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urcian\Documents\Week 8\"/>
    </mc:Choice>
  </mc:AlternateContent>
  <bookViews>
    <workbookView xWindow="0" yWindow="0" windowWidth="20490" windowHeight="7320" activeTab="3"/>
  </bookViews>
  <sheets>
    <sheet name="PDR-csv" sheetId="1" r:id="rId1"/>
    <sheet name="Private Types " sheetId="8" r:id="rId2"/>
    <sheet name="Public Types " sheetId="4" r:id="rId3"/>
    <sheet name="Calculations " sheetId="5" r:id="rId4"/>
  </sheets>
  <externalReferences>
    <externalReference r:id="rId5"/>
  </externalReferences>
  <definedNames>
    <definedName name="_xlnm._FilterDatabase" localSheetId="0" hidden="1">'PDR-csv'!$A$1:$AD$15666</definedName>
    <definedName name="_xlnm._FilterDatabase" localSheetId="1" hidden="1">'Private Types '!$A$1:$AG$2133</definedName>
    <definedName name="_xlnm._FilterDatabase" localSheetId="2" hidden="1">'Public Types '!$A$1:$AF$1849</definedName>
  </definedNames>
  <calcPr calcId="162913"/>
</workbook>
</file>

<file path=xl/calcChain.xml><?xml version="1.0" encoding="utf-8"?>
<calcChain xmlns="http://schemas.openxmlformats.org/spreadsheetml/2006/main">
  <c r="B42" i="5" l="1"/>
  <c r="C42" i="5"/>
  <c r="B40" i="5"/>
  <c r="B39" i="5"/>
  <c r="B36" i="5" l="1"/>
  <c r="B41" i="5" s="1"/>
  <c r="C41" i="5" s="1"/>
  <c r="C39" i="5" l="1"/>
  <c r="C40" i="5"/>
  <c r="B21" i="5"/>
  <c r="B20" i="5"/>
  <c r="B19" i="5"/>
  <c r="B14" i="5"/>
  <c r="B13" i="5"/>
  <c r="B12" i="5"/>
  <c r="B11" i="5"/>
  <c r="B5" i="5" l="1"/>
  <c r="B15" i="5" s="1"/>
  <c r="B6" i="5" l="1"/>
  <c r="B2" i="5"/>
  <c r="C35" i="5" s="1"/>
  <c r="C36" i="5" s="1"/>
  <c r="B7" i="5" l="1"/>
  <c r="C7" i="5" s="1"/>
  <c r="C14" i="5"/>
  <c r="B22" i="5"/>
  <c r="C22" i="5" s="1"/>
  <c r="C6" i="5"/>
  <c r="C15" i="5"/>
  <c r="C21" i="5"/>
  <c r="C20" i="5"/>
  <c r="C19" i="5"/>
  <c r="C13" i="5" l="1"/>
  <c r="C12" i="5"/>
  <c r="C11" i="5"/>
  <c r="C5" i="5"/>
  <c r="A7860" i="1" l="1"/>
  <c r="A12345" i="1"/>
  <c r="A6040" i="1"/>
  <c r="A1050" i="1"/>
  <c r="A10207" i="1"/>
  <c r="A6235" i="1"/>
  <c r="A15494" i="1"/>
  <c r="A601" i="1"/>
  <c r="A4842" i="1"/>
  <c r="A10780" i="1"/>
  <c r="A1794" i="1"/>
  <c r="A2700" i="1"/>
  <c r="A4073" i="1"/>
  <c r="A2482" i="1"/>
  <c r="A2092" i="1"/>
  <c r="A431" i="1"/>
  <c r="A9235" i="1"/>
  <c r="A7127" i="1"/>
  <c r="A13210" i="1"/>
  <c r="A852" i="1"/>
  <c r="A766" i="1"/>
  <c r="A1417" i="1"/>
  <c r="A1288" i="1"/>
  <c r="A11882" i="1"/>
  <c r="A6484" i="1"/>
  <c r="A2787" i="1"/>
  <c r="A11871" i="1"/>
  <c r="A4706" i="1"/>
  <c r="A1612" i="1"/>
  <c r="A7650" i="1"/>
  <c r="A9322" i="1"/>
  <c r="A6753" i="1"/>
  <c r="A186" i="1"/>
  <c r="A6884" i="1"/>
  <c r="A7810" i="1"/>
  <c r="A15513" i="1"/>
  <c r="A659" i="1"/>
  <c r="A4792" i="1"/>
  <c r="A8969" i="1"/>
  <c r="A14275" i="1"/>
  <c r="A9261" i="1"/>
  <c r="A2128" i="1"/>
  <c r="A9255" i="1"/>
  <c r="A12760" i="1"/>
  <c r="A11355" i="1"/>
  <c r="A15570" i="1"/>
  <c r="A3377" i="1"/>
  <c r="A47" i="1"/>
  <c r="A1839" i="1"/>
  <c r="A2297" i="1"/>
  <c r="A9469" i="1"/>
  <c r="A5065" i="1"/>
  <c r="A13886" i="1"/>
  <c r="A15254" i="1"/>
  <c r="A6739" i="1"/>
  <c r="A7843" i="1"/>
  <c r="A5288" i="1"/>
  <c r="A3058" i="1"/>
  <c r="A7693" i="1"/>
  <c r="A716" i="1"/>
  <c r="A13220" i="1"/>
  <c r="A6025" i="1"/>
  <c r="A1487" i="1"/>
  <c r="A15373" i="1"/>
  <c r="A4392" i="1"/>
  <c r="A5242" i="1"/>
  <c r="A10931" i="1"/>
  <c r="A9119" i="1"/>
  <c r="A14128" i="1"/>
  <c r="A10801" i="1"/>
  <c r="A10085" i="1"/>
  <c r="A8221" i="1"/>
  <c r="A10694" i="1"/>
  <c r="A5592" i="1"/>
  <c r="A13954" i="1"/>
  <c r="A10957" i="1"/>
  <c r="A2861" i="1"/>
  <c r="A2062" i="1"/>
  <c r="A328" i="1"/>
  <c r="A14334" i="1"/>
  <c r="A1759" i="1"/>
  <c r="A14509" i="1"/>
  <c r="A8331" i="1"/>
  <c r="A10580" i="1"/>
  <c r="A2291" i="1"/>
  <c r="A619" i="1"/>
  <c r="A6146" i="1"/>
  <c r="A6763" i="1"/>
  <c r="A15372" i="1"/>
  <c r="A15089" i="1"/>
  <c r="A11916" i="1"/>
  <c r="A6993" i="1"/>
  <c r="A9394" i="1"/>
  <c r="A7085" i="1"/>
  <c r="A4452" i="1"/>
  <c r="A7125" i="1"/>
  <c r="A12724" i="1"/>
  <c r="A3606" i="1"/>
  <c r="A10447" i="1"/>
  <c r="A14992" i="1"/>
  <c r="A13155" i="1"/>
  <c r="A13745" i="1"/>
  <c r="A15392" i="1"/>
  <c r="A3584" i="1"/>
  <c r="A13252" i="1"/>
  <c r="A9749" i="1"/>
  <c r="A471" i="1"/>
  <c r="A6318" i="1"/>
  <c r="A7047" i="1"/>
  <c r="A4218" i="1"/>
  <c r="A6770" i="1"/>
  <c r="A12562" i="1"/>
  <c r="A14222" i="1"/>
  <c r="A4548" i="1"/>
  <c r="A7537" i="1"/>
  <c r="A3771" i="1"/>
  <c r="A2963" i="1"/>
  <c r="A84" i="1"/>
  <c r="A1353" i="1"/>
  <c r="A12469" i="1"/>
  <c r="A14464" i="1"/>
  <c r="A12675" i="1"/>
  <c r="A13266" i="1"/>
  <c r="A7461" i="1"/>
  <c r="A12695" i="1"/>
  <c r="A14862" i="1"/>
  <c r="A10147" i="1"/>
  <c r="A6259" i="1"/>
  <c r="A578" i="1"/>
  <c r="A13714" i="1"/>
  <c r="A8177" i="1"/>
  <c r="A3146" i="1"/>
  <c r="A2932" i="1"/>
  <c r="A1564" i="1"/>
  <c r="A2173" i="1"/>
  <c r="A1489" i="1"/>
  <c r="A11081" i="1"/>
  <c r="A8004" i="1"/>
  <c r="A13682" i="1"/>
  <c r="A753" i="1"/>
  <c r="A15103" i="1"/>
  <c r="A11687" i="1"/>
  <c r="A12928" i="1"/>
  <c r="A15467" i="1"/>
  <c r="A7625" i="1"/>
  <c r="A5231" i="1"/>
  <c r="A7969" i="1"/>
  <c r="A9519" i="1"/>
  <c r="A5983" i="1"/>
  <c r="A1758" i="1"/>
  <c r="A14978" i="1"/>
  <c r="A10309" i="1"/>
  <c r="A12546" i="1"/>
  <c r="A12729" i="1"/>
  <c r="A7665" i="1"/>
  <c r="A13851" i="1"/>
  <c r="A13134" i="1"/>
  <c r="A4364" i="1"/>
  <c r="A11724" i="1"/>
  <c r="A12531" i="1"/>
  <c r="A13696" i="1"/>
  <c r="A1364" i="1"/>
  <c r="A12433" i="1"/>
  <c r="A3282" i="1"/>
  <c r="A7342" i="1"/>
  <c r="A13236" i="1"/>
  <c r="A12466" i="1"/>
  <c r="A14543" i="1"/>
  <c r="A3838" i="1"/>
  <c r="A10180" i="1"/>
  <c r="A1827" i="1"/>
  <c r="A15500" i="1"/>
  <c r="A303" i="1"/>
  <c r="A7535" i="1"/>
  <c r="A3213" i="1"/>
  <c r="A3410" i="1"/>
  <c r="A6611" i="1"/>
  <c r="A2546" i="1"/>
  <c r="A13491" i="1"/>
  <c r="A6989" i="1"/>
  <c r="A3139" i="1"/>
  <c r="A3627" i="1"/>
  <c r="A12230" i="1"/>
  <c r="A8662" i="1"/>
  <c r="A11706" i="1"/>
  <c r="A6238" i="1"/>
  <c r="A4648" i="1"/>
  <c r="A371" i="1"/>
  <c r="A4843" i="1"/>
  <c r="A14616" i="1"/>
  <c r="A9758" i="1"/>
  <c r="A10279" i="1"/>
  <c r="A4141" i="1"/>
  <c r="A8804" i="1"/>
  <c r="A8399" i="1"/>
  <c r="A15438" i="1"/>
  <c r="A12613" i="1"/>
  <c r="A12771" i="1"/>
  <c r="A14035" i="1"/>
  <c r="A1318" i="1"/>
  <c r="A3983" i="1"/>
  <c r="A2287" i="1"/>
  <c r="A12007" i="1"/>
  <c r="A6805" i="1"/>
  <c r="A13556" i="1"/>
  <c r="A415" i="1"/>
  <c r="A12656" i="1"/>
  <c r="A8467" i="1"/>
  <c r="A5900" i="1"/>
  <c r="A14235" i="1"/>
  <c r="A11059" i="1"/>
  <c r="A13938" i="1"/>
  <c r="A4309" i="1"/>
  <c r="A8606" i="1"/>
  <c r="A11830" i="1"/>
  <c r="A11146" i="1"/>
  <c r="A15284" i="1"/>
  <c r="A15010" i="1"/>
  <c r="A6345" i="1"/>
  <c r="A706" i="1"/>
  <c r="A4826" i="1"/>
  <c r="A3112" i="1"/>
  <c r="A2511" i="1"/>
  <c r="A15633" i="1"/>
  <c r="A9373" i="1"/>
  <c r="A6220" i="1"/>
  <c r="A9040" i="1"/>
  <c r="A14529" i="1"/>
  <c r="A3642" i="1"/>
  <c r="A11245" i="1"/>
  <c r="A4247" i="1"/>
  <c r="A15283" i="1"/>
  <c r="A15404" i="1"/>
  <c r="A3680" i="1"/>
  <c r="A5886" i="1"/>
  <c r="A3194" i="1"/>
  <c r="A1875" i="1"/>
  <c r="A6185" i="1"/>
  <c r="A6270" i="1"/>
  <c r="A8831" i="1"/>
  <c r="A4228" i="1"/>
  <c r="A4134" i="1"/>
  <c r="A9328" i="1"/>
  <c r="A11260" i="1"/>
  <c r="A499" i="1"/>
  <c r="A9835" i="1"/>
  <c r="A10897" i="1"/>
  <c r="A4202" i="1"/>
  <c r="A2041" i="1"/>
  <c r="A2579" i="1"/>
  <c r="A15079" i="1"/>
  <c r="A3141" i="1"/>
  <c r="A4922" i="1"/>
  <c r="A12024" i="1"/>
  <c r="A326" i="1"/>
  <c r="A13801" i="1"/>
  <c r="A8453" i="1"/>
  <c r="A12169" i="1"/>
  <c r="A2568" i="1"/>
  <c r="A14941" i="1"/>
  <c r="A12359" i="1"/>
  <c r="A8371" i="1"/>
  <c r="A2018" i="1"/>
  <c r="A6183" i="1"/>
  <c r="A9931" i="1"/>
  <c r="A7046" i="1"/>
  <c r="A321" i="1"/>
  <c r="A10843" i="1"/>
  <c r="A14152" i="1"/>
  <c r="A6744" i="1"/>
  <c r="A14614" i="1"/>
  <c r="A11843" i="1"/>
  <c r="A461" i="1"/>
  <c r="A15242" i="1"/>
  <c r="A10319" i="1"/>
  <c r="A4171" i="1"/>
  <c r="A9677" i="1"/>
  <c r="A1763" i="1"/>
  <c r="A11110" i="1"/>
  <c r="A6934" i="1"/>
  <c r="A1901" i="1"/>
  <c r="A4988" i="1"/>
  <c r="A9671" i="1"/>
  <c r="A3644" i="1"/>
  <c r="A11236" i="1"/>
  <c r="A11722" i="1"/>
  <c r="A723" i="1"/>
  <c r="A2539" i="1"/>
  <c r="A7806" i="1"/>
  <c r="A10190" i="1"/>
  <c r="A508" i="1"/>
  <c r="A901" i="1"/>
  <c r="A7091" i="1"/>
  <c r="A10496" i="1"/>
  <c r="A543" i="1"/>
  <c r="A14742" i="1"/>
  <c r="A12671" i="1"/>
  <c r="A4552" i="1"/>
  <c r="A10546" i="1"/>
  <c r="A11349" i="1"/>
  <c r="A7727" i="1"/>
  <c r="A4596" i="1"/>
  <c r="A980" i="1"/>
  <c r="A10760" i="1"/>
  <c r="A8799" i="1"/>
  <c r="A126" i="1"/>
  <c r="A584" i="1"/>
  <c r="A13748" i="1"/>
  <c r="A938" i="1"/>
  <c r="A7436" i="1"/>
  <c r="A4068" i="1"/>
  <c r="A4493" i="1"/>
  <c r="A15218" i="1"/>
  <c r="A3477" i="1"/>
  <c r="A12722" i="1"/>
  <c r="A4850" i="1"/>
  <c r="A15525" i="1"/>
  <c r="A9638" i="1"/>
  <c r="A3295" i="1"/>
  <c r="A127" i="1"/>
  <c r="A14384" i="1"/>
  <c r="A13923" i="1"/>
  <c r="A13366" i="1"/>
  <c r="A10553" i="1"/>
  <c r="A8949" i="1"/>
  <c r="A7978" i="1"/>
  <c r="A10806" i="1"/>
  <c r="A2026" i="1"/>
  <c r="A8847" i="1"/>
  <c r="A10527" i="1"/>
  <c r="A726" i="1"/>
  <c r="A2226" i="1"/>
  <c r="A13864" i="1"/>
  <c r="A8600" i="1"/>
  <c r="A359" i="1"/>
  <c r="A569" i="1"/>
  <c r="A5969" i="1"/>
  <c r="A632" i="1"/>
  <c r="A5786" i="1"/>
  <c r="A472" i="1"/>
  <c r="A6133" i="1"/>
  <c r="A11647" i="1"/>
  <c r="A12608" i="1"/>
  <c r="A4716" i="1"/>
  <c r="A14104" i="1"/>
  <c r="A10842" i="1"/>
  <c r="A4489" i="1"/>
  <c r="A12131" i="1"/>
  <c r="A9228" i="1"/>
  <c r="A2379" i="1"/>
  <c r="A6355" i="1"/>
  <c r="A1524" i="1"/>
  <c r="A9442" i="1"/>
  <c r="A2940" i="1"/>
  <c r="A9019" i="1"/>
  <c r="A10171" i="1"/>
  <c r="A13286" i="1"/>
  <c r="A10544" i="1"/>
  <c r="A6685" i="1"/>
  <c r="A9445" i="1"/>
  <c r="A3199" i="1"/>
  <c r="A6443" i="1"/>
  <c r="A13784" i="1"/>
  <c r="A6828" i="1"/>
  <c r="A1440" i="1"/>
  <c r="A11844" i="1"/>
  <c r="A1502" i="1"/>
  <c r="A1106" i="1"/>
  <c r="A4569" i="1"/>
  <c r="A13230" i="1"/>
  <c r="A6757" i="1"/>
  <c r="A8253" i="1"/>
  <c r="A5059" i="1"/>
  <c r="A1112" i="1"/>
  <c r="A8014" i="1"/>
  <c r="A2981" i="1"/>
  <c r="A15343" i="1"/>
  <c r="A8619" i="1"/>
  <c r="A11423" i="1"/>
  <c r="A12499" i="1"/>
  <c r="A5076" i="1"/>
  <c r="A2596" i="1"/>
  <c r="A3898" i="1"/>
  <c r="A15128" i="1"/>
  <c r="A9650" i="1"/>
  <c r="A316" i="1"/>
  <c r="A6858" i="1"/>
  <c r="A11971" i="1"/>
  <c r="A11177" i="1"/>
  <c r="A673" i="1"/>
  <c r="A9493" i="1"/>
  <c r="A7528" i="1"/>
  <c r="A7211" i="1"/>
  <c r="A4802" i="1"/>
  <c r="A2647" i="1"/>
  <c r="A6627" i="1"/>
  <c r="A10093" i="1"/>
  <c r="A8635" i="1"/>
  <c r="A5604" i="1"/>
  <c r="A13808" i="1"/>
  <c r="A2916" i="1"/>
  <c r="A14943" i="1"/>
  <c r="A14874" i="1"/>
  <c r="A5180" i="1"/>
  <c r="A12814" i="1"/>
  <c r="A10250" i="1"/>
  <c r="A374" i="1"/>
  <c r="A8355" i="1"/>
  <c r="A645" i="1"/>
  <c r="A1854" i="1"/>
  <c r="A12140" i="1"/>
  <c r="A10888" i="1"/>
  <c r="A1273" i="1"/>
  <c r="A2353" i="1"/>
  <c r="A8638" i="1"/>
  <c r="A13430" i="1"/>
  <c r="A7460" i="1"/>
  <c r="A1311" i="1"/>
  <c r="A12801" i="1"/>
  <c r="A10455" i="1"/>
  <c r="A11657" i="1"/>
  <c r="A1876" i="1"/>
  <c r="A2555" i="1"/>
  <c r="A399" i="1"/>
  <c r="A10592" i="1"/>
  <c r="A5441" i="1"/>
  <c r="A14505" i="1"/>
  <c r="A5253" i="1"/>
  <c r="A11317" i="1"/>
  <c r="A14573" i="1"/>
  <c r="A12962" i="1"/>
  <c r="A11572" i="1"/>
  <c r="A9436" i="1"/>
  <c r="A235" i="1"/>
  <c r="A2441" i="1"/>
  <c r="A13799" i="1"/>
  <c r="A14076" i="1"/>
  <c r="A6173" i="1"/>
  <c r="A10982" i="1"/>
  <c r="A14436" i="1"/>
  <c r="A11610" i="1"/>
  <c r="A4573" i="1"/>
  <c r="A1397" i="1"/>
  <c r="A52" i="1"/>
  <c r="A250" i="1"/>
  <c r="A8178" i="1"/>
  <c r="A13618" i="1"/>
  <c r="A14196" i="1"/>
  <c r="A6216" i="1"/>
  <c r="A12424" i="1"/>
  <c r="A4430" i="1"/>
  <c r="A10174" i="1"/>
  <c r="A2522" i="1"/>
  <c r="A14923" i="1"/>
  <c r="A11251" i="1"/>
  <c r="A4466" i="1"/>
  <c r="A14844" i="1"/>
  <c r="A12734" i="1"/>
  <c r="A2516" i="1"/>
  <c r="A5812" i="1"/>
  <c r="A2327" i="1"/>
  <c r="A4453" i="1"/>
  <c r="A10312" i="1"/>
  <c r="A5188" i="1"/>
  <c r="A11259" i="1"/>
  <c r="A4" i="1"/>
  <c r="A1314" i="1"/>
  <c r="A6272" i="1"/>
  <c r="A9598" i="1"/>
  <c r="A4365" i="1"/>
  <c r="A2048" i="1"/>
  <c r="A12025" i="1"/>
  <c r="A10793" i="1"/>
  <c r="A5175" i="1"/>
  <c r="A3228" i="1"/>
  <c r="A5460" i="1"/>
  <c r="A2740" i="1"/>
  <c r="A6018" i="1"/>
  <c r="A3589" i="1"/>
  <c r="A2332" i="1"/>
  <c r="A10231" i="1"/>
  <c r="A1411" i="1"/>
  <c r="A6153" i="1"/>
  <c r="A13442" i="1"/>
  <c r="A5585" i="1"/>
  <c r="A8594" i="1"/>
  <c r="A1104" i="1"/>
  <c r="A12052" i="1"/>
  <c r="A14333" i="1"/>
  <c r="A361" i="1"/>
  <c r="A2217" i="1"/>
  <c r="A3322" i="1"/>
  <c r="A10855" i="1"/>
  <c r="A13553" i="1"/>
  <c r="A11542" i="1"/>
  <c r="A8117" i="1"/>
  <c r="A1961" i="1"/>
  <c r="A7430" i="1"/>
  <c r="A4016" i="1"/>
  <c r="A3882" i="1"/>
  <c r="A8116" i="1"/>
  <c r="A3816" i="1"/>
  <c r="A15108" i="1"/>
  <c r="A9142" i="1"/>
  <c r="A3254" i="1"/>
  <c r="A10433" i="1"/>
  <c r="A7151" i="1"/>
  <c r="A14619" i="1"/>
  <c r="A7826" i="1"/>
  <c r="A5164" i="1"/>
  <c r="A11601" i="1"/>
  <c r="A11443" i="1"/>
  <c r="A11440" i="1"/>
  <c r="A9005" i="1"/>
  <c r="A3442" i="1"/>
  <c r="A5696" i="1"/>
  <c r="A9337" i="1"/>
  <c r="A13015" i="1"/>
  <c r="A4209" i="1"/>
  <c r="A3748" i="1"/>
  <c r="A6765" i="1"/>
  <c r="A6962" i="1"/>
  <c r="A974" i="1"/>
  <c r="A10975" i="1"/>
  <c r="A13075" i="1"/>
  <c r="A7593" i="1"/>
  <c r="A1938" i="1"/>
  <c r="A3158" i="1"/>
  <c r="A856" i="1"/>
  <c r="A5389" i="1"/>
  <c r="A9532" i="1"/>
  <c r="A7875" i="1"/>
  <c r="A13316" i="1"/>
  <c r="A4846" i="1"/>
  <c r="A10511" i="1"/>
  <c r="A11861" i="1"/>
  <c r="A5223" i="1"/>
  <c r="A2056" i="1"/>
  <c r="A6024" i="1"/>
  <c r="A6354" i="1"/>
  <c r="A8684" i="1"/>
  <c r="A2012" i="1"/>
  <c r="A3367" i="1"/>
  <c r="A9188" i="1"/>
  <c r="A11156" i="1"/>
  <c r="A3576" i="1"/>
  <c r="A15091" i="1"/>
  <c r="A4086" i="1"/>
  <c r="A2939" i="1"/>
  <c r="A4685" i="1"/>
  <c r="A2743" i="1"/>
  <c r="A6383" i="1"/>
  <c r="A11823" i="1"/>
  <c r="A12459" i="1"/>
  <c r="A9763" i="1"/>
  <c r="A7845" i="1"/>
  <c r="A8103" i="1"/>
  <c r="A4636" i="1"/>
  <c r="A631" i="1"/>
  <c r="A11607" i="1"/>
  <c r="A8887" i="1"/>
  <c r="A8525" i="1"/>
  <c r="A13658" i="1"/>
  <c r="A12954" i="1"/>
  <c r="A4658" i="1"/>
  <c r="A8209" i="1"/>
  <c r="A9133" i="1"/>
  <c r="A6068" i="1"/>
  <c r="A2186" i="1"/>
  <c r="A4615" i="1"/>
  <c r="A1696" i="1"/>
  <c r="A8028" i="1"/>
  <c r="A1896" i="1"/>
  <c r="A15328" i="1"/>
  <c r="A2214" i="1"/>
  <c r="A7990" i="1"/>
  <c r="A306" i="1"/>
  <c r="A15497" i="1"/>
  <c r="A218" i="1"/>
  <c r="A5385" i="1"/>
  <c r="A8263" i="1"/>
  <c r="A7544" i="1"/>
  <c r="A958" i="1"/>
  <c r="A979" i="1"/>
  <c r="A3712" i="1"/>
  <c r="A10628" i="1"/>
  <c r="A9918" i="1"/>
  <c r="A330" i="1"/>
  <c r="A4087" i="1"/>
  <c r="A5295" i="1"/>
  <c r="A4325" i="1"/>
  <c r="A9489" i="1"/>
  <c r="A2717" i="1"/>
  <c r="A11825" i="1"/>
  <c r="A8394" i="1"/>
  <c r="A8645" i="1"/>
  <c r="A13503" i="1"/>
  <c r="A4627" i="1"/>
  <c r="A1398" i="1"/>
  <c r="A897" i="1"/>
  <c r="A1244" i="1"/>
  <c r="A2793" i="1"/>
  <c r="A10213" i="1"/>
  <c r="A8990" i="1"/>
  <c r="A5807" i="1"/>
  <c r="A7239" i="1"/>
  <c r="A6395" i="1"/>
  <c r="A15083" i="1"/>
  <c r="A8261" i="1"/>
  <c r="A14145" i="1"/>
  <c r="A8056" i="1"/>
  <c r="A10037" i="1"/>
  <c r="A7793" i="1"/>
  <c r="A6624" i="1"/>
  <c r="A13768" i="1"/>
  <c r="A5834" i="1"/>
  <c r="A14006" i="1"/>
  <c r="A1743" i="1"/>
  <c r="A11533" i="1"/>
  <c r="A178" i="1"/>
  <c r="A9052" i="1"/>
  <c r="A10808" i="1"/>
  <c r="A586" i="1"/>
  <c r="A2158" i="1"/>
  <c r="A12488" i="1"/>
  <c r="A11165" i="1"/>
  <c r="A7170" i="1"/>
  <c r="A8873" i="1"/>
  <c r="A550" i="1"/>
  <c r="A8910" i="1"/>
  <c r="A2110" i="1"/>
  <c r="A1951" i="1"/>
  <c r="A13113" i="1"/>
  <c r="A5702" i="1"/>
  <c r="A11938" i="1"/>
  <c r="A1274" i="1"/>
  <c r="A2876" i="1"/>
  <c r="A4634" i="1"/>
  <c r="A14495" i="1"/>
  <c r="A4749" i="1"/>
  <c r="A5345" i="1"/>
  <c r="A14872" i="1"/>
  <c r="A2733" i="1"/>
  <c r="A14934" i="1"/>
  <c r="A4515" i="1"/>
  <c r="A14472" i="1"/>
  <c r="A9102" i="1"/>
  <c r="A13388" i="1"/>
  <c r="A1948" i="1"/>
  <c r="A4076" i="1"/>
  <c r="A8763" i="1"/>
  <c r="A10985" i="1"/>
  <c r="A684" i="1"/>
  <c r="A15564" i="1"/>
  <c r="A3423" i="1"/>
  <c r="A8704" i="1"/>
  <c r="A12268" i="1"/>
  <c r="A2980" i="1"/>
  <c r="A8582" i="1"/>
  <c r="A13078" i="1"/>
  <c r="A10770" i="1"/>
  <c r="A2499" i="1"/>
  <c r="A7972" i="1"/>
  <c r="A5004" i="1"/>
  <c r="A14052" i="1"/>
  <c r="A2986" i="1"/>
  <c r="A11385" i="1"/>
  <c r="A7233" i="1"/>
  <c r="A3745" i="1"/>
  <c r="A12545" i="1"/>
  <c r="A13940" i="1"/>
  <c r="A809" i="1"/>
  <c r="A9131" i="1"/>
  <c r="A3010" i="1"/>
  <c r="A11538" i="1"/>
  <c r="A14696" i="1"/>
  <c r="A2875" i="1"/>
  <c r="A10526" i="1"/>
  <c r="A9395" i="1"/>
  <c r="A9813" i="1"/>
  <c r="A11495" i="1"/>
  <c r="A10123" i="1"/>
  <c r="A13893" i="1"/>
  <c r="A1984" i="1"/>
  <c r="A12348" i="1"/>
  <c r="A11063" i="1"/>
  <c r="A7343" i="1"/>
  <c r="A3497" i="1"/>
  <c r="A3119" i="1"/>
  <c r="A6405" i="1"/>
  <c r="A9937" i="1"/>
  <c r="A12229" i="1"/>
  <c r="A12479" i="1"/>
  <c r="A2882" i="1"/>
  <c r="A4222" i="1"/>
  <c r="A4965" i="1"/>
  <c r="A4447" i="1"/>
  <c r="A9088" i="1"/>
  <c r="A8065" i="1"/>
  <c r="A5403" i="1"/>
  <c r="A5349" i="1"/>
  <c r="A183" i="1"/>
  <c r="A12482" i="1"/>
  <c r="A1576" i="1"/>
  <c r="A9969" i="1"/>
  <c r="A10179" i="1"/>
  <c r="A4070" i="1"/>
  <c r="A3034" i="1"/>
  <c r="A4485" i="1"/>
  <c r="A10943" i="1"/>
  <c r="A7973" i="1"/>
  <c r="A288" i="1"/>
  <c r="A13484" i="1"/>
  <c r="A2697" i="1"/>
  <c r="A14600" i="1"/>
  <c r="A15540" i="1"/>
  <c r="A786" i="1"/>
  <c r="A3531" i="1"/>
  <c r="A5670" i="1"/>
  <c r="A7029" i="1"/>
  <c r="A7114" i="1"/>
  <c r="A5580" i="1"/>
  <c r="A13260" i="1"/>
  <c r="A4926" i="1"/>
  <c r="A14965" i="1"/>
  <c r="A11336" i="1"/>
  <c r="A9126" i="1"/>
  <c r="A12116" i="1"/>
  <c r="A6111" i="1"/>
  <c r="A15224" i="1"/>
  <c r="A3462" i="1"/>
  <c r="A4647" i="1"/>
  <c r="A4123" i="1"/>
  <c r="A7381" i="1"/>
  <c r="A334" i="1"/>
  <c r="A11004" i="1"/>
  <c r="A9978" i="1"/>
  <c r="A6902" i="1"/>
  <c r="A5795" i="1"/>
  <c r="A7639" i="1"/>
  <c r="A3177" i="1"/>
  <c r="A12368" i="1"/>
  <c r="A14165" i="1"/>
  <c r="A11598" i="1"/>
  <c r="A906" i="1"/>
  <c r="A12271" i="1"/>
  <c r="A4085" i="1"/>
  <c r="A11114" i="1"/>
  <c r="A13214" i="1"/>
  <c r="A15409" i="1"/>
  <c r="A4464" i="1"/>
  <c r="A9785" i="1"/>
  <c r="A4536" i="1"/>
  <c r="A10784" i="1"/>
  <c r="A4446" i="1"/>
  <c r="A8333" i="1"/>
  <c r="A10454" i="1"/>
  <c r="A3949" i="1"/>
  <c r="A7906" i="1"/>
  <c r="A3335" i="1"/>
  <c r="A11201" i="1"/>
  <c r="A10726" i="1"/>
  <c r="A12460" i="1"/>
  <c r="A10590" i="1"/>
  <c r="A14252" i="1"/>
  <c r="A14341" i="1"/>
  <c r="A12827" i="1"/>
  <c r="A12950" i="1"/>
  <c r="A5190" i="1"/>
  <c r="A9028" i="1"/>
  <c r="A9018" i="1"/>
  <c r="A5676" i="1"/>
  <c r="A14700" i="1"/>
  <c r="A4547" i="1"/>
  <c r="A1567" i="1"/>
  <c r="A1974" i="1"/>
  <c r="A7903" i="1"/>
  <c r="A8695" i="1"/>
  <c r="A11994" i="1"/>
  <c r="A4225" i="1"/>
  <c r="A13020" i="1"/>
  <c r="A13432" i="1"/>
  <c r="A9182" i="1"/>
  <c r="A7949" i="1"/>
  <c r="A7162" i="1"/>
  <c r="A71" i="1"/>
  <c r="A7023" i="1"/>
  <c r="A14354" i="1"/>
  <c r="A9499" i="1"/>
  <c r="A7791" i="1"/>
  <c r="A1163" i="1"/>
  <c r="A2229" i="1"/>
  <c r="A9172" i="1"/>
  <c r="A6723" i="1"/>
  <c r="A5400" i="1"/>
  <c r="A6037" i="1"/>
  <c r="A13650" i="1"/>
  <c r="A6549" i="1"/>
  <c r="A3209" i="1"/>
  <c r="A12436" i="1"/>
  <c r="A6366" i="1"/>
  <c r="A848" i="1"/>
  <c r="A2543" i="1"/>
  <c r="A13208" i="1"/>
  <c r="A7640" i="1"/>
  <c r="A11448" i="1"/>
  <c r="A14487" i="1"/>
  <c r="A2333" i="1"/>
  <c r="A2300" i="1"/>
  <c r="A7437" i="1"/>
  <c r="A7815" i="1"/>
  <c r="A12473" i="1"/>
  <c r="A7928" i="1"/>
  <c r="A13560" i="1"/>
  <c r="A2623" i="1"/>
  <c r="A10094" i="1"/>
  <c r="A11273" i="1"/>
  <c r="A10300" i="1"/>
  <c r="A9400" i="1"/>
  <c r="A2027" i="1"/>
  <c r="A9456" i="1"/>
  <c r="A14373" i="1"/>
  <c r="A7281" i="1"/>
  <c r="A886" i="1"/>
  <c r="A14908" i="1"/>
  <c r="A6590" i="1"/>
  <c r="A7279" i="1"/>
  <c r="A8696" i="1"/>
  <c r="A3332" i="1"/>
  <c r="A11592" i="1"/>
  <c r="A7759" i="1"/>
  <c r="A8869" i="1"/>
  <c r="A9801" i="1"/>
  <c r="A10881" i="1"/>
  <c r="A515" i="1"/>
  <c r="A4649" i="1"/>
  <c r="A9279" i="1"/>
  <c r="A6585" i="1"/>
  <c r="A1156" i="1"/>
  <c r="A156" i="1"/>
  <c r="A10076" i="1"/>
  <c r="A3994" i="1"/>
  <c r="A7569" i="1"/>
  <c r="A10172" i="1"/>
  <c r="A4278" i="1"/>
  <c r="A7542" i="1"/>
  <c r="A15003" i="1"/>
  <c r="A6293" i="1"/>
  <c r="A12059" i="1"/>
  <c r="A1279" i="1"/>
  <c r="A12808" i="1"/>
  <c r="A10335" i="1"/>
  <c r="A4011" i="1"/>
  <c r="A1529" i="1"/>
  <c r="A13488" i="1"/>
  <c r="A3492" i="1"/>
  <c r="A6532" i="1"/>
  <c r="A12744" i="1"/>
  <c r="A3498" i="1"/>
  <c r="A3390" i="1"/>
  <c r="A8749" i="1"/>
  <c r="A3595" i="1"/>
  <c r="A14921" i="1"/>
  <c r="A12294" i="1"/>
  <c r="A12342" i="1"/>
  <c r="A9173" i="1"/>
  <c r="A14711" i="1"/>
  <c r="A13001" i="1"/>
  <c r="A4962" i="1"/>
  <c r="A12682" i="1"/>
  <c r="A8694" i="1"/>
  <c r="A12329" i="1"/>
  <c r="A8522" i="1"/>
  <c r="A10627" i="1"/>
  <c r="A2019" i="1"/>
  <c r="A13602" i="1"/>
  <c r="A2007" i="1"/>
  <c r="A8682" i="1"/>
  <c r="A13606" i="1"/>
  <c r="A779" i="1"/>
  <c r="A13096" i="1"/>
  <c r="A2577" i="1"/>
  <c r="A10929" i="1"/>
  <c r="A11316" i="1"/>
  <c r="A10400" i="1"/>
  <c r="A3817" i="1"/>
  <c r="A697" i="1"/>
  <c r="A8360" i="1"/>
  <c r="A13349" i="1"/>
  <c r="A13263" i="1"/>
  <c r="A6525" i="1"/>
  <c r="A5131" i="1"/>
  <c r="A15337" i="1"/>
  <c r="A2424" i="1"/>
  <c r="A10008" i="1"/>
  <c r="A2664" i="1"/>
  <c r="A4354" i="1"/>
  <c r="A2374" i="1"/>
  <c r="A2090" i="1"/>
  <c r="A8211" i="1"/>
  <c r="A15087" i="1"/>
  <c r="A15297" i="1"/>
  <c r="A9642" i="1"/>
  <c r="A8279" i="1"/>
  <c r="A10963" i="1"/>
  <c r="A10109" i="1"/>
  <c r="A9149" i="1"/>
  <c r="A9219" i="1"/>
  <c r="A12526" i="1"/>
  <c r="A1449" i="1"/>
  <c r="A13614" i="1"/>
  <c r="A9497" i="1"/>
  <c r="A5596" i="1"/>
  <c r="A3862" i="1"/>
  <c r="A5662" i="1"/>
  <c r="A6003" i="1"/>
  <c r="A8316" i="1"/>
  <c r="A12171" i="1"/>
  <c r="A3602" i="1"/>
  <c r="A11828" i="1"/>
  <c r="A15102" i="1"/>
  <c r="A9475" i="1"/>
  <c r="A3566" i="1"/>
  <c r="A11029" i="1"/>
  <c r="A7825" i="1"/>
  <c r="A6658" i="1"/>
  <c r="A15282" i="1"/>
  <c r="A3933" i="1"/>
  <c r="A10857" i="1"/>
  <c r="A4262" i="1"/>
  <c r="A14897" i="1"/>
  <c r="A524" i="1"/>
  <c r="A12541" i="1"/>
  <c r="A13424" i="1"/>
  <c r="A11359" i="1"/>
  <c r="A14647" i="1"/>
  <c r="A1615" i="1"/>
  <c r="A7633" i="1"/>
  <c r="A6130" i="1"/>
  <c r="A2274" i="1"/>
  <c r="A7262" i="1"/>
  <c r="A14837" i="1"/>
  <c r="A9064" i="1"/>
  <c r="A9912" i="1"/>
  <c r="A4807" i="1"/>
  <c r="A9431" i="1"/>
  <c r="A1014" i="1"/>
  <c r="A4189" i="1"/>
  <c r="A14657" i="1"/>
  <c r="A11150" i="1"/>
  <c r="A8955" i="1"/>
  <c r="A1844" i="1"/>
  <c r="A15280" i="1"/>
  <c r="A13826" i="1"/>
  <c r="A13162" i="1"/>
  <c r="A10285" i="1"/>
  <c r="A4438" i="1"/>
  <c r="A13237" i="1"/>
  <c r="A4304" i="1"/>
  <c r="A477" i="1"/>
  <c r="A759" i="1"/>
  <c r="A2102" i="1"/>
  <c r="A6255" i="1"/>
  <c r="A1134" i="1"/>
  <c r="A5557" i="1"/>
  <c r="A5838" i="1"/>
  <c r="A8623" i="1"/>
  <c r="A10263" i="1"/>
  <c r="A15545" i="1"/>
  <c r="A1542" i="1"/>
  <c r="A447" i="1"/>
  <c r="A8963" i="1"/>
  <c r="A9466" i="1"/>
  <c r="A618" i="1"/>
  <c r="A102" i="1"/>
  <c r="A2849" i="1"/>
  <c r="A11216" i="1"/>
  <c r="A3060" i="1"/>
  <c r="A14411" i="1"/>
  <c r="A9158" i="1"/>
  <c r="A10930" i="1"/>
  <c r="A14281" i="1"/>
  <c r="A2452" i="1"/>
  <c r="A9494" i="1"/>
  <c r="A11466" i="1"/>
  <c r="A2052" i="1"/>
  <c r="A13843" i="1"/>
  <c r="A6014" i="1"/>
  <c r="A9674" i="1"/>
  <c r="A14144" i="1"/>
  <c r="A11988" i="1"/>
  <c r="A14155" i="1"/>
  <c r="A5537" i="1"/>
  <c r="A6308" i="1"/>
  <c r="A4063" i="1"/>
  <c r="A8899" i="1"/>
  <c r="A8159" i="1"/>
  <c r="A15033" i="1"/>
  <c r="A14357" i="1"/>
  <c r="A8205" i="1"/>
  <c r="A1860" i="1"/>
  <c r="A6885" i="1"/>
  <c r="A15315" i="1"/>
  <c r="A2649" i="1"/>
  <c r="A15055" i="1"/>
  <c r="A378" i="1"/>
  <c r="A9952" i="1"/>
  <c r="A8474" i="1"/>
  <c r="A15183" i="1"/>
  <c r="A7053" i="1"/>
  <c r="A6911" i="1"/>
  <c r="A5382" i="1"/>
  <c r="A44" i="1"/>
  <c r="A1705" i="1"/>
  <c r="A6039" i="1"/>
  <c r="A5110" i="1"/>
  <c r="A8850" i="1"/>
  <c r="A10913" i="1"/>
  <c r="A13270" i="1"/>
  <c r="A260" i="1"/>
  <c r="A10114" i="1"/>
  <c r="A5105" i="1"/>
  <c r="A1452" i="1"/>
  <c r="A6678" i="1"/>
  <c r="A12084" i="1"/>
  <c r="A5090" i="1"/>
  <c r="A15433" i="1"/>
  <c r="A9849" i="1"/>
  <c r="A9278" i="1"/>
  <c r="A5178" i="1"/>
  <c r="A10334" i="1"/>
  <c r="A14043" i="1"/>
  <c r="A2637" i="1"/>
  <c r="A5415" i="1"/>
  <c r="A2121" i="1"/>
  <c r="A8729" i="1"/>
  <c r="A5141" i="1"/>
  <c r="A3120" i="1"/>
  <c r="A14255" i="1"/>
  <c r="A4456" i="1"/>
  <c r="A7905" i="1"/>
  <c r="A6786" i="1"/>
  <c r="A5875" i="1"/>
  <c r="A12592" i="1"/>
  <c r="A15458" i="1"/>
  <c r="A4718" i="1"/>
  <c r="A14224" i="1"/>
  <c r="A13305" i="1"/>
  <c r="A6060" i="1"/>
  <c r="A15468" i="1"/>
  <c r="A1453" i="1"/>
  <c r="A6852" i="1"/>
  <c r="A15640" i="1"/>
  <c r="A9150" i="1"/>
  <c r="A2154" i="1"/>
  <c r="A13769" i="1"/>
  <c r="A6172" i="1"/>
  <c r="A6140" i="1"/>
  <c r="A5629" i="1"/>
  <c r="A10899" i="1"/>
  <c r="A12073" i="1"/>
  <c r="A6372" i="1"/>
  <c r="A2651" i="1"/>
  <c r="A83" i="1"/>
  <c r="A6449" i="1"/>
  <c r="A4183" i="1"/>
  <c r="A14475" i="1"/>
  <c r="A5267" i="1"/>
  <c r="A10991" i="1"/>
  <c r="A2835" i="1"/>
  <c r="A7581" i="1"/>
  <c r="A6496" i="1"/>
  <c r="A324" i="1"/>
  <c r="A12590" i="1"/>
  <c r="A3981" i="1"/>
  <c r="A11256" i="1"/>
  <c r="A14970" i="1"/>
  <c r="A1359" i="1"/>
  <c r="A15569" i="1"/>
  <c r="A11927" i="1"/>
  <c r="A4072" i="1"/>
  <c r="A12946" i="1"/>
  <c r="A2982" i="1"/>
  <c r="A11652" i="1"/>
  <c r="A820" i="1"/>
  <c r="A7975" i="1"/>
  <c r="A7414" i="1"/>
  <c r="A4701" i="1"/>
  <c r="A7253" i="1"/>
  <c r="A12641" i="1"/>
  <c r="A1681" i="1"/>
  <c r="A14388" i="1"/>
  <c r="A8610" i="1"/>
  <c r="A3861" i="1"/>
  <c r="A2794" i="1"/>
  <c r="A4319" i="1"/>
  <c r="A10265" i="1"/>
  <c r="A11557" i="1"/>
  <c r="A8388" i="1"/>
  <c r="A3265" i="1"/>
  <c r="A561" i="1"/>
  <c r="A5744" i="1"/>
  <c r="A13321" i="1"/>
  <c r="A5449" i="1"/>
  <c r="A4954" i="1"/>
  <c r="A13509" i="1"/>
  <c r="A4246" i="1"/>
  <c r="A8274" i="1"/>
  <c r="A12871" i="1"/>
  <c r="A7510" i="1"/>
  <c r="A11726" i="1"/>
  <c r="A11479" i="1"/>
  <c r="A13761" i="1"/>
  <c r="A924" i="1"/>
  <c r="A10224" i="1"/>
  <c r="A9226" i="1"/>
  <c r="A1752" i="1"/>
  <c r="A1249" i="1"/>
  <c r="A3907" i="1"/>
  <c r="A9977" i="1"/>
  <c r="A4551" i="1"/>
  <c r="A4306" i="1"/>
  <c r="A3884" i="1"/>
  <c r="A10247" i="1"/>
  <c r="A686" i="1"/>
  <c r="A8907" i="1"/>
  <c r="A2685" i="1"/>
  <c r="A11651" i="1"/>
  <c r="A15391" i="1"/>
  <c r="A13802" i="1"/>
  <c r="A9507" i="1"/>
  <c r="A12533" i="1"/>
  <c r="A1906" i="1"/>
  <c r="A14594" i="1"/>
  <c r="A8625" i="1"/>
  <c r="A7202" i="1"/>
  <c r="A9783" i="1"/>
  <c r="A839" i="1"/>
  <c r="A5025" i="1"/>
  <c r="A12573" i="1"/>
  <c r="A8836" i="1"/>
  <c r="A657" i="1"/>
  <c r="A4539" i="1"/>
  <c r="A4316" i="1"/>
  <c r="A12308" i="1"/>
  <c r="A9551" i="1"/>
  <c r="A539" i="1"/>
  <c r="A7382" i="1"/>
  <c r="A13570" i="1"/>
  <c r="A14451" i="1"/>
  <c r="A12074" i="1"/>
  <c r="A15530" i="1"/>
  <c r="A10275" i="1"/>
  <c r="A11829" i="1"/>
  <c r="A6572" i="1"/>
  <c r="A4135" i="1"/>
  <c r="A5572" i="1"/>
  <c r="A12516" i="1"/>
  <c r="A3261" i="1"/>
  <c r="A6597" i="1"/>
  <c r="A8291" i="1"/>
  <c r="A525" i="1"/>
  <c r="A4920" i="1"/>
  <c r="A8573" i="1"/>
  <c r="A9846" i="1"/>
  <c r="A925" i="1"/>
  <c r="A5888" i="1"/>
  <c r="A955" i="1"/>
  <c r="A6534" i="1"/>
  <c r="A1261" i="1"/>
  <c r="A6254" i="1"/>
  <c r="A3580" i="1"/>
  <c r="A6587" i="1"/>
  <c r="A311" i="1"/>
  <c r="A11992" i="1"/>
  <c r="A301" i="1"/>
  <c r="A6684" i="1"/>
  <c r="A10163" i="1"/>
  <c r="A9169" i="1"/>
  <c r="A1784" i="1"/>
  <c r="A5062" i="1"/>
  <c r="A8441" i="1"/>
  <c r="A12927" i="1"/>
  <c r="A9655" i="1"/>
  <c r="A11276" i="1"/>
  <c r="A210" i="1"/>
  <c r="A14997" i="1"/>
  <c r="A6717" i="1"/>
  <c r="A10918" i="1"/>
  <c r="A4848" i="1"/>
  <c r="A14674" i="1"/>
  <c r="A10237" i="1"/>
  <c r="A3264" i="1"/>
  <c r="A4184" i="1"/>
  <c r="A912" i="1"/>
  <c r="A7682" i="1"/>
  <c r="A1143" i="1"/>
  <c r="A14627" i="1"/>
  <c r="A4767" i="1"/>
  <c r="A13601" i="1"/>
  <c r="A166" i="1"/>
  <c r="A1585" i="1"/>
  <c r="A9718" i="1"/>
  <c r="A7945" i="1"/>
  <c r="A7044" i="1"/>
  <c r="A6184" i="1"/>
  <c r="A9651" i="1"/>
  <c r="A5869" i="1"/>
  <c r="A15131" i="1"/>
  <c r="A1953" i="1"/>
  <c r="A14527" i="1"/>
  <c r="A6241" i="1"/>
  <c r="A10626" i="1"/>
  <c r="A13557" i="1"/>
  <c r="A8752" i="1"/>
  <c r="A13585" i="1"/>
  <c r="A514" i="1"/>
  <c r="A14301" i="1"/>
  <c r="A257" i="1"/>
  <c r="A7160" i="1"/>
  <c r="A4995" i="1"/>
  <c r="A7020" i="1"/>
  <c r="A13581" i="1"/>
  <c r="A5064" i="1"/>
  <c r="A5480" i="1"/>
  <c r="A13593" i="1"/>
  <c r="A14146" i="1"/>
  <c r="A8363" i="1"/>
  <c r="A8312" i="1"/>
  <c r="A1307" i="1"/>
  <c r="A8954" i="1"/>
  <c r="A5599" i="1"/>
  <c r="A4251" i="1"/>
  <c r="A14919" i="1"/>
  <c r="A1053" i="1"/>
  <c r="A5627" i="1"/>
  <c r="A558" i="1"/>
  <c r="A4296" i="1"/>
  <c r="A14484" i="1"/>
  <c r="A2744" i="1"/>
  <c r="A5524" i="1"/>
  <c r="A12128" i="1"/>
  <c r="A15199" i="1"/>
  <c r="A2276" i="1"/>
  <c r="A5752" i="1"/>
  <c r="A5822" i="1"/>
  <c r="A15138" i="1"/>
  <c r="A7286" i="1"/>
  <c r="A11666" i="1"/>
  <c r="A7084" i="1"/>
  <c r="A8381" i="1"/>
  <c r="A6251" i="1"/>
  <c r="A10749" i="1"/>
  <c r="A12988" i="1"/>
  <c r="A7163" i="1"/>
  <c r="A3095" i="1"/>
  <c r="A14822" i="1"/>
  <c r="A9051" i="1"/>
  <c r="A4970" i="1"/>
  <c r="A13452" i="1"/>
  <c r="A14514" i="1"/>
  <c r="A9554" i="1"/>
  <c r="A3624" i="1"/>
  <c r="A996" i="1"/>
  <c r="A14499" i="1"/>
  <c r="A8880" i="1"/>
  <c r="A4725" i="1"/>
  <c r="A12543" i="1"/>
  <c r="A388" i="1"/>
  <c r="A6227" i="1"/>
  <c r="A9433" i="1"/>
  <c r="A975" i="1"/>
  <c r="A4032" i="1"/>
  <c r="A3773" i="1"/>
  <c r="A2231" i="1"/>
  <c r="A1666" i="1"/>
  <c r="A11932" i="1"/>
  <c r="A6326" i="1"/>
  <c r="A7453" i="1"/>
  <c r="A10535" i="1"/>
  <c r="A10355" i="1"/>
  <c r="A12957" i="1"/>
  <c r="A1124" i="1"/>
  <c r="A3345" i="1"/>
  <c r="A3101" i="1"/>
  <c r="A12223" i="1"/>
  <c r="A3137" i="1"/>
  <c r="A14230" i="1"/>
  <c r="A271" i="1"/>
  <c r="A9661" i="1"/>
  <c r="A572" i="1"/>
  <c r="A8679" i="1"/>
  <c r="A95" i="1"/>
  <c r="A14948" i="1"/>
  <c r="A1720" i="1"/>
  <c r="A2900" i="1"/>
  <c r="A4423" i="1"/>
  <c r="A6447" i="1"/>
  <c r="A14423" i="1"/>
  <c r="A2925" i="1"/>
  <c r="A4884" i="1"/>
  <c r="A12902" i="1"/>
  <c r="A9606" i="1"/>
  <c r="A15194" i="1"/>
  <c r="A10792" i="1"/>
  <c r="A5324" i="1"/>
  <c r="A11889" i="1"/>
  <c r="A10846" i="1"/>
  <c r="A15172" i="1"/>
  <c r="A5519" i="1"/>
  <c r="A13014" i="1"/>
  <c r="A6793" i="1"/>
  <c r="A8047" i="1"/>
  <c r="A14231" i="1"/>
  <c r="A7109" i="1"/>
  <c r="A12061" i="1"/>
  <c r="A10735" i="1"/>
  <c r="A5990" i="1"/>
  <c r="A9253" i="1"/>
  <c r="A10965" i="1"/>
  <c r="A2644" i="1"/>
  <c r="A12252" i="1"/>
  <c r="A8319" i="1"/>
  <c r="A6472" i="1"/>
  <c r="A6869" i="1"/>
  <c r="A1400" i="1"/>
  <c r="A10492" i="1"/>
  <c r="A4346" i="1"/>
  <c r="A66" i="1"/>
  <c r="A14496" i="1"/>
  <c r="A13019" i="1"/>
  <c r="A10941" i="1"/>
  <c r="A7010" i="1"/>
  <c r="A2513" i="1"/>
  <c r="A10444" i="1"/>
  <c r="A12967" i="1"/>
  <c r="A8872" i="1"/>
  <c r="A11129" i="1"/>
  <c r="A11397" i="1"/>
  <c r="A10211" i="1"/>
  <c r="A8593" i="1"/>
  <c r="A14069" i="1"/>
  <c r="A2863" i="1"/>
  <c r="A365" i="1"/>
  <c r="A1248" i="1"/>
  <c r="A13379" i="1"/>
  <c r="A7364" i="1"/>
  <c r="A3564" i="1"/>
  <c r="A11425" i="1"/>
  <c r="A10139" i="1"/>
  <c r="A4099" i="1"/>
  <c r="A5150" i="1"/>
  <c r="A3059" i="1"/>
  <c r="A6106" i="1"/>
  <c r="A6032" i="1"/>
  <c r="A3673" i="1"/>
  <c r="A5576" i="1"/>
  <c r="A7539" i="1"/>
  <c r="A732" i="1"/>
  <c r="A8167" i="1"/>
  <c r="A6097" i="1"/>
  <c r="A1426" i="1"/>
  <c r="A14353" i="1"/>
  <c r="A5713" i="1"/>
  <c r="A15299" i="1"/>
  <c r="A2389" i="1"/>
  <c r="A12021" i="1"/>
  <c r="A898" i="1"/>
  <c r="A7645" i="1"/>
  <c r="A904" i="1"/>
  <c r="A11377" i="1"/>
  <c r="A840" i="1"/>
  <c r="A432" i="1"/>
  <c r="A3645" i="1"/>
  <c r="A5779" i="1"/>
  <c r="A2230" i="1"/>
  <c r="A12970" i="1"/>
  <c r="A5027" i="1"/>
  <c r="A5942" i="1"/>
  <c r="A6746" i="1"/>
  <c r="A6927" i="1"/>
  <c r="A348" i="1"/>
  <c r="A1900" i="1"/>
  <c r="A9230" i="1"/>
  <c r="A6476" i="1"/>
  <c r="A14945" i="1"/>
  <c r="A14601" i="1"/>
  <c r="A8349" i="1"/>
  <c r="A1880" i="1"/>
  <c r="A10261" i="1"/>
  <c r="A9820" i="1"/>
  <c r="A12968" i="1"/>
  <c r="A7380" i="1"/>
  <c r="A6724" i="1"/>
  <c r="A1793" i="1"/>
  <c r="A10020" i="1"/>
  <c r="A6416" i="1"/>
  <c r="A3874" i="1"/>
  <c r="A1362" i="1"/>
  <c r="A5455" i="1"/>
  <c r="A6521" i="1"/>
  <c r="A1238" i="1"/>
  <c r="A4231" i="1"/>
  <c r="A13235" i="1"/>
  <c r="A3740" i="1"/>
  <c r="A11176" i="1"/>
  <c r="A9971" i="1"/>
  <c r="A6356" i="1"/>
  <c r="A13030" i="1"/>
  <c r="A4824" i="1"/>
  <c r="A8937" i="1"/>
  <c r="A2497" i="1"/>
  <c r="A1965" i="1"/>
  <c r="A8646" i="1"/>
  <c r="A5912" i="1"/>
  <c r="A10549" i="1"/>
  <c r="A15386" i="1"/>
  <c r="A12653" i="1"/>
  <c r="A14308" i="1"/>
  <c r="A8437" i="1"/>
  <c r="A2722" i="1"/>
  <c r="A5716" i="1"/>
  <c r="A13303" i="1"/>
  <c r="A13049" i="1"/>
  <c r="A3290" i="1"/>
  <c r="A4513" i="1"/>
  <c r="A14067" i="1"/>
  <c r="A2887" i="1"/>
  <c r="A13327" i="1"/>
  <c r="A4377" i="1"/>
  <c r="A2507" i="1"/>
  <c r="A11117" i="1"/>
  <c r="A7147" i="1"/>
  <c r="A11809" i="1"/>
  <c r="A4597" i="1"/>
  <c r="A5181" i="1"/>
  <c r="A13182" i="1"/>
  <c r="A13738" i="1"/>
  <c r="A15559" i="1"/>
  <c r="A7431" i="1"/>
  <c r="A4913" i="1"/>
  <c r="A152" i="1"/>
  <c r="A1194" i="1"/>
  <c r="A15015" i="1"/>
  <c r="A814" i="1"/>
  <c r="A5186" i="1"/>
  <c r="A8147" i="1"/>
  <c r="A2473" i="1"/>
  <c r="A7301" i="1"/>
  <c r="A5845" i="1"/>
  <c r="A6129" i="1"/>
  <c r="A3253" i="1"/>
  <c r="A4012" i="1"/>
  <c r="A6313" i="1"/>
  <c r="A13315" i="1"/>
  <c r="A2503" i="1"/>
  <c r="A10440" i="1"/>
  <c r="A3815" i="1"/>
  <c r="A5630" i="1"/>
  <c r="A11630" i="1"/>
  <c r="A13095" i="1"/>
  <c r="A4563" i="1"/>
  <c r="A14706" i="1"/>
  <c r="A7288" i="1"/>
  <c r="A11170" i="1"/>
  <c r="A6545" i="1"/>
  <c r="A10435" i="1"/>
  <c r="A11233" i="1"/>
  <c r="A12908" i="1"/>
  <c r="A12269" i="1"/>
  <c r="A7434" i="1"/>
  <c r="A14115" i="1"/>
  <c r="A629" i="1"/>
  <c r="A5016" i="1"/>
  <c r="A7277" i="1"/>
  <c r="A11693" i="1"/>
  <c r="A7346" i="1"/>
  <c r="A13122" i="1"/>
  <c r="A6058" i="1"/>
  <c r="A4006" i="1"/>
  <c r="A13589" i="1"/>
  <c r="A13347" i="1"/>
  <c r="A7817" i="1"/>
  <c r="A6863" i="1"/>
  <c r="A4769" i="1"/>
  <c r="A9881" i="1"/>
  <c r="A15456" i="1"/>
  <c r="A4435" i="1"/>
  <c r="A12301" i="1"/>
  <c r="A11792" i="1"/>
  <c r="A10718" i="1"/>
  <c r="A2161" i="1"/>
  <c r="A14021" i="1"/>
  <c r="A8742" i="1"/>
  <c r="A8034" i="1"/>
  <c r="A1899" i="1"/>
  <c r="A10097" i="1"/>
  <c r="A12157" i="1"/>
  <c r="A9688" i="1"/>
  <c r="A14830" i="1"/>
  <c r="A5647" i="1"/>
  <c r="A3296" i="1"/>
  <c r="A6139" i="1"/>
  <c r="A12725" i="1"/>
  <c r="A14051" i="1"/>
  <c r="A11207" i="1"/>
  <c r="A2280" i="1"/>
  <c r="A12246" i="1"/>
  <c r="A383" i="1"/>
  <c r="A5770" i="1"/>
  <c r="A3575" i="1"/>
  <c r="A1535" i="1"/>
  <c r="A14365" i="1"/>
  <c r="A7867" i="1"/>
  <c r="A10193" i="1"/>
  <c r="A2741" i="1"/>
  <c r="A4413" i="1"/>
  <c r="A13963" i="1"/>
  <c r="A7993" i="1"/>
  <c r="A15501" i="1"/>
  <c r="A5952" i="1"/>
  <c r="A11874" i="1"/>
  <c r="A5555" i="1"/>
  <c r="A5310" i="1"/>
  <c r="A8298" i="1"/>
  <c r="A11028" i="1"/>
  <c r="A12422" i="1"/>
  <c r="A11755" i="1"/>
  <c r="A9663" i="1"/>
  <c r="A11042" i="1"/>
  <c r="A9618" i="1"/>
  <c r="A12014" i="1"/>
  <c r="A15359" i="1"/>
  <c r="A5249" i="1"/>
  <c r="A1877" i="1"/>
  <c r="A8122" i="1"/>
  <c r="A954" i="1"/>
  <c r="A9692" i="1"/>
  <c r="A7778" i="1"/>
  <c r="A2263" i="1"/>
  <c r="A9063" i="1"/>
  <c r="A13870" i="1"/>
  <c r="A8648" i="1"/>
  <c r="A15156" i="1"/>
  <c r="A5205" i="1"/>
  <c r="A8785" i="1"/>
  <c r="A6952" i="1"/>
  <c r="A3473" i="1"/>
  <c r="A9522" i="1"/>
  <c r="A5329" i="1"/>
  <c r="A1857" i="1"/>
  <c r="A1505" i="1"/>
  <c r="A6978" i="1"/>
  <c r="A15342" i="1"/>
  <c r="A3822" i="1"/>
  <c r="A4484" i="1"/>
  <c r="A9473" i="1"/>
  <c r="A5413" i="1"/>
  <c r="A1872" i="1"/>
  <c r="A9397" i="1"/>
  <c r="A8657" i="1"/>
  <c r="A7325" i="1"/>
  <c r="A11543" i="1"/>
  <c r="A7769" i="1"/>
  <c r="A12069" i="1"/>
  <c r="A14686" i="1"/>
  <c r="A3215" i="1"/>
  <c r="A9788" i="1"/>
  <c r="A9450" i="1"/>
  <c r="A14" i="1"/>
  <c r="A1610" i="1"/>
  <c r="A12203" i="1"/>
  <c r="A6352" i="1"/>
  <c r="A12309" i="1"/>
  <c r="A10001" i="1"/>
  <c r="A14342" i="1"/>
  <c r="A11324" i="1"/>
  <c r="A12384" i="1"/>
  <c r="A4876" i="1"/>
  <c r="A8175" i="1"/>
  <c r="A5445" i="1"/>
  <c r="A7404" i="1"/>
  <c r="A10822" i="1"/>
  <c r="A7517" i="1"/>
  <c r="A15269" i="1"/>
  <c r="A14273" i="1"/>
  <c r="A8181" i="1"/>
  <c r="A1512" i="1"/>
  <c r="A7745" i="1"/>
  <c r="A15155" i="1"/>
  <c r="A3739" i="1"/>
  <c r="A1298" i="1"/>
  <c r="A10617" i="1"/>
  <c r="A5974" i="1"/>
  <c r="A7241" i="1"/>
  <c r="A3880" i="1"/>
  <c r="A3574" i="1"/>
  <c r="A12701" i="1"/>
  <c r="A9782" i="1"/>
  <c r="A7885" i="1"/>
  <c r="A10160" i="1"/>
  <c r="A9457" i="1"/>
  <c r="A14210" i="1"/>
  <c r="A6981" i="1"/>
  <c r="A8515" i="1"/>
  <c r="A1695" i="1"/>
  <c r="A11365" i="1"/>
  <c r="A27" i="1"/>
  <c r="A10539" i="1"/>
  <c r="A13311" i="1"/>
  <c r="A2574" i="1"/>
  <c r="A537" i="1"/>
  <c r="A8552" i="1"/>
  <c r="A6731" i="1"/>
  <c r="A12549" i="1"/>
  <c r="A10314" i="1"/>
  <c r="A11267" i="1"/>
  <c r="A8299" i="1"/>
  <c r="A1912" i="1"/>
  <c r="A13115" i="1"/>
  <c r="A5339" i="1"/>
  <c r="A7932" i="1"/>
  <c r="A14327" i="1"/>
  <c r="A13845" i="1"/>
  <c r="A11321" i="1"/>
  <c r="A4945" i="1"/>
  <c r="A8204" i="1"/>
  <c r="A15099" i="1"/>
  <c r="A8128" i="1"/>
  <c r="A2856" i="1"/>
  <c r="A1266" i="1"/>
  <c r="A12663" i="1"/>
  <c r="A5095" i="1"/>
  <c r="A9112" i="1"/>
  <c r="A15602" i="1"/>
  <c r="A3210" i="1"/>
  <c r="A6288" i="1"/>
  <c r="A11356" i="1"/>
  <c r="A15162" i="1"/>
  <c r="A4491" i="1"/>
  <c r="A8329" i="1"/>
  <c r="A6344" i="1"/>
  <c r="A1776" i="1"/>
  <c r="A1931" i="1"/>
  <c r="A15476" i="1"/>
  <c r="A12017" i="1"/>
  <c r="A11925" i="1"/>
  <c r="A15100" i="1"/>
  <c r="A4955" i="1"/>
  <c r="A13961" i="1"/>
  <c r="A5550" i="1"/>
  <c r="A2954" i="1"/>
  <c r="A13485" i="1"/>
  <c r="A13754" i="1"/>
  <c r="A5733" i="1"/>
  <c r="A14826" i="1"/>
  <c r="A5247" i="1"/>
  <c r="A10195" i="1"/>
  <c r="A14590" i="1"/>
  <c r="A7711" i="1"/>
  <c r="A947" i="1"/>
  <c r="A7386" i="1"/>
  <c r="A10271" i="1"/>
  <c r="A4458" i="1"/>
  <c r="A9670" i="1"/>
  <c r="A2111" i="1"/>
  <c r="A9160" i="1"/>
  <c r="A705" i="1"/>
  <c r="A7057" i="1"/>
  <c r="A14786" i="1"/>
  <c r="A6128" i="1"/>
  <c r="A7968" i="1"/>
  <c r="A1466" i="1"/>
  <c r="A8341" i="1"/>
  <c r="A8797" i="1"/>
  <c r="A15202" i="1"/>
  <c r="A3175" i="1"/>
  <c r="A7082" i="1"/>
  <c r="A6063" i="1"/>
  <c r="A13204" i="1"/>
  <c r="A15146" i="1"/>
  <c r="A9673" i="1"/>
  <c r="A7462" i="1"/>
  <c r="A451" i="1"/>
  <c r="A6533" i="1"/>
  <c r="A13750" i="1"/>
  <c r="A14220" i="1"/>
  <c r="A4122" i="1"/>
  <c r="A12844" i="1"/>
  <c r="A4897" i="1"/>
  <c r="A2893" i="1"/>
  <c r="A5835" i="1"/>
  <c r="A14838" i="1"/>
  <c r="A14517" i="1"/>
  <c r="A9944" i="1"/>
  <c r="A3948" i="1"/>
  <c r="A14359" i="1"/>
  <c r="A7562" i="1"/>
  <c r="A10465" i="1"/>
  <c r="A8053" i="1"/>
  <c r="A5117" i="1"/>
  <c r="A2394" i="1"/>
  <c r="A1144" i="1"/>
  <c r="A15141" i="1"/>
  <c r="A4786" i="1"/>
  <c r="A5302" i="1"/>
  <c r="A13145" i="1"/>
  <c r="A10911" i="1"/>
  <c r="A3450" i="1"/>
  <c r="A3451" i="1"/>
  <c r="A7850" i="1"/>
  <c r="A173" i="1"/>
  <c r="A11008" i="1"/>
  <c r="A11859" i="1"/>
  <c r="A7919" i="1"/>
  <c r="A6079" i="1"/>
  <c r="A13464" i="1"/>
  <c r="A13148" i="1"/>
  <c r="A6812" i="1"/>
  <c r="A3321" i="1"/>
  <c r="A11742" i="1"/>
  <c r="A3275" i="1"/>
  <c r="A9350" i="1"/>
  <c r="A6104" i="1"/>
  <c r="A9437" i="1"/>
  <c r="A12331" i="1"/>
  <c r="A8962" i="1"/>
  <c r="A6343" i="1"/>
  <c r="A11249" i="1"/>
  <c r="A11517" i="1"/>
  <c r="A6854" i="1"/>
  <c r="A12558" i="1"/>
  <c r="A3445" i="1"/>
  <c r="A11962" i="1"/>
  <c r="A1554" i="1"/>
  <c r="A10655" i="1"/>
  <c r="A7475" i="1"/>
  <c r="A2458" i="1"/>
  <c r="A5470" i="1"/>
  <c r="A13034" i="1"/>
  <c r="A15219" i="1"/>
  <c r="A9146" i="1"/>
  <c r="A8864" i="1"/>
  <c r="A3570" i="1"/>
  <c r="A15483" i="1"/>
  <c r="A942" i="1"/>
  <c r="A2946" i="1"/>
  <c r="A7222" i="1"/>
  <c r="A10947" i="1"/>
  <c r="A1775" i="1"/>
  <c r="A1630" i="1"/>
  <c r="A15663" i="1"/>
  <c r="A13326" i="1"/>
  <c r="A4058" i="1"/>
  <c r="A4874" i="1"/>
  <c r="A878" i="1"/>
  <c r="A3848" i="1"/>
  <c r="A7627" i="1"/>
  <c r="A10981" i="1"/>
  <c r="A11281" i="1"/>
  <c r="A6814" i="1"/>
  <c r="A8890" i="1"/>
  <c r="A13434" i="1"/>
  <c r="A5570" i="1"/>
  <c r="A3083" i="1"/>
  <c r="A12705" i="1"/>
  <c r="A8146" i="1"/>
  <c r="A10769" i="1"/>
  <c r="A11045" i="1"/>
  <c r="A8434" i="1"/>
  <c r="A6300" i="1"/>
  <c r="A12401" i="1"/>
  <c r="A7157" i="1"/>
  <c r="A12996" i="1"/>
  <c r="A4176" i="1"/>
  <c r="A4282" i="1"/>
  <c r="A4604" i="1"/>
  <c r="A10087" i="1"/>
  <c r="A11959" i="1"/>
  <c r="A4147" i="1"/>
  <c r="A8498" i="1"/>
  <c r="A1485" i="1"/>
  <c r="A3901" i="1"/>
  <c r="A8751" i="1"/>
  <c r="A3412" i="1"/>
  <c r="A12259" i="1"/>
  <c r="A6461" i="1"/>
  <c r="A12581" i="1"/>
  <c r="A2581" i="1"/>
  <c r="A9945" i="1"/>
  <c r="A2805" i="1"/>
  <c r="A13588" i="1"/>
  <c r="A6365" i="1"/>
  <c r="A2403" i="1"/>
  <c r="A1657" i="1"/>
  <c r="A8784" i="1"/>
  <c r="A4782" i="1"/>
  <c r="A7678" i="1"/>
  <c r="A1789" i="1"/>
  <c r="A13554" i="1"/>
  <c r="A6880" i="1"/>
  <c r="A14266" i="1"/>
  <c r="A10993" i="1"/>
  <c r="A14375" i="1"/>
  <c r="A12811" i="1"/>
  <c r="A14001" i="1"/>
  <c r="A15270" i="1"/>
  <c r="A8978" i="1"/>
  <c r="A1492" i="1"/>
  <c r="A9644" i="1"/>
  <c r="A12620" i="1"/>
  <c r="A14402" i="1"/>
  <c r="A6604" i="1"/>
  <c r="A7441" i="1"/>
  <c r="A5633" i="1"/>
  <c r="A6509" i="1"/>
  <c r="A15133" i="1"/>
  <c r="A11934" i="1"/>
  <c r="A78" i="1"/>
  <c r="A1437" i="1"/>
  <c r="A240" i="1"/>
  <c r="A1726" i="1"/>
  <c r="A6710" i="1"/>
  <c r="A14398" i="1"/>
  <c r="A9242" i="1"/>
  <c r="A12845" i="1"/>
  <c r="A764" i="1"/>
  <c r="A12774" i="1"/>
  <c r="A13674" i="1"/>
  <c r="A8801" i="1"/>
  <c r="A1399" i="1"/>
  <c r="A7093" i="1"/>
  <c r="A12892" i="1"/>
  <c r="A3360" i="1"/>
  <c r="A13176" i="1"/>
  <c r="A13545" i="1"/>
  <c r="A14717" i="1"/>
  <c r="A2242" i="1"/>
  <c r="A11793" i="1"/>
  <c r="A11923" i="1"/>
  <c r="A6335" i="1"/>
  <c r="A6437" i="1"/>
  <c r="A12090" i="1"/>
  <c r="A270" i="1"/>
  <c r="A8101" i="1"/>
  <c r="A966" i="1"/>
  <c r="A6371" i="1"/>
  <c r="A3691" i="1"/>
  <c r="A434" i="1"/>
  <c r="A8169" i="1"/>
  <c r="A2642" i="1"/>
  <c r="A5961" i="1"/>
  <c r="A871" i="1"/>
  <c r="A7319" i="1"/>
  <c r="A6620" i="1"/>
  <c r="A6036" i="1"/>
  <c r="A14280" i="1"/>
  <c r="A11363" i="1"/>
  <c r="A734" i="1"/>
  <c r="A2008" i="1"/>
  <c r="A13165" i="1"/>
  <c r="A13043" i="1"/>
  <c r="A3961" i="1"/>
  <c r="A1328" i="1"/>
  <c r="A11130" i="1"/>
  <c r="A9855" i="1"/>
  <c r="A12662" i="1"/>
  <c r="A4639" i="1"/>
  <c r="A1725" i="1"/>
  <c r="A14433" i="1"/>
  <c r="A11779" i="1"/>
  <c r="A6438" i="1"/>
  <c r="A15080" i="1"/>
  <c r="A2388" i="1"/>
  <c r="A2684" i="1"/>
  <c r="A6171" i="1"/>
  <c r="A2022" i="1"/>
  <c r="A7760" i="1"/>
  <c r="A7612" i="1"/>
  <c r="A10668" i="1"/>
  <c r="A6116" i="1"/>
  <c r="A3780" i="1"/>
  <c r="A7416" i="1"/>
  <c r="A7383" i="1"/>
  <c r="A6643" i="1"/>
  <c r="A12428" i="1"/>
  <c r="A12748" i="1"/>
  <c r="A3798" i="1"/>
  <c r="A14952" i="1"/>
  <c r="A5753" i="1"/>
  <c r="A6368" i="1"/>
  <c r="A12800" i="1"/>
  <c r="A9998" i="1"/>
  <c r="A13002" i="1"/>
  <c r="A7538" i="1"/>
  <c r="A1688" i="1"/>
  <c r="A15507" i="1"/>
  <c r="A15173" i="1"/>
  <c r="A5895" i="1"/>
  <c r="A3789" i="1"/>
  <c r="A2883" i="1"/>
  <c r="A5610" i="1"/>
  <c r="A8789" i="1"/>
  <c r="A14358" i="1"/>
  <c r="A14446" i="1"/>
  <c r="A12714" i="1"/>
  <c r="A13861" i="1"/>
  <c r="A6580" i="1"/>
  <c r="A12859" i="1"/>
  <c r="A1713" i="1"/>
  <c r="A15" i="1"/>
  <c r="A4165" i="1"/>
  <c r="A1457" i="1"/>
  <c r="A11909" i="1"/>
  <c r="A7368" i="1"/>
  <c r="A1796" i="1"/>
  <c r="A13997" i="1"/>
  <c r="A5060" i="1"/>
  <c r="A501" i="1"/>
  <c r="A12605" i="1"/>
  <c r="A10268" i="1"/>
  <c r="A13909" i="1"/>
  <c r="A14167" i="1"/>
  <c r="A4763" i="1"/>
  <c r="A1632" i="1"/>
  <c r="A12877" i="1"/>
  <c r="A2399" i="1"/>
  <c r="A1714" i="1"/>
  <c r="A5407" i="1"/>
  <c r="A13196" i="1"/>
  <c r="A3850" i="1"/>
  <c r="A8324" i="1"/>
  <c r="A930" i="1"/>
  <c r="A14118" i="1"/>
  <c r="A2053" i="1"/>
  <c r="A2618" i="1"/>
  <c r="A13522" i="1"/>
  <c r="A643" i="1"/>
  <c r="A352" i="1"/>
  <c r="A12952" i="1"/>
  <c r="A8107" i="1"/>
  <c r="A11812" i="1"/>
  <c r="A13942" i="1"/>
  <c r="A8929" i="1"/>
  <c r="A7050" i="1"/>
  <c r="A4880" i="1"/>
  <c r="A15192" i="1"/>
  <c r="A13045" i="1"/>
  <c r="A13662" i="1"/>
  <c r="A11685" i="1"/>
  <c r="A7785" i="1"/>
  <c r="A11298" i="1"/>
  <c r="A4631" i="1"/>
  <c r="A7629" i="1"/>
  <c r="A1476" i="1"/>
  <c r="A2752" i="1"/>
  <c r="A13502" i="1"/>
  <c r="A13783" i="1"/>
  <c r="A2729" i="1"/>
  <c r="A11780" i="1"/>
  <c r="A11798" i="1"/>
  <c r="A15480" i="1"/>
  <c r="A7273" i="1"/>
  <c r="A13950" i="1"/>
  <c r="A5783" i="1"/>
  <c r="A4266" i="1"/>
  <c r="A1934" i="1"/>
  <c r="A5364" i="1"/>
  <c r="A13206" i="1"/>
  <c r="A8490" i="1"/>
  <c r="A9421" i="1"/>
  <c r="A9490" i="1"/>
  <c r="A13462" i="1"/>
  <c r="A13759" i="1"/>
  <c r="A395" i="1"/>
  <c r="A6101" i="1"/>
  <c r="A10564" i="1"/>
  <c r="A13617" i="1"/>
  <c r="A1300" i="1"/>
  <c r="A7952" i="1"/>
  <c r="A10411" i="1"/>
  <c r="A15486" i="1"/>
  <c r="A9254" i="1"/>
  <c r="A11409" i="1"/>
  <c r="A7269" i="1"/>
  <c r="A11868" i="1"/>
  <c r="A11729" i="1"/>
  <c r="A11319" i="1"/>
  <c r="A1179" i="1"/>
  <c r="A3824" i="1"/>
  <c r="A1123" i="1"/>
  <c r="A14016" i="1"/>
  <c r="A12361" i="1"/>
  <c r="A4938" i="1"/>
  <c r="A6454" i="1"/>
  <c r="A2367" i="1"/>
  <c r="A10240" i="1"/>
  <c r="A5643" i="1"/>
  <c r="A12179" i="1"/>
  <c r="A3909" i="1"/>
  <c r="A14867" i="1"/>
  <c r="A12038" i="1"/>
  <c r="A439" i="1"/>
  <c r="A1277" i="1"/>
  <c r="A13645" i="1"/>
  <c r="A344" i="1"/>
  <c r="A837" i="1"/>
  <c r="A5708" i="1"/>
  <c r="A12707" i="1"/>
  <c r="A8570" i="1"/>
  <c r="A3579" i="1"/>
  <c r="A6733" i="1"/>
  <c r="A13028" i="1"/>
  <c r="A9612" i="1"/>
  <c r="A14208" i="1"/>
  <c r="A12148" i="1"/>
  <c r="A13267" i="1"/>
  <c r="A2477" i="1"/>
  <c r="A13224" i="1"/>
  <c r="A7869" i="1"/>
  <c r="A5937" i="1"/>
  <c r="A8387" i="1"/>
  <c r="A5280" i="1"/>
  <c r="A3703" i="1"/>
  <c r="A8701" i="1"/>
  <c r="A12312" i="1"/>
  <c r="A3283" i="1"/>
  <c r="A10865" i="1"/>
  <c r="A10597" i="1"/>
  <c r="A12005" i="1"/>
  <c r="A12134" i="1"/>
  <c r="A13255" i="1"/>
  <c r="A1486" i="1"/>
  <c r="A13519" i="1"/>
  <c r="A14250" i="1"/>
  <c r="A13683" i="1"/>
  <c r="A4160" i="1"/>
  <c r="A2775" i="1"/>
  <c r="A11189" i="1"/>
  <c r="A5602" i="1"/>
  <c r="A6589" i="1"/>
  <c r="A3811" i="1"/>
  <c r="A7709" i="1"/>
  <c r="A5848" i="1"/>
  <c r="A11553" i="1"/>
  <c r="A3494" i="1"/>
  <c r="A5700" i="1"/>
  <c r="A9203" i="1"/>
  <c r="A5331" i="1"/>
  <c r="A3055" i="1"/>
  <c r="A6951" i="1"/>
  <c r="A13811" i="1"/>
  <c r="A4753" i="1"/>
  <c r="A4044" i="1"/>
  <c r="A1224" i="1"/>
  <c r="A667" i="1"/>
  <c r="A8778" i="1"/>
  <c r="A6099" i="1"/>
  <c r="A13677" i="1"/>
  <c r="A8685" i="1"/>
  <c r="A9911" i="1"/>
  <c r="A320" i="1"/>
  <c r="A15112" i="1"/>
  <c r="A8000" i="1"/>
  <c r="A2872" i="1"/>
  <c r="A4051" i="1"/>
  <c r="A9745" i="1"/>
  <c r="A3802" i="1"/>
  <c r="A11469" i="1"/>
  <c r="A2081" i="1"/>
  <c r="A6871" i="1"/>
  <c r="A6632" i="1"/>
  <c r="A9012" i="1"/>
  <c r="A489" i="1"/>
  <c r="A9004" i="1"/>
  <c r="A14794" i="1"/>
  <c r="A1891" i="1"/>
  <c r="A2691" i="1"/>
  <c r="A5066" i="1"/>
  <c r="A10773" i="1"/>
  <c r="A1017" i="1"/>
  <c r="A13743" i="1"/>
  <c r="A14574" i="1"/>
  <c r="A14787" i="1"/>
  <c r="A5729" i="1"/>
  <c r="A7887" i="1"/>
  <c r="A12885" i="1"/>
  <c r="A8257" i="1"/>
  <c r="A2284" i="1"/>
  <c r="A9148" i="1"/>
  <c r="A12172" i="1"/>
  <c r="A13711" i="1"/>
  <c r="A730" i="1"/>
  <c r="A7034" i="1"/>
  <c r="A13559" i="1"/>
  <c r="A1797" i="1"/>
  <c r="A1293" i="1"/>
  <c r="A2971" i="1"/>
  <c r="A1335" i="1"/>
  <c r="A15562" i="1"/>
  <c r="A548" i="1"/>
  <c r="A5981" i="1"/>
  <c r="A4983" i="1"/>
  <c r="A1412" i="1"/>
  <c r="A14414" i="1"/>
  <c r="A8372" i="1"/>
  <c r="A13667" i="1"/>
  <c r="A13848" i="1"/>
  <c r="A9985" i="1"/>
  <c r="A9896" i="1"/>
  <c r="A1089" i="1"/>
  <c r="A3142" i="1"/>
  <c r="A3110" i="1"/>
  <c r="A14692" i="1"/>
  <c r="A3720" i="1"/>
  <c r="A2648" i="1"/>
  <c r="A8714" i="1"/>
  <c r="A2906" i="1"/>
  <c r="A193" i="1"/>
  <c r="A5778" i="1"/>
  <c r="A33" i="1"/>
  <c r="A14108" i="1"/>
  <c r="A3617" i="1"/>
  <c r="A9360" i="1"/>
  <c r="A5410" i="1"/>
  <c r="A7876" i="1"/>
  <c r="A14000" i="1"/>
  <c r="A10339" i="1"/>
  <c r="A12612" i="1"/>
  <c r="A9748" i="1"/>
  <c r="A2305" i="1"/>
  <c r="A1597" i="1"/>
  <c r="A10714" i="1"/>
  <c r="A21" i="1"/>
  <c r="A773" i="1"/>
  <c r="A4027" i="1"/>
  <c r="A6687" i="1"/>
  <c r="A1970" i="1"/>
  <c r="A11018" i="1"/>
  <c r="A12398" i="1"/>
  <c r="A2187" i="1"/>
  <c r="A4363" i="1"/>
  <c r="A6559" i="1"/>
  <c r="A4952" i="1"/>
  <c r="A4021" i="1"/>
  <c r="A3649" i="1"/>
  <c r="A13901" i="1"/>
  <c r="A1324" i="1"/>
  <c r="A3587" i="1"/>
  <c r="A7073" i="1"/>
  <c r="A11931" i="1"/>
  <c r="A5459" i="1"/>
  <c r="A13637" i="1"/>
  <c r="A14745" i="1"/>
  <c r="A9061" i="1"/>
  <c r="A2972" i="1"/>
  <c r="A7912" i="1"/>
  <c r="A6426" i="1"/>
  <c r="A13832" i="1"/>
  <c r="A5294" i="1"/>
  <c r="A8051" i="1"/>
  <c r="A12072" i="1"/>
  <c r="A13370" i="1"/>
  <c r="A3027" i="1"/>
  <c r="A15066" i="1"/>
  <c r="A10398" i="1"/>
  <c r="A11633" i="1"/>
  <c r="A14833" i="1"/>
  <c r="A10989" i="1"/>
  <c r="A11708" i="1"/>
  <c r="A2115" i="1"/>
  <c r="A14498" i="1"/>
  <c r="A7798" i="1"/>
  <c r="A11491" i="1"/>
  <c r="A4321" i="1"/>
  <c r="A7065" i="1"/>
  <c r="A857" i="1"/>
  <c r="A6357" i="1"/>
  <c r="A8302" i="1"/>
  <c r="A10514" i="1"/>
  <c r="A7479" i="1"/>
  <c r="A762" i="1"/>
  <c r="A2864" i="1"/>
  <c r="A12941" i="1"/>
  <c r="A4990" i="1"/>
  <c r="A8767" i="1"/>
  <c r="A2005" i="1"/>
  <c r="A6809" i="1"/>
  <c r="A13770" i="1"/>
  <c r="A13118" i="1"/>
  <c r="A8830" i="1"/>
  <c r="A15645" i="1"/>
  <c r="A15427" i="1"/>
  <c r="A12340" i="1"/>
  <c r="A11223" i="1"/>
  <c r="A5514" i="1"/>
  <c r="A9940" i="1"/>
  <c r="A14756" i="1"/>
  <c r="A5642" i="1"/>
  <c r="A13330" i="1"/>
  <c r="A1530" i="1"/>
  <c r="A13008" i="1"/>
  <c r="A225" i="1"/>
  <c r="A9281" i="1"/>
  <c r="A2594" i="1"/>
  <c r="A13138" i="1"/>
  <c r="A15481" i="1"/>
  <c r="A13651" i="1"/>
  <c r="A12147" i="1"/>
  <c r="A10474" i="1"/>
  <c r="A1999" i="1"/>
  <c r="A15063" i="1"/>
  <c r="A11133" i="1"/>
  <c r="A4704" i="1"/>
  <c r="A4245" i="1"/>
  <c r="A4529" i="1"/>
  <c r="A12055" i="1"/>
  <c r="A13974" i="1"/>
  <c r="A11027" i="1"/>
  <c r="A153" i="1"/>
  <c r="A4065" i="1"/>
  <c r="A4478" i="1"/>
  <c r="A13902" i="1"/>
  <c r="A14815" i="1"/>
  <c r="A6182" i="1"/>
  <c r="A15163" i="1"/>
  <c r="A13727" i="1"/>
  <c r="A11252" i="1"/>
  <c r="A2622" i="1"/>
  <c r="A3241" i="1"/>
  <c r="A8860" i="1"/>
  <c r="A14477" i="1"/>
  <c r="A7353" i="1"/>
  <c r="A7088" i="1"/>
  <c r="A13624" i="1"/>
  <c r="A338" i="1"/>
  <c r="A865" i="1"/>
  <c r="A1831" i="1"/>
  <c r="A6219" i="1"/>
  <c r="A617" i="1"/>
  <c r="A65" i="1"/>
  <c r="A1847" i="1"/>
  <c r="A10552" i="1"/>
  <c r="A8192" i="1"/>
  <c r="A3159" i="1"/>
  <c r="A4777" i="1"/>
  <c r="A1214" i="1"/>
  <c r="A15594" i="1"/>
  <c r="A12390" i="1"/>
  <c r="A902" i="1"/>
  <c r="A5873" i="1"/>
  <c r="A8870" i="1"/>
  <c r="A3698" i="1"/>
  <c r="A9766" i="1"/>
  <c r="A8618" i="1"/>
  <c r="A10987" i="1"/>
  <c r="A698" i="1"/>
  <c r="A7803" i="1"/>
  <c r="A495" i="1"/>
  <c r="A13492" i="1"/>
  <c r="A9635" i="1"/>
  <c r="A5126" i="1"/>
  <c r="A5951" i="1"/>
  <c r="A8958" i="1"/>
  <c r="A13297" i="1"/>
  <c r="A6625" i="1"/>
  <c r="A5748" i="1"/>
  <c r="A10876" i="1"/>
  <c r="A10576" i="1"/>
  <c r="A9509" i="1"/>
  <c r="A1455" i="1"/>
  <c r="A6778" i="1"/>
  <c r="A10802" i="1"/>
  <c r="A410" i="1"/>
  <c r="A5543" i="1"/>
  <c r="A4540" i="1"/>
  <c r="A13615" i="1"/>
  <c r="A6676" i="1"/>
  <c r="A3885" i="1"/>
  <c r="A5475" i="1"/>
  <c r="A725" i="1"/>
  <c r="A9882" i="1"/>
  <c r="A1716" i="1"/>
  <c r="A10122" i="1"/>
  <c r="A7401" i="1"/>
  <c r="A7660" i="1"/>
  <c r="A10621" i="1"/>
  <c r="A1939" i="1"/>
  <c r="A12149" i="1"/>
  <c r="A14855" i="1"/>
  <c r="A13838" i="1"/>
  <c r="A4023" i="1"/>
  <c r="A4608" i="1"/>
  <c r="A2211" i="1"/>
  <c r="A1336" i="1"/>
  <c r="A5035" i="1"/>
  <c r="A843" i="1"/>
  <c r="A7485" i="1"/>
  <c r="A9140" i="1"/>
  <c r="A12768" i="1"/>
  <c r="A1798" i="1"/>
  <c r="A5032" i="1"/>
  <c r="A11696" i="1"/>
  <c r="A1699" i="1"/>
  <c r="A4067" i="1"/>
  <c r="A9385" i="1"/>
  <c r="A14125" i="1"/>
  <c r="A4366" i="1"/>
  <c r="A13401" i="1"/>
  <c r="A9558" i="1"/>
  <c r="A7138" i="1"/>
  <c r="A5104" i="1"/>
  <c r="A9" i="1"/>
  <c r="A8105" i="1"/>
  <c r="A9528" i="1"/>
  <c r="A4467" i="1"/>
  <c r="A10658" i="1"/>
  <c r="A2639" i="1"/>
  <c r="A9582" i="1"/>
  <c r="A13747" i="1"/>
  <c r="A9695" i="1"/>
  <c r="A8798" i="1"/>
  <c r="A11219" i="1"/>
  <c r="A2042" i="1"/>
  <c r="A8030" i="1"/>
  <c r="A14410" i="1"/>
  <c r="A9246" i="1"/>
  <c r="A12441" i="1"/>
  <c r="A10373" i="1"/>
  <c r="A11833" i="1"/>
  <c r="A8162" i="1"/>
  <c r="A11732" i="1"/>
  <c r="A8900" i="1"/>
  <c r="A8403" i="1"/>
  <c r="A644" i="1"/>
  <c r="A4957" i="1"/>
  <c r="A1592" i="1"/>
  <c r="A1252" i="1"/>
  <c r="A8464" i="1"/>
  <c r="A6586" i="1"/>
  <c r="A11783" i="1"/>
  <c r="A2686" i="1"/>
  <c r="A1272" i="1"/>
  <c r="A14345" i="1"/>
  <c r="A1878" i="1"/>
  <c r="A6914" i="1"/>
  <c r="A2444" i="1"/>
  <c r="A10249" i="1"/>
  <c r="A15182" i="1"/>
  <c r="A8877" i="1"/>
  <c r="A14262" i="1"/>
  <c r="A8060" i="1"/>
  <c r="A2345" i="1"/>
  <c r="A2586" i="1"/>
  <c r="A9272" i="1"/>
  <c r="A6123" i="1"/>
  <c r="A8207" i="1"/>
  <c r="A13307" i="1"/>
  <c r="A2481" i="1"/>
  <c r="A11048" i="1"/>
  <c r="A2952" i="1"/>
  <c r="A10468" i="1"/>
  <c r="A4050" i="1"/>
  <c r="A3409" i="1"/>
  <c r="A11832" i="1"/>
  <c r="A354" i="1"/>
  <c r="A3437" i="1"/>
  <c r="A14105" i="1"/>
  <c r="A6806" i="1"/>
  <c r="A12449" i="1"/>
  <c r="A8304" i="1"/>
  <c r="A1916" i="1"/>
  <c r="A7502" i="1"/>
  <c r="A3372" i="1"/>
  <c r="A4972" i="1"/>
  <c r="A7284" i="1"/>
  <c r="A7668" i="1"/>
  <c r="A14772" i="1"/>
  <c r="A10837" i="1"/>
  <c r="A6093" i="1"/>
  <c r="A11980" i="1"/>
  <c r="A7470" i="1"/>
  <c r="A12992" i="1"/>
  <c r="A15518" i="1"/>
  <c r="A780" i="1"/>
  <c r="A11389" i="1"/>
  <c r="A5871" i="1"/>
  <c r="A4958" i="1"/>
  <c r="A2979" i="1"/>
  <c r="A3104" i="1"/>
  <c r="A5722" i="1"/>
  <c r="A13524" i="1"/>
  <c r="A4971" i="1"/>
  <c r="A1237" i="1"/>
  <c r="A4662" i="1"/>
  <c r="A10697" i="1"/>
  <c r="A2347" i="1"/>
  <c r="A3640" i="1"/>
  <c r="A6721" i="1"/>
  <c r="A69" i="1"/>
  <c r="A1643" i="1"/>
  <c r="A11502" i="1"/>
  <c r="A10775" i="1"/>
  <c r="A9263" i="1"/>
  <c r="A11405" i="1"/>
  <c r="A1513" i="1"/>
  <c r="A5675" i="1"/>
  <c r="A7223" i="1"/>
  <c r="A9352" i="1"/>
  <c r="A4342" i="1"/>
  <c r="A4129" i="1"/>
  <c r="A1606" i="1"/>
  <c r="A2562" i="1"/>
  <c r="A795" i="1"/>
  <c r="A11068" i="1"/>
  <c r="A7662" i="1"/>
  <c r="A5556" i="1"/>
  <c r="A5693" i="1"/>
  <c r="A2222" i="1"/>
  <c r="A13525" i="1"/>
  <c r="A13501" i="1"/>
  <c r="A1215" i="1"/>
  <c r="A14796" i="1"/>
  <c r="A10551" i="1"/>
  <c r="A4046" i="1"/>
  <c r="A7124" i="1"/>
  <c r="A1671" i="1"/>
  <c r="A12784" i="1"/>
  <c r="A2289" i="1"/>
  <c r="A11775" i="1"/>
  <c r="A11476" i="1"/>
  <c r="A3329" i="1"/>
  <c r="A12085" i="1"/>
  <c r="A10830" i="1"/>
  <c r="A1323" i="1"/>
  <c r="A4675" i="1"/>
  <c r="A5492" i="1"/>
  <c r="A7672" i="1"/>
  <c r="A1251" i="1"/>
  <c r="A15471" i="1"/>
  <c r="A14688" i="1"/>
  <c r="A920" i="1"/>
  <c r="A7314" i="1"/>
  <c r="A9178" i="1"/>
  <c r="A8503" i="1"/>
  <c r="A9523" i="1"/>
  <c r="A3105" i="1"/>
  <c r="A7540" i="1"/>
  <c r="A12413" i="1"/>
  <c r="A885" i="1"/>
  <c r="A6780" i="1"/>
  <c r="A9008" i="1"/>
  <c r="A6527" i="1"/>
  <c r="A9657" i="1"/>
  <c r="A3121" i="1"/>
  <c r="A10191" i="1"/>
  <c r="A11827" i="1"/>
  <c r="A10794" i="1"/>
  <c r="A9069" i="1"/>
  <c r="A15152" i="1"/>
  <c r="A877" i="1"/>
  <c r="A11088" i="1"/>
  <c r="A231" i="1"/>
  <c r="A14239" i="1"/>
  <c r="A5714" i="1"/>
  <c r="A13992" i="1"/>
  <c r="A850" i="1"/>
  <c r="A13885" i="1"/>
  <c r="A2126" i="1"/>
  <c r="A12032" i="1"/>
  <c r="A3600" i="1"/>
  <c r="A12396" i="1"/>
  <c r="A4778" i="1"/>
  <c r="A11776" i="1"/>
  <c r="A4526" i="1"/>
  <c r="A11095" i="1"/>
  <c r="A8289" i="1"/>
  <c r="A1966" i="1"/>
  <c r="A559" i="1"/>
  <c r="A15462" i="1"/>
  <c r="A13345" i="1"/>
  <c r="A12076" i="1"/>
  <c r="A8427" i="1"/>
  <c r="A2695" i="1"/>
  <c r="A12754" i="1"/>
  <c r="A4057" i="1"/>
  <c r="A297" i="1"/>
  <c r="A13012" i="1"/>
  <c r="A3324" i="1"/>
  <c r="A8330" i="1"/>
  <c r="A2501" i="1"/>
  <c r="A318" i="1"/>
  <c r="A12151" i="1"/>
  <c r="A1664" i="1"/>
  <c r="A13512" i="1"/>
  <c r="A8531" i="1"/>
  <c r="A10116" i="1"/>
  <c r="A1783" i="1"/>
  <c r="A8846" i="1"/>
  <c r="A10968" i="1"/>
  <c r="A13229" i="1"/>
  <c r="A3905" i="1"/>
  <c r="A15253" i="1"/>
  <c r="A7823" i="1"/>
  <c r="A5017" i="1"/>
  <c r="A13222" i="1"/>
  <c r="A11305" i="1"/>
  <c r="A8521" i="1"/>
  <c r="A3016" i="1"/>
  <c r="A2992" i="1"/>
  <c r="A1177" i="1"/>
  <c r="A8571" i="1"/>
  <c r="A14713" i="1"/>
  <c r="A13718" i="1"/>
  <c r="A3956" i="1"/>
  <c r="A8390" i="1"/>
  <c r="A3383" i="1"/>
  <c r="A1088" i="1"/>
  <c r="A7728" i="1"/>
  <c r="A14109" i="1"/>
  <c r="A5560" i="1"/>
  <c r="A13483" i="1"/>
  <c r="A12383" i="1"/>
  <c r="A1923" i="1"/>
  <c r="A339" i="1"/>
  <c r="A7" i="1"/>
  <c r="A2101" i="1"/>
  <c r="A4507" i="1"/>
  <c r="A1095" i="1"/>
  <c r="A9081" i="1"/>
  <c r="A14834" i="1"/>
  <c r="A15532" i="1"/>
  <c r="A12082" i="1"/>
  <c r="A7548" i="1"/>
  <c r="A11588" i="1"/>
  <c r="A13209" i="1"/>
  <c r="A3508" i="1"/>
  <c r="A2179" i="1"/>
  <c r="A3582" i="1"/>
  <c r="A2879" i="1"/>
  <c r="A8902" i="1"/>
  <c r="A1644" i="1"/>
  <c r="A10343" i="1"/>
  <c r="A10522" i="1"/>
  <c r="A11616" i="1"/>
  <c r="A2138" i="1"/>
  <c r="A2059" i="1"/>
  <c r="A6613" i="1"/>
  <c r="A8612" i="1"/>
  <c r="A6994" i="1"/>
  <c r="A13427" i="1"/>
  <c r="A8283" i="1"/>
  <c r="A7198" i="1"/>
  <c r="A11021" i="1"/>
  <c r="A9029" i="1"/>
  <c r="A8408" i="1"/>
  <c r="A5882" i="1"/>
  <c r="A4450" i="1"/>
  <c r="A14409" i="1"/>
  <c r="A9364" i="1"/>
  <c r="A1749" i="1"/>
  <c r="A4847" i="1"/>
  <c r="A10441" i="1"/>
  <c r="A12628" i="1"/>
  <c r="A1988" i="1"/>
  <c r="A14841" i="1"/>
  <c r="A6248" i="1"/>
  <c r="A4687" i="1"/>
  <c r="A315" i="1"/>
  <c r="A14467" i="1"/>
  <c r="A15323" i="1"/>
  <c r="A3227" i="1"/>
  <c r="A3078" i="1"/>
  <c r="A14170" i="1"/>
  <c r="A13328" i="1"/>
  <c r="A11147" i="1"/>
  <c r="A7879" i="1"/>
  <c r="A10184" i="1"/>
  <c r="A14942" i="1"/>
  <c r="A9371" i="1"/>
  <c r="A11743" i="1"/>
  <c r="A8468" i="1"/>
  <c r="A9075" i="1"/>
  <c r="A12867" i="1"/>
  <c r="A10134" i="1"/>
  <c r="A1460" i="1"/>
  <c r="A9648" i="1"/>
  <c r="A5709" i="1"/>
  <c r="A1051" i="1"/>
  <c r="A2475" i="1"/>
  <c r="A15631" i="1"/>
  <c r="A8771" i="1"/>
  <c r="A4169" i="1"/>
  <c r="A12905" i="1"/>
  <c r="A9709" i="1"/>
  <c r="A4676" i="1"/>
  <c r="A11393" i="1"/>
  <c r="A2991" i="1"/>
  <c r="A13084" i="1"/>
  <c r="A5313" i="1"/>
  <c r="A14785" i="1"/>
  <c r="A13813" i="1"/>
  <c r="A2924" i="1"/>
  <c r="A14998" i="1"/>
  <c r="A4609" i="1"/>
  <c r="A15233" i="1"/>
  <c r="A4845" i="1"/>
  <c r="A8182" i="1"/>
  <c r="A9875" i="1"/>
  <c r="A3799" i="1"/>
  <c r="A8546" i="1"/>
  <c r="A7739" i="1"/>
  <c r="A7052" i="1"/>
  <c r="A8305" i="1"/>
  <c r="A6889" i="1"/>
  <c r="A5254" i="1"/>
  <c r="A9646" i="1"/>
  <c r="A1331" i="1"/>
  <c r="A1286" i="1"/>
  <c r="A15425" i="1"/>
  <c r="A13194" i="1"/>
  <c r="A11564" i="1"/>
  <c r="A397" i="1"/>
  <c r="A12850" i="1"/>
  <c r="A9824" i="1"/>
  <c r="A14289" i="1"/>
  <c r="A3834" i="1"/>
  <c r="A14825" i="1"/>
  <c r="A7835" i="1"/>
  <c r="A10586" i="1"/>
  <c r="A11912" i="1"/>
  <c r="A4020" i="1"/>
  <c r="A5979" i="1"/>
  <c r="A710" i="1"/>
  <c r="A1578" i="1"/>
  <c r="A11163" i="1"/>
  <c r="A11939" i="1"/>
  <c r="A11033" i="1"/>
  <c r="A10081" i="1"/>
  <c r="A13450" i="1"/>
  <c r="A6853" i="1"/>
  <c r="A4338" i="1"/>
  <c r="A3953" i="1"/>
  <c r="A1458" i="1"/>
  <c r="A14316" i="1"/>
  <c r="A15118" i="1"/>
  <c r="A7673" i="1"/>
  <c r="A12304" i="1"/>
  <c r="A3689" i="1"/>
  <c r="A205" i="1"/>
  <c r="A4885" i="1"/>
  <c r="A6601" i="1"/>
  <c r="A10046" i="1"/>
  <c r="A6644" i="1"/>
  <c r="A417" i="1"/>
  <c r="A8760" i="1"/>
  <c r="A5829" i="1"/>
  <c r="A2201" i="1"/>
  <c r="A10119" i="1"/>
  <c r="A11122" i="1"/>
  <c r="A13555" i="1"/>
  <c r="A8092" i="1"/>
  <c r="A6000" i="1"/>
  <c r="A1151" i="1"/>
  <c r="A2442" i="1"/>
  <c r="A13426" i="1"/>
  <c r="A11327" i="1"/>
  <c r="A12196" i="1"/>
  <c r="A6092" i="1"/>
  <c r="A8728" i="1"/>
  <c r="A9239" i="1"/>
  <c r="A6773" i="1"/>
  <c r="A7007" i="1"/>
  <c r="A4736" i="1"/>
  <c r="A11605" i="1"/>
  <c r="A2001" i="1"/>
  <c r="A575" i="1"/>
  <c r="A13407" i="1"/>
  <c r="A11457" i="1"/>
  <c r="A9976" i="1"/>
  <c r="A8613" i="1"/>
  <c r="A8499" i="1"/>
  <c r="A9115" i="1"/>
  <c r="A11282" i="1"/>
  <c r="A14936" i="1"/>
  <c r="A15578" i="1"/>
  <c r="A9165" i="1"/>
  <c r="A1746" i="1"/>
  <c r="A14572" i="1"/>
  <c r="A10670" i="1"/>
  <c r="A1130" i="1"/>
  <c r="A9404" i="1"/>
  <c r="A7132" i="1"/>
  <c r="A8008" i="1"/>
  <c r="A2937" i="1"/>
  <c r="A13552" i="1"/>
  <c r="A12807" i="1"/>
  <c r="A15453" i="1"/>
  <c r="A3928" i="1"/>
  <c r="A12485" i="1"/>
  <c r="A10140" i="1"/>
  <c r="A478" i="1"/>
  <c r="A2558" i="1"/>
  <c r="A12250" i="1"/>
  <c r="A206" i="1"/>
  <c r="A8400" i="1"/>
  <c r="A4125" i="1"/>
  <c r="A12349" i="1"/>
  <c r="A3107" i="1"/>
  <c r="A6331" i="1"/>
  <c r="A13993" i="1"/>
  <c r="A778" i="1"/>
  <c r="A5841" i="1"/>
  <c r="A5591" i="1"/>
  <c r="A3657" i="1"/>
  <c r="A9590" i="1"/>
  <c r="A3920" i="1"/>
  <c r="A14579" i="1"/>
  <c r="A4320" i="1"/>
  <c r="A3695" i="1"/>
  <c r="A7854" i="1"/>
  <c r="A9790" i="1"/>
  <c r="A6452" i="1"/>
  <c r="A12399" i="1"/>
  <c r="A4332" i="1"/>
  <c r="A5120" i="1"/>
  <c r="A14896" i="1"/>
  <c r="A1697" i="1"/>
  <c r="A12654" i="1"/>
  <c r="A7389" i="1"/>
  <c r="A14431" i="1"/>
  <c r="A9765" i="1"/>
  <c r="A10833" i="1"/>
  <c r="A1481" i="1"/>
  <c r="A15401" i="1"/>
  <c r="A13061" i="1"/>
  <c r="A8842" i="1"/>
  <c r="A4214" i="1"/>
  <c r="A140" i="1"/>
  <c r="A3375" i="1"/>
  <c r="A4178" i="1"/>
  <c r="A2826" i="1"/>
  <c r="A11499" i="1"/>
  <c r="A14396" i="1"/>
  <c r="A13737" i="1"/>
  <c r="A1874" i="1"/>
  <c r="A1973" i="1"/>
  <c r="A894" i="1"/>
  <c r="A12858" i="1"/>
  <c r="A11174" i="1"/>
  <c r="A12043" i="1"/>
  <c r="A7449" i="1"/>
  <c r="A736" i="1"/>
  <c r="A11526" i="1"/>
  <c r="A6708" i="1"/>
  <c r="A5134" i="1"/>
  <c r="A8208" i="1"/>
  <c r="A1333" i="1"/>
  <c r="A15585" i="1"/>
  <c r="A6394" i="1"/>
  <c r="A5677" i="1"/>
  <c r="A3782" i="1"/>
  <c r="A7577" i="1"/>
  <c r="A9893" i="1"/>
  <c r="A4588" i="1"/>
  <c r="A13918" i="1"/>
  <c r="A13248" i="1"/>
  <c r="A7699" i="1"/>
  <c r="A15197" i="1"/>
  <c r="A8897" i="1"/>
  <c r="A8633" i="1"/>
  <c r="A1845" i="1"/>
  <c r="A4431" i="1"/>
  <c r="A6979" i="1"/>
  <c r="A7670" i="1"/>
  <c r="A14093" i="1"/>
  <c r="A2825" i="1"/>
  <c r="A1624" i="1"/>
  <c r="A3696" i="1"/>
  <c r="A1038" i="1"/>
  <c r="A3623" i="1"/>
  <c r="A8551" i="1"/>
  <c r="A2672" i="1"/>
  <c r="A9461" i="1"/>
  <c r="A10413" i="1"/>
  <c r="A1778" i="1"/>
  <c r="A8556" i="1"/>
  <c r="A5535" i="1"/>
  <c r="A10100" i="1"/>
  <c r="A6204" i="1"/>
  <c r="A2999" i="1"/>
  <c r="A9961" i="1"/>
  <c r="A8150" i="1"/>
  <c r="A5378" i="1"/>
  <c r="A4096" i="1"/>
  <c r="A808" i="1"/>
  <c r="A6653" i="1"/>
  <c r="A5719" i="1"/>
  <c r="A5128" i="1"/>
  <c r="A7842" i="1"/>
  <c r="A2975" i="1"/>
  <c r="A13964" i="1"/>
  <c r="A8932" i="1"/>
  <c r="A11837" i="1"/>
  <c r="A12692" i="1"/>
  <c r="A7472" i="1"/>
  <c r="A13296" i="1"/>
  <c r="A14340" i="1"/>
  <c r="A5386" i="1"/>
  <c r="A14566" i="1"/>
  <c r="A12435" i="1"/>
  <c r="A2776" i="1"/>
  <c r="A7827" i="1"/>
  <c r="A5497" i="1"/>
  <c r="A14297" i="1"/>
  <c r="A2589" i="1"/>
  <c r="A9435" i="1"/>
  <c r="A13022" i="1"/>
  <c r="A7294" i="1"/>
  <c r="A8172" i="1"/>
  <c r="A5782" i="1"/>
  <c r="A4929" i="1"/>
  <c r="A13941" i="1"/>
  <c r="A1596" i="1"/>
  <c r="A7679" i="1"/>
  <c r="A8888" i="1"/>
  <c r="A5910" i="1"/>
  <c r="A2536" i="1"/>
  <c r="A15307" i="1"/>
  <c r="A13890" i="1"/>
  <c r="A15179" i="1"/>
  <c r="A10273" i="1"/>
  <c r="A12296" i="1"/>
  <c r="A4863" i="1"/>
  <c r="A2174" i="1"/>
  <c r="A500" i="1"/>
  <c r="A14888" i="1"/>
  <c r="A4330" i="1"/>
  <c r="A518" i="1"/>
  <c r="A11376" i="1"/>
  <c r="A5369" i="1"/>
  <c r="A12804" i="1"/>
  <c r="A1767" i="1"/>
  <c r="A14392" i="1"/>
  <c r="A9687" i="1"/>
  <c r="A7812" i="1"/>
  <c r="A12735" i="1"/>
  <c r="A5943" i="1"/>
  <c r="A4628" i="1"/>
  <c r="A9863" i="1"/>
  <c r="A72" i="1"/>
  <c r="A6316" i="1"/>
  <c r="A5665" i="1"/>
  <c r="A5710" i="1"/>
  <c r="A10146" i="1"/>
  <c r="A13694" i="1"/>
  <c r="A8354" i="1"/>
  <c r="A12215" i="1"/>
  <c r="A1851" i="1"/>
  <c r="A3638" i="1"/>
  <c r="A15382" i="1"/>
  <c r="A15190" i="1"/>
  <c r="A12197" i="1"/>
  <c r="A9329" i="1"/>
  <c r="A9318" i="1"/>
  <c r="A6976" i="1"/>
  <c r="A10879" i="1"/>
  <c r="A8580" i="1"/>
  <c r="A6996" i="1"/>
  <c r="A10690" i="1"/>
  <c r="A13463" i="1"/>
  <c r="A13057" i="1"/>
  <c r="A10715" i="1"/>
  <c r="A12874" i="1"/>
  <c r="A11314" i="1"/>
  <c r="A12664" i="1"/>
  <c r="A13919" i="1"/>
  <c r="A1504" i="1"/>
  <c r="A12159" i="1"/>
  <c r="A13106" i="1"/>
  <c r="A9013" i="1"/>
  <c r="A12260" i="1"/>
  <c r="A12990" i="1"/>
  <c r="A4001" i="1"/>
  <c r="A8655" i="1"/>
  <c r="A13184" i="1"/>
  <c r="A9892" i="1"/>
  <c r="A15325" i="1"/>
  <c r="A11879" i="1"/>
  <c r="A9608" i="1"/>
  <c r="A13085" i="1"/>
  <c r="A10259" i="1"/>
  <c r="A3446" i="1"/>
  <c r="A10103" i="1"/>
  <c r="A8203" i="1"/>
  <c r="A1347" i="1"/>
  <c r="A5207" i="1"/>
  <c r="A7701" i="1"/>
  <c r="A744" i="1"/>
  <c r="A8112" i="1"/>
  <c r="A2789" i="1"/>
  <c r="A2070" i="1"/>
  <c r="A10199" i="1"/>
  <c r="A11734" i="1"/>
  <c r="A2553" i="1"/>
  <c r="A15276" i="1"/>
  <c r="A4844" i="1"/>
  <c r="A1415" i="1"/>
  <c r="A1560" i="1"/>
  <c r="A3527" i="1"/>
  <c r="A8933" i="1"/>
  <c r="A7190" i="1"/>
  <c r="A14672" i="1"/>
  <c r="A1533" i="1"/>
  <c r="A2853" i="1"/>
  <c r="A2036" i="1"/>
  <c r="A1310" i="1"/>
  <c r="A6801" i="1"/>
  <c r="A5050" i="1"/>
  <c r="A7397" i="1"/>
  <c r="A6278" i="1"/>
  <c r="A14130" i="1"/>
  <c r="A7938" i="1"/>
  <c r="A1048" i="1"/>
  <c r="A14546" i="1"/>
  <c r="A3734" i="1"/>
  <c r="A13895" i="1"/>
  <c r="A6943" i="1"/>
  <c r="A5631" i="1"/>
  <c r="A10600" i="1"/>
  <c r="A10570" i="1"/>
  <c r="A4305" i="1"/>
  <c r="A5542" i="1"/>
  <c r="A14009" i="1"/>
  <c r="A3571" i="1"/>
  <c r="A13091" i="1"/>
  <c r="A6800" i="1"/>
  <c r="A14898" i="1"/>
  <c r="A12594" i="1"/>
  <c r="A8409" i="1"/>
  <c r="A1073" i="1"/>
  <c r="A13046" i="1"/>
  <c r="A1638" i="1"/>
  <c r="A15258" i="1"/>
  <c r="A1985" i="1"/>
  <c r="A8075" i="1"/>
  <c r="A4806" i="1"/>
  <c r="A9292" i="1"/>
  <c r="A3030" i="1"/>
  <c r="A15149" i="1"/>
  <c r="A11759" i="1"/>
  <c r="A12512" i="1"/>
  <c r="A11076" i="1"/>
  <c r="A9865" i="1"/>
  <c r="A12332" i="1"/>
  <c r="A14805" i="1"/>
  <c r="A9194" i="1"/>
  <c r="A6524" i="1"/>
  <c r="A11473" i="1"/>
  <c r="A9097" i="1"/>
  <c r="A10764" i="1"/>
  <c r="A15193" i="1"/>
  <c r="A2281" i="1"/>
  <c r="A11811" i="1"/>
  <c r="A15257" i="1"/>
  <c r="A1002" i="1"/>
  <c r="A11362" i="1"/>
  <c r="A228" i="1"/>
  <c r="A9198" i="1"/>
  <c r="A5624" i="1"/>
  <c r="A9072" i="1"/>
  <c r="A1979" i="1"/>
  <c r="A7917" i="1"/>
  <c r="A10469" i="1"/>
  <c r="A5463" i="1"/>
  <c r="A14162" i="1"/>
  <c r="A8406" i="1"/>
  <c r="A6926" i="1"/>
  <c r="A7347" i="1"/>
  <c r="A2277" i="1"/>
  <c r="A15358" i="1"/>
  <c r="A10707" i="1"/>
  <c r="A11528" i="1"/>
  <c r="A9521" i="1"/>
  <c r="A9341" i="1"/>
  <c r="A9994" i="1"/>
  <c r="A15032" i="1"/>
  <c r="A7500" i="1"/>
  <c r="A12100" i="1"/>
  <c r="A5406" i="1"/>
  <c r="A3538" i="1"/>
  <c r="A12559" i="1"/>
  <c r="A8534" i="1"/>
  <c r="A4817" i="1"/>
  <c r="A3065" i="1"/>
  <c r="A14532" i="1"/>
  <c r="A12324" i="1"/>
  <c r="A437" i="1"/>
  <c r="A13470" i="1"/>
  <c r="A9338" i="1"/>
  <c r="A8233" i="1"/>
  <c r="A3694" i="1"/>
  <c r="A11614" i="1"/>
  <c r="A14987" i="1"/>
  <c r="A7751" i="1"/>
  <c r="A15517" i="1"/>
  <c r="A5737" i="1"/>
  <c r="A11458" i="1"/>
  <c r="A7781" i="1"/>
  <c r="A9304" i="1"/>
  <c r="A14690" i="1"/>
  <c r="A3609" i="1"/>
  <c r="A5366" i="1"/>
  <c r="A15641" i="1"/>
  <c r="A5401" i="1"/>
  <c r="A4559" i="1"/>
  <c r="A9877" i="1"/>
  <c r="A9273" i="1"/>
  <c r="A5503" i="1"/>
  <c r="A5019" i="1"/>
  <c r="A15206" i="1"/>
  <c r="A7866" i="1"/>
  <c r="A9398" i="1"/>
  <c r="A2097" i="1"/>
  <c r="A1138" i="1"/>
  <c r="A3775" i="1"/>
  <c r="A11787" i="1"/>
  <c r="A890" i="1"/>
  <c r="A11204" i="1"/>
  <c r="A8558" i="1"/>
  <c r="A8145" i="1"/>
  <c r="A11057" i="1"/>
  <c r="A6502" i="1"/>
  <c r="A15371" i="1"/>
  <c r="A13604" i="1"/>
  <c r="A10472" i="1"/>
  <c r="A11243" i="1"/>
  <c r="A8108" i="1"/>
  <c r="A7493" i="1"/>
  <c r="A1769" i="1"/>
  <c r="A11785" i="1"/>
  <c r="A5348" i="1"/>
  <c r="A15529" i="1"/>
  <c r="A11132" i="1"/>
  <c r="A2232" i="1"/>
  <c r="A13755" i="1"/>
  <c r="A10568" i="1"/>
  <c r="A727" i="1"/>
  <c r="A13499" i="1"/>
  <c r="A4888" i="1"/>
  <c r="A796" i="1"/>
  <c r="A207" i="1"/>
  <c r="A9267" i="1"/>
  <c r="A1655" i="1"/>
  <c r="A4665" i="1"/>
  <c r="A13532" i="1"/>
  <c r="A2275" i="1"/>
  <c r="A8055" i="1"/>
  <c r="A9034" i="1"/>
  <c r="A8981" i="1"/>
  <c r="A12450" i="1"/>
  <c r="A15025" i="1"/>
  <c r="A8206" i="1"/>
  <c r="A13803" i="1"/>
  <c r="A4132" i="1"/>
  <c r="A12588" i="1"/>
  <c r="A10882" i="1"/>
  <c r="A5388" i="1"/>
  <c r="A4047" i="1"/>
  <c r="A9276" i="1"/>
  <c r="A2445" i="1"/>
  <c r="A11061" i="1"/>
  <c r="A7519" i="1"/>
  <c r="A3636" i="1"/>
  <c r="A14368" i="1"/>
  <c r="A7398" i="1"/>
  <c r="A2310" i="1"/>
  <c r="A9538" i="1"/>
  <c r="A14424" i="1"/>
  <c r="A7426" i="1"/>
  <c r="A5771" i="1"/>
  <c r="A3690" i="1"/>
  <c r="A4633" i="1"/>
  <c r="A7464" i="1"/>
  <c r="A12602" i="1"/>
  <c r="A2354" i="1"/>
  <c r="A258" i="1"/>
  <c r="A6327" i="1"/>
  <c r="A12095" i="1"/>
  <c r="A3326" i="1"/>
  <c r="A2180" i="1"/>
  <c r="A12119" i="1"/>
  <c r="A11410" i="1"/>
  <c r="A4632" i="1"/>
  <c r="A3721" i="1"/>
  <c r="A4439" i="1"/>
  <c r="A3913" i="1"/>
  <c r="A448" i="1"/>
  <c r="A2824" i="1"/>
  <c r="A15541" i="1"/>
  <c r="A6645" i="1"/>
  <c r="A10082" i="1"/>
  <c r="A11751" i="1"/>
  <c r="A10168" i="1"/>
  <c r="A12065" i="1"/>
  <c r="A1026" i="1"/>
  <c r="A10685" i="1"/>
  <c r="A15319" i="1"/>
  <c r="A13850" i="1"/>
  <c r="A650" i="1"/>
  <c r="A11618" i="1"/>
  <c r="A3336" i="1"/>
  <c r="A1942" i="1"/>
  <c r="A11920" i="1"/>
  <c r="A8946" i="1"/>
  <c r="A881" i="1"/>
  <c r="A2145" i="1"/>
  <c r="A8308" i="1"/>
  <c r="A8119" i="1"/>
  <c r="A9346" i="1"/>
  <c r="A6410" i="1"/>
  <c r="A2781" i="1"/>
  <c r="A7655" i="1"/>
  <c r="A1292" i="1"/>
  <c r="A1799" i="1"/>
  <c r="A4967" i="1"/>
  <c r="A4898" i="1"/>
  <c r="A7618" i="1"/>
  <c r="A7940" i="1"/>
  <c r="A2392" i="1"/>
  <c r="A13810" i="1"/>
  <c r="A13261" i="1"/>
  <c r="A1024" i="1"/>
  <c r="A13562" i="1"/>
  <c r="A6955" i="1"/>
  <c r="A1098" i="1"/>
  <c r="A1243" i="1"/>
  <c r="A14975" i="1"/>
  <c r="A14966" i="1"/>
  <c r="A1663" i="1"/>
  <c r="A1685" i="1"/>
  <c r="A3635" i="1"/>
  <c r="A8604" i="1"/>
  <c r="A11289" i="1"/>
  <c r="A13697" i="1"/>
  <c r="A3044" i="1"/>
  <c r="A14535" i="1"/>
  <c r="A13444" i="1"/>
  <c r="A13183" i="1"/>
  <c r="A2645" i="1"/>
  <c r="A13257" i="1"/>
  <c r="A11195" i="1"/>
  <c r="A13863" i="1"/>
  <c r="A9025" i="1"/>
  <c r="A2247" i="1"/>
  <c r="A1918" i="1"/>
  <c r="A14710" i="1"/>
  <c r="A10758" i="1"/>
  <c r="A15551" i="1"/>
  <c r="A7828" i="1"/>
  <c r="A13948" i="1"/>
  <c r="A5929" i="1"/>
  <c r="A9439" i="1"/>
  <c r="A13820" i="1"/>
  <c r="A14752" i="1"/>
  <c r="A2015" i="1"/>
  <c r="A3257" i="1"/>
  <c r="A9393" i="1"/>
  <c r="A12245" i="1"/>
  <c r="A12833" i="1"/>
  <c r="A10448" i="1"/>
  <c r="A14290" i="1"/>
  <c r="A3258" i="1"/>
  <c r="A2438" i="1"/>
  <c r="A1575" i="1"/>
  <c r="A3197" i="1"/>
  <c r="A13633" i="1"/>
  <c r="A12821" i="1"/>
  <c r="A9958" i="1"/>
  <c r="A15329" i="1"/>
  <c r="A8680" i="1"/>
  <c r="A5404" i="1"/>
  <c r="A11168" i="1"/>
  <c r="A15574" i="1"/>
  <c r="A12542" i="1"/>
  <c r="A3460" i="1"/>
  <c r="A7184" i="1"/>
  <c r="A12979" i="1"/>
  <c r="A10015" i="1"/>
  <c r="A12088" i="1"/>
  <c r="A4265" i="1"/>
  <c r="A7518" i="1"/>
  <c r="A8104" i="1"/>
  <c r="A6221" i="1"/>
  <c r="A14759" i="1"/>
  <c r="A13473" i="1"/>
  <c r="A488" i="1"/>
  <c r="A884" i="1"/>
  <c r="A6080" i="1"/>
  <c r="A9380" i="1"/>
  <c r="A14404" i="1"/>
  <c r="A8337" i="1"/>
  <c r="A4414" i="1"/>
  <c r="A3358" i="1"/>
  <c r="A12965" i="1"/>
  <c r="A5505" i="1"/>
  <c r="A6077" i="1"/>
  <c r="A9420" i="1"/>
  <c r="A239" i="1"/>
  <c r="A9714" i="1"/>
  <c r="A3244" i="1"/>
  <c r="A3846" i="1"/>
  <c r="A4641" i="1"/>
  <c r="A13729" i="1"/>
  <c r="A15617" i="1"/>
  <c r="A1425" i="1"/>
  <c r="A15021" i="1"/>
  <c r="A11492" i="1"/>
  <c r="A13092" i="1"/>
  <c r="A15198" i="1"/>
  <c r="A10362" i="1"/>
  <c r="A5512" i="1"/>
  <c r="A10602" i="1"/>
  <c r="A7575" i="1"/>
  <c r="A7328" i="1"/>
  <c r="A4308" i="1"/>
  <c r="A3426" i="1"/>
  <c r="A8471" i="1"/>
  <c r="A11154" i="1"/>
  <c r="A11948" i="1"/>
  <c r="A3483" i="1"/>
  <c r="A9836" i="1"/>
  <c r="A8404" i="1"/>
  <c r="A2423" i="1"/>
  <c r="A14550" i="1"/>
  <c r="A9300" i="1"/>
  <c r="A13265" i="1"/>
  <c r="A5330" i="1"/>
  <c r="A11768" i="1"/>
  <c r="A1488" i="1"/>
  <c r="A3364" i="1"/>
  <c r="A15175" i="1"/>
  <c r="A3859" i="1"/>
  <c r="A2960" i="1"/>
  <c r="A1634" i="1"/>
  <c r="A12447" i="1"/>
  <c r="A12302" i="1"/>
  <c r="A12490" i="1"/>
  <c r="A9546" i="1"/>
  <c r="A1733" i="1"/>
  <c r="A11990" i="1"/>
  <c r="A2885" i="1"/>
  <c r="A9446" i="1"/>
  <c r="A519" i="1"/>
  <c r="A5195" i="1"/>
  <c r="A2246" i="1"/>
  <c r="A4089" i="1"/>
  <c r="A14947" i="1"/>
  <c r="A11399" i="1"/>
  <c r="A6819" i="1"/>
  <c r="A12809" i="1"/>
  <c r="A2990" i="1"/>
  <c r="A858" i="1"/>
  <c r="A5701" i="1"/>
  <c r="A6137" i="1"/>
  <c r="A12145" i="1"/>
  <c r="A13497" i="1"/>
  <c r="A4682" i="1"/>
  <c r="A3681" i="1"/>
  <c r="A5641" i="1"/>
  <c r="A14241" i="1"/>
  <c r="A1545" i="1"/>
  <c r="A9697" i="1"/>
  <c r="A9476" i="1"/>
  <c r="A1385" i="1"/>
  <c r="A1898" i="1"/>
  <c r="A3191" i="1"/>
  <c r="A8823" i="1"/>
  <c r="A9811" i="1"/>
  <c r="A2547" i="1"/>
  <c r="A5931" i="1"/>
  <c r="A7700" i="1"/>
  <c r="A1598" i="1"/>
  <c r="A13201" i="1"/>
  <c r="A11824" i="1"/>
  <c r="A3810" i="1"/>
  <c r="A6384" i="1"/>
  <c r="A12642" i="1"/>
  <c r="A2599" i="1"/>
  <c r="A12158" i="1"/>
  <c r="A10765" i="1"/>
  <c r="A4195" i="1"/>
  <c r="A8022" i="1"/>
  <c r="A14655" i="1"/>
  <c r="A3154" i="1"/>
  <c r="A14914" i="1"/>
  <c r="A6364" i="1"/>
  <c r="A5973" i="1"/>
  <c r="A8934" i="1"/>
  <c r="A11312" i="1"/>
  <c r="A11296" i="1"/>
  <c r="A8250" i="1"/>
  <c r="A11261" i="1"/>
  <c r="A9410" i="1"/>
  <c r="A8416" i="1"/>
  <c r="A9857" i="1"/>
  <c r="A6083" i="1"/>
  <c r="A8992" i="1"/>
  <c r="A6309" i="1"/>
  <c r="A2397" i="1"/>
  <c r="A12381" i="1"/>
  <c r="A15400" i="1"/>
  <c r="A4503" i="1"/>
  <c r="A5504" i="1"/>
  <c r="A13924" i="1"/>
  <c r="A14802" i="1"/>
  <c r="A10050" i="1"/>
  <c r="A8564" i="1"/>
  <c r="A6847" i="1"/>
  <c r="A13486" i="1"/>
  <c r="A2270" i="1"/>
  <c r="A7399" i="1"/>
  <c r="A8904" i="1"/>
  <c r="A888" i="1"/>
  <c r="A7736" i="1"/>
  <c r="A13982" i="1"/>
  <c r="A13866" i="1"/>
  <c r="A5431" i="1"/>
  <c r="A15662" i="1"/>
  <c r="A608" i="1"/>
  <c r="A12115" i="1"/>
  <c r="A4273" i="1"/>
  <c r="A4550" i="1"/>
  <c r="A8508" i="1"/>
  <c r="A4203" i="1"/>
  <c r="A1133" i="1"/>
  <c r="A10049" i="1"/>
  <c r="A12797" i="1"/>
  <c r="A10452" i="1"/>
  <c r="A9330" i="1"/>
  <c r="A12702" i="1"/>
  <c r="A10870" i="1"/>
  <c r="A2009" i="1"/>
  <c r="A9543" i="1"/>
  <c r="A9453" i="1"/>
  <c r="A9201" i="1"/>
  <c r="A9963" i="1"/>
  <c r="A7344" i="1"/>
  <c r="A9600" i="1"/>
  <c r="A12518" i="1"/>
  <c r="A7747" i="1"/>
  <c r="A9587" i="1"/>
  <c r="A9798" i="1"/>
  <c r="A846" i="1"/>
  <c r="A10" i="1"/>
  <c r="A12619" i="1"/>
  <c r="A14798" i="1"/>
  <c r="A13136" i="1"/>
  <c r="A12609" i="1"/>
  <c r="A15287" i="1"/>
  <c r="A4607" i="1"/>
  <c r="A3581" i="1"/>
  <c r="A14702" i="1"/>
  <c r="A2936" i="1"/>
  <c r="A6382" i="1"/>
  <c r="A9348" i="1"/>
  <c r="A12882" i="1"/>
  <c r="A14291" i="1"/>
  <c r="A3978" i="1"/>
  <c r="A2100" i="1"/>
  <c r="A375" i="1"/>
  <c r="A6648" i="1"/>
  <c r="A826" i="1"/>
  <c r="A8164" i="1"/>
  <c r="A800" i="1"/>
  <c r="A12586" i="1"/>
  <c r="A7012" i="1"/>
  <c r="A15044" i="1"/>
  <c r="A3330" i="1"/>
  <c r="A4261" i="1"/>
  <c r="A1072" i="1"/>
  <c r="A12389" i="1"/>
  <c r="A3979" i="1"/>
  <c r="A10756" i="1"/>
  <c r="A4318" i="1"/>
  <c r="A1217" i="1"/>
  <c r="A15027" i="1"/>
  <c r="A14142" i="1"/>
  <c r="A4751" i="1"/>
  <c r="A7071" i="1"/>
  <c r="A1369" i="1"/>
  <c r="A3778" i="1"/>
  <c r="A10218" i="1"/>
  <c r="A10840" i="1"/>
  <c r="A900" i="1"/>
  <c r="A8567" i="1"/>
  <c r="A14072" i="1"/>
  <c r="A12220" i="1"/>
  <c r="A556" i="1"/>
  <c r="A5821" i="1"/>
  <c r="A11650" i="1"/>
  <c r="A13278" i="1"/>
  <c r="A15068" i="1"/>
  <c r="A5575" i="1"/>
  <c r="A2040" i="1"/>
  <c r="A12431" i="1"/>
  <c r="A7833" i="1"/>
  <c r="A14244" i="1"/>
  <c r="A10410" i="1"/>
  <c r="A10402" i="1"/>
  <c r="A12931" i="1"/>
  <c r="A10923" i="1"/>
  <c r="A7725" i="1"/>
  <c r="A11341" i="1"/>
  <c r="A5219" i="1"/>
  <c r="A11723" i="1"/>
  <c r="A8025" i="1"/>
  <c r="A4362" i="1"/>
  <c r="A12552" i="1"/>
  <c r="A7617" i="1"/>
  <c r="A15317" i="1"/>
  <c r="A13234" i="1"/>
  <c r="A3086" i="1"/>
  <c r="A8667" i="1"/>
  <c r="A14177" i="1"/>
  <c r="A149" i="1"/>
  <c r="A8894" i="1"/>
  <c r="A14728" i="1"/>
  <c r="A12703" i="1"/>
  <c r="A11642" i="1"/>
  <c r="A6066" i="1"/>
  <c r="A688" i="1"/>
  <c r="A8290" i="1"/>
  <c r="A2282" i="1"/>
  <c r="A15579" i="1"/>
  <c r="A6100" i="1"/>
  <c r="A15168" i="1"/>
  <c r="A11731" i="1"/>
  <c r="A14607" i="1"/>
  <c r="A5533" i="1"/>
  <c r="A7119" i="1"/>
  <c r="A12285" i="1"/>
  <c r="A14046" i="1"/>
  <c r="A7212" i="1"/>
  <c r="A747" i="1"/>
  <c r="A2830" i="1"/>
  <c r="A15552" i="1"/>
  <c r="A5496" i="1"/>
  <c r="A2197" i="1"/>
  <c r="A13514" i="1"/>
  <c r="A4113" i="1"/>
  <c r="A9723" i="1"/>
  <c r="A118" i="1"/>
  <c r="A1782" i="1"/>
  <c r="A3186" i="1"/>
  <c r="A8009" i="1"/>
  <c r="A12400" i="1"/>
  <c r="A11496" i="1"/>
  <c r="A10404" i="1"/>
  <c r="A10657" i="1"/>
  <c r="A630" i="1"/>
  <c r="A15561" i="1"/>
  <c r="A10099" i="1"/>
  <c r="A11271" i="1"/>
  <c r="A13231" i="1"/>
  <c r="A733" i="1"/>
  <c r="A5926" i="1"/>
  <c r="A4323" i="1"/>
  <c r="A9428" i="1"/>
  <c r="A12741" i="1"/>
  <c r="A593" i="1"/>
  <c r="A15165" i="1"/>
  <c r="A8239" i="1"/>
  <c r="A2774" i="1"/>
  <c r="A13598" i="1"/>
  <c r="A12601" i="1"/>
  <c r="A8861" i="1"/>
  <c r="A7708" i="1"/>
  <c r="A8282" i="1"/>
  <c r="A9236" i="1"/>
  <c r="A6445" i="1"/>
  <c r="A360" i="1"/>
  <c r="A3232" i="1"/>
  <c r="A9861" i="1"/>
  <c r="A12830" i="1"/>
  <c r="A169" i="1"/>
  <c r="A4734" i="1"/>
  <c r="A5127" i="1"/>
  <c r="A11535" i="1"/>
  <c r="A10995" i="1"/>
  <c r="A15377" i="1"/>
  <c r="A1447" i="1"/>
  <c r="A2921" i="1"/>
  <c r="A4740" i="1"/>
  <c r="A12136" i="1"/>
  <c r="A981" i="1"/>
  <c r="A2189" i="1"/>
  <c r="A9015" i="1"/>
  <c r="A10795" i="1"/>
  <c r="A14014" i="1"/>
  <c r="A10683" i="1"/>
  <c r="A4369" i="1"/>
  <c r="A6866" i="1"/>
  <c r="A8699" i="1"/>
  <c r="A9504" i="1"/>
  <c r="A5517" i="1"/>
  <c r="A10405" i="1"/>
  <c r="A7704" i="1"/>
  <c r="A12817" i="1"/>
  <c r="A13378" i="1"/>
  <c r="A3085" i="1"/>
  <c r="A8808" i="1"/>
  <c r="A5536" i="1"/>
  <c r="A10255" i="1"/>
  <c r="A12843" i="1"/>
  <c r="A5814" i="1"/>
  <c r="A10998" i="1"/>
  <c r="A8081" i="1"/>
  <c r="A8185" i="1"/>
  <c r="A7600" i="1"/>
  <c r="A5667" i="1"/>
  <c r="A8216" i="1"/>
  <c r="A9073" i="1"/>
  <c r="A5954" i="1"/>
  <c r="A9425" i="1"/>
  <c r="A12415" i="1"/>
  <c r="A10797" i="1"/>
  <c r="A549" i="1"/>
  <c r="A14623" i="1"/>
  <c r="A8702" i="1"/>
  <c r="A11632" i="1"/>
  <c r="A8202" i="1"/>
  <c r="A9378" i="1"/>
  <c r="A1989" i="1"/>
  <c r="A4878" i="1"/>
  <c r="A10831" i="1"/>
  <c r="A11662" i="1"/>
  <c r="A9568" i="1"/>
  <c r="A4074" i="1"/>
  <c r="A394" i="1"/>
  <c r="A14361" i="1"/>
  <c r="A7846" i="1"/>
  <c r="A7106" i="1"/>
  <c r="A7957" i="1"/>
  <c r="A11848" i="1"/>
  <c r="A13331" i="1"/>
  <c r="A1701" i="1"/>
  <c r="A8249" i="1"/>
  <c r="A12462" i="1"/>
  <c r="A2532" i="1"/>
  <c r="A8037" i="1"/>
  <c r="A1774" i="1"/>
  <c r="A2301" i="1"/>
  <c r="A3222" i="1"/>
  <c r="A14829" i="1"/>
  <c r="A4400" i="1"/>
  <c r="A11360" i="1"/>
  <c r="A12177" i="1"/>
  <c r="A5674" i="1"/>
  <c r="A1102" i="1"/>
  <c r="A14161" i="1"/>
  <c r="A4811" i="1"/>
  <c r="A14971" i="1"/>
  <c r="A6940" i="1"/>
  <c r="A7293" i="1"/>
  <c r="A10824" i="1"/>
  <c r="A5082" i="1"/>
  <c r="A15416" i="1"/>
  <c r="A3588" i="1"/>
  <c r="A8736" i="1"/>
  <c r="A12868" i="1"/>
  <c r="A6807" i="1"/>
  <c r="A2762" i="1"/>
  <c r="A70" i="1"/>
  <c r="A11727" i="1"/>
  <c r="A3960" i="1"/>
  <c r="A13377" i="1"/>
  <c r="A3828" i="1"/>
  <c r="A5732" i="1"/>
  <c r="A14959" i="1"/>
  <c r="A11070" i="1"/>
  <c r="A5539" i="1"/>
  <c r="A951" i="1"/>
  <c r="A14622" i="1"/>
  <c r="A13466" i="1"/>
  <c r="A8089" i="1"/>
  <c r="A3024" i="1"/>
  <c r="A6200" i="1"/>
  <c r="A8738" i="1"/>
  <c r="A12591" i="1"/>
  <c r="A10470" i="1"/>
  <c r="A3235" i="1"/>
  <c r="A9062" i="1"/>
  <c r="A15310" i="1"/>
  <c r="A39" i="1"/>
  <c r="A12041" i="1"/>
  <c r="A6265" i="1"/>
  <c r="A14625" i="1"/>
  <c r="A5028" i="1"/>
  <c r="A12615" i="1"/>
  <c r="A4567" i="1"/>
  <c r="A13160" i="1"/>
  <c r="A8621" i="1"/>
  <c r="A6706" i="1"/>
  <c r="A9565" i="1"/>
  <c r="A229" i="1"/>
  <c r="A11461" i="1"/>
  <c r="A9113" i="1"/>
  <c r="A2813" i="1"/>
  <c r="A14520" i="1"/>
  <c r="A10954" i="1"/>
  <c r="A13789" i="1"/>
  <c r="A7731" i="1"/>
  <c r="A6339" i="1"/>
  <c r="A9202" i="1"/>
  <c r="A9109" i="1"/>
  <c r="A11481" i="1"/>
  <c r="A3153" i="1"/>
  <c r="A14660" i="1"/>
  <c r="A8716" i="1"/>
  <c r="A5375" i="1"/>
  <c r="A546" i="1"/>
  <c r="A12509" i="1"/>
  <c r="A2730" i="1"/>
  <c r="A10656" i="1"/>
  <c r="A1987" i="1"/>
  <c r="A12391" i="1"/>
  <c r="A12339" i="1"/>
  <c r="A5434" i="1"/>
  <c r="A15658" i="1"/>
  <c r="A14293" i="1"/>
  <c r="A838" i="1"/>
  <c r="A8985" i="1"/>
  <c r="A15020" i="1"/>
  <c r="A10363" i="1"/>
  <c r="A4664" i="1"/>
  <c r="A14225" i="1"/>
  <c r="A1883" i="1"/>
  <c r="A2675" i="1"/>
  <c r="A1587" i="1"/>
  <c r="A5215" i="1"/>
  <c r="A6635" i="1"/>
  <c r="A3115" i="1"/>
  <c r="A12881" i="1"/>
  <c r="A12873" i="1"/>
  <c r="A7128" i="1"/>
  <c r="A14777" i="1"/>
  <c r="A3333" i="1"/>
  <c r="A2723" i="1"/>
  <c r="A5439" i="1"/>
  <c r="A7069" i="1"/>
  <c r="A7720" i="1"/>
  <c r="A714" i="1"/>
  <c r="A606" i="1"/>
  <c r="A9362" i="1"/>
  <c r="A13804" i="1"/>
  <c r="A8884" i="1"/>
  <c r="A4564" i="1"/>
  <c r="A14911" i="1"/>
  <c r="A9039" i="1"/>
  <c r="A13436" i="1"/>
  <c r="A1337" i="1"/>
  <c r="A1652" i="1"/>
  <c r="A9609" i="1"/>
  <c r="A4239" i="1"/>
  <c r="A14689" i="1"/>
  <c r="A12674" i="1"/>
  <c r="A87" i="1"/>
  <c r="A100" i="1"/>
  <c r="A11213" i="1"/>
  <c r="A13520" i="1"/>
  <c r="A1658" i="1"/>
  <c r="A10613" i="1"/>
  <c r="A14999" i="1"/>
  <c r="A3561" i="1"/>
  <c r="A6431" i="1"/>
  <c r="A10607" i="1"/>
  <c r="A6362" i="1"/>
  <c r="A3317" i="1"/>
  <c r="A111" i="1"/>
  <c r="A11382" i="1"/>
  <c r="A7749" i="1"/>
  <c r="A14188" i="1"/>
  <c r="A3797" i="1"/>
  <c r="A10835" i="1"/>
  <c r="A9821" i="1"/>
  <c r="A15014" i="1"/>
  <c r="A12878" i="1"/>
  <c r="A13607" i="1"/>
  <c r="A15041" i="1"/>
  <c r="A4479" i="1"/>
  <c r="A11065" i="1"/>
  <c r="A12743" i="1"/>
  <c r="A11084" i="1"/>
  <c r="A104" i="1"/>
  <c r="A10886" i="1"/>
  <c r="A459" i="1"/>
  <c r="A14918" i="1"/>
  <c r="A11921" i="1"/>
  <c r="A6608" i="1"/>
  <c r="A9800" i="1"/>
  <c r="A4139" i="1"/>
  <c r="A4943" i="1"/>
  <c r="A9038" i="1"/>
  <c r="A11414" i="1"/>
  <c r="A5307" i="1"/>
  <c r="A636" i="1"/>
  <c r="A12216" i="1"/>
  <c r="A7927" i="1"/>
  <c r="A2448" i="1"/>
  <c r="A10699" i="1"/>
  <c r="A1444" i="1"/>
  <c r="A5352" i="1"/>
  <c r="A2220" i="1"/>
  <c r="A3094" i="1"/>
  <c r="A8335" i="1"/>
  <c r="A1226" i="1"/>
  <c r="A11310" i="1"/>
  <c r="A13458" i="1"/>
  <c r="A13894" i="1"/>
  <c r="A10504" i="1"/>
  <c r="A12711" i="1"/>
  <c r="A13842" i="1"/>
  <c r="A9762" i="1"/>
  <c r="A10571" i="1"/>
  <c r="A13874" i="1"/>
  <c r="A7765" i="1"/>
  <c r="A5573" i="1"/>
  <c r="A6179" i="1"/>
  <c r="A12918" i="1"/>
  <c r="A11199" i="1"/>
  <c r="A5052" i="1"/>
  <c r="A6702" i="1"/>
  <c r="A1550" i="1"/>
  <c r="A13365" i="1"/>
  <c r="A7780" i="1"/>
  <c r="A14135" i="1"/>
  <c r="A10026" i="1"/>
  <c r="A155" i="1"/>
  <c r="A8501" i="1"/>
  <c r="A1590" i="1"/>
  <c r="A6873" i="1"/>
  <c r="A11178" i="1"/>
  <c r="A4511" i="1"/>
  <c r="A2751" i="1"/>
  <c r="A5827" i="1"/>
  <c r="A6062" i="1"/>
  <c r="A5569" i="1"/>
  <c r="A14567" i="1"/>
  <c r="A4624" i="1"/>
  <c r="A9550" i="1"/>
  <c r="A5122" i="1"/>
  <c r="A8744" i="1"/>
  <c r="A10072" i="1"/>
  <c r="A535" i="1"/>
  <c r="A4049" i="1"/>
  <c r="A4951" i="1"/>
  <c r="A9357" i="1"/>
  <c r="A4623" i="1"/>
  <c r="A6337" i="1"/>
  <c r="A6557" i="1"/>
  <c r="A5703" i="1"/>
  <c r="A6214" i="1"/>
  <c r="A10439" i="1"/>
  <c r="A4849" i="1"/>
  <c r="A11108" i="1"/>
  <c r="A752" i="1"/>
  <c r="A2422" i="1"/>
  <c r="A5646" i="1"/>
  <c r="A9060" i="1"/>
  <c r="A8199" i="1"/>
  <c r="A14182" i="1"/>
  <c r="A4535" i="1"/>
  <c r="A4678" i="1"/>
  <c r="A15061" i="1"/>
  <c r="A6743" i="1"/>
  <c r="A15236" i="1"/>
  <c r="A6683" i="1"/>
  <c r="A12767" i="1"/>
  <c r="A7646" i="1"/>
  <c r="A10342" i="1"/>
  <c r="A14758" i="1"/>
  <c r="A5094" i="1"/>
  <c r="A2540" i="1"/>
  <c r="A11851" i="1"/>
  <c r="A12617" i="1"/>
  <c r="A6656" i="1"/>
  <c r="A2681" i="1"/>
  <c r="A407" i="1"/>
  <c r="A9262" i="1"/>
  <c r="A6156" i="1"/>
  <c r="A6142" i="1"/>
  <c r="A12749" i="1"/>
  <c r="A1392" i="1"/>
  <c r="A9495" i="1"/>
  <c r="A9443" i="1"/>
  <c r="A908" i="1"/>
  <c r="A2698" i="1"/>
  <c r="A1225" i="1"/>
  <c r="A8264" i="1"/>
  <c r="A7824" i="1"/>
  <c r="A13498" i="1"/>
  <c r="A15369" i="1"/>
  <c r="A13884" i="1"/>
  <c r="A7292" i="1"/>
  <c r="A5553" i="1"/>
  <c r="A3597" i="1"/>
  <c r="A10035" i="1"/>
  <c r="A9999" i="1"/>
  <c r="A2049" i="1"/>
  <c r="A4351" i="1"/>
  <c r="A4207" i="1"/>
  <c r="A13676" i="1"/>
  <c r="A8134" i="1"/>
  <c r="A3352" i="1"/>
  <c r="A3266" i="1"/>
  <c r="A11364" i="1"/>
  <c r="A1414" i="1"/>
  <c r="A12210" i="1"/>
  <c r="A5889" i="1"/>
  <c r="A13957" i="1"/>
  <c r="A9707" i="1"/>
  <c r="A11646" i="1"/>
  <c r="A15557" i="1"/>
  <c r="A3507" i="1"/>
  <c r="A5567" i="1"/>
  <c r="A13867" i="1"/>
  <c r="A1276" i="1"/>
  <c r="A1858" i="1"/>
  <c r="A2706" i="1"/>
  <c r="A6455" i="1"/>
  <c r="A5446" i="1"/>
  <c r="A5962" i="1"/>
  <c r="A4505" i="1"/>
  <c r="A4166" i="1"/>
  <c r="A3711" i="1"/>
  <c r="A6700" i="1"/>
  <c r="A1519" i="1"/>
  <c r="A5868" i="1"/>
  <c r="A3801" i="1"/>
  <c r="A11390" i="1"/>
  <c r="A15040" i="1"/>
  <c r="A10653" i="1"/>
  <c r="A11984" i="1"/>
  <c r="A1581" i="1"/>
  <c r="A3518" i="1"/>
  <c r="A41" i="1"/>
  <c r="A1835" i="1"/>
  <c r="A4098" i="1"/>
  <c r="A14865" i="1"/>
  <c r="A701" i="1"/>
  <c r="A13688" i="1"/>
  <c r="A2801" i="1"/>
  <c r="A10849" i="1"/>
  <c r="A15038" i="1"/>
  <c r="A737" i="1"/>
  <c r="A4691" i="1"/>
  <c r="A1019" i="1"/>
  <c r="A6329" i="1"/>
  <c r="A6435" i="1"/>
  <c r="A8446" i="1"/>
  <c r="A6909" i="1"/>
  <c r="A14740" i="1"/>
  <c r="A10541" i="1"/>
  <c r="A14788" i="1"/>
  <c r="A12189" i="1"/>
  <c r="A12747" i="1"/>
  <c r="A299" i="1"/>
  <c r="A5177" i="1"/>
  <c r="A5443" i="1"/>
  <c r="A9479" i="1"/>
  <c r="A7055" i="1"/>
  <c r="A8231" i="1"/>
  <c r="A3858" i="1"/>
  <c r="A3310" i="1"/>
  <c r="A10505" i="1"/>
  <c r="A5948" i="1"/>
  <c r="A2072" i="1"/>
  <c r="A10074" i="1"/>
  <c r="A4188" i="1"/>
  <c r="A2873" i="1"/>
  <c r="A7934" i="1"/>
  <c r="A3670" i="1"/>
  <c r="A8091" i="1"/>
  <c r="A8230" i="1"/>
  <c r="A4591" i="1"/>
  <c r="A5318" i="1"/>
  <c r="A10751" i="1"/>
  <c r="A309" i="1"/>
  <c r="A81" i="1"/>
  <c r="A2421" i="1"/>
  <c r="A14585" i="1"/>
  <c r="A2054" i="1"/>
  <c r="A4007" i="1"/>
  <c r="A3157" i="1"/>
  <c r="A14679" i="1"/>
  <c r="A7893" i="1"/>
  <c r="A11206" i="1"/>
  <c r="A5129" i="1"/>
  <c r="A8936" i="1"/>
  <c r="A9359" i="1"/>
  <c r="A1186" i="1"/>
  <c r="A12078" i="1"/>
  <c r="A2245" i="1"/>
  <c r="A3004" i="1"/>
  <c r="A4514" i="1"/>
  <c r="A10856" i="1"/>
  <c r="A4587" i="1"/>
  <c r="A8649" i="1"/>
  <c r="A11628" i="1"/>
  <c r="A5562" i="1"/>
  <c r="A14889" i="1"/>
  <c r="A6202" i="1"/>
  <c r="A2899" i="1"/>
  <c r="A12392" i="1"/>
  <c r="A5279" i="1"/>
  <c r="A702" i="1"/>
  <c r="A10322" i="1"/>
  <c r="A3081" i="1"/>
  <c r="A11641" i="1"/>
  <c r="A14588" i="1"/>
  <c r="A8012" i="1"/>
  <c r="A7788" i="1"/>
  <c r="A6802" i="1"/>
  <c r="A5891" i="1"/>
  <c r="A10450" i="1"/>
  <c r="A4191" i="1"/>
  <c r="A4605" i="1"/>
  <c r="A13911" i="1"/>
  <c r="A6588" i="1"/>
  <c r="A9826" i="1"/>
  <c r="A7469" i="1"/>
  <c r="A8585" i="1"/>
  <c r="A3374" i="1"/>
  <c r="A9301" i="1"/>
  <c r="A2181" i="1"/>
  <c r="A8896" i="1"/>
  <c r="A443" i="1"/>
  <c r="A14131" i="1"/>
  <c r="A2200" i="1"/>
  <c r="A15496" i="1"/>
  <c r="A1219" i="1"/>
  <c r="A8807" i="1"/>
  <c r="A11269" i="1"/>
  <c r="A8891" i="1"/>
  <c r="A6891" i="1"/>
  <c r="A7248" i="1"/>
  <c r="A10226" i="1"/>
  <c r="A11510" i="1"/>
  <c r="A3091" i="1"/>
  <c r="A8382" i="1"/>
  <c r="A7631" i="1"/>
  <c r="A4402" i="1"/>
  <c r="A10696" i="1"/>
  <c r="A13987" i="1"/>
  <c r="A12351" i="1"/>
  <c r="A5482" i="1"/>
  <c r="A6167" i="1"/>
  <c r="A2526" i="1"/>
  <c r="A11480" i="1"/>
  <c r="A15212" i="1"/>
  <c r="A3351" i="1"/>
  <c r="A10936" i="1"/>
  <c r="A2427" i="1"/>
  <c r="A7419" i="1"/>
  <c r="A2469" i="1"/>
  <c r="A4981" i="1"/>
  <c r="A5637" i="1"/>
  <c r="A10834" i="1"/>
  <c r="A8581" i="1"/>
  <c r="A3529" i="1"/>
  <c r="A11183" i="1"/>
  <c r="A8444" i="1"/>
  <c r="A1419" i="1"/>
  <c r="A5781" i="1"/>
  <c r="A1856" i="1"/>
  <c r="A2487" i="1"/>
  <c r="A9132" i="1"/>
  <c r="A8560" i="1"/>
  <c r="A2673" i="1"/>
  <c r="A5046" i="1"/>
  <c r="A7191" i="1"/>
  <c r="A14960" i="1"/>
  <c r="A13691" i="1"/>
  <c r="A7280" i="1"/>
  <c r="A2106" i="1"/>
  <c r="A13404" i="1"/>
  <c r="A4157" i="1"/>
  <c r="A473" i="1"/>
  <c r="A14842" i="1"/>
  <c r="A9830" i="1"/>
  <c r="A2342" i="1"/>
  <c r="A13021" i="1"/>
  <c r="A5362" i="1"/>
  <c r="A13285" i="1"/>
  <c r="A8541" i="1"/>
  <c r="A5638" i="1"/>
  <c r="A2024" i="1"/>
  <c r="A8898" i="1"/>
  <c r="A357" i="1"/>
  <c r="A2807" i="1"/>
  <c r="A2628" i="1"/>
  <c r="A7901" i="1"/>
  <c r="A2108" i="1"/>
  <c r="A10192" i="1"/>
  <c r="A6997" i="1"/>
  <c r="A1499" i="1"/>
  <c r="A10905" i="1"/>
  <c r="A15065" i="1"/>
  <c r="A9622" i="1"/>
  <c r="A10823" i="1"/>
  <c r="A1370" i="1"/>
  <c r="A10969" i="1"/>
  <c r="A10427" i="1"/>
  <c r="A290" i="1"/>
  <c r="A12105" i="1"/>
  <c r="A1254" i="1"/>
  <c r="A10270" i="1"/>
  <c r="A4784" i="1"/>
  <c r="A13657" i="1"/>
  <c r="A14801" i="1"/>
  <c r="A538" i="1"/>
  <c r="A117" i="1"/>
  <c r="A10320" i="1"/>
  <c r="A12524" i="1"/>
  <c r="A12667" i="1"/>
  <c r="A8248" i="1"/>
  <c r="A6985" i="1"/>
  <c r="A8835" i="1"/>
  <c r="A8430" i="1"/>
  <c r="A11344" i="1"/>
  <c r="A15244" i="1"/>
  <c r="A9078" i="1"/>
  <c r="A3217" i="1"/>
  <c r="A6398" i="1"/>
  <c r="A7873" i="1"/>
  <c r="A8268" i="1"/>
  <c r="A7409" i="1"/>
  <c r="A4976" i="1"/>
  <c r="A1152" i="1"/>
  <c r="A8647" i="1"/>
  <c r="A5121" i="1"/>
  <c r="A12980" i="1"/>
  <c r="A7215" i="1"/>
  <c r="A7722" i="1"/>
  <c r="A12173" i="1"/>
  <c r="A9238" i="1"/>
  <c r="A10269" i="1"/>
  <c r="A4033" i="1"/>
  <c r="A10027" i="1"/>
  <c r="A11109" i="1"/>
  <c r="A13435" i="1"/>
  <c r="A555" i="1"/>
  <c r="A6892" i="1"/>
  <c r="A54" i="1"/>
  <c r="A14804" i="1"/>
  <c r="A15178" i="1"/>
  <c r="A6815" i="1"/>
  <c r="A1233" i="1"/>
  <c r="A3225" i="1"/>
  <c r="A3545" i="1"/>
  <c r="A12337" i="1"/>
  <c r="A7829" i="1"/>
  <c r="A9189" i="1"/>
  <c r="A7186" i="1"/>
  <c r="A12551" i="1"/>
  <c r="A623" i="1"/>
  <c r="A9298" i="1"/>
  <c r="A11284" i="1"/>
  <c r="A1724" i="1"/>
  <c r="A12457" i="1"/>
  <c r="A3908" i="1"/>
  <c r="A3452" i="1"/>
  <c r="A9631" i="1"/>
  <c r="A1678" i="1"/>
  <c r="A12454" i="1"/>
  <c r="A1950" i="1"/>
  <c r="A11638" i="1"/>
  <c r="A6067" i="1"/>
  <c r="A14953" i="1"/>
  <c r="A4425" i="1"/>
  <c r="A13579" i="1"/>
  <c r="A10284" i="1"/>
  <c r="A8383" i="1"/>
  <c r="A10164" i="1"/>
  <c r="A9716" i="1"/>
  <c r="A2854" i="1"/>
  <c r="A1949" i="1"/>
  <c r="A391" i="1"/>
  <c r="A6089" i="1"/>
  <c r="A2850" i="1"/>
  <c r="A13152" i="1"/>
  <c r="A13199" i="1"/>
  <c r="A8769" i="1"/>
  <c r="A5507" i="1"/>
  <c r="A6975" i="1"/>
  <c r="A14569" i="1"/>
  <c r="A6458" i="1"/>
  <c r="A11675" i="1"/>
  <c r="A5809" i="1"/>
  <c r="A12249" i="1"/>
  <c r="A2192" i="1"/>
  <c r="A10392" i="1"/>
  <c r="A13542" i="1"/>
  <c r="A4291" i="1"/>
  <c r="A12606" i="1"/>
  <c r="A5392" i="1"/>
  <c r="A11118" i="1"/>
  <c r="A4257" i="1"/>
  <c r="A10431" i="1"/>
  <c r="A15536" i="1"/>
  <c r="A3704" i="1"/>
  <c r="A3099" i="1"/>
  <c r="A4374" i="1"/>
  <c r="A12782" i="1"/>
  <c r="A4335" i="1"/>
  <c r="A6568" i="1"/>
  <c r="A11744" i="1"/>
  <c r="A10845" i="1"/>
  <c r="A7994" i="1"/>
  <c r="A7820" i="1"/>
  <c r="A1049" i="1"/>
  <c r="A3550" i="1"/>
  <c r="A1188" i="1"/>
  <c r="A4613" i="1"/>
  <c r="A7686" i="1"/>
  <c r="A272" i="1"/>
  <c r="A1022" i="1"/>
  <c r="A1305" i="1"/>
  <c r="A2077" i="1"/>
  <c r="A10966" i="1"/>
  <c r="A161" i="1"/>
  <c r="A14556" i="1"/>
  <c r="A9462" i="1"/>
  <c r="A8815" i="1"/>
  <c r="A8984" i="1"/>
  <c r="A1626" i="1"/>
  <c r="A11665" i="1"/>
  <c r="A7245" i="1"/>
  <c r="A14956" i="1"/>
  <c r="A6790" i="1"/>
  <c r="A14916" i="1"/>
  <c r="A8692" i="1"/>
  <c r="A226" i="1"/>
  <c r="A5775" i="1"/>
  <c r="A12733" i="1"/>
  <c r="A13333" i="1"/>
  <c r="A12015" i="1"/>
  <c r="A5243" i="1"/>
  <c r="A11555" i="1"/>
  <c r="A15101" i="1"/>
  <c r="A830" i="1"/>
  <c r="A9706" i="1"/>
  <c r="A14653" i="1"/>
  <c r="A6391" i="1"/>
  <c r="A3023" i="1"/>
  <c r="A5791" i="1"/>
  <c r="A15395" i="1"/>
  <c r="A8109" i="1"/>
  <c r="A12188" i="1"/>
  <c r="A2433" i="1"/>
  <c r="A10041" i="1"/>
  <c r="A8417" i="1"/>
  <c r="A5093" i="1"/>
  <c r="A9909" i="1"/>
  <c r="A15431" i="1"/>
  <c r="A11486" i="1"/>
  <c r="A6824" i="1"/>
  <c r="A3999" i="1"/>
  <c r="A11431" i="1"/>
  <c r="A14697" i="1"/>
  <c r="A14928" i="1"/>
  <c r="A6117" i="1"/>
  <c r="A9244" i="1"/>
  <c r="A9866" i="1"/>
  <c r="A14635" i="1"/>
  <c r="A14440" i="1"/>
  <c r="A3421" i="1"/>
  <c r="A15376" i="1"/>
  <c r="A13354" i="1"/>
  <c r="A7005" i="1"/>
  <c r="A7391" i="1"/>
  <c r="A12491" i="1"/>
  <c r="A14336" i="1"/>
  <c r="A4082" i="1"/>
  <c r="A8935" i="1"/>
  <c r="A10939" i="1"/>
  <c r="A14993" i="1"/>
  <c r="A12438" i="1"/>
  <c r="A14097" i="1"/>
  <c r="A10731" i="1"/>
  <c r="A11498" i="1"/>
  <c r="A5945" i="1"/>
  <c r="A1056" i="1"/>
  <c r="A11148" i="1"/>
  <c r="A12057" i="1"/>
  <c r="A12242" i="1"/>
  <c r="A7830" i="1"/>
  <c r="A10110" i="1"/>
  <c r="A10481" i="1"/>
  <c r="A2601" i="1"/>
  <c r="A9992" i="1"/>
  <c r="A9274" i="1"/>
  <c r="A6842" i="1"/>
  <c r="A1099" i="1"/>
  <c r="A1175" i="1"/>
  <c r="A165" i="1"/>
  <c r="A5663" i="1"/>
  <c r="A7214" i="1"/>
  <c r="A9902" i="1"/>
  <c r="A8653" i="1"/>
  <c r="A11373" i="1"/>
  <c r="A3877" i="1"/>
  <c r="A1422" i="1"/>
  <c r="A3316" i="1"/>
  <c r="A6488" i="1"/>
  <c r="A13835" i="1"/>
  <c r="A793" i="1"/>
  <c r="A10095" i="1"/>
  <c r="A10665" i="1"/>
  <c r="A15505" i="1"/>
  <c r="A9212" i="1"/>
  <c r="A15159" i="1"/>
  <c r="A10976" i="1"/>
  <c r="A11445" i="1"/>
  <c r="A3975" i="1"/>
  <c r="A5078" i="1"/>
  <c r="A181" i="1"/>
  <c r="A9948" i="1"/>
  <c r="A11930" i="1"/>
  <c r="A4917" i="1"/>
  <c r="A14218" i="1"/>
  <c r="A9808" i="1"/>
  <c r="A11006" i="1"/>
  <c r="A14238" i="1"/>
  <c r="A10201" i="1"/>
  <c r="A2654" i="1"/>
  <c r="A15050" i="1"/>
  <c r="A4688" i="1"/>
  <c r="A7796" i="1"/>
  <c r="A4619" i="1"/>
  <c r="A7989" i="1"/>
  <c r="A11692" i="1"/>
  <c r="A11182" i="1"/>
  <c r="A7359" i="1"/>
  <c r="A15058" i="1"/>
  <c r="A3616" i="1"/>
  <c r="A9954" i="1"/>
  <c r="A7557" i="1"/>
  <c r="A7834" i="1"/>
  <c r="A8916" i="1"/>
  <c r="A8142" i="1"/>
  <c r="A8276" i="1"/>
  <c r="A742" i="1"/>
  <c r="A15121" i="1"/>
  <c r="A9319" i="1"/>
  <c r="A4557" i="1"/>
  <c r="A10994" i="1"/>
  <c r="A11434" i="1"/>
  <c r="A13513" i="1"/>
  <c r="A13392" i="1"/>
  <c r="A3048" i="1"/>
  <c r="A2135" i="1"/>
  <c r="A9908" i="1"/>
  <c r="A14023" i="1"/>
  <c r="A4989" i="1"/>
  <c r="A6966" i="1"/>
  <c r="A3692" i="1"/>
  <c r="A8512" i="1"/>
  <c r="A567" i="1"/>
  <c r="A3205" i="1"/>
  <c r="A11439" i="1"/>
  <c r="A3891" i="1"/>
  <c r="A13127" i="1"/>
  <c r="A12045" i="1"/>
  <c r="A6929" i="1"/>
  <c r="A6928" i="1"/>
  <c r="A6618" i="1"/>
  <c r="A14403" i="1"/>
  <c r="A12645" i="1"/>
  <c r="A3181" i="1"/>
  <c r="A2993" i="1"/>
  <c r="A13033" i="1"/>
  <c r="A12280" i="1"/>
  <c r="A8352" i="1"/>
  <c r="A10640" i="1"/>
  <c r="A6610" i="1"/>
  <c r="A1735" i="1"/>
  <c r="A3608" i="1"/>
  <c r="A5944" i="1"/>
  <c r="A4941" i="1"/>
  <c r="A8083" i="1"/>
  <c r="A2490" i="1"/>
  <c r="A15448" i="1"/>
  <c r="A4854" i="1"/>
  <c r="A3879" i="1"/>
  <c r="A15413" i="1"/>
  <c r="A4510" i="1"/>
  <c r="A15442" i="1"/>
  <c r="A3433" i="1"/>
  <c r="A13821" i="1"/>
  <c r="A699" i="1"/>
  <c r="A11484" i="1"/>
  <c r="A4592" i="1"/>
  <c r="A7715" i="1"/>
  <c r="A6900" i="1"/>
  <c r="A4600" i="1"/>
  <c r="A624" i="1"/>
  <c r="A3236" i="1"/>
  <c r="A4201" i="1"/>
  <c r="A9103" i="1"/>
  <c r="A6867" i="1"/>
  <c r="A10516" i="1"/>
  <c r="A13114" i="1"/>
  <c r="A6661" i="1"/>
  <c r="A1325" i="1"/>
  <c r="A743" i="1"/>
  <c r="A390" i="1"/>
  <c r="A14630" i="1"/>
  <c r="A6374" i="1"/>
  <c r="A9626" i="1"/>
  <c r="A6535" i="1"/>
  <c r="A3443" i="1"/>
  <c r="A11242" i="1"/>
  <c r="A1627" i="1"/>
  <c r="A14175" i="1"/>
  <c r="A2528" i="1"/>
  <c r="A15626" i="1"/>
  <c r="A6677" i="1"/>
  <c r="A11162" i="1"/>
  <c r="A4903" i="1"/>
  <c r="A13417" i="1"/>
  <c r="A12660" i="1"/>
  <c r="A10739" i="1"/>
  <c r="A570" i="1"/>
  <c r="A12307" i="1"/>
  <c r="A10489" i="1"/>
  <c r="A3075" i="1"/>
  <c r="A1107" i="1"/>
  <c r="A11226" i="1"/>
  <c r="A12219" i="1"/>
  <c r="A2576" i="1"/>
  <c r="A7724" i="1"/>
  <c r="A4709" i="1"/>
  <c r="A5259" i="1"/>
  <c r="A10306" i="1"/>
  <c r="A14494" i="1"/>
  <c r="A2006" i="1"/>
  <c r="A11935" i="1"/>
  <c r="A3297" i="1"/>
  <c r="A4173" i="1"/>
  <c r="A11664" i="1"/>
  <c r="A612" i="1"/>
  <c r="A453" i="1"/>
  <c r="A13675" i="1"/>
  <c r="A3701" i="1"/>
  <c r="A3479" i="1"/>
  <c r="A14116" i="1"/>
  <c r="A5096" i="1"/>
  <c r="A8862" i="1"/>
  <c r="A12670" i="1"/>
  <c r="A11055" i="1"/>
  <c r="A2046" i="1"/>
  <c r="A15105" i="1"/>
  <c r="A10066" i="1"/>
  <c r="A12087" i="1"/>
  <c r="A9772" i="1"/>
  <c r="A9771" i="1"/>
  <c r="A10521" i="1"/>
  <c r="A3117" i="1"/>
  <c r="A5325" i="1"/>
  <c r="A9426" i="1"/>
  <c r="A10863" i="1"/>
  <c r="A9751" i="1"/>
  <c r="A12163" i="1"/>
  <c r="A376" i="1"/>
  <c r="A11465" i="1"/>
  <c r="A14039" i="1"/>
  <c r="A8857" i="1"/>
  <c r="A11014" i="1"/>
  <c r="A9297" i="1"/>
  <c r="A13238" i="1"/>
  <c r="A10345" i="1"/>
  <c r="A11945" i="1"/>
  <c r="A10977" i="1"/>
  <c r="A11886" i="1"/>
  <c r="A12221" i="1"/>
  <c r="A7698" i="1"/>
  <c r="A1795" i="1"/>
  <c r="A9256" i="1"/>
  <c r="A2871" i="1"/>
  <c r="A11214" i="1"/>
  <c r="A10813" i="1"/>
  <c r="A11700" i="1"/>
  <c r="A5936" i="1"/>
  <c r="A1087" i="1"/>
  <c r="A5530" i="1"/>
  <c r="A6862" i="1"/>
  <c r="A7707" i="1"/>
  <c r="A6999" i="1"/>
  <c r="A11234" i="1"/>
  <c r="A8966" i="1"/>
  <c r="A8440" i="1"/>
  <c r="A11511" i="1"/>
  <c r="A9138" i="1"/>
  <c r="A251" i="1"/>
  <c r="A2185" i="1"/>
  <c r="A15566" i="1"/>
  <c r="A2739" i="1"/>
  <c r="A15548" i="1"/>
  <c r="A15135" i="1"/>
  <c r="A8327" i="1"/>
  <c r="A14637" i="1"/>
  <c r="A14374" i="1"/>
  <c r="A8086" i="1"/>
  <c r="A12423" i="1"/>
  <c r="A10964" i="1"/>
  <c r="A4992" i="1"/>
  <c r="A5353" i="1"/>
  <c r="A10820" i="1"/>
  <c r="A13117" i="1"/>
  <c r="A11563" i="1"/>
  <c r="A15370" i="1"/>
  <c r="A1135" i="1"/>
  <c r="A11801" i="1"/>
  <c r="A11718" i="1"/>
  <c r="A12110" i="1"/>
  <c r="A11026" i="1"/>
  <c r="A6655" i="1"/>
  <c r="A10173" i="1"/>
  <c r="A11600" i="1"/>
  <c r="A8097" i="1"/>
  <c r="A8361" i="1"/>
  <c r="A275" i="1"/>
  <c r="A6995" i="1"/>
  <c r="A15515" i="1"/>
  <c r="A7838" i="1"/>
  <c r="A6832" i="1"/>
  <c r="A13329" i="1"/>
  <c r="A6199" i="1"/>
  <c r="A12183" i="1"/>
  <c r="A30" i="1"/>
  <c r="A15410" i="1"/>
  <c r="A1031" i="1"/>
  <c r="A2550" i="1"/>
  <c r="A3864" i="1"/>
  <c r="A9416" i="1"/>
  <c r="A9464" i="1"/>
  <c r="A10800" i="1"/>
  <c r="A7168" i="1"/>
  <c r="A2800" i="1"/>
  <c r="A4908" i="1"/>
  <c r="A7578" i="1"/>
  <c r="A3168" i="1"/>
  <c r="A14412" i="1"/>
  <c r="A8232" i="1"/>
  <c r="A3399" i="1"/>
  <c r="A1206" i="1"/>
  <c r="A9685" i="1"/>
  <c r="A4875" i="1"/>
  <c r="A7002" i="1"/>
  <c r="A10464" i="1"/>
  <c r="A7024" i="1"/>
  <c r="A12315" i="1"/>
  <c r="A9701" i="1"/>
  <c r="A10289" i="1"/>
  <c r="A6977" i="1"/>
  <c r="A2290" i="1"/>
  <c r="A680" i="1"/>
  <c r="A9287" i="1"/>
  <c r="A13572" i="1"/>
  <c r="A11781" i="1"/>
  <c r="A12474" i="1"/>
  <c r="A1648" i="1"/>
  <c r="A15309" i="1"/>
  <c r="A14485" i="1"/>
  <c r="A9358" i="1"/>
  <c r="A14818" i="1"/>
  <c r="A5923" i="1"/>
  <c r="A11644" i="1"/>
  <c r="A9589" i="1"/>
  <c r="A9229" i="1"/>
  <c r="A6148" i="1"/>
  <c r="A794" i="1"/>
  <c r="A10327" i="1"/>
  <c r="A1253" i="1"/>
  <c r="A10853" i="1"/>
  <c r="A5515" i="1"/>
  <c r="A11104" i="1"/>
  <c r="A14034" i="1"/>
  <c r="A6041" i="1"/>
  <c r="A14880" i="1"/>
  <c r="A6115" i="1"/>
  <c r="A4914" i="1"/>
  <c r="A2500" i="1"/>
  <c r="A10159" i="1"/>
  <c r="A7692" i="1"/>
  <c r="A9468" i="1"/>
  <c r="A10890" i="1"/>
  <c r="A6808" i="1"/>
  <c r="A3436" i="1"/>
  <c r="A6271" i="1"/>
  <c r="A1837" i="1"/>
  <c r="A15443" i="1"/>
  <c r="A10916" i="1"/>
  <c r="A199" i="1"/>
  <c r="A1863" i="1"/>
  <c r="A1580" i="1"/>
  <c r="A2984" i="1"/>
  <c r="A12502" i="1"/>
  <c r="A2023" i="1"/>
  <c r="A13459" i="1"/>
  <c r="A180" i="1"/>
  <c r="A671" i="1"/>
  <c r="A11106" i="1"/>
  <c r="A12640" i="1"/>
  <c r="A8651" i="1"/>
  <c r="A5367" i="1"/>
  <c r="A1760" i="1"/>
  <c r="A14617" i="1"/>
  <c r="A14120" i="1"/>
  <c r="A6434" i="1"/>
  <c r="A7022" i="1"/>
  <c r="A10633" i="1"/>
  <c r="A6082" i="1"/>
  <c r="A6836" i="1"/>
  <c r="A3925" i="1"/>
  <c r="A6523" i="1"/>
  <c r="A13878" i="1"/>
  <c r="A12129" i="1"/>
  <c r="A15188" i="1"/>
  <c r="A7077" i="1"/>
  <c r="A7628" i="1"/>
  <c r="A1424" i="1"/>
  <c r="A14917" i="1"/>
  <c r="A13990" i="1"/>
  <c r="A13521" i="1"/>
  <c r="A482" i="1"/>
  <c r="A5343" i="1"/>
  <c r="A14813" i="1"/>
  <c r="A4582" i="1"/>
  <c r="A2822" i="1"/>
  <c r="A1968" i="1"/>
  <c r="A6353" i="1"/>
  <c r="A13930" i="1"/>
  <c r="A5361" i="1"/>
  <c r="A2608" i="1"/>
  <c r="A5192" i="1"/>
  <c r="A967" i="1"/>
  <c r="A14905" i="1"/>
  <c r="A8029" i="1"/>
  <c r="A302" i="1"/>
  <c r="A1062" i="1"/>
  <c r="A10429" i="1"/>
  <c r="A7355" i="1"/>
  <c r="A7953" i="1"/>
  <c r="A9973" i="1"/>
  <c r="A45" i="1"/>
  <c r="A13778" i="1"/>
  <c r="A14181" i="1"/>
  <c r="A129" i="1"/>
  <c r="A13978" i="1"/>
  <c r="A1802" i="1"/>
  <c r="A3440" i="1"/>
  <c r="A13785" i="1"/>
  <c r="A4444" i="1"/>
  <c r="A13493" i="1"/>
  <c r="A4270" i="1"/>
  <c r="A3233" i="1"/>
  <c r="A9654" i="1"/>
  <c r="A3240" i="1"/>
  <c r="A9739" i="1"/>
  <c r="A10423" i="1"/>
  <c r="A7139" i="1"/>
  <c r="A2013" i="1"/>
  <c r="A2593" i="1"/>
  <c r="A14391" i="1"/>
  <c r="A3132" i="1"/>
  <c r="A273" i="1"/>
  <c r="A7964" i="1"/>
  <c r="A8591" i="1"/>
  <c r="A12186" i="1"/>
  <c r="A3178" i="1"/>
  <c r="A3548" i="1"/>
  <c r="A4075" i="1"/>
  <c r="A1421" i="1"/>
  <c r="A3572" i="1"/>
  <c r="A9869" i="1"/>
  <c r="A13777" i="1"/>
  <c r="A804" i="1"/>
  <c r="A1181" i="1"/>
  <c r="A7196" i="1"/>
  <c r="A7802" i="1"/>
  <c r="A4561" i="1"/>
  <c r="A674" i="1"/>
  <c r="A15399" i="1"/>
  <c r="A8650" i="1"/>
  <c r="A13715" i="1"/>
  <c r="A14732" i="1"/>
  <c r="A4813" i="1"/>
  <c r="A1687" i="1"/>
  <c r="A8554" i="1"/>
  <c r="A4260" i="1"/>
  <c r="A13563" i="1"/>
  <c r="A12123" i="1"/>
  <c r="A12947" i="1"/>
  <c r="A15144" i="1"/>
  <c r="A11764" i="1"/>
  <c r="A785" i="1"/>
  <c r="A15588" i="1"/>
  <c r="A1168" i="1"/>
  <c r="A2472" i="1"/>
  <c r="A5587" i="1"/>
  <c r="A13293" i="1"/>
  <c r="A4692" i="1"/>
  <c r="A2701" i="1"/>
  <c r="A959" i="1"/>
  <c r="A7899" i="1"/>
  <c r="A10922" i="1"/>
  <c r="A1091" i="1"/>
  <c r="A2286" i="1"/>
  <c r="A476" i="1"/>
  <c r="A5987" i="1"/>
  <c r="A6286" i="1"/>
  <c r="A13175" i="1"/>
  <c r="A2492" i="1"/>
  <c r="A3814" i="1"/>
  <c r="A202" i="1"/>
  <c r="A9703" i="1"/>
  <c r="A4760" i="1"/>
  <c r="A2268" i="1"/>
  <c r="A6982" i="1"/>
  <c r="A13943" i="1"/>
  <c r="A3489" i="1"/>
  <c r="A12676" i="1"/>
  <c r="A12726" i="1"/>
  <c r="A14817" i="1"/>
  <c r="A5986" i="1"/>
  <c r="A14490" i="1"/>
  <c r="A12568" i="1"/>
  <c r="A3032" i="1"/>
  <c r="A13776" i="1"/>
  <c r="A2904" i="1"/>
  <c r="A8700" i="1"/>
  <c r="A7664" i="1"/>
  <c r="A8412" i="1"/>
  <c r="A14251" i="1"/>
  <c r="A13949" i="1"/>
  <c r="A13319" i="1"/>
  <c r="A12566" i="1"/>
  <c r="A1140" i="1"/>
  <c r="A322" i="1"/>
  <c r="A8110" i="1"/>
  <c r="A6795" i="1"/>
  <c r="A15403" i="1"/>
  <c r="A13671" i="1"/>
  <c r="A8184" i="1"/>
  <c r="A5272" i="1"/>
  <c r="A14137" i="1"/>
  <c r="A5727" i="1"/>
  <c r="A9159" i="1"/>
  <c r="A7152" i="1"/>
  <c r="A4490" i="1"/>
  <c r="A9814" i="1"/>
  <c r="A10591" i="1"/>
  <c r="A3641" i="1"/>
  <c r="A14077" i="1"/>
  <c r="A13586" i="1"/>
  <c r="A694" i="1"/>
  <c r="A4060" i="1"/>
  <c r="A8039" i="1"/>
  <c r="A7766" i="1"/>
  <c r="A6211" i="1"/>
  <c r="A7758" i="1"/>
  <c r="A8469" i="1"/>
  <c r="A9715" i="1"/>
  <c r="A7634" i="1"/>
  <c r="A7366" i="1"/>
  <c r="A12008" i="1"/>
  <c r="A14675" i="1"/>
  <c r="A9586" i="1"/>
  <c r="A2771" i="1"/>
  <c r="A10612" i="1"/>
  <c r="A10276" i="1"/>
  <c r="A15347" i="1"/>
  <c r="A10430" i="1"/>
  <c r="A707" i="1"/>
  <c r="A10547" i="1"/>
  <c r="A5393" i="1"/>
  <c r="A9136" i="1"/>
  <c r="A1551" i="1"/>
  <c r="A777" i="1"/>
  <c r="A14544" i="1"/>
  <c r="A1884" i="1"/>
  <c r="A11566" i="1"/>
  <c r="A8548" i="1"/>
  <c r="A7822" i="1"/>
  <c r="A15648" i="1"/>
  <c r="A5844" i="1"/>
  <c r="A4542" i="1"/>
  <c r="A1208" i="1"/>
  <c r="A13774" i="1"/>
  <c r="A7030" i="1"/>
  <c r="A14100" i="1"/>
  <c r="A13323" i="1"/>
  <c r="A6680" i="1"/>
  <c r="A9767" i="1"/>
  <c r="A12126" i="1"/>
  <c r="A3355" i="1"/>
  <c r="A12907" i="1"/>
  <c r="A8011" i="1"/>
  <c r="A862" i="1"/>
  <c r="A7275" i="1"/>
  <c r="A15583" i="1"/>
  <c r="A991" i="1"/>
  <c r="A8375" i="1"/>
  <c r="A8210" i="1"/>
  <c r="A2454" i="1"/>
  <c r="A8149" i="1"/>
  <c r="A7496" i="1"/>
  <c r="A3629" i="1"/>
  <c r="A1846" i="1"/>
  <c r="A10902" i="1"/>
  <c r="A10254" i="1"/>
  <c r="A3758" i="1"/>
  <c r="A14214" i="1"/>
  <c r="A13980" i="1"/>
  <c r="A8776" i="1"/>
  <c r="A3361" i="1"/>
  <c r="A4294" i="1"/>
  <c r="A9806" i="1"/>
  <c r="A408" i="1"/>
  <c r="A14394" i="1"/>
  <c r="A8286" i="1"/>
  <c r="A2303" i="1"/>
  <c r="A8118" i="1"/>
  <c r="A15272" i="1"/>
  <c r="A4680" i="1"/>
  <c r="A6921" i="1"/>
  <c r="A10778" i="1"/>
  <c r="A10861" i="1"/>
  <c r="A4940" i="1"/>
  <c r="A435" i="1"/>
  <c r="A5087" i="1"/>
  <c r="A3126" i="1"/>
  <c r="A3108" i="1"/>
  <c r="A12746" i="1"/>
  <c r="A11591" i="1"/>
  <c r="A5346" i="1"/>
  <c r="A15092" i="1"/>
  <c r="A2927" i="1"/>
  <c r="A7032" i="1"/>
  <c r="A9440" i="1"/>
  <c r="A6838" i="1"/>
  <c r="A3033" i="1"/>
  <c r="A8165" i="1"/>
  <c r="A11049" i="1"/>
  <c r="A8518" i="1"/>
  <c r="A18" i="1"/>
  <c r="A9664" i="1"/>
  <c r="A13290" i="1"/>
  <c r="A1508" i="1"/>
  <c r="A4919" i="1"/>
  <c r="A15584" i="1"/>
  <c r="A10063" i="1"/>
  <c r="A8447" i="1"/>
  <c r="A9729" i="1"/>
  <c r="A12168" i="1"/>
  <c r="A10952" i="1"/>
  <c r="A13575" i="1"/>
  <c r="A12484" i="1"/>
  <c r="A10024" i="1"/>
  <c r="A13699" i="1"/>
  <c r="A12403" i="1"/>
  <c r="A147" i="1"/>
  <c r="A10892" i="1"/>
  <c r="A8102" i="1"/>
  <c r="A1209" i="1"/>
  <c r="A8616" i="1"/>
  <c r="A128" i="1"/>
  <c r="A2325" i="1"/>
  <c r="A2130" i="1"/>
  <c r="A14693" i="1"/>
  <c r="A14185" i="1"/>
  <c r="A1269" i="1"/>
  <c r="A8251" i="1"/>
  <c r="A12397" i="1"/>
  <c r="A1552" i="1"/>
  <c r="A9781" i="1"/>
  <c r="A1659" i="1"/>
  <c r="A2400" i="1"/>
  <c r="A13995" i="1"/>
  <c r="A8297" i="1"/>
  <c r="A10510" i="1"/>
  <c r="A7443" i="1"/>
  <c r="A5022" i="1"/>
  <c r="A4109" i="1"/>
  <c r="A9636" i="1"/>
  <c r="A10047" i="1"/>
  <c r="A9294" i="1"/>
  <c r="A7691" i="1"/>
  <c r="A14996" i="1"/>
  <c r="A9156" i="1"/>
  <c r="A12208" i="1"/>
  <c r="A6669" i="1"/>
  <c r="A9731" i="1"/>
  <c r="A7264" i="1"/>
  <c r="A4978" i="1"/>
  <c r="A317" i="1"/>
  <c r="A5632" i="1"/>
  <c r="A7586" i="1"/>
  <c r="A10328" i="1"/>
  <c r="A7942" i="1"/>
  <c r="A5977" i="1"/>
  <c r="A14209" i="1"/>
  <c r="A10723" i="1"/>
  <c r="A3204" i="1"/>
  <c r="A2425" i="1"/>
  <c r="A15240" i="1"/>
  <c r="A13955" i="1"/>
  <c r="A9192" i="1"/>
  <c r="A696" i="1"/>
  <c r="A7642" i="1"/>
  <c r="A2831" i="1"/>
  <c r="A7568" i="1"/>
  <c r="A13453" i="1"/>
  <c r="A3667" i="1"/>
  <c r="A8373" i="1"/>
  <c r="A10258" i="1"/>
  <c r="A9470" i="1"/>
  <c r="A2643" i="1"/>
  <c r="A11636" i="1"/>
  <c r="A15619" i="1"/>
  <c r="A6418" i="1"/>
  <c r="A5823" i="1"/>
  <c r="A14748" i="1"/>
  <c r="A3746" i="1"/>
  <c r="A15005" i="1"/>
  <c r="A14313" i="1"/>
  <c r="A8549" i="1"/>
  <c r="A3246" i="1"/>
  <c r="A12492" i="1"/>
  <c r="A6467" i="1"/>
  <c r="A6187" i="1"/>
  <c r="A10766" i="1"/>
  <c r="A6059" i="1"/>
  <c r="A13610" i="1"/>
  <c r="A10310" i="1"/>
  <c r="A2335" i="1"/>
  <c r="A4031" i="1"/>
  <c r="A1544" i="1"/>
  <c r="A4043" i="1"/>
  <c r="A7438" i="1"/>
  <c r="A13211" i="1"/>
  <c r="A2319" i="1"/>
  <c r="A14922" i="1"/>
  <c r="A10336" i="1"/>
  <c r="A15316" i="1"/>
  <c r="A5967" i="1"/>
  <c r="A372" i="1"/>
  <c r="A3179" i="1"/>
  <c r="A2569" i="1"/>
  <c r="A14542" i="1"/>
  <c r="A3396" i="1"/>
  <c r="A3993" i="1"/>
  <c r="A9938" i="1"/>
  <c r="A12358" i="1"/>
  <c r="A13353" i="1"/>
  <c r="A10500" i="1"/>
  <c r="A5725" i="1"/>
  <c r="A14099" i="1"/>
  <c r="A6771" i="1"/>
  <c r="A10983" i="1"/>
  <c r="A4476" i="1"/>
  <c r="A12949" i="1"/>
  <c r="A4181" i="1"/>
  <c r="A6162" i="1"/>
  <c r="A2065" i="1"/>
  <c r="A5787" i="1"/>
  <c r="A10558" i="1"/>
  <c r="A3766" i="1"/>
  <c r="A6512" i="1"/>
  <c r="A14367" i="1"/>
  <c r="A4584" i="1"/>
  <c r="A8826" i="1"/>
  <c r="A13530" i="1"/>
  <c r="A11210" i="1"/>
  <c r="A4635" i="1"/>
  <c r="A8574" i="1"/>
  <c r="A3652" i="1"/>
  <c r="A4629" i="1"/>
  <c r="A7755" i="1"/>
  <c r="A12124" i="1"/>
  <c r="A7254" i="1"/>
  <c r="A1952" i="1"/>
  <c r="A10678" i="1"/>
  <c r="A13029" i="1"/>
  <c r="A972" i="1"/>
  <c r="A9424" i="1"/>
  <c r="A8889" i="1"/>
  <c r="A2844" i="1"/>
  <c r="A2050" i="1"/>
  <c r="A9616" i="1"/>
  <c r="A8766" i="1"/>
  <c r="A10044" i="1"/>
  <c r="A950" i="1"/>
  <c r="A14385" i="1"/>
  <c r="A3760" i="1"/>
  <c r="A14278" i="1"/>
  <c r="A14038" i="1"/>
  <c r="A12465" i="1"/>
  <c r="A11274" i="1"/>
  <c r="A14891" i="1"/>
  <c r="A2545" i="1"/>
  <c r="A4538" i="1"/>
  <c r="A8405" i="1"/>
  <c r="A13634" i="1"/>
  <c r="A10151" i="1"/>
  <c r="A6379" i="1"/>
  <c r="A8423" i="1"/>
  <c r="A10634" i="1"/>
  <c r="A15077" i="1"/>
  <c r="A8173" i="1"/>
  <c r="A7070" i="1"/>
  <c r="A6222" i="1"/>
  <c r="A4873" i="1"/>
  <c r="A3052" i="1"/>
  <c r="A6720" i="1"/>
  <c r="A5374" i="1"/>
  <c r="A4286" i="1"/>
  <c r="A8775" i="1"/>
  <c r="A12643" i="1"/>
  <c r="A15054" i="1"/>
  <c r="A12325" i="1"/>
  <c r="A9728" i="1"/>
  <c r="A2391" i="1"/>
  <c r="A633" i="1"/>
  <c r="A7574" i="1"/>
  <c r="A15607" i="1"/>
  <c r="A6750" i="1"/>
  <c r="A11454" i="1"/>
  <c r="A6050" i="1"/>
  <c r="A9382" i="1"/>
  <c r="A6562" i="1"/>
  <c r="A6510" i="1"/>
  <c r="A10388" i="1"/>
  <c r="A2326" i="1"/>
  <c r="A2983" i="1"/>
  <c r="A5885" i="1"/>
  <c r="A5226" i="1"/>
  <c r="A3934" i="1"/>
  <c r="A7807" i="1"/>
  <c r="A14779" i="1"/>
  <c r="A6980" i="1"/>
  <c r="A13847" i="1"/>
  <c r="A12107" i="1"/>
  <c r="A14332" i="1"/>
  <c r="A10202" i="1"/>
  <c r="A14192" i="1"/>
  <c r="A15345" i="1"/>
  <c r="A7457" i="1"/>
  <c r="A7888" i="1"/>
  <c r="A8833" i="1"/>
  <c r="A15656" i="1"/>
  <c r="A6320" i="1"/>
  <c r="A1003" i="1"/>
  <c r="A5922" i="1"/>
  <c r="A11384" i="1"/>
  <c r="A3654" i="1"/>
  <c r="A12411" i="1"/>
  <c r="A5750" i="1"/>
  <c r="A6924" i="1"/>
  <c r="A10554" i="1"/>
  <c r="A12731" i="1"/>
  <c r="A13790" i="1"/>
  <c r="A13996" i="1"/>
  <c r="A10687" i="1"/>
  <c r="A961" i="1"/>
  <c r="A560" i="1"/>
  <c r="A815" i="1"/>
  <c r="A7620" i="1"/>
  <c r="A1184" i="1"/>
  <c r="A656" i="1"/>
  <c r="A11080" i="1"/>
  <c r="A6848" i="1"/>
  <c r="A7208" i="1"/>
  <c r="A7061" i="1"/>
  <c r="A10497" i="1"/>
  <c r="A7482" i="1"/>
  <c r="A5399" i="1"/>
  <c r="A10212" i="1"/>
  <c r="A8746" i="1"/>
  <c r="A7985" i="1"/>
  <c r="A6947" i="1"/>
  <c r="A5182" i="1"/>
  <c r="A310" i="1"/>
  <c r="A4923" i="1"/>
  <c r="A7959" i="1"/>
  <c r="A7142" i="1"/>
  <c r="A4809" i="1"/>
  <c r="A13009" i="1"/>
  <c r="A5491" i="1"/>
  <c r="A6906" i="1"/>
  <c r="A11913" i="1"/>
  <c r="A3706" i="1"/>
  <c r="A4100" i="1"/>
  <c r="A261" i="1"/>
  <c r="A13141" i="1"/>
  <c r="A8244" i="1"/>
  <c r="A5842" i="1"/>
  <c r="A1438" i="1"/>
  <c r="A14554" i="1"/>
  <c r="A6942" i="1"/>
  <c r="A10533" i="1"/>
  <c r="A11111" i="1"/>
  <c r="A3544" i="1"/>
  <c r="A11952" i="1"/>
  <c r="A12934" i="1"/>
  <c r="A1296" i="1"/>
  <c r="A12978" i="1"/>
  <c r="A4416" i="1"/>
  <c r="A13167" i="1"/>
  <c r="A10584" i="1"/>
  <c r="A3942" i="1"/>
  <c r="A5769" i="1"/>
  <c r="A9237" i="1"/>
  <c r="A8944" i="1"/>
  <c r="A2248" i="1"/>
  <c r="A9259" i="1"/>
  <c r="A14031" i="1"/>
  <c r="A13163" i="1"/>
  <c r="A3823" i="1"/>
  <c r="A4837" i="1"/>
  <c r="A6105" i="1"/>
  <c r="A14926" i="1"/>
  <c r="A14968" i="1"/>
  <c r="A14586" i="1"/>
  <c r="A10394" i="1"/>
  <c r="A12442" i="1"/>
  <c r="A2034" i="1"/>
  <c r="A8280" i="1"/>
  <c r="A13390" i="1"/>
  <c r="A14419" i="1"/>
  <c r="A13592" i="1"/>
  <c r="A5137" i="1"/>
  <c r="A12984" i="1"/>
  <c r="A923" i="1"/>
  <c r="A8849" i="1"/>
  <c r="A8353" i="1"/>
  <c r="A5499" i="1"/>
  <c r="A11817" i="1"/>
  <c r="A1601" i="1"/>
  <c r="A13343" i="1"/>
  <c r="A12323" i="1"/>
  <c r="A7094" i="1"/>
  <c r="A13281" i="1"/>
  <c r="A12377" i="1"/>
  <c r="A14641" i="1"/>
  <c r="A14823" i="1"/>
  <c r="A1712" i="1"/>
  <c r="A9786" i="1"/>
  <c r="A12856" i="1"/>
  <c r="A5394" i="1"/>
  <c r="A7471" i="1"/>
  <c r="A10187" i="1"/>
  <c r="A1234" i="1"/>
  <c r="A1410" i="1"/>
  <c r="A5651" i="1"/>
  <c r="A3469" i="1"/>
  <c r="A7422" i="1"/>
  <c r="A3495" i="1"/>
  <c r="A15153" i="1"/>
  <c r="A12604" i="1"/>
  <c r="A13073" i="1"/>
  <c r="A10436" i="1"/>
  <c r="A12522" i="1"/>
  <c r="A8235" i="1"/>
  <c r="A14751" i="1"/>
  <c r="A10883" i="1"/>
  <c r="A15357" i="1"/>
  <c r="A13666" i="1"/>
  <c r="A1650" i="1"/>
  <c r="A13958" i="1"/>
  <c r="A12472" i="1"/>
  <c r="A13986" i="1"/>
  <c r="A3152" i="1"/>
  <c r="A11332" i="1"/>
  <c r="A14775" i="1"/>
  <c r="A13037" i="1"/>
  <c r="A3384" i="1"/>
  <c r="A15279" i="1"/>
  <c r="A13753" i="1"/>
  <c r="A15474" i="1"/>
  <c r="A4912" i="1"/>
  <c r="A13121" i="1"/>
  <c r="A12790" i="1"/>
  <c r="A13931" i="1"/>
  <c r="A8100" i="1"/>
  <c r="A2390" i="1"/>
  <c r="A2352" i="1"/>
  <c r="A1388" i="1"/>
  <c r="A11521" i="1"/>
  <c r="A13912" i="1"/>
  <c r="A11227" i="1"/>
  <c r="A11565" i="1"/>
  <c r="A15181" i="1"/>
  <c r="A740" i="1"/>
  <c r="A14662" i="1"/>
  <c r="A138" i="1"/>
  <c r="A12597" i="1"/>
  <c r="A2758" i="1"/>
  <c r="A2995" i="1"/>
  <c r="A10563" i="1"/>
  <c r="A7278" i="1"/>
  <c r="A1869" i="1"/>
  <c r="A34" i="1"/>
  <c r="A782" i="1"/>
  <c r="A9296" i="1"/>
  <c r="A10839" i="1"/>
  <c r="A10084" i="1"/>
  <c r="A3201" i="1"/>
  <c r="A13416" i="1"/>
  <c r="A11500" i="1"/>
  <c r="A11691" i="1"/>
  <c r="A1591" i="1"/>
  <c r="A2506" i="1"/>
  <c r="A11883" i="1"/>
  <c r="A12213" i="1"/>
  <c r="A6299" i="1"/>
  <c r="A13684" i="1"/>
  <c r="A4910" i="1"/>
  <c r="A12521" i="1"/>
  <c r="A15544" i="1"/>
  <c r="A4053" i="1"/>
  <c r="A2094" i="1"/>
  <c r="A615" i="1"/>
  <c r="A14455" i="1"/>
  <c r="A8947" i="1"/>
  <c r="A13100" i="1"/>
  <c r="A790" i="1"/>
  <c r="A11077" i="1"/>
  <c r="A5047" i="1"/>
  <c r="A7349" i="1"/>
  <c r="A13268" i="1"/>
  <c r="A10442" i="1"/>
  <c r="A8300" i="1"/>
  <c r="A10949" i="1"/>
  <c r="A2169" i="1"/>
  <c r="A3167" i="1"/>
  <c r="A12758" i="1"/>
  <c r="A1167" i="1"/>
  <c r="A1558" i="1"/>
  <c r="A7607" i="1"/>
  <c r="A13577" i="1"/>
  <c r="A4720" i="1"/>
  <c r="A12846" i="1"/>
  <c r="A13518" i="1"/>
  <c r="A13622" i="1"/>
  <c r="A6285" i="1"/>
  <c r="A12244" i="1"/>
  <c r="A6890" i="1"/>
  <c r="A6788" i="1"/>
  <c r="A9367" i="1"/>
  <c r="A7648" i="1"/>
  <c r="A10974" i="1"/>
  <c r="A12683" i="1"/>
  <c r="A12467" i="1"/>
  <c r="A11795" i="1"/>
  <c r="A9737" i="1"/>
  <c r="A1647" i="1"/>
  <c r="A12532" i="1"/>
  <c r="A15295" i="1"/>
  <c r="A9290" i="1"/>
  <c r="A3206" i="1"/>
  <c r="A14963" i="1"/>
  <c r="A14613" i="1"/>
  <c r="A11894" i="1"/>
  <c r="A3180" i="1"/>
  <c r="A12740" i="1"/>
  <c r="A10956" i="1"/>
  <c r="A11733" i="1"/>
  <c r="A10043" i="1"/>
  <c r="A7837" i="1"/>
  <c r="A9288" i="1"/>
  <c r="A1992" i="1"/>
  <c r="A14727" i="1"/>
  <c r="A8024" i="1"/>
  <c r="A1159" i="1"/>
  <c r="A13271" i="1"/>
  <c r="A7702" i="1"/>
  <c r="A10917" i="1"/>
  <c r="A13169" i="1"/>
  <c r="A3247" i="1"/>
  <c r="A3505" i="1"/>
  <c r="A14904" i="1"/>
  <c r="A12944" i="1"/>
  <c r="A10768" i="1"/>
  <c r="A14523" i="1"/>
  <c r="A13284" i="1"/>
  <c r="A14849" i="1"/>
  <c r="A11885" i="1"/>
  <c r="A14983" i="1"/>
  <c r="A4069" i="1"/>
  <c r="A10747" i="1"/>
  <c r="A12070" i="1"/>
  <c r="A6490" i="1"/>
  <c r="A945" i="1"/>
  <c r="A15628" i="1"/>
  <c r="A4886" i="1"/>
  <c r="A12644" i="1"/>
  <c r="A6469" i="1"/>
  <c r="A10798" i="1"/>
  <c r="A1407" i="1"/>
  <c r="A1442" i="1"/>
  <c r="A8367" i="1"/>
  <c r="A8317" i="1"/>
  <c r="A5305" i="1"/>
  <c r="A1283" i="1"/>
  <c r="A14295" i="1"/>
  <c r="A10080" i="1"/>
  <c r="A1195" i="1"/>
  <c r="A7995" i="1"/>
  <c r="A3038" i="1"/>
  <c r="A5802" i="1"/>
  <c r="A11654" i="1"/>
  <c r="A8732" i="1"/>
  <c r="A9101" i="1"/>
  <c r="A14609" i="1"/>
  <c r="A2349" i="1"/>
  <c r="A14094" i="1"/>
  <c r="A9775" i="1"/>
  <c r="A7064" i="1"/>
  <c r="A6397" i="1"/>
  <c r="A1350" i="1"/>
  <c r="A353" i="1"/>
  <c r="A5015" i="1"/>
  <c r="A591" i="1"/>
  <c r="A7931" i="1"/>
  <c r="A2073" i="1"/>
  <c r="A1579" i="1"/>
  <c r="A10693" i="1"/>
  <c r="A7240" i="1"/>
  <c r="A1613" i="1"/>
  <c r="A5278" i="1"/>
  <c r="A7140" i="1"/>
  <c r="A13288" i="1"/>
  <c r="A10912" i="1"/>
  <c r="A1721" i="1"/>
  <c r="A7062" i="1"/>
  <c r="A2113" i="1"/>
  <c r="A12202" i="1"/>
  <c r="A8311" i="1"/>
  <c r="A3294" i="1"/>
  <c r="A8096" i="1"/>
  <c r="A8879" i="1"/>
  <c r="A599" i="1"/>
  <c r="A4210" i="1"/>
  <c r="A1812" i="1"/>
  <c r="A11379" i="1"/>
  <c r="A10107" i="1"/>
  <c r="A3041" i="1"/>
  <c r="A2322" i="1"/>
  <c r="A11875" i="1"/>
  <c r="A5586" i="1"/>
  <c r="A10111" i="1"/>
  <c r="A4974" i="1"/>
  <c r="A8098" i="1"/>
  <c r="A4327" i="1"/>
  <c r="A14832" i="1"/>
  <c r="A8463" i="1"/>
  <c r="A5892" i="1"/>
  <c r="A2120" i="1"/>
  <c r="A11738" i="1"/>
  <c r="A2043" i="1"/>
  <c r="A7456" i="1"/>
  <c r="A15262" i="1"/>
  <c r="A9885" i="1"/>
  <c r="A9888" i="1"/>
  <c r="A10292" i="1"/>
  <c r="A3977" i="1"/>
  <c r="A8457" i="1"/>
  <c r="A14048" i="1"/>
  <c r="A14949" i="1"/>
  <c r="A12699" i="1"/>
  <c r="A3381" i="1"/>
  <c r="A3596" i="1"/>
  <c r="A5526" i="1"/>
  <c r="A6959" i="1"/>
  <c r="A80" i="1"/>
  <c r="A8174" i="1"/>
  <c r="A10154" i="1"/>
  <c r="A4341" i="1"/>
  <c r="A5073" i="1"/>
  <c r="A9057" i="1"/>
  <c r="A2524" i="1"/>
  <c r="A676" i="1"/>
  <c r="A14667" i="1"/>
  <c r="A10416" i="1"/>
  <c r="A7626" i="1"/>
  <c r="A13362" i="1"/>
  <c r="A13186" i="1"/>
  <c r="A10814" i="1"/>
  <c r="A5185" i="1"/>
  <c r="A7966" i="1"/>
  <c r="A1232" i="1"/>
  <c r="A5458" i="1"/>
  <c r="A14720" i="1"/>
  <c r="A15408" i="1"/>
  <c r="A13410" i="1"/>
  <c r="A14292" i="1"/>
  <c r="A9508" i="1"/>
  <c r="A14528" i="1"/>
  <c r="A4689" i="1"/>
  <c r="A2690" i="1"/>
  <c r="A4560" i="1"/>
  <c r="A3955" i="1"/>
  <c r="A2382" i="1"/>
  <c r="A10350" i="1"/>
  <c r="A7086" i="1"/>
  <c r="A14306" i="1"/>
  <c r="A3457" i="1"/>
  <c r="A3678" i="1"/>
  <c r="A13374" i="1"/>
  <c r="A413" i="1"/>
  <c r="A596" i="1"/>
  <c r="A13449" i="1"/>
  <c r="A13000" i="1"/>
  <c r="A9153" i="1"/>
  <c r="A6783" i="1"/>
  <c r="A4339" i="1"/>
  <c r="A5547" i="1"/>
  <c r="A14863" i="1"/>
  <c r="A6446" i="1"/>
  <c r="A12284" i="1"/>
  <c r="A7509" i="1"/>
  <c r="A7117" i="1"/>
  <c r="A4752" i="1"/>
  <c r="A13668" i="1"/>
  <c r="A15582" i="1"/>
  <c r="A6159" i="1"/>
  <c r="A6565" i="1"/>
  <c r="A12630" i="1"/>
  <c r="A4583" i="1"/>
  <c r="A10425" i="1"/>
  <c r="A11625" i="1"/>
  <c r="A10601" i="1"/>
  <c r="A5130" i="1"/>
  <c r="A249" i="1"/>
  <c r="A4776" i="1"/>
  <c r="A12507" i="1"/>
  <c r="A9048" i="1"/>
  <c r="A15364" i="1"/>
  <c r="A649" i="1"/>
  <c r="A8924" i="1"/>
  <c r="A15013" i="1"/>
  <c r="A11534" i="1"/>
  <c r="A2119" i="1"/>
  <c r="A10415" i="1"/>
  <c r="A5762" i="1"/>
  <c r="A7871" i="1"/>
  <c r="A5836" i="1"/>
  <c r="A2929" i="1"/>
  <c r="A6497" i="1"/>
  <c r="A2402" i="1"/>
  <c r="A2918" i="1"/>
  <c r="A10562" i="1"/>
  <c r="A5870" i="1"/>
  <c r="A11262" i="1"/>
  <c r="A5901" i="1"/>
  <c r="A15539" i="1"/>
  <c r="A2344" i="1"/>
  <c r="A11050" i="1"/>
  <c r="A7182" i="1"/>
  <c r="A15129" i="1"/>
  <c r="A8436" i="1"/>
  <c r="A1543" i="1"/>
  <c r="A10596" i="1"/>
  <c r="A11623" i="1"/>
  <c r="A2460" i="1"/>
  <c r="A10331" i="1"/>
  <c r="A9531" i="1"/>
  <c r="A2252" i="1"/>
  <c r="A4670" i="1"/>
  <c r="A3878" i="1"/>
  <c r="A5566" i="1"/>
  <c r="A4267" i="1"/>
  <c r="A11342" i="1"/>
  <c r="A12053" i="1"/>
  <c r="A2078" i="1"/>
  <c r="A1975" i="1"/>
  <c r="A8926" i="1"/>
  <c r="A10972" i="1"/>
  <c r="A2714" i="1"/>
  <c r="A7764" i="1"/>
  <c r="A9186" i="1"/>
  <c r="A5296" i="1"/>
  <c r="A12621" i="1"/>
  <c r="A11069" i="1"/>
  <c r="A14636" i="1"/>
  <c r="A13086" i="1"/>
  <c r="A12346" i="1"/>
  <c r="A12262" i="1"/>
  <c r="A9955" i="1"/>
  <c r="A9856" i="1"/>
  <c r="A5777" i="1"/>
  <c r="A13701" i="1"/>
  <c r="A10700" i="1"/>
  <c r="A13282" i="1"/>
  <c r="A10716" i="1"/>
  <c r="A12037" i="1"/>
  <c r="A14227" i="1"/>
  <c r="A6390" i="1"/>
  <c r="A6833" i="1"/>
  <c r="A9754" i="1"/>
  <c r="A2667" i="1"/>
  <c r="A8868" i="1"/>
  <c r="A4121" i="1"/>
  <c r="A6029" i="1"/>
  <c r="A15522" i="1"/>
  <c r="A10896" i="1"/>
  <c r="A12231" i="1"/>
  <c r="A11862" i="1"/>
  <c r="A851" i="1"/>
  <c r="A9557" i="1"/>
  <c r="A8607" i="1"/>
  <c r="A6761" i="1"/>
  <c r="A948" i="1"/>
  <c r="A3051" i="1"/>
  <c r="A10961" i="1"/>
  <c r="A4879" i="1"/>
  <c r="A7200" i="1"/>
  <c r="A5056" i="1"/>
  <c r="A13723" i="1"/>
  <c r="A8343" i="1"/>
  <c r="A6694" i="1"/>
  <c r="A13089" i="1"/>
  <c r="A6043" i="1"/>
  <c r="A4754" i="1"/>
  <c r="A4272" i="1"/>
  <c r="A4857" i="1"/>
  <c r="A738" i="1"/>
  <c r="A14408" i="1"/>
  <c r="A7159" i="1"/>
  <c r="A3723" i="1"/>
  <c r="A3842" i="1"/>
  <c r="A2172" i="1"/>
  <c r="A7011" i="1"/>
  <c r="A2407" i="1"/>
  <c r="A5957" i="1"/>
  <c r="A5502" i="1"/>
  <c r="A12001" i="1"/>
  <c r="A10745" i="1"/>
  <c r="A300" i="1"/>
  <c r="A7897" i="1"/>
  <c r="A833" i="1"/>
  <c r="A13605" i="1"/>
  <c r="A10816" i="1"/>
  <c r="A11463" i="1"/>
  <c r="A7375" i="1"/>
  <c r="A13325" i="1"/>
  <c r="A1285" i="1"/>
  <c r="A15439" i="1"/>
  <c r="A1868" i="1"/>
  <c r="A3729" i="1"/>
  <c r="A456" i="1"/>
  <c r="A5634" i="1"/>
  <c r="A10106" i="1"/>
  <c r="A3733" i="1"/>
  <c r="A13120" i="1"/>
  <c r="A15318" i="1"/>
  <c r="A15605" i="1"/>
  <c r="A4101" i="1"/>
  <c r="A8805" i="1"/>
  <c r="A4650" i="1"/>
  <c r="A8973" i="1"/>
  <c r="A6422" i="1"/>
  <c r="A12036" i="1"/>
  <c r="A1054" i="1"/>
  <c r="A10446" i="1"/>
  <c r="A3573" i="1"/>
  <c r="A6697" i="1"/>
  <c r="A11649" i="1"/>
  <c r="A5269" i="1"/>
  <c r="A15417" i="1"/>
  <c r="A13505" i="1"/>
  <c r="A12915" i="1"/>
  <c r="A363" i="1"/>
  <c r="A8272" i="1"/>
  <c r="A14638" i="1"/>
  <c r="A1380" i="1"/>
  <c r="A10036" i="1"/>
  <c r="A13868" i="1"/>
  <c r="A373" i="1"/>
  <c r="A2486" i="1"/>
  <c r="A4492" i="1"/>
  <c r="A4589" i="1"/>
  <c r="A11956" i="1"/>
  <c r="A12864" i="1"/>
  <c r="A573" i="1"/>
  <c r="A14471" i="1"/>
  <c r="A356" i="1"/>
  <c r="A285" i="1"/>
  <c r="A7836" i="1"/>
  <c r="A14326" i="1"/>
  <c r="A12550" i="1"/>
  <c r="A8516" i="1"/>
  <c r="A1475" i="1"/>
  <c r="A655" i="1"/>
  <c r="A2223" i="1"/>
  <c r="A3870" i="1"/>
  <c r="A2157" i="1"/>
  <c r="A4432" i="1"/>
  <c r="A8219" i="1"/>
  <c r="A9935" i="1"/>
  <c r="A2520" i="1"/>
  <c r="A1356" i="1"/>
  <c r="A8994" i="1"/>
  <c r="A9505" i="1"/>
  <c r="A3969" i="1"/>
  <c r="A1809" i="1"/>
  <c r="A12658" i="1"/>
  <c r="A15597" i="1"/>
  <c r="A4969" i="1"/>
  <c r="A11257" i="1"/>
  <c r="A7590" i="1"/>
  <c r="A3066" i="1"/>
  <c r="A11427" i="1"/>
  <c r="A4864" i="1"/>
  <c r="A5529" i="1"/>
  <c r="A2862" i="1"/>
  <c r="A4449" i="1"/>
  <c r="A12607" i="1"/>
  <c r="A11613" i="1"/>
  <c r="A9506" i="1"/>
  <c r="A11075" i="1"/>
  <c r="A4105" i="1"/>
  <c r="A1391" i="1"/>
  <c r="A4838" i="1"/>
  <c r="A1355" i="1"/>
  <c r="A11705" i="1"/>
  <c r="A14158" i="1"/>
  <c r="A6621" i="1"/>
  <c r="A5132" i="1"/>
  <c r="A2527" i="1"/>
  <c r="A7582" i="1"/>
  <c r="A122" i="1"/>
  <c r="A8115" i="1"/>
  <c r="A3416" i="1"/>
  <c r="A10209" i="1"/>
  <c r="A10884" i="1"/>
  <c r="A11192" i="1"/>
  <c r="A13241" i="1"/>
  <c r="A6232" i="1"/>
  <c r="A10189" i="1"/>
  <c r="A8520" i="1"/>
  <c r="A5042" i="1"/>
  <c r="A6444" i="1"/>
  <c r="A1941" i="1"/>
  <c r="A12528" i="1"/>
  <c r="A639" i="1"/>
  <c r="A2561" i="1"/>
  <c r="A5229" i="1"/>
  <c r="A11290" i="1"/>
  <c r="A4299" i="1"/>
  <c r="A4349" i="1"/>
  <c r="A4248" i="1"/>
  <c r="A5193" i="1"/>
  <c r="A12182" i="1"/>
  <c r="A28" i="1"/>
  <c r="A8392" i="1"/>
  <c r="A11702" i="1"/>
  <c r="A834" i="1"/>
  <c r="A2790" i="1"/>
  <c r="A866" i="1"/>
  <c r="A13128" i="1"/>
  <c r="A7261" i="1"/>
  <c r="A2626" i="1"/>
  <c r="A12321" i="1"/>
  <c r="A14714" i="1"/>
  <c r="A11571" i="1"/>
  <c r="A6473" i="1"/>
  <c r="A5176" i="1"/>
  <c r="A3583" i="1"/>
  <c r="A13981" i="1"/>
  <c r="A6709" i="1"/>
  <c r="A10844" i="1"/>
  <c r="A8255" i="1"/>
  <c r="A8609" i="1"/>
  <c r="A9311" i="1"/>
  <c r="A15452" i="1"/>
  <c r="A3653" i="1"/>
  <c r="A15616" i="1"/>
  <c r="A5935" i="1"/>
  <c r="A12099" i="1"/>
  <c r="A2408" i="1"/>
  <c r="A2523" i="1"/>
  <c r="A9141" i="1"/>
  <c r="A6155" i="1"/>
  <c r="A15351" i="1"/>
  <c r="A10403" i="1"/>
  <c r="A4576" i="1"/>
  <c r="A7237" i="1"/>
  <c r="A12529" i="1"/>
  <c r="A7045" i="1"/>
  <c r="A11747" i="1"/>
  <c r="A3467" i="1"/>
  <c r="A7192" i="1"/>
  <c r="A13443" i="1"/>
  <c r="A8435" i="1"/>
  <c r="A4281" i="1"/>
  <c r="A8318" i="1"/>
  <c r="A12133" i="1"/>
  <c r="A5984" i="1"/>
  <c r="A3804" i="1"/>
  <c r="A5196" i="1"/>
  <c r="A3376" i="1"/>
  <c r="A17" i="1"/>
  <c r="A12563" i="1"/>
  <c r="A4094" i="1"/>
  <c r="A10475" i="1"/>
  <c r="A11205" i="1"/>
  <c r="A7444" i="1"/>
  <c r="A6317" i="1"/>
  <c r="A1281" i="1"/>
  <c r="A6440" i="1"/>
  <c r="A9503" i="1"/>
  <c r="A8057" i="1"/>
  <c r="A15024" i="1"/>
  <c r="A11940" i="1"/>
  <c r="A12432" i="1"/>
  <c r="A10767" i="1"/>
  <c r="A2412" i="1"/>
  <c r="A1745" i="1"/>
  <c r="A3127" i="1"/>
  <c r="A15459" i="1"/>
  <c r="A12897" i="1"/>
  <c r="A7144" i="1"/>
  <c r="A9512" i="1"/>
  <c r="A7178" i="1"/>
  <c r="A2858" i="1"/>
  <c r="A5322" i="1"/>
  <c r="A8866" i="1"/>
  <c r="A7719" i="1"/>
  <c r="A10155" i="1"/>
  <c r="A10595" i="1"/>
  <c r="A1595" i="1"/>
  <c r="A5251" i="1"/>
  <c r="A8774" i="1"/>
  <c r="A296" i="1"/>
  <c r="A6112" i="1"/>
  <c r="A2747" i="1"/>
  <c r="A7287" i="1"/>
  <c r="A2376" i="1"/>
  <c r="A9827" i="1"/>
  <c r="A1924" i="1"/>
  <c r="A4216" i="1"/>
  <c r="A14591" i="1"/>
  <c r="A5172" i="1"/>
  <c r="A3829" i="1"/>
  <c r="A14195" i="1"/>
  <c r="A8454" i="1"/>
  <c r="A4496" i="1"/>
  <c r="A7762" i="1"/>
  <c r="A7551" i="1"/>
  <c r="A12364" i="1"/>
  <c r="A11671" i="1"/>
  <c r="A5644" i="1"/>
  <c r="A6704" i="1"/>
  <c r="A5281" i="1"/>
  <c r="A12681" i="1"/>
  <c r="A4480" i="1"/>
  <c r="A7315" i="1"/>
  <c r="A116" i="1"/>
  <c r="A313" i="1"/>
  <c r="A9807" i="1"/>
  <c r="A5960" i="1"/>
  <c r="A1895" i="1"/>
  <c r="A7303" i="1"/>
  <c r="A8420" i="1"/>
  <c r="A3847" i="1"/>
  <c r="A11099" i="1"/>
  <c r="A7595" i="1"/>
  <c r="A11595" i="1"/>
  <c r="A9747" i="1"/>
  <c r="A10294" i="1"/>
  <c r="A13550" i="1"/>
  <c r="A14628" i="1"/>
  <c r="A3930" i="1"/>
  <c r="A7880" i="1"/>
  <c r="A14976" i="1"/>
  <c r="A13921" i="1"/>
  <c r="A8915" i="1"/>
  <c r="A12501" i="1"/>
  <c r="A3411" i="1"/>
  <c r="A9601" i="1"/>
  <c r="A9258" i="1"/>
  <c r="A2244" i="1"/>
  <c r="A1521" i="1"/>
  <c r="A12143" i="1"/>
  <c r="A170" i="1"/>
  <c r="A4679" i="1"/>
  <c r="A3053" i="1"/>
  <c r="A13608" i="1"/>
  <c r="A721" i="1"/>
  <c r="A12732" i="1"/>
  <c r="A4991" i="1"/>
  <c r="A1731" i="1"/>
  <c r="A10437" i="1"/>
  <c r="A5999" i="1"/>
  <c r="A9872" i="1"/>
  <c r="A5988" i="1"/>
  <c r="A2152" i="1"/>
  <c r="A3865" i="1"/>
  <c r="A5114" i="1"/>
  <c r="A11949" i="1"/>
  <c r="A10182" i="1"/>
  <c r="A8519" i="1"/>
  <c r="A4980" i="1"/>
  <c r="A2416" i="1"/>
  <c r="A3022" i="1"/>
  <c r="A3769" i="1"/>
  <c r="A2809" i="1"/>
  <c r="A7570" i="1"/>
  <c r="A9458" i="1"/>
  <c r="A15170" i="1"/>
  <c r="A7545" i="1"/>
  <c r="A15598" i="1"/>
  <c r="A1583" i="1"/>
  <c r="A11235" i="1"/>
  <c r="A3131" i="1"/>
  <c r="A993" i="1"/>
  <c r="A9345" i="1"/>
  <c r="A12218" i="1"/>
  <c r="A1473" i="1"/>
  <c r="A15252" i="1"/>
  <c r="A2109" i="1"/>
  <c r="A7484" i="1"/>
  <c r="A9743" i="1"/>
  <c r="A15506" i="1"/>
  <c r="A2732" i="1"/>
  <c r="A12614" i="1"/>
  <c r="A10299" i="1"/>
  <c r="A574" i="1"/>
  <c r="A15639" i="1"/>
  <c r="A13929" i="1"/>
  <c r="A910" i="1"/>
  <c r="A7685" i="1"/>
  <c r="A13907" i="1"/>
  <c r="A13764" i="1"/>
  <c r="A15528" i="1"/>
  <c r="A10538" i="1"/>
  <c r="A10753" i="1"/>
  <c r="A8627" i="1"/>
  <c r="A9091" i="1"/>
  <c r="A10611" i="1"/>
  <c r="A8005" i="1"/>
  <c r="A9916" i="1"/>
  <c r="A12951" i="1"/>
  <c r="A9668" i="1"/>
  <c r="A7302" i="1"/>
  <c r="A1120" i="1"/>
  <c r="A2237" i="1"/>
  <c r="A8987" i="1"/>
  <c r="A15407" i="1"/>
  <c r="A552" i="1"/>
  <c r="A15469" i="1"/>
  <c r="A4925" i="1"/>
  <c r="A4985" i="1"/>
  <c r="A9711" i="1"/>
  <c r="A6095" i="1"/>
  <c r="A5034" i="1"/>
  <c r="A3369" i="1"/>
  <c r="A14598" i="1"/>
  <c r="A14405" i="1"/>
  <c r="A1484" i="1"/>
  <c r="A15075" i="1"/>
  <c r="A4381" i="1"/>
  <c r="A15629" i="1"/>
  <c r="A6453" i="1"/>
  <c r="A3448" i="1"/>
  <c r="A4481" i="1"/>
  <c r="A11537" i="1"/>
  <c r="A1245" i="1"/>
  <c r="A4495" i="1"/>
  <c r="A7872" i="1"/>
  <c r="A1445" i="1"/>
  <c r="A6012" i="1"/>
  <c r="A8855" i="1"/>
  <c r="A11433" i="1"/>
  <c r="A11444" i="1"/>
  <c r="A7054" i="1"/>
  <c r="A15411" i="1"/>
  <c r="A1930" i="1"/>
  <c r="A4237" i="1"/>
  <c r="A3710" i="1"/>
  <c r="A1861" i="1"/>
  <c r="A6459" i="1"/>
  <c r="A11149" i="1"/>
  <c r="A10382" i="1"/>
  <c r="A9753" i="1"/>
  <c r="A2171" i="1"/>
  <c r="A12849" i="1"/>
  <c r="A14339" i="1"/>
  <c r="A8226" i="1"/>
  <c r="A2760" i="1"/>
  <c r="A14438" i="1"/>
  <c r="A12888" i="1"/>
  <c r="A2753" i="1"/>
  <c r="A5303" i="1"/>
  <c r="A1722" i="1"/>
  <c r="A11302" i="1"/>
  <c r="A12420" i="1"/>
  <c r="A12742" i="1"/>
  <c r="A5955" i="1"/>
  <c r="A14771" i="1"/>
  <c r="A8389" i="1"/>
  <c r="A9627" i="1"/>
  <c r="A8070" i="1"/>
  <c r="A8500" i="1"/>
  <c r="A10344" i="1"/>
  <c r="A4581" i="1"/>
  <c r="A1981" i="1"/>
  <c r="A15484" i="1"/>
  <c r="A14671" i="1"/>
  <c r="A15136" i="1"/>
  <c r="A1503" i="1"/>
  <c r="A14730" i="1"/>
  <c r="A4799" i="1"/>
  <c r="A8215" i="1"/>
  <c r="A11038" i="1"/>
  <c r="A6252" i="1"/>
  <c r="A9972" i="1"/>
  <c r="A1404" i="1"/>
  <c r="A3480" i="1"/>
  <c r="A13816" i="1"/>
  <c r="A3553" i="1"/>
  <c r="A13044" i="1"/>
  <c r="A13131" i="1"/>
  <c r="A7630" i="1"/>
  <c r="A10498" i="1"/>
  <c r="A6688" i="1"/>
  <c r="A15428" i="1"/>
  <c r="A9093" i="1"/>
  <c r="A1993" i="1"/>
  <c r="A15057" i="1"/>
  <c r="A14234" i="1"/>
  <c r="A8018" i="1"/>
  <c r="A14418" i="1"/>
  <c r="A7783" i="1"/>
  <c r="A7033" i="1"/>
  <c r="A563" i="1"/>
  <c r="A14126" i="1"/>
  <c r="A7898" i="1"/>
  <c r="A4398" i="1"/>
  <c r="A10098" i="1"/>
  <c r="A9929" i="1"/>
  <c r="A11167" i="1"/>
  <c r="A3272" i="1"/>
  <c r="A2033" i="1"/>
  <c r="A10681" i="1"/>
  <c r="A9794" i="1"/>
  <c r="A13797" i="1"/>
  <c r="A7258" i="1"/>
  <c r="A7405" i="1"/>
  <c r="A12772" i="1"/>
  <c r="A14782" i="1"/>
  <c r="A1594" i="1"/>
  <c r="A6283" i="1"/>
  <c r="A8140" i="1"/>
  <c r="A4667" i="1"/>
  <c r="A8584" i="1"/>
  <c r="A10909" i="1"/>
  <c r="A160" i="1"/>
  <c r="A60" i="1"/>
  <c r="A769" i="1"/>
  <c r="A1518" i="1"/>
  <c r="A14469" i="1"/>
  <c r="A6258" i="1"/>
  <c r="A15666" i="1"/>
  <c r="A12835" i="1"/>
  <c r="A6373" i="1"/>
  <c r="A14552" i="1"/>
  <c r="A3599" i="1"/>
  <c r="A11684" i="1"/>
  <c r="A86" i="1"/>
  <c r="A533" i="1"/>
  <c r="A9240" i="1"/>
  <c r="A1683" i="1"/>
  <c r="A12214" i="1"/>
  <c r="A11101" i="1"/>
  <c r="A12693" i="1"/>
  <c r="A6907" i="1"/>
  <c r="A449" i="1"/>
  <c r="A1990" i="1"/>
  <c r="A13161" i="1"/>
  <c r="A5391" i="1"/>
  <c r="A957" i="1"/>
  <c r="A8487" i="1"/>
  <c r="A12330" i="1"/>
  <c r="A4554" i="1"/>
  <c r="A2320" i="1"/>
  <c r="A2763" i="1"/>
  <c r="A8918" i="1"/>
  <c r="A11040" i="1"/>
  <c r="A3195" i="1"/>
  <c r="A2450" i="1"/>
  <c r="A7624" i="1"/>
  <c r="A1247" i="1"/>
  <c r="A13635" i="1"/>
  <c r="A10287" i="1"/>
  <c r="A5506" i="1"/>
  <c r="A13989" i="1"/>
  <c r="A14776" i="1"/>
  <c r="A4762" i="1"/>
  <c r="A1818" i="1"/>
  <c r="A10288" i="1"/>
  <c r="A4674" i="1"/>
  <c r="A11877" i="1"/>
  <c r="A5828" i="1"/>
  <c r="A8524" i="1"/>
  <c r="A7543" i="1"/>
  <c r="A9921" i="1"/>
  <c r="A1127" i="1"/>
  <c r="A4986" i="1"/>
  <c r="A13937" i="1"/>
  <c r="A8281" i="1"/>
  <c r="A8090" i="1"/>
  <c r="A9480" i="1"/>
  <c r="A7173" i="1"/>
  <c r="A1855" i="1"/>
  <c r="A12687" i="1"/>
  <c r="A6223" i="1"/>
  <c r="A12185" i="1"/>
  <c r="A5833" i="1"/>
  <c r="A3556" i="1"/>
  <c r="A11200" i="1"/>
  <c r="A3752" i="1"/>
  <c r="A15487" i="1"/>
  <c r="A13892" i="1"/>
  <c r="A8865" i="1"/>
  <c r="A11532" i="1"/>
  <c r="A1676" i="1"/>
  <c r="A8358" i="1"/>
  <c r="A8294" i="1"/>
  <c r="A11142" i="1"/>
  <c r="A14856" i="1"/>
  <c r="A7006" i="1"/>
  <c r="A9316" i="1"/>
  <c r="A8809" i="1"/>
  <c r="A4748" i="1"/>
  <c r="A8340" i="1"/>
  <c r="A614" i="1"/>
  <c r="A14103" i="1"/>
  <c r="A9092" i="1"/>
  <c r="A5760" i="1"/>
  <c r="A15423" i="1"/>
  <c r="A9844" i="1"/>
  <c r="A9602" i="1"/>
  <c r="A3551" i="1"/>
  <c r="A6492" i="1"/>
  <c r="A13173" i="1"/>
  <c r="A14321" i="1"/>
  <c r="A1538" i="1"/>
  <c r="A10029" i="1"/>
  <c r="A1142" i="1"/>
  <c r="A1605" i="1"/>
  <c r="A13609" i="1"/>
  <c r="A12241" i="1"/>
  <c r="A3830" i="1"/>
  <c r="A6500" i="1"/>
  <c r="A3927" i="1"/>
  <c r="A12875" i="1"/>
  <c r="A5351" i="1"/>
  <c r="A13881" i="1"/>
  <c r="A13105" i="1"/>
  <c r="A3370" i="1"/>
  <c r="A14707" i="1"/>
  <c r="A7402" i="1"/>
  <c r="A9083" i="1"/>
  <c r="A1915" i="1"/>
  <c r="A4671" i="1"/>
  <c r="A14114" i="1"/>
  <c r="A4324" i="1"/>
  <c r="A8670" i="1"/>
  <c r="A2093" i="1"/>
  <c r="A2107" i="1"/>
  <c r="A10236" i="1"/>
  <c r="A13985" i="1"/>
  <c r="A1660" i="1"/>
  <c r="A15022" i="1"/>
  <c r="A6084" i="1"/>
  <c r="A13225" i="1"/>
  <c r="A14593" i="1"/>
  <c r="A810" i="1"/>
  <c r="A14481" i="1"/>
  <c r="A9342" i="1"/>
  <c r="A10750" i="1"/>
  <c r="A5968" i="1"/>
  <c r="A4823" i="1"/>
  <c r="A10196" i="1"/>
  <c r="A5063" i="1"/>
  <c r="A10417" i="1"/>
  <c r="A11241" i="1"/>
  <c r="A9477" i="1"/>
  <c r="A7120" i="1"/>
  <c r="A6056" i="1"/>
  <c r="A14584" i="1"/>
  <c r="A4310" i="1"/>
  <c r="A8095" i="1"/>
  <c r="A14386" i="1"/>
  <c r="A1600" i="1"/>
  <c r="A14885" i="1"/>
  <c r="A10222" i="1"/>
  <c r="A10862" i="1"/>
  <c r="A2846" i="1"/>
  <c r="A10958" i="1"/>
  <c r="A2518" i="1"/>
  <c r="A73" i="1"/>
  <c r="A1218" i="1"/>
  <c r="A638" i="1"/>
  <c r="A4269" i="1"/>
  <c r="A8153" i="1"/>
  <c r="A115" i="1"/>
  <c r="A3730" i="1"/>
  <c r="A3554" i="1"/>
  <c r="A14938" i="1"/>
  <c r="A5528" i="1"/>
  <c r="A10740" i="1"/>
  <c r="A4999" i="1"/>
  <c r="A7387" i="1"/>
  <c r="A4461" i="1"/>
  <c r="A6107" i="1"/>
  <c r="A5097" i="1"/>
  <c r="A5484" i="1"/>
  <c r="A5419" i="1"/>
  <c r="A5462" i="1"/>
  <c r="A13393" i="1"/>
  <c r="A10443" i="1"/>
  <c r="A11304" i="1"/>
  <c r="A3250" i="1"/>
  <c r="A5688" i="1"/>
  <c r="A7393" i="1"/>
  <c r="A8019" i="1"/>
  <c r="A4790" i="1"/>
  <c r="A10671" i="1"/>
  <c r="A9584" i="1"/>
  <c r="A15098" i="1"/>
  <c r="A7227" i="1"/>
  <c r="A15333" i="1"/>
  <c r="A11761" i="1"/>
  <c r="A1344" i="1"/>
  <c r="A7311" i="1"/>
  <c r="A15031" i="1"/>
  <c r="A3896" i="1"/>
  <c r="A9792" i="1"/>
  <c r="A9010" i="1"/>
  <c r="A444" i="1"/>
  <c r="A5021" i="1"/>
  <c r="A5997" i="1"/>
  <c r="A8597" i="1"/>
  <c r="A4804" i="1"/>
  <c r="A10200" i="1"/>
  <c r="A14452" i="1"/>
  <c r="A10705" i="1"/>
  <c r="A12719" i="1"/>
  <c r="A12476" i="1"/>
  <c r="A12953" i="1"/>
  <c r="A9818" i="1"/>
  <c r="A10257" i="1"/>
  <c r="A6913" i="1"/>
  <c r="A4024" i="1"/>
  <c r="A9658" i="1"/>
  <c r="A3012" i="1"/>
  <c r="A1654" i="1"/>
  <c r="A9011" i="1"/>
  <c r="A8357" i="1"/>
  <c r="A7339" i="1"/>
  <c r="A10737" i="1"/>
  <c r="A1841" i="1"/>
  <c r="A5745" i="1"/>
  <c r="A7099" i="1"/>
  <c r="A2020" i="1"/>
  <c r="A496" i="1"/>
  <c r="A5493" i="1"/>
  <c r="A12525" i="1"/>
  <c r="A7706" i="1"/>
  <c r="A15659" i="1"/>
  <c r="A13516" i="1"/>
  <c r="A5221" i="1"/>
  <c r="A6349" i="1"/>
  <c r="A8756" i="1"/>
  <c r="A14769" i="1"/>
  <c r="A5009" i="1"/>
  <c r="A7412" i="1"/>
  <c r="A3800" i="1"/>
  <c r="A3118" i="1"/>
  <c r="A10022" i="1"/>
  <c r="A571" i="1"/>
  <c r="A13568" i="1"/>
  <c r="A6949" i="1"/>
  <c r="A14578" i="1"/>
  <c r="A3784" i="1"/>
  <c r="A11308" i="1"/>
  <c r="A14466" i="1"/>
  <c r="A12815" i="1"/>
  <c r="A15437" i="1"/>
  <c r="A4426" i="1"/>
  <c r="A8088" i="1"/>
  <c r="A4832" i="1"/>
  <c r="A715" i="1"/>
  <c r="A3504" i="1"/>
  <c r="A8076" i="1"/>
  <c r="A124" i="1"/>
  <c r="A13583" i="1"/>
  <c r="A11041" i="1"/>
  <c r="A11836" i="1"/>
  <c r="A10406" i="1"/>
  <c r="A8780" i="1"/>
  <c r="A13956" i="1"/>
  <c r="A10034" i="1"/>
  <c r="A1737" i="1"/>
  <c r="A13111" i="1"/>
  <c r="A1842" i="1"/>
  <c r="A5198" i="1"/>
  <c r="A4083" i="1"/>
  <c r="A12634" i="1"/>
  <c r="A4791" i="1"/>
  <c r="A982" i="1"/>
  <c r="A12026" i="1"/>
  <c r="A4796" i="1"/>
  <c r="A3189" i="1"/>
  <c r="A8709" i="1"/>
  <c r="A1242" i="1"/>
  <c r="A9915" i="1"/>
  <c r="A6751" i="1"/>
  <c r="A2480" i="1"/>
  <c r="A3270" i="1"/>
  <c r="A15350" i="1"/>
  <c r="A2931" i="1"/>
  <c r="A2517" i="1"/>
  <c r="A10332" i="1"/>
  <c r="A5992" i="1"/>
  <c r="A9823" i="1"/>
  <c r="A14310" i="1"/>
  <c r="A144" i="1"/>
  <c r="A9947" i="1"/>
  <c r="A13721" i="1"/>
  <c r="A13143" i="1"/>
  <c r="A8690" i="1"/>
  <c r="A15180" i="1"/>
  <c r="A14901" i="1"/>
  <c r="A14338" i="1"/>
  <c r="A11784" i="1"/>
  <c r="A13174" i="1"/>
  <c r="A10118" i="1"/>
  <c r="A11820" i="1"/>
  <c r="A12372" i="1"/>
  <c r="A10017" i="1"/>
  <c r="A11567" i="1"/>
  <c r="A14121" i="1"/>
  <c r="A14790" i="1"/>
  <c r="A10434" i="1"/>
  <c r="A7775" i="1"/>
  <c r="A5011" i="1"/>
  <c r="A1429" i="1"/>
  <c r="A11606" i="1"/>
  <c r="A14127" i="1"/>
  <c r="A3341" i="1"/>
  <c r="A55" i="1"/>
  <c r="A654" i="1"/>
  <c r="A691" i="1"/>
  <c r="A10575" i="1"/>
  <c r="A3967" i="1"/>
  <c r="A1330" i="1"/>
  <c r="A14267" i="1"/>
  <c r="A9079" i="1"/>
  <c r="A11593" i="1"/>
  <c r="A4487" i="1"/>
  <c r="A2498" i="1"/>
  <c r="A13827" i="1"/>
  <c r="A10349" i="1"/>
  <c r="A6758" i="1"/>
  <c r="A11294" i="1"/>
  <c r="A5680" i="1"/>
  <c r="A14793" i="1"/>
  <c r="A6933" i="1"/>
  <c r="A13016" i="1"/>
  <c r="A13994" i="1"/>
  <c r="A15154" i="1"/>
  <c r="A5600" i="1"/>
  <c r="A4226" i="1"/>
  <c r="A146" i="1"/>
  <c r="A6898" i="1"/>
  <c r="A5878" i="1"/>
  <c r="A15216" i="1"/>
  <c r="A5453" i="1"/>
  <c r="A9266" i="1"/>
  <c r="A9002" i="1"/>
  <c r="A1635" i="1"/>
  <c r="A952" i="1"/>
  <c r="A12120" i="1"/>
  <c r="A9868" i="1"/>
  <c r="A4384" i="1"/>
  <c r="A8188" i="1"/>
  <c r="A9599" i="1"/>
  <c r="A1496" i="1"/>
  <c r="A14132" i="1"/>
  <c r="A4522" i="1"/>
  <c r="A5815" i="1"/>
  <c r="A13544" i="1"/>
  <c r="A12584" i="1"/>
  <c r="A10810" i="1"/>
  <c r="A4311" i="1"/>
  <c r="A4812" i="1"/>
  <c r="A2272" i="1"/>
  <c r="A6672" i="1"/>
  <c r="A8710" i="1"/>
  <c r="A1454" i="1"/>
  <c r="A4825" i="1"/>
  <c r="A8044" i="1"/>
  <c r="A14866" i="1"/>
  <c r="A13855" i="1"/>
  <c r="A2112" i="1"/>
  <c r="A4161" i="1"/>
  <c r="A8505" i="1"/>
  <c r="A5003" i="1"/>
  <c r="A3812" i="1"/>
  <c r="A7083" i="1"/>
  <c r="A15580" i="1"/>
  <c r="A642" i="1"/>
  <c r="A5227" i="1"/>
  <c r="A15421" i="1"/>
  <c r="A14715" i="1"/>
  <c r="A2133" i="1"/>
  <c r="A13070" i="1"/>
  <c r="A2699" i="1"/>
  <c r="A2331" i="1"/>
  <c r="A5890" i="1"/>
  <c r="A933" i="1"/>
  <c r="A5263" i="1"/>
  <c r="A10951" i="1"/>
  <c r="A3163" i="1"/>
  <c r="A15097" i="1"/>
  <c r="A939" i="1"/>
  <c r="A12880" i="1"/>
  <c r="A5817" i="1"/>
  <c r="A2055" i="1"/>
  <c r="A3073" i="1"/>
  <c r="A879" i="1"/>
  <c r="A9842" i="1"/>
  <c r="A13898" i="1"/>
  <c r="A10537" i="1"/>
  <c r="A2262" i="1"/>
  <c r="A12789" i="1"/>
  <c r="A2089" i="1"/>
  <c r="A6401" i="1"/>
  <c r="A9302" i="1"/>
  <c r="A4457" i="1"/>
  <c r="A3468" i="1"/>
  <c r="A2243" i="1"/>
  <c r="A11090" i="1"/>
  <c r="A4504" i="1"/>
  <c r="A3989" i="1"/>
  <c r="A12997" i="1"/>
  <c r="A11887" i="1"/>
  <c r="A5248" i="1"/>
  <c r="A5486" i="1"/>
  <c r="A13402" i="1"/>
  <c r="A2614" i="1"/>
  <c r="A14606" i="1"/>
  <c r="A9076" i="1"/>
  <c r="A14913" i="1"/>
  <c r="A863" i="1"/>
  <c r="A11474" i="1"/>
  <c r="A7477" i="1"/>
  <c r="A5532" i="1"/>
  <c r="A12580" i="1"/>
  <c r="A10185" i="1"/>
  <c r="A11160" i="1"/>
  <c r="A12098" i="1"/>
  <c r="A2443" i="1"/>
  <c r="A12132" i="1"/>
  <c r="A9218" i="1"/>
  <c r="A479" i="1"/>
  <c r="A9851" i="1"/>
  <c r="A4531" i="1"/>
  <c r="A2702" i="1"/>
  <c r="A13065" i="1"/>
  <c r="A10313" i="1"/>
  <c r="A5357" i="1"/>
  <c r="A6991" i="1"/>
  <c r="A1235" i="1"/>
  <c r="A4622" i="1"/>
  <c r="A6310" i="1"/>
  <c r="A8572" i="1"/>
  <c r="A2116" i="1"/>
  <c r="A8265" i="1"/>
  <c r="A10515" i="1"/>
  <c r="A2067" i="1"/>
  <c r="A6367" i="1"/>
  <c r="A3935" i="1"/>
  <c r="A11719" i="1"/>
  <c r="A10282" i="1"/>
  <c r="A8783" i="1"/>
  <c r="A11120" i="1"/>
  <c r="A891" i="1"/>
  <c r="A11350" i="1"/>
  <c r="A8456" i="1"/>
  <c r="A11619" i="1"/>
  <c r="A9843" i="1"/>
  <c r="A6229" i="1"/>
  <c r="A9870" i="1"/>
  <c r="A13144" i="1"/>
  <c r="A9070" i="1"/>
  <c r="A15326" i="1"/>
  <c r="A12898" i="1"/>
  <c r="A13817" i="1"/>
  <c r="A11452" i="1"/>
  <c r="A187" i="1"/>
  <c r="A13939" i="1"/>
  <c r="A13433" i="1"/>
  <c r="A7390" i="1"/>
  <c r="A10675" i="1"/>
  <c r="A4630" i="1"/>
  <c r="A8845" i="1"/>
  <c r="A1983" i="1"/>
  <c r="A8928" i="1"/>
  <c r="A10368" i="1"/>
  <c r="A10353" i="1"/>
  <c r="A14873" i="1"/>
  <c r="A10009" i="1"/>
  <c r="A6322" i="1"/>
  <c r="A3959" i="1"/>
  <c r="A10986" i="1"/>
  <c r="A9533" i="1"/>
  <c r="A13193" i="1"/>
  <c r="A1574" i="1"/>
  <c r="A3821" i="1"/>
  <c r="A14538" i="1"/>
  <c r="A827" i="1"/>
  <c r="A3893" i="1"/>
  <c r="A544" i="1"/>
  <c r="A598" i="1"/>
  <c r="A6918" i="1"/>
  <c r="A12933" i="1"/>
  <c r="A7003" i="1"/>
  <c r="A7320" i="1"/>
  <c r="A9730" i="1"/>
  <c r="A14840" i="1"/>
  <c r="A7411" i="1"/>
  <c r="A14604" i="1"/>
  <c r="A1001" i="1"/>
  <c r="A14154" i="1"/>
  <c r="A15191" i="1"/>
  <c r="A7267" i="1"/>
  <c r="A7653" i="1"/>
  <c r="A14533" i="1"/>
  <c r="A11419" i="1"/>
  <c r="A11611" i="1"/>
  <c r="A2625" i="1"/>
  <c r="A4403" i="1"/>
  <c r="A8045" i="1"/>
  <c r="A3560" i="1"/>
  <c r="A11728" i="1"/>
  <c r="A14582" i="1"/>
  <c r="A1739" i="1"/>
  <c r="A10377" i="1"/>
  <c r="A8950" i="1"/>
  <c r="A6531" i="1"/>
  <c r="A9733" i="1"/>
  <c r="A418" i="1"/>
  <c r="A4168" i="1"/>
  <c r="A9880" i="1"/>
  <c r="A15531" i="1"/>
  <c r="A10484" i="1"/>
  <c r="A8224" i="1"/>
  <c r="A4611" i="1"/>
  <c r="A11860" i="1"/>
  <c r="A13375" i="1"/>
  <c r="A3957" i="1"/>
  <c r="A8640" i="1"/>
  <c r="A12265" i="1"/>
  <c r="A5747" i="1"/>
  <c r="A10752" i="1"/>
  <c r="A4386" i="1"/>
  <c r="A13423" i="1"/>
  <c r="A2455" i="1"/>
  <c r="A2495" i="1"/>
  <c r="A11911" i="1"/>
  <c r="A2529" i="1"/>
  <c r="A2321" i="1"/>
  <c r="A7889" i="1"/>
  <c r="A6990" i="1"/>
  <c r="A15596" i="1"/>
  <c r="A2265" i="1"/>
  <c r="A1231" i="1"/>
  <c r="A10789" i="1"/>
  <c r="A5054" i="1"/>
  <c r="A4370" i="1"/>
  <c r="A1501" i="1"/>
  <c r="A11548" i="1"/>
  <c r="A3591" i="1"/>
  <c r="A8448" i="1"/>
  <c r="A4950" i="1"/>
  <c r="A5740" i="1"/>
  <c r="A6969" i="1"/>
  <c r="A2671" i="1"/>
  <c r="A6243" i="1"/>
  <c r="A14764" i="1"/>
  <c r="A12480" i="1"/>
  <c r="A7272" i="1"/>
  <c r="A10325" i="1"/>
  <c r="A3886" i="1"/>
  <c r="A935" i="1"/>
  <c r="A13476" i="1"/>
  <c r="A6843" i="1"/>
  <c r="A8893" i="1"/>
  <c r="A6571" i="1"/>
  <c r="A9514" i="1"/>
  <c r="A10904" i="1"/>
  <c r="A12279" i="1"/>
  <c r="A5079" i="1"/>
  <c r="A3646" i="1"/>
  <c r="A12713" i="1"/>
  <c r="A14836" i="1"/>
  <c r="A10248" i="1"/>
  <c r="A337" i="1"/>
  <c r="A12153" i="1"/>
  <c r="A10503" i="1"/>
  <c r="A4783" i="1"/>
  <c r="A12404" i="1"/>
  <c r="A5780" i="1"/>
  <c r="A7567" i="1"/>
  <c r="A13636" i="1"/>
  <c r="A8273" i="1"/>
  <c r="A13064" i="1"/>
  <c r="A9746" i="1"/>
  <c r="A13751" i="1"/>
  <c r="A15169" i="1"/>
  <c r="A1864" i="1"/>
  <c r="A5422" i="1"/>
  <c r="A4537" i="1"/>
  <c r="A15231" i="1"/>
  <c r="A13376" i="1"/>
  <c r="A7492" i="1"/>
  <c r="A787" i="1"/>
  <c r="A8421" i="1"/>
  <c r="A14587" i="1"/>
  <c r="A6194" i="1"/>
  <c r="A522" i="1"/>
  <c r="A2548" i="1"/>
  <c r="A1768" i="1"/>
  <c r="A9859" i="1"/>
  <c r="A6065" i="1"/>
  <c r="A1815" i="1"/>
  <c r="A10785" i="1"/>
  <c r="A3169" i="1"/>
  <c r="A12785" i="1"/>
  <c r="A1255" i="1"/>
  <c r="A2485" i="1"/>
  <c r="A12842" i="1"/>
  <c r="A11035" i="1"/>
  <c r="A2225" i="1"/>
  <c r="A11085" i="1"/>
  <c r="A3172" i="1"/>
  <c r="A5083" i="1"/>
  <c r="A507" i="1"/>
  <c r="A3520" i="1"/>
  <c r="A278" i="1"/>
  <c r="A12121" i="1"/>
  <c r="A7721" i="1"/>
  <c r="A5266" i="1"/>
  <c r="A15330" i="1"/>
  <c r="A4528" i="1"/>
  <c r="A10251" i="1"/>
  <c r="A11343" i="1"/>
  <c r="A13646" i="1"/>
  <c r="A7599" i="1"/>
  <c r="A13822" i="1"/>
  <c r="A2604" i="1"/>
  <c r="A11771" i="1"/>
  <c r="A9155" i="1"/>
  <c r="A11228" i="1"/>
  <c r="A915" i="1"/>
  <c r="A15260" i="1"/>
  <c r="A4412" i="1"/>
  <c r="A2559" i="1"/>
  <c r="A5100" i="1"/>
  <c r="A12822" i="1"/>
  <c r="A13088" i="1"/>
  <c r="A7694" i="1"/>
  <c r="A6147" i="1"/>
  <c r="A9406" i="1"/>
  <c r="A3562" i="1"/>
  <c r="A7553" i="1"/>
  <c r="A4353" i="1"/>
  <c r="A1480" i="1"/>
  <c r="A2360" i="1"/>
  <c r="A2661" i="1"/>
  <c r="A9874" i="1"/>
  <c r="A13166" i="1"/>
  <c r="A9682" i="1"/>
  <c r="A7442" i="1"/>
  <c r="A2708" i="1"/>
  <c r="A7039" i="1"/>
  <c r="A10323" i="1"/>
  <c r="A5298" i="1"/>
  <c r="A13191" i="1"/>
  <c r="A11093" i="1"/>
  <c r="A9390" i="1"/>
  <c r="A9014" i="1"/>
  <c r="A11194" i="1"/>
  <c r="A3751" i="1"/>
  <c r="A2534" i="1"/>
  <c r="A2484" i="1"/>
  <c r="A610" i="1"/>
  <c r="A14312" i="1"/>
  <c r="A1668" i="1"/>
  <c r="A4240" i="1"/>
  <c r="A7323" i="1"/>
  <c r="A2082" i="1"/>
  <c r="A5552" i="1"/>
  <c r="A13510" i="1"/>
  <c r="A2068" i="1"/>
  <c r="A4488" i="1"/>
  <c r="A1076" i="1"/>
  <c r="A9187" i="1"/>
  <c r="A9291" i="1"/>
  <c r="A8697" i="1"/>
  <c r="A7738" i="1"/>
  <c r="A971" i="1"/>
  <c r="A1078" i="1"/>
  <c r="A4048" i="1"/>
  <c r="A10399" i="1"/>
  <c r="A9725" i="1"/>
  <c r="A14670" i="1"/>
  <c r="A831" i="1"/>
  <c r="A5758" i="1"/>
  <c r="A12376" i="1"/>
  <c r="A8401" i="1"/>
  <c r="A9984" i="1"/>
  <c r="A1268" i="1"/>
  <c r="A416" i="1"/>
  <c r="A1614" i="1"/>
  <c r="A11126" i="1"/>
  <c r="A12894" i="1"/>
  <c r="A14870" i="1"/>
  <c r="A3666" i="1"/>
  <c r="A1110" i="1"/>
  <c r="A11541" i="1"/>
  <c r="A10589" i="1"/>
  <c r="A5395" i="1"/>
  <c r="A9498" i="1"/>
  <c r="A1040" i="1"/>
  <c r="A5286" i="1"/>
  <c r="A5158" i="1"/>
  <c r="A13322" i="1"/>
  <c r="A13242" i="1"/>
  <c r="A8073" i="1"/>
  <c r="A4788" i="1"/>
  <c r="A13906" i="1"/>
  <c r="A13355" i="1"/>
  <c r="A12603" i="1"/>
  <c r="A8254" i="1"/>
  <c r="A7550" i="1"/>
  <c r="A10788" i="1"/>
  <c r="A1754" i="1"/>
  <c r="A12639" i="1"/>
  <c r="A5839" i="1"/>
  <c r="A806" i="1"/>
  <c r="A3770" i="1"/>
  <c r="A9910" i="1"/>
  <c r="A7684" i="1"/>
  <c r="A1220" i="1"/>
  <c r="A14575" i="1"/>
  <c r="A4905" i="1"/>
  <c r="A13793" i="1"/>
  <c r="A7230" i="1"/>
  <c r="A625" i="1"/>
  <c r="A14961" i="1"/>
  <c r="A2426" i="1"/>
  <c r="A861" i="1"/>
  <c r="A6768" i="1"/>
  <c r="A11551" i="1"/>
  <c r="A15127" i="1"/>
  <c r="A12050" i="1"/>
  <c r="A10028" i="1"/>
  <c r="A15492" i="1"/>
  <c r="A819" i="1"/>
  <c r="A440" i="1"/>
  <c r="A4498" i="1"/>
  <c r="A9045" i="1"/>
  <c r="A6402" i="1"/>
  <c r="A14651" i="1"/>
  <c r="A577" i="1"/>
  <c r="A13310" i="1"/>
  <c r="A8152" i="1"/>
  <c r="A2381" i="1"/>
  <c r="A7080" i="1"/>
  <c r="A3009" i="1"/>
  <c r="A1803" i="1"/>
  <c r="A10019" i="1"/>
  <c r="A8851" i="1"/>
  <c r="A8397" i="1"/>
  <c r="A11001" i="1"/>
  <c r="A14335" i="1"/>
  <c r="A12471" i="1"/>
  <c r="A7307" i="1"/>
  <c r="A3604" i="1"/>
  <c r="A6552" i="1"/>
  <c r="A7103" i="1"/>
  <c r="A4081" i="1"/>
  <c r="A4190" i="1"/>
  <c r="A14541" i="1"/>
  <c r="A8856" i="1"/>
  <c r="A10924" i="1"/>
  <c r="A14877" i="1"/>
  <c r="A6623" i="1"/>
  <c r="A1326" i="1"/>
  <c r="A13344" i="1"/>
  <c r="A15451" i="1"/>
  <c r="A9570" i="1"/>
  <c r="A8611" i="1"/>
  <c r="A13228" i="1"/>
  <c r="A3200" i="1"/>
  <c r="A11224" i="1"/>
  <c r="A9415" i="1"/>
  <c r="A9897" i="1"/>
  <c r="A14112" i="1"/>
  <c r="A10177" i="1"/>
  <c r="A263" i="1"/>
  <c r="A7447" i="1"/>
  <c r="A6143" i="1"/>
  <c r="A4640" i="1"/>
  <c r="A9989" i="1"/>
  <c r="A466" i="1"/>
  <c r="A9196" i="1"/>
  <c r="A749" i="1"/>
  <c r="A10264" i="1"/>
  <c r="A3256" i="1"/>
  <c r="A2253" i="1"/>
  <c r="A3832" i="1"/>
  <c r="A11549" i="1"/>
  <c r="A8602" i="1"/>
  <c r="A6956" i="1"/>
  <c r="A1358" i="1"/>
  <c r="A3921" i="1"/>
  <c r="A132" i="1"/>
  <c r="A6904" i="1"/>
  <c r="A15466" i="1"/>
  <c r="A15635" i="1"/>
  <c r="A11914" i="1"/>
  <c r="A385" i="1"/>
  <c r="A12930" i="1"/>
  <c r="A3856" i="1"/>
  <c r="A5913" i="1"/>
  <c r="A15017" i="1"/>
  <c r="A15514" i="1"/>
  <c r="A5206" i="1"/>
  <c r="A14592" i="1"/>
  <c r="A11112" i="1"/>
  <c r="A4773" i="1"/>
  <c r="A12440" i="1"/>
  <c r="A8931" i="1"/>
  <c r="A2820" i="1"/>
  <c r="A7556" i="1"/>
  <c r="A13429" i="1"/>
  <c r="A14174" i="1"/>
  <c r="A14559" i="1"/>
  <c r="A5069" i="1"/>
  <c r="A15661" i="1"/>
  <c r="A2219" i="1"/>
  <c r="A7555" i="1"/>
  <c r="A7408" i="1"/>
  <c r="A4803" i="1"/>
  <c r="A8545" i="1"/>
  <c r="A12316" i="1"/>
  <c r="A4307" i="1"/>
  <c r="A2620" i="1"/>
  <c r="A11955" i="1"/>
  <c r="A10984" i="1"/>
  <c r="A2573" i="1"/>
  <c r="A4114" i="1"/>
  <c r="A10242" i="1"/>
  <c r="A1322" i="1"/>
  <c r="A5478" i="1"/>
  <c r="A2973" i="1"/>
  <c r="A8093" i="1"/>
  <c r="A6141" i="1"/>
  <c r="A8952" i="1"/>
  <c r="A11244" i="1"/>
  <c r="A6714" i="1"/>
  <c r="A7787" i="1"/>
  <c r="A1171" i="1"/>
  <c r="A13619" i="1"/>
  <c r="A3727" i="1"/>
  <c r="A1005" i="1"/>
  <c r="A6822" i="1"/>
  <c r="A1341" i="1"/>
  <c r="A6774" i="1"/>
  <c r="A14110" i="1"/>
  <c r="A4900" i="1"/>
  <c r="A3685" i="1"/>
  <c r="A8168" i="1"/>
  <c r="A9578" i="1"/>
  <c r="A15048" i="1"/>
  <c r="A11786" i="1"/>
  <c r="A1361" i="1"/>
  <c r="A9491" i="1"/>
  <c r="A2076" i="1"/>
  <c r="A1240" i="1"/>
  <c r="A6016" i="1"/>
  <c r="A12263" i="1"/>
  <c r="A3305" i="1"/>
  <c r="A12523" i="1"/>
  <c r="A9135" i="1"/>
  <c r="A9768" i="1"/>
  <c r="A5755" i="1"/>
  <c r="A7415" i="1"/>
  <c r="A12773" i="1"/>
  <c r="A11462" i="1"/>
  <c r="A13772" i="1"/>
  <c r="A12080" i="1"/>
  <c r="A8871" i="1"/>
  <c r="A14990" i="1"/>
  <c r="A14091" i="1"/>
  <c r="A4473" i="1"/>
  <c r="A9419" i="1"/>
  <c r="A10730" i="1"/>
  <c r="A9540" i="1"/>
  <c r="A7944" i="1"/>
  <c r="A5614" i="1"/>
  <c r="A8968" i="1"/>
  <c r="A10023" i="1"/>
  <c r="A12264" i="1"/>
  <c r="A6098" i="1"/>
  <c r="A6609" i="1"/>
  <c r="A6279" i="1"/>
  <c r="A14899" i="1"/>
  <c r="A5731" i="1"/>
  <c r="A14151" i="1"/>
  <c r="A7534" i="1"/>
  <c r="A12464" i="1"/>
  <c r="A2891" i="1"/>
  <c r="A13661" i="1"/>
  <c r="A10061" i="1"/>
  <c r="A11051" i="1"/>
  <c r="A5108" i="1"/>
  <c r="A14995" i="1"/>
  <c r="A11599" i="1"/>
  <c r="A5340" i="1"/>
  <c r="A11190" i="1"/>
  <c r="A4119" i="1"/>
  <c r="A2726" i="1"/>
  <c r="A8844" i="1"/>
  <c r="A9991" i="1"/>
  <c r="A6023" i="1"/>
  <c r="A2795" i="1"/>
  <c r="A35" i="1"/>
  <c r="A14362" i="1"/>
  <c r="A9905" i="1"/>
  <c r="A4116" i="1"/>
  <c r="A3306" i="1"/>
  <c r="A4482" i="1"/>
  <c r="A2888" i="1"/>
  <c r="A1935" i="1"/>
  <c r="A13679" i="1"/>
  <c r="A1257" i="1"/>
  <c r="A4851" i="1"/>
  <c r="A3447" i="1"/>
  <c r="A11661" i="1"/>
  <c r="A9144" i="1"/>
  <c r="A6967" i="1"/>
  <c r="A12283" i="1"/>
  <c r="A15313" i="1"/>
  <c r="A6859" i="1"/>
  <c r="A14631" i="1"/>
  <c r="A13418" i="1"/>
  <c r="A13917" i="1"/>
  <c r="A523" i="1"/>
  <c r="A384" i="1"/>
  <c r="A3474" i="1"/>
  <c r="A5904" i="1"/>
  <c r="A581" i="1"/>
  <c r="A15348" i="1"/>
  <c r="A12407" i="1"/>
  <c r="A2238" i="1"/>
  <c r="A6546" i="1"/>
  <c r="A4061" i="1"/>
  <c r="A15304" i="1"/>
  <c r="A15604" i="1"/>
  <c r="A10725" i="1"/>
  <c r="A627" i="1"/>
  <c r="A13475" i="1"/>
  <c r="A11094" i="1"/>
  <c r="A8980" i="1"/>
  <c r="A646" i="1"/>
  <c r="A8306" i="1"/>
  <c r="A13726" i="1"/>
  <c r="A10955" i="1"/>
  <c r="A8724" i="1"/>
  <c r="A11975" i="1"/>
  <c r="A5933" i="1"/>
  <c r="A8064" i="1"/>
  <c r="A13455" i="1"/>
  <c r="A8922" i="1"/>
  <c r="A9217" i="1"/>
  <c r="A5218" i="1"/>
  <c r="A467" i="1"/>
  <c r="A14124" i="1"/>
  <c r="A9009" i="1"/>
  <c r="A4271" i="1"/>
  <c r="A2784" i="1"/>
  <c r="A2707" i="1"/>
  <c r="A10942" i="1"/>
  <c r="A3702" i="1"/>
  <c r="A12089" i="1"/>
  <c r="A7529" i="1"/>
  <c r="A8626" i="1"/>
  <c r="A10113" i="1"/>
  <c r="A3621" i="1"/>
  <c r="A5831" i="1"/>
  <c r="A1865" i="1"/>
  <c r="A10732" i="1"/>
  <c r="A10524" i="1"/>
  <c r="A6477" i="1"/>
  <c r="A6325" i="1"/>
  <c r="A11438" i="1"/>
  <c r="A13334" i="1"/>
  <c r="A12091" i="1"/>
  <c r="A414" i="1"/>
  <c r="A11834" i="1"/>
  <c r="A8691" i="1"/>
  <c r="A4415" i="1"/>
  <c r="A109" i="1"/>
  <c r="A8133" i="1"/>
  <c r="A455" i="1"/>
  <c r="A5832" i="1"/>
  <c r="A8155" i="1"/>
  <c r="A9174" i="1"/>
  <c r="A14178" i="1"/>
  <c r="A6730" i="1"/>
  <c r="A9567" i="1"/>
  <c r="A11297" i="1"/>
  <c r="A265" i="1"/>
  <c r="A13528" i="1"/>
  <c r="A8002" i="1"/>
  <c r="A6705" i="1"/>
  <c r="A2874" i="1"/>
  <c r="A8252" i="1"/>
  <c r="A9839" i="1"/>
  <c r="A12235" i="1"/>
  <c r="A7378" i="1"/>
  <c r="A12829" i="1"/>
  <c r="A13373" i="1"/>
  <c r="A12909" i="1"/>
  <c r="A13910" i="1"/>
  <c r="A9562" i="1"/>
  <c r="A2350" i="1"/>
  <c r="A12570" i="1"/>
  <c r="A5147" i="1"/>
  <c r="A5851" i="1"/>
  <c r="A3277" i="1"/>
  <c r="A15073" i="1"/>
  <c r="A13876" i="1"/>
  <c r="A3813" i="1"/>
  <c r="A14504" i="1"/>
  <c r="A8634" i="1"/>
  <c r="A12343" i="1"/>
  <c r="A10502" i="1"/>
  <c r="A15446" i="1"/>
  <c r="A6284" i="1"/>
  <c r="A11044" i="1"/>
  <c r="A15266" i="1"/>
  <c r="A3716" i="1"/>
  <c r="A4617" i="1"/>
  <c r="A131" i="1"/>
  <c r="A9399" i="1"/>
  <c r="A13628" i="1"/>
  <c r="A6493" i="1"/>
  <c r="A8982" i="1"/>
  <c r="A11754" i="1"/>
  <c r="A2170" i="1"/>
  <c r="A11983" i="1"/>
  <c r="A15393" i="1"/>
  <c r="A3170" i="1"/>
  <c r="A7204" i="1"/>
  <c r="A4356" i="1"/>
  <c r="A8275" i="1"/>
  <c r="A12199" i="1"/>
  <c r="A2821" i="1"/>
  <c r="A1791" i="1"/>
  <c r="A6540" i="1"/>
  <c r="A14247" i="1"/>
  <c r="A1173" i="1"/>
  <c r="A12672" i="1"/>
  <c r="A8042" i="1"/>
  <c r="A4230" i="1"/>
  <c r="A5384" i="1"/>
  <c r="A11212" i="1"/>
  <c r="A1887" i="1"/>
  <c r="A11091" i="1"/>
  <c r="A2505" i="1"/>
  <c r="A7695" i="1"/>
  <c r="A2951" i="1"/>
  <c r="A4690" i="1"/>
  <c r="A604" i="1"/>
  <c r="A3182" i="1"/>
  <c r="A10073" i="1"/>
  <c r="A5671" i="1"/>
  <c r="A4317" i="1"/>
  <c r="A628" i="1"/>
  <c r="A14570" i="1"/>
  <c r="A10777" i="1"/>
  <c r="A3552" i="1"/>
  <c r="A718" i="1"/>
  <c r="A13621" i="1"/>
  <c r="A1946" i="1"/>
  <c r="A468" i="1"/>
  <c r="A10108" i="1"/>
  <c r="A10799" i="1"/>
  <c r="A3229" i="1"/>
  <c r="A3219" i="1"/>
  <c r="A984" i="1"/>
  <c r="A2134" i="1"/>
  <c r="A11137" i="1"/>
  <c r="A4029" i="1"/>
  <c r="A6555" i="1"/>
  <c r="A10387" i="1"/>
  <c r="A1304" i="1"/>
  <c r="A13582" i="1"/>
  <c r="A1423" i="1"/>
  <c r="A5788" i="1"/>
  <c r="A1902" i="1"/>
  <c r="A15608" i="1"/>
  <c r="A10574" i="1"/>
  <c r="A14470" i="1"/>
  <c r="A11672" i="1"/>
  <c r="A15243" i="1"/>
  <c r="A9283" i="1"/>
  <c r="A13348" i="1"/>
  <c r="A6396" i="1"/>
  <c r="A11002" i="1"/>
  <c r="A5159" i="1"/>
  <c r="A6666" i="1"/>
  <c r="A1113" i="1"/>
  <c r="A14962" i="1"/>
  <c r="A3980" i="1"/>
  <c r="A6844" i="1"/>
  <c r="A8750" i="1"/>
  <c r="A1116" i="1"/>
  <c r="A172" i="1"/>
  <c r="A6641" i="1"/>
  <c r="A8488" i="1"/>
  <c r="A12319" i="1"/>
  <c r="A14800" i="1"/>
  <c r="A9666" i="1"/>
  <c r="A10494" i="1"/>
  <c r="A11449" i="1"/>
  <c r="A8460" i="1"/>
  <c r="A13277" i="1"/>
  <c r="A8964" i="1"/>
  <c r="A12493" i="1"/>
  <c r="A14768" i="1"/>
  <c r="A2406" i="1"/>
  <c r="A4975" i="1"/>
  <c r="A2770" i="1"/>
  <c r="A9513" i="1"/>
  <c r="A13830" i="1"/>
  <c r="A2002" i="1"/>
  <c r="A5216" i="1"/>
  <c r="A11369" i="1"/>
  <c r="A7148" i="1"/>
  <c r="A2168" i="1"/>
  <c r="A11022" i="1"/>
  <c r="A11904" i="1"/>
  <c r="A1808" i="1"/>
  <c r="A12094" i="1"/>
  <c r="A5160" i="1"/>
  <c r="A2838" i="1"/>
  <c r="A3466" i="1"/>
  <c r="A11266" i="1"/>
  <c r="A4509" i="1"/>
  <c r="A14302" i="1"/>
  <c r="A13883" i="1"/>
  <c r="A15226" i="1"/>
  <c r="A14027" i="1"/>
  <c r="A8945" i="1"/>
  <c r="A10014" i="1"/>
  <c r="A9306" i="1"/>
  <c r="A11615" i="1"/>
  <c r="A14008" i="1"/>
  <c r="A3700" i="1"/>
  <c r="A10183" i="1"/>
  <c r="A2712" i="1"/>
  <c r="A9100" i="1"/>
  <c r="A7951" i="1"/>
  <c r="A2212" i="1"/>
  <c r="A8803" i="1"/>
  <c r="A4643" i="1"/>
  <c r="A13419" i="1"/>
  <c r="A247" i="1"/>
  <c r="A9548" i="1"/>
  <c r="A3100" i="1"/>
  <c r="A3068" i="1"/>
  <c r="A4107" i="1"/>
  <c r="A12710" i="1"/>
  <c r="A8818" i="1"/>
  <c r="A2791" i="1"/>
  <c r="A1368" i="1"/>
  <c r="A746" i="1"/>
  <c r="A9006" i="1"/>
  <c r="A8292" i="1"/>
  <c r="A3174" i="1"/>
  <c r="A9822" i="1"/>
  <c r="A14276" i="1"/>
  <c r="A5645" i="1"/>
  <c r="A5163" i="1"/>
  <c r="A8528" i="1"/>
  <c r="A6240" i="1"/>
  <c r="A828" i="1"/>
  <c r="A5356" i="1"/>
  <c r="A4586" i="1"/>
  <c r="A12929" i="1"/>
  <c r="A15067" i="1"/>
  <c r="A553" i="1"/>
  <c r="A13083" i="1"/>
  <c r="A2095" i="1"/>
  <c r="A5603" i="1"/>
  <c r="A10625" i="1"/>
  <c r="A5699" i="1"/>
  <c r="A9429" i="1"/>
  <c r="A3193" i="1"/>
  <c r="A11406" i="1"/>
  <c r="A8882" i="1"/>
  <c r="A11937" i="1"/>
  <c r="A6954" i="1"/>
  <c r="A5306" i="1"/>
  <c r="A5014" i="1"/>
  <c r="A10666" i="1"/>
  <c r="A3122" i="1"/>
  <c r="A8032" i="1"/>
  <c r="A15491" i="1"/>
  <c r="A10194" i="1"/>
  <c r="A10376" i="1"/>
  <c r="A7423" i="1"/>
  <c r="A8307" i="1"/>
  <c r="A108" i="1"/>
  <c r="A6520" i="1"/>
  <c r="A7974" i="1"/>
  <c r="A58" i="1"/>
  <c r="A8038" i="1"/>
  <c r="A224" i="1"/>
  <c r="A3964" i="1"/>
  <c r="A11054" i="1"/>
  <c r="A2129" i="1"/>
  <c r="A9862" i="1"/>
  <c r="A6135" i="1"/>
  <c r="A5679" i="1"/>
  <c r="A12314" i="1"/>
  <c r="A3929" i="1"/>
  <c r="A6136" i="1"/>
  <c r="A4606" i="1"/>
  <c r="A3136" i="1"/>
  <c r="A15008" i="1"/>
  <c r="A817" i="1"/>
  <c r="A15029" i="1"/>
  <c r="A197" i="1"/>
  <c r="A11698" i="1"/>
  <c r="A13786" i="1"/>
  <c r="A14937" i="1"/>
  <c r="A13558" i="1"/>
  <c r="A8458" i="1"/>
  <c r="A10709" i="1"/>
  <c r="A5692" i="1"/>
  <c r="A9044" i="1"/>
  <c r="A2719" i="1"/>
  <c r="A5721" i="1"/>
  <c r="A10296" i="1"/>
  <c r="A11816" i="1"/>
  <c r="A4993" i="1"/>
  <c r="A3164" i="1"/>
  <c r="A1684" i="1"/>
  <c r="A5800" i="1"/>
  <c r="A2188" i="1"/>
  <c r="A2123" i="1"/>
  <c r="A3772" i="1"/>
  <c r="A8428" i="1"/>
  <c r="A9129" i="1"/>
  <c r="A14691" i="1"/>
  <c r="A12047" i="1"/>
  <c r="A13381" i="1"/>
  <c r="A8673" i="1"/>
  <c r="A909" i="1"/>
  <c r="A15542" i="1"/>
  <c r="A15232" i="1"/>
  <c r="A13551" i="1"/>
  <c r="A7907" i="1"/>
  <c r="A8492" i="1"/>
  <c r="A1744" i="1"/>
  <c r="A15565" i="1"/>
  <c r="A2967" i="1"/>
  <c r="A9403" i="1"/>
  <c r="A13543" i="1"/>
  <c r="A5790" i="1"/>
  <c r="A3665" i="1"/>
  <c r="A12028" i="1"/>
  <c r="A11328" i="1"/>
  <c r="A7963" i="1"/>
  <c r="A3991" i="1"/>
  <c r="A15334" i="1"/>
  <c r="A7848" i="1"/>
  <c r="A12715" i="1"/>
  <c r="A5669" i="1"/>
  <c r="A15019" i="1"/>
  <c r="A10383" i="1"/>
  <c r="A15071" i="1"/>
  <c r="A10136" i="1"/>
  <c r="A2659" i="1"/>
  <c r="A4585" i="1"/>
  <c r="A1468" i="1"/>
  <c r="A15385" i="1"/>
  <c r="A208" i="1"/>
  <c r="A304" i="1"/>
  <c r="A12286" i="1"/>
  <c r="A12906" i="1"/>
  <c r="A14173" i="1"/>
  <c r="A13836" i="1"/>
  <c r="A293" i="1"/>
  <c r="A12195" i="1"/>
  <c r="A14792" i="1"/>
  <c r="A9085" i="1"/>
  <c r="A5116" i="1"/>
  <c r="A14257" i="1"/>
  <c r="A11331" i="1"/>
  <c r="A10506" i="1"/>
  <c r="A11789" i="1"/>
  <c r="A3488" i="1"/>
  <c r="A10283" i="1"/>
  <c r="A3897" i="1"/>
  <c r="A7753" i="1"/>
  <c r="A12181" i="1"/>
  <c r="A5067" i="1"/>
  <c r="A10858" i="1"/>
  <c r="A5689" i="1"/>
  <c r="A3145" i="1"/>
  <c r="A9293" i="1"/>
  <c r="A7900" i="1"/>
  <c r="A8478" i="1"/>
  <c r="A10967" i="1"/>
  <c r="A3992" i="1"/>
  <c r="A5993" i="1"/>
  <c r="A10532" i="1"/>
  <c r="A8461" i="1"/>
  <c r="A12839" i="1"/>
  <c r="A9331" i="1"/>
  <c r="A941" i="1"/>
  <c r="A9700" i="1"/>
  <c r="A13565" i="1"/>
  <c r="A6501" i="1"/>
  <c r="A14422" i="1"/>
  <c r="A1700" i="1"/>
  <c r="A13915" i="1"/>
  <c r="A5811" i="1"/>
  <c r="A14304" i="1"/>
  <c r="A3444" i="1"/>
  <c r="A8220" i="1"/>
  <c r="A15547" i="1"/>
  <c r="A6287" i="1"/>
  <c r="A14599" i="1"/>
  <c r="A4546" i="1"/>
  <c r="A13040" i="1"/>
  <c r="A13945" i="1"/>
  <c r="A8943" i="1"/>
  <c r="A6108" i="1"/>
  <c r="A14576" i="1"/>
  <c r="A14364" i="1"/>
  <c r="A14413" i="1"/>
  <c r="A8309" i="1"/>
  <c r="A7908" i="1"/>
  <c r="A7583" i="1"/>
  <c r="A9539" i="1"/>
  <c r="A2468" i="1"/>
  <c r="A8557" i="1"/>
  <c r="A10702" i="1"/>
  <c r="A15535" i="1"/>
  <c r="A3365" i="1"/>
  <c r="A757" i="1"/>
  <c r="A2922" i="1"/>
  <c r="A13352" i="1"/>
  <c r="A14563" i="1"/>
  <c r="A6988" i="1"/>
  <c r="A10996" i="1"/>
  <c r="A2588" i="1"/>
  <c r="A6712" i="1"/>
  <c r="A6462" i="1"/>
  <c r="A2627" i="1"/>
  <c r="A3138" i="1"/>
  <c r="A1459" i="1"/>
  <c r="A5284" i="1"/>
  <c r="A13301" i="1"/>
  <c r="A12778" i="1"/>
  <c r="A4930" i="1"/>
  <c r="A15354" i="1"/>
  <c r="A14735" i="1"/>
  <c r="A3750" i="1"/>
  <c r="A6165" i="1"/>
  <c r="A6276" i="1"/>
  <c r="A4355" i="1"/>
  <c r="A9463" i="1"/>
  <c r="A10407" i="1"/>
  <c r="A7813" i="1"/>
  <c r="A6038" i="1"/>
  <c r="A15499" i="1"/>
  <c r="A847" i="1"/>
  <c r="A3519" i="1"/>
  <c r="A11007" i="1"/>
  <c r="A9689" i="1"/>
  <c r="A7201" i="1"/>
  <c r="A12914" i="1"/>
  <c r="A14277" i="1"/>
  <c r="A15094" i="1"/>
  <c r="A7558" i="1"/>
  <c r="A2957" i="1"/>
  <c r="A158" i="1"/>
  <c r="A4303" i="1"/>
  <c r="A5793" i="1"/>
  <c r="A14895" i="1"/>
  <c r="A15095" i="1"/>
  <c r="A2269" i="1"/>
  <c r="A14079" i="1"/>
  <c r="A9993" i="1"/>
  <c r="A7955" i="1"/>
  <c r="A12977" i="1"/>
  <c r="A5525" i="1"/>
  <c r="A10973" i="1"/>
  <c r="A256" i="1"/>
  <c r="A3301" i="1"/>
  <c r="A605" i="1"/>
  <c r="A10424" i="1"/>
  <c r="A7392" i="1"/>
  <c r="A3425" i="1"/>
  <c r="A832" i="1"/>
  <c r="A12416" i="1"/>
  <c r="A2970" i="1"/>
  <c r="A12253" i="1"/>
  <c r="A3109" i="1"/>
  <c r="A5861" i="1"/>
  <c r="A14646" i="1"/>
  <c r="A6008" i="1"/>
  <c r="A2851" i="1"/>
  <c r="A15229" i="1"/>
  <c r="A3187" i="1"/>
  <c r="A1848" i="1"/>
  <c r="A3418" i="1"/>
  <c r="A14683" i="1"/>
  <c r="A13157" i="1"/>
  <c r="A11218" i="1"/>
  <c r="A1718" i="1"/>
  <c r="A15655" i="1"/>
  <c r="A3230" i="1"/>
  <c r="A9517" i="1"/>
  <c r="A7920" i="1"/>
  <c r="A3940" i="1"/>
  <c r="A3234" i="1"/>
  <c r="A14915" i="1"/>
  <c r="A7915" i="1"/>
  <c r="A13456" i="1"/>
  <c r="A1290" i="1"/>
  <c r="A12838" i="1"/>
  <c r="A5139" i="1"/>
  <c r="A10280" i="1"/>
  <c r="A6460" i="1"/>
  <c r="A11760" i="1"/>
  <c r="A10501" i="1"/>
  <c r="A11396" i="1"/>
  <c r="A5041" i="1"/>
  <c r="A2942" i="1"/>
  <c r="A12648" i="1"/>
  <c r="A10409" i="1"/>
  <c r="A268" i="1"/>
  <c r="A13749" i="1"/>
  <c r="A9845" i="1"/>
  <c r="A14507" i="1"/>
  <c r="A724" i="1"/>
  <c r="A2368" i="1"/>
  <c r="A4156" i="1"/>
  <c r="A15300" i="1"/>
  <c r="A14909" i="1"/>
  <c r="A4937" i="1"/>
  <c r="A2860" i="1"/>
  <c r="A4417" i="1"/>
  <c r="A11351" i="1"/>
  <c r="A11677" i="1"/>
  <c r="A1000" i="1"/>
  <c r="A8983" i="1"/>
  <c r="A11121" i="1"/>
  <c r="A1888" i="1"/>
  <c r="A14343" i="1"/>
  <c r="A6922" i="1"/>
  <c r="A10253" i="1"/>
  <c r="A7476" i="1"/>
  <c r="A3860" i="1"/>
  <c r="A13741" i="1"/>
  <c r="A11166" i="1"/>
  <c r="A14164" i="1"/>
  <c r="A8576" i="1"/>
  <c r="A362" i="1"/>
  <c r="A7977" i="1"/>
  <c r="A2084" i="1"/>
  <c r="A1069" i="1"/>
  <c r="A13081" i="1"/>
  <c r="A9205" i="1"/>
  <c r="A2542" i="1"/>
  <c r="A4200" i="1"/>
  <c r="A6756" i="1"/>
  <c r="A9632" i="1"/>
  <c r="A2919" i="1"/>
  <c r="A14468" i="1"/>
  <c r="A12333" i="1"/>
  <c r="A7896" i="1"/>
  <c r="A12576" i="1"/>
  <c r="A3749" i="1"/>
  <c r="A12058" i="1"/>
  <c r="A9386" i="1"/>
  <c r="A441" i="1"/>
  <c r="A6939" i="1"/>
  <c r="A3288" i="1"/>
  <c r="A13391" i="1"/>
  <c r="A12650" i="1"/>
  <c r="A4625" i="1"/>
  <c r="A4223" i="1"/>
  <c r="A5024" i="1"/>
  <c r="A9334" i="1"/>
  <c r="A5581" i="1"/>
  <c r="A7852" i="1"/>
  <c r="A1788" i="1"/>
  <c r="A10664" i="1"/>
  <c r="A14731" i="1"/>
  <c r="A6086" i="1"/>
  <c r="A1109" i="1"/>
  <c r="A13076" i="1"/>
  <c r="A1604" i="1"/>
  <c r="A3407" i="1"/>
  <c r="A5232" i="1"/>
  <c r="A13422" i="1"/>
  <c r="A7609" i="1"/>
  <c r="A12374" i="1"/>
  <c r="A3754" i="1"/>
  <c r="A5297" i="1"/>
  <c r="A14200" i="1"/>
  <c r="A6901" i="1"/>
  <c r="A8189" i="1"/>
  <c r="A9448" i="1"/>
  <c r="A7367" i="1"/>
  <c r="A10067" i="1"/>
  <c r="A8620" i="1"/>
  <c r="A12326" i="1"/>
  <c r="A14515" i="1"/>
  <c r="A3050" i="1"/>
  <c r="A3768" i="1"/>
  <c r="A7818" i="1"/>
  <c r="A2306" i="1"/>
  <c r="A6874" i="1"/>
  <c r="A3363" i="1"/>
  <c r="A12987" i="1"/>
  <c r="A1742" i="1"/>
  <c r="A3072" i="1"/>
  <c r="A5579" i="1"/>
  <c r="A3183" i="1"/>
  <c r="A1840" i="1"/>
  <c r="A13168" i="1"/>
  <c r="A6599" i="1"/>
  <c r="A8720" i="1"/>
  <c r="A9195" i="1"/>
  <c r="A8223" i="1"/>
  <c r="A46" i="1"/>
  <c r="A3592" i="1"/>
  <c r="A15078" i="1"/>
  <c r="A1996" i="1"/>
  <c r="A8644" i="1"/>
  <c r="A8997" i="1"/>
  <c r="A15488" i="1"/>
  <c r="A14416" i="1"/>
  <c r="A13508" i="1"/>
  <c r="A7146" i="1"/>
  <c r="A15436" i="1"/>
  <c r="A8470" i="1"/>
  <c r="A3454" i="1"/>
  <c r="A5500" i="1"/>
  <c r="A8553" i="1"/>
  <c r="A11335" i="1"/>
  <c r="A1806" i="1"/>
  <c r="A7497" i="1"/>
  <c r="A8398" i="1"/>
  <c r="A12795" i="1"/>
  <c r="A14716" i="1"/>
  <c r="A2570" i="1"/>
  <c r="A8151" i="1"/>
  <c r="A9030" i="1"/>
  <c r="A7229" i="1"/>
  <c r="A949" i="1"/>
  <c r="A5564" i="1"/>
  <c r="A5179" i="1"/>
  <c r="A13212" i="1"/>
  <c r="A349" i="1"/>
  <c r="A6213" i="1"/>
  <c r="A2912" i="1"/>
  <c r="A11172" i="1"/>
  <c r="A13944" i="1"/>
  <c r="A2728" i="1"/>
  <c r="A14134" i="1"/>
  <c r="A12599" i="1"/>
  <c r="A2329" i="1"/>
  <c r="A15593" i="1"/>
  <c r="A11831" i="1"/>
  <c r="A8295" i="1"/>
  <c r="A4235" i="1"/>
  <c r="A5594" i="1"/>
  <c r="A7265" i="1"/>
  <c r="A7526" i="1"/>
  <c r="A3449" i="1"/>
  <c r="A11730" i="1"/>
  <c r="A9161" i="1"/>
  <c r="A3976" i="1"/>
  <c r="A10384" i="1"/>
  <c r="A10256" i="1"/>
  <c r="A4331" i="1"/>
  <c r="A4841" i="1"/>
  <c r="A5958" i="1"/>
  <c r="A8740" i="1"/>
  <c r="A5479" i="1"/>
  <c r="A9036" i="1"/>
  <c r="A14508" i="1"/>
  <c r="A11504" i="1"/>
  <c r="A4808" i="1"/>
  <c r="A11587" i="1"/>
  <c r="A11515" i="1"/>
  <c r="A12855" i="1"/>
  <c r="A13828" i="1"/>
  <c r="A2521" i="1"/>
  <c r="A9708" i="1"/>
  <c r="A1904" i="1"/>
  <c r="A13983" i="1"/>
  <c r="A14663" i="1"/>
  <c r="A3761" i="1"/>
  <c r="A8160" i="1"/>
  <c r="A12554" i="1"/>
  <c r="A3036" i="1"/>
  <c r="A5327" i="1"/>
  <c r="A2285" i="1"/>
  <c r="A12960" i="1"/>
  <c r="A5031" i="1"/>
  <c r="A7651" i="1"/>
  <c r="A12976" i="1"/>
  <c r="A13431" i="1"/>
  <c r="A9500" i="1"/>
  <c r="A9878" i="1"/>
  <c r="A13129" i="1"/>
  <c r="A7943" i="1"/>
  <c r="A8747" i="1"/>
  <c r="A3747" i="1"/>
  <c r="A8472" i="1"/>
  <c r="A3408" i="1"/>
  <c r="A5211" i="1"/>
  <c r="A1394" i="1"/>
  <c r="A5133" i="1"/>
  <c r="A11681" i="1"/>
  <c r="A9042" i="1"/>
  <c r="A7072" i="1"/>
  <c r="A13213" i="1"/>
  <c r="A6767" i="1"/>
  <c r="A14263" i="1"/>
  <c r="A6616" i="1"/>
  <c r="A15415" i="1"/>
  <c r="A11670" i="1"/>
  <c r="A4219" i="1"/>
  <c r="A15432" i="1"/>
  <c r="A3350" i="1"/>
  <c r="A6491" i="1"/>
  <c r="A4904" i="1"/>
  <c r="A6576" i="1"/>
  <c r="A9307" i="1"/>
  <c r="A4645" i="1"/>
  <c r="A10852" i="1"/>
  <c r="A4376" i="1"/>
  <c r="A13358" i="1"/>
  <c r="A8986" i="1"/>
  <c r="A1178" i="1"/>
  <c r="A14286" i="1"/>
  <c r="A2941" i="1"/>
  <c r="A6796" i="1"/>
  <c r="A8905" i="1"/>
  <c r="A13274" i="1"/>
  <c r="A10229" i="1"/>
  <c r="A6144" i="1"/>
  <c r="A10086" i="1"/>
  <c r="A2117" i="1"/>
  <c r="A14811" i="1"/>
  <c r="A7150" i="1"/>
  <c r="A15160" i="1"/>
  <c r="A1170" i="1"/>
  <c r="A4942" i="1"/>
  <c r="A7676" i="1"/>
  <c r="A6912" i="1"/>
  <c r="A10708" i="1"/>
  <c r="A2064" i="1"/>
  <c r="A6538" i="1"/>
  <c r="A9000" i="1"/>
  <c r="A6519" i="1"/>
  <c r="A11968" i="1"/>
  <c r="A13567" i="1"/>
  <c r="A11941" i="1"/>
  <c r="A5222" i="1"/>
  <c r="A4610" i="1"/>
  <c r="A11087" i="1"/>
  <c r="A4602" i="1"/>
  <c r="A14002" i="1"/>
  <c r="A13438" i="1"/>
  <c r="A11307" i="1"/>
  <c r="A13998" i="1"/>
  <c r="A254" i="1"/>
  <c r="A12429" i="1"/>
  <c r="A13135" i="1"/>
  <c r="A14722" i="1"/>
  <c r="A11043" i="1"/>
  <c r="A3819" i="1"/>
  <c r="A14778" i="1"/>
  <c r="A4379" i="1"/>
  <c r="A9804" i="1"/>
  <c r="A10569" i="1"/>
  <c r="A7056" i="1"/>
  <c r="A9460" i="1"/>
  <c r="A3340" i="1"/>
  <c r="A551" i="1"/>
  <c r="A12678" i="1"/>
  <c r="A7515" i="1"/>
  <c r="A12961" i="1"/>
  <c r="A3394" i="1"/>
  <c r="A4277" i="1"/>
  <c r="A12739" i="1"/>
  <c r="A14377" i="1"/>
  <c r="A3534" i="1"/>
  <c r="A11309" i="1"/>
  <c r="A14415" i="1"/>
  <c r="A4014" i="1"/>
  <c r="A14444" i="1"/>
  <c r="A7304" i="1"/>
  <c r="A11188" i="1"/>
  <c r="A11622" i="1"/>
  <c r="A3736" i="1"/>
  <c r="A7743" i="1"/>
  <c r="A10225" i="1"/>
  <c r="A4868" i="1"/>
  <c r="A3428" i="1"/>
  <c r="A368" i="1"/>
  <c r="A13385" i="1"/>
  <c r="A9510" i="1"/>
  <c r="A12166" i="1"/>
  <c r="A8218" i="1"/>
  <c r="A13744" i="1"/>
  <c r="A12160" i="1"/>
  <c r="A502" i="1"/>
  <c r="A5289" i="1"/>
  <c r="A15406" i="1"/>
  <c r="A10125" i="1"/>
  <c r="A11757" i="1"/>
  <c r="A9791" i="1"/>
  <c r="A1494" i="1"/>
  <c r="A4789" i="1"/>
  <c r="A1029" i="1"/>
  <c r="A14221" i="1"/>
  <c r="A13626" i="1"/>
  <c r="A10997" i="1"/>
  <c r="A4906" i="1"/>
  <c r="A6675" i="1"/>
  <c r="A8895" i="1"/>
  <c r="A10531" i="1"/>
  <c r="A14346" i="1"/>
  <c r="A12306" i="1"/>
  <c r="A14089" i="1"/>
  <c r="A12077" i="1"/>
  <c r="A8960" i="1"/>
  <c r="A6475" i="1"/>
  <c r="A7961" i="1"/>
  <c r="A992" i="1"/>
  <c r="A4977" i="1"/>
  <c r="A11626" i="1"/>
  <c r="A7910" i="1"/>
  <c r="A14432" i="1"/>
  <c r="A9332" i="1"/>
  <c r="A11388" i="1"/>
  <c r="A5417" i="1"/>
  <c r="A99" i="1"/>
  <c r="A5262" i="1"/>
  <c r="A10274" i="1"/>
  <c r="A6011" i="1"/>
  <c r="A11039" i="1"/>
  <c r="A2474" i="1"/>
  <c r="A3613" i="1"/>
  <c r="A1582" i="1"/>
  <c r="A11509" i="1"/>
  <c r="A10167" i="1"/>
  <c r="A1202" i="1"/>
  <c r="A568" i="1"/>
  <c r="A7095" i="1"/>
  <c r="A8939" i="1"/>
  <c r="A8930" i="1"/>
  <c r="A8660" i="1"/>
  <c r="A10523" i="1"/>
  <c r="A6226" i="1"/>
  <c r="A6920" i="1"/>
  <c r="A4931" i="1"/>
  <c r="A2357" i="1"/>
  <c r="A6451" i="1"/>
  <c r="A1870" i="1"/>
  <c r="A13973" i="1"/>
  <c r="A377" i="1"/>
  <c r="A7886" i="1"/>
  <c r="A189" i="1"/>
  <c r="A11386" i="1"/>
  <c r="A12538" i="1"/>
  <c r="A7874" i="1"/>
  <c r="A10307" i="1"/>
  <c r="A14650" i="1"/>
  <c r="A7541" i="1"/>
  <c r="A13920" i="1"/>
  <c r="A4293" i="1"/>
  <c r="A3866" i="1"/>
  <c r="A1329" i="1"/>
  <c r="A12813" i="1"/>
  <c r="A4601" i="1"/>
  <c r="A13094" i="1"/>
  <c r="A6579" i="1"/>
  <c r="A4215" i="1"/>
  <c r="A6738" i="1"/>
  <c r="A5548" i="1"/>
  <c r="A5577" i="1"/>
  <c r="A3540" i="1"/>
  <c r="A2810" i="1"/>
  <c r="A4254" i="1"/>
  <c r="A10919" i="1"/>
  <c r="A14430" i="1"/>
  <c r="A15034" i="1"/>
  <c r="A609" i="1"/>
  <c r="A3526" i="1"/>
  <c r="A5668" i="1"/>
  <c r="A8988" i="1"/>
  <c r="A7801" i="1"/>
  <c r="A8234" i="1"/>
  <c r="A5368" i="1"/>
  <c r="A8715" i="1"/>
  <c r="A11424" i="1"/>
  <c r="A6157" i="1"/>
  <c r="A5820" i="1"/>
  <c r="A5347" i="1"/>
  <c r="A5897" i="1"/>
  <c r="A6736" i="1"/>
  <c r="A11292" i="1"/>
  <c r="A14755" i="1"/>
  <c r="A13625" i="1"/>
  <c r="A7573" i="1"/>
  <c r="A970" i="1"/>
  <c r="A7596" i="1"/>
  <c r="A8656" i="1"/>
  <c r="A14107" i="1"/>
  <c r="A14737" i="1"/>
  <c r="A11246" i="1"/>
  <c r="A5915" i="1"/>
  <c r="A3271" i="1"/>
  <c r="A15563" i="1"/>
  <c r="A5092" i="1"/>
  <c r="A8854" i="1"/>
  <c r="A6198" i="1"/>
  <c r="A5337" i="1"/>
  <c r="A7483" i="1"/>
  <c r="A15521" i="1"/>
  <c r="A13454" i="1"/>
  <c r="A774" i="1"/>
  <c r="A11347" i="1"/>
  <c r="A4761" i="1"/>
  <c r="A112" i="1"/>
  <c r="A12494" i="1"/>
  <c r="A68" i="1"/>
  <c r="A3741" i="1"/>
  <c r="A13959" i="1"/>
  <c r="A5595" i="1"/>
  <c r="A3651" i="1"/>
  <c r="A3098" i="1"/>
  <c r="A1631" i="1"/>
  <c r="A6411" i="1"/>
  <c r="A12267" i="1"/>
  <c r="A2436" i="1"/>
  <c r="A11329" i="1"/>
  <c r="A230" i="1"/>
  <c r="A6433" i="1"/>
  <c r="A7458" i="1"/>
  <c r="A5084" i="1"/>
  <c r="A14723" i="1"/>
  <c r="A2489" i="1"/>
  <c r="A12266" i="1"/>
  <c r="A13709" i="1"/>
  <c r="A9742" i="1"/>
  <c r="A1907" i="1"/>
  <c r="A5715" i="1"/>
  <c r="A14176" i="1"/>
  <c r="A15093" i="1"/>
  <c r="A6181" i="1"/>
  <c r="A6878" i="1"/>
  <c r="A13927" i="1"/>
  <c r="A12044" i="1"/>
  <c r="A7789" i="1"/>
  <c r="A11720" i="1"/>
  <c r="A640" i="1"/>
  <c r="A11046" i="1"/>
  <c r="A13632" i="1"/>
  <c r="A13496" i="1"/>
  <c r="A4727" i="1"/>
  <c r="A10389" i="1"/>
  <c r="A1920" i="1"/>
  <c r="A10021" i="1"/>
  <c r="A5819" i="1"/>
  <c r="A10734" i="1"/>
  <c r="A14442" i="1"/>
  <c r="A7604" i="1"/>
  <c r="A12385" i="1"/>
  <c r="A10142" i="1"/>
  <c r="A5264" i="1"/>
  <c r="A7199" i="1"/>
  <c r="A1698" i="1"/>
  <c r="A15482" i="1"/>
  <c r="A12192" i="1"/>
  <c r="A3262" i="1"/>
  <c r="A6400" i="1"/>
  <c r="A150" i="1"/>
  <c r="A5806" i="1"/>
  <c r="A13795" i="1"/>
  <c r="A15374" i="1"/>
  <c r="A5975" i="1"/>
  <c r="A2808" i="1"/>
  <c r="A4721" i="1"/>
  <c r="A10907" i="1"/>
  <c r="A1465" i="1"/>
  <c r="A15396" i="1"/>
  <c r="A12011" i="1"/>
  <c r="A10438" i="1"/>
  <c r="A10004" i="1"/>
  <c r="A1674" i="1"/>
  <c r="A12156" i="1"/>
  <c r="A10219" i="1"/>
  <c r="A13036" i="1"/>
  <c r="A4896" i="1"/>
  <c r="A7950" i="1"/>
  <c r="A14659" i="1"/>
  <c r="A6031" i="1"/>
  <c r="A9282" i="1"/>
  <c r="A1661" i="1"/>
  <c r="A9372" i="1"/>
  <c r="A23" i="1"/>
  <c r="A14058" i="1"/>
  <c r="A5109" i="1"/>
  <c r="A11796" i="1"/>
  <c r="A15130" i="1"/>
  <c r="A2603" i="1"/>
  <c r="A3895" i="1"/>
  <c r="A13126" i="1"/>
  <c r="A7129" i="1"/>
  <c r="A13017" i="1"/>
  <c r="A1436" i="1"/>
  <c r="A6017" i="1"/>
  <c r="A8193" i="1"/>
  <c r="A11690" i="1"/>
  <c r="A2742" i="1"/>
  <c r="A4693" i="1"/>
  <c r="A4348" i="1"/>
  <c r="A12891" i="1"/>
  <c r="A9122" i="1"/>
  <c r="A6850" i="1"/>
  <c r="A9225" i="1"/>
  <c r="A12207" i="1"/>
  <c r="A4234" i="1"/>
  <c r="A3675" i="1"/>
  <c r="A9979" i="1"/>
  <c r="A14621" i="1"/>
  <c r="A14620" i="1"/>
  <c r="A12556" i="1"/>
  <c r="A11330" i="1"/>
  <c r="A689" i="1"/>
  <c r="A15074" i="1"/>
  <c r="A13765" i="1"/>
  <c r="A15004" i="1"/>
  <c r="A6548" i="1"/>
  <c r="A12610" i="1"/>
  <c r="A7358" i="1"/>
  <c r="A6870" i="1"/>
  <c r="A12161" i="1"/>
  <c r="A4290" i="1"/>
  <c r="A2716" i="1"/>
  <c r="A7748" i="1"/>
  <c r="A2635" i="1"/>
  <c r="A6729" i="1"/>
  <c r="A14726" i="1"/>
  <c r="A1566" i="1"/>
  <c r="A8313" i="1"/>
  <c r="A12677" i="1"/>
  <c r="A7870" i="1"/>
  <c r="A5583" i="1"/>
  <c r="A6145" i="1"/>
  <c r="A12925" i="1"/>
  <c r="A4004" i="1"/>
  <c r="A9832" i="1"/>
  <c r="A7656" i="1"/>
  <c r="A6234" i="1"/>
  <c r="A12067" i="1"/>
  <c r="A2218" i="1"/>
  <c r="A6556" i="1"/>
  <c r="A934" i="1"/>
  <c r="A12959" i="1"/>
  <c r="A5796" i="1"/>
  <c r="A3808" i="1"/>
  <c r="A8049" i="1"/>
  <c r="A10620" i="1"/>
  <c r="A7439" i="1"/>
  <c r="A323" i="1"/>
  <c r="A7863" i="1"/>
  <c r="A5623" i="1"/>
  <c r="A14900" i="1"/>
  <c r="A76" i="1"/>
  <c r="A9351" i="1"/>
  <c r="A6938" i="1"/>
  <c r="A15305" i="1"/>
  <c r="A14260" i="1"/>
  <c r="A9515" i="1"/>
  <c r="A1213" i="1"/>
  <c r="A3378" i="1"/>
  <c r="A325" i="1"/>
  <c r="A3557" i="1"/>
  <c r="A10619" i="1"/>
  <c r="A1192" i="1"/>
  <c r="A6598" i="1"/>
  <c r="A14376" i="1"/>
  <c r="A10926" i="1"/>
  <c r="A13478" i="1"/>
  <c r="A11225" i="1"/>
  <c r="A1354" i="1"/>
  <c r="A14892" i="1"/>
  <c r="A12938" i="1"/>
  <c r="A11609" i="1"/>
  <c r="A10701" i="1"/>
  <c r="A15250" i="1"/>
  <c r="A13487" i="1"/>
  <c r="A7238" i="1"/>
  <c r="A12066" i="1"/>
  <c r="A6319" i="1"/>
  <c r="A6027" i="1"/>
  <c r="A887" i="1"/>
  <c r="A10606" i="1"/>
  <c r="A5321" i="1"/>
  <c r="A1584" i="1"/>
  <c r="A3763" i="1"/>
  <c r="A2901" i="1"/>
  <c r="A12787" i="1"/>
  <c r="A1669" i="1"/>
  <c r="A10992" i="1"/>
  <c r="A9289" i="1"/>
  <c r="A15001" i="1"/>
  <c r="A7981" i="1"/>
  <c r="A15196" i="1"/>
  <c r="A8764" i="1"/>
  <c r="A7180" i="1"/>
  <c r="A3484" i="1"/>
  <c r="A11375" i="1"/>
  <c r="A7683" i="1"/>
  <c r="A3941" i="1"/>
  <c r="A5326" i="1"/>
  <c r="A1114" i="1"/>
  <c r="A15081" i="1"/>
  <c r="A12824" i="1"/>
  <c r="A4973" i="1"/>
  <c r="A9176" i="1"/>
  <c r="A13080" i="1"/>
  <c r="A3251" i="1"/>
  <c r="A666" i="1"/>
  <c r="A3339" i="1"/>
  <c r="A289" i="1"/>
  <c r="A5049" i="1"/>
  <c r="A14347" i="1"/>
  <c r="A4017" i="1"/>
  <c r="A7058" i="1"/>
  <c r="A5950" i="1"/>
  <c r="A1511" i="1"/>
  <c r="A11468" i="1"/>
  <c r="A11518" i="1"/>
  <c r="A1408" i="1"/>
  <c r="A2514" i="1"/>
  <c r="A8321" i="1"/>
  <c r="A8187" i="1"/>
  <c r="A6228" i="1"/>
  <c r="A12498" i="1"/>
  <c r="A11025" i="1"/>
  <c r="A7379" i="1"/>
  <c r="A5852" i="1"/>
  <c r="A10543" i="1"/>
  <c r="A11960" i="1"/>
  <c r="A11123" i="1"/>
  <c r="A9430" i="1"/>
  <c r="A12730" i="1"/>
  <c r="A8062" i="1"/>
  <c r="A2198" i="1"/>
  <c r="A11972" i="1"/>
  <c r="A9031" i="1"/>
  <c r="A1995" i="1"/>
  <c r="A314" i="1"/>
  <c r="A13638" i="1"/>
  <c r="A10599" i="1"/>
  <c r="A5746" i="1"/>
  <c r="A6334" i="1"/>
  <c r="A4037" i="1"/>
  <c r="A9116" i="1"/>
  <c r="A2132" i="1"/>
  <c r="A6057" i="1"/>
  <c r="A4742" i="1"/>
  <c r="A8179" i="1"/>
  <c r="A12327" i="1"/>
  <c r="A15524" i="1"/>
  <c r="A12295" i="1"/>
  <c r="A8241" i="1"/>
  <c r="A6404" i="1"/>
  <c r="A1515" i="1"/>
  <c r="A2206" i="1"/>
  <c r="A11516" i="1"/>
  <c r="A9634" i="1"/>
  <c r="A14932" i="1"/>
  <c r="A5005" i="1"/>
  <c r="A11663" i="1"/>
  <c r="A10055" i="1"/>
  <c r="A1379" i="1"/>
  <c r="A13026" i="1"/>
  <c r="A1101" i="1"/>
  <c r="A583" i="1"/>
  <c r="A10744" i="1"/>
  <c r="A9776" i="1"/>
  <c r="A5705" i="1"/>
  <c r="A11058" i="1"/>
  <c r="A3607" i="1"/>
  <c r="A8496" i="1"/>
  <c r="A1180" i="1"/>
  <c r="A2674" i="1"/>
  <c r="A6923" i="1"/>
  <c r="A14088" i="1"/>
  <c r="A3937" i="1"/>
  <c r="A6409" i="1"/>
  <c r="A940" i="1"/>
  <c r="A14063" i="1"/>
  <c r="A13351" i="1"/>
  <c r="A15239" i="1"/>
  <c r="A3987" i="1"/>
  <c r="A1955" i="1"/>
  <c r="A7936" i="1"/>
  <c r="A11876" i="1"/>
  <c r="A5628" i="1"/>
  <c r="A9967" i="1"/>
  <c r="A12802" i="1"/>
  <c r="A9207" i="1"/>
  <c r="A11507" i="1"/>
  <c r="A9324" i="1"/>
  <c r="A12006" i="1"/>
  <c r="A6439" i="1"/>
  <c r="A9924" i="1"/>
  <c r="A3486" i="1"/>
  <c r="A8176" i="1"/>
  <c r="A12081" i="1"/>
  <c r="A14005" i="1"/>
  <c r="A7560" i="1"/>
  <c r="A11922" i="1"/>
  <c r="A14583" i="1"/>
  <c r="A5683" i="1"/>
  <c r="A11586" i="1"/>
  <c r="A4961" i="1"/>
  <c r="A15533" i="1"/>
  <c r="A6961" i="1"/>
  <c r="A4594" i="1"/>
  <c r="A3719" i="1"/>
  <c r="A542" i="1"/>
  <c r="A15426" i="1"/>
  <c r="A8424" i="1"/>
  <c r="A6851" i="1"/>
  <c r="A8941" i="1"/>
  <c r="A986" i="1"/>
  <c r="A12792" i="1"/>
  <c r="A7948" i="1"/>
  <c r="A6052" i="1"/>
  <c r="A4110" i="1"/>
  <c r="A8020" i="1"/>
  <c r="A7610" i="1"/>
  <c r="A13465" i="1"/>
  <c r="A14317" i="1"/>
  <c r="A14964" i="1"/>
  <c r="A14092" i="1"/>
  <c r="A1998" i="1"/>
  <c r="A12899" i="1"/>
  <c r="A9566" i="1"/>
  <c r="A7754" i="1"/>
  <c r="A9527" i="1"/>
  <c r="A85" i="1"/>
  <c r="A7855" i="1"/>
  <c r="A15062" i="1"/>
  <c r="A2039" i="1"/>
  <c r="A1183" i="1"/>
  <c r="A11187" i="1"/>
  <c r="A9209" i="1"/>
  <c r="A2632" i="1"/>
  <c r="A932" i="1"/>
  <c r="A15088" i="1"/>
  <c r="A6406" i="1"/>
  <c r="A1405" i="1"/>
  <c r="A8106" i="1"/>
  <c r="A3662" i="1"/>
  <c r="A5074" i="1"/>
  <c r="A6481" i="1"/>
  <c r="A7136" i="1"/>
  <c r="A6573" i="1"/>
  <c r="A142" i="1"/>
  <c r="A1962" i="1"/>
  <c r="A12444" i="1"/>
  <c r="A4570" i="1"/>
  <c r="A9684" i="1"/>
  <c r="A343" i="1"/>
  <c r="A9873" i="1"/>
  <c r="A1386" i="1"/>
  <c r="A6122" i="1"/>
  <c r="A2150" i="1"/>
  <c r="A10679" i="1"/>
  <c r="A9114" i="1"/>
  <c r="A454" i="1"/>
  <c r="A15119" i="1"/>
  <c r="A739" i="1"/>
  <c r="A13295" i="1"/>
  <c r="A8485" i="1"/>
  <c r="A15592" i="1"/>
  <c r="A12430" i="1"/>
  <c r="A11806" i="1"/>
  <c r="A11996" i="1"/>
  <c r="A9170" i="1"/>
  <c r="A11164" i="1"/>
  <c r="A7179" i="1"/>
  <c r="A9145" i="1"/>
  <c r="A5971" i="1"/>
  <c r="A5002" i="1"/>
  <c r="A5454" i="1"/>
  <c r="A11036" i="1"/>
  <c r="A2868" i="1"/>
  <c r="A8395" i="1"/>
  <c r="A464" i="1"/>
  <c r="A3455" i="1"/>
  <c r="A8462" i="1"/>
  <c r="A13369" i="1"/>
  <c r="A10542" i="1"/>
  <c r="A9712" i="1"/>
  <c r="A7096" i="1"/>
  <c r="A5070" i="1"/>
  <c r="A13233" i="1"/>
  <c r="A9549" i="1"/>
  <c r="A200" i="1"/>
  <c r="A3393" i="1"/>
  <c r="A8565" i="1"/>
  <c r="A4227" i="1"/>
  <c r="A9299" i="1"/>
  <c r="A3612" i="1"/>
  <c r="A487" i="1"/>
  <c r="A3742" i="1"/>
  <c r="A14927" i="1"/>
  <c r="A1343" i="1"/>
  <c r="A1960" i="1"/>
  <c r="A4002" i="1"/>
  <c r="A9389" i="1"/>
  <c r="A9284" i="1"/>
  <c r="A13411" i="1"/>
  <c r="A9529" i="1"/>
  <c r="A2650" i="1"/>
  <c r="A11608" i="1"/>
  <c r="A14820" i="1"/>
  <c r="A5292" i="1"/>
  <c r="A4373" i="1"/>
  <c r="A1866" i="1"/>
  <c r="A9939" i="1"/>
  <c r="A3792" i="1"/>
  <c r="A6408" i="1"/>
  <c r="A6282" i="1"/>
  <c r="A5909" i="1"/>
  <c r="A10133" i="1"/>
  <c r="A329" i="1"/>
  <c r="A2811" i="1"/>
  <c r="A8085" i="1"/>
  <c r="A10461" i="1"/>
  <c r="A7090" i="1"/>
  <c r="A14871" i="1"/>
  <c r="A8074" i="1"/>
  <c r="A918" i="1"/>
  <c r="A13299" i="1"/>
  <c r="A8069" i="1"/>
  <c r="A3212" i="1"/>
  <c r="A4757" i="1"/>
  <c r="A2234" i="1"/>
  <c r="A10561" i="1"/>
  <c r="A10071" i="1"/>
  <c r="A6905" i="1"/>
  <c r="A1709" i="1"/>
  <c r="A12292" i="1"/>
  <c r="A2" i="1"/>
  <c r="A1122" i="1"/>
  <c r="A7703" i="1"/>
  <c r="A2592" i="1"/>
  <c r="A4901" i="1"/>
  <c r="A529" i="1"/>
  <c r="A10088" i="1"/>
  <c r="A10536" i="1"/>
  <c r="A13368" i="1"/>
  <c r="A15221" i="1"/>
  <c r="A13655" i="1"/>
  <c r="A5664" i="1"/>
  <c r="A6971" i="1"/>
  <c r="A13716" i="1"/>
  <c r="A8061" i="1"/>
  <c r="A5199" i="1"/>
  <c r="A9526" i="1"/>
  <c r="A3249" i="1"/>
  <c r="A8422" i="1"/>
  <c r="A1889" i="1"/>
  <c r="A1516" i="1"/>
  <c r="A1633" i="1"/>
  <c r="A8450" i="1"/>
  <c r="A13587" i="1"/>
  <c r="A14022" i="1"/>
  <c r="A4233" i="1"/>
  <c r="A5588" i="1"/>
  <c r="A16" i="1"/>
  <c r="A4039" i="1"/>
  <c r="A2563" i="1"/>
  <c r="A14198" i="1"/>
  <c r="A2396" i="1"/>
  <c r="A2159" i="1"/>
  <c r="A12034" i="1"/>
  <c r="A6499" i="1"/>
  <c r="A2127" i="1"/>
  <c r="A5171" i="1"/>
  <c r="A5853" i="1"/>
  <c r="A12425" i="1"/>
  <c r="A6762" i="1"/>
  <c r="A953" i="1"/>
  <c r="A11808" i="1"/>
  <c r="A7145" i="1"/>
  <c r="A11436" i="1"/>
  <c r="A2339" i="1"/>
  <c r="A6965" i="1"/>
  <c r="A14352" i="1"/>
  <c r="A1080" i="1"/>
  <c r="A998" i="1"/>
  <c r="A10390" i="1"/>
  <c r="A9750" i="1"/>
  <c r="A12922" i="1"/>
  <c r="A10928" i="1"/>
  <c r="A1830" i="1"/>
  <c r="A5080" i="1"/>
  <c r="A8698" i="1"/>
  <c r="A1670" i="1"/>
  <c r="A7757" i="1"/>
  <c r="A7063" i="1"/>
  <c r="A3156" i="1"/>
  <c r="A5798" i="1"/>
  <c r="A5867" i="1"/>
  <c r="A9884" i="1"/>
  <c r="A14581" i="1"/>
  <c r="A12973" i="1"/>
  <c r="A4525" i="1"/>
  <c r="A6799" i="1"/>
  <c r="A12127" i="1"/>
  <c r="A3618" i="1"/>
  <c r="A3807" i="1"/>
  <c r="A14026" i="1"/>
  <c r="A8745" i="1"/>
  <c r="A3630" i="1"/>
  <c r="A3207" i="1"/>
  <c r="A1044" i="1"/>
  <c r="A3176" i="1"/>
  <c r="A8271" i="1"/>
  <c r="A10223" i="1"/>
  <c r="A13386" i="1"/>
  <c r="A12298" i="1"/>
  <c r="A5354" i="1"/>
  <c r="A19" i="1"/>
  <c r="A15519" i="1"/>
  <c r="A7505" i="1"/>
  <c r="A11964" i="1"/>
  <c r="A603" i="1"/>
  <c r="A1572" i="1"/>
  <c r="A10412" i="1"/>
  <c r="A3311" i="1"/>
  <c r="A7636" i="1"/>
  <c r="A1723" i="1"/>
  <c r="A6274" i="1"/>
  <c r="A5593" i="1"/>
  <c r="A11078" i="1"/>
  <c r="A2788" i="1"/>
  <c r="A2227" i="1"/>
  <c r="A12437" i="1"/>
  <c r="A8908" i="1"/>
  <c r="A13840" i="1"/>
  <c r="A1828" i="1"/>
  <c r="A1161" i="1"/>
  <c r="A8052" i="1"/>
  <c r="A9414" i="1"/>
  <c r="A12657" i="1"/>
  <c r="A6303" i="1"/>
  <c r="A5589" i="1"/>
  <c r="A10761" i="1"/>
  <c r="A12478" i="1"/>
  <c r="A4436" i="1"/>
  <c r="A10032" i="1"/>
  <c r="A10686" i="1"/>
  <c r="A8794" i="1"/>
  <c r="A1636" i="1"/>
  <c r="A14753" i="1"/>
  <c r="A11826" i="1"/>
  <c r="A5118" i="1"/>
  <c r="A7508" i="1"/>
  <c r="A119" i="1"/>
  <c r="A4659" i="1"/>
  <c r="A2718" i="1"/>
  <c r="A14018" i="1"/>
  <c r="A1075" i="1"/>
  <c r="A7384" i="1"/>
  <c r="A10060" i="1"/>
  <c r="A14159" i="1"/>
  <c r="A2196" i="1"/>
  <c r="A2261" i="1"/>
  <c r="A14808" i="1"/>
  <c r="A9629" i="1"/>
  <c r="A2375" i="1"/>
  <c r="A13226" i="1"/>
  <c r="A8161" i="1"/>
  <c r="A1383" i="1"/>
  <c r="A12966" i="1"/>
  <c r="A9959" i="1"/>
  <c r="A14828" i="1"/>
  <c r="A15430" i="1"/>
  <c r="A5103" i="1"/>
  <c r="A5695" i="1"/>
  <c r="A6630" i="1"/>
  <c r="A2847" i="1"/>
  <c r="A2638" i="1"/>
  <c r="A15627" i="1"/>
  <c r="A511" i="1"/>
  <c r="A10239" i="1"/>
  <c r="A781" i="1"/>
  <c r="A6096" i="1"/>
  <c r="A9774" i="1"/>
  <c r="A5220" i="1"/>
  <c r="A7031" i="1"/>
  <c r="A2724" i="1"/>
  <c r="A4056" i="1"/>
  <c r="A12691" i="1"/>
  <c r="A13071" i="1"/>
  <c r="A13531" i="1"/>
  <c r="A11966" i="1"/>
  <c r="A15241" i="1"/>
  <c r="A2156" i="1"/>
  <c r="A6028" i="1"/>
  <c r="A9066" i="1"/>
  <c r="A13372" i="1"/>
  <c r="A13965" i="1"/>
  <c r="A9392" i="1"/>
  <c r="A11490" i="1"/>
  <c r="A14629" i="1"/>
  <c r="A8559" i="1"/>
  <c r="A11066" i="1"/>
  <c r="A12887" i="1"/>
  <c r="A11270" i="1"/>
  <c r="A4229" i="1"/>
  <c r="A12086" i="1"/>
  <c r="A14319" i="1"/>
  <c r="A15465" i="1"/>
  <c r="A3633" i="1"/>
  <c r="A11074" i="1"/>
  <c r="A6150" i="1"/>
  <c r="A10945" i="1"/>
  <c r="A11985" i="1"/>
  <c r="A1431" i="1"/>
  <c r="A2930" i="1"/>
  <c r="A6161" i="1"/>
  <c r="A5212" i="1"/>
  <c r="A14371" i="1"/>
  <c r="A2405" i="1"/>
  <c r="A14766" i="1"/>
  <c r="A11813" i="1"/>
  <c r="A5086" i="1"/>
  <c r="A8338" i="1"/>
  <c r="A719" i="1"/>
  <c r="A12226" i="1"/>
  <c r="A5615" i="1"/>
  <c r="A3079" i="1"/>
  <c r="A3490" i="1"/>
  <c r="A15288" i="1"/>
  <c r="A2017" i="1"/>
  <c r="A1762" i="1"/>
  <c r="A7274" i="1"/>
  <c r="A11417" i="1"/>
  <c r="A9361" i="1"/>
  <c r="A771" i="1"/>
  <c r="A2330" i="1"/>
  <c r="A6138" i="1"/>
  <c r="A2656" i="1"/>
  <c r="A14694" i="1"/>
  <c r="A3516" i="1"/>
  <c r="A14765" i="1"/>
  <c r="A7217" i="1"/>
  <c r="A5315" i="1"/>
  <c r="A1092" i="1"/>
  <c r="A13580" i="1"/>
  <c r="A358" i="1"/>
  <c r="A11157" i="1"/>
  <c r="A2160" i="1"/>
  <c r="A15581" i="1"/>
  <c r="A4677" i="1"/>
  <c r="A246" i="1"/>
  <c r="A9257" i="1"/>
  <c r="A13873" i="1"/>
  <c r="A5618" i="1"/>
  <c r="A15420" i="1"/>
  <c r="A7396" i="1"/>
  <c r="A7681" i="1"/>
  <c r="A12527" i="1"/>
  <c r="A5509" i="1"/>
  <c r="A2785" i="1"/>
  <c r="A2689" i="1"/>
  <c r="A13099" i="1"/>
  <c r="A8071" i="1"/>
  <c r="A11291" i="1"/>
  <c r="A2377" i="1"/>
  <c r="A5925" i="1"/>
  <c r="A7592" i="1"/>
  <c r="A5658" i="1"/>
  <c r="A14056" i="1"/>
  <c r="A6728" i="1"/>
  <c r="A5742" i="1"/>
  <c r="A899" i="1"/>
  <c r="A4483" i="1"/>
  <c r="A1406" i="1"/>
  <c r="A13216" i="1"/>
  <c r="A3259" i="1"/>
  <c r="A5235" i="1"/>
  <c r="A10364" i="1"/>
  <c r="A13925" i="1"/>
  <c r="A783" i="1"/>
  <c r="A13139" i="1"/>
  <c r="A12969" i="1"/>
  <c r="A9193" i="1"/>
  <c r="A1514" i="1"/>
  <c r="A11758" i="1"/>
  <c r="A15296" i="1"/>
  <c r="A13659" i="1"/>
  <c r="A8320" i="1"/>
  <c r="A2769" i="1"/>
  <c r="A1707" i="1"/>
  <c r="A8535" i="1"/>
  <c r="A12890" i="1"/>
  <c r="A7666" i="1"/>
  <c r="A927" i="1"/>
  <c r="A10488" i="1"/>
  <c r="A8622" i="1"/>
  <c r="A15361" i="1"/>
  <c r="A12452" i="1"/>
  <c r="A7101" i="1"/>
  <c r="A15184" i="1"/>
  <c r="A1780" i="1"/>
  <c r="A13308" i="1"/>
  <c r="A3663" i="1"/>
  <c r="A3549" i="1"/>
  <c r="A6247" i="1"/>
  <c r="A469" i="1"/>
  <c r="A9816" i="1"/>
  <c r="A14977" i="1"/>
  <c r="A4859" i="1"/>
  <c r="A8339" i="1"/>
  <c r="A1389" i="1"/>
  <c r="A2385" i="1"/>
  <c r="A2799" i="1"/>
  <c r="A7112" i="1"/>
  <c r="A242" i="1"/>
  <c r="A10432" i="1"/>
  <c r="A8445" i="1"/>
  <c r="A2866" i="1"/>
  <c r="A5849" i="1"/>
  <c r="A14930" i="1"/>
  <c r="A10385" i="1"/>
  <c r="A15657" i="1"/>
  <c r="A2660" i="1"/>
  <c r="A15176" i="1"/>
  <c r="A6818" i="1"/>
  <c r="A7165" i="1"/>
  <c r="A844" i="1"/>
  <c r="A1340" i="1"/>
  <c r="A6664" i="1"/>
  <c r="A6087" i="1"/>
  <c r="A7768" i="1"/>
  <c r="A10659" i="1"/>
  <c r="A13130" i="1"/>
  <c r="A8810" i="1"/>
  <c r="A10090" i="1"/>
  <c r="A10165" i="1"/>
  <c r="A3915" i="1"/>
  <c r="A10970" i="1"/>
  <c r="A6974" i="1"/>
  <c r="A8598" i="1"/>
  <c r="A14122" i="1"/>
  <c r="A5402" i="1"/>
  <c r="A12537" i="1"/>
  <c r="A5609" i="1"/>
  <c r="A12232" i="1"/>
  <c r="A3114" i="1"/>
  <c r="A6983" i="1"/>
  <c r="A7246" i="1"/>
  <c r="A12456" i="1"/>
  <c r="A15322" i="1"/>
  <c r="A8996" i="1"/>
  <c r="A5444" i="1"/>
  <c r="A1546" i="1"/>
  <c r="A6605" i="1"/>
  <c r="A12463" i="1"/>
  <c r="A6015" i="1"/>
  <c r="A15647" i="1"/>
  <c r="A2250" i="1"/>
  <c r="A14246" i="1"/>
  <c r="A7283" i="1"/>
  <c r="A12049" i="1"/>
  <c r="A15495" i="1"/>
  <c r="A1068" i="1"/>
  <c r="A15549" i="1"/>
  <c r="A10556" i="1"/>
  <c r="A14761" i="1"/>
  <c r="A6338" i="1"/>
  <c r="A148" i="1"/>
  <c r="A163" i="1"/>
  <c r="A14041" i="1"/>
  <c r="A10053" i="1"/>
  <c r="A8449" i="1"/>
  <c r="A14183" i="1"/>
  <c r="A13336" i="1"/>
  <c r="A13339" i="1"/>
  <c r="A11881" i="1"/>
  <c r="A2803" i="1"/>
  <c r="A12144" i="1"/>
  <c r="A7149" i="1"/>
  <c r="A6466" i="1"/>
  <c r="A3971" i="1"/>
  <c r="A12293" i="1"/>
  <c r="A634" i="1"/>
  <c r="A11333" i="1"/>
  <c r="A1667" i="1"/>
  <c r="A10682" i="1"/>
  <c r="A4612" i="1"/>
  <c r="A4242" i="1"/>
  <c r="A56" i="1"/>
  <c r="A2434" i="1"/>
  <c r="A4080" i="1"/>
  <c r="A4712" i="1"/>
  <c r="A7175" i="1"/>
  <c r="A7076" i="1"/>
  <c r="A3331" i="1"/>
  <c r="A11767" i="1"/>
  <c r="A6740" i="1"/>
  <c r="A15290" i="1"/>
  <c r="A12794" i="1"/>
  <c r="A9789" i="1"/>
  <c r="A2551" i="1"/>
  <c r="A7260" i="1"/>
  <c r="A2228" i="1"/>
  <c r="A14465" i="1"/>
  <c r="A15248" i="1"/>
  <c r="A3639" i="1"/>
  <c r="A8735" i="1"/>
  <c r="A8817" i="1"/>
  <c r="A2560" i="1"/>
  <c r="A3904" i="1"/>
  <c r="A10130" i="1"/>
  <c r="A12511" i="1"/>
  <c r="A5601" i="1"/>
  <c r="A784" i="1"/>
  <c r="A9327" i="1"/>
  <c r="A613" i="1"/>
  <c r="A7135" i="1"/>
  <c r="A12382" i="1"/>
  <c r="A9231" i="1"/>
  <c r="A1534" i="1"/>
  <c r="A11631" i="1"/>
  <c r="A11746" i="1"/>
  <c r="A3532" i="1"/>
  <c r="A1474" i="1"/>
  <c r="A11067" i="1"/>
  <c r="A13800" i="1"/>
  <c r="A944" i="1"/>
  <c r="A7420" i="1"/>
  <c r="A7784" i="1"/>
  <c r="A12779" i="1"/>
  <c r="A2166" i="1"/>
  <c r="A14712" i="1"/>
  <c r="A4853" i="1"/>
  <c r="A8493" i="1"/>
  <c r="A5328" i="1"/>
  <c r="A4040" i="1"/>
  <c r="A5048" i="1"/>
  <c r="A6558" i="1"/>
  <c r="A15618" i="1"/>
  <c r="A4726" i="1"/>
  <c r="A12109" i="1"/>
  <c r="A7611" i="1"/>
  <c r="A4212" i="1"/>
  <c r="A7036" i="1"/>
  <c r="A10774" i="1"/>
  <c r="A6042" i="1"/>
  <c r="A1568" i="1"/>
  <c r="A3894" i="1"/>
  <c r="A7522" i="1"/>
  <c r="A3037" i="1"/>
  <c r="A10169" i="1"/>
  <c r="A1312" i="1"/>
  <c r="A3276" i="1"/>
  <c r="A8288" i="1"/>
  <c r="A1838" i="1"/>
  <c r="A1728" i="1"/>
  <c r="A5191" i="1"/>
  <c r="A1287" i="1"/>
  <c r="A13153" i="1"/>
  <c r="A5155" i="1"/>
  <c r="A1471" i="1"/>
  <c r="A3007" i="1"/>
  <c r="A11287" i="1"/>
  <c r="A4960" i="1"/>
  <c r="A994" i="1"/>
  <c r="A3298" i="1"/>
  <c r="A9032" i="1"/>
  <c r="A403" i="1"/>
  <c r="A9605" i="1"/>
  <c r="A8287" i="1"/>
  <c r="A4502" i="1"/>
  <c r="A1715" i="1"/>
  <c r="A4451" i="1"/>
  <c r="A864" i="1"/>
  <c r="A398" i="1"/>
  <c r="A7351" i="1"/>
  <c r="A6385" i="1"/>
  <c r="A9127" i="1"/>
  <c r="A7688" i="1"/>
  <c r="A6779" i="1"/>
  <c r="A14497" i="1"/>
  <c r="A2293" i="1"/>
  <c r="A13686" i="1"/>
  <c r="A2298" i="1"/>
  <c r="A9080" i="1"/>
  <c r="A7921" i="1"/>
  <c r="A1822" i="1"/>
  <c r="A14555" i="1"/>
  <c r="A5980" i="1"/>
  <c r="A3611" i="1"/>
  <c r="A12848" i="1"/>
  <c r="A7579" i="1"/>
  <c r="A10817" i="1"/>
  <c r="A13474" i="1"/>
  <c r="A7649" i="1"/>
  <c r="A14547" i="1"/>
  <c r="A1997" i="1"/>
  <c r="A4465" i="1"/>
  <c r="A9981" i="1"/>
  <c r="A6619" i="1"/>
  <c r="A10759" i="1"/>
  <c r="A2383" i="1"/>
  <c r="A14417" i="1"/>
  <c r="A5488" i="1"/>
  <c r="A3985" i="1"/>
  <c r="A7334" i="1"/>
  <c r="A3776" i="1"/>
  <c r="A9402" i="1"/>
  <c r="A6894" i="1"/>
  <c r="A7839" i="1"/>
  <c r="A11072" i="1"/>
  <c r="A10825" i="1"/>
  <c r="A6026" i="1"/>
  <c r="A15379" i="1"/>
  <c r="A7337" i="1"/>
  <c r="A2935" i="1"/>
  <c r="A1201" i="1"/>
  <c r="A14534" i="1"/>
  <c r="A12016" i="1"/>
  <c r="A7092" i="1"/>
  <c r="A2428" i="1"/>
  <c r="A379" i="1"/>
  <c r="A4883" i="1"/>
  <c r="A6479" i="1"/>
  <c r="A12421" i="1"/>
  <c r="A8523" i="1"/>
  <c r="A13740" i="1"/>
  <c r="A13179" i="1"/>
  <c r="A6518" i="1"/>
  <c r="A15140" i="1"/>
  <c r="A9137" i="1"/>
  <c r="A2585" i="1"/>
  <c r="A6846" i="1"/>
  <c r="A6910" i="1"/>
  <c r="A13934" i="1"/>
  <c r="A13067" i="1"/>
  <c r="A1711" i="1"/>
  <c r="A6180" i="1"/>
  <c r="A7403" i="1"/>
  <c r="A2502" i="1"/>
  <c r="A14421" i="1"/>
  <c r="A14652" i="1"/>
  <c r="A9777" i="1"/>
  <c r="A7531" i="1"/>
  <c r="A11845" i="1"/>
  <c r="A4177" i="1"/>
  <c r="A3622" i="1"/>
  <c r="A7356" i="1"/>
  <c r="A5037" i="1"/>
  <c r="A2629" i="1"/>
  <c r="A9177" i="1"/>
  <c r="A4580" i="1"/>
  <c r="A6679" i="1"/>
  <c r="A11264" i="1"/>
  <c r="A11805" i="1"/>
  <c r="A7205" i="1"/>
  <c r="A13477" i="1"/>
  <c r="A12412" i="1"/>
  <c r="A1490" i="1"/>
  <c r="A286" i="1"/>
  <c r="A11169" i="1"/>
  <c r="A11105" i="1"/>
  <c r="A3463" i="1"/>
  <c r="A10738" i="1"/>
  <c r="A11134" i="1"/>
  <c r="A11487" i="1"/>
  <c r="A3668" i="1"/>
  <c r="A120" i="1"/>
  <c r="A7771" i="1"/>
  <c r="A2209" i="1"/>
  <c r="A1757" i="1"/>
  <c r="A8881" i="1"/>
  <c r="A9579" i="1"/>
  <c r="A14070" i="1"/>
  <c r="A7644" i="1"/>
  <c r="A14639" i="1"/>
  <c r="A3080" i="1"/>
  <c r="A6876" i="1"/>
  <c r="A2337" i="1"/>
  <c r="A13004" i="1"/>
  <c r="A13733" i="1"/>
  <c r="A3064" i="1"/>
  <c r="A8023" i="1"/>
  <c r="A6336" i="1"/>
  <c r="A11141" i="1"/>
  <c r="A8183" i="1"/>
  <c r="A11034" i="1"/>
  <c r="A5607" i="1"/>
  <c r="A8852" i="1"/>
  <c r="A345" i="1"/>
  <c r="A12841" i="1"/>
  <c r="A12534" i="1"/>
  <c r="A5467" i="1"/>
  <c r="A2086" i="1"/>
  <c r="A14473" i="1"/>
  <c r="A1493" i="1"/>
  <c r="A13564" i="1"/>
  <c r="A15424" i="1"/>
  <c r="A6791" i="1"/>
  <c r="A14307" i="1"/>
  <c r="A9860" i="1"/>
  <c r="A10491" i="1"/>
  <c r="A12986" i="1"/>
  <c r="A3787" i="1"/>
  <c r="A10722" i="1"/>
  <c r="A9046" i="1"/>
  <c r="A7723" i="1"/>
  <c r="A14085" i="1"/>
  <c r="A4249" i="1"/>
  <c r="A4126" i="1"/>
  <c r="A7589" i="1"/>
  <c r="A2913" i="1"/>
  <c r="A8236" i="1"/>
  <c r="A8186" i="1"/>
  <c r="A2535" i="1"/>
  <c r="A5125" i="1"/>
  <c r="A2958" i="1"/>
  <c r="A12496" i="1"/>
  <c r="A15115" i="1"/>
  <c r="A1187" i="1"/>
  <c r="A7122" i="1"/>
  <c r="A9596" i="1"/>
  <c r="A3677" i="1"/>
  <c r="A8874" i="1"/>
  <c r="A5113" i="1"/>
  <c r="A580" i="1"/>
  <c r="A9312" i="1"/>
  <c r="A7717" i="1"/>
  <c r="A14685" i="1"/>
  <c r="A11676" i="1"/>
  <c r="A12793" i="1"/>
  <c r="A14519" i="1"/>
  <c r="A8017" i="1"/>
  <c r="A3537" i="1"/>
  <c r="A3255" i="1"/>
  <c r="A15568" i="1"/>
  <c r="A9483" i="1"/>
  <c r="A4151" i="1"/>
  <c r="A8972" i="1"/>
  <c r="A12736" i="1"/>
  <c r="A14457" i="1"/>
  <c r="A8410" i="1"/>
  <c r="A14055" i="1"/>
  <c r="A10821" i="1"/>
  <c r="A3061" i="1"/>
  <c r="A2216" i="1"/>
  <c r="A3134" i="1"/>
  <c r="A5217" i="1"/>
  <c r="A4963" i="1"/>
  <c r="A5053" i="1"/>
  <c r="A7782" i="1"/>
  <c r="A3970" i="1"/>
  <c r="A15000" i="1"/>
  <c r="A11908" i="1"/>
  <c r="A3767" i="1"/>
  <c r="A9957" i="1"/>
  <c r="A15435" i="1"/>
  <c r="A15132" i="1"/>
  <c r="A9270" i="1"/>
  <c r="A1751" i="1"/>
  <c r="A13908" i="1"/>
  <c r="A562" i="1"/>
  <c r="A7340" i="1"/>
  <c r="A15213" i="1"/>
  <c r="A9838" i="1"/>
  <c r="A5099" i="1"/>
  <c r="A13272" i="1"/>
  <c r="A11398" i="1"/>
  <c r="A4424" i="1"/>
  <c r="A8759" i="1"/>
  <c r="A5964" i="1"/>
  <c r="A8476" i="1"/>
  <c r="A3471" i="1"/>
  <c r="A1066" i="1"/>
  <c r="A470" i="1"/>
  <c r="A3601" i="1"/>
  <c r="A7427" i="1"/>
  <c r="A11255" i="1"/>
  <c r="A4894" i="1"/>
  <c r="A6054" i="1"/>
  <c r="A8364" i="1"/>
  <c r="A8247" i="1"/>
  <c r="A12405" i="1"/>
  <c r="A15537" i="1"/>
  <c r="A10871" i="1"/>
  <c r="A4694" i="1"/>
  <c r="A6932" i="1"/>
  <c r="A12901" i="1"/>
  <c r="A10898" i="1"/>
  <c r="A15273" i="1"/>
  <c r="A5010" i="1"/>
  <c r="A13471" i="1"/>
  <c r="A7035" i="1"/>
  <c r="A6567" i="1"/>
  <c r="A4170" i="1"/>
  <c r="A4577" i="1"/>
  <c r="A12104" i="1"/>
  <c r="A9890" i="1"/>
  <c r="A2314" i="1"/>
  <c r="A9082" i="1"/>
  <c r="A13384" i="1"/>
  <c r="A13663" i="1"/>
  <c r="A8663" i="1"/>
  <c r="A8911" i="1"/>
  <c r="A7308" i="1"/>
  <c r="A713" i="1"/>
  <c r="A3267" i="1"/>
  <c r="A14883" i="1"/>
  <c r="A11208" i="1"/>
  <c r="A14784" i="1"/>
  <c r="A2307" i="1"/>
  <c r="A3343" i="1"/>
  <c r="A9434" i="1"/>
  <c r="A14429" i="1"/>
  <c r="A406" i="1"/>
  <c r="A7153" i="1"/>
  <c r="A15002" i="1"/>
  <c r="A14040" i="1"/>
  <c r="A15274" i="1"/>
  <c r="A3485" i="1"/>
  <c r="A12236" i="1"/>
  <c r="A12056" i="1"/>
  <c r="A13346" i="1"/>
  <c r="A5801" i="1"/>
  <c r="A4359" i="1"/>
  <c r="A7498" i="1"/>
  <c r="A12410" i="1"/>
  <c r="A15234" i="1"/>
  <c r="A587" i="1"/>
  <c r="A14673" i="1"/>
  <c r="A13247" i="1"/>
  <c r="A400" i="1"/>
  <c r="A1557" i="1"/>
  <c r="A10293" i="1"/>
  <c r="A5672" i="1"/>
  <c r="A1986" i="1"/>
  <c r="A1282" i="1"/>
  <c r="A13415" i="1"/>
  <c r="A5495" i="1"/>
  <c r="A11116" i="1"/>
  <c r="A1772" i="1"/>
  <c r="A13221" i="1"/>
  <c r="A3239" i="1"/>
  <c r="A9001" i="1"/>
  <c r="A15637" i="1"/>
  <c r="A12335" i="1"/>
  <c r="A12355" i="1"/>
  <c r="A11493" i="1"/>
  <c r="A7220" i="1"/>
  <c r="A10420" i="1"/>
  <c r="A13644" i="1"/>
  <c r="A4500" i="1"/>
  <c r="A3988" i="1"/>
  <c r="A2456" i="1"/>
  <c r="A9942" i="1"/>
  <c r="A212" i="1"/>
  <c r="A7059" i="1"/>
  <c r="A15612" i="1"/>
  <c r="A3809" i="1"/>
  <c r="A10894" i="1"/>
  <c r="A6218" i="1"/>
  <c r="A1403" i="1"/>
  <c r="A14845" i="1"/>
  <c r="A5201" i="1"/>
  <c r="A2720" i="1"/>
  <c r="A8171" i="1"/>
  <c r="A3753" i="1"/>
  <c r="A13025" i="1"/>
  <c r="A10408" i="1"/>
  <c r="A9552" i="1"/>
  <c r="A5299" i="1"/>
  <c r="A10459" i="1"/>
  <c r="A1540" i="1"/>
  <c r="A6403" i="1"/>
  <c r="A9803" i="1"/>
  <c r="A15237" i="1"/>
  <c r="A1015" i="1"/>
  <c r="A425" i="1"/>
  <c r="A4541" i="1"/>
  <c r="A8629" i="1"/>
  <c r="A6553" i="1"/>
  <c r="A8628" i="1"/>
  <c r="A4194" i="1"/>
  <c r="A6407" i="1"/>
  <c r="A9355" i="1"/>
  <c r="A6506" i="1"/>
  <c r="A7958" i="1"/>
  <c r="A8200" i="1"/>
  <c r="A3914" i="1"/>
  <c r="A6544" i="1"/>
  <c r="A2099" i="1"/>
  <c r="A6682" i="1"/>
  <c r="A13904" i="1"/>
  <c r="A13574" i="1"/>
  <c r="A9920" i="1"/>
  <c r="A7970" i="1"/>
  <c r="A2410" i="1"/>
  <c r="A10940" i="1"/>
  <c r="A11974" i="1"/>
  <c r="A8758" i="1"/>
  <c r="A12350" i="1"/>
  <c r="A12408" i="1"/>
  <c r="A11435" i="1"/>
  <c r="A12861" i="1"/>
  <c r="A14123" i="1"/>
  <c r="A6614" i="1"/>
  <c r="A14462" i="1"/>
  <c r="A14193" i="1"/>
  <c r="A2091" i="1"/>
  <c r="A11933" i="1"/>
  <c r="A7008" i="1"/>
  <c r="A2828" i="1"/>
  <c r="A2734" i="1"/>
  <c r="A3143" i="1"/>
  <c r="A14681" i="1"/>
  <c r="A5045" i="1"/>
  <c r="A5531" i="1"/>
  <c r="A928" i="1"/>
  <c r="A9588" i="1"/>
  <c r="A8502" i="1"/>
  <c r="A13052" i="1"/>
  <c r="A94" i="1"/>
  <c r="A7276" i="1"/>
  <c r="A5316" i="1"/>
  <c r="A1523" i="1"/>
  <c r="A3536" i="1"/>
  <c r="A243" i="1"/>
  <c r="A7155" i="1"/>
  <c r="A14846" i="1"/>
  <c r="A14931" i="1"/>
  <c r="A15412" i="1"/>
  <c r="A8366" i="1"/>
  <c r="A4869" i="1"/>
  <c r="A2926" i="1"/>
  <c r="A7742" i="1"/>
  <c r="A7037" i="1"/>
  <c r="A13875" i="1"/>
  <c r="A6154" i="1"/>
  <c r="A6769" i="1"/>
  <c r="A9928" i="1"/>
  <c r="A1256" i="1"/>
  <c r="A7735" i="1"/>
  <c r="A9023" i="1"/>
  <c r="A2363" i="1"/>
  <c r="A12895" i="1"/>
  <c r="A5151" i="1"/>
  <c r="A11053" i="1"/>
  <c r="A7979" i="1"/>
  <c r="A5308" i="1"/>
  <c r="A4026" i="1"/>
  <c r="A13448" i="1"/>
  <c r="A9936" i="1"/>
  <c r="A9130" i="1"/>
  <c r="A10776" i="1"/>
  <c r="A9275" i="1"/>
  <c r="A14513" i="1"/>
  <c r="A13612" i="1"/>
  <c r="A6794" i="1"/>
  <c r="A5447" i="1"/>
  <c r="A4236" i="1"/>
  <c r="A4213" i="1"/>
  <c r="A1320" i="1"/>
  <c r="A1771" i="1"/>
  <c r="A3379" i="1"/>
  <c r="A14456" i="1"/>
  <c r="A1642" i="1"/>
  <c r="A11867" i="1"/>
  <c r="A11629" i="1"/>
  <c r="A763" i="1"/>
  <c r="A9694" i="1"/>
  <c r="A7177" i="1"/>
  <c r="A6126" i="1"/>
  <c r="A7892" i="1"/>
  <c r="A3148" i="1"/>
  <c r="A12451" i="1"/>
  <c r="A2471" i="1"/>
  <c r="A7520" i="1"/>
  <c r="A5697" i="1"/>
  <c r="A9260" i="1"/>
  <c r="A870" i="1"/>
  <c r="A11917" i="1"/>
  <c r="A11293" i="1"/>
  <c r="A3686" i="1"/>
  <c r="A13079" i="1"/>
  <c r="A4326" i="1"/>
  <c r="A2466" i="1"/>
  <c r="A11030" i="1"/>
  <c r="A8536" i="1"/>
  <c r="A1265" i="1"/>
  <c r="A5336" i="1"/>
  <c r="A873" i="1"/>
  <c r="A15418" i="1"/>
  <c r="A11140" i="1"/>
  <c r="A3380" i="1"/>
  <c r="A9825" i="1"/>
  <c r="A2792" i="1"/>
  <c r="A3718" i="1"/>
  <c r="A12847" i="1"/>
  <c r="A13300" i="1"/>
  <c r="A7853" i="1"/>
  <c r="A5804" i="1"/>
  <c r="A1058" i="1"/>
  <c r="A12022" i="1"/>
  <c r="A2153" i="1"/>
  <c r="A219" i="1"/>
  <c r="A7376" i="1"/>
  <c r="A11138" i="1"/>
  <c r="A11640" i="1"/>
  <c r="A1525" i="1"/>
  <c r="A13970" i="1"/>
  <c r="A8942" i="1"/>
  <c r="A3025" i="1"/>
  <c r="A6291" i="1"/>
  <c r="A10326" i="1"/>
  <c r="A12360" i="1"/>
  <c r="A12387" i="1"/>
  <c r="A14827" i="1"/>
  <c r="A12920" i="1"/>
  <c r="A14944" i="1"/>
  <c r="A10092" i="1"/>
  <c r="A4732" i="1"/>
  <c r="A4833" i="1"/>
  <c r="A660" i="1"/>
  <c r="A2956" i="1"/>
  <c r="A5883" i="1"/>
  <c r="A8481" i="1"/>
  <c r="A750" i="1"/>
  <c r="A12985" i="1"/>
  <c r="A1223" i="1"/>
  <c r="A12386" i="1"/>
  <c r="A5233" i="1"/>
  <c r="A14539" i="1"/>
  <c r="A2779" i="1"/>
  <c r="A214" i="1"/>
  <c r="A3863" i="1"/>
  <c r="A7297" i="1"/>
  <c r="A9951" i="1"/>
  <c r="A882" i="1"/>
  <c r="A9719" i="1"/>
  <c r="A13181" i="1"/>
  <c r="A14545" i="1"/>
  <c r="A2233" i="1"/>
  <c r="A4616" i="1"/>
  <c r="A29" i="1"/>
  <c r="A10397" i="1"/>
  <c r="A7894" i="1"/>
  <c r="A9471" i="1"/>
  <c r="A13457" i="1"/>
  <c r="A4104" i="1"/>
  <c r="A7474" i="1"/>
  <c r="A4834" i="1"/>
  <c r="A15235" i="1"/>
  <c r="A11073" i="1"/>
  <c r="A13854" i="1"/>
  <c r="A3405" i="1"/>
  <c r="A13647" i="1"/>
  <c r="A12622" i="1"/>
  <c r="A6152" i="1"/>
  <c r="A14071" i="1"/>
  <c r="A12629" i="1"/>
  <c r="A11503" i="1"/>
  <c r="A13262" i="1"/>
  <c r="A987" i="1"/>
  <c r="A1090" i="1"/>
  <c r="A14666" i="1"/>
  <c r="A665" i="1"/>
  <c r="A15312" i="1"/>
  <c r="A6659" i="1"/>
  <c r="A13629" i="1"/>
  <c r="A7926" i="1"/>
  <c r="A5712" i="1"/>
  <c r="A3513" i="1"/>
  <c r="A2324" i="1"/>
  <c r="A7051" i="1"/>
  <c r="A13298" i="1"/>
  <c r="A9224" i="1"/>
  <c r="A15052" i="1"/>
  <c r="A4394" i="1"/>
  <c r="A12706" i="1"/>
  <c r="A2777" i="1"/>
  <c r="A3585" i="1"/>
  <c r="A11869" i="1"/>
  <c r="A11895" i="1"/>
  <c r="A8689" i="1"/>
  <c r="A9381" i="1"/>
  <c r="A607" i="1"/>
  <c r="A3958" i="1"/>
  <c r="A12200" i="1"/>
  <c r="A2239" i="1"/>
  <c r="A14320" i="1"/>
  <c r="A9401" i="1"/>
  <c r="A6647" i="1"/>
  <c r="A10352" i="1"/>
  <c r="A6930" i="1"/>
  <c r="A14924" i="1"/>
  <c r="A8438" i="1"/>
  <c r="A2348" i="1"/>
  <c r="A3738" i="1"/>
  <c r="A5605" i="1"/>
  <c r="A12018" i="1"/>
  <c r="A15223" i="1"/>
  <c r="A11277" i="1"/>
  <c r="A8473" i="1"/>
  <c r="A15203" i="1"/>
  <c r="A10946" i="1"/>
  <c r="A8975" i="1"/>
  <c r="A5183" i="1"/>
  <c r="A4136" i="1"/>
  <c r="A8393" i="1"/>
  <c r="A11153" i="1"/>
  <c r="A14300" i="1"/>
  <c r="A5420" i="1"/>
  <c r="A4521" i="1"/>
  <c r="A5119" i="1"/>
  <c r="A4889" i="1"/>
  <c r="A12211" i="1"/>
  <c r="A15148" i="1"/>
  <c r="A12948" i="1"/>
  <c r="A530" i="1"/>
  <c r="A5448" i="1"/>
  <c r="A10864" i="1"/>
  <c r="A6919" i="1"/>
  <c r="A13841" i="1"/>
  <c r="A6592" i="1"/>
  <c r="A8791" i="1"/>
  <c r="A8511" i="1"/>
  <c r="A7756" i="1"/>
  <c r="A8491" i="1"/>
  <c r="A13882" i="1"/>
  <c r="A14757" i="1"/>
  <c r="A7330" i="1"/>
  <c r="A8661" i="1"/>
  <c r="A14059" i="1"/>
  <c r="A13862" i="1"/>
  <c r="A2295" i="1"/>
  <c r="A10395" i="1"/>
  <c r="A11999" i="1"/>
  <c r="A14314" i="1"/>
  <c r="A241" i="1"/>
  <c r="A1730" i="1"/>
  <c r="A14206" i="1"/>
  <c r="A6536" i="1"/>
  <c r="A2955" i="1"/>
  <c r="A13232" i="1"/>
  <c r="A12406" i="1"/>
  <c r="A5363" i="1"/>
  <c r="A2028" i="1"/>
  <c r="A7713" i="1"/>
  <c r="A6070" i="1"/>
  <c r="A8665" i="1"/>
  <c r="A14562" i="1"/>
  <c r="A7219" i="1"/>
  <c r="A10007" i="1"/>
  <c r="A7632" i="1"/>
  <c r="A15051" i="1"/>
  <c r="A5414" i="1"/>
  <c r="A7210" i="1"/>
  <c r="A6564" i="1"/>
  <c r="A2358" i="1"/>
  <c r="A12248" i="1"/>
  <c r="A2683" i="1"/>
  <c r="A10428" i="1"/>
  <c r="A1041" i="1"/>
  <c r="A6507" i="1"/>
  <c r="A10615" i="1"/>
  <c r="A12638" i="1"/>
  <c r="A8059" i="1"/>
  <c r="A8547" i="1"/>
  <c r="A3006" i="1"/>
  <c r="A2670" i="1"/>
  <c r="A7987" i="1"/>
  <c r="A792" i="1"/>
  <c r="A11010" i="1"/>
  <c r="A4035" i="1"/>
  <c r="A11704" i="1"/>
  <c r="A8356" i="1"/>
  <c r="A10052" i="1"/>
  <c r="A1761" i="1"/>
  <c r="A2260" i="1"/>
  <c r="A101" i="1"/>
  <c r="A5767" i="1"/>
  <c r="A964" i="1"/>
  <c r="A3476" i="1"/>
  <c r="A14687" i="1"/>
  <c r="A6217" i="1"/>
  <c r="A12745" i="1"/>
  <c r="A7000" i="1"/>
  <c r="A6670" i="1"/>
  <c r="A7266" i="1"/>
  <c r="A9286" i="1"/>
  <c r="A9675" i="1"/>
  <c r="A6789" i="1"/>
  <c r="A13603" i="1"/>
  <c r="A2696" i="1"/>
  <c r="A4768" i="1"/>
  <c r="A11725" i="1"/>
  <c r="A12624" i="1"/>
  <c r="A12791" i="1"/>
  <c r="A12611" i="1"/>
  <c r="A12379" i="1"/>
  <c r="A10953" i="1"/>
  <c r="A5287" i="1"/>
  <c r="A12709" i="1"/>
  <c r="A3263" i="1"/>
  <c r="A11721" i="1"/>
  <c r="A8577" i="1"/>
  <c r="A1553" i="1"/>
  <c r="A2541" i="1"/>
  <c r="A5091" i="1"/>
  <c r="A6170" i="1"/>
  <c r="A6528" i="1"/>
  <c r="A10232" i="1"/>
  <c r="A1913" i="1"/>
  <c r="A15158" i="1"/>
  <c r="A11193" i="1"/>
  <c r="A7501" i="1"/>
  <c r="A1779" i="1"/>
  <c r="A10132" i="1"/>
  <c r="A491" i="1"/>
  <c r="A5377" i="1"/>
  <c r="A10555" i="1"/>
  <c r="A7231" i="1"/>
  <c r="A6945" i="1"/>
  <c r="A1229" i="1"/>
  <c r="A8494" i="1"/>
  <c r="A5523" i="1"/>
  <c r="A10062" i="1"/>
  <c r="A9815" i="1"/>
  <c r="A11884" i="1"/>
  <c r="A8725" i="1"/>
  <c r="A3243" i="1"/>
  <c r="A14030" i="1"/>
  <c r="A8170" i="1"/>
  <c r="A9412" i="1"/>
  <c r="A6225" i="1"/>
  <c r="A10642" i="1"/>
  <c r="A11395" i="1"/>
  <c r="A648" i="1"/>
  <c r="A2493" i="1"/>
  <c r="A14654" i="1"/>
  <c r="A11634" i="1"/>
  <c r="A1139" i="1"/>
  <c r="A1270" i="1"/>
  <c r="A9118" i="1"/>
  <c r="A11902" i="1"/>
  <c r="A12889" i="1"/>
  <c r="A7218" i="1"/>
  <c r="A14610" i="1"/>
  <c r="A12468" i="1"/>
  <c r="A10545" i="1"/>
  <c r="A5474" i="1"/>
  <c r="A2069" i="1"/>
  <c r="A7309" i="1"/>
  <c r="A8999" i="1"/>
  <c r="A2103" i="1"/>
  <c r="A11741" i="1"/>
  <c r="A1628" i="1"/>
  <c r="A4733" i="1"/>
  <c r="A13110" i="1"/>
  <c r="A1375" i="1"/>
  <c r="A4626" i="1"/>
  <c r="A5258" i="1"/>
  <c r="A8259" i="1"/>
  <c r="A9705" i="1"/>
  <c r="A9524" i="1"/>
  <c r="A1686" i="1"/>
  <c r="A6127" i="1"/>
  <c r="A8326" i="1"/>
  <c r="A9770" i="1"/>
  <c r="A15338" i="1"/>
  <c r="A12475" i="1"/>
  <c r="A9111" i="1"/>
  <c r="A1145" i="1"/>
  <c r="A13831" i="1"/>
  <c r="A802" i="1"/>
  <c r="A15209" i="1"/>
  <c r="A4008" i="1"/>
  <c r="A1416" i="1"/>
  <c r="A818" i="1"/>
  <c r="A9923" i="1"/>
  <c r="A9151" i="1"/>
  <c r="A7521" i="1"/>
  <c r="A59" i="1"/>
  <c r="A13062" i="1"/>
  <c r="A7081" i="1"/>
  <c r="A14525" i="1"/>
  <c r="A213" i="1"/>
  <c r="A14106" i="1"/>
  <c r="A1710" i="1"/>
  <c r="A13872" i="1"/>
  <c r="A7394" i="1"/>
  <c r="A14461" i="1"/>
  <c r="A5265" i="1"/>
  <c r="A5711" i="1"/>
  <c r="A12983" i="1"/>
  <c r="A13578" i="1"/>
  <c r="A8683" i="1"/>
  <c r="A13147" i="1"/>
  <c r="A13722" i="1"/>
  <c r="A12593" i="1"/>
  <c r="A13712" i="1"/>
  <c r="A883" i="1"/>
  <c r="A8344" i="1"/>
  <c r="A11714" i="1"/>
  <c r="A1289" i="1"/>
  <c r="A3506" i="1"/>
  <c r="A15124" i="1"/>
  <c r="A14847" i="1"/>
  <c r="A6820" i="1"/>
  <c r="A10727" i="1"/>
  <c r="A5468" i="1"/>
  <c r="A12519" i="1"/>
  <c r="A7446" i="1"/>
  <c r="A11539" i="1"/>
  <c r="A9623" i="1"/>
  <c r="A1491" i="1"/>
  <c r="A8443" i="1"/>
  <c r="A7041" i="1"/>
  <c r="A13871" i="1"/>
  <c r="A761" i="1"/>
  <c r="A1682" i="1"/>
  <c r="A2432" i="1"/>
  <c r="A7123" i="1"/>
  <c r="A10866" i="1"/>
  <c r="A5473" i="1"/>
  <c r="A12258" i="1"/>
  <c r="A1039" i="1"/>
  <c r="A1023" i="1"/>
  <c r="A1065" i="1"/>
  <c r="A61" i="1"/>
  <c r="A5538" i="1"/>
  <c r="A12275" i="1"/>
  <c r="A1150" i="1"/>
  <c r="A9950" i="1"/>
  <c r="A2894" i="1"/>
  <c r="A15189" i="1"/>
  <c r="A772" i="1"/>
  <c r="A8681" i="1"/>
  <c r="A198" i="1"/>
  <c r="A4120" i="1"/>
  <c r="A12717" i="1"/>
  <c r="A15285" i="1"/>
  <c r="A4997" i="1"/>
  <c r="A14474" i="1"/>
  <c r="A10347" i="1"/>
  <c r="A13903" i="1"/>
  <c r="A13479" i="1"/>
  <c r="A15137" i="1"/>
  <c r="A5917" i="1"/>
  <c r="A4443" i="1"/>
  <c r="A2892" i="1"/>
  <c r="A11774" i="1"/>
  <c r="A9104" i="1"/>
  <c r="A9021" i="1"/>
  <c r="A521" i="1"/>
  <c r="A9686" i="1"/>
  <c r="A15341" i="1"/>
  <c r="A11420" i="1"/>
  <c r="A3208" i="1"/>
  <c r="A3912" i="1"/>
  <c r="A11453" i="1"/>
  <c r="A536" i="1"/>
  <c r="A9934" i="1"/>
  <c r="A1820" i="1"/>
  <c r="A3705" i="1"/>
  <c r="A5706" i="1"/>
  <c r="A756" i="1"/>
  <c r="A5518" i="1"/>
  <c r="A14259" i="1"/>
  <c r="A12921" i="1"/>
  <c r="A4405" i="1"/>
  <c r="A11265" i="1"/>
  <c r="A11716" i="1"/>
  <c r="A3840" i="1"/>
  <c r="A3511" i="1"/>
  <c r="A13170" i="1"/>
  <c r="A2711" i="1"/>
  <c r="A14454" i="1"/>
  <c r="A11748" i="1"/>
  <c r="A13710" i="1"/>
  <c r="A5707" i="1"/>
  <c r="A14854" i="1"/>
  <c r="A11624" i="1"/>
  <c r="A5245" i="1"/>
  <c r="A13437" i="1"/>
  <c r="A1147" i="1"/>
  <c r="A14665" i="1"/>
  <c r="A13269" i="1"/>
  <c r="A1413" i="1"/>
  <c r="A91" i="1"/>
  <c r="A12852" i="1"/>
  <c r="A2045" i="1"/>
  <c r="A4934" i="1"/>
  <c r="A892" i="1"/>
  <c r="A4149" i="1"/>
  <c r="A13928" i="1"/>
  <c r="A6879" i="1"/>
  <c r="A9678" i="1"/>
  <c r="A11977" i="1"/>
  <c r="A6530" i="1"/>
  <c r="A232" i="1"/>
  <c r="A9542" i="1"/>
  <c r="A11136" i="1"/>
  <c r="A11096" i="1"/>
  <c r="A7883" i="1"/>
  <c r="A4385" i="1"/>
  <c r="A10379" i="1"/>
  <c r="A7652" i="1"/>
  <c r="A859" i="1"/>
  <c r="A11368" i="1"/>
  <c r="A4713" i="1"/>
  <c r="A12764" i="1"/>
  <c r="A13763" i="1"/>
  <c r="A13421" i="1"/>
  <c r="A7705" i="1"/>
  <c r="A6074" i="1"/>
  <c r="A12060" i="1"/>
  <c r="A3724" i="1"/>
  <c r="A12174" i="1"/>
  <c r="A5358" i="1"/>
  <c r="A9619" i="1"/>
  <c r="A11231" i="1"/>
  <c r="A5058" i="1"/>
  <c r="A14219" i="1"/>
  <c r="A10012" i="1"/>
  <c r="A4434" i="1"/>
  <c r="A8483" i="1"/>
  <c r="A14282" i="1"/>
  <c r="A13991" i="1"/>
  <c r="A12596" i="1"/>
  <c r="A3125" i="1"/>
  <c r="A15286" i="1"/>
  <c r="A8148" i="1"/>
  <c r="A4054" i="1"/>
  <c r="A11253" i="1"/>
  <c r="A9757" i="1"/>
  <c r="A7718" i="1"/>
  <c r="A5549" i="1"/>
  <c r="A1561" i="1"/>
  <c r="A9164" i="1"/>
  <c r="A1832" i="1"/>
  <c r="A805" i="1"/>
  <c r="A12356" i="1"/>
  <c r="A13200" i="1"/>
  <c r="A8711" i="1"/>
  <c r="A2839" i="1"/>
  <c r="A14060" i="1"/>
  <c r="A4565" i="1"/>
  <c r="A589" i="1"/>
  <c r="A3674" i="1"/>
  <c r="A5115" i="1"/>
  <c r="A9693" i="1"/>
  <c r="A494" i="1"/>
  <c r="A3005" i="1"/>
  <c r="A14207" i="1"/>
  <c r="A7661" i="1"/>
  <c r="A11819" i="1"/>
  <c r="A14143" i="1"/>
  <c r="A8777" i="1"/>
  <c r="A7861" i="1"/>
  <c r="A12194" i="1"/>
  <c r="A11617" i="1"/>
  <c r="A15185" i="1"/>
  <c r="A4620" i="1"/>
  <c r="A3916" i="1"/>
  <c r="A7433" i="1"/>
  <c r="A12111" i="1"/>
  <c r="A7490" i="1"/>
  <c r="A937" i="1"/>
  <c r="A11016" i="1"/>
  <c r="A6073" i="1"/>
  <c r="A9965" i="1"/>
  <c r="A12040" i="1"/>
  <c r="A7621" i="1"/>
  <c r="A9482" i="1"/>
  <c r="A3150" i="1"/>
  <c r="A2552" i="1"/>
  <c r="A14249" i="1"/>
  <c r="A12690" i="1"/>
  <c r="A3184" i="1"/>
  <c r="A2867" i="1"/>
  <c r="A9110" i="1"/>
  <c r="A14463" i="1"/>
  <c r="A13239" i="1"/>
  <c r="A4614" i="1"/>
  <c r="A5764" i="1"/>
  <c r="A10560" i="1"/>
  <c r="A9585" i="1"/>
  <c r="A9752" i="1"/>
  <c r="A2105" i="1"/>
  <c r="A8414" i="1"/>
  <c r="A7327" i="1"/>
  <c r="A7712" i="1"/>
  <c r="A10609" i="1"/>
  <c r="A13031" i="1"/>
  <c r="A7772" i="1"/>
  <c r="A10471" i="1"/>
  <c r="A3791" i="1"/>
  <c r="A2584" i="1"/>
  <c r="A14644" i="1"/>
  <c r="A9530" i="1"/>
  <c r="A1441" i="1"/>
  <c r="A7495" i="1"/>
  <c r="A7491" i="1"/>
  <c r="A11358" i="1"/>
  <c r="A13665" i="1"/>
  <c r="A14360" i="1"/>
  <c r="A4130" i="1"/>
  <c r="A10371" i="1"/>
  <c r="A4516" i="1"/>
  <c r="A15553" i="1"/>
  <c r="A8636" i="1"/>
  <c r="A4361" i="1"/>
  <c r="A7605" i="1"/>
  <c r="A1824" i="1"/>
  <c r="A12548" i="1"/>
  <c r="A4959" i="1"/>
  <c r="A12439" i="1"/>
  <c r="A9243" i="1"/>
  <c r="A8561" i="1"/>
  <c r="A4112" i="1"/>
  <c r="A1734" i="1"/>
  <c r="A4598" i="1"/>
  <c r="A9516" i="1"/>
  <c r="A9649" i="1"/>
  <c r="A14739" i="1"/>
  <c r="A4998" i="1"/>
  <c r="A9996" i="1"/>
  <c r="A9363" i="1"/>
  <c r="A5959" i="1"/>
  <c r="A2459" i="1"/>
  <c r="A4396" i="1"/>
  <c r="A2582" i="1"/>
  <c r="A10978" i="1"/>
  <c r="A11011" i="1"/>
  <c r="A11560" i="1"/>
  <c r="A6033" i="1"/>
  <c r="A5213" i="1"/>
  <c r="A12222" i="1"/>
  <c r="A3284" i="1"/>
  <c r="A9879" i="1"/>
  <c r="A14991" i="1"/>
  <c r="A8386" i="1"/>
  <c r="A8347" i="1"/>
  <c r="A8919" i="1"/>
  <c r="A10877" i="1"/>
  <c r="A12578" i="1"/>
  <c r="A4472" i="1"/>
  <c r="A6855" i="1"/>
  <c r="A7075" i="1"/>
  <c r="A5887" i="1"/>
  <c r="A1284" i="1"/>
  <c r="A1372" i="1"/>
  <c r="A6307" i="1"/>
  <c r="A1016" i="1"/>
  <c r="A8418" i="1"/>
  <c r="A6006" i="1"/>
  <c r="A4205" i="1"/>
  <c r="A13736" i="1"/>
  <c r="A7001" i="1"/>
  <c r="A11995" i="1"/>
  <c r="A9643" i="1"/>
  <c r="A3124" i="1"/>
  <c r="A13504" i="1"/>
  <c r="A283" i="1"/>
  <c r="A3803" i="1"/>
  <c r="A12632" i="1"/>
  <c r="A6816" i="1"/>
  <c r="A7181" i="1"/>
  <c r="A1495" i="1"/>
  <c r="A14439" i="1"/>
  <c r="A2085" i="1"/>
  <c r="A10742" i="1"/>
  <c r="A8773" i="1"/>
  <c r="A422" i="1"/>
  <c r="A5436" i="1"/>
  <c r="A4572" i="1"/>
  <c r="A8654" i="1"/>
  <c r="A3366" i="1"/>
  <c r="A8748" i="1"/>
  <c r="A2256" i="1"/>
  <c r="A11866" i="1"/>
  <c r="A3568" i="1"/>
  <c r="A13812" i="1"/>
  <c r="A8664" i="1"/>
  <c r="A3735" i="1"/>
  <c r="A1366" i="1"/>
  <c r="A14184" i="1"/>
  <c r="A3031" i="1"/>
  <c r="A775" i="1"/>
  <c r="A13596" i="1"/>
  <c r="A1093" i="1"/>
  <c r="A5985" i="1"/>
  <c r="A1094" i="1"/>
  <c r="A6781" i="1"/>
  <c r="A13653" i="1"/>
  <c r="A1210" i="1"/>
  <c r="A2607" i="1"/>
  <c r="A3899" i="1"/>
  <c r="A14271" i="1"/>
  <c r="A3338" i="1"/>
  <c r="A1586" i="1"/>
  <c r="A10370" i="1"/>
  <c r="A10910" i="1"/>
  <c r="A6427" i="1"/>
  <c r="A590" i="1"/>
  <c r="A7530" i="1"/>
  <c r="A9492" i="1"/>
  <c r="A5153" i="1"/>
  <c r="A10811" i="1"/>
  <c r="A4684" i="1"/>
  <c r="A11009" i="1"/>
  <c r="A9003" i="1"/>
  <c r="A393" i="1"/>
  <c r="A14194" i="1"/>
  <c r="A4887" i="1"/>
  <c r="A1228" i="1"/>
  <c r="A9628" i="1"/>
  <c r="A269" i="1"/>
  <c r="A2964" i="1"/>
  <c r="A6864" i="1"/>
  <c r="A9633" i="1"/>
  <c r="A8956" i="1"/>
  <c r="A79" i="1"/>
  <c r="A13732" i="1"/>
  <c r="A1448" i="1"/>
  <c r="A15556" i="1"/>
  <c r="A2149" i="1"/>
  <c r="A11873" i="1"/>
  <c r="A12417" i="1"/>
  <c r="A3242" i="1"/>
  <c r="A711" i="1"/>
  <c r="A11197" i="1"/>
  <c r="A13244" i="1"/>
  <c r="A10920" i="1"/>
  <c r="A9105" i="1"/>
  <c r="A3357" i="1"/>
  <c r="A969" i="1"/>
  <c r="A1607" i="1"/>
  <c r="A10077" i="1"/>
  <c r="A13482" i="1"/>
  <c r="A8278" i="1"/>
  <c r="A14149" i="1"/>
  <c r="A11766" i="1"/>
  <c r="A8925" i="1"/>
  <c r="A11326" i="1"/>
  <c r="A7659" i="1"/>
  <c r="A6626" i="1"/>
  <c r="A2057" i="1"/>
  <c r="A457" i="1"/>
  <c r="A9366" i="1"/>
  <c r="A14274" i="1"/>
  <c r="A13074" i="1"/>
  <c r="A13681" i="1"/>
  <c r="A11318" i="1"/>
  <c r="A15082" i="1"/>
  <c r="A15006" i="1"/>
  <c r="A3826" i="1"/>
  <c r="A13398" i="1"/>
  <c r="A6020" i="1"/>
  <c r="A11340" i="1"/>
  <c r="A3517" i="1"/>
  <c r="A11381" i="1"/>
  <c r="A7105" i="1"/>
  <c r="A13490" i="1"/>
  <c r="A3757" i="1"/>
  <c r="A6292" i="1"/>
  <c r="A4022" i="1"/>
  <c r="A8632" i="1"/>
  <c r="A5241" i="1"/>
  <c r="A10414" i="1"/>
  <c r="A3371" i="1"/>
  <c r="A2204" i="1"/>
  <c r="A4953" i="1"/>
  <c r="A6673" i="1"/>
  <c r="A8066" i="1"/>
  <c r="A10205" i="1"/>
  <c r="A2461" i="1"/>
  <c r="A13695" i="1"/>
  <c r="A4724" i="1"/>
  <c r="A280" i="1"/>
  <c r="A5612" i="1"/>
  <c r="A5230" i="1"/>
  <c r="A11915" i="1"/>
  <c r="A5437" i="1"/>
  <c r="A765" i="1"/>
  <c r="A960" i="1"/>
  <c r="A768" i="1"/>
  <c r="A31" i="1"/>
  <c r="A7042" i="1"/>
  <c r="A5639" i="1"/>
  <c r="A11429" i="1"/>
  <c r="A8816" i="1"/>
  <c r="A11655" i="1"/>
  <c r="A7913" i="1"/>
  <c r="A5568" i="1"/>
  <c r="A14449" i="1"/>
  <c r="A14033" i="1"/>
  <c r="A1136" i="1"/>
  <c r="A15261" i="1"/>
  <c r="A5635" i="1"/>
  <c r="A223" i="1"/>
  <c r="A2470" i="1"/>
  <c r="A4831" i="1"/>
  <c r="A5408" i="1"/>
  <c r="A10614" i="1"/>
  <c r="A3289" i="1"/>
  <c r="A14082" i="1"/>
  <c r="A9720" i="1"/>
  <c r="A1879" i="1"/>
  <c r="A3533" i="1"/>
  <c r="A595" i="1"/>
  <c r="A3501" i="1"/>
  <c r="A15590" i="1"/>
  <c r="A9215" i="1"/>
  <c r="A14305" i="1"/>
  <c r="A10654" i="1"/>
  <c r="A1646" i="1"/>
  <c r="A13246" i="1"/>
  <c r="A11888" i="1"/>
  <c r="A8782" i="1"/>
  <c r="A10360" i="1"/>
  <c r="A1236" i="1"/>
  <c r="A14974" i="1"/>
  <c r="A9913" i="1"/>
  <c r="A2177" i="1"/>
  <c r="A6163" i="1"/>
  <c r="A14611" i="1"/>
  <c r="A9795" i="1"/>
  <c r="A2575" i="1"/>
  <c r="A4378" i="1"/>
  <c r="A8137" i="1"/>
  <c r="A2098" i="1"/>
  <c r="A11846" i="1"/>
  <c r="A8672" i="1"/>
  <c r="A5582" i="1"/>
  <c r="A11668" i="1"/>
  <c r="A5044" i="1"/>
  <c r="A11713" i="1"/>
  <c r="A2011" i="1"/>
  <c r="A3308" i="1"/>
  <c r="A14232" i="1"/>
  <c r="A2533" i="1"/>
  <c r="A9163" i="1"/>
  <c r="A15238" i="1"/>
  <c r="A6441" i="1"/>
  <c r="A10197" i="1"/>
  <c r="A12414" i="1"/>
  <c r="A5930" i="1"/>
  <c r="A209" i="1"/>
  <c r="A7929" i="1"/>
  <c r="A2167" i="1"/>
  <c r="A3220" i="1"/>
  <c r="A13680" i="1"/>
  <c r="A13068" i="1"/>
  <c r="A5370" i="1"/>
  <c r="A10729" i="1"/>
  <c r="A5435" i="1"/>
  <c r="A12023" i="1"/>
  <c r="A729" i="1"/>
  <c r="A9620" i="1"/>
  <c r="A8643" i="1"/>
  <c r="A3111" i="1"/>
  <c r="A13032" i="1"/>
  <c r="A997" i="1"/>
  <c r="A3302" i="1"/>
  <c r="A13725" i="1"/>
  <c r="A10473" i="1"/>
  <c r="A1443" i="1"/>
  <c r="A11107" i="1"/>
  <c r="A10305" i="1"/>
  <c r="A11037" i="1"/>
  <c r="A5540" i="1"/>
  <c r="A7362" i="1"/>
  <c r="A3190" i="1"/>
  <c r="A1507" i="1"/>
  <c r="A3737" i="1"/>
  <c r="A8094" i="1"/>
  <c r="A6323" i="1"/>
  <c r="A1319" i="1"/>
  <c r="A3482" i="1"/>
  <c r="A8031" i="1"/>
  <c r="A11313" i="1"/>
  <c r="A14136" i="1"/>
  <c r="A3875" i="1"/>
  <c r="A1193" i="1"/>
  <c r="A15560" i="1"/>
  <c r="A9607" i="1"/>
  <c r="A11950" i="1"/>
  <c r="A4890" i="1"/>
  <c r="A2334" i="1"/>
  <c r="A5754" i="1"/>
  <c r="A3273" i="1"/>
  <c r="A8914" i="1"/>
  <c r="A9026" i="1"/>
  <c r="A3785" i="1"/>
  <c r="A7641" i="1"/>
  <c r="A15139" i="1"/>
  <c r="A6875" i="1"/>
  <c r="A10135" i="1"/>
  <c r="A15445" i="1"/>
  <c r="A8293" i="1"/>
  <c r="A10781" i="1"/>
  <c r="A10040" i="1"/>
  <c r="A6417" i="1"/>
  <c r="A5648" i="1"/>
  <c r="A2491" i="1"/>
  <c r="A11062" i="1"/>
  <c r="A4966" i="1"/>
  <c r="A1131" i="1"/>
  <c r="A12030" i="1"/>
  <c r="A5135" i="1"/>
  <c r="A15012" i="1"/>
  <c r="A3783" i="1"/>
  <c r="A12373" i="1"/>
  <c r="A6191" i="1"/>
  <c r="A5421" i="1"/>
  <c r="A15278" i="1"/>
  <c r="A11750" i="1"/>
  <c r="A8480" i="1"/>
  <c r="A8377" i="1"/>
  <c r="A6650" i="1"/>
  <c r="A4399" i="1"/>
  <c r="A5622" i="1"/>
  <c r="A505" i="1"/>
  <c r="A9227" i="1"/>
  <c r="A14080" i="1"/>
  <c r="A14980" i="1"/>
  <c r="A10891" i="1"/>
  <c r="A6044" i="1"/>
  <c r="A2583" i="1"/>
  <c r="A4770" i="1"/>
  <c r="A10137" i="1"/>
  <c r="A13641" i="1"/>
  <c r="A7821" i="1"/>
  <c r="A12031" i="1"/>
  <c r="A9779" i="1"/>
  <c r="A1259" i="1"/>
  <c r="A3869" i="1"/>
  <c r="A1420" i="1"/>
  <c r="A2378" i="1"/>
  <c r="A14643" i="1"/>
  <c r="A14894" i="1"/>
  <c r="A13673" i="1"/>
  <c r="A13440" i="1"/>
  <c r="A1933" i="1"/>
  <c r="A7481" i="1"/>
  <c r="A9184" i="1"/>
  <c r="A13283" i="1"/>
  <c r="A13526" i="1"/>
  <c r="A6689" i="1"/>
  <c r="A13823" i="1"/>
  <c r="A15660" i="1"/>
  <c r="A3917" i="1"/>
  <c r="A1651" i="1"/>
  <c r="A8351" i="1"/>
  <c r="A10490" i="1"/>
  <c r="A3144" i="1"/>
  <c r="A13767" i="1"/>
  <c r="A2870" i="1"/>
  <c r="A6514" i="1"/>
  <c r="A6823" i="1"/>
  <c r="A8015" i="1"/>
  <c r="A12989" i="1"/>
  <c r="A2304" i="1"/>
  <c r="A9388" i="1"/>
  <c r="A1917" i="1"/>
  <c r="A15072" i="1"/>
  <c r="A11901" i="1"/>
  <c r="A11896" i="1"/>
  <c r="A11451" i="1"/>
  <c r="A4315" i="1"/>
  <c r="A6195" i="1"/>
  <c r="A15011" i="1"/>
  <c r="A8595" i="1"/>
  <c r="A9143" i="1"/>
  <c r="A10783" i="1"/>
  <c r="A7004" i="1"/>
  <c r="A10418" i="1"/>
  <c r="A11047" i="1"/>
  <c r="A14875" i="1"/>
  <c r="A2987" i="1"/>
  <c r="A7675" i="1"/>
  <c r="A1764" i="1"/>
  <c r="A14303" i="1"/>
  <c r="A13403" i="1"/>
  <c r="A298" i="1"/>
  <c r="A9210" i="1"/>
  <c r="A1189" i="1"/>
  <c r="A15478" i="1"/>
  <c r="A12297" i="1"/>
  <c r="A10295" i="1"/>
  <c r="A327" i="1"/>
  <c r="A2136" i="1"/>
  <c r="A12805" i="1"/>
  <c r="A2418" i="1"/>
  <c r="A3165" i="1"/>
  <c r="A11144" i="1"/>
  <c r="A12142" i="1"/>
  <c r="A5763" i="1"/>
  <c r="A3353" i="1"/>
  <c r="A10143" i="1"/>
  <c r="A11870" i="1"/>
  <c r="A2950" i="1"/>
  <c r="A6603" i="1"/>
  <c r="A15043" i="1"/>
  <c r="A6674" i="1"/>
  <c r="A8296" i="1"/>
  <c r="A7689" i="1"/>
  <c r="A7594" i="1"/>
  <c r="A10124" i="1"/>
  <c r="A98" i="1"/>
  <c r="A4700" i="1"/>
  <c r="A7131" i="1"/>
  <c r="A4474" i="1"/>
  <c r="A14315" i="1"/>
  <c r="A12165" i="1"/>
  <c r="A13698" i="1"/>
  <c r="A4765" i="1"/>
  <c r="A7203" i="1"/>
  <c r="A12322" i="1"/>
  <c r="A2446" i="1"/>
  <c r="A11749" i="1"/>
  <c r="A14733" i="1"/>
  <c r="A3796" i="1"/>
  <c r="A2203" i="1"/>
  <c r="A15205" i="1"/>
  <c r="A12427" i="1"/>
  <c r="A14199" i="1"/>
  <c r="A1569" i="1"/>
  <c r="A6752" i="1"/>
  <c r="A7252" i="1"/>
  <c r="A11958" i="1"/>
  <c r="A670" i="1"/>
  <c r="A5007" i="1"/>
  <c r="A6715" i="1"/>
  <c r="A5919" i="1"/>
  <c r="A13600" i="1"/>
  <c r="A4870" i="1"/>
  <c r="A2590" i="1"/>
  <c r="A13187" i="1"/>
  <c r="A3795" i="1"/>
  <c r="A6085" i="1"/>
  <c r="A11838" i="1"/>
  <c r="A872" i="1"/>
  <c r="A4042" i="1"/>
  <c r="A9251" i="1"/>
  <c r="A4603" i="1"/>
  <c r="A9573" i="1"/>
  <c r="A3762" i="1"/>
  <c r="A5169" i="1"/>
  <c r="A9180" i="1"/>
  <c r="A1994" i="1"/>
  <c r="A2750" i="1"/>
  <c r="A13188" i="1"/>
  <c r="A15314" i="1"/>
  <c r="A5075" i="1"/>
  <c r="A2616" i="1"/>
  <c r="A14348" i="1"/>
  <c r="A6464" i="1"/>
  <c r="A7734" i="1"/>
  <c r="A5489" i="1"/>
  <c r="A4253" i="1"/>
  <c r="A10039" i="1"/>
  <c r="A5088" i="1"/>
  <c r="A6091" i="1"/>
  <c r="A13318" i="1"/>
  <c r="A5168" i="1"/>
  <c r="A14734" i="1"/>
  <c r="A6872" i="1"/>
  <c r="A14634" i="1"/>
  <c r="A4145" i="1"/>
  <c r="A6423" i="1"/>
  <c r="A13097" i="1"/>
  <c r="A4140" i="1"/>
  <c r="A436" i="1"/>
  <c r="A14054" i="1"/>
  <c r="A566" i="1"/>
  <c r="A4241" i="1"/>
  <c r="A10058" i="1"/>
  <c r="A1085" i="1"/>
  <c r="A8143" i="1"/>
  <c r="A13394" i="1"/>
  <c r="A1980" i="1"/>
  <c r="A1562" i="1"/>
  <c r="A15509" i="1"/>
  <c r="A14973" i="1"/>
  <c r="A2384" i="1"/>
  <c r="A8921" i="1"/>
  <c r="A6249" i="1"/>
  <c r="A1790" i="1"/>
  <c r="A130" i="1"/>
  <c r="A1892" i="1"/>
  <c r="A2731" i="1"/>
  <c r="A3382" i="1"/>
  <c r="A10157" i="1"/>
  <c r="A807" i="1"/>
  <c r="A6046" i="1"/>
  <c r="A14718" i="1"/>
  <c r="A3939" i="1"/>
  <c r="A15470" i="1"/>
  <c r="A9233" i="1"/>
  <c r="A2933" i="1"/>
  <c r="A12589" i="1"/>
  <c r="A7451" i="1"/>
  <c r="A12184" i="1"/>
  <c r="A10517" i="1"/>
  <c r="A12765" i="1"/>
  <c r="A3555" i="1"/>
  <c r="A9058" i="1"/>
  <c r="A5224" i="1"/>
  <c r="A9409" i="1"/>
  <c r="A4059" i="1"/>
  <c r="A5381" i="1"/>
  <c r="A12883" i="1"/>
  <c r="A1241" i="1"/>
  <c r="A7494" i="1"/>
  <c r="A14096" i="1"/>
  <c r="A13412" i="1"/>
  <c r="A2311" i="1"/>
  <c r="A13717" i="1"/>
  <c r="A2488" i="1"/>
  <c r="A12313" i="1"/>
  <c r="A11998" i="1"/>
  <c r="A8123" i="1"/>
  <c r="A4947" i="1"/>
  <c r="A7732" i="1"/>
  <c r="A7296" i="1"/>
  <c r="A675" i="1"/>
  <c r="A5847" i="1"/>
  <c r="A12626" i="1"/>
  <c r="A10380" i="1"/>
  <c r="A9724" i="1"/>
  <c r="A3619" i="1"/>
  <c r="A14270" i="1"/>
  <c r="A4519" i="1"/>
  <c r="A5040" i="1"/>
  <c r="A1621" i="1"/>
  <c r="A217" i="1"/>
  <c r="A4743" i="1"/>
  <c r="A10252" i="1"/>
  <c r="A3435" i="1"/>
  <c r="A14907" i="1"/>
  <c r="A13704" i="1"/>
  <c r="A14190" i="1"/>
  <c r="A13125" i="1"/>
  <c r="A12587" i="1"/>
  <c r="A7318" i="1"/>
  <c r="A10513" i="1"/>
  <c r="A13548" i="1"/>
  <c r="A7865" i="1"/>
  <c r="A6503" i="1"/>
  <c r="A5143" i="1"/>
  <c r="A13054" i="1"/>
  <c r="A12569" i="1"/>
  <c r="A4856" i="1"/>
  <c r="A14264" i="1"/>
  <c r="A7232" i="1"/>
  <c r="A4159" i="1"/>
  <c r="A6375" i="1"/>
  <c r="A8671" i="1"/>
  <c r="A12926" i="1"/>
  <c r="A8452" i="1"/>
  <c r="A10482" i="1"/>
  <c r="A13758" i="1"/>
  <c r="A12135" i="1"/>
  <c r="A1174" i="1"/>
  <c r="A7027" i="1"/>
  <c r="A13249" i="1"/>
  <c r="A3936" i="1"/>
  <c r="A693" i="1"/>
  <c r="A13960" i="1"/>
  <c r="A5757" i="1"/>
  <c r="A14393" i="1"/>
  <c r="A13573" i="1"/>
  <c r="A13189" i="1"/>
  <c r="A8719" i="1"/>
  <c r="A2611" i="1"/>
  <c r="A12409" i="1"/>
  <c r="A121" i="1"/>
  <c r="A4697" i="1"/>
  <c r="A8537" i="1"/>
  <c r="A8260" i="1"/>
  <c r="A4155" i="1"/>
  <c r="A7100" i="1"/>
  <c r="A1729" i="1"/>
  <c r="A5690" i="1"/>
  <c r="A602" i="1"/>
  <c r="A255" i="1"/>
  <c r="A6882" i="1"/>
  <c r="A712" i="1"/>
  <c r="A4433" i="1"/>
  <c r="A6393" i="1"/>
  <c r="A8190" i="1"/>
  <c r="A4111" i="1"/>
  <c r="A9387" i="1"/>
  <c r="A37" i="1"/>
  <c r="A135" i="1"/>
  <c r="A4830" i="1"/>
  <c r="A9932" i="1"/>
  <c r="A2566" i="1"/>
  <c r="A8517" i="1"/>
  <c r="A13240" i="1"/>
  <c r="A12288" i="1"/>
  <c r="A10308" i="1"/>
  <c r="A7696" i="1"/>
  <c r="A2165" i="1"/>
  <c r="A620" i="1"/>
  <c r="A8678" i="1"/>
  <c r="A4858" i="1"/>
  <c r="A14062" i="1"/>
  <c r="A5914" i="1"/>
  <c r="A13648" i="1"/>
  <c r="A3348" i="1"/>
  <c r="A12317" i="1"/>
  <c r="A903" i="1"/>
  <c r="A182" i="1"/>
  <c r="A42" i="1"/>
  <c r="A2578" i="1"/>
  <c r="A15457" i="1"/>
  <c r="A6845" i="1"/>
  <c r="A15575" i="1"/>
  <c r="A3103" i="1"/>
  <c r="A8154" i="1"/>
  <c r="A13253" i="1"/>
  <c r="A13371" i="1"/>
  <c r="A3952" i="1"/>
  <c r="A10156" i="1"/>
  <c r="A2680" i="1"/>
  <c r="A14483" i="1"/>
  <c r="A9157" i="1"/>
  <c r="A9049" i="1"/>
  <c r="A2355" i="1"/>
  <c r="A6262" i="1"/>
  <c r="A14661" i="1"/>
  <c r="A5409" i="1"/>
  <c r="A1692" i="1"/>
  <c r="A3643" i="1"/>
  <c r="A13254" i="1"/>
  <c r="A5145" i="1"/>
  <c r="A4738" i="1"/>
  <c r="A2565" i="1"/>
  <c r="A1972" i="1"/>
  <c r="A6695" i="1"/>
  <c r="A2340" i="1"/>
  <c r="A15644" i="1"/>
  <c r="A8369" i="1"/>
  <c r="A4429" i="1"/>
  <c r="A10948" i="1"/>
  <c r="A6883" i="1"/>
  <c r="A3045" i="1"/>
  <c r="A8484" i="1"/>
  <c r="A12278" i="1"/>
  <c r="A15538" i="1"/>
  <c r="A11584" i="1"/>
  <c r="A6772" i="1"/>
  <c r="A14548" i="1"/>
  <c r="A5982" i="1"/>
  <c r="A1944" i="1"/>
  <c r="A14212" i="1"/>
  <c r="A7773" i="1"/>
  <c r="A9232" i="1"/>
  <c r="A14427" i="1"/>
  <c r="A7504" i="1"/>
  <c r="A5749" i="1"/>
  <c r="A9553" i="1"/>
  <c r="A8768" i="1"/>
  <c r="A5452" i="1"/>
  <c r="A2315" i="1"/>
  <c r="A9518" i="1"/>
  <c r="A8507" i="1"/>
  <c r="A6463" i="1"/>
  <c r="A7060" i="1"/>
  <c r="A11520" i="1"/>
  <c r="A9583" i="1"/>
  <c r="A1549" i="1"/>
  <c r="A2903" i="1"/>
  <c r="A14809" i="1"/>
  <c r="A5522" i="1"/>
  <c r="A7776" i="1"/>
  <c r="A1704" i="1"/>
  <c r="A9891" i="1"/>
  <c r="A6055" i="1"/>
  <c r="A2646" i="1"/>
  <c r="A12039" i="1"/>
  <c r="A7523" i="1"/>
  <c r="A1027" i="1"/>
  <c r="A2361" i="1"/>
  <c r="A4284" i="1"/>
  <c r="A1077" i="1"/>
  <c r="A8718" i="1"/>
  <c r="A11835" i="1"/>
  <c r="A2836" i="1"/>
  <c r="A6103" i="1"/>
  <c r="A11569" i="1"/>
  <c r="A13202" i="1"/>
  <c r="A1536" i="1"/>
  <c r="A5678" i="1"/>
  <c r="A11279" i="1"/>
  <c r="A10216" i="1"/>
  <c r="A8566" i="1"/>
  <c r="A2163" i="1"/>
  <c r="A12481" i="1"/>
  <c r="A11943" i="1"/>
  <c r="A12820" i="1"/>
  <c r="A11372" i="1"/>
  <c r="A11562" i="1"/>
  <c r="A15554" i="1"/>
  <c r="A1640" i="1"/>
  <c r="A13787" i="1"/>
  <c r="A4882" i="1"/>
  <c r="A5768" i="1"/>
  <c r="A14201" i="1"/>
  <c r="A9617" i="1"/>
  <c r="A10357" i="1"/>
  <c r="A12352" i="1"/>
  <c r="A10565" i="1"/>
  <c r="A6048" i="1"/>
  <c r="A7710" i="1"/>
  <c r="A4672" i="1"/>
  <c r="A4389" i="1"/>
  <c r="A11546" i="1"/>
  <c r="A13773" i="1"/>
  <c r="A4758" i="1"/>
  <c r="A10359" i="1"/>
  <c r="A10485" i="1"/>
  <c r="A4637" i="1"/>
  <c r="A13341" i="1"/>
  <c r="A8753" i="1"/>
  <c r="A9396" i="1"/>
  <c r="A3902" i="1"/>
  <c r="A12831" i="1"/>
  <c r="A10507" i="1"/>
  <c r="A14478" i="1"/>
  <c r="A2994" i="1"/>
  <c r="A10065" i="1"/>
  <c r="A9333" i="1"/>
  <c r="A9055" i="1"/>
  <c r="A10689" i="1"/>
  <c r="A10704" i="1"/>
  <c r="A9128" i="1"/>
  <c r="A3171" i="1"/>
  <c r="A5476" i="1"/>
  <c r="A5938" i="1"/>
  <c r="A10466" i="1"/>
  <c r="A38" i="1"/>
  <c r="A4534" i="1"/>
  <c r="A8120" i="1"/>
  <c r="A6543" i="1"/>
  <c r="A4138" i="1"/>
  <c r="A6244" i="1"/>
  <c r="A3391" i="1"/>
  <c r="A11688" i="1"/>
  <c r="A3082" i="1"/>
  <c r="A8970" i="1"/>
  <c r="A13672" i="1"/>
  <c r="A13273" i="1"/>
  <c r="A2721" i="1"/>
  <c r="A812" i="1"/>
  <c r="A8141" i="1"/>
  <c r="A3047" i="1"/>
  <c r="A5355" i="1"/>
  <c r="A9323" i="1"/>
  <c r="A7115" i="1"/>
  <c r="A7814" i="1"/>
  <c r="A1230" i="1"/>
  <c r="A2619" i="1"/>
  <c r="A9321" i="1"/>
  <c r="A14213" i="1"/>
  <c r="A1862" i="1"/>
  <c r="A10950" i="1"/>
  <c r="A7019" i="1"/>
  <c r="A4372" i="1"/>
  <c r="A12455" i="1"/>
  <c r="A15036" i="1"/>
  <c r="A10153" i="1"/>
  <c r="A7429" i="1"/>
  <c r="A4238" i="1"/>
  <c r="A4163" i="1"/>
  <c r="A10850" i="1"/>
  <c r="A7960" i="1"/>
  <c r="A4780" i="1"/>
  <c r="A8475" i="1"/>
  <c r="A13623" i="1"/>
  <c r="A3647" i="1"/>
  <c r="A266" i="1"/>
  <c r="A3359" i="1"/>
  <c r="A14233" i="1"/>
  <c r="A1198" i="1"/>
  <c r="A2945" i="1"/>
  <c r="A10051" i="1"/>
  <c r="A835" i="1"/>
  <c r="A5513" i="1"/>
  <c r="A7193" i="1"/>
  <c r="A5101" i="1"/>
  <c r="A13549" i="1"/>
  <c r="A10755" i="1"/>
  <c r="A14502" i="1"/>
  <c r="A5544" i="1"/>
  <c r="A14624" i="1"/>
  <c r="A3113" i="1"/>
  <c r="A10361" i="1"/>
  <c r="A7066" i="1"/>
  <c r="A3226" i="1"/>
  <c r="A7729" i="1"/>
  <c r="A1212" i="1"/>
  <c r="A14425" i="1"/>
  <c r="A1470" i="1"/>
  <c r="A8938" i="1"/>
  <c r="A2580" i="1"/>
  <c r="A15346" i="1"/>
  <c r="A5994" i="1"/>
  <c r="A2841" i="1"/>
  <c r="A3043" i="1"/>
  <c r="A7185" i="1"/>
  <c r="A5650" i="1"/>
  <c r="A5000" i="1"/>
  <c r="A2755" i="1"/>
  <c r="A5738" i="1"/>
  <c r="A5372" i="1"/>
  <c r="A4475" i="1"/>
  <c r="A14013" i="1"/>
  <c r="A12394" i="1"/>
  <c r="A157" i="1"/>
  <c r="A133" i="1"/>
  <c r="A6881" i="1"/>
  <c r="A8201" i="1"/>
  <c r="A6596" i="1"/>
  <c r="A12900" i="1"/>
  <c r="A10509" i="1"/>
  <c r="A14401" i="1"/>
  <c r="A11963" i="1"/>
  <c r="A14350" i="1"/>
  <c r="A664" i="1"/>
  <c r="A14568" i="1"/>
  <c r="A3151" i="1"/>
  <c r="A2772" i="1"/>
  <c r="A10887" i="1"/>
  <c r="A5152" i="1"/>
  <c r="A2549" i="1"/>
  <c r="A2658" i="1"/>
  <c r="A7489" i="1"/>
  <c r="A14935" i="1"/>
  <c r="A2420" i="1"/>
  <c r="A3626" i="1"/>
  <c r="A14258" i="1"/>
  <c r="A4471" i="1"/>
  <c r="A9107" i="1"/>
  <c r="A6903" i="1"/>
  <c r="A4599" i="1"/>
  <c r="A11097" i="1"/>
  <c r="A2759" i="1"/>
  <c r="A6504" i="1"/>
  <c r="A4199" i="1"/>
  <c r="A10649" i="1"/>
  <c r="A15230" i="1"/>
  <c r="A7226" i="1"/>
  <c r="A7804" i="1"/>
  <c r="A4794" i="1"/>
  <c r="A8688" i="1"/>
  <c r="A14878" i="1"/>
  <c r="A10003" i="1"/>
  <c r="A9903" i="1"/>
  <c r="A1740" i="1"/>
  <c r="A14770" i="1"/>
  <c r="A159" i="1"/>
  <c r="A7251" i="1"/>
  <c r="A13780" i="1"/>
  <c r="A4150" i="1"/>
  <c r="A5881" i="1"/>
  <c r="A10603" i="1"/>
  <c r="A6495" i="1"/>
  <c r="A12669" i="1"/>
  <c r="A968" i="1"/>
  <c r="A3097" i="1"/>
  <c r="A4508" i="1"/>
  <c r="A8385" i="1"/>
  <c r="A8391" i="1"/>
  <c r="A7770" i="1"/>
  <c r="A9022" i="1"/>
  <c r="A5896" i="1"/>
  <c r="A9449" i="1"/>
  <c r="A6429" i="1"/>
  <c r="A12233" i="1"/>
  <c r="A14087" i="1"/>
  <c r="A1165" i="1"/>
  <c r="A7455" i="1"/>
  <c r="A2842" i="1"/>
  <c r="A12446" i="1"/>
  <c r="A1963" i="1"/>
  <c r="A11762" i="1"/>
  <c r="A7564" i="1"/>
  <c r="A13408" i="1"/>
  <c r="A15614" i="1"/>
  <c r="A4705" i="1"/>
  <c r="A3039" i="1"/>
  <c r="A2895" i="1"/>
  <c r="A8087" i="1"/>
  <c r="A4437" i="1"/>
  <c r="A8630" i="1"/>
  <c r="A6517" i="1"/>
  <c r="A6810" i="1"/>
  <c r="A15405" i="1"/>
  <c r="A7514" i="1"/>
  <c r="A7962" i="1"/>
  <c r="A588" i="1"/>
  <c r="A2948" i="1"/>
  <c r="A287" i="1"/>
  <c r="A7956" i="1"/>
  <c r="A14229" i="1"/>
  <c r="A12362" i="1"/>
  <c r="A14677" i="1"/>
  <c r="A13156" i="1"/>
  <c r="A6034" i="1"/>
  <c r="A10937" i="1"/>
  <c r="A8901" i="1"/>
  <c r="A2544" i="1"/>
  <c r="A7864" i="1"/>
  <c r="A10401" i="1"/>
  <c r="A2966" i="1"/>
  <c r="A5899" i="1"/>
  <c r="A15389" i="1"/>
  <c r="A12872" i="1"/>
  <c r="A10391" i="1"/>
  <c r="A4543" i="1"/>
  <c r="A5008" i="1"/>
  <c r="A13611" i="1"/>
  <c r="A2254" i="1"/>
  <c r="A190" i="1"/>
  <c r="A10203" i="1"/>
  <c r="A9204" i="1"/>
  <c r="A6120" i="1"/>
  <c r="A12694" i="1"/>
  <c r="A2969" i="1"/>
  <c r="A12033" i="1"/>
  <c r="A7465" i="1"/>
  <c r="A485" i="1"/>
  <c r="A1197" i="1"/>
  <c r="A14057" i="1"/>
  <c r="A3040" i="1"/>
  <c r="A6237" i="1"/>
  <c r="A11527" i="1"/>
  <c r="A9488" i="1"/>
  <c r="A5924" i="1"/>
  <c r="A2029" i="1"/>
  <c r="A1967" i="1"/>
  <c r="A5332" i="1"/>
  <c r="A6513" i="1"/>
  <c r="A8048" i="1"/>
  <c r="A658" i="1"/>
  <c r="A14256" i="1"/>
  <c r="A13367" i="1"/>
  <c r="A1785" i="1"/>
  <c r="A9447" i="1"/>
  <c r="A3092" i="1"/>
  <c r="A5197" i="1"/>
  <c r="A3149" i="1"/>
  <c r="A211" i="1"/>
  <c r="A15263" i="1"/>
  <c r="A6950" i="1"/>
  <c r="A5244" i="1"/>
  <c r="A5274" i="1"/>
  <c r="A105" i="1"/>
  <c r="A11847" i="1"/>
  <c r="A1532" i="1"/>
  <c r="A3368" i="1"/>
  <c r="A9597" i="1"/>
  <c r="A12857" i="1"/>
  <c r="A3972" i="1"/>
  <c r="A5451" i="1"/>
  <c r="A14117" i="1"/>
  <c r="A2865" i="1"/>
  <c r="A13207" i="1"/>
  <c r="A10631" i="1"/>
  <c r="A637" i="1"/>
  <c r="A11401" i="1"/>
  <c r="A3325" i="1"/>
  <c r="A15611" i="1"/>
  <c r="A11842" i="1"/>
  <c r="A13713" i="1"/>
  <c r="A10711" i="1"/>
  <c r="A8506" i="1"/>
  <c r="A13837" i="1"/>
  <c r="A7026" i="1"/>
  <c r="A3946" i="1"/>
  <c r="A3000" i="1"/>
  <c r="A12923" i="1"/>
  <c r="A13775" i="1"/>
  <c r="A1539" i="1"/>
  <c r="A8163" i="1"/>
  <c r="A14204" i="1"/>
  <c r="A7407" i="1"/>
  <c r="A6203" i="1"/>
  <c r="A13734" i="1"/>
  <c r="A8114" i="1"/>
  <c r="A13038" i="1"/>
  <c r="A6071" i="1"/>
  <c r="A13735" i="1"/>
  <c r="A3221" i="1"/>
  <c r="A5418" i="1"/>
  <c r="A15200" i="1"/>
  <c r="A15365" i="1"/>
  <c r="A5285" i="1"/>
  <c r="A10787" i="1"/>
  <c r="A10938" i="1"/>
  <c r="A962" i="1"/>
  <c r="A8129" i="1"/>
  <c r="A7998" i="1"/>
  <c r="A2668" i="1"/>
  <c r="A11383" i="1"/>
  <c r="A2380" i="1"/>
  <c r="A49" i="1"/>
  <c r="A3088" i="1"/>
  <c r="A3417" i="1"/>
  <c r="A13537" i="1"/>
  <c r="A4968" i="1"/>
  <c r="A14378" i="1"/>
  <c r="A4893" i="1"/>
  <c r="A7552" i="1"/>
  <c r="A10593" i="1"/>
  <c r="A6782" i="1"/>
  <c r="A4395" i="1"/>
  <c r="A3951" i="1"/>
  <c r="A6424" i="1"/>
  <c r="A2812" i="1"/>
  <c r="A9269" i="1"/>
  <c r="A11865" i="1"/>
  <c r="A6594" i="1"/>
  <c r="A1781" i="1"/>
  <c r="A10356" i="1"/>
  <c r="A12704" i="1"/>
  <c r="A10695" i="1"/>
  <c r="A8575" i="1"/>
  <c r="A7421" i="1"/>
  <c r="A12212" i="1"/>
  <c r="A9831" i="1"/>
  <c r="A13771" i="1"/>
  <c r="A5902" i="1"/>
  <c r="A9710" i="1"/>
  <c r="A13534" i="1"/>
  <c r="A14003" i="1"/>
  <c r="A10583" i="1"/>
  <c r="A3722" i="1"/>
  <c r="A5461" i="1"/>
  <c r="A12896" i="1"/>
  <c r="A7207" i="1"/>
  <c r="A13966" i="1"/>
  <c r="A1125" i="1"/>
  <c r="A11489" i="1"/>
  <c r="A12453" i="1"/>
  <c r="A9547" i="1"/>
  <c r="A11715" i="1"/>
  <c r="A6125" i="1"/>
  <c r="A6158" i="1"/>
  <c r="A9054" i="1"/>
  <c r="A11770" i="1"/>
  <c r="A10741" i="1"/>
  <c r="A6584" i="1"/>
  <c r="A7291" i="1"/>
  <c r="A4250" i="1"/>
  <c r="A5481" i="1"/>
  <c r="A2640" i="1"/>
  <c r="A4866" i="1"/>
  <c r="A7310" i="1"/>
  <c r="A1100" i="1"/>
  <c r="A6004" i="1"/>
  <c r="A14113" i="1"/>
  <c r="A12513" i="1"/>
  <c r="A5106" i="1"/>
  <c r="A2451" i="1"/>
  <c r="A7733" i="1"/>
  <c r="A4462" i="1"/>
  <c r="A8786" i="1"/>
  <c r="A6387" i="1"/>
  <c r="A10893" i="1"/>
  <c r="A12633" i="1"/>
  <c r="A15335" i="1"/>
  <c r="A14859" i="1"/>
  <c r="A4839" i="1"/>
  <c r="A2079" i="1"/>
  <c r="A13670" i="1"/>
  <c r="A4956" i="1"/>
  <c r="A6764" i="1"/>
  <c r="A10703" i="1"/>
  <c r="A14580" i="1"/>
  <c r="A14881" i="1"/>
  <c r="A14500" i="1"/>
  <c r="A13933" i="1"/>
  <c r="A2693" i="1"/>
  <c r="A6649" i="1"/>
  <c r="A4695" i="1"/>
  <c r="A822" i="1"/>
  <c r="A4921" i="1"/>
  <c r="A14356" i="1"/>
  <c r="A6701" i="1"/>
  <c r="A188" i="1"/>
  <c r="A9413" i="1"/>
  <c r="A2255" i="1"/>
  <c r="A11345" i="1"/>
  <c r="A5657" i="1"/>
  <c r="A13124" i="1"/>
  <c r="A12206" i="1"/>
  <c r="A15463" i="1"/>
  <c r="A1619" i="1"/>
  <c r="A13860" i="1"/>
  <c r="A10487" i="1"/>
  <c r="A5876" i="1"/>
  <c r="A11083" i="1"/>
  <c r="A252" i="1"/>
  <c r="A2766" i="1"/>
  <c r="A4329" i="1"/>
  <c r="A8977" i="1"/>
  <c r="A1792" i="1"/>
  <c r="A2510" i="1"/>
  <c r="A10581" i="1"/>
  <c r="A5655" i="1"/>
  <c r="A15171" i="1"/>
  <c r="A3615" i="1"/>
  <c r="A2429" i="1"/>
  <c r="A10374" i="1"/>
  <c r="A2283" i="1"/>
  <c r="A3997" i="1"/>
  <c r="A8811" i="1"/>
  <c r="A3559" i="1"/>
  <c r="A136" i="1"/>
  <c r="A8885" i="1"/>
  <c r="A13535" i="1"/>
  <c r="A8433" i="1"/>
  <c r="A6051" i="1"/>
  <c r="A4289" i="1"/>
  <c r="A7933" i="1"/>
  <c r="A7098" i="1"/>
  <c r="A12054" i="1"/>
  <c r="A13468" i="1"/>
  <c r="A3420" i="1"/>
  <c r="A10529" i="1"/>
  <c r="A8079" i="1"/>
  <c r="A10396" i="1"/>
  <c r="A12367" i="1"/>
  <c r="A475" i="1"/>
  <c r="A15624" i="1"/>
  <c r="A9564" i="1"/>
  <c r="A12911" i="1"/>
  <c r="A12646" i="1"/>
  <c r="A4771" i="1"/>
  <c r="A14887" i="1"/>
  <c r="A6747" i="1"/>
  <c r="A13292" i="1"/>
  <c r="A5071" i="1"/>
  <c r="A5739" i="1"/>
  <c r="A13731" i="1"/>
  <c r="A10712" i="1"/>
  <c r="A4314" i="1"/>
  <c r="A10246" i="1"/>
  <c r="A9181" i="1"/>
  <c r="A4172" i="1"/>
  <c r="A1271" i="1"/>
  <c r="A12689" i="1"/>
  <c r="A13107" i="1"/>
  <c r="A7777" i="1"/>
  <c r="A7904" i="1"/>
  <c r="A6582" i="1"/>
  <c r="A3881" i="1"/>
  <c r="A14893" i="1"/>
  <c r="A1691" i="1"/>
  <c r="A8562" i="1"/>
  <c r="A7418" i="1"/>
  <c r="A13279" i="1"/>
  <c r="A1978" i="1"/>
  <c r="A1097" i="1"/>
  <c r="A15056" i="1"/>
  <c r="A11973" i="1"/>
  <c r="A7800" i="1"/>
  <c r="A564" i="1"/>
  <c r="A7877" i="1"/>
  <c r="A720" i="1"/>
  <c r="A14491" i="1"/>
  <c r="A3196" i="1"/>
  <c r="A8197" i="1"/>
  <c r="A8713" i="1"/>
  <c r="A1787" i="1"/>
  <c r="A14488" i="1"/>
  <c r="A4468" i="1"/>
  <c r="A9925" i="1"/>
  <c r="A3063" i="1"/>
  <c r="A12750" i="1"/>
  <c r="A10101" i="1"/>
  <c r="A789" i="1"/>
  <c r="A13313" i="1"/>
  <c r="A1149" i="1"/>
  <c r="A6420" i="1"/>
  <c r="A7608" i="1"/>
  <c r="A8686" i="1"/>
  <c r="A11102" i="1"/>
  <c r="A15120" i="1"/>
  <c r="A14940" i="1"/>
  <c r="A12712" i="1"/>
  <c r="A5686" i="1"/>
  <c r="A5934" i="1"/>
  <c r="A10624" i="1"/>
  <c r="A1736" i="1"/>
  <c r="A1030" i="1"/>
  <c r="A1497" i="1"/>
  <c r="A7997" i="1"/>
  <c r="A6166" i="1"/>
  <c r="A7363" i="1"/>
  <c r="A6457" i="1"/>
  <c r="A3427" i="1"/>
  <c r="A6261" i="1"/>
  <c r="A13766" i="1"/>
  <c r="A3756" i="1"/>
  <c r="A14395" i="1"/>
  <c r="A8568" i="1"/>
  <c r="A7257" i="1"/>
  <c r="A3056" i="1"/>
  <c r="A8669" i="1"/>
  <c r="A3140" i="1"/>
  <c r="A5860" i="1"/>
  <c r="A3672" i="1"/>
  <c r="A10836" i="1"/>
  <c r="A4549" i="1"/>
  <c r="A14774" i="1"/>
  <c r="A14729" i="1"/>
  <c r="A7786" i="1"/>
  <c r="A5858" i="1"/>
  <c r="A259" i="1"/>
  <c r="A2210" i="1"/>
  <c r="A8948" i="1"/>
  <c r="A10639" i="1"/>
  <c r="A1373" i="1"/>
  <c r="A12311" i="1"/>
  <c r="A11415" i="1"/>
  <c r="A10663" i="1"/>
  <c r="A1317" i="1"/>
  <c r="A7716" i="1"/>
  <c r="A2439" i="1"/>
  <c r="A3014" i="1"/>
  <c r="A6314" i="1"/>
  <c r="A14299" i="1"/>
  <c r="A10660" i="1"/>
  <c r="A6376" i="1"/>
  <c r="A582" i="1"/>
  <c r="A10933" i="1"/>
  <c r="A14351" i="1"/>
  <c r="A3415" i="1"/>
  <c r="A3129" i="1"/>
  <c r="A9467" i="1"/>
  <c r="A8843" i="1"/>
  <c r="A1522" i="1"/>
  <c r="A10102" i="1"/>
  <c r="A12903" i="1"/>
  <c r="A12936" i="1"/>
  <c r="A4618" i="1"/>
  <c r="A6312" i="1"/>
  <c r="A5170" i="1"/>
  <c r="A4077" i="1"/>
  <c r="A57" i="1"/>
  <c r="A7918" i="1"/>
  <c r="A12916" i="1"/>
  <c r="A14678" i="1"/>
  <c r="A4352" i="1"/>
  <c r="A10161" i="1"/>
  <c r="A11987" i="1"/>
  <c r="A8693" i="1"/>
  <c r="A2346" i="1"/>
  <c r="A2564" i="1"/>
  <c r="A6369" i="1"/>
  <c r="A10652" i="1"/>
  <c r="A2677" i="1"/>
  <c r="A2598" i="1"/>
  <c r="A7831" i="1"/>
  <c r="A9090" i="1"/>
  <c r="A10854" i="1"/>
  <c r="A1401" i="1"/>
  <c r="A2531" i="1"/>
  <c r="A13425" i="1"/>
  <c r="A14285" i="1"/>
  <c r="A13406" i="1"/>
  <c r="A14516" i="1"/>
  <c r="A2139" i="1"/>
  <c r="A7690" i="1"/>
  <c r="A5558" i="1"/>
  <c r="A8314" i="1"/>
  <c r="A8802" i="1"/>
  <c r="A5619" i="1"/>
  <c r="A3539" i="1"/>
  <c r="A2257" i="1"/>
  <c r="A3974" i="1"/>
  <c r="A15126" i="1"/>
  <c r="A9941" i="1"/>
  <c r="A3973" i="1"/>
  <c r="A8510" i="1"/>
  <c r="A13529" i="1"/>
  <c r="A9572" i="1"/>
  <c r="A11583" i="1"/>
  <c r="A4939" i="1"/>
  <c r="A8892" i="1"/>
  <c r="A7014" i="1"/>
  <c r="A1291" i="1"/>
  <c r="A6069" i="1"/>
  <c r="A11186" i="1"/>
  <c r="A13177" i="1"/>
  <c r="A13291" i="1"/>
  <c r="A8036" i="1"/>
  <c r="A14799" i="1"/>
  <c r="A1908" i="1"/>
  <c r="A3293" i="1"/>
  <c r="A9575" i="1"/>
  <c r="A4343" i="1"/>
  <c r="A5396" i="1"/>
  <c r="A9377" i="1"/>
  <c r="A10138" i="1"/>
  <c r="A7983" i="1"/>
  <c r="A7345" i="1"/>
  <c r="A1346" i="1"/>
  <c r="A6468" i="1"/>
  <c r="A5673" i="1"/>
  <c r="A7249" i="1"/>
  <c r="A15390" i="1"/>
  <c r="A4915" i="1"/>
  <c r="A3632" i="1"/>
  <c r="A4735" i="1"/>
  <c r="A13590" i="1"/>
  <c r="A14032" i="1"/>
  <c r="A9147" i="1"/>
  <c r="A5554" i="1"/>
  <c r="A1121" i="1"/>
  <c r="A10889" i="1"/>
  <c r="A3304" i="1"/>
  <c r="A4055" i="1"/>
  <c r="A15049" i="1"/>
  <c r="A14068" i="1"/>
  <c r="A12290" i="1"/>
  <c r="A10605" i="1"/>
  <c r="A1826" i="1"/>
  <c r="A14736" i="1"/>
  <c r="A3500" i="1"/>
  <c r="A8940" i="1"/>
  <c r="A1032" i="1"/>
  <c r="A6297" i="1"/>
  <c r="A6646" i="1"/>
  <c r="A11143" i="1"/>
  <c r="A2687" i="1"/>
  <c r="A11460" i="1"/>
  <c r="A4131" i="1"/>
  <c r="A4028" i="1"/>
  <c r="A12994" i="1"/>
  <c r="A164" i="1"/>
  <c r="A14906" i="1"/>
  <c r="A9423" i="1"/>
  <c r="A9422" i="1"/>
  <c r="A5920" i="1"/>
  <c r="A1477" i="1"/>
  <c r="A7697" i="1"/>
  <c r="A12062" i="1"/>
  <c r="A5428" i="1"/>
  <c r="A10069" i="1"/>
  <c r="A3852" i="1"/>
  <c r="A576" i="1"/>
  <c r="A12141" i="1"/>
  <c r="A10346" i="1"/>
  <c r="A11012" i="1"/>
  <c r="A7615" i="1"/>
  <c r="A4793" i="1"/>
  <c r="A11127" i="1"/>
  <c r="A7844" i="1"/>
  <c r="A8712" i="1"/>
  <c r="A3944" i="1"/>
  <c r="A10944" i="1"/>
  <c r="A5204" i="1"/>
  <c r="A3434" i="1"/>
  <c r="A13857" i="1"/>
  <c r="A868" i="1"/>
  <c r="A15294" i="1"/>
  <c r="A9847" i="1"/>
  <c r="A14269" i="1"/>
  <c r="A1084" i="1"/>
  <c r="A6775" i="1"/>
  <c r="A2483" i="1"/>
  <c r="A10460" i="1"/>
  <c r="A11446" i="1"/>
  <c r="A12810" i="1"/>
  <c r="A15164" i="1"/>
  <c r="A13707" i="1"/>
  <c r="A14760" i="1"/>
  <c r="A5893" i="1"/>
  <c r="A2612" i="1"/>
  <c r="A6663" i="1"/>
  <c r="A7840" i="1"/>
  <c r="A6301" i="1"/>
  <c r="A7154" i="1"/>
  <c r="A1200" i="1"/>
  <c r="A1836" i="1"/>
  <c r="A1753" i="1"/>
  <c r="A11171" i="1"/>
  <c r="A15450" i="1"/>
  <c r="A594" i="1"/>
  <c r="A3781" i="1"/>
  <c r="A9305" i="1"/>
  <c r="A1117" i="1"/>
  <c r="A9502" i="1"/>
  <c r="A14969" i="1"/>
  <c r="A5516" i="1"/>
  <c r="A13791" i="1"/>
  <c r="A13561" i="1"/>
  <c r="A13844" i="1"/>
  <c r="A4621" i="1"/>
  <c r="A5146" i="1"/>
  <c r="A8121" i="1"/>
  <c r="A12051" i="1"/>
  <c r="A11494" i="1"/>
  <c r="A11032" i="1"/>
  <c r="A11060" i="1"/>
  <c r="A3373" i="1"/>
  <c r="A11475" i="1"/>
  <c r="A11898" i="1"/>
  <c r="A423" i="1"/>
  <c r="A14747" i="1"/>
  <c r="A5457" i="1"/>
  <c r="A15157" i="1"/>
  <c r="A3687" i="1"/>
  <c r="A12238" i="1"/>
  <c r="A1469" i="1"/>
  <c r="A5334" i="1"/>
  <c r="A3755" i="1"/>
  <c r="A823" i="1"/>
  <c r="A797" i="1"/>
  <c r="A11202" i="1"/>
  <c r="A10445" i="1"/>
  <c r="A7466" i="1"/>
  <c r="A15167" i="1"/>
  <c r="A11892" i="1"/>
  <c r="A10286" i="1"/>
  <c r="A4382" i="1"/>
  <c r="A1006" i="1"/>
  <c r="A1573" i="1"/>
  <c r="A7614" i="1"/>
  <c r="A10045" i="1"/>
  <c r="A3093" i="1"/>
  <c r="A5785" i="1"/>
  <c r="A13445" i="1"/>
  <c r="A6412" i="1"/>
  <c r="A13342" i="1"/>
  <c r="A2278" i="1"/>
  <c r="A8342" i="1"/>
  <c r="A5360" i="1"/>
  <c r="A13511" i="1"/>
  <c r="A8837" i="1"/>
  <c r="A1680" i="1"/>
  <c r="A12799" i="1"/>
  <c r="A15277" i="1"/>
  <c r="A6302" i="1"/>
  <c r="A1588" i="1"/>
  <c r="A7299" i="1"/>
  <c r="A15441" i="1"/>
  <c r="A6380" i="1"/>
  <c r="A15134" i="1"/>
  <c r="A10031" i="1"/>
  <c r="A12122" i="1"/>
  <c r="A6088" i="1"/>
  <c r="A6487" i="1"/>
  <c r="A1126" i="1"/>
  <c r="A12209" i="1"/>
  <c r="A13975" i="1"/>
  <c r="A3419" i="1"/>
  <c r="A2496" i="1"/>
  <c r="A7282" i="1"/>
  <c r="A1033" i="1"/>
  <c r="A5939" i="1"/>
  <c r="A3002" i="1"/>
  <c r="A5884" i="1"/>
  <c r="A9982" i="1"/>
  <c r="A963" i="1"/>
  <c r="A1703" i="1"/>
  <c r="A12" i="1"/>
  <c r="A14355" i="1"/>
  <c r="A4590" i="1"/>
  <c r="A15652" i="1"/>
  <c r="A8376" i="1"/>
  <c r="A13566" i="1"/>
  <c r="A8596" i="1"/>
  <c r="A2336" i="1"/>
  <c r="A12995" i="1"/>
  <c r="A13669" i="1"/>
  <c r="A14187" i="1"/>
  <c r="A15375" i="1"/>
  <c r="A12825" i="1"/>
  <c r="A7448" i="1"/>
  <c r="A6268" i="1"/>
  <c r="A8126" i="1"/>
  <c r="A6381" i="1"/>
  <c r="A3707" i="1"/>
  <c r="A13660" i="1"/>
  <c r="A430" i="1"/>
  <c r="A5039" i="1"/>
  <c r="A1332" i="1"/>
  <c r="A8027" i="1"/>
  <c r="A2587" i="1"/>
  <c r="A6742" i="1"/>
  <c r="A1381" i="1"/>
  <c r="A11082" i="1"/>
  <c r="A8001" i="1"/>
  <c r="A6817" i="1"/>
  <c r="A9698" i="1"/>
  <c r="A14309" i="1"/>
  <c r="A13066" i="1"/>
  <c r="A2679" i="1"/>
  <c r="A11582" i="1"/>
  <c r="A10710" i="1"/>
  <c r="A1625" i="1"/>
  <c r="A3334" i="1"/>
  <c r="A9894" i="1"/>
  <c r="A7847" i="1"/>
  <c r="A12240" i="1"/>
  <c r="A6021" i="1"/>
  <c r="A1118" i="1"/>
  <c r="A7561" i="1"/>
  <c r="A13227" i="1"/>
  <c r="A6787" i="1"/>
  <c r="A6421" i="1"/>
  <c r="A15498" i="1"/>
  <c r="A11230" i="1"/>
  <c r="A2678" i="1"/>
  <c r="A3198" i="1"/>
  <c r="A12940" i="1"/>
  <c r="A2657" i="1"/>
  <c r="A10054" i="1"/>
  <c r="A4167" i="1"/>
  <c r="A13108" i="1"/>
  <c r="A1205" i="1"/>
  <c r="A6745" i="1"/>
  <c r="A12190" i="1"/>
  <c r="A5953" i="1"/>
  <c r="A3943" i="1"/>
  <c r="A5300" i="1"/>
  <c r="A8256" i="1"/>
  <c r="A14864" i="1"/>
  <c r="A14450" i="1"/>
  <c r="A9614" i="1"/>
  <c r="A387" i="1"/>
  <c r="A9727" i="1"/>
  <c r="A8270" i="1"/>
  <c r="A5142" i="1"/>
  <c r="A8788" i="1"/>
  <c r="A5718" i="1"/>
  <c r="A4179" i="1"/>
  <c r="A6448" i="1"/>
  <c r="A10267" i="1"/>
  <c r="A3569" i="1"/>
  <c r="A2988" i="1"/>
  <c r="A1609" i="1"/>
  <c r="A15220" i="1"/>
  <c r="A9472" i="1"/>
  <c r="A2309" i="1"/>
  <c r="A13968" i="1"/>
  <c r="A62" i="1"/>
  <c r="A6415" i="1"/>
  <c r="A11248" i="1"/>
  <c r="A2554" i="1"/>
  <c r="A2479" i="1"/>
  <c r="A4477" i="1"/>
  <c r="A4340" i="1"/>
  <c r="A145" i="1"/>
  <c r="A14205" i="1"/>
  <c r="A2890" i="1"/>
  <c r="A11407" i="1"/>
  <c r="A2273" i="1"/>
  <c r="A11907" i="1"/>
  <c r="A12956" i="1"/>
  <c r="A12696" i="1"/>
  <c r="A13317" i="1"/>
  <c r="A3998" i="1"/>
  <c r="A11222" i="1"/>
  <c r="A10329" i="1"/>
  <c r="A12336" i="1"/>
  <c r="A13467" i="1"/>
  <c r="A13788" i="1"/>
  <c r="A860" i="1"/>
  <c r="A1673" i="1"/>
  <c r="A8135" i="1"/>
  <c r="A8378" i="1"/>
  <c r="A8543" i="1"/>
  <c r="A15045" i="1"/>
  <c r="A15111" i="1"/>
  <c r="A4520" i="1"/>
  <c r="A662" i="1"/>
  <c r="A10011" i="1"/>
  <c r="A1617" i="1"/>
  <c r="A10979" i="1"/>
  <c r="A11637" i="1"/>
  <c r="A13109" i="1"/>
  <c r="A14645" i="1"/>
  <c r="A13451" i="1"/>
  <c r="A14603" i="1"/>
  <c r="A9805" i="1"/>
  <c r="A5682" i="1"/>
  <c r="A11394" i="1"/>
  <c r="A2859" i="1"/>
  <c r="A12583" i="1"/>
  <c r="A4255" i="1"/>
  <c r="A11505" i="1"/>
  <c r="A10719" i="1"/>
  <c r="A20" i="1"/>
  <c r="A10577" i="1"/>
  <c r="A13324" i="1"/>
  <c r="A3512" i="1"/>
  <c r="A3950" i="1"/>
  <c r="A9432" i="1"/>
  <c r="A11232" i="1"/>
  <c r="A3765" i="1"/>
  <c r="A2848" i="1"/>
  <c r="A11712" i="1"/>
  <c r="A11976" i="1"/>
  <c r="A8737" i="1"/>
  <c r="A12508" i="1"/>
  <c r="A7432" i="1"/>
  <c r="A2985" i="1"/>
  <c r="A6633" i="1"/>
  <c r="A758" i="1"/>
  <c r="A3919" i="1"/>
  <c r="A6508" i="1"/>
  <c r="A6049" i="1"/>
  <c r="A7794" i="1"/>
  <c r="A9850" i="1"/>
  <c r="A5501" i="1"/>
  <c r="A7603" i="1"/>
  <c r="A7677" i="1"/>
  <c r="A5257" i="1"/>
  <c r="A10006" i="1"/>
  <c r="A14399" i="1"/>
  <c r="A3496" i="1"/>
  <c r="A11247" i="1"/>
  <c r="A6662" i="1"/>
  <c r="A4297" i="1"/>
  <c r="A8821" i="1"/>
  <c r="A6392" i="1"/>
  <c r="A3223" i="1"/>
  <c r="A6803" i="1"/>
  <c r="A8413" i="1"/>
  <c r="A8323" i="1"/>
  <c r="A11872" i="1"/>
  <c r="A931" i="1"/>
  <c r="A2038" i="1"/>
  <c r="A9667" i="1"/>
  <c r="A12112" i="1"/>
  <c r="A8814" i="1"/>
  <c r="A4795" i="1"/>
  <c r="A11561" i="1"/>
  <c r="A2037" i="1"/>
  <c r="A4994" i="1"/>
  <c r="A25" i="1"/>
  <c r="A433" i="1"/>
  <c r="A12540" i="1"/>
  <c r="A2682" i="1"/>
  <c r="A13447" i="1"/>
  <c r="A5805" i="1"/>
  <c r="A3067" i="1"/>
  <c r="A82" i="1"/>
  <c r="A11275" i="1"/>
  <c r="A3403" i="1"/>
  <c r="A409" i="1"/>
  <c r="A7445" i="1"/>
  <c r="A179" i="1"/>
  <c r="A7373" i="1"/>
  <c r="A12448" i="1"/>
  <c r="A9577" i="1"/>
  <c r="A4045" i="1"/>
  <c r="A12780" i="1"/>
  <c r="A11667" i="1"/>
  <c r="A11145" i="1"/>
  <c r="A2215" i="1"/>
  <c r="A4673" i="1"/>
  <c r="A9966" i="1"/>
  <c r="A936" i="1"/>
  <c r="A9089" i="1"/>
  <c r="A10208" i="1"/>
  <c r="A1011" i="1"/>
  <c r="A9033" i="1"/>
  <c r="A6151" i="1"/>
  <c r="A3841" i="1"/>
  <c r="A6246" i="1"/>
  <c r="A9621" i="1"/>
  <c r="A4517" i="1"/>
  <c r="A8923" i="1"/>
  <c r="A9852" i="1"/>
  <c r="A12935" i="1"/>
  <c r="A429" i="1"/>
  <c r="A3818" i="1"/>
  <c r="A3441" i="1"/>
  <c r="A12068" i="1"/>
  <c r="A4038" i="1"/>
  <c r="A7547" i="1"/>
  <c r="A4036" i="1"/>
  <c r="A8615" i="1"/>
  <c r="A14095" i="1"/>
  <c r="A9315" i="1"/>
  <c r="A13380" i="1"/>
  <c r="A14019" i="1"/>
  <c r="A14780" i="1"/>
  <c r="A3610" i="1"/>
  <c r="A2387" i="1"/>
  <c r="A5789" i="1"/>
  <c r="A3231" i="1"/>
  <c r="A11821" i="1"/>
  <c r="A8229" i="1"/>
  <c r="A9223" i="1"/>
  <c r="A13533" i="1"/>
  <c r="A10303" i="1"/>
  <c r="A13123" i="1"/>
  <c r="A2494" i="1"/>
  <c r="A2767" i="1"/>
  <c r="A396" i="1"/>
  <c r="A7322" i="1"/>
  <c r="A824" i="1"/>
  <c r="A5565" i="1"/>
  <c r="A4144" i="1"/>
  <c r="A9812" i="1"/>
  <c r="A11643" i="1"/>
  <c r="A7016" i="1"/>
  <c r="A7270" i="1"/>
  <c r="A14701" i="1"/>
  <c r="A13631" i="1"/>
  <c r="A1025" i="1"/>
  <c r="A11299" i="1"/>
  <c r="A9756" i="1"/>
  <c r="A1456" i="1"/>
  <c r="A14148" i="1"/>
  <c r="A509" i="1"/>
  <c r="A3525" i="1"/>
  <c r="A13151" i="1"/>
  <c r="A6269" i="1"/>
  <c r="A10070" i="1"/>
  <c r="A6703" i="1"/>
  <c r="A4571" i="1"/>
  <c r="A513" i="1"/>
  <c r="A10198" i="1"/>
  <c r="A8132" i="1"/>
  <c r="A11280" i="1"/>
  <c r="A5208" i="1"/>
  <c r="A3661" i="1"/>
  <c r="A755" i="1"/>
  <c r="A15201" i="1"/>
  <c r="A14223" i="1"/>
  <c r="A492" i="1"/>
  <c r="A1467" i="1"/>
  <c r="A106" i="1"/>
  <c r="A11763" i="1"/>
  <c r="A14979" i="1"/>
  <c r="A2897" i="1"/>
  <c r="A7967" i="1"/>
  <c r="A9659" i="1"/>
  <c r="A13140" i="1"/>
  <c r="A12277" i="1"/>
  <c r="A3069" i="1"/>
  <c r="A484" i="1"/>
  <c r="A1303" i="1"/>
  <c r="A2016" i="1"/>
  <c r="A1365" i="1"/>
  <c r="A12851" i="1"/>
  <c r="A167" i="1"/>
  <c r="A15362" i="1"/>
  <c r="A6877" i="1"/>
  <c r="A50" i="1"/>
  <c r="A1111" i="1"/>
  <c r="A10244" i="1"/>
  <c r="A2312" i="1"/>
  <c r="A10638" i="1"/>
  <c r="A11139" i="1"/>
  <c r="A10033" i="1"/>
  <c r="A14632" i="1"/>
  <c r="A3577" i="1"/>
  <c r="A11288" i="1"/>
  <c r="A151" i="1"/>
  <c r="A13245" i="1"/>
  <c r="A1805" i="1"/>
  <c r="A3472" i="1"/>
  <c r="A11849" i="1"/>
  <c r="A14189" i="1"/>
  <c r="A15311" i="1"/>
  <c r="A1969" i="1"/>
  <c r="A11322" i="1"/>
  <c r="A10421" i="1"/>
  <c r="A7295" i="1"/>
  <c r="A1064" i="1"/>
  <c r="A5282" i="1"/>
  <c r="A12769" i="1"/>
  <c r="A1351" i="1"/>
  <c r="A6176" i="1"/>
  <c r="A7369" i="1"/>
  <c r="A13539" i="1"/>
  <c r="A7049" i="1"/>
  <c r="A545" i="1"/>
  <c r="A7171" i="1"/>
  <c r="A3510" i="1"/>
  <c r="A11403" i="1"/>
  <c r="A15378" i="1"/>
  <c r="A5874" i="1"/>
  <c r="A9683" i="1"/>
  <c r="A446" i="1"/>
  <c r="A1020" i="1"/>
  <c r="A15368" i="1"/>
  <c r="A8322" i="1"/>
  <c r="A3046" i="1"/>
  <c r="A7857" i="1"/>
  <c r="A463" i="1"/>
  <c r="A5830" i="1"/>
  <c r="A3090" i="1"/>
  <c r="A825" i="1"/>
  <c r="A10188" i="1"/>
  <c r="A7991" i="1"/>
  <c r="A96" i="1"/>
  <c r="A5030" i="1"/>
  <c r="A1352" i="1"/>
  <c r="A8127" i="1"/>
  <c r="A3947" i="1"/>
  <c r="A9593" i="1"/>
  <c r="A728" i="1"/>
  <c r="A8533" i="1"/>
  <c r="A2419" i="1"/>
  <c r="A15477" i="1"/>
  <c r="A11221" i="1"/>
  <c r="A1656" i="1"/>
  <c r="A10540" i="1"/>
  <c r="A4984" i="1"/>
  <c r="A767" i="1"/>
  <c r="A3323" i="1"/>
  <c r="A8144" i="1"/>
  <c r="A1070" i="1"/>
  <c r="A4285" i="1"/>
  <c r="A3337" i="1"/>
  <c r="A11800" i="1"/>
  <c r="A5111" i="1"/>
  <c r="A14119" i="1"/>
  <c r="A14684" i="1"/>
  <c r="A2947" i="1"/>
  <c r="A10426" i="1"/>
  <c r="A10057" i="1"/>
  <c r="A294" i="1"/>
  <c r="A4154" i="1"/>
  <c r="A1199" i="1"/>
  <c r="A14153" i="1"/>
  <c r="A2308" i="1"/>
  <c r="A1374" i="1"/>
  <c r="A13428" i="1"/>
  <c r="A6281" i="1"/>
  <c r="A2299" i="1"/>
  <c r="A867" i="1"/>
  <c r="A2096" i="1"/>
  <c r="A12247" i="1"/>
  <c r="A8243" i="1"/>
  <c r="A8415" i="1"/>
  <c r="A11710" i="1"/>
  <c r="A7862" i="1"/>
  <c r="A8482" i="1"/>
  <c r="A3438" i="1"/>
  <c r="A9035" i="1"/>
  <c r="A6277" i="1"/>
  <c r="A14084" i="1"/>
  <c r="A13461" i="1"/>
  <c r="A12910" i="1"/>
  <c r="A3130" i="1"/>
  <c r="A3491" i="1"/>
  <c r="A5020" i="1"/>
  <c r="A15603" i="1"/>
  <c r="A13320" i="1"/>
  <c r="A15275" i="1"/>
  <c r="A7527" i="1"/>
  <c r="A3867" i="1"/>
  <c r="A2773" i="1"/>
  <c r="A2208" i="1"/>
  <c r="A9124" i="1"/>
  <c r="A177" i="1"/>
  <c r="A10743" i="1"/>
  <c r="A12582" i="1"/>
  <c r="A8813" i="1"/>
  <c r="A6766" i="1"/>
  <c r="A4553" i="1"/>
  <c r="A3849" i="1"/>
  <c r="A13309" i="1"/>
  <c r="A14791" i="1"/>
  <c r="A10064" i="1"/>
  <c r="A4707" i="1"/>
  <c r="A3931" i="1"/>
  <c r="A6826" i="1"/>
  <c r="A6489" i="1"/>
  <c r="A5756" i="1"/>
  <c r="A8213" i="1"/>
  <c r="A331" i="1"/>
  <c r="A6581" i="1"/>
  <c r="A10304" i="1"/>
  <c r="A3106" i="1"/>
  <c r="A1882" i="1"/>
  <c r="A1814" i="1"/>
  <c r="A5023" i="1"/>
  <c r="A14695" i="1"/>
  <c r="A7761" i="1"/>
  <c r="A15264" i="1"/>
  <c r="A2709" i="1"/>
  <c r="A4052" i="1"/>
  <c r="A1593" i="1"/>
  <c r="A913" i="1"/>
  <c r="A4244" i="1"/>
  <c r="A10495" i="1"/>
  <c r="A6986" i="1"/>
  <c r="A14725" i="1"/>
  <c r="A5184" i="1"/>
  <c r="A10238" i="1"/>
  <c r="A2061" i="1"/>
  <c r="A9834" i="1"/>
  <c r="A12106" i="1"/>
  <c r="A15577" i="1"/>
  <c r="A13649" i="1"/>
  <c r="A976" i="1"/>
  <c r="A11807" i="1"/>
  <c r="A13382" i="1"/>
  <c r="A15292" i="1"/>
  <c r="A8214" i="1"/>
  <c r="A2404" i="1"/>
  <c r="A7166" i="1"/>
  <c r="A9496" i="1"/>
  <c r="A13360" i="1"/>
  <c r="A13865" i="1"/>
  <c r="A8046" i="1"/>
  <c r="A13399" i="1"/>
  <c r="A4518" i="1"/>
  <c r="A2610" i="1"/>
  <c r="A4657" i="1"/>
  <c r="A3650" i="1"/>
  <c r="A15117" i="1"/>
  <c r="A6652" i="1"/>
  <c r="A10645" i="1"/>
  <c r="A12075" i="1"/>
  <c r="A7965" i="1"/>
  <c r="A4781" i="1"/>
  <c r="A1275" i="1"/>
  <c r="A2694" i="1"/>
  <c r="A7130" i="1"/>
  <c r="A7228" i="1"/>
  <c r="A13218" i="1"/>
  <c r="A4127" i="1"/>
  <c r="A5991" i="1"/>
  <c r="A12097" i="1"/>
  <c r="A10567" i="1"/>
  <c r="A13364" i="1"/>
  <c r="A8026" i="1"/>
  <c r="A6654" i="1"/>
  <c r="A5640" i="1"/>
  <c r="A12700" i="1"/>
  <c r="A5810" i="1"/>
  <c r="A11581" i="1"/>
  <c r="A4459" i="1"/>
  <c r="A3237" i="1"/>
  <c r="A4192" i="1"/>
  <c r="A841" i="1"/>
  <c r="A3605" i="1"/>
  <c r="A4668" i="1"/>
  <c r="A9576" i="1"/>
  <c r="A4935" i="1"/>
  <c r="A13149" i="1"/>
  <c r="A3395" i="1"/>
  <c r="A2148" i="1"/>
  <c r="A12365" i="1"/>
  <c r="A3245" i="1"/>
  <c r="A4497" i="1"/>
  <c r="A7341" i="1"/>
  <c r="A11334" i="1"/>
  <c r="A1207" i="1"/>
  <c r="A14480" i="1"/>
  <c r="A7268" i="1"/>
  <c r="A6177" i="1"/>
  <c r="A8477" i="1"/>
  <c r="A9047" i="1"/>
  <c r="A13515" i="1"/>
  <c r="A227" i="1"/>
  <c r="A12972" i="1"/>
  <c r="A6561" i="1"/>
  <c r="A1146" i="1"/>
  <c r="A5038" i="1"/>
  <c r="A6192" i="1"/>
  <c r="A12753" i="1"/>
  <c r="A745" i="1"/>
  <c r="A8603" i="1"/>
  <c r="A3664" i="1"/>
  <c r="A6212" i="1"/>
  <c r="A4815" i="1"/>
  <c r="A9535" i="1"/>
  <c r="A2318" i="1"/>
  <c r="A8050" i="1"/>
  <c r="A10828" i="1"/>
  <c r="A7792" i="1"/>
  <c r="A12755" i="1"/>
  <c r="A14407" i="1"/>
  <c r="A7591" i="1"/>
  <c r="A7687" i="1"/>
  <c r="A3906" i="1"/>
  <c r="A8993" i="1"/>
  <c r="A9086" i="1"/>
  <c r="A12310" i="1"/>
  <c r="A1463" i="1"/>
  <c r="A14294" i="1"/>
  <c r="A6830" i="1"/>
  <c r="A481" i="1"/>
  <c r="A15320" i="1"/>
  <c r="A12783" i="1"/>
  <c r="A8853" i="1"/>
  <c r="A12652" i="1"/>
  <c r="A2928" i="1"/>
  <c r="A6175" i="1"/>
  <c r="A12004" i="1"/>
  <c r="A15009" i="1"/>
  <c r="A14985" i="1"/>
  <c r="A4421" i="1"/>
  <c r="A13576" i="1"/>
  <c r="A5799" i="1"/>
  <c r="A10204" i="1"/>
  <c r="A14868" i="1"/>
  <c r="A7638" i="1"/>
  <c r="A7338" i="1"/>
  <c r="A5972" i="1"/>
  <c r="A15567" i="1"/>
  <c r="A3528" i="1"/>
  <c r="A15601" i="1"/>
  <c r="A13853" i="1"/>
  <c r="A90" i="1"/>
  <c r="A14268" i="1"/>
  <c r="A5246" i="1"/>
  <c r="A13280" i="1"/>
  <c r="A5698" i="1"/>
  <c r="A9041" i="1"/>
  <c r="A11978" i="1"/>
  <c r="A14248" i="1"/>
  <c r="A14078" i="1"/>
  <c r="A6498" i="1"/>
  <c r="A7902" i="1"/>
  <c r="A14329" i="1"/>
  <c r="A3854" i="1"/>
  <c r="A192" i="1"/>
  <c r="A9591" i="1"/>
  <c r="A3003" i="1"/>
  <c r="A8082" i="1"/>
  <c r="A3714" i="1"/>
  <c r="A15147" i="1"/>
  <c r="A13098" i="1"/>
  <c r="A5947" i="1"/>
  <c r="A592" i="1"/>
  <c r="A15227" i="1"/>
  <c r="A2756" i="1"/>
  <c r="A3523" i="1"/>
  <c r="A12686" i="1"/>
  <c r="A5759" i="1"/>
  <c r="A15114" i="1"/>
  <c r="A7923" i="1"/>
  <c r="A4034" i="1"/>
  <c r="A10594" i="1"/>
  <c r="A5494" i="1"/>
  <c r="A2877" i="1"/>
  <c r="A139" i="1"/>
  <c r="A8834" i="1"/>
  <c r="A15123" i="1"/>
  <c r="A10178" i="1"/>
  <c r="A2852" i="1"/>
  <c r="A11115" i="1"/>
  <c r="A11217" i="1"/>
  <c r="A5018" i="1"/>
  <c r="A9241" i="1"/>
  <c r="A2025" i="1"/>
  <c r="A8703" i="1"/>
  <c r="A4944" i="1"/>
  <c r="A7236" i="1"/>
  <c r="A9974" i="1"/>
  <c r="A2463" i="1"/>
  <c r="A1042" i="1"/>
  <c r="A12426" i="1"/>
  <c r="A4408" i="1"/>
  <c r="A7377" i="1"/>
  <c r="A13056" i="1"/>
  <c r="A7473" i="1"/>
  <c r="A13819" i="1"/>
  <c r="A7187" i="1"/>
  <c r="A7790" i="1"/>
  <c r="A5234" i="1"/>
  <c r="A4545" i="1"/>
  <c r="A9441" i="1"/>
  <c r="A4797" i="1"/>
  <c r="A7263" i="1"/>
  <c r="A12363" i="1"/>
  <c r="A4524" i="1"/>
  <c r="A12042" i="1"/>
  <c r="A5238" i="1"/>
  <c r="A9277" i="1"/>
  <c r="A3042" i="1"/>
  <c r="A3026" i="1"/>
  <c r="A5" i="1"/>
  <c r="A12063" i="1"/>
  <c r="A6188" i="1"/>
  <c r="A4093" i="1"/>
  <c r="A14037" i="1"/>
  <c r="A5741" i="1"/>
  <c r="A347" i="1"/>
  <c r="A2735" i="1"/>
  <c r="A9264" i="1"/>
  <c r="A1250" i="1"/>
  <c r="A6960" i="1"/>
  <c r="A3851" i="1"/>
  <c r="A8583" i="1"/>
  <c r="A14147" i="1"/>
  <c r="A13006" i="1"/>
  <c r="A3965" i="1"/>
  <c r="A6094" i="1"/>
  <c r="A7440" i="1"/>
  <c r="A2641" i="1"/>
  <c r="A15651" i="1"/>
  <c r="A14658" i="1"/>
  <c r="A11240" i="1"/>
  <c r="A7213" i="1"/>
  <c r="A14169" i="1"/>
  <c r="A1506" i="1"/>
  <c r="A13702" i="1"/>
  <c r="A10315" i="1"/>
  <c r="A9199" i="1"/>
  <c r="A5928" i="1"/>
  <c r="A6948" i="1"/>
  <c r="A3062" i="1"/>
  <c r="A11936" i="1"/>
  <c r="A11814" i="1"/>
  <c r="A3659" i="1"/>
  <c r="A14369" i="1"/>
  <c r="A8820" i="1"/>
  <c r="A4211" i="1"/>
  <c r="A6340" i="1"/>
  <c r="A10386" i="1"/>
  <c r="A3432" i="1"/>
  <c r="A9732" i="1"/>
  <c r="A2362" i="1"/>
  <c r="A7506" i="1"/>
  <c r="A11442" i="1"/>
  <c r="A3530" i="1"/>
  <c r="A14028" i="1"/>
  <c r="A13053" i="1"/>
  <c r="A14288" i="1"/>
  <c r="A896" i="1"/>
  <c r="A7851" i="1"/>
  <c r="A9995" i="1"/>
  <c r="A1108" i="1"/>
  <c r="A1345" i="1"/>
  <c r="A9384" i="1"/>
  <c r="A15479" i="1"/>
  <c r="A6622" i="1"/>
  <c r="A10927" i="1"/>
  <c r="A5456" i="1"/>
  <c r="A13251" i="1"/>
  <c r="A7329" i="1"/>
  <c r="A3456" i="1"/>
  <c r="A14064" i="1"/>
  <c r="A13678" i="1"/>
  <c r="A3307" i="1"/>
  <c r="A2783" i="1"/>
  <c r="A14816" i="1"/>
  <c r="A10662" i="1"/>
  <c r="A4274" i="1"/>
  <c r="A8639" i="1"/>
  <c r="A11997" i="1"/>
  <c r="A8303" i="1"/>
  <c r="A8365" i="1"/>
  <c r="A14211" i="1"/>
  <c r="A8396" i="1"/>
  <c r="A10748" i="1"/>
  <c r="A4865" i="1"/>
  <c r="A7714" i="1"/>
  <c r="A2938" i="1"/>
  <c r="A635" i="1"/>
  <c r="A15037" i="1"/>
  <c r="A5659" i="1"/>
  <c r="A13630" i="1"/>
  <c r="A880" i="1"/>
  <c r="A1451" i="1"/>
  <c r="A15472" i="1"/>
  <c r="A12282" i="1"/>
  <c r="A5089" i="1"/>
  <c r="A2915" i="1"/>
  <c r="A4527" i="1"/>
  <c r="A13547" i="1"/>
  <c r="A15613" i="1"/>
  <c r="A4501" i="1"/>
  <c r="A663" i="1"/>
  <c r="A10860" i="1"/>
  <c r="A6563" i="1"/>
  <c r="A9559" i="1"/>
  <c r="A11295" i="1"/>
  <c r="A2182" i="1"/>
  <c r="A13599" i="1"/>
  <c r="A5918" i="1"/>
  <c r="A3759" i="1"/>
  <c r="A14903" i="1"/>
  <c r="A7357" i="1"/>
  <c r="A442" i="1"/>
  <c r="A7028" i="1"/>
  <c r="A14656" i="1"/>
  <c r="A8529" i="1"/>
  <c r="A4578" i="1"/>
  <c r="A12371" i="1"/>
  <c r="A1357" i="1"/>
  <c r="A10341" i="1"/>
  <c r="A3029" i="1"/>
  <c r="A1599" i="1"/>
  <c r="A333" i="1"/>
  <c r="A4406" i="1"/>
  <c r="A5376" i="1"/>
  <c r="A10900" i="1"/>
  <c r="A11686" i="1"/>
  <c r="A11612" i="1"/>
  <c r="A12635" i="1"/>
  <c r="A12370" i="1"/>
  <c r="A2567" i="1"/>
  <c r="A14773" i="1"/>
  <c r="A12256" i="1"/>
  <c r="A12561" i="1"/>
  <c r="A8328" i="1"/>
  <c r="A3603" i="1"/>
  <c r="A9647" i="1"/>
  <c r="A520" i="1"/>
  <c r="A13047" i="1"/>
  <c r="A9854" i="1"/>
  <c r="A13643" i="1"/>
  <c r="A4829" i="1"/>
  <c r="A10578" i="1"/>
  <c r="A11621" i="1"/>
  <c r="A11418" i="1"/>
  <c r="A13077" i="1"/>
  <c r="A2032" i="1"/>
  <c r="A53" i="1"/>
  <c r="A5636" i="1"/>
  <c r="A2147" i="1"/>
  <c r="A15510" i="1"/>
  <c r="A77" i="1"/>
  <c r="A3386" i="1"/>
  <c r="A6755" i="1"/>
  <c r="A10771" i="1"/>
  <c r="A13357" i="1"/>
  <c r="A13048" i="1"/>
  <c r="A12862" i="1"/>
  <c r="A3831" i="1"/>
  <c r="A13742" i="1"/>
  <c r="A5598" i="1"/>
  <c r="A15550" i="1"/>
  <c r="A2512" i="1"/>
  <c r="A9444" i="1"/>
  <c r="A11198" i="1"/>
  <c r="A15344" i="1"/>
  <c r="A8222" i="1"/>
  <c r="A15064" i="1"/>
  <c r="A1541" i="1"/>
  <c r="A12708" i="1"/>
  <c r="A1055" i="1"/>
  <c r="A2703" i="1"/>
  <c r="A11531" i="1"/>
  <c r="A10104" i="1"/>
  <c r="A7021" i="1"/>
  <c r="A5590" i="1"/>
  <c r="A13101" i="1"/>
  <c r="A3683" i="1"/>
  <c r="A3035" i="1"/>
  <c r="A9405" i="1"/>
  <c r="A9065" i="1"/>
  <c r="A11699" i="1"/>
  <c r="A9183" i="1"/>
  <c r="A3481" i="1"/>
  <c r="A2224" i="1"/>
  <c r="A2636" i="1"/>
  <c r="A11942" i="1"/>
  <c r="A12565" i="1"/>
  <c r="A2063" i="1"/>
  <c r="A12445" i="1"/>
  <c r="A5085" i="1"/>
  <c r="A12152" i="1"/>
  <c r="A3314" i="1"/>
  <c r="A15210" i="1"/>
  <c r="A13287" i="1"/>
  <c r="A3986" i="1"/>
  <c r="A6657" i="1"/>
  <c r="A2074" i="1"/>
  <c r="A2761" i="1"/>
  <c r="A7566" i="1"/>
  <c r="A12999" i="1"/>
  <c r="A3945" i="1"/>
  <c r="A4092" i="1"/>
  <c r="A7667" i="1"/>
  <c r="A6899" i="1"/>
  <c r="A6856" i="1"/>
  <c r="A2944" i="1"/>
  <c r="A4243" i="1"/>
  <c r="A11003" i="1"/>
  <c r="A6483" i="1"/>
  <c r="A7104" i="1"/>
  <c r="A6210" i="1"/>
  <c r="A9669" i="1"/>
  <c r="A11023" i="1"/>
  <c r="A143" i="1"/>
  <c r="A3401" i="1"/>
  <c r="A5051" i="1"/>
  <c r="A14806" i="1"/>
  <c r="A11947" i="1"/>
  <c r="A5430" i="1"/>
  <c r="A13439" i="1"/>
  <c r="A4924" i="1"/>
  <c r="A10131" i="1"/>
  <c r="A13356" i="1"/>
  <c r="A8631" i="1"/>
  <c r="A12536" i="1"/>
  <c r="A6201" i="1"/>
  <c r="A534" i="1"/>
  <c r="A13719" i="1"/>
  <c r="A2525" i="1"/>
  <c r="A9478" i="1"/>
  <c r="A5681" i="1"/>
  <c r="A7563" i="1"/>
  <c r="A5932" i="1"/>
  <c r="A14967" i="1"/>
  <c r="A7601" i="1"/>
  <c r="A6296" i="1"/>
  <c r="A11903" i="1"/>
  <c r="A7988" i="1"/>
  <c r="A6072" i="1"/>
  <c r="A262" i="1"/>
  <c r="A13027" i="1"/>
  <c r="A10832" i="1"/>
  <c r="A8917" i="1"/>
  <c r="A5427" i="1"/>
  <c r="A12320" i="1"/>
  <c r="A6692" i="1"/>
  <c r="A1520" i="1"/>
  <c r="A14884" i="1"/>
  <c r="A6450" i="1"/>
  <c r="A89" i="1"/>
  <c r="A7816" i="1"/>
  <c r="A4252" i="1"/>
  <c r="A1154" i="1"/>
  <c r="A3397" i="1"/>
  <c r="A175" i="1"/>
  <c r="A14814" i="1"/>
  <c r="A8078" i="1"/>
  <c r="A7654" i="1"/>
  <c r="A490" i="1"/>
  <c r="A7513" i="1"/>
  <c r="A10083" i="1"/>
  <c r="A10493" i="1"/>
  <c r="A14763" i="1"/>
  <c r="A3057" i="1"/>
  <c r="A12495" i="1"/>
  <c r="A4393" i="1"/>
  <c r="A8530" i="1"/>
  <c r="A14382" i="1"/>
  <c r="A8266" i="1"/>
  <c r="A10365" i="1"/>
  <c r="A3547" i="1"/>
  <c r="A3389" i="1"/>
  <c r="A14879" i="1"/>
  <c r="A14558" i="1"/>
  <c r="A1313" i="1"/>
  <c r="A10214" i="1"/>
  <c r="A7744" i="1"/>
  <c r="A1037" i="1"/>
  <c r="A3387" i="1"/>
  <c r="A13171" i="1"/>
  <c r="A3521" i="1"/>
  <c r="A6804" i="1"/>
  <c r="A6893" i="1"/>
  <c r="A11471" i="1"/>
  <c r="A9833" i="1"/>
  <c r="A2328" i="1"/>
  <c r="A12971" i="1"/>
  <c r="A4312" i="1"/>
  <c r="A141" i="1"/>
  <c r="A13042" i="1"/>
  <c r="A4153" i="1"/>
  <c r="A412" i="1"/>
  <c r="A10829" i="1"/>
  <c r="A10648" i="1"/>
  <c r="A11402" i="1"/>
  <c r="A5411" i="1"/>
  <c r="A14754" i="1"/>
  <c r="A1773" i="1"/>
  <c r="A7881" i="1"/>
  <c r="A3385" i="1"/>
  <c r="A9848" i="1"/>
  <c r="A9652" i="1"/>
  <c r="A11523" i="1"/>
  <c r="A9166" i="1"/>
  <c r="A9317" i="1"/>
  <c r="A12564" i="1"/>
  <c r="A5965" i="1"/>
  <c r="A3709" i="1"/>
  <c r="A6727" i="1"/>
  <c r="A9310" i="1"/>
  <c r="A9541" i="1"/>
  <c r="A14501" i="1"/>
  <c r="A5081" i="1"/>
  <c r="A3070" i="1"/>
  <c r="A11119" i="1"/>
  <c r="A11151" i="1"/>
  <c r="A14083" i="1"/>
  <c r="A2806" i="1"/>
  <c r="A10010" i="1"/>
  <c r="A1367" i="1"/>
  <c r="A9986" i="1"/>
  <c r="A2004" i="1"/>
  <c r="A13192" i="1"/>
  <c r="A4275" i="1"/>
  <c r="A1081" i="1"/>
  <c r="A8569" i="1"/>
  <c r="A11540" i="1"/>
  <c r="A11392" i="1"/>
  <c r="A10519" i="1"/>
  <c r="A11412" i="1"/>
  <c r="A10117" i="1"/>
  <c r="A12756" i="1"/>
  <c r="A8479" i="1"/>
  <c r="A557" i="1"/>
  <c r="A4463" i="1"/>
  <c r="A15543" i="1"/>
  <c r="A14150" i="1"/>
  <c r="A9883" i="1"/>
  <c r="A10847" i="1"/>
  <c r="A3567" i="1"/>
  <c r="A12402" i="1"/>
  <c r="A874" i="1"/>
  <c r="A7546" i="1"/>
  <c r="A3857" i="1"/>
  <c r="A13708" i="1"/>
  <c r="A14253" i="1"/>
  <c r="A1028" i="1"/>
  <c r="A11387" i="1"/>
  <c r="A3634" i="1"/>
  <c r="A7895" i="1"/>
  <c r="A3655" i="1"/>
  <c r="A10763" i="1"/>
  <c r="A7038" i="1"/>
  <c r="A3777" i="1"/>
  <c r="A1727" i="1"/>
  <c r="A12217" i="1"/>
  <c r="A15625" i="1"/>
  <c r="A12893" i="1"/>
  <c r="A1302" i="1"/>
  <c r="A10291" i="1"/>
  <c r="A2989" i="1"/>
  <c r="A392" i="1"/>
  <c r="A10610" i="1"/>
  <c r="A13879" i="1"/>
  <c r="A6667" i="1"/>
  <c r="A6189" i="1"/>
  <c r="A11790" i="1"/>
  <c r="A1169" i="1"/>
  <c r="A2652" i="1"/>
  <c r="A1363" i="1"/>
  <c r="A791" i="1"/>
  <c r="A9349" i="1"/>
  <c r="A5508" i="1"/>
  <c r="A14709" i="1"/>
  <c r="A6471" i="1"/>
  <c r="A6640" i="1"/>
  <c r="A4158" i="1"/>
  <c r="A8886" i="1"/>
  <c r="A1804" i="1"/>
  <c r="A8599" i="1"/>
  <c r="A579" i="1"/>
  <c r="A215" i="1"/>
  <c r="A11554" i="1"/>
  <c r="A3717" i="1"/>
  <c r="A6456" i="1"/>
  <c r="A7832" i="1"/>
  <c r="A11850" i="1"/>
  <c r="A4143" i="1"/>
  <c r="A6306" i="1"/>
  <c r="A2802" i="1"/>
  <c r="A4206" i="1"/>
  <c r="A9975" i="1"/>
  <c r="A15161" i="1"/>
  <c r="A14265" i="1"/>
  <c r="A154" i="1"/>
  <c r="A10608" i="1"/>
  <c r="A12366" i="1"/>
  <c r="A6973" i="1"/>
  <c r="A1817" i="1"/>
  <c r="A11965" i="1"/>
  <c r="A3493" i="1"/>
  <c r="A14349" i="1"/>
  <c r="A13205" i="1"/>
  <c r="A8637" i="1"/>
  <c r="A3938" i="1"/>
  <c r="A12655" i="1"/>
  <c r="A4103" i="1"/>
  <c r="A2923" i="1"/>
  <c r="A7068" i="1"/>
  <c r="A14503" i="1"/>
  <c r="A12027" i="1"/>
  <c r="A13133" i="1"/>
  <c r="A12305" i="1"/>
  <c r="A421" i="1"/>
  <c r="A12539" i="1"/>
  <c r="A14933" i="1"/>
  <c r="A3281" i="1"/>
  <c r="A6628" i="1"/>
  <c r="A2288" i="1"/>
  <c r="A2920" i="1"/>
  <c r="A11320" i="1"/>
  <c r="A8731" i="1"/>
  <c r="A10895" i="1"/>
  <c r="A3614" i="1"/>
  <c r="A15026" i="1"/>
  <c r="A4731" i="1"/>
  <c r="A6131" i="1"/>
  <c r="A5373" i="1"/>
  <c r="A12627" i="1"/>
  <c r="A8465" i="1"/>
  <c r="A13781" i="1"/>
  <c r="A11773" i="1"/>
  <c r="A1096" i="1"/>
  <c r="A5863" i="1"/>
  <c r="A3542" i="1"/>
  <c r="A4064" i="1"/>
  <c r="A4656" i="1"/>
  <c r="A7079" i="1"/>
  <c r="A3011" i="1"/>
  <c r="A5998" i="1"/>
  <c r="A11982" i="1"/>
  <c r="A13728" i="1"/>
  <c r="A7486" i="1"/>
  <c r="A1376" i="1"/>
  <c r="A14053" i="1"/>
  <c r="A2886" i="1"/>
  <c r="A2832" i="1"/>
  <c r="A1823" i="1"/>
  <c r="A2827" i="1"/>
  <c r="A12102" i="1"/>
  <c r="A5112" i="1"/>
  <c r="A14493" i="1"/>
  <c r="A3280" i="1"/>
  <c r="A4899" i="1"/>
  <c r="A14704" i="1"/>
  <c r="A6569" i="1"/>
  <c r="A8913" i="1"/>
  <c r="A12178" i="1"/>
  <c r="A15339" i="1"/>
  <c r="A2796" i="1"/>
  <c r="A10210" i="1"/>
  <c r="A8041" i="1"/>
  <c r="A3238" i="1"/>
  <c r="A8757" i="1"/>
  <c r="A8" i="1"/>
  <c r="A3825" i="1"/>
  <c r="A2051" i="1"/>
  <c r="A14138" i="1"/>
  <c r="A15018" i="1"/>
  <c r="A3731" i="1"/>
  <c r="A2125" i="1"/>
  <c r="A8617" i="1"/>
  <c r="A1603" i="1"/>
  <c r="A4852" i="1"/>
  <c r="A11969" i="1"/>
  <c r="A10000" i="1"/>
  <c r="A11918" i="1"/>
  <c r="A10647" i="1"/>
  <c r="A9087" i="1"/>
  <c r="A14322" i="1"/>
  <c r="A10186" i="1"/>
  <c r="A5148" i="1"/>
  <c r="A5824" i="1"/>
  <c r="A7999" i="1"/>
  <c r="A1527" i="1"/>
  <c r="A14553" i="1"/>
  <c r="A1637" i="1"/>
  <c r="A7013" i="1"/>
  <c r="A15042" i="1"/>
  <c r="A14323" i="1"/>
  <c r="A1852" i="1"/>
  <c r="A7622" i="1"/>
  <c r="A7585" i="1"/>
  <c r="A554" i="1"/>
  <c r="A2323" i="1"/>
  <c r="A8741" i="1"/>
  <c r="A10451" i="1"/>
  <c r="A3918" i="1"/>
  <c r="A8721" i="1"/>
  <c r="A8099" i="1"/>
  <c r="A4441" i="1"/>
  <c r="A7891" i="1"/>
  <c r="A12303" i="1"/>
  <c r="A4805" i="1"/>
  <c r="A6515" i="1"/>
  <c r="A6837" i="1"/>
  <c r="A13536" i="1"/>
  <c r="A3660" i="1"/>
  <c r="A1010" i="1"/>
  <c r="A427" i="1"/>
  <c r="A1807" i="1"/>
  <c r="A6332" i="1"/>
  <c r="A4106" i="1"/>
  <c r="A1672" i="1"/>
  <c r="A4128" i="1"/>
  <c r="A1395" i="1"/>
  <c r="A3982" i="1"/>
  <c r="A11585" i="1"/>
  <c r="A7289" i="1"/>
  <c r="A11899" i="1"/>
  <c r="A342" i="1"/>
  <c r="A4263" i="1"/>
  <c r="A12155" i="1"/>
  <c r="A11529" i="1"/>
  <c r="A480" i="1"/>
  <c r="A9761" i="1"/>
  <c r="A14669" i="1"/>
  <c r="A6726" i="1"/>
  <c r="A5290" i="1"/>
  <c r="A10550" i="1"/>
  <c r="A517" i="1"/>
  <c r="A11501" i="1"/>
  <c r="A10091" i="1"/>
  <c r="A5726" i="1"/>
  <c r="A1083" i="1"/>
  <c r="A4388" i="1"/>
  <c r="A369" i="1"/>
  <c r="A7078" i="1"/>
  <c r="A6470" i="1"/>
  <c r="A2164" i="1"/>
  <c r="A15016" i="1"/>
  <c r="A4646" i="1"/>
  <c r="A12261" i="1"/>
  <c r="A6797" i="1"/>
  <c r="A15039" i="1"/>
  <c r="A9764" i="1"/>
  <c r="A3020" i="1"/>
  <c r="A3166" i="1"/>
  <c r="A11019" i="1"/>
  <c r="A8157" i="1"/>
  <c r="A6660" i="1"/>
  <c r="A1052" i="1"/>
  <c r="A1334" i="1"/>
  <c r="A14982" i="1"/>
  <c r="A9067" i="1"/>
  <c r="A10141" i="1"/>
  <c r="A1959" i="1"/>
  <c r="A174" i="1"/>
  <c r="A11772" i="1"/>
  <c r="A929" i="1"/>
  <c r="A2151" i="1"/>
  <c r="A3788" i="1"/>
  <c r="A5055" i="1"/>
  <c r="A2044" i="1"/>
  <c r="A15271" i="1"/>
  <c r="A493" i="1"/>
  <c r="A9917" i="1"/>
  <c r="A13905" i="1"/>
  <c r="A2745" i="1"/>
  <c r="A14994" i="1"/>
  <c r="A10815" i="1"/>
  <c r="A12595" i="1"/>
  <c r="A3872" i="1"/>
  <c r="A11159" i="1"/>
  <c r="A9222" i="1"/>
  <c r="A12357" i="1"/>
  <c r="A14397" i="1"/>
  <c r="A13988" i="1"/>
  <c r="A10713" i="1"/>
  <c r="A7571" i="1"/>
  <c r="A7417" i="1"/>
  <c r="A3278" i="1"/>
  <c r="A9211" i="1"/>
  <c r="A1211" i="1"/>
  <c r="A4422" i="1"/>
  <c r="A3524" i="1"/>
  <c r="A1927" i="1"/>
  <c r="A13018" i="1"/>
  <c r="A9121" i="1"/>
  <c r="A6972" i="1"/>
  <c r="A9561" i="1"/>
  <c r="A1956" i="1"/>
  <c r="A13060" i="1"/>
  <c r="A8658" i="1"/>
  <c r="A5344" i="1"/>
  <c r="A11268" i="1"/>
  <c r="A237" i="1"/>
  <c r="A64" i="1"/>
  <c r="A6233" i="1"/>
  <c r="A10869" i="1"/>
  <c r="A4708" i="1"/>
  <c r="A11071" i="1"/>
  <c r="A15555" i="1"/>
  <c r="A5527" i="1"/>
  <c r="A7452" i="1"/>
  <c r="A389" i="1"/>
  <c r="A11840" i="1"/>
  <c r="A3303" i="1"/>
  <c r="A9017" i="1"/>
  <c r="A5772" i="1"/>
  <c r="A11635" i="1"/>
  <c r="A14081" i="1"/>
  <c r="A13739" i="1"/>
  <c r="A14699" i="1"/>
  <c r="A93" i="1"/>
  <c r="A9681" i="1"/>
  <c r="A10782" i="1"/>
  <c r="A13217" i="1"/>
  <c r="A9511" i="1"/>
  <c r="A11709" i="1"/>
  <c r="A2633" i="1"/>
  <c r="A6078" i="1"/>
  <c r="A11839" i="1"/>
  <c r="A1976" i="1"/>
  <c r="A8077" i="1"/>
  <c r="A695" i="1"/>
  <c r="A7110" i="1"/>
  <c r="A6550" i="1"/>
  <c r="A22" i="1"/>
  <c r="A194" i="1"/>
  <c r="A13359" i="1"/>
  <c r="A6363" i="1"/>
  <c r="A12761" i="1"/>
  <c r="A12981" i="1"/>
  <c r="A4302" i="1"/>
  <c r="A14180" i="1"/>
  <c r="A3087" i="1"/>
  <c r="A803" i="1"/>
  <c r="A4949" i="1"/>
  <c r="A15030" i="1"/>
  <c r="A274" i="1"/>
  <c r="A6061" i="1"/>
  <c r="A276" i="1"/>
  <c r="A9796" i="1"/>
  <c r="A5189" i="1"/>
  <c r="A1190" i="1"/>
  <c r="A11797" i="1"/>
  <c r="A6811" i="1"/>
  <c r="A4862" i="1"/>
  <c r="A7183" i="1"/>
  <c r="A3922" i="1"/>
  <c r="A8920" i="1"/>
  <c r="A8242" i="1"/>
  <c r="A14972" i="1"/>
  <c r="A14831" i="1"/>
  <c r="A8727" i="1"/>
  <c r="A9335" i="1"/>
  <c r="A14036" i="1"/>
  <c r="A10826" i="1"/>
  <c r="A776" i="1"/>
  <c r="A4946" i="1"/>
  <c r="A1172" i="1"/>
  <c r="A14074" i="1"/>
  <c r="A7750" i="1"/>
  <c r="A7478" i="1"/>
  <c r="A11863" i="1"/>
  <c r="A13039" i="1"/>
  <c r="A3743" i="1"/>
  <c r="A11782" i="1"/>
  <c r="A7767" i="1"/>
  <c r="A8336" i="1"/>
  <c r="A2997" i="1"/>
  <c r="A6665" i="1"/>
  <c r="A4360" i="1"/>
  <c r="A10637" i="1"/>
  <c r="A14479" i="1"/>
  <c r="A5561" i="1"/>
  <c r="A2889" i="1"/>
  <c r="A7126" i="1"/>
  <c r="A1461" i="1"/>
  <c r="A11100" i="1"/>
  <c r="A13962" i="1"/>
  <c r="A4532" i="1"/>
  <c r="A7730" i="1"/>
  <c r="A6114" i="1"/>
  <c r="A3300" i="1"/>
  <c r="A11594" i="1"/>
  <c r="A9580" i="1"/>
  <c r="A10181" i="1"/>
  <c r="A9769" i="1"/>
  <c r="A7040" i="1"/>
  <c r="A14781" i="1"/>
  <c r="A9734" i="1"/>
  <c r="A1810" i="1"/>
  <c r="A7841" i="1"/>
  <c r="A1957" i="1"/>
  <c r="A458" i="1"/>
  <c r="A3962" i="1"/>
  <c r="A7134" i="1"/>
  <c r="A15225" i="1"/>
  <c r="A15174" i="1"/>
  <c r="A13792" i="1"/>
  <c r="A10144" i="1"/>
  <c r="A10393" i="1"/>
  <c r="A9191" i="1"/>
  <c r="A1483" i="1"/>
  <c r="A5338" i="1"/>
  <c r="A6005" i="1"/>
  <c r="A2688" i="1"/>
  <c r="A3049" i="1"/>
  <c r="A8442" i="1"/>
  <c r="A3342" i="1"/>
  <c r="A13849" i="1"/>
  <c r="A829" i="1"/>
  <c r="A1158" i="1"/>
  <c r="A11254" i="1"/>
  <c r="A12341" i="1"/>
  <c r="A4019" i="1"/>
  <c r="A8878" i="1"/>
  <c r="A7370" i="1"/>
  <c r="A6651" i="1"/>
  <c r="A10525" i="1"/>
  <c r="A3128" i="1"/>
  <c r="A8906" i="1"/>
  <c r="A6718" i="1"/>
  <c r="A11854" i="1"/>
  <c r="A15293" i="1"/>
  <c r="A2537" i="1"/>
  <c r="A8166" i="1"/>
  <c r="A12818" i="1"/>
  <c r="A13852" i="1"/>
  <c r="A7121" i="1"/>
  <c r="A11736" i="1"/>
  <c r="A14179" i="1"/>
  <c r="A12035" i="1"/>
  <c r="A12840" i="1"/>
  <c r="A1294" i="1"/>
  <c r="A9797" i="1"/>
  <c r="A3328" i="1"/>
  <c r="A9084" i="1"/>
  <c r="A14029" i="1"/>
  <c r="A6110" i="1"/>
  <c r="A3888" i="1"/>
  <c r="A5107" i="1"/>
  <c r="A9837" i="1"/>
  <c r="A1689" i="1"/>
  <c r="A5720" i="1"/>
  <c r="A10227" i="1"/>
  <c r="A12649" i="1"/>
  <c r="A1894" i="1"/>
  <c r="A14626" i="1"/>
  <c r="A12520" i="1"/>
  <c r="A2768" i="1"/>
  <c r="A11769" i="1"/>
  <c r="A8284" i="1"/>
  <c r="A13829" i="1"/>
  <c r="A8971" i="1"/>
  <c r="A506" i="1"/>
  <c r="A6834" i="1"/>
  <c r="A821" i="1"/>
  <c r="A11485" i="1"/>
  <c r="A5187" i="1"/>
  <c r="A11239" i="1"/>
  <c r="A12943" i="1"/>
  <c r="A450" i="1"/>
  <c r="A13914" i="1"/>
  <c r="A12029" i="1"/>
  <c r="A5534" i="1"/>
  <c r="A8040" i="1"/>
  <c r="A15301" i="1"/>
  <c r="A2236" i="1"/>
  <c r="A7797" i="1"/>
  <c r="A1881" i="1"/>
  <c r="A11627" i="1"/>
  <c r="A1046" i="1"/>
  <c r="A5472" i="1"/>
  <c r="A4932" i="1"/>
  <c r="A7018" i="1"/>
  <c r="A1665" i="1"/>
  <c r="A1264" i="1"/>
  <c r="A4660" i="1"/>
  <c r="A13976" i="1"/>
  <c r="A9555" i="1"/>
  <c r="A2241" i="1"/>
  <c r="A1602" i="1"/>
  <c r="A4703" i="1"/>
  <c r="A8540" i="1"/>
  <c r="A15638" i="1"/>
  <c r="A2631" i="1"/>
  <c r="A14618" i="1"/>
  <c r="A14746" i="1"/>
  <c r="A9077" i="1"/>
  <c r="A1129" i="1"/>
  <c r="A3216" i="1"/>
  <c r="A10302" i="1"/>
  <c r="A15523" i="1"/>
  <c r="A4711" i="1"/>
  <c r="A12503" i="1"/>
  <c r="A14850" i="1"/>
  <c r="A7779" i="1"/>
  <c r="A10959" i="1"/>
  <c r="A14540" i="1"/>
  <c r="A7549" i="1"/>
  <c r="A3845" i="1"/>
  <c r="A7298" i="1"/>
  <c r="A978" i="1"/>
  <c r="A4013" i="1"/>
  <c r="A6936" i="1"/>
  <c r="A1690" i="1"/>
  <c r="A1556" i="1"/>
  <c r="A10661" i="1"/>
  <c r="A6668" i="1"/>
  <c r="A6737" i="1"/>
  <c r="A12759" i="1"/>
  <c r="A7565" i="1"/>
  <c r="A11967" i="1"/>
  <c r="A5301" i="1"/>
  <c r="A8451" i="1"/>
  <c r="A11550" i="1"/>
  <c r="A9295" i="1"/>
  <c r="A11878" i="1"/>
  <c r="A14226" i="1"/>
  <c r="A9354" i="1"/>
  <c r="A3713" i="1"/>
  <c r="A10479" i="1"/>
  <c r="A1766" i="1"/>
  <c r="A9759" i="1"/>
  <c r="A4741" i="1"/>
  <c r="A5154" i="1"/>
  <c r="A15303" i="1"/>
  <c r="A4512" i="1"/>
  <c r="A2855" i="1"/>
  <c r="A6290" i="1"/>
  <c r="A1157" i="1"/>
  <c r="A8765" i="1"/>
  <c r="A7374" i="1"/>
  <c r="A8486" i="1"/>
  <c r="A12567" i="1"/>
  <c r="A7868" i="1"/>
  <c r="A11437" i="1"/>
  <c r="A11981" i="1"/>
  <c r="A11361" i="1"/>
  <c r="A1061" i="1"/>
  <c r="A1036" i="1"/>
  <c r="A15460" i="1"/>
  <c r="A9914" i="1"/>
  <c r="A191" i="1"/>
  <c r="A9248" i="1"/>
  <c r="A10340" i="1"/>
  <c r="A12777" i="1"/>
  <c r="A10480" i="1"/>
  <c r="A9604" i="1"/>
  <c r="A4663" i="1"/>
  <c r="A1176" i="1"/>
  <c r="A8841" i="1"/>
  <c r="A9556" i="1"/>
  <c r="A3285" i="1"/>
  <c r="A1982" i="1"/>
  <c r="A14101" i="1"/>
  <c r="A8762" i="1"/>
  <c r="A346" i="1"/>
  <c r="A1057" i="1"/>
  <c r="A14988" i="1"/>
  <c r="A10809" i="1"/>
  <c r="A1819" i="1"/>
  <c r="A7809" i="1"/>
  <c r="A9368" i="1"/>
  <c r="A2202" i="1"/>
  <c r="A13687" i="1"/>
  <c r="A5611" i="1"/>
  <c r="A14492" i="1"/>
  <c r="A355" i="1"/>
  <c r="A6690" i="1"/>
  <c r="A1509" i="1"/>
  <c r="A11683" i="1"/>
  <c r="A11794" i="1"/>
  <c r="A11024" i="1"/>
  <c r="A8325" i="1"/>
  <c r="A12571" i="1"/>
  <c r="A10691" i="1"/>
  <c r="A13900" i="1"/>
  <c r="A10378" i="1"/>
  <c r="A1393" i="1"/>
  <c r="A5323" i="1"/>
  <c r="A13223" i="1"/>
  <c r="A10528" i="1"/>
  <c r="A5359" i="1"/>
  <c r="A15053" i="1"/>
  <c r="A14642" i="1"/>
  <c r="A15204" i="1"/>
  <c r="A5380" i="1"/>
  <c r="A540" i="1"/>
  <c r="A5320" i="1"/>
  <c r="A6378" i="1"/>
  <c r="A8345" i="1"/>
  <c r="A11897" i="1"/>
  <c r="A3499" i="1"/>
  <c r="A5398" i="1"/>
  <c r="A6245" i="1"/>
  <c r="A3203" i="1"/>
  <c r="A10733" i="1"/>
  <c r="A14435" i="1"/>
  <c r="A4909" i="1"/>
  <c r="A11558" i="1"/>
  <c r="A12125" i="1"/>
  <c r="A3871" i="1"/>
  <c r="A411" i="1"/>
  <c r="A4722" i="1"/>
  <c r="A14489" i="1"/>
  <c r="A8734" i="1"/>
  <c r="A10318" i="1"/>
  <c r="A6007" i="1"/>
  <c r="A10818" i="1"/>
  <c r="A14090" i="1"/>
  <c r="A15207" i="1"/>
  <c r="A8959" i="1"/>
  <c r="A15473" i="1"/>
  <c r="A5256" i="1"/>
  <c r="A8532" i="1"/>
  <c r="A4530" i="1"/>
  <c r="A15422" i="1"/>
  <c r="A1059" i="1"/>
  <c r="A9569" i="1"/>
  <c r="A11580" i="1"/>
  <c r="A13289" i="1"/>
  <c r="A741" i="1"/>
  <c r="A2075" i="1"/>
  <c r="A3837" i="1"/>
  <c r="A404" i="1"/>
  <c r="A11400" i="1"/>
  <c r="A248" i="1"/>
  <c r="A1816" i="1"/>
  <c r="A14821" i="1"/>
  <c r="A14560" i="1"/>
  <c r="A5252" i="1"/>
  <c r="A14676" i="1"/>
  <c r="A14337" i="1"/>
  <c r="A4835" i="1"/>
  <c r="A4982" i="1"/>
  <c r="A3147" i="1"/>
  <c r="A10915" i="1"/>
  <c r="A10622" i="1"/>
  <c r="A15298" i="1"/>
  <c r="A14530" i="1"/>
  <c r="A4642" i="1"/>
  <c r="A1430" i="1"/>
  <c r="A75" i="1"/>
  <c r="A9487" i="1"/>
  <c r="A13332" i="1"/>
  <c r="A6432" i="1"/>
  <c r="A279" i="1"/>
  <c r="A15490" i="1"/>
  <c r="A14605" i="1"/>
  <c r="A6897" i="1"/>
  <c r="A4164" i="1"/>
  <c r="A1045" i="1"/>
  <c r="A195" i="1"/>
  <c r="A13897" i="1"/>
  <c r="A3459" i="1"/>
  <c r="A11311" i="1"/>
  <c r="A15084" i="1"/>
  <c r="A11645" i="1"/>
  <c r="A2413" i="1"/>
  <c r="A4276" i="1"/>
  <c r="A3805" i="1"/>
  <c r="A9037" i="1"/>
  <c r="A12254" i="1"/>
  <c r="A14390" i="1"/>
  <c r="A14050" i="1"/>
  <c r="A2453" i="1"/>
  <c r="A3868" i="1"/>
  <c r="A1086" i="1"/>
  <c r="A9809" i="1"/>
  <c r="A14186" i="1"/>
  <c r="A3708" i="1"/>
  <c r="A9050" i="1"/>
  <c r="A8379" i="1"/>
  <c r="A6047" i="1"/>
  <c r="A788" i="1"/>
  <c r="A10720" i="1"/>
  <c r="A6896" i="1"/>
  <c r="A15324" i="1"/>
  <c r="A8743" i="1"/>
  <c r="A9780" i="1"/>
  <c r="A3071" i="1"/>
  <c r="A4964" i="1"/>
  <c r="A9713" i="1"/>
  <c r="A7017" i="1"/>
  <c r="A13620" i="1"/>
  <c r="A1517" i="1"/>
  <c r="A5498" i="1"/>
  <c r="A7326" i="1"/>
  <c r="A1216" i="1"/>
  <c r="A4182" i="1"/>
  <c r="A12083" i="1"/>
  <c r="A10089" i="1"/>
  <c r="A5319" i="1"/>
  <c r="A6315" i="1"/>
  <c r="A10786" i="1"/>
  <c r="A6160" i="1"/>
  <c r="A4333" i="1"/>
  <c r="A1528" i="1"/>
  <c r="A15606" i="1"/>
  <c r="A366" i="1"/>
  <c r="A12228" i="1"/>
  <c r="A9344" i="1"/>
  <c r="A1800" i="1"/>
  <c r="A4666" i="1"/>
  <c r="A2715" i="1"/>
  <c r="A1446" i="1"/>
  <c r="A15096" i="1"/>
  <c r="A6280" i="1"/>
  <c r="A14767" i="1"/>
  <c r="A8429" i="1"/>
  <c r="A2343" i="1"/>
  <c r="A1007" i="1"/>
  <c r="A14202" i="1"/>
  <c r="A531" i="1"/>
  <c r="A2884" i="1"/>
  <c r="A6045" i="1"/>
  <c r="A9117" i="1"/>
  <c r="A10646" i="1"/>
  <c r="A14958" i="1"/>
  <c r="A4193" i="1"/>
  <c r="A10566" i="1"/>
  <c r="A7606" i="1"/>
  <c r="A4084" i="1"/>
  <c r="A336" i="1"/>
  <c r="A11603" i="1"/>
  <c r="A9056" i="1"/>
  <c r="A7324" i="1"/>
  <c r="A11682" i="1"/>
  <c r="A4142" i="1"/>
  <c r="A5859" i="1"/>
  <c r="A7976" i="1"/>
  <c r="A10149" i="1"/>
  <c r="A6359" i="1"/>
  <c r="A8504" i="1"/>
  <c r="A15289" i="1"/>
  <c r="A3515" i="1"/>
  <c r="A13082" i="1"/>
  <c r="A3658" i="1"/>
  <c r="A196" i="1"/>
  <c r="A10298" i="1"/>
  <c r="A5941" i="1"/>
  <c r="A2462" i="1"/>
  <c r="A9485" i="1"/>
  <c r="A12924" i="1"/>
  <c r="A15186" i="1"/>
  <c r="A9946" i="1"/>
  <c r="A6607" i="1"/>
  <c r="A6474" i="1"/>
  <c r="A1577" i="1"/>
  <c r="A9314" i="1"/>
  <c r="A8212" i="1"/>
  <c r="A11752" i="1"/>
  <c r="A3833" i="1"/>
  <c r="A2369" i="1"/>
  <c r="A14197" i="1"/>
  <c r="A14287" i="1"/>
  <c r="A5724" i="1"/>
  <c r="A3966" i="1"/>
  <c r="A1919" i="1"/>
  <c r="A12637" i="1"/>
  <c r="A12572" i="1"/>
  <c r="A11456" i="1"/>
  <c r="A10779" i="1"/>
  <c r="A10618" i="1"/>
  <c r="A15302" i="1"/>
  <c r="A1153" i="1"/>
  <c r="A125" i="1"/>
  <c r="A3470" i="1"/>
  <c r="A11695" i="1"/>
  <c r="A6311" i="1"/>
  <c r="A1071" i="1"/>
  <c r="A9369" i="1"/>
  <c r="A532" i="1"/>
  <c r="A7195" i="1"/>
  <c r="A4818" i="1"/>
  <c r="A13035" i="1"/>
  <c r="A9106" i="1"/>
  <c r="A9696" i="1"/>
  <c r="A9220" i="1"/>
  <c r="A8590" i="1"/>
  <c r="A12154" i="1"/>
  <c r="A1327" i="1"/>
  <c r="A4686" i="1"/>
  <c r="A11597" i="1"/>
  <c r="A15388" i="1"/>
  <c r="A1262" i="1"/>
  <c r="A12720" i="1"/>
  <c r="A14521" i="1"/>
  <c r="A11408" i="1"/>
  <c r="A13584" i="1"/>
  <c r="A1537" i="1"/>
  <c r="A2815" i="1"/>
  <c r="A4469" i="1"/>
  <c r="A12863" i="1"/>
  <c r="A9690" i="1"/>
  <c r="A12796" i="1"/>
  <c r="A14561" i="1"/>
  <c r="A917" i="1"/>
  <c r="A9717" i="1"/>
  <c r="A13642" i="1"/>
  <c r="A15464" i="1"/>
  <c r="A2467" i="1"/>
  <c r="A14506" i="1"/>
  <c r="A8965" i="1"/>
  <c r="A11508" i="1"/>
  <c r="A1278" i="1"/>
  <c r="A14453" i="1"/>
  <c r="A15621" i="1"/>
  <c r="A445" i="1"/>
  <c r="A13446" i="1"/>
  <c r="A12837" i="1"/>
  <c r="A12685" i="1"/>
  <c r="A1608" i="1"/>
  <c r="A1929" i="1"/>
  <c r="A510" i="1"/>
  <c r="A6931" i="1"/>
  <c r="A760" i="1"/>
  <c r="A626" i="1"/>
  <c r="A4288" i="1"/>
  <c r="A14869" i="1"/>
  <c r="A12598" i="1"/>
  <c r="A1185" i="1"/>
  <c r="A13420" i="1"/>
  <c r="A11020" i="1"/>
  <c r="A13967" i="1"/>
  <c r="A7763" i="1"/>
  <c r="A10059" i="1"/>
  <c r="A8238" i="1"/>
  <c r="A1221" i="1"/>
  <c r="A13500" i="1"/>
  <c r="A1559" i="1"/>
  <c r="A12823" i="1"/>
  <c r="A9271" i="1"/>
  <c r="A7188" i="1"/>
  <c r="A11620" i="1"/>
  <c r="A2395" i="1"/>
  <c r="A2976" i="1"/>
  <c r="A7116" i="1"/>
  <c r="A10587" i="1"/>
  <c r="A1119" i="1"/>
  <c r="A5029" i="1"/>
  <c r="A13159" i="1"/>
  <c r="A24" i="1"/>
  <c r="A1675" i="1"/>
  <c r="A2704" i="1"/>
  <c r="A13361" i="1"/>
  <c r="A5865" i="1"/>
  <c r="A1004" i="1"/>
  <c r="A14986" i="1"/>
  <c r="A8953" i="1"/>
  <c r="A4152" i="1"/>
  <c r="A1301" i="1"/>
  <c r="A4715" i="1"/>
  <c r="A12945" i="1"/>
  <c r="A1155" i="1"/>
  <c r="A6629" i="1"/>
  <c r="A3679" i="1"/>
  <c r="A5774" i="1"/>
  <c r="A4455" i="1"/>
  <c r="A9365" i="1"/>
  <c r="A5880" i="1"/>
  <c r="A5012" i="1"/>
  <c r="A13314" i="1"/>
  <c r="A9309" i="1"/>
  <c r="A9624" i="1"/>
  <c r="A14795" i="1"/>
  <c r="A3" i="1"/>
  <c r="A10588" i="1"/>
  <c r="A4696" i="1"/>
  <c r="A10630" i="1"/>
  <c r="A13340" i="1"/>
  <c r="A8772" i="1"/>
  <c r="A10692" i="1"/>
  <c r="A6615" i="1"/>
  <c r="A14536" i="1"/>
  <c r="A12723" i="1"/>
  <c r="A8544" i="1"/>
  <c r="A14420" i="1"/>
  <c r="A97" i="1"/>
  <c r="A9094" i="1"/>
  <c r="A14328" i="1"/>
  <c r="A12879" i="1"/>
  <c r="A5996" i="1"/>
  <c r="A6691" i="1"/>
  <c r="A12289" i="1"/>
  <c r="A92" i="1"/>
  <c r="A4836" i="1"/>
  <c r="A4224" i="1"/>
  <c r="A905" i="1"/>
  <c r="A2676" i="1"/>
  <c r="A12146" i="1"/>
  <c r="A10477" i="1"/>
  <c r="A13858" i="1"/>
  <c r="A1954" i="1"/>
  <c r="A7536" i="1"/>
  <c r="A6748" i="1"/>
  <c r="A6360" i="1"/>
  <c r="A4772" i="1"/>
  <c r="A9906" i="1"/>
  <c r="A5255" i="1"/>
  <c r="A9702" i="1"/>
  <c r="A9190" i="1"/>
  <c r="A8419" i="1"/>
  <c r="A6963" i="1"/>
  <c r="A1813" i="1"/>
  <c r="A1755" i="1"/>
  <c r="A11777" i="1"/>
  <c r="A10921" i="1"/>
  <c r="A1639" i="1"/>
  <c r="A2780" i="1"/>
  <c r="A168" i="1"/>
  <c r="A5511" i="1"/>
  <c r="A10914" i="1"/>
  <c r="A973" i="1"/>
  <c r="A15429" i="1"/>
  <c r="A6275" i="1"/>
  <c r="A1510" i="1"/>
  <c r="A7878" i="1"/>
  <c r="A3535" i="1"/>
  <c r="A4279" i="1"/>
  <c r="A13809" i="1"/>
  <c r="A14518" i="1"/>
  <c r="A2047" i="1"/>
  <c r="A15387" i="1"/>
  <c r="A3096" i="1"/>
  <c r="A2271" i="1"/>
  <c r="A10688" i="1"/>
  <c r="A2296" i="1"/>
  <c r="A5293" i="1"/>
  <c r="A9919" i="1"/>
  <c r="A943" i="1"/>
  <c r="A9876" i="1"/>
  <c r="A14236" i="1"/>
  <c r="A4148" i="1"/>
  <c r="A2359" i="1"/>
  <c r="A5765" i="1"/>
  <c r="A8334" i="1"/>
  <c r="A10422" i="1"/>
  <c r="A10851" i="1"/>
  <c r="A668" i="1"/>
  <c r="A845" i="1"/>
  <c r="A9784" i="1"/>
  <c r="A12716" i="1"/>
  <c r="A2959" i="1"/>
  <c r="A5894" i="1"/>
  <c r="A9247" i="1"/>
  <c r="A1937" i="1"/>
  <c r="A12647" i="1"/>
  <c r="A2600" i="1"/>
  <c r="A14762" i="1"/>
  <c r="A10228" i="1"/>
  <c r="A6840" i="1"/>
  <c r="A7657" i="1"/>
  <c r="A6121" i="1"/>
  <c r="A5694" i="1"/>
  <c r="A4575" i="1"/>
  <c r="A875" i="1"/>
  <c r="A5342" i="1"/>
  <c r="A2356" i="1"/>
  <c r="A4775" i="1"/>
  <c r="A10990" i="1"/>
  <c r="A3279" i="1"/>
  <c r="A526" i="1"/>
  <c r="A9407" i="1"/>
  <c r="A6414" i="1"/>
  <c r="A13137" i="1"/>
  <c r="A3453" i="1"/>
  <c r="A4881" i="1"/>
  <c r="A5098" i="1"/>
  <c r="A12826" i="1"/>
  <c r="A14024" i="1"/>
  <c r="A15246" i="1"/>
  <c r="A6554" i="1"/>
  <c r="A15256" i="1"/>
  <c r="A11951" i="1"/>
  <c r="A15047" i="1"/>
  <c r="A2414" i="1"/>
  <c r="A8859" i="1"/>
  <c r="A10805" i="1"/>
  <c r="A921" i="1"/>
  <c r="A965" i="1"/>
  <c r="A4544" i="1"/>
  <c r="A5563" i="1"/>
  <c r="A2144" i="1"/>
  <c r="A13818" i="1"/>
  <c r="A12574" i="1"/>
  <c r="A6777" i="1"/>
  <c r="A10604" i="1"/>
  <c r="A4337" i="1"/>
  <c r="A3400" i="1"/>
  <c r="A7290" i="1"/>
  <c r="A13972" i="1"/>
  <c r="A4827" i="1"/>
  <c r="A7524" i="1"/>
  <c r="A2949" i="1"/>
  <c r="A13010" i="1"/>
  <c r="A6574" i="1"/>
  <c r="A652" i="1"/>
  <c r="A13051" i="1"/>
  <c r="A1387" i="1"/>
  <c r="A26" i="1"/>
  <c r="A13294" i="1"/>
  <c r="A15007" i="1"/>
  <c r="A528" i="1"/>
  <c r="A8111" i="1"/>
  <c r="A4719" i="1"/>
  <c r="A13977" i="1"/>
  <c r="A3404" i="1"/>
  <c r="A7164" i="1"/>
  <c r="A12688" i="1"/>
  <c r="A11906" i="1"/>
  <c r="A5440" i="1"/>
  <c r="A7009" i="1"/>
  <c r="A616" i="1"/>
  <c r="A7074" i="1"/>
  <c r="A6716" i="1"/>
  <c r="A7256" i="1"/>
  <c r="A12048" i="1"/>
  <c r="A5429" i="1"/>
  <c r="A12673" i="1"/>
  <c r="A14383" i="1"/>
  <c r="A12187" i="1"/>
  <c r="A1921" i="1"/>
  <c r="A9383" i="1"/>
  <c r="A842" i="1"/>
  <c r="A14245" i="1"/>
  <c r="A14984" i="1"/>
  <c r="A12354" i="1"/>
  <c r="A14160" i="1"/>
  <c r="A15222" i="1"/>
  <c r="A5371" i="1"/>
  <c r="A3625" i="1"/>
  <c r="A14749" i="1"/>
  <c r="A12434" i="1"/>
  <c r="A12338" i="1"/>
  <c r="A4933" i="1"/>
  <c r="A2058" i="1"/>
  <c r="A4411" i="1"/>
  <c r="A6526" i="1"/>
  <c r="A5490" i="1"/>
  <c r="A15615" i="1"/>
  <c r="A1309" i="1"/>
  <c r="A9802" i="1"/>
  <c r="A13142" i="1"/>
  <c r="A13180" i="1"/>
  <c r="A12064" i="1"/>
  <c r="A685" i="1"/>
  <c r="A4217" i="1"/>
  <c r="A11680" i="1"/>
  <c r="A10013" i="1"/>
  <c r="A14437" i="1"/>
  <c r="A1082" i="1"/>
  <c r="A14272" i="1"/>
  <c r="A15599" i="1"/>
  <c r="A4118" i="1"/>
  <c r="A8806" i="1"/>
  <c r="A7982" i="1"/>
  <c r="A13441" i="1"/>
  <c r="A11689" i="1"/>
  <c r="A876" i="1"/>
  <c r="A9313" i="1"/>
  <c r="A5825" i="1"/>
  <c r="A15355" i="1"/>
  <c r="A2843" i="1"/>
  <c r="A2010" i="1"/>
  <c r="A7939" i="1"/>
  <c r="A13489" i="1"/>
  <c r="A11753" i="1"/>
  <c r="A1897" i="1"/>
  <c r="A4523" i="1"/>
  <c r="A10572" i="1"/>
  <c r="A2447" i="1"/>
  <c r="A5442" i="1"/>
  <c r="A9408" i="1"/>
  <c r="A10354" i="1"/>
  <c r="A11602" i="1"/>
  <c r="A13814" i="1"/>
  <c r="A7597" i="1"/>
  <c r="A2606" i="1"/>
  <c r="A4699" i="1"/>
  <c r="A5424" i="1"/>
  <c r="A9755" i="1"/>
  <c r="A15455" i="1"/>
  <c r="A1693" i="1"/>
  <c r="A10728" i="1"/>
  <c r="A10478" i="1"/>
  <c r="A10316" i="1"/>
  <c r="A12964" i="1"/>
  <c r="A1482" i="1"/>
  <c r="A9738" i="1"/>
  <c r="A10152" i="1"/>
  <c r="A10585" i="1"/>
  <c r="A4298" i="1"/>
  <c r="A4117" i="1"/>
  <c r="A14240" i="1"/>
  <c r="A7572" i="1"/>
  <c r="A2146" i="1"/>
  <c r="A8033" i="1"/>
  <c r="A15046" i="1"/>
  <c r="A14861" i="1"/>
  <c r="A6984" i="1"/>
  <c r="A11370" i="1"/>
  <c r="A10366" i="1"/>
  <c r="A12865" i="1"/>
  <c r="A682" i="1"/>
  <c r="A11238" i="1"/>
  <c r="A11391" i="1"/>
  <c r="A3319" i="1"/>
  <c r="A11450" i="1"/>
  <c r="A14597" i="1"/>
  <c r="A13517" i="1"/>
  <c r="A1396" i="1"/>
  <c r="A999" i="1"/>
  <c r="A7089" i="1"/>
  <c r="A1526" i="1"/>
  <c r="A312" i="1"/>
  <c r="A5425" i="1"/>
  <c r="A5621" i="1"/>
  <c r="A13899" i="1"/>
  <c r="A9134" i="1"/>
  <c r="A14387" i="1"/>
  <c r="A8927" i="1"/>
  <c r="A15228" i="1"/>
  <c r="A2834" i="1"/>
  <c r="A15281" i="1"/>
  <c r="A9417" i="1"/>
  <c r="A13546" i="1"/>
  <c r="A9968" i="1"/>
  <c r="A6749" i="1"/>
  <c r="A9265" i="1"/>
  <c r="A6230" i="1"/>
  <c r="A15306" i="1"/>
  <c r="A220" i="1"/>
  <c r="A10684" i="1"/>
  <c r="A10230" i="1"/>
  <c r="A9691" i="1"/>
  <c r="A5751" i="1"/>
  <c r="A12009" i="1"/>
  <c r="A14741" i="1"/>
  <c r="A10534" i="1"/>
  <c r="A13839" i="1"/>
  <c r="A4798" i="1"/>
  <c r="A11991" i="1"/>
  <c r="A6671" i="1"/>
  <c r="A5704" i="1"/>
  <c r="A8770" i="1"/>
  <c r="A11512" i="1"/>
  <c r="A1348" i="1"/>
  <c r="A7986" i="1"/>
  <c r="A13154" i="1"/>
  <c r="A5606" i="1"/>
  <c r="A4872" i="1"/>
  <c r="A10757" i="1"/>
  <c r="A4005" i="1"/>
  <c r="A4371" i="1"/>
  <c r="A2386" i="1"/>
  <c r="A1018" i="1"/>
  <c r="A4137" i="1"/>
  <c r="A6935" i="1"/>
  <c r="A1677" i="1"/>
  <c r="A10908" i="1"/>
  <c r="A12176" i="1"/>
  <c r="A12506" i="1"/>
  <c r="A3790" i="1"/>
  <c r="A690" i="1"/>
  <c r="A10486" i="1"/>
  <c r="A2417" i="1"/>
  <c r="A8368" i="1"/>
  <c r="A14157" i="1"/>
  <c r="A11513" i="1"/>
  <c r="A9438" i="1"/>
  <c r="A3843" i="1"/>
  <c r="A5387" i="1"/>
  <c r="A6304" i="1"/>
  <c r="A11056" i="1"/>
  <c r="A15383" i="1"/>
  <c r="A9024" i="1"/>
  <c r="A13627" i="1"/>
  <c r="A717" i="1"/>
  <c r="A14372" i="1"/>
  <c r="A8136" i="1"/>
  <c r="A15035" i="1"/>
  <c r="A11778" i="1"/>
  <c r="A4996" i="1"/>
  <c r="A14557" i="1"/>
  <c r="A13460" i="1"/>
  <c r="A4066" i="1"/>
  <c r="A9095" i="1"/>
  <c r="A7726" i="1"/>
  <c r="A11191" i="1"/>
  <c r="A6829" i="1"/>
  <c r="A13595" i="1"/>
  <c r="A1947" i="1"/>
  <c r="A5006" i="1"/>
  <c r="A3414" i="1"/>
  <c r="A7406" i="1"/>
  <c r="A12812" i="1"/>
  <c r="A264" i="1"/>
  <c r="A5856" i="1"/>
  <c r="A4041" i="1"/>
  <c r="A3586" i="1"/>
  <c r="A5626" i="1"/>
  <c r="A7242" i="1"/>
  <c r="A6239" i="1"/>
  <c r="A10848" i="1"/>
  <c r="A4387" i="1"/>
  <c r="A4256" i="1"/>
  <c r="A9221" i="1"/>
  <c r="A813" i="1"/>
  <c r="A4948" i="1"/>
  <c r="A6698" i="1"/>
  <c r="A11203" i="1"/>
  <c r="A3725" i="1"/>
  <c r="A3764" i="1"/>
  <c r="A11428" i="1"/>
  <c r="A7924" i="1"/>
  <c r="A462" i="1"/>
  <c r="A7930" i="1"/>
  <c r="A1829" i="1"/>
  <c r="A13640" i="1"/>
  <c r="A15398" i="1"/>
  <c r="A7156" i="1"/>
  <c r="A8677" i="1"/>
  <c r="A3487" i="1"/>
  <c r="A15447" i="1"/>
  <c r="A14955" i="1"/>
  <c r="A7097" i="1"/>
  <c r="A1629" i="1"/>
  <c r="A12937" i="1"/>
  <c r="A1137" i="1"/>
  <c r="A238" i="1"/>
  <c r="A2908" i="1"/>
  <c r="A989" i="1"/>
  <c r="A3786" i="1"/>
  <c r="A11211" i="1"/>
  <c r="A5167" i="1"/>
  <c r="A4445" i="1"/>
  <c r="A9520" i="1"/>
  <c r="A9455" i="1"/>
  <c r="A6711" i="1"/>
  <c r="A4987" i="1"/>
  <c r="A4208" i="1"/>
  <c r="A8007" i="1"/>
  <c r="A647" i="1"/>
  <c r="A2736" i="1"/>
  <c r="A11519" i="1"/>
  <c r="A2907" i="1"/>
  <c r="A5043" i="1"/>
  <c r="A11853" i="1"/>
  <c r="A4404" i="1"/>
  <c r="A295" i="1"/>
  <c r="A14680" i="1"/>
  <c r="A8439" i="1"/>
  <c r="A6505" i="1"/>
  <c r="A9391" i="1"/>
  <c r="A13023" i="1"/>
  <c r="A5792" i="1"/>
  <c r="A11574" i="1"/>
  <c r="A14242" i="1"/>
  <c r="A13312" i="1"/>
  <c r="A1943" i="1"/>
  <c r="A14648" i="1"/>
  <c r="A4747" i="1"/>
  <c r="A6009" i="1"/>
  <c r="A9592" i="1"/>
  <c r="A15069" i="1"/>
  <c r="A12751" i="1"/>
  <c r="A2737" i="1"/>
  <c r="A14807" i="1"/>
  <c r="A14443" i="1"/>
  <c r="A2088" i="1"/>
  <c r="A13007" i="1"/>
  <c r="A12721" i="1"/>
  <c r="A1825" i="1"/>
  <c r="A2692" i="1"/>
  <c r="A319" i="1"/>
  <c r="A7067" i="1"/>
  <c r="A3260" i="1"/>
  <c r="A9245" i="1"/>
  <c r="A12243" i="1"/>
  <c r="A7580" i="1"/>
  <c r="A10483" i="1"/>
  <c r="A12458" i="1"/>
  <c r="A7197" i="1"/>
  <c r="A6957" i="1"/>
  <c r="A14526" i="1"/>
  <c r="A2896" i="1"/>
  <c r="A6413" i="1"/>
  <c r="A11735" i="1"/>
  <c r="A14296" i="1"/>
  <c r="A7584" i="1"/>
  <c r="A10233" i="1"/>
  <c r="A8466" i="1"/>
  <c r="A2845" i="1"/>
  <c r="A11957" i="1"/>
  <c r="A2953" i="1"/>
  <c r="A12191" i="1"/>
  <c r="A2122" i="1"/>
  <c r="A2060" i="1"/>
  <c r="A5717" i="1"/>
  <c r="A12917" i="1"/>
  <c r="A15360" i="1"/>
  <c r="A11919" i="1"/>
  <c r="A7587" i="1"/>
  <c r="A836" i="1"/>
  <c r="A11961" i="1"/>
  <c r="A13984" i="1"/>
  <c r="A8374" i="1"/>
  <c r="A5840" i="1"/>
  <c r="A14012" i="1"/>
  <c r="A3890" i="1"/>
  <c r="A5854" i="1"/>
  <c r="A12585" i="1"/>
  <c r="A14447" i="1"/>
  <c r="A7285" i="1"/>
  <c r="A1932" i="1"/>
  <c r="A3620" i="1"/>
  <c r="A497" i="1"/>
  <c r="A15245" i="1"/>
  <c r="A11556" i="1"/>
  <c r="A14237" i="1"/>
  <c r="A748" i="1"/>
  <c r="A10243" i="1"/>
  <c r="A12651" i="1"/>
  <c r="A1964" i="1"/>
  <c r="A5432" i="1"/>
  <c r="A9534" i="1"/>
  <c r="A474" i="1"/>
  <c r="A4819" i="1"/>
  <c r="A12270" i="1"/>
  <c r="A2515" i="1"/>
  <c r="A15576" i="1"/>
  <c r="A10467" i="1"/>
  <c r="A1777" i="1"/>
  <c r="A8706" i="1"/>
  <c r="A2519" i="1"/>
  <c r="A11791" i="1"/>
  <c r="A7161" i="1"/>
  <c r="A1719" i="1"/>
  <c r="A1641" i="1"/>
  <c r="A10906" i="1"/>
  <c r="A4710" i="1"/>
  <c r="A15023" i="1"/>
  <c r="A14156" i="1"/>
  <c r="A13969" i="1"/>
  <c r="A11181" i="1"/>
  <c r="A11470" i="1"/>
  <c r="A1427" i="1"/>
  <c r="A7619" i="1"/>
  <c r="A14946" i="1"/>
  <c r="A5850" i="1"/>
  <c r="A8258" i="1"/>
  <c r="A6305" i="1"/>
  <c r="A15654" i="1"/>
  <c r="A5202" i="1"/>
  <c r="A5314" i="1"/>
  <c r="A4814" i="1"/>
  <c r="A7335" i="1"/>
  <c r="A12334" i="1"/>
  <c r="A12913" i="1"/>
  <c r="A7946" i="1"/>
  <c r="A9303" i="1"/>
  <c r="A4292" i="1"/>
  <c r="A5653" i="1"/>
  <c r="A4486" i="1"/>
  <c r="A10827" i="1"/>
  <c r="A1770" i="1"/>
  <c r="A1338" i="1"/>
  <c r="A11596" i="1"/>
  <c r="A7194" i="1"/>
  <c r="A3116" i="1"/>
  <c r="A5239" i="1"/>
  <c r="A2778" i="1"/>
  <c r="A14890" i="1"/>
  <c r="A15503" i="1"/>
  <c r="A12668" i="1"/>
  <c r="A10838" i="1"/>
  <c r="A1060" i="1"/>
  <c r="A2765" i="1"/>
  <c r="A754" i="1"/>
  <c r="A15622" i="1"/>
  <c r="A12272" i="1"/>
  <c r="A14243" i="1"/>
  <c r="A6485" i="1"/>
  <c r="A14843" i="1"/>
  <c r="A162" i="1"/>
  <c r="A7172" i="1"/>
  <c r="A11348" i="1"/>
  <c r="A15634" i="1"/>
  <c r="A6895" i="1"/>
  <c r="A14434" i="1"/>
  <c r="A13693" i="1"/>
  <c r="A14254" i="1"/>
  <c r="A4907" i="1"/>
  <c r="A15534" i="1"/>
  <c r="A6606" i="1"/>
  <c r="A13538" i="1"/>
  <c r="A6019" i="1"/>
  <c r="A12505" i="1"/>
  <c r="A6253" i="1"/>
  <c r="A13396" i="1"/>
  <c r="A2833" i="1"/>
  <c r="A10791" i="1"/>
  <c r="A4259" i="1"/>
  <c r="A4336" i="1"/>
  <c r="A10266" i="1"/>
  <c r="A103" i="1"/>
  <c r="A9197" i="1"/>
  <c r="A6001" i="1"/>
  <c r="A12092" i="1"/>
  <c r="A9370" i="1"/>
  <c r="A88" i="1"/>
  <c r="A5013" i="1"/>
  <c r="A12510" i="1"/>
  <c r="A12876" i="1"/>
  <c r="A308" i="1"/>
  <c r="A4124" i="1"/>
  <c r="A10105" i="1"/>
  <c r="A3439" i="1"/>
  <c r="A6209" i="1"/>
  <c r="A13219" i="1"/>
  <c r="A2602" i="1"/>
  <c r="A6595" i="1"/>
  <c r="A8425" i="1"/>
  <c r="A6257" i="1"/>
  <c r="A7234" i="1"/>
  <c r="A6250" i="1"/>
  <c r="A2176" i="1"/>
  <c r="A11488" i="1"/>
  <c r="A11858" i="1"/>
  <c r="A9828" i="1"/>
  <c r="A10559" i="1"/>
  <c r="A6208" i="1"/>
  <c r="A14824" i="1"/>
  <c r="A11366" i="1"/>
  <c r="A3892" i="1"/>
  <c r="A7532" i="1"/>
  <c r="A6425" i="1"/>
  <c r="A7774" i="1"/>
  <c r="A5464" i="1"/>
  <c r="A9280" i="1"/>
  <c r="A8497" i="1"/>
  <c r="A171" i="1"/>
  <c r="A2857" i="1"/>
  <c r="A12884" i="1"/>
  <c r="A2003" i="1"/>
  <c r="A12982" i="1"/>
  <c r="A6776" i="1"/>
  <c r="A1821" i="1"/>
  <c r="A7468" i="1"/>
  <c r="A15419" i="1"/>
  <c r="A10635" i="1"/>
  <c r="A10221" i="1"/>
  <c r="A14171" i="1"/>
  <c r="A9454" i="1"/>
  <c r="A4345" i="1"/>
  <c r="A6707" i="1"/>
  <c r="A307" i="1"/>
  <c r="A5559" i="1"/>
  <c r="A6010" i="1"/>
  <c r="A798" i="1"/>
  <c r="A7805" i="1"/>
  <c r="A10277" i="1"/>
  <c r="A597" i="1"/>
  <c r="A10754" i="1"/>
  <c r="A11660" i="1"/>
  <c r="A1105" i="1"/>
  <c r="A14851" i="1"/>
  <c r="A15265" i="1"/>
  <c r="A4916" i="1"/>
  <c r="A12919" i="1"/>
  <c r="A10457" i="1"/>
  <c r="A12419" i="1"/>
  <c r="A4088" i="1"/>
  <c r="A7235" i="1"/>
  <c r="A13063" i="1"/>
  <c r="A7937" i="1"/>
  <c r="A703" i="1"/>
  <c r="A10935" i="1"/>
  <c r="A13250" i="1"/>
  <c r="A3543" i="1"/>
  <c r="A11128" i="1"/>
  <c r="A7856" i="1"/>
  <c r="A10520" i="1"/>
  <c r="A13730" i="1"/>
  <c r="A5383" i="1"/>
  <c r="A14476" i="1"/>
  <c r="A9943" i="1"/>
  <c r="A10616" i="1"/>
  <c r="A4030" i="1"/>
  <c r="A6386" i="1"/>
  <c r="A13540" i="1"/>
  <c r="A8459" i="1"/>
  <c r="A12328" i="1"/>
  <c r="A2316" i="1"/>
  <c r="A8995" i="1"/>
  <c r="A11578" i="1"/>
  <c r="A13146" i="1"/>
  <c r="A12193" i="1"/>
  <c r="A12489" i="1"/>
  <c r="A13090" i="1"/>
  <c r="A13889" i="1"/>
  <c r="A7372" i="1"/>
  <c r="A4186" i="1"/>
  <c r="A849" i="1"/>
  <c r="A4344" i="1"/>
  <c r="A11013" i="1"/>
  <c r="A7849" i="1"/>
  <c r="A4301" i="1"/>
  <c r="A7176" i="1"/>
  <c r="A6358" i="1"/>
  <c r="A11536" i="1"/>
  <c r="A12204" i="1"/>
  <c r="A11506" i="1"/>
  <c r="A2292" i="1"/>
  <c r="A11430" i="1"/>
  <c r="A13304" i="1"/>
  <c r="A14876" i="1"/>
  <c r="A9123" i="1"/>
  <c r="A869" i="1"/>
  <c r="A8191" i="1"/>
  <c r="A12577" i="1"/>
  <c r="A13926" i="1"/>
  <c r="A10867" i="1"/>
  <c r="A7424" i="1"/>
  <c r="A1850" i="1"/>
  <c r="A2713" i="1"/>
  <c r="A13922" i="1"/>
  <c r="A6361" i="1"/>
  <c r="A2764" i="1"/>
  <c r="A3676" i="1"/>
  <c r="A9722" i="1"/>
  <c r="A13689" i="1"/>
  <c r="A10868" i="1"/>
  <c r="A2508" i="1"/>
  <c r="A11" i="1"/>
  <c r="A12150" i="1"/>
  <c r="A10018" i="1"/>
  <c r="A7914" i="1"/>
  <c r="A6388" i="1"/>
  <c r="A10158" i="1"/>
  <c r="A7048" i="1"/>
  <c r="A8432" i="1"/>
  <c r="A11673" i="1"/>
  <c r="A6992" i="1"/>
  <c r="A12234" i="1"/>
  <c r="A3313" i="1"/>
  <c r="A1267" i="1"/>
  <c r="A12718" i="1"/>
  <c r="A4367" i="1"/>
  <c r="A7137" i="1"/>
  <c r="A15485" i="1"/>
  <c r="A1679" i="1"/>
  <c r="A8601" i="1"/>
  <c r="A2738" i="1"/>
  <c r="A7947" i="1"/>
  <c r="A15572" i="1"/>
  <c r="A4025" i="1"/>
  <c r="A6430" i="1"/>
  <c r="A1867" i="1"/>
  <c r="A1890" i="1"/>
  <c r="A8829" i="1"/>
  <c r="A3252" i="1"/>
  <c r="A498" i="1"/>
  <c r="A6946" i="1"/>
  <c r="A9571" i="1"/>
  <c r="A12665" i="1"/>
  <c r="A12117" i="1"/>
  <c r="A3013" i="1"/>
  <c r="A13706" i="1"/>
  <c r="A5907" i="1"/>
  <c r="A1299" i="1"/>
  <c r="A681" i="1"/>
  <c r="A3248" i="1"/>
  <c r="A2178" i="1"/>
  <c r="A13414" i="1"/>
  <c r="A6263" i="1"/>
  <c r="A4661" i="1"/>
  <c r="A6886" i="1"/>
  <c r="A10673" i="1"/>
  <c r="A2162" i="1"/>
  <c r="A11703" i="1"/>
  <c r="A4401" i="1"/>
  <c r="A9736" i="1"/>
  <c r="A2943" i="1"/>
  <c r="A137" i="1"/>
  <c r="A10348" i="1"/>
  <c r="A5471" i="1"/>
  <c r="A3984" i="1"/>
  <c r="A4774" i="1"/>
  <c r="A11229" i="1"/>
  <c r="A10557" i="1"/>
  <c r="A12631" i="1"/>
  <c r="A11928" i="1"/>
  <c r="A14011" i="1"/>
  <c r="A8013" i="1"/>
  <c r="A13104" i="1"/>
  <c r="A14549" i="1"/>
  <c r="A8708" i="1"/>
  <c r="A6174" i="1"/>
  <c r="A5405" i="1"/>
  <c r="A14140" i="1"/>
  <c r="A7811" i="1"/>
  <c r="A8822" i="1"/>
  <c r="A2371" i="1"/>
  <c r="A8832" i="1"/>
  <c r="A9907" i="1"/>
  <c r="A452" i="1"/>
  <c r="A8542" i="1"/>
  <c r="A5237" i="1"/>
  <c r="A4562" i="1"/>
  <c r="A15367" i="1"/>
  <c r="A10988" i="1"/>
  <c r="A364" i="1"/>
  <c r="A3598" i="1"/>
  <c r="A12139" i="1"/>
  <c r="A13102" i="1"/>
  <c r="A14819" i="1"/>
  <c r="A11283" i="1"/>
  <c r="A6168" i="1"/>
  <c r="A10721" i="1"/>
  <c r="A13087" i="1"/>
  <c r="A2266" i="1"/>
  <c r="A10148" i="1"/>
  <c r="A12579" i="1"/>
  <c r="A4000" i="1"/>
  <c r="A1013" i="1"/>
  <c r="A9840" i="1"/>
  <c r="A5784" i="1"/>
  <c r="A9162" i="1"/>
  <c r="A7158" i="1"/>
  <c r="A3827" i="1"/>
  <c r="A12555" i="1"/>
  <c r="A12698" i="1"/>
  <c r="A2478" i="1"/>
  <c r="A5864" i="1"/>
  <c r="A4347" i="1"/>
  <c r="A14708" i="1"/>
  <c r="A281" i="1"/>
  <c r="A5652" i="1"/>
  <c r="A4891" i="1"/>
  <c r="A6998" i="1"/>
  <c r="A12486" i="1"/>
  <c r="A15504" i="1"/>
  <c r="A12788" i="1"/>
  <c r="A12393" i="1"/>
  <c r="A13011" i="1"/>
  <c r="A3018" i="1"/>
  <c r="A8228" i="1"/>
  <c r="A8245" i="1"/>
  <c r="A2014" i="1"/>
  <c r="A12728" i="1"/>
  <c r="A3806" i="1"/>
  <c r="A4785" i="1"/>
  <c r="A7499" i="1"/>
  <c r="A12762" i="1"/>
  <c r="A10903" i="1"/>
  <c r="A3910" i="1"/>
  <c r="A9787" i="1"/>
  <c r="A10372" i="1"/>
  <c r="A5916" i="1"/>
  <c r="A9171" i="1"/>
  <c r="A13481" i="1"/>
  <c r="A8867" i="1"/>
  <c r="A13824" i="1"/>
  <c r="A7216" i="1"/>
  <c r="A6529" i="1"/>
  <c r="A2338" i="1"/>
  <c r="A10901" i="1"/>
  <c r="A6784" i="1"/>
  <c r="A13935" i="1"/>
  <c r="A13613" i="1"/>
  <c r="A14950" i="1"/>
  <c r="A9990" i="1"/>
  <c r="A4717" i="1"/>
  <c r="A6342" i="1"/>
  <c r="A1702" i="1"/>
  <c r="A11656" i="1"/>
  <c r="A14020" i="1"/>
  <c r="A1203" i="1"/>
  <c r="A1115" i="1"/>
  <c r="A11739" i="1"/>
  <c r="A10381" i="1"/>
  <c r="A4728" i="1"/>
  <c r="A14283" i="1"/>
  <c r="A6591" i="1"/>
  <c r="A15573" i="1"/>
  <c r="A1434" i="1"/>
  <c r="A6324" i="1"/>
  <c r="A4062" i="1"/>
  <c r="A5963" i="1"/>
  <c r="A5728" i="1"/>
  <c r="A6560" i="1"/>
  <c r="A13506" i="1"/>
  <c r="A14989" i="1"/>
  <c r="A11306" i="1"/>
  <c r="A7111" i="1"/>
  <c r="A12958" i="1"/>
  <c r="A4936" i="1"/>
  <c r="A14441" i="1"/>
  <c r="A1428" i="1"/>
  <c r="A12114" i="1"/>
  <c r="A10872" i="1"/>
  <c r="A11089" i="1"/>
  <c r="A9988" i="1"/>
  <c r="A4440" i="1"/>
  <c r="A3522" i="1"/>
  <c r="A731" i="1"/>
  <c r="A2140" i="1"/>
  <c r="A6617" i="1"/>
  <c r="A8125" i="1"/>
  <c r="A15653" i="1"/>
  <c r="A13338" i="1"/>
  <c r="A13762" i="1"/>
  <c r="A14007" i="1"/>
  <c r="A3671" i="1"/>
  <c r="A735" i="1"/>
  <c r="A14595" i="1"/>
  <c r="A11161" i="1"/>
  <c r="A7413" i="1"/>
  <c r="A9459" i="1"/>
  <c r="A13050" i="1"/>
  <c r="A12834" i="1"/>
  <c r="A9484" i="1"/>
  <c r="A2124" i="1"/>
  <c r="A11286" i="1"/>
  <c r="A13472" i="1"/>
  <c r="A12547" i="1"/>
  <c r="A13856" i="1"/>
  <c r="A4638" i="1"/>
  <c r="A6205" i="1"/>
  <c r="A3793" i="1"/>
  <c r="A13058" i="1"/>
  <c r="A2591" i="1"/>
  <c r="A15268" i="1"/>
  <c r="A11441" i="1"/>
  <c r="A8113" i="1"/>
  <c r="A10127" i="1"/>
  <c r="A5250" i="1"/>
  <c r="A11155" i="1"/>
  <c r="A14524" i="1"/>
  <c r="A4295" i="1"/>
  <c r="A2911" i="1"/>
  <c r="A7244" i="1"/>
  <c r="A4322" i="1"/>
  <c r="A381" i="1"/>
  <c r="A4334" i="1"/>
  <c r="A4264" i="1"/>
  <c r="A11717" i="1"/>
  <c r="A3102" i="1"/>
  <c r="A8796" i="1"/>
  <c r="A9536" i="1"/>
  <c r="A9347" i="1"/>
  <c r="A1834" i="1"/>
  <c r="A9744" i="1"/>
  <c r="A11514" i="1"/>
  <c r="A11804" i="1"/>
  <c r="A233" i="1"/>
  <c r="A8676" i="1"/>
  <c r="A3883" i="1"/>
  <c r="A3458" i="1"/>
  <c r="A2155" i="1"/>
  <c r="A2798" i="1"/>
  <c r="A15059" i="1"/>
  <c r="A2430" i="1"/>
  <c r="A11467" i="1"/>
  <c r="A9411" i="1"/>
  <c r="A12273" i="1"/>
  <c r="A11374" i="1"/>
  <c r="A176" i="1"/>
  <c r="A10651" i="1"/>
  <c r="A5818" i="1"/>
  <c r="A4800" i="1"/>
  <c r="A8198" i="1"/>
  <c r="A7435" i="1"/>
  <c r="A14510" i="1"/>
  <c r="A6600" i="1"/>
  <c r="A1849" i="1"/>
  <c r="A8733" i="1"/>
  <c r="A10736" i="1"/>
  <c r="A12727" i="1"/>
  <c r="A12378" i="1"/>
  <c r="A1645" i="1"/>
  <c r="A2313" i="1"/>
  <c r="A6634" i="1"/>
  <c r="A14511" i="1"/>
  <c r="A2663" i="1"/>
  <c r="A8848" i="1"/>
  <c r="A1531" i="1"/>
  <c r="A9676" i="1"/>
  <c r="A8194" i="1"/>
  <c r="A15664" i="1"/>
  <c r="A4681" i="1"/>
  <c r="A11589" i="1"/>
  <c r="A9930" i="1"/>
  <c r="A12623" i="1"/>
  <c r="A11857" i="1"/>
  <c r="A672" i="1"/>
  <c r="A15142" i="1"/>
  <c r="A914" i="1"/>
  <c r="A14389" i="1"/>
  <c r="A12201" i="1"/>
  <c r="A7588" i="1"/>
  <c r="A2725" i="1"/>
  <c r="A14633" i="1"/>
  <c r="A8687" i="1"/>
  <c r="A380" i="1"/>
  <c r="A9639" i="1"/>
  <c r="A7559" i="1"/>
  <c r="A9043" i="1"/>
  <c r="A2205" i="1"/>
  <c r="A13093" i="1"/>
  <c r="A12483" i="1"/>
  <c r="A1382" i="1"/>
  <c r="A11323" i="1"/>
  <c r="A13807" i="1"/>
  <c r="A8909" i="1"/>
  <c r="A5654" i="1"/>
  <c r="A8006" i="1"/>
  <c r="A9594" i="1"/>
  <c r="A2727" i="1"/>
  <c r="A424" i="1"/>
  <c r="A13794" i="1"/>
  <c r="A12180" i="1"/>
  <c r="A2190" i="1"/>
  <c r="A1067" i="1"/>
  <c r="A5283" i="1"/>
  <c r="A114" i="1"/>
  <c r="A911" i="1"/>
  <c r="A1280" i="1"/>
  <c r="A1315" i="1"/>
  <c r="A4197" i="1"/>
  <c r="A1034" i="1"/>
  <c r="A3669" i="1"/>
  <c r="A9343" i="1"/>
  <c r="A11573" i="1"/>
  <c r="A855" i="1"/>
  <c r="A14743" i="1"/>
  <c r="A5033" i="1"/>
  <c r="A3578" i="1"/>
  <c r="A12575" i="1"/>
  <c r="A5734" i="1"/>
  <c r="A14486" i="1"/>
  <c r="A4220" i="1"/>
  <c r="A12251" i="1"/>
  <c r="A8624" i="1"/>
  <c r="A10812" i="1"/>
  <c r="A4146" i="1"/>
  <c r="A9773" i="1"/>
  <c r="A4828" i="1"/>
  <c r="A12828" i="1"/>
  <c r="A1732" i="1"/>
  <c r="A14459" i="1"/>
  <c r="A2437" i="1"/>
  <c r="A15646" i="1"/>
  <c r="A6207" i="1"/>
  <c r="A12046" i="1"/>
  <c r="A15516" i="1"/>
  <c r="A7385" i="1"/>
  <c r="A340" i="1"/>
  <c r="A12500" i="1"/>
  <c r="A9563" i="1"/>
  <c r="A10301" i="1"/>
  <c r="A9829" i="1"/>
  <c r="A4198" i="1"/>
  <c r="A15122" i="1"/>
  <c r="A2449" i="1"/>
  <c r="A12137" i="1"/>
  <c r="A10875" i="1"/>
  <c r="A14065" i="1"/>
  <c r="A11338" i="1"/>
  <c r="A2914" i="1"/>
  <c r="A14705" i="1"/>
  <c r="A5989" i="1"/>
  <c r="A3133" i="1"/>
  <c r="A6732" i="1"/>
  <c r="A9799" i="1"/>
  <c r="A426" i="1"/>
  <c r="A10150" i="1"/>
  <c r="A14073" i="1"/>
  <c r="A5816" i="1"/>
  <c r="A7752" i="1"/>
  <c r="A6839" i="1"/>
  <c r="A14139" i="1"/>
  <c r="A12167" i="1"/>
  <c r="A2869" i="1"/>
  <c r="A8084" i="1"/>
  <c r="A6551" i="1"/>
  <c r="A3844" i="1"/>
  <c r="A1479" i="1"/>
  <c r="A10048" i="1"/>
  <c r="A12866" i="1"/>
  <c r="A13951" i="1"/>
  <c r="A5465" i="1"/>
  <c r="A7512" i="1"/>
  <c r="A3422" i="1"/>
  <c r="A13760" i="1"/>
  <c r="A4162" i="1"/>
  <c r="A2114" i="1"/>
  <c r="A985" i="1"/>
  <c r="A4409" i="1"/>
  <c r="A3876" i="1"/>
  <c r="A6075" i="1"/>
  <c r="A15195" i="1"/>
  <c r="A10449" i="1"/>
  <c r="A9603" i="1"/>
  <c r="A11604" i="1"/>
  <c r="A1833" i="1"/>
  <c r="A5813" i="1"/>
  <c r="A7312" i="1"/>
  <c r="A1611" i="1"/>
  <c r="A12257" i="1"/>
  <c r="A7647" i="1"/>
  <c r="A8068" i="1"/>
  <c r="A11852" i="1"/>
  <c r="A4268" i="1"/>
  <c r="A15187" i="1"/>
  <c r="A11590" i="1"/>
  <c r="A8384" i="1"/>
  <c r="A1622" i="1"/>
  <c r="A4015" i="1"/>
  <c r="A2818" i="1"/>
  <c r="A3001" i="1"/>
  <c r="A6346" i="1"/>
  <c r="A13494" i="1"/>
  <c r="A13746" i="1"/>
  <c r="A10598" i="1"/>
  <c r="A2556" i="1"/>
  <c r="A10297" i="1"/>
  <c r="A14344" i="1"/>
  <c r="A3017" i="1"/>
  <c r="A5477" i="1"/>
  <c r="A1191" i="1"/>
  <c r="A12974" i="1"/>
  <c r="A8668" i="1"/>
  <c r="A9721" i="1"/>
  <c r="A4368" i="1"/>
  <c r="A4766" i="1"/>
  <c r="A3637" i="1"/>
  <c r="A4375" i="1"/>
  <c r="A4927" i="1"/>
  <c r="A11559" i="1"/>
  <c r="A10463" i="1"/>
  <c r="A8225" i="1"/>
  <c r="A5483" i="1"/>
  <c r="A692" i="1"/>
  <c r="A7941" i="1"/>
  <c r="A13523" i="1"/>
  <c r="A983" i="1"/>
  <c r="A43" i="1"/>
  <c r="A12504" i="1"/>
  <c r="A12497" i="1"/>
  <c r="A11411" i="1"/>
  <c r="A13527" i="1"/>
  <c r="A5976" i="1"/>
  <c r="A12019" i="1"/>
  <c r="A9168" i="1"/>
  <c r="A2998" i="1"/>
  <c r="A12113" i="1"/>
  <c r="A15636" i="1"/>
  <c r="A2977" i="1"/>
  <c r="A7795" i="1"/>
  <c r="A9699" i="1"/>
  <c r="A8795" i="1"/>
  <c r="A8277" i="1"/>
  <c r="A6081" i="1"/>
  <c r="A5438" i="1"/>
  <c r="A3320" i="1"/>
  <c r="A1565" i="1"/>
  <c r="A12162" i="1"/>
  <c r="A12816" i="1"/>
  <c r="A11413" i="1"/>
  <c r="A4358" i="1"/>
  <c r="A1811" i="1"/>
  <c r="A6813" i="1"/>
  <c r="A4442" i="1"/>
  <c r="A6693" i="1"/>
  <c r="A5691" i="1"/>
  <c r="A14929" i="1"/>
  <c r="A11989" i="1"/>
  <c r="A6428" i="1"/>
  <c r="A6035" i="1"/>
  <c r="A12255" i="1"/>
  <c r="A2141" i="1"/>
  <c r="A11173" i="1"/>
  <c r="A12806" i="1"/>
  <c r="A10698" i="1"/>
  <c r="A1756" i="1"/>
  <c r="A9452" i="1"/>
  <c r="A15353" i="1"/>
  <c r="A203" i="1"/>
  <c r="A11380" i="1"/>
  <c r="A10166" i="1"/>
  <c r="A4390" i="1"/>
  <c r="A7333" i="1"/>
  <c r="A236" i="1"/>
  <c r="A9900" i="1"/>
  <c r="A7740" i="1"/>
  <c r="A3388" i="1"/>
  <c r="A2978" i="1"/>
  <c r="A12003" i="1"/>
  <c r="A5808" i="1"/>
  <c r="A3475" i="1"/>
  <c r="A13276" i="1"/>
  <c r="A14448" i="1"/>
  <c r="A14750" i="1"/>
  <c r="A2905" i="1"/>
  <c r="A7996" i="1"/>
  <c r="A8550" i="1"/>
  <c r="A1548" i="1"/>
  <c r="A11810" i="1"/>
  <c r="A10419" i="1"/>
  <c r="A11357" i="1"/>
  <c r="A11455" i="1"/>
  <c r="A367" i="1"/>
  <c r="A12752" i="1"/>
  <c r="A3362" i="1"/>
  <c r="A14882" i="1"/>
  <c r="A14458" i="1"/>
  <c r="A9740" i="1"/>
  <c r="A12798" i="1"/>
  <c r="A12470" i="1"/>
  <c r="A351" i="1"/>
  <c r="A15060" i="1"/>
  <c r="A4470" i="1"/>
  <c r="A15440" i="1"/>
  <c r="A1801" i="1"/>
  <c r="A1905" i="1"/>
  <c r="A12281" i="1"/>
  <c r="A816" i="1"/>
  <c r="A11301" i="1"/>
  <c r="A9672" i="1"/>
  <c r="A751" i="1"/>
  <c r="A13805" i="1"/>
  <c r="A245" i="1"/>
  <c r="A11841" i="1"/>
  <c r="A2279" i="1"/>
  <c r="A2431" i="1"/>
  <c r="A15444" i="1"/>
  <c r="A4714" i="1"/>
  <c r="A2195" i="1"/>
  <c r="A14172" i="1"/>
  <c r="A6186" i="1"/>
  <c r="A9027" i="1"/>
  <c r="A2213" i="1"/>
  <c r="A13846" i="1"/>
  <c r="A1378" i="1"/>
  <c r="A4419" i="1"/>
  <c r="A5304" i="1"/>
  <c r="A10333" i="1"/>
  <c r="A9735" i="1"/>
  <c r="A2621" i="1"/>
  <c r="A2965" i="1"/>
  <c r="A12276" i="1"/>
  <c r="A1308" i="1"/>
  <c r="A14203" i="1"/>
  <c r="A9213" i="1"/>
  <c r="A74" i="1"/>
  <c r="A9886" i="1"/>
  <c r="A8755" i="1"/>
  <c r="A14522" i="1"/>
  <c r="A907" i="1"/>
  <c r="A8674" i="1"/>
  <c r="A8010" i="1"/>
  <c r="A1128" i="1"/>
  <c r="A2191" i="1"/>
  <c r="A14698" i="1"/>
  <c r="A11152" i="1"/>
  <c r="A11300" i="1"/>
  <c r="A11278" i="1"/>
  <c r="A222" i="1"/>
  <c r="A12998" i="1"/>
  <c r="A10367" i="1"/>
  <c r="A8957" i="1"/>
  <c r="A5173" i="1"/>
  <c r="A2251" i="1"/>
  <c r="A7984" i="1"/>
  <c r="A7533" i="1"/>
  <c r="A12344" i="1"/>
  <c r="A1012" i="1"/>
  <c r="A14330" i="1"/>
  <c r="A8825" i="1"/>
  <c r="A10841" i="1"/>
  <c r="A7935" i="1"/>
  <c r="A6735" i="1"/>
  <c r="A9819" i="1"/>
  <c r="A6916" i="1"/>
  <c r="A14298" i="1"/>
  <c r="A3268" i="1"/>
  <c r="A5620" i="1"/>
  <c r="A5156" i="1"/>
  <c r="A253" i="1"/>
  <c r="A6266" i="1"/>
  <c r="A9615" i="1"/>
  <c r="A3889" i="1"/>
  <c r="A8605" i="1"/>
  <c r="A2962" i="1"/>
  <c r="A7516" i="1"/>
  <c r="A6197" i="1"/>
  <c r="A10796" i="1"/>
  <c r="A10669" i="1"/>
  <c r="A8054" i="1"/>
  <c r="A2137" i="1"/>
  <c r="A7925" i="1"/>
  <c r="A13913" i="1"/>
  <c r="A11303" i="1"/>
  <c r="A7133" i="1"/>
  <c r="A3318" i="1"/>
  <c r="A12679" i="1"/>
  <c r="A9074" i="1"/>
  <c r="A12870" i="1"/>
  <c r="A4102" i="1"/>
  <c r="A1903" i="1"/>
  <c r="A5309" i="1"/>
  <c r="A11711" i="1"/>
  <c r="A14957" i="1"/>
  <c r="A4280" i="1"/>
  <c r="A6119" i="1"/>
  <c r="A8998" i="1"/>
  <c r="A1079" i="1"/>
  <c r="A7365" i="1"/>
  <c r="A1141" i="1"/>
  <c r="A10980" i="1"/>
  <c r="A12010" i="1"/>
  <c r="A7025" i="1"/>
  <c r="A5260" i="1"/>
  <c r="A2264" i="1"/>
  <c r="A11472" i="1"/>
  <c r="A4821" i="1"/>
  <c r="A1717" i="1"/>
  <c r="A14853" i="1"/>
  <c r="A7313" i="1"/>
  <c r="A11954" i="1"/>
  <c r="A3123" i="1"/>
  <c r="A8592" i="1"/>
  <c r="A2797" i="1"/>
  <c r="A11799" i="1"/>
  <c r="A4420" i="1"/>
  <c r="A9016" i="1"/>
  <c r="A14612" i="1"/>
  <c r="A13639" i="1"/>
  <c r="A6328" i="1"/>
  <c r="A5485" i="1"/>
  <c r="A1478" i="1"/>
  <c r="A14086" i="1"/>
  <c r="A2961" i="1"/>
  <c r="A10005" i="1"/>
  <c r="A3563" i="1"/>
  <c r="A10790" i="1"/>
  <c r="A10874" i="1"/>
  <c r="A9234" i="1"/>
  <c r="A13178" i="1"/>
  <c r="A15259" i="1"/>
  <c r="A6333" i="1"/>
  <c r="A5666" i="1"/>
  <c r="A4328" i="1"/>
  <c r="A8587" i="1"/>
  <c r="A4822" i="1"/>
  <c r="A4174" i="1"/>
  <c r="A7221" i="1"/>
  <c r="A6639" i="1"/>
  <c r="A9356" i="1"/>
  <c r="A4555" i="1"/>
  <c r="A14406" i="1"/>
  <c r="A10126" i="1"/>
  <c r="A3406" i="1"/>
  <c r="A110" i="1"/>
  <c r="A988" i="1"/>
  <c r="A2193" i="1"/>
  <c r="A11579" i="1"/>
  <c r="A3173" i="1"/>
  <c r="A12514" i="1"/>
  <c r="A4175" i="1"/>
  <c r="A5270" i="1"/>
  <c r="A10358" i="1"/>
  <c r="A10128" i="1"/>
  <c r="A2476" i="1"/>
  <c r="A611" i="1"/>
  <c r="A4221" i="1"/>
  <c r="A11856" i="1"/>
  <c r="A13859" i="1"/>
  <c r="A2372" i="1"/>
  <c r="A2411" i="1"/>
  <c r="A13887" i="1"/>
  <c r="A6681" i="1"/>
  <c r="A6987" i="1"/>
  <c r="A12618" i="1"/>
  <c r="A9964" i="1"/>
  <c r="A5333" i="1"/>
  <c r="A5906" i="1"/>
  <c r="A5166" i="1"/>
  <c r="A2104" i="1"/>
  <c r="A2194" i="1"/>
  <c r="A5794" i="1"/>
  <c r="A7737" i="1"/>
  <c r="A8840" i="1"/>
  <c r="A335" i="1"/>
  <c r="A4877" i="1"/>
  <c r="A3855" i="1"/>
  <c r="A1009" i="1"/>
  <c r="A14910" i="1"/>
  <c r="A3836" i="1"/>
  <c r="A4654" i="1"/>
  <c r="A8589" i="1"/>
  <c r="A12108" i="1"/>
  <c r="A13041" i="1"/>
  <c r="A14045" i="1"/>
  <c r="A8072" i="1"/>
  <c r="A8035" i="1"/>
  <c r="A9680" i="1"/>
  <c r="A5312" i="1"/>
  <c r="A10272" i="1"/>
  <c r="A8730" i="1"/>
  <c r="A12616" i="1"/>
  <c r="A6547" i="1"/>
  <c r="A7674" i="1"/>
  <c r="A12380" i="1"/>
  <c r="A6242" i="1"/>
  <c r="A3565" i="1"/>
  <c r="A7890" i="1"/>
  <c r="A11979" i="1"/>
  <c r="A956" i="1"/>
  <c r="A3648" i="1"/>
  <c r="A13480" i="1"/>
  <c r="A13024" i="1"/>
  <c r="A8876" i="1"/>
  <c r="A6350" i="1"/>
  <c r="A11522" i="1"/>
  <c r="A770" i="1"/>
  <c r="A811" i="1"/>
  <c r="A4097" i="1"/>
  <c r="A15610" i="1"/>
  <c r="A5149" i="1"/>
  <c r="A1873" i="1"/>
  <c r="A11545" i="1"/>
  <c r="A11926" i="1"/>
  <c r="A2634" i="1"/>
  <c r="A12530" i="1"/>
  <c r="A3309" i="1"/>
  <c r="A6734" i="1"/>
  <c r="A9660" i="1"/>
  <c r="A8666" i="1"/>
  <c r="A12560" i="1"/>
  <c r="A8180" i="1"/>
  <c r="A547" i="1"/>
  <c r="A9525" i="1"/>
  <c r="A11215" i="1"/>
  <c r="A4283" i="1"/>
  <c r="A12781" i="1"/>
  <c r="A10176" i="1"/>
  <c r="A7087" i="1"/>
  <c r="A7507" i="1"/>
  <c r="A5546" i="1"/>
  <c r="A2910" i="1"/>
  <c r="A8402" i="1"/>
  <c r="A2131" i="1"/>
  <c r="A2351" i="1"/>
  <c r="A3656" i="1"/>
  <c r="A2819" i="1"/>
  <c r="A7395" i="1"/>
  <c r="A1893" i="1"/>
  <c r="A4258" i="1"/>
  <c r="A893" i="1"/>
  <c r="A2705" i="1"/>
  <c r="A8793" i="1"/>
  <c r="A12515" i="1"/>
  <c r="A3402" i="1"/>
  <c r="A1662" i="1"/>
  <c r="A12684" i="1"/>
  <c r="A244" i="1"/>
  <c r="A11158" i="1"/>
  <c r="A14925" i="1"/>
  <c r="A6835" i="1"/>
  <c r="A11788" i="1"/>
  <c r="A14797" i="1"/>
  <c r="A9793" i="1"/>
  <c r="A7858" i="1"/>
  <c r="A3429" i="1"/>
  <c r="A7658" i="1"/>
  <c r="A4078" i="1"/>
  <c r="A11353" i="1"/>
  <c r="A13258" i="1"/>
  <c r="A14460" i="1"/>
  <c r="A1008" i="1"/>
  <c r="A13195" i="1"/>
  <c r="A1616" i="1"/>
  <c r="A5510" i="1"/>
  <c r="A12164" i="1"/>
  <c r="A889" i="1"/>
  <c r="A15336" i="1"/>
  <c r="A3996" i="1"/>
  <c r="A8021" i="1"/>
  <c r="A15632" i="1"/>
  <c r="A14379" i="1"/>
  <c r="A8455" i="1"/>
  <c r="A9953" i="1"/>
  <c r="A5766" i="1"/>
  <c r="A3135" i="1"/>
  <c r="A216" i="1"/>
  <c r="A4730" i="1"/>
  <c r="A6264" i="1"/>
  <c r="A11900" i="1"/>
  <c r="A10056" i="1"/>
  <c r="A7741" i="1"/>
  <c r="A5397" i="1"/>
  <c r="A10644" i="1"/>
  <c r="A6169" i="1"/>
  <c r="A4410" i="1"/>
  <c r="A8285" i="1"/>
  <c r="A708" i="1"/>
  <c r="A7746" i="1"/>
  <c r="A6273" i="1"/>
  <c r="A14596" i="1"/>
  <c r="A5311" i="1"/>
  <c r="A8875" i="1"/>
  <c r="A1859" i="1"/>
  <c r="A8675" i="1"/>
  <c r="A8514" i="1"/>
  <c r="A10803" i="1"/>
  <c r="A10375" i="1"/>
  <c r="A4133" i="1"/>
  <c r="A5736" i="1"/>
  <c r="A6888" i="1"/>
  <c r="A2968" i="1"/>
  <c r="A15643" i="1"/>
  <c r="A8380" i="1"/>
  <c r="A8158" i="1"/>
  <c r="A12854" i="1"/>
  <c r="A5194" i="1"/>
  <c r="A3900" i="1"/>
  <c r="A9574" i="1"/>
  <c r="A9120" i="1"/>
  <c r="A3354" i="1"/>
  <c r="A6113" i="1"/>
  <c r="A12291" i="1"/>
  <c r="A8608" i="1"/>
  <c r="A11404" i="1"/>
  <c r="A15028" i="1"/>
  <c r="A15587" i="1"/>
  <c r="A10623" i="1"/>
  <c r="A14589" i="1"/>
  <c r="A2881" i="1"/>
  <c r="A11352" i="1"/>
  <c r="A5584" i="1"/>
  <c r="A11880" i="1"/>
  <c r="A4397" i="1"/>
  <c r="A12553" i="1"/>
  <c r="A7348" i="1"/>
  <c r="A11052" i="1"/>
  <c r="A13825" i="1"/>
  <c r="A10220" i="1"/>
  <c r="A8267" i="1"/>
  <c r="A15217" i="1"/>
  <c r="A2000" i="1"/>
  <c r="A7480" i="1"/>
  <c r="A1182" i="1"/>
  <c r="A12118" i="1"/>
  <c r="A10262" i="1"/>
  <c r="A8979" i="1"/>
  <c r="A7169" i="1"/>
  <c r="A10960" i="1"/>
  <c r="A2746" i="1"/>
  <c r="A6638" i="1"/>
  <c r="A7799" i="1"/>
  <c r="A8839" i="1"/>
  <c r="A11482" i="1"/>
  <c r="A3160" i="1"/>
  <c r="A15291" i="1"/>
  <c r="A5123" i="1"/>
  <c r="A14217" i="1"/>
  <c r="A11530" i="1"/>
  <c r="A14835" i="1"/>
  <c r="A1945" i="1"/>
  <c r="A13953" i="1"/>
  <c r="A11237" i="1"/>
  <c r="A5966" i="1"/>
  <c r="A4003" i="1"/>
  <c r="A11576" i="1"/>
  <c r="A4739" i="1"/>
  <c r="A11426" i="1"/>
  <c r="A9216" i="1"/>
  <c r="A8989" i="1"/>
  <c r="A1925" i="1"/>
  <c r="A7554" i="1"/>
  <c r="A5862" i="1"/>
  <c r="A12461" i="1"/>
  <c r="A8139" i="1"/>
  <c r="A2817" i="1"/>
  <c r="A1043" i="1"/>
  <c r="A6636" i="1"/>
  <c r="A6480" i="1"/>
  <c r="A7189" i="1"/>
  <c r="A12347" i="1"/>
  <c r="A13495" i="1"/>
  <c r="A13916" i="1"/>
  <c r="A11818" i="1"/>
  <c r="A8951" i="1"/>
  <c r="A1297" i="1"/>
  <c r="A12932" i="1"/>
  <c r="A12020" i="1"/>
  <c r="A341" i="1"/>
  <c r="A14325" i="1"/>
  <c r="A3954" i="1"/>
  <c r="A4729" i="1"/>
  <c r="A2572" i="1"/>
  <c r="A6642" i="1"/>
  <c r="A10369" i="1"/>
  <c r="A8509" i="1"/>
  <c r="A7463" i="1"/>
  <c r="A11339" i="1"/>
  <c r="A15340" i="1"/>
  <c r="A6294" i="1"/>
  <c r="A3779" i="1"/>
  <c r="A14047" i="1"/>
  <c r="A13664" i="1"/>
  <c r="A6631" i="1"/>
  <c r="A12318" i="1"/>
  <c r="A13782" i="1"/>
  <c r="A5174" i="1"/>
  <c r="A11570" i="1"/>
  <c r="A6482" i="1"/>
  <c r="A4723" i="1"/>
  <c r="A12770" i="1"/>
  <c r="A9637" i="1"/>
  <c r="A9853" i="1"/>
  <c r="A15085" i="1"/>
  <c r="A7598" i="1"/>
  <c r="A15249" i="1"/>
  <c r="A10999" i="1"/>
  <c r="A9020" i="1"/>
  <c r="A2370" i="1"/>
  <c r="A1433" i="1"/>
  <c r="A267" i="1"/>
  <c r="A5124" i="1"/>
  <c r="A3287" i="1"/>
  <c r="A5597" i="1"/>
  <c r="A3853" i="1"/>
  <c r="A15116" i="1"/>
  <c r="A2613" i="1"/>
  <c r="A4287" i="1"/>
  <c r="A2617" i="1"/>
  <c r="A1196" i="1"/>
  <c r="A3344" i="1"/>
  <c r="A6" i="1"/>
  <c r="A11524" i="1"/>
  <c r="A11970" i="1"/>
  <c r="A14025" i="1"/>
  <c r="A7635" i="1"/>
  <c r="A4091" i="1"/>
  <c r="A6713" i="1"/>
  <c r="A1914" i="1"/>
  <c r="A10629" i="1"/>
  <c r="A6013" i="1"/>
  <c r="A2878" i="1"/>
  <c r="A5617" i="1"/>
  <c r="A3688" i="1"/>
  <c r="A3291" i="1"/>
  <c r="A1555" i="1"/>
  <c r="A1991" i="1"/>
  <c r="A5036" i="1"/>
  <c r="A2597" i="1"/>
  <c r="A7388" i="1"/>
  <c r="A1886" i="1"/>
  <c r="A6236" i="1"/>
  <c r="A13383" i="1"/>
  <c r="A5687" i="1"/>
  <c r="A15211" i="1"/>
  <c r="A8614" i="1"/>
  <c r="A8359" i="1"/>
  <c r="A1246" i="1"/>
  <c r="A15508" i="1"/>
  <c r="A1166" i="1"/>
  <c r="A13952" i="1"/>
  <c r="A1928" i="1"/>
  <c r="A13703" i="1"/>
  <c r="A5660" i="1"/>
  <c r="A1464" i="1"/>
  <c r="A10042" i="1"/>
  <c r="A12860" i="1"/>
  <c r="A6970" i="1"/>
  <c r="A12766" i="1"/>
  <c r="A4810" i="1"/>
  <c r="A6566" i="1"/>
  <c r="A10351" i="1"/>
  <c r="A15609" i="1"/>
  <c r="A3074" i="1"/>
  <c r="A6193" i="1"/>
  <c r="A9152" i="1"/>
  <c r="A946" i="1"/>
  <c r="A6860" i="1"/>
  <c r="A11017" i="1"/>
  <c r="A9962" i="1"/>
  <c r="A2365" i="1"/>
  <c r="A10338" i="1"/>
  <c r="A4820" i="1"/>
  <c r="A2373" i="1"/>
  <c r="A5921" i="1"/>
  <c r="A9059" i="1"/>
  <c r="A3541" i="1"/>
  <c r="A2258" i="1"/>
  <c r="A11659" i="1"/>
  <c r="A8407" i="1"/>
  <c r="A10636" i="1"/>
  <c r="A14061" i="1"/>
  <c r="A1708" i="1"/>
  <c r="A6825" i="1"/>
  <c r="A7350" i="1"/>
  <c r="A6925" i="1"/>
  <c r="A1162" i="1"/>
  <c r="A8362" i="1"/>
  <c r="A8717" i="1"/>
  <c r="A5625" i="1"/>
  <c r="A9501" i="1"/>
  <c r="A14537" i="1"/>
  <c r="A2902" i="1"/>
  <c r="A541" i="1"/>
  <c r="A3839" i="1"/>
  <c r="A5903" i="1"/>
  <c r="A14111" i="1"/>
  <c r="A5776" i="1"/>
  <c r="A9098" i="1"/>
  <c r="A10971" i="1"/>
  <c r="A13757" i="1"/>
  <c r="A2530" i="1"/>
  <c r="A5365" i="1"/>
  <c r="A12775" i="1"/>
  <c r="A11185" i="1"/>
  <c r="A15558" i="1"/>
  <c r="A4185" i="1"/>
  <c r="A9933" i="1"/>
  <c r="A13013" i="1"/>
  <c r="A3693" i="1"/>
  <c r="A3873" i="1"/>
  <c r="A13103" i="1"/>
  <c r="A7400" i="1"/>
  <c r="A12886" i="1"/>
  <c r="A10206" i="1"/>
  <c r="A11371" i="1"/>
  <c r="A2464" i="1"/>
  <c r="A8912" i="1"/>
  <c r="A14331" i="1"/>
  <c r="A9901" i="1"/>
  <c r="A6821" i="1"/>
  <c r="A6178" i="1"/>
  <c r="A14426" i="1"/>
  <c r="A6267" i="1"/>
  <c r="A1409" i="1"/>
  <c r="A13571" i="1"/>
  <c r="A107" i="1"/>
  <c r="A9610" i="1"/>
  <c r="A10643" i="1"/>
  <c r="A2653" i="1"/>
  <c r="A10453" i="1"/>
  <c r="A9887" i="1"/>
  <c r="A5866" i="1"/>
  <c r="A6190" i="1"/>
  <c r="A15630" i="1"/>
  <c r="A3346" i="1"/>
  <c r="A7487" i="1"/>
  <c r="A5469" i="1"/>
  <c r="A460" i="1"/>
  <c r="A10762" i="1"/>
  <c r="A13700" i="1"/>
  <c r="A13652" i="1"/>
  <c r="A11124" i="1"/>
  <c r="A2509" i="1"/>
  <c r="A8812" i="1"/>
  <c r="A7525" i="1"/>
  <c r="A10241" i="1"/>
  <c r="A641" i="1"/>
  <c r="A9581" i="1"/>
  <c r="A1940" i="1"/>
  <c r="A9336" i="1"/>
  <c r="A11378" i="1"/>
  <c r="A11669" i="1"/>
  <c r="A10078" i="1"/>
  <c r="A14428" i="1"/>
  <c r="A12274" i="1"/>
  <c r="A9662" i="1"/>
  <c r="A9427" i="1"/>
  <c r="A11325" i="1"/>
  <c r="A14860" i="1"/>
  <c r="A15070" i="1"/>
  <c r="A15650" i="1"/>
  <c r="A2409" i="1"/>
  <c r="A4683" i="1"/>
  <c r="A5416" i="1"/>
  <c r="A4556" i="1"/>
  <c r="A8779" i="1"/>
  <c r="A14102" i="1"/>
  <c r="A9545" i="1"/>
  <c r="A14216" i="1"/>
  <c r="A15352" i="1"/>
  <c r="A8246" i="1"/>
  <c r="A1653" i="1"/>
  <c r="A11946" i="1"/>
  <c r="A3502" i="1"/>
  <c r="A8659" i="1"/>
  <c r="A1747" i="1"/>
  <c r="A13685" i="1"/>
  <c r="A11337" i="1"/>
  <c r="A1571" i="1"/>
  <c r="A4533" i="1"/>
  <c r="A11544" i="1"/>
  <c r="A6968" i="1"/>
  <c r="A7616" i="1"/>
  <c r="A14738" i="1"/>
  <c r="A10962" i="1"/>
  <c r="A11422" i="1"/>
  <c r="A2909" i="1"/>
  <c r="A1971" i="1"/>
  <c r="A1160" i="1"/>
  <c r="A1498" i="1"/>
  <c r="A10079" i="1"/>
  <c r="A3089" i="1"/>
  <c r="A3162" i="1"/>
  <c r="A11815" i="1"/>
  <c r="A5268" i="1"/>
  <c r="A10175" i="1"/>
  <c r="A3684" i="1"/>
  <c r="A799" i="1"/>
  <c r="A11031" i="1"/>
  <c r="A854" i="1"/>
  <c r="A5209" i="1"/>
  <c r="A12659" i="1"/>
  <c r="A1384" i="1"/>
  <c r="A10717" i="1"/>
  <c r="A14920" i="1"/>
  <c r="A14366" i="1"/>
  <c r="A13891" i="1"/>
  <c r="A8991" i="1"/>
  <c r="A3926" i="1"/>
  <c r="A1339" i="1"/>
  <c r="A1435" i="1"/>
  <c r="A9154" i="1"/>
  <c r="A4568" i="1"/>
  <c r="A1047" i="1"/>
  <c r="A8707" i="1"/>
  <c r="A15106" i="1"/>
  <c r="A12836" i="1"/>
  <c r="A14886" i="1"/>
  <c r="A6754" i="1"/>
  <c r="A3697" i="1"/>
  <c r="A4454" i="1"/>
  <c r="A10746" i="1"/>
  <c r="A6295" i="1"/>
  <c r="A14954" i="1"/>
  <c r="A1035" i="1"/>
  <c r="A15327" i="1"/>
  <c r="A2624" i="1"/>
  <c r="A4698" i="1"/>
  <c r="A10290" i="1"/>
  <c r="A13999" i="1"/>
  <c r="A2183" i="1"/>
  <c r="A6399" i="1"/>
  <c r="A4071" i="1"/>
  <c r="A6002" i="1"/>
  <c r="A1910" i="1"/>
  <c r="A13335" i="1"/>
  <c r="A7360" i="1"/>
  <c r="A11891" i="1"/>
  <c r="A7043" i="1"/>
  <c r="A3546" i="1"/>
  <c r="A123" i="1"/>
  <c r="A12299" i="1"/>
  <c r="A4801" i="1"/>
  <c r="A5275" i="1"/>
  <c r="A6298" i="1"/>
  <c r="A13779" i="1"/>
  <c r="A3292" i="1"/>
  <c r="A2823" i="1"/>
  <c r="A134" i="1"/>
  <c r="A15384" i="1"/>
  <c r="A7336" i="1"/>
  <c r="A9871" i="1"/>
  <c r="A10650" i="1"/>
  <c r="A9645" i="1"/>
  <c r="A853" i="1"/>
  <c r="A5684" i="1"/>
  <c r="A1371" i="1"/>
  <c r="A10025" i="1"/>
  <c r="A13815" i="1"/>
  <c r="A15489" i="1"/>
  <c r="A11855" i="1"/>
  <c r="A3430" i="1"/>
  <c r="A12680" i="1"/>
  <c r="A1958" i="1"/>
  <c r="A7102" i="1"/>
  <c r="A13203" i="1"/>
  <c r="A14141" i="1"/>
  <c r="A621" i="1"/>
  <c r="A1765" i="1"/>
  <c r="A7317" i="1"/>
  <c r="A7321" i="1"/>
  <c r="A8578" i="1"/>
  <c r="A8705" i="1"/>
  <c r="A11679" i="1"/>
  <c r="A1909" i="1"/>
  <c r="A12535" i="1"/>
  <c r="A11079" i="1"/>
  <c r="A5466" i="1"/>
  <c r="A10030" i="1"/>
  <c r="A5773" i="1"/>
  <c r="A7623" i="1"/>
  <c r="A6719" i="1"/>
  <c r="A11113" i="1"/>
  <c r="A10674" i="1"/>
  <c r="A13069" i="1"/>
  <c r="A4204" i="1"/>
  <c r="A2571" i="1"/>
  <c r="A11103" i="1"/>
  <c r="A14744" i="1"/>
  <c r="A4652" i="1"/>
  <c r="A113" i="1"/>
  <c r="A13692" i="1"/>
  <c r="A14004" i="1"/>
  <c r="A6578" i="1"/>
  <c r="A11497" i="1"/>
  <c r="A13877" i="1"/>
  <c r="A12803" i="1"/>
  <c r="A14724" i="1"/>
  <c r="A6760" i="1"/>
  <c r="A11196" i="1"/>
  <c r="A10641" i="1"/>
  <c r="A12786" i="1"/>
  <c r="A3356" i="1"/>
  <c r="A5826" i="1"/>
  <c r="A15586" i="1"/>
  <c r="A565" i="1"/>
  <c r="A11803" i="1"/>
  <c r="A332" i="1"/>
  <c r="A6696" i="1"/>
  <c r="A10112" i="1"/>
  <c r="A1741" i="1"/>
  <c r="A10337" i="1"/>
  <c r="A5908" i="1"/>
  <c r="A9068" i="1"/>
  <c r="A1706" i="1"/>
  <c r="A12557" i="1"/>
  <c r="A12079" i="1"/>
  <c r="A14812" i="1"/>
  <c r="A6849" i="1"/>
  <c r="A15251" i="1"/>
  <c r="A5803" i="1"/>
  <c r="A8761" i="1"/>
  <c r="A11905" i="1"/>
  <c r="A5412" i="1"/>
  <c r="A15520" i="1"/>
  <c r="A5578" i="1"/>
  <c r="A15349" i="1"/>
  <c r="A1227" i="1"/>
  <c r="A13507" i="1"/>
  <c r="A585" i="1"/>
  <c r="A6132" i="1"/>
  <c r="A5946" i="1"/>
  <c r="A11220" i="1"/>
  <c r="A5423" i="1"/>
  <c r="A5200" i="1"/>
  <c r="A15397" i="1"/>
  <c r="A11135" i="1"/>
  <c r="A9810" i="1"/>
  <c r="A15150" i="1"/>
  <c r="A419" i="1"/>
  <c r="A1748" i="1"/>
  <c r="A14215" i="1"/>
  <c r="A5068" i="1"/>
  <c r="A11653" i="1"/>
  <c r="A9053" i="1"/>
  <c r="A2595" i="1"/>
  <c r="A7255" i="1"/>
  <c r="A7669" i="1"/>
  <c r="A11890" i="1"/>
  <c r="A9320" i="1"/>
  <c r="A15267" i="1"/>
  <c r="A9544" i="1"/>
  <c r="A12661" i="1"/>
  <c r="A8961" i="1"/>
  <c r="A8348" i="1"/>
  <c r="A1432" i="1"/>
  <c r="A2630" i="1"/>
  <c r="A7671" i="1"/>
  <c r="A13656" i="1"/>
  <c r="A10281" i="1"/>
  <c r="A11447" i="1"/>
  <c r="A11432" i="1"/>
  <c r="A12942" i="1"/>
  <c r="A13690" i="1"/>
  <c r="A6196" i="1"/>
  <c r="A10859" i="1"/>
  <c r="A10579" i="1"/>
  <c r="A2401" i="1"/>
  <c r="A13190" i="1"/>
  <c r="A6030" i="1"/>
  <c r="A12071" i="1"/>
  <c r="A6511" i="1"/>
  <c r="A14311" i="1"/>
  <c r="A14010" i="1"/>
  <c r="A6602" i="1"/>
  <c r="A14649" i="1"/>
  <c r="A3594" i="1"/>
  <c r="A3514" i="1"/>
  <c r="A2071" i="1"/>
  <c r="A8967" i="1"/>
  <c r="A916" i="1"/>
  <c r="A14531" i="1"/>
  <c r="A14318" i="1"/>
  <c r="A3968" i="1"/>
  <c r="A3299" i="1"/>
  <c r="A12636" i="1"/>
  <c r="A10330" i="1"/>
  <c r="A12757" i="1"/>
  <c r="A9268" i="1"/>
  <c r="A14133" i="1"/>
  <c r="A8058" i="1"/>
  <c r="A4918" i="1"/>
  <c r="A10724" i="1"/>
  <c r="A9595" i="1"/>
  <c r="A5656" i="1"/>
  <c r="A6215" i="1"/>
  <c r="A7167" i="1"/>
  <c r="A5140" i="1"/>
  <c r="A7467" i="1"/>
  <c r="A9139" i="1"/>
  <c r="A11367" i="1"/>
  <c r="A13363" i="1"/>
  <c r="A622" i="1"/>
  <c r="A12287" i="1"/>
  <c r="A7576" i="1"/>
  <c r="A2393" i="1"/>
  <c r="A14664" i="1"/>
  <c r="A12093" i="1"/>
  <c r="A7808" i="1"/>
  <c r="A5743" i="1"/>
  <c r="A11459" i="1"/>
  <c r="A3347" i="1"/>
  <c r="A4383" i="1"/>
  <c r="A12600" i="1"/>
  <c r="A15394" i="1"/>
  <c r="A5649" i="1"/>
  <c r="A3286" i="1"/>
  <c r="A14721" i="1"/>
  <c r="A1263" i="1"/>
  <c r="A7992" i="1"/>
  <c r="A5277" i="1"/>
  <c r="A11944" i="1"/>
  <c r="A1462" i="1"/>
  <c r="A7371" i="1"/>
  <c r="A7909" i="1"/>
  <c r="A14571" i="1"/>
  <c r="A4895" i="1"/>
  <c r="A2782" i="1"/>
  <c r="A4018" i="1"/>
  <c r="A7680" i="1"/>
  <c r="A6785" i="1"/>
  <c r="A6612" i="1"/>
  <c r="A14049" i="1"/>
  <c r="A4579" i="1"/>
  <c r="A10508" i="1"/>
  <c r="A8903" i="1"/>
  <c r="A5426" i="1"/>
  <c r="A10807" i="1"/>
  <c r="A204" i="1"/>
  <c r="A10667" i="1"/>
  <c r="A486" i="1"/>
  <c r="A5214" i="1"/>
  <c r="A14981" i="1"/>
  <c r="A13541" i="1"/>
  <c r="A5136" i="1"/>
  <c r="A2880" i="1"/>
  <c r="A15151" i="1"/>
  <c r="A15381" i="1"/>
  <c r="A13616" i="1"/>
  <c r="A5723" i="1"/>
  <c r="A4911" i="1"/>
  <c r="A13594" i="1"/>
  <c r="A9007" i="1"/>
  <c r="A5157" i="1"/>
  <c r="A13198" i="1"/>
  <c r="A12443" i="1"/>
  <c r="A7488" i="1"/>
  <c r="A8792" i="1"/>
  <c r="A14381" i="1"/>
  <c r="A11924" i="1"/>
  <c r="A2754" i="1"/>
  <c r="A9206" i="1"/>
  <c r="A5162" i="1"/>
  <c r="A7107" i="1"/>
  <c r="A11648" i="1"/>
  <c r="A15143" i="1"/>
  <c r="A12776" i="1"/>
  <c r="A13591" i="1"/>
  <c r="A15255" i="1"/>
  <c r="A5956" i="1"/>
  <c r="A12625" i="1"/>
  <c r="A4391" i="1"/>
  <c r="A12666" i="1"/>
  <c r="A2934" i="1"/>
  <c r="A11697" i="1"/>
  <c r="A8563" i="1"/>
  <c r="A13569" i="1"/>
  <c r="A13072" i="1"/>
  <c r="A13654" i="1"/>
  <c r="A13979" i="1"/>
  <c r="A7425" i="1"/>
  <c r="A6053" i="1"/>
  <c r="A6442" i="1"/>
  <c r="A11929" i="1"/>
  <c r="A6064" i="1"/>
  <c r="A4009" i="1"/>
  <c r="A2398" i="1"/>
  <c r="A4593" i="1"/>
  <c r="A13302" i="1"/>
  <c r="A1936" i="1"/>
  <c r="A2710" i="1"/>
  <c r="A8513" i="1"/>
  <c r="A7954" i="1"/>
  <c r="A4357" i="1"/>
  <c r="A6686" i="1"/>
  <c r="A12832" i="1"/>
  <c r="A5843" i="1"/>
  <c r="A9481" i="1"/>
  <c r="A11678" i="1"/>
  <c r="A651" i="1"/>
  <c r="A11464" i="1"/>
  <c r="A4313" i="1"/>
  <c r="A5545" i="1"/>
  <c r="A6861" i="1"/>
  <c r="A10873" i="1"/>
  <c r="A6583" i="1"/>
  <c r="A8240" i="1"/>
  <c r="A5927" i="1"/>
  <c r="A9987" i="1"/>
  <c r="A6865" i="1"/>
  <c r="A5341" i="1"/>
  <c r="A9922" i="1"/>
  <c r="A15623" i="1"/>
  <c r="A3054" i="1"/>
  <c r="A13112" i="1"/>
  <c r="A1843" i="1"/>
  <c r="A8227" i="1"/>
  <c r="A2557" i="1"/>
  <c r="A10170" i="1"/>
  <c r="A9997" i="1"/>
  <c r="A15177" i="1"/>
  <c r="A3021" i="1"/>
  <c r="A9926" i="1"/>
  <c r="A9980" i="1"/>
  <c r="A5837" i="1"/>
  <c r="A6465" i="1"/>
  <c r="A1750" i="1"/>
  <c r="A12388" i="1"/>
  <c r="A11064" i="1"/>
  <c r="A7643" i="1"/>
  <c r="A8495" i="1"/>
  <c r="A6944" i="1"/>
  <c r="A11658" i="1"/>
  <c r="A3185" i="1"/>
  <c r="A2662" i="1"/>
  <c r="A5551" i="1"/>
  <c r="A5072" i="1"/>
  <c r="A6792" i="1"/>
  <c r="A2749" i="1"/>
  <c r="A12544" i="1"/>
  <c r="A5335" i="1"/>
  <c r="A15454" i="1"/>
  <c r="A9630" i="1"/>
  <c r="A5450" i="1"/>
  <c r="A6022" i="1"/>
  <c r="A8527" i="1"/>
  <c r="A8726" i="1"/>
  <c r="A9374" i="1"/>
  <c r="A7922" i="1"/>
  <c r="A15086" i="1"/>
  <c r="A2249" i="1"/>
  <c r="A9379" i="1"/>
  <c r="A6289" i="1"/>
  <c r="A2814" i="1"/>
  <c r="A12395" i="1"/>
  <c r="A1402" i="1"/>
  <c r="A9175" i="1"/>
  <c r="A4558" i="1"/>
  <c r="A3911" i="1"/>
  <c r="A3744" i="1"/>
  <c r="A14279" i="1"/>
  <c r="A4232" i="1"/>
  <c r="A13259" i="1"/>
  <c r="A14789" i="1"/>
  <c r="A6958" i="1"/>
  <c r="A6857" i="1"/>
  <c r="A8196" i="1"/>
  <c r="A7331" i="1"/>
  <c r="A7141" i="1"/>
  <c r="A3398" i="1"/>
  <c r="A9285" i="1"/>
  <c r="A5271" i="1"/>
  <c r="A12963" i="1"/>
  <c r="A1164" i="1"/>
  <c r="A11910" i="1"/>
  <c r="A2364" i="1"/>
  <c r="A6722" i="1"/>
  <c r="A10476" i="1"/>
  <c r="A9858" i="1"/>
  <c r="A11547" i="1"/>
  <c r="A1853" i="1"/>
  <c r="A5236" i="1"/>
  <c r="A3269" i="1"/>
  <c r="A9252" i="1"/>
  <c r="A4902" i="1"/>
  <c r="A15214" i="1"/>
  <c r="A15649" i="1"/>
  <c r="A8787" i="1"/>
  <c r="A8723" i="1"/>
  <c r="A8827" i="1"/>
  <c r="A3903" i="1"/>
  <c r="A9249" i="1"/>
  <c r="A7663" i="1"/>
  <c r="A36" i="1"/>
  <c r="A5102" i="1"/>
  <c r="A8411" i="1"/>
  <c r="A14482" i="1"/>
  <c r="A6537" i="1"/>
  <c r="A15208" i="1"/>
  <c r="A6868" i="1"/>
  <c r="A9895" i="1"/>
  <c r="A14075" i="1"/>
  <c r="A11180" i="1"/>
  <c r="A11477" i="1"/>
  <c r="A8138" i="1"/>
  <c r="A8824" i="1"/>
  <c r="A6149" i="1"/>
  <c r="A9375" i="1"/>
  <c r="A14858" i="1"/>
  <c r="A15595" i="1"/>
  <c r="A12224" i="1"/>
  <c r="A4669" i="1"/>
  <c r="A6494" i="1"/>
  <c r="A4494" i="1"/>
  <c r="A7247" i="1"/>
  <c r="A9778" i="1"/>
  <c r="A15461" i="1"/>
  <c r="A12138" i="1"/>
  <c r="A5061" i="1"/>
  <c r="A512" i="1"/>
  <c r="A8067" i="1"/>
  <c r="A12955" i="1"/>
  <c r="A5661" i="1"/>
  <c r="A5730" i="1"/>
  <c r="A4702" i="1"/>
  <c r="A9326" i="1"/>
  <c r="A3274" i="1"/>
  <c r="A11575" i="1"/>
  <c r="A7174" i="1"/>
  <c r="A13405" i="1"/>
  <c r="A4418" i="1"/>
  <c r="A12763" i="1"/>
  <c r="A1321" i="1"/>
  <c r="A10321" i="1"/>
  <c r="A8883" i="1"/>
  <c r="A14066" i="1"/>
  <c r="A6231" i="1"/>
  <c r="A5077" i="1"/>
  <c r="A5350" i="1"/>
  <c r="A15591" i="1"/>
  <c r="A6224" i="1"/>
  <c r="A15414" i="1"/>
  <c r="A2465" i="1"/>
  <c r="A4196" i="1"/>
  <c r="A2317" i="1"/>
  <c r="A13597" i="1"/>
  <c r="A5433" i="1"/>
  <c r="A3995" i="1"/>
  <c r="A6134" i="1"/>
  <c r="A8781" i="1"/>
  <c r="A2143" i="1"/>
  <c r="A8489" i="1"/>
  <c r="A15380" i="1"/>
  <c r="A6486" i="1"/>
  <c r="A11552" i="1"/>
  <c r="A14839" i="1"/>
  <c r="A4428" i="1"/>
  <c r="A13389" i="1"/>
  <c r="A3478" i="1"/>
  <c r="A4979" i="1"/>
  <c r="A3924" i="1"/>
  <c r="A4655" i="1"/>
  <c r="A11092" i="1"/>
  <c r="A5898" i="1"/>
  <c r="A14551" i="1"/>
  <c r="A7300" i="1"/>
  <c r="A10458" i="1"/>
  <c r="A2021" i="1"/>
  <c r="A3008" i="1"/>
  <c r="A11175" i="1"/>
  <c r="A3628" i="1"/>
  <c r="A15493" i="1"/>
  <c r="A7602" i="1"/>
  <c r="A7971" i="1"/>
  <c r="A1620" i="1"/>
  <c r="A2031" i="1"/>
  <c r="A1450" i="1"/>
  <c r="A8131" i="1"/>
  <c r="A9560" i="1"/>
  <c r="A9841" i="1"/>
  <c r="A4756" i="1"/>
  <c r="A10878" i="1"/>
  <c r="A14668" i="1"/>
  <c r="A5797" i="1"/>
  <c r="A5616" i="1"/>
  <c r="A11674" i="1"/>
  <c r="A184" i="1"/>
  <c r="A2669" i="1"/>
  <c r="A8301" i="1"/>
  <c r="A11525" i="1"/>
  <c r="A401" i="1"/>
  <c r="A3715" i="1"/>
  <c r="A3019" i="1"/>
  <c r="A11184" i="1"/>
  <c r="A15215" i="1"/>
  <c r="A12939" i="1"/>
  <c r="A12239" i="1"/>
  <c r="A4499" i="1"/>
  <c r="A10573" i="1"/>
  <c r="A6539" i="1"/>
  <c r="A4407" i="1"/>
  <c r="A63" i="1"/>
  <c r="A405" i="1"/>
  <c r="A305" i="1"/>
  <c r="A12738" i="1"/>
  <c r="A5228" i="1"/>
  <c r="A9465" i="1"/>
  <c r="A6759" i="1"/>
  <c r="A8130" i="1"/>
  <c r="A13936" i="1"/>
  <c r="A14261" i="1"/>
  <c r="A8642" i="1"/>
  <c r="A13720" i="1"/>
  <c r="A13397" i="1"/>
  <c r="A2666" i="1"/>
  <c r="A11015" i="1"/>
  <c r="A14168" i="1"/>
  <c r="A13469" i="1"/>
  <c r="A7259" i="1"/>
  <c r="A15475" i="1"/>
  <c r="A8652" i="1"/>
  <c r="A11765" i="1"/>
  <c r="A7511" i="1"/>
  <c r="A15104" i="1"/>
  <c r="A1204" i="1"/>
  <c r="A6917" i="1"/>
  <c r="A10324" i="1"/>
  <c r="A9185" i="1"/>
  <c r="A15526" i="1"/>
  <c r="A9960" i="1"/>
  <c r="A12225" i="1"/>
  <c r="A11986" i="1"/>
  <c r="A483" i="1"/>
  <c r="A5949" i="1"/>
  <c r="A438" i="1"/>
  <c r="A801" i="1"/>
  <c r="A6887" i="1"/>
  <c r="A10932" i="1"/>
  <c r="A700" i="1"/>
  <c r="A14912" i="1"/>
  <c r="A3413" i="1"/>
  <c r="A11822" i="1"/>
  <c r="A5571" i="1"/>
  <c r="A14810" i="1"/>
  <c r="A1911" i="1"/>
  <c r="A11737" i="1"/>
  <c r="A8080" i="1"/>
  <c r="A9250" i="1"/>
  <c r="A3077" i="1"/>
  <c r="A3431" i="1"/>
  <c r="A1418" i="1"/>
  <c r="A10804" i="1"/>
  <c r="A9927" i="1"/>
  <c r="A5613" i="1"/>
  <c r="A12477" i="1"/>
  <c r="A6570" i="1"/>
  <c r="A653" i="1"/>
  <c r="A1589" i="1"/>
  <c r="A11483" i="1"/>
  <c r="A14324" i="1"/>
  <c r="A10317" i="1"/>
  <c r="A1377" i="1"/>
  <c r="A2066" i="1"/>
  <c r="A2665" i="1"/>
  <c r="A9125" i="1"/>
  <c r="A201" i="1"/>
  <c r="A1239" i="1"/>
  <c r="A15449" i="1"/>
  <c r="A3015" i="1"/>
  <c r="A8828" i="1"/>
  <c r="A3631" i="1"/>
  <c r="A1623" i="1"/>
  <c r="A14682" i="1"/>
  <c r="A3461" i="1"/>
  <c r="A10462" i="1"/>
  <c r="A12013" i="1"/>
  <c r="A8739" i="1"/>
  <c r="A7209" i="1"/>
  <c r="A465" i="1"/>
  <c r="A683" i="1"/>
  <c r="A15502" i="1"/>
  <c r="A12869" i="1"/>
  <c r="A9486" i="1"/>
  <c r="A5995" i="1"/>
  <c r="A990" i="1"/>
  <c r="A10548" i="1"/>
  <c r="A2786" i="1"/>
  <c r="A11478" i="1"/>
  <c r="A14719" i="1"/>
  <c r="A11263" i="1"/>
  <c r="A8370" i="1"/>
  <c r="A8016" i="1"/>
  <c r="A5905" i="1"/>
  <c r="A9613" i="1"/>
  <c r="A13215" i="1"/>
  <c r="A3312" i="1"/>
  <c r="A6370" i="1"/>
  <c r="A10096" i="1"/>
  <c r="A1390" i="1"/>
  <c r="A895" i="1"/>
  <c r="A4095" i="1"/>
  <c r="A2605" i="1"/>
  <c r="A10068" i="1"/>
  <c r="A6377" i="1"/>
  <c r="A5317" i="1"/>
  <c r="A9537" i="1"/>
  <c r="A12002" i="1"/>
  <c r="A13055" i="1"/>
  <c r="A12175" i="1"/>
  <c r="A9099" i="1"/>
  <c r="A2898" i="1"/>
  <c r="A8003" i="1"/>
  <c r="A5001" i="1"/>
  <c r="A9339" i="1"/>
  <c r="A15331" i="1"/>
  <c r="A8262" i="1"/>
  <c r="A3682" i="1"/>
  <c r="A11354" i="1"/>
  <c r="A9889" i="1"/>
  <c r="A2235" i="1"/>
  <c r="A3963" i="1"/>
  <c r="A3155" i="1"/>
  <c r="A12912" i="1"/>
  <c r="A7454" i="1"/>
  <c r="A9817" i="1"/>
  <c r="A3211" i="1"/>
  <c r="A4840" i="1"/>
  <c r="A687" i="1"/>
  <c r="A3424" i="1"/>
  <c r="A6541" i="1"/>
  <c r="A4861" i="1"/>
  <c r="A4079" i="1"/>
  <c r="A9611" i="1"/>
  <c r="A4090" i="1"/>
  <c r="A8346" i="1"/>
  <c r="A13400" i="1"/>
  <c r="A11179" i="1"/>
  <c r="A8586" i="1"/>
  <c r="A9167" i="1"/>
  <c r="A6827" i="1"/>
  <c r="A13946" i="1"/>
  <c r="A11756" i="1"/>
  <c r="A9353" i="1"/>
  <c r="A13896" i="1"/>
  <c r="A8156" i="1"/>
  <c r="A10885" i="1"/>
  <c r="A5911" i="1"/>
  <c r="A9898" i="1"/>
  <c r="A10518" i="1"/>
  <c r="A11258" i="1"/>
  <c r="A234" i="1"/>
  <c r="A919" i="1"/>
  <c r="A2142" i="1"/>
  <c r="A10016" i="1"/>
  <c r="A3509" i="1"/>
  <c r="A7884" i="1"/>
  <c r="A3465" i="1"/>
  <c r="A10260" i="1"/>
  <c r="A2615" i="1"/>
  <c r="A1871" i="1"/>
  <c r="A6964" i="1"/>
  <c r="A4928" i="1"/>
  <c r="A527" i="1"/>
  <c r="A284" i="1"/>
  <c r="A10115" i="1"/>
  <c r="A6516" i="1"/>
  <c r="A5276" i="1"/>
  <c r="A15620" i="1"/>
  <c r="A2837" i="1"/>
  <c r="A9864" i="1"/>
  <c r="A5487" i="1"/>
  <c r="A420" i="1"/>
  <c r="A2440" i="1"/>
  <c r="A7637" i="1"/>
  <c r="A10512" i="1"/>
  <c r="A6725" i="1"/>
  <c r="A9200" i="1"/>
  <c r="A2840" i="1"/>
  <c r="A5521" i="1"/>
  <c r="A7916" i="1"/>
  <c r="A12975" i="1"/>
  <c r="A6389" i="1"/>
  <c r="A2538" i="1"/>
  <c r="A3218" i="1"/>
  <c r="A9208" i="1"/>
  <c r="A12198" i="1"/>
  <c r="A277" i="1"/>
  <c r="A2294" i="1"/>
  <c r="A13275" i="1"/>
  <c r="A14228" i="1"/>
  <c r="A14445" i="1"/>
  <c r="A8217" i="1"/>
  <c r="A4750" i="1"/>
  <c r="A1547" i="1"/>
  <c r="A4644" i="1"/>
  <c r="A11694" i="1"/>
  <c r="A9704" i="1"/>
  <c r="A9665" i="1"/>
  <c r="A9071" i="1"/>
  <c r="A13409" i="1"/>
  <c r="A6347" i="1"/>
  <c r="A6436" i="1"/>
  <c r="A10120" i="1"/>
  <c r="A678" i="1"/>
  <c r="A6330" i="1"/>
  <c r="A9679" i="1"/>
  <c r="A10311" i="1"/>
  <c r="A6937" i="1"/>
  <c r="A13798" i="1"/>
  <c r="A7143" i="1"/>
  <c r="A1649" i="1"/>
  <c r="A12904" i="1"/>
  <c r="A13059" i="1"/>
  <c r="A6908" i="1"/>
  <c r="A2415" i="1"/>
  <c r="A8754" i="1"/>
  <c r="A7980" i="1"/>
  <c r="A5261" i="1"/>
  <c r="A40" i="1"/>
  <c r="A11416" i="1"/>
  <c r="A8350" i="1"/>
  <c r="A1074" i="1"/>
  <c r="A4779" i="1"/>
  <c r="A14602" i="1"/>
  <c r="A11346" i="1"/>
  <c r="A2996" i="1"/>
  <c r="A12096" i="1"/>
  <c r="A7271" i="1"/>
  <c r="A9904" i="1"/>
  <c r="A1922" i="1"/>
  <c r="A14565" i="1"/>
  <c r="A6841" i="1"/>
  <c r="A3820" i="1"/>
  <c r="A48" i="1"/>
  <c r="A15434" i="1"/>
  <c r="A2974" i="1"/>
  <c r="A1618" i="1"/>
  <c r="A15356" i="1"/>
  <c r="A14951" i="1"/>
  <c r="A12737" i="1"/>
  <c r="A1738" i="1"/>
  <c r="A1563" i="1"/>
  <c r="A661" i="1"/>
  <c r="A1148" i="1"/>
  <c r="A2609" i="1"/>
  <c r="A12369" i="1"/>
  <c r="A709" i="1"/>
  <c r="A4300" i="1"/>
  <c r="A704" i="1"/>
  <c r="A10632" i="1"/>
  <c r="A7332" i="1"/>
  <c r="A14577" i="1"/>
  <c r="A15600" i="1"/>
  <c r="A15076" i="1"/>
  <c r="A8858" i="1"/>
  <c r="A15546" i="1"/>
  <c r="A1306" i="1"/>
  <c r="A6637" i="1"/>
  <c r="A12000" i="1"/>
  <c r="A4787" i="1"/>
  <c r="A2917" i="1"/>
  <c r="A14608" i="1"/>
  <c r="A8539" i="1"/>
  <c r="A4867" i="1"/>
  <c r="A13350" i="1"/>
  <c r="A14512" i="1"/>
  <c r="A350" i="1"/>
  <c r="A10582" i="1"/>
  <c r="A2175" i="1"/>
  <c r="A11993" i="1"/>
  <c r="A14640" i="1"/>
  <c r="A10245" i="1"/>
  <c r="A8800" i="1"/>
  <c r="A13337" i="1"/>
  <c r="A7118" i="1"/>
  <c r="A6577" i="1"/>
  <c r="A5940" i="1"/>
  <c r="A2207" i="1"/>
  <c r="A5144" i="1"/>
  <c r="A13164" i="1"/>
  <c r="A5541" i="1"/>
  <c r="A4460" i="1"/>
  <c r="A13806" i="1"/>
  <c r="A7305" i="1"/>
  <c r="A13880" i="1"/>
  <c r="A6109" i="1"/>
  <c r="A185" i="1"/>
  <c r="A6256" i="1"/>
  <c r="A4427" i="1"/>
  <c r="A5240" i="1"/>
  <c r="A2341" i="1"/>
  <c r="A14191" i="1"/>
  <c r="A370" i="1"/>
  <c r="A1439" i="1"/>
  <c r="A14380" i="1"/>
  <c r="A7613" i="1"/>
  <c r="A15366" i="1"/>
  <c r="A14400" i="1"/>
  <c r="A3161" i="1"/>
  <c r="A3202" i="1"/>
  <c r="A9899" i="1"/>
  <c r="A13005" i="1"/>
  <c r="A4892" i="1"/>
  <c r="A2184" i="1"/>
  <c r="A9214" i="1"/>
  <c r="A8722" i="1"/>
  <c r="A4860" i="1"/>
  <c r="A9760" i="1"/>
  <c r="A516" i="1"/>
  <c r="A995" i="1"/>
  <c r="A2435" i="1"/>
  <c r="A3392" i="1"/>
  <c r="A292" i="1"/>
  <c r="A2240" i="1"/>
  <c r="A11209" i="1"/>
  <c r="A282" i="1"/>
  <c r="A2030" i="1"/>
  <c r="A3349" i="1"/>
  <c r="A8426" i="1"/>
  <c r="A9970" i="1"/>
  <c r="A6522" i="1"/>
  <c r="A12418" i="1"/>
  <c r="A5379" i="1"/>
  <c r="A13256" i="1"/>
  <c r="A11125" i="1"/>
  <c r="A1570" i="1"/>
  <c r="A4816" i="1"/>
  <c r="A3503" i="1"/>
  <c r="A3327" i="1"/>
  <c r="A14852" i="1"/>
  <c r="A5872" i="1"/>
  <c r="A2829" i="1"/>
  <c r="A12697" i="1"/>
  <c r="A5057" i="1"/>
  <c r="A7113" i="1"/>
  <c r="A4187" i="1"/>
  <c r="A5608" i="1"/>
  <c r="A13132" i="1"/>
  <c r="A8863" i="1"/>
  <c r="A2080" i="1"/>
  <c r="A12819" i="1"/>
  <c r="A15110" i="1"/>
  <c r="A7015" i="1"/>
  <c r="A1977" i="1"/>
  <c r="A4651" i="1"/>
  <c r="A15511" i="1"/>
  <c r="A2757" i="1"/>
  <c r="A4010" i="1"/>
  <c r="A7316" i="1"/>
  <c r="A13119" i="1"/>
  <c r="A10680" i="1"/>
  <c r="A11086" i="1"/>
  <c r="A14939" i="1"/>
  <c r="A9741" i="1"/>
  <c r="A15113" i="1"/>
  <c r="A11953" i="1"/>
  <c r="A9656" i="1"/>
  <c r="A3315" i="1"/>
  <c r="A1103" i="1"/>
  <c r="A7450" i="1"/>
  <c r="A1360" i="1"/>
  <c r="A10677" i="1"/>
  <c r="A15247" i="1"/>
  <c r="A9451" i="1"/>
  <c r="A15527" i="1"/>
  <c r="A14015" i="1"/>
  <c r="A8124" i="1"/>
  <c r="A9108" i="1"/>
  <c r="A9867" i="1"/>
  <c r="A4746" i="1"/>
  <c r="A10002" i="1"/>
  <c r="A7243" i="1"/>
  <c r="A9376" i="1"/>
  <c r="A722" i="1"/>
  <c r="A12517" i="1"/>
  <c r="A3699" i="1"/>
  <c r="A1694" i="1"/>
  <c r="A10121" i="1"/>
  <c r="A10217" i="1"/>
  <c r="A9641" i="1"/>
  <c r="A12853" i="1"/>
  <c r="A14098" i="1"/>
  <c r="A10129" i="1"/>
  <c r="A11272" i="1"/>
  <c r="A3835" i="1"/>
  <c r="A11864" i="1"/>
  <c r="A11568" i="1"/>
  <c r="A15166" i="1"/>
  <c r="A5225" i="1"/>
  <c r="A13705" i="1"/>
  <c r="A1885" i="1"/>
  <c r="A5855" i="1"/>
  <c r="A13003" i="1"/>
  <c r="A5291" i="1"/>
  <c r="A11131" i="1"/>
  <c r="A13724" i="1"/>
  <c r="A15090" i="1"/>
  <c r="A9640" i="1"/>
  <c r="A6206" i="1"/>
  <c r="A2199" i="1"/>
  <c r="A6321" i="1"/>
  <c r="A12012" i="1"/>
  <c r="A6699" i="1"/>
  <c r="A1500" i="1"/>
  <c r="A677" i="1"/>
  <c r="A1926" i="1"/>
  <c r="A3224" i="1"/>
  <c r="A679" i="1"/>
  <c r="A3932" i="1"/>
  <c r="A14044" i="1"/>
  <c r="A9308" i="1"/>
  <c r="A8838" i="1"/>
  <c r="A8976" i="1"/>
  <c r="A15642" i="1"/>
  <c r="A4448" i="1"/>
  <c r="A11740" i="1"/>
  <c r="A2655" i="1"/>
  <c r="A6118" i="1"/>
  <c r="A10215" i="1"/>
  <c r="A12170" i="1"/>
  <c r="A8195" i="1"/>
  <c r="A8555" i="1"/>
  <c r="A5685" i="1"/>
  <c r="A5574" i="1"/>
  <c r="A5761" i="1"/>
  <c r="A1342" i="1"/>
  <c r="A12101" i="1"/>
  <c r="A9096" i="1"/>
  <c r="A8819" i="1"/>
  <c r="A32" i="1"/>
  <c r="A3726" i="1"/>
  <c r="A10672" i="1"/>
  <c r="A4745" i="1"/>
  <c r="A7882" i="1"/>
  <c r="A12991" i="1"/>
  <c r="A14783" i="1"/>
  <c r="A10499" i="1"/>
  <c r="A2035" i="1"/>
  <c r="A221" i="1"/>
  <c r="A7819" i="1"/>
  <c r="A15665" i="1"/>
  <c r="A6090" i="1"/>
  <c r="A9983" i="1"/>
  <c r="A7354" i="1"/>
  <c r="A1132" i="1"/>
  <c r="A13834" i="1"/>
  <c r="A5210" i="1"/>
  <c r="A7250" i="1"/>
  <c r="A15125" i="1"/>
  <c r="A6941" i="1"/>
  <c r="A11745" i="1"/>
  <c r="A3593" i="1"/>
  <c r="A4755" i="1"/>
  <c r="A14848" i="1"/>
  <c r="A7224" i="1"/>
  <c r="A15109" i="1"/>
  <c r="A8332" i="1"/>
  <c r="A13" i="1"/>
  <c r="A11639" i="1"/>
  <c r="A7306" i="1"/>
  <c r="A926" i="1"/>
  <c r="A4108" i="1"/>
  <c r="A10145" i="1"/>
  <c r="A8431" i="1"/>
  <c r="A7428" i="1"/>
  <c r="A4871" i="1"/>
  <c r="A6124" i="1"/>
  <c r="A3214" i="1"/>
  <c r="A4764" i="1"/>
  <c r="A12237" i="1"/>
  <c r="A13971" i="1"/>
  <c r="A1260" i="1"/>
  <c r="A11315" i="1"/>
  <c r="A10706" i="1"/>
  <c r="A14166" i="1"/>
  <c r="A402" i="1"/>
  <c r="A13756" i="1"/>
  <c r="A10819" i="1"/>
  <c r="A8237" i="1"/>
  <c r="A2366" i="1"/>
  <c r="A6953" i="1"/>
  <c r="A13150" i="1"/>
  <c r="A291" i="1"/>
  <c r="A977" i="1"/>
  <c r="A11000" i="1"/>
  <c r="A14042" i="1"/>
  <c r="A4737" i="1"/>
  <c r="A67" i="1"/>
  <c r="A4380" i="1"/>
  <c r="A13796" i="1"/>
  <c r="A2259" i="1"/>
  <c r="A11250" i="1"/>
  <c r="A9474" i="1"/>
  <c r="A7206" i="1"/>
  <c r="A14615" i="1"/>
  <c r="A15332" i="1"/>
  <c r="A10772" i="1"/>
  <c r="A14284" i="1"/>
  <c r="A8588" i="1"/>
  <c r="A6102" i="1"/>
  <c r="A10934" i="1"/>
  <c r="A3887" i="1"/>
  <c r="A9340" i="1"/>
  <c r="A14902" i="1"/>
  <c r="A12227" i="1"/>
  <c r="A11893" i="1"/>
  <c r="A6741" i="1"/>
  <c r="A14803" i="1"/>
  <c r="A10162" i="1"/>
  <c r="A4180" i="1"/>
  <c r="A1472" i="1"/>
  <c r="A6593" i="1"/>
  <c r="A7410" i="1"/>
  <c r="A15321" i="1"/>
  <c r="A5273" i="1"/>
  <c r="A10038" i="1"/>
  <c r="A3076" i="1"/>
  <c r="A6798" i="1"/>
  <c r="A428" i="1"/>
  <c r="A5879" i="1"/>
  <c r="A8063" i="1"/>
  <c r="A1786" i="1"/>
  <c r="A11421" i="1"/>
  <c r="A503" i="1"/>
  <c r="A15571" i="1"/>
  <c r="A4744" i="1"/>
  <c r="A7911" i="1"/>
  <c r="A3028" i="1"/>
  <c r="A12103" i="1"/>
  <c r="A9418" i="1"/>
  <c r="A3558" i="1"/>
  <c r="A4506" i="1"/>
  <c r="A14163" i="1"/>
  <c r="A14370" i="1"/>
  <c r="A11577" i="1"/>
  <c r="A15107" i="1"/>
  <c r="A13888" i="1"/>
  <c r="A9653" i="1"/>
  <c r="A9726" i="1"/>
  <c r="A12993" i="1"/>
  <c r="A12300" i="1"/>
  <c r="A1063" i="1"/>
  <c r="A9625" i="1"/>
  <c r="A10278" i="1"/>
  <c r="A3728" i="1"/>
  <c r="A4855" i="1"/>
  <c r="A6419" i="1"/>
  <c r="A1222" i="1"/>
  <c r="A10075" i="1"/>
  <c r="A6831" i="1"/>
  <c r="A10234" i="1"/>
  <c r="A11098" i="1"/>
  <c r="A9179" i="1"/>
  <c r="A11701" i="1"/>
  <c r="A2087" i="1"/>
  <c r="A5203" i="1"/>
  <c r="A2457" i="1"/>
  <c r="A2504" i="1"/>
  <c r="A7352" i="1"/>
  <c r="A2221" i="1"/>
  <c r="A5857" i="1"/>
  <c r="A13116" i="1"/>
  <c r="A15589" i="1"/>
  <c r="A5978" i="1"/>
  <c r="A8526" i="1"/>
  <c r="A4759" i="1"/>
  <c r="A14363" i="1"/>
  <c r="A3590" i="1"/>
  <c r="A2816" i="1"/>
  <c r="A7859" i="1"/>
  <c r="A12487" i="1"/>
  <c r="A3084" i="1"/>
  <c r="A5138" i="1"/>
  <c r="A6076" i="1"/>
  <c r="A3990" i="1"/>
  <c r="A4574" i="1"/>
  <c r="A3188" i="1"/>
  <c r="A14703" i="1"/>
  <c r="A10925" i="1"/>
  <c r="A382" i="1"/>
  <c r="A669" i="1"/>
  <c r="A14129" i="1"/>
  <c r="A8269" i="1"/>
  <c r="A2083" i="1"/>
  <c r="A1021" i="1"/>
  <c r="A12375" i="1"/>
  <c r="A12353" i="1"/>
  <c r="A3794" i="1"/>
  <c r="A7459" i="1"/>
  <c r="A9949" i="1"/>
  <c r="A6915" i="1"/>
  <c r="A11707" i="1"/>
  <c r="A6348" i="1"/>
  <c r="A4595" i="1"/>
  <c r="A5735" i="1"/>
  <c r="A15145" i="1"/>
  <c r="A13172" i="1"/>
  <c r="A10456" i="1"/>
  <c r="A3192" i="1"/>
  <c r="A6164" i="1"/>
  <c r="A51" i="1"/>
  <c r="A922" i="1"/>
  <c r="A13185" i="1"/>
  <c r="A2748" i="1"/>
  <c r="A13752" i="1"/>
  <c r="A10676" i="1"/>
  <c r="A10880" i="1"/>
  <c r="A13387" i="1"/>
  <c r="A8315" i="1"/>
  <c r="A4115" i="1"/>
  <c r="A2804" i="1"/>
  <c r="A15402" i="1"/>
  <c r="A6351" i="1"/>
  <c r="A6542" i="1"/>
  <c r="A3732" i="1"/>
  <c r="A11005" i="1"/>
  <c r="A2302" i="1"/>
  <c r="A1258" i="1"/>
  <c r="A5026" i="1"/>
  <c r="A1349" i="1"/>
  <c r="A386" i="1"/>
  <c r="A14017" i="1"/>
  <c r="A8974" i="1"/>
  <c r="A15363" i="1"/>
  <c r="A5161" i="1"/>
  <c r="A9325" i="1"/>
  <c r="A12205" i="1"/>
  <c r="A7108" i="1"/>
  <c r="A7503" i="1"/>
  <c r="A9956" i="1"/>
  <c r="A10530" i="1"/>
  <c r="A5390" i="1"/>
  <c r="A15512" i="1"/>
  <c r="A10235" i="1"/>
  <c r="A3464" i="1"/>
  <c r="A13158" i="1"/>
  <c r="A8043" i="1"/>
  <c r="A11802" i="1"/>
  <c r="A3923" i="1"/>
  <c r="A5846" i="1"/>
  <c r="A13395" i="1"/>
  <c r="A12130" i="1"/>
  <c r="A14564" i="1"/>
  <c r="A7361" i="1"/>
  <c r="A6478" i="1"/>
  <c r="A3774" i="1"/>
  <c r="A13197" i="1"/>
  <c r="A13869" i="1"/>
  <c r="A4566" i="1"/>
  <c r="A11285" i="1"/>
  <c r="A7225" i="1"/>
  <c r="A4653" i="1"/>
  <c r="A8310" i="1"/>
  <c r="A5165" i="1"/>
  <c r="A1316" i="1"/>
  <c r="A8790" i="1"/>
  <c r="A13413" i="1"/>
  <c r="A5877" i="1"/>
  <c r="A600" i="1"/>
  <c r="A13932" i="1"/>
  <c r="A8641" i="1"/>
  <c r="A6341" i="1"/>
  <c r="A13264" i="1"/>
  <c r="A2118" i="1"/>
  <c r="A504" i="1"/>
  <c r="A6575" i="1"/>
  <c r="A13243" i="1"/>
  <c r="A4350" i="1"/>
  <c r="A13947" i="1"/>
  <c r="A14857" i="1"/>
  <c r="A8538" i="1"/>
  <c r="A1295" i="1"/>
  <c r="A8579" i="1"/>
  <c r="A6260" i="1"/>
  <c r="A13306" i="1"/>
  <c r="A15308" i="1"/>
  <c r="A13833" i="1"/>
  <c r="A5970" i="1"/>
  <c r="A5520" i="1"/>
  <c r="A2267" i="1"/>
  <c r="A2" i="5" l="1"/>
  <c r="D2" i="5" s="1"/>
  <c r="D41" i="5" l="1"/>
  <c r="D40" i="5"/>
  <c r="D39" i="5"/>
  <c r="E5" i="5"/>
  <c r="E6" i="5"/>
  <c r="E14" i="5"/>
  <c r="E22" i="5"/>
  <c r="E11" i="5"/>
  <c r="E15" i="5"/>
  <c r="E19" i="5"/>
  <c r="E13" i="5"/>
  <c r="E21" i="5"/>
  <c r="E7" i="5"/>
  <c r="E12" i="5"/>
  <c r="E20" i="5"/>
  <c r="C2" i="5"/>
  <c r="D35" i="5" l="1"/>
</calcChain>
</file>

<file path=xl/sharedStrings.xml><?xml version="1.0" encoding="utf-8"?>
<sst xmlns="http://schemas.openxmlformats.org/spreadsheetml/2006/main" count="173053" uniqueCount="43730">
  <si>
    <t>Column</t>
  </si>
  <si>
    <t>Assigned</t>
  </si>
  <si>
    <t>AssignedGroup</t>
  </si>
  <si>
    <t>CollisionDenialYN</t>
  </si>
  <si>
    <t>CollisionLocation</t>
  </si>
  <si>
    <t>Company</t>
  </si>
  <si>
    <t>CopyQuantityTotal</t>
  </si>
  <si>
    <t>CopySize1</t>
  </si>
  <si>
    <t>CopySize2</t>
  </si>
  <si>
    <t>CopySize3</t>
  </si>
  <si>
    <t>CopySize4</t>
  </si>
  <si>
    <t>CopyTotalAmount</t>
  </si>
  <si>
    <t>DenialComments</t>
  </si>
  <si>
    <t>DenialItems</t>
  </si>
  <si>
    <t>Disposition</t>
  </si>
  <si>
    <t>Disposition2</t>
  </si>
  <si>
    <t>ExemptionNumber1</t>
  </si>
  <si>
    <t>ExemptionNumber2</t>
  </si>
  <si>
    <t>ExemptionNumber3</t>
  </si>
  <si>
    <t>ExemptionNumber4</t>
  </si>
  <si>
    <t>ExemptionNumber5</t>
  </si>
  <si>
    <t>ExtensionComments</t>
  </si>
  <si>
    <t>ExtensionNumber</t>
  </si>
  <si>
    <t>FinalCloseYN</t>
  </si>
  <si>
    <t>FullNameFML</t>
  </si>
  <si>
    <t>RequestedItems</t>
  </si>
  <si>
    <t>RequestTopic</t>
  </si>
  <si>
    <t>RID</t>
  </si>
  <si>
    <t>State</t>
  </si>
  <si>
    <t>Zip</t>
  </si>
  <si>
    <t>Matt Clements</t>
  </si>
  <si>
    <t>FMS_PDR_OR</t>
  </si>
  <si>
    <t>U.S. Army Corps of Engineers</t>
  </si>
  <si>
    <t>Approved - Copies Enclosed</t>
  </si>
  <si>
    <t>Yes</t>
  </si>
  <si>
    <t>Catherine  Petroff</t>
  </si>
  <si>
    <t>-          If available, any plans, details or specifications for the as-built condition of bridges 101-265 and 101-266 at Mile post 310 of Highway 101. I have included a highlighted print of a 2013 list of bridges on Hwy 101 that shows the two bridges th</t>
  </si>
  <si>
    <t>PDR-15-2589</t>
  </si>
  <si>
    <t>WA</t>
  </si>
  <si>
    <t>Elena Bakhareva</t>
  </si>
  <si>
    <t>Bernard Rodriguez</t>
  </si>
  <si>
    <t xml:space="preserve">1) Everything provided to Mr. Lindblom by your agency from Jan 1, 2016 Ã¢â‚¬â€ through the date of this request.
2) - Everything provided to The Seattle Times by your agency from Jan 1, 2016 Ã¢â‚¬â€ through the date of this request.
</t>
  </si>
  <si>
    <t xml:space="preserve">  the Seattle Time PDRs</t>
  </si>
  <si>
    <t>MA</t>
  </si>
  <si>
    <t>Joni Higgins</t>
  </si>
  <si>
    <t>FMS_PDR_HQR</t>
  </si>
  <si>
    <t>Mehran Khosravi</t>
  </si>
  <si>
    <t xml:space="preserve"> "Log of test boring" records for any bore holes drilled by WSDOT in 2015 in the area bounded by Wellesley on the South, Rowan on the north, Market on the west, and Ferrall on the east.  These would have been associated with US395 NSC Trent to Francis Avenue Structures job. </t>
  </si>
  <si>
    <t>PDR-15-2343</t>
  </si>
  <si>
    <t>Patricia Smith</t>
  </si>
  <si>
    <t>FMS_PDR_TOLLING</t>
  </si>
  <si>
    <t xml:space="preserve">Personal Information on Account
Specific Instance of Travel </t>
  </si>
  <si>
    <t>Denied</t>
  </si>
  <si>
    <t>42.56.330(7)</t>
  </si>
  <si>
    <t>46.63.160(6)(c)</t>
  </si>
  <si>
    <t>47.46.105</t>
  </si>
  <si>
    <t>47.56.795(2)</t>
  </si>
  <si>
    <t>5.60.060(2)(a)</t>
  </si>
  <si>
    <t>f</t>
  </si>
  <si>
    <t>FL</t>
  </si>
  <si>
    <t>CD/DVD</t>
  </si>
  <si>
    <t>Denial Exemption(s) - 42.56.230(2): 42.56.050: 42.56.070 (1)(6): 5.60.060(2)(a)
Denial Exemption(s) - 5.60.060(2)(a): 42.56.230(2): 42.56.070: 42.56.050
Denial Exemption(s) - 42.56.050: 5.60.060(2)(a): 42.56.230(2): 42.56.070</t>
  </si>
  <si>
    <t xml:space="preserve">Attorney/Client Privileged Information
&amp; Private Financial Information. </t>
  </si>
  <si>
    <t>No Records Responsive</t>
  </si>
  <si>
    <t>Bob Armstead</t>
  </si>
  <si>
    <t>Internal records and all associated reports / data used to generate the internal analysis on future contract opportunities around engineering and construction that was used in the analysis along with the 2012 BBC report to come up with the WSDOT DBE goal recommendation to the Governor.</t>
  </si>
  <si>
    <t xml:space="preserve"> 2012 BBC report for WSDOT DBE goal recommendation to the Governor</t>
  </si>
  <si>
    <t>PDR-13-1990</t>
  </si>
  <si>
    <t>Kate Duckett</t>
  </si>
  <si>
    <t>KIRO News</t>
  </si>
  <si>
    <t>Liz Rocca</t>
  </si>
  <si>
    <t xml:space="preserve">We would like to obtain the WSDOT database showing the current condition of all state managed roads in Western Washington. Note: If it is easier to provide the database for the entire state rather than isolate just Western Washington we are happy to accept that if it saves time for you. 
Since we donÃ¢â‚¬â„¢t know what form you stores these records in Ã¢â‚¬â€œ what we are seeking to learn is the condition (fair, good, excellent) of state operated roads in whatever language WSDOT uses to memorialize this information. 
To help us understand and interpret the information we would also like you to include some sort of a legend Ã¢â‚¬â€œ for lack of a better term Ã¢â‚¬â€œ that explains what the road conditions/terms used by WSDOT mean. 
</t>
  </si>
  <si>
    <t xml:space="preserve"> 2017 road pavement conditions- NW/OLY Regions</t>
  </si>
  <si>
    <t>Eric Van Hooser</t>
  </si>
  <si>
    <t>FMS_PDR_NWR</t>
  </si>
  <si>
    <t>Ogden Murphy Wallace P.L.L.C.</t>
  </si>
  <si>
    <t>Kari Lester</t>
  </si>
  <si>
    <t>VIDEO FOOTAGE, PHOTOGRAPHS, ETC. FROM TRAFFIC CAMERAS NEAR THE EASTBOUND LANES OF I-90
JUST PAST THE MOUNT BAKER TUNNEL NEAR MILEPOST 4.19 BETWEEN 6:15 am and 10:00 a.m.
ANY AND ALL RECORDS, REPORTS, LOGS, 911 CALLS, PHOTOGRAPHS, STATEMENTS, OR OTHER
DOCUMENTATION RELATING TO A COLLISION THAT OCCURRED ON MARCH 23, 2016 ON EASTBOUND 1-90
NEAR MP 4.19 AT 6:45 AM IN THE LEFT LANE, JUST BEYOND THE MOUNT BAKER TUNNEL AND INVESTIGATED BY WSP TROOPER JOSEPH ARMSTRONG, #404</t>
  </si>
  <si>
    <t xml:space="preserve"> 3/23/16 MVA on EB I-90</t>
  </si>
  <si>
    <t>Tanya Joblonski</t>
  </si>
  <si>
    <t>FMS_PDR_TDO</t>
  </si>
  <si>
    <t>H. Lee &amp; Associates, PLLC</t>
  </si>
  <si>
    <t>Grant Stonex</t>
  </si>
  <si>
    <t xml:space="preserve">a history of officer reported crashes that occurred at OR in the vicinity of the following intersections &amp; road segments in Clark County for the period of 1/1/2011 Ã¢â‚¬â€œ available 2016.
Ã¢â‚¬Â¢124th Ave (Co Rd #51351, milepost 0.000-0.020) @ 119th St (Co Rd #94100, milepost 4.690-0.730)
Ã¢â‚¬Â¢132nd Ave-north leg (Co Rd #51350, milepost 0.000-0.020) @ 119th St (Co Rd #94100, milepost 5.080 Ã¢â‚¬â€œ 0.5120)
Ã¢â‚¬Â¢132nd Ave-south leg (Co Rd #23910, milepost 0.000-0.020) @ 119th St (Co Rd #94100, milepost 5.080-5120)
Ã¢â‚¬Â¢State Route 503 (aka 117th Ave, milepost 2.49-2.53) @ 113th St (Co Rd #23247, milepost 0.000-0.020) Ã¢â‚¬â€œ No Reported Crashes
Ã¢â‚¬Â¢124th Ave-north leg (Co Rd #51355, milepost 0.110-0.150) @ 114th St (Co Rd #51354, milepost 0.000-0.020)-No Reported Crashes
Ã¢â‚¬Â¢124th Ave-south leg (Co Rd #23910, milepost 0.600-0.640) @ 114th St (Co Rd #51354, milepost 0.000-0.020)-No Reported Crashes
Ã¢â‚¬Â¢120th Ave (Co Rd #23952, milepost 0.000-0.100) from 112th St to extent to the south-No reported Crashes
</t>
  </si>
  <si>
    <t xml:space="preserve"> 4 intersections and 1 road segment in Clark County</t>
  </si>
  <si>
    <t>Terracon Consultants</t>
  </si>
  <si>
    <t>Tori Hesedahl</t>
  </si>
  <si>
    <t xml:space="preserve">Document titled "SR 520 West Approach Bridge North Geotechnical Report"
Any other documents containing geotechnical information regarding SR520 between mile posts 0.8 and 2.3.  
</t>
  </si>
  <si>
    <t xml:space="preserve"> 520 West Approach Bridge North Geotechnical Report</t>
  </si>
  <si>
    <t>Troy McWaid</t>
  </si>
  <si>
    <t xml:space="preserve"> am requesting the original biulding plans of highway 510 from Meridian rd mile post 6.97 to Reservation rd. mile post 9. Specificly any pictures of the land before the WSDOT built the highway throught this area in the vecinity of Lake ST Clair or any diversion of water run off from the lake before or during construction or Maintenance of Highway 510. Also when the highway was built.</t>
  </si>
  <si>
    <t>PDR-14-3449</t>
  </si>
  <si>
    <t>James Wengler</t>
  </si>
  <si>
    <t xml:space="preserve"> am trying to find right-of-way plans for Highway 110  (LaPush Road) at the intersection of Highway 101.
Attached is a survey by Mr. Kousbaugh that contains the following note:
</t>
  </si>
  <si>
    <t xml:space="preserve"> am trying to find right-of-way plans for Highway 110  (LaPush Road) at the intersection of Highway 101.
Attached is a survey by Mr. Kousbaugh that contains the following note:
 am trying to find right-of-way plans for Highway 110  (LaPush Road) at the intersection of Highway 101.
Attached is a survey by Mr. Kousbaugh that contains the following note:
</t>
  </si>
  <si>
    <t>PDR-15-2653</t>
  </si>
  <si>
    <t>Celeste Dimichina</t>
  </si>
  <si>
    <t>FMS_PDR_SWR</t>
  </si>
  <si>
    <t>Dirt and Aggregate Interchange, Inc.</t>
  </si>
  <si>
    <t>Nichole Stern</t>
  </si>
  <si>
    <t>We are requesting bid results and bid tabulations if available for the SR14 Guardrail Bid. Bid date was 6/12/17, this was a small works roster bid.</t>
  </si>
  <si>
    <t xml:space="preserve"> Bid results and bid tabulations if available for the SR 14 Guardrail Bid</t>
  </si>
  <si>
    <t>OR</t>
  </si>
  <si>
    <t>MGC Technical Consulting, Inc.</t>
  </si>
  <si>
    <t>Stacey Smith</t>
  </si>
  <si>
    <t xml:space="preserve">Requesting bridge plans for Deception Pass bridges. Plans will be used for engineering research regarding utility attachments on the bridge. SR20  MP:41.79 to 42.28 Whidbey Island. </t>
  </si>
  <si>
    <t xml:space="preserve"> Bridge plans for Deception Pass bridges SR20  MP:41.79 to 42.28 Whidbey Island</t>
  </si>
  <si>
    <t>Al Gilson</t>
  </si>
  <si>
    <t>FMS_PDR_ER</t>
  </si>
  <si>
    <t>Simpson Engineers</t>
  </si>
  <si>
    <t>Matt Kelly</t>
  </si>
  <si>
    <t>ACAD drawings for Chicha land exchange for Alandco</t>
  </si>
  <si>
    <t xml:space="preserve"> CAD drawing for IC#6-32-14938</t>
  </si>
  <si>
    <t>State Route 9 at 84th St</t>
  </si>
  <si>
    <t>K9 Korral Inc</t>
  </si>
  <si>
    <t>This letter is in regards to your request for records (PDR-14-2305) dated August 25, 2014, item #2, the request for historical collision data for the following location: SR 9 at 84th St.
On August 28th, 2014, you were asked  to confirm in writing that this collision data will not be used for litigation against a transportation agency based on a collision at an identified location (as you were informed, this written confirmation can be accomplished by completing the Request for Collision Data form which is available for your use).  As you were informed, once that written confirmation is received, the requested records will be provided.  However, because you have declined to provide this written confirmation, federal and state law prevents the Washington State Department of Transportation (WSDOT) from providing you with the requested records.
Release of collision data compiled and held by the WSDOT to comply with 23 USC Ã‚Â§ 152 is governed by both federal and state law.  Federal law (23 U.S.C. Ã‚Â§ 409) prohibits the discovery or admission into evidence of Ã¢â‚¬Å“reports, surveys, schedules, lists, or dataÃ¢â‚¬ï¿½ compiled or collected for the purpose of highway safety improvement projects that might qualify for federal safety improvement funding.  In Pierce County v. Guillen, 123 S. Ct. 720 (2003), the U.S. Supreme Court determined that the purpose of this federal law is to protect state and local governments from having damage lawsuits filed against them based on data they were required to collect to obtain safety improvement funds from the federal government.  The Supreme Court recognized that states would be reluctant to collect information needed to implement the federal safety program if collection of the information created liability for the states.  Our State Supreme court recently confirmed that collision records that are not privileged when held by the Washington State Patrol would nevertheless still be privileged when sought from WSDOT, because each agency collects and uses the records for different purposesÃ¢â‚¬Â¦Gendler vs. Batiste, Wn. 2d  :2012 WL 1227708 (Wash 2012).
Section 409 is a required condition for state participation in the federal highway program.  A program memorandum (HAS-1), issued by the Associate Administrator for Safety for the Federal Highway Administration, states:
The purpose of this section is to protect the flow of information required to administer the Federal program.  Section 409 is a grant condition that the State agrees to when it participates in the Hazard Elimination Program, and it must therefore abide by this condition.
RCW 42.56.070(1) provides that public records must be made available for inspection or copying unless another statute exempts or prohibits disclosure of the record or specific information contained in that record.  To comply with the federal requirements that state maintains historical collision data.  These records are protected by 409, and, thus, cannot be released absent agreement that those records will not be used in litigation against a transportation agency.  Accordingly, unless you agree in writing that the requested collision data will not be used for litigation against a transportation agency based on a collision at an identified location, the requested information cannot be provided to you.
In addition records that are Ã¢â‚¬Å“relevant to a controversy to which an agency is a party but which records would not be available to another party under the rules of pretrial discovery for causes pending in the superior courts are exempt from disclosure.Ã¢â‚¬ï¿½ RCW 42.56.290.  A controversy is Ã¢â‚¬Å“completed, existing, or reasonably anticipated litigation.Ã¢â‚¬ï¿½  Soter v. Cowles PublÃ¢â‚¬â„¢g Co., 162 Wn.2d 716, 732, 174 P.3d 60 (2007): Dawson v. Daly, 120 Wn.2d 782, 791, 845 P.2d 995 (1993). Section 409 is a federal privilege against discovery of collision records for purposes of litigation.  Collision records are not available to another party under discovery rules for causes pending in superior courts, and, thus, are exempt from disclosure under RCW 42.56.290.
Again, you can overcome this exemption by agreeing that, if provided to you, the requested collision data will not be used for litigation against a transportation agency based on a collision at an identified location.
Pursuant to RCW 42.56.520, within ten business days, you may petition in writing, a request for review of this decision.  Please submit the request for review to:
	Washington State Department of Transportation
	Records &amp; Information Services
	Attn:  Catherine Taliaferro
	PO Box 47410
	Olympia WA 98504-7410
If we can be of further assistance, you may contact Catherine Taliaferro at 360-705-7431.
Sincerely,
Cathy Downs, Manager
WSDOT Records Officer
Washington State Department of Transportation</t>
  </si>
  <si>
    <t>George Schlosser</t>
  </si>
  <si>
    <t xml:space="preserve">1) A list of all people, organizations or other public agencies that may have requested traffic or safety improvements, and documents, electronic or on paper requesting the changes.
2) A 10 year collision data report showing type of accident, number of people injured, severity of those injuries, and listed causes of those accidents.
3) traffic counts done at the intersection from all 4 directions including counts in the turn lanes. Include only counts done in the last 4 years.  I would also like any documentation of projected increases in traffic flows at this intersection from future development.
4) Documentation of traffic backups justifying the cost of a roundabout to potentially improve traffic flow.
5) Comparables showing collision data at intersections on state routes with similar traffic volumes.  (This would show that this particular intersection has a higher rate of serious accidents)
6) A list of studies used to justify the roundabout at this intersection showing the effect of roundabouts on all type of accidents. (Does the volume of some types of accidents go down and some go up and by how much for both?)
7) A list of studies used to justify the roundabout at this intersection showing the effect on traffic flow at different volume levels.  (Is there a point where the traffic volume is just high for a roundabout in this country?) 
</t>
  </si>
  <si>
    <t xml:space="preserve"> Construction project at the intersection of SR 9 and 84th St Ne in Snohomish County.</t>
  </si>
  <si>
    <t>PDR-14-2305</t>
  </si>
  <si>
    <t>Granite Construction Company, Inc.</t>
  </si>
  <si>
    <t>Keith Majors</t>
  </si>
  <si>
    <t xml:space="preserve">Copy of the bid tabulation for the Eastern Region HMA Bid.-ER61801. 
</t>
  </si>
  <si>
    <t xml:space="preserve"> Eastern Region HMA Bid.-ER61801 </t>
  </si>
  <si>
    <t>April BickarPierce</t>
  </si>
  <si>
    <t>James Cooper</t>
  </si>
  <si>
    <t xml:space="preserve">All communications between WSDOT and others related to the 12/15 freeway closure described in this tweet: https://twitter.com/wsdot_traffic/status/809540353179021312
All electronic communications on 12/15 to or from the employee who sent the aforementioned tweet
</t>
  </si>
  <si>
    <t xml:space="preserve"> elated to 12/15 freeway closure</t>
  </si>
  <si>
    <t>Sharon Zimmerman</t>
  </si>
  <si>
    <t>Please provide me with copies of the WSDOT "system" information, unidentified and unnamed in previous House Bill 1986, 2013-2014 Fiscal Note Information, for the 2012-2013, 2013-2014, 2014-2015, and 2015-2016 time periods.
Background information;
House Bill 1986 during 2013-2014 session, required WSDOT to inform the state legislature of WSDOT engineering errors that will exceed a $500,000 threshold.  In the Fiscal Note information provided by WSDOT, WSDOT stated "The department currently has a system in place to identify when such errors occur including the project impacted by the error, the Project Engineer, the Design Engineer, and all relevant dates."
I would like copies of this "system" information that, at a minimum, includes the information WSDOT identified in their above statement.</t>
  </si>
  <si>
    <t xml:space="preserve"> Engineering errors that will exceed a $500,000 threshold reporting system</t>
  </si>
  <si>
    <t>Utility Mapping Services, Inc.</t>
  </si>
  <si>
    <t>Tom Swafford</t>
  </si>
  <si>
    <t xml:space="preserve">- Geotech soil information within the roadway prism on SR 510 between Quinault Avenue and Steilacoom Road. 
</t>
  </si>
  <si>
    <t>PDR-15-0560</t>
  </si>
  <si>
    <t>MN</t>
  </si>
  <si>
    <t>CONDUENT</t>
  </si>
  <si>
    <t>Dereck Richman</t>
  </si>
  <si>
    <t xml:space="preserve">WA Dept of Transportation Good To Go Back Office System 2016 (RFP #: RFP - 2016-1201)
The records we are requesting from all other bidders except Xerox/Conduent are:
Contract and amendments with the awarded bidder
BiddersÃ¢â‚¬â„¢ technical proposals
BiddersÃ¢â‚¬â„¢ cost proposals (including best and final offer)
Evaluation forms for technical and cost proposals
</t>
  </si>
  <si>
    <t xml:space="preserve"> Good To Go Back Office System 2016</t>
  </si>
  <si>
    <t>Upper Skagit Indian Tribe</t>
  </si>
  <si>
    <t>Rick  Hartson</t>
  </si>
  <si>
    <t>The as-built plans and any photos of the Goodell Cr SR 20 Bridge such that we can compare conditions at the time of construction to conditions now?  Also any survey and/or monument data associated with bridge construction and expected bridge life-span.</t>
  </si>
  <si>
    <t xml:space="preserve"> Goodell Cr SR 20 Bridge</t>
  </si>
  <si>
    <t>PDR-14-1016</t>
  </si>
  <si>
    <t>Ann Guzylak</t>
  </si>
  <si>
    <t xml:space="preserve">Herbicide and pesticide use reports from the Washington State Department of Transportation for herbicide and pesticide applications within the city of Seattle during the time frame from April 1, 2016 to October 1, 2016. </t>
  </si>
  <si>
    <t xml:space="preserve"> Herbicide/pesticide, within city of Seattle, King Co. </t>
  </si>
  <si>
    <t>Jamie Erickson</t>
  </si>
  <si>
    <t xml:space="preserve">Good morning. I am hoping that you might be able to offer me some assistance. My fiance and I have a purchase pending on a home that is affected by the project currently going on I205 at the new off ramp. We were advised that there would be a wall being built behind the home at some point and I wanted to see if I could find out more about it, what it encumbes, ect. Our financing agency would like more info, as would we. 
The home we are purchasing is located at 852 NE 109th Court, Vancouver, WA 98664. 
County parcel number 165723056. 
I appreciate any assistance you might be able to provide.
</t>
  </si>
  <si>
    <t xml:space="preserve"> I-205 Interchange Project</t>
  </si>
  <si>
    <t>PDR-15-3329</t>
  </si>
  <si>
    <t>Jim Hernandez</t>
  </si>
  <si>
    <t>I am requesting an opportunity to inspect or obtain copies of public records that are related to I-405 NE 6th St to I-5 Widening and Express Toll Lane Project, contract number 8204.  Specifically certified payroll. The contractor I request the information on is Best Parking Lot Cleaning INC.</t>
  </si>
  <si>
    <t xml:space="preserve"> I-405 NE 6th St to I-5 Widening and Express Toll Lane Project,  certified payroll. </t>
  </si>
  <si>
    <t>Withdrawn by Requester</t>
  </si>
  <si>
    <t>Cliff Mull</t>
  </si>
  <si>
    <t>The property I own is located at 5530 S 129th st, Seattle.  The property has a small creak that drains into a 2 foot culvert and heads towards I-5.  I believe the water ties into a storm system under I-5 and dumps into the Duwamish river right in the middle of I-5 out of a 4 foot culvert.  Any information on where the water goes would be very helpful.</t>
  </si>
  <si>
    <t xml:space="preserve"> I-5 creak and dumps into the Duwamish river </t>
  </si>
  <si>
    <t>PDR-15-2477</t>
  </si>
  <si>
    <t>Gray &amp; Osborne Consulting Engineers, Inc.</t>
  </si>
  <si>
    <t>Rick Bond</t>
  </si>
  <si>
    <t>If available, IÃ¢â‚¬â„¢d like to request a copy of the R/W plans for I-5 as it runs through Sections 6 and 7, T6N, R1W in the Kalama area.  You have already provided me the Ã¢â‚¬Å“Kalama to LongviewÃ¢â‚¬ï¿½ sheets that lie north of Section 6, FYI.</t>
  </si>
  <si>
    <t xml:space="preserve"> I-5 R/W map request</t>
  </si>
  <si>
    <t>Fred Chang</t>
  </si>
  <si>
    <t>FMS_PDR_UCO</t>
  </si>
  <si>
    <t>Washington Closure Hanford</t>
  </si>
  <si>
    <t>Federal Tax Payer Identification numbers</t>
  </si>
  <si>
    <t>Approved with Exemptions</t>
  </si>
  <si>
    <t>42.56.230(4)</t>
  </si>
  <si>
    <t>Mike Armstead</t>
  </si>
  <si>
    <t xml:space="preserve">for Bid or pricing and cost information for Barnhart Crane and Rigging work scope associated with the Bored Tunnel Program.  Any lifting/rigging and associated engineering that was included in BarnhartÃ¢â‚¬â„¢s work for your project.      </t>
  </si>
  <si>
    <t>Bid/Pricing/Cost Info for Barnhart Crane and Rigging work on AWV Bored Tunnel</t>
  </si>
  <si>
    <t>PDR-14-3224</t>
  </si>
  <si>
    <t xml:space="preserve">Seattle Department of Transportation </t>
  </si>
  <si>
    <t>Armando Mendoza</t>
  </si>
  <si>
    <t>Plans/information regarding the I-90 lid depth. The location of interest is on 23rd Ave S at the I-90 Trail</t>
  </si>
  <si>
    <t xml:space="preserve"> I-90 lid depth</t>
  </si>
  <si>
    <t>Patricia Thomas</t>
  </si>
  <si>
    <t>FMS_PDR_SCR</t>
  </si>
  <si>
    <t>Upper Kittitas County District Court</t>
  </si>
  <si>
    <t>Darrel Ellis</t>
  </si>
  <si>
    <t>Please provide a copy of the log for each electronic variable speed limit sign maintained by the Washington State Department of Transportation on Interstate 90 from MP 48.10 through MP 66.53 Eastbound, and  from MP 69.58 through MP 51.87 Westbound, for the period January 1, 2018 through January 31, 2018.
Additionally please provide a copy of the log for each electronic sign displaying Ã¢â‚¬Å“traction deviceÃ¢â‚¬ï¿½ messages maintained by the Washington State Department of Transportation on Interstate 90 between MP 46.79  and MP 72.66 for the period January 1, 2018 through January 31, 2018.</t>
  </si>
  <si>
    <t xml:space="preserve"> I-90 variable message sign logs for January 2018</t>
  </si>
  <si>
    <t>Ralph Guditz</t>
  </si>
  <si>
    <t>Hydraulics/drainage design documents, contracts, and plans for I-90/SR901 (now West Lake Sammamish Parkway) Interchange Outfall project from circa 1973.</t>
  </si>
  <si>
    <t xml:space="preserve"> I-90/SR901 Hydraulics/drainage design documents, contracts, and plans</t>
  </si>
  <si>
    <t>PDR-14-1214</t>
  </si>
  <si>
    <t>Law Office of Barbara J. Boyd, PLLC</t>
  </si>
  <si>
    <t>Patty Benson</t>
  </si>
  <si>
    <t xml:space="preserve">Our office is representing a party in a motor vehicle accident referred to in the attached Police Traffic Collision Report  from 3/21/2016.  We would like to get information on an illuminated freeway sign that warned of a major vehicle collision on I-5 at the time of this accident. The Collision Report refers to the blocking lanes in the Narrative Report.  
We are specifically interested in what the warning sign said and the length of time it appeared at that location.
</t>
  </si>
  <si>
    <t xml:space="preserve"> illuminated freeway sign that warned of a major vehicle collision on I-5 </t>
  </si>
  <si>
    <t>City of Seattle</t>
  </si>
  <si>
    <t>Gary Johnson</t>
  </si>
  <si>
    <t xml:space="preserve">A copy of your lease with InterIm CDA for the area under I-5 at S. Jackson and S. King.  </t>
  </si>
  <si>
    <t xml:space="preserve"> InterIm CDA for the area under I-5 at S. Jackson and S. King.  </t>
  </si>
  <si>
    <t>Scheer &amp; Zehnder Law Group, LLP</t>
  </si>
  <si>
    <t>Mark P. Scheer</t>
  </si>
  <si>
    <t>Any documents pertaining to the intersection of Washington State Route 547 ("Kendall Road") and Washington State Route 542 ("Mt. Baker Hwy"), Kendall, WA
please produce any and all documents from June 30, 2008 through  the present. Documents requested include but are not limited to:
a. Accident records;
b. Construction records;
c. Repairs performed at, on or near the intersection;
d. Any changes made to the intersection
e. Information regarding the traffic signs placed or altered near the intersection;
f. Any reports or studies about the intersection;
g. Maintenance records;
h. Records regarding demarcation of traffic lines on all roads accessing the intersection;
i. Records of pavement markings; and,
j. Any other pertinent documents that relate to the intersection identified in Paragraph1 within the timeframe identified in Paragraph 2.</t>
  </si>
  <si>
    <t xml:space="preserve"> intersection of Washington State Route 547 ("Kendall Road") and Washington State Route 542 ("Mt. Baker Hwy"), Kendall, WA</t>
  </si>
  <si>
    <t>PDR-15-1068</t>
  </si>
  <si>
    <t>Elizabeth LePley</t>
  </si>
  <si>
    <t xml:space="preserve"> The names and contracts of all general contractors and subcontractors that performed work on the Interstate 167 improvement project during the time period of June 2016, specifically the northbound lanes stripping, grinding, and repaving on or around June 21, 2016 located between mileposts 12 to 14 from Algona Pacific to Auburn. </t>
  </si>
  <si>
    <t xml:space="preserve"> Interstate 167</t>
  </si>
  <si>
    <t>Cowlitz County PUD</t>
  </si>
  <si>
    <t>Ben Morrow</t>
  </si>
  <si>
    <t xml:space="preserve">Right of way plans for: 
MP 10.562 = Sta. 41.90.2 Sheet 13 of 26 MP 11.336 = Sta. 49+11.4 Bk / 0+26.1 Ahd.
</t>
  </si>
  <si>
    <t xml:space="preserve"> Jct PSH No 12 to Lewis Co. Line</t>
  </si>
  <si>
    <t>PDR-14-3488</t>
  </si>
  <si>
    <t>SEFNCO Communications</t>
  </si>
  <si>
    <t>Mark Lee</t>
  </si>
  <si>
    <t xml:space="preserve">Let me know if I need to permit with WSDOT on this one span across the runoff pond on the corner of Maurin Rd and Bishop Rd. </t>
  </si>
  <si>
    <t xml:space="preserve"> JT#169939- Greenbrier Companies</t>
  </si>
  <si>
    <t>Under the Washington Public Records Act, Ã‚Â§42.56 et seq., I am requesting an opportunity to inspect or obtain copies of public records that are related to Lacamas Creek Remove Fish Barrier Project #8867. As shown in Statement of Intent to Pay Prevailing Wage #763233.  Specifically the Inspectors Daily Reports of who was onsite, what equipment was onsite, and what each employee was doing.  Also any field notes, pictures, certified payroll, and contract documents. The contractor I request the information on is M J Hughes Construction Inc.</t>
  </si>
  <si>
    <t xml:space="preserve"> Lacamas Creek Remove Fish Barrier Project #8867 documents</t>
  </si>
  <si>
    <t>City of Shoreline</t>
  </si>
  <si>
    <t>Julie Ainsworth-Taylor</t>
  </si>
  <si>
    <t>All  public record documents related, directly or indirectly, to the transfer of land or property rights, whether by sale, exchange, trade, lease, or dedication, for any purpose to the Central Puget Sound Regional Transity Authority (commonly known as Sound Transit) along the Interstate 5 corridor between NE 145th Street and NE 205th Street within the CIty of Shoreline, Washington, King County.    Please limit these documents to the time period of January 1, 2016 to present.</t>
  </si>
  <si>
    <t xml:space="preserve"> Land transfer/Property rights-I-5/Shoreline  </t>
  </si>
  <si>
    <t>Financial Information and Federal Tax Identification Number</t>
  </si>
  <si>
    <t>Jillian Raftery</t>
  </si>
  <si>
    <t>SR 99 tunnel project: any letters from Seattle Tunnel Partners to the State Department of Transportation expressing interest in a change order, for the year, from March 7, 2015 to March 7, 2016.</t>
  </si>
  <si>
    <t xml:space="preserve"> letters re: change orders from STP to WSDOT </t>
  </si>
  <si>
    <t>Ashley Giesa</t>
  </si>
  <si>
    <t>I am looking for the light sequences of the intersection of S Graham St (I-5 on ramp) &amp; Swift Ave S.
I am looking for the sequencing, staging and timing of the traffic lights for the intersection of Swift Ave S and S Graham St.  Lighting sequences for the whole intersection are requested.</t>
  </si>
  <si>
    <t xml:space="preserve"> Lighting sequence request - Swift Ave S and S Graham St</t>
  </si>
  <si>
    <t>WST</t>
  </si>
  <si>
    <t>Elton Mason</t>
  </si>
  <si>
    <t>copies of the apparent low bidder contract with STP on the Demo
TBM Access Shaft tender# 02222016. The project is the Alaskan Way Viaduct SR 99 Bored TunnelÃ‚Â· Alternative Design Build Project - Contract 7999.</t>
  </si>
  <si>
    <t xml:space="preserve"> low bidder contract with STP</t>
  </si>
  <si>
    <t>Melinda Ross</t>
  </si>
  <si>
    <t>Vicki Cook</t>
  </si>
  <si>
    <t>Please supply all WA Scale crossings in the month of July 2016 for USDOT#381463. Please also include a complete list of Registered transponders for USDOT #381463</t>
  </si>
  <si>
    <t xml:space="preserve"> LPR</t>
  </si>
  <si>
    <t>Iron Workers Local 86</t>
  </si>
  <si>
    <t>No Records</t>
  </si>
  <si>
    <t>Don DeMulling</t>
  </si>
  <si>
    <t>Mill test reports for the rebar used in the Tunnel-liners being used in the Alaskan Way Viaduct Replacement project. These liners are being constructed by FPS-Encon at their yard located in Frederickson WA located at 5414 189th Street E, Puyallup WA 98375</t>
  </si>
  <si>
    <t xml:space="preserve"> Mill test reports</t>
  </si>
  <si>
    <t>PDR-14-0811</t>
  </si>
  <si>
    <t>eRepublic</t>
  </si>
  <si>
    <t>Tarah Reed</t>
  </si>
  <si>
    <t xml:space="preserve"> NWR401290R - Award Info Request</t>
  </si>
  <si>
    <t>CA</t>
  </si>
  <si>
    <t>Stacey Turner</t>
  </si>
  <si>
    <t>FMS_PDR_NCR</t>
  </si>
  <si>
    <t>Tim Randall</t>
  </si>
  <si>
    <t xml:space="preserve">I am requesting any and all information about the obstructed survey monuments listed in Application for permit to remove or destroy a Survey Monument, No. 3604, attached this is Hwy. 2, MP 107.07 - 110.87.
The permit indicated there is a monument map and random monuments set. Please include this map and all information about the random monuments. 
I need accurate enough information to recreate the position of these obstructed monuments and determine the Highway Right of Way in accordance with WAC 332-130-090. 
In addition to the above information I would like to get the 4 sheet set of Right of Way and limited access plans labeled SR2 Peshastin East Interchange, and approved July 29, 2005. </t>
  </si>
  <si>
    <t xml:space="preserve"> obstructed survey monuments listed in Application for permit to remove or destroy a Survey Monument, No. 3604, attached this is Hwy. 2, MP 107.07 - 110.87.</t>
  </si>
  <si>
    <t>PDR-15-2930</t>
  </si>
  <si>
    <t>R. L. Banks &amp; Associates</t>
  </si>
  <si>
    <t>John Ireland</t>
  </si>
  <si>
    <t xml:space="preserve">1) Copy of the 2007 RFP and/or responses said RFP regarding the operation of the Palouse River &amp; Coulee City Railroad (PCC Railroad)
2) Copy of the current lease between WSDOT and Watco Industries regarding the PCC Railroad
</t>
  </si>
  <si>
    <t xml:space="preserve"> Palouse River &amp; Coulee City Railroad Lease Agreement Request</t>
  </si>
  <si>
    <t>VA</t>
  </si>
  <si>
    <t>W.G. Stroud</t>
  </si>
  <si>
    <t xml:space="preserve"> Primary State Hwy 2 East Wenatchee to Rocky Reach Bearing date of approval September 5 1956, Revised June 19, 1962 and August 28, 1962.
SR 2 East Wenatchee to Rocky Reach as it pertains to Government Lots 1 and 5 Section 27  T 23 N  R 20 E
</t>
  </si>
  <si>
    <t xml:space="preserve"> Primary State Hwy 2 East Wenatchee to Rocky Reach Bearing date of approval September 5 1956, Revised June 19, 1962 and August 28, 1962.
SR 2 East Wenatchee to Rocky Reach as it pertains to Government Lots 1 and 5 Section 27  T 23 N  R 20 E
</t>
  </si>
  <si>
    <t>PDR-15-2661</t>
  </si>
  <si>
    <t>Law Offices of Sweeney, Heit &amp; Dietzler</t>
  </si>
  <si>
    <t>Mark Dietzler</t>
  </si>
  <si>
    <t xml:space="preserve">WSDOT Inspector Daily Reports from 8-1-2014 to 8-31-2014
All WSDOT Photographs from 8-1-2014 to 8-31-14
Temporary Pavement Marking and all Traffic Control Plans from Highway 101's intersection with Kitchen-Dick Road through Highway 101's intersection with Road and Pierson Road, including TPM's and TC20's for both of these intersections and all intersections in between from 8-1-2014 to 8-31-14.
All documents, emails, correspondence, photographs, investigation reports, claims for damages, or any and all other documents related to Beverly Hains accident of August 27, 2014 in the construction zone between the two intersections referenced above.
All documents, emails, correspondence, photographs, investigation reports, claims for damages, or any other documents related to any complaints made by any person or entity in connection with Project No. BR-NH-0101(307) related to or between the two intersections referenced above at any time during the project.  
</t>
  </si>
  <si>
    <t xml:space="preserve"> Project No. BR-NH-0101(307) Sequim,  Clallam County</t>
  </si>
  <si>
    <t>Buckley &amp; Associates, Inc.</t>
  </si>
  <si>
    <t>Mimy Bailey</t>
  </si>
  <si>
    <t>1 - With regard to ATTACHMENT 1, does WSDOT maintain the "comprehensive list of locations" as directed by FHWA?
1a - If yes, please provide a copy of the "comprehensive list."
1b - If no, please provide any documentation or explanation of why not.
2 - Please provide any communication/dissemination of the approval by FHWA (ATTACHMENT 1) to "local jurisdictions"
(paragraph 1 of ATTACHMENT 1) in Washington State,including a description of the method of dissemination (email,
newsletter, bulletin, hard copy letter, phone call, meeting, website posting, etc) and any associated policies (WSDOT or otherwise) dictating, directing, and/or requiring the same.
2 - Please provide a copy of the "letter of October 16 requesting approval to use Rectangular Rapid Flashing Beacons (RRFBs)" as referenced in paragraph 1 of ATTACHMENT 1.
3 - Please provide copies of any subsequent correspondence with FHWA regarding "HOTO-1" or "IA-11.113 - RRFB -Washington DOT (Statewide)" or the interim approval request generally.
4 - What is the date of publication for ATTACHMENT 2 (Ã¢â‚¬Å“Interim GuidanceÃ¢â‚¬ï¿½ Supplemental Treatments for Pedestrian
Crossings)? What is the date of effectiveness, if different from the date of publication, for the same?
5 - What larger document is ATTACHMENT 2 a part of? (ex. Standard Plans, Design Manual, etc)</t>
  </si>
  <si>
    <t xml:space="preserve"> Rectangular Flashing Beacons's (RRFB's) records</t>
  </si>
  <si>
    <t>Cadastral Surveyor OR/WA SO</t>
  </si>
  <si>
    <t>Robert Femling</t>
  </si>
  <si>
    <t xml:space="preserve">There is another project in your region that the BLM is working on, with personnel from your office actually.  This one is located on the Fort Vancouver Military Reservation in sections 26, 27, 34 and 35 of Township 2 North, Range 1 East.  More specifically located between Columbia Way and SR14 in the vicinity of the Old Apple Tree Park. 
We have had several projects on the reservation in the past several years and I am confident that we have copies of all the pertinent records.  However, our survey crew recovered several monuments that are concrete post with rebar in the middle of them and we think they may have been set during the Vancouver Freeway - SR14 Interchange, which was approved July 31, 1981 under contract number 2156 (see attached image). 
We only have copies of sheets 39-42, which have all the measurement data but none of the narrative or legend.  I was hoping you could get me copies of the introduction of this project, the main information I am after is what they would have monumented and what types of monuments they would have established.
</t>
  </si>
  <si>
    <t xml:space="preserve"> Request for Additional Plat Sheets</t>
  </si>
  <si>
    <t>PDR-15-1489</t>
  </si>
  <si>
    <t>Harris Corporation</t>
  </si>
  <si>
    <t>John Muskopf</t>
  </si>
  <si>
    <t>1. Copies of all submissions from vendors other than Harris</t>
  </si>
  <si>
    <t xml:space="preserve"> RFI ACQ-2013-0131-RFI</t>
  </si>
  <si>
    <t>Ashley Holmberg</t>
  </si>
  <si>
    <t>Ardent Technologies, Inc.</t>
  </si>
  <si>
    <t>Kerien Wilcox</t>
  </si>
  <si>
    <t xml:space="preserve">Ardent would like to request an electronic (email) of the winning proposal and score sheets from RFP No. 2014-0219, WEBS Bidding Opportunity. </t>
  </si>
  <si>
    <t xml:space="preserve"> RFP No. 2014-0219, WEBS Bidding Opportunity</t>
  </si>
  <si>
    <t>PDR-14-1791</t>
  </si>
  <si>
    <t>OH</t>
  </si>
  <si>
    <t>Lin &amp; Associates, Inc.</t>
  </si>
  <si>
    <t>Jim Albert</t>
  </si>
  <si>
    <t>I would like to request current and superseded Right of Way plans for SR 99, Highland Park Way SW &amp; West Marginal Way SW located in the NE QTR. of Section 30, Township 24 North, Range 4 East, specifically at the intersection of Highland Park Way SW &amp; West Marginal Way SW, in Seattle, Washington.</t>
  </si>
  <si>
    <t xml:space="preserve"> Right of Way plans for SR 99</t>
  </si>
  <si>
    <t>Tax Identification Numbers
Financial Account Information</t>
  </si>
  <si>
    <t>Larry Smith</t>
  </si>
  <si>
    <t xml:space="preserve">I am asking for; All documents related  to costs for all R/Ws purchased or leased for the highway 6 bridges west of PeEll  in Lewis County .I want the costs and sq. footage or acres purchased or leased for each parcel.
</t>
  </si>
  <si>
    <t xml:space="preserve"> Rock Creek Bridge</t>
  </si>
  <si>
    <t>PDR-15-0843</t>
  </si>
  <si>
    <t>Olson Engineering Inc.</t>
  </si>
  <si>
    <t xml:space="preserve">Pat  </t>
  </si>
  <si>
    <t>East of the interX of Fruit Valley and SR501
Section of SR501 (SSH 1T) is now under the CityÃ¢â‚¬â„¢s jurisdiction. SR501 now runs along Mill Plain and ties into 4th Plain West of Fruit Valley Rd.</t>
  </si>
  <si>
    <t xml:space="preserve"> ROW plans SR501-Fruit Valley</t>
  </si>
  <si>
    <t>PDR-15-0624</t>
  </si>
  <si>
    <t>Corrie J. Yackulic, Attorney at Law</t>
  </si>
  <si>
    <t>Cornelia Talley</t>
  </si>
  <si>
    <t>All records relating to the 2012 Skaglund Hill slide and repair on Hwy 530 including all monitoring the state did for slide risks on Hwy 530, all records relating to the finding that the highway was at risk of being damaged by debris flow, and what the repair consisted of.</t>
  </si>
  <si>
    <t xml:space="preserve"> Skaglund Hill slide </t>
  </si>
  <si>
    <t>PDR-14-2405</t>
  </si>
  <si>
    <t>Tarah Briscoe</t>
  </si>
  <si>
    <t xml:space="preserve">I am currently researching  Spring Hill Suites 1800, 1808 Yale Avenue property and need to verify and obtain copies of the following:  
Copies of current or up and coming road projects that will require additional right of way from this property?  
</t>
  </si>
  <si>
    <t xml:space="preserve"> Spring Hill Suites 1800, 1808 Yale Avenue</t>
  </si>
  <si>
    <t>PDR-15-2954</t>
  </si>
  <si>
    <t>OK</t>
  </si>
  <si>
    <t>Hedeen &amp; Caditz, PLLC</t>
  </si>
  <si>
    <t>Susan Mathews</t>
  </si>
  <si>
    <t xml:space="preserve">1.) All documents relating to WSDOT's evaluation of bids;
2.) All communications between WSDOT personnel regarding evaluation of bids.
3.) All communications between WSDOT personnel regarding Razz Construction Inc.
4.) All documents relating to the evaluation of Razz Construction, Inc.'s bid responsiveness and bidder responsibility. 
</t>
  </si>
  <si>
    <t xml:space="preserve"> Squalicum Creek Fish Passage, WSDOT Contract No. 8471 AND SR 9 Getchell Road Bridge Seismic, WSDOT Contract No. 8504. </t>
  </si>
  <si>
    <t>Law Offices of Terence F. Traverso, P.S.</t>
  </si>
  <si>
    <t>Joanne Birkner</t>
  </si>
  <si>
    <t>1. Any and all repairs and maintenance performed from Januaty 1, 2014 to the present, including but not limited to repairs of any potholes and general road asphalting, to the roadway and shoulders of SR 524/Maltby Road beginning from the intersection of SR 524/Maltby Road and SR 9/Woodinville Snohomish Road
and continuing west for 500 feet.
2. Any road/paint striping since Janumy 1, 2014, to the roadway and shoulders described in Paragraph 1.
3. Any notifications, reports, or complaints you received since Janumy 1, 2014, of any potholes, rocks, or gravel existing in the roadway and shoulders described in Paragraph 1.
4. Any photographs or videos depicting the roadway and shoulders described in Paragraph 1. since January 1, 2014.
* As used herein the word "document" shall mean any work order, repair bill, repair estimate, invoice, book, pamphlet, periodical, letter, memorandum, telegram, report, record,study, hand-written note, map, drawing, working paper, chart, paper, graph, index, data sheet ordata processing card, E-mail, computer file of any kind or format, or any other written, recorded, transcribed, punched, taped, filmed, digitized, photographic or graphic matter.</t>
  </si>
  <si>
    <t xml:space="preserve"> SR 524/Maltby Road beginning from the intersection of SR 524/Maltby Road and SR 9/Woodinville Snohomish Road</t>
  </si>
  <si>
    <t>Crosscut Public Media</t>
  </si>
  <si>
    <t>Denial Exemption(s) - 42.56.290
Denial Exemption(s) - 42.56.290: 5.60.060(2)(a): 42.56.510</t>
  </si>
  <si>
    <t>Attorney Client Privileged Information
Attorney/Client Work Product</t>
  </si>
  <si>
    <t xml:space="preserve"> - Copies Enclosed</t>
  </si>
  <si>
    <t>The first installment of records will be available for three (3) days at the FTP site provided in the e-mail conveying this letter.</t>
  </si>
  <si>
    <t>Bill Lucia</t>
  </si>
  <si>
    <t>WSDOT Contract No. 007999 (Alaskan Way Viaduct Replacement Project, SR 99 Bored Tunnel.) Electronic copies of all documentation (including WSDOT responses) related to Seattle Tunnel Partners' Ã¢â‚¬Å“request for entitlement,Ã¢â‚¬ï¿½ filed on the premise that a steel well casing, left in the ground after WSDOT groundwater tests in 2002 and 2010, damaged Bertha just before the machine experienced mechanical problems in early December</t>
  </si>
  <si>
    <t xml:space="preserve"> STP's request for entitlement</t>
  </si>
  <si>
    <t>PDR-14-1071</t>
  </si>
  <si>
    <t>Naselle Rock &amp; Asphalt Co.</t>
  </si>
  <si>
    <t>Tim Wirkkala</t>
  </si>
  <si>
    <t>I am requesting to get the bid transcript/forms for all bidders on contract SWR-445310-2015 procurement coordinator Edie Stritmatter.  Can you please email the copies to me at your earliest convenience?</t>
  </si>
  <si>
    <t xml:space="preserve"> SWR-445310-2105</t>
  </si>
  <si>
    <t>PDR-15-1302</t>
  </si>
  <si>
    <t>Deborah Smith</t>
  </si>
  <si>
    <t>Signage outages and or  repair on varible speed limit electric signs on mile marker 59-47 I- 90 west bound from 12/31/2012-01/04/2013.      The road conditions on I-90 at 8:00 a.m. - 10:00am on o1/03/2013.</t>
  </si>
  <si>
    <t xml:space="preserve"> Varible speed limit electric signs on mile marker 59-47 I- 90.</t>
  </si>
  <si>
    <t>PDR-13-2365</t>
  </si>
  <si>
    <t>ID</t>
  </si>
  <si>
    <t>Robert Lee</t>
  </si>
  <si>
    <t>Accel Bi</t>
  </si>
  <si>
    <t>Waiting on Injunction letter</t>
  </si>
  <si>
    <t>Colin McClelland</t>
  </si>
  <si>
    <t xml:space="preserve">All submitted proposals, including the winning proposal, for WSDOT Work Request: WR_2017_0223 JC, Title:  WSDOT Toll Division Customer Service Center (CSC) Back Office System (BOS) External Information Technology (IT) Quality Assurance Services  </t>
  </si>
  <si>
    <t xml:space="preserve"> WR_2017_0223 JC, Title:  WSDOT Toll Division Customer Service Center (CSC) Back Office System (BOS) External Information Technology (IT) Quality Assurance Services  </t>
  </si>
  <si>
    <t>Tesinc, Inc.</t>
  </si>
  <si>
    <t>Joseph Gould</t>
  </si>
  <si>
    <t xml:space="preserve">
                I would like the R/W sheets for the area from MP 58.30 to MP 59.99 on SR 003. A copy of the existing franchise covering that area would be
appreciated,  CenturyLink will be placing aerial cable on the PSE poles on the right side of the highway.
</t>
  </si>
  <si>
    <t>PDR-15-1522</t>
  </si>
  <si>
    <t>Cynthia Holden</t>
  </si>
  <si>
    <t>Betts Patterson Mines Law, PS</t>
  </si>
  <si>
    <t>Carol Arkins</t>
  </si>
  <si>
    <t xml:space="preserve">any  and  all  materials concerning a motor vehicle accident that occurred on February 21, 2013 southbound 1-5 near milepost 138 in Pierce County at approximately 2:18 PM. We are looking for any and all materials you may have, including but not limited to footage from your traffic cameras.
</t>
  </si>
  <si>
    <t xml:space="preserve">
any  and  all  materials concerning a motor vehicle accident that occurred on February 21, 2013 southbound 1-5 near milepost 138 iin Pierce County at approximately 2:18 PM. We are looking for any and all materials you may have, including but not limited to footage from your traffic cameras.
</t>
  </si>
  <si>
    <t>PDR-14-1333</t>
  </si>
  <si>
    <t>Chaves Consulting, Inc.</t>
  </si>
  <si>
    <t>Roberta Fast</t>
  </si>
  <si>
    <t>copy of the winning proposal for the WSDOT Enterprise Content Management RFP #RFP-2014-0219. The bid was won by lmageSource, Inc. We would also like a copy of any and all evulation documents related to this RFP.</t>
  </si>
  <si>
    <t>#RFP-2014-0219</t>
  </si>
  <si>
    <t>PDR-14-1146</t>
  </si>
  <si>
    <t>Carrie Oberg</t>
  </si>
  <si>
    <t>I am requesting a copy of the classified position description (CPD) for the Communications Consultant 2 position in the Document Control group of the Department of Safety Systems at Washington State Ferries. Please send me all versions of this CPD that existed during the time period from August, 2016 to September, 2017. If the CPD did not change at any time between those dates, please send the one existing document. If edits were made during this timeframe, please send the revised CPDs, and tell me when they were filed with the Human Resources Department.</t>
  </si>
  <si>
    <t>(CPD) Classified Position description for the Communications Consultant 2</t>
  </si>
  <si>
    <t>Washington State Civil Rights Coalition</t>
  </si>
  <si>
    <t>12/31/2013 memorandum Ã¢â‚¬Å“SAAG AWV DBE Final
Recommendations 131231.pdfÃ¢â‚¬ï¿½-15 complete Pages</t>
  </si>
  <si>
    <t>Tamika Kelly</t>
  </si>
  <si>
    <t>Request copies of all public records relating to the following.
1) The Executive Summary of recommendations prepared by WSDOTÃ¢â‚¬â„¢s Special Assistant Attorney General (SAAG), Richard Mitchell, regarding the Federal Highway AdministrationÃ¢â‚¬â„¢s (FHWA) investigation concerning WSDOTÃ¢â‚¬â„¢s Disadvantaged Business Enterprise (DBE) Program non-compliance Title VI Complaint.
2) The full 2013 report memorandum prepared by WSDOTÃ¢â‚¬â„¢s SAAG, Richard Mitchell, regarding the FHWA investigation concerning WSDOTÃ¢â‚¬â„¢s DBE Program non-compliance Title VI Complaint.</t>
  </si>
  <si>
    <t>(DBE) Program non-compliance</t>
  </si>
  <si>
    <t>ALL RECORDS FOR BILL BERENS AND ANDREA BILLINGSLEY (spelling may be wrong ----/-- new secretary in Construction office)REQUESTED ALL EMAILS between the two of them. EVEN IF THEY WERE UNDER OTHER NAMES (previously married names, etc.) FROM THE LAST 15 years.</t>
  </si>
  <si>
    <t>(Potential Whistle blower)- Keep Confidential</t>
  </si>
  <si>
    <t>PDR-15-2425</t>
  </si>
  <si>
    <t>Hester Law Group, Inc., PS</t>
  </si>
  <si>
    <t>Void</t>
  </si>
  <si>
    <t>Casey M. Arbenz</t>
  </si>
  <si>
    <t>Re: Elizabeth/Josh Rainford
Notice Number(s): CP-146052476/145815878/145200924/144672708/134490184/145023986/145403462/145585496/146292832/146549188/146647365/157136935/146830059
License Plate Number: ANL7936/WA
a copy of all discovery in this matter, including but not limited to, all information concerning all recording devices used in any way, especially all records of maintenance, repair, certifications, printed procedures and guidelines and any other records related to the programming, use, certification, maintenance or operation of the recording devices for a period of one year prior to this incident to the present.</t>
  </si>
  <si>
    <t>(Tolling) records concerning recording devices one year prior to incident to present.</t>
  </si>
  <si>
    <t>PDR-15-1320</t>
  </si>
  <si>
    <t>Daily Planet on Discovery Channel</t>
  </si>
  <si>
    <t>Kelly Peckham</t>
  </si>
  <si>
    <t>engineering plans for the Evergreen Point Floating bridge</t>
  </si>
  <si>
    <t>(Withdrawn): engineering plans for the Evergreen Point Floating bridge</t>
  </si>
  <si>
    <t>ON</t>
  </si>
  <si>
    <t>M1S 4B5</t>
  </si>
  <si>
    <t>Biersdorf &amp; Associates, PA.</t>
  </si>
  <si>
    <t>William Paterson</t>
  </si>
  <si>
    <t xml:space="preserve">* Right-of-Way acquisition date
* LET date
* Schematic or ROW plans
If Schematic or ROW plans are not available, I request a copy of the final layout of the project.  If the final layout of the project is unavailable, I request a copy of the preferred alternative, preliminary layout, or a document available that shows the required ROW for the project(s).
Project(s):
Ã¢â‚¬Â¢	310130E                        US 101/E of Alder St - Remove Fish Barrier
Ã¢â‚¬Â¢	300381B                       SR 3/Vic N of Shelton City Limits - Remove Fish Barrier
Ã¢â‚¬Â¢	351033A                       SR 510/Meridian Rd SE Ã¢â‚¬â€œ Roundabout
Ã¢â‚¬Â¢	316132A                       SR 161/31st Ave SW Overcrossing- Widening
Ã¢â‚¬Â¢	301201G                       US 12/Anderson Rd to Moon Rd - Safety Improvement
Please be advised, I am not interested in obtaining the above referenced documents if the project(s) do not require the acquisition of property or if right-of-way acquisition is complete.
</t>
  </si>
  <si>
    <t>PDR-15-2891</t>
  </si>
  <si>
    <t>Rainier Connect</t>
  </si>
  <si>
    <t>Joe Hubbard</t>
  </si>
  <si>
    <t>upcoming fiber placement project starting in Lewis County on SR 507 at N. Pearl St and ending in Thurston County at O'Conner Rd.Franchises</t>
  </si>
  <si>
    <t>.upcoming fiber placement project starting in Lewis County on SR 507 at N. Pearl St and ending in Thurston County at O'Conner Rd franchises.</t>
  </si>
  <si>
    <t>PDR-15-1077</t>
  </si>
  <si>
    <t>KOMO News</t>
  </si>
  <si>
    <t>Invasion of Privacy- Social Security Number
Tax Identification Number</t>
  </si>
  <si>
    <t>Brian A. Michael</t>
  </si>
  <si>
    <t>Documentation provided to WSDOT by Seattle Tunnel Partners in response to Ã¢â‚¬Å“suspension for causeÃ¢â‚¬ï¿½ issued on Jan 14, 2016 for the Alaskan Way Viaduct Replacement Project.</t>
  </si>
  <si>
    <t>Ã¢â‚¬Å“suspension for causeÃ¢â‚¬ï¿½ documents</t>
  </si>
  <si>
    <t>King 5 News</t>
  </si>
  <si>
    <t>Natalie Brand</t>
  </si>
  <si>
    <t xml:space="preserve">access to and electronic copies of the all billing records related to the initiative known as Ã¢â‚¬Å“Time, Leave and Attendance ProjectÃ¢â‚¬ï¿½. The records should be produced for years 2008 Ã¢â‚¬â€œ present. This request should include, but not be limited to, expenses involving feasibility studies, pilot implementation, project governance, consultant work, software and other purchases.
In addition I request access to and electronic copies of records reflecting the ultimate benefit of the project, if applicable. 
</t>
  </si>
  <si>
    <t>Ã¢â‚¬Å“Time, Leave and Attendance ProjectÃ¢â‚¬ï¿½</t>
  </si>
  <si>
    <t>PDR-15-2542</t>
  </si>
  <si>
    <t>Tri-State Construction, Inc.</t>
  </si>
  <si>
    <t>Larry Agostino</t>
  </si>
  <si>
    <t xml:space="preserve">Ã¢â‚¬Â¢ 	Final Earthwork Calculations for the project, including cross sections and end areas.
Ã¢â‚¬Â¢ 	All Jobsite Photos.
Ã¢â‚¬Â¢ 	WSDOT Employee Time Records of Closeout Reviews Feb. 2015 to Nov. 2015.
Ã¢â‚¬Â¢ 	All WSDOT Payments to MTVE.
Ã¢â‚¬Â¢ 	All WSDOT records of Small Tool agreements for the project.
Ã¢â‚¬Â¢ 	All Records for Change Order #52.
Ã¢â‚¬Â¢ 	All WSDOT communications for Thicken Edge Sidewalk behind Coping.
Ã¢â‚¬Â¢ 	TSI's Final Submittal of Direct Cost for Under Runs.
Ã¢â‚¬Â¢ 	WSDOT analysis of TSI final submittal for the Direct Costs for Under Runs.
Ã¢â‚¬Â¢ 	Original WSDOT equipment rates used on Force Account and any corrections.
Ã¢â‚¬Â¢ 	Detail of corrected WSDOT payments for individual equipment and deductions.
Ã¢â‚¬Â¢ 	All WSDOT Staking Notes for the Project.
Ã¢â‚¬Â¢ 	Temporary Final Records
</t>
  </si>
  <si>
    <t>PDR-15-3134</t>
  </si>
  <si>
    <t>Associated Project Consultants, Inc. P.S.</t>
  </si>
  <si>
    <t>Douglas N. Campbell</t>
  </si>
  <si>
    <t>Ã¢â‚¬Â¢ Existing traffic count data PM peak hour, AM peak hour, Saturday Peak and weekday daily in relation to the Baker view IJR being used for the existing conditions analysis
Ã¢â‚¬Â¢ Existing synchro and sidra electronic modeling files related to existing traffic analysis for the Baker view Interchange Justifiction report
Ã¢â‚¬Â¢ Methods and assumptions documentation and atachments for the IJR
monthly meeting minutes, emails and memos concerning traffic forcasting modeling between the city of Bellingham and WSDOT
Ã¢â‚¬Â¢ Traffic forecasting data for opening and full future forecast including pipeline and growth rate assumptions</t>
  </si>
  <si>
    <t>PDR-15-2480</t>
  </si>
  <si>
    <t>Rachel Robbins</t>
  </si>
  <si>
    <t xml:space="preserve">I am wanting to obtain the most current documents for the following project that were identified on the 2017-2020 Washington State DOT Transportation Improvement Plan:
Ã¢â‚¬Â¢ Southwest District Ã¢â‚¬â€œ SR 14/Wind River Rd - Intersection Improvements
Ã¢â‚¬Â¢ Southwest District Ã¢â‚¬â€œ SR 14 Access Improvements (SR 14 Corridor at 15th Street and 32nd Street)
When referring to Ã¢â‚¬Å“most current documentsÃ¢â‚¬ï¿½ I am looking to obtain any of the following types of documents: environmental study documents, schematics, preliminary drawings, roll maps, concept plans, or documents shown at the latest public hearing.
</t>
  </si>
  <si>
    <t>Ã¢â‚¬Â¢ Southwest District Ã¢â‚¬â€œ SR 14/Wind River Rd - Intersection Improvements
Ã¢â‚¬Â¢ Southwest District Ã¢â‚¬â€œ SR 14 Access Improvements (SR 14 Corridor at 15th Street and 32nd Street)</t>
  </si>
  <si>
    <t>Stoneway Electric Supply</t>
  </si>
  <si>
    <t>Steven Hopkins</t>
  </si>
  <si>
    <t>Supplied material on the 3946 WSF 144 Car Ferry #3. I would like to request a copy of the payment and performance bond. The payment &amp; performance bond would have been issued by Vigor/US Fab project #6674.</t>
  </si>
  <si>
    <t>006674 payment &amp; performance bond</t>
  </si>
  <si>
    <t>PDR-15-2754</t>
  </si>
  <si>
    <t>Transportation Engineering NorthWest</t>
  </si>
  <si>
    <t>Amy Wasserman</t>
  </si>
  <si>
    <t xml:space="preserve">a history of officer reported crashes that occurred at OR in the vicinity of the following intersection &amp; road segment in the cities of Issaquah &amp; Sammamish for the period of 1/1/2011 Ã¢â‚¬â€œ 12/31/2015.
Ã¢â‚¬Â¢Lake Sammamish Parkway @ 43rd Way
Ã¢â‚¬Â¢43rd Way from Lake Sammamish Parkway to 228th Ave
</t>
  </si>
  <si>
    <t>1 intersection &amp; rd segment in the Cities of Issaquah &amp; Sammamish</t>
  </si>
  <si>
    <t>John McCormack</t>
  </si>
  <si>
    <t>1 thru 10 and 11th sheets of May 12, 1942 Highway Right of Way agreement and complete contract with signatories.</t>
  </si>
  <si>
    <t>PDR-15-1160</t>
  </si>
  <si>
    <t>Mark S. Douglas</t>
  </si>
  <si>
    <t>1) All technical information for sewer forcemain serving Custer rest stop and ending at City of Ferndale Wa. treatmant plant. This line runs parrallel to Interstate 5 within the right of way. Specifically flow rate, capacity, diagrams.
2) Contracts or Agreements between WADot and City of Ferndale for sewage treatment services
3) Contracts / conscessions  /Liscemces or agreements between WADoT and any non governmental organizations providing services or sales at any rest stop along I-5 from january 1st 2005 till April 1st 2015.
4) DoT and WAC policies relating to private use of DoT facilities or infrastructure.</t>
  </si>
  <si>
    <t>PDR-15-1192</t>
  </si>
  <si>
    <t>Catherine Taliaferro</t>
  </si>
  <si>
    <t>Northwest Fair Contracting Association</t>
  </si>
  <si>
    <t>Denial Exemption(s) - 42.56.230(4)
Denial Exemption(s) - 42.56.230(4)
Denial Exemption(s) - 42.56.230(4)
Denial Exemption(s) - 42.56.230(4)
Denial Exemption(s) - 42.56.230(4)
Denial Exemption(s) - 42.56.230(4)
Denial Exemption(s) - 42.56.230(4)
Denial Exemption(s) - 42.56.230(4)
Denial Exemption(s) - 42.56.230(4): 42.56.050: 42 USC Ã‚Â§ 405(c)(2)(c)(viii)</t>
  </si>
  <si>
    <t>Federal Tax Identification Numbers and Social Security Numbers</t>
  </si>
  <si>
    <t>42.56.050</t>
  </si>
  <si>
    <t>42 USC 405(c)(2)(c)(viii)</t>
  </si>
  <si>
    <t>Mike Leininger</t>
  </si>
  <si>
    <t>copies of Certified payroll for Seattle Tunnel Partners - 
A Joint Venture for their work as the Prime contractor on the Alaskan Way Viaduct SR 99 Bored Tunnel Alternative project.</t>
  </si>
  <si>
    <t>Certified payroll records for STP</t>
  </si>
  <si>
    <t>PDR-13-2328</t>
  </si>
  <si>
    <t>HDJ Design Group, PLLC</t>
  </si>
  <si>
    <t>Paul Tomkins</t>
  </si>
  <si>
    <t>1) T18N R30E, Sec. 4 &amp; 3. I-90 ROW plans, including Warden Interchange
2) T20N R27E, Sec 4 &amp; 9. "Old Highway 19" right of way plans, apparently turned back to Grant County.</t>
  </si>
  <si>
    <t>1) I-90 ROW plans
2) Old SR 19 ROW plans</t>
  </si>
  <si>
    <t>PDR-14-2542</t>
  </si>
  <si>
    <t>Inter-Fluve, Inc.</t>
  </si>
  <si>
    <t>Dan Miller</t>
  </si>
  <si>
    <t xml:space="preserve">We are working on a stream restoration project along Skinny Creek, tributary to the Chiwaukum River.  Our project is at a Highway 2 relocation project completed a few years ago.  Our location is along the west side of Highway 2 within the corridor of the abandoned section of Highway 2.  The project is located 4.9miles south (east bound) of the Highway 2 - SR 207 intersection, and 0.73-miles north (west bound) from the Highway 2 crossing of the Wenatchee River near the Tumwater Campground.  Our project northern limit is at the culvert crossing Highway 2 at the USFS Road 7906 and extends south or downstream 0.5-miles to the confluence with the Chiwaukum River 
Our data request includes, if available within our project area:
1) Topographic survey and survey control coordinates and elevations
2) Soils data
3) Stream flow estimates of Skinny Creek
4) Location of existing Highway 2 right of way (as offset distance from existing road centerline 
</t>
  </si>
  <si>
    <t xml:space="preserve">1) Topographic survey and survey control coordinates and elevations
2) Soils data
3) Stream flow estimates of Skinny Creek
4) Location of existing Highway 2 right of way (as offset distance from existing road centerline 
</t>
  </si>
  <si>
    <t>Dykes Ehrlichman PS</t>
  </si>
  <si>
    <t>Phone Bridge Password</t>
  </si>
  <si>
    <t>Tom Ehrlichman</t>
  </si>
  <si>
    <t xml:space="preserve">1.         I am requesting the opportunity to inspect all of: 
(a) Mr. SmelserÃ¢â‚¬â„¢s notes, diaries, memoranda, calendars, and other documents generated or created by him from any of his work for WSDOT for the period June 1, 2014 to August 25, 2014; and 
(b) any documents from any source reflecting the DepartmentÃ¢â‚¬â„¢s contacts, conversations or other communications with Burlington Northern or its agents, contractors or subcontractors regarding landslide work, roadbuilding, or grading adjacent to the Port of Everett, for the time period January 1, 2014 to the present date, August 25, 2014.  Obviously, these include but are not limited to electronic, audio and video communications.  Please let me know when I can come to review these materials.  
2.         As a second, separate request unrelated to and not linked to your response to the first request, I am requesting that you immediately email me copies of all permit approvals for the Task 17 (Port of Everett) BNSF landslide project.
</t>
  </si>
  <si>
    <t>PDR-14-2308</t>
  </si>
  <si>
    <t>Sumedha Majumdar</t>
  </si>
  <si>
    <t xml:space="preserve">1.  Audits, reviews or studies that have been made by state or federal officials in regards to express lanes and whether or not they have been found beneficial. For 2010, 2011, 2012, 2013, 2014;
2. Records that reveal how the state addressed concerns, complaints or suggested changes detailed in the above audits, reviews, and studies. 
</t>
  </si>
  <si>
    <t xml:space="preserve">1.  Audits, reviews or studies that have been made by state or federal officials in regards to express lanes and whether or not they have been found beneficial. For 2010, 2011, 2012, 2013, 2014;
2. Records that reveal how the state addressed concerns, complaints or suggested changes detailed in the above audits, reviews, and studies. </t>
  </si>
  <si>
    <t>PDR-14-2748</t>
  </si>
  <si>
    <t>Carlson Boyd, PLLC.</t>
  </si>
  <si>
    <t>Zachary P. Hummer</t>
  </si>
  <si>
    <t>1. A list of all of appraisal and appraisal review assignments performed by Mr. Gail Harmon for WSDOT or at the direction of WSDOT.
2. Please produce copies of the last ten (10) appraisals prepared by Mr. Harmon for the WSDOT or at direction of the WSDOT and all associated workfiles.
3. Please produce copies of the last ten (10) appraisal reviews prepared by Mr. Harmon for the WSDOT or at direction of the WSDOT and all associated workfiles.
4. Please produce copies of the last ten (10) determinations of value prepared by Mr. Harmon for the WSDOT or at direction of the WSDOT and all associated workfiles.
5. Please produce copies of the last ten (10) true cost estimates prepared by Mr. Harmon for the WSDOT or at direction of the WSDOT and all associated workfiles.
6. Please produce copies of the last ten (10) design estimates prepared by Mr. Harmon for the WSDOT or at direction of the WSDOT and all associated workfiles.
7. Please produce copies of the last ten (10) surplus property prepared by Mr. Harmon for the WSDOT or at direction of the WSDOT and all associated workfiles.
8. Please produce copies of the last ten (10) evaluations of appraisals prepared by Mr. Harmon for the WSDOT or at direction of the WSDOT and all associated workfiles.
9. Please produce copies of the last ten (10) requests for corrective action(s) prepared by Mr. Harmon for the WSDOT or at direction of the WSDOT and all associated workfiles.
10.Please produce copies of the last ten (10) evaluations of appraisals prepared by Mr. Harmon for the WSDOT or at direction of the WSDOT for properties that were deemed surplus to WSDOTÃ¢â‚¬â„¢s needs and their determinations of value and all associated workfiles.</t>
  </si>
  <si>
    <t>PDR-14-1556</t>
  </si>
  <si>
    <t>Roy Runyon</t>
  </si>
  <si>
    <t xml:space="preserve">1. all speed counts for the Warren Ave. Bridge obtained during the last ten years (Jan. 1, 2006 through April 1, 2016).
2. all traffic counts for the Warren Ave. Bridge obtained during the last ten years (Jan. 1, 2016 through April 1, 2016).
I prefer to receive these records electronically.
</t>
  </si>
  <si>
    <t>John J. Reding</t>
  </si>
  <si>
    <t xml:space="preserve">1. Any and all Federal Functional Classification Forms submitted by the City of Puyallup, WA in regards to South Hill Park Drive.
2. Any and all associated Transmittal Letters singed by the Mayor, Chairman of the Board or other responsible Puyallup City official that was submitted with the aforementioned request forms.
</t>
  </si>
  <si>
    <t xml:space="preserve">Stritmatter, Kessler, Whelan, Koehler, Moore Kahler
</t>
  </si>
  <si>
    <t>Jamie Kessler</t>
  </si>
  <si>
    <t xml:space="preserve">1. Contract plans and project documents for the creation of and modifications to SR 508 at approximately milepost 21.50,  in Morton, Lewis County, WA as depicted in the attached photo, specifically including: 
            a. Paving and resurfacing projects 
            b. Roadway repair projects 
            c. Installation of guardrail 	
            d. Repair and replacement of guardrail 
            e. Roadway widening, including increasing shoulder width 
            f. Roadway geometrics relating to the subject curve at approximately milepost 21.50, as depicted in the attached                    photos 
2. All written, printed and electronic materials that address the installation and repair projects referred to in #1, above
</t>
  </si>
  <si>
    <t>PDR-15-0242</t>
  </si>
  <si>
    <t>Headquarters</t>
  </si>
  <si>
    <t>T-Scan Corporation</t>
  </si>
  <si>
    <t>Social Security Number</t>
  </si>
  <si>
    <t>Will Reese</t>
  </si>
  <si>
    <t>1. Payroll, attendance, time loss, records which reflect length of employement; tax reporting
2. Personnel, performance reviews, promotions, applications for employment, termination records
3. Accident reports, medical records including pre-employment physicals, including records pertaining to psychiatric and psychological evaluation and treatment, drug and alcohol evaluation and treatment, and sexually transmitted diseases, including HIV/AIDS;
4. Claims for unemployment, industrial insurance, or disability</t>
  </si>
  <si>
    <t>Tax Identification Numbers</t>
  </si>
  <si>
    <t>Wayne K. Shaw</t>
  </si>
  <si>
    <t xml:space="preserve">1. The statement signed by by Mr. Dan Keller stating he would not discuss the incident with anyone.
2.  The statement signed by Mrs. Bunny Keller stating she would not discuss the incident with anyone.
3.  The statement signed by Mr. Fred Funge stating he would not discuss the incident with anyone.
4.  The amount of the payment in the form of payment voucher, cashed check, or written documenting listing the amounts of payments given to Mr. and Mrs. Keller and to Mr. Funge.
5.  Documentation regarding the reason for payment.
6.  Documentation regarding the reason(s) Mr. Keller and Mr. Funge are no longer employed by WSDOT.
</t>
  </si>
  <si>
    <t>1. The statement signed by by Mr. Dan Keller stating he would not discuss the incident with anyone.
2.  The statement signed by Mrs. Bunny Keller stating she would not discuss the incident with anyone.
3.  The statement signed by Mr. Fred Funge stating he would not discuss the incident with anyone.
4.  The amount of the payment in the form of payment voucher, cashed check, or written documenting listing the amounts of payments given to Mr. and Mrs. Keller and to Mr. Funge.
5.  Documentation regarding the reason for payment.
6.  Documentation regarding the reason(s) Mr. Keller and Mr. Funge are no longer employed by WSDOT.</t>
  </si>
  <si>
    <t>PDR-15-2357</t>
  </si>
  <si>
    <t>McKay Chadwell, PLLC</t>
  </si>
  <si>
    <t>Krista K. Bush</t>
  </si>
  <si>
    <t xml:space="preserve">1.	All records in the possession, custody, or control of the Washington State Department of Transportation (WSDOT) that refer or relate in any way to Rebar International , Inc. or any of its owners: Jodie Behrendt, Myrna Yount, and Jamie Odren (collectively referenced as "Rebar"). The requested records include, but are not limited to, the following:
a.	Records   related   to   Rebar's   status/certification/decertification   as  a  Women's Business Enterprise ("WBE");
b.	Records related to Rebar's status/certification/decertification  as a Disadvantaged Business Enterprise ("DBE");
c.	Records   relating   to   Rebar's   status/certification/decertification	under  NAICS and/or SIC codes;
d.	Records relating to internal communication within the WSDOT regarding Rebar;
e.	Records related to communication  with any employee of the Office of Minority and Women's Business Enterprises (OMWBE) regarding Rebar;
f.	Records relating to communication with any employee of the Federal  Highway Administration regarding Rebar;
g.	Records relating to communication with any employee of the U.S. Department of Transportation (including the Departmental Office of Civil Rights) regarding Rebar;
h.	Records relating to communication with any employee of WBE and/or DBE certifying agencies in the state of Oregon regarding Rebar;
i. Records relating to communication with any  employee  of  WBE  and/or  DBE certifying agencies in the state of California regarding Rebar;
j.	Records relating to the January 25, 2010 email message  from  Rojelio  (Roy) Lopez (Washington State Department of Transportation) to Jenny Deininger, Subject: Rebar International.   For ease ofreference, a copy of this message is attached as Enclosure  1;
k.	Records relating to communication with any business entity (of any state) regarding Rebar's status/certification/decertification as a Women's Business Enterprise ("WBE") or Disadvantaged  Business Enterprise ("DBE");
l.	Records relating to communication with any regulatory agency not otherwise specifically named in this request regarding Rebar;
m.	Records relating to any complaint made against Rebar by any individual, group, or other entity. This request includes, but is not limited to,  the complaint, any documents submitted as support for that complaint, any records concerning investigation of the complaint, any communication with the complainant, any internal communication regarding the complaint, and any resolution of the complaint.
2.	All email communication records involving WSDOT employee Gregory Bell, in which he is included as a sender or recipient (in the "to," "cc" or "bee" header fields of the email message) between January 1, 2007 and May 20, 2014. This request is not limited to records regarding Rebar.
3.	All email communication records involving WSDOT employee Jackie Bayne, in which she is included as a sender or recipient (in the "to," "cc" or "bee" header fields of the email message) between January 1, 2007 and May 20, 2014. This request is not limited to records regarding Rebar.
4.	All email communication records involving WSDOT employee Noble Njoku, in which he is included as a sender or recipient (in the "to," "cc" or "bee" header fields of the email message) between January 1, 2007 and May 20, 2014. This request is not limited to records regarding Rebar.
5.	All email communication records involving WSDOT employee John Huff, in which he is included as a sender or recipient (in the "to," "cc" or "bee" header fields of the email message) between January 1, 2007 and May 20, 2014. This request is not limited to records regarding Rebar.
6.	All email communication records involving OMWBE employee Sarah Erdemann,  in which she is included as a sender or recipient (in the "to," "cc" or "bee" header fields of the email message) between January 1, 2007 and  May 20, 2014. This request is not limited to records regarding Rebar.
7.	All email communication records involving OMWBE employee Juan Huey-Ray,  in which he is included as a sender or recipient (in the "to," "cc" or "bee" header fields of the email message) between January 1, 2007 and May 20, 2014. This request is not limited to records regarding Rebar.
8.	All email communication records involving Federal Highway Administration employee Jodi Petersen, in which she is included as a sender or recipient (in the "to," "cc" or "bee" header fields of the email message)  between January 1, 2007 and May 20, 2014. This request is not limited to records regarding Rebar.
9.	All email communication records involving Elton Mason, in which he is included as a sender or recipient (in the "to," "cc" or "bee" header fields of  the email message) between January 1, 2007 and May 20, 2014.  This request is not limited to records regarding Rebar.
10.	All email communication records involving Federal Highway Administration employee Lance Yokota, in which he is included as a sender or recipient (in the "to," "cc" or "bee" header fields of the email message) between January 1, 2013 and May 20, 2014. This request is not limited to records regarding Rebar.
11.	All email communication records involving California Office of Business and Economic Opportunity employee Janice Salais, in which she is included as a sender or recipient (in the "to," "cc" or "bee" header fields of the email message) between January 1, 2013 and May 20, 2014.  This request is not limited to records regarding Rebar.
12.	All email communication records involving California Department of Transportation employee Kevin Wilson, in which he is included as a sender or recipient (in the "to," "cc" or "bee" header fields of the email message) between January 1, 2013 and May 20, 2014. This request is not limited to records regarding Rebar.
13.	All email communication records involving OMWBE employee Les Ling, in which he is included as a sender or recipient (in the "to," "cc" or "bee" header fields of the email message) between January 1, 2013 and May 20, 2014. This request is not limited to records regarding Rebar.
14.	All records, including drafts, communication, and metadata, concerning the January 31, 2010 letter from Craig McDaniel to Ms. Kelly Lynn Bosa (KLB Construction Inc.), Subject: Contract No. 7858, Valle Mall Blvd. Interchange, Rebuild Interchange, F.A. No. ARRA 0822(128). For ease ofreference, a copy of the final document is attached as Enclosure 2.
15.	All records, including drafts, communication, and metadata, concerning the February 4, 2010 letter from Daniel M. Mathis (via Liana L. Liu) to Paula J. Hammond (Attn: Dave Mariman), Subject: I-82 Valley Mall Blvd; ARRA-0822(129), Concur in Award Response. For ease of reference, a copy of the final document is attached as Enclosure 3.
16.	All records, including drafts, communication, and metadata, concerning the July 29, 2010 letter from Cathy V. Canorro to David East, John Ahlers, and Juan Huey-Ray, Subject: Show Cause Review for Rebar International, Inc. OMWBE File No.: 6440. For ease of reference, a copy of the final document is attached as Enclosure 4.
17.	All records, including drafts, communication, and metadata, concerning the May 11, 2011 letter from Daniel Mathis to Paula Hammond and Cathy Canorro, Subject: Directive to Initiate a Proceeding to Remove Rebar International, Inc.'s DBE Certification. For ease of reference, a copy of the final document is attached as Enclosure 5.
18.	All records, including drafts, communication, and metadata, concerning the November 18, 2011 letter from Todd Howard to Myrna Yount, Daniel Mathis, and Jean Wheat, Subject: Request for Show Cause Review received May 8, 2011, OMWBE File No. 6440. For ease of reference, a copy of the final document is attached as Enclosure 6.
19.	All records, including drafts, communication, and metadata, concerning the February 14, 2012 letter from Daniel Mathis to Joseph E. Austin, Subject: DBE Certification Appeal of Washington State OMWBE's November 18, 2011 Decision in the Matter of Rebar International, Inc. For ease ofreference, a copy of the final document is attached as Enclosure 7.
20.	All records, including drafts, communication, and metadata, concerning the November 30, 2012 letter from Joseph E. Austin to Chris Liu. For ease of reference, a copy of the final document is attached as Enclosure 8.
</t>
  </si>
  <si>
    <t>PDR-14-1510</t>
  </si>
  <si>
    <t>Starr Whitehouse Landscape Architects and Planners</t>
  </si>
  <si>
    <t>Critical Infrastructure/Asset</t>
  </si>
  <si>
    <t>Elise Baudon</t>
  </si>
  <si>
    <t xml:space="preserve">1.	For bridge number: 5/548PN and 5/549CNC   (Jim Ellis Freeway Park landscaped lid, located in Seattle, WA)
a.	Site plans of landscaped lid
b.	Elevations of landscaped lid
c.	Any past or present agreements between WSDOT and the Seattle Parks and Recreation Department which pertain to the maintenance of the vegetation located on the landscaped bridge (plantings, shrubs, trees, etc.) 
d.	WSDOTÃ¢â‚¬â„¢s latest inspection records for this landscaped lid
2.	For bridge number: 14/3P (Vancouver Land bridge, built 2008, located in Vancouver, WA)
a.	Site plans of landscaped bridge
b.	Elevations of landscaped bridge
c.	Any past or present agreements between WSDOT and other agencies which pertain to the maintenance of the vegetation located on the landscaped bridge (plantings, shrubs, trees, etc.) 
d.	WSDOTÃ¢â‚¬â„¢s latest inspection records for this landscaped bridge
3.	For bridge number: 90/35 LID (Vegetated lid bound by SE 26th St to the North, and SE 28th St to the south, above I-90 on Mercer Island, WA)
a.	Site plans of landscaped lid
b.	Elevations of landscaped lid
c.	Any past or present agreements between WSDOT and other agencies which pertain to the maintenance of the vegetation located on the landscaped lid  (plantings, shrubs, trees, etc.) 
d.	WSDOTÃ¢â‚¬â„¢s latest inspection records for this landscaped lid
4.	For bridge number: 90/34 (Vegetated pedestrian and vehicular bridge, above I-90 on Mercer Island, WA)
a.	Site plans of landscaped bridge
b.	Elevations of landscaped bridge
c.	Any past or present agreements between WSDOT and other agencies which pertain to the maintenance of the vegetation located on the landscaped bridge (plantings, shrubs, trees, etc.) 
d.	WSDOTÃ¢â‚¬â„¢s latest inspection records for this landscaped lid
</t>
  </si>
  <si>
    <t>PDR-15-2098</t>
  </si>
  <si>
    <t>NY</t>
  </si>
  <si>
    <t xml:space="preserve">Name, address, license plate ;
Phone Bridge Password
</t>
  </si>
  <si>
    <t xml:space="preserve"> - 30 day Extension Added</t>
  </si>
  <si>
    <t>Dewell Ellsworth</t>
  </si>
  <si>
    <t>Re: CP-132798751, CP-132702755, CP-132798750 and all associated transaction numbers 
1) all records, including but not limited to photographs, videotapes, and other graphic representations, that purport to show that the vehicles listed in the above-listed records "used the toll facility" at the times and dates indicated in the matters referenced by the numbers listed above;
2) all records, including but not limited to photographs, videotapes, and other graphic representations, showing that the vehicles listed in the above reference records traversed SR
520 at or near the times and dates indicated in the matters referenced by the numbers listed above;
3) aii"WSDOT evidence" concerning the above-listed matters;
4) all"other evidence" concerning the above-listed matters;
5) all records that relate or refer to the allegations against me;
6) all records that relate or refer to my interactions with the Toll Enforcement Office or my prior PRA requests submitted regarding the allegations against me;
7) all emails exchanged between WSDOT and ETCC between Jan. 1, 2012 and the present date;
8) the specifications for the camera toll system on SR 520;
9) the schematics for the camera toll system on SR 520;
10) all emails that were distributed to all employees in the Toll Enforcement Office between Sept. 15, 2012 and the present date (i.e. all emails that were given office-wide distribution).
Please provide these records in their complete, unaltered, un-cropped, un-manipulated native electronic format.</t>
  </si>
  <si>
    <t xml:space="preserve">10 items and records for CP-132798751, CP-132702755, CP-132798750 and all associated transaction numbers </t>
  </si>
  <si>
    <t>PDR-13-1027</t>
  </si>
  <si>
    <t>Trevor Alexander</t>
  </si>
  <si>
    <t>Andersen Law Office</t>
  </si>
  <si>
    <t>Specific Intelligence Information and Specific Investigative Records Personal Information from State Motor Vehicle Records</t>
  </si>
  <si>
    <t>RCW 42.56.240(1)</t>
  </si>
  <si>
    <t>42.56.070(1)</t>
  </si>
  <si>
    <t>18 USC 2721 2722</t>
  </si>
  <si>
    <t>Anita Sather</t>
  </si>
  <si>
    <t>All records, documents, statements, notes, reports and any other documentation
regarding a collision that occurred on 10/25/2017 on SR 10 and MP 95.25 at approximately 5pm. Involving our client,
Juan Magana-Casteneda , Joshua Knight, Gonzalez, damage to guard rail.</t>
  </si>
  <si>
    <t>Documentation regarding collision on 10/25/17 on SR 10, MP 95.25 at 5pm involving Juan Magana-Casteneda, Joshua Knight, Gonzalez, damage to guardrail</t>
  </si>
  <si>
    <t>Attorney/Client Privileged Information and Work Product, Financial Account Information, and Information Regarding the Infrastructure and Security of Computer and Telecommunications Networks.</t>
  </si>
  <si>
    <t>Arnold R. Hedeen</t>
  </si>
  <si>
    <t>Please provide copies of all documents meeting the following criteria generated after March 1, 2015 [until May 26, 2015]:
1. Photographs of the TBM and its damaged components after it was extracted from the excavation pit;
2. The cause(s) of the TBM breakdown;
3. Communications between WSDOT and STP regarding the cause(s) of the TBM breakdown;
4. Communications between STP or WSDOT and Hitachi, the manufacturer of the TBM, regarding the cause(s) of the TBM breakdown;
5. Repairs and changes to the TBM after extraction;
6. All analyses of the cause(s) of the TBM breakdown or failure from any source;
7. Article 24.l(a) and (c) protests and protest supplements relating to the TBM breakdown;
8. Requests for change orders relating to the TBM breakdown;
9. Claims relating to the TBM breakdown; and
10. Communications with the Dispute Review Board relating in any way to the TBM breakdown.</t>
  </si>
  <si>
    <t xml:space="preserve">10 items regardingTunnel Boring Machine Failure/Breakdown </t>
  </si>
  <si>
    <t>PDR-15-1545</t>
  </si>
  <si>
    <t>BASF Corporation</t>
  </si>
  <si>
    <t>Matthew English</t>
  </si>
  <si>
    <t xml:space="preserve">All public records requested relate to the SR520 West Approach Bridge North project (the "Project").  Please provide copies of all of the public records referenced below (including, without limitation, e-mails and other electronic communications and documents).  If a copying fee is required, please advise on the total amount as soon as possible.
(1) All communications,  documents, memoranda and other records with employees, agents or representatives of Flatiron West, Inc. ("Flatiron") relating to the Expansion Joints
(2) All internal and external communications, documents, memoranda and other records relating to Flatiron's bid package submittal or bid documents
(3) All internal and external communications, documents, memoranda and other records relating to acceptance or rejection of Flatiron's submittals pertaining to proposed modular expansion joint ("MEJ") designs
(4)  All internal and external communications, documents, memoranda and other records relating to the review of submittals containing Watson Bowman Acme Corp. ("WBAC") MEJ designs.
(5)  All internal and external communications, documents, memoranda and other records regarding the specifications for the "Modular Expansion Joint System" in Special Provisions, Division 6
(6)  All internal and external communications, documents, memoranda and other records relating to "Public Interest Finding Request #1" (the "PIF")
(7)  All internal and external communications, documents, memoranda and other records relating to the inclusion or exclusion of the PIF in the bid package or the specifications for the Project
(8)  All internal and external communications, documents, memoranda and other records relating to the selection or identification of Mageba USA or its affiliates ("Mageba") as the sole-source manufacturer/supplier of MEJ on the Project.
(9) All internal and external communications, documents, memoranda and other records relating in any way to the rejection of the WBAC modular expansion joint designs. 
(10) All communications, documents, memoranda and other records with employees, agents or representatives of Mageba.
</t>
  </si>
  <si>
    <t>10 Items related to SR 520 West Approach Bridge North and Flatiron</t>
  </si>
  <si>
    <t>Personally identifying information.</t>
  </si>
  <si>
    <t>Transaction ID 30760578, 30784832, 30883557, 30929904,
31151873, TBFee-157804412, TBFee-158230779, Notice Number TB-157804412, Notice Number TB-158230779, Transaction ID No. 282421167 &amp; TB-157573511
1) all WSDOT evidence concerning the matters referenced by the above-listed Transaction ID, TB numbers, and Notice Numbers;
2) all other evidence concerning the matters referenced by the above-listed Transaction ID, TB numbers and Notice Numbers;
3) all records, including but not limited to photographs, digital photographs, microphotographs, videotapes, and other graphic representations and recorded images that purport to evidence the
alleged toll nonpayment referenced above or that purport to show that a vehicle described by the records pertaining to the above-referenced Transaction ID, TB numbers or Notice Numbers used the toll facility at the time and date indicated by the records pertaining to that Transaction ID, TB number, or Notice Number;
4) all records, including but not limited to photographs, digital photographs; microphotographs, videotapes, and other graphic representations and recorded images that purport to show that a vehicle described by the records pertaining to the above-referenced Transaction ID, TB numbers or Notice Numbers traversed SR 520 at or near the times and dates indicated by the records pertaining to that Transaction ID, TB number, or Notice Number;
5) all records that relate or refer to the above-referenced Transaction ID or TB number or Notice Number;
6) all records that relate or refer to the allegations against me;
7) all evidence that is or may be available to any ALJ who may conduct the contested hearing;
8) all emails that relate or refer to SR 520 tolling that were distributed to all employees in the Toll Enforcement Office between March 29, 2015 and July 22, 2015 (i.e. all emails that were given office-wide distribution);
9) all emails sent to or received by any individual located at the Good to Go Customer Service Center in North Seattle between March 29, 2015 and July 22, 2015; and
10) all WSDOT PRA policies, practices, guidelines, reminders, procedures, or other written PRA guidance or instructions, whether formal or informal, regarding toll-related information created between March 29, 2015 and July 22, 2015.</t>
  </si>
  <si>
    <t>10 items relating to Toll Transactions, notices and bills</t>
  </si>
  <si>
    <t>Tolling: Personal Information on Account
Information Regarding the Infrastructure and Security of Computer and Telecommunications Networks</t>
  </si>
  <si>
    <t>Re: Transaction ID No. 282421167 &amp; TB-157573511
1) all WSDOT evidence concerning the matters referenced by the above-listed Transaction ID and TB number;
2) all other evidence concerning the matter referenced by the above-listed Transaction ID and TB number;
3) all records, including but not limited to photographs, digital photographs, microphotographs, videotapes, and other graphic representations and recorded images that purport to evidence the alleged toll nonpayment referenced above or that purport to show that the vehicle described by the records pertaining to the above-referenced Transaction ID and TB number used the toll facility at the time and date indicated by the records pertaining to that Transaction ID and TB number;
4) all records, including but not limited to photographs, digital photographs; microphotographs, videotapes, and other graphic representations and recorded images that purport to show that the vehicle described by the records pertaining to the above-referenced Transaction ID and TB number traversed SR 520 at or near the times and dates indicated by the records pertaining to that Transaction ID and TB number;
5) all records that relate or refer to the above-referenced Transaction ID and TB number;
6) all records that relate or refer to the allegations against me; and
7) all evidence that is or may be available to any ALJ who may conduct the contested hearing.
8) all emails that relate or refer to SR 520 tolling that were distributed to all employees in the Toll Enforcement Office between Jan. 1, 2014 and Mar. 29, 2015 (i.e. all emails that were given office-wide distribution);
9) all emails sent to or received by any individual located at the Good to Go Customer Service Center in North Seattle between Jan. 1, 2015 and Mar. 29, 2015; and
10) all WSDOT PRA policies, practices, guidelines, reminders, procedures, or other written PRA guidance or instructions, whether formal or informal, regarding toll-related information.
Please provide all these records in their complete, unaltered, un-cropped, un-manipulated native electronic format with all metadata included. Please provide emails in their native .pst or .msg format with all metadata included - please do not provide emails in .eml format, .pdf format, or any other format. If any records do not exist in any electronic format at all, please email scanned copies of them.</t>
  </si>
  <si>
    <t>10 items relating toTransaction ID 282421167 and Toll Bill 157573511</t>
  </si>
  <si>
    <t>PDR-15-1144</t>
  </si>
  <si>
    <t>Financial Account Information</t>
  </si>
  <si>
    <t>Arne Hedeen</t>
  </si>
  <si>
    <t>copies of all documents meeting the following criteria
generated after June 23, 2014, the date of our third public records request [September 15, 2014]:
1. All Monthly Contract Schedule Updates, including Submittal Packages, as required in TR 26 Section 2.1.6.2.3 in electronic (.xer) format with copy in .pdf;
2. All Article 11.6.1.3 Time Impact Analysis;
3. All short interval schedules and look ahead schedules in electronic ( .xer) format with copy in . pdf;
4. All Article 24.l(a) and (c) protests and protest supplements;
5. All WSDOT responses to the communications in paragraphs 3, 4 and 9 of this request;
6. All Article 5.7.3 differing site conditions notices issued by Seattle Tunnel Partners to WSDOT on behalf of Seattle Tunnel Partners or any sub-tier subcontractor or supplier on the Project;
7. All Article 5. 7.3.3 reports regarding alleged differing site conditions issued by Seattle Tunnel Partners or any entity at their direction;
8. All Article 5.7.4.2 determinations from WSDOT regarding alleged differing site conditions;
9. Copies of all requests for Change Orders and copies of all related supporting documents;
10. Any documents related to the DRB or DRB proceedings, including submissions, position papers, DRB writings, observations, findings, recommendations, and appeals from DRB recommendations.</t>
  </si>
  <si>
    <t>10 items:  submittal packages, time impact analysis, schedules, protests, and responses, differing site conditions, change orders, DRB.</t>
  </si>
  <si>
    <t>PDR-14-2529</t>
  </si>
  <si>
    <t>Megan Garver</t>
  </si>
  <si>
    <t>Keith L. Kessler</t>
  </si>
  <si>
    <t>1. 10-year history (January 2004 through December 2013) of striping activities  on the entire SE 164th Avenue eastbound on-ramp onto State Route 14 in Vancouver, Clark County, Washington, including fog stripe painting;
2. 10-year history of pavement inspection along the SE 164th Avenue eastbound on-ramp onto State Route 14, including pavement edge; and
3. 10-year history of all maintenance and repair activities conducted at the intersection of SE 164th Avenue and the eastbound on-ramp onto State Route 14, as well as the full length of the on-ramp itself.
This request seeks all relevant documents, including maintenance records, as well as photos and video footage of the inspection and maintenance activities referenced above.</t>
  </si>
  <si>
    <t>10 year of maintenance logs for SE 164th Ave EB SR 14</t>
  </si>
  <si>
    <t>PDR-14-0175</t>
  </si>
  <si>
    <t>Johnston Land Surveying</t>
  </si>
  <si>
    <t>Rob Johnston</t>
  </si>
  <si>
    <t>101 deed in the NE, SW of 13, T30N, R5W, Clallam County, WA</t>
  </si>
  <si>
    <t>Engineering-Benha University, Egypt</t>
  </si>
  <si>
    <t>Ayman Sobhy</t>
  </si>
  <si>
    <t xml:space="preserve">1.       TBM tunneling in soft ground.
 2.       For Bertha, AWV Replacement Program TBM, a 17.5 meter EPB machine.
The data and records that are needed for the tunneling project include the following:
1. General information on the tunnel: location, length, depth, diameter, crossings, etc.
2. Map showing the locations of the tunnel stations and hard points (shafts, annexes, overlying structures, deep foundations of bridges, buried structures or pipelines, etc.)
3. Soil investigation reports: including the locations of conducted boreholes w.r.t to tunnel, results of in-situ penetration tests (e.g., SPT and or CPT tests), and results of laboratory tests on obtained soil samples (e.g., grain size distribution tests, strength tests)
4. Longitudinal section through the tunnel axis showing the tunnel alignment and numbers of rings
5. TBM advance speed for each ring
6. Ring report including the excavation and erection times
7. The slurry /EPB records: flow rate, pressure, density, amount of materials separated, etc.
8. Records of Cutter head rotational speed (rpm)
9. Records of Cutter head torque
10. Cutter head inspection and maintenance reports
11. Records of Downtimes.
</t>
  </si>
  <si>
    <t>11 items for the tunneling project</t>
  </si>
  <si>
    <t>Records identifying a specific instance of travel</t>
  </si>
  <si>
    <t>RE: Contested hearing for CP-159070526; Toll Transaction Numbers 31489309, 31943091, 32071448, 32140021, 32171396; TB-158945988, TB-159042981; Transaction ID #'s 33304080, 33324011, 33449698, 33611043, 33738535, 33603846, and TBFee- 159042981
1) all WSDOT records concerning the matters referenced by the above-listed Transaction ID numbers, TB numbers, CP numbers, Toll Transaction numbers, and Notice Numbers;
2) all other records concerning the matters referenced by the above-listed identification numbers;
3) all records, including but not limited to photographs, digital photographs, microphotographs, videotapes, and other graphic representations and recorded images that purport to evidence the alleged toll nonpayment incidents referenced above or that purport to show that a vehicle described by the records pertaining to the above-referenced identification numbers used the toll facility at the time and date indicated by the records pertaining to that identification number; 1
4) all records, including but not limited to photographs, digital photographs, microphotographs, videotapes, and other graphic representations and recorded images that purport to show that a vehicle described by the records pertaining to the above-referenced identification numbers traversed SR 520 at or near the times and dates indicated by such records (see FN 1 );
5) all records that relate or refer, individually or collectively, to any of the above-referenced ID numbers;
1 This request encompasses such photographs and video from any and all cameras on SR 520, including but not limited to
those on the bridge itselt~ and those that are apparently mounted on a gantry above SR 520 on the east side of the bridge.
6) all records that relate or refer to the allegations against me, including but not limited to the allegations that I owe civil penalty(s) or toll(s);
7) all evidence that is or may be available to any ALJ who may conduct the contested hearing;
8) the fewest records necessary to show the name, office address, telephone number, email address, title, rank, and employer of each Toll Enforcement Officer whose identification number appears on the documents mailed to me which pertain to any of the above-listed identification numbers;
9) all emails that relate or refer to SR 520 tolling that were exchanged between WSDOT employees or contractors (including but not limited to Telvent and ETCC staffers) at the Good to Go Service Center in North Seattle between Sept. 16, 2015 and Oct. 20, 2015;
10) all emails received by individuals located at the Good to Go Customer Service Center in North Seattle between Sept. 16, 2015 and Oct. 20, 2015 that were sent by WSDOT employees or contractors, and
11) all WSDOT PRA policies, practices, guidelines, reminders, procedures, or other written PRA guidance or instructions, whether formal or informal, regarding toll-related information created between Seot. 16. 2015 and Oct. 20, 2015.</t>
  </si>
  <si>
    <t>11 items for Tolling Records.</t>
  </si>
  <si>
    <t>PDR-15-3017</t>
  </si>
  <si>
    <t>Procopio</t>
  </si>
  <si>
    <t>Christopher J. Jaczko</t>
  </si>
  <si>
    <t>a copy of the following public records relating to that certain letter from Patty Rubstello, Assistant Secretary of the Washington Department of Transportation ("WSDOT"), to The Honorable Meredith M. Broadbent, Chairperson of the United States International Trade Commission, dated May 18, 2016, a copy of which is enclosed for your convenience (hereafter, the "Letter to the CommissionÃ¢â‚¬ï¿½):
1.) All documents relied on, referred to, or used in preparing the Letter to the Commission.
2) All communications relating to the Letter to the Commission, including communications relating to the circumstances that led to the preparation and submission of the Letter to the Commission.
3) All documents relating to the factual bases for the contentions set forth in the Letter to the Commission.
4) All communications relating to the factual bases for the contentions set forth in the Letter to the Commission.
5) All documents relied on, referred to, or used in making the statement in the Letter to the Commission that"... we made substantial financial investments in 6C technology and engaged in marketing and communications efforts with the public.Ã¢â‚¬ï¿½
6) All documents relied on, referred to, or used in making the statement in the Letter to the Commission that ". .excluding manufacturers of 6C tolling products from the U.S. market is
detrimental to the tolling agencies.Ã¢â‚¬ï¿½
7) All documents relied on, referred to, or used in making the statement in the Letter to the Commission that Ã¢â‚¬Å“... the 6C protocol technology IP should be available to all vendors on FRAND terms.Ã¢â‚¬ï¿½
8) All documents relied on, referred to, or used in making the statement in the Letter to the Commission that Ã¢â‚¬Å“Limiting the number of vendors that are permitted to produce and supply 6C-compliant products in the United States, as is being sought in this Case, is detrimental to U.S. consumers.Ã¢â‚¬ï¿½
9) All documents relating to WSDOTÃ¢â‚¬â„¢s belief that 6C is an open standard as set forth in the Letter to the Commission.
10) All documents relating to any correlation between the price of 6C complaint products and the cost benefits of 6C technology as described in the Letter to the Commission.
11) Documents sufficient to identify all persons involved in the preparation and submission of the Letter to the Commission.</t>
  </si>
  <si>
    <t>11 items re Letter to US Trade Commision 5/16/2016</t>
  </si>
  <si>
    <t>The Markam Group, INC. , P.S.</t>
  </si>
  <si>
    <t xml:space="preserve">Denial Exemption(s) - 4.92.210(2) </t>
  </si>
  <si>
    <t>Risk Management Claim Files</t>
  </si>
  <si>
    <t xml:space="preserve"> - Records Enclosed</t>
  </si>
  <si>
    <t xml:space="preserve">4.92.210(2) </t>
  </si>
  <si>
    <t xml:space="preserve">42.56.070(1)
</t>
  </si>
  <si>
    <t xml:space="preserve">Collin Harper </t>
  </si>
  <si>
    <t xml:space="preserve">1. All information you have regarding this accident including notes,pictures and recording if any exist. 
2. Any information you have regarding any accidents, occurring on the bike path within 20 miles of the McNary Bridge.
3. Any written or recorded communication regarding this bike path especially as it pertains to accidents, violations of the law including infractions, and citizen communication or requests as to the bike path. 
4. Any and all records of maintenance and/ or improvements, including but not limited to marker posts, conducted on this bike path within 20 miles of the McNary Bridge.
5. Any other written or recorded concerns WSDOT possess regarding this bike path, within 20 miles of the McNary Bridge. </t>
  </si>
  <si>
    <t xml:space="preserve">Bike Accident Walla Walla </t>
  </si>
  <si>
    <t>PDR-14-1159</t>
  </si>
  <si>
    <t>Financial Account Information
Invasion of Privacy
Tax Identification Numbers</t>
  </si>
  <si>
    <t>1. All Monthly Contract Schedule Updates, including Submittal Packages, as required in TR 26 Section 2.1.6.2.3 in electronic (.xer) format with copy in .pdf;
2. All Article 11.6.1.3 Time Impact Analysis;
3. All short interval schedules and look ahead schedules in electronic (.xer) format with copy in . pdf;
4. All Article 24.l(a) and (c) protests and protest supplements; 
5. All WSDOT responses to the communications in paragraphs 3, 4 and 9 of this request;
6. All Article 5.7.3 differing site conditions notices issued by Seattle Tunnel Partners to WSDOT on behalf of Seattle Tunnel Partners or any sub-tier subcontractor or supplier on the Project;
7. All Article 5. 7.3.3 reports regarding alleged differing site conditions issued by Seattle Tunnel Partners or any entity at their direction;
8. All owner responses to alleged differing site conditions allegations including all Article 5.7.4.2 determinations from WSDOT regarding alleged differing site conditions;
9. Copies of all requests for Change Orders and copies of all related supporting documents; and
10. Any documents related to the DRB or DRB proceedings, including submissions, position papers, DRB writings, observations, findings, recommendations, and appeals from DRB recommendations.
Please provide documents responsive to the following generated at any time:
11. All analysis of the cause(s) of the tunnel boring machine failure from any source at any time.</t>
  </si>
  <si>
    <t>11 items regarding AWV Replacement Program</t>
  </si>
  <si>
    <t>PDR-14-3281</t>
  </si>
  <si>
    <t>Interstate 405 Express Toll Lanes</t>
  </si>
  <si>
    <t>due to lack of response</t>
  </si>
  <si>
    <t>WAToll Scam</t>
  </si>
  <si>
    <t xml:space="preserve">I request the following information regarding the operation of the I-405 Express Toll Lanes opened on September 27th, 2015 that run from Bellevue, WA to the I-5/I-405 interchange near Bothell, WA, including but not limited to:
For the date of 9/27/2015:
1 - Total number of vehicles recorded travelling in the HOV &amp; toll lanes
2 - The type of vehicle and/or GoodToGo pass recorded for each vehicle recorded (i.e., GoodToGo, FlexPass, motorcyle, pay-by-plate, pay-by-mail, etc.)
3 - Total number of vehicles charged in the toll lanes and charge for each vehicle tolled
4 - Recorded entrance and exit point for each vehicle recorded using the HOV and/or express toll lane (i.e. which cameras recorded the vehicle along the corridor that documented it's total passage)
5 - Toll rate posted by time of day for each tollable segment of travel, this includes a record of every instance the rate was changed, the rate that was posted for each segment and the timestamp that the rate was changed.
6 - All timestamped vehicle speed measurement data available recorded by the WSDOT for toll lanes and general purpose lanes
7 - Accident count &amp; location of said accidents in the I-405 express toll corridor
8 - Total count of accident related injuries in the I-405 express toll corridor
9 - Total count of accident related fatalities in the I-405 express toll corridor
10 - All timestamped records of the estimated travel times posted on electronic highway message boards related to travel through  I-405 express toll corridor (example: electronic sign posted on I-5 south north of the I-405 interchange that lists estimated travel time to Seattle and Bellevue via I-5 and I-405)
11 - If available, total number of vehicles counted using the general purpose lanes in the I-405 express toll corridor
</t>
  </si>
  <si>
    <t>11 items regarding I-405 Express Toll Lanes opening on 9/27/2015</t>
  </si>
  <si>
    <t>PDR-15-2751</t>
  </si>
  <si>
    <t>Contested hearing for CP-158786518, Toll Transaction Numbers 30760578, 30784832, 3088357~30929904,31151873;TB-158704338,TB-158783269;TBFee-158704388 ,
TBFee-158783269; Transaction ID J-.Jumbers 32758298, 32850480, 32875267, 33096803,32589306,32595003,32655888,32684183,32717862,32937190,33419336, 33439400
1) all WSDOT records concerning the matters referenced by the above-listed Transaction ID numbers, TB numbers, CP numbers, Toll Transaction numbers, and Notice Numbers;
2) all other records concerning the matters referenced by the above-listed identification numbers;
3) all records, including but not limited to photographs, digital photographs, microphotographs, videotapes, and other graphic representations and recorded images that purport to evidence the
alleged toll nonpayment incidents referenced above or that purport to show that a vehicle described by the records pertaining to the above-referenced identification numbers used the toll facility at the
time and date indicated by the records pertaining to that identification number; 1
4) all records, including but not limited to photographs, digital photographs, rnicrophotographs, videotapes, and other graphic representation is and recorded images that purport to show that a
vehicle described by the records pertaining to the above-referenced identification numbers traversed SR 520 at or near the times and dates indicated by such records (see FN 1 );
5) all records that relate or refer, individually or collectively, to any of the above-referenced ID numbers;
' This request encompasses such photographs and video from any and all cameras on SR 520, including but not limited to
those on the bridge itself, and those that are apparently mounted on a gantry above SR 520 on the east side of the bridge.
6) all records that relate or refer to the allegations against me, including but not limited to the allegations that I owe civil penalty(s) or toll(s);
7) all evidence that is or may be available to any ALJ who may conduct the contested hearing;
8) the fewest records necessary to show the name, office address, telephone number, email address, title, rank, and employer of each Toll Enforcement Officer whose identification number appears on
the documents mailed to me which pertain to any of the above-listed identification numbers;
9) all emails that relate or refer to SR 520 tolling that were exchanged between WSDOT employees or contractors (including but not limited to Telvent and ETCC staffers) at the Good to Go Service Center in North Seattle between August 24, 2015.and September 16, 2015;
10) all emails received by individuals located at the Good to Go Customer Service Center in North Seattle between Aug. 24, 2015 and Sept. 16.2015 that were sent by WSDOT employees or
contractors and 
11) all WSDOT PRA policies, practices, guidelines, reminders, procedures, or other written PRA guidance or instrnctions, whether formal or informal, regarding toll-related information created between Aug. 24, 2015 and Sept. 16, 2015.</t>
  </si>
  <si>
    <t>11 items regarding Tolling transactions</t>
  </si>
  <si>
    <t>PDR-15-2710</t>
  </si>
  <si>
    <t>Vehicle identification number</t>
  </si>
  <si>
    <t>Action taken in PDR 16-0656.</t>
  </si>
  <si>
    <t>Contested hearing for CP-158535058; TB-158445670; Toll Transaction No's 29939372, 30342607, and 30384127; and Transaction ID No's 31447579, 1489309, 31943091, 32070772, 32071448, 32140021,32171396,32481826, TB-158540996
1) all WSDOT evidence concerning the matters referenced by the above-listed Transaction ID numbers, TB numbers, CP numbers, Toll Transaction numbers, and Notice Numbers;
2) all other evidence concerning the matters referenced by the above-listed identification numbers;
3) all records, including but not limited to photographs, digital photographs, microphotographs, videotapes, and other graphic representations and recorded images that purport to evidence the
alleged toll nonpayment incidents referenced above or that purport to show that a vehicle described by the records pertaining to the above-referenced identification numbers used the toll facility at the time and date indicated by the records pertaining to that identification number; 1
4) all records, including but not limited to photographs, digita  photographs, microphotographs, videotapes, and other graphic representations and recorded images that purport to show that a
vehicle described by the records pertaining to the above-referenced identification numbers traversed SR 520 at or near the times and dates indicated by such records (see FN l);
5) all records that relate or refer, individually or collectively, to any of the above-referenced identification numbers;
6) all records that relate or refer to the allegations against me, including but not limited to the allegations that I owe civil penalty(s) or toll(s);
(Footnote1) This request encompasses such photographs and video from any and all cameras on SR 520, including but not limited to those on the bridge itself, and those that are apparently mounted on a gantry above SR 520 on the east side of the bridge.
7) all evidence that is or may be available to any ALJ who may conduct the contested hearing;
8) the fewest records necessary to show the name, office address, telephone number, email address, title, rank, and employer of each Toll Enforcement Officer whose identification number appears on
the documents mailed to me which pertain to any of the above-listed identification numbers;
9) all emails that relate or refer to SR 520 tolling that were distributed to all employees in the Toll Enforcement Office between July 22, 2015 and August 24, 2015 (i.e. all emails that were given office-wide distribution);
10) all emails sent to or received by any individual located at the Good to Go Customer Service Center in North Seattle between July 22, 2015 and August 24, 2012,. and
11) all WSDOT PRA policies, practices, guidelines, reminders, procedures, or other written PRA guidance or instructions, whether formal or infonnal, regarding toll-related information created between July 22, 2015 and August 24, 2015.
Please provide all these records in their original, complete, unaltered, un-cropped, un-manipulated native electronic format with all metadata included. Please provide emails in their native .pst or .msg format with all metadata included - please do not provide emails in .eml format, .pdf format, or any other
format. If any records do not exist in any electronic format at all, please email scanned copies of them.</t>
  </si>
  <si>
    <t>11 items relating to toll records.</t>
  </si>
  <si>
    <t>Social Security Numbers, Bank Account Numbers and Federal Tax Identification Numbers</t>
  </si>
  <si>
    <t>copies of all documents meeting the following criteria
generated after March 2, 2015, the date of our sixth public records request:
1. All Monthly Contract Schedule Updates, including Submittal Packages, as required in TR 26 Section 2.1.6.2.3 in electronic (.xer) format with copy in .pdf;
2. All Article 11.6.1.3 Time Impact Analysis;
3. All short interval schedules and look ahead schedules in electronic ( .xer) format with copy in .pdf;
4. All Article 24.l(a) and (c) protests and protest supplements;
5. All WSDOT responses to the communications in paragraphs 3, 4 and 9 of this request;
6. All Article 5.7.3 differing site conditions notices issued by Seattle Tunnel Partners to WSDOT on behalf of Seattle Tunnel Partners or any sub-tier subcontractor or supplier on the Project;
7. All Article 5. 7 .3 .3 reports regarding alleged differing site conditions issued by Seattle Tunnel Partners or any entity at their direction;
8. All owner responses to alleged differing site conditions allegations including all Article 5.7.4.2 determinations from WSDOT regarding alleged differing site conditions;
9. Copies of all requests for Change Orders and copies of all related supporting documents; and 
10. Any documents related to the DRB or DRB proceedings, including submissions, position papers, DRB writings, observations, findings, recommendations, and appeals
from DRB recommendations.
Please provide documents responsive to the following generated at any time:
11. All analysis of the cause(s) of the tunnel boring machine failure from any source at any time.</t>
  </si>
  <si>
    <t>11 items:  submittal packages, time impact analysis, schedules, etc.</t>
  </si>
  <si>
    <t>PDR-15-1741</t>
  </si>
  <si>
    <t>Invasion of Privacy
Social Security Numbers
Tax Identification Numbers
Financial Account Information</t>
  </si>
  <si>
    <t>copies of all documents meeting the following criteria generated after December 4, 2014, the date of our fifth public records request:
1. All Monthly Contract Schedule Updates, including Submittal Packages, as required in TR 26 Section 2.1.6.2.3 in electronic (.xer) format with copy in . pdf;
2. All Article 11.6.1.3 Time Impact Analysis;
3. All short interval schedules and look ahead schedules in electronic ( .xer) format with copy in . pdf;
4. All Article 24. l(a) and (c) protests and protest supplements;
5. All WSDOT responses to the communications in paragraphs 3, 4 and 9 of this
request;
6. All Article 5.7.3 differing site conditions notices issued by Seattle Tunnel Partners to WSDOT on behalf of Seattle Tunnel Partners or any sub-tier subcontractor or supplier on the Project;
7. All Article 5. 7.3.3 reports regarding alleged differing site conditions issued by Seattle Tunnel Partners or any entity at their direction;
8. All owner responses to alleged differing site conditions allegations including all Article 5.7.4.2 determinations from WSDOT regarding alleged differing site conditions;
9. Copies of all requests for Change Orders and copies of all related supporting documents; and
10. Any documents related to the DRB or DRB proceedings, including submissions, position papers, DRB writings, observations, findings, recommendations, and appeals
from DRB recommendations.
Please provide documents responsive to the following generated at any time:
11. All analysis of the cause(s) of the tunnel boring machine failure from any source at any time.</t>
  </si>
  <si>
    <t>11 items:  submittal packages, time impact analysis, schedules, protests, and responses, differing site conditions, change orders, DRB; all analyses of the cause of TBM failure.</t>
  </si>
  <si>
    <t>PDR-15-0692</t>
  </si>
  <si>
    <t>SR 005 exit #116 SB and Mounts Rd SW/Nisqually Rd SW</t>
  </si>
  <si>
    <t>Allstate Insurance</t>
  </si>
  <si>
    <t>Cortney Williams</t>
  </si>
  <si>
    <t>I am looking for any additional information in regards to an accident  that occurred  on 11/01/2016. The accident occurred 1-5 exit #116 SB and Mounts rd SW/Nisqually rd Sw. The corresponding police  report is 1630600584 from Pierce County Sheriff. The Allstate insured who was involved in the accident was Doris   Lunsten. She reported that there was a preexisting oil slick that caused the accident. I heard from Chris Oswald from WASDOT, that they were on scene and did clean up in relation to the spill. Were there any other accidents that you are aware of that were also caused by the oil spill? Do you know any more info as to what caused the oil spill? Do you have  any indication based on any reports what the road conditions were like and how much oil was on the road? Any    information  in regards  to this  accident and oil spill would be  appreciated.</t>
  </si>
  <si>
    <t>11/1/2016 Accident Pierce County</t>
  </si>
  <si>
    <t>Rob Maucere</t>
  </si>
  <si>
    <t xml:space="preserve">1100 Ness Corner Rd (intersection of SR-116 and Chimacum Road, Jefferson County)  any pending condemnation proceedings for the above referenced property. In other words, are there any plans for construction, sidewalk improvements, or any other work that would cause this property to lose any land for improvements? We are requesting a letter if possible stating whether there are (or are not) any condemnation proceedings at the above referenced property. </t>
  </si>
  <si>
    <t xml:space="preserve">1100 Ness Corner Rd (intersection of SR-116 and Chimacum Road, Jefferson County) </t>
  </si>
  <si>
    <t>PDR-15-0767</t>
  </si>
  <si>
    <t>Green Stone Properties, Inc.</t>
  </si>
  <si>
    <t>George Noble</t>
  </si>
  <si>
    <t xml:space="preserve"> Was there a mobile home or structure on the site when the State of Washington acquired it back in 1991?  The old number I have for this site is 1-13465 that was used in 1991.
Do you have any old records or old title reports related to the property I can look at?</t>
  </si>
  <si>
    <t>1-13465 (King count tax Parcel Number 880240-0922 and/or 889240-0923)</t>
  </si>
  <si>
    <t>Park Chenaur &amp; Associates Attorney's Office,P.S</t>
  </si>
  <si>
    <t>Michael Lis-Sette</t>
  </si>
  <si>
    <t>Copies of all traffic camera/CCTV/security camera/other video footage on file and still photos of the accident.  
Accident location: SW 312th Street at SW Dash Point Rd., Federal Way
Date of MVA: 12/15/2016
Time of MVA: Around 9:00 PM</t>
  </si>
  <si>
    <t>12-15-2016 MVA Federal Way, King Co.-traffic video</t>
  </si>
  <si>
    <t>no reported crashes that occurred at 124th Ave @ 109th Way in Clark County for the period of 1/1/2011 Ã¢â‚¬â€œ available 2016.</t>
  </si>
  <si>
    <t>124th Ave @ 109th Way in Clark County</t>
  </si>
  <si>
    <t>Mahlum Architects Inc.</t>
  </si>
  <si>
    <t>Niki Lesko</t>
  </si>
  <si>
    <t>12th Annual Regional Contracting Forum attendees list that took place on 3/26 at the Washington Convention Center.</t>
  </si>
  <si>
    <t>PDR-14-0860</t>
  </si>
  <si>
    <t>Dunn Black &amp; Roberts</t>
  </si>
  <si>
    <t>Personal Information, Tax Identification Numbers, Financial Account Information, and Real Estate Appraisals</t>
  </si>
  <si>
    <t>42.56.230(5)</t>
  </si>
  <si>
    <t>Kevin Roberts</t>
  </si>
  <si>
    <t>Any and all documents, correspondence, memoranda, agreements, understanding, and or emails relating to, or pertaining to the items described (below) from June 2, 2014 to the present (July 31, 2015).
1. All appraisals, determinations of value, Project Funding Estimates and Project Funding Estimate Worksheets relating to the North/South Freeway Project within two miles of 104 South Freya Street, Spokane, Washington.
2. Any and all documents showing the date and times of any WSDOT "open house," public meetings, and/or other public events in which WSDOT presented or made available documents, maps, drawings, videos, diagrams, models or other depictions of the SR 395 North Spokane Corridor Project within a two mile radius of 104 South Freya Street, Spokane County, Washington since June 2, 2014.
3. Any and all lists, electronic or otherwise, which indicate the individuals, agencies, and/or entities that were provided notice of the "open" houses and/or meetings within a two mile radius of 104 South Freya Street, Spokane, Washington since June 2, 2014.
4. Any contracts, agreements, right-of-way diaries, correspondence relating to or pertaining to properties acquired within a two mile radius of 104 South Freya Street, Spokane, Washington by the State of Washington for the North/South Freeway Project from June 2, 2014 to present. This includes partial and total takes and property purchased or acquired through the power of eminent domain.
5. A list of all unacquired properties from June 2, 2014 to present necessary for the North/South Freeway Right-of-Way and any documents identifying the names and addresses of the property owners.</t>
  </si>
  <si>
    <t>NSC-Tapio</t>
  </si>
  <si>
    <t>PDR-15-2173</t>
  </si>
  <si>
    <t>Photos</t>
  </si>
  <si>
    <t>RE: Contested hearing for Toll Transaction Number 56764195; Notice Number TB- 171571997
Please send the complete "evidence package" for the above-referenced matters to the email address indicated above (d_ellsworth@ymail.com) upon your receipt of this request.
In addition, pursuant to the state Public Records Act (PRA), please provide copies of the following:
1) all WSDOT records concerning the matters referenced by the above-listed Transaction ID numbers, TB numbers, CP numbers, Toll Transaction numbers, and Notice Numbers;
2) all other records concerning the matters referenced by the above-listed identification numbers;
3) all records, including but not limited to photographs, digital photographs, microphotographs, videotapes, and other graphic representations and recorded images that purport to evidence the alleged toll charge / toll nonpayment incidents referenced above or that purport to show that a vehicle described by the records pertaining to the above-referenced identification numbers used the toll facility at the time and date indicated by the records pertaining to that identification number; 1
4) all records, including but not limited to photographs, digital photographs, microphotographs, videotapes, and other graphic representations and recorded images that purport to show that a vehicle described by the records pertaining to the above referenced identification numbers traversed SR 520 at or near the times and dates indicated by such records (see FN 1 );
5) all records that relate or refer, individually or collectively, to any of the above-referenced ID numbers;
1 This request encompasses any and all such photographs and video from any and all cameras on SR 520, including but not limited to those on the bridge itself, and those that are mounted above SR 520 on the east and/or west side(s) of the bridge.
6) all records that relate or refer to the allegations against me, including but not limited to the allegations that I owe a toll bill(s), civil penalty(s) or toll(s);
7) all evidence that is or may be available to any ALJ who may conduct the contested hearing;
8) the fewest records necessary to show the name, office address, telephone number, email address, title, rank, and employer of each Toll Enforcement Officer whose identification number appears on the documents mailed to me which pertain to any of the above-listed identification numbers;
9) all emails that relate or refer to SR 520 tolling that were exchanged between WSDOT employees, contractors, or agent (including but not limited to Telvent and ETCC staffers) at the Good to Go Service Center in North Seattle between May I, 2017 and June 26, 2017;
10) all emails received by individuals located at the Good to Go Customer Service Center in North Seattle between May 1, 2017 and June 26, 2017 that were sent by WSDOT employees, contractors, or agents;
11) all WSDOT PRA policies, whether formal or informal, that are currently in effect, and
12) the "Good to Go" "customer service policy" that is currently in effect.
Please provide all these records in their original, complete, unaltered, on-cropped, on-manipulated native electronic format with all metadata included. Please provide emails fo their native  msg format with all metadata and attachments included. Please do not provide emails in .eml format, .pst format, . pdf format, or any other format. If any records do not exist in any electronic format at all, please email scanned copies of them. Please do not place any such records into .pdf portfolios or bundles, or scan multiple records into a single .pdf file (each such record should be scanned as a separate .pdffile).
Please email the records to me at: d_ellsworth@ymail.com. Please do not mail paper copies.</t>
  </si>
  <si>
    <t>13 items relating to Toll Transaction # 56764195, Notice Number TB-171571997</t>
  </si>
  <si>
    <t>Thomas C. Phelan</t>
  </si>
  <si>
    <t xml:space="preserve">I represent an individual that was cited for a traffic offense on August 12, 2014 at about 11:00-11:30 p.m. on 134th Avenue at I-205. My client was heading eastbound on 134th at about the 20th Ave intersection. At the time there was construction work being set up. I am writing to request the Inspector Duty reports (IDR), photos or videos, and any traffic diagrams illustrating when and where signs, cones, or other marking were placed in that vicinity on that date and time. The timing of the placement of the cones or traffics signs/direction indicators is important. Also, if there is any reference to a work zone incursion that would be requested. </t>
  </si>
  <si>
    <t>134th Street IDR and Video</t>
  </si>
  <si>
    <t>PDR-14-2269</t>
  </si>
  <si>
    <t>Skanska</t>
  </si>
  <si>
    <t>Financial Information for Open/Competitive Bid or Proposal</t>
  </si>
  <si>
    <t>Cathie Olson</t>
  </si>
  <si>
    <t>With regard to the 1-405 I SR167 Interchange Direct Connector Design-Build Project, we are requesting electronic copies of the following documents that were submitted by all Proposers.
Ã¢â‚¬Â¢ Copies of all Proposals
Ã¢â‚¬Â¢ Any supplemental information that may have been submitted by proposers in relation to their Proposal. (Additional graphics, illustrations, marketing material or videos)
Ã¢â‚¬Â¢ A list of names, titles and firms for members of the evaluation panel or committee that participated in the Proposal review process
Ã¢â‚¬Â¢ Other than the RFP, a copy of any instructional material provided to the evaluation team members for the purpose of explaining to the evaluators, the rules and expectations for their
evaluation efforts and analysis.
Ã¢â‚¬Â¢ All evaluation and scoring notes generated by the evaluation panel or committee during their review of the proposals along with scoring results for each proposal section and sub-section.
Ã¢â‚¬Â¢ If the project included an interview, a list of the names, titles and firms for all members of the
interview evaluation panel or committee.
Ã¢â‚¬Â¢ Evaluation notes and scoring notes generated by the interview committee along with the scoring results for each major portion of the interview for each interviewing team.
Ã¢â‚¬Â¢ Any presentation material or content provided by the interviewees retained by WSDOT and factoring in the interviewees' score.</t>
  </si>
  <si>
    <t>1-405 I SR167 Interchange Direct Connector Design-Build Project proposals, evaluation, scoring, ect.</t>
  </si>
  <si>
    <t>Oles Morrison Rinker &amp; Baker, LLP</t>
  </si>
  <si>
    <t>Letter-sized</t>
  </si>
  <si>
    <t>Eric Potter</t>
  </si>
  <si>
    <t>We request the opportunity to review and inspect or obtain copies of all insurance agreements and policies, endorsements, accord certificates, schedules, declaration pages and certificates of insurance in the possession of the Washington Department of Transportation ("WSDOT") for any contractor or subcontractor performing work on the 1-405 NE 6th St. to 1-5 Widening and Express Toll Lanes located in Bellevue, Kirkland and Bothell, WA; WSDOT Contract No. 8204. Similarly, we request the opportunity to review and inspect or obtain copies of all documents or correspondence in. WSDOT's possession relating to coverage (such as coverage denials, extensions or reservations of rights) from, or on behalf of, any insurer or insurer's representative.</t>
  </si>
  <si>
    <t>1-405 NE 6th St. to 1-5 Widening and Express Toll insurance agreements</t>
  </si>
  <si>
    <t>PDR-15-2103</t>
  </si>
  <si>
    <t>Carney Badley &amp; Spellman Law, P.S.</t>
  </si>
  <si>
    <t>Parker Keehn</t>
  </si>
  <si>
    <t xml:space="preserve">1.	All contracts between WSDOT and Flatiron Constructors, Inc. ("Flatiron"), including Contract Number 8204, for the development and construction of the 1-405 NE 6th to 1-5 Widening and Express Toll Lanes Design Build Bridge Project (the "Project"), including all specifications, change orders, amendments, modifications, and all other documents referenced and/or incorporated therein;
2.	All claims and notices of claims relating in any way to the Project;
3.	All correspondence, including electronic correspondence, sent to or received by WSDOT relating in any way to any claim and/or dispute relating to the Project and/or Contract Number 8204, including disagreements regarding change orders and any matter submitted or prepared for submission to the Project's disputes review board; and
4.	All correspondence, including electronic correspondence, sent to or received by WSDOT relating in any way to any payment and/or amount withheld by Flatiron, including notices of withheld payment(s) and/or amount(s).
Your office previously produced documents responsive to the first three categories above in response to our earlier public records request, WSDOT PDR 16-2932. As to those categories, we only require any documents created or discovered since our earlier request. </t>
  </si>
  <si>
    <t>1-405 NE 6th to 1-5 Widening and Express Toll Lanes Design Build Bridge Project</t>
  </si>
  <si>
    <t>Flatiron</t>
  </si>
  <si>
    <t>Active Procurement Documents for Right-of Way Process</t>
  </si>
  <si>
    <t>Jon Harris</t>
  </si>
  <si>
    <t>Any and all records, notes, emails, and documentation related to the following procurements:
1. 1-405, 112th Avenue SE to SE 8th Street "South Bellevue"
2. 1-405 - NE 8th St to SR 520 Braided Ramps - Interchange Improvements "Bellevue Braids"
3. Contract 8204 - 1-405, NE 6th St to 1-5 Widening and Express Toll Lanes; "1-405 Express Toll Lanes"
4. Contract 8665 - SR 167 I 8th St E Vic to S 277th St Vic - Southbound HOT Lane Project; "SR 167 Hot Lanes"
5. Contract 8811 - 1-405 /SR 167 Interchange Direct Connector Project; "1-405 Direct Connector''
Material provided shall include copies of the following information from all submitters:
o Statement of Qualifications {SOQ}
o Proposals
o Revised Proposals
o WSDOT evaluation materials and notes for both SOQ and Proposal stages,
o All other records related to these procurements.
Ã¢â‚¬Â¢ Any and all records, notes, emails, and documentation related to change orders, WSDOT audits, and Washington State audits associated with the 1-405 South Bellevue Design Build project.
Ã¢â‚¬Â¢ Any and all records, notes, emails, and documentation specifically related to the BAFO and resubmittal of proposals for the Bellevue Braids project.
Ã¢â‚¬Â¢ Telephone records of WSDOT's 1-405 project office, specifically including records and logs associated with the Public Information 24-hour "Hotline" for the period starting 3 months prior to the Bellevue Braids RFQ advertisement and ending at the Contract Award Date of the 1-405 Bellevue Braids contract.
Ã¢â‚¬Â¢ Human Resource records including but not limited to disciplinary documentation and consultations for all 1-405 Corridor WSDOT staff for the period beginning with the date of 1-405 South Bellevue Contract Award date and ending 1 year after the 1-405 Bellevue Braids Contract Award Date. Human resource and disciplinary records, notes and all other documentation related to Ms. Stacey Trussler are specifically requested.
Ã¢â‚¬Â¢ Any and all emails to or from WSDOT's General Engineering Consultants (GEC) on the above referenced procurements including but not limited to Ms. Wendy Taylor, whether such emails reside on WSDOT's or the GECs server.</t>
  </si>
  <si>
    <t>1-405 South Bellevue, 1-405 Bellevue Braids, 1-405 Express Toll
Lanes, SR 167 Direct Connector, and SR 167 Hot Lane Procurement Information</t>
  </si>
  <si>
    <t>Charlie Guthrie</t>
  </si>
  <si>
    <t xml:space="preserve">SR 141 right of way plans, SR 141 Underwood to Jct. 
Warranty Deeds for the following:
*Parcel 23115
*Parcel 23117 
</t>
  </si>
  <si>
    <t xml:space="preserve">141 R/W Documents </t>
  </si>
  <si>
    <t>PDR-14-2081</t>
  </si>
  <si>
    <t>Kathryn Dulemba</t>
  </si>
  <si>
    <t>ALL PROJECT INFORMATION RELATED TO 1-5 BOSTON TO SHELBY NOISE WALL PROJECT /ROANOKE NOISE WALL (CIRCA 2009). REQUESTED INFO INCLUDES BUT NOT LIMITED TO STRUCTURAL ENGINEERING REPORTS.</t>
  </si>
  <si>
    <t>1-5 BOSTON TO SHELBY NOISE WALL PROJECT /ROANOKE NOISE WALL</t>
  </si>
  <si>
    <t>Law Office of Catherine C. Clark, PLLC.</t>
  </si>
  <si>
    <t xml:space="preserve">Tolling: Personal Account Information,  Tolling: Specific Instance of Travel, and Financial Account Information
</t>
  </si>
  <si>
    <t>Catherine C. Clark</t>
  </si>
  <si>
    <t>1. Any and all procedural rules and/or policies with regard to the implementation, assessment, collection and imposition of administrative fees and/or civil penalties regarding vehicles crossing the 520 Bridge and/or State Route 520 as defined by RCW 47.17.720;
2. Any and all documents which may show that the Washington State Department of Transportation ("WSDOT") adopted the rules of assessment, collection and imposition of administrative fees and/or civil penalties regarding vehicles crossing the 520 Bridge;
3. Any and all statements of policy with regard to the implementation of the tolling system with respect to the 520 Bridge and/or State Route 520 as defined by RCW 47.17.720;
4. Any and all communications and documents which solicit comments from the public with regard to the implementation of the tolling system with respect to the 520 Bridge and/or State Route 520 as defined by RCW 47.17.720;
5. The semi-annual agenda for the rules with respect to the tolling system with respect to the 520 Bridge and/or State Route 520 as defined by RCW 4 7 .17. 720;
6. Any and all communications and documents regarding the agenda which was submitted to the Washington State Code Reviser pursuant to RCW 34.05.314 with respect to the tolling system used on the 520 Bridge and/or State Route 520 as defined by RCW 47.17.720;
7. Any and all communications and documents regarding the rule making docket pursuant to RCW 35.05.315 with respect to the tolling system used on the 520 Bridge and/or State Route 520 as defined by RCW 47.17.720;
8. Any and all communications and documents regarding the notice of the proposed rule(s) with respect to the tolling system used on the the 520 Bridge and/or State Route 520 as defined by RCW 47.17.720 as required by RCW 34.05.320;
9. Any and all published notice(s) relating to the adoption of the proposed rule(s) with respect to the tolling system used on the 520 Bridge and/or State Route 520 as defined by RCW 47.17.720 as required by RCW 34.05.320 including any and all supplemental notices as required RCW 34.05.328;
10. Any supplemental notice(s) provided to the Washington State Code Reviser with respect to the tolling system used on the 520 Bridge and/or State Route 520 as defined by RCW 47.17.720;
11. Any and all communications and documents received from the public with respect to the tolling system with respect to the tolling system used on the 520 Bridge and/or State Route 520 as defined by RCW 47.17.720;
12. The order of adoption of the rule with regard to the implementation of the the tolling system used on the 520 Bridge and/or State Route 520 as defined by RCW 47.17.720 pursuant to RCW 34.05.360;
13. The rulemaking file with regard to the tolling system used on the 520 Bridge and/or State Route 520 as defined by RCW 47.17.720 pursuant RCW 34.05.370; and, 
14. A certified copy of all rules WSDOT adopted with respect the tolling system used on the 520 Bridge and/or State Route 520 as defined by RCW 47.17.720 pursuant to RCW 34.05.380; and,
15. Any and all documents relating to any adjudicative proceedings with regard to the tolling system used on the 520 Bridge and/or State Route 520 as defined by RCW 47.17.720 pursuant to RCW 34.05.476.</t>
  </si>
  <si>
    <t>15 items re: procedural rules for fees and penalties for vehicles crossing the 520 Bridge</t>
  </si>
  <si>
    <t>PDR-15-1405</t>
  </si>
  <si>
    <t>Kiewit Infrastructure Group</t>
  </si>
  <si>
    <t>Kathy Kratzer</t>
  </si>
  <si>
    <t>Public records for the 1-5/Chamber Way Bridge - Emergency Repair and Replacement Project
- All of the Statement of Qualifications (SOQs) submitted to WSDOT
- Evaluation Notes, Scores, and Worksheets for each of the submitted SOQs
- All of the Proposals submitted to WSDOT
- Evaluation Notes, Scores, and Worksheets for each of the submitted Proposals
- WSDOT's Proposal Evaluation Manual</t>
  </si>
  <si>
    <t>1-5/Chamber Way Bridge - Emergency Repair and Replacement Project SOQs, notes, scores, etc.</t>
  </si>
  <si>
    <t>Totem Electric of Tacoma, Inc.</t>
  </si>
  <si>
    <t>Ryan Guthmiller</t>
  </si>
  <si>
    <t>15-17 OR Region Wide I/S Implementation Program, Request for Bid Proposal</t>
  </si>
  <si>
    <t>Transpo Group, Inc.</t>
  </si>
  <si>
    <t>Taryn Solie</t>
  </si>
  <si>
    <t>a history of officer reported crashes that occurred at or in the vicinity of multiple intersections in the City of Gig Harbor for the period of 1/1/2013 Ã¢â‚¬â€œ 12/31/2015.</t>
  </si>
  <si>
    <t>16 Intersections in the City of Gig Harbor</t>
  </si>
  <si>
    <t>Mountain LTD</t>
  </si>
  <si>
    <t>Ken Ward</t>
  </si>
  <si>
    <t xml:space="preserve">162 from approximately MP10.34 to MP13.0 and request that WSDOT provide Right of Way maps for this area. </t>
  </si>
  <si>
    <t>Kittelson &amp; Associates, Inc.</t>
  </si>
  <si>
    <t>Lauren Nuxoll</t>
  </si>
  <si>
    <t>a history of officer reported crashes that occurred at or in the vicinity of 162nd Ave @ 39th St intersection in the City of Vancouver for the period of 1/1/2011 Ã¢â‚¬â€œ available 2016.</t>
  </si>
  <si>
    <t>162nd St @ 39th St in the City of Vancouver</t>
  </si>
  <si>
    <t>Mr. 99 &amp; Associates, Inc.</t>
  </si>
  <si>
    <t>Martin Rood</t>
  </si>
  <si>
    <t xml:space="preserve">I would like to see the data near 165th NE and 170th NE in Lake Forest Park. First, the rationale for timing the yellow lights at 3 seconds (my estimate on videoing each intersection); and second, the accident data at these intersections for the past 5 years. </t>
  </si>
  <si>
    <t>165th NE and 170th NE in Lake Forest Park</t>
  </si>
  <si>
    <t>2 Sisters Espresso</t>
  </si>
  <si>
    <t>Connie Krier</t>
  </si>
  <si>
    <t xml:space="preserve">In regard to the 167 hot lanes project auburn area south project. 
Please provide me the dates and times of all closures since the begining of the project in the following areas. 
Elingson exit 
15th st SW exit 
8th st exit 
closure of 167 north and southbound lanes
closures of on or off ramps for hwy 18 
I would like to also request copies of all correspondence that has occurred between WSDOT or the Contractor and any local businesses impacted or potentially impacted by these construction activities. 
I request a copy of all public relations flyers, distributions, notifications or announcements made to any business impacted by this work 
I request a copy of all information regarding public meetings, impact statements or information meetings held with regard to this project. Dates times and topics discussed during those meetings. 
I also request the following information 
For all current WSDOT projects in King and Pierce counties under active construction any documentations pertaining to business impacts in the areas of construction, copies of flyers announcements or notices and dates and times of any public information meetings held
</t>
  </si>
  <si>
    <t>167 hot lanes project auburn area south project</t>
  </si>
  <si>
    <t>Killion Communications Consultants, Inc.</t>
  </si>
  <si>
    <t>plans bridge 7/712</t>
  </si>
  <si>
    <t>42.56.420(1)(a)</t>
  </si>
  <si>
    <t>42.56.420(1)(b)</t>
  </si>
  <si>
    <t>Joseph H. Gould</t>
  </si>
  <si>
    <t xml:space="preserve">Bridge details and design information of the Skagit River Bridge MP228.25 - MP 228.47, # 005/712. 
</t>
  </si>
  <si>
    <t>Bridge I-5 Skagit River</t>
  </si>
  <si>
    <t>Geneva Hawkins</t>
  </si>
  <si>
    <t>Brian Bollen</t>
  </si>
  <si>
    <t xml:space="preserve">a history of officer reported collisions that occurred on or in the vicinity of 178th St in the City of Lake Forest Park for the period of 1/1/2009 Ã¢â‚¬â€œ 12/31/2013. </t>
  </si>
  <si>
    <t>178th St in Lake Forest Park</t>
  </si>
  <si>
    <t>PDR-14-0394</t>
  </si>
  <si>
    <t>Jason Jasper</t>
  </si>
  <si>
    <t>A. Any and all documents and electronic documents (correspondence, meeting minutes, presentations, reports, analyses, schedules, etc.) regarding or relating to WSDOT Contract #8066: SR 520 - Floating Bridge and Landings, regarding, referencing or relating to:
1) WSDOT Contract #7963; SR 520 - Eastside Transit &amp; HOV Project and/or its contractor Eastside Corridor Constructors;
2) The areas described in WSDOT Contract #7963 Appendix M7 drawings AC-1, AC-2, AC-3 and AC-01 ("the Evergreen Point Area");
3) The design of or work in the Evergreen Point Area, including but not limited to the interface with WSDOT Contract #7963; nonconforming work of Kiewit/General/Manson and/or Eastside Corridor Constructors; design changes; designconflicts; construction changes; construction conflicts; liquidated damages.
4) WSDOT Contract #8066 Change Orders #208 and/or #213, and their contents'
5) WSDOT Contract #7963 Change Orders #9 and/or #94.
6) WSDOT Contract #7963 WSDOT Serial Letters 7016, 7019, = 7023, and/or 7046;
7) WSDOT Contract #7963 ECC Serial Letter 00284.
B. In particular, any and all electronic mail ("e-mail") or other correspondence, to, from or in the custody of Gordan MacDonald, Chris MacDonald, Robyn Boyd, Tom Horkan, Joe Haukup of WSDOT (or representatives of WSDOT);  Supplemental request to add: (1) Brian Dobbins and (2) Julie GaNung; Cody Bishop and Chris Kowalski of Kiewit/General/Manson; and Jilma Jimenez of ABAM regarding or relating to WSDOT Contract #8066; SR 520 - Floating Bridge and Landings regarding, referencing or relating to:
1) WSDOT Contract #7963; SR 520 - Eastside Transit &amp; HOV Project and/or its contractor Eastside Corridor Constructors;
2) Any activities/inactivies (planning, design, work, discussions, meetings, etc.) in regards to the areas described in Appendix M7 drawings AC-1, AC-2, AC-3 and AC-01 of WSDOT Contract #7963, i.e., the Evergreen Point Area, as defined above.
C. Any and all documents and electronic documents (correspondence, meeting minutes, presentations, reports, analyses, schedules, etc.) regarding or relating to WSDOT  Contract #7963: SR 520 - Eastside Transit &amp; HOV Project  regarding, referencing or relating to:
1) WSDOT Contract #8066; SR 520 - Floating Bridge and Landings Project and/or its contractor Kiewit/General/Manson
2) The areas described in Appendix M7 drawings AC-1, AC-2, AC-3 and AC-01, i.e., Evergreen Point Area, as defined above;
3) The design of or work in the Evergreen Point Area, including but not limited to the interface with WSDOT Contract #8066; nonconforming work of Kiewit/General/Manson and/or Eastside Corridor Constructors: design changes; design conflicts: construction changes: construction conflicts: liquidated damages.
4) WSDOT Contract #8066 Change Orders #208 and/or #213, and their contents'
5) WSDOT Contract #7963 Change Orders# #9 and/or #94.
6) WSDOT Contract #7963 WSDOT Serial Letters 7016, 7019, 7023, and/or 7046;
7) WSDOT Contract #7963 ECC Serial Letter 00284. 
D. In particular, any and all electronic mail ("e-mail") or other correspondence, to, from or in the custody of Gordan MacDonald, Chris MacDonald, Robyn Boyd, Tom Horkan, Joe Haukup of WSDOT (or representatives ofWSDOT):Supplemental request to add: (1) Brian Dobbins and (2) Julie GaNung; Cody Bishop and Chris Kowalski of Kiewit/General/Manson; and Jilma Jimenez regarding of ABAM regarding or relating to
WSDOT Contract #7963; SR 520 - Eastside Transit &amp; HOV Project regarding, referencing or relating to:
1) WSDOT Contract #8066; SR 520 - Floating Bridge and Landings and/or its contractor Kiewit/General/Manson:
2) Any activities/inactivies (planning, design, work, discussions, meetings, etc.) in regards to the areas described in Appendix M7 drawings AC-1, AC-2, AC-3 and AC-01 of WSDOT Contract #7963, i.e., the Evergreen Point Area, as defined above
.
"' SUPPLEMENTAL REQUESTS: Please add the following custodians to the requests in Section B &amp; D above: (1) Brian Dobbins and (2) Julie GaNung. 
"Project Documents" shall be defined to include those documents held at the SR520 Project and SR 520 Program levels as well as at any level or office within the WSDOT organization.</t>
  </si>
  <si>
    <t>18 items re SR 520 contracts #7963 and #8066 (dated 9/6, clarified 10/03)</t>
  </si>
  <si>
    <t>Bryan Ray</t>
  </si>
  <si>
    <t>FMS_PDR_HQR_ENR</t>
  </si>
  <si>
    <t>Bill Betts</t>
  </si>
  <si>
    <t>A topographical survey Approx. 1890, between I-5 &amp; Rochester.</t>
  </si>
  <si>
    <t>1890's Survey</t>
  </si>
  <si>
    <t>PDR-14-0525</t>
  </si>
  <si>
    <t>Please note that page 3 of the new request packet (Exhibit 1) has an incorrect date of 7/11/2016.  However, the correct date (of 7/11/2017) is noted on page 5 of the request as well as the cover letter.</t>
  </si>
  <si>
    <t>19 items regarding Contract #7963 - SR 520 - EastsideTransit and HOV Project</t>
  </si>
  <si>
    <t>Michelle Bode</t>
  </si>
  <si>
    <t>Record logs of any vehicle accidents along the  I-90 bridge, West bound, on the morning of Dec. 16, 2015.</t>
  </si>
  <si>
    <t>1-90 bridge accident logs for 12/16/15</t>
  </si>
  <si>
    <t>PREMISES LAW GROUP</t>
  </si>
  <si>
    <t>Ruby Sangha</t>
  </si>
  <si>
    <t xml:space="preserve">Requesting all publication, reports, analysis and findings regarding the lighting and improvements to the Mercer Island Tunnel on 1-90. We know that substantial work has been conducted in this tunnel on or around 2015.
Please provide any and all information that is available on what led to those upgrades, the cost and the repairs requested and mandated.
</t>
  </si>
  <si>
    <t>1-90 Mercer Island Tunnel</t>
  </si>
  <si>
    <t>Diana McDowell</t>
  </si>
  <si>
    <t>a map referenced in a warranty Deed from Volume 398 page 216.  The agreement was made in April 19, 1947 and approved April 22, 1949. The document referencing the map is numbered 848939</t>
  </si>
  <si>
    <t>1949 Warranty Deed Map-Snohomish Co.</t>
  </si>
  <si>
    <t>Cedar Law Group, PLLC</t>
  </si>
  <si>
    <t>Vincent Williams</t>
  </si>
  <si>
    <t xml:space="preserve">I am trying to obtain traffic footage from a public traffic camera located at: 196th St. &amp; 44th - in Lynnwood, WA. I was wondering if this would be possible with a Request for Public Records form. This would be for an incident on April 16, 2016. </t>
  </si>
  <si>
    <t>196th St. &amp; 44th Traffic Camera Footage</t>
  </si>
  <si>
    <t>Robert Giberson</t>
  </si>
  <si>
    <t>Payroll records for myself, Robert George Giberson, from 1980 to 1984.  During this time period  I worked as a temporary transportation technician.  I'm looking for hours worked and time periods.</t>
  </si>
  <si>
    <t>1980 to 1984 payroll rcds</t>
  </si>
  <si>
    <t>Denial Exemption(s) - 42.56.070: 5.60.060(2)(a)
Denial Exemption(s) - 42.56.070: 5.60.060(2)(a): 42.56.230(4)
Denial Exemption(s) - 42.56.070: 5.60.060(2)(a)</t>
  </si>
  <si>
    <t>Attorney Client Communication</t>
  </si>
  <si>
    <t>Chuck Wolfe</t>
  </si>
  <si>
    <t>Regarding work during August/September of 1998 on a portion of the Naselle River underneath the state highway #4 bridge over that river.
1. I want to see any and all communications between Mr. Zaske and WSDOT related in any way to this 1998 Project, through the present time.  
2. I want to see any and all communications between Mr. Zaske and any other person within or outside of WSDOT involving this 1998 Project.  
3. I also want to see any and all internal communications within WSDOT regarding this project, from 1998 up through the present time, related to this project.
4. I want to see any and all external communications between WSDOT and any other person outside of WSDOT or any other local, state, or federal government agency related to this project.</t>
  </si>
  <si>
    <t>1998 work on Naselle River</t>
  </si>
  <si>
    <t>PDR-13-2183</t>
  </si>
  <si>
    <t>Mackenzie</t>
  </si>
  <si>
    <t>Janet T. Jones</t>
  </si>
  <si>
    <t>a history of officer reported crashes that occurred at OR within 300 feet north, south &amp; east and 650 feet west of 1st St @ 164th Ave intersection in the City of Vancouver for the period of 1/1/2011 Ã¢â‚¬â€œ 12/31/2015.</t>
  </si>
  <si>
    <t>1st St @ 164th Ave in the City of Vancouver</t>
  </si>
  <si>
    <t>TSI</t>
  </si>
  <si>
    <t>Approved - Copy Costs</t>
  </si>
  <si>
    <t>Andrew L. Bratlien</t>
  </si>
  <si>
    <t xml:space="preserve">a history of officer reported crashes that occurred at the following State Route intersections in the City of Woodinville for the period of 1/1/2012 Ã¢â‚¬â€œ available 2016.
Ã¢â‚¬Â¢ State Route 202 (aka 145th St, milepost 2.66 Ã¢â‚¬â€œ 2.70) @ 148th Ave/146th Place
Ã¢â‚¬Â¢ State Route 202 (aka Woodinville Ã¢â‚¬â€œ Redmond Rd, milepost 2.79 Ã¢â‚¬â€œ 2.83) @ 144th St/Village Rd
</t>
  </si>
  <si>
    <t>2 intersections in the City of Woodinville</t>
  </si>
  <si>
    <t>Graham Johnson</t>
  </si>
  <si>
    <t>In regard to the Alaskan Way Viaduct Replacement Project Ã¢â‚¬â€œ I am looking for:
1) all records related to damage claims filed by nearby property owners, businesses or residents from January 1, 2014 to the time this request is fulfilled.
2) all correspondence between WSDOT and Seattle Tunnel Partners related to the TBM stoppage dated between September 15, 2014 until the time this request is fulfilled.</t>
  </si>
  <si>
    <t xml:space="preserve">2 items regarding AWV Replacement Project </t>
  </si>
  <si>
    <t>PDR-14-3182</t>
  </si>
  <si>
    <t>Puget Sound Public Radio - KOUW</t>
  </si>
  <si>
    <t>John Ryan</t>
  </si>
  <si>
    <t xml:space="preserve">(1) electronic copies of emails received or sent since Nov. 1, 2013, by Todd Trepanier or Matt Preedy that contain the words Ã¢â‚¬Å“lubricantÃ¢â‚¬ï¿½ or Ã¢â‚¬Å“grease.Ã¢â‚¬ï¿½
(2) electronic copies of text messages received or sent since Nov. 1, 2013, by Todd Trepanier or Matt Preedy that contain the words Ã¢â‚¬Å“lubricantÃ¢â‚¬ï¿½ or Ã¢â‚¬Å“grease.Ã¢â‚¬ï¿½
</t>
  </si>
  <si>
    <t>2 items relating to "lubricant" or "grease" (and TBM)</t>
  </si>
  <si>
    <t>PDR-14-0407</t>
  </si>
  <si>
    <t>Seattle Times</t>
  </si>
  <si>
    <t>Mike Lindblom</t>
  </si>
  <si>
    <t xml:space="preserve">1. Lynn PetersonÃ¢â‚¬â„¢s letter to Seattle Tunnel Partners, sent approximately Jan 14, 2014, requesting various operational facts and a schedule recovery plan for TBM Bertha.  
Ã¢â‚¬Â¢ Our news story, with a link to Ms. PetersonÃ¢â‚¬â„¢s message to state lawmakers about this letter, is here. http://seattletimes.com/html/localnews/2022679778_berthahyperbaricxml.html
2. All responses by Seattle Tunnel Partners to the letter.  This would include not only the immediate letter by Mr. Dixon to Ms. Peterson (which we already have), but the actual information they provide WSDOT to answer Ms. PetersonÃ¢â‚¬â„¢s inquiries.
</t>
  </si>
  <si>
    <t>2 items relating to Bertha TBM</t>
  </si>
  <si>
    <t>PDR-14-0259</t>
  </si>
  <si>
    <t>Rob Fossett</t>
  </si>
  <si>
    <t>Perkins Coie LLP</t>
  </si>
  <si>
    <t>Edward C. Lin</t>
  </si>
  <si>
    <t>1. Any and all documents, communications or records regarding the 2008 to 20l0 negotiations and settlement among the Washington State Department of Transportation ("WSDOT"), the Museum of History and Industry ("MOHAI") and the City of Seattle ("City"), or any of them, related to the condemnation of the building and property that housed MOHAI for the SR-520 bridge replacement project.
2. Any and all documents, communications or records regarding the cost of substitute or replacement fac ilities as the method fo r determining just compensation, relocation assistance payment(s), or both, related to the condemnation of the building and property that housed MOHAI for the SR-520 bridge replacement project.</t>
  </si>
  <si>
    <t>2 items relating to MOHAI property condemnation for the SR 520 bridge replacement project</t>
  </si>
  <si>
    <t>PDR-15-2162</t>
  </si>
  <si>
    <t>Lana Ramsey</t>
  </si>
  <si>
    <t>1. All project bonds naming Kiewit-General-Manson, a JointVenture, as prinicipal pertaining to the SR 520 EvergreenPoint Bridge - Floating Bridge and Landings Project.
2. All documentation relating to the timing of completion by
Kiewit / General / Manson and acceptance by WSDOT of work
covered by the bonds identified in Paragraph 1 above.</t>
  </si>
  <si>
    <t>2 items relating to SR 520 - Floating Bridge and Landings: Project bonds naming Kiewit-General-Manson</t>
  </si>
  <si>
    <t>The Stranger</t>
  </si>
  <si>
    <t>Heidi Groover</t>
  </si>
  <si>
    <t xml:space="preserve">digital copies of the following:
(1) The final, signed contract between the Washington State Department of Transportation and Seattle Tunnel Partners for the SR 99 bored tunnel to replace the Alaskan Way Viaduct. 
(2) Regarding the same project, Seattle Tunnel PartnersÃ¢â‚¬â„¢ Ã¢â‚¬Å“contingency plan for turning off the dewatering wells, should that become necessary.Ã¢â‚¬ï¿½ (I do not know the exact name of this document, but these are the words used by Todd Trepanier, the administrator for the Alaskan Way Viaduct Replacement Program, to describe it in an email to the Seattle City Council and mayor.)
</t>
  </si>
  <si>
    <t>2 items: SR99 bored tunnel contract and STP's contigency plan for dewatering wells</t>
  </si>
  <si>
    <t>PDR-14-3477</t>
  </si>
  <si>
    <t>Parametrix, Inc.</t>
  </si>
  <si>
    <t>Brian Woodburn</t>
  </si>
  <si>
    <t>a history of officer reported crashes that occurred on multiple road segments in the Cities of Puyallup and Sumner for the period of 1/1/2011 Ã¢â‚¬â€œ 12/31/2012.</t>
  </si>
  <si>
    <t xml:space="preserve">2 Rd Segments in the Cities of Pierce &amp; Sumner
</t>
  </si>
  <si>
    <t>Tolling: Personal Information on Account</t>
  </si>
  <si>
    <t xml:space="preserve">1. Washington State Department of Transportation ("WSDOT") Request for Proposal (RFP) dated June 15, 2009- ACQ-2009-0515 ::Rf P;
2.Copies of any Intent to Extend Contract Number K397 dated December 22, 2009, For Establishing and Operating a Statewide Tolling Customer Service Center Between the Washington State Department of Transportation and Electronic Transaction Consultants Corporation ("ETCC") per Paragraph 3.2 thereof;
3. ETCC's proposal offered in response to Request for Proposal dated June 15, 2009-Ã‚Â­ ACQ-2009-0515-RFP;
4. Copies of all subcontracts entered into pursuant to Article VIII of Contract Number K397 dated December 22, 2009, For Establishing and Operating a Statewide Tolling Customer Service Center Between the WSDOT and ETCC ("Contract");
5. Copy of Business Continuity Plan described in Paragraph 11.1.2 of the Contract;
6. All documents exchanged between WSDOT and ETCC pursuant to Article XV, Dispute Resolution of the Contract;
7. All documents exchanged or submitted or filed third a third party arbitrator(s) and/or between the WSDOT and ETCC pursuant to Article XVI of the Contract;
8. All documents relating to any audit, conducted by any agency of the State of Washington and/or a third party auditor and submitted to the WSDOT pursuant to Article XVII of the Contract;
9. All documents relating to No. 3, SOW Section Number 4 as required by Exhibit F, Table 2, Liquidated Damages Schedule for Ongoing Operations of the Contract ("Exhibit A" which is attached hereto and incorporated herein by this reference).
10. All documents relating to No. 8, SOW Section Number 14 as required by Exhibit A.
11. All documents relating to No. 9, SOW Section Number 14 as required by Exhibit A.
12. All documents relating to No. 14, SOW Section Number 16 as required by Exhibit A.
13. All documents relating to No. 21 and 22, SOW Section Number 18 as required by Exhibit A.
14. All documents relating to No. 23, and 24, SOW Section Number 19 as required by Exhibit A.
15. All documents relating to No. 25, SOW Section Number 21 as required by Exhibit A.
16. All documents relating to No. 30, SOW Section Number 24 as required by Exhibit A.
17. All documents relating to No. 31, SOW Section Number 25 as required by Exhibit A.
18. All monthly reports issued by ETCC pursuant to No. 32, SOW Section Number 25 as required by Exhibit A.
19. All documents relating to No. 38, SOW Section Number 31 as required by Exhibit F, Table 2, as required by Exhibit A.
20. All documents relating to No. 38, SOW Section Number 31 as required by Exhibit A. </t>
  </si>
  <si>
    <t>20 item request tolling contract and SOWs for ETCC</t>
  </si>
  <si>
    <t>PDR-15-1447</t>
  </si>
  <si>
    <t>Kelley Goldfarb</t>
  </si>
  <si>
    <t>Ilya Lisunov</t>
  </si>
  <si>
    <t>An earlier edition of the attached Standard Plans that was in effect on 10/17/2000.</t>
  </si>
  <si>
    <t>2000 Standard Plans Manual</t>
  </si>
  <si>
    <t>PDR-15-1823</t>
  </si>
  <si>
    <t>Gordon &amp; Saunders</t>
  </si>
  <si>
    <t>Ian Saling</t>
  </si>
  <si>
    <t>Any/all records  related to a suspected MDMA spill that occurred on I-5 south of Bellingham near the Skagit County-Whatcom County line on June 23, 2007</t>
  </si>
  <si>
    <t>2007 MDMA Spill-Skagit/Whatcom County line</t>
  </si>
  <si>
    <t>All memoranda, notes and other communications relating to the 2007 SR 508 Bear Canyon Vicinity Slope Repair Project, Contract No. 7332, Job No. 07X309, as well as all photos and video or digital footage showing phases of the project. This search can  be limited to the ditch, culverts (culvert pipe), and guardrail located on the north side of the highway, and continuing to the west and into the apex of the curve at approximately milepost 21.50 in Morton, Lewis County, Washington.  Also please provide documents that give a summary overview of the project.</t>
  </si>
  <si>
    <t>2007 SR 508 Bear Canyon Vicinity Slope Repair Project, Contract No. 7332, Job No. 07X309</t>
  </si>
  <si>
    <t>PDR-15-0846</t>
  </si>
  <si>
    <t>Mike Bernard</t>
  </si>
  <si>
    <t>WSDOT</t>
  </si>
  <si>
    <t>Andrew Beagle</t>
  </si>
  <si>
    <t>History of reported fatal and serious injury Run Off the Road collisions with Trees or Stumps.....2009 - 2011</t>
  </si>
  <si>
    <t>2009 - 2011 ROTR collisions with trees or stumps</t>
  </si>
  <si>
    <t>PDR-14-1403</t>
  </si>
  <si>
    <t>I'm requesting the Washington State Ferry's daily log book entries and the operations  log book entries  from the vessels. Wenatchee, Hyak, and Puyallup from Sunday, August 30, 2009 and Monday, August 31, 2009, which operated on the Bainbridge to Seattle /Coleman dock run</t>
  </si>
  <si>
    <t>2009 WSF Vessel Logs</t>
  </si>
  <si>
    <t xml:space="preserve">Provide a copy of the WSDOT EEO Assurance Part II - Internal Program including all appendices and references used for the 2009-2016 documents.
Detailed information used to complete the Equal Employment Opportunity and Affirmative Action Program WSDOT Agency-Wide and Regions' Utilization Analysis Reports.  This would include the Human Resources databases (such as HRMS BI).
Provide a copy of the WSDOT Office of Human Resources (OHR) workforce internal and external availability caluclations for Fiscal Year (FY) 2009-2016.  This would include, but not limited to the:
- WSDOT EEO Group, Occupational Category, and Census Title
- WSDOT EEO Job Group, Job Class Code, Job Title, and EEO Category
- WSDOT Internal Promotional Availability Methodology-Feeder Group Progressions of Job Class Code, Occupational Category, Feeds INTO EEO Group:, TO WHAT 
tables.
Provide the recruitment area boundaries WSDOT OHR used for FY 2009-2016 calculations.
Provide the applicable US Census data and local area labor force for FY 2009-2016.
</t>
  </si>
  <si>
    <t>2009-2016 WSDOT EEO, Affirmative Action Program rcds</t>
  </si>
  <si>
    <t>Emovis</t>
  </si>
  <si>
    <t>TransCore response to ACQ-2009-0515-RFP-, Entire response</t>
  </si>
  <si>
    <t>William Martinez</t>
  </si>
  <si>
    <t xml:space="preserve">Project bid response- 2011 executed contract awarded to Electronic Transaction Consultants Corp. (ETC) for a statewide customer service center and hosted back-office system.  </t>
  </si>
  <si>
    <t xml:space="preserve">2010 Administrative Contract-Statewide Tolling System </t>
  </si>
  <si>
    <t>Grant Heap</t>
  </si>
  <si>
    <t>Clalllam Bay Correction Center (DOC 885530)</t>
  </si>
  <si>
    <t>Julian Tarver</t>
  </si>
  <si>
    <t>1. 2014 public records request log
2. 2011 public records request log</t>
  </si>
  <si>
    <t>2011 &amp; 2014 PDR list</t>
  </si>
  <si>
    <t>PDR-14-0856</t>
  </si>
  <si>
    <t>Freimund Jackson Tardif, PLLC</t>
  </si>
  <si>
    <t>Kristy Jenne</t>
  </si>
  <si>
    <t xml:space="preserve">On the WSDOT website, you currently have a PDF of the 2014 Local Agency NHS Routes.  I would like a copy of the 2012 version, if it exists.  Thank you. </t>
  </si>
  <si>
    <t>2012 NHS Routes</t>
  </si>
  <si>
    <t>Tolling: Specific Instance of Travel</t>
  </si>
  <si>
    <t>47.46.105 (2b)</t>
  </si>
  <si>
    <t>Tammy Regimbal</t>
  </si>
  <si>
    <t>all digital records held by Good to Go regarding Tammy A Regimbal, Brian L Regimbal, PO Box 2702 215 S 69th Ave Yakima, WA License Plate Number 342YAK for both Washington and Wisconsin. Date range 7/1/16 to 2/15/17.  
1) All account information, all tolls charged, all tolls reversed, 
2) all emails to regimb5@aol.com, all internal emails containing the names and/or license plate numbers provided herein, 
3) all information contained in Good to Go and/or WSDOT computer applications and/or databases regarding the names and/or license plate numbers provided herein when related to Good to Go.  
4) Also all Good to Go phone records regarding calls to or from 509-594-0284 and 509-965-3920.</t>
  </si>
  <si>
    <t>GoodtoGo Account Records for Regimbal</t>
  </si>
  <si>
    <t>Office of Ohio Attorney General Mike DeWine</t>
  </si>
  <si>
    <t>Karen M. Pierson</t>
  </si>
  <si>
    <t>source(s) of the underlying data used in the attached map (2012-2013 DOT Salt Price Comparison &amp; 5 year average)</t>
  </si>
  <si>
    <t>2012-2013 DOT Salt Price Comparison &amp; 5 year average</t>
  </si>
  <si>
    <t>PDR-14-2271</t>
  </si>
  <si>
    <t>Brett McCandlis &amp; Brown, PLLC</t>
  </si>
  <si>
    <t>Kristie McMoran</t>
  </si>
  <si>
    <t xml:space="preserve">Any and all driver manuals and training materials in use by the Department of Transportation for training its employees and/or drivers in 2013. </t>
  </si>
  <si>
    <t xml:space="preserve">2013 Driver Safety Manuals/Training Materials (Requester clarified-wants rcds for road vehicles-cars, trucks and not heavy equipment) </t>
  </si>
  <si>
    <t>Energy Analysts International, Inc.</t>
  </si>
  <si>
    <t>Vincent E. Sucec</t>
  </si>
  <si>
    <t>2013 State Annual VMTÃ¢â‚¬â„¢s by county for all public roadways.</t>
  </si>
  <si>
    <t>PDR-14-1205</t>
  </si>
  <si>
    <t>CO</t>
  </si>
  <si>
    <t>Walt Paulson</t>
  </si>
  <si>
    <t>Provide or point me at a source of high and low temperature data for January and February of 2014 at Hyak or Snoqualmie Pass</t>
  </si>
  <si>
    <t>2014 Jan &amp; Feb I-90 weather info</t>
  </si>
  <si>
    <t>Lei Wu</t>
  </si>
  <si>
    <t xml:space="preserve">Please provide information requested below regarding two on-call agreements: Transportation Studies Below and Traffic Engineering Services Below.
1. The Request for Qualifications documents used in the last selection process (timeline is roughly 2014)
2. Key WSDOT staff participated in the selection process and decision making that I can follow up with 
3. Firms submitted Statement of Qualifications
4. Evaluation of submittals and key reasons for rejecting firms not selected
5. WSDOT staff who works on task orders less than $10,000 that I can follow up with
</t>
  </si>
  <si>
    <t>2014 On Call Agreements; Transportation Studies Below and Traffic Engineering Services Below</t>
  </si>
  <si>
    <t>WHPacific, Inc.</t>
  </si>
  <si>
    <t>Mark Van Wormer</t>
  </si>
  <si>
    <t>Please provide me with a copy of the statement of qualifications submitted by each of the firms that were selected for the above $500,000 and the below $500,000 categories for the 2014 Statewide On-Call Roster.</t>
  </si>
  <si>
    <t>2014 On Call Roster</t>
  </si>
  <si>
    <t>PDR-14-2692</t>
  </si>
  <si>
    <t>Nicole Haman</t>
  </si>
  <si>
    <t>One (1) copy of all proposals submitted in response to the 2014 Statewide On-Call Rosters for Category 4: On-Call Land Surveying, $500k and below, and any subsequent scoring.</t>
  </si>
  <si>
    <t>2014 On-Call Rosters for Category 4: On- Call Land Surveying, $500k and below, and any subsequent scoring</t>
  </si>
  <si>
    <t>Ato Apiafi</t>
  </si>
  <si>
    <t>the winning/selected submittals for State of Washington, Department of Transportation, Notice to consultants 2014 Statewide Facilities Rosters.</t>
  </si>
  <si>
    <t>2014 Statewide Facilities Rosters.</t>
  </si>
  <si>
    <t>PDR-15-0450</t>
  </si>
  <si>
    <t>Washington Policy Center</t>
  </si>
  <si>
    <t>Bob Pishue</t>
  </si>
  <si>
    <t>2014 WSDOT wages and salaries as sent to Tacoma News Tribune found here:
http://www.thenewstribune.com/news/databases/article25861036.html?appSession=889382009903641</t>
  </si>
  <si>
    <t>2014 wages as sent to Tacoma News Tribune</t>
  </si>
  <si>
    <t>PDR-15-2455</t>
  </si>
  <si>
    <t>Attorney</t>
  </si>
  <si>
    <t>David Ranz</t>
  </si>
  <si>
    <t>I am requesting everything related to a collision occurring on 8/11/15, including but not to, all: photos/pictures, audio, video, media, recordings, notes, postings, listings, instant messages, claims, payments, denials, commuications, emails, investigations, reports, logs, transcripts, actions, fines, insurance; AND, insurance, bonds, licenses, indemnification agreements, of the contractor (Tucci and Sons Construction). Further, please provide all filings from or on behalf of Tucci and Sons Construction.
The collision occurred on SR-99 at aproximatley 2351 in King County.  Parties involved are Larry Lemmon, Washington State Patrol, Officer, Kevin Pratt Badge # 0935, Dave Murry with Department of Transportation, Colby With Tucci and Sons constraction, and Tucci and Sons Construction (and their agents).</t>
  </si>
  <si>
    <t xml:space="preserve">2015 King Co. Collision </t>
  </si>
  <si>
    <t>Shannon &amp; Wilson, Inc.</t>
  </si>
  <si>
    <t>Cindy Waddington</t>
  </si>
  <si>
    <t xml:space="preserve">he projects/dollar values awarded to the consulting firms selected for the following on-call agreement - 2015 On-Call General Environmental Services Required to Complete A&amp;E Projects
Agreements Numbers:
Y-11755 - Amex Foster Wheeler Environmental
Y-11756 - CH2M Hill
Y-11757 - David Evans &amp; Associates
Y-11758 - EA Engineering
Y-11759 - HDR Engineering
Y-11760 - Herrera Environmental 
Y-11761 - ICF Jones &amp; Stokes
Y-11762 - Jacobs Engineering Group
Y-11763 - Parametrix
Y-11764 - Parsons Brinckerhoff (now WSP)
Y-11766 - Parsons Transportation Group
</t>
  </si>
  <si>
    <t>2015 On -Call General Environmental</t>
  </si>
  <si>
    <t>Bailey &amp; Busey PLLC</t>
  </si>
  <si>
    <t>Public Employee Personal Information</t>
  </si>
  <si>
    <t>RCW 42.56.420(4)</t>
  </si>
  <si>
    <t>42.56.250(3)</t>
  </si>
  <si>
    <t>Joshua J. Busey</t>
  </si>
  <si>
    <t>Any and all records (including electronic records and email), including, without limitation, correspondence, reports, memorandums, and any other documentation dealing with (a) the fissure/crack on Rattlesnake Ridge in Union Gap, WA; and (b) the possible landslide on Rattlesnake Ridge in Union Gap, WA. The
production should include all records that were produced internally with your agency/department, as well as any record
that was created/produced by any professional hired by your agency/department and any record created/produced by a
third party and given you your agency/department. The production should relate back to the initial discovery of the
fissure/crack on Rattlesnake Ridge which I understand was in the late summer/early fall of 2017. If documents exist relating to the current fissure/crack on Rattlesnake Ridge prior to that date, the documents are also requested with this request.</t>
  </si>
  <si>
    <t>All records dealing with the fissure crack on Rattlesnake Ridge in Union Gap, WA and the possible landslide</t>
  </si>
  <si>
    <t xml:space="preserve">The projects/dollar values awarded to the consulting firms selected for the following on-call agreement - 2015 On-Call Geotechnical Services
Agreements Numbers:
Y-11802 - Golder Associates
Y-11803 - Hart Crowser
</t>
  </si>
  <si>
    <t xml:space="preserve">2015 On-Call Geotechnical Services
</t>
  </si>
  <si>
    <t xml:space="preserve">The projects/dollar values awarded to the consulting firms selected for the following on-call agreement - 2015 On-Call Hazardous Materials Services Required to Complete A&amp;E Projects
Agreements Numbers:
Y-11771 - GeoEngineers
Y-11772 - Hart Crowser
Y-11773 - Landau Associates
</t>
  </si>
  <si>
    <t>2015 On-Call Hazardous Materials Services</t>
  </si>
  <si>
    <t>Steve D. Mauss</t>
  </si>
  <si>
    <t>2015 On Call Hydraulic Services Required to Complete A&amp;E Projects; please provide the Statement of Qualifications pdf's and related scoring evaluations by WSDOT for the firms selected to receive a contract</t>
  </si>
  <si>
    <t>2015 On-Call Hydraulic Services</t>
  </si>
  <si>
    <t>PDR-15-2712</t>
  </si>
  <si>
    <t>Kraft Palmer Davies, PLLC.</t>
  </si>
  <si>
    <t>Robert Kraft</t>
  </si>
  <si>
    <t xml:space="preserve">1. All Supervisor's  Report of Employee's  Personal Injury/Illness, Employee Report of Accidents, Witness Statements, Employer's Request for Examination and/or Treatment, Investigation Reports or other accident reports, investigations or descriptions of injuries suffered by Carla M. Weirth on September 25, 2015 aboard the M/VWALLA WALLA;
2. All documents of any type indicating maintenance and unearned wage payments made to Carla M. Weirth subsequent to September 25, 2015;
3. The pilothouse logs of the M/VWALLA WALLA of September 25, 2015;
4. All instructions, guidelines, rules, SMS sections or other protocol discussing, referencing or regarding mooring and unmooring of vessels which were effective on September 25, 2015;
5.  All surveillance videos showing Carla  M. Weirth's injury aboard the   M/V WALLA WALLA on September 25, 2015.
</t>
  </si>
  <si>
    <t>2015 WSF Investigation (Carla Weirth)</t>
  </si>
  <si>
    <t>Felix Tapley</t>
  </si>
  <si>
    <t xml:space="preserve">WA state ferries training budgets for the 2015-2017 biennium (fiscal years july 1 2015 to june 30th 2017) I would like the budgets, account activity for those budgets, what the money was spent on (class names and amount of people in them, instructor costs, etc. </t>
  </si>
  <si>
    <t>2015-2017  WSF Training Budget</t>
  </si>
  <si>
    <t>Cushman &amp; Wakefield Commerce</t>
  </si>
  <si>
    <t>Matt Liapis</t>
  </si>
  <si>
    <t xml:space="preserve">The 2016 counts are available on the Traffic Geoportal Source Data site. 
</t>
  </si>
  <si>
    <t xml:space="preserve">2016 counts Traffic Geoportal </t>
  </si>
  <si>
    <t>UT</t>
  </si>
  <si>
    <t>Liberty Mutual Insurance</t>
  </si>
  <si>
    <t xml:space="preserve">Digital copies of all photographs and video related to the 5-20-16 motorcycle accident involving Merle Nolan on I-90 near mile post 88 in Kittitas County.  In addition, I want copies of all witness statements, field notes, recorded interviews, accident reports, measurements, resonstruction reports, emails, voice messages, corresponce, and/or any and all other written or electronic documents related to the collision.
</t>
  </si>
  <si>
    <t>2016 motorcycle accident involving Merle Nolan on I-90 near mile post 88 in Kittitas County</t>
  </si>
  <si>
    <t>All WSDOT 2016 organization tables that, at a minimum, indicates reporting structure and provides office name, office code, position title, position job classification, position job code, employee name, and employee identification number.</t>
  </si>
  <si>
    <t xml:space="preserve">2016 Org Charts </t>
  </si>
  <si>
    <t>Dameon Pesanti</t>
  </si>
  <si>
    <t>Copies of correspondances, be they  text messages, social media messages emails, or memos, sent and/or received by the Department of Transportation that include the words "Mosier" "Union Pacific"  "derailment" "oil spill" "BNSF" or "Burlington Northern Santa Fe" from June, 3, 2016 until June 15, 2016.</t>
  </si>
  <si>
    <t>2016 Train Derailment in Mosier, OR</t>
  </si>
  <si>
    <t>Scott Kirk</t>
  </si>
  <si>
    <t>On  August 23-25, 2017 Linda Howell and Tom Hanson along with two  members of a public transportation agency visited Columbia County Public Transportation in Dayton, WA. The purpose of this visit was to conduct a "Peer Review". There were two reports written for this visit. An "Initial Report" which was sent out shortly after the visit and a "Final Report" or "Full Report" which was submitted to Columbia County Public Transportation or the Board that governs Columbia County Public Transportation on or about 9/25/17. Under the Public Records Act I would like to request a copy of both these reports. I would also like to request any correspondence between WSDOT,  Columbia County Public Transportation, its employees, the Board that governs Columbia County Public Transportation as a group or individually and any other agency or individual that is related to this visit by Linda Howell and Tom Hanson. This includes any correspondence that may have been made 4 months prior to their initial visit and after the final report was released to Columbia County Public Transportation or its governing Board up to this day, 3/21/18. These correspondence may be in the form of emails or letters to or from WSDOT, Columbia County Public Transportation, Columbia County Public Transportation employees, the Board that governs Columbia County Public Transportation as a group or its individual members. This should also include any correspondence that has to do with writing this document from any person or agency involved in the decision making and content of these documents.</t>
  </si>
  <si>
    <t xml:space="preserve">2017  Columbia County Public Transportation Peer Review </t>
  </si>
  <si>
    <t>MuckRock News</t>
  </si>
  <si>
    <t>David Sirota</t>
  </si>
  <si>
    <t>- All correspondence to or from the White House to or from the Office of the Secretary of Transportation of the Washington Department of Transportation referencing President Donald Trump's 1/27/17 executive order regarding immigration and refugees (the ex</t>
  </si>
  <si>
    <t>2017 Federal Executive order regarding immigration and refugees</t>
  </si>
  <si>
    <t>Washington Policy Center Coles Center for Transportation</t>
  </si>
  <si>
    <t>Mariya Frost</t>
  </si>
  <si>
    <t xml:space="preserve">The recent toll division annual report mentions that Ã¢â‚¬Å“WSDOT conducts annual customer surveys to determine public opinion of the SR 167 HOT lanes and I-405 express toll lanes. The majority of customers surveyed support extending the express toll lanes through Renton to connect to the SR 167 HOT lanes.Ã¢â‚¬ï¿½
Can you please send me the complete survey(s) WSDOT is referencing that show customers supporting extending I-405 ETLs through Renton?
</t>
  </si>
  <si>
    <t>2017 I-405 Customer Survey</t>
  </si>
  <si>
    <t>Information Regarding the Infrastructure and Security of Computer and Telecommunications Networks.</t>
  </si>
  <si>
    <t>Mick Matsuza</t>
  </si>
  <si>
    <t xml:space="preserve">2017 Mentor ProtÃƒÂ©gÃƒÂ© Coordinator
The Washington State Department of Transportation (WSDOT) solicits interest  from consultants who wish to be evaluated and considered to provide Mentor ProtÃƒÂ©gÃƒÂ© Coordinator services.
Request the following documents on the five  firms that submitted their quaifications:  the point values of their written proposals;  the names and titles of all panel judges and their point values applied to all submitters;  the questions 
asked by each panel member; and all documents to and from the contract awardee, Thor Construction.
</t>
  </si>
  <si>
    <t>2017 Mentor ProtÃƒÂ©gÃƒÂ© Coordinator</t>
  </si>
  <si>
    <t>Jenna Hills</t>
  </si>
  <si>
    <t>July 2017 Hourly: Site: R008 E      Location: SR 012 Milepost 307.90  (E/O US 730 WALLULA SPUR - WALLULA).  July 2017 Hourly Volume for site OR05 on SR 730</t>
  </si>
  <si>
    <t xml:space="preserve">2017 Traffic Volumes </t>
  </si>
  <si>
    <t xml:space="preserve">1. All Accident Investigation Reports or other accident reports, investigations or descriptions of injuries suffered by Mary J.Hartwell on April 29, 2017 on the WSF Vessel on the FauntleroyNashon run;
2. All memoranda, correspondence, reports of discussions, emails, electronic messages or communications, Safety Management System reports or complaints or safety advisories, safety meeting 
minutes or other documentation of any type whatsoever regarding the injuries suffered by Mary J.Hartwell 2017 on the WSF vessel on the Fauntleroy/Vashon run on April 29, 2017;
3. All documents of any type whatsoever regarding or constituting communications of vessel officers related to Mary J.Hartwell' injury aboard the WSF Vessel on the FauntleroyNashon run on April 29, 2017;
4. The pilothouse log of the WSF vessel on which Mary J.Hartwell was injured on April 29, 2017;
5. The Data Logger for the vessel on which Mary J.Hartwell was injured on April 29, 2017 for the period April 27 through April 30, 2017;
6. The Operation Center call log and/or phone records or summary for April 29 and 30, 2017;
7. All photos of the car deck at the end on the vessel where Mary J. Hartwell was injured on April 29, 2017;
8. All investigation of damage to the hull of the vessel on which Mary J. Hartwell was injured on April 29, 2017 from that date to the present;
9 All investigation of damage to the piling which was impacted by vessel on which Mary J. Hartwell was injured on April 29, 2017 from that date to the present;
10. All M-PET work orders or other work orders or work requests of any type related to damage to the hull of the vessel on which Mary J. Hartwell was injured on April 29, 2017; and
11. All M-PET work orders or other work orders or work requests of any type related to to the piling which was impacted by vessel on which Mary J. Hartwell was injured on April 29, 2017 from 
that date to the present.
</t>
  </si>
  <si>
    <t>2017 WSF Vessel injury-Fauntlerroy/Vashon Ferry-Mary J. Harwell</t>
  </si>
  <si>
    <t xml:space="preserve">All WSDOT 2018 organization tables that, at a minimum, indicates reporting structure and provides office name, office code, position title, position job classification, position job code, employee name, and employee identification number.
</t>
  </si>
  <si>
    <t>2018 Org Charts</t>
  </si>
  <si>
    <t>Holly North</t>
  </si>
  <si>
    <t>As-builts for bridge 202/038 - SR 202 near MP 2.5</t>
  </si>
  <si>
    <t>202/38 bridge plans</t>
  </si>
  <si>
    <t>DKS Associates, Inc.</t>
  </si>
  <si>
    <t>Courtney Furman</t>
  </si>
  <si>
    <t>All collisions that occurred on SR 205 LX 02833 (mp 0.00 - 0.28) aka: Mill Plain Blvd @ SR 205 interchange for the period of 1/1/2008 - 12/31/2012.</t>
  </si>
  <si>
    <t>205 LX 02833 entire length</t>
  </si>
  <si>
    <t>PDR-14-0097</t>
  </si>
  <si>
    <t xml:space="preserve">Talasaea Consultants, Inc </t>
  </si>
  <si>
    <t>Kellen Maloney</t>
  </si>
  <si>
    <t xml:space="preserve">I am looking for the Army Corps of Engineers (Corps) section 404 permit, the Washington State Department of Fish and Wildlife Hydraulic Project Approval permit (WDFW HPA), Critical Areas Reports (CAR) and other environmental assessments, monitoring reports, and easement recordings, issued to and produced by WSDOT and their affiliates for the 20th STREET SE &amp; SR 9 ROADWAY IMPROVEMENTS project: Project number RR7955 (see attached plan sheets for the project specific areas). A stream was relocated in the SR9 R.O.W. (see attached plan sheet ST1 and ECP1 attached) and callout S1 explains that impacts to the stream were permitted. We need to see these permits and the permit application package. </t>
  </si>
  <si>
    <t xml:space="preserve">20th STREET SE &amp; SR 9 ROADWAY IMPROVEMENTS environmental permits </t>
  </si>
  <si>
    <t>Susannah Frame</t>
  </si>
  <si>
    <t>I request access to and electronic copies of the two most recent 2109 building lease agreements.</t>
  </si>
  <si>
    <t>2109 building lease agreements</t>
  </si>
  <si>
    <t>Nick Fleck</t>
  </si>
  <si>
    <t xml:space="preserve">a history of officer reported crashes that occurred at the following intersections and road segments in Clark County for the period of 1/1/2011 Ã¢â‚¬â€œ available 2016.
Ã¢â‚¬Â¢50th Ave Ã¢â‚¬â€œ north leg (Co Rd # 44150, milepost 0.000 Ã¢â‚¬â€œ 0.020) @ 119th St (Co Rd # 94100, milepost 1.040 Ã¢â‚¬â€œ 1.080)
Ã¢â‚¬Â¢50th Ave Ã¢â‚¬â€œ south leg (Co Rd # 19730, milepost 1.220 Ã¢â‚¬â€œ 1.260) @ 119th St (Co Rd # 94100, milepost 1.040 Ã¢â‚¬â€œ 1.080)
Ã¢â‚¬Â¢50th Ave (Co Rd # 44150, milepost 0.790 Ã¢â‚¬â€œ 0.830) @ 135th St (Co Rd # 44139, milepost 0.000 Ã¢â‚¬â€œ 0.020) Ã¢â‚¬â€œ no reported crashes
Ã¢â‚¬Â¢50th Ave (Co Rd # 44150, milepost 0.730 Ã¢â‚¬â€œ 0.770) @ 134th St (Co Rd # 44190, milepost 0.000 Ã¢â‚¬â€œ 0.020) Ã¢â‚¬â€œ no reported crashes
Ã¢â‚¬Â¢135th St (Co Rd # 44139, milepost 0.000 Ã¢â‚¬â€œ 0.270) from 50th Ave to its extent to the west Ã¢â‚¬â€œ no reported crashes
Ã¢â‚¬Â¢134th St (Co Rd # 44190, milepost 0.000 Ã¢â‚¬â€œ 0.240) from 50th Ave to its extent to the west Ã¢â‚¬â€œ no reported crashes
</t>
  </si>
  <si>
    <t>3 Intersections &amp; 2 Road Segments in Clark County</t>
  </si>
  <si>
    <t>Kelly Engineering</t>
  </si>
  <si>
    <t>David Kelly</t>
  </si>
  <si>
    <t xml:space="preserve">a history of officer reported crashes that occurred at or in the vicinity of the following intersections in the City of Ridgefield and Clark County for the period of 11/1/2011 Ã¢â‚¬â€œ 11/01/2016.
North leg - Union Ridge Parkway/259th St @ 85th Ave
South leg Ã¢â‚¬â€œ Union Ridge Parkway/259th St @ 10th Ave (Co Rd # 94450, milepost 1.980 Ã¢â‚¬â€œ 2.020)
5th St @ Union Ridge Parkway
65th Ave @ Pioneer St Roundabout
</t>
  </si>
  <si>
    <t>3 Intersections in the City of Ridgefield &amp; Clark County</t>
  </si>
  <si>
    <t>Lancaster Engineering</t>
  </si>
  <si>
    <t>Daniel Stumpf</t>
  </si>
  <si>
    <t xml:space="preserve">a history of officer reported crashes that occurred at or in the vicinity of the following intersections in the City of Vancouver for the period of 1/1/2011 Ã¢â‚¬â€œ 12/31/2015.
Ã¢â‚¬Â¢Fourth Plain Blvd @ 62nd Ave
Ã¢â‚¬Â¢Fourth Plain Blvd Ã¢â‚¬â€œ south leg @ 65th Ave
Ã¢â‚¬Â¢Fourth Plain Blvd Ã¢â‚¬â€œ north leg @ 66th Ave
Ã¢â‚¬Â¢Fourth Plain Blvd @ Andresen Rd
</t>
  </si>
  <si>
    <t>3 intersections in the City of Vancouver</t>
  </si>
  <si>
    <t>Sensitive Security Information</t>
  </si>
  <si>
    <t>49 CFR 1520.5(a)(1)(3)</t>
  </si>
  <si>
    <t>A copy of all currently issued WSDOT employee business cards</t>
  </si>
  <si>
    <t>Business Cards</t>
  </si>
  <si>
    <t>Carl Stixrood</t>
  </si>
  <si>
    <t>3. The June 30, 2016 letter request for revision to MUP #3012587 from Scott White to Ben Perkowski does not cover changes to construction and demolition proposed since the Record of Decision in detail. Changes to construction practices since the Record of decision include but are not limited to demolition of columns and other bridge parts into the water, demolition of bridge parts on barges, side casting sediments, excavating debris from under the water and backfill. 
Please provide documents that indicate how these changes in construction and demolition will be addressed in future environmental documents and permit applications so we can better define the scope of the arguments related to the current Appeal. We assume this information is readily available since it would typically be prepared to comply with SEPA guidelines.
4. Please provide the environmental documentation that supports the decision to apply for the Corps Permit Amendment during the Shoreline Permit Revision review process. Of particular interest is support for the decisions to request permission from the Corps to side cast sediments and demolish columns into sediments, and to not include the work described in this Corps application in the Shoreline Permit revision.
5. Review of the City of Seattle Shoreline Permit file does not clearly indicate that a permit or revision was associated with the lighting work in the SEPA Addendum of 11/18/2011. 
Please provide documentation of the reasoning for not applying for a Shoreline Permit or Revision for the work covered in the SEPA Addendum of 11/18/2011 as this work appears to have an C@atg.wa.goveffect on nighttime views of the bridge from the shoreline.</t>
  </si>
  <si>
    <t>3 items re SR 520:</t>
  </si>
  <si>
    <t>Faneuil, Inc.</t>
  </si>
  <si>
    <t xml:space="preserve">proposals submitted in response to the Request for Proposal for Toll Operations for State Route 520 Bridge (the Ã¢â‚¬Å“RFPÃ¢â‚¬ï¿½), 
</t>
  </si>
  <si>
    <t>Danielle Di Salvo</t>
  </si>
  <si>
    <t xml:space="preserve">(1) all proposals submitted in response to the Request for Proposal for Toll Operations for State Route 520 Bridge (the Ã¢â‚¬Å“RFPÃ¢â‚¬ï¿½), 
(2) copies of any meeting notes, bid tabulation or other communications documenting the decision process in response to the RFP, and 
(3) an explanation as to why such bid was awarded to ETC Corporation.   </t>
  </si>
  <si>
    <t>3 items re; SR 520 Tolling RFP, etc.</t>
  </si>
  <si>
    <t>CDM Smith</t>
  </si>
  <si>
    <t>Brianna Dewey</t>
  </si>
  <si>
    <t xml:space="preserve">The RFQ is attached to the email. The contract was awarded to Jacobs and they have had it since. 
We are requesting the following:
1. Copies of the submissions by each firm that wanted to be on the contract, including the winning proposal from Jacobs
2. The original contract for this work with Jacobs and any succeeding supplemental contracts, including contract amounts and dates
3. The total paid to Jacobs under the contract for either each fiscal year or fiscal biennium from the beginning until the most recent fiscal year close
</t>
  </si>
  <si>
    <t>3 items regarding General Tolling consultant submissions and contract.</t>
  </si>
  <si>
    <t>Loretto Lollo</t>
  </si>
  <si>
    <t xml:space="preserve">1. Original topographic survey of the areas adjacent to SR520 and 8044 NE 28th Street at the southern side of Fairweather Basin near the cul de sac and drainage stream at the ned of NE 28th Street. 
2. Grading plan(s) of this same area for roadway construction and sound wall construction (if separate). 
3. Storm drainage plan of preconstruction conditions, post construction configurations and any corrections/updates, all for this same area and extending far enough to show connection to outfall to detention/water quality facility or natural stream, whichever is applicable
</t>
  </si>
  <si>
    <t>3 items regarding property near Fairweather Basin</t>
  </si>
  <si>
    <t>PDR-14-0526</t>
  </si>
  <si>
    <t>Kipling Morris</t>
  </si>
  <si>
    <t xml:space="preserve">Please provide the following information in electronic format - preferably CSV, Excel or PDF
1. The full policy manuals (not excerpts) which provide direction on the granting or denying credit requests.
2. Any reports showing the number of credit requests over a given time period
3. All emails with term Ã¢â‚¬Å“ One Time Toll ForgivenessÃ¢â‚¬ï¿½ or Ã¢â‚¬Å“S -167Ã¢â‚¬ï¿½
</t>
  </si>
  <si>
    <t>3 items Regarding Tolling</t>
  </si>
  <si>
    <t xml:space="preserve"> - 22 day Extension Added</t>
  </si>
  <si>
    <t>JD and Colleen Ann Anderson</t>
  </si>
  <si>
    <t>(1) evidence the prosecution may have of my involvement in the "offense"
(2) all maintenance records for the camera(s) involved
(3) the name, address and phone number of the individual/s who are the owners/s of a 1991 Chrysler Imperial Lic. No. AGTB460.</t>
  </si>
  <si>
    <t>3 items related to individuals toll bill on their sold car.</t>
  </si>
  <si>
    <t>PDR-14-0445</t>
  </si>
  <si>
    <t xml:space="preserve">1)	Correspondence and meeting notes provided by Seattle Tunnel Partners to WSDOT reflecting communications between STP and Hitachi Zosen on the subject of whether problems with the TBM might be traced in part to issues during design or manufacturing of the TBM in Japan.
2)	Information provided to WSDOT from STP regarding planned modifications of the tunnel boring machine, associated systems or operational methods. This could include Notice of Design Change to WSDOT.
3)	All records provided by STP to WSDOT regarding evidence of loss related to insurance coverage. WSDOT has requested these records from STP, which include all correspondence, reports, logs, photographs, data, notes etc. exchanged between STP and its insurers.
</t>
  </si>
  <si>
    <t>3 items related to the Alaskan Way Viaduct Replacement Program</t>
  </si>
  <si>
    <t>PDR-14-2630</t>
  </si>
  <si>
    <t>Russ Walker</t>
  </si>
  <si>
    <t xml:space="preserve">(1) all documents related to Category B Change Proposal #014 and Change Order 21 on the Alaskan Way Viaduct Replacement Project. 
The request should include email messages, memoranda, meeting minutes, technical documents and all other materials that guided WSDOTÃ¢â‚¬â„¢s decision-making on the two orders. The request should include communications between WSDOT personnel and Seattle Tunnel Partners (and its constituent firms and subcontractors), outside consultants and the manufacturer of the tunnel liner segments, EnCon Washington (AKA Ã¢â‚¬Å“FPS-EnConÃ¢â‚¬ï¿½).
(2) All logs of the Quality Verification Audits of the tunnel liner segments conducted by WSDOT inspectors at EnCon Washington dating back to the beginning of liner manufacturing.
(3) Copies of all Precast/Prestressed Concrete Institute (Ã¢â‚¬Å“PCIÃ¢â‚¬ï¿½) certifications of the EnCon Washington facility in Pierce County, including results of PCI audits conducted between December 2011 and April 2014, and documentation of corrective actions taken by EnCon Washington per instructions made after PCI semiannual audits. 
</t>
  </si>
  <si>
    <t>3 items relating to Bertha (AWV Tunnel project)</t>
  </si>
  <si>
    <t>PDR-14-1200</t>
  </si>
  <si>
    <t>Andrew Garber</t>
  </si>
  <si>
    <t xml:space="preserve">(1) All agendas, and supporting documents, for the monthly risk update meetings for the Alaskan Way Viaduct replacement project, including the tunnel, since June 1, 2013.
(2) A list of people attending each meeting.
(3) All risk updates, and supporting documentation, issued after those meetings.
IÃ¢â‚¬â„¢m referring to the monthly risk update meetings identified on page 48 of the 2013 Financial Plan Update for SR 99 Alaskan Way Viaduct Replacement Project (Including the Bored Tunnel) that was sent to the Federal Highway Administration on June 14, 2013, updated and certified on July 12, 2013.
</t>
  </si>
  <si>
    <t>3 items relating to risk update meetings for AWV</t>
  </si>
  <si>
    <t>PDR-14-0368</t>
  </si>
  <si>
    <t>Jonathan  Humbert</t>
  </si>
  <si>
    <t xml:space="preserve">(1) final contracts with Seattle Tunnel Partners and/or other contractors associated with the Ã¢â‚¬Å“BerthaÃ¢â‚¬ï¿½ project
(2) overall schedule/benchmarks and timeline for project milestones and completion
(3) incentive bonuses and delay costs by contractors
</t>
  </si>
  <si>
    <t>3 items relating to Tunnel: contracts, schedule, bonuses</t>
  </si>
  <si>
    <t>PDR-14-0358</t>
  </si>
  <si>
    <t>Cushman Law Offices, P.S.</t>
  </si>
  <si>
    <t>Attorney Client Privileged Information</t>
  </si>
  <si>
    <t>Ben Cushman</t>
  </si>
  <si>
    <t>I request that you send me by expedited mail, or by fax, complete copies of the lowest three bids submitted on the SR 105 North Cove Vicinity Erosion Protection 2017; F.A. No. STBG-0105(025) project. This request is made pursuant to both the contract bidding rules and public disclosure law. We are willing to pay copy costs if such payment is required by law.
Further, we request an opportunity to monitor WSDOT's consideration of these bids and award of this contract. Please send me copies of any bid protests, notices of protest, or other correspondence to the Department relating to review of or challenges to the bids on this project.</t>
  </si>
  <si>
    <t>3 lowest bids, bid protests, correspondence relating to the challenges to the bids on SR 105 North Cove Vicinity Erosion Protection 2017</t>
  </si>
  <si>
    <t>Brandon Akers</t>
  </si>
  <si>
    <t>Please provide the following bid documents from each of the 3 proposers on the I-5, SR 16 Interchange - Construct HOV Connections A Design Build Project:
Skanska USA Civil West
Kiewit Infrastructure West, Co.
Guy F. Atkinson Construction, LLC
Please provide the following:
-WSDOT FORM 271-015
and any documentation submitted regarding:
Voluntary numerical SCSBE participation goals have been established for the Project. 2 WSDOT has established voluntary goals as follows: 3
Ã¢â‚¬Â¢ Minority Business Enterprise 10% 4
Ã¢â‚¬Â¢ Small Business 5% 5
Ã¢â‚¬Â¢ Women Business Enterprise 6% 6
Ã¢â‚¬Â¢ Veteran Business 5% 7
For SCSBE requirements, refer to Section 1-07.11 of the General Provisions.</t>
  </si>
  <si>
    <t>3 proposers on the I-5, SR 16 Interchange, FORM 271-015, and any documentation on voluntary goals</t>
  </si>
  <si>
    <t>Robert Watt</t>
  </si>
  <si>
    <t>Re: Construction activities on Lake Washington
1. name and address of your attorney so we can have our representative contact them for the details of this denial of compensation and the exact wording of the law denying compensation.
2. documentation from the US Coast Guard regarding the legality of blocking an inland coastal waterway. 
3. document from the US Corp of Engineers approving the closing of this inland coastal waterway</t>
  </si>
  <si>
    <t>3 records regarding SR 520 construction on Lake Washington</t>
  </si>
  <si>
    <t>PDR-15-2454</t>
  </si>
  <si>
    <t>JTE, Inc.</t>
  </si>
  <si>
    <t>Mark J. Jacobs</t>
  </si>
  <si>
    <t xml:space="preserve">a history of officer reported crashes that occurred on the following road segments in the City of Chehalis, City of Napavine and Lewis County for the period of 1/1/2013 Ã¢â‚¬â€œ 12/31/2015.
Ã¢â‚¬Â¢Rush Rd from Hamilton Rd (west of State Route 5) to Jackson Hwy
Ã¢â‚¬Â¢Bishop Rd from Maurin Rd to Jackson Hwy
Ã¢â‚¬Â¢Maurin Rd from Labree Rd (west of State Route 5) to Rush Rd
</t>
  </si>
  <si>
    <t>3 road segments in the City of Napavine and Lewis County</t>
  </si>
  <si>
    <t>City of Vancouver</t>
  </si>
  <si>
    <t>Ryan Lopossa</t>
  </si>
  <si>
    <t xml:space="preserve">a history of officer reported crashes that occurred on the following road segments in the City of Vancouver &amp; Clark County for the period of 1/1/2013 Ã¢â‚¬â€œ 12/31/2015.
Ã¢â‚¬Â¢ Andresen Rd from Vancouver Mall Dr to the Northern City Limits of the City of Vancouver
Ã¢â‚¬Â¢ Andresen Rd (Co Rd # 92190, milepost 3.910 Ã¢â‚¬â€œ 5.530) from Northern City Limits to Padden Parkway
Ã¢â‚¬Â¢ 78th St (Co Rd # 91300, milepost 7.040 Ã¢â‚¬â€œ 7.780) from Andresen Rd to SR 205 Overpass
Ã¢â‚¬Â¢ 63rd St (Co Rd # 22160, milepost 1.760 Ã¢â‚¬â€œ 2.880) from Andresen Rd to SR 205 Overpass
</t>
  </si>
  <si>
    <t xml:space="preserve">3 Road Segments in the City of Vancouver &amp; Clark County </t>
  </si>
  <si>
    <t>Matthew Thomas</t>
  </si>
  <si>
    <t xml:space="preserve">a history of officer reported crashes that occurred on the following State Route (SR) segments in Snohomish County for the period of 1/1/2013 Ã¢â‚¬â€œ 12/31/2015.
Ã¢â‚¬Â¢  SR 9 (milepost 16.51 Ã¢â‚¬â€œ 16.67) @ SR 524
Ã¢â‚¬Â¢  SR 524 (milepost 12.79 Ã¢â‚¬â€œ 12.87) @ SR 9
Ã¢â‚¬Â¢  SR 522 (milepost 16.51 Ã¢â‚¬â€œ 16.67) @ Paradise Lake Rd
</t>
  </si>
  <si>
    <t>3 Segments of State Routes in Snohomish County</t>
  </si>
  <si>
    <t>David Goodson</t>
  </si>
  <si>
    <t xml:space="preserve">I am wanting to obtain the 30% design plans for the following project:                                                                                               
SR 167 from I-5 to SR 161
</t>
  </si>
  <si>
    <t>30% design plans</t>
  </si>
  <si>
    <t xml:space="preserve">The 30% design plans for the following project:
SR 167 from I-5 to SR 161
</t>
  </si>
  <si>
    <t>AK</t>
  </si>
  <si>
    <t>Zoning Info, Inc.</t>
  </si>
  <si>
    <t>Yvonne Lugo</t>
  </si>
  <si>
    <t>3245, 3290, 3310 &amp; 3380 146th Place Southeast - Abuts I-90
Please provide copies of any plans for future road projects that could take additional Right of Way from this property</t>
  </si>
  <si>
    <t>3245, 3290, 3310 &amp; 3380 146th Place Southeast - Abuts I-90 -Future road projects that could take additional Right of Way</t>
  </si>
  <si>
    <t>3009 3rd Ave W in the City of Seattle</t>
  </si>
  <si>
    <t>PFAU Cochran Vertetis Amala Law</t>
  </si>
  <si>
    <t>Steven T. Reich</t>
  </si>
  <si>
    <t>1. All reports, correspondence, emails, investigation materials, photographs, video or audio tapes, diagrams, statements, or any other documents of any nature (EMS, 911 , Fire, Police, etc.) involving any motor vehicle, bicycle or pedestrian accidents or incidents on or within 100 feet of 3rd Avenue West in front of 3009 3rd Avenue West, Seattle, Washington;
2. All work orders, maintenance records, complaints, reports, correspondence emails investigation materials, photographs, video or audio tapes, diagrams, or any other documents of any nature involving the design of the roadway and manhole cover located at 3rd Avenue West in front of 3009 3rd A venue West, Seattle, Washington;
3. All work orders, maintenance records, complaints, reports, correspondence, emails,investigation materials, photographs, video or audio tapes, diagrams, or any other documents of
any nature involving the condition of the roadway and manhole cover located at 3rd Avenue West in front of 3009 3rd Avenue West, Seattle, Washington;
4. All work orders, maintenance records, complaints, reports, correspondence, emails, investigation materials, photographs, video or audio tapes, diagrams, or any other documents of any nature regarding bicycle and/or pedestrian travel/usage on 3rd A venue West in front of 3009 3rd Avenue West, Seattle, Washington;
5. All work orders, maintenance records, complaints, reports, correspondence, emails, investigation materials, photographs, video or audio tapes, diagrams, or any other documents of
any nature involving the signage on or within 100 feet of 3rd Avenue West in front of 3009 3rd Avenue West, Seattle, Washington; and
6. All reports, correspondence, emails, investigation materials, photographs, video or audio tapes, diagrams, or any other documents of any nature (EMS, 911, Fire, Police, etc.) related to Catherine C. Clark's July 11, 2012 bicycle accident on 3rd Avenue West in front of 3009 3rd Avenue West, Seattle, Washington.</t>
  </si>
  <si>
    <t>3rd Avenue West in front of 3009 3rd Avenue West</t>
  </si>
  <si>
    <t>PDR-15-2964</t>
  </si>
  <si>
    <t>Columbian Staff Writer</t>
  </si>
  <si>
    <t xml:space="preserve">This request is about the WSDOT's 3rd party damages program. 
I'd like to know about individual filed claims that originated in Clark County between 1/1/2015 and 12/31/2017.
For each claim I would like to know the damage amount the state is persuing (how much money WSDOT wants for the damage done to its property.)
I'd like to know the following about each claim: when the damage was created, what state property was damaged, a description of the damage itself, a description of how the damage was created.
I would like to know how each claim was handled. Specifically, I'd like to know who paid for the damage, which (if any) are still outstanding and what (if any) claims have been referred to collections. </t>
  </si>
  <si>
    <t>3rd party damage info for Clark County between 1/1/2015 and 12/31/2017</t>
  </si>
  <si>
    <t>Terry Mullin</t>
  </si>
  <si>
    <t xml:space="preserve">Please accept this email as our public disclosure request for the following bid tabs:
SCR401204R
SCR401205R
SCR401206R
SCR401207R
</t>
  </si>
  <si>
    <t>4 bid tab results</t>
  </si>
  <si>
    <t xml:space="preserve">a history of officer reported crashes that occurred at or in the vicinity of the following intersections &amp; road segment in Clark County for the period of 1/1/2011 Ã¢â‚¬â€œ available 2016.
Ã¢â‚¬Â¢78th St (Co Rd # 91300, milepost 4.910-4.950) @ 25th Ave (Co Rd # 19390, milepost 0.000 Ã¢â‚¬â€œ 0.020)
Ã¢â‚¬Â¢78th St (Co Rd # 91300, milepost 5.910-5.950) @ St JohnÃ¢â‚¬â„¢s Rd (Co Rd # 91250, milepost 0.700-0.740)
Ã¢â‚¬Â¢78th St (Co Rd # 91300, milepost 6.048-6.052) @ 47th Ave (Co Rd # 21530, milepost 0.000-0.020)
Ã¢â‚¬Â¢78th St-north leg (Co Rd # 91300, milepost 6.390-6.430) @ 55th Ave (Co Rd #22467, milepost 0.000-0.020)-no reported crashes
Ã¢â‚¬Â¢78th St-south leg (Co Rd # 91300, milepost 6.390-6.430) @ 55th Ave (Co Rd # 22151, milepost 0.000-0.020)
Ã¢â‚¬Â¢St JohnÃ¢â‚¬â„¢s Rd (Co Rd # 91250, milepost 0.350-0.530) from 40th Ave (Co Rd # 21410, milepost 0.000-0.020) to 43rd Ave (Co Rd # 21490, milepost 0.000-0.020)
</t>
  </si>
  <si>
    <t>4 intersections &amp; 1 road segment in Clark County</t>
  </si>
  <si>
    <t xml:space="preserve">a history of officer reported crashes that occurred at the following intersections and road segment in Clark County for the period of 1/1/2011 Ã¢â‚¬â€œ available 2016.
Ã¢â‚¬Â¢Highway 99 Ã¢â‚¬â€œ west leg (Co Rd # 91110, milepost 4.950 Ã¢â‚¬â€œ 4.990) @ 99th St (Co Rd # 14510, milepost 2.460 Ã¢â‚¬â€œ 2.500)
Ã¢â‚¬Â¢Highway 99 Ã¢â‚¬â€œ east leg (Co Rd # 91110, milepost 4.950 Ã¢â‚¬â€œ 4.990) @ 99th St (Co Rd # 19400, milepost 0.000 Ã¢â‚¬â€œ 0.020)
Ã¢â‚¬Â¢Highway 99 (Co Rd # 91110, milepost 4.420 Ã¢â‚¬â€œ 4.460) @ 88th St (Co Rd # 19100, milepost 1.670 Ã¢â‚¬â€œ 1.710)
Ã¢â‚¬Â¢Highway 99 (Co Rd # 91110, milepost 4.320 Ã¢â‚¬â€œ 4.360) @ 86th St (Co Rd # 19000, milepost 0.000 Ã¢â‚¬â€œ 0.020)
Ã¢â‚¬Â¢Highway 99 (Co Rd # 91110, milepost 3.900 Ã¢â‚¬â€œ 3.940) @ 78th St (Co Rd # 91300, milepost 4.150 Ã¢â‚¬â€œ 4.190)
Ã¢â‚¬Â¢86th St (Co Rd # 19000, milepost 0.000 Ã¢â‚¬â€œ 0.170) from 8th Ave to Highway 99
</t>
  </si>
  <si>
    <t>4 Intersections &amp; 1 Road Segment in Clark County</t>
  </si>
  <si>
    <t xml:space="preserve">a history of officer reported crashes that occurred at or in the vicinity of the following intersections &amp; road segments in the City of Vancouver for the period of 1/1/2011 Ã¢â‚¬â€œ available 2016.
Ã¢â‚¬Â¢ Fourth Plain Blvd @ 131st Ave
Ã¢â‚¬Â¢ Fourth Plain Blvd @ 134th Ave
Ã¢â‚¬Â¢ Fourth Plain Blvd @ 135th Ave
Ã¢â‚¬Â¢ Fourth Plain Blvd @ 137th Ave
Ã¢â‚¬Â¢ Fourth Plain Blvd from 131st Ave to 134th Ave
</t>
  </si>
  <si>
    <t>4 intersections &amp; 1 road segment in the City of Vancouver</t>
  </si>
  <si>
    <t>Charbonneau Engineering, LLC</t>
  </si>
  <si>
    <t>Frank Charbonneau</t>
  </si>
  <si>
    <t xml:space="preserve">a history of officer reported crashes that occurred at the following intersections in Clark County for the period of 1/1/2011 Ã¢â‚¬â€œ 12/31/2015.
Ã¢â‚¬Â¢94th Ave (County Road 22753, MP 0.440 Ã¢â‚¬â€œ 0.480) @ Road 86th St (County Road 2300, MP 0.000 Ã¢â‚¬â€œ 0.002) @ Road 86th St (County Road 23001, MP 0.000 Ã¢â‚¬â€œ 0.002)
Ã¢â‚¬Â¢94th Ave (County Road 22753, MP 1.070 Ã¢â‚¬â€œ 1.110) @ Road 99th St (County Road 23320, MP 0.000 Ã¢â‚¬â€œ 0.002)
Ã¢â‚¬Â¢94th Ave (County Road 22753, MP 1.370 Ã¢â‚¬â€œ 1.410) @ Road 105th (County Road 23080, MP 0.000 Ã¢â‚¬â€œ 0.002)
Ã¢â‚¬Â¢87th Ave (County Road 23030, MP 0.540 Ã¢â‚¬â€œ 0.560) @ Road 87th Ave (County Road 23080, MP 0.370 Ã¢â‚¬â€œ 0.410) @ 105th St (County Road 23081, MP 0.000 Ã¢â‚¬â€œ 0.002)
</t>
  </si>
  <si>
    <t>4 intersections in Clark Co</t>
  </si>
  <si>
    <t>SR 520 Bridge Replacement and HOV Program SR 520, MP 0.88 to MP 3.04, Montlake to Evergreen Pt. Bridge West Approach Bridge North; F.A. Project No. BR-NHPP-0520(053) 
Please provide the undersigned with copies of all documents meeting the following criteria:
1. The contract and all changes thereto between WSDOT and HDR, Inc. for services on on the SR 520 Bridge Replacement and HOV Program (this includes the West Approach Bridge North Project);
2. All communications between HDR, Inc. or WSDOT and Mageba USA referring in any way to the SR 520 Bridge Replacement and HOV Program (this includes the West Approach Bridge North Project); 
3. The contract and all changes thereto between WSDOT and HDR, Inc. for services on the SR 520, MP 0.88 to MP 3.04, Montlake to Evergreen Pt. Bridge West Approach Bridge North project; and
4. All communications between HDR, Inc. or WSDOT and Mageba USA referring in any way to the SR 520, MP 0.88 to MP 3.04, Montlake to Evergreen Pt. Bridge West Approach Bridge North project.
We request that, as provided by statute, responsive documents be made available for inspection and designation for copying within five (5) business days ofreceipt of this request. We recognize, however, that this may create a hardship and without waiving our statutory rights, we will extend the deadline if a mutually acceptable extension period is agreed upon.
We request documents be provided in .pdf format by Drop Box or on a disk if that will reduce our fee for this request.</t>
  </si>
  <si>
    <t>4 items - SR 520 Bridge and HOV - West Approach Bridge North</t>
  </si>
  <si>
    <t>Porter Foster Rorick</t>
  </si>
  <si>
    <t>Kellen F. Ruwe</t>
  </si>
  <si>
    <t>All documents (including but not limited to reports, e-mails, noise studies, impact statements and publications) which relate to or discuss noise and/or sound levels which WSDOT expected would emanate and/or are presently emanating from expansion joints installed in the new SR 520 floating bridge.
Understanding that this request is likely to yield a high volume of responsive records, I request the above documents in the following order of priority:
1. Communications, including e-mails, which relate to or discuss the noise and/or sound levels expected to emanate and/or presently emanating from the SR 520 bridge expansion joints.
2. Any and all records which describe in detail baseline sound levels measured in Medina as part of the original Environmental Impact Statement effort in 2009, including but not limited to Lmax sound levels and times of day at which sound measurements were taken.
3. Any and all pre-installation reports, publications, studies, findings or investigative documents, including qualitative and quantitative analyses, regarding noise and/or sound levels expected to emanate from expansion joints in the SR 520 bridge, including those describing WSDOT's selection of joint-noise mitigation measures.
4. Any and all post-installation reports, studies, findings or investigative documents, including qualitative and quantitative analyses, regarding WSDOT's knowledge and observation of noise and/or sound levels emanating from expansion joints in the SR 520 bridge, including those describing the efficacy ofWSDOT's chosen joint-noise mitigation measures.</t>
  </si>
  <si>
    <t>4 items - SR 520 Bridge Expansion Joints</t>
  </si>
  <si>
    <t>Tolling: Personally identifying information of account holders</t>
  </si>
  <si>
    <t>James E. Hensley</t>
  </si>
  <si>
    <t xml:space="preserve">1. PLEASE PROVIDE THE NAME, PHYSICAL ADDRESS [Not Postal Box Number], AND PHONE NUMBER OF THE THIRD PARTY COLLECTOR.
2. PLEASE PROVIDE THE PERCENTAGE AMOUNT BEING PAID TO THE THIRD PARTY COLLECTOR FOR EACH GOOD TO GO BILLING.
3. PLEASE PROVIDE LINE ITEM LISTING OF COSTS FOR TAXES, FEES, THIRD PARTY ADMINISTRATION AND OPERATIONS, AND ALL OTHER COLLECTION AMOUNTS.
</t>
  </si>
  <si>
    <t>4 items on tolling billing collection</t>
  </si>
  <si>
    <t>All public records requested relate to the SR520 West Approach Bridge North project (the "Project").  Please provide copies of all of the public records referenced below (including, without limitation, e-mails and other electronic communications and documents).
(1) All communications with employees, agents or representatives of HDR, Inc. (or its known affiliates) ("HDR") pertaining in any way to the modular expansion joints ("MEJ") to be used on the Project and all documentation, memoranda, and internal communications relating thereto.
(2) All communications between HDR and Mageba USA (or its known affiliates) ("Mageba") and all documentation, memoranda, and internal communications relating thereto.
  (3)  All communications with employees, agents or representatives of the Federal Highway Administration ("FHWA") pertaining to the MEJ or the selection of Mageba MEJ for the Project and all documentation, memoranda, and internal communications relating thereto.
  (4)  All internal and external communications, documents, memoranda and other records relating to the review of, or response to, the Notice of Protest submittal made by Flatiron West, Inc.</t>
  </si>
  <si>
    <t>4 items re: SR 520 West Approach Bridge North</t>
  </si>
  <si>
    <t>Personally Identifying information-Name, DOB and Passport number</t>
  </si>
  <si>
    <t xml:space="preserve">1) The conditionally-approved plan by Seattle Tunnel Partners to resume mining operations with tunnel boring machine Bertha.  The document is said to contain 60 pages of management information and 1,500 pages total including appendices.
2) The WSDOTÃ¢â‚¬â„¢s written notice to STP, issued circa Tuesday, Feb. 23, that conditionally lifts the state-imposed mining suspension. 
3) All Tunnel Quality Verifier reports for February 2016 [through February 24, 2016.] 
4) All TBM Production Reports for February 2016 [through February 24, 2016.] 
</t>
  </si>
  <si>
    <t>4 items related to resuming mining by TBM</t>
  </si>
  <si>
    <t xml:space="preserve">a history of officer reported crashes that occurred on the following road segments in the City of Maple Valley for the period of 1/1/2013 Ã¢â‚¬â€œ 12/31/2015.
Ã¢â‚¬Â¢ State Route 169 (aka Maple Valley Black Diamond Rd milepost 10.50 Ã¢â‚¬â€œ 14.50)
Ã¢â‚¬Â¢ State Route 516 (aka Kent Kangley Rd milepost 15.00 Ã¢â‚¬â€œ 16.22)
Ã¢â‚¬Â¢ 264th St from 236th Ave to State Route 169 (aka Maple Valley Black Diamond Rd)
Ã¢â‚¬Â¢ 238th Ave from 264th St to State Route 516 (aka Kent Kangley Rd)
</t>
  </si>
  <si>
    <t>4 road segments in the City of Maple Valley</t>
  </si>
  <si>
    <t>Legal-sized</t>
  </si>
  <si>
    <t>Stuart Bennion</t>
  </si>
  <si>
    <t xml:space="preserve">WSBIS form
Inspection reports (including Special inspection reports)
As-built plans
*Design calculations for deck, Piers, and foundations in approach spans
Load rating for approach spans
</t>
  </si>
  <si>
    <t>4/230 Cowlitz River Ã¢â‚¬â€œ Peter Crawford Bridge</t>
  </si>
  <si>
    <t>Bradley G. Davis Law Office, PLLC</t>
  </si>
  <si>
    <t>Heather Schmitz</t>
  </si>
  <si>
    <t xml:space="preserve">My office represents MacÃ¢â‚¬â„¢s Tire.  On or about 4/24/13 Whitley Fuel engaged the services of MacÃ¢â‚¬â„¢s tire to assist in roadside repairs in the area of the Brewster Cemetery (near the intersection of Highway 97 and Old Highway 97 just northeast of Brewster, Washington).   During the execution of those repairs, an employee of Whitley Fuel, Wade Featherly, was injured.
To the extent an investigation was undertaken by the WSDOT or any agent acting on its behalf, I am interested in obtaining any documents associated with the same.
Please consider this a formal request pursuant to RCW 42.56 for any and all records which may have been generated associated with the aforementioned accident.  </t>
  </si>
  <si>
    <t>4/24/13 Industrial Accident involving Whitley Fuel and MacÃ¢â‚¬â„¢s Tire of Omak,  NCR (Okanogan Co.)</t>
  </si>
  <si>
    <t>The Sullivan Law Firm</t>
  </si>
  <si>
    <t>Jennifer Marroquin</t>
  </si>
  <si>
    <t>Copies of all documents concerning WSDOT review and approval of the 2015 Bonney Lake Hwy 410 bridge demolition project, including all plans, drawings and written communications (including emails).</t>
  </si>
  <si>
    <t>410 Bridge Demo</t>
  </si>
  <si>
    <t>PDR-15-1747</t>
  </si>
  <si>
    <t>Marcus Griffith</t>
  </si>
  <si>
    <t xml:space="preserve">Address: 4611 Main Street, Vancouver 
Description: paved parking lot, adjacent to Kiggins bowl
I was directed to you by other WSDOT staff. I'm attempting to locate any long term use agreements, right-of-way permits, memorandum of understanding or similar documents impacting use of WSDOT paved parking lot at 4611 Main Street in Vancouver (the upper parking lot of the Kiggins bowl area).
I can be reached via this email address or phone at 360.773.0449. If needed, please view this a as public records request.
</t>
  </si>
  <si>
    <t xml:space="preserve">4611 Main Street Use Agreements </t>
  </si>
  <si>
    <t>Laura Zhao</t>
  </si>
  <si>
    <t>no reported crashes involving pedestrians or bicyclists that occurred at or in the vicinity of 4th Ave @ Kellogg St in the City of Kennewick for the period of 1/1/2005 Ã¢â‚¬â€œ 12/31/2007.</t>
  </si>
  <si>
    <t>4th Ave @ Kellogg St in the City of Duvall</t>
  </si>
  <si>
    <t>Tracy Vedder</t>
  </si>
  <si>
    <t>all core sample analyses, all crack-mapping, all non-compliance reports and all other diagnostic or investigative testing in connection with concrete pouring of the deck slab for Pontoon Bravo in the fourth cycle of pontoons currently under construction in Aberdeen at the Pontoon Casting Basin.</t>
  </si>
  <si>
    <t>4th cycle pontoons info</t>
  </si>
  <si>
    <t>PDR-14-0514</t>
  </si>
  <si>
    <t>Tresia Hammonds</t>
  </si>
  <si>
    <t>a history of officer reported collisions that occurred on State Route 101 (milepost 267.03 Ã¢â‚¬â€œ 274.58) from Happy Valley Rd to Diamond Point Rd for the period of 1/1/2004 Ã¢â‚¬â€œ 12/31/2008.</t>
  </si>
  <si>
    <t>5 addt years of collisions on SR 101 mp 267.03 - 274.58</t>
  </si>
  <si>
    <t>PDR-14-0995</t>
  </si>
  <si>
    <t>Elizabeth Campbell</t>
  </si>
  <si>
    <t xml:space="preserve">1. The attached photos were posted on Facebook. The author of the post indicates that he has received these pictures from a person who works on the project, an "insider". Documents are requested that identifies who the person or persons are that took these pictures, what other pictures* have been taken by them related to this program/project, their association with the program/project, the length of that association, when they took these pictures, who they transmitted** these pictures to, either in the public or private domain, how they transmitted the pictures, by what delivery system, and what if any other pictures did they send along with these pictures, what messages or other information did they send with the pictures? Time period covered by this request is January 1, 2013 to March 4, 2015.
2. Documents related to any other instances over the last year, to date, of the above identified person or persons transmitting pictures taken by them or in their possession to any other person, within/associated with WSDOT or outside of WSDOT.
3. All of the pictures taken by the person or persons responsible for taking these pictures over the last two years, January 1, 2013 to March 4, 2015.
4. All documents that identify who transmitted these pictures and/or any other pictures or information to "Si Jang", or to any other person, what other transmissions of these pictures and/or any other information have they engaged in, who were the transmissions to, when did the transmissions occur, copies of every transmission.
5. Any documents related to any WSDOT policy, directive, or other statement (s) about the dissemination or transmission of program or project information not limited to photos or videos produced in conjunction with the program or this project by any employee, consultant, or contractor of WSDOT to either governmental or to any outside/public-business recipient (s). 
Documents are requested in their original electronic form and in any subsequent electronic form that is necessary to transmit the documents. 
If hard copies are produced, it is requested that those documents only be copied on one side of the paper.
* "Pictures" includes video.
** "transmital" or "transmission" includes any attachments thereto.
</t>
  </si>
  <si>
    <t>5 items re Facebook postings on SR99 Tunnel project</t>
  </si>
  <si>
    <t>PDR-15-0734</t>
  </si>
  <si>
    <t>Access the USA</t>
  </si>
  <si>
    <t>No Additional Records</t>
  </si>
  <si>
    <t>Mike Mattox</t>
  </si>
  <si>
    <t xml:space="preserve">Any and all Financial Records for the 520 Bridge Replacement Project.
1. Specific expenditure and revenue reports to date for:
a.  The Pontoon Construction component
b.  Medina to I-5 component
c.  Total Bridge Replacement Project
2.  Including but not limited to quarterly reports of all expenditures, revenues, funding approvals, contract payments.
3.  Project Progress reports and timelines for each component of the 520 Bridge Replacement Project
4.  Projected expenditures over the next three years of the 520 Bridge Replacement Project.
5.  520 Bridge sub-account quarterly reports showing bond deposits, toll revenue deposited, other revenue and expenses paid for the 520 Bridge construction.
</t>
  </si>
  <si>
    <t>5 items Re SR 520 Bridge Replacement - financial records</t>
  </si>
  <si>
    <t>PDR-14-0146</t>
  </si>
  <si>
    <t>Re: SR 520 Montlake to Evergreen Pt. Bridge Project, Contract No. 8625
Mageba Modular Expansion Joint System
1. All documents related to the development of technical specifications for the Modular Expansion Joint System for the SR 520 Montlake to Evergreen Pt. Bridge Project, Contract No. 8625;
2. All documents related to the development of technical specifications that identify Mageba USA;
3. All certifications by WSDOT pursuant to 23 C.F.R. Ã‚Â§ 635.41 (2) that no equally suitable alternate to the Mageba USA modular expansion joint system exists;
4. All WSDOT submissions to the Department of Enterprise Services for sole source approval or exemption for the Mageba USA modular expansion joint system; and
5. All Department of Enterprise Services sole source approvals or exemptions for the Mageba USA modular expansion joint system.</t>
  </si>
  <si>
    <t>5 items re SR 520 Montlake to Evergreen Pt. Bridge project</t>
  </si>
  <si>
    <t>Invasion of Privacy
Social Security Numbers
Financial Account Information
Tax Identification Numbers</t>
  </si>
  <si>
    <t>1. All notices of claims and/or change orders filed by Seattle Tunnel Partners, for reimbursement by WSDOT, from Jan. 1, 2014 through Dec. 19, 2014.
2. The WSDOTÃ¢â‚¬â„¢s short master list of STP claims and their status Ã¢â‚¬â€œ pending, approved, denied, appealed and so forth.
3. The most recent risk register for the Highway 99 tunnel project.
4. All correspondence between STP and WSDOT since March 1, 2014 regarding possible costs and schedules for repairing tunnel boring machine Bertha, including the construction of the deep repair-access vault.
5. All WSDOT correspondence to STP that answers STP requests for reimbursements.</t>
  </si>
  <si>
    <t>5 items regarding AWV Tunnel Project</t>
  </si>
  <si>
    <t>PDR-14-3491</t>
  </si>
  <si>
    <t>Enwave Seattle</t>
  </si>
  <si>
    <t>Brandon Oyer</t>
  </si>
  <si>
    <t xml:space="preserve">1)  All correspondence between WSDOT/STP/Consultants regarding the dewatering method and dewatering rate for the TBM rescue pit.
2)  All data, data assumptions and calculation for determining the existing dewatering rate as well as any proposed reduction in the pumping rate of the current dewatering method.
3)  All memos or recommendations from geotechnical or hydrogeologist professionals related to the dewatering method.
4)  Any information concerning alternative dewatering options that were not utilized and reasons why they were not utilized.
5)  The Shannon and Wilson and STP Pioneer Square Settlement reports.
</t>
  </si>
  <si>
    <t>5 items related to dewatering for the TBM rescue pit.</t>
  </si>
  <si>
    <t>PDR-15-2296</t>
  </si>
  <si>
    <t>Chmelik Sitkin &amp; Davis PS</t>
  </si>
  <si>
    <t>Jennifer Brumfield</t>
  </si>
  <si>
    <t>With regard to Contract No. 7826 SR 520 Pontoons and the contractor, Kiewett-General, a Joint Venture, I hereby request any documents related to any delay or claim for delay submitted by the contractor including but not limited to:
1. Any change order proposals, change orders, rejected change orders or documents related to any change order concerning any delay or increased costs occassioned by any delay.
2. Any documents or communications where delays, delay claims or payment for delay were discussed.
3. Any documents which reference or contain a reference to the cost of delay incurred by CalPortland Company Glacier Northwest, Inc., including but not limited to, any such documents submitted by the contractor.
4. Any documents that reference CalPortland Company Glacier Northwest, Inc.
5. Any document logs or lists which set forth the change order proposals, change orders or rejected change orders of the contractor, including but not limited to, any listing of the amounts of the change orders, the calculations that support a change order or a change order payment and any accounting of the basis for any change order.
It is requested that these documents be made available for inspection. If they are available in electronic format it is requested that these documents be made available for inspection in their original electronic format with all available metadata included.</t>
  </si>
  <si>
    <t>5 items relating to contract 7826 SR 520 Pontoons</t>
  </si>
  <si>
    <t>PDR-14-0486</t>
  </si>
  <si>
    <t>ESM Consulting Engineers, LLC</t>
  </si>
  <si>
    <t>Zack Lennon</t>
  </si>
  <si>
    <t>-5 Right-of-Way plans corresponding to the alignment depicted in the attached Record of Survey, especially the northerly half from Station L965+01.71 to the Ã¢â‚¬Å“END OF PLANÃ¢â‚¬ï¿½ Station 1007+05.29.</t>
  </si>
  <si>
    <t>Denial Exemption(s) - 42.56.330(7)
Denial Exemption(s) - 42.56.230(4): Thurston County Superior Court
Denial Exemption(s) - 42.56.330(7): 42.56.230(4)</t>
  </si>
  <si>
    <t xml:space="preserve">Personally identifying information and 
Department is unable to release this contract pursuant to 2/26/10 Permanent Injunction granted in Thurston County Superior Court, Case No. 10-2-00173-2
</t>
  </si>
  <si>
    <t>Erin McCartney</t>
  </si>
  <si>
    <t xml:space="preserve">documents containing the following information be provided to me: 
(1) The number of complaints to WSDOT regarding double tolling - being charged twice for the same toll.
(2 The number and type of complaints to the Company operating GOOD TO GO regarding double tolling.
(3) The number of toll disputes heard by the WSDOT Toll Enforcement Office in 2013 and their resolution. 
(4) The number of hearings in 2013 where the driver claimed the toll was already paid and the outcomes.
(5) The contract or agreement between the company operating Good To Go and Washington State for 2014.
</t>
  </si>
  <si>
    <t>5 tolling request: "double-tolling," complaints, disputes, hearings, contract.</t>
  </si>
  <si>
    <t>PDR-14-0741</t>
  </si>
  <si>
    <t>Cowlitz County Public Works</t>
  </si>
  <si>
    <t>Paul Galli</t>
  </si>
  <si>
    <t>specific details concerning all of which may be found on sheet 13 of that certain plan entitled SR 5, Woodland to Kalama, now of record and on file in the office of the Secretary of Transportation at Olympia, Washington, bearing date of approval April 12, 1967, revised December 12, 2014.Ã¢â‚¬ï¿½</t>
  </si>
  <si>
    <t>5/2032 sheet 13</t>
  </si>
  <si>
    <t>PDR-15-0433</t>
  </si>
  <si>
    <t>ToledoTel</t>
  </si>
  <si>
    <t>Julie Sorensen</t>
  </si>
  <si>
    <t xml:space="preserve">I talked to NorthSky and that was an emergency repair they were doing because PUD hit one or our lines.  Scott wouldn't know about the permits because he is not the one in charge of that portion of the project.... so we are all good to go.  We will contact Cori ahead of time once we start that area.
Please send me the new application format!!  :) 
</t>
  </si>
  <si>
    <t>506 application /505 Right of way</t>
  </si>
  <si>
    <t>PDR-14-2594</t>
  </si>
  <si>
    <t>Qwest DBA Centurylink</t>
  </si>
  <si>
    <t>Corben Etteldor</t>
  </si>
  <si>
    <t>Bridge plans for bridges - 512/029S &amp; 512/029N at MP 9.84 in Puyallup, WA above 15th St SW. We are performing work under SR512 on 15th St. SW. I am going to need the layout plan, Piers 2 and 3 West bridge, and Piers 2 and 3 East bridge for our design.</t>
  </si>
  <si>
    <t>512 Bridge Plans</t>
  </si>
  <si>
    <t xml:space="preserve">Washington Law Center, PLLC  </t>
  </si>
  <si>
    <t>Ashton K. Dennis</t>
  </si>
  <si>
    <t xml:space="preserve">1) any and all contracts, documents, emails or memorandum between Keiwit/General/Mason, A Joint Venture (KGM) and the Department of Transportation regarding any safety procedures or plans for workers related to the 520 Bridge Project. 
2) any and all contract, documents, emails or memorandum between KGM and a third party which reference safety procedures or plans for workers related to the 520 Bridge Project;
3) any and all contracts, documents, emails or memorandum which identify sub-contractors, companies or other entities who designed, developed, engineered or otherwise created safety plans or procedures for workers on the 520 Bridge Project;  
</t>
  </si>
  <si>
    <t>520 Bridge accident (family of Joseph Arrants)</t>
  </si>
  <si>
    <t>PDR-15-1444</t>
  </si>
  <si>
    <t>City of Medina</t>
  </si>
  <si>
    <t>Michael Sauerwein</t>
  </si>
  <si>
    <t>520 Bridge: 
the Department of Ecology has issued a permit to allow rubblization of the old bridge on Lake Washington.  Please email me the permit application, the permit issued by Ecology, and and any other related information.</t>
  </si>
  <si>
    <t>520 Bridge Permits</t>
  </si>
  <si>
    <t>Goehler &amp; Associates</t>
  </si>
  <si>
    <t xml:space="preserve"> - 60 day Extension Added</t>
  </si>
  <si>
    <t xml:space="preserve">Per requester's request. </t>
  </si>
  <si>
    <t>Jackie McKeown</t>
  </si>
  <si>
    <t xml:space="preserve">I am trying to find out if it possible to obtain photographs from the electronic toll cameras on the 520 of the rear end of a vehicle for a time in the past. 
I am looking to obtain photos from January 1, 2016 through 8/31/2016 
Please let me know if photos are kept that long and what information I would need to provide to obtain these type of photographs.
</t>
  </si>
  <si>
    <t>520 photos</t>
  </si>
  <si>
    <t>3 Kings Environmental</t>
  </si>
  <si>
    <t>George Schmidt</t>
  </si>
  <si>
    <t xml:space="preserve">WSDOT NWR Bridge Maintenance performed a minor repair related to an overheight incident involving one of our vehicles in early December 2016.  Steve Nilsen was our contact.  The location was described to us as Bridge 520/19 W-N over Northup Way. We are requesting any documentation of completion of this repair.  </t>
  </si>
  <si>
    <t>520/19 bridge incident</t>
  </si>
  <si>
    <t>Stephanie Williams</t>
  </si>
  <si>
    <t xml:space="preserve">We are looking for any geotechnical information that exists in your records within 200 feet of SR 520 and associated ramps from Milepost 11.50 to the endpoint at Milepost 12.83. Information can include geotechnical borings, bridge foundation information, geotechnical reports, and plans for construction of SR 520 and associated ramp and embankment structures.  Please contact me if you have questions, key words for the request are copied below. 
Ã¢â‚¬Â¢	SR Number - SR 520; West Lake Sammamish Pkwy NE; Redmond Way; Avondale Road
Ã¢â‚¬Â¢	Milepost number(s) - 11.50 to 12.83 (end)
Ã¢â‚¬Â¢	Contract Number - NA
Ã¢â‚¬Â¢	City or Town located - Redmond, WA; King County; Lake Sammamish Valley
Ã¢â‚¬Â¢	Time Frames - Historic to present
</t>
  </si>
  <si>
    <t>520: Redmond section</t>
  </si>
  <si>
    <t>Kitsap Sun</t>
  </si>
  <si>
    <t>Sensitive Security Information (SSI) Video</t>
  </si>
  <si>
    <t>49 CFR 1520.5(b)(9)(vi)</t>
  </si>
  <si>
    <t>49 CFR 1520.15(a)</t>
  </si>
  <si>
    <t>Waiting for documents
Waiting for Video</t>
  </si>
  <si>
    <t>Andrew Binion</t>
  </si>
  <si>
    <t xml:space="preserve">1) Video footage of suspect and alleged fight aboard MV Hyak, the 7:55 p.m. sailing from Bremerton to Seattle on Oct. 17, 2016;
2) Reports about the fight, including involvement, if any, of WSF employees; 
3) Reports about injuries to WSF employees, if any, involved in attempts to break up fight.
</t>
  </si>
  <si>
    <t>Fight aboard Hyak</t>
  </si>
  <si>
    <t>Vicki Rosenau</t>
  </si>
  <si>
    <t xml:space="preserve">525-10 Bridge Inspection Reports
1.) The most current report
2.) A report from approx. 10 years ago
3.) A report from approx. 20 years ago </t>
  </si>
  <si>
    <t>525-10 Bridge Inspection Reports</t>
  </si>
  <si>
    <t>AKS Engineering &amp; Forestry, LLC.</t>
  </si>
  <si>
    <t>Renee Summers</t>
  </si>
  <si>
    <t>AKS is formally requesting public records: 
AKS is requesting all available As-Built drawings for SR503 from SW Scotton Way (SR 503, MP 7.35) to W Main Street (SR203, MP8.09). Section/Township/Range: NE 1/4, S03, T3N, R2E. 
Since the widening of SR503 from 2 lanes to 4 lanes..</t>
  </si>
  <si>
    <t>5413 - Public Request</t>
  </si>
  <si>
    <t>Wilcoxson Consulting, LLC.</t>
  </si>
  <si>
    <t>Gregory Wilcoxson</t>
  </si>
  <si>
    <t xml:space="preserve">Location: 54th Avenue East and Pacific Highway South (SR99) in Fife, Pierce County.  I am requesting the following documents and information:
    A copy of the traffic signal controller timing plan in use on 9/22/2014 at the above location.
    A copy of the traffic signal phasing and sequence diagram at this location. 
    A copy of the previous 30-day signal maintenance record prior to 9/22/2014 at the above location.
    A copy of the scaled build intersection diagram (used for upstream distances).
    Verification how the traffic is detected at the above location (in-pavement loops, video detection, etc.).  
    Verification if this is an interconnected signal system at the above location.  
</t>
  </si>
  <si>
    <t>54th Avenue East and Pacific Highway South (SR99) in Fife, Pierce County</t>
  </si>
  <si>
    <t>PDR-14-2745</t>
  </si>
  <si>
    <t>Killian Pacific</t>
  </si>
  <si>
    <t>Lance Killian</t>
  </si>
  <si>
    <t xml:space="preserve">I am wondering if you can help point me in the right direction  - we are hoping to track down survey information for the area in and around 5th Street/Highway 14/I-5 confluence.  This information will help in preparing for our upcoming meeting around a new gateway to Vancouver/Washington.  </t>
  </si>
  <si>
    <t xml:space="preserve">5th Street/Highway 14/I-5 </t>
  </si>
  <si>
    <t>PDR-15-3091</t>
  </si>
  <si>
    <t>Sadler Ladenburg Law Firm</t>
  </si>
  <si>
    <t xml:space="preserve">Social Security Numbers and Financial Account Information </t>
  </si>
  <si>
    <t>Maribeth Messina</t>
  </si>
  <si>
    <t xml:space="preserve">"copies of records containing any and all information for the Alaskan Way Viaduct Replacement Program/SR 99 Tunnel, specifically as follows: 
1. Contracts between Washington State Department of Transportation (WSDOT) and Seattle Tunnel Partners (STP) for the SR99 Tunnel; 
2. Contracts between WSDOT and STP for the North Access Project; 
3. Contracts between WSDOT and Guy F. Atkinson Construction for the North Access Project; 
4. Contracts between any entity and subcontractor Central Steel;
5. Reports and investigation documents of all injuries of any person or employee of WSDOT, STP, or any subcontractor, which have occurred during the construction of the Alaskan Way Viaduct Replacement Program/SR 99 Tunnel and North Access Project, to include all emails, texts, notes or other communications concerning such injury.
6. All communications to and from any government agency (State or local) regarding any accident resulting in an injury to any person during the construction of the Alaskan Way Viaduct Replacement Program/SR 99 Tunnel and North Access Project, to include all emails, texts, notes or other communications concerning such injury.
</t>
  </si>
  <si>
    <t>6 items regarding contracts, documents of all injuries and communications regarding accidents/injuries</t>
  </si>
  <si>
    <t>PDR-15-1260</t>
  </si>
  <si>
    <t>Bank Account Numbers,
Credit Card Numbers, 
Federal Tax Identification Number.</t>
  </si>
  <si>
    <t>copies of all documents meeting the following criteria:
I. Insurance policies issued by the Insurance Team; 
Insurance team consists of Great Lakes Reinsurance, Zurich American Insurance, Starr Surplus Lines Insurance, Indian Harbor Insurance, Allianz Global Corporate &amp; Specialty, Torus Insurance, Partner Re Ireland Insurance Ltd., and certain partners at Lloyd's London.
2. Documents issued by the Insurance Team relating to the project;
3. Communications between WSDOT and/or STP and/or Hitachi and any member of the Insurance Team regarding insurance claims or coverage;
4. STP requests for reimbursement or payment from the "Bond and Insurance Allowance, Item MI-05 on the Schedule of Values";
5. Responses from any entity to STP requests for reimbursement or payment from the "Bond and Insurance Allowance, Item MI-05 on the Schedule of Values"; and
6. Copies of all bonds procured as a result of the allowance in "Bond and Insurance Allowance, Item MI-05 on the Schedule of Values."</t>
  </si>
  <si>
    <t xml:space="preserve">6 items regarding Insurance and MI-05 Bond and
Insurance Allowance </t>
  </si>
  <si>
    <t>PDR-15-2723</t>
  </si>
  <si>
    <t>Kantor Taylor Nelson Evatt &amp; Decina PC</t>
  </si>
  <si>
    <t>Glenn J. Amster</t>
  </si>
  <si>
    <t>1. All records, communications of any nature whatsoever, memoranda and agreements pertaining to SR 520 within the City of Medina, including but not limited to:
a. GM 0320 re East approach to Evergreen Point Bridge
b. GM 0844 re 841
h Ave NE to 92"d Ave NE
c. GM 0876 re East approach to Evergreen Point Bridge
d. GM 1108 re Medina Park &amp; Ride Lot
e. GCA 6528 re development services
f. GCA 6496 re project coordination
g. GCA 6774 re project coordination
h. Shoreline Conditional Use Permit (CUP 277; SDP 2011-03)
i. Shoreline Substantial Development Permit (SDP 933)
j. Shoreline Conditional Use Permit (CUP 295)
2. All records, communications of any nature whatsoever, memoranda and agreements pertaining to SR 520 within the Town of Hunts Point, including but not limited to:
a. GM 0847 re trail maintenance
b. GM 0893 re E. approach to Evergreen Point Bridge
c. GCA 6526 re development services
d. GCA 6498 re project coordination
3. All records, communications of any nature whatsoever, memoranda and agreements pertaining to SR 520 within the City of Yarrow Point, including but not limited to:
a. GM 1069 re E. approach to Evergreen Point Bridge
b. GCA 6529 re development services
c. GCA 6502 re project coordination
4. All records, communications of any nature whatsoever, memoranda and agreements pertaining to SR 520 within the City of Clyde Hill, including but not limited to:
a. LOU No. 38 re NE 28lh St and 84th Ave NE facilities
b. GCA 6527 re development services
c. GCA 6500 re project coordination
d. LOU 2220 re green space
5. All records, communications of any nature whatsoever, memoranda and agreements pertaining to costs of maintenance of SR 520 from Lake Washington to 1-405 dated from 2000 to present, including any future costs or cost estimates and WSDOT budgets or budgeted amounts allocated to cover interim or short term costs related to the maintenance of these facilities.
6. Any documents prepared by or for WSDOT in fulfillment of its responsibilities under the State Environmental Policy Act, RCW ch. 43.21 C, related to the construction and operation of the Evergreen Point Bridge dated from 2000 to present. In response to this request No. 6 only, please provide a list ofresponsive records rather than copies. We will follow-up with a specific request for copies of any identified documents.
Please include an invoice and we will remit payment by return mail.</t>
  </si>
  <si>
    <t>6 items regarding SR520 maintenance costs from 2000 to present</t>
  </si>
  <si>
    <t>Pacific Appraisal Associates</t>
  </si>
  <si>
    <t>Brian Vincent</t>
  </si>
  <si>
    <t>Information regarding the 6 year transportation plan for the WSDOT South Central Region</t>
  </si>
  <si>
    <t>6 Year transportation plan</t>
  </si>
  <si>
    <t>PDR-15-0029</t>
  </si>
  <si>
    <t>Shanda Norris</t>
  </si>
  <si>
    <t xml:space="preserve">RE: 660 Merrill Creek Parkway Everett, WA
Hello Ã¢â‚¬â€œ 
I am researching the above mentioned property, and need to request copies of any planned or upcoming road projects that will require additional right of way from the property.
</t>
  </si>
  <si>
    <t xml:space="preserve">660 Merrill Creek Parkway Everett, WA planned or upcoming </t>
  </si>
  <si>
    <t>City of Mercer Island</t>
  </si>
  <si>
    <t>Casey Nelson</t>
  </si>
  <si>
    <t>a history of officer reported crashes that occurred at or in the vicinity of  68th St and Island Crest Way in the City of Mercer Island for the period of 1/1/2001 Ã¢â‚¬â€œ available 2016.</t>
  </si>
  <si>
    <t>68th St @ Island Crest Way in the City of Mercer Island</t>
  </si>
  <si>
    <t>Wave Broadband Fiber Design</t>
  </si>
  <si>
    <t>Derek Larson</t>
  </si>
  <si>
    <t xml:space="preserve">As discussed please see the attached UFD, ROW plans, and application for signature.  I have finished altering the files we previously worked with several months ago.  We also discussed how since I already paid the $150.00 fee back in March it can be used for this permit instead.
Please review and confirm the application for signature is correct with the alterations I made, and let me know if you need anything else from me to move this along. 
Looking at the UFD I sent, the first line of the first page is describing the crossing at MP 45.44 as shown on the plans.
Looking at the plans it appears that part of the route isnÃ¢â‚¬â„¢t reflected in the plans.  Can you provide similar ROW plans between MP 46.22 and 45.98?  This portion of the route only contains 6 poles, perhaps they arenÃ¢â‚¬â„¢t reflected in the plans because I didnÃ¢â‚¬â„¢t have a ROW sheet showing that exact area.
</t>
  </si>
  <si>
    <t>6938 - Skamania Lodge - Washington DOT</t>
  </si>
  <si>
    <t>PDR-15-3330</t>
  </si>
  <si>
    <t>Stadium Law Group, LLC</t>
  </si>
  <si>
    <t>No Action Taken</t>
  </si>
  <si>
    <t>Sharon Beilke</t>
  </si>
  <si>
    <t>6th Avenue and S. MacArthur, Tacoma
Requesting all pedesterian involved accidents.</t>
  </si>
  <si>
    <t>James DeHart</t>
  </si>
  <si>
    <t>Risk Management Files</t>
  </si>
  <si>
    <t>Joseph Gilbert</t>
  </si>
  <si>
    <t>a copy of the accident report that was written up on January 16, 2015 by the ferry employee and a copy of your full investigation. WSF Incident Report #59184</t>
  </si>
  <si>
    <t>Incident records</t>
  </si>
  <si>
    <t>PDR-15-1372</t>
  </si>
  <si>
    <t>TORRONE LAW OFFICES</t>
  </si>
  <si>
    <t>Randall Harrison</t>
  </si>
  <si>
    <t xml:space="preserve">1. Complete signed and dated contracts between the Washington State Department of Transportation (WSDOT) and Seattle Tunnel Partners (STP) for the SR 99 Tunnel project;
2. Complete signed and dated contracts between WSDOT and STP for the North Access Project;
3. Complete signed and dated contracts between WSDOT and Guy F. Atkinson Construction for the North Atkinson Project;
4. Complete signed and dated contracts between any entity and subcontractor Central Steel;
5. Complete signed and dated contracts between the General Contractor and any and all subcontractors pertaining to the SR 99 / Alaskan Way Viaduct Tunnel project;
6. Any and all safety meeting minutes, safety guidelines and procedures, safety contracts, safety and training manuals, safety manuals, policies and procedures manuals, meeting minutes for training and safety classes in Seattle Tunnel Partners possession regarding any and all procedures, policies and guidelines for the SR 99/Alaskan Way Viaduct Tunnel project.
7. Reports of any and all injuries to any person, employee, worker. subcontractor. employee of Seattle Tunnel Partners or otherwise which occurred and were/was reported during the
construction of the Alaskan Way Viaduct Replacement Program/SR 99 Tunnel and North Access Project.
</t>
  </si>
  <si>
    <t>7 items regarding the Alaskan Way Viaduct Replacement Program/SR 99 Tunnel project</t>
  </si>
  <si>
    <t>Ahlers Cressman &amp; Sleight, PLLC</t>
  </si>
  <si>
    <t>Financial Account Information and Tax Identification Numbers</t>
  </si>
  <si>
    <t>Paul R. Cressman, Jr.</t>
  </si>
  <si>
    <t>documents and electronic information pertaining to the WSDOT SR 99 Bored Tunnel Alternative Design-Build Project, WSDOT Contract No. 7999 (the "Project"):
1. The Technical Requirements for the Project.
2. The Baseline Candidate 3, Revision 1 Schedule, submitted by Seattle Tunnel Partners ("STP") to WSDOT in native electronic format.
3. The initial WSDOT-approved baseline schedule if other than item 2 above.
4. The last STP-provided schedule that was approved by WSDOT in native electronic format.
5. The last three STP pay applications, including all schedule updates in native electronic format and schedule narratives.
6. All schedule narratives which accompanied STP's billings to WSDOT for the Project, in addition to those included within the immediately preceding request.
7. All recovery or rebaseline schedules submitted to WSDOT by STP, regardless of whether they are draft or not, in native electronic format.</t>
  </si>
  <si>
    <t xml:space="preserve">7 items related to WSDOT Contract No. 7999 </t>
  </si>
  <si>
    <t>PDR-15-1329</t>
  </si>
  <si>
    <t>Outside Plan Engineer</t>
  </si>
  <si>
    <t>James Bonas</t>
  </si>
  <si>
    <t xml:space="preserve"> I would like to request a copy of the 705 overpass drawings in Tacoma, located on Puyallup Ave.  </t>
  </si>
  <si>
    <t>705 Overpass</t>
  </si>
  <si>
    <t>PDR-14-0900</t>
  </si>
  <si>
    <t>no reported crashes at that occurred at NE 72nd Ave &amp; 101st St intersection in Clark County  for the period of 1/1/2011 Ã¢â‚¬â€œ 12/31/2015.</t>
  </si>
  <si>
    <t>72nd Ave @ 101st St in Clark County</t>
  </si>
  <si>
    <t>Erik Bjerke</t>
  </si>
  <si>
    <t>Officer reported collisions that occurred at or in the vicinity of 72nd Ave @ Vancouver Mall Dr in the City of Vancouver for the period of 1/1/2009 - 12/31/2013 (November of 2013 is the most current complete month processed).</t>
  </si>
  <si>
    <t>72nd Ave and Vancouver Mall Dr</t>
  </si>
  <si>
    <t>PDR-14-0115</t>
  </si>
  <si>
    <t>Martin Law Firm</t>
  </si>
  <si>
    <t>Richard C. Martin</t>
  </si>
  <si>
    <t xml:space="preserve">1.	Pedestrian vs. Motor Vehicle and Bicycle vs. Motor Vehicle accidents at the intersection of 7th Avenue and Olive Way in Seattle, WA for the past 10 years, from 01/01/2004 thru present;
2.	Pedestrian and bicycle safety concerns in the design, construction, and maintenance of the intersection of 7th Avenue and Olive Way in Seattle, WA for the past 10 years, from 01/01/2004 thru present;
3.	The City of Seattle's (including its Department of Transportation and/or private contractor 's) involvement is addressing.
a)	Pedestrian and bicycle safety concerns
b)	Pedestrian vs. Motor Vehicle and Bicycle vs. Motor Vehicle accidents at the intersection of 7th Avenue and Olive Way in Seattle, WA for the past 10 years, from 01/01/2004 thru present;
4.	Complaints or other public comments regarding pedestrian and bicycle safety and pedestrian and bicycle accidents at the intersection of 7th Avenue and Olive Way in Seattle, WA for the past 10 years, from 01/01/2004 thru present;
5.	Inspections and investigations of the subject intersection at the intersection of 7'11 Avenue and Olive Way in Seattle, WA for the past 10 years, from 01/0112004 thru present;
</t>
  </si>
  <si>
    <t>7th and Olive Way intersection reports for the last 10 years.</t>
  </si>
  <si>
    <t>PDR-14-0026</t>
  </si>
  <si>
    <t>John Payseno</t>
  </si>
  <si>
    <t xml:space="preserve">This request relates to the planning and construction of the SR 520 - West Approach Bridge North Project as well as any information on the east or west phases of the project relevant to the below: 
1. Please provide all documentation related to the review of alternative staging areas.  My understanding is that the site of the Union 76 gas station (2625 E Montlake Pl E, Seattle, WA 98112/parcel # 8805901085) ("Union 76 gas station") and the Montlake Boulevard Market (2601/2605 22nd Ave E, Seattle, WA 98112/parcel # 8805901090/8805901070) ("Montlake Boulevard Market") are the current plan of record for a staging area for construction of WABN.  
2. Please also provide all documentation related to the decision to conduct staging operations at the site of the Union 76 gas station and Montlake Boulevard Market as well as any other staging areas anticipated.
3.  Please provide all information related to or affecting the rationale for acquiring the Montlake Boulevard Market and Union 76 gas station land, including but not limited to: (a) all information related to the need to close the entrances of the Union 76 gas station; (b) all information justifying the need for an additional staging and storage facility on the Montlake Boulevard Market and Union 76 gas station property; (c) all information related to statements made by WSDOT with regard to declining to analyze or discuss pedestrian and/or bicycle facilities that required using some of the Union 76 gas station and/or Montlake Boulevard Market land over the last two years; (d) all information related to the discovery of conditions related to the need to acquire the Union 76 gas station and Montlake Boulevard Market land; and (e) all information of a technical nature or other related to or supporting the rationale for acquiring both the Montlake Boulevard Market land, rather than just the Union 76 gas station land.
4. Please provide any analysis, documentation, or data related to traffic impacts in the greater Montlake area (surface streets, not highway) during and after construction.
5. Please provide copies of communications related to the NOAA property (2723 and 2725 Montlake Blvd E, Seattle, WA 98112/parcel # 8805900001), including communications with the property owner and any others regarding the use of the property by WSDOT.
6. Please provide copies of any communications with the owners of the Montlake Boulevard Market and Union 76 gas station parcels as well as the business owners.
7. Please provide analysis related to the sewer pipe that passes under the Montlake Boulevard Market, Union 76 gas station, 520, and the NOAA property that describes the need to elevate the freeway overpass at Montlake Boulevard and to cause the Union 76 gas station property to be unusable during and after construction. 
8. Please disclore any records related to mitigation funding for displacement of the Montlake Boulevard Market.
Please provide responsive documents in their native format with metadata. For example, if available, a spreadsheet or plaintext file is preferred over scanned photocopies.  If there are relevant documents available on public web sites please direct me there as needed.  No need to provide the FEIS for any of the above.
</t>
  </si>
  <si>
    <t>8 items on SR 520 - West Approach Bridge North Project</t>
  </si>
  <si>
    <t>MALCOLM DRILLING CO., INC.</t>
  </si>
  <si>
    <t>Attorney-Client Privilege
Financial Account Information
Social Security Numbers</t>
  </si>
  <si>
    <t>Alan Rasband</t>
  </si>
  <si>
    <t>1. All public records relating to the billings of the Seattle Tunnel Partners Joint Venture ("STP") to WSDOT including any request for retainage release for any work performed at the launch pit and at the TBM rescue access shaft, and any records demonstrating any release of retainage by WSDOT.
2. All written notices from STP reserving its rights under its agreement with WSDOT to any extension of the Project schedule, whether such extension would be equitable or compensable.
3. All written notices from STP reserving its rights under its agreement with WSDOT to any additional costs or time relating to the breakdown of the STP Tunnel Boring Machine ("TBM") and/ or the cessation of mining by the TBM.
4. All requests from STP to WSDOT for Change Orders, and/or any and all Claims made by STP relating to the breakdown of the TBM and/or the cessation of mining by theTBM.
5. All written notices from STP reserving its rights under its agreement with WSDOT to any additional costs or time relating to any of the following: a) differing site conditions; b) changed site conditions; c) excessive groundwater; and/or d) breach of
implied warranty(ies).
6. All requests from STP to WSDOT for Change Orders, and/or any and all Claims made by STP for or relating to: a) differing site conditions; b) changed site conditions; c) excessive groundwater; and/or d) breach of implied warranty(ies).7. All written notices from STP reserving its rights under its agreement with WSDOT
to any additional costs or time relating to construction of the TBM access (a/k/a"rescue") pit.
8. All requests from STP to WSDOT for Change Orders, and/or any and all Claims made by STP relating construction of the TBM access (a/k/a "rescue") pit.</t>
  </si>
  <si>
    <t>8 items regarding STP's billing, schedules, &amp; differing site conditions</t>
  </si>
  <si>
    <t>PDR-15-1027</t>
  </si>
  <si>
    <t>1) The number of customers, drivers, registered vehicle owners and/or consumers that have had their Civil Penalties and Administrative Fees for crossing the 520 bridge waived under the new program announced on July 20, 2015 by WSDOT; and
2) The monetary value that has been waived for the customers, drivers, registered vehicle owners and/or consumers above; and.
3) The number of customers, drivers, registered vehicle owners and/or consumers that have had their Civil Penalties and Administrative Fees for crossing the 520 bridge waived from December 29, 2011 until July 19 2015; and
4) The monetary value that has been waived for the customers, drivers, registered vehicle owners and/or consumers above; and
5) How much in monetary value has WSDOT collected in Civil Penalties and Administrative Fees for crossing the 520 bridge since WSDOT began its toll enforcement on December 29, 2011; and
6) How much in monetary value has WSDOT collected in tolls for crossing the 520 bridge since WSDOT began its toll enforcement on December 29, 2011; and
7) How much in monetary value has WSDOT and/or ETCC billed with respect to the crossing of the 520 bridge since WSDOT began its toll enforcement on December 29, 2011;
and
8) How much in monetary value has WSDOT and/or ETCC billed with respect to the Civil Penalties and Administrative fees.
We are not looking for you to provide any names, addresses or any other personal information. We are simply requesting you provide the numbers.</t>
  </si>
  <si>
    <t>8 items relating to data for Civil Penalties and Admin fees foir crossing the SR 520 Bridge.</t>
  </si>
  <si>
    <t>PDR-15-2436</t>
  </si>
  <si>
    <t>Meaghan Driscoll</t>
  </si>
  <si>
    <t xml:space="preserve">I am attempting to ascertain the lane widths and dimensions of the 800 block of SW 43rd Street in Renton, WA between Oakesdale Avenue SW and Lind Avenue SW. Please provide any documents or information that would provide this information, such as the striping plan and/or as-builts for that stretch of road. </t>
  </si>
  <si>
    <t>800 Block, SW 43rd Street, Renton, WA Lane widths and dimensions</t>
  </si>
  <si>
    <t>Petersen Brothers, Inc.</t>
  </si>
  <si>
    <t>Jean Denison</t>
  </si>
  <si>
    <t>Contract plans for 8270 for the US 2 Stevens Pass Variable Message Signs</t>
  </si>
  <si>
    <t>8270 for the US 2 Stevens Pass Variable Message Signs</t>
  </si>
  <si>
    <t>Western Industries</t>
  </si>
  <si>
    <t>Betsy May</t>
  </si>
  <si>
    <t xml:space="preserve">Payment certifications that Ram Construction submitted to the State verifying that it has paid its subs in accordance with state and federal laws under penalty of perjury.
All IDRs (inspector daily reports) for contact 8436 Padden Creek Fish Barrier.
</t>
  </si>
  <si>
    <t>8436 Padden Creek Fish Barrier</t>
  </si>
  <si>
    <t>PDR-14-2709</t>
  </si>
  <si>
    <t>Stewart Sokol &amp; Larkin LLC</t>
  </si>
  <si>
    <t>Jan D. Sokol</t>
  </si>
  <si>
    <t>Project: SR 520 Montlake to Evergreen Pt. Bridge West Approach Bridge North. Contract No. 008625. Contractor: Flatiron West, Inc. Subcontractor: Staton Companies.
Requested Items:
1. All available correspondence log(s).
2. All project schedules provided to WSDOT through the formal submittal process with digital logic (Primavera) including but not limited to WSDOT'S submittal review comments.
3. RFI log(s).
4. Project Submittal log(s).
5. Serial Letters log(s).
6. WSDOT Inspection Reports for Staton's demolition work.
7. ECAP records for entire project.
8. Environmental compliance correspondence/records between WSDOT and the applicable Environmental agencies
9. All other correspondence or emails regarding Staton Companies work, project scheduling, potential deletion of Br2 work, or any documents associated with the above items.</t>
  </si>
  <si>
    <t>9 Items - SR 520 Montlake to Evergreen Pt WABD Contr 008625</t>
  </si>
  <si>
    <t>Re: SR 520 Bridge Replacement and HOV Program  SR 520, MP 0.88 to MP 3.04, Montlake to Evergreen Pt. Bridge West Approach Bridge North; F.A. Project No. BR-NHPP-0520(053) 
1. All correspondence relating in any way to the fabrication, delivery or installation of Mageba USA modular expansion joints on the above-referenced project. 
2. All submittals and submittal responses relating in any way to the fabrication, delivery or installation of Mageba USA modular expansion joints on the above-referenced project.
3. All RFis and RFI responses relating to the installation of Mageba USA modular expansion joints on the above-referenced project.
4. All change order requests and responses to change order requests relating to Mageba USA modular expansion joints on the above-referenced project.
5. All pay requests and responses to pay requests for Mageba USA modular expansion joints on the above-referenced project.
6. All documents relating in any way to performance issues or problems with Mageba USA modular expansion joints on the above-referenced project.
7. All DRB records and written recommendations, including any minority reports, relating in any way to the August 17, 2016 DRB hearing and DRB deliberations.
8. All WSDOT internal memoranda relating to the DRB's September 15, 2016 recommendation.
9. All Section 1-09.11 (2) claims regarding any issue on the above-referenced project.</t>
  </si>
  <si>
    <t>9 items regarding SR 520 West Approach Bridge North</t>
  </si>
  <si>
    <t>Keith Powell</t>
  </si>
  <si>
    <t xml:space="preserve">9027 Pacific Ave, Tacoma, WA 98444; SW Ã‚Â¼ of T20N/R3E. Please provide ROW maps </t>
  </si>
  <si>
    <t>PDR-15-0123</t>
  </si>
  <si>
    <t>Olympic Brake Supply</t>
  </si>
  <si>
    <t>Tina Jones</t>
  </si>
  <si>
    <t>a history of 911 calls made between 12:55 and 1:15 pm about Interstate 5 south, around 272nd St on 10/20/2015.</t>
  </si>
  <si>
    <t>911 calls</t>
  </si>
  <si>
    <t>PDR-15-2978</t>
  </si>
  <si>
    <t>The Daily World</t>
  </si>
  <si>
    <t>Corey Morris</t>
  </si>
  <si>
    <t xml:space="preserve">(1) Records of payments made to the Quinault Indian Nation (as a whole or individuals) relating in part or in whole to the SR520 Pontoon Construction Facility in Aberdeen, Washington, from project inception to todayÃ¢â‚¬â„¢s date.
a Please include the names of any individuals directly named in those payments
b Please include amount of payment
c Please include date of payment
d Please include records showing why those payments were made.
(2) Detailed records showing the process by which Quinault fishermen receive fishing impact mitigation payments including
a Any and all forms required to process the request
b Process by which those requests are verified and validated
c Any and all records showing verification of fishing impacts
d The date and amount of each payment
(3) Records and copies of any and all agreements between the Washington Department of Transportation and the Quinault Indian Nation regarding the SR520 Pontoon Construction Facility and the subsequent pontoon float outs.
a Records and copies of any and all objections filed by the Quinault Indian Nation (or organizations or individuals representing the tribe) related to the SR520 Pontoon Construction Facility in Aberdeen and the subsequent pontoon float outs. Please include any and all correspondence and responses to each objection.
(4) Access to and a copy of detailed records related to the SR520 Pontoon Construction Facility in Aberdeen (in part or in whole) detailing any and all non-tribal fishing impact mitigation payments including:
a The date and amount of each payment
b The process by which non-tribal fishermen receive fishing impact mitigation payments
c Any and all forms required to process the request
d Process by which those requests are verified and validated
e Any and all records showing verification of fishing impacts.
Note, this request was modified on 2/13/15:
"Regarding our conversation this morning: I would like to amend my records request for the SR520 Pontoon Construction Facility in Aberdeen (in part or in whole) detailing any and all tribal and nontribal fishing impact mitigation payments to allow for the NAMES and ADDRESSES of INDIVIDUALS to be REDACTED from public records at this time. Should I need the names and addresses of individuals in the future, I will submit a separate request so those individuals again can be notified of the request for names and addresses."
</t>
  </si>
  <si>
    <t>Records relating to SR 520 Pontoon Construction Facility in Aberdeen</t>
  </si>
  <si>
    <t>PDR-14-3479</t>
  </si>
  <si>
    <t>1) Copy of Statement of Lynn Peterson released on/about (1/27/2015) today regarding 99 tunnel project.
2) Copy of report Washington Transportation plan 2035.</t>
  </si>
  <si>
    <t>99 Tunnel Project &amp; Transportation Plans 2035</t>
  </si>
  <si>
    <t>PDR-15-0306</t>
  </si>
  <si>
    <t>Mark Vovos</t>
  </si>
  <si>
    <t xml:space="preserve">A copy of all accident reports, recordings (including 911), tapes, computer-aided print-outs, notes or memos pertaining to all communications concerning a disabled automobile and/or an automobile accident on I-90 in Spokane, Washington, at or about Milepost 280 and/or between the Maple Street Exit and the Division Street Exit for Eastbound traffic between 5:00 a.m. on October 6, 2015 until the scene was cleared.
If possible, we would like to receive a CD from each dispatch involved in any communication.  </t>
  </si>
  <si>
    <t>A copy of all accident reports, recordings (including 911), tapes, computer-aided, print-outs, notes or memos</t>
  </si>
  <si>
    <t>PDR-15-2842</t>
  </si>
  <si>
    <t>Sabrina Stevenson</t>
  </si>
  <si>
    <t>A copy of all records related to the "Vancouver Rail Project", including those records provided to Michael Simon of Landerholm Law Firm pursuant to his public records request dated March21, 2014. Please also provide copies of any and all communications between the Washington State Department of Transportation and Mr. Simon or other representatives of his law firm.</t>
  </si>
  <si>
    <t>PDR-14-3249</t>
  </si>
  <si>
    <t>Goodstein Law Group PLLC</t>
  </si>
  <si>
    <t>Tax Identification Numbers
Phone Bridge Password</t>
  </si>
  <si>
    <t>Seth Goodstein</t>
  </si>
  <si>
    <t>A copy of any and all records, correspondence, and documentation related WSDOTÃ¢â‚¬â„¢s planned or ongoing Ã¢â‚¬Å“joint projects between the Washington Dept. of Transportation and the Washington Dept. of Fish and WildlifeÃ¢â‚¬ï¿½, and or any habitat surveys or culvert surveys in Pierce County with dates November 2014 through present date.</t>
  </si>
  <si>
    <t>PDR-15-0626</t>
  </si>
  <si>
    <t>Bradford Neal Martin &amp; Assoc., PA</t>
  </si>
  <si>
    <t>Laura W.H. Teer</t>
  </si>
  <si>
    <t>a copy of every piece of paper or information in any format which is related to Magnolia Plastics, Inc., Magnolia Advanced Materials, Inc., Arthur Livingston, or Timothy  Weitzel from January 1, 2011 until the present, including but not limited to correspondence, notes, emails, photographs, sketches or other documents regarding your investigation or determination, including, but not limited to, the following: qualified product lists, applications for approval, vendor lists, meetings, transportation project files, studies conducted by and for the Department of Transportation, current and proposed construction and maintenance projects, test decks; and any other information or document, in any form.</t>
  </si>
  <si>
    <t>PDR-15-1238</t>
  </si>
  <si>
    <t>SC</t>
  </si>
  <si>
    <t>G&amp;W RR Services, Inc.</t>
  </si>
  <si>
    <t>Michael Gilligan</t>
  </si>
  <si>
    <t>A copy of Franchise No. 30284 between Washington State Department of Transportation and Grays Harbor Public Utility District (GHPUD) governing the location of GHPUD improvements locating within that portion of Government Lots 1,2,3 and 4, Section 4, Township 17 North, Range 10 West, and Government Lots 1,2,3 and 4, Section 5, Township 17 North, Range 10 West, Grays Harbor County, Washington.</t>
  </si>
  <si>
    <t>PDR-14-1479</t>
  </si>
  <si>
    <t>Joe Dangelo</t>
  </si>
  <si>
    <t>a copy of test results of water that involves the pond on 15709 tester rd  snohomish wa 98290 it was involved with wsdot 522 expansion and wild life passage</t>
  </si>
  <si>
    <t>PDR-15-0940</t>
  </si>
  <si>
    <t>KPG, Inc.</t>
  </si>
  <si>
    <t>Ronald Reichel</t>
  </si>
  <si>
    <t>a copy of the attached deed 3995350 (from 1930) in your files.  It is for a public highway (now Steilacoom Blvd) in section 36, Township 20 North, Range 2 East, Lakewood WA.</t>
  </si>
  <si>
    <t>PDR-15-0972</t>
  </si>
  <si>
    <t>Miles Sand &amp; Gravel</t>
  </si>
  <si>
    <t>Scott Christianson</t>
  </si>
  <si>
    <t>A copy of the bid tabulation NWR401294R.</t>
  </si>
  <si>
    <t>The Daily Herald</t>
  </si>
  <si>
    <t>Jerry Cornfield</t>
  </si>
  <si>
    <t xml:space="preserve">a copy of the January 2016 survey of weekend 1-405 drivers conducted by/for the Department of Transportation.
Assistant Secretary of Transportation Patty Rubstello included a summary of the findings on pages 17 and 18 of a power point presentation to the WA State Transportation Commission. The presentation was made March 15, 2016.
I am interested in receiving the results, cross tabs and any other materials related to the conduct of the survey. I am looking information on demographics of those surveyed and where they live.
Finally, if this was done by an outside contractor, please provide information on the name of the contractor and the amount of the contract.
</t>
  </si>
  <si>
    <t>a copy of the January 2016 survey of weekend 1-405 drivers conducted by/for the Department of Transportation</t>
  </si>
  <si>
    <t>Parsons Brinckerhoff</t>
  </si>
  <si>
    <t>Tiffany Batac</t>
  </si>
  <si>
    <t>a copy of the operating agreement between Amtrak and Washington State DOT for the period October 2013 Ã¢â‚¬â€œ October 2014</t>
  </si>
  <si>
    <t>PDR-14-2464</t>
  </si>
  <si>
    <t>DC</t>
  </si>
  <si>
    <t>NCS Construction Services Group</t>
  </si>
  <si>
    <t>Maja Sullivan</t>
  </si>
  <si>
    <t xml:space="preserve">a copy of the payment bond for the SR 99 TUNNEL OPERATIONS BUILDINGS Project.  DOWCO CONSULTANTS, LTD. contracted with MOUNTAIN STATES STEEL, INC. on this project. </t>
  </si>
  <si>
    <t xml:space="preserve">a copy of the payment bond </t>
  </si>
  <si>
    <t>Q13 FOX News</t>
  </si>
  <si>
    <t>Hana Kim</t>
  </si>
  <si>
    <t>a copy of the report from Brieley Associates directing or encouraging STP to stop digging. The report is mentioned at least in the Stranger.</t>
  </si>
  <si>
    <t xml:space="preserve">a copy of the report from Brieley Associates </t>
  </si>
  <si>
    <t>PDR-15-0135</t>
  </si>
  <si>
    <t>Oregon Travel Experience</t>
  </si>
  <si>
    <t>Heather Wyland</t>
  </si>
  <si>
    <t>a copy of the RFP that WSDOT is preparing and releasing for sponsorship of Washington State transportation assets.</t>
  </si>
  <si>
    <t xml:space="preserve">a copy of the RFP that WSDOT is preparing and releasing for sponsorship of Washington State transportation assets. </t>
  </si>
  <si>
    <t>PDR-14-2380</t>
  </si>
  <si>
    <t>HW Lochner, Inc.</t>
  </si>
  <si>
    <t>Miguel Sandoval</t>
  </si>
  <si>
    <t>A copy of the roundabout plans for Valley Mall Blvd.</t>
  </si>
  <si>
    <t>PDR-14-3123</t>
  </si>
  <si>
    <t>Fresh Consulting</t>
  </si>
  <si>
    <t>Nancy Bennett</t>
  </si>
  <si>
    <t>a copy of the selected vendorÃ¢â‚¬â„¢s proposal for the Spokane Regional Transportation u RFP-2015-0423 under allowable Public Disclosure when the contract is finalized with WSOT.</t>
  </si>
  <si>
    <t>PDR-15-1667</t>
  </si>
  <si>
    <t>Seattle Pacific Realty</t>
  </si>
  <si>
    <t>Randy Boss</t>
  </si>
  <si>
    <t>A copy of the SR16 survey, Tacoma Narrows Bridge to SR3, Congestion Study</t>
  </si>
  <si>
    <t>Passenger Train Journal</t>
  </si>
  <si>
    <t>Denial Exemption(s) - 42.56.230(4)</t>
  </si>
  <si>
    <t>Federal Tax Identification Numbers</t>
  </si>
  <si>
    <t>C.B. Hall</t>
  </si>
  <si>
    <t xml:space="preserve">a copy of the state's (or Oregon's and Washington's collective) contract with Amtrak </t>
  </si>
  <si>
    <t>PDR-14-1609</t>
  </si>
  <si>
    <t>Stafford Creek Correction Center</t>
  </si>
  <si>
    <t>Glenn Carter</t>
  </si>
  <si>
    <t>A copy of the video feeds and recordings from the Washington State Cameras on 4/23/10, between the times of 2:30PM and3:30 PM at the intersection of SR532 and Old HWY 99 in Standwood Wa.</t>
  </si>
  <si>
    <t>A copy of the video  SR532 and Old HWY 99 in Standwood Wa.</t>
  </si>
  <si>
    <t>PDR-14-2821</t>
  </si>
  <si>
    <t>SNR Company</t>
  </si>
  <si>
    <t>Cindy Alia</t>
  </si>
  <si>
    <t>a copy of the WSDOT MS4 (municipal separate storm sewer system) map for the area of King County in the vicinity of Green River Road SE and Highway 509</t>
  </si>
  <si>
    <t>PDR-15-2546</t>
  </si>
  <si>
    <t>a copy of the WSDOT MS4 (municipal separate storm sewer system) map for the area of King County in the vicinity West Snoqualmie Valley Road NE to Willows Road/West Lake Sammamish Parkway</t>
  </si>
  <si>
    <t>PDR-15-2547</t>
  </si>
  <si>
    <t>a copy of the WSDOT MS4 (municipal separate storm sewer system) map for the area shown on the attached map. please also include MS4 system maps for portions of the system that discharge to co-permittees and entities in the area shown on the attached air photograph.</t>
  </si>
  <si>
    <t>PDR-15-1840</t>
  </si>
  <si>
    <t>Graham Lundberg Peschel, P.S., Inc.</t>
  </si>
  <si>
    <t>Curtis Williams</t>
  </si>
  <si>
    <t>a copy of video and/or images recorded and saved for traffic camera at WSDOT I-5/SR 526 Interchange. This is for date July 31, 2015 time period 0400-0500. (24hr)</t>
  </si>
  <si>
    <t>PDR-15-2475</t>
  </si>
  <si>
    <t>Cody Hart</t>
  </si>
  <si>
    <t>I request to be provided a copy of WSDOT Secretary's Executive Order E 1010.01 and all subsequent orders that supersede this order as well as any amendments, clarifications, or modifications issued by WSDOT or the office of the Governor of the State of Washington relating to this executive order.</t>
  </si>
  <si>
    <t>a copy of WSDOT Secretary's Executive Order E 1010.01 and all subsequent orders that supersede this order as well as any amendments, clarifications, or modifications issued by WSDOT or the office of the Governor of the State of Washington relating to this executive order.</t>
  </si>
  <si>
    <t>Indiana Department of Transportation</t>
  </si>
  <si>
    <t>Kimberly Sons</t>
  </si>
  <si>
    <t xml:space="preserve">a copy of your most recent DBE On-Site for Steve Policar LLCÃ¢â‚¬â€œ Issaquah, WA. </t>
  </si>
  <si>
    <t>PDR-15-0384</t>
  </si>
  <si>
    <t>IN</t>
  </si>
  <si>
    <t>Keller Rohrback L.L.P.</t>
  </si>
  <si>
    <t>Maria Hunt</t>
  </si>
  <si>
    <t xml:space="preserve">a copy of your records and photos (any materials) relating to the following accident:
Date:  1/1/2014
Time:  10:02 am
Location:  SR 7 &amp; Milepost 38
City:  Near Eatonville
</t>
  </si>
  <si>
    <t>a copy of your records and photos (any materials) relating to the following accident:
Date:  1/1/2014
Time:  10:02 am
Location:  SR 7 &amp; Milepost 38
City:  Near Eatonville</t>
  </si>
  <si>
    <t>PDR-15-0628</t>
  </si>
  <si>
    <t>Sakada Buth</t>
  </si>
  <si>
    <t>Talgo, Inc.</t>
  </si>
  <si>
    <t>Antonio Perez</t>
  </si>
  <si>
    <t>Draft Fleet Plan</t>
  </si>
  <si>
    <t>A draft of the Fleet Management Plan</t>
  </si>
  <si>
    <t>PDR-15-3021</t>
  </si>
  <si>
    <t>Erik Van Buskirk</t>
  </si>
  <si>
    <t>a EA, EIS or SEIS completed for the widening and utility movement project here in Belfair</t>
  </si>
  <si>
    <t>PDR-15-2424</t>
  </si>
  <si>
    <t>James Simpson</t>
  </si>
  <si>
    <t xml:space="preserve">a jobs projection number  and completion rate for several projects over the next 5 years by county. Also, I would like to have the projects listed by managing agency. For example, King County DOT is responsible for SR 515 repaving project. Also, I would like to know the top 30 companies and conglomerates with the number of employees total for the WSDOT. For example, the URS Corporation has 45 employees with 20,540 man hours. </t>
  </si>
  <si>
    <t xml:space="preserve">a jobs projection number  and completion rate for several projects over the next 5 years by county. </t>
  </si>
  <si>
    <t>PDR-14-2298</t>
  </si>
  <si>
    <t>Mike Baker</t>
  </si>
  <si>
    <t>A list or spreadsheet of potential or pending change orders submitted by Seattle Tunnel Partners that have not been executed, and the cost requests associated with each of those possible change orders. [Time frame is June 14, 2014 - January 5, 2015]</t>
  </si>
  <si>
    <t xml:space="preserve">A list  of potential or pending change orders submitted by STP </t>
  </si>
  <si>
    <t>PDR-15-0084</t>
  </si>
  <si>
    <t>Reece Trucking &amp; Excavating, Inc.</t>
  </si>
  <si>
    <t>Phillip Navert</t>
  </si>
  <si>
    <t xml:space="preserve">A list of  all firms who submitted a bid or quote in an attempt to particiapte in the project wherrher they wer successful or not. Include the business name and a mailing address. "  As required per the procedures between Award and Execution.  
for the Contract No 008700, SR 395, Foster Wells Road Vic to E Elm Road SB - Paving 
</t>
  </si>
  <si>
    <t xml:space="preserve">A list of  all firms who submitted a bid or quote in an attempt to particiapte in the project wherrher they wer successful or not. Include the business name and a mailing address. "  As required per the procedures between Award and Execution.  
for the Contract No 008700, SR 395, Foster Wells Road Vic to E Elm Road SB - Paving 
</t>
  </si>
  <si>
    <t>PDR-15-0505</t>
  </si>
  <si>
    <t xml:space="preserve">A list of  all firms who submitted a bid or quote in an attempt to particiapte in the project wherrher they wer successful or not. Include the business name and a mailing address. "  As required per the procedures between Award and Execution.  
for the Contract No 008705, SR 195, JCT SR 27 to Babbitt Rd  - Paving
</t>
  </si>
  <si>
    <t>PDR-15-0506</t>
  </si>
  <si>
    <t>BLMC</t>
  </si>
  <si>
    <t>Jake Harrison</t>
  </si>
  <si>
    <t>I want to submit a request for a list of all the outdoor advertising inventory in regulated by the WSDOT.   Please include all the information in an excel spreadsheet.   Please include all relevant information pertaining to each permit including, but not limited to: Sign owner, GPS Coordinates, permit number, county, property owner, state rd, etc.</t>
  </si>
  <si>
    <t>A list of all the outdoor advertising inventory regulated by the WSDOT</t>
  </si>
  <si>
    <t>GA</t>
  </si>
  <si>
    <t>Padula &amp; Associates, L.L.C.</t>
  </si>
  <si>
    <t>Elizabeth A. Padula</t>
  </si>
  <si>
    <t>A list of all weigh stations within 100 miles of the intersection of the Boeing Access Road and I-5; their hours of operation on 8/11/13; a list of all companies, (and their contact information) authorized to transport gasoline on Washington highways; and information on which State agency/department regulates gasoline transport vehicles.</t>
  </si>
  <si>
    <t>PDR-14-0269</t>
  </si>
  <si>
    <t>Howie Bargreen</t>
  </si>
  <si>
    <t xml:space="preserve">a list of times and dates for slides at BNSF designation 1784.5 for the 2014/2015 winter.
If it is possible to get details like photos or descriptions of the type of slides, I would appreciate any details.
But, I only need the dates and times immediately.
</t>
  </si>
  <si>
    <t>PDR-15-1270</t>
  </si>
  <si>
    <t>WSP Collision Records</t>
  </si>
  <si>
    <t>Patrick Gibbs</t>
  </si>
  <si>
    <t>a listing of report #Ã¢â‚¬â„¢s and dates of officer reported crashes that occurred on State Route 5 (mainline only, milepost 166.00 -167.00) in the City of Seattle for the period of 1/1/2012 Ã¢â‚¬â€œ 11/13/2013.</t>
  </si>
  <si>
    <t>A listing  of Report #s and dates of officer reported crashes for SR 5 MP 166.00 - 167.00</t>
  </si>
  <si>
    <t>a listing of report #Ã¢â‚¬â„¢s and dates of officer reported crashes that occurred on State Route 9 (milepost 37.00 Ã¢â‚¬â€œ 39.00) in Skagit County for the period of 1/1/2010 Ã¢â‚¬â€œ 11/13/2013.</t>
  </si>
  <si>
    <t>a listing of report #'s and dates of officer reported crashes on SR 9 mp 37.00 - 39.00 in Skagit County</t>
  </si>
  <si>
    <t>a listing of report #Ã¢â‚¬â„¢s and dates of officer reported crashes that occurred on State Route 2 (milepost 292.00 Ã¢â‚¬â€œ 292.06) in the City of Spokane for the period of 1/1/2007 Ã¢â‚¬â€œ 11/13/2013.</t>
  </si>
  <si>
    <t>a listing of report #'s and dates of Officer Reported Crashes that occurred on SR 2 milepost 292.00 - 292.06</t>
  </si>
  <si>
    <t>a listing of report #Ã¢â‚¬â„¢s and dates for officer reported crashes that occurred on State Route 20 (milepost 264.00 Ã¢â‚¬â€œ 264.28) in Okanogan County for the period of 1/1/2005 Ã¢â‚¬â€œ 11/13/2013.</t>
  </si>
  <si>
    <t>a listing of report #'s and dates of Officer Reported Crashes that occurred on SR 20 (milepost 264.00 - 264.28)</t>
  </si>
  <si>
    <t>Marilyn Dillsi</t>
  </si>
  <si>
    <t xml:space="preserve">a map that I had when I bought my 19+ acres in 1992.  It showed SR 27 from Pullman to Fallon and did not show any easement or access road across my property near the southern end.  There is a 3 mile marker sign near there.  To help you locate the property, it is 3 miles north of the corner of Davis Way and Grand in Pullman.  I need a copy of that map. There could also be a statement in there from Mr. Lehmitz. If so I really need a copy of them.
what I need is,
The road map
The date the new road opened
Any letters or notes in my file or Mr. Lehmitz' concerning the
the division if the old road bed.
</t>
  </si>
  <si>
    <t>a map that I had when I bought my 19+ acres in 1992.  It showed SR 27 from Pullman to Fallon and did not show any easement or access road across my property near the southern end.  There is a 3 mile marker sign near there.  To help you locate the property, it is 3 miles north of the corner of Davis Way and Grand in Pullman.  I need a copy of that map. There could also be a statement in there from Mr. Lehmitz. If so I really need a copy of them.
what I need is,
The road map
The date the new road opened
Any letters or notes in my file or Mr. Lehmitz' concerning the
the division if the old road bed.</t>
  </si>
  <si>
    <t>PDR-14-3508</t>
  </si>
  <si>
    <t>Please consider this a Public Records Act Request for a native electronic copy of the attached schedule provided by STP.</t>
  </si>
  <si>
    <t xml:space="preserve">A native electronic copy of the attached schedule provided by STP. </t>
  </si>
  <si>
    <t>Butler Surveying, Inc.</t>
  </si>
  <si>
    <t>Chris Butler</t>
  </si>
  <si>
    <t>a plan set for SR 104 in Section 1-T28N-R2W</t>
  </si>
  <si>
    <t>Huitt-Zollars, Inc.</t>
  </si>
  <si>
    <t>Chuck Manning</t>
  </si>
  <si>
    <t xml:space="preserve">A scour analysis report associated with the 2011 project on the SR 410 highway bridge, which is located near (a little downstream from) the old bridge piers.  </t>
  </si>
  <si>
    <t>A scour analysis report associated with the 2011 project on the SR 410 highway bridge</t>
  </si>
  <si>
    <t>Greg Copeland</t>
  </si>
  <si>
    <t>a summary of officer reported crashes that occurred on State Route 16 (aka Tacoma Narrows Bridge, milepost 7.28 Ã¢â‚¬â€œ 8.41) for the period of 1/1/2002 Ã¢â‚¬â€œ 12/31/2016.</t>
  </si>
  <si>
    <t>A Summary of Officer Reported Crashes that occurred on SR 16 (aka Tacoma Narrows Bridge, mp 7.28 - 8.41)</t>
  </si>
  <si>
    <t>The PRISM Company, Inc.</t>
  </si>
  <si>
    <t>Bruno Andreades</t>
  </si>
  <si>
    <t xml:space="preserve">most recent AADT HISTORY REPORT at I-5 and Harrison Ave for the following.
Specific daily car count numbers at the following points:
1.I-5 at exit #82 North &amp; South bound lanes.
2.The exit and access ramps off each: the North and South bound lanes on I-5 at exit #82.
3.Daily traffic, both directions, on Harrison Ave. 
</t>
  </si>
  <si>
    <t xml:space="preserve">AADT HISTORY REPORT-I-5 and Harrison Ave Request. </t>
  </si>
  <si>
    <t>PDR-15-1057</t>
  </si>
  <si>
    <t>NC</t>
  </si>
  <si>
    <t xml:space="preserve">We requested on 06.14.11 and then received on 06.27.11 from the Washington State Department of Transportation:Ã¢â‚¬â€œ please see Request Number PDR Ã¢â‚¬â€œ 11- 1109 Ã¢â‚¬â€œ the above referenced AADT report (Ã¢â‚¬Å“Compiled 06/14/11Ã¢â‚¬ï¿½).
If possible, please send the most recent AADT HISTORY REPORT at I-5 and Harrison Ave for the following.
Specific daily car count numbers at the following points:
1.I-5 at exit #82 North &amp; South bound lanes.
2.The exit and access ramps off each: the North and South bound lanes on I-5 at exit #82.
3.Daily traffic, both directions, on Harrison Ave. 
</t>
  </si>
  <si>
    <t>Patterson Buchanan Fobes &amp; Leitch, Inc.</t>
  </si>
  <si>
    <t>Attorney/Client Work Product
Mediation communication
Invasion of Privacy
Tax Identification Numbers
Risk Management Files</t>
  </si>
  <si>
    <t>Allow time to review Phase 3 exemptions with Rob Hartford and Scott Lockwood, ATG</t>
  </si>
  <si>
    <t>Kevin J. Kay</t>
  </si>
  <si>
    <t>Any and all materials related to claims made by:
THE ESTATE OF TIMOTHY OWEN
THE ESTATE OF CHERYL OWEN (Maiden name: Reed)
JESSICA OWEN
JAIME MAYER
STEVEN MAYER
JEREMY OWEN
ANY OTHER CLAIMANTS
including (but not limited to): any and all materials, documents, e-mails, correspondence, reports, letters, photographs,
diagrams/illustrations, etc. regarding the settlement demand, negotiations, liability claims, assessment, and settlement in
connection with the following:
MOTOR VEHICLE ACCIDENT
OCCURING ON SR-2 (EASTBOUND) AT OR NEAR MILEPOST 79
ON DECEMBER 21, 2012, AT OR AROUND THE TIME OF 9:30 PM
OCCURRING AT OR NEAR: TUMWATER CANYON, LEAVENWORTH, WA
DRIVER: TIMOTHY OWEN
PASSENGERS: CHERYL OWEN (Maiden name: Reed), JESSICA OWEN, JAIME MAYER, STEVEN MAYER, and
JEREMY OWEN</t>
  </si>
  <si>
    <t>AAIC/Owen</t>
  </si>
  <si>
    <t>PDR-15-2344</t>
  </si>
  <si>
    <t>#351809 AHC MB-32U</t>
  </si>
  <si>
    <t>David Small</t>
  </si>
  <si>
    <t>Abandoned or Seized 48-60 Foot Cabin Cruiser Purchase</t>
  </si>
  <si>
    <t>PDR-15-1631</t>
  </si>
  <si>
    <t>Hagen Bates &amp; Edwards, P.S.</t>
  </si>
  <si>
    <t>Christopher Bates</t>
  </si>
  <si>
    <t>Requests is for information concerning the City of Aberdeen City Wide ADA Improvement Project. 
We are requesting:
1) Any and all records of communication held by WSDOT, in regard to the above project; and,
2) this includes communication with the City of Aberdeen, Tactical Constructors Corp, NLC General, Inc., and Berkley
Insurance Co. (bonding company).
For Department Use Onlv Tracking No.
Action Taken on Request
Date Action</t>
  </si>
  <si>
    <t>Aberdeen ADA project</t>
  </si>
  <si>
    <t>PDR-15-3509</t>
  </si>
  <si>
    <t>Sanchez, Mitchell, Eastman &amp; Cure, PSC</t>
  </si>
  <si>
    <t>Referred to HQ</t>
  </si>
  <si>
    <t>Neil Wachter</t>
  </si>
  <si>
    <t xml:space="preserve">Tim Wilkins Application for Access Connection on State HWY 307, milepost 3, in Kitsap County. I would like to request all records pertaining to the application, including all communications with Kitsap County or any other agency regarding the subject of road access to Bond road by, or on behalf of, Day Road Business Park LLC &amp; Alysoun Seacat. </t>
  </si>
  <si>
    <t>Access application-State HWY 307, milepost 3, in Kitsap County</t>
  </si>
  <si>
    <t>Davis Arneil Law Firm</t>
  </si>
  <si>
    <t>Thomas F. O'connell</t>
  </si>
  <si>
    <t xml:space="preserve">WSDOT Access Connection Permit No. 42476, along with exhibits A through H. Located at SR 97, MP 225.65, Douglas Co., Washington.  </t>
  </si>
  <si>
    <t>Access Connection Permit No 42476</t>
  </si>
  <si>
    <t>1) All records pertaining to a commercial access permit application for Bond Rd NE (State Hwy. 307) at the location of Kitsap county parcel NO. 062602-2-048-2008 by oron behalf of Day Road Business Park LLC or by or on behalf of Tim Willaims including but not limited to: emails, letters, pre-application inquires.
2)The DOT's file material for any application for access approal.</t>
  </si>
  <si>
    <t>Access permit application</t>
  </si>
  <si>
    <t>Lider Engineering, PLLC</t>
  </si>
  <si>
    <t>William M. Lider</t>
  </si>
  <si>
    <t>Access Permit for SR2 &amp; 217th Street SE from MIRCC Traffic.</t>
  </si>
  <si>
    <t>Access Permit for SR2 &amp; 217th Street SE from MIRCC Traffic</t>
  </si>
  <si>
    <t>PDR-14-2588</t>
  </si>
  <si>
    <t>Stacey Torres</t>
  </si>
  <si>
    <t>Angel Erik</t>
  </si>
  <si>
    <t>Access permit for mile post 50.40, Address: 1193 highway 28, Ephrata, WA. 98823; Section 2, Township 21 North, Rnage 26 East, W.M.; Owner: Darryl Hudson; Parcel # 160664000.</t>
  </si>
  <si>
    <t>Access permit SR 28</t>
  </si>
  <si>
    <t>PDR-14-2924</t>
  </si>
  <si>
    <t>Roberta Church</t>
  </si>
  <si>
    <t>Copies of access permits for the 3 driveways that enter SR 706 East:
1) One driveway goes thru Tax parcel #0615303007 to TP #0615302008.
2) Another driveway goes to TP #0615302009 to Sherleys double wide trailer.
3) Another driveway goes to TP # 0615302010 Robins House.</t>
  </si>
  <si>
    <t>Access permits</t>
  </si>
  <si>
    <t>Shallbetter Law</t>
  </si>
  <si>
    <t>Traci Shallbetter</t>
  </si>
  <si>
    <t>Provide copies of:
1) All Access permits issued by WSDOT to any person or entity for access off of Chepoda Road, Kittitas County, Washington
2) All agreements entered into by WSDOT with any person/entity pertaining to access off of Chepoda Road, Kittitas County, Washington</t>
  </si>
  <si>
    <t>Access permits and agreement by WSDOT for access off of Chepoda Road, Kittitas County</t>
  </si>
  <si>
    <t>PDR-14-0353</t>
  </si>
  <si>
    <t>Black Arrow Development, LLC.</t>
  </si>
  <si>
    <t>Ian Forbes</t>
  </si>
  <si>
    <t>All records referencing the access rights from highway 17 to the following parcels:
1) 2100451930808 (Address located here: 1133, 1135, 1137 S Hwy 17 Othello WA 99344)
2) 2100451931808 (Address located here: 1131 S Hwy 17 Othello WA 99344)</t>
  </si>
  <si>
    <t>Access right way SR17</t>
  </si>
  <si>
    <t>Chris Ingalls</t>
  </si>
  <si>
    <t xml:space="preserve">access to and an electronic copy of: 
-records show the nature and number of comments/complaints submitted to the Washington State Department of Transportation through the Ã¢â‚¬Å“WSDOT FeedbackÃ¢â‚¬ï¿½ webpage and other sources from Jan. 1, 2014 through the current date.  These records should include a brief narrative or category for each of the comments/complaints and information identifying what the complaint is about. 
</t>
  </si>
  <si>
    <t>PDR-15-1669</t>
  </si>
  <si>
    <t>Linda Byron</t>
  </si>
  <si>
    <t xml:space="preserve">Access to and copies of electronic records documenting the dates, length of time, reasons for closure, and name of the decision maker for I-90 at Snoqualmie Pass and Highway 2 at Stevens Pass from 2006 through March 2014.   </t>
  </si>
  <si>
    <t xml:space="preserve">Access to and copies of electronic records documenting the dates, length of time, reasons for closure, and name of the decision maker for I-90 at Snoqualmie Pass and Highway 2 at Stevens Pass from 2006 through March 2014. </t>
  </si>
  <si>
    <t>PDR-14-0898</t>
  </si>
  <si>
    <t>Stanley Gill</t>
  </si>
  <si>
    <t>Access to Property Parcel # 181305-41011-8</t>
  </si>
  <si>
    <t>Access to Yakima County Property Parcel # 181305-41011-8</t>
  </si>
  <si>
    <t xml:space="preserve">Ronald  Ugner </t>
  </si>
  <si>
    <t xml:space="preserve">All traffic cameras videos, citation/tickets, declarations/statements, diagrams/scene sketches, investigations, officer's notes, notes, photographs, reports, supplemental reports, witness statements. </t>
  </si>
  <si>
    <t xml:space="preserve">Accident </t>
  </si>
  <si>
    <t>PDR-14-0130</t>
  </si>
  <si>
    <t>Telquist Ziobro McMillen, PLLC.</t>
  </si>
  <si>
    <t xml:space="preserve">Amber Peters </t>
  </si>
  <si>
    <t xml:space="preserve">1. All information, reports, studies and/or investigations of a motor vehicle accident occurring on or about September 11, 2005 in Snoqualmie Pass on Interstate 90, near the Franklin Falls Bridge, involving a rockslide that claimed the lives of Janet Ichikawa, Heather Rider and Janel Lindsey, for the period of September 11, 2005 to present. 
2. All litigation files pertaining to the motor vehicle accident that occurred on or about September 11, 2005 in Snoqualmie Pass on Interstate 90, near the Franklin Falls Bridge, involving a rockslide that claimed the lives of Janet Ichikawa, Heather Rider and Janel Lindsey, for the period of September 11, 2005 to present. </t>
  </si>
  <si>
    <t>Accident 9/11/2005</t>
  </si>
  <si>
    <t>PDR-13-2347</t>
  </si>
  <si>
    <t>Osborn Machler</t>
  </si>
  <si>
    <t>Wait for US Coast Guard</t>
  </si>
  <si>
    <t>William Dow</t>
  </si>
  <si>
    <t xml:space="preserve">The law firm representing Mr. Tommy Mine with regard to damages he suffered on September 14, 2015 at approximately 5:20pm at the Mukilteo ferry terminal. A driver rear-ended his vehicle at the terminal while disembarking the vessel and waiting for the stoplight at the intersection of Front Street and Mukilteo Speedway, causing a several car chain reaction. We are seeking any video you may have of the incident from video cameras facing the intersection. </t>
  </si>
  <si>
    <t>Accident at the Mukilteo ferry</t>
  </si>
  <si>
    <t>PDR-15-2837</t>
  </si>
  <si>
    <t>Brian Blumenstein</t>
  </si>
  <si>
    <t>Any documentation and statements made by persons witnessing or involved in the motor vehicle accident that occurred on 12/31/2017 At approx. 6:00 PM at the Bainbridge Islamd ferry terminal.</t>
  </si>
  <si>
    <t>Accident Bainbridge Island Ferry terminal</t>
  </si>
  <si>
    <t>WLA Law</t>
  </si>
  <si>
    <t>Gary Luloff</t>
  </si>
  <si>
    <t>Web camera photo's of an accident which occured on Luly 31, 2016 - Westbound I-90 near mile post 79 at approximately 1:00 p.m.</t>
  </si>
  <si>
    <t>Accident camera photo I-90</t>
  </si>
  <si>
    <t>Trinity Highway Products, LLC</t>
  </si>
  <si>
    <t xml:space="preserve"> - 15 day Extension Added</t>
  </si>
  <si>
    <t>Don Gripne</t>
  </si>
  <si>
    <t>Type of damage or the severity of the injury of the occupants for each of the accidents identified on the 3rd party damage list including the date of each accident.</t>
  </si>
  <si>
    <t>Accident Data</t>
  </si>
  <si>
    <t>PDR-14-1132</t>
  </si>
  <si>
    <t>Delay, Curran, Thompson, Pontarolo &amp; Walker</t>
  </si>
  <si>
    <t>Donald Curran</t>
  </si>
  <si>
    <t>Records and transcript concerning a WSDOT hearing regarding the April 9, 2015  accident involving WSDOT Employeees Zack Lange and Ken Fisher.</t>
  </si>
  <si>
    <t>Accident Hearing-Ken Fisher</t>
  </si>
  <si>
    <t>200 ft each direction from the intersection of Glenwood Rd and Hunter Rd in Kitsap County</t>
  </si>
  <si>
    <t>Douglas Tufts</t>
  </si>
  <si>
    <t>Complete entire accident history at the intersection of Glenwood Rd SW and Hunter Road in Kitsap County Washington and within 200' of that location. Including in ditch and telephone pole just south of Hunter road.</t>
  </si>
  <si>
    <t>accident History</t>
  </si>
  <si>
    <t>The ACES, Inc.</t>
  </si>
  <si>
    <t>David C. Wells</t>
  </si>
  <si>
    <t xml:space="preserve">I am requesting the following information for the date of 12-08-2017 from 0001 to 2400 hours. 
1-Complete accident history for SR 195 from milepost 34 to milepost 74 for the above date and time range.
2-Any road closures during the same period.
3-Any reader boards that were placed and or utilized to close the highway or inform motorists of conditions
4-Times of any applications of sand and or de-icing chemicals used for that date in that stretch.
</t>
  </si>
  <si>
    <t>Accident History, Road Closure, Reader Boards, Applications of sand for SR 195</t>
  </si>
  <si>
    <t>Freise &amp; Brown Attorneys at Law</t>
  </si>
  <si>
    <t>Marshall McGahan</t>
  </si>
  <si>
    <t xml:space="preserve">Regarding accident on 01-30-2009 @ I-90 MP 38
1)  We need accident history in area in the area where this accidentÃ¢â‚¬â€2 types in particular:  1) vehicles losing control on ice; 2) eastbound vehicles losing control on ice and going into median and/or going into westbound lanes from as far back as possible up to time guardrails were installed, possibly some time in 2010. .
2) Any and all info about when and why guardrails were installed where Mr. Kristek (our Client)  crossed into the median and into westbound lanes according to the WSP report I 90 MP38.9.  
3) The DOT maintenance records for the 24 hours before and after the accidentÃ¢â‚¬â€in particular, what, if any sanding, plowing, de-icing, etc. was done by the DOT in the eastbound and west bound lanes.
4) All DOT weather records for that area for the 24 hours before and after the accident (01-30-2009)  
5) If the WSDOT does not have this information which other official agency would be a good source for that location for those 48 hours.
6) Please provide through the Star Route Web Video System footage from Mile Post 37 to 40 in both direction for the year  2009 and then the next video year  that it was completed. If that does not include the new guard rails please provide us that year video instead
</t>
  </si>
  <si>
    <t>Accident History/Maintenance Records</t>
  </si>
  <si>
    <t>PDR-13-2244</t>
  </si>
  <si>
    <t>Mustafa  Farah</t>
  </si>
  <si>
    <t>Collision report that took place on the morning of Jan. 5, 2016 at 7:39am and 7:44am.</t>
  </si>
  <si>
    <t>Accident I-5  1/5/2016 Report</t>
  </si>
  <si>
    <t>Bernard Law Group, PLLC</t>
  </si>
  <si>
    <t>Viivi M. Vanderslice</t>
  </si>
  <si>
    <t xml:space="preserve">Our Client: Scott Bliss
Location of Accident: NB onramp to I-5 near Harrison Ave. Centralia, WA
WDOT Project: Mellen Street to Blakeslee Junction
Date of Accident: 4/17/2015
Please forward all insurance policies which may provide coverage for the above-referenced collision. In addition, please forward copies of all statements from parties or witnesses, police
reports, and photographs of the vehicles and accident scene that you may have obtained.
</t>
  </si>
  <si>
    <t>Accident Info</t>
  </si>
  <si>
    <t>PDR-15-1335</t>
  </si>
  <si>
    <t>Farley &amp; Dimmock, LLC</t>
  </si>
  <si>
    <t>Andrew S.. Dimmock</t>
  </si>
  <si>
    <t>Regarding an accident involving Harpreet Sandhu on June 6, 2014.
I would appreciate you forwarding me a copy of your file regarding this case. I would like any photographs, repair estimates, and anything else concerning this loss.</t>
  </si>
  <si>
    <t xml:space="preserve">Accident Info Employee Harpreet Sandhu </t>
  </si>
  <si>
    <t>PDR-14-2046</t>
  </si>
  <si>
    <t>Marta Carlo</t>
  </si>
  <si>
    <t>Putnam Lieb Potvin Attorneys at Law</t>
  </si>
  <si>
    <t>Denial Exemption(s) - 42.56.230(7)</t>
  </si>
  <si>
    <t xml:space="preserve">DL# 
DOB
Phone #
License Plate #
Address 
</t>
  </si>
  <si>
    <t>Julie Dover</t>
  </si>
  <si>
    <t>Regarding Accidents on January 6, 2012 and May 5, 2011.
Request copies of the property damage estimates and color property damage photos regarding the WSDOT vehicles Mr. Borts was driving at the time of the accident.</t>
  </si>
  <si>
    <t>Accident Information</t>
  </si>
  <si>
    <t>PDR-14-1111</t>
  </si>
  <si>
    <t>DeCosta Law Firm</t>
  </si>
  <si>
    <t>Virginia DeCosta</t>
  </si>
  <si>
    <t>1. Any and all documentation, information, and photographs you have regarding a motor vehicle accident that occurred on November 17, 2011 on Interstate 90, at milepost 50, specifically 1 mile west of SR 906. The individuals involved in the accident were: (a) my Client, Jennifer Mitchell; (b) Carlos Belmes/Gordon Trucking; and (c) Maxim Dyukarev. I enclosed a copy of the Collision Report for your ease of reference;  Withdrawn on 8/14/2014 per Geneva Hawkins @ TD &amp; GIS Office
2. Any and all documentation, information, and photographs you have regarding any motor vehicle accidents that occurred on November 17, 2011 within a five mile radius of Interstate 90, at milepost 50, specifically 1 mile west of SR 906;
3. Any and all documentation and information you haw regarding any accidents that occurred on November 16, 2011 within a five mile radius of Interstate 90, at milepost 50; and
4. Any and all documentation and information you have regarding any motor vehicle accidents involving Gordon Trucking, Inc. from January 2008 to present.</t>
  </si>
  <si>
    <t>PDR-14-2124</t>
  </si>
  <si>
    <t>Magan Reed</t>
  </si>
  <si>
    <t>Necmi Canbolat</t>
  </si>
  <si>
    <t>Accident on Fri 3 am on 2/14/14. My truck struck a boulder on hwy 97 near mile marker 21, and I need any information regarding the accident.</t>
  </si>
  <si>
    <t>Accident information from 2/14/14 at 3 am on Hwy 97 near mile marker 21.</t>
  </si>
  <si>
    <t>PDR-14-0383</t>
  </si>
  <si>
    <t>Richard Davies</t>
  </si>
  <si>
    <t>James J. Bergman concerning injuries sustained while working for Washington State Ferries on February 16, 2014. please direct all communications regarding this claim to my attention. At your earliest convenience, we would appreciate copies of all incident reports, accident reports, witness statements, supervisor's reports. investigation reports, photographs, medical records, itemization of any payments made under the claim, and all other documents that concern this claim.</t>
  </si>
  <si>
    <t>Accident James Bergman February 16, 2014</t>
  </si>
  <si>
    <t>PDR-15-2822</t>
  </si>
  <si>
    <t xml:space="preserve">Law Offices of Harold D. Carr, P.S. </t>
  </si>
  <si>
    <t>Yovana Duplechain</t>
  </si>
  <si>
    <t xml:space="preserve">1.  Traffic footage of all cameras operating at the intersection of NB I-5 to SR 516 intersects with WB SR516 at the bus pull out on March 10, 2012 between the hours of 8:00 pm and 10:00 pm.
2.  Any documentation or information regarding light sequencing patterns for bus lane traffic pull out across WB SR 516 versus passenger vehicles traveling WB on SR516 traffic light patterns at the intersection.
3.  Any documentation, records or reports or information pertaining to any light malfunction at the intersection of NB 15 to SR 516 intersection.
4.  Footage from the Traffic Light at the  NB I-5 bus only lane on 03/12/12 between the hours of 8:00 pm and 10:00 pm.
5. Footage from the Traffic light on WB SR516 at the NBI-5 intersection on 03/12/12 between the hours of 8:00 pm to 10:00 pm.
</t>
  </si>
  <si>
    <t>Accident NB I-5 to SR 516 on March 10, 2012 between 8:00pm and 10:00pm.</t>
  </si>
  <si>
    <t>PDR-14-0819</t>
  </si>
  <si>
    <t>Law Offices of Keefe, Bowman &amp; Bruya, P.S.</t>
  </si>
  <si>
    <t>Edward Bruya</t>
  </si>
  <si>
    <t>Any and all documents, including but not limited to DOT reports, measurements, photographs, or witness statements regarding the above accident.</t>
  </si>
  <si>
    <t>Accident near the intersection of SR 395 and Crawford Road near Deer Park in Spokane County</t>
  </si>
  <si>
    <t>Foster Pepper, PLLC</t>
  </si>
  <si>
    <t>Jacqueline Quarre</t>
  </si>
  <si>
    <t>All documents, including but not limited to paper records, electronic records, emails, correspondence, videos, and photographs relating to the accident that occurred on November 27, 2011 on Interstate 405 in Bellevue, WA.  The accident involved two drivers, Nipaporn Lertdamrongluck and Sergio Olson Jr. Ms. Lertdamrongluck was driving a 1996 Toyota Camry.  Mr. Olson was driving a tanker truck and trailer.   The Washington State Patrol Report Number for the accident is E142994.  The accident resulted in an oil spill and  cleanup (Ecology Site ID: 4824, Cleanup Site ID: 11964).</t>
  </si>
  <si>
    <t>Accident occurred November 27, 2011</t>
  </si>
  <si>
    <t>PDR-15-1459</t>
  </si>
  <si>
    <t>Myers &amp; Company, PLLC</t>
  </si>
  <si>
    <t>Tianna Pak</t>
  </si>
  <si>
    <t xml:space="preserve">All records relating to accidents occuring on Highway 161 near mile post 16 (intersection of Highway 161 and 257th Street Court) in Puyallup, Washington. </t>
  </si>
  <si>
    <t>Accident on Hwy 161</t>
  </si>
  <si>
    <t>PDR-14-1996</t>
  </si>
  <si>
    <t xml:space="preserve">The morning of 6/28/15 between 3 AM and 6 AM on the south lanes of Interstate Fwy #5 between the city of Lynnwood and the 157 exit any reports of any accident, any clean up of any metal that caused damage to many vehicles tires and engines.
</t>
  </si>
  <si>
    <t>accident on I-5 6/28/15</t>
  </si>
  <si>
    <t>PDR-15-2305</t>
  </si>
  <si>
    <t>Tricia Yue</t>
  </si>
  <si>
    <t>All records relating to accidents occurring on southbound Interstate 5 on ramp at Mercer Street, MP 166.76.</t>
  </si>
  <si>
    <t>Accident On I-5 Ramp</t>
  </si>
  <si>
    <t>PDR-14-2188</t>
  </si>
  <si>
    <t>Forsberg &amp; Umlauf, P.S.</t>
  </si>
  <si>
    <t>Mark Zappala</t>
  </si>
  <si>
    <t xml:space="preserve">We would like to request the all records concerning an accident which occurred on August 24, 2017.  See attached collision report no. E706633 for detailed information concerning the accident.  We would like to request a copy of the entire Washington State Department of Transportation (WSDOT) file concerning this accident, including, but not limited to the following:
Ã¢â‚¬Â¢ A copy of the complete WSDOT investigation report; 
Ã¢â‚¬Â¢ All photographs and video recordings in their original, native format inclusive of all metadata;
Ã¢â‚¬Â¢ All measurements taken;
Ã¢â‚¬Â¢ All witness statements, either written or recorded;
Ã¢â‚¬Â¢ All witness statements and witness interviews;
Ã¢â‚¬Â¢ A copy of any electronic and/or CAD version of the accident scene diagram; 
Ã¢â‚¬Â¢ All correspondence concerning the accident, including, but not limited to, all email communications and/or any other written correspondence.  Please include any communications sent to and/or received from any other state, county, and/or city government agency;
</t>
  </si>
  <si>
    <t>Accident on I82 Milepost 13</t>
  </si>
  <si>
    <t>Friedman Rubin, PLLP.</t>
  </si>
  <si>
    <t>Alex Pinaire</t>
  </si>
  <si>
    <t xml:space="preserve">investigating a motor vehicle accident on behalf of Abhishek Mishra, which occurred on September 5, 2015.  The accident occurred on Aurora Ave N in the J1 sector between 50th St and 65th St. At this time, we would appreciate it if you would supply us with the full reports of all motor vehicle accidents that occurred on Aurora Ave N between 50th St and 65th St. </t>
  </si>
  <si>
    <t>Accident on September 5, 2015</t>
  </si>
  <si>
    <t>PDR-15-2619</t>
  </si>
  <si>
    <t>Allison Bergstrom</t>
  </si>
  <si>
    <t>Charles Vander-Perren</t>
  </si>
  <si>
    <t>An investigation firm working on behalf of Liberty Mutual Insurance.  After interviewing you ex employee Mr. Bob Gurrero in regards to a motor vehicle acccident that happened on 12/3/2014 in the area of SR 26 &amp; E RD SW, ROYAL CITY, WA I was made aware that WSDOT takes photos when the arrive at the scene.  I am in needd of the photos taken.</t>
  </si>
  <si>
    <t>Accident photos</t>
  </si>
  <si>
    <t>Port O Call News</t>
  </si>
  <si>
    <t>Dale Wilson</t>
  </si>
  <si>
    <t>I requested proof of payment by Beebe for the mess he made almost one year ago (November 29, 2013) when he wiped out 3 cars plus his state cruiser in Clallam County on Highway 101 near Morse Creek. My understanding is when someone accepts responsibility for a crash they are required to pay for the clean up costs incurred by the clean up crews. I would like a copy of the demand letter sent to Trooper Beebe asking him for payment. I also asked for the amount of the cost of the clean up, and a copy of the check or other instrument showing Beebe paid these charges.</t>
  </si>
  <si>
    <t>Accident possible clean up costs</t>
  </si>
  <si>
    <t>PDR-14-3200</t>
  </si>
  <si>
    <t>KBTC Public Television</t>
  </si>
  <si>
    <t>Tom Layson</t>
  </si>
  <si>
    <t xml:space="preserve">a history of officer reported crashes that occurred on SR 512 for the period of 1/1/2003 Ã¢â‚¬â€œ available 2018. </t>
  </si>
  <si>
    <t>accident rate per vehicle miles traveled comparing SR 512 to other similar roadways in Western Washington</t>
  </si>
  <si>
    <t xml:space="preserve">Denial Exemption(s) - 42.56.250(2): 42.56.250(3): 42.56.290: 42.56.420(4)
</t>
  </si>
  <si>
    <t>Employee's personal email address, phone number, home address;  Applicant's name, resume and contact information; Emails containing Attorney/Client Privileged information; and computer passwords</t>
  </si>
  <si>
    <t xml:space="preserve"> - Total Cost $3.50</t>
  </si>
  <si>
    <t>42.56.510</t>
  </si>
  <si>
    <t>Nothing in RCW 42.56.250 and 42.56.330 shall affect a positive duty of an agency to disclose or a positive duty to withhold information which duty to disclose or withhold is contained in any other law.</t>
  </si>
  <si>
    <t>Margarita Mendoza de Sugiyama</t>
  </si>
  <si>
    <t>All documents assembled by Joanna Jones, Senior Information Technology Specialist, that resulted from the e-discovery request for assistance from Assistant Attorney General Kate Battuello in connection to my lawsuit. Specifically, I am requesting that the approximate 174, 754 emails Joanna Jones testified she has stored from searches she conducted from email files be downloaded on an external drive and given to me.</t>
  </si>
  <si>
    <t>174,754 emails Joanna Jones has stored</t>
  </si>
  <si>
    <t xml:space="preserve">Max J. Kuney Co. </t>
  </si>
  <si>
    <t>Denial Exemption(s) - 42.56.280
Denial Exemption(s) - 42.56.280</t>
  </si>
  <si>
    <t>Preliminary drafts, notes, recommendations</t>
  </si>
  <si>
    <t>Referred to HQ for Denial</t>
  </si>
  <si>
    <t>42.56.270(2)</t>
  </si>
  <si>
    <t>Greg Pindras</t>
  </si>
  <si>
    <t>A copy of the current plans and specifications for the WSDOT Project I-5 M Street to Portland Ave HOV located in Pierce County.</t>
  </si>
  <si>
    <t xml:space="preserve">I-5 M Street to Portland Ave HOV  plans and specifications </t>
  </si>
  <si>
    <t>PDR-14-0380</t>
  </si>
  <si>
    <t>Not sent. Clarification sought for date of injury.</t>
  </si>
  <si>
    <t>Robert M. Kraft</t>
  </si>
  <si>
    <t>1. All Supervisor's Report of Employee's Personal Injury/Illness, Employee Report of Accidents, Witness Statements, Employer's Request for Examination and/or Treatment, Accident Investigation Reports or other accident reports, investigations or descriptions of injuries suffered by Nickolet G. Kelly on June 13, 2012 on the MV CATHLAMET;
2. The pilothouse log of the MV CATHLAMET for June 12, 13, 14 and 15, 2012;
3. All documents of any type whatsoever regarding or constituting
communications of vessel officers and crew related to Nickolet G. Kelly's injury aboard the MV CATHLAMET on or about June 13, 2012</t>
  </si>
  <si>
    <t>Accident Records</t>
  </si>
  <si>
    <t>PDR-14-3474</t>
  </si>
  <si>
    <t>1. All Supervisor's Report of Employee's Personal Injury/Illness, Employee Report of Accidents, Witness Statements, Employer's Request for Examination and/or Treatment, Accident Investigation Reports or other accident reports, investigations or descriptions of injuries suffered by Nickolet G. Kelly on November 1, 2012 on the MN YAKIMA;
2. All memoranda, correspondence, reports of discussions, emails, electronic messages or communications, Safety Management System reports or complaints or safety advisories, safety meeting minutes or other documentation of any type whatsoever regarding the injuries suffered by Nickolet G. Kelly on November 1, 2012 on the MV YAKIMA;
3. All documents of any type indicating maintenance and unearned wage payments made to Nickolet G. Kelly subsequent to November 1, 2012;
4. All medical records of Nickolet G. Kelly regarding treatment provided related to the November 1, 2012 injury.
5. All documents of any type whatsoever regarding or constituting
communications of vessel officers related to Nickolet G. Kelly's injury aboard the MV YAKIMA of November 1, 2012; .
6 The pilothouse log of the MN YAKIMA for all shifts on November 1, 2012;
7. All Supervisor's Report of Employee's Personal Injury/Illness, Employee Report of Accidents, Witness Statements, Employer's Request for Examination and/or Treatment, Accident Investigation Reports or other accident reports, investigations or descriptions of injuries suffered by WSF crewmembers handling lines or equipment while arriving or mooring at the Lopez Island Terminal during modifications to the wing walls and terminal in 2012 and 2013;
8. All plans, specifications, contracts, work orders, work requisitions, drawings, memoranda, fleet advisories, notices, or other documents of any type whatsoever regarding modifications to the Lopez Island Terminal wing walls in 2012 and 2013;
9. All plans, specifications, contracts, work orders, work requisitions, drawings, memoranda, fleet advisories, notices, or other documents of any type whatsoever regarding mechanisms/equipment used to moor spring lines to
the wing walls at the Lopez Island Terminal in 2012 and 2013.</t>
  </si>
  <si>
    <t>PDR-14-3475</t>
  </si>
  <si>
    <t>Lois Davies</t>
  </si>
  <si>
    <t xml:space="preserve">All accident reports from January 17th, 2015 between Milepost 45 and Milepost 100 on Highway 2 Stevens Pass between 2:00 pm and 12:00 midnight. 
All accident reports on SR 2 Milepost 45-100 1/17/2015 between 2:00 pm and 12:00 midnight
We are also interested in the road conditions on that day (1/17/15).  How many WSDOT employees were working on Stevens Pass Between 2:00 pm and 12:00 midnight?
Were there any road closures or restrictions posted on Stevens Pass due to weather on that day?  (1/17/15)
</t>
  </si>
  <si>
    <t>Accident Reports on SR 2</t>
  </si>
  <si>
    <t>PDR-15-1117</t>
  </si>
  <si>
    <t>the intersection of Westlake and Thomas in the City of Seattle</t>
  </si>
  <si>
    <t>Y</t>
  </si>
  <si>
    <t>Caitlin Kavanagh</t>
  </si>
  <si>
    <t>DOCUMENTS REQUESTED: accident reports, traffic safety studies, maintenance logs, design reports for the following
location
The intersection of the 200-300 block of Westlake Avenue North and the 900 block of Thomas Street in Seattle, WA, as
indicated by the "X" on the attached map.</t>
  </si>
  <si>
    <t>Accident reports, traffic safety studies, mainentance logs, design reports for intersection of Westlake Avenue North and Thomas Street in Seattle, WA.</t>
  </si>
  <si>
    <t>Alexis Allen</t>
  </si>
  <si>
    <t>accident reports, traffic safety studies, maintenance logs, design reports for a section of Eastbound I-90, as described below.
Location:
Eastbound I-90 near SR 18 at Mile Post 26, in Snoqualmie, WA, in King County.</t>
  </si>
  <si>
    <t>PDR-15-2464</t>
  </si>
  <si>
    <t>Geico Insurance</t>
  </si>
  <si>
    <t>Alan Singer</t>
  </si>
  <si>
    <t>All public records, specifically including but not limited to any photographs and reports, regarding an automobile accident which occurred on the evening of March 31, 2015, around 10pm or 11pm, on southbound Washington State Route 167 near Auburn, Washington.</t>
  </si>
  <si>
    <t>Accident SR 167</t>
  </si>
  <si>
    <t>Personal Information From State Motor Vehicle Records</t>
  </si>
  <si>
    <t>Eric B. Eisinger</t>
  </si>
  <si>
    <t>Records regarding an automobile collision that occurred at SR 395 and Hildebrand Blvd in Kennewick, Benton County, Washington on September 19, 2017. we hereby request your entire investigative file regarding the accident including the following:
1. 911 recordings, logs and CAD reports;
2. photographs;
3. audio and video recordings, including but not limited to dashcam and bodycam video;
4. witness statements;
5. inspection reports;
6. drawings and diagrams;
7. total station survey;
8. test results;
9. computer data;
10. witness information;
11. any documents generated or obtained relating to this incident
12. results of any blood or urine testing.
We also request a complete, unaltered copy of the impact report, or its successors, and the final report prepared by the agency.</t>
  </si>
  <si>
    <t>Accident SR 395 and Hildebrand Blvd, Kennewick, Washington regarding Jonathan Hollenbeck</t>
  </si>
  <si>
    <t>Sandy Hallas</t>
  </si>
  <si>
    <t xml:space="preserve">Records on mulit-car accident on SR 542 MP 4-5, November 7, 2016 at 12:18 pm. </t>
  </si>
  <si>
    <t>Accident SR 542 November 7, 2016</t>
  </si>
  <si>
    <t>Dennis A. Kole</t>
  </si>
  <si>
    <t>1) Information regarding any investigation concerning a motor vehicle accident which occurred on August 5, 2014 at approximately 8:43 PM at or near milepost 54.5 on westbound Interstate 90. The involved vehicle was a 2007 Kenworth semi-truck with a trailer (WA license 37728RP). At the scene of the accident there was an ongoing construction project and an excavation had been made around a drain which abutted the lane of travel. 
I am also requesting information regarding:
2) what company had performed the excavation?
3) when it had been performed?
3) who was the traffic control supervisor or other person in charge of signage?
4) whether there were any damaged cones or barrels found after the accident?
5) whether flashers or other lighted markers were being used at the time of the accident?
6) and any other information which relates to setting forth the circumstances which were present at or near the time of the accident?</t>
  </si>
  <si>
    <t>Accident SR I-90</t>
  </si>
  <si>
    <t>PDR-14-2278</t>
  </si>
  <si>
    <t>Tax Identification Numbers, Social Security Number</t>
  </si>
  <si>
    <t>David Corkrum</t>
  </si>
  <si>
    <t>All pictures and documents concerning that accident that happened on Highway 395 and Court Street overpass on 01/14/2011</t>
  </si>
  <si>
    <t>Accident SR395</t>
  </si>
  <si>
    <t>PDR-14-2471</t>
  </si>
  <si>
    <t>Keating Bucklin &amp; McCormack</t>
  </si>
  <si>
    <t>Andrew Cooley</t>
  </si>
  <si>
    <t xml:space="preserve">The accident occurred when a driver, eastbound on South116th left the road, drove through WSDOTÃ¢â‚¬â„¢s limited access ROW for SR 509, and hit a car on SR 509. I couldnÃ¢â‚¬â„¢t figure out the MP for 509 at this location. We are focusing on the location where S. 116th dead ends next to SR 509. 
There are utility poles in the vicinity and power lines cross SR 509 at this location. The accident happened on 12/18/13. 
I am looking for the following:
1. Any work or repair records at this location following the accident. I believe that a WSDOT chain link fence was destroyed and guardrail may have been damaged. Looking for all records and any photos of the location made in connection with those repairs. 
2. Any air ROW permits for the power lines or poles if they are located on WSDOT ROW. 
3. A ROW map showing the boundary of the WSDOT limited access ROW at this location. 
4. Any communications between WSDOT and any utilities using those poles and ROW. 
5. Any records of WSDOT doing any work at the dead end of South 116th street. Sometime between 2011 and 2013 someone placed a gravel road onto the ROW off the street. We want to rule out WSDOT. 
</t>
  </si>
  <si>
    <t>Accident SR509</t>
  </si>
  <si>
    <t>PDR-15-3197</t>
  </si>
  <si>
    <t>Patrixia Paraiso</t>
  </si>
  <si>
    <t xml:space="preserve">I would like to request to view the recording for an accident that happened in I-405 North MP:5.44 AT SR-900 on February 2, 2017 at the time between 10:05 to 10:20 am  
Collision: 02/02/17 between 10:05-10:12 am 
Dispatch: 02/02/17 10:14 am
Arrival: 02/02/17 10:20 am 
Location: I-405 MP:5.44 
              AT SR-900
-between South of Sunset BLVD EXIT and previous freeway entrance   
</t>
  </si>
  <si>
    <t>Accident video</t>
  </si>
  <si>
    <t>Sullivan Law Group, PLLC</t>
  </si>
  <si>
    <t>Nancy Long</t>
  </si>
  <si>
    <t>All Investigative File pertaining to the accident on 9/24/15 11:11 AM at State Route 99 (SR-99) on the George Washington Memorial Bridge over Lake Union in Seattle, King County, Washington</t>
  </si>
  <si>
    <t>Accident-George WA Memorial Bridge over Lake Union, King Co.</t>
  </si>
  <si>
    <t>Snohomish County Prosecutor's Office</t>
  </si>
  <si>
    <t>Martha  Saracino</t>
  </si>
  <si>
    <t>Area 3 Everett, accomplishment report for 10/6/2015 -10/7/2015</t>
  </si>
  <si>
    <t>accomplishment report for 10/6/2015 -10/7/2015</t>
  </si>
  <si>
    <t>Curtis Hoffman</t>
  </si>
  <si>
    <t xml:space="preserve">This is a request for account coding information for expenditures coded to Project Y as detailed in OFM  Information Technology Cost Coding Resources (at this link: www.ofm.wa.gov/resources/ITcoding/IT_Cost_Coding.pd). This information is usually available from your accounts payable/budget office.
1. Does your agency code any Object EA expenditures to Project Y? If no, please respond by email --- no further information is requested.
2. If yes, then please provide the section of the Chart of Accounts for Sub-Object EA that provides the sub-sub-object coding structure and description. (Example: EA9999 Ã¢â‚¬â€œ Miscellaneous).
3. Also requesting any written narrative about what is or is not coded to sub-sub-object EA for Project Y expenditures. Please exclude any copies of the IT Cost Coding Resources unless there is pertinent handwritten information contained thereon. 
</t>
  </si>
  <si>
    <t>Accounting code information</t>
  </si>
  <si>
    <t>Crary, Clark, Domanico &amp; Chuang Law Firm</t>
  </si>
  <si>
    <t>Tami Hanley</t>
  </si>
  <si>
    <t xml:space="preserve">This office represents Mr. Acie Henley regarding a motor vehicle collision of September 29, 2016 at the intersection of N. Mullan Road and E. Cataldo in the Spokane Valley.  It is our understanding that Spokane Valley Fire Department responded to the collision and to a diesel fuel spill.  At this time we request the following:
1. Any and all reports, photographs, notes that you may have regarding the collision;
2. Any and all reports, photographs, notes relating to the investigation of the diesel fuel spill by Big Sky Shipping. 
</t>
  </si>
  <si>
    <t>Acie Henley; Collision/Fuel Spill September 29, 2016 Spokane County, Washington</t>
  </si>
  <si>
    <t>99206`</t>
  </si>
  <si>
    <t>Unisys</t>
  </si>
  <si>
    <t>Pilar Wienke</t>
  </si>
  <si>
    <t xml:space="preserve">copy of this sole source contract(s) SS-2018-0323, Can we get the full document for review? </t>
  </si>
  <si>
    <t>ACO - copy of this sole source contract(s)</t>
  </si>
  <si>
    <t>FOIA Group, Inc.</t>
  </si>
  <si>
    <t>Rose Santos</t>
  </si>
  <si>
    <t xml:space="preserve">A copy of the following documents identified to RFP ACQ20120406RFP / TOLL SYSTEMS:
1.	Winning bidder contract
2.	All bidder technical and cost proposals
3.	Evaluation and scoring documents. 
</t>
  </si>
  <si>
    <t>ACQ20120406RFP / TOLL SYSTEMS</t>
  </si>
  <si>
    <t>Western Systems</t>
  </si>
  <si>
    <t>Denial Exemption(s) - 42.56.230(4): 42.56.230(5)</t>
  </si>
  <si>
    <t>Federal Tax Identification Numbers and Bank Account Number</t>
  </si>
  <si>
    <t>Robert W. Nims</t>
  </si>
  <si>
    <t>In regards to ACQ-2013-0903-RFP : SR 522 NE 145th Street to 83rd Place NE, Adaptive Signal Control MP 4.22 to 8.15:
1. We would like copies of the winning vendor's proposal.
2. We would like full copies of all other vendor responses to this proposal.
3. We would like copies of the detailed scoring breakdown of the written responses. We would like to know how many people scored these responses. We would also like the full list of
comments from the technical response.
4. We would like copies of the detailed scoring breakdown of the presentation/demonstration. We would like to know how many people scored the demonstration. We would also like the full
list of comments from the presentation.
5. We would like pricing of all responses.
6. We would like to see the awarded vendors implementation plan.
7. We request the average westbound travel time along SR 522 from 83rd Pl NE to NE 153rd St. We request that this average includes all westbound travel time data from the license plate readers, from multiple years, including data to their first installation. We request that this average travel time data is graphed, with the Y-axis being travel time in minutes, and the X-axis being the time of day.</t>
  </si>
  <si>
    <t>ACQ-2013-0703-RFP</t>
  </si>
  <si>
    <t>PDR-14-0408</t>
  </si>
  <si>
    <t>George Fies</t>
  </si>
  <si>
    <t xml:space="preserve">acquisition and subsequent auction or sale of the home located at: 4719 7th Ave NE in Seattle. This
property is now part of the I-5 ROW in northeast Seattle. The legal description of the property is:
Lot Fourteen (14), and the North Five (5') Feet of Lot Fifteen (15), Block Twelve (12), The University Addition to the City
of Seattle, according to plat thereof recorded in volume 11 of Plats, page 12, records of King County.
</t>
  </si>
  <si>
    <t>acquisition and subsequent auction or sale of the home located at: 4719 7th Ave NE in Seattle.</t>
  </si>
  <si>
    <t>PDR-15-1792</t>
  </si>
  <si>
    <t>Rogers Surveying, Inc.</t>
  </si>
  <si>
    <t>John Baalman</t>
  </si>
  <si>
    <t>Acquisition documents for parcel 5-04272. It is Benton County parcel no. 122982020004001.</t>
  </si>
  <si>
    <t>Acquisition documents</t>
  </si>
  <si>
    <t>PDR-14-1769</t>
  </si>
  <si>
    <t>Black Hills Surveying, LLC.</t>
  </si>
  <si>
    <t>Pat Fox</t>
  </si>
  <si>
    <t>The acquisition document for the FR6 r/w from FA Nygard (PN 1-6301) in the SE1/4 NE1/4 Sec 6, T 31 N, R 5 E. It is shown on sheets 5 &amp; 7 of the attached plans</t>
  </si>
  <si>
    <t>Acquisition documents for FR6</t>
  </si>
  <si>
    <t>Tom Allman</t>
  </si>
  <si>
    <t>As person with a disability who uses WSDOT ferries and as a person with over 11 years ADA experience as a paid advocate and Accessibility Coordinator and an ADA Coordinator under the public documents laws  I would like to receive a copy of the WSDOT ADA Comprehensive plan update that was due in your office on 6/30/2015.</t>
  </si>
  <si>
    <t>ADA Comprehensive plan</t>
  </si>
  <si>
    <t>PDR-15-1920</t>
  </si>
  <si>
    <t>Christine Knowlton</t>
  </si>
  <si>
    <t>Provide 2014 and 2015 ADA Public Request for Reasonable Accommodations forms for all Metro Vanpools that are riding the 6 AM sailing from the Southworth Ferry Dock.</t>
  </si>
  <si>
    <t>ADA Reasonable Accomidations</t>
  </si>
  <si>
    <t>PDR-15-0179</t>
  </si>
  <si>
    <t>Funk Construction Services</t>
  </si>
  <si>
    <t>Darren Funk</t>
  </si>
  <si>
    <t xml:space="preserve"> SR520 - WABN - 8625:
Ã‚Â· Correspondence log updates since prior requests
Ã‚Â· RFI Logs since previous requests
Ã‚Â· Flatiron serial letters #: 283 &amp; 284
Ã‚Â· DOT SL #: 89, 90,154, 160, 168, 178
</t>
  </si>
  <si>
    <t>Additional documents for WABN - SR 520 Bridge and HOV Project</t>
  </si>
  <si>
    <t>Don Wilton Surveying</t>
  </si>
  <si>
    <t>Don Wilton</t>
  </si>
  <si>
    <t>We have been asked to survey parcel 231031-32008. It is east of the Mabton-Sunnyside Highway and just north of I-82. In the legal description it excepts "that portion thereof, conveyed to the State of Washington by Stipulated Judgment and Decree".
We would like to get some additional information.
Can I stop by your office and show you what I already have?</t>
  </si>
  <si>
    <t>Additional information concerning parcel 231031-32008 in the Sunnyside area</t>
  </si>
  <si>
    <t>PDR-14-1278</t>
  </si>
  <si>
    <t>the components of costs that make-up the total of BarnhartÃ¢â‚¬â„¢s  cost of $2,978,800 on State Contract Number 007999 . . .  for BarnhartÃ¢â‚¬â„¢s specific pricing supporting the aforementioned State Contract pricing</t>
  </si>
  <si>
    <t>Additional pricing for Barnhart on state contract 00799</t>
  </si>
  <si>
    <t>PDR-14-3384</t>
  </si>
  <si>
    <t>Kevin Brunson</t>
  </si>
  <si>
    <t>Address of office's, DOT Shuttle Express Office Locations.</t>
  </si>
  <si>
    <t>Robin Abel</t>
  </si>
  <si>
    <t>please provide me with the addresses of some of your local maintenance facilities where the bulk of your trucks are located</t>
  </si>
  <si>
    <t>Addresses of WSDOT local maintenance facilities where the bulk of WSDOT trucks are located</t>
  </si>
  <si>
    <t>Office of the Attorney General</t>
  </si>
  <si>
    <t>Stephen Weeks</t>
  </si>
  <si>
    <t xml:space="preserve">a history of officer reported collisions that occurred on State Route
107 @ the following segments for the period of 1/1/1999 Ã¢â‚¬â€œ available 2014 (2014 is considered partial and preliminary).
Ã¢â‚¬Â¢	(milepost 6.80 Ã¢â‚¬â€œ 7.09) on the Chehalis River bridge vicinity
Ã¢â‚¬Â¢	(milepost 7.56 Ã¢â‚¬â€œ 7.66) on the 1st slough bridge vicinity
Ã¢â‚¬Â¢	(milepost 7.76 Ã¢â‚¬â€œ 7.85) on the 2nd slough bridge vicinity
</t>
  </si>
  <si>
    <t>addt collisions on SR 107 bridges</t>
  </si>
  <si>
    <t>PDR-14-2013</t>
  </si>
  <si>
    <t>Liz de Bagara</t>
  </si>
  <si>
    <t>Total number of all adjudicative proceedings decided by the Department of Transportation's Administrative Law Judges in the year 2013 and a listing of case numbers and names of individuals who requested the hearing.</t>
  </si>
  <si>
    <t>adjudicative hearings</t>
  </si>
  <si>
    <t>PDR-13-2348</t>
  </si>
  <si>
    <t>Information Resource Group, Inc</t>
  </si>
  <si>
    <t>Christopher Overly-McDowell</t>
  </si>
  <si>
    <t>Evaluation/ scoring information for WR-2017-1026-MM  along with copy of winning proposal</t>
  </si>
  <si>
    <t>Administrative IT Contract</t>
  </si>
  <si>
    <t>MO</t>
  </si>
  <si>
    <t>Waiting on Dinah</t>
  </si>
  <si>
    <t>Thomas Bangasser</t>
  </si>
  <si>
    <t>1) For years 2015, 2016 and 2017 (report each separately), how much money on advance ticket sales was collected and of that amount, how much was not used; and
2) where do those unused and 
3) in the future, how do I track those numbers myself.</t>
  </si>
  <si>
    <t>Advance ticket sales</t>
  </si>
  <si>
    <t>Meadow Outdoor Advertising</t>
  </si>
  <si>
    <t>Individual Sign Owners Names</t>
  </si>
  <si>
    <t>Regina Tolentino</t>
  </si>
  <si>
    <t>I am in need of an updated Sign Owners address list for the state of Washington Ã¢â‚¬â€œ sorted by owner name.  I also need the most current Advertising Sign Inventory (all signs) Ã¢â‚¬â€œ sorted by Owner Name, Region, State Route and Mile Point.  If these lists could be combined as one, that would be greatly appreciated.</t>
  </si>
  <si>
    <t>Advertising Signs</t>
  </si>
  <si>
    <t>PDR-15-1797</t>
  </si>
  <si>
    <t>AMEC</t>
  </si>
  <si>
    <t>Lauren Hurst</t>
  </si>
  <si>
    <t xml:space="preserve">1. I would like to request access to the archived WSDOT advertisements (Request for qualifications document) for the following on-call agreements:
-Structural bridge design services (advertised in 2010)
-Project management services (2010)
-Design PSE (Above $500K - advertised in 2010)
-Traffic engineering (Above $500K - advertised in 2010)
-Cost risk assessment subject matter expert services (2012)
-Communications and public involvement (2012)
2. The top 3 highest scoring submittals for the General Environmental Services On-Call Agreement, advertised in 2012, 
3. The top 3 highest scoring submittals for the Hydraulic Services On-Call Agreement, advertised in 2012. (I have attached WSDOT's Notice to Consultants for these two contracts for reference.)
4.  I would like to receive the following information for the general environmental and hydraulic services:
Ã¢â‚¬Â¢ Copies of SOQs for top 3 highest scoring firms/teams 
Ã¢â‚¬Â¢ Copies of all scoring / evaluation records (including those for the teams not awarded). 
</t>
  </si>
  <si>
    <t>Advertisments, Contracts, SOQ's</t>
  </si>
  <si>
    <t>PDR-14-0141</t>
  </si>
  <si>
    <t xml:space="preserve">Aspect Consulting, LLC. </t>
  </si>
  <si>
    <t>Amy Tice</t>
  </si>
  <si>
    <t xml:space="preserve">I would like to review the aerial photograph coverage you all may have for two sites we have along highways.
1.  33916 Mountain Hwy E, Eatonville, WA
Pierce County Parcel Number 0317241049
2.  18217 Aurora Ave N, Shoreline, WA
King Co. Parcel #: 728650-0010
</t>
  </si>
  <si>
    <t xml:space="preserve">Aerial historical photograph Pierce/King Co. </t>
  </si>
  <si>
    <t>Ben Lombard</t>
  </si>
  <si>
    <t>Aerial photo</t>
  </si>
  <si>
    <t>PDR-14-0161</t>
  </si>
  <si>
    <t>Aerial photo of I-5 &amp; I-205</t>
  </si>
  <si>
    <t>PDR-14-2585</t>
  </si>
  <si>
    <t>Tamales</t>
  </si>
  <si>
    <t>Felipe J. Hernandez</t>
  </si>
  <si>
    <t>Aerial photo showing Ahtanum and Main St., South to Highway 97</t>
  </si>
  <si>
    <t>Aerial photo of Highway 97</t>
  </si>
  <si>
    <t>PDR-15-0610</t>
  </si>
  <si>
    <t>James Jones</t>
  </si>
  <si>
    <t>Aerial photographs prior to 2014 back as far as you have them which show:
1. SW 1/4 of SW 1/4 Section 28, Twp 28N, R 7E, W.M
2. NW 1/4 of NW 1/4 Section 33, Twp 28N, R7E, W.M.
and/or
3. Portions of 1 and 2 that depict area of the ocmmon boundary between them.
Also, records as to the date each photo was taken, by whom, contact information of photo company.</t>
  </si>
  <si>
    <t>Aerial Photographs and related information</t>
  </si>
  <si>
    <t>PDR-15-3383</t>
  </si>
  <si>
    <t>Clarion Consulting</t>
  </si>
  <si>
    <t>Bruce Zimmerman</t>
  </si>
  <si>
    <t>I received a call today from Bruce Zimmerman, with Clarion Consulting.  He is a consultant to Safeway and he would like to know if we have an aerial photo of the 18th St. project area.  HeÃ¢â‚¬â„¢s interested in seeing the interchange in relation to a location about 8 blocks north of 18th, where a fuel station is being considered.  If we have an aerial photo of the area, he would be interested in having us provide it as quickly as possible.</t>
  </si>
  <si>
    <t xml:space="preserve">Aerial Photos near 18th Street Project </t>
  </si>
  <si>
    <t>Michael Whalen Architect</t>
  </si>
  <si>
    <t>Michael Whalen</t>
  </si>
  <si>
    <t>Any information about the current strutural condition of the Agate Pass Bridge (State Route 305).  Specifically, the results of any structural surveys and/or evaluations regarding the ability of the bridge to withstand seismic forces, including any recommended retrofit improvements.</t>
  </si>
  <si>
    <t>Agate Pass Bridge</t>
  </si>
  <si>
    <t>LDC, Inc.</t>
  </si>
  <si>
    <t>Frank Lemos</t>
  </si>
  <si>
    <t>AGC Administration Team meeting notes
WSDOT/AGC /ACEC Design-Build Team meeting notes
DBE Reform WSDOT/AGC Administration Team meeting notes</t>
  </si>
  <si>
    <t>PDR-14-2018</t>
  </si>
  <si>
    <t>US Dept. of Labor</t>
  </si>
  <si>
    <t>Matthew Totonchy</t>
  </si>
  <si>
    <t xml:space="preserve">Whether or not he could get a copy of our agreement with BNSF (RR470).  He is investigating the tasks  that involve Robinson Brothers Construction.  Robinson Brothers is a subcontractor on Task 5 and 6.  </t>
  </si>
  <si>
    <t>Agreement</t>
  </si>
  <si>
    <t>Daniel Bretzke</t>
  </si>
  <si>
    <t>Please send me copies of all signed three party agreements between WSDOT , Sound Transit and the City of Bellevue.</t>
  </si>
  <si>
    <t>Donald Clark</t>
  </si>
  <si>
    <t>We are pleased to hear that WSDOT and Frontier have entered into an agreement relative to WSDOT clear zone requirements.  Please send a copy of that agreement to us.</t>
  </si>
  <si>
    <t>Agreement between WSDOT and Frontier relative to WSDOT clear zone requirements</t>
  </si>
  <si>
    <t>Evergreen Safety Council</t>
  </si>
  <si>
    <t>Eric Tofte</t>
  </si>
  <si>
    <t>reciprocity agreement for Pilot/Escort Vehicle Operator between Washington State and the State of Georgia</t>
  </si>
  <si>
    <t>Agreement for Pilot/Escort</t>
  </si>
  <si>
    <t>Deliberative process of active negotiations between the City of Seattle and Alaskan Way Viaduct Bored Tunnel Replacement Program
Information Regarding the Infrastructure and Security of Computer and Telecommunications Networks</t>
  </si>
  <si>
    <t>David Kroman</t>
  </si>
  <si>
    <t xml:space="preserve">1. All e-mails between WSDOT and the City of Seattle that discuss a formal agreement for "post-tunnel projects" Time frame is February 1, 2015 - July 2, 2015. 
2. All drafts of an agreement between WSDOT and the City of Seattle for post tunnel projects. 
</t>
  </si>
  <si>
    <t>Agreement for Post-Tunnel Projects.</t>
  </si>
  <si>
    <t>PDR-15-1945</t>
  </si>
  <si>
    <t>King County</t>
  </si>
  <si>
    <t>Fred Lott</t>
  </si>
  <si>
    <t xml:space="preserve">WSDOT and King County Parks Agreement GC4832:
C.S. 1761 / SR 522
Agreement No. GC4832
Sheets 1&amp;2 of 9, Nov 1977
C.S. 1753 / SR 405
Agreement No. GC4832
Sheet 3 of 9, Nov 1977
C.S. 1710 / SR 202
Agreement No. GC4832
Sheet 4/5/6/7 of 9, Nov 1977
</t>
  </si>
  <si>
    <t>Agreement GC4832 WSDOT &amp; King County Parks</t>
  </si>
  <si>
    <t>PDR-14-0650</t>
  </si>
  <si>
    <t>Pat  Carr</t>
  </si>
  <si>
    <t xml:space="preserve">I would like to request a copy of Agreement K689, to include Schedule A between WSDOT and 3M Company </t>
  </si>
  <si>
    <t>Agreement K689</t>
  </si>
  <si>
    <t>DiverseAmerica Network</t>
  </si>
  <si>
    <t>Ralph B. Ibarra</t>
  </si>
  <si>
    <t>Copy of Agreement No: Y-12018 between WSDOT and Thor Construction, Inc. for the 2017 Mentor ProtÃƒÂ©gÃƒÂ© Coordinator consulting contract.</t>
  </si>
  <si>
    <t>Agreement No: Y-12018  2017 Mentor Protege Coordinator</t>
  </si>
  <si>
    <t>David A. Van Vleet</t>
  </si>
  <si>
    <t xml:space="preserve">The complete contract agreement with Pegasus to review, comment, consult, et ano about "Bertha" - the tunnel boring machine designed and built to bore under Seattle for SR 99. 2013-2015 et ano.
</t>
  </si>
  <si>
    <t>agreement with Pegasus</t>
  </si>
  <si>
    <t>PDR-15-2974</t>
  </si>
  <si>
    <t>Steve Linden</t>
  </si>
  <si>
    <t>Request for traffic data</t>
  </si>
  <si>
    <t>AIO</t>
  </si>
  <si>
    <t>Deb LaCombe</t>
  </si>
  <si>
    <t xml:space="preserve">December 2015 Hourly and Vehicle Report </t>
  </si>
  <si>
    <t>Vanessa Herzog</t>
  </si>
  <si>
    <t>162 at McMillion - 128th traffic counts
Between 5:30 am and 8:30 am.</t>
  </si>
  <si>
    <t>Aaron Taylor</t>
  </si>
  <si>
    <t xml:space="preserve">I was hoping to request traffic volumes for a specific intersection. We are interested in getting the traffic volume information for the intersection of Pacific Hwy E and 59th Ave Ct E in Fife. This is the intersection in front of the Emerald Queen Casino. I am hoping to get traffic volumes for the last 10 years. </t>
  </si>
  <si>
    <t>Vila N. Jantakun</t>
  </si>
  <si>
    <t>Can you let me know how do we obtain XPO Logistics Freight, Inc. equipment listing for USDOT 241829?  We are trying to verify against your system and our system, if they match up.</t>
  </si>
  <si>
    <t>Vicky McKenzie</t>
  </si>
  <si>
    <t>Can I please get the current registered transponder list for Watkins &amp; Shepard, US DOT 230991?</t>
  </si>
  <si>
    <t>Joe Bard</t>
  </si>
  <si>
    <t>I'm mainly interested in hourly counts in the area of Orting/Sumner/Graham area. I've attached two images that show tht area I'm interested in in realtion to the TPT_TrafficATRCounts_2014 layer from a geodatabase of the same name, and a subset of the counting stations points from the table of that layer. I am also interested in the SR 161 data for South Hill and Puyallup.</t>
  </si>
  <si>
    <t>Trevor Mattson</t>
  </si>
  <si>
    <t>I would like this dataset for my Economics Capstone Project.  If you could process this request asap, it would be much appreciated! Hourly Lane Volume and the Daily Volume for D10</t>
  </si>
  <si>
    <t>Alexander Taylor</t>
  </si>
  <si>
    <t>Traffic Data: Hourly statistics for R046 I-5 N/O SR 520 I/C MP 168.84 from 3/1/2014 to 3/1/2016.</t>
  </si>
  <si>
    <t>Columbia Recovery Group, L.L.C.</t>
  </si>
  <si>
    <t>Alex Gallegos</t>
  </si>
  <si>
    <t xml:space="preserve">As I stated in our phone conversation, my company has purchased and will be reopening the Mineral Springs Resort at 27510 hwy 97. We are requesting traffic data for the highway that passes our location. Nearest landmarks to define the length would be Liberty road to the south and Swuak campground to the north. 
Our hope is to be able to determine traffic peaks time of day, Peaks days of week, peak months of year. Anything that you can provide would be very helpful in crafting our business plan.
</t>
  </si>
  <si>
    <t>Bruce Best</t>
  </si>
  <si>
    <t xml:space="preserve">I am look for a list of Transponders that are currently in the system for PFGC. I have approx. 25 units that were active in 2015 that need to be updated for the state of WA.
I am wanting to cross check and resubmit. My vehicles are licensed thru the state of Minnesota and are required to be renewed annually.
</t>
  </si>
  <si>
    <t>Forensic Consultants, Inc</t>
  </si>
  <si>
    <t>Richard Cook</t>
  </si>
  <si>
    <t>PLEASE PROVIDE ON A DISC THE BEST AVAILABLE PHOTOs FOR SR #82 INCR.  FOR MILE POST 33.50 THRU 34.02 IN BOTH THE FULL FORWARD and FULL RIGHT SIDE VIEWS.</t>
  </si>
  <si>
    <t>Russ Martin</t>
  </si>
  <si>
    <t xml:space="preserve">We would like to have data from the following sensors: OR01, P5, R109, and R045; that shows traffic flow at peak commute times, 5:30 to 9:00 in the morning and 4:00 to 7:00 pm. </t>
  </si>
  <si>
    <t>David Kegler</t>
  </si>
  <si>
    <t>How do I get a list of registered vehicles and transponders for Commodity Transporters Inc. Merced CA. USDOT 1095661, MC446669</t>
  </si>
  <si>
    <t>Atlantic &amp; Pacific Freightways</t>
  </si>
  <si>
    <t>Do you have a way to send a list of all transponders we have registered with WA? DOT#381463</t>
  </si>
  <si>
    <t>Nooksack Indian Tribe</t>
  </si>
  <si>
    <t>Keri Shepherd</t>
  </si>
  <si>
    <t>We would like Avg. daily + monthly traffic volume(s) For the last 5 yrs both directions around Deming, WA on SR 542</t>
  </si>
  <si>
    <t>Sterling Sakima</t>
  </si>
  <si>
    <t>IÃ¢â‚¬â„¢m trying to get a copy of the GCÃ¢â‚¬â„¢s performance and payment bond for WSDOT-8204</t>
  </si>
  <si>
    <t>Jason Soria</t>
  </si>
  <si>
    <t xml:space="preserve">I've contacted the city about turning counts at the intersection of SR-525 &amp; 84th St SW but they could not find any within their archives. I was hoping that you or someone you may know would be willing to let me use data about the intersection for my project. I was mainly hoping for turning count movements and perhaps signal timing so I can model the intersection with VISSUM.
</t>
  </si>
  <si>
    <t xml:space="preserve">The favor I am asking / PRR request I have is that you help me find the previous versions of WSDOT GSP section 6-02.2(13) Modular Expansion Joint System GSP includes Watson Bowman ACME Corporation as a prequalified MEJ manufacturer.
I donÃ¢â‚¬â„¢t need you to go back to the turn of the century.  Just back a ways to a few prior versions . . .
</t>
  </si>
  <si>
    <t xml:space="preserve">Rush, Hannula, Harkins &amp; Kyler, LLP.   </t>
  </si>
  <si>
    <t>Cathy A. Valnes</t>
  </si>
  <si>
    <t>Attached please find a Request for Traffic Data. Could you please advise as to how soon the requested data will be available? Thank you!</t>
  </si>
  <si>
    <t>Envision Transport Ltd</t>
  </si>
  <si>
    <t>Could you please send me a list transponder Device ID number for my all Units under Envision Transport Ltd.  Here is our USDOT#1207505</t>
  </si>
  <si>
    <t>Most recent data available for D10 with refined classification data before the construction</t>
  </si>
  <si>
    <t>PA</t>
  </si>
  <si>
    <t>Onvia</t>
  </si>
  <si>
    <t>Jacqueline Sessa</t>
  </si>
  <si>
    <t>Can you please provide contract award information for the following solicitations in the blank cells below and also provide any bid result/tab information for these bids?</t>
  </si>
  <si>
    <t xml:space="preserve">Kathie Otte </t>
  </si>
  <si>
    <t>I would like to have a currently listing of transponders registered in WA for Coleman Oil Company, US DOT #253466</t>
  </si>
  <si>
    <t xml:space="preserve">IÃ¢â‚¬â„¢m in the process of updating our system and found some errors.  Is it possible to forward me a list of Washington Compost LLC trucks you have registered in your system?  Our USDOT # is 1807608.
</t>
  </si>
  <si>
    <t xml:space="preserve">Clay Kennedy </t>
  </si>
  <si>
    <t>We are in process of updating our transponder/truck list. Do you keep a list of what we currently have on file?
MC560019
1486962</t>
  </si>
  <si>
    <t>Tom McMaster</t>
  </si>
  <si>
    <t>WARRANTY DEEP MAP REF #2020802753</t>
  </si>
  <si>
    <t>Rebecca Wheatley</t>
  </si>
  <si>
    <t>May I have a updated list of the norpass transponders..just want to check it again  usdot 799734</t>
  </si>
  <si>
    <t>Jackie Kehler</t>
  </si>
  <si>
    <t>I am wondering if there is a way to get a list of all our transponders and what units they are assigned to.  I need to verify and update records.  Please advise.</t>
  </si>
  <si>
    <t>Hello, please provide the current listing of transponders for trucks registered to Coleman Oil our #US DOT number is 253466 and we are based in Idaho.  During August I canceled some inoperable transponders and purchased some replacement transponders.  In addition, I worked with the State of Idaho as to your report that some of our truck registrations not having been updated in the SAFER database.</t>
  </si>
  <si>
    <t>Lexie Clark</t>
  </si>
  <si>
    <t>I am wondering if you can provide me with a list of our units #  and transponder #Ã¢â‚¬â„¢s. We have both Prepass and Norpass in the trucks and would like to just have the Norpass set up thru Prepass to work. I donÃ¢â‚¬â„¢t have a record of our Norpass transponders though and need that list to make the changes. Can you help me out?</t>
  </si>
  <si>
    <t>Hello, please send me another list of active transponders for Coleman Oil Company, LLC, US DOT #253466.  Per the email below, Idaho has done an update to the SAFER system over the weekend.  I am hoping the trucks that were missing from the list you sent to me on Friday 9/16/16 are now included in your database and listing and the one license plate has been updated also.</t>
  </si>
  <si>
    <t>Alaska West Express</t>
  </si>
  <si>
    <t>Kara Peterson</t>
  </si>
  <si>
    <t>Can you please send me an updated list of my current registered transponders so I can make sure we are up to date.</t>
  </si>
  <si>
    <t>Judith Donovan</t>
  </si>
  <si>
    <t>Traffic Data and Hourly Statistics</t>
  </si>
  <si>
    <t>Stefan Efros</t>
  </si>
  <si>
    <t xml:space="preserve">Can you send me a list of transponders registered on my company: 
EFROS GROUP LLC
D/B/A: Efros Transportation
DOT# 2316514
</t>
  </si>
  <si>
    <t xml:space="preserve">Dumitru Chiriac </t>
  </si>
  <si>
    <t xml:space="preserve">Can you send me a list of transponders registered on my company: 
MVI LOGISTICS INC
DOT# 2434590
</t>
  </si>
  <si>
    <t>Hello, please provide the current WA DOT transponder listing you have for Coleman Oil Company, LLC, US DOT# 253466.  I understand several of the ongoing issues with WA not receiving updated registration information submitted to FMCSA by Idaho have been recently resolved.</t>
  </si>
  <si>
    <t xml:space="preserve">Darlene Metzgar </t>
  </si>
  <si>
    <t xml:space="preserve">Can you please e-mail me a list of registered transponders in truck order?  My US DOT # is 120673.
</t>
  </si>
  <si>
    <t xml:space="preserve">Michelle Teichert </t>
  </si>
  <si>
    <t xml:space="preserve">Good Afternoon, can I please get a current registered transponder list for Watkins &amp; Shepard , US DOT 230991?
</t>
  </si>
  <si>
    <t xml:space="preserve">Michael Malmkar </t>
  </si>
  <si>
    <t>I am a new safety supervisor for Brown Line. LLC USDOT#11977. I would like a list of the current transponders we have that are registered and working.</t>
  </si>
  <si>
    <t>Jason Fassio</t>
  </si>
  <si>
    <t>We recently changed our WA fleet Ã¢â‚¬Å“AFXÃ¢â‚¬ï¿½ to a permanent fleet. At that time, our fleet code was changed to Ã¢â‚¬Å“F083010.Ã¢â‚¬ï¿½ Even though our plates have not changed, we have been getting no green lights since the beginning of the year on those trucks. Can you please provide me with our list of transponders and I will send back current cab cards to update the trucks in that fleet?</t>
  </si>
  <si>
    <t xml:space="preserve">Andy Greshock </t>
  </si>
  <si>
    <t>Admin of Transponders, Good morning. Would it be possible to get a complete list of all transponders registered to Peninsula Truck Lines Inc.?</t>
  </si>
  <si>
    <t>Cory Ottum</t>
  </si>
  <si>
    <t>Would it be possible to get an updated list of trucks w/transponder list so i can check to verify my records</t>
  </si>
  <si>
    <t>Ivy Volkova</t>
  </si>
  <si>
    <t>Is it possible to get a master list of all our trucks that have Norpass?</t>
  </si>
  <si>
    <t xml:space="preserve">Prabhjot Singh </t>
  </si>
  <si>
    <t xml:space="preserve">can i have registered transponder list .
US DOT #1782107 
</t>
  </si>
  <si>
    <t>Anderson Hostnik, PLLC Attorneys</t>
  </si>
  <si>
    <t>Charles Hostnik</t>
  </si>
  <si>
    <t>Copy of Judgment and Corresponding maps</t>
  </si>
  <si>
    <t>Dietrich Trucking LLC</t>
  </si>
  <si>
    <t>Kyle Wiebold</t>
  </si>
  <si>
    <t xml:space="preserve">Can you tell me the transponder #Ã¢â‚¬â„¢s for the following vehicles on our account? I need to make some changes but need the transponder #Ã¢â‚¬â„¢s to do so. Thanks in advance. 
Dietrich Trucking dot# 1764042
Unit #
8726
8727
8728
8729
8721
8724
</t>
  </si>
  <si>
    <t>University of Washington</t>
  </si>
  <si>
    <t>Cody Ohlsen</t>
  </si>
  <si>
    <t>Traffic Data Reports</t>
  </si>
  <si>
    <t>Michelle Brown</t>
  </si>
  <si>
    <t xml:space="preserve">Say, we are looking to get turning movement count data during the AM and PM peak hours that have been collected at the following intersections since January 2016 (to present date):
1.       SR 524 / SR 527
2.       19th Dr SE / SR 527
3.       211th St SE / SR 527
4.       214th St SE / SR 527
5.       217th St SE / SR 527
6.       220th St SE / SR 527
7.       I-405 NB On-Off Ramps / SR 527
8.       I-405 SB On-Off Ramps / SR 527
9.       SR 524 / SR 9
10.   228th St SE / SR 9
11.   SR 522 WB On-Off Ramp /  SR 9
12.   SR 522 EB On-Off Ramp / SR 9
We are also looking for any daily counts that have been counted at/near these locations within the last three years. 
</t>
  </si>
  <si>
    <t xml:space="preserve">Jason Girnus </t>
  </si>
  <si>
    <t>Can you please supply me with a list of registered Norpass units for our fleet, please?
Great Northwest Transport DOT#235871</t>
  </si>
  <si>
    <t xml:space="preserve">Jessie McFarlain </t>
  </si>
  <si>
    <t xml:space="preserve">We had an inspection today and were told our registration was expired for Truck # 930 and transponder #672645905. Attached is the current registration for 2017.  (Attachment:  Plate C88630F with USDOT 335669)
</t>
  </si>
  <si>
    <t xml:space="preserve">Jackie Kingsley </t>
  </si>
  <si>
    <t xml:space="preserve">I would like to request a Registered Transponder list in an Excel format from you if that would be possible, please.
Parr Lumber Company
ODOT/MCTD ACCOUNT NUMBER: 163436
US DOT # 026787
IRP NUMBER OREGON # 10749
Fleet # 00
IRP NUMBER WA # 40560
Fleets 301 and 501
</t>
  </si>
  <si>
    <t>Summit Logistics, Inc.</t>
  </si>
  <si>
    <t>current list of transponders and units for USDOT 1341028.</t>
  </si>
  <si>
    <t>Quigg Bros., Inc.</t>
  </si>
  <si>
    <t>Charlie Quigg</t>
  </si>
  <si>
    <t xml:space="preserve">copy of the bid package for RognlinÃ¢â‚¬â„¢s, Inc. for SR 105, NORTH COVE VICINITY EROSION PROTECTION 2017 which bid July 19, 2017.
</t>
  </si>
  <si>
    <t xml:space="preserve">Elizabeth Pester </t>
  </si>
  <si>
    <t>-          We have roughly 10 transponders that I believe are unassigned. Are you able to get us list of trucks to transponders to know which truck are assigned to which transponders?
-          We are going to activate a transponder for one of our trucks</t>
  </si>
  <si>
    <t>John Davies</t>
  </si>
  <si>
    <t xml:space="preserve">I have included the previous report you provided back in 2013 which is what I am looking for -- but we do not need the Port of Tacoma Road locations.  </t>
  </si>
  <si>
    <t xml:space="preserve">If WSDOT has received any substantive protest or response documents from Quigg Brothers since my initial letter and PRA request, please send them to me. </t>
  </si>
  <si>
    <t>Virginia Tech</t>
  </si>
  <si>
    <t>Eric Li</t>
  </si>
  <si>
    <t>we would like to obtain counts at least for 2012</t>
  </si>
  <si>
    <t>Brett Bodenhamer</t>
  </si>
  <si>
    <t>MOST RECENT BORE LOGS FROM INTERSECTION OF HIGHWAY 507 AND REYNOLDS AVENUE, CENTRALIA, WA 98531</t>
  </si>
  <si>
    <t xml:space="preserve">Taryn Olson </t>
  </si>
  <si>
    <t>ASSOCIATED PETROLEUM PRODUCTS - USDOT 545501</t>
  </si>
  <si>
    <t xml:space="preserve">Brandi Wise </t>
  </si>
  <si>
    <t xml:space="preserve">I am new to this and trying to figure out the whole process of the Norpass. Is there any way we can get a print out of what Norpass Units we have? Any info you have would be greatly appreciated.
USDOT #190997.
 </t>
  </si>
  <si>
    <t>TOYOTA MOTOR NORTH AMERICA</t>
  </si>
  <si>
    <t xml:space="preserve">Robert Bates </t>
  </si>
  <si>
    <t>Could you provide a current list of trucks we have transponders registered with you. IÃ¢â‚¬â„¢ve been getting driverÃ¢â‚¬â„¢s complaining to me about red lights at the scales and weÃ¢â‚¬â„¢ve traded
a couple of our trucks for California high mileage trucks. I will communicate with Dave in Oregon too. I also provided a copy of our Oregon weight receipts and temp registrations tooÃ¢â‚¬Â¦                                           We also are planning on replacing our fleet this year, so I will provide you with that information later.
USDOT number ( 0345082 ).</t>
  </si>
  <si>
    <t xml:space="preserve">Andrey Levchuk </t>
  </si>
  <si>
    <t xml:space="preserve">Hello there.
Can you send me a list of registered transponders for DOT 1169936.
Thank you.
</t>
  </si>
  <si>
    <t>Katherine Burns</t>
  </si>
  <si>
    <t>I am looking for traffic counts for Highway 305 at NE Forest Rock Lane.</t>
  </si>
  <si>
    <t>Landau Associates, Inc.</t>
  </si>
  <si>
    <t>Jim Hearsey</t>
  </si>
  <si>
    <t>I am looking for the nighttime (10pm to 7am) vs. daytime ADT (average daily traffic) fractions and counts for I-90 after milepost 281.66 (near S. Division St.) for a noise assessment that I am conducting. Also, if you have the same data for SR-2 (S. Division St.) between I-90 and W. Sprague Ave., that would be greatly appreciated. I am also in contact with the City of Spokane for the SR-2/S. Division St. data, since IÃ¢â‚¬â„¢m not sure who has jurisdiction over that route.
If you also had the vehicle type (car vs. med truck vs. 18-wheeler) for the counts and road gradient at the locations, that would be very helpful as well</t>
  </si>
  <si>
    <t>Marty Grisham</t>
  </si>
  <si>
    <t>Vehicle trips per day through the 5/405/518 interchange in 2017, occupancy rates, etc.</t>
  </si>
  <si>
    <t>I am auditing our transponder list again (and creating a database on our end), can I get a current list of registered transponders for USDOT 545501 (Associated Petroleum Products, Inc)?</t>
  </si>
  <si>
    <t xml:space="preserve">Rene Vidlak </t>
  </si>
  <si>
    <t>I take care of the assignment of transponders to our company trucks. Our DOT number 306223. I would like to have a list of all transponders assigned to our DOT number sent to me.</t>
  </si>
  <si>
    <t>King County Dept. of Community &amp; Human Services</t>
  </si>
  <si>
    <t>Randy Popluck</t>
  </si>
  <si>
    <t>IÃ¢â‚¬â„¢m seeking percent of AADT that is trucks, for specific location from WSDOT GeoPortal (see screenshots below).</t>
  </si>
  <si>
    <t>Nate Schwab</t>
  </si>
  <si>
    <t>As-builts of State Route 520 roadway structure and walls between 124th Ave NE and 130th Ave NE (between exits 124th Ave NE and 148th Ave NE) in the Bel-Red Corridor area, Bellevue, Washington. In addition, any information pertaining to the wall structure and elevations of the south walls.</t>
  </si>
  <si>
    <t>AIO - As Builts</t>
  </si>
  <si>
    <t>Erika Lovett</t>
  </si>
  <si>
    <t>I'd like to request the right of way maps for the following projects:
Ã¢â‚¬Â¢        PIN: 215000K (SR 150/No-See-Um Road - Intersection Improvements)
Ã¢â‚¬Â¢         PIN: 600010A (North Spokane Corridor)
I would like to have these documents sent to me electronically via email or mailed on a CD.</t>
  </si>
  <si>
    <t>AIO - ROW</t>
  </si>
  <si>
    <t>Adams &amp; Clark Survey, Inc.</t>
  </si>
  <si>
    <t>Leigh  O.</t>
  </si>
  <si>
    <t>R/W SR904 North Sec 29 and South 20 T 23N R41E</t>
  </si>
  <si>
    <t>James E. Hasty</t>
  </si>
  <si>
    <t>As a result of a complaint filed by Leejack Construction against Washington State Department of Transportation (WSDOT) with the Federal Highway Administration (FHWA), WSDOT was required to respond in writing within 90 days to their Letter of Finding {LOF). Please provide me with a copy of this repsonse.</t>
  </si>
  <si>
    <t>AIO - WSDOT response to FHWA about Letter of Finding in regards to the Leajak Construction</t>
  </si>
  <si>
    <t xml:space="preserve">Us dot#799734
Can you send me a list of norpass transponders.
So I can update
</t>
  </si>
  <si>
    <t>AIO LPR</t>
  </si>
  <si>
    <t>Sheila Arnal</t>
  </si>
  <si>
    <t xml:space="preserve">Good morning, Can you please send me a listing of all our registered transponders so I can prepare for sending in our insurance updates prior to November 1,2017.
Sanfred Enterprises - USDOT # 312802 Registered transponders
</t>
  </si>
  <si>
    <t>AIO Transponder information</t>
  </si>
  <si>
    <t>Lori Wilson</t>
  </si>
  <si>
    <t xml:space="preserve">Would you please send us a list which transponder is assigned to each vehicle in our fleet.
Our DOT # is 088387
</t>
  </si>
  <si>
    <t>AIO Transponder list request</t>
  </si>
  <si>
    <t>Bobby Reeves</t>
  </si>
  <si>
    <t>Could you send me a active transponder list.
485962</t>
  </si>
  <si>
    <t>AIO-Transponder Information</t>
  </si>
  <si>
    <t>University of Michigan</t>
  </si>
  <si>
    <t>Paola Filigrana</t>
  </si>
  <si>
    <t xml:space="preserve">The hourly resolution is the spreadsheet named "PTR monthly volume by vehicle class report 2009-2013". </t>
  </si>
  <si>
    <t>Air quality modeling</t>
  </si>
  <si>
    <t>Tacoma News Tribune</t>
  </si>
  <si>
    <t>Public Employee Personal Information
Examination Materials
Social Security Number
Financial Account Information</t>
  </si>
  <si>
    <t>42 USC 405(c)(2)(C)(viii)(I)</t>
  </si>
  <si>
    <t>Walker Orenstein</t>
  </si>
  <si>
    <t>Copies of all personnel investigations (#09514) from Jan 1., 2014 through August 8, 2017 involving your agency.
These may include, but are not limited to, personnel investigations completed by the following vendors:
Ã¢â‚¬Â¢ D Diamond Consulting
Ã¢â‚¬Â¢ G4S
Ã¢â‚¬Â¢ Emphasis Technography, LTD.
Ã¢â‚¬Â¢ Intravaia Risk Management Group LLC
Ã¢â‚¬Â¢ Northwest Workplace Law PLLC
Ã¢â‚¬Â¢ Maxwell and Associates
Ã¢â‚¬Â¢ K.J. Wilson Investigations, PLLC
Ã¢â‚¬Â¢ Ogden Murphy Wallace, PLLC
Ã¢â‚¬Â¢ MFW Law Group, PLLC
Ã¢â‚¬Â¢ Daphne R. Schneider and Associates</t>
  </si>
  <si>
    <t>Copies of all personnel investigations (#09514) from Jan 1., 2014 through August 8, 2017 involving your agency.</t>
  </si>
  <si>
    <t>Earl J. Bone</t>
  </si>
  <si>
    <t>Copies of Airspace Leases in the area under and around SR 90 between the west shore of Lake Washington and the east portal of the Mount Baker Tunnel (AA-1-10543 and AA-1-10546).</t>
  </si>
  <si>
    <t>Airspace leases SR 90</t>
  </si>
  <si>
    <t>PDR-14-1614</t>
  </si>
  <si>
    <t>Julie Brown</t>
  </si>
  <si>
    <t>Bellingham Public Works</t>
  </si>
  <si>
    <t>Chris Comeau</t>
  </si>
  <si>
    <t xml:space="preserve">a summary of officer reported crashes that occurred on or in the vicinity of the following road segment in the City of Bellingham for the period of 1/1/2010 Ã¢â‚¬â€œ 12/31/2014.
Ã¢â‚¬Â¢  Alabama St from Ã¢â‚¬ËœFÃ¢â‚¬â„¢ St to Electric Ave / North Shore Dr.
</t>
  </si>
  <si>
    <t>Alabama St segment in the City of Bellingham</t>
  </si>
  <si>
    <t xml:space="preserve">Denial Exemption(s) - 42.56.230(4)
</t>
  </si>
  <si>
    <t>Teri Hall</t>
  </si>
  <si>
    <t>All corresopondance/conversation/clarification between Bellingham Public Works and this project's contacts at WSDOT, especially  regarding whether this project can be funded without a c-curb on the central section of Alabama Street.</t>
  </si>
  <si>
    <t>Alabama Street Improvements</t>
  </si>
  <si>
    <t>PDR-14-1393</t>
  </si>
  <si>
    <t>Reed Longyear Malnati &amp; Ahrens Law, PLLC</t>
  </si>
  <si>
    <t>Melissa Macdonald</t>
  </si>
  <si>
    <t xml:space="preserve">All Public Works Project change orders for the Alaska Way Viaduct SR 99 Bored Tunnel project affecting or referencing prevailing wage rates.                                                                       All communications between Global Geophysics, LLC and WSDOT.                                                                                          All communications relating to or referencing the Construction Site Surveyor Prevailing Wage rate for the Alaska Way Viaduct SR 99 Bored Tunnel project.                                                                     All Project Labor Agreements and Community Workforce Agreements between January 1, 2010 and present that affect or reference the prevailing wage rates on the SR 99 Bored Tunnel project. </t>
  </si>
  <si>
    <t>Alaska Way Viaduct SR 99 Bored Tunnel Project</t>
  </si>
  <si>
    <t xml:space="preserve">All communications relating to or referencing the United States Department of Labor All Agency Memorandum 212 or AAM 212 and Construction Site Surveyors.
All "Request for Authorization of Additional Classification and Rate" or SF1444 forms from the Washington State Department of Transportation or Seattle Tunnel Partners to United States Department of Labor referencing Construction Site Surveyors.
All communications between Seattle Tunnel Partners or Washington State Department of Transportation and the email address WHD-CBACONFORMANCE_INCOMING@dol.gov referencing or relating to Construction Site Surveyors.
I request all documents in electronic format. If you are unable to provide electronic copies, please contact me to discuss costs prior to incurring copy costs.
</t>
  </si>
  <si>
    <t>Alaska Way Viaduct SR 99 Project</t>
  </si>
  <si>
    <t>Financial information supplied by the vendor for the purpose of qualifying to submit a proposal.</t>
  </si>
  <si>
    <t>Carol Chonzena</t>
  </si>
  <si>
    <t xml:space="preserve"> - Statement of Qualifications for all firms whom submitted for the following projects:
 - SR 99/Demolition, Decommissioning and Surface Street Project
 - Submitter Evaluation Summary Sheets for all firms whom submitted an SOQ for the the following projects:
 - SR 99/Demolition, Decommissioning and Surface Street Project
  - All Qualitative Evaluation Forms (Key Personnel and Major Participants) for all firms whom submitted an SOQ for the following projects:
 - SR 99/Demolition, Decommissioning and Surface Street Project
 - Proposals for all firms whom submitted for the following projects:
- SR 99/Demolition, Decommissioning and Surface Street Project
All scoring documentation for proposals submitted for the following projects:
- SR 99/Demolition, Decommissioning and Surface Street Project
</t>
  </si>
  <si>
    <t>Alaska Way Viaduct SR 99 Project Construction Contract Services</t>
  </si>
  <si>
    <t>the Alaskan Way Viaduct Replacement Program, IÃ¢â‚¬â„¢d like to receive a copy of the letters from Brierly Associates to WSDOT on December 11 and 19.</t>
  </si>
  <si>
    <t>Alaskan Way Viaduct</t>
  </si>
  <si>
    <t>PDR-15-0100</t>
  </si>
  <si>
    <t>Scott Bonjukian</t>
  </si>
  <si>
    <t xml:space="preserve">I am requesting the following record:
The "Independent Project ManagerÃ¢â‚¬â„¢s Technical Report" associated with the Alaskan Way Viaduct &amp; Seawall Replacement Program Central Waterfront Tri-Agency Partnership, circa 2008-2009. This record is not to be confused with the "Independent Project Manager's Final Report".
</t>
  </si>
  <si>
    <t>Alaskan Way Viaduct &amp; Seawall Replacement Program</t>
  </si>
  <si>
    <t>Myers and Sons Construction, LP</t>
  </si>
  <si>
    <t>Financial information supplied by the corporations for the purpose of qualifying to submit a proposal for highway improvement.</t>
  </si>
  <si>
    <t>Clinton Myers</t>
  </si>
  <si>
    <t>Would like the scoring / proposal information from Kiewit, Flatiron and Granite.</t>
  </si>
  <si>
    <t>Alaskan Way Viaduct Demolition Proposal and Scoring Info</t>
  </si>
  <si>
    <t>Paul Mayo</t>
  </si>
  <si>
    <t>Would like the scoring / proposal information from Kiewit, Myers-Silverado and Granite.</t>
  </si>
  <si>
    <t xml:space="preserve">NTSB Investigation
Pin Number
Attorney Client Privileged Information
</t>
  </si>
  <si>
    <t xml:space="preserve">Ã¢â‚¬Â¢ Copies of any and all safety assessments and related records of the Point Defiance Bypass Project.
Ã¢â‚¬Â¢ That includes, specifically, reports on test runs of trains for the Point Defiance Bypass Project.
</t>
  </si>
  <si>
    <t>Copies of any and all safety assessments point defiance bypass project. Specifically, reports on test runs of trains for Point Defiance Bypass project.</t>
  </si>
  <si>
    <t xml:space="preserve"> Conference Access PIN</t>
  </si>
  <si>
    <t>Pursuant to the Public Records Act, I am requesting all records, including e-mails, photos and video regarding rain water entering the open stacks of the operations buildings for the new State Route 99 tunnel.</t>
  </si>
  <si>
    <t>Alaskan Way Viaduct Replacement Program - Operations Buildings leaks</t>
  </si>
  <si>
    <t>RCW 42.56.250(3)</t>
  </si>
  <si>
    <t>Heather Smith</t>
  </si>
  <si>
    <t>Please provide the current rate of pay for Ryan David Stafford, social security number 532-98-5048/D.O.B. 05/29/1970, along with a copy of his most recent pay stub/payroll earning statement.</t>
  </si>
  <si>
    <t>Currant Rate of Pay and most recent pay stub/payroll earning statement for Ryan David Stafford</t>
  </si>
  <si>
    <t>Regarding the Alaskan Way Viaduct Replacement Project, I am requesting all official correspondence between WSDOT and Seattle Tunnel Partners dated between May 1, 2017 and October 13, 2017.</t>
  </si>
  <si>
    <t>Alaskan Way Viaduct Replacement Project</t>
  </si>
  <si>
    <t xml:space="preserve">Regarding the Alaskan Way Viaduct Replacement Project, I request all records regarding the following:
1. Accident on August 5, 2017
2. Safety stand down on September 28, 2016
3. SCL 480 volt live duct bank strike on November 2, 2016
4. Crane incidents in December 2016.
</t>
  </si>
  <si>
    <t>Regarding the Alaskan Way Viaduct Replacement Project, I am requesting all official correspondence between WSDOT and Seattle Tunnel Partners dated between October 14, 2017 and November 14, 2017.</t>
  </si>
  <si>
    <t>Regarding the Alaskan Way Viaduct Replacement Project, I am requesting all official correspondence between WSDOT and Seattle Tunnel Partners dated between November 14, 2017 and January 5, 2018.</t>
  </si>
  <si>
    <t>Joseph D. Hampton</t>
  </si>
  <si>
    <t xml:space="preserve">I have reviewed the Alaskan Way Viaduct Replacement Project Final Environmental Impact Statement (July 2011).  I am attaching a copy of that Statement.                                                                                    
In section 1.8.2, on page 14, the Statement says:  Ã¢â‚¬Å“All the historic buildings along the tunnel alignment have been evaluated[.]Ã¢â‚¬ï¿½  Exhibit 4-10, on pages 88 and 89 of the Statement is a table of NRHP-Listed Properties.  This table includes buildings H-135 (1115-1117 First Avenue, Ã¢â‚¬Å“Grand PacificÃ¢â‚¬ï¿½) and H-136 (1123 First Avenue, Ã¢â‚¬Å“Grand PacificÃ¢â‚¬ï¿½).  In section 6.1.2, on page 115, the Statement says:  Ã¢â‚¬Å“To avoid and minimize these effects, structural engineers have inspected every building within the anticipated settlement zoneÃ¢â‚¬ï¿½.  On page 120, the Statement says that those two buildings (Ã¢â‚¬Å“Grand Pacific . . . (H-135)Ã¢â‚¬ï¿½ and Ã¢â‚¬Å“Grand Pacific . . . (H-136)Ã¢â‚¬ï¿½) may experience minor effects.  Finally, the StatementÃ¢â‚¬â„¢s Appendix B also says that these two buildings are to be monitored.  See Appendix B, pages 41-42.  
I am requesting documents in the WSDOTÃ¢â‚¬â„¢s possession or control related to these two buildings (data taken from pages 41-42 of Appendix B to the Statement):  
H-135	T230	1115-1117 First Avenue,
Seattle, WA	Grand Pacific Hotel
H-116	T230	1123 First Avenue, 
Seattle, WA	Colonial Hotel
I am requesting the following documents related to those two buildings:
Ã¢â‚¬Â¢	All documents related to the inspections of those buildings, regardless of date, scope or performer of the inspection;
Ã¢â‚¬Â¢	All documents related to or incorporating results of inspections of those buildings, to include opinions of engineers, surveyors, architects, contractors or any other occupation;
Ã¢â‚¬Â¢	All documents related to or reflecting opinions, conclusions or findings concerning the physical conditions of those buildings, regardless of date of document or date of condition of the buildings;
Ã¢â‚¬Â¢	All documents related to or recording monitoring of the buildings;
Ã¢â‚¬Â¢	All documents related to any alleged damage to the buildings on account of the tunnel project, including claims therefore and resolution of those claims;
Ã¢â‚¬Â¢	All correspondence or other communications with the owners of the buildings, or their attorneys, agents, association members or officers, or any other representatives; and
Ã¢â‚¬Â¢	Any other documents not previously described that pertain to the planning for, execution of, and effects of the tunnel project as related to these two buildings.
Note:  this request is focused upon these two buildings.  General documents concerning the project as a whole, such as the Final EIS, need not be provided just because they mention these two buildings.  If, however, there are documents that pertain to the tunnelÃ¢â‚¬â„¢s physical effects upon the buildings in the neighborhood of these two buildings, please provide them as well.  
</t>
  </si>
  <si>
    <t>University of Vermont</t>
  </si>
  <si>
    <t>Ryan Pavek</t>
  </si>
  <si>
    <t>a summary of motor vehicle driver contributing circumstance of Ã¢â‚¬Å“Under the influence of AlcoholÃ¢â‚¬ï¿½ and Ã¢â‚¬Å“Under the Influence of DrugsÃ¢â‚¬ï¿½ from officer reported crashes that occurred on all roads Statewide for the period of 1/1/2013 Ã¢â‚¬â€œ available 2015 (2015 data is partial and preliminary).</t>
  </si>
  <si>
    <t xml:space="preserve">Alcohol and Drugs </t>
  </si>
  <si>
    <t>VT</t>
  </si>
  <si>
    <t>Theron Sherman</t>
  </si>
  <si>
    <t>FMS_PDR_BRG</t>
  </si>
  <si>
    <t>Margaret Hellyer</t>
  </si>
  <si>
    <t xml:space="preserve">I'm working on a book about the early history of Acme and would like to devote some space to the subject of the bridges there, which were so important for the settlers to get back and forth over the river. 
- I'd like to know who built the 1930 bridge if that's possible.
- Any information or photos regarding the 1895 bridge would be very helpful.
The second bridge built in that location was called a wagon bridge. From an early photo I can see it was a steel bridge built around 1900-1915 by the Puget Sound Bridge &amp; Dredging Company of Seattle. 
- Any information about this bridge and its construction date would be great. </t>
  </si>
  <si>
    <t xml:space="preserve">Alex Sellman, Survey Crew Chief with the WSDOT gave me your contact information and suggested I might obtain information from you about the highway bridges over the South Fork of the Nooksack River at Acme, WA. </t>
  </si>
  <si>
    <t>PDR-14-0001</t>
  </si>
  <si>
    <t>PLSA Engineering and Surveying</t>
  </si>
  <si>
    <t>Don Leischner</t>
  </si>
  <si>
    <t>Alignment and right of way information for I-82 from 114 (SR 397 to Finley) to Exit 122 (Coffin Road)</t>
  </si>
  <si>
    <t>Alignment and right of way information for I-82</t>
  </si>
  <si>
    <t>PDR-15-1546</t>
  </si>
  <si>
    <t>Schinnell Surveying &amp; Mapping, PLLC.</t>
  </si>
  <si>
    <t>Shannon Ohnemus</t>
  </si>
  <si>
    <t xml:space="preserve">Digital copy or copies of any alignment maps you may have that impacts Section 34 for </t>
  </si>
  <si>
    <t>Alignment Maps SR 7, State Route 7, Morton to Elbe-Lewis/Pierce County</t>
  </si>
  <si>
    <t>All accidents in the last five (5) years on I-90 in the Eastbound lane between Division Street and Lincoln Street, near milepost 280.</t>
  </si>
  <si>
    <t>All accidents</t>
  </si>
  <si>
    <t>PDR-15-2780</t>
  </si>
  <si>
    <t>Landerholm, P.S.</t>
  </si>
  <si>
    <t>Bradley W. Andersen</t>
  </si>
  <si>
    <t>all appraisals and property valuations relating to the property located at 15247 International Boulevard, SeaTac, WA 98188.</t>
  </si>
  <si>
    <t>PDR-15-2476</t>
  </si>
  <si>
    <t>KREM News</t>
  </si>
  <si>
    <t>Shawn Chitnis</t>
  </si>
  <si>
    <t xml:space="preserve">all bills or other documents WSDOT received related to the train derailment on Cheney-Spokane Rd. &amp; State Route 904. The derailment happened on Jan. 14 2015. We are interested in learning the cost to repair those train tracks and get the line up and running again and any other expenses WSDOT had to cover to fix the tracks.  </t>
  </si>
  <si>
    <t>PDR-15-0984</t>
  </si>
  <si>
    <t>John Sanchez</t>
  </si>
  <si>
    <t>all camera images of SR-529 Northbound on June 5, 2015 between 3-4PM.</t>
  </si>
  <si>
    <t>PDR-15-1724</t>
  </si>
  <si>
    <t>All change orders modifying the contract amount, scope of work, or time [for the Bored Tunnel Project.]</t>
  </si>
  <si>
    <t>all change orders for tunnel project</t>
  </si>
  <si>
    <t>Associated Press</t>
  </si>
  <si>
    <t>Martha Bellisle</t>
  </si>
  <si>
    <t xml:space="preserve">a copy of all change orders from Seattle Tunnel Partners since October 2014, including one for $12 million sent in November. </t>
  </si>
  <si>
    <t>all change orders from Seattle Tunnel Partners since October 2014</t>
  </si>
  <si>
    <t>PDR-15-0747</t>
  </si>
  <si>
    <t>John Manix</t>
  </si>
  <si>
    <t xml:space="preserve">a history of officer reported collisions that occurred on all city streets in the City of Vancouver for the period of 1/1/2008 Ã¢â‚¬â€œ 12/31/2013. </t>
  </si>
  <si>
    <t>all city streets in City of Vancouver 08 - 13</t>
  </si>
  <si>
    <t>PDR-14-0366</t>
  </si>
  <si>
    <t>City of Walla Walla</t>
  </si>
  <si>
    <t>Jay Peninger</t>
  </si>
  <si>
    <t>a history of officer reported collisions that occurred on city streets in the City of Walla Walla for the period of 1/1/2008 Ã¢â‚¬â€œ 12/31/2013</t>
  </si>
  <si>
    <t>all city sts in City of Walla Walla</t>
  </si>
  <si>
    <t>PDR-14-0363</t>
  </si>
  <si>
    <t xml:space="preserve">TunnelTalk.com </t>
  </si>
  <si>
    <t xml:space="preserve">Peter Kenyon </t>
  </si>
  <si>
    <t xml:space="preserve">relevant documentation outlining the nature and value of all claims made by Seattle Tunnel Partners (STP), and/or any of its subcontractors, relating to Differing Site Conditions, as specified in the SR99 Contract between STP and WSDOT, that have been either (i) passed on to the Disputes Resolution Board (DRB) for adjudication, or (ii) remain still to be determined by WSDOT prior to possible future deferral to the DRB. Such information to include (i) a description of the claim, (ii) the potential value of the claim, (iii) the grounds on which WSDOT rejects the claim (if applicable).
</t>
  </si>
  <si>
    <t>all claims made by Seattle Tunnel Partners (STP) relating to Differing Site Conditions</t>
  </si>
  <si>
    <t>PDR-15-0396</t>
  </si>
  <si>
    <t>UK</t>
  </si>
  <si>
    <t>WA6 7NG</t>
  </si>
  <si>
    <t>WSP</t>
  </si>
  <si>
    <t>Joanna Trebaczewski</t>
  </si>
  <si>
    <t>a summary of officer reported collisions that occurred on State Route 90 (milepost 1.94 Ã¢â‚¬â€œ 229.82, entire route length) for the period of 1/1/2009 Ã¢â‚¬â€œ 12/31/2013.</t>
  </si>
  <si>
    <t>all collision on SR 90</t>
  </si>
  <si>
    <t>PDR-14-0422</t>
  </si>
  <si>
    <t>Tamaki Law Offices</t>
  </si>
  <si>
    <t>Megan E. Hale</t>
  </si>
  <si>
    <t>All collision reports, investigation reports, witness statements, and/or citations, for incidents occuring on May 27, 2015 at or near WB I-82, near milepost 32, from Yakima Ave./Terrace Heights exit to 1st Street/Hwy 12 (Naches) exit (by the Old Boise Cascade mill), involving guardrail damage by semi trucking company AI &amp; AI Trucking, as well as the semitruck driver Alejandro Alvilez.</t>
  </si>
  <si>
    <t>PDR-15-1977</t>
  </si>
  <si>
    <t xml:space="preserve">a history of reported collisions that occurred on all roads in the City of Camas for the period of 1/1/2009 Ã¢â‚¬â€œ 12/31/2013. </t>
  </si>
  <si>
    <t>all collisions in Camas</t>
  </si>
  <si>
    <t>PDR-14-1351</t>
  </si>
  <si>
    <t>Retired, Candidate for County Commissioner</t>
  </si>
  <si>
    <t>Mary Lou Johnson</t>
  </si>
  <si>
    <t xml:space="preserve">a history and summaries of officer reported collisions that occurred on State Route 904 (milepost 0.00 Ã¢â‚¬â€œ 16.96, entire route length) for the period of 1/1/1999 Ã¢â‚¬â€œ available 2014 (2014 is considered partial and preliminary). </t>
  </si>
  <si>
    <t>all collisions on SR 904</t>
  </si>
  <si>
    <t>PDR-14-1870</t>
  </si>
  <si>
    <t>Shane M. O'Rourke</t>
  </si>
  <si>
    <t>All communication between WSDOT and Donald (Donny) Sorensen, Jr. of any kind whatsoever from January 1, 2017 through present. "Communication" includes any documents or attachments associated therewith.</t>
  </si>
  <si>
    <t xml:space="preserve">All communication between WSDOT and Donald (Donny) Sorensen, Jr. </t>
  </si>
  <si>
    <t>Second extension to allow time for payment of document copies.</t>
  </si>
  <si>
    <t>Drew Rankin</t>
  </si>
  <si>
    <t>All communications between WSDOT and itself, the Washington State Department of Ecology, the Washington State Attorney GeneralÃ¢â‚¬â„¢s office, the Office of Financial Management and the Secretary of Transportation related to the 2004 wetland impacts for WSDOT project titled SR 18 - Maple Valley to Issaquah Hobart Road. 
 Requesting emails sent to and received, copies of written and mailed correspondence, Fines, direction to implement corrective actions from WSDOE, copies of all phases of development of the Environmental Compliance Assurance Procedure, copies of all correspondence related to the negotiation, review and implementation of the 2004 Water Quality Implementing Agreement between WSDOE and WSDOT 
Copies of all communication related to the development of the Classification Questionnaires for the TPS III (Class code 67850) and any other associated positions created as a result of the direction of WSDOE or WSDOT's own response procedures.  Specifically all records of communication related to position number 80180 within the Urban Corridors Office.  Please also provide the names of individuals who developed the position description, reviewed the position description, and approved the position description (Classification Questionnaire).
Also please provide any records related the hiring process for position number 80180 to include agendas, emails, phone record of conversation, interview hiring notes, interview panel attendee names and interview scoring documentation.</t>
  </si>
  <si>
    <t>PDR-15-1457</t>
  </si>
  <si>
    <t xml:space="preserve">Invasion of Privacy
Social Security Numbers
Financial Account Numbers
</t>
  </si>
  <si>
    <t>All completion schedules received by WSDOT from Seattle Tunnel Partners during the week of Monday, July 6, 2015 - Friday, July 10, 2015, in both native electronic format and hard copy, pertaining to the SR 99 Bored Tunnel Design-Build Project, regardless of whether such schedules are designated as draft or for comment by WSDOT.</t>
  </si>
  <si>
    <t>All completion schedules received by WSDOT from  STP Monday, July 6, 2015 - Friday, July 10, 2015</t>
  </si>
  <si>
    <t>PDR-15-2108</t>
  </si>
  <si>
    <t xml:space="preserve"> I am requesting the following documents for Project No. BR-NH-0101(307):
All contract documents related to the project.  
</t>
  </si>
  <si>
    <t>All contract documents</t>
  </si>
  <si>
    <t>Allied Fuel, LLC.</t>
  </si>
  <si>
    <t>Please provide ALL contracts between WSDOT and Armstead Consulting.</t>
  </si>
  <si>
    <t>All contracts between WSDOT and Armstead Consulting</t>
  </si>
  <si>
    <t xml:space="preserve">Im Requesting All Copyies CONTRACTS Between WSDOT &amp; ColeTTe Holt &amp; Associates </t>
  </si>
  <si>
    <t>All contracts between WSDOT and Colette Holt and Associates</t>
  </si>
  <si>
    <t>Whidbey Environmental Action Network</t>
  </si>
  <si>
    <t>Marianne Edain</t>
  </si>
  <si>
    <t>All contracts involving repaving of Hwy 525 and Hwy 20 on Whidbey Island  in 2016 and 2017</t>
  </si>
  <si>
    <t xml:space="preserve">Denial Exemption(s) - Thurston County Superior Court Case No.10-2-00173-2 
Denial Exemption(s) - Thurston County Superior Court Case No.10-2-00173-2 </t>
  </si>
  <si>
    <t>Department is unable to release certain records pursuant to 2/26/10 Permanent Injunction granted in Thurston County Superior Court, Case No. 10-2-00173-2</t>
  </si>
  <si>
    <t>Mike Belenski</t>
  </si>
  <si>
    <t xml:space="preserve">(1) All contracts between the State of Washington and Electronic Transactions.  Electronic Transactions apparently is the Contractor / Vendor for Good to Go for the Tacoma Narrows Bridge.
If the contract(s) are available in electronic form, please e-mail them to mbelenski@gmail.com, this request includes all Metadata.
If the contract(s) are NOT available in electronic form, please advise me when they are available for inspection and I will make arrangement to come look at them.
</t>
  </si>
  <si>
    <t>All contracts with Electronic Transactions</t>
  </si>
  <si>
    <t>PDR-14-0517</t>
  </si>
  <si>
    <t>Marilyn L. Olson</t>
  </si>
  <si>
    <t>All correspondence in regards to WSDOT/Materials Laboratory/Investigation March 2014 pertaining to Marilyn L.Olson. Including initial complaint against Marilyn L. Olson by Shannon Soto. 
Desk top supervisor files regarding Marilyn L.Olson from Joe DeVol and Kurt Williams/WSDOT/Materials Laboratory
Jan 2014 thru Jan 2015</t>
  </si>
  <si>
    <t>PDR-15-0313</t>
  </si>
  <si>
    <t>SSI Information</t>
  </si>
  <si>
    <t>I request access to and electronic copies of all correspondence including KING, KING 5, Susannah Frame, Frame from November 4, 2016 to present.</t>
  </si>
  <si>
    <t>all correspondence including KING, KING 5, Susannah Frame, Frame from November 4, 2016 to present.</t>
  </si>
  <si>
    <t>Mica Simpson</t>
  </si>
  <si>
    <t>copies of all correspondence sent from or received by Brian Nielsen, SR-99 Tunnel Director, from 12/01/2013 to 02/15/2014.</t>
  </si>
  <si>
    <t>all correspondence sent from or received by Brian Nielsen,</t>
  </si>
  <si>
    <t>copies of all correspondence sent from or received by Linea Laird, past Assistant Secretary Engineering &amp; Regional Operations Chief Engineer, from 12/01/2013 to 02/15/2014.</t>
  </si>
  <si>
    <t>all correspondence sent from or received by Linea Laird</t>
  </si>
  <si>
    <t>all correspondence sent from or received by Todd Trepanier, past AWV Program Administrator, from 12/01/2013 to 02/15/2014.</t>
  </si>
  <si>
    <t>all correspondence sent from or received by Todd Trepanier</t>
  </si>
  <si>
    <t>Washington State Commissioner, CHA</t>
  </si>
  <si>
    <t>Tax Identification Numbers
Information Regarding the Infrastructure and Security of Computer and Telecommunications Networks
Examination Materials</t>
  </si>
  <si>
    <t>All correspondence to and from Denys Tak, WSDOT project manager, regarding the WSDOT DBE Program Reform.</t>
  </si>
  <si>
    <t>PDR-14-2215</t>
  </si>
  <si>
    <t>Deliberative Process of Active Procurement in the Right-of-way Process
Attorney Client Privileged Information
Phone Bridge Password</t>
  </si>
  <si>
    <t xml:space="preserve">all correspondence, including change order requests and responses, between WSDOT and Seattle Tunnel Partners on the Alaskan Way Viaduct Replacement Project from June 15, 2014 until the time this request is fulfilled.
</t>
  </si>
  <si>
    <t>PDR-14-2289</t>
  </si>
  <si>
    <t>Pamela Somoff</t>
  </si>
  <si>
    <t>a history of officer reported crashes that occurred on State Route 5 in Pierce County for the period of 5/25/2016.</t>
  </si>
  <si>
    <t>All Crashes on State Route 5 in Pierce County</t>
  </si>
  <si>
    <t>Im requesting a copy of all CUF's on the SR 99 AWV Project.  Including OMA Construction</t>
  </si>
  <si>
    <t>all CUFs on the SR 99 AWV Project including OMA Construction</t>
  </si>
  <si>
    <t>I hereby request copies of ALL DBE contractor termination notifications provided to WSDOT fron the Seattle Tunnel Partners on the Alaskan Way Viaduct project as set forth by 49 CFR 26.53 (f) (1 ).</t>
  </si>
  <si>
    <t>All DBE contractor termination notifcations provided to WSDOT from STP on the AWV project set forth by 49 CFR 26.53 (f) (1)</t>
  </si>
  <si>
    <t>I hereby request copies of ALL DBE termination responses by WSDOT to STP on the Alaskan Way Viaduct project. Additionally, please provide copies of ALL DBE 5-day termination responses to termination provided by WSDOT as set forth by 49 CFR 26.53.</t>
  </si>
  <si>
    <t>all DBE termination responses by WSDOT to STP on the AWV project and all DBE 5 day termination responses to termination provided by WSDOT</t>
  </si>
  <si>
    <t xml:space="preserve">all design information for the McKinley Way over I 5 and Pacific Ave over I 5 on WSDOT Project 8607  I-5 M St to Portland Ave-HOV.   We request all design calculation books for these bridges including any electronic files used for the design and analysis.
We also request the MicroStation files for the plans for these bridges
   Final Geotechnical Design Report for the bridge foundations.  2. Final Geotechnical Data Report for the bridge foundations (in case if under a separate cover from the design report).  3.  Final exploration logs and laboratory test data applicable to the bridge foundations.  4. Final Geotechnical Calculations Package for the bridge foundations.    5. All slope stability analysis software files for the bridges and slope along the bridge alignment.  6.  Any other software files for the bridge foundations. 
In addition we request all design information for NBN Wall A in the vicinity of Pacific Avenue Bridge and SBN Wall A in the vicinity of the McKinley Way Bridge.   We request all design calculation books including electronic files used in the design as well as the MicroStation plan sheets and the Final Geotechnical Design Report.
We request the information in the following order:
Pacific Bridge
NBN Wall A
McKinley Way Bridge
SBN Wall A
</t>
  </si>
  <si>
    <t xml:space="preserve">all design information for the McKinley Way over I 5 and Pacific Ave over I 5 on WSDOT Project 8607  I-5 M St to Portland Ave-HOV. </t>
  </si>
  <si>
    <t>PDR-14-2684</t>
  </si>
  <si>
    <t>Brandt Law Group</t>
  </si>
  <si>
    <t>Molly Mueller</t>
  </si>
  <si>
    <t xml:space="preserve">All documentation and records from the DOT arborist related to a hazard/ECA tree removal permit that was issued by DPD in 2008.  The then DOT arborist, Bill Ames, was the field inspector that worked with DPD to get the permit issued.  DPD does not have any of Mr. Ames reports, correspondence, or any other documentation that may have been prepared by and/or relied upon by Mr. Ames during the permitting process.  The permit number is: 6198349 and the residence address for which the permit was issued is: 3328 E Terrace St, Seattle, WA.  </t>
  </si>
  <si>
    <t>All documentation and records from the DOT arborist related to a hazard/ECA tree removal permit that was issued by DPD in 2008.  The then DOT arborist, Bill Ames, was the field inspector that worked with DPD to get the permit issued.  DPD does not have any of Mr. Ames reports, correspondence, or any other documentation that may have been prepared by and/or relied upon by Mr. Ames during the permitting process.  The permit number is: 6198349 and the residence address for which the permit was issued is: 3328 E Terrace St, Seattle, WA.</t>
  </si>
  <si>
    <t>PDR-15-0720</t>
  </si>
  <si>
    <t>Northwest Enterprises, Inc.</t>
  </si>
  <si>
    <t>Eric K. Alozie</t>
  </si>
  <si>
    <t>all documentation and/or correspondence that Seattle Tunnel Partners has submitted to Washington State Department of Transportation (WSDOT) that articulates the availability and timing of remaining DBE opportunities on the SR 99 Bored Tunnel Alternative Design Build Project.</t>
  </si>
  <si>
    <t>all documentation and/or correspondence that STP has submitted to WSDOT that articulates the availability and timing of remaining DBE opportunities on the SR 99 Bored Tunnel Project.</t>
  </si>
  <si>
    <t>PDR-14-2251</t>
  </si>
  <si>
    <t>Redflex</t>
  </si>
  <si>
    <t>Daniel Gomez</t>
  </si>
  <si>
    <t>Redflex Traffic Systems Inc. would like inquire of the end results for the above mentioned RFQQ. For example, was the RFQQ awarded and if so to whom was it contracted. Ultimately, weÃ¢â‚¬â„¢d like to request (via the PDRR process) to be provided all documentation (if applicable - copy of the contract, copies of the RFQQ submissions, etc.) of said end result for said RFQQ.</t>
  </si>
  <si>
    <t>All documentation for RFQQ 2015 0521 Vehicle Passenger/Occupancy Detection</t>
  </si>
  <si>
    <t>AZ</t>
  </si>
  <si>
    <t>Identity of Title VI Complainants</t>
  </si>
  <si>
    <t>Please provide ALL reports including but not limited to written correspondence, internal memoranda, telephone logs, text messages, emails, and/or notes memorializing oral communications, records, or any other documentation relating to DBE complaints to WSDOT from WSDOT DBE Administrator (Bobby Forch) on the Alaskan Way viaduct to present.</t>
  </si>
  <si>
    <t>all documentation relating to DBE complaints to WSDOT from Bobby Forch on the AWV project</t>
  </si>
  <si>
    <t>Attorney Client Privileged Information
Identity of Title VI Complainants</t>
  </si>
  <si>
    <t>Please provide ALL reports including but not limited to written correspondence, internal memoranda, telephone logs, text messages, emails, and/or notes memorializing oral communications, records, or any other documentation relating to the Serial letter (16-0183) to STP's Project Manager, Chris Dixon in response to the
DBE termination denial of JP Franics on the Alaskan Way Project written by WSDOT's Paul Johnson (for Deputy DBE
Program Administrator, Brian Nielsen) dated October 7, 2016.</t>
  </si>
  <si>
    <t>all documentation relating to the serial letter 16-0183 to STP's Project Manger, Chris Dixon in response to the DBE termination denial of JP Francis on the AWV project.</t>
  </si>
  <si>
    <t>Katy J. Archer P.C. Attorney at Law</t>
  </si>
  <si>
    <t>Katy Archer</t>
  </si>
  <si>
    <t>All documentation that pertains to the additional signs were added to show the height on both sides of the SR 14 tunnels
(Tunnels 1,2,3,4 and 5) in Skamania County headed in an eastbound direction. Previously, headed eastbound, the
tunnels only showed height with an arrow pointed at the right side of the tunnel. Sometime in the past year or so there
appears to have been additional signage that now also points to the height on the left side of the tunnel.
Any public hearing nqtifications and or documentation concerning additional signs documenting date signs were added to tunnels and reasons for additional signs added to the left side of Tunnels 1-5 on SR 14 in Skamania County.</t>
  </si>
  <si>
    <t xml:space="preserve">All documentation that pertains to the additional signs were added to show the height on both sides of the SR 14 tunnels
(Tunnels 1,2,3,4 and 5) in Skamania County </t>
  </si>
  <si>
    <t>Identity of Title VI Complainants
Attorney Client Privileged Information</t>
  </si>
  <si>
    <t xml:space="preserve">Please provide ALL documents including but not limited to written correspondence, internal memoranda, telephone logs, text messages, emails, and/or notes memorializing oral communications, records, or any other documentation relating to and from WSDOT Consultant Bobby Forch from the time he was hired on the Alaskan Way viaduct to present. </t>
  </si>
  <si>
    <t>All documents</t>
  </si>
  <si>
    <t>City Reporter</t>
  </si>
  <si>
    <t>Attorney advice to client.</t>
  </si>
  <si>
    <t>This request is being extended until the requester has had an opportunity to review the records he has received.</t>
  </si>
  <si>
    <t xml:space="preserve">Please provide me with all documents and communication regarding claims for damages having to do with the Highway 99 replacement project, the Bertha tunnel. Please provide records of both outstanding and settled claims. </t>
  </si>
  <si>
    <t>All documents and communication regarding claims for damages having to do with the Highway 99 replacement project, the Bertha tunnel.</t>
  </si>
  <si>
    <t>on the new  SR 520 Montlake exit (24th Ave E exit to Lake Washington Blvd)</t>
  </si>
  <si>
    <t>Tort Claim File</t>
  </si>
  <si>
    <t>Erika Holsman</t>
  </si>
  <si>
    <t xml:space="preserve">All documents (reports, photographs, etc) and/or video relating to any accidents on the new 520 Montlake exit (24th Avenue E exit to Lake Washington Blvd).
Incident Date: 1/1/2016 to present
Incident Time: Any
Location: 520 off ramp to Lake Washington Blvd at 24th East
</t>
  </si>
  <si>
    <t xml:space="preserve">All documents and or video relating to accidents on the new 520 Montlake exit </t>
  </si>
  <si>
    <t>all documents and reports related to the accident that happened at the Alaskan Way Viaduct Replacement Project, north portal construction site on Feb. 12, 2015.</t>
  </si>
  <si>
    <t>all documents and reports related to the accident on Feb. 12, 2015.</t>
  </si>
  <si>
    <t>PDR-15-0528</t>
  </si>
  <si>
    <t>Kadish Twersky Law Firm</t>
  </si>
  <si>
    <t>Jeffrey Twersky</t>
  </si>
  <si>
    <t>All documents evidencing, relating to and concerning the planning, design and construction of the acceleration lane on southbound SR-9 in Lake Stevens, south of the intersection with Soper Hill Road, before that roadway was changed as part of the SR 9, Lundeen Parkway to SR 92 Intersection Improvements and Widening project that was constrructed in or about 2010. This request includes, but is not limited to all documents evidencing, relating to or concerning the consideration of, request for and/or approval of any deviation from the State's Design Manual, Standard Plans or the MUTCD in the design or construction of that acceleration lane.</t>
  </si>
  <si>
    <t>All documents evidencing, relating to and concerning the planning, design and construction of the acceleration lane on southbound SR -9 in Lake Stevens</t>
  </si>
  <si>
    <t>PDR-15-0871</t>
  </si>
  <si>
    <t>Pacifica Law Group</t>
  </si>
  <si>
    <t>Redactions according to the Permanent Injunction granted in Thurston County Superior Court, Case No. 18-2-01049-34 
(case attached)</t>
  </si>
  <si>
    <t>Jamie L. Lisagor</t>
  </si>
  <si>
    <t>Copies of all documents, materials and written communications related to RFP-2017-0921 ACQ for REPLACEMENT OF WSDOT STATEWIDE LAND MOBILE RADIO SYSTEM, including but not limited to complete proposal packages and all other records submitted by any vendor (other than Harris Corporation), written communications between WSDOT and any vendor (other than Harris Corporation), and scores and all other records related to the evaluation of submitted proposals and the bid protest.</t>
  </si>
  <si>
    <t>all documents for RFP-2017-0921 ACQ for REPLACEMENT OF WSDOT STATEWIDE LAND MOBILE RADIO SYSTEM</t>
  </si>
  <si>
    <t>Deschutes Law Group, PLLC</t>
  </si>
  <si>
    <t>Please supplement my PRA request by including all documents generated or received by WSDOT related to this bid protest or bid solicitation since my last request.  Also, please provide me with a complete copy of all documents associated with the Granite bid, including the bid documents themselves.</t>
  </si>
  <si>
    <t>All documents generated or received by WSDOT related to bid protest on SR 105 North Cove Vicinity Erosion Protection 2017</t>
  </si>
  <si>
    <t>ASC Hauling</t>
  </si>
  <si>
    <t>Roderick E. McLachlan</t>
  </si>
  <si>
    <t>All documents including photographs relating to all Washington State scale crossings for all of our vehicles operating under US DOT 1076308 for the following dates:
Sept 1, 2014 to Oct 1, 2014.</t>
  </si>
  <si>
    <t>PDR-14-2686</t>
  </si>
  <si>
    <t xml:space="preserve">Otorowski Johnston Morrow &amp; Golden, PLLC </t>
  </si>
  <si>
    <t>Julie Pazoff</t>
  </si>
  <si>
    <t xml:space="preserve">1. Copy of any and all documentation regarding the fatality of Jackie Day resulting from the collision at or near the intersection of Highway 305 and High School Road on Bainbridge Island on 10/14/16 including all investigative reports and photographs;
2. Copy of all inspections of the roadway at or area surrounding the intersection of Highway 305 and High School Road, Bainbridge Island;
3. Copy of all records of injuries occurring near or at the intersection of Highway 305 and High School Road, Bainbridge Island;
4. Copy of all records or complaints regarding the safety at or near the intersection of Highway 305 and High School Road, Bainbridge Island, WA; and
5. Copy of the study of the intersection of Highway 305 and High School Road conducted by the Tilghman Group of Seattle.
</t>
  </si>
  <si>
    <t>All documents regarding the fatality of Jackie Day resulting from the collision at or near the intersection of Highway 305 and High School Road on Bainbridge Island</t>
  </si>
  <si>
    <t>Nicoll Black &amp; Feig PLLC</t>
  </si>
  <si>
    <t>Curt  H. Feig</t>
  </si>
  <si>
    <t>Contract Deformation and Mitigation Fund
Related to Contract Between Seattle Tunnel Partners and WSDOT
SR 99 Bored Tunnel Design-Build Project Contract No. 007999 / Federal Id No. BR-NH-STP-STPF-0099(111) 
General Liability Claims
Any and all documents of any kind, including correspondence, ledgers, notes, spreadsheets, and/or reports, for the
Contract Deformation and Mitigation Fund referred to above which is related to the SR 99 Bored Tunnel Design-Build
Project Contract No. 007999, including any and all information relating to the scope of the fund, administration of the fund,
and disbursements from the fund.</t>
  </si>
  <si>
    <t>all documents related to Contract Deformation and Mitigation Fund</t>
  </si>
  <si>
    <t>Travis Walken</t>
  </si>
  <si>
    <t xml:space="preserve">The breakdown of bid items from Lakeside Industries for the I5 NB Nooksack River to Blaine Paving project. </t>
  </si>
  <si>
    <t>Bid Items</t>
  </si>
  <si>
    <t>Herschensohn Law, PLLC.</t>
  </si>
  <si>
    <t>Zachary Herschensohn</t>
  </si>
  <si>
    <t>I am requesting that you please forward to our office copies of all documents in the possession of Washington State Department of Transportation related to the August 8, 2013 fuel leak in the Hyelebos Waterways in TacomaÃ¢â‚¬â„¢s Commencement Bay that was caused by I/V GUARDIAN (USCG Doc. No. 1238337).</t>
  </si>
  <si>
    <t>All documents related to the August 8, 2013 fuel leak in the Hyelebos Waterway in Tacoma's Commencement Bay that was cause by I/V Guardian</t>
  </si>
  <si>
    <t>All, each and every study, report and document performed by or for Washington State Department of Transportation to design the Tsunami drain system inside the sign route SR 99 tunnel being built since 2013 by "Bertha" the Seattle Tunnel Partners and Chris Dixon's tunneling machine.</t>
  </si>
  <si>
    <t xml:space="preserve">All documents related to the design of the Tsunami drain system </t>
  </si>
  <si>
    <t>PDR-15-2965</t>
  </si>
  <si>
    <t>City of Yakima Legal Dept.</t>
  </si>
  <si>
    <t>Helen A. Harvey</t>
  </si>
  <si>
    <t>This Public Records Act request is for all documents relating to or concerning Willow Lake, Lake Aspen and Myron Lake (referred to in this Public Records Act request as the "lakes"), including documents that relate to one lake or more than one lake. 
This Public Records Act request includes but is not limited to a request for the following documents relating to or concerning the lakes: 
1. The development or construction of the lakes and the residential and commercial areas bordering the lakes.
2. Pre-application procedures, applications, planning, platting, site plans, as built drawings of the lakes or associated facilities, engineering reports, approval of plans or construction, and/ or final approval documents.
3. Environmental Impact Statements, Mitigated Determinations of Non-Significance, Conditional Use Permits, and/ or Shorelines Hearing Board documents.
4. Operation, installation and maintenance of the lakes and associated facilities; flood control operations; drainage control and maintenance responsibility; and/ or the installation, construction, operation or maintenance of any water level control valves, floodgates, outflow valves, facilities or berms.
5. Lake Aspen, Willow Lake and Myron Lake business or residential property or homeowners' association covenants, bylaws, articles of incorporation, and/ or development agreements, including but not limited to the Aspen Village Homeowners' Association and the Lake Aspen Apartments.</t>
  </si>
  <si>
    <t>All documents relating to Willow Lake, Lake Aspen, &amp; Myron Lake</t>
  </si>
  <si>
    <t xml:space="preserve">all documents requested by and delivered to Susannah Frame with KING5 (regarding allegations of workplace misconduct).
I also am seeking a copy of a letter sent to WSDOT from a worker who claimed improper behavior at the tunnel project.
</t>
  </si>
  <si>
    <t>All documents requested by and delivered to Susannah Frame and the letter from a worker claiming improper behavior</t>
  </si>
  <si>
    <t>PDR-15-0559</t>
  </si>
  <si>
    <t>All documents, electronic mail, drawings and other materials that address any and all action taken to develop and implement modifications to the intersection of US 195 and Thorpe Road in Spokane, Washington for driver safety since January 1999.</t>
  </si>
  <si>
    <t>All documents that address developing and modification to intersection of US 195 and Thorpe Road in Spokane, WA for driver safety since January 1999.</t>
  </si>
  <si>
    <t>Jeffrey D. Dunbar</t>
  </si>
  <si>
    <t>Any and all documents, invoices, correspondence, work orders, contracts, purchase orders, receipts or other written indicia that Lockheed Shipbuilding Company ever performed any maintenance, repair, construction, or other services pertaining to the following Washington State (Washington State Department of Transportation) Ferries:
1.	M/V Rhododendron (Official I.D. No. 2516446)
2.	M/V Illahee (Official I.D. No. 226588)
3.	M/V Klickitat (Official I.D. No. 226567)
4.	M/V Nisqually (Official I.D. No. 226712)
5.	M/V Quinault (Official I.D. No. 226738)
6.	M/V Elwha (Official I.D. No. 512324)
7.	M/V Hyak (Official I.D. No. 508160)
8.	M/V Kaleetan (Official I.D. No. 508604)
9.	M/V Yakima (Official I.D. No. 5118223)
10.	M/V Cathlamet (Official I.D. No.636551)
11.	M/V Chelan (Official I.D. No. 643291)
12.	M/V Issaquah (Official I.D. No. 624022)
13.	M/V Kitsap (Official I.D. No. 630023)
14.	M/V Kittitas (Official I.D. No. 627507)
15.	M/V Sealth (Official I.D. No. 662478)
16.	M/V Spokane (Official I.D. No. 544785)
17.	M/V Walla Walla (Official I.D. No. 546382)</t>
  </si>
  <si>
    <t>All documents that indicate Lockheed Shipbuilding Company performed work pertaining to Ferries</t>
  </si>
  <si>
    <t>Emerald Law Group, PLLC</t>
  </si>
  <si>
    <t>Donna L. Mack</t>
  </si>
  <si>
    <t>Any and all documents relating to the condition of and maintenance of parking lots at the Lopez Island ferry terminal in the years 2009-2014. This request includes, but is not limited to: inspections of the parking lots; complaints regarding the condition of the parking lots; records reflecting repairs, maintenance or
improvements to the parking lots; and correspondence regarding the condition of the lots and any attempts to repair, maintain, or improve the lots.</t>
  </si>
  <si>
    <t>All documents to the condition of and maintenance of parking lots at the Lopez Island Ferry terminal in the years 2009-2014.</t>
  </si>
  <si>
    <t>Law Office of Daniel P. Mallove, PLLC</t>
  </si>
  <si>
    <t>Tabloid-sized</t>
  </si>
  <si>
    <t>Color Letter-sized</t>
  </si>
  <si>
    <t>Removed RCW 42.56.230(4) - requester wanted to review hard copy documents before paying and the other exemptions were all electronic.</t>
  </si>
  <si>
    <t>Attorney Client Privileged Information
Social Security Numbers
Financial Account Information</t>
  </si>
  <si>
    <t>Scott R. Sawyer</t>
  </si>
  <si>
    <t xml:space="preserve">All documents which concern or reference the construction, permitting, feasibility, or approval of a 60 foot right-of way access over public or private property along the Ã¢â‚¬Å“Old Sunset HighwayÃ¢â‚¬ï¿½ in the Snoqualmie Pass area, from USFS Road 4232 to four parcels in the Mount Grandeur area (approximately 76.8 acres total) owned over the years by: 
(1) Michael Graff Von Holstein,
(2) Miller Shingle,
(3) Miller Shingle/Louis Leclezio, and/or
(4) Michael and Myrna Darland.
These parcels are also collectively known as the Ã¢â‚¬Å“SnocadiaÃ¢â‚¬ï¿½ property or Ã¢â‚¬Å“SnocadiaÃ¢â‚¬ï¿½ development.   
</t>
  </si>
  <si>
    <t>PDR-15-1280</t>
  </si>
  <si>
    <t>Donna Pauley</t>
  </si>
  <si>
    <t>all documents, emails, correspondence, Applications for Utility Permit or Franchise, etc received and/or sent between the WA State Dept of Transportation and Comcast of Washington IV, Inc. pertaining to ComcastÃ¢â‚¬â„¢s efforts/attempts to obtain WSDOT Utility Permit or Franchise for the construction and installation of Comcast telecommunications equipment (vaults, pedestals, conduits, coaxial cables, fiber optic cables, etc), to be emplaced within WSDOT Right-Of-Way and aligned parallel to Washington State Route 12 (with branch telecommunications lines entering/exiting WSDOT Right-Of-Way), from approximate SR12 Mile Post 37.5 (near Elma Gate Rd E) to approximate SR12 Mile Post 38.3 (near Sickman Ford Rd) situated within Grays Harbor County, for the time period from and including Jan 2005 to and through Dec 2010.</t>
  </si>
  <si>
    <t>PDR-14-1434</t>
  </si>
  <si>
    <t>Bradly Steiner</t>
  </si>
  <si>
    <t>I am sending this email to request all documents, materials and written communications related to your recent RFP-2017-0921 ACQ.  This includes, but is not limited to:
1. Any and all received/sent communications and/or materials from/to bidders, including but not limited to their complete proposal packages as well as any correspondence
2. Any and all records related to the scoring and/or evaluation of the bidders, including detailed requirement-level scores and evaluator comments for all bidders
3. Any other documents related to the evaluation of the received proposals and decision-making process</t>
  </si>
  <si>
    <t>all documents, materials and written communications related to RFP-2017-0921 ACQ</t>
  </si>
  <si>
    <t>Steve Bellingham</t>
  </si>
  <si>
    <t>Again we wish to request copies of any and all documents, photos, drawings, instructions and/or reports regarding the DOTÃ¢â‚¬â„¢s (or their contractors) activity at the intersection of 28th Ave NW and 268th Street NW in Snohomish County near Stanwood WA on and about August 13th, 2016.</t>
  </si>
  <si>
    <t>All documents, photos, reports, etc for intersection of 28th Ave Ave NW and 268th Street NW in Snohomish County near Stanwood WA</t>
  </si>
  <si>
    <t>Fannin Litigation Group, P.S.</t>
  </si>
  <si>
    <t>Patrick Fannin</t>
  </si>
  <si>
    <t>Please provide copies of all documents, videos, photographs, etc. of the investigation regarding the accident on January 18, 2017 at approximately 6:10 a.m. at Eastbound 190, mile post 289.10
in Spokane County, Washington along with any and all Court hearing dates held or scheduled to be held. This request includes, but is not limited to the following:
Ã¢â‚¬Â¢ Police video
Ã¢â‚¬Â¢ Body cam footage
Ã¢â‚¬Â¢ Photographs of the scene
Ã¢â‚¬Â¢ Photographs of the vehicles involved</t>
  </si>
  <si>
    <t>All documents, videos, photographs, ect. Eastbound I90 Mile Post  289.10 Spokane County</t>
  </si>
  <si>
    <t>Kimberly Petty</t>
  </si>
  <si>
    <t xml:space="preserve">All DOT camera footage from ALL cameras both Eastbound and westbound on SR-2 during the timeframe of October 24, 2015 at 5:00 PM to October 25, 2015 at 2:00 AM. 
Please also include any viewer of necessary to view the videos in their native format, or convert to a viewable format. </t>
  </si>
  <si>
    <t>All DOT camera footage for SR2</t>
  </si>
  <si>
    <t>PDR-15-2973</t>
  </si>
  <si>
    <t>Monroe Monitor</t>
  </si>
  <si>
    <t>Chris Hendrickson</t>
  </si>
  <si>
    <t>All email communication from May 1, 2015  through May 31, 2015 to and from Lorena Eng directly related to U.S. Highway 2 near the town of Sultan. Specifically Sultan Basin Road and U.S. 2 and traffic problems on memorial day weekend.</t>
  </si>
  <si>
    <t>PDR-15-1915</t>
  </si>
  <si>
    <t>Anne Block</t>
  </si>
  <si>
    <t xml:space="preserve">Please provide copies of all email communication sent to or received  by any Elizabeth Sjostrom. Limit your search from March 31, 2014 to Present. Provide all records in native format with metadata. </t>
  </si>
  <si>
    <t xml:space="preserve">All e-mail communication sent to or received by any Elizabeth Sjostrom. </t>
  </si>
  <si>
    <t>Chris McClain</t>
  </si>
  <si>
    <t>I am curious, what would be the best way to request all email correspondence between WSDOT's contracting service department and anyone under the umbrella of AGC (Associated General Contractors) over the last 3 years?</t>
  </si>
  <si>
    <t>All email correspondence between WSDOT's contracting service department and anyone under the umbrella of AGC (Associated General Contractors) over the last 3 years.</t>
  </si>
  <si>
    <t>Please provide ALL documents including but not limited to written correspondence, internal memoranda, telephone logs, text messages, emails, and/or notes memorializing oral communications, records, or any other documentation relating to communications between WSDOT employee Dawn Mclnstosh and Consultant Bobby Forch from the time he was hired on the Alaskan Way viaduct to present.</t>
  </si>
  <si>
    <t>All emails and drafts between Dawn McIntosh and Consultant Bobby Forch</t>
  </si>
  <si>
    <t>Financial Account Information
Tax Identification Number
Information Regarding the Infrastructure and Security of Computer and Telecommunications Networks</t>
  </si>
  <si>
    <t>Julie Berg</t>
  </si>
  <si>
    <t xml:space="preserve">all e-mails involving the SR 99 Tunnel Project, including, but not limited to the subject of  sinkholes.  I am reserving the right, to ask for other documents. I would like the time period from January 8, 2016 to today (1/20/16). </t>
  </si>
  <si>
    <t>all e-mails involving the SR 99 Tunnel Project</t>
  </si>
  <si>
    <t>Tom Thiersch</t>
  </si>
  <si>
    <t>All emails sent by WSDOT/WSF employee John Vezina ( VezinaJ@wsdot.wa.gov ) between November 13, 2017, and November 24, 2017, inclusive</t>
  </si>
  <si>
    <t>all emails sent by John Vezina between November 13, 2017 and November 24, 2017, inclusive</t>
  </si>
  <si>
    <t>Linzi Sheldon</t>
  </si>
  <si>
    <t>all emails sent to Goodtogotolling@wsdot.wa.gov from May 15th, 2014 to May 29th, 2014</t>
  </si>
  <si>
    <t>PDR-15-3204</t>
  </si>
  <si>
    <t xml:space="preserve">Can you provide all email's (Subject: "Commercially Reasonable Discussions") which followed the last email below dated May 19, 2014 to December 2014? 
</t>
  </si>
  <si>
    <t>All emails with the subject Commercially Reasonable Discussions from May 19 2014 to December 2014 in relation to the emails provided in PDR 17-2865</t>
  </si>
  <si>
    <t>Andrew Williams</t>
  </si>
  <si>
    <t xml:space="preserve">I am requesting an opportunity to obtain copies of any and all e-mails, phone texts, meeting notes, arbitration awards, settlement agreements and hard copy letters to or from any and all WSF management, Labor Relations Office and Inland BoatmanÃ¢â‚¬â„¢s Union of the Pacific regarding the designation of passenger counter. In addition the final and total cost of placing additional crewmembers onboard ferry vessel for the purpose of passenger counting from May of 2015 to present or until the date of removal and the reason for removal from the vessels. To be clear I am not asking for names of anyone placed on a vessel for the purpose of passenger counting. </t>
  </si>
  <si>
    <t>All emails, phone texts, meeting notes, arbitration awards, settlement agreements, letters to or from all WSF management, Labor Relations Office, and Inland Boatman's Union of the Pacfic regarding passenger counter</t>
  </si>
  <si>
    <t>Theo Eicher</t>
  </si>
  <si>
    <t>This request is for all employment and wage data, hourly, for all WADOT workers on the Fauntleroy ferry dock (on land only not on vessels).
I am requesting data on 
- the number of employees, all ranks, by day and by hour
- the wages per employee, all ranks, by day and by hour 
- from Jan 2012- October 2017</t>
  </si>
  <si>
    <t>all employment and wage data, hourly for WSDOT workers on the Fauntleroy ferry dock</t>
  </si>
  <si>
    <t>Lyon Weigand &amp; Gustafson PS</t>
  </si>
  <si>
    <t>Russell H. Gilbert</t>
  </si>
  <si>
    <t>All files, records, applications, letters, correspondence, permits,
permit applications relating to access to U.S. 12 from parcels
161536-13002 and 161536-13003.</t>
  </si>
  <si>
    <t>All files related to access to US 12 from 2 specific parcels</t>
  </si>
  <si>
    <t>PDR-15-3402</t>
  </si>
  <si>
    <t>Wallis Engineering</t>
  </si>
  <si>
    <t>Erin Kingsley</t>
  </si>
  <si>
    <t>All geotechnical  information (borings, reports, etc.) for the area surrounding the I-5 freewat exit 32 in Kalama WA.</t>
  </si>
  <si>
    <t>PDR-14-2076</t>
  </si>
  <si>
    <t>Denied collision records did not return form</t>
  </si>
  <si>
    <t>Collision and Accident Data</t>
  </si>
  <si>
    <t>Renay Bennett</t>
  </si>
  <si>
    <t xml:space="preserve">All I-90 mainline lane width deviations on I-90 from the I-90 Two-Way Transit Project.
The following documentation is required: 
Ã¢â‚¬Â¢ Identify the design element. 
Ã¢â‚¬Â¢ Explain why the design level specified in the design matrices was not used. 
Ã¢â‚¬Â¢ Explain which AASHTO guidance was used, including the title of the AASHTO 
guidance, the publication date, and the chapter and page number of the guidance.  
When applying for deviation approval, it is necessary to provide two explanations. 
The first identifies the design element and explains why the design level specified in 
the design matrices was not or cannot be used. The second provides the justification 
for the proposed design. Justification for a deviation is to be supported by at least two 
explanations, which may include the following: 
Ã¢â‚¬Â¢ Collision history and analysis 
Ã¢â‚¬Â¢ Benefit/cost analysis 
Ã¢â‚¬Â¢ Engineering judgment* 
Ã¢â‚¬Â¢ Environmental issues 
Ã¢â‚¬Â¢ Route continuity 
*Engineering judgment may include a reference to another publication, with an 
explanation of why that reference is applicable to the situation encountered on the 
project. 
</t>
  </si>
  <si>
    <t>All I-90 mainline lane width deviations on I-90 from the I-90 Two-Way Transit Project.</t>
  </si>
  <si>
    <t>PDR-14-2608</t>
  </si>
  <si>
    <t>Tara Whitney</t>
  </si>
  <si>
    <t>I am writing to inquire about a list of transponders for our company, R Transport, Inc. located in Arlington, WA. I am updating records and need to make sure we have all of our transponders listed. Any help you can give will be greatly appreciated. If you need any information from me, please let me know.</t>
  </si>
  <si>
    <t>All in one</t>
  </si>
  <si>
    <t>Gunnar Nordquist</t>
  </si>
  <si>
    <t>Request for Traffic Data: S204 on SR 405 milepost 13.04, S822 on SR 405 milepost 18.71 and S824 on SR 405 milepost 28.99</t>
  </si>
  <si>
    <t>Steve McClung</t>
  </si>
  <si>
    <t xml:space="preserve">RFI - Mike McClung Construction Co.
Please forward via email the responses received by the State to inquiries sent out  for our recently submitted prequalification application.
</t>
  </si>
  <si>
    <t>Francesca Liburdy</t>
  </si>
  <si>
    <t xml:space="preserve">I am interested in traffic volume data along Old Highway 99 SW between Grand Mound and Centralia, and continuing onto Harrison Ave through Centralia. I am especially looking for volumes of heavy vehicles; data sorted by vehicle type would be much appreciated. Please let me know if I can provide any additional information. Attached is my data request form. </t>
  </si>
  <si>
    <t>All in one data</t>
  </si>
  <si>
    <t>Sterbick &amp; Associates, P.S.</t>
  </si>
  <si>
    <t>SSI Video</t>
  </si>
  <si>
    <t>RCW 42.56.070(1)</t>
  </si>
  <si>
    <t>Kelly Haner</t>
  </si>
  <si>
    <t>Request a copy of any incident report that has been generated as well as request any video footage that may be related.</t>
  </si>
  <si>
    <t>Incident Report</t>
  </si>
  <si>
    <t>Washington State Department of Revenue</t>
  </si>
  <si>
    <t>Sean Smith</t>
  </si>
  <si>
    <t xml:space="preserve">all information pertaining to the following aircraft owned by Airborne Attitude LLC. 
Make/Model: Lockeed 12A
Tail #: NC18130
Serial #: 1226
</t>
  </si>
  <si>
    <t>PDR-15-1374</t>
  </si>
  <si>
    <t>All information regarding maintenance work or orders for womenÃ¢â‚¬â„¢s rest room from 7/1/14 to 7/30/14, and any and all incident reports for July 2014, for the Gee Creek Safety Rest Area, Southbound I-5 MP 12, Ridgefield, WA.</t>
  </si>
  <si>
    <t>PDR-15-0966</t>
  </si>
  <si>
    <t>Jan Ellis</t>
  </si>
  <si>
    <t xml:space="preserve">All information, pertaining to the Okanogan County Parcel numbers listed below, for the dates indacated below.  This  would include items such as permits, applications, existing Hwy 97 access status, type of access, phone records and computer generatated phone logs, hand written notes, hand written phone logs, letters, emails, records request forms, drawings, etc. I would like to receive this information via email to the above listed email address. 
3927100059 
3927100009
3927100014
3927100052
3927100046
3927100026
04/01/2017 to 06/176/2017
</t>
  </si>
  <si>
    <t xml:space="preserve">All information, pertaining to the Okanogan County Parcel numbers listed below, for the dates indacated below.  This  would include items such as permits, applications, existing Hwy 97 access status, type of access, phone records and computer generatated phone logs, hand written notes, hand written phone logs, letters, emails, records request forms, drawings, etc. I would like to receive this information via email to the above listed email address. 
3927100059 
3927100009
3927100014
3927100052
3927100046
3927100026
04/01/2017 to 06/176/2017
</t>
  </si>
  <si>
    <t>Invasion of Privacy
Financial Account Information
Tax Identification Numbers
Social Security Numbers</t>
  </si>
  <si>
    <t xml:space="preserve">for all invoices sent to WSDOT by Seattle Tunnel Partners, and records of all payments to STP by WSDOT.
</t>
  </si>
  <si>
    <t>all invoices by STP and payments to STP by WSDOT</t>
  </si>
  <si>
    <t>PDR-15-0919</t>
  </si>
  <si>
    <t>Daniel &amp; Becky Jaspers</t>
  </si>
  <si>
    <t xml:space="preserve">All maps and documents supplied to James R. Munson regarding an easement located on Chelan County parcel #232021330075, owned by the Jaspers, for a septic/drainfield for the Moonlight Motor Lodge. Also we would like a copy of the "BR Line" survey, not as shown on the Sunnyslope Interchange mapsbut as originally surveyed. </t>
  </si>
  <si>
    <t>Rebecca M. Cline</t>
  </si>
  <si>
    <t xml:space="preserve">All memorandums, e-mails, notes, documents, written records or verbal communications regarding Rebecca M. Cline claim #40576733 due to a rock slide.
</t>
  </si>
  <si>
    <t>Gregory S. Marshall</t>
  </si>
  <si>
    <t xml:space="preserve">All notes, call logs, work logs, correspondence, or other documentation regarding activity that occurred on May 23, 2014, at the intersection of Birch Bay-Lynden Road and Portal Way in unincorporated Whatcom County, Washington.  
The purpose of this request is to gather all available information regarding road work activities such as temporary closure and regrading of a gravel intersection that had prepared for paving but became littered with deep, rainwater filled potholes.  
</t>
  </si>
  <si>
    <t xml:space="preserve">All notes, call logs, work logs, correspondence, or other documentation regarding activity that occurred on May 23, 2014, at the intersection of Birch Bay-Lynden Road and Portal Way in unincorporated Whatcom County, Washington.  </t>
  </si>
  <si>
    <t xml:space="preserve">Financial Account Information
Tax Identification Numbers
</t>
  </si>
  <si>
    <t>Regarding the Alaskan Way Viaduct Replacement Project, I am requesting all official correspondence between Seattle Tunnel Partners and WSDOT from January 28, 2016 until the time this request is fulfilled [February 26.]</t>
  </si>
  <si>
    <t>all official correspondence between STP and WSDOT</t>
  </si>
  <si>
    <t xml:space="preserve">Pursuant to the Open Records Act, please send me an electronic copy of your log of all public records requests WSDOT has received since July 1, 2015. An Excel spreadsheet or other machine-readable format (e.g. .csv) would be ideal. 
If you are extracting information from a database, please include the database fields that most closely correspond to: name and contact information of requester; date of request; status of request; description/subject/summary of request; and status of WSDOT response. 
</t>
  </si>
  <si>
    <t>All PDR Requests since July 1 2015</t>
  </si>
  <si>
    <t>PDR-15-3444</t>
  </si>
  <si>
    <t>Recommendations to Managers
Public Employment Application Documents</t>
  </si>
  <si>
    <t>Mark Hilton</t>
  </si>
  <si>
    <t>all policy violations and investigations against me during and after my time of employment with wsdot. I would like a copy of any policies that were violated and also would like the date as to when the polices were enacted with the Department of Transportation. I would like all information including emails and notes on any investigation that were brought against me. I would also like to request any and all information including emails regarding applications for employment from when I applied in April 2014 and also in September 2014</t>
  </si>
  <si>
    <t>PDR-14-2914</t>
  </si>
  <si>
    <t xml:space="preserve">Fitzjarrald Law Office </t>
  </si>
  <si>
    <t>Lance Fitzjarrald</t>
  </si>
  <si>
    <t xml:space="preserve">I am seeking all press releases, images, logs, and documents pertaining to or containing SR-141, SR141, Alternate 141, Alt 141, or the portion of road labeled per RCW 47.17.275 (e.g., State route No. 141).
Date Range needed -- February 1, 2014 through February 10, 2014.
</t>
  </si>
  <si>
    <t>All press releases, images, logs, and documents pertaining to or containing SR-141, SR141, Alternate 141, Alt 141, or the portion of road labeled per RCW 47.17.275 (e.g., State route No. 141).</t>
  </si>
  <si>
    <t>PDR-14-1008</t>
  </si>
  <si>
    <t>Meghan Jones</t>
  </si>
  <si>
    <t xml:space="preserve">Copies of all proposals submitted for the On-Call Transportation Design PS&amp;E Services (Above and Below) procurement. I do not know the RFP number, but the active agreement numbers listed on the WSDOT website are:
- Y-11575
- Y-11576
- Y-11577
- Y-11578
- Y-11579
- Y-11580
- Y-11581
- Y-11582
- Y-11583
- Y-11584
- Y-11585
- Y-11587
- Y-11635
- Y-11636
- Y-11637
- Y-11588
- Y-11589
- Y-11590
- Y-11591
- Y-11592
- Y-11593
</t>
  </si>
  <si>
    <t>All proposals submitted for On-Call Transportation Design Procurement</t>
  </si>
  <si>
    <t>One (1) copy of all proposals submitted in response to the 2014 Statewide On-Call Rosters for Category 1: On-Call Transportation Design/PS&amp;E, 500k and below, and any subsequent scoring.</t>
  </si>
  <si>
    <t>All proposals submitted in response to the 2014 Statewide On-Call Rosters for Category 1: On-Call Transportation Design PS&amp;E, 500k and below, and any scoring</t>
  </si>
  <si>
    <t>Bruce Cohen</t>
  </si>
  <si>
    <t>Please consider this a Public Records Act Request for all proposed change orders (PCOs) or updated change order requests, including all backup, submitted by  STP to WSDOT after May 1, 2017 on the above-referenced project.  All records may be emailed or transmitted by other electronic means.</t>
  </si>
  <si>
    <t>all proposed changes orders or updated change order requests submitted by STP to WSDOT after May 1, 2017</t>
  </si>
  <si>
    <t>Dunn &amp; Roy, PC</t>
  </si>
  <si>
    <t>Miriam Medina</t>
  </si>
  <si>
    <t xml:space="preserve">all public files and reports related to C-Tran motor vehicle accident that occurred on 11/12/14 at approx 8:15am,  event No. 74178.   The accident occurred in Vancouver, WA.  We request  copies of all files and reports related to 11/12/14 MVA including the following:  
1)  Event Report
2)  Video &amp; and all photographs
3)  Driver's report
4)  All copies of written reports pertaining to the investigation.
</t>
  </si>
  <si>
    <t>PDR-15-0803</t>
  </si>
  <si>
    <t>City of Airway Heights</t>
  </si>
  <si>
    <t>Attorney Client Privileged Information
Attorney/Client Work Product
Tax Identification Numbers</t>
  </si>
  <si>
    <t>Albert Tripp</t>
  </si>
  <si>
    <t>all public records for the period of January 1, 2012, through January 1, 2015, where WSDOT, Eastern Region, has billed or sent invoices to cities and towns, for the costs of snow and ice removal, which includes snow plowing of the through lanes, turn lanes, application of sand and/or chemical, and when deemed necessary by WSDOT clearing of the center median. Include associated agreements. Further, provide all public records which relate to WSDOT, Eastern Region, deducting the above-identified costs from the motor vehicle fund pursuant to RCW 47.24.020(6).</t>
  </si>
  <si>
    <t>PDR-15-0137</t>
  </si>
  <si>
    <t>One (1) copy of all qualifications documents submitted in response to request for additional information (RFAI) SR14/Wind River Road - Intersection Improvements, and any subsequent scoring.</t>
  </si>
  <si>
    <t>All qualifications documents submitted in response to request for additional information (RFAI) SR 14 Wind River Road - Intersection Improvements and scoring</t>
  </si>
  <si>
    <t>Mount Vernon Police Department</t>
  </si>
  <si>
    <t>Thomas Wenzl</t>
  </si>
  <si>
    <t xml:space="preserve">a history of officer reported collisions that occurred on all roads in the City of Mount Vernon (excluding SR 5 mainline &amp; ramps) for the period of 7/1/2012 Ã¢â‚¬â€œ 12/31/2013. </t>
  </si>
  <si>
    <t>all rds in Mount Vernon (excl SR 5 mnln &amp; ramps)</t>
  </si>
  <si>
    <t>PDR-14-0220</t>
  </si>
  <si>
    <t>Puyallup Police Department</t>
  </si>
  <si>
    <t>Bob Thompson</t>
  </si>
  <si>
    <t xml:space="preserve">a history of officer reported collisions that occurred on all roads in the City of Puyallup for the period of 1/1/2006 Ã¢â‚¬â€œ 12/31/2013. </t>
  </si>
  <si>
    <t>All rds in the City of Puyallup</t>
  </si>
  <si>
    <t>PDR-14-0389</t>
  </si>
  <si>
    <t>Liz Speigel</t>
  </si>
  <si>
    <t>Ã¢â‚¬Â¢All records, reports, or documents related to vehicle or pedestrian collisions at the intersection of S.R. 164 (AuburnWay) and Highway 18 for the past 10 years. The intersection we are requesting information for is on the NORTH side
of Highway 18, where Westbound traffic enters the highway.
Ã¢â‚¬Â¢All records, documents, communications, maintenance logs, or comments or complaints related to the overhead
L.E.D. light on the Southwest corner of the intersection of S.R. 164 (Auburn Way) and Highway 18 for the past 12
months.
Ã¢â‚¬Â¢Any record related in any way to the operation of the street light referenced above; specifically, any record that the
light was not functioning for any period of time since its installation.</t>
  </si>
  <si>
    <t>All records  related to vehicle or pedestrian collisions at the intersection of S.R. 164 (Auburn Way) &amp; Highway 18</t>
  </si>
  <si>
    <t>Paul Michel</t>
  </si>
  <si>
    <t xml:space="preserve">all records (if any) related to the following entities:
CECO Corporation
</t>
  </si>
  <si>
    <t>PDR-14-1990</t>
  </si>
  <si>
    <t xml:space="preserve">all records (if any) related to the following entities:
Tyee Industries
Tyee Lumber and Manufacturing
</t>
  </si>
  <si>
    <t>all records (if any) related to the following entities:
Tyee Industries
Tyee Lumber and Manufacturing</t>
  </si>
  <si>
    <t>PDR-14-1989</t>
  </si>
  <si>
    <t>Denial Exemption(s) - 42.56.250(3): 42.56.230(2): 42.56.600: 7.07.050(5)</t>
  </si>
  <si>
    <t>Employee's Personal Information and Mediation Communications</t>
  </si>
  <si>
    <t>Please supply copies of all records associated with the discipline and any personnel actions regarding Patrick Clarke from January 1, 2013 to the present.</t>
  </si>
  <si>
    <t>all records associated with discipline relative to Patrick Clarke</t>
  </si>
  <si>
    <t>PDR-14-0328</t>
  </si>
  <si>
    <t>King County Department of Public Defense</t>
  </si>
  <si>
    <t>Emma Rancich</t>
  </si>
  <si>
    <t>I am requesting all records associated with the incident that took place on 5/15/2017 sometime between 1300 and 1700 on the I-90 Express Lanes in Seattle/King County, WA. Please include the responding employees, any photographs, investigative reports, any correspondence between employees and police (including e-mails)  and let me know how I would contact the employees.</t>
  </si>
  <si>
    <t>All records associated with the incident that took place on 5/15/2017 sometime between 1300 and 1700 on the I-90 Express Lanes in Seattle/King County, WA.</t>
  </si>
  <si>
    <t>47.56.795(2)(b)</t>
  </si>
  <si>
    <t xml:space="preserve">a copy of all pleadings filed by Seth Goodstein (me) in relation to WSDOT Toll Enforcement Office Notice of Civil Penalty CP-134302507.  This request is narrow in scope and intended to procure just one document: A written dispute that I wrote relating to the Notice.  </t>
  </si>
  <si>
    <t>Pleading(s) filed by Seth Goodstein in relation to Toll NOCP CP-134302507</t>
  </si>
  <si>
    <t>PDR-14-2502</t>
  </si>
  <si>
    <t>Dills Construction</t>
  </si>
  <si>
    <t>Scott Dills</t>
  </si>
  <si>
    <t xml:space="preserve">All E-mails, Faxes,Written or Typed Letters, Receipts, Payment Records, Correspondence of any kind, pertaining to and/or referencing Burlington City of, and/or Washington State Department Of Transportation, Site Location Burlington Hill, Ref: Hillcrest Drive Road Project; during the period from 01/01/2006 to 01/10/2014. </t>
  </si>
  <si>
    <t>All Records for JA 5920</t>
  </si>
  <si>
    <t>PDR-14-0058</t>
  </si>
  <si>
    <t>Meyer, Fluegge &amp; Tenney, P.S.</t>
  </si>
  <si>
    <t>Peter M. Ritchie</t>
  </si>
  <si>
    <t>All records for the traffic lights at intersection of Terrace Heights Drive and University Parkway in Terrace Heights, WA, that show: The time when the traffic lights changed from green to yellow on 6/15/13; the amount of time taken for the lights to change from green to yellow, from yellow to red, and from red to green on 6/15/13; the total width of University Parkway at that intersection on 6/15/13; and the width of the eastbound lanes of Terrace Heights Drive at that intersection on 6/15/13.</t>
  </si>
  <si>
    <t>PDR-15-0202</t>
  </si>
  <si>
    <t>K&amp;L Gates, LLP</t>
  </si>
  <si>
    <t>Dennis M.. Tessier</t>
  </si>
  <si>
    <t xml:space="preserve">All records from October 9, 2013 to the present as outlined in PDR-13-1278:
Ã¢â‚¬Å“All records regarding the acquisition of Access Rights and Temporary Easements from SRI Enterprise, LLC for the construction of the Alaska Way Viaduct Replacement Project. The Parcel number for the acquisition is 1-22309. The Work Order number is RW 5043 and the SWV No. is (I believe) SWV0126T2500. The acquisition price was $4,300,000 paid out in March of2012. I am particularly interested in records involving the correspondence between WSDOT and parties representing SRI Enterprise, LLC - specifically, the contact logs in the acquisition notebook.Ã¢â‚¬ï¿½
</t>
  </si>
  <si>
    <t>All records from October 9, 2013 to the present regarding the acquisition of Access Rights and Temporary Easements from SRI Enterprise, LLC.</t>
  </si>
  <si>
    <t>PDR-14-2302</t>
  </si>
  <si>
    <t>Ryan C. Nute</t>
  </si>
  <si>
    <t>All records in WSDOT's possession relating to a multi-vehicle incident occurring on the morning of January 1, 2017 on Exit 189 of northbound Interstate 5 connecting to westbound SR 526 in Everett, Snohomish County, Washington. Please include any reports, communications with first responders, witness statements, photos/video and documents relating to any road surface sanding or de-icing (or requests for the same) or road closure.</t>
  </si>
  <si>
    <t xml:space="preserve">All records in WSDOT's possession relating to a multi-vehicle incident occurring on Exit 189 of northbound Interstate 5 </t>
  </si>
  <si>
    <t>Raymond Cooper</t>
  </si>
  <si>
    <t xml:space="preserve">We are requesting all records, no matter what the media including electronic, of inspections, examination, and audits on June 30, 2015 and July 1, 2015, at any inspection site, for the following VINs:
1UYVS25314U162816 (trailer),
1UYVS25375U343825 (trailer),
4V4NC9GH67N434292 (tractor),
and driverÃ¢â‚¬â„¢s license number GUZMAJA39506 (Washington).
</t>
  </si>
  <si>
    <t>All records of inspections, examination, audits on June 30, 2015 and July 1, 2015 at any inspection site for specific VINs</t>
  </si>
  <si>
    <t>Darrell L. Cochran</t>
  </si>
  <si>
    <t>I am requesting copies of any and all records regarding the Washington State Department of Transportation presentation dated January 18, 2018, and given to the Washington State House Transportation Committee.</t>
  </si>
  <si>
    <t>Copies of any and all records regarding WSDOT Presentation Jan 18.</t>
  </si>
  <si>
    <t>Evergreen Personal Injury Counsel</t>
  </si>
  <si>
    <t>Jennifer Sciola</t>
  </si>
  <si>
    <t xml:space="preserve">                1. All records of road maintenance, to include winter maintenance operations, on US 97 from the intersection with Highway 970 to the intersection of US2; 
                2. All investigative reports, photographs and other data generated as a result of the collision involving our client, Toomey Davis and Jeffrey Stull and SR 97 on January 12, 2018 from the Washington State Patrol, Chelan County Sheriff and the City of Wenatchee Police Department;
                3. North Central Region, 2017, 2018 and 2019  WSDOT Snow &amp; Ice Plan;
                4. North Central Region, Maintenance Area 1, Wenatchee, 2017, 2018  and 2019 Winter operations-Snow &amp; Ice;
                5. North Central Region Area 1, Map of the roads covered by each WSDOT maintenance Office;
                6. North Central Region Area 1, 2017, 2018 and 2019 Contingency Schedule;
                7. North Central Region Area 1,  2017 and  2018 Daily Time Sheets;
                8. North Central Region Area 1, 2017 and 2018 WSDOT Snow and Ice Control Reports;
                9. North Central Region Area 1, 2017 and 2018 Lead Technicians' Daily Diary; and
                10. North Central Region Area 1, 2017 and 2018 Field Orders for purchase of Geomelt C and Calcium Magnesium. 
</t>
  </si>
  <si>
    <t xml:space="preserve">All records of road maintenance, to include winter maintenance operations, on US 97 from the intersection with Highway 970 to the intersection of US2; </t>
  </si>
  <si>
    <t>Mario Silva</t>
  </si>
  <si>
    <t>We are requesting all records pertaining to Davidson Enterprises aka Iron Design, regarding worker misclassification and wage issue for Contract 8496. Specifically for the determination of the correct
scope of work and any recovery of prevailing wages due to lronworkers. This includes any involvement with Labor and
Industries compliance investigation.</t>
  </si>
  <si>
    <t>All records pertaining to Davidson Enterprises aka Iron Design regarding worker misclassification and wage issue for C 8496</t>
  </si>
  <si>
    <t>SR 530 @ 59th Ave intersection in the City of Arlington</t>
  </si>
  <si>
    <t>Collision and Accident Data in reports and emails</t>
  </si>
  <si>
    <t>Brian M. Sullivan</t>
  </si>
  <si>
    <t>1. All emails, memos, and any other written communication pertaining to the installation of a traffic control device near the intersection of SR 530 and 59th Avenue NE in Arlington, Washington.
2. All crash history information from the past twenty (20) years for incidents at or near the intersection of SR 530 and 59th Avenue NE in Arlington, Washington.</t>
  </si>
  <si>
    <t>All records pertaining to the installation of a traffic control devices near  SR530 and 59th Avenue NE in Arlington WA. All crash History.</t>
  </si>
  <si>
    <t>Aiko Lawson</t>
  </si>
  <si>
    <t xml:space="preserve">1)  All records regarding Aiko Lawson that was or is in the possession of WSDOT Human Resources from |January 1, 2016 through and including July 28th, 2016.  This would include notes, emails, instant messages, records, copies of emails, etc.  The following is exempt as it was requeted previously:
a)  Any emails, copies of emails, documents, etc. which include Lori Osborne or Diane Carrattini as either the recipent or originator from the time period of January 1st, 2016 through June 27th, 2016.
b)  Any emails, copies of emails, documents, notes, etc. which include Lori Osborne or Diane Carattini from June 28th, 2016 through and including July 28th, 2016 are included.
</t>
  </si>
  <si>
    <t>All records regarding Aiko Lawson that is in the possession of WSDOT HR</t>
  </si>
  <si>
    <t>Please provide any and all records regarding Contract UMVPZ Phase 1A, involving the painting of a water tower in Shelton, Mason County, WA in April - July, 2016. Please include any and all records, including but not limited to Inspector's Daily Reports.</t>
  </si>
  <si>
    <t>all records regarding Contract UMVPZ Phase 1A</t>
  </si>
  <si>
    <t>The Peck Law Firm, PLLC</t>
  </si>
  <si>
    <t>Kevin Peck</t>
  </si>
  <si>
    <t xml:space="preserve">Request for any and all records, reports, studies , findings analysis and any other documents WSDOT possesses regarding the weight  of rail or light rail trains on the I-90 bridge including , but not limited to, whether  the I-90 bridge has been tested for the weight of rail trains or light rail trains upon it and the results of such testing. </t>
  </si>
  <si>
    <t>All records regarding weight of rail or light rail trains on the I-90 bridge</t>
  </si>
  <si>
    <t xml:space="preserve">Attorney Client Privilege &amp; Social Security Numbers </t>
  </si>
  <si>
    <t xml:space="preserve">Attorney Client Privileged Informaion &amp; Tax Identification Numbers </t>
  </si>
  <si>
    <t xml:space="preserve">While collecting documents responsive to your request PDR-14-1463, it became apparent that there is a large amount of documents that will be responsive. Due to the large volume, we are requesting a 30-day extension to continue to collect, review and potentially redact documents. </t>
  </si>
  <si>
    <t>all records related to 7111 NE 219   Street, Battle
Ground, Washington  ("the "Property"), and/or Susan Brady, from 2008 to the present, including but not limited to:
1.	All plans, drawings, permits, work, contracts, construction, photographs,  video recordings , or correspondence that describe DOT's condemnation study, analysis, or projects on or of the Property; and
2.	All correspondence,  e-mails or other documents, including public records, related to any proposed or actual work that was contemplated or actually performed on the property.</t>
  </si>
  <si>
    <t>PDR-14-1463</t>
  </si>
  <si>
    <t>Mike McVey</t>
  </si>
  <si>
    <t xml:space="preserve">I am requesting all records in relation to the attached mailing that was received VIA Postal mail on 10-13-2017.
This includes Audio recordings, Phone Numbers,Time stamps, IP addresses, Web forms, policy procedure gate record keeping, names of personnel responsible for approval of the mailing, and job titles of involved personnel.
</t>
  </si>
  <si>
    <t>All records related to attached HOV infraction notice.</t>
  </si>
  <si>
    <t>all records related to Seattle Tunnel PartnersÃ¢â‚¬â„¢ selection of Hitachi-Zosen as the manufacturer of the tunnel boring machine in 2011.
Please provide any correspondence on the subject between STP and WSDOT, internal analysis by WSDOT, as well as any records available about competing proposals by tunnel boring machine manufacturers Herrenknecht, Kawasaki-SELI and Robbins-Mitsubishi.</t>
  </si>
  <si>
    <t xml:space="preserve">all records related to STPÃ¢â‚¬â„¢ selection of Hitachi-Zosen as the manufacturer of the TBM </t>
  </si>
  <si>
    <t>PDR-15-0866</t>
  </si>
  <si>
    <t xml:space="preserve">all records related to: Reliable Transfer and Storage Co., UBI # 178000331.
</t>
  </si>
  <si>
    <t>all records related to: Reliable Transfer and Storage Co., UBI # 178000331.</t>
  </si>
  <si>
    <t>PDR-14-1967</t>
  </si>
  <si>
    <t>James Pitkin</t>
  </si>
  <si>
    <t>All records relating to a crash involving a dump truck that took place at 460 Kalama River Road in Kalama, Washington, on October 22, 2016. People involved in the crash were Bryce Lemmons and Jeff Sorensen.</t>
  </si>
  <si>
    <t>All records relating to a crash</t>
  </si>
  <si>
    <t>Sandi Doughton</t>
  </si>
  <si>
    <t>all records relating to drilling conducted by WSDOT on or adjacent to the Oso landslide. This request includes e-mails, reports, text messages, geologic logs and any other relevant documents.</t>
  </si>
  <si>
    <t>PDR-15-1525</t>
  </si>
  <si>
    <t>Preg O'Donnell &amp; Gillett</t>
  </si>
  <si>
    <t>Daniel Rankin</t>
  </si>
  <si>
    <t>1.	Motor vehicle accidents from 2007 through the present, occurring at the intersection of Port of Tacoma Road and the northbound on-ramp to Interstate 5 at mile marker 136, including accidents occurring solely on the northbound on-ramp to Interstate 5 at mile marker 136.  
2.	Engineering, road design, or construction changes (actual, proposed, or contemplated), relating to the northbound on-ramp to Interstate 5 at mile marker 136 from 2007 through the present.</t>
  </si>
  <si>
    <t>All records relating to motor vehicle accidents from 2007 through present at intersection of Port of Tacoma Road NB on ramp to I5 MP 136.  Engineering, road design, construction changes too.</t>
  </si>
  <si>
    <t xml:space="preserve">CNN News </t>
  </si>
  <si>
    <t>Carma  Hassan</t>
  </si>
  <si>
    <t>Copies of all records relating to the Amtrak train derailment, specifically including, but not limited to, maintenance records, surveillance video, operation and training manuals, employee records, any video footage from cameras on or inside the actual train, 911 calls, dispatch records, photos, reports and any information regarding any testing done on this track before the new route began, and data recorder evidence.</t>
  </si>
  <si>
    <t>All records relating to the Amtrak train derailment</t>
  </si>
  <si>
    <t>MRJ Constructors</t>
  </si>
  <si>
    <t>Brian J. Moore</t>
  </si>
  <si>
    <t xml:space="preserve">All records that disclose, reflect or relate to the 2/16/17 incident (Claim # 40578320) involving Brian Moore and Jordan Arnold involving a Ford F150 truck and a bicycle aboard a Washington State Ferry.   Any communications between the Washington State Ferries or the Department of Transportation and Jordan Arnold.   Any communications between the Washington State Ferries or the Department of Transportation and Brian Moore.  Any investigation by the Washington State Ferries or Washington State Department of Transportation regarding the 2/16/17 incident, Brian Moore or Jordan Arnold.  Any communications between Washington State Ferries personnel concerning the incident or any investigation.  </t>
  </si>
  <si>
    <t>All records that disclose, reflect or relate to the 2/16/17 incident involving Brian Moore and Jordan Arnold.</t>
  </si>
  <si>
    <t xml:space="preserve">1.	All records that were used by WSF as the basis for the preparation of the subject Fiscal Note, whether or not some of those records were ultimately sent to OFM. 
2.	All emails sent by or received by WSF's Lynne Griffith ( GriffiL@wsdot.wa.gov ) or by Elizabeth Kosa ( KosaE@wsdot.wa.gov ) or by John Vezina ( VezinaJ@wsdot.wa.gov ) between July 1, 2016, and January 31, 2017, regarding legislation "Concerning ferry advisory committees", or an "FAC bill", or HB 1528, or SB 5392.
</t>
  </si>
  <si>
    <t>All records used by WSF as the basis for the preparation of the subject Fiscal Note and all emails from Lynne Griffith, Elizabeth Kosa, or John Vezina regarding "Concerning ferry advisory committees. HB 1528, SB 5392.</t>
  </si>
  <si>
    <t>Leone Reinbold</t>
  </si>
  <si>
    <t>I would like to request all records, photos, and/or video pertaining to weather or conditions on Disautel Pass (SR-155) between December 1 and December 10.</t>
  </si>
  <si>
    <t>All records, photos, and/or video pertaining to weather or conditions on Disautel Pass (SR-155) between December 1 and December 10</t>
  </si>
  <si>
    <t>Jennifer Troxell</t>
  </si>
  <si>
    <t>1. All recruitment information for the most recently filled HRC 3/HRC 4 awarded to Mary Beth Neeson (possibly in-training) at WSDOT - Ferries Division
2. The position establishment information for the most recently filled HRC 3/HRC 4 awarded to Mary Beth Neeson (possibly in-training); specifically, the date that the position was approved to be funded and filled
3. Date that the previous recruitment for the HRC 4 position awarded to Christopher Goodboy at WSDOT - Ferries Division was closed; i.e. the last date one could have applied for the position
4. Recruitment information indicating that the HRC 4 position awarded to Christopher Goodboy would be a 3 to 4 in-training on the original recruitment post
5. Recruitment information indicating that the applicant pool for the HRC 4 position awarded to Christopher Goodboy was, in fact, intended to fill two current, established, and vacant positions
6. The position description for the position awarded to Mary Beth Neeson indicating the specific classification and whether it was an HRC in-training 3 to 4
7. The position description and/or recruitment posting for the HRC 4 position awarded to Christopher Goodboy indicating the specific classification and whether it was an HRC in-training 3 to 4
8. Copies of the written notification sent to all other candidates in the applicant pool that were not awarded the HRC 4 (or 3 to 4 in-trainin) position that Mary Beth Neeson was awarded</t>
  </si>
  <si>
    <t>All recruitment information for the most recently filled HRC 3/HRC 4</t>
  </si>
  <si>
    <t>Mason Tillman Associates, Ltd</t>
  </si>
  <si>
    <t>Stephen Sharpe</t>
  </si>
  <si>
    <t xml:space="preserve">On November 10, 2015, Mason Tillman Associates, Ltd. submitted a proposal in response to the Washington State Department of Transportation Request for Qualifications (RFQ) to perform a DBE Program Diversity Study. 
Mason Tillman is requesting copies of all RFQ response documentation submitted by Collette Holt &amp; Associates, including the written proposal and interview presentation material.
</t>
  </si>
  <si>
    <t>All RFQ response documentation submitted by Collette Holt &amp; Associates</t>
  </si>
  <si>
    <t>Melissa Whalen</t>
  </si>
  <si>
    <t>a history of officer reported crashes that occurred on all roads in the City of Bellingham for the period of 1/1/2011 Ã¢â‚¬â€œ available 2016.</t>
  </si>
  <si>
    <t>All roads in the City of Bellingham</t>
  </si>
  <si>
    <t>Josh Steiner</t>
  </si>
  <si>
    <t>a history of officer reported crashes that occurred on all roads in the City of Duvall for the period of 1/1/2011 Ã¢â‚¬â€œ 12/31/2015.</t>
  </si>
  <si>
    <t>All roads in the City of Duvall</t>
  </si>
  <si>
    <t>Fehr &amp; Peers</t>
  </si>
  <si>
    <t>Daniel Dye</t>
  </si>
  <si>
    <t>a history of officer reported crashes that occurred on all roads in the City of Ellensburg for the period of 1/1/2010 Ã¢â‚¬â€œ available 2016.</t>
  </si>
  <si>
    <t>All roads in the City of Ellensburg</t>
  </si>
  <si>
    <t>Joe Kunzler</t>
  </si>
  <si>
    <t xml:space="preserve">all Ryan Warner e-mails since 1 June 2014 with the words Ã¢â‚¬Å“Island TransitÃ¢â‚¬ï¿½ in the body of the e-mail. </t>
  </si>
  <si>
    <t>PDR-15-1675</t>
  </si>
  <si>
    <t>Herrera Environmental Consultants</t>
  </si>
  <si>
    <t>Carla Cassidy</t>
  </si>
  <si>
    <t xml:space="preserve">Herrera Environmental Consultants is requesting all scoring /scoring sheets for individual RFAI responses under our current WSDOT On-Call Hydraulics Services contract.  Our Master Agreement number is Y-11777.  
To reiterate, we are requesting all scoring sheets for individual RFAI responses to date under our contract so that we can see how we ranked on each response.  (This is not a request for the master agreement scoring / ranking.)  
</t>
  </si>
  <si>
    <t>All scoring sheets for the On-Call Hydraulics Services contract. Master Agreement number Y-11777</t>
  </si>
  <si>
    <t>The Walsh Group</t>
  </si>
  <si>
    <t>Em Kocian-Dery</t>
  </si>
  <si>
    <t xml:space="preserve">We are requesting to obtain copies of submitted proposals and scoring in response to the following project. 
I-5/SR 16 Interchange-Construct HOV Connections all submitted statement of qualifications and detailed scoring information; Flatiron West, Co., Guy F. Atkinson Construction, LLC, Kiewit Infrastructure West Co., Parsons/Kuney Joint Venture, and Skanska USA Civil West, and Skanska USA Civil WestÃ¢â‚¬â„¢s price proposal submittals.
</t>
  </si>
  <si>
    <t>All SOQ for I-5 SR 16 Interchange-Construct HOV</t>
  </si>
  <si>
    <t>Sam Byrd</t>
  </si>
  <si>
    <t>a history of officer reported crashes that occurred on all State Routes in Adams County for the period of 1/1/2010 Ã¢â‚¬â€œ 01/01/2016.</t>
  </si>
  <si>
    <t>All State Routes in Adams County</t>
  </si>
  <si>
    <t>T Camelot</t>
  </si>
  <si>
    <t>Dee Pelkey</t>
  </si>
  <si>
    <t>a history of officer reported crashes that occurred on all State Routes Statewide for the period of 12/01/2015 Ã¢â‚¬â€œ 03/31/2016.</t>
  </si>
  <si>
    <t>All State Routes Statewide</t>
  </si>
  <si>
    <t>PRR, Inc.</t>
  </si>
  <si>
    <t>Rachel Novotny</t>
  </si>
  <si>
    <t>We would like to receive all submittals as well as the scores and all evaluation materials from the Work Zone Safety Public Awareness Digital Communicaitons Campaign RFAI that was due on December 28th, 2017.</t>
  </si>
  <si>
    <t>all submittals, scores, evaluation materials from the Work Zone Safety Public Awareness Digital COmmunications Campaign RFAI due on December 28, 2017</t>
  </si>
  <si>
    <t>Kathleen Cassou</t>
  </si>
  <si>
    <t>all the ROW Plans you have for I-5, going through Section 4, T18N, R1E, WM
east of the BNSF RR
the status of WSDOT monumentation is in that area, related to the right of way configuration</t>
  </si>
  <si>
    <t>PDR-15-1236</t>
  </si>
  <si>
    <t>Sam Spencer</t>
  </si>
  <si>
    <t xml:space="preserve">all title and environmental due diligence associated with the acquisition of King County parcel number 7666202381 and 7666202380. This would include title reports, commitments and title policies as well as Phase 1 and Phase 2 environmental site assessments.  I would also like to request any appraisal and/or appraisal reviews for the two parcels.  Including any setting of just compensation and fair offer letters to the property owners.  </t>
  </si>
  <si>
    <t xml:space="preserve">all title and environmental due diligence </t>
  </si>
  <si>
    <t>PDR-15-3140</t>
  </si>
  <si>
    <t>Oregon Public Broadcasting</t>
  </si>
  <si>
    <t>Conrad Wilson</t>
  </si>
  <si>
    <t>Any and all track inspection documents or reports by WSDOT or any other agency or public comment regarding the use of the Point Defiance Bypass, near Tacoma thatÃ¢â‚¬â„¢s used by Amtrak.</t>
  </si>
  <si>
    <t>All track</t>
  </si>
  <si>
    <t>copies of all traffic camera/CCTV/security/ other video footage of
our client's Motor Vehicle Accident, as well as copies of any still photos, in the possession of the Department of Transportation.              Our Client: Min Joo Pack
Adverse Driver: Anthony M. Garay
Date of Collision: 04/23/2017
Time of Collision: 2:49 PM
Case No: 170000043
Report No: E666151
Collision Location: SW Campus Dr., Federal Way, WA</t>
  </si>
  <si>
    <t>All traffic camera footage /CCTV/security/video of motor vehicle accident on April 23, 2017 at 2:49pm.  Driver is Anthony Garay.  Location is SW Campus Dr., Federal Way, WA</t>
  </si>
  <si>
    <t>Edge Point Contracting, Inc.</t>
  </si>
  <si>
    <t>Kathrine Waterhouse</t>
  </si>
  <si>
    <t xml:space="preserve">1. An accounting of all uncashed checks/warrants (checks that have been issued by your government agency and remain outstanding) for six (6) months or more as of the date of this letter. Please only include items that can still be claimed by the payee and have not been escheated to the state.
Ã¢â‚¬Â¢ Please include the payee name, date, amount, and any additional information if available.
Ã¢â‚¬Â¢ If it is less time consuming and more cost effective, please only provide amounts which equal $1,000.00 or more
Ã¢â‚¬Â¢ If possible, please include the last known address of the payee.
2. An accounting of any unclaimed funds which have not been escheated to the state.
Ã¢â‚¬Â¢ Please include the payee name, date, amount, and any additional information if available.
Ã¢â‚¬Â¢ If it is less time consuming and more cost effective, please only provide amounts which equal $1,000.00 or more
Ã¢â‚¬Â¢ If possible, please include the last known address of the payee.
</t>
  </si>
  <si>
    <t xml:space="preserve">All uncashed checks/warrants </t>
  </si>
  <si>
    <t>PDR-13-2239</t>
  </si>
  <si>
    <t>Mark Ryan</t>
  </si>
  <si>
    <t>all written and electronic documents, including, but not limited to correspondence, email, engineering reports, contracts, field notes, telephone logs and memoranda of any kind, relating to (1) the flood events of August 21, 2014 and December 11, 2014, between mile markers 24 and 25 on Hwy 153, south of Twisp, Washington; (2) the placement of a culvert on Hwy 153 between mile markers 24 and 25, adjacent to or on the property of Bob Belgard and Janie Lewis, 2433 Hwy 153, Twisp, Washington; (3) any documents regarding follow-up or maintenance issues with the culvert; and (4) all documents regarding the sizing of the culvert WSDOT installed adjacent to or on the Belgard property.</t>
  </si>
  <si>
    <t>PDR-15-0455</t>
  </si>
  <si>
    <t>Freedom Foundation</t>
  </si>
  <si>
    <t>Matthew Hayward</t>
  </si>
  <si>
    <t>IÃ¢â‚¬â„¢m requesting all written communication (as defined in RCW 42.56.010 (3)), sent by any and all WSDOT employees between Dec. 11, 2017 and Dec. 20, 2017, that included any of the following terms:
1.	Opt out
2.	Optouttoday.com
3.	Freedom Foundation
4.	Naughty union facts
5.	Right-to-work
6.	Right to work
7.	Agency fee
8.	WFSE
9.	AFSCME</t>
  </si>
  <si>
    <t>All written communication that include 9 key terms between Dec 11, 2017 and Dec 20, 2017</t>
  </si>
  <si>
    <t>I have been directed to submit the following information request to this email address for WSDOT processing;
I request to be provided a PDF copy of all written correspondence to and from the Washington State Aid Engineer and the Washington State City and County Design Standards Committee Chair regarding committee matters from January 1, 2015 to November 1, 2017 
Feel free to contact me should you have any questions.</t>
  </si>
  <si>
    <t>All written correspondence to and from the Washington State Aid Engineer and the Washington State City and County Design Standards Committee Chair from January 1, 2015 to November 1, 2017</t>
  </si>
  <si>
    <t>Michael Lafreniere</t>
  </si>
  <si>
    <t>I am requesting all WSDOT correspondence, including email, about the reuse of or sale of the WSDOT property in Tacoma known as Don Pugnetti Park located at the NE corner of Pacific Avenue and S. 21st Street (SR 509) from January 1, 2016 to December 23, 2017. This includes any discussion related to marketing, leasing, developing and/or selling the property and any documents generated in connection with a potential transaction.</t>
  </si>
  <si>
    <t>all WSDOT correspondence about the reuse of or sale of WSDOT property in Tacoma known as Don Pugnetti Park located at the NE corner of Pacific Avenue and S 21st Street (SR 509).</t>
  </si>
  <si>
    <t>I request to be provided digital data on all WSDOT employees Job Class Code in accordance with Office of Financial Management guidelines for those employed by WSDOT from January 1, 2016 to November 1, 2017.   I request to be provided in EXCEL format the last name, first name, and Job Class Code for all WSDOT employees.  I request each individual employees data be formatted in individual rows and in adjacent cells.</t>
  </si>
  <si>
    <t>All WSDOT employees Job Class Codes from January 1, 2016 to November 1, 2017</t>
  </si>
  <si>
    <t xml:space="preserve">I request to be provided digital data on all WSDOT employees working titles.  To be clear, I am not requesting job classification information for employees but the working title for each employee.  I request to be provided in EXCEL format the last name, first name, and working title for all WSDOT employees.  I request each individual employees data be formatted in individual rows and in adjacent cells.  </t>
  </si>
  <si>
    <t>All WSDOT employees working titles</t>
  </si>
  <si>
    <t>Katie Doptis</t>
  </si>
  <si>
    <t>IÃ¢â‚¬â„¢d like to request all WSDOT investigation audits since January 2011 to present. Please provide the records in an electronic format if possible. If you have any questions please call me.</t>
  </si>
  <si>
    <t>all WSDOT investigation audits since January 2011 to present</t>
  </si>
  <si>
    <t>PDR-15-2060</t>
  </si>
  <si>
    <t>US Army</t>
  </si>
  <si>
    <t>Symon P.</t>
  </si>
  <si>
    <t xml:space="preserve">All WSDOT owned bridges for military training exercises
On an EXCELL spreadsheet
-Military Load Class
-Bridge Coordinate ie LAT/LONG, MGRS etc.
-type of Bridge ie suspension, truss, girder etc.
-Overhead Clearance if any
</t>
  </si>
  <si>
    <t>All WSDOT owned bridges for military training exercises
On an EXCELL spreadsheet
-Military Load Class
-Bridge Coordinate ie LAT/LONG, MGRS etc.
-type of Bridge ie suspension, truss, girder etc.
-Overhead Clearance if any</t>
  </si>
  <si>
    <t>PDR-14-0815</t>
  </si>
  <si>
    <t>Thomas West</t>
  </si>
  <si>
    <t>We request a copy of a video of the bicycle/auto accident that occurred at the Seattle ferry terminal referenced in the attached police report under report No. 3576518 (Case No. 14-99504).</t>
  </si>
  <si>
    <t>WSF video of the bicycle/auto accident that occurred at the 
Seattle ferry terminal referenced in the attached police report under report No. 3576518 (Case No. 14-99504).</t>
  </si>
  <si>
    <t>Terrell Marshall Daudt &amp; Willie PLLC</t>
  </si>
  <si>
    <t>Personal Information
Financial Account Information
Tax Identification Numbers</t>
  </si>
  <si>
    <t>Erika L. Nusser</t>
  </si>
  <si>
    <t>1. Documents assigning the collection of dishonored checks to AllianceOne Receivables Management since 2010.
2. All proofs of assignment of dishonored checks to AllianceOne Receivables Management since 2010.
3. All contracts between the Washington State Department of Transportation and AllianceOne Receivables Management concerning the collection monies due on dishonored checks written to the Washington State Department of Transportation covering the years 2010Ã¢â‚¬ï¿½2015.
4. Any other documents related to request 1-3.</t>
  </si>
  <si>
    <t>AllianceOne Receivables Management, Inc.</t>
  </si>
  <si>
    <t>PDR-15-2284</t>
  </si>
  <si>
    <t>I hereby request a copy of the notice given in May 2016 to WSDOT from the Seattle Tunnel Partners in reference to the contract termination of Allied Fuel on the Alaskan Way Viaduct project as setforth by 49 C.F.R. 26.53 (f) (1)</t>
  </si>
  <si>
    <t>Allied Fuel</t>
  </si>
  <si>
    <t>I hereby request a copy of the notice given in November 2015 to WSDOT from the Seattle Tunnel Partners in reference to the contract termination of Allied Fuel on the Alaskan Way Viaduct project as setforth by 49 C.F.R. 26.53 (f) (1)</t>
  </si>
  <si>
    <t>David Bamford</t>
  </si>
  <si>
    <t xml:space="preserve">a parking accident. My name is David Bamford and I work for Allstate Insurance. My customer was hit as a pedestrian by an unknown vehicle in the Bainbridge Island Terminal parking lot on 9/3/15 at 3:25pm PST. My customer was walking across a crosswalk near the pay station for Lot D505B. They had parked in stall 83.
My customer was hit by a mini cooper with white paint on top and red paint on bottom. The driver of the mini cooper did not stay or provide any information. I am trying to see if there are any video cameras in that area of the parking lot and to see if we can receive the information of the car that hit my customers in order to report them to the proper authorities for this accident.
</t>
  </si>
  <si>
    <t>Allstate Claim 0384491361</t>
  </si>
  <si>
    <t>PDR-15-2757</t>
  </si>
  <si>
    <t>Asset Management Consultants</t>
  </si>
  <si>
    <t>Dawn MacVicar</t>
  </si>
  <si>
    <t>AMC requests any financial spreadsheet, ledger or other record of the active cash and cash-convertible sureties and escrow accounts maintained by local agencies for financial instruments posted or deposited with them by companies and persons to ensure completion of private-sector residential and commercial construction projects in your area.  Please show only open accounts for the cash and cash-convertible sureties, stale-dated checks, deposits, and other securities that have not been refunded to the payee. Such sureties could have been taken in any or all of the forms of performance and payment guarantees described on the following page, and are often recorded in ledger or spreadsheet format within the agency that initially accepts same from developers and builders.  I do not seek records of non-negotiable third-party sureties (e.g., letters of credit, bonds), the release of which will not restore money to AMCÃ¢â‚¬â„¢s clientsÃ¢â‚¬â„¢ accounts.</t>
  </si>
  <si>
    <t>AMC requests any financial spreadsheet, ledger or other record of the active cash and cash-convertible sureties and escrow accounts maintained by local agencies for financial instruments posted or deposited with them by companies and persons to ensure completion of private-sector residential and commercial construction projects in your area</t>
  </si>
  <si>
    <t>SVENA</t>
  </si>
  <si>
    <t>Inessa Pearce</t>
  </si>
  <si>
    <t>Would you please kindly let us know amounts and types of herbicides that are used by WSDOT in the Skykomish River Valley and the Snohomish County for the last 3-5 years</t>
  </si>
  <si>
    <t>amounts and types of herbicides that are used by WSDOT in the Skykomish River Valley and the Snohomish County for the last 3-5 years,</t>
  </si>
  <si>
    <t xml:space="preserve">All records positive train control (possibly known as ETMS) for the Point Defiance Bypass. I am also looking for all records regarding train crew training for the Point Defiance Bypass.
Please provide all records Ã¢â‚¬â€œ including emails and photos and video Ã¢â‚¬â€œ that are dated between January 1, 2015 and December 22, 2017.
</t>
  </si>
  <si>
    <t>Amtrak - All records, including emails, photos and video that are dated between January 1, 2015 and December 22, 2017.</t>
  </si>
  <si>
    <t>TPRG</t>
  </si>
  <si>
    <t>Astrid Glynn</t>
  </si>
  <si>
    <t>MOU
governing documents between the participating states</t>
  </si>
  <si>
    <t>Amtrak Cascades/Governance Model</t>
  </si>
  <si>
    <t>PDR-15-1170</t>
  </si>
  <si>
    <t>The Oregonian</t>
  </si>
  <si>
    <t>Phone Bridge Password (pin code)</t>
  </si>
  <si>
    <t>Elliot Njus</t>
  </si>
  <si>
    <t>I understand WSDOT asked Amtrak to create a corrective action plan after a July derailment of a Cascades train. Was that plan ever provided to WSDOT? If so, IÃ¢â‚¬â„¢d like to get a copy, as well as any subsequent correspondence between the two agencies about the suitability of that plan.</t>
  </si>
  <si>
    <t>Amtrak corrective action plan</t>
  </si>
  <si>
    <t>John Niles</t>
  </si>
  <si>
    <t>Please send me existing complete documents that constitute the Amtrak planning, service delivery, investment, and maintenance contracts in effect on December 18, 2017 between Washington State Department of Transportation and Amtrak related to the provision of passenger rail service in Washington, Oregon, and British Columbia. Other parties may be involved, but my request is for the contracts involving WSDOT and Amtrak.</t>
  </si>
  <si>
    <t>Amtrak Derailment</t>
  </si>
  <si>
    <t>Ricky Courtney</t>
  </si>
  <si>
    <t xml:space="preserve">I request access to and an electronic copy of:
1. The Ã¢â‚¬Å“Corrective Action PlanÃ¢â‚¬ï¿½ prepared after the July 2, 2017 derailment of Amtrak Cascades train 506. This document was prepared by the National Railroad Passenger Corporation (Amtrak) at the request of the Washington State Department of Transportation (WSDOT) and the Oregon Department of Transportation (ODOT).
2. The Ã¢â‚¬Å“Communication PlanÃ¢â‚¬ï¿½ prepared after the July 2, 2017 derailment of Amtrak Cascades train 506. This document was prepared by the National Railroad Passenger Corporation (Amtrak) at the request of the Washington State Department of Transportation (WSDOT) and the Oregon Department of Transportation (ODOT).
</t>
  </si>
  <si>
    <t xml:space="preserve">Amtrak Documents </t>
  </si>
  <si>
    <t>I am requesting copies of any and all records regarding the enumerated items and information requested from Amtrak by letter dated July 6, 2017 letter regarding the July 2, 2017 train derailment sent from the Washington State Department of Transportation (WSDOT) and the Oregon Department of Transportation (ODOT) to Amtrak.</t>
  </si>
  <si>
    <t>Amtrak July derailment</t>
  </si>
  <si>
    <t>Copies of any and all records regarding the December 18, 2017, Amtrak Passenger Train 501 Derailment.</t>
  </si>
  <si>
    <t>Amtrak records</t>
  </si>
  <si>
    <t>Records related to the investigation of the Amtrak passenger train derailment on Monday, December 18, 2017.</t>
  </si>
  <si>
    <t>Rachel La Corte</t>
  </si>
  <si>
    <t xml:space="preserve">The Associated Press requests access to and copies of records at the Washington Department of Transportation:
1. All documentation of Amtrak test runs on the Point Defiance Bypass within the past year.
2. All documentation of concerns by engineers or others related to AmtrakÃ¢â‚¬â„¢s use of the Point Defiance Bypass.
3. Any documentation related to speed concerns at the curve at the Point Defiance Bypass.
4. Any documentation related to structural concerns at the Point Defiance Bypass.
</t>
  </si>
  <si>
    <t>Amtrak test runs, all documents of concerns by engineers, related to speed concerns, structural concerns</t>
  </si>
  <si>
    <t>Amy Maupin</t>
  </si>
  <si>
    <t>1) Anything with my cases correspondences
2) requesting original documentations that took place between the Union Rep-Rick Nesbit, Bobbi Collins Whitehead, David Cabbage, Charlene Dobell and Nancy Peterson, and Tony Penn (Olympia)  3) 100% original documents, emails anything in my medical file correspondences that took place from June 1, 2015 through August 22, 2016.  All the -&amp; l Disability' Information Exchanged with me - AND WSDOT within WSDOT.    4) All electronic, faxed originals please be provided to me via hard copy
5) Any records discussing my name       6) Discrimination discussions via HR and Union WFSE and Rick Nesbit
7) IME 's - "Tony Penn" JA w/Labor &amp; Industries "Tony Penn"
8) Copies of WSDOT desk calendar I had written on - and used for appointments/deadlines/meetings/ALL hand written documentation even outside the date boxes.
9) Copy of my desk calendars from 2013, 2014, 2015&gt; in their entirety
10) All of my work issues, appointments, notes, handwritten, typed etc. These calendars were used in my immediate work station, each year. I know they were not destroyed and request complete, original copies of them.  Hard copy, may fold to mail
ll)All pay stubs for beginning date of Jan. 1, 2015 to August 31, 2016. Bi-weekly wage statements with "detailed" copies to be mailed to me as well as Labor Recaps Reports from HQ Payroll each Pay Period.</t>
  </si>
  <si>
    <t>Amy Maupin HR related records</t>
  </si>
  <si>
    <t>Workland Witherspoon Attorneys at Law</t>
  </si>
  <si>
    <t>Melynda Warner</t>
  </si>
  <si>
    <t xml:space="preserve">A copy of the easement:
- on highway 395 north of Spokane
- Here's abbreviated legal for one of the parcels:
14-28-42 THE SE1/4 OF NE1/4 LYG ELY OF VAC INLAND EMPIRE HWY, EXC RRR/W TOGETHER W/ THAT PTN OF SE1/4 LYG E OF VAC INLAND EMPIREHWY &amp; E OF P.S.H. #3, EXC THE S 948.75FT THEREOF.
Parcel No.:  28145.9115  (other adjacent parcels:  28144.9085; 28133.9019; 28132.9084)
A railroad crossing referred to as DOT Number 059089Y Milepost Location 24.54. </t>
  </si>
  <si>
    <t>An easement located on SR 395</t>
  </si>
  <si>
    <t>PDR-15-2900</t>
  </si>
  <si>
    <t>Skagit Valley Herald</t>
  </si>
  <si>
    <t>Kera Wanielista</t>
  </si>
  <si>
    <t xml:space="preserve">access to and copies of all video footage from the Anacortes Ferry Terminal recorded on Jan. 25 from 7:30 a.m. to 10:00 a.m. This request includes, but is not limited to, any recordings of the ticket booth, holding area, and loading dock.
</t>
  </si>
  <si>
    <t xml:space="preserve">Anacortes Ferry Terminal Video </t>
  </si>
  <si>
    <t>Martha Hall</t>
  </si>
  <si>
    <t xml:space="preserve">Ã¢â‚¬Â¢         Funding selection memo
Ã¢â‚¬Â¢         Project prospectus
Ã¢â‚¬Â¢         Project funding agreement
Ã¢â‚¬Â¢         Supplemental consultant agreements
Ã¢â‚¬Â¢         Preliminary environmental documents
Ã¢â‚¬Â¢         Miscellaneous e-mail correspondence
</t>
  </si>
  <si>
    <t>Anacortes: Guemes Channel Trail</t>
  </si>
  <si>
    <t xml:space="preserve">any analysis or correspondence regarding the percentage of WSF sailings that depart at their scheduled times, basically Ã¢â‚¬Å“on time performance.Ã¢â‚¬ï¿½ I would also like any available analysis about the average length of delays, the reasons for delays, and the comparison of delays between routes in the ferry system. Please provide information from January 1, 2010 until the time this request is fulfilled. </t>
  </si>
  <si>
    <t>Analysis</t>
  </si>
  <si>
    <t>PDR-14-2452</t>
  </si>
  <si>
    <t>Washington Dept. of Licensing</t>
  </si>
  <si>
    <t>Ben Shomshor</t>
  </si>
  <si>
    <t>electronic copies of your current Agency-wide policies and procedures.</t>
  </si>
  <si>
    <t>Anency-wide policies and procedures</t>
  </si>
  <si>
    <t>PDR-14-0491</t>
  </si>
  <si>
    <t>Eugene Zakhareyev</t>
  </si>
  <si>
    <t xml:space="preserve">any and all records (in electronic format) from Developer Services, including emails and other pertinent documents dated between Jan 1, 2012 and current date and related to Anjuman E-Burhani mosque project (using keywords below).
Keywords (one of):
Ã¢â‚¬Â¢         SR520 and NE 51st St, Redmond
Ã¢â‚¬Â¢         15252 NE 51st St, Redmond
Ã¢â‚¬Â¢         Anjuman E-Burhani
Ã¢â‚¬Â¢         Mosque
</t>
  </si>
  <si>
    <t>Anjuman E-Burhani mosque project</t>
  </si>
  <si>
    <t>PDR-15-2414</t>
  </si>
  <si>
    <t>MTR Western</t>
  </si>
  <si>
    <t>Amanda Emery</t>
  </si>
  <si>
    <t xml:space="preserve">Would it be possible for you to send me the scoring for the Gold Line &amp; Grape Line RFP? Announcement for RFP-2018-0131. We would also like to request copies of the other proposal submitted for both the Gold Line &amp; Grape Line. </t>
  </si>
  <si>
    <t>Announcement for RFP-2018-0131, Gold Line</t>
  </si>
  <si>
    <t xml:space="preserve">Copy of Annual Average Daily Traffic  for 2015  re: SR 20 at Haines Place </t>
  </si>
  <si>
    <t xml:space="preserve">Annual Average Daily Traffic  for SR 20 at Haines Place </t>
  </si>
  <si>
    <t>Harris Rebar Northern California</t>
  </si>
  <si>
    <t>Waiting on regions</t>
  </si>
  <si>
    <t>Kelley Tracy</t>
  </si>
  <si>
    <t>The Annual Average Number of Road Closures due to weather for the previous 5 winters (2016 Ã¢â‚¬â€œ 2011)  from Seattle to the Oregon border on Interstate 5</t>
  </si>
  <si>
    <t>Annual Average number of Road Closure</t>
  </si>
  <si>
    <t>Rob Davis</t>
  </si>
  <si>
    <t xml:space="preserve">Ã¢â‚¬Â¢	Annual expenditures by year since 2012 for herbicides used in roadside maintenance;
Ã¢â‚¬Â¢	Annual pounds of active ingredient applied each year since 2012.
</t>
  </si>
  <si>
    <t>Annual expenditures by year since 2012 for herbicides used in roadside maintenance, annual pounds of active ingredient applied each year since 2012.</t>
  </si>
  <si>
    <t>The Davis Law Group</t>
  </si>
  <si>
    <t>Wilhelmina Giese</t>
  </si>
  <si>
    <t>Replica of the 2011 Washington State collision data summary report for the year 2013.</t>
  </si>
  <si>
    <t>Annual Summary Request</t>
  </si>
  <si>
    <t>PDR-14-0981</t>
  </si>
  <si>
    <t>Joe Beavers</t>
  </si>
  <si>
    <t xml:space="preserve">The 2013 Annual Traffic Report shows that there were multiple traffic counts made along SR 2 in 2013 but reports only the average daily traffic volumes.  I am interested in a more detailed report, specifically the Sunday counts and hopefully in some increment less than one day.
please provide the daily detailed count for Sundays in 2013 for a location between mp 16 and mp 27.   </t>
  </si>
  <si>
    <t xml:space="preserve">Annual Traffic Reports for SR 2 MP 16 - MP 27 </t>
  </si>
  <si>
    <t>PDR-14-0929</t>
  </si>
  <si>
    <t>Jon Kirk</t>
  </si>
  <si>
    <t>Any and all correspondence including but not limited to phone records, emails, photographs, letters, and written correspondence Between WSDOT and Labor and Industries related to Project 9045 US 12/White Pass &amp; Indian CR to Wildcat CR Bridge Ã¢â‚¬â€œ Paving and Drainage.
All daily reports, photos, emails and correspondence between The WSDOT field Inspection personnel and WSDOT project management related to Project 9045 US 12/White Pass &amp; Indian CR to Wildcat CR Bridge Ã¢â‚¬â€œ Paving and Drainage.</t>
  </si>
  <si>
    <t>Any and All Correspondance on project 9045</t>
  </si>
  <si>
    <t>Pam Hite</t>
  </si>
  <si>
    <t>Any and all correspondence, email, phone logs, inter office memos, letters, interagency communication (such as WSP), messages regarding an accident E288668 on 11-22-2013 at SR 20 MP 406 15 Min Cusick, DOT employee Jeff Lopez ID#112213213006 phone records 11-22-2013 to (509) 535-7738 Rouse Towing or other towing company involved in this incident. Any communication or conversation records with DeAtley Crushing Company, any records, communication, request from WSP to Jeff Lopez regarding this accident Great West Claim G77328. Any internal communications</t>
  </si>
  <si>
    <t>Any and all correspondence regarding a accident that happened on 11/22/2013</t>
  </si>
  <si>
    <t>Thomason Justice, PS</t>
  </si>
  <si>
    <t>Arian E. Noma</t>
  </si>
  <si>
    <t>Any and all correspondence, letters, notes, emails, complaints, reports, writings, recordings, communications, and any other documents sent from Thomas O'Connell, Esq., Jan Ellis, Robert Ellis, Richard Ellis, Mary Ellis, Kimberly Ellis, and other Ellis, Robert Tollefson, Tollefson Construction, and/or any other persons or parties pertaining to any easements, roads, property, and entrances of Carrol Richards from the dates of April 2015 through the present and future until litigation in Ellis v. Richards, 16-2-00339-9 and Richards v. Ellis 16-2-00407-9.</t>
  </si>
  <si>
    <t>Schroeter Goldmark Bender</t>
  </si>
  <si>
    <t>Marilyn Khalife</t>
  </si>
  <si>
    <t>Any and all data and records pertaining to the following:
Any and all accidents/incidents, complaints or reports relating to drainage issues or standing water, work orders, roadway improvements or modifications, and/or repairs in the past 10 years at or around the location of the collision referenced above: E/B SR 518, Mile Post 20, 20 feet East of SR 509 in King County, Washington.</t>
  </si>
  <si>
    <t>PDR-15-2642</t>
  </si>
  <si>
    <t>Personal Information</t>
  </si>
  <si>
    <t>Any and all documents for incident on I-5 MP 128.80                     A copy of any and all documents you may have regarding the incident and/or location around that date, including, but not limited to:
Any investigation file
Witness and involved party statements
Logs, camera photographs, videos and/or audio files
Any and all photographs taken at the scene, whether on the date of the collision or as part of the subsequent investigation
Accident reports and/or Accident Reconstruction reports, diagrams, notes etc., whether conducted by you of any other accidents at that location
Analytical or electrical reports, tests or diagnostics on the vehicle
Analytical or electrical reports, tests or diagnostics of the accidents scene.</t>
  </si>
  <si>
    <t>Any and all documents for incident on I5 mile post 128.80</t>
  </si>
  <si>
    <t>PDR-15-3023</t>
  </si>
  <si>
    <t>Dennis Henne</t>
  </si>
  <si>
    <t>Any and all documents prior to January, 2017 pertaining to I.C. #. 2-09-00019 Plan Title: Douglas County Sundry Site Plan, Pit Site PS -D0-68, Stock Pile Site SP -D0-2228. Assessor's Tax Parcel Number: 28260710002 and a portion of 2826063001 
Original WSDOT Purchase Agreement &amp; Land Title / Quitclaim Deed. Geotechnical Survey information. Mining Application / Permit information. Property Survey.</t>
  </si>
  <si>
    <t>Any and all documents prior to January, 2017 pertaining to I.C. #. 2-09-00019 Plan Title</t>
  </si>
  <si>
    <t>SR 305 @ Agate Pass Bridge</t>
  </si>
  <si>
    <t>Jordan Clinton</t>
  </si>
  <si>
    <t xml:space="preserve">     I am requesting any and all documents, contracts, agreements, and or any material relating to the correspondence between Darrel Emel's Tree  Service and the W.S.D.O.T. (particularly any and all material pertaining to prevailing wage)
    I am also requesting information or the report from a accident on  Highway 305 at the Agate Pass Bridge shortly before 1 p.m on Jul 30, 2012, was closed in both directions due to a vehicle accident.  I would like a full report on the incident, however my main objective was to find out the time highway 305 was closed, until the time that Highway 305 was re-opened to vehicle traffic that day.  
    I am also requesting to know if there are any other dates and times that highway 305 at the agate pass bridge was closed due to a vehicle accident where someone had to be airlifted. Since 2010 to present. </t>
  </si>
  <si>
    <t>Any and all documents relating to correspondence between Darrel Ernel's Tree Service and WSDOT and also accident information at the Agate Pass Bridge on Hwy 305</t>
  </si>
  <si>
    <t>Lewis Kamb</t>
  </si>
  <si>
    <t>Any and all emails, text messages, memos and/or any other communication(s) sent and/or received by Washington Department of Transportation employees from Saturday, July 11, 2015, through Wednesday, July 15, 2015 related to the search and recovery missions for two missing airplanes in the North Cascades wilderness of Washington State. The missing planes referenced included a Beech A35 airplane assigned FAA N-Number N8749A, which departed Kalispell, Montana on July 11 and disappeared and presumed crashed in the vicinity of the Easy Pass trail near WA State Route 20; and a Piper PA-22 airplane assigned FAA N-Number N9712D, which departed International Falls, MN on or about July 11, and disappeared and presumed crashed in the vicinity of Twin Sisters Mountain in Whatcom County.
By way of explanation, such emails, text messages and/or other communications should include, but not necessarily be limited to, any and all exchanges between and among the following WSDOT personnel, or exchanged with any other person and/or entity involved in the search and recovery mission for the aforementioned airplanes: Barbara LaBoe; John Himmel; and Tom Peterson.</t>
  </si>
  <si>
    <t>PDR-15-2022</t>
  </si>
  <si>
    <t>Timothy J. Whitters &amp; Associates</t>
  </si>
  <si>
    <t>Kimberly Brown</t>
  </si>
  <si>
    <t>Any and all employment records regarding Gareth Campbell.</t>
  </si>
  <si>
    <t>PDR-13-1884</t>
  </si>
  <si>
    <t xml:space="preserve">Any and all grants Island Transit has applied for 2015 or the 2015-2017 biennium
Any and all e-mails within the WSDOT Public Transportation Divison mentioning since 1 October 2014 until 28 November 2014, "411 County Connector" or "Tri-County Connector"
</t>
  </si>
  <si>
    <t xml:space="preserve">Any and all grants Island Transit has applied for 2015 or the 2015-2017 biennium
Any and all e-mails within the WSDOT Public Transportation Divison mentioning since 1 October 2014 until 28 November 2014, "411 County Connector" or "Tri-County Connector
</t>
  </si>
  <si>
    <t>PDR-14-3230</t>
  </si>
  <si>
    <t>Fong Law, PLLC</t>
  </si>
  <si>
    <t>Eric Fong</t>
  </si>
  <si>
    <t xml:space="preserve">Any and all history of traffic volume, traffic collisions, traffic incidents.
-On Harvard Ave E and the on ramp to I5, from 100 feet south of E. Shelby and 400 feet South of E. Shelby. in Seattle, WA.
-Please provide these records for the last 3 years. 2012-present.
</t>
  </si>
  <si>
    <t>Any and all history of traffic volume, traffic collisions, traffic incidents.
-On Harvard Ave E and the on ramp to I5, from 100 feet south of E. Shelby and 400 feet South of E. Shelby. in Seattle, WA.
-Please provide these records for the last 3 years. 2012-present.</t>
  </si>
  <si>
    <t>PDR-15-0568</t>
  </si>
  <si>
    <t>The Law Office of F. McNamara Jardine &amp; Associates, LLC</t>
  </si>
  <si>
    <t>John Minarik</t>
  </si>
  <si>
    <t xml:space="preserve">Any and all information confirming and or identifying that traffic control services, devices, flaggers, re-routing traffic in any manner were in use or standing by for road or surface construction and or any and all maintenance requiring traffic control between midnight of August 6, 2015 and 6:00 a.m. on August 7, 2015 for the location of West Road SE between Prairie Park Street NE through and including NE 103rd Avenue between East Yelm Avenue and Plaza Drive NE in the City of Yelm, Washington 98597.
Please include the name, address, and telephone contact information for the Company providing such services and the specific times that the company(s) or employees or workers were present.
</t>
  </si>
  <si>
    <t>Any and all information confirming and or identifying that traffic control services, devices, flaggers, re-routing traffic in any manner were in use or standing by for road or surface construction and or any and all maintenance requiring traffic control between midnight of August 6, 2015 and 6:00 a.m. on August 7, 2015 for the location of West Road SE between Prairie Park Street NE through and including NE 103rd Avenue between East Yelm Avenue and Plaza Drive NE in the City of Yelm, Washington 98597.
Please include the name, address, and telephone contact information for the Company providing such services and the specific times that the company(s) or employees or workers were present.</t>
  </si>
  <si>
    <t>PDR-15-2643</t>
  </si>
  <si>
    <t>Lockner &amp; Crowley INC., P.S.</t>
  </si>
  <si>
    <t>Richard Lockner</t>
  </si>
  <si>
    <t xml:space="preserve">Any and all information regarding pedestrian signage or marked pedestrian walkways in the area of Northbound Highway ramp at South 38th Street in Tacoma and I-5 on December 21, 2011. Specifically, was there any signage in place on December 21, 2011 indicating "no pedestrian" traffic. Also provide when such signage or markings were installed. </t>
  </si>
  <si>
    <t>PDR-15-0058</t>
  </si>
  <si>
    <t>R Martin Law Group, P.S.</t>
  </si>
  <si>
    <t>Mackenzie Lanum</t>
  </si>
  <si>
    <t>Any and all information regarding the "Left Turning Vehicles Stop for Pedestrians" signage on the traffic signal light for traffic going southbound on 7th Ave at the intersection of 7th Ave and Olive Way in Seattle from 2012 through 2014, including, but not limited to: public complaints regarding signage or lack thereof, proposals to add or remove signage, dates of addition or removal of signage, the date of installation of the "Left Turning Vehicles Stop for Pedestrians" sign and photographs of the intersection at the time of addition of signage. Any and all information regarding the "Right Turning Vehicles Stop for Pedestrians" signage on the traffic signal light for traffic going northbound on 7th Ave at the intersection of 7th Ave and Olive Way in Seattle from 2012 through 2014, including, but not limited to: public complaints regarding signage or lack thereof, proposals to add or remove signage, dates of addition or removal of signage, the date of installation of the "Right Turning Vehicles Stop for Pedestrians" sign and photographs of the intersection at the time of addition of signage.</t>
  </si>
  <si>
    <t>PDR-15-2148</t>
  </si>
  <si>
    <t>Michael Morisy</t>
  </si>
  <si>
    <t>Any and all internal reports on the risks of geomagnetic storms to the nation.</t>
  </si>
  <si>
    <t>PDR-15-1341</t>
  </si>
  <si>
    <t>Jessica Vick</t>
  </si>
  <si>
    <t>Please be advised that we are investigating a fatal airplane crash on behalf of the Estate of Ma.re Messina. which occurred on April 21, 2016 at the Woodland, WA Airport (W27). The accident is the subject of litigation filed m King County Superior Court. At this time, we would appreciate it if you would supply us with any and all investigation materials, reports,surnmaiies, video, recordings, statements or other documents or materials related to the subject crash.</t>
  </si>
  <si>
    <t xml:space="preserve">Any and all investigation materials, reports, summaries, video, recordings, statements or other document materials related to the fatal airplane crash in Woodland WA. </t>
  </si>
  <si>
    <t>Spokane County</t>
  </si>
  <si>
    <t>James Emacio</t>
  </si>
  <si>
    <t xml:space="preserve">Any and all public records sent, received, possessed, or maintain by the Department of Transportation, or any staff of the Department of Commerce, including but not limited to Greg Figg, Transportation Planner, Eastern Region from January 26, 2012 to the date hereof, which discuss or address Spokane County or the Board of County Commissioners of Spokane County updating, adjusting, or modifying Spokane County's Urban Growth Area and/or establishing or modifying Spokane County's population allocation. The terminology "public records" shall mean that term as defined in RCW 42.56.0 I 0(3) and includes, but is not limited to, phone logs, phone message recordings, correspondence, emails, reports, pictures, documents, calendars, agendas documenting meetings, and communications in any format whatsoever. It is recommended that search terms for public records to include e-mail minimally include the following plus any additional terms which you believe will locate the requested public records: "Resolution No. 13-0689", "Spokane County", "Urban Growth Area", "Urban Growth Boundary", "UGA'', "population allocation", "land capacity analysis", "Fairchild Air Force Base", "FAFB", "Fairchild", "military installation", "MIA 3 I 4", "Military Influence Area", "Joint Land Use Study", "JLUS", "JLUS Overlay Zone", "AICUZ", "encroachment", "Geiger Spur", "Grant", "Solar World", "capital facilities", "level of service", "transportation element", "Aerospace", "Al French", "Shelly O'Quinn", and "Todd Mielke".
</t>
  </si>
  <si>
    <t>Any and all public records sent, received, possessed, or maintain by the Department of Transportation, or any staff of the Department of Commerce, including but not limited to Greg Figg, Transportation Planner, Eastern Region from January 26, 2012 to the date hereof</t>
  </si>
  <si>
    <t>PDR-13-1648</t>
  </si>
  <si>
    <t>Lisa Belden</t>
  </si>
  <si>
    <t xml:space="preserve">Any and all records concerning Mercer Island single occupancy vehicle access to the I-90 HOV lanes between Bellevue and Seattle.
The time period for this request is 1990 to date.    
Please conduct the search in 15 year increments, starting with the most recent 15 year period first (January 1, 2001 to August 13, 2016) with identification of the documents as they are discovered.   I reserve the right to inspect the documents before paying for copying charges.  
</t>
  </si>
  <si>
    <t>Any and all records concerning Mercer Island single occupancy vehicle access to the I-90 HOV lanes between Bellevue and Seattle.</t>
  </si>
  <si>
    <t>Dallas Wortham</t>
  </si>
  <si>
    <t>I am making a public records request regarding a truck sold to me at auction in July via state surplus auction which was previously owned by the Department of Transportation.  
I request copies of any and all records concerning the use, maintenance, any accident history, and any repairs, of the 
2000 Chevrolet Silverado 1500 Pick up truck, VIN# 1GCEC19V6YZ145049 previously registered to the Department of Transportation.</t>
  </si>
  <si>
    <t>Any and all records concerning the use, maintenance, accident history, repairs for 2000 Chevrolet Silverado 1500 pick up truck, VIN # 1GCE19V6YZ145049</t>
  </si>
  <si>
    <t>Pierce County Planning &amp; Public Works</t>
  </si>
  <si>
    <t>Kandace Thomas</t>
  </si>
  <si>
    <t>Location: Section 10-19N-9E related to SR410 and the surrounding area Section 10 Township 19 North and Range 9E W.M. in Pierce County, Washington. Southwesterly of SR 410
To include Levee(s) such as but not limited to any levees on the right bank of the White River between river mile 44.50 and river mile 45.50.
Date(s) Requested: January 1, 1977 to Present Day
Any and all records from January 1, 1977 thru present day including:
1. Any and all river flood control related construction, flood fighting, and maintenance work in Section 10-19N-9E related to SR410 and the surrounding area, performed by WSDOT or
contractors.
2. Any and all surveys, mapping and damage assessments related to flood damages from the White River in 10-19-9E.
3. Any and all records that may include any levee history, to include but not limited to build date(s), repairs made and by whom, formal conveyances of rights to do so,
4. Any and all surveys, mapping and damage assessments related to flood damages,
5. Any and all documents to include telephone messages, written notes, citizen complaints, and any and all documents relating in any way to Levee(s) located within Section 10 Township 19 North and Range 9E W.M. in Pierce County, Washington. Southwesterly of SR 410. To include Levee(s) such as but not limited to any levees on the right bank of the White River between river mile 44.50 and river mile 45.50.</t>
  </si>
  <si>
    <t>Any and all records from January 1, 1977 thru present day including Any and all river flood control related construction, flood fighting, and maintenance  work in Section 10-19N-9E related to SR410</t>
  </si>
  <si>
    <t>I am requesting copies of any and all records regarding the July 2, 1017 derailment of Amtrak Cascades Train 506.</t>
  </si>
  <si>
    <t>Any and all records regarding July 2 Amtrak train derailment</t>
  </si>
  <si>
    <t>Mills Meyers Swartling P.S.</t>
  </si>
  <si>
    <t>Sharlee Nichol</t>
  </si>
  <si>
    <t xml:space="preserve">any and all records regarding the 10/25/2010 crash of a Cessna 340A (r/n N68718) near Chehalis, WA, including but not limited to correspondence, e-mails, notes, witness statements, drawings, diagrams, measurements, photographs, videos, audio recordings, logs, dispatch repors, and Search &amp; Rescue records. </t>
  </si>
  <si>
    <t>PDR-14-0881</t>
  </si>
  <si>
    <t>Phillips Law Group, PLLC</t>
  </si>
  <si>
    <t>Leo Shishmanian</t>
  </si>
  <si>
    <t>Any and all records regarding the motor vehicle collision that occurred on September 13, 2012 at approximately 1314, on State Route 2 near milepost 11 in Snohomish County. Please provide: (1) Any and all records regarding the investigation of this collision including but not limited to any photographs, videos or digital media files, witness statements, damage estimates, correspondence and any and all other documents, in paper or digital form, generated during the investigation of this accident and/or containing information, statements, comments, depictions or descriptions of this accident or the persons, entities and vehicles involved.</t>
  </si>
  <si>
    <t>PDR-15-1041</t>
  </si>
  <si>
    <t>Cascadia Law Group PLLC</t>
  </si>
  <si>
    <t>Social Security Numbers
Tax Identification Numbers</t>
  </si>
  <si>
    <t>Valerie  Rickman</t>
  </si>
  <si>
    <t xml:space="preserve">Any and all records related to the purchase or sale of all or a portion of the following property: AssessorÃ¢â‚¬â„¢s tax parcel number 202206-9011, located in King County, Washington. 
Any and all records, including environmental assessments or studies, related to the zoning or rezoning of the following property: AssessorÃ¢â‚¬â„¢s tax parcel number 202206-9011, located in King County, Washington.
</t>
  </si>
  <si>
    <t>PDR-14-2300</t>
  </si>
  <si>
    <t>Law Offices of James S. Sorrels</t>
  </si>
  <si>
    <t>James S. Sorrels</t>
  </si>
  <si>
    <t>Any and all records that refer to anything DOT investigated on 10/04/2014; And anything that DOT removed from the travel lanes OR shoulder of I-5 northbound at NB I-5 and Dearborn on 10/04/2014 and anything over the course of the next several days.</t>
  </si>
  <si>
    <t>PDR-15-1030</t>
  </si>
  <si>
    <t>Kari L. Sand</t>
  </si>
  <si>
    <t xml:space="preserve">Please provide any and all simulation, Vissim and Synchro files supporting the East Link Extension SEPA Addendum, dated April 5, 2017, and the Interstate 90 and Mercer Island Mobility Study, dated April 2017. </t>
  </si>
  <si>
    <t>Any and all simulation, Vissim and Synchro files supporting the East Link Extension SEPA Addendum dated April 5, 2017, and the Interstate 90 and Mercer Island Mobility Study dated April 2017.</t>
  </si>
  <si>
    <t>any change order requests filed with WSDOT by Seattle Tunnel Partners between November 1, 2014 and December 31, 2014, including a letter from STP to WSDOT dated November 3, 2014,  regarding the Alaskan Way Viaduct Replacement Project.</t>
  </si>
  <si>
    <t xml:space="preserve">any change order requests filed with WSDOT by STP between Nov. 1, 2014 and Dec. 31, 2014 </t>
  </si>
  <si>
    <t>PDR-15-0291</t>
  </si>
  <si>
    <t>Derrick Nunnally</t>
  </si>
  <si>
    <t xml:space="preserve">This is a request under RCW 42.56, the state Public Records Act, for all emails to or from WSDOT officials related to the July 2, 2017, derailment of Amtrak 506. 
This includes any communications between WSDOT employees and BNSF, Amtrak and/or the National Transportation Safety Board related to the incident. </t>
  </si>
  <si>
    <t>any communications between WSDOT employees and BNSF, Amtrak and/or the National Transportation Safety Board related to the Amtrak 506 incident on July 2, 2017</t>
  </si>
  <si>
    <t>Kylie Purves</t>
  </si>
  <si>
    <t xml:space="preserve">Any complaints or public records requests and responses about Bremerton parking signs submitted by any of the following:
Rebecca Ann
George Karl
Alexander Strong
Bendich, Stobaugh &amp; Strong
Stephen Strong
Stephen Festor
</t>
  </si>
  <si>
    <t>Any complaints or public records requests about Bremerton parking signs submitted by list of people</t>
  </si>
  <si>
    <t>International Union of Operating Engineers</t>
  </si>
  <si>
    <t>Copies of public records that are related to the I-5 SB S 320th to Duwamish River BR concrete pavement Rehab Project #8816. As shown in Statement of Intent to Pay Prevailing Wage #749294.  Specifically the Inspectors Daily Reports of who was onsite, what equipment was onsite, and what each employee was doing for the week starting on 7/31/16.  Also any field notes, pictures, certified payroll, and contract documents. The contractor I request the information on is Ground Up Road Const Inc.</t>
  </si>
  <si>
    <t xml:space="preserve"> I-5 SB S 320th to Duwamish River BR concrete pavement Rehab Project #8816.</t>
  </si>
  <si>
    <t>Any documents reflecting any construction, improvements or work taking place on July 23, 2015 in the below indicated
location, including, but not limited to, proposals, plans, permits, status reports, press releases, studies, in anticipation for,
or following the comemencement of construction.
The area East of Dexter Avenue North, West of Fairview Avenue North, North of Denny Way and South of Mercer Street,
as outlined in black on the attached map.</t>
  </si>
  <si>
    <t>Any documentation reflecting work taken place East of Dexter Avenue North, West of Fairview Avenue North, North of Denny Way and South of Mercer Street on July 23, 2015.</t>
  </si>
  <si>
    <t>Glen Morgan</t>
  </si>
  <si>
    <t xml:space="preserve">1) All Public Record Requests filed by Abigael Doer, Brock Howell, or any other representative of the "Mass Transit Now" commitee over the past 12 month period. This includes all communication between the requester and the public records officer.
2) All public record requests filed with WSDOT that ask for lists of e-mail addresses of clientele served by WSDOT, including, but not limited to, any e-mail lists pertaining to rideshare (including rideshareonline.com) or flex pass programs over the past 12 month period. This includes all communication between the requester and the public records officer.
</t>
  </si>
  <si>
    <t>Any emails pertaining to rideshare</t>
  </si>
  <si>
    <t>I would like to request the following records: Any and all identifiable emails related to "LAND-2013-00171" OR "Anjuman E-Burhani" OR "15252 NE 51st St" OR "51st Street/SR 520 ramps" for 2014 (Jan 1st 2014 to Jan 1st 2014) from\to Ramin Pazooki.</t>
  </si>
  <si>
    <t>ANy emails related to LAND-2013-00171 or Anjuman E-Burhani or 15252 NE 51st St or 51st Street/SR 520 ramps for 2014 from/to Ramin Pazooki</t>
  </si>
  <si>
    <t>The Columbian</t>
  </si>
  <si>
    <t>Lauren Dake</t>
  </si>
  <si>
    <t>any handwritten notes, memos, letters, e-mails, staff reports, or any other document, either in paper or electronic form, created or received by Lynne Peterson or members of her staff discussing the Interstate 5 bridge, Columbia River Crossing, light rail, Southwest Washington Regional Transportation Council (RTC) or Oregon Department of Transportation from Sept 2014 to present.</t>
  </si>
  <si>
    <t>PDR-15-0677</t>
  </si>
  <si>
    <t>CDS</t>
  </si>
  <si>
    <t>Julie Jones</t>
  </si>
  <si>
    <t>1) Any hwy plans, maps or documents that can assist with a completion for a commercial survey. The APN on the property is 126-160-109 and part of 115-210-022 Franklin County Harris Rd Pasco WA.
2) Info on 91 George Washington Way, Richland, WA. Benton County</t>
  </si>
  <si>
    <t>Any hwy plans, maps or documents pertaining to a property on Harris Rd in Pasco, WA</t>
  </si>
  <si>
    <t>THINK TeleVisual LLC</t>
  </si>
  <si>
    <t>Jessica Lanford</t>
  </si>
  <si>
    <t>any images and/or video material you can permit us to use relating to the I-90 bridge collapse on 11/25/1990.</t>
  </si>
  <si>
    <t>PDR-15-2859</t>
  </si>
  <si>
    <t>any images (photo or video) of the sinkhole that developed on the Alaskan Way Viaduct Replacement project on January 12, 2016.</t>
  </si>
  <si>
    <t xml:space="preserve">any images of the sinkhole </t>
  </si>
  <si>
    <t>Any info regarding traffic control sequencing information in the area of Waller Rd approaching its intersection with 104th street</t>
  </si>
  <si>
    <t>PDR-15-0303</t>
  </si>
  <si>
    <t>Jerry Shuster</t>
  </si>
  <si>
    <t xml:space="preserve">Any information on the design and construction of a culvert located at approximately MP 1.36 in Edmonds (crosses under SR 524 between Olympic Ave and 11th Pl N. </t>
  </si>
  <si>
    <t>PDR-15-2472</t>
  </si>
  <si>
    <t>Wilson, Smith, Cochran, Dickerson</t>
  </si>
  <si>
    <t>Steve Sinclair</t>
  </si>
  <si>
    <t xml:space="preserve">any investigation materials you may have for that as follows:
Date/time:  September 24, 2012; app. 3:10 p.m.
Location:  8 miles NW of Packwood, Lewis County, SR 12, near milepost 139
WSP case # 12-9408.
Our contact numbers are shown below.
Driver:  James Dorsett (see in the WSP report as James Doresett)
</t>
  </si>
  <si>
    <t>PDR-15-2364</t>
  </si>
  <si>
    <t>Tammy Catlin-Toney</t>
  </si>
  <si>
    <t xml:space="preserve">any lawsuit/tort claims resulting from a rockslide, debris covering a state highway; or negligent maintenance of a state highway? If so, for each such lawsuit, state:
a. The name of the case, county, court number, date of filing;
b. Nature of the suit;
c. Whether there was a trail and if so when;
d. The ultimate disposition of the case including amounts paid, if any and to whom;
e. The cost of attorney fees for the Attorney General office and (WSDOT) employees.
f. Who was the tort claim investigators and who had input on the claim
For the period of January 1, 2003 to Present (11/11/17)
</t>
  </si>
  <si>
    <t>Any lawsuit/tort claims resulting from a rock slide, debris covering a state highway</t>
  </si>
  <si>
    <t>Larry Julius</t>
  </si>
  <si>
    <t>Any or all drawings showing the right-of-way of State Route 28 within the corporate limits of the City of Ephrata.</t>
  </si>
  <si>
    <t>Lewiston Tribune</t>
  </si>
  <si>
    <t>Elaine Williams</t>
  </si>
  <si>
    <t xml:space="preserve">any permits Mammoet or Bigge Crane may have submitted for shipments leaving from the Port of Wilma near Clarkston or the Tri-Cities in the last three months. </t>
  </si>
  <si>
    <t>PDR-14-1938</t>
  </si>
  <si>
    <t>Trevor Osgood</t>
  </si>
  <si>
    <t>any photos or camera footage that might have been recorded between the time of 3:10pm and 3:30pm on thursday june 25th 2015. I5 just before the convention center bridge on pine street (mp 166 I believe).</t>
  </si>
  <si>
    <t>PDR-15-1892</t>
  </si>
  <si>
    <t>Kevin Zhang</t>
  </si>
  <si>
    <t>I would like to request for any photos taken by WSDOT Incident Response Team members during an accident occurred on March 22, 2017 around 3:30pm-4:30pm on Interstate 5 North located between Yakima Ave to Pacific Ave.</t>
  </si>
  <si>
    <t>Any photos taken by WSDOT Incident Response Team members during accident that occurred on March 22, 2017 around 3:30pm - 4:40pm on I-5 between Yakima Ave to Pacific Ave.</t>
  </si>
  <si>
    <t>Charlie Most</t>
  </si>
  <si>
    <t xml:space="preserve">I am looking for any record of the purchase of the bridge boat for SR 520 Bridge boat Built by American Eagle MFG. Inc. March 1996 Hull #796.  Hin AEM 000796 E 96     other numbers it has had are (20 A 14  2)    (WNS22085) </t>
  </si>
  <si>
    <t>Any record of the purchase of the bridge boat for SR 520 Bridge built by American Eagle MFG Inc.</t>
  </si>
  <si>
    <t>Tim English</t>
  </si>
  <si>
    <t xml:space="preserve">I was wondering if you could direct me to the agency, if this is not the right one, that could give me information about a project that was done in the early 60s supposedly by the State  -  the construction was involving a dike and weir on the South fork of the Snoqualmie river in North bend. We have run into a dead end with fish and wildlife, king county and the corps of engineers as to the inlet and outlet construction and We were told, by a neighbor that lived here at the time, that the state constructed them. I am just reaching out in hopes of some record of that part. The corps of engineers signed off and the county maintains it in the case of damage. </t>
  </si>
  <si>
    <t>Any records about 1960s project involving a dike and weir on the South fork of Snoqualmie River in North Bend</t>
  </si>
  <si>
    <t xml:space="preserve">Information Regarding the Infrastructure and Security of Computer and Telecommunications Networks,
Attorney Client Privileged Information
</t>
  </si>
  <si>
    <t>I would like to file PRR for any records available at HQ for "SR 520 property information/correspondence on 15252 NE 51 St. Redmond, WA from Jan 1, 2008 to Dec 31, 2014". This request was filed in the past (in 2014), however it appears that some records related to the staff members in Olympia were omitted (see attached with email from LeRoy Patterson where I have not received the original email but only forwarded version)</t>
  </si>
  <si>
    <t>any records available at HQ for SR 520 property info on 15252 NE 51 St. REdmond, WA from Jan 1, 2008 to Dec 31, 2014</t>
  </si>
  <si>
    <t>King County Prosecutors Office</t>
  </si>
  <si>
    <t>Nicole Walters</t>
  </si>
  <si>
    <t>Please provide anything in the file you may have from any incident response team regarding an incident that occurred in King County, on Northbound I-5 near mile marker 159/MLK way near Tukwila/Renton on 09/01/2015. There was an accident between a 2 door lincoln and a semi truck. I am the paralegal working on a litigation case stemming from this incident for the King County Prosecutors office, we are requesting any information you may have on file pertaining to this incident.</t>
  </si>
  <si>
    <t xml:space="preserve">Any records regarding </t>
  </si>
  <si>
    <t>Contour Engineering, LLC.</t>
  </si>
  <si>
    <t>Greg Junkar</t>
  </si>
  <si>
    <t>any right of way information that may be in the area of SR 16 and Old Clifton Road in Port Orchard. Specifically on the west side of SR16.</t>
  </si>
  <si>
    <t>J. Scrivner Investigations, Inc</t>
  </si>
  <si>
    <t>Ron Scott</t>
  </si>
  <si>
    <t>Any scene photos taken and any reports that were generated of a tractor/trailer rig that caught fire coming down I-90 pass, milepost 38-40 near Issaquah on June 27, 2015.</t>
  </si>
  <si>
    <t>Any scene photos taken and any reports that were generated of a tractor/trailer rig that caught fire</t>
  </si>
  <si>
    <t>PDR-15-2270</t>
  </si>
  <si>
    <t>Grega Law Group, P.S.</t>
  </si>
  <si>
    <t>Alyne  Sanchez</t>
  </si>
  <si>
    <t>Records regarding any companies, contracts, subcontracts that were doing any type of work on September 8, 2014, at around 4:38 am, or that date, at SB I-5 MP 158.</t>
  </si>
  <si>
    <t>Any type of work on September 8, 2014, at around 4:38 am, or that date, at SB I-5 MP 158.</t>
  </si>
  <si>
    <t>Sam Campbell</t>
  </si>
  <si>
    <t>This request is intended to include all divisions operating in and under the supervision of the Washington State Department of Transportation AND any vendor providing cellular telephone geo location services during the period from Jan. 1, 2005 to Dec. 31, 2013. We are particularly interested in any releasable non-confidential material including but not limited to correspondence, files, investigative materials, proposals, awards, contracts, agreements, licenses, programs, grants, etc. to use any software, hardware, or any other device(s) developed or used for surveillance to collect and/or analyze data, personal or otherwise involving any machine-to-machine communications, cellular or otherwise.</t>
  </si>
  <si>
    <t>Any Vendor providing cellular telephone geo location services during the period from Jan. 1. 2005 to Dec. 31, 2013.</t>
  </si>
  <si>
    <t>TX</t>
  </si>
  <si>
    <t xml:space="preserve">Any WSDOT records generated from Jan. 1, 2005, to July 5, 2017, concerning the rail bridge over Chambers Creek in Pierce County, and its adjoining railroad tracks. 
This includes any records of safety inspection or inventory of track equipment including signals and derails for the rail approaches to the bridge.
</t>
  </si>
  <si>
    <t>Any WSDOT generated e-mails from Jan 1, 2005 - July 5, 2017 concerning the rail bridge over Chambers Creek</t>
  </si>
  <si>
    <t>Anderson Perry &amp; Associates, Inc.</t>
  </si>
  <si>
    <t>Erik Green</t>
  </si>
  <si>
    <t>Anything to be found relating to old Highway 3 which is currently Isaacs Avenue in Sections 16 &amp; 21 in Township 7 North, Range 36 East</t>
  </si>
  <si>
    <t>Anything to be found relating to old Highway 3 which is currently Isaacs Avenue</t>
  </si>
  <si>
    <t>PDR-14-0928</t>
  </si>
  <si>
    <t>Grant County Assessor's Office</t>
  </si>
  <si>
    <t>Pam Hill</t>
  </si>
  <si>
    <t xml:space="preserve">Map of the area in Section 9, Township 20 North, Range 23 East WM mainly in the Southwest quarter of the Southwest quarter of the property in which DOT owns. </t>
  </si>
  <si>
    <t xml:space="preserve">ap of the area in Section 9, Township 20 North, Range 23 East WM mainly in the Southwest quarter of the Southwest quarter of the property in which DOT owns. </t>
  </si>
  <si>
    <t>Port of Vancouver</t>
  </si>
  <si>
    <t>Wayne Harner</t>
  </si>
  <si>
    <t xml:space="preserve">Records from the WSDOT Rail Division. Vancouver, Washington - related to the Apple Tree Crossover Project - specifically: Agreement RR278 between WSDOT and BNSF; Task Order 42 related to that same agreement and this project, along with all invoices from BNSF to WSDOT for this project including attached itemized billing sheets showing specific details of charges to the invoice to which they are attached, from the beginning of the project to its closing in 2012. </t>
  </si>
  <si>
    <t xml:space="preserve">Apple Tree Crossover Project </t>
  </si>
  <si>
    <t xml:space="preserve">Apple Tree Crossover Project Records - specifically: The scope, design, drawings, maps, project manual, bids and  schedule ( monthly or overall) of the WSDOT and BNSF Apple Tree project in Vancouver WA; Believed to be Task Order 42. </t>
  </si>
  <si>
    <t xml:space="preserve">Apple Tree Crossover Project-Rail Rcds </t>
  </si>
  <si>
    <t>Applicant Scores and Interviewer Notes, Personal Information</t>
  </si>
  <si>
    <t>Ã¢â‚¬Â¢	Resumes of all 15 or so qualified candidates who applied for the Assistant Secretary position, to manage Washington State Ferries.
Ã¢â‚¬Â¢	All documents regarding the selection process and the job candidates that were sent to WSF by interested parties. Such parties would include but not be limited to labor unions, boat builders, vendors, municipalities, lawmakers, other transportation agencies, and ferry customers.
Ã¢â‚¬Â¢	All letters or messages exchanged between Capt. George Capacci and WSDOT Secretary Lynn Peterson in 2014.
Ã¢â‚¬Â¢	All letters or messages from Ms. Peterson to the governorÃ¢â‚¬â„¢s office or state lawmakers, regarding the Ferries selection process in 2014.
Ã¢â‚¬Â¢	Contracts and payment vouchers from WSDOT to recruitment firms involved in the search for a Ferries director during 2014.
Ã¢â‚¬Â¢	Any scorecards, matrices, or other charts that were used as part of the Ferries director selection process in 2014.</t>
  </si>
  <si>
    <t>Applicant Information</t>
  </si>
  <si>
    <t>PDR-14-1606</t>
  </si>
  <si>
    <t>Jennifer Grant</t>
  </si>
  <si>
    <t xml:space="preserve">Copy of application for Road Access Permit (and associated permit, if granted), including any plans, documents, communications and technical studies, as applicable, made by Mr. Thomas Weber of Ocean Grove Properties LLC to allow an access road on Grays Harbor County parcel 201232110010, adjacent to SR-109.  
The associated file number is not known; however, please note that initial communications regarding this request for records have occurred between our client, Mr. Jeff Albertson, and Mr. Art Sporseen of WSDOT.
</t>
  </si>
  <si>
    <t>Application for Road Access Permit for parcel 201232110010 adjacent to SR-109</t>
  </si>
  <si>
    <t>Vantage Point</t>
  </si>
  <si>
    <t>Kari Olsen</t>
  </si>
  <si>
    <t>With this email I would like to request the R/W maps.   I did not see any other contact to use for the R/W maps.   If there is someone else I should contact, please forward that information and I will be happy to make that connection.</t>
  </si>
  <si>
    <t>Application for work on SR 507</t>
  </si>
  <si>
    <t>SD</t>
  </si>
  <si>
    <t>Chris Stevens</t>
  </si>
  <si>
    <t>If you could send me all I need for permitting to cross SR101 @ MP 57, I would appreciate it.</t>
  </si>
  <si>
    <t>Application permit - SR 101 @ MP 57</t>
  </si>
  <si>
    <t>All records of applications of sand, salt, and and/or de- icer on main Street in Omak, Washington limited to a one block radius north and south of Apple Street from October 1, 2010 to December 31, 2010.</t>
  </si>
  <si>
    <t>Application sand, salt and/or de-icer Omak</t>
  </si>
  <si>
    <t>PDR-14-2438</t>
  </si>
  <si>
    <t>Waiting on injunction letter</t>
  </si>
  <si>
    <t>Todd Newlean</t>
  </si>
  <si>
    <t>Letters appointing Hollie Rogge and Randy Johnson to their current positions within Headquarters Real Estate Services</t>
  </si>
  <si>
    <t>Appointing letter</t>
  </si>
  <si>
    <t>Mentorlawgroup, PLLC</t>
  </si>
  <si>
    <t>Jessica Kuchan</t>
  </si>
  <si>
    <t>Appraisal for the water rights purchased for the I-90 expansion project at/in Snoqualmie Pass.
- Appraisal for the water rights acquired by the Washington State Department of Transportation, referred to under Court
Claim 00366 in the Yakima River Basin Water Rights Adjudication, Acquavella v. Ecology, Yakima County Superior Court Cause No. 77-2-01484-5.
- Appraisal for the water rights purchased by Washington State Department of Transportation from Lakeside Towncenter
Associates.
- - Appraisal for the water rights acquired by the Washington State Department of Transportation, referred to under Court
Claim 01007 in the Yakima River Basin Water Rights Adjudication, Acquavella v. Ecology, Yakima County Superior Court Cause No. 77-2-01484-5.
- Appraisal for the water rights purchased by Washington State Department of Transportation from Donald L. and Debra
A. Dexter.
-- Purchase and Sale Agreement for the water rights acquired by the Washington State Department of Transportation,
referred to under Court Claim 00366 in the Yakima River Basin Water Rights Adjudication, Acquavella v. Ecology, Yakima
County Superior Court Cause No. 77-2-01484-5.
-- Purchase and Sale Agreement for the water rights purchased by Washington State Department of Transportation from
Lakeside Towncenter Associates.
-- Purchase and Sale Agreement for the water rights acquired by the Washington State Department of Transportation,
referred to under Court Claim 01007 in the Yakima River Basin Water Rights Adjudication, Acquavella v. Ecology, Yakima
County Superior Court Cause No. 77-2-01484-5.
-- Purchase and Sale Agreement for the water rights purchased by Washington State Department of Transportation from
Donald L. and Debra A. Dexter.</t>
  </si>
  <si>
    <t>Appraisal for the water rights purchased for the I-90 expansion project at/in Snoqualmie Pass.
- Appraisal for the water rights acquired by the Washington State Department of Transportation, referred to under Court
Claim 00366 in the Yakima River Basin Water Rights Adjudication, Acquavella v. Ecology, Yakima County Superior Court
Cause No. 77-2-01484-5.
- Appraisal for the water rights purchased by Washington State Department of Transportation from Lakeside Towncenter
Associates.
- - Appraisal for the water rights acquired by the Washington State Department of Transportation, referred to under Court
Claim 01007 in the Yakima River Basin Water Rights Adjudication, Acquavella v. Ecology, Yakima County Superior Court
Cause No. 77-2-01484-5.
- Appraisal for the water rights purchased by Washington State Department of Transportation from Donald L. and Debra
A. Dexter.
-- Purchase and Sale Agreement for the water rights acquired by the Washington State Department of Transportation,
referred to under Court Claim 00366 in the Yakima River Basin Water Rights Adjudication, Acquavella v. Ecology, Yakima
County Superior Court Cause No. 77-2-01484-5.
-- Purchase and Sale Agreement for the water rights purchased by Washington State Department of Transportation from
Lakeside Towncenter Associates.
-- Purchase and Sale Agreement for the water rights acquired by the Washington State Department of Transportation,
referred to under Court Claim 01007 in the Yakima River Basin Water Rights Adjudication, Acquavella v. Ecology, Yakima
County Superior Court Cause No. 77-2-01484-5.
-- Purchase and Sale Agreement for the water rights purchased by Washington State Department of Transportation from
Donald L. and Debra A. Dexter.</t>
  </si>
  <si>
    <t>PDR-15-0443</t>
  </si>
  <si>
    <t>Joseph J. Miner</t>
  </si>
  <si>
    <t xml:space="preserve">Appraisals used to determine the WADOT purchase price of the properties at the N end of Fairweather Basin in the town of Hunts Pt.
PPNs
Ã¢â‚¬Â¢         247270-0060 fka 2840 80th Ave NE
Ã¢â‚¬Â¢         247270-0055 fka 3003 Fairweather PL NE
</t>
  </si>
  <si>
    <t>PDR-14-0349</t>
  </si>
  <si>
    <t>Happy Longfellow</t>
  </si>
  <si>
    <t>Copies of the approved IJRs for:
1) I-82 South Union Gap Interchange
2) I-82 Valley Mall Blvd Interchange</t>
  </si>
  <si>
    <t>Approved IJRs for Valley Mall Blvd and South Union Gap on I-82</t>
  </si>
  <si>
    <t>PDR-14-2105</t>
  </si>
  <si>
    <t>Yakima County Public Services</t>
  </si>
  <si>
    <t>Duncan Kincaid</t>
  </si>
  <si>
    <t>The newest Intersection plans for approval, and any plans that show the channelization/pavement markings for these 2 intersections. 
1) US 12 at Old Naches Highway
2) US 12 at Fruitvale &amp; 40th Ave</t>
  </si>
  <si>
    <t>Approved intersection plans for 2 intersections with US 12</t>
  </si>
  <si>
    <t>PDR-15-3540</t>
  </si>
  <si>
    <t>City of Montesano</t>
  </si>
  <si>
    <t>Doug Streeter</t>
  </si>
  <si>
    <t>I have a letter from July 2, 2001 from Ron Bashon, Operations and Maintenance Superintendent sent to Clint Dice and the City of Montesano.  The letter appears to be an original, however there is no signature of Approval.  The subject of the letter is to delegate responsibility to DOT for access permits and environmental process on the section of SR 107 within the City limits.
I would like to know if WSDOT has an approved copy of this letter on file or any other record related to WSDOT authority on SR107 within Montesano City Limits?</t>
  </si>
  <si>
    <t>approved letter from July 2, 2001 from Ron Bashon sent to Clint Dice and the City of Montesano about delegating responsibility to DOT for access permits and environmental process regarding SR 107</t>
  </si>
  <si>
    <t>Adam Urra</t>
  </si>
  <si>
    <t xml:space="preserve">I am requesting copy of approved sign plans that were in effect, or any signs that were put up, at the following locations and times.  
1) The Island Crest Way east bound on-ramp and Interstate 90 at the intersetion of Island Crest Way and Interstate 90 at on Mercer Island WA  October 1 -24, 2015
2) The Island Crew way east bound on ramp and Interstate 90 at the intersection of Island Crest Way and Interestate 90 at Mercer Island WA October 25-October 31, 2015.
3) The 80th Avenue east bound on-ramp and Interstate 90 at the intersection of 80th Avenue and Interstate 90 Expressway at Mercer Island WA October 1-24, 2015.
4) The 80th Avenue east bound on-ramp and Interstate 90 at the intersection of 80th Avenue and Interstate 90 Expressway at Mercer Island WA October 25-31, 2015.
</t>
  </si>
  <si>
    <t>Approved Sign Plans</t>
  </si>
  <si>
    <t>B. Dezihan</t>
  </si>
  <si>
    <t xml:space="preserve">All documents and files and records and memorandums pertaining to the: 
Arbitration  and Mediation  and Settlement  of: Donald Gillespie  v. Washington  State Ferries.
</t>
  </si>
  <si>
    <t>Arbitration/Mediation/Settlement of: Donald Gillespie</t>
  </si>
  <si>
    <t xml:space="preserve">All documents and files and records and memorandums; 
Arbitration  and Mediation  and Settlement  of: Steven Chaussee  v. Washington  State Ferries.
</t>
  </si>
  <si>
    <t>Arbitration/Mediation/Settlement of: Steven Chaussee v. Washington State Ferries</t>
  </si>
  <si>
    <t>Selby Bridge Company, Inc.</t>
  </si>
  <si>
    <t>Dan Selby</t>
  </si>
  <si>
    <t xml:space="preserve">I'd like to request a copy of the Prime Contractor Performance Report for WSDOT Contract 5661.  The project title was Burnt Bridge Creek to NE 78th St.  The final contract amount was approx. $46.6 million and the project started in 1999 and finished in 2002 or 2003.  </t>
  </si>
  <si>
    <t>Archive request</t>
  </si>
  <si>
    <t>PDR-15-1769</t>
  </si>
  <si>
    <t>ECO Resource Group</t>
  </si>
  <si>
    <t>Federal Identification Number</t>
  </si>
  <si>
    <t>Lucy Temple</t>
  </si>
  <si>
    <t xml:space="preserve">Copies of the submittals received by WSDOT from the successful bidders for the 2012 On-Call list for Communications &amp; Public Involvement. The list of current/successful on-call consultants and their contract numbers are as follows, and attached:
Ã¢â‚¬Â¢ Berger ABAM (Agreement Number Y-11370), 
Ã¢â‚¬Â¢ Cocker Fennessy, Inc. (Agreement Number Y-11371), 
Ã¢â‚¬Â¢ Daniel J. Edelman, Inc. (Agreement Number Y-11372), 
Ã¢â‚¬Â¢ EnvironIssues, Inc. (Agreement Number Y-11373), 
Ã¢â‚¬Â¢ JLA Public Involvement, Inc. (Agreement Number Y-11374), 
Ã¢â‚¬Â¢ Magner Sanborn (Agreement Number Y-11375), 
Ã¢â‚¬Â¢ PRR, Inc. (Agreement Number Y-11377), and 
Ã¢â‚¬Â¢ Stepherson &amp; Associates Communications (Agreement Number Y-11378).  
</t>
  </si>
  <si>
    <t>Archived advertisement, 2012 On-Call Communications &amp; Public Involvement</t>
  </si>
  <si>
    <t>Shawn Walker</t>
  </si>
  <si>
    <t xml:space="preserve">I would like to make a public records request for all archived tweets to/from/related to the following WSDOT Twitter accounts from Sept 16, 2016 - Oct 4, 2016:
@wsdot - Statewide updates
@wsdot_traffic - Traffic and construction reports for King, Snohomish, Skagit and Whatcom counties
@wsdot_sw - Traffic reports for Vancouver and southwest Washington
@wsdot_passes - Mountain pass reports
@wsdot_tacoma - Traffic and construction reports for Pierce, Thurston, Mason and Kitsap counties
@goodtogowsdot - Good To Go! tolling information
@snoqualmiepass - Snoqualmie Pass conditions and project info
@wsferries - Ferry alerts and updates
@wsdot_east - Traffic and highway news and information east of the Cascade Mountains
@GoodToGoWSDOT - Washington stateÃ¢â‚¬â„¢s tool system
@BerthaDigsSR99 -  Official account of the tunneling machine digging the SR 99 tunnel to replace SeattleÃ¢â‚¬â„¢s Alaskan Way Viaduct
@wsdot_520 - Official WSDOT feed for 520 construction updates
</t>
  </si>
  <si>
    <t>Archived tweets to/from/related to Twitter accounts from Sept 16, 2016 - October 4, 2016.</t>
  </si>
  <si>
    <t>Daniel Lierman</t>
  </si>
  <si>
    <t xml:space="preserve">Are there additional plans available for the overpass of S Tacoma Way over SR-5 in the vicinity?  I found a survey (Pierce co. AF #9910285004) referencing Ã¢â‚¬Å“PSH No.1  Ext. South= C/L union Ave Ext per SR-5 overpass c/l cross in pavmÃ¢â‚¬â„¢t 1967, 1973, 1985, 1997Ã¢â‚¬ï¿½.  Our Engineers are concerned about the R/W status (City or DOT) along the SW side of the Park and Ride along the curve of South Tacoma Way on the North side of the overpass. </t>
  </si>
  <si>
    <t xml:space="preserve">1. The ARRA funding award contract/agreement and any amendments, between WSDOT and the USDOT or FRA, regarding the high-speed rail corridor known as "Point Defiance Bypass" between Tacoma, Lakewood and Nisqually, Wash.  
2. The Service Outcome Agreement and any amendments or updats, as agreed upon between FRA and WSDOT, regarding passenger service in this corridor.
</t>
  </si>
  <si>
    <t>ARRA funding award contract/agreement and any amendments, between WSDOT and USDOT or FRA, regarding the high-speed rail corridor</t>
  </si>
  <si>
    <t>Pavel Sergeyev</t>
  </si>
  <si>
    <t>I request all available documentation pertaining to the amount of money allotted for art projects (RCW 43.17.200) related to construction of SR-520/Lake Washington bridge. To include financial records, what projects are approved/being planned, who approved the projects and anything related to the issue</t>
  </si>
  <si>
    <t>Art projects related to SR-520/Lake Washington bridge.</t>
  </si>
  <si>
    <t>PDR-13-2354</t>
  </si>
  <si>
    <t>Richard Ryan</t>
  </si>
  <si>
    <t>As built Plans for SR16/I-5 interchange as shown on the attached sketch. I am specifically interested in the SR16 East to I-5 North connector ramp.  I am requesting Title Sheet,  Layout sheets, Ramp Profiles, Superelevations, Pavement Marking and Final Sign Plans and Locations.</t>
  </si>
  <si>
    <t xml:space="preserve">As Built </t>
  </si>
  <si>
    <t>PDR-14-0821</t>
  </si>
  <si>
    <t>HDR Engineering, Inc.</t>
  </si>
  <si>
    <t>Don Owings</t>
  </si>
  <si>
    <t>We are beginning the design for the reconstruction of the intersection of SR 503 and NE 99th Street for Clark County.  
As part of that work I would like to request is the as built drawings Ã¢â‚¬â€œ including the signal plans for the intersection SR 503 and NE 99th Street. 
I would also like to request an example of an Intersection Plan for Approval.</t>
  </si>
  <si>
    <t>As built drawings</t>
  </si>
  <si>
    <t>PDR-15-1455</t>
  </si>
  <si>
    <t>Innovative Economical Solutions</t>
  </si>
  <si>
    <t>Stuart Caruk</t>
  </si>
  <si>
    <t xml:space="preserve">Thanks for taking the time to meet with me briefly this morning. I'm looking for copies of the "As Built" drawings that might show any drainage culverts that were installed under or adjacent to I5 in the vicinity of the pond noted on our property just East of I5. Attached are some drawings for reference.
I've heard rumors that when the freeway was built, that they installed a culvert or culverts from the pond under the freeway that drain into the Lewis river. It may or may not be true, but there are some huge Bass in the lake, and there appears to be an outflow around the SW corner of the pond the either connects into the river or a storm drain system that parallels I5. The pond is affected by the tidal influence, leading me to suspect a connection into the river. It makes a huge difference to me, because we are interested in dredging the lake to clean up the area, and whether it connects to the Lewis River or not makes a huge difference in the permits required, and the strategy we would choose to improve the water quality. The "As builts" should note the location of the culverts if any.
Please take a look at the drawings and let me know what you find out.
</t>
  </si>
  <si>
    <t>As built drawings for I5 Freeway between Mile marker 19 and 20</t>
  </si>
  <si>
    <t>PDR-15-1388</t>
  </si>
  <si>
    <t>Ryan Schauble</t>
  </si>
  <si>
    <t>I am hoping to get as-built drawings for a portion of SR-525 that fronts the eastern boundary of our property we will be developing.
The project address is 16003 Admiralty Way, Lynnwood, WA 98087. The project is comprised of three parcels, 00372900401-501, -402, and -401</t>
  </si>
  <si>
    <t>As Built drawings for SR 525</t>
  </si>
  <si>
    <t>Anthony Curtis</t>
  </si>
  <si>
    <t xml:space="preserve">As built drawings for NB I5 between MP 189 - 195 prior to and immediately after the the project linked to below was undertaken. I believe the project is referred to as "I-5 - Everett HOV Expansion Project." 
http://www.wsdot.wa.gov/NR/rdonlyres/A60EC952-B6B1-4991-8430-C79505484B48/0/I5_EverettfolioNov2007.pdf </t>
  </si>
  <si>
    <t>As built for Everett HOV Expansion Project</t>
  </si>
  <si>
    <t>PDR-15-2161</t>
  </si>
  <si>
    <t>SCJ Alliance</t>
  </si>
  <si>
    <t>Mike Johnson</t>
  </si>
  <si>
    <t>We are requesting As-built information for WSDOT owned / operated utility systems on US 12, MP 7.42 to MP 7.82
Grays Harbor County, WA, including illumination and storm drainage systems, and the names / Contact information for
franchise utility owners / operators within State right of way in the same milepost range including Electricity, Telephone,
Gas, Communications, and any other franchise utility.</t>
  </si>
  <si>
    <t>As Built info on US 12 MP 7.42 to 7.82</t>
  </si>
  <si>
    <t>KPFF Consulting Engineers</t>
  </si>
  <si>
    <t>Steven Millett</t>
  </si>
  <si>
    <t>As built and existing utility information for SR 432 between Milepost 2.78A and 1.21A.</t>
  </si>
  <si>
    <t>As built information for SR 432</t>
  </si>
  <si>
    <t>City of Redmond</t>
  </si>
  <si>
    <t>Patty Criddle</t>
  </si>
  <si>
    <t>The as-built record drawings for the original construction of SR 202 in Redmond, WA between 116th Ave NE and NE 85th Street.</t>
  </si>
  <si>
    <t>As Built plans SR 202</t>
  </si>
  <si>
    <t>PDR-15-3370</t>
  </si>
  <si>
    <t>City of Blaine Public Works Department</t>
  </si>
  <si>
    <t>Jeannie Mayotte-Davies</t>
  </si>
  <si>
    <t>Please provide as-built record drawings and project specifications for the bridge structure over I-5 at H Street in the City of Blaine.</t>
  </si>
  <si>
    <t>as built record drawings and project specs for bridge over I-5 at H Street in City of Blaine</t>
  </si>
  <si>
    <t>Snohomish County PUD</t>
  </si>
  <si>
    <t>Scott Spahr</t>
  </si>
  <si>
    <t>electronic copies of the design drawings and/or as-builts for State Route 2 between MP 36 to MP 38.  Specifically, I'm hoping to see the drawings categorized under (Contract 002044 and 002045 "Index East - Section A" and "Index East - Section B" from 1936), (Contract 003828 "Index to Alpine Falls" from 1950) and ("S Fk Skykomish R Br 2/40 to BNRR BR 2/45" Contract 016458 from 2004)</t>
  </si>
  <si>
    <t>As built SR 2</t>
  </si>
  <si>
    <t>Knudsen Land Surveying, LLC.</t>
  </si>
  <si>
    <t>Steven Pittack</t>
  </si>
  <si>
    <t>The intersection of State Route 283 and State Route 28 at Naylor Junction. I had previously requested the Right of Way plans for said state highways lying within sections 5, 6, &amp; 7, Township 20 north, range 26 east</t>
  </si>
  <si>
    <t>As built SR 28</t>
  </si>
  <si>
    <t>PDR-15-2502</t>
  </si>
  <si>
    <t>Jake Carpenter</t>
  </si>
  <si>
    <t>We are hoping to obtain a WSDOT permit through your Olympic Office and we are going Underground close to the footing of a bridge. We are required to provide the WSDOT Olympic Office detailed dimensions on where our proposed utility will be as opposed to where the bridge footing is located. Can you please send me the as-built information for the bridge footings for SR-705 when crossing over Puyallup Ave.</t>
  </si>
  <si>
    <t>As Builts</t>
  </si>
  <si>
    <t>PDR-14-2777</t>
  </si>
  <si>
    <t>ZGF Architects LLP</t>
  </si>
  <si>
    <t>Heidi Bullinga</t>
  </si>
  <si>
    <t>Could you please send us as-built information for the Boren, Pike, and Pine Street bridges?  Plans, elevations, sections, and railing details will all be useful.</t>
  </si>
  <si>
    <t xml:space="preserve">As builts - I-5 Bridges: MP 166 Boren, Pike, and Pine street </t>
  </si>
  <si>
    <t>Decker Consulting Engineers</t>
  </si>
  <si>
    <t>Jay Decker</t>
  </si>
  <si>
    <t>A copy of the as-builts of the north wall of the Battery Street tunnel at the corner of 3rd and Battery in Seattle.</t>
  </si>
  <si>
    <t>As Builts Battery Street Tunnel</t>
  </si>
  <si>
    <t>PDR-14-0481</t>
  </si>
  <si>
    <t>Perteet, Inc.</t>
  </si>
  <si>
    <t>Johnson Johnson</t>
  </si>
  <si>
    <t>Would you be able to provide as-builts for the attached contract, 007296??</t>
  </si>
  <si>
    <t>As Builts Contact 7296</t>
  </si>
  <si>
    <t>PDR-14-2370</t>
  </si>
  <si>
    <t xml:space="preserve">Original (circa 1960s) and/or updated as-built (if existing) engineering drawings of Section 5 of the Seattle Freeway segment of Interstate 5 (between the Ship Canal Bridge and the vicinity of NE 57th Street). This includes but is not limited to these bridges in the segment:
Ã¢â‚¬Â¢	5/572 I-5 UNDER NE 45TH STREET
Ã¢â‚¬Â¢	5/573N-N
Ã¢â‚¬Â¢	5/573S-S
Ã¢â‚¬Â¢	5/574 I-5 UNDER NE 50TH STREET
</t>
  </si>
  <si>
    <t>As builts for SR 5</t>
  </si>
  <si>
    <t>Watershed Science &amp; Engineering</t>
  </si>
  <si>
    <t>Sarah Eberhart</t>
  </si>
  <si>
    <t xml:space="preserve">I am interested in seeing what AsBuilt drawings are available for the I405/I90 interchange for the City of Bellevue., particularly for the drainage system draining into Richards Creek.
</t>
  </si>
  <si>
    <t>As Builts I-405 &amp; I-90</t>
  </si>
  <si>
    <t>PDR-14-2885</t>
  </si>
  <si>
    <t>GeoEngineers, Inc.</t>
  </si>
  <si>
    <t>Lynne B. Steele</t>
  </si>
  <si>
    <t>Set of WSDOT as-builts, for the Metro North Operating Base Interchange.  Looks like it is job number 87W043, dated 5-19-87.</t>
  </si>
  <si>
    <t>As Builts Metro North Operation Base I-5</t>
  </si>
  <si>
    <t>PDR-14-0606</t>
  </si>
  <si>
    <t>Rebecca Cushman</t>
  </si>
  <si>
    <t xml:space="preserve">drainage plans for the interchange located on SR 18, mile post 8 with SE 304th Street.  Specifically the plans that would encompus the south side of the interchange - east bound off and on ramps and any improvements on SE 304th Street and culverts for Soosette Creek. SR 18, MP 8, Covington (unincorporated King County. anytime between 1990 and present day.
</t>
  </si>
  <si>
    <t>As Builts SR 18 MP 8</t>
  </si>
  <si>
    <t>PDR-14-0379</t>
  </si>
  <si>
    <t>Snohomish County Dept. of Public Works</t>
  </si>
  <si>
    <t>Tao  Xiong</t>
  </si>
  <si>
    <t xml:space="preserve">request for construction drawings for SR 522 and SR 2 in vicinity of City of Monroe (#17938 and # 18128)  for SR 522 and three plans (#16179, #16947, and #17938) for SR 2. </t>
  </si>
  <si>
    <t>As Builts SR 522 SR 2</t>
  </si>
  <si>
    <t>PDR-14-2886</t>
  </si>
  <si>
    <t>Chelsea Bennett</t>
  </si>
  <si>
    <t>Improvement and specifically drainage plans SR18 Eastbound between milemarker 7 to 8. Interested in culverts that pass from west to east under SR 18 towards BNSF railway and out to Soos Creek.</t>
  </si>
  <si>
    <t>As builts SR18</t>
  </si>
  <si>
    <t>PDR-15-2538</t>
  </si>
  <si>
    <t>CPH Consultants</t>
  </si>
  <si>
    <t>As builts for SR 5 and 164th St Sw</t>
  </si>
  <si>
    <t>As builts SR5</t>
  </si>
  <si>
    <t>Bergman Draper Ladenburg</t>
  </si>
  <si>
    <t>sent Phase 1 1/30/2017
Phase 2 sent 5/8/2017
Phase 3 Sent 10/11/2017
Phase 4 Sent 1/17/2018
Phase 5 Sent 2/27/2018
Phase 6 Sent 5/1/2018</t>
  </si>
  <si>
    <t>Matthew Gonyea</t>
  </si>
  <si>
    <t xml:space="preserve">Insulation specification, contracts and all asbestos abatement records for the following Washington State Ferries:  
Rhododendron 2516446
Evergreen State 268732
Klahowya 277872
Tillikum 278437
Illahee 226588
Klickitat 226567
Nisqually 226712
Quinault D226738
Elwa
Hyak
Kaleetan
Yakima 
MV Spokane
MV Walla Walla
Asbestos abatement records only for these ferries:
Issaquah
Cathlumet
Chelan
Kitsap 
Kittitas
Sealth
Snohomish
Chinook
Kalama
Skagit
</t>
  </si>
  <si>
    <t>Asbestos abatement records</t>
  </si>
  <si>
    <t>Erin Kingley</t>
  </si>
  <si>
    <t xml:space="preserve">I would like to request any design, construction or as-built  drawings for Evergreen Drive in North Bonneville.  From the intersection of SR 14 to Hamilton Creek Bridge </t>
  </si>
  <si>
    <t>As-built</t>
  </si>
  <si>
    <t>Walczyk Land Surveying, Inc.</t>
  </si>
  <si>
    <t>Alex Walczyk</t>
  </si>
  <si>
    <t>The last set of plans that your sent regarding the highway 4 in Naselle, WA in township 10 north range 9 west, just states that the monuments and their cases were to be adjusted, but no where in the plan sheet does it show exactly the placement of the these monuments and their spatial relationship to each other. Being that the centerline stationing is now running the in opposite direction from the original plans from the 1960-70's I would expect that there exists some sort of as built, monument recovery, or relocation map that should accompany that 2001 project plans for SR 4 from jct. SR 101 to West Valley Creek.</t>
  </si>
  <si>
    <t>As-built &amp; Right of Way Plans SR 4 &amp; SR 12</t>
  </si>
  <si>
    <t>PDR-15-0087</t>
  </si>
  <si>
    <t>Elaine Huber</t>
  </si>
  <si>
    <t xml:space="preserve"> 
We are searching for records relative to I-5 widening through Vancouver in the early 1980Ã¢â‚¬â„¢s.  We are specifically interested in utility changes or upgrades, but would like whatever info or images you have for two areas:  
*The McLoughlin overpass improvements in vicinity of MP 2.0
* The Information Center that was built in 1982 vicinity of MP 2.3 Ã¢â‚¬â€œ with the following WSDOT  numbers:
Contract               #2580
Job                         82W165
Fed                        IR-5-1 (172)
</t>
  </si>
  <si>
    <t>As-built &amp; Right of Way Plans SR 5</t>
  </si>
  <si>
    <t>Sam Douglas</t>
  </si>
  <si>
    <t>We are requesting any and all electronic engineering as built plans (design plans, geotechnical info, survey, etc)  for State Route 285 located in Wenatchee, WA between the intersection of N Miller St and the Wenatchee River. We understand this could potentially be a lot as the time frame is open ended, but we really are looking to get any and all as-built information associated with this stretch of the corridor.</t>
  </si>
  <si>
    <t>As-built and geotech information for SR 285 in Wenatchee, WA between intersection of N Miller St and the Wenatchee River</t>
  </si>
  <si>
    <t>Jason McDaniel</t>
  </si>
  <si>
    <t xml:space="preserve">Information regarding SR 532 just East of Stanwood, WA 98292 in between mile marker 6 and 7.
1)  When was SR 532 built or rerouted to it's current location?
2)  Any pre-construction maps, surveys, or studies including topography and/or elevations.
3)  As-Built drawings, maps or surveys including topography and/or elevations after construction.
</t>
  </si>
  <si>
    <t>As-built and informance on SR 532</t>
  </si>
  <si>
    <t>PDR-15-1094</t>
  </si>
  <si>
    <t>Pam Trautman</t>
  </si>
  <si>
    <t>The early historic plan sheets, AsBuilts, ROW alignments, etc. (digital format) you might have for the US 12 in Aberdeen, a portion of Section 9, Township 17 North, Range 9 West pertaining to the original construction as well as the any realignment. I need the portion near the confluence of the Wishkah River and Chehalis River Ã¢â‚¬â€œ east side of the Wishkah.</t>
  </si>
  <si>
    <t>AsBuilt and Right of Way Plans US 12</t>
  </si>
  <si>
    <t>PDR-14-1885</t>
  </si>
  <si>
    <t>HNTB Corporation</t>
  </si>
  <si>
    <t>Jeffrey Jobe</t>
  </si>
  <si>
    <t>copy of the as-built bridge plans for two structures located along State Route 14.
The locations ofthe requested structures are as follows:
1)  SR14, Mile Post 43.9 over Rock Creek - Bridge Number 014/118
2)  SR14, Mile Post 63.45 over White Salmon River - Bridge Number 014/201</t>
  </si>
  <si>
    <t>As-built bridge plans</t>
  </si>
  <si>
    <t>PDR-15-0015</t>
  </si>
  <si>
    <t>FIBE Solutions</t>
  </si>
  <si>
    <t>Kyle Conn</t>
  </si>
  <si>
    <t>Bridge Plans for I-5 MP 142.79 to MP 142.82 336th St. Crossing.</t>
  </si>
  <si>
    <t>Asbuilt Bridge Plans SR 5</t>
  </si>
  <si>
    <t>City of Richland</t>
  </si>
  <si>
    <t>Shane Grohs</t>
  </si>
  <si>
    <t>the as-built drawings of WA-240 Bridge crossing the Yakima River (North Side) between MP 36 and 37.</t>
  </si>
  <si>
    <t>AS-built drawing of 240 bridge</t>
  </si>
  <si>
    <t>PDR-15-1972</t>
  </si>
  <si>
    <t>Hatton Godat Pantier, Inc.</t>
  </si>
  <si>
    <t>Mike Neer</t>
  </si>
  <si>
    <t>Asbuilt drawings for SR 161 from mile post 12.00 to 12.40. The intersection of 317th Street East is at milepost 12.18. We are specifically trying to identify the pavement structural section in this vicinity on the shoulders and main line.</t>
  </si>
  <si>
    <t>Asbuilt drawings</t>
  </si>
  <si>
    <t>Chris Cavallo</t>
  </si>
  <si>
    <t>Traffic signal, channelization, and signing as-built drawings (PDF and AutoCAD drawings - if possible) for the US Route 2/Hay Canyon Rd/Goodwin Rd intersection near Cashmere, WA.</t>
  </si>
  <si>
    <t>As-built drawings</t>
  </si>
  <si>
    <t>Kenneth F. Hash</t>
  </si>
  <si>
    <t>I need a copy of the as-built drawings (or plans if there are no as-builts yet) for SR-501 and the roundabout immediately to the west of I-5</t>
  </si>
  <si>
    <t xml:space="preserve">As-built drawings </t>
  </si>
  <si>
    <t>PDR-14-2479</t>
  </si>
  <si>
    <t>As-Built drawings for the WSDOT Mitigation Site directly Southeast of the 132nd  Street Southeast and 35the Avenue SE intersection in Mill Creek, Washington. Also I am requesting the elevations for live and dead storage that the pond was intended to handle. Any information on the Site's intended purpose.</t>
  </si>
  <si>
    <t>As-Built drawings for the WSDOT Mitigation Site directly Southeast of the 132nd  Street Southeast and 35the Avenue SE intersection in Mill Creek</t>
  </si>
  <si>
    <t>Jason Pang</t>
  </si>
  <si>
    <t xml:space="preserve">As-built drawings of the Spring St. and Madison St. bridges crossing I-5.  More information on the bridges and the nearby retaining walls. In particular, I am looking for drawings related to the 1) bridge approach slabs and 2) the retaining walls adjacent the Spring St. bridge on the east approach. </t>
  </si>
  <si>
    <t xml:space="preserve">as-built drawings of the Spring St. and Madison St. bridges crossing I-5 </t>
  </si>
  <si>
    <t>Reid Middleton, Inc.</t>
  </si>
  <si>
    <t>Julian Dodge</t>
  </si>
  <si>
    <t xml:space="preserve">Asbuilt drawings or any other information for a culvert located under SR 3, north of Bremerton near Chico, near milepost 43, within a Ã‚Â½ mile say between MP 42.5 and MP 43.5. </t>
  </si>
  <si>
    <t>PDR-15-0605</t>
  </si>
  <si>
    <t>Mason County Conservation District</t>
  </si>
  <si>
    <t>Katrinka Hibler</t>
  </si>
  <si>
    <t xml:space="preserve">As-built plans for the culvert. The adjacent parcel is located in Township 22N, Range 4W, Section 12 qrtr C qtrqtr B.
</t>
  </si>
  <si>
    <t>As-built for culvert SR 101.</t>
  </si>
  <si>
    <t>PDR-15-2379</t>
  </si>
  <si>
    <t>Seattle Mariners</t>
  </si>
  <si>
    <t>Susan Ranf</t>
  </si>
  <si>
    <t>get the equivalent of an Ã¢â‚¬Å“as builtÃ¢â‚¬ï¿½ for the sr519 plaza next to our Centerfield Gate</t>
  </si>
  <si>
    <t>as-built for sr519 plaza next to our Centerfield Gate</t>
  </si>
  <si>
    <t>PDR-15-0816</t>
  </si>
  <si>
    <t>Schemmer Johnson Consulting Group</t>
  </si>
  <si>
    <t>John Hoxeng</t>
  </si>
  <si>
    <t>As-built information in the vicinity of the Hwy 20 and Goldie Rd intersection in Oak Harbor.  This is in the NE quarter of section 35-33N-1E near address no. 5563 Hwy 20. We also request that you send a hydraulics report for this vicinity.</t>
  </si>
  <si>
    <t>As-built info SR 20.</t>
  </si>
  <si>
    <t>PDR-14-3262</t>
  </si>
  <si>
    <t>David Emmick</t>
  </si>
  <si>
    <t>Requesting Public Records for ASBUILT maps, Progress and Final Estimate and Final Record Notes on Olympic Highway and Navy Yard Highway contracts:
Project No. 67Ã¢â‚¬â€Contracts No. 445 and 451; Olympic Highway; Kamilche- Mill Creek section; Mason County; permanent highway No. 9; from station 170 + 00, a point 14 miles from Olympia, in the SW1/4of the NE1/4 of Sec. 20, T. 19 N. R. 3 W. W. M., in a northerly direction to station 464 + 00, a point one mile from Shelton in the SE1/4 of the NE1/4 of Sec. 30, T. 20 N. R. 3 W. W. M., a distance of 5.49 miles; grading and gravel surfacing; 
16-foot concrete slab bridge at station 229+50, and 16-foot concrete slab bridge at station 248+25, included in grading contract; two T-beam bridges at station 201 + 35 and at station 459+51.5 covered in separate contract. 
Application for federal aid made April 20. 1920; federal approval given May 11, 1920; work started June 4, 1920; grading 50 per cent, bridges 20 per cent complete Sept. 30, 1920. Source of sand and gravelÃ¢â‚¬â€Pioneer Sand and Gravel Co., Steilacoom. Brand of cement Olympic. Estimated cost, $112,621.34.
Contract No. 578Ã¢â‚¬â€Union to Holyoke Creek Section, Mason County; length 12.28 miles, from station 10+92, to station 0+00. and from station 0+00 to station 635+60; beginning of project: Lot 1, SE1/4 of NE1/4 of Section 31, Twp. 22 N. R. 3 W. W. M. end of project; Lot 4, SW1/4 of SW1/4 of Section 11, Twp.  22 N. R. 2 W. W. M. work began March 5, 1922; work performed by State day labor; type of construction, clearing, grading, gravel surfacing: width of surfacing: 14 feet;  thickness: edges 7 inches, center 7 inches; source of sand and gravel for concrete: Pioneer Sand &amp; Gravel Company, Steilacoom, Washington; source of gravel surfacing: pit in Lot 3, Section 35, Twp. 22 N. R. 3 W. W. M.; brand cement, Olympic; roadbed: cuts 28 feet, embankment 26 feet.</t>
  </si>
  <si>
    <t>Asbuilt maps, final records, etc for Contracts 445, 451, 578</t>
  </si>
  <si>
    <t>Washington State Department of Ecology</t>
  </si>
  <si>
    <t>Anna Trombley</t>
  </si>
  <si>
    <t>A certain Washington State Hwy. Dept. map titled Primary St. Hwy. No. 1 Grand Mound Interchange and Tumwater Vicinity Ã¢â‚¬ËœIntersection LayoutÃ¢â‚¬â„¢ Sheet 9 of 24 sheets &amp; approved May 24, 1962 by William A. Bugge.</t>
  </si>
  <si>
    <t>As-built Plan/Grand Mound</t>
  </si>
  <si>
    <t>PDR-15-0460</t>
  </si>
  <si>
    <t>LPD Engineering, PLLC.</t>
  </si>
  <si>
    <t>Marc Servizi</t>
  </si>
  <si>
    <t xml:space="preserve">request Engineering plans of a Concrete Cylinder retaining wall:
Ã¢â‚¬Â¢	SR Number:                       I-5
Ã¢â‚¬Â¢	Milepost number(s)               approx 2185+00 to 2190+00
Ã¢â‚¬Â¢	Contract Number:                  Below Grade Retaining Wall System, Number W-11 on Contract #7504 drawings.  (could be Contract #7304)
Ã¢â‚¬Â¢	City or Town                     downtown Seattle, east side of I-5 appox between Yesler to Jefferson
Ã¢â‚¬Â¢	Time Frames:                     1959-1960 (when I-5 was built)
</t>
  </si>
  <si>
    <t>As-Built Plans</t>
  </si>
  <si>
    <t>Xiaoyi Liu</t>
  </si>
  <si>
    <t xml:space="preserve">As-Built drawings (PDF and AutoCAD drawings - if possible) for the State Route 522 intersections at 83rd Pl NE, 68th Ave NE, Ballinger Way and NE 153rd St, including the intersection and Signal equipment.
</t>
  </si>
  <si>
    <t>As-Built plans</t>
  </si>
  <si>
    <t>Halinen Law Offices</t>
  </si>
  <si>
    <t>David Halinen</t>
  </si>
  <si>
    <t>Additional Asbuilt &amp; Right of Way Information for T23N, R5E Sections 19 &amp; 30.</t>
  </si>
  <si>
    <t>As-built Plans &amp; Original Contract Plans and Docs</t>
  </si>
  <si>
    <t>Siena Engineering Group, Inc.</t>
  </si>
  <si>
    <t>Jennifer Skov</t>
  </si>
  <si>
    <t>Siena Engineering Group, (contractor for AT&amp;T) is requesting as-builts and/or construction plans for the following bridges listed below. The purpose of this request is to aid engineers in designing a relocation plan for AT&amp;T's existing fiber optic system that is in conflict with WSDOT and Sound Transit's Point Defiance Bypass Project.
Mounts - Old Nisqually Rd
1) MP 116.38 RR XING BRDG NUM 005/405E
2) MP 116.43 RR XING BRDG NUM 005/405W
3) MP 116.70 UXING MOUNTS RD BRDG NUM 005/406
4) BRDG NUM 005/406A</t>
  </si>
  <si>
    <t>As-built plans for 4 bridges across I-5</t>
  </si>
  <si>
    <t>PDR-14-1057</t>
  </si>
  <si>
    <t>Pierce County</t>
  </si>
  <si>
    <t>Mitchell Brells</t>
  </si>
  <si>
    <t xml:space="preserve">I am looking for sheets KDR-011 and KDR-023 of the construction drawings for 22nd Ave NW and 36th St NW.   These two County roads were rebuilt by WSDOT as part of the 2nd span project and then turned back to the County.  
I would like to obtain both the PE stamped construction version as well as the as-built version for these two sheets. If you could email them to me I would appreciate it. 
An upstream development has impacted one of the infiltration systems that was built and I am trying to figure out what it might take to fix it. 
</t>
  </si>
  <si>
    <t>As-built Plans for Contract 006441</t>
  </si>
  <si>
    <t>Stephen G. Lewis</t>
  </si>
  <si>
    <t>As-built plans for the flyover on I-82 at Yakima Ave Interchange</t>
  </si>
  <si>
    <t>PDR-14-1343</t>
  </si>
  <si>
    <t>as-built plans for the SR-520 bridges (520/42  520/46 and 520/48A)</t>
  </si>
  <si>
    <t>as-built plans for the SR-520 Bridges(520/42  520/46 and 520/48A)</t>
  </si>
  <si>
    <t>Tri-City Railroad &amp; Companies</t>
  </si>
  <si>
    <t>Braden Sloughter</t>
  </si>
  <si>
    <t>Information about I-182 construction of the early-mid 80s, and about the rail bridge that crosses I-182 around milepost 4 that was built as part of that project.</t>
  </si>
  <si>
    <t>As-built Plans I-182</t>
  </si>
  <si>
    <t>PDR-14-2900</t>
  </si>
  <si>
    <t>Thompson Land LLC</t>
  </si>
  <si>
    <t>Jim Thompson</t>
  </si>
  <si>
    <t>An "as built" drawing of the frontage road on the west side of I-90 in Preston at Mile Post 23?</t>
  </si>
  <si>
    <t>As-built Plans I-90</t>
  </si>
  <si>
    <t>PDR-14-1354</t>
  </si>
  <si>
    <t>Kyle Mauren</t>
  </si>
  <si>
    <t>I am requesting any as-built plans of state route 16 within 500-feet of mile post 12 and the on and off ramps on the northeast side of the highway for Wollochet Drive Northwest/Pioneer Way. The purpose of this request is gather information on an existing 18-inch stormwater pipe which appears to cross SR-16 near mile post 12 and the on and off ramps for Wollochet and Pioneer.</t>
  </si>
  <si>
    <t>As-built plans of SR 16 within 500 ft of MP 12</t>
  </si>
  <si>
    <t>JT Painting Co.</t>
  </si>
  <si>
    <t>Trever Jacob</t>
  </si>
  <si>
    <t>As-builts and any documentation that will show water lines and their locations in the Kaiser Rd. overpass across 101 when it was rebuilt in the late 80Ã¢â‚¬â„¢s.  We are seeking the best way to get water to our properties.</t>
  </si>
  <si>
    <t>As-built Plans SR 101 Kaiser Rd. Overpass</t>
  </si>
  <si>
    <t>PDR-14-0348</t>
  </si>
  <si>
    <t>City of Edmonds</t>
  </si>
  <si>
    <t xml:space="preserve">As-built plan and profile sheets for all storm and underdriain systems for SR104,  Edmonds Ferry Terminal to Pine Street, originally desined in the early 1970s. </t>
  </si>
  <si>
    <t>As-built plans SR 104</t>
  </si>
  <si>
    <t>PDR-15-0152</t>
  </si>
  <si>
    <t>D.R. Strong Consulting Engineers</t>
  </si>
  <si>
    <t>Quynn Hink</t>
  </si>
  <si>
    <t>As-built Plans located on the corner of Edmonds Way (SR 104) and 240th St. SW in Edmonds.  I am in need of the storm network information for an approximate half of a mile radius from that location.  Detailed information on pipe size, length, and material would be favorable.</t>
  </si>
  <si>
    <t>As-built Plans SR 104 &amp; 240th St.</t>
  </si>
  <si>
    <t>PDR-14-0455</t>
  </si>
  <si>
    <t>Tracy L. Timm</t>
  </si>
  <si>
    <t xml:space="preserve">The as-built construction plan sheets for SR-16 passing through the NW 1/4 and the SW1/4 of Section 6, Township 21 North, Range 2 East, W.M. </t>
  </si>
  <si>
    <t>Asbuilt Plans SR 16</t>
  </si>
  <si>
    <t>JKA Civil Engineering</t>
  </si>
  <si>
    <t>Scott Danielson</t>
  </si>
  <si>
    <t xml:space="preserve">We are interested in seeing as-built plans for the "Union Ave Vic. to Jackson Ave. Vic" plans. The WSDOT File No. is 16/81 with Approved and Adopted date of Oct 29, 2004.  What we are most interested in are the plans that would show the storm drainage system for the area of the on-ramp to westbound SR16 at South 16th Street and the off-ramp from westbound SR16 to 16th Street.  And in general the area we are interested in is from South 12th Street, east to Tyler Street.
</t>
  </si>
  <si>
    <t>As-Built Plans SR 16</t>
  </si>
  <si>
    <t>PDR-14-0712</t>
  </si>
  <si>
    <t>Daniel Lai</t>
  </si>
  <si>
    <t>SR 167 Hot Lane As-built drawings from WSDOT.</t>
  </si>
  <si>
    <t>As-built Plans SR 167</t>
  </si>
  <si>
    <t>PDR-14-0812</t>
  </si>
  <si>
    <t>Rich Schlonga</t>
  </si>
  <si>
    <t xml:space="preserve">We are beginning design of an asphalt overlay on Key Peninsula and would like to get any plans of the intersection showing traffic signal loops.
Sections 20 &amp; 29,  T22N, R1E.
</t>
  </si>
  <si>
    <t>As-built Plans SR 302</t>
  </si>
  <si>
    <t>Grant &amp; Associates Surveying, LLC.</t>
  </si>
  <si>
    <t>Alan G. Grant</t>
  </si>
  <si>
    <t>Engineering Plans (showing catch basin &amp; IE's) for Ocean Beach Hwy (SR 4) from 46th Ave to 52nd Ave in Longview, WA.</t>
  </si>
  <si>
    <t>As-built Plans SR 4</t>
  </si>
  <si>
    <t>Mannie Barnes</t>
  </si>
  <si>
    <t>The electronic as-built files for the I-405 - Tukwila to Renton Improvement Project (I-5 to SR 169 - Phase 2) Contract #7624.</t>
  </si>
  <si>
    <t>Asbuilt Plans SR 405</t>
  </si>
  <si>
    <t>PDR-14-1215</t>
  </si>
  <si>
    <t xml:space="preserve">The electronic as-built files for the following projects:
Ã¢â‚¬Â¢	I-405, I-5 to SR 169 Stage 1 Widening Design-Build Project - Contract 7295
Ã¢â‚¬Â¢	I-405 and SR 518 - Concrete Pavement Rehabilitation Project - Contract 8393
Ã¢â‚¬Â¢	I-405/NE 8th St to SR 520 Braided Ramps - Interchange Improvements - Contract 7726
Ã¢â‚¬Â¢	Contract 6991 Everett HOV
Ã¢â‚¬Â¢	Contract 7283 I 405, 112th Ave SE to SE 8th St Widening
</t>
  </si>
  <si>
    <t>PDR-14-1218</t>
  </si>
  <si>
    <t>Bryson Alden</t>
  </si>
  <si>
    <t>An As-Built drawing of the ramp from Southbound 405 to Eastbound 520 in Bellevue.  I am particularly interested in seeing the distance between the jersey barrier and the fog line on this exit.</t>
  </si>
  <si>
    <t>As-built Plans SR 405 &amp; SR 520 Interchange SB Ramp</t>
  </si>
  <si>
    <t>PDR-14-0572</t>
  </si>
  <si>
    <t>Robert Pusey</t>
  </si>
  <si>
    <t xml:space="preserve">WeÃ¢â‚¬â„¢re looking for something that shows the current storm drainage on SR410.  I would to see if you can find anything within the following limits:
SR 410 south and north of the Traffic Ave. bridge.
</t>
  </si>
  <si>
    <t>As-built Plans SR 410</t>
  </si>
  <si>
    <t>F.D. Thomas, Inc.</t>
  </si>
  <si>
    <t>Sergey Andreev</t>
  </si>
  <si>
    <t>I would like to order an As-Built Drawings for this project.</t>
  </si>
  <si>
    <t>NW Partners, LLC</t>
  </si>
  <si>
    <t>Bryan Church</t>
  </si>
  <si>
    <t>A copy of the Bridge Asbuilts at SR410 (MP10.40) and SR162 Crossing. Pete Lorenzo, WSDOT is asking us for the Footings for the bridge to be placed on our plans although we are crossing the SR410 33 ft. to the East. Can you send me a copy of the Bridge drawings showing the Footings?</t>
  </si>
  <si>
    <t>As-Built Plans SR 410 &amp; SR 162</t>
  </si>
  <si>
    <t>PDR-15-0107</t>
  </si>
  <si>
    <t>1 Alliance Geomatics, LLC.</t>
  </si>
  <si>
    <t>Jason Nakamura</t>
  </si>
  <si>
    <t>Asbuilt plan Ã¢â‚¬Å“ SR5, A2 LINE OVERCROSSING AND EXISTING EBEY SLOUGH BRIDGE Ã¢â‚¬â€œ WIDENINGÃ¢â‚¬ï¿½, contract 8372.</t>
  </si>
  <si>
    <t>As-built Plans SR 5</t>
  </si>
  <si>
    <t>PDR-15-0681</t>
  </si>
  <si>
    <t>Skillings Connolly, Inc.</t>
  </si>
  <si>
    <t>Gerald E. Smith</t>
  </si>
  <si>
    <t xml:space="preserve">I would like to get the construction plans for the Dillenbaugh Creek culverts built by Scarcella Bros in the last I-5 Rush Road project. I d not know the contract number.  Hoping they may still be available electronically Ã¢â‚¬â€œ I do not really want a large set of plan sheets and canÃ¢â‚¬â„¢t tell you which sheets I may need.
</t>
  </si>
  <si>
    <t>Guy F. Atkinson Construction, LLC</t>
  </si>
  <si>
    <t xml:space="preserve">I would like to see if I could get the electronic shop drawing files for the sign bridges for the I-5 &amp; I-90, Active Traffic Management System WSDOT Contract #7766
</t>
  </si>
  <si>
    <t>Barghausen Consulting Engineers, Inc.</t>
  </si>
  <si>
    <t>Margi Fosdick</t>
  </si>
  <si>
    <t xml:space="preserve">IÃ¢â‚¬â„¢m hoping you might have storm as-builts for an area located next to I-5 near Lynnwood between mile markers 185 and 186. WeÃ¢â‚¬â„¢re looking for a storm system on the west side of I-5 (just east of Parcel No. 00374700006100) that may or may not cross under I-5 to the east.
The address of the property just to the west of I-5 is 827 140TH ST SW, LYNNWOOD, WA 98087-2024. </t>
  </si>
  <si>
    <t>CH2M Hill Transportation</t>
  </si>
  <si>
    <t>Stephanie S. Forman</t>
  </si>
  <si>
    <t xml:space="preserve">Asbuilts for SR518 from MP 0.10 to 1.3 as well as on Des Moines Memorial Drive at the interchange with SR518 (MP 0.62).   WeÃ¢â‚¬â„¢re looking for any Asbuilts would include project elements such as: ROW, profiles, paving, utilities, traffic, drainage, or bridge.  </t>
  </si>
  <si>
    <t>Asbuilt Plans SR 518 MP 0.10 - MP 1.3</t>
  </si>
  <si>
    <t>PDR-13-2291</t>
  </si>
  <si>
    <t>Magnusson Klemencic Associates</t>
  </si>
  <si>
    <t>John A. Conway</t>
  </si>
  <si>
    <t>As-builts of SR-519 in Seattle, particularly near the intersection of Edgar Martinez Dr (formerly Atlantic Way) and 3rd Ave S.</t>
  </si>
  <si>
    <t>As-built Plans SR 519</t>
  </si>
  <si>
    <t>PDR-15-1565</t>
  </si>
  <si>
    <t xml:space="preserve">I am an engineer with KPG and we are assisting the Cities of Clyde Hill and Medina on a roadway improvements project.  We are requesting electronic engineering as built plans for the below project (specifically all engineering plans associated with improvements at 84th Ave NE).  IÃ¢â‚¬â„¢ve also attached some sheets IÃ¢â‚¬â„¢ve obtained through Clyde Hill regarding the project, but I am looking for sheets associated with all disciplines (utilities, grading, paving, curbs, illumination, irrigation, etc)
Project name: Medina to SR 405 Vicinity Eastside Transit and HOV
</t>
  </si>
  <si>
    <t>As-built Plans SR 520</t>
  </si>
  <si>
    <t>Peter Dane</t>
  </si>
  <si>
    <t xml:space="preserve">I am working on a project in the vicinity of the SR 520 interchange with NE 40th Street and it would be very useful to be able to review the asbuilt plan set (or final design plan set if complete asbuilt set not available) of the Ã¢â‚¬Å“SR 520 NE 40th St InterchangeÃ¢â‚¬ï¿½ project. Other references include:
-       Fed Aid STPUL-0520(026)
-       WSDOT region 10 Job Number 97WO40 Contract NO. 5620
-       Sverdrup Civil Inc.         
-       Stamped by J. Henry Peters
I have the index sheet which proves the value of the plans but unfortunately I do not have any of the asbuilt plan sheets themselves.
</t>
  </si>
  <si>
    <t>Benchmark Surveying, LLC.</t>
  </si>
  <si>
    <t>Brian D</t>
  </si>
  <si>
    <t>Could I get the Asbuilt Plans for the intersection of 132nd &amp; 525 and then north 500 feet</t>
  </si>
  <si>
    <t>Asbuilt Plans SR 525</t>
  </si>
  <si>
    <t>Would you have any plans showing the roadside safety improvements from about 2004 which constructed the curb, gutter, and sidewalk?  As-built Plans SR 7, Section 28, T19N, R3E, 2004.</t>
  </si>
  <si>
    <t>As-built Plans SR 7</t>
  </si>
  <si>
    <t>Victor Bohannon</t>
  </si>
  <si>
    <t xml:space="preserve">I was looking to find  a copy of these plans.  I remember bidding this project and it had some details for the structures I was trying to investigate.
SR-823 selah reroute project 2010~
</t>
  </si>
  <si>
    <t>As-built Plans SR 823</t>
  </si>
  <si>
    <t>PDR-15-3073</t>
  </si>
  <si>
    <t>Sound Transit</t>
  </si>
  <si>
    <t>Jon Guerrero</t>
  </si>
  <si>
    <t>As-built Contract 3725 Sheets 258 - 287 in PDF.</t>
  </si>
  <si>
    <t>Asbuilt Plans SR 90</t>
  </si>
  <si>
    <t>PDR-14-3482</t>
  </si>
  <si>
    <t>Western Pacific Engineering &amp; Survey, Inc.</t>
  </si>
  <si>
    <t>Brad Bowers</t>
  </si>
  <si>
    <t xml:space="preserve">Bridge plans and/or any other data that would help me locate the alignment of the Peninsula Dr. bridge overpass at the centerline of I-90 in Moses Lake, WA.  Located near mile post 176.47 of I-90 in Section 33, Township 19N Range 28E.
</t>
  </si>
  <si>
    <t>As-built Plans SR 90</t>
  </si>
  <si>
    <t>PDR-15-2396</t>
  </si>
  <si>
    <t>Seattle City Light</t>
  </si>
  <si>
    <t>Dana Apodaca</t>
  </si>
  <si>
    <t>Seattle City is requesting copies of: All pages of the Illumination plan for project SR 90 and SR 519 Job number 99A053.</t>
  </si>
  <si>
    <t>As-built Plans SR 90 SR 519</t>
  </si>
  <si>
    <t>Larry Weinert</t>
  </si>
  <si>
    <t xml:space="preserve">THE NORTH R/W OF HWY 97 IN THE SW/4 SW/4 SEC 21 T24N R18E FROM STATION 243139 TO 2447+00. I'M TRYING TO DETERMINE THE NORTH R/W LINE.  WE HAVE TIED THE SW COR SEC 21 SHOWN ON THE DOT R/W MAP SHEET 7 OF 9 INGALLS CREEK TO JCT PSH 15  (HWY  2).  IS THERE A TIE FROM THE SEC CORNER TO THE CL?  ALSO WE FOUND LOOKS LIKE A REFERENCE MON AT THE SSW CORNER OF THE NEW R/W FOR THE NEW INTERSECTION 97 AND HWY 2.  IT IS A 5/8" REBAR WITH RED PLASTIC CAP.  HOW DOES IT RELATE TO THE CL OF HWY 97 AND ARE THERE MORE OF THEM? </t>
  </si>
  <si>
    <t>As-Built Plans SR 97</t>
  </si>
  <si>
    <t>PDR-15-3177</t>
  </si>
  <si>
    <t>As-built bridge plans for two structures located along State Route 14. The locations of the requested structures are as follows:
1)  SR14, Mile Post 37.43 over Hamilton Creek -Bridge Number 14/112
2)  SR14, Mile Post 49.34 over Wind River-Bridge Number 14/122</t>
  </si>
  <si>
    <t>As-built Plans SR14</t>
  </si>
  <si>
    <t>PDR-14-3118</t>
  </si>
  <si>
    <t>Miller, Mertens &amp; Comfort</t>
  </si>
  <si>
    <t>John Raschko</t>
  </si>
  <si>
    <t>The "as built" construction drawing for the Sylvester Street overpass over SR395 in Pasco, Franklin County, WA. I am also interested in any structural changes to the overpass as well as changes to the road markings, specifically the shoulder marking and whether they have been moved, since June 23, 2012.</t>
  </si>
  <si>
    <t>AS-built plans SR395</t>
  </si>
  <si>
    <t>PDR-15-1446</t>
  </si>
  <si>
    <t>As-built Signal Plans for:
1) Old Naches Hwy &amp; US 12
2) Fruitvale at 40th Ave. (US 12)</t>
  </si>
  <si>
    <t>As-built signal plans</t>
  </si>
  <si>
    <t>PDR-15-1723</t>
  </si>
  <si>
    <t>Bryce Kinney</t>
  </si>
  <si>
    <t>1. As-Built drawings (PDF and AutoCAD drawings - if possible) for the State Route 18 interchange at SE 256th St, including the roadway, ramps, and bridge structure.
2. As-Built drawings (PDF and AutoCAD drawings - if possible) for State Route 516, between 201st Ave SE and 207th Ave SE.</t>
  </si>
  <si>
    <t>As-Built SR 18 and SR 516</t>
  </si>
  <si>
    <t>The as-built plans for the SR-20 Roadway Improvement Project from Sidney Street to Scenic Heights.</t>
  </si>
  <si>
    <t>As-built SR 20</t>
  </si>
  <si>
    <t>City of Tukwila</t>
  </si>
  <si>
    <t>Mike  Perfetti</t>
  </si>
  <si>
    <t>Any as-built drawings that you may have for a flapgate that was installed on Gilliam Creek where it joins the Green River in Tukwila.  WSDOT (then the Washington State Highway Commission Department of Highways)  installed this flapgate in about 1963 as part of the I-405 construction in the area.  I believe this project may have been called, Ã¢â‚¬Å“State Highways Nos 1 &amp; 2M, Jct. PSH No. 1 to LongacresÃ¢â‚¬ï¿½ (please see attached drawings).  The drawing date is hard to read.  Maybe 1960 or 1963, or somewhere in between.  There is reference on the plan to Microfilm #817.  In the attached photo, you can see the flapgate in the bottom left corner.  Also, is it possible to get a copy of the Turnover Agreement that would have transferred ownership from the State to the City of Tukwila.</t>
  </si>
  <si>
    <t>As-built SR 405</t>
  </si>
  <si>
    <t>Jennifer Staley</t>
  </si>
  <si>
    <t>WSDOT as-built drawings for the SR501 bridge crossing over I-5 at the Ridgefield, WA Interchange.  This request is related to the I-5 La Center Interchange Project and is timely to our structure design deadline.</t>
  </si>
  <si>
    <t>As-Built SR 501</t>
  </si>
  <si>
    <t>PDR-15-1186</t>
  </si>
  <si>
    <t>Matthew Dunlap</t>
  </si>
  <si>
    <t xml:space="preserve">the as-built intersection drawings for the following intersections:
80th Avenue SE/North Mercer Way 
Island Crest Way/I-90 WB off-ramp 
Island Crest Way/SE 27th Street (WB I-90 on-ramp) 
</t>
  </si>
  <si>
    <t>As-built SR 90</t>
  </si>
  <si>
    <t>PDR-15-2439</t>
  </si>
  <si>
    <t>Brandon Estrella</t>
  </si>
  <si>
    <t xml:space="preserve">As-Built Drawings for the following Bridge:
Location: Shoreline, WA
SR-523 (NE 145th St.) crossing over I-5.
Year Built: 1964
</t>
  </si>
  <si>
    <t>As-Built SR523</t>
  </si>
  <si>
    <t>Leslie-Ann Jorge</t>
  </si>
  <si>
    <t>1.	As-built plans for Contract #011764 - 148th Ave NE Undercrossing, and
2.	As-built plans for the NE 36th Street bridge (Bridge No. 520/36.5, Structure ID# 00200416, Milepost 9.60)</t>
  </si>
  <si>
    <t>AS-BUILT
Bridge Plans for SR 520</t>
  </si>
  <si>
    <t>WH Pacific</t>
  </si>
  <si>
    <t>David Bushnell</t>
  </si>
  <si>
    <t>Requesting engineering as-built drawings for the following three projects.
Ã¢â‚¬Â¢Project #1
Contract Title: I 5, Everett Hov Design Build
Project number: 006991
Award Date: 05/03/05
Ã¢â‚¬Â¢ Project#2
Contract Title: Us 2, Rice Road Intersection - Safety Improvements
Project number: 008177
Award Date: 9/7/2011
Ã¢â‚¬Â¢Project #3
Contract Title: SR 532 Corridor Improvements, Camano Island To I-5
Project number: 007627
Award Date: 1/29/2009</t>
  </si>
  <si>
    <t>As-builts</t>
  </si>
  <si>
    <t>Randy Brake</t>
  </si>
  <si>
    <t xml:space="preserve">As-built plans or the design plans for the following structures:  
1.  SR-512 Puyallup River Bridge Crossing
            S 27 - T20N - R4E, WM 
2. SR 167 Meridian ST Bridge Puyallup River Crossing (Existing South Bound Bridge Ã¢â‚¬â€œ West Side or Downstream End)
            S 21 and 22 Ã¢â‚¬â€œ T20N Ã¢â‚¬â€œ R4E, WM
We are most interested in the abutment design elevations and the superstructure bottom chord member elevation data, relative to the river channel and its banks.  
</t>
  </si>
  <si>
    <t xml:space="preserve">As-built drawings for NE 139th Street in Clark County, Washington. </t>
  </si>
  <si>
    <t>Aaron Ledvina</t>
  </si>
  <si>
    <t>As builts for bridge on State Route 202 in Woodinville and two bridges on State Route 18 in East Auburn</t>
  </si>
  <si>
    <t>Mark A. Groot</t>
  </si>
  <si>
    <t>Wall as-built or design plans for retaining walls along SR 181 in Tukwila</t>
  </si>
  <si>
    <t xml:space="preserve">As-Builts </t>
  </si>
  <si>
    <t>Erica Tran</t>
  </si>
  <si>
    <t xml:space="preserve">Corridor study on SR-16 and SR-3, between Gig Harbor and Bremerton. I would like to request As-Built design plans and Design Deviations for SR-16 from mile post 5.5 to 30 and for SR-3 from mile post 29.5 to 39. </t>
  </si>
  <si>
    <t>As-Builts  SR16 &amp; SR3</t>
  </si>
  <si>
    <t>Erlandsen</t>
  </si>
  <si>
    <t>Chris D'Orazio</t>
  </si>
  <si>
    <t>Highway/asbuilt plans for Highway 153 in sections 27, 34, 35, twp 33 N, range 22 E, Okanogan County and also in section 2, twp 32 N, range 22 E. Can you please send the deeds along this route as well.</t>
  </si>
  <si>
    <t>As-builts &amp; Deeds for SR 153.</t>
  </si>
  <si>
    <t>PDR-15-3304</t>
  </si>
  <si>
    <t>Brian K. Harris</t>
  </si>
  <si>
    <t>As-built plans along I-5 from 200th S to 320th S (Kent/Des Moines down to Federal Way) from the early 1960s.</t>
  </si>
  <si>
    <t>As-builts &amp; Right of Way Plans SR 5</t>
  </si>
  <si>
    <t>PDR-15-0500</t>
  </si>
  <si>
    <t>PCL Construction, Inc.</t>
  </si>
  <si>
    <t>Cory Brown</t>
  </si>
  <si>
    <t xml:space="preserve">the 8th Avenue bridge as-builts located just to the north of Seneca St. in Seattle. The as-builts will be used to complete a structural analysis of the bridge for a tower crane dismantle operation on the 800 Seneca Street apartment construction project. </t>
  </si>
  <si>
    <t>As-builts 8th Ave bridge</t>
  </si>
  <si>
    <t>PDR-14-2314</t>
  </si>
  <si>
    <t>1. All as-built drawings showing the depth of the existing concrete foundations for the express lane gate controllers on 1-5, in the Northgate Seattle area, which WSDOT brought to a weekly meeting with Valley Electric Company, the contractor, for the 1-5, MP 164.22 to MP 17 4.63, Seattle - Sign Structure and Express Lane Electrical Project, WSDOT Project No. 8405, in June or July 2013.
2. All as-built drawings showing the depth of the existing concrete foundations for the express lane gate controllers on 1-5, for the 1-5, MP 164.22 to MP 174.63, Seattle - Sign Structure and Express Lane Electrical Project, WSDOT Project No. 8405.
3. All documents pertaining to meeting(s) held involving WSDOT representatives to discuss the poor design of WSDOT Project No. 8405, 1-5, MP 164.22 to MP 174.63, Seattle - Sign Structure and Express Lane Electrical Project, including all documents prepared by or received by WSDOT addressing the poor design of the just-described Project.</t>
  </si>
  <si>
    <t>As-builts and communication for contract 8405</t>
  </si>
  <si>
    <t>PDR-14-0218</t>
  </si>
  <si>
    <t xml:space="preserve">ESA Vigil-Agrimis </t>
  </si>
  <si>
    <t>Mauria Pappagallo</t>
  </si>
  <si>
    <t xml:space="preserve">Aaron Sherman on the Bridge and Structures department asked that I email my request to you.  IÃ¢â‚¬â„¢m working on a project for the City of Chehalis in which we are doing bridge scour countermeasure designs.  We are interested in receiving construction drawings, and as builts for the National Avenue Bridge at Salzer Creek.  The structure was built in 1936 and then rebuilt (widened) in 1974/1975 time period and if we need the construction drawings for both the original structure and the widened structure.
To assist with locating information the following information is from the WSBIS inventory report (which IÃ¢â‚¬â„¢ve also attached):
Structure Identifier: 08533700
Bridge Number: 3
Owner Code: 04
County Number: 21
City Number: 0190
</t>
  </si>
  <si>
    <t>As-Builts and Construction Drawings</t>
  </si>
  <si>
    <t>PDR-14-2655</t>
  </si>
  <si>
    <t>PACE Engineers, Inc.</t>
  </si>
  <si>
    <t>Dave Schettler</t>
  </si>
  <si>
    <t>As-builts of the paving and drainage for SR 155, from Grant Ave. to highway 155 bridge.</t>
  </si>
  <si>
    <t>As-builts and drainage for SR 155.</t>
  </si>
  <si>
    <t>PDR-14-3135</t>
  </si>
  <si>
    <t>Hanson Professional Services, Inc.</t>
  </si>
  <si>
    <t>Jeff Colon</t>
  </si>
  <si>
    <t xml:space="preserve">As-builts of the bridge, bridge foundations, and any geotechnical information that might be available for the Sullivan Rd. BNSF Overpas in Spokane, WA. I'm not sure whether this is a WSDOT bridge or City of Spokane Valley.
Nearest Milepost: SR290 Trent Ave MP 10.53. This may be part of the plan set for Bridge No. SPOKV-4501  (structure ID 000000NQ)  
</t>
  </si>
  <si>
    <t>As-builts and geotechnical information SR 290</t>
  </si>
  <si>
    <t>PDR-15-0691</t>
  </si>
  <si>
    <t>AECOM</t>
  </si>
  <si>
    <t>Alexander A. Juan</t>
  </si>
  <si>
    <t>As-builts and inspection reports for bridge 518/18.</t>
  </si>
  <si>
    <t>Kevin Fitt</t>
  </si>
  <si>
    <t xml:space="preserve">As-built drawings and ROW maps for a portion of SR-522 that fronts the southern boundary of our property and extends north to the intersection of Maltby Rd and Yew Way. </t>
  </si>
  <si>
    <t>AS-Builts and Right of Way SR 522</t>
  </si>
  <si>
    <t>Eric H. Shimizu</t>
  </si>
  <si>
    <t>as-builts at the Port of Tacoma Interchange and I-5 in the City of Fife.  We would like to have any projects with Ramp meters, signals, illumination, and ITS within a 1/2 mile of this interchange.</t>
  </si>
  <si>
    <t>Thomas Pridmore</t>
  </si>
  <si>
    <t>CenturyLink</t>
  </si>
  <si>
    <t xml:space="preserve">Heather Towne </t>
  </si>
  <si>
    <t xml:space="preserve">as-builts for  Bridge number  509/013 from  MP 1.64  to MP 1.66.  </t>
  </si>
  <si>
    <t>As-Builts Bridge 509/13</t>
  </si>
  <si>
    <t>PDR-14-1264</t>
  </si>
  <si>
    <t>Indian Health Service</t>
  </si>
  <si>
    <t>Britany H. MacFarlane</t>
  </si>
  <si>
    <t xml:space="preserve">Requesting as-built plans for the Queets bridge to determine if proposed wastewater collection system improvements will fall within footing setbacks.
SR 101 Ã¢â‚¬â€œ MP 152.00 to MP 152.20
Bridge # 101/204 (Queets River)
Structure Identifier: 0013778A
Contract # 13778
Queets, WA.
</t>
  </si>
  <si>
    <t>As-builts for Bridge 101/204.</t>
  </si>
  <si>
    <t>Otak, Inc.</t>
  </si>
  <si>
    <t>Gregory Mines</t>
  </si>
  <si>
    <t xml:space="preserve">Construction drawings or as-built drawings for the concrete railing system for Bridge with Structure ID (SID):  009122A.  The Bridge Number is 205/32.  I am also requesting any bridge drawings (if there are any) that detail guardrail as well for this structure.
</t>
  </si>
  <si>
    <t>As-builts for bridge 205/32</t>
  </si>
  <si>
    <t>PDR-15-2241</t>
  </si>
  <si>
    <t>WDFW</t>
  </si>
  <si>
    <t>Jeff Query</t>
  </si>
  <si>
    <t>As-built data available right at the park for the box culvert crossing on US 101 very near milepost 335.</t>
  </si>
  <si>
    <t>As-builts for culvert.</t>
  </si>
  <si>
    <t>PDR-15-2988</t>
  </si>
  <si>
    <t>Stephen Stewart</t>
  </si>
  <si>
    <t xml:space="preserve">A copy of the signal plans for the Dupont Steilacoom Rd/Barksdale Avenue Signal, including the wiring diagram, signal schedlule, signal plan, signal notes, wire schedule, construction notes, phasing schedule.  </t>
  </si>
  <si>
    <t>As-builts for Dupont Interchange</t>
  </si>
  <si>
    <t>Core Design, Inc.</t>
  </si>
  <si>
    <t>Garrett Benson</t>
  </si>
  <si>
    <t>IÃ¢â‚¬â„¢m would like to request as-built information for the stormwater system in the I-90 corridor.
Area of interest: The section of I-90 is located in Bellevue and is just east of mile post 13 heading east bound on I-90 up to where it crosses over 180th Ave SE.</t>
  </si>
  <si>
    <t>As-Builts for I-90 in Bellevue just east of mile post 13 heading east bound where it crosses over 180th Ave SE.</t>
  </si>
  <si>
    <t>Statistical Research, Inc.</t>
  </si>
  <si>
    <t>Edgar K. Huber</t>
  </si>
  <si>
    <t>The section of as-builts for the original Old Pacific Hwy, (now called Pacific Ave. North) is located in T8N R22W in the SW1/4 of Section 14 and the SE1/4 of Section 15. Based on a 1996 Cowlitz County road reconstruction plan for this segment of Pacific Ave. North, I am interested in as-builts between approximately MP 1.5 and 2.2.</t>
  </si>
  <si>
    <t>As-builts for Old Pacific Hwy.</t>
  </si>
  <si>
    <t>Michael Anderson</t>
  </si>
  <si>
    <t>Plans for construction of roadway and seawall on SR 20 starting at Sta. 665+50.</t>
  </si>
  <si>
    <t>As-builts for seawall SR 20.</t>
  </si>
  <si>
    <t>R.F. Ryan &amp; Associates</t>
  </si>
  <si>
    <t xml:space="preserve">As-Builts for section of 509 at the Intersection of Alexander Avenue in the City of Tacoma. MP 2.90-3.00 </t>
  </si>
  <si>
    <t>As-Builts for section of 509 at the Intersection of Alexander Avenue in the City of Tacoma. MP 2.90-3.00</t>
  </si>
  <si>
    <t>Dan Ireland</t>
  </si>
  <si>
    <t xml:space="preserve">The contract plan set of the US 101 Wallace Kneeland Interchange located at MP 345 located in Shelton, WA. Either a PDF of the original contract plan set or PDF of the as-built set. </t>
  </si>
  <si>
    <t xml:space="preserve">AS-builts for SR 101 </t>
  </si>
  <si>
    <t>PDR-15-3499</t>
  </si>
  <si>
    <t>Chad McMurry</t>
  </si>
  <si>
    <t>I'm looking for storm asbuilts or record drawings at SR14 and Lieser Road.  There's an existing 30" outfall on the east side of Lieser just below the interchange, and I need to determine what it drains.</t>
  </si>
  <si>
    <t>Asbuilts for SR 14</t>
  </si>
  <si>
    <t>Hanson Engineering</t>
  </si>
  <si>
    <t>Christopher Rapp</t>
  </si>
  <si>
    <t>record drawings for dual culverts with head walls crossing under State Route 21 embankment east of Lind, WA. We are a consulting firm performing designing for BNSF railway in the area, and for an H &amp; H study need to obtain invert elevations for the culvert structure. Location is approximately near Milepost 24.47 for State Route 21, just west of the southbound off-ramp of us Highway 395.</t>
  </si>
  <si>
    <t>AS-builts for SR 21</t>
  </si>
  <si>
    <t>PDR-15-2437</t>
  </si>
  <si>
    <t>BergerABAM</t>
  </si>
  <si>
    <t>Elise Hanson</t>
  </si>
  <si>
    <t>As-Built files for a  casing for a 16Ã¢â‚¬ï¿½ water line that crosses underneath Interstate 5 at Exist 122 at Joint Base Lewis McChord/Camp Murray.</t>
  </si>
  <si>
    <t>As-Builts for SR 5</t>
  </si>
  <si>
    <t>PDR-15-3362</t>
  </si>
  <si>
    <t>Merek W. Strand</t>
  </si>
  <si>
    <t xml:space="preserve">The City of Vancouver would like to requests the following As-built contract numbers be sent to us in digital format: 0244, 1518, 1525, 1820, 2377, 2845, 4501, 5210 &amp; 6149.
</t>
  </si>
  <si>
    <t>Asbuilts for SR 500.</t>
  </si>
  <si>
    <t>PDR-15-0798</t>
  </si>
  <si>
    <t>Ken Hash</t>
  </si>
  <si>
    <t>1) Right of way plan sheets and As-Constructed plan sheets for SR-503, Main street (SR-502) to NW Onsdorf Blvd in Battle Ground.
2) Stormwater reports application to the limit above, SR-503, Main Street (SR-502) to NW Onsdorf Blvd in Battle Ground.
3) Current Intersection lan for approval - SR 502/Sr-503 and 503/Onsdorf Blvd.
4) As-Constructed signal plans for the signal system at SR-502/SR 503.
5) As-Constructed illumination plans for the signal system at SR-502/SR 503</t>
  </si>
  <si>
    <t>As-builts for SR 503</t>
  </si>
  <si>
    <t>Olsson Associates</t>
  </si>
  <si>
    <t>Austin Costello</t>
  </si>
  <si>
    <t>A bridge in Okanogan county, WA. The bridge is for Union Pacific track, and lies roughly a mile NE of Pateros, WA along US Route 97. The exact coordinates are Lat. 48Ã‚Â°03'46.69"N  Long. 119Ã‚Â°52'51.60"W. The bridge is at Union Pacific Mile post 59.86. We are looking for as-built plans and any hydrology information you might have.</t>
  </si>
  <si>
    <t>As-Builts for SR 97 Bridge</t>
  </si>
  <si>
    <t>PDR-14-1953</t>
  </si>
  <si>
    <t>NE</t>
  </si>
  <si>
    <t>I need to expand my area of analysis to include the area west of Lieser as well.  Could I get similar information for the area within 2000 feet of the Lieser overpass looking west?</t>
  </si>
  <si>
    <t>Asbuilts for SR14</t>
  </si>
  <si>
    <t>Tuan Nguyen</t>
  </si>
  <si>
    <t xml:space="preserve">As-Built Drawings for the following intersection and roadway. The intersection of SR516 &amp; 218th Ave SE and along the roadway of SR516 from 208th Ave SE to Witte RD SE. The types of As-Builts we are looking for are for channelization, utilities, and drainage structures. </t>
  </si>
  <si>
    <t>As-builts for SR516</t>
  </si>
  <si>
    <t>Cameron Greer</t>
  </si>
  <si>
    <t>as-builts for the SR 510 you are surveying for Puget Sound Energy</t>
  </si>
  <si>
    <t>PDR-15-0089</t>
  </si>
  <si>
    <t>MT</t>
  </si>
  <si>
    <t>Bruce Johnson</t>
  </si>
  <si>
    <t xml:space="preserve">Looking for some as-builts that would cover the installation of guardrail along the left shoulder of northbound I-5 in Lynnwood near MP 181.53. </t>
  </si>
  <si>
    <t>As-Builts I-5</t>
  </si>
  <si>
    <t>PDR-14-2878</t>
  </si>
  <si>
    <t xml:space="preserve">Jo  M. Ryan </t>
  </si>
  <si>
    <t>As-built drawings for WSDOT's existing stormwater system located adjacent to Project Site along I-5 in Everett. The City of Everett believes that the system at this location was constructed in 1969, and includes a 20-foot wall with an asphalt-lined swale at the top retaining wall. As the project civil engineer, we are designing the stormwater facility for redevelopment of the Projeect Site and we are interested in knowing how site currently functions in relation to WSDOT's system , i.e. a 15" pipe that directs surface water to WSDOT's system. And can the redeveloped site continue directing surface water to WSDOT's system.</t>
  </si>
  <si>
    <t>As-Builts I-5 stormwater facility</t>
  </si>
  <si>
    <t>PDR-14-2115</t>
  </si>
  <si>
    <t xml:space="preserve">The As-Built/Record drawings, and any information you may have for two bridges in Mercer Island, WA.
Ã¢â‚¬Â¢	Luther Burbank Lid over I-90 (bridge # 90/35LID) 
Ã¢â‚¬Â¢	Island Crest Wy over I-90 (bridge # 90/34)
</t>
  </si>
  <si>
    <t>As-Builts I-90</t>
  </si>
  <si>
    <t>Skanska USA Civil</t>
  </si>
  <si>
    <t>Jared Dotinga</t>
  </si>
  <si>
    <t>copies of the as-builts for the original Coleman Dock and any rebuilds / expansions that were done at the dock.</t>
  </si>
  <si>
    <t>As-Builts of Colman Dock</t>
  </si>
  <si>
    <t>PDR-14-3127</t>
  </si>
  <si>
    <t>Trung Lee</t>
  </si>
  <si>
    <t xml:space="preserve">As-builts of Traffic Signal Plans for the existing bridge-mounted traffic signal at the intersection of NE116th St and I-405 NB (exit 20A) off-ramp located Kirkland, WA. </t>
  </si>
  <si>
    <t>As-builts of Traffic Signal Plans at intersection of NE 116th St</t>
  </si>
  <si>
    <t>As-builts that encompass easement, WSDOT easement (Drainage Facility Rec. No. 8205050133.</t>
  </si>
  <si>
    <t>As-builts on Easement</t>
  </si>
  <si>
    <t>PDR-15-1971</t>
  </si>
  <si>
    <t xml:space="preserve">As-Builts Engineering Plans &amp; any recent modification plans for the traffic signal related items at the intersection of 9th Ave &amp; Pike Street in Downtown Seattle. Although the traffic signals controlling the intersection belong to Seattle Department of Transportation, I was looking for more information on the gate arms that are operated to control the I-5 express lanes and the gate arm on Pike Street to control the HOV lane. Below is a Google StreetView link of the intersection. </t>
  </si>
  <si>
    <t>As-Builts Plans</t>
  </si>
  <si>
    <t xml:space="preserve">as-built construction plans for SR 202 drainage system in Redmond, WA.  I am particularly interested in the drainage system for SR 202 in the vicinity of NE 98th Street.  Please provide drainage plans for  300 feet north of NE 98th Street and 300 ft south of NE 98th Street.
</t>
  </si>
  <si>
    <t>AS-builts plans for SR 202</t>
  </si>
  <si>
    <t>PDR-14-2758</t>
  </si>
  <si>
    <t>John Becker</t>
  </si>
  <si>
    <t>Construction plans for the area near MP 1.24 of SR 109. We are looking into the origins of the existing ditch/wetland that is in front of Hoquiam High School and John Gable Park.</t>
  </si>
  <si>
    <t>Asbuilts SR 109.</t>
  </si>
  <si>
    <t>PDR-14-0181</t>
  </si>
  <si>
    <t>Walla Walla County</t>
  </si>
  <si>
    <t>Jason Nielsen</t>
  </si>
  <si>
    <t xml:space="preserve">Stormwater System that was put in the Burbank Area for the SR 12 and Humorist Rd overpass. I believe it is called the "Snake River to Humorist Road Vicinity". All contained within Walla Walla county. </t>
  </si>
  <si>
    <t>As-Builts SR 12</t>
  </si>
  <si>
    <t>PDR-14-2567</t>
  </si>
  <si>
    <t>Wayne Wimer</t>
  </si>
  <si>
    <t xml:space="preserve">purposes of reconstruction of the accident, I need to provide my reconstruction expert with an "as built" plan or the like that would show the north and south ends of the overpass and the designated lanes and dimensioning thereof on the overpass. </t>
  </si>
  <si>
    <t>As-Builts SR 167</t>
  </si>
  <si>
    <t>PDR-14-2148</t>
  </si>
  <si>
    <t>City of Sumner</t>
  </si>
  <si>
    <t>John Morgan</t>
  </si>
  <si>
    <t>Asbuilts for intersection projects: SR 167 &amp; 24th St E overpass and ramp project, and SR 410 &amp; 166th Ave E Sumner Tapps highway improvements in Sumner WA.</t>
  </si>
  <si>
    <t>Asbuilts SR 167 &amp; 410.</t>
  </si>
  <si>
    <t>PDR-14-2617</t>
  </si>
  <si>
    <t xml:space="preserve">As-Built information in the Naselle, WA area.
Deep River to Johnson's Landing
State Route 4
Sections 13,14,11,10,3
Township 10 North
Range 9W
</t>
  </si>
  <si>
    <t>As-Builts SR 4</t>
  </si>
  <si>
    <t>PDR-14-3284</t>
  </si>
  <si>
    <t>Vince Townsend</t>
  </si>
  <si>
    <t>The current highway plans for I-5 within Section 25, Township 28 N., Range 4 E at the intersection of I-5 and 128th St. SE.</t>
  </si>
  <si>
    <t>As-builts SR 5</t>
  </si>
  <si>
    <t xml:space="preserve">AKS is requesting all available As-Built drawings for SR 503 from NE 99th Street to the south to 119th to the north. Township/Range: T3 R2E. Since the widening of SR 503 from 2 lanes to 4 lanes.
</t>
  </si>
  <si>
    <t>As-Builts SR 503 - 99th Street</t>
  </si>
  <si>
    <t>Edward D. Morton</t>
  </si>
  <si>
    <t>Copy of SR 504 asbuilt request for a culvert app. 100 yards west of the eight mile marker on SR 504.   I could use a copy of the work done on the north side of SR 504.</t>
  </si>
  <si>
    <t>Asbuilts SR 504.</t>
  </si>
  <si>
    <t>Trevor Takara</t>
  </si>
  <si>
    <t>The most current channelization as-built drawings for SR-520 in Redmond from Ã‚Â¼ mile south of NE 40th St to Ã‚Â¼ mile north NE 51st St.</t>
  </si>
  <si>
    <t>As-Builts SR 520</t>
  </si>
  <si>
    <t>PDR-14-2649</t>
  </si>
  <si>
    <t>Keller Williams NWRE LLC</t>
  </si>
  <si>
    <t>Mike Hansen</t>
  </si>
  <si>
    <t>As-builts for the for the earth / bridge retaining wall and footing on the West side of SR 527 from MP 6.29 to MP 6.35, crossing over Nickel Creek.</t>
  </si>
  <si>
    <t xml:space="preserve">as-builts SR 527 </t>
  </si>
  <si>
    <t>PDR-14-1500</t>
  </si>
  <si>
    <t>City of Blaine</t>
  </si>
  <si>
    <t>as-built record drawings for the Truck Route Crossing (SR543) and the Stormwater Site Plan (Drainage Report) for the stormwater facilitites, specifically the two pond(s) located near the Duty Free Store.</t>
  </si>
  <si>
    <t>As-Builts SR 543</t>
  </si>
  <si>
    <t>Vance Blue</t>
  </si>
  <si>
    <t>current highway plans for secondary state Hwy 92 in section 6 township 29n range 6 in pacticular  i need the intersection callow road and any infor. you have on callow road.</t>
  </si>
  <si>
    <t>As-builts SR 92</t>
  </si>
  <si>
    <t>PDR-14-0457</t>
  </si>
  <si>
    <t>Mike Gysel</t>
  </si>
  <si>
    <t>Could you please send me as-builts related to contract numbers 18577 and 13059?</t>
  </si>
  <si>
    <t>As-Builts SR 99 contract 18577 and 13059</t>
  </si>
  <si>
    <t>PDR-15-0279</t>
  </si>
  <si>
    <t>Judith Bloch</t>
  </si>
  <si>
    <t>Any and all engineering drawings and reports, including as-builts, for this bridge on US 12:
MP 133.42
Bridge # 12/276
Structure # 00717A
Location: 18.4 E JCT SR 131</t>
  </si>
  <si>
    <t>As-Builts SR12</t>
  </si>
  <si>
    <t>Tuttle Engineering and Management</t>
  </si>
  <si>
    <t>Tim Hohmann</t>
  </si>
  <si>
    <t>The Construction Plans for the Northbound I-5 on ramp at Exit 183. This is the 164th Street SW exit in Lynnwood. The mile post along I-5 is MP 183.9. In particular I am looking for plan and profiles sheets for the Northbound on-ramp.</t>
  </si>
  <si>
    <t>As-Builts SR5</t>
  </si>
  <si>
    <t>PDR-15-1292</t>
  </si>
  <si>
    <t>Jie Sheng</t>
  </si>
  <si>
    <t xml:space="preserve">As-built plans for the storm ponds located just east of the property at 20 6th Ave NE, Issaquah WA. Specifically interested in if the building on that property discharges to the storm ponds. 
</t>
  </si>
  <si>
    <t>As-builts Storm Ponds</t>
  </si>
  <si>
    <t>Anna Starr</t>
  </si>
  <si>
    <t>We have a project in Lynnwood (1603 164th St SW) that contains a portion of WSDOT easement. Through a site visit we were not able to observe drainage structures in this area and would like to request as-builts.
Attached is a site plan and an interchange map of the area in question. The project site is bordered by I-5 to the west and 164th St SW to the south. It appears that drainage flows northwest towards I-5 near exit 183.
Would you be able to provide me with the as-builts that encompass this easement or direct me towards someone who can?</t>
  </si>
  <si>
    <t>As-builts that encompass the easement in Lynnwood 1603 164th St SW</t>
  </si>
  <si>
    <t>Beyler Consulting, LLC</t>
  </si>
  <si>
    <t>Colton Darden</t>
  </si>
  <si>
    <t>As-builts for the 48Ã¢â‚¬ï¿½ CONC. pipe that stretches between MH 12-8 and MH 12-5 as depicted in the image included in email.</t>
  </si>
  <si>
    <t>As-builts.</t>
  </si>
  <si>
    <t>Cody Johnson</t>
  </si>
  <si>
    <t xml:space="preserve">As-buit drawings for the Battery Street Tunnel (SR-99) in Seattle. Information from the as-builts will be used to develop plans for environmental groundwater sampling to evaluate the extent of contamination at a nearby site owned by the City of Seattle. The due date for permit applications for work within the tunnel is February 12, so I need these as-builts as soon as possible. </t>
  </si>
  <si>
    <t>As-buit drawings for the Battery Street Tunnel (SR-99) in Seattle</t>
  </si>
  <si>
    <t>Central Washington Asphalt, Inc.</t>
  </si>
  <si>
    <t>John Morrison</t>
  </si>
  <si>
    <t>Humberts asphalt quote for 2015</t>
  </si>
  <si>
    <t>Asphalt bid request</t>
  </si>
  <si>
    <t>PDR-15-1745</t>
  </si>
  <si>
    <t>BidClerk</t>
  </si>
  <si>
    <t>SC Region Toppenish Hot Mix Asphalt	ID: 3870019
Bid Date: Jun 13, 2017
Start Date: Jul 13, 2017
Location: Toppenish, WA</t>
  </si>
  <si>
    <t>Asphalt bid tab for Toppenish Hot Mix Asphalt 2017</t>
  </si>
  <si>
    <t>IL</t>
  </si>
  <si>
    <t>DJC Project Center</t>
  </si>
  <si>
    <t>Sonya Rogers</t>
  </si>
  <si>
    <t>When available, could you please provide the bid opening results for: Asphalt Products - SWR-445310-2015</t>
  </si>
  <si>
    <t>Asphalt Products - SWR-445310-2015</t>
  </si>
  <si>
    <t>PDR-15-0802</t>
  </si>
  <si>
    <t>42.56.230(3)</t>
  </si>
  <si>
    <t>42 USC 12112(d)(4)(C)</t>
  </si>
  <si>
    <t>29 CFR 1630.14 (c)(1)</t>
  </si>
  <si>
    <t xml:space="preserve">Edward Bedinger </t>
  </si>
  <si>
    <t xml:space="preserve">WSF's records of Occupational Safety and Health required testing and results for OSHA-mandated decibel levels on the car decks and in the parking areas of WSF docks.  </t>
  </si>
  <si>
    <t>OSHA</t>
  </si>
  <si>
    <t>PDR-15-2192</t>
  </si>
  <si>
    <t>Grays Harbor County PUD</t>
  </si>
  <si>
    <t>Jeff Perrin</t>
  </si>
  <si>
    <t xml:space="preserve">Attached is a ROW plan for this area as requested.
As of for the City limits our records show.
Entering the City of Aberdeen at MP 46.62 then
Leave the City at MP 46.87 
Then Enter the City at MP 47.23
</t>
  </si>
  <si>
    <t>PDR-15-1476</t>
  </si>
  <si>
    <t>Delta Management Co. LLC</t>
  </si>
  <si>
    <t>Jeremy Akre</t>
  </si>
  <si>
    <t xml:space="preserve">Can I get a copy of the paperwork that determined the price of the auction we won? Was it an internal state assessment? If so can I have that personÃ¢â‚¬â„¢s contact information? If an appraisal of some sort was done I never received a copy.
Parcel Information Ã¢â‚¬â€œ I.C. No. 4-06-11243
</t>
  </si>
  <si>
    <t>Auction won for Parcel Information I.C. No. 4-06-11243</t>
  </si>
  <si>
    <t>Walls Property Management</t>
  </si>
  <si>
    <t>Shad Bernhoft</t>
  </si>
  <si>
    <t xml:space="preserve">1) Please provide a copy of the deed under Aud. File no. 5032760, and a copy of State plan Ã¢â‚¬â€œ Seattle Freeway Olive Way to Galer St., page 4.
2) Please provide a copy of Aud. File no. 5039643
</t>
  </si>
  <si>
    <t>Aud. File 5032760 &amp; 5039643</t>
  </si>
  <si>
    <t xml:space="preserve">Would like an audio recording of the conversation between dispatch and WADOT Trouper Kaleb Miller occuring on May 16, 2018 and emanating from La Push Road in Clallam County at about 8:20 pm concerning a traffic stop of Dale Wilson.
Also would request a digital copy of the Engineering Reports attendant to setting the speed limit on this same road.
</t>
  </si>
  <si>
    <t>audio recording and engineering reports</t>
  </si>
  <si>
    <t>Danielle Leigh</t>
  </si>
  <si>
    <t xml:space="preserve">audio recordings for the toll bill/penalty dispute proceedings 
(1) pertaining to Keith Hubrath on Oct. 1, 2014 around 2:30pm.
(2) pertaining to Christopher Archer at Oct. 9, 2014 at 10:30 am.
</t>
  </si>
  <si>
    <t>Audio records of toll billing disputes/penalty</t>
  </si>
  <si>
    <t>PDR-14-2761</t>
  </si>
  <si>
    <t>A list of internal audit reports issued for this calendar year</t>
  </si>
  <si>
    <t>Audit Reports</t>
  </si>
  <si>
    <t>PDR-15-2033</t>
  </si>
  <si>
    <t xml:space="preserve">The full audit reports for all audits listed on the Engagement Report Tracking CY2015 list. </t>
  </si>
  <si>
    <t>Audits</t>
  </si>
  <si>
    <t>PDR-15-2065</t>
  </si>
  <si>
    <t>Infrastructure &amp; Security of Computer and Telecommunications and System Security</t>
  </si>
  <si>
    <t>IÃ¢â‚¬â„¢d like to request an Excel sheet of all audits since 2011 and the subsequent reports. IÃ¢â‚¬â„¢d also like to see the indirect cost rate audits for January 2011-September 22, 2015.</t>
  </si>
  <si>
    <t>PDR-15-2663</t>
  </si>
  <si>
    <t>Jesica McClure</t>
  </si>
  <si>
    <t>Request any and all records and documents including but not limited to reports, photos, studies, investigations regarding the weight capacity of the Aurora/George Washington Bridge in Seattle ,WA.</t>
  </si>
  <si>
    <t>Aurora George Washington Bridge</t>
  </si>
  <si>
    <t>Roach &amp; Bishop, LLP</t>
  </si>
  <si>
    <t>Heidi Forbes</t>
  </si>
  <si>
    <t xml:space="preserve">Any and all records, including but not limited to, reports, statements, photographs, diagrams, investigation, notes, etc. regarding the motor vehicle vs. semi truck collision that occurred on January 19, 2015 in Franklin County, Washington.  WSP Case # E294379.  Parties involved: Teodoro Neufeld, Miriam Arellano Lopez.  </t>
  </si>
  <si>
    <t xml:space="preserve">Auto accident, Franklin County </t>
  </si>
  <si>
    <t>Tax Identification Number
Information Regarding the Infrastructure and Security of Computer and Telecommunications Networks</t>
  </si>
  <si>
    <t>Lee Colleton</t>
  </si>
  <si>
    <t>a comprehensive list of locations where WSDOT (including Washington State Ferries) have installed Automated License Plate Recognition (ALPR) systems. I'd like to see a listing of all locations throughout the state and any records pertaining to the installation and maintenance of this equipment (emails to contractors, work orders, system diagrams, documentation and training materials)</t>
  </si>
  <si>
    <t>Automated License Plate Recognition (ALPR) systems</t>
  </si>
  <si>
    <t>PDR-15-0768</t>
  </si>
  <si>
    <t>Fugro Roadware</t>
  </si>
  <si>
    <t>Kelly HAll</t>
  </si>
  <si>
    <t xml:space="preserve">The Washington State Department of Transportation acquired an Automated Roadway Survey Vehicle earlier this year (2014)  through a sole source procurement.  Documentation to justify this purchase was prepared by David Luhr of the Washington Department of Transportation and was approved through the State Standardization Board.  We are requesting the sole source documentation and pricing that was approved for this procurement. </t>
  </si>
  <si>
    <t>Automated roadway Survey Vehicle</t>
  </si>
  <si>
    <t>PDR-14-3239</t>
  </si>
  <si>
    <t>Morrison &amp; Foerster LLP</t>
  </si>
  <si>
    <t>Arturo Gonzalez</t>
  </si>
  <si>
    <t>(1) All records of inspections relating to the safety of Google, Google Auto LLC, and/or Waymo LLCÃ¢â‚¬â„¢s autonomous vehicles, including any inspection of the LiDAR systems or LiDAR technology used by those vehicles, and
(2) All records relating to the operation of Google, Google Auto LLC, and/or Waymo LLCÃ¢â‚¬â„¢s autonomous vehicles.</t>
  </si>
  <si>
    <t>Autonomous vehicles</t>
  </si>
  <si>
    <t>Bloomberg News</t>
  </si>
  <si>
    <t>Mark Bergen</t>
  </si>
  <si>
    <t xml:space="preserve">Copies of emails and other correspondence between Waymo or parent company Alphabet Inc. or Google or Google Car LLC. (Ã¢â‚¬Å“the CompaniesÃ¢â‚¬ï¿½) and the Washington State Department of Transportation from Jan. 1, 2017 to today. I also request any plans submitted to the Washington State Department of Transportation by the Companies, and any notes or minutes of meetings between the Washington State Department of Transportation officials and the Companies, for the same time period (Ã¢â‚¬Å“the RecordsÃ¢â‚¬ï¿½). 
</t>
  </si>
  <si>
    <t xml:space="preserve">Autonomous vehicles </t>
  </si>
  <si>
    <t>Mark Harris</t>
  </si>
  <si>
    <t xml:space="preserve">all correspondance between Microsoft Inc, its employees or subsidiaries and WSDOT concerning autonomous, semi-autonomous or self-driving car or other vehicles, including any attached documents or files. 
Date range from 1 January 2014 to the present.
</t>
  </si>
  <si>
    <t>autonomous, semi-autonomous or self-driving car or other vehicles</t>
  </si>
  <si>
    <t>PDR-15-1602</t>
  </si>
  <si>
    <t>Daniel Mullins</t>
  </si>
  <si>
    <t>Average daily travel time from Everett to Seattle (mile marker 192.5 to marker 163) for the dates of 01/01/2016 to 12/31/2016. I am gathering this data for a stats research project for college to compare travel times in relation to rainfall to see how rain impacts travel times over the course of one year.</t>
  </si>
  <si>
    <t>Average daily travel time from Everett to Seattle mile marker 192.5 to marker 163 for the dates of 1/1/2016 to 12/31/2016</t>
  </si>
  <si>
    <t>Paul Gilliland</t>
  </si>
  <si>
    <t>1.   The average number of passengers arriving on Orcas for each month of 2016 and 2017 year to date.  
2.   The average number of passenger departing Orcas for each month of 2016 and 2017 year to date.  
3.   The same data as 1 and 2 for vehicles.</t>
  </si>
  <si>
    <t>average number of passengers arriving and departing on Orcas for each month of 2016 and 2017</t>
  </si>
  <si>
    <t>Matthew Hayes</t>
  </si>
  <si>
    <t>average subsidy per rider on the Amtrak Cascades line.</t>
  </si>
  <si>
    <t>PDR-15-0454</t>
  </si>
  <si>
    <t>Aviation Law Group</t>
  </si>
  <si>
    <t>James Anderson</t>
  </si>
  <si>
    <t>1) All information related in any way to aircraft obstruction clearance, and/or wire and/or power line clearance, including all information relating to marking, lighting, and/or warning of such obstruction to aircraft operators regarding any obstruction in the Ayers Gulch Area, South of Asotin, Washington, and within a %5 NM radius of N 45 14' 36" 117 4' 52". This includes all maps, charts, diagrams, and other information  regarding the location of such obstruction in Washington State.
2) All submissions, including all information relating to said submissions to the WSDOT, the WSDOT Aeronautics Division, and/or the WA DOT Aeronautics Commission regarding any structures, wires, catenary structures, and/or lines regarding any obstructions in the Ayers Gulch Area, South of Asotin, Washington, and  within a 5 NM radius of n 45 14' 36' W 117 4' 52".
3) Any information, complaints, concerns, and/or reports involving wires and/or power lines as a safety concern to aircraft operations and the marking and/or lighting of such wire and/or lines.
4) All response communications, directives and/or determination whatsoever in relation to the requests above. This includes all meeting notes, hearing minutes and notes, transcriptions, memoranda, letters, e-mails, drawings, photographs, maps sketches, blueprints, engineering diagrams, surveys, and/or all other information. This also includes all court records related to such submission and response, if any.
5) All information regarding wires, lines, and/or categories as a obstructions when crossing rivers, canyons, lakes, gulches, and valleys. This including all standards used by the WA DOT in determining whether a structure would be an impediment to aviation safety.
6) All information regarding the fire on July 1, 2015 in Ayers Gulch. This request includes all reports and communications, and also includes coordination with other entities.
7) All information regarding the helicopter accident on July 1, 2015 in Ayers Gulch. This request includes all reports and communications, and also includes coordination with other entities.</t>
  </si>
  <si>
    <t>Aviation documents</t>
  </si>
  <si>
    <t>PDR-15-3313</t>
  </si>
  <si>
    <t>Avista Corp</t>
  </si>
  <si>
    <t>Josh Fort</t>
  </si>
  <si>
    <t xml:space="preserve">What: Avista Utilities is replacing the existing 4Ã¢â‚¬ï¿½ steel gas main feeding Goldendale, WA with a new 6Ã¢â‚¬ï¿½ steel gas main.  The section going under Highway 97 was installed in 2013 under WSDOT permit U1778 and we will make use of the previously installed crossing by tying our new 6Ã¢â‚¬ï¿½ main into the recently installed 6Ã¢â‚¬ï¿½ crossing.  This will require excavating approximately 10Ã¢â‚¬â„¢ into the right-of-way along HWY 97 in Goldendale.  
When: Excavation will take place as soon as we get a notice to proceed.  The actual tie in work will not take place until early November and work will be completed by November 18th.  
Where: Approximately MP 10.90 on Highway 97.  Work will take place approximately 50+ feet from the edge of the roadway and entry will take place from private easement outside right of way.  
</t>
  </si>
  <si>
    <t>Avista HWY 97 Utility Tie In - NOM</t>
  </si>
  <si>
    <t>PDR-15-3106</t>
  </si>
  <si>
    <t>Contractor Plan Center, Inc.</t>
  </si>
  <si>
    <t>Megan Verdoorn</t>
  </si>
  <si>
    <t>Who was awarded the Asphalt and HMA Purchase #NWR401137R that bid 2/20/15.</t>
  </si>
  <si>
    <t xml:space="preserve">Award #NWR401137R </t>
  </si>
  <si>
    <t>PDR-15-0700</t>
  </si>
  <si>
    <t>Laurie Conklin</t>
  </si>
  <si>
    <t>Navigator</t>
  </si>
  <si>
    <t>Award Documents (bid tabulation, award letter) and the proposal response by the winning vendor for the following bid?  
Name:  Flexera AdminStudio 2013 Enterprise with Silver Maintenance          
Bid Number:  PMMOIT8654
Due Date:  2014-04-18 00:00:00.000         
Or the following award information if the document is not available?
Awarded to:
Awarded Date:
Awarded amount:</t>
  </si>
  <si>
    <t>Award Documents</t>
  </si>
  <si>
    <t>PDR-14-2664</t>
  </si>
  <si>
    <t>Award Documents (bid tabulation, award letter) and the proposal response by the winning vendor for the following bids:
Name:               Bid Number:       Date:
Exalt Radios     SCR401138R      2015-02-24
Exalt Radios     SCR401144R      2015-03-23</t>
  </si>
  <si>
    <t>Award documents for Exalt Radios</t>
  </si>
  <si>
    <t>PDR-15-2623</t>
  </si>
  <si>
    <t>Award documents for EIR Ethernet Extender, bid number HQ_401013R.</t>
  </si>
  <si>
    <t>Award Information</t>
  </si>
  <si>
    <t>PDR-14-0247</t>
  </si>
  <si>
    <t>Award documents for Automated Conflict Monitor Tester, bid number HQ401020R, due date 2013-10-01.</t>
  </si>
  <si>
    <t>Award information</t>
  </si>
  <si>
    <t>PDR-14-0790</t>
  </si>
  <si>
    <t>Award documents (bid tabulations, award letter, ect.) for VMware vSphere Licensing Support and Subscription HQ_401045R, due date 2013-12-11.</t>
  </si>
  <si>
    <t>PDR-14-1452</t>
  </si>
  <si>
    <t>Award documents (bid tabulation, award letter, ect) for the following bid:
Name: FalconStor Gold Maintenance Renewal
Bid Number: PMMO IT PR8396
Due Date: 2014-0122</t>
  </si>
  <si>
    <t>PDR-14-1776</t>
  </si>
  <si>
    <t xml:space="preserve">Can you tell me who was awarded these projects?
Asphalt Products - Kelso RFQ #SWR04212014 that bid 5/12/14
Asphalt Products - Vancouver RFQ #SWR04172014 that bid 5/12/14
</t>
  </si>
  <si>
    <t>PDR-14-1409</t>
  </si>
  <si>
    <t xml:space="preserve">Can you tell me who was awarded the SWR Deicer Tanks #SWR401123R that bid 11/7/14?  </t>
  </si>
  <si>
    <t>PDR-14-3174</t>
  </si>
  <si>
    <t xml:space="preserve">Can you tell me who was awarded these projects?
SWR Concrete for Signs Installation RFQ #SWR401128R that bid 12/24/14
Southwest Regionside Sign Materials RFQ #SWR401127R that bid 12/24/14
</t>
  </si>
  <si>
    <t>PDR-15-0047</t>
  </si>
  <si>
    <t xml:space="preserve">Award Documents (bid tabulation, award letter) and the proposal response by the winning vendor for the following bid?  
Name:  IBM Tape Drive Equipment          
Bid Number:  PMMOIT9917
Due Date:  2015-01-05         
Or just the following award information if the document is not available or a fee is required for obtaining the document?
Awarded to:
Awarded Date:
Awarded amount:
</t>
  </si>
  <si>
    <t>PDR-15-1859</t>
  </si>
  <si>
    <t xml:space="preserve">Please send me the Award Documents (bid tabulation, award letter) and the proposal response by the winning vendor for the following bid?  
Name:  Avigilon Video Surveillance Equipment          
Bid Number:  PMMO_401132R
Due Date:  2015-02-11         
</t>
  </si>
  <si>
    <t>PDR-15-2567</t>
  </si>
  <si>
    <t>Award Documents (bid tabulation, award letter) and the proposal response by the winning vendor for the following bids:
Name: AvePoint DocAve Software and Maintenance	
Bid #PMMOIT14316   Date 2015-03-17
Name: dbSpectra Equipment Package   Bid # HQOWT-0712  Date: 2015-04-07
Name: A/V Upgrade	Bid #PMMOIT-PR16618  Date: 2015-04-23</t>
  </si>
  <si>
    <t>PDR-15-2636</t>
  </si>
  <si>
    <t xml:space="preserve">Award Documents (bid tabulation, award letter) and the proposal response by the winning vendor for the following bid?  
Name:  Fiber Fusion Splicers (Fujikura)          
Bid Number:  PMMOIT-PR17715
Due Date:  2015-04-29
</t>
  </si>
  <si>
    <t>PDR-15-2638</t>
  </si>
  <si>
    <t xml:space="preserve">Can you please send me the Award Documents (bid tabulation, award letter) and the proposal response by the winning vendor for the following bids?
Name: Phased Array Acquisition Unit	
Bid Number: HQ401174R	
Due Date: 2015-05-27T07:00:00Z
Name: Video Wall
Bid Number: PMMOIT-PR18320
Due Date: 2015-05-20T07:00:00Z
</t>
  </si>
  <si>
    <t>PDR-15-3053</t>
  </si>
  <si>
    <t xml:space="preserve">Can you please send me the Award Documents (bid tabulation, award letter) and the proposal response by the winning vendor for the following bid? 
Name:	  GlobalScape Support Renewal
Bid Number:	  PMMOIT PR20772
Due Date:	  6/12/2015
</t>
  </si>
  <si>
    <t>PDR-15-3317</t>
  </si>
  <si>
    <t xml:space="preserve">Can you tell me who was awarded these projects?
SWR Asphalt Products 2015-Area 4 RFQ #SWR401143R that bid 3/16/15
SWR Asphalt Products 2015 Area 1 - Vancouver RFQ #SWR401146R that bid 3/23/15
SWR Asphalt Products 2015 Area 1-Kelso RFQ #SWR401147R that bid 3/24/15
</t>
  </si>
  <si>
    <t>PDR-15-0927</t>
  </si>
  <si>
    <t xml:space="preserve">Can you tell me who was awarded the SWR Asphalt Products 2015 Area 2 - Lewis County #SWR401153R that bid 4/14/15? </t>
  </si>
  <si>
    <t>PDR-15-1277</t>
  </si>
  <si>
    <t>Can you tell me who was awarded the Asphalt Product RFQ #SWR-445310-2015 that bid 3/11/15?</t>
  </si>
  <si>
    <t>PDR-15-1303</t>
  </si>
  <si>
    <t>Can you please provide contract award information for the following solicitation in the blank cells below and also provide any bid result/tab information for the bid in the table below? - Contract/Award Number, Awarded Vendor Name, Address, Phone, Award Amount, Award Date, Start Date, End Date, Contract Terms, Contract Document.</t>
  </si>
  <si>
    <t>Award information for contract 8927</t>
  </si>
  <si>
    <t xml:space="preserve">Who was awarded the Commercial Hot Mix Asphalt Products (HMA) RFQ #NWR401195R that bid 3/21/16?  </t>
  </si>
  <si>
    <t xml:space="preserve">Award Information for RFQ #NWR401195R </t>
  </si>
  <si>
    <t>Loviisa Wisti</t>
  </si>
  <si>
    <t>We would like to request a copy of the signed award letter and contracts for the SR
14 Camas Washougal Interchagne Project. Contract 8105</t>
  </si>
  <si>
    <t>Award Letter and Contracts for SR 14</t>
  </si>
  <si>
    <t>En Pointe Technologies</t>
  </si>
  <si>
    <t>Sanida Nazar</t>
  </si>
  <si>
    <t>The formal award  notice is received for WSDOT HQ_401045R VMware and  I am interested in the  bid tabulation for this solicitation.</t>
  </si>
  <si>
    <t>Award Notice WSDOT HQ_401045R VMware</t>
  </si>
  <si>
    <t>PDR-13-2321</t>
  </si>
  <si>
    <t>Can you please provide the information regarding the following solicitation in the blank cells below? Please also provide the awarded contract document and bid tabulation if available. If your policy does not allow the filling of the table or the creation of a new document, please disregard and only provide the requested documents.</t>
  </si>
  <si>
    <t>Awarded Contract document and bid tabulation</t>
  </si>
  <si>
    <t>Manke Lumber</t>
  </si>
  <si>
    <t>Nick Axtman</t>
  </si>
  <si>
    <t>Awarded contractor and all guardrail subcontractor bid details, to include pricing and products to be used (showing use of wood or steel posts) for the following projects:
Contract Numbers: 8687, 8689, 8676, 8697, 8720, 8733, 8746, 8740, 8752, 8753, 8755, 8756, 8769
Any additional correspondence or information related to any decisions made by DOT or its contractors regarding the use of wood or steel guardrail posts on any of the above projects, including all supporting information for the decisions.</t>
  </si>
  <si>
    <t>PDR-15-1842</t>
  </si>
  <si>
    <t>PH Consulting, LLC.</t>
  </si>
  <si>
    <t>Maryanne Zukowski</t>
  </si>
  <si>
    <t xml:space="preserve">The awarded grant from the Safe Routes to Schools Program  to the City of Tacoma for Lister Elementary and First Creek Middle School. </t>
  </si>
  <si>
    <t>Awarded grant Safe Routes</t>
  </si>
  <si>
    <t>Justin Acord</t>
  </si>
  <si>
    <t>We would like to request copy of awarded vendorÃ¢â‚¬â„¢s copy of proposal or the copy of resume of the selected candidate for "Work Request# WR-2018-0301-BR - Senior C# .Net Developer" of which was due on March 15th, 2018.</t>
  </si>
  <si>
    <t>Awarded vendor's proposal for WR-2018-0301-BR</t>
  </si>
  <si>
    <t xml:space="preserve">Copies of all weekly construction summaries, weekly budget summaries, risk registers for the Alaska Way Viaduct Replacement Project to include, but not be limited to, all such summaries and registers connected to any Seattle Tunnel Partners contracts. </t>
  </si>
  <si>
    <t>AWV</t>
  </si>
  <si>
    <t>PDR-14-0350</t>
  </si>
  <si>
    <t>Manca Law, PLLC</t>
  </si>
  <si>
    <t>Gary Manca</t>
  </si>
  <si>
    <t xml:space="preserve">1. All letters, emails, faxes, and completed forms that constitute a public-records request for either of the two letters that I myself requested on January 24, 2013.
2. All written responses from WSDOT to each person who made a public-records request that fits within item #1 above.
</t>
  </si>
  <si>
    <t>PDR-14-0467</t>
  </si>
  <si>
    <t>Richard A. Davis III</t>
  </si>
  <si>
    <t>1. Any of the following types of notices issued by Seattle Tunnel Partners (STP) in connection with the SR 99 Bored Tunnel Alternative Design Build Contract issued on or after 12-20-13:
a. A "Change Notice" per Section 11.5.1 of the Contract between WSDOT and STP.
b. A Change Order seeking a contract extension or compensation for delay.
c. Any Claims for Delays.
d. Any formal request for equitable adjustment as a result of delays on the SR 99 Tunnel Project.
2. Any formal responses by WSDOT to any of the foregoing notices issued on or after 12-20-13.</t>
  </si>
  <si>
    <t>PDR-14-0524</t>
  </si>
  <si>
    <t xml:space="preserve"> A full spreadsheet or list showing each individual change order and the costs on SR 99 Tunnel Design-Build Contract.</t>
  </si>
  <si>
    <t>PDR-14-0582</t>
  </si>
  <si>
    <t>A list or spreadsheet of potential or pending change orders submitted by Seattle Tunnel Partners that have not been executed. If no list exists, The Times requests a copy of each individual potential or pending change order.</t>
  </si>
  <si>
    <t>PDR-14-0583</t>
  </si>
  <si>
    <t>Denial Exemption(s) - 5.60.060(2)(a)</t>
  </si>
  <si>
    <t>Any and all documents related to claims of property damage, founded or unfounded, by Seattle businesses or residents related to the SR99 tunneling project.</t>
  </si>
  <si>
    <t>PDR-14-0637</t>
  </si>
  <si>
    <t>Documents and photos from inspections of Bertha, the tunnel boring machine on the SR 99 project, during January 2014 Specifically, I am looking for these photos previously released to the Seattle Times under a records request: http://blogs.seattletimes.com/today/2014/03/how-bertha-chipped-her-teeth/</t>
  </si>
  <si>
    <t>PDR-14-0640</t>
  </si>
  <si>
    <t>Denial Exemption(s) - 42.56.300(1)</t>
  </si>
  <si>
    <t>Maps and other information identifying the location of archaeological sites</t>
  </si>
  <si>
    <t xml:space="preserve">1. The outer dimensions/boundaries of the shaft Seattle Tunnel Partners plans to dig in front of the state Route 99 tunnel-boring machine.
2. The location, or outer dimensions/boundaries, of the approximately 60 small shafts that are to be dug in front of the tunnel-boring machine to look for possible cultural or archaeological resources.
</t>
  </si>
  <si>
    <t>PDR-14-0684</t>
  </si>
  <si>
    <t>A list or spreadsheet of potential or pending change orders submitted by Seattle Tunnel Partners that have not been executed. If no list exists, The Times requests a copy of each individual potential or pending change order.-weÃ¢â‚¬â„¢d like the list to include the costs associated with each PCO.</t>
  </si>
  <si>
    <t>PDR-14-0809</t>
  </si>
  <si>
    <t>Ryan, Uptegraft &amp; Montgomery Law, Inc. P.S.</t>
  </si>
  <si>
    <t>Sensitive Security Information (SSI)</t>
  </si>
  <si>
    <t>49 CFR 1520.5(b)(1)(ii)</t>
  </si>
  <si>
    <t>Crystal J. McDonald</t>
  </si>
  <si>
    <t>I. All written and/ or recorded statements taken from Ms. Martinez;
2. All written and/ or recorded statements taken from witnesses to this incident;
3. A copy of the complete incident report, if any, regarding this incident, including any statements completed. by Washington State Ferry employees, Kitsap Transit employees, and your service operator company;
4. All photographs of Ms. Martinez;
5. All photographs of the area where Ms. Martinez fell;
6. ALL video surveillance taken of Ms. Martinez. This includes video of Ms. Martinez walking to and from the elevator;
7. ALL., video surveillance taken of the area where Ms. Martinez fell for the two-hour time period before Ms. Martinez's fall and for the one hour time period following her fall;
8. Incident reports from other similar incidents for the five-year period prior to Ms. Martinez's fall;
9. Identity of any other entity responsible for the safety of the elevator;
10. Work orders regarding the repair of elevators located at the Bremerton Transit Center for the five years prior to Ms. Martinez's injuries, and work orders created after Ms. Martinez's injuries for the elevators located at the Bremerton Transit Center; and,
11. Maintenance policies for the elevators located at the Bremerton Transit Center and any inspection logs that may exist.</t>
  </si>
  <si>
    <t>Incident Records</t>
  </si>
  <si>
    <t>PDR-15-0586</t>
  </si>
  <si>
    <t>Copies of the monthly updates provided by Seattle Tunnel Partners to WSDOT on the SR99 tunnel project. I would like reports beginning in June 2013, and each subsequent monthly report up until the time you are able to fulfill this request.</t>
  </si>
  <si>
    <t>PDR-14-0403</t>
  </si>
  <si>
    <t>42.56.360(2)</t>
  </si>
  <si>
    <t>70.02.005</t>
  </si>
  <si>
    <t>James Russell</t>
  </si>
  <si>
    <t>I am looking for information regarding multiple assaults on the Washington State Ferries, one against a passenger by now retired AB Wayne Crawford. This particular incident of assault which I witnessed and reported was in the late 1990's aboard the ferry Rhododendron. Further, I want any information on assaults by AB Randy Brown. Randy assaulted three or four people during a 12 month period about two years ago, one which I witnessed and one I was actually the target of.</t>
  </si>
  <si>
    <t>Assault Information</t>
  </si>
  <si>
    <t>PDR-14-2810</t>
  </si>
  <si>
    <t>Any and all documents and media relating to settlement of the Alaskan Way Viaduct between June 1, 2013 and the time this request is fulfilled.</t>
  </si>
  <si>
    <t xml:space="preserve">AWV </t>
  </si>
  <si>
    <t>PDR-14-0476</t>
  </si>
  <si>
    <t>Andrew Lang</t>
  </si>
  <si>
    <t xml:space="preserve">Contract 7999: Previously I had requested  the "Contracts and Appendices - Posted 5-27-10" web link posted under the "Request for Proposals" section on this page: http://goo.gl/atzt2L. . . . I'm seeking the actual content of those appendices.
</t>
  </si>
  <si>
    <t>AWV - Bored tunnel Project - Technical appendices #7999</t>
  </si>
  <si>
    <t>PDR-14-2196</t>
  </si>
  <si>
    <t>Titan Earthwork</t>
  </si>
  <si>
    <t>Bryan Bailey</t>
  </si>
  <si>
    <t>For the AWV Ã¢â‚¬â€œ south access project that bid this morning, please tell us who bidders 4-8 listed as the electrical subcontractor on their bid forms.</t>
  </si>
  <si>
    <t xml:space="preserve">AWV Ã¢â‚¬â€œ South Access Project </t>
  </si>
  <si>
    <t>Denial Exemption(s) - 42.56.420(5)</t>
  </si>
  <si>
    <t>1. All correspondence to and from Seattle Tunnel Partners and any agent of Washington State Dept. of Transportation from November 1, 2013 to present. 
2. Any correspondence to and from the Office of the Governor and WSDOT regarding the SR 99 tunnel project for the same time period.</t>
  </si>
  <si>
    <t xml:space="preserve">AWV &amp; WSDOT Correspondence Nov. 1, 2013 to present </t>
  </si>
  <si>
    <t>PDR-14-0414</t>
  </si>
  <si>
    <t>Park My Viaduct</t>
  </si>
  <si>
    <t>Kate Martin</t>
  </si>
  <si>
    <t>A project to see if we can stabilize and preserve the upper deck of the Alaskan Way Viaduct from approximately Pine St to Railroad Way in order make a park with a spectacular view. We could really use an as-built or site plan with the columns located (maybe even the bents numbered) and any construction documents that might be associated with the design of the structure that would inform our teams solutions Ã¢â‚¬â€œ plans sections, elevations, structural details, pilings, superstructure.  I would appreciate it if you could let me know if you have those documents and if I could get a hold of them for the purpose of our project.</t>
  </si>
  <si>
    <t>AWV As-builts</t>
  </si>
  <si>
    <t>PDR-14-2728</t>
  </si>
  <si>
    <t xml:space="preserve">Please supply copies of all monthly construction schedule updates supplied by Seattle Tunnel Partners to Washington State Department of Transportation for construction of the Alaska Way tunnel from May 1, 2013 to the present. </t>
  </si>
  <si>
    <t>AWV Construction updates from STP</t>
  </si>
  <si>
    <t>PDR-14-0420</t>
  </si>
  <si>
    <t>Injunction letter sent 5/20/15 Due date 6/4/15</t>
  </si>
  <si>
    <t>Jim Russell</t>
  </si>
  <si>
    <t>complete personnel file for Randy Brown, late of E-Watch, Edmonds/Kingston, from January 1 of 2012 to the present.</t>
  </si>
  <si>
    <t>Personnel File</t>
  </si>
  <si>
    <t>PDR-15-1043</t>
  </si>
  <si>
    <t>Andrew McIntosh</t>
  </si>
  <si>
    <t xml:space="preserve">A copy of the contract, and any amendments, between WSDOT and Seattle Tunnel Partners (STP) for the digging of the tunnel as part of the Alaskan Way Viaduct replacement program. </t>
  </si>
  <si>
    <t>AWV Contract with STP</t>
  </si>
  <si>
    <t>PDR-14-0443</t>
  </si>
  <si>
    <t xml:space="preserve">electronic copies of Draft Final Environmental Impact Statement and the Final Environmental Impact Statement for the Alaskan Way Viaduct Replacement Project.
I understand that this mega project is broken into phases. If there is more than one draft and final Environmental Impact Statement associated with this project, this request should be interpreted to include all of them.
</t>
  </si>
  <si>
    <t>AWV DEIS and FEIS</t>
  </si>
  <si>
    <t>PDR-15-0164</t>
  </si>
  <si>
    <t xml:space="preserve">Detailed Biennium Accounting Data for the Alaskan Way Viaduct Replacement Project.
I request to receive the Detailed Biennium Accounting Data for each phase of the project, if applicable.
</t>
  </si>
  <si>
    <t>AWV Detailed Biennium Accounting DataÃ‚Â </t>
  </si>
  <si>
    <t>PDR-15-0171</t>
  </si>
  <si>
    <t>A copy of the dewatering plan filed with WSDOT regarding hyperbaric interventions on the SR99 TBM Bertha in January 2014.</t>
  </si>
  <si>
    <t xml:space="preserve">AWV Dewatering Plan </t>
  </si>
  <si>
    <t>PDR-14-0413</t>
  </si>
  <si>
    <t xml:space="preserve">(1) The Dispute Resolution Board ruling of Sept. 19, 2013 regarding Seattle Tunnel PartnersÃ¢â‚¬â„¢ request for payment, due to additional strengthening of the Alaskan Way Viaduct.
(2) All other DRB rulings to date on the Viaduct Replacement Project, if any.
(3) All pending notices of request for a DRB hearing on the Viaduct Replacement Project.
</t>
  </si>
  <si>
    <t>AWV Dispute Resolution Board ruling</t>
  </si>
  <si>
    <t>PDR-14-0563</t>
  </si>
  <si>
    <t>bank account numbers, Federal Tax Id number, social security numbers, and credit card numbers, which are exempt from disclosure</t>
  </si>
  <si>
    <t xml:space="preserve">1.The identity of the top three prime consultants on the Alaskan Way Viaduct Replacement project since its inception in 2004/2005.
2.The master agreements (or contracts), task orders and amendments and payment vouchers for the entities in item 1.
3.A recent sample of a monthly invoice from STP to see what information this record provides.
</t>
  </si>
  <si>
    <t>AWV financial records</t>
  </si>
  <si>
    <t>PDR-15-0790</t>
  </si>
  <si>
    <t>US Geological Survey at Dept of Earth and Space Sciences</t>
  </si>
  <si>
    <t>Brian F. Atwater</t>
  </si>
  <si>
    <t>Geotechnical Baseline Report (for the Alaskan Way Viaduct Program)</t>
  </si>
  <si>
    <t>AWV Geotechnical Baseline Report</t>
  </si>
  <si>
    <t>PDR-14-2127</t>
  </si>
  <si>
    <t xml:space="preserve">Please provide electronic copies of the following: 
Ã¢â‚¬Â¢WSDOTÃ¢â‚¬â„¢s response to public records request PDR-14-0055, dated 01/07/2014, from Graham Johnson of KIRO-TV Seattle
Ã¢â‚¬Â¢WSDOTÃ¢â‚¬â„¢s response to public records request PDR-14-0054, dated 01/06/2014, from Gary Chittim of KING-5 News.
Ã¢â‚¬Â¢WSDOTÃ¢â‚¬â„¢s response to public records request PDR-14-0029, dated 01/03/2014, from Mike Lindblom of the Seattle Times.
Ã¢â‚¬Â¢WSDOTÃ¢â‚¬â„¢s response to public records request PDR-13-1999, dated 11/05/2013, from Brooke Polehonka, Law Offices of Dennis J. Perkins.
</t>
  </si>
  <si>
    <t>AWV PDR's 14-0055, 14-0054, 14-0029, 13-1999</t>
  </si>
  <si>
    <t>PDR-14-0415</t>
  </si>
  <si>
    <t xml:space="preserve">the most recent information about the projectÃ¢â‚¬â„¢s the most recent information about the projectÃ¢â‚¬â„¢s contingency fund balance.   </t>
  </si>
  <si>
    <t xml:space="preserve">AWV Program the most recent information about the projectÃ¢â‚¬â„¢s contingency fund balance.   </t>
  </si>
  <si>
    <t>PDR-14-3455</t>
  </si>
  <si>
    <t xml:space="preserve">records related to contingency funds and allowances for the Alaskan Way Viaduct Replacement Project.
Please provide information from January 1, 2013 until the time this request is fulfilled [September 21, 2015.]
</t>
  </si>
  <si>
    <t>AWV replacement program contingency funds</t>
  </si>
  <si>
    <t>PDR-15-2672</t>
  </si>
  <si>
    <t>most recent Alaskan Way Viaduct Program-Wide Risk Management Plan</t>
  </si>
  <si>
    <t>AWV Risk Plan</t>
  </si>
  <si>
    <t>PDR-14-0530</t>
  </si>
  <si>
    <t>Jeff Angus</t>
  </si>
  <si>
    <t>risk register . . . . &lt;for&gt; the Alaskan Way Viaduct replacement project.</t>
  </si>
  <si>
    <t>AWV risk register</t>
  </si>
  <si>
    <t>PDR-14-0634</t>
  </si>
  <si>
    <t>Geologywriter.com</t>
  </si>
  <si>
    <t>David Williams</t>
  </si>
  <si>
    <t>photograph or two showing the material dug up during the during the recent archaeological testing for the pits for work on Bertha. In particular, as Steve noted, I am interested "an example photograph of the ballast deposit."</t>
  </si>
  <si>
    <t>AWV sample photo of ballast deposit</t>
  </si>
  <si>
    <t>PDR-14-2180</t>
  </si>
  <si>
    <t xml:space="preserve"> All schedule updates that the Seattle Tunnel Partners submitted to WSDOT from July. 2013 through Feb. 2014.</t>
  </si>
  <si>
    <t>AWV- STP Monthly Updates</t>
  </si>
  <si>
    <t>PDR-14-0411</t>
  </si>
  <si>
    <t xml:space="preserve">RE: WSDOT Contract No. 007999 (Alaskan Way Viaduct Replacement Project, SR 99 Bored Tunnel.) 
Electronic copies of all documents and data that Washington State Department of Transportation's Alaskan Way Viaduct Replacement Project Tunnel Operations Task Force has requested from Seattle Tunnel Partners (STP), between Friday, Jan. 10 and Monday, Jan. 27. 
(This information may include, but is not limited to, 
any information about the condition of the tunnel-boring machine STP is using to dig the tunnel, 
tunnel-boring machine operational data, 
estimated timelines for resuming tunneling, 
detailed inspection plans (including information about hyperbaric interventions), 
contingency plans, 
information about experts STP has engaged since the stoppage and a list of schedule recovery opportunities.) </t>
  </si>
  <si>
    <t>AWV Tunnel Operations records</t>
  </si>
  <si>
    <t>PDR-14-0230</t>
  </si>
  <si>
    <t>Pete Palmerson</t>
  </si>
  <si>
    <t>Please let me know how to get a hold of that Appendix B8 for the AWV tunnel.</t>
  </si>
  <si>
    <t>AWV: Appendix B8</t>
  </si>
  <si>
    <t>capital and operating finance plan for the Alaskan Way Viaduct Replacement Project</t>
  </si>
  <si>
    <t>AWV: capital and operating finance plan</t>
  </si>
  <si>
    <t>PDR-15-0169</t>
  </si>
  <si>
    <t>contracts for the top five highest paid vendors on the Alaskan Way Viaduct Replacement Project.</t>
  </si>
  <si>
    <t>AWV: contracts of top 5 highest paid vendors</t>
  </si>
  <si>
    <t>PDR-15-0172</t>
  </si>
  <si>
    <t>A copy of the fresh Dispute Resolution Board opinion, written this month, regarding the costs (and responsibility for payment) caused by groundwater conditions around the Highway 99 tunnel launch pit in Sodo.</t>
  </si>
  <si>
    <t>AWV: Dispute Resolution Letter</t>
  </si>
  <si>
    <t>PDR-15-0186</t>
  </si>
  <si>
    <t>payment vouchers issued for the top five highest paid vendors on the Alaskan Way Viaduct Replacement Project</t>
  </si>
  <si>
    <t>AWV: Payment vouchers for top 5 vendors</t>
  </si>
  <si>
    <t>PDR-15-0174</t>
  </si>
  <si>
    <t>Kilroy Realty Corporation</t>
  </si>
  <si>
    <t>Cyrus Naimi</t>
  </si>
  <si>
    <t>(In the vicinity of the 333 Dexter block:) records from Well #TB-246 to assist us with our review of the water contents/chemicals in that area</t>
  </si>
  <si>
    <t>AWV: records from Well #TB-246 to assist us with our review of the water contents/chemicals in that area</t>
  </si>
  <si>
    <t>PDR-15-2208</t>
  </si>
  <si>
    <t>Task Orders issued for the top five highest paid vendors on the Alaskan Way Viaduct Replacement Project.</t>
  </si>
  <si>
    <t>AWV: Task Orders for top 5 vendors</t>
  </si>
  <si>
    <t>PDR-15-0173</t>
  </si>
  <si>
    <t xml:space="preserve">the Base Cost Estimate Report for the Alaskan Way Viaduct Replacement Project.
I request to receive the Base Cost Estimate Report for each phase of the project, if applicable.
</t>
  </si>
  <si>
    <t>AWV:Base Cost Estimate Report</t>
  </si>
  <si>
    <t>PDR-15-0170</t>
  </si>
  <si>
    <t>Garvey Schubert Barer Law</t>
  </si>
  <si>
    <t>Norman  J . Bruns</t>
  </si>
  <si>
    <t>The back-up documentation I am looking for on a specific freight project.  In hopes of making this easier for you, I have attached the DepartmentÃ¢â‚¬â„¢s October 31 letter to OFM and two legislative committee chairs regarding the 2016 prioritized freight project list.  The specific project I am interested in is Kalama Methanol Manufacturing and Exporting Facility (KMMEF)-Dock.  That project is summarized near the bottom of page 5 of the attached PDF document Ã¢â‚¬â€œ that is Appendix A, No. 23.</t>
  </si>
  <si>
    <t>Back up document for a specific freight project</t>
  </si>
  <si>
    <t>Alliance 2020</t>
  </si>
  <si>
    <t xml:space="preserve">Public Employment Application Documents
Social Security Number
</t>
  </si>
  <si>
    <t>Jacquie Edelen</t>
  </si>
  <si>
    <t xml:space="preserve">Copies of the invoices for April, May and June for background screening reports from CastleBranch for WA State Department of Transportation/WA State Ferries.  </t>
  </si>
  <si>
    <t>Background Screening Reports</t>
  </si>
  <si>
    <t xml:space="preserve">Balance of items requested in PDR 15-2710: 
9) all emails that relate or refer to SR 520 tolling that were exchanged between WSDOT employees or contractors (including but not limited to Telvent and ETCC staffers) at the Good to Go Service Center in North Seattle between August 24, 2015.and September 16, 2015;
10) all emails received by individuals located at the Good to Go Customer Service Center in North Seattle between Aug. 24, 2015 and Sept. 16.2015 that were sent by WSDOT employees or
contractors and 
</t>
  </si>
  <si>
    <t>Balance of items 9 and 10 from PDR 15-2710</t>
  </si>
  <si>
    <t>Sequim City Engineer</t>
  </si>
  <si>
    <t>David M. Garlington</t>
  </si>
  <si>
    <t>Copy of the project specifications, including appendices, for the following project: SR 101 Sequim Bypass Project #OL2084, Job #97C505.</t>
  </si>
  <si>
    <t>Project request</t>
  </si>
  <si>
    <t>PDR-14-1020</t>
  </si>
  <si>
    <t>Letter of Reprimand from Lynn Peterson to Steve Rodgers.</t>
  </si>
  <si>
    <t>Reprimand Letter</t>
  </si>
  <si>
    <t>PDR-14-2458</t>
  </si>
  <si>
    <t>Toll system photos</t>
  </si>
  <si>
    <t xml:space="preserve">Balance of records requested in PDR 15-3017:
9) all emails that relate or refer to SR 520 tolling that were exchanged between WSDOT employees or contractors (including but not limited to Telvent and ETCC staffers) at the Good to Go Service Center in North Seattle between Sept. 16, 2015 and Oct. 20, 2015;
10) all emails received by individuals located at the Good to Go Customer Service Center in North Seattle between Sept. 16, 2015 and Oct. 20, 2015 that were sent by WSDOT employees or contractors, 
</t>
  </si>
  <si>
    <t>Balance of records requested in PDR 15-3017 - Tolling emails</t>
  </si>
  <si>
    <t xml:space="preserve">Request the following documents related to either of these bridges:
1.	Ballard Bridge; and
2.	Fremont Bridge.
Please provide any documents, studies, investigations or reports related to any of the following:
1.  Any and all agreements between WSDOT and any other government or business entity related to the responsibility for the maintenance of the bridge; and
2.  Any and all agreements between WSDOT and any other government or business entity related to the responsibility for modifications of the bridge; 
3.  Any and all documents related to traffic volume, bridge modification or configuration from 1/1/2011 to present.
</t>
  </si>
  <si>
    <t>Ballard and Fremont Bridge Rcds.</t>
  </si>
  <si>
    <t xml:space="preserve">1. The approved barging restart plan filed by Seattle Tunnel Partners, for muck removal operations that re-commence circa April 29, 2016.
2. All WSDOT letters since Jan. 12, 2016 that reject, amend or accept STP muck removal plans.
3. All correspondence received by WSDOTÃ¢â‚¬â„¢s Highway 99 tunnel team, if any, from the International Longshore and Warehouse Union (ILWU) since December 1, 2015.  
</t>
  </si>
  <si>
    <t>barging restart plan</t>
  </si>
  <si>
    <t>SSA Marine</t>
  </si>
  <si>
    <t>Brian Mannelly</t>
  </si>
  <si>
    <t>We are about to engage on some forthcoming rail-dependent business and would like to request basic project information on the Rail Bypass and W. 39th Street Bridge Project. Specifically, we are interested in the southerly project components of:
Ã¢â‚¬Â¢         East Vancouver Crossover
Ã¢â‚¬Â¢         Apple Tree Crossover
Ã¢â‚¬Â¢         Southern Connection
Ã¢â‚¬Â¢         New Middle Lead, and
Ã¢â‚¬Â¢         Port Access Rail Improvements
Could you provide available records related to these project components general schematic, costs, the contractors involved with construction, project funding sources and implementation timeline? We donÃ¢â‚¬â„¢t request overly detailed information, just summary records (via email, if available) to get a firm grounding in the parties involved and the project/task costs.</t>
  </si>
  <si>
    <t>Basic project information on the Rail Bypass and W. 39th Street Bridge Project</t>
  </si>
  <si>
    <t>Chris Brehmer</t>
  </si>
  <si>
    <t xml:space="preserve">WeÃ¢â‚¬â„¢re starting to work on a traffic impact study for a new Albertsons Fuel Station &amp; Convenience Market proposed in Battle Ground at the existing Albertsons site on SR 502 at 20th Avenue. The City has requested that we analyze capacity at three signals along SR 502 amongst other intersections and IÃ¢â‚¬â„¢m writing you to inquire about who at WSDOT we should contact for current signal timing information. The locations we are seeking timing for are:
20th Avenue/SR 502
15th Avenue/SR 502
SR 502/SR 503
</t>
  </si>
  <si>
    <t>Battle Ground Signal Timing for Traffic Studies</t>
  </si>
  <si>
    <t>Econsult Solutions, Inc.</t>
  </si>
  <si>
    <t>Xinlin Li</t>
  </si>
  <si>
    <t xml:space="preserve">the State of Washington has performed a Disparity Study in 2012, conducted by BBC Research &amp; Consulting. Could you send me a copy of the original proposal submitted by BBC Research &amp; Consulting considered for award for this specific study contract,
</t>
  </si>
  <si>
    <t>BBC Research &amp; Consulting Proposal</t>
  </si>
  <si>
    <t>PDR-14-2991</t>
  </si>
  <si>
    <t>Brian Wendt</t>
  </si>
  <si>
    <t xml:space="preserve">Thank you for taking time to speak with me this morning. Per our conversation, IÃ¢â‚¬â„¢m looking for any records that relate to Primary State Highway No. 9 Ã¢â‚¬â€œ Sappho Revision / sniderÃ¢â‚¬â„¢s Ranger Station East and West, which the State of Washington conveyed to Clallam County in 1939.
Specifically, IÃ¢â‚¬â„¢m looking for records that might identify [taxpayer] constructions costs and or/ conveyance documents (from the State Ã¯Æ’Â  County) concerning the bridge and/or road traversing (a) Beaver Creek in Clallam County, and (b) the parcel of property legally described as:
LOT B OF SPOELSTRA SURVEY, RECORDED OCTOBER 04,2001 IN VOLUME 48 OF SURVEYS, PAGE 1, UNDER CLALLAM COUNTY RECORDING NO. 2001 1071480, BEING A PORTION OF THE NORTHEAST QUARTER OF THE NORTHEAST QUARTER AND THE SOUTH HALF OF THE NORTHEAST QUARTER AND A PORTION OF GOVERNMENT LOTS 7 AND 8 ALL IN SECTION 30, TOWNSHIP 30 NORTH, RANGE 12 WEST, W.M., CLALLAM COUNTY, WASHINGTON.
SITUATED IN CLALLAM COUNTY, STATE OF WASHINGTON
When you asked for a township number, I believe the appropriate number is as follows: 12.30.30.1.3.
</t>
  </si>
  <si>
    <t>Beaver Creek in Clallam County and parcel for section 30, township 30 north, Range 12 west, W.M., Clallam County, WA</t>
  </si>
  <si>
    <t>David Bacon</t>
  </si>
  <si>
    <t>USDOT Name = Beggs Construction Inc
USDOT Number = 628816
Time Frames = 30 Day Periods
The data I am requesting are the date, time, and locations in which any vehicles associated with this USDOT number crossed various WSDOT license plate readers during the past 12 months (August 2013 through July 2014).</t>
  </si>
  <si>
    <t>Beggs Construction Inc USDOT #628816 LPR Data</t>
  </si>
  <si>
    <t>PDR-14-2048</t>
  </si>
  <si>
    <t>Tom Wolfendale</t>
  </si>
  <si>
    <t xml:space="preserve">Documents, existing either in hard-copy or digital formats, 
regarding the proposed Belfair Bypass Project as it specifically relates to: 
Camp St. Albans, located at 251 E Lake Devereaux Rd, Allyn, WA 98524 (Mason Co. Parcel Nos. 12207-40-60000 and 12208-52-60000). 
Please provide all correspondence, reports, memorandums, surveys, studies, research, assessments, and all other relevant materials that relate to WSDOT's consideration of Camp St. Albans in the planning process for the SR 3 Belfair Bypass Project, including but not limited to all currently and previously 
considered road alignments for the Bypass. </t>
  </si>
  <si>
    <t>Belfair Bypass Project</t>
  </si>
  <si>
    <t xml:space="preserve">Denial Exemption(s) - 42.56.230(4)
Denial Exemption(s) - 42.56.230(4)
Denial Exemption(s) - 42.56.230(4)
Denial Exemption(s) - 42.56.230(4)
</t>
  </si>
  <si>
    <t>Tamzen Baker</t>
  </si>
  <si>
    <t>A copy of WA DOTÃ¢â‚¬â„¢s current contract with Bentley Systems and the last two yearsÃ¢â‚¬â„¢ invoices.</t>
  </si>
  <si>
    <t xml:space="preserve">Bentley Systems </t>
  </si>
  <si>
    <t>PDR-14-0735</t>
  </si>
  <si>
    <t>IUOE 701</t>
  </si>
  <si>
    <t>reports</t>
  </si>
  <si>
    <t>bertha</t>
  </si>
  <si>
    <t>PDR-14-0721</t>
  </si>
  <si>
    <t xml:space="preserve">1.	All Tunnel Quality Verifier reports from April 1, 2016 to the present.
2.	All TBM production reports (daily and weekly versions) from April 1, 2016 to the present. 
3.	All memos, including research or technical reports, that were written or examined by members of the Strategic Technical Advisory Team (STAT) from April 1, 2016 to the present.
</t>
  </si>
  <si>
    <t>BerthaÃ¢â‚¬â„¢s daily performance records in April 2016</t>
  </si>
  <si>
    <t>Laura Heng</t>
  </si>
  <si>
    <t xml:space="preserve">8. A full bicycle accident history for SE Green Valley road heading southwest between SE 354 St. and 227th Ave. SE;
9. Accident reports relating to bicycle accidents on SE Green Valley road heading southwest between SE 354 St. and 227th Ave. SE
</t>
  </si>
  <si>
    <t>Bicycle Accident Reports and History</t>
  </si>
  <si>
    <t>Rovang Legal</t>
  </si>
  <si>
    <t>David Rovang</t>
  </si>
  <si>
    <t>Copies of all communications from any persons, including but not limited to, customers, employees of the Washinton State Department of Transportation or witnesses, which pertain to accidents or injuries involving bicycle riders on the Bremerton to Seattle Ferry.This request is intended to be broad enough to cover all incidents on property owned, managed or under the control of the Department of Transportation, such as the loading ramps of the Bremerton to Seattle Ferry and vehicle waiting area of the Bremerton to Seattle Ferry.
RELEVANT TIME PERIOD: between the dates of January 1, 2009 and January 23, 2015.
SCOPE: The scope of this request is intended to include all communications whatsoever, including BUT NOT LIMITED TO electronic communications, written communications, writings of any kind, notations of telephone calls, reports of incidents, investigative reports, interviews, complaints and e-mail communications.</t>
  </si>
  <si>
    <t>Bicycle Incidents</t>
  </si>
  <si>
    <t>PDR-15-0214</t>
  </si>
  <si>
    <t>Old Dominion University</t>
  </si>
  <si>
    <t>Rachel Franklin</t>
  </si>
  <si>
    <t xml:space="preserve">a history of officer reported crashes involving bicyclists that occurred on all roads in the City of Seattle for the period of 1/1/2013 Ã¢â‚¬â€œ 12/31/2015. </t>
  </si>
  <si>
    <t>Bicycle involved crashes in Seattle</t>
  </si>
  <si>
    <t>Mercer Island Police Department</t>
  </si>
  <si>
    <t>David Jokinen</t>
  </si>
  <si>
    <t xml:space="preserve">a listing of reported crashes involving pedalcyclists that occurred on all roads in the City of Mercer Island for the period of 1/1/2001 Ã¢â‚¬â€œ 12/31/2014. </t>
  </si>
  <si>
    <t>Bicycle involved crashes on Mercer Is</t>
  </si>
  <si>
    <t>PDR-15-1318</t>
  </si>
  <si>
    <t>Northwest Public Radio &amp; TV</t>
  </si>
  <si>
    <t>Courtney Flatt</t>
  </si>
  <si>
    <t>Reported collisions involving bicyclists on SR 2 (milepost 100.44 - 118.90) from Leavenworth to north of Wenatchee for the period of 1/1/2004 - available 2013.</t>
  </si>
  <si>
    <t>Bicyclist Collisions on SR 2 from Leavenworth to Wenatchee</t>
  </si>
  <si>
    <t>PDR-14-0119</t>
  </si>
  <si>
    <t>Vivian Hammitt</t>
  </si>
  <si>
    <t>NCAT 240 Volt Asphalt Content Tester (Ignition Furnace), RFQ #HQ40115R.</t>
  </si>
  <si>
    <t>Bid - Tab</t>
  </si>
  <si>
    <t>PDR-14-2485</t>
  </si>
  <si>
    <t>Don Bateman</t>
  </si>
  <si>
    <t>PDR-14-2487</t>
  </si>
  <si>
    <t>Ed Hall</t>
  </si>
  <si>
    <t>Bid - Tabs</t>
  </si>
  <si>
    <t>PDR-14-2486</t>
  </si>
  <si>
    <t>Construct Connect</t>
  </si>
  <si>
    <t xml:space="preserve">Maria </t>
  </si>
  <si>
    <t>Please provide us these information for the above mentioned project. (Bid # SCR401260R</t>
  </si>
  <si>
    <t>Bid # SCR401260R</t>
  </si>
  <si>
    <t xml:space="preserve">Can you tell me who was awarded the Steel Bridge Grid Deck Replacement Panels Purchase #NWR401103R-C that bid 12/10/14?
</t>
  </si>
  <si>
    <t xml:space="preserve">Bid #NWR401103R-C </t>
  </si>
  <si>
    <t>PDR-14-3478</t>
  </si>
  <si>
    <t xml:space="preserve">Who was awarded the Willamette Valley Company (WVCO) Metering and Dispensing System #NWR401114R that bid 8/22/14? </t>
  </si>
  <si>
    <t xml:space="preserve">Bid #NWR401114R </t>
  </si>
  <si>
    <t>PDR-14-2473</t>
  </si>
  <si>
    <t>Bid Results for: 
Hot Mix Asphalt Purchase RFQ #NWR401181R that bid 8/10/15.
Exposed Pole Building Purchase and Installation #NWR401180R that bid 8/10/15.</t>
  </si>
  <si>
    <t>Bid #NWR401181R &amp; #NWR401181R</t>
  </si>
  <si>
    <t>PDR-15-2433</t>
  </si>
  <si>
    <t>Northwest Rock, Inc.</t>
  </si>
  <si>
    <t>Jason Messmer</t>
  </si>
  <si>
    <t xml:space="preserve">I would like each bid item please for quotes for SWR401220R, for Washaway Beach Project. </t>
  </si>
  <si>
    <t>Bid Award</t>
  </si>
  <si>
    <t xml:space="preserve">who was awarded these projects?
Anacortes Terminal Bird Exclusion RFQ 144355 that bid 2/7/14
WSF Bremerton Ferry Terminal - Hinge Blocks Bid #IFB 144946 that bid 2/10/14
WSF Bremerton Ferry Terminal - Slip 1 Apron Lip Replacement Bid #IFB 144798 that bid 3/3/14
</t>
  </si>
  <si>
    <t>Bid Awards</t>
  </si>
  <si>
    <t>PDR-14-1198</t>
  </si>
  <si>
    <t>Shannon Dempsey</t>
  </si>
  <si>
    <t xml:space="preserve">Bid documents submitted by Orion Marine. </t>
  </si>
  <si>
    <t>Bid documents</t>
  </si>
  <si>
    <t>Contract 8975
Please provide the Bid documents including the DBE Certifications for the SR 20 &amp; SR 525  Bob Galbreath Rd to Holbrook Rd.</t>
  </si>
  <si>
    <t>Bid documents and DBE Certifications for SR 20 &amp; SR 525</t>
  </si>
  <si>
    <t>Lakeside Industries, Inc.</t>
  </si>
  <si>
    <t>Tony Hammett</t>
  </si>
  <si>
    <t>Provide bid results for the above referenced solicitation that bid on March 3, 2016</t>
  </si>
  <si>
    <t>Bid for SWR-4453-2016</t>
  </si>
  <si>
    <t xml:space="preserve">Can you tell me who was awarded the WSDOT 2 Ton Electric Chain Hoist #SCR401241R, #34896 that bid 2/21/17? </t>
  </si>
  <si>
    <t>bid info</t>
  </si>
  <si>
    <t>Starline Luxury Coaches</t>
  </si>
  <si>
    <t>John Keith</t>
  </si>
  <si>
    <t xml:space="preserve">I am requesting information regarding reference code, K757_Apple Line.I'd like to see the proposal that was awarded this contract for interline bus service, Omak to Ellensburg.This should include the monthly cost amount that was proposed and awarded. This contract has been put out in an existing RFP, reference RFP-2016-0222. I am looking for the previous successful award. This previous proposer is currently operating the Apple Line. Please let me know if you need more information. </t>
  </si>
  <si>
    <t xml:space="preserve">Bid Info </t>
  </si>
  <si>
    <t>North Kitsap Herald</t>
  </si>
  <si>
    <t>Kipp Robertson</t>
  </si>
  <si>
    <t xml:space="preserve">all information regarding the M/V Spokane's Ã¢â‚¬Å“necessary repairs,Ã¢â‚¬ï¿½ reported on Oct. 3, 2014, causing the Edmonds-Kingston ferry route to run on a one-ferry schedule that same day. That should include any follow-up investigations done on the vessel. 
The Spokane remained docked at Kingston. 
The 5:35 a.m. from Kingston and 6:20 a.m. from Edmonds were the first departures cancelled Oct. 3. 
Please include what repairs were required on the Spokane and what happened to the vessel to require those repairs. And how long repairs took.
Additionally, please include where the Spokane was located when problems with it were first reported, and what was done to get it back to dock; if it was underway at the time
</t>
  </si>
  <si>
    <t>Delayed Sailing</t>
  </si>
  <si>
    <t>PDR-14-2762</t>
  </si>
  <si>
    <t>Parson/Kuney Joint Venture</t>
  </si>
  <si>
    <t>Tom Zamzow</t>
  </si>
  <si>
    <t xml:space="preserve">Documents related to the WSF Seattle Terminal Multimodal GCCM project.  We are specifically requesting electronic or hard copies of the following: 
1. All proposals offered in response to the RFQ/PA. 
2. Evaluation information regarding all proposals and interviews, including point allocation for proposal sections from each of the proposing parties.
</t>
  </si>
  <si>
    <t>Bid Information</t>
  </si>
  <si>
    <t>PDR-15-1962</t>
  </si>
  <si>
    <t>Atlas Sand &amp; Rock, Inc.</t>
  </si>
  <si>
    <t>Clark Baldus</t>
  </si>
  <si>
    <t xml:space="preserve">requesting the awarded bid information regarding the Winter Maintenance Sand Solicitation #ER61711 for Dusty. </t>
  </si>
  <si>
    <t>Bid information #ER61711</t>
  </si>
  <si>
    <t>Soloy Aviation Solutions</t>
  </si>
  <si>
    <t>John Wallace</t>
  </si>
  <si>
    <t xml:space="preserve">Submission documents of Apparent Successful Bidder for  WSDOT Solicitation HQ401194R.  </t>
  </si>
  <si>
    <t>Bid Information for  HQ401194R</t>
  </si>
  <si>
    <t>Hillsboro Aviation, Inc.</t>
  </si>
  <si>
    <t>Jared Rusk</t>
  </si>
  <si>
    <t>Copy of the winning bid submitted for  HQ401194R</t>
  </si>
  <si>
    <t>Bid Information-HQ401194R</t>
  </si>
  <si>
    <t xml:space="preserve">Employee Social Security Number, Personal Information for ID or DriverÃ¢â‚¬â„¢s License, Date of Birth, Home Address and Home Phone number 
Dependent, name, Social Security Number, Date of Birth
Employee Application Materials
</t>
  </si>
  <si>
    <t>42.56.250(1)</t>
  </si>
  <si>
    <t>42.56.250(2)</t>
  </si>
  <si>
    <t>Cathy Powers</t>
  </si>
  <si>
    <t>Copies of Steven Daileys personal file. I would like everything from the date he started working for the Washington State Ferry System</t>
  </si>
  <si>
    <t>Employee Information</t>
  </si>
  <si>
    <t>PDR-14-1945</t>
  </si>
  <si>
    <t xml:space="preserve">The Award Documents (bid tabulation, award letter) and the proposal response by the winning vendor for the following bid:
Name:	  Communications Equipment for Traffic Control Trucks
Bid Number:	  NWR30259
Due Date:	  7/22/2015
</t>
  </si>
  <si>
    <t>Bid Number:	  NWR30259</t>
  </si>
  <si>
    <t>The bid results for the Exposed Pole Building
Purchase and Installation #NWR401180R.</t>
  </si>
  <si>
    <t>Bid NWR401180R</t>
  </si>
  <si>
    <t>PDR-15-2536</t>
  </si>
  <si>
    <t>Concrete Nor'West</t>
  </si>
  <si>
    <t xml:space="preserve">Bid for Maintenance Sand Contract Ã¢â‚¬â€œ NWR 401187R. </t>
  </si>
  <si>
    <t>Bid NWR401187R</t>
  </si>
  <si>
    <t>PDR-15-3119</t>
  </si>
  <si>
    <t>WCR Plan Center</t>
  </si>
  <si>
    <t>Lindsay Johnson</t>
  </si>
  <si>
    <t>Bid Results or a list of responder for the Commercial HMA Products (NWR401245R) the bid on March 9, 2017.</t>
  </si>
  <si>
    <t>Bid NWR401245R</t>
  </si>
  <si>
    <t>Daily Journal of Commerce</t>
  </si>
  <si>
    <t>1) Bid opening results for: CS Region - Precast Barrier Type 2 Connecting Pins - SCR401139R, Bid date 3-3-2015
2) Bid results for:
     a) SC Region Hot Mix Asphalt - SCR401141R
     b) SC Region Hot Mix Asphalt (HMA) - SCR401140R</t>
  </si>
  <si>
    <t>Bid opening results</t>
  </si>
  <si>
    <t>PDR-15-0765</t>
  </si>
  <si>
    <t>Al Hughbanks</t>
  </si>
  <si>
    <t>Please provide the bid package submissions for each of the contractors on Solicitation No. ER61701 , Hot Mix Asphalt.</t>
  </si>
  <si>
    <t>Bid Package</t>
  </si>
  <si>
    <t>Seattle Daily Journal of Commerce</t>
  </si>
  <si>
    <t>Kyle  Bodovitz</t>
  </si>
  <si>
    <t>Bid Package and Award Outboard Motor (NWR30260).</t>
  </si>
  <si>
    <t>Bid Package Outboard Motor (NWR30260)</t>
  </si>
  <si>
    <t>It is requested that the Contracts with bid packages of General Contractor and Sub-Contractors be forwarded to John
McCormack, S. 1308 Flint Road, Spokane County, State of Washington, 99224.</t>
  </si>
  <si>
    <t>Bid Packages</t>
  </si>
  <si>
    <t>Rognlin's, Inc.</t>
  </si>
  <si>
    <t>Nicole Stevens</t>
  </si>
  <si>
    <t>Complete bid packet submitted on 5/13 @ 11:00am by Stan Palmer for the US 101 Emergency Slide Stabilization project.</t>
  </si>
  <si>
    <t>bid packet US 101</t>
  </si>
  <si>
    <t>PDR-15-1430</t>
  </si>
  <si>
    <t>PBS Engineering &amp; Environmental, Inc.</t>
  </si>
  <si>
    <t>Electronic copies of all proposals submitted for the On-Call Transportation Design PS&amp;E (Above and Below) procurement in 2014</t>
  </si>
  <si>
    <t>Bid Proposals - On Call-2014</t>
  </si>
  <si>
    <t>Pam Jerpe</t>
  </si>
  <si>
    <t>Digital copies of our competitor's proposals for the I-405, NE 6th St to I-5 Ã¢â‚¬â€œ NB Hard Shoulder Running &amp; ETL Improvements Design-Build Project (i.e., Graham Contracting and Kiewit Infrastructure West Co.)</t>
  </si>
  <si>
    <t xml:space="preserve">Bid Proposals I-405, NE 6th St to I-5 </t>
  </si>
  <si>
    <t xml:space="preserve">lease provide all bid documents (including DBE written confirmations) from Lakeside Industries related to the I5 NB Nooksack River to Blaine Paving project.  Please provide the documents as soon as possible since this request is in relation to a time sensitive bid protest. </t>
  </si>
  <si>
    <t>Bid Protest</t>
  </si>
  <si>
    <t>Regarding I-5 Stillaguamish River Major Bridge Rehab:
All bid documents from the apparent low bidder (Mowat)
on the above referenced project. GCC would like to review these documents prior to award of the contract.</t>
  </si>
  <si>
    <t>Bid Protest for I-5 Stillaguamish River Bridge Rehab</t>
  </si>
  <si>
    <t>PDR-14-0609</t>
  </si>
  <si>
    <t>Tyler Communications, Inc.</t>
  </si>
  <si>
    <t>Tony Tyler</t>
  </si>
  <si>
    <t>provide the bid award information for RFQ 14576</t>
  </si>
  <si>
    <t>Bid Request</t>
  </si>
  <si>
    <t>PDR-14-1035</t>
  </si>
  <si>
    <t>Excel Supply Company</t>
  </si>
  <si>
    <t>Irene Reyes</t>
  </si>
  <si>
    <t xml:space="preserve">Bid Tabulation and Bid Recap for WSF RFQ 146989 Awarded Vendors: WestCoastPaper and Unipak Corporation.  Apparent Successful Bidder Line item 1) WCP Solutions; Apparent Successful Bidder Line item 2) UNIPAK Corp..
We request the actual copies of the bid offers.
</t>
  </si>
  <si>
    <t>Bid request</t>
  </si>
  <si>
    <t>PDR-14-1107</t>
  </si>
  <si>
    <t>Insight Distributing</t>
  </si>
  <si>
    <t>Saul Novick</t>
  </si>
  <si>
    <t>a recap of the  pricing for WSF RFQ 146989</t>
  </si>
  <si>
    <t>PDR-14-1125</t>
  </si>
  <si>
    <t>Storie &amp; Associates, Inc.</t>
  </si>
  <si>
    <t>Susan Storie</t>
  </si>
  <si>
    <t>Bid results for Precast Median Barrier - Area 1 2014</t>
  </si>
  <si>
    <t>Bid results</t>
  </si>
  <si>
    <t>PDR-14-0262</t>
  </si>
  <si>
    <t>Bid results for the Ellensburg Salt Storage Building that bid 9/23/14</t>
  </si>
  <si>
    <t>PDR-14-2575</t>
  </si>
  <si>
    <t>Spokane Rock Products, Inc.</t>
  </si>
  <si>
    <t>Brian Lucas</t>
  </si>
  <si>
    <t>the bids results for the following bids:
ER61410
ER61411</t>
  </si>
  <si>
    <t>PDR-15-0039</t>
  </si>
  <si>
    <t>Bid results for SCR 401164R Prosser Asphalt</t>
  </si>
  <si>
    <t>PDR-15-1317</t>
  </si>
  <si>
    <t>Bid Results for SCR 401163R Pasco Asphalt</t>
  </si>
  <si>
    <t>PDR-15-1319</t>
  </si>
  <si>
    <t xml:space="preserve">Can you tell me who was awarded these jobs?
SC Region Hot Mix Asphalt #SCR401164R that bid 4/30/15
SC Region Hot Mix Asphalt #SCR401163R that bid 4/30/15
SC Region Hot Mix Asphalt #SCR401166R that bid 4/30/15
SC Region Hot Mix Asphalt #SCR401165R that bid 4/30/15 
</t>
  </si>
  <si>
    <t>PDR-15-1411</t>
  </si>
  <si>
    <t>Bid results for SC Region Hot Mix Asphalt #SCR401165R that bid 4/30/15, but not awarded until the week of May 18th - 2015.</t>
  </si>
  <si>
    <t>PDR-15-1467</t>
  </si>
  <si>
    <t>Bid results for Union Gap Paving 2015 #SCR401172R that bid on 5/21/15</t>
  </si>
  <si>
    <t>PDR-15-1649</t>
  </si>
  <si>
    <t>Inland Asphalt Company</t>
  </si>
  <si>
    <t>Doug Migas</t>
  </si>
  <si>
    <t>SC Region Hot Mix Asphalt - (SCR401197R) Walla Walla - Columbia Areas</t>
  </si>
  <si>
    <t>Bid Award contains FED Tax ID #</t>
  </si>
  <si>
    <t xml:space="preserve">Lakeside Industries requests bid results for SWR301196R.  </t>
  </si>
  <si>
    <t>Bid Results</t>
  </si>
  <si>
    <t xml:space="preserve">Can you tell me who was awarded these projects?
1) SCR E Selah Hot Mix Asphalt #SCR401204R that bid 4/18/16
2) SC Region Toppenish Hot Mix Asphalt #SCR401205R that bid 4/18/16
3) SCR Naches Hot Mix Asphalt #SCR401206R that bid 4/18/16
4) SCR White Pass Hot Mix Asphalt #SCR401207R that bid 4/18/16
</t>
  </si>
  <si>
    <t>BellandBelldoor</t>
  </si>
  <si>
    <t>Brandon Bell</t>
  </si>
  <si>
    <t>Who was awarded these projects?
1) White Pass Overhead Door Replacement #SCR401217R that bid 6/22/16
2) SC Region Yak Hot Mix Asphalt #SCR 401224R that bid 7/6/16
3) Concrete Class 4000 I-90 Snoqualmie #SCR401227R that bid 7/20/16
4) Concrete Class 4000 Ellensburg Area #SCR401225R that bid 7/20/16</t>
  </si>
  <si>
    <t>bid results</t>
  </si>
  <si>
    <t>The Blue Book Network</t>
  </si>
  <si>
    <t>Patrick Durba</t>
  </si>
  <si>
    <t xml:space="preserve">Bid results for:
SCR401225R Concrete Class 4000 Ellensburg Area (Material Road / Highway)
Ellensburg, WA 98926
</t>
  </si>
  <si>
    <t xml:space="preserve">Bid results for:
Project:    SCR401227R Concrete Class 4000 I-90 Snoqualmie (Material Road / Highway)
Snoqualmie Pass, WA 98068
</t>
  </si>
  <si>
    <t>Bid results for the Pasco Overhead Doors SC401219R that bid 7/25/16</t>
  </si>
  <si>
    <t xml:space="preserve">1) Can you tell me who was awarded the SC Region Hot Mix Asphalt (HMA) #SCR401251R, #35344 that bid 3/23/17?
2) Can you also tell me who was awarded the SC Region Hot Mix Asphalt (HMA) #SCR401252R, #35345 that bid 3/23/17? </t>
  </si>
  <si>
    <t xml:space="preserve">This is a Project Update Request: BidClerk has you and your firm listed as a Contracts Administrator on the below project: SC Region Hot Mix Asphalt (HMA) Hyak located in Snoqualmie Pass, WA. According to our records the project bid on 04/12/2017. We currently have the project in Post-Bid Status. In order for us to provide the construction community with accurate information, please select one of the tabs below to provide an update on the project and/or request for additional contact from your dedicated BidClerk representative. 
</t>
  </si>
  <si>
    <t>WSDOT SCR Galvanized Bridge Mounted Sign Supports #SCR401301R, #37587 that bid 1/8/18</t>
  </si>
  <si>
    <t>Coral Construction</t>
  </si>
  <si>
    <t>Marc Roberts</t>
  </si>
  <si>
    <t>WSDOT SCR Galvanized Bridge Mounted Sign Supports</t>
  </si>
  <si>
    <t>Who was awarded these projects?
1) SC Region Hot Mix Asphalt #29227. #SCR401156R that bid 4/6/15
2) SC Region Hot Mix Asphalt #29226. #SCR401155R that bid 4/6/15
3) SC Region Hot Mix Asphalt #29225. #SCR401154R that bid 4/6/15</t>
  </si>
  <si>
    <t xml:space="preserve">Bid results for 3 projects
</t>
  </si>
  <si>
    <t>PDR-15-1107</t>
  </si>
  <si>
    <t>Chris Lathim</t>
  </si>
  <si>
    <t>I would like to request the bid results from the contract procurement coordinator Gail Biever for Contract numbers ER61706, ER61707, and ER61708</t>
  </si>
  <si>
    <t>bid results for contract number ER61706, ER61707, and ER61708</t>
  </si>
  <si>
    <t>Whatcom Builders</t>
  </si>
  <si>
    <t>Richard L. Owen</t>
  </si>
  <si>
    <t>Bid Results for NWR401175R Hot Mix Asphalt Purchase.</t>
  </si>
  <si>
    <t>Bid Results for NWR401175R</t>
  </si>
  <si>
    <t>PDR-15-1731</t>
  </si>
  <si>
    <t>PolyLEVEL Sales</t>
  </si>
  <si>
    <t>Jim Wiederaenders</t>
  </si>
  <si>
    <t>Bid results for NWR401278R</t>
  </si>
  <si>
    <t>Diamond Asphalt Paving Inc.</t>
  </si>
  <si>
    <t>Kim Long</t>
  </si>
  <si>
    <t>Bid results for SC Region Hot Mix Asphalt (HMA) Benton &amp; Franklin Counties SCR401309R</t>
  </si>
  <si>
    <t>Bid results for SC Region Hot Mix Asphalt</t>
  </si>
  <si>
    <t>Traffic Safety Supply Company</t>
  </si>
  <si>
    <t>Tim Shore</t>
  </si>
  <si>
    <t>Could you please let me know bid results and or also low bidder for:
Customer Reference Number: SWR401070R
Close Date: Monday, February 24, 2014?
Thanks</t>
  </si>
  <si>
    <t>Bid results for SWR401070R</t>
  </si>
  <si>
    <t>PDR-14-0512</t>
  </si>
  <si>
    <t>Tracy Garland</t>
  </si>
  <si>
    <t>Bid results for the Benton/Franklin County mix prices</t>
  </si>
  <si>
    <t>Inland Northwest AGC</t>
  </si>
  <si>
    <t>Mary Tantriella</t>
  </si>
  <si>
    <t>Bid results for the Ellensburg Salt Storage Building</t>
  </si>
  <si>
    <t>PDR-14-2590</t>
  </si>
  <si>
    <t>Ferndale Ready Mix &amp; Gravel</t>
  </si>
  <si>
    <t>Jeremiah Harlan</t>
  </si>
  <si>
    <t>Bid results for the Winter Maintenance Sand for your Whatcom county sites.</t>
  </si>
  <si>
    <t>Brad Davis</t>
  </si>
  <si>
    <t>Bid results for Winter Maintenance Sand in Whatcom County</t>
  </si>
  <si>
    <t>Cowden Gravel &amp; Ready Mix</t>
  </si>
  <si>
    <t>Jeff Van Beek</t>
  </si>
  <si>
    <t>The Bid results of Winter Maintenance Sand #NWR401185R.</t>
  </si>
  <si>
    <t>Bid Results NWR401185R</t>
  </si>
  <si>
    <t>PDR-15-2991</t>
  </si>
  <si>
    <t>Brian Yates</t>
  </si>
  <si>
    <t>Bid results for solicitation #NWR401189R on October 21, 2015.</t>
  </si>
  <si>
    <t>Bid results NWR401189R</t>
  </si>
  <si>
    <t>PDR-15-3118</t>
  </si>
  <si>
    <t>Washington Region Construction Materials</t>
  </si>
  <si>
    <t>James Essig</t>
  </si>
  <si>
    <t>I submitted a PDR for the bid results on SWR 401146R and I have yet to receive them. Can you please look into this request for me?</t>
  </si>
  <si>
    <t xml:space="preserve">Bid results on SWR 401146R </t>
  </si>
  <si>
    <t>PDR-15-1345</t>
  </si>
  <si>
    <t>Mike Bursey</t>
  </si>
  <si>
    <t>The bid results documents for the Solicitation Number SWR401153R that bid on 4/14/2015</t>
  </si>
  <si>
    <t>Bid Results on SWR401153R</t>
  </si>
  <si>
    <t>PDR-15-1138</t>
  </si>
  <si>
    <t xml:space="preserve">Can you please provide contract award information for the following solicitations in the blank cells below and also provide any bid result/tab information for these bids? </t>
  </si>
  <si>
    <t>Bid results/ tab information</t>
  </si>
  <si>
    <t>Dawn Harju</t>
  </si>
  <si>
    <t>May I please have bid results for the Asphalt &amp; HMA Purchase for Oak Harbor, NWR401137R.</t>
  </si>
  <si>
    <t>Bid Results: NWR401137R</t>
  </si>
  <si>
    <t>PDR-15-0565</t>
  </si>
  <si>
    <t>Tracy Cruz</t>
  </si>
  <si>
    <t xml:space="preserve">the referenced bid: 
Coordinator:  Elvira Loranz 
 Reference Number:  SCR4013061R </t>
  </si>
  <si>
    <t>Bid SCR4013061R</t>
  </si>
  <si>
    <t>Katrina Henderson</t>
  </si>
  <si>
    <t>Public Disclosure request for receipt of bid submission package for low bidder, Matia Jansen, for Contract 8847 - SR 520, Union Bay Natural Area West Approach Wetland Mitigation.</t>
  </si>
  <si>
    <t>Bid Submission Package for Matia Jansen Contract 8847</t>
  </si>
  <si>
    <t>Terabonne</t>
  </si>
  <si>
    <t>Tung Bui</t>
  </si>
  <si>
    <t xml:space="preserve">Requesting bid submittals for the project shown below.  The project did not have a number, but I captured the front page of the RFQ to give you indications of where to search.  The RFQ was released in November 2017 with a deadline of December 12, 2017.   
thank you, 
Tung 
State of Washington
Department of Transportation
Notice to Consultants
Statewide Land Mobile Radio Project
</t>
  </si>
  <si>
    <t>bid submittals for Statewide Land Mobile Radio Project</t>
  </si>
  <si>
    <t>Replacement of Land Mobile Radio System RFP 2017-0921 ACQ
Requesting bid submittals from all bidders and any information leading to how the final company (Harris Corporation) was selected as the winner</t>
  </si>
  <si>
    <t>bid submittals from all bidders for RFP 2017-0921 ACQ</t>
  </si>
  <si>
    <t>Mark  Armitage</t>
  </si>
  <si>
    <t xml:space="preserve">WSDOT BID OPPORTUNITY #SWR448401 has been awarded to Traffic Safety Supply Co. Is it possible to know what the winning bid amount was?
</t>
  </si>
  <si>
    <t>Bid SWR448401</t>
  </si>
  <si>
    <t>PDR-14-1891</t>
  </si>
  <si>
    <t>AVIDEX INDUSTRIES, LLC</t>
  </si>
  <si>
    <t>Christopher Wells</t>
  </si>
  <si>
    <t>I would like to request a copy of the bid tab for the above RFQ (PMMO IT 401120R Executive Conference Room Audio-Visual Equipment) that we submitted a response on.</t>
  </si>
  <si>
    <t>Bid Tab</t>
  </si>
  <si>
    <t>PDR-14-3213</t>
  </si>
  <si>
    <t>Rizwan Ahmad</t>
  </si>
  <si>
    <t>Requesting for Bid tabulation: Intent to award PMMO_401125R VMWare Support Subscription</t>
  </si>
  <si>
    <t>PDR-14-3215</t>
  </si>
  <si>
    <t>Kevin Campbell</t>
  </si>
  <si>
    <t>I'd like to receive a copy of the bid tabulation for this solicitation.
WSDOT solicitation PMMO_401125R</t>
  </si>
  <si>
    <t>PDR-14-3240</t>
  </si>
  <si>
    <t>Dean Bolton</t>
  </si>
  <si>
    <t>I would like to get a copy of the bid tab for PMMO_401125R VMware Support Subscription</t>
  </si>
  <si>
    <t>PDR-14-3241</t>
  </si>
  <si>
    <t>New Tech Solutions</t>
  </si>
  <si>
    <t>Anita Vasantrai</t>
  </si>
  <si>
    <t>We would like to request a copy of the bid tab for this award when you have a moment please- PMMO IT 401120R Executive Conference Room Audio-Visual Equipment.</t>
  </si>
  <si>
    <t>PDR-14-3242</t>
  </si>
  <si>
    <t>DGM</t>
  </si>
  <si>
    <t>Biff Nelson</t>
  </si>
  <si>
    <t>bid tab for solicitation mentioned above. (PMMO_401132R)</t>
  </si>
  <si>
    <t>PDR-15-0493</t>
  </si>
  <si>
    <t>Bearcom</t>
  </si>
  <si>
    <t>Justin O'Brien</t>
  </si>
  <si>
    <t>RFP HQOWT-0712 is there anyway to see what the winning bid was.</t>
  </si>
  <si>
    <t>Bid tab</t>
  </si>
  <si>
    <t>PDR-15-1182</t>
  </si>
  <si>
    <t xml:space="preserve">Can you please send me the Award Documents (bid tabulation, award letter) and the proposal response by the winning vendor for the following bids? 
Conference Room Audio-Video Equipment
PMMOIT401120R	
2014-11-14
VMware Support Subscription
PMMO_401125R
2014-11-19
</t>
  </si>
  <si>
    <t>PDR-15-1581</t>
  </si>
  <si>
    <t>Hutton</t>
  </si>
  <si>
    <t>Stephanie Thompson</t>
  </si>
  <si>
    <t>Bid tabulation for this solicitation:
SCR401144R Exalt Radios</t>
  </si>
  <si>
    <t>PDR-15-0930</t>
  </si>
  <si>
    <t>Columbia Asphalt &amp; Gravel, Inc.</t>
  </si>
  <si>
    <t>Krista S. Sullivan</t>
  </si>
  <si>
    <t>Bid tab on awarded WSDOT Solicitation SC Region Hot Mix Asphalt - SCR401154R Yakima County - Kittitas County</t>
  </si>
  <si>
    <t>PDR-15-1031</t>
  </si>
  <si>
    <t>Tom Loun</t>
  </si>
  <si>
    <t>I am requesting the bid tab award on quote # 401128R</t>
  </si>
  <si>
    <t>Bid Tab Award Request Quote # 401128R</t>
  </si>
  <si>
    <t>PDR-15-0022</t>
  </si>
  <si>
    <t xml:space="preserve">A copy of the bid tab for NWR401294R </t>
  </si>
  <si>
    <t xml:space="preserve">bid tab for NWR401294R </t>
  </si>
  <si>
    <t>Extend Networks</t>
  </si>
  <si>
    <t>Brendan Chase</t>
  </si>
  <si>
    <t>I'd like to request a public disclosure bid tab for the Customer Reference Number: HQ_401045R.</t>
  </si>
  <si>
    <t>Bid tab for the Customer Reference Number: HQ_401045R</t>
  </si>
  <si>
    <t>PDR-13-2322</t>
  </si>
  <si>
    <t>Pre-Mix Inc.</t>
  </si>
  <si>
    <t>Jesse Espy</t>
  </si>
  <si>
    <t>I would like to request the bid tab for winter maintenance sand in Whitman County for the 2014 year.</t>
  </si>
  <si>
    <t>Bid tab for winter maintenance sand in Whitman County for the 2014 year</t>
  </si>
  <si>
    <t>Personal Information
SSI Information</t>
  </si>
  <si>
    <t>49 CFR 1520.5(b)(11)(i)(A)</t>
  </si>
  <si>
    <t>Requesting an opportunity to obtain copies of the report known as the crews on watch report for Christmas Eve, December 24, 2016. The request is for the crew dispatched to the Fauntleroy/Vashon/Southworth route. The request is for the crew on the vessel that did not sail that afternoon. It is a one page document that can easily be printed form what is known as the AOSS dispatch system. In actuality, the document is not considered security sensitive and never has been. It has been printed out hundreds of times and provided to many past PDR requests. The sheet contains the crew hours, positons and names of those dispatched to those positons. I am not requesting the names. What I am requesting is the copy of the crew on watch sheet with names redacted. Prior to the names being redacted, add a note to the side of the position indicating the level of Merchant Mariner Credential (MMC) held by the person filling the positon. Example: AB positon. Holds MMC as Able Seaman, the redact the name. Same for OS position. Hold MMC as Ordinary Seaman. In addition a note indicating if the OS assigned qualified as a Specially Trained Ordinary (STOSS). After noting each MMC, all names redacted, it would not provide any additional information for an employee assigned. This could also be done by providing a copy of the Ships Log for that day. Names could be redacted with the same criteria as above.</t>
  </si>
  <si>
    <t>Report "Crews on watch"  for Christmas Eve, Dec 24th 2016</t>
  </si>
  <si>
    <t>Richard Owens</t>
  </si>
  <si>
    <t xml:space="preserve">Bid Tab Results for NWR 401212R </t>
  </si>
  <si>
    <t>Bid Tab NWR 401212R</t>
  </si>
  <si>
    <t>Ad-Tek, Inc.</t>
  </si>
  <si>
    <t>Molly  Lynn</t>
  </si>
  <si>
    <t>Bid tab and WEBS report for RFQ HQ401072R.</t>
  </si>
  <si>
    <t>Bid Tab requests</t>
  </si>
  <si>
    <t>PDR-14-0836</t>
  </si>
  <si>
    <t>Technology International</t>
  </si>
  <si>
    <t>Naveed Habib</t>
  </si>
  <si>
    <t>Bid tab Results</t>
  </si>
  <si>
    <t>PDR-14-0839</t>
  </si>
  <si>
    <t xml:space="preserve">Dawn P. Catayas </t>
  </si>
  <si>
    <t xml:space="preserve">I am writing to request a copy of the bid tabulation for the above mentioned project and if available the awarded contractor. I would also like to know the anticipated start date in the event that a schedule has been determined. </t>
  </si>
  <si>
    <t>Bid tab results</t>
  </si>
  <si>
    <t>Casey McFarlane</t>
  </si>
  <si>
    <t>Bid tabs for the SC Region Hot Mix Asphalt (HMA) Pasco - SCR401260R supply contract</t>
  </si>
  <si>
    <t>Can you tell me who was awarded the SC Region Hot Mix Asphalt (HMA) Pasco #SCR401260R, #35465 that bid 4/3/17?</t>
  </si>
  <si>
    <t xml:space="preserve">Can you tell me who was awarded these projects?
SC Region White Pass Hot Mix Asphalt #SCR401286R, #36229 that bid 6/13/17
SC Region Toppenish Hot Mix Asphalt #SCR401284R, #36226 that bid 6/13/17
SC Region Rimrock Hot Mix Asphalt #SCR401285R, #36228 that bid 6/13/17
SC Region E. Selah Hot Mix Asphalt #SCR401283R, #36225 that bid 6/13/17
</t>
  </si>
  <si>
    <t>Rich Owens</t>
  </si>
  <si>
    <t>Bid Tab Results NWR401304R</t>
  </si>
  <si>
    <t>Bid Tab Results  NWR401304R</t>
  </si>
  <si>
    <t>Bid Tab Results for NWR 401212R</t>
  </si>
  <si>
    <t>Rick Rawlings</t>
  </si>
  <si>
    <t>Bid Tab Results for NWR 401213R</t>
  </si>
  <si>
    <t>Sabrina Wenstrom</t>
  </si>
  <si>
    <t xml:space="preserve">I would like to request a bid tab sheet for the following.
ER61601 Hot Mix Asphalt
Procurement Coordinator - Gail Biever
</t>
  </si>
  <si>
    <t>Bid Tab Sheet for ER61601 Hot Mix Asphalt</t>
  </si>
  <si>
    <t>Motley-Motley, Inc.</t>
  </si>
  <si>
    <t>Ed Griner</t>
  </si>
  <si>
    <t>I am requesting a copy of the bid tabs for ER61701.</t>
  </si>
  <si>
    <t>Bid tab solicitation ER61701</t>
  </si>
  <si>
    <t>Theresa Mullin</t>
  </si>
  <si>
    <t xml:space="preserve">Title: ASPHALT PRODUCT
Description: PATCHING MATERIALS (asphalt Class A,B,G): To be used in various vicinities of Raymond, Naselle, Cathlamet.  Quantity estimated as-needed basis only. Material to be available for pickup by State forces beginning April 1, 2015 through November 30, 2015.
Customer Reference Number: SWR-445310-2015 Awarded Vendors: Lakeside Industries, Inc. and Naselle Rock &amp; Asphalt Co.
</t>
  </si>
  <si>
    <t>bid tab SWR-445310</t>
  </si>
  <si>
    <t>PDR-15-0830</t>
  </si>
  <si>
    <t>Advanced Technology Computers</t>
  </si>
  <si>
    <t>Andre Tyson</t>
  </si>
  <si>
    <t>Pricing information for WSDOT solicitation PMMOlT8654 2013 Flexera AdminStudio 2013 Enterprise.</t>
  </si>
  <si>
    <t>Bid Tabs</t>
  </si>
  <si>
    <t>PDR-14-1106</t>
  </si>
  <si>
    <t>Halifax Security</t>
  </si>
  <si>
    <t>Suzanne Thomas</t>
  </si>
  <si>
    <t>bid tab for project HQ_401132R Avigilon</t>
  </si>
  <si>
    <t>BID tabs</t>
  </si>
  <si>
    <t>PDR-15-0577</t>
  </si>
  <si>
    <t>NJ</t>
  </si>
  <si>
    <t>bid tabs for the above noted solicitation?  It was put out by Harry Speelman and was awarded today according to the WEBS site.
Solicitation #401127R</t>
  </si>
  <si>
    <t>PDR-15-0053</t>
  </si>
  <si>
    <t>Puget Sound Security &amp; Patrol</t>
  </si>
  <si>
    <t>Brian Humphries</t>
  </si>
  <si>
    <t xml:space="preserve">Bid # NWR401126RÃ¢â‚¬Â¦ I would like the following:
1. Any and all production of all bid documents 
2. Any and all received bids from all competing companies 
3. Any and all documents including Names, Addresses and License numbers from competing companies. 
4. Any documents not specified but received in relationship to the Bid NWR401126R.
</t>
  </si>
  <si>
    <t>PDR-15-0060</t>
  </si>
  <si>
    <t>SR Sicilia Inc.</t>
  </si>
  <si>
    <t>Todd DeWeese</t>
  </si>
  <si>
    <t xml:space="preserve">two Solicitations that were awarded 1-6-2015
Procurement Coordinator: Gail Biever
Solicitation Number: ER61410
Solicitation Number: ER61411
</t>
  </si>
  <si>
    <t>PDR-15-0062</t>
  </si>
  <si>
    <t>Abid tabulation for this solicitation: 
HQOWT-0712 DbSpectra Antenna</t>
  </si>
  <si>
    <t>PDR-15-1081</t>
  </si>
  <si>
    <t xml:space="preserve">who was awarded these projects:
Winter Maintenance Sand for WSDOT Eastern Region #ER61410 that bid 12/29/14
Winter Maintenance Sand for WSDOT Eastern Region #ER61411 that bid 12/29/14
</t>
  </si>
  <si>
    <t>PDR-15-0114</t>
  </si>
  <si>
    <t>Linda Knight</t>
  </si>
  <si>
    <t>PDR-15-0729</t>
  </si>
  <si>
    <t xml:space="preserve">Bid results for all bidders for the following Solicitation:
SWR Asphalt Products 2015 Area 2-Lewis County SWR401153R
</t>
  </si>
  <si>
    <t>PDR-15-1119</t>
  </si>
  <si>
    <t>WEBS BID Results SCR 401224R King County Asphalt</t>
  </si>
  <si>
    <t>Bid tabs</t>
  </si>
  <si>
    <t>Christian Rey L. Patriarca</t>
  </si>
  <si>
    <t>SCR 401224R SC Region Hyak Hot Mix Asphalt - 3557104</t>
  </si>
  <si>
    <t>#3557104 SC Region Hyak Hot Mix Asphalt</t>
  </si>
  <si>
    <t>bid tabs</t>
  </si>
  <si>
    <t>The bid tabs for Solicitation SWR-445300-2018</t>
  </si>
  <si>
    <t>Bid tabs  SWR  445300-2018</t>
  </si>
  <si>
    <t>Bid Tabs for ER614001.</t>
  </si>
  <si>
    <t>Bid Tabs for ER614001</t>
  </si>
  <si>
    <t>PDR-15-0726</t>
  </si>
  <si>
    <t>Coral Sales Co.</t>
  </si>
  <si>
    <t>Jamie Bernstein</t>
  </si>
  <si>
    <t>Bid tabs for ER61603</t>
  </si>
  <si>
    <t>Double O Electronics</t>
  </si>
  <si>
    <t>Bill Kennedy</t>
  </si>
  <si>
    <t>The bid result for PMMOIT-PR16618 (Fiber Fusion Splicers)</t>
  </si>
  <si>
    <t>Bid Tabs for PMMOIT-PR16618</t>
  </si>
  <si>
    <t>PDR-15-1402</t>
  </si>
  <si>
    <t>Techni-Tool Inc.</t>
  </si>
  <si>
    <t>Gary Rantz</t>
  </si>
  <si>
    <t xml:space="preserve">The award amount for PMMOIT-PR16618.
</t>
  </si>
  <si>
    <t xml:space="preserve">Bid Tabs for PMMOIT-PR16618 </t>
  </si>
  <si>
    <t>PDR-15-1403</t>
  </si>
  <si>
    <t>Mobile Electrical Distributors Inc.</t>
  </si>
  <si>
    <t>Jamie Spenard</t>
  </si>
  <si>
    <t>The award list or link to Fiber Fusion Splicers (Fujikura) - PMMOIT-PR17715</t>
  </si>
  <si>
    <t>Bid Tabs for PMMOIT-PR17715</t>
  </si>
  <si>
    <t>PDR-15-1400</t>
  </si>
  <si>
    <t>Shamrock Paving, Inc.</t>
  </si>
  <si>
    <t>Chuck Green</t>
  </si>
  <si>
    <t>I am requesting bid tabs for the WSDOT Eastern Region Hot Mix Asphalt (HMA).
Solicitation Number: ER61701
Procurement Coordinator: Gail Biever</t>
  </si>
  <si>
    <t>Bid tabs for the WSDOT Eastern Region Hot Mix Asphalt Solicitation Number ER 61701</t>
  </si>
  <si>
    <t>The bid tabs for this solicitation RFQ NWR401304R</t>
  </si>
  <si>
    <t>bid tabs for this solicitation RFQ NWR401304R</t>
  </si>
  <si>
    <t xml:space="preserve">WEBS E. Region HMA - Bid Tabs - Reference Number ER61701
Please send me the bid tabs for the subject above bid.
</t>
  </si>
  <si>
    <t>Bid tabs for WEBS E. Region HMA Reference Number ER61701</t>
  </si>
  <si>
    <t>Poe Asphalt Paving Inc.</t>
  </si>
  <si>
    <t>Bid tabs on the pick up mix pricing</t>
  </si>
  <si>
    <t>The Light Brigade</t>
  </si>
  <si>
    <t>John De Witt</t>
  </si>
  <si>
    <t>Apparent Successful Bidder - WSDOT Solicitation PMMOIT-PR16618 (Fiber Fusion Splicers)</t>
  </si>
  <si>
    <t>Bid Tabs PMMOIT-PR16618</t>
  </si>
  <si>
    <t>PDR-15-1399</t>
  </si>
  <si>
    <t xml:space="preserve">BidClerk has you and your firm listed as a Contracts Administrator on the below project: SC Region Hot Mix Asphalt (HMA) Pasco located in Pasco, WA. According to our records the project bid on 04/03/2017. We currently have the project in Post-Bid Status. In order for us to provide the construction community with accurate information, please select one of the tabs below to provide an update on the project and/or request for additional contact from your dedicated BidClerk representative. </t>
  </si>
  <si>
    <t>Bid tabs results</t>
  </si>
  <si>
    <t>bid tabs for the Solicitation SWR1801</t>
  </si>
  <si>
    <t>Bid tabs SW1801</t>
  </si>
  <si>
    <t>Columbia Granite</t>
  </si>
  <si>
    <t>Jim Gilmore</t>
  </si>
  <si>
    <t xml:space="preserve">Copy of the bid tab for:
SWR Rock, Chinook Co. Park Vicinity, SWR-445300-2018 ROCK
</t>
  </si>
  <si>
    <t>Bid Tabs: SWR Rock, Chinook Co. Park Vicinity, SWR-445300-2018 ROCK</t>
  </si>
  <si>
    <t>Colville Valley Concrete Corporation</t>
  </si>
  <si>
    <t>Geoffrey C. McNiven</t>
  </si>
  <si>
    <t xml:space="preserve">Bid tabulation for;
Solicitation Number ER61503, Winter Maintenance Sand
Procurement Coordinator: Gail Biever
</t>
  </si>
  <si>
    <t>Bid Tabulation</t>
  </si>
  <si>
    <t>PDR-15-2761</t>
  </si>
  <si>
    <t>A copy of the bid tabulation</t>
  </si>
  <si>
    <t>Bid tabulation</t>
  </si>
  <si>
    <t>Aradaila Global Enterprises</t>
  </si>
  <si>
    <t>Jay Elder</t>
  </si>
  <si>
    <t>we are requesting bid tabulation &amp; awardee total dollar amount of bid (awardee name announced today) for the following:
Bid# SWR401242R
SWR Mats, Heavy Equipment Ground
2/13/17 OD
Was the bidder potential awardee the lowest total quote?</t>
  </si>
  <si>
    <t>Bid tabulation and awardee total dollar amount of bid for bid # SWR401242R - SWR Mats, Heavy Equipment Ground, 2/13/17 OD.</t>
  </si>
  <si>
    <t>Doug Scott</t>
  </si>
  <si>
    <t>Thanks for the tabulation of bids. I was hopeful that you had something that included the sub- contractors, specifically the DBE subs. Trying to see who submitted bids to whom.</t>
  </si>
  <si>
    <t>Bid Tabulation Bob Galbreath Bids</t>
  </si>
  <si>
    <t>iSqFt + bidclerk</t>
  </si>
  <si>
    <t>Michael Stubbs</t>
  </si>
  <si>
    <t>Bid tabulation for SC Region Walla Walla Office HVAC Replacement project</t>
  </si>
  <si>
    <t>PDR-15-2879</t>
  </si>
  <si>
    <t xml:space="preserve">Bid tabulation NWR401294R </t>
  </si>
  <si>
    <t>Eric Schatz</t>
  </si>
  <si>
    <t>Access on the database level to Bid Tabulations from Washington State Department of Transportation for the last 5 years. An example of the file version is here, however I am looking for the structured content, which is most likely contained within the software and backend used to generate this report.</t>
  </si>
  <si>
    <t>Bid Tabulations</t>
  </si>
  <si>
    <t>PDR-14-0740</t>
  </si>
  <si>
    <t>Kara Gwin</t>
  </si>
  <si>
    <t xml:space="preserve">the Bid Tabulations for Contract 8715 - I-90 Keechelus Dam to Stampede Pass Phase 2A - Add Lanes/Build Wildlife Bridges.  This project's bid opening was April 1, 2015.  </t>
  </si>
  <si>
    <t>Bid tabulations</t>
  </si>
  <si>
    <t>PDR-15-1173</t>
  </si>
  <si>
    <t>Action Materials, Inc</t>
  </si>
  <si>
    <t>Lars Nelson</t>
  </si>
  <si>
    <t>May I get bid tabulations for the solicitation that Gail Hudgins advertised for ER Railroad ballast</t>
  </si>
  <si>
    <t>Bid Tabulations ER61804</t>
  </si>
  <si>
    <t>Ben Kovanda</t>
  </si>
  <si>
    <t xml:space="preserve">I am writing to request a copy of bid tabulation and results for the following:
ER Railroad Ballast Material ER61804 
issued by Gail Hudgins, Procurement &amp; Supply Manager of the WSDOT - Eastern Region.
</t>
  </si>
  <si>
    <t>Bid Tabulations for ER Railroad Ballast Material ER61804</t>
  </si>
  <si>
    <t>Tim E. Wirkkala</t>
  </si>
  <si>
    <t>I am looking to get the bid transcript/forms for all the bidders on contract SWR-445310-2014 procurement coordinator Edie Stritmatter.  Can you please email the copies to me when available?</t>
  </si>
  <si>
    <t xml:space="preserve">Bid transcript/forms for all the bidders on contract SWR-445310-2014 </t>
  </si>
  <si>
    <t>PDR-14-1199</t>
  </si>
  <si>
    <t>The scoring information for submitted proposals as well as the awarded company's proposal for bid WR20170731NM with title IT Business Analyst.</t>
  </si>
  <si>
    <t>Bid WR2017073NM</t>
  </si>
  <si>
    <t>Public Employee Personal Information 
Sensitive Security Information</t>
  </si>
  <si>
    <t>49 CFR 1520.5(11)(b)</t>
  </si>
  <si>
    <t>phase sent 7/7/16</t>
  </si>
  <si>
    <t>Douglas E. Schlief</t>
  </si>
  <si>
    <t xml:space="preserve">Opportunity to obtain copies of performance documents, issued directives, and documents representing conditions of employment of the following individuals. The records requested include handwritten notes, e-mails, texts phone recordings and meeting notes, as well as the same documents received from the Attorney generalÃ¢â‚¬â„¢s Office, the Office of Financial management and the Human Resources Office on this topic.  This request includes the responses of those individuals listed, and any correspondence exchanged between the assistant secretary, the secretary of transportation, and any directors and managers as well as between directors and managers concerning the topic.  The individuals are;
George Cappacci
Scott Pollock
Doug Schlief
Mellissa Johnson
Pete Williams
Donna Wharton
Deborah Young
Shawn Voght
Dwight Hutchenson
</t>
  </si>
  <si>
    <t>Correspondence</t>
  </si>
  <si>
    <t>Faber Construction</t>
  </si>
  <si>
    <t>Jackie Bergman</t>
  </si>
  <si>
    <t>Mukilteo Ferry Terminal (Phase 2) Deep Stormwater Utility Construction --Request for Bidder's Documents</t>
  </si>
  <si>
    <t>Bidder's documents submitted by IMCO construction for the Mukilteo Ferry Terminal Phase 2 Deep Stormwater Utility Construction</t>
  </si>
  <si>
    <t>Wm. Winkler Co.</t>
  </si>
  <si>
    <t>Chris J. Winkler</t>
  </si>
  <si>
    <t xml:space="preserve">Bidding documents submitted by Cameron-Reilly LLC for project US 2 ER AL, ER ADA I/S FEATURES contract number 8785, bids were opened on July 1, 2015 in Olympia.
The biding documents included the complete proposal, bond, power of attorney, DBE Commitment items including DBE Written Confirmation Documents, etc.
</t>
  </si>
  <si>
    <t>Bidding Documents/ Protest</t>
  </si>
  <si>
    <t>PDR-15-1916</t>
  </si>
  <si>
    <t>GlobaFone</t>
  </si>
  <si>
    <t>Lou Altman</t>
  </si>
  <si>
    <t xml:space="preserve">biddng results from all bidders on the following : RFQ 2014 0709.  This RFQ was for service for Iridium and Globalstar satellite phones </t>
  </si>
  <si>
    <t>PDR-14-2077</t>
  </si>
  <si>
    <t>NH</t>
  </si>
  <si>
    <t>Nicholas Day</t>
  </si>
  <si>
    <t>The 4 bids were received relating to I.C. # 3-05-09634</t>
  </si>
  <si>
    <t>Bids</t>
  </si>
  <si>
    <t>Chris Winkler</t>
  </si>
  <si>
    <t>Copies of bids submitted for Winter Maintenance Sand ER1802.</t>
  </si>
  <si>
    <t>Bids ER61802</t>
  </si>
  <si>
    <t>Bianchi Construction</t>
  </si>
  <si>
    <t>Brian Bianchi</t>
  </si>
  <si>
    <t xml:space="preserve">All bids for the SR 409, Columbia River Br. at Puget Island - Painting and Deck Replacement project. </t>
  </si>
  <si>
    <t xml:space="preserve">Bids for SR 409 Columbia River Bridge </t>
  </si>
  <si>
    <t xml:space="preserve">Scott Miller </t>
  </si>
  <si>
    <t>Bid-tab</t>
  </si>
  <si>
    <t>PDR-14-2484</t>
  </si>
  <si>
    <t>Murphy Armstrong &amp; Felton, LLP</t>
  </si>
  <si>
    <t>Katherine L. Felton</t>
  </si>
  <si>
    <t>all paper and electronic records relating or referring in any way to the site or to Canyon Road (or South Canyon Road) in the vicinity of the site. This includes but is not limited to all correspondence, enclosures and documents referenced in correspondence, memoranda, notes, meeting minutes, telephone logs, emails, email attachments, photographs, recordings, forms, reports, work plans, decision documents, agency approvals, enforcement action records, investigations, testing records, maps, diagrams, environmental data, laboratory data, research, and communications or information exchanged between DOT and any third party (including all former and current facility owners, operators, contractors, insurers, consultants, etc.)
Site Name(s): Big B Mini Mart (a.k.a. Ã¢â‚¬Å“Big B No. 29Ã¢â‚¬ï¿½ a.k.a. Ã¢â‚¬Å“Flying B # 29Ã¢â‚¬ï¿½)
Site Address: 1611 South Canyon Road, Ellensburg, Washington /
1611 Canyon Road, Ellensburg, Washington
Current/ Former Site Owners and Operators:
Burlington Northern Santa Fe Railway
Short Stop, LLC
Gurinder (Ã¢â‚¬Å“GaryÃ¢â‚¬ï¿½) S. Bains
Nabin Joshi
Big B, LLC
Surjit Singh
Gurmit Kaila
Balbir Singh
James Singh Kang
Oneal Singh Kang
Neela Tara, Inc.
Bernard Schneider
Freda Schneider
Zbinden Oil Company
Robert Zbinden
Alice Zbinden</t>
  </si>
  <si>
    <t xml:space="preserve">Big B Mini Mart (a.k.a. Ã¢â‚¬Å“Big B No. 29Ã¢â‚¬ï¿½ a.k.a. Ã¢â‚¬Å“Flying B # 29Ã¢â‚¬ï¿½)
1611 South Canyon Road, Ellensburg, Washington </t>
  </si>
  <si>
    <t>PDR-15-0987</t>
  </si>
  <si>
    <t>Richard Burnett</t>
  </si>
  <si>
    <t xml:space="preserve">All traffic counts that WSDOT has made on Bigelow Gulch near Havana, west of Argonne and east of Argonne as well as counts on Argonne both North and South of Bigelow gulch from 2013 thru your most recent counts.  </t>
  </si>
  <si>
    <t>Bigelow Gulch Rd.</t>
  </si>
  <si>
    <t>Shane Binder</t>
  </si>
  <si>
    <t xml:space="preserve">a history of officer reported crashes involving bicyclists and/or pedestrians that occurred in the White Center Heights Elementary vicinity in King County for the period of 1/1/2013 Ã¢â‚¬â€œ 12/31/2015. </t>
  </si>
  <si>
    <t>Bike &amp; Ped crashes in White Ctr vicinity</t>
  </si>
  <si>
    <t>Phase 1 Sent6/30/16
Ext sent 8/16</t>
  </si>
  <si>
    <t xml:space="preserve">Performance documents of the following individuals. The records requested include handwritten notes, e-mails, texts phone recordings and meeting notes, as well as the same documents received from the Attorney generalÃ¢â‚¬â„¢s Office, the Office of Financial management and the Human Resources Office.  This request includes the responses of those individuals listed and any documented correspondence exchanged concerning their performance.  The individuals are;
George Cappacci
Scott Pollock
Doug Schlief
Mellissa Johnson
Pete Williams
Deborah Young
Shawn Voght
Dwight Hutchenson
In addition to the above, information is also requested on those individuals in the above list who have resigned their management position or retired from their management position, their notification to the employer and the responses from the assistant secretary and all directors concerning the notification of departure.  The records requested include handwritten notes, e-mails, texts phone recordings and meeting notes.
</t>
  </si>
  <si>
    <t>performance documents</t>
  </si>
  <si>
    <t>HLA Engineering and Land Surveying, Inc.</t>
  </si>
  <si>
    <t>Ben Annen</t>
  </si>
  <si>
    <t>a history of officer reported crashes involving bicyclists and/or pedestrians that occurred on all roads in the City of Moxee and State Route (SR) 24 (milepost 1.28 Ã¢â‚¬â€œ 3.79) from University Parkway to Beaudry Rd for the period of 1/1/2013 Ã¢â‚¬â€œ 12/31/2015.</t>
  </si>
  <si>
    <t>Bike and Ped crashes in Moxee and SR 24 segment</t>
  </si>
  <si>
    <t>City of Zillah</t>
  </si>
  <si>
    <t>Ardele Steele</t>
  </si>
  <si>
    <t>a history of officer reported pedestrian and bicycle crashes that occurred on all roads in the City of Zillah for the period of 1/1/2013 Ã¢â‚¬â€œ available 2015 (2015 data is partial and preliminary).</t>
  </si>
  <si>
    <t>Bike and Ped crashes in Zillah</t>
  </si>
  <si>
    <t>Mann and Kytle, PLLC</t>
  </si>
  <si>
    <t>Kim Baasch</t>
  </si>
  <si>
    <t>1. Complete copy of Bill Michael's personnel files and records;
2. Complete copy of all complaints, grievances and investigations conducted relating to or about Bill Michael;
3. Complete copy of any complaints and grievances filed by Bill Michael or on his behalf and any resulting investigations and communications.
4. Complete copy of Greg Faust's personnel files and records;
5. Complete copy of all files, documents, records and communications created by Bill Michaels and Jay Mooney ( electronic and/or hard copy) regarding Chad Clapp.
6. Complete copy of all files, documents, records and communications created by Brian Quinn regarding Chad Clapp.</t>
  </si>
  <si>
    <t>Bill Michael's personnel file, any complaints, grievances &amp; investigations conducted related to Bill Michael. Greg Faust Personnel file..Ect</t>
  </si>
  <si>
    <t>Faye Rowell</t>
  </si>
  <si>
    <t xml:space="preserve">I'm trying to get some information on billboard permits awarded and pending in Washington in order to do some research in the market. I'm looking for the date of application for permits, the outcome of those permits, permitted or pending, the company name or applicant name, and the location of potential site. I'm looking for everything on record in the last 90 days, 9/1/16- present. </t>
  </si>
  <si>
    <t>billboard</t>
  </si>
  <si>
    <t>Mega Graphics</t>
  </si>
  <si>
    <t>Brad Getter</t>
  </si>
  <si>
    <t>Im inquiring to see if the state has data available under public records requests for billboard permits. I'd like to get an excel spreadsheet of all permits issued for outdoor advertising displays on Washington highways including the highway, milepost or gps location, the permittee, the sign size and configuration, status of illumination or non illumination, and the permit number.</t>
  </si>
  <si>
    <t>Billboard Permits</t>
  </si>
  <si>
    <t xml:space="preserve">Landmark Dividend </t>
  </si>
  <si>
    <t>Peera Jittanoon</t>
  </si>
  <si>
    <t xml:space="preserve">A list of locations for all the Billboards that have been approved by the DOT including coordinates and/or address. </t>
  </si>
  <si>
    <t>Billboards</t>
  </si>
  <si>
    <t>PDR-14-1465</t>
  </si>
  <si>
    <t>Indigo Outdoor LLC</t>
  </si>
  <si>
    <t>Denial Exemption(s) - 42.56.070(9)</t>
  </si>
  <si>
    <t>Sign permits owners names</t>
  </si>
  <si>
    <t>Michael Lamphier</t>
  </si>
  <si>
    <t xml:space="preserve">any and all available records/data (preferably in excel spreadsheet or other searchable electronic format) pertaining to all billboards of any status located along all Washington roadways, including but not limited to:
-Outdoor Advertising Permit # (for all permits, active, expired, or otherwise)
-Location of billboard (GPS coordinates/mile marker along roadway, etc.)
-Name of roadway on which billboard is located
-County in which billboard is located
-Size of billboard
-Direction billboard facing
-Type of billboard (static, digital, tri-vision, etc.)
-Permit holder name
-Permit holder address
-Permit holder phone number
-Permit holder email address
-Permit status (expired, active, etc.)
-Conforming or non-conforming board?
-Landowner name
-Landowner address
-Landowner phone
-Landowner email
</t>
  </si>
  <si>
    <t>Billboards on State Highways</t>
  </si>
  <si>
    <t>PDR-14-0463</t>
  </si>
  <si>
    <t>Tim DeVries</t>
  </si>
  <si>
    <t xml:space="preserve">The City of Bingen is planning to complete improvements to Humboldt Street, Cherry Street, and Cedar Street.  
The conceptual layout is attached. The City would like to install curbing and catch basins to collect the stormwater on Humboldt Street and pipe it down Cherry Street to tie-in to SR 14.  
Could you send us the data you have for the storm drain system on SR 14?  </t>
  </si>
  <si>
    <t>Bingen Humboldt/Cherry/Cedar Project and Storm Drain System</t>
  </si>
  <si>
    <t>Bit Tab for NWR401245R.</t>
  </si>
  <si>
    <t>Bit Tab NWR401245R</t>
  </si>
  <si>
    <t>Jeffery Scott</t>
  </si>
  <si>
    <t xml:space="preserve">Please send me a bid tabulation for the WA DOT Project: HQ_401120R </t>
  </si>
  <si>
    <t>Bit Tabulation</t>
  </si>
  <si>
    <t>PDR-14-3211</t>
  </si>
  <si>
    <t>Peter Rimbos</t>
  </si>
  <si>
    <t>Black Diamond SR 169 Roundabouts Engineering Designs.</t>
  </si>
  <si>
    <t>Mary Ann Jackson-Zenk</t>
  </si>
  <si>
    <t>Jan Gifford</t>
  </si>
  <si>
    <t>How can I obtain a road/travel conditions of Blewitt pass Feb. 19, 2014? Please email it to me if possible for the entire day.</t>
  </si>
  <si>
    <t>Blewett Pass conditions</t>
  </si>
  <si>
    <t>PDR-14-0498</t>
  </si>
  <si>
    <t>John Gordon</t>
  </si>
  <si>
    <t>1.) Blueprints and/or as-builts for highway 127 in the vicinity of Central Ferry.  Specifically, map notes or documents regarding, 1) a shallow pit located approximately 1400 yards west of the highway near the north shore of the Snake River for the purpose of road kill disposal
2) permission that may have been granted from WSDOT to a Mr. Riley and/or Rileys River Ranch for them to use this pit for livestock carcass disposal.</t>
  </si>
  <si>
    <t>Blueprints and/or as-builts for highway 127 in the vicinity of Central Ferry</t>
  </si>
  <si>
    <t>Chris Volnek</t>
  </si>
  <si>
    <t>Olsson Associates has been contracted by the BNSF Railway company to perform a Hydrology and Hydraulic study on a bridge located in the City of Hatton, Adams County, Washington. Upstream of the BNSF bridge, along the Providence Coulee, is a bridge along Garrison Rd. More specifically, the bridge is located at 46.77178 North and 118.82612 West. If available, could I please get the design plans for the bridge and any hydrology information that may also be available?</t>
  </si>
  <si>
    <t>BNSF</t>
  </si>
  <si>
    <t>Taylor Bilderback</t>
  </si>
  <si>
    <t>A question came up regarding WSDOTÃ¢â‚¬â„¢s MSE wall at  BNSF Bridge 58.8 (Wind River).  
I know that WSDOT is concerned with further settlement during BNSF construction, do you have any plans or as builts of the MSE wall that I can share with the engineering team? We have 10% design plans on this project as well, I was planning on waiting until we receive 30% plans to submit to you in order to save time on your side, are you ok with 30% or would you prefer to see 10% plans?</t>
  </si>
  <si>
    <t>BNSF - BR 66.4 INFORMATION NEEDS</t>
  </si>
  <si>
    <t>PDR-15-2987</t>
  </si>
  <si>
    <t>John Blaikie</t>
  </si>
  <si>
    <t>Can I please get a copy of the current WSDOT right of way map for I-5 in Section 13, T7N, R2W? This is for the BNSF ARRA Task 4 project.</t>
  </si>
  <si>
    <t>BNSF - WSDOT Task 4 BNSF Kelso to Martins Bluff</t>
  </si>
  <si>
    <t>PDR-15-1817</t>
  </si>
  <si>
    <t>Terry J. Wechsler</t>
  </si>
  <si>
    <t>BNSF policy and any other policies related to a 48-hour moratorium for passenger rail subsequent to any type of incident.</t>
  </si>
  <si>
    <t>PDR-14-0930</t>
  </si>
  <si>
    <t>SGFS</t>
  </si>
  <si>
    <t>Graham Buchanan</t>
  </si>
  <si>
    <t>esearching a BNSF property (parcel #788610-0816) which intersects with the WSDOT freeway easement recorded as #5801027 (attached). The record makes reference to an Ã¢â‚¬Å“exhibit A attached here-toÃ¢â‚¬ï¿½ and is stamped with Ã¢â‚¬Å“Blue-print on file in vault.</t>
  </si>
  <si>
    <t>BNSF property easement</t>
  </si>
  <si>
    <t>Elcon Corporation</t>
  </si>
  <si>
    <t>Brandon Judge</t>
  </si>
  <si>
    <t xml:space="preserve">the bonding company name and policy number of general contractor Flatiron inc. for the WSDOT contract No. 008625 Fed Aid # BR-NHPP-0520(053) </t>
  </si>
  <si>
    <t>Bond and policy number for Flatiron on WSDOT Contract #8625</t>
  </si>
  <si>
    <t>Brooke Polehonka</t>
  </si>
  <si>
    <t xml:space="preserve">Project: SR 99, Bored Tunnel Alternative-Design Build Project
Contractor: Seattle Tunnel Partners a Joint Venture
Ms. Heay,
Is there a bond in lieu of retainage regarding the above referenced project?  If so, can you advise me on how to obtain a copy of that bond?  
</t>
  </si>
  <si>
    <t>Bond in lieu of retainage regarding the SR 99 Bored Tunnel Alternative-Design Build Project. Seattle Tunnel Partners a Joint Venture.</t>
  </si>
  <si>
    <t>Lien Research Corp.</t>
  </si>
  <si>
    <t>Karyn Wright</t>
  </si>
  <si>
    <t>Copy of payment bond and retainage bonds for contract #8430, SeaTac Safety Area Improvements project.</t>
  </si>
  <si>
    <t>Bond info</t>
  </si>
  <si>
    <t>PDR-14-0092</t>
  </si>
  <si>
    <t>Karyn M. Wright</t>
  </si>
  <si>
    <t>Copies of the payment bond/ retainage bond for contract #8416, Colacurcio Bros Inc.</t>
  </si>
  <si>
    <t>Bond Information</t>
  </si>
  <si>
    <t>PDR-14-0390</t>
  </si>
  <si>
    <t>Hershner Hunter</t>
  </si>
  <si>
    <t>Cari Ramirez</t>
  </si>
  <si>
    <t>Contract Bond</t>
  </si>
  <si>
    <t>Bonds</t>
  </si>
  <si>
    <t>Fred Becker</t>
  </si>
  <si>
    <t>Could you please send me the Ã¢â‚¬Å“soil boringÃ¢â‚¬ï¿½ logs for the Bone River bridge in Pacific County?  The Bone River Bridge is south South Bend on Highway 101, near Bay Center.  Soil boring logs are usually included in the contract plans &amp; specifications, geotechnical report or both of the documents.  IÃ¢â‚¬â„¢m pretty sure that the Bone River Bridge project was completed in 2014 or maybe 2013.</t>
  </si>
  <si>
    <t>Bone River Bridge</t>
  </si>
  <si>
    <t>PDR-15-1237</t>
  </si>
  <si>
    <t>Waiting for clarification</t>
  </si>
  <si>
    <t>Kevin Brunso</t>
  </si>
  <si>
    <t>State of Washington DOT Map Booklet</t>
  </si>
  <si>
    <t>Booklet</t>
  </si>
  <si>
    <t>Washington State Trucking</t>
  </si>
  <si>
    <t xml:space="preserve">Copies of all commercially useful functions (CUF's) review on OMA Construction Inc. on the Alaskan Way Viaduct SR 99 Bored Tunnel Alternative Design Build Project - Contract 7999 </t>
  </si>
  <si>
    <t>Bored Tunnel Alternative Design Build Project - Contract 7999</t>
  </si>
  <si>
    <t>Steve Helvey</t>
  </si>
  <si>
    <t xml:space="preserve">Boring log information/geotechnical reports for the section of State Route 167 (River Road) between the City of Tacoma and the City of Puyallup (approximately 4 miles).   </t>
  </si>
  <si>
    <t>Boring Logs</t>
  </si>
  <si>
    <t>Olympic Structural Engineering Group</t>
  </si>
  <si>
    <t>J.J. Lee</t>
  </si>
  <si>
    <t>Pile driving records for Bent 6E of R.H Thomson Expressway Ramps (Contract No. 6872)</t>
  </si>
  <si>
    <t>Jack Dahl</t>
  </si>
  <si>
    <t>We would like to request all boring logs and geotechnical reports done between milepost 14.5 and 17.5. We would like digital information, so please advise if the information isnÃ¢â‚¬â„¢t available in that medium.</t>
  </si>
  <si>
    <t>Boring logs and Geotechnical  reports between MP 14.5 and 17.5</t>
  </si>
  <si>
    <t>Jacobs Associates</t>
  </si>
  <si>
    <t>Matt Steffan</t>
  </si>
  <si>
    <t xml:space="preserve">The boring logs from test holes H-1 through H-4 for the SR 260 bridge at the railroad over-crossing just southwest of Connell, WA. </t>
  </si>
  <si>
    <t>Boring Logs for Bridge 260/8</t>
  </si>
  <si>
    <t>PDR-14-3125</t>
  </si>
  <si>
    <t>Justin Brooks</t>
  </si>
  <si>
    <t>Boring logs on SR 405, MP 8.5 to 20.9 and any boring logs from SR 520 that are in the Kirkland city limits and within 1 mile of Kirkland City limits.  There should be over 400 borings.</t>
  </si>
  <si>
    <t>Boring logs on SR 405, MP 8.5 to MP 20.9 and any that are in Kirkland city limits</t>
  </si>
  <si>
    <t>David Lauder</t>
  </si>
  <si>
    <t>All available subsurface information, such as boring logs, site plans showing boring locations, subsurface cross sections, and groundwater elevations for contract no. 5258, bridge no.
0005258A (Maple Street Bridge) in Spokane, Washington.</t>
  </si>
  <si>
    <t>boring logs, site plans for CO No. 5258</t>
  </si>
  <si>
    <t>Copy of signed contract and/or bid tabulations</t>
  </si>
  <si>
    <t>BOS RFP 1216 1201 ACQ</t>
  </si>
  <si>
    <t xml:space="preserve">The location of 13600 Bothell-Everett Highway (SR 527) at Dumas Rd/136th St SE in Mill Creek, WA:
1) A copy of the traffic signal controller timing plan in use on 7/3/17
2) A copy of the traffic signal phasing and sequence diagram at this location on 7/3/17
3) A copy of the previous 30-day signal maintenance record prior to 7/3/17
4) A copy of the scaled build intersection diagram (used to determine upstream distances)
5) Verification on how the traffic is detected at the above location (in-pavement loops, video detection, etc.)
6) Verification if this an interconnected signal system at (location).
</t>
  </si>
  <si>
    <t>Bothell-Everett Highway traffic signal information</t>
  </si>
  <si>
    <t>Please accept this email as a Public Disclosure Request regarding all boulders and/or rocks that came down on State Route SR 504 (for the entire length of the hwy) for the date range of December 1, 2016 to September 30, 2017.</t>
  </si>
  <si>
    <t>Boulders on SR 504</t>
  </si>
  <si>
    <t xml:space="preserve">Richard Curtis </t>
  </si>
  <si>
    <t>Parcel number is 014384001000
Per our phone conversation this is a WSDOT R/W monument.</t>
  </si>
  <si>
    <t>Boundary Monument at intersection of Hwy 12 and South Prairie road</t>
  </si>
  <si>
    <t>PDR-15-1327</t>
  </si>
  <si>
    <t>Bourgault Property east of the Skokomish River Bridge just north of Purdy Cutoff Road to a deed to Sarah Bourgault dated 1-29-81.  Do you have a copy of that deed and/or two parcels Ã¢â‚¬Å“for relinquishment to CountyÃ¢â‚¬ï¿½.  Do you know if the parcels, in particular, the one on the east side of the highway, was formally conveyed back to Mason County?  Also, are there any documents for the two Flood Easements shown on that page?</t>
  </si>
  <si>
    <t>PDR-15-1439</t>
  </si>
  <si>
    <t>Montee Geister</t>
  </si>
  <si>
    <t>AM/PM traffic summary report for the Warren Ave. Bridge, Northbound SR 303.</t>
  </si>
  <si>
    <t>Bremerton SR303</t>
  </si>
  <si>
    <t>PDR-14-0244</t>
  </si>
  <si>
    <t>Levi Knapp</t>
  </si>
  <si>
    <t>I would like to see Brent Dodge's entire file throughout his career at the WSDOT specifically all letters of reprimand, altercations with employees, disciplinary action taken and driving infractions.</t>
  </si>
  <si>
    <t>Brent Dodge's entire file throughout his career at the WSDOT</t>
  </si>
  <si>
    <t xml:space="preserve">Bridge as-builts for bridge num 167/119, SR167 MP 17.93 &amp; S 277TH </t>
  </si>
  <si>
    <t>Brfidge Plans 167/119</t>
  </si>
  <si>
    <t>Corliss Skov</t>
  </si>
  <si>
    <t>WSDOT bridge plans to determine if an attachment to YOUR bridge might be an option for us.  It is Bridge #005/409.</t>
  </si>
  <si>
    <t>Bridge #005/409.</t>
  </si>
  <si>
    <t>PDR-15-1253</t>
  </si>
  <si>
    <t>Schwabe, William &amp; Wyatt</t>
  </si>
  <si>
    <t>Waiting for missing final records box</t>
  </si>
  <si>
    <t>Alana  Carson</t>
  </si>
  <si>
    <t>Bridge 542/10 Ã¢â‚¬â€œ Nooksack River Nugents; Structure ID#0015410A
1.   Any information you have on the temporary structure went that up in the early 1990Ã¢â‚¬â„¢s after the failure of the original bridge.
2.  Any project documents available for this replacement project (Contract 005410) including but not limited to:  As-Builts, environmental impact statements, project analysis.</t>
  </si>
  <si>
    <t>Bridge #542/10</t>
  </si>
  <si>
    <t>PDR-14-0377</t>
  </si>
  <si>
    <t>Paul Brallier</t>
  </si>
  <si>
    <t>WSDOT Bridge &amp; Structures report entitled Ã¢â‚¬Å“SR 522 Seismic Isolation BearingsÃ¢â‚¬ï¿½ summarizing the in-service inspection of Earthquake Protection Systems triple friction pendulum bearings that were recently installed on the SR 522 Skykomish River Bridge.</t>
  </si>
  <si>
    <t>Bridge &amp; Structures report</t>
  </si>
  <si>
    <t>Will need to permit (communications cable) the existing crossing of this Bridge 010/142 SR 10. MP 89.34 - MP 89.37</t>
  </si>
  <si>
    <t>Bridge 10/142 plans</t>
  </si>
  <si>
    <t>PDR-15-2892</t>
  </si>
  <si>
    <t>Yakima County Water Resources</t>
  </si>
  <si>
    <t>Elias R. Hansen</t>
  </si>
  <si>
    <t>Bridge: 0001603A
Milepost: 199.21
Bridge # 12/329
Location 13.7 E Jct SR 410
Requesting design documents of bridge including plan set, survey data, all notes</t>
  </si>
  <si>
    <t>Bridge 12/329 information</t>
  </si>
  <si>
    <t>Bridge design information for the Red Wolf Bridge, 128/010 over the Snake River. I am looking for any information regarding any existing conduits placed for communication, their attachments and the bridge design allowing the conduits from bank to bank.</t>
  </si>
  <si>
    <t>Bridge 128/10 design information</t>
  </si>
  <si>
    <t>PDR-15-3496</t>
  </si>
  <si>
    <t>.pdf of the bridge and abutment plans of the Pasco/Kennewick inner city bridge (SR 397, Bridge 397/20) MP 18.08 - MP 18.56. E-mailed copies would be okay. Using them for a state franchise agreement renewal.</t>
  </si>
  <si>
    <t>Bridge 397/20 plans</t>
  </si>
  <si>
    <t>PDR-14-2830</t>
  </si>
  <si>
    <t>PanGEO, Inc.</t>
  </si>
  <si>
    <t>Robert Kimmerling</t>
  </si>
  <si>
    <t xml:space="preserve">Subsurface geotechnical data for the I-405 overcrossing of the BNSF RR at MP 1.14.  This is Br. 405/12, a 765-ft multi-span structure and associated approach retaining walls.  PanGEO, Inc. is working for City of Tukwila on the parallel Grady Way bridge seismic retrofit (BRAC Program).
</t>
  </si>
  <si>
    <t>Bridge 405/12</t>
  </si>
  <si>
    <t>PDR-15-2280</t>
  </si>
  <si>
    <t>Puget Sound Energy</t>
  </si>
  <si>
    <t>Molly Reed</t>
  </si>
  <si>
    <t>Records for bridge number BR405/57 North and South. SR 405 MP 18.87 to MP 21.83.
The plans we want to see include:
1. Intermediate Piers and Bridge Sections
2. Column Jacketing, BR 405/57 North and South Seismic Retrofit
3. End Piers, Bridge Abutments and Wingwalls
4. Box Girder Plans, Details and Sections
5. Utility Details
6. Approach Slab - East and West
7. MCI Conduit Plans - Franchise or Permit</t>
  </si>
  <si>
    <t>Bridge 405/57 Plans</t>
  </si>
  <si>
    <t>PDR-14-0214</t>
  </si>
  <si>
    <t>KBA</t>
  </si>
  <si>
    <t>Sam Schuyler</t>
  </si>
  <si>
    <t>As-built drawings (or plan drawings) of the piers for the SR 9 bridge as it crosses over 67th in Arlington (Bridge 9/130).</t>
  </si>
  <si>
    <t>Bridge 9/130 Plans</t>
  </si>
  <si>
    <t>PDR-14-0466</t>
  </si>
  <si>
    <t>Charlie Titus</t>
  </si>
  <si>
    <t>Bridge 90/161 N &amp; S plans</t>
  </si>
  <si>
    <t>PDR-15-2648</t>
  </si>
  <si>
    <t xml:space="preserve">Bridge plan/cross section that would give information regarding attachments on the I90 bridge leading to Mercer Island. </t>
  </si>
  <si>
    <t>Bridge 90/25S &amp; 90/25N Cable Tray Plans</t>
  </si>
  <si>
    <t>PDR-15-1054</t>
  </si>
  <si>
    <t>Lee Andrews</t>
  </si>
  <si>
    <t>A copy of Bridge 90/3HOV Plans with Construction details.</t>
  </si>
  <si>
    <t>Bridge 90/3HOV Plans</t>
  </si>
  <si>
    <t>Noel Communications</t>
  </si>
  <si>
    <t>Patrick Trotter</t>
  </si>
  <si>
    <t xml:space="preserve">Bridge plans for Bridge No. 090-161N &amp; Bridge No. 090-161S~~ 
Jeanne Moore and I have been working on this franchise for some time now and I require the plans for the bridges above to accurately note the proposed fiber placement in the engineering drawings. </t>
  </si>
  <si>
    <t>Bridge 90-16 N &amp; S plans</t>
  </si>
  <si>
    <t>Deliberative Process</t>
  </si>
  <si>
    <t>Allen Hendy</t>
  </si>
  <si>
    <t xml:space="preserve">I would like to request the latest bridge plans and geotech information for the following structures on I-5 in the Chehalis area.  
1) Bridge 005/218
2) Bridge 006/124
3) Bridge 005/227
4) New Couplet Structure on I-5 at MP 81.33 (part of the MTB project)  I am unsure as to the new structure number for this bridge.  
</t>
  </si>
  <si>
    <t>Bridge and Geotech Info for Chehalis</t>
  </si>
  <si>
    <t xml:space="preserve">I would like to request the latest bridge plans and geotech information for the following structures on I-5 in the Chehalis area.  
1)	Bridge 005/218
2)	Bridge 006/124
3)	Bridge 005/227
4)	New Couplet Structure on I-5 at MP 81.33 (part of the MTB project)  I am unsure as to the new structure number for this bridge.  
</t>
  </si>
  <si>
    <t>Alex Johnson</t>
  </si>
  <si>
    <t xml:space="preserve">View video the Bridge Apron free fall incident at Tahlequah June-17-2017 08:07am </t>
  </si>
  <si>
    <t>Bridge Apron incident</t>
  </si>
  <si>
    <t>John Yang</t>
  </si>
  <si>
    <t>IÃ¢â‚¬â„¢d like to request the As-Built drawings for the Sammamish River Bridge. For your reference: Bridge milepost 2.5, Bridge No. 202/38 Crossing Name, Sammamish River, Location 2.5 EJCT SR 522, Structural ID 0004876A, Bridge Length 168, Span Type PCG.</t>
  </si>
  <si>
    <t>Bridge As- Build at Sammamish River, Woodinville, Washington</t>
  </si>
  <si>
    <t>Bridge as-built plans for the BNSF RR Bridge # 005/404E which is located approximately MP 115.63-116.41</t>
  </si>
  <si>
    <t>Bridge as-built plans for the BNSF RR Bridge # 005/404E</t>
  </si>
  <si>
    <t>PDR-14-0102</t>
  </si>
  <si>
    <t>FORESITE</t>
  </si>
  <si>
    <t xml:space="preserve">We are working on a project for MCI Metro and need as-builts to be able to submit or permit requests with all information needed.  The three bridges that we are looking into right now are listed below.                                                                                            
</t>
  </si>
  <si>
    <t>Bridge as-built request</t>
  </si>
  <si>
    <t xml:space="preserve">WSDOT permit through your Olympic Office and we are going Underground close to the footing of a bridge. We were told to fill out this form and request As-Built Plans for Bridge 016/031E and Bridge 016/031W - Milepost 3.63. </t>
  </si>
  <si>
    <t>Bridge As-Built SR16</t>
  </si>
  <si>
    <t>PDR-14-2397</t>
  </si>
  <si>
    <t>Bridge As-builts and footing As-builts for WSDOT bridge 5/582.</t>
  </si>
  <si>
    <t>Bridge As-builts 5/582</t>
  </si>
  <si>
    <t>John McMillam</t>
  </si>
  <si>
    <t xml:space="preserve">The existing as-built information for Bridge structures near the Washington State Convention Center on I-5.  The limits of MP following the State Highway Log are I-5 MP 165.29 to MP 166.36. 
The structures are:
005-545E  005-546  005-547  005-545-w  005-548-PS
005-548  005-548-PN  005-549-CNC  005-549-N
005-549  005-550  005-551  005-552  005-553
</t>
  </si>
  <si>
    <t>Bridge As-Builts I-5 Downtown Seattle</t>
  </si>
  <si>
    <t>PDR-14-1406</t>
  </si>
  <si>
    <t>Wait on coping microfiche</t>
  </si>
  <si>
    <t>Kevin Foun</t>
  </si>
  <si>
    <t xml:space="preserve">For any pile driving records, geotechnical report, construction diary, or inspectorÃ¢â‚¬â„¢s book for the Ã¢â‚¬Å“First Avenue South CrossingÃ¢â‚¬ï¿½ bridge that was built by the State in 1935 but got transferred to the city later. </t>
  </si>
  <si>
    <t>Bridge built in 1935</t>
  </si>
  <si>
    <t>Jeffrey L. Western</t>
  </si>
  <si>
    <t xml:space="preserve">Specifically we would request scour and seismic details on selected bridges from the WSBIS:
I-5 Bridge-County 
Snohomish River bridge-Snohomish
Unit Slough Bridge -Snohomish
Steamboat Slough Bridge -Snohomish
Ebey Slough Bridge-Snohomish
Stillaguamis-h River bridge-Snohomish
Skagit River bridge-Skagit
Gates Slough Bridge -Skagit
Nooksack River bridge-Whatcom county
Dakota Creek bridge -Blaine, Whatcom County
SR-9 Bridge-County 
Snohomish River bridge-Snohomish
Stillaguamish River bridge-Snohomish
Skagit River bridge-Skagit
South Fork Nooksack River bridge -Whatcom 
Nouth Fork Nooksack River bridge-Whatcom 
</t>
  </si>
  <si>
    <t>Bridge Data</t>
  </si>
  <si>
    <t>PDR-14-2648</t>
  </si>
  <si>
    <t>Argonne National Laboratory</t>
  </si>
  <si>
    <t>Jeffrey Western</t>
  </si>
  <si>
    <t xml:space="preserve">Bridge Data Sheets on the 20 bridges identified below for SR-20 and US-2 bridges that lead to the eight Point of Entries East of Cascadia Range:
Also, please provide information on these bridges as to their vulnerability to liquefaction and landslides. This request includes liquefaction and landslide vulnerability information for the 22 bridges from the earlier open records request 14-2648. These being bridges structure IDs: 8256A,8256B, 8226B, 8226C, 8226D, 8226E, 8400A, 4196A, 8791A, 1652A, 4794A, 4795B, 4795C, 4856A, 8655A, 6570A, 6570B, 5727A, 15305A, 5773A, 13111A, and 4542A.
WSR 539 Bridge -County-Year Built 
Nooksack River bridge-Whatcom-1950
WSR-544 Bridge-County -Year Built 
 Nooksack River bridge-Whatcom-1994
WSR-542 Bridge-County -Year Built 
Nooksack River bridge-Whatcom-1999
WSR 20 Bridge-County-Year Built 
Skagit River Bridge -Whatcom-1960
Thunder Arm Bay bridge -Whatcom-1961
Methow River bridge -Okanogan -Built 1929, reconstructed 1950 
Okanogan River bridge -Okanogan-1959
Chewuch River bridge -Okanogan-Built 1961, reconstructed 1990
Twisp River bridge -Okanogan-2000
WSR 530 Bridge-County -Year Built 
South  Fork Stillaguamish River bridge- Snohomish- 1996
North  Fork Stillaguamish River bridge- Snohomish- 1966
Sauk River bridge (south)-Skagit-1958
Skagit River bridge (north)-Skagit -1961
Mountain Loop Highway Bridge-County -Year Built 
South  Fork Stillaguamish River bridge in Granite Falls Snohomish-1934
South  Fork Stillaguamish River bridge in Verlot- Snohomish-1954
US Route 2 Bridge-County -Year Built 
Snohomish River bridge - Snohomish- 1968
Ebay Slough bridge- Snohomish- 1968 rehabilitated 2007
Pilchuck River bridge -Snohomish	 
Skykomish River bridge -Snohomish-1932
South Fork Skykomish River bridge- Snohomish- 1933
</t>
  </si>
  <si>
    <t>PDR-14-2799</t>
  </si>
  <si>
    <t>Yvette Romero</t>
  </si>
  <si>
    <t xml:space="preserve">We are researching selected bridges owned by each respective state highway agency. Please see the attached spreadsheet with a list of two bridges in your state with their structure number and selected information about these bridges.
Would you provide the name of each bridge, and confirm that the year built, average daily traffic and year of average daily traffic is accurate. One problem we see is that column J is an earlier year than the date that the bridge was built. 
Also, please provide the "Original Cost to Build" the bridge in the column we have added. (column M)
Data we have is from the U.S. Department of Transportation Federal Highway Administration's National Bridge Inventory, 2015, and we are checking because it is not always correct.
</t>
  </si>
  <si>
    <t>Terra Technologies, LLC</t>
  </si>
  <si>
    <t>Brandon Aman</t>
  </si>
  <si>
    <t>bridge design files (PDF) in order for CenturyLink to relocate their facility under SR-509 on Milwaukee Way in Tacoma, WA.</t>
  </si>
  <si>
    <t>Bridge Design Files for SR-509 and Milwaukee Way (CenturyLink)</t>
  </si>
  <si>
    <t>PDR-14-2047</t>
  </si>
  <si>
    <t>Bridge details and design information of the Douglas Creek Bridge MP15.73 - MP 15.84, # 028/012. And and Bridge # 028/006 Rock Island Bridge MP 10.21 - MP 10.22. For attachment of a new 4" conduit to the existing structure.</t>
  </si>
  <si>
    <t xml:space="preserve">Bridge details and design information of the Douglas Creek Bridge </t>
  </si>
  <si>
    <t>PDR-15-2394</t>
  </si>
  <si>
    <t>Paolo Calvi</t>
  </si>
  <si>
    <t xml:space="preserve">Bridge drawings; Please find attached the list of bridges we would like to analyze (we are obviously open to suggestions). What we would need at this stage, is to obtain some structural details as we need to run a series of pushover and non-linear time history analyses and we need therefore to construct accurate models. 
Would it be possible to access information regarding geometry, cage layouts, material properties, bearings etc.? It would be very valuable for us.
</t>
  </si>
  <si>
    <t>Bridge Drawings</t>
  </si>
  <si>
    <t>Michael Mischel</t>
  </si>
  <si>
    <t>I need the bridge drawings for I-5 and 26th street crossing in Tacoma.  005  425 East or West</t>
  </si>
  <si>
    <t>Bridge drawings</t>
  </si>
  <si>
    <t>Security Screening Information</t>
  </si>
  <si>
    <t>Waiting on Video</t>
  </si>
  <si>
    <t>Video coverage at the Edmonds Terminal on August 12, 2016, of the passenger sellers booth and redeemption turnstyles between the hours of 10:30 pm and 11:30 pm.  This requeast is for the purpose of identifying travel pass usage of the Director of Operations, Greg Faust, his wife and traveling party.</t>
  </si>
  <si>
    <t>Video</t>
  </si>
  <si>
    <t>Kenneth Terhune</t>
  </si>
  <si>
    <t>Requesting bridge drawings and as builts for engineering new fiber project crossing under SR509 overpass on Milwuakee Way. Bridge # 509/013. Plans will be used to confirm there will be no conflicts with our proposed utility alignment.</t>
  </si>
  <si>
    <t>Bridge Drawings and as builts for bridge # 509/13</t>
  </si>
  <si>
    <t xml:space="preserve">I request Bridge Final Notes and other engineering documents and diagrams as well as any historical information which will aid me in understanding which projects E.F. Emmick designed, surveyed or had influence on for PSH 9 bridges built between 1920 and 1955.  I understand that requests for existing bridge diagrams (not all have been replaced) may need to be reviewed and publication restricted.
These bridges include:
Dosewallips River Bridge (Jefferson County, Washington), Built 1923; replaced 2000
Lost through truss bridge over Dosewallips River on US 101, Replaced by new bridge
Hamma Hamma River Bridge North (Mason County, Washington); Built 1924
Rainbow arch bridge over Hamma Hamma River on US 101, Open to traffic
Hamma Hamma River Bridge South (Mason County, Washington); Built 1924
Rainbow arch bridge over Hamma Hamma River on US 101, Open to traffic
Elwha River Bridge (Clallam County, Washington); Built 1926; rehabilitated 1959
Concrete arch bridge over Elwha River on US 101, Open to traffic
Hoquiam River Bridge; Built 1928; rehabilitated 1948
Bascule bridge over Hoquiam River on US 101 in Hoquiam, Open to traffic
Hoh River Bridge (Jefferson County, Washington); Built 1931
Deck truss bridge over Hoh River on US 101, Open to traffic
Skokomish River Bridge (Mason County, Washington), Built 1932
Pennsylvania through truss bridge over Skokomish River on US 101 in Skokomish, Open to traffic
Duckabush River Bridge (Jefferson County, Washington), Built 1934 by the West Coast Construction Co.
Rainbow arch bridge over Duckabush River on US 101 in Brinnon, Open to traffic
Big Quilcene River Bridge (Jefferson County, Washington), Built 1936
Pratt through truss bridge over Big Quilcene River on US 101 in Quilcene, near Mt. Whitney, Open to traffic
Calawah River Bridge (Clallam County, Washington); Built 1938
Through truss bridge over Calawah River on US 101 in Forks, Open to traffic
Sol Duc River Bridge (Clallam County, Washington), Built 1941
Through truss bridge over Sol Duc River on US 101, Open to traffic
Humptulips River Bridge (Grays Harbor County, Washington), Built 1950
Through truss bridge over Humptulips River on US 101 in Humptulips, Open to traffic
Chehalis River Bridge (Grays Harbor County, Washington), Built 1955
Bascule bridge over Chehalis River on US 101 in Aberdeen, Open to traffic
</t>
  </si>
  <si>
    <t>Bridge Final Notes and historical information for bridges on US 101.</t>
  </si>
  <si>
    <t>42.56.420(4)</t>
  </si>
  <si>
    <t>Alex W. Johnson</t>
  </si>
  <si>
    <t>I am requesting ALL internet access logs of:
---Captain John (Jay) Mooney (MooneyJ@wsdot.wa.gov)
North Region Port Captain
Washington State DOT/Ferries Division
2301 Third Ave, Suite 500
Seattle, WA. 98121
Starting at June-01-2014; first propulsion failure onboard MN Tokitae to today, Feb-06-2015. I do not want private email conversations, video, pictures, inappropiate usage or time spent on the internet exceeding de minimis use.
I am only interested in ALL internet access logs involving propulsion failures and marine casuality research. Example; National Transportation Safety Board safety recommendations, U.S.Coast Guard incident investigation reports, Department of Ecology findings and investigations, American Bureau of Shipping guidance notes, etc, etc.</t>
  </si>
  <si>
    <t>Internet Access records</t>
  </si>
  <si>
    <t>PDR-15-0434</t>
  </si>
  <si>
    <t>Sepehr Fathinejad</t>
  </si>
  <si>
    <t>Construction drawings, material properties such as module of elasticity, Poisson ratio, compressive and tensile strength of concrete, yield strength of steel etc.</t>
  </si>
  <si>
    <t>Bridge Info</t>
  </si>
  <si>
    <t>PDR-14-1441</t>
  </si>
  <si>
    <t xml:space="preserve"> Bridge drawings or dimensions for the as-built condition of the following bridges:
Bridge 20/259 (SR20 at the Baker River)
Bridge 530/290 Rockport Bridge (SR530 at the Skagit River)
</t>
  </si>
  <si>
    <t>Bridge Info 20/259 and 530/290</t>
  </si>
  <si>
    <t>Whatcom County</t>
  </si>
  <si>
    <t>Amelia Seagrave</t>
  </si>
  <si>
    <t>Whatcom County #15 on Northwest Drive over Tenmile Creek. I believe that Northwest Drive used to be on state roads. I was wondering if the state had any records for this bridge. I am especially looking for bridge pile data.</t>
  </si>
  <si>
    <t>Bridge Info.</t>
  </si>
  <si>
    <t>PDR-15-2448</t>
  </si>
  <si>
    <t xml:space="preserve">- All post-impact incident and/or inspection reports for WSDOT-owned bridges, during 2010, 2011, 2012 and 2013 and through the most recent available. These reports are the same as what WSDOT posted online for the Skagit River I-5 bridgeÃ¢â‚¬â„¢s November </t>
  </si>
  <si>
    <t>Bridge Information</t>
  </si>
  <si>
    <t>PDR-14-0639</t>
  </si>
  <si>
    <t>Siena Engineering Group, (contractor for AT&amp;T) is requesting as-builts and/or record plans for the BN RR Bridge #005/345 EB and WB lanes (approx. MP 114.388 - 1150.00) and Bridge #005/405B EB and WB lanes (approx MP 116.38 to 116.50 UXING). AT&amp;T has existing underground facilities along BN railroad and WSDOT right-of-way. AT&amp;T will need to relocate to accommodate the Point Defiance Bypass Project and would like to request these records. Electronic copies are preferred and can be sent to the email or physical address listed below.</t>
  </si>
  <si>
    <t>Bridge information</t>
  </si>
  <si>
    <t>PDR-14-0713</t>
  </si>
  <si>
    <t>Robert Johnson</t>
  </si>
  <si>
    <t>Can I have the information on the Dalles bridge that crosses Columbia River from Dallesport, Washington to The Dalles, Oregon and information helps like when it was made, what it cost to build, when it was built anything.</t>
  </si>
  <si>
    <t>PDR-15-3123</t>
  </si>
  <si>
    <t>Merrick, Hofstedt &amp; Lindsey, P.S.</t>
  </si>
  <si>
    <t>Carrie Baird</t>
  </si>
  <si>
    <t xml:space="preserve">information related to an incident occurring on 3/17/13 at the Olympic Drive Overpass located on State Route 16 in Pierce County, Washington.  We are interested in the bridge history file for this bridge, if there is such a file.  We are also interested in the costs to repair the bridge and the Bridge Health Report.
In previous communications with Ruth Deveraux at WSDOT, I have been provided with the following description:  WSDOT K3C619 Olympic Drive Overpass.  </t>
  </si>
  <si>
    <t>Bridge information SR 16</t>
  </si>
  <si>
    <t>PDR-14-1955</t>
  </si>
  <si>
    <t>Kwik Bond Polymers</t>
  </si>
  <si>
    <t>Sheila Cherry</t>
  </si>
  <si>
    <t>I am looking for the most recent bridge inspection reports for the bridges listed below. The bridges were treated with our overlay and I am checking on the status of the condition to give us knowledge of the product history and performance. If I need to sign a confidentiality agreement for any of them, please let me know. Thank you! 
005/539E
005/593E
005/595E
005/588E
520/016</t>
  </si>
  <si>
    <t>bridge insepection reports</t>
  </si>
  <si>
    <t>Andrea R. Sink</t>
  </si>
  <si>
    <t xml:space="preserve">bridge inspection reports and recommendations for repair of the pedestrian walkway on the Deception Pass bridge spanning between Whidbey Island and Pass Island (southern span). Please provide copies of all bridge inspection reports and recommendations for repair of the pedestrian walkway that have been generated since June 1, 2014. </t>
  </si>
  <si>
    <t>PDR-15-1935</t>
  </si>
  <si>
    <t>HI</t>
  </si>
  <si>
    <t>Christopher Talley</t>
  </si>
  <si>
    <t>Bridge Openings on SR 529 (Steamboat Slough) identify boaters in the past 3-5 years that have requested the bridges on Steamboat Slough be opened for them to pass through, please include mailing and e-mail addresses, if available.</t>
  </si>
  <si>
    <t>Bridge Opening users on SR 529 (Steamboat Slough)</t>
  </si>
  <si>
    <t>PDR-15-0536</t>
  </si>
  <si>
    <t>Requesting bridge pier and footing plans &amp; as-builts for bridge# 512/015N &amp; 512/015S. Plans will be used for engineering research to determine the exact location of footings in relation to a new utility proposal in the area. SR512 MP: 4.35.</t>
  </si>
  <si>
    <t>Bridge pier and footing plans &amp; as-builts for bridge # 512/015N &amp; 512/015S</t>
  </si>
  <si>
    <t>PDR-15-3022</t>
  </si>
  <si>
    <t xml:space="preserve">The 96th ST Bridge plans, located in Lakewood and is the I-5 overpass that goes over 96th ST South. (Bridge 5/424W).  </t>
  </si>
  <si>
    <t>Bridge Plan 5/424</t>
  </si>
  <si>
    <t>PDR-14-0793</t>
  </si>
  <si>
    <t>Christian Santiago</t>
  </si>
  <si>
    <t>Bridge plans for overpass on I-5 at approximately MP 146.5 in Federal Way, Star Lake Road and Military Road S.</t>
  </si>
  <si>
    <t>Bridge Plan Request I-5 Military Rd 5/506 E &amp; 5/506W</t>
  </si>
  <si>
    <t>PDR-14-0798</t>
  </si>
  <si>
    <t>Tyler Libadia</t>
  </si>
  <si>
    <t>Bridge maps for the SR 512 bridge crossing Waller Street.</t>
  </si>
  <si>
    <t>Bridge Plan SR 512</t>
  </si>
  <si>
    <t xml:space="preserve">WEST Consultants, Inc. </t>
  </si>
  <si>
    <t>Aaron A. Lee</t>
  </si>
  <si>
    <t xml:space="preserve">Since writing the initial request, I have an update regarding the bridge plans of interest.  Can I change my request to the E Trent Ave bridge (Hwy 290) across the Spokane River?
Lat:  47.691701Ã‚Â°
Long:  -117.234905Ã‚Â°Ã¢â‚¬ï¿½
</t>
  </si>
  <si>
    <t>Bridge Plans</t>
  </si>
  <si>
    <t>PDR-14-3260</t>
  </si>
  <si>
    <t>Requesting an electronic copy of bridge plans, for permitting at Milwaukee Ave E intersecting SR 167 Mainline at MP 5.74 and MP 5.72. Bridge #'s are 167/021E and 167/021W.</t>
  </si>
  <si>
    <t>PDR-14-2068</t>
  </si>
  <si>
    <t xml:space="preserve">Our records request is for;
SR 05
Mile Post 124.64 (from Hwy Log)
Bridge #005/415A (the bridge over the railroad, with cross-section showing the piers if available)
</t>
  </si>
  <si>
    <t>PDR-15-0416</t>
  </si>
  <si>
    <t>Douglas Sarkkinen</t>
  </si>
  <si>
    <t>The existing bridge plans:
WSDOT Bridge Number:  500/16
Located in Clark County, on SR500 over Lacamas Lake. It is at the very east end of the lake.</t>
  </si>
  <si>
    <t>PDR-15-1433</t>
  </si>
  <si>
    <t>TranSystems</t>
  </si>
  <si>
    <t>Tanveer Sahoo</t>
  </si>
  <si>
    <t xml:space="preserve">bridge plans for  following bridges. TranSystems  is proposing for bridge replacement design for BNSF bridges adjacent these WSDOT bridges.  
63.45  14/201   White Salmon    Skamania Co Line     0008842A
51.71  5/140E   Toutle River      2.1 N JCT SR 504      0008335A
51.71  5/140W  Toutle River     2.1 N JCT SR 504      0008335B 
</t>
  </si>
  <si>
    <t>PDR-15-3387</t>
  </si>
  <si>
    <t>Zayo Group</t>
  </si>
  <si>
    <t>Dan Barcomb</t>
  </si>
  <si>
    <t xml:space="preserve">Bridge No. 24/302 layout plan and Bridge No. 24/302 Detail plan. </t>
  </si>
  <si>
    <t>PDR-15-0495</t>
  </si>
  <si>
    <t>City of Tacoma</t>
  </si>
  <si>
    <t>Erik Ward</t>
  </si>
  <si>
    <t xml:space="preserve">as-built drawings showing the piers and  footings for portions of I-705 in downtown Tacoma.  I have been in contact with Pete Lorenzo, WSDOT Olympic Region Utilities, who directed me to request the following Bridge Numbers:
705/10E = Schuster Parkway
705/10N-N = N-N Ramp over S. 15th St.
705/10N-W = N-W Ramp over I-705 SB
705/10E-S = East to South Ramp
705/10W = Schuster Parkway SB
</t>
  </si>
  <si>
    <t>Cody Rauscher</t>
  </si>
  <si>
    <t>The State Route 7 Bridge in Elbe crossing the Nisqually river. What I would need to be able to analyze it is the schematics of the bridge with the height and length of the bridge's structure, preferably including a diagram of the trusses and please include the max load the bridge would have to support. If accessible I would also like to have any known lengths and angles of the members of the trusses.</t>
  </si>
  <si>
    <t>David's Aquacut &amp; Builders</t>
  </si>
  <si>
    <t xml:space="preserve">David </t>
  </si>
  <si>
    <t>Some information on a Walla Walla Washington county bridge replacement on Mill Creek Road. I live on Mill Creek Road would like the drawing(s)  in DXF or PDF file format of the Mill Creek Bridge realignment between mile post 8.0 and 9.4 please. I was informed that there were possibly 3 variations done by the Washington State Highway for constructing a new bridge. I believe they were drawn in the year range of 2010 to 2012 of that helps locate them, also the county project number is 10-04 and is funded by Federal Highway of Washington State, Forest Highways and the Walla Walla County.</t>
  </si>
  <si>
    <t>WET Technologies</t>
  </si>
  <si>
    <t>Bill Henne</t>
  </si>
  <si>
    <t xml:space="preserve">equirements are the as-builts for the two bridges along that stretch of highway. The details for each follow:
Moclips River Bridge
Ã¢â‚¬Â¢	SR 109
Ã¢â‚¬Â¢	SRMP 31.50 Ã¢â‚¬â€œ Beginning of Bridge
Ã¢â‚¬Â¢	SRMP 31.53 Ã¢â‚¬â€œ End of Bridge
Ã¢â‚¬Â¢	Bridge  Number: 109/023
Wreck Creek Bridge
Ã¢â‚¬Â¢	SR 109
Ã¢â‚¬Â¢	SRMP 35.17 Ã¢â‚¬â€œ Beginning of Bridge
Ã¢â‚¬Â¢	SRMP 35.20 Ã¢â‚¬â€œ End of Bridge
Ã¢â‚¬Â¢	Bridge Number: 109/025
	</t>
  </si>
  <si>
    <t>Bridge plans</t>
  </si>
  <si>
    <t>Chelan County PUD</t>
  </si>
  <si>
    <t xml:space="preserve">Complete sets of bridge plans on all the bridges listed below:
(2) bridges crossing Peshastin Creek on Hwy 2 at MP 104.8.( East and West bound lanes appear to have separate bridges).
(2) bridges crossing the Wenatchee River on Hwy 2 at MP 105.8. (East and West bound lanes appear to have separate bridges).
The bridge which TÃ¢â‚¬â„¢s off of Hwy 2 at MP 103.6, crossing the Wenatchee River at the Peshastin exit.
The bridge crossing Peshastin Ck on the old Sunset Highway (now Saunders Road) North of Hwy 2  at approximately MP 105. 
</t>
  </si>
  <si>
    <t>Bridge plans - Peshastin Creek at MP 104.8 &amp; Wenatchee River on Hwy 2 at MP 105.8</t>
  </si>
  <si>
    <t>PDR-15-2670</t>
  </si>
  <si>
    <t>Brent Powell</t>
  </si>
  <si>
    <t>Bridge plans (90/78S and 90/78N).</t>
  </si>
  <si>
    <t xml:space="preserve">Bridge plans (90/78S and 90/78N) </t>
  </si>
  <si>
    <t>PDR-15-1384</t>
  </si>
  <si>
    <t>Vincent Zastoupil</t>
  </si>
  <si>
    <t>I am requesting Bridge plans for SR5 MP 178.27 Ã¢â‚¬â€œ Bridge 005/602. This would be part of 200th St. To Swamp Creek (Snohomish County).</t>
  </si>
  <si>
    <t>Bridge Plans 005/602</t>
  </si>
  <si>
    <t>PDR-14-3453</t>
  </si>
  <si>
    <t>any available plans for the adjacent WSDOT highway bridge.  The highway bridge in question is located on State Route 9 at Mile Post 78.87 over the North Fork Nooksack River (Bridge Number 009/315).</t>
  </si>
  <si>
    <t>Bridge Plans 009/315</t>
  </si>
  <si>
    <t>PDR-15-2080</t>
  </si>
  <si>
    <t>Larson and Associates, Inc.</t>
  </si>
  <si>
    <t>Scott Clark</t>
  </si>
  <si>
    <t>The bridge plans for: Bridge 161/002 (the Mashel River Bridge on SR 161 between Mile Post 2.50 to 2.53; in the Town of Eatonville)</t>
  </si>
  <si>
    <t>Bridge Plans 161/002 Mashel River Bridge</t>
  </si>
  <si>
    <t>PDR-14-2293</t>
  </si>
  <si>
    <t>Plans for Bridge 161/102  SR 161 over I-5.</t>
  </si>
  <si>
    <t>Bridge Plans 161/102</t>
  </si>
  <si>
    <t>PDR-14-1785</t>
  </si>
  <si>
    <t>City of Kent</t>
  </si>
  <si>
    <t>Matt  Gilbert</t>
  </si>
  <si>
    <t xml:space="preserve">Set of as-built bridge plans for Meeker Street at SR 167  167/123E &amp; 167/123W. </t>
  </si>
  <si>
    <t>Bridge Plans 167/123</t>
  </si>
  <si>
    <t>PDR-15-2593</t>
  </si>
  <si>
    <t>Bryan Huschka</t>
  </si>
  <si>
    <t>Bridge Plans 202/32</t>
  </si>
  <si>
    <t>PDR-15-2958</t>
  </si>
  <si>
    <t>Chuck Moore</t>
  </si>
  <si>
    <t>Bridge Plans for 405/12 for BNSF Project; I-405 MP1.19.</t>
  </si>
  <si>
    <t>Bridge Plans 405/12</t>
  </si>
  <si>
    <t>PDR-15-2942</t>
  </si>
  <si>
    <t>records for bridge 005-513 to assist in telecommunications engineering</t>
  </si>
  <si>
    <t>Bridge Plans 5/513</t>
  </si>
  <si>
    <t>Bridge drawings for bridge number 005/531 located on I-5 MP 159.67.</t>
  </si>
  <si>
    <t>Bridge Plans 5/531</t>
  </si>
  <si>
    <t>Jim Mahady</t>
  </si>
  <si>
    <t>Bridge Plans 5/537N</t>
  </si>
  <si>
    <t>PDR-14-2938</t>
  </si>
  <si>
    <t>Pine Street Group L.L.C.</t>
  </si>
  <si>
    <t>Matt  Blakeney</t>
  </si>
  <si>
    <t>Plans for Structure #0007409D  Bridge 5/551 Seattle.</t>
  </si>
  <si>
    <t>Bridge Plans 5/551</t>
  </si>
  <si>
    <t>PDR-15-0021</t>
  </si>
  <si>
    <t>Sharon Ng</t>
  </si>
  <si>
    <t>Drawings of the Ship Canal bridge 5/570 and bridge foundations.</t>
  </si>
  <si>
    <t>Bridge Plans 5/570 Ship Canal</t>
  </si>
  <si>
    <t>PDR-14-1273</t>
  </si>
  <si>
    <t>Woodman Telcom Group</t>
  </si>
  <si>
    <t>Bryan Jensen</t>
  </si>
  <si>
    <t>Bridge plans 5/585.</t>
  </si>
  <si>
    <t>Chuck Earle</t>
  </si>
  <si>
    <t>Bridge Plans 5/602.</t>
  </si>
  <si>
    <t>Bridge Plans 5/602</t>
  </si>
  <si>
    <t>PDR-15-3453</t>
  </si>
  <si>
    <t>Adam Stauffer</t>
  </si>
  <si>
    <t>Plans for Bridge 5/633E at MP 193 on I-5.</t>
  </si>
  <si>
    <t>Bridge Plans 5/633E</t>
  </si>
  <si>
    <t>PDR-14-2472</t>
  </si>
  <si>
    <t>TranTech Engineering, LLC.</t>
  </si>
  <si>
    <t>Kash Nikzad</t>
  </si>
  <si>
    <t>Bridge Plans 5/838 Hughes Avenue overcrosses I-5</t>
  </si>
  <si>
    <t>Bridge Plans 5/838</t>
  </si>
  <si>
    <t>Ehsan Estiri</t>
  </si>
  <si>
    <t>Bridge Plans 518/18N and S.</t>
  </si>
  <si>
    <t>David Evans &amp; Associates, Inc.</t>
  </si>
  <si>
    <t>Manuel Feliberti</t>
  </si>
  <si>
    <t>Bridge Plans 520/37.</t>
  </si>
  <si>
    <t>Bridge Plans 520/37</t>
  </si>
  <si>
    <t>I would like to receive the as-builts for bridge 520/38.</t>
  </si>
  <si>
    <t xml:space="preserve">bridge plans 520/38 </t>
  </si>
  <si>
    <t>PDR-15-2429</t>
  </si>
  <si>
    <t>King County Wastewater Treatment Division</t>
  </si>
  <si>
    <t>Jeffrey Lundt</t>
  </si>
  <si>
    <t xml:space="preserve">The plans for the WSDOT SR 527 bridge over North Creek in Bothell (# 527/108).  </t>
  </si>
  <si>
    <t>Bridge Plans 527/108</t>
  </si>
  <si>
    <t>PDR-14-0372</t>
  </si>
  <si>
    <t>Gas System Engineering  PSE</t>
  </si>
  <si>
    <t>Mark Jansson</t>
  </si>
  <si>
    <t xml:space="preserve">A pdf drawing showing the columns, their depth for Bridge 5/526E W. </t>
  </si>
  <si>
    <t>Bridge Plans 5-526</t>
  </si>
  <si>
    <t xml:space="preserve">I studied NCHRP 620 report: Development of Design Specifications and Commentary for Horizontally Curved Concrete Box-Girder Bridges. I am going to model and analyze this kind of bridge deck for my thesis. Therefore, I need information/data of a typical Curved Concrete Box-Girder Bridge in one of the states for case study purpose. For better description, the requirement data is as follow:
Construction drawings, material properties such as module of elasticity, Poisson ratio, compressive and tensile strength of concrete, yield strength of steel etc.
This data is required for modeling of the typical bridge by Finite Element Analysis software; ABAQUS. In the next step, the results of analytical model are applied to Artificial Neural network (ANN) to achieve a refined method for evaluation of load rating of bridges besides the current method described in AASHTO, The Manual for Bridge Evaluation.  It is noteworthy that considering having exchange letter with Mr. Richard V. Nutt about this matter, He recommended me that I should attempt to contact with States Department of Transportation and their relevant department (e.g. maintenance rating department).  I was wondering it would be possible to have this special data. If possible, I would kindly request you to send me this data set. (Curved Box Girder - Westbound Nalley Valley - Sprague Avenue)
</t>
  </si>
  <si>
    <t>Bridge Plans and Design Info</t>
  </si>
  <si>
    <t>PDR-14-1574</t>
  </si>
  <si>
    <t>Phillip Stevens</t>
  </si>
  <si>
    <t xml:space="preserve">I am requesting bridge plans and as builts for the bridge at the SR108 / SR101 interchage near chelton washington. The hwy 101 MP = 353.51. Hwy 101 is an overpass over hwy 108. 
I need all pertinant bridge info for installing a buried utility under the over pass.. I.E. bridge number, pier numbercross sections, foundation info/plans, as builts excetera.   The reason I need this info is to facilitate the fish culvert project for the little skookum creek on SR108. I am designing the relocation fo Centurylink.
</t>
  </si>
  <si>
    <t>Bridge plans at SR108/SR101</t>
  </si>
  <si>
    <t>PDR-15-2976</t>
  </si>
  <si>
    <t>Eclipse Engineering</t>
  </si>
  <si>
    <t>Bart Sistek</t>
  </si>
  <si>
    <t>Bridge plans for  SR 512 as it goes over 15th Ave SE in Puyallup. Bridge number 512/029S and 512/029N.  The beginning and ending Mile Posts for the bridges are MP 9.84 to MP 9.88.</t>
  </si>
  <si>
    <t>Bridge plans for  SR 512</t>
  </si>
  <si>
    <t xml:space="preserve">I would like to request the bridge plans and any as builts for the following two locations:
1) US 97 at Milepost 30.80 to 30.82 for Bridge 097/020.  
2) SR4 at Milepost 61.08 to 61.40 for Bridge 004/230.  For this bridge, we only need the plans for the west end of the bridge that crosses over the rail road tracks. 
</t>
  </si>
  <si>
    <t>Bridge Plans for 097/020 adn 004/230</t>
  </si>
  <si>
    <t>City of Bremerton</t>
  </si>
  <si>
    <t>Thomas Knuckey</t>
  </si>
  <si>
    <t>The complete bridge plans (303/12 so that our consultant's structural engineer can perform load calculations and prepare a cost estimate for our proposed bridge revision.</t>
  </si>
  <si>
    <t>Bridge Plans for 303/12</t>
  </si>
  <si>
    <t>PDR-15-2658</t>
  </si>
  <si>
    <t xml:space="preserve">REQUESTING BRIDGE PLANS FOR 4 BRIDGES THEY INLCUDE -  BRIDGE NUM 002/260. BRIDGE NUM 285/010. BRIDGE NUM 285/020.   
WE ARE ALSO LOOKING FOR BRIDGE PLANS ON HISTORIC BRIDGE BETWEEN WENATCHEE AND EAST WENATCHEE THAT CROSSES COLUMBIA RIVER. IT IS THE ONE THAT WOULD APPEAR TO BE EXTENSION OF 9TH STREET IN EAST WENATCHEE.  
</t>
  </si>
  <si>
    <t xml:space="preserve">BRIDGE PLANS FOR 4 BRIDGES THEY INLCUDE -  BRIDGE NUM 002/260. BRIDGE NUM 285/010. BRIDGE NUM 285/020.   </t>
  </si>
  <si>
    <t>Erick Olson</t>
  </si>
  <si>
    <t>Obtain as-built records for the I-405 overpasses that cross the Cross Kirkland Corridor (previously rail corridor), in the vicinity of I-405 MP 20. ( 405/56E 405/56W)</t>
  </si>
  <si>
    <t>Bridge Plans for 405/56E 405/56W</t>
  </si>
  <si>
    <t>PDR-14-2553</t>
  </si>
  <si>
    <t>Terry Cromwell</t>
  </si>
  <si>
    <t>Requesting wsdot bridge plans for bridge 512/19 at MP 5.86 at
the intersection of SR512 and Canyon Road .</t>
  </si>
  <si>
    <t>Bridge plans for 512/19 at MP 5.86 at intersection of SR512/Canyon Road</t>
  </si>
  <si>
    <t>Requesting brdige plans for 92nd bridge (005/585). Plans will be used to research the existing bridge for the possibility of attaching utilities to the bridge.</t>
  </si>
  <si>
    <t>Bridge plans for 92nd bridge (005/585)</t>
  </si>
  <si>
    <t xml:space="preserve">bridge plans for bridge # 005/327. Plans will be used for engineering research regarding utility attachments to the bridge. I-5 MP: 105.68. Olympia, WA.  </t>
  </si>
  <si>
    <t>PDR-15-1571</t>
  </si>
  <si>
    <t>Bridge plans for bridge 75th St SE Bridge that crosses I-5 at approximatly MP 190.2  near Everett WA.</t>
  </si>
  <si>
    <t>Bridge plans for bridge 75th St SE Bridge that crosses I-5 at approximatly MP 190.2  near Everett WA</t>
  </si>
  <si>
    <t xml:space="preserve">Bridge Plans for bridges 285-015, 2-300, 2-301, 2-270, and 275. This is to be used for proposed drawings for fiber-optic facilities.  </t>
  </si>
  <si>
    <t>Bridge Plans for bridges 285-015, 2-300, 2-301, 2-270, and 275. This is to be used for proposed drawings for fiber-optic facilities.</t>
  </si>
  <si>
    <t>Requesting bridge plans for Grand Coulee Bridge. Plans will be used for engineering research regarding utility attachments on the bridge. SR155  MP: 2.26 to 28.49 Grand Coulee Dam</t>
  </si>
  <si>
    <t>Bridge plans for Grand Coulee Bridge SR 155 MP 2.26 to 28.49</t>
  </si>
  <si>
    <t>bridge plans &amp; asbuilts for bridge 405-55E/405-55W to assist with communications engineering.</t>
  </si>
  <si>
    <t>Bridge plans for SR 405</t>
  </si>
  <si>
    <t xml:space="preserve">Requesting bridge plans for bridge. Plans will be used for engineering research regarding utility attachments on the bridge. SR405 MP: 24.3 to 24.8 near Bothell, WA. Located North of the 405 &amp; 522 interchange.  </t>
  </si>
  <si>
    <t>Bridge plans for SR 405 MP 24.3 to 24.8 near Bothell, WA</t>
  </si>
  <si>
    <t>Ross Garwood</t>
  </si>
  <si>
    <t>Bridge plans for SR 405, 405/20, MP 3.99 and 405/21, MP 4.18.</t>
  </si>
  <si>
    <t>Bridge plans for SR 405.</t>
  </si>
  <si>
    <t xml:space="preserve">Bridge plans for bridge # 505/110. Plans will be used for engineering research regarding utility attachments on the bridge. SR505 MP: 6.80-6.95 near Toledo, WA.  </t>
  </si>
  <si>
    <t>Bridge Plans for SR 505</t>
  </si>
  <si>
    <t>PDR-15-1847</t>
  </si>
  <si>
    <t>Henkels &amp; McCoy</t>
  </si>
  <si>
    <t>Waiting for a sign release form</t>
  </si>
  <si>
    <t>Clarence Haley</t>
  </si>
  <si>
    <t>Structural Design drawings for Interstate I205 Bridge crossing from Washington State to Oregon State.</t>
  </si>
  <si>
    <t>Bridge Plans I 205</t>
  </si>
  <si>
    <t xml:space="preserve">The As-Built/Record drawings, and any design information you may have for Harvard Bridge in Liberty Lake,  WA. The bridge is located where N. Liberty Lake Rd crosses I90 in Spokane County. </t>
  </si>
  <si>
    <t>Bridge Plans I90</t>
  </si>
  <si>
    <t>Irving Trejo</t>
  </si>
  <si>
    <t>bridge plans for a bridge located in Colfax, WA. The bridge number is 26/285 and the structure ID is 0002293A.</t>
  </si>
  <si>
    <t>Bridge Plans located in Colfax WA</t>
  </si>
  <si>
    <t>Teresa Weaver</t>
  </si>
  <si>
    <t xml:space="preserve">I would like to request copies of the bridge plans on SR 512 and Golden Givens Road, located at M.P. 3.09 - 3.12 and known as Bridge No. 512/010S and 512/010N.  This portion of highway is located outside of the City limits of Tacoma, WA.   PSE has an upcoming project that will include the installation of a new gas facility to be located entirely within a portion Golden Givens Road, which is an underpass to SR 512.  We would like to ensure that there are no conflicts with our proposed project.  If you could provide these at your earliest convenience that would be appreciated.  Thank you for your time and please feel free to contact myself at the number shown above or Julie Kelly, Supervisor Project Management at 425-462-3919.  </t>
  </si>
  <si>
    <t>Bridge plans on SR 512 and Golden Givens Road, located at M.P. 3.09-3.12 and known as Bridge No. 512/010S and 512/010N</t>
  </si>
  <si>
    <t>PDR-15-3024</t>
  </si>
  <si>
    <t>Jewel Stevenson</t>
  </si>
  <si>
    <t xml:space="preserve">Requesting bridge plans on SR 520 between MP 5 and MP 6. This is for the 92nd Ave NE overpass. We are designing telecommunications plans for the crossing of this bridge. 
Clarified on 6/28 to include: 
1. Pedestrian under crossing structure plan at the SE corner of the lid
2. Pedestrian tunnel plans just north of the lid
3. Over-lid lighting. Do they need the associated lighting plans
4. Utility plans (water, sewer, fire suppression)
5. Irrigation plans
6. Transit station power plans
</t>
  </si>
  <si>
    <t xml:space="preserve">Bridge Plans on SR 520 betwee MP 5 and MP 6 for 92nd Ave NE overpass
</t>
  </si>
  <si>
    <t xml:space="preserve">bridge as-builts for bridge num 005/620E and 005/620W, 
SR5 MP 187.74 &amp; 112th St SE.
</t>
  </si>
  <si>
    <t>Bridge plans SR</t>
  </si>
  <si>
    <t>Bridge plans for SR 167, MP 14.77, West Main St., Bridge # 167/115.</t>
  </si>
  <si>
    <t>Bridge plans SR 167.</t>
  </si>
  <si>
    <t>Bridge plans for SR 18 overcrossing of 152nd Ave. SE, Bridge #'s 18/20N &amp; 18/20S, MP 10.31.</t>
  </si>
  <si>
    <t>Bridge Plans SR 18.</t>
  </si>
  <si>
    <t>Burns &amp; McDonnell</t>
  </si>
  <si>
    <t>Jugesh Kapur</t>
  </si>
  <si>
    <t xml:space="preserve">plan sheets for the following bridges: 
Ã¢â‚¬Â¢ US 395 NB Over W S-N Line &amp; WR Line Bridge (Wandermere NB). Contract 7777. Bridge No. 395/455E.
Ã¢â‚¬Â¢ US 395 SB Over W S-N Line &amp; WR Line Bridge (Wandermere SB). Contract 7777. Bridge No. 395/455W.
Ã¢â‚¬Â¢ N-S Ramp Over US 2 And US 395 Bridge. Contract 7610. Bridge No. 2/651 W-S.
</t>
  </si>
  <si>
    <t>Bridge Plans SR 395</t>
  </si>
  <si>
    <t>PDR-14-0490</t>
  </si>
  <si>
    <t>Metro Transit Design &amp; Construction</t>
  </si>
  <si>
    <t>Allan Lampa</t>
  </si>
  <si>
    <t xml:space="preserve">Work on a bus zone project Zone 74225 (the proposed design is to bolt on our sign on to the existing concrete sidewalk bridge).  </t>
  </si>
  <si>
    <t>Bridge plans SR 405</t>
  </si>
  <si>
    <t>Dan Moore</t>
  </si>
  <si>
    <t xml:space="preserve">access improvement options for a proposed project in Kelso WA, and are looking to obtain the most current bridge as-builts for the following structures: 
Ã¢â‚¬Â¢	I-5, (5/117E and 5/117W)
Ã¢â‚¬Â¢	SR432, (432/10N and 432/10S)
</t>
  </si>
  <si>
    <t>Bridge Plans SR 5</t>
  </si>
  <si>
    <t>PDR-15-1804</t>
  </si>
  <si>
    <t xml:space="preserve">As-builts of the bridge, bridge foundations, and any geotechnical information that might be available for the Highway 9 Bridge over the N. fork of the Nooksack River in Whatcom County, WA 
Route: SR9
MP: 78.87 
Structure ID:  0004542A  
</t>
  </si>
  <si>
    <t>Bridge Plans SR 9</t>
  </si>
  <si>
    <t>PDR-15-0862</t>
  </si>
  <si>
    <t>bridge drawings for bridge on SR 97 near MP 290.29999, crossing over Okanogan-Omak East Rd/Rodeo Trail Rd.</t>
  </si>
  <si>
    <t>Bridge Plans SR 97</t>
  </si>
  <si>
    <t xml:space="preserve">bridge as-builts for bridge num 005/599E and 005/599W, 
SR5 MP 177.75 &amp; SR 104 (NE 205th St).
</t>
  </si>
  <si>
    <t>Bridge plans SR104</t>
  </si>
  <si>
    <t>Bridge as-builts for bridge num 002/009 on SR2 between MP 3.7 - 4.4</t>
  </si>
  <si>
    <t xml:space="preserve">Bridge plans SR2 </t>
  </si>
  <si>
    <t xml:space="preserve">Bridge footing plans for bridge # 512/021S &amp; 512/021N. Plans will be used for engineering research regarding a proposed underground conduit installed near the bridge footing. SR512 MP 6.85. Puyallup, WA. </t>
  </si>
  <si>
    <t>Bridge Plans SR512</t>
  </si>
  <si>
    <t>PDR-15-1805</t>
  </si>
  <si>
    <t>Bridge as-builts for bridge num 009/101, SR9 MP 0.00 &amp; SR 522 crossing.</t>
  </si>
  <si>
    <t>Bridge plans SR9</t>
  </si>
  <si>
    <t xml:space="preserve">Requesting bridge as-builts for:
1) Bridge num 009/117, SR9 MP 8.88 &amp; SNOHOMISH RIV OFLW.
2) RR Xing NUM 84579F
3) BRDG NUM 009/118, SR9 MP 9.17 &amp; Snohomish River OFLW.
</t>
  </si>
  <si>
    <t>Bridge Plans SR9</t>
  </si>
  <si>
    <t>Bridge plans for SR 512, Bridge #'s 512/35S &amp; 512/35N, MP 11.12.</t>
  </si>
  <si>
    <t>Bridge Plans.</t>
  </si>
  <si>
    <t>PDR-15-3321</t>
  </si>
  <si>
    <t>Ericsson</t>
  </si>
  <si>
    <t>Michael J. Mischel</t>
  </si>
  <si>
    <t xml:space="preserve">Structural bridge information regarding the Hwy 705 Bridge in Tacoma Washington located at Puyallup Ave &amp; Hwy 705 and E 25th St &amp; Hwy 705.  The bridge numbers provided to us by Pete Lorenzo were 705/006W &amp; 705/006N-N.  They are located in the T20N-R3E-37 Township and Range. We are proposing to bore under the bridge in two locations and are being ask to request this information. </t>
  </si>
  <si>
    <t>TPU Legal Department</t>
  </si>
  <si>
    <t>Joseph Sloan</t>
  </si>
  <si>
    <t xml:space="preserve">Regarding the bridge over the north fork of the Skokomish River downstream of the Cushman Project reservoir:
1) Copies of drawings of the bridge, including a plan view and cross sections of the bridge, plan view and cross-sections of whatever dam structure that may be underneath or near the bridge, and profile.
2) Records reflecting the date the bridge was constructed.
3) Records of modifications made to the bridge, or the dam structure under the bridge since its construction. </t>
  </si>
  <si>
    <t>Bridge Records</t>
  </si>
  <si>
    <t>PDR-13-2284</t>
  </si>
  <si>
    <t>Stratton Surveying &amp; Mapping, PC.</t>
  </si>
  <si>
    <t>Derek Ingalsbe</t>
  </si>
  <si>
    <t>Bridge right of way plans for the R505 Toledo Colitz River Bridge constructed around 1993-1994</t>
  </si>
  <si>
    <t>Bridge right of way plans for the R505 Toledo Colitz River Bridge</t>
  </si>
  <si>
    <t>PDR-14-0300</t>
  </si>
  <si>
    <t xml:space="preserve">ROW plans you can provide for these 4 bridges:
1)  SR 28/SR 285 junction Ã¢â‚¬Å“Senator George Sellar BridgeÃ¢â‚¬ï¿½ Columbia River Crossing (see attached RS WSDOT MONS survey, might shed some light on finding those ROW plans) SEC 11, T22N, R20E
2)  Ã¢â‚¬Å“Old Wenatchee BridgeÃ¢â‚¬ï¿½  this is the west end of 9th St in East Wenatchee.. It think itÃ¢â‚¬â„¢s been converted to a walking path known as  Ã¢â‚¬Å“Apple Capital Loop TrailÃ¢â‚¬ï¿½.  Columbia River Crossing SEC 11, T22N, R20E
3)  SR 285 crossing the Wenatchee River south of the SR 285/US 2 junction.  SEC 28, T23N, R20E
4)  US 2 Crossing the Columbia River at the US 97/US 2 junction. SEC 22, T23N, R20E
</t>
  </si>
  <si>
    <t>Bridge ROW plans</t>
  </si>
  <si>
    <t>Nicole Preszler</t>
  </si>
  <si>
    <t>A copy of the bridge schematics for the Cable Bridge located in Benton and Franklin Counties</t>
  </si>
  <si>
    <t>Bridge schematics for Cable Bridge in Benton/Franklin County</t>
  </si>
  <si>
    <t>PDR-15-2575</t>
  </si>
  <si>
    <t>Transiplex</t>
  </si>
  <si>
    <t>Scott Wilson</t>
  </si>
  <si>
    <t xml:space="preserve">All available cost and pricing records for the construction of bridges and overpasses built within Washington State that meet the following specifications: 
- Construction completed after December 31, 1999
- Two lanes (one in both directions) 
- Between 800ft and 1200ft 
</t>
  </si>
  <si>
    <t>Bridge/Overpass Construction Cost</t>
  </si>
  <si>
    <t>Access codes for secure software applications</t>
  </si>
  <si>
    <t>Daniel Gilbert</t>
  </si>
  <si>
    <t>-A record of all bridges in the seismic retrofit program that includes the year built; a description of structural soundness; priority class; whether a retrofit has been performed fully, partially or not at all; and approximate geographical coordinates
-</t>
  </si>
  <si>
    <t>Bridges</t>
  </si>
  <si>
    <t>PDR-15-3376</t>
  </si>
  <si>
    <t>-All electronic communications and materials related to bridges that may be susceptible to liquefaction, and the cost to remediate them;
-Records that present and describe the latest push-over analysis performed on each bridge in the seismic retrofit prog</t>
  </si>
  <si>
    <t>Brierley Associates letters of December 11 and December 19, 2014 regarding stability of the access vault for tunnel boring machine Bertha.</t>
  </si>
  <si>
    <t>Brierley Associates letters of December 11 and December 19.</t>
  </si>
  <si>
    <t>PDR-15-0090</t>
  </si>
  <si>
    <t xml:space="preserve">1)  One copy of all documentation regarding the fatality of Bruce Cowing, including all investigative reports and photographs.
2)  One copy of all Hood Canal bridge inspection reports for the past ten years.
3) One copy of all records of employee injuries on the Hood Canal Bridge in the past ten years.
4) One copy of all records of employee claims or complaints regarding Hood Canal Bridge safety.
5) One copy of all warnings posted on the Hood Canal Bridge at any time in the past ten years directed towards employees.
</t>
  </si>
  <si>
    <t>Bruce Cowing Investigation 2016 (Narrowed down-geared toward employees and not the general public)</t>
  </si>
  <si>
    <t>Khan Law Firm, PLLC</t>
  </si>
  <si>
    <t>Javier Espinoza</t>
  </si>
  <si>
    <t xml:space="preserve">Insurance policy declaration page, and all photographs that you may have of the property damage or injuries sustained by the parties in this accident. </t>
  </si>
  <si>
    <t>Bryce Scott Wallace (Client) Insurance policy declaration page, all photographs of property damage or injuries.</t>
  </si>
  <si>
    <t xml:space="preserve">Franclyn Heinecke </t>
  </si>
  <si>
    <t xml:space="preserve">opportunity to inspect or obtain copies of public records that indicate agency funds budgeted and used for noxious and nuisance weed control in the state during the 2011-2013 biennium.  These funds would include the agency state base budget, grants and contracts received for noxious or nuisance weed control, non-budget expenditure estimates for such things as a percentage of weeds controlled but not mandated under the category of nuisance weeds, grants to other state agencies if any, grants to non-state agencies or organizations, and a total of those fund categories.  </t>
  </si>
  <si>
    <t>Budget 2011-2013 noxious and nuisance weed control.</t>
  </si>
  <si>
    <t>PDR-14-0959</t>
  </si>
  <si>
    <t>Please provide me with a complete budget for purchase and installation of all "anti-climb" and "anti-cut" fences installed or soon to be installed within the City of Seattle. An example of such fences can be found on Spokane street, beneath the Spokane Street Viaduct.</t>
  </si>
  <si>
    <t xml:space="preserve">budget for purchase and installation of all "anti-climb" and "anti-cut" fences installed </t>
  </si>
  <si>
    <t>Rupert Engineering</t>
  </si>
  <si>
    <t>Dave Dormier</t>
  </si>
  <si>
    <t xml:space="preserve">Estimate for each year, how much money has been budgeted / spent by WSDOT and other state agencies Studying and designing the SR 167 highway and its associated impacts from Edgewood to Tacoma for the last 40 years </t>
  </si>
  <si>
    <t>Budget Information</t>
  </si>
  <si>
    <t>PDR-14-2303</t>
  </si>
  <si>
    <t>Stormie Redden</t>
  </si>
  <si>
    <t>I would like to request the budget plan for the funding of I-5 - Mounts Road to Thorne Ln I/C - Corridor Improvements.</t>
  </si>
  <si>
    <t>Budget plan for the funding of I-5 Mounts Road to Thorne Ln I/C - Corridor Improvements.</t>
  </si>
  <si>
    <t>Pacific Development Advisors LLC</t>
  </si>
  <si>
    <t>Jeff France</t>
  </si>
  <si>
    <t>all building inspection reports including preconstruction reports and those completed to date for common areas and individual units at Canterbury Shores Condominiums.</t>
  </si>
  <si>
    <t>building inspection reports for Canterbury Shores Condomiums</t>
  </si>
  <si>
    <t>PDR-14-0485</t>
  </si>
  <si>
    <t>James Rogers</t>
  </si>
  <si>
    <t>1.	Copies of all time cards for all WSDOT maintenance employees working out of the Bull Frog shed in Cle Elum, Kittitas County, Washington for January 6 and 7, 2017;
2.	List of operations codes as used on time cards on January 7, 2017;
3.	RWIS (Roadway Weather Information Systems) data from the sites nearest Milepost 79.10 of Interstate 90, eastbound and westbound, for the time period January 1, 2017 through January 8, 2017 and their locations;
4.	The winter schedule for the Cle Elum Bullfrog shed;
5.	Inventory use data for January 5, 2017 through January 8, 2017 for deicers and sand .</t>
  </si>
  <si>
    <t>Bull Frog shed</t>
  </si>
  <si>
    <t>Public Employee Personal Information &amp; Application Materials</t>
  </si>
  <si>
    <t>the resume; military service, maritime experience (seatime) and maritime education relevant to John (Jay) Mooney's position and title as WSDOT-WSF North Region Port Captain.
I am only interested in Maritime schools and training attended for example: Bridge Resource Management, Collision Avoidance, Celestial Navigation, Crisis Management, Incident Investigation, Damage Stability, Trim, Radar, Firefighting, Meteorology, Rules of Road, Vessel Shiphandling and Navigation, etc, etc.</t>
  </si>
  <si>
    <t>Personnel Records</t>
  </si>
  <si>
    <t>PDR-15-0448</t>
  </si>
  <si>
    <t xml:space="preserve">Gibbons &amp; Riely PLLC
</t>
  </si>
  <si>
    <t>Barbara Chrisman</t>
  </si>
  <si>
    <t xml:space="preserve">The buyers for:
Parcel P23691, Skagit County
Buyer of a portion of 27060200301300, Snohomish County
</t>
  </si>
  <si>
    <t>Buyer information for sold parcels</t>
  </si>
  <si>
    <t>Steve Tucker</t>
  </si>
  <si>
    <t>This request is for a bypass report dated 2-15-2017 from 2:00 p.m. to 3:00 p.m for 1-5 northbound for license plate 41296RP.</t>
  </si>
  <si>
    <t>bypass report dated 2-15-2017 from 2pm to 3pm for I-5 northbound for license plate 41296RP</t>
  </si>
  <si>
    <t>Julie Raykovich</t>
  </si>
  <si>
    <t>All documents related to the construction, design, budgeting and financing created by WSDOT related to the Bypass Shelter Belt Trail, also known as the Bypass Highway Shared Use Trail, located within the City of Richland, Washington;
2. All documents related to the construction, design, budgeting and financing created by the City of Richland related to the Bypass Shelter Belt Trail, also known as the Bypass Highway Shared Use Trail, located within the City of Richland, Washington;
3. All communication between WSDOT and the City of Richland related to the Bypass Shelter Belt Trail, also known as the Bypass Highway Shared Use Trail, located within the City of Richland, Washington;
4. To the extent not cumulative to the above request, produce all grants, applications for grants, funding sources for the Bypass Shelter Belt Trail, also known as the Bypass Highway Shared Use Trail, located within the City of Richland, Washington;
5. All easements in favor of WSDOT on Benton County Parcel Nos. 103982020340000 and 103983020300000; and
All easements granted to WSDOT on Benton County Parcel Nos. 103982020340000 and 103983020300000.</t>
  </si>
  <si>
    <t>Bypass Shelter Belt Trail, aka Bypass Highway Shared Use Trail, Richland, WA</t>
  </si>
  <si>
    <t>I'm requesting copies of the total amount of funds paid out to date to DBE's on the SR 520, Landings Project - Contract 8066.
I'm also requesting a copy of the mandatory DBE goal for this project.
I'm also requesting a copy of all DBE contracts.</t>
  </si>
  <si>
    <t>C 8066 SR 520 Landings Project - total amount of funds paid to DBE's, mandatory DBE goal, and copy of all DBE contracts.</t>
  </si>
  <si>
    <t>Brian Matthews</t>
  </si>
  <si>
    <t>Submittals for the 3 short listed firms for the Highway 16 to I-5 HOV Connector, Contract number 8818 (in Pierce County)Design Build Project.</t>
  </si>
  <si>
    <t>C 8818 submittals for 3 short listed firms for the highway 16 to I-5 HOV Connector</t>
  </si>
  <si>
    <t>Yakima County Public Works</t>
  </si>
  <si>
    <t>Joel Freudenthal</t>
  </si>
  <si>
    <t>I-82, Contract 1509 As Builts, sheets 28 and 48</t>
  </si>
  <si>
    <t>C1509 as builts</t>
  </si>
  <si>
    <t>Specialized Pavement Marking, Inc.</t>
  </si>
  <si>
    <t>Mark Price</t>
  </si>
  <si>
    <t>A copy of FlatironÃ¢â‚¬â„¢s original Design-Build proposal that was submitted at bid time for C8204.  Ã¢â‚¬Å“Specifically all submitted schedules and narrativesÃ¢â‚¬ï¿½, this would include the prime contractors Baseline schedule and any revisions they made throughout the project.</t>
  </si>
  <si>
    <t>C8204 Flatirons proposal</t>
  </si>
  <si>
    <t>Jeff Lee</t>
  </si>
  <si>
    <t xml:space="preserve">Is there are any outstanding claim against this contract, 008569 ?   </t>
  </si>
  <si>
    <t>C-8569 claims</t>
  </si>
  <si>
    <t>1. Full information as to the history of the cable rail installation along the median of State Route 3, between mileposts 49 and 51 ;
2. The design plans for the cable rail anchor system located at milepost 50 of State Route 3, as it existed as of April 1, 2012;
3. The installation plans for the cable rail system, including anchors, located at milepost 50 of State Route 3, as the system existed as of April 1, 2012;
4. All incidents that have occurred on State Routes in which a cable rail system anchor became dislodged or broke away upon contact by a vehicle with the cable rail system, including cable, support posts, and/or the end anchor; and
5. All documents, reports and other written materials, as well as photos and video footage, that address testing of the cable rail anchoring system in terms of the anchor becoming dislodged or breaking away.</t>
  </si>
  <si>
    <t>Cable Rail and Incident records</t>
  </si>
  <si>
    <t>PDR-14-0586</t>
  </si>
  <si>
    <t xml:space="preserve">1. 10-year history (January 2004 through December 2013) of striping activities  on the entire SE 164th Avenue 1.	History of the installation of cable rail along State Route 3, between milepost 49 and 51;
2. Design plans for the cable rail installation at that location, including anchoring; and
3. All documents relating to incidents within the State of Washington over the course of the past 10 years in which   the cable rail along a state route median and/or the cable rail system anchor broke upon being contacted by a motor vehicle.
</t>
  </si>
  <si>
    <t>Cable Rail SR 3</t>
  </si>
  <si>
    <t>PDR-14-0177</t>
  </si>
  <si>
    <t>Sam Nielson</t>
  </si>
  <si>
    <t>CAD design files for the NoSeeUm intersection roundabout in Chelan, WA on SR-150.</t>
  </si>
  <si>
    <t>PDR-15-3218</t>
  </si>
  <si>
    <t>Nate Miller</t>
  </si>
  <si>
    <t>Here is the PDF of which I am attempting to obtain a CAD file. The challenge with the PDF is that it is incomplete in some areas. The PDF is too large to send via attachment, so IÃ¢â‚¬â„¢ve included some of the most relevant bits.
The document name is Ã¢â‚¬Å“WB W VALLEY HWY S VIC TO SE 231ST ST PAVING &amp; ADA COMPLIANCEÃ¢â‚¬ï¿½</t>
  </si>
  <si>
    <t>CAD file for SR 18 WB W Valley Hwy S Vic to SE 231st St Paving &amp; ADA Compliance</t>
  </si>
  <si>
    <t>Josh Fedora</t>
  </si>
  <si>
    <t xml:space="preserve">Requesting CAD files for survey of recent project at the intersection of Engh Road and US 97 in Omak, WA  (or any other CAD files that might be useful for the proposed west bound lane widening project)  
</t>
  </si>
  <si>
    <t>CAD files for survey of recent project at the intersection of Engh Road and US 97 in Omak, WA</t>
  </si>
  <si>
    <t>PDR-15-2533</t>
  </si>
  <si>
    <t>Port of Port Angeles</t>
  </si>
  <si>
    <t>Jesse Waknitz</t>
  </si>
  <si>
    <t xml:space="preserve">a copy of the CADD file for the attached Port Angeles Graving Dock As Built Exhibit. </t>
  </si>
  <si>
    <t xml:space="preserve">CADD files Graving Dock </t>
  </si>
  <si>
    <t>PDR-15-2365</t>
  </si>
  <si>
    <t>Sandy Barbour</t>
  </si>
  <si>
    <t xml:space="preserve">Any and all information regarding calls and/or reports of trees down and/or other debris in the Whatcom County on 6/23/2012. </t>
  </si>
  <si>
    <t xml:space="preserve">calls and/or reports of trees down and/or other debris in the Whatcom County on 6/23/2012. </t>
  </si>
  <si>
    <t>PDR-14-1977</t>
  </si>
  <si>
    <t xml:space="preserve">We are in the process of preparing roundabout design for the City of Camas at NW 6th Ave and the SR 14 on and off-ramps.  
We request copy of the KittelsonÃ¢â‚¬â„¢s capacity report for the La Center roundabout design because it is a good example the same type of report we will be preparing.  </t>
  </si>
  <si>
    <t>Camas Roundabout - Request for example of capacity analysis of roundabouts</t>
  </si>
  <si>
    <t>PDR-15-0891</t>
  </si>
  <si>
    <t>Cheryl Roiko</t>
  </si>
  <si>
    <t>The camera coverage near Interstate 5 MP 135 at approximately
10:15pm to 11 :15pm. This was the location of a collision involving 2 vehicles.</t>
  </si>
  <si>
    <t>Camera coverage I-5</t>
  </si>
  <si>
    <t>Safeco Insurance</t>
  </si>
  <si>
    <t>Jamee Griffin</t>
  </si>
  <si>
    <t>Footage from your highway cameras on 2-21-14 at approximately 22:45 pm.</t>
  </si>
  <si>
    <t>Camera Footage</t>
  </si>
  <si>
    <t>PDR-14-0817</t>
  </si>
  <si>
    <t>Referred to AGO</t>
  </si>
  <si>
    <t>Not Sent, waiting for USCG denial of protested denial.</t>
  </si>
  <si>
    <t>Copies of all video of vehicles loading onto the Bremerton ferry (going to Seattle), including automobiles, trucks, bicycles, motorcycles and any other vehicles, for the 4:50 AM sailing the morning of January 7, 2015.</t>
  </si>
  <si>
    <t>PDR-15-0210</t>
  </si>
  <si>
    <t>Feldman and Lee P.S.</t>
  </si>
  <si>
    <t>Daniel Blue</t>
  </si>
  <si>
    <t>Requesting any traffic camera footage from the intersection E College Way (SR 538) and N. Laventure Road on 12/14/2014 between 11am and 3pm. Specifically, I am looking for footage that is facing east bound. This is in the city of Mt Vernon.</t>
  </si>
  <si>
    <t>Camera footage</t>
  </si>
  <si>
    <t>PDR-15-3404</t>
  </si>
  <si>
    <t>Katherine Nelson</t>
  </si>
  <si>
    <t xml:space="preserve">Request traffic camera footage for the hours noted below: 
	SR: NB I 405
	Milepost number(s):   26
	Contract Number:       N/A
            Court Ordinance:        WA031023J
            City or Town located:  MILL CREEK/BOTHELL EXIT 
                                                SNOHOMISH COUNTY 
             Date:                          12/10/15
	Time Frames:             14:00-14:45 hrs. 
</t>
  </si>
  <si>
    <t>PDR-15-3465</t>
  </si>
  <si>
    <t>Stephanie Rangel</t>
  </si>
  <si>
    <t>stored camera footage at International Blvd S and S 176th St in Sea Tac</t>
  </si>
  <si>
    <t>Probe Northwest, Inc</t>
  </si>
  <si>
    <t>Susan Wakeman</t>
  </si>
  <si>
    <t xml:space="preserve">Surveillance footage from a traffic camera, see below link. This incident occurred on southbound I-5 around 4:40 a.m. on December 22, 2017. This was near the Skyway exit.
</t>
  </si>
  <si>
    <t>Jeff Spencer</t>
  </si>
  <si>
    <t xml:space="preserve">True and correct copies of any WSDOT Traffic Camera Footage from the cameras located near 1400 Auburn Way N., Auburn, WA 98002 taken on April 14, 2018 from approximately 2:30 am to 4:00 a.m. </t>
  </si>
  <si>
    <t>Maria Rodriguez</t>
  </si>
  <si>
    <t>I need to obtain camera footage on the intersection between SR-522 and 61St Ave NE between the time of 5:30 am to 6:00 am on 07/12/2017 for Licence plate number AOF0439.</t>
  </si>
  <si>
    <t xml:space="preserve">Camera footage </t>
  </si>
  <si>
    <t>Pemco Mutual Insurance Co.</t>
  </si>
  <si>
    <t>Doug Kennedy</t>
  </si>
  <si>
    <t xml:space="preserve">Camera footage from the cameras at the intersection of Dearborn &amp; Rainier in Seattle, WA. Our insured was involved in a motor vehicle vs. Pedestrian loss and we would like to see if there is any footage of the incident. It took place on August 7, 2017 between 6 am and 6:30 am. 
Our insured was driving a Dodge Durango pickup and was located on Dearborn headed in an east bound direction in the far right lane when this incident happened in the cross walk of that intersection.
</t>
  </si>
  <si>
    <t>Camera Footage (NWR)</t>
  </si>
  <si>
    <t>Grigoriy Pinchuk</t>
  </si>
  <si>
    <t xml:space="preserve">IÃ¢â‚¬â„¢d like to request camera recording from the intersection where my wife, Zoya Shchurova, had a car accident September 10 of this year.
Intersection location: 10th Ave and 395/Ely St, city of Kennewick, WA.
Time: September 10, between 9 am and 10 am. 
</t>
  </si>
  <si>
    <t>Camera Footage 10th Ave &amp; 395/Ely St, City of Kennewick, WA.</t>
  </si>
  <si>
    <t>Zachary Lampman</t>
  </si>
  <si>
    <t>Any information you have for this incident and camera footage:
Camera: I-405 SOUTHCENTER 
On: Monday, May, 15, 2017. Around 7:00 P.M</t>
  </si>
  <si>
    <t>Camera Footage- 405 SouthCenter, NWR</t>
  </si>
  <si>
    <t>Russell &amp; Hill Attorney At Law, PLC</t>
  </si>
  <si>
    <t>Nora Bustad</t>
  </si>
  <si>
    <t xml:space="preserve">DOT camera footage of a motor vehicle collision with serious injury involving a semi truck. The collision happened on 11/14/2017 at 1346 N5 Marine View Drive MP194-6 in Everett 
</t>
  </si>
  <si>
    <t xml:space="preserve">Camera footage collision in Everett </t>
  </si>
  <si>
    <t>Michelle Khabir</t>
  </si>
  <si>
    <t xml:space="preserve">I'm needing records from Tuesday, June 6th between 4:15 and 4:25 PM. The camera is at I-5 / US 2 Interchange.White Dodge Ram panel van and white Dodge Ram pickup truck involved in an accident. </t>
  </si>
  <si>
    <t>Camera footage for I-5 Northbound</t>
  </si>
  <si>
    <t>Mark Veturis</t>
  </si>
  <si>
    <t>The comera footage from the 41st street se on the bridge in Everett Washington. The camera facing north on the I-5 traffic from June 29, 2016 between 11:10 am and 11:30 am.</t>
  </si>
  <si>
    <t>Camera footage from 41st street se on the bridge to Everett</t>
  </si>
  <si>
    <t>Estrella Reyes</t>
  </si>
  <si>
    <t>I am requesting any camera footage from December 10th, 2016 that happened on 5400 Blk of Martin Way around the time 4:29PM. I am specifically asking for footage of a car with the license plate AYY1568 WA, that hit my car which was a mercedes benz. I need this to prove in court that the car did not have their lights on when we collided.</t>
  </si>
  <si>
    <t>camera footage from December 10th, 2016 that happened on 5400 Blk of Martin Way around the time 4:29PM</t>
  </si>
  <si>
    <t>Jaromira K. Beich</t>
  </si>
  <si>
    <t xml:space="preserve">I would like to request camera footage from the I-5/I-405 Interchange (Alderwood) camera from 8/24/2016 between the hours of 10:30 am to 11:30 am.
</t>
  </si>
  <si>
    <t>Camera footage from the I-5/I-405 Interchage (Alderwood) camera on 8/24/2016 between 10:30am to 11:30am</t>
  </si>
  <si>
    <t>Raid Tirhi</t>
  </si>
  <si>
    <t>Any Traffic camera footage showing a collision that occured on July 10, 2017 at about 10:50am. The collision involved a gray SUV traveling SB I-405 behind a white box truck that did a sudden stop.  The collision involved the WSDOT median crash attinuator located at the divergence point of the NE 8th St off ramp.</t>
  </si>
  <si>
    <t>Camera footage I-405 SB off ramp</t>
  </si>
  <si>
    <t>Michael Landen</t>
  </si>
  <si>
    <t>I would like request camera footage for an up coming court case.
I am requesting a copy of the footage for: Feb 20th 2017 between 10pm and 11pm on northbound 1-5 from South Center Tukwila to the Seneca street exit in Seattle.</t>
  </si>
  <si>
    <t>Camera Footage I-5 South Center Tukwila to Seneca Street exit in Seattle</t>
  </si>
  <si>
    <t>Nina Manuel</t>
  </si>
  <si>
    <t>I would like to formerly request footage from traffic light located at E Lynn St. and Boylston Ave. E for the date of September 2nd. I would only need the time range from 7:30am-8:10am approximately.</t>
  </si>
  <si>
    <t>Camera footage located E Lynn St. and Boylston Ave. E</t>
  </si>
  <si>
    <t>Everett Fire Department</t>
  </si>
  <si>
    <t>Steve Goforth</t>
  </si>
  <si>
    <t>Camera footage from the 4th St DOT Camera in Marysville Wa for the northbound lanes on the east side for the time period of 0900-1030, 3-16-2018.</t>
  </si>
  <si>
    <t>Camera Footage-Marysville, WA 3-16-2018</t>
  </si>
  <si>
    <t>Sophia Kirk</t>
  </si>
  <si>
    <t xml:space="preserve">Camera footage regarding an auto accident that occurred on 9/17/2017 around 5:20am. It happened Northbound 15 at 405 in Washington State. 
</t>
  </si>
  <si>
    <t>Camera footage-NW Region</t>
  </si>
  <si>
    <t>Alycia Wolfson</t>
  </si>
  <si>
    <t xml:space="preserve">On Saturday 1/6/18 at about 2:20am, my son was driving Southbound on I-5 just before the Seneca Exit where the road forks.A car crossed over four lanes, and slammed his car into the divider. We are hoping there are some video camera recordings there to help us catch the driver of this hit and run before they hurt someone else. </t>
  </si>
  <si>
    <t>Camera recording</t>
  </si>
  <si>
    <t>Schauermann Thayer Jacobs Staples &amp; Edwards PS</t>
  </si>
  <si>
    <t>Scott A. Staple</t>
  </si>
  <si>
    <t>We are looking for camera recordings of 2 crashes, one immediately following the other, on February 2, 2016, located on SR 500. The collision report numbers are E513677 and E515367 at around 8:00 p.m.
The 911 report states that "TERRY BATES FROM DOT DISPATCH WAS WATCHING PRIOR COLLISION (2529) ON
DOT CAMERA, SAW THIS COLLISION OCCUR" i have attached the first page of each collision report to aid in locating the information we are seeking.</t>
  </si>
  <si>
    <t>Camera recordings SR500</t>
  </si>
  <si>
    <t>Pete Carpenter</t>
  </si>
  <si>
    <t>DOT camera video from intersection of SR 531 @ 51st Ave NE Arlington
Date: 8/7/17
Time: 10:45 - 11:15
What: Collision between FedEx Ground StepVan and 1999 Honda Accord</t>
  </si>
  <si>
    <t>Camera Video intersection of SR 531 at 51st Ave Ne Arlington</t>
  </si>
  <si>
    <t>Tim Helmboldt</t>
  </si>
  <si>
    <t xml:space="preserve">I am submitting a public disclosure request pertaining to video recordings made of highway/traffic cameras that may have been aimed towards an incident or may capture crucial missing information in a four-car accident on 11-11-2016 at approximately 7:48pm PST. This video footage is useful as it may identify the responsible party for damages that occurred to three of those vehicles. No license plates or identifying numbers were retrieved from the truck, but our hopes are that this video helps define the time and date and will also be useful to FedEx to determining the identity of the truck.
The cameras in question are both located on I-405 near exits 4 &amp; 5:
1) NE Park Drive
a) North Camera
b) South Camera
2) Sunset Blvd 
a) North Camera
b) South Camera
Recording Times Requested are:
7:35pm PST - 8:10pm PST, all cameras identified above.
</t>
  </si>
  <si>
    <t>Cameras located I-405 near exits 4&amp;5</t>
  </si>
  <si>
    <t>Maureen McKee</t>
  </si>
  <si>
    <t xml:space="preserve">Information about the cameras located on the light poles at the intersection of Valley Street and Terry Avenue North as well as the intersection of Terry Avenue North and Mercer Street in the city of Seattle.  My specific questions are the following:
1.      Whether WA State Department of Transportation controls the cameras:
2.      Whether the cameras have the capacity to record; and
3.      If the cameras do have the capacity to record, the length of time these recordings are maintained.
</t>
  </si>
  <si>
    <t>Cameras location</t>
  </si>
  <si>
    <t>Cindy  Merritt</t>
  </si>
  <si>
    <t>A possible photo/film of accident on North bound I-405 on April 26th 2017 at 10:29 am to 10:31am. When looking at the cameras on I-405 it would be camera labeled I-405:SE 20th St NB and I-405:SE 19th St NB.</t>
  </si>
  <si>
    <t xml:space="preserve">cameras on I-405 </t>
  </si>
  <si>
    <t>Siprin Law Offices, PLLC</t>
  </si>
  <si>
    <t>Yan Siprin</t>
  </si>
  <si>
    <t>Please kindly provide the public records available to view the cameras on I-405 (South) from Exit 20 to Exit 22 from 11:00PM Oct 18, 2015 to 1:00AM  Oct 19, 2015 for any accident involving Honda Odessy 2013 (license plate AMU3116) and any calls you may have received concerning the accident involving Honda Odyssey 2013.</t>
  </si>
  <si>
    <t>Cameras on I-405 (South) from Exit 20 to Exit 22</t>
  </si>
  <si>
    <t>Sue Bilger</t>
  </si>
  <si>
    <t xml:space="preserve">All Records; 1/1/2011 to present
 1. Actions Pertaining to Camping (This request seeks documents for the geographical area of Puyallup and/or its surrounding metropolitan area including, but not limited to, that part of Pierce County adjacent to the Puyallup River.
a. All documents pertaining to any action of any nature (including without limitation visiting, stops, questioning, arresting, sweeps of encampment(s) and/or directing person(s) to move) taken by anyone against a person or group or person relating to unpermitted camping on public or private land (whether taken pursuant to PMC 9.20130, Pierce County Code 8.96.20 or .040 or any other purported legal authority)
b. All reports and/or documents generated by, or related to, any action identified in response Request 1a.
c. For any action identified in response to Request 1a, all documents and information provided to any person against whom such action was taken.
d. For any action identified in response to Request 1a, all documents and information relating to the personal property of the person suspected or accused of unpermitted camping.
e. All documents relating to any arrests, criminal charges or civil actions or penalties relating to any action identified in response to Request 1a, including police reports, complaints, reports, dockets, memoranda and/or sentencing orders.
f. All notices posted or disseminated to anyone regarding a directive to move a homeless camp or camps.
g. All documents related to homeless encampment sweeps.
2. Personal Property of Homeless or Transient Persons
All documents relating to personal property (including pets) of homeless or transient person taken, destroyed or discarded by any employee or representative of WSDOT and/or of any other state, federal, or local entity.
3. Actions Pertaining to Sleeping in a Vehicle (This request seeks documents for the geographical area of Puyallup and/or its surrounding metropolitan area including, but not limited to, that part of Pierce County adjacent to the Puyallup River.
a. All documents pertaining to any action of any nature (including without limitation visiting, stops, questioning, arresting, sweeps of encampments and/or directing to move) taken by anyone against anyone relating to an individual or group of individuals sleeping in or living out of a vehicle.
b. All reports and/or documents generated by, or related to, any action identified in response Request 3a.
c. For any action identified in response to Request 3a, all documents and information relating to the personal property of the person suspected or accused of sleeping in or living out of a vehicle.
e. All documents relating to any arrests, criminal charges or civil actions or  penalties relating to any action identified in response to Request 3a, including police reports, complaints, reports, dockets, memoranda and/or sentencing. 
4. Records Relating to Notices of Tress and Orders Prohibiting Entry on Public Property.  (This request seeks documents for the geographical area of Puyallup and/or its surrounding metropolitan area including, but not limited to, that part of Pierce County adjacent to the Puyallup River.
5. All Notices of Trespass and/or Orders Prohibiting Entry issued by anyone against anyone pursuant to Puyallup Municipal Code ("PMC") 9.20.250 before and after it was amended by Ordinance No. 3098 and any other notices and/or orders issued pursuant to any other legal authority prohibiting an individual from entering or remaining on public property.
a. All reports and/or documents generated by, or related to, all Notices of Trespass and/or Orders Prohibiting Entry identified in response to Request 5a, including any complaints and other documents arising from and/or relating to criminal proceedings resulting from the event that resulted in a Notice of Trespass and/or Order Prohibiting Entry.
b. For any Notice of Trespass or Order Prohibiting Entry identified in response to Request 5a, all documents and information provided to any person against whom such Notice or Order was issued.
c. For any Notice of Trespass or Order Prohibiting Entry identified in response to Request 5a, all documents pertaining to the final disposition, and/or any challenge or appeal of such Notice or Order, including without limitation any court documents and recording of any hearings relating to such disposition, challenge and/or appeal and any documents relating to any review of such Notice or Order by the City Attorney's office or other executive authority.
6. Records Relating to Criminal Trespass Arrests, Charges, and Sentences  (This request seeks documents for the geographical area of Puyallup and/or its surrounding metropolitan area including, but not limited to, that part of Pierce County adjacent to the Puyallup River).
a. Al documents relating to complaints or other allegations of criminal trespass on public property made against anyone.
b. All documents relating to arrests and/or criminal charges relating to allegations of criminal trespass made against anyone on public property under RCW 9A.52.070 ("Criminal trespass in the first degree") RCW 9A.52.080 ("Criminal trespass in the second degree") (both incorporated into PMC 9A.02110O, or any other purported legal authority.
7. Documents Relating to WSDOT Policies
a. All policies relating to homelessness and/or homeless or transient person.
b. All policies relating to homeless camps or encampments.
c. All policies relating to weeps of homeless person and/or their camps.
d. All memoranda, e-mail, notes, correspondence and/or any other documents relating to any policies regarding homelessness, homeless or transient person, and/or homeless camp(s) or encampments.
e. All memoranda, e-mail, notes, correspondence and/or any other documents relating to any policies regarding sleeping in vehicles.
8. Contracts, Memoranda of Understanding or Other Documents
All contracts, Memoranda of Understand and/or other documents reflecting agreement(s) or other types of collaboration between or among WSDOT and any other state, local, federal or private entity regarding camping and/or removing camp(s) on WSDOT owned or managed property.
9. Complaints
a. All douments reflecting any complaints against any WSDOT employee or representative relating to treatment of any homeless or transient person or groups of persons, or their property.
b. All documents relating to the disposition of any complaint identified in response to Request 9a including, without limitation, disciplinary or any other personnel action, reports, and/or correspondence or notice to the complaint or their representative or agent.
c. All documents relating to any complaint identified in response to Request 9a.
10. Documents Relating to Homelessness
All correspondence, notes, e-mail, memoranda, studies, articles, and/or other documents generated, received, reviewed or otherwise in your possession relating to homelessness, homeless or transient person and/or homeless camp(s)  
</t>
  </si>
  <si>
    <t>Camping, homeless/transient persons/camp, criminal activity/complaints, policies/MOU's/stuidies- Puyallup, Pierce County, Olympic Region</t>
  </si>
  <si>
    <t>Redon Inc.</t>
  </si>
  <si>
    <t>Ed Griggs</t>
  </si>
  <si>
    <t>Can I get a report of the status of the roads near Ellensburg, WA for the day of 2/17?</t>
  </si>
  <si>
    <t>PDR-14-0381</t>
  </si>
  <si>
    <t>Can I please get the results for the following solicitation? 
Request for quote (RFQ)
Asphalt Products 
Requisition Number: SWR-445310-2014
Quote Due Date &amp; Time: April 30, 2014 @ 4:00 p.m.
Purchasing Coordinator: Edit Strimatter
Phone: 360-942-2092
Email: stritme@wsdot.wa.gov</t>
  </si>
  <si>
    <t xml:space="preserve">Can I please get the results for the following solicitation? </t>
  </si>
  <si>
    <t>PDR-14-1210</t>
  </si>
  <si>
    <t>Humbert Asphalt, Inc.</t>
  </si>
  <si>
    <t>Gary Allgood</t>
  </si>
  <si>
    <t>Can you give me what the bids amounts were.</t>
  </si>
  <si>
    <t>PDR-14-0458</t>
  </si>
  <si>
    <t>Robert Michelson</t>
  </si>
  <si>
    <t>Can you tell me where (which mileposts) the blockages on Snoqualmie Pass on Feb. 3 closed on 3/3/14?</t>
  </si>
  <si>
    <t>PDR-14-0532</t>
  </si>
  <si>
    <t xml:space="preserve">Can you tell me who was awarded the Holophane Lights RFQ #400986R bid 1/14/14? Thank you! </t>
  </si>
  <si>
    <t>PDR-14-0701</t>
  </si>
  <si>
    <t xml:space="preserve">Can you tell me who was awarded these projects?
1) SC Region - Area 3 Asphalt - Yakima and Benton County #SCR401088R that bid 4/21/14  
2) SC Region - Area 3 Asphalt - Franklin and Benton County #SCR401087R that bid 4/21/14 
3) SCR Region Area 4 Crushed Sand #SCR401080R that bid 4/23/14   
4) SCR Region Crushed Aggregate #SCR401079R that bid 4/23/14        
</t>
  </si>
  <si>
    <t>Can you tell me who was awarded these projects?</t>
  </si>
  <si>
    <t>PDR-14-1162</t>
  </si>
  <si>
    <t>Can you tell me who was awarded these projects?
1) Asphalt Walla Walla and Columbia County #SCR401061R that bid 2/12/14
2) Asphalt Garfield and Asotin County Area #SCR401060R that bid 2/12/14</t>
  </si>
  <si>
    <t>Can you tell me who was awarded these projects?
Asphalt Walla Walla and Columbia County
Asphalt Garfield and Asotin County Area</t>
  </si>
  <si>
    <t>PDR-14-0489</t>
  </si>
  <si>
    <t>Dave Chapman Law</t>
  </si>
  <si>
    <t>Dave Chapman</t>
  </si>
  <si>
    <t>The numbers of ferry runs canceled due to shortage of coast guard  qualified crew. What ferry runs were canceled? I am requesting this information from 1-1-16 to 6-30- 17</t>
  </si>
  <si>
    <t>Canceled ferry runs due to shortage of crew</t>
  </si>
  <si>
    <t>Search not complete.  Requester is aware of ongoing hard copy record search.</t>
  </si>
  <si>
    <t>detailed information on each cancelled sailing at Washington State Ferries between January 1, 2012 and the time this public records request is fulfilled. I am looking for details of any operational constraints or staffing problems that led to cancelled sailings, as well as any follow-up actions or correspondence, including staff discipline, related to each cancelled sailing.</t>
  </si>
  <si>
    <t>Canceled Sailings</t>
  </si>
  <si>
    <t>PDR-14-2403</t>
  </si>
  <si>
    <t>Copies of all documents, emails, and logs related to the cancellation of ferry sailings on the Mukilteo/Clinton route on August 26, 2014. Please include Operation Log entries from August 25th, as well.</t>
  </si>
  <si>
    <t>Cancellation Records</t>
  </si>
  <si>
    <t>PDR-14-2313</t>
  </si>
  <si>
    <t>Xerox</t>
  </si>
  <si>
    <t>Victoria Hall</t>
  </si>
  <si>
    <t xml:space="preserve">copies of the current contract with Canon for your copiers for the following locations:
310 Maple Park, Olympia, Traffic Office, Human Resources
7345 Linderson Way SW 2nd Floor, ELG 1st Floor and Bridge 2nd Floor specifically looking for lease term, amount, cost per copy rates and maintenance plans.
</t>
  </si>
  <si>
    <t>Canon Copies</t>
  </si>
  <si>
    <t xml:space="preserve">State Route 105 and S Forrest St </t>
  </si>
  <si>
    <t>Cross Border Law Corporation</t>
  </si>
  <si>
    <t>due to lack of response for crash data</t>
  </si>
  <si>
    <t>Kathryn McDonald</t>
  </si>
  <si>
    <t xml:space="preserve">capital improvements undertaken on State Route 105, near Block No. 30.28 in Grays Harbor County and to identify all capital improvements during the period January 1, 2000 to the present date, including pavement overlays, rehabilitation and safety improvements.  Please provide us with a copy of all documents identified.  
We also request documentation of all traffic collisions reported or investigated at this location, particularly those involving a failure to stop at a stop sign located at the intersection of SR 105 and S. Forrest Street, Aberdeen, WA.
</t>
  </si>
  <si>
    <t>PDR-15-1603</t>
  </si>
  <si>
    <t>BC</t>
  </si>
  <si>
    <t>V6J 1H6</t>
  </si>
  <si>
    <t>Deborah Forbush</t>
  </si>
  <si>
    <t xml:space="preserve">the name of the Captain of the  Klahowya on  today's run for the
605 am sailing from Southworth to Vashon Island and all of his records of sailing times since April 1st 2014.
</t>
  </si>
  <si>
    <t>Captain Documents</t>
  </si>
  <si>
    <t>PDR-14-1196</t>
  </si>
  <si>
    <t>1. Who is the captain on the 6am FVS route for the months of April to today 5/21.  
2. The name of the captain who is on the FS run that is suppose to be the 420p leaving Fauntleroy for Southworth only.</t>
  </si>
  <si>
    <t>Captain Information</t>
  </si>
  <si>
    <t>PDR-14-1282</t>
  </si>
  <si>
    <t>Chris R. Wonderly</t>
  </si>
  <si>
    <t>Back in 2009 this project went through an approval process with the County and apparently sent information to WDOT to review and comment on, in the Staff Report thereÃ¢â‚¬â„¢s nothing from WSDOT.  I was wondering if you could maybe dig up whatever comments WSDOT had regarding this site?  IÃ¢â‚¬â„¢m assuming they involved adding a center median and limiting the accesses to just one access off of SR 503.
They are looking at maybe developing this site now so we just wanted to know if there were any other major items the State might have brought up?  Thanks for any information you can provide!
Could we get asbuilt plans for the frontage improvements along the Carmax site?</t>
  </si>
  <si>
    <t>Carmax North Lot</t>
  </si>
  <si>
    <t>PDR-15-1487</t>
  </si>
  <si>
    <t>Erica Tefft</t>
  </si>
  <si>
    <t xml:space="preserve">Washington State Department of Transportation contract with Castle Branch located in Wilmington , NC ; and the invoices that go along with that contract for January,  February,  March 2018.  </t>
  </si>
  <si>
    <t>Castle Branch contract</t>
  </si>
  <si>
    <t>Ed Friedrich</t>
  </si>
  <si>
    <t>any information regarding the investigation of the overloading of the ferry Cathlamet Aug. 15 and its return to the Bremerton dock to unload passengers.</t>
  </si>
  <si>
    <t>Cathlamet Overload</t>
  </si>
  <si>
    <t>PDR-14-2435</t>
  </si>
  <si>
    <t>Joseph P. Smith</t>
  </si>
  <si>
    <t xml:space="preserve">Request all records relating to the employment and termination of Cathy Downs since 10/16/2014. </t>
  </si>
  <si>
    <t>Cathy Downs</t>
  </si>
  <si>
    <t>PDR-15-2957</t>
  </si>
  <si>
    <t>Sweetser Law Office</t>
  </si>
  <si>
    <t>James R. Sweetser</t>
  </si>
  <si>
    <t>summaries of officer reported crashes that occurred on all roads in Spokane County for the period of 1/1/2005 Ã¢â‚¬â€œ 12/31/2014.</t>
  </si>
  <si>
    <t>CCs and Injuries in crashes on all roads in Spokane Co</t>
  </si>
  <si>
    <t>PDR-15-0665</t>
  </si>
  <si>
    <t xml:space="preserve">CCTV footage related to debris blockage and subsequent sewer discharge from the Viaduct Replacement Project on February 1st, 2013Ã¢â‚¬â€February 7th, 2013. Also any emails, diagrams and other related materials to the incident. </t>
  </si>
  <si>
    <t>CCTV footage related to discharge from Viaduct project on 2/1 to 2/7/2013. plus other records</t>
  </si>
  <si>
    <t>PDR-15-1358</t>
  </si>
  <si>
    <t>Ridolfi</t>
  </si>
  <si>
    <t>Allison MacEwan</t>
  </si>
  <si>
    <t>CD of the draft Kelso to Martin's Bluff EA appendices.</t>
  </si>
  <si>
    <t>PDR-14-2749</t>
  </si>
  <si>
    <t xml:space="preserve">I am interested _only_ in the records specified at this time relating to Cathy Downs: disciplinary actions, investigations, allegations and position appointments since my earlier request on 10/16/2014. </t>
  </si>
  <si>
    <t>CD Records</t>
  </si>
  <si>
    <t>PDR-15-2647</t>
  </si>
  <si>
    <t>Cowlitz County</t>
  </si>
  <si>
    <t>Kenneth Stone</t>
  </si>
  <si>
    <t xml:space="preserve">Consolidated Diking Improvement District No. 3 needs to get copies of documents to help in analyzing the Coweeman River Levee in the general vicinity of the I-5 northerly crossing of the Coweeman River. (Ã¢â€°Ë†MP 39.4)
The documents needed are all of the plans for improvements including bridges, roads and utilities:
Plans for the I-5 bridges
Plans for the Highway 99 bridge Ã¢â‚¬â€œ Kelso Drive
Plans for Manasco Drive including storm drainage
Any subsurface information Ã¢â‚¬â€œ I-5 / Highway 99 Ã¢â‚¬â€œ borings in the general area shown in red on the attached photo
I know there was a change in the I-5 bridge design when the decision to construct Manasco Drive was made.  We need to have both the original and final plans for this area.
We would also like to get copies of any permits that you have from the Diking District and the USACE for the work in the levee.
</t>
  </si>
  <si>
    <t>CDID #3 Coweeman River Levee Improvement Project</t>
  </si>
  <si>
    <t>Davis Law Group, P.S.</t>
  </si>
  <si>
    <t>Holly Horiuchi</t>
  </si>
  <si>
    <t>1
All studies, maps, reports, photographs, video recordings, documents and other tangible items addressing the safety, adequacy and feasibility of the bicycle and pedestrian route located in the Tukwila section of Duwamish/Green River Trail along Hwy 99 at Cecil Moses Memorial Park (hereinafter known as the Ã¢â‚¬Å“Cecil Moses Memorial Park TrailÃ¢â‚¬ï¿½). For further clarity, please refer to the enclosed photograph.
2
All prior police incident and/or collision reports, Tukwila Fire Dept. incident and/or response reports completed in the last ten (10) years regarding bicycle accidents, bicycle-pedestrian accidents, falls, injuries or other similar occurrences at or near the location of the Ã¢â‚¬Å“Cecil Moses Memorial Park Trail.Ã¢â‚¬ï¿½
3
All documents related to the construction, maintenance and ownership of the location known as the Ã¢â‚¬Å“Cecil Moses Memorial Park Trail,Ã¢â‚¬ï¿½ including without limitation, date construction began, date construction was completed, service/maintenance requests and reports, and owner, etc.
4
All documents in the CityÃ¢â‚¬â„¢s possession over the last ten (10) years concerning the CityÃ¢â‚¬â„¢s prior notice of safety problems, roadway or walkway design problems, bollard design, location, and/or material defects or other problems, rubber material/mat problems, injuries, falls, bicycle accidents, signage, or other similar issues pertaining to the safety and/or hazardous condition of the location herein referred to as the Ã¢â‚¬Å“Cecil Moses Memorial Park Trail.Ã¢â‚¬ï¿½
5
All documents in the CityÃ¢â‚¬â„¢s possession over the last ten (10) years concerning prior bicycle accidents, bicycle injuries, bicycle crashes, or other similar incidents involving bicyclists, which have occurred at the Ã¢â‚¬Å“Cecil Moses Memorial Park Trail.Ã¢â‚¬ï¿½
6
All documents maintained by the Bicycle and Pedestrian Program including State Bicycle and Pedestrian Walkway plans, designs, safety data, engineering and/or other guidelines to include, but not limited to channelization plans, pavement marking, bollard construction, placement, and design, wayfinding/signage, inter and intra-agency coordination guidelines, plans, correspondence, and scoping guidance provided for pedestrian/bicyclist projects specifically located at or near the Ã¢â‚¬Å“Cecil Moses Memorial Park Trail.Ã¢â‚¬ï¿½
7
All documents evidencing prior court decisions, legal memorandums, jury verdicts, arbitration awards, or other legal actions involving the City and other parties occurring over the last ten (10) years concerning the safety and/or adequacy of the Ã¢â‚¬Å“Cecil Moses Memorial Park TrailÃ¢â‚¬ï¿½
8
All expert and consultant reports, analyses, surveys, studies, and other similar documents completed over the last ten (10) years concerning the safety and/or adequacy of the Ã¢â‚¬Å“Cecil Moses Memorial Park Trail.Ã¢â‚¬ï¿½
9
All Claim for Damages forms (made pursuant to RCW 4.96.020) submitted to or received by the City concerning prior injuries and/or damages sustained by the alleged hazardous or unsafe condition of the Ã¢â‚¬Å“Cecil Moses Memorial Park Trail.Ã¢â‚¬ï¿½
10
Copies of all letters, emails, faxes and notices received by the City over the past ten (10) years from private citizens and businesses concerning prior bicycle accidents, injuries or other similar accidents occurring at or near the Ã¢â‚¬Å“Cecil Moses Memorial Park Trail,Ã¢â‚¬ï¿½ including without limitation, letters, emails, faxes or notices received.
11
All documents, studies, and maps regarding the decision to change or add signage concerning the condition of the trail at or near the Ã¢â‚¬Å“Cecil Moses Memorial Park Trail.Ã¢â‚¬ï¿½
12
All documents, studies, and maps regarding the decision to install and change/alter the condition the bollard at or near the Ã¢â‚¬Å“Cecil Moses Memorial Park TrailÃ¢â‚¬ï¿½ as well as who designed the bollard.</t>
  </si>
  <si>
    <t>Cecil Moses memorial Park Trail, King Co.</t>
  </si>
  <si>
    <t>John Trueman</t>
  </si>
  <si>
    <t>Copies of WSDOT cell tower leases adjacent to 59700 SR 410 East in Greenwater, WA in Pierce County</t>
  </si>
  <si>
    <t>Cell Tower Leases, Pierce County</t>
  </si>
  <si>
    <t>Phase 1 sent 1-30-2018</t>
  </si>
  <si>
    <t>The construction and maintenance history of the centerline lane divider, including cement barrier and C-curbing, located at the State Route 167 (E. Bay Street) curve, from milepost 0.39 to milepost 0.51, in Pierce County.</t>
  </si>
  <si>
    <t>Centerline divider SR 167</t>
  </si>
  <si>
    <t>David Rowland</t>
  </si>
  <si>
    <t xml:space="preserve">We will need the data specifically for the following intersections: 
Ã¢â‚¬Â¢	Center/Pearl
Ã¢â‚¬Â¢	Maple/Pearl (SR-507 S)
Ã¢â‚¬Â¢	Tower (SR-507 N)/Center
Ã¢â‚¬Â¢	Tower (SR-507 N)/Maple
Ã¢â‚¬Â¢	Railroad/Maple
Data requested:
Ã¢â‚¬Â¢	PM peak hour counts for intersections
Ã¢â‚¬Â¢	Crash Data
Ã¢â‚¬Â¢	Centralia Transportation Plan 
Ã¢â‚¬Â¢	List of pipeline projects and their site generated trips
Ã¢â‚¬Â¢	ADT values
Ã¢â‚¬Â¢	LOS standards Map
</t>
  </si>
  <si>
    <t xml:space="preserve">Centralia intersections data, Lewis Co. </t>
  </si>
  <si>
    <t>Lewis County Public Works</t>
  </si>
  <si>
    <t>Erik Martin</t>
  </si>
  <si>
    <t xml:space="preserve">Please accept this email as a request for public disclosure of all information provided to WSDOT by the Port of Centralia regarding the Centralia Station Project and the associated access break/IJR at the overpass being constructed as a part of the Mellen Street to Blakeslee Junction project. </t>
  </si>
  <si>
    <t>Centralia Station Project information from Port of Centralia</t>
  </si>
  <si>
    <t>PDR-14-0277</t>
  </si>
  <si>
    <t>City of Centralia Public Works</t>
  </si>
  <si>
    <t>Jan Stemkoski</t>
  </si>
  <si>
    <t>We are requesting that all documents submitted to WSDOT from the Port of Centralia or their agents for the Centralia Station project be shared with the City of Centralia since this is a multiagency project that impacts the Port of Centralia, WSDOT, Lewis County and the City of Centralia.</t>
  </si>
  <si>
    <t>Centralia Station Project information from the Port of Centralia</t>
  </si>
  <si>
    <t>PDR-14-0278</t>
  </si>
  <si>
    <t>Centurylink is planning on placing a new fiber optic cable crossing SR 3 and placing aerial along SR 300 approximately 600Ã¢â‚¬â„¢ from MP 0.00 to MP 0.11. I would like the Right of way maps for SR 3 for the crossing and SR 300 for the longitudinal and a crossing of SR 300.</t>
  </si>
  <si>
    <t>Hall Estill Attorneys at Law</t>
  </si>
  <si>
    <t>James Proszek</t>
  </si>
  <si>
    <t xml:space="preserve">As I advised in our telephone conversation last week, my Firm represents CenturyLink regarding claims CenturyLink has against Scarsella Brothers, Inc. and Gonzales Boring and Tunneling, Inc. arising from a May 19, 2015 incident in which Gonzales damaged a number of CenturyLink underground telecommunications cables and conduits while performing a bore across Harrison Avenue, east of I-5, in or near Centralia, WA.  It is my understanding that Gonzales was working as a subcontractor to Scarsella on a project for WASDOT.
It is my further understanding that as a result of the potential conflict between that work and the CenturyLink facilities, WASDOT representatives met with South Bay Excavating, Inc. in late February or early March 2015 to observe the potholing or exposure of the CenturyLink facilities and take measurements of the depth and location of the CenturyLink facilities so that the plans for the project could be revised to eliminate any potential conflict.  The documents I have seen so far indicate that area at issue may have been a pipe crossing in the eastbound lanes of Harrison Avenue denoted on WASDOTÃ¢â‚¬â„¢s plans or drawings as Ã¢â‚¬Å“DR 16-4Ã¢â‚¬ï¿½ and that Vern Roy may have been the WASDOT representative who met with South Bay regarding the potholing and/or observed or recorded the measurements taken during that potholing.
Per our discussion, attached to this e-mail is a list of documents CenturyLink is seeking pursuant to the Washington Open Records Act, RCW Ã‚Â§Ã‚Â§42.56.01, et seq.  While the list is, on its face, rather lengthy, I have limited it to an area 200 feet in either direction of the point at which the CenturyLink facilities were damaged on May 19, 2015 and to several narrow subjects.  These subjects are: (1) the work Scarsella and Gonzales were performing in that area when the CenturyLink facilities were damaged; (2) conflicts or potential conflicts between that work and the CenturyLink facilities and the efforts made prior to May 19, 2015 to resolve such conflicts; (3) the potholing that was performed in late February or early March 2015; (4) the May 19, 2015 damage to the CenturyLink facilities; (5) CenturyLinkÃ¢â‚¬â„¢s claims against Scarsella and Gonzales as a result of that incident; and (6) communications between WASDOT and Scarsella, Gonzales, CenturLink and/or South Bay regarding those subjects.
I appreciated your courtesy and professionalism in talking with me last week.  If you have any questions or need any clarification regarding the list of documents on Exhibit 1, please do not hesitate to contact me.
DEFINITIONS
1. Ã¢â‚¬Å“CTLÃ¢â‚¬ï¿½ refers to CenturyLink and all of its predecessors, successors, assigns, subsidiaries, parent, affiliates, divisions, employees and/or agents.
2. Ã¢â‚¬Å“WASDOTÃ¢â‚¬ï¿½ refers the Washington Department of Transportation and all of its divisions, contractors, employees and/or agents.
3. Ã¢â‚¬Å“ScarsellaÃ¢â‚¬ï¿½ refers to Scarsella Brothers, Inc. and all of its predecessors, successors, assigns, subsidiaries, parent, affiliates, divisions, employees and/or agents.
4. Ã¢â‚¬Å“GonzalesÃ¢â‚¬ï¿½ refers to Gonzales Boring and Tunneling, Inc. and all of its predecessors, successors, assigns, subsidiaries, parent, affiliates, divisions, employees and/or agents.
5. Ã¢â‚¬Å“South BayÃ¢â‚¬ï¿½ refers to South Bay Excavating, Inc. and all of its predecessors, successors, assigns, subsidiaries, parent, affiliates, divisions, employees and/or agents.
6. Ã¢â‚¬Å“YouÃ¢â‚¬ï¿½ or Ã¢â‚¬Å“YourÃ¢â‚¬ï¿½ refers to the Washington Department of Transportation and all of its divisions, contractors, employees and/or agents. 
7. The Ã¢â‚¬Å“CTL FacilitiesÃ¢â‚¬ï¿½ refers to the CTL underground telecommunications cables and conduits running beneath Harrison Avenue, east of Interstate 5 (Ã¢â‚¬Å“I 5Ã¢â‚¬ï¿½), in or near Centralia Washington, which were damaged on May 19, 2015 during a bore Gonzales was performing across Harrison, east of I 5, in or near Centralia Avenue.
8. The Ã¢â‚¬Å“Cut AreaÃ¢â‚¬ï¿½ refers to an area along Harrison Avenue, east of Interstate 5, in or near Centralia Washington, within 200 feet in either direction of the bore Gonzales was performing across Harrison Avenue on May 19, 2015 when the CenturyLink Facilities were damaged.
9. The Ã¢â‚¬Å“ProjectÃ¢â‚¬ï¿½ refers to the project on which Scarsella and Gonzales were working for WASDOT when the CTL Facilities were damaged on May 19, 2015 during a bore Gonzales was performing across Harrison Avenue, east of I 5, in or near Centralia, Washington.
10. Ã¢â‚¬Å“DocumentsÃ¢â‚¬ï¿½ means public records as defined in RCW Ã‚Â§ 42.56.10.
11. Ã¢â‚¬Å“CommunicationÃ¢â‚¬ï¿½ means the transmittal of information by any means.
12. Ã¢â‚¬Å“ConcerningÃ¢â‚¬ï¿½ means relating to, referring to, describing, evidencing or constituting.
DOCUMENTS REQUESTED
1. All documents concerning the work Scarsella and/or Gonzales were performing on the Project in the Cut Area when the CTL Facilities were damaged, including, but not limited to, plans, drawings contracts and sub contracts.
2. All documents concerning any communications between You and Scarsella concerning the work Scarsella and/or Gonzales were performing on the Project in the Cut Area when the CTL Facilities were damaged.
3. All documents concerning any communications between You and Gonzales concerning the work Scarsella and/or Gonzales were performing on the Project in the Cut Area when the CTL Facilities were damaged.
4. All documents concerning any communications between You and CTL concerning the work Scarsella and/or Gonzales were performing on the Project in the Cut Area when the CTL Facilities were damaged.
5. All documents concerning any communications between You and South Bay concerning the work Scarsella and/or Gonzales were performing on the Project in the Cut Area when the CTL Facilities were damaged.
6. All documents concerning any communications between You and Scarsella concerning the CTL Facilities, including, but not limited to, communications regarding the nature, size and depth of the CTL Facilities in the Cut Area.
7. All documents concerning any communications between You and Gonzales concerning the CTL Facilities, including, but not limited to, communications regarding the nature, size and depth of the CTL Facilities in the Cut Area.
8. All documents concerning any communications between You and CTL concerning the CTL Facilities, including, but not limited to, communications regarding the nature, size and depth of the CTL Facilities in the Cut Area.
9. All documents concerning any communications between You and South Bay concerning the CTL Facilities, including, but not limited to, communications regarding the nature, size and depth of the CTL Facilities in the Cut Area.
10. All documents concerning any conflicts or potential conflicts between the CTL Facilities and any work Scarsella and/or Gonzales were to perform on the Project in the Cut Area.
11. All documents concerning any communications between You and Scarsella concerning any conflicts or potential conflicts between the CTL Facilities and any work Scarsella and/or Gonzales were to perform on the Project in the Cut Area.
12. All documents concerning any communications between You and Gonzales concerning any conflicts or potential conflicts between the CTL Facilities and any work Scarsella and/or Gonzales were to perform on the Project in the Cut Area.
13. All documents concerning any communications between You and CTL concerning any conflicts or potential conflicts between the CTL Facilities and any work Scarsella and/or Gonzales were to perform on the Project in the Cut Area.
14. All documents concerning any communications between You and South Bay concerning any conflicts or potential conflicts between the CTL Facilities and any work Scarsella and/or Gonzales were to perform on the Project in the Cut Area.
15. All documents concerning any actions taken prior to May 19, 2015 by You, Scarsella, Gonzales, CTL and/or South Bay to identify any conflicts or potential conflicts between the CTL Facilities and any work Scarsella and/or Gonzales were to perform on the Project in the Cut Area, including, but not limited to, any potholing or exposure of the CTL Facilities in the Cut Area which occurred in late February or early March of 2015.
16. All documents concerning any communications between You and Scarsella concerning any actions taken Prior to May 19, 2015 by You, Scarsella, Gonzales, CTL and/or South Bay to identify any conflicts or potential conflicts between the CTL Facilities and any work Scarsella and/or Gonzales were to perform on the Project in the Cut Area.
17. All documents concerning any communications between You and Gonzales concerning any actions taken prior to May 19, 2015 by You, Scarsella, Gonzales, CTL and/or South Bay to identify any conflicts or potential conflicts between the CTL Facilities and any work Scarsella and/or Gonzales were to perform on the Project in the Cut Area.
18. All documents concerning any communications between You and CTL concerning any actions taken Prior to May 19, 2015 by You, Scarsella, Gonzales, CTL and/or South Bay to identify any conflicts or potential conflicts between the CTL Facilities and any work Scarsella and/or Gonzales were to perform on the Project in the Cut Area.
19. All documents concerning any communications between You and South Bay concerning any actions taken prior to May 19, 2015 by You, Scarsella, Gonzales, CTL and/or South Bay to identify any conflicts or potential conflicts between the CTL Facilities and any work Scarsella and/or Gonzales were to perform on the Project in the Cut Area.
20. All documents concerning any observations that were made or measurements that were taken during the potholing or exposure of the CTL Facilities in the Cut Area which occurred in late February or early March of 2015, including any notes, memoranda or reports prepared by, or given to, Vern Roy of WASDOT.
21. All documents concerning any communications between You and Scarsella concerning any observations that were made or measurements that were taken during any potholing or exposure of the CTL Facilities in the Cut Area which occurred in late February or early March of 2015.
22. All documents concerning any communications between You and Gonzales concerning any observations that were made or measurements that were taken during any potholing or exposure of the CTL Facilities in the Cut Area which occurred in late February or early March of 2015.
23. All documents concerning any communications between You and CTL concerning any observations that were made or measurements that were taken during any potholing or exposure of the CTL Facilities in the Cut Area which occurred in late February or early March of 2015.
24. All documents concerning any communications between You and South Bay concerning any observations that were made or measurements that were taken during any potholing or exposure of the CTL Facilities in the Cut Area which occurred in late February or early March of 2015.
25. All documents concerning any actions taken prior to May 19, 2015 by You, Scarsella, Gonzales, CTL and/or South Bay to resolve any conflicts or potential conflicts between the CTL Facilities and any work Scarsella and/or Gonzales were to perform on the Project in the Cut Area, including, but not limited to, any revisions to the plans and drawings for any work to be performed in the Cut Area.
26. All documents concerning any communications between You and Scarsella concerning any actions taken prior to May 19, 2015 by You, Scarsella, Gonzales, CTL and/or South Bay to resolve any conflicts or potential conflicts between the CTL Facilities and any work Scarsella and/or Gonzales were to perform on the Project in the Cut Area.
27. All documents concerning any communications between You and Gonzales concerning any actions taken prior to May 19, 2015 by You, Scarsella, Gonzales, CTL and/or South Bay to resolve any conflicts or potential conflicts between the CTL Facilities and any work Scarsella and/or Gonzales were to perform on the Project in the Cut Area.
28. All documents concerning any communications between You and CTL concerning any actions taken prior to May 19, 2015 by You, Scarsella, Gonzales, CTL and/or South Bay to resolve any conflicts or potential conflicts between the CTL Facilities and any work Scarsella and/or Gonzales were to perform on the Project in the Cut Area.
29. All documents concerning any communications between You and South Bay concerning any actions taken prior to May 19, 2015 by You, Scarsella, Gonzales, CTL and/or South Bay to resolve any conflicts or potential conflicts between the CTL Facilities and any work Scarsella and/or Gonzales were to perform on the Project in the Cut Area.
30. All documents concerning the May 19, 2015 damage to the CTL Facilities in the Cut Area.
31. All documents concerning any communications between You and Scarsella concerning the May 19, 2015 damage to the CTL Facilities in the Cut Area.
32. All documents concerning any communications between You and Gonzales concerning the May 19, 2015 damage to the CTL Facilities in the Cut Area.
33. All documents concerning any communications between You and CTL concerning the May 19, 2015 damage to the CTL Facilities in the Cut Area.
34. All documents concerning any communications between You and South Bay concerning the May 19, 2015 damage to the CTL Facilities in the Cut Area.
35. All documents concerning any claims made by CTL against Scarsella and/or Gonzales as a result of or arising from the May 19, 2015 damage to the CTL Facilities in the Cut Area.
36. All documents concerning any communications between You and Scarsella concerning any claims made by CTL against Scarsella and/or Gonzales as a result of or arising from the May 19, 2015 damage to the CTL Facilities in the Cut Area.
37. All documents concerning any communications between You and Gonzales concerning any claims made by CTL against Scarsella and/or Gonzales as a result of or arising from the May 19, 2015 damage to the CTL Facilities in the Cut Area. 
</t>
  </si>
  <si>
    <t>CenturyLink Public Records Request</t>
  </si>
  <si>
    <t xml:space="preserve">NAEIFOIA </t>
  </si>
  <si>
    <t>Michael Murphy</t>
  </si>
  <si>
    <t>Pursuant to the federal Freedom of Information Act, 5 U.S.C. Ã‚Â§ 552, I request access to and copies of the current CERTIFICATE OF INSURANCE for GENERAL LIABILITY.</t>
  </si>
  <si>
    <t>Cert of Insurance for GL</t>
  </si>
  <si>
    <t>PDR-14-2827</t>
  </si>
  <si>
    <t>Outbound</t>
  </si>
  <si>
    <t>Closed</t>
  </si>
  <si>
    <t>Dar Seymour</t>
  </si>
  <si>
    <t>...complete certified payroll reports as required and defined in WAC 296-127-320 for every week wherein work was performed by L W Mccandlish Electric Inc. on the above referenced project from 4/15/2015 through completion including:
Ã¢â‚¬Â¢ Hourly rate of usual benefits
Ã¢â‚¬Â¢ Hourly rate of wages paid
Ã¢â‚¬Â¢ Any related 4-10 agreements
Ã¢â‚¬Â¢ Off-site fabrication records
Ã¢â‚¬Â¢ On-site hours reports
Ã¢â‚¬Â¢ All other records required under WAC 296-127-320 (I)</t>
  </si>
  <si>
    <t>Cert Payrolls</t>
  </si>
  <si>
    <t>PDR-15-3288</t>
  </si>
  <si>
    <t>Dave Wells</t>
  </si>
  <si>
    <t>The installation date was for the "congestion ahead" 45 MPH warning sign that is approximately 0.3 miles west of SR 207 (milepost 84.76-77).  Needs to be certified.</t>
  </si>
  <si>
    <t>Certified Copy of date of installation sign</t>
  </si>
  <si>
    <t>PDR-14-0118</t>
  </si>
  <si>
    <t xml:space="preserve">Watson &amp; Gallagher </t>
  </si>
  <si>
    <t>Lena Ulschmid</t>
  </si>
  <si>
    <t>a certified copy of an over height permit that was issued from 5/25/09 through 6/02/09 to Mike Curtis, Inc. or Sid Ebbers for a route that began in Auburn, Washington and proceeded south bound on I-5.  Their UBI number is: 602013934.</t>
  </si>
  <si>
    <t>Certified copy over height permit</t>
  </si>
  <si>
    <t>PDR-15-0612</t>
  </si>
  <si>
    <t>Personal Employee Information</t>
  </si>
  <si>
    <t>Greg Butcher</t>
  </si>
  <si>
    <t xml:space="preserve">Certified payroll reports for Rotschy INC. on WSDOT contract number 008573, SR 502, I-5 to Battle Ground Add lanes Stage 2, from project inception to the current reporting period. 
Electronic copies, if available, are preferred.
</t>
  </si>
  <si>
    <t>Certified Payroll</t>
  </si>
  <si>
    <t>PDR-14-3535</t>
  </si>
  <si>
    <t>McKenzie Rothwell Barlow &amp; Coughran, P.S.</t>
  </si>
  <si>
    <t>Renee Clarose</t>
  </si>
  <si>
    <t>Copies of certified payrolls submitted by a subcontractor (Kelaye Concrete LLC) on this contract 8775?</t>
  </si>
  <si>
    <t>PDR-15-3458</t>
  </si>
  <si>
    <t>Invasion of Privacy</t>
  </si>
  <si>
    <t>Carrie Follett</t>
  </si>
  <si>
    <t>1. Requesting all correspondence relating to certified payroll reports for Purcell Painting &amp; coatings on the S 272nd St. Vic to S Rose St. Contract #008559. Purcells work was performed 6/4/14 to 10/13/15.
2. Requesting all correspondence relating to certified payroll reports for Purcell Painting &amp; coatings on the SB Stillaguamish River Bridge Major Bridge Rehabilitation. Contract #8582 Purcells work was performed 6/23/14 to 1/14/15. 
3. Requesting all correspondence relating to certified payroll reports for Purcell Painting &amp; coatings on the I-5 Skagit River Bridge Elements Repair Contract # C8518. Purcells work was performed from 9/16/13 to 7/18/14. 
4. Requesting all correspondence relating to certified payroll reports for Purcell Painting &amp; coatings on the SR 167 Puyallup River Bridge Replacement project. Purcells work was performed from 6/16/14 to 11/19/15. The contract # was 8513.</t>
  </si>
  <si>
    <t>Rebound</t>
  </si>
  <si>
    <t>David Ciprut</t>
  </si>
  <si>
    <t xml:space="preserve">   
the certified payroll records for Interwest Construction Inc. (UBI#: 601029425) for the work that they performed on the Alaska Way Viaduct Project.  The WSDOT contract number is 8921.  The Statement of Intent to Pay Prevailing Wage ID# is: 773232.
</t>
  </si>
  <si>
    <t>certified payroll</t>
  </si>
  <si>
    <t>Marge Newgent</t>
  </si>
  <si>
    <t xml:space="preserve">[Certified payroll records for] 2016 and just for all pay classifications for Operating Engineers. [This]should inform us of the information that we are seeking and whether or not additional payroll information will be required.  
  </t>
  </si>
  <si>
    <t>Waiting on redaction</t>
  </si>
  <si>
    <t>Doreen Milward</t>
  </si>
  <si>
    <t>The certified payroll for WSDOT Contract # 8670 project on southbound interstate-5 near Portland Avenue and Exit 133.</t>
  </si>
  <si>
    <t>Certified payroll contract # 8670</t>
  </si>
  <si>
    <t>OMA Construction</t>
  </si>
  <si>
    <t>Waiting for payroll</t>
  </si>
  <si>
    <t>Any "Public Records Requests" made for any Certified Payroll Documentation relating to OMA Construction, Inc. within the past 365 days.</t>
  </si>
  <si>
    <t>Certified Payroll Documentation</t>
  </si>
  <si>
    <t>AREA</t>
  </si>
  <si>
    <t>Tamarae McLaughlin</t>
  </si>
  <si>
    <t>All certified payroll reports for Quigg Bros, Inc. (excluding subcontractors), Contract Number 8749, Project Vashon
Ferry Terminal, awarded 7/5/2015.
Please include all forms and attachments, including statements of compliance filed with the certified payroll reports.</t>
  </si>
  <si>
    <t>Certified Payroll for C#8749</t>
  </si>
  <si>
    <t>Washington &amp; Northern Idaho District Council of Laborers</t>
  </si>
  <si>
    <t>Earl Smith</t>
  </si>
  <si>
    <t>The certified payroll records for MCKINSTRY CO LLC on the WSDOT SR 99 Bored Tunnel Alternative Design-Build Project, WSDOT Contract Number 7999.</t>
  </si>
  <si>
    <t xml:space="preserve">Certified Payroll for MCKINSTRY CO LLC </t>
  </si>
  <si>
    <t>PDR-14-1901</t>
  </si>
  <si>
    <t>Grann Steele</t>
  </si>
  <si>
    <t>I'm requesting information on Washington State Ferries engine room Department. I am requesting the number of vacation hours taken by Oilers and wipers a year by year basis between the years of 2006 and 2016. I asked this list the broken down by a year by year basis and only include permanent employees of Washington State Ferries working in the Oilers or wiper position</t>
  </si>
  <si>
    <t>WSF - Number of vacation hours taken by Oilers and Wipers between 2006 and 2016.  Only permanent employees of WSF.</t>
  </si>
  <si>
    <t>Denial Exemption(s) - 42.56.250(3)
Denial Exemption(s) - 42.56.250(3)</t>
  </si>
  <si>
    <t>Employee Residential Address</t>
  </si>
  <si>
    <t>Alan Arnesen</t>
  </si>
  <si>
    <t>All records of investigation and or discipline relating to improper internet use or violation of internet use policy from 2008 to present.</t>
  </si>
  <si>
    <t>PDR-13-2269</t>
  </si>
  <si>
    <t>Obtaining certified payroll records for a contractor by the name of Specialty Finishes div Specialty Marine Decking. They are working on the project known as the MV Wenatchee Drydocking, contract # 00-8799.</t>
  </si>
  <si>
    <t>Certified Payroll Records</t>
  </si>
  <si>
    <t xml:space="preserve">Contractor Employees's Social Security Numbers </t>
  </si>
  <si>
    <t xml:space="preserve">Certified payroll records for Prime Electric Inc. for the work they performed on the I-90 Two-Way Transit &amp; HOV Operations Project (Stage 3) from their work start date to the present.  The prime contractor is Imco General Construction Inc. and the contract # is: 8862.  </t>
  </si>
  <si>
    <t xml:space="preserve">Certified payroll records  I-90 Two-Way Transit &amp; HOV Operations Project </t>
  </si>
  <si>
    <t>The certified payroll records for DESERT PLUMBING &amp; HTNG CO INC on the WSDOT SR 99 Bored Tunnel Alternative Design-Build Project, WSDOT Contract Number 7999.</t>
  </si>
  <si>
    <t>Certified payroll records for DESERT PLUMBING &amp; HTNG CO INC on the WSDOT SR 99 Bored Tunnel Alternative Design-Build Project, WSDOT Contract Number 7999.</t>
  </si>
  <si>
    <t>PDR-14-1899</t>
  </si>
  <si>
    <t xml:space="preserve">certified payroll records for J P FRANCIS &amp; ASSOCIATES INC on the WSDOT SR 99 Bored Tunnel Alternative Design-Build Project, WSDOT Contract number 7999, award date of 2/17/2010 </t>
  </si>
  <si>
    <t>PDR-14-1944</t>
  </si>
  <si>
    <t>The certified payroll records for JH Kelly on the  WSDOT SR 99 Bored Tunnel Alternative Design-Build Project, WSDOT Contract Number 7999.</t>
  </si>
  <si>
    <t xml:space="preserve">Certified payroll records for JH Kelly </t>
  </si>
  <si>
    <t>PDR-14-1900</t>
  </si>
  <si>
    <t>Employee Home Address</t>
  </si>
  <si>
    <t xml:space="preserve">any information regarding the investigation of Steven A. Dailey. Dailey is the ableÃ¢â‚¬â€œbodied seaman who was working the Fauntleroy-Vashon Island-Southworth route and questioned by King County deputies June 3 for allegedly taking photos of young girls on the Tillikum. </t>
  </si>
  <si>
    <t>PDR-14-1837</t>
  </si>
  <si>
    <t>ContractorÃ¢â‚¬â„¢s EmployeeÃ¢â‚¬â„¢s Social Security Number</t>
  </si>
  <si>
    <t xml:space="preserve">certified payroll records for Sail Electric (UBI # 601584286) on the following four WSDOT Projects:
(1) SR 20 Spur Vehicle Reservations Phase II ITS Systems Project - Contract # 8743
(2) SR 539 M.P. 14.34 to M.P. 15.16 Lynden Aldergrove Port of Entry Improvements Project - Contract # 8608
(3) Advanced Traveler Information System (ATIS) Project - Contract # 8548
(4) Padden Creek Fish Barrier Removal Project (Contract # unknown - Ram Construction is the general contractor)
</t>
  </si>
  <si>
    <t>PDR-15-2471</t>
  </si>
  <si>
    <t>Personnel File for Steve Dailey.</t>
  </si>
  <si>
    <t>PDR-14-2104</t>
  </si>
  <si>
    <t>OPCMIA Local 528</t>
  </si>
  <si>
    <t>Marilyn  Kennedy</t>
  </si>
  <si>
    <t xml:space="preserve">The Certified Payroll records for the Front Street Bridge 90/66S Girder Replacements project in Issaquah, Washington.  (Contract number 8813.)  Please supply them within the following time frame:  3/1/2016 through 7/20/16. </t>
  </si>
  <si>
    <t xml:space="preserve">Certified Payroll records for the Front Street Bridge 90/66S Girder Replacements </t>
  </si>
  <si>
    <t>Extended at the behest of the requester due to investigation incomplete.</t>
  </si>
  <si>
    <t>any information regarding the investigation of the fuel spill on the ferry Walla Walla Sept. 1 at Kingston.</t>
  </si>
  <si>
    <t>Walla Walla Spill</t>
  </si>
  <si>
    <t>PDR-14-2436</t>
  </si>
  <si>
    <t>1 ). Certified Payroll Reports for the month with the largest number of workers on the project for Stellar J. Construction,
Contract Number 008978, Project 1-5, 93rd Ave SW and Koontz Rd Bridges, Special Repair, award date 11/22/2016.
Please include all forms and attachments, including statements of compliance filed with the certified payroll reports.</t>
  </si>
  <si>
    <t>Certified payroll reports for C#008978</t>
  </si>
  <si>
    <t xml:space="preserve">1). Certified Payroll Reports for IMCO General Construction, Contract #C-9150, Mukilteo Ferry Terminal (Phase 2) Deep Stormwater Utility Construction, award date 10/30/2017, award amount $2,259,576;
2). Certified Payroll Reports for IMCO General Construction, Contract #9036, 1-90 468th Avenue SE to W Summit Road Concrete, Deck and Culvert, award date 3/20/2017, award amount $30,190,103.50;
3). Certified Payroll Reports for Stellar J Construction, Contract #9112, SR 153 Methow River Bridges Structural Rehabilitation - Phase 1, award date 6/23/2017, award amount $612,995.
</t>
  </si>
  <si>
    <t>Certified Payroll Reports for IMCO General Construction and Stellar J. Construction</t>
  </si>
  <si>
    <t>Grady &amp; Lesley Haithcox</t>
  </si>
  <si>
    <t>copy of the court recording or transcripts for the hearing held in Fife Municipal Court on March 31, 2014, and any order entered that day</t>
  </si>
  <si>
    <t>Recording or transcript from 3/31/2014 Fife Hearing</t>
  </si>
  <si>
    <t>PDR-15-0205</t>
  </si>
  <si>
    <t xml:space="preserve">Certified payroll report for KLB Inc. a subontractor working on WSDOT Contract 8664 I-205 MILL PLAIN INTERCHANGE TO NE 18TH ST BUILD INTERCHANGE-STAGE 2 </t>
  </si>
  <si>
    <t>Certified Payroll's for 8664</t>
  </si>
  <si>
    <t>PDR-15-0471</t>
  </si>
  <si>
    <t>Jared Ross</t>
  </si>
  <si>
    <t>Certified Payroll Request for TTCC (UBI #601587056) for WSDOT Contract # 8670
I would like to request certified payrolls from the beginning of above said project only for above said contractor through Friday March 20 2015.</t>
  </si>
  <si>
    <t>Certified Payrolls for 8670</t>
  </si>
  <si>
    <t>PDR-15-0915</t>
  </si>
  <si>
    <t>I am hoping that you can help me in getting certified payroll for Flat Iron on the 520 bridge? We believe that they may be directing their employees (including apprentices) to perform work outside of their scope and paid at a lower rate starting around April 27th of 2017. 
The work is on the West approach of the new 520 bridge. Any info would be appreciated.
They also have an apprentice working out of scope by the name of Peder Mork. We are looking for (if available) the certified payrolls/cost codes for the crew he and his coworkers have been since the date mentioned.</t>
  </si>
  <si>
    <t>certified payrolls for Flat Iron on the 520 bridge West approach from April 27, 2017 to present</t>
  </si>
  <si>
    <t>Viviana Gallardo</t>
  </si>
  <si>
    <t xml:space="preserve">Certified records from DOT on which or what were  the designated HOV lane restrictions  in place on 10/06/15 at 19:09.at SB I-405 Just south of SE 8th Street.  Milepost 12.00 in the City of Bellevue, King County.   </t>
  </si>
  <si>
    <t>Certified Records on HOV lane restictions at SB I-405</t>
  </si>
  <si>
    <t>Morten Nicolaisen</t>
  </si>
  <si>
    <t xml:space="preserve">I am looking for some more information on the CEVP results for the tunnel project (attached). So far I have only come upon this graph by chance, as all official documentation available through the WSDOT website appear to merely lists the 60% percentile when reporting cost estimates.
There must be a background report available with more details on how this risk assessment has been produced, which is what I am looking for.
</t>
  </si>
  <si>
    <t xml:space="preserve">CEVP results for the tunnel project </t>
  </si>
  <si>
    <t>PDR-15-0187</t>
  </si>
  <si>
    <t>Geoffrey Bidwell</t>
  </si>
  <si>
    <t>request a copy of the CH2MHILL Technical Memorandum, Title:- Groundwater Flow at Bellevue Way SE Sound Transit East Link Project, Dated July 30 2011</t>
  </si>
  <si>
    <t>CH2MHILL- Groundwater Flow at Bellevue Way</t>
  </si>
  <si>
    <t>PDR-14-3373</t>
  </si>
  <si>
    <t>Wild West Express</t>
  </si>
  <si>
    <t>Dede Kight</t>
  </si>
  <si>
    <t>Feb. 23, 2014, please send the times that the chain law requirements was in effect from 8 am to 6 pm.</t>
  </si>
  <si>
    <t>Chain law requirement</t>
  </si>
  <si>
    <t>PDR-14-0623</t>
  </si>
  <si>
    <t>NM</t>
  </si>
  <si>
    <t>RCW 42.56.270(2b) Financial Information supplied by or on behalf of a person, firm or corporation for the purpose of qualifying to submit a bid or proposal for highway construction of improvement</t>
  </si>
  <si>
    <t>John Larson</t>
  </si>
  <si>
    <t>Please consider this email a Public Records Request to view the proposal documents from Kiewit and Kunney on the above referenced design-build project.  It would be beneficial to view these proposals in connection with the Practical Design Workshop we are setting up the week of May 22.</t>
  </si>
  <si>
    <t xml:space="preserve">Chamber Way Bridge </t>
  </si>
  <si>
    <t xml:space="preserve">1). All Inspector's Daily Reports for Quigg Bros., Project #17036, Chamber Way Bridge.
2). All Traffice Control Supervisor's Reports for Quigg Bros., Project #17036, Chamber Way Bridge.
Please note that I am not requesting reports for any subcontractor's, only Quigg Bros., the prime 
contractor for this WSDOT project.
</t>
  </si>
  <si>
    <t>Chamber Way Bridge Project #17036, Cowlitz Co.</t>
  </si>
  <si>
    <t>While collecting documents responsive to your request PDR 18-1095, it became apparent that there is a large amount of documents that will be responsive. Due to the large volume, we are requesting a 30-day extension to continue to collect, review and potentially redact documents.</t>
  </si>
  <si>
    <t xml:space="preserve">1). Certified Payroll Reports for Quigg Bros, Inc., Chamber Way Bridge, award date 5/4/2017, award amount $10,930,000. Please note that the Statement of Intent filed with the Washington State 
Department of Labor &amp; Industries did not have a contract or project number for this job.
</t>
  </si>
  <si>
    <t>Chamber Way Bridge, Lewis CO</t>
  </si>
  <si>
    <t>For this contract the current planned date to announce the Best Value Proposer is April 26, 2017.  I will make sure to keep you informed if the schedule changes.</t>
  </si>
  <si>
    <t xml:space="preserve">I would like to submit a public records request for the SOQÃ¢â‚¬â„¢s submitted by the rest of the teams for the Chambers Way Design Build Project.  
We had our debrief with Frank today and he said that he could get copies of these for us if we sent a PDR for them.  Please let me know if this is enough information for the request.  </t>
  </si>
  <si>
    <t>Chamber Way DB Project SOQ's</t>
  </si>
  <si>
    <t xml:space="preserve">The proposal documents from Kiewit and Kunney on the Chamber Way Bridge Emergency Repair and Replacement design-build project.  </t>
  </si>
  <si>
    <t>Chamber Way Emergency bridge replacement</t>
  </si>
  <si>
    <t>Financial information supplied by or on behalf of a person, firm, or corporation for the purpose of qualifying to submit a bid or proposal for (a) a ferry system construction or repair contract as required by RCW 47.60.680 through 47.60.750 or (b) highway construction or improvement as required by RCW 47.28.070;</t>
  </si>
  <si>
    <t>Financial Information</t>
  </si>
  <si>
    <t>Max Kuney</t>
  </si>
  <si>
    <t>I am requesting copies of the final proposals submitted on I-5/Chamber Way Bridge - Emergency Repair and
Replacement Project (Contract 8991) by Quigg Brothers and Kiewit Infrastructure West. 
Electronic copies are preferred over hard copy.</t>
  </si>
  <si>
    <t>Chamber Way Proposals</t>
  </si>
  <si>
    <t>Change Order 145 between WSDOT and STP.</t>
  </si>
  <si>
    <t xml:space="preserve">Change Order 145 </t>
  </si>
  <si>
    <t>Duane May</t>
  </si>
  <si>
    <t>A copy of the last two (2) change orders and all Ã¢â‚¬Å“pending change ordersÃ¢â‚¬ï¿½ at this time on Contract 8379. Any change orders, pending/unsigned change orders or any other discussions of a change order that occurred between WSDOT &amp; Mid Mountain that involves Western Industries on the above referenced project.</t>
  </si>
  <si>
    <t>Change Order C 8379 Mid Mountain Contractors</t>
  </si>
  <si>
    <t>PDR-15-2141</t>
  </si>
  <si>
    <t xml:space="preserve">This request pertains to the Alaskan Way Viaduct Replacement Project, Contract No. 007999. I am requesting electronic copies of any change order requests submitted to WSDOT between April 30 and Oct. 17. Thanks. </t>
  </si>
  <si>
    <t>Change order requests submitted to WSDOT (April 30 - Oct. 17, 2014)</t>
  </si>
  <si>
    <t>PDR-14-2838</t>
  </si>
  <si>
    <t>RE: WSDOT Contract No. 007999 (Alaskan Way Viaduct Replacement Project, SR 99 Bored Tunnel.) Any "change orders" filed by Seattle Tunnel Partners with Washington State Department of Transportation that were executed by the State Construction Office between July 30, 2013 and Feb. 4, 2014.</t>
  </si>
  <si>
    <t>Change orders</t>
  </si>
  <si>
    <t>PDR-14-0336</t>
  </si>
  <si>
    <t>Evan Bush</t>
  </si>
  <si>
    <t xml:space="preserve">1. All notices of claims and/or change orders filed by Seattle Tunnel Partners, for reimbursement by WSDOT from July 1, 2015 to September 31, 2015. 
2. The WSDOTÃ¢â‚¬â„¢s short master list of STP claims and their status Ã¢â‚¬â€œ pending, approved, denied, appealed and so forth.
3. All correspondence from July 1, 2015 to September 31, 2015  between WSDOT and Seattle Tunnel Partners about STP requests for reimbursements / change orders.
</t>
  </si>
  <si>
    <t>Change Orders &amp; Correspondence between STP &amp; WSDOT</t>
  </si>
  <si>
    <t>PDR-15-2738</t>
  </si>
  <si>
    <t>City of Auburn</t>
  </si>
  <si>
    <t>Matthew Larson</t>
  </si>
  <si>
    <t>All change orders related to Contract No. 6165 and the original Division 5 Special Provisions.</t>
  </si>
  <si>
    <t>Change orders Contract 006165</t>
  </si>
  <si>
    <t>Social Security Number
Federal Tax Identification Numbers
Financial Account Numbers
Archaeological Sites</t>
  </si>
  <si>
    <t>Jon Humbert</t>
  </si>
  <si>
    <t>Proposed, approved and denied change orders submitted for the Bertha/AWV project from 2012 forward, including ongoing monthly disclosures beginning March 2015. This would include any documentation or reports detailing explanations for approval/denial of change orders.</t>
  </si>
  <si>
    <t>Change orders for Bertha/AWV from 2012 forward</t>
  </si>
  <si>
    <t>PDR-15-0761</t>
  </si>
  <si>
    <t xml:space="preserve">(1) All change orders requested by Seattle Tunnel Partners and/or affiliated contractors related to the 99 Alaskan Way Viaduct Replacement Project (Including the Bored Tunnel) since Jan. 1, 2013.
(2) All change orders granted to Seattle Tunnel Partners and/or affiliated contractors related to the 99 Alaskan Way Viaduct Replacement Project (Including the Bored Tunnel) since Jan. 1, 2013.
</t>
  </si>
  <si>
    <t>Change orders requested by and granted to Seattle Tunnel Partners (STP)</t>
  </si>
  <si>
    <t>PDR-14-0369</t>
  </si>
  <si>
    <t>Gerardo Lopez</t>
  </si>
  <si>
    <t>documents related to change orders requested by Seattle Tunnel Partners related to the stoppage and given to the Seattle Times last Friday</t>
  </si>
  <si>
    <t>change orders requested by STP related to the stoppage</t>
  </si>
  <si>
    <t>PDR-14-1082</t>
  </si>
  <si>
    <t>Peter Butler</t>
  </si>
  <si>
    <t xml:space="preserve">I am requesting a list of checks issued by the Washington State Department of Transportation since January 1, 2012 that are now over six months old and considered stale-dated / outstanding / uncashed and in the amount of $1,000.00 or greater. I am interested in data pertaining only to vendors, businesses, agencies, etc. and not to individuals or employees. 
Preferably I would like to obtain the list via e-mail attachment in the Excel spreadsheet format. If possible I would like the list to include the payee name, last known address, amount of check, check number, and date of check. 
In order to minimize the work on your end, if a similar report already exists that contains more or less information, that would be fine. I do not wish to create a lot of work on your end or expense on my end to obtain this report.
</t>
  </si>
  <si>
    <t>Checks issued by WSDOT since Jan 1, 2012</t>
  </si>
  <si>
    <t>Jerry Lord</t>
  </si>
  <si>
    <t xml:space="preserve">Deed that references sheet 3 of that certain plan entitle SR 6, Chehalis River to Goff Rd, Vic, now of record and on file in theoffice of the Secretary of Transportion at Olympia, approval March 16, 2001, revised February 21, 2008.
</t>
  </si>
  <si>
    <t>Chehalis River to Goff Rd Plans</t>
  </si>
  <si>
    <t xml:space="preserve">1) Any and all information to or from Operations Director Greg Faust, Port Captains Michael, Mooney, Stowell and HR, including office and all others person involved in the Chetzemoka collision. 
2) Copies of the investigation, including all e-mail communication, text messages, notes, written copies of statements, playback of fleet track and all Operations Log information maintained in AOSS related the collision of the MV Chetzemoka and Yacht Nap Tyme, while the Chetzemoka departed Point Defiance northbound (Nap Tyme west bound) to Tahlequah on Sunday December 4, 2016.
3) The names or classification of the persons on watch in the control pilothouse.
4) Information on all SMS and Code of Conduct rules that were violated and addressed during the investigation.
5) Information regarding a determination of findings. Did the deck officer on watch fail to perform his/her duties as required by all WSF policies, code of conduct, CFRÃ¢â‚¬â„¢s in the manner required to maintain public confidence. </t>
  </si>
  <si>
    <t>Chetzemoka collision</t>
  </si>
  <si>
    <t>Worldy Millard</t>
  </si>
  <si>
    <t>Digital copies of all information, documents, correspondences (emails, text, written, etc .... ) regarding or related to Chief Engineer and Stationary Engineer positions including but not not limited to position description, salary, overtime eligibility from 1/14/2004 to present.</t>
  </si>
  <si>
    <t>Chief Engineer and Stationary Engineer Positions information</t>
  </si>
  <si>
    <t>Ken Cochran</t>
  </si>
  <si>
    <t xml:space="preserve">We are working on a Project to monument the boundary of the Chief Joseph Substation for BPA and when the crew was out they found some old Concrete posts that are 5" by 5". They do not fit where I had calculated the right of way lines to be holding other monumentation from the Chief Joseph Dam Operational Boundary survey done in 1974 that we had found earlier nor do they match with the David Evans Survey that is across the Right of Way from our project. 
1. Were the Concrete monuments actually set as right of way angle points by a surveyor?
2.  I would like to request the Deed(s) for the taking of the Primary State Highway No. 10 (SR 17) "Bridgeport to East Foster Creek" right of way and Real Estate maps. The Right of Way map I have is dated August 15, 1950. I was hoping that there would be a Real Estate Map showing the Tracts along the highway for the area from Station 657+13.5 to station 776+69.8. I would presume the deed would be a document that would include all of the tracts in this length of the highway?
The Section I am particularly interested would be from Station 741+00 to 684+00. 
</t>
  </si>
  <si>
    <t>Chief Joseph Substation for BPA project</t>
  </si>
  <si>
    <t>PDR-15-1276</t>
  </si>
  <si>
    <t>Thornton Mostul Herschensohn, PLLC.</t>
  </si>
  <si>
    <t xml:space="preserve">Sent Phase 1 9/14/2016
Sent Phase 2 10/19/2016
sent phase 3 </t>
  </si>
  <si>
    <t>Injuries that Chris Schneider sustained on or about the above referenced dates while serving as a member of the crew of the M/V WALLA WALLA.   
1) Any Incident or Accident Report(s) completed by our client;
2) A complete copy of his personnel file including any documents generated or produced in association with his last five (5) years of work on the WALLA WALLA or any vessel owned and/or operated by Washington State Ferries;  
3) A copy of any document that you have obtained by way of an authorization signed by our client;
4) An itemization of all payments made toward maintenance, cure or unearned wages, as well as W-2 statements from 2010-2016; and,
5) A copy of any recorded or verbal statement obtained by any employee or representative employed by Washington State Ferries or the Washington Department of Transportation, which is within the control of the identified entities.</t>
  </si>
  <si>
    <t>Chris Schneider Incident</t>
  </si>
  <si>
    <t>Jordan Sandstrom</t>
  </si>
  <si>
    <t>Copy of each companyÃ¢â‚¬â„¢s submitted bid documents, that took part in the Church Creek Fish Passage bid on January 11, 2017 at 11:00am?.</t>
  </si>
  <si>
    <t>Church Creek Fish Passage Proposal Bidding</t>
  </si>
  <si>
    <t>Tahnee Runions</t>
  </si>
  <si>
    <t xml:space="preserve">With respect to the intersection of South 19th Street &amp; Clay Huntington Way in Tacoma, Pierce County, please provide the following data:
1.	Any and all vehicle traffic speed studies for the last 10 years
2. Any and all vehicle traffic volume studies for the last 10 years
3. Any bicycle and/or pedestrian studies for the last 10 years
</t>
  </si>
  <si>
    <t>City - need to go to City of Tacoma. Vehicle traffic studies, volume studies, bicycle, pedestrian studies for last 10 years for intersection of South 19th Street and Clay Huntington Way in Tacoma</t>
  </si>
  <si>
    <t>Tom Weller</t>
  </si>
  <si>
    <t>We need the following analysis, we need the following:
1. The most recent load rating for the bridge (we have a 07/2015 copy)
2, The construction on as-built bridge sheet for the structures girders.
3. The bridge software files that would allow us to quickly analyze an impact of a widened sidewalk.</t>
  </si>
  <si>
    <t>City of Blaine's Hughes Avenue Improvements</t>
  </si>
  <si>
    <t>Dawson Brown, PS</t>
  </si>
  <si>
    <t>Shannon Kilpatrick</t>
  </si>
  <si>
    <t>all documents relating to the City of Bothell North Creek Trail, including any documents about land transfers, acquisitions, right of way, state funding requested and received, federal funding requested and received, and any studies, evaluations, or analyses about the North Creek Trail. It looks like the North Creek Trail was given a Project Number STPUL-CM-01 10 (005). Other reference numbers include LA-5312 and TA 2296. I don't mean to limit my request to just documents with those identifiers, if there are other documents related to the North Creek Trail without those associated numbers.</t>
  </si>
  <si>
    <t>City of Bothell North Creek Trail</t>
  </si>
  <si>
    <t>PDR-15-2381</t>
  </si>
  <si>
    <t>Tax Identification Numbers and Security Information</t>
  </si>
  <si>
    <t xml:space="preserve">Regarding City of Bremerton's Washington Ave project:
1. A complete chronology of the history of the project with ALL project milestones listed and described.
2. A copy of all correspondence, electronic and written (other than that already provided to the council) between WSDOT and any City employee or elected official related to the Washington Ave. project and any of the options considered.  Please provide all documents created during the period from October 1, 2010 to July 22, 2014.
3. A copy of all correspondence, electronic and written (other than that already provided to the council) between WSDOT and Parametrix related to the Washington Ave. project and any of the options considered.  Please provide all documents created during the period from October 1, 2010 to July 22, 2014.
</t>
  </si>
  <si>
    <t>PDR-14-2004</t>
  </si>
  <si>
    <t>McGaughey Bridges Dunlap, PLLC</t>
  </si>
  <si>
    <t>Debora A. Dunlap</t>
  </si>
  <si>
    <t>Full and complete copy of the City of Enumclaw's file on the intersection of SE 400th Street and 212th Avenue SE contained within the City of Enumclaw, County of King to include all non-protected material, including but not limited to: history of motor vehicle accidents at that location, changes in traffic controls and signage, and changes in slope or configuration of the roadways at that intersection.</t>
  </si>
  <si>
    <t>City of Enumclaw's File for Intersection Data</t>
  </si>
  <si>
    <t>PDR-14-0818</t>
  </si>
  <si>
    <t>Toni  Mommersteeg-Moore</t>
  </si>
  <si>
    <t>Responses to RFP # RFP-2014-2019 for Enterprise Content Management System by the Washington State Department of Transportation, Released on Feb. 19, 2014.  Please include all vendor responses to the RFP but do not include costing information.  Also- please send the DOT's scoring information of all vendor's responses.</t>
  </si>
  <si>
    <t>PDR-15-2256</t>
  </si>
  <si>
    <t>Kevin Chewuk</t>
  </si>
  <si>
    <t xml:space="preserve">We are working on traffic analysis work in the City of Longview and are hoping to request a records release for some signal timings sheets for a few signalized intersections. I've searched through my email from years ago (2011) and you were the point of contact at that time (apparently, I don't do a great job at purging old emails!). I'm not sure if that is still the case; if not, could you please point me to or forward this request along to the correct person. The intersections we need include:
1.	Industrial Way (SR 432) / 38th Avenue
2.	Industrial Way (SR 432) / Washington Way
3.	Oregon Way (SR 433) / Industrial Way (SR 432)
4.	Industrial Way (SR 432) / California Way
5.	3rd Avenue (SR 432) / Industrial Way
Please let me know if you need any additional information from me. 
</t>
  </si>
  <si>
    <t>City of Longview Signal Timing Record Release</t>
  </si>
  <si>
    <t>PDR-15-2497</t>
  </si>
  <si>
    <t>Deborah LaCombe</t>
  </si>
  <si>
    <t xml:space="preserve">The City of Moxee Comp Plan update, most specifically the Transportation Element update, today. Two counts for Moxee IÃ¢â‚¬â„¢m most interested in, both are 2015 PMPKHR counts on SR 24. The first is at MP 2.08 (w/o) and the second is at MP 5.62 (e/o). </t>
  </si>
  <si>
    <t xml:space="preserve">City of Moxee SR 24 Counts </t>
  </si>
  <si>
    <t>Frances DePalma</t>
  </si>
  <si>
    <t xml:space="preserve">Please produce the following information for 10 years preceding and including September 2, 2012:
- Any and all records evidencing the Department of TransportationÃ¢â‚¬â„¢s installation of, maintenance on, or  review of damaged curbs along state roads in the City of Renton.
- Any and all correspondence between the City of Renton and WSDOT regarding Department of TransportationÃ¢â‚¬â„¢s installation of, maintenance on, or  review of damaged curbs along state roads within the City of Renton
</t>
  </si>
  <si>
    <t>City of Renton damaged curbs</t>
  </si>
  <si>
    <t>Almon Commercial</t>
  </si>
  <si>
    <t>Bill Almon</t>
  </si>
  <si>
    <t>A copy of any deed, specifically a quit claim deed estimated to have been made sometime in 1991 transferring real property (potentially DOT right-of-way) from the State of WA to the City of Richland near the NW intersection of Wellsian Way and Aaron Dr in Richland, WA, specifically being directly east of the existing McDonald's restaurant located at 101 Wellsian Way, Richland, WA 99352.</t>
  </si>
  <si>
    <t>City of Richland quit claim deed</t>
  </si>
  <si>
    <t>PDR-15-2912</t>
  </si>
  <si>
    <t>I noted on the WSDOT Community Planning Portal that WSDOT took the most recent traffic counts in 2015. Could I get an electronic copy of the counts between MP 0.68 and MP 2.74?</t>
  </si>
  <si>
    <t>City of Selah traffic counts on SR 823</t>
  </si>
  <si>
    <t>Caitlin Price</t>
  </si>
  <si>
    <t xml:space="preserve">Any information relating to fill soils deposited by WSDOT in the City of Tacoma landfill and ravine located off of Pacific Avenue and the area to the south (near 3615  and 3651 Pacific Avenue - identified as the "City Fill or 35th Street Landfill by the City of Tacoma).  It's my understanding that in the 1960's WSDOT used this location to deposit materials excavated from the I-5 construction project under an agreement with the City of Tacoma.  Specifically I am looking for any agreement between WSDOT and the City of Tacoma indicating what could or could not be placed in the landfill and ravine and any records of the origin and nature of the materials that were deposited.  If any records of sampling of the soils are available please include those also.  </t>
  </si>
  <si>
    <t>City of Tacoma landfill used by WSDOT during construction of the I-5 freeway in the 1960Ã¢â‚¬â„¢s</t>
  </si>
  <si>
    <t>Karl Johnson</t>
  </si>
  <si>
    <t xml:space="preserve">We are working on a project for the City of Toledo to construct a new reservoir at their existing reservoir site on State Highway 505.  The project involves some piping work in the Highway 505 right of way, but not in the paved area.  See attached plan sheets.
Existing piping is shown in gray and proposed new piping is shown in black.  As you can see, this is a modification of existing piping already in the Highway 505 right of way.
What is the permitting requirement for this, and what is the turnaround time for permitting?
</t>
  </si>
  <si>
    <t>City of Toledo Reservoir Project</t>
  </si>
  <si>
    <t>Ben Chaney</t>
  </si>
  <si>
    <t xml:space="preserve">I am working on traffic analysis work in the City of Washougal and am hoping to request a records release for the signal timings sheets for the signal at Evergreen Way / 32nd Street. </t>
  </si>
  <si>
    <t>City of Washougal Signal Timing Record Release</t>
  </si>
  <si>
    <t>PDR-15-2992</t>
  </si>
  <si>
    <t xml:space="preserve">...copies of any civil rights complaints filed by Washington State Department  of Transportation personnel from the WSDOT Office of Equal Opportunity from January 1, 2015 to the present.  This should include, but not be limited to, any such complaints either filed directly to WSDOT, or copies of complaints made to other agencies, state or federal, copies of which WSDOT has in its possession. </t>
  </si>
  <si>
    <t>Civil Rights Complaints</t>
  </si>
  <si>
    <t>PDR-15-3112</t>
  </si>
  <si>
    <t>State Farm</t>
  </si>
  <si>
    <t>Michael Gonzales</t>
  </si>
  <si>
    <t>This will acknowledge our written request for public records. We are currently investigating an accident that occurred on the intersection of 99th st and 117TH in the city of Vancouver, Washington at approximately 12:30 Pm on 5/5/2017. 
The information being requested is "traffic light outages" in this area, whether they were functional or if they were not. If you can please provide us with the information to aid in our investigation it would be greatly appreciated.</t>
  </si>
  <si>
    <t>Claim #4716060M9</t>
  </si>
  <si>
    <t>CNA Express Center West</t>
  </si>
  <si>
    <t>Ryan J. Veltri</t>
  </si>
  <si>
    <t>I will be the handling adjuster on file for this WA DOT claim, please forward me contract 8614.</t>
  </si>
  <si>
    <t>Claim E2B80306 -- 4576177 - Ronyn Greeley</t>
  </si>
  <si>
    <t>PDR-14-3095</t>
  </si>
  <si>
    <t>Ryan Veltri</t>
  </si>
  <si>
    <t xml:space="preserve">Claim E2B89507 -- Executed contract 8567
Please send the portion of this contract showing signatures and execution to allow for tender to occur.
Feel free to contact me directly with any questions or concerns.  
</t>
  </si>
  <si>
    <t>Claim E2B89507 -- Executed contract 8567</t>
  </si>
  <si>
    <t>PDR-15-0116</t>
  </si>
  <si>
    <t>Good Afternoon,
Please send me the signature portion of the executed contract #8633.
Feel free to reach out to me with any questions or concerns.
(Claim E2B96428 -- RMD Claim 40576404)</t>
  </si>
  <si>
    <t>Claim E2B96428 -- RMD Claim 40576404 Contract 8633</t>
  </si>
  <si>
    <t>PDR-15-0490</t>
  </si>
  <si>
    <t>Law Offices of James S. Rogers</t>
  </si>
  <si>
    <t>Leehwa McFadden</t>
  </si>
  <si>
    <t>seek ANY AND ALL notices of claim (including all attachments thereto) filed with, received by, and/or submitted to the Washington State Department of Transportation by any persons, including their attorneys, representatives, and/or agents, arising out of or related in any way to a collision between a Ride the Ducks tour vehicle and a charter bus on the SR 99 Aurora Bridge that occurred at or about 11:11 a.m. on September 24, 2015,
Washington State Police Traffic Collision Case No. 2015-334414, Collision Report No. 3703661.</t>
  </si>
  <si>
    <t>Claim notices for Duck Bus</t>
  </si>
  <si>
    <t>17 million dollar claim WSDOT filed with insurance company in regards to skagit bridge</t>
  </si>
  <si>
    <t>Claim Skagit Bridge</t>
  </si>
  <si>
    <t>PDR-15-0018</t>
  </si>
  <si>
    <t>Chris Black</t>
  </si>
  <si>
    <t>Clallam Bay and Sekiu. I need to place a new 96ct fiber along the aerial route from the High School south along Hwy 112 to Weel Rd. From there we go under the hwy in an existing conduit and then resume aerial along the county rd</t>
  </si>
  <si>
    <t>Plans, specifications and boring logs for contract 0902, SR-5 MP38.99-40.54, Grade St Vic. to Brynion St Vic.</t>
  </si>
  <si>
    <t>Clark Co. Project 0902</t>
  </si>
  <si>
    <t>Emily Gillespie</t>
  </si>
  <si>
    <t>History of collisions that occurred on all roads within Clark County for the period of 1/1/10 - 11/30/13</t>
  </si>
  <si>
    <t>Clark County collision data</t>
  </si>
  <si>
    <t>PDR-14-0131</t>
  </si>
  <si>
    <t>Clark County</t>
  </si>
  <si>
    <t>Dan Kaler</t>
  </si>
  <si>
    <t>History of reported collisions that occurred on Clark County Roads from Trans Date of 031814 foward as of 6/17/14.</t>
  </si>
  <si>
    <t>Clark County Collision data</t>
  </si>
  <si>
    <t>PDR-14-1529</t>
  </si>
  <si>
    <t>Monthly update of Clark County Collision Data</t>
  </si>
  <si>
    <t>PDR-14-2462</t>
  </si>
  <si>
    <t>Signal timing information for the following intersections in Clark County, WA:  - NE 139th Street/ NE 20th Avenue  - NE 139th Street/ NE 23rd Avenue  - NE 139th Street/ NE 29th Avenue  -NE 134th Street/ NE 20th Avenue  - NE 144th Street/ NE 20th Avenue</t>
  </si>
  <si>
    <t>Clark County Signal Timing Info</t>
  </si>
  <si>
    <t>Alex D. Matarazzo</t>
  </si>
  <si>
    <t>In Township 11 North, Range 46, Sections 16, 17, 18, 19, &amp; 20.
1 am in need of current rights-of-way for Highway 12, 128 and 193 and the final Station and Offset information for
monuments set along this route, either as they are called out on the plans or in the tabulated quantities.
In addition I am also requesting design plans for the bridge structure (Red Wolfe Bridge) if they are available.
For reference, the area that I am requesting is located on the West side of Clarkston, with portions located in Whitman
and Asotin Counties. I am also attaching a copy of a Google Earth Image for your use.</t>
  </si>
  <si>
    <t>Clarkston area right of way plans, monuments, bridge plans</t>
  </si>
  <si>
    <t>Randy Linton</t>
  </si>
  <si>
    <t>Timing records for all stoplights in the town of Clarkston, WA, with the exception of the one at 2nd and Bridge St. I would also like to have a record of any revisions done in the last year to the stoplight at the intersection of 13th St. and Bridge St.</t>
  </si>
  <si>
    <t>Clarkston signal info</t>
  </si>
  <si>
    <t>Eileen McBride</t>
  </si>
  <si>
    <t>1. All Classified Position Descriptions (CPD), signed or unsigned, for all past and current positions in the Office of Equal
Opportuntiy (OEO) held and maintained by WSDOT Human Resources Office.
2. All CPD, signed or unsigned, for recruitments for OEO positions held and maintained by WSDOT Human Resources
Office from January 2014 to date.</t>
  </si>
  <si>
    <t xml:space="preserve">Classified Position Descriptions for all past and current positions in OEO </t>
  </si>
  <si>
    <t>City of Cle Elum</t>
  </si>
  <si>
    <t xml:space="preserve">traffic data counts to aid in the update:
1. I understand WSDOT took a number of traffic counts in the vicinity of Cle Elum which includes those for I-90 between MP 82 and MP 85. There are also counts on the Geo Portal website for roadways inside the City. IÃ¢â‚¬â„¢d like to request an electronic copy (pdf is perfectly okay but excel is preferred) for all counts in the year 2008 (+ or Ã¢â‚¬â€œ a year because that was our last update) and all counts between 2015 and the present.
2. A permanent counter is located in our vicinity as well. Is there a link I can use to access the monthly count information for B04? 
3. Also, it appears that I can download the CRAB database info from your Geo Portal. Do you know when that was last updated on the WSDOT site? Thank you in advance for your assistance in gathering this vital information for us.
</t>
  </si>
  <si>
    <t>Cle Elum update comprehensive plan</t>
  </si>
  <si>
    <t>Linda Gonzalez</t>
  </si>
  <si>
    <t>I am requesting the cleaning (sanitation) requirements and schedule, etiquette and enforceable rules for the Vashon/Southworth/Fauntleroy ferries</t>
  </si>
  <si>
    <t>Cleaning (Sanitation) requirements and schedule for the Vashon/Southworth/fauntleroy Ferries</t>
  </si>
  <si>
    <t>Cogdill Nichols Rein Wartelle Andrews</t>
  </si>
  <si>
    <t>Maren Benedetti</t>
  </si>
  <si>
    <t>Clear Zone for SR 530 between mile post 36 and mile post 38.</t>
  </si>
  <si>
    <t>Clear Zone information for SR 530</t>
  </si>
  <si>
    <t>PDR-15-2092</t>
  </si>
  <si>
    <t>Friends of Grays Harbor</t>
  </si>
  <si>
    <t>Arthur Grunbaum</t>
  </si>
  <si>
    <t>Copies of any and all documents, permits, requirements, applications, emails, message logs, printed materials, maps, videos, CDs, DVDs or other methods of communication and presentations on or about or supporting the proposed action.</t>
  </si>
  <si>
    <t>Clemons Road Waste Connections, Inc. Transfer Station and Traffic Signal, Grays Harbor (OLY R)</t>
  </si>
  <si>
    <t>Matthew Stock</t>
  </si>
  <si>
    <t>We are requesting copies of: (a) any and all documents generated from January 1, 2009 to the date of this request that reference Mary Henderson (of Universal Field Services, Inc.) and the Port of Ridgefield, and (b) any and all documents generated from January 1, 2009 to the date of this request that relate to the Port of Ridgefield.</t>
  </si>
  <si>
    <t>Client Union Pacific Railroad Company (Union Pacific) all documents generated from Jan 1, 2009 to the date of this request</t>
  </si>
  <si>
    <t>David Wells</t>
  </si>
  <si>
    <t>The protocol established for closing the westbound lane or lanes on I-90 near milepost 282.67 on 09-18-2017 at about 2124 hours. WSDOT and a subcontractor - AVISTA were conducting some type of "line crossing".</t>
  </si>
  <si>
    <t>Closing lane I-90</t>
  </si>
  <si>
    <t>Bill Rehe</t>
  </si>
  <si>
    <t>I would like a copy of the wetland delineation, including field sheets, rating forms and other data sheets associated with the Ã¢â‚¬Å“US 101/Coffee Creek - Remove Fish BarrierÃ¢â‚¬ï¿½ Project.</t>
  </si>
  <si>
    <t>Coffee Creek</t>
  </si>
  <si>
    <t>THOR Construction</t>
  </si>
  <si>
    <t>Richard Copeland</t>
  </si>
  <si>
    <t>Can I please have copy of  the DBE performance plan submitted by  Parsons/ Scarsella Bros</t>
  </si>
  <si>
    <t>Coffee Creek Award letter</t>
  </si>
  <si>
    <t>Copy of  the DBE performance plan submitted by  Parsons/ Scarsella Bros</t>
  </si>
  <si>
    <t>Coffee Creek award letter</t>
  </si>
  <si>
    <t>Patrick Holm</t>
  </si>
  <si>
    <t xml:space="preserve">I would like to request the list of betterments of the recently executed contract for the Coffee Creek Remove Fish Barrier Project </t>
  </si>
  <si>
    <t xml:space="preserve">Coffee creek fish passage </t>
  </si>
  <si>
    <t>Orion Hulin</t>
  </si>
  <si>
    <t>I am in search of digital copies of each SOQ from the Coffee Creek submitterÃ¢â‚¬â„¢s list.</t>
  </si>
  <si>
    <t>Coffee Creek SOQ Request</t>
  </si>
  <si>
    <t>Cody Fenton-Robertson</t>
  </si>
  <si>
    <t xml:space="preserve">List of all Vendor, Restaurant, and Retail Contracts for the WA State Ferry Terminal at Coleman Dock (pier 52) from 2016 - 2021. Businesses on this list may include: Provisions, Taco Del Mar, Subway, and Jackie DeGrow DBA Commuter Comforts Cafe and Wine Bar. 
</t>
  </si>
  <si>
    <t xml:space="preserve">Coleman Dock (pier 52) </t>
  </si>
  <si>
    <t>Phase 1 Snet 8/9/2016</t>
  </si>
  <si>
    <t>Issued directives, reporting and documents representing Operational decisions affecting the collection of farebox revenue solely at the the Fauntleroy terminal commencing with the current WSF fiscal year, July 1, 2015 to June 13, 2016. This request includes system reporting of valid and invalid media and the revenue collected and not collected, Operational strategies to improve revenue collection, documents and reporting illustrating, measuring or evaluating the effects of the operational strategies imposed,  and the modifications and/or abandonment of operational strategies with reporting and documentation evaluating those effects.  For purposes of the request the term documentation includes e-mail and reporting, mail correspondence and notes to and from the following;  the Assisant Secretary, all directors, all terminal mangers, all terminal supervisors and received e mail from external partys and from the WSF IT department.</t>
  </si>
  <si>
    <t>Collection  of farebox revenue</t>
  </si>
  <si>
    <t>Elodie Daquila</t>
  </si>
  <si>
    <t>Any and all documents or photographs related to any and all claims made to the state regarding the 9/24/15 fatal collision on the Aurora Bridge portion of SR 99 in Seattle, WA. This is the collision involving the Ride the Ducks Seattle vehicle and the charter bus</t>
  </si>
  <si>
    <t>Collision</t>
  </si>
  <si>
    <t>PDR-15-3277</t>
  </si>
  <si>
    <t>Davies Pearson Law Group</t>
  </si>
  <si>
    <t>Sok-Khieng Lim</t>
  </si>
  <si>
    <t xml:space="preserve">Information regarding the construction, purpose, scope, number of vehicles and workers on site for WSDOT at the time of the 11/01/2016 collision in county 27, city 330, Mounts Road S.W. at approximately 10:12 a.m. involving motorists Doris Lundsten and Kennether Woodfork. </t>
  </si>
  <si>
    <t>Collision 11/01/2016</t>
  </si>
  <si>
    <t>a history of reported collisions that occurred on Fort Vancouver Way at the pedestrian cross-walks between Fourth Plain Blvd and McLoughlin Blvd for the period of 1/1/2009 Ã¢â‚¬â€œ 12/31/2013.</t>
  </si>
  <si>
    <t>collision at mid-block pedestrian walk on Ft Vancouver Way</t>
  </si>
  <si>
    <t>PDR-14-0982</t>
  </si>
  <si>
    <t>John Stonex</t>
  </si>
  <si>
    <t>a history of officer reported collisions that occurred at or in the vicinity of the following road segments in the City of Ridgefield for the period of 1/1/2009 Ã¢â‚¬â€œ available 2014 (2014 is considered partial and preliminary).</t>
  </si>
  <si>
    <t>Collision at multiple intersections in Ridgefield</t>
  </si>
  <si>
    <t>PDR-14-2792</t>
  </si>
  <si>
    <t>Amber Benson</t>
  </si>
  <si>
    <t>a summary of motor vehicle driver contributing circumstances that were involved in reported collisions that occurred on all roads statewide for the period of 1/1/2013 Ã¢â‚¬â€œ 12/31/2013.</t>
  </si>
  <si>
    <t>Collision Contributing Circumstances 2013</t>
  </si>
  <si>
    <t>PDR-14-2729</t>
  </si>
  <si>
    <t>DOC 885530</t>
  </si>
  <si>
    <t>Julian D. Tarver</t>
  </si>
  <si>
    <t>May 2010 thru July 30, 2014 collision data for 7th and Stewart St Seattle, WA. Outside Federal courthouse.</t>
  </si>
  <si>
    <t>Collision Data</t>
  </si>
  <si>
    <t>PDR-14-1707</t>
  </si>
  <si>
    <t>Richard Warner</t>
  </si>
  <si>
    <t>I would like to have the following statistics for 2012 and 2013:
1. The number of heavy truck involved collisions in each year
2. The number of fatal collisions involving heavy trucks in each year
3. The number of serious injury collisions involving heavy trucks in each year
4. The number of fatalities resulting from heavy truck involved collisions in each year
5. The number of serious injuries resulting from heavy truck involved collisions in each year
I would also like some explanation of the definition of "commercial vehicles/heavy trucks" category in the 2012 summary and how that definition differs (if it does) from the "heavy truck" category in the 2010 and 2011 Collision Data Summaries.</t>
  </si>
  <si>
    <t>PDR-14-2277</t>
  </si>
  <si>
    <t>Safe Transportation Research &amp; Education Center</t>
  </si>
  <si>
    <t>Julia Griswold</t>
  </si>
  <si>
    <t>History (Multi Row Flat File) of
Officer reported collisions that occurred on Washington State Roads for the period of January 1,
2013 through December 31, 2013.</t>
  </si>
  <si>
    <t>PDR-14-2326</t>
  </si>
  <si>
    <t>Gibson Traffic Consultants, Inc.</t>
  </si>
  <si>
    <t>Zachary Wieben</t>
  </si>
  <si>
    <t xml:space="preserve">History of reported collisions that occurred on or in the vicinity of the following roads within Monroe/Snohomish County for the period of January 1, 2011 through available 2014.
Monroe City Streets
Ã¢â‚¬Â¢	Fryelands Blvd SE/Roosevelt Rd within 500Ã¢â‚¬â„¢ of State Route 2
Ã¢â‚¬Â¢	179th Ave SE within 500Ã¢â‚¬â„¢ of State Route 2
State Route 2
Ã¢â‚¬Â¢	MP 10.45 to 10.65 Ã¢â‚¬â€œ within 500Ã¢â‚¬â„¢ of Roosevelt Rd
Ã¢â‚¬Â¢	MP 12.85 to 13.05 Ã¢â‚¬â€œ within 500Ã¢â‚¬â„¢ of Fryelands Blvd/Roosevelt Rd SE
Ã¢â‚¬Â¢	MP 13.76 to 13.96 Ã¢â‚¬â€œ within 500Ã¢â‚¬â„¢ of 179 Ave SE
Snohomish County Roads
Ã¢â‚¬Â¢	179th Ave SE/Robinhood Ln (Co Rd# 45230, MP 0.00 to 1.82) from State Route 2 to Trombley Rd.
Ã¢â‚¬Â¢	Trombley Rd (Co Rd# 45155, MP 0.00 to 0.89) from Roosevelt Rd to Robinhood Ln
Ã¢â‚¬Â¢	Roosevelt Rd (Co Rd# 45290, MP 1.265 to 1.360) from approximately 500Ã¢â‚¬â„¢ North of Trombley Rd to Trombley Rd
Ã¢â‚¬Â¢	Roosevelt Rd (Co Rd# 45291, MP 1.375 to 1.47) from approximately 500Ã¢â‚¬â„¢ South of Trombley Rd to Trombley Rd
Ã¢â‚¬Â¢	Roosevelt Rd (Co Rd# 45290, MP 0.00 to 0.095) from State Route 2 to approximately 500Ã¢â‚¬â„¢ South East of State Route 2
</t>
  </si>
  <si>
    <t>PDR-14-2378</t>
  </si>
  <si>
    <t>Ann Castner</t>
  </si>
  <si>
    <t>All accident information regarding Green River Road, including but not limited to Green River Road South and Southeast,
from Auburn to unincorporated King County ending at South 259th Street in the City of Kent. This request is for all accident
information from 11/7/98 to 11/7/08 for this area.</t>
  </si>
  <si>
    <t>PDR-14-3048</t>
  </si>
  <si>
    <t>William Thayer</t>
  </si>
  <si>
    <t>This is a request for documents pursuant to the Freedom of information Act of the State of Washington. Please provide us any and all accident reports for any accidents at the intersection of NE 29111 Avenue and NE 199111 Street in Ridge field, Washington over the last ten years.</t>
  </si>
  <si>
    <t>PDR-14-3536</t>
  </si>
  <si>
    <t>Collision Data 2010 to Current Vashon Island (98070) all roads</t>
  </si>
  <si>
    <t>PDR-15-0774</t>
  </si>
  <si>
    <t>All accident history and Uniform Police Traffic Collision Reports:
2004 Ã¢â‚¬â€œ 2014
For the segment S. 116th east of 5th Avenue South to the terminus of S. 116th Street, which is a dead-end. 
This roadway was annexed by the City of Burien in 2010. Prior to that it was in unincorporated King County. 
In some corridor reports, I have seen the segment identified as Ã¢â‚¬Å“between 5th Avenue South  and 6th Avenue SouthÃ¢â‚¬ï¿½, even though there is no platted 6th Avenue South.</t>
  </si>
  <si>
    <t>PDR-15-0192</t>
  </si>
  <si>
    <t>Maxey Law Offices, PLLC</t>
  </si>
  <si>
    <t>Tina M. Seifert</t>
  </si>
  <si>
    <t>This letter is our public disclosure request for a full and complete history of reported collisions that occurred at the intersection of Second Avenue and Arthur Street, Spokane, Washington for the period of 1/1/2000 through the present date.</t>
  </si>
  <si>
    <t>PDR-15-0316</t>
  </si>
  <si>
    <t>Deborah Meyer</t>
  </si>
  <si>
    <t>Hi, I'm trying to find out if there were any incidents or accidents on the I-5 bridge across the Columbia on 11/19/14 at around 7:00 AM. Any information you can provide would be appreciated.</t>
  </si>
  <si>
    <t>PDR-15-0402</t>
  </si>
  <si>
    <t>Accident Location: 78th and 192nd Street Puyallup, WA
Date of Incident:11/13/2014
Any and all records maintained by your office relating to any prior automobile accidents at or within 1/4 mile of this location. in either direction. from 1994 through 2014. I have enclosed a
copy of the police report for your reference.
These records should include computerized and handwritten logs, journals. notes, audio tapes, videotapes. and any other record or any kind relating to prior automobile accidents involving
pedestrians at or around this location including incoming complaints or comments and 
a. The full content or those communications;
b. To whom those complaints or comments were directed or referred to within your department:
c. The action taken by your department and its personnel in response thereto;
d. To whom those complaints or comments were directed to or referred to outside your office. including, without limit representatives of the State of Washington, and their responses thereto; and
e. Any other communications between your office and any other representative of the Pierce County Public Works and Utilities Department.</t>
  </si>
  <si>
    <t>PDR-15-0796</t>
  </si>
  <si>
    <t>Becker Franklin Rovang</t>
  </si>
  <si>
    <t>Janet Allen</t>
  </si>
  <si>
    <t>Loop NE, All 13th records, Avenue reports, NE, and/or photos, or Caldart documents Avenue NE related for to the past pedestrian 5 years. collisions in Poulsbo on NE Hostmark Street, 15th</t>
  </si>
  <si>
    <t>Collision data</t>
  </si>
  <si>
    <t>Dan Schmidt</t>
  </si>
  <si>
    <t>Summary of reported collisions that
occurred on N Divisions St/State Route 2 (mp 287.17 Ã¢â‚¬â€œ 287.21) at the intersection of Sprague
Ave for the period of February 1, 2012 through available 2014.</t>
  </si>
  <si>
    <t>Collision data at Division and Sprague</t>
  </si>
  <si>
    <t>PDR-14-1421</t>
  </si>
  <si>
    <t>Barb Fox</t>
  </si>
  <si>
    <t>REPORTED COLLISIONS THAT OCCURRED AT THE KITSAP COUNTY INTERSECTION OF HOOD CANAL DR NE (CO RD# 86960, MP 0.065 TO 0.105) AND CLIFFSIDE RD (CO RD# 87160, MP 0.00 TO 0.02) FOR THE PERIOD OF JANUARY 1, 2004 THROUGH PRESENT WITH JANUAY, 2014 BEING THE LAST COMPLETE MONTH PROCESSED.</t>
  </si>
  <si>
    <t>Collision data at hood canal dr and cliffside rd in kitsap county</t>
  </si>
  <si>
    <t>PDR-14-0579</t>
  </si>
  <si>
    <t>William Farley</t>
  </si>
  <si>
    <t>History of reported collisions that
occurred at the following State Route, Kalama City Street and Cowlitz County Road
intersections for the period of January 1, 2009 through December 31, 2013.
Ã¢â‚¬Â¢ West Kalama River Road/I-5 LX 03228 (mp 0.00 Ã¢â‚¬â€œ 0.02) at the S/B I-5 Off/On Ramps
o S/B Off Ramp - 005R103255 (mp 0.27 Ã¢â‚¬â€œ 0.29) None Reported
o S/B On Ramp - 005S103185 (mp 0.00 Ã¢â‚¬â€œ 0.02) None Reported
Ã¢â‚¬Â¢ Kalama River Road/I-5 LX 03228 (mp 0.08 Ã¢â‚¬â€œ 0.10) at the N/B Off/On Ramps
o N/B Off Ramp Ã¢â‚¬â€œ 005P103200 (mp 0.26 Ã¢â‚¬â€œ 0.28)
o N/B On Ramp Ã¢â‚¬â€œ 005Q103275 (mp 0.00 Ã¢â‚¬â€œ 0.02) None Reported
Ã¢â‚¬Â¢ Meeker Dr/N 1st St @ Kingwood St in Kalama
Ã¢â‚¬Â¢ Cowlitz County Kalama River Rd (Co Rd# 40000, mp 0.08 Ã¢â‚¬â€œ 0.12) @ Meeker Dr
Ã¢â‚¬Â¢ Cowlitz County Kalama River Rd (Co Rd# 40000, mp 0.21 Ã¢â‚¬â€œ 0.25) @ Old Hwy 99
Ã¢â‚¬Â¢ Cowlitz County Kalama River Rd (Co Rd# 40000, mp 0.72 Ã¢â‚¬â€œ 0.76) @ Norris Pit Rd Ã¢â‚¬â€œ
None Reported</t>
  </si>
  <si>
    <t>Collision data at intersections near or in Kalama</t>
  </si>
  <si>
    <t>PDR-14-1014</t>
  </si>
  <si>
    <t>Jim Morelli</t>
  </si>
  <si>
    <t>REPORTED COLLISIONS THAT OCCURRED AT OR IN THE VICINITY OF THE SEATTLE CITY STREET INTERSECTION OF E PINE ST AND BOYLSTON AVEÃ¢â‚¬Â¦..FEBRUARY 1, 2004 THROUGH JANUARY 31, 2014</t>
  </si>
  <si>
    <t>Collision Data at Pine and Boylston in Seattle</t>
  </si>
  <si>
    <t>PDR-14-0652</t>
  </si>
  <si>
    <t>Hann Lee</t>
  </si>
  <si>
    <t>Reported collisions that occurred on specific Clark County Roads and SRIDs near the I-5/I/205/134 and 139th interchanges for the period of January 1, 2009 through February 28, 2014.</t>
  </si>
  <si>
    <t>Collision Data at specific Clark Co intersections and segments.</t>
  </si>
  <si>
    <t>PDR-14-0951</t>
  </si>
  <si>
    <t>History of reported collisions that occurred at eight Clark County intersections and two Clark Co segments (ie. Salmond Cr St, 50th, 72nd etc) for the period of January 1, 2009 through March 31, 2014.</t>
  </si>
  <si>
    <t>Collision data at/on specific Clark County intersections and segments.</t>
  </si>
  <si>
    <t>PDR-14-1184</t>
  </si>
  <si>
    <t>Stefan Bussey</t>
  </si>
  <si>
    <t>History of reported collisions that
occurred on State Route 503/NE 117th Ave (mp 2.76 Ã¢â‚¬â€œ 3.45) from NE 119th St to NE 131st St and
on NE 119th St (Clark Co Rd# 94100, mp 4.02 Ã¢â‚¬â€œ 4.37) from NE 111th Ave to NE 117th Ave/SR
503 for the period of January 1, 2009 through December 31, 2013.</t>
  </si>
  <si>
    <t>Collision data for 119th and 117th in Clark County</t>
  </si>
  <si>
    <t>PDR-14-0965</t>
  </si>
  <si>
    <t>City of North Bend</t>
  </si>
  <si>
    <t>Donald DeBerg</t>
  </si>
  <si>
    <t>History of reported collisions that occurred on SE 140th St from SE North Bend Way to 468th Ave SE and SE Cedar Falls Way from E North Bend Way to Mountain View Blvd SE in North Bend for the period of 10/1/08 - 12/31/13.</t>
  </si>
  <si>
    <t>Collision Data for 140th and Cedar Falls in North Bend</t>
  </si>
  <si>
    <t>PDR-14-0253</t>
  </si>
  <si>
    <t>Dean Abrams</t>
  </si>
  <si>
    <t>History of reported collisions that at four intersection in Walla Walla for the period of 2008 - 2013.</t>
  </si>
  <si>
    <t>Collision data for 4 intersections in Walla Walla</t>
  </si>
  <si>
    <t>PDR-14-0251</t>
  </si>
  <si>
    <t>Anacortes Police Department</t>
  </si>
  <si>
    <t>Lou D'Amelio</t>
  </si>
  <si>
    <t>History and summary (year by month) of Officer reported collisions that occurred on City Streets within the City of Anacortes for the period of January 1, 2010 through available 2014.</t>
  </si>
  <si>
    <t>Collision Data for Anacortes</t>
  </si>
  <si>
    <t>PDR-14-1771</t>
  </si>
  <si>
    <t>The Spokewman-Review</t>
  </si>
  <si>
    <t>Jonathan Brunt</t>
  </si>
  <si>
    <t>Summary by year and Summary of Contributing Circumstances of Collisions that occurred at the intersection of Ash St and Wellesley Ave in Spokane for the period of 1/1/04 - 12/31/13.</t>
  </si>
  <si>
    <t>Collision data for Ash St at Wellesley Ave in Spokane</t>
  </si>
  <si>
    <t>PDR-14-0234</t>
  </si>
  <si>
    <t>William C. Bullock</t>
  </si>
  <si>
    <t>History of Officer reported collisions that occurred on City Streets and State Routes within the City of Blaine for the period of January 1, 2011 through December 31, 2013.</t>
  </si>
  <si>
    <t>Collision Data for Blaine</t>
  </si>
  <si>
    <t>PDR-14-1976</t>
  </si>
  <si>
    <t>City of Bothell</t>
  </si>
  <si>
    <t>Teresa Rappe</t>
  </si>
  <si>
    <t>History of reported collisions that occurred within the City of Bothell as well as King County roads being annexed by Bothell for the period of January 1, 2008 through December 31, 2013.</t>
  </si>
  <si>
    <t>Collision Data for Bothell and King County Roads</t>
  </si>
  <si>
    <t>PDR-14-0205</t>
  </si>
  <si>
    <t>City of Bellingham</t>
  </si>
  <si>
    <t>Steve Haugen</t>
  </si>
  <si>
    <t>History of reported collisions that occurred at or in the vicinity of Cordata Pkwy and Stuart Rd in Bellingham for the period of 2011 - 2013.</t>
  </si>
  <si>
    <t>Collision data for Cordata at Stuart in Bellingham</t>
  </si>
  <si>
    <t>PDR-14-0257</t>
  </si>
  <si>
    <t>Drowsy Driver related collisions from March 4, 2013 - Current. I would like to include I-90 from mp 254 to mp 192, SR 395 mp 62 - mp 95 and SR 26 mp 61 - mp 91. If it is possible to know the age f the drivers that would be great. I also need to know the total number of collisions in that time period.</t>
  </si>
  <si>
    <t>Collision data for Drowsy Drivers on SRs 90, 395 and 26</t>
  </si>
  <si>
    <t>PDR-14-0123</t>
  </si>
  <si>
    <t>Latest three years of collision data for 220th St SE from 31st ave SE to 35th Ave SE, 218th St SE from 31st Ave SE to 35th Ave SE, 31st Ave from 228th St SE to 220th St SE and 35th Ave SE from 215th Pl SE to 220th St SE in Bothell.</t>
  </si>
  <si>
    <t>Collision data for four Bothell city street segments</t>
  </si>
  <si>
    <t>PDR-14-0165</t>
  </si>
  <si>
    <t>WSP - MAIT</t>
  </si>
  <si>
    <t>Greg Wilcoxson</t>
  </si>
  <si>
    <t>History of reported collisions that
occurred at or in the vicinity of the intersection of MLK Way S and S Myrtle St in Seattle, on
Northbound Interstate 5 (mp 153.70 Ã¢â‚¬â€œ 155.70, mainline only) as well as on the Northbound On
Ramp (005Q115496) from Eastbound SR 518 for the period of February 1, 2009 through
January 31, 2014.</t>
  </si>
  <si>
    <t>Collision data for I-5 and MLK Way S at Myrtle St in Seattle.</t>
  </si>
  <si>
    <t>PDR-14-0664</t>
  </si>
  <si>
    <t>Carl Einfeld</t>
  </si>
  <si>
    <t>History of reported collisions that occurred on the I-5 Q518163, Q118200, R518259 and r118259 ramps to and from SR 524 for the period of 1/1/08 through 12/31/13.</t>
  </si>
  <si>
    <t>Collision data for I-5 ramps at SR 524</t>
  </si>
  <si>
    <t>PDR-14-0243</t>
  </si>
  <si>
    <t>Center for Pediatric Therapy</t>
  </si>
  <si>
    <t>Brad Fryett</t>
  </si>
  <si>
    <t xml:space="preserve">History of Officer reported collisions that occurred at or in the vicinity of the following intersections within the City of Spokane for the period of June 1, 2011 through May 30, 2014.
Ã¢â‚¬Â¢	N Newport Hwy / State Route 2 (mp 293.06 Ã¢â‚¬â€œ 293.14) and E Hoerner Ave
Ã¢â‚¬Â¢	W Wellesley Ave and N Nettleton St
Ã¢â‚¬Â¢	E 29th Ave and S Southeast Blvd
Ã¢â‚¬Â¢	E 29th Ave and S Scott St
</t>
  </si>
  <si>
    <t>Collision data for intersections in Spokane.</t>
  </si>
  <si>
    <t>PDR-14-1777</t>
  </si>
  <si>
    <t>Justin Belk</t>
  </si>
  <si>
    <t>History of collisions that occurred on SE Nourse Rd from SE 283rd to the point it becomes SE 15th St; SE 283rd/SE Crown from NE Hathaway Rd to NE 3rd Ave in Camas (thru and including signal); SE 23rd from SE 283rd to the point it becomes SE 303rd in Clark County/Camas for the period of 1/1/08 - 11/30/13.</t>
  </si>
  <si>
    <t>Collision data for intersections within Clark County/Camas</t>
  </si>
  <si>
    <t>PDR-14-0186</t>
  </si>
  <si>
    <t>History of collisions that occurred on or in the vicinity of Isaacs Ave from E Rose St to N Wilbur Ave in Walla Walla for the period of January 1, 2008 to December 31, 2013.</t>
  </si>
  <si>
    <t>Collision data for Isaacs Ave in Walla Walla</t>
  </si>
  <si>
    <t>PDR-14-0301</t>
  </si>
  <si>
    <t>Brad Lincoln</t>
  </si>
  <si>
    <t>History of reported collisions that occurred on 218th Ave NE between SR 202 and the intersection with 219th Ave NE/NE 54th St in King County for the period of January 1, 2009 through December 31, 2013.</t>
  </si>
  <si>
    <t>Collision data for King County's 218th Ave NE</t>
  </si>
  <si>
    <t>PDR-14-0327</t>
  </si>
  <si>
    <t>History of Officer reported collisions involving Large Trucks or Commercial Vehicles that occurred within the City of Seattle for the period of January 1, 2013 through May 31, 2014.</t>
  </si>
  <si>
    <t>Collision data for large or comm veh in Port of Seattle</t>
  </si>
  <si>
    <t>PDR-14-1666</t>
  </si>
  <si>
    <t>History of reported collisions that occurred on Washington State Roads where a Large Truck/Commercial Vehicle overturned within a roundabout where the Posted Speed Limit was 45mph or over for the period of June 9, 2004 through available 2014 with year 2014 being considered preliminary.</t>
  </si>
  <si>
    <t>Collision Data for Large Trucks/Commercial vehicles overturning in roundabouts where the speed limit was 45mph or greater.</t>
  </si>
  <si>
    <t>PDR-14-1684</t>
  </si>
  <si>
    <t>History of reported collisions that occurred on the Cowlitz County Lone Oak Rd for the period of January 1, 2006 through December 31, 2013.</t>
  </si>
  <si>
    <t>Collision data for Lone Oak Rd in Cowlitz County</t>
  </si>
  <si>
    <t>PDR-14-0308</t>
  </si>
  <si>
    <t>Jennifer Dvorak</t>
  </si>
  <si>
    <t>History of reported collisions that occurred on or near the Monster Road SW Bridge in Renton for the period of 12/1/09 through 11/30/13.</t>
  </si>
  <si>
    <t>Collision data for Monster Road SW in Renton</t>
  </si>
  <si>
    <t>PDR-14-0129</t>
  </si>
  <si>
    <t>City of Bellevue</t>
  </si>
  <si>
    <t>Joe Granger</t>
  </si>
  <si>
    <t>Reported collisions that occurred on King County Rd SE Newport Way from 150th Ave SE to 155th Pl SE.....1/1/01 - 9/1/12</t>
  </si>
  <si>
    <t>Collision data for Newport Way in King County</t>
  </si>
  <si>
    <t>PDR-14-0468</t>
  </si>
  <si>
    <t>Walker Cheng</t>
  </si>
  <si>
    <t>History of reported collisions that occurred on State Route 99 within the City of Federal Way from 2007 through 2013.</t>
  </si>
  <si>
    <t xml:space="preserve">Collision data for Pacific Hwy S in Fed Way
</t>
  </si>
  <si>
    <t>PDR-14-0356</t>
  </si>
  <si>
    <t>Robert Buckley</t>
  </si>
  <si>
    <t>History of reported collisions that
occurred on the North Bound Interstate 005Q113269 (see drawing) on ramp from East Bound SR
16 for the period of January 1, 2009 through December 31, 2013.</t>
  </si>
  <si>
    <t>Collision data for ramp from sr 16 to nb i-5</t>
  </si>
  <si>
    <t>PDR-14-0968</t>
  </si>
  <si>
    <t>Adam Miles</t>
  </si>
  <si>
    <t>History of Officer reported collisions that occurred on or in the vicinity of NE Ross St from Hwy 99 to NE 15th Ave within the City of Vancouver for the period of June 1, 2011 through May 30, 2014.</t>
  </si>
  <si>
    <t>Collision data for Ross St in Vancouver</t>
  </si>
  <si>
    <t>PDR-14-1843</t>
  </si>
  <si>
    <t>Jerome W. Morrisstte and Associates, Inc.</t>
  </si>
  <si>
    <t>Thomas Leyrer</t>
  </si>
  <si>
    <t>History of Officer reported collisions that occurred on City Streets and State Routes within the City of Ruston for the period of January 1, 2011 through December 31, 2013.</t>
  </si>
  <si>
    <t>Collision data for Ruston</t>
  </si>
  <si>
    <t>PDR-14-1978</t>
  </si>
  <si>
    <t>History of reported collisions that occurred on or
in the vicinity of Sedgwick Rd, Sidney Rd/Pottery Ave in Port Orchard as well as on the following State
Routes and Kitsap County Rd for the period of January 1, 2009 through March 31, 2014.
Ã¢â‚¬Â¢ SR 160 (mp 0.00 to 0.11) within the SR 16 interchange
Ã¢â‚¬Â¢ SR 16 (mp 24.67 to 25.66, excluding mainline) within the SR 160/Sedgwick Rd interchange
Ã¢â‚¬Â¢ Sidney Rd SW (Co Rd# 21109, mp 6.71 to 7.71) from Sedgwick Rd to the SR 16 underpass.</t>
  </si>
  <si>
    <t>Collision data for Sedgwick and Sidney roads in Port Orchard.</t>
  </si>
  <si>
    <t>PDR-14-1000</t>
  </si>
  <si>
    <t xml:space="preserve">Washington State Department of Natural Resources  </t>
  </si>
  <si>
    <t>Alex Nagygyor</t>
  </si>
  <si>
    <t>History of Officer reported collisions involving Tractor Trailers/SemiÃ¢â‚¬â„¢s that occurred on Washington State Roads where the Roadway Surface Type was Gravel or Dirt for the period of January 1, 2009 through December 31, 2013.</t>
  </si>
  <si>
    <t>Collision Data for semi's on dirt or gravel roads</t>
  </si>
  <si>
    <t>PDR-14-2992</t>
  </si>
  <si>
    <t>City of Puyallup</t>
  </si>
  <si>
    <t>Steve Carstens</t>
  </si>
  <si>
    <t>REPORTED COLLISIONS THAT OCCURRED ON OR IN THE VICINITY OF SHAW RD E AND E MAIN AVE WITHIN THE CITY OF PUYALLUPÃ¢â‚¬Â¦..2001 THROUGH AVAILABLE 2014 WITH FEBRUARY, 2014 BEING THE LAST COMPLETE MONTH PROCESSED</t>
  </si>
  <si>
    <t>Collision Data for Shaw Rd and E Main Ave in Puyallup</t>
  </si>
  <si>
    <t>PDR-14-0715</t>
  </si>
  <si>
    <t>Ribeka Toda</t>
  </si>
  <si>
    <t>History of reported collisions that occurred at or in the vicinity of Shorewood Dr at E/B and W/B SR 14 on/off ramps, Shorewood Dr at E Evergreen Blvd, E Evergreen Blvd at E 5th St/Columbia View Dr and Blandford Dr at E 5th St in Vancouver for the period of December 1, 2008 through November 30, 2013.</t>
  </si>
  <si>
    <t>Collision data for six intersections in Vancouver.</t>
  </si>
  <si>
    <t>PDR-14-0183</t>
  </si>
  <si>
    <t>HISTORY OF REPORTED COLLISIONS THAT OCCURRED WITHIN THE CITY OF RIDGEFIELD (EXCL MAINLINE INTERSTATE 005) AS WELL AS AT THE INTERSECTION OF CLARK COUNTY ROADS: NE 259TH ST (CO RD# 43880, MP 2.99 - 3.03) @ NE 10TH AVE (CO RD# 94450, MP 1.98 - 2.02)Ã¢â‚¬Â¦..2009 - 2013</t>
  </si>
  <si>
    <t>Collision Data for specific intersections in Ridgefield and Clark county</t>
  </si>
  <si>
    <t>PDR-14-0958</t>
  </si>
  <si>
    <t>Stamper Rubens, P.S.</t>
  </si>
  <si>
    <t>Eric R. Byrd</t>
  </si>
  <si>
    <t>All data from motor vehicle accidents on Mill Road, between Hastings Road and Dartford Road in Spokane County, Washington for the period of January 1, 2013 to February 6, 2014.</t>
  </si>
  <si>
    <t>Collision data for Spokane County's Mill Rd</t>
  </si>
  <si>
    <t>PDR-14-0297</t>
  </si>
  <si>
    <t>History of reported collisions that occurred on SR 164 (mp 1.16 - 1.35) from M St to MP 1.35 for the period of 1/1/09 - 12/31/13</t>
  </si>
  <si>
    <t>Collision data for SR 164</t>
  </si>
  <si>
    <t>PDR-14-0237</t>
  </si>
  <si>
    <t>History and summaries of Officer reported
collisions that occurred on State Route 195 (mp 19.94 to 36.95) between Pullman and Colfax for the
period of January 1, 2004 through December 31, 2013.</t>
  </si>
  <si>
    <t>Collision data for SR 195 from Pullman to Colfax</t>
  </si>
  <si>
    <t>PDR-14-0991</t>
  </si>
  <si>
    <t>Reported collisions that occurred on SR 2 (mp 296.5 - 299) and on SR 206 (mp 0.00 - 0.03) at SR 2 for the period of January 1, 2004 through available 2014.</t>
  </si>
  <si>
    <t>Collision Data for SR 2</t>
  </si>
  <si>
    <t>PDR-14-0596</t>
  </si>
  <si>
    <t>Reported collisions that occurred on State Route 20, mp 32-38.....11/5/03 - 11/05/13</t>
  </si>
  <si>
    <t>Collision data for SR 20</t>
  </si>
  <si>
    <t>PDR-14-0601</t>
  </si>
  <si>
    <t>Matthew Palmer</t>
  </si>
  <si>
    <t>History of collisions that occurred on State Route 202 (mp 10.84 to 11.04) at 218th Ave NE and NE 50th St for the period of January 1, 2010 through December 31, 2013.</t>
  </si>
  <si>
    <t>Collision data for SR 202 at 218th ave NE</t>
  </si>
  <si>
    <t>PDR-14-0213</t>
  </si>
  <si>
    <t>Mission Support Alliance</t>
  </si>
  <si>
    <t>Frank W. Powell</t>
  </si>
  <si>
    <t>Summary of reported collisions that occurred on SR 240 (mp 0 - 29) and summary of animal involved collisions for the period of 2010 - 2013.</t>
  </si>
  <si>
    <t>Collision data for SR 240 mp 0 - 29</t>
  </si>
  <si>
    <t>PDR-14-0249</t>
  </si>
  <si>
    <t>History of reported collisions that
occurred on State Route 500 (mp 8.63B to 10.29) from NE 152nd Ave to NE 199th Ave and at/on
the following intersections/road segment in Vancouver/Clark County for the period of January 1,
2009 through March 31, 2014.
City of Vancouver
Ã¢â‚¬Â¢ NE Fourth Plain Rd at NE Ward Rd
Clark County
Ã¢â‚¬Â¢ At NE Ward Rd (Co Rd# 95050, mp 0.56 Ã¢â‚¬â€œ 0.60) at NE 78th St/NE 152nd Ave
Ã¢â‚¬Â¢ At NE Ward Rd (Co Rd# 95050, mp 0.35 Ã¢â‚¬â€œ 0.39) at NE 76th St
Ã¢â‚¬Â¢ On NE 182nd Ave (Co Rd# 95160, mp 0.30 to 0.72) from NE 73rd St to NE 81st Circle</t>
  </si>
  <si>
    <t>Collision data for SR 500 in Clark County and specific Vancouver/Clark County intersections.</t>
  </si>
  <si>
    <t>PDR-14-1133</t>
  </si>
  <si>
    <t>History of reported collisions that
occurred at/on the following Clark County Rd or State Route 503 intersections/segments for the
period of January 1, 2009 through April 30, 2014.
Ã¢â‚¬Â¢ NE 99th St (Co Rd# 23940, mp 2.11 Ã¢â‚¬â€œ 2.15) at NE 130th Ave (Co Rd# 23890, mp 1.08 Ã¢â‚¬â€œ
1.12)
Ã¢â‚¬Â¢ NE 99th St (Co Rd# 23940, mp 2.36 Ã¢â‚¬â€œ 2.40) at NE 124th Ave (Co Rd# 23910, mp 1.35 Ã¢â‚¬â€œ
1.37) Ã¢â‚¬Å“None ReportedÃ¢â‚¬ï¿½
Ã¢â‚¬Â¢ NE 130th Ave (Co Rd# 23890, mp 1.13 Ã¢â‚¬â€œ 1.37) North of NE 99th St Ã¢â‚¬Å“None ReportedÃ¢â‚¬ï¿½
Ã¢â‚¬Â¢ NE 99th St (Co Rd# 23940, mp 2.74 Ã¢â‚¬â€œ 2.78) at SR 503 and SR 503 (mp 1.72 Ã¢â‚¬â€œ 2.89) from
NE 99th St to NE 119th S</t>
  </si>
  <si>
    <t>Collision data for SR 503 and specific Clark Co Rds.</t>
  </si>
  <si>
    <t>PDR-14-1404</t>
  </si>
  <si>
    <t xml:space="preserve">In response to your June 10 and 12 requests, we have prepared a history of Officer reported collisions that occurred within the City of Arlington as well as the following State Routes/Interstate for the period of January 1, 2009 through available 2014.
Ã¢â‚¬Â¢	Interstate 5 (mp 208.25 Ã¢â‚¬â€œ 209.10) within the SR 530 interchange
Ã¢â‚¬Â¢	SR 9 (mp 28.65 Ã¢â‚¬â€œ 31.67) from Highland Dr to 252nd St
Ã¢â‚¬Â¢	SR 530 (mp 16.95 Ã¢â‚¬â€œ 21.01) from I-5 to Railroad St
</t>
  </si>
  <si>
    <t>Collision Data for SR 530, 35th and 27th in or near Arlington</t>
  </si>
  <si>
    <t>PDR-14-1636</t>
  </si>
  <si>
    <t>Tetra Tech Inc.</t>
  </si>
  <si>
    <t>Matt Rilling</t>
  </si>
  <si>
    <t>History of reported collisions that occurred on State Route 9 (mp 11.69 to 11.89) at 56th St SE for the period of 1/1/11 - 12/31/13.</t>
  </si>
  <si>
    <t>Collision data for SR 9 at 56th St SE</t>
  </si>
  <si>
    <t>PDR-14-0302</t>
  </si>
  <si>
    <t>Edward Collins</t>
  </si>
  <si>
    <t>History of collisions that occurred on SR 2 (mp 33.5 - 35.5) and SR 172 (mp 3.0 - 7.0) for the period of 2009 - 2013.</t>
  </si>
  <si>
    <t>Collision data for SRs 2 and 172</t>
  </si>
  <si>
    <t>PDR-14-0255</t>
  </si>
  <si>
    <t>History of reported collisions that
occurred within the Cities of Issaquah and Sammamish for the period of January 1, 2011 through
available 2014.</t>
  </si>
  <si>
    <t>Collision data for the cities of Issaquah and Sammamish</t>
  </si>
  <si>
    <t>PDR-14-1429</t>
  </si>
  <si>
    <t>History of reported collisions that
occurred at or in the vicinity of NW Parker St and NE 28th Ave in Camas, at the intersection of
SR 500 (mp 13.82 Ã¢â‚¬â€œ 13.86) and NE 28th St as well as at SR 500 (mp 17.30 Ã¢â‚¬â€œ 17.38) and 43rd Ave
for the period of January 1, 2009 through December 31, 2013.</t>
  </si>
  <si>
    <t xml:space="preserve">Collision data for three intersections in Camas
</t>
  </si>
  <si>
    <t>PDR-14-0980</t>
  </si>
  <si>
    <t>Health &amp; Associates, Inc.</t>
  </si>
  <si>
    <t>Kyle Young</t>
  </si>
  <si>
    <t>History of collisions that occurred at or in the vicinity of N Proctor at N 26th St, N 28th St and N 30th St in Tacoma for the period of December 1, 2010 through December 31, 2013.</t>
  </si>
  <si>
    <t>Collision Data for three intersections in Tacoma</t>
  </si>
  <si>
    <t>PDR-14-0185</t>
  </si>
  <si>
    <t>American Transportation Research Institute</t>
  </si>
  <si>
    <t>Amanda Weber</t>
  </si>
  <si>
    <t>History of Officer Reported collisions with information of vehicle where the Vehicle Classification was either a Single vehicle w/GVWR of 26,001 lbs or more; or any school bus regardless of size - CDL required, a Trailer w/GVWR of 10,001 lbs or more, if GVWR of combined vehicle(s) is 26,001 lbs or more - CDL required or the GVWR of the vehicle was 26,000 lbs or greater for the period of January 1, 2010 through December 31, 2012.</t>
  </si>
  <si>
    <t>Collision data for trucks over 26,000</t>
  </si>
  <si>
    <t>PDR-14-1640</t>
  </si>
  <si>
    <t xml:space="preserve">History of reported collisions that occurred at or in the vicinity of the following Vancouver City Street intersections as well as at the following State Route or Clark County Rd intersections for the period of January 1, 2009 through available 2014.
Ã¢â‚¬Â¢	NE 124th Ave (Clark Co Rd# 23910, mp 0.80 Ã¢â‚¬â€œ 0.84) at NE 110th St (Private Rd) None Reported
Ã¢â‚¬Â¢	State Route 503 (mp 2.49 Ã¢â‚¬â€œ 2.53) at NE 113th None Reported
Vancouver City Street Intersections/Segments
Ã¢â‚¬Â¢	SE 1st St at SE Olympia Dr
Ã¢â‚¬Â¢	NE 4th St at  NE 136th Ave
Ã¢â‚¬Â¢	SE Olympia Dr at SE Mill Plain Blvd
Ã¢â‚¬Â¢	SE 1st St at SE Hearthwood Blvd
Ã¢â‚¬Â¢	SE 1st St at SE 164th Ave
Ã¢â‚¬Â¢	SE 1st St at NE B Ave
Ã¢â‚¬Â¢	SE 1st St at SE 172nd Ave
Ã¢â‚¬Â¢	SE 4th St between SE Olympia Dr and NE 136th Ave
Ã¢â‚¬Â¢	SE 1st St between SE 172nd Ave and NE B Ave
</t>
  </si>
  <si>
    <t>Collision Data for Vancouver, Clark County and SR 503 intersections.</t>
  </si>
  <si>
    <t>PDR-14-1703</t>
  </si>
  <si>
    <t>King County Department of Transportation</t>
  </si>
  <si>
    <t>Kathy Ooka</t>
  </si>
  <si>
    <t>Reported collisions that occurred at or in the vicinity of 35315 W Valley Hwy in Algona.....1/1/10 - 12/31/13</t>
  </si>
  <si>
    <t>Collision data for W Valley Hwy in Algona</t>
  </si>
  <si>
    <t>PDR-14-0441</t>
  </si>
  <si>
    <t>History of Officer reported Pedestrian or
Pedalcyclist involved collisions that occurred within the Tri-Cities for the period of May 1, 2012
through available 2014 as well as for the same time period Officer reported collisions that occurred
within the SR 12/SR730 Wallula Junction (See Below).
Ã¢â‚¬Â¢ SR 12 (mp 307.37 Ã¢â‚¬â€œ 307.75)
Ã¢â‚¬Â¢ SR 730 (mp 5.80 to 6.08)
Ã¢â‚¬Â¢ SR 730 SPUR WALLULA (Entire Route)</t>
  </si>
  <si>
    <t>Collision data for Wallula Junction and ped/pedal in Tri Cities</t>
  </si>
  <si>
    <t>PDR-14-1527</t>
  </si>
  <si>
    <t>City of Woodinville</t>
  </si>
  <si>
    <t>Bob Sisco</t>
  </si>
  <si>
    <t>History of reported collisions that occurred within the City of Woodinville for the period of January 1, 2013 through December 31, 2013.</t>
  </si>
  <si>
    <t>Collision Data for Woodinville</t>
  </si>
  <si>
    <t>PDR-14-0304</t>
  </si>
  <si>
    <t>Jeff Whitman</t>
  </si>
  <si>
    <t xml:space="preserve">History of Officer reported collisions that occurred within the Cities of Ridgefield and La Center as well as the following State Route/Interstate segments and Clark County Road intersections for the period of January 1, 2009 through December 31, 2013.
Ã¢â‚¬Â¢	Interstate 5 (mp 13.36 to 22.20, Includes all Mainline and Ramps) from the SR 501 interchange through the SR 503 interchange.
Ã¢â‚¬Â¢	State Route 503 (mp 54.25 to 54.38) within the Interstate 5 interchange.
Ã¢â‚¬Â¢	Clark County Road intersections that have recently (within the time frame of your request) been annexed by the City of La Center
o	NW 289th St (Co Rd# 42520, mp 2.79 to 2.83) at NW 41st Ave (Co Rd# 42570, mp 0.00 to 0.02)
o	NW 289th St (Co Rd# 42520, mp 3.29 to 3.33) at NW 31st Ave (Co Rd# 41990, mp 2.62 to 2.66) None Reported
o	NW 319th St (Co Rd# 42780, mp 0.45 to 0.49) at NW 41st Ave (Same Co Rd#) None Reported
o	NW La Center Rd (Co Rd# 96040, mp 0.00 to 0.02) at NW Timmen Rd (Co Rd# 94450, mp 5.36 to 5.40)
o	NW Timmen Rd (Co Rd# 94450, mp 5.00 to 5.04) at NW Spencer Rd (Co Rd# 42170, mp 2.48 to 2.50)
</t>
  </si>
  <si>
    <t>Collision data from Ridgefield to SR 503</t>
  </si>
  <si>
    <t>PDR-14-1618</t>
  </si>
  <si>
    <t>History of reported collisions that occurred within the City of Battle Ground for the period of January 1, 2009 through available 2014.</t>
  </si>
  <si>
    <t>Collision Data in Battle Ground</t>
  </si>
  <si>
    <t>PDR-14-1783</t>
  </si>
  <si>
    <t>History of reported collisions that
occurred within the City of Battle Ground as well as on Clark CountyÃ¢â‚¬â„¢s NE 142nd Ave from the
North City limits of Battle Ground to NE 239th St (Co Rd# 52310, mp 0.36 to 0.52 Ã¢â‚¬Å“None
ReportedÃ¢â‚¬ï¿½) for the period of January 1, 2009 through March 31, 2014.</t>
  </si>
  <si>
    <t>Collision data in Battle Ground and Clark Co Rd 142nd North of Battle Ground</t>
  </si>
  <si>
    <t>PDR-14-1188</t>
  </si>
  <si>
    <t>History of Officer reported collisions
that occurred within Clark County for the period of December 1, 2013 through December 31,
2013 and a summary by Year and by County of Officer reported collisions that occurred on all
Washington State Roads for the period of January 1, 2003 through January 31, 2014.</t>
  </si>
  <si>
    <t>Collision data in Clark Co and Statewide</t>
  </si>
  <si>
    <t>PDR-14-0658</t>
  </si>
  <si>
    <t>Collision data for All roads in Clark County for the period of 1/1/10 through 11/30/13</t>
  </si>
  <si>
    <t xml:space="preserve">Collision Data in Clark County
</t>
  </si>
  <si>
    <t>PDR-14-0158</t>
  </si>
  <si>
    <t>WSDOT Mt Baker area</t>
  </si>
  <si>
    <t>Tom Stacey</t>
  </si>
  <si>
    <t>Reported collisions that occurred within the City of Ferndale and on specific Whatcom County Roads as well as on or in the vicinity of Bakerview Rd between Bellingham WCL and SR 539Ã¢â‚¬Â¦..2009 - 2013</t>
  </si>
  <si>
    <t>Collision Data in Ferndale, Bellingham and Whatcom County.</t>
  </si>
  <si>
    <t>PDR-14-1718</t>
  </si>
  <si>
    <t>History of reported collisions that occurred within the City of Pasco for the period of 1/1/08 - 2/28/14.</t>
  </si>
  <si>
    <t>Collision Data in Pasco</t>
  </si>
  <si>
    <t>PDR-14-0732</t>
  </si>
  <si>
    <t>Century West Engineering dba: City of Airway Heights</t>
  </si>
  <si>
    <t>Bryan Hicks</t>
  </si>
  <si>
    <t>History of Officer reported collisions that
occurred on City Streets and State Routes within the Cities of Reardan and Fairfield for the
period of January 1, 2011 through December 31, 2013.</t>
  </si>
  <si>
    <t>Collision Data in Reardan and Fairfield</t>
  </si>
  <si>
    <t>PDR-14-1999</t>
  </si>
  <si>
    <t>MS2 / Midwestern Consulting</t>
  </si>
  <si>
    <t>Brian Derstine</t>
  </si>
  <si>
    <t>History (Multi Row in CSV) of reported
collisions that occurred within the City of Renton for the period of January 1, 2001 through
Ã¢â‚¬Å“Available Year 2014Ã¢â‚¬ï¿½ as of 04/21/14. Please note: *as of 1/1/2009 citizen reports are no longer
being captured (Report # begins with "C").</t>
  </si>
  <si>
    <t>Collision Data in Renton</t>
  </si>
  <si>
    <t>PDR-14-0988</t>
  </si>
  <si>
    <t>MI</t>
  </si>
  <si>
    <t>Wayne McNeal</t>
  </si>
  <si>
    <t xml:space="preserve">History of Officer reported collisions that occurred on or in the vicinity of the following City Streets and State Routes within the City of Renton for the period of January 1, 2011 through December 31, 2013.
Ã¢â‚¬Â¢	N 8th St from Park Ave N to Houser Way N
Ã¢â‚¬Â¢	Houser Way N from N 8th St to Houser Way Bypass
Ã¢â‚¬Â¢	Houser Way Bypass from Houser Way N to SR 900/Sunset Blvd N
Ã¢â‚¬Â¢	SR 900 (mp 11.26 to 11.55) from NE 3rd St to SR 405
Ã¢â‚¬Â¢	SB SR 405 off ramp to SR 900 (Entire Length)
</t>
  </si>
  <si>
    <t>Collision data in Renton</t>
  </si>
  <si>
    <t>PDR-14-1734</t>
  </si>
  <si>
    <t>History (Multi Row in CSV) of
reported collisions that occurred within the City of Renton for the period of January 1, 2008
through Ã¢â‚¬Å“Available Year 2014Ã¢â‚¬ï¿½ as of 08/20/14 with a Transaction Date of April 21, 2014
forward.</t>
  </si>
  <si>
    <t>PDR-14-2267</t>
  </si>
  <si>
    <t>History (Multi Row in CSV format) of reported collisions that occurred within the City of Renton for the period of January 1, 2001 through Ã¢â‚¬Å“Available Year 2014Ã¢â‚¬ï¿½ as of 12/3/14 with the last Trans Date of 08/18/14.</t>
  </si>
  <si>
    <t>PDR-14-3233</t>
  </si>
  <si>
    <t>Brittney Horn</t>
  </si>
  <si>
    <t>History of reported collisions that
occurred on or in the vicinity of Spokane Blvd, Main Ave, Martin Luther King Jr Way, Riverside
Ave, Sprague Ave, Lincoln St, Wall St, Stevens St, Washington St, 2nd Ave, 3rd Ave and All SR
2 (mainline, ramps, couplets) in Spokane for the period of January 1, 2003 through March 31,
2014.</t>
  </si>
  <si>
    <t>Collision Data in Spokane</t>
  </si>
  <si>
    <t>PDR-14-1006</t>
  </si>
  <si>
    <t>City of Spokane Valley</t>
  </si>
  <si>
    <t>Ryan Kipp</t>
  </si>
  <si>
    <t>History of reported collisions that occurred within the City of Spokane Valley for the period of January 1, 2009 through December 31, 2013.</t>
  </si>
  <si>
    <t>Collision data in Spokane Valley</t>
  </si>
  <si>
    <t>PDR-14-1044</t>
  </si>
  <si>
    <t>History of reported collisions that
occurred on or in the vicinity of SE 240th St from W/O 190th Ave SE to E/O 196th Ave SE within
the City of Covington as well as on the following King County Roads for the period of January
1, 2011 through December 31, 2013.
Ã¢â‚¬Â¢ SE 240th St (Co Rd# 13300, mp 4.28 Ã¢â‚¬â€œ 4.55) from 196th Ave SE to 200th Ave SE
Ã¢â‚¬Â¢ SE Wax Rd/SE 240th St (Co Rd# 91559, mp 6.27 Ã¢â‚¬â€œ 7.07) from approximately 200Ã¢â‚¬â„¢ SW of
200th Ave SE to SR 18
Ã¢â‚¬Â¢ 200th Ave SE/SE 248th St (Co Rd# 13750, mp 0.00 Ã¢â‚¬â€œ 0.555) from SE 240th St to the end
of where King County maintains SE 248th St</t>
  </si>
  <si>
    <t>Collision data in the vicinity of Maple Valley</t>
  </si>
  <si>
    <t>PDR-14-1083</t>
  </si>
  <si>
    <t>Town of Yacolt</t>
  </si>
  <si>
    <t>Kathy Lattig</t>
  </si>
  <si>
    <t>History of reported collisions that
occurred within the City of Yacolt for the period of January 1, 2011 through December 31, 2013.</t>
  </si>
  <si>
    <t>Collision data in Yacolt</t>
  </si>
  <si>
    <t>PDR-14-2000</t>
  </si>
  <si>
    <t>Candace Cramer</t>
  </si>
  <si>
    <t>History of reported collisions that
occurred within the City of Yelm for the period of January 1, 2009 through December 31, 2013.</t>
  </si>
  <si>
    <t>Collision Data in Yelm</t>
  </si>
  <si>
    <t>PDR-14-1022</t>
  </si>
  <si>
    <t>Jeff Heckathorn</t>
  </si>
  <si>
    <t xml:space="preserve">Can I please obtain a copy of your latest report that DOT traffic engineers scrutinize to pinpoint hazardous intersections that you (DOT) are responsible for?
My preference would be for a geographic map that color codes intersections on an accident frequency or severity scale. But IÃ¢â‚¬â„¢ll start with whatever you have which is probably even better using modern technology and statistical analysis.
</t>
  </si>
  <si>
    <t>Collision Data- intersections</t>
  </si>
  <si>
    <t>history of reported collisions involving All Terrain/Off Road Vehicles that occurred on Washington State Roads for the period of January 1, 2002 through available 2014 with 2014 data considered preliminary.</t>
  </si>
  <si>
    <t>Collision data involving ATV/ORV</t>
  </si>
  <si>
    <t>PDR-14-2769</t>
  </si>
  <si>
    <t>History of Officer reported collisions involving motorcycles within the Counties of Chelan, Okanogan, Douglas, Kittitas and Grant Counties for the period of January 1, 2013 through May 31, 2014 (Year 2014 is considered preliminary). Please note the information within this history of collisions is only of the motorcyclists and motorcycles involved.</t>
  </si>
  <si>
    <t>Collision Data involving Motorcycles in WSP Dist 6</t>
  </si>
  <si>
    <t>PDR-14-1662</t>
  </si>
  <si>
    <t>WA County Road Administration Board</t>
  </si>
  <si>
    <t>Bob Moorhead</t>
  </si>
  <si>
    <t>Summary of Collisions involving School Buses and a summary by injury type of the School Bus occupants from 2002 - 2013.</t>
  </si>
  <si>
    <t>Collision Data Involving School Buses</t>
  </si>
  <si>
    <t>PDR-14-0280</t>
  </si>
  <si>
    <t>History of reported collisions that occurred on Port of Tacoma Rd/33Ave E/509LX00235, Ward St, Tidehaven Rd/34th Ave E and Pacific Hwy E near LovesÃ¢â‚¬â„¢s Travel Stop in Tacoma/Fife for the period of 1/1/09 through present.</t>
  </si>
  <si>
    <t xml:space="preserve">Collision data near Love's Travel Stop in Tacoma
</t>
  </si>
  <si>
    <t>PDR-14-0226</t>
  </si>
  <si>
    <t>Ben McBride</t>
  </si>
  <si>
    <t>Reported collisions that occurred on Interstate 5 (mp 228 - 228.5, mainline only) for the period of May 1, 2008 through May 31, 2013.</t>
  </si>
  <si>
    <t>Collision Data near Skagit River Bridge</t>
  </si>
  <si>
    <t>PDR-14-0505</t>
  </si>
  <si>
    <t>History of reported collisions that occurred within the SR 205/Padden Pkwy Interchange excluding mainline and three Clark County intersections with Andresen Rd....1/1/09 to 2/28/14</t>
  </si>
  <si>
    <t>Collision data near SR 205/Padden Pkwy in Clark County</t>
  </si>
  <si>
    <t>PDR-14-0747</t>
  </si>
  <si>
    <t>1506 and 1499 for Transportation Commission, docs released together one denial sent with both PDR #'s.</t>
  </si>
  <si>
    <t>Attorney/Client Privileged info</t>
  </si>
  <si>
    <t>42.56.290</t>
  </si>
  <si>
    <t xml:space="preserve">...documents relative to the adoption of CR-103P amending WAC 468-270-070 adopted May 20, 2015 and filed with the code reviser May 21, 2015 as WSR 15-12-013.
(1) Your agency is required under RCW 34.05.325(6)(a) to prepare a concise explanatory statement of the rule prior to filing an adopted rule with the code reviser. As the rule was adopted at approximately 7:30 pm on May 20th, 2015 I request a copy of the concise explanatory statement which, by law, was prepared prior to 2:25 pm, May 21st, 2015.
(2) RCW 34.05.325(6)(a)(iii) further requires, as part of the concise explanatory statement, a summarization of all comments received regarding the proposed rule, and responding to the comments by category or subject matter, indicating how the final rule reflects agency consideration of the comments, or why it fails to do so. The agency announced that it had received more than 300 e-mails regarding this WAC Rule modification and I further request this detailed portion of the concise explanatory statement be provided.
</t>
  </si>
  <si>
    <t>Transportation Commission</t>
  </si>
  <si>
    <t>PDR-15-1506</t>
  </si>
  <si>
    <t>William Popp Associates</t>
  </si>
  <si>
    <t>Bill Popp</t>
  </si>
  <si>
    <t>History of reported collisions that occurred on 112th Ave/Pl NE approximately 1000' north and south of 112th Ln NE in Bothell/King County for the period of 1/1/10 - 12/31/13</t>
  </si>
  <si>
    <t>Collision Data on 112th Ave/Pl NE in Bothell/King County</t>
  </si>
  <si>
    <t>PDR-14-0236</t>
  </si>
  <si>
    <t>TSI NW</t>
  </si>
  <si>
    <t>Jeff Hee</t>
  </si>
  <si>
    <t>History of reported collisions that occurred on or in the vicinity of 166th Ave NE between Cleveland St (SR 202) and NE 83rd St, NE 80th St between 166th Ave NE and 164th Ave NE (SR 202) in the City of Redmond as well as on SR 202 (mp 6.87 to 7.19) from NE 80th St to 166th Ave NE and on SR 202 Couplet Redmond (mp 7.51 to 7.55) at 166th Ave NE for the period of January 1, 2009 through February 28, 2014.</t>
  </si>
  <si>
    <t>Collision data on 166th and 80th in Redmond</t>
  </si>
  <si>
    <t>PDR-14-0956</t>
  </si>
  <si>
    <t>WSDOT Northwest Region</t>
  </si>
  <si>
    <t>William W. Yeung</t>
  </si>
  <si>
    <t>REPORTED COLLISIONS THAT OCCURRED ON OR IN THE VICINITY OF 220TH ST SW  BETWEEN THE I-5 NORTHBOUND RAMPS AND 58TH AVE W IN MOUNTLAKE TERRACEÃ¢â‚¬Â¦..1/1/2009 - AVAILABLE 2014 WITH 2014 DATA BEING PRELIMINARY</t>
  </si>
  <si>
    <t>Collision Data on 220th in Mountlake Terrace</t>
  </si>
  <si>
    <t>PDR-14-3112</t>
  </si>
  <si>
    <t>History of reported collisions that
occurred on or in the vicinity of NE 51st St/520LX01122 between 148th Ave NE and W Lake
Sammamish Pky NE in Bellevue/Redmond for the period of January 1, 2009 through December
31, 2013.</t>
  </si>
  <si>
    <t>Collision Data on 51st in Redmond</t>
  </si>
  <si>
    <t>PDR-14-1194</t>
  </si>
  <si>
    <t>History of reported collisions that
occurred on or in the vicinity of N 51st St within the City of Ruston for the period of January 1,
2001 through December 31, 2011.</t>
  </si>
  <si>
    <t>Collision Data on 51st in Ruston</t>
  </si>
  <si>
    <t>PDR-14-1998</t>
  </si>
  <si>
    <t>Robin Tischmak</t>
  </si>
  <si>
    <t>There were no reported collisions that occurred on 53rd Ave S from S 137th St to S 144th St within the City of Tukwila for the period of January 1, 2011 through December 31, 2013.</t>
  </si>
  <si>
    <t>Collision data on 53rd in Tukwila</t>
  </si>
  <si>
    <t>PDR-14-1950</t>
  </si>
  <si>
    <t>History of reported collisions that occurred on or in the vicinity of 5th St NE from 7th Ave NE to 63rd St E in Puyallup/Pierce County. At the Puyallup City limits it changes to Milwaukee Ave E which is Pierce County Road # 82150, mp 0.35 to 0.62 from the City limits to 63rd St E for the period of January 1, 2001 through available 2014.</t>
  </si>
  <si>
    <t>Collision data on 5th St NE (aka Milwaukee Ave E) in Puyallup/Pierce County.</t>
  </si>
  <si>
    <t>PDR-14-1711</t>
  </si>
  <si>
    <t>Heffron Transportation, Inc.</t>
  </si>
  <si>
    <t>Julie Bussing</t>
  </si>
  <si>
    <t>REPORTED COLLISIONS THAT OCCURRED ON OR IN THE VICINITY OF 7TH AVE NW WITHIN THE CITY OF ISSAQUAHÃ¢â‚¬Â¦..1/1/08 - 2/28/14</t>
  </si>
  <si>
    <t>Collision Data on 7th in Issaquah</t>
  </si>
  <si>
    <t>PDR-14-0720</t>
  </si>
  <si>
    <t>History of reported collisions that occurred on Alder St from N Spokane St to 3rd Ave in Walla Walla for the period of 2007 - 2013.</t>
  </si>
  <si>
    <t>Collision data on Alder st in Walla Walla</t>
  </si>
  <si>
    <t>PDR-14-0267</t>
  </si>
  <si>
    <t>Group Mackenzie</t>
  </si>
  <si>
    <t>History of reported collisions that
occurred at or in the vicinity of the following intersections with Bridgeport Way in University
Place for the period of January 1, 2009 through December 31, 2013.
Ã¢â‚¬Â¢ 54th St, Cirque Dr, 44th St, 40th St, 37th St, Market Ct and 35th St</t>
  </si>
  <si>
    <t>Collision data on Bridgeport Way in University Place</t>
  </si>
  <si>
    <t>PDR-14-1089</t>
  </si>
  <si>
    <t>TDGO for Clark County</t>
  </si>
  <si>
    <t>Warren Stanley</t>
  </si>
  <si>
    <t>History of reported Collisions on Clark County roads from 1/1/14 forward as of 6/19/14.</t>
  </si>
  <si>
    <t>Collision data on Clark County Roads</t>
  </si>
  <si>
    <t>PDR-14-1560</t>
  </si>
  <si>
    <t>History of reported collisions that occurred on NE Homestead Dr between NE 152nd Ave and NE 149th Ave in Battle Ground/Clark County (Co Rd# 51388, mp 0.00 to 0.11) for the period of January 1, 2009 through available 2014.</t>
  </si>
  <si>
    <t>Collision data on Homestead Dr</t>
  </si>
  <si>
    <t>PDR-14-1750</t>
  </si>
  <si>
    <t>Detective Sergeant Jerry Cooper</t>
  </si>
  <si>
    <t>History of Officer reported collisions that occurred on Mainline Interstate 5 (mp 44.00 Ã¢â‚¬â€œ 48.00) for the period of June 1, 2009 through May 30, 2014.</t>
  </si>
  <si>
    <t>Collision data on I-5</t>
  </si>
  <si>
    <t>PDR-14-1824</t>
  </si>
  <si>
    <t>Schwein Campbell Barnard</t>
  </si>
  <si>
    <t>Lee Gray</t>
  </si>
  <si>
    <t>Summary by Year of all vehicle accidents on Mainline Interstate 5 between mile posts 166 and 168 from July 1, 2004 through June 30, 2014.</t>
  </si>
  <si>
    <t>Collision Data on I-5</t>
  </si>
  <si>
    <t>PDR-14-3045</t>
  </si>
  <si>
    <t>Accident history in the area @ mp 38 on I-90 (2 types)
1)Vehicles losing control on ice
2) Eastbound vehicles losing control on ice &amp; going into the median or going into the westbound lanes as far back as possible up to the time guardrails were installed sometime in 2010.</t>
  </si>
  <si>
    <t>Collision Data on I-90 mp 38</t>
  </si>
  <si>
    <t>PDR-14-0322</t>
  </si>
  <si>
    <t>Shannon Daniel</t>
  </si>
  <si>
    <t>History of reported collisions that
occurred on State Route 8 (mp 18.32 Ã¢â‚¬â€œ 18.82, increasing milepost only) for the period of January
1, 2009 through March 31, 2014.</t>
  </si>
  <si>
    <t>Collision data on increasing sr 8</t>
  </si>
  <si>
    <t>PDR-14-1004</t>
  </si>
  <si>
    <t>Craig Comfort</t>
  </si>
  <si>
    <t>History of reported collisions that occurred on all county roads in King County for the period of 1/01/2013 Ã¢â‚¬â€œ 12/31/2013.</t>
  </si>
  <si>
    <t>Collision data on King County Roads</t>
  </si>
  <si>
    <t>PDR-14-1868</t>
  </si>
  <si>
    <t>Granville Horn</t>
  </si>
  <si>
    <t>History of reported collisions that
occurred on or in the vicinity of Meeker St near the Green River Bridge in Kent for the period of
January 1, 2013 through March 31, 2014.</t>
  </si>
  <si>
    <t>Collision Data on Meeker St in Kent</t>
  </si>
  <si>
    <t>PDR-14-1076</t>
  </si>
  <si>
    <t>History of reported collisions that occurred on or in the vicinity of  SE Mill Plain Blvd from SE 190th Ave to SE 192nd Ave, SE 1st St from SE 177th Ave to Se 192nd Ave and Se 192nd Ave from SE Mill Plain blvd to Se 1st St in Vancouver for the period of January 1, 2009 through December 31, 2013.</t>
  </si>
  <si>
    <t>Collision data on Mill Plain, 192nd and 1st Ave in Vancouver</t>
  </si>
  <si>
    <t>PDR-14-0303</t>
  </si>
  <si>
    <t>The following segments for the period of 1/1/08 - 11/30/13: Bliss/Hathaway/139th St from NW Seward to NE 29th Ave; NE 3rd Court N/O 139th; Tenney/134th St from NW 139th to NE 29th Ave; NE 20th Ave from NE 144th to Highway 99; NE 10th Ave from NE 154th to 134th St; NW 11th Ave from 141st to 137th and NW 21st Ave from 143rd to 141st.</t>
  </si>
  <si>
    <t>Collision data on multiple Clark County Roads and State Route IDs near the I-5/205 interchange</t>
  </si>
  <si>
    <t>PDR-14-0133</t>
  </si>
  <si>
    <t>Ed Collins</t>
  </si>
  <si>
    <t>History of Officer reported collisions that occurred on North Bound Mainline Interstate 5 (mp 178.00 Ã¢â‚¬â€œ 178.80) for the period of May 1, 2009 through April 30, 2014.</t>
  </si>
  <si>
    <t>Collision data on NB I-5</t>
  </si>
  <si>
    <t>PDR-14-1740</t>
  </si>
  <si>
    <t>History of reported collisions that occurred
on Interstate 5 (mp 193.35 to 196.00, mainline only) from Exit 193 to mp 196 for the period of
January 1, 2000 through available 2014.</t>
  </si>
  <si>
    <t>Collision Data on NB I-5</t>
  </si>
  <si>
    <t>PDR-14-1963</t>
  </si>
  <si>
    <t>Michael Houston</t>
  </si>
  <si>
    <t>History of reported collisions that
occurred on or in the vicinity of S Tacoma Way from 54th St to 68th St in Tacoma for the period
of January 1, 2009 through December 31, 2013.</t>
  </si>
  <si>
    <t>Collision data on S Tacoma Way in Tacoma</t>
  </si>
  <si>
    <t>PDR-14-1424</t>
  </si>
  <si>
    <t>Jeff Merryman</t>
  </si>
  <si>
    <t>History of reported collisions that
occurred on Interstate 5 (mp 132 Ã¢â‚¬â€œ 256) or near I-5 but on State Routes 7, 16, 90, 99, 405, 516,
518, 520, 525, 526 or 705 between 4:00am and 9:00am on October 29th, 2013.</t>
  </si>
  <si>
    <t>Collision data on S/B I-5 from Tacoma to Bellingham</t>
  </si>
  <si>
    <t>PDR-14-1054</t>
  </si>
  <si>
    <t>Attorney General of Washington</t>
  </si>
  <si>
    <t>Linda Holmly</t>
  </si>
  <si>
    <t>History of reported collisions that occurred on Southbound Interstate 5 (mp 144.00 to 147.50, mainline only) with Roadway Surface Conditions of Wet, Snow/Slush, Ice or Standing Water for the period of January 1, 2005 through available 2014 with year 2014 data considered preliminary.</t>
  </si>
  <si>
    <t>Collision Data on SB I-5</t>
  </si>
  <si>
    <t>PDR-14-2906</t>
  </si>
  <si>
    <t>Trevor Skelton</t>
  </si>
  <si>
    <t>History of reported collisions that occurred on or in the vicinity of Snoqualmie Pkwy in Snoqualmie and Bellevue Way in Bellevue for the period of January 1, 2009 through December 31, 2013.</t>
  </si>
  <si>
    <t>Collision data on Snoqualmie Pkwy and Bellevue Way</t>
  </si>
  <si>
    <t>PDR-14-1275</t>
  </si>
  <si>
    <t>History of reported collisions that
occurred on State Route 3 (mp 2.23 Ã¢â‚¬â€œ 2.36) from Harvard St to Mill St and on or in the vicinity
of the following Shelton City Streets for the period of January 1, 2009 through December 31,
2013.
Ã¢â‚¬Â¢ Pioneer Way between Mill Street and Summit Avenue
Ã¢â‚¬Â¢ Lake Boulevard between University Avenue and south city limits
Ã¢â‚¬Â¢ University Avenue between South 2nd Street and Boundary Street
Ã¢â‚¬Â¢ Arcadia Avenue between Lake Boulevard and Boundary Street
Ã¢â‚¬Â¢ South 2nd Street between University Avenue and Roosevelt Street
Ã¢â‚¬Â¢ South 1st Street between Lake Boulevard and Roosevelt Street</t>
  </si>
  <si>
    <t>Collision Data on specific streets in shelton</t>
  </si>
  <si>
    <t>PDR-14-1098</t>
  </si>
  <si>
    <t>Jennifer Wood</t>
  </si>
  <si>
    <t>History, summary by year and summary
by year and month of reported collisions that occurred on State Route 12 (mp 293.22 Ã¢â‚¬â€œ 338.92)
from the East City Limits of Pasco to the East City Limits of Walla Walla for the period of
January 1, 2009 through available 2014 with year 2014 being preliminary.</t>
  </si>
  <si>
    <t>Collision data on SR 12</t>
  </si>
  <si>
    <t>PDR-14-2040</t>
  </si>
  <si>
    <t>Aaron Knight</t>
  </si>
  <si>
    <t>History of reported collisions that occurred on State Route 161 (mp 3.00 - 3.33) from Center St to Lynch Creek Rd in Eatonville for the period of January 1, 2010 through March 31, 2014.</t>
  </si>
  <si>
    <t>Collision Data on SR 161 in Eatonville</t>
  </si>
  <si>
    <t>PDR-14-1114</t>
  </si>
  <si>
    <t>There were NO reported collisions that occurred on State Route 167 two miles before and up to MP 6.44 which is at the end of the SR 167/SR 512 interchange on April 10, 2013.</t>
  </si>
  <si>
    <t>Collision data on SR 167 two miles prior to and up to SR 512.</t>
  </si>
  <si>
    <t>PDR-14-1681</t>
  </si>
  <si>
    <t>Jeffrey Hee</t>
  </si>
  <si>
    <t>REPORTED COLLISIONS THAT OCCURRED ON STATE ROUTE 202 (MP 2.14 TO 3.10), ON 148TH AVE NE FROM NE 145TH ST TO NE 147TH PL IN WOODINVILLE AND ON 148TH AVE NE (King Co Rd# 96815, mp 0.135 to 0.25) from NE 147TH PL TO NE 150TH ST (PRIVATE ROAD)Ã¢â‚¬Â¦..2009 - 2013</t>
  </si>
  <si>
    <t>Collision Data on SR 202 and 148th ave in and near Woodinville</t>
  </si>
  <si>
    <t>PDR-14-0700</t>
  </si>
  <si>
    <t>WSDOT/SR 520 PROGRAM</t>
  </si>
  <si>
    <t>Dawn Yankauskas</t>
  </si>
  <si>
    <t>HISTORY OF REPORTED COLLISIONS THAT OCCURRED ON STATE ROUTE 513 (MP 0.00 TO 0.52) FROM SR 520 TO NE PACIFIC PL AND ON THE WEST BOUND SR 520 RAMPS WHERE THEY INTERSECT WITH SR 513Ã¢â‚¬Â¦..2005 THROUGH AVAILABLE 2014</t>
  </si>
  <si>
    <t>Collision Data on SR 513</t>
  </si>
  <si>
    <t>PDR-14-2282</t>
  </si>
  <si>
    <t>History of reported collisions that occurred on State Route 90 (mp 290.00 to 294.00) for the period of January 1, 2000 through available 2014.</t>
  </si>
  <si>
    <t>Collision data on SR 90</t>
  </si>
  <si>
    <t>PDR-14-1735</t>
  </si>
  <si>
    <t>Snoqualmie Police Department</t>
  </si>
  <si>
    <t>Deanna Mihelich</t>
  </si>
  <si>
    <t>History of reported collisions that occurred on
the following State Routes for the period of January 1, 2011 through March 31, 2014.
Ã¢â‚¬Â¢ SR 90 (mp 25.00 to 32.00)
Ã¢â‚¬Â¢ SR 18 (mp 27.55 to 27.91) within the SR 90/18 interchange
Ã¢â‚¬Â¢ SR 202 (mp 28.28 to 30.60) within the City of North Bend</t>
  </si>
  <si>
    <t>Collision data on SR 90, 18 and 202</t>
  </si>
  <si>
    <t>PDR-14-1037</t>
  </si>
  <si>
    <t>NKC Tribune</t>
  </si>
  <si>
    <t>Jim Fossett</t>
  </si>
  <si>
    <t>History of reported collisions that occurred on State Route 970 for the period of 1/1/2013 Ã¢â‚¬â€œ 12/31/13.</t>
  </si>
  <si>
    <t>Collision Data on SR 970 with Traffic Volumes</t>
  </si>
  <si>
    <t>PDR-14-2556</t>
  </si>
  <si>
    <t>Daniel Hansen</t>
  </si>
  <si>
    <t>History of reported collisions that
occurred on State Route 162 (mp 15.20 Ã¢â‚¬â€œ 17.40) and on State Route 165 (mp 19.5 Ã¢â‚¬â€œ 20.7) for the
period of April 1, 2009 through March 31, 2014.</t>
  </si>
  <si>
    <t>Collision data on SRs 162 and 165</t>
  </si>
  <si>
    <t>PDR-14-1015</t>
  </si>
  <si>
    <t>Anna Yamada</t>
  </si>
  <si>
    <t>History of Mainline, Spurs, Couplets and Alternate Routes from 2009 - 2013.</t>
  </si>
  <si>
    <t>Collision data on State Routes</t>
  </si>
  <si>
    <t>PDR-14-3100</t>
  </si>
  <si>
    <t>REPORTED COLLISIONS THAT OCCURRED ON OR IN THE VICINITY OF TALBOT RD S FROM S 45TH PL TO S 21ST ST, S 21ST ST FROM TALBOT RD S TO SR 515, S 43RD ST/CARR RD FROM EAST VALLEY RD TO 105TH PL SE IN RENTON AS WELL AS ON SR 515 (MP 6.34 - 6.41) AT S 21ST ST AND WITHIN THE SR 167/S 43RD ST INTERCHANGE EXCLUDING MAINLINE.....1/1/11 - 12/31/13</t>
  </si>
  <si>
    <t>Collision data on Talbot Rd and 43rd St in Renton</t>
  </si>
  <si>
    <t>PDR-14-0595</t>
  </si>
  <si>
    <t>History of reported collisions that
occurred on King CountyÃ¢â‚¬â„¢s SE High Pt Way/270th Ave SE (Co Rd# 82640, MP 0.11 Ã¢â‚¬â€œ 0.68) and
on SE 76th Pl (None Reported) for the period of January 1, 2009 through December 31, 2013.</t>
  </si>
  <si>
    <t>Collision data on two segments of King County roads</t>
  </si>
  <si>
    <t>PDR-14-1394</t>
  </si>
  <si>
    <t>Stephanie Sullivan</t>
  </si>
  <si>
    <t>History of Officer reported collisions that occurred on NE Union Hill Rd (King County Rd# 67300, mp 0.00 Ã¢â‚¬â€œ 0.96) for the period of January 1, 2009 through available 2014. The milepost at 199th Ave NE is 0.18.</t>
  </si>
  <si>
    <t>Collision data on Union Hill Rd in KC</t>
  </si>
  <si>
    <t>PDR-14-1946</t>
  </si>
  <si>
    <t>Yakima Herald-Republic</t>
  </si>
  <si>
    <t>Donald  W. Meyers</t>
  </si>
  <si>
    <t>collision data on US 97 from Satus Pass to Union Gap, milepost 33.00 to milepost 76.00</t>
  </si>
  <si>
    <t>collision data on US 97 from Satus Pass to Union Gap</t>
  </si>
  <si>
    <t>City of Sequim</t>
  </si>
  <si>
    <t>David Garlington</t>
  </si>
  <si>
    <t>Reported collisions that occurred on or in the vicinity of W Fir St between Sequim Ave and 5th Ave in Sequim for the period of 2009 - 2013.</t>
  </si>
  <si>
    <t>Collision data on W Fir St in Sequim</t>
  </si>
  <si>
    <t>PDR-14-0454</t>
  </si>
  <si>
    <t>Candice Beathard</t>
  </si>
  <si>
    <t>Reported collisions that occurred on Washington State Roads for the period of January 1, 2006 through December 31, 2013.</t>
  </si>
  <si>
    <t>Collision Data Statewide</t>
  </si>
  <si>
    <t>PDR-14-0462</t>
  </si>
  <si>
    <t>University of California Berkeley</t>
  </si>
  <si>
    <t>Brian N. Wheaton</t>
  </si>
  <si>
    <t>Single Row flat file with up to three units for all collisions, Statewide, for years 2001 - November, 2013.</t>
  </si>
  <si>
    <t>Collision Data Statewide All Roads 2001 forward</t>
  </si>
  <si>
    <t>PDR-14-0159</t>
  </si>
  <si>
    <t>SR 5 between milepost 142.00 and 143.00 northbound</t>
  </si>
  <si>
    <t xml:space="preserve">4/4/14 Geneva sent link to form and advised checking 409 disclaimer box.
4/17/14 Geneva received form with box not checked, emailed him that data could not be released until box was checked.
5/8/14 Geneva emailed denial letter due to lack of response.
</t>
  </si>
  <si>
    <t xml:space="preserve">Jeffrey S. Floyd </t>
  </si>
  <si>
    <t xml:space="preserve">All copies of any documentation the WSDOT has of motor vehicle collisions, repairs on the guard rail, guard rail posts, and roadway surfaces on I-5 Northbound (Interstate 5) at mile post marker 143, Federal Way, WA. I would like the records from January 2008 through March 24, 2014. </t>
  </si>
  <si>
    <t>Collision Data, Maintenance Records</t>
  </si>
  <si>
    <t>PDR-14-0705</t>
  </si>
  <si>
    <t>A complete copy of the WSDOT collision database.</t>
  </si>
  <si>
    <t>Collision Database</t>
  </si>
  <si>
    <t>PDR-14-0547</t>
  </si>
  <si>
    <t>ADSTM on assignment to NHTSA</t>
  </si>
  <si>
    <t>Windy Zhang</t>
  </si>
  <si>
    <t>a history of all reported collisions that occurred on all roads statewide for the period of 1/1/2012 Ã¢â‚¬â€œ 12/31/2013.</t>
  </si>
  <si>
    <t>collision for 2012 &amp; 2013</t>
  </si>
  <si>
    <t>PDR-14-0699</t>
  </si>
  <si>
    <t>Deonza Mohamed</t>
  </si>
  <si>
    <t xml:space="preserve">I was a victim of a hit and run on 09 JAN 2018. The collision occurred between the time of 6:20 pm - 6:40 pm. I was on the I-5 NB Skagit Valley area near MP 221. A WSP Officer (#809) responded to the scene, but states he could not do a report as the damage did not appear to be 1,000 or more. I chased the commercial vehicle all the way to exit 236 (Nuevo Leon Trucking LLC). I was already on the phone with dispatch reporting the commercial vehicle that hit me as he was deliberately tailgating me and flashing his high beams. I would like to know if there is a way to receive footage in order to provide proof that I was not at fault to the insurance company.
</t>
  </si>
  <si>
    <t>Collision I-5 NB Skagit Valley</t>
  </si>
  <si>
    <t>Kassi Leingang</t>
  </si>
  <si>
    <t>a history of reported collisions that occurred on all road in the Cities of Algona, Auburn and Kent for the period of 1/1/2011 Ã¢â‚¬â€œ 12/31/2013.</t>
  </si>
  <si>
    <t xml:space="preserve">collision in Algona, Auburn and Kent </t>
  </si>
  <si>
    <t>PDR-14-0866</t>
  </si>
  <si>
    <t>City of SeaTac</t>
  </si>
  <si>
    <t>Susan Sanderson</t>
  </si>
  <si>
    <t xml:space="preserve">a history of officer reported collisions that occurred on all city streets and state routes in the City of SeaTac for the period of 1/1/2008 Ã¢â‚¬â€œ 12/31/2013. </t>
  </si>
  <si>
    <t>collision in SeaTac</t>
  </si>
  <si>
    <t>PDR-14-0843</t>
  </si>
  <si>
    <t>Williams Kastner</t>
  </si>
  <si>
    <t>Eve Rashby</t>
  </si>
  <si>
    <t>All records regarding collision on 09-04-2012 at 0825 hours, on northbound Interstate 5 near milepost 130, 56th Street overpass, in Pierce County. (A copy of the Traffic Collision Report is attached for reference.) Requested records include, but are not limited to, all information and documents pertaining to any
inspection performed of the tractor vehicle involved in said motor vehicle collision, license plate number IC49J1, VIN #
3HSCUAPR6BN218151.</t>
  </si>
  <si>
    <t>Collision Info</t>
  </si>
  <si>
    <t>PDR-15-0155</t>
  </si>
  <si>
    <t xml:space="preserve">Cheryl  Sinclair </t>
  </si>
  <si>
    <t xml:space="preserve">All statements, photos or other reports (except collision report) related to the subject collision. </t>
  </si>
  <si>
    <t xml:space="preserve">Collision Info </t>
  </si>
  <si>
    <t>PDR-14-1438</t>
  </si>
  <si>
    <t>Taylor Strategy</t>
  </si>
  <si>
    <t>Daniel Berei</t>
  </si>
  <si>
    <t>a history of reported collisions involving a motorcycle that occurred on all roads statewide for the period of 1/1/2006 Ã¢â‚¬â€œ 2/28/2014 (February of 2014 is our most current complete month processed).</t>
  </si>
  <si>
    <t>collision involving a motorcycle statewide</t>
  </si>
  <si>
    <t>PDR-14-0970</t>
  </si>
  <si>
    <t>Melissa R. Macdonald</t>
  </si>
  <si>
    <t xml:space="preserve">collision on eastbound SR 522, at or near mile post 18.98, near Echo Falls Road in Snohomish County, Washington on March 18, 2014.  Any and all documents you may have regarding the incident and/or location around that date, including but not limited to:
Ã¢â‚¬Â¢	Any and all construction information and activities  around that date and location, including but not limited to, correspondence, memos , ledgers, and contracts between Washington State, contractors, subcontractors , and any company or person related to any construction projects at or near the location in question in March , 2014
Ã¢â‚¬Â¢	Any investigation file;
Ã¢â‚¬Â¢	Witness and involved party statements;
Ã¢â‚¬Â¢	Logs, camera photographs, videos and/or audio files;
Ã¢â‚¬Â¢	Any and all photographs taken at the scene, whether on the date of the collision or as part of the subsequent investigation;
Ã¢â‚¬Â¢	Accident   reports   and/or  Accident   Reconstruction   reports,  diagrams,   notes   etc., whether conducted by you ;
Ã¢â‚¬Â¢	Analytical or electrical reports, tests or diagnostics on the vehicle;
Ã¢â‚¬Â¢	Analytical or electrical reports, tests or diagnostics of the accident scene
</t>
  </si>
  <si>
    <t>collision last year on March 18, 2014. The accident took place on eastbound SR 522, at or near mile post 18.98, near Echo Falls Road in Snohomish County, Washington.</t>
  </si>
  <si>
    <t>PDR-15-2135</t>
  </si>
  <si>
    <t>Shirley Bluhm</t>
  </si>
  <si>
    <t xml:space="preserve">Lynn Mackinnon individual for injuries sustained as a result of a motor vehicle collision on July 13, 2017. It is my understanding that the Incident Response Team arrived at the scene. The collision occurred on I-5 near the Martin Way exit in Olympia and involved a total of three vehicles. Toe names of the other individuals involved are Andrew Benefield and Andrew Harper. 
I would like to request a copy of the responding teams notes, including but not limited to any and all statements taken from the parties or witnesses, diagrams, phÃ´â‚¬â€žï¿½tographs, and any medical records. </t>
  </si>
  <si>
    <t>Collision Martin Way Exit</t>
  </si>
  <si>
    <t>City of University Place Engineering</t>
  </si>
  <si>
    <t>Tim Coleman</t>
  </si>
  <si>
    <t xml:space="preserve">a history of officer reported collisions that occurred on all city streets in the City of University Place for the period of 1/1/2011 Ã¢â‚¬â€œ 12/31/2013. </t>
  </si>
  <si>
    <t>collision on all city streets in University Place</t>
  </si>
  <si>
    <t>PDR-14-1091</t>
  </si>
  <si>
    <t>Jamal Mahmoud</t>
  </si>
  <si>
    <t xml:space="preserve">a history of officer reported collisions that occurred on city streets and state routes in the City of Bothell for the period of 1/1/2008 Ã¢â‚¬â€œ 12/31/2012. </t>
  </si>
  <si>
    <t>collision on all rds in City of Bothell</t>
  </si>
  <si>
    <t>PDR-14-1131</t>
  </si>
  <si>
    <t>City of College Place</t>
  </si>
  <si>
    <t>Robert Gordon</t>
  </si>
  <si>
    <t xml:space="preserve">a history of officer reported collisions that occurred on roads in the City of College Place for the period of 1/1/2009 Ã¢â‚¬â€œ 12/31/2013. </t>
  </si>
  <si>
    <t>collision on all rds in City of College Place</t>
  </si>
  <si>
    <t>PDR-14-0480</t>
  </si>
  <si>
    <t>Jessica Lambert</t>
  </si>
  <si>
    <t xml:space="preserve">a history of officer reported collisions that occurred on all roads in the City or Kirkland for the period of 1/1/2010 Ã¢â‚¬â€œ 12/31/2013. </t>
  </si>
  <si>
    <t>collision on all rds in Kirkland</t>
  </si>
  <si>
    <t>PDR-14-0675</t>
  </si>
  <si>
    <t>Paul Sharman</t>
  </si>
  <si>
    <t xml:space="preserve">a history of officer reported collisions that occurred on all roads in the City of Stanwood for the period of 1/1/2011 Ã¢â‚¬â€œ 12/31/2013. </t>
  </si>
  <si>
    <t>collision on all roads in City of Stanwood</t>
  </si>
  <si>
    <t>PDR-14-0627</t>
  </si>
  <si>
    <t>Stephanie Garbacik</t>
  </si>
  <si>
    <t xml:space="preserve">a history of officer reported collisions that occurred on all roads in the City of Renton for the period of 1/1/2013 Ã¢â‚¬â€œ 12/31/2013. </t>
  </si>
  <si>
    <t>collision on all roads in Renton</t>
  </si>
  <si>
    <t>PDR-14-0670</t>
  </si>
  <si>
    <t>Skagit Council of Governments</t>
  </si>
  <si>
    <t>Gabe Philips</t>
  </si>
  <si>
    <t xml:space="preserve">a history of officer reported collisions that occurred on all roads in Skagit County for the period of 1/1/2011 Ã¢â‚¬â€œ 12/31/2013. </t>
  </si>
  <si>
    <t>collision on all roads in Skagit Co</t>
  </si>
  <si>
    <t>PDR-14-0546</t>
  </si>
  <si>
    <t>Spokane Regional Transportation Council</t>
  </si>
  <si>
    <t>Sylvia A. Ferrin</t>
  </si>
  <si>
    <t xml:space="preserve">a history of reported collisions that occurred on all roads in Spokane County for the period of 1/1/2013 Ã¢â‚¬â€œ 12/31/2013. </t>
  </si>
  <si>
    <t>Collision on all roads in Spokane Co</t>
  </si>
  <si>
    <t>PDR-14-2149</t>
  </si>
  <si>
    <t xml:space="preserve">a history of reported collisions that occurred on all State Routes in Walla Walla County for the period of 1/1/1999 Ã¢â‚¬â€œ 12/31/2013. </t>
  </si>
  <si>
    <t>collision on all SRs in Walla Walla Co</t>
  </si>
  <si>
    <t>PDR-14-0477</t>
  </si>
  <si>
    <t>City of La Center</t>
  </si>
  <si>
    <t>Tony Cooper</t>
  </si>
  <si>
    <t>a history of reported collisions that occurred on La Center Rd in the City of La Center and prior when it was a Clark County Rd #96040 for the period of 1/1/2009 Ã¢â‚¬â€œ 12/31/2013.</t>
  </si>
  <si>
    <t>collision on La Center Rd in the City of La Center</t>
  </si>
  <si>
    <t>PDR-14-1166</t>
  </si>
  <si>
    <t>Matthew Albrecht</t>
  </si>
  <si>
    <t>1. All records ( including but not limited to investigative notes, reports, photos, and videos of the accident scene for the 24 hours prior and 24 hours after the accident) elating to the vehicle collision occurring on May 23, 2018, at about 5:30 p.m. at the intersection of Center Parkway &amp; N Steptoe Street , Richland, WA 99352. Collision Report # E802773.
2. Ten years collision history for this location plus and minus 0.5 miles.                                           
3. All complaints and communication related to the safety concerns for his location plus 1.0 miles in the past 10 years.
4. all speed or other traffic or safety studies that included this location plus 1.0 miles in the past 10 years.</t>
  </si>
  <si>
    <t>Collision on May 23, 2018</t>
  </si>
  <si>
    <t>Kirk Paulsen</t>
  </si>
  <si>
    <t>a history of officer reported collisions that occurred at or in the vicinity of NE 28th St @ 119th Ave and @ 129th Ave in the City of Vancouver for the period of 1/1/2009 Ã¢â‚¬â€œ 12/31/2013.</t>
  </si>
  <si>
    <t>collision on NE 28th St @ 119th Ave and 129th Ave in Vancouver</t>
  </si>
  <si>
    <t>PDR-14-0678</t>
  </si>
  <si>
    <t>Miranda Maurmann</t>
  </si>
  <si>
    <t>Any and all records regarding mulitple car collision on SB I-5 at Mercer street from 7/30/2017 between 5:00-6:30pm, and any and all reports regarding cleanup, determination of fault, vehciles involved.  Any and all reports regarding observation of a 2012 Toyota Camry that arrived after the accident, license plate #APK4366 and any and all reports regarding contact with the driver of that vehicle and requests for law enforcement and/or aid.  Also requested are the names and DOT numbers for every DOT employee that was involved in the investigation, cleanup, or request for aid for this collision.</t>
  </si>
  <si>
    <t>Collision on SB I-5 Mercer Street 7/30/2017</t>
  </si>
  <si>
    <t xml:space="preserve">a history of officer reported collisions that occurred on Slater Rd (Whatcom Co Rd #14760, milepost 4.67 Ã¢â‚¬â€œ 5.16) from Imhof Rd to Ferndale Rd for the period of 1/1/2011 Ã¢â‚¬â€œ 12/31/2013. </t>
  </si>
  <si>
    <t>collision on Slater Rd inWhatcom Co</t>
  </si>
  <si>
    <t>PDR-14-0578</t>
  </si>
  <si>
    <t>Quinault Indian Nation</t>
  </si>
  <si>
    <t>Garrett Phillips</t>
  </si>
  <si>
    <t xml:space="preserve">a history of reported collisions that occurred on State Route 101 (milepost 125.54 Ã¢â‚¬â€œ 154.18) and State Route 109 (milepost 32.15 Ã¢â‚¬â€œ 40.46) on the Quinault Indian Reservation for the period of 1/1/2004 Ã¢â‚¬â€œ 12/31/2013. </t>
  </si>
  <si>
    <t>collision on SR 101 &amp; 109 on Quinault Reservation</t>
  </si>
  <si>
    <t>PDR-14-1129</t>
  </si>
  <si>
    <t>Tacoma Power</t>
  </si>
  <si>
    <t>Stephen Fairchild</t>
  </si>
  <si>
    <t>a history of reported collisions that occurred on State Route 12 (milepost 89.00 Ã¢â‚¬â€œ 91.00) one mile each side of the view-point of Mossyrock Dam for the period of 1/1/1999 Ã¢â‚¬â€œ available 2014 (2014 is considered partial and preliminary).</t>
  </si>
  <si>
    <t>collision on SR 12 mp 89.00-91.00</t>
  </si>
  <si>
    <t>PDR-14-2791</t>
  </si>
  <si>
    <t>THM Law</t>
  </si>
  <si>
    <t>Laurie Colman</t>
  </si>
  <si>
    <t xml:space="preserve">1. Accident History Ã¢â‚¬â€œ covering 10 years prior to the date of the subject accident for a Ã‚Â¼ mile in either direction
2. Traffic Volumes for the subject roadway
3. As-Built Plans for the installation of the guardrail and any end treatments
4. Copies of photographs taken at time of Mr. DunlapÃ¢â‚¬â„¢s site review
</t>
  </si>
  <si>
    <t>Collision on SR 164</t>
  </si>
  <si>
    <t xml:space="preserve">a history of officer reported collisions that occurred on State Route 20 (milepost 46.07 Ã¢â‚¬â€œ 46.67) from Campbell Lake Rd to Miller Rd for the period of 1/1/2009 Ã¢â‚¬â€œ 12/31/2013. </t>
  </si>
  <si>
    <t>collision on SR 20 mp 46.07 - 46.67</t>
  </si>
  <si>
    <t>PDR-14-0540</t>
  </si>
  <si>
    <t>City of Pullman</t>
  </si>
  <si>
    <t>Clayton Forsmann</t>
  </si>
  <si>
    <t xml:space="preserve">a history of reported collisions that occurred on State Route 27 (milepost 0.10 Ã¢â‚¬â€œ 0.80) from Whitman Street to Stadium Way in Pullman for the period of 1/1/2010 Ã¢â‚¬â€œ 12/31/2013. </t>
  </si>
  <si>
    <t>Collision on SR 27 (mp 0.10 - 0.80)</t>
  </si>
  <si>
    <t>PDR-14-2191</t>
  </si>
  <si>
    <t>Franklin County Public Works Department</t>
  </si>
  <si>
    <t>Grant DeJongh</t>
  </si>
  <si>
    <t xml:space="preserve">a history of reported collisions that occurred on State Route 395 (milepost 25.11 Ã¢â‚¬â€œ 30.00) from Pasco city limits / Foster Wells Rd to milepost marker 30 for the period of 1/1/2003 Ã¢â‚¬â€œ 12/31/2013. </t>
  </si>
  <si>
    <t>collision on SR 395 mp 25.11 - 30.00</t>
  </si>
  <si>
    <t>PDR-14-0770</t>
  </si>
  <si>
    <t>WSDOT Northwest Region Design Build Group</t>
  </si>
  <si>
    <t>Hristo Lutzkanov</t>
  </si>
  <si>
    <t>a history of officer reported collisions that occurred on State Route 524 (milepost 5.91 Ã¢â‚¬â€œ 6.31) for the period of 1/1/2011 Ã¢â‚¬â€œ 12/31/2013.</t>
  </si>
  <si>
    <t>collision on SR 524 mp 5.91 - 6.31</t>
  </si>
  <si>
    <t>PDR-14-1087</t>
  </si>
  <si>
    <t xml:space="preserve">a history of officer reported collisions that occurred on State Route 524 (milepost 7.73 Ã¢â‚¬â€œ 7.94) in the Filbert / Bartlett Rd vicinity for the period of 1/1/2009 Ã¢â‚¬â€œ 12/31/2013. </t>
  </si>
  <si>
    <t>collision on SR 524 mp 7.73 - 7.94</t>
  </si>
  <si>
    <t>PDR-14-0409</t>
  </si>
  <si>
    <t xml:space="preserve">a history of officer reported collisions that occurred on State Route 524 (milepost 8.24 Ã¢â‚¬â€œ 8.44) at the 202nd St SE vicinity for the period of 1/1/2011 Ã¢â‚¬â€œ 12/31/2013. </t>
  </si>
  <si>
    <t>Collision on SR 524 mp 8.24 - 8.44</t>
  </si>
  <si>
    <t>PDR-14-0663</t>
  </si>
  <si>
    <t>Julia Singer</t>
  </si>
  <si>
    <t xml:space="preserve">a history of reported collisions that occurred on State Route 525 (aka: Mukilteo Speedway, milepost 6.23 Ã¢â‚¬â€œ 6.27) at 88th St SW for the period of 1/1/1999 Ã¢â‚¬â€œ available 2014 (2014 data is considered partial and preliminary). </t>
  </si>
  <si>
    <t>collision on SR 525 @ 88th St</t>
  </si>
  <si>
    <t>PDR-14-3349</t>
  </si>
  <si>
    <t>Marci McDonald</t>
  </si>
  <si>
    <t>A copy of any and all video footage and/or photographs from this area between 3:30 p.m. and 4:00 p.m. which may depict this collision which occurred on 02/17/14 at approx. 3:46 p.m. on North Bound SR 529 on the Snohomish River Bridge near the warning lights for the draw bridge.</t>
  </si>
  <si>
    <t>Collision on SR529 on 02/17/14</t>
  </si>
  <si>
    <t>PDR-14-0758</t>
  </si>
  <si>
    <t>Jake Traffic Engineering, Inc.</t>
  </si>
  <si>
    <t xml:space="preserve">a history of reported collisions that occurred on the following road segments for the period of 1/1/2009 Ã¢â‚¬â€œ 12/31/2013. 
Ã¢â‚¬Â¢	Puyallup City street of Pioneer Ave from Woodland Ave / 72nd St to Fruitland Ave
Ã¢â‚¬Â¢	Pierce County road segments of:
o	Rd #59170 (Woodland Ave, milepost 3.28 Ã¢â‚¬â€œ 3.54) from 76th Ave Ct to 72nd St / Pioneer Way
o	Rd #90600 72nd St E, (milepost 6.72 Ã¢â‚¬â€œ 7.73) from Canyon Rd to Woodland Ave / Pioneer Way
o	Rd #96480 (Pioneer Way, milepost 0.85 Ã¢â‚¬â€œ 0.45) from 62nd Ave E to 72nd St / Woodland Ave
Ã¢â‚¬Â¢	King County road segment of Rd # 81310 (Dorre Don Way, milepost 0.00 Ã¢â‚¬â€œ 0.45) from SE 216th Way to SE 224th St
</t>
  </si>
  <si>
    <t>collision on various King &amp; Pierce Co segments</t>
  </si>
  <si>
    <t>PDR-14-1359</t>
  </si>
  <si>
    <t>Tempski Law Firm</t>
  </si>
  <si>
    <t>Miko Tempski</t>
  </si>
  <si>
    <t>copies of any and all records related to DOT's response to a January 10, 2014 collision on Westbound 520, just West of 405, which occurred around 1800.</t>
  </si>
  <si>
    <t>Collision on Westbound 520</t>
  </si>
  <si>
    <t>PDR-14-0692</t>
  </si>
  <si>
    <t>Kelly Snaric</t>
  </si>
  <si>
    <t xml:space="preserve">Our client was involved in a motor vehicle collision on August 21, 2017, at approximately 10:35 p.m. northbound on Andresen Road at the intersection with Padden Parkway with a green traffic light.  As he was proceeding through the intersection, a car from Padden Parkway turned right and t-boned our clientÃ¢â‚¬â„¢s car.  There is a dispute as to who had the green light.  Are there any traffic cameras at this intersection that would have captured the accident?  </t>
  </si>
  <si>
    <t>Collision Padden Parkway &amp; Andresen Road</t>
  </si>
  <si>
    <t>IÃ¢â‚¬â„¢m sorry but there isnÃ¢â‚¬â„¢t a way for us to do a Ã¢â‚¬Å“RATEÃ¢â‚¬ï¿½ comparison of Motorcycle Collisions versus Scooters versus Cars. We do not have accurate traffic volumes for Motorcycles or Scooters statewide let alone in a particular City or County.</t>
  </si>
  <si>
    <t>Collision Rate comparison between Motorcycles, Scooters and Cars in Seattle/King County</t>
  </si>
  <si>
    <t>PDR-14-2645</t>
  </si>
  <si>
    <t>Jason Winters</t>
  </si>
  <si>
    <t xml:space="preserve">Collision report from August 30, 2015. The collision happened on highway 503 &amp; SW 40th Street in Battle Ground around 11:00 PM.
I was driving a White 2006 White Dodge Ram 3500, Heading North on 503.
Andrew Maxwell, was driving beige 2001 Toyota Corolla, coming from the South Bound lanes of 503 he turned East in front of my vehicle. Mr. Maxwell did not have insurance and traffic controllers were yelling at him or speeding, no turn signal as well as a disobeying their traffic signs.
There were no injuries.
</t>
  </si>
  <si>
    <t>Collision Report</t>
  </si>
  <si>
    <t>PDR-15-3087</t>
  </si>
  <si>
    <t>Gloria Cody</t>
  </si>
  <si>
    <t xml:space="preserve">collision report with the DOT number 3417037W, dated 5/15/2017.  The associated part is Nancy C. Wilke (dob 3/21/1987). </t>
  </si>
  <si>
    <t>a listing of report #Ã¢â‚¬â„¢s and dates of officer reported crashes that occurred on State Route 5 (mainline only, milepost 165.00 Ã¢â‚¬â€œ 167.00) for the period of 1/1/2008 Ã¢â‚¬â€œ available 2016.</t>
  </si>
  <si>
    <t>Collision Report Numbers and Dates for SR 5 mp 165.00 - 167.00</t>
  </si>
  <si>
    <t>Hill A. Patricia</t>
  </si>
  <si>
    <t>Collision Report# E522052 on 2/28/16 SR97 at Riverside Dr. / Engh Rd. Omak, WA 6:20pm Sunday. 
On the above date and time I was on 97 traveling north at the stop light intersection. Upon approaching intersection I did not see warning lights flashing indicating light to be changing soon and saw I had a green light. Speed limit is 50 in this location and I know I slowed to about 45 approaching this intersection. There was no one else north bound next to me in the turn lane and no one behind me also north bound. I saw one car in the south east turn lane. There were multiple cars in east and west lanes. As I entered the intersection the car in the turn lane turned into me causing a collision. 
I am asking for clarification if possible of the light pattern at this intersection. I am headed north with a green light and the other driver says he had a green turn arrow. No one is at fault for this accident as no witnesses came forward. 
I am attempting to clarify if/what lights were at the time of accident. Does turn signal come on after n/s traffic or after e/w traffic? Or is there a set pattern?</t>
  </si>
  <si>
    <t xml:space="preserve">Collision Report# E522052 on 2/28/16 SR97 at Riverside Dr. / Engh Rd. Omak, WA 6:20pm Sunday. </t>
  </si>
  <si>
    <t>KATU News</t>
  </si>
  <si>
    <t>Christina Kempster</t>
  </si>
  <si>
    <t xml:space="preserve">Are there any pictures from this crash?
If you could reply all I would appreciate it!
</t>
  </si>
  <si>
    <t>COLLISION S97 SOUTH OF GOLDENDALE</t>
  </si>
  <si>
    <t>PDR-15-3527</t>
  </si>
  <si>
    <t>Gonzaga University</t>
  </si>
  <si>
    <t>Braeden Van Deynze</t>
  </si>
  <si>
    <t xml:space="preserve">a history of officer reported collisions that occurred on all roads statewide when a motor vehicle driver was given the contributing circumstance of  'Driver Operating Handheld Telecommunication Device' and / or 'Driver Operating Hands-free Wireless Telecommunication Device' for the period of 1/1/2006 Ã¢â‚¬â€œ 12/31/2013. </t>
  </si>
  <si>
    <t>collision statewide with CC's of cell phone use</t>
  </si>
  <si>
    <t>PDR-14-0668</t>
  </si>
  <si>
    <t>University of Kansas</t>
  </si>
  <si>
    <t>Jessica Foster</t>
  </si>
  <si>
    <t>Summary (Month by Year) of Officer reported collisions that occurred on Washington State Roads for the period of January 1, 1999 through December 31, 2013.</t>
  </si>
  <si>
    <t>Collision summary all roads statewide</t>
  </si>
  <si>
    <t>PDR-14-0702</t>
  </si>
  <si>
    <t>KS</t>
  </si>
  <si>
    <t>I would like a replica of the 2011 Washington State Collision Data Summary Report for year 2012.</t>
  </si>
  <si>
    <t>Collision summary tables Statewide All Roads for 2012.</t>
  </si>
  <si>
    <t>PDR-14-0941</t>
  </si>
  <si>
    <t>Eric Tague</t>
  </si>
  <si>
    <t>a history of officer reported collisions that occurred on all roads in the City of Puyallup for the period of 1/1/2008 Ã¢â‚¬â€œ most current available for 2014.</t>
  </si>
  <si>
    <t>collision that occurred on all rds in Puyallup</t>
  </si>
  <si>
    <t>PDR-14-1157</t>
  </si>
  <si>
    <t>Christine Nerland</t>
  </si>
  <si>
    <t>on 9/30/2017 we were involved in a collision type accident that involved a flying tire
from Northbound i 5 that struck my car which was going southbound i 5 at approx exit #171 right under the sign where
the express lanes merge over. this occurred at apporox 330 pm in the afternoon. We are in search of the tire that
damaged my vehicle and would like the opportunity to obtain any iformation that may help identify the rolling tire.
9/30/2017 approx 339 pm on i 5 south north of exit #171 near northgate</t>
  </si>
  <si>
    <t>Collision type accident that involved a flying tire.</t>
  </si>
  <si>
    <t>SB SR 395 at MP 180.30 between H St and Crawford in the City of Deer Park</t>
  </si>
  <si>
    <t xml:space="preserve">Albrecht Law </t>
  </si>
  <si>
    <t>Melanie Evans</t>
  </si>
  <si>
    <t xml:space="preserve">1. All records (including but not limited to investigative notes, reports and photos) relating to the vehicle collision occuring on January 27, 2016 at about 3:10 p.m. southbound SR 395 at SRMP 180.3 between H Street and Crawford in Deer Park, WA, Stevens County. Collision Report #E510273.
2. Ten years collision history for this location plus and minus 0.5 miles.
3. All complaints and communications related to the safety concerns for that same 1.0 mile segment of the highway in the past 10 years.
4. All speed or other traffic or safety studies that included this same segment of highway in the past 10 years.
</t>
  </si>
  <si>
    <t xml:space="preserve">Collision/Crash data, Stevens Co, WA-Eastern Region </t>
  </si>
  <si>
    <t xml:space="preserve">a history of reported collisions that occurred at or in the vicinity of 10th St and Ellsworth Rd in the City of Vancouver for the period of 1/1/2010 Ã¢â‚¬â€œ available 2014 (2014 data is considered preliminary). </t>
  </si>
  <si>
    <t>collisions @ 10th St and Ellsworth in Vancouver</t>
  </si>
  <si>
    <t>PDR-14-3376</t>
  </si>
  <si>
    <t>a history of reported collisions that occurred on Newcastle Way at or in the vicinity of Coal Creek Parkway and/or 116th Ave NE in the City of Newcastle for the period of 1/1/2011 Ã¢â‚¬â€œ available 2014 (2014 is considered partial and preliminary).</t>
  </si>
  <si>
    <t>collisions @ 2 Newcastle Wy intersections</t>
  </si>
  <si>
    <t>PDR-14-2061</t>
  </si>
  <si>
    <t xml:space="preserve">a history of officer reported collisions that occurred on State Route 5 (milepost 198.89 Ã¢â‚¬â€œ 202.88, excluding mainline) and State Route 528 (milepost 0.00 Ã¢â‚¬â€œ 0.08) @ Exit #199 for the period of 5/1/2013 Ã¢â‚¬â€œ most current available in 2014. </t>
  </si>
  <si>
    <t>collisions @ 3 interchanges on SR 5 in Snohomish County</t>
  </si>
  <si>
    <t>PDR-14-1097</t>
  </si>
  <si>
    <t xml:space="preserve">a history of officer reported collisions that occurred on the following intersections in the City of Battle Ground for the period of 1/1/2009 Ã¢â‚¬â€œ 12/31/2013. 
Ã¢â‚¬Â¢	Onsdorff Blvd @ 20th Ave
Ã¢â‚¬Â¢	SR 503 @ Onsdorff Blvd (mp 8.85)
Ã¢â‚¬Â¢	SR 502 @ 20th Ave (mp 7.04)
Ã¢â‚¬Â¢	Main St (east leg) @ SR 502 / SR 503 (west leg, mp 7.56)) @ SR 502 / SR 502 (mp 8.09) @ Main St
</t>
  </si>
  <si>
    <t>collisions @ 4 intersections in Battle Ground</t>
  </si>
  <si>
    <t>PDR-14-0559</t>
  </si>
  <si>
    <t>Peterson, Wampold, Rosato, Luna, Knopp</t>
  </si>
  <si>
    <t>Jennifer Tzanetopoulos</t>
  </si>
  <si>
    <t xml:space="preserve">a history of reported collisions that occurred at or in the vicinity of 61st Ave @ NE 190th St in the City of Kenmore for the period of 1/1/2010 Ã¢â‚¬â€œ available 2014 (2014 is considered partial and preliminary). </t>
  </si>
  <si>
    <t>Collisions @ 61st Ave and NE 190th St in Kenmore</t>
  </si>
  <si>
    <t>PDR-14-2288</t>
  </si>
  <si>
    <t>a history of reported collisions that occurred on the following road segments at an intersection in Snohomish County for the period of 1/1/2007 Ã¢â‚¬â€œ 12/31/2012. 
Ã¢â‚¬Â¢	State Route 9 (milepost 20.50 Ã¢â‚¬â€œ 20.60) @ 84th St
Ã¢â‚¬Â¢	84th St (east leg) Snohomish Co Rd #96857 (milepost 0.000 Ã¢â‚¬â€œ 0.050) @ State Route 9
Ã¢â‚¬Â¢	84th St (west leg) City of Marysville city street @ State Route 9</t>
  </si>
  <si>
    <t>collisions @ 84th &amp; SR 9</t>
  </si>
  <si>
    <t>PDR-14-1829</t>
  </si>
  <si>
    <t>New</t>
  </si>
  <si>
    <t>Tina Sroor</t>
  </si>
  <si>
    <t>a history of reported collisions that occurred on 84th St @ Waller Rd in Pierce County for the period 1/1/2001 - available 2014.</t>
  </si>
  <si>
    <t>collisions @ 84th &amp; Waller Rd in Pierce County  WITHDRAWN</t>
  </si>
  <si>
    <t>PDR-14-1714</t>
  </si>
  <si>
    <t>Anais Malinge</t>
  </si>
  <si>
    <t xml:space="preserve">a history of officer reported collisions that occurred on various city street intersections and segments in the City of Vancouver for the period of 1/1/2009 Ã¢â‚¬â€œ 12/31/2013. </t>
  </si>
  <si>
    <t>collisions @ city st segments and intersections in Vancouver</t>
  </si>
  <si>
    <t>PDR-14-0893</t>
  </si>
  <si>
    <t>Michael Derleth</t>
  </si>
  <si>
    <t xml:space="preserve">a history of officer reported collisions that occurred at or in the vicinity of SE 192nd Ave @ SE 34th St in the City of Vancouver for the period of 1/1/2006 Ã¢â‚¬â€œ 12/31/2013. </t>
  </si>
  <si>
    <t>collisions @ SE 192nd Ave @ SE 34th St in Vancouver</t>
  </si>
  <si>
    <t>PDR-14-0846</t>
  </si>
  <si>
    <t>West Sound Cycling Club</t>
  </si>
  <si>
    <t>Jay B. Spady</t>
  </si>
  <si>
    <t xml:space="preserve">a history of reported collisions that occurred on the following State Route (SR) segments.
Ã¢â‚¬Â¢	SR 16 eastside roundabout @ Borgen Blvd (016 LX 01486, milepost 0.15 Ã¢â‚¬â€œ 0.23) See attached Interchange Drawing for reference.
Ã¢â‚¬Â¢	SR 160 (milepost 2.01 Ã¢â‚¬â€œ 2.07) @ Phillips Rd
</t>
  </si>
  <si>
    <t>collisions @ SR 160 mp 2.04 &amp; SR 16 rdbt on east side</t>
  </si>
  <si>
    <t>PDR-14-0899</t>
  </si>
  <si>
    <t>a list of officer reported collisions that occurred at or in the vicinity of Willamette Dr and Hogum Bay Rd for the period of 10/1/2009 Ã¢â‚¬â€œ available 2014 (2014 is considered partial and preliminary).</t>
  </si>
  <si>
    <t>Collisions @ Willamette Dr and Hogum Bay</t>
  </si>
  <si>
    <t>PDR-14-2679</t>
  </si>
  <si>
    <t>Washington State University</t>
  </si>
  <si>
    <t>Brigitta Nethery</t>
  </si>
  <si>
    <t>a history of officer reported collisions that occurred on southbound State Route 5 (mainline only, milepost 169.42 Ã¢â‚¬â€œ 181.56) for the period of 1/1/2013 Ã¢â‚¬â€œ 12/31/2013.</t>
  </si>
  <si>
    <t>Collisions a segment of southbound SR 5 mainline only</t>
  </si>
  <si>
    <t>PDR-14-2691</t>
  </si>
  <si>
    <t>Gary Edler</t>
  </si>
  <si>
    <t xml:space="preserve">a history of officer reported collisions that occurred at or in the vicinity of the following 11 intersections for the period of 07/01/2012 Ã¢â‚¬â€œ 06/30/2014. 
Ã¢â‚¬Â¢Burlington Blvd @ George Hopper Rd
Ã¢â‚¬Â¢Burlington Blvd @ Pease Rd
Ã¢â‚¬Â¢Burlington Blvd @ Sharon St
Ã¢â‚¬Â¢Burlington Blvd @ Costco Dr
Ã¢â‚¬Â¢Burlington Blvd @ Cascade Mall Dr/Gilkey Dr
Ã¢â‚¬Â¢Burlington Blvd @ Cascade Mall Dr/Cascade Pl
Ã¢â‚¬Â¢Fairhaven @ Spruce
Ã¢â‚¬Â¢George Hopper @ Costco Dr (no reported collisions)
Ã¢â‚¬Â¢Bowhill Rd (Skagit Co Rd #21200, milepost 0.571 Ã¢â‚¬â€œ 0.575) @ Darrk Ln (Skagit Co Rd #50010, milepost 0.000 Ã¢â‚¬â€œ 0.020) (no reported collisions)
Ã¢â‚¬Â¢Bowhill Rd (Skagit Co Rd #21200, milepost 0.571 Ã¢â‚¬â€œ 0.575) @ Bow Ridge Dr (Skagit Co Rd #21299, milepost 0.000 Ã¢â‚¬â€œ 0.020)
Ã¢â‚¬Â¢Cook Rd (Skagit Co Rd #63000, milepost 1.840 Ã¢â‚¬â€œ 1.880) @ Old Hwy 99 (Skagit Co Rd #50510, milepost 1.670 Ã¢â‚¬â€œ 1.710)
</t>
  </si>
  <si>
    <t>Collisions at 11 intersections in Skagit County</t>
  </si>
  <si>
    <t>PDR-14-2495</t>
  </si>
  <si>
    <t>Halston Tuss</t>
  </si>
  <si>
    <t xml:space="preserve">a history of officer reported collisions that occurred at or in the vicinity of 1st St and Russell Ave in the City of Stevenson for the period of 1/1/2009 Ã¢â‚¬â€œ 12/31/2013. </t>
  </si>
  <si>
    <t>Collisions at 1st St &amp; Russell Ave in the City of Stevenson</t>
  </si>
  <si>
    <t>PDR-14-2635</t>
  </si>
  <si>
    <t xml:space="preserve">a history of officer reported collisions that occurred at or in the vicinity of the following intersections and road segments in the City of Kirkland for the period of 1/1/2009 Ã¢â‚¬â€œ 12/31/2013.
Ã¢â‚¬Â¢  124th Ave @ 116th St
Ã¢â‚¬Â¢  Slater Ave @ 124th St
Ã¢â‚¬Â¢  136th Ave from 128th St to 132nd St
</t>
  </si>
  <si>
    <t>Collisions at 2 intersections and road segments in the City of Kirkland</t>
  </si>
  <si>
    <t>PDR-14-3271</t>
  </si>
  <si>
    <t xml:space="preserve">a history of officer reported collisions that occurred at or in the vicinity of the following intersections in Clark County for the period of 1/1/2009 Ã¢â‚¬â€œ 12/31/2013. 
Ã¢â‚¬Â¢36th Avenue (Clark Co Rd # 91050, milepost 2.85 Ã¢â‚¬â€œ 2.89) @ 31st Street (no reported collisions)
Ã¢â‚¬Â¢36th Avenue (Clark Co Rd # 91050, milepost 2.91 Ã¢â‚¬â€œ 2.95) @ McCann Road/132nd Cir
</t>
  </si>
  <si>
    <t>Collisions at 2 intersections in Clark County</t>
  </si>
  <si>
    <t>PDR-14-2465</t>
  </si>
  <si>
    <t>David S. Kelly</t>
  </si>
  <si>
    <t xml:space="preserve">a history of officer reported collisions that occurred at or in the vicinity of the following intersections in Clark County for the period of 1/1/2011 Ã¢â‚¬â€œ 12/31/2013.
Ã¢â‚¬Â¢ SR 502 (mp 0.53 Ã¢â‚¬â€œ 2.11) @ 10th Ave
Ã¢â‚¬Â¢ 10th Ave (Co Rd #94450, mp 1.12 Ã¢â‚¬â€œ 1.16) @ Carty Rd
Ã¢â‚¬Â¢ Carty Rd (Co Rd #41940, mp 2.35 Ã¢â‚¬â€œ 2.37) @ 10th Ave (no reported collisions) 
</t>
  </si>
  <si>
    <t>PDR-14-2909</t>
  </si>
  <si>
    <t xml:space="preserve">a history of officer reported collisions that occurred at or in the vicinity of the following intersections in Clark County for the period of 1/1/2009 Ã¢â‚¬â€œ 12/31/2014 (2014 data is considered preliminary).
      Ã¢â‚¬Â¢  65th Ave (Co Rd #19930, mp 0.300 Ã¢â‚¬â€œ 0.320) @ 119th St (Co Rd #94100, mp 1.750 Ã¢â‚¬â€œ 1.790)
      Ã¢â‚¬Â¢  64th Ave (Co Rd #19890, mp 0.000 Ã¢â‚¬â€œ 0.020) @ 109th St (Co Rd #19860, mp 0.110 Ã¢â‚¬â€œ 0.150) Ã¢â‚¬ËœNo reported collisionsÃ¢â‚¬â„¢
</t>
  </si>
  <si>
    <t>PDR-15-0294</t>
  </si>
  <si>
    <t xml:space="preserve">a history of officer reported collisions that occurred on or in the vicinity of the following intersections in the City of Kenmore for the period of 1/1/2009 Ã¢â‚¬â€œ available 2014 (2014 is considered partial and preliminary). 
Ã¢â‚¬Â¢61st Avenue at 181st Street 
Ã¢â‚¬Â¢68th Avenue at 175th Street
</t>
  </si>
  <si>
    <t>Collisions at 2 intersections in the City of Kenmore</t>
  </si>
  <si>
    <t>PDR-14-2333</t>
  </si>
  <si>
    <t xml:space="preserve">a history of officer reported collisions that occurred at or in the vicinity of the following intersections in the City of Vancouver for the period of 1/1/2009 Ã¢â‚¬â€œ 12/31/2013.
49th St @ 122nd Ave
49th St @ 127th Ave
</t>
  </si>
  <si>
    <t>Collisions at 2 intersections in the City of Vancouver</t>
  </si>
  <si>
    <t>PDR-14-2700</t>
  </si>
  <si>
    <t xml:space="preserve">a history of officer reported collisions that occurred at or in the vicinity of the following intersections in the City of Vancouver for the period of 1/1/2010 Ã¢â‚¬â€œ available 2014 (2014 is considered partial and preliminary).
  Ã¢â‚¬Â¢ McLoughlin Blvd @ X St
  Ã¢â‚¬Â¢ 13th St @ X St
</t>
  </si>
  <si>
    <t>PDR-15-0040</t>
  </si>
  <si>
    <t>Jasmine N. Pahukula</t>
  </si>
  <si>
    <t xml:space="preserve">a history of officer reported collisions that occurred at or in the vicinity of the following intersections in the City of West Richland for the period of 1/1/2011 Ã¢â‚¬â€œ 12/31/2014 (2014 data is considered preliminary).
       Ã¢â‚¬Â¢  Keene Rd @ Belmont Blvd
       Ã¢â‚¬Â¢  State Route 224 (milepost 4.80 Ã¢â‚¬â€œ 5.00) @ Keene Rd
</t>
  </si>
  <si>
    <t>Collisions at 2 intersections in the City of West Richland</t>
  </si>
  <si>
    <t>PDR-15-0230</t>
  </si>
  <si>
    <t>History of reported collisions that occurred at two intersections in Walla Walla for the period of 2008 - 2013.</t>
  </si>
  <si>
    <t>Collisions at 2 intersections in Walla Walla</t>
  </si>
  <si>
    <t>PDR-14-0252</t>
  </si>
  <si>
    <t>a history of officer reported collisions that occurred at or in the vicinity of 28th St @ 138th Ave intersection in the City of Vancouver for the period of 1/1/2009 Ã¢â‚¬â€œ 12/31/2013.</t>
  </si>
  <si>
    <t>Collisions at 28th St &amp; 138th Ave in the City of Vancouver</t>
  </si>
  <si>
    <t>PDR-14-3227</t>
  </si>
  <si>
    <t>Columbia Northwest Engineering, PS</t>
  </si>
  <si>
    <t>Paul Williams</t>
  </si>
  <si>
    <t xml:space="preserve">a history of officer reported collisions that occurred at or in the vicinity of the following intersections in Clark County for the period of 8/1/2008 Ã¢â‚¬â€œ available 2014 (2014 is considered partial and preliminary).
Ã¢â‚¬Â¢25th Ave (Co Rd #19390, mp 0.00 Ã¢â‚¬â€œ 0.02) @ 78th St (no reported collisions)
Ã¢â‚¬Â¢78th St (Co Rd #91300, mp 4.91 Ã¢â‚¬â€œ 4.95) @ 25th St
Ã¢â‚¬Â¢25th Ave (Co Rd #19390, mp 0.08 Ã¢â‚¬â€œ 0.12) @ 80th St
Ã¢â‚¬Â¢80th St (Co Rd #19124, mp 0.00 Ã¢â‚¬â€œ 0.02) @ 25th Ave (no reported collisions)
Ã¢â‚¬Â¢25th Ave (Co Rd #19390, mp 0.48 Ã¢â‚¬â€œ 0.52) @ 88th St
Ã¢â‚¬Â¢88th St (Co Rd # 19100, mp 0.98 Ã¢â‚¬â€œ 1.02) @ 25th St
</t>
  </si>
  <si>
    <t>Collisions at 3 intersections in Clark County</t>
  </si>
  <si>
    <t>PDR-14-2887</t>
  </si>
  <si>
    <t>Katie Handel</t>
  </si>
  <si>
    <t xml:space="preserve">a history of reported collisions that occurred at or in the vicinity of the following intersections in the City of Anacortes for the period of 1/1/2005 Ã¢â‚¬â€œ available 2014 (2014 is considered partial and preliminary). 
Ã¢â‚¬Â¢D Ave @ 32nd St
Ã¢â‚¬Â¢Commercial Ave @ 6th St
Ã¢â‚¬Â¢Commercial Ave @ 8th St
</t>
  </si>
  <si>
    <t>Collisions at 3 intersections in the City of Anacortes</t>
  </si>
  <si>
    <t>PDR-14-2557</t>
  </si>
  <si>
    <t xml:space="preserve">a history of officer reported collisions that occurred at or in the vicinity of the following intersections in the City of North Bend for the period of 1/1/2008 Ã¢â‚¬â€œ available 2014 (2014 is considered partial and preliminary)
Ã¢â‚¬Â¢State Route 202 (milepost 29.90 Ã¢â‚¬â€œ 29.95) @ North Bend Way
Ã¢â‚¬Â¢North Bend Way @ Park St/Downing Ave
Ã¢â‚¬Â¢North Bend Way @ Cedar Falls Way
</t>
  </si>
  <si>
    <t>Collisions at 3 intersections in the City of North Bend</t>
  </si>
  <si>
    <t>PDR-14-3000</t>
  </si>
  <si>
    <t xml:space="preserve">a history of officer reported collisions that occurred at or in the vicinity of the following intersections in Yakima County for the period of 1/1/2004 Ã¢â‚¬â€œ available 2014 (2014 is considered partial and preliminary).
Ã¢â‚¬Â¢Cheyne Road (Co Rd #67450, mp 1.480 Ã¢â‚¬â€œ 1.530) @ Highland Dr
Ã¢â‚¬Â¢Highland Dr (Co Rd #67450, mp 2.980 Ã¢â‚¬â€œ 3.020) @ Cheyne Road
Ã¢â‚¬Â¢Cheyne Road (Co Rd #67450, mp 0.480 Ã¢â‚¬â€œ 0.520) @ Yakima Valley Hwy (no reported collisions)
Ã¢â‚¬Â¢Yakima Valley Hwy (Co Rd #61120, mp 11.510 Ã¢â‚¬â€œ 11.550) @ Cheyne Road
Ã¢â‚¬Â¢Cheyne Road (Co Rd #67450, mp 2.500 Ã¢â‚¬â€œ 2.540) @ Gilbert Road
Ã¢â‚¬Â¢Gilbert Rd (Co Rd #67700, mp 2.510 Ã¢â‚¬â€œ 2.550) @ Cheyne Road
</t>
  </si>
  <si>
    <t>Collisions at 3 intersections in Yakima County</t>
  </si>
  <si>
    <t>PDR-14-3018</t>
  </si>
  <si>
    <t>iFIBER One News</t>
  </si>
  <si>
    <t>Cameron Probert</t>
  </si>
  <si>
    <t xml:space="preserve">a summary of officer reported crashes that occurred on the following intersections on State Route 28 for the period of 1/1/2010 Ã¢â‚¬â€œ 12/31/2015.
Ã¢â‚¬Â¢  @ 14th Ave (milepost 48.90 Ã¢â‚¬â€œ 48.94)
Ã¢â‚¬Â¢  @ Ã¢â‚¬ËœBÃ¢â‚¬â„¢ NW (milepost 49.09 Ã¢â‚¬â€œ 49.17)
Ã¢â‚¬Â¢  @ Road 17.6 NW (milepost 49.93 Ã¢â‚¬â€œ 49.97)
</t>
  </si>
  <si>
    <t>Collisions at 3 intersections on SR 28</t>
  </si>
  <si>
    <t xml:space="preserve">a history of officer reported collisions that occurred on following intersections in the City of Camas for the period of 1/1/2011 Ã¢â‚¬â€œ 12/31/2013. 
Ã¢â‚¬Â¢	SR 500 @ Leadbetter Rd (mp 17.26)  and  @ 43rd Ave (mp 17.33)
Ã¢â‚¬Â¢	Goodwin Rd @ Camas Meadows Dr  and  28th St @ 222nd Ave
</t>
  </si>
  <si>
    <t>collisions at 4 intersections in Camas</t>
  </si>
  <si>
    <t>PDR-14-0552</t>
  </si>
  <si>
    <t xml:space="preserve">a history of officer reported collisions that occurred at or in the vicinity of the following intersections in Vancouver or Clark County for the period of 12/1/2009 Ã¢â‚¬â€œ available 2014 (2014 is considered partial and preliminary).
Vancouver City Streets
Ã¢â‚¬Â¢St Johns Rd @ 68th St (+ 1,000 feet east)
Ã¢â‚¬Â¢31st Ave @ 68th St (+1,000 feet east) no reported collisions Clark County Roads
Ã¢â‚¬Â¢68th St (Co Rd #18600 [+ 1,000 feet east] mp 1.130 Ã¢â‚¬â€œ 1.320) @ Hwy 99 (Co Rd #91110, mp  3.400 Ã¢â‚¬â€œ 3.440)
Ã¢â‚¬Â¢68th St (Co Rd #18600 [+ 1,000 feet east] mp 0.090 Ã¢â‚¬â€œ 0.280) @ 28th Ave (Co Rd #18599, mp 0.000 Ã¢â‚¬â€œ 0.020) no reported collisions
</t>
  </si>
  <si>
    <t>Collisions at 4 intersections in Clark County</t>
  </si>
  <si>
    <t>PDR-15-0099</t>
  </si>
  <si>
    <t xml:space="preserve">a history of officer reported collisions that occurred on the following intersections in the City of Vancouver for the period of 1/1/2009 Ã¢â‚¬â€œ available 2014 (2014 is considered partial and preliminary).
Ã¢â‚¬Â¢ Fourth Plain Blvd @ 152nd Ave
Ã¢â‚¬Â¢ Fourth Plain Blvd @ 147th Ave/Ward Rd
Ã¢â‚¬Â¢ 65th St @ 147th Ave (no reported collisions)
Ã¢â‚¬Â¢ 65th St @ 152nd Ave (no reported collisions)
</t>
  </si>
  <si>
    <t>Collisions at 4 intersections in the City of Vancouver</t>
  </si>
  <si>
    <t>PDR-14-2832</t>
  </si>
  <si>
    <t>Gale Burton</t>
  </si>
  <si>
    <t xml:space="preserve">a history of officer reported collisions that occurred at or in the vicinity of the intersection of 48th Ave at 216th Pl/216th St in the City of Mountlake Terrace for the period of 9/1/2009 Ã¢â‚¬â€œ available 2014 (2014 is considered partial and preliminary). 
</t>
  </si>
  <si>
    <t>Collisions at 48th Ave and 216th Pl/216th St</t>
  </si>
  <si>
    <t>PDR-14-2570</t>
  </si>
  <si>
    <t>WSDOT - Olympic Region</t>
  </si>
  <si>
    <t>Darrell Perry</t>
  </si>
  <si>
    <t xml:space="preserve">a history of officer reported collisions that occurred at or in the vicinity of the following intersections in the Cities of Olympia and Tumwater for the period of 1/1/2009 Ã¢â‚¬â€œ 12/31/2013.
	City of Olympia
            Ã¢â‚¬Â¢ Black Lake Blvd @ Top Foods 
            Ã¢â‚¬Â¢ Black Lake Blvd @ Cooper Pt Rd
            Ã¢â‚¬Â¢ Cooper Pt Rd @ Evergreen Park Dr
            City of Tumwater
            Ã¢â‚¬Â¢ Crosby Bvld @ Mottman Rd
            Ã¢â‚¬Â¢ Crosby Bvld @ Irving St
</t>
  </si>
  <si>
    <t>Collisions at 5 intersections in the Cities of Olympia &amp; Tumwater</t>
  </si>
  <si>
    <t>PDR-14-3185</t>
  </si>
  <si>
    <t>Aaron D. Berger</t>
  </si>
  <si>
    <t xml:space="preserve">a history of officer reported collisions that occurred at or in the vicinity of the following intersections in the City of Vancouver for the period of 1/1/2010 Ã¢â‚¬â€œ available 2014 (2014 is considered partial and preliminary).
Ã¢â‚¬Â¢Cascade Park Dr @ South Lot Park n Ride Entrance (no reported collisions)
Ã¢â‚¬Â¢Cascade Park Dr @ 162nd Ave
Ã¢â‚¬Â¢Cascade Park Dr @ 34th st/164th Ave
Ã¢â‚¬Â¢State Route 14 @ 164th Ave Interchange (excluding mainline) 
</t>
  </si>
  <si>
    <t>Collisions at 5 intersections in the City of Vancouver</t>
  </si>
  <si>
    <t>PDR-15-0082</t>
  </si>
  <si>
    <t xml:space="preserve">a history of officer reported collisions that occurred at or in the vicinity of the following intersections in King County for the period of 1/1/2009 Ã¢â‚¬â€œ 12/31/2013.
Ã¢â‚¬Â¢  96th St (Co Rd #04680 Ã¢â‚¬â€œ west leg, mp 0.000 Ã¢â‚¬â€œ 1.000) @ Des Moines Memorial Dr
Ã¢â‚¬Â¢  Des Moines Memorial Dr (Co Rd #92647, mp 4.690 Ã¢â‚¬â€œ 5.744) @ 96th St
Ã¢â‚¬Â¢  96th St (Co Rd #04678 Ã¢â‚¬â€œ east leg, mp 0.000 Ã¢â‚¬â€œ 1.000) @ Des Moines Memorial Dr (no reported collisions)
Ã¢â‚¬Â¢  14th Ave (Co Rd #04676 Ã¢â‚¬â€œ also intersects at this location, mp 0.000 Ã¢â‚¬â€œ 1.000) @ Des Moines Memorial Dr (no reported collisions)
</t>
  </si>
  <si>
    <t>Collisions at 96th St &amp; Des Moines Memorial Dr in King Co.</t>
  </si>
  <si>
    <t>PDR-14-3289</t>
  </si>
  <si>
    <t xml:space="preserve">a history of reported collisions that occurred at or in the vicinity of 137th Ave at 49th St in the City of Vancouver for the period of 1/1/2003 Ã¢â‚¬â€œ 12/31/2013. </t>
  </si>
  <si>
    <t>Collisions at an intersection in Vancouver</t>
  </si>
  <si>
    <t>PDR-14-1649</t>
  </si>
  <si>
    <t>Lisa Lasswell</t>
  </si>
  <si>
    <t xml:space="preserve">a history of reported collisions that occurred at the intersection of Bismark Ave @ Ã¢â‚¬ËœGÃ¢â‚¬â„¢ Street in the City of Spokane for the period of 1/1/2001 Ã¢â‚¬â€œ available 2014. </t>
  </si>
  <si>
    <t>collisions at Bismark &amp; G St</t>
  </si>
  <si>
    <t>PDR-14-1347</t>
  </si>
  <si>
    <t>Megan Wiedeman</t>
  </si>
  <si>
    <t>a history of officer reported collisions that occurred at the intersection of Lacey Blvd &amp; Sleater Kinney Rd in the City of Lacey for the period of 1/1/2011 Ã¢â‚¬â€œ available 2014 (2014 is considered partial and preliminary).</t>
  </si>
  <si>
    <t>Collisions at Lacey Blvd &amp; Sleater Kinney Rd in Lacey</t>
  </si>
  <si>
    <t>PDR-14-2937</t>
  </si>
  <si>
    <t>James Pase</t>
  </si>
  <si>
    <t>a history of officer reported collisions that occurred at Maynard &amp; Charles St in the City of Seattle for the period of 1/1/2001 Ã¢â‚¬â€œ available 2014 (2014 is considered partial and preliminary).</t>
  </si>
  <si>
    <t>Collisions at Maynard and Charles St in Seattle</t>
  </si>
  <si>
    <t>PDR-14-2935</t>
  </si>
  <si>
    <t>Law Office of Steven D. Weier</t>
  </si>
  <si>
    <t>Kady Wiese</t>
  </si>
  <si>
    <t>a history of reported collisions that occurred at or in the vicinity of Mercer St @ Westlake Ave intersection in the City of Seattle for the period of 2/1/2004 Ã¢â‚¬â€œ available 2014.</t>
  </si>
  <si>
    <t>collisions at Mercer St and Westlake Ave in Seattle</t>
  </si>
  <si>
    <t>PDR-14-1251</t>
  </si>
  <si>
    <t>Meredith Flanigan</t>
  </si>
  <si>
    <t xml:space="preserve">a history of officer reported collisions that occurred at the following intersection in Pierce County for the period of 1/1/2012 Ã¢â‚¬â€œ available 2014 (2014 is considered partial and preliminary).
Ã¢â‚¬Â¢Military Rd (Co Rd #95160, milepost 2.900 Ã¢â‚¬â€œ 2.940) @ 38th Ave
Ã¢â‚¬Â¢38th Ave (Co Rd #57210, milepost 0.000 Ã¢â‚¬â€œ 0.020) @ Military Rd (no reported collisions)
</t>
  </si>
  <si>
    <t>Collisions at Military Rd &amp; 38th Ave in Pierce County</t>
  </si>
  <si>
    <t>PDR-14-3460</t>
  </si>
  <si>
    <t>a history of reported collisions that occurred at or in the vicinity of Mill Plain Blvd &amp; 190th Ave in the City of Vancouver for the period of 1/1/2011 Ã¢â‚¬â€œ 12/31/2013.</t>
  </si>
  <si>
    <t>collisions at Mill Plain &amp; 190th Ave in Vancouver</t>
  </si>
  <si>
    <t>PDR-14-0938</t>
  </si>
  <si>
    <t>Seattle Girls School</t>
  </si>
  <si>
    <t>Roxanne Byrne</t>
  </si>
  <si>
    <t xml:space="preserve">a history of reported collisions that occurred at or in the vicinity of Martin Luther King Jr Way @ S Jackson St intersection in the City of Seattle for the period of 1/1/2004 Ã¢â‚¬â€œ 12/31/2013. </t>
  </si>
  <si>
    <t>collisions at MLK Jr Way at S Jackson St in Seattle</t>
  </si>
  <si>
    <t>PDR-14-1371</t>
  </si>
  <si>
    <t>a history of officer reported collisions that occurred at multiple intersections and road segments in Clark County for the period of 1/1/2009 Ã¢â‚¬â€œ 12/31/2013.</t>
  </si>
  <si>
    <t>Collisions at multiple intersections and road segments in Clark County.</t>
  </si>
  <si>
    <t>PDR-14-3257</t>
  </si>
  <si>
    <t>Karla Kingsley</t>
  </si>
  <si>
    <t xml:space="preserve">a history of officer reported collisions that occurred at or in the vicinity of the following intersections in the City of Battle Ground and Clark County for the period of 1/1/2009 Ã¢â‚¬â€œ 12/31/2013.
Ã¢â‚¬Â¢Caples Road (Co Rd #50359, milepost 0.670 Ã¢â‚¬â€œ 0.710) @ 159th St  (no reported collisions)
Ã¢â‚¬Â¢159th St (Co Rd #95300, milepost 0.000 Ã¢â‚¬â€œ 0.020) @ Caples Road (no reported collisions)
Ã¢â‚¬Â¢Caples Road (Co Rd #50359, milepost 0.580 Ã¢â‚¬â€œ 0.620) @ entrance to Country Manor (no reported collisions)
Ã¢â‚¬Â¢Caples Road (Co Rd #50359, milepost 0.180 Ã¢â‚¬â€œ 0.220) @ 151st St (no reported collisions)
Ã¢â‚¬Â¢151st St (Co Rd #51540, milepost 0.810 Ã¢â‚¬â€œ 0.830) @ Caples Road (no reported collisions)
Ã¢â‚¬Â¢State Route 503 (milepost 4.24 Ã¢â‚¬â€œ 4.35) @ Caples Road/149th St
Ã¢â‚¬Â¢State Route 503 (milepost 4.54 Ã¢â‚¬â€œ 4.60) @ 154th St
Ã¢â‚¬Â¢122nd Ave @ 179th St (no reported collisions)
Ã¢â‚¬Â¢179th St @ 122nd Ave (no reported collisions)
Ã¢â‚¬Â¢State Route 503 (milepost 5.82 Ã¢â‚¬â€œ 6.12) @ 40th St
Ã¢â‚¬Â¢102nd Ave (Co Rd #50550, milepost 1.100 1.120) @ 156th St (no reported collisions)
Ã¢â‚¬Â¢156th St (Co Rd #50400 , milepost 0.500 Ã¢â‚¬â€œ 0.540) @ 102nd Ave (no reported collisions)
</t>
  </si>
  <si>
    <t>Collisions at multiple intersections in Clark County</t>
  </si>
  <si>
    <t>PDR-14-2999</t>
  </si>
  <si>
    <t>a history of officer reported collisions that occurred at multiple intersections in Clark County for the period of 1/1/2009 Ã¢â‚¬â€œ 12/31/2013. Please refer to the County correspondence (pdf) attached for the Clark County road numbers and mileposts.</t>
  </si>
  <si>
    <t>PDR-14-3089</t>
  </si>
  <si>
    <t xml:space="preserve">a history of officer reported collisions that occurred at multiple intersections in the City of Lake Stevens/Snohomish County for the period of 1/1/2011 Ã¢â‚¬â€œ available 2014 (2014 is considered partial and preliminary). 
Ã¢â‚¬Â¢State Route 9 (milepost 12.10 - 12.36) from State Route 2 EB ramps to State Route 2 WB ramps
Ã¢â‚¬Â¢New Bunk Foss Rd/aka 002FD00504 (milepost 0.00 Ã¢â‚¬â€œ 0.02) @ State Route 9
Ã¢â‚¬Â¢New Bunk Foss Rd/aka 002FD00504 (milepost 0.09 Ã¢â‚¬â€œ 0.14) @ WB State Route 2 off-ramp (002R100528)
Ã¢â‚¬Â¢002R100528 (milepost 0.17 Ã¢â‚¬â€œ 0.19) @ New Bunk Foss Rd/aka 002FD00504
Ã¢â‚¬Â¢State Route 9 (milepost 13.95 Ã¢â‚¬â€œ 14.08) @ 20th St
Ã¢â‚¬Â¢Williams Rd (Co Rd #94732, milepost 0.420 Ã¢â‚¬â€œ 0.470) @ Machias CutOff (no reported collisions)
Ã¢â‚¬Â¢Machias CutOff (Co Rd #94733, milepost 1.024 Ã¢â‚¬â€œ 1.064) @ Williams Rd
Ã¢â‚¬Â¢123rd Ave (Co Rd #43010, milepost 0.000 Ã¢â‚¬â€œ 0.020) @ Machias CutOff (no reported collisions)
Ã¢â‚¬Â¢Machias CutOff (Co Rd #94733, milepost 0.570 Ã¢â‚¬â€œ 0.610) @ 123rd Ave (no reported collisions)
Ã¢â‚¬Â¢121st Ave (Co Rd #42860, milepost 0.000 Ã¢â‚¬â€œ 0.020) @ Machias CutOff (no reported collisions)
Ã¢â‚¬Â¢Machias CutOff (Co Rd #94733, milepost 0.393 Ã¢â‚¬â€œ 0.433) @ 121st Ave (no reported collisions)
</t>
  </si>
  <si>
    <t>Collisions at multiple intersections in Snohomish County</t>
  </si>
  <si>
    <t>PDR-14-2614</t>
  </si>
  <si>
    <t xml:space="preserve">a history of officer reported collisions that occurred at or in the vicinity of the following intersections in Snohomish County for the period of 1/1/2012 Ã¢â‚¬â€œ 12/31/2013.
Ã¢â‚¬Â¢Fryelands @ Wales St in the City of Monroe
Ã¢â‚¬Â¢Fryelands @ 154th St in the City of Monroe
Ã¢â‚¬Â¢Chain Lake Rd @ Tjerne Pl in the City of Monroe
Ã¢â‚¬Â¢Kelsey St @ Tjerne Pl in the City of Monroe
Ã¢â‚¬Â¢Main St @ 179th St in the City of Monroe
Ã¢â‚¬Â¢Kelsey @ Main St in the City of Monroe
Ã¢â‚¬Â¢88th St @ Quilceda Way in the Tulalip Reservation
Ã¢â‚¬Â¢116th St @ Quilceda Blvd in the Tulalip Reservation
Ã¢â‚¬Â¢El Capitan Way @ Park and Ride Lot entrance/exit in the City of Everett (no reported collisions)
</t>
  </si>
  <si>
    <t>Collisions at Multiple intersections in Snohomish County</t>
  </si>
  <si>
    <t>PDR-14-2697</t>
  </si>
  <si>
    <t xml:space="preserve">a history of officer reported collisions that occurred at or in the vicinity of the following intersections in the City of Auburn for the period of 1/1/2011 Ã¢â‚¬â€œ available 2014 (2014 is considered partial and preliminary).
            City Streets
              Ã¢â‚¬Â¢  8th St @ F St
              Ã¢â‚¬Â¢  12th St @ J St/Deals Way
              Ã¢â‚¬Â¢  12th St @ M St
              Ã¢â‚¬Â¢  6th St @ M St
            State Routes (SR)
              Ã¢â‚¬Â¢  Auburn Way S/SR 164, (milepost 0.62 Ã¢â‚¬â€œ 0.68) @ F St
              Ã¢â‚¬Â¢  Auburn Way S/SR 164, (milepost 0.86 Ã¢â‚¬â€œ 0.94) @ 12th St
</t>
  </si>
  <si>
    <t>Collisions at multiple intersections in the City of Auburn</t>
  </si>
  <si>
    <t>PDR-15-0104</t>
  </si>
  <si>
    <t>Curtis Chin</t>
  </si>
  <si>
    <t xml:space="preserve">a history of officer reported collisions that occurred at or in the vicinity of the following multiple intersections in the City of Mercer Island for the period of 1/1/2011 Ã¢â‚¬â€œ 10/31/2014.
Ã¢â‚¬Â¢Shorewood Dr @ Mercer Way
Ã¢â‚¬Â¢Shorewood Dr @ 90th Pl (no reported collisions)
Ã¢â‚¬Â¢88th Ave @ 36th St (no reported collisions)
Ã¢â‚¬Â¢90th Ave @ 36th St
Ã¢â‚¬Â¢88th Ave @ 37th St
Ã¢â‚¬Â¢90th Ave @ 37th St (no reported collisions)
Ã¢â‚¬Â¢88th Ave @ 39th St
Ã¢â‚¬Â¢90th Ave @ 39th St
Ã¢â‚¬Â¢Island Crest way @ 40th St
Ã¢â‚¬Â¢86th Ave @ 40th St
Ã¢â‚¬Â¢88th Ave @ 40th St
Ã¢â‚¬Â¢90th Ave @ 40th St
Ã¢â‚¬Â¢Gallagher Hill Rd @ 40th St
</t>
  </si>
  <si>
    <t>Collisions at multiple intersections in the City of Mercer Island</t>
  </si>
  <si>
    <t>PDR-14-3452</t>
  </si>
  <si>
    <t xml:space="preserve">a history of reported collisions that occurred within 500 feet of  23 railroad crossings in Cowlitz County for the period of 1/1/2003 Ã¢â‚¬â€œ 12/31/2013. The following County road log numbers and mileposts are:
Ã¢â‚¬Â¢Cowlitz Gardens Rd (Co Rd # 52590, mp 0.000 Ã¢â‚¬â€œ 0.120) @ Railroad crossing mp 0.030
Ã¢â‚¬Â¢Toteff-Hendrickson (Co Rd #32680, mp 0.090 Ã¢â‚¬â€œ 0.280) @ Railroad crossing mp 0.190
Ã¢â‚¬Â¢Whalen Rd (Co Rd #30000, mp 1.400 Ã¢â‚¬â€œ 1.580) @ Railroad crossing mp 1.490 (no reported collisions)
</t>
  </si>
  <si>
    <t>Collisions at multiple RR-crossings in Cowlitz County</t>
  </si>
  <si>
    <t>PDR-14-3304</t>
  </si>
  <si>
    <t>MRI Global</t>
  </si>
  <si>
    <t>Dan Cook</t>
  </si>
  <si>
    <t>a history of officer reported collisions that occurred at multiple state route intersections for the period of 1/1/1999 Ã¢â‚¬â€œ 12/31/2013</t>
  </si>
  <si>
    <t>Collisions at multiple state route intersections</t>
  </si>
  <si>
    <t>PDR-14-2958</t>
  </si>
  <si>
    <t>a history of officer reported collisions that occurred at or in the vicinity of State Route 104, (milepost 30.04 Ã¢â‚¬â€œ 30.24) @ 19th Ave in the City of Shoreline for the period of 1/1/2009 Ã¢â‚¬â€œ available 2014 (2014 is considered partial and preliminary).</t>
  </si>
  <si>
    <t>Collisions at or in the vicinity of  SR 104, (milepost 30.04 - 30.24) @ 19th Ave</t>
  </si>
  <si>
    <t>PDR-14-3393</t>
  </si>
  <si>
    <t>MAIT</t>
  </si>
  <si>
    <t xml:space="preserve">a history of officer reported collisions that occurred at or in the vicinity of Road 5 (Co Rd # 93010, milepost 0.000 Ã¢â‚¬â€œ 0.020) at Dodson Road (Co Rd #91030, milepost 19.690 Ã¢â‚¬â€œ 19.730) in Grant County for the period of 7/01/2009 Ã¢â‚¬â€œ 6/30/2014. </t>
  </si>
  <si>
    <t>Collisions at Road 5 &amp; Dodson Rd in Grant County</t>
  </si>
  <si>
    <t>PDR-14-2646</t>
  </si>
  <si>
    <t xml:space="preserve">a history of reported collisions that occurred at or in the vicinity of SE 136th Ave @ SE 7th St in the City of Vancouver for the period of 1/1/2009 Ã¢â‚¬â€œ 12/31/2013. </t>
  </si>
  <si>
    <t>collisions at SE 136th Ave @ SE 7th St in Vancouver</t>
  </si>
  <si>
    <t>PDR-14-0992</t>
  </si>
  <si>
    <t xml:space="preserve">a history of officer reported collisions that occurred on multiple intersections in Clark County for the period of 1/1/2009 Ã¢â‚¬â€œ 12/31/2013. </t>
  </si>
  <si>
    <t xml:space="preserve">Collisions at seven intersections in Clark County. </t>
  </si>
  <si>
    <t>PDR-14-2297</t>
  </si>
  <si>
    <t>Gunnar Fridriksson</t>
  </si>
  <si>
    <t xml:space="preserve">a history of reported collisions that occurred at or in the vicinity of Sheridan Rd @ Olympus Dr / Schley Blvd in the City of Bremerton for the period of 1/1/2001 Ã¢â‚¬â€œ 12/31/2013. </t>
  </si>
  <si>
    <t>collisions at Sheridan Rd @ Olympus Dr / Schley Blvd</t>
  </si>
  <si>
    <t>PDR-14-0576</t>
  </si>
  <si>
    <t>Jennifer Campos</t>
  </si>
  <si>
    <t>Reported collisions that occurred at or in the vicinity of six intersections in Vancouver.....2009- 2011</t>
  </si>
  <si>
    <t>Collisions at specific city street intersections in vancouver.</t>
  </si>
  <si>
    <t>PDR-14-0536</t>
  </si>
  <si>
    <t>History of reported collisions that
occurred on or in the vicinity of the following intersection within Vancouver for the period of
January 1, 2009 through March 31, 2014.
Ã¢â‚¬Â¢ NE 28th St and NE 129th St
Ã¢â‚¬Â¢ NE 28th St and NE 132nd Ave
Ã¢â‚¬Â¢ NE 28th St and NE 135th Ave
Ã¢â‚¬Â¢ NE 26th St and NE 132nd Ave Ã¢â‚¬â€œ None Reported
Ã¢â‚¬Â¢ NE 132nd Ave between NE 28th St and NE 26th St Ã¢â‚¬â€œ None Reported</t>
  </si>
  <si>
    <t>Collisions at specific intersections in Vancouver</t>
  </si>
  <si>
    <t>PDR-14-1112</t>
  </si>
  <si>
    <t xml:space="preserve">a history of reported collisions that occurred on State Route 18 (milepost 15.14 Ã¢â‚¬â€œ 16.10, excluding mainline) at SR 169 (milepost 14.13 Ã¢â‚¬â€œ 14.19) at SE 231st St for the period of 1/1/2009 Ã¢â‚¬â€œ 12/31/2009.
</t>
  </si>
  <si>
    <t>collisions at SR 18 &amp; SR 169 interchange</t>
  </si>
  <si>
    <t>PDR-14-1026</t>
  </si>
  <si>
    <t>Swinomish Indian Tribal Community</t>
  </si>
  <si>
    <t>Eric Irelan</t>
  </si>
  <si>
    <t xml:space="preserve">a history of reported collisions that occurred on the following intersecting road segments for the period of 1/1/2003 Ã¢â‚¬â€œ 12/31/2013. 
Ã¢â‚¬Â¢	Padilla Heights Rd (Skagit Co Rd #49900, milepost 1.09 Ã¢â‚¬â€œ 1.11) @ SR 20
Ã¢â‚¬Â¢	March Pt Rd (Swinomish Tribal Rd) from SR 20 to Casino Dr
Ã¢â‚¬Â¢	SR 20 (milepost 50.50 Ã¢â‚¬â€œ 50.70) @ Padilla Heights Rd and March Pt Rd
</t>
  </si>
  <si>
    <t>collisions at SR 20 mp 50.50 - 50.70 &amp; intersecting roads</t>
  </si>
  <si>
    <t>PDR-14-0730</t>
  </si>
  <si>
    <t>Counselor at Law, P.S. Inc.</t>
  </si>
  <si>
    <t>Russ Juckett</t>
  </si>
  <si>
    <t xml:space="preserve">a history of reported collisions that occurred on the following road segments for the period of 1/1/2009 Ã¢â‚¬â€œ 12/31/2013.  
Ã¢â‚¬Â¢	Southbound State Route 5 off ramp, 005 R1 20273 (milepost 0.24 Ã¢â‚¬â€œ 0.26) @ 116th St NE
Ã¢â‚¬Â¢	Southbound State Route 5 on ramp, 005 S1 20206 (milepost 0.00 Ã¢â‚¬â€œ 0.00) @ 116th St NE
Ã¢â‚¬Â¢	Interchange cross road, 005 LX 20247 (milepost 0.00 Ã¢â‚¬â€œ 0.04) @ intersection with southbound ramps
Ã¢â‚¬Â¢	Marysville city streets: 116th St NE @ intersection with southbound ramps
</t>
  </si>
  <si>
    <t>collisions at SR 5 @ 116th St NE ramp termini</t>
  </si>
  <si>
    <t>PDR-14-0865</t>
  </si>
  <si>
    <t>a history of officer reported collisions that occurred at or in the vicinity of St James Rd @ 42nd St in the City of Vancouver for the period of 1/1/2008 Ã¢â‚¬â€œ available 2014 (2014 is considered partial and preliminary).</t>
  </si>
  <si>
    <t>Collisions at St James Rd @ 42nd St in Vancouver</t>
  </si>
  <si>
    <t>PDR-14-2931</t>
  </si>
  <si>
    <t xml:space="preserve">officer reported collisions that occurred at or in the vicinity of the intersection of Crestwood St &amp; 118th Ave in the City of Vancouver for the period of 1/1/2009 Ã¢â‚¬â€œ 12/31/2013. </t>
  </si>
  <si>
    <t>Collisions at the intersection of Crestwood &amp; 118th in Vancouver</t>
  </si>
  <si>
    <t>PDR-14-0651</t>
  </si>
  <si>
    <t xml:space="preserve">a history of reported collisions that occurred at or in the vicinity of the following intersections in the City of Camas for the period of 1/1/2009 Ã¢â‚¬â€œ 12/31/2013.
Ã¢â‚¬Â¢	State Route 500 (aka Everett St, milepost 17.24 Ã¢â‚¬â€œ 17.29) @ Leadbetter Rd
Ã¢â‚¬Â¢	Parker St @ NW Lake Rd
</t>
  </si>
  <si>
    <t>collisions at two intersections in Camas</t>
  </si>
  <si>
    <t>PDR-14-1357</t>
  </si>
  <si>
    <t>Rory Cameron</t>
  </si>
  <si>
    <t>REPORTED COLLISIONS THAT OCCURRED AT OR IN THE VICINITY OF WHEATON WAY AT LEBO BLVD IN BREMERTONÃ¢â‚¬Â¦..2006 - 2013</t>
  </si>
  <si>
    <t>Collisions at Wheaton Way and Lebo Blvd in Bremerton</t>
  </si>
  <si>
    <t>PDR-14-0619</t>
  </si>
  <si>
    <t xml:space="preserve">a history of officer reported collisions that occurred on 28th St, 18th St,  112th St, 114th Ave,  Angelo Dr and  4 Seasons Ln in the City of Vancouver for the period of 1/1/2009 Ã¢â‚¬â€œ 12/31/2013. </t>
  </si>
  <si>
    <t>Collisions in 6 City Streets in Vancouver</t>
  </si>
  <si>
    <t>PDR-14-1890</t>
  </si>
  <si>
    <t>City of Aberdeen</t>
  </si>
  <si>
    <t>Linda Brooks</t>
  </si>
  <si>
    <t xml:space="preserve">a history of officer reported collisions that occurred on city streets and state routes in the City of Aberdeen for the period of 1/1/2008 Ã¢â‚¬â€œ 12/31/2013. </t>
  </si>
  <si>
    <t>Collisions in Aberdeen</t>
  </si>
  <si>
    <t>PDR-14-1634</t>
  </si>
  <si>
    <t>Pacific Engineering &amp; Design</t>
  </si>
  <si>
    <t>Kara Zupke</t>
  </si>
  <si>
    <t xml:space="preserve">a history of reported collisions that occurred on the following road segments in Douglas County for the period of 1/1/2011 Ã¢â‚¬â€œ 12/31/2013. 
Ã¢â‚¬Â¢	All roads in City of Rock Island
Ã¢â‚¬Â¢	Center St (Co Rd #32270, milepost 0.00 Ã¢â‚¬â€œ 0.24) from Rock Island Rd to Penn Ave None Reported
Ã¢â‚¬Â¢	Douglas St (Co Rd #32510, milepost 0.00 Ã¢â‚¬â€œ 0.32) from 3rd St to Rock Island Rd None Reported
</t>
  </si>
  <si>
    <t>collisions in all of Rock Island and 2 Douglas Co rd segments</t>
  </si>
  <si>
    <t>PDR-14-0963</t>
  </si>
  <si>
    <t>Asotin County Public Works</t>
  </si>
  <si>
    <t>John Guillotte</t>
  </si>
  <si>
    <t>Reported collisions that occurred within Asotin County for the period of 1/1/08 through 1/31/14.</t>
  </si>
  <si>
    <t>Collisions in Asotin County</t>
  </si>
  <si>
    <t>PDR-14-0499</t>
  </si>
  <si>
    <t>James Webb</t>
  </si>
  <si>
    <t xml:space="preserve">a history of officer reported collisions that occurred on all city streets and state routes in the City of Auburn for the period of 1/1/2008 Ã¢â‚¬â€œ 12/31/2013. </t>
  </si>
  <si>
    <t>collisions in Auburn</t>
  </si>
  <si>
    <t>PDR-14-1691</t>
  </si>
  <si>
    <t>City of Battle Ground</t>
  </si>
  <si>
    <t>Ryan M. Jeynes</t>
  </si>
  <si>
    <t xml:space="preserve">a history of officer reported collisions that occurred on all city streets and state routes in the City of Battle Ground for the period of 1/1/2008 Ã¢â‚¬â€œ 12/31/2013. </t>
  </si>
  <si>
    <t>collisions in Battle Ground</t>
  </si>
  <si>
    <t>PDR-14-0841</t>
  </si>
  <si>
    <t xml:space="preserve">Reported collisions that occurred on City Streets within the City of Battle Ground, State Route 503 in Battle Ground and on/at the following Clark County Road segments/intersections for the period of January 1, 2009 through January 31, 2014.
Ã¢â‚¬Â¢	NE 152nd Ave (Co Rd# 51390, mp 2.52 to 3.18) from NE Cedars View Dr to NE Homestead Dr/NE 181st St
Ã¢â‚¬Â¢	NE 159th St (Co Rd# 95300, mp 0.80 to 0.84) @ NE 142nd Ave (Co Rd# 51650, mp 0.00 to 0.02)
Ã¢â‚¬Â¢	NE 159th St (Co Rd# 95300, mp 1.29 to 1.33) @ NE 152nd Ave (Co Rd# 51390, mp 1.98 to 2.02)
Ã¢â‚¬Â¢	NE 159th St (Co Rd# 95300, mp 2.29 to 2.33) @ NE 172nd Ave (Co Rd# 51510, mp 0.00 to 0.02)
Ã¢â‚¬Â¢	NE 144th St (Co Rd# 51500, mp 1.15 to 1.19) @ NE 152nd Ave (Co Rd# 51390, mp 1.23 to 1.27)
</t>
  </si>
  <si>
    <t>Collisions in Battle Ground and Vicinity</t>
  </si>
  <si>
    <t>PDR-14-0522</t>
  </si>
  <si>
    <t xml:space="preserve">a history of reported collisions that occurred on all roads in the City of Bothell for the period of 1/1/2011 Ã¢â‚¬â€œ 12/31/2013. </t>
  </si>
  <si>
    <t>collisions in Bothell</t>
  </si>
  <si>
    <t>PDR-14-1381</t>
  </si>
  <si>
    <t>Molly Toy</t>
  </si>
  <si>
    <t xml:space="preserve">a history of officer reported collisions that occurred on the following road segments for the period of 1/1/2005 Ã¢â‚¬â€œ most current available in 2014.
Ã¢â‚¬Â¢	State Route 2 (milepost 110.11 Ã¢â‚¬â€œ 110.15) @ Goodwin Rd (Chelan Co Rd #28570, milepost 0.00 Ã¢â‚¬â€œ 0.43) from SR 2 to Sunset Highway
Ã¢â‚¬Â¢	State Route 2 (milepost 111.07 Ã¢â‚¬â€œ 111.11) @ Aplets Way / Division St to Sunset Highway in the City of Cashmere
Ã¢â‚¬Â¢	State Route 2 (milepost 111.96 Ã¢â‚¬â€œ 112.00) @ Cotlets Way / Cottage Ave to Vine St in the City of Cashmere
</t>
  </si>
  <si>
    <t>collisions in Cashmere on SR, City St and Co Rd segments</t>
  </si>
  <si>
    <t>PDR-14-1139</t>
  </si>
  <si>
    <t xml:space="preserve">a history of officer reported collisions that occurred on all roads in the City of Edmonds for the period of 1/1/2011 Ã¢â‚¬â€œ 12/31/2013. </t>
  </si>
  <si>
    <t>collisions in City of Edmonds</t>
  </si>
  <si>
    <t>PDR-14-1507</t>
  </si>
  <si>
    <t>City of Mountlake Terrace</t>
  </si>
  <si>
    <t>Janet Hall</t>
  </si>
  <si>
    <t xml:space="preserve">a history of officer reported collisions that occurred on all roads in the City of Mountlake Terrace for the period of 1/1/2008 Ã¢â‚¬â€œ 12/31/2013. </t>
  </si>
  <si>
    <t>Collisions in City of Mountlake Terrace</t>
  </si>
  <si>
    <t>PDR-14-1690</t>
  </si>
  <si>
    <t xml:space="preserve">a history of officer reported collisions that occurred on the following road segments:
Ã¢â‚¬Â¢On or in the vicinity of Vancouver city streets of Andresen Rd and/or 66th Ave.
Ã¢â‚¬Â¢Andresen Rd (Clark Co Rd #92190, milepost 4.24 Ã¢â‚¬â€œ 4.28) @ 58th St. (Clark Co Rd # 21160, milepost 1.11 Ã¢â‚¬â€œ 1.15) 
Ã¢â‚¬Â¢66th (Clark County Rd # 22132, milepost 0.91 - 0. 95) @ 58th St. (Clark Co Rd # 21160, milepost 0.99 Ã¢â‚¬â€œ 1.03)
for the period of 1/1/2009 Ã¢â‚¬â€œ available 2014(2014 is considered partial and preliminary). 
</t>
  </si>
  <si>
    <t>Collisions in Clark County</t>
  </si>
  <si>
    <t>PDR-14-2110</t>
  </si>
  <si>
    <t xml:space="preserve">a history of officer reported collisions that occurred on or in the vicinity of the following intersections in Clark County for the period of 1/1/2011 Ã¢â‚¬â€œ 12/31/2013.
Ã¢â‚¬Â¢SR 500/503 (milepost 6.42 Ã¢â‚¬â€œ 6.72) from 71st St to 76th St.
Ã¢â‚¬Â¢76th St (Clark County Rd #91300, milepost 9.37 Ã¢â‚¬â€œ milepost 9.41) @ Lowes/Safeway furthest west Ent/Exit
</t>
  </si>
  <si>
    <t xml:space="preserve">Collisions in Clark County </t>
  </si>
  <si>
    <t>PDR-14-2119</t>
  </si>
  <si>
    <t>City of Deer Park</t>
  </si>
  <si>
    <t>Roger Krieger</t>
  </si>
  <si>
    <t xml:space="preserve">a history of officer reported collisions that occurred on all roads in the City of Deer Park for the period of 1/1/2011 Ã¢â‚¬â€œ 12/31/2013. </t>
  </si>
  <si>
    <t>Collisions in Deer Park</t>
  </si>
  <si>
    <t>PDR-14-1695</t>
  </si>
  <si>
    <t>City of Des Moines</t>
  </si>
  <si>
    <t>Tommy Owen</t>
  </si>
  <si>
    <t xml:space="preserve">a history of officer reported collisions that occurred on all roads in the City of Des Moines for the period of 1/1/2011 Ã¢â‚¬â€œ 12/31/2013. </t>
  </si>
  <si>
    <t>Collisions in Des Moines</t>
  </si>
  <si>
    <t>PDR-14-1694</t>
  </si>
  <si>
    <t>Des Moines Public Works Dept</t>
  </si>
  <si>
    <t>Leonard Madsen</t>
  </si>
  <si>
    <t xml:space="preserve">a history of officer reported collisions that occurred on all city streets and state routes in the City of Des Moines for the period of 1/1/2011 Ã¢â‚¬â€œ 12/31/2013. </t>
  </si>
  <si>
    <t>PDR-14-1808</t>
  </si>
  <si>
    <t>City of Duvall</t>
  </si>
  <si>
    <t>Shaun Tozer</t>
  </si>
  <si>
    <t xml:space="preserve">a history of officer reported collisions that occurred on all roads in the City of Duvall for the period of 1/1/2011 Ã¢â‚¬â€œ 12/31/2013. </t>
  </si>
  <si>
    <t>Collisions in Duvall</t>
  </si>
  <si>
    <t>PDR-14-1782</t>
  </si>
  <si>
    <t>Belsby Engineering, LLC</t>
  </si>
  <si>
    <t>Ryan B. Berg</t>
  </si>
  <si>
    <t xml:space="preserve">a history of reported collisions that occurred on all roads in the Cities of Elmer City and Wilbur for the period of 1/1/2001 Ã¢â‚¬â€œ available 2014 (2014 is considered preliminary). </t>
  </si>
  <si>
    <t>collisions in Elmer City and Wilbur</t>
  </si>
  <si>
    <t>PDR-14-1534</t>
  </si>
  <si>
    <t>Puget Sound Regional Council</t>
  </si>
  <si>
    <t>Gary Simonson</t>
  </si>
  <si>
    <t xml:space="preserve">a history of reported fatal and serious injury collisions that occurred on all roads in King, Kitsap, Pierce and Snohomish Counties for the period of 1/1/2010 Ã¢â‚¬â€œ 12/31/2013. </t>
  </si>
  <si>
    <t>collisions in four counties</t>
  </si>
  <si>
    <t>PDR-14-1552</t>
  </si>
  <si>
    <t xml:space="preserve">a history of reported collisions that occurred on all roads in the City of Gold Bar for the period of 1/1/2011 Ã¢â‚¬â€œ available 2014. </t>
  </si>
  <si>
    <t>collisions in Gold Bar</t>
  </si>
  <si>
    <t>PDR-14-1445</t>
  </si>
  <si>
    <t>City of Kirkland</t>
  </si>
  <si>
    <t>Iris Cabrera</t>
  </si>
  <si>
    <t xml:space="preserve">a history of officer reported collisions that occurred on all city streets and state routes in the City of Kirkland for the period of 1/1/2008 Ã¢â‚¬â€œ 12/31/2013. </t>
  </si>
  <si>
    <t>collisions in Kirkland</t>
  </si>
  <si>
    <t>PDR-14-1521</t>
  </si>
  <si>
    <t>City of Lakewood</t>
  </si>
  <si>
    <t>Jon Howe</t>
  </si>
  <si>
    <t>Reported collisions that occurred within the city of Lakewood....2008 - 2013</t>
  </si>
  <si>
    <t>Collisions in Lakewood</t>
  </si>
  <si>
    <t>PDR-14-0617</t>
  </si>
  <si>
    <t>Desiree Winkler</t>
  </si>
  <si>
    <t xml:space="preserve">a history of officer reported collisions that occurred on all city streets and state routes in the City of Lakewood for the period of 1/1/2008 Ã¢â‚¬â€œ 12/31/2013. </t>
  </si>
  <si>
    <t>collisions in Lakewood</t>
  </si>
  <si>
    <t>PDR-14-1379</t>
  </si>
  <si>
    <t>City of Longview</t>
  </si>
  <si>
    <t>Manuel Abarca</t>
  </si>
  <si>
    <t xml:space="preserve">a history of reported collisions that occurred on all city streets and state routes in the City of Longview for the period of 1/1/2008 Ã¢â‚¬â€œ 12/31/2013. </t>
  </si>
  <si>
    <t>Collisions in Longview</t>
  </si>
  <si>
    <t>PDR-14-1577</t>
  </si>
  <si>
    <t>City of Lynnwood</t>
  </si>
  <si>
    <t>David Mach</t>
  </si>
  <si>
    <t xml:space="preserve">a history of officer reported collisions that occurred on all city streets and state routes in the City of Lynnwood for the period of 1/1/2008 Ã¢â‚¬â€œ 12/31/2013. </t>
  </si>
  <si>
    <t>collisions in Lynnwood</t>
  </si>
  <si>
    <t>PDR-14-1380</t>
  </si>
  <si>
    <t>City of Maple Valley</t>
  </si>
  <si>
    <t>Steve Clark</t>
  </si>
  <si>
    <t xml:space="preserve">a history of officer reported collisions that occurred on all roads in the City of Maple Valley for the period of 1/1/2008 Ã¢â‚¬â€œ 12/31/2013. </t>
  </si>
  <si>
    <t>Collisions in Maple Valley</t>
  </si>
  <si>
    <t>PDR-14-1628</t>
  </si>
  <si>
    <t>City of Marysville</t>
  </si>
  <si>
    <t>Jesse Hannahs</t>
  </si>
  <si>
    <t xml:space="preserve">a history of officer reported collisions that occurred on all roads (excluding mainline SR 5) in the City of Marysville for the period of 1/1/2008 Ã¢â‚¬â€œ 12/31/2013. </t>
  </si>
  <si>
    <t>collisions in Marysville</t>
  </si>
  <si>
    <t>PDR-14-0910</t>
  </si>
  <si>
    <t>Gary Richardson</t>
  </si>
  <si>
    <t xml:space="preserve">a history of officer reported collisions that occurred on all city streets in the City of Milton for the period of 1/1/2011 Ã¢â‚¬â€œ 12/31/2013. </t>
  </si>
  <si>
    <t>Collisions in Milton</t>
  </si>
  <si>
    <t>PDR-14-1794</t>
  </si>
  <si>
    <t>City of Moses Lake</t>
  </si>
  <si>
    <t>Michael G. Moro</t>
  </si>
  <si>
    <t xml:space="preserve">a history of officer reported collisions that occurred on the following road segments in Grant County for the period of 1/1/2011 Ã¢â‚¬â€œ 12/31/2013. 
Ã¢â‚¬Â¢	All roads in City of Moses Lake
Ã¢â‚¬Â¢	Stratford Road (Grant County Road #94025, milepost 1.116 Ã¢â‚¬â€œ 1.492) from Moses Lake city limits to Maple Dr 
</t>
  </si>
  <si>
    <t>Collisions in Moses Lake</t>
  </si>
  <si>
    <t>PDR-14-1730</t>
  </si>
  <si>
    <t>City of Mukilteo</t>
  </si>
  <si>
    <t>Robert McGaughey</t>
  </si>
  <si>
    <t xml:space="preserve">a history of officer reported collisions that occurred on all roads in the City of Mukilteo for the period of 1/1/2011 Ã¢â‚¬â€œ 12/31/2013. </t>
  </si>
  <si>
    <t>Collisions in Mukilteo</t>
  </si>
  <si>
    <t>PDR-14-1702</t>
  </si>
  <si>
    <t>Susan Bowe</t>
  </si>
  <si>
    <t xml:space="preserve">a history of officer reported collisions that occurred on city streets and state routes in the following cities:
Ã¢â‚¬Â¢	For the period of 1/1/2008 Ã¢â‚¬â€œ 12/31/2013 Bellevue, Bremerton, Federal Way, Kennewick, Seattle, Spokane, Vancouver &amp; Wenatchee.
Ã¢â‚¬Â¢	For the period of 1/1/2013 Ã¢â‚¬â€œ 12/31/2013 Bothell, Burlington, Shoreline &amp; Tukwila
</t>
  </si>
  <si>
    <t xml:space="preserve">collisions in multiple cities for Safety Grant </t>
  </si>
  <si>
    <t>PDR-14-2114</t>
  </si>
  <si>
    <t>City of Normandy Park</t>
  </si>
  <si>
    <t xml:space="preserve">a history of officer reported collisions that occurred on all roads in the City of Normandy Park for the period of 1/1/2008 Ã¢â‚¬â€œ 12/31/2013. </t>
  </si>
  <si>
    <t>collisions in Normandy Park</t>
  </si>
  <si>
    <t>PDR-14-0903</t>
  </si>
  <si>
    <t>Sanjeev Tandle</t>
  </si>
  <si>
    <t>a history of officer reported collisions that occurred on all roads in the City of Puyallup for the period of 1/1/2008 Ã¢â‚¬â€œ 12/31/2013.</t>
  </si>
  <si>
    <t>collisions in Puyallup</t>
  </si>
  <si>
    <t>PDR-14-1719</t>
  </si>
  <si>
    <t>Patrick McGrath</t>
  </si>
  <si>
    <t>Summary of reported collisions that occurred within the City of Redmond.....2012 and 2013</t>
  </si>
  <si>
    <t>Collisions in Redmond</t>
  </si>
  <si>
    <t>PDR-14-0492</t>
  </si>
  <si>
    <t>MIT Media Lab, Social Computing</t>
  </si>
  <si>
    <t>Stephen Rife</t>
  </si>
  <si>
    <t xml:space="preserve">a history of officer reported Pedestrian/Pedalcyclist involved collisions that occurred on all roads in the City of Seattle for the period of 1/1/2010 Ã¢â‚¬â€œ 12/31/2013. </t>
  </si>
  <si>
    <t>Collisions in Seattle</t>
  </si>
  <si>
    <t>PDR-14-1795</t>
  </si>
  <si>
    <t>Casseday Consulting</t>
  </si>
  <si>
    <t>Katherine Casseday</t>
  </si>
  <si>
    <t>History and Geo Database of reported
collisions that occurred within the Cities of Seattle, Shoreline, Edmonds, Mountlake Terrace and
Lynnwood for the period of January 1, 2010 through December 31, 2013.</t>
  </si>
  <si>
    <t>Collisions in Seattle, Shoreline, Edmonds, Lynnwood and Mountlake Terrace.</t>
  </si>
  <si>
    <t>PDR-14-1161</t>
  </si>
  <si>
    <t>City of Sedro-Woolley</t>
  </si>
  <si>
    <t>Mark Freiberger</t>
  </si>
  <si>
    <t>a history of officer reported collisions that occurred on all city streets and state routes in the City of Sedro-Woolley for the period of 1/1/2008 Ã¢â‚¬â€œ 12/31/2012.</t>
  </si>
  <si>
    <t>collisions in Sedro-Woolley</t>
  </si>
  <si>
    <t>PDR-14-1496</t>
  </si>
  <si>
    <t xml:space="preserve">a summary of officer reported collisions that occurred in requested jurisdictions/cities in King County for the period of 1/1/2013 Ã¢â‚¬â€œ 12/31/2013. </t>
  </si>
  <si>
    <t>collisions in select jurisdictions &amp; cities in King Co</t>
  </si>
  <si>
    <t>PDR-14-0768</t>
  </si>
  <si>
    <t>Bethany Wolbrecht-Dunn</t>
  </si>
  <si>
    <t xml:space="preserve">a history of officer reported collisions that occurred on all roads in the City of Shoreline for the period of 1/1/2011 Ã¢â‚¬â€œ 12/31/2013. </t>
  </si>
  <si>
    <t>Collisions in Shoreline</t>
  </si>
  <si>
    <t>PDR-14-1810</t>
  </si>
  <si>
    <t>a history of officer reported collisions that occurred on all roads in Spokane County for the period of 1/1/2011 Ã¢â‚¬â€œ available 2014 (2014 is considered partial and preliminary).</t>
  </si>
  <si>
    <t>Collisions in Spokane County</t>
  </si>
  <si>
    <t>PDR-14-1813</t>
  </si>
  <si>
    <t>Raymond J. Wright</t>
  </si>
  <si>
    <t>a history of officer reported collisions that occurred on all city streets and state routes in the City of Spokane Valley for the period of 1/1/2008 Ã¢â‚¬â€œ 12/31/2012.</t>
  </si>
  <si>
    <t>collisions in Spokane Valley</t>
  </si>
  <si>
    <t>PDR-14-1388</t>
  </si>
  <si>
    <t>Red Plains Professional, Inc.</t>
  </si>
  <si>
    <t>Dale Lewis</t>
  </si>
  <si>
    <t xml:space="preserve">a history of reported collisions that occurred on the following road segments for the period of 1/1/2010 Ã¢â‚¬â€œ 12/31/2013. 
Ã¢â‚¬Â¢	All roads on the Squaxin Island Tribe reservation land
Ã¢â‚¬Â¢	State Route 101 (milepost 352.60 Ã¢â‚¬â€œ 355.31) from Lynch Rd to Hurley Waldrip Rd
Ã¢â‚¬Â¢	State Route 108 (milepost 9.70 Ã¢â‚¬â€œ 11.96) from Hurley Waldrip Rd to State Route 101
Ã¢â‚¬Â¢	Mason County Rd #14410 (Bloomfield Rd, milepost 0.00 Ã¢â‚¬â€œ 4.71) from Kamilche Pt Rd to Old Olympic Hwy
Ã¢â‚¬Â¢	Mason County Rd #14880 (Kamilche Pt Rd, milepost 0.00 Ã¢â‚¬â€œ 2.80) from Old Olympic Hwy to Bloomfield Rd
</t>
  </si>
  <si>
    <t>collisions in Squaxin Reservation vicinity</t>
  </si>
  <si>
    <t>PDR-14-2010</t>
  </si>
  <si>
    <t>City of Issaquah</t>
  </si>
  <si>
    <t>Gary Costa</t>
  </si>
  <si>
    <t xml:space="preserve">a history of officer reported collisions that occurred on all city streets and state routes in the City of Issaquah for the period of 1/1/2008 Ã¢â‚¬â€œ 12/31/2013. </t>
  </si>
  <si>
    <t>collisions in the City of Issaquah</t>
  </si>
  <si>
    <t>PDR-14-1390</t>
  </si>
  <si>
    <t>City of Snohomish</t>
  </si>
  <si>
    <t>Yoshihiro Monzaki</t>
  </si>
  <si>
    <t xml:space="preserve">a history of reported collisions that occurred on all roads in the City of Snohomish for the period of 1/1/2001 Ã¢â‚¬â€œ 12/31/2013. </t>
  </si>
  <si>
    <t>collisions in the City of Snohomish</t>
  </si>
  <si>
    <t>PDR-14-0913</t>
  </si>
  <si>
    <t>a history of officer reported collisions that occurred on all city streets and state routes in the City of Walla Walla for the period of 1/1/2008 Ã¢â‚¬â€œ 12/31/2013.</t>
  </si>
  <si>
    <t>collisions in the City of Walla Walla</t>
  </si>
  <si>
    <t>PDR-14-1524</t>
  </si>
  <si>
    <t xml:space="preserve">a history of officer reported collisions that occurred on all roads in the City of Walla Walla for the period of 1/1/2011 Ã¢â‚¬â€œ 12/31/2013. </t>
  </si>
  <si>
    <t>Collisions in the City of Walla Walla</t>
  </si>
  <si>
    <t>PDR-14-1696</t>
  </si>
  <si>
    <t xml:space="preserve">a history of reported collisions that occurred on all roads in the City of Woodinville for the period of 1/1/2011 Ã¢â‚¬â€œ 12/31/2013. </t>
  </si>
  <si>
    <t>collisions in Woodinville</t>
  </si>
  <si>
    <t>PDR-14-1350</t>
  </si>
  <si>
    <t>a history of officer reported collisions that occurred on all roads in the City of Woodinville for the period of 1/1/2011 Ã¢â‚¬â€œ 12/31/2013.</t>
  </si>
  <si>
    <t>PDR-14-1398</t>
  </si>
  <si>
    <t>City of Woodland</t>
  </si>
  <si>
    <t>Bart Stepp</t>
  </si>
  <si>
    <t xml:space="preserve">a history of reported collisions that occurred on city streets and state routes in the City of Woodland for the period of 1/1/2011 Ã¢â‚¬â€œ 12/31/2013. </t>
  </si>
  <si>
    <t>Collisions in Woodland</t>
  </si>
  <si>
    <t>PDR-14-1566</t>
  </si>
  <si>
    <t xml:space="preserve">a history and summary of reported collisions that were investigated by the Port Orchard Police Department for the period of 1/1/2013 Ã¢â‚¬â€œ 12/31/2013. </t>
  </si>
  <si>
    <t>collisions investigated by Pt Orchard PD</t>
  </si>
  <si>
    <t>PDR-14-0852</t>
  </si>
  <si>
    <t xml:space="preserve">Eastern Kentucky University </t>
  </si>
  <si>
    <t>Ryan N. Pietzsch</t>
  </si>
  <si>
    <t xml:space="preserve">a history of reported collisions involving a fire response vehicle that occurred on all roads statewide for the period of 1/1/2002 Ã¢â‚¬â€œ 2/28/2014 (February 2014 is the most current complete month processed). </t>
  </si>
  <si>
    <t>collisions involved fire vehicles on all roads</t>
  </si>
  <si>
    <t>PDR-14-0827</t>
  </si>
  <si>
    <t>Jordan Barton</t>
  </si>
  <si>
    <t>We have researched officer reported collisions that occurred in King or Pierce County involving any 1998 Honda Civics, for the date of 6/12/2013. Our findings are Police Traffic Collision Report (PTCR) #3573505.</t>
  </si>
  <si>
    <t>Collisions involving 1998 Honda Civic</t>
  </si>
  <si>
    <t>PDR-14-2445</t>
  </si>
  <si>
    <t>Laura Minor</t>
  </si>
  <si>
    <t xml:space="preserve">a summary of officer reported motor vehicle involved collisions that occurred on all roads statewide for the period of 1/1/2013 Ã¢â‚¬â€œ 12/31/2013. </t>
  </si>
  <si>
    <t>collisions involving a motor vehicle  in 2013</t>
  </si>
  <si>
    <t>PDR-14-0405</t>
  </si>
  <si>
    <t>WSDOT - Southwest Region</t>
  </si>
  <si>
    <t>Robert Nova</t>
  </si>
  <si>
    <t xml:space="preserve">prepared a history of reported collisions involving wrong way drivers that occurred on divided state routes, couplets and ramps statewide for the period of 1/1/2002 Ã¢â‚¬â€œ available 2014 (2014 is considered partial and preliminary). </t>
  </si>
  <si>
    <t>Collisions involving a wrong way driver on divided SRs, Couplets and Ramps</t>
  </si>
  <si>
    <t>PDR-14-2822</t>
  </si>
  <si>
    <t>Patty Allison</t>
  </si>
  <si>
    <t xml:space="preserve">a history of reported collisions involving bridge rails (based on first and/or second impact) that occurred on all roads statewide for the period of 7/1/2009 Ã¢â‚¬â€œ 6/30/2014. </t>
  </si>
  <si>
    <t>Collisions involving Bridge Rails Stwd</t>
  </si>
  <si>
    <t>PDR-14-2185</t>
  </si>
  <si>
    <t>Western Washington University</t>
  </si>
  <si>
    <t>Althea Grogan</t>
  </si>
  <si>
    <t xml:space="preserve">a summary of reported collisions involving deer that occurred on city streets and state routes in the City of Bellingham for the period of 1/1/2001 Ã¢â‚¬â€œ 12/31/2013. </t>
  </si>
  <si>
    <t>collisions involving deer that occurred in Bellingham</t>
  </si>
  <si>
    <t>PDR-14-0653</t>
  </si>
  <si>
    <t>Chris Webb</t>
  </si>
  <si>
    <t xml:space="preserve">The following summaries of Officer reported collisions involving emergency vehicles (Medical, Fire or Law Enforcement) based off Vehicle Usage that occurred on Washington State Roads for the period of January 1, 2002 through available 2014 with 2014 data being preliminary.
Ã¢â‚¬Â¢	EMERGENCY VEHICLES INVOLVED: Collisions where any emergency vehicle was involved.
Ã¢â‚¬Â¢	PARKED EMERGENCY VEHICLES INVOLVED: Collisions where a Ã¢â‚¬Å“parkedÃ¢â‚¬ï¿½ emergency vehicle was involved.
</t>
  </si>
  <si>
    <t>Collisions involving Emergency vehicles</t>
  </si>
  <si>
    <t>PDR-14-3237</t>
  </si>
  <si>
    <t>Murray  D. Madsen</t>
  </si>
  <si>
    <t xml:space="preserve">a summary of reported collisions involving farm equipment that occurred on all roads statewide for the period of 1/1/2013 Ã¢â‚¬â€œ 12/31/2013. </t>
  </si>
  <si>
    <t>Collisions involving farm equipment</t>
  </si>
  <si>
    <t>PDR-14-2181</t>
  </si>
  <si>
    <t>Island County Public Works</t>
  </si>
  <si>
    <t>Connie Bowers</t>
  </si>
  <si>
    <t xml:space="preserve">a history of reported collisions involving Golf Carts that occurred on all roads statewide for the period of 6/7/2010 Ã¢â‚¬â€œ 2/28/2014 (June 7, 2010 is the begin date of capturing this vehicle type). </t>
  </si>
  <si>
    <t>collisions involving golf carts statewide</t>
  </si>
  <si>
    <t>PDR-14-0855</t>
  </si>
  <si>
    <t>Ryan Troy</t>
  </si>
  <si>
    <t>a history of officer reported collisions that involved motorhomes in Mason and Thurston Counties for the period of 1/1/2002 Ã¢â‚¬â€œ available 2014 (2014 is considered partial and preliminary).</t>
  </si>
  <si>
    <t>Collisions involving motorhomes in Mason and Thurston Counties</t>
  </si>
  <si>
    <t>PDR-14-2944</t>
  </si>
  <si>
    <t>City of Kenmore</t>
  </si>
  <si>
    <t>Andrew Calkins</t>
  </si>
  <si>
    <t>two summaries from officer reported Motor Vehicle collisions involving Pedestrians or Pedalcyclists  (Pedestrian/Pedalcyclists by Injury Type and Pedestrian/Pedalcyclist collisions by Most Severe Injury) that occurred within the Cities of Bothell, Brier, Kenmore, Kirkland, Lake Forest Park, Lynnwood, Shoreline and Woodinville for the period of 1/1/2001 Ã¢â‚¬â€œ available 2014 (2014 is considered preliminary).</t>
  </si>
  <si>
    <t>Collisions involving Ped/Pedal in 8 cities</t>
  </si>
  <si>
    <t>PDR-14-2396</t>
  </si>
  <si>
    <t>Benton-Franklin Council of Governments</t>
  </si>
  <si>
    <t>Len Pavelka</t>
  </si>
  <si>
    <t>a history of officer reported pedestrian/pedalcyclist involved crashes that occurred on all roads in Benton &amp; Franklin Counties for the period of 1/1/2010 Ã¢â‚¬â€œ 12/31/2014 (2014 data is considered preliminary).</t>
  </si>
  <si>
    <t>Collisions involving Pedestrian/Pedalcyclist on all roads in Benton &amp; Franklin Counties</t>
  </si>
  <si>
    <t>PDR-15-0204</t>
  </si>
  <si>
    <t>WSDOT LOCAL PROGRAMS</t>
  </si>
  <si>
    <t>Charlotte Claybrooke</t>
  </si>
  <si>
    <t>History of reported collisions involving pedestrians or pedalcyclists that occurred on WA State Rds for the period of 1/1/09 - 12/31/13.</t>
  </si>
  <si>
    <t>Collisions involving peds or pedals</t>
  </si>
  <si>
    <t>PDR-14-3274</t>
  </si>
  <si>
    <t>WSDOT - Community Design</t>
  </si>
  <si>
    <t>Paula Reeves</t>
  </si>
  <si>
    <t xml:space="preserve">a history of officer reported collisions involving pedestrians and/or pedalcyclists that occurred on all roads statewide for the period of 9/1/2011 Ã¢â‚¬â€œ 8/31/2014 (2014 is considered partial and preliminary). </t>
  </si>
  <si>
    <t>Collisions involving peds/pedal stwd all roads</t>
  </si>
  <si>
    <t>PDR-14-2687</t>
  </si>
  <si>
    <t>WSDOT - OSAPA</t>
  </si>
  <si>
    <t>Dan Davis</t>
  </si>
  <si>
    <t xml:space="preserve">a history of officer reported collisions involving railway vehicles by the following collision types that occurred on all roads statewide for the period of 1/1/2009 Ã¢â‚¬â€œ available 2014 (2014 is considered partial and preliminary).
Ã¢â‚¬Â¢Railway Vehicle Strikes Pedalcyclist
Ã¢â‚¬Â¢Railway Vehicle Strikes Pedestrian
Ã¢â‚¬Â¢Railway Vehicle Strikes Vehicle
Ã¢â‚¬Â¢Vehicle Strikes Railway Vehicle
</t>
  </si>
  <si>
    <t>Collisions involving railway vehicles on all roads statewide</t>
  </si>
  <si>
    <t>PDR-15-0070</t>
  </si>
  <si>
    <t>North Thurston Public Schools</t>
  </si>
  <si>
    <t>Roger Lange</t>
  </si>
  <si>
    <t xml:space="preserve">a summary of officer reported collisions involving a school bus (based on vehicle type) that occurred statewide on all roads when the school bus driver was assigned the contributing circumstance of Ã¢â‚¬Å“Other Driver Distraction Inside the VehicleÃ¢â‚¬ï¿½ and/or Ã¢â‚¬Å“Driver Interacting with Passengers, Animals or Objects in the VehicleÃ¢â‚¬ï¿½ for the period of 1/1/2011 Ã¢â‚¬â€œ available 2014 (2014 is considered partial and preliminary). </t>
  </si>
  <si>
    <t>Collisions involving school buses</t>
  </si>
  <si>
    <t>PDR-14-2571</t>
  </si>
  <si>
    <t>Morgan James, PLLC</t>
  </si>
  <si>
    <t>Tristan Steed</t>
  </si>
  <si>
    <t>Collisions involving The Boeing Company's Vehicle/Trucks from 1/1/09 to present.</t>
  </si>
  <si>
    <t>Collisions involving The Boeing Company</t>
  </si>
  <si>
    <t>PDR-14-3184</t>
  </si>
  <si>
    <t xml:space="preserve">a history of reported collisions 'involving objects being thrown' that occurred on the following state route (SR) segments for the period of 2/1/2013 Ã¢â‚¬â€œ 2/28/2014 (February of 2014 is our most current complete month processed).
Ã¢â‚¬Â¢	SR 90 Mainline &amp; SR 90 RL 090EXP (milepost 3.53 Ã¢â‚¬â€œ 3.61  &amp;  4.18 Ã¢â‚¬â€œ 4.26)
Ã¢â‚¬Â¢	Ramps 090 Q1 00394,  090 S1 00351  &amp;  090 P1 00352 
</t>
  </si>
  <si>
    <t>collisions involving thrown object on SR 90 Mt Baker tunnel</t>
  </si>
  <si>
    <t>PDR-14-0831</t>
  </si>
  <si>
    <t>ABC Towing, Inc.</t>
  </si>
  <si>
    <t>Sharon Jenkins</t>
  </si>
  <si>
    <t>a history of reported collisions that occurred on all roads involving Tow Truck drivers (based off vehicle usage Ã¢â‚¬â€œ derived) statewide for the period of 1/1/2002 Ã¢â‚¬â€œ available 2014 (2014 is considered partial and preliminary).</t>
  </si>
  <si>
    <t>Collisions involving Tow Truck drivers statewide on all roads</t>
  </si>
  <si>
    <t>PDR-14-3097</t>
  </si>
  <si>
    <t>KHQ News</t>
  </si>
  <si>
    <t>Allison Flicker</t>
  </si>
  <si>
    <t>History of reported collisions that occurred
within Spokane County where a trailer being towed disconnected from the towing vehicle because it was
not attached properly or the trailer connection broke based off what the officer reported for the period of
January 1, 2011 through December 31, 2013.</t>
  </si>
  <si>
    <t>Collisions involving trailers coming lose from towing vehicle.</t>
  </si>
  <si>
    <t>PDR-14-1101</t>
  </si>
  <si>
    <t>The Evergreen State College</t>
  </si>
  <si>
    <t>Ann Hashimoto</t>
  </si>
  <si>
    <t xml:space="preserve">a history of officer reported collisions involving wildlife on the following road segments in Thurston County for the period of 1/1/2001 Ã¢â‚¬â€œ available 2014 (2014 is considered partial and preliminary).
County Road Ã¢â‚¬â€œ
Ã¢â‚¬Â¢Evergreen Pkwy (Co Rd #11440, mp 0.000 Ã¢â‚¬â€œ 1.174) from State Route 101 on/off ramps to McCann Plaza/Evergreen St College.
Ã¢â‚¬Â¢Kaiser Rd (Co Rd #12510, mp 2.790 Ã¢â‚¬â€œ 3.457) from Evergreen St College to Cooper Pt Rd
Miscellaneous Traffic way Ã¢â‚¬â€œ
Ã¢â‚¬Â¢Evergreen Pkwy/Kaiser Rd from McCann Plaza Dr/Evergreen St College to Cooper Pt Rd
</t>
  </si>
  <si>
    <t>Collisions involving wildlife on Evergreen Pkwy</t>
  </si>
  <si>
    <t>PDR-14-3157</t>
  </si>
  <si>
    <t>Doug Parshall</t>
  </si>
  <si>
    <t>a history of reported collisions that occurred on State Route 526 (milepost 0.64 Ã¢â‚¬â€œ 2.41) from 40th Ave W to the end of Seaway Blvd interchange and all other roads containing Ã¢â‚¬ËœBoeingÃ¢â‚¬â„¢ for the period of 1/1/2001 Ã¢â‚¬â€œ available 2014.</t>
  </si>
  <si>
    <t>collisions near Boeing Receiving Ctr</t>
  </si>
  <si>
    <t>PDR-14-1369</t>
  </si>
  <si>
    <t>Rob Knutsen</t>
  </si>
  <si>
    <t>a history of reported collisions that occurred at or in the vicinity of 108th Ave SE @ SE 260th St in the City of Kent for the period of 1/1/2011 Ã¢â‚¬â€œ available 2014 (2014 is considered partial and preliminary).</t>
  </si>
  <si>
    <t>Collisions on 108th Ave @ SE 260th St in Kent</t>
  </si>
  <si>
    <t>PDR-14-3528</t>
  </si>
  <si>
    <t xml:space="preserve">a history of officer reported collisions that occurred at or in the vicinity of 116th Ave @ 70th Pl intersection in the City of Kirkland for the period of 1/1/2012 Ã¢â‚¬â€œ 12/31/2013. </t>
  </si>
  <si>
    <t>Collisions on 116th Ave @ 70th Pl in Kirkland</t>
  </si>
  <si>
    <t>PDR-14-2589</t>
  </si>
  <si>
    <t>a history of reported collisions that occurred at or in the vicinity of the intersection of 11th Ave &amp; Alder St in the City of Seattle for the period of 1/1/2004 Ã¢â‚¬â€œ available 2014 (2014 is considered preliminary).</t>
  </si>
  <si>
    <t>collisions on 11th &amp; Alder in Seattle</t>
  </si>
  <si>
    <t>PDR-14-1572</t>
  </si>
  <si>
    <t xml:space="preserve">In response to your October 30th, 2014 request, we have found no reported collisions at the intersection of 11th St &amp; Port of Tacoma Road for the period of 1/1/2009 Ã¢â‚¬â€œ 12/31/2013 </t>
  </si>
  <si>
    <t>Collisions on 11th St @ Port of Tacoma Rd</t>
  </si>
  <si>
    <t>PDR-14-2957</t>
  </si>
  <si>
    <t>In response to your request, we have found no reported collisions at the intersection of 11th St &amp; Port of Tacoma Road including 300 feet in all directions from the intersection for the period of 1/1/2009 Ã¢â‚¬â€œ 12/31/2013.</t>
  </si>
  <si>
    <t>Collisions on 11th St @ Port Of Tacoma Rd</t>
  </si>
  <si>
    <t>PDR-14-3026</t>
  </si>
  <si>
    <t xml:space="preserve">a history of officer reported collisions that occurred on or in the vicinity of 124th Ave @ 192nd St in the City of Kent for the period of 1/1/2011 Ã¢â‚¬â€œ 12/31/2013. </t>
  </si>
  <si>
    <t>Collisions on 124th Ave @ 192nd St in Kent</t>
  </si>
  <si>
    <t>PDR-14-2151</t>
  </si>
  <si>
    <t xml:space="preserve">a history of reported collisions that occurred on or in the vicinity of 137th Ave from 150 feet south of 49th St to 150 feet south of 39th St in the City of Vancouver for the period of 1/1/2008 Ã¢â‚¬â€œ 12/31/2013. </t>
  </si>
  <si>
    <t>collisions on 137th Ave segments in Vancouver</t>
  </si>
  <si>
    <t>PDR-14-1699</t>
  </si>
  <si>
    <t xml:space="preserve">a listing of officer reported collisions that occurred at the intersection of 142nd Ave at 24th Ave in the City of SeaTac for the period of 1/1/2013 Ã¢â‚¬â€œ available 2014 (2014 is considered partial and preliminary). </t>
  </si>
  <si>
    <t>Collisions on 142nd Ave @ 24th Ave in SeaTac</t>
  </si>
  <si>
    <t>PDR-14-2477</t>
  </si>
  <si>
    <t xml:space="preserve">a history of officer reported collisions that occurred on or in the vicinity of the following road segments in the City of Bothell for the period of 1/1/2012 Ã¢â‚¬â€œ available 2014 (2014 is considered partial and preliminary).
Ã¢â‚¬Â¢Main St/Beardslee Blvd
Ã¢â‚¬Â¢102nd Ave
</t>
  </si>
  <si>
    <t>Collisions on 2 road segments in the City of Bothell</t>
  </si>
  <si>
    <t>PDR-15-0102</t>
  </si>
  <si>
    <t xml:space="preserve">a history of officer reported collisions that occurred on or in the vicinity of the following road segments in the City of Sumner for the period of 1/1/2011 Ã¢â‚¬â€œ available 2014 (2014 is considered partial and preliminary).
Ã¢â‚¬Â¢Fryar Ave/Traffic Ave/Main St from Shaw Rd to Zehnder Ave
Ã¢â‚¬Â¢Thompson St from Traffic Ave to Cherry St
</t>
  </si>
  <si>
    <t>Collisions on 2 road segments in the City of Sumner</t>
  </si>
  <si>
    <t>PDR-14-3476</t>
  </si>
  <si>
    <t xml:space="preserve">a history of officer reported collisions that occurred on or in the vicinity of the following road segments in the City of Vancouver for the period of 1/1/2010 Ã¢â‚¬â€œ available 2014 (2014 is considered partial and preliminary).
      Ã¢â‚¬Â¢  164th Ave from 6th St to 12th St
      Ã¢â‚¬Â¢  Mill Plain Blvd from 160th Ave to 168th Ave
</t>
  </si>
  <si>
    <t>Collisions on 2 road segments in the City of Vancouver</t>
  </si>
  <si>
    <t>PDR-15-0140</t>
  </si>
  <si>
    <t xml:space="preserve">a history of officer reported collisions that occurred at or in the vicinity of the following road segments in the City of Pasco for the period of 1/1/2009 Ã¢â‚¬â€œ available 2014 (2014 is considered partial and preliminary).
Ã¢â‚¬Â¢Road 68 @ Burden Blvd
Ã¢â‚¬Â¢Road 68 @ State Route 182 on/off ramps
</t>
  </si>
  <si>
    <t>Collisions on 2 road segments on Road 68</t>
  </si>
  <si>
    <t>PDR-14-3496</t>
  </si>
  <si>
    <t>Carolyn Adolph</t>
  </si>
  <si>
    <t xml:space="preserve">summaries of reported collisions that occurred on the following segments of Mainline - State Route 5 in rear-end collisions only for the period of 1/1/2011 Ã¢â‚¬â€œ available 2014 (2014 is considered partial and preliminary). </t>
  </si>
  <si>
    <t>collisions on 2 segments of I-5</t>
  </si>
  <si>
    <t>PDR-14-1597</t>
  </si>
  <si>
    <t>Kevin Cricchio</t>
  </si>
  <si>
    <t>a history of reported collisions that occurred on or in the vicinity of 236th St in the City of Brier for the period of 1/1/2009 Ã¢â‚¬â€œ 12/31/2013.</t>
  </si>
  <si>
    <t>collisions on 236th St in Brier</t>
  </si>
  <si>
    <t>PDR-14-0984</t>
  </si>
  <si>
    <t>Todd Christensen</t>
  </si>
  <si>
    <t xml:space="preserve">a history of officer reported collisions that occurred on 2nd Ave at Se Bush Street  in the City of Issaquah for the period of 1/1/2011 Ã¢â‚¬â€œ available 2014 (2014 is partial and preliminary). </t>
  </si>
  <si>
    <t>Collisions on 2nd Ave @ SE Bush St in Issaquah</t>
  </si>
  <si>
    <t>PDR-14-2102</t>
  </si>
  <si>
    <t xml:space="preserve">a history of reported collisions that occurred on or in the vicinity of 2nd Street in the City of Snohomish for the period of 1/1/2005 Ã¢â‚¬â€œ 12/31/2013. </t>
  </si>
  <si>
    <t>collisions on 2nd St in City of Snohomish</t>
  </si>
  <si>
    <t>PDR-14-0891</t>
  </si>
  <si>
    <t xml:space="preserve">a history of officer reported collisions that occurred on or in the vicinity of the following road segments in Snohomish County for the period of 1/1/2009 Ã¢â‚¬â€œ 6/1/2014.
Ã¢â‚¬Â¢35th Ave (Co Rd #75390, mp 0.000 Ã¢â‚¬â€œ 0.990) from 252nd St to 236th St
Ã¢â‚¬Â¢236th St (Co Rd #97881, mp 0.310 Ã¢â‚¬â€œ 1.470) from 4th Ave to 35th Ave &amp; SR 005 LX 21031 (mp 0.000 Ã¢â‚¬â€œ 0.170) from SB on/off ramps to NB on/off ramps (see interchange drawing for mileposts and naming conventions)
Ã¢â‚¬Â¢27th Ave (Co Rd #75250, mp 2.130 Ã¢â‚¬â€œ 2.620) from 236th St to southern end of road.
</t>
  </si>
  <si>
    <t>Collisions on 3 road segments in Snohomish County</t>
  </si>
  <si>
    <t>PDR-14-2928</t>
  </si>
  <si>
    <t xml:space="preserve">a history of officer reported collisions that occurred on or in the vicinity of the following segments in Clark County for the period of 1/1/2009 Ã¢â‚¬â€œ available 2014 (2014 is considered partial and preliminary).
Ã¢â‚¬Â¢12th Ave from Main St to SW 2nd St
Ã¢â‚¬Â¢Main St/SR 502 (milepost 6.59 Ã¢â‚¬â€œ 7.56) from NW 29th Ave to end of SR 502
Ã¢â‚¬Â¢10th Ave/SR 503 (milepost 7.01 Ã¢â‚¬â€œ 7.47) from Eaton Blvd to Scotton Way
</t>
  </si>
  <si>
    <t>Collisions on 3 segments in the City of Battleground</t>
  </si>
  <si>
    <t>PDR-14-2680</t>
  </si>
  <si>
    <t>Car Wash Enterprises, Inc.</t>
  </si>
  <si>
    <t>Joe Giuseffi</t>
  </si>
  <si>
    <t xml:space="preserve">a history of officer reported collisions that occurred on or in the vicinity of the following City Street segments in the City of Seattle for the period of 1/1/2001 Ã¢â‚¬â€œ available 2014 (2014 is considered partial and preliminary).
Ã¢â‚¬Â¢15th Ave from Blaine St to Newton St
Ã¢â‚¬Â¢15th Ave from Galer St to Blaine St
Ã¢â‚¬Â¢15th Ave from Newton St to Wheeler St
</t>
  </si>
  <si>
    <t>Collisions on 3 segments in the City of Seattle</t>
  </si>
  <si>
    <t>PDR-15-0067</t>
  </si>
  <si>
    <t>Leah Bolotin</t>
  </si>
  <si>
    <t xml:space="preserve">a history of reported collisions that occurred on the following State Route segments for the period of 1/1/2013 Ã¢â‚¬â€œ available 2014 (2014 is considered partial and preliminary).
Ã¢â‚¬Â¢	State Route 104 (milepost 30.00 Ã¢â‚¬â€œ 32.28)
Ã¢â‚¬Â¢	State Route 522 (milepost 4.09 Ã¢â‚¬â€œ 6.54)
Ã¢â‚¬Â¢	State Route 523 (milepost 2.00 Ã¢â‚¬â€œ 2.45)
</t>
  </si>
  <si>
    <t>collisions on 3 SR segments</t>
  </si>
  <si>
    <t>PDR-14-1821</t>
  </si>
  <si>
    <t xml:space="preserve">a history of officer reported collisions that occurred at or in the vicinity of the following intersections in the City of Mill Creek and Snohomish County for the period of 1/1/2012 Ã¢â‚¬â€œ available 2014 (2014 is considered partial and preliminary).
	City St
              Ã¢â‚¬Â¢  149th Pl @ 35th Ave (no reported collisions)
              Ã¢â‚¬Â¢  Seattle Hill Rd @ 35th Ave
            County Rd
              Ã¢â‚¬Â¢  Seattle Hill Rd (Co Rd #33009, mp 0.000 Ã¢â‚¬â€œ 0.020) @      35th Ave
              Ã¢â‚¬Â¢  35th Ave (Co Rd #91127, mp 1.795 Ã¢â‚¬â€œ 1.835) @ Seattle Hill Rd
</t>
  </si>
  <si>
    <t>Collisions on 35th Ave @ Seattle Hill Rd &amp; 149th Pl</t>
  </si>
  <si>
    <t>PDR-15-0109</t>
  </si>
  <si>
    <t>City of Spokane</t>
  </si>
  <si>
    <t>Gerald Okihara</t>
  </si>
  <si>
    <t xml:space="preserve">a history of officer reported collisions that occurred at or in the vicinity of the following intersection in the City of Spokane for the period of 1/1/2005 Ã¢â‚¬â€œ 11/1/2014.
Ã¢â‚¬Â¢3rd Ave @ Lincoln St (City St)
Ã¢â‚¬Â¢SR 90 WB Off Ramp (090R128093, milepost 0.25 Ã¢â‚¬â€œ 0.28) @ 3rd Ave 
</t>
  </si>
  <si>
    <t>Collisions on 3rd Ave @ SR 90 WB Off Ramp</t>
  </si>
  <si>
    <t>PDR-14-3341</t>
  </si>
  <si>
    <t xml:space="preserve">a history of officer reported collisions that occurred on or in the vicinity of the following road segments in the City of Bellevue for the period of 1/1/2011 Ã¢â‚¬â€œ available 2014 (2014 is considered partial and preliminary).
Ã¢â‚¬Â¢  2nd Pl from 108th Ave to 110th Ave
Ã¢â‚¬Â¢  108th Ave from Main St to 4th St
Ã¢â‚¬Â¢  110th Ave from Main St to 4th St
Ã¢â‚¬Â¢  2nd St from Bellevue Way to 112th Ave
</t>
  </si>
  <si>
    <t>Collisions on 4 City St segments in the City of Bellevue</t>
  </si>
  <si>
    <t>PDR-14-2972</t>
  </si>
  <si>
    <t>a history of officer reported collisions that occurred at or in the vicinity of 40th St  @ Broadway intersection in the City of Everett for the period of 1/1/2012 Ã¢â‚¬â€œ available 2014 (2014 is considered partial and preliminary).</t>
  </si>
  <si>
    <t>Collisions on 40th St @ Broadway in Everett</t>
  </si>
  <si>
    <t>PDR-14-3187</t>
  </si>
  <si>
    <t xml:space="preserve">a history of officer reported collisions that occurred at or in the vicinity of the following intersection in the City of Mountlake Terrace for the period of 1/1/2005 Ã¢â‚¬â€œ 12/31/2014 (2014 data is considered preliminary).
       Ã¢â‚¬Â¢  48th Ave @ 216th Pl/216th St
</t>
  </si>
  <si>
    <t>Collisions on 48th Ave @ 216th Pl/216th St in the City of Mountlake Terrace</t>
  </si>
  <si>
    <t>PDR-15-0206</t>
  </si>
  <si>
    <t>Mark Voth</t>
  </si>
  <si>
    <t xml:space="preserve">a history of reported collisions that occurred on 5th in the City of Seattle for the period of 1/1/2011 Ã¢â‚¬â€œ available 2014 (2014 is consider preliminary). </t>
  </si>
  <si>
    <t>Collisions on 5th in Seattle</t>
  </si>
  <si>
    <t>PDR-14-1648</t>
  </si>
  <si>
    <t>City of Cheney</t>
  </si>
  <si>
    <t>Todd Ableman</t>
  </si>
  <si>
    <t>a history of officer reported collisions that occurred at or in the vicinity of the following intersection in the City of Cheney for the period of 1/1/2012 Ã¢â‚¬â€œ 12/31/2014 (2014 is considered preliminary).
     Ã¢â‚¬Â¢  6th St @ Ã¢â‚¬Å“BÃ¢â‚¬ï¿½ St</t>
  </si>
  <si>
    <t>Collisions on 6th St @ "B" St in the City of Cheney</t>
  </si>
  <si>
    <t>PDR-15-0198</t>
  </si>
  <si>
    <t xml:space="preserve">a history of officer reported collisions that occurred on or in the vicinity of the following road segments in the City of Redmond for the period of 1/1/2011 Ã¢â‚¬â€œ available 2014 (2014 is considered partial and preliminary).
Ã¢â‚¬Â¢83rd St from east of 164th Ave to 166th Ave
Ã¢â‚¬Â¢165th Ave from 80th St to 85th St
</t>
  </si>
  <si>
    <t>Collisions on 83rd St &amp; 165th Ave Segments in Redmond</t>
  </si>
  <si>
    <t>PDR-14-2778</t>
  </si>
  <si>
    <t>Stacy Allen</t>
  </si>
  <si>
    <t>a history of reported collisions that occurred on 84th Street E (Pierce County Road # 62960, milepost 1.48 Ã¢â‚¬â€œ 1.52) and Waller Road E (Pierce County Road #95330, milepost 3.29 Ã¢â‚¬â€œ 3.33) for the period of 1/1/2001 Ã¢â‚¬â€œ available 2014. (2014 is partial and preliminary)</t>
  </si>
  <si>
    <t>Collisions on 84th &amp; Waller Rd in Pierce County</t>
  </si>
  <si>
    <t>PDR-14-1784</t>
  </si>
  <si>
    <t>City of Clyde Hill</t>
  </si>
  <si>
    <t>Craig Olson</t>
  </si>
  <si>
    <t>History of Officer reported collisions
that occurred on 84th Ave NE from South of NE 28th St to NE 24th St within the Cities of Medina
and Clyde Hill for the period of January 1, 2011 through December 31, 2013.</t>
  </si>
  <si>
    <t>Collisions on 84th Ave NE in Clyde Hill/Medina</t>
  </si>
  <si>
    <t>PDR-14-1952</t>
  </si>
  <si>
    <t>WSDOT - Utilities &amp; Railroads</t>
  </si>
  <si>
    <t>Connie Raezer</t>
  </si>
  <si>
    <t xml:space="preserve">a history of reported collisions that occurred on requested State Routes @ Railroad Crossings for the period of 1/1/2009 Ã¢â‚¬â€œ available 2014 (2014 is considered partial and preliminary). </t>
  </si>
  <si>
    <t>Collisions on 9 SR @ RR Xings</t>
  </si>
  <si>
    <t>PDR-14-2454</t>
  </si>
  <si>
    <t>Anthony Wilen</t>
  </si>
  <si>
    <t xml:space="preserve">a history of officer reported collisions that occurred on or in the vicinity of 124th St between 42nd Ave and 51st Pl in the City of Tukwila for the period of 1/1/2005 Ã¢â‚¬â€œ available 2014 (2014 is considered partial and preliminary). </t>
  </si>
  <si>
    <t>Collisions on a  segment of 124th St in Tukwila</t>
  </si>
  <si>
    <t>PDR-14-2385</t>
  </si>
  <si>
    <t>Paul Coffelt</t>
  </si>
  <si>
    <t xml:space="preserve">a history of officer reported collisions that occurred on 44th Ave W from just south of 194th St SW to just north of 196th St S (aka: State Route 524, milepost 4.64) for the period of 5/1/2013 Ã¢â‚¬â€œ most current available in 2014. </t>
  </si>
  <si>
    <t>collisions on a one block segment of 44th Ave W in Lynnwood</t>
  </si>
  <si>
    <t>PDR-14-1145</t>
  </si>
  <si>
    <t xml:space="preserve">a history of officer reported collisions that occurred on the following road segments for the period of 1/1/2009 Ã¢â‚¬â€œ 12/31/2013. 
Ã¢â‚¬Â¢	State Route 101 (milepost 267.03 Ã¢â‚¬â€œ 274.58) from Happy Valley Rd to Diamond Point Rd
Ã¢â‚¬Â¢	Twelve Clallam County roads that intersect with State Route 101 
</t>
  </si>
  <si>
    <t>collisions on a seg of SR 101 and multi Clallam Co Rds</t>
  </si>
  <si>
    <t>PDR-14-0840</t>
  </si>
  <si>
    <t>Zach Wieben</t>
  </si>
  <si>
    <t xml:space="preserve">In response to your request, we have found no reported collisions that occurred on or in the vicinity of the following road segments in the City of Lakewood and Pierce County for the period of 1/1/2011 Ã¢â‚¬â€œ available 2014 (2014 is considered partial and preliminary).
Ã¢â‚¬Â¢100th St from Farwest Dr to Lakewood City limits
Ã¢â‚¬Â¢100th St (Co Rd # 10858, milepost 0.00 Ã¢â‚¬â€œ 0.190) from     Lakewood City limits to 106th Ave
</t>
  </si>
  <si>
    <t>Collisions on a segment of 100th St in Lakewood &amp; Pierce Co</t>
  </si>
  <si>
    <t>PDR-14-2994</t>
  </si>
  <si>
    <t>a history of officer reported collisions that occurred on or in the vicinity of 144th St from Tukwila International Blvd to 42nd Ave  in the City of Tukwila for the period of 1/1/2010 Ã¢â‚¬â€œ 12/31/2013.</t>
  </si>
  <si>
    <t>Collisions on a segment of 144th St in the City of Tukwila</t>
  </si>
  <si>
    <t>PDR-14-2912</t>
  </si>
  <si>
    <t xml:space="preserve">a summary of reported collisions that occurred on or in the vicinity of the following road segment in the City of Seattle for the period of 1/1/2006 Ã¢â‚¬â€œ available 2014 (2014 is considered partial and preliminary).
Ã¢â‚¬Â¢15th Ave from Galer St (1500 block) to Dravus St (2800 block)
</t>
  </si>
  <si>
    <t>Collisions on a segment of 15th Ave in the City of Seattle</t>
  </si>
  <si>
    <t>PDR-15-0006</t>
  </si>
  <si>
    <t xml:space="preserve">a history of officer reported collisions that occurred on the following road segments in Snohomish County for the period of 1/1/2009 Ã¢â‚¬â€œ 6/1/2014.
Ã¢â‚¬Â¢236th St (Co Rd #97881, mp 0.330 Ã¢â‚¬â€œ 1.350) from 4th Ave to State Route 5 SB on/off ramps
Ã¢â‚¬Â¢236th St (Co Rd #97882, mp 0.000 Ã¢â‚¬â€œ 1.450) from State Route 5 NB on/off ramps to 35th Ave
Ã¢â‚¬Â¢236th St (005LX21031, mp 0.00 Ã¢â‚¬â€œ 0.17) from State Route 5 SB on/off ramps to State Route 5 NB on/off ramps
</t>
  </si>
  <si>
    <t>Collisions on a segment of 236th St in Snohomish County</t>
  </si>
  <si>
    <t>PDR-14-3310</t>
  </si>
  <si>
    <t xml:space="preserve">a history of reported collisions that occurred on a segment of 244th Ave NE in King Co and City of Sammamish for period of 1/1/2010 Ã¢â‚¬â€œ 12/31/2013. </t>
  </si>
  <si>
    <t>Collisions on a segment of 244th Ave NE</t>
  </si>
  <si>
    <t>PDR-14-1680</t>
  </si>
  <si>
    <t>a history of officer reported collisions that occurred on or in the vicinity of 24th St from Mill Ave to Douglas Ave in the City of Bellingham for the period of 1/1/2013 Ã¢â‚¬â€œ 12/31/2013.</t>
  </si>
  <si>
    <t>Collisions on a segment of 24th St in Bellingham</t>
  </si>
  <si>
    <t>PDR-14-2826</t>
  </si>
  <si>
    <t xml:space="preserve">a history of officer reported collisions that occurred on or in the vicinity of the following segments in the City of Kent/King County for the period of 1/1/2009 Ã¢â‚¬â€œ available 2014 (2014 is considered partial and preliminary).
Ã¢â‚¬Â¢259th St from 74th Ave to Central Ave/Valley Hwy in the City of Kent
Ã¢â‚¬Â¢259th St (King Co Rd #10500, milepost 4.280 Ã¢â‚¬â€œ 4.490) from Kent City limits east of 78th Ave to Kent City limits east of 74th Ave.
</t>
  </si>
  <si>
    <t>Collisions on a segment of 259th St in Kent/King Co</t>
  </si>
  <si>
    <t>PDR-14-2683</t>
  </si>
  <si>
    <t xml:space="preserve">a history of officer reported collisions that occurred on or in the vicinity of the following road segment in the City of Maple Valley for the period of 1/1/2011 Ã¢â‚¬â€œ 12/31/2014 (2014 is considered preliminary).
      Ã¢â‚¬Â¢  276th St from 208th Ave to 216th Ave
</t>
  </si>
  <si>
    <t>Collisions on a segment of 276th St in the City of Maple Valley</t>
  </si>
  <si>
    <t>PDR-15-0195</t>
  </si>
  <si>
    <t>Spenser Haynie</t>
  </si>
  <si>
    <t xml:space="preserve">a history of officer reported collisions that occurred on or in the vicinity of the following road segment in King County for the period of 1/1/2010 Ã¢â‚¬â€œ 12/31/2014 (2014 data is considered preliminary).
Ã¢â‚¬Â¢  28th Ave (Co Rd #21600, mp 2.620 Ã¢â‚¬â€œ 2.960) from 360th St to 365th Pl
</t>
  </si>
  <si>
    <t>Collisions on a segment of 28th Ave in King Co.</t>
  </si>
  <si>
    <t>PDR-15-0246</t>
  </si>
  <si>
    <t xml:space="preserve">a history of officer reported collisions that occurred at or in the vicinity (within 200 ft) of the following intersections in the City of Vancouver for the period of 1/1/2010 Ã¢â‚¬â€œ 12/31/2014 (2014 data is considered preliminary).
           Ã¢â‚¬Â¢  82nd Ave @ 54th St
           Ã¢â‚¬Â¢  82nd Ave @ 51st St
           Ã¢â‚¬Â¢  82nd Ave/Thurston Way @ Vancouver Mall Dr
</t>
  </si>
  <si>
    <t>Collisions on a segment of 82nd Ave in the City of Vancouver</t>
  </si>
  <si>
    <t>PDR-15-0267</t>
  </si>
  <si>
    <t xml:space="preserve">a history of officer reported collisions that occurred on or in the vicinity of the following road segments in the Cities of Auburn and Pacific for the period of 1/1/2011 Ã¢â‚¬â€œ 12/31/2013.
Ã¢â‚¬Â¢ A St from Lakeland hills Way to 41st St
Ã¢â‚¬Â¢ 41st St from C St/Skinner Rd to A St
</t>
  </si>
  <si>
    <t>Collisions on a segment of A St and 41st St in the Cities of Auburn and Pacific</t>
  </si>
  <si>
    <t>PDR-14-3021</t>
  </si>
  <si>
    <t>a history of officer reported collisions that occurred on or in the vicinity of Alder St from Merriam St to Roosevelt St in the City of Walla Walla for the period of 1/1/2009 Ã¢â‚¬â€œ 12/31/2013.</t>
  </si>
  <si>
    <t>Collisions on a segment of Alder St in the City of Walla Walla</t>
  </si>
  <si>
    <t>PDR-14-2819</t>
  </si>
  <si>
    <t>James Trotter</t>
  </si>
  <si>
    <t>a history of officer reported collisions that occurred at or in the vicinity of Bill McDonald Pkwy and Entrance/Exit to Sehome High School in the City of Bellingham for the period of 1/1/2004 Ã¢â‚¬â€œ available 2014 (2014 is considered partial and preliminary).</t>
  </si>
  <si>
    <t>Collisions on a segment of Bill McDonald Pkwy in Bellingham</t>
  </si>
  <si>
    <t>PDR-14-2825</t>
  </si>
  <si>
    <t>a history of officer reported collisions that occurred on or in the vicinity of  Galvin Rd (Lewis Co Rd # 91013, milepost 0.000 Ã¢â‚¬â€œ 1.561) from Harrison Rd (inside city limits) to River Heights Rd (County) in the City of Centralia and Lewis County for the period of 1/1/2009 Ã¢â‚¬â€œ available 2014 (2014 is considered partial and preliminary).</t>
  </si>
  <si>
    <t>Collisions on a segment of Galvin Rd in Lewis Co</t>
  </si>
  <si>
    <t>PDR-14-2788</t>
  </si>
  <si>
    <t xml:space="preserve">a history of officer reported collisions that occurred on the following requested road segments in Clark County for the period of 1/1/2009 Ã¢â‚¬â€œ 12/31/2014 (2014 is considered preliminary).
Ã¢â‚¬Â¢  Hwy 99 (Co Rd #91110, mp 4.950 Ã¢â‚¬â€œ 4.990) @ 99th St
Ã¢â‚¬Â¢  99th St [west side] (Co Rd #14510, mp 2.460 Ã¢â‚¬â€œ 2.480) @ Hwy 99
Ã¢â‚¬Â¢  99th St [east side] (Co Rd #19408, mp 0.000 Ã¢â‚¬â€œ 0.020) @ Hwy 99 (no reported collisions)
Ã¢â‚¬Â¢  Hwy 99 (Co Rd #91110, mp 4.380 Ã¢â‚¬â€œ 4.420) @ 88th St/88th Cir
Ã¢â‚¬Â¢  88th St/88th Cir (Co Rd #19100, mp 1.670 Ã¢â‚¬â€œ 1.710) @ Hwy 99
Ã¢â‚¬Â¢  Hwy 99 (Co Rd # 91110, mp 3.900 Ã¢â‚¬â€œ 3.940) @ 78th St
Ã¢â‚¬Â¢  78th St (Co Rd #91300, mp 4.150 Ã¢â‚¬â€œ 4.190) @ Hwy 99
Ã¢â‚¬Â¢  88th St (Co Rd #19100, mp 1.360 Ã¢â‚¬â€œ 1.650) from 18th Ave to 13th Ave
</t>
  </si>
  <si>
    <t>Collisions on a segment of Hwy 99 &amp; 88th St in Clark County</t>
  </si>
  <si>
    <t>PDR-15-0289</t>
  </si>
  <si>
    <t>Derek Moore</t>
  </si>
  <si>
    <t>a history of officer reported collisions that occurred on or in the vicinity of Isaacs Ave from Rose St to Airport Way in the City of Walla Walla for the period of 1/1/2009 Ã¢â‚¬â€œ 12/31/2013.</t>
  </si>
  <si>
    <t>Collisions on a segment of Isaacs Ave in the City of Walla Walla</t>
  </si>
  <si>
    <t>PDR-14-2940</t>
  </si>
  <si>
    <t>City of Kelso</t>
  </si>
  <si>
    <t>Mike R. Busley</t>
  </si>
  <si>
    <t xml:space="preserve">a history of officer reported collisions that occurred on or in the vicinity of the following road segment in the City of Kelso for the period of 6/1/2014 Ã¢â‚¬â€œ 12/31/2014. (2014 is preliminary)
     Ã¢â‚¬Â¢  Kelso Ave from Pacific Ave to Burcham St
</t>
  </si>
  <si>
    <t>Collisions on a segment of Kelso Ave in the City of Kelso</t>
  </si>
  <si>
    <t>PDR-15-0184</t>
  </si>
  <si>
    <t>Jeffrey Kavanaugh</t>
  </si>
  <si>
    <t xml:space="preserve">a history of officer reported collisions that occurred on or in the vicinity of the following road segment in Snohomish County for the period of 1/1/2010 Ã¢â‚¬â€œ available 2014 (2014 is considered partial and preliminary).
Ã¢â‚¬Â¢ Larch Way (Co Rd #30250, milepost 0.000 Ã¢â‚¬â€œ 0.865) from 164th St to Lakeview Rd
</t>
  </si>
  <si>
    <t>Collisions on a segment of Larch Way in Snohomish Co</t>
  </si>
  <si>
    <t>PDR-14-2840</t>
  </si>
  <si>
    <t xml:space="preserve">a history of officer reported collisions that occurred on the following road segments in Snohomish County for the period of 1/1/2011 Ã¢â‚¬â€œ available 2014 (2014 is considered partial and preliminary)
Ã¢â‚¬Â¢Machias Cutoff Rd (Co Rd #94733, mp 0.000 Ã¢â‚¬â€œ 1.044) from Lake Stevens Rd to Williams Rd
Ã¢â‚¬Â¢123rd Ave (Co Rd #43010, mp 0.000 Ã¢â‚¬â€œ 0.800) from Machias Cutoff Rd to 2nd St
</t>
  </si>
  <si>
    <t>Collisions on a segment of Machias Cutoff Rd &amp; 123rd Ave</t>
  </si>
  <si>
    <t>PDR-14-2599</t>
  </si>
  <si>
    <t>Caron, Colven, Robison &amp; Shafton Law, P.S.</t>
  </si>
  <si>
    <t>William Robison</t>
  </si>
  <si>
    <t xml:space="preserve">a history of reported collisions that occurred on the following Clark County road segments for the period of 1/1/2004 Ã¢â‚¬â€œ 12/31/2013. 
Ã¢â‚¬Â¢	Main St (Rd #42520, milepost 0.74 Ã¢â‚¬â€œ 1.11) from Ridgefield city limit to 291st St
Ã¢â‚¬Â¢	291st St (Rd #42520, milepost 1.12 Ã¢â‚¬â€œ 1.32) from Main St to 71st Ave (no reported collisions)
</t>
  </si>
  <si>
    <t>collisions on a segment of Main St/291st Ave in Clark County</t>
  </si>
  <si>
    <t>PDR-14-1021</t>
  </si>
  <si>
    <t xml:space="preserve">a history of officer reported collisions that occurred on a segment of Marginal Pl (King Co Rd #04440, milepost 0.00 Ã¢â‚¬â€œ 0.820) from 14th Ave to Tukwila City Limits in King County for the period of 1/1/2011 Ã¢â‚¬â€œ available 2014 (2014 is considered partial and preliminary). </t>
  </si>
  <si>
    <t>Collisions on a segment of Marginal Pl in King County</t>
  </si>
  <si>
    <t>PDR-14-2545</t>
  </si>
  <si>
    <t>Ben Fuller</t>
  </si>
  <si>
    <t>a history of officer reported collisions that occurred on Minnehaha St from 28th to St Johns Rd in Vancouver/Clark County for the period of 1/1/2011 Ã¢â‚¬â€œ 12/31/2013.
Ã¢â‚¬Â¢Minnehaha St (Clark Co Rd #91140, milepost 0.000 Ã¢â‚¬â€œ 1.420) from Hwy 99 to St Johns Rd
Ã¢â‚¬Â¢Hwy 99 (Clark Co Rd #91110, milepost 3.160 Ã¢â‚¬â€œ 3.180) @ 63rd St/Minnehaha St
Ã¢â‚¬Â¢63rd St (Clark Co Rd #18000, milepost 0.190 Ã¢â‚¬â€œ 0.210) @ Hwy 99/Minnehaha St
Ã¢â‚¬Â¢St Johns Rd (Clark Co Rd #91210, milepost 2.300 Ã¢â‚¬â€œ 2.340) @ Minnehaha St (no reported collisions)</t>
  </si>
  <si>
    <t>Collisions on a segment of Minnehaha St in Clark County</t>
  </si>
  <si>
    <t>PDR-14-2515</t>
  </si>
  <si>
    <t>Chris Neal</t>
  </si>
  <si>
    <t xml:space="preserve">a history of officer reported collisions that occurred on or in the vicinity of the following road segments in the City of North Bend for the period of 1/1/2009 Ã¢â‚¬â€œ 12/31/2013. 
Ã¢â‚¬Â¢North Bend Way from Ballarat Ave to Orchard Dr
Ã¢â‚¬Â¢Park St/Downing Ave from Ballarat Ave/Healy Ave to North       Bend Way
</t>
  </si>
  <si>
    <t>Collisions on a segment of North Bend Way and Park St</t>
  </si>
  <si>
    <t>PDR-14-2632</t>
  </si>
  <si>
    <t>Mike Hendrix</t>
  </si>
  <si>
    <t>a history of officer reported collisions that occurred on or in the vicinity of Sahalee Way from the North City Limits to 25th Way in the City of Sammamish for the period of 1/1/2009 Ã¢â‚¬â€œ 7/31/2014 (2014 is considered partial and preliminary).</t>
  </si>
  <si>
    <t>Collisions on a segment of Sahalee Way in Sammamish</t>
  </si>
  <si>
    <t>PDR-14-3084</t>
  </si>
  <si>
    <t>James J. Sowder</t>
  </si>
  <si>
    <t xml:space="preserve">All documents relating to the four vehicle collision at 10:25 p.m. on August 2, 2013 on SB I-205 at milepost 33 in Clark County, Washington and subsequent traffic incidents at or near the scene. Also all documents relating to traffic incidents one year prior at or near SB I-205 at milepost 33.  Agency Case No. 13-011068. 
</t>
  </si>
  <si>
    <t>Collisions on a segment of SB SR 205</t>
  </si>
  <si>
    <t>PDR-14-2197</t>
  </si>
  <si>
    <t>Jacki Taylor</t>
  </si>
  <si>
    <t>a history of officer reported collisions that occurred on or in the vicinity of Sleater Kinney Rd from 6th Ave to Martin Way in the City of Lacey for the period of 1/1/2009 Ã¢â‚¬â€œ 12/31/2013.</t>
  </si>
  <si>
    <t>Collisions on a segment of Sleater Kinney Rd in Lacey</t>
  </si>
  <si>
    <t>PDR-14-2896</t>
  </si>
  <si>
    <t xml:space="preserve">a history of reported collisions that occurred on SR 020 SP ANACRT (milepost 53.76 Ã¢â‚¬â€œ 54.10) from Kansas Ave to Anacooper Rd for the period of 1/1/2010 Ã¢â‚¬â€œ 12/31/2013. </t>
  </si>
  <si>
    <t>Collisions on a segment of SR 020 SP ANACRT</t>
  </si>
  <si>
    <t>PDR-14-1737</t>
  </si>
  <si>
    <t>WSDOT - Strategic Assessment</t>
  </si>
  <si>
    <t>Bradley Bobbitt</t>
  </si>
  <si>
    <t>a summary of reported officer collisions that occurred on State Route 14 (milepost 11.93 Ã¢â‚¬â€œ 17.70) for multiple date ranges.</t>
  </si>
  <si>
    <t xml:space="preserve">Collisions on a segment of SR 14 </t>
  </si>
  <si>
    <t>PDR-14-1669</t>
  </si>
  <si>
    <t>Michael Lapham</t>
  </si>
  <si>
    <t xml:space="preserve">a history of reported collisions that occurred on State Route 161 (milepost 32.77 Ã¢â‚¬â€œ 33.82) from Taylor St/16th St to Military Rd for the period of 1/1/2011 Ã¢â‚¬â€œ 12/31/2013. </t>
  </si>
  <si>
    <t>Collisions on a segment of SR 161</t>
  </si>
  <si>
    <t>PDR-14-1650</t>
  </si>
  <si>
    <t xml:space="preserve">a history of officer reported collisions that occurred on or in the vicinity of the following road segments in Pierce County for the period of 1/1/2011 Ã¢â‚¬â€œ available 2014 (2014 is considered partial and preliminary).
Ã¢â‚¬Â¢ State Route (SR)162 (mp 5.00 Ã¢â‚¬â€œ 11.00) from 115th St to Orville Rd
Ã¢â‚¬Â¢ 136th St Ct (Co Rd #77322, mp 0.00 Ã¢â‚¬â€œ 0.15) from SR 162 to 142nd Ave (no reported collisions)
Ã¢â‚¬Â¢ 142nd Ave (Co Rd # 77321, mp 0.00 Ã¢â‚¬â€œ 0.51) from 128th St to 139th St (no reported collisions)
</t>
  </si>
  <si>
    <t>Collisions on a segment of SR 162 &amp; 2 Pierce County Rd segments.</t>
  </si>
  <si>
    <t>PDR-14-2875</t>
  </si>
  <si>
    <t xml:space="preserve">a history of officer reported collisions that occurred on the following road segments in King County (for the period of 1/1/2009 Ã¢â‚¬â€œ available 2014 (2014 is considered partial and preliminary). 
Ã¢â‚¬Â¢SR 169 (milepost 15.00 Ã¢â‚¬â€œ 15.10) from 216th Way (Co Rd #98571, milepost 0.000 Ã¢â‚¬â€œ 0.600) to 236th Ave.
</t>
  </si>
  <si>
    <t>Collisions on a segment of SR 169 &amp; 216th Way</t>
  </si>
  <si>
    <t>PDR-14-2643</t>
  </si>
  <si>
    <t>Stefanie Frease</t>
  </si>
  <si>
    <t xml:space="preserve">a history of reported collisions that occurred on State Route 18 (milepost 21.00 Ã¢â‚¬â€œ 22.10) for the period of 1/1/2006 Ã¢â‚¬â€œ 04/30/2011. </t>
  </si>
  <si>
    <t>Collisions on a segment of SR 18</t>
  </si>
  <si>
    <t>PDR-14-1637</t>
  </si>
  <si>
    <t>Dan Comnick</t>
  </si>
  <si>
    <t xml:space="preserve">a history of reported collisions that occurred on State Route 2 (milepost 16.00 Ã¢â‚¬â€œ 18.50) for the period of 1/1/2009 Ã¢â‚¬â€œ available 2014. </t>
  </si>
  <si>
    <t>Collisions on a segment of SR 2</t>
  </si>
  <si>
    <t>PDR-14-1675</t>
  </si>
  <si>
    <t>Dennis D. Fuller</t>
  </si>
  <si>
    <t xml:space="preserve">a history of reported collisions that occurred on the following road segments in the City of Airway Heights for the period of 1/1/2011 Ã¢â‚¬â€œ 12/31/2013.
Ã¢â‚¬Â¢	21st Ave from Lawson St to Hayford Rd
Ã¢â‚¬Â¢	State Route 2 (milepost 277.18 Ã¢â‚¬â€œ 279.27) from Craig Rd to Hayford Rd
</t>
  </si>
  <si>
    <t>collisions on a segment of SR 2 and 21st Ave in Airway Hgts</t>
  </si>
  <si>
    <t>PDR-14-0987</t>
  </si>
  <si>
    <t xml:space="preserve">a history/summary of reported collisions that occurred on State Route 2 for the period of 1/1/1999 Ã¢â‚¬â€œ available 2014, for the following segments:
Ã¢â‚¬Â¢	SR 2 (milepost 35.12 Ã¢â‚¬â€œ 35.18) at Mount Index Rd 
Ã¢â‚¬Â¢	SR 2 (milepost 36.60 Ã¢â‚¬â€œ 36.64) at 217th Place SE 
</t>
  </si>
  <si>
    <t>Collisions on a segment of SR 2 in Snohomish County</t>
  </si>
  <si>
    <t>PDR-14-1686</t>
  </si>
  <si>
    <t>Jennene Ring</t>
  </si>
  <si>
    <t xml:space="preserve">a history of reported collisions that occurred on State Route 28 (milepost 0.00 B Ã¢â‚¬â€œ 1.00 B) for the period of 1/1/2009 Ã¢â‚¬â€œ 12/31/2013. </t>
  </si>
  <si>
    <t>Collisions on a segment of SR 28</t>
  </si>
  <si>
    <t>PDR-14-1929</t>
  </si>
  <si>
    <t>Stevens County Citizens Action Team</t>
  </si>
  <si>
    <t>Albert Bendle</t>
  </si>
  <si>
    <t xml:space="preserve">a history of reported collisions that occurred on State Route 291 (milepost 9.00 Ã¢â‚¬â€œ 15.00) for the period of 1/1/2013 Ã¢â‚¬â€œ 12/31/2013. </t>
  </si>
  <si>
    <t>Collisions on a segment of SR 291</t>
  </si>
  <si>
    <t>PDR-14-1678</t>
  </si>
  <si>
    <t xml:space="preserve">a history of officer reported collisions that occurred on/or within State Route 303/Ridgetop Blvd Interchange (excluding mainline) for the period of 1/1/2009 Ã¢â‚¬â€œ 12/31/2013. </t>
  </si>
  <si>
    <t>Collisions on a segment of SR 303 at Ridgetop Blvd</t>
  </si>
  <si>
    <t>PDR-14-1756</t>
  </si>
  <si>
    <t>Kate Bradbury</t>
  </si>
  <si>
    <t xml:space="preserve">a history of officer reported collisions that occurred on SR 5 (milepost 143.00 Ã¢â‚¬â€œ 152.39) in King County for the period of 1/1/2007 Ã¢â‚¬â€œ 12/31/2011. </t>
  </si>
  <si>
    <t>Collisions on a segment of SR 5 in King Co</t>
  </si>
  <si>
    <t>PDR-14-2136</t>
  </si>
  <si>
    <t xml:space="preserve">a history of reported collisions that occurred on the following State Route (SR) segments for the period of 1/1/2011 Ã¢â‚¬â€œ 12/31/2013. 
Ã¢â‚¬Â¢	SR 503 (milepost 1.75 Ã¢â‚¬â€œ 1.83) @ NE 99th St 
Ã¢â‚¬Â¢	SR 503 (milepost 2.78 Ã¢â‚¬â€œ 2.86) @ NE 119th St 
</t>
  </si>
  <si>
    <t>Collisions on a segment of SR 503</t>
  </si>
  <si>
    <t>PDR-14-1658</t>
  </si>
  <si>
    <t>a history of officer reported collisions that occurred on or in the vicinity of State Route 515, (milepost 0.94 Ã¢â‚¬â€œ 3.19) also known as 104th Ave/108th Ave from 240th St to 208th St in the City of Kent for the period of 1/1/2009 Ã¢â‚¬â€œ available 2014 (2014 is considered partial and preliminary).</t>
  </si>
  <si>
    <t>Collisions on a segment of SR 515 mp 0.94 - 3.19</t>
  </si>
  <si>
    <t>PDR-14-2712</t>
  </si>
  <si>
    <t>Aaron Gooze</t>
  </si>
  <si>
    <t>a history of reported collisions that occurred on or in the vicinity of SR 523 (milepost 0.48 Ã¢â‚¬â€œ 1.55) from Meridian Avenue to 15th Avenue in the City of Seattle for the period of 01/01/2008 Ã¢â‚¬â€œ 1/01/2014.</t>
  </si>
  <si>
    <t>Collisions on a segment of SR 523</t>
  </si>
  <si>
    <t>PDR-14-2459</t>
  </si>
  <si>
    <t>DN Traffic Consultants, Inc</t>
  </si>
  <si>
    <t>Gary A. Norris</t>
  </si>
  <si>
    <t xml:space="preserve">a history of reported collisions that occurred on State Route 96 (milepost 2.36 Ã¢â‚¬â€œ 3.47) from  35th Ave SE thru 51st Ave  SE for the period of 1/1/2011 Ã¢â‚¬â€œ 12/31/2013. </t>
  </si>
  <si>
    <t>Collisions on a segment of SR 96</t>
  </si>
  <si>
    <t>PDR-14-1656</t>
  </si>
  <si>
    <t xml:space="preserve">a history of officer reported collisions that occurred on the following road segments in the City of Chelan for the period of 1/1/2009 Ã¢â‚¬â€œ available 2014 (2014 is considered partial and preliminary). </t>
  </si>
  <si>
    <t>Collisions on a segment of SR 97AR and City Streets</t>
  </si>
  <si>
    <t>PDR-14-1844</t>
  </si>
  <si>
    <t>Karina Franada</t>
  </si>
  <si>
    <t xml:space="preserve">a history of reported collisions that occurred on State Route 99 (milepost 7.44 Ã¢â‚¬â€œ 8.95) from S 359th St to S 336th St for the period of 1/1/2011 Ã¢â‚¬â€œ 12/31/2013. </t>
  </si>
  <si>
    <t>Collisions on a segment of SR 99</t>
  </si>
  <si>
    <t>PDR-14-1653</t>
  </si>
  <si>
    <t xml:space="preserve">a history of officer reported collisions that occurred on or in the vicinity of the following road segments in the City of Marysville for the period of 1/1/2010 Ã¢â‚¬â€œ 12/31/2014 (2014 is considered preliminary).
      Ã¢â‚¬Â¢  State Ave from 84th St to 92nd St
      Ã¢â‚¬Â¢  88th St from 44th Dr to 36th Ave
</t>
  </si>
  <si>
    <t>Collisions on a segment of State Ave &amp; 88th St in the City of Marysville</t>
  </si>
  <si>
    <t>PDR-15-0193</t>
  </si>
  <si>
    <t>Manuel Schmitt</t>
  </si>
  <si>
    <t xml:space="preserve">a history of officer reported collisions that occurred on Union Hill Rd (King County Road #67300, milepost 0.000 Ã¢â‚¬â€œ 0.960) from 196th Ave NE to 208th Ave NE for the period of 1/1/2008 Ã¢â‚¬â€œ available 2014 (2014 is considered partial and preliminary). </t>
  </si>
  <si>
    <t>Collisions on a segment of Union Hill Rd in King Co.</t>
  </si>
  <si>
    <t>PDR-14-1823</t>
  </si>
  <si>
    <t>South Cove HOA</t>
  </si>
  <si>
    <t>Casandra Barcellona</t>
  </si>
  <si>
    <t xml:space="preserve">a history of reported collisions that occurred on or in the vicinity of the following segments for the period of 1/1/2001 Ã¢â‚¬â€œ available 2014 (2014 is considered partial and preliminary)
Ã¢â‚¬Â¢Yelm Hwy (Thurston Co Rd # 15725, milepost 7.270 Ã¢â‚¬â€œ 12.150) from Kelly Beach Rd to SR 510
Ã¢â‚¬Â¢SR 510 (milepost 9.21 Ã¢â‚¬â€œ 14.41) from Yelm Hwy to Yelm City Limits 
</t>
  </si>
  <si>
    <t>Collisions on a segment of Yelm Hwy &amp; SR 510</t>
  </si>
  <si>
    <t>PDR-14-2421</t>
  </si>
  <si>
    <t>Amy K. Elliott</t>
  </si>
  <si>
    <t xml:space="preserve">a history of reported collisions that occurred on State Route 2 (milepost 31.50 Ã¢â‚¬â€œ 36.80) for the period of 1/1/2011 Ã¢â‚¬â€œ 12/31/2013. </t>
  </si>
  <si>
    <t xml:space="preserve">Collisions on a segment SR 2 </t>
  </si>
  <si>
    <t>PDR-14-1749</t>
  </si>
  <si>
    <t xml:space="preserve">a history of officer reported collisions that occurred on or in the vicinity of Country Holmes Blvd #7000 - 9000 (Spokane Co Rd # 00649, MP 0.000 Ã¢â‚¬â€œ 1.830) for the period of 1/1/2009 Ã¢â‚¬â€œ 07/31/2014. </t>
  </si>
  <si>
    <t>Collisions on a Spokane County Rd</t>
  </si>
  <si>
    <t>PDR-14-2407</t>
  </si>
  <si>
    <t>Chris Forster</t>
  </si>
  <si>
    <t xml:space="preserve">a history of officer reported collisions that occurred on a variety of requested city streets in the City of Mercer Island for the period of 1/1/2011 Ã¢â‚¬â€œ 12/31/2013. </t>
  </si>
  <si>
    <t>collisions on a variety of city streets in Mercer Island</t>
  </si>
  <si>
    <t>PDR-14-0849</t>
  </si>
  <si>
    <t>John Suessman</t>
  </si>
  <si>
    <t xml:space="preserve">a history of officer reported collisions that occurred on or in the vicinity of the following segments for the period of 9/1/2011 Ã¢â‚¬â€œ available 2014 (2014 is considered partial and preliminary). 
Ã¢â‚¬Â¢Abernathy Rd (Thurston Co Rd #10020, milepost 0.000 Ã¢â‚¬â€œ 0.760) from 15th Ave to 26th Ave (no reported collisions)
Ã¢â‚¬Â¢15th Ave (Thurston Co Rd #15970) @ Abernathy Rd
Ã¢â‚¬Â¢17th Way (Thurston Co Rd #16043) @ Abernathy Rd (no reported collisions)
Ã¢â‚¬Â¢26th Ave (Thurston Co Rd #16270) @ Abernathy Rd (no reported collisions)	
</t>
  </si>
  <si>
    <t>Collisions on Abernathy Rd in Thurston County</t>
  </si>
  <si>
    <t>PDR-14-2480</t>
  </si>
  <si>
    <t xml:space="preserve">a history of reported collisions that occurred on the following road segments for the period of 1/1/2011 Ã¢â‚¬â€œ 12/31/2013. </t>
  </si>
  <si>
    <t>Collisions on Aldrich Rd and Horton Rd</t>
  </si>
  <si>
    <t>PDR-14-1654</t>
  </si>
  <si>
    <t>a history of officer reported collisions that occurred on all City Streets and State Route 99 in the City of Shoreline for the period of 10/1/2009 Ã¢â‚¬â€œ available 2014 (2014 is considered partial and preliminary).</t>
  </si>
  <si>
    <t>Collisions on all city streets and SR 99 in Shoreline</t>
  </si>
  <si>
    <t>PDR-14-3056</t>
  </si>
  <si>
    <t>a history of officer reported collisions that occurred on all city streets and state routes in the City of Burlington for the period of 10/1/2009 Ã¢â‚¬â€œ available 2014 (2014 is considered partial and preliminary).</t>
  </si>
  <si>
    <t>Collisions on all city streets and state routes in Burlington</t>
  </si>
  <si>
    <t>PDR-14-2701</t>
  </si>
  <si>
    <t>a history of officer reported collisions that occurred on all City Streets and State Routes in the City of Kirkland for the period of 1/1/2009 Ã¢â‚¬â€œ available 2014 (2014 is considered partial and preliminary).</t>
  </si>
  <si>
    <t>Collisions on all City Streets and State Routes in the City of Kirkland</t>
  </si>
  <si>
    <t>PDR-14-3383</t>
  </si>
  <si>
    <t xml:space="preserve">a history of officer reported collisions that occurred on all city streets in the City of Algona for the period of 1/1/2011 Ã¢â‚¬â€œ 12/31/2013. </t>
  </si>
  <si>
    <t>Collisions on all city streets in Algona</t>
  </si>
  <si>
    <t>PDR-14-2199</t>
  </si>
  <si>
    <t>Hale Milligan &amp; Associates</t>
  </si>
  <si>
    <t>Kelli Hale</t>
  </si>
  <si>
    <t xml:space="preserve">a history of officer reported collisions that occurred on all city streets in the City of Darrington for the period of 1/1/2011 Ã¢â‚¬â€œ 12/31/2013. </t>
  </si>
  <si>
    <t>Collisions on all city streets in Darrington</t>
  </si>
  <si>
    <t>PDR-14-2221</t>
  </si>
  <si>
    <t>City of Ellensburg</t>
  </si>
  <si>
    <t>Josh Mattson</t>
  </si>
  <si>
    <t xml:space="preserve">a history of officer reported collisions that occurred on all city streets in the City of Ellensburg for the period of 1/1/2011 Ã¢â‚¬â€œ 12/31/2013. </t>
  </si>
  <si>
    <t>Collisions on all city streets in Ellensburg</t>
  </si>
  <si>
    <t>PDR-14-2194</t>
  </si>
  <si>
    <t>City of Goldendale</t>
  </si>
  <si>
    <t>Karl Enyeart</t>
  </si>
  <si>
    <t xml:space="preserve">a history of officer reported collisions that occurred on all city streets in the City of Goldendale for the period of 1/1/2011 Ã¢â‚¬â€œ 12/31/2013. </t>
  </si>
  <si>
    <t>Collisions on all city streets in Goldendale</t>
  </si>
  <si>
    <t>PDR-14-1850</t>
  </si>
  <si>
    <t xml:space="preserve">a history of officer reported collisions that occurred on all city streets in the City of Kalama for the period of 1/1/2011 Ã¢â‚¬â€œ 12/31/2013. </t>
  </si>
  <si>
    <t>Collisions on all city streets in Kalama</t>
  </si>
  <si>
    <t>PDR-14-2059</t>
  </si>
  <si>
    <t>Jacobs Engineering Group</t>
  </si>
  <si>
    <t>Jennifer Bassett-Hales</t>
  </si>
  <si>
    <t xml:space="preserve">a history of officer reported collisions that occurred on all city streets in the City of Kenmore for the period of 1/1/2011 Ã¢â‚¬â€œ 12/31/2013. </t>
  </si>
  <si>
    <t>Collisions on all city streets in Kenmore</t>
  </si>
  <si>
    <t>PDR-14-2153</t>
  </si>
  <si>
    <t xml:space="preserve">a history of officer reported collisions that occurred on all city streets in the City of Kent for the period of 1/1/2011 Ã¢â‚¬â€œ 12/31/2013. </t>
  </si>
  <si>
    <t>Collisions on all city streets in Kent</t>
  </si>
  <si>
    <t>PDR-14-2257</t>
  </si>
  <si>
    <t xml:space="preserve">a history of officer reported collisions that occurred on all city streets in the City of McCleary for the period of 1/1/2011 Ã¢â‚¬â€œ 12/31/2013. </t>
  </si>
  <si>
    <t>Collisions on all city streets in McCleary</t>
  </si>
  <si>
    <t>PDR-14-2121</t>
  </si>
  <si>
    <t>City of Mill Creek</t>
  </si>
  <si>
    <t>Scott Smith</t>
  </si>
  <si>
    <t xml:space="preserve">a history of officer reported collisions that occurred on all city streets in the City of Mill Creek for the period of 1/1/2011 Ã¢â‚¬â€œ 12/31/2013. </t>
  </si>
  <si>
    <t>Collisions on all City Streets in Mill Creek</t>
  </si>
  <si>
    <t>PDR-14-2037</t>
  </si>
  <si>
    <t>City of Newcastle</t>
  </si>
  <si>
    <t>Kerry Sullivan</t>
  </si>
  <si>
    <t xml:space="preserve">a history of officer reported collisions that occurred on all city streets in the City of Newcastle for the period of 1/1/2011 Ã¢â‚¬â€œ 12/31/2013. </t>
  </si>
  <si>
    <t>Collisions on all city streets in Newcastle</t>
  </si>
  <si>
    <t>PDR-14-1907</t>
  </si>
  <si>
    <t xml:space="preserve">a history of officer reported collisions that occurred on all city streets in the City of Sequim and Silberhorn Road (Clallam Co Road #50400, milepost 0.00 Ã¢â‚¬â€œ 2.25) from Sequim city limits to River Road for the period of 1/1/2009 Ã¢â‚¬â€œ available 2014 (2014 is considered partial and preliminary). </t>
  </si>
  <si>
    <t>Collisions on all city streets in Sequim &amp; Silberhorn</t>
  </si>
  <si>
    <t>PDR-14-2233</t>
  </si>
  <si>
    <t>Tani Stafford</t>
  </si>
  <si>
    <t xml:space="preserve">a history of officer reported collisions that occurred on all city streets in the City of Steilacoom for the period of 1/1/2011 Ã¢â‚¬â€œ 12/31/2013. </t>
  </si>
  <si>
    <t>Collisions on all city streets in Steilacoom</t>
  </si>
  <si>
    <t>PDR-14-2043</t>
  </si>
  <si>
    <t>Andrew Leach</t>
  </si>
  <si>
    <t xml:space="preserve">a history of officer reported collisions that occurred on all city streets in the City of Sumner for the period of 1/1/2011 Ã¢â‚¬â€œ 12/31/2013. </t>
  </si>
  <si>
    <t>Collisions on all city streets in Sumner</t>
  </si>
  <si>
    <t>PDR-14-2126</t>
  </si>
  <si>
    <t>E &amp; H Engineering, Inc.</t>
  </si>
  <si>
    <t>Thomas P. Haggarty</t>
  </si>
  <si>
    <t xml:space="preserve">a history of officer reported collisions that occurred on all city streets in the City of Chewelah for the period of 1/1/2011 Ã¢â‚¬â€œ available 2014 (2014 is considered partial and preliminary). </t>
  </si>
  <si>
    <t>Collisions on all city streets in the City of Chewelah</t>
  </si>
  <si>
    <t>PDR-14-2897</t>
  </si>
  <si>
    <t>City of Lake Stevens</t>
  </si>
  <si>
    <t>Adam Emerson</t>
  </si>
  <si>
    <t>a history of officer reported collisions that occurred on all city streets in the City of Lake Stevens for the period of 1/1/2009 Ã¢â‚¬â€œ available 2014 (2014 is considered partial and preliminary).</t>
  </si>
  <si>
    <t>Collisions on all city streets in the City of Lake Stevens</t>
  </si>
  <si>
    <t>PDR-14-2752</t>
  </si>
  <si>
    <t>UW Department of Architecture</t>
  </si>
  <si>
    <t>Keegan Raleigh</t>
  </si>
  <si>
    <t>a history of officer reported collisions that occurred on all city streets in the City of Seattle for the period of 1/1/2011 Ã¢â‚¬â€œ 07/31/2014.</t>
  </si>
  <si>
    <t>Collisions on all city streets in the City of Seattle</t>
  </si>
  <si>
    <t>PDR-14-2629</t>
  </si>
  <si>
    <t>City of Union Gap</t>
  </si>
  <si>
    <t>a history of officer reported collisions that occurred on all city streets in the City of Union Gap for the period of 1/1/2011 Ã¢â‚¬â€œ 12/31/2013.</t>
  </si>
  <si>
    <t>Collisions on all city streets in the City of Union Gap</t>
  </si>
  <si>
    <t>PDR-14-3307</t>
  </si>
  <si>
    <t xml:space="preserve">a history of officer reported collisions that occurred on all city streets in the City of Tukwila for the period of 1/1/2011 Ã¢â‚¬â€œ 12/31/2013. </t>
  </si>
  <si>
    <t>Collisions on all city streets in Tukwila</t>
  </si>
  <si>
    <t>PDR-14-2192</t>
  </si>
  <si>
    <t>City of Washougal</t>
  </si>
  <si>
    <t>James Dunn</t>
  </si>
  <si>
    <t xml:space="preserve">a history of officer reported collisions that occurred on all city streets in the City of Washougal for the period of 1/1/2011 Ã¢â‚¬â€œ 12/31/2013. </t>
  </si>
  <si>
    <t>Collisions on all city streets in Washougal</t>
  </si>
  <si>
    <t>PDR-14-2135</t>
  </si>
  <si>
    <t>Brian Chase</t>
  </si>
  <si>
    <t xml:space="preserve">a history of officer reported collisions that occurred on all city streets in the City of Yelm for the period of 1/1/2011 Ã¢â‚¬â€œ 12/31/2013. </t>
  </si>
  <si>
    <t>Collisions on all city streets in Yelm</t>
  </si>
  <si>
    <t>PDR-14-2071</t>
  </si>
  <si>
    <t>Patrick Sweeney</t>
  </si>
  <si>
    <t>a history of officer reported collisions that occurred on all City Streets and State Routes in the City of Vancouver for the period of 1/1/2010 Ã¢â‚¬â€œ 12/31/2014 (2014 data is considered preliminary).</t>
  </si>
  <si>
    <t>Collisions on all City Sts &amp; SRs in the City of Vancouver</t>
  </si>
  <si>
    <t>PDR-15-0262</t>
  </si>
  <si>
    <t>City of Anacortes</t>
  </si>
  <si>
    <t>Eric Shjarback</t>
  </si>
  <si>
    <t xml:space="preserve">a history of officer reported collisions that occurred on all city streets in the City of Anacortes for the period of 1/1/2008 Ã¢â‚¬â€œ 12/31/2012. </t>
  </si>
  <si>
    <t>collisions on all city sts in Anacortes</t>
  </si>
  <si>
    <t>PDR-14-0748</t>
  </si>
  <si>
    <t>Town of Concrete</t>
  </si>
  <si>
    <t>Andrea Fichter</t>
  </si>
  <si>
    <t xml:space="preserve">a history of officer reported collisions that occurred on all city streets in the City of Concrete for the period of 1/1/2008 Ã¢â‚¬â€œ 12/31/2012. </t>
  </si>
  <si>
    <t>collisions on all city sts in Concrete</t>
  </si>
  <si>
    <t>PDR-14-0901</t>
  </si>
  <si>
    <t>Thurston County</t>
  </si>
  <si>
    <t>Scott Davis</t>
  </si>
  <si>
    <t>a history of officer reported collisions that occurred on all County Roads in Thurston County for the period of 1/1/2001 Ã¢â‚¬â€œ available 2014 (2014 is considered partial and preliminary).</t>
  </si>
  <si>
    <t>Collisions on all County Rds in Thurston County</t>
  </si>
  <si>
    <t>PDR-14-3159</t>
  </si>
  <si>
    <t>Matthew Graves</t>
  </si>
  <si>
    <t xml:space="preserve">a history of officer reported collisions that occurred on all County Roads in Pierce County for the period of 1/1/2011 Ã¢â‚¬â€œ 12/31/2013. </t>
  </si>
  <si>
    <t>Collisions on all County Roads in Pierce County</t>
  </si>
  <si>
    <t>PDR-14-1721</t>
  </si>
  <si>
    <t xml:space="preserve">a history of officer reported collisions that occurred at or in the vicinity of  the following road segments in the City of Walla Walla for the period of 1/1/2009 Ã¢â‚¬â€œ available 2014 (2014 is considered partial and preliminary). 
Ã¢â‚¬Â¢All of Tietan St &amp; All of Yellowstone St
Ã¢â‚¬Â¢Winnebago St @ Modoc St (no reported collisions)
</t>
  </si>
  <si>
    <t>Collisions on all of Tietan St &amp; All of Yellowstone St</t>
  </si>
  <si>
    <t>PDR-14-2498</t>
  </si>
  <si>
    <t>Bertrand Hauss</t>
  </si>
  <si>
    <t xml:space="preserve">a history of officer reported collisions that occurred on all roads in the City of Edmonds for the period of 1/1/2008 Ã¢â‚¬â€œ 12/31/2013. </t>
  </si>
  <si>
    <t>collisions on all rd in Edmonds</t>
  </si>
  <si>
    <t>PDR-14-0772</t>
  </si>
  <si>
    <t>Ed Gano</t>
  </si>
  <si>
    <t xml:space="preserve">a history of reported collisions that occurred on all roads in the City of Lake Stevens for the period of 1/1/2009 Ã¢â‚¬â€œ 12/31/2013. </t>
  </si>
  <si>
    <t>collisions on all rd in Lk Stevens</t>
  </si>
  <si>
    <t>PDR-14-0994</t>
  </si>
  <si>
    <t>a history of officer reported collisions that occurred on all roads in Brewster, Bridgeport, Cashmere, Chelan, Coulee City, Coulee Dam, Electric City, Ephrata, East Wenatchee, Entiat, George, Goldendale, Granger, Grand Coulee, Kittitas, Leavenworth, Mansfield, Mabton, Mattawa, Morton, Odessa, Okanogan, Omak, Othello, Pateros, Quincy, Ritzville, Riverside, Royal City, Soap Lake, Tieton, Toppenish, Twisp, Wapato, Warden, Wenatchee, Winthrop and Zillah for the period of 1/1/2011 Ã¢â‚¬â€œ available 2014  (2014 data is considered partial and preliminary).</t>
  </si>
  <si>
    <t>Collisions on all rds for 38 cities</t>
  </si>
  <si>
    <t>PDR-14-1720</t>
  </si>
  <si>
    <t xml:space="preserve">a history of officer reported collisions that occurred on all roads in the City of Bellevue for the period of 1/1/2013 Ã¢â‚¬â€œ 2/28/2014 (February of 2014 is the most current complete month processed). </t>
  </si>
  <si>
    <t>collisions on all rds in Bellevue</t>
  </si>
  <si>
    <t>PDR-14-0776</t>
  </si>
  <si>
    <t xml:space="preserve">a history of reported collisions that occurred on all roads in the City of Bellingham for the period of 1/1/2004 Ã¢â‚¬â€œ 12/31/2013. </t>
  </si>
  <si>
    <t>collisions on all rds in Bellingham</t>
  </si>
  <si>
    <t>PDR-14-0902</t>
  </si>
  <si>
    <t xml:space="preserve">a history of officer reported collisions that occurred on all roads in the City of Bothell for the period of 1/1/2011 Ã¢â‚¬â€œ 12/31/2013. </t>
  </si>
  <si>
    <t>collisions on all rds in Bothell</t>
  </si>
  <si>
    <t>PDR-14-0734</t>
  </si>
  <si>
    <t>a history of reported collisions that occurred on all roads in the City of Bremerton for the period of 1/1/2001 Ã¢â‚¬â€œ 2/28/2014 (February of 2014 is the most current complete month processed).</t>
  </si>
  <si>
    <t>collisions on all rds in Bremerton</t>
  </si>
  <si>
    <t>PDR-14-0777</t>
  </si>
  <si>
    <t xml:space="preserve">a history of officer reported collisions that occurred on all roads in the City of Bremerton for the period of 1/1/2010 Ã¢â‚¬â€œ available 2014 (2014 is considered partial and preliminary). </t>
  </si>
  <si>
    <t>PDR-14-1926</t>
  </si>
  <si>
    <t>City of Burlington</t>
  </si>
  <si>
    <t>Brian Dempsey</t>
  </si>
  <si>
    <t xml:space="preserve">a history of officer reported collisions that occurred on all roads in the City of Burlington for the period of 1/1/2008 Ã¢â‚¬â€œ 12/31/2012. </t>
  </si>
  <si>
    <t>collisions on all rds in Burlington</t>
  </si>
  <si>
    <t>PDR-14-0774</t>
  </si>
  <si>
    <t>City of Camas</t>
  </si>
  <si>
    <t>Jeff Englund</t>
  </si>
  <si>
    <t xml:space="preserve">a history of reported collisions that occurred on all roads in the City of Camas for the period of 1/1/2001 Ã¢â‚¬â€œ 12/31/2013. </t>
  </si>
  <si>
    <t>collisions on all rds in Camas</t>
  </si>
  <si>
    <t>PDR-14-0912</t>
  </si>
  <si>
    <t>TD &amp; H Engineering, Inc.</t>
  </si>
  <si>
    <t>Steven N. Marsh</t>
  </si>
  <si>
    <t xml:space="preserve">a history of officer reported collisions that occurred on all roads in eight requested cities for the period of 1/1/2011 Ã¢â‚¬â€œ 12/31/2013. </t>
  </si>
  <si>
    <t>Collisions on All rds in eight requested Cities</t>
  </si>
  <si>
    <t>PDR-14-1717</t>
  </si>
  <si>
    <t>City of Everett</t>
  </si>
  <si>
    <t>Timothy Miller</t>
  </si>
  <si>
    <t xml:space="preserve">a history of officer reported collisions that occurred on all roads in the City of Everett for the period of 1/1/2008 Ã¢â‚¬â€œ 12/31/2013. </t>
  </si>
  <si>
    <t>collisions on all rds in Everett</t>
  </si>
  <si>
    <t>PDR-14-0745</t>
  </si>
  <si>
    <t>City of Lacey</t>
  </si>
  <si>
    <t>Eric Schold</t>
  </si>
  <si>
    <t xml:space="preserve">a history of officer reported collisions that occurred on all roads in the City of Lacey for the period of 1/1/2008 Ã¢â‚¬â€œ 12/31/2013. </t>
  </si>
  <si>
    <t>collisions on all rds in Lacey</t>
  </si>
  <si>
    <t>PDR-14-0808</t>
  </si>
  <si>
    <t>Rounds Law Office PC</t>
  </si>
  <si>
    <t>Ellen Jones</t>
  </si>
  <si>
    <t xml:space="preserve">a history of reported collisions that occurred on all roads in the City of Longview for the period of 1/1/2005 Ã¢â‚¬â€œ most current available for 2014. </t>
  </si>
  <si>
    <t>collisions on all rds in Longview</t>
  </si>
  <si>
    <t>PDR-14-1105</t>
  </si>
  <si>
    <t xml:space="preserve">a history of officer reported collisions that occurred on all roads in the City of Maple Valley for the period of 1/1/2009 Ã¢â‚¬â€œ 12/31/2010. </t>
  </si>
  <si>
    <t>collisions on all rds in Maple Valley</t>
  </si>
  <si>
    <t>PDR-14-1147</t>
  </si>
  <si>
    <t xml:space="preserve">a history of reported collisions that occurred on all roads in the City of Milton for the period of 1/1/2011 Ã¢â‚¬â€œ 12/31/2013. </t>
  </si>
  <si>
    <t>collisions on all rds in Milton</t>
  </si>
  <si>
    <t>PDR-14-1304</t>
  </si>
  <si>
    <t xml:space="preserve">a history of officer reported collisions that occurred on all roads in the City of North Bend for the period of 1/1/2011 Ã¢â‚¬â€œ 12/31/2013. </t>
  </si>
  <si>
    <t>collisions on all rds in North Bend</t>
  </si>
  <si>
    <t>PDR-14-1181</t>
  </si>
  <si>
    <t>a history of reported collisions that occurred on all roads in the City of North Bend for the period of 1/1/2001 Ã¢â‚¬â€œ available 2014 (2014 is considered partial and preliminary).</t>
  </si>
  <si>
    <t>PDR-15-0093</t>
  </si>
  <si>
    <t>City of Olympia</t>
  </si>
  <si>
    <t>Randy Wesselman</t>
  </si>
  <si>
    <t xml:space="preserve">a history of officer reported collisions that occurred on all city streets and state routes in the City of Olympia for the period of 1/1/2008 Ã¢â‚¬â€œ 12/31/2012. </t>
  </si>
  <si>
    <t>collisions on all rds in Olympia</t>
  </si>
  <si>
    <t>PDR-14-1495</t>
  </si>
  <si>
    <t>Edith Victoria</t>
  </si>
  <si>
    <t xml:space="preserve">a history of reported collisions that occurred on all roads in the City of Pasco for the period of 1/1/2011 Ã¢â‚¬â€œ 12/31/2013. </t>
  </si>
  <si>
    <t>Collisions on all Rds in Pasco</t>
  </si>
  <si>
    <t>PDR-14-1667</t>
  </si>
  <si>
    <t xml:space="preserve">a history of officer reported collisions that occurred on all roads in the City of Pullman for the period of 1/1/2008 Ã¢â‚¬â€œ 12/31/2012. </t>
  </si>
  <si>
    <t>collisions on all rds in Pullman</t>
  </si>
  <si>
    <t>PDR-14-0807</t>
  </si>
  <si>
    <t xml:space="preserve">a history of officer reported collisions that occurred on all roads in the City of Puyallup for the period of 1/1/2010 Ã¢â‚¬â€œ 12/31/2013. </t>
  </si>
  <si>
    <t>collisions on all rds in Puyallup</t>
  </si>
  <si>
    <t>PDR-14-0775</t>
  </si>
  <si>
    <t>City of Renton</t>
  </si>
  <si>
    <t>Juliana Fries</t>
  </si>
  <si>
    <t xml:space="preserve">a history of officer reported collisions that occurred on all roads in the City of Renton for the period of 1/1/2009 Ã¢â‚¬â€œ 12/31/2013. </t>
  </si>
  <si>
    <t>collisions on all rds in Renton</t>
  </si>
  <si>
    <t>PDR-14-0170</t>
  </si>
  <si>
    <t xml:space="preserve">a history of officer reported collisions that occurred on all roads in the City of Shoreline for the period of 1/1/2008 Ã¢â‚¬â€œ 12/31/2012. </t>
  </si>
  <si>
    <t>collisions on all rds in Shoreline</t>
  </si>
  <si>
    <t>PDR-14-0754</t>
  </si>
  <si>
    <t xml:space="preserve">a history of reported collisions that occurred on all roads in the City of Spokane Valley for the period of 1/1/2009 Ã¢â‚¬â€œ 12/31/2013. </t>
  </si>
  <si>
    <t>collisions on all rds in Spokane Valley</t>
  </si>
  <si>
    <t>PDR-14-1028</t>
  </si>
  <si>
    <t>Dana Brown</t>
  </si>
  <si>
    <t xml:space="preserve">a history of officer reported collisions that occurred on all roads in the City of Tacoma for the period of 1/1/2008 Ã¢â‚¬â€œ 12/31/2013. </t>
  </si>
  <si>
    <t>collisions on all rds in Tacoma</t>
  </si>
  <si>
    <t>PDR-14-0764</t>
  </si>
  <si>
    <t>a history of officer reported collisions that occurred on all roads in the City of Tacoma for the period of 1/1/2009 Ã¢â‚¬â€œ 12/31/2013.</t>
  </si>
  <si>
    <t xml:space="preserve">collisions on all rds in Tacoma </t>
  </si>
  <si>
    <t>PDR-14-0767</t>
  </si>
  <si>
    <t>City of Connell</t>
  </si>
  <si>
    <t>Jed Crowther</t>
  </si>
  <si>
    <t xml:space="preserve">a history of officer reported collisions that occurred on all roads in the City of Connell for the period of 1/1/2011 Ã¢â‚¬â€œ 12/31/2013. </t>
  </si>
  <si>
    <t>Collisions on all Rds in the City of Connell</t>
  </si>
  <si>
    <t>PDR-14-1765</t>
  </si>
  <si>
    <t xml:space="preserve">a history of officer reported collisions that occurred on all roads in the City of Fife for the period of 1/1/2011 Ã¢â‚¬â€œ 12/31/2013 (November of 2013 is the most current complete month processed). </t>
  </si>
  <si>
    <t>collisions on all rds in the city of Fife</t>
  </si>
  <si>
    <t>PDR-14-0147</t>
  </si>
  <si>
    <t xml:space="preserve">a history of officer reported collisions that occurred on all roads in the City of Seattle for the period of 1/1/2010 Ã¢â‚¬â€œ 12/31/2013. </t>
  </si>
  <si>
    <t>collisions on all rds in the City of Seattle</t>
  </si>
  <si>
    <t>PDR-14-0387</t>
  </si>
  <si>
    <t>Dave Sorensen</t>
  </si>
  <si>
    <t xml:space="preserve">a history of officer reported collisions that occurred on all roads in the City of Tukwila for the period of 1/1/2008 Ã¢â‚¬â€œ 12/31/2012. </t>
  </si>
  <si>
    <t>collisions on all rds in Tukwila</t>
  </si>
  <si>
    <t>PDR-14-0766</t>
  </si>
  <si>
    <t>dba Linda Becker DSHS</t>
  </si>
  <si>
    <t>Curtis Mack</t>
  </si>
  <si>
    <t xml:space="preserve">a history of reported collisions that occurred on all roads statewide for the period of 12/1/2013 Ã¢â‚¬â€œ available 2014. </t>
  </si>
  <si>
    <t>collisions on all rds stwd</t>
  </si>
  <si>
    <t>PDR-14-1557</t>
  </si>
  <si>
    <t xml:space="preserve">Looking Glass Analystics </t>
  </si>
  <si>
    <t xml:space="preserve">a history of reported collisions that occurred on all roads statewide for the period of 4/1/2014 Ã¢â‚¬â€œ available 2014 (2014 is considered partial and preliminary). </t>
  </si>
  <si>
    <t>Collisions on all rds stwd</t>
  </si>
  <si>
    <t>PDR-14-2408</t>
  </si>
  <si>
    <t xml:space="preserve">a history of reported collisions that occurred on all roads statewide for the period of 7/1/2014 Ã¢â‚¬â€œ available 2014 (2014 is considered partial and preliminary). </t>
  </si>
  <si>
    <t xml:space="preserve">Collisions on all rds stwd </t>
  </si>
  <si>
    <t>PDR-14-3332</t>
  </si>
  <si>
    <t>J-U-B Engineers, Inc.</t>
  </si>
  <si>
    <t>Justin T. Baerlocher</t>
  </si>
  <si>
    <t xml:space="preserve">a history of reported collisions that occurred on all roads in 16 counties for the period of 1/1/2012 Ã¢â‚¬â€œ 12/31/2013. </t>
  </si>
  <si>
    <t>collisions on all roads in 16 counties</t>
  </si>
  <si>
    <t>PDR-14-1291</t>
  </si>
  <si>
    <t>Welch Comer Engineers</t>
  </si>
  <si>
    <t>Melissa Cleveland</t>
  </si>
  <si>
    <t xml:space="preserve">a history of officer reported collisions that occurred on all city streets and state routes in the Cities of Colville, Liberty Lake, Millwood and Newport for the period of 1/1/2011 Ã¢â‚¬â€œ 12/31/2013. </t>
  </si>
  <si>
    <t>Collisions on all roads in 4 cities</t>
  </si>
  <si>
    <t>PDR-14-2190</t>
  </si>
  <si>
    <t xml:space="preserve">a history of officer reported collisions that occurred on all city streets and state routes in the City of Anacortes for the period of 1/1/2011 Ã¢â‚¬â€œ 12/31/2013. </t>
  </si>
  <si>
    <t>Collisions on all roads in Anacortes</t>
  </si>
  <si>
    <t>PDR-14-2041</t>
  </si>
  <si>
    <t xml:space="preserve">a history of officer reported collisions that occurred on all roads in Benton County for the period of 1/1/2011 Ã¢â‚¬â€œ available 2014 (2014 is considered partial and preliminary). </t>
  </si>
  <si>
    <t>Collisions on all roads in Benton County</t>
  </si>
  <si>
    <t>PDR-14-2662</t>
  </si>
  <si>
    <t>City of Black Diamond</t>
  </si>
  <si>
    <t>Scott Hanis</t>
  </si>
  <si>
    <t xml:space="preserve">a history of officer reported collisions that occurred on all roads in the City of Black Diamond for the period of 1/1/2011 Ã¢â‚¬â€œ 12/31/2013. </t>
  </si>
  <si>
    <t>Collisions on all roads in Black Diamond</t>
  </si>
  <si>
    <t>PDR-14-1882</t>
  </si>
  <si>
    <t>Don Ranger</t>
  </si>
  <si>
    <t xml:space="preserve">a history of officer reported collisions that occurred on all city streets and state routes in the City of Bothell for the period of 1/1/2011 Ã¢â‚¬â€œ 12/31/2013. </t>
  </si>
  <si>
    <t>Collisions on all roads in Bothell</t>
  </si>
  <si>
    <t>PDR-14-2039</t>
  </si>
  <si>
    <t>Teresa Tookey</t>
  </si>
  <si>
    <t>a history of reported collisions that occurred on all roads in the City of Bothell and King County roads that were annexed to the City of Bothell for the period of 12/1/2004 Ã¢â‚¬â€œ 11/30/2014 (2014 is considered partial and preliminary).</t>
  </si>
  <si>
    <t>collisions on all roads in Bothell</t>
  </si>
  <si>
    <t>PDR-14-3486</t>
  </si>
  <si>
    <t xml:space="preserve">a history of officer reported collisions that occurred on all city streets and state routes in the City of Buckley for the period of 1/1/2011 Ã¢â‚¬â€œ 12/31/2013. </t>
  </si>
  <si>
    <t>Collisions on all roads in Buckley</t>
  </si>
  <si>
    <t>PDR-14-2045</t>
  </si>
  <si>
    <t>Thurston Regional Planning Council</t>
  </si>
  <si>
    <t>Fred Evander</t>
  </si>
  <si>
    <t xml:space="preserve">a history of officer reported collisions that occurred on all roads in the Cities of Bucoda, Rainier and Tenino for the period of 1/1/2009 Ã¢â‚¬â€œ 12/31/2013. </t>
  </si>
  <si>
    <t>collisions on all roads in Bucoda, Rainier, Tenino</t>
  </si>
  <si>
    <t>PDR-14-1031</t>
  </si>
  <si>
    <t xml:space="preserve">a history of officer reported collisions that occurred on all city streets and state routes in the City of Camas for the period of 1/1/2011 Ã¢â‚¬â€œ 12/31/2013. </t>
  </si>
  <si>
    <t>Collisions on all roads in Camas</t>
  </si>
  <si>
    <t>PDR-14-2195</t>
  </si>
  <si>
    <t>Yvonne Pawtowski</t>
  </si>
  <si>
    <t xml:space="preserve">a history of officer reported collisions that occurred on all roads in the City of Castle Rock for the period of 1/1/2011 Ã¢â‚¬â€œ 12/31/2013. </t>
  </si>
  <si>
    <t>Collisions on all roads in Castle Rock</t>
  </si>
  <si>
    <t>PDR-14-1877</t>
  </si>
  <si>
    <t xml:space="preserve">a history of reported collisions that occurred on all roads for City of Snohomish for the period of 1/1/2009 Ã¢â‚¬â€œ 12/31/2013. </t>
  </si>
  <si>
    <t>Collisions on all roads in City of Snohomish</t>
  </si>
  <si>
    <t>PDR-14-1676</t>
  </si>
  <si>
    <t>Daniel Remmick</t>
  </si>
  <si>
    <t xml:space="preserve">a history of officer reported collisions that occurred on all city streets and states routes in the City of Sprague for the period of 1/1/2011 Ã¢â‚¬â€œ 12/31/2013. </t>
  </si>
  <si>
    <t>Collisions on all Roads in City of Sprague</t>
  </si>
  <si>
    <t>PDR-14-2035</t>
  </si>
  <si>
    <t xml:space="preserve">history of officer reported collisions that occurred on all roads in Clark and Walla Walla Counties for the period of 1/1/2008 Ã¢â‚¬â€œ 12/31/2013 (December of 2013 is considered preliminary). </t>
  </si>
  <si>
    <t>Collisions on all roads in Clark and Walla Walla Counties</t>
  </si>
  <si>
    <t>PDR-14-0168</t>
  </si>
  <si>
    <t>Katie Atkins</t>
  </si>
  <si>
    <t xml:space="preserve">a history of officer reported collisions that occurred on all roads in Clark County for the period of 8/1/2009 Ã¢â‚¬â€œ available 2014 (2014 is considered partial and preliminary). </t>
  </si>
  <si>
    <t>Collisions on all roads in Clark County</t>
  </si>
  <si>
    <t>PDR-14-2531</t>
  </si>
  <si>
    <t>Jason Reece</t>
  </si>
  <si>
    <t>Collisions on all roads in Connell</t>
  </si>
  <si>
    <t>PDR-14-1928</t>
  </si>
  <si>
    <t>Alex Juan</t>
  </si>
  <si>
    <t xml:space="preserve">a history of officer reported collisions that occurred on all city streets and state routes in the City of Covington for the period of 1/1/2011 Ã¢â‚¬â€œ 12/31/2013. </t>
  </si>
  <si>
    <t>Collisions on all roads in Covington</t>
  </si>
  <si>
    <t>PDR-14-2184</t>
  </si>
  <si>
    <t xml:space="preserve">a history of officer reported collisions that occurred on all city streets and state routes in the City of Des Moines for the period of 1/1/2010 Ã¢â‚¬â€œ available 2014 (2014 is considered partial and preliminary). </t>
  </si>
  <si>
    <t>Collisions on all roads in Des Moines</t>
  </si>
  <si>
    <t>PDR-14-2173</t>
  </si>
  <si>
    <t>Douglas County Sheriff's Office</t>
  </si>
  <si>
    <t>Kevin W. Morris</t>
  </si>
  <si>
    <t>a history of officer reported collisions that occurred on all roads in Douglas County for the period of 1/1/2014 Ã¢â‚¬â€œ available 2014 (2014 is considered partial and preliminary).</t>
  </si>
  <si>
    <t>Collisions on all roads in Douglas County</t>
  </si>
  <si>
    <t>PDR-14-2698</t>
  </si>
  <si>
    <t xml:space="preserve">a history of officer reported collisions that occurred on all city streets and state routes in the City of Eatonville for the period of 1/1/2011 Ã¢â‚¬â€œ 12/31/2013. </t>
  </si>
  <si>
    <t>Collisions on all roads in Eatonville</t>
  </si>
  <si>
    <t>PDR-14-2084</t>
  </si>
  <si>
    <t>Huibregtse, Louman Associates, Inc.</t>
  </si>
  <si>
    <t>Stephen Hazzard</t>
  </si>
  <si>
    <t xml:space="preserve">a history of officer reported collisions that occurred on all roads in the cities of Cle Elum, Grandview, Moxee, Naches, Prosser, Selah, Sunnyside, Toppenish, Union Gap, Wapato and Zillah for the period of 1/1/2011 Ã¢â‚¬â€œ 12/31/2013. </t>
  </si>
  <si>
    <t>Collisions on all roads in eleven cities</t>
  </si>
  <si>
    <t>PDR-14-1802</t>
  </si>
  <si>
    <t>Jerome W. Morrissette &amp; Associates Inc., P.S.</t>
  </si>
  <si>
    <t>Charlie Severs</t>
  </si>
  <si>
    <t xml:space="preserve">a history of officer reported collisions that occurred on all city streets in the City of Fircrest for the period of 1/1/2011 Ã¢â‚¬â€œ 12/31/2013. </t>
  </si>
  <si>
    <t>Collisions on all roads in Fircrest</t>
  </si>
  <si>
    <t>PDR-14-2038</t>
  </si>
  <si>
    <t>Kevin Brown</t>
  </si>
  <si>
    <t xml:space="preserve">a history of officer reported collisions that occurred on all city streets and state routes in the City of Forks for the period of 1/1/2011 Ã¢â‚¬â€œ 12/31/2013. </t>
  </si>
  <si>
    <t>Collisions on all roads in Forks</t>
  </si>
  <si>
    <t>PDR-14-2208</t>
  </si>
  <si>
    <t>Yvonne B. Pawtowski</t>
  </si>
  <si>
    <t xml:space="preserve">a history of officer reported collisions that occurred on all roads in the City of Friday Harbor for the period of 1/1/2011 Ã¢â‚¬â€œ 12/31/2013. </t>
  </si>
  <si>
    <t>Collisions on all roads in Friday Harbor</t>
  </si>
  <si>
    <t>PDR-14-1863</t>
  </si>
  <si>
    <t>Keltic Engineering, Inc.</t>
  </si>
  <si>
    <t>Lisa Hasenoehri</t>
  </si>
  <si>
    <t xml:space="preserve">a history of officer reported collisions that occurred on all city streets and state routes in the City of Garfield for the period of 1/1/2011 Ã¢â‚¬â€œ 12/31/2013. </t>
  </si>
  <si>
    <t>Collisions on all roads in Garfield</t>
  </si>
  <si>
    <t>PDR-14-2186</t>
  </si>
  <si>
    <t>City of Gig Harbor</t>
  </si>
  <si>
    <t>Maree' George</t>
  </si>
  <si>
    <t xml:space="preserve">a history of officer reported collisions that occurred on all city streets and state routes in the City of Gig Harbor for the period of 1/1/2011 Ã¢â‚¬â€œ 12/31/2013. </t>
  </si>
  <si>
    <t>Collisions on all roads in Gig Harbor</t>
  </si>
  <si>
    <t>PDR-14-2183</t>
  </si>
  <si>
    <t xml:space="preserve">a history of officer reported collisions that occurred on all city streets and state routes in the City of Granite Falls for the period of 1/1/2011 Ã¢â‚¬â€œ 12/31/2013. </t>
  </si>
  <si>
    <t>Collisions on all roads in Granite Falls</t>
  </si>
  <si>
    <t>PDR-14-2072</t>
  </si>
  <si>
    <t xml:space="preserve">a history of officer reported collisions that occurred on all city streets and state routes in the City of Ilwaco for the period of 1/1/2011Ã¢â‚¬â€œ 12/31/2013. </t>
  </si>
  <si>
    <t>Collisions on all roads in Ilwaco</t>
  </si>
  <si>
    <t>PDR-14-2100</t>
  </si>
  <si>
    <t>Jessica Williams</t>
  </si>
  <si>
    <t xml:space="preserve">a history of officer reported collisions that occurred on all city streets and state routes in the City of Kelso for the period of 1/1/2010 Ã¢â‚¬â€œ available 2014 (2014 is considered partial and preliminary). </t>
  </si>
  <si>
    <t>Collisions on all roads in Kelso</t>
  </si>
  <si>
    <t>PDR-14-2175</t>
  </si>
  <si>
    <t>Seyed Safavian</t>
  </si>
  <si>
    <t xml:space="preserve">a history of officer reported collisions that occurred on city streets and state routes in the City of Kenmore for the period of 1/1/2008 Ã¢â‚¬â€œ 12/31/2013. </t>
  </si>
  <si>
    <t>collisions on all roads in Kenmore</t>
  </si>
  <si>
    <t>PDR-14-1084</t>
  </si>
  <si>
    <t>Andrew MacRae</t>
  </si>
  <si>
    <t>a detailed history and summaries of officer reported collisions that occurred on all roads in King County for the period of 1/1/2001 Ã¢â‚¬â€œ available 2014 (2014 is considered partial and preliminary).</t>
  </si>
  <si>
    <t>collisions on all roads in King Co</t>
  </si>
  <si>
    <t>PDR-15-0016</t>
  </si>
  <si>
    <t>Mick Monken</t>
  </si>
  <si>
    <t xml:space="preserve">a history of officer reported collisions that occurred on all city streets and state routes in the City of Lake Stevens for the period of 1/1/2011 Ã¢â‚¬â€œ 12/31/2013. </t>
  </si>
  <si>
    <t>Collisions on all roads in Lake Stevens</t>
  </si>
  <si>
    <t>PDR-14-1935</t>
  </si>
  <si>
    <t>Darwin Li</t>
  </si>
  <si>
    <t>a history of officer reported collisions that occurred on all roads in the City of Maple Valley for the period of 1/1/2011 Ã¢â‚¬â€œ 12/31/2013.</t>
  </si>
  <si>
    <t>collisions on all roads in Maple Valley</t>
  </si>
  <si>
    <t>PDR-14-0553</t>
  </si>
  <si>
    <t xml:space="preserve">a history of officer reported collisions that occurred on all city streets and state routes in the City of Marysville for the period of 1/1/2009 Ã¢â‚¬â€œ 12/31/2013. </t>
  </si>
  <si>
    <t>Collisions on all roads in Marysville</t>
  </si>
  <si>
    <t>PDR-14-2327</t>
  </si>
  <si>
    <t xml:space="preserve">a history of officer reported collisions that occurred on all city streets and state routes in the City of Milton for the period of 1/1/2011 Ã¢â‚¬â€œ 12/31/2013. </t>
  </si>
  <si>
    <t>Collisions on all roads in Milton</t>
  </si>
  <si>
    <t>PDR-14-2138</t>
  </si>
  <si>
    <t xml:space="preserve">a history of officer reported collisions that occurred on all city streets and state routes in the City of Mountlake Terrace for the period of 1/1/2011 Ã¢â‚¬â€œ 12/31/2013. </t>
  </si>
  <si>
    <t>Collisions on all roads in Mountlake Terrace</t>
  </si>
  <si>
    <t>PDR-14-2200</t>
  </si>
  <si>
    <t>Tom Wenzl</t>
  </si>
  <si>
    <t>a history of officer reported collisions that occurred on all roads in the City of Mount Vernon (excluding SR 5 mainline &amp; ramps) for the period of 1/1/2014 Ã¢â‚¬â€œ 12/31/2014 (2014 data is considered preliminary).</t>
  </si>
  <si>
    <t>Collisions on all roads in Mt Vernon excluding SR 5 mainline and ramps.</t>
  </si>
  <si>
    <t>PDR-15-0216</t>
  </si>
  <si>
    <t xml:space="preserve">a history of officer reported collisions that occurred on all roads in Newcastle for the period of 1/1/2009 Ã¢â‚¬â€œ 12/31/2013. </t>
  </si>
  <si>
    <t>Collisions on all roads in Newcastle</t>
  </si>
  <si>
    <t>PDR-14-1904</t>
  </si>
  <si>
    <t xml:space="preserve">a history of officer reported collisions that occurred on all city streets in the City of Newcastle for the period of 1/1/2010 Ã¢â‚¬â€œ available 2014 (2014 is considered partial and preliminary). </t>
  </si>
  <si>
    <t>PDR-14-2182</t>
  </si>
  <si>
    <t xml:space="preserve">a history of officer reported collisions that occurred on all city streets and state routes in the City of Oak Harbor for the period of 1/1/2010 Ã¢â‚¬â€œ available 2014 (2014 is considered partial and preliminary). </t>
  </si>
  <si>
    <t>Collisions on all roads in Oak Harbor</t>
  </si>
  <si>
    <t>PDR-14-2176</t>
  </si>
  <si>
    <t xml:space="preserve">a history of officer reported collisions that occurred on all roads in the City of Pasco for the period of 1/1/2008 Ã¢â‚¬â€œ 12/31/2013. </t>
  </si>
  <si>
    <t>Collisions on all roads in Pasco</t>
  </si>
  <si>
    <t>PDR-14-1804</t>
  </si>
  <si>
    <t>City of Pasco</t>
  </si>
  <si>
    <t>Kate Thompson</t>
  </si>
  <si>
    <t xml:space="preserve">a history of officer reported collisions that occurred on all city streets and state routes in the City of Pasco for the period of 1/1/2011 Ã¢â‚¬â€œ 12/31/2013. </t>
  </si>
  <si>
    <t>PDR-14-2049</t>
  </si>
  <si>
    <t xml:space="preserve">a history of officer reported collisions that occurred on all roads in Pierce County for the period of 1/1/2011 Ã¢â‚¬â€œ 12/31/2013. </t>
  </si>
  <si>
    <t>Collisions on all roads in Pierce County</t>
  </si>
  <si>
    <t>PDR-14-2439</t>
  </si>
  <si>
    <t>a history of officer reported collisions that occurred on all roads in Pierce County for the period of 1/1/2011 Ã¢â‚¬â€œ 12/31/2013.</t>
  </si>
  <si>
    <t>PDR-14-2843</t>
  </si>
  <si>
    <t>Michael Murray</t>
  </si>
  <si>
    <t xml:space="preserve">a history of officer reported collisions that occurred on all city streets and state routes in the City of Quincy for the period of 1/1/2011 Ã¢â‚¬â€œ 12/31/2013. </t>
  </si>
  <si>
    <t>Collisions on all roads in Quincy</t>
  </si>
  <si>
    <t>PDR-14-2113</t>
  </si>
  <si>
    <t>City of Raymond</t>
  </si>
  <si>
    <t>Scott Pearson</t>
  </si>
  <si>
    <t xml:space="preserve">a history of officer reported collisions that occurred on all city streets and state routes in the City of Raymond for the period of 1/1/2011 Ã¢â‚¬â€œ 12/31/2013. </t>
  </si>
  <si>
    <t>Collisions on all roads in Raymond</t>
  </si>
  <si>
    <t>PDR-14-2060</t>
  </si>
  <si>
    <t xml:space="preserve">a history of officer reported collisions that occurred on city streets and state routes in the City of Renton for the period of 1/1/2008 Ã¢â‚¬â€œ 12/31/2013. </t>
  </si>
  <si>
    <t>Collisions on all roads in Renton</t>
  </si>
  <si>
    <t>PDR-14-1665</t>
  </si>
  <si>
    <t>Jeff Peters</t>
  </si>
  <si>
    <t xml:space="preserve">a history of officer reported collisions that occurred on city streets and state routes in the City of Richland for the period of 1/1/2008 Ã¢â‚¬â€œ 12/31/2013. </t>
  </si>
  <si>
    <t>Collisions on all roads in Richland</t>
  </si>
  <si>
    <t>PDR-14-1806</t>
  </si>
  <si>
    <t xml:space="preserve">a history of officer reported collisions that occurred on all city streets and state routes in the City of Ridgefield for the period of 1/1/2011 Ã¢â‚¬â€œ 12/31/2013. </t>
  </si>
  <si>
    <t>Collisions on all roads in Ridgefield</t>
  </si>
  <si>
    <t>PDR-14-2169</t>
  </si>
  <si>
    <t xml:space="preserve">a history of officer reported collisions that occurred on all city streets and state routes in the City of Roslyn for the period of 1/1/2011 Ã¢â‚¬â€œ 12/31/2013. </t>
  </si>
  <si>
    <t>Collisions on all roads in Roslyn</t>
  </si>
  <si>
    <t>PDR-14-2167</t>
  </si>
  <si>
    <t xml:space="preserve">a history of officer reported collisions that occurred on all roads in the City of SeaTac for the period of 1/1/2011 Ã¢â‚¬â€œ most current available in 2014. </t>
  </si>
  <si>
    <t>collisions on all roads in SeaTac</t>
  </si>
  <si>
    <t>PDR-14-1128</t>
  </si>
  <si>
    <t xml:space="preserve">a history of officer reported collisions that occurred on all roads in the City of Sedro-Woolley for the period of 1/1/2008 Ã¢â‚¬â€œ 12/31/2013. </t>
  </si>
  <si>
    <t>Collisions on all roads in Sedro-Woolley</t>
  </si>
  <si>
    <t>PDR-14-1856</t>
  </si>
  <si>
    <t>Cory N. Taylor</t>
  </si>
  <si>
    <t xml:space="preserve">a history of officer reported collisions that occurred on all roads in the City of South Bend for the period of 1/1/2011 Ã¢â‚¬â€œ 12/31/2013. </t>
  </si>
  <si>
    <t>Collisions on all roads in South Bend</t>
  </si>
  <si>
    <t>PDR-14-2122</t>
  </si>
  <si>
    <t xml:space="preserve">a history of officer reported collisions that occurred on all roads in the City of St John for the period of 1/1/2011 Ã¢â‚¬â€œ 12/31/2013. </t>
  </si>
  <si>
    <t>Collisions on all roads in St John</t>
  </si>
  <si>
    <t>PDR-14-1916</t>
  </si>
  <si>
    <t xml:space="preserve">a history of officer reported collisions that occurred on all city streets and state routes in the City of Sultan for the period of 1/1/2011 Ã¢â‚¬â€œ 12/31/2013. </t>
  </si>
  <si>
    <t>Collisions on all roads in Sultan</t>
  </si>
  <si>
    <t>PDR-14-2074</t>
  </si>
  <si>
    <t>Diane Sheesley</t>
  </si>
  <si>
    <t xml:space="preserve">a history of officer reported collisions that occurred on all roads in the Cities of Tacoma and Ruston for the period of 1/1/2011 Ã¢â‚¬â€œ available 2014 (2014 is considered partial and preliminary). </t>
  </si>
  <si>
    <t>Collisions on all roads in Tacoma and Ruston</t>
  </si>
  <si>
    <t>PDR-14-1912</t>
  </si>
  <si>
    <t>a history of officer reported collisions that occurred on all roads in the City of Aberdeen for the period of 1/1/2009 Ã¢â‚¬â€œ 12/31/2013.</t>
  </si>
  <si>
    <t>Collisions on all roads in the City of Aberdeen</t>
  </si>
  <si>
    <t>PDR-14-3012</t>
  </si>
  <si>
    <t>Go! Bainbridge</t>
  </si>
  <si>
    <t>Dana Berg</t>
  </si>
  <si>
    <t>a history of reported collisions that occurred on all roads in the City of Bainbridge Island for the period of 1/1/2001 Ã¢â‚¬â€œ available 2014 (2014 is considered partial and preliminary).</t>
  </si>
  <si>
    <t>Collisions on all roads in the City of Bainbridge Island</t>
  </si>
  <si>
    <t>PDR-14-2670</t>
  </si>
  <si>
    <t>City of Burien</t>
  </si>
  <si>
    <t>Brian Roberts</t>
  </si>
  <si>
    <t xml:space="preserve">a history of officer reported collisions that occurred on all roads in the City of Burien for the period of 1/1/2011 Ã¢â‚¬â€œ 12/31/2013. </t>
  </si>
  <si>
    <t>Collisions on all roads in the City of Burien</t>
  </si>
  <si>
    <t>PDR-14-2032</t>
  </si>
  <si>
    <t>City of Chelan</t>
  </si>
  <si>
    <t>Dwane Van Epps</t>
  </si>
  <si>
    <t xml:space="preserve">a history of officer reported collisions that occurred on all city streets and state routes in the City of Chelan for the period of 1/1/2011 Ã¢â‚¬â€œ 12/31/2013. </t>
  </si>
  <si>
    <t>Collisions on all roads in the City of Chelan</t>
  </si>
  <si>
    <t>PDR-14-2209</t>
  </si>
  <si>
    <t>a history of officer reported collisions that occurred on all roads in the City of Coupeville for the period of 10/1/2009 Ã¢â‚¬â€œ available 2014 (2014 is considered partial and preliminary).</t>
  </si>
  <si>
    <t>Collisions on all roads in the City of Coupeville</t>
  </si>
  <si>
    <t>PDR-14-3057</t>
  </si>
  <si>
    <t>a history of officer reported collisions that occurred on all roads in the City of Duvall for the period of 1/1/2009 Ã¢â‚¬â€œ 12/31/2013.</t>
  </si>
  <si>
    <t>Collisions on all roads in the City of Duvall</t>
  </si>
  <si>
    <t>PDR-14-3034</t>
  </si>
  <si>
    <t>a history of officer reported collisions that occurred on all roads in the City of Edgewood for the period of 1/1/2009 Ã¢â‚¬â€œ 12/31/2013.</t>
  </si>
  <si>
    <t>Collisions on all roads in the City of Edgewood</t>
  </si>
  <si>
    <t>PDR-15-0183</t>
  </si>
  <si>
    <t>a history of officer reported collisions that occurred on all roads in the City of Enumclaw for the period of 1/1/2009 Ã¢â‚¬â€œ 12/31/2013.</t>
  </si>
  <si>
    <t>Collisions on all roads in the City of Enumclaw</t>
  </si>
  <si>
    <t>PDR-14-3108</t>
  </si>
  <si>
    <t xml:space="preserve">a history of reported collisions that occurred on all roads in the City of Ferndale for the period of 1/1/2009 Ã¢â‚¬â€œ 12/31/2013. </t>
  </si>
  <si>
    <t>Collisions on all roads in the City of Ferndale</t>
  </si>
  <si>
    <t>PDR-14-1679</t>
  </si>
  <si>
    <t>Sean Morris</t>
  </si>
  <si>
    <t xml:space="preserve">a history of officer reported collisions that occurred on all city streets and state routes in the City of Fife for the period of 1/1/2011 Ã¢â‚¬â€œ 12/31/2013. </t>
  </si>
  <si>
    <t>Collisions on all roads in the City of Fife</t>
  </si>
  <si>
    <t>PDR-14-2234</t>
  </si>
  <si>
    <t>Spink Engineering, LLC.</t>
  </si>
  <si>
    <t>Kory Edwards</t>
  </si>
  <si>
    <t xml:space="preserve">a history of officer reported collisions that occurred on all city streets and state routes in the City of Granger for the period of 1/1/2011 Ã¢â‚¬â€œ 12/31/2013. </t>
  </si>
  <si>
    <t>Collisions on all roads in the City of Granger</t>
  </si>
  <si>
    <t>PDR-14-2279</t>
  </si>
  <si>
    <t xml:space="preserve">a history of officer reported collisions that occurred on all city streets and state routes in the City of Kirkland for the period of 1/1/2013 Ã¢â‚¬â€œ available 2014 (2014 is considered partial and preliminary). </t>
  </si>
  <si>
    <t>Collisions on all roads in the City of Kirkland</t>
  </si>
  <si>
    <t>PDR-14-2284</t>
  </si>
  <si>
    <t xml:space="preserve">a history of reported collisions that occurred on all roads in the City of Lacey for the period of 1/1/2011 Ã¢â‚¬â€œ 12/31/2013. </t>
  </si>
  <si>
    <t>Collisions on all roads in the City of Lacey</t>
  </si>
  <si>
    <t>PDR-14-1687</t>
  </si>
  <si>
    <t xml:space="preserve">a history of reported collisions that occurred on all roads in the City of Mercer Island for the period of 1/1/2011 Ã¢â‚¬â€œ 12/31/2013. </t>
  </si>
  <si>
    <t>Collisions on all roads in the City of Mercer Island</t>
  </si>
  <si>
    <t>PDR-14-1688</t>
  </si>
  <si>
    <t>City of Mount Vernon</t>
  </si>
  <si>
    <t>Mikael Love</t>
  </si>
  <si>
    <t xml:space="preserve">a history of officer reported collisions that occurred on all city streets and state routes in the City of Mount Vernon for the period of 1/1/2011 Ã¢â‚¬â€œ available 2014 (2014 is considered partial and preliminary). </t>
  </si>
  <si>
    <t>Collisions on all roads in the City of Mount Vernon</t>
  </si>
  <si>
    <t>PDR-14-2265</t>
  </si>
  <si>
    <t>a history of officer reported collisions that occurred on all roads in the City of Mukilteo for the period of 1/1/2009 Ã¢â‚¬â€œ available 2014 (2014 is considered partial and preliminary).</t>
  </si>
  <si>
    <t>Collisions on all roads in the City of Mukilteo</t>
  </si>
  <si>
    <t>PDR-14-3338</t>
  </si>
  <si>
    <t>a history of officer reported collisions that occurred on all roads in the City of North Bend for the period of 1/1/2009 Ã¢â‚¬â€œ 12/31/2013.</t>
  </si>
  <si>
    <t>Collisions on all roads in the City of North Bend</t>
  </si>
  <si>
    <t>PDR-14-3238</t>
  </si>
  <si>
    <t>City of Pacific</t>
  </si>
  <si>
    <t>Jim Morgan</t>
  </si>
  <si>
    <t xml:space="preserve">a history of officer reported collisions that occurred on all roads in the City of Pacific for the period of 1/1/2011 Ã¢â‚¬â€œ 12/31/2013. </t>
  </si>
  <si>
    <t>Collisions on all roads in the City of Pacific</t>
  </si>
  <si>
    <t>PDR-14-1866</t>
  </si>
  <si>
    <t>Naomi Selove</t>
  </si>
  <si>
    <t xml:space="preserve">a history of officer reported collisions that occurred on all city streets and state routes in the City of Pacific and Sumner for the period of 1/1/2011 Ã¢â‚¬â€œ 12/31/2013. </t>
  </si>
  <si>
    <t>Collisions on all roads in the City of Pacific and Sumner</t>
  </si>
  <si>
    <t>PDR-14-2170</t>
  </si>
  <si>
    <t xml:space="preserve">a history of officer reported collisions that occurred on all roads in the City of Redmond for the period of 1/1/2001 Ã¢â‚¬â€œ available 2014(2014 is considered partial and preliminary). </t>
  </si>
  <si>
    <t>Collisions on all roads in the City of Redmond</t>
  </si>
  <si>
    <t>PDR-14-2532</t>
  </si>
  <si>
    <t xml:space="preserve">a history of reported collisions that occurred on all roads in the City of Spokane for the period of 1/1/2010 Ã¢â‚¬â€œ 12/31/2013. </t>
  </si>
  <si>
    <t>Collisions on all roads in the City of Spokane</t>
  </si>
  <si>
    <t>PDR-14-2012</t>
  </si>
  <si>
    <t>Jordin Ketelsen</t>
  </si>
  <si>
    <t>a history of officer reported collisions that occurred on all roads in the City of Walla Walla for the period of 1/1/2009 Ã¢â‚¬â€œ 12/31/2013.</t>
  </si>
  <si>
    <t>Collisions on all roads in the City of Walla Walla</t>
  </si>
  <si>
    <t>PDR-14-3454</t>
  </si>
  <si>
    <t>a history of reported collisions that occurred on all roads in the City of Walla Walla for the period of 1/1/2008 Ã¢â‚¬â€œ 12/31/2014 (2014 data is considered preliminary).</t>
  </si>
  <si>
    <t>PDR-15-0234</t>
  </si>
  <si>
    <t xml:space="preserve">a history of officer reported collisions that occurred on all city streets and state routes in the City of Woodinville for the period of 1/1/2014 Ã¢â‚¬â€œ 07/31/2014. </t>
  </si>
  <si>
    <t>Collisions on all roads in the City of Woodinville</t>
  </si>
  <si>
    <t>PDR-14-2522</t>
  </si>
  <si>
    <t xml:space="preserve">a history of officer reported collisions that occurred on all city streets and state routes in the City of Yakima for the period of 1/1/2011 Ã¢â‚¬â€œ 12/31/2013. </t>
  </si>
  <si>
    <t>Collisions on all roads in the City of Yakima</t>
  </si>
  <si>
    <t>PDR-14-2055</t>
  </si>
  <si>
    <t>a history of officer reported collisions that occurred on all roads in Thurston County for the period of 1/1/2011 Ã¢â‚¬â€œ available 2014 (2014 is considered partial and preliminary).</t>
  </si>
  <si>
    <t>Collisions on all roads in Thurston County</t>
  </si>
  <si>
    <t>PDR-14-3288</t>
  </si>
  <si>
    <t xml:space="preserve">a history of officer reported collisions that occurred on all city streets and state routes in the City of Vader for the period of 1/1/2011 Ã¢â‚¬â€œ 12/31/2013. </t>
  </si>
  <si>
    <t>Collisions on all roads in Vader</t>
  </si>
  <si>
    <t>PDR-14-2222</t>
  </si>
  <si>
    <t>Darlene Sharar</t>
  </si>
  <si>
    <t>a history of officer reported collisions that occurred on all roads in Walla Walla County for the period of 12/1/2009 Ã¢â‚¬â€œ 11/30/2014.</t>
  </si>
  <si>
    <t>Collisions on all roads in Walla Walla County</t>
  </si>
  <si>
    <t>PDR-15-0112</t>
  </si>
  <si>
    <t>Rob Charles</t>
  </si>
  <si>
    <t xml:space="preserve">a history of officer reported collisions that occurred on all city streets and state routes in the City of Washougal for the period of 1/1/2011 Ã¢â‚¬â€œ 12/31/2013. </t>
  </si>
  <si>
    <t>Collisions on all roads in Washougal</t>
  </si>
  <si>
    <t>PDR-14-2036</t>
  </si>
  <si>
    <t>City of Wenatchee</t>
  </si>
  <si>
    <t>Gary P. Owen</t>
  </si>
  <si>
    <t xml:space="preserve">a history of officer reported collisions that occurred on all city streets and state routes in the City of Wenatchee for the period of 1/1/2011 Ã¢â‚¬â€œ 12/31/2013. </t>
  </si>
  <si>
    <t>Collisions on all roads in Wenatchee</t>
  </si>
  <si>
    <t>PDR-14-2147</t>
  </si>
  <si>
    <t xml:space="preserve">a history of officer reported collisions that occurred on all roads in Whatcom County for the period of 1/1/2013 Ã¢â‚¬â€œ 12/31/2013. </t>
  </si>
  <si>
    <t>Collisions on all roads in Whatcom County</t>
  </si>
  <si>
    <t>PDR-14-2441</t>
  </si>
  <si>
    <t>Pioneer Surveying and Engineering, Inc.</t>
  </si>
  <si>
    <t>Corey Wehr</t>
  </si>
  <si>
    <t xml:space="preserve">a history of officer reported collisions that occurred on all city streets and state routes in the City of White Salmon for the period of 1/1/2011 Ã¢â‚¬â€œ 12/31/2013. </t>
  </si>
  <si>
    <t>Collisions on all roads in White Salmon</t>
  </si>
  <si>
    <t>PDR-14-2145</t>
  </si>
  <si>
    <t xml:space="preserve">a history of officer reported collisions that occurred on all roads in Yakima County for the period of 1/1/2004 Ã¢â‚¬â€œ 12/31/2013. </t>
  </si>
  <si>
    <t>Collisions on all roads in Yakima County</t>
  </si>
  <si>
    <t>PDR-14-2362</t>
  </si>
  <si>
    <t xml:space="preserve">a history of officer reported collisions that occurred on all roads on the Skokomish Tribal Reservation for the period of 1/1/2010 Ã¢â‚¬â€œ 12/31/2013. </t>
  </si>
  <si>
    <t>Collisions on all roads on the Skokomish Tribal Reservation</t>
  </si>
  <si>
    <t>PDR-14-1803</t>
  </si>
  <si>
    <t>University of Central Florida</t>
  </si>
  <si>
    <t>Pamela McCauley Bush</t>
  </si>
  <si>
    <t xml:space="preserve">a history of officer reported collisions that occurred on all roads statewide (.csv format) for the period of 1/1/2009 Ã¢â‚¬â€œ 12/31/2013. </t>
  </si>
  <si>
    <t>collisions on all roads statewide</t>
  </si>
  <si>
    <t>PDR-14-0256</t>
  </si>
  <si>
    <t xml:space="preserve">a history of officer reported collisions that occurred on all roads statewide for the period of 9/1/2013 Ã¢â‚¬â€œ 1/31/2014 (January of 2014 is our most current complete month processed). </t>
  </si>
  <si>
    <t>PDR-14-0661</t>
  </si>
  <si>
    <t>Oregon State University</t>
  </si>
  <si>
    <t>Salvador Hernandez</t>
  </si>
  <si>
    <t>a history of reported collisions that occurred on all roads statewide for the period of 1/1/2007 Ã¢â‚¬â€œ 12/31/2013.</t>
  </si>
  <si>
    <t xml:space="preserve">Collisions on all roads statewide </t>
  </si>
  <si>
    <t>PDR-14-3318</t>
  </si>
  <si>
    <t>Alta Planning and Design</t>
  </si>
  <si>
    <t>Kim Voros</t>
  </si>
  <si>
    <t>a history of reported collisions that occurred on all roads statewide Ped/Pedal involved for the period of 1/1/2004 Ã¢â‚¬â€œ 12/31/2013. Please note: State Plane X, Y Coordinates are in testing phase ONLY, not available until 1/1/2010.</t>
  </si>
  <si>
    <t>Collisions on all roads Stwd  Ped/Pedal involved</t>
  </si>
  <si>
    <t>PDR-14-1682</t>
  </si>
  <si>
    <t>Andrew Nevins</t>
  </si>
  <si>
    <t xml:space="preserve">a history of officer reported collisions that occurred on all roads statewide for the period of 1/1/2013 Ã¢â‚¬â€œ 12/31/2013. </t>
  </si>
  <si>
    <t>collisions on all roads stwd 2013</t>
  </si>
  <si>
    <t>PDR-15-0059</t>
  </si>
  <si>
    <t>The Garfield Messenger</t>
  </si>
  <si>
    <t>Hannah Lewis</t>
  </si>
  <si>
    <t>a summary of Officer reported collisions that occurred on roads within Washington State where a Drug Recognition Expert (DRE) assessed a driver involved in the collision was under the influence of cannabis for the period of 1/1/2000 Ã¢â‚¬â€œ available 2014 (Year 2014 data is considered preliminary).</t>
  </si>
  <si>
    <t>Collisions on all roads that are marijuana related in King Co</t>
  </si>
  <si>
    <t>PDR-14-3136</t>
  </si>
  <si>
    <t>Dianne Lattemann</t>
  </si>
  <si>
    <t>a history and summaries of officer reported collisions that occurred on all roads in the City of Seattle with varying search criteria for the period of 1/1/2012 Ã¢â‚¬â€œ 12/31/2013.</t>
  </si>
  <si>
    <t>Collisions on all roads with varying search criteria in the City of Seattle</t>
  </si>
  <si>
    <t>PDR-14-3002</t>
  </si>
  <si>
    <t xml:space="preserve">a history of officer reported collisions that occurred on all state routes in the following counties: Chelan, Grant, Kittitas, Douglas and Okanogan for the period of 1/1/2011 Ã¢â‚¬â€œ available 2014 (2014 is considered partial and preliminary). </t>
  </si>
  <si>
    <t>Collisions on all state routes in 5 Counties</t>
  </si>
  <si>
    <t>PDR-14-2338</t>
  </si>
  <si>
    <t xml:space="preserve">a history of officer reported collisions that occurred on all state routes in the City of Battle Ground for the period of 1/1/2011Ã¢â‚¬â€œ 12/31/2013. </t>
  </si>
  <si>
    <t>Collisions on all state routes in Battle Ground</t>
  </si>
  <si>
    <t>PDR-14-1835</t>
  </si>
  <si>
    <t>Alan Rainey</t>
  </si>
  <si>
    <t xml:space="preserve">a history of officer reported collisions that occurred on all state routes in the City of Benton City for the period of 1/1/2011 Ã¢â‚¬â€œ 12/31/2013. </t>
  </si>
  <si>
    <t>Collisions on all state routes in Benton City</t>
  </si>
  <si>
    <t>PDR-14-2274</t>
  </si>
  <si>
    <t>Jefferson County Public Works</t>
  </si>
  <si>
    <t>Zoe A. Lamp</t>
  </si>
  <si>
    <t>a history of officer reported collisions that occurred on all State Routes in Jefferson County for the period of 1/1/2008 Ã¢â‚¬â€œ 12/31/2013.</t>
  </si>
  <si>
    <t>Collisions on all State Routes in Jefferson County</t>
  </si>
  <si>
    <t>PDR-14-2732</t>
  </si>
  <si>
    <t>Zach Morrissey</t>
  </si>
  <si>
    <t>a history of reported collisions that occurred on all State Routes in King County for the period of 1/1/2000 Ã¢â‚¬â€œ available 2014 (2014 is considered partial and preliminary).</t>
  </si>
  <si>
    <t>Collisions on all State Routes in King County 2000 - avail 2014</t>
  </si>
  <si>
    <t>PDR-14-3117</t>
  </si>
  <si>
    <t>Jon Hinton</t>
  </si>
  <si>
    <t xml:space="preserve">a history of officer reported collisions that occurred on all state routes in the City of Rainier for the period of 1/1/2011 Ã¢â‚¬â€œ 12/31/2013. </t>
  </si>
  <si>
    <t>Collisions on all State Routes in Rainier</t>
  </si>
  <si>
    <t>PDR-14-1908</t>
  </si>
  <si>
    <t>Lona Hamilton</t>
  </si>
  <si>
    <t xml:space="preserve">a history of reported collisions that occurred on all state routes, when a bridge rail was involved (based on 1st &amp; 2nd object struck) and the most severe injury was fatal, serious or evident for the period of 1/1/1999 Ã¢â‚¬â€œ available 2014 (2014 is considered partial or preliminary). </t>
  </si>
  <si>
    <t>Collisions on all State Routes involving bridge rail hits</t>
  </si>
  <si>
    <t>PDR-14-2317</t>
  </si>
  <si>
    <t xml:space="preserve">a history of officer reported collisions that occurred at or in the vicinity (within 200 feet) of the following intersections in the City of Vancouver for the period of 1/1/2010 Ã¢â‚¬â€œ 12/31/2014 (2014 data is considered preliminary).
           Ã¢â‚¬Â¢  Andresen Rd @ Wichita Dr
           Ã¢â‚¬Â¢  Andresen Rd @ Missouri Dr
</t>
  </si>
  <si>
    <t>Collisions on Andresen Rd @ Wichita Dr &amp; Missouri Dr in the City of Vancouver</t>
  </si>
  <si>
    <t>PDR-15-0265</t>
  </si>
  <si>
    <t>Jennifer Barnes</t>
  </si>
  <si>
    <t xml:space="preserve">a history of reported collisions that occurred on multiple city street and state route segments in the City of Renton (See Interchange Drawing for details) for the period of 1/1/2011 Ã¢â‚¬â€œ available 2014. </t>
  </si>
  <si>
    <t>collisions on city and SR segments in Renton</t>
  </si>
  <si>
    <t>PDR-14-1493</t>
  </si>
  <si>
    <t xml:space="preserve">a history of reported collisions that occurred on multiple requested city street segments in the City of Vancouver for the period of 1/1/2009 Ã¢â‚¬â€œ 12/31/2013. </t>
  </si>
  <si>
    <t>Collisions on city st segments in Vancouver</t>
  </si>
  <si>
    <t>PDR-14-1581</t>
  </si>
  <si>
    <t xml:space="preserve">a history of officer reported collisions that occurred at or in the vicinity of Woodinville Dr @ Brickyard Rd in the City of Bothell for the period of 1/1/2009 Ã¢â‚¬â€œ 12/31/2013. </t>
  </si>
  <si>
    <t>Collisions on city street segments in Bothell</t>
  </si>
  <si>
    <t>PDR-14-2155</t>
  </si>
  <si>
    <t xml:space="preserve">a history of officer reported collisions that occurred on or in the vicinity of the following road segments in the City of Bothell for the period of 1/1/2011 Ã¢â‚¬â€œ 12/31/2013.
Ã¢â‚¬Â¢220th St from 31st Ave to 35th Ave
Ã¢â‚¬Â¢218th St from 31st Ave to 35th Ave (no reported collisions)
Ã¢â‚¬Â¢31st Ave from 228th St to 220th St
</t>
  </si>
  <si>
    <t>Collisions on City street segments in Bothell</t>
  </si>
  <si>
    <t>PDR-14-2783</t>
  </si>
  <si>
    <t xml:space="preserve">a history of officer reported collisions that occurred on the following city street segments in the City of North Bend for the period of 1/1/2011 Ã¢â‚¬â€œ available 2014 (2014 is considered partial and preliminary). 
Ã¢â‚¬Â¢On or in the vicinity of Maloney Grove Avenue from North Bend Way to 136th Street.
Ã¢â‚¬Â¢On or in the vicinity of Cedar Falls Way from North Bend Way to 436th Avenue.
</t>
  </si>
  <si>
    <t>Collisions on city street segments in North Bend</t>
  </si>
  <si>
    <t>PDR-14-2321</t>
  </si>
  <si>
    <t xml:space="preserve">a history of officer reported collisions that occurred on the following city street segments for the period of 1/1/2011 Ã¢â‚¬â€œ available 2014 (2014 is considered partial and preliminary). 
Ã¢â‚¬Â¢on or in the vicinity of Issaquah Pine Lake Road from 228th Ave to 42nd St 
Ã¢â‚¬Â¢and on or in the vicinity of 32nd Way/32nd St from Issaquah Pine Lake Road to east of 247th Ave 
Ã¢â‚¬Â¢and on or in the vicinity of 235th Pl from 32nd Way to 233rd Ave 
</t>
  </si>
  <si>
    <t>Collisions on city street segments in Sammamish</t>
  </si>
  <si>
    <t>PDR-14-2318</t>
  </si>
  <si>
    <t>City of Issaquah Public Works Engineering (PWE)</t>
  </si>
  <si>
    <t xml:space="preserve">a history of reported collisions that occurred on the following city street segments in the City of Issaquah.
Ã¢â‚¬Â¢	All city streets  1/1/2011 Ã¢â‚¬â€œ 12/31/2013
Ã¢â‚¬Â¢	All pedestrian and/or pedalcyclists involved collisions  1/1/2011 Ã¢â‚¬â€œ 12/31/2013
Ã¢â‚¬Â¢	At or in the vicinity of E Lk Sammamish Parkway @ 43rd Way   1/1/2009 Ã¢â‚¬â€œ 12/31/2013
</t>
  </si>
  <si>
    <t>collisions on city streets in Issaquah</t>
  </si>
  <si>
    <t>PDR-14-0974</t>
  </si>
  <si>
    <t xml:space="preserve">a history of officer reported collisions that occurred on all city streets in the City of Kalama for the period of 1/1/2008 Ã¢â‚¬â€œ most current available in 2014. </t>
  </si>
  <si>
    <t>collisions on city streets in Kalama</t>
  </si>
  <si>
    <t>PDR-14-1110</t>
  </si>
  <si>
    <t>City of Waitsburg</t>
  </si>
  <si>
    <t>Randy Hinchliffe</t>
  </si>
  <si>
    <t xml:space="preserve">a history of officer reported collisions that occurred on city streets in the City of Waitsburg for the period of 1/1/2008 Ã¢â‚¬â€œ 12/31/2013. </t>
  </si>
  <si>
    <t>collisions on city streets in Waitsburg</t>
  </si>
  <si>
    <t>PDR-14-1117</t>
  </si>
  <si>
    <t>Mariana Manghi</t>
  </si>
  <si>
    <t xml:space="preserve">a history of officer reported Pedestrian and/or Pedalcyclist involved collisions that occurred on city streets statewide for the period of 1/1/2001 Ã¢â‚¬â€œ 12/31/2013. </t>
  </si>
  <si>
    <t>Collisions on city streets statewide</t>
  </si>
  <si>
    <t>PDR-14-1797</t>
  </si>
  <si>
    <t xml:space="preserve">a history of officer reported collisions that occurred on E Lake Sammamish Pkwy from Redmond Way/SR 202 (milepost 8.10 Ã¢â‚¬â€œ 8.27) to one half-mile south of 65th St in the City of Redmond for the period of 1/1/2010 Ã¢â‚¬â€œ 12/31/2013. </t>
  </si>
  <si>
    <t>Collisions on E Lake Sammamish Pkwy &amp; SR 202</t>
  </si>
  <si>
    <t>PDR-14-2227</t>
  </si>
  <si>
    <t>Detective Robert Schroeder</t>
  </si>
  <si>
    <t>a history of officer reported collisions that occurred on eastbound State Route 90 (milepost 125.00 Ã¢â‚¬â€œ 129.00) mainline only in Kittitas County for the period of 1/1/2009 Ã¢â‚¬â€œ available 2014 (2014 is considered partial and preliminary).</t>
  </si>
  <si>
    <t xml:space="preserve">Collisions on eastbound SR 90 mp 125.00 - 129.00 </t>
  </si>
  <si>
    <t>PDR-14-2803</t>
  </si>
  <si>
    <t>a history of officer reported crashes that occurred on Eastbound State Route 90 (milepost 280.00 Ã¢â‚¬â€œ 281.00, mainline and on/off-ramps) for the period of 3/16/2011 Ã¢â‚¬â€œ available 2016.</t>
  </si>
  <si>
    <t>Collisions on EB SR 90 mp 280.00 - 281.00</t>
  </si>
  <si>
    <t>Thomas Weller</t>
  </si>
  <si>
    <t xml:space="preserve">a history of officer reported collisions that occurred at or in the vicinity of Fairhaven Ave @ Cascade Hwy &amp; Cherry St in the City of Burlington for the period of 1/1/2009 Ã¢â‚¬â€œ available 2014 (2014 is considered partial and preliminary). </t>
  </si>
  <si>
    <t>Collisions on Fairhaven Ave @ Cascade Hwy &amp; Cherry St</t>
  </si>
  <si>
    <t>PDR-14-2478</t>
  </si>
  <si>
    <t xml:space="preserve">a list of officer reported collisions that occurred at or in the vicinity of the following intersection in Skagit County for the period of 1/1/2000 Ã¢â‚¬â€œ 1/14/2014.
Ã¢â‚¬Â¢Farm to Market Rd (Co Rd #31010, mp 5.057 Ã¢â‚¬â€œ 5.097) @ DÃ¢â‚¬â„¢Arcy Rd
Ã¢â‚¬Â¢DÃ¢â‚¬â„¢Arcy Rd (Co Rd #36900, mp 1.240 Ã¢â‚¬â€œ 1.260) @ Farm to Market Rd
</t>
  </si>
  <si>
    <t>Collisions on Farm to Market Rd @ D'Arcy Rd in Skagit Co</t>
  </si>
  <si>
    <t>PDR-14-3131</t>
  </si>
  <si>
    <t>a history of officer reported collisions that occurred at or in the vicinity of  Four Seasons Lane @ 23rd Circle intersection in the City of Vancouver for the period of 1/1/2009 Ã¢â‚¬â€œ available 2014.</t>
  </si>
  <si>
    <t>Collisions on Four Seasons Ln @ 23rd Circle in Vancouver</t>
  </si>
  <si>
    <t>PDR-14-2951</t>
  </si>
  <si>
    <t xml:space="preserve">a history of officer reported collisions that occurred at or in the vicinity (within 300 feet) of the following intersection in the City of Vancouver for the period of 1/1/2010 Ã¢â‚¬â€œ available 2014 (2014 is considered partial and preliminary).
Ã¢â‚¬Â¢Fourth Plain Blvd @ Fruit Valley Road/Kotobuki Way
</t>
  </si>
  <si>
    <t>Collisions on Fourth Plain Blvd @ Fruit Valley Rd in the City of Vancouver</t>
  </si>
  <si>
    <t>PDR-15-0095</t>
  </si>
  <si>
    <t>Exeltech Consulting, Inc.</t>
  </si>
  <si>
    <t>Roger Horton</t>
  </si>
  <si>
    <t xml:space="preserve">a history of reported collisions that occurred on 3rd Ave / Fox Island Bridge from Warren Dr to Bella Bella Dr in Pierce County for the period of 1/1/2011 Ã¢â‚¬â€œ 12/31/2013. </t>
  </si>
  <si>
    <t>collisions on Fox Is Bridge in Pierce Co</t>
  </si>
  <si>
    <t>PDR-14-2144</t>
  </si>
  <si>
    <t xml:space="preserve">a history of officer reported collisions that occurred on or in the vicinity of  Fruit Valley Rd in the City of Vancouver for the period of 1/1/2009 Ã¢â‚¬â€œ available 2014 (2014 is considered partial and preliminary). </t>
  </si>
  <si>
    <t>Collisions on Fruit Valley Rd in Vancouver</t>
  </si>
  <si>
    <t>PDR-14-1779</t>
  </si>
  <si>
    <t>REPORTED COLLISIONS THAT OCCURRED ON OR IN THE VICINITY OF GILMAN BLVD BETWEEN MAPLE ST NW AND 4TH AVE NW AS WELL AS ON NW LOCUST ST FROM 7TH AVE NW TO 5TH AVE NW WITHIN THE CITY OF ISSAQUAHÃ¢â‚¬Â¦..1/1/09 - 2/28/14</t>
  </si>
  <si>
    <t>Collisions on Gilman Blvd and Locust St in Issaquah.</t>
  </si>
  <si>
    <t>PDR-14-0722</t>
  </si>
  <si>
    <t xml:space="preserve">a history of officer reported collisions that occurred at or in the vicinity of the following intersection in the City of Battle Ground for the period of 1/1/2012 Ã¢â‚¬â€œ available 2014 (2014 is considered partial and preliminary).
     Ã¢â‚¬Â¢  Grace Ave/142nd Ave @ Eaton Blvd
</t>
  </si>
  <si>
    <t>Collisions on Grace Ave @ Eaton Blvd in the City of Battle Ground</t>
  </si>
  <si>
    <t>PDR-15-0120</t>
  </si>
  <si>
    <t>History of reported collisions that
occurred at or in the vicinity of S Grand Blvd at Columbia House Blvd, S Grand Blvd at E 5th St
and at the driveway of 300 S Grand Blvd (None Reported) in Vancouver for the period of April
1, 2009 through March 31, 2014.</t>
  </si>
  <si>
    <t>Collisions on Grand Blvd in Vancouver</t>
  </si>
  <si>
    <t>PDR-14-1095</t>
  </si>
  <si>
    <t>Tina Bartruff</t>
  </si>
  <si>
    <t xml:space="preserve">a history of reported collisions that occurred on or in the vicinity of the following road segments in the City of East Wenatchee or Douglas County for the period of 1/1/2001 Ã¢â‚¬â€œ 12/31/2014 (2014 data is considered preliminary).
       Ã¢â‚¬Â¢  All of Grant Rd &amp; Georgia Ave Ã¢â‚¬â€œ City Street
       Ã¢â‚¬Â¢  State Route 28 Spur Wenatchee, (milepost 4.40 Ã¢â‚¬â€œ 4.50) @ Grant Rd Ã¢â‚¬â€œ State Route
       Ã¢â‚¬Â¢  Grant Rd (Co Rd #93130, milepost 1.370 Ã¢â‚¬â€œ 1.670) from East Wenatchee City Limits (Kentucky Ave) to Lyle Ave Ã¢â‚¬â€œ County Road
</t>
  </si>
  <si>
    <t>Collisions on Grant Rd &amp; Georgia Ave in the City of East Wenatchee or Douglas County</t>
  </si>
  <si>
    <t>PDR-15-0298</t>
  </si>
  <si>
    <t xml:space="preserve">a history of officer reported crashes that occurred on the following road segment in King County for the period of 3/25/2006 Ã¢â‚¬â€œ available 2016.
Ã¢â‚¬Â¢  Green Valley Rd (Co Rd #93678, milepost 7.430 Ã¢â‚¬â€œ 8.590) from 218th Ave east to 354th St
Ã¢â‚¬Â¢  Bicycle involved crashes (None Reported)
</t>
  </si>
  <si>
    <t>Collisions on Green Valley Rd segment in King County</t>
  </si>
  <si>
    <t>Lummi Nation</t>
  </si>
  <si>
    <t>Matthew Jensen</t>
  </si>
  <si>
    <t xml:space="preserve">a history of reported collisions that occurred on the following Whatcom County road segments for the period of 1/1/2009 Ã¢â‚¬â€œ available for 2014.
Ã¢â‚¬Â¢ Haxton Rd #12750 (milepost 0.48 Lummi View Dr Ã¢â‚¬â€œ 7.02 Lampman Rd)
Ã¢â‚¬Â¢ Smokehouse Rd #13000 (milepost 0.00 Lummi Shore Rd Ã¢â‚¬â€œ 1.77 Haxton Rd)
</t>
  </si>
  <si>
    <t xml:space="preserve">collisions on Haxton and Smokehouse Rd </t>
  </si>
  <si>
    <t>PDR-14-1230</t>
  </si>
  <si>
    <t xml:space="preserve">a history of officer reported collisions that occurred on segments of Hayford Rd in Spokane County and the City of Airway Heights and LeClerc Rd in Pend Oreille County for the period of 1/1/2009 Ã¢â‚¬â€œ 12/31/2013. </t>
  </si>
  <si>
    <t>collisions on Hayford Rd and LeClerc Rd</t>
  </si>
  <si>
    <t>PDR-14-1528</t>
  </si>
  <si>
    <t xml:space="preserve">a history of officer reported collisions that occurred on or in the vicinity of the following road segments in the City of Bainbridge Island for the period of 1/1/2011 Ã¢â‚¬â€œ available 2014 (2014 is considered partial and preliminary).
Ã¢â‚¬Â¢Hyla Ave from Beachcrest Dr to Valley Rd (no reported collisions)
Ã¢â‚¬Â¢Sunrise Dr from Duncan Ln to Valley Rd
</t>
  </si>
  <si>
    <t>Collisions on Hyla Ave &amp; Sunrise Dr segments</t>
  </si>
  <si>
    <t>PDR-14-2731</t>
  </si>
  <si>
    <t>The Boeing Company</t>
  </si>
  <si>
    <t>Dalia Silverstein</t>
  </si>
  <si>
    <t>Summaries of Officer
reported collisions that occurred on Interstates 5 and 405 in King County during the peak traffic
times of 6:00am to 10:00am and 3:00pm to 7:00pm during year 2013.
Ã¢â‚¬Â¢ STANDARD SUMMARY BY MONTH
Ã¢â‚¬Â¢ COLS AND INJ SUMMARY BY MONTH
Ã¢â‚¬Â¢ MOTOR VEHICLE DRIVER CONTRIBUTING CIRCUMSTANCE SUMMARY</t>
  </si>
  <si>
    <t>Collisions on I-5 and 405 during peak traffic hours</t>
  </si>
  <si>
    <t>PDR-14-0738</t>
  </si>
  <si>
    <t>Yongliang Zhu</t>
  </si>
  <si>
    <t xml:space="preserve">a history of officer reported collisions that occurred in Spokane County for the period of 1/1/2009 Ã¢â‚¬â€œ available 2014 (2014 is considered partial and preliminary). 
Ã¢â‚¬Â¢I-90 (Milepost 270.55 Ã¢â‚¬â€œ 276.32) 
Ã¢â‚¬Â¢State Route 902 (Milepost 12.00 Ã¢â‚¬â€œ 12.36) 
Ã¢â‚¬Â¢Aero Road, County Road # 00049 (Milepost 0.00 Ã¢â‚¬â€œ 0.18) 
</t>
  </si>
  <si>
    <t>Collisions on I-90 and  SR 902 Interchange</t>
  </si>
  <si>
    <t>PDR-14-2206</t>
  </si>
  <si>
    <t xml:space="preserve">a history of reported collisions that occurred on the following Island County road segments for the period of 1/1/2009 Ã¢â‚¬â€œ available 2014. 
Ã¢â‚¬Â¢ Taylor Rd (Co Rd #96030, Milepost 5.96 Ã¢â‚¬â€œ 6.80) between        Sleeper Rd and Frostad Rd
Ã¢â‚¬Â¢ Sleeper Rd (Co Rd #65400, Milepost 0.48 Ã¢â‚¬â€œ 1.99) between State Route 20 and Taylor Rd
</t>
  </si>
  <si>
    <t xml:space="preserve">Collisions on Island County Rd segments
</t>
  </si>
  <si>
    <t>PDR-14-1660</t>
  </si>
  <si>
    <t xml:space="preserve">a history of officer reported collisions that occurred on Lake Drive from 12th Ave to Pickering Trail in the City of Issaquah for the period of 1/1/2011 Ã¢â‚¬â€œ 12/31/2013. </t>
  </si>
  <si>
    <t>Collisions on Lake Dr in Issaquah</t>
  </si>
  <si>
    <t>PDR-14-1875</t>
  </si>
  <si>
    <t>a history of officer reported collisions that occurred at or in the vicinity of Lake Sammamish Pkwy @ 229th Ave  in the City of Issaquah for the period of 1/1/2012 Ã¢â‚¬â€œ 12/31/2013.</t>
  </si>
  <si>
    <t>Collisions on Lake Sammamish Pkwy @ 229th Ave</t>
  </si>
  <si>
    <t>PDR-14-2760</t>
  </si>
  <si>
    <t xml:space="preserve">a history of  reported collisions that occurred on or in the vicinity of Lake Sammamish Pkwy and 43rd Way in the City of Issaquah for the period of 1/1/2001 Ã¢â‚¬â€œ available 2014 (2014 is considered partial and preliminary). </t>
  </si>
  <si>
    <t>Collisions on Lake Sammamish Pkwy and 43rd Way</t>
  </si>
  <si>
    <t>PDR-14-2555</t>
  </si>
  <si>
    <t>Teresa M. Fenn</t>
  </si>
  <si>
    <t xml:space="preserve">a history of reported collisions that occurred on or in the vicinity of Leslie Rd or Canyon in the City of Richland for the period of 1/1/2001 Ã¢â‚¬â€œ available 2014 (2014 is considered partial and preliminary). </t>
  </si>
  <si>
    <t>collisions on Leslie Rd and Canyon in Richland</t>
  </si>
  <si>
    <t>PDR-14-1704</t>
  </si>
  <si>
    <t xml:space="preserve">a history of officer reported collisions that occurred on multiple State Route and Lewis County road segments for the period of 1/1/2011 Ã¢â‚¬â€œ 12/31/2013. </t>
  </si>
  <si>
    <t>collisions on Lewis Co &amp; SR segments</t>
  </si>
  <si>
    <t>PDR-14-1519</t>
  </si>
  <si>
    <t xml:space="preserve">a history of officer reported collisions that occurred at or in the vicinity of E Lake Sammamish Pkwy SE at SE 43rd Way in the  City of Issaquah for the period of 1/1/2011 Ã¢â‚¬â€œ available 2014 (2014 is considered partial and preliminary). </t>
  </si>
  <si>
    <t>Collisions on Lk Samm at 43rd in Issaquah</t>
  </si>
  <si>
    <t>PDR-14-2065</t>
  </si>
  <si>
    <t xml:space="preserve">a history of officer reported collisions that occurred on or in the vicinity of the following intersection in Whatcom County for the period of 1/1/2011 Ã¢â‚¬â€œ available 2014 (2014 is considered partial and preliminary).
Ã¢â‚¬Â¢ Kwina Rd (Co Rd #16010, mp 1.360 Ã¢â‚¬â€œ 1.660) @ Lummi Shore Rd
Ã¢â‚¬Â¢ Lummi Shore Rd (Co Rd # 12760, mp 2.600 Ã¢â‚¬â€œ 3.020) @ Kwina Rd
Ã¢â‚¬Â¢ Marine Dr (Co Rd # 12790, mp 0.000 Ã¢â‚¬â€œ 0.210) @ Lummi Shore Rd
</t>
  </si>
  <si>
    <t>Collisions on Lummi Shore Rd @ Kwian Rd/Marine Dr</t>
  </si>
  <si>
    <t>PDR-14-2847</t>
  </si>
  <si>
    <t>Patrick Marnell</t>
  </si>
  <si>
    <t xml:space="preserve">a history of reported collisions that occurred on or in the vicinity of Main St or Broadway St in the City of Vancouver for the period of 1/1/2009 Ã¢â‚¬â€œ 12/31/2013. </t>
  </si>
  <si>
    <t>Collisions on Main &amp; Broadway in Vancouver</t>
  </si>
  <si>
    <t>PDR-14-1643</t>
  </si>
  <si>
    <t>a list of officer reported collisions that occurred on mainline only southbound State Route 5, (milepost 145.00 Ã¢â‚¬â€œ 148.00) for the period of 1/1/2000 Ã¢â‚¬â€œ available 2014 (2014 is considered partial and preliminary).</t>
  </si>
  <si>
    <t>Collisions on Mainline only southbound SR 5 milepost 145.00 - 148.00</t>
  </si>
  <si>
    <t>PDR-14-3379</t>
  </si>
  <si>
    <t>at or within 200 feet of the intersection of Middle Way and 77th Court in the City of Vancouver for the period of 1/1/2010 Ã¢â‚¬â€œ available 2014 (2014 is considered partial and preliminary).</t>
  </si>
  <si>
    <t>Collisions on Middle Way @ 77th Court in the City of Vancouver</t>
  </si>
  <si>
    <t>PDR-15-0048</t>
  </si>
  <si>
    <t>a history of officer reported collisions that occurred at or in the vicinity of  Mill Plain Blvd @ 120th Ave in the City of Vancouver for the period of 1/1/2010 Ã¢â‚¬â€œ available 2014 (2014 is considered partial and preliminary).</t>
  </si>
  <si>
    <t>Collisions on Mill Plain Blvd @ 120th Ave in the City of Vancouver</t>
  </si>
  <si>
    <t>PDR-15-0044</t>
  </si>
  <si>
    <t xml:space="preserve">a history of reported collisions that occurred on segments of SR 19, 20, 101, 104 &amp; 116 and Oak Bay Rd, Anderson Lake Rd and East and West Sequim Bay Rds in Jefferson and Clallam Counties for the period of 1/1/2010 Ã¢â‚¬â€œ 12/31/2013. </t>
  </si>
  <si>
    <t>collisions on multi rd segments in Jefferson and Clallam Counties</t>
  </si>
  <si>
    <t>PDR-14-1980</t>
  </si>
  <si>
    <t xml:space="preserve">a history of officer reported collisions that occurred on or in the vicinity of the following City street segments in the City of Renton for the period of 1/1/2011 Ã¢â‚¬â€œ available 2014 (2014 is considered partial and preliminary).
Ã¢â‚¬Â¢16th St @ Lind Ave 
Ã¢â‚¬Â¢16th St @ Raymond Ave (no reported collisions)
Ã¢â‚¬Â¢FAA Access @ Raymond Ave (no reported collisions)
Ã¢â‚¬Â¢16th St from Oaksdale Ave to Valley Rd
Ã¢â‚¬Â¢Raymond Ave from 16th St to 19th St (no reported collisions)
Ã¢â‚¬Â¢Lind Ave from 12th St to 19th St
</t>
  </si>
  <si>
    <t>Collisions on Multiple City St segments in Renton</t>
  </si>
  <si>
    <t>PDR-15-0036</t>
  </si>
  <si>
    <t>a history of officer reported collisions that occurred on or in the vicinity of the following  city street segments in the City of Kirkland for the period of 1/1/2011 Ã¢â‚¬â€œ available 2014 (2014 is considered partial and preliminary).</t>
  </si>
  <si>
    <t>Collisions on multiple City street segments in Kirkland</t>
  </si>
  <si>
    <t>PDR-14-2808</t>
  </si>
  <si>
    <t xml:space="preserve">a history of officer reported collisions that occurred on or in the vicinity of the following city street segments in the City of Kirkland for the period of 1/1/2009 Ã¢â‚¬â€œ 12/31/2010.
Ã¢â‚¬Â¢Central Way from 3rd St to 6th St
Ã¢â‚¬Â¢Kirkland Ave from 3rd to 6th St
Ã¢â‚¬Â¢Kirkland Way from Kirkland Ave to 6th St
Ã¢â‚¬Â¢3rd St from Central Way to Kirkland Ave
Ã¢â‚¬Â¢6th St from Central Way to Kirkland Ave
</t>
  </si>
  <si>
    <t>Collisions on Multiple City street segments in Kirkland</t>
  </si>
  <si>
    <t>PDR-14-3072</t>
  </si>
  <si>
    <t>Transportation Solutions, Inc.</t>
  </si>
  <si>
    <t>Vaughn Nelson</t>
  </si>
  <si>
    <t>a history of officer reported crashes that occurred on multiple requested road segments statewide for a 24 month before and after period.</t>
  </si>
  <si>
    <t>Collisions on multiple requested road segments statewide for a 24 month before and after period.</t>
  </si>
  <si>
    <t>PDR-15-0785</t>
  </si>
  <si>
    <t xml:space="preserve">a history of officer reported collisions that occurred on the following road segments in Snohomish County for the period of 1/1/2011 Ã¢â‚¬â€œ available 2014 (2014 is considered partial and preliminary). 
Ã¢â‚¬Â¢Larch Way (County Rd # 18850, milepost 0.000 Ã¢â‚¬â€œ 1.860) between 164th and Filbert Rd.
Ã¢â‚¬Â¢172nd St (County Rd # 19300, milepost 0.000 Ã¢â‚¬â€œ 0.250) between 14th and Larch Way (no reported collisions).
Ã¢â‚¬Â¢14th Ave (County Rd # 19300, milepost 0.250 Ã¢â‚¬â€œ 0.481) between 172nd St and 175th Pl (no reported collisions).
Ã¢â‚¬Â¢Multiple State Route intersections at SR 5 exit 183 (see enclosed interchange drawing).
</t>
  </si>
  <si>
    <t>Collisions on multiple road segments in Snohomish County</t>
  </si>
  <si>
    <t>PDR-14-2546</t>
  </si>
  <si>
    <t>Gary Palumbo</t>
  </si>
  <si>
    <t xml:space="preserve">a history of reported collisions that occurred on the following roads segments in Snohomish County for the period of 1/1/2003 Ã¢â‚¬â€œ available 2014 (2014 is considered partial and preliminary). 
Ã¢â‚¬Â¢Paradise Lake Rd (Co Rd #92415, milepost 0.050 Ã¢â‚¬â€œ 0.300) @ Bostian Rd
Ã¢â‚¬Â¢Bostian Rd (Co Rd #20100, milepost 0.935 Ã¢â‚¬â€œ 1.185) @ Paradise Lake Rd
Ã¢â‚¬Â¢Paradise Lake Rd (Co Rd #92415, milepost 0.00 Ã¢â‚¬â€œ 0.04) @ SR 522
Ã¢â‚¬Â¢SR 522 (milepost 16.35 Ã¢â‚¬â€œ 16.85) @ Paradise Lake Rd
Ã¢â‚¬Â¢Broadway Ave (Co RD #92630, milepost 0.000 Ã¢â‚¬â€œ 0.020) @ @ SR 524
Ã¢â‚¬Â¢SR 524 (milepost 14.06 Ã¢â‚¬â€œ 14.56) @ Yew Way
Ã¢â‚¬Â¢Yew Way (Co Rd #21130, milepost 0.000 Ã¢â‚¬â€œ 0.020) @ SR 524
</t>
  </si>
  <si>
    <t>PDR-14-2623</t>
  </si>
  <si>
    <t>Sunnyside School District</t>
  </si>
  <si>
    <t>Salliejo Evers</t>
  </si>
  <si>
    <t xml:space="preserve">a history of officer reported collisions that occurred on or in the vicinity of the following road segments in the City of Sunnyside and Yakima County for the period of 1/1/2014 Ã¢â‚¬â€œ 12/31/2014 (2014 data is considered preliminary).
City Streets
     Ã¢â‚¬Â¢  16th  St from Yakima Valley Hwy to the North City Limits
     Ã¢â‚¬Â¢  Beckner Alley Rd from Cemetery Rd to 16th St (no reported  collisions)
     Ã¢â‚¬Â¢  North Ave from Rouse Rd to 16th St
County Roads
     Ã¢â‚¬Â¢  16th St/Washout Rd (Co Rd #64900, mp 0.800Ã¢â‚¬â€œ 1.200) from   the North City limits to Van Belle Rd (no reported collisions)
     Ã¢â‚¬Â¢  Sheller Rd (Co Rd #60160, mp 0.290 Ã¢â‚¬â€œ 0.490) from 16th St to Kriner Rd (no reported collisions)
</t>
  </si>
  <si>
    <t>Collisions on multiple road segments in Sunnyside &amp; Yakima Co</t>
  </si>
  <si>
    <t>PDR-15-0228</t>
  </si>
  <si>
    <t>Tindale Oliver</t>
  </si>
  <si>
    <t>Justin A. Willits</t>
  </si>
  <si>
    <t>a history of officer reported collisions that occurred on requested road segments in the Cities of Des Moines and Kent for the period of 1/1/2008 Ã¢â‚¬â€œ 12/31/2013.</t>
  </si>
  <si>
    <t>Collisions on multiple road segments in the Cities of Des Moines &amp; Kent</t>
  </si>
  <si>
    <t>PDR-15-0203</t>
  </si>
  <si>
    <t xml:space="preserve">a history of reported collisions that occurred on or the vicinity of the following road segments in Thurston County for the period of 1/1/2001 Ã¢â‚¬â€œ available 2014 (2014 is considered partial and preliminary). 
Ã¢â‚¬Â¢Yelm Hwy (Co Rd #15725, milepost 6.090 Ã¢â‚¬â€œ 7.290) from Lacey City Limits to Kelly Beach Rd
Ã¢â‚¬Â¢Yelm Hwy from Lacey City Limits to Ruddell Rd
Ã¢â‚¬Â¢Ruddell Rd to Mullen Rd
Ã¢â‚¬Â¢Mullen Rd to Timberline High School
</t>
  </si>
  <si>
    <t>Collisions on multiple road segments in Thurston County</t>
  </si>
  <si>
    <t>PDR-14-2579</t>
  </si>
  <si>
    <t xml:space="preserve">a history of reported collisions that occurred on multiple road segments in Whatcom County for the period of 1/1/2009 Ã¢â‚¬â€œ available 2014. </t>
  </si>
  <si>
    <t>collisions on multiple segments in Whatcom Co</t>
  </si>
  <si>
    <t>PDR-14-1480</t>
  </si>
  <si>
    <t xml:space="preserve">a history of reported collisions that occurred on N Forrest Rd between SR 105 Spur / Ocean Ave and SR 105 Spur / Montesano St in the City of Westport for the period of 1/1/2004 Ã¢â‚¬â€œ all available in 2014. </t>
  </si>
  <si>
    <t>collisions on N Forrest Rd in Westport</t>
  </si>
  <si>
    <t>PDR-14-1176</t>
  </si>
  <si>
    <t xml:space="preserve">a history of reported collisions that occurred at or within 1000 feet of the following Yakima County  intersection for the period of 6/1/2009 Ã¢â‚¬â€œ 6/1/2014.
Ã¢â‚¬Â¢	North Wenas Road (Co Road Log#10210) from milepost 1.561 Ã¢â‚¬â€œ 1.939
Ã¢â‚¬Â¢	Lancaster Road (Co Road Log#11890) from milepost 0.961 Ã¢â‚¬â€œ 1.339
</t>
  </si>
  <si>
    <t>Collisions on N Wenas Rd at Lancaster Rd in Yakima County</t>
  </si>
  <si>
    <t>PDR-14-1689</t>
  </si>
  <si>
    <t>Sergey Maksimenko</t>
  </si>
  <si>
    <t>a history of officer reported collisions that occurred on State Route 167 northbound in the vicinity of State Route 405 on 8/19/2014 approximately 05:30 am (2014 is considered partial and preliminary).</t>
  </si>
  <si>
    <t>Collisions on NB 167 in the vicinity of SR 405</t>
  </si>
  <si>
    <t>PDR-14-2763</t>
  </si>
  <si>
    <t>Daniel Comnick</t>
  </si>
  <si>
    <t>Reported collisions that occurred on Northbound Interstate 5 (mp 183 - 184, mainline only) for the period of February 1, 2009 through January 31, 2014.</t>
  </si>
  <si>
    <t>Collisions on NB I-5 from 183 - 184</t>
  </si>
  <si>
    <t>PDR-14-0504</t>
  </si>
  <si>
    <t>William D. Robison</t>
  </si>
  <si>
    <t xml:space="preserve">a history of officer reported collisions that occurred on northbound State Route 5 (mainline only, milepost 10.00 Ã¢â‚¬â€œ 12.00) for the period of 1/1/2012 Ã¢â‚¬â€œ 2/28/2014 (February of 2014 is our most current complete month processed). </t>
  </si>
  <si>
    <t>collisions on NB Mnln SR 5 mp 10.00 - 12.00</t>
  </si>
  <si>
    <t>PDR-14-0816</t>
  </si>
  <si>
    <t>REPORTED COLLISIONS THAT OCCURRED WITHIN THE INTERSTATE 5 / NE 179TH INTERCHANGE (EXCLUDING MAINLINE) AND ON NE 179TH ST (CLARK CO RD# 94360, MP 0.00 TO 0.30) FROM NE 10TH AVE TO NE 15TH AVEÃ¢â‚¬Â¦..1/1/09 - 1/31/14</t>
  </si>
  <si>
    <t>Collisions on NE 179th St in Clark County</t>
  </si>
  <si>
    <t>PDR-14-0516</t>
  </si>
  <si>
    <t xml:space="preserve">a history of officer reported collisions that occurred on or in the vicinity of the following road segments in the City of North Bend for the period of 1/1/2009 Ã¢â‚¬â€œ 12/31/2013.
Ã¢â‚¬Â¢North Bend Way from 436th Ave to 140th St
Ã¢â‚¬Â¢140th St from North Bend Way to 463rd Ave
</t>
  </si>
  <si>
    <t>Collisions on North Bend Way &amp; 140th St segments in the City of North Bend</t>
  </si>
  <si>
    <t>PDR-14-3078</t>
  </si>
  <si>
    <t>a history of officer reported collisions that occurred at or in the vicinity of North Bend Way @ Tanner Rd in the City of North Bend for the period of 1/1/2009 Ã¢â‚¬â€œ 7/31/2014.</t>
  </si>
  <si>
    <t>Collisions on North Bend Way @ Tanner Rd</t>
  </si>
  <si>
    <t>PDR-14-2976</t>
  </si>
  <si>
    <t>George Smith</t>
  </si>
  <si>
    <t>a history of officer reported collisions that occurred at or in the vicinity of the following intersection in the City of Tumwater for the period of 1/1/2009 Ã¢â‚¬â€œ 12/31/2014 (2014 data is considered preliminary).</t>
  </si>
  <si>
    <t>Collisions on Old Hwy 99 @ 79th Ave in the City of Tumwater</t>
  </si>
  <si>
    <t>PDR-15-0215</t>
  </si>
  <si>
    <t xml:space="preserve">a history of officer reported collisions that occurred on or in the vicinity of SR 231 (milepost 49.39 Ã¢â‚¬â€œ 51.39) at Ford Wellpinit Rd for the period of 9/1/2009 Ã¢â‚¬â€œ available 2014 (2014 is considered partial and preliminary). </t>
  </si>
  <si>
    <t>Collisions on or in the vicinity of SR 231 @ Ford Wellpinit Rd</t>
  </si>
  <si>
    <t>PDR-14-2422</t>
  </si>
  <si>
    <t>In response to your request, we have found no reported collisions on Peterson Rd that were incorrectly identified as a Franklin County Rd for the period of 1/01/2005 Ã¢â‚¬â€œ 8/01/2014.</t>
  </si>
  <si>
    <t>Collisions on Peterson Rd in Franklin County</t>
  </si>
  <si>
    <t>PDR-14-3025</t>
  </si>
  <si>
    <t xml:space="preserve">a history of reported collisions that occurred on the following State Route (SR) segments for the period of 1/1/2009 Ã¢â‚¬â€œ 12/31/2013.  Attached is a page from the WSDOT Interchange Drawing for naming and milepost reference of these segments.
Ã¢â‚¬Â¢	SR 524 (aka: 196th St SW, milepost 5.32) @ Poplar Way
Ã¢â‚¬Â¢	SR 005 Q5 18163 (milepost 0.00) @ northbound SR 5 on ramp
Ã¢â‚¬Â¢	SR 005 P1 18116 (milepost 0.37) @ Alderwood Mall Pkwy / Poplar Way intersection
</t>
  </si>
  <si>
    <t>collisions on Poplar Wy from Alderwood Mall Pkwy to SR 524</t>
  </si>
  <si>
    <t>PDR-14-0943</t>
  </si>
  <si>
    <t xml:space="preserve">a history of reported collisions that occurred on all roads on the Puyallup Tribal Reservation for the period of 1/1/2010 Ã¢â‚¬â€œ 12/31/2013. </t>
  </si>
  <si>
    <t>collisions on Puyallup Reservation</t>
  </si>
  <si>
    <t>PDR-14-2101</t>
  </si>
  <si>
    <t xml:space="preserve">a history of reported collisions that occurred on the following road segments in the City of Mukilteo for the period of 1/1/2005 Ã¢â‚¬â€œ 12/31/2013. 
Ã¢â‚¬Â¢	Mukilteo City Streets; Harbour Point Blvd, Harbour Reach Rd and Beverly Park Rd
Ã¢â‚¬Â¢	State Route 525 (milepost 3.56 Ã¢â‚¬â€œ 6.51) from Mukilteo Speedway to Beverly Park Rd
</t>
  </si>
  <si>
    <t>collisions on requested road segments in Mukilteo</t>
  </si>
  <si>
    <t>PDR-14-0909</t>
  </si>
  <si>
    <t>Thurston County Public Works</t>
  </si>
  <si>
    <t>Matt Unzelman</t>
  </si>
  <si>
    <t xml:space="preserve">a history of officer reported collisions that occurred on or in the vicinity of the following road segments for the period of 1/1/2008 Ã¢â‚¬â€œ available 2014 (2014 is considered partial and preliminary).
City of Lacey: 
Carpenter Rd from Mullen Rd to 500 feet north
Timberline Dr from Mullen Rd to 200 feet north
Thurston County:
Mullen Rd (Co Rd #13490, mp 0.660 Ã¢â‚¬â€œ 1.601) from Lacey City limits to Lacey City Limits
Rumac St (Co Rd #14305, mp 0.300 Ã¢â‚¬â€œ 0.598) from Alder glen Dr to Mullen Rd
Forest Glen (Co Rd #11595, mp 0.000 Ã¢â‚¬â€œ 0.130) Entire road
Glen Terra (Co Rd #11805, mp 0.000 Ã¢â‚¬â€œ 0.057) form Mullen Rd to 46th Ln
</t>
  </si>
  <si>
    <t>Collisions on road segments in the City of Lacey &amp; Thurston County</t>
  </si>
  <si>
    <t>PDR-14-3101</t>
  </si>
  <si>
    <t xml:space="preserve">a history of officer reported collisions that occurred on or in the vicinity of the following road segments in the City of Shoreline for the period of 1/1/2011 Ã¢â‚¬â€œ 12/31/2013. 
Ã¢â‚¬Â¢160th St from Greenwood Ave to Aurora Ave/aka SR 99 (milepost 41.17 Ã¢â‚¬â€œ 41.28)
Ã¢â‚¬Â¢Westminster Way from Greenwood Ave to Aurora Ave/aka SR 99 (milepost 41.12 Ã¢â‚¬â€œ 41.16)
Ã¢â‚¬Â¢155th St from Westminster Way to Aurora Ave/aka SR 99 (milepost 40.88 Ã¢â‚¬â€œ 41.07)
</t>
  </si>
  <si>
    <t>Collisions on road segments in the City of Shoreline</t>
  </si>
  <si>
    <t>PDR-14-2634</t>
  </si>
  <si>
    <t>Scott Johnson</t>
  </si>
  <si>
    <t>a history of officer reported collisions that occurred at or in the vicinity of Russell Rd @ 212th St in the City of Kent for the period of 1/1/2004 Ã¢â‚¬â€œ 12/31/2013.</t>
  </si>
  <si>
    <t>Collisions on Russell Rd @ 212th St in the City of Kent</t>
  </si>
  <si>
    <t>PDR-14-2706</t>
  </si>
  <si>
    <t xml:space="preserve">a history of officer reported collisions that occurred at or in the vicinity of Saint Johns Blvd at 68th St in the City of Vancouver for the period of 7/1/2009 Ã¢â‚¬â€œ 07/31/2014. </t>
  </si>
  <si>
    <t>Collisions on Saint Johns Blvd @ 68th St in Vancouver</t>
  </si>
  <si>
    <t>PDR-14-2468</t>
  </si>
  <si>
    <t xml:space="preserve">a history of officer reported collisions that occurred on or in the vicinity of NW Sammamish Road/SE 56th St and Lake Drive between 12th Ave and 10th Ave within the City of Issaquah for the period of 1/1/2009 Ã¢â‚¬â€œ 12/31/2013. </t>
  </si>
  <si>
    <t>Collisions on Sammamish Rd and Lake Dr</t>
  </si>
  <si>
    <t>PDR-14-1761</t>
  </si>
  <si>
    <t>History/summary of reported collisions that occurred on Southbound Interstate 5 (mp 156.75 to 157.25, mainline only) for the period of January 1, 2013 through present with January, 2014 being the last complete month processed.</t>
  </si>
  <si>
    <t>Collisions on SB I-5 near Boeing Access</t>
  </si>
  <si>
    <t>PDR-14-0535</t>
  </si>
  <si>
    <t>Annette Medvec</t>
  </si>
  <si>
    <t>a history and summary of officer reported collisions that occurred on southbound State Route 5 in King and Pierce Counties for the date of 6/30/2012.</t>
  </si>
  <si>
    <t>Collisions on SB SR 5 in King and Pierce Counties</t>
  </si>
  <si>
    <t>PDR-14-3502</t>
  </si>
  <si>
    <t>Snohomish County</t>
  </si>
  <si>
    <t>Gina M. Hortillosa</t>
  </si>
  <si>
    <t xml:space="preserve">a history of reported collisions that occurred on Seattle Hill Rd (County Rd. # 33009, milepost 0.000 Ã¢â‚¬â€œ 1.6000) from 35th Ave SE to 132nd St SE for the period of 1/1/2011 Ã¢â‚¬â€œ available 2014. </t>
  </si>
  <si>
    <t>Collisions on Seattle Hill Rd segment</t>
  </si>
  <si>
    <t>PDR-14-1576</t>
  </si>
  <si>
    <t xml:space="preserve">a history of reported collisions that occurred on the following road segments;
Ã¢â‚¬Â¢	W Marginal Place S for the period of 1/1/2001 Ã¢â‚¬â€œ current available for 2014:
o	King Co Rd #04440 (milepost 0.00 Ã¢â‚¬â€œ 0.82) from the intersection with Des Moines Memorial to the Tukwila City limit.
o	Tukwila city streets from the King Co/Tukwila City limit line to S 102nd St
Ã¢â‚¬Â¢	Northbound State Route 99 (milepost 23.82 Ã¢â‚¬â€œ 24.52) from the northbound on ramp from W Marginal Pl S to the northbound off ramp to Des Moines Memorial for the period of 1/1/1999 Ã¢â‚¬â€œ current available for 2014.
</t>
  </si>
  <si>
    <t>collisions on segment of W Marginal Pl S</t>
  </si>
  <si>
    <t>PDR-14-1243</t>
  </si>
  <si>
    <t xml:space="preserve">a history of reported collisions that occurred on multiple State Route and County Road segments in Clark County for the period of 1/1/2009 Ã¢â‚¬â€œ 12/31/2013. </t>
  </si>
  <si>
    <t>collisions on segments in Clark County</t>
  </si>
  <si>
    <t>PDR-14-1555</t>
  </si>
  <si>
    <t xml:space="preserve">a history of reported collisions that occurred on requested city street segments in the City of Renton for the period of 1/1/2011 Ã¢â‚¬â€œ 12/31/2013. </t>
  </si>
  <si>
    <t>collisions on segments in Renton</t>
  </si>
  <si>
    <t>PDR-14-1300</t>
  </si>
  <si>
    <t>Chris Pillar</t>
  </si>
  <si>
    <t xml:space="preserve">a history of reported collisions that occurred on segments of Dike Rd, Hickox Rd and Stackpole in the City of Mount Vernon and Skagit County for the period of 1/1/2009 Ã¢â‚¬â€œ available 2014. </t>
  </si>
  <si>
    <t>collisions on segments in Skagit Co</t>
  </si>
  <si>
    <t>PDR-14-1498</t>
  </si>
  <si>
    <t>David Holt</t>
  </si>
  <si>
    <t xml:space="preserve">a history of reported collisions that occurred on State Route 500 (milepost 5.94 Ã¢â‚¬â€œ 5.98) at the intersection of NE 4th Plain Rd and multiple Vancouver city street segments for the period of 1/1/2009 Ã¢â‚¬â€œ 12/31/2013. </t>
  </si>
  <si>
    <t>collisions on segments in Vancouver</t>
  </si>
  <si>
    <t>PDR-14-1335</t>
  </si>
  <si>
    <t xml:space="preserve">a history of reported collisions that occurred on the following segments of Slater Rd for the period of 1/1/2009 Ã¢â‚¬â€œ 12/31/2013. 
Ã¢â‚¬Â¢	As a city street in the City of Ferndale
Ã¢â‚¬Â¢	As a state route at the SR 5 interchange (See Interchange Drawing for reference)
Ã¢â‚¬Â¢	As a Whatcom county road #14760 (milepost 7.55 Ã¢â‚¬â€œ 8.29) from Pacific Hwy to Northwest Dr
</t>
  </si>
  <si>
    <t>collisions on segments of Slater Rd</t>
  </si>
  <si>
    <t>PDR-14-1232</t>
  </si>
  <si>
    <t xml:space="preserve">a listing of officer reported collisions that occurred on Skate Creek Rd (milepost 10.00 Ã¢â‚¬â€œ 15.00) in Lewis County for the period of 8/14/2009 Ã¢â‚¬â€œ 08/14/2014 (2014 is considered partial and preliminary). 
Report #	Collision Date
E045787	03/12/2010
E064339	08/17/2010
E194404	09/21/2012
E263283	08/09/2013
E345385	07/26/2014
</t>
  </si>
  <si>
    <t>Collisions on Skate Creek Rd mp 10.00 - 15.00 in Lewis County</t>
  </si>
  <si>
    <t>PDR-14-2566</t>
  </si>
  <si>
    <t xml:space="preserve">a listing of officer reported collisions that occurred at the following intersection in Thurston County for the period of 1/1/2009 Ã¢â‚¬â€œ available 2014 (2014 is considered partial and preliminary). 
Ã¢â‚¬Â¢South Bay Road (Thurston Co Rd #14350, milepost 2.130 Ã¢â‚¬â€œ 2.170) at 26th Ave
Ã¢â‚¬Â¢26th Ave (Thurston Co Rd #16270, milepost 16.410 Ã¢â‚¬â€œ 16.430) at South Bay Road (no reported collisions)
Report #	Collision Date
2822466	04/29/2009
E052179	05/04/2010
E142521	12/03/2011
E317369	03/21/2014
</t>
  </si>
  <si>
    <t>Collisions on South Bay Road at 26th Ave</t>
  </si>
  <si>
    <t>PDR-14-2560</t>
  </si>
  <si>
    <t>Eui Jung</t>
  </si>
  <si>
    <t>a history of officer reported collisions that occurred on southbound only State Route 5 (milepost 131.90 Ã¢â‚¬â€œ 133.25) time range between 2:45 Ã¢â‚¬â€œ 4:00 in the morning for the period of 11/01/2014.</t>
  </si>
  <si>
    <t>Collisions on southbound only SR 5 mp 131.90 - 133.25</t>
  </si>
  <si>
    <t>PDR-14-3394</t>
  </si>
  <si>
    <t>Daniel H. Wilson</t>
  </si>
  <si>
    <t xml:space="preserve">a history of reported collisions that occurred on southbound, State Route 101 (milepost 353.86 Ã¢â‚¬â€œ 354.60) from the Skookum Crk bridge to the top of hill for the period of 1/1/1999 Ã¢â‚¬â€œ available 2014 (December of 2013 is the most current complete month processed). </t>
  </si>
  <si>
    <t>collisions on southbound SR 101 mp 353.86 - 354.60</t>
  </si>
  <si>
    <t>PDR-14-0584</t>
  </si>
  <si>
    <t xml:space="preserve">a history of officer reported collisions that occurred on Sprague Ave at Vista Rd/Lewis Rd in the City of Spokane Valley for the period of 1/1/2009 Ã¢â‚¬â€œ available 2014 (2014 is considered partial and preliminary). </t>
  </si>
  <si>
    <t>Collisions on Sprague Av @ Vista/Lewis Rd in Spokane Valley</t>
  </si>
  <si>
    <t>PDR-14-2352</t>
  </si>
  <si>
    <t>a history of officer reported crashes that occurred on State Route 090P200926 (milepost 0.00 Ã¢â‚¬â€œ 0.56) from eastbound State Route 90 to northbound State Route 405 for the period of 1/1/2006 Ã¢â‚¬â€œ 11/13/2013.</t>
  </si>
  <si>
    <t>Collisions on SR 090P200926 (mp 0.00 - 0.56) from EB SR 90 to NB SR 405</t>
  </si>
  <si>
    <t>Ross Jarvis</t>
  </si>
  <si>
    <t>a history of officer reported collisions that occurred at the intersection of State Route 101 (milepost 249.52 Ã¢â‚¬â€œ 249.56) @ Penn St in the City of Port Angeles for the period of 1/1/2000 Ã¢â‚¬â€œ available 2014. (2014 is considered partial and preliminary)</t>
  </si>
  <si>
    <t>Collisions on SR 101 milepost 249.52 - 249.56</t>
  </si>
  <si>
    <t>PDR-14-2953</t>
  </si>
  <si>
    <t>a list of officer reported collisions that occurred on State Route 101 (milepost 270.92 Ã¢â‚¬â€œ 274.00) for the period of 1/1/2007 Ã¢â‚¬â€œ available 2014 (2014 is considered partial and preliminary).</t>
  </si>
  <si>
    <t>Collisions on SR 101 milepost 270.92 - 274.00</t>
  </si>
  <si>
    <t>PDR-14-3370</t>
  </si>
  <si>
    <t>Cascade Design Professionals</t>
  </si>
  <si>
    <t>Carolyn Slatt</t>
  </si>
  <si>
    <t xml:space="preserve">a history of officer reported collisions that occurred on the following road segments in Clallam and Jefferson Counties for the period of 1/1/2012 Ã¢â‚¬â€œ available 2014 (2014 is considered partial and preliminary).
Ã¢â‚¬Â¢State Route 101 (milepost 159.18 Ã¢â‚¬â€œ 193.12) from just north of mile marker 159 to SR 110 (La Push Rd)
Ã¢â‚¬Â¢Lower Hoh Rd (Jefferson Co Rd #12880, milepost 0.00 Ã¢â‚¬â€œ 1.90) from SR 101 to end of County Rd. (no reported collisions)
</t>
  </si>
  <si>
    <t>Collisions on SR 101 mp 159.18 - 193.12 and Lower Hoh Rd</t>
  </si>
  <si>
    <t>PDR-15-0009</t>
  </si>
  <si>
    <t>Sarah M. Baker</t>
  </si>
  <si>
    <t>a history of officer reported collisions that occurred on the State Route 101 on ramp (101 Q1 36438) from Evergreen Parkway for the period of 1/1/2009 Ã¢â‚¬â€œ 12/31/2014 (2014 data is considered preliminary).</t>
  </si>
  <si>
    <t>Collisions on SR 101 Q1 36438 mp 0.00 - 0.74</t>
  </si>
  <si>
    <t>PDR-15-0213</t>
  </si>
  <si>
    <t>Kevin Denney</t>
  </si>
  <si>
    <t xml:space="preserve">a history of officer reported collisions that occurred at the following intersections for the period of 1/1/2009 Ã¢â‚¬â€œ available 2014 (2014 is considered partial and preliminary).
Ã¢â‚¬Â¢SR 104 (milepost 12.80 Ã¢â‚¬â€œ 12.84) @ Garten Rd/Old Stark Rd
Ã¢â‚¬Â¢SR 104 (milepost 13.73 Ã¢â‚¬â€œ 13.80) @ Paradise Bay Rd/Shine Rd
</t>
  </si>
  <si>
    <t>Collisions on SR 104 @ Garten &amp; Paradise Bay</t>
  </si>
  <si>
    <t>PDR-14-2420</t>
  </si>
  <si>
    <t>Dan O'Neal</t>
  </si>
  <si>
    <t xml:space="preserve">a summary of officer reported collisions that occurred on State Route 106 (milepost 0.00 Ã¢â‚¬â€œ 20.09, entire route length) from State Route 101 to State Route 3 for the period of 1/1/1999 Ã¢â‚¬â€œ available 2014 (2014 is considered partial and preliminary). </t>
  </si>
  <si>
    <t>collisions on SR 106</t>
  </si>
  <si>
    <t>PDR-14-2091</t>
  </si>
  <si>
    <t xml:space="preserve">a history and summaries of officer reported collisions that occurred on State Route (SR) 106 (milepost 0.00 Ã¢â‚¬â€œ 20.09, entire route length) from SR 101 to SR 3 for the period of 1/1/1999 Ã¢â‚¬â€œ available 2014 (2014 is considered partial and preliminary). </t>
  </si>
  <si>
    <t>PDR-14-2125</t>
  </si>
  <si>
    <t xml:space="preserve">a history of officer reported collisions that occurred on State Route 107 (milepost 6.80 Ã¢â‚¬â€œ 7.09) on the Chehalis River bridge in Grays Harbor County for the period of 1/1/1999 Ã¢â‚¬â€œ available 2014 (2014 is considered partial and preliminary). </t>
  </si>
  <si>
    <t>collisions on SR 107 (mp 6.80 - 7.09)</t>
  </si>
  <si>
    <t>PDR-14-1853</t>
  </si>
  <si>
    <t>Customer is out of state and we will complete once she gets back.</t>
  </si>
  <si>
    <t>Trisha  Blake-Pense</t>
  </si>
  <si>
    <t>a history of reported collisions that occurred on State Route 12 (milepost 42.85 Ã¢â‚¬â€œ 45.20) from 183rd Ave SW to Pecan St for the period of 1/1/2005 Ã¢â‚¬â€œ 4/30/2013 (2014 is preliminary).</t>
  </si>
  <si>
    <t xml:space="preserve">collisions on SR 12 mp 42.85 - 45.20 </t>
  </si>
  <si>
    <t>PDR-14-0797</t>
  </si>
  <si>
    <t>a history of officer reported collisions that occurred on State Route 125 (milepost 2.29 Ã¢â‚¬â€œ 2.42) @ Meadowbrook St/Taumarson Rd for the period of 1/1/2004 Ã¢â‚¬â€œ available 2014 (2014 is considered partial and preliminary).</t>
  </si>
  <si>
    <t>Collisions on SR 125 @ Meadowbrook St/Taumarson Rd</t>
  </si>
  <si>
    <t>PDR-14-2755</t>
  </si>
  <si>
    <t xml:space="preserve">a history of reported collisions that occurred on State Route 14 (milepost 16.90 Ã¢â‚¬â€œ 17.28) in the 32nd St vicinity for the period 1/1/2011 Ã¢â‚¬â€œ available 2014 (2014 is considered partial and preliminary). </t>
  </si>
  <si>
    <t>Collisions on SR 14 segment</t>
  </si>
  <si>
    <t>PDR-14-1639</t>
  </si>
  <si>
    <t>Adam Amundson</t>
  </si>
  <si>
    <t>a history of reported collisions that occurred on the following State Route segments on the Colville Confederated Tribal Reservation for the period of 1/1/2007 Ã¢â‚¬â€œ available 2014 (2014 is considered partial and preliminary). 
SR 155 (milepost 28.63 - 80.47)
SR 155 Spur Omak (milepost 80.15 - 80.44)</t>
  </si>
  <si>
    <t>Collisions on SR 155 &amp; 155 Sp Omak on the Colville reservation</t>
  </si>
  <si>
    <t>PDR-15-0043</t>
  </si>
  <si>
    <t>Michael Read</t>
  </si>
  <si>
    <t xml:space="preserve">a history of officer reported collisions that occurred on State Route 161/aka Meridian Ave  (milepost 30.50 Ã¢â‚¬â€œ 32.50) in the City of Edgewood for the period of 1/1/2011 Ã¢â‚¬â€œ 12/31/2013. </t>
  </si>
  <si>
    <t>Collisions on SR 161 mp 30.50 - 32.50</t>
  </si>
  <si>
    <t>PDR-14-2618</t>
  </si>
  <si>
    <t>Mark Tai</t>
  </si>
  <si>
    <t>a history of officer reported collisions that occurred on State Route 161 (milepost 31.53 Ã¢â‚¬â€œ 33.35) from 36th St to 8th St for the period of 1/1/2011 Ã¢â‚¬â€œ 12/31/2013.</t>
  </si>
  <si>
    <t>Collisions on SR 161 mp 31.53 - 33.35</t>
  </si>
  <si>
    <t>PDR-14-2828</t>
  </si>
  <si>
    <t>Marc Kendall</t>
  </si>
  <si>
    <t xml:space="preserve">a history of reported collisions that occurred on State Route 162 (milepost 9.31 Ã¢â‚¬â€œ 9.38) at the intersection of Whitesell Street for the period of 1/1/2005 Ã¢â‚¬â€œ available 2014. </t>
  </si>
  <si>
    <t>Collisions on SR 162 and Whitesell St.</t>
  </si>
  <si>
    <t>PDR-14-1663</t>
  </si>
  <si>
    <t>Josh Brannin</t>
  </si>
  <si>
    <t>a history of reported collisions that occurred on State Route 165 (milepost 16.00 Ã¢â‚¬â€œ 17.00) in the Church St vicinity for the period of 1/1/2004 Ã¢â‚¬â€œ 12/31/2013.</t>
  </si>
  <si>
    <t>collisions on SR 165 mp 16.00 - 17.00</t>
  </si>
  <si>
    <t>PDR-14-1303</t>
  </si>
  <si>
    <t>a history of reported collisions that occurred on State Route 18 (milepost 15.14 Ã¢â‚¬â€œ 16.10, excluding mainline) at SR 169 (milepost 14.13 Ã¢â‚¬â€œ 14.19) &amp; SE 231st St for the period of 1/1/2011 Ã¢â‚¬â€œ 12/31/2013.</t>
  </si>
  <si>
    <t>collisions on SR 18 @ SR 169 interchange</t>
  </si>
  <si>
    <t>PDR-14-0706</t>
  </si>
  <si>
    <t xml:space="preserve">a history of officer reported collisions that occurred on State Route 2 (milepost 31.50 Ã¢â‚¬â€œ 36.80) for the period of 1/1/2009 Ã¢â‚¬â€œ 12/31/2013. </t>
  </si>
  <si>
    <t>Collisions on SR 2 (milepost 31.50 - 36.80)</t>
  </si>
  <si>
    <t>PDR-14-1831</t>
  </si>
  <si>
    <t>a history of reported collisions that occurred on State Route 2 @ the following intersections for the period of 1/1/2004 Ã¢â‚¬â€œ available 2014 (2014 is considered partial and preliminary).
Ã¢â‚¬Â¢	@ Findley Rd (milepost 307.30 Ã¢â‚¬â€œ 307.34)
Ã¢â‚¬Â¢	@ Westmoreland Rd (milepost 307.97 Ã¢â‚¬â€œ 308.01)
Ã¢â‚¬Â¢	@ Apex Rd (milepost 308.21 Ã¢â‚¬â€œ 308.25) 
Ã¢â‚¬Â¢	And Westmoreland Rd (Spokane Co Rd #05262, milepost 3.83 Ã¢â‚¬â€œ 3.85) @ State Route 2</t>
  </si>
  <si>
    <t>collisions on SR 2 @ 3 intersections in Spokane Co</t>
  </si>
  <si>
    <t>PDR-14-2932</t>
  </si>
  <si>
    <t>King County Fire District #50</t>
  </si>
  <si>
    <t>Samuel E. Bray</t>
  </si>
  <si>
    <t>a history of officer reported collisions, volume data by hour/month and speed data by hour/month that occurred on State Route 2 in King County for the period of 11/1/2013 Ã¢â‚¬â€œ 10/31/2014.</t>
  </si>
  <si>
    <t>Collisions on SR 2 milepost 40.72 - 64.63</t>
  </si>
  <si>
    <t>PDR-14-3321</t>
  </si>
  <si>
    <t>WSDOT Eastern Region</t>
  </si>
  <si>
    <t xml:space="preserve">Jerrold Compton </t>
  </si>
  <si>
    <t xml:space="preserve">a history of reported collisions that occurred on State Route 2 (milepost 296.03 Ã¢â‚¬â€œ 297.03) for the period of 1/1/2004 Ã¢â‚¬â€œ 12/31/2013. </t>
  </si>
  <si>
    <t>collisions on SR 2 mp 296.03 - 297.03</t>
  </si>
  <si>
    <t>PDR-14-1260</t>
  </si>
  <si>
    <t>Dorsey &amp; Whitney LLP</t>
  </si>
  <si>
    <t>Michelle Hall-Griffith</t>
  </si>
  <si>
    <t>a history and summary of officer reported collisions that occurred on State Route 20, (milepost 58.67 Ã¢â‚¬â€œ 58.85) @ Pulver Rd in Skagit County for the period of 5/24/11 Ã¢â‚¬â€œ 5/24/13.</t>
  </si>
  <si>
    <t>Collisions on SR 20 (mp 58.67 - 58.85) @ Pulver Rd</t>
  </si>
  <si>
    <t>PDR-14-3380</t>
  </si>
  <si>
    <t>WSP Commercial Vehicle Enforcement Bureau</t>
  </si>
  <si>
    <t>Andy Pelleberg</t>
  </si>
  <si>
    <t xml:space="preserve">a history of reported collisions that occurred on State Route 20 (milepost 421.06 Ã¢â‚¬â€œ 421.12) at the intersection of McKenzie / Kings Lake Road for the period of 1/1/2004 Ã¢â‚¬â€œ available 2014 (2014 is considered partial and preliminary). </t>
  </si>
  <si>
    <t>collisions on SR 20 @ McKenzie Rd</t>
  </si>
  <si>
    <t>PDR-14-1858</t>
  </si>
  <si>
    <t>Nate Cushman</t>
  </si>
  <si>
    <t>a history of reported collisions that occurred on State Route 20, (milepost 49.00 Ã¢â‚¬â€œ 51.50) in Skagit County for the period of 1/1/1999 Ã¢â‚¬â€œ available 2014 (2014 is considered partial and preliminary).</t>
  </si>
  <si>
    <t>Collisions on SR 20 milepost 49.00 - 51.50</t>
  </si>
  <si>
    <t>PDR-14-3312</t>
  </si>
  <si>
    <t>Town of Twisp Public Works</t>
  </si>
  <si>
    <t>Howard Moss</t>
  </si>
  <si>
    <t>a history of reported collisions that occurred on State Route 20 (milepost 202.00 Ã¢â‚¬â€œ 203.00) from Canyon St to milepost marker 203 for the period of 1/1/2010 Ã¢â‚¬â€œ 12/31/2012.</t>
  </si>
  <si>
    <t>collisions on SR 20 mp 202.00 - 203.00</t>
  </si>
  <si>
    <t>PDR-14-1192</t>
  </si>
  <si>
    <t xml:space="preserve">a history of officer reported collisions that occurred on State Route 20 SP ANACRT (aka/Oakes Ave, milepost 54.55 Ã¢â‚¬â€œ 54.63) at Glasgow Way/Ship Harbor Blvd in the City of Anacortes for the period of 1/1/2005 Ã¢â‚¬â€œ available 2014 (2014 is considered partial and preliminary). </t>
  </si>
  <si>
    <t>Collisions on SR 20 Spur Anacrt mp 54.55 - 54.63</t>
  </si>
  <si>
    <t>PDR-14-2558</t>
  </si>
  <si>
    <t>a list of officer reported collisions that occurred on State Route 202/Bendigo Blvd (milepost 29.93 Ã¢â‚¬â€œ 30.43) from McClellan St to Fork Ave within 1000 feet of the dirt trail located east of the South Fork of the Snoqualmie River for the period of 1/1/2003 Ã¢â‚¬â€œ 6/1/2013.</t>
  </si>
  <si>
    <t>Collisions on SR 202 milepost 29.93 - 30.43</t>
  </si>
  <si>
    <t>PDR-14-3062</t>
  </si>
  <si>
    <t>Bowie McCanna</t>
  </si>
  <si>
    <t xml:space="preserve">a history of officer reported collisions that occurred on State Route 211, (milepost 0.00 Ã¢â‚¬â€œ 15.19) in Pend Oreille County for the period of 1/1/1999 Ã¢â‚¬â€œ available 2014 (2014 is considered partial and preliminary). </t>
  </si>
  <si>
    <t>Collisions on SR 211 milepost 0.00 - 15.19</t>
  </si>
  <si>
    <t>PDR-14-2505</t>
  </si>
  <si>
    <t>Montgomery Scarp Law Office</t>
  </si>
  <si>
    <t>Lisa Miller</t>
  </si>
  <si>
    <t>a history of officer reported collisions that occurred on State Route 22 (milepost 4.00 Ã¢â‚¬â€œ 23.00) for the period of 1/1/2009 Ã¢â‚¬â€œ available 2014 (2014 is considered partial and preliminary).</t>
  </si>
  <si>
    <t>Collisions on SR 22 from mp 4.00 - 23.00</t>
  </si>
  <si>
    <t>PDR-14-2415</t>
  </si>
  <si>
    <t>Michael Gradwohl</t>
  </si>
  <si>
    <t xml:space="preserve">a summary of officer reported collisions that occurred on State Route 224 (milepost 8.50 Ã¢â‚¬â€œ 9.90) for the period of 1/1/1999 Ã¢â‚¬â€œ 2/28/2014 (February of 2014 is our most current complete month processed). </t>
  </si>
  <si>
    <t>collisions on SR 224 mp 8.50 - 9.90</t>
  </si>
  <si>
    <t>PDR-14-0973</t>
  </si>
  <si>
    <t>a listing of reported collisions that occurred on State Route 24 (milepost 3.75 Ã¢â‚¬â€œ 3.84) @ Beaudry Rd for the period of 1/1/2004 Ã¢â‚¬â€œ available 2014 (2014 is considered partial and preliminary).</t>
  </si>
  <si>
    <t>Collisions on SR 24 milepost 3.75 - 3.84</t>
  </si>
  <si>
    <t>PDR-14-2721</t>
  </si>
  <si>
    <t>KEPR-TV</t>
  </si>
  <si>
    <t>Davis Wahlman</t>
  </si>
  <si>
    <t xml:space="preserve">a summary of officer reported collisions that occurred on the following State Route IDÃ¢â‚¬â„¢s within the SR 240/Columbia Park Trail Interchange for the period of 6/7/2007 Ã¢â‚¬â€œ available 2014 (2014 is considered preliminary).
Ã¢â‚¬Â¢SR 240 LX 03776/Columbia Park Trail (milepost 0.30 - 0.38) 
Ã¢â‚¬Â¢SR 240 P1 03714 (milepost 0.51 Ã¢â‚¬â€œ 0.56) @ SR 240 LX 03776/Columbia Park Trail /Steptoe St
Ã¢â‚¬Â¢SR 240 Q1 03809 (milepost 0.00 Ã¢â‚¬â€œ 0.02) @ Columbia Park Trail (no reported collisions)
We have also prepared a summary of officer reported collisions that occurred on the following State Route IDÃ¢â‚¬â„¢s within the SR 395/SR 240 Interchange for the period of 10/26/2009 Ã¢â‚¬â€œ available 2014 (2014 is considered preliminary).
Ã¢â‚¬Â¢SR 240 (milepost 43.05 Ã¢â‚¬â€œ 43.17) 
Ã¢â‚¬Â¢SR 395 R1 01847 (milepost 0.20 Ã¢â‚¬â€œ 0.22) @ SR 240
Ã¢â‚¬Â¢SR 395 S1 01800 (milepost 0.08 Ã¢â‚¬â€œ 0.13) @ SR 240 (no reported collisions)
Ã¢â‚¬Â¢SR 395 LX 01825 (milepost 0.00 Ã¢â‚¬â€œ 0.07) @ SR 240
Ã¢â‚¬Â¢SR 395 P1 01807 (milepost 0.17 Ã¢â‚¬â€œ 0.22) @ Columbia Dr
Ã¢â‚¬Â¢SR 395 P2 01825 (milepost 0.02 Ã¢â‚¬â€œ 0.09) @ Columbia Dr
</t>
  </si>
  <si>
    <t>Collisions on SR 240 @ Columbia Park Trail &amp; SR 240 @ SR 395</t>
  </si>
  <si>
    <t>PDR-14-3463</t>
  </si>
  <si>
    <t xml:space="preserve">a history of reported collisions that occurred on State Route 272 (milepost 3.00 Ã¢â‚¬â€œ 5.00) for the period of 5/1/2007 Ã¢â‚¬â€œ 4/30/2014 (2014 data is preliminary). </t>
  </si>
  <si>
    <t>collisions on SR 272 mp 3 - 5</t>
  </si>
  <si>
    <t>PDR-14-1322</t>
  </si>
  <si>
    <t xml:space="preserve">a history of officer reported collisions that occurred at or in the vicinity of the following road segments in the City of Wenatchee for the period of 1/1/2011 Ã¢â‚¬â€œ available 2014 (2014 is considered partial and preliminary).
Ã¢â‚¬Â¢State Route 285 (milepost 3.06 Ã¢â‚¬â€œ 3.26) @ Maple St
Ã¢â‚¬Â¢Maple St @ State Route 285 and .10 west of State Route 285
Ã¢â‚¬Â¢Maple St @ State Route 285 and .10 east of State Route 285 (no reported collisions)
</t>
  </si>
  <si>
    <t>Collisions on SR 285 @ Maple St in the City of Wenatchee</t>
  </si>
  <si>
    <t>PDR-14-2513</t>
  </si>
  <si>
    <t>Mason County Journal</t>
  </si>
  <si>
    <t>Natalie Johnson</t>
  </si>
  <si>
    <t>History of Officer reported collisions that occurred on State Route 3 (mp 8.07 Ã¢â‚¬â€œ 10.76) from Ecler Rd to Pickering Rd for the period of January 1, 2013 through available 2014 with 2014 data being preliminary.</t>
  </si>
  <si>
    <t>Collisions on SR 3</t>
  </si>
  <si>
    <t>PDR-14-3275</t>
  </si>
  <si>
    <t>a list of officer reported collisions that occurred on State Route 3 (milepost 20.30 Ã¢â‚¬â€œ 20.34) at Grapeview Loop Rd for the period of 1/1/2004 Ã¢â‚¬â€œ available 2014 (2014 is considered partial and preliminary).</t>
  </si>
  <si>
    <t>Collisions on SR 3 milepost 20.30 - 20.34</t>
  </si>
  <si>
    <t>PDR-14-3085</t>
  </si>
  <si>
    <t>a history of reported collisions that occurred on State Route 302 (milepost 10.57 Ã¢â‚¬â€œ 16.87) from KPN Hwy @ Elgin Clifton Rd intersection to the end of the route @ State Route 16 for the period of 1/1/2009 Ã¢â‚¬â€œ 12/31/2013.</t>
  </si>
  <si>
    <t>collisions on SR 301 mp 10.57 - 16.87</t>
  </si>
  <si>
    <t>PDR-14-1202</t>
  </si>
  <si>
    <t xml:space="preserve">a history of reported collisions that occurred on State Route 304 (milepost 2.49 Ã¢â‚¬â€œ 2.51) at Chester Ave for the period of 1/1/2000 Ã¢â‚¬â€œ 12/31/2013 (as of 1/1/2009 we no longer capture Citizen Reports, Report # begins with Ã¢â‚¬Å“CÃ¢â‚¬ï¿½ ). </t>
  </si>
  <si>
    <t>collisions on SR 304 @ Chester Ave</t>
  </si>
  <si>
    <t>PDR-14-0561</t>
  </si>
  <si>
    <t>City of Poulsbo</t>
  </si>
  <si>
    <t>Michael Bateman</t>
  </si>
  <si>
    <t xml:space="preserve">a history of reported collisions that occurred on State Route (SR) 305 (milepost 0.00 Ã¢â‚¬â€œ 13.52, entire route length) from the Winslow Ferry Terminal to SR 3 for the period of 1/1/2004 Ã¢â‚¬â€œ available 2014. </t>
  </si>
  <si>
    <t>Collisions on SR 305</t>
  </si>
  <si>
    <t>PDR-14-1659</t>
  </si>
  <si>
    <t xml:space="preserve">a history of officer reported collisions that occurred on State Route 305 (milepost 9.69 Ã¢â‚¬â€œ 9.73) @ Noll Rd and (milepost 10.10 Ã¢â‚¬â€œ 10.14) @ Johnson Rd / Way and Kitsap County roads of Noll Rd, Johnson Way and Johnson Rd where they intersect with State Route 305 for the period of 1/1/2009 Ã¢â‚¬â€œ all available for 2014. </t>
  </si>
  <si>
    <t>collisions on SR 305 @ Noll Rd, Johnson Way &amp; Rd and the Kitsap Co rd segments</t>
  </si>
  <si>
    <t>PDR-14-1197</t>
  </si>
  <si>
    <t>Bob Jewell</t>
  </si>
  <si>
    <t>a history of officer reported collisions that occurred at or in the vicinity of State Route 307 @ Big Valley Road intersection for the period of 1/1/2011 Ã¢â‚¬â€œ available 2014 (2014 is considered partial and preliminary).</t>
  </si>
  <si>
    <t>Collisions on SR 307 @ Big Valley Rd</t>
  </si>
  <si>
    <t>PDR-14-2753</t>
  </si>
  <si>
    <t>Patricia Hill</t>
  </si>
  <si>
    <t xml:space="preserve">a history of reported collisions that occurred on the following road segments.
Ã¢â‚¬Â¢	SR 307 (milepost 1.56 Ã¢â‚¬â€œ 1.60) @ Foss and Pugh Roads 1/1/2000 Ã¢â‚¬â€œ 2/28/2014
Ã¢â‚¬Â¢	Kitsap Co #74472 (Foss Rd, milepost 0.00 Ã¢â‚¬â€œ 0.03) @ SR 307 (None Reported) 1/1/2001 Ã¢â‚¬â€œ 2-28/2014
Ã¢â‚¬Â¢	Kitsap Co #74470 (Pugh Rd, milepost 1.27 Ã¢â‚¬â€œ 1.30) @ SR 307 (None Reported) 1/1/2001 Ã¢â‚¬â€œ 2/28/2014
</t>
  </si>
  <si>
    <t>collisions on SR 307 @ Foss and Pugh Rds</t>
  </si>
  <si>
    <t>PDR-14-0937</t>
  </si>
  <si>
    <t xml:space="preserve">a listing of officer reported collisions that occurred at or in the vicinity of the following road segments for the period of 09/01/09 Ã¢â‚¬â€œ available 2014 (2014 is considered partial and preliminary) 
Ã¢â‚¬Â¢State Route 307 (milepost 1.91 Ã¢â‚¬â€œ 1.95) @ Foss Road
Ã¢â‚¬Â¢Foss Road (Kitsap County Rd #74472, milepost 0.448 Ã¢â‚¬â€œ 0.468) @ State Route 307 (no reported collisions)
Report #	Collision Date
E054839	06/02/2010
E297427	12/31/2013
E309151	02/14/2014
</t>
  </si>
  <si>
    <t>Collisions on SR 307 @ Foss Road</t>
  </si>
  <si>
    <t>PDR-14-2512</t>
  </si>
  <si>
    <t>WSP Criminal Investigation Division</t>
  </si>
  <si>
    <t>Detective Matthew Fehler</t>
  </si>
  <si>
    <t>a history of officer reported collisions that occurred on SR 395 (milepost 181.03 Ã¢â‚¬â€œ 181.10) @ Dahl Rd for the period of 1/1/2014 Ã¢â‚¬â€œ available 2014 (2014 is considered partial and preliminary).</t>
  </si>
  <si>
    <t>Collisions on SR 395 (mp 181.03 - 181.10) @ Dahl Rd</t>
  </si>
  <si>
    <t>PDR-14-3456</t>
  </si>
  <si>
    <t xml:space="preserve">a history of officer reported collisions that occurred at the following intersection for the period of 1/1/2009 Ã¢â‚¬â€œ available 2014 (2014 is considered partial and preliminary).
Ã¢â‚¬Â¢SR 395 (milepost 179.83 Ã¢â‚¬â€œ 179.91) at Ã¢â‚¬ËœHÃ¢â‚¬â„¢ St/Cleveland Rd 
Ã¢â‚¬Â¢Ã¢â‚¬ËœHÃ¢â‚¬â„¢ St/Cleveland Rd at SR 395 Ã¢â‚¬â€œ (no reported collisions)
</t>
  </si>
  <si>
    <t>Collisions on SR 395 mp 179.83 - 179.91</t>
  </si>
  <si>
    <t>PDR-14-2410</t>
  </si>
  <si>
    <t xml:space="preserve">a listing of officer reported collisions that occurred on State Route 397 (milepost 16.23 Ã¢â‚¬â€œ 16.28) @ Yew St (no report collisions) in Benton County for the period of 9/1/2011 Ã¢â‚¬â€œ available 2014 (2014 is considered partial and preliminary). </t>
  </si>
  <si>
    <t>Collisions on SR 397 @ Yew St in Benton County</t>
  </si>
  <si>
    <t>PDR-14-2525</t>
  </si>
  <si>
    <t xml:space="preserve">a history of officer reported collisions that occurred on State Route 405 in the city limits of Bellevue for the period of 1/1/2011 Ã¢â‚¬â€œ 12/31/2013. </t>
  </si>
  <si>
    <t>collisions on SR 405 in Bellevue</t>
  </si>
  <si>
    <t>PDR-14-1003</t>
  </si>
  <si>
    <t>a history of officer reported collisions that occurred on State Route 410, (milepost 8.84 Ã¢â‚¬â€œ 10.81) from State Route 167 to State Route 162 for the period of 1/1/2011 Ã¢â‚¬â€œ available 2014 (2014 is considered partial and preliminary).</t>
  </si>
  <si>
    <t>Collisions on SR 410 milepost 8.84 - 10.81</t>
  </si>
  <si>
    <t>PDR-14-3396</t>
  </si>
  <si>
    <t>Ahmer Nizam</t>
  </si>
  <si>
    <t>a history of reported collisions that occurred on State Route 432 (milepost 8.50 Ã¢â‚¬â€œ 8.58) at RR crossing for the period of 1/1/2008 Ã¢â‚¬â€œ available 2014 (2014 is considered partial and preliminary).</t>
  </si>
  <si>
    <t>collisions on SR 432 (mp 8.50 - 8.58)</t>
  </si>
  <si>
    <t>PDR-14-1825</t>
  </si>
  <si>
    <t>a history of officer reported collisions that occurred on State Route 5 (milepost 198.89 Ã¢â‚¬â€œ 202.88, excluding mainline) and State Route 528 (milepost 0.00 Ã¢â‚¬â€œ 0.08) @ Exit # 199 for the period of 4/1/2014 Ã¢â‚¬â€œ available 2014 (2014 is considered partial and preliminary).</t>
  </si>
  <si>
    <t>Collisions on SR 5 @ 3 intersections</t>
  </si>
  <si>
    <t>PDR-14-2815</t>
  </si>
  <si>
    <t xml:space="preserve">a history of officer reported collisions that occurred on State Route 5 (milepost 198.89 Ã¢â‚¬â€œ 202.88, excluding mainline) and State Route 528 (milepost 0.00 Ã¢â‚¬â€œ 0.08) @ Exit #199 for the period of 1/1/2014 Ã¢â‚¬â€œ available 2014 (2014 is considered partial and preliminary). </t>
  </si>
  <si>
    <t>Collisions on SR 5 at 3 interchanges</t>
  </si>
  <si>
    <t>PDR-14-1894</t>
  </si>
  <si>
    <t>a history of officer reported collisions that occurred on the following State Route (SR) segments for the period of 1/1/2011 Ã¢â‚¬â€œ 12/31/2013. 
Ã¢â‚¬Â¢	SR 5 (milepost 130.69 Ã¢â‚¬â€œ 134.19) from 56th St overpass to the end of SR 7 / 705 interchange
Ã¢â‚¬Â¢	SR 7 (milepost 58.20 Ã¢â‚¬â€œ 58.60) @ the SR 5 / 705 interchange
Ã¢â‚¬Â¢	SR 705 (milepost 0.00 Ã¢â‚¬â€œ 0.45) @ the SR 5 / 7 interchange</t>
  </si>
  <si>
    <t>collisions on SR 5 from 56th St to SR7 / 705 interchange</t>
  </si>
  <si>
    <t>PDR-14-1365</t>
  </si>
  <si>
    <t>T.Y. Lin International</t>
  </si>
  <si>
    <t>Sorin Garber</t>
  </si>
  <si>
    <t>a history of officer reported collisions that occurred on State Route 5 (milepost 114.93 Ã¢â‚¬â€œ 126.21) for the period of 1/1/2010 Ã¢â‚¬â€œ 12/31/2013.</t>
  </si>
  <si>
    <t>Collisions on SR 5 milepost 114.93 - 126.21</t>
  </si>
  <si>
    <t>PDR-14-3008</t>
  </si>
  <si>
    <t>a history of officer reported collisions that occurred on State Route 5 (mainline only, milepost 258.30 Ã¢â‚¬â€œ 262.09) between Bakerview Road and Main Street interchanges for the period of 1/1/2009 Ã¢â‚¬â€œ 12/31/2013.</t>
  </si>
  <si>
    <t>Collisions on SR 5 milepost 258.30 - 262.09</t>
  </si>
  <si>
    <t>PDR-14-2276</t>
  </si>
  <si>
    <t xml:space="preserve">a history of officer reported collisions that occurred on State Route 501 (aka; Pioneer St, milepost 19.00 Ã¢â‚¬â€œ 19.10) at or in the vicinity of S/N 45th Ave in the City of Ridgefield for the period of 1/1/2009 Ã¢â‚¬â€œ most current available for 2014. </t>
  </si>
  <si>
    <t>collisions on SR 501 @ 45th Ave in Ridgefield</t>
  </si>
  <si>
    <t>PDR-14-1120</t>
  </si>
  <si>
    <t>WSDOT - Railroad &amp; Agreements Specialist</t>
  </si>
  <si>
    <t>a history of reported collisions that occurred on State Route 503 (milepost 4.45 Ã¢â‚¬â€œ 4.51) at railroad crossing for the period of 1/1/2009 Ã¢â‚¬â€œ available 2014 (2014 is considered partial and preliminary).</t>
  </si>
  <si>
    <t>Collisions on SR 503 (mp 4.45 - 4.51) @ RRxing</t>
  </si>
  <si>
    <t>PDR-14-2341</t>
  </si>
  <si>
    <t xml:space="preserve">a history of reported collisions that occurred on State Route 503 (milepost 1.70 Ã¢â‚¬â€œ 1.85) at NE 99th St for the period of 1/1/2009 Ã¢â‚¬â€œ Available 2014 (2014 is considered partial and preliminary). </t>
  </si>
  <si>
    <t>Collisions on SR 503 @ NE 99th St</t>
  </si>
  <si>
    <t>PDR-14-1745</t>
  </si>
  <si>
    <t>a listing of report numbers and dates of officer reported collisions that occurred on State Route 508, (milepost 21.00 Ã¢â‚¬â€œ 22.00) near the City of Morton for the period of 10/1/2007 Ã¢â‚¬â€œ 10/2/2014. (2014 data is considered preliminary)</t>
  </si>
  <si>
    <t>Collisions on SR 508 mp 21.00 - 22.00</t>
  </si>
  <si>
    <t>PDR-15-0292</t>
  </si>
  <si>
    <t>Progress Rail Services</t>
  </si>
  <si>
    <t>Greg Seifert</t>
  </si>
  <si>
    <t xml:space="preserve">a history of reported collisions that occurred on State Route 509 (milepost 2.94) at the intersection of Alexander Ave for the period of 1/1/1999 Ã¢â‚¬â€œ 12/31/2013 (As of 1/1/2009 Citizen Reports are no longer being captured (Report # begins with Ã¢â‚¬ËœCÃ¢â‚¬â„¢ ). </t>
  </si>
  <si>
    <t>collisions on SR 509 @ Alexander Ave</t>
  </si>
  <si>
    <t>PDR-14-0562</t>
  </si>
  <si>
    <t>a history of officer reported collisions that occurred on State Route 509 (milepost 20.30 Ã¢â‚¬â€œ 23.51) from 218th St to 1st Ave for the period of 1/1/2011 Ã¢â‚¬â€œ available 2014 (2014 is considered partial and preliminary).</t>
  </si>
  <si>
    <t>Collisions on SR 509 milepost 20.30 - 23.51</t>
  </si>
  <si>
    <t>PDR-14-3032</t>
  </si>
  <si>
    <t xml:space="preserve">a history of officer reported collisions that occurred on State Route 509 (milepost 21.50 Ã¢â‚¬â€œ 23.50) for the period of 1/1/2011 Ã¢â‚¬â€œ 12/31/2013. </t>
  </si>
  <si>
    <t>Collisions on SR 509 milepost 21.50 - 23.50</t>
  </si>
  <si>
    <t>PDR-14-2062</t>
  </si>
  <si>
    <t>a history of reported collisions that occurred on State Route 515 (milepost 0.14 Ã¢â‚¬â€œ 0.18) at SE 253rd Place for the period of 1/1/2009 Ã¢â‚¬â€œ available 2014 (2014 data is preliminary).</t>
  </si>
  <si>
    <t>collisions on SR 515 @ SE 253rd Pl</t>
  </si>
  <si>
    <t>PDR-14-1338</t>
  </si>
  <si>
    <t>a history of officer reported collisions that occurred at or in the vicinity of State Route 516 (milepost 9.26 Ã¢â‚¬â€œ 9.51) @ 132nd Ave intersection in the City of Kent for the period of 1/1/2011 Ã¢â‚¬â€œ available 2014 (2014 is considered partial and preliminary).</t>
  </si>
  <si>
    <t>Collisions on SR 516 milepost 9.26 - 9.51</t>
  </si>
  <si>
    <t>PDR-14-3198</t>
  </si>
  <si>
    <t>Officer reported collisions that occurred on SR 518 (milepost 0.00 - 0.84) and Des Moines Memorial Dr in the Cities of Burien and Sea Tac for the period of 1/1/2009 - 11/30/2013 (November of 2013 is the most current complete month processed).</t>
  </si>
  <si>
    <t>collisions on SR 518 segment &amp; Des Moines Mem Dr in Burien &amp; Sea Tac</t>
  </si>
  <si>
    <t>PDR-14-0124</t>
  </si>
  <si>
    <t>American Traffic Solutions Inc.</t>
  </si>
  <si>
    <t>Matthew Munden</t>
  </si>
  <si>
    <t>a history of officer reported collisions that occurred on State Route 522 @ 170th St in the City of Lake Forest Park for the period of 1/1/2011 Ã¢â‚¬â€œ 12/31/2013.</t>
  </si>
  <si>
    <t>Collisions on SR 522 @ 170th St</t>
  </si>
  <si>
    <t>PDR-14-2955</t>
  </si>
  <si>
    <t>The Jones Firm</t>
  </si>
  <si>
    <t>Cancelled</t>
  </si>
  <si>
    <t>Dax H. Jones</t>
  </si>
  <si>
    <t>History of officer reported collisions that occurred on State Route 522 (milepost 18.00 Ã¢â‚¬â€œ 20.00) in Snohomish County for the period of 1/1/2009 Ã¢â‚¬â€œ available 2014 (2014 is considered preliminary).</t>
  </si>
  <si>
    <t>Collisions on SR 522 milepost 18.00 - 20.00</t>
  </si>
  <si>
    <t>PDR-14-2735</t>
  </si>
  <si>
    <t>Ryan Hughes</t>
  </si>
  <si>
    <t xml:space="preserve">a history of officer reported collisions that occurred on State Route 522 (milepost 8.07 Ã¢â‚¬â€œ 9.15) from 83rd Pl to 96th Ave in King County for the period of 1/1/2011 Ã¢â‚¬â€œ available 2014 (2014 is considered partial and preliminary). </t>
  </si>
  <si>
    <t>Collisions on SR 522 milepost 8.07 - 9.15 in King County</t>
  </si>
  <si>
    <t>PDR-14-2533</t>
  </si>
  <si>
    <t xml:space="preserve">a history of officer reported collisions that occurred on State Route 522 (milepost 8.15 Ã¢â‚¬â€œ 9.10) for the period of 1/1/2009 Ã¢â‚¬â€œ 12/31/2013. </t>
  </si>
  <si>
    <t>collisions on SR 522 mp 8.15 - 9.10</t>
  </si>
  <si>
    <t>PDR-14-1187</t>
  </si>
  <si>
    <t>Natalie Laughlin</t>
  </si>
  <si>
    <t>a history of officer reported collisions that occurred on State Route 523 (milepost 0.00 Ã¢â‚¬â€œ 2.45) in King County for the period of 1/1/2010 Ã¢â‚¬â€œ 12/31/2014 (2014 data is considered preliminary).</t>
  </si>
  <si>
    <t>Collisions on SR 523 mp 0.00 - 2.45</t>
  </si>
  <si>
    <t>PDR-15-0232</t>
  </si>
  <si>
    <t>a history of officer reported collisions that occurred on State Route 529, (milepost 0.72 Ã¢â‚¬â€œ 0.90) from Rainier Ave to Broadway Ave in the City of Everett for the period of 1/1/2009 Ã¢â‚¬â€œ available 2014 (2014 is considered partial and preliminary).</t>
  </si>
  <si>
    <t>Collisions on SR 529 milepost 0.72 - 0.90</t>
  </si>
  <si>
    <t>PDR-14-3374</t>
  </si>
  <si>
    <t>a history of officer reported collisions that occurred on State Route 529, (milepost 4.33 Ã¢â‚¬â€œ 5.42) in the City of Everett for the period of 1/1/2009 Ã¢â‚¬â€œ available 2014 (2014 is considered partial and preliminary).</t>
  </si>
  <si>
    <t>Collisions on SR 529 milepost 4.33 - 5.42</t>
  </si>
  <si>
    <t>PDR-14-3337</t>
  </si>
  <si>
    <t>Micheal Lynch</t>
  </si>
  <si>
    <t>a history of reported collisions that occurred on State Route 531 (milepost 0.00 Ã¢â‚¬â€œ 9.88) for the period of 1/1/2001 Ã¢â‚¬â€œ available 2014 (2014 is considered partial and preliminary).</t>
  </si>
  <si>
    <t>Collisions on SR 531 milepost 0.00 - 9.88</t>
  </si>
  <si>
    <t>PDR-14-3283</t>
  </si>
  <si>
    <t>Emily Berg</t>
  </si>
  <si>
    <t>a history of reported collisions that occurred on State Route 542 (milepost 0.00 Ã¢â‚¬â€œ 57.26) for the period of 1/1/2004 Ã¢â‚¬â€œ available 2014 (2014 is considered partial and preliminary).</t>
  </si>
  <si>
    <t>Collisions on SR 542 mp 0.00 - 57.26</t>
  </si>
  <si>
    <t>PDR-14-3086</t>
  </si>
  <si>
    <t>Whatcom County Library</t>
  </si>
  <si>
    <t>Patty Macheras</t>
  </si>
  <si>
    <t xml:space="preserve">a history of officer reported collisions that occurred on State Route 548 (milepost 12.64 Ã¢â‚¬â€œ 13.59)/Peace Portal Dr  from Mitchell St to Ã¢â‚¬Å“HÃ¢â‚¬ï¿½ St in the City of Blaine for the period of 1/1/1999 Ã¢â‚¬â€œ 12/31/2013. </t>
  </si>
  <si>
    <t>Collisions on SR 548 milepost 12.64 - 13.59</t>
  </si>
  <si>
    <t>PDR-14-2551</t>
  </si>
  <si>
    <t>Thomas Green</t>
  </si>
  <si>
    <t xml:space="preserve">a history of officer reported collisions that occurred State Route 6 (milepost 25.95 Ã¢â‚¬â€œ 26.94) for the period of 10/1/2009 Ã¢â‚¬â€œ available 2014 (2014 is considered partial and preliminary). </t>
  </si>
  <si>
    <t>Collisions on SR 6 milepost 25.95 - 26.94</t>
  </si>
  <si>
    <t>PDR-14-2223</t>
  </si>
  <si>
    <t>Fred Meyer Transportation Department / Kroger</t>
  </si>
  <si>
    <t>Steven Dobrinski</t>
  </si>
  <si>
    <t xml:space="preserve">a history of officer reported collisions involving large trucks that occurred at or in the vicinity of State Route 821 (milepost 0.08 Ã¢â‚¬â€œ 0.10) at the intersection of State Route 082 Q1 02712 (eastbound on ramp to SR 82, milepost 0.00 Ã¢â‚¬â€œ 0.04) for the period of 1/1/2009 Ã¢â‚¬â€œ 1/31/2014.  </t>
  </si>
  <si>
    <t>collisions on SR 821 to eastbound SR 82 on ramp</t>
  </si>
  <si>
    <t>PDR-14-1175</t>
  </si>
  <si>
    <t>Julie A. Bussing</t>
  </si>
  <si>
    <t xml:space="preserve">a history of reported collisions that occurred on State Route 9 (milepost 6.03 Ã¢â‚¬â€œ 7.00) from Cathcart Way to SR 96 aka: Lowell-Larimar Rd for the period of 1/1/2009 Ã¢â‚¬â€œ 3/31/2014 (March of 2014 is our most current complete month processed of all thatÃ¢â‚¬â„¢s been received). </t>
  </si>
  <si>
    <t>collisions on SR 9 from Cathcart Wy to SR 96</t>
  </si>
  <si>
    <t>PDR-14-1007</t>
  </si>
  <si>
    <t>a history of officer reported collisions that occurred on State Route 9 (milepost 31.67 Ã¢â‚¬â€œ 31.89) at or in the vicinity of 254th St NE for the period of 1/1/2010 Ã¢â‚¬â€œ 12/31/2013.</t>
  </si>
  <si>
    <t>collisions on SR 9 mp 31.67 - 31.89 NONE reported</t>
  </si>
  <si>
    <t>PDR-14-0268</t>
  </si>
  <si>
    <t>Swanson Gardner Meyers, PLLC.</t>
  </si>
  <si>
    <t>Peter E. Meyers</t>
  </si>
  <si>
    <t>State Route 90 (milepost 20.00 - 24.00) from 1/01/2004 - 12/31/2014 (collision data for 2014 is still preliminary and partially complete, hence we will provide all that is available at this time).
# 1 - Any written material, including documents, reports publications or other information and communications produced by, available to, and/or maintained by this agency related to any  and all motor vehicle collisions.
# 2 - Any subsequent work including any proposed upgrades (including, but not limited to, safety upgrades, roadside barriers, resurfacing, clear zone inventories and any other work).</t>
  </si>
  <si>
    <t>Collisions on SR 90 milepost 20.00 - 24.00</t>
  </si>
  <si>
    <t>PDR-14-3492</t>
  </si>
  <si>
    <t>a history of officer reported collisions that occurred on State Route 90 (milepost 32.06 Ã¢â‚¬â€œ 33.06) in the 436th Ave vicinity for the period of 1/1/2009 Ã¢â‚¬â€œ 12/31/2013.</t>
  </si>
  <si>
    <t>Collisions on SR 90 milepost 32.06 - 33.06</t>
  </si>
  <si>
    <t>PDR-14-3261</t>
  </si>
  <si>
    <t>Diane Reinsch</t>
  </si>
  <si>
    <t>a history of officer reported collisions that occurred on State Route 90 S1 00926 (southbound State Route 405 off ramp to westbound State Route 90, milepost 0.00 Ã¢â‚¬â€œ 1.05) in the City of Bellevue for the period of 1/1/2012 Ã¢â‚¬â€œ available 2014 (2014 is considered partial and preliminary). See interchange drawings for naming conventions and milepost reference.</t>
  </si>
  <si>
    <t>Collisions on SR 90 S1 00926</t>
  </si>
  <si>
    <t>PDR-14-2220</t>
  </si>
  <si>
    <t xml:space="preserve">a history of officer reported collisions that occurred at or in the vicinity of the following intersection in the City of Renton for the period of 1/1/2011 Ã¢â‚¬â€œ 12/31/2013.
Ã¢â‚¬Â¢ State Route 900/Bronson Way (milepost 10.72 Ã¢â‚¬â€œ 10.79) @ Park Ave and 1st St
</t>
  </si>
  <si>
    <t>Collisions on SR 900 milepost 10.72 - 10.79</t>
  </si>
  <si>
    <t>PDR-14-3028</t>
  </si>
  <si>
    <t>a history of reported collisions that occurred on SR 900 (milepost 12.60B -13.45) from SR 405 northbound off-ramp to just east of Newport Ave  in the City of Renton for the period of 01/01/2000 Ã¢â‚¬â€œ available 2014 (2014 is considered partial and preliminary).</t>
  </si>
  <si>
    <t>Collisions on SR 900 milepost 12.60B - 13.45</t>
  </si>
  <si>
    <t>PDR-14-3103</t>
  </si>
  <si>
    <t>Jeremy Charley</t>
  </si>
  <si>
    <t>a history of officer reported collisions that occurred on State Route 904, (milepost 9.09 Ã¢â‚¬â€œ 16.96) from southwest Cheney City limits to the end of the route for the period of 1/1/2001 Ã¢â‚¬â€œ available 2014 (2014 is considered partial and preliminary).</t>
  </si>
  <si>
    <t>Collisions on SR 904 milepost 9.09 - 16.96</t>
  </si>
  <si>
    <t>PDR-14-3386</t>
  </si>
  <si>
    <t xml:space="preserve">a history of officer reported collisions that occurred on SR 92 (milepost 3.11 Ã¢â‚¬â€œ 3.31) in Snohomish County for the period of 1/1/2009 Ã¢â‚¬â€œ 12/31/2013. </t>
  </si>
  <si>
    <t>Collisions on SR 92 milepost 3.11 - 3.31</t>
  </si>
  <si>
    <t>PDR-14-2178</t>
  </si>
  <si>
    <t>a history of officer reported collisions that occurred on SR 96 (milepost 1.48 Ã¢â‚¬â€œ 1.78) from 21st Drive to 25th Ave in the City of Mill Creek for the period of 10/1/2009 Ã¢â‚¬â€œ available 2014. (2014 is considered partial and preliminary)</t>
  </si>
  <si>
    <t>Collisions on SR 96 milepost 1.48 - 1.78</t>
  </si>
  <si>
    <t>PDR-14-2952</t>
  </si>
  <si>
    <t>a history of officer reported collisions that occurred on State Route 99 (milepost 14.93 Ã¢â‚¬â€œ 16.30) from 240th St to 220th St in King County for the period of 1/1/2009 Ã¢â‚¬â€œ available 2014 (2014 is considered partial and preliminary).</t>
  </si>
  <si>
    <t>Collisions on SR 99 milepost 14.93 - 16.30</t>
  </si>
  <si>
    <t>PDR-14-3483</t>
  </si>
  <si>
    <t xml:space="preserve">a summary of officer reported collisions that occurred on State Routes 5, 99 &amp; 405 (mainline only) in King County for the period of 1/1/2011 Ã¢â‚¬â€œ available 2014 (2014 data is considered preliminary). </t>
  </si>
  <si>
    <t>collisions on SRs in King Co</t>
  </si>
  <si>
    <t>PDR-14-1501</t>
  </si>
  <si>
    <t>Angela Rada</t>
  </si>
  <si>
    <t>a history of officer reported collisions that occurred on State Route 182 Q1 01240 (milepost 0.00 Ã¢â‚¬â€œ 0.35) for the period of 1/1/1999 Ã¢â‚¬â€œ available 2014 (2014 is considered partial and preliminary).</t>
  </si>
  <si>
    <t>Collisions on State Route 182 Q1 01240 mp 0.00 - 0.35</t>
  </si>
  <si>
    <t>PDR-14-2805</t>
  </si>
  <si>
    <t>a history of officer reported collisions that occurred on State Route 2 (milepost 278.62 Ã¢â‚¬â€œ 278.82) for the period of 1/1/2011 Ã¢â‚¬â€œ available 2014 (2014 is considered partial and preliminary).</t>
  </si>
  <si>
    <t>Collisions on State Route 2 milepost 278.62 - 278.82</t>
  </si>
  <si>
    <t>PDR-14-3196</t>
  </si>
  <si>
    <t>Whipple Consulting Engineers</t>
  </si>
  <si>
    <t>Ben N. Goodmansen</t>
  </si>
  <si>
    <t>a history of officer reported collisions that occurred on State Route 2, (milepost 292.32 Ã¢â‚¬â€œ 292.52) for the period of 1/1/2011 Ã¢â‚¬â€œ 12/31/2013.</t>
  </si>
  <si>
    <t>Collisions on State Route 2 milepost 292.32 - 292.52</t>
  </si>
  <si>
    <t>PDR-14-3372</t>
  </si>
  <si>
    <t>Myers &amp; Fox, PLLC</t>
  </si>
  <si>
    <t>a history of officer reported collisions that occurred on State Route 26 (milepost 129.67 Ã¢â‚¬â€œ 129.74) @ Endicott Rd for the period of 1/1/2004 Ã¢â‚¬â€œ 12/31/2008.</t>
  </si>
  <si>
    <t>Collisions on State Route 26 milepost 129.67 - 129.74</t>
  </si>
  <si>
    <t>PDR-14-3120</t>
  </si>
  <si>
    <t>Andrew Bastasch</t>
  </si>
  <si>
    <t>a history of reported collisions that occurred on State Route 5 (milepost 191.00 Ã¢â‚¬â€œ 193.00) for the period of 11/14/2003 Ã¢â‚¬â€œ available 2014 (2014 is considered partial and preliminary).</t>
  </si>
  <si>
    <t>Collisions on State Route 5 milepost 191.00 - 193.00</t>
  </si>
  <si>
    <t>PDR-14-2977</t>
  </si>
  <si>
    <t>Port of Seattle Aviation Planning</t>
  </si>
  <si>
    <t>Michael Drollinger</t>
  </si>
  <si>
    <t>a history of reported collisions that occurred on State Route 518 (milepost 0.00 Ã¢â‚¬â€œ 3.81) in King County for the period of 1/1/1999 Ã¢â‚¬â€œ available 2014 (2014 is considered preliminary).</t>
  </si>
  <si>
    <t>Collisions on State Route 518 mp 0.00 - 3.81</t>
  </si>
  <si>
    <t>PDR-14-3208</t>
  </si>
  <si>
    <t>a history of officer reported collisions that occurred on State Route 99 (milepost 18.31 Ã¢â‚¬â€œ 19.18) from 188th St to 176th St in the City of SeaTac for the period of 1/1/2009 Ã¢â‚¬â€œ available 2014 (2014 is considered preliminary).</t>
  </si>
  <si>
    <t>Collisions on State Route 99 milepost 18.31 - 19.18</t>
  </si>
  <si>
    <t>PDR-14-3205</t>
  </si>
  <si>
    <t>a history of officer reported collisions that occurred on State Route 99 (milepost 49.26 Ã¢â‚¬â€œ 49.46) for the period of 1/1/2011 Ã¢â‚¬â€œ available 2014 (2014 is considered partial and preliminary).</t>
  </si>
  <si>
    <t>Collisions on State Route 99 milepost 49.26 - 49.46</t>
  </si>
  <si>
    <t>PDR-14-3073</t>
  </si>
  <si>
    <t>Matt Thomas</t>
  </si>
  <si>
    <t xml:space="preserve">a history of officer reported collisions that occurred on the following State Route segments in the City of Bellevue for the period of 1/1/2011 Ã¢â‚¬â€œ 12/31/2013.
Ã¢â‚¬Â¢State Route 405 (milepost 8.44 Ã¢â‚¬â€œ 15.96)
Ã¢â‚¬Â¢State Route 520 (milepost 6.68 Ã¢â‚¬â€œ 7.92)
</t>
  </si>
  <si>
    <t>Collisions on state route segments in the City of Bellevue</t>
  </si>
  <si>
    <t>PDR-14-3526</t>
  </si>
  <si>
    <t>Cowlitz-Wahkiakum Council of Governments</t>
  </si>
  <si>
    <t>Matt Buchanan</t>
  </si>
  <si>
    <t xml:space="preserve">a history of officer reported collisions that occurred on the following 'Fire and Ice Scenic Loop' for the period of 1/1/2009 Ã¢â‚¬â€œ available 2014 (2014 is considered partial and preliminary).
Ã¢â‚¬Â¢State Routes
SR 5 (mp 0.27 Ã¢â‚¬â€œ 68.95) @ SR 12/Avery Rd to SR 14
SR 12 (mp 66.54 Ã¢â‚¬â€œ 115.01) @ SR 5 to SR 131/Chilcoat Ave
SR 14 (mp 0.00 Ã¢â‚¬â€œ 47.47) @ SR 5 to Wind River Rd
SR 131 (mp 0.00 Ã¢â‚¬â€œ 2.07) @ SR 12/Chilcoat Ave to Woods Crk Rd
SR 503 (mp 31.31 Ã¢â‚¬â€œ 54.38) @ SR 5 to SR 503 SP COUGAR
SR 503 SPUR (mp 31.31 Ã¢â‚¬â€œ 39.73) @ SR 503 to end of routed at Skamania Co Line
SR 504 (mp 0.00 Ã¢â‚¬â€œ 51.81) @ SR 5 to end of route in Skamania Co
Ã¢â‚¬Â¢County Roads
Wind River Rd (Skamania Co Rd #92135, mp 0.000 Ã¢â‚¬â€œ 27.504) @ SR 14 to Curly Crk Rd
Curly Crk Rd (Skamania Co Rd #20040, mp 0.000 Ã¢â‚¬â€œ 5.066) @ Wind River Rd to FSRD #90
Ã¢â‚¬Â¢Miscellaneous Trafficways
FSRD (Forest Service Road) #25
FSRD (Forest Service Road) #90
</t>
  </si>
  <si>
    <t>Collisions on the Fire and Ice Scenic Lp</t>
  </si>
  <si>
    <t>PDR-15-0078</t>
  </si>
  <si>
    <t xml:space="preserve">a history of officer reported collisions that occurred on all roads in the Shoalwater Bay Tribal Reservation for the period of 1/1/2008 Ã¢â‚¬â€œ 12/31/2013. </t>
  </si>
  <si>
    <t>collisions on the Shoalwater Bay Reservation</t>
  </si>
  <si>
    <t>PDR-14-1879</t>
  </si>
  <si>
    <t>History of reported collisions that occurred on
the following Clark County Roads for the period of January 1, 2009 through December 31, 2013.
Ã¢â‚¬Â¢ NW 36th Ave (Co Rd# 91050, mp 2.26 Ã¢â‚¬â€œ 3.53) from NW 119th St to NW Bliss Rd
Ã¢â‚¬Â¢ NW Bliss Rd (Co Rd# 41239, mp 0.00 Ã¢â‚¬â€œ 0.71) from NW 36th Ave to NW 21st Ave
Ã¢â‚¬Â¢ NW 119th St (Co Rd# 14460, mp 0.00 Ã¢â‚¬â€œ 0.77) from NW 36th Ave to NW 21st Ave</t>
  </si>
  <si>
    <t>Collisions on three Clark County Roads</t>
  </si>
  <si>
    <t>PDR-14-0762</t>
  </si>
  <si>
    <t>Jeff Schramm</t>
  </si>
  <si>
    <t xml:space="preserve">a history of officer reported collisions that occurred on or in the vicinity of the following road segments Thurston County for the period of 1/1/2010 Ã¢â‚¬â€œ available 2014 (2014 is considered partial and preliminary).
Ã¢â‚¬Â¢Marvin Rd (Co Rd # 13195, mp 0.000 Ã¢â‚¬â€œ 2.880) from Mullen Rd to Pacific Ave
Ã¢â‚¬Â¢19th Ave (Co Rd # 15157, mp 20.750 Ã¢â‚¬â€œ 22.094) from Marvin Rd to end of road just past Lochton Ct
Ã¢â‚¬Â¢State Route 510 (mp 4.28 Ã¢â‚¬â€œ 4.32) @ Marvin Rd/Pacific Ave
</t>
  </si>
  <si>
    <t>Collisions on Thurston Co &amp; State Route segments</t>
  </si>
  <si>
    <t>PDR-14-3480</t>
  </si>
  <si>
    <t xml:space="preserve">a history of officer reported collisions that occurred at or in the vicinity of the following intersections for the period of 1/1/2010 Ã¢â‚¬â€œ available 2014 (2014 is considered partial and preliminary). 
Ã¢â‚¬Â¢	Union Hill Road (King Co Road #67620, milepost 0.537 Ã¢â‚¬â€œ 0.637) @ 247th Ave 
Ã¢â‚¬Â¢	Union Hill Road (King Co Road #67620, milepost 1.400 - 1.500) @ 258th Ave (no reported collisions)
</t>
  </si>
  <si>
    <t>Collisions on Union Hill Road segments</t>
  </si>
  <si>
    <t>PDR-14-2283</t>
  </si>
  <si>
    <t>Terry Yuen</t>
  </si>
  <si>
    <t xml:space="preserve">a history of reported collisions that occurred on all roads in the Cities of Fife, Sumner and Tacoma and all County Roads and State Routes in unincorporated Pierce County for the period of 1/1/2012 Ã¢â‚¬â€œ 12/31/2013. </t>
  </si>
  <si>
    <t>collisions on various road segments in Pierce Co</t>
  </si>
  <si>
    <t>PDR-14-1355</t>
  </si>
  <si>
    <t xml:space="preserve">a history of reported collisions that occurred on or in the vicinity of W &amp; E 39th St in the City of Vancouver, including State Route 5 overpass aka: (005 LX 00235, milepost 0.00 Ã¢â‚¬â€œ 0.17) for the period of 1/1/2009 Ã¢â‚¬â€œ 12/31/2013.  </t>
  </si>
  <si>
    <t>collisions on W &amp; E 39th St in Vancouver</t>
  </si>
  <si>
    <t>PDR-14-0911</t>
  </si>
  <si>
    <t>Leonard McDonnell</t>
  </si>
  <si>
    <t>a history of reported collisions that occurred at or in the vicinity of Wellesley Ave at Freya St intersection in the City of Spokane for the period of 1/1/2001 Ã¢â‚¬â€œ 12/31/2008.</t>
  </si>
  <si>
    <t>Collisions on Wellesley Ave @ Freya St in the City of Spokane</t>
  </si>
  <si>
    <t>PDR-14-2688</t>
  </si>
  <si>
    <t xml:space="preserve">a history of officer reported collisions that occurred on or in the vicinity of Wellesley Ave at Freya St in the City of Spokane for the period of 1/1/2009 Ã¢â‚¬â€œ 06/30/2014. </t>
  </si>
  <si>
    <t>Collisions on Wellesley Ave at Freya St</t>
  </si>
  <si>
    <t>PDR-14-2583</t>
  </si>
  <si>
    <t>Jamie Tompkins</t>
  </si>
  <si>
    <t>a history of officer reported collisions where the first collision type involved a Ã¢â‚¬ËœGuardrail Ã¢â‚¬â€œ Leading EndÃ¢â‚¬â„¢ that occurred on all roads statewide for the period of 1/1/2008 Ã¢â‚¬â€œ 12/31/2013.</t>
  </si>
  <si>
    <t>collisions stwd involving the leading end of a guardrail</t>
  </si>
  <si>
    <t>PDR-14-0907</t>
  </si>
  <si>
    <t>a history of officer reported collisions that occurred on all roads in King, Kitsap, Pierce and Snohomish Counties for the period of 1/1/2013 Ã¢â‚¬â€œ 12/31/2013, and a summary of collisions involving Pedestrian/Pedalcyclist based on Ã¢â‚¬ËœFirst Collision TypeÃ¢â‚¬â„¢ for the period of 1/1/2001 Ã¢â‚¬â€œ 12/31/2013.</t>
  </si>
  <si>
    <t>collisions that occurred in 4 counties</t>
  </si>
  <si>
    <t>PDR-14-1156</t>
  </si>
  <si>
    <t xml:space="preserve">a history of officer reported collisions that occurred on all roads in the City of Vancouver and in unincorporated Clark County for the period of 1/1/2009 Ã¢â‚¬â€œ 12/31/2013. </t>
  </si>
  <si>
    <t>collisions that occurred in City of Vancouver and unincorporated Clark Co</t>
  </si>
  <si>
    <t>PDR-14-0914</t>
  </si>
  <si>
    <t>Cross Timbers Consulting, LLC</t>
  </si>
  <si>
    <t>Pamela Jurney</t>
  </si>
  <si>
    <t xml:space="preserve">a history of reported collisions that occurred on all roads in Pierce County for the period of 1/1/2010 Ã¢â‚¬â€œ 12/31/2013. </t>
  </si>
  <si>
    <t xml:space="preserve">collisions that occurred in Pierce County </t>
  </si>
  <si>
    <t>PDR-14-0999</t>
  </si>
  <si>
    <t>a history of reported collisions that occurred on State Route 108 (milepost 1.09 Ã¢â‚¬â€œ 1.13) at 3rd St and any on or in the vicinity of 3rd St in the City of McCleary for the period of 1/1/2009 Ã¢â‚¬â€œ 12/31/2013.</t>
  </si>
  <si>
    <t>collisions that occurred on 3rd st in McCleary</t>
  </si>
  <si>
    <t>PDR-14-0957</t>
  </si>
  <si>
    <t xml:space="preserve">a history of officer reported collisions that occurred on all roads in the City of Bellingham for the period of 1/1/2011 Ã¢â‚¬â€œ 12/31/2013. </t>
  </si>
  <si>
    <t>collisions that occurred on all rds in Bellingham</t>
  </si>
  <si>
    <t>PDR-14-0917</t>
  </si>
  <si>
    <t xml:space="preserve">a history of officer reported collisions that occurred on all roads in the City of Ellensburg for the period of 1/1/2011 Ã¢â‚¬â€œ 12/31/2013. </t>
  </si>
  <si>
    <t>collisions that occurred on all rds in the City of Ellensburg</t>
  </si>
  <si>
    <t>PDR-14-0628</t>
  </si>
  <si>
    <t>Brenda Guske</t>
  </si>
  <si>
    <t xml:space="preserve">a history of officer reported collisions that occurred on all roads in the City of Wenatchee for the period of 1/1/2013 Ã¢â‚¬â€œ 12/31/2013. </t>
  </si>
  <si>
    <t>collisions that occurred on all rds in the City of Wenatchee</t>
  </si>
  <si>
    <t>PDR-14-0630</t>
  </si>
  <si>
    <t>Sam McKee</t>
  </si>
  <si>
    <t xml:space="preserve">a history of officer reported collisions that occurred on all roads in the City of Spokane for the period of 1/1/2013 Ã¢â‚¬â€œ 12/31/2013. </t>
  </si>
  <si>
    <t>collisions that occurred on all roads in City of Spokane</t>
  </si>
  <si>
    <t>PDR-14-0574</t>
  </si>
  <si>
    <t xml:space="preserve">a history of officer reported collisions that occurred on all city streets and state routes in the City of Redmond for the period of 1/1/2008 Ã¢â‚¬â€œ 12/31/2012. </t>
  </si>
  <si>
    <t>collisions that occurred on all roads in Redmond</t>
  </si>
  <si>
    <t>PDR-14-1295</t>
  </si>
  <si>
    <t>City of Yakima</t>
  </si>
  <si>
    <t>Allyson Thompson</t>
  </si>
  <si>
    <t xml:space="preserve">a history of officer reported collisions that occurred on all city streets and state routes in the City of Yakima for the period of 1/1/2008 Ã¢â‚¬â€œ 12/31/2012. </t>
  </si>
  <si>
    <t>collisions that occurred on all roads in the City of Yakima</t>
  </si>
  <si>
    <t>PDR-14-1123</t>
  </si>
  <si>
    <t xml:space="preserve">a history of reported collisions that occurred on or in the vicinity of Fruitland Ave  and 23rd Ave in the City of Puyallup for the period of 1/1/2001 Ã¢â‚¬â€œ 12/31/2013. </t>
  </si>
  <si>
    <t>collisions that occurred on Fruitland Ave or 23rd Ave in Puyallup</t>
  </si>
  <si>
    <t>PDR-14-0947</t>
  </si>
  <si>
    <t>Fay Schafi</t>
  </si>
  <si>
    <t xml:space="preserve">a history of reported collisions that occurred on or in the vicinity of Gilman Blvd from State Route 900 (milepost 21.42) to 12th Ave NW in the City of Issaquah for the period of 1/1/2009 Ã¢â‚¬â€œ 12/31/2013. </t>
  </si>
  <si>
    <t>collisions that occurred on Gilman Blvd from SR 900 to 12th Ave in Issaquah</t>
  </si>
  <si>
    <t>PDR-14-0861</t>
  </si>
  <si>
    <t xml:space="preserve">a history of officer reported collisions that occurred on State Route 7 (milepost 54.84 Ã¢â‚¬â€œ 54.91) at South 72nd St in the City of Tacoma for the period of 1/1/2013 Ã¢â‚¬â€œ 12/31/2013. </t>
  </si>
  <si>
    <t>collisions that occurred on Pacific Ave (SR 7) @ S 72nd St in Tacoma</t>
  </si>
  <si>
    <t>PDR-14-0935</t>
  </si>
  <si>
    <t xml:space="preserve">a history of reported collisions that occurred on State Route 107 (milepost 7.20 Ã¢â‚¬â€œ 7.97) for the period of 1/1/2007 Ã¢â‚¬â€œ 2/28/2014 (February 2014 is our most current complete month processed). </t>
  </si>
  <si>
    <t>collisions that occurred on SR 107 mp 7.20 - 7.97</t>
  </si>
  <si>
    <t>PDR-14-0955</t>
  </si>
  <si>
    <t xml:space="preserve">a history of officer reported collisions that occurred on State Route 195 (milepost 31.00 Ã¢â‚¬â€œ 41.00) for the period of 1/1/2009 Ã¢â‚¬â€œ most current available. </t>
  </si>
  <si>
    <t>collisions that occurred on SR 195 mp 31.00 - 41.00</t>
  </si>
  <si>
    <t>PDR-14-1077</t>
  </si>
  <si>
    <t xml:space="preserve">a history of reported collisions that occurred on State Route 303 (milepost 4.90 Ã¢â‚¬â€œ 5.02) from the church entrance/exit to second entrance/exit for the period of 1/1/2003 Ã¢â‚¬â€œ 2/28/2014 (February of 2014 is the most current complete month processed). </t>
  </si>
  <si>
    <t>collisions that occurred on SR 303 (mp 4.90 - 5.02)</t>
  </si>
  <si>
    <t>PDR-14-0953</t>
  </si>
  <si>
    <t>Matt Weyrauch</t>
  </si>
  <si>
    <t xml:space="preserve">a history of reported collisions that occurred on State Route 503 (milepost 53.40 Ã¢â‚¬â€œ 53.65) for the period of 1/1/2003 Ã¢â‚¬â€œ 2/28/2014 (February 2014 is the most current complete month processed). </t>
  </si>
  <si>
    <t>collisions that occurred on SR 503 mp 53.40 - 53.65</t>
  </si>
  <si>
    <t>PDR-14-0950</t>
  </si>
  <si>
    <t>History of Officer reported collisions that
occurred on Washington State Roads where the Officer stated in the Vehicle Conditions that a
vehicle lost a wheel for the period of January 1, 2008 through available 2014.</t>
  </si>
  <si>
    <t>Collisions where tire fell off</t>
  </si>
  <si>
    <t>PDR-14-1605</t>
  </si>
  <si>
    <t xml:space="preserve">a history of reported collisions that occurred on southbound State Route 5 (milepost 157.90 Ã¢â‚¬â€œ 158.06) with impact on the right shoulder or beyond involving fixed objects of (guardrail, concrete barrier or earth bank) for the period of 1/1/1999 Ã¢â‚¬â€œ 2/28/2014 (February 2014 is our most current complete month processed). </t>
  </si>
  <si>
    <t>collisions with fixed objects on segment of southbound SR 5</t>
  </si>
  <si>
    <t>PDR-14-0966</t>
  </si>
  <si>
    <t>a history of reported collisions that occurred within 500 feet of 25 at-grade rail crossings in Grays Harbor, Lewis and Thurston Counties for the period of 1/1/2003 Ã¢â‚¬â€œ 12/31/2013.</t>
  </si>
  <si>
    <t>Collisions within 500 ft of 25 at-grade rail crossings in Grays Harbor, Lewis and Thurston Counties</t>
  </si>
  <si>
    <t>PDR-14-3180</t>
  </si>
  <si>
    <t xml:space="preserve">a history of reported collisions that occurred on various road segments near the Muckleshoot Reservation for the period of 1/1/2010 - 12/31/2013.
</t>
  </si>
  <si>
    <t>collisons near Muckleshoot reservation</t>
  </si>
  <si>
    <t>PDR-14-1991</t>
  </si>
  <si>
    <t>a history of officer reported crashes that occurred on all roads in the City of Bothell for the period of 1/1/2014 Ã¢â‚¬â€œ available 2016.</t>
  </si>
  <si>
    <t>Collsions on all roads in the City of Bothell</t>
  </si>
  <si>
    <t>Madeline Rumpf</t>
  </si>
  <si>
    <t>Colman Dock site drawing and plan view of the existing placement of the drains</t>
  </si>
  <si>
    <t>Colman Dock drawing</t>
  </si>
  <si>
    <t>Phase 1 sent 12/7
Waiting for USCG
Phase 2 sent 3/29</t>
  </si>
  <si>
    <t>Copies of all investigative reports, phone texts, e-mails, phone recordings, meeting notes, pictures of damage related to the following. August 30, 2009 A ferryboat serving the Seattle-Bainbridge route was damaged and taken out of service after it ran into SeattleÃ¢â‚¬â„¢s Colman Dock Sunday morning in the fog. The ferry system and the U.S. Coast Guard are conducting simultaneous investigations.</t>
  </si>
  <si>
    <t>Colman Dock Investigations</t>
  </si>
  <si>
    <t>Not sent, injunction letters deadline is 7/20/2015</t>
  </si>
  <si>
    <t>Jennifer Hoback</t>
  </si>
  <si>
    <t>GC/CM Proposals submitted for Seattle Multimodal Terminal at Colman Dock Project</t>
  </si>
  <si>
    <t>Colman Dock Procurement</t>
  </si>
  <si>
    <t>PDR-15-1704</t>
  </si>
  <si>
    <t>Mortenson Construction</t>
  </si>
  <si>
    <t>Mike Bell</t>
  </si>
  <si>
    <t>Seeking copies of documents related to the WSF Seattle Terminal Multimodal GCCM project. Specifically requesting electronic or hard copies of the following:
1. All proposals offered in response to the RFQ/PA.
2. Evaluation information regarding all proposals and interviews, including point allocation for proposal sections from each of the proposing parties.</t>
  </si>
  <si>
    <t>PDR-15-1897</t>
  </si>
  <si>
    <t>Please send the proposals for the firms that submitted on the Seattle Multimodal Terminal at Coleman Dock. This would include the initial proposals submitted by the 6 entities and the final proposals from the two firms.</t>
  </si>
  <si>
    <t>PDR-15-2089</t>
  </si>
  <si>
    <t>Hoffman Pacific LLC, A Joint Venture</t>
  </si>
  <si>
    <t>Thomas G. Peterson</t>
  </si>
  <si>
    <t>1. Complete, color electronic copies of the responses to the RFP from KiewitSkanska-General JV and Mortenson-Manson JV.
2. WSF/WSDOT's overall evaluation and scoring information and detailed point breakdowns for every proposer that submitted a response to the RFP.
3. Any documents and/or notes that relate to, discuss or analyze the strengths and weaknesses for every proposer that submitted a response to the RFP and for all proposers that were interviewed.
4. Any documents and/or notes such as a Procurement Summary Memo, meeting minutes associated with the evaluation, scoring and/or potential scoring or other documents the evaluators relied upon for scoring of all proposals and interviews.</t>
  </si>
  <si>
    <t>PDR-15-2131</t>
  </si>
  <si>
    <t>With regard to the Seattle Multimodal Terminal at Colman Dock Project, we are requesting electronic CD's or copies of the documents listed below for Proposers Hoffman Pacific and Mortenson Manson.
Ã¢â‚¬Â¢ Copies of Proposals.
Ã¢â‚¬Â¢ Any supplemental information that may have been submitted by proposers in relation to their Proposal.
(Additional graphics, illustrations, marketing material or videos).
Ã¢â‚¬Â¢ A list of names, titles and firms for members of the evaluation panel or committee that participated in the Proposal review process.
Ã¢â‚¬Â¢ Other than the RFP, a copy of any instructional material provided to the evaluation team members for the purpose of explaining to the evaluators, the rules and expectations for their evaluation efforts and analysis.
Ã¢â‚¬Â¢ All evaluation and scoring notes generated by the evaluation panel or committee during their review of the proposals along with scoring resu lts for each proposal section and sub-section.
Ã¢â‚¬Â¢ A list of the names, titles and firms for all members of the interview evaluation panel or committee. 
Ã¢â‚¬Â¢ Evaluation notes and scoring notes generated by the interview committee along with the scoring results for each major portion of the interview for each interviewing team.
Ã¢â‚¬Â¢ Any presentation material or content provided by the interviewees retained by WSDOT and factoring into the interviewees' score.</t>
  </si>
  <si>
    <t>PDR-15-2667</t>
  </si>
  <si>
    <t>Meda Schultz</t>
  </si>
  <si>
    <t xml:space="preserve">This record request is related to:   Seattle Multimodal Terminal at Colman Dock Project.
Please provide: 
1.  Complete, color electronic copies of all responses, submissions and proposals  submitted to WSF/WSDOT in response to the Request for Proposals for General Contractor/Construction Manager (GC/CM) Services for the Seattle Multimodal Terminal at Colman Dock Project.
2.  WSF/WSDOTÃ¢â‚¬â„¢s overall evaluation and scoring information and detailed point breakdowns for each response, submission and/or proposal in response to the Request for Proposals for General Contractor/Construction Manager (GC/CM) Services for the Seattle Multimodal Terminal at Colman Dock Project, including that of the Kiewit-Skanska-General, JV team. 
3.  Any documents and/or notes such as a Procurement Summary Memo including the Procurement Process Overview and the Basis for the Preconstruction Contract that discuss and/or pertain to the evaluations, scoring, and/or potential scoring developed and selection by or on behalf of WSF/WSDOT
4.  Any documents and/or notes that relate to, discuss, or analyze the strengths and weaknesses of each response, submission, proposal and/or interview, for the Seattle Multimodal Terminal at Colman Dock Project, including that of the Kiewit-Skanska-General, JV team. 
5.  Any WSF/WSDOT-published evaluator guidelines, manuals, or policies, or other documents, relied upon by the evaluators for their evaluation and/or review of the responses, submissions, proposals and/or interviews for the Seattle Multimodal Terminal at Colman Dock Project. 
6.  Any related meeting minutes associated with the evaluation, scoring, and/or potential scoring of the responses, submissions, proposals and/or interviews for the Seattle Multimodal Terminal at Colman Dock Project, including that for the Kiewit-Skanska-General, JV team
</t>
  </si>
  <si>
    <t>Colman Dock Project</t>
  </si>
  <si>
    <t>PDR-15-2007</t>
  </si>
  <si>
    <t>Chris Roberts</t>
  </si>
  <si>
    <t xml:space="preserve">1.    Records of grant application submitted by Columbia County Public Transportation, hereafter referenced as "CCPT", for and during 2013, 2014, 2015, 2016 and continuing until Washington State Department of Transportation, hereafter referenced as "WSDOT", completes this entire request in full; and
 2.    Records of awarded grants to CCPT for and during 2013, 2014, 2015, 2016 and continuing until WSDOT completes this entire request in full; and
3.    Records of grant billings submitted by CCPT for and during 2013, 2014, 2015, 2016 and continuing until WSDOT completes this entire request in full; and
4.    Records of contracts and/or agreements and/or memorandum between CCPT and WSDOT for and during 2013, 2014, 2015, 2016 and continuing until WSDOT completes this entire request in full; and
5.    Records of any WSDOT best practices, conditions, requirements, or the like to which CCPT is required, asked, or suggested to comply with for and during 2013, 2014, 2015, 2016, and continuing until WSDOT completes this entire request in full; and
6.    Records of payments made, including details for which payment is made, to CCPT during 2013, 2014, 2015, 2016, and continuing until WSDOT completes this entire request in full; and
7.    Records of WSDOT contracts and/or agreements and/or memorandum by and between U.S. Department of Transportation that relate to, mention, direct, require, and/or impact CCPT contractually or financially during 2013, 2014, 2015, 2016, and continuing until WSDOT completes this entire request in full.
</t>
  </si>
  <si>
    <t xml:space="preserve">Columbia County Public Transportation </t>
  </si>
  <si>
    <t>Washington State Senate</t>
  </si>
  <si>
    <t>Ann Rivers</t>
  </si>
  <si>
    <t>copy of any document sent or received on or after January 1, 2013 regarding the Columbia River Crossing Project or any other project involving the replacement of the bridges over the Columbia River which carry both the north and south bound lanes of Interstate 5:
1.A copy of any agreement, draft agreement, memorandum, draft memorandum, correspondence (electronic or written) draft correspondence, sent or received to or from any employee of a state, local, or federal government  agency within 120 days of this letter;
2. A copy of any financial records, financing plans or, data or records regarding tolling, traffic revenue studies , traffic volume, or any other information regarding the setting of tolling of tolls;
3.A copy of any records regarding any proposed or existing agreement with the state of Oregon, the Oregon Transportation Commission, or any political entity thereof;
4. Any records indicating meetings, phone calls, conference calls or discussions whether scheduled or unscheduled formal or informal including agendas, minutes, records of attendees at such meetings, and any public notices provided regarding such meetings and any other related documents;
5. Any project records or documents including plans, contracts, financial project records, timesheets and employment records of any person working on the project whether as employees or consultants;
6. Any legal analysis, opinions, memorandum, correspondence including drafts regarding the project including analysis of the prospective parties' respective liability in tort or contract and legal authority to enter into agreements with Oregon entities;
7.Any records regarding properties on the project including those proposed to be acquired by eminent domain authority of any government entity, and any correspondence to or from current property owners;
8.A copy of any estimate of the value of any property necessary for the project;
9.A copy of any estimate of any of the design or construction work proposed to be completed on the project;
10. A copy of any document received from or sent to any member of the legislature in Washington state or Oregon regarding the project</t>
  </si>
  <si>
    <t xml:space="preserve">Columbia River Crossing Project </t>
  </si>
  <si>
    <t>PDR-13-1846</t>
  </si>
  <si>
    <t>Wallis Katherine</t>
  </si>
  <si>
    <t xml:space="preserve">My family owns the building at 215 W. 4th Street, Vancouver, WA 98660. Around 2008 or 2008, we observed WSDOT drilling in a couple of areas close to the building to take soil samples for what we believe was the EIS for the CRC project. We would like to request the results from these borings that were taken and any analysis that was done on them. Any and all information pertaining to those specific soil samples. </t>
  </si>
  <si>
    <t xml:space="preserve">Columbia River Crossing, EIS boring sample analysis, SW Region  </t>
  </si>
  <si>
    <t>Terri Coe</t>
  </si>
  <si>
    <t xml:space="preserve">I would like to request a copy of all Comcast Franchise Agreements and corresponding Permits. Please let me know what additional information you may need.
Some of the agreements may be under the name TCI Cablevision of Washington.
</t>
  </si>
  <si>
    <t>Comcast Agreements</t>
  </si>
  <si>
    <t>PDR-15-0496</t>
  </si>
  <si>
    <t>K&amp;B Technical Solutions</t>
  </si>
  <si>
    <t>Jack Nygard</t>
  </si>
  <si>
    <t>We are working on a utility installation for Comcast along SR-500 from milepost 4.44 to 6.87, please send us your maps of the right of way in this area.</t>
  </si>
  <si>
    <t>Comcast/SR-500 Utility Installation/ROW Plan Request</t>
  </si>
  <si>
    <t>Glen Williams</t>
  </si>
  <si>
    <t>Can you send me the ROW maps for SR-503 between MP: 47.5 - 52.31</t>
  </si>
  <si>
    <t>Comcast: Project; Fiber Enhancement 35393 WSDOT Franchise 7043 A-21</t>
  </si>
  <si>
    <t>PDR-14-2595</t>
  </si>
  <si>
    <t>We need a few more maps for SR-503. Comcast is going to be doing more work along SR-503 between MP 45.4 to 47.5</t>
  </si>
  <si>
    <t>PDR-14-2650</t>
  </si>
  <si>
    <t xml:space="preserve">Personally identifying customer information
</t>
  </si>
  <si>
    <t xml:space="preserve">(1) All messages sent by postal mail to WSDOT Toll Division or Secretary Lynn Peterson, regarding usersÃ¢â‚¬â„¢ experiences and observations in the I-405 Express Toll Lanes, since Sept. 27, 2015. You may avoid gathering correspondence that pertains to disputes, hearings, penalties or glitches in a motoristÃ¢â‚¬â„¢s personal GoodtoGo account.
(2) All messages sent by electronic mail to WSDOT Toll Division or Secretary Lynn Peterson, regarding usersÃ¢â‚¬â„¢ experiences and observations in the I-405 Express Toll Lanes, since Sept. 27, 2015. You may avoid gathering correspondence that pertains to disputes, hearings, penalties or glitches in a motoristÃ¢â‚¬â„¢s personal GoodtoGo account.
(3) All messages sent to the WSDOT Toll Division or Secretary Lynn Peterson, by local governments, the state Transportation Commission, federal governments, and legislators about I-405 Express Toll Lanes, since Sept. 27, 2015.
(4) All comments, published or nonpublished, made electronically to WSDOT as responses to WSDOTÃ¢â‚¬â„¢s I-405 blog posts since Sept. 27, 2015. 
[You may avoid gathering Facebook and Twitter comments.]
</t>
  </si>
  <si>
    <t>Comments sent to WSDOT on I-405 Express Toll Lanes performance</t>
  </si>
  <si>
    <t>PDR-15-3423</t>
  </si>
  <si>
    <t>Maureen McClain</t>
  </si>
  <si>
    <t xml:space="preserve">(1) a list of all the commercial accounts for the express passes on 405. 
(2) I would like the origination date on each pass/per commerical business. 
(3) I would like to see how much revenue they have paid to the wsdot since the 405 express lanes opened.
(4) I would like to know if the commercial accounts account for each individual who uses the express 405 lanes? If so I would like to know how many cars per commercial account have a pass to drive the express ways.
</t>
  </si>
  <si>
    <t>Commercial account info on I-405 express lanes.</t>
  </si>
  <si>
    <t xml:space="preserve">Yakima County Jail </t>
  </si>
  <si>
    <t>Kerry Howell</t>
  </si>
  <si>
    <t xml:space="preserve">Commercial Drivers Manual </t>
  </si>
  <si>
    <t xml:space="preserve">Sundancer Electric </t>
  </si>
  <si>
    <t xml:space="preserve">All Documents in the possession or control of WSDOT that relate or pertain in any manner to Sundancer and/or this Commercially Useful Function review/investigation, including but not limited to all "Documents, email communications, and information provided during interviews" (referenced in the letter), the entire "Review file #2013-051," and any related notes or analysis of such interviews as referenced in WSDOT's June 18, 2014 letter. </t>
  </si>
  <si>
    <t xml:space="preserve">Grinelle Desjarlais </t>
  </si>
  <si>
    <t xml:space="preserve">Commercially Useful Function </t>
  </si>
  <si>
    <t>PDR-14-1697</t>
  </si>
  <si>
    <t xml:space="preserve">Extended another 30 days-region has been sent two emails and two phone calls and we still have not received rcds.  Now due April 1, 2016  </t>
  </si>
  <si>
    <t xml:space="preserve">All CUF Review reports on Rebar International in the last six months.
-  Include all supporting documents
-  Include all onsite interview reports / notes.
-  Include a complete copy of the associated project bid documents for which the CUF was performed (All Volumes of plans &amp; Specs)
-  Include a copy of the DBE subcontract for the associated project for which the CUF was performed.
-  Include a copy of all shop drawing that may have been provided by Rebar International (DBE) to the WSDOT OEO for the purposes of the CUF. (If any)
-  Include a copy of any written estimates of quantities that may have been provided by Rebar International to the WSDOT OEO. (If any)
-  Include all conclusions that may have been provided by the WSDOT OEO.
-  Include any other document that may have been provided and or produced in connection with this CUF. (If any)    
</t>
  </si>
  <si>
    <t xml:space="preserve">Commercially Useful Function (CUF) Reviews performed/may have been performed on Rebar International </t>
  </si>
  <si>
    <t>I'm requesting copies of all commercially Useful Functions (CUF's) review on OMA Construction Inc. From the years 2012 to Present.</t>
  </si>
  <si>
    <t>Commercially Useful Functions review of OMA Const.</t>
  </si>
  <si>
    <t>PDR-14-3051</t>
  </si>
  <si>
    <t>Wait for email sent a link he moved so mail was return</t>
  </si>
  <si>
    <t>All internal/eternal communication that contains the following keywords any of them:
paradisco
freaknight
USC events
U.S.C Events  
Date range Jan 1, 2010 - October 15, 2015</t>
  </si>
  <si>
    <t>Communcation</t>
  </si>
  <si>
    <t>PDR-15-2855</t>
  </si>
  <si>
    <t xml:space="preserve">AM 770 KTTH </t>
  </si>
  <si>
    <t>Jason Antebi</t>
  </si>
  <si>
    <t>All communication (including, but not limited to, meeting notes, electronic mail [emails], memos, etc. between employees, agents, or consultants with WSDOT and between employees, agents or consultants and KOMO News or Seattle Refined) concerning the cost of this special advertising. I also request all communication concerning notes between WSDOT and the agency responsible for the ad (including, but not limited to, creative drafts, and other notes as to the purpose of the advertisement).</t>
  </si>
  <si>
    <t>Communication</t>
  </si>
  <si>
    <t>PDR-15-3462</t>
  </si>
  <si>
    <t>Sent rerecords on 9/19/2017 Phase 1
Sent records on 1/30/2018 Phase 2</t>
  </si>
  <si>
    <t>Ben Johnson</t>
  </si>
  <si>
    <t>All internal and external (including but not limited to WSDOT, WSP, USCG) communications (email) relating to the public disclosure request (PDR 16-1168) filed on April 14, 2016 with the Washington State Department of Transportation.</t>
  </si>
  <si>
    <t>Communication elating PDR 16-1168</t>
  </si>
  <si>
    <t xml:space="preserve">1)  All correspondence using WSDOT email or Lync from or to Lori Osborne from the period of March 2016 to June 27th, 2016 regarding Aiko Lawson
2)  All correspondence using WSDOT email or Lync from or to Diane Carattini from the period of March 2016 to June 27th, 2016 regarding Aiko Lawson in which Lori Osborne was not a recipient or the originator.
3)  All correspondence within SWR Human Resources from January 2016 to June 27th, 2016 with names only redacted  involving review of personnel files or follow up  investigations on employees
4)  Dates and times and department identified regarding any meetings of SWR Human Resources pertaining to Aiko Lawson from January 2016-June 27th, 2016.  Names may be redacted.
5)  Copies of all internet or phone use records of Aiko Lawson in SWR Human Resources possession
6)  Any policies governing the rereview of employees after writeups.
It is requested that no records be destroyed from the date this request is made and any previously deleted records of above be retrieved..
</t>
  </si>
  <si>
    <t>Communication regarding Aiko Lawson</t>
  </si>
  <si>
    <t>Washington Business Advocates</t>
  </si>
  <si>
    <t>Denial Exemption(s) - 42.56.290: 5.60.060(2)(a): 42.56.420(5)
Denial Exemption(s) - 42.56.290: 5.60.060(2)(a)</t>
  </si>
  <si>
    <t>Communications between a client and their attorney; Phone bridge password</t>
  </si>
  <si>
    <t>Elizabeth De Bagara</t>
  </si>
  <si>
    <t>All emails or other communications, both inter-department, with any contractor hired to implement any WSDOT program, and with the public, related to developing the adjudicative procedures for anyone contesting a fine imposed by or on behalf of WSDOT.</t>
  </si>
  <si>
    <t>Communication regarding the adjudicative procedures for contesting fines.</t>
  </si>
  <si>
    <t>PDR-14-0087</t>
  </si>
  <si>
    <t>sent phase 1</t>
  </si>
  <si>
    <t>All past external and internal communcation between Dept. staff and/or non Dept staff that has any relation to myself and/or any of my past record request, but not PDR 14-1010 or 14-1011. Time range January 1, 2013 &amp; current date only.</t>
  </si>
  <si>
    <t>Communication relation to Julian Tarver</t>
  </si>
  <si>
    <t>PDR-14-2911</t>
  </si>
  <si>
    <t>Sayre Law Offices, PLLC</t>
  </si>
  <si>
    <t>Christine Lord</t>
  </si>
  <si>
    <t>All written communications and documents between the Washington State Department of Transportation and SRI Enterprise, LLC from January 1, 2013, to the present. This request should include all communications with SRI Enterprise, LLC and any of its representatives, incluidng but not limited to Vrajlal ("Raj") Nariya, Neha Nariya, Scott Johnson, Scott Campbell, David Lenci, Christopher Wyant, and Makda Goitom.</t>
  </si>
  <si>
    <t>Communication with SRI Enterprises, LLC</t>
  </si>
  <si>
    <t>PDR-13-2285</t>
  </si>
  <si>
    <t>Waiting on Helmut Steele for approval of redactions.</t>
  </si>
  <si>
    <t>Anthony Russo</t>
  </si>
  <si>
    <t xml:space="preserve">I would like the information and investigation on the Fauntleroy Ferry Terminal incident that occurred on January 10, 2015. </t>
  </si>
  <si>
    <t>Investigation Request</t>
  </si>
  <si>
    <t>PDR-15-0331</t>
  </si>
  <si>
    <t>Staci Patton</t>
  </si>
  <si>
    <t>All e-mail communication, and documents WSDOT has sent, between Mitch Patton and Staci Patton, and Celeste Dimichina,Debbie Dunn and Bill Mumma, from March 2015 through Aug. 9, 2017</t>
  </si>
  <si>
    <t xml:space="preserve">Communications </t>
  </si>
  <si>
    <t>Gene Johnson</t>
  </si>
  <si>
    <t xml:space="preserve">_Copies of any emails, memos or other written communications related to the reported overloading of the ferry Cathlamet on Friday, Aug. 15, 2014.
_Copies of any emails, memos, letters or other written communications related to Washington State Ferries Operations Director Steve Rodgers being placed on administrative leave.
</t>
  </si>
  <si>
    <t>Communications and Investigations</t>
  </si>
  <si>
    <t>PDR-14-2245</t>
  </si>
  <si>
    <t>Brian Green</t>
  </si>
  <si>
    <t xml:space="preserve"> 1.  Any and all communications referring to and/or concerning Al and/or Alfred and/or Larry Hamilton and/or Hamilton Sign and/or Hamilton Billboard.
2.  Any and all Records referring to and/or concerning Al and/or Alfred and/or Larry Hamilton and/or Hamilton Sign and/or Hamilton Billboard.</t>
  </si>
  <si>
    <t>Communications and records referring to Al, Alfred, Larry Hamilton sign/billboard.</t>
  </si>
  <si>
    <t>Robert Grumbach</t>
  </si>
  <si>
    <t>of all email and electronic communications associated with wireless facilities leasing on and near the Evergreen Point Lid located within the SR 520 state highway right-of-way inside the City of Medina boundaries starting in January 2014 to the present</t>
  </si>
  <si>
    <t>Communications associated with wireless faciliaties leasing on SR 520 ROW in city of medina Jan 2014 to present.</t>
  </si>
  <si>
    <t>PDR-15-0399</t>
  </si>
  <si>
    <t>Miller Nash Graham &amp; Dunn LLP</t>
  </si>
  <si>
    <t>Annalisa Provence</t>
  </si>
  <si>
    <t>We hereby request copies of all Public Records, Communications, and Writings for the time period July 1, 2011 through April 1, 2016 pertaining to the following:
Ã¢â‚¬Â¢ All communications between DKS and WSDOT re billing and/or
timekeeping arising from public works projects; and
Ã¢â‚¬Â¢ All audits and/or investigations of DKS as it may relate to billing
and/ or timekeeping conducted for any projects involving any state, federal, or other government agency.</t>
  </si>
  <si>
    <t>Communications between DKS and WSDOT re billing and timekeeping, audits and investigations of DKS relating to billing or timekeeping</t>
  </si>
  <si>
    <t>Michael P. Tiufekchiev</t>
  </si>
  <si>
    <t xml:space="preserve">I respectfully request any and all documents or records, including but not limited to electronic documents, e-mails, text messages, paper documents, photographs (electronic or hard copy), video and/or audio files as requested below:
1. Any and all records, including but not limited to memoranda, e-mails, text messages, audio, video, digital records, event summaries or any other communications between Governor Jay Inslee, David Postman, Jaime Smith, Kelly Wicker, and Nicholas Brown in the office of Governor Inslee and former Secretary of Transportation Lynn Peterson between February 1, 2013 and February 6, 2016, or her subordinates during that time.
2. Any and all records, including but not limited to memoranda, e-mails, text messages, audio, video, digital records, event summaries or any other communications between Governor Jay Inslee, David Postman, Jaime Smith, Kelly Wicker, and Nicholas Brown in the office of Governor Jay Inslee and former Secretary of Transportation Lynn Peterson between February 1, 2013 and February 6, 2016, or her subordinates during that time, regarding the Seattle tunnel project.
3. Any and all records, including but not limited to memoranda, e-mails, text messages, audio, video, digital records, event summaries or any other communications between Governor Jay Inslee, David Postman, Jaime Smith, Kelly Wicker, and Nicholas Brown in the office of Governor Jay Inslee and former Secretary of Transportation Lynn Peterson between February 1, 2013 and February 6, 2016, or her subordinates during that time, regarding the Highway 99 project.
4. Any and all records, including but not limited to memoranda, e-mails, text messages, audio, video, digital records, event summaries or any other communications between Governor Jay Inslee, David Postman, Jaime Smith, Kelly Wicker, and Nicholas Brown in the office of Governor Jay Inslee and Secretary of Transportation Lynn Peterson between February 1, 2013 and February 6, 2016, or her subordinates during that time, regarding the Columbia River crossing project.
5. Any and all records, including but not limited to memoranda, e-mails, text messages, audio, video, digital records, event summaries or any other communications between Governor Jay Inslee, David Postman, Jaime Smith, Kelly Wicker, and Nicholas Brown in the office of Governor Jay Inslee and Secretary of Transportation Lynn Peterson between February 1, 2013 and February 6, 2016, or her subordinates during that time, regarding I-405.
</t>
  </si>
  <si>
    <t>communications between Governor Jay Inslee, David Postman, Jaime Smith, Kelly Wicker, and Nicholas Brown in the office of Governor Inslee and former Secretary of Transportation Lynn Peterson between certain times</t>
  </si>
  <si>
    <t>Gary Chittim</t>
  </si>
  <si>
    <t xml:space="preserve">all communications between the Washington State Department of Transportation, Seattle Tunnel Partners (and its affiliated companies) and Hitachi Zosen Corp., the manufacturer of the deep-bore tunneling machine (AKA Ã¢â‚¬Å“BerthaÃ¢â‚¬ï¿½). 
The communications sought are any that involve the following:
Ã¢â‚¬Â¢ Diagnoses of what is blocking BerthaÃ¢â‚¬â„¢s progress.
Ã¢â‚¬Â¢ Discussions of mechanical, software or other technical problems with BerthaÃ¢â‚¬â„¢s works.
Ã¢â‚¬Â¢ Descriptions or requisition requests for parts (physical in nature or software/technical) to repair or upgrade Bertha.
Ã¢â‚¬Â¢ Estimates of when delays related to BerthaÃ¢â‚¬â„¢s inactivity will begin to affect the projectÃ¢â‚¬â„¢s completion date.
Communications requested are any matching the above descriptions and which occurred on or after Nov. 1, 2013. 
</t>
  </si>
  <si>
    <t>Communications between WSDOT, STP and Hiachi Zosen</t>
  </si>
  <si>
    <t>PDR-14-0054</t>
  </si>
  <si>
    <t>Steven Liedlich</t>
  </si>
  <si>
    <t>Communications of WSDOT staff within the date rage of March 1, 2012 through March 31 , 2014 received from, or sent to the following BNSF Railway employees.
Danniel MacDonald, Manager of Engineering 
Sheri Ellis, Roadway Planning
Russ Pitner, Inspector
Mike Schram, Manager, Structures
Jeff Swanson, Supervisor, Structures
Chad Gordon, Supervisor, Structures
danniel.macdonald@bnsf.com
sheri.ellis@bnsf.com
russ.pitner@bnsf.com
mike.schram@bnsf.com
jeff.swanson@bnsf.com
chad.gordon@bnsf.com</t>
  </si>
  <si>
    <t>Communications of WSDOT</t>
  </si>
  <si>
    <t>PDR-14-0835</t>
  </si>
  <si>
    <t>Jordan Schrader</t>
  </si>
  <si>
    <t xml:space="preserve">WSDOT records related to the SR 410 project in Bonney Lake, to include the demolition plans and the agreement with the city. 
</t>
  </si>
  <si>
    <t>Communications on SR 410 Project</t>
  </si>
  <si>
    <t>PDR-15-1072</t>
  </si>
  <si>
    <t>Attorney Client Privileged Information and Financial Account Information</t>
  </si>
  <si>
    <t>Douglas R.. Roach</t>
  </si>
  <si>
    <t>1. All records relating in any way to communications to or from the Washington State Department of Revenue regarding taxability of contracts for repair and maintenance (as distinguished from new construction) of roads, bridges, and other transportation facilities owned by the State of Washington from January 2011 to the present.
2. All records relating in any way to communications to or from the Washington State Department of Transportation and contractors, subcontractors, or suppliers regarding the taxability
of contracts for repair and maintenance (as distinguished from new construction) of roads, bridges, and other transportation facilities owned by the State of Washington from January 2011 to the
present.
3. All records relating in any way to rulings or decisions of the Washington State Department of Revenue regarding the taxability of contracts for repair and maintenance (as distinguished from new construction) of roads, bridges, and other transportation facilities owned by the State of Washington from January 2011 to the present.</t>
  </si>
  <si>
    <t>Communications regarding the taxability of contracts for repair and maintenance.</t>
  </si>
  <si>
    <t>All tort claim forms, investigation results, and communications with Hamilton Construction relating to the multi-car pothole accidents or collisions near or related to the WSDOT Contract # 8670 project on southbound Interstate-5 near Portland Avenue and Exit 133 on November 14, 2015</t>
  </si>
  <si>
    <t>Communications with Hamilton Construction relating to the multi-car pothole accidents or collisions near contract 8670 on southbound interstate 5 near Portland Ave exit 133 November 14, 2015</t>
  </si>
  <si>
    <t>Bowman Refrigeration</t>
  </si>
  <si>
    <t>Dave Bowman</t>
  </si>
  <si>
    <t>1) Names of all companies that performed installation, service or repair work of any kind, on board any Washington State Ferry, during calendar years 2014, 2015, 2016.
2) Name of all companies that performed construction, installation, service, repair or any  other type of work in or at any Washington State Ferry Terminal, including but not limited to,terminal buildings, Systems or equipment in terminal buildings, docks and dock equipment, during calendar years 2014, 2015, 2016
4) Proof of workers compensation Insurance coverage as required under the US Longshore and Harbor Workers Compensation Act, for each of the companies in Items (1) and (2) for the calendar years 2014 through 2016.</t>
  </si>
  <si>
    <t>companies names services work on ferries</t>
  </si>
  <si>
    <t>All records served to your dept. from/related to the Public Records Request Complaint from Freedom Foundation, that related to records in the Ferry Division?? that you denied access to.
-Just copies of the initial Court Complaint alone.</t>
  </si>
  <si>
    <t>Complaint</t>
  </si>
  <si>
    <t>PDR-14-0832</t>
  </si>
  <si>
    <t>Don Buehler</t>
  </si>
  <si>
    <t xml:space="preserve">a copy of the complaint and the photos Ms. Jean-Louis took for evidentiary purposes.  </t>
  </si>
  <si>
    <t>Complaint Records</t>
  </si>
  <si>
    <t>PDR-15-2006</t>
  </si>
  <si>
    <t xml:space="preserve">P.R. Systems, Inc </t>
  </si>
  <si>
    <t>Steve Yates</t>
  </si>
  <si>
    <t>Copy of the study and any associated data  WSDOT performed in  reviewing whether there is over-concentration that unduly burdens PR Systems, Inc.  under the federal Disadvantaged Business Enterprise (DBE) statutes and regulations of the United States Department of Transportation, including 49 CFR Part 26.</t>
  </si>
  <si>
    <t xml:space="preserve">Complaint/impact of over-concentration of DBE goals on non-DBE firms </t>
  </si>
  <si>
    <t>Vail, Cross and Associates</t>
  </si>
  <si>
    <t>Lisa Garnes</t>
  </si>
  <si>
    <t xml:space="preserve">Any and all complaints of people tripping, slipping and/or falling at the Fauntleroy Ferry Dock car waiting area between the dates of December 1, 2013 through February 28, 2014.  Complaints of ice in same location &amp; same timeframe. </t>
  </si>
  <si>
    <t>Complaints</t>
  </si>
  <si>
    <t>PDR-14-1462</t>
  </si>
  <si>
    <t>Adam Long</t>
  </si>
  <si>
    <t xml:space="preserve">an electronic copy of any complaints or correspondence regarding ferry line cutting involving license plate # 273-YEA at the Mukilteo ferry terminal. This is my license plate number and I believe someone may have filed a false complaint against me today, March 26, 2015.
I would also like to know if there are other records involving other complaints by the person who made the complaint against me today. I believe you have to use your own license plate number to make a complaint, so it may be fairly simple to identify such records. Please let me know if such records exist.
</t>
  </si>
  <si>
    <t>PDR-15-0882</t>
  </si>
  <si>
    <t>Bob Caldwell</t>
  </si>
  <si>
    <t>Copies of the complaints I filed against WSDOT employees while I worked for the agency. Specifically I would like the nature of the complaint. The name of the employee  that the complaint was made against, copies of the  written findings of the complaint and an outcome .I worked at the Mercer Island, Corson, and  Shoreline office from 1984 to 2011.</t>
  </si>
  <si>
    <t>Complaints made by employee</t>
  </si>
  <si>
    <t>PDR-15-2705</t>
  </si>
  <si>
    <t>Denial Exemption(s) - 42.56.050: 42.56.230(2)
Denial Exemption(s) - 42.56.230(2): 42.56.050</t>
  </si>
  <si>
    <t>Personal email, address, and phone number</t>
  </si>
  <si>
    <t>Any and all records regarding complaints regarding construction on Interstate 5 Northbound between the 38th street exit and the Portland Avenue exit in Tacoma between the dates of August 1, 2012 and September 30, 2012.</t>
  </si>
  <si>
    <t>Complaints on construction in Tacoma 2012</t>
  </si>
  <si>
    <t>PDR-14-1183</t>
  </si>
  <si>
    <t>Carol Hepburn</t>
  </si>
  <si>
    <t>Please be advised that we represent Sandra Cazacopol regarding injuries she sustained in the course of her duties for Washington State Ferries. Her injuries occurred on board the MV Kaleetan.
We are making a public disclosure request as follows:
a. Prior complaints or reports of gender or sexual comments or
conduct with Bruce Cooper; Andrzej Sieniecki and Mike Fagerness and any other engine room employee from 2012- present;
b. Investigations, statements, documentation, engineers' logs,
ships logs, regarding Bruce Cooper, Andrzej Sieniecki, Mike
Fagerness and/or Sandra Cazacopol from 2012 to present; and
c. Personnel files of Andrzej Sieniecki, Mike Fagerness, Bruce
Cooper and Sandra Cazacopol.</t>
  </si>
  <si>
    <t>Complaints or reports or sexual comments, investigations, satements, documentation engineers logs, ship logs regarding Bruce Cooper, Andrzej Sieniecki, Mike fagerness</t>
  </si>
  <si>
    <t>Carrie E. Eastman</t>
  </si>
  <si>
    <t xml:space="preserve">Any and all writen complaints, whether via regular correspondence or email, regarding aggressive motorcycle drivers on the Washington State Ferry run between Bremerton and Seattle from the period March 21, 2015 to the present.  </t>
  </si>
  <si>
    <t>Complaints regarding aggressive motorcycle drivers on WSF</t>
  </si>
  <si>
    <t xml:space="preserve">Craig Walker </t>
  </si>
  <si>
    <t>Copy of all complaints filed, reports or communications of any kind or nature for that segment of State Route 124
between Burbankand Fishhook Park from the period January 1, 2014 to current.</t>
  </si>
  <si>
    <t>Complaints/reports/communication</t>
  </si>
  <si>
    <t>PDR-15-2688</t>
  </si>
  <si>
    <t>Complete bid packet submitted on 5/13 @ 11:00am by Quigg Brothers for the US 101 Emergency Slide Stabilization project.</t>
  </si>
  <si>
    <t>PDR-15-1426</t>
  </si>
  <si>
    <t>James Hahn</t>
  </si>
  <si>
    <t>All documents contained in his personnel file.</t>
  </si>
  <si>
    <t>Complete copy of his personnel file</t>
  </si>
  <si>
    <t>PDR-14-1533</t>
  </si>
  <si>
    <t>Compex Legal Services</t>
  </si>
  <si>
    <t>S. Prytz</t>
  </si>
  <si>
    <t>Complete employment record for Michael Hundahl, including but not limited to; employment history, application, evaluations, benefits, payroll, and time sheets.</t>
  </si>
  <si>
    <t>Complete employment record for Michael Hundahl</t>
  </si>
  <si>
    <t>PDR-15-3107</t>
  </si>
  <si>
    <t>Walter L. Martin</t>
  </si>
  <si>
    <t xml:space="preserve">I am writing to formally make a request to your office for the complete file of my records.  I would like all that you have on me from the year of 1996 until 2017, whether it be felony, misde-meanor, convictions, dismissed or charges that were reduced. </t>
  </si>
  <si>
    <t>Complete file of DOC #845481 Walter L. Martin.</t>
  </si>
  <si>
    <t>Joseph A. Pankowski</t>
  </si>
  <si>
    <t>"Complete, Detailed Reports for the Tacoma Narrows Bridge as enacted by the State of Washington 61" Legislature 2009 amending RCW 47.56.165.
Clarified on 5/12/2017:
Can you provide Fiscal Year Reports for 2008 through 2013 please?</t>
  </si>
  <si>
    <t>Complete reports for the Tacoma Narrows Bridge</t>
  </si>
  <si>
    <t>Saam Ejlali</t>
  </si>
  <si>
    <t>Copy or an actual print of Conceptual Design Proposal- R. H. Thomson canceled freeway</t>
  </si>
  <si>
    <t>Conceptual Design Proposal- R. H. Thomson canceled freeway</t>
  </si>
  <si>
    <t>Dave Ciprut</t>
  </si>
  <si>
    <t>Copies of all concrete inspection logs and/or concrete inspection reports for concrete poured at both the on-site locations and the off-site precast yards for the WSDOT SR 99 Bored Tunnel Alternative Design-Build Project.</t>
  </si>
  <si>
    <t>Concrete inspection logs/reports for AWV Tunnel project</t>
  </si>
  <si>
    <t>PDR-14-0853</t>
  </si>
  <si>
    <t>Anders Scholl</t>
  </si>
  <si>
    <t xml:space="preserve">working on a survey of the public &amp; private physical digital networking infrastructure in Thurston County. It's my understanding that WSDOT maintains conduit &amp; fiber along roadways; I'm looking for an overview of what roadways have this sort of infrastructure, and what, where it exists, it entails. Additionally, is there a policy regarding when new conduit and/or fiber is laid as a component of unrelated work? What networks is the fiber connected to, and are there agreements with any other agencies or private parties allowing them to use it (perhaps state or local police or other law enforcement)? If this request is overly broad or better broken into separate requests, just let me know. </t>
  </si>
  <si>
    <t>Conduit &amp; Fiber along roadway</t>
  </si>
  <si>
    <t>Joseph B. Rochelle</t>
  </si>
  <si>
    <t>1. Deed of Conservation Easement and Agreement plus all attachments dated 1/30/1996.
2. Purchase and Sale Agreement January 30 1996 and all attachments by and between WSDOT and Gale Cool and Maris Cool and Lovell Associates, Inc.
3. Warranty Deed and Attachments from Gale Cool dated January 30, 1996.</t>
  </si>
  <si>
    <t>Conservation Agreement</t>
  </si>
  <si>
    <t>PDR-15-0497</t>
  </si>
  <si>
    <t>Marianne Mcgill</t>
  </si>
  <si>
    <t>ALL CONSTRUCTION OFFICE EMAILS THAT ARE SENT TO THE HQ CONSTRUCTION OFFICE CUSTOMER SERVICE EMAIL ADDRESS FOR THE GENERAL PUBLIC TO USE. ALL EMAILS FROM THE LAST SIX MONTHS AND WHO TOOK CARE OF THE RESPONSES AND HOW LONG IT TOOK FOR THE RESPONSES TO BE SENT OUT.</t>
  </si>
  <si>
    <t>Construction</t>
  </si>
  <si>
    <t>PDR-15-2517</t>
  </si>
  <si>
    <t>Keller Associates, Inc.</t>
  </si>
  <si>
    <t>Tyler Haney</t>
  </si>
  <si>
    <t>1) Construction As/Built Plans for Red Wolf Bridge (46Ã‚Â°25'28.66"N, 117Ã‚Â° 4'19.91"W)
2) Any additional work in which Utility/Conduits were added to the structure</t>
  </si>
  <si>
    <t>Construction As/Built Plans for Red Wolf Bridge</t>
  </si>
  <si>
    <t>Tom Alston</t>
  </si>
  <si>
    <t xml:space="preserve">I am interested in identifying the construction company that was conducting the rolling slowdown. 
So, I'm requesting any records identifying the company conducting the rolling slowdown, any reports completed after the accident, photographs taken by the construction company after the accident, and any responses, judgments or fines by the DOT after the collision. I am also requesting any records that show the procedure that must be followed before conducting a rolling slowdown, such as warning lights, cones or flagmen required to notify traffic of the presence of a stopped vehicle on the on ramp.
</t>
  </si>
  <si>
    <t>Construction Company Conducting Rolling Slowdown</t>
  </si>
  <si>
    <t xml:space="preserve">Lombino Martino Attorneys At Law </t>
  </si>
  <si>
    <t>Rachel Long</t>
  </si>
  <si>
    <t>This is a request for production of the contract between Hamilton Construction and the State of Washington for work performed near Interstate 5 and the Emerald Queen Casino in and near the Puyallup River, in Pierce County, Washington. Work subject to that  contract was performed on and around July 13, 2015. The contracted work included, but was not necessarily limited to, pile driving and crane operation.</t>
  </si>
  <si>
    <t>Construction Contract</t>
  </si>
  <si>
    <t>Puget Sound Business Journal</t>
  </si>
  <si>
    <t>Marc Stiles</t>
  </si>
  <si>
    <t xml:space="preserve">A list of all road construction projects over $50 million with contracts awarded between Jan. 1, 2008 through Dec. 31, 2017 in King, Pierce and Snohomish counties. For each project I would like to know the following:
The general contractor.
The budget.
The actual end cost upon completion.
The forecasted schedule at the start of the project.
The actual amount of time it took to complete.
</t>
  </si>
  <si>
    <t>Construction cost- NWR</t>
  </si>
  <si>
    <t>Jason MacLeod</t>
  </si>
  <si>
    <t>I am looking for Washington Highways Commission Letter 4-22-74  Dated,5-21-74 &amp; Letter 8-10-73 Dated 8-24-73.  On the North Pullman interchange plans for SR 276 and SR 27 there is a construction easement north of Ramp ND, I am trying to determine if that easement has been deleted or relinquished.</t>
  </si>
  <si>
    <t>Construction Easement noted on the SR 276, Pullman Vicinity</t>
  </si>
  <si>
    <t>Please allow this correspondence to confirm this office represents State Farm Insurance Company as the underinsured carrier "standing in the shoes" of driver Rena Leago who was involved in a motor vehicle accident with driver Ronald Hamilton on March 28, 2011. The accident occurred immediately following the parties executing a left turn from Pacific Highway onto 272nd Street in the 2000 block in the City of Kent, Washington. Ms. Leago has indicated there were construction cones in the area at the time limiting left turning drivers to a single lane. I would appreciate confirmation from your office on this specific issue and if you would provide some information regarding the nature and the extent of the construction. I am enclosing a copy of the police traffic collision report to assist with this request.</t>
  </si>
  <si>
    <t>Construction Info for Pac Highway onto 272nd</t>
  </si>
  <si>
    <t>PDR-14-2770</t>
  </si>
  <si>
    <t>Akemi Reiko</t>
  </si>
  <si>
    <t xml:space="preserve">Construction Management and Inspection, Change Order Management and Scheduling Services" (CM On-Call) agreement made in 2012.
Copy of submitters' proposals for each of the 5 awarded contracts. 
Packet AÃ¢â‚¬â„¢s &amp; BÃ¢â‚¬â„¢s for the 5 winning proposals
</t>
  </si>
  <si>
    <t>Construction Management and Inspection, Change Order Management and Scheduling Services" (CM On-Call) agreement made in 2012.
Copy of submitters' proposals for each of the 5 awarded contracts. 
Packet AÃ¢â‚¬â„¢s &amp; BÃ¢â‚¬â„¢s for the 5 winning proposals</t>
  </si>
  <si>
    <t>PDR-14-3346</t>
  </si>
  <si>
    <t>Karr Tuttle Campbell</t>
  </si>
  <si>
    <t>Phase 1 sent 11/8/2016
Phase 2 sent 12/19/2016
Phase 3 sent 3/15/2017</t>
  </si>
  <si>
    <t>Walter Barton</t>
  </si>
  <si>
    <t>All documents relating to the construction of the Washington State ferries Walla Walla and Spokane in the years 1971 to 1973.</t>
  </si>
  <si>
    <t>Construction of the Walla Walla and Spokane Ferries</t>
  </si>
  <si>
    <t>Law Office of David Nordeen, PLLC</t>
  </si>
  <si>
    <t>David Nordeen</t>
  </si>
  <si>
    <t>In the summary of events you sent me on 11/4/14 (PDR 14-2936) there is a mention of construction on the roadway (SR 503) on 12/4/13.  I would like to look at that file.  Would you make it available?</t>
  </si>
  <si>
    <t>Construction on SR 503 on 12/4/13</t>
  </si>
  <si>
    <t>PDR-14-3109</t>
  </si>
  <si>
    <t>Travis Marden</t>
  </si>
  <si>
    <t>PDF files of the complete construction plans and right-of-way plans for the recent roundabout project on SR 243 at Road 24 in Mattawa. The approximate milepost is from 13.80 to 14.20. This
project was constructed in April and May 2014.</t>
  </si>
  <si>
    <t xml:space="preserve">Construction plans and right-of-way plans for the recent roundabout project on SR 243 at Road 24 in Mattawa. </t>
  </si>
  <si>
    <t>PDR-15-0567</t>
  </si>
  <si>
    <t>Allan Covell</t>
  </si>
  <si>
    <t xml:space="preserve">Construction plans for the SR155 bridge located in the City of Omak at milepost 80.40 where it crosses the Okanogan River and tees into SR215. </t>
  </si>
  <si>
    <t>Construction Plans for the SR 155 Bridge in Omak MP 80.40</t>
  </si>
  <si>
    <t>Walker Heye Meehan &amp; Eisinger, PLLC</t>
  </si>
  <si>
    <t>Karol Melde</t>
  </si>
  <si>
    <t>A copy of any and all records, including e-mails, correspondence, and construction specification records, discussing the
construction project on State Route 124 between Burbank and Fishhold Park during the period January 1, 2014 to
present.</t>
  </si>
  <si>
    <t>Construction Project</t>
  </si>
  <si>
    <t>Gierth-Eddy Law Offices</t>
  </si>
  <si>
    <t>Driver License number, DOB, address from Drivers License ID</t>
  </si>
  <si>
    <t>Richard Gierth</t>
  </si>
  <si>
    <t>All records in your possession and/or under your control regarding any Construction Projects, Construction Bids, Construction Updates, and Travel Advisories for:
1) SR 397 from Milepost 11 to Milepost 21, in Benton County, Washington from October 1, 2016 through to April 30, 2017.</t>
  </si>
  <si>
    <t>Construction Project SR397</t>
  </si>
  <si>
    <t>Althauser Rayan Abbarno, LLP</t>
  </si>
  <si>
    <t xml:space="preserve">Due to the large volume of records, we are requesting a 30 day extension to continue to collect, review and potentially redact documents. </t>
  </si>
  <si>
    <t>Jakob McGhie</t>
  </si>
  <si>
    <t>All records relating to the design and construction of the portion of Airport Road in Centralia, Washington, that runs adjacent to I-5 at Milepost 81. This request encapsulates any records relating to the construction of drainage systems or bicycle/pedestrians paths that adjoin the road.</t>
  </si>
  <si>
    <t xml:space="preserve">Construction Project, Centralia, Lewis County. </t>
  </si>
  <si>
    <t>Terry R. Marston</t>
  </si>
  <si>
    <t>Records for construction project: Ã¢â‚¬Å“1-90 MP 17.05 TO MP 17.18, North Fork Issaquah Creek, Fish Passage, King County,Ã¢â‚¬ï¿½ F.A. PROJECT NO. NHPP-0901 (485). WSDOT has announced award of the project to Scarsella Bros., Inc. I am requesting the following information regarding the project and ScarsellaÃ¢â‚¬â„¢s eligibility for the award.
1. A copy of Scarsella Bros.Ã¢â‚¬â„¢ bid for project, including any attachments or other documents accompanying it at the
time of its submission.
2. A copy of each Ã¢â‚¬Å“Disadvantaged Business Enterprise Utilization CertificationÃ¢â‚¬ï¿½ form (DOT Form 272-056) that
accompanied ScarsellaÃ¢â‚¬â„¢s bid for the project.
3. A copy of each Disadvantaged Business Enterprise, Written Confirmation Document (DOT Form 4222-031)
pertaining to DBE Electric, Inc. (DBE Cert. No. W2F0021272) provided by Scarsella Bros. for the project.
4. A copy of Scarsella Bros.Ã¢â‚¬â„¢ Subcontractor List for the project (DOT Form 271-015).
5. A copy of any price quote in your possession submitted by DBE Electric, Inc. to anyone pertaining to any scope of
work for the project. (The phrase Ã¢â‚¬Å“price quoteÃ¢â‚¬ï¿½ should be understood to include, without limitation, bids, scope letters,
proposals, etc.)
6. A copy of any correspondence or email, including attachments or enclosures, received from Scarsella Bros. or any
of its representatives since March 15, 2017.
7. A copy of any document(s), correspondence or emails received from Scarsella Bros. or any of its representatives
since March 15, 2017 that is not already being produced in response to one of the above requests.
8. A copy of any document(s) received from DBE Electric, Inc. or any of its representatives since March 15, 2017
that is not already being produced in response to one of the above requests.
9. A copy of any written communications to or from WSDOT MWBE, DBE, or other minority affairs office that
reviewed fulfillment of the DBE goal for the project by Scarsella.
10. A copy of any other document relied upon by WSDOT to determine that the bid of Scarsella Bros met the DBE
requirements for the project.</t>
  </si>
  <si>
    <t>Construction project: Ã¢â‚¬Å“1-90 MP 17.05 TO MP 17.18, North Fork Issaquah Creek, Fish Passage, King County,Ã¢â‚¬ï¿½ F.A. PROJECT NO. NHPP-0901 (485)</t>
  </si>
  <si>
    <t xml:space="preserve">BRIDGE LAW, </t>
  </si>
  <si>
    <t>Sunny Baek</t>
  </si>
  <si>
    <t xml:space="preserve">Our office is requesting public records including but not limited to any photos and construction plan records at especially on 3/28/2017.  Any information as to which lane was closed due to the construction on 200th Street is needed.
</t>
  </si>
  <si>
    <t xml:space="preserve">Construction Rcds- S. 200th Street and Military Rd., City of Seatac in March 2017, </t>
  </si>
  <si>
    <t>Rico Tessandore</t>
  </si>
  <si>
    <t>Records related to (If any) construction taking place on the roadway, overpass, tressel or other surface on US-2, at or near Cavalero Comer neighborhood of Lake Stevens. WA on June 30, 2015.</t>
  </si>
  <si>
    <t>Construction records taking place on US-2, at or near Cavalero Corner neighborhood of Lake Stevens, WA on June 30, 2015</t>
  </si>
  <si>
    <t>Stacie Pederson</t>
  </si>
  <si>
    <t>Copy of the WSDOT investigation report for the incident that occurred on Saturday, October 22, 2016 at approximately 8:30 a.m. near the rock pit located near 460 Kalama River Road, Kalama, WA.  The incident involved a dump truck driven by Bryce Lemmons, passenger Jeff Sorensen</t>
  </si>
  <si>
    <t xml:space="preserve">Construction Rock Pit Incident Report, Cowlitz Co. </t>
  </si>
  <si>
    <t>Olive Bearb Law Group</t>
  </si>
  <si>
    <t>Erin Clune</t>
  </si>
  <si>
    <t xml:space="preserve">All information and documents relating to construction at or around mile posts 53 - 60 on Interstate 90 from 7/27/15 to the present. We are also requesting all information and documents relating to maintance and road design at or around mile posts 53 - 60 on Interstate 90 from 7/27/15 to the present. </t>
  </si>
  <si>
    <t>Construction SR 90 milepost 53-60</t>
  </si>
  <si>
    <t xml:space="preserve">Walker Heye Attorneys </t>
  </si>
  <si>
    <t>Bret Uhrich</t>
  </si>
  <si>
    <t>Provide records relating to Washington One Call ticket # 14 184391 made by Watts Construction on July 3, 2014.  Please provide the name(s) of any persons that responded to this ticket.</t>
  </si>
  <si>
    <t>Construction Utilities Incident, Franklin County, South Central Region</t>
  </si>
  <si>
    <t>Stein, Lotzkar &amp; Starr PS</t>
  </si>
  <si>
    <t>Howard S. Stein</t>
  </si>
  <si>
    <t xml:space="preserve">1)	The plan and actual configuration of the construction zone including, but not limited, to signage, markers and detours, etc. on I-405 N/B at the North of the N/B 70th Street off ramp and on ramp.
2)	Any and all still photos, aerial photos, videos, maps, diagrams of said construction zone roadway.
3)	Any and all names, addresses and phone numbers of individuals working at the construction zone on June 20, 2014 between the hours of 12:00 am. and l:OO a.m.
This request is made for all records typed, printed, written or electronically held, retained, copied, possessed or within the control of the WDOT, its agencies, sub-agencies, agents, employees or assigns.
</t>
  </si>
  <si>
    <t>Construction zone I-405 @ NE 70th Street, Kirkland, WA</t>
  </si>
  <si>
    <t>PDR-14-1861</t>
  </si>
  <si>
    <t>Stacy Trussler</t>
  </si>
  <si>
    <t>any and all information regarding the use of a consultant to fill the role of the Mega Projects Environmental Director position. This includes, but is not limited to:
contract
scope of work
task orders
invoices
hours worked
progress reports
calendar print outs
meeting logs (include date, time, location, duration)
meeting notes
phone call logs (include date, time, location, duration)
phone call notes
day logs, other notes
emails
texts or other electronic messaging
travel (when, where, duration)</t>
  </si>
  <si>
    <t>Consultant Role Mega Project Enviro Director</t>
  </si>
  <si>
    <t>Lindie Schmidt</t>
  </si>
  <si>
    <t>Washington State Ferries recently sold the ferry Evergreen State to Jones Broadcasting LLC. The ferry is currently moored without authorization on State owned aquatic lands managed by the WA State Department of Natural Resources. I am requesting the contact information for the entity which purchased the ferry. 
Specifically,
Name
Title
Mailing Address
Phone Number
Fax Number
E-mail address</t>
  </si>
  <si>
    <t>Contact information - WA state Ferry - Evergreen State</t>
  </si>
  <si>
    <t>Enumclaw Insurance Company</t>
  </si>
  <si>
    <t>Cindy Roe</t>
  </si>
  <si>
    <t>This request concerns an accident which occurred on April 9, 2012, at approximately 8:00 am on 1-182 near Keene, Richland ,WA, at M.P. 2.00, east bound, WSP Report# E164606. The right lane was closed due to a construction project.
Please provide us with the name and contact information of the person in charge of the work site, as well as
names and contact information for any workers there at the time of this accident. We also request any
reports you have regarding this accident.</t>
  </si>
  <si>
    <t>Contact Information/ reports</t>
  </si>
  <si>
    <t>PDR-15-2685</t>
  </si>
  <si>
    <t>Christine Martin-Lord</t>
  </si>
  <si>
    <t>All information relating to the contamination found under the Seattle Pacific Hotel.</t>
  </si>
  <si>
    <t>Contamination found under the Seattle Pacific Hotel.</t>
  </si>
  <si>
    <t>PDR-14-0047</t>
  </si>
  <si>
    <t>Walsh Pacific</t>
  </si>
  <si>
    <t>Contract Awarded, awaiting respondent contact information for injunction letters.</t>
  </si>
  <si>
    <t>Brittany Schneider</t>
  </si>
  <si>
    <t xml:space="preserve">RE: GC/CM Seattle Multimodal Terminal at Colman Dock Project 
copies of the shortlisted firmÃ¢â‚¬â„¢s submitted Request for Proposals in response to the Colman Dock project. If WSDOT deems any portion of the requested documents to be exempt from disclosure, we request copies of the documents with the exempt portions redacted. 
WeÃ¢â‚¬â„¢re requesting these documents to better understand what qualifications and approaches are viewed most highly by WSDOT and appreciate your help in this endeavor.  We prefer electronic copies of the documents, but printed copies would be sufficient if electronic copies are unavailable. Please notify us if we are responsible for any costs associated with producing copies of the requested documents.
</t>
  </si>
  <si>
    <t>Contract</t>
  </si>
  <si>
    <t>PDR-15-0914</t>
  </si>
  <si>
    <t>Deana Smith</t>
  </si>
  <si>
    <t xml:space="preserve">A list of claims reported and/or filed with WSDOT regarding property damage and/or bodily injury and general reporting regarding debris and/or road surfaces causing said damage for the southbound and northbound lanes of Hwy 167 from Kent WA to Puyallup, WA including on and off ramps which were 
under construction  at the time under contract #8665  (Atkinson Construction LLC). The time period shall include dates 6/1/15 to present. 
Information is to include dates claims reported, names of parties reporting and associated claim numbers and a brief description  of injury, damage, cause and location.
</t>
  </si>
  <si>
    <t>Contract # 8665- damage claims from Kent to Puyallup</t>
  </si>
  <si>
    <t>Request is extended because project is just beginning. Documentation is not yet available. Construction office has spoken with Mike from NWFC and he is aware of this and will wait for the documentation to come at a later date.</t>
  </si>
  <si>
    <t>Copies of all Columbia Asphalt &amp; Gravel, Inc. certified payrolls for the I-90, Price Creek Sno-Park Vicinity to Cabin Creek Vicinity Westbound - Paving Project. WSDOT Contract # 8856</t>
  </si>
  <si>
    <t>Contract # 8856 certified payrolls</t>
  </si>
  <si>
    <t>Eric Gustafson</t>
  </si>
  <si>
    <t>Approved construction dtrawing for the Murray Morgan Bridge Rehabilitation Project. The following information may be helpful in document retrieval:
The Awarding Agency was "Tacoma, City Of"
Contract # PW10-0128F
The construction contract was awaerded to PCL Construction SRVC Inc on 1/4/2011</t>
  </si>
  <si>
    <t>Contract # PW10-0128F</t>
  </si>
  <si>
    <t>PDR-14-2960</t>
  </si>
  <si>
    <t>City of Snoqualmie</t>
  </si>
  <si>
    <t>Reina McCauley</t>
  </si>
  <si>
    <t>Contract #: 008601
Project Title: I-405, SB SE 8th St to Northup Way Paving.
We are requesting the following documents for the above referenced Project:
Contract Provisions: Proposal and Special Provisions
Notice to Proceed
Physical Completion Letter
All Inspector's Daily Reports
All Change Orders
Final Progress Estimate</t>
  </si>
  <si>
    <t>Contract #: 008601</t>
  </si>
  <si>
    <t xml:space="preserve">Brent  Miller </t>
  </si>
  <si>
    <t>Information relating to Contract # 008727, SR99 George Washington Memorial Bridge Painting Stage 1. NHPP-0099 (069). Specifically seeking the names of subcontractors hired and for what tasks they were hired for.</t>
  </si>
  <si>
    <t>Contract #008727</t>
  </si>
  <si>
    <t>Work Area Protection Corp.</t>
  </si>
  <si>
    <t>Jeffery D. Smith</t>
  </si>
  <si>
    <t xml:space="preserve">Contract #02311 pricing for impact attenuators.  Would like the underlying price lists that are attached to the percentage discounts used in the awards. </t>
  </si>
  <si>
    <t xml:space="preserve">Contract #02311 pricing for impact attenuators. </t>
  </si>
  <si>
    <t>PDR-14-2259</t>
  </si>
  <si>
    <t>Thomas K. Kirkpatrick</t>
  </si>
  <si>
    <t xml:space="preserve">All records pertaining to SR 825 Contract #8310, particularly contract plans and specifications and  pothole data vicinity 926 S. Mission Street, Wenatchee, WA 98801.
</t>
  </si>
  <si>
    <t>Contract #8310</t>
  </si>
  <si>
    <t>PDR-14-2757</t>
  </si>
  <si>
    <t xml:space="preserve">Documentation concerning the design and original construction of the Southbound I-5 bridge over the Puyallup River and history and documentation of all work that has occurred on that bridge since 2005.  Such documentation should include design, inspection, construction, and as-built documents or records.
Contract and project administration documents, including inspections, Requests for Information, change orders, and submittals, on the Hamilton project (WSDOT Contract # 8670) near the I-5 South Puyallup River bridge in 2015.
All WSDOT incident response reports and related records from 11/10/2015 to 11/20/2015 between mileposts 125 and 140 on I-5 south.
</t>
  </si>
  <si>
    <t>Contract #8670</t>
  </si>
  <si>
    <t>Whatcom County Public Works</t>
  </si>
  <si>
    <t>Marti Jones</t>
  </si>
  <si>
    <t xml:space="preserve">Electronic (.pdf) copy of the plan set for Contract #87867 SR 542-SR 547 Intersection Improvement Plan (Roundabout)
</t>
  </si>
  <si>
    <t xml:space="preserve">Contract #87867 SR 542-SR 547 Intersection Improvement Plan (Roundabout)
</t>
  </si>
  <si>
    <t>Cunningham &amp; Lindsey</t>
  </si>
  <si>
    <t>Thomas Johnson</t>
  </si>
  <si>
    <t>A copy the signed contract 008260 with Scarscella Brothers, full copy and copies of any certificates of insurance provided by my insured to WSDOT.</t>
  </si>
  <si>
    <t>Contract 008260 Scarscella Brothers</t>
  </si>
  <si>
    <t>PDR-14-3068</t>
  </si>
  <si>
    <t>Richard Stoddard</t>
  </si>
  <si>
    <t>A PDF copy of the PS&amp;E Documents for contract 009058 "I-82/Columbia River Bridge EB - Truss Deck Replacement".  The project is also listed under PIN 508208S.</t>
  </si>
  <si>
    <t>Contract 009058</t>
  </si>
  <si>
    <t>Mark Wittman</t>
  </si>
  <si>
    <t xml:space="preserve">Awarding Agency:  The Tulalip Tribes of Washington- Quilceda Village
 Contract No.: 14-007
Project name:  I-5/116th Street NE Interchange Improvements Phase 3 Bridge Replacement
Contracting agency:  Tulalip Tribes- Quil Ceda Village
 General Contractor: Granite Construction
                Project start:  6/15/2015
                Project end: 11/30/16
Records requested:   Master contract between Project owner and general contractor.   Subcontract between general contractor Granite Construction and subcontractor Western Concrete. 
</t>
  </si>
  <si>
    <t xml:space="preserve">Contract 14-007 </t>
  </si>
  <si>
    <t>Nichole Pellett</t>
  </si>
  <si>
    <t xml:space="preserve">80th Ave NE to SR 405 Ã¢â‚¬â€œ Safety Improvement, Contract number 014754
80th Ave NE Vic to City St Vic, Contract number 016172
</t>
  </si>
  <si>
    <t>Contract 14754 &amp; 16172 Plans SR 405</t>
  </si>
  <si>
    <t>PDR-14-3516</t>
  </si>
  <si>
    <t>Skagit Surveyors &amp; Engineers</t>
  </si>
  <si>
    <t>Louie Requa</t>
  </si>
  <si>
    <t xml:space="preserve">Attached please find two old maps that I received from Skagit County Public Works records Dept. The specific location that we need the location and right of way width is noted on each of them. Please see if you can find this data for this section of the old State Road No. 1-A. </t>
  </si>
  <si>
    <t>Contract 3090 3653 Skagit County ROW old State Road No. 1-A</t>
  </si>
  <si>
    <t>PDR-14-3144</t>
  </si>
  <si>
    <t>SWCA Environmental Consultants</t>
  </si>
  <si>
    <t>Sharon Boswell</t>
  </si>
  <si>
    <t>We are requesting access to WSDOT Contract # 4752 and any accompanying documents. We are currently under contract to WSDOT to deveop historical documentation of the Klickitat River Bridge in Klickitat County, Washington and need access to the original contract information. Please let me know if you have any questions or need additional information.</t>
  </si>
  <si>
    <t>Contract 4752</t>
  </si>
  <si>
    <t>Randall Graffe</t>
  </si>
  <si>
    <t>Contract 5898 SR 171 &amp; I-90 Interchange Plans</t>
  </si>
  <si>
    <t>Benjamin Dionne</t>
  </si>
  <si>
    <t>Contract 6027 SR 500 Thurston Way Interchange
Contract 6991 Everett HOV
Contract 7042 I-405, SR 520 to SR 522 Stage 1
Contract 7283 I 405, 112th AveSE to SE 8th St Widening
Contract 7597 I-90 to SR 99 Intermodal Access - I/C Improvements Phase 2
Contract 7627 Corridor Improvements
The information I am looking for can mostly be found on the Ã¢â‚¬Å“best value resultsÃ¢â‚¬ï¿½ sheet that is listed for the other D/B projects. So I am looking for Contractors, Bids, Technical Score, Awards Date, and Contract Value</t>
  </si>
  <si>
    <t>PDR-15-1340</t>
  </si>
  <si>
    <t>We are looking for as-built information for the SR14 Ã¢â‚¬â€œ 192nd I/C project.  Specifically, we would like the as-built info on the storm drainage running along NE 192nd between Brady Road and the interchange ramps.  Any info on utility, stormwater and profiles would be very helpful.  We are under the gun to get some plans submitted for review and this information will really help us with our final design.  Please let me know if there is anything else you need.  Thanks!</t>
  </si>
  <si>
    <t>Contract 6115</t>
  </si>
  <si>
    <t>Greg Cearley</t>
  </si>
  <si>
    <t xml:space="preserve">Contract 7350 SR 518:
Volume Calculations for Bid Item 103 &amp; 323.
Final Earthwork Calculations including Cross Sections and end Area Print Outs.
Pay Notes for Bid Items Listed.
Drainage Notes and Calculations
DOT Forms 421-040A and 421-040B
Inspector Daily Reports
</t>
  </si>
  <si>
    <t>Contract 7350 SR 518</t>
  </si>
  <si>
    <t>PDR-15-0946</t>
  </si>
  <si>
    <t xml:space="preserve">WSDOT Contract # 7741 titled Ã¢â‚¬Å“Seattle Freeway Spokane Street InterchangeÃ¢â‚¬ï¿½ dated March 23, 1965.
Is it possible to get an electronic copy of that contract?
</t>
  </si>
  <si>
    <t>Contract 7741 Electronic copy of contract</t>
  </si>
  <si>
    <t>Calfo Harrigan Leyh &amp; Eakes LLP</t>
  </si>
  <si>
    <t>Social Security Numbers and Tax Identification Numbers</t>
  </si>
  <si>
    <t>Patty Eakes</t>
  </si>
  <si>
    <t>all records in the possession of the Washington Department of Transportation ("WSDOT") pertaining to Contract# C7779 (1-5 Port of Tacoma to King County Line HOV), between August 2009 and the date of this request, meeting any of the following criteria:
Ã¢â‚¬Â¢ Documentation reflecting whether, and to what extent, WSDOT counted or claimed Disadvantaged Business Enterprise or Minority and Women-Owned Business Enterprise (collectively, for purposes of this request, "DBE") credit on Contract# C7779; or
Ã¢â‚¬Â¢ Documentation reflecting WSDOT' s or the U.S. Department of Transportation's ("USDOT") assessments of compliance with DBE rules or requirements by WSDOT, any contractor, or any subcontractor involved in Contract# C7779; or
Ã¢â‚¬Â¢ To the extent not already encompassed above, communications between WSDOT and USDOT related to:
o The implementation or enforcement of, or compliance with,      the DBE program, in the context of Contract #C7779;
o DBE credit claimed by WSDOT on Contract #C7779; or
o DBE credit claimed by any contractor or subcontractor working on Contract #C7779.</t>
  </si>
  <si>
    <t>Contract 7779 DBE Credit</t>
  </si>
  <si>
    <t>PDR-15-1033</t>
  </si>
  <si>
    <t>Law Office of Mark C. Dean</t>
  </si>
  <si>
    <t>Pamela Watson</t>
  </si>
  <si>
    <t xml:space="preserve">we are in need of the  State Inspector's Daily Reports regarding Portland Ave Project, Contract 7946 for the entire month of December, 2010. </t>
  </si>
  <si>
    <t>Contract 7946</t>
  </si>
  <si>
    <t>PDR-14-0224</t>
  </si>
  <si>
    <t>Law Offices of Mann &amp; Kytle, PLLC</t>
  </si>
  <si>
    <t>Denial Exemption(s) - 42.56.230(4): 42.56.050
Denial Exemption(s) - 42.56.050: 42.56.230(4)
Denial Exemption(s) - 42.56.050: 42.56.230(4)
Denial Exemption(s) - 42.56.230(4): 42.56.050</t>
  </si>
  <si>
    <t>James Kytle</t>
  </si>
  <si>
    <t xml:space="preserve">1.	Any and all documents created by WSDOT, or submitted to WSDOT by Seattle Tunnel Partners, reflecting Disadvantaged Business Enterprise (hereinafter DBE) participation on Contract No. 7999 (the Alaskan Way Viaduct SR 99 Bored Tunnel Design Build Project), including but not limited to any "Monthly DBE Progress Report" and/or Form # 272-056EF (DBE Utilization Certification Form); and/or Form #422-102EF (quarterly report of amount credited towards DBE participation); and/or any form or reporting documents (Unifom1Report of DBE Awards) mandated under 49 CFR 26 for the  purpose  of  recording  actual  or  projected  DBE  participation  on  this f derally funded project.
2.	Any and all contracts awarded or issued by Seattle Tunnel Partners to DBEs that contain "not to exceed'' clauses; and any and all documents that reflect the cancellation, through the use of change orders or by any other means, of any of the above contracts containing "not to exceed" clauses issued to DBEs on \Jv'.SDOT Contract No. 7999.
3.	Any and all documents reflecting the paid-to date attainment rate  or percentage of DBEs performing on WSDOT Contract No. 7999; and any and all documents reflecting any contractual awards or commitments to DBEs on work in progress  or work to be performed  in the future by Seattle Tunnel Partners on WSDOT Contract No. 7999;
4.	Any and all documents reflecting contracts, sub-contracts or scopes of work that WSDOT or STP has identified for possible DBE participation on the completion of the Alaskan Way Viaduct SR 99 Bored Tunnel Design Build Project.
5.	Any and all documents that reflect any announcement or agreement between WSDOT and STP that the contract goal of 8% DBE participation would not or will not or will be met on WSDOT Contract No. 7999.                        
6.	All periodic reports, monthly or otherwise, on DBE participation in contracts for all Seattle Tunnel related projects .
</t>
  </si>
  <si>
    <t xml:space="preserve">Contract 7999 (Alaskan Way Viaduct SR 99 Bored
Tunnel Design Build Project information
</t>
  </si>
  <si>
    <t>PDR-14-0742</t>
  </si>
  <si>
    <t>PacificCorp</t>
  </si>
  <si>
    <t>Marcus Marquez</t>
  </si>
  <si>
    <t>Contract 8029 SR 823 roadway plans</t>
  </si>
  <si>
    <t>PDR-14-2548</t>
  </si>
  <si>
    <t>Donald Arbogast</t>
  </si>
  <si>
    <t>Whole contract, plans and specifications for Project 8033 the US-12/SR-124 interchange</t>
  </si>
  <si>
    <t>Contract 8033</t>
  </si>
  <si>
    <t>David A. Flake</t>
  </si>
  <si>
    <t>CAD file for contract 8033. See attached that is the only sheet I need. (shows sheets 30 &amp; 31)</t>
  </si>
  <si>
    <t>Contract 8033 CAD file sheets</t>
  </si>
  <si>
    <t>Parsons Construction</t>
  </si>
  <si>
    <t>Cody Hix</t>
  </si>
  <si>
    <t>Project:  SR 520 - Floating Bridge and Landings Project
Contract Number:  008066
City Location:  Medina - Seattle
Time Frames:  Contract Award - Aug. 2011; Contract Completion - Aug. 2017
Parsons Construction Group is requesting the following archived information:
Statement of Qualifications (SOQ) from:
1. Kiewit/General/Manson, A Joint Venture
2. 520 Corridor Constructors
3. Skanska-Flatiron-Traylor, A Joint Venture
SOQ Submitter Evaluation Summary Sheet for:
1. Kiewit/General/Manson, A Joint Venture
2. 520 Corridor Constructors
3. Skanska-Flatiron-Traylor, A Joint Venture
SOQ Qualitative Evaluation Forms for:
1. Kiewit/General/Manson, A Joint Venture
2. 520 Corridor Constructors
3. Skanska-Flatiron-Traylor, A Joint Venture
We request this information in electronic format if available.</t>
  </si>
  <si>
    <t>Contract 8066 Floating Bridge and Landings - SOQs, Evaluation summaries and evaluation forms for three firms</t>
  </si>
  <si>
    <t>Denial Exemption(s) - 42.56.050
Denial Exemption(s) - 42.56.050: 42.56.230(2)
Denial Exemption(s) - 42.56.050: 42.56.230(2)</t>
  </si>
  <si>
    <t>Contractor employee's social security numbers and residential address'</t>
  </si>
  <si>
    <t>Bryan Kelley</t>
  </si>
  <si>
    <t>For the SR22 I-82 to Toppenish Safety Improvements project (WSDOT Contract #08119), please produce: (a) all records (including any internal records at WSDOT such as meeting minutes, notes, diaries, daily reports, emails, etc.) referring and/or relating to Oceanside Construction, Inc.; and (b) all records (including any internal records at WSDOT such as meeting minutes, notes, diaries, daily reports, emails, etc.) concerning delays to the project schedule, including but not limited to WSDOT consideration of assessing liquidated damages.</t>
  </si>
  <si>
    <t>Contract 8119</t>
  </si>
  <si>
    <t>PDR-14-1237</t>
  </si>
  <si>
    <t>Green &amp; Yalowitz, PLLC</t>
  </si>
  <si>
    <t>Ken Yalowitz</t>
  </si>
  <si>
    <t>This request relates to the Snohomish River Bridge portion of Contract #8128, SR 522 Snohomish River Bridge to US2 Widening Project.  Please provide copies of all electronic or paper documents, including drawings, specifications, sketches, designs, correspondence, emails, meeting minutes, memoranda (internal and external), requests for additional compensation, responses to requests for additional compensation, field reports, daily reports, position summaries, bid tabulations, calculations, analyses and expert reports related in any way to the design and/or construction of the steel girder erection portion of the SR 522 Snohomish River Bridge project.</t>
  </si>
  <si>
    <t>Contract 8128, SR 522 documentation related to the design and construction of the steel girder erection portion of SR 522 Snohomish River Bridge project</t>
  </si>
  <si>
    <t>Chelan County</t>
  </si>
  <si>
    <t>Lawrence Dillin</t>
  </si>
  <si>
    <t>Could you provide me with the Special Provisions for the Tumwater Bridge Project (Contract #8139) in a pdf format?</t>
  </si>
  <si>
    <t>Contract 8139 Provision</t>
  </si>
  <si>
    <t>Mike  Agostino</t>
  </si>
  <si>
    <t xml:space="preserve">WSDOT Contract 8199--24th ST East to Milton Way Project-
Please provide all received, sent or forwarded emails pertaining to WSDOT Contract 8199--24th ST East to Milton Way Project- Starting from the Design back in Febuary 2010 and ending today.
The list of names is as follows:
Brenden Clarke, Jeffrey Cook, Amy Revis.Amelia Amos, Charles McGowan, Scott Vanderstaay, Andy Larson, Michelle Britton.
Also provide any correspondences with David Evans &amp; Associates, James M ST John or any other DEA employee that
was a part of designing this project.
Please provide all Mountain View Edgewood/WSDOT communications/Correspondences.  Starting from the Design back in Febuary 2010 and ending today. :
Please provide all City of Edgewood/WSDOT communications/Correspondences.  Starting from the Design back in Febuary 2010 and ending today. :
Please provide all Utilities Companies and Franchisees /WSDOT communications/Correspondences.  Starting from the Design back in Febuary 2010 and ending today.
</t>
  </si>
  <si>
    <t>Contract 8199</t>
  </si>
  <si>
    <t>PDR-14-3027</t>
  </si>
  <si>
    <t xml:space="preserve">Tri-State Construction is requesting WSDOT's recap for the revised original quantities adjusted with all the Change Orders. In other words the changes to the original units broken down by change Order. </t>
  </si>
  <si>
    <t xml:space="preserve">Contract 8199 Change Orders </t>
  </si>
  <si>
    <t>PDR-14-1728</t>
  </si>
  <si>
    <t>ID Consulting Solutions LLC</t>
  </si>
  <si>
    <t xml:space="preserve">Rod  Gould </t>
  </si>
  <si>
    <t>1. Calculation / verification of actual installed footage for conduit systems placed via Directional Boring, which may include any / all of the following:  a) Spreadsheet data that shows the footage installed / compensation paid to VE for Bid Item 57, or b) Field Note Records / Reports prepared by WSDOT Project Inspector Jesse Emery, c) Other WSDOT records that show any adjustment between the Bid Item 57 engineering estimate of 7,103 lineal feet, and the final / actual conduit system footage placed via Directional Boring;
2. WSDOT Field Inspector's Daily Notes that document what work was being performed on each day at each work site, to the extent that they can validate the locations / times / dates where work was being performed by IDCS or our subcontractors;
3. All Force Account documentation or Approved Change Orders, including related backup documentation, so that IDCS might be able to validate / match the approved WSDOT rates for labor, equipment, and materials, so that our claim against VE can be accurate, complete, and in conformance with WSDOT procedures.</t>
  </si>
  <si>
    <t>Contract 8239</t>
  </si>
  <si>
    <t>PDR-14-0830</t>
  </si>
  <si>
    <t xml:space="preserve">Payment certifications that Mid Mountain submitted to the State verifying that it has paid its subs in accordance with state and federal laws under penalty of perjury.
A copy of the contract 8379 between WSDOT and Mid Mountain. 
All IDRs (inspector daily reports) for contact 8379 Spokane Street Overcrossing Timber Replacement.
</t>
  </si>
  <si>
    <t xml:space="preserve">Contract 8379 Mid Mountain Contractors </t>
  </si>
  <si>
    <t>PDR-14-2710</t>
  </si>
  <si>
    <t>Sarah Van Mill</t>
  </si>
  <si>
    <t>IÃ¢â‚¬â„¢d like to request all proposals and scoring sheets for the I-405 and SR 518 Concrete Pavement Rehabilitation contract  (008393).</t>
  </si>
  <si>
    <t>Contract 8393 proposals and scoring sheets</t>
  </si>
  <si>
    <t>Request PDR 10-0122</t>
  </si>
  <si>
    <t>42.56.240(1)</t>
  </si>
  <si>
    <t>Cpoies ittail PDR's below:
12-1229
12-1257
12-1531
10-0122
10-0110
12-1885
12-1998
12-0543</t>
  </si>
  <si>
    <t>Copies Intial PDR's</t>
  </si>
  <si>
    <t>PDR-14-3279</t>
  </si>
  <si>
    <t xml:space="preserve">Marston Legal, PLLC </t>
  </si>
  <si>
    <t xml:space="preserve">1. Inspector's notes from WSDOT Contract No. 8403, I-405, MP 2.35 to MP 2.44, NB SR 167 Ramp to I-405 Major Drainage Repair; and 
2. Copies of any boring lots and or/geotechnical reports prepared as a result of the operation of a drill rig observed to be in use within a couple of months prior to February 10, 2014 at or within 1/2 mile of the combined SR-167 Off-Ramp and I-405 On-Ramp southwest of the cloverleaf intersection between I-405 and SR-167 in Renton, Washington. </t>
  </si>
  <si>
    <t>Contract 8403  SR 167 Ramp to I-405 Major Drainage Repair</t>
  </si>
  <si>
    <t>PDR-14-1136</t>
  </si>
  <si>
    <t>Ground Up Road Construction Inc.</t>
  </si>
  <si>
    <t>Dan Kwate</t>
  </si>
  <si>
    <t>For I-90 MP 65.54 to Easton Hill EB &amp; WB (Contract 8443):
All correspondence, meeting notes, payment records, etc. regarding liquidated damages and any claims related to asphalt planing operations generated since 12/01/2013.</t>
  </si>
  <si>
    <t>Contract 8443 information</t>
  </si>
  <si>
    <t>PDR-14-0905</t>
  </si>
  <si>
    <t>Duggan Schlotfeldt &amp; Welch, PLLC</t>
  </si>
  <si>
    <t>Kesa Andrews</t>
  </si>
  <si>
    <t xml:space="preserve">1)	Contract 8482: Inspection Daily Report (IDR) from July 7, 8, and 9 of 2013, including any associated records including photographs, drawings, plans, and notes;
2)	Contract 8482: Traffic Control Supervisor (TCS) Diary from July 7, 8, and 9 of 2013, including any associated records including photographs, drawings, plans, and notes; and
3)	Contract 8482: All approved traffic control plans in effect on contract 8482 on July 7, 8, and 9 of 2013.
</t>
  </si>
  <si>
    <t>Contract 8482</t>
  </si>
  <si>
    <t>PDR-14-0896</t>
  </si>
  <si>
    <t>Stephen Hennessey</t>
  </si>
  <si>
    <t>1. Any and all documents related to the rejection of Ã¢â‚¬Å“WavetronicÃ¢â‚¬ï¿½ and/or Ã¢â‚¬Å“LuminaireÃ¢â‚¬ï¿½ poles provided by KW Industries, Inc. and/or North Coast Electric Company for the Project.
2. All documents related to any delays on the Project.
3. All schedules, including as-built and as planned schedules and any revisions to the same.
4. All documents that constitute refer or relate to the calculation of liquidated or actual damages and/or offsets by WSDOT for delays on the Project.</t>
  </si>
  <si>
    <t>Contract 8501 I-5 SR 510 to SR 512 Congestion Management schedules, as builts, delays, etc.</t>
  </si>
  <si>
    <t>Northwestern Territories, Inc.</t>
  </si>
  <si>
    <t>Donna Tellessen</t>
  </si>
  <si>
    <t>The IDR's for 5/28/14 for C8535, Espanola Rd to Jct I-90 Paving.</t>
  </si>
  <si>
    <t>Contract 8535 IDR</t>
  </si>
  <si>
    <t>Copy of the Certified Payrolls for Columbia Asphalt &amp; Gravel, Inc., for all of their work as the Prime Contractor on the I-90, Price Creek Vicinity to Milepost 65.54 - Paving project, Contract number 8547</t>
  </si>
  <si>
    <t>Contract 8547 certified payroll</t>
  </si>
  <si>
    <t>Yakima County Engineering Services</t>
  </si>
  <si>
    <t>Mark Brzoska</t>
  </si>
  <si>
    <t xml:space="preserve">A copy of the special provisions for that contract [8586].  Yakima County is preparing a rock scaling contract and I had the consultant send me the non-standard specifications, and they must be referencing specifications from another State. So I would like to see how WSDOT inserted the scaling and rock bolt specifications. </t>
  </si>
  <si>
    <t>Contract 8586 special provisions</t>
  </si>
  <si>
    <t>Scarsella Brothers, Inc.</t>
  </si>
  <si>
    <t>Jennifer Stroh</t>
  </si>
  <si>
    <t xml:space="preserve">Contract 8623 SR 532, Davis Slough Bridge Replacement Widening for Flood Prevention State Project.  
1. Any and all correspondence between WSDOT employees and geotechnical engineers, including WSDOT geotechnical engineers and outside engineers; Correspondence includes emails, letters, phone conversation memorandum.    
2. InspectorÃ¢â‚¬â„¢s daily reports for the project
3.Meeting minutes for the project, including pre-bid meeting minutes, pre-construction meeting minutes, weekly meeting minutes, weekly issues meetings minutes and meeting minutes for meetings with geotechnical engineers.
4. Resident Project EngineerÃ¢â‚¬â„¢s emails (Shane Spahr).
</t>
  </si>
  <si>
    <t>Contract 8623</t>
  </si>
  <si>
    <t>PDR-14-3369</t>
  </si>
  <si>
    <t xml:space="preserve">Contract 8623 SR 532, Davis Slough Bridge Replacement Widening for Flood Prevention State Project.
1.	Any and all correspondence between WSDOT employees and geotechnical engineers, including WSDOT geotechnical engineers and outside engineers;
Correspondence includes emails, letters, phone conversation memorandum.
2.	Inspector's daily reports for the project
3.	Meeting minutes for the project, including pre-bid meeting minutes, pre-construction meeting minutes, weekly meeting minutes, weekly issues meetings minutes and meeting minutes for meetings with geotechnical engineers.
4.	Resident Engineer's emails
5.	All Timber Pile Paynotes to date.
</t>
  </si>
  <si>
    <t>Contract 8623 SR 532, Davis Slough Bridge Replacement Widening for Flood Prevention State Project.
1.	Any and all correspondence between WSDOT employees and geotechnical engineers, including WSDOT geotechnical engineers and outside engineers;
Correspondence includes emails, letters, phone conversation memorandum.
2.	Inspector's daily reports for the project
3.	Meeting minutes for the project, including pre-bid meeting minutes, pre-construction meeting minutes, weekly meeting minutes, weekly issues meetings minutes and meeting minutes for meetings with geotechnical engineers.
4.	Resident Engineer's emails
5.	All Timber Pile Paynotes to date.</t>
  </si>
  <si>
    <t>PDR-14-3473</t>
  </si>
  <si>
    <t>Penny Lee Trucking Inc.</t>
  </si>
  <si>
    <t>Penny Lee Gutschmidt</t>
  </si>
  <si>
    <t>Contract 8630
Skaglund hill Vic to C-Post Road Vic
Emergency Road Recon - 
Requesting DBE List of the bidders and amounts.</t>
  </si>
  <si>
    <t>Contract 8630</t>
  </si>
  <si>
    <t>PDR-14-1412</t>
  </si>
  <si>
    <t>Corey Lee</t>
  </si>
  <si>
    <t xml:space="preserve">I requests copies of all bid proposal packets and data that were submitted via hand deliverery or electronically for the  I-90, TWO-WAY TRANSIT &amp; HOV OPERATIONS STAGE 3 Project, Contract Number: 8662 on the Bid Opening of 10/29/2014. Specifically, I  request that ALL documents submitted by EACH bidder be made available in whole. Please provide these documents electronically
</t>
  </si>
  <si>
    <t>Contract 8662</t>
  </si>
  <si>
    <t>PDR-14-3077</t>
  </si>
  <si>
    <t>IBI Group</t>
  </si>
  <si>
    <t>Bart Cima</t>
  </si>
  <si>
    <t xml:space="preserve">Please provide an electronic copy of the three technical proposals submitted in response to the request for proposals (RFP) for SR 167 / 8th St E Vic to S 277th St Vic Ã¢â‚¬â€œ Southbound HOT Lane Project Ã¢â‚¬â€œ Contract 8665. The proposals were submitted on November 14, 2014 to the WSDOT Contract Ad &amp; Award Office.  </t>
  </si>
  <si>
    <t>Contract 8665</t>
  </si>
  <si>
    <t>PDR-14-3501</t>
  </si>
  <si>
    <t>Don DeMullina</t>
  </si>
  <si>
    <t>All information I am requesting Pertains to Hamilton Construction Co UBI number 409019076 constructing the I-5, Portland Avenue to Port of Tacoma Road.  Northbound HOV Project.  In the Olympic Region.  MP I-5 134.62 to MP 136.63.  Contract 8670     -Certified payroll 2/15/2016 thru 4/1/2016   -Daily Inspectors Field Report (IDR) 2/15/16 - 4/1/2016   -Any correspondence, warning, penalities for the delay of opening any exits, Bay st, so on.  Especially monday morning 2/22/2016</t>
  </si>
  <si>
    <t>Contract 8670 Payroll, IDRs, correspondence, etc.</t>
  </si>
  <si>
    <t>Regan Heineke</t>
  </si>
  <si>
    <t xml:space="preserve">Copies of proposing firmÃ¢â‚¬â„¢s submitted Request for Qualifications and submitted Request for Proposals in response to Euclid Ave Administration Facility Consolidation (Contract 8823). </t>
  </si>
  <si>
    <t>Contract 8823</t>
  </si>
  <si>
    <t>Everett Law</t>
  </si>
  <si>
    <t>Lisa Keck</t>
  </si>
  <si>
    <t>Contract #8843 with relation to work done at west I-90 at mile post 90.75.</t>
  </si>
  <si>
    <t>Contract 8843</t>
  </si>
  <si>
    <t>Specific intelligence information and specific investigative records</t>
  </si>
  <si>
    <t xml:space="preserve">The entire road construction file on contract C8843 (the Peoh Rd Bridge to Elk Heights Rd WB I-90 Replace and Rehab Concrete project).
This request includes all safety plans from general contractors and subcontractors, all video recordings and photos taken of the construction area during the course of the project, including video, photos, logs, and drawings of road painting, cutting, any alternations to the stripping of the roadway including lane dividing skip lines, fog lines, and lane edge lines, barrel placement, and signage.
This request also includes copies of all minutes, attendance records and logs from safety meetings and any citations, letters, memorandum, contract amendments or addendums and any other correspondence between contractors and any entity of the state of Washington together with any correspondence between contractors on this contract project that is in the possession of the DOT.
This request also includes the daily diaries from the DOT project engineer and inspectors, construction forman and supervisor, including the traffic control supervisor, from June 19, 2016 through August 19, 2016.
</t>
  </si>
  <si>
    <t>Contract 8843 construction file</t>
  </si>
  <si>
    <t xml:space="preserve">I need the Field Note Records for Estimate 1 Ã¢â‚¬â€œ 6 on the below Items only.
Item
4              Remove Guardrail
5              Remove Guardrail Anchor
37           Guardrail Type 31, 8Ã¢â‚¬â„¢ Wood Post
38           Guardrail Type 31, 6Ã¢â‚¬â„¢ Wood Post
39           Transition Type 21
40           Type 31 Non-Flared Terminal
41           Anchor Type 4
42           Temporary Concrete Barrier
43           Temporary Impact Attenuator
44           Reset Temporary Impact Attenuator
48           Flexible Guidepost
49           Barrier Delineators
</t>
  </si>
  <si>
    <t>Contract 8843 I-90, Peoh Road Bridge to Elk Heights</t>
  </si>
  <si>
    <t>this request is extended due to the certified payrolls being delinquent from the contractor</t>
  </si>
  <si>
    <t>An opportunity to inspect or obtain copies of public records that are related to Yakima River Bridge to Yakitat Rd Vic Ã¢â‚¬â€œ Paving Project # 008845. As shown in Statement of Intent to Pay Prevailing Wage #762968.  Specifically the:
1) Inspectors Daily Reports of who was onsite
2) what equipment was onsite
3) what each employee was doing
4) any field notes
5) pictures
6) certified payroll
7) contract documents
The contractor I request the information on are Ground Up Road Construction INC.</t>
  </si>
  <si>
    <t>Contract 8845 information</t>
  </si>
  <si>
    <t>NW Fair Contracting</t>
  </si>
  <si>
    <t>Certified payrolls from Kerr Contractors, Oregon for contract #8977.
"4-10" Agreements for Kerr Contractors.</t>
  </si>
  <si>
    <t>Contract 8977 Certified Payrolls</t>
  </si>
  <si>
    <t>Richard Ireland</t>
  </si>
  <si>
    <t xml:space="preserve">Contract 9018 - Coffee Creek Remove Fish Barrier Project
Requesting an electronic copy of the most current version of the Design-builder's approved Quality Management Plan.
</t>
  </si>
  <si>
    <t>Contract 9018 - Coffee Creek</t>
  </si>
  <si>
    <t>Tax Identification Numbers
Financial Account Information
Social Security Numbers</t>
  </si>
  <si>
    <t>1) map of sort that shows all propertys WSDOT purchased, used Eminent Domain, or took via Court Case relating to 520 project.
2) Records showing cost paid to each of the owners of the propertys obtainted in 520 project</t>
  </si>
  <si>
    <t>Property acquired for SR 520</t>
  </si>
  <si>
    <t>PDR-14-1747</t>
  </si>
  <si>
    <t>Chris Panas</t>
  </si>
  <si>
    <t>Contract plan sheets for project C 9037,that pertain to the traffic plan contained in the contract.  Include the traffic plan pertaining to the bike ped detour.   Location of the signage, and design of the signs. If it is part of the WSDOT standards, provide a copy of that standard drawing,</t>
  </si>
  <si>
    <t>Contract 9037 Traffic Control Plans</t>
  </si>
  <si>
    <t>Douglas Gray</t>
  </si>
  <si>
    <t>Contract 9045 alignment and paving plans</t>
  </si>
  <si>
    <t>Contract 9045</t>
  </si>
  <si>
    <t>Derek Helt</t>
  </si>
  <si>
    <t>The IDRÃ¢â‚¬â„¢s on Contract 9072/Mission to Sullivan from Carl Busby &amp; Krista Nelson. The dates needed are from 9/11/17 thru 9/29/17.</t>
  </si>
  <si>
    <t>Contract 9072 IDR's</t>
  </si>
  <si>
    <t>Brads Anderson</t>
  </si>
  <si>
    <t xml:space="preserve">A copy of the Public Disclosure Form for Sole Source Contract ACQ-2015-0527-SS please.
http://www.wsdot.wa.gov/NR/rdonlyres/219D69D2-8889-4339-819C-4328A69DABB5/105782/PublicInspectionAnnouncements.pdf
</t>
  </si>
  <si>
    <t>Contract ACQ-2015-0527</t>
  </si>
  <si>
    <t>PDR-15-1594</t>
  </si>
  <si>
    <t>Northhighland</t>
  </si>
  <si>
    <t>Heide Cassidy</t>
  </si>
  <si>
    <t xml:space="preserve"> Copy of the winning proposal from Treya Partners to conduct an analysis of expenditures by WSDOT.   </t>
  </si>
  <si>
    <t>Contract Award for Spend Analysis</t>
  </si>
  <si>
    <t>Can you please provide contract award information for the following solicitations in the blank cells below and also provide any bid result/tab information for these bids? 
Onvia ID	  Project Name    Bid Number  Submittal</t>
  </si>
  <si>
    <t>Contract award information</t>
  </si>
  <si>
    <t>Can you tell me who was awarded this project?
Asphalt and HMA Purchase #NWR401094R that bid 5/27/14</t>
  </si>
  <si>
    <t>contract award results</t>
  </si>
  <si>
    <t>PDR-14-1624</t>
  </si>
  <si>
    <t>Warner Miller</t>
  </si>
  <si>
    <t>copy of the contract, executed on or about October 13, 2011, between Seattle Tunnel Partners and Hitachi Zosen Corporation, under which Hitachi Zosen was selected to supply the deep-bore device that would excavate the tunnel.</t>
  </si>
  <si>
    <t>Contract between STP and Hitachi Zosen</t>
  </si>
  <si>
    <t>PDR-14-1633</t>
  </si>
  <si>
    <t>KONE, Inc.</t>
  </si>
  <si>
    <t>Garry Wood</t>
  </si>
  <si>
    <t>copies of all bids for RFQQ 149175 (due Sept. 23,2014) with the procurement coordinator being Chris Cohen.</t>
  </si>
  <si>
    <t>Contract Bids</t>
  </si>
  <si>
    <t>PDR-14-3080</t>
  </si>
  <si>
    <t>Graybar</t>
  </si>
  <si>
    <t>Ryan Hardy</t>
  </si>
  <si>
    <t>The contract bond for Vigor Industrial/US Fab for the Ferries - Olympic Class (144-Car) Ferries project,  below is a link to the project website if that helps.
http://www.wsdot.wa.gov/projects/ferries/144carferries/</t>
  </si>
  <si>
    <t xml:space="preserve">Contract Bond for Vigor Industrial - US Fab </t>
  </si>
  <si>
    <t>PDR-14-2801</t>
  </si>
  <si>
    <t>Trudy Tessaro</t>
  </si>
  <si>
    <t xml:space="preserve">The performance/contract bond information for WSDOT Contract No. 8617?  This is the SR 530 slide-roadway clearing contract that WSDOT entered into with IMCO General Construction.  </t>
  </si>
  <si>
    <t>Contract Bond Information for C-8617</t>
  </si>
  <si>
    <t>PDR-14-2330</t>
  </si>
  <si>
    <t xml:space="preserve">The contract bond for the Seattle Multimodal Terminal at Colman Dock. </t>
  </si>
  <si>
    <t>Contract bond Seattle Terminal</t>
  </si>
  <si>
    <t>National Background Investigation Bureau</t>
  </si>
  <si>
    <t>Philip Salgado</t>
  </si>
  <si>
    <t>Contract documents for Jonathan Soulier Enterprises</t>
  </si>
  <si>
    <t>Contract Documents for Soulier</t>
  </si>
  <si>
    <t>Manson Construction Co.</t>
  </si>
  <si>
    <t>Eric Barreto</t>
  </si>
  <si>
    <t>digital version version of the Contract Drawings Sheets 1- 32 converted to AutoCAD. Manson will like use the drawings to be used in our layout and planning for the Hood Canal Cable Replacement project.</t>
  </si>
  <si>
    <t>Contract Drawings C-8677</t>
  </si>
  <si>
    <t>PDR-15-0483</t>
  </si>
  <si>
    <t>Robert Landry</t>
  </si>
  <si>
    <t xml:space="preserve">I am formally requesting the contract for engineering for the I-90 two way transit project. </t>
  </si>
  <si>
    <t>Contract for engineering for the I-90</t>
  </si>
  <si>
    <t>NRC</t>
  </si>
  <si>
    <t>Phase 1 Sent 5/25/216</t>
  </si>
  <si>
    <t>Tim Nickell</t>
  </si>
  <si>
    <t xml:space="preserve">1) Documentation pertaining to the previous/current WSDOT/WSF contract with vendors for Marine Waste Management Services, including the pricing information of the winning bidder on the last contract. 
2) Copies of all available invoices submitted to WSF for payment of services under the previous/current Marine Waste Management Services contract. I believe the last year a bid was requested was 2014. </t>
  </si>
  <si>
    <t>Contract for Marine Waste Managerment</t>
  </si>
  <si>
    <t>Edward Wren</t>
  </si>
  <si>
    <t xml:space="preserve">Copy of the contract between WSDOT and the republic parking for parking lot C at 24th and A St. in Tacoma underneath the 705 bridge. </t>
  </si>
  <si>
    <t>Contract for parking lot under the 705 bridge.</t>
  </si>
  <si>
    <t>PDR-14-1459</t>
  </si>
  <si>
    <t>Broward County Purchasing Division</t>
  </si>
  <si>
    <t>Isha Taylor-Salmon</t>
  </si>
  <si>
    <t xml:space="preserve">SR 520 Pontoon Construction Design-Build Project
copy of your contract  with Kiewit for the above referenced project. </t>
  </si>
  <si>
    <t>Contract for SR 520 Pontoon Construction Design-Build Project</t>
  </si>
  <si>
    <t>Referred to Website</t>
  </si>
  <si>
    <t>Laura S. Solway</t>
  </si>
  <si>
    <t>contract/contracts with the General contractor for the 99 Tunnel under downtown Seattle.</t>
  </si>
  <si>
    <t>Contract for SR99 tunnel</t>
  </si>
  <si>
    <t>PDR-14-1289</t>
  </si>
  <si>
    <t xml:space="preserve">1) Statement of Qualifications for all firms whom submitted for the I-5 NB MLK Jr Way to NE Ravenna Br - Pavement Repair &amp; More Project
2) Proposals for all firms whom submitted for the I-5 NB MLK Jr Way to NE Ravenna Br - Pavement Repair &amp; More Project 
</t>
  </si>
  <si>
    <t>Contract I-5</t>
  </si>
  <si>
    <t xml:space="preserve">Moss Adams, LLP </t>
  </si>
  <si>
    <t>Jeff Gullikson</t>
  </si>
  <si>
    <t>Contract information between WSDOT and Lakeside Industries, Inc. Contract #8832 NB Nooksack to Blaine Paving.</t>
  </si>
  <si>
    <t xml:space="preserve">Contract information between WSDOT and Lakeside Industries, Inc. Contract 8832 NB Nooksack to Blaine Paving. </t>
  </si>
  <si>
    <t>Aronson LLC</t>
  </si>
  <si>
    <t>Jasmine A. Cook</t>
  </si>
  <si>
    <t>contract information confirmation</t>
  </si>
  <si>
    <t>MD</t>
  </si>
  <si>
    <t>Alameda County Transportation Commission</t>
  </si>
  <si>
    <t>Erika Cheng</t>
  </si>
  <si>
    <t xml:space="preserve">WSDOT Contract K627 - Schneider
an electronic copy of the subject contract </t>
  </si>
  <si>
    <t>Contract K627 - Schneider</t>
  </si>
  <si>
    <t>Interwest Construction, Inc.</t>
  </si>
  <si>
    <t>Sealed bid proposals from 04/29/2014 for IMCO General Contracting, Interwest Construction INC, and Strider Construction for the SR 530 Slide Roadway Clearing.  
Contract No 008617</t>
  </si>
  <si>
    <t>Contract No 008617</t>
  </si>
  <si>
    <t>PDR-14-1108</t>
  </si>
  <si>
    <t>Walsh is requesting to obtain copies of proposing firmÃ¢â‚¬â„¢s submitted Request for Qualifications and submitted Request for Proposals (Price Proposal and Technical Proposal Packages) in response to Contract No. 9018 Coffee Creek Remove Fish Barrier.  
We are also requesting SOQ and Technical Proposal score sheets/comments as well as SOQ interview score sheets/comments and 1-on-1 meeting notes.</t>
  </si>
  <si>
    <t>Contract No. 9018 Coffee Creek Remove Fish Barrier Public Disclosure Request</t>
  </si>
  <si>
    <t>Kapsch TrafficCom North America</t>
  </si>
  <si>
    <t>Eamon Daroogar</t>
  </si>
  <si>
    <t>contract between Washington State Department of Transportation and Sirit Ã¢â‚¬â€œ December 2010 for the IDentity readers.</t>
  </si>
  <si>
    <t>Contract on Identity reader</t>
  </si>
  <si>
    <t>PDR-14-0566</t>
  </si>
  <si>
    <t>Public Employee Personal Information, Tax Identification Number</t>
  </si>
  <si>
    <t xml:space="preserve">Certified Payroll Reports for work performed by Rotschy Inc. on contract 8464 SR6 Willipa River Bridge  Project from project inception to project completion. The project was bid 4/29/13. </t>
  </si>
  <si>
    <t>Contract Payments on 8464</t>
  </si>
  <si>
    <t>PDR-14-2775</t>
  </si>
  <si>
    <t>Gregory A. Crites</t>
  </si>
  <si>
    <t>Contract Plan titled, Secondary State Highway No. 1-S, Hatchery Creek to Ariel, Plan &amp; Profile, Contract No. 6341, Cowlitz County.</t>
  </si>
  <si>
    <t>Contract Plan for SR 503.</t>
  </si>
  <si>
    <t>PDR-14-0765</t>
  </si>
  <si>
    <t xml:space="preserve">Contract Plans for:
Portage creek to Conway Junction: Contract 5885 
Pilchuck creek to Dawson Rd Resurfacing: Contract:15208.
</t>
  </si>
  <si>
    <t>Contract Plans  5885 SR 530</t>
  </si>
  <si>
    <t>PDR-15-0595</t>
  </si>
  <si>
    <t>Nick Scarsella</t>
  </si>
  <si>
    <t>Plans and Specs for two mitigation projects we've completed in the last 7 or so years.  The contract numbers are 7200 Springbrook Creek Wetland and 8325 Port of Tacoma Rd Floodplain.</t>
  </si>
  <si>
    <t>Contract Plans &amp; Specs</t>
  </si>
  <si>
    <t>PDR-14-2983</t>
  </si>
  <si>
    <t>Carla Maloney</t>
  </si>
  <si>
    <t>Electronic copy of contract 7577 Ã¢â‚¬â€œ SR 101 Purdy Creek Bridge Replacement project Ã¢â‚¬â€œ from 2008.</t>
  </si>
  <si>
    <t>Contract Plans and Specs</t>
  </si>
  <si>
    <t>Western Construction Resources</t>
  </si>
  <si>
    <t xml:space="preserve">Documents (specs and plans) for SR 11/I-5 Interchange-Josh Wilson Rd - Rebuild Interchange 7859 bid date: January 17, 2010, awarded Feb 1, 2010.  
Contract No. 007989 SR 20 Spur Anacortes Ferry Terminal Upland Holding &amp; Traffic Lanes Paving 10W011.
Contract No. 008374 SR 20 Spur Friday Harbor Terminal Pedestrian &amp; Safety Improvement 12W082.
</t>
  </si>
  <si>
    <t>Contract Plans and Specs SR 20 &amp; SR 11</t>
  </si>
  <si>
    <t>PDR-14-2848</t>
  </si>
  <si>
    <t>As-builts and/or right of way drawings for manhole replacement along a stretch of highway along SR9 from mp 42.12 to 43.66. This work is to prepare for AT&amp;T's relocation to accommodate WSDOT's fish culvert at Lake Creek.</t>
  </si>
  <si>
    <t>Contract plans and/or right of way plans</t>
  </si>
  <si>
    <t>PDR-15-0321</t>
  </si>
  <si>
    <t>Comcast Cable</t>
  </si>
  <si>
    <t>Doyle Douglas</t>
  </si>
  <si>
    <t>Plans for SR 522, Seattle to Lake Forest Park.</t>
  </si>
  <si>
    <t>Contract plans for SR 522.</t>
  </si>
  <si>
    <t>PDR-14-3020</t>
  </si>
  <si>
    <t>Michael J. Read</t>
  </si>
  <si>
    <t>Copy of contract plans for SR 97 MP 199.83 to MP 201.57 for paving and I/S improvements at the SR 97A Ohme Garden Road intersection and roundabout treatment.</t>
  </si>
  <si>
    <t>Contract Plans for SR 97</t>
  </si>
  <si>
    <t>PDR-15-0259</t>
  </si>
  <si>
    <t>Oscar Cuevas</t>
  </si>
  <si>
    <t>Contract plans number 7228</t>
  </si>
  <si>
    <t>PDR-15-0426</t>
  </si>
  <si>
    <t>Carl Davidson</t>
  </si>
  <si>
    <t xml:space="preserve">the design drawings of the new 520 West bound from the Montlake bridge with the connection to II-5 freeway.  I would like to see how the 520 ties into the I-5.  Do you have somewhere that I can look at these drawings?  </t>
  </si>
  <si>
    <t>Contract Plans SR 520</t>
  </si>
  <si>
    <t>PDR-14-2482</t>
  </si>
  <si>
    <t xml:space="preserve">All records pertaining to SR 825 Contract #8310, particularly plans and specifications and pothole data vicinity 923 S. Mission Street, Wenatchee, WA 98801.
This request has already been discussed with Project Engineer, Josh Patrick at the Wenatchee office. </t>
  </si>
  <si>
    <t>Contract Plans SR 825, Contract #8310</t>
  </si>
  <si>
    <t>PDR-14-2716</t>
  </si>
  <si>
    <t xml:space="preserve">The contract plans for the initial construction of I-5 in a four-lane, divided configuration for the section of highway from milepost 117.5 to 118.5. The contract plans for each subsequent project that modified the median width or barrier type in the vicinity of the Dupont interchange on I-5 at milepost 118. Profile grade, geometric widths, superelevation and curvature for I-5 from milepost 117.5 to 118.5. A copy of the contract under which the northbound barrier at milepost 118 at I-5 was placed.
</t>
  </si>
  <si>
    <t>Contract plans SR5 in a four-lane</t>
  </si>
  <si>
    <t>1.  Original contract plans that constructed the intersection of SR 195 and Thorpe Road to its present 4 lane configuration. 
2.  Contract plans for each revision to the intersection of SR 195 and Thorpe Road since its construction to 4 lanes. 
3.  Copy of the design report for each of the contract plans produced in paragraphs 1 and 2.
4.  Public complaints relative to the intersection of SR 195 and Thorpe Road for the last 10 years, including but not limited to: public hearing records, phone logs, and e-mail contacts.
5.  Public complaints relative to the intersection of Cheny/Spokane road and SR 195 for the last 10 years, including but not limited to: public hearing records, phone logs, and e-mail contacts.
6.  All signal warrant studies for the intersection of SR 195 and Thorpe Road done in the last 10 years.
7.  E-mails from the public internal e-mails relative to the intersection of SR 195 and Thorpe Road for the last two years.
8.  Any internal correspondence relative to the motor vehicle accident that occurred at the intersection on September 5, 2015. 
9.  All engineering studies performed for the intersection of SR 195 and Thorpe Road for the last 10 years, including but not limited to: speed studies, capacity studies, conflict studies, and any other engineering studies that were done.</t>
  </si>
  <si>
    <t>Contract plans that constructed the intersection of SR 195 and Thorpe Road</t>
  </si>
  <si>
    <t>Contract Plans for the US2/Enterprise Roundabout</t>
  </si>
  <si>
    <t>Contract Plans US2/Enterprise Roundabout</t>
  </si>
  <si>
    <t xml:space="preserve">WSDOT wrote in an earlier release: "The location of this pipe was included in reference materials in the contract." IÃ¢â‚¬â„¢d like to see copies of the reference materials that detail locations of the pipe and other potential obstacles asap. </t>
  </si>
  <si>
    <t>contract reference materials relating to pipe</t>
  </si>
  <si>
    <t>PDR-14-0116</t>
  </si>
  <si>
    <t>I apologize for any previous confusion, it appears that I will not require the contract in it's entirety, yet rather only the page for contract 8614 with the same information contained as this one attached from contract 8449.</t>
  </si>
  <si>
    <t>Contract Request</t>
  </si>
  <si>
    <t>PDR-14-3212</t>
  </si>
  <si>
    <t>Pricing data unique to the product or services of AECOM.</t>
  </si>
  <si>
    <t>I would like a copy of the contract with the new vendor for tolling in washington state  AEC sent to me by email please.</t>
  </si>
  <si>
    <t>Contract Services</t>
  </si>
  <si>
    <t xml:space="preserve">Financial information supplied by the corporations to
qualify to submit a proposal for highway construction. </t>
  </si>
  <si>
    <t xml:space="preserve">With regard to the I-5, Steilacoom-DuPont Road to Thorne Lane-Corridor Improvements Project, we are requesting electronic copies of the following documents that were submitted by the Proposers, Guy F. Atkinson Construction, LLC and Kiewit Infrastructure West Co.                                                                              Copies of SOQ's and Proposals                                                                    Any supplemental information that may have been submitted by Proposer in relation to their Proposal. (Additional graphics, illustrations, marketing material or videos)                                                 Other than the RFQ/RFP, a copy of any instructional material provided to the evaluation members team of the purpose of explaining to the evaluators, the rules and expectations for their evaluation efforts and analysis.                                                                   all evaluation and scoring notes generated by the evaluation panel or committee during their review of the SOQ's and proposals along with scoring results for each section and sub-section. </t>
  </si>
  <si>
    <t>Contract Services: I-5 Steilacoom-DuPont Road to Thorne Lane-Corridor Improvements Project.</t>
  </si>
  <si>
    <t>Jim Bridges</t>
  </si>
  <si>
    <t>Contract specs for SR 542 Hot in-place recycle project - 2007</t>
  </si>
  <si>
    <t>Richard D. Oxley</t>
  </si>
  <si>
    <t xml:space="preserve">request the record of the Washington State Department of TransportationÃ¢â‚¬â„¢s contract with a private Texas company hired to maintain the express toll lane system on I-405.
I would prefer a digital copy that can be emailed to me. </t>
  </si>
  <si>
    <t>contract with a private Texas company hired to maintain the express toll lane system on I-405</t>
  </si>
  <si>
    <t>PDR-15-2983</t>
  </si>
  <si>
    <t xml:space="preserve">SLEDVision, Inc, </t>
  </si>
  <si>
    <t>A copy of WV DOTÃ¢â‚¬â„¢s current contract with Bentley Systems.</t>
  </si>
  <si>
    <t>Contract with Bentley Systems</t>
  </si>
  <si>
    <t>PDR-15-3440</t>
  </si>
  <si>
    <t>Jameson Babbitt Stites &amp; Lombard PLLC</t>
  </si>
  <si>
    <t>Alan Bornstein</t>
  </si>
  <si>
    <t>copy of construction contract between WSDOT and Kiewit/General/Manson JV: the signed document that identifies Kiewit Infrastructure/General Construction/Manson Construction as joint-venture parties to the contract with WSDOT.</t>
  </si>
  <si>
    <t>Contract with Kiewit/General/Manson JV</t>
  </si>
  <si>
    <t>Financial Account Information and portions of exhibits and amendments subject to injunction.</t>
  </si>
  <si>
    <t>Sid Schaudies</t>
  </si>
  <si>
    <t>contract we (the State) signed with that Texas company to whom we send portions of the collected tolls in exchange for their services</t>
  </si>
  <si>
    <t>contract with Texas tolling company</t>
  </si>
  <si>
    <t>Requesting Public Records WSDOT Department of Highways, District 3, Design Department: Contract, 2 contract extension requests and approvals, and GIS soil sample requests and findings for:
Contract Number:1158 Contract Title: Browns Pt. Ã¢â‚¬â€œ Cedar Cr. 
Contract date was extended twice and had 3 engineers on the project.  The soil issues contributed to the extension - when and by who where the soil tests made and what were the findings?</t>
  </si>
  <si>
    <t>Contract, 2 contract extension requests and approvals, and GIS soil sample for Contract 1158 Browns Pt. - Cedar Cr.</t>
  </si>
  <si>
    <t>WA Investigations Group</t>
  </si>
  <si>
    <t xml:space="preserve">Pursuant to 42.56 RCW, please comply with the following request for public records:
RECORDS
1. Full copies of all interagency agreements (IAA) between WSDOT and The Office of Minority and WomenÃ¢â‚¬â„¢s Business Enterprises (OMWBE) (e.g. for IT services, Certification programs) 2. Full copies of any other type of contract or agreement between WSDOT and OMWBE that involves the exchange of goods and services whether or not consideration is included (e.g. funding for certification programs paid by WSDOT to OMWBE) 3. Copies of all emails to and from all employees at OMWBE regarding any negotiation between the WSDOT And OMWBE of any IAA, agreement, or other contract.
DATES
Ã¢â‚¬Â¢ Dated between January 1, 2012 and February 23, 2015
</t>
  </si>
  <si>
    <t>Contract, Interagency Agreements, between DOT and OMWBE</t>
  </si>
  <si>
    <t>PDR-15-0547</t>
  </si>
  <si>
    <t>Mark J. Carroll</t>
  </si>
  <si>
    <t>1) Contract 9010 between WSDOT and Strider Construction Co. 
2) "Right of Way Plan" for SR 150 No-See-Um construction of roundabout 
3) All purchase and sale agreements for each right of way or temporary right of way for SR 150 No-See-Um construction of roundabout.
4) The construction "timeline" for all phases of SR 150 No-See-Um construction of roundabout.</t>
  </si>
  <si>
    <t>Contract, right-of-way, and construction timeline information related to No-See-Um roundabout.</t>
  </si>
  <si>
    <t>Jean Darsie</t>
  </si>
  <si>
    <t xml:space="preserve">I am requesting copies of all contracts and agreements between the State of Washington/WSDOT and those parties given the benefit - either now or in the future - of using the WSDOT owned property in Seattle/King County known as Parcel 3024049182. </t>
  </si>
  <si>
    <t xml:space="preserve">Contract/Agreements King Co. WSDOT parcel </t>
  </si>
  <si>
    <t>Jager Law Office PLLC</t>
  </si>
  <si>
    <t>Mark B. Melter</t>
  </si>
  <si>
    <t>Ã¢â‚¬Â¢         All lists of subcontractors, contractors, and other persons or entities performing marine electrical work for the Washington State Ferries since 2009; and
Ã¢â‚¬Â¢         All lists of consultants and/or experts performing services related to marine electrical work for the Washington State Ferries since 2009.
Also, please send an estimate of the cost to respond to the below request prior to sending any records. Our office will not pay for any copies without prior approval.</t>
  </si>
  <si>
    <t>Contractor Information</t>
  </si>
  <si>
    <t>PDR-15-0527</t>
  </si>
  <si>
    <t>Mark R. Johnsen</t>
  </si>
  <si>
    <t xml:space="preserve">I wish to make a Public Records Request to obtain details about an I-5 road widening project known as "Blakeslee Junction to Grand Mound." I understand the Bid date was 4/7/2010, and project completion was completed around 2/2013.
Please provide documents pertaining to: 
1.) The name and address of the successful bidder/general contractor(s) on the project. 
2) If there was a subcontractor(s) for providing aggregate, sand, gravel, etc., the name(s) and address(es) of that subcontractor(s).
3) The names and addresses of the source(s) of aggregate provided for the project, and the quantity delivered from each such source.
4) The names and locations of the sites where excess fill and roadway were dumped, and the amounts/volumes dumped at each site.
5) The contract between WSDOT and the project contractor, and any provisions of the contract or agreements pertaining to the source(s) of aggregate for the project and the where excess fill and excavation would be dumped. </t>
  </si>
  <si>
    <t>Contractor/aggregate info for I-5, Blakeslee Junction to Grand Mound project</t>
  </si>
  <si>
    <t>PDR-14-0497</t>
  </si>
  <si>
    <t>American Construction Co., Inc.</t>
  </si>
  <si>
    <t>Niclas A. Arvberger</t>
  </si>
  <si>
    <t>copy of the Contractor's Performance Report</t>
  </si>
  <si>
    <t xml:space="preserve">Contractor's Performance Report - SR 520 HOV </t>
  </si>
  <si>
    <t>PDR-15-3392</t>
  </si>
  <si>
    <t xml:space="preserve">_Any current contracts between Washington State Department of Transportation or Washington State Ferries and any of the following: the public affairs firm PRR; the public affairs firm Cocker Fennessy; Laura LaBissoniere Miller; and/or Kris Faucett.
_Any other current contracts between Washington State Department of Transportation or Washington State Ferries and any other public relations or public affairs firms or consultants.
</t>
  </si>
  <si>
    <t>Contracts</t>
  </si>
  <si>
    <t>PDR-14-2246</t>
  </si>
  <si>
    <t>McNaul Ebel Nawrot &amp; Helgren</t>
  </si>
  <si>
    <t>released on 11/12.. 15GB
Second Release 11/21 15GB</t>
  </si>
  <si>
    <t>Matthew J. Campos</t>
  </si>
  <si>
    <t>Under the Washington Public Records Act, Ã‚Â§42.56 et seq., I am requesting an opportunity to inspect or obtain copies of public records. Specifically, I am seeking all WSDOT contracts relating to road construction, road maintenance, road repairs, bridge construction, bridge maintenance, and/or bridge repairs from January 1, 1995 to the present.</t>
  </si>
  <si>
    <t>PDR-14-2854</t>
  </si>
  <si>
    <t>Schuyler Murphy</t>
  </si>
  <si>
    <t>Current and former Contracts with Boingo Wireless, RFP and bid qualification /selection documents for Terminal and Ferry wireless communications (cellular, data, voice) involving Boingo and WSF</t>
  </si>
  <si>
    <t>PDR-14-2889</t>
  </si>
  <si>
    <t>Aaron Rocke</t>
  </si>
  <si>
    <t>Contracts between Len Can Builders, Inc. and Washington State DOT within the past 5 years.
Evidence of payment to Len Can Builders, Inc. within the past 5 years.</t>
  </si>
  <si>
    <t>Contracts and Evidence of payment</t>
  </si>
  <si>
    <t>PDR-15-3122</t>
  </si>
  <si>
    <t xml:space="preserve">Bank account numbers 
Injunction granted by Thurston County Superior Court
Injunction as approved by King County Superior Court </t>
  </si>
  <si>
    <t>Fred Philipson</t>
  </si>
  <si>
    <t xml:space="preserve">electronic copies of current contracts between WSDOT and vendor(s) related to the operation and maintenance of electronic toll collection information systems. 
The contract(s) should identify the information systems to be maintained, the levels of service required, the penalties for not meeting these levels of service, the position titles (such as "software developer") the vendor will use to maintain the system and the rates to be paid by the tollway authority for each position. </t>
  </si>
  <si>
    <t>Contracts for toll collection systems</t>
  </si>
  <si>
    <t>George Mike</t>
  </si>
  <si>
    <t xml:space="preserve">I'm requesting information since January 1st 2004 on contracts for bridge painting. I'd like to know, if possible:
- The location of the bridge (lat/lng or address)
- Information about the bridge (type, size, etc.)
- Winner of the contract to paint the bridge
- Cost projected and actual cost
- Time to complete the job
</t>
  </si>
  <si>
    <t>Contracts on Bridge Painting</t>
  </si>
  <si>
    <t>PDR-14-3375</t>
  </si>
  <si>
    <t>49 CFR 1520.7</t>
  </si>
  <si>
    <t>49 CFR 1520.11</t>
  </si>
  <si>
    <t>NVIC 10-04</t>
  </si>
  <si>
    <t>Surveillance footage at both the terminal and on the vessel for May 21, 2015 at approximately 7:20 a.m. for the 6:20 a.m.Bremerto to Seattle sailing.</t>
  </si>
  <si>
    <t>Video Footage</t>
  </si>
  <si>
    <t>PDR-15-1642</t>
  </si>
  <si>
    <t>Attorney/Client Privileged Information
Attorney/Client Work Product 
Agency party to controversy
Federal Tax Identification Number
Bank Account Number
Credit Card Number</t>
  </si>
  <si>
    <t xml:space="preserve">1. All contracts with outside legal counsel in the Highway 99 tunnel project since Jan. 1, 2009, including appendices. I am interested only in the segment phase of the Viaduct replacement.
2. The most current version of the budgets for outside legal counsel. Contract will be sufficient if total amount contracted will be provided, assuming thereÃ¢â‚¬â„¢s not some other WSDOT budget for legal overhead, office space and so forth to manage the contractors.
3. All billing statements (such as billable hours or billable tasks) sent to WSDOT by outside legal counsel and paid by WSDOT, from Jan. 1, 2013 through June 30, 2015.
</t>
  </si>
  <si>
    <t>Contracts with outside legal counsel and legal fees</t>
  </si>
  <si>
    <t>PDR-15-2038</t>
  </si>
  <si>
    <t>The Blankenship Law Firm, P.S.</t>
  </si>
  <si>
    <t>Erica Brunette</t>
  </si>
  <si>
    <t xml:space="preserve">1. All Washington State Department of Transportation contracts from 2007-present with Dakota Creek Industries, Inc. (headquartered in Anacortes, Washington);
2. All Washington State Department of Transportation Requests for Proposals from 2007-present with Dakota Creek Industries, Inc.;
3. All Washington State Department of Transportation billing/invoicing records from 2007-present with Dakota Creek Industries, Inc.
</t>
  </si>
  <si>
    <t>Contracts, request for Proposal &amp; Billing/Invoices from 2007 - present w/ Dakota Creek Industries</t>
  </si>
  <si>
    <t>Per our conversation please send the relevant portions of the following executed contracts: 8597, 8607, and 8614</t>
  </si>
  <si>
    <t>Contracts: 8607 / 8614 / 8597 from Granite</t>
  </si>
  <si>
    <t>PDR-14-3319</t>
  </si>
  <si>
    <t>Steven Stockett</t>
  </si>
  <si>
    <t xml:space="preserve">If I want to request a copy of the current Wave to Go  Reservations and Ticketing System  "Back Office System"contracts should I do a separate request and do I need to figure out some contract number(s)?  This is the contract(s) that has been in force for several years and is now being bid to be replaced by  the WSF technology contract  RFP-2016-1201. </t>
  </si>
  <si>
    <t>Contracts: Wave to Go  Reservations and Ticketing System  "Back Office System</t>
  </si>
  <si>
    <t>Todd Bender</t>
  </si>
  <si>
    <t xml:space="preserve">Copy of the alleged illegal policy regarding any tobacco products (including e-cigs/vap specifically) and a record of public participation in the decision making process for formal policy development.  I further request all copies of internal WSF/WSDOT memos, emails, instant messages and all hard notes of the record which in any manner references or addresses this issue. </t>
  </si>
  <si>
    <t>Policies</t>
  </si>
  <si>
    <t>PDR-14-2543</t>
  </si>
  <si>
    <t>a summary of motor vehicle driver contributing circumstances from officer reported crashes that occurred on all roads Statewide for the period of 1/1/2010 Ã¢â‚¬â€œ available 2016.</t>
  </si>
  <si>
    <t>Contributing Circumstances on all roads Statewide</t>
  </si>
  <si>
    <t>being able to match three supplied case #'s to Police Traffic Collision Report #'s that occurred on all public King County roads.</t>
  </si>
  <si>
    <t>Convert 3 case #'s to PTCR #'s</t>
  </si>
  <si>
    <t>PDR-15-1550</t>
  </si>
  <si>
    <t>Thomas Horton</t>
  </si>
  <si>
    <t xml:space="preserve">The attached plan for T.20N, R.14E, Sec 12 indicates a future R/W donation per an agreement JE5319. Can you tell me if the 10Ã¢â‚¬â„¢ strip was ever conveyed to the state or if it will be and under what stipulations the agreement might have? </t>
  </si>
  <si>
    <t>Conveyance question along SR 903</t>
  </si>
  <si>
    <t>Photographs identifying a specific instance of travel</t>
  </si>
  <si>
    <t>Andy Peterson</t>
  </si>
  <si>
    <t>Pictures of my car, plus a picture of the car immediately in front of me.
Specifically, I-405 Southbound between Bothell and Totem Lake. Approximately 8:15-8:35am. There are DOT cameras,
plus there are cameras that now take pictures in the Ã¢â‚¬Å“fastÃ¢â‚¬ï¿½ lane (not just the HOV lane). My car is a silver Honda CR-V,
license number AKG-6300. I know that the camera between Bothell and Totem Lake took our picture as I could see the
flash as we passed beneath it.</t>
  </si>
  <si>
    <t>Pictures</t>
  </si>
  <si>
    <t>PDR-15-0550</t>
  </si>
  <si>
    <t xml:space="preserve">Copies of following intial only public records requests 15-2022, 15-1994, 15-1985, 15-2229, 15-2676, 15-2738, 15-2664, 15-2666, 15-2441, 15-2752, 15-2771, 15-2060, 15-2033, 15-2044 &amp; 15-2065
</t>
  </si>
  <si>
    <t>Copies Initial PDR request</t>
  </si>
  <si>
    <t>PDR-15-3390</t>
  </si>
  <si>
    <t>MCC</t>
  </si>
  <si>
    <t>Redactions according to the Permanent Injunction granted in Thurston County Superior Court, Case No. 12-2-01779-1</t>
  </si>
  <si>
    <t>RCW 42.56.540</t>
  </si>
  <si>
    <t>Public records log from end date of last log through current.</t>
  </si>
  <si>
    <t>Public Records Log</t>
  </si>
  <si>
    <t>Oregon Public Health Institute</t>
  </si>
  <si>
    <t>Steve White</t>
  </si>
  <si>
    <t>copies of "Technical Note 4a: Freight Forecasts and Capacity Analysis" and "Technical Note 3b: Passenger Rail Usage and Impacts of the Rail System on Washington State" referenced in the State Rail Plan.</t>
  </si>
  <si>
    <t>PDR-14-2789</t>
  </si>
  <si>
    <t>copies of the two reports that resulted from studies on the ground settlement near the Seattle Tunnel Project.
One study was commissioned by WSDOT for the company Shannon &amp; Wilson, Inc., and the other by Seattle Tunnel Partners for the company Brierley Associated.</t>
  </si>
  <si>
    <t xml:space="preserve">copies of 2 reports regarding ground settlement </t>
  </si>
  <si>
    <t>PDR-15-1441</t>
  </si>
  <si>
    <t>Could I please get copies of all certified payrolls and 4-10 agreements for Selland Construction for their work on Methow Valley State Airport S52 007-008 Airfield Pavement Rehab.</t>
  </si>
  <si>
    <t>Copies of all certified payrolls and 4-10 agreements</t>
  </si>
  <si>
    <t>NW Injury Law Center</t>
  </si>
  <si>
    <t>Jesse Jacobs</t>
  </si>
  <si>
    <t>We ask that you provide this office with copies of all documentation, including documentation regarding the road design, repairs and accident history related to the stretch of roadway (NW Lower River Road) near Blurock Landing in
Vancouver, WA. This should include the specific stretch of roadway where the roadway veers to the left with a sharp left hand curve with the parking lot designated for park visitors on the right as you maneuver the curve in the road, and any documentation related to fencing and/or the wooden pillars
separating the parking lot from the roadway and/or any signage placed along the roadway.</t>
  </si>
  <si>
    <t>copies of all documentation, including documentation regarding the road design, repairs and accident history related to the stretch of roadway (NW Lower River Road) near Blurock Landing in
Vancouver, WA.</t>
  </si>
  <si>
    <t>William Dempster</t>
  </si>
  <si>
    <t>Copies of all documents, records, design drawings and specifications or other writings regarding the history, design, engineering and construction of that portion of State Route 522 between Brookside Blvd NE and 61 51 Place NE, in Seattle, (Lake Forest Park}, King County, Washington.</t>
  </si>
  <si>
    <t>Copies of all documents regarding to the history, design, engineering, and construction of SR 522 between Brookside Blvd NE and 61st Place NE in Seattle, (Lake Forest Park) King County, WA</t>
  </si>
  <si>
    <t>Susan Miles</t>
  </si>
  <si>
    <t xml:space="preserve">Please send me the incident report for the following incident:
Incident happened on 11-08-14 at 8:30pm on the ferry boat leaving Mukilteo.
injured person is Sawyer Miles
</t>
  </si>
  <si>
    <t>PDR-15-0004</t>
  </si>
  <si>
    <t>FairMarkIT Inc.</t>
  </si>
  <si>
    <t>Sean Mahegan</t>
  </si>
  <si>
    <t>copies of public records that relate to all software purchases over the last 12 months (Preferably in CSV format). The fields weÃ¢â‚¬â„¢re requesting are: Software Vendor, product, PO date, PO Number, QTY, Price, and description.</t>
  </si>
  <si>
    <t>Copies of all records that relate to all software purchases over the last 12 months. Fields are Software Vendor, product, PO date, PO Number, QTY, Price, and description.</t>
  </si>
  <si>
    <t>Ryan Felton</t>
  </si>
  <si>
    <t xml:space="preserve">I'm requesting access to and copies of any and all accident or incident reports created in response to the December 18, 2017 crash involving an Amtrak train that derailed over I-5. I'm also requesting access to any and all communications that day between the transportation department and Amtrak pertaining to the crash. </t>
  </si>
  <si>
    <t>Copies of any and all accident reports created in response to the December 18, 2017 Crash involving Amtrak. Any and all communications that day between DOT &amp; Amtrak</t>
  </si>
  <si>
    <t>I am requesting copies of any and all records regarding the letter dated July 6, 2017 letter regarding the July 2, 2017 train derailment sent from the Washington State Department of Transportation (WSDOT) and the Oregon Department of Transportation (ODOT) to Amtrak.</t>
  </si>
  <si>
    <t>copies of any and all records regarding the letter dated July 6, 2017 letter regarding the July 2, 2017 train derailment</t>
  </si>
  <si>
    <t>Platt &amp; Buescher</t>
  </si>
  <si>
    <t>Denial Exemption(s) - 42.56.420(1)(a): 42.56.510: 49 CFR 1520.5(a)(1)(3): 49 CFR 1520.5(b)(1)(ii)</t>
  </si>
  <si>
    <t>Lisa Nagel</t>
  </si>
  <si>
    <t xml:space="preserve">1)	Any video recording(s) capturing Ms. Polzin or her vehicle in the Coupeville terminal waiting line between the hours of 8:00 p.m. and 10:00 p.m.
2)	Any video recording(s) capturing Ms. Polzin while in transit from Coupeville to Port Townsend at the above said time;
3)	Any video recording(s) capturing the events prior to, during, and/or after Ms. PolzinÃ¢â‚¬â„¢s arrest.
</t>
  </si>
  <si>
    <t>Video footage</t>
  </si>
  <si>
    <t>PDR-14-1330</t>
  </si>
  <si>
    <t>Statement of Qualifications 
Scoring breakdown for all responsive proposers</t>
  </si>
  <si>
    <t>42.56.280</t>
  </si>
  <si>
    <t>39.26.030(2)</t>
  </si>
  <si>
    <t>Tyson Patrick</t>
  </si>
  <si>
    <t xml:space="preserve">Please provide the following information for the recent RFQ for Coffee Creek Remove Fish Barrier Project:
1.) Scoring Breakdown for all responsive proposers
2.) Copies of SOQ packages for the 3 short listed proposers.
</t>
  </si>
  <si>
    <t>RFQ for Coffee Creek Remove Fish Barrier Project</t>
  </si>
  <si>
    <t>800 Fifth Avenue Seattle, WA
Hello Ã¢â‚¬â€œ
I am researching the above mentioned property. Please provide copies of any planned or upcoming road projects that will require additional right of way from the property.</t>
  </si>
  <si>
    <t>Copies of any planned or upcoming road projects that require additional right of way from 800 Fifth Avenue Seattle, WA</t>
  </si>
  <si>
    <t>Sent Phase 1 8/31/2016</t>
  </si>
  <si>
    <t xml:space="preserve">Copies of all Appeals sent related to past public records act requests, time frame 2012- current date. The appeals would be challenging search's, redations &amp; denials. </t>
  </si>
  <si>
    <t>Copies of Appeals</t>
  </si>
  <si>
    <t>Kevin M. Hastings</t>
  </si>
  <si>
    <t>Under the Washington State Public Records Act, RCW 42.56.00, et seq., I am requesting copies of all collision reports for any and all accidents at the intersection of Pioneer Avenue and River Street in downtown Montesano, Washington, that is collected or compiled by the DOT pursuant to the federal hazard elimination program, 23 U.S.C.s. 152.</t>
  </si>
  <si>
    <t>Copies of Collision Reports of collisions at Pioneer Ave and River Street in Montesano, Washington</t>
  </si>
  <si>
    <t>PDR-14-0090</t>
  </si>
  <si>
    <t>Kevin Rudiger</t>
  </si>
  <si>
    <t>Pursuant to RCW 42.56, I am requesting copies of all contracts or other written agreements currently in effect between the Washington State Department of Transportation (or any of its
related departments, divisions, or other units) and CodeSmart Inc.</t>
  </si>
  <si>
    <t>Copies of contract agreements between WSDOT and CodeSmart Inc.</t>
  </si>
  <si>
    <t>Sam Kyle</t>
  </si>
  <si>
    <t>Copies of documents for GM 566.</t>
  </si>
  <si>
    <t>Copies of documents for GM 566</t>
  </si>
  <si>
    <t>PDR-15-1244</t>
  </si>
  <si>
    <t>WCP - Wireless Capital Partners, LLC</t>
  </si>
  <si>
    <t>J. Eric Webb</t>
  </si>
  <si>
    <t xml:space="preserve">Copies of existing wireless carrier and cell tower Leases and any associated Amendments/Addendums 
Most recent amounts received on the leases, which will allow me to verify the current leases and submit the best proposal.
</t>
  </si>
  <si>
    <t>Copies of existing wireless carrier and cell tower Leases and any associated Amendments/Addendums  and most recent amounts received on the leases, which will allow me to verify the current leases and submit the best proposal.</t>
  </si>
  <si>
    <t>PDR-14-0714</t>
  </si>
  <si>
    <t xml:space="preserve">copies of geotechnical reports from the WSDOT Materials Lab for the bridge approaches and the east side embankment of the SR-516 Green River crossing in Kent WA.  I think this is bridge #516/8, at MP 4.30.  The  nearest cross street is Frager Road.
</t>
  </si>
  <si>
    <t>copies of geotechnical reports from the WSDOT Materials Lab for the bridge approaches and the east side embankment of the SR-516 Green River crossing in Kent WA.  I think this is bridge #516/8, at MP 4.30.  The  nearest cross street is Frager Road.</t>
  </si>
  <si>
    <t>PDR-14-2132</t>
  </si>
  <si>
    <t>John Smith</t>
  </si>
  <si>
    <t xml:space="preserve">Specifically I am looking for copies of all grievances filed by any employee or union on behalf of any employee(s) since January 1st of 2015. I do not require private information although I would like names of parties where applicable. I do not require medical information.  </t>
  </si>
  <si>
    <t>Copies of grievances from Jan 1st of 2015</t>
  </si>
  <si>
    <t>SmartProcure</t>
  </si>
  <si>
    <t>Danick Baron</t>
  </si>
  <si>
    <t xml:space="preserve">Any and all purchasing records from 2017-05-19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and address
</t>
  </si>
  <si>
    <t xml:space="preserve">Copies of Purchase Orders </t>
  </si>
  <si>
    <t>I am requesting an opportunity to obtain copies of all e-mail, phone texts, meeting notes, investigation and outcome of alleged violation of ethics by Washington State Ferries Operation Director Faust related to misuse of WSF pass privileges by continuing and knowingly allow the use of travel pass by family members not granted to managers at WSF. Also any related information on alleged fair evasion by using his authority to gain passage for friends who are not allowed to travel without paying for passage.</t>
  </si>
  <si>
    <t xml:space="preserve">Copies of records regarding violation of ethics by WSF pass privileges. </t>
  </si>
  <si>
    <t>Washington Patriot Construction</t>
  </si>
  <si>
    <t>Carole Vose</t>
  </si>
  <si>
    <t>Project: North Central Region, Euclid Ave . Administration Facility Consolidation Project Contract: 8823
Washington Patriot Construction is requesting copies of the following records related to the above-referenced project:
1. Copies of all scoring tabulations for both WA Patriot and for Garco Const from the evaluators to include:
- Technical score sheets from evaluations of Technical Proposals submitted on September 9, 2016
- Interview score sheets
2. Complete copy of Garco's Statement of Qualifications submitted on January 5, 2016 in response to the RFQ.
3. Complete copy of Garco's Technical Proposal submitted on September 9, 2016 in response to the RFP.</t>
  </si>
  <si>
    <t>Copies of scoring tabulations for both WA Patriot and for Garco Const</t>
  </si>
  <si>
    <t>Cyril Doll</t>
  </si>
  <si>
    <t xml:space="preserve">copies of Technical Proposals submitted to WSDOT for the following projects:
SR 9/SR 92 Intersection Improvement Project from the following firms:
Guy F. Atkinson Construction, LLC
Northwest Construction, Inc.
Granite Construction Company
I-405 and SR 518 - Concrete Pavement Rehabilitation Project:
Guy F. Atkinson Construction, LLC
Flatiron Constructors Inc.
Gary Merlino Construction Co., Inc.
SR 167 Puyallup River Bridge - Bridge Replacement
Atkinson Construction
Granite Construction Company
Max J. Kuney Construction
Skagit River Bridge - Permanent Bridge Replacement
Max J. Kuney Construction
Granite Construction Company
PCL Civil Constructors, Inc.
SR 530 / Skaglund Hill Vic to C-Post Road Vic - Emergency Roadway Reconstruction Project
Guy F. Atkinson Construction, LLC
Granite Construction Company
Skanska-Scarsella, a Joint Venture
Parsons / Kuney, a Joint Venture
</t>
  </si>
  <si>
    <t>PDR-14-3313</t>
  </si>
  <si>
    <t>This is also a request for public information. I request that you send me by expedited
mail, or by email (ben@deschuteslawgroup.com), complete copies of the lowest three bids
submitted on the Contract No. 9199; US 730 Rockfall Prevention; FA No. STBG-070(0040
project. This request is made pursuant to both the contract bidding rules and public disclosure
law. We are willing to pay copy Ã¢â€šÂ¬Osts if such payment is required by law.</t>
  </si>
  <si>
    <t>Copies of the lowest 3 bids submitted on the Contract No. 9199</t>
  </si>
  <si>
    <t>Nicole Mackie</t>
  </si>
  <si>
    <t xml:space="preserve">We are interested in receiving copies of the proposal documents submitted and any scoring information for the following submittals:
1. 2nd Tier Competition Request for Additional Information (RFAI) On-Call: HOV Lanes on I-5 between JBLM (Thorne Lane) and 38th Street Ã¢â‚¬â€œ submitted August 12, 2016
2. 2nd Tier Competition Request for Additional Information (RFAI) On-Call: Engineering Services to the I-5 SR / 16 Interchange; Construct HOV Connections Project, submitted August 2nd 
3. 2nd Tier Competition Request for Additional Information (RFAI) On-Call: Fish Passage Design-Hydraulics for US 101 Coffee Creek-Remove Fish Barrier, submitted December 28th, 2015
4. 2nd Tier Competition Request for Additional Information (RFAI) On-Call: Fish Passage Design-Hydraulics for: SR 524 Great Dane Creek-Fish Passage  and SR 92 Little Pilchuck-Fish Passage, submitted December 28th, 2015
5. 2nd Tier Competition Request for Additional Information (RFAI) On-Call: Fish Passage Design-Hydraulics for: US 101/Steamboat Creek-Remove Fish Barrier and SR 112 / Olsen Creek Vicinity to Vista Dr Ã¢â‚¬â€œ Remove Fish Barrier, submitted December 28th, 2015
</t>
  </si>
  <si>
    <t>copies of the proposal documents submitted and any scoring information for Multiple contracts</t>
  </si>
  <si>
    <t xml:space="preserve">copies of the relevant geotechnical or soils reports held at the WSDOT Materials Lab in Tumwater, specific to WSDOT projects along SR-12 and Hwy 101 in Aberdeen, WA. </t>
  </si>
  <si>
    <t>PDR-14-3364</t>
  </si>
  <si>
    <t>Alexander D. Bolt</t>
  </si>
  <si>
    <t xml:space="preserve">copies of the Washington State Department of TransportationÃ¢â‚¬â„¢s records of union leave, association leave, or union business, which is the practice of the government employer granting its employees time to conduct union representational duties, attend conventions or other union activities, as opposed to their regularly assigned government duties while still paid their government salary. I would like the records for FY 2012 and 2013 that detail the amount of union leave issued by the Washington State Department of Transportation to employees as well as their names, salaries, job title and activity performed by the employee on union leave. </t>
  </si>
  <si>
    <t>PDR-14-1134</t>
  </si>
  <si>
    <t>Capital Business Machines</t>
  </si>
  <si>
    <t>Don Hartman</t>
  </si>
  <si>
    <t xml:space="preserve">I would like copies of the winning proposal for the replacement of your copier (MFD) as well as a copy of the field order and the acceptance paperwork when the equipment is delivered. </t>
  </si>
  <si>
    <t>Copies of the winning proposal for copier (MFD)</t>
  </si>
  <si>
    <t>Yuhe Yang</t>
  </si>
  <si>
    <t xml:space="preserve">copies of two I-5 bridges over the Puyallup River near Tacoma? These two bridge numbers are 5/456E and 5/456W. </t>
  </si>
  <si>
    <t>PDR-15-1978</t>
  </si>
  <si>
    <t>The Bianchi Law Firm</t>
  </si>
  <si>
    <t>George Bianchi</t>
  </si>
  <si>
    <t>Copies of video recordings from the below-listed WSDOT traffic Cameras located in Seattle on January 18, 2015 from 8:00 p.m. to 8:35 p.m.:
S. Hudsin St.
I-5: S. Oregon St
I-5: S. Court St.
I-5: S. Forest St.
Yesler Wy.
Pine St.
I-5: Denny Wy.</t>
  </si>
  <si>
    <t>PDR-15-0432</t>
  </si>
  <si>
    <t>Mayor of Bremerton</t>
  </si>
  <si>
    <t>Patty Lent</t>
  </si>
  <si>
    <t>Copies of Records Released under WSDOT Public Disclosure Requests 14-2004 and 14-2006.</t>
  </si>
  <si>
    <t>Copies PDR 14-2004 and 14-2006</t>
  </si>
  <si>
    <t>PDR-14-2137</t>
  </si>
  <si>
    <t xml:space="preserve">Jenae  </t>
  </si>
  <si>
    <t>To inspect or obtain copies of public records that show the entire last five years of any repair, replacements, changes, work to, installation, and removal of the light post/street light pole located at State Route 101 EB, Mt. Pleasant Road in Port Angeles, Washington as described in the enclosed State of Washington Police Traffic Collision Report</t>
  </si>
  <si>
    <t>Copies public records</t>
  </si>
  <si>
    <t xml:space="preserve">Washington Department of Labor and Industries </t>
  </si>
  <si>
    <t>Abdi M. Yussuf</t>
  </si>
  <si>
    <t>Copy of "request to sublet work" or documents that outline the scope of work performed by OMA Construction Inc., including any relevant information such as site visit (on-site review) by WSDOT</t>
  </si>
  <si>
    <t xml:space="preserve">Copy of "request to sublet work" or documents that outline the scope of work performed by OMA Construction Inc </t>
  </si>
  <si>
    <t>PDR-14-2642</t>
  </si>
  <si>
    <t>Mark Carroll</t>
  </si>
  <si>
    <t>Copy of "Traffic Control Plan" and/or "Work Zone Traffic Control Plan" for SR 150 No See-Um Road Intersection Improvements</t>
  </si>
  <si>
    <t>In reference to the email dated April 16, 2106 from JH Kelly Cost Control Engineer Nick Felt to Desert Mechanical Inc. Senior Project Manager Scott Bursell, I hereby request a copy of "a Shinn letter dated 2/3/16 which was previously sent regarding Shinn's temporary takeover of JP Francis work." Please see attached email.</t>
  </si>
  <si>
    <t>copy of a Shinn letter dated 2/3/16 that was sent regarding Shinns temporary takeover of JP Francis work.</t>
  </si>
  <si>
    <t>Tom Atkinson</t>
  </si>
  <si>
    <t>I would like a copy of the current agreement between King County Metro and the Washington State Department of Transportation (and/or State of Washington Office of Financial Management)under which the Sate of Washington provides ORCA cards to employees of the State of Washington.</t>
  </si>
  <si>
    <t>Copy of agreement with King County Metro and WSDOT</t>
  </si>
  <si>
    <t>Marti McCaleb</t>
  </si>
  <si>
    <t>Copy of agreements- Manual M22-99</t>
  </si>
  <si>
    <t>Maria Martinez</t>
  </si>
  <si>
    <t>A copy of an unrecorded airspace lease #AA-1-10299.  The lease now terminated, was between the State and Paul Weir dated October 31, 1994.   Use Property reference 1810 Court Place, Seattle WA 98101, Parcel Number 711750-0055.</t>
  </si>
  <si>
    <t>Copy of Airspace Lease #AA-1-10299</t>
  </si>
  <si>
    <t>PDR-14-1211</t>
  </si>
  <si>
    <t>Law Offices of Robert D. Butler, PLLC</t>
  </si>
  <si>
    <t>Samantha Kahabka</t>
  </si>
  <si>
    <t>copy of all dates DOT employee Chad Clapp worked and what route he worked on between May 19, 2012 and July, 1 2012.</t>
  </si>
  <si>
    <t>PDR-15-0574</t>
  </si>
  <si>
    <t>I request to be provided a copy of all design deviations approved by WSDOT Local Programs between January 1 2008 and May 15 2018</t>
  </si>
  <si>
    <t>copy of all design deviations approved by WSDOT Local Programs between January 1 2008 and May 15 2018</t>
  </si>
  <si>
    <t>Chris  Williams</t>
  </si>
  <si>
    <t>Flatiron respectfully requests a copy of all documents to date that have been disclosed to Oles Morrison Rinker &amp; Baker.</t>
  </si>
  <si>
    <t>Copy of all records released to Oles Morrison Rinker &amp; Baker, LLP  WSDOT PDR 15-1582</t>
  </si>
  <si>
    <t>PDR-15-2431</t>
  </si>
  <si>
    <t>I request to be provided a PDF copy of all Washington State Aid Engineer Approved City and/or County Design Standards deviations per RCW 35.78 between January 1, 2010 to November 1, 2017.  It is expected that the final version of each of these occurrences will have signed approval from the state aid engineer as the approving authority, however if not available for each approved design standards deviation, please indicate accordingly in your response.</t>
  </si>
  <si>
    <t>copy of all Washington State Aid Engineer Approved City and/or County Design Standards deviations per RCW 35.78 between January 1, 2010 to November 1, 2017</t>
  </si>
  <si>
    <t>I request to be provided a copy of all WSDOT Local Programs, Project Design Approvals and Design Analysis Approvals for the time period from January 1, 2015 to December 31, 2017.  Included the response, I request to be provided all required documentation per section 300.04(1) Design Approval of the WSDOT design manual.</t>
  </si>
  <si>
    <t>copy of all WSDOT Local Programs, Project Design Approvals and Design Analysis Approvals for the time period from January 1, 2015 to December 31, 2017</t>
  </si>
  <si>
    <t>Risk Claims Investigative File</t>
  </si>
  <si>
    <t>Deborah Oh</t>
  </si>
  <si>
    <t>copy of any documents or recordings WSDOT may have regarding this incident, including notes/written report by Mr. Ward, who spoke to our insured in person.   We also ask that WSDOT preserve any data with regard to your driverÃ¢â‚¬â„¢s location, cell phone usage, and other relevant logs on the date of loss, while the case is pending. .  DOT driver Doug was going East on State Route 534 around mile marker 3. Our insured was going West. The alleged incident occurred at 9:15 am. WSDOT claim #: 40576373</t>
  </si>
  <si>
    <t>PDR-15-1526</t>
  </si>
  <si>
    <t>Denial Exemption(s) - 42.56.250(3)</t>
  </si>
  <si>
    <t>George J. Blaine</t>
  </si>
  <si>
    <t>A copy of the investigation conducted on Christine Hanson, I am hoping you can provided me this information under the public disclosure act. I George J Blaine was the victim that was assaulted by Christine Hanson on 11/12/13 and would like to know the actions taken by WSDOT in result of the assault.</t>
  </si>
  <si>
    <t>Copy of assault investigation</t>
  </si>
  <si>
    <t>PDR-14-0032</t>
  </si>
  <si>
    <t>Knights of Columbus</t>
  </si>
  <si>
    <t>Jerry Rhoads</t>
  </si>
  <si>
    <t>Looking for a copy of the attachments to a letter from past District Administrator associated with access from the K of C land to SR 224 (Van Giesen) just before it intersects with SR 240.</t>
  </si>
  <si>
    <t>Copy of attachments to a letter from 1989</t>
  </si>
  <si>
    <t>PDR-14-1873</t>
  </si>
  <si>
    <t>Kaycee Cho</t>
  </si>
  <si>
    <t>Copy of the contract bond for the SR 167 Puyallup River Bridge Replacement project.</t>
  </si>
  <si>
    <t>Copy of Bond</t>
  </si>
  <si>
    <t>PDR-14-1019</t>
  </si>
  <si>
    <t>Terri Brown</t>
  </si>
  <si>
    <t>Copy of completed report</t>
  </si>
  <si>
    <t>Kitty E. Mac</t>
  </si>
  <si>
    <t>Copy of Contract 4723</t>
  </si>
  <si>
    <t>Copies of the CUF on Grady Excavating on the SR 520, Medina to SR 202; Eastside Transit and HOV Project Design Build Project-Contract 7963</t>
  </si>
  <si>
    <t>Copy of CUF for  Contract # 7963</t>
  </si>
  <si>
    <t>Wendy Wefer-Clinton</t>
  </si>
  <si>
    <t>copy of easement with Samish Water District for their pump station #2 located on DOT land adjacent to 823 E. Lake Samish Dr. Bellingham, WA.</t>
  </si>
  <si>
    <t>PDR-15-0201</t>
  </si>
  <si>
    <t xml:space="preserve">Records associated with Notice TB-157258038. 
Personally identifying information of person acquiring transponders or other technology to facilitate payment of tolls is exempt from disclosure;
Records identifying a specific instance of travel are for the inclusive use of the tolling agency for toll collection and enforcement purposes and are not open to public inspection;
</t>
  </si>
  <si>
    <t>Les Seelye</t>
  </si>
  <si>
    <t>Records associated with Notice TB-157258038.  Including documentation used to register license plate on 01/24/2015. I also want the documents from the two dispute hearings that I have been told by Good to Go Customer Service occurred regarding this notice.</t>
  </si>
  <si>
    <t>Good to Go Records</t>
  </si>
  <si>
    <t>PDR-15-0786</t>
  </si>
  <si>
    <t>John Ross</t>
  </si>
  <si>
    <t>copy of GraniteÃ¢â‚¬â„¢s bid proposal package from last Wednesday's  SR8 Bid (Contract 8626).</t>
  </si>
  <si>
    <t>PDR-14-1299</t>
  </si>
  <si>
    <t>McCullough Hill Leary, PS</t>
  </si>
  <si>
    <t>Mike E. Brandeberry</t>
  </si>
  <si>
    <t>Copy of Ground Lease (your reference number AA-1-09514) dated June 16, 2009, together with all exhibits thereto, if any.</t>
  </si>
  <si>
    <t>Copy of Ground Lease AA-1-09514 dated June 16, 2009 with all exhibits thereto.</t>
  </si>
  <si>
    <t>Steven Norris</t>
  </si>
  <si>
    <t>Requesting a copy of and incident on May 22, 2016 @ 7:35-8:00 pm at the corner of Madison &amp; waterfront.</t>
  </si>
  <si>
    <t>Copy of incident on May 22, 2016 at the corner of Madison and waterfront</t>
  </si>
  <si>
    <t>Tristan Atkins</t>
  </si>
  <si>
    <t>Respectfully request a copy of the letter and transcript that was send from the county prosecuting attorneyÃ¢â‚¬â„¢s office in Idaho to the WSDOT SecretaryÃ¢â‚¬â„¢s office.</t>
  </si>
  <si>
    <t>Copy of letter</t>
  </si>
  <si>
    <t xml:space="preserve">I just clicked on your name from Bill Mummas forward. 
The letter that was supposedly written from Les Judge at WSDOT is dated 7-7-82. It reads: 
Mr. Rice,
The NW 1/4, NW 1/4 Sec 9 is outlined in red. The scale is 1" = 200. We do still own the old right of way. I hope this will help you. when you decide where your approach will be,put a flag on a stake at the center of it. Let me know when you have that done.
Les Judge
If this letter exists,we would like to see the letter that was written from John Rice (or maybe a different Rice, as it just says Mr. Rice) to WSDOT (for SR 140.
Let me know if this is enough info.
</t>
  </si>
  <si>
    <t>Copy of Letter from 7-7-82 / SR 140</t>
  </si>
  <si>
    <t>a copy of the letter outlining the booze-for-favors and other allegations that the construction worker who no longer works on the Alaskan Way Viaduct Replacement Program sent to WSDOT. This is the same letter that was provided to KING 5 reporter Susannah Frame.</t>
  </si>
  <si>
    <t>copy of letter sent to Susannah Frame regarding booze-for-favors and other allegations</t>
  </si>
  <si>
    <t>PDR-15-0558</t>
  </si>
  <si>
    <t>Pacific Northwest Regional Council of Carpenters</t>
  </si>
  <si>
    <t>Oleg Prikhodko</t>
  </si>
  <si>
    <t>Copy of the letter to proceed for Phase 2A mile post 62 wildlife crossing project. Guy F. Atkinson is a general contractor, I need the award date of the project and the date when WSDOT gave them a letter to proceed.</t>
  </si>
  <si>
    <t>Copy of letter to proceed for I-90 Phase 2A project and award date</t>
  </si>
  <si>
    <t>PDR-15-2830</t>
  </si>
  <si>
    <t>Please provide a copy of the log for each electronic variable speed limit sign maintained by the Washington State Department of Transportation on Interstate 90 between MP 48.10 and MP 66.53, inclusive, Eastbound and  between MP 69.58 and MP 51.87, inclusive, Westbound for the period July 1, 2015 through July 31, 2015.</t>
  </si>
  <si>
    <t>Copy of log for each electronic variable speed limit sign on Snoqualmie Pass</t>
  </si>
  <si>
    <t>PDR-15-2188</t>
  </si>
  <si>
    <t xml:space="preserve">Copy of the log for each electronic variable speed limit sign maintained by WSDOT on I-90 for the period November 1, 2013 through November 30, 2013 between:
(1) MP 48.10 and MP 66.53, inclusive, Eastbound
(2) MP 69.58 and MP 51.87, inclusive, Westbound
(3) Additionally, a copy of the log for each electronic sign displaying "traction device" messages maintained by WSDOT on I-90 between MP 46.79 Eastbound and MP 71.11 Westbound, inclusive
</t>
  </si>
  <si>
    <t>copy of logs for each electronic variable speed limit sign on I-90</t>
  </si>
  <si>
    <t>PDR-13-2171</t>
  </si>
  <si>
    <t>The Real Estate Company of America Inc.</t>
  </si>
  <si>
    <t>Jim Platt</t>
  </si>
  <si>
    <t>Copy of Mardee Lake appraisal done by Columbia Valuations Group, INC in early spring 2008. Appraiser was Tim Harmon</t>
  </si>
  <si>
    <t>Copy of Mardee Lake appraisal</t>
  </si>
  <si>
    <t>PDR-14-0325</t>
  </si>
  <si>
    <t>Copy of each of the following public records request initial request to the Department listed below:
12-0062
12-0084
12-0117
12-0119
12-0169
12-1086
12-0230
12-0288
12-0327
12-1499
12-1625
12-0344
12-0364
12-0376
12-0436
12-0459
12-0477
12-0487
12-0543
12-0520
12-0554
12-1501
12-0626
12-0651
12-0704
12-1291
12-1317
12-1357
12-1363
12-1403
12-1478
12-1484
12-1492
12-1592</t>
  </si>
  <si>
    <t>Copy of Multiple public disclosure requests.</t>
  </si>
  <si>
    <t>PDR-14-1011</t>
  </si>
  <si>
    <t>Mark Clemons</t>
  </si>
  <si>
    <t>A copy of the Olympic Region Radio Log from 6 p.m., November 13, 2017 to 10 a.m., November 14, 2017. For simplification of this request, you may send me only those log entries that concern or involve 1) the Highway 101 bridge over the Big Quilcene River; 2) the Mount Walker Maintenance Shop; and 3) both---if you are able to gather those entries separately. Also, please include any and all communications to and from the Washington State Patrol that concern, involve or mention the the Big Quil bridge on Highway 101 and/or the Mount Walker Maintenance Shop.</t>
  </si>
  <si>
    <t>Copy of Olympic Region Radio Log from 6pm November 13, 2017 to 10am November 14, 2017.</t>
  </si>
  <si>
    <t>Copies of the certified payrolls for Northeast Electric, LLC for their work as the prime contractor on the 1-90, Oakes Avenue, Thorp Road-Indian John-Hill eastbound/westbound- replace lighting project.</t>
  </si>
  <si>
    <t>Copy of payrolls for  Northeast Electric, LLC on Contract 8492</t>
  </si>
  <si>
    <t>PDR-14-1201</t>
  </si>
  <si>
    <t>Tracy Anderson</t>
  </si>
  <si>
    <t>Copies of both my supervisory file and my personnel file. (Tracy Anderson Employee ID 20071355 Org 415330.)</t>
  </si>
  <si>
    <t>Copy of Personnel and Supervisory File Tracy Anderson</t>
  </si>
  <si>
    <t>Al Jazeera America</t>
  </si>
  <si>
    <t>Denial Exemption(s) - 42.56.290: 5.60.060(2)(a): 42.56.230(4): 42.56.230(5)
Denial Exemption(s) - 42.56.230(5): 42.56.290: 5.60.060(2)(a): 42.56.230(4)</t>
  </si>
  <si>
    <t>Attorney Client Privileged 
Federal  Tax Identification 
Number 
Account Numbers</t>
  </si>
  <si>
    <t>Kristin Fraser</t>
  </si>
  <si>
    <t>A copy of the public disclosure records that the Everett Herald requested (PDR 14-1512) on the stateÃ¢â‚¬â„¢s post-landslide efforts to open an emergency access road around the slide zone in Oso.</t>
  </si>
  <si>
    <t>Copy of released records 14-1512 Oso property easements</t>
  </si>
  <si>
    <t>PDR-14-1881</t>
  </si>
  <si>
    <t>Copy of the WSDOT report and memos related to the February 1990 landslide on SR 112 at MP 36 in Clallam County</t>
  </si>
  <si>
    <t>Copy of report and Memos</t>
  </si>
  <si>
    <t>Deby Robinson</t>
  </si>
  <si>
    <t>I need copies of the road plans for SR 14, Land Island to 6th St of records bearing the date of approval August 20, 2009 please. I believe there are 16 pages.</t>
  </si>
  <si>
    <t>Copy of road plans</t>
  </si>
  <si>
    <t xml:space="preserve">Copy of the 705 overpass drawings in Tacoma, located on Puyallup Ave.  </t>
  </si>
  <si>
    <t>PDR-14-0915</t>
  </si>
  <si>
    <t>Larry Chambers</t>
  </si>
  <si>
    <t>I need a photo copy of the agreement that WS DOT had with the city of Kirkland regarding the agreement to maintain the property at kingsgate park site and it GM 1135 SR 405 Kingsgate park site</t>
  </si>
  <si>
    <t>copy of the agreement GM 1135 SR 405 Kingsgate park site</t>
  </si>
  <si>
    <t>Messina Bulzomi Christensen</t>
  </si>
  <si>
    <t>Heather Stamper</t>
  </si>
  <si>
    <t>Copy of the complete investigation collision reports of the November 11, 2013 collision that involved Christopher Hatch that occurred Southbound I-705 and SR-509 near mile post 0.50. The report number is E287583</t>
  </si>
  <si>
    <t>PDR-15-1158</t>
  </si>
  <si>
    <t>Milton Miller</t>
  </si>
  <si>
    <t>I am trying to track down a copy of the contract and scope of work WSDOT and HDR entered into for the NCBR project back in 2007-08.</t>
  </si>
  <si>
    <t>Copy of the contract and scope of work WSDOT and HDR entered into for the NCBR project back in 2007-08</t>
  </si>
  <si>
    <t>CLS Farms,LLC</t>
  </si>
  <si>
    <t>Eric Desmarais</t>
  </si>
  <si>
    <t>Copy of the current lease for parcel # 201117-13001</t>
  </si>
  <si>
    <t>PDR-15-0520</t>
  </si>
  <si>
    <t>B.R. Lymangrover Land Surveying, PLLC</t>
  </si>
  <si>
    <t>Bradley Lymangrover</t>
  </si>
  <si>
    <t>copy of the deed for right of way acquired from Francisco in the SW 1/4 of the SE 1/4 of Section 15-30N-7W</t>
  </si>
  <si>
    <t>PDR-14-3273</t>
  </si>
  <si>
    <t>Durney Insurance Inc.</t>
  </si>
  <si>
    <t>Jennifer Hogarty</t>
  </si>
  <si>
    <t>The company needs a copy of the entire contract before we can issue his Performance Bond.</t>
  </si>
  <si>
    <t>Copy of the entire contract before Performance Bond issued</t>
  </si>
  <si>
    <t>PDR-14-2633</t>
  </si>
  <si>
    <t xml:space="preserve">Copy of the log for each electronic variable speed limit sign maintained by WSDOT on I-90 for the period April 1, 2014 through April 30, 2014 between:
(1) MP 48.10 and MP 66.53, inclusive, Eastbound
(2) MP 69.58 and MP 51.87, inclusive, Westbound
(3) Additionally, a copy of the log for each electronic sign displaying "traction device" messages maintained by WSDOT on I-90 between MP 46.79 Eastbound and MP 71.11 Westbound, inclusive
</t>
  </si>
  <si>
    <t>PDR-14-1130</t>
  </si>
  <si>
    <t>A copy of the log for each electronic variable speed limit sign maintained by the Washington State Department of Transportation on Interstate 90 between:
1) MP 48.10 and MP 66.53, inclusive, Eastbound
2) MP 69.58 and MP 51.87, inclusive, Westbound
for the period August 1, 2014 through August 31, 2014.</t>
  </si>
  <si>
    <t>Copy of the log for each electronic variable speed limit sign on Interstate 90 for the month of August, 2014</t>
  </si>
  <si>
    <t>PDR-14-2375</t>
  </si>
  <si>
    <t>NWE Construction Co.</t>
  </si>
  <si>
    <t>Eric Alozie</t>
  </si>
  <si>
    <t>please provide me with a copy of the MSVWBE Inclusion Plan and MSVWBE Report that Garco Construction submitted on Tacoma Amtrak Cascades Station, Contract #8895.</t>
  </si>
  <si>
    <t xml:space="preserve">Copy of the MSVWBE plan and report </t>
  </si>
  <si>
    <t>Mark E. Clemens</t>
  </si>
  <si>
    <t>Copy of the Olympic Region Radio Log from 6pm November 13, 2017 to 10am November 14, 2017</t>
  </si>
  <si>
    <t>Law Offices of Dennis J. Perkins</t>
  </si>
  <si>
    <t xml:space="preserve">copy of the payment/performance bond concerning the Project: I-5 Ã¢â‚¬â€œ Portland Avenue to Port of Tacoma Road Ã¢â‚¬â€œ Northbound HOV
Contractor: Hamilton Construction Co.
</t>
  </si>
  <si>
    <t>PDR-15-3295</t>
  </si>
  <si>
    <t>Bryan A. Kelley</t>
  </si>
  <si>
    <t>copy of the prime contractorÃ¢â‚¬â„¢s payment bond on contract number 8471.</t>
  </si>
  <si>
    <t>PDR-14-1865</t>
  </si>
  <si>
    <t>copy of the R/W plans for SR 3 in Poulsbo.  Our project is in the NE 1/4 of Section 10, T26N, R1E</t>
  </si>
  <si>
    <t>PDR-15-1282</t>
  </si>
  <si>
    <t>Benton Rural Electric Association</t>
  </si>
  <si>
    <t xml:space="preserve">Jeff </t>
  </si>
  <si>
    <t>I would like to request a copy of the report on the accident that occurred at the tunnel on 8/23/2017 involving the Motorcyclist.  I would also like to request a copy of the police report if you have it available.</t>
  </si>
  <si>
    <t>Copy of the report on the accident that occurred at the tunnel on 8/23/17</t>
  </si>
  <si>
    <t>Betsie McLain</t>
  </si>
  <si>
    <t>Please provide a copy of the sole source contract with Workforce Software, LLC, as described in the attached.</t>
  </si>
  <si>
    <t>Copy of the sole source contract with Workforce Software LLC</t>
  </si>
  <si>
    <t>Risa Foley</t>
  </si>
  <si>
    <t>Copy of the SWR Real Estate Fact Finding Report</t>
  </si>
  <si>
    <t>PDR-15-0548</t>
  </si>
  <si>
    <t>Scott Hashagen</t>
  </si>
  <si>
    <t>Good evening!  I am Scott Hashagen currently taking an online class for my Master's degree from University of Maryland University College (UMUC), and I have a group project on the third (most recent) Tacoma Narrow's Bridge.  I would like to know if it is possible to get a copy of the contract of this project, as our questions for the group project refer to the contract.</t>
  </si>
  <si>
    <t>Copy of the Tacoma Narrow's Bridge contract</t>
  </si>
  <si>
    <t>John Tindall</t>
  </si>
  <si>
    <t>Copy of the Title Report WSDOT ordered on his property, identified as WSDOT Parcel 5-06941</t>
  </si>
  <si>
    <t>Copy of the Title Report WSDOT ordered on his property</t>
  </si>
  <si>
    <t>PDR-15-0555</t>
  </si>
  <si>
    <t>Chris Bryar</t>
  </si>
  <si>
    <t>I would like to request a copy of the winning proposal for WEBS Bidding Opportunity - Notice of Award - WR-2018-0301-BR.</t>
  </si>
  <si>
    <t>copy of the winning proposal for WEBS Bidding Opportunity - Notice of Award - WR-2018-0301-BR.</t>
  </si>
  <si>
    <t>Sean Douthett</t>
  </si>
  <si>
    <t>Would like to receive a copy of the winning submittal for a WSDOT 2nd Tier Competition.  This is for RFAI for On-Call Land Surveying Services to create a Record of Survey for US 97 and for SR223.  The selected consultant was Taylor Engineering.</t>
  </si>
  <si>
    <t>Copy of the winning submittal for a WSDOT 2nd Tier Competition</t>
  </si>
  <si>
    <t>PDR-15-2856</t>
  </si>
  <si>
    <t>Please provide, a copy of the WSDOT RFP/RFQ DBE Program Administrator for the Alaskan Way Viaduct project. In addition, provide ALL records submitted on behalf of Bobby Forch as it related to this position.</t>
  </si>
  <si>
    <t>Copy of the WSDOT RFP/RFQ DBE Program Administrator for the AWV project and all records submitted on behalf of Bobby Forch related to this position</t>
  </si>
  <si>
    <t>Denial Exemption(s) - 42.56.230(4)
Denial Exemption(s) - 42.56.230(4)</t>
  </si>
  <si>
    <t>1. Any of the following types of notices issued by Seattle Tunnel Partners (STP) in connection with the SR 99 Bored Tunnel Alternative Design Build Contract:
a. A "Change Notice" per Section 11.5.1 of the Contract between WSDOT and STP.
b. A Change Order seeking a contract extension or compensation for delay.
c. Any Claims for Delays.
d. Any formal request for equitable adjustment as a result of delays on the SR 99 Tunnel Project.
2. Any formal responses by WSDOT to any of the foregoing notices.</t>
  </si>
  <si>
    <t>Notices from STP regarding SR99 Bored Tunnel contract</t>
  </si>
  <si>
    <t>PDR-13-2327</t>
  </si>
  <si>
    <t>State Route 5 right before exit 116 in Pierce County</t>
  </si>
  <si>
    <t>Vikas Luthra</t>
  </si>
  <si>
    <t xml:space="preserve">I would like to request ALL Documents reviewed by the WA Tort Claims Investigator in relation to Claim # 40578170, as well as all documents in possession of WSDOT and related agencies of the following:
1)  First Notice WA received of damage to right most lane pavement of I-5 going north, up to 1 mile before Exit related to this incident.
2)  Number of incidents that WSDOT is aware of resulting from pavement potholes in this section Ã¢â‚¬â€œ filed/processed within the last 2 months.
3)  When the associated pavement was last inspected and checked by WA 
4)  When the associated pavement was repaired with in the last 6 months
5)  Accidents reported to WSDOT on this particular North Bound Section of I-5 within 1 week of the associated incident.
6)  Any State Patrol interactions WSDOT had regarding this pavement section within a 5 day before and 5 day after period of the incident.
</t>
  </si>
  <si>
    <t>Copy of Tort Rcds &amp; Road Maintenance Rcds- I-5 Northbound, 1 mile before Exit 116 in Pierce Co. (incident date-12/10/2016)</t>
  </si>
  <si>
    <t>Colville Confederated Tribes</t>
  </si>
  <si>
    <t>Jason Palmer</t>
  </si>
  <si>
    <t>I am requesting a copy of USBR Blanket Crossing Agreement GC-1020-B(141) related to the installation and ownership of a 5" fibeglass conduit attached to the Coulee Dam Bridge located within the Town of Coulee Dam.</t>
  </si>
  <si>
    <t>copy of USBR Blanket Crossing Agreement GC-1020-B(141) related to fibeglass conduit attached to the Coulee Dam Bridge</t>
  </si>
  <si>
    <t>Can you send me a copy of that request?</t>
  </si>
  <si>
    <t>Copy of WSDOT requesting from Amtrak a corrective action plan detailing protocols and procedures in regards to derailment of Amtrak</t>
  </si>
  <si>
    <t>Daniel Shickich</t>
  </si>
  <si>
    <t>I am requesting copies of any and all documents, records, and materials that WSDOT has produced or intends to produce
in response to the request for public records made on behalf Puget Soundkeepers Alliance regarding the SR 99 Aurora
Ave George Washington Memorial Bridge project. A copy of the request made by Puget Soundkeepers Alliance is copied
verbatim below. I am seeking production of public records identical to that received by Pugest Soundkeepers Alliance (in
other words, not all records that Puget Soundkeepers Alliance requested, but only those records that WSDOT provided).
"On behalf of Puget Soundkeeper Alliance, I am writing to request the following public records that meet all three of the
following criteria:
Ã¢â‚¬Â¢ All documents (including but not limited to permit documents, permit submissions, inspection reports, monitoring reports,
studies, maps and figures, communications, electronic communications such as emails, and hand written notes)
Ã¢â‚¬Â¢ Pertaining to the Ã¢â‚¬Å“SR 99 Aurora Ave George Washington Memorial BridgeÃ¢â‚¬ï¿½ project
o The project is further identified here: https://www.wsdot.wa.gov/projects/sr99/auroraavebridgepainting/
Ã¢â‚¬Â¢ Under Washington State Department of TransportationÃ¢â‚¬â„¢s permit number WA0039039"</t>
  </si>
  <si>
    <t>Copy of WSDOT response to request made by Puget Soundkeepers Alliance regarding SR 99 Aurora Ave George Washington Memorial Bridge project.</t>
  </si>
  <si>
    <t>Janet Kinney</t>
  </si>
  <si>
    <t>Cody Ammann</t>
  </si>
  <si>
    <t>Copy of WSDOT tracking my time missed. (spread sheets &amp; pie charts). 
Copy of all FMLA certifications in safety file held by Wayne Frudd.
Copy of all doctor notes in safety file.
Copy of termination package &amp; write up by Ben Hoppe, Mary Ganske, Ben Hausenbueler and Eric Mcgaratt "Work Place Violence"?</t>
  </si>
  <si>
    <t>PDR-14-0341</t>
  </si>
  <si>
    <t>a copy of any WSDOT-generated request for corrective action sent to any outside agency or entity in regards to the July 2, 2017, derailment of Amtrak 506.</t>
  </si>
  <si>
    <t xml:space="preserve">corrective action sent to any outside agency or entity in regards to the July 2, 2017, derailment of Amtrak 506. </t>
  </si>
  <si>
    <t>Denial Exemption(s) - 42.56.290: 5.60.060(2)(a)</t>
  </si>
  <si>
    <t xml:space="preserve">Information Regarding the Infrastructure and Security of Computer and Telecommunications Networks
Public Employee Personal Information
Personal Information
</t>
  </si>
  <si>
    <t>Ben Schiendelman</t>
  </si>
  <si>
    <t xml:space="preserve">1.  All correspondence (including letters, memos, e-mails, and text messages) sent or received between July 1, 2013 and January 22, 2014, by any of the following individuals in their official duties:Lynn Peterson, Todd Trepanier, Lars Erickson, Travis Phelps,  
Ron Judd, Matt Preedy and Bart Treece that contain any of the following words: Mayor, MayorÃ¢â‚¬â„¢s, Mayoral, Election, McGinn, Ed (capitalized as a proper name only), Murray, Ã¢â‚¬Å“November 5Ã¢â‚¬ï¿½ (without quotations) and Ã¢â‚¬Å“Nov. 5Ã¢â‚¬ï¿½ (without quotations). 
2.  All correspondence (including letters and memos, e-mails, and text messages) sent or received between July 1, 2013 and January 22, 2014, by any of the following individuals in their official duties: Lynn Peterson, Todd Trepanier, Lars Erickson, Travis Phelps, Bart Treece, Ron Judd and Matt Preedy that refer or relate in any way to the SR99 Alaskan Way Viaduct Replacement Program, and contain any of the following words: Delay,
Delays, Ã¢â‚¬Å“Change OrderÃ¢â‚¬ï¿½, Difficulty, Heat andÃ¢â‚¬Å“High temperatureÃ¢â‚¬ï¿½
3.  All documents reflecting correspondence between any attorney representing WSDOT and any representative of Seattle Tunnel Partners, sent or received between July 1, 2013 and January 22, 2014.
</t>
  </si>
  <si>
    <t>PDR-14-0128</t>
  </si>
  <si>
    <t xml:space="preserve">copies of correspondences exchanged since Jan. 1, 2014 between Washington State Ferries/Department of Transportation and the two firms which submitted proposals to develop a LNG-powered propulsion system.
The two firms involved were Rolls Royce and Wartsilla.
</t>
  </si>
  <si>
    <t>PDR-14-1036</t>
  </si>
  <si>
    <t>Denial Exemption(s) - 42.56.270(2): 47.28.075</t>
  </si>
  <si>
    <t>47.28.075</t>
  </si>
  <si>
    <t>Amanda Behner</t>
  </si>
  <si>
    <t xml:space="preserve">Electronic copy of each contractor's statement of qualifications submitted for the SR 167 - Puyallup River Bridge - Bridge Replacement project. </t>
  </si>
  <si>
    <t>Statement of qualifications</t>
  </si>
  <si>
    <t>PDR-13-2364</t>
  </si>
  <si>
    <t xml:space="preserve">Ã¢â‚¬Â¢	All correspondence in 2014 between Darnell Baldinelli, Ferries director of safety and security, and the following ranking officials: Capt. George Capacci, retired WSF chief David Moseley, and/or WSDOT Secretary Lynn Peterson.  However, I do NOT request memos that discuss homeland security, federal law-enforcement, or counterterrorism measures (and would raise an exemption debate).  
Ã¢â‚¬Â¢	All letters that memorialize the hiring, resignation and/or termination for Mr. Baldinelli.
</t>
  </si>
  <si>
    <t>PDR-14-2417</t>
  </si>
  <si>
    <t>History of reported collisions that
occurred within approximately 1000 feet of the intersection of State Route 524 and Richmond
Rd/Nellis Rd in Snohomish County (See below for details) for the period of January 1, 2011
through available 2014.
Ã¢â‚¬Â¢ SR 524 (mp 8.32 Ã¢â‚¬â€œ 8.72)
Ã¢â‚¬Â¢ Nellis Rd from Filber Dr to SR 524 (Co Rd# 17260, mp 0.000 Ã¢â‚¬â€œ 0.12)
Ã¢â‚¬Â¢ Richmond Rd from SR 524 to cul de sac (Co Rd# 17260, mp 0.120 Ã¢â‚¬â€œ 0.280)
Ã¢â‚¬Â¢ 204th St SE from Filbert Dr to approximately 360 feet of Filber Dr (Co Rd# 17262, mp
0.000 Ã¢â‚¬â€œ 0.069)</t>
  </si>
  <si>
    <t>Collision data near SR 524 at Richmond Rd</t>
  </si>
  <si>
    <t>PDR-14-1428</t>
  </si>
  <si>
    <t xml:space="preserve">WSDOT Contract No 008618, Project 1-5, VIC  Tumwater Blvd to Gravelly Lake Drive
1  All correspondance between WSDOT and TUCCI &amp; SONS, INC  regarding Bid Item No  5, Pavement Repair Excavation
2. All correspondance between WSDOT and TUCCI &amp; SONS, INC regarding Bid Item No 9, Planing Bituminous Pavement 
3. Final Pay Estimate or Current Pay Estimate Document indicated quantities paid for this Project
</t>
  </si>
  <si>
    <t>Information regarding bid tabs</t>
  </si>
  <si>
    <t>PDR-15-0683</t>
  </si>
  <si>
    <t xml:space="preserve">Personal Information
Tolling: Specific Instances of Travel
</t>
  </si>
  <si>
    <t>18 USC 2721</t>
  </si>
  <si>
    <t>Mark Leen</t>
  </si>
  <si>
    <t xml:space="preserve">(1)	Copy of the evidence relied on in your hearing dated (7/2/2014);
(2)	The recording of your administrative hearing;
(3)	All Documents regarding envelope deficiencies and the envelopes being found legally sufficient; and
(4)	All documents indicating that the declarations/certifications relied on by the WSDOT in relation to Toll Civil Penalties are legally sufficient
</t>
  </si>
  <si>
    <t>Four items regarding tolling records</t>
  </si>
  <si>
    <t>PDR-14-1973</t>
  </si>
  <si>
    <t>Employee USCG ID #</t>
  </si>
  <si>
    <t>Wait for Documents</t>
  </si>
  <si>
    <t>James J. Sturgul</t>
  </si>
  <si>
    <t xml:space="preserve">Any and all correspondence starting from January 1st 2014 to current between CHRIS RAY(ENGINE CREW) and the United States Coast Guard or the National Maritime Center. </t>
  </si>
  <si>
    <t>Public Employment Application Documents
Public Employee Personal Information
Sensitive Security Information</t>
  </si>
  <si>
    <t>Wait for Injunction letters</t>
  </si>
  <si>
    <t>The interviewing and hiring of the below listed individuals into the positions they are currently employed in, the advertised position descriptions these individuals applied to, the names of all applicants and their resumeÃ¢â‚¬â„¢s for those positions, the names of all panel participants, the questions asked and responses, comments and recommendations of the interviewers.  The records requested include handwritten notes, e-mails, texts phone recordings and meeting notes.  This request also includes the same documentation as listed above that resulted in the re assigning of duties and responsibilities of these positions after the vacancies had been filled and the resulting current job descroptions.  The individuals are;
Greg Faust
Kristina Arsenault
Liz Williams
Stepfanie Cirkovich
In addition to the above, requests are also made for all documents including e-mails, texts, meeting notes, phone messages and recordings and documents granting legal authority for displacing Mellissa Johnson with Terri Haffie as the Operations Manager administering the San Juan Islands.  This request includes the written agreement described in WAC 357-58 providing for Ms. Haffies return rights, or documentation describing her exemtion and the authority employed in her placement.</t>
  </si>
  <si>
    <t>Ã¢â‚¬Â¢ Copies of any correspondence between Lakewood city employees and Washington state employees regarding the safety and/or speed of trains planned to run as part of the Point Defiance Bypass Project.</t>
  </si>
  <si>
    <t>Correspondence  between lakewood city cmployees &amp; WA state employees regarding Point Defiance Bypass Project.</t>
  </si>
  <si>
    <t xml:space="preserve">Attorney/Client Privileged Information
Attorney/Client Work Product 
Agency party to controversy
Phone Bridge Password
Bank account information
</t>
  </si>
  <si>
    <t>WA Superior Court CR 26(4)(b)</t>
  </si>
  <si>
    <t>Ashlee Lipczynski</t>
  </si>
  <si>
    <t xml:space="preserve">Request of Joyce Davidson employment and payroll records for any and all dates </t>
  </si>
  <si>
    <t>Joyce Davidson personnel record</t>
  </si>
  <si>
    <t>PDR-15-1542</t>
  </si>
  <si>
    <t>For the time period from June 1, 2017 to May 15, 2018 I request to be provided a copy of all correspondence between the office of the Governor of the State of Washington and the Washington State Department of Transportation (WSDOT) Secretary of Transportation, WSDOT Deputy Secretary of Transportation, WSDOT Director of Local Programs, and WSDOT Department of Human Sources.</t>
  </si>
  <si>
    <t>Correspondence between Office of Governor and WSDOT Secretary, Deputy Secretary, Director of Local Programs, and HR between June 2017 and May 2018</t>
  </si>
  <si>
    <t xml:space="preserve">Tax Identification Numbers, Financial Account Information, and 
Social Security Numbers
</t>
  </si>
  <si>
    <t>Hannah Everman</t>
  </si>
  <si>
    <t xml:space="preserve">all letters between STP and WSDOT from January 1, 2016 through Jan 31, 2016. </t>
  </si>
  <si>
    <t>correspondence between STP &amp; WSDOT</t>
  </si>
  <si>
    <t>any and all correspondence between Seattle Tunnel Partners and WSDOT regarding the stoppage of the machine boring the SR99 tunnel, including change order requests.
Please provide any materials dated between April 11, 2014 to the time this request is fulfilled.</t>
  </si>
  <si>
    <t xml:space="preserve">Correspondence between STP and WSDOT </t>
  </si>
  <si>
    <t>PDR-14-1387</t>
  </si>
  <si>
    <t>Denial Exemption(s) - 42.56.290: 5.60.060(2)(a): 42.56.420(4)</t>
  </si>
  <si>
    <t xml:space="preserve">Attorney Client Privilege and Phone Bridge Pass Code
</t>
  </si>
  <si>
    <t>All correspondence and attached reports about the Highway 99 project that were exchanged between Gov. Jay Inslee and his staff, and the WSDOT, since July 1, 2013.  This includes memos sent to or from Secretary Lynn Peterson, as well as any sent directly to or from senior tunnel managers in Seattle.</t>
  </si>
  <si>
    <t>correspondence between the GovernorÃ¢â‚¬â„¢s office and the tunnel project</t>
  </si>
  <si>
    <t>PDR-14-1287</t>
  </si>
  <si>
    <t>Copies of any correspondence between Washington state employees regarding the safety and/or speed of trains related to the bridge over I-5 near Mounts Road in Pierce County as part of the Point Defiance Bypass Project prior to Monday, Dec. 18, 2017.</t>
  </si>
  <si>
    <t>Correspondence between WA state employees regarding the safety and/ or speed</t>
  </si>
  <si>
    <t>copies of all correspondence sent by WSDOT to, or received by WSDOT from, Shannon &amp; Wilson, Inc. (and its employees, representatives, etc.), related to the SR-99 Bored Tunnel Design-Build Project, from 12/01/2013 to the present.</t>
  </si>
  <si>
    <t xml:space="preserve">correspondence between WSDOT &amp; Shannon &amp; Wilson, Inc. </t>
  </si>
  <si>
    <t>Democratic Senatorial Campaign Committee</t>
  </si>
  <si>
    <t>Angelica Martinez</t>
  </si>
  <si>
    <t xml:space="preserve">copies of all correspondence outlined in detail below :
Ã¢â‚¬Â¢	Any direct correspondence, including electronic correspondence, between your agency and Chris Vance (King County Public Information Officer) between January 1989- January 1994.
Ã¢â‚¬Â¢	Any direct correspondence, including electronic correspondence, between your agency and State Representative Chris Vance or the staff of State Representative Chris Vance between January
1991- January 1994.
Ã¢â‚¬Â¢	Any direct correspondence, including electronic correspondence, between your agency and King County Councilman Chris Vance or the staff of King County Councilman Chris Vance between January 1994-January 2001 .
Ã¢â‚¬Â¢	Any direct correspondence, including electronic correspondence, between your agency and Chris Vance (Chairman of the Washington State Republican Party) between January 2001 -January 2006.
Ã¢â‚¬Â¢	Any direct correspondence , including electronic correspondence, between you r agency and Chris Vance and Associates between February 2006- Present.
Ã¢â‚¬Â¢	Any direct correspondence, including electronic correspondence, between you agency and Chris Vance (Gallitan Group) between February 2006-Present.
Ã¢â‚¬Â¢	Any direct correspondence, including electronic correspondence, between you r agency and Chris Vance (Special Assistant to the Chief of Staff at OSPI) between January 2009- Present.
Direct correspondence should include letters, emails. reports, and other relevant material.  I am not seeking any secondary material such as phone logs, notations of conversation, etc.
</t>
  </si>
  <si>
    <t>Correspondence between WSDOT and State Representative Chris Vance</t>
  </si>
  <si>
    <t>PDR-15-2569</t>
  </si>
  <si>
    <t xml:space="preserve">an electronic copy of correspondence between the Washington State Dept. of Transportation (WSDOT) and Seattle Tunnel Partners (STP) starting on January 13 through January 31, 2016.
The specific correspondence requested includes Ã¢â‚¬â€œ but is not limited to -- letters with the following serial numbers: WSD-0894, WSD-0886, WSD-0887, and WSD-0889. I also request copies of any letters that were delivered in person, such as a five-page letter that was handed to STP representatives at a January 25, 2016, meeting. 
</t>
  </si>
  <si>
    <t>correspondence between WSDOT and STP</t>
  </si>
  <si>
    <t xml:space="preserve"> all correspondence between WSDOT and STP, as well as relevant unions regarding the allegations of inappropriate workplace activities dealing with a carpentry crew working on the SR 99 tunnel project from December 2014 to the present.</t>
  </si>
  <si>
    <t>Correspondence between WSDOT and STP regarding allegation of inappropriate workplace activities on the SR 99 tunnel project</t>
  </si>
  <si>
    <t>PDR-15-0494</t>
  </si>
  <si>
    <t>Invasion of Privacy
Social Security Numbers
Tax Identification Numbers
Financial Account Information
Archaeological Sites</t>
  </si>
  <si>
    <t>all correspondence between January 1, 2015 and March 20, 2015 between WSDOT and Seattle Tunnel Partners related to building the SR-99 tunnel.</t>
  </si>
  <si>
    <t>correspondence between WSDOT and STP related to the tunnel.</t>
  </si>
  <si>
    <t>PDR-15-0834</t>
  </si>
  <si>
    <t>Identity of Title VI Complainants, and Information Regarding the Infrastructure and Security of Computer and Telecommunications Networks</t>
  </si>
  <si>
    <t>Per the attached email ("Request for Additional Information") beginning on June 2, 2016, please provide ALL corresponcence thereafter including all parties copied on this email regarding the improper completion notice to Allied.</t>
  </si>
  <si>
    <t>Correspondence for Linea Laird, Oscar Cerda, Keith Metcalf, John Huff, Bobby Forch, Dawn McIntosh regarding improper completion notice to Allied</t>
  </si>
  <si>
    <t xml:space="preserve">A copy of initial public records request, correspondence in PDR file (13-0167), of a request made by a prisoner in the prison/correctional system in Washington, that relates to a Seattle fall out shelter or bomb shelter in Seattle. </t>
  </si>
  <si>
    <t>Correspondence of PDR 13-0167</t>
  </si>
  <si>
    <t>PDR-14-1710</t>
  </si>
  <si>
    <t>Claus Jensen</t>
  </si>
  <si>
    <t>Any and all emails, memoranda, meeting notes and official WSDOT statements/Press Releases relating to the WSDOT document attached [Technical Review Memo - Assessment of City of Seattle's Proposed Surface/Tunnel Hybrid Concept as an Alaskan Way Viaduct Replacement Option.]</t>
  </si>
  <si>
    <t xml:space="preserve">Correspondence regarding a Memo </t>
  </si>
  <si>
    <t>PDR-15-2403</t>
  </si>
  <si>
    <t xml:space="preserve">Correspondence between Washington State Department of Transportation (WSDOT) and Washington State Department of Ecology (ECY) and correspondence between WSDOT and US Army Corps of Engineers related to the Church Creek Fish Passage project, WSDOT contract #9002 in Stanwood, Washington located on SR 532 from MP 5.94 to MP 6.20. Specifically requesting correspondence between the aforementioned parties for the time period of August 1st, 2017 through October 31st, 2017.
Key words/personnel related to the request:
Shane Spahr
Ronald Burke
Beth Toberer
Caroline Corcoran
Becky Rosencrans
George Carlson
Chris Damitio
JARPA
SEPA
Staging area
Stockpile
Wetland violation
26718 64th Ave NE Stanwood WA 98292
EnviroVector
Talasaea Consultants
Strider Construction
Wetland hydrology
Restoration plan
</t>
  </si>
  <si>
    <t>Correspondence regarding Church Creek Fish Passage Project</t>
  </si>
  <si>
    <t>Drafts of Memorandum of Agreements, Amendments, and Exhibits under negotiations with the City of Seattle</t>
  </si>
  <si>
    <t xml:space="preserve">copies of all emails to, from, ccÃ¢â‚¬â„¢d, bÃ¢â‚¬â„¢ccÃ¢â‚¬â„¢d or forwarded to  the Washington State Department of Transportation regarding the the Viaduct Tunnel Replacement Project. This should include emails discussing the shutdown of Bertha, the  soil settlement and any and all safety issues regarding soil settlementÃ¢â‚¬â„¢ and BerthaÃ¢â‚¬â„¢s access pit.  The time period of these emails is from 04/01/2014 to 01/13/2015. </t>
  </si>
  <si>
    <t>Correspondence regarding the AVW Tunnel Replacement Project from 04/01/2014 to 01/13/2015</t>
  </si>
  <si>
    <t>PDR-15-0121</t>
  </si>
  <si>
    <t>Jesse Jones</t>
  </si>
  <si>
    <t>copies of letters from WSDOT to ETCC notifying of the company that WSDOT is/will/potentially hold payments for non-performance or under performance of the contract between the parties for the past three years.</t>
  </si>
  <si>
    <t>Correspondence to ETCC for past three years</t>
  </si>
  <si>
    <t>any and all correspondence between WSDOT and outside experts who have provided advice, solicited or unsolicited, on operations or design of Bertha, the TBM digging the SR99 tunnel, since the machine struck a metal pipe on December 3, 2013.</t>
  </si>
  <si>
    <t>Correspondence with outside experts on SR 99 TBM</t>
  </si>
  <si>
    <t>PDR-14-0273</t>
  </si>
  <si>
    <t xml:space="preserve">Federal Tax Identification Number found on Application for Utility Permit from Pacific County P.U.D. </t>
  </si>
  <si>
    <t>Brent Dille</t>
  </si>
  <si>
    <t>All correspondence between the Washington State Department of Transportation and the Pacific County PUD #2 during the year of 2014.</t>
  </si>
  <si>
    <t>Correspondence with PUD in 2014</t>
  </si>
  <si>
    <t>PDR-14-3168</t>
  </si>
  <si>
    <t>Financial Account Information, Invasion of Privacy</t>
  </si>
  <si>
    <t>all correspondence with SPT regarding this claim [Enwave Claim.]</t>
  </si>
  <si>
    <t>correspondence with SPT regarding Enwave Claim</t>
  </si>
  <si>
    <t>PDR-15-1466</t>
  </si>
  <si>
    <t>Law Office of Paul L. Anderson, P.L.L.C.</t>
  </si>
  <si>
    <t>Paul L. Anderson</t>
  </si>
  <si>
    <t>Any and all documents, including bids and contract documents, relating to any type of training conducted by the Kitsap Readiness Center and/or the Kitsap Readiness Center Joint Management Group, LLC (located in the state of Washington) for Washington State Ferries for the period of January 1, 2010 until the present.</t>
  </si>
  <si>
    <t>Training Records</t>
  </si>
  <si>
    <t>PDR-14-2381</t>
  </si>
  <si>
    <t>Robert Kabel</t>
  </si>
  <si>
    <t xml:space="preserve">Would you please forward to me the cost of the recent interchange construction at I-5/74 Exit and also the cost shared by the state and the cost shared by the Port of Chehalis? 
Also, could you give me the relative traffic at the I-5/74 Exit vs the I-5/72 Exit. These could be comparison figures on La Bree Road vs Rush Road. 
</t>
  </si>
  <si>
    <t>Cost for construction on I-5 / Exit 74</t>
  </si>
  <si>
    <t>PDR-15-3143</t>
  </si>
  <si>
    <t>Theresa Burke</t>
  </si>
  <si>
    <t>I am filling out a PDC request as I, along with others, want to know the cost involved putting these signs up and any meeting minutes applicable.)</t>
  </si>
  <si>
    <t>cost involved putting these signs up and any meeting minutes applicable for parking stalls at the Federal Way Rest Area</t>
  </si>
  <si>
    <t>Six years ago you constructed the Labree interchange with Interstate I-5 (Exit 74). Could you advise me to the cost of this interchange and the portion paid by the state and the portion paid for by Port of Chehalis.</t>
  </si>
  <si>
    <t>Cost of interchange at Exit 74 SR 5</t>
  </si>
  <si>
    <t>PDR-15-2216</t>
  </si>
  <si>
    <t>Cost of personnel paid by WSDOT to Amtrak</t>
  </si>
  <si>
    <t>PDR-14-2563</t>
  </si>
  <si>
    <t>Charlotte Wolf</t>
  </si>
  <si>
    <t>The cost of public roadways for the last 10 years for the whole state of Washington. Please include the cost of snow removal, pot hole repair, sealing, paint lines, resurfacing, road construction and repair, etc.</t>
  </si>
  <si>
    <t>cost of public roadways</t>
  </si>
  <si>
    <t>Ron Fryer</t>
  </si>
  <si>
    <t xml:space="preserve">Cost of training DOT personnel to control traffic at highway and roadway construction sites.
Cost of training School Crossing Guards 
Pay scale for traffic control personnel
DOT annual budget for traffic control personnel for Washington State
</t>
  </si>
  <si>
    <t>PDR-14-3276</t>
  </si>
  <si>
    <t>Adam Dodge</t>
  </si>
  <si>
    <t xml:space="preserve">total costs associated with the new 520 bridge grand opening celebrations on April 2nd and 3rd?
This would include dedicated staff time, promotions and web presence, vendors, shuttles, and any other expenses associated with the grand opening of the bridge. This would preferably include the total budget, amount of budget covered by sponsorships, as well as budget directly from WSDOT or other governmental sources.
</t>
  </si>
  <si>
    <t>Costs associated with new 520 bridge grand opening 4/2 and 4/3.</t>
  </si>
  <si>
    <t xml:space="preserve">Could I also please get a copy of sheets 3 and 4, of the plan set called Ã¢â‚¬Å“SR 5, Union Ave, Vicinity to So. 96th St vicinityÃ¢â‚¬ï¿½.  These adjoin to the south of the sheets you provided me.
2.       The deeds on the parcelÃ¢â‚¬â„¢s the park and ride are adjacent to, call for station/offsets to the Ã¢â‚¬Å“D-lineÃ¢â‚¬ï¿½ per the plans entitled Ã¢â‚¬Å“SR 5, Scott Road to TacomaÃ¢â‚¬ï¿½, January 2, 1957 and revised July 19, 1985.  It would be great if I could get a copy of those sheets as it goes through Sec. 6, T19N, R3E.   IÃ¢â‚¬â„¢ve attached a copy of a current deed in case you wanted to read it for additional information.
</t>
  </si>
  <si>
    <t>Eric Wehner</t>
  </si>
  <si>
    <t xml:space="preserve">Could I please get the ROW maps for:
Highway 8 in Elma, WA, between Mile posts 2.42 and 2.52.  This is at the Heise RD North Intersection. 
I do need maps for Heize RD. N as well,  from the Intersection here, North to Elma Mccleary RD. 
 IÃ¢â‚¬â„¢m not sure you can help me with Heize RD maps or not, just thought I would try.
</t>
  </si>
  <si>
    <t>PDR-15-2649</t>
  </si>
  <si>
    <t>Coy D. Webb</t>
  </si>
  <si>
    <t xml:space="preserve">Please provide:
1. The most recent Coulee Dam bridge (Hwy 155) maintenance records and recurring and non-routine maintenance program activities and costs,
2. The most recent Coulee Dam bridge (Hwy 155) structural evaluation inspection reports,
3. Bridge repair/replacement planning activities, reports, studies, and cost estimates
4. Highway 155 alternative alignment proposals/studies
</t>
  </si>
  <si>
    <t>Coulee Dam bridge (Hwy 155) Maintenance Records</t>
  </si>
  <si>
    <t>PDR-15-2716</t>
  </si>
  <si>
    <t>Grand Coulee Power Office</t>
  </si>
  <si>
    <t xml:space="preserve">Please provide:
1. Coulee Dam bridge (Hwy 155) design life, original and current weight capacity, &amp; remaining useful life at 5375 avg vehicle crossings/day,
2. The most recent Coulee Dam bridge (Hwy 155) structural evaluation inspection reports, scheduled Oct 2015
3. Bridge repair/replacement planning scope for rehab of bridge and approaches that was estimated at $24M in 2010
4. Planning department Highway 155 (Coulee Dam area) alternative alignment proposals/studies
</t>
  </si>
  <si>
    <t xml:space="preserve">Coulee Dam Bridge (Hwy155) </t>
  </si>
  <si>
    <t>PDR-15-3309</t>
  </si>
  <si>
    <t>Ronald Mar</t>
  </si>
  <si>
    <t>Traffic count data around exit 6 of Interstate 405. Traffic count data for city of Renton since January 1, 2013. Published reports of travel times along the State Routes collected by or for WSDOT.</t>
  </si>
  <si>
    <t>Counts in Renton</t>
  </si>
  <si>
    <t>PDR-14-0370</t>
  </si>
  <si>
    <t>LeRoy Waggoner</t>
  </si>
  <si>
    <t>Question regarding a strip of land adjacent to or part of the SR125 R/W lying between the Red hatched line and the black hatched in the WSDOT exhibit in the attached PDF deed copy.
In 1977 the State conveyed to Walla Walla County a strip that would match the red hatched line all the way to an intersection with the east line of Old Larch Street (Larch is not there anymore). I know it is possible that WSDOT took back portions of what was conveyed to Walla Walla County in the 1977 turnback deed (recorded Jan. 27, 1977, Auditor's file number 561516), but is it possible that the County may still own the area shaded in yellow on the 3rd attached PDF?</t>
  </si>
  <si>
    <t>County ownership question near SR 125</t>
  </si>
  <si>
    <t>PDR-14-0382</t>
  </si>
  <si>
    <t>Schuyler Dury</t>
  </si>
  <si>
    <t xml:space="preserve">I am trying to find some additional information on Old Hatchery Road. The best plans I have seen are attached, but I canÃ¢â‚¬â„¢t find any relation between this alignment and SR 14. There is also no alignment information listed regarding the RW centerline alignment shown.
Do you happen to know where I could find info on county roads? Particularly County Road 30350
</t>
  </si>
  <si>
    <t>County Road Plans</t>
  </si>
  <si>
    <t>Court complaint served on department by/related to coalition for a sustainable 520 in 2011 or 2012. Just copy of court complaint and summons.</t>
  </si>
  <si>
    <t>Court complaint</t>
  </si>
  <si>
    <t>PDR-14-1169</t>
  </si>
  <si>
    <t>Court complaint served on department by United States. That relates to litigation to commencement Bay - Near shore tideflats superfund Site on/around Dec. 2, 2008. Case # C08-5722 RJB.</t>
  </si>
  <si>
    <t>Court Complaint</t>
  </si>
  <si>
    <t>PDR-14-1172</t>
  </si>
  <si>
    <t>Darren Hippenstiel</t>
  </si>
  <si>
    <t xml:space="preserve">We have some additional file requests if they are available regarding the existing bridge structure over I-5 at La Center Road (319th). IÃ¢â‚¬â„¢ve attached one of the as-built plans for reference. We received several as-built drawings files but no reports or other geotechnical information. 
Specifically we are looking for:
- Boring logs and associated geotechnical reports/foundation data sheet(s) for test holes No. 117, H-1 and 123.
- Any available records from the pile installation such as driving records, pile tip elevations, etc.
Do those files exist and can we get copies?
</t>
  </si>
  <si>
    <t>Cowlitz Reservation Development: La Center Interchange Record Files</t>
  </si>
  <si>
    <t>PDR-14-1408</t>
  </si>
  <si>
    <t>Harbor Consulting Engineers</t>
  </si>
  <si>
    <t>Owen Loshbough</t>
  </si>
  <si>
    <t xml:space="preserve">Crack repair reports/specifications, detail drawings, or other useful technical information for the following: I have a project with an element requiring repair of concret floats. Although the floats are much smaller than the SR 520 Pontoons Repair the process and materials needed may be similar for crack repair, sealing and waterproofing. 
The specifications, including the specific products used, including manufacturers names and product identification would be helpful.  
Also the execution documents including cold weather plan would be appriciated. Any follow-up information on what worked and didn't work would be usefull.
Specifically the request is for information on the materials and process for the following: carbon-fiber reinforced panels, epoxy injection materils and crystalline water- proofing, other waterproofing and sealer used.  (It is unlikely that the information for addition of post-tensioned steel strands will be needed.)  
I understand there may be two documents that include most of the information.  Any items produced by WDOT, consultants for WDOT, or from Kiewit's submittals that address the materials and process would be usefull. </t>
  </si>
  <si>
    <t>Crack repair reports/specifications, detail drawings, or other useful technical information for the SR 520 Pontoons</t>
  </si>
  <si>
    <t>PDR-15-2790</t>
  </si>
  <si>
    <t>all emails sent or received by Craig Stone, Assistant Secretary, Toll Division; that use the words Ã¢â‚¬Å“toll diversionÃ¢â‚¬ï¿½ and/or Ã¢â‚¬Å“diversionÃ¢â‚¬ï¿½ on or between July 1, 2015 and October 6, 2015</t>
  </si>
  <si>
    <t>Craig Stone emails on toll diversion.</t>
  </si>
  <si>
    <t>PDR-15-2821</t>
  </si>
  <si>
    <t>a listing of report #Ã¢â‚¬â„¢s and dates of officer reported crashes that occurred on State Route 119 (milepost 2.30 Ã¢â‚¬â€œ 2.70) for the period of 1/1/2008 Ã¢â‚¬â€œ available 2015 (2015 data is partial and preliminary).</t>
  </si>
  <si>
    <t>Crash #'s and dates on SR 119 mp 2.30 - 2.70</t>
  </si>
  <si>
    <t>PDR-15-1435</t>
  </si>
  <si>
    <t>Cruz Garcia</t>
  </si>
  <si>
    <t>Please consider this as a Request for Public Records.
Please provide the following information regarding the intersection of 34th Avenue and Fruitvale Blvd. in Yakima, WA.
1.	Hourly traffic volumes, including turning movements closest to September 2015
2.	Any accident history within 100 feet of the intersection from 2007 Ã¢â‚¬â€œ 2016</t>
  </si>
  <si>
    <t>Crash Data</t>
  </si>
  <si>
    <t>SR 395 from S Main St to W Gibson Dahl Rd</t>
  </si>
  <si>
    <t>M Casey Law, PLLC</t>
  </si>
  <si>
    <t>Matthew Shea</t>
  </si>
  <si>
    <t>On behalf of Jacob Mahanov, we respectfully request disclosure of the number, severity (injury or fatality), and ascertainable cause of collisions that have occurred at, or anywhere on U.S. Highway
395 between, the intersections of South Main St. and U.S. Highway 395 and W. Gibson Dahl Rd. and U.S. Highway 395 from January 1, 2010, to Present.</t>
  </si>
  <si>
    <t>Crash data</t>
  </si>
  <si>
    <t>Alicia Stanley</t>
  </si>
  <si>
    <t>All records, reports, photos, or documents related to pedestrian collisions in Poulsbo on NW Lindvig Way, Bond Rd NE, and/or Front Street NE for the past
5 years.
Ã¯â€šÂ· All records, reports, photos, or documents related to vehicle or pedestrian
collisions in Poulsbo at the intersection of Front Street NE and NE Torval
Canyon Rd for the years 2000 until present.
Ã¯â€šÂ· All records, documents, communications, maintenance logs, photos, or
comments or complaints related to the overhead street light in Poulsbo on the
corner of the intersection of Front Street NE and NE Torval Canyon Rd for the
past 12 months.
Ã¯â€šÂ· Any record related in any way to the operation of the street light referenced
above; specifically, any record that the light was not functioning for any period
of time since its installation.</t>
  </si>
  <si>
    <t>Galanda Broadman, PLLC</t>
  </si>
  <si>
    <t>Elisabeth J. Guard</t>
  </si>
  <si>
    <t>1. Any and all documents related to significant car accidents or rollover
accidents for the past twenty (20) years that have occurred on the off ramp of
Southbound SR-509 exiting to S. 188th Street, SeaTac, WA.
2. Any and all documents relating to safety reports, crash data, safety
improvements, road improvements etc. for the past twenty (20) years for the
off ramp of Southbound SR-509 exiting to S. 188th Street, SeaTac, WA.</t>
  </si>
  <si>
    <t>Crash data and safety reports/improvements for past 20 years of Southbound SR 509 exiting to S. 188th Street, SeaTac, WA</t>
  </si>
  <si>
    <t>Sarunas Farler</t>
  </si>
  <si>
    <t xml:space="preserve">a history of officer reported crashes that occurred on or in the vicinity of the following intersection &amp; road segment in the City of Lake Stevens &amp; Snohomish County for the period of 06/01/2014 Ã¢â‚¬â€œ available 2016.
Ã¢â‚¬Â¢State Route 92 (milepost 0.55 Ã¢â‚¬â€œ 0.59) &amp; 99th Ave
Ã¢â‚¬Â¢99th Ave (Co Rd # 66001, milepost 1.680 Ã¢â‚¬â€œ 2.030) from State Route 92 to 42nd St
</t>
  </si>
  <si>
    <t>Crash Data for 1 intersection &amp; 1 road segment in the City of Lake Stevens &amp; Snohomish County</t>
  </si>
  <si>
    <t>Summit Waller Community Association</t>
  </si>
  <si>
    <t>Larry Volland</t>
  </si>
  <si>
    <t xml:space="preserve">a summary of officer reported crashes that occurred on or at the following interchange &amp; road segments in Pierce Clark County for the period of 1/1/2002 Ã¢â‚¬â€œ available 2016.
Ã¢â‚¬Â¢ Canyon Rd at OR within 550 feet north of State Route (SR) 512 Westbound on/off ramps
Ã¢â‚¬Â¢ Canyon Rd at OR within 550 feet south of SR 512 Eastbound on/off ramps
Ã¢â‚¬Â¢ Canyon Rd @ 106th St
Ã¢â‚¬Â¢ SR 512 (mainline only, milepost 5.38 Ã¢â‚¬â€œ 6.32)
Ã¢â‚¬Â¢ SR 512 P100555 (milepost 0.00 Ã¢â‚¬â€œ 0.31) from SR 512 EB to Canyon Rd 
Ã¢â‚¬Â¢ SR 512 Q100630 (milepost 0.00 Ã¢â‚¬â€œ 0.43) from Canyon Rd to SR 512 EB
Ã¢â‚¬Â¢ SR 512 R100617 (milepost 0.00 Ã¢â‚¬â€œ 0.31) from SR 512 WB to Canyon Rd 
Ã¢â‚¬Â¢ SR 512 S100540 (milepost 0.00 Ã¢â‚¬â€œ 0.46) from Canyon Rd to SR 512 WB
Ã¢â‚¬Â¢ SR 512 LX00586 (milepost 0.00 Ã¢â‚¬â€œ 0.11) from SR 512 WB on/off ramps to SR 512 EB on/off ramps 
</t>
  </si>
  <si>
    <t>Crash Data for 1 road segment and 1 interchange in Pierce County</t>
  </si>
  <si>
    <t>Bungay Law, PS</t>
  </si>
  <si>
    <t>Adam Bungay</t>
  </si>
  <si>
    <t xml:space="preserve">a history of officer reported crashes that occurred at the following intersection in Pierce County for the period of 1/1/2001 Ã¢â‚¬â€œ available 2016.
Ã¢â‚¬Â¢ 152nd St (Co Rd # 57730, milepost 0.000 Ã¢â‚¬â€œ 0.020) @ Woodland Ave (Co Rd # 57970, milepost 0.480 Ã¢â‚¬â€œ 0.520)
</t>
  </si>
  <si>
    <t>Crash Data for 152nd St @ Woodland Ave in Pierce County</t>
  </si>
  <si>
    <t>Walker Parking Consultants</t>
  </si>
  <si>
    <t>Jeff Weckstein</t>
  </si>
  <si>
    <t xml:space="preserve">a history of officer reported crashes that occurred at or in the vicinity of the following intersections &amp; road segment in the City of Renton for the period of 1/1/2013 Ã¢â‚¬â€œ available 2016.
Ã¢â‚¬Â¢ Talbot Rd @ 43rd St/Carr Rd
Ã¢â‚¬Â¢ Davis Ave @ 43rd St/180th St
Ã¢â‚¬Â¢ Talbot Rd from 38th St to 45th Pl
</t>
  </si>
  <si>
    <t>Crash Data for 2 intersections &amp; 1 road segment in the City of Renton</t>
  </si>
  <si>
    <t xml:space="preserve">a history of officer reported crashes that occurred at or in the vicinity of the following intersections &amp; road segments in Bainbridge Island for the period of 1/1/2011 Ã¢â‚¬â€œ 12/31/2015.
Ã¢â‚¬Â¢Blakely Ave @ Bucklin Hill Rd/Sandpiper Lane
Ã¢â‚¬Â¢Madison Ave @ Moran Rd
Ã¢â‚¬Â¢SR 305 (milepost 1.16 Ã¢â‚¬â€œ 1.76) @ Madison Ave
Ã¢â‚¬Â¢SR 305 (milepost 2.16 Ã¢â‚¬â€œ 2.35) @ Sportsman Club Rd/Madison Ave
Ã¢â‚¬Â¢Baker Hill Rd from Pleasant Beach Dr/Lynwood Center Rd to Blakely Ave
Ã¢â‚¬Â¢Blakely Ave from Baker Hill Rd to W Blakely Rd
</t>
  </si>
  <si>
    <t>Crash Data for 2 intersections &amp; 2 road segments in Bainbridge Island</t>
  </si>
  <si>
    <t xml:space="preserve">a history of officer reported crashes that occurred at or in the vicinity of the following intersections in the City of Bellingham for the period of 1/1/2010 Ã¢â‚¬â€œ available 2016.
Ã¢â‚¬Â¢Meridian St @ Birchwoood Ave
Ã¢â‚¬Â¢Meridian St @ Squalicum Way
</t>
  </si>
  <si>
    <t>Crash Data for 2 intersections in the City of Bellingham</t>
  </si>
  <si>
    <t xml:space="preserve">a history of officer reported crashes that occurred on the following State Route Segments in Pierce County for the period of 11/01/2016.
Ã¢â‚¬Â¢ SR 005R11172 (milepost 0.00 Ã¢â‚¬â€œ 0.056) from SB SR 5 to Mounts Rd Ã¢â‚¬â€œ No Reported Crashes
Ã¢â‚¬Â¢ SR 005LX11670 (aka Mounts Rd/Old Nisqually Rd, milepost 0.00 Ã¢â‚¬â€œ 0.07) from SB SR 5 on/off ramps to NB SR 5 on/off ramps
</t>
  </si>
  <si>
    <t>Crash Data for 2 State Route Segments in Pierce County</t>
  </si>
  <si>
    <t>National Express LLC</t>
  </si>
  <si>
    <t>Dan Cooke</t>
  </si>
  <si>
    <t>Requesting crash data for all roads as a shape file for years 2010-2016 which includes an indicator that denotes a school bus was involved.</t>
  </si>
  <si>
    <t>Crash Data for 2010-2016 with School Bus involved indicator</t>
  </si>
  <si>
    <t xml:space="preserve">a history of officer reported crashes that occurred at or in the vicinity of the following road segments in the City of Mercer Island for the period of 1/1/2012 Ã¢â‚¬â€œ available 2016. 
Ã¢â‚¬Â¢ East Mercer Way from 35th Place to the south point of Mercer Island
Ã¢â‚¬Â¢ West Mercer Way from the south point of Mercer Island to 72nd Ave
Ã¢â‚¬Â¢ North Mercer Way from 72nd Ave to Gallagher Hill Rd
</t>
  </si>
  <si>
    <t>Crash Data for 3 road segments in the City of Mercer Island</t>
  </si>
  <si>
    <t xml:space="preserve">a history of officer reported crashes that occurred on or in the vicinity of the following road segments in the City of Sequim for the period of 1/1/2011 Ã¢â‚¬â€œ available 2017.
Ã¢â‚¬Â¢ Washington Ave from 500 feet east of Rhodefer Rd to 500 feet west of Sequim Bay Rd
Ã¢â‚¬Â¢ Rhodefer Rd from Washington Ave to 500 feet north of Broadmoor St
Ã¢â‚¬Â¢ Sequim Bay Rd from Washington St to 500 feet east of Elk Loop
</t>
  </si>
  <si>
    <t>Crash Data for 3 road segments in the City of Sequim</t>
  </si>
  <si>
    <t>Jill Sullivan</t>
  </si>
  <si>
    <t>Date Range - 03/15/17 3:00a.m. - 05/24/17 (present)
3300 Kittitas Hwy, Ellensburg, Kittitas County, WA.  All reports of any nature in WSDOT's possession.  This request includes but in not limited to all incident reports, documentation, electronic data of all types</t>
  </si>
  <si>
    <t>Crash data for 3300 Kittitas Hwy, Ellensburg, Kittitas County, WA</t>
  </si>
  <si>
    <t>Crash Data for 38th Place road segment in the City of Kirkland</t>
  </si>
  <si>
    <t xml:space="preserve">a history of officer reported crashes that occurred at the following intersections in Clark County for the period of 01/01/2011 Ã¢â‚¬â€œ 12/31/2015.
Ã¢â‚¬Â¢25th Ave (Co Rd # 19390, milepost 0.480 Ã¢â‚¬â€œ 0.520) @ 88th St (Co Rd # 19100, 
milepost 0.980 Ã¢â‚¬â€œ 1.020)
Ã¢â‚¬Â¢25th Ave (Co Rd # 19390, milepost 0.260 Ã¢â‚¬â€œ 0.300) @ 83rd St Ã¢â‚¬â€œ no reported crashes
Ã¢â‚¬Â¢83rd St (Co Rd # 19123, milepost 0.000 Ã¢â‚¬â€œ 0.020) @ 25th Ave
Ã¢â‚¬Â¢25th Ave (Co Rd # 19390, milepost 0.000 Ã¢â‚¬â€œ 0.020) @ 78th St (Co Rd # 91300, 
milepost 4.910 Ã¢â‚¬â€œ 4.950)
Ã¢â‚¬Â¢78th St (Co Rd # 91300, milepost 4.150 Ã¢â‚¬â€œ 4.190) @ Highway 99 (Co Rd # 91110, milepost 3.900 Ã¢â‚¬â€œ 3.940)
</t>
  </si>
  <si>
    <t>Crash Data for 4 intersections in Clark County</t>
  </si>
  <si>
    <t xml:space="preserve">a history of officer reported crashes that occurred at or in the vicinity of the following intersections in the City of Montesano for the period of 1/1/2013 Ã¢â‚¬â€œ 12/31/2015.
Ã¢â‚¬Â¢Main St @ Wynooche Ave
Ã¢â‚¬Â¢SR 012P101005 (milepost 0.32 Ã¢â‚¬â€œ 0.34) @ SR 107 (aka Main St)
Ã¢â‚¬Â¢SR 012Q101085 (milepost 0.00 Ã¢â‚¬â€œ 0.02) @ SR 107 (aka Main St) Ã¢â‚¬â€œ No Reported Crashes
Ã¢â‚¬Â¢SR 012R101077 (milepost 0.28 Ã¢â‚¬â€œ 0.30) @ SR 012LX01024 (aka Main St, milepost 0.00 Ã¢â‚¬â€œ 0.02)
Ã¢â‚¬Â¢SR 012S100988 (milepost 0.00 Ã¢â‚¬â€œ 0.02) @ SR 012LX01024 (aka Main St, milepost 0.05 Ã¢â‚¬â€œ 0.09) Ã¢â‚¬â€œ No Reported Crashes
Ã¢â‚¬Â¢SR 107 (aka Main St, milepost 7.89 Ã¢â‚¬â€œ 7.93) @ EB SR 012 On/Off Ramps
</t>
  </si>
  <si>
    <t>Crash Data for 4 intersections in the City of Montesano</t>
  </si>
  <si>
    <t>a history of officer reported crashes that occurred at or in the vicinity of 78th Ave @ 29th St intersection in the City of Mercer Island for the period of 12/01/2011 Ã¢â‚¬â€œ available 2016.</t>
  </si>
  <si>
    <t>Crash Data for 78th Ave @ 29th St in the City of Mercer Island</t>
  </si>
  <si>
    <t>Wenatchee Police Department</t>
  </si>
  <si>
    <t>Tammy Patterson</t>
  </si>
  <si>
    <t>a history of officer reported crashes that occurred on all City Streets in the City of Wenatchee for the period of 1/1/2011 Ã¢â‚¬â€œ available 2016.</t>
  </si>
  <si>
    <t>Crash Data for all City Streets in the City of Wenatchee</t>
  </si>
  <si>
    <t>a history of officer reported crashes that occurred on all roads in the City of Arlington for the period of 12/01/2011 Ã¢â‚¬â€œ 11/30/2016.</t>
  </si>
  <si>
    <t>Crash Data for all roads in the City of Arlington</t>
  </si>
  <si>
    <t>Nick Gorman</t>
  </si>
  <si>
    <t>a history of officer reported crashes that occurred on all roads in the City of Shoreline for the period of 1/1/2014 Ã¢â‚¬â€œ available 2016.</t>
  </si>
  <si>
    <t>Crash Data for all roads in the City of Shoreline</t>
  </si>
  <si>
    <t>Bryan Simonson</t>
  </si>
  <si>
    <t>a history of officer reported crashes that occurred on all roads Statewide for the period of 1/1/2010 Ã¢â‚¬â€œ 12/31/2016.</t>
  </si>
  <si>
    <t>Crash Data for all roads Statewide</t>
  </si>
  <si>
    <t>WSDOT: I-405/SR-167 Design Build Program</t>
  </si>
  <si>
    <t>Praveen Chanda</t>
  </si>
  <si>
    <t>a history of officer reported crashes that occurred on State Route 405 (milepost 0.00 Ã¢â‚¬â€œ 30.32) &amp; State Route 167 (milepost 5.30 Ã¢â‚¬â€œ 26.50) for the period of 1/1/2012 Ã¢â‚¬â€œ available 2016.</t>
  </si>
  <si>
    <t>Crash Data for all SR 405 &amp; SR 167 mp 5.30 - 26.50</t>
  </si>
  <si>
    <t>a history of officer reported crashes that occurred on or in the vicinity of the following road segment in the City of Bellevue for the period of 12/01/2011 Ã¢â‚¬â€œ 11/30/2016.</t>
  </si>
  <si>
    <t>Crash Data for Bellevue Way NE from SR 520 EB off ramp to NE 24th St</t>
  </si>
  <si>
    <t>Law Offices of Arman Manoucheri P.C</t>
  </si>
  <si>
    <t>Arman Manoucheri</t>
  </si>
  <si>
    <t>11200 Block of 19th Ave. SE., [a/k/a St. Route 527] Everett, WA
Dear Sir /Madam: \
The following is our formal request for public records pursuant to RCW 42.56. Specifically, we would like any and air date, records, or other memorandum maintained by the State of Washington in the usual course of business, for the time period January 1, 1990 to present with regard to the following:
1. Number of vehicle/pedestrian accidents at or near the above referenced location (non-injury);
2. Number of vehicle/pedestrian accidents at or near the above referenced location (injury and/or death);
3. Number of vehicle collisions at or near the above-referenced
location</t>
  </si>
  <si>
    <t>Crash Data for block of 19th Ave SE SR 527 Everett, WA</t>
  </si>
  <si>
    <t>All Records involving the Vehicle on Burpee Hill Road in Concrete, WA Skagit County from 1/1/2006 to Current.</t>
  </si>
  <si>
    <t>Crash Data for Burpee Hill Rd in Concrete</t>
  </si>
  <si>
    <t xml:space="preserve">Department of Licensing </t>
  </si>
  <si>
    <t>Joe Templeton</t>
  </si>
  <si>
    <t>As of March 20, 2017, there are zero Officer Reported Fatalities involving motorcycles Statewide for the month of January 2017 and there are three Officer Reported Fatalities involving motorcycles Statewide for the month of February 2017.</t>
  </si>
  <si>
    <t>Crash Data for Motorcycle Fatalities for the time period of January &amp; February 2017</t>
  </si>
  <si>
    <t>Stan Markuson</t>
  </si>
  <si>
    <t xml:space="preserve">If available I would like to get five years of crash data for the named / numbered on-ramps within the various freeway corridors as shown.
In addition to the ramps crashes, IÃ¢â‚¬â„¢d like to also see if I can get crash data that would be occurring within 0.2 of a mile on either side of the gore / merge points at each on-ramp (as indicated at each location on the attachment).  
</t>
  </si>
  <si>
    <t>Crash Data for segments of State Routes and Ramps for Ramps meter study</t>
  </si>
  <si>
    <t>Tony Lo</t>
  </si>
  <si>
    <t>a history of officer reported crashes that occurred on State Route 14 (milepost 63.50 Ã¢â‚¬â€œ 68.00) in Klickitat County for the period of 1/1/2012 Ã¢â‚¬â€œ available 2016.</t>
  </si>
  <si>
    <t>Crash Data for SR 14 mp 63.50 - 68.00</t>
  </si>
  <si>
    <t>Justin D. Lilley</t>
  </si>
  <si>
    <t>a history of officer reported crashes that occurred at the following State Route intersection in Benton County for the period of 11/1/2011 Ã¢â‚¬â€œ 10/31/2016.</t>
  </si>
  <si>
    <t>Crash Data for SR 225 @ SR 240 in Benton County</t>
  </si>
  <si>
    <t>a history and summary of officer reported crashes that occurred on State Route 405 (excluding LxÃ¢â‚¬â„¢s, milepost 0.00 -13.69) from State Route 5 to NE 6th St for the period of 09/27/2006 Ã¢â‚¬â€œ 09/27/2016.</t>
  </si>
  <si>
    <t>Crash Data for SR 405 from I-5 to NE 6th St</t>
  </si>
  <si>
    <t xml:space="preserve">a history of officer reported crashes that occurred at or within 200 feet each direction of the following intersection in the City of Bellingham for the period of 06/1/2007 Ã¢â‚¬â€œ 11/13/2013.
Ã¢â‚¬Â¢ Woburn St @ Illinois St
</t>
  </si>
  <si>
    <t>Crash Data for Woburn St @ Illinois St in the City of Bellingham</t>
  </si>
  <si>
    <t>Geralyn Reinart, PE</t>
  </si>
  <si>
    <t>Geralyn Reinart</t>
  </si>
  <si>
    <t>a history of officer reported crashes that occurred on multiple road segments in the City of Kirkland for the period of 1/1/2013 Ã¢â‚¬â€œ available 2016.</t>
  </si>
  <si>
    <t>Crash Data on 2 road segments in the City of Kirkland</t>
  </si>
  <si>
    <t>WSP Research, Data and Mapping</t>
  </si>
  <si>
    <t xml:space="preserve">a history of reported crashes that occurred on all roads statewide for the period of 1/1/2009 Ã¢â‚¬â€œ 12/31/2014. </t>
  </si>
  <si>
    <t>Crash data on all rds stwd</t>
  </si>
  <si>
    <t>PDR-15-0637</t>
  </si>
  <si>
    <t>Skagit County Investigation LLC</t>
  </si>
  <si>
    <t>Lana Reichert</t>
  </si>
  <si>
    <t>PLEASE PROVIDE ANY REPORT OF ACCIDENTS INVOLVING AUTOMOBILES ON BURPEE HILL RD. IN CONCRETE, WA.  INCLUDING THOSE THAT MAY HAVE GONE OVER THE EMBANKMENT OR OFF THE ROAD.</t>
  </si>
  <si>
    <t>Crash Data on Burpee Hill Road in Concrete, WA</t>
  </si>
  <si>
    <t>Rikki King</t>
  </si>
  <si>
    <t>a history of officer reported crashes that occurred on State Route 2 (milepost 2.06 Ã¢â‚¬â€œ 4.74) for the period of 8/1/2013 Ã¢â‚¬â€œ 8/31/2015 (2015 data is preliminary).</t>
  </si>
  <si>
    <t>Crash data on SR 2 (milepost 2.06 - 4.74) Bickford Ave vicinity</t>
  </si>
  <si>
    <t>PDR-15-2677</t>
  </si>
  <si>
    <t>a history of officer reported crashes that occurred State Route 544 (milepost 1.71 Ã¢â‚¬â€œ 1.98) in Whatcom County for the period of 12/01/2011 Ã¢â‚¬â€œ 11/30/2016.</t>
  </si>
  <si>
    <t>Crash Data on SR 544 mp 1.71 - 1.98</t>
  </si>
  <si>
    <t>Colby Karlson</t>
  </si>
  <si>
    <t>Crashes involving bridge/overpass pillars within an earth berm/redirectional land form along Washington State Routes and all crashes within 1000 feet north and south of the Center Driver Overpass on I-5.</t>
  </si>
  <si>
    <t>Crash Data regarding pillars within dirt berms</t>
  </si>
  <si>
    <t>Freelance Writer / Reporter</t>
  </si>
  <si>
    <t>Laura Kaufman</t>
  </si>
  <si>
    <t xml:space="preserve">a history of reported crashes involving a Ã¢â‚¬Ëœbus or motor stageÃ¢â‚¬â„¢ owned by King County vs. a pedestrian that occurred on all roads for the period of 1/1/2006 Ã¢â‚¬â€œ available 2015 (2015 data is partial and preliminary). </t>
  </si>
  <si>
    <t>Crash involving King Co bus vs Ped</t>
  </si>
  <si>
    <t>PDR-15-1478</t>
  </si>
  <si>
    <t>Katie Chen</t>
  </si>
  <si>
    <t xml:space="preserve">a history of officer reported crashes that occurred on SR 902 (milepost 10.24 Ã¢â‚¬â€œ 10.30) at Craig Rd for the period of 1/1/2010 Ã¢â‚¬â€œ 12/31/2015. </t>
  </si>
  <si>
    <t>Crash on SR 902 @ Craig Rd</t>
  </si>
  <si>
    <t>Portland Ave @ 52nd St in the City of Tacoma</t>
  </si>
  <si>
    <t>Law Office of Thomas A. Balerud</t>
  </si>
  <si>
    <t xml:space="preserve">Any/all records, data, materials in regards to crashes located at Portland Avenue East and East 52nd Avenue in Tacoma, Pierce County, Washington, to include speed studies, vehicle count studies, pedestrian studies. </t>
  </si>
  <si>
    <t>Crash records, speed studies, vehicle count studies, pedestrian studies at Portland Avenue East and East 52nd Avenue in Tacoma, Pierce County.</t>
  </si>
  <si>
    <t xml:space="preserve">a history of officer reported crash report numbers and dates that occurred on SR 432 (milepost 4.40 Ã¢â‚¬â€œ 4.45) @ Washington Way when a curb or raised island was impacted for the period of 1/1/2009 Ã¢â‚¬â€œ available 2016. </t>
  </si>
  <si>
    <t>Crash Report #'s and date on SR 432 mp 4.43</t>
  </si>
  <si>
    <t>KLD Associates, Inc</t>
  </si>
  <si>
    <t>Pete Pfeiffer</t>
  </si>
  <si>
    <t>a summary of officer reported crashes by Reporting Agency that occurred on all roads in Asotin, Klickitat, Whitman and Yakima Counties for the period of 1/1/2015 Ã¢â‚¬â€œ 12/31/2015.</t>
  </si>
  <si>
    <t>Crash Stats for 2015 in 4 Counties</t>
  </si>
  <si>
    <t>Joseph Rose</t>
  </si>
  <si>
    <t xml:space="preserve">a summary of officer reported crashes involving motor vehicle drivers age  16 - 20 that occurred on all roads statewide for the period of 1/1/2000 Ã¢â‚¬â€œ 12/31/2014 (2014 data is considered preliminary). </t>
  </si>
  <si>
    <t>Crashed with drivers age 16 - 20  on all roads statewide</t>
  </si>
  <si>
    <t>PDR-15-0535</t>
  </si>
  <si>
    <t>Aidan Cassidy</t>
  </si>
  <si>
    <t xml:space="preserve">a history of officer reported crashes that occurred on the following requested intersection and road segment in the City of Woodinville and Snohomish County for the period of 1/1/2011 Ã¢â‚¬â€œ available 2015 (2015 data is partial and preliminary).
Ã¢â‚¬Â¢  160th St @ 124th Ave (within 150 feet each direction)
Ã¢â‚¬Â¢  228th St (Co Rd #91192, milepost 1.380 Ã¢â‚¬â€œ 1.690) from 35th Ave to 39th Ave (within 150 feet each leg of both intersections)
</t>
  </si>
  <si>
    <t>Crashes @ one intersection in Woodinville &amp; one road segment in Snohomish County</t>
  </si>
  <si>
    <t>Jacobs/CH2M</t>
  </si>
  <si>
    <t xml:space="preserve">a history of officer reported crashes that occurred at or in the vicinity of multiple intersections in the Cites of Kent &amp; Burien for the period of 1/1/2013 Ã¢â‚¬â€œ 12/31/2017. </t>
  </si>
  <si>
    <t>Crashes a 3 intersections in the Cities of Kent &amp; Burien</t>
  </si>
  <si>
    <t>Jeremy Richtmyre</t>
  </si>
  <si>
    <t xml:space="preserve">Requesting information in regards to accidents occurring on I-405 for the months of September, October, and first two weeks of November. I am uncertain as to how you differentiate "accidents", "collisions", "incidents", etc.; but what I'm hoping for is some form of data sheet containing all of the above information for the time periods specified. </t>
  </si>
  <si>
    <t>Crashes and incidents on SR 405 in King Co</t>
  </si>
  <si>
    <t>PDR-15-3240</t>
  </si>
  <si>
    <t>Nicholas Miles</t>
  </si>
  <si>
    <t xml:space="preserve">a history of officer reported crashes that occurred on multiple Kitsap County road segments (see 3rd tab of Excel workbook for reference) for the period of 1/1/2010 Ã¢â‚¬â€œ available 2015 (2015 data is partial and preliminary). </t>
  </si>
  <si>
    <t>Crashes around Pt. Gamble S'Kallam Reservation</t>
  </si>
  <si>
    <t>PDR-15-2317</t>
  </si>
  <si>
    <t>a history of officer reported crashes that occurred at or within 1000 feet each direction of 100th St &amp; 3rd Ave intersection in the City of Seattle for the period of 12/03/2015.</t>
  </si>
  <si>
    <t>Crashes at 100th St &amp; 3rd Ave intersection in the City of Seattle</t>
  </si>
  <si>
    <t xml:space="preserve">a history of officer reported crashes that occurred at or in the vicinity of multiple intersections and road segment in the City of Ridgefield and Clark County for the period of 1/1/2013 Ã¢â‚¬â€œ available 2018. </t>
  </si>
  <si>
    <t>Crashes at 11 intersections &amp; 1 road segment in the City of Ridgefield &amp; Clark County</t>
  </si>
  <si>
    <t xml:space="preserve">a history of officer reported crashes that occurred at multiple intersections and road segments in Clark County for the period of 1/1/2013 Ã¢â‚¬â€œ available 2018. </t>
  </si>
  <si>
    <t>Crashes at 11 intersections &amp; 2 road segments in Clark County</t>
  </si>
  <si>
    <t>a history of officer reported crashes that occurred at or in the vicinity of multiple intersections and road segments in the City of Kirkland for the period of 1/1/2012 Ã¢â‚¬â€œ 12/31/2016.</t>
  </si>
  <si>
    <t>Crashes at 11 intersections &amp; 2 road segments in the City of Kirkland</t>
  </si>
  <si>
    <t>Global Transportation Engineering</t>
  </si>
  <si>
    <t>Robert Spierling</t>
  </si>
  <si>
    <t>a history of officer reported crashes that occurred at or in the vicinity of multiple intersections in the Cities of Camas, Washougal and Clark County for the period of 1/1/2013 Ã¢â‚¬â€œ 12/31/2015.</t>
  </si>
  <si>
    <t>Crashes at 11 intersections in 2 Cities &amp; Clark County</t>
  </si>
  <si>
    <t>a history of officer reported crashes that occurred at or within 100 feet each direction of multiple intersections in the Cities of Lakewood, Steilacoom and University Place for the period of 1/1/2011 Ã¢â‚¬â€œ 12/31/2015.</t>
  </si>
  <si>
    <t>Crashes at 11 intersections in 3 Cities</t>
  </si>
  <si>
    <t>a history of officer reported crashes that occurred at multiple County roads and State Route intersections in Clark County for the period of 1/1/2010 Ã¢â‚¬â€œ available 2015 (2015 data is partial and preliminary).</t>
  </si>
  <si>
    <t>Crashes at 11 intersections in Clark County</t>
  </si>
  <si>
    <t>PDR-15-2797</t>
  </si>
  <si>
    <t>Bry Osmonson</t>
  </si>
  <si>
    <t xml:space="preserve">a history of officer reported crashes that occurred at or in the vicinity of the following intersection in the City of Burien for the period of 12/1/2012 Ã¢â‚¬â€œ 11/30/2017. 
Ã¢â‚¬Â¢  116th St @ 5th Ave
</t>
  </si>
  <si>
    <t>Crashes at 116th St &amp; 5th Ave intersection in the City of Burien</t>
  </si>
  <si>
    <t xml:space="preserve">a history of officer reported crashes that occurred at the following intersection in Clark County for the period of 1/1/2010 Ã¢â‚¬â€œ available 2015 (2015 data is partial and preliminary).
Ã¢â‚¬Â¢  119th St (Co Rd #94100, mp 4.690 Ã¢â‚¬â€œ 4.730) @ 124th Ave (Co Rd #51351, mp 0.000 Ã¢â‚¬â€œ 0.020) 
</t>
  </si>
  <si>
    <t>Crashes at 119th St &amp; 124th Ave intersection in Clark County</t>
  </si>
  <si>
    <t>PDR-15-2212</t>
  </si>
  <si>
    <t xml:space="preserve">a history of officer reported crashes that occurred at multiple intersections and road segment in Clark County for the period of 1/1/2012 Ã¢â‚¬â€œ available 2017. </t>
  </si>
  <si>
    <t>Crashes at 12 intersections &amp; road segment in Clark County</t>
  </si>
  <si>
    <t xml:space="preserve">a history of officer reported crashes that occurred at or in the vicinity of the following intersection in the City of Vancouver for the period of 1/1/2011 Ã¢â‚¬â€œ 12/31/2015.
Ã¢â‚¬Â¢  121st Ave @ 56th St
</t>
  </si>
  <si>
    <t>Crashes at 121st Ave &amp; 56th St intersection in the City of Vancouver</t>
  </si>
  <si>
    <t xml:space="preserve">a history of officer reported crashes that occurred at the following intersection in the City of Redmond &amp; King County for the period of 6/1/2014 Ã¢â‚¬â€œ 6/30/2016.
Ã¢â‚¬Â¢  124th St (Co Rd #96830, milepost 4.000 Ã¢â‚¬â€œ 4.040) @ 164th Ave Ã¢â‚¬â€œ north leg (Co Rd #66890, milepost 0.000 Ã¢â‚¬â€œ 0.020)
Ã¢â‚¬Â¢  124th St (Co Rd #96830, milepost 4.000 Ã¢â‚¬â€œ 4.040) @ 162nd Pl Ã¢â‚¬â€œ south leg (City of Redmond) Ã¢â‚¬â€œ No Reported Crashes
</t>
  </si>
  <si>
    <t>Crashes at 124th St &amp; 162nd Pl in King County</t>
  </si>
  <si>
    <t xml:space="preserve">a history of officer reported crashes that occurred at or in the vicinity of the following intersection in the City of Kent for the period of 1/1/2011 Ã¢â‚¬â€œ 12/31/2015.
Ã¢â‚¬Â¢  127th Pl @ 237th Pl
</t>
  </si>
  <si>
    <t>Crashes at 127th Pl &amp; 237th Pl intersection in the City of Kent</t>
  </si>
  <si>
    <t>a history of officer reported crashes that occurred at multiple intersections in Clark County for the period of 1/1/2011 Ã¢â‚¬â€œ 12/31/2015.</t>
  </si>
  <si>
    <t>Crashes at 13 intersections in Clark County</t>
  </si>
  <si>
    <t>Ressler &amp; Tesh, PLLC</t>
  </si>
  <si>
    <t>Zahori Eduardo</t>
  </si>
  <si>
    <t xml:space="preserve">a history of officer reported crashes that occurred at the following intersection the Snohomish County for the period of 1/1/2006.
Ã¢â‚¬Â¢  134th Pl / Cathcart Way (Co Rd #93680, milepost 0.632 Ã¢â‚¬â€œ 0.672) @ Puget Park Dr / 58th Dr
Ã¢â‚¬Â¢  Puget Park Dr (Co Rd #22210, milepost 0.000 Ã¢â‚¬â€œ 0.020) @ 134th Pl / Cathcart Way
Ã¢â‚¬Â¢  58th Dr (Co Rd #22201, milepost 0.235 Ã¢â‚¬â€œ 0.255) @ 134th Pl / Cathcart Way
</t>
  </si>
  <si>
    <t>Crashes at 134th Pl / Cathcart Way @ Puget Park Dr / 58th Dr intersection in Snohomish County</t>
  </si>
  <si>
    <t>a history of officer reported crashes that occurred at multiple intersections in the City of Lacey and Thurston County for the period of 1/1/2013 Ã¢â‚¬â€œ 12/31/2015.</t>
  </si>
  <si>
    <t>Crashes at 14 intersections in the City of Lacey &amp; Thurston County</t>
  </si>
  <si>
    <t>Kurt Latt</t>
  </si>
  <si>
    <t xml:space="preserve">a history of officer reported crashes that occurred at the following intersection in the City of Bellevue for the period of 1/1/2015 Ã¢â‚¬â€œ 12/31/2015.
Ã¢â‚¬Â¢  140th Ave @ Bellevue-Redmond Rd
</t>
  </si>
  <si>
    <t>Crashes at 140th Ave &amp; Bellevue-Redmond Rd intersection in the City of Bellevue</t>
  </si>
  <si>
    <t>a history of officer reported crashes that occurred at 140th Ave &amp; Bel-Red Rd intersection in the City of Bellevue for the period of 1/1/2008 Ã¢â‚¬â€œ available 2016.</t>
  </si>
  <si>
    <t>Crashes at 140th Ave &amp; Bel-Red Rd intersection in City of Bellevue</t>
  </si>
  <si>
    <t xml:space="preserve">a history of officer reported crashes that occurred at or in the vicinity of the following intersection in the City of Vancouver for the period of 1/1/2011 Ã¢â‚¬â€œ 12/31/2015.
Ã¢â‚¬Â¢  140th Ave @ Fourth Plain Blvd
</t>
  </si>
  <si>
    <t>Crashes at 140th Ave &amp; Fourth Plain Blvd in City of Vancouver</t>
  </si>
  <si>
    <t>Richard Punt</t>
  </si>
  <si>
    <t xml:space="preserve">a history of officer reported crashes that occurred at the following intersection in King County for the period of 1/1/2013 Ã¢â‚¬â€œ 12/31/2017. 
Ã¢â‚¬Â¢  140th Ave (Co Rd #91577, milepost 9.322 Ã¢â‚¬â€œ 9.362) @ Petrovitsky Rd (Co Rd #91568, milepost 2.042 Ã¢â‚¬â€œ 2.082)
</t>
  </si>
  <si>
    <t>Crashes at 140th Ave &amp; Petrovitsky Rd interesection in King County</t>
  </si>
  <si>
    <t>Jared King</t>
  </si>
  <si>
    <t>a history of officer reported crashes that occurred at 143rd St &amp; Corliss Ave intersection in the City of Seattle for the period of 6/1/2013 Ã¢â‚¬â€œ 6/1/2016.</t>
  </si>
  <si>
    <t>Crashes at 143rd St &amp; Corliss Ave intersection in the City of Seattle</t>
  </si>
  <si>
    <t>152nd St and Military Rd in the City of Sea Tac</t>
  </si>
  <si>
    <t>a history of officer reported crashes that occurred at or in the vicinity of 152nd St &amp; Military Rd intersection in the City of SeaTac for the period of 1/1/2000 Ã¢â‚¬â€œ 2/22/2016.</t>
  </si>
  <si>
    <t>Crashes at 152nd St &amp; Military Rd intersection in the City of SeaTac</t>
  </si>
  <si>
    <t xml:space="preserve">a history of officer reported crashes that occurred at or in the vicinity of the following intersection in the City of Redmond for the period of 1/1/2002 Ã¢â‚¬â€œ 9/1/2017. 
Ã¢â‚¬Â¢  31st St / 157th Ave @ 156th Ave
</t>
  </si>
  <si>
    <t>Crashes at 156th Ave &amp; 157th Ave intersection in the City of Redmond</t>
  </si>
  <si>
    <t>a history of officer reported crashes that occurred at or within 200 feet of 162nd Ave @ 58th St intersection in the City of Vancouver for the period of 1/1/2010 Ã¢â‚¬â€œ 12/31/2014.</t>
  </si>
  <si>
    <t>Crashes at 162nd Ave &amp; 58th St intersection in the City of Vancouver</t>
  </si>
  <si>
    <t xml:space="preserve">a history of officer reported crashes that occurred at the following intersection in King County for the period of 1/1/2011 Ã¢â‚¬â€œ 12/31/2015.
Ã¢â‚¬Â¢  164th Ave Ã¢â‚¬â€œ north leg (Co Rd #66890, milepost 0.000 Ã¢â‚¬â€œ 0.020) @ 124th St / 124th Way
Ã¢â‚¬Â¢  162nd Pl Ã¢â‚¬â€œ south leg (Co Rd #66910, milepost 1.010 Ã¢â‚¬â€œ 1.050) @ 124th St / 124th Way Ã¢â‚¬â€œ  No Reported Crashes
Ã¢â‚¬Â¢  124th St / 124th Way (Co Rd #96830, milepost 4.000 Ã¢â‚¬â€œ 4.040) @ 162nd Pl / 164th Ave
</t>
  </si>
  <si>
    <t>Crashes at 162nd Pl &amp; 124th St / 124th Way intersection in King County</t>
  </si>
  <si>
    <t xml:space="preserve"> a history of officer reported crashes that occurred at the following intersection in Snohomish County for the period of 1/1/2012 Ã¢â‚¬â€œ 11/13/2013.
Ã¢â‚¬Â¢  164th St Ã¢â‚¬â€œ west leg (Co Rd #90560, milepost 0.680 Ã¢â‚¬â€œ 0.700) @ 36th Ave
Ã¢â‚¬Â¢  164th St Ã¢â‚¬â€œ east leg (Co Rd #90561, milepost 0.000 Ã¢â‚¬â€œ 0.020) @ 36th Ave
Ã¢â‚¬Â¢  36th St Ã¢â‚¬â€œ north leg (Co Rd #90620, milepost 0.000 Ã¢â‚¬â€œ 0.020) @ 164th St
Ã¢â‚¬Â¢  36th St Ã¢â‚¬â€œ south leg (Co Rd #90610, milepost 0.000 Ã¢â‚¬â€œ 0.020) @ 164th St
</t>
  </si>
  <si>
    <t>Crashes at 164th St &amp; 36th Ave intersection in Snohomish County</t>
  </si>
  <si>
    <t>Russell Magnuson</t>
  </si>
  <si>
    <t>a history of officer reported crashes that occurred on 18th St and 146th Ave in the City of Vancouver for the period of 1/1/2010 Ã¢â‚¬â€œ available 2016.</t>
  </si>
  <si>
    <t>Crashes at 18th st and 146th Ave in Vancouver</t>
  </si>
  <si>
    <t>Ashleigh Ludwig</t>
  </si>
  <si>
    <t xml:space="preserve">a history of officer reported crashes that occurred at or in the vicinity of the following intersection in the City of Vancouver for the period of 1/1/2012 Ã¢â‚¬â€œ 11/30/2017. 
Ã¢â‚¬Â¢  192nd Ave @ 18th St
</t>
  </si>
  <si>
    <t>Crashes at 192nd Ave &amp; 18th St intersection in the City of Vancouver</t>
  </si>
  <si>
    <t xml:space="preserve">a history of officer reported crashes that occurred at or in the vicinity of the following intersection in the City of Vancouver for the period of 1/1/2011 Ã¢â‚¬â€œ 12/31/2015.
Ã¢â‚¬Â¢  192nd Ave @ 34th St 
</t>
  </si>
  <si>
    <t>Crashes at 192nd Ave &amp; 34th St intersection in City of Vancouver</t>
  </si>
  <si>
    <t>Toli Khlevnoy</t>
  </si>
  <si>
    <t xml:space="preserve">a history of officer reported crashes that occurred at or in the vicinity of the following intersection in the City of SeaTac for the period of 1/1/2001 Ã¢â‚¬â€œ available 2015 (2015 data is partial and preliminary).
Ã¢â‚¬Â¢  192nd St @ 34th Pl
</t>
  </si>
  <si>
    <t>Crashes at 192nd St &amp; 34th Pl in City of SeaTac</t>
  </si>
  <si>
    <t>PDR-15-3085</t>
  </si>
  <si>
    <t>Greg Colburn</t>
  </si>
  <si>
    <t xml:space="preserve">a history of officer reported crashes that occurred at or within 200 feet each direction of the following intersection in the City of Seattle for the period of 1/1/2001 Ã¢â‚¬â€œ available 2016.
Ã¢â‚¬Â¢  1st Ave @ Battery St
</t>
  </si>
  <si>
    <t>Crashes at 1st Ave &amp; Battery St intersection in the City of Seattle</t>
  </si>
  <si>
    <t xml:space="preserve">a history of officer reported crashes that occurred at the following intersections and road segment in King County for the period of 1/1/2013 Ã¢â‚¬â€œ 12/31/2015.
Ã¢â‚¬Â¢  140th Ave (Co Rd #91577, mp 10.082 Ã¢â‚¬â€œ 10.122) @ Fairwood Blvd
Ã¢â‚¬Â¢  Fairwood Blvd Ã¢â‚¬â€œ east leg (Co Rd #19660, mp 0.000 Ã¢â‚¬â€œ 0.020) @ 140th Ave
Ã¢â‚¬Â¢  Fairwood Blvd Ã¢â‚¬â€œ west leg (Co Rd #19820, mp 0.000 Ã¢â‚¬â€œ 0.020) @ 140th Ave
Ã¢â‚¬Â¢  140th Ave (Co Rd #91577, mp 9.578 Ã¢â‚¬â€œ 9.618) @ 171st Way / 171st Pl
Ã¢â‚¬Â¢  171st Way Ã¢â‚¬â€œ east leg (Co Rd #19220, mp 0.000 Ã¢â‚¬â€œ 0.020) @ 140th Ave
Ã¢â‚¬Â¢  171st Pl Ã¢â‚¬â€œ west leg (Co Rd #19820, mp 1.301 Ã¢â‚¬â€œ 1.321) @ 140th Ave
Ã¢â‚¬Â¢  140th Ave (Co Rd #91577, MP 9.578 Ã¢â‚¬â€œ 10.122) from Fairwood Blvd to 171st Way / 171st Pl
</t>
  </si>
  <si>
    <t>Crashes at 2 intersecitons &amp; road segment in King County</t>
  </si>
  <si>
    <t xml:space="preserve">a history of officer reported crashes that occurred at or in the vicinity of the following intersections and road segments in the City of Tacoma for the period of 1/1/2013 Ã¢â‚¬â€œ available 2015 (2015 data is partial and preliminary).
Ã¢â‚¬Â¢  Portland Ave @ Lincoln Ave
Ã¢â‚¬Â¢  Portland Ave @ 11th St
Ã¢â‚¬Â¢  Portland Ave from northwest of 11th St to end of road
Ã¢â‚¬Â¢  11th St from St Paul Ave to Portland Ave Ã¢â‚¬â€œ No Reported Crashes
</t>
  </si>
  <si>
    <t>Crashes at 2 intersections &amp; 2 road segments in City of Tacoma</t>
  </si>
  <si>
    <t xml:space="preserve">a history of officer reported crashes that occurred on or in the vicinity of the following road segments and intersections in the Cities of Des Moines and Kent for the period of 1/1/2013 Ã¢â‚¬â€œ 12/31/2017. 
Ã¢â‚¬Â¢  8th Ave / Marine View Dr. from SR 516 (aka Kent Des Moines Rd) to 240th St
Ã¢â‚¬Â¢  240th St from Marine View Dr. to SR 99 (aka Pacific Hwy)
Ã¢â‚¬Â¢  SR 99 (aka Pacific Hwy, milepost 14.94 Ã¢â‚¬â€œ 15.05) @ 240th St
Ã¢â‚¬Â¢  SR 509 (aka Marine View Dr., milepost 19.62 Ã¢â‚¬â€œ 19.64) @ SR 516 (aka Kent Des Moines Rd, milepost 0.00 Ã¢â‚¬â€œ 0.03) &amp; 8th Ave
</t>
  </si>
  <si>
    <t>Crashes at 2 intersections &amp; 2 road segments in the Cities of Des Moines and Kent</t>
  </si>
  <si>
    <t xml:space="preserve">a history of officer reported crashes that occurred at or in the vicinity of the following intersections and road segments in the City of Seattle for the period of 1/1/2013 Ã¢â‚¬â€œ 12/31/2015.
Ã¢â‚¬Â¢  Fauntleroy Way @ Alaska St
Ã¢â‚¬Â¢  Fauntleroy Way @ Edmonds St
Ã¢â‚¬Â¢  Fauntleroy Way from Alaska St to Edmunds St
Ã¢â‚¬Â¢  Edmunds St from Fauntleroy Way to the east at end of road
</t>
  </si>
  <si>
    <t>Crashes at 2 intersections &amp; 2 road segments in the City of Seattle</t>
  </si>
  <si>
    <t>a history of officer reported crashes that occurred at or in the vicinity of the following intersections and road segments in the City of Seattle for the period of 1/1/2013 Ã¢â‚¬â€œ 12/31/2015.</t>
  </si>
  <si>
    <t xml:space="preserve">a history of officer reported crashes that occurred at or in the vicinity of the following intersections and road segments in the City of Shoreline for the period of 1/1/2011 Ã¢â‚¬â€œ available 2016.
Ã¢â‚¬Â¢  155th St @ Wallingford Ave
Ã¢â‚¬Â¢  155th St @ Burke Ave Ã¢â‚¬â€œ No Reported Crashes
Ã¢â‚¬Â¢  Wallingford Ave from 155th St to 150th St
Ã¢â‚¬Â¢  155th St from Wallingford Ave to Meridian Ave
</t>
  </si>
  <si>
    <t>Crashes at 2 intersections &amp; 2 road segments in the City of Shoreline</t>
  </si>
  <si>
    <t xml:space="preserve">a history of officer reported crashes that occurred at or in the vicinity of the following intersections and road segments in the City of Tacoma for the period of 1/1/2013 Ã¢â‚¬â€œ available 2016.
Ã¢â‚¬Â¢  Portland Ave @ 52nd St
Ã¢â‚¬Â¢  Portland Ave @ 56th St
Ã¢â‚¬Â¢  Portland Ave from 51st St to 56th St
Ã¢â‚¬Â¢  56th St from Portland Ave to Swan Creek Dr
</t>
  </si>
  <si>
    <t>Crashes at 2 intersections &amp; 2 road segments in the City of Tacoma</t>
  </si>
  <si>
    <t xml:space="preserve">a history of officer reported crashes that occurred at or in the vicinity of the following intersections and road segments in the City of Vancouver for the period of 1/1/2013 Ã¢â‚¬â€œ available 2018. 
Ã¢â‚¬Â¢  Ã¢â‚¬ËœCÃ¢â‚¬â„¢ St @ 11th St
Ã¢â‚¬Â¢  Ã¢â‚¬ËœCÃ¢â‚¬â„¢ St @ Evergreen Blvd
Ã¢â‚¬Â¢  Ã¢â‚¬ËœCÃ¢â‚¬â„¢ St from 11th St to Evergreen Blvd
Ã¢â‚¬Â¢  Evergreen Blvd from Ã¢â‚¬ËœCÃ¢â‚¬â„¢ St to Reserve St
</t>
  </si>
  <si>
    <t>Crashes at 2 intersections &amp; 2 road segments in the City of Vancouver</t>
  </si>
  <si>
    <t xml:space="preserve">a history of officer reported crashes that occurred on the following requested intersections and road segments in the City of Kent for the period of 1/1/2010 Ã¢â‚¬â€œ 12/31/2014.
Ã¢â‚¬Â¢  State Route 515 (aka 108th Ave, milepost 3.29 Ã¢â‚¬â€œ 3.47) @ 204th St (within 500 feet north &amp; south)
Ã¢â‚¬Â¢  State Route 515 (aka 104th Ave / Benson Rd, milepost 1.79 Ã¢â‚¬â€œ 2.11) from 226th St to 224th St
Ã¢â‚¬Â¢  State Route 516 (aka Canyon Dr. / Kent Kangley Rd, milepost 6.47 Ã¢â‚¬â€œ 6.93) from 94th Ave to 97th Pl
Ã¢â‚¬Â¢  240th St from 100th Ave to 96th Ave
Ã¢â‚¬Â¢  Central Ave @ Novak Ln (within 500 feet north &amp; south)
</t>
  </si>
  <si>
    <t>Crashes at 2 intersections &amp; 3 road segments in City of Kent</t>
  </si>
  <si>
    <t>PDR-15-3543</t>
  </si>
  <si>
    <t xml:space="preserve">a history of officer reported crashes that occurred at or in the vicinity of the following intersections and road segments in the City of Vancouver for the period of 1/1/2011 Ã¢â‚¬â€œ available 2016.
Ã¢â‚¬Â¢  3rd St @ Columbia St
Ã¢â‚¬Â¢  3rd St @ Washington St Ã¢â‚¬â€œ No Reported Crashes
Ã¢â‚¬Â¢  Columbia St from 5th St to Columbia Way
Ã¢â‚¬Â¢  Washington St from 5th St to 3rd St
Ã¢â‚¬Â¢  3rd St from Columbia St to Washington St
</t>
  </si>
  <si>
    <t>Crashes at 2 intersections &amp; 3 road segments in the City of Vancouver</t>
  </si>
  <si>
    <t xml:space="preserve">a history of officer reported crashes that occurred at or in the vicinity of the following intersections and road segments in the City of Centralia and Lewis County for the period of 1/1/2012 Ã¢â‚¬â€œ 12/31/2016. 
Ã¢â‚¬Â¢  Galvin Rd / Reynolds Ave @ Harrison Ave
Ã¢â‚¬Â¢  Woodland Ave @ Summa St
Ã¢â‚¬Â¢  Galvin Rd / Reynolds Ave from Harrison Ave to Johnson Rd
Ã¢â‚¬Â¢  Harrison Ave from Galvin Rd / Reynolds Ave to Fords Prairie Ave
Ã¢â‚¬Â¢  Summa St from Woodland Ave to Silver St
Ã¢â‚¬Â¢  Wooland Ave from Summa St to South St
Ã¢â‚¬Â¢  Eshom Rd (Co Rd #13022, milepost 0.000 Ã¢â‚¬â€œ 0.133) from Mt Vista Rd to Borst Ave
Ã¢â‚¬Â¢  Eshom Rd (Co Rd #91016, milepost 0.133 Ã¢â‚¬â€œ 0.194) from Borst Ave to Prill Rd
</t>
  </si>
  <si>
    <t>Crashes at 2 intersections &amp; 5 road segments in the City of Centralia &amp; Lewis Co.</t>
  </si>
  <si>
    <t xml:space="preserve">a history of officer reported crashes that occurred at or in the vicinity of the following intersections and road segments in the City of Redmond for the period of 6/1/2011 Ã¢â‚¬â€œ 05/31/2016.
Ã¢â‚¬Â¢  166th Ave @ 79th St
Ã¢â‚¬Â¢  SR 202COREDMND (aka Redmond Way, milepost 7.51 Ã¢â‚¬â€œ 
   7.55) @ 166th Ave
Ã¢â‚¬Â¢  79th St from 166th Ave to 168th Ave
Ã¢â‚¬Â¢  166th Ave from 79th St to SR 202COREDMND (aka Redmond 
   Way)
</t>
  </si>
  <si>
    <t>Crashes at 2 intersections &amp; on 2 road segments in the City of Redmond</t>
  </si>
  <si>
    <t xml:space="preserve">a history of officer reported crashes that occurred at or within 200 feet of the following intersections and road segment in the City of Everett for the period of 1/1/2010 Ã¢â‚¬â€œ 12/31/2015.
Ã¢â‚¬Â¢  112th St @ State Route (SR) 527 (aka 19th Ave)
Ã¢â‚¬Â¢  116th St @ SR 527 (aka 19th Ave)
Ã¢â‚¬Â¢  SR 527 (aka 19th Ave, milepost 9.87 - 10.43) from 116th St to 
   112th St
</t>
  </si>
  <si>
    <t>Crashes at 2 intersections &amp; road segment in City of Everett</t>
  </si>
  <si>
    <t xml:space="preserve">a history of officer reported crashes that occurred at the following intersections and road segment in Clark County for the period of 1/1/2011 Ã¢â‚¬â€œ 12/31/2015.
Ã¢â‚¬Â¢  217th Ave Ã¢â‚¬â€œ north leg (Co Rd #53530, mp 0.000 Ã¢â‚¬â€œ 0.020) @ 169th St Ã¢â‚¬â€œ No Reported Crashes
Ã¢â‚¬Â¢  217th Ave Ã¢â‚¬â€œ south leg (Co Rd #53510, mp 0.480 Ã¢â‚¬â€œ 0.500) @ 169th St Ã¢â‚¬â€œ No Reported Crashes
Ã¢â‚¬Â¢  169th St (Co Rd 53540, mp 0.480 Ã¢â‚¬â€œ 0.520) @ 217th Ave Ã¢â‚¬â€œ No Reported Crashes
Ã¢â‚¬Â¢  169th St (Co Rd #53440, mp 0.000 Ã¢â‚¬â€œ 0.020) @ 207th Ave / Baker Creek Rd (Co Rd #53670, mp 0.480 Ã¢â‚¬â€œ 0.520)
Ã¢â‚¬Â¢  217th Ave (Co Rd 53530, mp 0.030 Ã¢â‚¬â€œ 0.270) from 169th St to 174th St Ã¢â‚¬â€œ No Reported Crashes
</t>
  </si>
  <si>
    <t>Crashes at 2 intersections &amp; road segment in Clark County</t>
  </si>
  <si>
    <t xml:space="preserve">a history of officer reported crashes that occurred at or in the vicinity of the following intersections and road segment in the Cities of Camas and Vancouver for the period of 1/1/2011 Ã¢â‚¬â€œ available 2016.
Ã¢â‚¬Â¢  13th St / Goodwin Rd @ 202nd Ave / Friberg-Strunk St Ã¢â‚¬â€œ City of Camas
Ã¢â‚¬Â¢  1st St / Lake Rd @ Friberg-Strunk St / 202nd Ave Ã¢â‚¬â€œ City of Vancouver
Ã¢â‚¬Â¢  Friberg-Strunk St / 202nd Ave from 13th St / Goodwind Rd to 1st St / Lake Rd (Cities of Camas &amp; Vancouver)
</t>
  </si>
  <si>
    <t>Crashes at 2 intersections &amp; road segment in the Cities of Camas and Vancouver</t>
  </si>
  <si>
    <t xml:space="preserve">a history of officer reported crashes that occurred at or in the vicinity of the following intersections and road segment in the City of Battle Ground for the period of 1/1/2012 Ã¢â‚¬â€œ available 2017. 
Ã¢â‚¬Â¢  SR 503 (aka 10th Ave, milepost 8.81 Ã¢â‚¬â€œ 8.89) @ Onsdorff Blvd
Ã¢â‚¬Â¢  20th Ave @ Onsdorff Blvd
Ã¢â‚¬Â¢  Onsdorff Blvd from 12th Ave to 16th Ave
</t>
  </si>
  <si>
    <t>Crashes at 2 intersections &amp; road segment in the City of Battle Ground</t>
  </si>
  <si>
    <t xml:space="preserve">a history of officer reported crashes that occurred at or in the vicinity of the following intersections and road segment  in the City of Vancouver and Clark County for the period of 1/1/2013 Ã¢â‚¬â€œ 12/31/2015.
Ã¢â‚¬Â¢  Fourth Plain Blvd @ 102nd Ave / 53rd St / 107th Ave
Ã¢â‚¬Â¢  Fourth Plain Blvd @ 106th Ave / Coxey Dr. / Coxley Dr.
Ã¢â‚¬Â¢  102nd Ave Ã¢â‚¬â€œ north leg (Co Rd #23130, milepost 0.000 Ã¢â‚¬â€œ 0.020) @ Fourth Plain Blvd (Co Rd #92600, milepost 1.960 Ã¢â‚¬â€œ 2.000)
Ã¢â‚¬Â¢  102nd Ave / 53rd St Ã¢â‚¬â€œ south leg (Co Rd #23513, milepost 0.400 Ã¢â‚¬â€œ 0.420) @ Fourth Plain Blvd (Co Rd #92600, milepost 1.960 Ã¢â‚¬â€œ 2.000)
Ã¢â‚¬Â¢  106th Ave Ã¢â‚¬â€œ north leg (Co Rd #23470, milepost 0.000 Ã¢â‚¬â€œ 0.020) @ Fourth Plain Blvd (Co Rd #92600, milepost 2.180 Ã¢â‚¬â€œ 2.220) Ã¢â‚¬â€œ No Reported Crashes
Ã¢â‚¬Â¢  Coxey Dr. Ã¢â‚¬â€œ south leg (Co Rd #23514, milepost 0.230 Ã¢â‚¬â€œ 0.250) @ Fourth Plain Blvd (Co Rd #92600, milepost 2.180 Ã¢â‚¬â€œ 2.220) Ã¢â‚¬â€œ No Reported Crashes
Ã¢â‚¬Â¢  53rd St (Co Rd #23513, milepost 0.000 Ã¢â‚¬â€œ 0.420) from Coxey Dr. to Fourth Plain Blvd
</t>
  </si>
  <si>
    <t>Crashes at 2 intersections &amp; road segment in the City of Vancouver &amp; Clark County</t>
  </si>
  <si>
    <t xml:space="preserve">a history of officer reported crashes that occurred at the following intersections and road segment in Clark County for the period of 1/1/2010 Ã¢â‚¬â€œ available 2015 (2015 data is partial and preliminary).
Ã¢â‚¬Â¢  78th St (Co Rd #52860, milepost 0.6000 Ã¢â‚¬â€œ 0.640) @ 165th Ave / 164th Pl Ã¢â‚¬â€œ No Reported Crashes
Ã¢â‚¬Â¢  165th Ave (Co Rd #52893, milepost 0.000 Ã¢â‚¬â€œ 0.020) @ 78th St Ã¢â‚¬â€œ No Reported Crashes
Ã¢â‚¬Â¢  164th Pl (Co Rd #52828, milepost 0.000 Ã¢â‚¬â€œ 0.020) @ 78th St Ã¢â‚¬â€œ No Reported Crashes
Ã¢â‚¬Â¢  State Route 500 (aka Padden Pkwy, milepost 7.90 Ã¢â‚¬â€œ 8.03) @ 137th Ave
Ã¢â‚¬Â¢  164th Ave (Co Rd #52902, milepost 0.000 Ã¢â‚¬â€œ 0.060) from 82nd St to 83rd St Ã¢â‚¬â€œ No Reported Crashes
</t>
  </si>
  <si>
    <t>Crashes at 2 intersections and road segment in Clark County</t>
  </si>
  <si>
    <t>PDR-15-3312</t>
  </si>
  <si>
    <t xml:space="preserve">a history of officer reported crashes that occurred at the following intersections and road segment in King County for the period of 1/1/2013 Ã¢â‚¬â€œ available 2015 (2015 data is partial and preliminary).
Ã¢â‚¬Â¢  Redmond Rd (Co Rd #67100, milepost 0.650 Ã¢â‚¬â€œ 0.690) @ 106th Pl (Private Rd)
Ã¢â‚¬Â¢  206th Ave (Co Rd #67130, milepost 0.000 Ã¢â‚¬â€œ 0.020) @ Novelty Hill Rd (Co Rd #96800, milepost 1.372 Ã¢â‚¬â€œ 1.412)
Ã¢â‚¬Â¢  206th Ave (Co Rd #67130, milepost 0.030 Ã¢â‚¬â€œ 0.320) from Novelty Hill Rd to end of County Rd Ã¢â‚¬â€œ No Reported Crashes
</t>
  </si>
  <si>
    <t>Crashes at 2 intersections and road segment in King County</t>
  </si>
  <si>
    <t xml:space="preserve">a history of officer reported crashes that occurred at or within 200 feet each direction of the following intersections and on the following road segment in the City of Bremerton and Kitsap County for the period of 1/1/2013 Ã¢â‚¬â€œ available 2018. 
Ã¢â‚¬Â¢  Riddell Rd @ Almira Dr. Ã¢â‚¬â€œ City limits of Bremerton
Ã¢â‚¬Â¢  Riddell Rd (Co Rd #54600, milepost 1.640 Ã¢â‚¬â€œ 1.720) @ Almira   
   Dr.
Ã¢â‚¬Â¢  SR 303 (aka Wheaton Way, milepost 2.71 Ã¢â‚¬â€œ 2.80) @ Riddell 
   Rd
Ã¢â‚¬Â¢  Almira Dr. (Co Rd #53975, milepost 0.000 Ã¢â‚¬â€œ 0.250) from   
   Riddell Rd to .25 miles north of Riddell Rd
</t>
  </si>
  <si>
    <t>Crashes at 2 intersections and road segment in the City of Bremerton &amp; Kitsap County</t>
  </si>
  <si>
    <t>Andrew Kienast</t>
  </si>
  <si>
    <t xml:space="preserve">a history of officer reported crashes that occurred at or in the vicinity of the following intersections and road segment in the City of Woodland and Cowlitz County for the period of 1/1/2010 Ã¢â‚¬â€œ available 2015 (2015 data is partial and preliminary).
Ã¢â‚¬Â¢  Davidson Ave @ 5th St
Ã¢â‚¬Â¢  Goering St @ Buckeye St / Lakeshore Dr
Ã¢â‚¬Â¢  Pinkerton Dr (Co Rd #30720, mp 0.000 Ã¢â‚¬â€œ 0.020) @ Pekin Rd (Co Rd #30570, mp 0.970 Ã¢â‚¬â€œ 1.010)
Ã¢â‚¬Â¢  Pekin Rd (Co Rd #30570, mp 1.020 Ã¢â‚¬â€œ 2.890) from Pinkerton Dr to end of road at public boat launch
</t>
  </si>
  <si>
    <t>Crashes at 2 intersections in City of Woodland &amp; 1 intersection and road segment in Cowlitz Co</t>
  </si>
  <si>
    <t xml:space="preserve">a history of officer reported crashes that occurred at the following intersections in Clark County for the period of 1/1/2013 Ã¢â‚¬â€œ 12/31/2015.
Ã¢â‚¬Â¢  99th St @ 137th Ave
Ã¢â‚¬Â¢  99th St @ 152nd Ave
</t>
  </si>
  <si>
    <t>Crashes at 2 intersections in Clark County</t>
  </si>
  <si>
    <t xml:space="preserve">a history of reported crashes that occurred at the following intersections in Clark County for the period of 1/1/2011 Ã¢â‚¬â€œ 12/31/2015.
Ã¢â‚¬Â¢  53rd Ave (Co Rd #21201, milepost 0.000 Ã¢â‚¬â€œ 0.020) @ 63rd St / Minnehaha St (Co Rd #91140, milepost 2.340 Ã¢â‚¬â€œ 2.380) 
Ã¢â‚¬Â¢  56th Court (private road) @ 63rd St / Minnehaha St (Co Rd #22160, milepost 1.180 Ã¢â‚¬â€œ 1.220)
</t>
  </si>
  <si>
    <t xml:space="preserve">a history of officer reported crashes that occurred at the following intersections in Clark County for the period of 1/1/2012 Ã¢â‚¬â€œ 12/31/2016. 
Ã¢â‚¬Â¢  99th St (Co Rd #23940, MP 1.730 Ã¢â‚¬â€œ 1.770) @ 137th Ave (Co Rd #23867, MP 0.000 Ã¢â‚¬â€œ 0.020)
Ã¢â‚¬Â¢  99th St (Co Rd #23940, MP 0.980 Ã¢â‚¬â€œ 1.020) @ 152nd Ave (Co Rd #24190, MP 0.980 Ã¢â‚¬â€œ 1.020)
</t>
  </si>
  <si>
    <t xml:space="preserve">a history of officer reported crashes that occurred at the following intersections in Clark County for the period of 1/1/2012 Ã¢â‚¬â€œ available 2017. 
Ã¢â‚¬Â¢  SR 500 (aka 117th Ave, milepost 6.57 Ã¢â‚¬â€œ 6.75) @ 76th St
Ã¢â‚¬Â¢  104th St (Private Rd) @ 130th Ave (Private Rd) Ã¢â‚¬â€œ No Reported Crashes
</t>
  </si>
  <si>
    <t xml:space="preserve">a history of officer reported crashes that occurred at the following intersections in Clark County for the period of 1/1/2012 Ã¢â‚¬â€œ 12/31/2016. 
Ã¢â‚¬Â¢  88th St (Co Rd #52880, milepost 0.000 Ã¢â‚¬â€œ 0.020) @ Ward Rd (Co Rd #95050, milepost 1.360 Ã¢â‚¬â€œ 1.400)
Ã¢â‚¬Â¢  SR 500 (aka Fourth Plain Blvd, milepost 9.12 Ã¢â‚¬â€œ 9.16) @ 182nd Ave
</t>
  </si>
  <si>
    <t>Aman Woldetinsae</t>
  </si>
  <si>
    <t xml:space="preserve">a history of officer reported crashes that occurred at or in the vicinity of the following intersections in the City of Washougal and Clark County for the period of 1/1/2012 Ã¢â‚¬â€œ 12/31/2017 (2017 data is preliminary). 
Ã¢â‚¬Â¢  Crown Rd (Co Rd #31690, milepost 2.890 Ã¢â‚¬â€œ 2.930) @ Lookout Ridge Dr. (Private Rd)
Ã¢â‚¬Â¢  Crown Rd (Co Rd #31690, milepost 2.950 Ã¢â‚¬â€œ 2.990) @ Ã¢â‚¬Å“VÃ¢â‚¬ï¿½ St (Co Rd #31919, milepost 0.000 Ã¢â‚¬â€œ 0.020)
</t>
  </si>
  <si>
    <t xml:space="preserve">a history of officer reported crashes that occurred at or in the vicinity of the following intersections in the City of Woodland and Cowlitz County for the period of 1/1/2012 Ã¢â‚¬â€œ 12/31/2014.
Ã¢â‚¬Â¢  Caples Rd @ Pekin Rd
Ã¢â‚¬Â¢  Caples Rd (Co Rd #30200, mp 2.210 Ã¢â‚¬â€œ 2.250) @ Dike Rd (Co Rd #30150, mp 6.260 Ã¢â‚¬â€œ 6.300)
</t>
  </si>
  <si>
    <t>Crashes at 2 intersections in Cowlitz County</t>
  </si>
  <si>
    <t>PDR-15-1634</t>
  </si>
  <si>
    <t xml:space="preserve">a history of officer reported crashes that occurred at or within Ã‚Â¼ mile of the following intersections near the City Limits of Enumclaw for the period of 1/1/2009 Ã¢â‚¬â€œ 12/31/2013.
Ã¢â‚¬Â¢  SR 169 (mp 1.42 Ã¢â‚¬â€œ 1.92) @ 416th St-west side (King Co Rd #31280, mp 5.060 Ã¢â‚¬â€œ 5.310)
Ã¢â‚¬Â¢  416th St-east side (King Co Rd #93630, mp 0.000 Ã¢â‚¬â€œ 0.250) @ SR 169
Ã¢â‚¬Â¢  SR 410 (mp 22.21 Ã¢â‚¬â€œ 22.71) @ 244th Ave (King Co Rd #30450, mp 0.000 Ã¢â‚¬â€œ 0.250) 
</t>
  </si>
  <si>
    <t>Crashes at 2 intersections in King County</t>
  </si>
  <si>
    <t>PDR-15-0801</t>
  </si>
  <si>
    <t xml:space="preserve">a history of officer reported crashes that occurred at the following intersections in King County for the period of 1/1/2013 Ã¢â‚¬â€œ 12/31/2015.
Ã¢â‚¬Â¢  16th Ave Ã¢â‚¬â€œ north leg (Co Rd #03170, milepost 0.230 Ã¢â‚¬â€œ 0.250) @ 100th St (Co Rd #04080, milepost 0.740 Ã¢â‚¬â€œ 0.780)
Ã¢â‚¬Â¢  16th Ave Ã¢â‚¬â€œ south leg / White Center Cutoff (Co Rd #90030, milepost 3.692 Ã¢â‚¬â€œ 3.732) @ 100th St (Co Rd #04080, milepost 0.740 Ã¢â‚¬â€œ 0.780) 
Ã¢â‚¬Â¢  15th Ave (Co Rd #03890, milepost 0.230 Ã¢â‚¬â€œ 0.270) @ 100th St (Co Rd #04080, milepost 0.680 Ã¢â‚¬â€œ 0.720)
</t>
  </si>
  <si>
    <t xml:space="preserve">a history of officer reported crashes that occurred at the following intersections in Klickitat County for the period of 1/1/2013 Ã¢â‚¬â€œ available 2018. 
Ã¢â‚¬Â¢  SR 141 (milepost 8.28 Ã¢â‚¬â€œ 8.32) @ Husum Hills Dr.
Ã¢â‚¬Â¢  SR 141 (milepost 8.33 Ã¢â‚¬â€œ 8.37) @ Fairway Dr.
</t>
  </si>
  <si>
    <t>Crashes at 2 intersections in Klickitat County</t>
  </si>
  <si>
    <t xml:space="preserve">a history of officer reported crashes that occurred at the following intersections in San Juan County for the period of 1/1/2011 Ã¢â‚¬â€œ 12/31/2015.
Ã¢â‚¬Â¢  FishermanÃ¢â‚¬â„¢s Bay Rd (Co Rd #00103, milepost 2.100 Ã¢â‚¬â€œ 2.140) @ Lopez Rd (Co Rd #00133, milepost 0.000 Ã¢â‚¬â€œ 0.020)
Ã¢â‚¬Â¢  FishermanÃ¢â‚¬â„¢s Bay Rd (Co Rd #00103, milepost 1.740 Ã¢â‚¬â€œ 1.780) @ Weeks Rd (Co Rd #00245, milepost 0.000 Ã¢â‚¬â€œ 0.020)
</t>
  </si>
  <si>
    <t>Crashes at 2 intersections in San Juan County</t>
  </si>
  <si>
    <t xml:space="preserve">a history of officer reported crashes that occurred at the following intersections in Skagit County for the period of 1/1/2013 Ã¢â‚¬â€œ available 2016.
Ã¢â‚¬Â¢  Farm to Market Rd (Co Rd #31010, milepost 0.036 - 0.076) @ McFarland Rd (Co Rd #30900, milepost 0.000 Ã¢â‚¬â€œ 0.020)
Ã¢â‚¬Â¢  State Route 20 (milepost 54.49 Ã¢â‚¬â€œ 54.53) @ Farm to Market Rd
</t>
  </si>
  <si>
    <t>Crashes at 2 intersections in Skagit County</t>
  </si>
  <si>
    <t>a history of officer reported crashes that occurred at or within 100 feet of  204th St @ 77th Ave intersection and SR 9 (milepost 28.19 Ã¢â‚¬â€œ 28.30) @ 204th St (within 100 feet) intersection in the City of Arlington for the period of 1/1/2010 Ã¢â‚¬â€œ available 2015 (2015 data is partial and preliminary).</t>
  </si>
  <si>
    <t>Crashes at 2 intersections in the City of Arlington</t>
  </si>
  <si>
    <t>PDR-15-2895</t>
  </si>
  <si>
    <t>Aaron Van Aken</t>
  </si>
  <si>
    <t xml:space="preserve">a history of officer reported crashes that occurred at or in the vicinity of the following intersections in the City of Bainbridge Island for the period of 1/1/2012 Ã¢â‚¬â€œ 12/31/2014.
Ã¢â‚¬Â¢  Day Rd @ Miller Rd Ã¢â‚¬â€œ No Reported Crashes
Ã¢â‚¬Â¢  State Route 305 (milepost 4.19 Ã¢â‚¬â€œ 4.31) @ Day Rd
</t>
  </si>
  <si>
    <t>Crashes at 2 intersections in the City of Bainbridge Island</t>
  </si>
  <si>
    <t>PDR-15-3412</t>
  </si>
  <si>
    <t>Margaret Norris</t>
  </si>
  <si>
    <t xml:space="preserve">a history of officer reported crashes that occurred at or in the vicinity of the following intersections in the City of Bainbridge Island for the period of 1/1/2014 Ã¢â‚¬â€œ 12/31/2016.
Ã¢â‚¬Â¢  Madison Ave @ High School Rd
Ã¢â‚¬Â¢  Madison Ave @ Wyatt Way
</t>
  </si>
  <si>
    <t xml:space="preserve">a history of officer reported crashes that occurred at or in the vicinity of the following intersections in the City of Battle Ground for the period of 1/1/2009 Ã¢â‚¬â€œ 12/31/2013.
Ã¢â‚¬Â¢  SR 503 (mp 7.01 Ã¢â‚¬â€œ 7.12) /10th Ave/122nd Ave @ Eaton Blvd
Ã¢â‚¬Â¢  Eaton Blvd @ Parkway Ave/132nd Ave
</t>
  </si>
  <si>
    <t>Crashes at 2 intersections in the City of Battle Ground</t>
  </si>
  <si>
    <t>PDR-15-0631</t>
  </si>
  <si>
    <t>Clark County Sheriff's Office</t>
  </si>
  <si>
    <t>Craig Marler</t>
  </si>
  <si>
    <t xml:space="preserve">a history of officer reported crashes that occurred at or in the vicinity of the following intersections in the City of Battleground and Clark County for the period of 1/1/2012 Ã¢â‚¬â€œ available 2015 (2015 data is considered preliminary).
Ã¢â‚¬Â¢  249th St @ 142nd Ave Ã¢â‚¬â€œ City St
Ã¢â‚¬Â¢  199th St (Co Rd #95050, mp 7.96 Ã¢â‚¬â€œ 8.00) @ 167th Ave (Co Rd #51750, mp 2.13 Ã¢â‚¬â€œ 2.17) Ã¢â‚¬â€œ County Rd
</t>
  </si>
  <si>
    <t>Crashes at 2 intersections in the City of Battleground &amp; Clark Co.</t>
  </si>
  <si>
    <t>PDR-15-0513</t>
  </si>
  <si>
    <t xml:space="preserve">a history of officer reported crashes that occurred at or within 500 feet each direction of the following intersections in the City of Bellevue for the period of 1/1/2012 Ã¢â‚¬â€œ 9/30/2015 (2015 data is preliminary).
Ã¢â‚¬Â¢  2nd St @ 110th Ave
Ã¢â‚¬Â¢  2nd Pl @ 110th Ave
</t>
  </si>
  <si>
    <t>Crashes at 2 intersections in the City of Bellevue</t>
  </si>
  <si>
    <t>Victor Salemann</t>
  </si>
  <si>
    <t xml:space="preserve">a history of officer reported crashes that occurred at or within 300 feet each direction of the following intersections in the City of Bellingham for the period of 1/1/2012 Ã¢â‚¬â€œ 12/31/2016.
Ã¢â‚¬Â¢ Cordata Pkwy @ Kellogg Rd
Ã¢â‚¬Â¢ Cordata Pkwy @ Westerly Rd
</t>
  </si>
  <si>
    <t>Crashes at 2 intersections in the City of Bellingham</t>
  </si>
  <si>
    <t xml:space="preserve">a history of officer reported crashes that occurred at or within 200 feet of the following intersections in the City of Camas for the period of 1/1/2010 Ã¢â‚¬â€œ 12/31/2014.
Ã¢â‚¬Â¢  3rd Ave @ Crown Road/3rd Loop
Ã¢â‚¬Â¢  3rd Ave @ Garfield St (SR 500, mp 19.11 Ã¢â‚¬â€œ 19.19)
</t>
  </si>
  <si>
    <t>Crashes at 2 intersections in the City of Camas</t>
  </si>
  <si>
    <t>PDR-15-0712</t>
  </si>
  <si>
    <t>Kristine Connolly</t>
  </si>
  <si>
    <t xml:space="preserve">a history of officer reported crashes that occurred at or in the vicinity of the following intersections in the City of Camas for the period of 1/1/2013 Ã¢â‚¬â€œ 12/31/2015.
Ã¢â‚¬Â¢  McIntosh Rd @ Brady Rd
Ã¢â‚¬Â¢  McIntosh Rd @ Sacajawea St Ã¢â‚¬â€œ No Reported Crashes
</t>
  </si>
  <si>
    <t xml:space="preserve">a history of officer reported crashes that occurred at or in the vicinity of the following intersections in the City of Camas for the period of 1/1/2016 Ã¢â‚¬â€œ 12/31/2016. 
Ã¢â‚¬Â¢  Crown Rd / 283rd Ave @ 23rd St
Ã¢â‚¬Â¢  Crown Rd / 3rd Loop @ 3rd Ave Ã¢â‚¬â€œ No Reported Crashes
</t>
  </si>
  <si>
    <t xml:space="preserve">a history of officer reported crashes that occurred at or within 300 feet each direction of the following intersections in the City of Kelso for the period of 1/1/2012 Ã¢â‚¬â€œ 12/31/2014.
Ã¢â‚¬Â¢  Pacific Ave @ Mill St
Ã¢â‚¬Â¢  Pacific Ave @ River Rd
</t>
  </si>
  <si>
    <t>Crashes at 2 intersections in the City of Kelso</t>
  </si>
  <si>
    <t>PDR-15-2929</t>
  </si>
  <si>
    <t>Jennifer Ting</t>
  </si>
  <si>
    <t xml:space="preserve">a history of officer reported crashes that occurred at the following intersections in the City of Kirkland for the period of 1/1/2014 Ã¢â‚¬â€œ 12/31/2016. 
Ã¢â‚¬Â¢  SR 405LX02065 (aka 128th St, milepost 0.00 Ã¢â‚¬â€œ 0.05) @ 116th Ave / 116th Way
Ã¢â‚¬Â¢  SR 405LX02065 (aka 128th St, milepost 0.06 Ã¢â‚¬â€œ 0.12)  @ SR 405 on/off-ramps
Ã¢â‚¬Â¢  SR 405P102027 (milepost 0.36 Ã¢â‚¬â€œ 0.38) @ SR 405LX02065 (aka 128th St) Ã¢â‚¬â€œ No Reported Crashes
Ã¢â‚¬Â¢  SR 405Q102128 (milepost 0.00 Ã¢â‚¬â€œ 0.02) @ SR 405LX02065 (aka 128th St) Ã¢â‚¬â€œ No Reported Crashes
Ã¢â‚¬Â¢  SR 405R102093 (milepost 0.25 Ã¢â‚¬â€œ 0.27) @ SR 405LX02065 (aka 128th St)
Ã¢â‚¬Â¢  SR 405S102015 (milepost 0.00 Ã¢â‚¬â€œ 0.02) @ SR 405LX02065 (aka 128th St)
</t>
  </si>
  <si>
    <t>Crashes at 2 intersections in the City of Kirkland</t>
  </si>
  <si>
    <t xml:space="preserve">a history of officer reported crashes that occurred at or in the vicinity of the following intersections in the City of Maple Valley and King County for the period of 1/1/2012 Ã¢â‚¬â€œ 12/31/2014.
Ã¢â‚¬Â¢  242nd Ave / 271st Pl @ Kent Kangley Rd
Ã¢â‚¬Â¢  Kent Kangley Rd (Co Rd #91551, milepost 2.300 Ã¢â‚¬â€œ 2.340) @ Landsburg Rd (Co Rd #93690, milepost 3.540 Ã¢â‚¬â€œ 3.580)
</t>
  </si>
  <si>
    <t>Crashes at 2 intersections in the City of Maple Valley &amp; King County</t>
  </si>
  <si>
    <t>PDR-15-1765</t>
  </si>
  <si>
    <t>Anne Tonella-Howe</t>
  </si>
  <si>
    <t xml:space="preserve">a history of officer reported crashes that occurred at or in the vicinity of the following intersections in the City of Mercer Island for the period of 1/1/2010 Ã¢â‚¬â€œ available 2015 (2015 data is considered partial and preliminary).
Ã¢â‚¬Â¢  40th St @ 86th Ave
Ã¢â‚¬Â¢  Island Crest Way @ 86th Ave
</t>
  </si>
  <si>
    <t>Crashes at 2 intersections in the City of Mercer Island</t>
  </si>
  <si>
    <t>PDR-15-1508</t>
  </si>
  <si>
    <t xml:space="preserve">a history of officer reported crashes that occurred at or in the vicinity of the following intersections in the City of North Bend for the period of 1/1/2014 Ã¢â‚¬â€œ 6/30/2016.
Ã¢â‚¬Â¢  North Bend Way @ Ballarat Ave
Ã¢â‚¬Â¢  North Bend Way @ Main Ave
</t>
  </si>
  <si>
    <t>Crashes at 2 intersections in the City of North Bend</t>
  </si>
  <si>
    <t>Port Townsend Police Department</t>
  </si>
  <si>
    <t>Josh Atchison</t>
  </si>
  <si>
    <t xml:space="preserve">a history of officer reported crashes that occurred at the following intersections in the City of Port Townsend for the period of 8/26/2014 Ã¢â‚¬â€œ available 2017. 
Ã¢â‚¬Â¢  SR 20 (aka Sims Way, milepost 10.22 Ã¢â‚¬â€œ 10.26) @ Howard St
Ã¢â‚¬Â¢  SR 20 (aka Sims Way, milepost 10.50 Ã¢â‚¬â€œ 10.54) @ Thomas St
</t>
  </si>
  <si>
    <t>Crashes at 2 intersections in the City of Port Townsend</t>
  </si>
  <si>
    <t xml:space="preserve">a history of officer reported crashes that occurred at or in the vicinity of the following intersections in the City of Ridgefield for the period of 10/1/2014 Ã¢â‚¬â€œ 9/30/2017. 
Ã¢â‚¬Â¢  Hillhurst Rd @ Royle Rd
Ã¢â‚¬Â¢  Hillhurst Rd @ Sevier Rd
</t>
  </si>
  <si>
    <t>Crashes at 2 intersections in the City of Ridgefield</t>
  </si>
  <si>
    <t xml:space="preserve">a history of officer reported crashes that occurred at or within 500 feet of the following intersections in the City of Sammamish for the period of 1/1/2013 Ã¢â‚¬â€œ 12/31/2015.
Ã¢â‚¬Â¢  244th Ave @ 24th St Ã¢â‚¬â€œ No Reported Crashes
Ã¢â‚¬Â¢  244th Ave @ 8th St
</t>
  </si>
  <si>
    <t>Crashes at 2 intersections in the City of Sammamish</t>
  </si>
  <si>
    <t>Wallyhood.org</t>
  </si>
  <si>
    <t>Daranee Oakley</t>
  </si>
  <si>
    <t xml:space="preserve">a history of officer reported crashes that occurred at or in the vicinity of the following intersections in the City of Seattle for the period of 1/1/2001 Ã¢â‚¬â€œ available 2015 (2015 data is considered preliminary).
Ã¢â‚¬Â¢  Wallingford Ave @ 41st St
Ã¢â‚¬Â¢  Wallingford Ave @ 42nd St
</t>
  </si>
  <si>
    <t>Crashes at 2 intersections in the City of Seattle</t>
  </si>
  <si>
    <t>PDR-15-0983</t>
  </si>
  <si>
    <t>Matt Palmer</t>
  </si>
  <si>
    <t xml:space="preserve">a history of officer reported crashes that occurred at or in the vicinity of the following intersections in the City of Seattle for the period of 1/1/2013 Ã¢â‚¬â€œ 12/31/2017. 
Ã¢â‚¬Â¢  39th St @ Winslow Pl
Ã¢â‚¬Â¢  39th St @ Whitman Ave
</t>
  </si>
  <si>
    <t xml:space="preserve">a history of officer reported crashes that occurred at or in the vicinity of the following intersections in the City of Tacoma for the period of 1/1/2013 Ã¢â‚¬â€œ 12/31/2015.
Ã¢â‚¬Â¢  Mildred St @ 10th St
Ã¢â‚¬Â¢  Vassault St @ 12th St
</t>
  </si>
  <si>
    <t>Crashes at 2 intersections in the City of Tacoma</t>
  </si>
  <si>
    <t xml:space="preserve">a history of officer reported crashes that occurred at or within 200 feet of the following intersections in the City of Vancouver for the period of 1/1/2010 Ã¢â‚¬â€œ 12/31/2014.
Ã¢â‚¬Â¢  4th Plain Blvd @ 57th Ave
Ã¢â‚¬Â¢  4th Palin Blvd @ 62nd Ave
</t>
  </si>
  <si>
    <t>Crashes at 2 intersections in the City of Vancouver</t>
  </si>
  <si>
    <t>PDR-15-2319</t>
  </si>
  <si>
    <t xml:space="preserve">a history of officer reported crashes that occurred at or in the vicinity of the following intersections in the City of Vancouver for the period of 1/1/2010 Ã¢â‚¬â€œ available 2015 (2015 data is partial and preliminary).
Ã¢â‚¬Â¢  St James Rd @ Cherry Rd
Ã¢â‚¬Â¢  St Johns Rd @ Cherry Rd / May St
</t>
  </si>
  <si>
    <t>PDR-15-2613</t>
  </si>
  <si>
    <t xml:space="preserve">a history of officer reported crashes that occurred at or in the vicinity of the following intersections in the City of Vancouver for the period of 1/1/2010 Ã¢â‚¬â€œ 12/31/2014.
Ã¢â‚¬Â¢  Fourth Plain Blvd / Fourth Plain Rd @ 137th Ave
Ã¢â‚¬Â¢  Fourth Plain Blvd / Fourth Plain Rd @ Ward Rd / 147th Ave
</t>
  </si>
  <si>
    <t>Matt Hughart</t>
  </si>
  <si>
    <t xml:space="preserve">a history of officer reported crashes that occurred at or in the vicinity of the following intersections in the City of Vancouver for the period of 1/1/2011 Ã¢â‚¬â€œ 12/31/2015.
Ã¢â‚¬Â¢  Fourth Plain Blvd @ Stapleton Rd
Ã¢â‚¬Â¢  Fourth Plain Blvd @ 57th Ave
</t>
  </si>
  <si>
    <t>Michael Ard</t>
  </si>
  <si>
    <t xml:space="preserve">a history of officer reported crashes that occurred at or in the vicinity of the following intersections in the City of Vancouver for the period of 1/1/2011 Ã¢â‚¬â€œ 12/31/2015.
Ã¢â‚¬Â¢  Fruit Valley Rd @ 39th St
Ã¢â‚¬Â¢  Fruit Valley Rd / Kotobuki Way @ Fourth Plain Blvd
</t>
  </si>
  <si>
    <t xml:space="preserve">a history of officer reported crashes that occurred at or in the vicinity of the following intersections in the City of Vancouver for the period of 1/1/2011 Ã¢â‚¬â€œ 12/31/2015.
Ã¢â‚¬Â¢  Columbia St @ 39th St
Ã¢â‚¬Â¢  Main St @ 39th St
</t>
  </si>
  <si>
    <t>Mary Kate Otto</t>
  </si>
  <si>
    <t xml:space="preserve">a history of officer reported crashes that occurred at or in the vicinity of the following intersections in the City of Vancouver for the period of 1/1/2012 Ã¢â‚¬â€œ 12/31/2016.
Ã¢â‚¬Â¢  72nd Ave @ 45th St
Ã¢â‚¬Â¢  77th Ave @ 45th St / Parkway Dr
</t>
  </si>
  <si>
    <t xml:space="preserve">a history of officer reported crashes that occurred at or in the vicinity of the following intersections in the City of Vancouver for the period of 1/1/2012 Ã¢â‚¬â€œ 12/31/2016. 
Ã¢â‚¬Â¢  SR 501 (aka Mill Plain Blvd, mp 0.83 - 0.87) @ Markle Ave
Ã¢â‚¬Â¢  Markle Ave @ 14th St
</t>
  </si>
  <si>
    <t xml:space="preserve">a history of officer reported crashes that occurred at or within 300 feet each direction of the following intersections in the City of Vancouver for the period of 1/1/2012 Ã¢â‚¬â€œ 12/31/2016. 
Ã¢â‚¬Â¢  14th St @ 112th Ave
Ã¢â‚¬Â¢  16th St @ 112th Ave
</t>
  </si>
  <si>
    <t xml:space="preserve">a history of officer reported crashes that occurred at or in the vicinity of the following intersections in the City of Vancouver for the period of 1/1/2012 Ã¢â‚¬â€œ 12/31/2016. 
Ã¢â‚¬Â¢  12th St @ Main St
Ã¢â‚¬Â¢  12th St @ Broadway St
</t>
  </si>
  <si>
    <t xml:space="preserve">a history of officer reported crashes that occurred at or in the vicinity of the following intersections in the City of Vancouver for the period of 1/1/2013 Ã¢â‚¬â€œ 12/31/2017. 
Ã¢â‚¬Â¢  Cascade Park Dr. / 34th St @ 164th Ave
Ã¢â‚¬Â¢  34th St @ 172nd Ave
</t>
  </si>
  <si>
    <t xml:space="preserve">a history of officer reported crashes that occurred at or in the vicinity of the following intersections for the period of 1/1/2013 Ã¢â‚¬â€œ available 2018. 
Ã¢â‚¬Â¢  Hazel Dell Ave @ Newhouse Rd
Ã¢â‚¬Â¢  2nd Ave @ Newhouse Rd
</t>
  </si>
  <si>
    <t xml:space="preserve">a history of officer reported crashes that occurred at or within 500 feet of the following intersections in Whatcom County for the period of 1/1/2015 Ã¢â‚¬â€œ available 2015 (2015 data is partial and preliminary).
Ã¢â‚¬Â¢  Haxton Way (Co Rd #12750, mp 4.610 Ã¢â‚¬â€œ 4.790) @ Kwina Rd (Co Rd #16010, mp 0.610 Ã¢â‚¬â€œ 0.790)
Ã¢â‚¬Â¢  Haxton Way (Co Rd #12750, mp 6.430 Ã¢â‚¬â€œ 6.610) @ Slater Rd (Co Rd #14760, mp 3.600 Ã¢â‚¬â€œ 3.780)
</t>
  </si>
  <si>
    <t>Crashes at 2 intersections in Whatcom County</t>
  </si>
  <si>
    <t>PDR-15-3139</t>
  </si>
  <si>
    <t xml:space="preserve">a history of officer reported crashes that occurred at or in the vicinity of the following intersection in the City of Arlington for the period of 1/1/2005 Ã¢â‚¬â€œ 12/31/2015.
Ã¢â‚¬Â¢  204th St @ 74th Ave
</t>
  </si>
  <si>
    <t>Crashes at 204th St &amp; 74th Ave intersection in City of Arlington</t>
  </si>
  <si>
    <t xml:space="preserve">a history of officer reported crashes that occurred at or in the vicinity of the following intersection in the City of Woodinville and King &amp; Snohomish County for the period of 1/1/2011 Ã¢â‚¬â€œ 1/1/2016.
Ã¢â‚¬Â¢  205th St (aka 244th St) @ 130th Ave Ã¢â‚¬â€œ City of Woodinville
Ã¢â‚¬Â¢  205th St (aka 244th St, King Co Rd #65640, milepost 0.530 Ã¢â‚¬â€œ 0.590) @ 130th Ave  (King Co Rd #65650, milepost 0.000 Ã¢â‚¬â€œ 0.030)
Ã¢â‚¬Â¢  205th St (aka 244th St, Snohomish Co Rd #16100, milepost 1.570 Ã¢â‚¬â€œ 1.630) @ 130th Ave
</t>
  </si>
  <si>
    <t>Crashes at 205th St (aka 244th St) &amp; 130th Ave intersection</t>
  </si>
  <si>
    <t>Traffex</t>
  </si>
  <si>
    <t>Vincent Geglia</t>
  </si>
  <si>
    <t xml:space="preserve">a history of officer reported crashes that occurred at or within 600 feet each direction of the following intersection in the City of Federal Way for the period of 12/1/2014 Ã¢â‚¬â€œ 11/30/2017. 
Ã¢â‚¬Â¢  20th Ave @ 333rd St
</t>
  </si>
  <si>
    <t>Crashes at 20th Ave &amp; 333rd St in the City of Federal Way</t>
  </si>
  <si>
    <t>Mary Ann B. Olson</t>
  </si>
  <si>
    <t>a history of officer reported crashes that occurred at or within 350 feet of multiple intersections in Skagit County for the period of 1/1/2010 Ã¢â‚¬â€œ available 2015 (2015 data is partial and preliminary).</t>
  </si>
  <si>
    <t>Crashes at 21 intersections in Skagit County</t>
  </si>
  <si>
    <t xml:space="preserve">a history of officer reported crashes that occurred at the following intersection in King County for the period of 01/01/2014 Ã¢â‚¬â€œ 12/31/2016.
Ã¢â‚¬Â¢  212th Ave (Co Rd #33795, milepost 0.000 Ã¢â‚¬â€œ 0.020) @ Covington-Sawyer Rd (Co Rd #33520, milepost 2.890 Ã¢â‚¬â€œ 2.930)
</t>
  </si>
  <si>
    <t>Crashes at 212th Ave &amp; Covington Sawyer Rd intersection in King County</t>
  </si>
  <si>
    <t>Cody Wuestney</t>
  </si>
  <si>
    <t xml:space="preserve">a history of officer reported crashes that occurred at or in the vicinity of multiple intersections and road segments in the Cities of Auburn, Bellingham, Bremerton, Edmonds, Kent, Marysville, Mount Vernon, Pasco, Pullman, Redmond, Renton, Sedro Woolley, Snohomish, Snoqualmie, Spokane, Spokane Valley, Vancouver, Wenatchee, Woodway and Snohomish County for the period of 1/1/2002 Ã¢â‚¬â€œ available 2018. </t>
  </si>
  <si>
    <t>Crashes at 22 intersections &amp; 11 road segments in multiple Cities &amp; 2 road segments in Snohomish Co.</t>
  </si>
  <si>
    <t>a history of officer reported crashes that occurred at 22nd Ave &amp; 49th St intersection in the City of Vancouver  for the period of 1/1/2010 Ã¢â‚¬â€œ available 2015 (2015 data is partial and preliminary).</t>
  </si>
  <si>
    <t>Crashes at 22nd Ave &amp; 49th St intersection in the City of Vancouver</t>
  </si>
  <si>
    <t xml:space="preserve">a history of officer reported crashes that occurred at or in the vicinity of the following intersection in the City of Auburn for the period of 1/1/2010 Ã¢â‚¬â€œ 12/31/2015.
Ã¢â‚¬Â¢  22nd St @ I St
</t>
  </si>
  <si>
    <t>Crashes at 22nd St &amp; I St intersection in City of Auburn</t>
  </si>
  <si>
    <t>Caleb Cox</t>
  </si>
  <si>
    <t xml:space="preserve">a history of officer reported crashes that occurred at the following intersection in Clark County for the period of 10/1/2012 Ã¢â‚¬â€œ 9/30/2017. 
Ã¢â‚¬Â¢  23rd Ave (Co Rd #43347, milepost 0.000 Ã¢â‚¬â€œ 0.020) @ 139th St (Co Rd #43180, milepost 0.220 Ã¢â‚¬â€œ 0.260) 
</t>
  </si>
  <si>
    <t>Crashes at 23rd Ave &amp; 139th St intersection in Clark County</t>
  </si>
  <si>
    <t>Diego Arguea</t>
  </si>
  <si>
    <t>a history of officer reported crashes that occurred at or in the vicinity of 26th St @ E St intersection and the driveway on the southbound side of E St approximately 65 east of 26th St in the City of Washougal for the period of 1/1/2010 Ã¢â‚¬â€œ 12/31/2014.</t>
  </si>
  <si>
    <t>Crashes at 26th St &amp; E St intersection &amp; driveway on E St in the City of Washougal</t>
  </si>
  <si>
    <t>PDR-15-3492</t>
  </si>
  <si>
    <t xml:space="preserve">a history of officer reported crashes that occurred at or in the vicinity of the following intersection in the City of Mercer Island for the period of 1/1/2001 Ã¢â‚¬â€œ 8/31/2016.
Ã¢â‚¬Â¢  27th St @ 80th Ave
</t>
  </si>
  <si>
    <t>Crashes at 27th St &amp; 80th Ave intersection in the City of Mercer Island</t>
  </si>
  <si>
    <t xml:space="preserve">a history of officer reported crashes that occurred at the following intersection in Clark County for the period of 1/1/2012 Ã¢â‚¬â€œ 12/31/2016.
Ã¢â‚¬Â¢  28th St (Co Rd #30670, milepost 1.250 Ã¢â‚¬â€œ 1.430) at or within 500 feet west &amp; east of 184th Ave
Ã¢â‚¬Â¢  184th Ave (Co Rd #30478, milepost 0.060 Ã¢â‚¬â€œ 0.080) @ 28th St Ã¢â‚¬â€œ No Reported Crashes
</t>
  </si>
  <si>
    <t>Crashes at 28th St &amp; 184th Ave intersection in Clark County</t>
  </si>
  <si>
    <t xml:space="preserve">a history of officer reported crashes that occurred at or in the vicinity of the following intersections in the City of Burlington and Skagit County for the period of 1/1/2014 Ã¢â‚¬â€œ available 2017.
Ã¢â‚¬Â¢  Skagit St @ Short St
Ã¢â‚¬Â¢  SR 20 (milepost 61.00 Ã¢â‚¬â€œ 61.07) @ Skagit St
Ã¢â‚¬Â¢  SR 20 (milepost 61.83 Ã¢â‚¬â€œ 61.88) @ Peter Anderson Rd
</t>
  </si>
  <si>
    <t>Crashes at 3 intersecitons in the City of Burlington &amp; Skagit County</t>
  </si>
  <si>
    <t xml:space="preserve">a history of officer reported crashes that occurred at the following intersections &amp; road segment in Clark County for the period of 1/1/2012 Ã¢â‚¬â€œ available 2016.
Ã¢â‚¬Â¢ 152nd Ave Ã¢â‚¬â€œ north leg (Co Rd # 51390, milepost 0.000 Ã¢â‚¬â€œ 0.020) @ 119th St (Co Rd # 94100, milepost 6.090 Ã¢â‚¬â€œ 6.130)
Ã¢â‚¬Â¢ 152nd Ave Ã¢â‚¬â€œ south leg (Co Rd # 24190, milepost 0.000 Ã¢â‚¬â€œ 0.020) @ 119th St (Co Rd # 94100, milepost 6.090 Ã¢â‚¬â€œ 6.130)
Ã¢â‚¬Â¢ 152nd Ave (Co Rd # 24190, milepost 0.980 Ã¢â‚¬â€œ 1.020) @ 99th St (Co Rd # 23940, milepost 0.000 Ã¢â‚¬â€œ 0.020)
Ã¢â‚¬Â¢ 152nd Ave (Co Rd # 24190, milepost 0.340 Ã¢â‚¬â€œ 0.880) from 111th St to 102nd St
Ã¢â‚¬Â¢ SR 500 (aka Padden Parkway, milepost 8.67B Ã¢â‚¬â€œ 8.76B) @ 152nd Ave
</t>
  </si>
  <si>
    <t xml:space="preserve">Crashes at 3 intersections &amp; 1 road segment in Clark County
</t>
  </si>
  <si>
    <t xml:space="preserve">a history of officer reported crashes that occurred at or in the vicinity of the following intersections &amp; road segment in the City of Vancouver for the period of 1/1/2010 Ã¢â‚¬â€œ available 2015 (2015 data is partial and preliminary).
Ã¢â‚¬Â¢  5th St @ Grand Blvd
Ã¢â‚¬Â¢  Columbia House Blvd @ Gran Blvd
Ã¢â‚¬Â¢  Columbia House Blvd @ Grove St / SR 14 westbound off-ramp 
    (SR 014R100192, mp 0.18 Ã¢â‚¬â€œ 0.20)
Ã¢â‚¬Â¢  Columbia House Blvd from Grove St to Blandford Dr / 5th St Ã¢â‚¬â€œ 
   No Reported Crashes
</t>
  </si>
  <si>
    <t>Crashes at 3 intersections &amp; 1 road segment in the City of Vancouver</t>
  </si>
  <si>
    <t>PDR-15-2622</t>
  </si>
  <si>
    <t>Nathan Chan</t>
  </si>
  <si>
    <t xml:space="preserve">a history of officer reported crashes that occurred at or in the vicinity of the following intersections and road segments in the City of Lake Stevens for the period of 5/1/2011 Ã¢â‚¬â€œ 7/31/2016.
Ã¢â‚¬Â¢  20th St @ Main St / Hartford Dr.
Ã¢â‚¬Â¢  16th St / Lakeshore Dr. @ Main St
Ã¢â‚¬Â¢  State Route (SR) 92 (milepost 1.71 Ã¢â‚¬â€œ 1.75) @ Grade Rd
Ã¢â‚¬Â¢  SR 92 (milepost 1.43 Ã¢â‚¬â€œ 2.03) from 113th Ave to 121st Dr.
Ã¢â‚¬Â¢  Hartford Dr. / Main St from Grade Rd to 20th St
Ã¢â‚¬Â¢  Main St / Hartford Dr. from 20th St to 16th St
</t>
  </si>
  <si>
    <t>Crashes at 3 intersections &amp; 3 road segments in the City of Lake Stevens</t>
  </si>
  <si>
    <t xml:space="preserve">a history of officer reported crashes that occurred at the following intersections and road segment in Clark County for the period of 1/1/2011 Ã¢â‚¬â€œ available 2016.
Ã¢â‚¬Â¢  SR 503 (aka 117th Ave, milepost 1.71 Ã¢â‚¬â€œ 1.87) @ 99th St
Ã¢â‚¬Â¢  124th Ave (Co Rd #23910, milepost 1.350 Ã¢â‚¬â€œ 1.370) @ 99th St (Co Rd #23940, milepost 2.360 Ã¢â‚¬â€œ 2.400) Ã¢â‚¬â€œ No Reported Crashes
Ã¢â‚¬Â¢  130th Ave (Co Rd #23890, milepost 1.090 Ã¢â‚¬â€œ 1.130) @ 99th St (Co Rd #23940, milepost 2.110 Ã¢â‚¬â€œ 2.150)
Ã¢â‚¬Â¢  130th Ave (Co Rd #23890, milepost 1.090 Ã¢â‚¬â€œ 1.420) from 99th St to end of road north of 105th Cir
</t>
  </si>
  <si>
    <t>Crashes at 3 intersections &amp; road segment in Clark County</t>
  </si>
  <si>
    <t>Clarissa Dougherty</t>
  </si>
  <si>
    <t xml:space="preserve">a history of officer reported crashes that occurred at the following intersections and road segment in Clark County for the period of 1/1/2013 Ã¢â‚¬â€œ 12/31/2017. 
Ã¢â‚¬Â¢  Hwy 99 (Co Rd #91110, MP 5.870 Ã¢â‚¬â€œ 5.910) @ 117th St (Co Rd #14462, MP 1.340 Ã¢â‚¬â€œ 1.380)
Ã¢â‚¬Â¢  129th St Ã¢â‚¬â€œ east leg (Co Rd #43060, MP 0.000 Ã¢â‚¬â€œ 0.020) @ Hwy 99 (Co Rd #91110, MP 6.530 Ã¢â‚¬â€œ 6.570)
Ã¢â‚¬Â¢  129th St Ã¢â‚¬â€œ west leg (Co Rd #41080, MP 0.850 Ã¢â‚¬â€œ 0.870) @ Hwy 99 (Co Rd #91110, MP 6.530 Ã¢â‚¬â€œ 6.570)
Ã¢â‚¬Â¢  20th Ave (Co Rd #43110, MP 0.140 Ã¢â‚¬â€œ 0.180) @ 134th St (Co Rd #43140, MP 0.640 Ã¢â‚¬â€œ 0.680)
Ã¢â‚¬Â¢  129th St (Co Rd #43060, MP 0.000 Ã¢â‚¬â€œ 0.280) from Hwy 99 to 25th Ave
</t>
  </si>
  <si>
    <t xml:space="preserve">a history of officer reported crashes that occurred at or in the vicinity of the following intersections and road segment in the City of Black Diamond for the period of 1/1/2012 Ã¢â‚¬â€œ available 2015 (2015 data is partial and preliminary).
</t>
  </si>
  <si>
    <t>Crashes at 3 intersections &amp; road segment in the City of Black Diamond</t>
  </si>
  <si>
    <t xml:space="preserve">a history of officer reported crashes that occurred at or in the vicinity of the following intersections and road segment in the City of La Center for the period of 1/1/2011 Ã¢â‚¬â€œ available 2016.
Ã¢â‚¬Â¢  Aspen Ave @ 4th St
Ã¢â‚¬Â¢  Aspen Ave @ 10th St / Southview Heights Dr Ã¢â‚¬â€œ No Reported Crashes
Ã¢â‚¬Â¢  Pacific Hwy / La Center Rd @ 4th St
Ã¢â‚¬Â¢  Aspen Ave / N Fork Ave from 18th St to 400 feet north of the intersection of  18th St &amp; Aspen Ave
</t>
  </si>
  <si>
    <t>Crashes at 3 intersections &amp; road segment in the City of La Center</t>
  </si>
  <si>
    <t xml:space="preserve">a history of officer reported crashes that occurred at or in the vicinity of the following intersections and road segment in the City of La Center and Clark County for the period of 1/1/2013 Ã¢â‚¬â€œ available 2018. 
Ã¢â‚¬Â¢  319th Ave / La Center Rd @ Paradise Park Rd
Ã¢â‚¬Â¢  SR 005LX01678 (aka 319th Ave / La Center Rd, MP 0.00 Ã¢â‚¬â€œ 0.07) @ SB SR 5 on/off-ramps Ã¢â‚¬â€œ No Reported Crashes
Ã¢â‚¬Â¢  SR 005LX01678 (aka 319th Ave / La Center Rd, MP 0.14 Ã¢â‚¬â€œ 0.18) @ NB SR 5 on/off-ramps
Ã¢â‚¬Â¢  SR 005P101611 (MP 0.63 Ã¢â‚¬â€œ 0.68) @ 319th Ave / La Center Rd
Ã¢â‚¬Â¢  SR 005Q101722 (MP 0.00 Ã¢â‚¬â€œ 0.05) @ 319th Ave/ La Center Rd Ã¢â‚¬â€œ No Reported Crashes
Ã¢â‚¬Â¢  SR 005R101707 (MP 0.24 Ã¢â‚¬â€œ 0.29) @ 319th Ave / La Center Rd
Ã¢â‚¬Â¢  SR 005S101631 (MP 0.00 Ã¢â‚¬â€œ 0.05) @ 319th Ave / La Center Rd
Ã¢â‚¬Â¢  31st Ave (Co Rd #42870, MP 0.020 Ã¢â‚¬â€œ 0.150) from 324th St to the north at end of County Road Ã¢â‚¬â€œ No Reported Crashes
</t>
  </si>
  <si>
    <t>Crashes at 3 intersections &amp; road segment in the City of La Center &amp; Clark County</t>
  </si>
  <si>
    <t xml:space="preserve">a history of officer reported crashes that occurred at or in the vicinity of the following intersections and road segment in the City of Seattle for the period of 1/1/2013 Ã¢â‚¬â€œ 12/31/2015.
Ã¢â‚¬Â¢  15th Ave @ Gilman Dr.
Ã¢â‚¬Â¢  15th Ave @ Armory Way
Ã¢â‚¬Â¢  Elliott Ave @ Galer St
Ã¢â‚¬Â¢  Armory Way from 15th Ave to the west at end of road
</t>
  </si>
  <si>
    <t>Crashes at 3 intersections &amp; road segment in the City of Seattle</t>
  </si>
  <si>
    <t xml:space="preserve">a history of officer reported crashes that occurred at or in the vicinity of the following intersections and road segment in the City of Vancouver for the period of 1/1/2011 Ã¢â‚¬â€œ 12/31/2015.
Ã¢â‚¬Â¢  Mill Plain Blvd @ 172nd Ave / Tech Center Dr.
Ã¢â‚¬Â¢  Mill Plain Blvd @ 177th Ave
Ã¢â‚¬Â¢  Mill Plain Blvd @ 184th Ave
Ã¢â‚¬Â¢  Mill Plain Blvd from 177th Ave to 184th Ave
</t>
  </si>
  <si>
    <t>Crashes at 3 intersections &amp; road segment in the City of Vancouver</t>
  </si>
  <si>
    <t>Krista Purser</t>
  </si>
  <si>
    <t xml:space="preserve">a history of officer reported crashes that occurred at or in the vicinity of the following intersections and road segment in the City of Yakima for the period of 1/1/2011 Ã¢â‚¬â€œ 12/31/2015.
Ã¢â‚¬Â¢  40th Ave @ River Rd / Powerhouse Rd
Ã¢â‚¬Â¢  River Rd @ 34th Ave
Ã¢â‚¬Â¢  Fruitvale Blvd @ 34th Ave / River Rd
Ã¢â‚¬Â¢  River Rd from 35th Ave to 40th Ave
</t>
  </si>
  <si>
    <t>Crashes at 3 intersections &amp; road segment in the City of Yakima</t>
  </si>
  <si>
    <t xml:space="preserve">a history of officer reported crashes that occurred at or in the vicinity of the following intersections and road segments in the City of Redmond for the period of 1/1/2014 Ã¢â‚¬â€œ 1/31/2014.
Ã¢â‚¬Â¢  Bear Creek Pkwy @ Redmond Way
Ã¢â‚¬Â¢  159th Pl @ Bear Creek Pkwy
Ã¢â‚¬Â¢  159th Pl @ Leary Way Ã¢â‚¬â€œ No Reported Crashes
Ã¢â‚¬Â¢  Bear Creek Pkwy from Redmond Way to 159th Pl
Ã¢â‚¬Â¢  159th Pl from Bear Creek Pkwy to Leary Way
</t>
  </si>
  <si>
    <t>Crashes at 3 intersections and 2 road segments in the City of Redmond</t>
  </si>
  <si>
    <t>PDR-15-1873</t>
  </si>
  <si>
    <t xml:space="preserve">a history of officer reported crashes that occurred at the following intersections and road segment in Clark County for the period of 1/1/2011 Ã¢â‚¬â€œ 12/31/2015.
Ã¢â‚¬Â¢  59th Ave (Co Rd #22070, mp 0.000 Ã¢â‚¬â€œ 0.020) @ 40th St (Co Rd #22040, mp 0.310 Ã¢â‚¬â€œ 0.350)
Ã¢â‚¬Â¢  54th Ave (Co Rd #21790, mp 0.970 Ã¢â‚¬â€œ 1.010) @ 40th St (Co Rd #22040, mp 0.570 Ã¢â‚¬â€œ 0.590)
Ã¢â‚¬Â¢  54th Ave (Co Rd #21790, mp 0.770 Ã¢â‚¬â€œ 0.810) @ 44th St Ã¢â‚¬â€œ No Reported Crashes
Ã¢â‚¬Â¢  44th Ave Ã¢â‚¬â€œ east leg (Co Rd #21821, mp 0.000 Ã¢â‚¬â€œ 0.020) @ 54th Ave Ã¢â‚¬â€œ No Reported Crashes
Ã¢â‚¬Â¢  44th Ave Ã¢â‚¬â€œ west leg (Co Rd #20500, mp 0.910 Ã¢â‚¬â€œ 0.930) @ 54th Ave
Ã¢â‚¬Â¢  59th Ave (Co Rd #22070, mp 0.110 Ã¢â‚¬â€œ 0.370) from 42nd Way to 47th St Ã¢â‚¬â€œ No Reported Crashes
</t>
  </si>
  <si>
    <t>Crashes at 3 intersections and road segment in Clark County</t>
  </si>
  <si>
    <t xml:space="preserve">a history of officer reported crashes that occurred at or in the vicinity of the following intersections in Clark County for the period of 1/1/2009 Ã¢â‚¬â€œ available 2015 (2015 data is considered preliminary).
Ã¢â‚¬Â¢  139th St (Co Rd #44280, mp 0.00 Ã¢â‚¬â€œ 0.02) @ 72nd Ave (Co Rd #91250, mp 4.25 Ã¢â‚¬â€œ 4.29)
Ã¢â‚¬Â¢  72nd Ave (Co Rd #91250, mp 4.25 Ã¢â‚¬â€œ 4.29) @ 139th St (Co Rd #50010, mp 1.73 Ã¢â‚¬â€œ 1.75)
Ã¢â‚¬Â¢  123rd St (Co Rd #44100, mp 0.00 Ã¢â‚¬â€œ 0.02) @ 72nd Ave (Co Rd #91250, mp 3.42 Ã¢â‚¬â€œ 3.46)
Ã¢â‚¬Â¢  119th St (Co Rd #94100, mp 1.33 Ã¢â‚¬â€œ 1.37) @ 56th Ave (Co Rd #19810, mp 0.50 Ã¢â‚¬â€œ 0.52) No Reported Collisions
</t>
  </si>
  <si>
    <t>Crashes at 3 intersections in Clark County</t>
  </si>
  <si>
    <t>PDR-15-0685</t>
  </si>
  <si>
    <t xml:space="preserve">a history of officer reported crashes that occurred at or in the vicinity of the following intersections in Clark County for the period of 1/1/2010 Ã¢â‚¬â€œ 12/31/2014.
Ã¢â‚¬Â¢  Ward Rd (Co Rd #95050, mp 1.240 Ã¢â‚¬â€œ 1.280) @ 162nd Ave-north leg (Co Rd #24201, mp 0.130 Ã¢â‚¬â€œ 01.70)
Ã¢â‚¬Â¢  State Route (SR) 500 (aka 162nd Ave-south leg, mp 9.24B Ã¢â‚¬â€œ 9.29B) @ Ward Rd
Ã¢â‚¬Â¢  SR 500 (aka 162nd Ave, mp 9.60B Ã¢â‚¬â€œ 9.68B) @ 78th St
</t>
  </si>
  <si>
    <t>PDR-15-1844</t>
  </si>
  <si>
    <t>a history of officer reported crashes that occurred at or in the vicinity of the following intersections in Clark County for the period of 1/1/2010 Ã¢â‚¬â€œ available 2015 (2015 data is partial and preliminary).</t>
  </si>
  <si>
    <t>PDR-15-2121</t>
  </si>
  <si>
    <t>Gwenevere Shaw</t>
  </si>
  <si>
    <t xml:space="preserve">a history of officer reported crashes that occurred at the following intersections in Clark County for the period of 1/1/2011 Ã¢â‚¬â€œ 12/31/2015.
Ã¢â‚¬Â¢  134th St (Co Rd #43140, milepost 0.640 Ã¢â‚¬â€œ 0.680) @ 20th Ave (Co Rd #43110, milepost 0.140 Ã¢â‚¬â€œ 0.180)
Ã¢â‚¬Â¢  139th St Ã¢â‚¬â€œ right leg (Co Rd #43180, milepost 0.470 Ã¢â‚¬â€œ 0.490) @ 20th Ave (Co Rd #43110, milepost 0.380 Ã¢â‚¬â€œ 0.420)
Ã¢â‚¬Â¢  139th St Ã¢â‚¬â€œ left leg (Co Rd #41120, milepost 0.480 Ã¢â‚¬â€œ 0.500) @ 20th Ave  - No Reported Crashes
Ã¢â‚¬Â¢  144th St (Co Rd #43260, milepost 0.000 Ã¢â‚¬â€œ 0.020) @ 20th Ave (Co Rd #43110, milepost 0.640 Ã¢â‚¬â€œ 0.680)
</t>
  </si>
  <si>
    <t xml:space="preserve">a history of officer reported crashes that occurred at the following intersections in Clark County for the period of 1/1/2011 Ã¢â‚¬â€œ 12/31/2015.
Ã¢â‚¬Â¢  99th St (Co Rd #23940, milepost 2.360 Ã¢â‚¬â€œ 2.400) @ 124th Ave (Co Rd #23910, milepost 1.350 Ã¢â‚¬â€œ 1.370) Ã¢â‚¬â€œ No Reported Crashes
Ã¢â‚¬Â¢  119th St (Co Rd #94100, milepost 4.690 Ã¢â‚¬â€œ 4.730) @ 124th Ave (Co Rd #51351, milepost 0.000 Ã¢â‚¬â€œ 0.020) 
Ã¢â‚¬Â¢  State Route 503 (aka 117th Ave, milepost 1.72 Ã¢â‚¬â€œ 1.84) @ 99th St
</t>
  </si>
  <si>
    <t xml:space="preserve">a history of officer reported crashes that occurred at the following intersections in Clark County for the period of 1/1/2012 Ã¢â‚¬â€œ 12/31/2016. 
Ã¢â‚¬Â¢  96th St east leg Ã¢â‚¬â€œ (Co Rd #24220, MP 0.000 Ã¢â‚¬â€œ 0.020) @ 152nd Ave (Co Rd #24190, MP 1.100 Ã¢â‚¬â€œ 1.140)
Ã¢â‚¬Â¢  96th St west leg (Co Rd #24199, MP 0.000 Ã¢â‚¬â€œ 0.020) @ 152nd Ave (Co Rd #24190, MP 1.100 Ã¢â‚¬â€œ 1.140) 
Ã¢â‚¬Â¢  96th St (Co Rd #24220, MP 0.230 Ã¢â‚¬â€œ 0.270) @ 157th Ave (Co Rd #24223, MP 0.090 Ã¢â‚¬â€œ 0.110) Ã¢â‚¬â€œ No Reported Crashes
Ã¢â‚¬Â¢  SR 500 (aka Padden Pkwy, MP 8.67B Ã¢â‚¬â€œ 8.76B) @ 152nd Ave
</t>
  </si>
  <si>
    <t xml:space="preserve">a history of officer reported crashes that occurred at the following intersections in Clark County for the period of 1/1/2012 Ã¢â‚¬â€œ available 2017. 
Ã¢â‚¬Â¢  118th Ave Ã¢â‚¬â€œ north leg (Co Rd #23929, milepost 0.000 Ã¢â‚¬â€œ 0.020) @ 103rd St (Co Rd #23925, milepost 0.310 Ã¢â‚¬â€œ 0.350) Ã¢â‚¬â€œ No Reported Crashes
Ã¢â‚¬Â¢  118th Ave Ã¢â‚¬â€œ south leg (Co Rd #23930, milepost 0.000 Ã¢â‚¬â€œ 0.020) @ 103rd St (Co Rd #23925, milepost 0.310 Ã¢â‚¬â€œ 0.350) Ã¢â‚¬â€œ No Reported Crashes
Ã¢â‚¬Â¢  118th Ave (Co Rd #23553, milepost 0.040 Ã¢â‚¬â€œ 0.080) @ 100th St (Co Rd #23552, milepost 0.040 Ã¢â‚¬â€œ 0.060)
Ã¢â‚¬Â¢  118th Ave (Co Rd #23553, milepost 0.000 Ã¢â‚¬â€œ 0.020) @ 99th St (Co Rd #23940, milepost 2.670 Ã¢â‚¬â€œ 2.710) 
</t>
  </si>
  <si>
    <t xml:space="preserve">a history of officer reported crashes that occurred at the following intersections in Clark County for the period of 1/1/2013 Ã¢â‚¬â€œ 12/31/2017. 
Ã¢â‚¬Â¢  44th St (Co Rd #20500, milepost 0.360 Ã¢â‚¬â€œ 0.400) @ 42nd Ave (Co Rd #20050, milepost 0.230 Ã¢â‚¬â€œ 0.270)
Ã¢â‚¬Â¢  44th St Ã¢â‚¬â€œ west leg (Co Rd #20500, milepost 0.910 Ã¢â‚¬â€œ 0.930) @ 54th Ave (Co Rd #21790, milepost 0.770 Ã¢â‚¬â€œ 0.810)
Ã¢â‚¬Â¢  44th St Ã¢â‚¬â€œ east leg (Co Rd #21821, milepost 0.000 Ã¢â‚¬â€œ 0.020) @ 54th Ave (Co Rd #21790, milepost 0.770 Ã¢â‚¬â€œ 0.810) 
Ã¢â‚¬Â¢  42nd Ave (Co Rd #20050, milepost 0.080 Ã¢â‚¬â€œ 0.120) @ 47th St (Co Rd #20600, milepost 0.000 Ã¢â‚¬â€œ 0.020)
</t>
  </si>
  <si>
    <t xml:space="preserve">a history of officer reported crashes that occurred at or in the vicinity of the following intersections in King County for the period of 1/1/2012 Ã¢â‚¬â€œ 12/31/2014.
Ã¢â‚¬Â¢  140th Ave (Co Rd #91577, mp 9.322 Ã¢â‚¬â€œ 9.362) @ Petrovitsky Rd (Co Rd #91568, mp 2.042 Ã¢â‚¬â€œ 2.082)
Ã¢â‚¬Â¢  140th Ave (Co Rd #91577, mp 8.639 Ã¢â‚¬â€œ 8.679) @ 186th St (Co Rd #18990, mp 0.024 Ã¢â‚¬â€œ 0.064) Ã¢â‚¬â€œ No Reported Crashes
Ã¢â‚¬Â¢  186th St (Co Rd #18990, mp 0.000 Ã¢â‚¬â€œ 0.020) @ 139th Way (Co Rd #18991, mp 0.008 Ã¢â‚¬â€œ 0.048) Ã¢â‚¬â€œ No Reported Crashes
</t>
  </si>
  <si>
    <t>Crashes at 3 intersections in King County</t>
  </si>
  <si>
    <t>PDR-15-1691</t>
  </si>
  <si>
    <t xml:space="preserve">a history of officer reported crashes that occurred at the following intersections in Kittitas County for the period of 1/1/2013 Ã¢â‚¬â€œ 12/31/2015.
Ã¢â‚¬Â¢  Thorp Hwy (Co Rd #95417, milepost 5.470 Ã¢â‚¬â€œ 5.510) @ Gladmar Rd (Co Rd #54690, milepost 0.000 Ã¢â‚¬â€œ 0.020)
Ã¢â‚¬Â¢  SR 090LX10107 (aka Thorp Hwy, milepost 0.00 Ã¢â‚¬â€œ 0.02) @ WB SR 90 on/off-ramps Ã¢â‚¬â€œ No Reported Crashes
Ã¢â‚¬Â¢  SR 090LX10107 (aka Thorp Hwy, milepost 0.11 Ã¢â‚¬â€œ 0.13) @ EB SR 90 on/off-ramps
Ã¢â‚¬Â¢  SR 090P110089 Ã¢â‚¬â€œ EB SR 90 off-ramp (milepost 0.20 Ã¢â‚¬â€œ 0.22) @ Thorp Hwy Ã¢â‚¬â€œ No Reported Crashes
Ã¢â‚¬Â¢  SR 090Q110148 Ã¢â‚¬â€œ EB SR 90 on-ramp (milepost 0.00 Ã¢â‚¬â€œ 0.02) @ Thorp Hwy Ã¢â‚¬â€œ No Reported Crashes
Ã¢â‚¬Â¢  SR 090R110126 Ã¢â‚¬â€œ WB SR 90 off-ramp (milepost 0.20 Ã¢â‚¬â€œ 0.22) @ Thorp Hwy Ã¢â‚¬â€œ No Reported Crashes
Ã¢â‚¬Â¢  SR 090S110066 Ã¢â‚¬â€œ WB SR 90 on-ramp (milepost 0.00 Ã¢â‚¬â€œ 0.02) @ Thorp Hwy Ã¢â‚¬â€œ No Reported Crashes
</t>
  </si>
  <si>
    <t>Crashes at 3 intersections in Kittitas County</t>
  </si>
  <si>
    <t xml:space="preserve">a history of officer reported crashes that occurred at the following intersections in Pierce County for the period of 1/1/2014 Ã¢â‚¬â€œ 12/31/2016.
Ã¢â‚¬Â¢  136th St (Co Rd #58640, milepost 0.490 Ã¢â‚¬â€œ 0.520) @ 94th Ave (Co Rd #58570, milepost 1.000 Ã¢â‚¬â€œ 1.040)
Ã¢â‚¬Â¢  SR 161 (aka Meridian Ave, milepost 23.18 Ã¢â‚¬â€œ 23.24) @ 144th St
Ã¢â‚¬Â¢  SR 161 (aka Meridian Ave, milepost 23.67 Ã¢â‚¬â€œ 23.76) @ 136th St
</t>
  </si>
  <si>
    <t>Crashes at 3 intersections in Pierce County</t>
  </si>
  <si>
    <t xml:space="preserve">a history of officer reported crashes that occurred at the following intersections in Snohomish County for the period of 1/1/2013 Ã¢â‚¬â€œ 12/31/2015.
Ã¢â‚¬Â¢  91st Ave / Bostian Rd (Co Rd #20100, milepost 1.165 Ã¢â‚¬â€œ 1.205) @ Paradise Lake Rd (Co Rd #92415, milepost 0.030 Ã¢â‚¬â€œ 0.070)
Ã¢â‚¬Â¢  91st Ave Split (Co Rd #20250, milepost 0.090 Ã¢â‚¬â€œ 0.110) @ Paradise Lake Rd (Co Rd #92415, milepost 0.120 Ã¢â‚¬â€œ 0.160)
Ã¢â‚¬Â¢  99th Ave (Co Rd # 20100, milepost 0.000 Ã¢â‚¬â€œ 0.020) @ Paradise Lake Rd (Co Rd #92415, milepost 0.630 Ã¢â‚¬â€œ 0.670)
</t>
  </si>
  <si>
    <t>Crashes at 3 intersections in Snohomish County</t>
  </si>
  <si>
    <t xml:space="preserve">a history and summary of officer reported crashes that occurred at or in the vicinity of the following intersections in the City of Battle Ground for the period of 1/1/2012 Ã¢â‚¬â€œ 12/31/2016. 
Ã¢â‚¬Â¢  Main St @ Battle Ground Square / Plaza Ent/Exit
Ã¢â‚¬Â¢  Main St @ 5th Ave
Ã¢â‚¬Â¢  Main St @ Parkway Ave
</t>
  </si>
  <si>
    <t>Crashes at 3 intersections in the City of Battle Ground</t>
  </si>
  <si>
    <t xml:space="preserve">a history of officer reported crashes that occurred at or in the vicinity of the following intersections in the City of Bellingham for the period of 1/1/2015 Ã¢â‚¬â€œ 12/31/2017. 
Ã¢â‚¬Â¢  State St @ Maple St
Ã¢â‚¬Â¢  State St @ Laurel St
Ã¢â‚¬Â¢  State St @ Forest St &amp; Wharf St &amp; Boulevard St
</t>
  </si>
  <si>
    <t>Crashes at 3 intersections in the City of Bellingham</t>
  </si>
  <si>
    <t>Elizabeth Connell</t>
  </si>
  <si>
    <t xml:space="preserve">a history of officer reported crashes that occurred at the following intersections in the City of Hoquiam for the period of 1/1/2012 Ã¢â‚¬â€œ 12/31/2016.
Ã¢â‚¬Â¢  SR 101 (aka Levee St / Riverside Ave, milepost 87.39 Ã¢â‚¬â€œ 87.43) @ 6th St 
Ã¢â‚¬Â¢  SR 101 (aka Levee St / Lincoln St, milepost 87.45 Ã¢â‚¬â€œ 87.49) @ 5th St
Ã¢â‚¬Â¢  SR 101 (aka Levee St / Lincoln St, milepost 87.50 Ã¢â‚¬â€œ 87.68) @ Emerson Ave
Ã¢â‚¬Â¢  SR 101 CO ABERDN (aka 5th St, milepost 87.49 Ã¢â‚¬â€œ 87.51) @ SR 101 Ã¢â‚¬â€œ No Reported Crashes
Ã¢â‚¬Â¢  SR 109 (aka Emerson Ave, milepost 0.00 Ã¢â‚¬â€œ 0.02) @ SR 101
</t>
  </si>
  <si>
    <t>Crashes at 3 intersections in the City of Hoquiam</t>
  </si>
  <si>
    <t>Miranda Wells</t>
  </si>
  <si>
    <t xml:space="preserve">a history of officer reported crashes that occurred at or in the vicinity of the following intersections in the City of Kalama for the period of 1/1/2011 Ã¢â‚¬â€œ 12/31/2015.
Ã¢â‚¬Â¢  Oak St @ Hendrickson Dr.
Ã¢â‚¬Â¢  SR 005LX03064 (aka Oak St, milepost 0.00 Ã¢â‚¬â€œ 0.02) @ W Frontage Rd
Ã¢â‚¬Â¢  SR 005R103100 (milepost 0.36 Ã¢â‚¬â€œ 0.38) @ Oak St
Ã¢â‚¬Â¢  SR 005LX03064 (aka Oak St, milepost 0.06 Ã¢â‚¬â€œ 0.08) @ E Frontage Rd
Ã¢â‚¬Â¢  SR 005Q103101 (milepost 0.00 Ã¢â‚¬â€œ 0.02) @ Oak St Ã¢â‚¬â€œ No Reported Crashes
</t>
  </si>
  <si>
    <t>Crashes at 3 intersections in the City of Kalama</t>
  </si>
  <si>
    <t xml:space="preserve">a history of officer reported crashes that occurred at or in the vicinity of the following intersections in the City of Maple Valley for the period of 1/1/2011 Ã¢â‚¬â€œ 12/31/2015.
Ã¢â‚¬Â¢  Kent Kangley Rd @ 242nd Ave / 243rd Ave / 271st Pl
Ã¢â‚¬Â¢  SR 169 (milepost 11.33 Ã¢â‚¬â€œ 11.53) @ SR 516
Ã¢â‚¬Â¢  SR 169 (milepost 11.67 Ã¢â‚¬â€œ 11.73) @ 264th St
Ã¢â‚¬Â¢  SR 516 (milepost 16.14 Ã¢â‚¬â€œ 16.22) @ SR 169
</t>
  </si>
  <si>
    <t>Crashes at 3 intersections in the City of Maple Valley</t>
  </si>
  <si>
    <t xml:space="preserve">a history of officer reported crashes that occurred at or in the vicinity of the following intersections in the City of Mercer Island for the period of 1/1/2012 Ã¢â‚¬â€œ available 2016.
Ã¢â‚¬Â¢  27th St @ 77th Ave
Ã¢â‚¬Â¢  27th St @ 78th Ave
Ã¢â‚¬Â¢  N Mercer Way @ 80th Ave
</t>
  </si>
  <si>
    <t>Crashes at 3 intersections in the City of Mercer Island</t>
  </si>
  <si>
    <t xml:space="preserve">a history of officer reported crashes that occurred at or in the vicinity of the following intersections in the City of Mountlake Terrace for the period of 1/1/2012 Ã¢â‚¬â€œ available 2017. 
Ã¢â‚¬Â¢  44th Ave @ 220th St
Ã¢â‚¬Â¢  44th Ave @ 228th St
Ã¢â‚¬Â¢  Cedar Way @ 236th St
</t>
  </si>
  <si>
    <t>Crashes at 3 intersections in the City of Mountlake Terrace</t>
  </si>
  <si>
    <t>Greenway Marijuana</t>
  </si>
  <si>
    <t>Brittany Mahugh</t>
  </si>
  <si>
    <t xml:space="preserve">a history of officer reported crashes that occurred at the following intersections in the City of Port Orchard for the period of 1/1/2005 Ã¢â‚¬â€œ available 2016.
Ã¢â‚¬Â¢  State Route 160 (milepost 0.42 Ã¢â‚¬â€œ 0.46) @ Geiger Rd
Ã¢â‚¬Â¢  State Route 160 (milepost 0.67 Ã¢â‚¬â€œ 0.71) @ Ramsey Rd
Ã¢â‚¬Â¢  State Route 160 (milepost 0.74 Ã¢â‚¬â€œ 0.85) @ Bethel Rd
</t>
  </si>
  <si>
    <t>Crashes at 3 intersections in the City of Port Orchard</t>
  </si>
  <si>
    <t xml:space="preserve">a history of officer reported crashes that occurred at or in the vicinity of the following intersections in the City of Renton for the period of 1/1/2009 Ã¢â‚¬â€œ 12/31/2013.
Ã¢â‚¬Â¢  Intersection 1 
Valley Rd / Valley Hwy @ 41st
SR 167S102408 / SB on-ramp (mp 0.00 Ã¢â‚¬â€œ 0.02) @ Valley Rd / Valley Hwy
SR 167R102473 / SB off-ramp (mp 0.13 Ã¢â‚¬â€œ 0.15) @ Valley Rd / Valley Hwy
Ã¢â‚¬Â¢  Intersection 2
Valley Rd / Valley Hwy @ 43rd St / 180th St
Ã¢â‚¬Â¢  Intersection 3
SR 167LX02442 (aka 180th St / 43rd St, mp 0.06 Ã¢â‚¬â€œ 0.12) @ SR 167 NB on/off-ramps
SR 167P102408 / NB off-ramp (mp 0.34 Ã¢â‚¬â€œ 0.38) @ 180th St / 43rd St
SR 167Q102504 / NB on-ramp) mp 0.00 Ã¢â‚¬â€œ 0.02) @ 180th St / 43rd St - No Reported Crashes
</t>
  </si>
  <si>
    <t>Crashes at 3 intersections in the City of Renton</t>
  </si>
  <si>
    <t>PDR-15-1267</t>
  </si>
  <si>
    <t xml:space="preserve">a history of officer reported crashes that occurred at or in the vicinity of the following intersections in the City of Ridgefield for the period of 1/1/2013 Ã¢â‚¬â€œ 12/31/2015.
Ã¢â‚¬Â¢  Timm Rd @ 6th Way Ã¢â‚¬â€œ No Reported Crashes
Ã¢â‚¬Â¢  Timm Rd @ 11th St
Ã¢â‚¬Â¢  State Route 501 (aka Pioneer St, milepost 19.61 Ã¢â‚¬â€œ 19.65) @ 56th Pl
</t>
  </si>
  <si>
    <t>Crashes at 3 intersections in the City of Ridgefield</t>
  </si>
  <si>
    <t>Sina Vadaei</t>
  </si>
  <si>
    <t xml:space="preserve">a history of officer reported crashes that occurred at the following intersections in the City of Ridgefield for the period of 1/1/2013 Ã¢â‚¬â€œ 12/31/2015.
Ã¢â‚¬Â¢  State Route 501 (aka Pioneer St, milepost 19.30 Ã¢â‚¬â€œ 19.07) @ 45th Ave
Ã¢â‚¬Â¢  State Route 501 (aka Pioneer St, milepost 17.24 Ã¢â‚¬â€œ 17.29) @ 9th Ave Ã¢â‚¬â€œ No Reported Crashes
Ã¢â‚¬Â¢  Royle Rd @ Hillhurst Rd Ã¢â‚¬â€œ No Reported Crashes
</t>
  </si>
  <si>
    <t>a history of officer reported crashes that occurred at or in the vicinity of the following intersections in the City of Sammamish for the period of 1/1/2012 Ã¢â‚¬â€œ available 2015  (2015 data is partial and preliminary).</t>
  </si>
  <si>
    <t>Crashes at 3 intersections in the City of Sammamish</t>
  </si>
  <si>
    <t>PDR-15-2032</t>
  </si>
  <si>
    <t xml:space="preserve">a history of officer reported crashes that occurred at or in the vicinity of the following intersections in the City of Seattle for the period of 1/1/2015 Ã¢â‚¬â€œ 12/31/2017. 
Ã¢â‚¬Â¢  1st Ave @ Lander St
Ã¢â‚¬Â¢  1st Ave @ Forest St
Ã¢â‚¬Â¢  1st Ave @ Hanford St
</t>
  </si>
  <si>
    <t>Crashes at 3 intersections in the City of Seattle</t>
  </si>
  <si>
    <t>Nemariam Engineers &amp; Associates</t>
  </si>
  <si>
    <t>Frank Belleque</t>
  </si>
  <si>
    <t xml:space="preserve">a history of officer reported crashes that occurred at or in the vicinity of the following intersections in the City of Vancouver for the period of 1/1/2010 Ã¢â‚¬â€œ 12/31/2014.
Ã¢â‚¬Â¢  St Johns Rd @ Minnehaha St
Ã¢â‚¬Â¢  St Johns Rd @ 60th St
Ã¢â‚¬Â¢  St Johns Rd @ 49th St
</t>
  </si>
  <si>
    <t>Crashes at 3 intersections in the City of Vancouver</t>
  </si>
  <si>
    <t>PDR-15-1095</t>
  </si>
  <si>
    <t xml:space="preserve">a history of officer reported crashes that occurred at or within 200 feet each direction of the following intersections in the City of Vancouver for the period of 1/1/2010 Ã¢â‚¬â€œ 12/31/2014.
Ã¢â‚¬Â¢  1st St @ Grand Blvd
Ã¢â‚¬Â¢  1st St @ Y St
Ã¢â‚¬Â¢  Grand Blvd @ Columbia House Blvd
</t>
  </si>
  <si>
    <t xml:space="preserve">a history of officer reported crashes that occurred at or in the vicinity of the following intersections in the City of Vancouver for the period of 1/1/2011 Ã¢â‚¬â€œ 12/31/2015.
Ã¢â‚¬Â¢  Fourth Plain Blvd @ 157th Ave
Ã¢â‚¬Â¢  Fourth Plain Blvd @ 159th St
Ã¢â‚¬Â¢  65th St @ 162nd Ave
</t>
  </si>
  <si>
    <t xml:space="preserve">a history of officer reported crashes that occurred at or within 500 feet each direction of the following intersections in the City of Vancouver for the period of 1/1/2012 Ã¢â‚¬â€œ 12/31/2016.
Ã¢â‚¬Â¢  18th St @ 138th Ave / 136th Ave
Ã¢â‚¬Â¢  9th St @ 136th Ave
Ã¢â‚¬Â¢  Evergreen Transit Center @ 138th Ave
</t>
  </si>
  <si>
    <t xml:space="preserve">a history of officer reported crashes that occurred at or in the vicinity of the following intersections in the City of Vancouver for the period of 1/1/2012 Ã¢â‚¬â€œ 12/31/2016. 
Ã¢â‚¬Â¢  Fourth Plain Blvd @ 86th Ave
Ã¢â‚¬Â¢  27th Circle @ 86th Ave
Ã¢â‚¬Â¢  Burton Rd @ 86th Ave
</t>
  </si>
  <si>
    <t>Lake Trask</t>
  </si>
  <si>
    <t xml:space="preserve">a history of officer reported crashes that occurred at or in the vicinity of the following intersections in the City of Vancouver for the period of 1/1/2012 Ã¢â‚¬â€œ 12/31/2016. 
Ã¢â‚¬Â¢  184th Ave @ 6th Way Ã¢â‚¬â€œ No Reported Crashes
Ã¢â‚¬Â¢  184th Ave @ Mill Plain Blvd
Ã¢â‚¬Â¢  177th Ave @ 6th Way
</t>
  </si>
  <si>
    <t xml:space="preserve">a history of officer reported crashes that occurred at or in the vicinity of the following intersections in the City of Vancouver for the period of 11/1/2012 Ã¢â‚¬â€œ 10/31/2017. 
Ã¢â‚¬Â¢  164th Ave @ Cascade park Dr. / 34th St
Ã¢â‚¬Â¢  162nd Ave @ Village Loop / 29th St 
Ã¢â‚¬Â¢  Cascade Park Dr. @ 162nd Ave
</t>
  </si>
  <si>
    <t>Brian Dunn</t>
  </si>
  <si>
    <t xml:space="preserve">a history of officer reported crashes that occurred at or in the vicinity of the following intersections in the City of Vancouver for the period of 12/1/2012 Ã¢â‚¬â€œ 11/30/2017. 
Ã¢â‚¬Â¢  Kotobuki Way / Fruit Valley Rd @ Fourth Plain Blvd
Ã¢â‚¬Â¢  SR 501 (aka Lower River Rd / Mill Plain Blvd, milepost 1.70 Ã¢â‚¬â€œ 2.06) @ St Francis Ln / Fourth Plain Blvd
Ã¢â‚¬Â¢  SR 501 (aka Lower River Rd, milepost 2.52 Ã¢â‚¬â€œ 2.60) @ 32nd Ave Ã¢â‚¬â€œ No Reported Crashes
</t>
  </si>
  <si>
    <t xml:space="preserve">a history of officer reported crashes that occurred at or in the vicinity of the following intersections in the City of Vancouver &amp; Clark County for the period of 1/1/2012 Ã¢â‚¬â€œ 12/31/2016.
Ã¢â‚¬Â¢  60th St @ St Johns Rd
Ã¢â‚¬Â¢  58th St (Co Rd #21160, milepost 0.520 Ã¢â‚¬â€œ 0.560) @ 56th Ave (Co Rd #21890, milepost 0.000 Ã¢â‚¬â€œ 0.020)
Ã¢â‚¬Â¢  58th St (Co Rd #21160, milepost 1.110 Ã¢â‚¬â€œ 1.150) @ Andresen Rd (Co Rd #92190, milepost 4.240 Ã¢â‚¬â€œ 4.280)
</t>
  </si>
  <si>
    <t>Crashes at 3 intersections in the City of Vancouver &amp; Clark County</t>
  </si>
  <si>
    <t xml:space="preserve">a history of officer reported crashes that occurred at or in the vicinity of the following intersections in the City of Washougal for the period of 1/1/2012 Ã¢â‚¬â€œ 12/31/2014.
Ã¢â‚¬Â¢  Main St / B St @ 15th St / 17th St / Washougal River Rd
Ã¢â‚¬Â¢  Main St @ 24th St
Ã¢â‚¬Â¢  Main St @ 27th St
</t>
  </si>
  <si>
    <t>Crashes at 3 intersections in the City of Washougal</t>
  </si>
  <si>
    <t>PDR-15-3203</t>
  </si>
  <si>
    <t xml:space="preserve">a history of officer reported crashes that occurred at or in the vicinity of the following intersections in Thurston County for the period of 1/1/2012 Ã¢â‚¬â€œ 12/31/2014.
Ã¢â‚¬Â¢  Martin Way (Co Rd #13190, mp 4.402 Ã¢â‚¬â€œ 4.442) @ Kingham St (Co Rd #12600, mp 0.135 Ã¢â‚¬â€œ 0.155)
Ã¢â‚¬Â¢  Martin Way (Co Rd #13190, mp 4.150 Ã¢â‚¬â€œ 4.190 @ Hensley St (Co Rd #12125, mp 0.000 Ã¢â‚¬â€œ 0.020)
Ã¢â‚¬Â¢  Martin Way (Co Rd #13190, mp 4.150 Ã¢â‚¬â€œ 4.190) @ Ranger Dr (Co Rd #14135, mp 0.940 Ã¢â‚¬â€œ 0.960)
Ã¢â‚¬Â¢  Martin Way (Co Rd #13190, mp 3.720 Ã¢â‚¬â€œ 3.760) @ Kinwood St (Co Rd #12610, mp 0.700 Ã¢â‚¬â€œ 0.720)
</t>
  </si>
  <si>
    <t>Crashes at 3 intersections in Thurston County</t>
  </si>
  <si>
    <t>PDR-15-1717</t>
  </si>
  <si>
    <t>Shannon Lambert</t>
  </si>
  <si>
    <t xml:space="preserve">a history of officer reported crashes that occurred at or in the vicinity of the following intersections and road segment in the City of Union Gap for the period of 1/1/2005 Ã¢â‚¬â€œ 1/1/2016.
Ã¢â‚¬Â¢  Valley Mall Blvd @ Rudkin Rd
Ã¢â‚¬Â¢  SR 082P103592 (milepost 0.33 Ã¢â‚¬â€œ 0.36) @ Valley Mall Blvd
Ã¢â‚¬Â¢  SR 082R103672 (milepost 0.00 Ã¢â‚¬â€œ 0.03) @ Valley Mall Blvd
Ã¢â‚¬Â¢  SR 082S503599 (milepost 0.39 Ã¢â‚¬â€œ 0.42) @ Valley Mall Blvd
Ã¢â‚¬Â¢  SR 082LX03629 (aka Valley Mall Blvd, milepost 0.00 Ã¢â‚¬â€œ 0.18) from WB SR 82 on/off-ramps to EB SR 82 on/off-ramps and Rudkin Rd
</t>
  </si>
  <si>
    <t>Crashes at 3 intersections in Union Gap</t>
  </si>
  <si>
    <t xml:space="preserve">a history of officer reported crashes that occurred at or in the vicinity of the following intersections in the City of Vancouver and Clark County for the period of 1/1/2012 Ã¢â‚¬â€œ 12/31/2016.
Ã¢â‚¬Â¢  68th St @ St Johns Rd
Ã¢â‚¬Â¢  78th St (Co Rd #91300, milepost 5.910 Ã¢â‚¬â€œ 5.950) @ St Johns Rd (Co Rd #91250, milepost 0.700 Ã¢â‚¬â€œ 0.740) 
Ã¢â‚¬Â¢  88th St Ã¢â‚¬â€œ east leg (Co Rd #21600, milepost 0.000 Ã¢â‚¬â€œ 0.020) @ St Johns Rd (Co Rd #91250, milepost 1.210 Ã¢â‚¬â€œ 1.250) 
Ã¢â‚¬Â¢  88th St Ã¢â‚¬â€œ west leg (Co Rd #19100, milepost 0.000 Ã¢â‚¬â€œ 0.020) @ St Johns Rd (Co Rd #91250, milepost 1.210 Ã¢â‚¬â€œ 1.250)
</t>
  </si>
  <si>
    <t>Crashes at 3 intersections in Vancouver &amp; Clark County</t>
  </si>
  <si>
    <t>a history of officer reported crashes that occurred at or in the vicinity of the following intersection in the City of Puyallup for the period of 1/1/2011 Ã¢â‚¬â€œ 12/31/2015.</t>
  </si>
  <si>
    <t>Crashes at 33rd St &amp; 80th St intersection in the City of Puyallup</t>
  </si>
  <si>
    <t>William Aldrich</t>
  </si>
  <si>
    <t xml:space="preserve">a history of officer reported crashes that occurred at or in the vicinity of the following intersection in the City of SeaTac for the period of 1/1/2015Ã¢â‚¬â€œ 12/31/2016.
Ã¢â‚¬Â¢  34th Ave @ 166th St
</t>
  </si>
  <si>
    <t>Crashes at 34th Ave &amp; 166th St intersection in the City of SeaTac</t>
  </si>
  <si>
    <t xml:space="preserve">a history of officer reported crashes that occurred at or in the vicinity of the following intersection in the City of Puyallup for the period of 1/1/2013 Ã¢â‚¬â€œ 12/31/2017. 
Ã¢â‚¬Â¢  37th Ave @ 3rd St
</t>
  </si>
  <si>
    <t xml:space="preserve">Crashes at 37th Ave &amp; 3rd St intersection in the City of Puyallup
</t>
  </si>
  <si>
    <t>Caitlin Mildner</t>
  </si>
  <si>
    <t xml:space="preserve">a history of officer reported crashes that occurred at or in the vicinity of the following intersection in the City of Camas for the period of 1/1/2012 Ã¢â‚¬â€œ 12/31/2016.
Ã¢â‚¬Â¢  38th Ave @ Parker St
</t>
  </si>
  <si>
    <t>Crashes at 38th Ave &amp; Parker St intersection in the City of Camas</t>
  </si>
  <si>
    <t>Michelle L. Stocking</t>
  </si>
  <si>
    <t xml:space="preserve">a history of officer reported crashes that occurred at or in the vicinity of the following intersection in Pierce County for the period of 1/1/2001 Ã¢â‚¬â€œ available 2015 (2015 data is considered partial and preliminary).
Ã¢â‚¬Â¢  38th Ave (Co Rd #57210, mp 0.070 Ã¢â‚¬â€œ 0.110) @ 152nd St (Co Rd #53360, mp 2.800 Ã¢â‚¬â€œ 2.840)
</t>
  </si>
  <si>
    <t>Crashes at 38th Ave @ 152nd St in Pierce County</t>
  </si>
  <si>
    <t>PDR-15-1679</t>
  </si>
  <si>
    <t>a history of officer reported crashes that occurred at or in the vicinity of 38th Ave @ Parker St in the City of Camas for the period of 11/1/2013 Ã¢â‚¬â€œ 10/31/2016.</t>
  </si>
  <si>
    <t>Crashes at 38th Ave @ Parker St in the City of Camas</t>
  </si>
  <si>
    <t>King County Metro Transit</t>
  </si>
  <si>
    <t>Matt McNair</t>
  </si>
  <si>
    <t xml:space="preserve">a history of officer reported crashes that occurred at or in the vicinity of the following intersection in the City of Kirkland for the period of 1/1/2001 Ã¢â‚¬â€œ 12/31/2015.
Ã¢â‚¬Â¢  38th Pl @ 107th Ln 
</t>
  </si>
  <si>
    <t>Crashes at 38th Pl @ 107th Ln intersection in the City of Kirkland</t>
  </si>
  <si>
    <t xml:space="preserve">a history of officer reported crashes that occurred at or in the vicinity of the following intersection in the City of Tacoma for the period of 1/1/2011 Ã¢â‚¬â€œ 12/31/2013.
Ã¢â‚¬Â¢  38th St @ Ã¢â‚¬ËœGÃ¢â‚¬â„¢ St
</t>
  </si>
  <si>
    <t>Crashes at 38th St &amp; 'G' St intersection in the City of Tacoma</t>
  </si>
  <si>
    <t>Kelly Hatmaker</t>
  </si>
  <si>
    <t xml:space="preserve">a history of officer reported crashes that occurred at or in the vicinity of the following intersection in the City of Spokane for the period of 1/1/2015 Ã¢â‚¬â€œ 12/31/2017. 
Ã¢â‚¬Â¢  3rd Ave @ Perry St / Liberty Park Pl
</t>
  </si>
  <si>
    <t>Crashes at 3rd Ave &amp; Perry St / Liberty Park Pl intersection in the City of Spokane</t>
  </si>
  <si>
    <t>Michelle Merrin</t>
  </si>
  <si>
    <t xml:space="preserve">a history of officer reported crashes that occurred at or in the vicinity of the following intersection in the City of Kirkland for the period of 1/1/2010 Ã¢â‚¬â€œ 12/31/2016.
Ã¢â‚¬Â¢  3rd St @ 7th Ave
</t>
  </si>
  <si>
    <t>Crashes at 3rd St &amp; 7th Ave intersection in the City of Kirkland</t>
  </si>
  <si>
    <t>Carly Sieff</t>
  </si>
  <si>
    <t xml:space="preserve">a history of officer reported crashes that occurred at or in the vicinity of the following intersection in the City of Puyallup for the period of 1/1/2013 Ã¢â‚¬â€œ available 2017. 
Ã¢â‚¬Â¢  2nd St / 3rd St @ Main Ave / Spring St
</t>
  </si>
  <si>
    <t>Crashes at 3rd St &amp; Main Ave in the City of Puyallup</t>
  </si>
  <si>
    <t xml:space="preserve">a history of officer reported crashes that occurred at or in the vicinity of the following intersection in the City of Mount Vernon for the period of 1/1/2013 Ã¢â‚¬â€œ 12/31/2017 (2017 data is preliminary). 
Ã¢â‚¬Â¢  3rd St @ Section St
</t>
  </si>
  <si>
    <t>Crashes at 3rd St &amp; Section St intersection in the City of Mount Vernon</t>
  </si>
  <si>
    <t xml:space="preserve">a history of officer reported crashes that occurred at the following intersections and road segment in the City of Ridgefield for the period of 1/1/2012 Ã¢â‚¬â€œ available 2017. 
Ã¢â‚¬Â¢  SR 501 (aka Pioneer St, milepost 16.91 Ã¢â‚¬â€œ 16.93) @ Main Ave
Ã¢â‚¬Â¢  SR 501 (aka Pioneer St, milepost 16.95 Ã¢â‚¬â€œ 16.98) @ 3rd Ave
Ã¢â‚¬Â¢  SR 501 (aka Pioneer St, milepost 16.99 Ã¢â‚¬â€œ 17.03) @ 4th Ave
Ã¢â‚¬Â¢  SR 501 (aka Pioneer St, milepost 17.05 Ã¢â‚¬â€œ 17.10) @ 5th Ave
Ã¢â‚¬Â¢  Main Ave from SR 501 (aka Pioneer St) to Sargent St
</t>
  </si>
  <si>
    <t>Crashes at 4 intersections &amp; 1 road segment in the City of Ridgefield</t>
  </si>
  <si>
    <t xml:space="preserve">a history of officer reported crashes that occurred at the following State Route (SR) intersections &amp; road segments in Clark County for the period of 1/1/2012 Ã¢â‚¬â€œ available 2016.
Ã¢â‚¬Â¢SR 503 (aka, 117th Ave, milepost 2.75 Ã¢â‚¬â€œ 2.88) @ 119th St
Ã¢â‚¬Â¢SR 503 (aka, 117th Ave, milepost 1.71 Ã¢â‚¬â€œ 1.84) @ 99th St
Ã¢â‚¬Â¢SR 503 (aka, 117th Ave, milepost 1.00 Ã¢â‚¬â€œ 1.11) @ SR 500 (aka Padden Parkway, milepost 6.83 Ã¢â‚¬â€œ 7.18)
Ã¢â‚¬Â¢SR 503 (aka, 117th Ave, milepost 1.85 Ã¢â‚¬â€œ 1.89 @ 100th St
Ã¢â‚¬Â¢SR 503 (aka, 117th Ave, milepost 2.16 Ã¢â‚¬â€œ 2.52) from 107th St to 112th Dr
Ã¢â‚¬Â¢SR 503 (aka, 117th Ave, milepost 1.71 Ã¢â‚¬â€œ 2.02) from 99th St to 103rd St
</t>
  </si>
  <si>
    <t>Crashes at 4 intersections &amp; 2 road segments in Clark County</t>
  </si>
  <si>
    <t xml:space="preserve">a history of officer reported crashes that occurred at or in the vicinity of the following intersections and road segments in the City of Seattle for the period of 1/1/2013 Ã¢â‚¬â€œ 12/31/2015.
Ã¢â‚¬Â¢  Pine St @ 2nd Ave
Ã¢â‚¬Â¢  Pine St @ 4th Ave
Ã¢â‚¬Â¢  Pike St @ 2nd Ave
Ã¢â‚¬Â¢  Pike St @ 4th Ave
Ã¢â‚¬Â¢  2nd St from Pine St to Pike St
Ã¢â‚¬Â¢  4th St from Pine St to Pike St
</t>
  </si>
  <si>
    <t>Crashes at 4 intersections &amp; 2 road segments in the City of Seattle</t>
  </si>
  <si>
    <t xml:space="preserve">a history of officer reported crashes that occurred at or in the vicinity of the following intersections and road segments in the City of Vancouver for the period of 1/1/2012 Ã¢â‚¬â€œ available 2016.
Ã¢â‚¬Â¢  121st Ave @ Fourth Plain Blvd
Ã¢â‚¬Â¢  127th Ave @ Fourth Plain Blvd
Ã¢â‚¬Â¢  121st Ave @ 56th St
Ã¢â‚¬Â¢  122nd Ave @ 49th St
Ã¢â‚¬Â¢  121st Ave from 60th Way to 56th St
Ã¢â‚¬Â¢  56th St from 121st Ave to 127th Ave
</t>
  </si>
  <si>
    <t>Crashes at 4 intersections &amp; 2 road segments in the City of Vancouver</t>
  </si>
  <si>
    <t xml:space="preserve">a history of officer reported crashes that occurred at the following intersections and road segment in Clark County for the period of 1/1/2012 Ã¢â‚¬â€œ 12/31/2014.
Ã¢â‚¬Â¢  122nd St (Co Rd #14240, mp 0.000 Ã¢â‚¬â€œ 0.020) @ 36th Ave (Co Rd #91050, 2.410 Ã¢â‚¬â€œ 2.450)
Ã¢â‚¬Â¢  122nd St (Co Rd #14240, mp 0.420 Ã¢â‚¬â€œ 0.460) @ Private Road (400 feet west of 43rd Ct)  - No Reported Crashes
Ã¢â‚¬Â¢  127th St (Co Rd #14320, mp 0.000 Ã¢â‚¬â€œ 0.020) @ 36th Ave (Co Rd #91050, mp 2.660 Ã¢â‚¬â€œ 2.700) Ã¢â‚¬â€œ No Reported Crashes
Ã¢â‚¬Â¢  127th St (Co Rd #14320, p 0.460 Ã¢â‚¬â€œ 0.500) @ 46th Ave (Co Rd #14319, mp 0.000 Ã¢â‚¬â€œ 0.020) Ã¢â‚¬â€œ No Reported Crashes
Ã¢â‚¬Â¢  46th Ave (Co Rd #14319, mp 0.030 Ã¢â‚¬â€œ 0.170) from 127th St to just south of 124th St (End of road) Ã¢â‚¬â€œ No Reported Crashes
</t>
  </si>
  <si>
    <t>Crashes at 4 intersections &amp; one road segment in Clark County</t>
  </si>
  <si>
    <t>PDR-15-3116</t>
  </si>
  <si>
    <t xml:space="preserve">a history of officer reported crashes that occurred at or in the vicinity of the following intersections and road segment in the City of Kirkland for the period of 1/1/2012 Ã¢â‚¬â€œ 12/31/2014.
Ã¢â‚¬Â¢  132nd Ave @ 126th Pl
Ã¢â‚¬Â¢  132nd Ave @ 132nd St
Ã¢â‚¬Â¢  136th Ave @ 132nd St Ã¢â‚¬â€œ No Reported Crashes
Ã¢â‚¬Â¢  136th Ave @ 126th Pl Ã¢â‚¬â€œ No Reported Crashes
Ã¢â‚¬Â¢  136th Ave from 132nd St to 126th Pl Ã¢â‚¬â€œ No Reported Crashes
</t>
  </si>
  <si>
    <t>Crashes at 4 intersections &amp; road segment in City of Kirkland</t>
  </si>
  <si>
    <t xml:space="preserve">a history of officer reported crashes that occurred at the following intersections and road segment in Clark County for the period of 1/1/2011 Ã¢â‚¬â€œ available 2016.
Ã¢â‚¬Â¢  59th Ave (Co Rd #22070, milepost 0.350 Ã¢â‚¬â€œ 0.370) @ 47th St (Co Rd #21790, milepost 0.310 Ã¢â‚¬â€œ 0.350) Ã¢â‚¬â€œ No Reported Crashes
Ã¢â‚¬Â¢  59th Ave (Co Rd #22070, milepost 0.110 Ã¢â‚¬â€œ 0.150) @ 42nd Way (Private Road) Ã¢â‚¬â€œ No Reported Crashes
Ã¢â‚¬Â¢  59th Ave (Co Rd #22070, milepost 0.060 Ã¢â‚¬â€œ 0.100) @ 41st Circle (Co Rd #22069, milepost 0.000 Ã¢â‚¬â€œ 0.020) Ã¢â‚¬â€œ No Reported Crashes
Ã¢â‚¬Â¢  59th Ave (Co Rd #22070, milepost 0.000 Ã¢â‚¬â€œ 0.020) @ 40th St (Co Rd #22040, milepost 0.310 Ã¢â‚¬â€œ 0.350) 
Ã¢â‚¬Â¢  59th Ave (Co Rd #22070, milepost 0.000 Ã¢â‚¬â€œ 0.370) from 40th St to 47th St
</t>
  </si>
  <si>
    <t>Crashes at 4 intersections &amp; road segment in Clark County</t>
  </si>
  <si>
    <t xml:space="preserve">a history of officer reported crashes that occurred at the following intersections and road segment in Snohomish County for the period of 1/1/2013 Ã¢â‚¬â€œ 12/31/2015.
Ã¢â‚¬Â¢  SR 522 (milepost 16.51 Ã¢â‚¬â€œ 16.64) @ Paradise Lake Rd
Ã¢â‚¬Â¢  SR 524 (milepost 12.79 Ã¢â‚¬â€œ 12.87) @ SR 9 (milepost 1.49 Ã¢â‚¬â€œ 1.62)
Ã¢â‚¬Â¢  SR 524 (milepost 14.20 Ã¢â‚¬â€œ 14.24) @ Broadway Ave
Ã¢â‚¬Â¢  SR 524 (milepost 14.29 Ã¢â‚¬â€œ 14.33) @ Yew Way
Ã¢â‚¬Â¢  SR 524 (milepost 14.52 Ã¢â‚¬â€œ 14.56) @ SR 522 
Ã¢â‚¬Â¢  Paradise Lake Rd (Co Rd #92415, milepost 0.000 - 2.790) from Yew Way / Bostian Rd to Snohomish / King Co line
</t>
  </si>
  <si>
    <t>Crashes at 4 intersections &amp; road segment in Snohomish County</t>
  </si>
  <si>
    <t xml:space="preserve">a history of officer reported crashes that occurred at or in the vicinity of the following intersections and road segment in the City of Camas for the period of 1/1/2013 Ã¢â‚¬â€œ available 2018. 
Ã¢â‚¬Â¢  34th St / Pacific Rim Blvd @ Lorenz St / Payne Rd
Ã¢â‚¬Â¢  Brady Rd @ 16th Ave
Ã¢â‚¬Â¢  Brady Rd @ McIntosh Rd
Ã¢â‚¬Â¢  Brady Rd @ Grand Ridge Dr.
Ã¢â‚¬Â¢  Payne Rd / 40th St / 18th Ave from 201st Ave to Deerfern St
</t>
  </si>
  <si>
    <t>Crashes at 4 intersections &amp; road segment in the City of Camas</t>
  </si>
  <si>
    <t xml:space="preserve">a history of officer reported crashes that occurred at or in the vicinity of the following intersections and road segment in the City of Union Gap for the period of 1/1/2011 Ã¢â‚¬â€œ 12/31/2015.
Ã¢â‚¬Â¢  Goodman Rd @ Valley Mall Blvd
Ã¢â‚¬Â¢  Ahtanum Rd @ Longfibre Ave
Ã¢â‚¬Â¢  Longfibre Ave @ Market St
Ã¢â‚¬Â¢  Longfibre Ave @ Valley Mall Blvd
Ã¢â‚¬Â¢  Longfibre Ave from Ahtanum Rd to Valley Mall Blvd
</t>
  </si>
  <si>
    <t>Crashes at 4 intersections &amp; road segment in the City of Union Gap</t>
  </si>
  <si>
    <t xml:space="preserve">a history of officer reported crashes that occurred at or in the vicinity of the following intersections and road segments in the City of Lakewood for the period of 1/1/2012 Ã¢â‚¬â€œ 12/31/2014.
Ã¢â‚¬Â¢  Bridgeport Way @ Oak Park
Ã¢â‚¬Â¢  Bridgeport Way @ 100Th St
Ã¢â‚¬Â¢  Lakewood Dr @ 100th St
Ã¢â‚¬Â¢  David Ln @ 100th St
Ã¢â‚¬Â¢  Bridgeport way from Oak Park to 100th St
Ã¢â‚¬Â¢  100th St from Bridgeport Way to Lakewood Dr
Ã¢â‚¬Â¢  100th St from Lakewood Dr to David Ln
</t>
  </si>
  <si>
    <t>Crashes at 4 intersections and 3 road segments in the City of Lakewood.</t>
  </si>
  <si>
    <t>PDR-15-2024</t>
  </si>
  <si>
    <t xml:space="preserve">a history of officer reported crashes that occurred at the following intersections and road segment in the City of Carnation and King County for the period of 1/1/2015 Ã¢â‚¬â€œ 12/31/2017. 
Ã¢â‚¬Â¢  SR 203 (aka Tolt Ave, milepost 5.72 Ã¢â‚¬â€œ 5.75) @ Blanche St
Ã¢â‚¬Â¢  SR 203 (aka Tolt Ave, milepost 5.95 Ã¢â‚¬â€œ 5.99) @ Entwistle St
Ã¢â‚¬Â¢  SR 203 (aka Tolt Ave, milepost 6.17 Ã¢â‚¬â€œ 6.22) @ Morrison St Ã¢â‚¬â€œ No Reported Crashes
Ã¢â‚¬Â¢  SR 203 (aka Fall City Carnation Rd, milepost 5.18 Ã¢â‚¬â€œ 5.71) from Tolt Hill Rd / 32nd St to 40th St
</t>
  </si>
  <si>
    <t>Crashes at 4 intersections and road segment in the City of Carnation and King County</t>
  </si>
  <si>
    <t xml:space="preserve">a history of officer reported crashes that occurred at or in the vicinity of the following intersections in Clark County for the period of 1/1/2012 Ã¢â‚¬â€œ 12/31/2014.
Ã¢â‚¬Â¢  50th Ave (Co Rd #19730, mp 0.190 Ã¢â‚¬â€œ 0.230) @ Lalonde Rd / 99th St (Co Rd #19400, mp 1.750 Ã¢â‚¬â€œ 1.790)
Ã¢â‚¬Â¢  50th Ave Ã¢â‚¬â€œ north leg (Co Rd #19730, mp 0.000 Ã¢â‚¬â€œ 0.020) @ St Johns Rd (Co Rd #91250, mp 1.550 Ã¢â‚¬â€œ 1.590)
Ã¢â‚¬Â¢  50th Ave  - south leg (Co Rd #21704, mp 0.000 Ã¢â‚¬â€œ 0.020) @ St Johns Rd - No Reported Crashes
Ã¢â‚¬Â¢  88th St Ã¢â‚¬â€œ west leg (Co Rd #19100, mp 0.000 Ã¢â‚¬â€œ 0.020) @ St Johns Rd (Co Rd #91250, mp 1.210 Ã¢â‚¬â€œ 1.250)
Ã¢â‚¬Â¢  88th St Ã¢â‚¬â€œ east leg (Co Rd #21600, mp 0.00 Ã¢â‚¬â€œ 0.020) @ St Johns Rd
Ã¢â‚¬Â¢  88th St (Co Rd # 19100, mp 0.980 Ã¢â‚¬â€œ 1.020) @ 25th Ave (Co Rd #19390, mp 0.480 Ã¢â‚¬â€œ 0.520)
</t>
  </si>
  <si>
    <t>Crashes at 4 intersections in Clark County</t>
  </si>
  <si>
    <t>PDR-15-1429</t>
  </si>
  <si>
    <t xml:space="preserve">a history of officer reported crashes that occurred at the following intersections in Clark County for the period of 1/1/2013 Ã¢â‚¬â€œ 12/31/2015.
Ã¢â‚¬Â¢  102nd Ave (Co Rd #23130, MP 0.430 Ã¢â‚¬â€œ 0.470) @ 63rd St (Co Rd #22140, MP 0.370 Ã¢â‚¬â€œ 0.410)
Ã¢â‚¬Â¢  102nd Ave (Co Rd #23130, MP 0.640 Ã¢â‚¬â€œ 0.660) @ Covington Rd (Co Rd #23650, MP 0.530 Ã¢â‚¬â€œ 0.570)
Ã¢â‚¬Â¢  107TH Ave (Co Rd #23170, MP 0.600 Ã¢â‚¬â€œ 0.640) @ Covington Rd (Co Rd #23650, MP 0.260 Ã¢â‚¬â€œ 0.300)
Ã¢â‚¬Â¢  104TH Pl (Co Rd #23129, MP 0.000 Ã¢â‚¬â€œ 0.020) @ Covington Rd (Co Rd #23650, MP 0.390 Ã¢â‚¬â€œ 0.430)
</t>
  </si>
  <si>
    <t xml:space="preserve">a history of officer reported crashes that occurred at the following intersections in Clark County for the period of 1/1/2013 Ã¢â‚¬â€œ 12/31/2015.
Ã¢â‚¬Â¢  139th St Ã¢â‚¬â€œ west leg (Co Rd #41151, milepost 0.000 Ã¢â‚¬â€œ 0.020) @ 10th Ave (Co Rd #41150, milepost 0.230 Ã¢â‚¬â€œ 0.270)
Ã¢â‚¬Â¢  139th St Ã¢â‚¬â€œ east leg (Co Rd #41120, milepost 0.000 Ã¢â‚¬â€œ 0.020) @ 10th Ave Ã¢â‚¬â€œ No Reported Crashes
Ã¢â‚¬Â¢  139th St Ã¢â‚¬â€œ west leg (Co Rd #41120, milepost 0.480 Ã¢â‚¬â€œ 0.500) @ 20th Ave (Co Rd #43110, milepost 0.380 Ã¢â‚¬â€œ 0.420) Ã¢â‚¬â€œ No Reported Crashes
Ã¢â‚¬Â¢  139th St Ã¢â‚¬â€œ east leg (Co Rd #43180, milepost 0.470 Ã¢â‚¬â€œ 0.490) @ 20th Ave 
Ã¢â‚¬Â¢  150th St (Co Rd #43182, milepost 0.180 Ã¢â‚¬â€œ 0.200) @ 20th Ave (Co Rd #43110, milepost 0.900 Ã¢â‚¬â€œ 0.940) Ã¢â‚¬â€œ No Reported Crashes
Ã¢â‚¬Â¢  156th St Ã¢â‚¬â€œ northeast leg (Co Rd #43258, milepost 0.000 Ã¢â‚¬â€œ 0.020) @ 20th Ave  /  Union Rd (Co Rd #43110, milepost 1.240 Ã¢â‚¬â€œ 1.280) Ã¢â‚¬â€œ No Reported Crashes
Ã¢â‚¬Â¢  156th St Ã¢â‚¬â€œ southeast leg (Co Rd  #43408, milepost 0.000 Ã¢â‚¬â€œ 0.020) @ 20th Ave / Union Rd Ã¢â‚¬â€œ No Reported Crashes
</t>
  </si>
  <si>
    <t>Zachary Horowitz</t>
  </si>
  <si>
    <t xml:space="preserve">a history of officer reported crashes that occurred at the following State Route (SR) intersections in Clark County for the period of 1/1/2012 Ã¢â‚¬â€œ 12/31/2016. 
Ã¢â‚¬Â¢  SR 503 (aka 117th Ave, milepost 2.75 Ã¢â‚¬â€œ 2.88) @ 119th St
Ã¢â‚¬Â¢  SR 503 (aka 117th Ave, milepost 3.41 Ã¢â‚¬â€œ 3.45) @ 131st St
Ã¢â‚¬Â¢  SR 503 (aka 117th Ave, milepost 3.99 Ã¢â‚¬â€œ 4.09) @ 144th St
Ã¢â‚¬Â¢  SR 503 (aka 117th Ave, milepost 4.25 Ã¢â‚¬â€œ 4.35) @ 149th St
</t>
  </si>
  <si>
    <t xml:space="preserve">a history of officer reported crashes that occurred at the following intersections in Clark County for the period of 1/1/2012 Ã¢â‚¬â€œ 12/31/2016. 
Ã¢â‚¬Â¢  134th St (Co Rd #43140, milepost 0.000 Ã¢â‚¬â€œ 0.020) @ Salmon Creek Ave (Co Rd #94130, milepost 1.250 Ã¢â‚¬â€œ 1.290)
Ã¢â‚¬Â¢  134th St (Co Rd #43140, milepost 0.070 Ã¢â‚¬â€œ 0.110) @ 29th Ave (Co Rd #43330, milepost 0.000 Ã¢â‚¬â€œ 0.020) 
Ã¢â‚¬Â¢  139th St (Co Rd #43180, milepost 0.000 Ã¢â‚¬â€œ 0.020) @ 29th Ave (Co Rd #43330, milepost 0.240 Ã¢â‚¬â€œ 0.280) 
Ã¢â‚¬Â¢  139th St (Co Rd #43180, milepost 0.220 Ã¢â‚¬â€œ 0.260) @ 23rd Ave (Co Rd #43347, milepost 0.000 Ã¢â‚¬â€œ 0.020) 
</t>
  </si>
  <si>
    <t xml:space="preserve">a history of officer reported crashes that occurred at the following intersections in Clark County for the period of 1/1/2012 Ã¢â‚¬â€œ available 2017. 
Ã¢â‚¬Â¢  Padden Pkwy (Co Rd #22470, mp 1.250 Ã¢â‚¬â€œ 1.290) @ 94th Ave (Co Rd #22753, mp 0.290 Ã¢â‚¬â€œ 0.330)
Ã¢â‚¬Â¢  76th St Ã¢â‚¬â€œ east leg (Co Rd #52869, mp 0.000 Ã¢â‚¬â€œ 0.020) @ Ward Rd (Co Rd #95050, mp 0.350 Ã¢â‚¬â€œ 0.390)
Ã¢â‚¬Â¢  76th St Ã¢â‚¬â€œ west leg (Co Rd #24120, mp 1.630 Ã¢â‚¬â€œ 16.50 ) @ Ward Rd (Co Rd #95050, mp 0.350 Ã¢â‚¬â€œ 0.390)
Ã¢â‚¬Â¢  Covington Rd (Co Rd #23650, mp 0.260 Ã¢â‚¬â€œ 0.300) @ 107th Av e(Co Rd #23170, mp 0.600 Ã¢â‚¬â€œ 0.640) 
Ã¢â‚¬Â¢  SR 500 (aka Padden Pkwy, mp 8.67B Ã¢â‚¬â€œ 8.76B) @ 152nd Ave
</t>
  </si>
  <si>
    <t xml:space="preserve">a history of officer reported crashes that occurred at the following intersections in Clark County for the period of 1/1/2013 Ã¢â‚¬â€œ 12/31/2017 (2017 data is preliminary). 
Ã¢â‚¬Â¢  Hwy 99 (Co Rd #91110, milepost 4.810 Ã¢â‚¬â€œ 4.850) @ 96th Way (Co Rd #19289, milepost 0.020 Ã¢â‚¬â€œ 0.040)
Ã¢â‚¬Â¢  Hwy 99 (Co Rd #91110, milepost 4.420 Ã¢â‚¬â€œ 4.460) @ 88th St (Co Rd #19100, milepost 1.670 Ã¢â‚¬â€œ 1.710)
Ã¢â‚¬Â¢  15th Ave Ã¢â‚¬â€œ north leg (Co Rd #19290, milepost 0.450 Ã¢â‚¬â€œ 0.470) @ 88th St (Co Rd #19100, milepost 1.490 Ã¢â‚¬â€œ 1.530)
Ã¢â‚¬Â¢  15th Ave Ã¢â‚¬â€œ south leg (Co Rd #19291, milepost 0.000 Ã¢â‚¬â€œ 0.020) @ 88th St (Co Rd #19100, milepost 1.490 Ã¢â‚¬â€œ 1.530)
Ã¢â‚¬Â¢  25th Ave (Co Rd #19390, milepost 0.480 Ã¢â‚¬â€œ 0.520) @ 88th St (Co Rd #19100, milepost 0.980 Ã¢â‚¬â€œ 1.020)
</t>
  </si>
  <si>
    <t xml:space="preserve">a history of officer reported crashes that occurred at the following intersections in Kitsap County for the period of 1/1/2013 Ã¢â‚¬â€œ available 2017. 
Ã¢â‚¬Â¢  SR 104 (milepost 23.86 Ã¢â‚¬â€œ 23.92) @ Lindvog Rd (Co Rd #85270, milepost 0.293 Ã¢â‚¬â€œ 0.313)
Ã¢â‚¬Â¢  Lindvog Rd (Co Rd #85270, milepost 0.224 Ã¢â‚¬â€œ 0.264) @ Pvt driveway (.06 miles SW of SR 104) Ã¢â‚¬â€œ No Reported Crashes
Ã¢â‚¬Â¢  Lindvog Rd (Co Rd #85270, milepost 0.141 Ã¢â‚¬â€œ 0.181) @ Skate Park driveway
Ã¢â‚¬Â¢  Lindvog Rd (Co Rd #85270, milepost 1.845 Ã¢â‚¬â€œ 1.885) @ Kingston Rd
</t>
  </si>
  <si>
    <t>Crashes at 4 intersections in Kitsap County</t>
  </si>
  <si>
    <t>Julie Royson</t>
  </si>
  <si>
    <t xml:space="preserve">a history of officer reported crashes that occurred at the following intersections in Snohomish County for the period of 1/1/2014 Ã¢â‚¬â€œ available 2017.
Ã¢â‚¬Â¢  SR 99 (milepost 50.83 Ã¢â‚¬â€œ 50.87) @ Old Mukilteo Speedway
Ã¢â‚¬Â¢  SR 99 (milepost 50.88 Ã¢â‚¬â€œ 51.00) @ Lincoln Way
Ã¢â‚¬Â¢  SR 525 (milepost 2.97 Ã¢â‚¬â€œ 3.10) @ Lincoln Way
Ã¢â‚¬Â¢  SR 525TBMKLTEO (milepost 2.84 Ã¢â‚¬â€œ 2.86) @ Lincoln Way Ã¢â‚¬â€œ No Reported Crashes
</t>
  </si>
  <si>
    <t>Crashes at 4 intersections in Snohomish County</t>
  </si>
  <si>
    <t>a history of officer reported crashes that occurred at or within 100 feet of the following intersections in the Cities of Shoreline and Woodway for the period of 1/1/2010 Ã¢â‚¬â€œ available 2015 (2015 data is considered partial and preliminary).</t>
  </si>
  <si>
    <t>Crashes at 4 intersections in the Cities of Shoreline &amp; Woodway</t>
  </si>
  <si>
    <t>PDR-15-1300</t>
  </si>
  <si>
    <t>Jonathan Shuster</t>
  </si>
  <si>
    <t xml:space="preserve">a history of officer reported crashes that occurred at or in the vicinity of the following intersections in the City of Bellevue for the period of 1/1/2014 Ã¢â‚¬â€œ 1/1/2016. 
Ã¢â‚¬Â¢  108th Ave @ Northup Way 
Ã¢â‚¬Â¢  SR 520LX00597 (aka Washington Blvd, milepost 0.04 Ã¢â‚¬â€œ 0.10) 
   @ WB SR 520 on-ramp
Ã¢â‚¬Â¢  SR 520S100548 (milepost 0.00 Ã¢â‚¬â€œ 0.03) @ Lake Washington 
   Blvd Ã¢â‚¬â€œ No Reported Crashes
Ã¢â‚¬Â¢  SR 520LX00597 (aka Bellevue Way, milepost 0.11 Ã¢â‚¬â€œ 0.17) @ 
   EB SR 520 off-ramp
Ã¢â‚¬Â¢  SR 520P100560 (milepost 0.34 Ã¢â‚¬â€œ 0.37) @ Bellevue Way
Ã¢â‚¬Â¢  SR 520LX00627 (aka 108th Ave, milepost 0.03 Ã¢â‚¬â€œ 0.10) @ WB 
   SR 520 off-ramp
Ã¢â‚¬Â¢  SR 520R100652 (milepost 0.24 Ã¢â‚¬â€œ 0.27) @ 108th Ave
Ã¢â‚¬Â¢  SR 520LX00627 (aka 108th Ave/112th Ave, milepost 0.11 Ã¢â‚¬â€œ 
   0.14) @ EB SR 520 on-ramp
Ã¢â‚¬Â¢  SR 520Q500648 (milepost 0.00 Ã¢â‚¬â€œ 0.03) @ 108th Ave Ã¢â‚¬â€œ No 
   Reported Crashes
</t>
  </si>
  <si>
    <t>Crashes at 4 intersections in the City of Bellevue</t>
  </si>
  <si>
    <t xml:space="preserve">a history of officer reported crashes that occurred at the following intersections in the City of Bremerton for the period of 1/1/2013 Ã¢â‚¬â€œ 12/31/2017 (2017 data is preliminary). 
Ã¢â‚¬Â¢  SR 303 (aka Wheaton Way, milepost 2.35 Ã¢â‚¬â€œ 2.39) @ Broad St
Ã¢â‚¬Â¢  SR 303 (aka Wheaton Way, milepost 2.43 Ã¢â‚¬â€œ 2.47) @ Hollis St
Ã¢â‚¬Â¢  SR 310 (aka Kitsap Way, milepost 0.08 Ã¢â‚¬â€œ 0.14) @ Shorewood Dr. / Arsenal Way
Ã¢â‚¬Â¢  SR 310 (aka Kitsap Way, milepost 0.17 Ã¢â‚¬â€œ 0.24) @ Ostrich Bay Ave
</t>
  </si>
  <si>
    <t>Crashes at 4 intersections in the City of Bremerton</t>
  </si>
  <si>
    <t xml:space="preserve">a history of officer reported crashes that occurred at the following intersections in the City of Bremerton and Kitsap County for the period of 1/1/2013 Ã¢â‚¬â€œ available 2108. 
Ã¢â‚¬Â¢  Riddell Rd (Co Rd #54600, milepost 1.140 Ã¢â‚¬â€œ 1.190) @ entrance/exit Peace Lutheran Church &amp; School
Ã¢â‚¬Â¢  SR 303 (aka Wheaton Way, milepost 2.47 Ã¢â‚¬â€œ 2.51) @ Access Rd in 4200 block of Wheaton Way
Ã¢â‚¬Â¢  SR 303 (aka Wheaton Way, milepost 2.54 Ã¢â‚¬â€œ 2.58) @ entrance/exit East Towne Center
Ã¢â‚¬Â¢  SR 303 (aka Wheaton Way, milepost 2.72 Ã¢â‚¬â€œ 2.80) @ Riddell Rd
</t>
  </si>
  <si>
    <t>Crashes at 4 intersections in the City of Bremerton &amp; Kitsap County</t>
  </si>
  <si>
    <t xml:space="preserve">a history of officer reported crashes that occurred at or in the vicinity of the following intersections in the City of Camas or Vancouver for the period of 1/1/2012 Ã¢â‚¬â€œ 12/31/2014 (2014 data is considered preliminary).
       Ã¢â‚¬Â¢  City of Camas
                  Goodwin Rd @ Camas Meadows DR
                  Lake Rd @ Payne St
       Ã¢â‚¬Â¢  City of Vancouver
                  Lake Rd @ Friberg St
                  1st St @ 192nd Ave
</t>
  </si>
  <si>
    <t>Crashes at 4 intersections in the City of Camas or Vancouver</t>
  </si>
  <si>
    <t>PDR-15-0393</t>
  </si>
  <si>
    <t xml:space="preserve">a history of officer reported crashes that occurred at or in the vicinity of the following intersections in the City of Edmonds for the period of 1/1/2015 Ã¢â‚¬â€œ 12/31/2017 (2017 data is preliminary). 
Ã¢â‚¬Â¢  84th Ave @ 238th St
Ã¢â‚¬Â¢  SR 99 (milepost 43.86 Ã¢â‚¬â€œ 43.94) @ 238th St
Ã¢â‚¬Â¢  SR 99 (milepost 44.17 Ã¢â‚¬â€œ 44.21) @ 234th St
Ã¢â‚¬Â¢  SR 99 (milepost 44.57 Ã¢â‚¬â€œ 44.68) @ 228th St
</t>
  </si>
  <si>
    <t>Crashes at 4 intersections in the City of Edmonds</t>
  </si>
  <si>
    <t xml:space="preserve">a history of officer reported crashes that occurred at or in the vicinity of the following intersections in the City of Issaquah for the period of 1/1/2011 Ã¢â‚¬â€œ 12/31/2015.
Ã¢â‚¬Â¢  Park Dr @ Central Park Ln
Ã¢â‚¬Â¢  Central Park Ln @ College Dr
Ã¢â‚¬Â¢  24th Ave @ Heron Ln Ã¢â‚¬â€œ No Reported Crashes
Ã¢â‚¬Â¢  Central Park Ln @ Heron Ln Ã¢â‚¬â€œ No Reported Crashes
</t>
  </si>
  <si>
    <t>Crashes at 4 intersections in the City of Issaquah</t>
  </si>
  <si>
    <t xml:space="preserve">a history of officer reported crashes that occurred at or in the vicinity of the following intersections in the City of La Center for the period of 1/1/2012 Ã¢â‚¬â€œ 12/31/2016.
Ã¢â‚¬Â¢  Pacific Hwy @ Larson Dr.
Ã¢â‚¬Â¢  Pacific Hwy @ 10th St
Ã¢â‚¬Â¢  Pacific Hwy @ 5th St
Ã¢â‚¬Â¢  La Center Rd @ Timmen Rd
</t>
  </si>
  <si>
    <t>Crashes at 4 intersections in the City of La Center</t>
  </si>
  <si>
    <t xml:space="preserve">a history of officer reported crashes that occurred at or in the vicinity of the following intersections in the City of Moses Lake for the period of 1/1/2010 Ã¢â‚¬â€œ 12/31/2014.
Ã¢â‚¬Â¢  Stratford Rd @ Valley Rd
Ã¢â‚¬Â¢  Stratford Rd @ Mart Rd / Walmart entrance Ã¢â‚¬â€œ exit
Ã¢â‚¬Â¢  SR 017LX05473 (aka Stratford Rd, mp 0.00 Ã¢â‚¬â€œ 0.02) @ SR 17 eastbound on/off-ramps
Ã¢â‚¬Â¢  SR 017LX05473 (aka Stratford Rd, mp 0.08 Ã¢â‚¬â€œ 0.11) @ SR 17 westbound on/off-ramps 
Ã¢â‚¬Â¢  SR 017R105506 (mp 0.34 Ã¢â‚¬â€œ 0.36) @ Stratford Rd
Ã¢â‚¬Â¢  SR 017S105432 (mp 0.00 Ã¢â‚¬â€œ 0.02) @ Stratford Rd
Ã¢â‚¬Â¢  SR 017P105454 (mp 0.18 Ã¢â‚¬â€œ 0.20) @ Stratford Rd
Ã¢â‚¬Â¢  SR 017Q105511 (mp 0.00 Ã¢â‚¬â€œ 0.02) @ Stratford Rd Ã¢â‚¬â€œ No Reported Crashes
</t>
  </si>
  <si>
    <t>Crashes at 4 intersections in the City of Moses Lake</t>
  </si>
  <si>
    <t>PDR-15-2356</t>
  </si>
  <si>
    <t xml:space="preserve">a history and summary of officer reported crashes that occurred at or in the vicinity of the following intersections in the City of Sammamish for the period of 1/1/2013 Ã¢â‚¬â€œ available 2016.
Ã¢â‚¬Â¢  Lake Sammamish Pkwy @ 22nd Pl
Ã¢â‚¬Â¢  Lake Sammamish Pkwy @ 24th Way
Ã¢â‚¬Â¢  Lake Sammamish Pkwy @ 212th Way / Lake Sammamish Shore Ln
Ã¢â‚¬Â¢  21st St @ 193rd Ave
</t>
  </si>
  <si>
    <t>Crashes at 4 intersections in the City of Sammamish</t>
  </si>
  <si>
    <t xml:space="preserve">a history of officer reported crashes that occurred at or in the vicinity of the following intersections in the City of Seattle for the period of 1/1/2013 Ã¢â‚¬â€œ available 2016.
Ã¢â‚¬Â¢  Harrison St @ Dexter Ave
Ã¢â‚¬Â¢  Thomas St @ Dexter Ave
Ã¢â‚¬Â¢  Harrison St @ 8th Ave
Ã¢â‚¬Â¢  Thomas St @ 8th Ave
</t>
  </si>
  <si>
    <t>Crashes at 4 intersections in the City of Seattle</t>
  </si>
  <si>
    <t xml:space="preserve">a history and summary of officer reported crashes that occurred at or in the vicinity of the following intersections in the City of Seattle for the period of 1/1/2013 Ã¢â‚¬â€œ 12/31/2017. 
Ã¢â‚¬Â¢  15th Ave @ Olive St
Ã¢â‚¬Â¢  15th Ave @ Pine St
Ã¢â‚¬Â¢  16th Ave @ Pine St
Ã¢â‚¬Â¢  16th Ave @ Madison St
</t>
  </si>
  <si>
    <t xml:space="preserve">a history of officer reported crashes that occurred at or in the vicinity of the following intersections in the City of Tacoma for the period of 1/1/2012 Ã¢â‚¬â€œ 12/31/2014.
Ã¢â‚¬Â¢  Madison @ 25th St
Ã¢â‚¬Â¢  Madison @ 26th St
Ã¢â‚¬Â¢  Proctor St @ 25th St
Ã¢â‚¬Â¢  Proctor St @ 26th St
</t>
  </si>
  <si>
    <t>Crashes at 4 intersections in the City of Tacoma</t>
  </si>
  <si>
    <t>PDR-15-2459</t>
  </si>
  <si>
    <t>Bart Rudolph</t>
  </si>
  <si>
    <t xml:space="preserve">a history of officer reported crashes that occurred at or in the vicinity of the following intersections in the City of Vancouver for the period of 1/1/2010 Ã¢â‚¬â€œ available 2015 (2015 data is considered preliminary).
Ã¢â‚¬Â¢  Columbia St @ 15th St (No Reported Crashes)
Ã¢â‚¬Â¢  Columbia St @ Mill Plain Blvd
Ã¢â‚¬Â¢  Columbia St @ 13th St
Ã¢â‚¬Â¢  Daniels St @ 13th St
</t>
  </si>
  <si>
    <t>Crashes at 4 intersections in the City of Vancouver</t>
  </si>
  <si>
    <t>PDR-15-0818</t>
  </si>
  <si>
    <t xml:space="preserve">a history of officer reported crashes that occurred at or in the vicinity of the following intersections in the City of Vancouver for the period of 1/1/2010 Ã¢â‚¬â€œ 12/31/2014.
Ã¢â‚¬Â¢  State Route (SR) 501 (aka Lower River Rd, mp 2.51 Ã¢â‚¬â€œ 2.60) @ 32nd /31st Ave
Ã¢â‚¬Â¢  SR 501 (aka Lower River Rd, mp 2.19 Ã¢â‚¬â€œ 2.26) @ 26th Ave Ã¢â‚¬â€œ No Reported Crashes
Ã¢â‚¬Â¢  SR 501 (aka Lower River Rd / Mill Plain Blvd, mp 1.69 Ã¢â‚¬â€œ 2.06) @ Fourth Plain Blvd
Ã¢â‚¬Â¢  Fruit Valley Road / Kotobuki Way @ Fourth Plain Blvd
</t>
  </si>
  <si>
    <t>PDR-15-1701</t>
  </si>
  <si>
    <t xml:space="preserve">a history of officer reported crashes that occurred at or in the vicinity of the following intersections in the City of Vancouver for the period of 1/1/2012 Ã¢â‚¬â€œ 12/31/2016. 
Ã¢â‚¬Â¢  Mill Plain Blvd @ Columbia Crossing Center Ent/Exit
Ã¢â‚¬Â¢  164th Ave @ 6th St
Ã¢â‚¬Â¢  166th Ave @ 1st St Ã¢â‚¬â€œ No Reported Crashes
Ã¢â‚¬Â¢  166th Ave @ 5th St Ã¢â‚¬â€œ No Reported Crashes
</t>
  </si>
  <si>
    <t xml:space="preserve">a history of officer reported crashes that occurred at or in the vicinity of the following intersections in the City of Vancouver and Clark County for the period of 1/1/2011 Ã¢â‚¬â€œ 12/31/2015.
Ã¢â‚¬Â¢  172nd Ave @ 18th St
Ã¢â‚¬Â¢  187th Ave @ 18th St
Ã¢â‚¬Â¢  192nd Ave @ 13th St
Ã¢â‚¬Â¢  171st Ave Ã¢â‚¬â€œ north leg (Co Rd #30671, milepost 0.000 Ã¢â‚¬â€œ 0.020) @ 39th St / Edmunds Rd (Co Rd #30670, milepost 0.490 Ã¢â‚¬â€œ 0.530)
Ã¢â‚¬Â¢  172nd Ave Ã¢â‚¬â€œ south leg (Co Rd #30510, milepost 0.000 Ã¢â‚¬â€œ 0.020) @ 39th St / Edmunds Rd (Co Rd #30670, milepost 0.490 Ã¢â‚¬â€œ 0.530)
</t>
  </si>
  <si>
    <t>Crashes at 4 intersections in the City of Vancouver &amp; Clark County</t>
  </si>
  <si>
    <t xml:space="preserve">a history of officer reported crashes that occurred at or within 200 feet of the following intersections in the City of Walla Walla for the period of 1/1/2010 Ã¢â‚¬â€œ 12/31/2014.
Ã¢â‚¬Â¢  Tietan St @ Plaza Way
Ã¢â‚¬Â¢  Tietan St @ 3rd Ave
Ã¢â‚¬Â¢  Tietan St @ 2nd Ave
Ã¢â‚¬Â¢  3rd Ave @ Leonard Dr Ã¢â‚¬â€œ No Reported Crashes
</t>
  </si>
  <si>
    <t>Crashes at 4 intersections in the City of Walla Walla</t>
  </si>
  <si>
    <t>PDR-15-1607</t>
  </si>
  <si>
    <t>Monica Leal</t>
  </si>
  <si>
    <t xml:space="preserve">a history of officer reported crashes that occurred at or in the vicinity of the following intersections in the City of Washougal for the period of 1/1/2013 Ã¢â‚¬â€œ 12/31/2016.
Ã¢â‚¬Â¢  Main St @ Washougal River Rd
Ã¢â‚¬Â¢  Ã¢â‚¬ËœAÃ¢â‚¬â„¢ St @ Washougal River Rd
Ã¢â‚¬Â¢  Main St @ 32nd St
Ã¢â‚¬Â¢  Addy St @ 32nd St
</t>
  </si>
  <si>
    <t>Crashes at 4 intersections in the City of Washougal</t>
  </si>
  <si>
    <t xml:space="preserve">a history of officer reported crashes that occurred at or in the vicinity of the following intersections in the City of Woodland for the period of 1/1/2013 Ã¢â‚¬â€œ 12/31/2017. 
Ã¢â‚¬Â¢  Dike Access Rd @ Schurman Way
Ã¢â‚¬Â¢  Pekin Rd @ Guild Rd / Scott Ave Ã¢â‚¬â€œ No Reported Crashes
Ã¢â‚¬Â¢  Schurman Way @ Guild Rd Ã¢â‚¬â€œ No Reported Crashes
Ã¢â‚¬Â¢  Scott Ave @ Pacific Ave &amp; SB SR 5 off-ramp
Ã¢â‚¬Â¢  SR 005FD02108 (aka Pacific Ave, milepost 0.63 Ã¢â‚¬â€œ 0.72) @ Scott Ave
Ã¢â‚¬Â¢  SR 005R102199 (milepost 0.12 Ã¢â‚¬â€œ 0.21) @ Scott Ave
</t>
  </si>
  <si>
    <t>Crashes at 4 intersections in the City of Woodland</t>
  </si>
  <si>
    <t xml:space="preserve">a history of officer reported crashes that occurred on the following road segments in Clark County for the period of 1/1/2010 Ã¢â‚¬â€œ available 2015 (2015 data is partial and preliminary).
Ã¢â‚¬Â¢  99th St (Co Rd #21680, mp 0.000 Ã¢â‚¬â€œ 0.020) @ 72nd Ave (Co Rd #92190, mp 0.630 Ã¢â‚¬â€œ 6.340)
Ã¢â‚¬Â¢  88th St (Co Rd #21630, mp 1.200 Ã¢â‚¬â€œ 1.220) @ Andresen Rd (Co Rd #92190, mp 5.900 Ã¢â‚¬â€œ 5.940)
Ã¢â‚¬Â¢  88th St (Co Rd #21600, mp 1.110 Ã¢â‚¬â€œ 1.150) @ Andresen Rd (Co Rd # 92190, mp 5.770 Ã¢â‚¬â€œ 5.810)
Ã¢â‚¬Â¢  99th St (Co Rd #21680, mp 0.000 Ã¢â‚¬â€œ 0.370) from 72nd Ave to 80th Ave
</t>
  </si>
  <si>
    <t>Crashes at 4 road segments in Clark County</t>
  </si>
  <si>
    <t>PDR-15-2915</t>
  </si>
  <si>
    <t xml:space="preserve">a history of officer reported crashes that occurred at the following State Route (SR) intersections and on all City Streets in the City of Kirkland for the period of 1/1/2013 Ã¢â‚¬â€œ 12/31/2015.
Ã¢â‚¬Â¢  SR 405P101705 (milepost 0.27 Ã¢â‚¬â€œ 0.29) @ 116th Ave
Ã¢â‚¬Â¢  SR 405Q101762 (milepost 0.00 Ã¢â‚¬â€œ 0.02) @ 116th Ave
Ã¢â‚¬Â¢  SR 405R101758 (milepost 0.24 Ã¢â‚¬â€œ 0.26) @ 72nd St / 68th St
Ã¢â‚¬Â¢  SR 405S101686 (milepost 0.00 Ã¢â‚¬â€œ 0.02) @ 72nd St / 68th St
</t>
  </si>
  <si>
    <t>Crashes at 4 State Route intersections &amp; all City Streets in City of Kirkland</t>
  </si>
  <si>
    <t xml:space="preserve">a history of officer reported crashes that occurred at or in the vicinity of the following intersection in the City of Mountlake Terrace for the period of 03/06/2010 Ã¢â‚¬â€œ available 2018. 
Ã¢â‚¬Â¢  48th Ave @ 216th Pl / 216th St
</t>
  </si>
  <si>
    <t>Crashes at 48th Ave @ 216th Pl / 216th St in the City of Mountlake Terrace</t>
  </si>
  <si>
    <t xml:space="preserve">a history of reported crashes that occurred at the following intersection in Snohomish County for the period of 1/1/2006 Ã¢â‚¬â€œ available 2016.
Ã¢â‚¬Â¢  4th Ave (Co Rd #14010, milepost 0.220 Ã¢â‚¬â€œ 0.260) @ 132nd St (Co Rd #14012, milepost 0.000 Ã¢â‚¬â€œ 0.020)
</t>
  </si>
  <si>
    <t>Crashes at 4th Ave &amp; 132nd St intersection in Snohomish County</t>
  </si>
  <si>
    <t>Coastal Transport</t>
  </si>
  <si>
    <t>Steven Hewitt</t>
  </si>
  <si>
    <t>a history of reported crashes that occurred at 5 interchanges and 5 intersections on SR 8 &amp; SR 12 in Grays Harbor County for the period of 1/1/2000 Ã¢â‚¬â€œ available 2015 (2015 data is partial and preliminary).</t>
  </si>
  <si>
    <t>Crashes at 5 interchanges &amp; 5 intersections on SR 8 &amp; SR 12 in Grays Harbor County</t>
  </si>
  <si>
    <t>PDR-15-2981</t>
  </si>
  <si>
    <t>a history of officer reported crashes that occurred at the following intersections for the period of 1/1/2013 Ã¢â‚¬â€œ 12/31/2015. 
Ã¢â‚¬Â¢	STATE ROUTE 104 (MP 13.74 - 13.78) @ PARADISE BAY / SHINE RD
Ã¢â‚¬Â¢	STATE ROUTE 104 (MP 15.52 - 15.56) @ SR 3 (MP 60.00 - 60.02)
Ã¢â‚¬Â¢	STATE ROUTE 104 (MP 8.85 - 8.89) @ SR 19 (MP 0.00 - 0.02)
Ã¢â‚¬Â¢	STATE ROUTE 19 (MP 12.41 - 12.45) @ PROSPECT AVE
Ã¢â‚¬Â¢	STATE ROUTE 101 (MP 261.49 - 261.53) @ MILL RD / PARKWOOD BLVD</t>
  </si>
  <si>
    <t>Crashes at 5 intersections</t>
  </si>
  <si>
    <t xml:space="preserve">a history of officer reported crashes that occurred at or in the vicinity of the following intersections and road segments in the Cities of Des Moines and SeaTac for the period of 1/1/2012 Ã¢â‚¬â€œ 12/31/2016.
Ã¢â‚¬Â¢  216th St @ 20th Ave
Ã¢â‚¬Â¢  216th St @ 24th Ave
Ã¢â‚¬Â¢  208th St @ 24th Ave
Ã¢â‚¬Â¢  24th Ave from 216th St to 208th St
Ã¢â‚¬Â¢  SR 99 (milepost 16.99 Ã¢â‚¬â€œ 17.08) @ 208th St
Ã¢â‚¬Â¢  SR 99 (milepost 16.46 Ã¢â‚¬â€œ 16.84) from 216th St to 211th St
</t>
  </si>
  <si>
    <t>Crashes at 5 intersections &amp; 2 road segments in the Cities of Des Moines &amp; SeaTac</t>
  </si>
  <si>
    <t>a history of officer reported crashes that occurred at or in the vicinity of multiple intersections &amp; road segments in the City of Seattle for the period of 1/1/2013 Ã¢â‚¬â€œ available 2017.</t>
  </si>
  <si>
    <t>Crashes at 5 intersections &amp; 2 road segments in the City of Seattle</t>
  </si>
  <si>
    <t>a history of officer reported crashes that occurred at multiple intersections and road segment in Clark County for the period of 1/1/2012 Ã¢â‚¬â€œ available 2017.</t>
  </si>
  <si>
    <t>Crashes at 5 intersections &amp; road segment in Clark County</t>
  </si>
  <si>
    <t xml:space="preserve">a history of officer reported crashes that occurred at the following intersections and road segment in the City of Battle Ground and Clark County for the period of 1/1/2011 Ã¢â‚¬â€œ available 2016.
Ã¢â‚¬Â¢  State Route (SR) 503 (aka 10th Ave, milepost 5.82 Ã¢â‚¬â€œ 6.12) @ 40th St / 179th St
Ã¢â‚¬Â¢  SR 503 (aka 10th Ave, milepost 6.55 Ã¢â‚¬â€œ 6.64) @ 189th St / 30th St
Ã¢â‚¬Â¢  SR 503 (aka 10th Ave, milepost 7.01 Ã¢â‚¬â€œ 7.12) @ Eaton Blvd / 199th St
Ã¢â‚¬Â¢  SR 503 (aka 10th Ave, milepost 7.29 Ã¢â‚¬â€œ 7.47) @ Scotton Way
Ã¢â‚¬Â¢  SR 503 (aka 10th Ave, milepost 8.01 Ã¢â‚¬â€œ 8.17) @ SR 503 (aka Main St, milepost 6.06 Ã¢â‚¬â€œ 6.12)
Ã¢â‚¬Â¢  122nd Ave (Co Rd #50359, milepost 1.590 Ã¢â‚¬â€œ 1.760) from 176th St to 179th St Ã¢â‚¬â€œ No Reported Crashes
</t>
  </si>
  <si>
    <t>Crashes at 5 intersections &amp; road segment in the City of Battle Ground &amp; Clark County</t>
  </si>
  <si>
    <t xml:space="preserve">a history of officer reported crashes that occurred at or in the vicinity of the following intersections and road segment in the City of Camas and Clark County for the period of 1/1/2011 Ã¢â‚¬â€œ available 2016.
Ã¢â‚¬Â¢  Crown Rd @ 3rd Ave
Ã¢â‚¬Â¢  Crown Rd (Co Rd #31690, milepost 2.480 Ã¢â‚¬â€œ 2.520) @ 30th Circle (Private Rd)
Ã¢â‚¬Â¢  Crown Rd (Co Rd #31690, milepost 2.560 Ã¢â‚¬â€œ 2.600) @ McKever Rd (Co Rd #31920, milepost 0.000 Ã¢â‚¬â€œ 0.020)
Ã¢â‚¬Â¢  Crown Rd (Co Rd #31690, milepost 2.480 Ã¢â‚¬â€œ 2.600) from 30th Circle to McKever Rd
Ã¢â‚¬Â¢  SR 500 (aka Garfield St, milepost 19.12 Ã¢â‚¬â€œ 19.17) @ 3rd Ave
Ã¢â‚¬Â¢  SR 500 (aka 3rd Ave, milepost 19.27 Ã¢â‚¬â€œ 19.31) @ Dallas St
</t>
  </si>
  <si>
    <t>Crashes at 5 intersections &amp; road segment in the City of Camas and Clark County</t>
  </si>
  <si>
    <t xml:space="preserve">a history of officer reported crashes that occurred at the following intersections and road segment in the City of Ridgefield for the period of 1/1/2011 Ã¢â‚¬â€œ available 2016.
Ã¢â‚¬Â¢  Pioneer Canyon Dr. @ 32nd Ct Ã¢â‚¬â€œ No Reported Crashes
Ã¢â‚¬Â¢  Pioneer Canyon Dr. @ 35th Ave Ã¢â‚¬â€œ No Reported Crashes
Ã¢â‚¬Â¢  Pioneer Canyon Dr. @ 45th Ave
Ã¢â‚¬Â¢  SR 501 (aka Pioneer St, milepost 19.03 Ã¢â‚¬â€œ 19.07) @ 45th Ave
Ã¢â‚¬Â¢  SR 501 (aka Pioneer St, milepost 19.61 Ã¢â‚¬â€œ 19.65) @ 56th Pl
Ã¢â‚¬Â¢  32nd Ct from Smythe Rd to Pioneer Canyon Dr. Ã¢â‚¬â€œ No Reported 
   Crashes
</t>
  </si>
  <si>
    <t>Crashes at 5 intersections &amp; road segment in the City of Ridgefield</t>
  </si>
  <si>
    <t xml:space="preserve">a history of officer reported crashes that occurred at or in the vicinity of the following intersections and road segment in the City of Ridgefield for the period of 1/1/2013 Ã¢â‚¬â€œ available 2018. 
Ã¢â‚¬Â¢  SR 501 (aka Pioneer St, milepost 18.52 Ã¢â‚¬â€œ 18.61 ) @ 35th Ave / 35th Pl
Ã¢â‚¬Â¢  Reiman Rd / 51st Ave @ Heron Dr.
Ã¢â‚¬Â¢  Pioneer Canyon Dr. @ 45th Ave
Ã¢â‚¬Â¢  5th St @ Union Ridge Pkwy
Ã¢â‚¬Â¢  5th St / 264th St @ 10th Ave / 85th Ave
Ã¢â‚¬Â¢  45th Ave from SR 501 (aka Pioneer St) to 5th Way
</t>
  </si>
  <si>
    <t>CSL Consulting</t>
  </si>
  <si>
    <t xml:space="preserve">a history of officer reported crashes that occurred at the following intersections in the Cities of Redmond, Sammamish and King County for the period of 1/1/2012 Ã¢â‚¬â€œ 12/31/2016.
Ã¢â‚¬Â¢  SR 202 (milepost 8.59 Ã¢â‚¬â€œ 8.74) @ 185th Ave
Ã¢â‚¬Â¢  SR 202 (milepost 8.97 Ã¢â‚¬â€œ 9.14) @ 188th Ave
Ã¢â‚¬Â¢  SR 202 (milepost 9.10 Ã¢â‚¬â€œ 9.22) @ 192nd Dr.
Ã¢â‚¬Â¢  SR 202 (milepost 9.79 Ã¢â‚¬â€œ 9.97) @ 204th Pl
Ã¢â‚¬Â¢  SR 202 (milepost 10.17 Ã¢â‚¬â€œ 10.30) @ Sahalee Way
</t>
  </si>
  <si>
    <t>Crashes at 5 intersections in 2 Cities &amp; King County</t>
  </si>
  <si>
    <t>Philip Kulis</t>
  </si>
  <si>
    <t xml:space="preserve">a history of officer reported crashes that occurred at or in the vicinity of the following intersections in Clark County for the period of 1/1/2010 Ã¢â‚¬â€œ available 2015 (2015 data is considered preliminary).
Ã¢â‚¬Â¢  Highway 99 (Co Rd #91110, mp 4.910 Ã¢â‚¬â€œ 5.030) @ 99th St (Co Rd #14510, mp 2.440 Ã¢â‚¬â€œ 2.480)
Ã¢â‚¬Â¢  99th St (Co Rd #19400, mp 0.000 Ã¢â‚¬â€œ 0.080) @ Highway 99
Ã¢â‚¬Â¢  Highway 99 (Co Rd #91110, mp 3.860 Ã¢â‚¬â€œ 3.980) @ 78th St (Co Rd #91300 mp 4.110 Ã¢â‚¬â€œ 4.230)
Ã¢â‚¬Â¢  Highway 99 (Co Rd #91110, mp 4.400 Ã¢â‚¬â€œ 4.480) @ 88th St/88th Cir (Co Rd #19100, mp 1.650 Ã¢â‚¬â€œ 1.730)
Ã¢â‚¬Â¢  Highway 99 (Co Rd #91110, mp 4.320 Ã¢â‚¬â€œ 4.360) @ 86th St (Co Rd #19000, mp 0.000 Ã¢â‚¬â€œ 0.020)
Ã¢â‚¬Â¢  88th St (Co Rd #19100, mp 1.610 Ã¢â‚¬â€œ 1.650) @ 13th Ave (Co Rd #19010, mp 0.000 Ã¢â‚¬â€œ 0.020)
</t>
  </si>
  <si>
    <t>Crashes at 5 intersections in Clark County</t>
  </si>
  <si>
    <t>PDR-15-0799</t>
  </si>
  <si>
    <t xml:space="preserve">a history of officer reported crashes that occurred on the following road segments in Clark County for the period of 1/1/2010 Ã¢â‚¬â€œ 12/31/2014.
Ã¢â‚¬Â¢  88th St (Co Rd #21630, milepost 0.000 Ã¢â‚¬â€œ 0.020) @ 94th Ave (Co Rd #22753, milepost 0.550 Ã¢â‚¬â€œ 0.590)
Ã¢â‚¬Â¢  99th St (Co Rd #23320, milepost 0.000 Ã¢â‚¬â€œ 0.020) @ 94th Ave (Co Rd #22753, milepost 1.070 Ã¢â‚¬â€œ 1.110)
Ã¢â‚¬Â¢  105th St (Co Rd #23080, milepost 0.000 Ã¢â‚¬â€œ 0.020) @ 94th Ave (Co Rd #22753, milepost 1.370 Ã¢â‚¬â€œ 1.410)
Ã¢â‚¬Â¢  105th St (Co Rd #23080, milepost 0.100 Ã¢â‚¬â€œ 0.140) @ 92nd Ave (Co Rd #23590, milepost 0.280 Ã¢â‚¬â€œ 0.300) Ã¢â‚¬â€œ No Reported Crashes
Ã¢â‚¬Â¢  119th St (Co Rd #94100, milepost 2.820 Ã¢â‚¬â€œ 2.860) @ 87th Ave Ã¢â‚¬â€œ north leg (Co Rd #50010, milepost 0.000 Ã¢â‚¬â€œ 0.020)
Ã¢â‚¬Â¢  119th St (Co Rd #94100, milepost 2.820 Ã¢â‚¬â€œ 2.860) @ 87th Ave Ã¢â‚¬â€œ south leg (Co Rd #23080, milepost 1.050 Ã¢â‚¬â€œ 1.070)
</t>
  </si>
  <si>
    <t>PDR-15-2701</t>
  </si>
  <si>
    <t xml:space="preserve">a history of officer reported crashes that occurred at the following intersections in Clark County for the period of 1/1/2010 Ã¢â‚¬â€œ available 2015 (2015 data is partial and preliminary).
Ã¢â‚¬Â¢  State Route (SR) 503 (aka 117th Ave, milepost 1.72 Ã¢â‚¬â€œ 1.84 ) @ 99th St
Ã¢â‚¬Â¢  SR 503 (milepost 2.16 Ã¢â‚¬â€œ 2.20) @ 107th St
Ã¢â‚¬Â¢  SR 503 (milepost 2.45 Ã¢â‚¬â€œ 2.50) @ 112th Dr
Ã¢â‚¬Â¢  SR 503 (milepost 2.76 Ã¢â‚¬â€œ 2.88) @ 119th St
Ã¢â‚¬Â¢  99th St (Co Rd #23940, milepost 3.080 Ã¢â‚¬â€œ 3.120) @ 112th Pl / 110Th Ave
Ã¢â‚¬Â¢  112th Pl (Co Rd #23524, milepost 0.000 Ã¢â‚¬â€œ 0.020) @ 99th St Ã¢â‚¬â€œNo Reported Crashes
Ã¢â‚¬Â¢  110th Ave (Co Rd #23530, milepost 0.140 Ã¢â‚¬â€œ 0.160) @ 99th St
</t>
  </si>
  <si>
    <t>PDR-15-3003</t>
  </si>
  <si>
    <t xml:space="preserve">a history of officer reported crashes that occurred at the following intersections in Clark County for the period of 1/1/2010 Ã¢â‚¬â€œ 12/31/2014.
Ã¢â‚¬Â¢  17th Ave / 139th St (Co Rd #43180, milepost 0.470 Ã¢â‚¬â€œ 0.510) @ 20th Ave (Co Rd #43110, milepost 0.380 Ã¢â‚¬â€œ 0.420)
Ã¢â‚¬Â¢  139th St (Co Rd #43180, milepost 0.220 Ã¢â‚¬â€œ 0.260) @ 23rd Ave (Co Rd #43347, milepost 0.000 Ã¢â‚¬â€œ 0.020) 
Ã¢â‚¬Â¢  139th St (Co Rd #43180, milepost 0.000 Ã¢â‚¬â€œ 0.020) @ 29th Ave (Co Rd #43330, milepost 0.240 Ã¢â‚¬â€œ 0.280)
Ã¢â‚¬Â¢  134th St (Co Rd #43140, milepost 0.640 Ã¢â‚¬â€œ 0.680) @ 20th Ave (Co Rd #43110, milepost 0.140 Ã¢â‚¬â€œ 0.180)
Ã¢â‚¬Â¢  144th St (Co Rd #43260, milepost 0.000 Ã¢â‚¬â€œ 0.020) @ 20th Ave (Co Rd #43110, milepost 0.640 Ã¢â‚¬â€œ 0.680)
</t>
  </si>
  <si>
    <t xml:space="preserve">a history of officer reported crashes that occurred at the following intersections in Clark County for the period of 10/1/2012 Ã¢â‚¬â€œ 9/30/2017. 
Ã¢â‚¬Â¢  20th Ave (Co Rd #43110, MP 0.380 Ã¢â‚¬â€œ 0.420) @ 139th St
Ã¢â‚¬Â¢  139th St Ã¢â‚¬â€œ east leg (Co Rd #43180, MP 0.470 Ã¢â‚¬â€œ 0.490) @ 20th Ave
Ã¢â‚¬Â¢  139th St Ã¢â‚¬â€œ west leg (Co Rd #41120, MP 0.480 Ã¢â‚¬â€œ 0.500) @ 20th Ave
Ã¢â‚¬Â¢  23rd Ave (Co Rd #43347, MP 0.250 Ã¢â‚¬â€œ 0.270) @ 134th St (Co Rd #43140, MP 0.460 Ã¢â‚¬â€œ 0.500)
Ã¢â‚¬Â¢  29th Ave (Co Rd #43330, MP 0.240 Ã¢â‚¬â€œ 0.280) @ 139th St (Co Rd #43180, MP 0.000 Ã¢â‚¬â€œ 0.020)
Ã¢â‚¬Â¢  29th Ave (Co Rd #43330, MP 0.000 Ã¢â‚¬â€œ 0.020) @ 134th St (Co Rd #43140, MP 0.070 Ã¢â‚¬â€œ 0.110)
Ã¢â‚¬Â¢  Salmon Creek Ave (Co Rd #94130, MP 1.250 Ã¢â‚¬â€œ 1.290) @ 134th St (Co Rd #43140, MP 0.000 Ã¢â‚¬â€œ 0.020)
</t>
  </si>
  <si>
    <t xml:space="preserve">a history of officer reported crashes that occurred at the following State Route (SR) intersections for the period of 1/1/2011 Ã¢â‚¬â€œ 12/31/2015.
Ã¢â‚¬Â¢  SR 2 (milepost 293.76 Ã¢â‚¬â€œ 293.84) @ Hawthorne Rd
Ã¢â‚¬Â¢  SR 2 (milepost 294.09 Ã¢â‚¬â€œ 294.23) @ Nevada St
Ã¢â‚¬Â¢  SR 2 (milepost 294.61 Ã¢â‚¬â€œ 294.65) @ Winchester Ave
Ã¢â‚¬Â¢  SR 2 (milepost 295.22 Ã¢â‚¬â€œ 295.26) @ Pittsburg St
Ã¢â‚¬Â¢  SR 2 (milepost 295.50 Ã¢â‚¬â€œ 295.67) @ Farwell Rd
</t>
  </si>
  <si>
    <t>Crashes at 5 intersections in Spokane County</t>
  </si>
  <si>
    <t xml:space="preserve">a history of officer reported crashes that occurred at or in the vicinity of the following intersections in the Cities of Des Moines and SeaTac for the period of 1/1/2010 Ã¢â‚¬â€œ 12/31/2014.
Ã¢â‚¬Â¢  216th St @ 20th Ave
Ã¢â‚¬Â¢  216th St @ 24th Ave
Ã¢â‚¬Â¢  208th St @ 24th Ave  - No Reported Crashes
Ã¢â‚¬Â¢  216th St @ State Route (SR) 99 (milepost 16.48 Ã¢â‚¬â€œ 16.55)
Ã¢â‚¬Â¢  208th St @ SR 99 (milepost 16.98 Ã¢â‚¬â€œ 17.07)
</t>
  </si>
  <si>
    <t>Crashes at 5 intersections in the Cities of Des Moines and SeaTac</t>
  </si>
  <si>
    <t>PDR-15-1894</t>
  </si>
  <si>
    <t xml:space="preserve">a history of officer reported crashes that occurred at or in the vicinity of the following intersections in the City of Camas for the period of 1/1/2012 Ã¢â‚¬â€œ 12/31/2014.
Ã¢â‚¬Â¢  28th Ave @ Utah St Ã¢â‚¬â€œ No Reported Crashes
Ã¢â‚¬Â¢  28th Ave @ Sierra Dr Ã¢â‚¬â€œ No Reported Crashes
Ã¢â‚¬Â¢  33rd Way / 32nd Ave @ Sierra Dr
Ã¢â‚¬Â¢  43rd Ave @ Sierra St
Ã¢â‚¬Â¢  Lake Road @ Sierra St
</t>
  </si>
  <si>
    <t>Crashes at 5 intersections in the City of Camas</t>
  </si>
  <si>
    <t>PDR-15-2998</t>
  </si>
  <si>
    <t>Clemow &amp; Associates, LLC</t>
  </si>
  <si>
    <t>Christopher M. Clemow</t>
  </si>
  <si>
    <t xml:space="preserve">a history of officer reported crashes that occurred at or in the vicinity of the following intersections in the City of Camas for the period of 1/1/2013 Ã¢â‚¬â€œ 12/31/2017. 
Ã¢â‚¬Â¢  6th Ave @ 7th Ave / Drake St
Ã¢â‚¬Â¢  6th Ave @ Adams St
Ã¢â‚¬Â¢  6th Ave @ Birch St
Ã¢â‚¬Â¢  6th Ave @ Dallas St
Ã¢â‚¬Â¢  SR 500 (aka Garfield St, milepost 18.98 Ã¢â‚¬â€œ 19.02) @ 6th Ave
</t>
  </si>
  <si>
    <t>Mike Usen</t>
  </si>
  <si>
    <t xml:space="preserve">a history of officer reported crashes that occurred at or in the vicinity of the following intersections in the City of Coulee Dam and Douglas, Grant and Okanogan County for the period of 1/1/2011 Ã¢â‚¬â€œ 12/31/2015.
Ã¢â‚¬Â¢  Federal Reserve Rd (aka SR 155) @ Lincoln Ave
Ã¢â‚¬Â¢  SR 155 (milepost 28.04 Ã¢â‚¬â€œ 28.07) @ Grant Ave
Ã¢â‚¬Â¢  SR 155 (milepost 28.12 Ã¢â‚¬â€œ 28.16) @ Douglas Ave
Ã¢â‚¬Â¢  SR 155 (milepost 28.23 Ã¢â‚¬â€œ 28.27) @ Columbia Ave
Ã¢â‚¬Â¢  SR 155 (milepost 28.47 Ã¢â‚¬â€œ 28.51) @ Roosevelt Way
</t>
  </si>
  <si>
    <t>Crashes at 5 intersections in the City of Coulee Dam</t>
  </si>
  <si>
    <t>Fife Police Department</t>
  </si>
  <si>
    <t>Scott Eastman</t>
  </si>
  <si>
    <t xml:space="preserve">a history and summary of officer reported crashes involving junction relationship of Ã¢â‚¬ËœAt Intersection and RelatedÃ¢â‚¬â„¢ that occurred at the following intersections in the City of Fife for the period of 1/1/2014 Ã¢â‚¬â€œ 12/31/2014.
Ã¢â‚¬Â¢  70th Ave @ 20th St
Ã¢â‚¬Â¢  Pacific Hwy E @ Alexander Ave
Ã¢â‚¬Â¢  Valley Ave @ 70th St
Ã¢â‚¬Â¢  SR 99 (aka Pacific Hwy E, milepost 0.13 Ã¢â‚¬â€œ 0.21) @ 54th Ave
Ã¢â‚¬Â¢  SR 005LX13745 (aka 54th Ave, milepost 0.06 Ã¢â‚¬â€œ 0.09) @ 20th St
</t>
  </si>
  <si>
    <t>Crashes at 5 intersections in the City of Fife</t>
  </si>
  <si>
    <t>PDR-15-3293</t>
  </si>
  <si>
    <t xml:space="preserve">a history of officer reported crashes that occurred at or in the vicinity of the following intersections in the City of Fife for the period of 1/1/2015 Ã¢â‚¬â€œ 12/31/2015.
Ã¢â‚¬Â¢  70th Ave @ 20th St
Ã¢â‚¬Â¢  Pacific Hwy @ Alexander Ave
Ã¢â‚¬Â¢  Valley Ave @ 70th St
Ã¢â‚¬Â¢  SR 99 (aka Pacific Hwy, milepost 0.13 Ã¢â‚¬â€œ 0.21) @ 54th Ave
Ã¢â‚¬Â¢  SR 005LX13745 (aka 54th Ave, milepost 0.06 Ã¢â‚¬â€œ 0.09) @ 20th St
</t>
  </si>
  <si>
    <t xml:space="preserve">a history of officer reported crashes involving junction relationship of Ã¢â‚¬ËœAt intersection and RelatedÃ¢â‚¬â„¢ that occurred at the following intersections in the City of Fife for the period of 1/1/2013 Ã¢â‚¬â€œ 12/31/2013.
Ã¢â‚¬Â¢  70th Ave @ 20th St
Ã¢â‚¬Â¢  Pacific Hwy @ Alexander Ave
Ã¢â‚¬Â¢  Valley Ave @ 70th Ave
Ã¢â‚¬Â¢  SR 99 (aka Pacific Hwy E, milepost 0.13 Ã¢â‚¬â€œ 0.21) @ 54th Ave E
Ã¢â‚¬Â¢  SR 005LX13745 (aka 54th Ave, milepost 0.06 Ã¢â‚¬â€œ 0.09) @ 20th St
</t>
  </si>
  <si>
    <t xml:space="preserve">a history and summary of officer reported crashes involving junction relationship of Ã¢â‚¬Ëœat intersection and relatedÃ¢â‚¬â„¢ that occurred at the following intersections in the City of Fife for the period of 1/1/2016 Ã¢â‚¬â€œ 12/31/2016.
Ã¢â‚¬Â¢  Pacific Hwy @ Alexander Ave
Ã¢â‚¬Â¢  70th Ave @ 20th St
Ã¢â‚¬Â¢  Valley Ave @ 70th Ave
Ã¢â‚¬Â¢  SR 99 (aka Pacific Hwy, milepost 0.13 Ã¢â‚¬â€œ 0.21) @ 54th Ave
Ã¢â‚¬Â¢  SR 005LX13745 (aka 54th Ave, milepost 0.06 Ã¢â‚¬â€œ 0.09) @ 20th St
</t>
  </si>
  <si>
    <t>a history of officer reported crashes that occurred at or in the vicinity of multiple intersections in the City of Renton for the period of 1/1/2012 Ã¢â‚¬â€œ 12/31/2016.</t>
  </si>
  <si>
    <t>Crashes at 5 intersections in the City of Renton</t>
  </si>
  <si>
    <t xml:space="preserve">a history of officer reported crashes that occurred at or in the vicinity of the following intersections in the City of Seattle for the period of 1/1/2010 Ã¢â‚¬â€œ 12/31/2014.
Ã¢â‚¬Â¢  6th Ave @ 40th St
Ã¢â‚¬Â¢  6th Ave @ Northlake Way
Ã¢â‚¬Â¢  20th Ave @ 50th St
Ã¢â‚¬Â¢  SR 513 (aka Montlake Blvd, milepost 0.05 Ã¢â‚¬â€œ 0.09) @ westbound SR 520 off-ramp
Ã¢â‚¬Â¢  SR 520R100143 (milepost 0.48 Ã¢â‚¬â€œ 0.50) @ SR 513
Ã¢â‚¬Â¢  SR 520Q500119 (milepost 0.00 Ã¢â‚¬â€œ 0.02) @ SR 513
Ã¢â‚¬Â¢  SR 520LX00094 (milepost 0.00 Ã¢â‚¬â€œ 0.03) from SR 520 overpass to eastbound SR 520 off-ramp
</t>
  </si>
  <si>
    <t xml:space="preserve">Crashes at 5 intersections in the City of Seattle
</t>
  </si>
  <si>
    <t xml:space="preserve">a history of officer reported crashes that occurred at or in the vicinity of the following intersections in the City of Vancouver for the period of 1/1/2010 Ã¢â‚¬â€œ 12/31/2014.
Ã¢â‚¬Â¢  192nd Ave @ 15th St
Ã¢â‚¬Â¢  192nd Ave @ 20th St
Ã¢â‚¬Â¢  192nd Ave @ 25th St Ã¢â‚¬â€œ No Reported Crashes
Ã¢â‚¬Â¢  192nd Ave @ 34th St 
Ã¢â‚¬Â¢  176th Ave @ 20th St
</t>
  </si>
  <si>
    <t>Crashes at 5 intersections in the City of Vancouver</t>
  </si>
  <si>
    <t>PDR-15-2609</t>
  </si>
  <si>
    <t>Brett Korporaal</t>
  </si>
  <si>
    <t xml:space="preserve">a history of officer reported crashes that occurred at or in the vicinity of the following intersections in the City of Vancouver for the period of 1/1/2011 Ã¢â‚¬â€œ 12/31/2015.
Ã¢â‚¬Â¢ 112th Ave @ Burton Rd/28th St 
Ã¢â‚¬Â¢ 28th St @ 119th Ave/Four Seasons Ln
Ã¢â‚¬Â¢ Four Season Ln @ 18th St
Ã¢â‚¬Â¢ 18th St @ 112th Ave
Ã¢â‚¬Â¢ 112th St @ 23rd St
</t>
  </si>
  <si>
    <t xml:space="preserve">a history of officer reported crashes that occurred at or in the vicinity of the following intersections in the City of Vancouver for the period of 1/1/2012 Ã¢â‚¬â€œ available 2016.
Ã¢â‚¬Â¢  Vancouver Mall Dr. @ Thurston Way
Ã¢â‚¬Â¢  Parkway Dr. @ Thurston Way
Ã¢â‚¬Â¢  Vancouver Mall Dr. @ Red Robin / Twin Star Ent/Exit Ã¢â‚¬â€œ No Reported Crashes
Ã¢â‚¬Â¢  Vancouver Mall Dr. @ Twin Stat Ent Ã¢â‚¬â€œ No Reported Crashes
Ã¢â‚¬Â¢  Parkway Dr. @ Vancouver Mall Dr
</t>
  </si>
  <si>
    <t>a history of officer reported crashes that occurred at or in the vicinity of multiple intersections in the City of Vancouver &amp; Clark County for the period of 1/1/2011 Ã¢â‚¬â€œ available 2016.</t>
  </si>
  <si>
    <t>Crashes at 5 intersections in the City of Vancouver &amp; Clark County</t>
  </si>
  <si>
    <t xml:space="preserve">a history of officer reported crashes that occurred at the following intersection in Clark County for the period of 1/1/2011 Ã¢â‚¬â€œ available 2017.
Ã¢â‚¬Â¢  50th Ave (Co Rd #44150, milepost 0.600 Ã¢â‚¬â€œ 0.640) @ 131st St (Co Rd #44180, milepost 0.940 Ã¢â‚¬â€œ 0.980)
</t>
  </si>
  <si>
    <t>Crashes at 50th Ave &amp; 131st St intersection in Clark County</t>
  </si>
  <si>
    <t>City of Fife</t>
  </si>
  <si>
    <t>Yvonne Petitdemange</t>
  </si>
  <si>
    <t xml:space="preserve">a history of officer reported crashes that occurred at or in the vicinity of the following intersection in the City of Fife for the period of 1/1/2014 Ã¢â‚¬â€œ 12/31/2016. 
Ã¢â‚¬Â¢  54th Ave @ 8th St
</t>
  </si>
  <si>
    <t>Crashes at 54th Ave &amp; 8th St intersection in the City of Fife</t>
  </si>
  <si>
    <t xml:space="preserve">a history of officer reported crashes that occurred at or in the vicinity of the following intersection in the City of Fife for the period of 6/1/2013 Ã¢â‚¬â€œ 6/30/2016.
Ã¢â‚¬Â¢  54th Ave @ Valley Ave
</t>
  </si>
  <si>
    <t>Crashes at 54th Ave &amp; Valley Ave intersection in the City of Fife</t>
  </si>
  <si>
    <t>Andy Matarrese</t>
  </si>
  <si>
    <t xml:space="preserve">a history and summary of officer reported crashes that occurred at the following intersection in Clark County for the period of 1/1/2002 Ã¢â‚¬â€œ available 2017. 
Ã¢â‚¬Â¢  Minnehaha St Ã¢â‚¬â€œ west leg (Co Rd #91140, milepost 2.440 Ã¢â‚¬â€œ 2.460) @ 56th Ave (Co Rd #21260, milepost 0.000 Ã¢â‚¬â€œ 0.020)
Ã¢â‚¬Â¢  63rd St Ã¢â‚¬â€œ east leg (Co Rd #22160, milepost 1.150 Ã¢â‚¬â€œ 1.190) @ 56th Ave (Co Rd #21260, milepost 0.000 Ã¢â‚¬â€œ 0.020)
</t>
  </si>
  <si>
    <t>Crashes at 56th Ave &amp; 63rd St intersection in Clark County</t>
  </si>
  <si>
    <t>a history of officer reported crashes that occurred at or in the vicinity of multiple intersections and road segments in the Cities of Fife and Tacoma for the period of 1/1/2013 Ã¢â‚¬â€œ 12/31/2015.</t>
  </si>
  <si>
    <t>Crashes at 6 intersections &amp; 2 road segments in the Cities of Fife and Tacoma</t>
  </si>
  <si>
    <t>Elizabeth Swan</t>
  </si>
  <si>
    <t xml:space="preserve">a history of officer reported crashes that occurred at or in the vicinity of multiple intersections and road segments in the City of Shoreline for the period of 1/1/2015 Ã¢â‚¬â€œ available 2018. </t>
  </si>
  <si>
    <t>Crashes at 6 intersections &amp; 2 road segments in the City of Shoreline</t>
  </si>
  <si>
    <t>a history of officer reported crashes that occurred at or in the vicinity of multiple intersections in the City of Ridgefield for the period of 1/1/2011 Ã¢â‚¬â€œ available 2015 (2015 data is partial and preliminary).</t>
  </si>
  <si>
    <t>Crashes at 6 intersections in City of Ridgefield</t>
  </si>
  <si>
    <t>a history of officer reported crashes that occurred at or in the vicinity of multiple intersections in Clark County for the period of 1/1/2012 Ã¢â‚¬â€œ 12/31/2014.</t>
  </si>
  <si>
    <t>Crashes at 6 intersections in Clark County</t>
  </si>
  <si>
    <t>PDR-15-1311</t>
  </si>
  <si>
    <t>a history of officer reported crashes that occurred at multiple intersections in Clark County for the period of 1/1/2012 Ã¢â‚¬â€œ 12/31/2016.</t>
  </si>
  <si>
    <t xml:space="preserve">a history of officer reported crashes that occurred at multiple intersections in Clark County for the period of 10/1/2014 Ã¢â‚¬â€œ 9/30/2017. </t>
  </si>
  <si>
    <t xml:space="preserve">a history of officer reported crashes that occurred at the following intersections in Pierce County for the period of 1/1/2014 Ã¢â‚¬â€œ 12/31/2016. 
Ã¢â‚¬Â¢  Woodland Ave (Co Rd #57970, MP 1.150 Ã¢â‚¬â€œ 1.190) @ 144th St (Co Rd #58080, MP 0.340 Ã¢â‚¬â€œ 0.380)
Ã¢â‚¬Â¢  Woodland Ave (Co Rd #57970, MP 0.780 Ã¢â‚¬â€œ 0.820) @ 147th St Ct (Co Rd #58070, MP 0.000 Ã¢â‚¬â€œ 0.020) Ã¢â‚¬â€œ No Reported Crashes
Ã¢â‚¬Â¢  Crown Dr. (Co Rd #58072, MP 0.000 Ã¢â‚¬â€œ 0.020) @ 144th St (Co Rd #58630, MP 1.650 Ã¢â‚¬â€œ 1.690) Ã¢â‚¬â€œ No Reported Crashes
Ã¢â‚¬Â¢  76th Ave (Co Rd #58078, MP 0.000 Ã¢â‚¬â€œ 0.020) @ 144th St (Co Rd #58630, MP 1.650 Ã¢â‚¬â€œ 1.690) Ã¢â‚¬â€œ No Reported Crashes
Ã¢â‚¬Â¢  80th Ave Ã¢â‚¬â€œ Private Rd @ 144th St (Co Rd #58630, MP 1.370 Ã¢â‚¬â€œ 1.410) Ã¢â‚¬â€œ No Reported Crashes
Ã¢â‚¬Â¢  86th Ave (Co Rd #58510, MP 0.480 Ã¢â‚¬â€œ 0.520) @ 144th St (Co Rd #58600, MP 1.010 Ã¢â‚¬â€œ 1.050) Ã¢â‚¬â€œ No Reported Crashes
</t>
  </si>
  <si>
    <t>Crashes at 6 intersections in Pierce County</t>
  </si>
  <si>
    <t xml:space="preserve">a history of officer reported crashes that occurred at or in the vicinity of the following intersections in the City of Battle Ground for the period of 1/1/2011 Ã¢â‚¬â€œ 12/31/2015.
Ã¢â‚¬Â¢  Onsdorff Blvd @ Parkway Ave
Ã¢â‚¬Â¢  25th St @ 132nd Ave
Ã¢â‚¬Â¢  State Route (SR) 502 (aka Main St, milepost 6.06 Ã¢â‚¬â€œ 6.12) @ SR 
   503 (aka 10th Ave, milepost 8.01 Ã¢â‚¬â€œ 8.17)
Ã¢â‚¬Â¢  SR 502 (aka Main St, milepost 5.96 Ã¢â‚¬â€œ 6.30) @ 12th Ave
Ã¢â‚¬Â¢  SR 502 (aka Main St, milepost 5.81 Ã¢â‚¬â€œ 5.87) @ 15th Ave
Ã¢â‚¬Â¢  SR 502 (aka Main St, milepost 5.56 Ã¢â‚¬â€œ 5.64) @ 20th Ave
</t>
  </si>
  <si>
    <t>Crashes at 6 intersections in the City of Battle Ground</t>
  </si>
  <si>
    <t xml:space="preserve">a history of officer reported crashes that occurred at or in the vicinity of the following intersections in the City of Bremerton for the period of 1/1/2010 Ã¢â‚¬â€œ available 2015 (2015 data is partial and preliminary).
Ã¢â‚¬Â¢  11th St @ Montgomery Ave
Ã¢â‚¬Â¢  State Route (SR) 310 (aka Callow Ave, milepost 1.69 Ã¢â‚¬â€œ 1.73) @ 6th St
Ã¢â‚¬Â¢  SR 304 (aka Burwell St, milepost 1.65 Ã¢â‚¬â€œ 1.69) @ Callow Ave / SR 310
Ã¢â‚¬Â¢  SR 304 (aka Burwell St, milepost 1.70 Ã¢â‚¬â€œ 1.74) @ Montgomery Ave
Ã¢â‚¬Â¢  SR 304 (aka Burwell St, milepost 2.23 Ã¢â‚¬â€œ 2.27) @ High Ave
Ã¢â‚¬Â¢  SR 304 (aka Burwell St, milepost 2.48 Ã¢â‚¬â€œ 2.52) @ Chester Ave
</t>
  </si>
  <si>
    <t>Crashes at 6 intersections in the City of Bremerton</t>
  </si>
  <si>
    <t>PDR-15-3308</t>
  </si>
  <si>
    <t xml:space="preserve">a history of officer reported crashes that occurred at or in the vicinity of multiple intersections in the City of Camas and Clark County for the period of 1/1/2011 Ã¢â‚¬â€œ 12/31/2017 (2017 data is preliminary). </t>
  </si>
  <si>
    <t>Crashes at 6 intersections in the City of Camas &amp; Clark County</t>
  </si>
  <si>
    <t xml:space="preserve">a history of officer reported crashes that occurred at multiple intersections in the City of Edgewood for the period of 1/1/2014 Ã¢â‚¬â€œ 12/31/2016. </t>
  </si>
  <si>
    <t>Crashes at 6 intersections in the City of Edgewood</t>
  </si>
  <si>
    <t>Jeanne Patton</t>
  </si>
  <si>
    <t xml:space="preserve">a history of officer reported crashes that occurred at or in the vicinity of the following intersection in the City of Lynnwood for the period of 1/1/2002 Ã¢â‚¬â€œ available 2018. 
Ã¢â‚¬Â¢  66th Ave @ 164th St
</t>
  </si>
  <si>
    <t>Crashes at 66th Ave &amp; 164th St intersection in the City of Lynnwood</t>
  </si>
  <si>
    <t xml:space="preserve">a history and summary of officer reported crashes that occurred on State Route 900 (aka Martin Luther King Jr. Way, milepost 8.21 Ã¢â‚¬â€œ 8.31) @ 68th Ave intersection in King County for the period of 6/21/2015 Ã¢â‚¬â€œ available 2017. </t>
  </si>
  <si>
    <t>Crashes at 68th Ave &amp; Martin Luther King Jr Way intersection in King County</t>
  </si>
  <si>
    <t xml:space="preserve">a history of officer reported crashes that occurred at or in the vicinity of the following intersection in the City of Tacoma for the period of 1/1/2001 Ã¢â‚¬â€œ available 2016.
Ã¢â‚¬Â¢  6th Ave @ MacArthur St
</t>
  </si>
  <si>
    <t>Crashes at 6th Ave &amp; MacArthur St in City of Tacoma</t>
  </si>
  <si>
    <t xml:space="preserve">a history of officer reported crashes that occurred at or within 1000 feet of the following intersection in the City of Seattle for the period of 5/12/2016.
Ã¢â‚¬Â¢  6th Ave @ Royal Brougham Way
</t>
  </si>
  <si>
    <t>Crashes at 6th Ave &amp; Royal Brougham Way intersection in the City of Seattle</t>
  </si>
  <si>
    <t xml:space="preserve">a history of officer reported crashes that occurred at or in the vicinity of multiple intersections and road segments in the Cities of Algona, Auburn, Pacific and King County for the period of 1/1/2011 Ã¢â‚¬â€œ 12/31/2016.
</t>
  </si>
  <si>
    <t>Crashes at 7 intersections &amp; 2 road segments</t>
  </si>
  <si>
    <t>a history of officer reported crashes that occurred at multiple intersections and road segment in Clark County for the period of 1/1/2013 Ã¢â‚¬â€œ 12/31/2015.</t>
  </si>
  <si>
    <t>Crashes at 7 intersections &amp; road segment in Clark County</t>
  </si>
  <si>
    <t>a history of officer reported crashes that occurred at multiple intersections in Clark County for the period of 1/1/2013 Ã¢â‚¬â€œ 12/31/2015.</t>
  </si>
  <si>
    <t>Crashes at 7 intersections in Clark County</t>
  </si>
  <si>
    <t xml:space="preserve">a history of officer reported crashes that occurred at multiple intersections in Clark County for the period of 1/1/2013 Ã¢â‚¬â€œ 12/31/2017 (2017 data is preliminary). </t>
  </si>
  <si>
    <t xml:space="preserve">a history of officer reported crashes that occurred at multiple intersections in Clark County for the period of 1/1/2013 Ã¢â‚¬â€œ available 2018. </t>
  </si>
  <si>
    <t xml:space="preserve">a history of officer reported crashes that occurred at multiple intersections in Snohomish County for the period of 1/1/2014 Ã¢â‚¬â€œ available 2017.
</t>
  </si>
  <si>
    <t>Crashes at 7 intersections in Snohomish County</t>
  </si>
  <si>
    <t xml:space="preserve">a history of officer reported crashes that occurred at or in the vicinity of the following intersections in the Cities of Edgewood and Milton for the period of 1/1/2015 Ã¢â‚¬â€œ 12/31/2017. 
Ã¢â‚¬Â¢  Yuma St @ 10th Ave
Ã¢â‚¬Â¢  Yuma St @ 12th Ave Ã¢â‚¬â€œ No Reported Crashes
Ã¢â‚¬Â¢  Yuma St @ 13th Ave Ã¢â‚¬â€œ No Reported Crashes
Ã¢â‚¬Â¢  24th St @ 94th Ave
Ã¢â‚¬Â¢  SR 161 (aka Meridian Ave, milepost 32.26 Ã¢â‚¬â€œ 32.34) @ 24th St
Ã¢â‚¬Â¢  SR 161 (aka Meridian Ave, milepost 32.77 Ã¢â‚¬â€œ 32.83) @ 16th St
Ã¢â‚¬Â¢  SR 161 (aka Meridian Ave, milepost 33.27 Ã¢â‚¬â€œ 33.35) @ 8th St
</t>
  </si>
  <si>
    <t>Crashes at 7 intersections in the Cities of Edgewood &amp; Milton</t>
  </si>
  <si>
    <t>Jessica Hijar</t>
  </si>
  <si>
    <t xml:space="preserve">a history of officer reported crashes that occurred at or in the vicinity of multiple intersections in the City of La Center for the period of 1/1/2012 Ã¢â‚¬â€œ 12/31/2016. </t>
  </si>
  <si>
    <t>Crashes at 7 intersections in the City of La Center</t>
  </si>
  <si>
    <t>a history of officer reported crashes that occurred at or in the vicinity of multiple intersections in the City of Longview and Cowlitz County for the period of 1/1/2012 Ã¢â‚¬â€œ available 2017</t>
  </si>
  <si>
    <t>Crashes at 7 intersections in the City of Longview &amp; Cowlitz County</t>
  </si>
  <si>
    <t>Maggie Lin</t>
  </si>
  <si>
    <t xml:space="preserve">a history of officer reported crashes that occurred at or in the vicinity of multiple intersections in the City of Vancouver and Clark County for the period of 1/1/2015 Ã¢â‚¬â€œ 12/31/2017. </t>
  </si>
  <si>
    <t>Crashes at 7 intersections in the City of Vancouver &amp; Clark County</t>
  </si>
  <si>
    <t xml:space="preserve">a history of officer reported crashes that occurred at or in the vicinity of the following intersection in the City of Mercer Island for the period of 1/1/2001 Ã¢â‚¬â€œ available 2016.
Ã¢â‚¬Â¢  76th Ave @ 24th St
</t>
  </si>
  <si>
    <t>Crashes at 76th Ave &amp; 24th St intersection in the City of Mercer Island</t>
  </si>
  <si>
    <t xml:space="preserve">a history of officer reported crashes that occurred at or within 200 feet each direction of the following intersection in Clark County for the period of 1/1/2010 Ã¢â‚¬â€œ 12/31/2014.
Ã¢â‚¬Â¢  76th St (Co Rd #24120, milepost 0.880 Ã¢â‚¬â€œ 0.960) @ 135th Ave (Co Rd #24118, milepost 0.000 Ã¢â‚¬â€œ 0.040)
</t>
  </si>
  <si>
    <t>Crashes at 76th St &amp;135th Ave intersection in Clark County</t>
  </si>
  <si>
    <t>PDR-15-3128</t>
  </si>
  <si>
    <t>Crashes at 8 intersections &amp; road segment in Clark County</t>
  </si>
  <si>
    <t xml:space="preserve">a history of officer reported crashes that occurred at or in the vicinity of multiple intersections and road segment in the City of Shoreline for the period of 1/1/2015 Ã¢â‚¬â€œ available 2018. </t>
  </si>
  <si>
    <t>Crashes at 8 intersections &amp; road segment in the City of Shoreline</t>
  </si>
  <si>
    <t xml:space="preserve">a history of officer reported crashes that occurred at or in the vicinity of multiple intersections in the City of Lacey for the period of 1/1/2012 Ã¢â‚¬â€œ 12/31/2016. </t>
  </si>
  <si>
    <t>Crashes at 8 intersections in the City of Lacey</t>
  </si>
  <si>
    <t xml:space="preserve">a history of officer reported crashes that occurred at multiple intersections in the City of Ridgefield for the period of 1/1/2012 Ã¢â‚¬â€œ 12/31/2016. </t>
  </si>
  <si>
    <t>Crashes at 8 intersections in the City of Ridgefield</t>
  </si>
  <si>
    <t>Ruby Grendahl</t>
  </si>
  <si>
    <t xml:space="preserve">a history of officer reported crashes that occurred at the following intersection in Clark County for the period of 1/1/2012 Ã¢â‚¬â€œ available 2016.
Ã¢â‚¬Â¢  88th St (Co Rd #21600, milepost 1.110 Ã¢â‚¬â€œ 1.150) @ Andresen Rd (Co Rd #92190, milepost 5.770 Ã¢â‚¬â€œ 5.810)
</t>
  </si>
  <si>
    <t>Crashes at 88th St &amp; Andresen Rd intersection in Clark County</t>
  </si>
  <si>
    <t>Jerry Cooper</t>
  </si>
  <si>
    <t>a history of officer reported crashes that occurred on or in the vicinity of the intersection of E 8th @ S Washington St in the City of Port Angeles for the period of 1/1/2010 Ã¢â‚¬â€œ available 2015 (2015 data is partial and preliminary).</t>
  </si>
  <si>
    <t>Crashes at 8th and Washington in Pt Angeles</t>
  </si>
  <si>
    <t>PDR-15-2323</t>
  </si>
  <si>
    <t xml:space="preserve">a history of officer reported crashes that occurred at the following intersections and road segments in Mason County for the period of 1/1/2012 Ã¢â‚¬â€œ 12/31/2016. 
Ã¢â‚¬Â¢  Roy Boad Rd (Co Rd #86700, milepost 0.000 Ã¢â‚¬â€œ 0.020) @ Clifton Ln (Co Rd #86750, milepost 0.100 Ã¢â‚¬â€œ 0.140) 
Ã¢â‚¬Â¢  Newkirk Rd (Co Rd #87280, milepost 0.000 Ã¢â‚¬â€œ 0.020) @ Old Belfair Hwy (Co Rd #98250, milepost 1.020 Ã¢â‚¬â€œ 1.060) 
Ã¢â‚¬Â¢  Old Belfair Hwy (Co Rd #98250, milepost 0.000 Ã¢â‚¬â€œ 1.060) from SR 300 to Newkirk Rd
Ã¢â‚¬Â¢  SR 3 (milepost 24.88 Ã¢â‚¬â€œ 28.03) from SR 106 to Belfair Yard Rd
Ã¢â‚¬Â¢  SR 300 (aka Old Belfair Hwy, milepost 3.16 Ã¢â‚¬â€œ 3.35) from Clifton Ln to SR 3
</t>
  </si>
  <si>
    <t>Crashes at 9 intersections &amp; 3 road segments in Mason County</t>
  </si>
  <si>
    <t xml:space="preserve">a history of officer reported crashes that occurred at or in the vicinity of multiple intersections and road segments in the City of Vancouver and Clark County for the period of 1/1/2012 Ã¢â‚¬â€œ available 2017. </t>
  </si>
  <si>
    <t>Crashes at 9 intersections &amp; 3 road segments in the City of Vancouver &amp; Clark County</t>
  </si>
  <si>
    <t xml:space="preserve">a history of officer reported crashes that occurred at or in the vicinity of multiple intersections in the Cities of Camas and Vancouver for the period of 1/1/2012 Ã¢â‚¬â€œ 12/31/2017. </t>
  </si>
  <si>
    <t>Crashes at 9 intersections in Camas &amp; Vancouver</t>
  </si>
  <si>
    <t>Zachary Bugg</t>
  </si>
  <si>
    <t xml:space="preserve">a history of officer reported crashes that occurred at or in the vicinity of multiple intersections in the City of Ridgefield for the period of 10/1/2012 Ã¢â‚¬â€œ 9/30/2017. </t>
  </si>
  <si>
    <t>Crashes at 9 intersections in the City of Ridgefield</t>
  </si>
  <si>
    <t xml:space="preserve">a history of reported crashes that occurred at or in the vicinity of the following intersection in the City of Seattle for the period of 1/1/2001 Ã¢â‚¬â€œ 12/31/2015.
Ã¢â‚¬Â¢  9th Ave @ 10th Ave / Fulton St
</t>
  </si>
  <si>
    <t>Crashes at 9th Ave &amp; 10th Ave / Fulton St intersection in City of Seattle</t>
  </si>
  <si>
    <t xml:space="preserve">a history of officer reported crashes that occurred at or in the vicinity of Admiral Way &amp; 37th Ave intersection in the City of Seattle for the period of 2/15/2013 Ã¢â‚¬â€œ 11/13/2013. </t>
  </si>
  <si>
    <t>Crashes at Admiral Way &amp; 37th Ave intersection in the City of Seattle</t>
  </si>
  <si>
    <t>Leonard W. Moen &amp; Associates</t>
  </si>
  <si>
    <t>Ruth Moen</t>
  </si>
  <si>
    <t xml:space="preserve">a history of officer reported crashes that occurred at or in the vicinity of the following intersection in the City of Seattle for the period of 8/25/2014.
Ã¢â‚¬Â¢  Airport Way @ Corson Ave
</t>
  </si>
  <si>
    <t>Crashes at Airport Way &amp; Corson Ave intersection in the City of Seattle</t>
  </si>
  <si>
    <t>PDR-15-3476</t>
  </si>
  <si>
    <t xml:space="preserve">a history of officer reported crashes that occurred at or in the vicinity of the following intersection and road segments in the City of Seattle for the period of 1/1/2013 Ã¢â‚¬â€œ available 12/31/2015.
Ã¢â‚¬Â¢  Westlake Ave @ Crockett St
Ã¢â‚¬Â¢  Westlake Ave from Highland Dr to Crockett St
Ã¢â‚¬Â¢  Westlake Ave / Nickerson Ave from Crockett St to Dexter Ave / 4th Ave
</t>
  </si>
  <si>
    <t>Crashes at an intersection &amp; 2 road segments in City of Seattle</t>
  </si>
  <si>
    <t xml:space="preserve">a history of officer reported crashes that occurred at or in the vicinity of the following intersection and road segments in the City of Tacoma for the period of 1/1/2015 Ã¢â‚¬â€œ available 2018. 
Ã¢â‚¬Â¢  46th St @ Ferdinand St
Ã¢â‚¬Â¢  51st St / Ruston Way from McCarver St to Baltimore St / Yacht Club Rd
Ã¢â‚¬Â¢  Baltimore St / Yacht Club Rd from 51st St / Ruston Way to 46th St
</t>
  </si>
  <si>
    <t>Crashes at an intersection &amp; 2 road segments in the City of Tacoma</t>
  </si>
  <si>
    <t xml:space="preserve">a history of officer reported crashes that occurred at the following intersection and road segment in Clark County for the period of 1/1/2013 Ã¢â‚¬â€œ available 2018. 
Ã¢â‚¬Â¢  25th Ave (Co Rd #19390, milepost 0.000 Ã¢â‚¬â€œ 0.020) @ 78th St (Co Rd #91300, milepost 4.910 Ã¢â‚¬â€œ 4.950)
Ã¢â‚¬Â¢  25th Ave (Co Rd #19390, milepost 0.320 Ã¢â‚¬â€œ 0.520) from 84th Circle (Private Rd) to 88th St
</t>
  </si>
  <si>
    <t>Crashes at an intersection &amp; road segment in Clark County</t>
  </si>
  <si>
    <t xml:space="preserve">a history of officer reported crashes that occurred at the following intersection and road segment in Island County for the period of 1/1/2012 Ã¢â‚¬â€œ available 2017. 
Ã¢â‚¬Â¢  SR 20 (milepost 29.23 Ã¢â‚¬â€œ 29.29) @ Monroe Landing Rd
Ã¢â‚¬Â¢  Miller Rd (Co Rd #55900, milepost 0.000 Ã¢â‚¬â€œ 0.430) from SR 20 (milepost 29.72 Ã¢â‚¬â€œ 29.76) to Balda Rd
</t>
  </si>
  <si>
    <t>Crashes at an intersection &amp; road segment in Island County</t>
  </si>
  <si>
    <t xml:space="preserve">a history of officer reported crashes that occurred at or in the vicinity of the following intersection and road segment in the City of Battle Ground for the period of 1/1/2011 Ã¢â‚¬â€œ available 2016.
Ã¢â‚¬Â¢  10th St / Heisson Rd @ 17th Ave
Ã¢â‚¬Â¢  17th Ave from 10th St / Heisson Rd to 16th Lp / 16th Ct
</t>
  </si>
  <si>
    <t>Crashes at an intersection &amp; road segment in the City of Battle Ground</t>
  </si>
  <si>
    <t xml:space="preserve">a history of officer reported crashes that occurred on or in the vicinity of the following road segment and intersection in the City of Battle Ground for the period of 1/1/2013 Ã¢â‚¬â€œ available 2018. 
Ã¢â‚¬Â¢  40th St from SR 503 (aka 10th Ave) to 13th Ave / 120th Ave
Ã¢â‚¬Â¢  SR 503 (aka 10th Ave, milepost 5.83 Ã¢â‚¬â€œ 6.11) @ 40th St / 179th St
</t>
  </si>
  <si>
    <t xml:space="preserve">a history of officer reported crashes that occurred at or in the vicinity of the following intersection and road segment in the City of Kirkland for the period of 1/1/2012 Ã¢â‚¬â€œ available 2018. 
Ã¢â‚¬Â¢  Central Way / 85th St @ Kirkland Way / 114th Ave
Ã¢â‚¬Â¢  Fir St / Railroad Ave / 8th St from Kirkland Way to 6th Pl
</t>
  </si>
  <si>
    <t>Crashes at an intersection &amp; road segment in the City of Kirkland</t>
  </si>
  <si>
    <t xml:space="preserve">a history of officer reported crashes that occurred on or in the vicinity of the following road segment and intersection in the City of Lake Stevens for the period of 1/1/2013 Ã¢â‚¬â€œ 12/31/2017. 
Ã¢â‚¬Â¢  10th St from SR 204 to 79th Ave / Fairview Dr.
Ã¢â‚¬Â¢  SR 204 (milepost 0.70 Ã¢â‚¬â€œ 0.74) @ 10th St
</t>
  </si>
  <si>
    <t>Crashes at an intersection &amp; road segment in the City of Lake Stevens</t>
  </si>
  <si>
    <t>Aaron Berger</t>
  </si>
  <si>
    <t xml:space="preserve">a history of officer reported crashes that occurred at or in the vicinity of the following intersection and road segment in the City of White Salmon for the period of 1/1/2011 Ã¢â‚¬â€œ 12/31/2015.
Ã¢â‚¬Â¢  State Route (SR) 141 (aka Jewett Blvd, milepost 0.70 Ã¢â‚¬â€œ 0.74) @ Skyline Dr
Ã¢â‚¬Â¢  Skyline Dr from SR 141 (aka Jewett Blvd) to Rhine Village Dr
</t>
  </si>
  <si>
    <t>Crashes at an intersection &amp; road segment in the City of White Salmon</t>
  </si>
  <si>
    <t xml:space="preserve">a history of officer reported crashes that occurred at or in the vicinity of the following intersection and State Route (SR) segment in the City of Spokane for the period of 1/1/2012 Ã¢â‚¬â€œ 12/31/2016.
Ã¢â‚¬Â¢  Atlantic Ln / Atlantic St / Cozza Dr. @ Cascade Way
Ã¢â‚¬Â¢  SR 2 (milepost 291.81 Ã¢â‚¬â€œ 292.21) from Cozza Dr. to Lincoln Rd
</t>
  </si>
  <si>
    <t>Crashes at an intersection &amp; State Route segment in the City of Spokane</t>
  </si>
  <si>
    <t xml:space="preserve">a history of officer reported crashes that occurred at the following intersection and road segment in Clark County for the period of 1/1/2012 Ã¢â‚¬â€œ available 2017. 
Ã¢â‚¬Â¢  25th Ave (Co Rd #19390, milepost 0.000 Ã¢â‚¬â€œ 0.020) @ 78th St (Co Rd #91300, milepost 4.910 Ã¢â‚¬â€œ 4.950)
Ã¢â‚¬Â¢  25th Ave (Co Rd #19390, milepost 0.080 Ã¢â‚¬â€œ 0.300) from 80th St to 83rd Way
</t>
  </si>
  <si>
    <t>Crashes at an intersection and road segment in Clark County</t>
  </si>
  <si>
    <t xml:space="preserve">a history of officer reported crashes that occurred at or in the vicinity of the following intersection in the City of Vancouver for the period of 1/1/2013 Ã¢â‚¬â€œ 12/31/2017 (2017 data is preliminary). 
Ã¢â‚¬Â¢  Andresen Rd @ 78th St
</t>
  </si>
  <si>
    <t>Crashes at Andresen Rd &amp; 78th St intersection in the City of Vancouver</t>
  </si>
  <si>
    <t>Morrison-Maierle, Inc.</t>
  </si>
  <si>
    <t>William White</t>
  </si>
  <si>
    <t xml:space="preserve">a history of officer reported crashes that occurred at or within 400 feet of the following intersections in the City of Liberty Lake for the period of 1/1/2011 Ã¢â‚¬â€œ available 2015 (2015 data is partial and preliminary).
Ã¢â‚¬Â¢  Appleway Ave @ Liberty Lake Rd
Ã¢â‚¬Â¢  SR 090LX29619 (milepost 0.29 Ã¢â‚¬â€œ 0.38) @ Appleway Ave
Ã¢â‚¬Â¢  SR 090P129573 (milepost 0.42 Ã¢â‚¬â€œ 0.50) @ Appleway Ave
Ã¢â‚¬Â¢  SR 090Q529619 (milepost 0.00 Ã¢â‚¬â€œ 0.08) @ Appleway Ave Ã¢â‚¬â€œ No Reported Crashes
</t>
  </si>
  <si>
    <t>Crashes at Appleway Ave @ Liberty Lake Rd intersection in the City of Liberty Lake</t>
  </si>
  <si>
    <t>PDR-15-3256</t>
  </si>
  <si>
    <t xml:space="preserve">a history of officer reported crashes that occurred at or within 1000 feet each direction of the following intersection in the City of Auburn for the period of 3/5/2006 Ã¢â‚¬â€œ available 2016.
Ã¢â‚¬Â¢  B St @ 30th St
</t>
  </si>
  <si>
    <t>Crashes at B St &amp; 30th St intersection in the City of Auburn</t>
  </si>
  <si>
    <t>McKisson, Sargent &amp; Oliason P.S.</t>
  </si>
  <si>
    <t>Justin Hinkle</t>
  </si>
  <si>
    <t xml:space="preserve">a history of officer reported crashes that occurred at the following State Route (SR) segments in Snohomish County for the period of 1/1/2013 Ã¢â‚¬â€œ available 2015 (2015 data is partial and preliminary).
Ã¢â‚¬Â¢  SR 002S100327 (mp 0.00 Ã¢â‚¬â€œ 0.04) SR 2 WB On-Ramp
Ã¢â‚¬Â¢  SR 002P100354 (mp 0.34 Ã¢â‚¬â€œ 0.38) SR 2 EB Off-Ramp (No Reported Crashes)
Ã¢â‚¬Â¢  SR 002Q100437 (mp 0.00 Ã¢â‚¬â€œ 0.04) SR 2 EB On-Ramp (No Reported Crashes)
Ã¢â‚¬Â¢  SR 002FI00389 (aka Bickford Ave, mp 0.00 Ã¢â‚¬â€œ 0.04) @ SR 2 On/Off-Ramps
</t>
  </si>
  <si>
    <t>Crashes at Bickford Ave Overpass in Snohomish County</t>
  </si>
  <si>
    <t>PDR-15-1729</t>
  </si>
  <si>
    <t>Felice Law</t>
  </si>
  <si>
    <t>Ken Isserlis</t>
  </si>
  <si>
    <t xml:space="preserve">a history of officer reported crashes that occurred at the following intersection in Skagit County for the period of 1/1/2001 Ã¢â‚¬â€œ available 2016.
Ã¢â‚¬Â¢  Bow Hill Rd (Co Rd #21200, milepost 2.160 Ã¢â‚¬â€œ 2.200) @ Ershig 
   Rd (Co Rd #23210, milepost 2.913 Ã¢â‚¬â€œ 2.953)
</t>
  </si>
  <si>
    <t>Crashes at Bow Hill Rd &amp; Ershig Rd intersection in Skagit County</t>
  </si>
  <si>
    <t>a history of officer reported crashes that occurred at or in the vicinity of Browns Point Blvd / Norpoint Way and 33rd St intersection in the City of Tacoma for the period of 1/1/2005 Ã¢â‚¬â€œ available 2015 (2015 data is partial and preliminary).</t>
  </si>
  <si>
    <t>Crashes at Browns Point Blvd / Norpoint Way &amp; 33rd St</t>
  </si>
  <si>
    <t>PDR-15-3438</t>
  </si>
  <si>
    <t xml:space="preserve">a history of officer reported crashes that occurred at or within 200 feet of the intersection of Burton Rd / 25th St @ 18th St in the City of Vancouver for the period of 1/1/2010 Ã¢â‚¬â€œ 12/31/2014. </t>
  </si>
  <si>
    <t>Crashes at Burton Rd / 25th St @ 18th St in Vancouver</t>
  </si>
  <si>
    <t>PDR-15-0934</t>
  </si>
  <si>
    <t xml:space="preserve">a history of officer reported crashes that occurred at or within 500 feet of the following intersection in Snohomish County for the period of 1/1/2010 Ã¢â‚¬â€œ available 2015 (2015 data is partial and preliminary).
Ã¢â‚¬Â¢  Chain Lake Rd (Co Rd #45150, milepost 1.555 Ã¢â‚¬â€œ 1.665) @ Brown Rd (Co Rd #45500, milepost 0.880 Ã¢â‚¬â€œ 0.970)
</t>
  </si>
  <si>
    <t>Crashes at Chain Lake Rd &amp; Brown Road intersection in Snohomish County</t>
  </si>
  <si>
    <t>PDR-15-3472</t>
  </si>
  <si>
    <t xml:space="preserve">a history of officer reported crashes that occurred at the following intersection in Island County for the period of 1/1/2012 Ã¢â‚¬â€œ available 2016.
Ã¢â‚¬Â¢  Clover Valley Rd / Ault Field Rd (Co Rd #95030, milepost 9.410 Ã¢â‚¬â€œ 9.450) @ Heller Rd (Co Rd #95650, milepost 2.650 Ã¢â‚¬â€œ 2.690) 
</t>
  </si>
  <si>
    <t>Crashes at Clover Valley Rd / Ault Field Rd &amp; Heller Rd intersection in Island County</t>
  </si>
  <si>
    <t xml:space="preserve">a history of officer reported crashes that occurred at or in the vicinity of the following intersection in the City of Bellingham for the period of 5/1/2013 Ã¢â‚¬â€œ available 2016.
Ã¢â‚¬Â¢  Cordata Pkwy @ Stuart Rd
</t>
  </si>
  <si>
    <t>Crashes at Cordata Pkwy &amp; Stuart Rd intersection in the City of Bellingham</t>
  </si>
  <si>
    <t xml:space="preserve">a history of officer reported crashes that occurred at or in the vicinity of the following intersection in the City of SeaTac for the period of 1/1/2014 Ã¢â‚¬â€œ 12/31/2016.
Ã¢â‚¬Â¢  Des Moines Memorial Dr. @ 144th St
</t>
  </si>
  <si>
    <t>Crashes at Des Moines Memorial Dr &amp; 144th St intersection in the City of SeaTac</t>
  </si>
  <si>
    <t xml:space="preserve">a history of reported crashes that occurred at or within 200 ft of the intersection of Duvall Ave &amp; 8th St in the City of Renton for the period of 1/1/2001 Ã¢â‚¬â€œ available 2015 (2015 is partial and preliminary). </t>
  </si>
  <si>
    <t>Crashes at Duvall Ave &amp; 8th St in Renton</t>
  </si>
  <si>
    <t>PDR-15-0815</t>
  </si>
  <si>
    <t>a history of officer reported crashes that occurred at or in the vicinity of Evergreen Hwy @ Ellsworth Rd intersection in the City of Vancouver for the period of 1/1/2013 Ã¢â‚¬â€œ 12/31/2015.</t>
  </si>
  <si>
    <t>Crashes at Evergreen Hwy &amp; Ellsworth Rd intersection in the City of Vancouver</t>
  </si>
  <si>
    <t xml:space="preserve">a history of officer reported crashes that occurred at or in the vicinity of the following intersection in the City of Bothell for the period of 1/1/2011 Ã¢â‚¬â€œ available 2016.
Ã¢â‚¬Â¢  Fir St / 183rd St @ 98th Ave / Glenwood Ave
</t>
  </si>
  <si>
    <t>Crashes at Fir St &amp; 98th Ave intersection in the City of Bothell</t>
  </si>
  <si>
    <t xml:space="preserve">a history of officer reported crashes that occurred at or in the vicinity of the following intersection in the City of Snoqualmie for the period of 1/1/2011 Ã¢â‚¬â€œ available 2017. 
Ã¢â‚¬Â¢  Fisher Ave @ Snoqualmie Pkwy
</t>
  </si>
  <si>
    <t>Crashes at Fisher Ave &amp; Snoqualmie Pkwy intersection in the City of Snoqualmie</t>
  </si>
  <si>
    <t xml:space="preserve">a history of officer reported crashes that occurred at or within 500 feet each direction of the following intersections and road segment in Pend Oreille County for the period of 1/1/2012 Ã¢â‚¬â€œ available 2017. 
Ã¢â‚¬Â¢  Cusick Meadow Rd (Co Rd #92360, milepost 0.000 Ã¢â‚¬â€œ 0.090) @ SR 20 Ã¢â‚¬â€œ No Reported Crashes
Ã¢â‚¬Â¢  Tule Rd (Co Rd #86009, milepost 0.000 Ã¢â‚¬â€œ 0.090) @ SR 20 Ã¢â‚¬â€œ No Reported Crashes
Ã¢â‚¬Â¢  Camas Flat Rd (Co Rd #86008, milepost 0.000 Ã¢â‚¬â€œ 0.090) @ SR 20 Ã¢â‚¬â€œ No Reported Crashes
Ã¢â‚¬Â¢  Kapps Ln (Co Rd #22900, milepost 0.000 Ã¢â‚¬â€œ 0.090) @ SR 20 Ã¢â‚¬â€œ No Reported Crashes
Ã¢â‚¬Â¢  Cordes Rd / Kirchan Rd (Co Rd #23100, milepost 1.540 Ã¢â‚¬â€œ 1.720) @ SR 20 Ã¢â‚¬â€œ No Reported Crashes
Ã¢â‚¬Â¢  SR 20 (milepost 417.60 Ã¢â‚¬â€œ 418.98) from Cordes Rd / Kirchan Rd to Cusick Meadow Rd
</t>
  </si>
  <si>
    <t>Crashes at five intersections &amp; road segment in Pend Oreille County</t>
  </si>
  <si>
    <t xml:space="preserve">a history of officer reported crashes that occurred at or in the vicinity of Forest St @ Laurel St intersection in the City of Bellingham for the period of 1/1/2015 Ã¢â‚¬â€œ 12/31/2017. </t>
  </si>
  <si>
    <t>Crashes at Forest St &amp; Laurel St in the City of Bellingham</t>
  </si>
  <si>
    <t xml:space="preserve">a history of officer reported crashes that occurred at or in the vicinity of the following intersection in the City of Vancouver for the period of 1/1/2012 Ã¢â‚¬â€œ 12/31/2016.
Ã¢â‚¬Â¢  Fourth Plain Blvd @ 78th Ave
</t>
  </si>
  <si>
    <t>Crashes at Fourth Plain Blvd &amp; 78th Ave intersection in the City of Vancouver</t>
  </si>
  <si>
    <t xml:space="preserve">a history of officer reported crashes that occurred at or in the vicinity of the following intersection in the City of Vancouver for the period of 1/1/2011 Ã¢â‚¬â€œ 12/31/2015.
Ã¢â‚¬Â¢  Fourth Plain Blvd @ 79th Ave
</t>
  </si>
  <si>
    <t>Crashes at Fourth Plain Blvd &amp; 79th Ave intersection in the City of Vancouver</t>
  </si>
  <si>
    <t xml:space="preserve">a history of officer reported crashes that occurred at or in the vicinity of the following intersection in the City of Vancouver for the period of 7/1/2012 Ã¢â‚¬â€œ available 2017. 
Ã¢â‚¬Â¢  Fourth Plain Blvd @ Franklin St
</t>
  </si>
  <si>
    <t>Crashes at Fourth Plain Blvd &amp; Franklin St intersection in the City of Vancouver</t>
  </si>
  <si>
    <t xml:space="preserve">a history of officer reported crashes that occurred at or in the vicinity of Front St and Torval Canyon Rd intersection in the City of Poulsbo for the period of 1/1/2002 Ã¢â‚¬â€œ 11/13/2013. </t>
  </si>
  <si>
    <t>Crashes at Front St &amp; Torval Canyon Rd intersection in the City of Poulsbo</t>
  </si>
  <si>
    <t xml:space="preserve">a history of officer reported crashes that occurred at or in the vicinity of the following intersection in the City of Vancouver for the period of 1/1/2012 Ã¢â‚¬â€œ 12/31/2016.
Ã¢â‚¬Â¢  Fruit Valley Rd @ 39th St
</t>
  </si>
  <si>
    <t>Crashes at Fruit Valley Rd &amp; 39th St intersection in the City of Vancouver</t>
  </si>
  <si>
    <t>Susie Cutter</t>
  </si>
  <si>
    <t xml:space="preserve">a history of officer reported crashes that occurred at or within 200 feet of the following intersection in the City of Yakima for the period of 1/1/2010 Ã¢â‚¬â€œ 12/31/2015.
Ã¢â‚¬Â¢  Fruitvale Blvd @ 34th Ave / River Rd
</t>
  </si>
  <si>
    <t>Crashes at Fruitvale Blvd &amp; 34th Ave / River Rd intersection in the City of Yakima</t>
  </si>
  <si>
    <t>Andrea Swisstack</t>
  </si>
  <si>
    <t>a history of officer reported crashes that occurred at or in the vicinity of the following intersection in the City of Mukilteo for the period of 1/1/2010 Ã¢â‚¬â€œ available 2015 (2015 data is partial and preliminary).
Ã¢â‚¬Â¢  Harbour Heights Pkwy @ Harbour Pointe Blvd</t>
  </si>
  <si>
    <t>Crashes at Harbour Heights Pkwy &amp; Harbour Pointe Blvd intersection in the City of Mukilteo</t>
  </si>
  <si>
    <t>PDR-15-3200</t>
  </si>
  <si>
    <t>City of La Center Public Works</t>
  </si>
  <si>
    <t xml:space="preserve">a history of officer reported crashes that occurred at or in the vicinity of the following intersection in the City of La Center for the period of 1/1/2015 Ã¢â‚¬â€œ available 2018. 
Ã¢â‚¬Â¢  Ivy Ave / Highland Rd @ 4th St
</t>
  </si>
  <si>
    <t>Crashes at Highland Rd &amp; 4th St intersection in the City of La Center</t>
  </si>
  <si>
    <t xml:space="preserve">a history of officer reported crashes that occurred at or in the vicinity of the following intersection in the City of Ridgefield for the period of 1/1/2012 Ã¢â‚¬â€œ 12/31/2016.
Ã¢â‚¬Â¢  Hillhurst Rd @ Sevier Rd
</t>
  </si>
  <si>
    <t>Crashes at Hillhurst Rd &amp; Sevier Rd intersection in the City of Ridgefield</t>
  </si>
  <si>
    <t>Clinton Ferguson</t>
  </si>
  <si>
    <t>a history of officer reported crashes that occurred on State Route 2 (milepost 293.18 Ã¢â‚¬â€œ 293.30) @ Holland Ave intersection for the period of 8/02/2016.</t>
  </si>
  <si>
    <t>Crashes at Holland Ave &amp; Hwy 2</t>
  </si>
  <si>
    <t xml:space="preserve">a history of officer reported crashes that occurred at or in the vicinity of the following intersection in the City of Poulsbo for the period of 1/1/2002 Ã¢â‚¬â€œ 11/13/2013. 
Ã¢â‚¬Â¢  Hostmark St @ 15th Lp
</t>
  </si>
  <si>
    <t>Crashes at Hostmark St &amp; 15th Lp intersection in the City of Poulsbo</t>
  </si>
  <si>
    <t xml:space="preserve">a history of officer reported crashes that occurred at the following intersection and road segment in Island County for the period of 10/15/2017. 
Ã¢â‚¬Â¢  Vista Del Monte (Co Rd #87330, milepost 0.000 Ã¢â‚¬â€œ 0.020) @ Chick Rd (Co Rd #87300, milepost 0.170 Ã¢â‚¬â€œ 0.210) 
Ã¢â‚¬Â¢  Chick Rd (Co Rd #87300, milepost 0.000 Ã¢â‚¬â€œ 0.330) from Arrowhead Rd to Conley Dr.
</t>
  </si>
  <si>
    <t>Crashes at intersection &amp; road segment in Island County</t>
  </si>
  <si>
    <t>a history of officer reported crashes that occurred at or in the vicinity of Eaton Blvd @ Parkway/NE 132nd Ave in the City of Battle Ground for the period of 1/1/2011 Ã¢â‚¬â€œ 12/31/2015.</t>
  </si>
  <si>
    <t>Crashes at intersection in Battle Ground</t>
  </si>
  <si>
    <t xml:space="preserve">a history of officer reported crashes that occurred at or within 1000 feet each direction of the following intersection  in the City of Seattle for the period of 3/31/2006 Ã¢â‚¬â€œ available 2016.
Ã¢â‚¬Â¢  Jackson St @ 23rd Ave
</t>
  </si>
  <si>
    <t>Crashes at Jackson St &amp; 23rd Ave intersection in the City of Seattle</t>
  </si>
  <si>
    <t>a history of officer reported crashes that occurred at or in the vicinity of James St &amp; 5th Ave intersection in the City of Kent for the period of 1/1/2001Ã¢â‚¬â€œ available 2016.</t>
  </si>
  <si>
    <t>Crashes at James St &amp; 5th Ave in the City of Kent</t>
  </si>
  <si>
    <t>a history of officer reported crashes that occurred at or in the vicinity of James St @ Bakerview Rd intersection in the City of Bellingham for the period of 1/1/2010 Ã¢â‚¬â€œ available 2016.</t>
  </si>
  <si>
    <t>Crashes at James St @ Bakerview in Bellingham</t>
  </si>
  <si>
    <t xml:space="preserve">a history of officer reported crashes that occurred at the following intersection in Skagit County for the period of 8/1/2012 Ã¢â‚¬â€œ 8/1/2017. 
Ã¢â‚¬Â¢  Josh Wilson Rd (Co Rd #33000, milepost 4.852 Ã¢â‚¬â€œ 4.892) @ Farm to Market Rd (Co Rd #31010, milepost 2.785 Ã¢â‚¬â€œ 2.825) 
</t>
  </si>
  <si>
    <t xml:space="preserve">Crashes at Josh Wilson Rd &amp; Farm to Market Rd
</t>
  </si>
  <si>
    <t xml:space="preserve">a history and summary of officer reported crashes that occurred at the following intersection in Clark County for the period of 1/1/2010 Ã¢â‚¬â€œ 12/31/2016.
Ã¢â‚¬Â¢  Kelly Rd (Co Rd #63390, milepost 5.190 Ã¢â‚¬â€œ 5.210) @ Lucia Falls Rd (Co Rd #95100, milepost 6.750 Ã¢â‚¬â€œ 6.790)
</t>
  </si>
  <si>
    <t>Crashes at Kelly Rd &amp; Lucia Falls Rd intersection in Clark County</t>
  </si>
  <si>
    <t xml:space="preserve">a history of officer reported crashes that occurred at the following intersection in Kittitas County for the period of 1/1/2003 Ã¢â‚¬â€œ 11/13/2013. 
Ã¢â‚¬Â¢  Kittitas Hwy (Co Rd #96951, milepost 2.340 Ã¢â‚¬â€œ 2.380) @ Number 6 Rd (Co Rd #96200, milepost 1.000 Ã¢â‚¬â€œ 1.040)
</t>
  </si>
  <si>
    <t>Crashes at Kittitas Hwy &amp; Number 6 Rd intersection in Kittitas County</t>
  </si>
  <si>
    <t>a history of officer reported crashes that occurred at or within 300 feet of LaConner Whitney Rd (Co Rd #42410, milepost 0.000 Ã¢â‚¬â€œ 0.060) @ Bayview Edison Rd (Co Rd #31210, milepost 0.000 Ã¢â‚¬â€œ 0.060) in Skagit County for the period of 1/1/2010 Ã¢â‚¬â€œ available 2015 (2015 data is partial and preliminary).</t>
  </si>
  <si>
    <t>Crashes at LaConner Whitney Rd &amp; Bayview Edison Rd in Skagit County</t>
  </si>
  <si>
    <t xml:space="preserve">a history of officer reported crashes that occurred at or in the vicinity of the following intersection in the City of Tumwater for the period of 1/1/2012 Ã¢â‚¬â€œ 12/31/2016. 
Ã¢â‚¬Â¢  Littlerock Rd @ Black Hills High School 
</t>
  </si>
  <si>
    <t>Crashes at Littlerock Rd &amp; Black Hills High School in the City of Tumwater</t>
  </si>
  <si>
    <t>Thomas H. Cline</t>
  </si>
  <si>
    <t>a history of officer reported crashes that occurred at Lummi Shore Dr &amp; Haxton Way intersection in Whatcom County for the period of 10/24/2016.</t>
  </si>
  <si>
    <t>Crashes at Lummi Shore Dr &amp; Haxton Way intersection Whatcom County</t>
  </si>
  <si>
    <t>Ly Nguyen</t>
  </si>
  <si>
    <t xml:space="preserve">a history of officer reported crashes that occurred at the following intersection in the City of Battle Ground for the period of 1/1/2012 Ã¢â‚¬â€œ available 2017. 
Ã¢â‚¬Â¢  SR 502 (aka Main St, milepost 1.52 Ã¢â‚¬â€œ 1.70) @ Main St
</t>
  </si>
  <si>
    <t>Crashes at Main St &amp; 29th Ave intersection in the City of Battle Ground</t>
  </si>
  <si>
    <t>Smith Freed &amp; Eberhard, P.C</t>
  </si>
  <si>
    <t xml:space="preserve">a history of officer reported crashes that occurred at the following intersection in Thurston County for the period of 1/1/2008 Ã¢â‚¬â€œ 12/31/2013.
Ã¢â‚¬Â¢  Martin Way (Co Rd #13190, milepost 6.1800 Ã¢â‚¬â€œ 6.220) @ Meridian Rd Ã¢â‚¬â€œ north leg (Co Rd #13290, milepost 7.100 Ã¢â‚¬â€œ 7.120)
Ã¢â‚¬Â¢  Martin Way (Co Rd #13190, milepost 6.1800 Ã¢â‚¬â€œ 6.220) @ Dutterow Rd Ã¢â‚¬â€œ south leg (Co Rd #11295, milepost 0.695 Ã¢â‚¬â€œ 0.735)
</t>
  </si>
  <si>
    <t>Crashes at Martin Way &amp; Dutterow Rd / Meridian Rd intersection in Thurston County</t>
  </si>
  <si>
    <t>Brian Van Abbema</t>
  </si>
  <si>
    <t xml:space="preserve">a history of officer reported crashes that occurred at or in the vicinity of the following intersection in the City of SeaTac for the period of 1/1/2010 Ã¢â‚¬â€œ available 2017. 
Ã¢â‚¬Â¢  Military Rd @ 128th St
</t>
  </si>
  <si>
    <t>Crashes at Military Rd &amp; 128th St intersection in the City of SeaTac</t>
  </si>
  <si>
    <t xml:space="preserve">a history of officer reported crashes that occurred at or in the vicinity of the following intersection in the City of Vancouver for the period of 1/1/2014 Ã¢â‚¬â€œ 12/31/2016.
Ã¢â‚¬Â¢  Mill Plain Blvd @ Devine Rd
</t>
  </si>
  <si>
    <t>Crashes at Mill Plain Blvd &amp; Devine Rd intersection in the City of Vancouver</t>
  </si>
  <si>
    <t>Lilian Ayala</t>
  </si>
  <si>
    <t>a history of officer reported crashes that occurred at or in the vicinity of multiple intersections and road segment in the Cities of Camas and Vancouver for the period of 1/1/2011 Ã¢â‚¬â€œ available 2016.</t>
  </si>
  <si>
    <t>Crashes at multi intersections &amp; road segment in the Cities of Camas &amp; Vancouver</t>
  </si>
  <si>
    <t xml:space="preserve">a history of officer reported crashes that occurred at multiple County Road (see county correspondence .pdf) and State Route (SR) intersections in Clark County for the period of 1/1/2009 Ã¢â‚¬â€œ 12/31/2014 (2014 data is considered preliminary). </t>
  </si>
  <si>
    <t>Crashes at multiple County Road &amp; State Route intersections in Clark County</t>
  </si>
  <si>
    <t>PDR-15-0501</t>
  </si>
  <si>
    <t>a history of officer reported crashes that occurred at multiple intersections and road segment in the Cities of Bothell, Redmond &amp; Woodinville for the period of 1/1/2015 Ã¢â‚¬â€œ 12/31/2015.</t>
  </si>
  <si>
    <t>Crashes at multiple intersections &amp; road segment in 3 Cities</t>
  </si>
  <si>
    <t>a history of officer reported crashes that occurred at multiple intersections and road segment in the City of Burien and King County for the period of 1/1/2012 Ã¢â‚¬â€œ 12/31/2014.</t>
  </si>
  <si>
    <t>Crashes at multiple intersections &amp; road segment in Burien &amp; King County</t>
  </si>
  <si>
    <t>a history of officer reported crashes that occurred at multiple intersections and road segment in the City of Vancouver and Clark County for the period of 1/1/2011 Ã¢â‚¬â€œ 12/31/2015.</t>
  </si>
  <si>
    <t>Crashes at multiple intersections &amp; road segment in City of Vancouver &amp; Clark County</t>
  </si>
  <si>
    <t>a history of officer reported crashes that occurred at multiple intersections and road segment in Clark County for the period of 1/1/2011 Ã¢â‚¬â€œ 12/31/2015.</t>
  </si>
  <si>
    <t xml:space="preserve">Crashes at multiple intersections &amp; road segment in Clark Co
</t>
  </si>
  <si>
    <t>a history of officer reported crashes that occurred at multiple intersections and  a road segment in Clark County for the period of 1/1/2010 Ã¢â‚¬â€œ available 2015 (2015 data is partial and preliminary).</t>
  </si>
  <si>
    <t>Crashes at multiple intersections &amp; road segment in Clark County</t>
  </si>
  <si>
    <t>PDR-15-3332</t>
  </si>
  <si>
    <t>a history of officer reported crashes that occurred at multiple intersections and road segment in Clark County for the period of 1/1/2011 Ã¢â‚¬â€œ available 2016.</t>
  </si>
  <si>
    <t>a history of officer reported crashes that occurred at multiple intersections and road segment in Clark County for the period of 1/1/2011 Ã¢â‚¬â€œ available 2015 (2015 data is partial and preliminary).</t>
  </si>
  <si>
    <t xml:space="preserve">Crashes at multiple intersections &amp; road segment in Clark County
</t>
  </si>
  <si>
    <t>a history of officer reported crashes that occurred at multiple intersections and road segment in Kitsap County for the period of 1/1/2011 Ã¢â‚¬â€œ available 2016.</t>
  </si>
  <si>
    <t>Crashes at multiple intersections &amp; road segment in Kitsap County</t>
  </si>
  <si>
    <t>a history of officer reported crashes that occurred at multiple intersections and road segment in the City of Mukilteo for the period of 1/1/2011 Ã¢â‚¬â€œ 12/31/2015.</t>
  </si>
  <si>
    <t>Crashes at multiple intersections &amp; road segment in the City of Mukilteo</t>
  </si>
  <si>
    <t>a history of officer reported crashes that occurred at multiple intersections and road segment in the City of Redmond for the period of 1/1/2011 Ã¢â‚¬â€œ 12/31/2015.</t>
  </si>
  <si>
    <t>Crashes at multiple intersections &amp; road segment in the City of Redmond</t>
  </si>
  <si>
    <t>a history of officer reported crashes that occurred at multiple intersections and road segment in the City of Ridgefield for the period of 1/1/2011 Ã¢â‚¬â€œ available 2016.</t>
  </si>
  <si>
    <t>Crashes at multiple intersections &amp; road segment in the City of Ridgefield</t>
  </si>
  <si>
    <t>a history of officer reported crashes that occurred at or in the vicinity of multiple intersections and road segment in the City of Seattle for the period of 6/1/2013 Ã¢â‚¬â€œ 5/31/2016.</t>
  </si>
  <si>
    <t>Crashes at multiple intersections &amp; road segment in the City of Seattle</t>
  </si>
  <si>
    <t>a history of officer reported crashes that occurred at or in the vicinity of multiple intersections and road segment in the City of Vancouver for the period of 1/1/2012 Ã¢â‚¬â€œ 12/31/2016.</t>
  </si>
  <si>
    <t>Crashes at multiple intersections &amp; road segment in the City of Vancouver</t>
  </si>
  <si>
    <t>a history of officer reported crashes that occurred at multiple intersections and road segments in the City of Auburn for the period of 1/1/2013 Ã¢â‚¬â€œ 12/31/2015.</t>
  </si>
  <si>
    <t>Crashes at multiple intersections &amp; road segments in City of Auburn</t>
  </si>
  <si>
    <t>a history of officer reported crashes that occurred at or in the vicinity of multiple intersections and road segments in the City of Kirkland for the period of 1/1/2013 Ã¢â‚¬â€œ 12/31/2015.</t>
  </si>
  <si>
    <t>Crashes at multiple intersections &amp; road segments in City of Kirkland</t>
  </si>
  <si>
    <t>a history of officer reported crashes that occurred at or in the vicinity of multiple intersections and road segments in the City of Seattle for the period of 1/1/2010 Ã¢â‚¬â€œ 12/31/2014.</t>
  </si>
  <si>
    <t>Crashes at multiple intersections &amp; road segments in City of Seattle</t>
  </si>
  <si>
    <t>a history of officer reported crashes that occurred at or in the vicinity of multiple intersections and road segments in the City of Seattle for the period of 1/1/2012 Ã¢â‚¬â€œ 12/31/2015.</t>
  </si>
  <si>
    <t>a history of officer reported crashes that occurred at multiple intersections and road segments in Clark County for the period of 1/1/2011 Ã¢â‚¬â€œ available 2016.</t>
  </si>
  <si>
    <t xml:space="preserve">Crashes at multiple intersections &amp; road segments in Clark County
</t>
  </si>
  <si>
    <t>a history of officer reported crashes that occurred at multiple intersections and road segments in Skagit County for the period of 5/1/2011 Ã¢â‚¬â€œ 4/30/2016.</t>
  </si>
  <si>
    <t>Crashes at multiple intersections &amp; road segments in Skagit County</t>
  </si>
  <si>
    <t>a history of officer reported crashes that occurred at multiple intersections and road segments in the Cities of Fife and Tacoma for the period of 1/1/2013 Ã¢â‚¬â€œ 12/31/2015.</t>
  </si>
  <si>
    <t>Crashes at multiple intersections &amp; road segments in the Cities of Fife &amp; Tacoma</t>
  </si>
  <si>
    <t xml:space="preserve">a history of officer reported crashes that occurred at or in the vicinity of multiple intersections and road segments in the City of Battle Ground for the period of 1/1/2011 Ã¢â‚¬â€œ available 2016.
</t>
  </si>
  <si>
    <t>Crashes at multiple intersections &amp; road segments in the City of Battle Ground</t>
  </si>
  <si>
    <t>a history of officer reported crashes that occurred at or in the vicinity of multiple intersections and road segments in the City of Battle Ground for the period of 1/1/2011 Ã¢â‚¬â€œ available 2016.</t>
  </si>
  <si>
    <t>a history of officer reported crashes that occurred at or in the vicinity of multiple intersections and road segments in the City of Battle Ground and Clark County for the period of 1/1/2010 Ã¢â‚¬â€œ available 2015 (2015 data is partial and preliminary).</t>
  </si>
  <si>
    <t>Crashes at multiple intersections &amp; road segments in the City of Battle Ground &amp; Clark County</t>
  </si>
  <si>
    <t>PDR-15-3002</t>
  </si>
  <si>
    <t>a history of officer reported crashes that occurred at or in the vicinity of multiple intersections and road segments in the City of Battle Ground and Clark County for the period of 1/1/2011 Ã¢â‚¬â€œ available 2016.</t>
  </si>
  <si>
    <t>Crashes at multiple intersections &amp; road segments in the City of Battle Ground and Clark County</t>
  </si>
  <si>
    <t>a history of officer reported crashes that occurred at or in the vicinity of multiple intersections and road segments in the City of Black Diamond and King County for the period of 1/1/2013 Ã¢â‚¬â€œ 12/31/2015.</t>
  </si>
  <si>
    <t>Crashes at multiple intersections &amp; road segments in the City of Black Diamond &amp; King County</t>
  </si>
  <si>
    <t xml:space="preserve">a history of officer reported crashes that occurred at or in the vicinity of multiple intersections and road segments in the City of Black Diamond and King County for the period of 1/1/2017 Ã¢â‚¬â€œ 12/31/2017. </t>
  </si>
  <si>
    <t>a history of officer reported crashes that occurred at or in the vicinity of multiple intersections and road segments in the City of Ridgefield and Clark County for the period of 1/1/2010 Ã¢â‚¬â€œ available 2015 (2015 data is partial and preliminary).</t>
  </si>
  <si>
    <t>Crashes at Multiple intersections &amp; road segments in the City of Ridgefield &amp; Clark County</t>
  </si>
  <si>
    <t>PDR-15-2559</t>
  </si>
  <si>
    <t>a history of officer reported crashes that occurred at or in the vicinity of multiple intersections and road segments in the City of Ridgefield and Clark County for the period of 1/1/2011 Ã¢â‚¬â€œ available 2016.</t>
  </si>
  <si>
    <t>Crashes at multiple intersections &amp; road segments in the City of Ridgefield and Clark County</t>
  </si>
  <si>
    <t>a history of officer reported crashes that occurred at or in the vicinity of multiple intersections and road segments in the City of Sammamish for the period of 1/1/2013 Ã¢â‚¬â€œ 12/31/2015.</t>
  </si>
  <si>
    <t>Crashes at multiple intersections &amp; road segments in the City of Sammamish</t>
  </si>
  <si>
    <t>a history of officer reported crashes that occurred at multiple intersections and road segments in the City of Vancouver and Clark County for the period of 1/1/2011 Ã¢â‚¬â€œ available 2016.</t>
  </si>
  <si>
    <t>Crashes at multiple intersections &amp; road segments in the City of Vancouver &amp; Clark County</t>
  </si>
  <si>
    <t>a history of officer reported crashes that occurred at or in the vicinity of multiple intersections and road segment in the City of Ridgefield and Clark County for the period of 1/1/2011 Ã¢â‚¬â€œ available 2016.</t>
  </si>
  <si>
    <t>Crashes at multiple intersections and road segment in the City of Ridgefield and Clark County</t>
  </si>
  <si>
    <t>a history of officer reported crashes that occurred at multiple intersections and road segment in the City of Vancouver and Clark County for the period of 1/1/2011 Ã¢â‚¬â€œ available 2016.</t>
  </si>
  <si>
    <t>Crashes at multiple intersections and road segment in the City of Vancouver and Clark County</t>
  </si>
  <si>
    <t>Crashes at multiple intersections and road segment in the City of Vancouver and Clark County.</t>
  </si>
  <si>
    <t>a history of officer reported crashes that occurred at or in the vicinity of multiple intersections and road segments in Clark County for the period of 1/1/2009 Ã¢â‚¬â€œ available 2015 (2015 data is considered partial and preliminary).</t>
  </si>
  <si>
    <t>Crashes at multiple intersections and road segments in Clark Co.</t>
  </si>
  <si>
    <t>PDR-15-1633</t>
  </si>
  <si>
    <t>a history of officer reported crashes that occurred at or in the vicinity of multiple intersections and road segments in the Cities of Bellevue, Mercer Island and Seattle for the period of 1/1/2011 Ã¢â‚¬â€œ 12/31/2015.</t>
  </si>
  <si>
    <t>Crashes at multiple intersections and road segments in the Cities of Bellevue, Mercer Island &amp; Seattle</t>
  </si>
  <si>
    <t>a history of officer reported crashes that occurred at or in the vicinity of multiple intersections and road segments in the City of Black Diamond and King County for the period of 1/1/2016 Ã¢â‚¬â€œ 12/31/2016.</t>
  </si>
  <si>
    <t>Crashes at multiple intersections and road segments in the City of Black Diamond and King County</t>
  </si>
  <si>
    <t>a history of officer reported crashes that occurred at or in the vicinity of multiple intersections and road segments in the City of Vancouver for the period of 1/1/2010Ã¢â‚¬â€œ available 2015 (2015 data is partial and preliminary).</t>
  </si>
  <si>
    <t>Crashes at multiple intersections and road segments in the City of Vancouver</t>
  </si>
  <si>
    <t>PDR-15-2329</t>
  </si>
  <si>
    <t>a history of officer reported crashes that occurred at or in the vicinity of multiple intersections and road segments in the City of Vancouver and Clark County for the period of 1/1/2009 Ã¢â‚¬â€œ available 2015 (2015 data is considered preliminary).</t>
  </si>
  <si>
    <t>Crashes at multiple intersections and road segments in the City of Vancouver &amp; Clark County</t>
  </si>
  <si>
    <t>PDR-15-0868</t>
  </si>
  <si>
    <t>a history of officer reported crashes that occurred at or in the vicinity of multiple intersections and road segments in the City of Vancouver and Clark County for the period of 1/1/2010 Ã¢â‚¬â€œ available 2015 (2015 data is partial and preliminary).</t>
  </si>
  <si>
    <t>PDR-15-2483</t>
  </si>
  <si>
    <t>a history of officer reported crashes that occurred at or in the vicinity of multiple intersections in the Cities of Camas, Vancouver and Clark County for the period of 1/1/2011 Ã¢â‚¬â€œ 12/31/2015.</t>
  </si>
  <si>
    <t>Crashes at multiple intersections in 2 Cities &amp; Clark County</t>
  </si>
  <si>
    <t>a history of officer reported crashes that occurred at or within 200 feet of multiple intersections in the City of Battle Ground for the period of 1/1/2011 Ã¢â‚¬â€œ 12/31/2015.</t>
  </si>
  <si>
    <t>Crashes at multiple intersections in City of Battle Ground</t>
  </si>
  <si>
    <t>a history of officer reported crashes that occurred at or in the vicinity of multiple intersections in the City of Tumwater and Thurston County for the period of 1/1/2010 Ã¢â‚¬â€œ 12/31/2014.</t>
  </si>
  <si>
    <t>Crashes at multiple intersections in City of Tumwater &amp; Thurston County</t>
  </si>
  <si>
    <t>a history of officer reported crashes that occurred at multiple intersections in Clark County for the period of 1/1/2012 Ã¢â‚¬â€œ 12/31/2014.</t>
  </si>
  <si>
    <t>Crashes at multiple intersections in Clark County</t>
  </si>
  <si>
    <t>PDR-15-1210</t>
  </si>
  <si>
    <t xml:space="preserve">a history of officer reported crashes that occurred at or in the vicinity of multiple intersections in Clark County for the period of 1/1/2010 Ã¢â‚¬â€œ 12/31/2014. </t>
  </si>
  <si>
    <t>PDR-15-1616</t>
  </si>
  <si>
    <t>a history of officer reported crashes that occurred at multiple intersections in Clark County for the period of 1/1/2010 Ã¢â‚¬â€œ available 2015  (2015 data is partial and preliminary).</t>
  </si>
  <si>
    <t>PDR-15-2039</t>
  </si>
  <si>
    <t>a history of officer reported crashes that occurred at multiple intersections in Clark County for the period of 1/1/2010 Ã¢â‚¬â€œ 12/31/2014.</t>
  </si>
  <si>
    <t>PDR-15-2816</t>
  </si>
  <si>
    <t>a history of officer reported crashes that occurred at or in the vicinity of multiple intersections in Clark County for the period of 1/1/2011 Ã¢â‚¬â€œ 12/31/2015.</t>
  </si>
  <si>
    <t xml:space="preserve">a history of officer reported crashes that occurred at multiple intersections in Clark County for the period of 1/1/2012 Ã¢â‚¬â€œ available 2017. </t>
  </si>
  <si>
    <t>a history of officer reported crashes that occurred at or in the vicinity of multiple intersections in the Cities of Camas and Washougal for the period of 1/1/2011 Ã¢â‚¬â€œ 12/31/2015.</t>
  </si>
  <si>
    <t>Crashes at multiple intersections in the Cities of Camas and Washougal.</t>
  </si>
  <si>
    <t>a history of officer reported crashes that occurred at multiple intersections in the City of Anacortes for the period of 1/1/2012 Ã¢â‚¬â€œ 12/31/2014.</t>
  </si>
  <si>
    <t>Crashes at multiple intersections in the City of Anacortes</t>
  </si>
  <si>
    <t>PDR-15-2901</t>
  </si>
  <si>
    <t>a history of officer reported crashes that occurred at or within 300 feet each direction of multiple intersections in the City of Battle Ground for the period of 1/1/2014 Ã¢â‚¬â€œ available 2016.</t>
  </si>
  <si>
    <t>Crashes at multiple intersections in the City of Battle Ground</t>
  </si>
  <si>
    <t>Scott Linja</t>
  </si>
  <si>
    <t xml:space="preserve">a history of officer reported crashes that occurred at or within 300 feet each direction of multiple intersections in the City of Clarkston for the period of 1/1/2011 Ã¢â‚¬â€œ available 2017. </t>
  </si>
  <si>
    <t>Crashes at multiple intersections in the City of Clarkston</t>
  </si>
  <si>
    <t xml:space="preserve">a history of officer reported crashes that occurred at or in the vicinity of the following intersections in the City of Des Moines for the period of 1/1/2012 Ã¢â‚¬â€œ 12/31/2014 (2014 data is considered preliminary).
      Ã¢â‚¬Â¢  16th Ave @ 260th St
      Ã¢â‚¬Â¢  227th St @ 7th Ave
      Ã¢â‚¬Â¢  223rd St @ 7th Ave
      Ã¢â‚¬Â¢  16th Ave @ 240th St
      Ã¢â‚¬Â¢  16th Ave @ 272nd St
      Ã¢â‚¬Â¢  216th St @ 24th Ave
      Ã¢â‚¬Â¢  216th St @ 20th Ave
</t>
  </si>
  <si>
    <t>Crashes at multiple intersections in the City of Des Moines</t>
  </si>
  <si>
    <t>PDR-15-0348</t>
  </si>
  <si>
    <t xml:space="preserve"> a history of officer reported crashes that occurred at or in the vicinity of multiple intersections in the City of Hoquiam for the period of 1/1/2012 Ã¢â‚¬â€œ 12/31/2016.</t>
  </si>
  <si>
    <t>Crashes at multiple intersections in the City of Hoquiam</t>
  </si>
  <si>
    <t>a history of officer reported crashes that occurred at or in the vicinity of multiple intersections in the City of Napavine and Lewis County for the period of 1/1/2012 Ã¢â‚¬â€œ 12/31/2016.</t>
  </si>
  <si>
    <t>Crashes at multiple intersections in the City of Napavine and Lewis County</t>
  </si>
  <si>
    <t>Kern McGee</t>
  </si>
  <si>
    <t>a history of officer reported crashes that occurred at or in the vicinity of multiple intersections in the City of North Bend and King County for the period of 1/1/2012 Ã¢â‚¬â€œ 12/31/2016.</t>
  </si>
  <si>
    <t>Crashes at multiple intersections in the City of North Bend and King County</t>
  </si>
  <si>
    <t>a history of officer reported crashes that occurred at or in the vicinity of multiple intersections in the City of Puyallup for the period of 4/1/2014 Ã¢â‚¬â€œ 4/30/2017.</t>
  </si>
  <si>
    <t>Crashes at multiple intersections in the City of Puyallup</t>
  </si>
  <si>
    <t xml:space="preserve">a history of officer reported crashes that occurred at or in the vicinity of multiple intersections in the City of Redmond for the period of 1/1/2012 Ã¢â‚¬â€œ 12/31/2016.
</t>
  </si>
  <si>
    <t>Crashes at multiple intersections in the City of Redmond</t>
  </si>
  <si>
    <t>a history of officer reported crashes that occurred at multiple intersections in the City of Ridgefield for the period of 1/1/2011 Ã¢â‚¬â€œ 12/31/2015.</t>
  </si>
  <si>
    <t>Crashes at multiple intersections in the City of Ridgefield</t>
  </si>
  <si>
    <t xml:space="preserve">a history of officer reported crashes that occurred at or in the vicinity of multiple intersections in the City of Seattle for the period of 1/1/2012 Ã¢â‚¬â€œ available 2018. </t>
  </si>
  <si>
    <t>Crashes at multiple intersections in the City of Seattle</t>
  </si>
  <si>
    <t xml:space="preserve">a history of officer reported crashes that occurred at multiple intersections in the City of Snoqualmie and King County for the period of 1/1/2014 Ã¢â‚¬â€œ 12/31/2016. </t>
  </si>
  <si>
    <t>Crashes at multiple intersections in the City of Snqualmie &amp; King County</t>
  </si>
  <si>
    <t>a history of officer reported crashes that occurred at or in the vicinity of multiple intersections in the City of Vancouver &amp; Clark County for the period of 1/1/2011 Ã¢â‚¬â€œ 12/31/2015.</t>
  </si>
  <si>
    <t>Crashes at multiple intersections in the City of Vancouver &amp; Clark County</t>
  </si>
  <si>
    <t xml:space="preserve">a history of officer reported crashes that occurred at or in the vicinity of multiple intersections in the City of Vancouver and Clark County for the period of 1/1/2012 Ã¢â‚¬â€œ available 2017. </t>
  </si>
  <si>
    <t xml:space="preserve">a history of officer reported crashes that occurred at or in the vicinity of multiple intersections in the City of Vancouver and Clark County for the period of 1/1/2013 Ã¢â‚¬â€œ 12/31/2017 (2017 data is preliminary). </t>
  </si>
  <si>
    <t>Crashes at multiple intersections in the City of Vancouver and Clark County</t>
  </si>
  <si>
    <t>a history of officer reported crashes that occurred at multiple intersections in Thurston County for the period of 1/1/2011 Ã¢â‚¬â€œ 12/31/2015.</t>
  </si>
  <si>
    <t>Crashes at multiple intersections in Thurston County</t>
  </si>
  <si>
    <t xml:space="preserve">a history of officer reported crashes that occurred at multiple State Route 5 interchanges for the period of 6/1/2012 Ã¢â‚¬â€œ 7/1/2017. </t>
  </si>
  <si>
    <t>Crashes at multiple SR 5 interchanges (Excluding Mainline)</t>
  </si>
  <si>
    <t>a history of reported crashes that occurred at or in the vicinity of  N Mercer Way &amp; 77th Ave intersection in the City of Mercer Island for the period of 1/1/2013 Ã¢â‚¬â€œ 12/31/2015</t>
  </si>
  <si>
    <t>Crashes at N Mercer Way @ 77th Ave intersection in the City of Mercer Island</t>
  </si>
  <si>
    <t xml:space="preserve">a history of officer reported crashes that occurred at or within .04 miles each direction of the following State Route (SR) intersection in the City of Seattle for the period of 1/1/2015 Ã¢â‚¬â€œ available 2018. 
Ã¢â‚¬Â¢  SR 005LX16620 (aka Olive Way, milepost 0.03 Ã¢â‚¬â€œ 0.09) @ NB SR 5 on/off-ramps
Ã¢â‚¬Â¢  SR 005P116598 (milepost 0.21 Ã¢â‚¬â€œ 0.25) @ Olive Way
Ã¢â‚¬Â¢  SR 005Q116662 (milepost 0.00 Ã¢â‚¬â€œ 0.04) @ Olive Way
</t>
  </si>
  <si>
    <t>Crashes at NB SR 5 &amp; Olive Way</t>
  </si>
  <si>
    <t>Reeve &amp; Associates, Inc.</t>
  </si>
  <si>
    <t>Nate Reeve</t>
  </si>
  <si>
    <t xml:space="preserve">a history of officer reported crashes that occurred at or in the vicinity of the following intersection in the City of Yakima for the period of 1/1/2010 Ã¢â‚¬â€œ available 2015 (2015 data is partial and preliminary).
Ã¢â‚¬Â¢  Nob Hill Blvd @ 1st St
</t>
  </si>
  <si>
    <t>Crashes at Nob Hill Blvd &amp; 1st St in the City of Yakima</t>
  </si>
  <si>
    <t>PDR-15-2388</t>
  </si>
  <si>
    <t>Mary Harenda</t>
  </si>
  <si>
    <t xml:space="preserve">a history of officer reported crashes that occurred at the following intersection in King County for the period of 1/1/2010 Ã¢â‚¬â€œ available 2016.
Ã¢â‚¬Â¢  Novelty Hill Rd (Co Rd #96800, milepost 4.640 Ã¢â‚¬â€œ 4.680) @ W Snoqualmie Valley Rd (Co Rd #96812, milepost 7.360 Ã¢â‚¬â€œ 7.400)
</t>
  </si>
  <si>
    <t>Crashes at Novelty Hill Rd &amp; W Snoqualmie Valley Rd intersection in King County</t>
  </si>
  <si>
    <t>a history of officer reported crashes that occurred at the following intersection and road segment in Clark County for the period of 1/1/2012 Ã¢â‚¬â€œ available 2017.</t>
  </si>
  <si>
    <t>Crashes at one intersection &amp; one road segment in Clark County</t>
  </si>
  <si>
    <t xml:space="preserve">a history of officer reported crashes that occurred at or in the vicinity of the following intersection and road segments in the City of Bothell for the period of 1/1/2014 Ã¢â‚¬â€œ available 2017.
Ã¢â‚¬Â¢  35th Ave @ 212th St Ã¢â‚¬â€œ No Reported Crashes
Ã¢â‚¬Â¢  35th Ave from 215th Pl to 212th St
Ã¢â‚¬Â¢  212th St from 31st Ave to 35th Ave Ã¢â‚¬â€œ No Reported Crashes
</t>
  </si>
  <si>
    <t>Crashes at one intersection &amp; two road segments in the City of Bothell</t>
  </si>
  <si>
    <t xml:space="preserve">a history of officer reported crashes that occurred at or in the vicinity of the following intersection in the City of Everett for the period of 1/1/2010 Ã¢â‚¬â€œ 12/31/2014.
Ã¢â‚¬Â¢  Broadway Ave @ 75th St
</t>
  </si>
  <si>
    <t>Crashes at or in the vicinity of Broadway Ave @ 75th St in the City of Everett</t>
  </si>
  <si>
    <t>PDR-15-1092</t>
  </si>
  <si>
    <t xml:space="preserve">a history of officer reported crashes that occurred at or in the vicinity of the following intersection in the City of Vancouver for the period of 1/1/2010 Ã¢â‚¬â€œ 12/31/2014.
Ã¢â‚¬Â¢  Fourth Plain Blvd @ Andresen Rd
</t>
  </si>
  <si>
    <t>Crashes at or in the vicinity of Fourth Plain Blvd @ Andresen Rd in the City of Vancouver</t>
  </si>
  <si>
    <t>PDR-15-1090</t>
  </si>
  <si>
    <t xml:space="preserve">a history of officer reported crashes that occurred at or in the vicinity of multiple intersections in the City of Vancouver and Clark County for the period of 1/1/2013 Ã¢â‚¬â€œ 12/31/2017. </t>
  </si>
  <si>
    <t>Crashes at or in the vicinity of multiple intersections in the City of Vancouver &amp; Clark County</t>
  </si>
  <si>
    <t>Kira H. Geselowitz</t>
  </si>
  <si>
    <t>a history of officer reported crashes that occurred at or in the vicinity of State Route 5 &amp; State Route 16 interchange for the period of 1/1/2013 Ã¢â‚¬â€œ 12/31/2014 (2014 is considered preliminary).</t>
  </si>
  <si>
    <t>Crashes at or in the vicinity of SR 5 &amp; SR 16 interchange</t>
  </si>
  <si>
    <t>PDR-15-0419</t>
  </si>
  <si>
    <t>TR Consulting</t>
  </si>
  <si>
    <t>Tim McMullen</t>
  </si>
  <si>
    <t xml:space="preserve">a history of officer reported crashes that occurred at or within .5 miles either direction of SR 302 (milepost 8.83 Ã¢â‚¬â€œ 9.83) @ 150th Ave KPN (Co Rd #24440, milepost 1.210 Ã¢â‚¬â€œ 1.250) - No Reported Crashes in Pierce County for the period of 1/1/2008 Ã¢â‚¬â€œ available 2018. </t>
  </si>
  <si>
    <t>Crashes at or within .5 miles either direction of SR 302 @ 150th Ave KPN</t>
  </si>
  <si>
    <t xml:space="preserve">a history of officer reported crashes that occurred at or within 1/10 mile of the following intersection in King County for the period of 1/1/2001 Ã¢â‚¬â€œ available 2015  (2015 data is partial and preliminary).
Ã¢â‚¬Â¢  Preston Fall City Rd (Co Rd #98906, mp 2.700 Ã¢â‚¬â€œ 2.940) @ Carmichael Rd (Private Rd)
</t>
  </si>
  <si>
    <t>Crashes at or within 1/10 mile of Preston Fall City Rd &amp; Carmichael Rd in King Co</t>
  </si>
  <si>
    <t>PDR-15-1871</t>
  </si>
  <si>
    <t xml:space="preserve">a history of officer reported crashes that occurred at or within 200 feet of the following intersection in the City of Richland for the period of 1/1/2010 Ã¢â‚¬â€œ 12/31/2014.
Ã¢â‚¬Â¢  Steptoe St @ Center Parkway
</t>
  </si>
  <si>
    <t>Crashes at or within 200 ft of Steptoe @ Center Pkwy intersection in the City of Richland</t>
  </si>
  <si>
    <t>PDR-15-2539</t>
  </si>
  <si>
    <t>DCI Engineers, Inc.</t>
  </si>
  <si>
    <t>Matthew Frisby</t>
  </si>
  <si>
    <t xml:space="preserve">a history of officer reported crashes that occurred at or within 300 feet north and south of Oyster Bay Ave @ AutoPlex Blvd intersection in the City of Bremerton for the period of 5/21/2013 Ã¢â‚¬â€œ available 2018. </t>
  </si>
  <si>
    <t>Crashes at Oyster Bay Ave &amp; AutoPlex Blvd in the City of Bremerton</t>
  </si>
  <si>
    <t>a history of officer reported crashes that occurred on State Route 99 (aka Pacific Hwy, milepost 0.46 Ã¢â‚¬â€œ 0.53) at 59th Ave Ct intersection for the period of 1/1/2006 Ã¢â‚¬â€œ available 2015 (2015 data is partial and preliminary).</t>
  </si>
  <si>
    <t xml:space="preserve">Crashes at Pacific Hwy &amp; 59th Ave Ct intersection in City of Fife
</t>
  </si>
  <si>
    <t xml:space="preserve">a history of officer reported crashes that occurred at or in the vicinity of the following intersection in the City of Battle Ground for the period of 1/1/2010 Ã¢â‚¬â€œ available 2015 (2015 data is partial and preliminary).
Ã¢â‚¬Â¢  Parkway Ave @ Eaton Blvd
</t>
  </si>
  <si>
    <t>Crashes at Parkway Ave &amp; Eaton Blvd intersection in the City of Battle Ground</t>
  </si>
  <si>
    <t>PDR-15-3046</t>
  </si>
  <si>
    <t xml:space="preserve">a history of officer reported crashes that occurred at the following intersections in Skagit County for the period of 1/1/2001 Ã¢â‚¬â€œ 12/31/2015.
Ã¢â‚¬Â¢  Pioneer Hwy (Co Rd #80090, mp 0.000 Ã¢â‚¬â€œ 0.020) @ Fir Island Rd (Co Rd #80240, mp 0.000 Ã¢â‚¬â€œ 0.020)
Ã¢â‚¬Â¢  Fir Island Rd (Co Rd #40200, mp 0.000 Ã¢â‚¬â€œ 0.050) @ Main St (Co Rd #80240, mp 0.000 Ã¢â‚¬â€œ 0.020)
Ã¢â‚¬Â¢  Conway Frontage Rd (Co Rd #80070, mp 2.990 Ã¢â‚¬â€œ 3.010) @ Fir Island Rd (Co Rd #40200, mp 0.000 Ã¢â‚¬â€œ 0.050)
</t>
  </si>
  <si>
    <t>Crashes at Pioneer Hwy &amp; Fir Island Rd/Main St/Conway Frontage Rd in Skagit County</t>
  </si>
  <si>
    <t>Barbara Bjarnason</t>
  </si>
  <si>
    <t xml:space="preserve">a history of officer reported crashes that occurred at or in the vicinity of the following intersection in the City of Seattle for the period of 1/1/2011 Ã¢â‚¬â€œ available 2016.
Ã¢â‚¬Â¢  Queen Anne Ave @ W Mercer St
</t>
  </si>
  <si>
    <t>Crashes at Queen Anne Ave &amp; W Mercer St intersection in the City of Seattle</t>
  </si>
  <si>
    <t>Emilie S. Rankin</t>
  </si>
  <si>
    <t xml:space="preserve">a history of reported crashes that occurred at or in the vicinity of the following intersection in the City of Redmond for the period of 1/1/2001 Ã¢â‚¬â€œ 12/31/2015.
Ã¢â‚¬Â¢  State Route 908COREDMND (aka Redmond Way, milepost 6.81 Ã¢â‚¬â€œ 6.89) @ 161st Ave
</t>
  </si>
  <si>
    <t>Crashes at Redmond Way &amp; 161st Ave intersection in City of Redmond</t>
  </si>
  <si>
    <t xml:space="preserve">a history of officer reported crashes that occurred at or in the vicinity of the following intersection in the City of Renton for the period of 1/1/2013 Ã¢â‚¬â€œ 12/31/2015.
Ã¢â‚¬Â¢  Renton Ave @ 132nd St
</t>
  </si>
  <si>
    <t>Crashes at Renton Ave &amp; 132nd St intersection in the City of Renton</t>
  </si>
  <si>
    <t xml:space="preserve">a history of officer reported crashes that occurred at the following intersection in Grant County for the period of 1/1/2006 Ã¢â‚¬â€œ 11/14/2013.
Ã¢â‚¬Â¢  Road 11 (Co Rd #91020, milepost 10.050 Ã¢â‚¬â€œ 10.090) @ Road Ã¢â‚¬ËœGÃ¢â‚¬â„¢ (Co Rd #12710, milepost 2.340 Ã¢â‚¬â€œ 2.380)
</t>
  </si>
  <si>
    <t>Crashes at Road 11 &amp; Road 'G' intersection in Grant County</t>
  </si>
  <si>
    <t xml:space="preserve">a history of officer reported crashes that occurred at the following intersection in Grant County for the period of 1/1/2006 Ã¢â‚¬â€œ available 2016.
Ã¢â‚¬Â¢  Road 11 SW (Co Rd #91020, milepost 10.050 Ã¢â‚¬â€œ 10.090) @ Road G SW (Co Rd #12710, milepost 2.340 Ã¢â‚¬â€œ 2.380)
</t>
  </si>
  <si>
    <t>Crashes at Road 11 SW &amp; Road G SW intersection in Grant County</t>
  </si>
  <si>
    <t xml:space="preserve">a history of officer reported crashes that occurred at the following intersection in Franklin County for the period of 1/1/2006 Ã¢â‚¬â€œ available 2016.
Ã¢â‚¬Â¢  Selph Landing Rd (Co Rd #09060, milepost 6.530 Ã¢â‚¬â€œ 6.570) @ Taylor Flats Rd (Co Rd #09030, milepost 2.060 Ã¢â‚¬â€œ 2.100)
</t>
  </si>
  <si>
    <t>Crashes at Selph Landing Rd &amp; Taylor Flats Rd intersection in Franklin County</t>
  </si>
  <si>
    <t xml:space="preserve">a history of officer reported crashes that occurred at the following intersection in Clallam County for the period of 1/1/2001 Ã¢â‚¬â€œ 11/13/2013.
Ã¢â‚¬Â¢  Sequim-Dungeness Way (Co Rd #95250, milepost 2.500 Ã¢â‚¬â€œ 2.540) @ Woodcock Rd (Co Rd #95000, milepost 4.520 Ã¢â‚¬â€œ 4.560)
</t>
  </si>
  <si>
    <t>Crashes at Sequim Dungeness Way @ Woodcock Rd intersection in Clallam County</t>
  </si>
  <si>
    <t xml:space="preserve">a history of officer reported crashes that occurred at or within 300 feet of the following intersection in Kitsap and Pierce Counties for the period of 1/1/2012 Ã¢â‚¬â€œ available 2017. 
Ã¢â‚¬Â¢  Sidney Rd / 94th Ave (Kitsap Co Rd #21109, milepost 0.000 Ã¢â‚¬â€œ 0.060) @ Lakes Dr.
Ã¢â‚¬Â¢  94th Ave / Sidney Rd (Pierce Co Rd #92390, 0.930 Ã¢â‚¬â€œ 0.990) @ Lakes Dr.
</t>
  </si>
  <si>
    <t>Crashes at Sidney Rd / 94th Ave &amp; Lakes Dr  intersection in Kitsap &amp; Pierce Counties</t>
  </si>
  <si>
    <t>Diane Bern</t>
  </si>
  <si>
    <t>a history of officer reported crashes that occurred at the following intersection in Whatcom County for the period of 1/1/2012 Ã¢â‚¬â€œ 1/1/2017.</t>
  </si>
  <si>
    <t>Crashes at Slater Rd &amp; Haxton Way intersection in Whatcom County</t>
  </si>
  <si>
    <t xml:space="preserve">a history of officer reported crashes that occurred at or in the vicinity of the following intersection in the City of Bainbridge Island for the period of 11/1/2012 Ã¢â‚¬â€œ available 2017. 
Ã¢â‚¬Â¢  Sportsman Club Rd @ New Brooklyn Rd
</t>
  </si>
  <si>
    <t>Crashes at Sportsman Club Rd &amp; New Brooklyn Rd intersection in the City of Bainbridge Island</t>
  </si>
  <si>
    <t>Shirley Rudolf</t>
  </si>
  <si>
    <t>a history of officer reported crashes that occurred on State Route 101 (milepost 266.58 Ã¢â‚¬â€œ 267.28) at or in the vicinity of Happy Valley Rd intersection for the period of 1/1/2005 Ã¢â‚¬â€œ available 2015 (2015 data is partial and preliminary).</t>
  </si>
  <si>
    <t>Crashes at SR 101 @ Happy Valley Rd intersection</t>
  </si>
  <si>
    <t>PDR-15-2015</t>
  </si>
  <si>
    <t>Elyse Hanson</t>
  </si>
  <si>
    <t xml:space="preserve">a history of officer reported crashes that occurred on State Route 161 (aka Meridian Ave, milepost 20.43 Ã¢â‚¬â€œ 20.58) @ 187th St intersection in Pierce County for the period of 1/1/2014 Ã¢â‚¬â€œ available 2017. </t>
  </si>
  <si>
    <t>Crashes at SR 161 &amp; 187th St intersection in Pierce County</t>
  </si>
  <si>
    <t>Maplewood Neighborhood Association</t>
  </si>
  <si>
    <t>Tyson Lewis</t>
  </si>
  <si>
    <t xml:space="preserve">a history of officer reported crashes that occurred at the following intersection in the City of Renton for the period of 1/1/2002 Ã¢â‚¬â€œ available 2017. 
Ã¢â‚¬Â¢  SR 169 (aka Maple Valley Hwy, milepost 23.31 Ã¢â‚¬â€œ 23.37) @ 131st Ave
</t>
  </si>
  <si>
    <t>Crashes at SR 169 &amp; 131st Ave intersection in the City of Renton</t>
  </si>
  <si>
    <t>Michael E. Thompson</t>
  </si>
  <si>
    <t xml:space="preserve">a summary of officer reported crashes that occurred at SR 18 &amp; SR 167 interchange for the period of 1/1/2016 Ã¢â‚¬â€œ available 2018. </t>
  </si>
  <si>
    <t>Crashes at SR 18 &amp; SR 167 interchange</t>
  </si>
  <si>
    <t xml:space="preserve">a history of officer reported crashes that occurred at the following State Route intersection in the City of Bellevue for the period of 1/1/2016 Ã¢â‚¬â€œ 12/31/2016.
Ã¢â‚¬Â¢  SR 405LX01018 (aka Coal Crk Pkwy/ 118th Ave , milepost 0.06 Ã¢â‚¬â€œ 0.11) @ SR 405 NB on/off-ramps
Ã¢â‚¬Â¢  SR 405P100996 (milepost 0.24 Ã¢â‚¬â€œ 0.26) @ Coal Creek Pkwy / 118th Ave Ã¢â‚¬â€œ No Reported Crashes
Ã¢â‚¬Â¢  SR 405Q101035 (milepost 0.00 Ã¢â‚¬â€œ 0.02) @ Coal Creek Pkwy / 118th Ave
</t>
  </si>
  <si>
    <t>Crashes at SR 405 NB on/off-ramps &amp; Coal Creek Parkway</t>
  </si>
  <si>
    <t>a history of officer reported crashes that occurred on State Route 5 (milepost 198.89 Ã¢â‚¬â€œ 202.88, excluding mainline) and State Route 528 (milepost 0.00 Ã¢â‚¬â€œ 0.08) @ Exit #199 for the period of 7/1/2014 Ã¢â‚¬â€œ available 2015 (2015 data is considered preliminary).</t>
  </si>
  <si>
    <t>Crashes at SR 5 ramp termini in Snohomish County</t>
  </si>
  <si>
    <t>PDR-15-0718</t>
  </si>
  <si>
    <t>Don Josephson</t>
  </si>
  <si>
    <t xml:space="preserve">a history and summary of officer reported crashes that occurred at or within .5 miles of the following intersection in Clark County for the period of 1/1/2001 Ã¢â‚¬â€œ available 2017.
Ã¢â‚¬Â¢  State Route 503 (milepost 11.77 Ã¢â‚¬â€œ 12.77) @ 299th St / McBride Rd (Co Rd #62500, milepost 2.160 Ã¢â‚¬â€œ 3.160)
</t>
  </si>
  <si>
    <t>Crashes at SR 503 &amp; 299th St intersection in Clark County</t>
  </si>
  <si>
    <t>Law Office of Patricia Willner</t>
  </si>
  <si>
    <t>a history of officer reported crashes that occurred on SR 509 northbound off ramp @ SR 518 westbound for the period of 1/1/2008 Ã¢â‚¬â€œ available 2015 (2015 data is partial and preliminary).</t>
  </si>
  <si>
    <t>Crashes at SR 509 and SR 518 ramp</t>
  </si>
  <si>
    <t xml:space="preserve">a history of officer reported crashes that occurred at the following State Route  (SR) intersections in the City of Kent for the period of 1/1/2005 Ã¢â‚¬â€œ available 2016.
Ã¢â‚¬Â¢  SR 516 (aka Kent Des Moines Rd / Willis St, milepost 4.55 Ã¢â‚¬â€œ 4.61) @ SR 167
Ã¢â‚¬Â¢  SR 167R101989 (milepost 0.25 Ã¢â‚¬â€œ 0.28) @ SR 516
Ã¢â‚¬Â¢  SR 167S101913 (milepost 0.00 Ã¢â‚¬â€œ 0.03) @ SR 516
</t>
  </si>
  <si>
    <t>Crashes at SR 516 &amp; SR 167 intersection</t>
  </si>
  <si>
    <t xml:space="preserve">a history of officer reported crashes that occurred at or within .25 miles each direction of the following intersection in Snohomish County for the period of 1/1/2007 Ã¢â‚¬â€œ available 2016.
Ã¢â‚¬Â¢  SR 530 (milepost 19.14 Ã¢â‚¬â€œ 19.64) @ 59th Ave
Ã¢â‚¬Â¢  59th Ave (Co Rd #69470, milepost 0.000 Ã¢â‚¬â€œ 0.250) from SR 530 to .25 miles north Ã¢â‚¬â€œ No Reported Crashes
Ã¢â‚¬Â¢  59th Ave (Co Rd #69475, milepost 0.115 Ã¢â‚¬â€œ 0.250) from SR 530 to .25 miles south (Part of road is in the City limits of Arlington) Ã¢â‚¬â€œ No Reported Crashes
</t>
  </si>
  <si>
    <t>Crashes at SR 530 &amp; 59th Ave intersection</t>
  </si>
  <si>
    <t>Suzy Y. Evans</t>
  </si>
  <si>
    <t xml:space="preserve">a history of officer reported crashes that occurred at State Route 7 (milepost 42.62 Ã¢â‚¬â€œ 42.66) @ 251st St intersection in Pierce County for the period of 1/1/2002 Ã¢â‚¬â€œ available 2017. </t>
  </si>
  <si>
    <t>Crashes at SR 7 (mp 42.62 - 42.66) &amp; 251st St intersection in Pierce County</t>
  </si>
  <si>
    <t xml:space="preserve">a history of officer reported crashes that occurred at the following intersection for the period of 1/1/2011 Ã¢â‚¬â€œ 11/13/2013.
Ã¢â‚¬Â¢  State Route (SR) 8 (milepost 5.96 Ã¢â‚¬â€œ 6.06) @ SR 108 intersection
Ã¢â‚¬Â¢  SR 108 (milepost 0.00 Ã¢â‚¬â€œ 0.02) @ SR 8 intersection Ã¢â‚¬â€œ No Reported Crashes
</t>
  </si>
  <si>
    <t>Crashes at SR 8 &amp; SR 108 intersection</t>
  </si>
  <si>
    <t>Alison Sepavich</t>
  </si>
  <si>
    <t>a summary of officer reported crashes that occurred on State Route 97 (milepost 1.87 Ã¢â‚¬â€œ 1.91) @ State Route 14 (milepost 101.44 Ã¢â‚¬â€œ 101.46) intersection for the period of 5/1/2004 Ã¢â‚¬â€œ available 2016.</t>
  </si>
  <si>
    <t>Crashes at SR 97 &amp; SR 14 intersection</t>
  </si>
  <si>
    <t>Maisha Mahmud</t>
  </si>
  <si>
    <t xml:space="preserve">a history of officer reported crashes that occurred at or within 200 feet each direction of the following intersection in the City of Lynnwood for the period of 1/1/2014 Ã¢â‚¬â€œ available 2017.
Ã¢â‚¬Â¢  State Route 99 (aka Pacific Hwy, milepost 46.38 Ã¢â‚¬â€œ 46.46) @ 202nd St
</t>
  </si>
  <si>
    <t>Crashes at SR 99 &amp; 202nd St intersection in the City of Lynnwood</t>
  </si>
  <si>
    <t>Jack Griffing</t>
  </si>
  <si>
    <t xml:space="preserve">a history of officer reported crashes that occurred at or in the vicinity of the following intersection in the City of Spokane Valley for the period of 1/1/2009 Ã¢â‚¬â€œ available 2018. 
Ã¢â‚¬Â¢  Sullivan Rd @ Wellesley Ave
</t>
  </si>
  <si>
    <t>Crashes at Sullivan Rd &amp; Wellesley Ave intersection in the City of Spokane Valley</t>
  </si>
  <si>
    <t>a history of officer reported crashes that occurred at the intersection of 99th St (Co Rd # 23940, milepost 0.98 Ã¢â‚¬â€œ 1.02) and 152nd Ave (Co Rd #24190, milepost 0.98 Ã¢â‚¬â€œ 1.02) in Clark County for the period of 1/1/2010 Ã¢â‚¬â€œ 12/31/2014.</t>
  </si>
  <si>
    <t>Crashes at the intersection of 152nd Ave &amp; 99th St in Clark County</t>
  </si>
  <si>
    <t>PDR-15-1932</t>
  </si>
  <si>
    <t xml:space="preserve">a history of reported crashes that occurred at the following intersection in Snohomish County for the period of 1/1/2006 Ã¢â‚¬â€œ available 2016.
Ã¢â‚¬Â¢  4th Ave (Co Rd #14010, milepost 0.220 Ã¢â‚¬â€œ 0.240) @ 132nd St (Co Rd #14012, milepost 0.000 Ã¢â‚¬â€œ 0.020)
</t>
  </si>
  <si>
    <t>Crashes at the intersection of 4th Ave &amp; 132nd St in Snohomish County</t>
  </si>
  <si>
    <t>Cindy DeHart</t>
  </si>
  <si>
    <t xml:space="preserve">a history of reported crashes that occurred at or in the vicinity of the following intersection in the City of Seattle for the period of 1/1/2003 Ã¢â‚¬â€œ available 2015 (2015 data is considered partial and preliminary).
Ã¢â‚¬Â¢  Roy St @ Belmont Ave
</t>
  </si>
  <si>
    <t>Crashes at the intersection of Roy St @ Belmont Ave in the City of Seattle</t>
  </si>
  <si>
    <t>PDR-15-1154</t>
  </si>
  <si>
    <t>Chelsie Roller</t>
  </si>
  <si>
    <t xml:space="preserve">a history of officer reported crashes that occurred at or within 200 feet of the following intersection for the period of 7/1/2010 Ã¢â‚¬â€œ available 2015 (2015 data is partial and preliminary).
Ã¢â‚¬Â¢  State Route (SR) 96 (milepost 2.90 Ã¢â‚¬â€œ 2.99) @ 44th Ave
Ã¢â‚¬Â¢  44th Ave Ã¢â‚¬â€œ south leg (City of Mill Creek) @ SR 96 Ã¢â‚¬â€œ No Reported Crashes
Ã¢â‚¬Â¢  44th Ave Ã¢â‚¬â€œ north leg (Snohomish County Rd #33154, mp 0.615 Ã¢â‚¬â€œ 0.655) @ SR 96
</t>
  </si>
  <si>
    <t xml:space="preserve">Crashes at the intersection of SR 96 &amp; 44th Ave </t>
  </si>
  <si>
    <t>PDR-15-1955</t>
  </si>
  <si>
    <t xml:space="preserve">a history of officer reported crashes that occurred at or in the vicinity of the following intersection in the City of Walla Walla for the period of 1/1/2008 Ã¢â‚¬â€œ 11/13/2013. 
Ã¢â‚¬Â¢  Tietan St @ 2nd Ave
</t>
  </si>
  <si>
    <t>Crashes at Tietan St &amp; 2nd Ave intersection in the City of Walla Walla</t>
  </si>
  <si>
    <t>Xianzhe Chen</t>
  </si>
  <si>
    <t xml:space="preserve">a history of officer reported crashes that occurred at the following intersections in Grays Harbor County for the period of 1/1/2012 Ã¢â‚¬â€œ 12/31/2014.
Ã¢â‚¬Â¢  State Route (SR) 109 (milepost 15.83 Ã¢â‚¬â€œ 15.87) @ Hale Ave Ã¢â‚¬â€œ No Reported Crashes
Ã¢â‚¬Â¢  SR 109 (milepost 16.09 Ã¢â‚¬â€œ 16.17) @ SR 115
Ã¢â‚¬Â¢  SR 115 (milepost 2.26 Ã¢â‚¬â€œ 2.28) @ SR 109
</t>
  </si>
  <si>
    <t>Crashes at two intersections in Grays Harbor County</t>
  </si>
  <si>
    <t>PDR-15-2354</t>
  </si>
  <si>
    <t xml:space="preserve">a history of officer reported crashes that occurred at the following intersections in Kitsap County for the period of 1/1/2013 Ã¢â‚¬â€œ 12/31/2015.
Ã¢â‚¬Â¢  State Route 305 (milepost 9.69 Ã¢â‚¬â€œ 9.73) @ Noll Rd
Ã¢â‚¬Â¢  State Route 305 (milepost 10.10 Ã¢â‚¬â€œ 10.14) @ Johnson Rd
</t>
  </si>
  <si>
    <t>Crashes at two intersections in Kitsap County</t>
  </si>
  <si>
    <t xml:space="preserve">a history of officer reported crashes that occurred at or in the vicinity of the following intersection in the City of Vancouver for the period of 1/1/2012 Ã¢â‚¬â€œ available 2017.
Ã¢â‚¬Â¢  Vancouver Mall Dr. @ Vancouver Mall Lp
</t>
  </si>
  <si>
    <t>Crashes at Vancouver Mall Dr &amp; Vancouver Mall Lp intersection in the City of Vancouver</t>
  </si>
  <si>
    <t xml:space="preserve">a history and summary of officer reported crashes that occurred at or in the vicinity of the following intersection in the City of Vancouver for the period of 1/1/2012 Ã¢â‚¬â€œ available 2017.
Ã¢â‚¬Â¢  Vancouver Mall Dr. @ Andresen Rd
</t>
  </si>
  <si>
    <t>Crashes at Vancouver Mall Dr. &amp; Andresen Rd intersection in the City of Vancouver</t>
  </si>
  <si>
    <t xml:space="preserve">a history of officer reported crashes that occurred at the following intersection in Pierce County for the period of 1/1/2015 Ã¢â‚¬â€œ 12/31/2017. 
Ã¢â‚¬Â¢  Vickery Ave (Co Rd #65350, milepost 2.000 Ã¢â‚¬â€œ 2.040) @ 72nd St (Co Rd #90600, milepost 5.690 Ã¢â‚¬â€œ 5.730)
</t>
  </si>
  <si>
    <t>Crashes at Vickery Ave &amp; 72nd St intersection in Pierce County</t>
  </si>
  <si>
    <t xml:space="preserve">a history of officer reported crashes that occurred at the following intersection in Clark County for the period of 1/1/2011 Ã¢â‚¬â€œ available 2016.
Ã¢â‚¬Â¢  Ward Rd (Co Rd #95050, milepost 0.350 Ã¢â‚¬â€œ 0.390) @ 76th St
Ã¢â‚¬Â¢  76th St Ã¢â‚¬â€œ west leg (Co Rd #24120, milepost 1.630 Ã¢â‚¬â€œ 1.650) @ Ward Rd
Ã¢â‚¬Â¢  76th St Ã¢â‚¬â€œ east leg (Co Rd #52869, milepost 0.000 Ã¢â‚¬â€œ 0.020) @ Ward Rd
</t>
  </si>
  <si>
    <t>Crashes at Ward Rd &amp; 76th St intersection in Clark County</t>
  </si>
  <si>
    <t>Brianne Ross</t>
  </si>
  <si>
    <t>a history of officer reported crashes that occurred at or in the vicinity of the following intersection in the City of Maple Valley for the period of 1/1/2011 Ã¢â‚¬â€œ available 2015 (2015 data is partial and preliminary).
Ã¢â‚¬Â¢  Witte Rd @ 248th St</t>
  </si>
  <si>
    <t>Crashes at Witte Rd &amp; 248th St in the City of Maple Valley</t>
  </si>
  <si>
    <t>PDR-15-2370</t>
  </si>
  <si>
    <t>Eric Wilkinson</t>
  </si>
  <si>
    <t>a summary of officer reported crashes that occurred at the following intersection in King County for the period of 9/10/2014 Ã¢â‚¬â€œ available 2016.</t>
  </si>
  <si>
    <t>Crashes at Woodinville Duvall Rd &amp; Snoqualmie Valley Rd intersection in King County</t>
  </si>
  <si>
    <t xml:space="preserve">a history of officer reported crashes that occurred at or within 500 feet each direction of the following intersection in the City of Woodinville for the period of 1/1/2012 Ã¢â‚¬â€œ available 12/31/2015.
Ã¢â‚¬Â¢  Woodinville Way / 185th St @ Woodinville Duvall Rd
</t>
  </si>
  <si>
    <t>Crashes at Woodinville Way @ Woodinville Duvall Rd intersection in the City of Woodinville</t>
  </si>
  <si>
    <t xml:space="preserve">a history of officer reported crashes that occurred at or in the vicinity of the following intersection in the City of Bainbridge Island for the period of 9/1/2010 Ã¢â‚¬â€œ 9/1/2015  (2015 data is preliminary).
Ã¢â‚¬Â¢  Wyatt Way @ Madison Ave
</t>
  </si>
  <si>
    <t>Crashes at Wyatt Way &amp; Madison Ave intersection in the City of Bainbridge Island</t>
  </si>
  <si>
    <t>PDR-15-2866</t>
  </si>
  <si>
    <t xml:space="preserve">a history of reported crashes that occurred on King County road #67150 (aka 208th Ave NE, milepost 0.900 Ã¢â‚¬â€œ 1.080) in the Evergreen Middle School vicinity for the period of 1/1/2010 Ã¢â‚¬â€œ available 2015 (2015 data is partial and preliminary). </t>
  </si>
  <si>
    <t>Crashes by Evergreen Middle School in King Co on 208th Ave</t>
  </si>
  <si>
    <t>PDR-15-1632</t>
  </si>
  <si>
    <t>Washington State Department of Health - Environmental Epidemiology</t>
  </si>
  <si>
    <t>Rad Cunningham</t>
  </si>
  <si>
    <t xml:space="preserve">summaries of officer reported crashes that occurred on all roads statewide for the period of 1/1/2010 Ã¢â‚¬â€œ 12/31/2013. </t>
  </si>
  <si>
    <t>Crashes by various aggregations</t>
  </si>
  <si>
    <t>PDR-15-1778</t>
  </si>
  <si>
    <t>a history of officer reported crashes that occurred at or in the vicinity of multiple intersections in the City of Bothell, Snohomish and King County for the period of 1/1/2013 Ã¢â‚¬â€œ 12/31/2015.</t>
  </si>
  <si>
    <t>Crashes for 16 intersections in the City of Bothell, King &amp; Snohomish County</t>
  </si>
  <si>
    <t xml:space="preserve">a history of officer reported crashes that occurred at or in the vicinity of the following road segments in the City of Shoreline for the period of 1/1/2012 Ã¢â‚¬â€œ available 2015 (2015 data is partial and preliminary).
Ã¢â‚¬Â¢  Meridian Ave @ 175th St
Ã¢â‚¬Â¢  Meridian Ave @ 170th St
Ã¢â‚¬Â¢  Meridian Ave from 175th St to 170th St
Ã¢â‚¬Â¢  175th St from Meridian Ave to Ashworth Ave
</t>
  </si>
  <si>
    <t>Crashes for 2 intersections &amp; 2 road segments in the City of Shoreline</t>
  </si>
  <si>
    <t>PDR-15-2772</t>
  </si>
  <si>
    <t>Washington State Department of Commerce</t>
  </si>
  <si>
    <t>Amber Siefer</t>
  </si>
  <si>
    <t>a summary based on crashes that occurred in the year 2014.</t>
  </si>
  <si>
    <t>Crashes for 2014</t>
  </si>
  <si>
    <t>PDR-15-1833</t>
  </si>
  <si>
    <t>a history of officer reported crashes that occurred on all State Routes in Grant County for the period of 1/1/2010 Ã¢â‚¬â€œ 01/01/2016.</t>
  </si>
  <si>
    <t>Crashes for all State Routes in Grant County</t>
  </si>
  <si>
    <t>Bellingham Police Department</t>
  </si>
  <si>
    <t>Kathryn Sattarov</t>
  </si>
  <si>
    <t>a history of officer reported crashes, when a driver was given the contributing circumstance of Ã¢â‚¬ËœUnder the Influence of AlcoholÃ¢â‚¬â„¢ and/or Ã¢â‚¬ËœUnder the Influence of DrugsÃ¢â‚¬â„¢, that occurred on all roads in the City of Bellingham for the period of 1/1/2011 Ã¢â‚¬â€œ available 2016.</t>
  </si>
  <si>
    <t>Crashes for Bellingham with the Contributing Circumstances of DUI</t>
  </si>
  <si>
    <t>Varela &amp; Associates, Inc.</t>
  </si>
  <si>
    <t>Nathan Hutchens</t>
  </si>
  <si>
    <t>a history of officer reported crashes that occurred on all roads in the Cities of Othello, Pateros, Republic &amp; Twisp for the period of 1/1/2012 Ã¢â‚¬â€œ 12/31/2014.</t>
  </si>
  <si>
    <t>Crashes in 4 cities</t>
  </si>
  <si>
    <t>PDR-15-2314</t>
  </si>
  <si>
    <t>a history of officer reported crashes that occurred on all roads in the Cities of Des Moines, Federal Way, Kent &amp; SeaTac and all County roads in King County for the period of 1/1/2010 Ã¢â‚¬â€œ 12/31/2014.</t>
  </si>
  <si>
    <t>Crashes in 4 Cities &amp; All County roads in King County</t>
  </si>
  <si>
    <t>PDR-15-2637</t>
  </si>
  <si>
    <t>Franz Loewenherz</t>
  </si>
  <si>
    <t xml:space="preserve">histories of officer reported crashes that occurred on the following road segments for the periods listed. </t>
  </si>
  <si>
    <t>crashes in Bellevue and King Co</t>
  </si>
  <si>
    <t>PDR-15-1875</t>
  </si>
  <si>
    <t>Walla Walla Union-Bulletin</t>
  </si>
  <si>
    <t>Stephanie Tshappat</t>
  </si>
  <si>
    <t>a listing of reported crashes by date &amp; severity that occurred on all roads in the City of Walla Walla for the period of 1/1/2010 Ã¢â‚¬â€œ 12/31/2014.</t>
  </si>
  <si>
    <t>Crashes in city of Walla Walla by date &amp; severity</t>
  </si>
  <si>
    <t>PDR-15-0601</t>
  </si>
  <si>
    <t>City of Covington</t>
  </si>
  <si>
    <t>Robert Lindskov</t>
  </si>
  <si>
    <t xml:space="preserve">a history of officer reported crashes that occurred on all roads in the City of Covington for the period of 1/1/2012 Ã¢â‚¬â€œ 12/31/2014. </t>
  </si>
  <si>
    <t>Crashes in Covington</t>
  </si>
  <si>
    <t>PDR-15-2285</t>
  </si>
  <si>
    <t>a history of officer reported fatal and serious injury crashes that occurred on all roads in King, Kitsap, Pierce and Snohomish Counties for the period of 1/1/2010 Ã¢â‚¬â€œ 12/31/2014.</t>
  </si>
  <si>
    <t>Crashes in four Counties</t>
  </si>
  <si>
    <t>PDR-15-1635</t>
  </si>
  <si>
    <t>Auburn Auto Care</t>
  </si>
  <si>
    <t>Tiffany Ofstad</t>
  </si>
  <si>
    <t xml:space="preserve">a history of officer reported crashes that occurred on all roads in the City of Kent for the period of 3/1/2016 Ã¢â‚¬â€œ 3/31/2016. </t>
  </si>
  <si>
    <t>Crashes in Kent</t>
  </si>
  <si>
    <t>a summary of officer reported crashes that occurred on all roads in King County and various cities within for the period of 1/1/2015 Ã¢â‚¬â€œ 12/31/2015.</t>
  </si>
  <si>
    <t>Crashes in King Co and various cities</t>
  </si>
  <si>
    <t>a history of officer reported crashes that occurred on all roads in the City of Lacey for the period of 1/1/2001 Ã¢â‚¬â€œ available 2016.</t>
  </si>
  <si>
    <t>Crashes in Lacey</t>
  </si>
  <si>
    <t>Paul Shaddy</t>
  </si>
  <si>
    <t>a history of officer reported crashes that occurred on all roads in the City of Mount Vernon for the period of 2/1/2015 Ã¢â‚¬â€œ available 2015 (2015 data is partial and preliminary).</t>
  </si>
  <si>
    <t xml:space="preserve">Crashes in Mt Vernon </t>
  </si>
  <si>
    <t>PDR-15-2815</t>
  </si>
  <si>
    <t xml:space="preserve">a history of officer reported crashes that occurred on the following road segments in Skagit County for the period of 1/1/2010 Ã¢â‚¬â€œ 12/31/2014. 
Ã¢â‚¬Â¢	All roads in the City of Sedro-Woolley
Ã¢â‚¬Â¢	Helmick Rd (#95510 mp 0.00 Ã¢â‚¬â€œ 2.20) from SR 20 to the end of road
</t>
  </si>
  <si>
    <t>Crashes in Sedro Woolley &amp; Helmick Rd</t>
  </si>
  <si>
    <t>PDR-15-1440</t>
  </si>
  <si>
    <t>a history of officer reported crashes that occurred on all roads in the City of Sammamish for the period of 1/1/2013 Ã¢â‚¬â€œ available 2016</t>
  </si>
  <si>
    <t>Crashes in the City of Sammamish</t>
  </si>
  <si>
    <t>Carlainya Sickinger</t>
  </si>
  <si>
    <t>a history and summaries of officer reported crashes that occurred on all roads in the Issaquah School District for the period of 1/1/2011 Ã¢â‚¬â€œ available 2015 (2015 data is partial and preliminary).</t>
  </si>
  <si>
    <t>Crashes in the Issaquah School Dist</t>
  </si>
  <si>
    <t>PDR-15-3409</t>
  </si>
  <si>
    <t>a history of officer reported crashes that occurred on multiple road segments on or in the Squaxin Island Reservation vicinity for the period of 1/1/2010 Ã¢â‚¬â€œ 12/31/2014.</t>
  </si>
  <si>
    <t>Crashes in the Squaxin Reservation vicinity</t>
  </si>
  <si>
    <t>PDR-15-2562</t>
  </si>
  <si>
    <t xml:space="preserve">a history of officer reported crashes that occurred on or in the vicinity of the following road segment in the City of Vancouver for the period of 1/1/2001 Ã¢â‚¬â€œ available 2016.
Ã¢â‚¬Â¢  400 block of  87th Ave from Mill Plain Blvd to 5th St
</t>
  </si>
  <si>
    <t>Crashes in the vicinity of the 400 blk of 87th Ave in City of Vancouver</t>
  </si>
  <si>
    <t>a summary of officer reported collisions that occurred in requested jurisdictions/cities in King County for the period of 1/1/2014 Ã¢â‚¬â€œ 12/31/2014.</t>
  </si>
  <si>
    <t>Crashes in various King Co jurisdictions 2014</t>
  </si>
  <si>
    <t>PDR-15-0837</t>
  </si>
  <si>
    <t>David Rose</t>
  </si>
  <si>
    <t xml:space="preserve">a history of officer reported crashes that occurred on all roads in Whitman County when a motor vehicle driver Had Been Drinking (HBD) Ability Impaired, Ability Not Impaired or Sobriety Unknown for the period of 1/1/2011 Ã¢â‚¬â€œ 12/31/2013. </t>
  </si>
  <si>
    <t>Crashes in Whitman County</t>
  </si>
  <si>
    <t>PDR-15-0788</t>
  </si>
  <si>
    <t>Ehsan Beheshtitabar</t>
  </si>
  <si>
    <t>a history of officer reported crashes involving a single motor vehicle that occurred on all roads Statewide for the period of 1/1/2013 Ã¢â‚¬â€œ 12/31/2014.</t>
  </si>
  <si>
    <t>Crashes involving a single motor vehicle on all roads Statewide</t>
  </si>
  <si>
    <t>VIHA</t>
  </si>
  <si>
    <t>Tammy McElheron</t>
  </si>
  <si>
    <t>a history of officer reported crashes involving vehicle make of Nissan and vehicle model of Murano that occurred on all roads in the City of Federal Way for the period of 7/21/2006.</t>
  </si>
  <si>
    <t>Crashes involving a specific vehicle make &amp; model on all roads in the City of Federal Way</t>
  </si>
  <si>
    <t>PDR-15-3401</t>
  </si>
  <si>
    <t>V9N 2N7</t>
  </si>
  <si>
    <t xml:space="preserve">a list of officer reported crashes, age and contributing circumstances that occurred on all roads statewide when a driver is age 70 or older and a large truck or bus is involved for the period of 1/1/2012 Ã¢â‚¬â€œ 12/31/2015. </t>
  </si>
  <si>
    <t>Crashes involving age 70 and over in large trucks and buses</t>
  </si>
  <si>
    <t>Tacoma Police Department</t>
  </si>
  <si>
    <t>Jacqueline Shelton</t>
  </si>
  <si>
    <t>a history of officer reported crashes involving pedestrians and/or bicyclists that occurred on all roads in the City of Tacoma for the period of 1/1/2015 Ã¢â‚¬â€œ available 2015 (2015 data is partial and preliminary).</t>
  </si>
  <si>
    <t>Crashes involving all Peds &amp; Bikes in Tacoma</t>
  </si>
  <si>
    <t>a history of officer reported crashes that occurred on all roads Statewide where based on the following criteria: On Duty Indicator = Y and Vehicle Use = Law Enforcement Vehicle for the period of 1/1/2013 Ã¢â‚¬â€œ available 2015 (2015 data is preliminary).</t>
  </si>
  <si>
    <t>Crashes involving all WSP Vehicles Statewide</t>
  </si>
  <si>
    <t>Claudia S. Hirschey</t>
  </si>
  <si>
    <t xml:space="preserve">a history of officer reported crashes involving bicycles and the following vehicle types that occurred on all roads in King County for the period of 1/1/2011 Ã¢â‚¬â€œ 12/31/2015.
Ã¢â‚¬Â¢  Pickup, Panel truck, or vanette under 10,000 lb, Truck [Flatbed, Van, etc.],Truck Tractor, Truck &amp; Trailer, Truck Tractor &amp; Semi-Trailer and Truck-Double Trailer Combinations
</t>
  </si>
  <si>
    <t>Crashes involving bicycles with specific vehicle types on all roads in King County</t>
  </si>
  <si>
    <t>Island County</t>
  </si>
  <si>
    <t>Brian Wood</t>
  </si>
  <si>
    <t>a history of officer reported crashes involving bicyclists and/or pedestrians that occurred on all roads in Island County for the period of 1/1/2007 Ã¢â‚¬â€œ 12/31/2016.</t>
  </si>
  <si>
    <t>Crashes involving bicyclists and/or pedestrians on all roads in Island County</t>
  </si>
  <si>
    <t>University of British Columbia</t>
  </si>
  <si>
    <t>Elmira Berjisian</t>
  </si>
  <si>
    <t xml:space="preserve">a history of officer reported crashes involving bicyclists that occurred on all City Streets in the City of Seattle for the period of 1/1/2010 Ã¢â‚¬â€œ 12/31/2015. </t>
  </si>
  <si>
    <t>Crashes involving bicyclists on all city streets in the City of Seattle</t>
  </si>
  <si>
    <t>V6T 1K2</t>
  </si>
  <si>
    <t>Tacoma Pierce County Health Department</t>
  </si>
  <si>
    <t>Seema Untawale</t>
  </si>
  <si>
    <t>a history and summary of officer reported crashes involving bicyclists that occurred on all roads Statewide and Pierce County for the period of 1/1/2006 Ã¢â‚¬â€œ 12/31/2015.</t>
  </si>
  <si>
    <t>Crashes involving bicyclists on all road Statewide &amp; Pierce County</t>
  </si>
  <si>
    <t>Brent Dafforn</t>
  </si>
  <si>
    <t>a history of officer reported crashes involving bicyclists that occurred on all roads in the King County for the period of 1/1/2011 Ã¢â‚¬â€œ available 2016.</t>
  </si>
  <si>
    <t>Crashes involving bicyclists on all roads in King County</t>
  </si>
  <si>
    <t>Colman Dock in the City of Seattle</t>
  </si>
  <si>
    <t>Affirmation Box was not checked</t>
  </si>
  <si>
    <t>Neil R. Wachter</t>
  </si>
  <si>
    <t xml:space="preserve">a history of officer reported crashes involving bicyclists that occurred on all roads in the City of Seattle for the period of 1/1/2005 Ã¢â‚¬â€œ available 2017. </t>
  </si>
  <si>
    <t>Crashes involving bicyclists on all roads in the City of Seattle</t>
  </si>
  <si>
    <t xml:space="preserve">a history of reported crashes involving bicyclists that occurred on the following road segment in King County for the period of 1/1/2001 Ã¢â‚¬â€œ available 2016.
Ã¢â‚¬Â¢  Green Valley Rd (Co Rd #93678, milepost 8.203 Ã¢â‚¬â€œ 8.590) from 227th Ave to 354th St
</t>
  </si>
  <si>
    <t>Crashes involving bicyclists on Green Valley Rd segment in King County</t>
  </si>
  <si>
    <t xml:space="preserve">a history of officer reported crashes involving bicyclists that occurred on the following road segment in the Cities of Bellevue and Kirkland for the period of 1/1/2011 Ã¢â‚¬â€œ 12/31/2015.
Ã¢â‚¬Â¢  Points Dr. / Northup Way from Lake Washington Blvd / Bellevue Way to 116th Ave
</t>
  </si>
  <si>
    <t>Crashes involving bicyclists on Northup Way segment in the Cities of Bellevue &amp; Kirkland</t>
  </si>
  <si>
    <t xml:space="preserve">a history of officer reported crashes involving bicyclists that occurred on State Route 519FTSEATTL (aka Colman Dock, milepost 0.00 Ã¢â‚¬â€œ 0.16) in the City of Seattle for the period of 1/1/2005 Ã¢â‚¬â€œ available 2017. </t>
  </si>
  <si>
    <t>Crashes involving bicyclists on the Colman Dock in the City of Seattle</t>
  </si>
  <si>
    <t>Puyallup Watershed Initiative</t>
  </si>
  <si>
    <t>Jane Moore</t>
  </si>
  <si>
    <t>a history of officer reported crashes involving bicyclists and pedestrians that occurred on all roads in the City of Bonney Lake for the period of 1/1/2006 Ã¢â‚¬â€œ available 2016.</t>
  </si>
  <si>
    <t>Crashes involving Bikes &amp; Peds on all roads in the City of Bonney Lake</t>
  </si>
  <si>
    <t>a history of officer reported crashes involving bicyclists and pedestrians that occurred on all roads in the City of Tacoma for the period of 1/1/2006 Ã¢â‚¬â€œ available 2016.</t>
  </si>
  <si>
    <t>Crashes involving Bikes &amp; Peds on all roads in the City of Tacoma</t>
  </si>
  <si>
    <t>USDOT Volpe Center V-314</t>
  </si>
  <si>
    <t>Eric Nadler</t>
  </si>
  <si>
    <t>a history of officer reported crashes involving bus, motor stage or school bus vs bicycle and/or pedestrian that occurred on all roads Statewide for the period of 1/1/2002 Ã¢â‚¬â€œ available 2017.</t>
  </si>
  <si>
    <t>Crashes involving buses, motor stage or school bus vs bicycle and/or pedestrian on all roads Statewide</t>
  </si>
  <si>
    <t>Rachel Calderon</t>
  </si>
  <si>
    <t>a summary of officer reported crashes where an officer gave a driver the contributing circumstance of Ã¢â‚¬ËœLight violationÃ¢â‚¬â„¢: No Lights/Fail to Dim that occurred on all roads in King County for the period of 2/1/2007 Ã¢â‚¬â€œ available 2016.</t>
  </si>
  <si>
    <t>Crashes involving Contributing Circumstance of Light violation: No Lights/Fail to dim on all roads in King County</t>
  </si>
  <si>
    <t>Mockingbird Marketing</t>
  </si>
  <si>
    <t>Nathin Bruns</t>
  </si>
  <si>
    <t>a summary of officer reported crashes where the officer indicated the motor vehicle driver had a contributing circumstance of under the influence of alcohol or drugs that occurred on all roads Statewide, King County and in the City of Seattle for the period of 1/1/2008 Ã¢â‚¬â€œ available 2015 (2015 data is partial and preliminary).</t>
  </si>
  <si>
    <t>Crashes involving driving under the influence of alcohol or drugs on all roads Statewide, King County and City of Seattle</t>
  </si>
  <si>
    <t>PDR-15-3081</t>
  </si>
  <si>
    <t>Dan Sharp</t>
  </si>
  <si>
    <t>a history of officer reported crashes that occurred on all State Routes Statewide involving emergency vehicles and tow trucks where impact location was on or past the shoulder of the road for the period of 4/1/2009 Ã¢â‚¬â€œ available 2015 (2015 data is partial and preliminary).</t>
  </si>
  <si>
    <t>Crashes involving emergency vehicles and tow trucks on all State Routes Statewide.</t>
  </si>
  <si>
    <t>PDR-15-2529</t>
  </si>
  <si>
    <t>Franklin Conservation District</t>
  </si>
  <si>
    <t>Kara Kaelber</t>
  </si>
  <si>
    <t>a history of officer reported crashes involving farm tractor and/or farm equipment that occurred on all roads statewide for the period of 1/1/2009 Ã¢â‚¬â€œ 12/31/2014.</t>
  </si>
  <si>
    <t>Crashes involving farm tractor and/or farm equipment on all roads statewide</t>
  </si>
  <si>
    <t>PDR-15-1096</t>
  </si>
  <si>
    <t>Chelan-Douglas Transportation Council</t>
  </si>
  <si>
    <t>David Fletcher</t>
  </si>
  <si>
    <t xml:space="preserve">a history of officer reported crashes involving fatal and/or serious injuries that occurred on all roads Statewide for the period of 1/1/2010 Ã¢â‚¬â€œ available 2017. </t>
  </si>
  <si>
    <t>Crashes involving Fatal &amp; Serious injuries on all roads Statewide</t>
  </si>
  <si>
    <t>Scott McPherdon</t>
  </si>
  <si>
    <t>a history of officer reported crashes involving fatalities that occurred on all roads statewide for the period of 1/1/2012 Ã¢â‚¬â€œ available 2015 (2015 data is partial and preliminary).</t>
  </si>
  <si>
    <t>Crashes involving fatalities on all roads statewide</t>
  </si>
  <si>
    <t>PDR-15-2846</t>
  </si>
  <si>
    <t>a history of officer reported crashes involving fatalities that occurred on or in the vicinity of the Tulalip Tribe Reservation for the period of 1/1/2011 Ã¢â‚¬â€œ available 2016.</t>
  </si>
  <si>
    <t>Crashes involving fatalities on or in the vicinity of the Tulalip Tribe Reservation</t>
  </si>
  <si>
    <t>Richard Sola</t>
  </si>
  <si>
    <t>a history of officer reported crashes involving fatalities that occurred on State Route 395 (milepost 183.69 Ã¢â‚¬â€œ 241.61) in Stevens County for the period of 1/1/2001 Ã¢â‚¬â€œ 12/31/2015.</t>
  </si>
  <si>
    <t>Crashes involving fatalities on SR 395 in Stevens County</t>
  </si>
  <si>
    <t>Vancouver Police Department</t>
  </si>
  <si>
    <t>Rachael Lowe</t>
  </si>
  <si>
    <t xml:space="preserve">a history of officer reported crashes involving heavy vehicles that occurred on all roads in Clark County for the period of 1/1/2015 Ã¢â‚¬â€œ 12/31/2017. </t>
  </si>
  <si>
    <t>Crashes involving heavy vehicles on all roads in Clark County</t>
  </si>
  <si>
    <t>TBD Co</t>
  </si>
  <si>
    <t>Ian White</t>
  </si>
  <si>
    <t xml:space="preserve">a history of officer reported crashes involving heavy vehicles that occurred on all roads Statewide for the period of 1/1/2005 Ã¢â‚¬â€œ 12/31/2016. </t>
  </si>
  <si>
    <t>Crashes involving heavy vehicles on all roads Statewide</t>
  </si>
  <si>
    <t>Brenda Menehan</t>
  </si>
  <si>
    <t>I am wondering if you track the statistics on all the semi truck accidents in Washington State.  We hear all the time about accidents where a semi is involved, but I rarely see where the person at fault was identified.  Do you have this information? Say for the last 5 years? I would be interested in knowing the type of accident as well, fatalities, injuries, etc.  Also whether the person at fault was cited.</t>
  </si>
  <si>
    <t>Crashes involving heavy vehicles on all State Routes Statewide</t>
  </si>
  <si>
    <t>Phuong Le</t>
  </si>
  <si>
    <t xml:space="preserve">a history of officer reported crashes where the contributing circumstance of Ã¢â‚¬ËœinattentionÃ¢â‚¬â„¢ was used one or more times per crash and where the following contributing circumstances of Ã¢â‚¬ËœdistractiveÃ¢â‚¬â„¢ was used one or more times per a crash with any other distractive circumstance that occurred on all roads Statewide for the period of 1/1/2012 Ã¢â‚¬â€œ 12/31/2016.
</t>
  </si>
  <si>
    <t>Crashes involving inattention and distracted driving on all roads Statewide</t>
  </si>
  <si>
    <t>a history of officer reported crashes involving the commercial carrier owner of Ã¢â‚¬ËœKing County' (excluding 'King County Metro' that was provided in a previous dataset on 3/31/2015) for the period of 1/1/2004 Ã¢â‚¬â€œ available 2015 (2015 is considered partial and preliminary data).</t>
  </si>
  <si>
    <t>Crashes involving King Co commercial carrier ownership</t>
  </si>
  <si>
    <t>PDR-15-1059</t>
  </si>
  <si>
    <t xml:space="preserve">a history of reported crashes involving the commercial carrier owner of King County Metro for the period of 1/1/2004 Ã¢â‚¬â€œ available 2015 (2015 is considered partial and preliminary data). </t>
  </si>
  <si>
    <t>Crashes involving King Co Metro</t>
  </si>
  <si>
    <t>PDR-15-0932</t>
  </si>
  <si>
    <t>First Pacific Law Group, PC</t>
  </si>
  <si>
    <t>Richard E. Kriger</t>
  </si>
  <si>
    <t xml:space="preserve">a summary of all vehicle types involved in officer reported crashes that occurred on all roads statewide for the period of 1/1/2014 Ã¢â‚¬â€œ available 2015 (2015 data is partial and preliminary). </t>
  </si>
  <si>
    <t>Crashes involving large trucks</t>
  </si>
  <si>
    <t>PDR-15-2145</t>
  </si>
  <si>
    <t>Kathryn Floyd</t>
  </si>
  <si>
    <t>a summary of officer reported crashes involving large trucks that occurred on all roads statewide for the period of 1/1/2011 Ã¢â‚¬â€œ available 2015 (2015 data is partial and preliminary).</t>
  </si>
  <si>
    <t>PDR-15-3066</t>
  </si>
  <si>
    <t>a history of officer reported crashes involving large trucks that occurred on all roads statewide for the period of 1/1/2002 Ã¢â‚¬â€œ 12/31/2012.</t>
  </si>
  <si>
    <t>PDR-15-3391</t>
  </si>
  <si>
    <t>C &amp; H Trucking Academy Inc.</t>
  </si>
  <si>
    <t>Patricia Combs</t>
  </si>
  <si>
    <t>a history and summary of officer reported crashes involving Large Trucks (Truck Tractor, Truck &amp; Trailer, Truck Tractor &amp; Semi-Trailer and Truck-Double Trailer Combinations) that occurred on all roads Statewide for the period of 1/1/2005 Ã¢â‚¬â€œ 12/31/2005 &amp; 1/1/2011 Ã¢â‚¬â€œ 12/31/2015.</t>
  </si>
  <si>
    <t>Crashes involving Large Trucks on all roads Statewide</t>
  </si>
  <si>
    <t>Tanya Houseman</t>
  </si>
  <si>
    <t>a history of officer reported crashes involving large trucks that occurred on all state routes in King County for the period of 6/1/2013 Ã¢â‚¬â€œ 6/30/2014.</t>
  </si>
  <si>
    <t>Crashes involving large trucks on all state routes in King County</t>
  </si>
  <si>
    <t>PDR-15-1551</t>
  </si>
  <si>
    <t xml:space="preserve">a summary of officer reported crashes involving Ã¢â‚¬Ëœlarge trucksÃ¢â‚¬â„¢ that occurred on all roads statewide for the period of 3/1/2015 - available 2015 (2015 data is partial and preliminary). </t>
  </si>
  <si>
    <t>Crashes involving large trucks statewide</t>
  </si>
  <si>
    <t>PDR-15-1510</t>
  </si>
  <si>
    <t>Steve Goolie</t>
  </si>
  <si>
    <t>a history of officer reported crashes involving Large Trucks / Commercial Vehicles that occurred on all roads in the City of Tacoma for the period of 1/1/2014 Ã¢â‚¬â€œ available 2016.</t>
  </si>
  <si>
    <t>Crashes involving Large Trucks/Commercial Vehicles on all roads in the City of Tacoma</t>
  </si>
  <si>
    <t>a history of officer reported crashes involving Law Enforcement Vehicles that occurred on all roads Statewide for the period of 1/1/2013 Ã¢â‚¬â€œ 12/31/2015.</t>
  </si>
  <si>
    <t>Crashes involving Law Enforcement Vehs on all roads Statewide</t>
  </si>
  <si>
    <t>Shane Rogers</t>
  </si>
  <si>
    <t>a summary of officer reported crashes involving motor vehicle drivers (age 16 Ã¢â‚¬â€œ 20 years) that occurred on all roads in Whatcom County for the period of 1/1/2014 Ã¢â‚¬â€œ available 2016.</t>
  </si>
  <si>
    <t>Crashes involving motor vehicle drivers (age 16 - 20 years) on all roads in Whatcom County</t>
  </si>
  <si>
    <t xml:space="preserve">a history of officer reported crashes involving motor vehicle vs pedestrians that occurred on or in the vicinity of the following road segment in the City of SeaTac for the period of 1/1/2011 Ã¢â‚¬â€œ available 2016.
Ã¢â‚¬Â¢  Military Rd from 148th St to 152nd St
</t>
  </si>
  <si>
    <t>Crashes involving motor vehicle vs pedestrians on Military Rd segment in City of SeaTac</t>
  </si>
  <si>
    <t>The Chronicle</t>
  </si>
  <si>
    <t>a history of officer reported crashes involving motor vehicles striking the underside of bridge that occurred on Mainline State Route 5 (milepost 52.23 Ã¢â‚¬â€œ 95.28) for the period of 1/1/2005 Ã¢â‚¬â€œ available 2015 (2015 data is partial and preliminary).</t>
  </si>
  <si>
    <t>Crashes involving motor vehicles striking the underside of bridge on Mnln SR 5 mp 52.23 - 95.28</t>
  </si>
  <si>
    <t>PDR-15-3541</t>
  </si>
  <si>
    <t>Jeff Merrill</t>
  </si>
  <si>
    <t>a history of officer reported crashes involving motorcycles that occurred at or in the vicinity of Woodinville-Snohomish Rd &amp; 139th Ave / 190th St in the City of Woodinville for the period of 1/1/2000 Ã¢â‚¬â€œ available 2016.</t>
  </si>
  <si>
    <t>Crashes involving motorcycles at Woodinville Snohomish Rd &amp; 139th Ave / 190th St in the City of Woodinville</t>
  </si>
  <si>
    <t>North Cascades National Park</t>
  </si>
  <si>
    <t>Eric Vermeers</t>
  </si>
  <si>
    <t>a history of officer reported crashes involving motorcycles that occurred on State Route 20 (milepost 110.00 Ã¢â‚¬â€œ 167.00) for the period of 1/1/2001 Ã¢â‚¬â€œ available 2016.</t>
  </si>
  <si>
    <t>Crashes involving motorcycles on SR 20 mp 110.00 - 167.00</t>
  </si>
  <si>
    <t>Hawkwatch International</t>
  </si>
  <si>
    <t>Dustin Maloney</t>
  </si>
  <si>
    <t>a history of officer reported crashes involving deer, elk, and all other non-domestic animals on all roads Statewide for the period of 1/1/2010 Ã¢â‚¬â€œ 12/31/2014.</t>
  </si>
  <si>
    <t>Crashes involving non-domestic animals on all roads statewide</t>
  </si>
  <si>
    <t>Antonio R. Miranda</t>
  </si>
  <si>
    <t>a history of reported crashes involving non-domestic animals that occurred on all roads Statewide for the period of 1/1/2005 Ã¢â‚¬â€œ available 2015 (2015 data is partial and preliminary).</t>
  </si>
  <si>
    <t xml:space="preserve">Crashes involving non-domestic animals on all roads statewide
</t>
  </si>
  <si>
    <t>PDR-15-3059</t>
  </si>
  <si>
    <t>Annie Andrews</t>
  </si>
  <si>
    <t>a history of officer reported crashes involving pedestrians and bicyclists that occurred on all roads in Benton and Franklin Counties for the period of 1/1/2013 Ã¢â‚¬â€œ 12/31/2015.</t>
  </si>
  <si>
    <t>Crashes involving Ped &amp; Bike on all roads in Benton &amp; Franklin Counties</t>
  </si>
  <si>
    <t>Toni Finco</t>
  </si>
  <si>
    <t>a history of officer reported crashes involving pedestrians and bicyclists that occurred on all roads in the City of Bellevue for the period of 1/1/2013 Ã¢â‚¬â€œ 12/31/2015.</t>
  </si>
  <si>
    <t>Crashes involving Ped &amp; Bike on all roads in City of Bellevue</t>
  </si>
  <si>
    <t>Kim Brown</t>
  </si>
  <si>
    <t>a history of officer reported crashes involving pedestrians and bicyclists that occurred on all roads in the City of Bellingham for the period of 1/1/2013 Ã¢â‚¬â€œ 12/31/2015.</t>
  </si>
  <si>
    <t>Crashes involving Ped &amp; Bike on all roads in City of Bellingham</t>
  </si>
  <si>
    <t>a history of officer reported crashes involving pedestrians and bicyclists that occurred on all roads in the City of Buckley for the period of 1/1/2013 Ã¢â‚¬â€œ 12/31/2015.</t>
  </si>
  <si>
    <t>Crashes involving Ped &amp; Bike on all roads in City of Buckley</t>
  </si>
  <si>
    <t>a history of officer reported crashes involving pedestrian and bicyclists that occurred on all roads in the City of Grandview for the period of 1/1/2013 Ã¢â‚¬â€œ 12/31/2015.</t>
  </si>
  <si>
    <t>Crashes involving Ped &amp; Bike on all roads in City of Grandview</t>
  </si>
  <si>
    <t>Jordan Graham</t>
  </si>
  <si>
    <t>a history of officer reported crashes involving pedestrians and bicyclists that occurred on all roads in the City of Issaquah for the period of 1/1/2013 Ã¢â‚¬â€œ 12/31/2015.</t>
  </si>
  <si>
    <t>Crashes involving Ped &amp; Bike on all roads in City of Issaquah</t>
  </si>
  <si>
    <t>Ron Hammons</t>
  </si>
  <si>
    <t>a history of officer reported crashes that occurred on all roads in the City of Lynnwood for the period of 1/1/2013 Ã¢â‚¬â€œ available 2016.</t>
  </si>
  <si>
    <t>Crashes involving Ped &amp; Bike on all roads in City of Lynnwood</t>
  </si>
  <si>
    <t>a history of officer reported crashes involving pedestrians and bicyclists that occurred on all roads in the City of Sunnyside for the period of 1/1/2013 Ã¢â‚¬â€œ 12/31/2015.</t>
  </si>
  <si>
    <t>Crashes involving Ped &amp; Bike on all roads in City of Sunnyside</t>
  </si>
  <si>
    <t>Cowlitz County Health and Human Services</t>
  </si>
  <si>
    <t>Lauren Henricksen</t>
  </si>
  <si>
    <t>a history of officer reported crashes involving pedestrians and bicyclists that occurred on all roads in Cowlitz County for the period of 1/1/2013 Ã¢â‚¬â€œ 12/31/2015.</t>
  </si>
  <si>
    <t>Crashes involving Ped &amp; Bike on all roads in Cowlitz Co</t>
  </si>
  <si>
    <t>Kitsap County Public Works</t>
  </si>
  <si>
    <t>Marc Lewis-DeGrace</t>
  </si>
  <si>
    <t>a history of officer reported crashes involving pedestrians and bicyclists that occurred on all roads in Kitsap County for the period of 1/1/2013 Ã¢â‚¬â€œ 12/31/2015.</t>
  </si>
  <si>
    <t>Crashes involving Ped &amp; Bike on all roads in Kitsap County</t>
  </si>
  <si>
    <t>Mason County Public Works</t>
  </si>
  <si>
    <t>Sarah Grice</t>
  </si>
  <si>
    <t>a history of officer reported crashes involving pedestrians and bicyclists that occurred on all roads Mason County for the period of 1/1/2013 Ã¢â‚¬â€œ 12/31/2015.</t>
  </si>
  <si>
    <t>Crashes involving Ped &amp; Bike on all roads in Mason County</t>
  </si>
  <si>
    <t>a history of officer reported crashes involving pedestrians and bicyclists that occurred on all roads in the Town of Harrah and surrounding area for the period of 1/1/2013 Ã¢â‚¬â€œ 12/31/2015.</t>
  </si>
  <si>
    <t>Crashes involving Ped &amp; Bike on all roads in Town of Harrah and surrounding area</t>
  </si>
  <si>
    <t>Kerry Obermire</t>
  </si>
  <si>
    <t>a history of officer reported crashes that occurred on all unincorporated roads in Pierce County for the period of 1/1/2013 Ã¢â‚¬â€œ 12/31/2015.</t>
  </si>
  <si>
    <t xml:space="preserve">Crashes involving Ped &amp; Bike on all unincorporated roads in Pierce County
</t>
  </si>
  <si>
    <t>Lake Wenatchee State Park</t>
  </si>
  <si>
    <t>Trevor Wylie</t>
  </si>
  <si>
    <t>a history of reported crashes involving pedestrians and bicyclists that occurred on State Route 207 (milepost 4.00 Ã¢â‚¬â€œ 4.38) for the period of 1/1/2001 Ã¢â‚¬â€œ 12/31/2015.</t>
  </si>
  <si>
    <t>Crashes involving Ped &amp; Bike on SR 207 mp 4.00 - 4.38</t>
  </si>
  <si>
    <t>Brett Sheffield</t>
  </si>
  <si>
    <t>a history of officer reported crashes involving pedestrians and bicyclists that occurred on all roads in the City of Yakima for the period of 1/1/2013 Ã¢â‚¬â€œ 12/31/2015.</t>
  </si>
  <si>
    <t>Crashes involving ped &amp; bikes on all roads in the City of Yakima</t>
  </si>
  <si>
    <t>a history of officer reported crashes involving pedestrians and/or bicyclists that occurred on all roads in the City of College Place for the period of 1/1/2013 Ã¢â‚¬â€œ 12/31/2015.</t>
  </si>
  <si>
    <t>Crashes involving Ped and/or Bikes in the City of College Place</t>
  </si>
  <si>
    <t>a history of officer reported crashes involving pedestrians and bicyclists that occurred on all roads in the City of Renton for the period of 1/1/2013 Ã¢â‚¬â€œ 12/31/2015.</t>
  </si>
  <si>
    <t>Crashes involving Ped Bike on all roads in City of Renton</t>
  </si>
  <si>
    <t>Tara Satushek</t>
  </si>
  <si>
    <t>a history of officer reported crashes involving bicyclists and/or pedestrians that occurred on all roads in the City of La Conner and the Swinomish Reservation vicinity for the period of 1/1/2013 Ã¢â‚¬â€œ 12/31/2015.</t>
  </si>
  <si>
    <t>Crashes involving ped bike on all roads in La Conner &amp; Swinomish Reservation vicinity</t>
  </si>
  <si>
    <t>Mahlon Houk</t>
  </si>
  <si>
    <t>a history of reported crashes involving pedalcyclists that occurred on all roads in King County for the period of 1/1/2001 Ã¢â‚¬â€œ available 2015 (2015 data is partial and preliminary).</t>
  </si>
  <si>
    <t>Crashes involving pedalcyclists on all roads in King County</t>
  </si>
  <si>
    <t>PDR-15-3103</t>
  </si>
  <si>
    <t>Smith Law Firm</t>
  </si>
  <si>
    <t>Jed Barden</t>
  </si>
  <si>
    <t>a history of officer reported crashes involving pedalcyclists that occurred on all roads in Spokane County for the period of 1/1/2006 Ã¢â‚¬â€œ available 2016.</t>
  </si>
  <si>
    <t>Crashes involving pedalcyclists on all roads in Spokane County</t>
  </si>
  <si>
    <t>David Dorfman</t>
  </si>
  <si>
    <t>a history of crashes involving pedalcyclists that occurred on State Route 101 (milepost 0.00 Ã¢â‚¬â€œ 0.44) vicinity of Astoria Ã¢â‚¬â€œ Megler Bridge for the period of 1/1/2010 Ã¢â‚¬â€œ 12/31/2014</t>
  </si>
  <si>
    <t>Crashes involving pedalcyclists on SR 101 (mp 0.00 - 0.44) vicinity of Astoria-Megler Bridge</t>
  </si>
  <si>
    <t>a history of officer reported crashes involving pedestrians and bicyclists that occurred on all roads in Snohomish County for the period of 1/1/2009 Ã¢â‚¬â€œ 12/31/2015.</t>
  </si>
  <si>
    <t>Crashes involving pedestrians &amp; bicyclists on all roads in Snohomish County</t>
  </si>
  <si>
    <t>National Park Service</t>
  </si>
  <si>
    <t>Katrina Rabeler</t>
  </si>
  <si>
    <t>a history of officer reported crashes involving pedestrians &amp; pedal cyclists that occurred on all roads in King and Pierce Counties for the period of 1/1/2013 Ã¢â‚¬â€œ 12/31/2014.</t>
  </si>
  <si>
    <t>Crashes involving Pedestrians &amp; Pedalcyclists in King and Pierce Counties</t>
  </si>
  <si>
    <t>PDR-15-1333</t>
  </si>
  <si>
    <t>City of Yelm Public Works</t>
  </si>
  <si>
    <t>Ryan Johnstone</t>
  </si>
  <si>
    <t>a history of crashes involving pedestrians and pedal cyclists that occurred on SR 507 (milepost 28.05 Ã¢â‚¬â€œ 28.20) from Mosman Ave to Washington Ave in the City of Yelm for the period of 1/1/2012 Ã¢â‚¬â€œ available 2015 (2015 data is partial and preliminary).</t>
  </si>
  <si>
    <t>Crashes involving pedestrians &amp; pedalcyclists on SR 507 (mp 28.05 - 28.20) from Mosman Ave to Washington Ave</t>
  </si>
  <si>
    <t>PDR-15-2200</t>
  </si>
  <si>
    <t>City of Milton</t>
  </si>
  <si>
    <t>Jamie Carter</t>
  </si>
  <si>
    <t xml:space="preserve">a history of officer reported crashes involving pedestrians and/or bicyclists that occurred on all roads in the City of Milton for the period of 1/1/2012 Ã¢â‚¬â€œ 12/31/2016. </t>
  </si>
  <si>
    <t>Crashes involving pedestrians and/or bicyclists in the City of Milton</t>
  </si>
  <si>
    <t>San Juan County Public Works Department</t>
  </si>
  <si>
    <t>Christine Coray</t>
  </si>
  <si>
    <t xml:space="preserve">a history of officer reported crashes involving pedestrians and/or bicyclists that occurred on all roads in San Juan County for the period of 1/1/2012 Ã¢â‚¬â€œ 12/31/2016. </t>
  </si>
  <si>
    <t>Crashes involving pedestrians and/or bicyclists on all roads in San Juan County</t>
  </si>
  <si>
    <t>Matt Morkert</t>
  </si>
  <si>
    <t xml:space="preserve">a history of officer reported crashes involving pedestrians and/or bicyclists that occurred on all roads in the City of Newport for the period of 1/1/2012 Ã¢â‚¬â€œ 12/31/2016. </t>
  </si>
  <si>
    <t>Crashes involving pedestrians and/or bicyclists on all roads in the City of Newport</t>
  </si>
  <si>
    <t>Leslie Kirk</t>
  </si>
  <si>
    <t xml:space="preserve">a history of officer reported crashes involving pedestrians and/or bicyclists that occurred on all roads in the City of Tacoma for the period of 1/1/2012 Ã¢â‚¬â€œ 12/31/2016. </t>
  </si>
  <si>
    <t>Crashes involving pedestrians and/or bicyclists on all roads in the City of Tacoma</t>
  </si>
  <si>
    <t>Jaimie Reavis</t>
  </si>
  <si>
    <t xml:space="preserve">a history of officer reported crashes involving pedestrians and/or bicyclists that occurred on all roads in the City of Tukwila for the period of 1/1/2012 Ã¢â‚¬â€œ 12/31/2016. </t>
  </si>
  <si>
    <t>Crashes involving pedestrians and/or bicyclists on all roads in the City of Tukwila</t>
  </si>
  <si>
    <t>Yongqing Zhu</t>
  </si>
  <si>
    <t xml:space="preserve">a history of officer reported crashes involving pedestrians and/or bicyclists that occurred on all roads in the City of Woodinville for the period of 1/1/2012 Ã¢â‚¬â€œ 12/31/2016. </t>
  </si>
  <si>
    <t>Crashes involving pedestrians and/or bicyclists on all roads in the City of Woodinville</t>
  </si>
  <si>
    <t xml:space="preserve">a history of officer reported crashes involving pedestrians and/or bicyclists that occurred on the following road segments in Snohomish County for the period of 1/1/2011 Ã¢â‚¬â€œ available 2016.
Ã¢â‚¬Â¢  196th St / 13th Dr. (Co Rd #17740, milepost 1.230 Ã¢â‚¬â€œ 1.760) from SR 527 (aka Bothell Everett Hwy) to the west at end of County Rd
Ã¢â‚¬Â¢  SR 527 (aka Bothell Everett Hwy, milepost 3.63 Ã¢â‚¬â€œ 5.57) from SR 524 (aka 208th St / Maltby Rd) to 180th St
</t>
  </si>
  <si>
    <t>Crashes involving pedestrians and/or bicyclists that occurred on 3 road segments in Snohomish County</t>
  </si>
  <si>
    <t xml:space="preserve">a history of officer reported crashes involving pedestrians and/or bicyclists that occurred on all roads in the City of Bothell for the period of 1/1/2012 Ã¢â‚¬â€œ 12/31/2016. </t>
  </si>
  <si>
    <t>Crashes involving pedestrians and/or bicyclists that occurred on all roads in the City of Bothell</t>
  </si>
  <si>
    <t>Mike Olden</t>
  </si>
  <si>
    <t xml:space="preserve">a history of officer reported crashes involving pedestrians and/or bicyclists that occurred on all roads in the City of Montesano for the period of 1/1/2012 Ã¢â‚¬â€œ 12/31/2016. </t>
  </si>
  <si>
    <t>Crashes involving pedestrians and/or bicyclists that occurred on all roads in the City of Montesano</t>
  </si>
  <si>
    <t>a history of officer reported crashes involving pedestrians and/or bicyclists that occurred on all roads in the City of Tekoa for the period of 1/1/2012 Ã¢â‚¬â€œ 12/31/2016.</t>
  </si>
  <si>
    <t>Crashes involving pedestrians and/or bicyclists that occurred on all roads in the City of Tekoa</t>
  </si>
  <si>
    <t>Brenda Kindle</t>
  </si>
  <si>
    <t>a history of officer reported crashes involving pedestrians that occurred at Benson Rd &amp; Puget Dr. intersection in the City of Renton for the period of 1/1/2001 Ã¢â‚¬â€œ 12/31/2016.</t>
  </si>
  <si>
    <t>Crashes involving pedestrians at Benson Rd &amp; Puget Dr intersection in the City of Renton</t>
  </si>
  <si>
    <t>a history of officer reported crashes involving pedestrians that occurred at Newport Way &amp; Oakcrest Drive intersection in the City of Issaquah for the period of 1/1/2014 Ã¢â‚¬â€œ 12/31/2015.</t>
  </si>
  <si>
    <t>Crashes involving pedestrians at Neport Way &amp; Oakcrest Dr in the City of Issaquah</t>
  </si>
  <si>
    <t xml:space="preserve">a history of officer reported crashes involving pedestrians that occurred on or in the vicinity of the following road segment in the City of Lynnwood for the period of 1/1/2008 Ã¢â‚¬â€œ 11/13/2013. 
Ã¢â‚¬Â¢  176th St from State Route 99 (milepost 48.22 Ã¢â‚¬â€œ 48.33) to 44th Ave
</t>
  </si>
  <si>
    <t>Crashes involving pedestrians on 176th St segment in the City of Lynnwood</t>
  </si>
  <si>
    <t>Luis Alonzo</t>
  </si>
  <si>
    <t xml:space="preserve">a history of officer reported crashes involving pedestrians that occurred on all roads in the City of Tacoma for the period of 1/1/2015 Ã¢â‚¬â€œ available 2017. </t>
  </si>
  <si>
    <t>Crashes involving pedestrians on all roads in the City of Tacoma</t>
  </si>
  <si>
    <t>Department of Health</t>
  </si>
  <si>
    <t>Crystal Snare</t>
  </si>
  <si>
    <t>a history of reported crashes involving pedestrians on all roads statewide for the period of 1/1/2005 Ã¢â‚¬â€œ 12/31/2014.</t>
  </si>
  <si>
    <t>Crashes involving pedestrians on all roads statewide</t>
  </si>
  <si>
    <t>PDR-15-1008</t>
  </si>
  <si>
    <t xml:space="preserve">a history of officer reported crashes involving pedestrians that occurred at or in the vicinity of the following intersection in the City of Issaquah for the period of 1/1/2005 Ã¢â‚¬â€œ 9/30/2015 (2015 data is preliminary).
Ã¢â‚¬Â¢  Newport Way @ Oak Crest Dr
</t>
  </si>
  <si>
    <t>Crashes involving pedestrians on Newport Way @ Oak Crest Dr in the City of Issaquah</t>
  </si>
  <si>
    <t>PDR-15-2985</t>
  </si>
  <si>
    <t>Eastern Washington University</t>
  </si>
  <si>
    <t>Rachael Nevin</t>
  </si>
  <si>
    <t>a history of officer reported crashes involving pedestrians where a motor vehicle driver was given a contributing circumstance of Ã¢â‚¬ËœDriver operating hand-held telecommunication deviceÃ¢â‚¬â„¢ and/or Ã¢â‚¬ËœDriver operating hands-free wireless telecommunication deviceÃ¢â‚¬â„¢ that occurred on all roads in Spokane County for the period of 1/1/2016 Ã¢â‚¬â€œ 12/31/2016.</t>
  </si>
  <si>
    <t>Crashes involving pedestrians where a MV Driver was using a cell phone</t>
  </si>
  <si>
    <t>Pierce County Traffic Safety Task Force</t>
  </si>
  <si>
    <t>Gloria Averill</t>
  </si>
  <si>
    <t>a history of officer reported crashes involving pedestrians with serious injury that occurred on all roads in Pierce County for the period of 9/30/10 Ã¢â‚¬â€œ 9/30/15 (2015 data is preliminary).</t>
  </si>
  <si>
    <t>Crashes involving pedestrians with serious injury on all roads in Pierce County</t>
  </si>
  <si>
    <t>PDR-15-3531</t>
  </si>
  <si>
    <t>a history of officer reported crashes involving pedestrians and bicyclists that occurred on all roads in the City of Millwood for the period of 1/1/2013 Ã¢â‚¬â€œ 12/31/2015.</t>
  </si>
  <si>
    <t>Crashes involving Peds &amp; Bikes in City of Millwood</t>
  </si>
  <si>
    <t>EWU Urban and Regional Planning</t>
  </si>
  <si>
    <t>Christine Myers</t>
  </si>
  <si>
    <t>a history of officer reported crashes involving pedestrians and bicyclists that occurred on all roads in the City of Newport for the period of 1/1/2013 Ã¢â‚¬â€œ 12/31/2015.</t>
  </si>
  <si>
    <t>Crashes involving Peds &amp; Bikes in City of Newport</t>
  </si>
  <si>
    <t>City of Sequim Public Works</t>
  </si>
  <si>
    <t xml:space="preserve">Ann Soule </t>
  </si>
  <si>
    <t>a history of officer reported crashes involving pedestrians and/or bicyclists that occurred on all roads in the City of Sequim for the period of 1/1/2013 Ã¢â‚¬â€œ 12/31/2015.</t>
  </si>
  <si>
    <t>Crashes involving Peds &amp; Bikes in the City of Sequim</t>
  </si>
  <si>
    <t>a history of reported crashes involving pedestrians and bicyclists that occurred on all roads  in the City of Waitsburg and surrounding roads in Walla Walla County for the period of 1/1/2013 Ã¢â‚¬â€œ 12/31/2015.</t>
  </si>
  <si>
    <t>Crashes involving Peds &amp; Bikes in the City of Waitsburg and surrounding roads in Walla Walla County</t>
  </si>
  <si>
    <t>Asotin County</t>
  </si>
  <si>
    <t>Craig Miller</t>
  </si>
  <si>
    <t>a history of officer reported crashes involving pedestrians and bicyclists that occurred on all County Roads in Asotin County for the period of 1/1/2013 Ã¢â‚¬â€œ 12/31/2015.</t>
  </si>
  <si>
    <t>Crashes involving Peds &amp; Bikes on all County Roads in Asotin County</t>
  </si>
  <si>
    <t>a history of officer reported crashes involving pedestrians and bicyclists that occurred on all roads in the City of Burlington for the period of 1/1/2013 Ã¢â‚¬â€œ 12/31/2015.</t>
  </si>
  <si>
    <t>Crashes involving peds &amp; bikes on all roads in City of Burlington</t>
  </si>
  <si>
    <t>William Lisska</t>
  </si>
  <si>
    <t>a history of officer reported crashes involving pedestrians and bicyclists that occurred on all roads in the City of Kenmore for the period of 1/1/2013 Ã¢â‚¬â€œ 12/31/2015.</t>
  </si>
  <si>
    <t>Crashes involving Peds &amp; Bikes on all roads in City of Kenmore</t>
  </si>
  <si>
    <t>Moses Lake Parks and Recreation</t>
  </si>
  <si>
    <t>Lori Moholt-Phillips</t>
  </si>
  <si>
    <t>a history of officer reported crashes involving pedestrians and bicyclists that occurred on all roads in the City of Moses Lake for the period of 1/1/2013 Ã¢â‚¬â€œ 12/31/2015.</t>
  </si>
  <si>
    <t>Crashes involving peds &amp; bikes on all roads in City of Moses Lake</t>
  </si>
  <si>
    <t>Sedro-Woolley</t>
  </si>
  <si>
    <t>a history of officer reported crashes involving pedestrians and/or bicyclists that occurred on all roads in the City of Sedro-Woolley for the period of 1/1/2013 Ã¢â‚¬â€œ 12/31/2015.</t>
  </si>
  <si>
    <t>Crashes involving Peds &amp; Bikes on all roads in City of Sedro-Woolley</t>
  </si>
  <si>
    <t>Brennan Kidd</t>
  </si>
  <si>
    <t>a history of officer reported crashes involving pedestrians and bicyclists that occurred on all roads in the City of Tacoma for the period of 1/1/2013 Ã¢â‚¬â€œ 12/31/2015.</t>
  </si>
  <si>
    <t>Crashes involving Peds &amp; Bikes on all roads in City of Tacoma</t>
  </si>
  <si>
    <t>Thomas Rutschilling</t>
  </si>
  <si>
    <t>a history of officer reported crashes involving pedestrians and bicyclists that occurred on all roads in the City of Toppenish for the period of 1/1/2013 Ã¢â‚¬â€œ 12/31/2015.</t>
  </si>
  <si>
    <t>Crashes involving peds &amp; bikes on all roads in City of Toppenish</t>
  </si>
  <si>
    <t>Crashes involving Peds &amp; Bikes on all roads in City of Yakima</t>
  </si>
  <si>
    <t>Cory Taylor</t>
  </si>
  <si>
    <t xml:space="preserve">a history of officer reported crashes involving pedestrians and bicyclists that occurred on all roads in the City of Yelm for the period of 1/1/2013 Ã¢â‚¬â€œ 12/31/2015.
</t>
  </si>
  <si>
    <t>Crashes involving Peds &amp; Bikes on all roads in City of Yelm</t>
  </si>
  <si>
    <t>a history of officer reported crashes involving pedestrians and bicyclists that occurred on all roads in the Cowlitz County for the period of 1/1/2013 Ã¢â‚¬â€œ 12/31/2015.</t>
  </si>
  <si>
    <t>Crashes involving Peds &amp; Bikes on all roads in Cowlitz County</t>
  </si>
  <si>
    <t>Kitsap Transit</t>
  </si>
  <si>
    <t>Jeff Davidson</t>
  </si>
  <si>
    <t>Crashes involving Peds &amp; Bikes on all roads in Kitsap County</t>
  </si>
  <si>
    <t>Michael Woodkey</t>
  </si>
  <si>
    <t>a history of officer reported crashes involving pedestrians and bicyclists that occurred on all roads in the Cities of Bridgeport, Cashmere, Chelan, Coulee City (No Reported Crashes), Coulee Dam, East Wenatchee, Electric City (No Reported Crashes), Ephrata, George (No Reported Crashes), Goldendale, Grand Coulee (No Reported Crashes), Granger, Kittitas (No Reported Crashes), Mabton, Mattawa, Morton, Okanogan, Omak, Othello, Quincy, Royal City, Soap Lake (No Reported Crashes), Tieton (No Reported Crashes) Toppenish, Twisp, Wapato, Warden (No Reported Crashes), Wenatchee, Winthrop (No Reported Crashes) and Skykomish for the period of 1/1/2013 Ã¢â‚¬â€œ 12/31/2015.</t>
  </si>
  <si>
    <t>Crashes involving peds &amp; bikes on all roads in Multiple Cities</t>
  </si>
  <si>
    <t>Spokane Regional Health District</t>
  </si>
  <si>
    <t>Amy Riffe</t>
  </si>
  <si>
    <t>a history of officer reported crashes involving pedestrians and bicyclists that occurred on all roads in Spokane County for the period of 1/1/2010 Ã¢â‚¬â€œ 12/31/2014.</t>
  </si>
  <si>
    <t>Crashes involving peds &amp; bikes on all roads in Spokane County</t>
  </si>
  <si>
    <t>a history of officer reported crashes involving pedestrians and/or bicyclists that occurred on all roads in the City of Anacortes for the period of 1/1/2013 Ã¢â‚¬â€œ 12/31/2015.</t>
  </si>
  <si>
    <t>Crashes involving peds &amp; bikes on all roads in the City of Anacortes</t>
  </si>
  <si>
    <t>a history of officer reported crashes involving pedestrians and bicyclists that occurred on all roads in the City of Kelso for the period of 1/1/2013 Ã¢â‚¬â€œ 12/31/2015.</t>
  </si>
  <si>
    <t>Crashes involving Peds &amp; Bikes on all roads in the City of Kelso</t>
  </si>
  <si>
    <t>a history of officer reported crashes involving pedestrians and bicyclists that occurred on all roads in the City of Mercer Island for the period of 1/1/2013 Ã¢â‚¬â€œ 12/31/2015.</t>
  </si>
  <si>
    <t>Crashes involving Peds &amp; Bikes on all roads in the City of Mercer Island</t>
  </si>
  <si>
    <t>Andrey Avetisyan</t>
  </si>
  <si>
    <t>a history of officer reported crashes involving pedestrians and bicyclists that occurred on all roads in the City of Pasco and unincorporated Franklin County for the period of 1/1/2013 Ã¢â‚¬â€œ 12/31/2015.</t>
  </si>
  <si>
    <t>Crashes involving Peds &amp; Bikes on all roads in the City of Pasco and unincorporated Franklin County</t>
  </si>
  <si>
    <t>Jennifer Kammerzell</t>
  </si>
  <si>
    <t>a history of officer reported crashes involving pedestrians and / or bicyclists that occurred on all roads in the City of Tacoma for the period of 1/1/2015 Ã¢â‚¬â€œ 12/31/2015.</t>
  </si>
  <si>
    <t>Crashes involving Peds &amp; Bikes on all roads in the City of Tacoma</t>
  </si>
  <si>
    <t>Emily Campbell</t>
  </si>
  <si>
    <t>a history of officer reported crashes involving bicyclists and/or pedestrians that occurred on all roads in the City of Tacoma for the period of 1/1/2015 Ã¢â‚¬â€œ 12/31/2016.</t>
  </si>
  <si>
    <t>a history of officer reported crashes involving pedestrians and bicyclists that occurred on all roads in the City of Union Gap for the period of 1/1/2013 Ã¢â‚¬â€œ 12/31/2015.</t>
  </si>
  <si>
    <t>Crashes involving peds &amp; bikes on all roads in the City of Union Gap</t>
  </si>
  <si>
    <t>a history of officer reported crashes involving pedestrians and pedalcyclists that occurred on State Route 27 (aka Pines Rd, milepost 86.81 Ã¢â‚¬â€œ 86.88) at Mansfield Ave intersection for the period of 1/1/2010 Ã¢â‚¬â€œ 12/31/2015.</t>
  </si>
  <si>
    <t xml:space="preserve">Crashes involving Peds &amp; Bikes on SR 27 (aka Pines Rd, mp 86.81 - 86.88) @ Mansfield Ave intersection </t>
  </si>
  <si>
    <t>Kristin Young</t>
  </si>
  <si>
    <t>select statistics of officer reported crashes involving pedestrians and/or pedalcyclist that occurred on all roads statewide for the period of 1/1/2010 Ã¢â‚¬â€œ 5/31/2015 (2015 data is partial and preliminary).</t>
  </si>
  <si>
    <t>Crashes involving Peds &amp; Pedals Stwd all roads</t>
  </si>
  <si>
    <t>PDR-15-1799</t>
  </si>
  <si>
    <t>City of Tumwater</t>
  </si>
  <si>
    <t>a history of officer reported crashes involving pedestrians and/or bicyclists that occurred on all roads in the City of Tumwater for the period of 1/1/2013 Ã¢â‚¬â€œ 12/31/2015.</t>
  </si>
  <si>
    <t>Crashes involving Peds and/or Bike on all roads in the City of Tumwater</t>
  </si>
  <si>
    <t>a history of officer reported crashes involving pedestrians and/or bicyclists that occurred on all roads in the City of Dayton for the period of 1/1/2013 Ã¢â‚¬â€œ 12/31/2015.</t>
  </si>
  <si>
    <t>Crashes involving peds and/or bikes in the City of Dayton</t>
  </si>
  <si>
    <t>Gerry E. Smith</t>
  </si>
  <si>
    <t>a history of officer reported crashes involving pedestrians and/or bicyclists that occurred on all roads in the City of McCleary for the period of 1/1/2013 Ã¢â‚¬â€œ 12/31/2015.</t>
  </si>
  <si>
    <t>Crashes involving Peds and/or Bikes in the City of McCleary</t>
  </si>
  <si>
    <t>Eric Noah</t>
  </si>
  <si>
    <t>a history of officer reported crashes involving pedestrians and/or bicyclists that occurred on all roads in the City of Pe Ell for the period of 1/1/2013 Ã¢â‚¬â€œ 12/31/2015.</t>
  </si>
  <si>
    <t>Crashes involving peds and/or bikes in the City of Pe Ell</t>
  </si>
  <si>
    <t>Liz Kaster</t>
  </si>
  <si>
    <t>a history of officer reported crashes involving pedestrians and/or bicyclists that occurred on all roads in the City of Puyallup for the period of 1/1/2006 Ã¢â‚¬â€œ 12/31/2015.</t>
  </si>
  <si>
    <t>Crashes involving peds and/or bikes in the City of Puyallup</t>
  </si>
  <si>
    <t>a history of officer reported crashes involving pedestrians and/or bicyclists that occurred on all roads in the City of South Bend for the period of 1/1/2013 Ã¢â‚¬â€œ 12/31/2015.</t>
  </si>
  <si>
    <t>Crashes involving Peds and/or Bikes in the City of South Bend</t>
  </si>
  <si>
    <t>a history of officer reported crashes involving pedestrians and/or bicyclists that occurred on all roads in the City of Sumner for the period of 1/1/2013 Ã¢â‚¬â€œ 12/31/2015.</t>
  </si>
  <si>
    <t>Crashes involving peds and/or bikes in the City of Sumner</t>
  </si>
  <si>
    <t>TranTech / City of Tukwila</t>
  </si>
  <si>
    <t>Grant Griffin</t>
  </si>
  <si>
    <t>a history of officer reported crashes involving pedestrians and/or bicyclists that occurred on all roads in the City of Tukwila for the period of 1/1/2013 Ã¢â‚¬â€œ 12/31/2015.</t>
  </si>
  <si>
    <t>Crashes involving peds and/or bikes in the City of Tukwila</t>
  </si>
  <si>
    <t>Marius Eugenio</t>
  </si>
  <si>
    <t>a history of officer reported crashes involving pedestrians and/or bicyclists that occurred on all roads in the City of Kirkland for the period of 1/1/2013 Ã¢â‚¬â€œ 12/31/2015.</t>
  </si>
  <si>
    <t>Crashes involving Peds and/or Bikes on all roads in City of Kirkland</t>
  </si>
  <si>
    <t>Dept. of Public Works</t>
  </si>
  <si>
    <t>a history of officer reported crashes involving pedestrians and/or bicyclists that occurred on all roads in the City of Bremerton for the period of 1/1/2013 Ã¢â‚¬â€œ 12/31/2015.</t>
  </si>
  <si>
    <t>Crashes involving Peds and/or Bikes on all roads in the City of Bremerton</t>
  </si>
  <si>
    <t>a history of officer reported crashes involving pedestrians and/or bicyclists that occurred on all roads in the City of Burien for the period of 1/1/2013 Ã¢â‚¬â€œ 12/31/2015.</t>
  </si>
  <si>
    <t>Crashes involving peds and/or bikes on all roads in the City of Burien</t>
  </si>
  <si>
    <t>City of Centralia</t>
  </si>
  <si>
    <t>Emil Pierson</t>
  </si>
  <si>
    <t>a history of officer reported crashes involving pedestrians and/or bicyclists that occurred on all roads in the City of Centralia for the period of 1/1/2013 Ã¢â‚¬â€œ 12/31/2015.</t>
  </si>
  <si>
    <t>Crashes involving peds and/or bikes on all roads in the City of Centralia</t>
  </si>
  <si>
    <t>a history of officer reported crashes involving pedestrians and/or bicyclists that occurred on all roads in the City of Newport for the period of 1/1/2013 Ã¢â‚¬â€œ 12/31/2015.</t>
  </si>
  <si>
    <t>Crashes involving peds and/or bikes on all roads in the City of Newport</t>
  </si>
  <si>
    <t>a history of officer reported crashes involving pedestrians and/or bicyclists that occurred on all roads in the City of Prosser for the period of 1/1/2013 Ã¢â‚¬â€œ 12/31/2015.</t>
  </si>
  <si>
    <t>Crashes involving Peds and/or Bikes on all roads in the City of Prosser</t>
  </si>
  <si>
    <t>a history of officer reported crashes involving pedestrians and/or bicyclists that occurred on all roads in the City of SeaTac for the period of 1/1/2013 Ã¢â‚¬â€œ 12/31/2015.</t>
  </si>
  <si>
    <t>Crashes involving Peds and/or Bikes on all roads in the City of SeaTac</t>
  </si>
  <si>
    <t>Adam Schmidtgall</t>
  </si>
  <si>
    <t>a history of officer reported crashes involving pedestrians and/or bicyclists that occurred on all roads in the City of Walla Walla for the period of 1/1/2013 Ã¢â‚¬â€œ 12/31/2015.</t>
  </si>
  <si>
    <t>Crashes involving Peds and/or Bikes on all roads in the City of Walla Walla</t>
  </si>
  <si>
    <t>City of Ephrata</t>
  </si>
  <si>
    <t>Bill Sangster</t>
  </si>
  <si>
    <t>a history of officer reported crashes involving pedestrians and/or bicyclists that occurred on all roads in the City of Ephrata for the period of 1/1/2013 Ã¢â‚¬â€œ 12/31/2015.</t>
  </si>
  <si>
    <t>Crashes involving peds and/or bikes that occurred on all roads in the City of Ephrata</t>
  </si>
  <si>
    <t>City of Warden</t>
  </si>
  <si>
    <t>Kristine Shuler</t>
  </si>
  <si>
    <t>a history of officer reported crashes involving pedestrians and/or bicyclists that occurred in the City of Warden for the period of 1/1/2013 Ã¢â‚¬â€œ 12/31/2015.</t>
  </si>
  <si>
    <t>Crashes involving peds and/or bikes that occurred on all roads in the City of Warden</t>
  </si>
  <si>
    <t>a history of officer reported crashes that occurred on or in the vicinity of the 1200 block of 108th Ave / Benson Rd in the City of Renton for the period of 1/1/2002 Ã¢â‚¬â€œ available 2017.</t>
  </si>
  <si>
    <t>Crashes involving peds in 1200 blk of 108th Ave / Benson Rd</t>
  </si>
  <si>
    <t>Karissa Witthuhn</t>
  </si>
  <si>
    <t>a history of officer reported crashes involving bicyclists and/or pedestrians that occurred on all roads in the City of Roslyn for the period of 1/1/2013 Ã¢â‚¬â€œ 12/31/2015.</t>
  </si>
  <si>
    <t>Crashes involving peds or bikes in Roslyn</t>
  </si>
  <si>
    <t xml:space="preserve">a history of officer reported crashes involving pedestrians and/or bicyclists that occurred on all roads in the City of Tacoma the period of 1/1/2010 Ã¢â‚¬â€œ 12/31/2014.
</t>
  </si>
  <si>
    <t>Crashes involving peds or bikes in Tacoma</t>
  </si>
  <si>
    <t xml:space="preserve">a history of officer reported crashes involving pedestrians and/or bicyclists on city streets in the City of Vancouver for the period of 1/1/2013 Ã¢â‚¬â€œ 12/31/2015. </t>
  </si>
  <si>
    <t>Crashes involving peds or bikes on city sts in Vancouver</t>
  </si>
  <si>
    <t xml:space="preserve">a history of officer reported crashes involving RR Crossing that occurred on State Route 6 (milepost 46.10 Ã¢â‚¬â€œ 46.20) in Lewis County for the period of 11/1/2012 Ã¢â‚¬â€œ 11/1/2017. </t>
  </si>
  <si>
    <t>Crashes involving RR crossing on SR 6 (mp 46.10 - 46.20)</t>
  </si>
  <si>
    <t>Susan Parrish</t>
  </si>
  <si>
    <t>a history of officer reported crashes involving school buses that occurred on all roads in Clark County for the period of 9/1/2012 Ã¢â‚¬â€œ 6/30/2015 (2015 data is partial and preliminary).</t>
  </si>
  <si>
    <t>Crashes involving school buses on all roads in Clark County</t>
  </si>
  <si>
    <t>PDR-15-2434</t>
  </si>
  <si>
    <t>Lance Lackey</t>
  </si>
  <si>
    <t xml:space="preserve">a history of officer reported crashes involving school buses that occurred on all roads in Tenino / Thurston County for the period of 7/1/2014 Ã¢â‚¬â€œ available 2017. </t>
  </si>
  <si>
    <t>Crashes involving school buses on all roads in Tenino / Thurston County</t>
  </si>
  <si>
    <t>Midwest Roadside safety Facility, UNL</t>
  </si>
  <si>
    <t>Cody Stolle</t>
  </si>
  <si>
    <t>a history of officer reported crashes involving first or second object struck of metal sign, street light pole or base, temporary traffic sign, barricade or construction materials, utility pole and wood sign post that occurred on all roads Statewide for the period of 1/1/2011 Ã¢â‚¬â€œ 12/31/2015.</t>
  </si>
  <si>
    <t>Crashes involving signs &amp; poles on all roads Statewide</t>
  </si>
  <si>
    <t>Educational Service District 112</t>
  </si>
  <si>
    <t>Lindahl Grant</t>
  </si>
  <si>
    <t>a history of officer reported crashes involving the RR crossing that occurred on State Route 503 (milepost 4.24 Ã¢â‚¬â€œ 4.60) from 149th St to 154th St for the period of 1/1/2011 Ã¢â‚¬â€œ available 2016.</t>
  </si>
  <si>
    <t>Crashes involving the RR crossing on SR 503 mp 4.24 - 4.60</t>
  </si>
  <si>
    <t>a history of officer reported crashes involving utility pole / utility box that occurred on State Route 530 (milepost 52.75 Ã¢â‚¬â€œ 56.00) based on 1st or 2nd impact for the period of 1/1/2002 Ã¢â‚¬â€œ available 2017.</t>
  </si>
  <si>
    <t>Crashes involving utility hits on SR 530 mp 52.75 - 56.00</t>
  </si>
  <si>
    <t>The Information</t>
  </si>
  <si>
    <t>Amir Efrati</t>
  </si>
  <si>
    <t xml:space="preserve">a history of officer reported crashes involving vehicle make of Tesla that occurred on all State Routes Statewide for the period of 10/9/2014 Ã¢â‚¬â€œ available 2018. </t>
  </si>
  <si>
    <t>Crashes involving vehicle make of Telsa on all State Routes Statewide</t>
  </si>
  <si>
    <t>DLR Nordic</t>
  </si>
  <si>
    <t>Ole Kittleson</t>
  </si>
  <si>
    <t>a history of officer reported crashes involving a vehicle make of Volvo and model XC60 (SUV) that occurred on all roads Statewide for the period of 07/29/2015.</t>
  </si>
  <si>
    <t>Crashes involving vehicle make of Volvo and model XC60 (SUV) on all roads Statewide</t>
  </si>
  <si>
    <t xml:space="preserve">a history of officer reported crashes involving Ã¢â‚¬Ëœwrong way driversÃ¢â‚¬â„¢ that occurred on the following State Route (SR) segment for the period of 1/1/2005 Ã¢â‚¬â€œ available 2015 (2015 data is partial and preliminary).
Ã¢â‚¬Â¢  SR 522 (milepost 10.48 Ã¢â‚¬â€œ 12.95, Mainline Only) from Campus Way to 195th St Bridge
</t>
  </si>
  <si>
    <t>Crashes involving wrong way drivers on SR 522 segment</t>
  </si>
  <si>
    <t>PDR-15-3104</t>
  </si>
  <si>
    <t>a history of officer reported crashes that occurred on State Route 99 Mainline Only (milepost 50.48 Ã¢â‚¬â€œ 51.51) from Lake Road to Manor Way for the period of 1/1/2011 Ã¢â‚¬â€œ 12/31/2015.</t>
  </si>
  <si>
    <t>Crashes Mnln SR 99 mp 50.48 - 51.51</t>
  </si>
  <si>
    <t>Hayley Anne Trageser</t>
  </si>
  <si>
    <t>a history of reported crashes that occurred on multiple city streets around Carl Cozier Elementary School in the City of Bellingham for the period of 1/1/2001 Ã¢â‚¬â€œ available 2015 (2015 data is partial and preliminary).</t>
  </si>
  <si>
    <t>Crashes near Carl Cozier ES in Bellingham</t>
  </si>
  <si>
    <t>PDR-15-1443</t>
  </si>
  <si>
    <t>Davalu Cummings</t>
  </si>
  <si>
    <t xml:space="preserve">a history of officer reported crashes that occurred on the following road segments for the period of 1/1/2001 Ã¢â‚¬â€œ 12/31/2015. 
Ã¢â‚¬Â¢	State Route 231 (milepost 49.00 Ã¢â‚¬â€œ 51.50) in the Ford Wellpinit Rd / Ford Main St vicinity
Ã¢â‚¬Â¢	Ford Wellpinit Rd (aka: Stevens County Rd #12560 (milepost 0.00 - 0.06) No Reported Crashes
Ã¢â‚¬Â¢	Main Ford St (aka: Stevens County Rd #12530 (milepost 0.00 - 0.06) No Reported Crashes 
</t>
  </si>
  <si>
    <t>Crashes near SR 231 @ Ford Wellpinit Rd</t>
  </si>
  <si>
    <t>a history of officer reported crashes that occurred on all roads in the City of Shoreline for the period of 1/1/2011 Ã¢â‚¬â€œ available 2016.</t>
  </si>
  <si>
    <t>Crashes occurred on All roads in City of Shoreline</t>
  </si>
  <si>
    <t xml:space="preserve">a history of officer reported crashes that occurred on or in the vicinity of the following road segments in the City of Ferndale for the period of 1/1/2013 Ã¢â‚¬â€œ 12/31/2015.
Ã¢â‚¬Â¢  Portal Way from southbound State Route (SR) 5 on / off-ramps to McKinley St
Ã¢â‚¬Â¢  Newkirk Rd from Portal Way to Gadwa Rd
Ã¢â‚¬Â¢  SR 005LX26346 (aka Portal Way, milepost 0.00 Ã¢â‚¬â€œ 0.14) from Thornton St &amp; 2nd Ave / Portal way to SR 5 overpass
Ã¢â‚¬Â¢  SR 005P126325 (milepost 0.20 Ã¢â‚¬â€œ 0.22) @ Portal Way
Ã¢â‚¬Â¢  SR 005Q126414 (milepost 0.00 Ã¢â‚¬â€œ 0.02) @ Portal Way Ã¢â‚¬â€œ No Reported Crashes
Ã¢â‚¬Â¢  SR 005R126388 (milepost 0.43 Ã¢â‚¬â€œ 0.45) @ Portal Way Ã¢â‚¬â€œ No Reported Crashes
Ã¢â‚¬Â¢  SR 005S526322 (milepost 0.00 Ã¢â‚¬â€œ 0.02) @ Portal Way Ã¢â‚¬â€œ No Reported Crashes
</t>
  </si>
  <si>
    <t>Crashes on  Portal Way &amp; Newkirk Rd segments in City of Ferndale</t>
  </si>
  <si>
    <t>Donna M. Compton</t>
  </si>
  <si>
    <t>a history of officer reported crashes that occurred on County Highway W in Marinette County, Wisconsin for the period of 1/12/2017.</t>
  </si>
  <si>
    <t>Crashes on 1 County Hwy W in Marinette, WI</t>
  </si>
  <si>
    <t>WI</t>
  </si>
  <si>
    <t>Jack C. Julich</t>
  </si>
  <si>
    <t xml:space="preserve">a history and summary of officer reported crashes that occurred on or in the vicinity of the following road segments in the City of Kirkland for the period of 1/1/2002 Ã¢â‚¬â€œ available 2017.
Ã¢â‚¬Â¢  100th Ave from 124th St to 132nd St
Ã¢â‚¬Â¢  100th Ave from 129th St to 132nd St
Ã¢â‚¬Â¢  100th Ave from 129th St to 130th Pl
Ã¢â‚¬Â¢  100th Ave from 130th Pl to 132nd St
</t>
  </si>
  <si>
    <t>Crashes on 100th Ave segments in the City of Kirkland</t>
  </si>
  <si>
    <t>Dhana S. Sekar</t>
  </si>
  <si>
    <t xml:space="preserve">a history of officer reported crashes that occurred on or in the vicinity of the following road segment in the City of Bothell for the period of 1/1/2014 Ã¢â‚¬â€œ 12/31/2016. 
Ã¢â‚¬Â¢  104th Ave from 185th St to 186th St
</t>
  </si>
  <si>
    <t>Crashes on 104th Ave segment in the City of Bothell</t>
  </si>
  <si>
    <t>Tacoma/Pierce Habitat for Humanity</t>
  </si>
  <si>
    <t>John Wilkinson</t>
  </si>
  <si>
    <t xml:space="preserve">a history of officer reported crashes that occurred on the following road segment and intersections for the period of 1/1/2011 Ã¢â‚¬â€œ 12/31/2015.
Ã¢â‚¬Â¢  104th St (Co Rd #63060, milepost 0.000 Ã¢â‚¬â€œ 0.760) from McKinley Ave to Portland Ave
Ã¢â‚¬Â¢  McKinley Ave (Co Rd #62550, mp 2.00 Ã¢â‚¬â€œ 2.02) @ 104th St (Co Rd #63060, mp 0.000 Ã¢â‚¬â€œ 0.020) 
Ã¢â‚¬Â¢  Golden Given Rd (Co Rd #55550, mp 1.93 Ã¢â‚¬â€œ 1.97) @ 104th St (Co Rd #63060, mp 0.240 Ã¢â‚¬â€œ 0.280)
Ã¢â‚¬Â¢  Portland Ave (Co Rd #96350, mp 0.53 Ã¢â‚¬â€œ 0.57) @ 104th St (Co Rd #63060, mp 0.720 Ã¢â‚¬â€œ 0.760)
</t>
  </si>
  <si>
    <t>Crashes on 104th St segment &amp; 3 intersections in Pierce County</t>
  </si>
  <si>
    <t xml:space="preserve">a history of officer reported crashes that occurred on the following road segment in Pierce County for the period of 1/1/2013 Ã¢â‚¬â€œ 12/31/2015.
Ã¢â‚¬Â¢  104th St (Co Rd #63060, milepost 2.750 Ã¢â‚¬â€œ 3.04) from 50th Ave to Canyon Rd
</t>
  </si>
  <si>
    <t>Crashes on 104th St segment in Pierce County</t>
  </si>
  <si>
    <t>Dore Law Group, PLLC</t>
  </si>
  <si>
    <t>James Dore</t>
  </si>
  <si>
    <t>a history of officer reported crashes that occurred on the following road segment in Snohomish County for the period of 7/1/2011 Ã¢â‚¬â€œ 10/23/2011.</t>
  </si>
  <si>
    <t>Crashes on 108th St segment in Snohomish County</t>
  </si>
  <si>
    <t xml:space="preserve">a history of officer reported crashes that occurred on or in the vicinity of the following road segment in the City of Kent for the period of 1/1/2010 Ã¢â‚¬â€œ 12/31/2014.
Ã¢â‚¬Â¢  109th Ave from 248th St to 256th St
</t>
  </si>
  <si>
    <t>Crashes on 109 Ave segment in the City of Kent</t>
  </si>
  <si>
    <t>PDR-15-1856</t>
  </si>
  <si>
    <t xml:space="preserve">a history of officer reported crashes that occurred on the following road segment in the City of Vancouver for the period of 1/1/2011 Ã¢â‚¬â€œ 12/31/2015.
Ã¢â‚¬Â¢  112th Ave from 4th St to 7th St
</t>
  </si>
  <si>
    <t>Crashes on 112th Ave segment in the City of Vancouver</t>
  </si>
  <si>
    <t xml:space="preserve">a history of officer reported crashes that occurred on or in the vicinity of the following road segment in the City of Vancouver for the period of 1/1/2011 Ã¢â‚¬â€œ 12/31/2015.
Ã¢â‚¬Â¢  112th Ave from 18th St to 49th St
</t>
  </si>
  <si>
    <t xml:space="preserve">a history of officer reported crashes that occurred on or in the vicinity of the following road segments in the City of Kirkland for the period of 1/1/2013 Ã¢â‚¬â€œ 12/31/2015.
Ã¢â‚¬Â¢  116th St from 114th Ct / 114th Dr to 120th Ave
Ã¢â‚¬Â¢  State Route 405LX01983 (aka 116th St, milepost 0.00 Ã¢â‚¬â€œ 0.05) @ 120th Ave
</t>
  </si>
  <si>
    <t>Crashes on 116th St segment in the City of Kirkland</t>
  </si>
  <si>
    <t xml:space="preserve">a history of officer reported crashes that occurred on the following road segments in the City of Marysville &amp; Snohomish County for the period of 1/1/2012 Ã¢â‚¬â€œ 12/31/2014.
Ã¢â‚¬Â¢  116th St from 300 feet west of 27th Ave to 300 feet east of  Smokey Point Blvd / State Ave
Ã¢â‚¬Â¢  116th St (Co Rd #61000, mp 0.000 Ã¢â‚¬â€œ 0.509) from 300 feet west of 27th Ave to  State Route (SR) 5 interchange at the Marysville City limits
Ã¢â‚¬Â¢  SR 005LX20247 (aka 116th St, mp 0.00 Ã¢â‚¬â€œ 0.13) from southbound SR 5 on/off-ramps to northbound SR 5 on/off-ramps
Ã¢â‚¬Â¢  SR 005P120218 (mp 0.20 Ã¢â‚¬â€œ 0.20) @ 116th St
Ã¢â‚¬Â¢  SR 005Q120287 (mp 0.00 Ã¢â‚¬â€œ 0.09) @ 116th St Ã¢â‚¬â€œ No Reported Crashes
Ã¢â‚¬Â¢  SR 005R120273 (mp 0.17 Ã¢â‚¬â€œ 0.26) @ 116th St
Ã¢â‚¬Â¢  SR 005S120206 (mp 0.00 Ã¢â‚¬â€œ 0.09) @ 116th St
</t>
  </si>
  <si>
    <t>Crashes on 116th St segment in the City of Marysville &amp; Snohomish County</t>
  </si>
  <si>
    <t>PDR-15-2369</t>
  </si>
  <si>
    <t xml:space="preserve">a history of officer reported crashes that occurred on or in the vicinity of the following road segment in the City of Redmond for the period of 1/1/2010 Ã¢â‚¬â€œ 12/31/2014.
Ã¢â‚¬Â¢  116th St from State Route (SR) 202 (aka Redmond Woodinville Rd) to Avondale Rd
Ã¢â‚¬Â¢  SR 202 (aka Redmond Woodinville Rd, milepost 4.75 Ã¢â‚¬â€œ 4.82) @ 116th St
</t>
  </si>
  <si>
    <t>Crashes on 116th St segment in the City of Redmond</t>
  </si>
  <si>
    <t>PDR-15-2626</t>
  </si>
  <si>
    <t xml:space="preserve">a history of officer reported crashes that occurred on or in the vicinity of the following road segment in the City of Bellevue for the period of 1/1/2013 Ã¢â‚¬â€œ 12/31/2015.
Ã¢â‚¬Â¢  121st Ave from 8th St to 10th St
</t>
  </si>
  <si>
    <t>Crashes on 121st Ave segment in the City of Bellevue</t>
  </si>
  <si>
    <t xml:space="preserve">a history of officer reported crashes that occurred on or in the vicinity of the following road segment in the City of Kirkland for the period of 1/1/2015 Ã¢â‚¬â€œ 12/31/2017. 
Ã¢â‚¬Â¢  122nd Pl / 123rd St from Juanita Dr. to 84th Ave &amp; 124th St
</t>
  </si>
  <si>
    <t>Crashes on 122nd Pl / 123rd St segment in the City of Kirkland</t>
  </si>
  <si>
    <t>Jude Bryan</t>
  </si>
  <si>
    <t xml:space="preserve">a history of reported crashes involving pedestrians / pedalcyclists that occurred at the following intersection in the City of Bellevue for the period of 1/1/2001 Ã¢â‚¬â€œ available 2015 (2015 data is partial and preliminary).
Ã¢â‚¬Â¢  124th Ave @ 12th St / Bel-Red Rd
</t>
  </si>
  <si>
    <t>Crashes on 124th Ave @ 12th St / Bel-Red Rd in the City of Bellevue</t>
  </si>
  <si>
    <t>PDR-15-1727</t>
  </si>
  <si>
    <t xml:space="preserve">a history of officer reported crashes that occurred on or in the vicinity of the following road segment in the City of Kirkland for the period of 3/1/2011 Ã¢â‚¬â€œ 2/29/2016 (currently available 2016).
Ã¢â‚¬Â¢  124th St from Totem Lake Blvd / 124th Ave to Slater Ave / 132nd Ave
</t>
  </si>
  <si>
    <t>Crashes on 124th St segment in the City of Kirkland</t>
  </si>
  <si>
    <t>Brad Simmons</t>
  </si>
  <si>
    <t xml:space="preserve">a history of officer reported crashes that occurred on the following road segment in King County for the period of 1/1/2011 Ã¢â‚¬â€œ 12/31/2016.
Ã¢â‚¬Â¢  127th St (Co Rd #81940, milepost 0.000 Ã¢â‚¬â€œ 0.773) from May Valley Rd to 206th Pl
</t>
  </si>
  <si>
    <t>Crashes on 127th St segment in King County</t>
  </si>
  <si>
    <t>Oksana Steinborn</t>
  </si>
  <si>
    <t xml:space="preserve">a history of reported crashes that occurred on or in the vicinity of the following road segments in Pierce County for the period of 1/1/2001 Ã¢â‚¬â€œ 7/1/2015 (2015 data is preliminary).
Ã¢â‚¬Â¢  128th St (Co Rd #77320, milepost 0.000 Ã¢â‚¬â€œ 0.530) from 153rd  
   Ave to State Route (SR) 162
Ã¢â‚¬Â¢  SR 162 (mp 6.05 Ã¢â‚¬â€œ 6.14) @ 128th St / McCutcheon Rd
</t>
  </si>
  <si>
    <t>Crashes on 128th St segment in Pierce County</t>
  </si>
  <si>
    <t>PDR-15-2582</t>
  </si>
  <si>
    <t xml:space="preserve">a history of officer reported crashes that occurred on or in the vicinity of the following road segment in the City of Bellingham for the period of 1/1/2012 Ã¢â‚¬â€œ 12/31/2016.
Ã¢â‚¬Â¢  12th St from Mill Ave / Finnegan Way to Harris Ave
</t>
  </si>
  <si>
    <t>Crashes on 12th St segment in the City of Bellingham</t>
  </si>
  <si>
    <t>Michael Cook</t>
  </si>
  <si>
    <t xml:space="preserve">a history and summary of officer reported crashes that occurred on multiple road segments in Clark County for the period of 1/1/2007 Ã¢â‚¬â€œ available 2018. </t>
  </si>
  <si>
    <t>Crashes on 134th St / Salmon Creek Ave segment in Clark County</t>
  </si>
  <si>
    <t xml:space="preserve">a history of officer reported crashes that occurred at or in the vicinity of the following street segments in the City of Vancouver for the period of 1/1/2012 Ã¢â‚¬â€œ 12/31/2014 (2014 data is considered preliminary).
Ã¢â‚¬Â¢  136th Ave/138th Ave @ Firstenburg Center
Ã¢â‚¬Â¢  136th Ave @ Leroy Haagen Memorial Dr
</t>
  </si>
  <si>
    <t>Crashes on 136th Ave @ Firstenburg Ctr &amp; Leroy Haagen Memorial Dr in the City of Vancouver</t>
  </si>
  <si>
    <t>PDR-15-0579</t>
  </si>
  <si>
    <t xml:space="preserve">a history of officer reported crashes that occurred on or in the vicinity of the following road segment in the City of Vancouver for the period of 1/1/2013 Ã¢â‚¬â€œ 12/31/2015.
Ã¢â‚¬Â¢  137th Ave from 49th St to Fourth Plain Blvd
</t>
  </si>
  <si>
    <t>Crashes on 137th Ave segment in the City of Vancouver</t>
  </si>
  <si>
    <t>Jeff Schmidt</t>
  </si>
  <si>
    <t>a history of officer reported crashes that occurred at or in the vicinity of 138th Ave @ 32nd Circle intersection in the City of Vancouver for the period of 10/1/2013 Ã¢â‚¬â€œ available 2015 (2015 data is partial and preliminary).</t>
  </si>
  <si>
    <t>Crashes on 138th Ave @ 32nd Circle in the City of Vancouver</t>
  </si>
  <si>
    <t>PDR-15-2628</t>
  </si>
  <si>
    <t xml:space="preserve">a history of officer reported crashes that occurred on or in the vicinity of the following road segment in King County for the period of 1/1/2011 Ã¢â‚¬â€œ 12/31/2014.
Ã¢â‚¬Â¢  140th Ave (Co Rd #91577, mp 8.266 Ã¢â‚¬â€œ 9.362) from 192nd St to Petrovitsky Rd
</t>
  </si>
  <si>
    <t>Crashes on 140th Ave segment in King County</t>
  </si>
  <si>
    <t>PDR-15-1495</t>
  </si>
  <si>
    <t xml:space="preserve">a history of officer reported crashes that occurred on the following road segment in King County for the period of 1/1/2016 Ã¢â‚¬â€œ 12/31/2016. 
Ã¢â‚¬Â¢  140th Ave (Co Rd #91577, milepost 9.578 Ã¢â‚¬â€œ 10.122) from 171st Way to Fairwood Blvd
</t>
  </si>
  <si>
    <t xml:space="preserve">Crashes on 140th Ave segment in King County
</t>
  </si>
  <si>
    <t xml:space="preserve">a history of officer reported crashes that occurred on the following road segment in King County for the period of 3/1/2013 Ã¢â‚¬â€œ available 2016.
Ã¢â‚¬Â¢  140th Pl (Co Rd #96815, milepost 0.400 Ã¢â‚¬â€œ 1.470) from 148th 
   Ave to 171st St
</t>
  </si>
  <si>
    <t>Crashes on 140th Pl segment in King County</t>
  </si>
  <si>
    <t xml:space="preserve">a history of officer reported crashes that occurred on the following road segment in Pierce County for the period of 1/1/2014 Ã¢â‚¬â€œ 12/31/2016.
Ã¢â‚¬Â¢  144th St (Co Rd #58600, milepost 1.370 Ã¢â‚¬â€œ 1.570) from 80th Ave to 77th Ave Ct
</t>
  </si>
  <si>
    <t>Crashes on 144th St segment in Pierce County</t>
  </si>
  <si>
    <t>a history of officer reported crashes that occurred on or in the vicinity of the following road segment in the Cities of Bellevue and Redmond for the period of 1/1/2012 Ã¢â‚¬â€œ 12/31/2014.</t>
  </si>
  <si>
    <t>Crashes on 148th Ave segment in the Cities of Bellevue and Redmond</t>
  </si>
  <si>
    <t>PDR-15-1589</t>
  </si>
  <si>
    <t>Sarah Keenan</t>
  </si>
  <si>
    <t xml:space="preserve">a history of officer reported crashes that occurred on or in the vicinity of the following road segment in the City of Woodinville and King County for the period of 3/1/2013 Ã¢â‚¬â€œ available 2016.
Ã¢â‚¬Â¢  148th Ave from State Route 202 (aka Woodinville Redmond Rd / 145th St, milepost 2.65 Ã¢â‚¬â€œ 2.70) to Woodinville City limits near 147th Pl
Ã¢â‚¬Â¢  148th Ave (Co Rd #96815, milepost 0.135 Ã¢â‚¬â€œ 0.420) from 147th Pl to 140th Pl
Ã¢â‚¬Â¢  148th Ave (Co Rd #66110, milepost 0.000 Ã¢â‚¬â€œ 1.080) from 140th Pl to 173rd St (Woodinville City limits)
</t>
  </si>
  <si>
    <t>Crashes on 148th Ave segment in the City of Woodinville and King County</t>
  </si>
  <si>
    <t xml:space="preserve">a history of officer reported crashes that occurred on or in the vicinity of the following road segments in Clark County for the period of 1/1/2010 Ã¢â‚¬â€œ available 2015 (2015 data is considered partial and preliminary).
Ã¢â‚¬Â¢  152nd Ave (Co Rd #51390, mp 1.980 Ã¢â‚¬â€œ 3.160) from 159th St to 181st St
Ã¢â‚¬Â¢  As of 01/01/2012 (mp 2.810 Ã¢â‚¬â€œ 3.160) was annexed into the City of Battle Ground
</t>
  </si>
  <si>
    <t>Crashes on 152nd Ave segment in Clark County</t>
  </si>
  <si>
    <t>PDR-15-1780</t>
  </si>
  <si>
    <t xml:space="preserve">a history of officer reported crashes that occurred on the following road segment in Clark County for the period of 1/1/2012 Ã¢â‚¬â€œ available 2017. 
Ã¢â‚¬Â¢  159th St (Co Rd #95300, milepost 0.000 Ã¢â‚¬â€œ 0.410) from Caples Rd to 133rd Court
</t>
  </si>
  <si>
    <t>Crashes on 159th St segment in Clark County</t>
  </si>
  <si>
    <t xml:space="preserve">a history of officer reported crashes that occurred on or in the vicinity of the following road segment in the City of Seattle for the period of 1/1/2013 Ã¢â‚¬â€œ 12/31/2015.
Ã¢â‚¬Â¢  15th Ave from 83rd St to 77th St
</t>
  </si>
  <si>
    <t>Crashes on 15th Ave segment in the City of Seattle</t>
  </si>
  <si>
    <t xml:space="preserve">a history of officer reported crashes that occurred on or in the vicinity of the following road segments in the City of Redmond for the period of 1/1/2010 Ã¢â‚¬â€œ 12/31/2014.
Ã¢â‚¬Â¢  166th Ave from Redmond Way to 80th St
Ã¢â‚¬Â¢  State Route 202 CO REDMND (aka Redmond Way, mp 7.51 Ã¢â‚¬â€œ 7.55) @ 166th Ave
</t>
  </si>
  <si>
    <t>Crashes on 166th Ave segment in the City of Redmond</t>
  </si>
  <si>
    <t>PDR-15-1707</t>
  </si>
  <si>
    <t xml:space="preserve">a history of officer reported crashes that occurred on or in the vicinity of the following road segments in the City of Vancouver and Clark County for the period of 1/1/2009 Ã¢â‚¬â€œ 12/31/2014 (2014 data is considered preliminary).
	City
            18th St @ 172nd Ave
	County
	39th St (Co Rd #30670, mp 0.490 Ã¢â‚¬â€œ 0.530) @ 172nd Ave   (Co Rd #30510, mp 0.000 Ã¢â‚¬â€œ 0.020)
	171st Ave (Co Rd #30671, mp 0.000 Ã¢â‚¬â€œ 0.020) @ Edmunds  Rd (No Reported Crashes)
	28th St (Co Rd #30553, mp 0.000 Ã¢â‚¬â€œ 0.020) @ 162nd Ave (No Reported Crashes)
	172nd Ave (Co Rd #30510, mp 0.300 Ã¢â‚¬â€œ 0.600) from 32nd St to 27th St
	28th St (Co Rd #30553, mp 0.040 Ã¢â‚¬â€œ 0.220) from 164th Pl to 166th Pl (No Reported Crashes)
</t>
  </si>
  <si>
    <t>Crashes on 172nd Ave &amp; 28th St segments in the City of Vancouver and Clark County.</t>
  </si>
  <si>
    <t>PDR-15-0499</t>
  </si>
  <si>
    <t xml:space="preserve">a history of officer reported crashes that occurred on the following road segments in Clark County for the period of 1/1/2011 Ã¢â‚¬â€œ available 2016.
Ã¢â‚¬Â¢  179th St Ã¢â‚¬â€œ left leg (Co Rd #94300, milepost 2.100 Ã¢â‚¬â€œ 2.490) from 
   2nd Ave to 10th Ave
Ã¢â‚¬Â¢  179th St Ã¢â‚¬â€œ right leg (Co Rd #94360, milepost 0.000 Ã¢â‚¬â€œ 0.020) @ 
   10th Ave
Ã¢â‚¬Â¢  SR 005LX00951 (aka 179th St, milepost 0.00 Ã¢â‚¬â€œ 0.14) from 
   Delfel Rd to 10th Ave
</t>
  </si>
  <si>
    <t>Crashes on 179th St segment in Clark County</t>
  </si>
  <si>
    <t>Karen Conner</t>
  </si>
  <si>
    <t xml:space="preserve">a history of officer reported crashes that occurred at or in the vicinity of the following intersection in the City of Vancouver for the period of 1/1/2009 Ã¢â‚¬â€œ available 2016.
Ã¢â‚¬Â¢  18th St @ 146th Ave
</t>
  </si>
  <si>
    <t>Crashes on 18th St @ 146th Ave intersection in the City of Vancouver</t>
  </si>
  <si>
    <t xml:space="preserve">a history of officer reported crashes that occurred on or in the vicinity of the following road segment in the City of Sammamish and King County for the period of 1/1/2014 Ã¢â‚¬â€œ available 2017. 
Ã¢â‚¬Â¢  18th St from 244th Ave to 247th Pl
</t>
  </si>
  <si>
    <t>Crashes on 18th St segment in the City of Sammamish &amp; King County</t>
  </si>
  <si>
    <t xml:space="preserve">a history of officer reported crashes that occurred on the following road segments in King County for the period of 1/1/2012 Ã¢â‚¬â€œ 12/31/2014.
Ã¢â‚¬Â¢  192nd Dr / 196th Dr (Co Rd #15010, mp 0.000 Ã¢â‚¬â€œ 1.040) from Petrovitsky Rd Ã¢â‚¬â€œ south leg to Petrovitsky Rd Ã¢â‚¬â€œ north leg
Ã¢â‚¬Â¢  Petrovitsky Rd Ã¢â‚¬â€œ north leg (Co Rd #91568, mp 4.539 Ã¢â‚¬â€œ 4.579) @ 192nd Dr / 196th Dr
Ã¢â‚¬Â¢  Petrovitsky Rd Ã¢â‚¬â€œ south leg (Co Rd #91568, mp 4.789 Ã¢â‚¬â€œ 4.829) @ 196th Dr / 192nd Dr
</t>
  </si>
  <si>
    <t>Crashes on 192nd Dr / 196th Dr @ Petrovitsky Rd in King Co</t>
  </si>
  <si>
    <t>PDR-15-2267</t>
  </si>
  <si>
    <t>Tierney &amp; Blakney, PC for Wahkiakum County</t>
  </si>
  <si>
    <t>Paul Correa</t>
  </si>
  <si>
    <t xml:space="preserve">a history of officer reported crashes that occurred on or in the vicinity of the following road segment in the City of SeaTac for the period of 1/1/2006 Ã¢â‚¬â€œ 12/31/2012.
Ã¢â‚¬Â¢  192nd St from 33rd Ave to 37th Ave
</t>
  </si>
  <si>
    <t>Crashes on 192nd St segment in City of Sea Tac</t>
  </si>
  <si>
    <t>a history of officer reported crashes that occurred on the following road segment in Snohomish County for the period of 1/1/2011 Ã¢â‚¬â€œ available 2016.</t>
  </si>
  <si>
    <t>Crashes on 196th St/13th Dr segment in Snohomish County</t>
  </si>
  <si>
    <t>Kelly Laustsen</t>
  </si>
  <si>
    <t xml:space="preserve">a history of officer reported crashes that occurred on or in the vicinity of the following road segments in the City of Camas and Clark County for the period of 1/1/2013 Ã¢â‚¬â€œ 12/31/2017 (2017 data is preliminary). 
Ã¢â‚¬Â¢  SR 500 (aka 58th Ave, milepost 10.25 Ã¢â‚¬â€œ 10.29) @ 199th Ave / Ingles Rd
Ã¢â‚¬Â¢  199th Ave / Ingles Rd (Co Rd #30730, milepost 0.000 Ã¢â‚¬â€œ 0.580) from SR 500 (aka 58th Ave) to Camas City limits just south of Thompson St / 48th Circle
Ã¢â‚¬Â¢  199th Ave / Ingles Rd from Camas City limits just south of Thompson St / 48th Circle to Goodwin Rd / 28th St
</t>
  </si>
  <si>
    <t>Crashes on 199th Ave / Ingle Rd segment in the City of Camas and Clark County</t>
  </si>
  <si>
    <t xml:space="preserve">a history of officer reported crashes that occurred on the following road segment in Clark County for the period of 1/1/2011 Ã¢â‚¬â€œ 12/31/2015.
Ã¢â‚¬Â¢  199th St Ã¢â‚¬â€œ west leg (Co Rd #43680, milepost 0.000 Ã¢â‚¬â€œ 3.020) from 72nd Ave to the west ending at 10th Ave (aka SR 502)
Ã¢â‚¬Â¢  199th St Ã¢â‚¬â€œ east leg (Co Rd #50900, milepost 2.490 Ã¢â‚¬â€œ 2.510) @ 72nd Ave
</t>
  </si>
  <si>
    <t>Crashes on 199th St segment in Clark County</t>
  </si>
  <si>
    <t xml:space="preserve">a history of officer reported crashes that occurred on or in the vicinity of the following road segment in the Cities of Fircrest, Tacoma and University Place for the period of 1/1/2013 Ã¢â‚¬â€œ 12/31/2017. 
Ã¢â‚¬Â¢  19th St / Columbia Ave from Mildred St to Alameda Ave / Pearl St
</t>
  </si>
  <si>
    <t>Crashes on 19th St / Coumbia Ave segment in 3 Cities</t>
  </si>
  <si>
    <t xml:space="preserve">a history of officer reported crashes that occurred on or in the vicinity of the following road segment in the City of Tacoma for the period of 1/1/2012 Ã¢â‚¬â€œ 12/31/2016. 
Ã¢â‚¬Â¢  19th St from Stevens St / Tyler St to Union Ave
</t>
  </si>
  <si>
    <t>Crashes on 19th St segment in the City of Tacoma</t>
  </si>
  <si>
    <t>Kathy Nguyen</t>
  </si>
  <si>
    <t xml:space="preserve">a history of officer reported crashes that occurred at or in the vicinity of the following intersection in the City of Seattle for the period of 6/15/2013 Ã¢â‚¬â€œ 4/30/2015  (2015 data is preliminary).
Ã¢â‚¬Â¢  1st Ave @ Boston St
</t>
  </si>
  <si>
    <t>Crashes on 1st Ave @ Boston St intersection in the City of Seattle</t>
  </si>
  <si>
    <t>PDR-15-1674</t>
  </si>
  <si>
    <t xml:space="preserve">a history of officer reported crashes that occurred on or in the vicinity of the following road segment in the City of Burien for the period of 1/1/2013 Ã¢â‚¬â€œ 12/31/2017. 
Ã¢â‚¬Â¢  1st Ave from 140th St to 128th St
</t>
  </si>
  <si>
    <t>Crashes on 1st Ave segment in City of Burien</t>
  </si>
  <si>
    <t>Laura Fenn</t>
  </si>
  <si>
    <t xml:space="preserve">a history of reported crashes that occurred on or in the vicinity of the following street segment in the City of Bellevue for the period of 1/1/2001 Ã¢â‚¬â€œ available 2015 (2015 data is considered partial and preliminary).
Ã¢â‚¬Â¢  1st St from 99th Ave to 100th Ave
</t>
  </si>
  <si>
    <t>Crashes on 1st St segment in the City of Bellevue</t>
  </si>
  <si>
    <t>PDR-15-1715</t>
  </si>
  <si>
    <t xml:space="preserve">a history of officer reported crashes that occurred on the following city street segments in the City of Bainbridge Island for the period of 1/1/2010 Ã¢â‚¬â€œ available 2015 (2015 data is partial and preliminary).
Ã¢â‚¬Â¢	NE Beach Crest DR from Manitou Beach Dr to Hyla Ave
Ã¢â‚¬Â¢	Hyla Ave from NE Beach Crest Dr to Valley Rd
</t>
  </si>
  <si>
    <t>Crashes on 2 city st segments on Bainbridge Is</t>
  </si>
  <si>
    <t>PDR-15-2274</t>
  </si>
  <si>
    <t xml:space="preserve">a history and summary of officer reported crashes that occurred on or in the vicinity of the following road segments and intersections in the City of Lake Stevens for the period of 1/1/2013 Ã¢â‚¬â€œ 12/31/2017. 
Ã¢â‚¬Â¢  SR 9 (milepost 13.46 Ã¢â‚¬â€œ 14.28)
Ã¢â‚¬Â¢  20th St from 91st Ave to Lake Stevens Rd
Ã¢â‚¬Â¢  SR 9 (milepost 13.72 Ã¢â‚¬â€œ 13.88) @ Lake Stevens Rd
Ã¢â‚¬Â¢  SR 9 (milepost 13.94 Ã¢â‚¬â€œ 14.08) @ 20th St
Ã¢â‚¬Â¢  20th St @ 91st Ave
Ã¢â‚¬Â¢  20th St @ 99th Ave
Ã¢â‚¬Â¢  20th St @ Lake Stevens Rd
</t>
  </si>
  <si>
    <t>Crashes on 2 road segments &amp; 5 intersections in the City of Lake Stevens</t>
  </si>
  <si>
    <t xml:space="preserve">a history of officer reported crashes that occurred on or in the vicinity of the following road segments in the Cities of Edmonds and Mountlake Terrace for the period of 1/1/2012 Ã¢â‚¬â€œ available 2017. 
Ã¢â‚¬Â¢  220th St from SR 99 to 66th Ave
Ã¢â‚¬Â¢  70th Ave from 220th St to southern terminus
Ã¢â‚¬Â¢  SR 99 (milepost 45.10 Ã¢â‚¬â€œ 45.23) @ 220th St
</t>
  </si>
  <si>
    <t>Crashes on 2 road segments in 2 Cities</t>
  </si>
  <si>
    <t xml:space="preserve">a history of officer reported crashes that occurred on or in the vicinity of the following road segments in the Cities of Bellevue, Clyde Hill and Medina for the period of 1/1/2008 Ã¢â‚¬â€œ available 2018. 
Ã¢â‚¬Â¢  24th St from 84th Ave to Bellevue Way
Ã¢â‚¬Â¢  98th Ave from 15th St to 32nd St
</t>
  </si>
  <si>
    <t>Crashes on 2 road segments in 3 Cities</t>
  </si>
  <si>
    <t>Julie Sosnovske</t>
  </si>
  <si>
    <t xml:space="preserve">a history of officer reported crashes that occurred on or in the vicinity of the following road segments in the City of Camas and Clark County for the period of 1/1/2012 Ã¢â‚¬â€œ 12/31/2014.
Ã¢â‚¬Â¢  6th Ave from State Route (SR) 14 to SR 500 (aka Garfield St)
Ã¢â‚¬Â¢  SR 500 (aka Dresser Rd, milepost 13.82 Ã¢â‚¬â€œ 19.02) from 28th St to 6th Ave
Ã¢â‚¬Â¢  SR 014LX01240 (aka 6th Ave, milepost 0.00 Ã¢â‚¬â€œ 0.02) @ 6th Ave / Norwood St 
Ã¢â‚¬Â¢  SR 014P101203 (aka SR 14 eastbound off-ramp, milepost 0.45 Ã¢â‚¬â€œ 0.47) @ 6th Ave / Norwood St Ã¢â‚¬â€œ No Reported Crashes
Ã¢â‚¬Â¢  SR 014S101194 (aka SR 14 westbound on-ramp, milepost 0.00 Ã¢â‚¬â€œ 0.02) @ 6th Ave / Norwood St
</t>
  </si>
  <si>
    <t>Crashes on 2 road segments in City of Camas &amp; Clark County</t>
  </si>
  <si>
    <t>PDR-15-3171</t>
  </si>
  <si>
    <t xml:space="preserve">a history of officer reported crashes that occurred on or in the vicinity of the following road segments in the City of Lakewood and Pierce County for the period of 1/1/2012 Ã¢â‚¬â€œ 12/31/2014.
Ã¢â‚¬Â¢  Tacoma Way from Steilacoom Blvd to Perkins Ln / SR 005LX12718
Ã¢â‚¬Â¢  SR 005LX12718 (milepost 0.00 Ã¢â‚¬â€œ 0.04) @ Tacoma Way / Perkins Ln
Ã¢â‚¬Â¢  96th St from S Tacoma Way to 26th Ave
Ã¢â‚¬Â¢  26th Ave (Co Rd #60180, milepost 2.630 Ã¢â‚¬â€œ 2.670) @ 96th St (Co Rd #96050, milepost 0.480 Ã¢â‚¬â€œ 0.580)
</t>
  </si>
  <si>
    <t>Crashes on 2 road segments in City of Lakewood &amp; Pierce Co</t>
  </si>
  <si>
    <t>PDR-15-3144</t>
  </si>
  <si>
    <t xml:space="preserve">a history of officer reported crashes that occurred on or within 500 feet of the following road segments in the City of Redmond for the period of 1/1/2013 Ã¢â‚¬â€œ 12/31/2015.
Ã¢â‚¬Â¢  Bear Creek Pkwy from Redmond Way to Leary Way
Ã¢â‚¬Â¢  159th Pl from Bear Creek Pkwy to Leary Way
</t>
  </si>
  <si>
    <t>Crashes on 2 road segments in City of Redmond</t>
  </si>
  <si>
    <t xml:space="preserve">a history of officer reported crashes that occurred on the following road segments in Clark County for the period of 1/1/2009 Ã¢â‚¬â€œ available 2015 (2015 data is considered preliminary).
Ã¢â‚¬Â¢  78th St (Co Rd #52860, mp 0.360 Ã¢â‚¬â€œ 0.400) @ 159th Ave (No Reported Collisions)
Ã¢â‚¬Â¢  159th Ave Ã¢â‚¬â€œ north leg (Co Rd #52898, mp 0.000 Ã¢â‚¬â€œ 0.020) @ 78th St (No Reported Collisions)
Ã¢â‚¬Â¢  159th Ave Ã¢â‚¬â€œ south leg (Co Rd #52857, mp 0.080 Ã¢â‚¬â€œ 0.100) @ 78th St (No Reported Collisions)
Ã¢â‚¬Â¢  Ward Rd (Co Rd #95050, mp 0.560 Ã¢â‚¬â€œ 1.010) from 152nd Ave/78th St to Padden Pkwy
</t>
  </si>
  <si>
    <t>Crashes on 2 road segments in Clark County</t>
  </si>
  <si>
    <t>PDR-15-0973</t>
  </si>
  <si>
    <t xml:space="preserve">a history of officer reported crashes that occurred on or in the vicinity of the following road segments in the City of Washougal and Clark County for the period of 1/1/2009 Ã¢â‚¬â€œ available 2015 (2015 data is partial and preliminary).
Ã¢â‚¬Â¢  E St / Evergreen Way / Evergreen Blvd from 28th St to the East City Limits near Sunset View Rd
Ã¢â‚¬Â¢  Evergreen Way / Evergreen Blvd (Co Rd #34400, milepost 0.000 Ã¢â‚¬â€œ 0.870) from State Route (SR) 14 to East City Limits near Sunset View Rd
Ã¢â‚¬Â¢  Gibson Rd (Co Rd #34350, milepost 0.000 Ã¢â‚¬â€œ 1.480) from Evergreen Blvd to Hans Nagel Rd / 382nd Ave
Ã¢â‚¬Â¢  SR 14 (milepost 18.87 Ã¢â‚¬â€œ 18.91) @ Evergreen Blvd
</t>
  </si>
  <si>
    <t>PDR-15-3113</t>
  </si>
  <si>
    <t xml:space="preserve">a history of officer reported crashes that occurred on the following road segments in Clark County for the period of 1/1/2011 Ã¢â‚¬â€œ 12/31/2015 (2015 data is preliminary).
Ã¢â‚¬Â¢  Brady Rd (Co Rd #93190, milepost 0.100 Ã¢â‚¬â€œ 0.600) from Vancouver City limits to Camas City limits
Ã¢â‚¬Â¢  Evergreen Hwy (Co Rd #30020, milepost 2.500 Ã¢â‚¬â€œ 2.980) from Vancouver City limits to Camas City limits Ã¢â‚¬â€œ No Reported Crashes
</t>
  </si>
  <si>
    <t xml:space="preserve">a history of officer reported crashes that occurred on or in the vicinity of the following road segments in Island County for the period of 1/1/2013 Ã¢â‚¬â€œ available 2018. 
Ã¢â‚¬Â¢  Waterloo Rd Ã¢â‚¬â€œ west leg (Co Rd #52260, milepost 0.000 Ã¢â‚¬â€œ 0.190) from SR 20 to 0.190 miles west Ã¢â‚¬â€œ No Reported Crashes
Ã¢â‚¬Â¢  Waterloo Rd Ã¢â‚¬â€œ east leg (Co Rd #55980, milepost 0.280 Ã¢â‚¬â€œ 0.300) @ SR 20 Ã¢â‚¬â€œ No Reported Crashes
Ã¢â‚¬Â¢  SR 20 (milepost 29.72 Ã¢â‚¬â€œ 30.02) from Miller Rd to Waterloo Rd
</t>
  </si>
  <si>
    <t>Crashes on 2 road segments in Island County</t>
  </si>
  <si>
    <t xml:space="preserve">a history of officer reported crashes that occurred on the following road segments in King County for the period of 1/1/2005 Ã¢â‚¬â€œ 8/13/2015.
Ã¢â‚¬Â¢  406th St (Private Rd, itÃ¢â‚¬â„¢s milepost along 244th Ave is 4.150) from 244th Ave to the east at dead end.
Ã¢â‚¬Â¢  244th Ave (Co Rd #30450, milepost 3.488 Ã¢â‚¬â€œ 4.551) from 416th St to 400th St
</t>
  </si>
  <si>
    <t>Crashes on 2 road segments in King County</t>
  </si>
  <si>
    <t xml:space="preserve">a history of officer reported crashes that occurred on the following road segments in King County for the period of 1/1/2015 Ã¢â‚¬â€œ 12/31/2017. 
Ã¢â‚¬Â¢  208th Ave (Co Rd #67150, milepost 1.720 Ã¢â‚¬â€œ 2.050) from 85th St to 91st St
Ã¢â‚¬Â¢  Woodinville Duvall Rd (Co Rd #96818, milepost 3.260 Ã¢â‚¬â€œ 3.666) from 176th Ave to 182nd Ave
</t>
  </si>
  <si>
    <t xml:space="preserve">a history of officer reported crashes that occurred on the following road segments in King County for the period of 1/1/2015 Ã¢â‚¬â€œ 12/31/2017. 
Ã¢â‚¬Â¢  216th Way / 216th St (Co Rd #98571, milepost 0.000 Ã¢â‚¬â€œ 1.150) from SR 169 (milepost 15.01 Ã¢â‚¬â€œ 15.10) to 244th Ave
Ã¢â‚¬Â¢  244th Ave (Co Rd #83140, milepost 0.843 Ã¢â‚¬â€œ 1.490) from 216th St to WB SR 18 on/off-ramps
Ã¢â‚¬Â¢  SR 018LX01799 (aka 244th Ave, milepost 0.03 Ã¢â‚¬â€œ 0.23) from WB SR 18 on/off-ramps to 208th St
Ã¢â‚¬Â¢  SR 018P101767 (milepost 0.31 Ã¢â‚¬â€œ 0.33) @ 244th Ave Ã¢â‚¬â€œ No Reported Crashes
Ã¢â‚¬Â¢  SR 018Q101857 (milepost 0.00 Ã¢â‚¬â€œ 0.02) @ 244th Ave Ã¢â‚¬â€œ No Reported Crashes
Ã¢â‚¬Â¢  SR 018R501816 (milepost 0.43 Ã¢â‚¬â€œ 0.45) @ 244th Ave Ã¢â‚¬â€œ No Reported Crashes
Ã¢â‚¬Â¢  SR 018S101746 (milepost 0.00 Ã¢â‚¬â€œ 0.02) @ 244th Ave Ã¢â‚¬â€œ No Reported Crashes
</t>
  </si>
  <si>
    <t xml:space="preserve">a history of officer reported crashes that occurred on the following road segments in Kitsap County for the period of 1/1/2013 Ã¢â‚¬â€œ 12/31/2017. 
Ã¢â‚¬Â¢  Eldorado Blvd (Co Rd #19800, milepost 0.774 Ã¢â‚¬â€œ 2.180) from Eldorado Pl to Newberry Hill Rd
Ã¢â‚¬Â¢  Eldorado Pl (Co Rd #19773, milepost 0.000 Ã¢â‚¬â€œ 0.103) from Eldorado Blvd to El Camino Blvd
</t>
  </si>
  <si>
    <t>Crashes on 2 road segments in Kitsap County</t>
  </si>
  <si>
    <t xml:space="preserve">a history of officer reported crashes that occurred on the following road segments in the City of Maple Valley and King County for the period of 1/1/2013 Ã¢â‚¬â€œ 12/31/2015.
Ã¢â‚¬Â¢240th St/234th Way from Witte Rd to 244th St
Ã¢â‚¬Â¢State Route 018LX01569 (aka 232nd St/231st St,                                           
milepost 0.27 Ã¢â‚¬â€œ 0.32) at SR 169
Ã¢â‚¬Â¢SR 169 (aka Maple Black Diamond Rd, milepost 11.67 Ã¢â‚¬â€œ 14.19) from 264th St to 231st St/SR 018LX01569 (aka 232nd St)
</t>
  </si>
  <si>
    <t>Crashes on 2 road segments in Maple Valley &amp; King County.</t>
  </si>
  <si>
    <t>Pierce County Traffic Engineering</t>
  </si>
  <si>
    <t>Christopher Manners</t>
  </si>
  <si>
    <t xml:space="preserve">a history of officer reported crashes that occurred on the following road segments in Pierce County for the period of 1/1/2010 Ã¢â‚¬â€œ 12/31/2014.
Ã¢â‚¬Â¢  224th St (Co Rd #94600, mp 4.84 Ã¢â‚¬â€œ 4.80) Ã¢â‚¬â€œ No Reported Crashes
Ã¢â‚¬Â¢  State Route 161 (mp 18.16 Ã¢â‚¬â€œ 18.25) @ 224th St
</t>
  </si>
  <si>
    <t>Crashes on 2 road segments in Pierce County</t>
  </si>
  <si>
    <t>PDR-15-1668</t>
  </si>
  <si>
    <t xml:space="preserve">a history of officer reported crashes that occurred on the following road segments in Pierce County for the period of 1/1/2011 Ã¢â‚¬â€œ 12/31/2015.
Ã¢â‚¬Â¢  159th St (Co Rd #95160, milepost 0.00 Ã¢â‚¬â€œ 0.28) from State Route 7 (aka Pacific Ave) to B St
Ã¢â‚¬Â¢  State Route 7 (aka Pacific Ave, milepost 49.04 Ã¢â‚¬â€œ 49.94) from 165th St to Military Rd
</t>
  </si>
  <si>
    <t xml:space="preserve">a history of officer reported crashes that occurred on or in the vicinity of the following road segments in Pierce County for the period of 1/1/2013 Ã¢â‚¬â€œ 12/31/2015.
Ã¢â‚¬Â¢  166th St (Co Rd #43880, milepost 0.590 Ã¢â‚¬â€œ 0.660) from B St to Park Ave
Ã¢â‚¬Â¢  State Route (SR) 7 (aka Pacific Ave, milepost 48.26 Ã¢â‚¬â€œ 49.41) from 176th St / SR 704 to 159th St
Ã¢â‚¬Â¢  SR 704 (milepost 5.82 Ã¢â‚¬â€œ 5.92) @ SR 7
</t>
  </si>
  <si>
    <t>Joshua Ranes</t>
  </si>
  <si>
    <t xml:space="preserve">a history of officer reported crashes that occurred on the following road segments in Pierce County for the period of 1/1/2011 Ã¢â‚¬â€œ 12/31/2015.
Ã¢â‚¬Â¢  Pioneer Ave / Canyon Rd (Co Rd #95550, milepost 2.070 Ã¢â‚¬â€œ 4.210) from 44th Ave to 72nd St
Ã¢â‚¬Â¢  Pioneer Way (Co Rd #96480, milepost 0.000 Ã¢â‚¬â€œ 1.450) from Pioneer Ave / Canyon Rd to 72nd St &amp; Woodland Ave
</t>
  </si>
  <si>
    <t xml:space="preserve">a history of officer reported crashes that occurred on the following road segments in Pierce County for the period of 1/1/2014 Ã¢â‚¬â€œ 12/31/2016.
Ã¢â‚¬Â¢  8th Ave (Co Rd #45610, milepost 9.480 Ã¢â‚¬â€œ 9.810) from 205th St to 200th St
Ã¢â‚¬Â¢  SR 7 (milepost 46.44 Ã¢â‚¬â€œ 46.76) from 8th Ave to Field Rd
</t>
  </si>
  <si>
    <t xml:space="preserve">a history of officer reported crashes that occurred on the following road segments in Pierce County for the period of 1/1/2014 Ã¢â‚¬â€œ available 2017.
Ã¢â‚¬Â¢  Canyon Rd (Co Rd #95550, milepost 6.250 Ã¢â‚¬â€œ 7.790) from 104th St to 128th St
Ã¢â‚¬Â¢  116th St (Co Rd #58920, milepost 0.000 Ã¢â‚¬â€œ 0.510) from Bingham Ave to Canyon Rd
</t>
  </si>
  <si>
    <t xml:space="preserve">a history of officer reported crashes that occurred on the following road segments in the Pierce County for the period of 1/1/2014 Ã¢â‚¬â€œ 12/31/2016. 
Ã¢â‚¬Â¢  160th St (Co Rd #94900, milepost 2.000 Ã¢â‚¬â€œ 3.050) from 86th Ave to SR 161
Ã¢â‚¬Â¢  SR 161 (aka Meridian Ave, milepost 21.24 Ã¢â‚¬â€œ 22.26) from 176th St to 160th St
</t>
  </si>
  <si>
    <t xml:space="preserve">a history of officer reported crashes that occurred on the following road segments in Snohomish County for the period of 1/1/2014 Ã¢â‚¬â€œ 12/31/2016.
Ã¢â‚¬Â¢  168th St (Co Rd #18462, milepost 0.000 Ã¢â‚¬â€œ 0.360) from 35th Ave to 29th Dr.
Ã¢â‚¬Â¢  31st Dr. (Co Rd #18395, milepost 0.249 Ã¢â‚¬â€œ 0.463) from 171st Pl to 168th St
</t>
  </si>
  <si>
    <t>Crashes on 2 road segments in Snohomish County</t>
  </si>
  <si>
    <t xml:space="preserve">a history of officer reported crashes that occurred on the following road segments in Snohomish County for the period of 1/1/2012 Ã¢â‚¬â€œ available 2017. 
Ã¢â‚¬Â¢  SR 532 (milepost 9.28 Ã¢â‚¬â€œ 10.04) from 19th Ave to SB SR 5 on/off-ramps
Ã¢â‚¬Â¢  SR 532 (aka Stanwood-Bryant Rd / 268th St, milepost 10.05 Ã¢â‚¬â€œ 10.09) from SB SR 5 on/off-ramps to end of route
Ã¢â‚¬Â¢  SR 005LX21266 (aka Stanwood-Bryant Rd / 268th St, milepost 0.00 Ã¢â‚¬â€œ 0.09) from SR 532 to NB SR 5 on/off-ramps
Ã¢â‚¬Â¢  Stanwood-Bryant Rd / 268th St (Co Rd #97911, milepost 0.020 Ã¢â‚¬â€œ 1.110) from NB SR 5 on/off-ramps to 268th St / 15th Ave
Ã¢â‚¬Â¢  SR 005P121237 (milepost 0.26 Ã¢â‚¬â€œ 0.28) @ Stanwood-Bryant Rd / 268th St
Ã¢â‚¬Â¢  SR 005Q121308 (milepost 0.00 Ã¢â‚¬â€œ 0.02) @ Stanwood-Bryant Rd / 268th St Ã¢â‚¬â€œ No Reported Crashes
Ã¢â‚¬Â¢  SR 005R121295 (milepost 0.22 Ã¢â‚¬â€œ 0.24) @ SR 532 (aka Stanwood-Bryant Rd / 268th St)
Ã¢â‚¬Â¢  SR 005S121226 (milepost 0.00 Ã¢â‚¬â€œ 0.02) @ SR 532 (aka Stanwood-Bryant Rd / 268th St) Ã¢â‚¬â€œ No Reported Crashes
</t>
  </si>
  <si>
    <t xml:space="preserve">a history of officer reported crashes that occurred on or in the vicinity of the following road segments in the Cities of Arlington and Marysville for the period of 1/1/2013 Ã¢â‚¬â€œ 12/31/2015.
Ã¢â‚¬Â¢  172nd St from NB SR 5 on/off-ramps to Smokey Pt Blvd / 35th Ave / State Ave
Ã¢â‚¬Â¢  Smokey Point Blvd / 35th Ave / State Ave from 172nd St to 136th St
</t>
  </si>
  <si>
    <t>Crashes on 2 road segments in the Cities of Arlington &amp; Marysville</t>
  </si>
  <si>
    <t xml:space="preserve">a history of officer reported crashes that occurred on or in the vicinity of the following road segments in the Cities of Burien and SeaTac for the period of 1/1/2014 Ã¢â‚¬â€œ 12/31/2016.
Ã¢â‚¬Â¢  128th St from 8th Ave to Military Road
Ã¢â‚¬Â¢  20th Ave from 126th St to end of road just south of 128th St
</t>
  </si>
  <si>
    <t>Crashes on 2 road segments in the Cities of Burien &amp; Seatac</t>
  </si>
  <si>
    <t xml:space="preserve">a history of officer reported crashes that occurred on or in the vicinity of the following road segments in the Cities of Issaquah and Sammamish for the period of 1/1/2012 Ã¢â‚¬â€œ 12/31/2014.
Ã¢â‚¬Â¢  228th Ave / 43rd Way from Providence Point Place to 24th St
Ã¢â‚¬Â¢  Issaquah Pine Lake Rd from 228th Ave to 37th Place
</t>
  </si>
  <si>
    <t>Crashes on 2 road segments in the Cities of Issaquah &amp; Sammamish</t>
  </si>
  <si>
    <t>PDR-15-2873</t>
  </si>
  <si>
    <t xml:space="preserve">a history of officer reported crashes that occurred on or in the vicinity of the following road segments in the Cities of Puyallup &amp; Sumner and in Pierce County for the period of 1/1/2013 Ã¢â‚¬â€œ available 2016.
Ã¢â‚¬Â¢  Main Ave / Inter Ave / Traffic Ave / Linden Dr. from Shaw Rd to Main St / Bridge St / Pacific Ave &amp; Fryar Ave
Ã¢â‚¬Â¢  SR 410 (milepost 8.84 Ã¢â‚¬â€œ 10.81) from SR 167 interchange to SR 162 interchange
</t>
  </si>
  <si>
    <t>Crashes on 2 road segments in the Cities of Puyallup &amp; Summer and in Pierce County</t>
  </si>
  <si>
    <t>Rich Meredith</t>
  </si>
  <si>
    <t xml:space="preserve">a history of officer reported crashes that occurred on or in the vicinity of the following road segments in the Cities of Seattle and Shoreline for the period of 1/1/2013 Ã¢â‚¬â€œ 12/31/2017. 
Ã¢â‚¬Â¢  5th Ave from 130th St / Roosevelt Way to 151st St
Ã¢â‚¬Â¢  SR 523 (aka 145th St, milepost 0.38 Ã¢â‚¬â€œ 1.63) from Wallingford Ave to 17th Ave
</t>
  </si>
  <si>
    <t>Crashes on 2 road segments in the Cities of Seattle &amp; Shoreline</t>
  </si>
  <si>
    <t xml:space="preserve">a history of officer reported crashes that occurred on or in the vicinity of the following road segments in the City of Anacortes for the period of 1/1/2011 Ã¢â‚¬â€œ 12/31/2015.
Ã¢â‚¬Â¢  Ã¢â‚¬ËœDÃ¢â‚¬â„¢ Ave from 31st St to 33rd St
Ã¢â‚¬Â¢   32nd St from Ã¢â‚¬ËœCÃ¢â‚¬â„¢ Ave to Ã¢â‚¬ËœFÃ¢â‚¬â„¢ Ave
</t>
  </si>
  <si>
    <t>Crashes on 2 road segments in the City of Anacortes</t>
  </si>
  <si>
    <t xml:space="preserve">a history of officer reported crashes that occurred on or in the vicinity of the following road segments in the City of Arlington for the period of 1/1/2013 Ã¢â‚¬â€œ available 2018. 
Ã¢â‚¬Â¢  59th Ave from SR 531 (aka 172nd St, milepost 8.06 Ã¢â‚¬â€œ 8.15) to 188th St
Ã¢â‚¬Â¢  180th St from 59th Ave to east extents
</t>
  </si>
  <si>
    <t>Crashes on 2 road segments in the City of Arlington</t>
  </si>
  <si>
    <t xml:space="preserve">a history of officer reported crashes that occurred on or in the vicinity of the following road segments in the City of Arlington for the period of 1/1/2015 Ã¢â‚¬â€œ 12/31/2017.
Ã¢â‚¬Â¢  204th St from 74th Ave to SR 9 (milepost 28.18 Ã¢â‚¬â€œ 28.29)
Ã¢â‚¬Â¢  74th Ave from 204th St to 201st St
</t>
  </si>
  <si>
    <t xml:space="preserve">a history of officer reported crashes that occurred on or in the vicinity of the following road segments in the City of Bainbridge Island for the period of 1/1/2010 Ã¢â‚¬â€œ 12/31/2014.
Ã¢â‚¬Â¢  Madison Ave from .5 miles north and south of Torvanger Rd
Ã¢â‚¬Â¢  Torvanger Rd from Madison Ave to Sunrise Dr
</t>
  </si>
  <si>
    <t>Crashes on 2 road segments in the City of Bainbridge Island</t>
  </si>
  <si>
    <t>PDR-15-1991</t>
  </si>
  <si>
    <t xml:space="preserve">a history of officer reported crashes that occurred on or in the vicinity of the following road segments in the City of Bainbridge Island for the period of 1/1/2010 Ã¢â‚¬â€œ 12/31/2014.
Ã¢â‚¬Â¢  Weaver Rd from High School Rd to Wyatt Way
Ã¢â‚¬Â¢  Wyatt Way from Weaver Rd to Grow Ave
</t>
  </si>
  <si>
    <t>PDR-15-3463</t>
  </si>
  <si>
    <t>a history of officer reported crashes that occurred on or in the vicinity of the following road segments in the City of Battle Ground for the period of 1/1/2013 Ã¢â‚¬â€œ available 2016.</t>
  </si>
  <si>
    <t>Crashes on 2 road segments in the City of Battle Ground</t>
  </si>
  <si>
    <t xml:space="preserve">a history and summary of officer reported crashes that occurred on or in the vicinity of the following road segments in the City of Bellingham for the period of 1/1/2010 Ã¢â‚¬â€œ available 2017.
Ã¢â‚¬Â¢  Ã¢â‚¬ËœFÃ¢â‚¬â„¢ St from Cornwall Ave to Morris St
Ã¢â‚¬Â¢  Alabama St from Cornwall Ave to Ã¢â‚¬ËœFÃ¢â‚¬â„¢ St
</t>
  </si>
  <si>
    <t>Crashes on 2 road segments in the City of Bellingham</t>
  </si>
  <si>
    <t xml:space="preserve">a history of officer reported crashes that occurred on or in the vicinity of the following road segments in the City of Bellingham for the period of 1/1/2017 Ã¢â‚¬â€œ available 2018. 
Ã¢â‚¬Â¢  Lincoln St from Lakeway Dr. to Samish Way / Elwood Ave
Ã¢â‚¬Â¢  Ellis St / Maple St / Samish Way from Holly St / Lakeway Dr. to Bill McDonald Pkwy / Byron Ave
Ã¢â‚¬Â¢  Lincoln St @ SR 005Q125250 (milepost 0.00 Ã¢â‚¬â€œ 0.02) 
</t>
  </si>
  <si>
    <t xml:space="preserve">a history of officer reported crashes that occurred on or in the vicinity of the following road segments in the City of Bellingham and Whatcom County for the period of 1/1/2013 Ã¢â‚¬â€œ available 2018. 
Ã¢â‚¬Â¢  Hannegan Rd from Bakerview Rd to north City limits just south of Van Wyck Rd Ã¢â‚¬â€œ City St
Ã¢â‚¬Â¢  Hannegan Rd (Co Rd #55110, milepost 1.710 Ã¢â‚¬â€œ 8.070) from north City limits just south of Van Wyck Rd to SR 544 (aka Pole Rd)
Ã¢â‚¬Â¢  Smith Rd (Co Rd #55080, milepost 0.000 Ã¢â‚¬â€œ 4.980) from SR 539 (aka Guide Meridian) to Everson Goshen Rd
Ã¢â‚¬Â¢  SR 539 (aka Guide Meridian, milepost 3.42 Ã¢â‚¬â€œ 3.56) @ Smith Rd
Ã¢â‚¬Â¢  SR 544 (aka Pole Rd, milepost 1.93 Ã¢â‚¬â€œ 2.03) @ Hannegan Rd
</t>
  </si>
  <si>
    <t>Crashes on 2 road segments in the City of Bellingham &amp; Whatcom County</t>
  </si>
  <si>
    <t xml:space="preserve">a history of officer reported crashes that occurred on or in the vicinity of the following road segments in the City of Bellingham and Whatcom County for the period of 1/1/2012 Ã¢â‚¬â€œ 12/31/2014.
Ã¢â‚¬Â¢  Tremont Ave from Cordata Pkwy to SR 539
Ã¢â‚¬Â¢  SR 539 (mp 1.70 Ã¢â‚¬â€œ 2.50) from south of Horton Rd to north of Kelly Rd
</t>
  </si>
  <si>
    <t>Crashes on 2 road segments in the City of Bellingham and Whatcom County</t>
  </si>
  <si>
    <t>PDR-15-1648</t>
  </si>
  <si>
    <t xml:space="preserve">a history of officer reported crashes that occurred on or in the vicinity of the following road segments in the City of Bremerton for the period of 6/1/2011 Ã¢â‚¬â€œ 6/30/2016.
Ã¢â‚¬Â¢  Union Ave from Sinclair St to 3rd Ave
Ã¢â‚¬Â¢  3rd Ave from Union Ave to Harbor Dr
</t>
  </si>
  <si>
    <t>Crashes on 2 road segments in the City of Bremerton</t>
  </si>
  <si>
    <t xml:space="preserve">a history of officer reported crashes that occurred on or in the vicinity of the following road segments in the City of Burlington for the period of 1/1/2012 Ã¢â‚¬â€œ 12/31/2016. 
Ã¢â‚¬Â¢  Burlington Blvd from Cascade Mall Dr. / Gilkey Rd to Haggen Dr. / Sharon Ave
Ã¢â‚¬Â¢  Cascade Mall Dr. / Gilkey Rd to Spruce St
</t>
  </si>
  <si>
    <t>Crashes on 2 road segments in the City of Burlington</t>
  </si>
  <si>
    <t xml:space="preserve">a history of officer reported crashes that occurred on or in the vicinity of the following road segments in the City of Edgewood for the period of 1/1/2013 Ã¢â‚¬â€œ available 2015 (2015 data is partial and preliminary).
Ã¢â‚¬Â¢  Jovita Blvd from Emerald St to Meridian Ave
Ã¢â‚¬Â¢  State Route 161 (aka Meridian Ave, milepost 33.33 Ã¢â‚¬â€œ 33.56) from Jovita Blvd to Emerald St
</t>
  </si>
  <si>
    <t>Crashes on 2 road segments in the City of Edgewood</t>
  </si>
  <si>
    <t xml:space="preserve">a history of officer reported crashes that occurred on or in the vicinity of the following road segments in the City of Edgewood for the period of 1/1/2014 Ã¢â‚¬â€œ 12/31/2016. 
Ã¢â‚¬Â¢  SR 161 (aka Meridian Ave, milepost 33.33 Ã¢â‚¬â€œ 33.55) from Jovita Blvd to Emerald St
Ã¢â‚¬Â¢  Jovita Blvd from SR 161 (aka Meridian Ave) to Emerald St
</t>
  </si>
  <si>
    <t xml:space="preserve">a history of officer reported crashes that occurred on or in the vicinity of the following road segments in the City of Ferndale &amp; Whatcom County for the period of 1/1/2011 Ã¢â‚¬â€œ available 2018. 
Ã¢â‚¬Â¢  Slater Rd (City St) from Rural Ave to the west City limits of Ferndale
Ã¢â‚¬Â¢  Rural Ave (City St) from Slater Rd to the south City limits of Ferndale
Ã¢â‚¬Â¢  Slater Rd (Co Rd #14760, milepost 5.160 Ã¢â‚¬â€œ 6.560) from Ferndale Rd to Ferndale City limits just west of Thermal Reduction Rd
Ã¢â‚¬Â¢  Rural Ave (Co Rd #72350, milepost 2.340 Ã¢â‚¬â€œ 2.470) from Ferndale City limits just south of Kope Rd to Wynn Rd
</t>
  </si>
  <si>
    <t>Crashes on 2 road segments in the City of Ferndale &amp; Whatcom County</t>
  </si>
  <si>
    <t>Russ Blount</t>
  </si>
  <si>
    <t xml:space="preserve">a history of officer reported crashes that occurred on or in the vicinity of the following road segments for the period of 1/1/2014 Ã¢â‚¬â€œ 12/31/2016. 
Ã¢â‚¬Â¢  54th Ave from 4th St to 12th St
Ã¢â‚¬Â¢  8th St E from 54th Ave to 62nd Ave
</t>
  </si>
  <si>
    <t>Crashes on 2 road segments in the City of Fife</t>
  </si>
  <si>
    <t xml:space="preserve">a history of officer reported crashes that occurred on or in the vicinity of the following road segments in the City of Gig Harbor for the period of 1/1/2013 Ã¢â‚¬â€œ 12/31/2015.
Ã¢â‚¬Â¢  Harborview Dr. from Pioneer Way to the east at end of road
Ã¢â‚¬Â¢  Soundview Dr. from Harborview Dr. to Grandview St / Grandview Pl
</t>
  </si>
  <si>
    <t>Crashes on 2 road segments in the City of Gig Harbor</t>
  </si>
  <si>
    <t xml:space="preserve">a history of officer reported crashes that occurred on or in the vicinity of the following road segments in the City of Issaquah for the period of 1/1/2010 Ã¢â‚¬â€œ 12/31/2015.
Ã¢â‚¬Â¢  Front St from Newport Way to 6th Ave
Ã¢â‚¬Â¢  W Lake Sammamish Pkwy from Lakemont Blvd to 193rd Place
</t>
  </si>
  <si>
    <t>Crashes on 2 road segments in the City of Issaquah</t>
  </si>
  <si>
    <t>PDR-15-2857</t>
  </si>
  <si>
    <t xml:space="preserve">a history of officer reported crashes that occurred on or in the vicinity of the following road segments in the City of Kirkland for the period of 1/1/2011 Ã¢â‚¬â€œ available 2017.
Ã¢â‚¬Â¢  6th St from 68th St to 5th Ave
Ã¢â‚¬Â¢  5th Ave from 6th St to 7th St
</t>
  </si>
  <si>
    <t>Crashes on 2 road segments in the City of Kirkland</t>
  </si>
  <si>
    <t xml:space="preserve">a history of officer reported crashes that occurred on or in the vicinity of the following road segments in the City of Kirkland for the period of 1/1/2014 Ã¢â‚¬â€œ 12/31/2016. 
Ã¢â‚¬Â¢  State St from 5th Ave to 10th Ave
Ã¢â‚¬Â¢  7th Ave from 3rd St to 5th St
</t>
  </si>
  <si>
    <t xml:space="preserve">a history of officer reported crashes that occurred on or in the vicinity of the following road segments in the City of Kirkland for the period of 1/1/2014 Ã¢â‚¬â€œ 12/31/2016. 
Ã¢â‚¬Â¢  19th Ave from Market St to 5th St
Ã¢â‚¬Â¢  20th Ave from 4th St to 5th St
</t>
  </si>
  <si>
    <t xml:space="preserve">a history of officer reported crashes that occurred on the following road segments in the City of Lake Stevens and Snohomish County for the period of 1/1/2011 Ã¢â‚¬â€œ available 2016.
Ã¢â‚¬Â¢  Sunnyside Blvd (Co Rd #94741, milepost 0.000 Ã¢â‚¬â€œ 0.850) from SR 204 to 4th St
Ã¢â‚¬Â¢  SR 204 (milepost 0.70 Ã¢â‚¬â€œ 1.46) from 9th St / 10th St to 81st Ave
</t>
  </si>
  <si>
    <t>Crashes on 2 road segments in the City of Lake Stevens and Snohomish County</t>
  </si>
  <si>
    <t xml:space="preserve">a history of officer reported crashes that occurred on or in the vicinity of the following road segments in the City of Maple Valley for the period of 1/1/2013 Ã¢â‚¬â€œ 12/31/2017. 
Ã¢â‚¬Â¢  Witte Rd from SR 169 to 240th St
Ã¢â‚¬Â¢  SR 169 (milepost 13.49 Ã¢â‚¬â€œ 13.96) from 240th St to Witte Rd
</t>
  </si>
  <si>
    <t>Crashes on 2 road segments in the City of Maple Valley</t>
  </si>
  <si>
    <t xml:space="preserve">a history of officer reported crashes that occurred on or in the vicinity of the following road segments in the City of Maple Valley and King County for the period of 1/1/2016 Ã¢â‚¬â€œ 12/31/2016.
Ã¢â‚¬Â¢  240th St from Witte Rd to 231st Ave
Ã¢â‚¬Â¢  SR 169 (milepost 11.68 Ã¢â‚¬â€œ 14.20) from 264th St to SR 018LX01569 (aka 231st St, milepost 0.29 Ã¢â‚¬â€œ 0.32)
</t>
  </si>
  <si>
    <t>Crashes on 2 road segments in the City of Maple Valley &amp; King County</t>
  </si>
  <si>
    <t xml:space="preserve">a history of officer reported crashes that occurred on or in the vicinity of the following road segments in the City of Maple Valley and King County for the period of 1/1/2016 Ã¢â‚¬â€œ 12/31/2017. 
Ã¢â‚¬Â¢  240th St / 240th Way / 234th Way from Witte Rd to 234th Pl
Ã¢â‚¬Â¢  SR 169 (aka Maple Valley Black Diamond Rd, milepost 9.98 Ã¢â‚¬â€œ 14.20) from 288th St to 231st St
</t>
  </si>
  <si>
    <t xml:space="preserve">a history of officer reported crashes that occurred on or in the vicinity of the following road segments in the City of Marysville for the period of 1/1/2013 Ã¢â‚¬â€œ available 2018. 
Ã¢â‚¬Â¢  72nd St / Grove St from 47th Ave to 49th Dr.
Ã¢â‚¬Â¢  47th Ave from 72nd St / Grove St to 73rd St / 73rd Pl / Solon St
</t>
  </si>
  <si>
    <t>Crashes on 2 road segments in the City of Marysville</t>
  </si>
  <si>
    <t xml:space="preserve">a history of officer reported crashes that occurred on or in the vicinity of the following road segments in the City of Moses Lake for the period of 1/1/2012 Ã¢â‚¬â€œ 12/31/2016. 
Ã¢â‚¬Â¢  Wheeler Rd from Pioneer Way to SR 17 (milepost 53.17 Ã¢â‚¬â€œ 53.28)
Ã¢â‚¬Â¢  Pioneer Way from Wheeler Rd to Hill Ave
</t>
  </si>
  <si>
    <t>Crashes on 2 road segments in the City of Moses Lake</t>
  </si>
  <si>
    <t xml:space="preserve">a history of officer reported crashes that occurred on or in the vicinity of the following road segments in the City of Mount Vernon for the period of 1/1/2013 Ã¢â‚¬â€œ 12/31/2017 (2017 data is preliminary). 
Ã¢â‚¬Â¢  4th St / Riverside Dr. from Fir St to Pacific Pl
Ã¢â‚¬Â¢  College Way from Freeway Dr. to SB SR 5 on/off-ramps 
Ã¢â‚¬Â¢  SR 005LX22773 (aka College Way, milepost 0.00 Ã¢â‚¬â€œ 0.04) from SB SR 5 on/off-ramps to SR 5 Bridge (Mid-Section)
Ã¢â‚¬Â¢  SR 005P122742 (milepost 0.28 Ã¢â‚¬â€œ 0.30) @ SR 538 (aka College Way)
Ã¢â‚¬Â¢  SR 005Q122817 (milepost 0.00 Ã¢â‚¬â€œ 0.02) @ SR 538 (aka College Way)
Ã¢â‚¬Â¢  SR 005R122803 (milepost 0.27 Ã¢â‚¬â€œ 0.29) @ College Way
Ã¢â‚¬Â¢  SR 005S122721 (milepost 0.00 Ã¢â‚¬â€œ 0.02) @ College Way
Ã¢â‚¬Â¢  SR 538 (aka College Way, milepost 0.00 Ã¢â‚¬â€œ 2.31) from SR 5 Bridge (Mid-Section) to Waugh Rd
</t>
  </si>
  <si>
    <t>Crashes on 2 road segments in the City of Mount Vernon</t>
  </si>
  <si>
    <t xml:space="preserve">a history of officer reported crashes that occurred at the following intersection and road segment in the City of Oak Harbor for the period of 1/1/2014 Ã¢â‚¬â€œ 12/31/2016. 
Ã¢â‚¬Â¢  SR 20 (milepost 32.91 Ã¢â‚¬â€œ 32.97) @ Goldie St / Midway Blvd
Ã¢â‚¬Â¢  Goldie St / Midway Blvd from SR 20 to 16th Ave
</t>
  </si>
  <si>
    <t>Crashes on 2 road segments in the City of Oak Harbor</t>
  </si>
  <si>
    <t xml:space="preserve">a history of officer reported crashes that occurred on or in the vicinity of the following road segments in the City of Pacific for the period of 1/1/2012 Ã¢â‚¬â€œ available 2017. 
Ã¢â‚¬Â¢  Valentine Ave from Stewart Rd / 8th St to 5th Ave
Ã¢â‚¬Â¢  Stewart Rd / 8th St from NB SR 167 on/off-ramps to Butte Ave
Ã¢â‚¬Â¢  SR 167LX01066 (aka Stewart Rd / 8th St, milepost 0.13 Ã¢â‚¬â€œ 0.18) @ NB SR 167 on/off-ramps
Ã¢â‚¬Â¢  SR 167P101039 (milepost 0.24 Ã¢â‚¬â€œ 0.26) @ Stewart Rd / 8th St
Ã¢â‚¬Â¢  SR 167Q101115 (milepost 0.00 Ã¢â‚¬â€œ 0.02) @ Stewart Rd / 8th St
</t>
  </si>
  <si>
    <t>Crashes on 2 road segments in the City of Pacific</t>
  </si>
  <si>
    <t xml:space="preserve">a history of officer reported crashes that occurred on or in the vicinity of the following road segments in the City of Puyallup for the period of 1/1/2012 Ã¢â‚¬â€œ available 2017. 
Ã¢â‚¬Â¢  31st Ave / 104th St / S Meridian from 9th St / 94th Ave to WB SR 512 on/off-ramps
Ã¢â‚¬Â¢  SR 512LX00874 (aka 31st Ave, MP 0.00 Ã¢â‚¬â€œ 0.05) from WB SR 512 on/off-ramps to SR 512 overpass
Ã¢â‚¬Â¢  SR 512P100839 (MP 0.42 Ã¢â‚¬â€œ 0.44) @ SR 161
Ã¢â‚¬Â¢  SR 512Q100934 (MP 0.00 Ã¢â‚¬â€œ 0.02) @ SR 161
Ã¢â‚¬Â¢  SR 512R100916 (MP 0.39 Ã¢â‚¬â€œ 0.41) @ 104th St / 31st Ave
Ã¢â‚¬Â¢  SR 512S500821 (MP 0.00 Ã¢â‚¬â€œ 0.02) @ 104th St / 31st Ave
Ã¢â‚¬Â¢  SR 161 (aka 31st Ave / 104th St / S meridian, MP 25.61 Ã¢â‚¬â€œ 25.83) from S Meridian St to SR 512 overpass
</t>
  </si>
  <si>
    <t>Crashes on 2 road segments in the City of Puyallup</t>
  </si>
  <si>
    <t>Briana Calhoun</t>
  </si>
  <si>
    <t xml:space="preserve">a history of officer reported crashes that occurred on or in the vicinity of the following road segments in the City of Puyallup for the period of 1/1/2014 Ã¢â‚¬â€œ available 2017. 
Ã¢â‚¬Â¢  Stewart Ave from 12th St to 15th St
Ã¢â‚¬Â¢  2nd St / 3rd St from Main Ave / Spring St to River Rd &amp; Meridian Ave
Ã¢â‚¬Â¢  SR 167 (aka River Rd, milepost 6.12B Ã¢â‚¬â€œ 6.23B) @ Meridian &amp; 2nd St
</t>
  </si>
  <si>
    <t xml:space="preserve">a history of officer reported crashes that occurred on or in the vicinity of the following road segments in the City of Redmond and King County for the period of 1/1/2014 Ã¢â‚¬â€œ 12/31/2016. 
Ã¢â‚¬Â¢  124th St (City St) from SR 202 (aka Redmond-Woodinville Rd) to eastern City limits of Redmond Ã¢â‚¬â€œ No Reported Crashes
Ã¢â‚¬Â¢  124th St (Co Rd #96830, milepost 3.876 Ã¢â‚¬â€œ 4.040) from eastern City limits of Redmond to 162nd Pl
Ã¢â‚¬Â¢  162nd Pl (Co Rd #66890, milepost 0.000 Ã¢â‚¬â€œ 0.286) from 124th St to 128th St
Ã¢â‚¬Â¢  SR 202 (aka Redmond-Woodinville Rd, milepost 4.23 Ã¢â‚¬â€œ 4.34) @ 124th St
</t>
  </si>
  <si>
    <t>Crashes on 2 road segments in the City of Redmond &amp; King Co</t>
  </si>
  <si>
    <t xml:space="preserve">a history of officer reported crashes that occurred on or in the vicinity of the following road segments in the City of Redmond and King County for the period of 11/1/2012 Ã¢â‚¬â€œ 10/31/2017. 
Ã¢â‚¬Â¢  124th St from SR 202 (aka Woodinville Redmond Rd) to the City limits of Redmond just west of 162nd Pl / 164th Ave
Ã¢â‚¬Â¢  124th St (Co Rd #96830, milepost 3.856 Ã¢â‚¬â€œ 4.670) from the City limits of Redmond to 172nd Ave
Ã¢â‚¬Â¢  164th Ave (Co Rd #66890, milepost 0.000 Ã¢â‚¬â€œ 0.286) from 124th St to 128th St
Ã¢â‚¬Â¢  SR 202 (aka Woodinville Redmond Rd, milepost 4.23 Ã¢â‚¬â€œ 4.34) @ 124th St
</t>
  </si>
  <si>
    <t>Crashes on 2 road segments in the City of Redmond &amp; King County</t>
  </si>
  <si>
    <t xml:space="preserve">a history of officer reported crashes that occurred on or in the vicinity of the following road segments in the City of Redmond for the period of 1/1/2012 Ã¢â‚¬â€œ 12/31/2016. 
Ã¢â‚¬Â¢  E Lake Sammamish Pkwy / 180th Ave / 178th Pl from SR 202 (aka Redmond Way) to 76th St
Ã¢â‚¬Â¢  SR 202 (aka Redmond Way, milepost 7.64 Ã¢â‚¬â€œ 8.74) from 76th St to 185th Ave
</t>
  </si>
  <si>
    <t xml:space="preserve">Crashes on 2 road segments in the City of Redmond
</t>
  </si>
  <si>
    <t xml:space="preserve">a history of officer reported crashes that occurred on or in the vicinity of the following road segments in the City of Renton for the period of 9/1/2012 Ã¢â‚¬â€œ available 2015 (2015 data is partial and preliminary).
Ã¢â‚¬Â¢  State Route (SR) 515 (aka Benson Dr, milepost 5.27 Ã¢â‚¬â€œ 5.32) @ Benson Rd / 108th Ave
Ã¢â‚¬Â¢  Benson Rd / 108th Ave from SR 515 (aka Benson Dr) to 172nd St
Ã¢â‚¬Â¢  172nd St from 106th Ave to 108th Ave
</t>
  </si>
  <si>
    <t>Crashes on 2 road segments in the City of Renton</t>
  </si>
  <si>
    <t>PDR-15-2683</t>
  </si>
  <si>
    <t xml:space="preserve">a history of officer reported crashes that occurred on or in the vicinity of multiple road segments in the City of Renton for the period of 1/1/2015 Ã¢â‚¬â€œ 12/31/2017. </t>
  </si>
  <si>
    <t xml:space="preserve">a history of officer reported crashes that occurred on or in the vicinity of the following road segments in the City of Sammamish for the period of 1/1/2013 Ã¢â‚¬â€œ 12/31/2015.
Ã¢â‚¬Â¢  30th St / Pine Lake Rd / Issaquah Pine Lake Rd from 228th Ave to 234th Ave
Ã¢â‚¬Â¢  228th Ave from 30th St / Pine Lake Rd / Issaquah Pine Lake Rd to 35th St
</t>
  </si>
  <si>
    <t>Crashes on 2 road segments in the City of Sammamish</t>
  </si>
  <si>
    <t xml:space="preserve">a history of officer reported crashes that occurred on or in the vicinity of the following road segments in the City of SeaTac for the period of 1/1/2013 Ã¢â‚¬â€œ 12/31/2017. 
Ã¢â‚¬Â¢  200th St from 26th Ave to Military Rd &amp; SB SR 5 on/off-ramps
Ã¢â‚¬Â¢  SR 5 (milepost 150.00 Ã¢â‚¬â€œ 151.50)
</t>
  </si>
  <si>
    <t>Crashes on 2 road segments in the City of SeaTac</t>
  </si>
  <si>
    <t xml:space="preserve">a history of officer reported crashes that occurred on or in the vicinity of the following road segments in the City of Seattle for the period of 1/1/2011 Ã¢â‚¬â€œ 12/31/2015.
Ã¢â‚¬Â¢  71st St / 70th St from 6th Ave to 9th Ave
Ã¢â‚¬Â¢  8th Ave from 69th St to 70th St
Ã¢â‚¬Â¢  State Route (SR) 005LX17064 (aka 70th St , mp 0.00 Ã¢â‚¬â€œ 0.10) from 6th Ave to 8th Ave
Ã¢â‚¬Â¢  SR 005Q117083 (mp 0.00 Ã¢â‚¬â€œ 0.02) @ 70th St Ã¢â‚¬â€œ No Reported Crashes
Ã¢â‚¬Â¢  SR 005R117091 (mp 0.19 Ã¢â‚¬â€œ 0.21) @ 70th St 
</t>
  </si>
  <si>
    <t>Crashes on 2 road segments in the City of Seattle</t>
  </si>
  <si>
    <t xml:space="preserve">a history of officer reported crashes that occurred on or in the vicinity of the following road segments in the City of Seattle for the period of 1/1/2013 Ã¢â‚¬â€œ 12/31/2017. 
Ã¢â‚¬Â¢  Broadway from Denny Way to Pine St
Ã¢â‚¬Â¢  Nagle Place from Denny Way to Howell St
</t>
  </si>
  <si>
    <t>City of Shelton</t>
  </si>
  <si>
    <t>Stevan Gorcester</t>
  </si>
  <si>
    <t>a history of officer reported crashes that occurred on or in the vicinity of the following road segments in the City of Shelton for the period of 1/1/2014 Ã¢â‚¬â€œ 12/31/2016.</t>
  </si>
  <si>
    <t>Crashes on 2 road segments in the City of Shelton</t>
  </si>
  <si>
    <t xml:space="preserve">a history of officer reported crashes that occurred on or in the vicinity of the following road segments in the City of Tacoma for the period of 1/1/2013 Ã¢â‚¬â€œ 12/31/2015.
Ã¢â‚¬Â¢  29th St from 59th Ave to 62nd Ave
Ã¢â‚¬Â¢  Norpoint Way from 1,000 feet north and south of 29th St
</t>
  </si>
  <si>
    <t>Crashes on 2 road segments in the City of Tacoma</t>
  </si>
  <si>
    <t xml:space="preserve">a history of officer reported crashes that occurred on or in the vicinity of the following road segments in the City of Tacoma for the period of 1/1/2014 Ã¢â‚¬â€œ 12/31/2016.
Ã¢â‚¬Â¢  Ã¢â‚¬ËœGÃ¢â‚¬â„¢ St from 37th St to 40th St
Ã¢â‚¬Â¢  38th St from Yakima Ave to Fawcett Ave
</t>
  </si>
  <si>
    <t xml:space="preserve">a history of officer reported crashes that occurred on or in the vicinity of the following road segments in the City of Tacoma for the period of 1/1/2013 Ã¢â‚¬â€œ available 2017. 
Ã¢â‚¬Â¢  Stevens St from 16th St to 19th St
Ã¢â‚¬Â¢  Tyler St from 19th St to 34th St
</t>
  </si>
  <si>
    <t>John Chambers</t>
  </si>
  <si>
    <t xml:space="preserve">a history of reported crashes that occurred on the following State Route and County Road segments in Thurston County for the period of 1/1/2000 Ã¢â‚¬â€œ available 2015 (2015 data is partial and preliminary).
Ã¢â‚¬Â¢  State Route (SR) 507 (milepost 29.95 Ã¢â‚¬â€œ 29.99) @ Old McKenna Rd
Ã¢â‚¬Â¢  Old McKenna Rd (Co Rd #13739, milepost 0.000 Ã¢â‚¬â€œ 0.360) from SR 507 to 103rd Ave
</t>
  </si>
  <si>
    <t>Crashes on 2 road segments in Thurston County</t>
  </si>
  <si>
    <t>PDR-15-2050</t>
  </si>
  <si>
    <t xml:space="preserve">a history of officer reported crashes that occurred on or in the vicinity of the following road segments in the City of Bonney Lake and Pierce County for the period of 1/1/2014Ã¢â‚¬â€œ 12/31/2016. 
Ã¢â‚¬Â¢  104th St / 192nd Ave from Bonney Lake City limits @ 199th Ave Ct / 200th Ave Ct to the west at Rhodes Lake Rd
Ã¢â‚¬Â¢  200th Ave Ct / 199th Ave Ct from Prairie Rd to 104th St (Bonney Lake City limits)
Ã¢â‚¬Â¢  199th Ave Ct  (Co Rd #79571, milepost 0.350 Ã¢â‚¬â€œ 0.600) from North Bonney Lake City limits to South Bonney Lake City limits
Ã¢â‚¬Â¢  198th Ave / 199th Ave Ct (Co Rd #79571, milepost 0.900 Ã¢â‚¬â€œ 1.150) from Bonney Lake City limits to Rhodes Lake Rd Ã¢â‚¬â€œ No Reported Crashes
Ã¢â‚¬Â¢  104th St (Co Rd #79568, milepost 0.000 Ã¢â‚¬â€œ 0.020) from 199th Ave Ct / 200th Ave Ct to the East
</t>
  </si>
  <si>
    <t>Crashes on 2 roads segments in the City of Bonney Lake and Pierce County</t>
  </si>
  <si>
    <t xml:space="preserve">a history of officer reported crashes that occurred on or in the vicinity of the following road segments in the City of Bremerton for the period of 1/1/2012 Ã¢â‚¬â€œ 12/31/2016. 
Ã¢â‚¬Â¢  Oyster Bay Ave from SR 310 (aka Kitsap Way) to Russell Rd / Arsenal Way
Ã¢â‚¬Â¢  SR 310 (aka Kitsap Way, milepost 0.08 Ã¢â‚¬â€œ 0.57) from Shorewood Dr / Arsenal Way to Oyster Bay Ave
</t>
  </si>
  <si>
    <t>Crashes on 2 roads segments in the City of Bremerton</t>
  </si>
  <si>
    <t xml:space="preserve">a history of officer reported crashes that occurred on the following State Route (SR) segments for the period of 1/1/2013 Ã¢â‚¬â€œ 12/31/2015.
Ã¢â‚¬Â¢  SR 99 (milepost 44.17 Ã¢â‚¬â€œ 44.94) from 234TH St to 224th St
Ã¢â‚¬Â¢  SR 99 (milepost 45.36 Ã¢â‚¬â€œ 46.07) from 216th St to 208th St
</t>
  </si>
  <si>
    <t>Crashes on 2 SR 99 segments</t>
  </si>
  <si>
    <t xml:space="preserve">a history of officer reported crashes that occurred on the following State Route (SR)  segments in King County for the period of 1/1/2009 Ã¢â‚¬â€œ 12/31/2013.
Ã¢â‚¬Â¢  SR 99 (milepost 31.72 Ã¢â‚¬â€œ 32.86, Mainline increasing direction only)
Ã¢â‚¬Â¢  SR 520 (milepost 1.63 Ã¢â‚¬â€œ 3.98, Mainline both directions)
</t>
  </si>
  <si>
    <t>Crashes on 2 State Route segments in King County</t>
  </si>
  <si>
    <t>PDR-15-2804</t>
  </si>
  <si>
    <t>Bryan Cohen</t>
  </si>
  <si>
    <t xml:space="preserve">a history of officer reported crashes that occurred on the following State Route (SR) segments in the City of Lake Forest Park for the period of 4/1/2015 Ã¢â‚¬â€œ 11/29/2016.
Ã¢â‚¬Â¢  SR 104 (milepost 32.26 Ã¢â‚¬â€œ 32.28) @ SR 522
Ã¢â‚¬Â¢  SR 522 (milepost 5.72 Ã¢â‚¬â€œ 6.00) from 200 (+) ft. west of SR 104 to 200 ft. east of 47th Ave
</t>
  </si>
  <si>
    <t>Crashes on 2 State Route segments in the City of Lake Forest Park</t>
  </si>
  <si>
    <t>Matthew McDonald</t>
  </si>
  <si>
    <t xml:space="preserve">a history of officer reported crashes that occurred on the following road segments in the City of Othello and Adams County for the period of 1/1/2013 Ã¢â‚¬â€œ available 2016.
Ã¢â‚¬Â¢  State Route 24 (milepost 78.37 Ã¢â‚¬â€œ 79.64)
Ã¢â‚¬Â¢  State Route 26 (milepost 41.53 Ã¢â‚¬â€œ 41.69)
Ã¢â‚¬Â¢  14th Ave / Reynolds Rd @ SR 26 within 400 feet each direction
</t>
  </si>
  <si>
    <t>Crashes on 2 State Routes &amp; 14th Ave segments in the City of Othello &amp; Adams County</t>
  </si>
  <si>
    <t xml:space="preserve">a history of officer reported crashes that occurred on or in the vicinity of the following road segment in the City of Kent for the period of 1/1/2011 Ã¢â‚¬â€œ 12/31/2015.
Ã¢â‚¬Â¢  208th St from 92nd Ave to 96th Ave
</t>
  </si>
  <si>
    <t>Crashes on 208th St segment in City of Kent</t>
  </si>
  <si>
    <t>a history of officer reported crashes that occurred at or in the vicinity of the following intersections in the Cities of Lynnwood and Mountlake Terrace for the period of 1/1/2012 Ã¢â‚¬â€œ 12/31/2014 (2014 data is considered preliminary).</t>
  </si>
  <si>
    <t>Crashes on 212th St @ 44th Ave &amp; 52nd Ave in the Cities of Lynnwood &amp; Mountlake Terrace</t>
  </si>
  <si>
    <t>PDR-15-0404</t>
  </si>
  <si>
    <t>Issaquah / Sammamish Reporter</t>
  </si>
  <si>
    <t>Megan Campbell</t>
  </si>
  <si>
    <t>a history of officer reported crashes that occurred on 212th Way SE between, but not on E Lk Sammamish Pkwy and 35th Way in the City of Sammamish for the period of 1/1/2001 Ã¢â‚¬â€œ 12/31/2014 (2014 is considered preliminary).</t>
  </si>
  <si>
    <t>crashes on 212th Way SE segment in Sammamish</t>
  </si>
  <si>
    <t>PDR-15-0427</t>
  </si>
  <si>
    <t xml:space="preserve">a history of officer reported crashes that occurred on or in the vicinity of the following road segment in the Cities of Brier and Mountlake Terrace for the period of 1/1/2012 Ã¢â‚¬â€œ available 2017. 
Ã¢â‚¬Â¢  214th St from 44th Ave to Poplar Way
</t>
  </si>
  <si>
    <t>Crashes on 214th St segment in 2 Cities</t>
  </si>
  <si>
    <t xml:space="preserve">a history of officer reported crashes that occurred on or in the vicinity of the following road segment in the City of Kent for the period of 1/1/2011 Ã¢â‚¬â€œ 12/31/2015.
Ã¢â‚¬Â¢  216th St / 218th St from 96th Pl to 100th Ave
</t>
  </si>
  <si>
    <t>Crashes on 216th St / 218th St segment in the City of Kent</t>
  </si>
  <si>
    <t>Lloyd Swinney</t>
  </si>
  <si>
    <t>a history of officer reported crashes that occurred on 224th St E (Co Rd # 94600, mp 4.820 Ã¢â‚¬â€œ 4.860) in Pierce County for the period of 1/1/2013 Ã¢â‚¬â€œ available 2016.</t>
  </si>
  <si>
    <t>Crashes on 224th St E west of SR 161 (Co Rd # 94600, mp 4.820 - 4.860)</t>
  </si>
  <si>
    <t xml:space="preserve">a history of officer reported crashes that occurred on the following road segment in Pierce County for the period of 1/1/2013 Ã¢â‚¬â€œ available 2016.
Ã¢â‚¬Â¢224th St (Co Rd # 94600, milepost 4.820- 4.860) west of SR 161 (aka Meridian Ave)
</t>
  </si>
  <si>
    <t>Crashes on 224th St Segment in Pierce Co</t>
  </si>
  <si>
    <t>Pierce County Library</t>
  </si>
  <si>
    <t>David Seckman</t>
  </si>
  <si>
    <t xml:space="preserve">a history and summary of reported crashes that occurred on the following road segment in Pierce County for the period of 1/1/2001 Ã¢â‚¬â€œ available 2015 (2015 data is considered preliminary).
Ã¢â‚¬Â¢  224th St (Co Rd #94600, mp 3.60 Ã¢â‚¬â€œ 4.30) from 82nd Ave to 92nd Ave Ct
</t>
  </si>
  <si>
    <t>Crashes on 224th St segment in Pierce County</t>
  </si>
  <si>
    <t>PDR-15-0646</t>
  </si>
  <si>
    <t>a history of officer reported crashes that occurred at or in the vicinity of 227th Pl @ 113th Ave intersection in the City of Kent for the period of 1/1/2010 Ã¢â‚¬â€œ 12/31/2014.</t>
  </si>
  <si>
    <t>Crashes on 227th Pl @ 113th Ave intersection in the City of Kent</t>
  </si>
  <si>
    <t>PDR-15-2447</t>
  </si>
  <si>
    <t xml:space="preserve">a history of officer reported crashes that occurred on or in the vicinity of the following road segment in the City of Sammamish for the period of 1/1/2010 Ã¢â‚¬â€œ 12/31/2014.
Ã¢â‚¬Â¢  228th Ave from 4th St to 10th St
</t>
  </si>
  <si>
    <t>Crashes on 228th Ave segment in City of Sammamish</t>
  </si>
  <si>
    <t>PDR-15-3009</t>
  </si>
  <si>
    <t xml:space="preserve">a history of officer reported crashes that occurred on the following road segment in King County for the period of 1/1/2006 Ã¢â‚¬â€œ available 2016.
Ã¢â‚¬Â¢  228th Ave (Co Rd #33780, milepost 1.506 Ã¢â‚¬â€œ 1.806) from 240th Ave to State Route 169 (aka Maple Valley Black Diamond Rd)
</t>
  </si>
  <si>
    <t>Crashes on 228th St segment in King County</t>
  </si>
  <si>
    <t xml:space="preserve">a history of officer reported crashes that occurred on or in the vicinity of the following road segments in the City of Mountlake Terrace for the period of 1/1/2012 Ã¢â‚¬â€œ 12/31/2014.
Ã¢â‚¬Â¢  State Route (SR) 005LX17827 (mp 0.00 Ã¢â‚¬â€œ 0.13) /236th St from SR 005 southbound on-ramp to SR 005 northbound off-ramp.
Ã¢â‚¬Â¢  SR 005P117995 (entire length)
Ã¢â‚¬Â¢  SR 005R117843 (entire length)
Ã¢â‚¬Â¢  236th St from Park N Ride lot to 56th Ave
</t>
  </si>
  <si>
    <t>Crashes on 236th segment in the City of Mountlake Terrace</t>
  </si>
  <si>
    <t>PDR-15-0812</t>
  </si>
  <si>
    <t>Edward Koltonowski</t>
  </si>
  <si>
    <t xml:space="preserve">a history of officer reported crashes that occurred on the following road segments in Snohomish County for the period of 1/1/2011 Ã¢â‚¬â€œ available 2016.
Ã¢â‚¬Â¢  236th St (Co Rd #97882, milepost 0.000 Ã¢â‚¬â€œ 1.470) from State Route (SR) 5 on/off-ramps to 35th Ave
Ã¢â‚¬Â¢  SR 005LX21031 (aka 236th St, milepost 0.00 Ã¢â‚¬â€œ 0.17) from SB SR 5 on/off-ramps to NB SR 5 on/off-ramps
Ã¢â‚¬Â¢  SR 005P121005 (milepost 0.00 Ã¢â‚¬â€œ 0.26) @ 236th St
Ã¢â‚¬Â¢  SR 005Q121079 (milepost 0.00 Ã¢â‚¬â€œ 0.50) @ 236th St
Ã¢â‚¬Â¢  SR 005R121059 (milepost 0.00 Ã¢â‚¬â€œ 0.26) @ 236th St Ã¢â‚¬â€œ No Reported Crashes
Ã¢â‚¬Â¢  SR 005S120990 (milepost 0.00 Ã¢â‚¬â€œ 0.44) @ 236th St
</t>
  </si>
  <si>
    <t>Crashes on 236th St segment in Snohomish County</t>
  </si>
  <si>
    <t xml:space="preserve">a history of officer reported crashes that occurred on multiple road segments in Snohomish County for the period of 1/1/2011 Ã¢â‚¬â€œ available 2018. </t>
  </si>
  <si>
    <t>Jesse Birchman</t>
  </si>
  <si>
    <t xml:space="preserve">a history of officer reported crashes that occurred on or in the vicinity of the following road segments in the City of Mountlake Terrace for the period of 1/1/2012 Ã¢â‚¬â€œ available 2017. 
Ã¢â‚¬Â¢  236th St from NB SR 5 off-ramp / Park n Ride to 55th Ave
Ã¢â‚¬Â¢  SR 005LX17827 (aka 236th St, milepost 0.00 Ã¢â‚¬â€œ 0.13) from SB SR 5 on-ramp to NB SR 5 off-ramp / Park n Ride
Ã¢â‚¬Â¢  SR 005P117795 (milepost 0.32 Ã¢â‚¬â€œ 0.34) @ 236th St
Ã¢â‚¬Â¢  SR 005S117717 (milepost 0.00 Ã¢â‚¬â€œ 0.02) @ 236th St Ã¢â‚¬â€œ No Reported Crashes 
</t>
  </si>
  <si>
    <t>Crashes on 236th St segment in the City of Mountlake Terrace</t>
  </si>
  <si>
    <t xml:space="preserve">a history of officer reported crashes that occurred on or in the vicinity of the following road segment in the City of Puyallup for the period of 1/1/2012 Ã¢â‚¬â€œ 12/31/2014.
Ã¢â‚¬Â¢  23rd Ave from 22nd Ave / Forest Green Blvd to Shaw Rd
</t>
  </si>
  <si>
    <t>Crashes on 23rd Ave segment in the City of Puyallup</t>
  </si>
  <si>
    <t>PDR-15-3493</t>
  </si>
  <si>
    <t xml:space="preserve">a history of officer reported crashes that occurred at or in the vicinity of the following intersection in the City of Everett for the period of 1/1/2010 Ã¢â‚¬â€œ available 2015 (2015 data is considered partial and preliminary).
Ã¢â‚¬Â¢  23rd St @ Rockefeller Ave
</t>
  </si>
  <si>
    <t>Crashes on 23rd St @ Rockefeller Ave intersection in the City of Everett</t>
  </si>
  <si>
    <t>PDR-15-1161</t>
  </si>
  <si>
    <t xml:space="preserve">a history of officer reported crashes that occurred on or in the vicinity of the following road segment in the City of Kent for the period of 1/1/2010 Ã¢â‚¬â€œ 12/31/2014.
Ã¢â‚¬Â¢  240th St / James St from 100th Ave to 94th Ave
</t>
  </si>
  <si>
    <t>Crashes on 240th St segment in City of Kent</t>
  </si>
  <si>
    <t>PDR-15-2798</t>
  </si>
  <si>
    <t xml:space="preserve">a history of officer reported crashes that occurred on or in the vicinity of the following road segment in the City of Sammamish for the period of 1/1/2011 Ã¢â‚¬â€œ 12/31/2015.
Ã¢â‚¬Â¢  244th Ave from 22nd St to 30th Pl
</t>
  </si>
  <si>
    <t>Crashes on 244th Ave segment in the City of Sammamish</t>
  </si>
  <si>
    <t xml:space="preserve">a history of officer reported crashes that occurred on or in the vicinity of the following road segments in the City of Sammamish and King County for the period of 1/1/2010 Ã¢â‚¬â€œ 12/31/2014.
Ã¢â‚¬Â¢  244th Ave from State Route (SR) 202 to 8th St
Ã¢â‚¬Â¢  244th Ave (Co Rd #85350, mp 0.000 Ã¢â‚¬â€œ 0.200) from SR 202 to Sammamish City limits
Ã¢â‚¬Â¢  244th Ave (Co Rd #85350, mp 1.200 Ã¢â‚¬â€œ 1.335) from 16th St to 14th St Ã¢â‚¬â€œ No Reported Crashes
Ã¢â‚¬Â¢  SR 202 (aka Redmond-Fall City Rd, mp 12.93 Ã¢â‚¬â€œ 13.03) @ 244th Ave
</t>
  </si>
  <si>
    <t>Crashes on 244th Ave segment in the City of Sammamish and King County</t>
  </si>
  <si>
    <t>PDR-15-2541</t>
  </si>
  <si>
    <t xml:space="preserve">a history of officer reported crashes that occurred on or in the vicinity of the following road segments in the City of Sammamish and King County for the period of 11/1/2012 Ã¢â‚¬â€œ 10/31/2017. 
Ã¢â‚¬Â¢  244th Ave from 8th St to Sammamish City limits just north of 30th Pl
Ã¢â‚¬Â¢  244th Ave (Co Rd #85350, milepost 0.000 Ã¢â‚¬â€œ 0.200) from SR 202 (aka Redmond Fall City Rd) to Sammamish City limits
Ã¢â‚¬Â¢  SR 202 (aka Redmond Fall City Rd, milepost 12.92 Ã¢â‚¬â€œ 13.03) @ 244th Ave
</t>
  </si>
  <si>
    <t xml:space="preserve">a history of officer reported crashes that occurred on or in the vicinity of the following road segment in the City of Edgewood for the period of 1/1/2013 Ã¢â‚¬â€œ available 2016.
Ã¢â‚¬Â¢  24th St from 94th Ave to SR 161 (aka Meridian Ave, milepost 32.26 Ã¢â‚¬â€œ 32.34) 
</t>
  </si>
  <si>
    <t>Crashes on 24th St segment in the City of Edgewood</t>
  </si>
  <si>
    <t xml:space="preserve">a history of officer reported crashes that occurred on or in the vicinity of the following road segment in the City of Kent for the period of 1/1/2015 Ã¢â‚¬â€œ 12/31/2017. 
Ã¢â‚¬Â¢  26th Ave / 270th St from just north of 272nd St (excluding intersection of 26th Ave @ 272nd St) to 1000 feet north approximately 28th Ave
</t>
  </si>
  <si>
    <t>Crashes on 26th Ave / 270th St segment in the City of Kent</t>
  </si>
  <si>
    <t>a history of officer reported crashes that occurred on or in the vicinity of 272nd  St from State Route 99/Pacific Hwy S to State Route 5 on/off ramps (005LX14681, mp 0.00 Ã¢â‚¬â€œ 0.15) in the Cities of Federal Way and Kent for the period of 1/1/2010 Ã¢â‚¬â€œ 12/31/2014 (2014 data is considered preliminary).</t>
  </si>
  <si>
    <t>Crashes on 272nd St segment in the Cities of Federal Way and Kent.</t>
  </si>
  <si>
    <t>PDR-15-0423</t>
  </si>
  <si>
    <t xml:space="preserve">a history of officer reported crashes that occurred on or in the vicinity of the following road segments in the Cities of Federal Way and Kent for the period of 1/1/2015 Ã¢â‚¬â€œ 12/31/2017. 
Ã¢â‚¬Â¢  272nd St from Star Lake Rd to SB SR 5 on/off-ramps
Ã¢â‚¬Â¢  SR 005LX14681 (aka 272nd St, milepost 0.00 Ã¢â‚¬â€œ 0.16) from SB SR 5 on/off-ramps to NB SR on/off-ramps
Ã¢â‚¬Â¢  SR 005P114649 (milepost 0.33 Ã¢â‚¬â€œ 0.35) @ 272nd St
Ã¢â‚¬Â¢  SR 005Q114728 (milepost 0.00 Ã¢â‚¬â€œ 0.02) @ 272nd St
Ã¢â‚¬Â¢  SR 005R114717 (milepost 0.33 Ã¢â‚¬â€œ 0.35) @ 272nd St
Ã¢â‚¬Â¢  SR 005S114648 (milepost 0.00 Ã¢â‚¬â€œ 0.02) @ 272nd St Ã¢â‚¬â€œ No Reported Crashes
</t>
  </si>
  <si>
    <t>Crashes on 272nd St segment in the City of Kent</t>
  </si>
  <si>
    <t xml:space="preserve">a history of officer reported crashes that occurred on or in the vicinity of the following road segments in the City of Everett and Snohomish County for the period of 1/1/2013 Ã¢â‚¬â€œ 12/31/2017. 
Ã¢â‚¬Â¢  27th Ave from 100th St to the northern City limits of Everett just north of 96th Pl
Ã¢â‚¬Â¢  27th Ave (Co Rd #34257, milepost 1.487 Ã¢â‚¬â€œ 1.621) from Burley Dr. to the Everett City limits just south of 96th St
</t>
  </si>
  <si>
    <t>Crashes on 27th Ave segment in the City of Everett &amp; Snohomish County</t>
  </si>
  <si>
    <t>a history of officer reported crashes that occurred on 2nd St @ Clark Ave intersection in the City of Battle Ground for the period of 1/1/2010 Ã¢â‚¬â€œ available 2015 (2015 data is partial and preliminary).</t>
  </si>
  <si>
    <t>Crashes on 2nd St @ Clark Ave in City of Battle Ground</t>
  </si>
  <si>
    <t xml:space="preserve">a history of officer reported crashes that occurred at or in the vicinity of the following intersections in the City of Camas, Vancouver, and Clark County for the period of 8/1/2011 Ã¢â‚¬â€œ 8/31/2016.
Ã¢â‚¬Â¢Ingle Rd / 199th Ave at Goodwin Rd / 28th St in the City of Camas
Ã¢â‚¬Â¢192nd Ave at 13th St in the City of Vancouver
Ã¢â‚¬Â¢State Route 500 (aka 58th St, MP 10.25 Ã¢â‚¬â€œ 10.29) at 199th Ave
</t>
  </si>
  <si>
    <t>Crashes on 3 intersections in 2 Cities &amp; Clark County</t>
  </si>
  <si>
    <t>Cindi Port</t>
  </si>
  <si>
    <t xml:space="preserve">All accident and collision history and reports for the past 15 years at the intersection of Cape George Road and Hastings Ave. W, Jefferson County. WA.  Please include all accidents and collisions within 100 yards of this intersection. </t>
  </si>
  <si>
    <t>Crashes on 3 Jefferson Co road segments</t>
  </si>
  <si>
    <t>PDR-15-3340</t>
  </si>
  <si>
    <t xml:space="preserve">a history of officer reported crashes that occurred on or in the vicinity of the following road segments in the Cities of Black Diamond, Maple Valley and King County for the period of 1/1/2014 Ã¢â‚¬â€œ 12/31/2016.
Ã¢â‚¬Â¢  216th Ave from SR 516 to 288th St
Ã¢â‚¬Â¢  SR 516 (milepost 14.61 Ã¢â‚¬â€œ 14.66) @ 216th Ave
Ã¢â‚¬Â¢  SR 516 (milepost 16.19 Ã¢â‚¬â€œ 16.22) @ SR 169
Ã¢â‚¬Â¢  SR 169 (milepost 9.98 Ã¢â‚¬â€œ 11.74) from 288th St to 264th St
</t>
  </si>
  <si>
    <t>Crashes on 3 road segments in Black Diamond, Maple Valley &amp; King County</t>
  </si>
  <si>
    <t xml:space="preserve">a history of officer reported crashes that occurred on or in the vicinity of the following road segments in the City of Kirkland for the period of 1/1/2010 Ã¢â‚¬â€œ 12/31/2015.
Ã¢â‚¬Â¢  6th St / 108th Ave from 47th St to 5th Ave
Ã¢â‚¬Â¢  68th St from 106th Ave to 110th Ave
Ã¢â‚¬Â¢  9th Ave from 6th St to end of road east of 8th St
</t>
  </si>
  <si>
    <t>Crashes on 3 road segments in City of Kirkland</t>
  </si>
  <si>
    <t>Ray Delahanty</t>
  </si>
  <si>
    <t xml:space="preserve">a history of officer reported crashes that occurred on the following road segments in Clark County for the period of 1/1/2010 Ã¢â‚¬â€œ 12/31/2014.
Ã¢â‚¬Â¢  City of Vancouver
   192nd Ave from 34th St to State Route (SR) 14
   Brady Rd from SR 14 to Vancouver City limits
   SR 14 (milepost 9.73 Ã¢â‚¬â€œ 10.48) @ 192nd Ave
Ã¢â‚¬Â¢  City of Camas
   Brady Rd / Parker St from McIntosh Rd to Pacific Rim Blvd /      
   Pacific Rim Dr
Ã¢â‚¬Â¢  Clark County
   Brady Rd (Co Rd #93190, milepost 0.110 Ã¢â‚¬â€œ 0.620) from    
   Vancouver City limits to Camas City limits
</t>
  </si>
  <si>
    <t>Crashes on 3 road segments in Clark County</t>
  </si>
  <si>
    <t>PDR-15-2591</t>
  </si>
  <si>
    <t xml:space="preserve">a history of officer reported crashes that occurred on the following road segments in the King County for the period of 1/1/2012 Ã¢â‚¬â€œ 12/31/2014.
Ã¢â‚¬Â¢  State Route 169 (mp 15.01 Ã¢â‚¬â€œ 15.10) @ 216th Way
Ã¢â‚¬Â¢  216th Way (Co Rd #98571, mp 0.000 Ã¢â‚¬â€œ 0.620) from State Route 169 to 236th Ave
Ã¢â‚¬Â¢  Dorre Don Way (Co Rd #81310, mp 0.000 Ã¢â‚¬â€œ 0.515) from 216th Way to 225th St
</t>
  </si>
  <si>
    <t>Crashes on 3 road segments in King County</t>
  </si>
  <si>
    <t>PDR-15-0988</t>
  </si>
  <si>
    <t xml:space="preserve">a history of officer reported crashes that occurred on or in the vicinity of the following road segments in King County for the period of 1/1/2012 Ã¢â‚¬â€œ available 2015 (2015 data is partial and preliminary).
Ã¢â‚¬Â¢  216th Ave from 283rd St to SR 516 (aka 272nd St, milepost 14.61 Ã¢â‚¬â€œ 14.66) Ã¢â‚¬â€œ City of Maple Valley
Ã¢â‚¬Â¢  216th Ave (Co Rd #33750, milepost 2.770 Ã¢â‚¬â€œ 3.065) from 288TH St to 283rd St
Ã¢â‚¬Â¢  288th St from 216th Ave to 236th Ave Ã¢â‚¬â€œ City of Black Diamond
Ã¢â‚¬Â¢  288th St (Co Rd #33780, milepost 1.258 Ã¢â‚¬â€œ 1.806) from 236th Ave to SR 169
Ã¢â‚¬Â¢  SR 169 (aka Maple Valley Black Diamond Rd, milepost 9.99 Ã¢â‚¬â€œ 11.53) from 288th St to SR 516
Ã¢â‚¬Â¢  SR 516 (milepost 16.14 Ã¢â‚¬â€œ 16.22) @ SR 169
</t>
  </si>
  <si>
    <t>PDR-15-3020</t>
  </si>
  <si>
    <t xml:space="preserve">a history of officer reported crashes that occurred on the following road segments in King County for the period of 1/1/2015 Ã¢â‚¬â€œ 12/31/2017. 
Ã¢â‚¬Â¢  383rd St / 385th St (Co Rd #32000, milepost 4.570 Ã¢â‚¬â€œ 4.650) from SR 169 to Enumclaw Franklin Rd Ã¢â‚¬â€œ No Reported Crashes
Ã¢â‚¬Â¢  Enumclaw Franklin Rd (Co Rd #93669, milepost 0.000 Ã¢â‚¬â€œ 0.470) from SR 169 to 380th St Ã¢â‚¬â€œ No Reported Crashes
Ã¢â‚¬Â¢  SR 169 (aka Enumclaw-Black Diamond Rd, milepost 3.50 Ã¢â‚¬â€œ 3.61) from Enumclaw Franklin Rd to 383rd St / 385th St
</t>
  </si>
  <si>
    <t xml:space="preserve">a history of officer reported crashes that occurred on the following road segments in Mason County for the period of 1/1/2012 Ã¢â‚¬â€œ 12/31/2016. 
Ã¢â‚¬Â¢  Old Olympic Hwy (Co Rd #14010, milepost 0.000 Ã¢â‚¬â€œ 1.520)  
   from Kamilche Ln to Bloomfield Rd
Ã¢â‚¬Â¢  SR 101 (milepost 352.00 Ã¢â‚¬â€œ 354.50)
Ã¢â‚¬Â¢  SR 108 (milepost 11.00 Ã¢â‚¬â€œ 11.96)
</t>
  </si>
  <si>
    <t>Crashes on 3 road segments in Mason County</t>
  </si>
  <si>
    <t xml:space="preserve">a history of officer reported crashes that occurred on the following road segments in Mason County for the period of 1/1/2012 Ã¢â‚¬â€œ available 2017. 
Ã¢â‚¬Â¢  Old Olympic Hwy (Co Rd #14010, milepost 2.911 Ã¢â‚¬â€œ 4.330) 
   from Bloomfield Rd to NB SR 101 on/off-ramps
Ã¢â‚¬Â¢  SR 101 (milepost 352.00 Ã¢â‚¬â€œ 354.40)
Ã¢â‚¬Â¢  SR 108 (milepost 11.00 Ã¢â‚¬â€œ 11.96)
</t>
  </si>
  <si>
    <t xml:space="preserve">a history of officer reported crashes that occurred on or in the vicinity of  plus 250 feet each direction outside the following road segments in Snohomish County for the period of 1/1/2010 Ã¢â‚¬â€œ 12/31/2014.
Ã¢â‚¬Â¢  Airport Rd from SR 526 to SR 5 / SR 96 (aka 128th St / 132nd St)
Ã¢â‚¬Â¢  SR 96 (mp 0.00 Ã¢â‚¬â€œ 1.38) from SR 5 to SR 527
Ã¢â‚¬Â¢  SR 527 (mp 2.63 Ã¢â‚¬â€œ 8.86) from SR 405 to SR 96
</t>
  </si>
  <si>
    <t>Crashes on 3 road segments in Snohomish County</t>
  </si>
  <si>
    <t>PDR-15-1188</t>
  </si>
  <si>
    <t xml:space="preserve">a history of officer reported crashes that occurred on the following road segments in Spokane County for the period of 1/1/2011 Ã¢â‚¬â€œ available 2015 (2015 data is partial and preliminary).
Ã¢â‚¬Â¢  State Route (SR) 2 (milepost 294.06 Ã¢â‚¬â€œ 295.73)
Ã¢â‚¬Â¢  Nevada St (Co Rd #03386, milepost 0.22 Ã¢â‚¬â€œ 0.30) @ SR 2 (within 400 feet each direction) Ã¢â‚¬â€œ No Reported Crashes
Ã¢â‚¬Â¢  Farwell Rd (Co Rd #01323, milepost 0.38 Ã¢â‚¬â€œ 0.54) @ SR 2 (within 400 feet each direction) Ã¢â‚¬â€œ No Reported Crashes
</t>
  </si>
  <si>
    <t>Crashes on 3 road segments in Spokane County</t>
  </si>
  <si>
    <t>PDR-15-3224</t>
  </si>
  <si>
    <t>Will Lisska</t>
  </si>
  <si>
    <t xml:space="preserve">a history of officer reported crashes that occurred on or in the vicinity of the following road segments in the Cities of Fife and Tacoma for the period of 1/1/2004 Ã¢â‚¬â€œ available 2015 (2015 data is considered partial and preliminary).
Ã¢â‚¬Â¢  State Route (SR) 5 (mp 135.44 Ã¢â‚¬â€œ 136.76) .25 miles east &amp; west of Port of Tacoma Rd / 33rd Ave 
Ã¢â‚¬Â¢  Port Of Tacoma Rd / 33rd Ave from 20th St to N Frontage Rd / SR 509 NB on / off ramps
Ã¢â‚¬Â¢  34th Ave from Pacific Hwy to 12th St
</t>
  </si>
  <si>
    <t>Crashes on 3 road segments in the Cities of Fife &amp; Tacoma</t>
  </si>
  <si>
    <t>PDR-15-1424</t>
  </si>
  <si>
    <t xml:space="preserve">a history of officer reported crashes that occurred on or in the vicinity of the following road segments in the Cities of Kennewick and Richland for the period of 1/1/2010 Ã¢â‚¬â€œ available 2015 (2015 data is considered preliminary).
Ã¢â‚¬Â¢  Gage Blvd from Bellerive Dr to Grandridge Blvd
Ã¢â‚¬Â¢  Steptoe St from Gage Blvd to Arrowhead Ave
Ã¢â‚¬Â¢  Victoria Ave/Pittsburg St from Steptoe St to Gage Blvd
</t>
  </si>
  <si>
    <t>Crashes on 3 road segments in the Cities of Kennewick &amp; Richland</t>
  </si>
  <si>
    <t>PDR-15-0751</t>
  </si>
  <si>
    <t xml:space="preserve">a history of officer reported crashes that occurred on or in the vicinity of the following road segments in the City of Auburn for the period of 1/1/2013 Ã¢â‚¬â€œ 12/31/2015.
Ã¢â‚¬Â¢  Emerald Downs Way / Ã¢â‚¬ËœCÃ¢â‚¬â„¢ St from 37th St to 15th St
Ã¢â‚¬Â¢  292nd St / 37th St from W Valley Hwy / 68th Ave to Ã¢â‚¬ËœBÃ¢â‚¬â„¢ St
Ã¢â‚¬Â¢  15th St from W Valley Hwy to Ã¢â‚¬ËœAÃ¢â‚¬â„¢ St
Ã¢â‚¬Â¢  SR 167LX01577 (aka 15th St, MP 0.00 Ã¢â‚¬â€œ 0.12) from SB SR 167 on/off-ramps to NB SR 167 on/off-ramps
Ã¢â‚¬Â¢  SR 167P101546 (MP 0.28 Ã¢â‚¬â€œ 0.30) @ 15th St
Ã¢â‚¬Â¢  SR 167Q101628 (MP 0.00 Ã¢â‚¬â€œ 0.02) @ 15th St Ã¢â‚¬â€œ No Reported Crashes
Ã¢â‚¬Â¢  SR 167R101607 (MP 0.27 Ã¢â‚¬â€œ 0.29) @ 15th St
Ã¢â‚¬Â¢  SR 167S101553 (MP 0.00 Ã¢â‚¬â€œ 0.02) @ 15th St
</t>
  </si>
  <si>
    <t>Crashes on 3 road segments in the City of Auburn</t>
  </si>
  <si>
    <t>Jamie Markosian</t>
  </si>
  <si>
    <t xml:space="preserve">a history of officer reported crashes that occurred on or in the vicinity of the following road segments in the City of Auburn for the period of 1/1/2013 Ã¢â‚¬â€œ 12/31/2017. 
Ã¢â‚¬Â¢  15th St from SB SR 167 on/off-ramps to Ron Crockett Dr. / Emerald Downs Dr. / Ã¢â‚¬ËœCÃ¢â‚¬â„¢ St
Ã¢â‚¬Â¢  Ã¢â‚¬ËœMÃ¢â‚¬â„¢ St from 15th St to 29th St
Ã¢â‚¬Â¢  Ron Crockett Dr. / Emerald Downs Dr. / Ã¢â‚¬ËœCÃ¢â‚¬â„¢ St from 15th St to 29th St
Ã¢â‚¬Â¢  SR 167LX01577 (aka 15th St, milepost 0.00 Ã¢â‚¬â€œ 0.12) from SB SR 167 on/off-ramps to NB SR 167 on/off-ramps
Ã¢â‚¬Â¢  SR 167P101546 (milepost 0.28 Ã¢â‚¬â€œ 0.30) @ 15th St 
Ã¢â‚¬Â¢  SR 167Q101628 (milepost 0.00 Ã¢â‚¬â€œ 0.02) @ 15th St Ã¢â‚¬â€œ No Reported Crashes
Ã¢â‚¬Â¢  SR 167R101607 (milepost 0.27 Ã¢â‚¬â€œ 0.29) @ 15th St
Ã¢â‚¬Â¢  SR 167S101547 (milepost 0.00 Ã¢â‚¬â€œ 0.02)  @ 15th St
</t>
  </si>
  <si>
    <t xml:space="preserve">a history of officer reported crashes that occurred on or in the vicinity of the following road segments in the City of Bainbridge Island for the period of 1/1/2011 Ã¢â‚¬â€œ 12/31/2015.
Ã¢â‚¬Â¢  Wyatt Way from Lovell Ave to Erickson Ave
Ã¢â‚¬Â¢  Grow Ave from Shepard Way to Gideon Ln
Ã¢â‚¬Â¢  Madison Ave from Winslow Way to High School Rd
</t>
  </si>
  <si>
    <t>Crashes on 3 road segments in the City of Bainbridge Island</t>
  </si>
  <si>
    <t xml:space="preserve">a history of officer reported crashes that occurred on or in the vicinity of the following road segments in the City of Bainbridge Island for the period of 1/1/2013 Ã¢â‚¬â€œ available 2016.
Ã¢â‚¬Â¢  Finch Rd from High School Rd to Wyatt Way
Ã¢â‚¬Â¢  High School Rd from Finch Rd to Sportsman Club Rd
Ã¢â‚¬Â¢  Sportsman Club Rd from Finch Rd to High School Rd
</t>
  </si>
  <si>
    <t xml:space="preserve">a history of officer reported crashes that occurred on or in the vicinity of the following road segments in the City of Bellevue for the period of 1/1/2010 Ã¢â‚¬â€œ available 2015 (2015 data is partial and preliminary).
Ã¢â‚¬Â¢  160th Ave from Eastgate Way to End of road
Ã¢â‚¬Â¢  Eastgate Way from 35th Pl to 156th Ave
Ã¢â‚¬Â¢  30th Pl from 160th Ave to End of road
Ã¢â‚¬Â¢  090S601161 (milepost 0.00 Ã¢â‚¬â€œ 0.02) @ Eastgate Way / 156th Ave
Ã¢â‚¬Â¢  090R101180 (milepost 0.18 Ã¢â‚¬â€œ 0.20) @ Eastgate Way / 156th Ave
Ã¢â‚¬Â¢  090S101192 (milepost 0.00 Ã¢â‚¬â€œ 0.02) @ Eastgate Way / 161st Ave
Ã¢â‚¬Â¢  090R101214 (milepost 0.16 Ã¢â‚¬â€œ 0.18) @ Eastgate Way / 161st Ave
</t>
  </si>
  <si>
    <t>Crashes on 3 road segments in the City of Bellevue</t>
  </si>
  <si>
    <t>PDR-15-3253</t>
  </si>
  <si>
    <t xml:space="preserve">a history and summary of officer reported crashes that occurred on or in the vicinity of the following road segments in the City of Bellingham for the period of 1/1/2010 Ã¢â‚¬â€œ 12/31/2016.
Ã¢â‚¬Â¢  Ã¢â‚¬ËœFÃ¢â‚¬â„¢ St from Roeder Ave to Holly St
Ã¢â‚¬Â¢  Central Ave from Roeder Ave to Holly St
Ã¢â‚¬Â¢  Bayview Dr. @ RR Crossing Ã¢â‚¬â€œ No reported Crashes
</t>
  </si>
  <si>
    <t>Crashes on 3 road segments in the City of Bellingham</t>
  </si>
  <si>
    <t xml:space="preserve">a history of officer reported crashes that occurred on or in the vicinity of the following road segments in the City of Bellingham for the period of 1/1/2010 Ã¢â‚¬â€œ 12/31/2016.
Ã¢â‚¬Â¢  Harris Ave @ 4th St
Ã¢â‚¬Â¢  Pine St from Cornwall Ave to Wharf St
Ã¢â‚¬Â¢  Ã¢â‚¬ËœCÃ¢â‚¬â„¢ St from Roeder Ave to Holly St
</t>
  </si>
  <si>
    <t xml:space="preserve">a history of officer reported crashes that occurred on or in the vicinity of the following road segments in the City of Bellingham and Whatcom County for the period of 1/1/2012 Ã¢â‚¬â€œ 12/31/2014.
Ã¢â‚¬Â¢  SR 539 (mp 0.00 Ã¢â‚¬â€œ 4.60)
Ã¢â‚¬Â¢  Tremont Avenue from SR 539 to Cordata Parkway
Ã¢â‚¬Â¢  Cordata Parkway from Tremont Avenue to Bakerview Road
</t>
  </si>
  <si>
    <t>Crashes on 3 road segments in the City of Bellingham &amp; Whatcom County</t>
  </si>
  <si>
    <t>PDR-15-0982</t>
  </si>
  <si>
    <t>WSP USA / King County Metro</t>
  </si>
  <si>
    <t>Daniel Turner</t>
  </si>
  <si>
    <t xml:space="preserve">a history of officer reported crashes that occurred on or in the vicinity of the following road segments in the City of Burien for the period of 1/1/2010 Ã¢â‚¬â€œ 12/31/2016. 
Ã¢â‚¬Â¢  Ambaum Blvd from 12th Ave / 139th St / 10th Ave / 137th St   
   to 150th St
Ã¢â‚¬Â¢  148th St from Ambaum Blvd to 1st Ave
Ã¢â‚¬Â¢  150th St from Ambaum Blvd to 1st Ave
</t>
  </si>
  <si>
    <t>Crashes on 3 road segments in the City of Burien</t>
  </si>
  <si>
    <t xml:space="preserve">a history of officer reported crashes that occurred on or in the vicinity of the following road segments in the City of Clarkston for the period of 1/1/2011 Ã¢â‚¬â€œ available 2017. 
Ã¢â‚¬Â¢  Fair St from 1st St / Confluence Way to 5th St
Ã¢â‚¬Â¢  5th St from Granite Lake Dr. to SR 12 (aka Bridge St)
Ã¢â‚¬Â¢  SR 12 (aka Bridge St, milepost 433.79 Ã¢â‚¬â€œ 434.08) from 5th St to 1st St / Confluence Way
</t>
  </si>
  <si>
    <t>Crashes on 3 road segments in the City of Clarkston</t>
  </si>
  <si>
    <t xml:space="preserve">a history of reported crashes that occurred on or in the vicinity of the following road segments in the Cities of Fife and Tacoma for the period of 1/1/2004 Ã¢â‚¬â€œ available 2015 (2015 data is considered partial and preliminary).
Ã¢â‚¬Â¢  State Route (SR) 5 (milepost 135.44 Ã¢â‚¬â€œ 136.76) .25 miles east &amp; west of Port of Tacoma Rd / 33rd Ave
Ã¢â‚¬Â¢  Port of Tacoma Rd / 33rd Ave from 20th St to N Frontage Rd / SR 509 NB on / off- ramps
Ã¢â‚¬Â¢  34th Ave from Pacific Hwy to 12th St
</t>
  </si>
  <si>
    <t>Crashes on 3 road segments in the City of Fife &amp; Tacoma</t>
  </si>
  <si>
    <t>PDR-15-1408</t>
  </si>
  <si>
    <t>Jerremy Clark</t>
  </si>
  <si>
    <t xml:space="preserve">a history of officer reported crashes that occurred on the following road segments in the City of Kennewick and Benton County for the period of 1/1/2011 Ã¢â‚¬â€œ 12/31/2015.
Ã¢â‚¬Â¢  State Route 395 (milepost 13.05 Ã¢â‚¬â€œ 14.35)
Ã¢â‚¬Â¢  Ridgeline Dr. from Bofer Canyon Rd to Christensen Rd Ã¢â‚¬â€œ No Reported Crashes
Ã¢â‚¬Â¢  Hilderbrand Blvd from Zintel Way to Plaza Way Ã¢â‚¬â€œ No Reported Crashes
</t>
  </si>
  <si>
    <t>Crashes on 3 road segments in the City of Kennewick and Benton County</t>
  </si>
  <si>
    <t xml:space="preserve">a history of officer reported crashes that occurred on or in the vicinity of the following road segments in the City of Kent for the period of 1/1/2012 Ã¢â‚¬â€œ 12/31/2016.
Ã¢â‚¬Â¢  76th Ave from 212th St to 228th St
Ã¢â‚¬Â¢  228th St from SR 181 (aka W Valley Hwy, milepost 6.62 Ã¢â‚¬â€œ 6.76) to 84th Ave
Ã¢â‚¬Â¢  212th St from SR 181 (aka W Valley Hwy, milepost 7.56 Ã¢â‚¬â€œ 7.86) to 84th Ave
</t>
  </si>
  <si>
    <t>Crashes on 3 road segments in the City of Kent</t>
  </si>
  <si>
    <t xml:space="preserve">a history of officer reported crashes that occurred on or in the vicinity of the following road segments in the City of Kirkland for the period of 1/1/2012 Ã¢â‚¬â€œ 12/31/2014 (2014 data is considered preliminary).
Ã¢â‚¬Â¢  128th St/139th Ave/Willows Rd from 126th Pl to 124th St
Ã¢â‚¬Â¢  124th St from Willows Rd to 124th Ave/Totem Lake Blvd
Ã¢â‚¬Â¢  124th Ave from 124th St to 116th St
</t>
  </si>
  <si>
    <t>Crashes on 3 road segments in the City of Kirkland</t>
  </si>
  <si>
    <t>PDR-15-0531</t>
  </si>
  <si>
    <t xml:space="preserve">a history of officer reported crashes that occurred on or in the vicinity of the following road segments in the City of Kirkland for the period of 1/1/2012 Ã¢â‚¬â€œ 12/31/2014.
Ã¢â‚¬Â¢  Totem Lake Blvd from 132nd St to 124th Ave
Ã¢â‚¬Â¢  128th St from 116th Ave to 120th Ave
Ã¢â‚¬Â¢  120th Ave from 132nd St to Totem Lake Blvd
Ã¢â‚¬Â¢  SR 405P201988 northbound off-ramp (milepost 0.19 Ã¢â‚¬â€œ 0.21) @ Totem Lake Blvd
Ã¢â‚¬Â¢  SR 405Q202085 northbound on-ramp (milepost 0.00 Ã¢â‚¬â€œ 0.02) @ Totem Lake Blvd
</t>
  </si>
  <si>
    <t>PDR-15-2886</t>
  </si>
  <si>
    <t xml:space="preserve">a history of officer reported crashes that occurred on the following road segments in the City of Kirkland for the period of 1/1/2013 Ã¢â‚¬â€œ 12/31/2015.
Ã¢â‚¬Â¢  Market St from 11th Ave to 3rd St
Ã¢â‚¬Â¢  11th Ave from 4th St to Market St
Ã¢â‚¬Â¢  3rd St from 10th Ave to Market St
</t>
  </si>
  <si>
    <t xml:space="preserve">a history of officer reported crashes that occurred on or in the vicinity of the following road segments in the City of Kirkland for the period of 1/1/2014 Ã¢â‚¬â€œ 12/31/2016.
Ã¢â‚¬Â¢  Central Way / 85th St from 3rd St to 114th Ave / Kirkland Way
Ã¢â‚¬Â¢  Kirkland Ave / Kirkland Way / 114th Ave from 3rd St / State St to 85th St
Ã¢â‚¬Â¢  6th St from Central Way / 85th St to Kirkland Ave / Kirkland Way
</t>
  </si>
  <si>
    <t xml:space="preserve">a history of officer reported crashes that occurred on or in the vicinity of the following road segments in the City of Lacey and Thurston County for the period of 1/1/2011 Ã¢â‚¬â€œ 12/31/2015.
Ã¢â‚¬Â¢  Marvin Rd from Quinault Way to Britton Pkwy / Willamette Dr.
Ã¢â‚¬Â¢  SR 5 (milepost 110.82 Ã¢â‚¬â€œ 112.45) @ SR 510 / Marvin Rd interchange
Ã¢â‚¬Â¢  SR 510 (milepost 0.01 Ã¢â‚¬â€œ 0.21) from beginning of route to Quinault Way
</t>
  </si>
  <si>
    <t>Crashes on 3 road segments in the City of Lacey &amp; Thurston Co</t>
  </si>
  <si>
    <t xml:space="preserve">a history of officer reported crashes that occurred on the following road segments in the City of Lake Stevens for the period of 1/1/2011 Ã¢â‚¬â€œ 12/31/2015.
Ã¢â‚¬Â¢  State Route  (SR) 9 (milepost 15.03 Ã¢â‚¬â€œ 17.13) from 4th St to 
   Soper Hill Rd
Ã¢â‚¬Â¢  SR 204 (milepost 1.41 Ã¢â‚¬â€œ 2.35) from 81st Ave to SR 9
Ã¢â‚¬Â¢  SR 009FI01557 (aka Vernon Rd, milepost 0.20 Ã¢â‚¬â€œ 0.35) from SR 
   9 to Davies Rd
</t>
  </si>
  <si>
    <t>Crashes on 3 road segments in the City of Lake Stevens</t>
  </si>
  <si>
    <t xml:space="preserve">a history of officer reported crashes that occurred on or in the vicinity of the following road segments in the City of Lakewood for the period of 1/1/2012 Ã¢â‚¬â€œ 12/31/2014.
Ã¢â‚¬Â¢  Bridgeport Way from 115th St to 123rd St
Ã¢â‚¬Â¢  Pacific Hwy from Seattle Ave to 112th St / Sharondale St
Ã¢â‚¬Â¢  100th St from Bridgeport Way to Lakewood Dr
Ã¢â‚¬Â¢  State Route (SR) 005LX12586 (aka Bridgeport Way, milepost 0.00 Ã¢â‚¬â€œ 0.14) from SR 5 southbound on/off-ramps to northbound on/off-ramps.  (See interchange drawing for naming and milepost reference)
</t>
  </si>
  <si>
    <t>Crashes on 3 road segments in the City of Lakewood</t>
  </si>
  <si>
    <t>PDR-15-1990</t>
  </si>
  <si>
    <t xml:space="preserve">a history of officer reported crashes that occurred on or in the vicinity of the following road segments in the City of Lynnwood for the period of 1/1/2002 Ã¢â‚¬â€œ available 2018. 
Ã¢â‚¬Â¢  168th St / 62nd Ave Ã¢â‚¬â€œ south leg from Olympic View Dr. / 168th St to 63rd Ave
Ã¢â‚¬Â¢  62nd Ave Ã¢â‚¬â€œ north leg from Olympic View Dr. / 168th St to 167th Pl
Ã¢â‚¬Â¢  Olympic View Dr. / 168th St from 168th St / 62nd Ave Ã¢â‚¬â€œ south leg to 62nd Ave Ã¢â‚¬â€œ north leg
</t>
  </si>
  <si>
    <t>Crashes on 3 road segments in the City of Lynnwood</t>
  </si>
  <si>
    <t xml:space="preserve">a history of officer reported crashes that occurred on or in the vicinity of the following road segments in the City of Marysville &amp; Snohomish County for the period of 1/1/2012 Ã¢â‚¬â€œ 12/31/2016.
Ã¢â‚¬Â¢  88th St from NB SR 5 on/off-ramps to 36th Ave
Ã¢â‚¬Â¢  36th Ave from 88th St to 35th Ave
Ã¢â‚¬Â¢  35th Ave from 36th Ave to 91st St
Ã¢â‚¬Â¢  SR 005LX20078 (aka 88th St, milepost 0.00 Ã¢â‚¬â€œ 0.11) from SB 
   SR 5 on/off-ramps to NB SR 5 on/off-ramps
Ã¢â‚¬Â¢  SR 005P120025 (milepost 0.51 Ã¢â‚¬â€œ 0.53) @ 88th St
Ã¢â‚¬Â¢  SR 005Q120119 (milepost 0.00 Ã¢â‚¬â€œ 0.02) @ 88th St
Ã¢â‚¬Â¢  SR 005R120107 (milepost 0.28 Ã¢â‚¬â€œ 0.30) @ 88th St
Ã¢â‚¬Â¢  SR 005S120018 (milepost 0.00 Ã¢â‚¬â€œ 0.02) @ 88th St
</t>
  </si>
  <si>
    <t>Crashes on 3 road segments in the City of Marysville &amp; Snohomish County</t>
  </si>
  <si>
    <t xml:space="preserve">a history of officer reported crashes that occurred on the following road segments in the City of Mercer Island for the period of 1/1/2011 Ã¢â‚¬â€œ 12/31/2016.
Ã¢â‚¬Â¢  W Mercer Way from 24th St to SR 90
Ã¢â‚¬Â¢  72nd Ave from 24th St to SR 90
Ã¢â‚¬Â¢  24th St from W Mercer Way to 76th Ave
</t>
  </si>
  <si>
    <t>Crashes on 3 road segments in the City of Mercer Island</t>
  </si>
  <si>
    <t xml:space="preserve">a history of officer reported crashes that occurred on or in the vicinity of the following road segments in the City of Millwood for the period of 1/1/2009 Ã¢â‚¬â€œ available 2018. 
Ã¢â‚¬Â¢  Argonne Rd from Frederick Ave to Dalton Ave
Ã¢â‚¬Â¢  Euclid Ave from Marguerite Rd to Argonne Rd
Ã¢â‚¬Â¢  Empire Ave from Argonne Rd to Boeing Rd
</t>
  </si>
  <si>
    <t>Crashes on 3 road segments in the City of Millwood</t>
  </si>
  <si>
    <t xml:space="preserve">a history of officer reported crashes that occurred on or in the vicinity of the following road segments in the City of Monroe for the period of 1/1/2012 Ã¢â‚¬â€œ available 2015 (2015 data is considered preliminary).
Ã¢â‚¬Â¢  Foothills Rd from Roosevelt Rd to White Mountain Rd (No Reported Crashes)
Ã¢â‚¬Â¢  White Mountain Rd from Foothills Blvd to Bear Mountain Rd (No Reported Crashes)
Ã¢â‚¬Â¢  Bear Mountain Rd from White Mountain Rd to northern extents
</t>
  </si>
  <si>
    <t>Crashes on 3 road segments in the City of Monroe</t>
  </si>
  <si>
    <t>PDR-15-0585</t>
  </si>
  <si>
    <t xml:space="preserve">a history of officer reported crashes that occurred on or in the vicinity of the following road segments in the City of Mukilteo for the period of 1/1/2011 Ã¢â‚¬â€œ 12/31/2015.
Ã¢â‚¬Â¢  Harbour Reach Dr / Chennault Beach Rd from Harbour Pointe    
   Blvd to Harbour Pointe Blvd
Ã¢â‚¬Â¢  S Road from Blue Heron Blvd to Cyrus Way / Evergreen Dr
Ã¢â‚¬Â¢  Beverly Park Rd from Harbour Heights Dr / 134th Pl to SR 
   525 (aka Mukilteo Speedway)
Ã¢â‚¬Â¢  SR 525 (aka Mukilteo Speedway, milepost 3.50 Ã¢â‚¬â€œ 3.62) @ 
   Beverly Park Rd
</t>
  </si>
  <si>
    <t>Crashes on 3 road segments in the City of Mukilteo</t>
  </si>
  <si>
    <t xml:space="preserve">a history of officer reported crashes that occurred on or in the vicinity of the following road segments in the City of North Bend for the period of 1/1/2013 Ã¢â‚¬â€œ 12/31/2015.
Ã¢â‚¬Â¢  Boalch Ave from SR 202 (aka Bendigo Blvd) to 0.3 miles north of 14th St
Ã¢â‚¬Â¢  14th St from SR 202 (aka Bendigo Blvd) to Boalch Ave
Ã¢â‚¬Â¢  SR 202 (aka Bendigo Blvd, milepost 28.91 Ã¢â‚¬â€œ 29.20) from 14th St to Boalch Ave
</t>
  </si>
  <si>
    <t>Crashes on 3 road segments in the City of North Bend</t>
  </si>
  <si>
    <t xml:space="preserve">a history of officer reported crashes that occurred on or in the vicinity of the following road segments in the City of Olympia for the period of 1/1/2015 Ã¢â‚¬â€œ 12/31/2017. 
Ã¢â‚¬Â¢  Capitol Mall Dr. / 9th Ave from Black Lake Blvd to Decatur St
Ã¢â‚¬Â¢  Fern St from 9th Ave to end of road just south of 16th Ave
Ã¢â‚¬Â¢  Decatur St from 9th Ave to end of road just south of 15th Ave
</t>
  </si>
  <si>
    <t>Crashes on 3 road segments in the City of Olympia</t>
  </si>
  <si>
    <t xml:space="preserve">a history of officer reported crashes that occurred on or in the vicinity of the following road segments in the City of Renton for the period of 1/1/2012 Ã¢â‚¬â€œ 12/31/2014.
Ã¢â‚¬Â¢  State Route (SR) 167 (aka Rainier Ave, milepost 26.44 Ã¢â‚¬â€œ 27.26) from Grady Way to SR 900 (aka Sunset Blvd / 3rd St.
Ã¢â‚¬Â¢  7th St from SR 167 (aka Rainier Ave) to Lind Ave
Ã¢â‚¬Â¢  Hardie Ave from 7th St to SR 167 (aka Rainier Ave)
</t>
  </si>
  <si>
    <t>Crashes on 3 road segments in the City of Renton</t>
  </si>
  <si>
    <t>PDR-15-3475</t>
  </si>
  <si>
    <t xml:space="preserve">a history of officer reported crashes that occurred on or in the vicinity of the following road segments in the City of Sammamish for the period of 1/1/2013 Ã¢â‚¬â€œ 12/31/2015.
Ã¢â‚¬Â¢  8th St / Lancaster Way from 212th Ave to end of road just east of 221st Ave
Ã¢â‚¬Â¢  20th St from 212th Ave to 228th Ave
Ã¢â‚¬Â¢  223rd Ave from 20th St to end of road just north of 18th Ct Ã¢â‚¬â€œ No Reported Crashes
</t>
  </si>
  <si>
    <t>Crashes on 3 road segments in the City of Sammamish</t>
  </si>
  <si>
    <t xml:space="preserve">a history of officer reported crashes that occurred on or in the vicinity of the following road segments in the City of Seattle for the period of 1/1/2010 Ã¢â‚¬â€œ 12/31/2014.
Ã¢â‚¬Â¢  Fauntleroy Way from 35th Ave to Edmunds St
Ã¢â‚¬Â¢  Alaska St from Fauntleroy Way to 38th Ave 
Ã¢â‚¬Â¢  38th Ave from Alaska St to Hudson St
</t>
  </si>
  <si>
    <t>Crashes on 3 road segments in the City of Seattle</t>
  </si>
  <si>
    <t>PDR-15-0877</t>
  </si>
  <si>
    <t xml:space="preserve">a history of officer reported crashes that occurred on or in the vicinity of the following road segments in the City of Seattle for the period of 1/1/2010 Ã¢â‚¬â€œ 12/31/2014.
Ã¢â‚¬Â¢  109th St from Fremont Ave to Aurora Ave
Ã¢â‚¬Â¢  Whitman Ave from Washelli Cemetary to 105th St
Ã¢â‚¬Â¢  State Route (SR) 99 (aka Aurora Ave, milepost 38.39 Ã¢â‚¬â€œ 38.83) from 105th St to Washelli Cemetary Entrance / Exit
</t>
  </si>
  <si>
    <t>PDR-15-1919</t>
  </si>
  <si>
    <t xml:space="preserve">a history of officer reported crashes that occurred at or in the vicinity of the following road segments in the City of Seattle for the period of 1/1/2013 Ã¢â‚¬â€œ 12/31/2015.
Ã¢â‚¬Â¢California Ave from Admiral Way to Hanford St
Ã¢â‚¬Â¢Lander St from 45th Ave to California Ave
Ã¢â‚¬Â¢Stevens St from 45th Ave to California Ave
</t>
  </si>
  <si>
    <t xml:space="preserve">a history of officer reported crashes that occurred on or in the vicinity of the following road segments in the City of Shoreline for the period of 1/1/2011 Ã¢â‚¬â€œ 12/31/2015.
Ã¢â‚¬Â¢  160th St from Palatine Ave to Dayton Ave
Ã¢â‚¬Â¢  Greenwood Ave from Greenwood Drive to 158th Pl
Ã¢â‚¬Â¢  Innis Arden Way from 9th Ave to Greenwood Ave
</t>
  </si>
  <si>
    <t>Crashes on 3 road segments in the City of Shoreline</t>
  </si>
  <si>
    <t xml:space="preserve">a history of officer reported crashes that occurred on or in the vicinity of the following road segments in the City of Vancouver for the period of 5/1/2011 Ã¢â‚¬â€œ 5/31/2016.
Ã¢â‚¬Â¢  136th Ave from 4th St to 9th St
Ã¢â‚¬Â¢  1st St from Olympia Dr to Hearthwood Blvd
Ã¢â‚¬Â¢  9th St from 136th Ave to Hearthwood Blvd / 141st Ave
</t>
  </si>
  <si>
    <t>Crashes on 3 road segments in the City of Vancouver</t>
  </si>
  <si>
    <t>Alexandra Jahnle</t>
  </si>
  <si>
    <t xml:space="preserve">a history of officer reported crashes that occurred on or in the vicinity of the following road segments in the City of Vancouver for the period of 1/1/2013 Ã¢â‚¬â€œ available 2017. 
Ã¢â‚¬Â¢  136th Ave from 4th St to 9th St
Ã¢â‚¬Â¢  4th St / 1st St from Olympia Dr. to Hearthwood Blvd
Ã¢â‚¬Â¢  9th St from 136th Ave to Hearthwood Blvd / 141st Ave
</t>
  </si>
  <si>
    <t>Edith L. Victoria</t>
  </si>
  <si>
    <t xml:space="preserve">a history of officer reported crashes that occurred on the following road segments in the City of Washougal for the period of 1/1/2012 Ã¢â‚¬â€œ 12/31/2014 (2014 data is considered preliminary).
Ã¢â‚¬Â¢  Ã¢â‚¬ËœYÃ¢â‚¬â„¢ St from Ã¢â‚¬ËœZÃ¢â‚¬â„¢ St to 10th St
Ã¢â‚¬Â¢  Lookout Ridge Drive from 8th St to Crown Road
Ã¢â‚¬Â¢  Ã¢â‚¬ËœUÃ¢â‚¬â„¢ St @ 8th St
</t>
  </si>
  <si>
    <t>Crashes on 3 road segments in the City of Washougal</t>
  </si>
  <si>
    <t>PDR-15-0554</t>
  </si>
  <si>
    <t>Ian Dahl</t>
  </si>
  <si>
    <t xml:space="preserve">a history of officer reported crashes that occurred on or in the vicinity of the following road segments in the City of Yelm for the period of 1/1/2013 Ã¢â‚¬â€œ available 2018. 
Ã¢â‚¬Â¢  Mill Rd from SR 507 (aka 1st St, milepost 27.92 Ã¢â‚¬â€œ 27.96) to 107th Loop
Ã¢â‚¬Â¢  2nd St from Mosman Ave to the west at end of road
Ã¢â‚¬Â¢  Mosman Ave from SR 507 (aka 1st St, milepost 28.05 Ã¢â‚¬â€œ 28.09) to 3rd St
</t>
  </si>
  <si>
    <t>Crashes on 3 road segments in the City of Yelm</t>
  </si>
  <si>
    <t xml:space="preserve">a history of officer reported crashes that occurred on the following road segments in the City of Lacey and Thurston County for the period of 1/1/2012 Ã¢â‚¬â€œ 12/31/2014 (2014 data is considered preliminary).
Ã¢â‚¬Â¢  City Street
Pacific Ave from Lacey City Limits to Carpenter Rd
Ã¢â‚¬Â¢  County Roads
Steilacoom Rd (Co Rd #14830, mp 0.022 Ã¢â‚¬â€œ 0.910) form Pacific Ave to SR 510
Pacific Ave (Co Rd #13850, mp 3.528 Ã¢â‚¬â€œ 5.226) from Lacey City Limits to SR 510
Ã¢â‚¬Â¢  State Route
SR 510 (mp 0.43 Ã¢â‚¬â€œ 4.50) from Safeway entrance/exit to just north of Sitka St
</t>
  </si>
  <si>
    <t>Crashes on 3 road segments in Thurston County</t>
  </si>
  <si>
    <t>PDR-15-0502</t>
  </si>
  <si>
    <t xml:space="preserve">a history of officer reported crashes that occurred on multiple road segments in Yakima County for the period of 1/1/2013 Ã¢â‚¬â€œ 12/31/2017. </t>
  </si>
  <si>
    <t>Crashes on 3 road segments in Yakima County</t>
  </si>
  <si>
    <t>Samina Engel</t>
  </si>
  <si>
    <t xml:space="preserve">a history of officer reported crashes that were associated with three roundabouts at the State Route 82 exit #36 interchange, since the project completion date of 11/7/2012 Ã¢â‚¬â€œ 12/31/2014. </t>
  </si>
  <si>
    <t>Crashes on 3 roundabouts SR 82 exit 36</t>
  </si>
  <si>
    <t>PDR-15-1055</t>
  </si>
  <si>
    <t xml:space="preserve">a history of officer reported crashes that occurred on multiple Whatcom County road segments (see excel spreadsheet for road log #Ã¢â‚¬â„¢s and milepost reference) in the Lummi Nation Reservation vicinity for the period of 1/1/2006 Ã¢â‚¬â€œ 12/31/2015. </t>
  </si>
  <si>
    <t>Crashes on 3 segments on Lummi Reservation vicinity</t>
  </si>
  <si>
    <t>Brandon Cote</t>
  </si>
  <si>
    <t xml:space="preserve">a history of officer reported crashes that occurred on the following state route segments in the City of Seattle for the period of 1/1/2013 Ã¢â‚¬â€œ available 2017. 
Ã¢â‚¬Â¢  SB SR 5 (Mainline Only, milepost 161.50 Ã¢â‚¬â€œ 163.00)
Ã¢â‚¬Â¢  SR 005S116279 (milepost 0.24 Ã¢â‚¬â€œ 0.35) 
Ã¢â‚¬Â¢  SR 005S216279 (milepost 0.00 Ã¢â‚¬â€œ 0.21)
</t>
  </si>
  <si>
    <t>Crashes on 3 SR 5 segments in the City of Seattle</t>
  </si>
  <si>
    <t xml:space="preserve">a history of officer reported crashes that occurred on the following state route segments in Grays Harbor and Jefferson County for the period of 1/1/2016 Ã¢â‚¬â€œ available 2017. 
Ã¢â‚¬Â¢  SR 101 (milepost 120.00 Ã¢â‚¬â€œ 155.00)
Ã¢â‚¬Â¢  SR 109 (milepost 16.00 Ã¢â‚¬â€œ 40.00)
Ã¢â‚¬Â¢  SR 115 (milepost 0.00 Ã¢â‚¬â€œ 2.28)
</t>
  </si>
  <si>
    <t>Crashes on 3 SR segments in Grays Harbor &amp; Jefferson County</t>
  </si>
  <si>
    <t>Moscow-Pullman Daily News</t>
  </si>
  <si>
    <t>Josh Babcock</t>
  </si>
  <si>
    <t xml:space="preserve">a history of officer reported crashes that occurred on the following State Route (SR) segments (see enclosed interchanged drawings for reference) for the period of 1/1/2013 Ã¢â‚¬â€œ 12/31/2015.
Ã¢â‚¬Â¢  SR 195 (MP 22.39 Ã¢â‚¬â€œ 39.21) from SR 270 to Colfax city limit
Ã¢â‚¬Â¢  SR 270 (MP 0.00 Ã¢â‚¬â€œ 0.70) from SR 195 to Pullman city limit
Ã¢â‚¬Â¢  SR 195Q102283 (MP 0.00 Ã¢â‚¬â€œ 0.45, entire ramp length) that connects westbound SR 270 to northbound SR 195.
We have also prepared a history of officer reported crashes that occurred on the following State Route (SR) segments for the period of 1/1/2015 Ã¢â‚¬â€œ 12/31/15.
Ã¢â‚¬Â¢  SR 195 (MP 39.21 Ã¢â‚¬â€œ 95.99) from Colfax to Spokane
Ã¢â‚¬Â¢  SR 26 (MP 0.00 Ã¢â‚¬â€œ 133.53, entire route length)
</t>
  </si>
  <si>
    <t>Crashes on 3 State Route segments</t>
  </si>
  <si>
    <t xml:space="preserve">a history of officer reported crashes that occurred on the following State Route (SR) segments for the period of 1/1/2012 Ã¢â‚¬â€œ 12/31/2016.
Ã¢â‚¬Â¢  SR 3 (milepost 28.00 Ã¢â‚¬â€œ 38.31)
Ã¢â‚¬Â¢  SR 16 (milepost 0.00B Ã¢â‚¬â€œ 29.91) Entire Corridor
Ã¢â‚¬Â¢  SR 304 (milepost 0.00 Ã¢â‚¬â€œ 1.67)
</t>
  </si>
  <si>
    <t>Joshua Johnson</t>
  </si>
  <si>
    <t xml:space="preserve">a history of officer reported crashes that occurred on the following State Route (SR) segments in the City of Renton for the period of 1/1/2012 Ã¢â‚¬â€œ 12/31/2016. 
Ã¢â‚¬Â¢  SR 169 (milepost 25.00 Ã¢â‚¬â€œ 25.26)
Ã¢â‚¬Â¢  SR 515 (milepost 6.70 Ã¢â‚¬â€œ 7.20)
Ã¢â‚¬Â¢  SR 900 (milepost 10.80 Ã¢â‚¬â€œ 11.55)
</t>
  </si>
  <si>
    <t xml:space="preserve">a history of officer reported crashes that occurred on the following State Route (SR) segments in King County for the period of 1/1/2012 Ã¢â‚¬â€œ 12/31/2014.
Ã¢â‚¬Â¢  SR 18 (mp 15.13 Ã¢â‚¬â€œ 16.11) @ 232nd St
Ã¢â‚¬Â¢  SR 018LX01569 (mp 0.00 Ã¢â‚¬â€œ 0.32) from Petrovitsky Rd to SR 169
Ã¢â‚¬Â¢  SR 169 (mp 14.11 Ã¢â‚¬â€œ 14.20) @ 231st St
</t>
  </si>
  <si>
    <t>Crashes on 3 State Route segments in King County</t>
  </si>
  <si>
    <t>PDR-15-0662</t>
  </si>
  <si>
    <t>International School of Amsterdam</t>
  </si>
  <si>
    <t>Devyn Duvall</t>
  </si>
  <si>
    <t xml:space="preserve">a history of officer reported crashes that occurred on the following State Route (SR) segments in King County for the period of 1/1/2009 Ã¢â‚¬â€œ 12/31/2014.
Ã¢â‚¬Â¢  SR 90 (mp 3.01 Ã¢â‚¬â€œ 6.56) from Rainier Ave S interchange to W Mercer Way vicinity
Ã¢â‚¬Â¢  SR 520 (mp 0.70 Ã¢â‚¬â€œ 4.66) from Lake Washington Blvd interchange to 84th Ave interchange
Ã¢â‚¬Â¢  SR 522 (mp 9.67 Ã¢â‚¬â€œ 9.94) from 98th St to 101st Ave / 180th St
</t>
  </si>
  <si>
    <t>PDR-15-1854</t>
  </si>
  <si>
    <t>Mark Lanz</t>
  </si>
  <si>
    <t xml:space="preserve">a history of officer reported crashes that occurred on the following State Route (SR) segments in King County for the period of 8/1/2015 Ã¢â‚¬â€œ 8/31/2016.
Ã¢â‚¬Â¢  SR 90 (milepost 9.93 Ã¢â‚¬â€œ 12.36)
Ã¢â‚¬Â¢  SR 169 (milepost 10.19 Ã¢â‚¬â€œ 25.26)
Ã¢â‚¬Â¢  SR 405 (milepost 3.61 Ã¢â‚¬â€œ 11.71)
</t>
  </si>
  <si>
    <t xml:space="preserve">a history of officer reported crashes that occurred on multiple State Route segments in King County for the period of 1/1/2012 Ã¢â‚¬â€œ 12/31/2016. </t>
  </si>
  <si>
    <t xml:space="preserve">Lewis County Community Development
</t>
  </si>
  <si>
    <t xml:space="preserve">a history of officer reported crashes that occurred on the following State Route (SR) segments in Lewis County for the period of 1/1/2011 Ã¢â‚¬â€œ 12/31/2015.
Ã¢â‚¬Â¢  SR 6 (milepost 24.63 Ã¢â‚¬â€œ 51.37)
Ã¢â‚¬Â¢  SR 12 (milepost 66.54 Ã¢â‚¬â€œ 151.15)
Ã¢â‚¬Â¢  SR 508 (milepost 0.00 Ã¢â‚¬â€œ 32.84)
</t>
  </si>
  <si>
    <t>Crashes on 3 State Route segments in Lewis County</t>
  </si>
  <si>
    <t>Jennah Williams</t>
  </si>
  <si>
    <t xml:space="preserve">a history of officer reported crashes that occurred on the following State Route (SR) segments when hazardous materials were released for the period of 1/1/2000 Ã¢â‚¬â€œ available 2015 (2015 data is partial and preliminary).
Ã¢â‚¬Â¢  SR 5 (milepost 154.45 Ã¢â‚¬â€œ 163.49)
Ã¢â‚¬Â¢  SR 99 (milepost 23.74 Ã¢â‚¬â€œ 27.28) Ã¢â‚¬â€œ No Reported Crashes
Ã¢â‚¬Â¢  SR 509 (milepost 27.85 Ã¢â‚¬â€œ 29.92) from S 112th St Bridge to 1st  
   Ave S
</t>
  </si>
  <si>
    <t>Crashes on 3 State Route segments where Hazardous Materials were released</t>
  </si>
  <si>
    <t>PDR-15-2699</t>
  </si>
  <si>
    <t>Matthew Skobin</t>
  </si>
  <si>
    <t xml:space="preserve">a history of officer reported crashes that occurred on the following State Routes (SR) in King County for the period of 1/1/2010 Ã¢â‚¬â€œ available 2015 (2015 data is partial and preliminary).
Ã¢â‚¬Â¢  SR 18 (milepost 2.20B Ã¢â‚¬â€œ 27.91) Entire Route Length
Ã¢â‚¬Â¢  SR 169 (milepost 0.00 Ã¢â‚¬â€œ 25.26) Entire Route Length
Ã¢â‚¬Â¢  SR 516 (milepost 0.00 Ã¢â‚¬â€œ 16.22) Entire Route Length
</t>
  </si>
  <si>
    <t>Crashes on 3 State Routes in King County</t>
  </si>
  <si>
    <t>Harborview Injury Prevention &amp; Research Center</t>
  </si>
  <si>
    <t>Vivian Lyons</t>
  </si>
  <si>
    <t xml:space="preserve">a history of officer reported crashes that occurred on all roads, plus a 50 foot buffer on the Colville, Spokane and Yakama Reservations for the period of 1/1/2010 Ã¢â‚¬â€œ 12/31/2015. </t>
  </si>
  <si>
    <t>Crashes on 3 tribal reservations</t>
  </si>
  <si>
    <t xml:space="preserve">a history of officer reported crashes that occurred on the following road segments in King County for the period of 1/1/2015 Ã¢â‚¬â€œ 12/31/2017 (2017 data is preliminary). 
Ã¢â‚¬Â¢  304th St (Co Rd #10755, milepost 0.255 Ã¢â‚¬â€œ 0.330) from NB SR 18 on/off-ramps to 144th Ave
Ã¢â‚¬Â¢  SR 018LX00877 (aka 304th St, milepost 0.00 Ã¢â‚¬â€œ 0.33) from SB SR 18 on/off-ramps to NB SR 18 on/off-ramps
Ã¢â‚¬Â¢  SR 018P500872 (milepost 0.51 Ã¢â‚¬â€œ 0.53) @ 304th St
Ã¢â‚¬Â¢  SR 018Q100956 (milepost 0.00 Ã¢â‚¬â€œ 0.02) @ 304th St
Ã¢â‚¬Â¢  SR 018R100914 (milepost 0.38 Ã¢â‚¬â€œ 0.40) @ 304th St
Ã¢â‚¬Â¢  SR 018S100820 (milepost 0.00 Ã¢â‚¬â€œ 0.02) @ 304th St Ã¢â‚¬â€œ No Reported Crashes
</t>
  </si>
  <si>
    <t>Crashes on 304th St segment in King County</t>
  </si>
  <si>
    <t xml:space="preserve">a history of officer reported crashes that occurred on the following road segment in Pierce County for the period of 7/1/2007 Ã¢â‚¬â€œ 11/13/2013. 
Ã¢â‚¬Â¢  304th St / Kapowsin Hwy (Co Rd #97300, milepost 1.980 Ã¢â‚¬â€œ 2.860) from Webster Rd to SR 161 (aka Meridian Ave, milepost 13.12 Ã¢â‚¬â€œ 13.24)
</t>
  </si>
  <si>
    <t>Crashes on 304th St segment in Pierce County</t>
  </si>
  <si>
    <t>Marcus Elliott</t>
  </si>
  <si>
    <t>a history of officer reported crashes that occurred on or in the vicinity of the following road segment in the City of SeaTac for the period of 1/1/2001 Ã¢â‚¬â€œ available 2015 (2015 data is considered partial and preliminary).</t>
  </si>
  <si>
    <t>Crashes on 32nd Ave segment in the City of SeaTac</t>
  </si>
  <si>
    <t>PDR-15-1391</t>
  </si>
  <si>
    <t xml:space="preserve">a history of officer reported crashes that occurred on the following road segment in Snohomish County for the period of 1/1/2010 Ã¢â‚¬â€œ available 2015 (2015 data is considered preliminary).
Ã¢â‚¬Â¢  35th Ave (Co Rd #75390, mp 0.000 Ã¢â‚¬â€œ 0.970) from 252nd St to 236th St
</t>
  </si>
  <si>
    <t>Crashes on 35th Ave road segment in Snohomish County</t>
  </si>
  <si>
    <t>PDR-15-0742</t>
  </si>
  <si>
    <t xml:space="preserve">a history of officer reported crashes that occurred on or in the vicinity of the following road segment in the City of Seattle for the period of 1/1/2008 Ã¢â‚¬â€œ 11/13/2013. 
Ã¢â‚¬Â¢  35th Ave from 47th St to 85th St
</t>
  </si>
  <si>
    <t>Crashes on 35th Ave segment in the City of Seattle</t>
  </si>
  <si>
    <t xml:space="preserve">a history of officer reported crashes that occurred on or in the vicinity of the following road segment in the City of Lynnwood for the period of 1/1/2005 Ã¢â‚¬â€œ available 2015 (2015 data is partial and preliminary).
Ã¢â‚¬Â¢  36th Ave from 179th St / Maple Rd to 194th Pl
</t>
  </si>
  <si>
    <t>Crashes on 36th Ave segment in City of Lynnwood</t>
  </si>
  <si>
    <t>PDR-15-2963</t>
  </si>
  <si>
    <t xml:space="preserve">a history of officer reported crashes that occurred on or in the vicinity of the following road segment in the City of Puyallup for the period of 1/1/2014 Ã¢â‚¬â€œ available 2017.
Ã¢â‚¬Â¢  39th Ave / 112th St from 25th St / 126th Ave to 21st Ave Ct / 
   Wildwood Park Dr.
</t>
  </si>
  <si>
    <t>Crashes on 39th Ave / 112th St segment in the City of Puyallup</t>
  </si>
  <si>
    <t>City of Dayton</t>
  </si>
  <si>
    <t>Trina Cole</t>
  </si>
  <si>
    <t xml:space="preserve">a history of officer reported crashes that occurred on or in the vicinity of the following road segment in the City of Dayton for the period of 04/01/2013 Ã¢â‚¬â€œ 04/01/2018. 
Ã¢â‚¬Â¢  3rd St from State Route 12 (aka Main St, milepost 367.31 Ã¢â‚¬â€œ 367.35) to 2nd St / School Bus St
</t>
  </si>
  <si>
    <t>Crashes on 3rd St segment in the City of Dayton</t>
  </si>
  <si>
    <t xml:space="preserve">a history of officer reported crashes that occurred on or in the vicinity of the following road segments in the Cities of Lake Forest Park, Mountlake Terrace and Shoreline for the period of 1/1/2013 Ã¢â‚¬â€œ available 2016.
Ã¢â‚¬Â¢  25th Ave / 52nd Ave from State Route (SR) 104 (aka Ballinger Way) to 205th St / 244th St
Ã¢â‚¬Â¢  244th St / 205th St from 52nd Ave / 25th Ave to 48th Ave / 30th Ave
Ã¢â‚¬Â¢  48th Ave / 30th Ave from 205th St / 244th St to 200th St Ã¢â‚¬â€œ No Reported Crashes
Ã¢â‚¬Â¢  200th St from 30th Ave / 48th Ave to 25th Ave / 52nd Ave Ã¢â‚¬â€œ No Reported Crashes
Ã¢â‚¬Â¢  SR 104 (aka Ballinger Way, milepost 30.51 Ã¢â‚¬â€œ 30.59) @ 195th St &amp; 25th Ave
</t>
  </si>
  <si>
    <t>Crashes on 4 road segments in 3 Cities</t>
  </si>
  <si>
    <t xml:space="preserve">a history of officer reported crashes that occurred on or in the vicinity of the following road segments in the City of Bremerton for the period of 1/1/2010 Ã¢â‚¬â€œ  available 12/31/2015.
Ã¢â‚¬Â¢  Chestnut St from Cornwall to Forest St
Ã¢â‚¬Â¢  Magnolia St from Champion St to Ellis St
Ã¢â‚¬Â¢  Holly St from Ellis St to Bay St
Ã¢â‚¬Â¢  Lakeway Dr from Ellis St to Birch St
Ã¢â‚¬Â¢  State Route (SR) 005LX25297 (aka Lakeway Dr, milepost 0.00 Ã¢â‚¬â€œ 0.02) from southbound SR 5 on/off-ramps to SR 5 overpass.
Ã¢â‚¬Â¢  SR 005R125326 (milepost 0.28 Ã¢â‚¬â€œ 0.30) @ Lakeway Dr
Ã¢â‚¬Â¢  SR 005S125260 (milepost 0.00 Ã¢â‚¬â€œ 0.02) @ Lakeway Dr
</t>
  </si>
  <si>
    <t>Crashes on 4 road segments in City of Bellingham</t>
  </si>
  <si>
    <t xml:space="preserve">a history of officer reported crashes that occurred on or in the vicinity of the following road segments in the City of Kirkland for the period of 1/1/2013 Ã¢â‚¬â€œ 12/31/2015.
Ã¢â‚¬Â¢  Market St from Lake Ave / Central Way to 3rd St
Ã¢â‚¬Â¢  Lake Ave / Central Way from Market St to 3rd St
Ã¢â‚¬Â¢  3rd St from Central Way to 4th Ave
Ã¢â‚¬Â¢  Waverly Way / 4th Ave from Market St to 3rd St
</t>
  </si>
  <si>
    <t>Crashes on 4 road segments in City of Kirkland</t>
  </si>
  <si>
    <t xml:space="preserve">a history of officer reported crashes that occurred on the following road segments in Grays Harbor and Jefferson Counties for the period of 1/1/2010 Ã¢â‚¬â€œ 12/31/2015.
Ã¢â‚¬Â¢  State Route 101 (milepost 120.00 Ã¢â‚¬â€œ 155.00)
Ã¢â‚¬Â¢  State Route 109 (milepost 16.00 Ã¢â‚¬â€œ 40.46)
Ã¢â‚¬Â¢  State Route 115 (milepost 0.00 Ã¢â‚¬â€œ 2.28) Entire Route
Ã¢â‚¬Â¢  Moclips Hwy (aka BIA S-26) Entire Route Ã¢â‚¬â€œ No Reported Crashes
</t>
  </si>
  <si>
    <t xml:space="preserve">Crashes on 4 road segments in Grays Harbor &amp; Jefferson Counties
</t>
  </si>
  <si>
    <t xml:space="preserve">a history of officer reported crashes that occurred on the following road segments in the City of Snoqualmie and King County for the period of 1/1/2010 Ã¢â‚¬â€œ available 2015 (2015 data is considered preliminary).
Ã¢â‚¬Â¢  Echo Glen Rd/Snoqualmie Pkwy from SR 18 to Center Blvd/Center St
Ã¢â‚¬Â¢  SR 18 (MP 22.50 Ã¢â‚¬â€œ 27.91)
Ã¢â‚¬Â¢  SR 90 EB (MP 23.37 Ã¢â‚¬â€œ 28.60) *Excluding Winery Rd interchange
Ã¢â‚¬Â¢  SR 90 WB (23.01 Ã¢â‚¬â€œ 27.97) *Excluding Winery Rd interchange
</t>
  </si>
  <si>
    <t>Crashes on 4 road segments in King County</t>
  </si>
  <si>
    <t>PDR-15-0949</t>
  </si>
  <si>
    <t>Skokomish Indian Tribe</t>
  </si>
  <si>
    <t>Marty Allen</t>
  </si>
  <si>
    <t xml:space="preserve">a history of officer reported crashes that occurred on the following road segments in Mason County for the period of 1/1/2001 Ã¢â‚¬â€œ available 2016.
Ã¢â‚¬Â¢  Reservation Rd (Co Rd #43130, milepost 0.000 Ã¢â‚¬â€œ 0.620) from SR 101 to Skokomish Indian Flats Rd
Ã¢â‚¬Â¢  Reservation Rd from Skokomish Indian Flats Rd to SR 106
Ã¢â‚¬Â¢  Tribal Center Rd from Reservation Rd to SR 106
Ã¢â‚¬Â¢  SR 101 (milepost 328.00 Ã¢â‚¬â€œ 344.00)
Ã¢â‚¬Â¢  SR 106 (milepost 0.00 Ã¢â‚¬â€œ 6.00)
</t>
  </si>
  <si>
    <t>Crashes on 4 road segments in Mason County</t>
  </si>
  <si>
    <t xml:space="preserve">a history of officer reported crashes that occurred on the following road segments in Skagit County for the period of 1/1/2011 Ã¢â‚¬â€œ available 2016.
Ã¢â‚¬Â¢  Campbell Lake Rd (Co Rd #13900, milepost 0.000 Ã¢â‚¬â€œ 1.562) from State Route 20 to Rosario Rd
Ã¢â‚¬Â¢  Rosario Rd (Co Rd #10310, milepost 0.000 Ã¢â‚¬â€œ 1.080) from Campbell Lake Rd to 500 feet southwest of Marine Dr.
Ã¢â‚¬Â¢  Marine Dr. (Co Rd #10610, milepost 0.000 Ã¢â‚¬â€œ 0.090) from Rosario Rd to 500 feet north of the intersection (Marine Dr. @ Rosario Rd)
Ã¢â‚¬Â¢  State Route 20 (milepost 45.98 Ã¢â‚¬â€œ 46.16) at or within 500 feet each direction of Campbell Lake Rd intersection 
</t>
  </si>
  <si>
    <t>Crashes on 4 road segments in Skagit County</t>
  </si>
  <si>
    <t xml:space="preserve">a history of officer reported crashes that occurred on the following road segments in Snohomish County for the period of 1/1/2012 Ã¢â‚¬â€œ available 2016.
Ã¢â‚¬Â¢  SR 2 (milepost 0.00B Ã¢â‚¬â€œ 5.37) from SR 5 to SR 9
Ã¢â‚¬Â¢  SR 5 (milepost 191.75 Ã¢â‚¬â€œ 195.13) from 41st St to Marine View 
   Dr.
Ã¢â‚¬Â¢  SR 204 (milepost 0.00B Ã¢â‚¬â€œ 0.75) from 20th St to 9th St
Ã¢â‚¬Â¢  20th St from 51st Ave to 79th Ave
</t>
  </si>
  <si>
    <t>Crashes on 4 road segments in Snohomish County</t>
  </si>
  <si>
    <t xml:space="preserve">a history of officer reported crashes that occurred on the following road segments in Snohomish County for the period of 1/1/2011 Ã¢â‚¬â€œ 12/31/2011.
Ã¢â‚¬Â¢  SR 2 (milepost 0.00B Ã¢â‚¬â€œ 5.37) from SR 9 to SR 5
Ã¢â‚¬Â¢  SR 5 (milepost 191.75 Ã¢â‚¬â€œ 195.13) from 41st St to Marine View 
   Dr.
Ã¢â‚¬Â¢  SR 204 (milepost 0.00B Ã¢â‚¬â€œ 0.75) from 20th St to 9th St
Ã¢â‚¬Â¢  20th St from 51st Ave to 79th Ave
</t>
  </si>
  <si>
    <t xml:space="preserve">a history of officer reported crashes that occurred on or in the vicinity of the following road segments in the Cities of Burien and SeaTac for the period of 1/1/2011 Ã¢â‚¬â€œ 12/31/2015.
Ã¢â‚¬Â¢  140th St from 8th Ave to Des Moines Memorial Dr
Ã¢â‚¬Â¢  146th St / 144th Way from 8th Ave to 144th St
Ã¢â‚¬Â¢  144th St from 144th Way to Des Moines Memorial Dr
Ã¢â‚¬Â¢  Des Moines Memorial Dr from 144th St to 136th St
</t>
  </si>
  <si>
    <t>Crashes on 4 road segments in the Cities of Burien &amp; SeaTac</t>
  </si>
  <si>
    <t xml:space="preserve">a history of officer reported crashes that occurred on or in the vicinity of multiple road segments in the City of Auburn and King County for the period of 1/1/2015 Ã¢â‚¬â€œ 12/31/2017. </t>
  </si>
  <si>
    <t>Crashes on 4 road segments in the City of Auburn and King County</t>
  </si>
  <si>
    <t xml:space="preserve">a history of officer reported crashes that occurred on or in the vicinity of the following road segments in the City of Bainbridge Island for the period of 1/1/2010 Ã¢â‚¬â€œ 12/31/2014.
Ã¢â‚¬Â¢  State Route (SR) 305 (milepost 2.16 Ã¢â‚¬â€œ 2.34) @ Sportsman Club Rd / Madison Ave
Ã¢â‚¬Â¢  Madison Ave from SR 305 to Valley Rd
Ã¢â‚¬Â¢  Valley Rd from Madison Ave to Sunrise Dr
Ã¢â‚¬Â¢  Sunrise Dr from Valley Rd to Winthers Rd
</t>
  </si>
  <si>
    <t>Crashes on 4 road segments in the City of Bainbridge Island</t>
  </si>
  <si>
    <t>PDR-15-3275</t>
  </si>
  <si>
    <t xml:space="preserve">a history of officer reported crashes that occurred on or in the vicinity of the following road segments in the City of Battle Ground for the period of 1/1/2013 Ã¢â‚¬â€œ available 2016.
Ã¢â‚¬Â¢  Parkway Ave from 1st St to 19th St
Ã¢â‚¬Â¢  Main St from 1st Ave to State Route 503 (aka 10th Ave)
Ã¢â‚¬Â¢  State Route 502 (aka Main St, milepost 5.97 Ã¢â‚¬â€œ 6.12) from 12th Ave to State Route 503 (aka 10th Ave)
Ã¢â‚¬Â¢  State Route 503 (aka 10th Ave, milepost 8.01 Ã¢â‚¬â€œ 8.17) @ State Route 502 (aka Main St)
</t>
  </si>
  <si>
    <t>Crashes on 4 road segments in the City of Battle Ground</t>
  </si>
  <si>
    <t>David Markley</t>
  </si>
  <si>
    <t xml:space="preserve">a history of officer reported crashes that occurred on or in the vicinity of the following road segments in the City of Issaquah for the period of 1/1/2010 Ã¢â‚¬â€œ 12/31/2015.
Ã¢â‚¬Â¢  56th St / Sammamish Rd from 10th Ave to 11th Ave
Ã¢â‚¬Â¢  Lake Dr from 10th Ave to 11th Ave
Ã¢â‚¬Â¢  10th Ave from 56th St / Sammamish Rd to Lake Dr
Ã¢â‚¬Â¢  11th Ave from 56th St / Sammamish Rd to Lake Dr
</t>
  </si>
  <si>
    <t>Crashes on 4 road segments in the City of Issaquah</t>
  </si>
  <si>
    <t>Deanne Reynolds</t>
  </si>
  <si>
    <t xml:space="preserve">a history of officer reported crashes that occurred on or in the vicinity of the following road segments in the City of Oroville for the period of 1/1/2008 Ã¢â‚¬â€œ available 2018. 
Ã¢â‚¬Â¢  Main St from 6th Ave to 9th Ave
Ã¢â‚¬Â¢  Ironwood St from 6th Ave to 9th Ave Ã¢â‚¬â€œ No Reported Crashes
Ã¢â‚¬Â¢  9th Ave from Ironwood St to Main St
Ã¢â‚¬Â¢  6th Ave from Ironwood St to Main St Ã¢â‚¬â€œ No Reported Crashes
</t>
  </si>
  <si>
    <t>Crashes on 4 road segments in the City of Oroville</t>
  </si>
  <si>
    <t xml:space="preserve">a history of officer reported crashes that occurred on or in the vicinity of the following road segments in the City of Port Townsend for the period of 1/1/2013 Ã¢â‚¬â€œ available 2017.
Ã¢â‚¬Â¢  Discovery Rd / 19th St from Grant St to Discovery Rd / 19th St
Ã¢â‚¬Â¢  Grant St from Discovery Rd / 19th St to 16th St
Ã¢â‚¬Â¢  Sheridan St from Discovery Rd / 19th St to 16th St
Ã¢â‚¬Â¢  16th St from Grant St to Sheridan St
</t>
  </si>
  <si>
    <t>Crashes on 4 road segments in the City of Port Townsend</t>
  </si>
  <si>
    <t xml:space="preserve">a history of officer reported crashes that occurred on or within 500 feet of the following road segments in the City of Renton for the period of 1/1/2013 Ã¢â‚¬â€œ 12/31/2015.
Ã¢â‚¬Â¢  Rainier Ave from Hayes Pl to Airport Way
Ã¢â‚¬Â¢  Renton Ave Ext / Airport Way from Hayes Pl to Lake Ave
Ã¢â‚¬Â¢  Tobin St from Rainier Ave to Lake Ave
Ã¢â‚¬Â¢  Lake Ave from Airport Way to Tobin St
</t>
  </si>
  <si>
    <t>Crashes on 4 road segments in the City of Renton</t>
  </si>
  <si>
    <t xml:space="preserve">a history of officer reported crashes that occurred on or in the vicinity of the following road segments in the City of Renton for the period of 1/1/2013 Ã¢â‚¬â€œ available 2016.
Ã¢â‚¬Â¢  4th St from Park Ave to Garden Ave
Ã¢â‚¬Â¢  Garden Ave from 4th St to 3rd St
Ã¢â‚¬Â¢  3rd St from Garden Ave to Park Ave
Ã¢â‚¬Â¢  Park Ave from 3rd St to 4th St
</t>
  </si>
  <si>
    <t xml:space="preserve">a history of officer reported crashes that occurred on or in the vicinity of the following road segments in the City of Sammamish for the period of 1/1/2012 Ã¢â‚¬â€œ 12/31/2016.
Ã¢â‚¬Â¢  216th Ave from 215th Pl to Inglewood Hill Rd
Ã¢â‚¬Â¢  16th St from 212th Ave to 218th Ave
Ã¢â‚¬Â¢  17th Pl / 18th Way from 216th Ave to 218th Pl Ã¢â‚¬â€œ No Reported 
   Crashes
Ã¢â‚¬Â¢  Inglewood Hill Rd from 213th Pl to 219th Ave
</t>
  </si>
  <si>
    <t>Crashes on 4 road segments in the City of Sammamish</t>
  </si>
  <si>
    <t>C J. Grove</t>
  </si>
  <si>
    <t xml:space="preserve">a history of officer reported crashes that occurred on or in the vicinity of the following road segments in the City of SeaTac for the period of 1/1/2013 Ã¢â‚¬â€œ 12/31/2017. 
Ã¢â‚¬Â¢  Air Cargo Rd from 160th St to 170th St
Ã¢â‚¬Â¢  170th St from Air Cargo Rd to SR 99 (aka International Blvd)
Ã¢â‚¬Â¢  Northern Airport Expressway Ã¢â‚¬â€œ entire roadway (mainline &amp; ramps)
Ã¢â‚¬Â¢  SR 99 (aka International Blvd, milepost 19.06 Ã¢â‚¬â€œ 20.20) from 176th St to 160th St
</t>
  </si>
  <si>
    <t>Crashes on 4 road segments in the City of SeaTac</t>
  </si>
  <si>
    <t xml:space="preserve">a history of officer reported crashes that occurred on or in the vicinity of the following road segments in the City of Seattle for the period of 1/1/2010 Ã¢â‚¬â€œ 12/31/2014.
Ã¢â‚¬Â¢  36th St from Evanston Ave to Fremont Ave
Ã¢â‚¬Â¢  Evanston Ave from 36th St / Fremont Place to 34th St
Ã¢â‚¬Â¢  Fremont Place / 36th St from Evanston Ave to Fremont Ave / 35th St
Ã¢â‚¬Â¢  35th St from Evanston Ave to Fremont Ave
</t>
  </si>
  <si>
    <t>Crashes on 4 road segments in the City of Seattle</t>
  </si>
  <si>
    <t>PDR-15-1925</t>
  </si>
  <si>
    <t>James Lew</t>
  </si>
  <si>
    <t xml:space="preserve">a history of officer reported crashes that occurred on or in the vicinity of the following road segments in the City of Seattle for the period of 1/1/2014 Ã¢â‚¬â€œ 12/31/2015.
Ã¢â‚¬Â¢  45th St from State Route (SR) 513 (aka Montlake Blvd) to 25th 
   Ave
Ã¢â‚¬Â¢  Pend Orielle Rd / 44th St / Walla Walla Rd from SR 513 (aka 
   Montlake Blvd) to Stevens Way
Ã¢â‚¬Â¢  25th Ave from 45th St to SR 513 (aka Montlake Blvd)
Ã¢â‚¬Â¢  SR 513 (aka Montlake Blvd, milepost 0.93 Ã¢â‚¬â€œ 1.28) from 25th 
   Ave to 45th St
</t>
  </si>
  <si>
    <t xml:space="preserve">a history of officer reported crashes that occurred on or in the vicinity of the following road segments in the City of Seattle for the period of 1/1/2013 Ã¢â‚¬â€œ 12/31/2015.
Ã¢â‚¬Â¢  35th Ave Avalon St to 500 ft. north of Fauntleroy Way / West Seattle Bridge
Ã¢â‚¬Â¢  Genesee St from 35th Ave to Avalon St
Ã¢â‚¬Â¢  Alleyway from 35th Ave to Genesee St
Ã¢â‚¬Â¢  Fauntleroy Way / West Seattle Bridge from Avalon St to 500 ft. east of 35th Ave
</t>
  </si>
  <si>
    <t xml:space="preserve">a history of officer reported crashes that occurred on or in the vicinity of the following road segments in the City of Seattle for the period of 1/1/2013 Ã¢â‚¬â€œ 12/31/2017 (2017 data is preliminary). 
Ã¢â‚¬Â¢  Nickerson St / Westlake Ave from Etruia St to Fremont Brg / 4th Ave / Dexter Ave
Ã¢â‚¬Â¢  3rd Ave from Etruia St to Florentia St
Ã¢â‚¬Â¢  Florentia St from 3rd Ave to Fremont Brg / 4th Ave / Dexter Ave
Ã¢â‚¬Â¢  Fremont Brg / 4th Ave / Dexter Ave from Florentia St to Nickerson St / Westlake Ave
</t>
  </si>
  <si>
    <t>Bond &amp; Taylor</t>
  </si>
  <si>
    <t>Jeffrey R. Caffee</t>
  </si>
  <si>
    <t xml:space="preserve">a history of officer reported crashes that occurred on or in the vicinity of the following road segments in the City of Spokane for the period of 1/1/2010 Ã¢â‚¬â€œ available 2017. 
Ã¢â‚¬Â¢  Market St / Haven Pl / Rich Ave from Garland Ave to Rockwell Ave
Ã¢â‚¬Â¢  Rockwell Ave from Haven Pl / Market St to Regal St
Ã¢â‚¬Â¢  Regal St from Rockwell Ave to Garland Ave
Ã¢â‚¬Â¢  Garland Ave from Regal St to Market St
</t>
  </si>
  <si>
    <t>Crashes on 4 road segments in the City of Spokane</t>
  </si>
  <si>
    <t xml:space="preserve">a history of officer reported crashes that occurred on the following road segments in Thurston and Grays Harbor Counties for the period of 1/1/2012 Ã¢â‚¬â€œ available 2017.
Ã¢â‚¬Â¢  Elderberry St (Thurston Co Rd #11345, milepost 0.000 Ã¢â‚¬â€œ 0.157) from SR 12 to 196th Ave
Ã¢â‚¬Â¢  Old Hwy 9 (Thurston Co Rd #13730, milepost 0.000 Ã¢â‚¬â€œ 2.350) from Old Hwy 99 to SR 12
Ã¢â‚¬Â¢  Old Hwy 99 (Thurston Co Rd #13765, milepost 1.323 Ã¢â‚¬â€œ 2.684) from Old Hwy 9 to SR 12
Ã¢â‚¬Â¢  SR 12 (milepost 35.50 Ã¢â‚¬â€œ 46.60) from eastern city limits of Oakville to SB SR 5 on/off-ramps
</t>
  </si>
  <si>
    <t>Crashes on 4 road segments in Thurston &amp; Grays Harbor Co</t>
  </si>
  <si>
    <t>Rowena Gica</t>
  </si>
  <si>
    <t xml:space="preserve">a history of officer reported crashes that occurred on the following road segments in the City of Tumwater for the period of 9/1/2013 Ã¢â‚¬â€œ 8/31/2015 (2015 data is partial and preliminary).
Ã¢â‚¬Â¢	Tumwater Blvd @ Center St / Linderson Way
Ã¢â‚¬Â¢	Kimmie St from 80th Ave to 93rd Ave
Ã¢â‚¬Â¢	State Route 5 @ exit 99 Ã¢â‚¬â€œ State Route 121 / 93rd Ave Interchange (excluding mainline)
Ã¢â‚¬Â¢	State Route 5 @ exit 101 Ã¢â‚¬â€œ Tumwater Blvd Interchange (excluding mainline)
</t>
  </si>
  <si>
    <t>Crashes on 4 segments in Tumwater</t>
  </si>
  <si>
    <t>PDR-15-2950</t>
  </si>
  <si>
    <t>Anthony Lo</t>
  </si>
  <si>
    <t xml:space="preserve">a history of officer reported crashes that occurred on the following State Route (SR) segments for the period of 1/1/2016 Ã¢â‚¬â€œ 12/31/2017. 
Ã¢â‚¬Â¢  SR 5 (Mainline Only, milepost 135.00 Ã¢â‚¬â€œ 140.00)
Ã¢â‚¬Â¢  SR 161 (milepost 29.87 Ã¢â‚¬â€œ 31.00)
Ã¢â‚¬Â¢  SR 167 (Mainline Only, milepost 0.00 Ã¢â‚¬â€œ 7.00)
Ã¢â‚¬Â¢  SR 509 (Mainline Only, milepost 1.50 Ã¢â‚¬â€œ 4.00)
</t>
  </si>
  <si>
    <t xml:space="preserve">Crashes on 4 State Route segments </t>
  </si>
  <si>
    <t xml:space="preserve">a history of officer reported crashes that occurred on the following State Route (SR) segments in King and Pierce Counties for the period of 1/1/2012 Ã¢â‚¬â€œ 12/31/2017. 
Ã¢â‚¬Â¢  SR 5 (milepost 135.00 Ã¢â‚¬â€œ 140.00)
Ã¢â‚¬Â¢  SR 161 (milepost 29.87 Ã¢â‚¬â€œ 31.00)
Ã¢â‚¬Â¢  SR 167 (milepost 0.00 Ã¢â‚¬â€œ 7.00)
Ã¢â‚¬Â¢  SR 509 (milepost 1.50 Ã¢â‚¬â€œ 4.00)
</t>
  </si>
  <si>
    <t>Crashes on 4 State Route segments in King and Pierce Counties</t>
  </si>
  <si>
    <t xml:space="preserve">a history of officer reported crashes that occurred at or in the vicinity of the following intersections in the City of Seattle for the period of 1/1/2010 Ã¢â‚¬â€œ available 2016.
Ã¢â‚¬Â¢  40th St @ 4th Ave
Ã¢â‚¬Â¢  40th St @ 5th Ave
</t>
  </si>
  <si>
    <t>Crashes on 40th St @ 4th Ave &amp; 5th Ave intersection in City of Seattle</t>
  </si>
  <si>
    <t>Andy Kaluza</t>
  </si>
  <si>
    <t xml:space="preserve">a history of officer reported crashes that occurred at or in the vicinity of the following intersection in King County for the period of 1/1/2001 Ã¢â‚¬â€œ available 2015 (2015 data is partial and preliminary).
Ã¢â‚¬Â¢  424th St (Co Rd #31240, milepost 1.240 Ã¢â‚¬â€œ 1.280) @ 244th Ave (Co Rd #30450, milepost 2.975 Ã¢â‚¬â€œ 3.015)
</t>
  </si>
  <si>
    <t>Crashes on 424th St @ 244th Ave intersection in King County</t>
  </si>
  <si>
    <t>PDR-15-2641</t>
  </si>
  <si>
    <t xml:space="preserve">a history of officer reported crashes that occurred at or in the vicinity of the following intersections in the City of Vancouver and Clark County for the period of 1/1/2010 Ã¢â‚¬â€œ available 2015 (2015 data is considered partial and preliminary).
Ã¢â‚¬Â¢  City
   66th Ave @ 47th St
Ã¢â‚¬Â¢  County
   64th Ave @ 47th St - No Reported Crashes
   63rd Ave @ 47th St - No Reported Crashes
</t>
  </si>
  <si>
    <t>Crashes on 47th St @ 63rd Ave, 64th Ave &amp; 66th Ave in the City of Vancouver &amp; Clark County</t>
  </si>
  <si>
    <t>PDR-15-1520</t>
  </si>
  <si>
    <t xml:space="preserve">a history of reported crashes that occurred at or in the vicinity of the following intersection in Snohomish County for the period of 1/1/2005 Ã¢â‚¬â€œ available 2015 (2015 data is partial and preliminary).
Ã¢â‚¬Â¢  4th Ave (Co Rd #14010, milepost 0.220 Ã¢â‚¬â€œ 0.260) @ 132nd St (Co Rd #14012, milepost 0.000 Ã¢â‚¬â€œ 0.020)
</t>
  </si>
  <si>
    <t>Crashes on 4th Ave @ 132nd St intersection in Snohomish County</t>
  </si>
  <si>
    <t>PDR-15-2656</t>
  </si>
  <si>
    <t>a history of officer reported collisions that occurred at or in the vicinity of the following intersection in the City of Cheney for the period of 5/1/2013 Ã¢â‚¬â€œ available 2015 (2015 is considered preliminary).
Ã¢â‚¬Â¢  4th St @ 'B' St</t>
  </si>
  <si>
    <t>Crashes on 4th St @ 'B' St in the City of Cheney</t>
  </si>
  <si>
    <t>PDR-15-1544</t>
  </si>
  <si>
    <t xml:space="preserve">a history of officer reported crashes that occurred on or in the vicinity of the following road segment in the City of North Bend for the period of 1/1/2011 Ã¢â‚¬â€œ 12/31/2014.
Ã¢â‚¬Â¢  4th St from Ballarat Ave to Thrasher Ave
</t>
  </si>
  <si>
    <t>Crashes on 4th St segment in the City of North Bend</t>
  </si>
  <si>
    <t>PDR-15-1534</t>
  </si>
  <si>
    <t xml:space="preserve">a history of officer reported crashes that occurred on the following road segments in King County for the period of 1/1/2011 Ã¢â‚¬â€œ 12/31/2015.
Ã¢â‚¬Â¢  Redmond Ridge Dr (Co Rd #67495, milepost 0.000 Ã¢â‚¬â€œ 0.836) from Novelty Hill Rd to Cedar Park Crescent
Ã¢â‚¬Â¢  Novelty Hill Rd (Co Rd #96800, milepost 3.479 Ã¢â‚¬â€œ 3.659) from Trilogy Pkwy to Eastridge Dr / 238th Pl
Ã¢â‚¬Â¢  Eastridge Dr (Co Rd #67804, milepost 0.000 Ã¢â‚¬â€œ 1.252) from Novelty Hill Rd to 244th Pl
Ã¢â‚¬Â¢  Trilogy Pkwy (Co Rd #67801, milepost 0.000 Ã¢â‚¬â€œ 0.186) from Novelty Hill Rd to 113th Way
Ã¢â‚¬Â¢  113th Way (Co Rd #E67802, milepost 0.000 Ã¢â‚¬â€œ 0.123) from Trilogy Pkwy to Eastridge Dr Ã¢â‚¬â€œ No Reported Crashes
</t>
  </si>
  <si>
    <t>Crashes on 5 road segments in King County</t>
  </si>
  <si>
    <t xml:space="preserve">a history of officer reported crashes that occurred on the following road segments in Kitsap County for the period of 1/1/2013 Ã¢â‚¬â€œ 12/31/2017. 
Ã¢â‚¬Â¢  Eldorado Blvd (Co Rd #19800, MP  0.000 Ã¢â‚¬â€œ 2.180) from Chico Way to Newberry Hill Rd &amp; Dickey Rd
Ã¢â‚¬Â¢  Eldorado Pl (Co Rd #19773, MP 0.000 Ã¢â‚¬â€œ 0.083) from Eldorado Blvd to El Camino Blvd
Ã¢â‚¬Â¢  El Camino Blvd (Co Rd #19799, MP 0.000 Ã¢â‚¬â€œ 0.490) from Eldorado Pl to Eldorado Blvd
Ã¢â‚¬Â¢  Brightway St (Co Rd #19777, MP 0.000 Ã¢â‚¬â€œ 0.070) from Eldorado Blvd to End
Ã¢â‚¬Â¢  Highpoint St (Co Rd #19776, MP 0.000 Ã¢â‚¬â€œ 0.070) from Eldorado Pl to End
</t>
  </si>
  <si>
    <t>Crashes on 5 road segments in Kitsap County</t>
  </si>
  <si>
    <t xml:space="preserve">a history of officer reported crashes that occurred on or in the vicinity of the following road segments in the City of Bremerton for the period of 1/1/2012 Ã¢â‚¬â€œ 12/31/2014.
Ã¢â‚¬Â¢  SR 304 (mp 1.41 Ã¢â‚¬â€œ 1.69) from Callow Ave to Burwell St
Ã¢â‚¬Â¢  6th St from Hewitt Ave to Veneta Ave
Ã¢â‚¬Â¢  11th St from Hewitt Ave to Veneta Ave
Ã¢â‚¬Â¢  SR 310 (mp 1.29 Ã¢â‚¬â€œ 1.67) / Kitsap Way from 13th St to Wycoff Ave N
Ã¢â‚¬Â¢  Kitsap Way from Northlake Way to Lakehurst Dr
</t>
  </si>
  <si>
    <t>Crashes on 5 road segments in the City of Bremerton</t>
  </si>
  <si>
    <t>PDR-15-0824</t>
  </si>
  <si>
    <t xml:space="preserve">a history of officer reported crashes that occurred on or in the vicinity of the following road segments in the City of Duvall for the period of 12/1/2014 Ã¢â‚¬â€œ 11/30/2017. 
Ã¢â‚¬Â¢  Stephans St / 152nd St from SR 203 (aka Main St) to @ 275th Ave
Ã¢â‚¬Â¢  145th St from SR 203 (aka Carnation-Duvall Rd / Main St) to 275th Ave
Ã¢â‚¬Â¢  Big Rock Rd from SR 203 (aka Carnation-Duvall Rd / Main St) to 275th Ave
Ã¢â‚¬Â¢  150th St from 275th Ave to 284th Ave
Ã¢â‚¬Â¢  SR 203 (aka Carnation-Duvall Rd / Main St, milepost 13.94 Ã¢â‚¬â€œ 15.01) from Big Rock Rd to Woodinville Ã¢â‚¬â€œ Duvall Rd
</t>
  </si>
  <si>
    <t>Crashes on 5 road segments in the City of Duvall</t>
  </si>
  <si>
    <t xml:space="preserve">a history of officer reported crashes that occurred on or in the vicinity of the following road segments in the City of Lake Stevens for the period of 1/1/2014 Ã¢â‚¬â€œ available 2017. 
Ã¢â‚¬Â¢  30th St from 112th Ave to 113th Ave
Ã¢â‚¬Â¢  113th Ave from 30th St to 28th St
Ã¢â‚¬Â¢  28th St from 113th Ave to 115th Ave
Ã¢â‚¬Â¢  115th Ave from 28th St to 26th St
Ã¢â‚¬Â¢  26th St from 115th Ave to 116th Dr. / 116th Ave
</t>
  </si>
  <si>
    <t>Crashes on 5 road segments in the City of Lake Stevens</t>
  </si>
  <si>
    <t xml:space="preserve">a history of officer reported crashes that occurred on or in the vicinity of the following road segments in the City of Tacoma for the period of 1/1/2012 Ã¢â‚¬â€œ 12/31/2016.
Ã¢â‚¬Â¢  10th St from Pine St to Steele St
Ã¢â‚¬Â¢  11th St from Pine St to Steele St
Ã¢â‚¬Â¢  Prospect St from 8th St to 14th St
Ã¢â‚¬Â¢  Fife St from 8th St to 14th St
Ã¢â‚¬Â¢  Steele St from 8th St to 14th St
</t>
  </si>
  <si>
    <t>Crashes on 5 road segments in the City of Tacoma</t>
  </si>
  <si>
    <t xml:space="preserve">a history of officer reported crashes that occurred on or in the vicinity of the following roads in the City of Vancouver for the period of 7/17/2015 Ã¢â‚¬â€œ 8/17/2015  (2015 data is partial and preliminary).
Ã¢â‚¬Â¢  Ft Vancouver Way
Ã¢â‚¬Â¢  St Johns Blvd
Ã¢â‚¬Â¢  Fourth Plain Blvd
Ã¢â‚¬Â¢  Mill Plain Blvd
Ã¢â‚¬Â¢  Andresen Rd
</t>
  </si>
  <si>
    <t>Crashes on 5 roads in the City of Vancouver</t>
  </si>
  <si>
    <t>PDR-15-2504</t>
  </si>
  <si>
    <t xml:space="preserve">a history of officer reported crashes that occurred on or in the vicinity of the following road segment in the City of Redmond for the period of 1/1/2011 Ã¢â‚¬â€œ 8/31/2016.
Ã¢â‚¬Â¢  51st St from 150th Ave to 156th Ave
</t>
  </si>
  <si>
    <t>Crashes on 51st St segment in the City of Redmond</t>
  </si>
  <si>
    <t xml:space="preserve">a history of officer reported crashes that occurred on or in the vicinity of the following road segments in the City of Redmond for the period of 1/1/2016 Ã¢â‚¬â€œ available 2017. 
Ã¢â‚¬Â¢  51st St from 150th Ave to 156th Ave
Ã¢â‚¬Â¢  SR 520LX01074 (milepost 0.00 Ã¢â‚¬â€œ 0.02) from WB SR 520 on/off-ramps to EB SR 520 on/off-ramps
Ã¢â‚¬Â¢  SR 520P101059 (milepost 0.15 Ã¢â‚¬â€œ 0.17) @ 51st St 
Ã¢â‚¬Â¢  SR 520Q101108 (milepost 0.00 Ã¢â‚¬â€œ 0.02) @ 51st St Ã¢â‚¬â€œ No Reported Crashes
Ã¢â‚¬Â¢  SR 520R101122 (milepost 0.46 Ã¢â‚¬â€œ 0.48) @ 51st St
Ã¢â‚¬Â¢  SR 520S101041 (milepost 0.00 Ã¢â‚¬â€œ 0.02) @ 51st St Ã¢â‚¬â€œ No Reported Crashes
</t>
  </si>
  <si>
    <t xml:space="preserve">a history of officer reported crashes that occurred at the following intersection in Clark County for the period of 1/1/2011 Ã¢â‚¬â€œ 12/31/2015.
Ã¢â‚¬Â¢  54th Ave (Co Rd #21790, milepost 0.720 Ã¢â‚¬â€œ 0.760) @ 45th St (Co Rd #21820, milepost 0.000 Ã¢â‚¬â€œ 0.020) 
</t>
  </si>
  <si>
    <t>Crashes on 54th Ave @ 45th St intersection in Clark County</t>
  </si>
  <si>
    <t xml:space="preserve">a history of officer reported crashes that occurred on or in the vicinity of the following road segment in the City of Mountlake Terrace for the period of 1/1/2012 Ã¢â‚¬â€œ available 2017.
Ã¢â‚¬Â¢  58th Ave from 220th St to 215th Pl
</t>
  </si>
  <si>
    <t>Crashes on 58th Ave segment in the City of Mountlake Terrace</t>
  </si>
  <si>
    <t>City of Sultan</t>
  </si>
  <si>
    <t>Donna Murphy</t>
  </si>
  <si>
    <t xml:space="preserve">a history of officer reported crashes that occurred on 5th St from/to and including Main St to State Route 2 (milepost 22.35 Ã¢â‚¬â€œ 22.39) in the City of Sultan for the period of 1/1/2012 Ã¢â‚¬â€œ 12/31/2014 (2014 is considered preliminary). </t>
  </si>
  <si>
    <t>Crashes on 5th St from/to and including SR 2 - Main St</t>
  </si>
  <si>
    <t>PDR-15-0489</t>
  </si>
  <si>
    <t xml:space="preserve">a history of officer reported crashes that occurred on or in the vicinity of the following road segments in the City of Mercer Island for the period of 1/1/2011 Ã¢â‚¬â€œ 01/01/2016.
40th St from 78th Ave to Greenbrier Ln/92nd Ave SE
92nd Ave/Greenbrier Ln from 40th St to south of 42nd St
42nd St from 92nd Ave to 86th Ave
42nd St from 85th Ave to Island Crest Way
86th Ave from 40th St to south of 42nd St
Island Crest Way from 39th St to south of 40th St
</t>
  </si>
  <si>
    <t>Crashes on 6 road segments in the City of Mercer Island</t>
  </si>
  <si>
    <t xml:space="preserve">a history of officer reported crashes that occurred on or in the vicinity of the following road segments in the City of Seattle for the period of 1/1/2013 Ã¢â‚¬â€œ 12/31/2015.
Ã¢â‚¬Â¢  Howell St from 8th Ave / Olive Way to Boren Ave
Ã¢â‚¬Â¢  Olive Way from 8th Ave to Boren Ave
Ã¢â‚¬Â¢  Pine St from 8th Ave to Boren Ave
Ã¢â‚¬Â¢  8th Ave from Olive Way to Pine St
Ã¢â‚¬Â¢  9th Ave from Howell St to Pine St
Ã¢â‚¬Â¢  Boren Ave from Howell St to Pine St
</t>
  </si>
  <si>
    <t>Crashes on 6 road segments in the City of Seattle</t>
  </si>
  <si>
    <t>a history of officer reported crashes that occurred on or in the vicinity of multiple road segments in the City of Seattle for the period of 1/1/2014 Ã¢â‚¬â€œ 12/31/2016.</t>
  </si>
  <si>
    <t xml:space="preserve">a history of officer reported crashes that occurred on or in the vicinity of the following road segment in the City of Tacoma for the period of 11/1/2012 Ã¢â‚¬â€œ 10/31/2017. 
Ã¢â‚¬Â¢  64th St from SR 7 (aka Pacific Ave, milepost 55.35 Ã¢â‚¬â€œ 55.40) to McKinley Ave
</t>
  </si>
  <si>
    <t>Crashes on 64th St segment in the City of Tacoma</t>
  </si>
  <si>
    <t>Scott Cooper</t>
  </si>
  <si>
    <t xml:space="preserve">a history of officer reported crashes that occurred on or in the vicinity of the following road segment in the City of Seattle for the period of 1/1/2011 Ã¢â‚¬â€œ available 2016.
Ã¢â‚¬Â¢  65th St from Ravenna Blvd to 20th Ave
</t>
  </si>
  <si>
    <t>Crashes on 65th St segment in the City of Seattle</t>
  </si>
  <si>
    <t>City of Yakima - Engineering</t>
  </si>
  <si>
    <t>Randy Tabert</t>
  </si>
  <si>
    <t>a history of reported crashes that occurred on 66th Ave @ Englewood Ave intersection in the City of Yakima for the period of 1/1/2001 Ã¢â‚¬â€œ available 2015 (2015 data is partial and preliminary).</t>
  </si>
  <si>
    <t>Crashes on 66th Ave @ Englewood Ave intersection in the City of Yakima</t>
  </si>
  <si>
    <t>PDR-15-3026</t>
  </si>
  <si>
    <t xml:space="preserve">a history of officer reported crashes that occurred at or within 1000 feet each direction of the following intersection in the City of Seattle for the period of 05/12/2006 Ã¢â‚¬â€œ available 2016.
Ã¢â‚¬Â¢  6th Ave @ Royal Brougham Way
</t>
  </si>
  <si>
    <t>Crashes on 6th Ave @ Royal Brougham</t>
  </si>
  <si>
    <t xml:space="preserve">a history of officer reported crashes that occurred on or in the vicinity of the following street segment in the City of Vancouver for the period of 1/1/2010 Ã¢â‚¬â€œ 12/31/2014.
Ã¢â‚¬Â¢  6th St from Grant St to Esther St
</t>
  </si>
  <si>
    <t>Crashes on 6th St segment in the City of Vancouver</t>
  </si>
  <si>
    <t>PDR-15-1750</t>
  </si>
  <si>
    <t xml:space="preserve">a history of officer reported crashes that occurred on or in the vicinity of the following road segment in the City of Fife for the period of 1/1/2013 Ã¢â‚¬â€œ 12/31/2015.
Ã¢â‚¬Â¢  70th Ave from 20th St to Valley Ave
</t>
  </si>
  <si>
    <t>Crashes on 70th Ave segment in the City of Fife</t>
  </si>
  <si>
    <t xml:space="preserve">a history of officer reported crashes that occurred on or in the vicinity of the following road segment in the City of Kirkland for the period of 1/1/2012 Ã¢â‚¬â€œ 12/31/2014.
Ã¢â‚¬Â¢  72nd Pl / 70th Pl / 70th St from 116th Ave to 120th Ave
</t>
  </si>
  <si>
    <t>Crashes on 70th Pl segment in the City of Kirkland</t>
  </si>
  <si>
    <t>PDR-15-1775</t>
  </si>
  <si>
    <t>Jonathan Dreher</t>
  </si>
  <si>
    <t xml:space="preserve">a history of officer reported crashes that occurred on or in the vicinity of the following road segment in the City of Redmond for the period of 1/1/2001 Ã¢â‚¬â€œ available 2015 (2015 data is partial and preliminary).
Ã¢â‚¬Â¢  74th St from 163rd Pl to 168th Ave
</t>
  </si>
  <si>
    <t>Crashes on 74th St segment in the City of Redmond</t>
  </si>
  <si>
    <t>PDR-15-2269</t>
  </si>
  <si>
    <t xml:space="preserve">a history of officer reported crashes that occurred on or in the vicinity of the following road segment in the City of Redmond for the period of 1/1/2013 Ã¢â‚¬â€œ 12/31/2015.
Ã¢â‚¬Â¢  76th St from 185th Ave to 188th Ave
</t>
  </si>
  <si>
    <t>Crashes on 76th St segment in the City of Redmond</t>
  </si>
  <si>
    <t xml:space="preserve">a history of officer reported crashes that occurred on or in the vicinity of the following road segment in the Cities of Kent and Renton for the period of 1/1/2010 Ã¢â‚¬â€œ 12/31/2014.
Ã¢â‚¬Â¢  80th Ave from 180th St to 196th St
</t>
  </si>
  <si>
    <t>Crashes on 80th Ave segment in City of Kent</t>
  </si>
  <si>
    <t>PDR-15-2209</t>
  </si>
  <si>
    <t>Patrick Farley</t>
  </si>
  <si>
    <t>a history of officer reported crashes that occurred on 84th Ave @ 24th St in the Cities of Clyde Hill and Medina for the period of 1/1/2011 Ã¢â‚¬â€œ available 2015 (2015 data is partial and preliminary).</t>
  </si>
  <si>
    <t xml:space="preserve">Crashes on 84th Ave @ 24th St </t>
  </si>
  <si>
    <t>PDR-15-2053</t>
  </si>
  <si>
    <t xml:space="preserve">a history of officer reported crashes that occurred on the following road segment and intersections in the Cities of Clyde Hill, Hunts Pint &amp; Medina for the period of 1/1/2006 Ã¢â‚¬â€œ available 2016.
Ã¢â‚¬Â¢  84th Ave from 24th St to 28th St
Ã¢â‚¬Â¢  State Route (SR) 520LX00457 (milepost 0.08 Ã¢â‚¬â€œ 0.16) @ 28th St
Ã¢â‚¬Â¢  SR 520P100435 (milepost 0.22 Ã¢â‚¬â€œ 0.26) @ 84th Ave
</t>
  </si>
  <si>
    <t>Crashes on 84th Ave segment</t>
  </si>
  <si>
    <t xml:space="preserve">a history of officer reported crashes that occurred at the following intersection in Snohomish County for the period of 8/2/2011 Ã¢â‚¬â€œ available 2016.
Ã¢â‚¬Â¢  84th St (Co Rd #96857, milepost 1.660 Ã¢â‚¬â€œ 1.700) @ 115th Ave (Co Rd #96576, milepost 3.495 Ã¢â‚¬â€œ 3.535)
</t>
  </si>
  <si>
    <t>Crashes on 84th St @ 115th Ave intersection in Snohomish County</t>
  </si>
  <si>
    <t>Ken Moore</t>
  </si>
  <si>
    <t xml:space="preserve">a history of officer reported crashes that occurred on or in the vicinity of the following road segment in the City of Seattle for the period of 1/1/2001 Ã¢â‚¬â€œ available 2015 (2015 data is considered preliminary).
Ã¢â‚¬Â¢  85th St from 15th Ave to 20th Ave
</t>
  </si>
  <si>
    <t>Crashes on 85th St segment in the City of Seattle</t>
  </si>
  <si>
    <t>PDR-15-0714</t>
  </si>
  <si>
    <t>Arlene Majkowski</t>
  </si>
  <si>
    <t xml:space="preserve">a history of officer reported crashes that occurred at or in the vicinity of the following intersection in Pierce County for the period of 1/1/2001 Ã¢â‚¬â€œ available 2015 (2015 data is considered preliminary).
Ã¢â‚¬Â¢  86th Ave (Co Rd #58510, mp 2.05 Ã¢â‚¬â€œ 2.09) @ 119th St Ct (Private)
Ã¢â‚¬Â¢  119th St Ct (Co Rd #111355, mp 0.00 Ã¢â‚¬â€œ 0.02) @ 86th Ave (No Reported Crashes)
</t>
  </si>
  <si>
    <t>Crashes on 86th Ave @ 119th St Ct in Pierce County</t>
  </si>
  <si>
    <t>PDR-15-0825</t>
  </si>
  <si>
    <t xml:space="preserve">a history of officer reported crashes that occurred on or in the vicinity of the following road segment in the City of Auburn for the period of 1/1/2014 Ã¢â‚¬â€œ 12/31/2017 (2017 data is preliminary). 
Ã¢â‚¬Â¢  8th St / 320th St / Lea Hill Rd / 312th St from Harvey Rd / Ã¢â‚¬ËœMÃ¢â‚¬â„¢ St to 124th Ave
</t>
  </si>
  <si>
    <t>Crashes on 8th St / 320th St / Lea Hill Rd / 312th St segment in the City of Auburn</t>
  </si>
  <si>
    <t>Melissa Pattee</t>
  </si>
  <si>
    <t>a history of officer reported crashes that occurred at or in the vicinity of the following intersection in the City of Fife for the period of 1/1/2001 Ã¢â‚¬â€œ available 2015  (2015 data is partial and preliminary).
Ã¢â‚¬Â¢  8th St @ 54th Ave</t>
  </si>
  <si>
    <t>Crashes on 8th St @ 54th Ave in the City of Fife</t>
  </si>
  <si>
    <t>PDR-15-2139</t>
  </si>
  <si>
    <t xml:space="preserve">a history of officer reported crashes that occurred on or in the vicinity of the following road segment in the City of Sammamish for the period of 1/1/2015 Ã¢â‚¬â€œ 12/31/2017. 
Ã¢â‚¬Â¢  Inglewood Hill Rd / 8th St from 228th Ave to 244th Ave
</t>
  </si>
  <si>
    <t>Crashes on 8th St segment in the City of Sammamish</t>
  </si>
  <si>
    <t xml:space="preserve">a history of officer reported crashes that occurred on or in the vicinity of the following road segment in the City of Lake Stevens for the period of 1/1/2011 Ã¢â‚¬â€œ available 2016.
Ã¢â‚¬Â¢  99th Ave from Market Pl / Chapel Hill Rd to 1st St NE
</t>
  </si>
  <si>
    <t>Crashes on 99th Ave segment in the City of Lake Stevens</t>
  </si>
  <si>
    <t>Bryan Martinez</t>
  </si>
  <si>
    <t xml:space="preserve">a history of officer reported crashes that occurred on or in the vicinity of the following road segment in the City of Seattle for the period of 5/17/2008 Ã¢â‚¬â€œ available 2018. 
Ã¢â‚¬Â¢  Westlake Ave / 9th Ave from Aloha St to Mercer St
</t>
  </si>
  <si>
    <t>Crashes on 9th Ave segment in the City of Seattle</t>
  </si>
  <si>
    <t xml:space="preserve">a history of officer reported crashes that occurred on the following road segments in the City of Redmond and King County for the period of 1/1/2008 Ã¢â‚¬â€œ 12/31/2017.
Ã¢â‚¬Â¢  124th St / 124th Way / 128th St / 128th Way from SR 202 (aka Redmond-Woodinville Rd) to Avondale Rd
Ã¢â‚¬Â¢  124th St (Co Rd #96830, MP 3.876 Ã¢â‚¬â€œ 5.700) from the City limits of Redmond just east of SR 202 to Avondale Rd
Ã¢â‚¬Â¢  SR 202 (aka Redmond-Woodinville Rd, MP 4.23 Ã¢â‚¬â€œ 4.34) @ 124th St
</t>
  </si>
  <si>
    <t>Crashes on a road segment in the City of Redmond and King County</t>
  </si>
  <si>
    <t xml:space="preserve">a history of officer reported crashes that occurred on or in the vicinity of the following road segment in the City of Vancouver for the period of 1/1/2009 Ã¢â‚¬â€œ 12/31/2014 (2014 data is considered preliminary).
      Ã¢â‚¬Â¢  138th Ave from 18th St to 28th St
</t>
  </si>
  <si>
    <t>Crashes on a segment of 138th Ave in the City of Vancouver</t>
  </si>
  <si>
    <t>PDR-15-0485</t>
  </si>
  <si>
    <t>Kendra Dedinsky</t>
  </si>
  <si>
    <t xml:space="preserve">a history of officer reported crashes that occurred on or in the vicinity of the following road segments in the City of Seattle or Shoreline for the period of 1/1/2010 Ã¢â‚¬â€œ 12/31/2014.
Ã¢â‚¬Â¢  145th St from 3rd Ave to State Route 99/Aurora Ave
Ã¢â‚¬Â¢  State Route 99 (mp 40.43 Ã¢â‚¬â€œ 40.55) /Aurora Ave @ 145th St
Ã¢â‚¬Â¢  State Route 523 (mp 0.00 Ã¢â‚¬â€œ 0.07) / 145th St @ State Route 99/Aurora Ave
</t>
  </si>
  <si>
    <t>Crashes on a segment of 145th St in the City of Seattle or Shoreline</t>
  </si>
  <si>
    <t>PDR-15-1105</t>
  </si>
  <si>
    <t xml:space="preserve">a history of officer reported crashes that occurred on or in the vicinity of the following road segments in the Cities of Bellevue and Redmond for the period of 1/1/2012 Ã¢â‚¬â€œ 12/31/2014.
Ã¢â‚¬Â¢  148th Ave (aka 520LX00918, mp 0.00 Ã¢â‚¬â€œ 0.07) from 29th Pl / SR 520 WB off-ramp (520R100954, mp 0.23 Ã¢â‚¬â€œ 0.28) to 36th St
Ã¢â‚¬Â¢  Southbound 148th St to WB SR 520 on-ramp (520S100869, mp 0.00 Ã¢â‚¬â€œ 0.02) No Reported Crashes
Ã¢â‚¬Â¢  Northbound 148th St to WB SR 520 on-ramp (520S500869, mp 0.00 Ã¢â‚¬â€œ 0.02) No Reported Crashes
</t>
  </si>
  <si>
    <t>Crashes on a segment of 148th Ave in the Cities of Bellevue &amp; Redmond</t>
  </si>
  <si>
    <t>PDR-15-1351</t>
  </si>
  <si>
    <t>Max Feingold</t>
  </si>
  <si>
    <t xml:space="preserve">a history of officer reported crashes that occurred on the following road segments in King County for the period of 1/1/2001 Ã¢â‚¬â€œ available 2015 (2015 data is considered preliminary).
Ã¢â‚¬Â¢  County Rd
196th Ave (Co Rd #96803, mp 0.180 Ã¢â‚¬â€œ 1.470) from 55th Pl to Union Hill Rd
196th Ave (Co Rd #67090, mp 0.000 Ã¢â‚¬â€œ 0.110) from 55th Pl to SR 202
Ã¢â‚¬Â¢  State Route
SR 202 (mp 9.44 Ã¢â‚¬â€œ 9.50) @ 196th Ave
</t>
  </si>
  <si>
    <t>Crashes on a segment of 196th Ave in King County</t>
  </si>
  <si>
    <t>PDR-15-0537</t>
  </si>
  <si>
    <t>a history of reported crashes that occurred on or in the vicinity of the following road segment in the Cities of Normandy Park &amp; Burien for the period of 1/1/2001 Ã¢â‚¬â€œ 12/31/2014.</t>
  </si>
  <si>
    <t>Crashes on a segment of 1st Ave in the Cities of Normandy Park and Burien</t>
  </si>
  <si>
    <t>PDR-15-1554</t>
  </si>
  <si>
    <t xml:space="preserve">a history of officer reported crashes that occurred at or within 300 feet west of the following intersection in the City of Des Moines for the period of 1/1/2012 Ã¢â‚¬â€œ available 2015  (2015 data is considered partial and preliminary).
Ã¢â‚¬Â¢  216th St @ State Route 99 (aka Pacific Highway / International Blvd, milepost 16.49 Ã¢â‚¬â€œ 16.55)
</t>
  </si>
  <si>
    <t>Crashes on a segment of 216th St in the City of Des Moines</t>
  </si>
  <si>
    <t>PDR-15-1947</t>
  </si>
  <si>
    <t xml:space="preserve">a history of officer reported crashes that occurred on or in the vicinity of 228th St SW / 226th Pl from 66th Ave to 68th Pl in the City of Mountlake Terrace for the period of 1/1/2010 Ã¢â‚¬â€œ available 2015 (2015 data is partial and preliminary). </t>
  </si>
  <si>
    <t>Crashes on a segment of 228th St SW in Mountlake Terrace</t>
  </si>
  <si>
    <t>PDR-15-2293</t>
  </si>
  <si>
    <t xml:space="preserve">a history of officer reported crashes that occurred on or in the vicinity of the following road segments in the City of Mountlake Terrace for the period of 1/1/2010 Ã¢â‚¬â€œ 12/31/2014.
Ã¢â‚¬Â¢  236th St from Park N Ride lot to 56th Ave
Ã¢â‚¬Â¢  State Route (SR) 005LX17827 (mp 0.00 Ã¢â‚¬â€œ 0.13) /236th St from      SR 005 Southbound on-ramp to SR 005 northbound off-ramp
Ã¢â‚¬Â¢  SR 005P117795 (entire length)
Ã¢â‚¬Â¢  SR 005S117717 (entire length)
</t>
  </si>
  <si>
    <t>Crashes on a segment of 236th St in the City of Mountlake Terrace</t>
  </si>
  <si>
    <t>PDR-15-1078</t>
  </si>
  <si>
    <t xml:space="preserve">a history of reported crashes that occurred on or in the vicinity of E Lake Sammamish Pkwy from 64th Pl / Issaquah Fall City Rd to 51st St in the City of Issaquah for the period of 1/1/2001 Ã¢â‚¬â€œ available 2015 (2015 data is partial and preliminary). </t>
  </si>
  <si>
    <t>Crashes on a segment of E Lake Sammamish Pkwy in the City of Issaquah</t>
  </si>
  <si>
    <t>PDR-15-2852</t>
  </si>
  <si>
    <t>Mark E Vovos, P.S., Attorneys at Law</t>
  </si>
  <si>
    <t>Mark E. Vovos</t>
  </si>
  <si>
    <t xml:space="preserve">a history of officer reported crashes that occurred on eastbound SR 90 (milepost 279.78 Ã¢â‚¬â€œ 281.18, and eastbound off/on ramp segments) from Maple St interchange to the Division St interchange for the period of 1/1/2011 Ã¢â‚¬â€œ 12/31/2015. </t>
  </si>
  <si>
    <t>Crashes on a segment of EB SR 90</t>
  </si>
  <si>
    <t xml:space="preserve">a history of officer reported crashes that occurred on the following road segments in King County for the period of 1/1/2012 Ã¢â‚¬â€œ 12/31/2014.
Ã¢â‚¬Â¢  SR 169 (mp 19.19 Ã¢â‚¬â€œ 19.26) @ 196th Ave / Jones Rd
Ã¢â‚¬Â¢  196th Ave / Jones Rd (Co Rd #82800, mp 3.292 Ã¢â‚¬â€œ 3.740) from 156th St to SR 169
</t>
  </si>
  <si>
    <t>Crashes on a segment of Jones Rd in King County</t>
  </si>
  <si>
    <t>PDR-15-1141</t>
  </si>
  <si>
    <t xml:space="preserve">a history of officer reported crashes that occurred on the following road segments for the period of 1/1/2010 Ã¢â‚¬â€œ available 2015 (2015 data is partial and preliminary). 
Ã¢â‚¬Â¢	Lincoln Way (Snohomish Co Rd #12800, milepost 0.00 Ã¢â‚¬â€œ 0.589) from Beverly Park Rd to Lake Rd
Ã¢â‚¬Â¢	Lake Rd (Snohomish Co Rd #12760, milepost 0.46 Ã¢â‚¬â€œ 0.48) @ Lincoln Way
Ã¢â‚¬Â¢	Mukilteo city streets of Beverly Park Rd @ Lincoln Way
</t>
  </si>
  <si>
    <t>Crashes on a segment of Lincoln Way</t>
  </si>
  <si>
    <t>PDR-15-3136</t>
  </si>
  <si>
    <t>Central Dispatch</t>
  </si>
  <si>
    <t>Linda Florea</t>
  </si>
  <si>
    <t xml:space="preserve">a history of officer reported crashes that occurred on the following road segment in Pend Oreille County for the period of 12/07/2015 (2015 data is preliminary).
Ã¢â‚¬Â¢Middle Fork Rd (Co Rd #20220, milepost 0.000 Ã¢â‚¬â€œ 10.903) from Westside Calispel Rd to Cottonwood Divide Rd (Entire route length) 
</t>
  </si>
  <si>
    <t>Crashes on a segment of Middle Fork Rd in Pend Oreille County</t>
  </si>
  <si>
    <t>Neal Chavre</t>
  </si>
  <si>
    <t>a history of officer reported crashes that occurred on Plaza Way from State Route 125 (milepost 4.42 Ã¢â‚¬â€œ 4.48) to Village Way in the City of Walla Walla for the period of 1/1/2010 Ã¢â‚¬â€œ 12/31/2014.</t>
  </si>
  <si>
    <t>Crashes on a segment of Plaza Way in City of Walla Walla</t>
  </si>
  <si>
    <t>PDR-15-0823</t>
  </si>
  <si>
    <t>The Transpo Group</t>
  </si>
  <si>
    <t xml:space="preserve">a history of officer reported crashes that occurred on SE 80th St in the City of Newcastle for the period of 1/1/2012 Ã¢â‚¬â€œ available 2015 (2015 data is partial and preliminary). </t>
  </si>
  <si>
    <t>Crashes on a segment of SE 80th St in Newcastle</t>
  </si>
  <si>
    <t>PDR-15-2288</t>
  </si>
  <si>
    <t xml:space="preserve">a history of officer reported crashes that occurred on the following road segments in Jefferson County for the period of 1/1/2012 Ã¢â‚¬â€œ 12/31/2014.
Ã¢â‚¬Â¢  State Route (SR) 101 (mp 299.00 Ã¢â‚¬â€œ 301.00)
Ã¢â‚¬Â¢  SR 101 (mp 309.46 Ã¢â‚¬â€œ 309.77) from Mt Jupiter Rd to Brinnon Shop Rd
Ã¢â‚¬Â¢  SR 101 (mp 312.00 Ã¢â‚¬â€œ 313.00) McDonald Creek vicinity
</t>
  </si>
  <si>
    <t>Crashes on a segment of SR 101 in Jefferson County</t>
  </si>
  <si>
    <t>PDR-15-1212</t>
  </si>
  <si>
    <t>Shoalwater Bay Indian Tribe</t>
  </si>
  <si>
    <t>Jamie Judkins</t>
  </si>
  <si>
    <t xml:space="preserve">a history and summary of officer reported crashes that occurred on the following road segments in Pacific County for the period of 1/1/2004 Ã¢â‚¬â€œ 12/31/2014.
Ã¢â‚¬Â¢  State Route 105 (milepost 18.00 Ã¢â‚¬â€œ 21.65)
Ã¢â‚¬Â¢  Tokeland Rd/Kindred Ave (Co Rd #95130, mp 0.00 Ã¢â‚¬â€œ 2.99) from SR 105 to end of road
</t>
  </si>
  <si>
    <t>Crashes on a segment of SR 105 &amp; Tokeland Rd in Pacific County</t>
  </si>
  <si>
    <t>PDR-15-1129</t>
  </si>
  <si>
    <t xml:space="preserve">a history of officer reported crashes that occurred on or within 200 feet of the following road segment in the City of Kent for the period of 1/1/2010 Ã¢â‚¬â€œ available 2015 (2015 data is considered partial and preliminary).
Ã¢â‚¬Â¢  SR 516 (aka 256th St, mp 7.10 Ã¢â‚¬â€œ 7.38) from 101st Ave to SR 515/104th Ave
Ã¢â‚¬Â¢  SR 515 (aka 104th Ave, mp 0.00 Ã¢â‚¬â€œ 0.06) @ SR 516/256th St
</t>
  </si>
  <si>
    <t>Crashes on a segment of SR 516</t>
  </si>
  <si>
    <t>PDR-15-1114</t>
  </si>
  <si>
    <t>Patrick McGrady</t>
  </si>
  <si>
    <t xml:space="preserve">a history and summary of officer reported crashes that occurred on the following State Route (SR) segments for the period of 1/1/2000 Ã¢â‚¬â€œ available 2015 (2015 data is partial and preliminary).
Ã¢â‚¬Â¢  SR 9 (milepost 49.00 Ã¢â‚¬â€œ 51.00)
Ã¢â‚¬Â¢  SR 92 (milepost 0.00 Ã¢â‚¬â€œ 7.50)
Ã¢â‚¬Â¢  SR 542 (milepost 8.00 Ã¢â‚¬â€œ 11.00)
</t>
  </si>
  <si>
    <t>Crashes on a segment of SR 9, SR 92 &amp; SR 542</t>
  </si>
  <si>
    <t>Professional Transportation, Inc</t>
  </si>
  <si>
    <t>David Stafne</t>
  </si>
  <si>
    <t xml:space="preserve">a history of officer reported crashes that occurred on the following State Route (SR) segments for the period of 1/1/2009 Ã¢â‚¬â€œ 12/31/2014 (2014 is considered preliminary).
Ã¢â‚¬Â¢	SR 90 (mainline only, milepost 284.35 Ã¢â‚¬â€œ 299.82) from Havana St bridge to Idaho / WA state line
Ã¢â‚¬Â¢	SR 290 (mainline only, milepost 3.22 Ã¢â‚¬â€œ 18.38) from Havana St to Idaho / WA state line
</t>
  </si>
  <si>
    <t>Crashes on a segment of SR 90 &amp; 290</t>
  </si>
  <si>
    <t>PDR-15-0429</t>
  </si>
  <si>
    <t>Jillian Archer</t>
  </si>
  <si>
    <t>a history of reported crashes that occurred on State Route 9 (milepost 18.79 Ã¢â‚¬â€œ 19.32) for the period of 1/24/2005 Ã¢â‚¬â€œ 01/24/2015 (2015 data is considered preliminary).</t>
  </si>
  <si>
    <t>Crashes on a segment of State Route 9</t>
  </si>
  <si>
    <t>PDR-15-1097</t>
  </si>
  <si>
    <t xml:space="preserve">a history of officer reported crashes that occurred on Vashon Hwy (King Co Rd #94700, mp 5.780 Ã¢â‚¬â€œ 6.312) from SW Quartermaster Dr to SW Elisha Ln for the period of 1/1/2005 Ã¢â‚¬â€œ 12/31/2014. </t>
  </si>
  <si>
    <t>Crashes on a segment of Vashion Hwy</t>
  </si>
  <si>
    <t>PDR-15-1113</t>
  </si>
  <si>
    <t>Vashon-Maury Island Beachcomber Newspaper</t>
  </si>
  <si>
    <t>Sarah Low</t>
  </si>
  <si>
    <t xml:space="preserve">a history of officer reported crashes that occurred on Vashon Highway (King County Road Log #94700, milepost 5.780 Ã¢â‚¬â€œ 6.312) from SW Quartermaster Dr to SW Elisah Lane for the ten year period of 1/1/2005 Ã¢â‚¬â€œ 12/31/2014. </t>
  </si>
  <si>
    <t>Crashes on a segment of Vashon Hwy</t>
  </si>
  <si>
    <t>PDR-15-1045</t>
  </si>
  <si>
    <t>Reichhardt &amp; Ebe Engineering, Inc.</t>
  </si>
  <si>
    <t>Barbara Burke</t>
  </si>
  <si>
    <t>a history of officer reported crashes that occurred on or in the vicinity of Washington St from Vista Dr to 2nd Ave in the City of Ferndale for the period of 1/1/2013 Ã¢â‚¬â€œ 12/31/2015.</t>
  </si>
  <si>
    <t>Crashes on a segment of Washington St in Ferndale</t>
  </si>
  <si>
    <t>Melinda Michaelson</t>
  </si>
  <si>
    <t xml:space="preserve">a history of officer reported crashes that occurred on or in the vicinity of the following road segment in the City of Tacoma for the period of 10/1/2010 Ã¢â‚¬â€œ available 2015 (2015 data is partial and preliminary).
Ã¢â‚¬Â¢  Adams St from 21st St to 24th St
</t>
  </si>
  <si>
    <t>Crashes on Adams St segment in the City of Tacoma</t>
  </si>
  <si>
    <t>PDR-15-2840</t>
  </si>
  <si>
    <t xml:space="preserve">a history of officer reported crashes that occurred on or in the vicinity of the following road segment in the City of Washougal for the period of 1/1/2011 Ã¢â‚¬â€œ available 2016.
Ã¢â‚¬Â¢  Addy St from 32nd St to 45th St
</t>
  </si>
  <si>
    <t>Crashes on Addy St segment in the City of Washougal</t>
  </si>
  <si>
    <t xml:space="preserve">a history of reported crashes that occurred on or in the vicinity of the following road segment in the City of Seattle for the period of 1/1/2001 Ã¢â‚¬â€œ 12/31/2014.
Ã¢â‚¬Â¢  Admiral Way from West Seattle Bridge to Olga St
</t>
  </si>
  <si>
    <t>Crashes on Admiral Way road segment in the City of Seattle</t>
  </si>
  <si>
    <t>PDR-15-1543</t>
  </si>
  <si>
    <t xml:space="preserve">a history of officer reported crashes that occurred on or in the vicinity of the following road segment in the City of Renton for the period of 1/1/2012 Ã¢â‚¬â€œ 12/31/2016. 
Ã¢â‚¬Â¢  Airport Way / Logan Ave from Shattuck Ave to 3rd St
</t>
  </si>
  <si>
    <t>Crashes on Airport Way / Logan Ave segment in the City of Renton</t>
  </si>
  <si>
    <t xml:space="preserve">a history of officer reported crashes that occurred on or in the vicinity of the following road segment in the City of Bellingham for the period of 1/1/2015 Ã¢â‚¬â€œ available 2016.
Ã¢â‚¬Â¢  Alabama St from Ã¢â‚¬ËœFÃ¢â‚¬â„¢ St to Electric Ave / North Shore Dr.
</t>
  </si>
  <si>
    <t>Crashes on Alabama St segment in the City of Bellingham</t>
  </si>
  <si>
    <t xml:space="preserve">a history of officer reported crashes that occurred on or in the vicinity of the following road segment in the City of Bellingham for the period of 1/1/2014 Ã¢â‚¬â€œ 12/31/2014.
Ã¢â‚¬Â¢  Alabama St from Cornwall Ave to Electric Ave / North Shore Dr.
</t>
  </si>
  <si>
    <t xml:space="preserve">a history of officer reported crashes that occurred on the following road segments in the City of Lynnwood for the period of 1/1/2012 Ã¢â‚¬â€œ available 2015 (2015 data is partial and preliminary).
Ã¢â‚¬Â¢  Alderwood Mall Pkwy @ Alderwood Mall Access
Ã¢â‚¬Â¢  Alderwood Mall Pkwy @ Beech Rd Ã¢â‚¬â€œ No Reported Crashes
Ã¢â‚¬Â¢  Alderwood Mall Pkwy form beech Rd to 184th St
Ã¢â‚¬Â¢  Beech Rd from Alderwood Mall Pkwy to 184th St Ã¢â‚¬â€œ No Reported Crashes
</t>
  </si>
  <si>
    <t>Crashes on Alderwood Mall Pkwy &amp; Beech Rd segments in the City of Lynnwood</t>
  </si>
  <si>
    <t>PDR-15-2730</t>
  </si>
  <si>
    <t>a history of officer reported crashes that occurred on all City Streets and State Routes in the City of Lake Stevens for the period of 1/1/2014 Ã¢â‚¬â€œ 12/31/2014.</t>
  </si>
  <si>
    <t>Crashes on all City St &amp; State Routes in the City of Lake Stevens</t>
  </si>
  <si>
    <t>PDR-15-1814</t>
  </si>
  <si>
    <t>Devin Jackson</t>
  </si>
  <si>
    <t>a history of officer reported crashes that occurred on all City Streets and State Routes in the City of North Bonneville for the period of 1/1/2012 Ã¢â‚¬â€œ 12/31/2014.</t>
  </si>
  <si>
    <t>Crashes on all City St &amp; State Routes in the City of North Bonneville</t>
  </si>
  <si>
    <t>PDR-15-1813</t>
  </si>
  <si>
    <t>a history of officer reported crashes that occurred on all City Streets and State Routes in the Cities of Bridgeport, Cashmere, Chelan, Coulee City, Coulee Dam, Electric City, Ephrata, East Wenatchee, George, Goldendale, Granger, Grand Coulee, Kittitas, Mabton, Mattawa, Morton, Okanogan, Omak, Othello, Quincy, Royal City, Soap Lake, Tieton, Toppenish, Twisp, Wapato, Warden, Wenatchee and Winthrop for the period of 1/1/2012 Ã¢â‚¬â€œ 12/31/2014 plus available 2015 (2015 data is partial and preliminary)</t>
  </si>
  <si>
    <t>Crashes on all City St and State Routes in 29 Cities</t>
  </si>
  <si>
    <t>PDR-15-1744</t>
  </si>
  <si>
    <t>City of Monroe</t>
  </si>
  <si>
    <t>Kim Klinkers</t>
  </si>
  <si>
    <t>a history of officer reported crashes that occurred on all City Streets in the City of Monroe and all County Roads in Snohomish County for the period of 1/1/2013 Ã¢â‚¬â€œ 12/31/2015.</t>
  </si>
  <si>
    <t>Crashes on all City Streets &amp; Snohomish County Roads</t>
  </si>
  <si>
    <t>City of Castle Rock</t>
  </si>
  <si>
    <t>David Vorse</t>
  </si>
  <si>
    <t xml:space="preserve">a history of officer reported crashes that occurred on all city streets and state routes in the City of Castle Rock for the period of 1/1/2014 Ã¢â‚¬â€œ 12/31/2016. </t>
  </si>
  <si>
    <t>Crashes on all City Streets &amp; State Routes in the City of Castle Rock</t>
  </si>
  <si>
    <t>Richard Tarry</t>
  </si>
  <si>
    <t>a history of officer reported crashes that occurred on all city streets and state routes in the City of Everett for the period of 1/1/2014 Ã¢â‚¬â€œ 12/31/2016.</t>
  </si>
  <si>
    <t>Crashes on all City Streets &amp; State Routes in the City of Everett</t>
  </si>
  <si>
    <t>a history of officer reported crashes that occurred on all city streets and state routes in the City of Pullman for the period of 1/1/2014 Ã¢â‚¬â€œ 12/31/2016.</t>
  </si>
  <si>
    <t>Crashes on all city streets &amp; state routes in the City of Pullman</t>
  </si>
  <si>
    <t>Doug Eaton</t>
  </si>
  <si>
    <t xml:space="preserve">a history of officer reported crashes that occurred on all city streets and state routes in the City of Walla Walla for the period of 1/1/2014 Ã¢â‚¬â€œ 12/31/2016. </t>
  </si>
  <si>
    <t>Crashes on all City Streets &amp; State Routes in the City of Walla Walla</t>
  </si>
  <si>
    <t>a history of officer reported crashes that occurred on all City Streets and State Routes in the Cities of Almira, Cusick, Davenport, Elmer City, Hatton, Nespelem, Newport, Northport, Odessa and Spangle for the period of 1/1/2012 Ã¢â‚¬â€œ 12/31/2014.</t>
  </si>
  <si>
    <t>Crashes on all City Streets and State Routes in 10 Cities</t>
  </si>
  <si>
    <t>PDR-15-1874</t>
  </si>
  <si>
    <t>a history of officer reported crashes that occurred on all City Streets and State Routes in the City of Coulee Dam for the period of 1/1/2012 Ã¢â‚¬â€œ 12/31/2014.</t>
  </si>
  <si>
    <t>Crashes on all City Streets and State Routes in Coulee Dam</t>
  </si>
  <si>
    <t>PDR-15-2146</t>
  </si>
  <si>
    <t>a history of officer reported crashes that occurred on all City Streets and State Routes in the City of Blaine for the period of 1/1/2001 Ã¢â‚¬â€œ available 2015 (2015 data is considered partial and preliminary).</t>
  </si>
  <si>
    <t>Crashes on all City Streets and State Routes in the City of Blaine</t>
  </si>
  <si>
    <t>PDR-15-1511</t>
  </si>
  <si>
    <t>Tom Knuckey</t>
  </si>
  <si>
    <t>a history of officer reported crashes that occurred on all City Streets and State Routes in the City of Bremerton for the period of 1/1/2012 Ã¢â‚¬â€œ 12/31/2014.</t>
  </si>
  <si>
    <t>Crashes on all City Streets and State Routes in the City of Bremerton</t>
  </si>
  <si>
    <t>PDR-15-1884</t>
  </si>
  <si>
    <t>a history of officer reported crashes that occurred on all City streets and State Routes in the City of Goldendale for the period of 1/1/2012 Ã¢â‚¬â€œ 12/31/2014.</t>
  </si>
  <si>
    <t>Crashes on all City Streets and State Routes in the City of Goldendale</t>
  </si>
  <si>
    <t>PDR-15-1576</t>
  </si>
  <si>
    <t>a history of officer reported crashes that occurred on all City Streets and State Routes in the City of Renton for the period of 1/1/2012 Ã¢â‚¬â€œ 12/31/2014.</t>
  </si>
  <si>
    <t>Crashes on all City Streets and State Routes in the City of Renton</t>
  </si>
  <si>
    <t>PDR-15-2179</t>
  </si>
  <si>
    <t>a history of officer reported crashes that occurred on all City Streets and State Routes in the City of SeaTac for the period of 1/1/2012 Ã¢â‚¬â€œ 12/31/2014.</t>
  </si>
  <si>
    <t>Crashes on all City Streets and State Routes in the City of SeaTac</t>
  </si>
  <si>
    <t>PDR-15-2150</t>
  </si>
  <si>
    <t>a history of officer reported crashes that occurred on all City Streets and State Routes in the City of Spokane for the period of 1/1/2012 Ã¢â‚¬â€œ 12/31/2014.</t>
  </si>
  <si>
    <t>Crashes on all City Streets and State Routes in the City of Spokane</t>
  </si>
  <si>
    <t>PDR-15-2144</t>
  </si>
  <si>
    <t>a history of officer reported crashes that occurred on all City Streets in the Cities of Albion, College Place, Connell, Royal City, Starbuck and Waitsburg and for the period of 1/1/2013 Ã¢â‚¬â€œ 12/31/2015.</t>
  </si>
  <si>
    <t>Crashes on all City Streets for 6 Cities</t>
  </si>
  <si>
    <t>a history of officer reported crashes that occurred on all City Streets in the Cities of Cle Elum, Grandview, Harrah, Moxee, Naches, Prosser, Selah, Sunnyside, Tieton, Toppenish, Union Gap and Zillah for the period of 1/1/2012 Ã¢â‚¬â€œ 12/31/2014.</t>
  </si>
  <si>
    <t>Crashes on all City Streets in 12 Cities</t>
  </si>
  <si>
    <t>PDR-15-1699</t>
  </si>
  <si>
    <t>a history of officer reported crashes that occurred on all City Streets in the Cities of Cle Elum, Grandview, Harrah, Moxee, Naches, Pasco, Prosser, Selah, South Cle Elum, Sunnyside, Tieton, Toppenish, Union Gap, Yakima and Zillah for the period of 1/1/2013 Ã¢â‚¬â€œ 12/31/2015.</t>
  </si>
  <si>
    <t>Crashes on all City streets in 15 Cities</t>
  </si>
  <si>
    <t>City of Ellensburg Public Works Department</t>
  </si>
  <si>
    <t>Derek Mayo</t>
  </si>
  <si>
    <t>a history of officer reported crashes that occurred on all City Streets in the City of Ellensburg and all County Roads in Kittitas County for the period of 1/1/2012 Ã¢â‚¬â€œ 12/31/2014.</t>
  </si>
  <si>
    <t>Crashes on all City Streets in Ellensburg &amp; all County Roads in Kittitas County</t>
  </si>
  <si>
    <t>PDR-15-1988</t>
  </si>
  <si>
    <t>City of Enumclaw</t>
  </si>
  <si>
    <t>M. R. Black</t>
  </si>
  <si>
    <t>a history of officer reported crashes that occurred on all City Streets and requested County Road &amp; State Route segments in the City of Enumclaw and King County for the period of 1/1/2012 Ã¢â‚¬â€œ 12/31/2014.</t>
  </si>
  <si>
    <t>Crashes on all City Streets in Enumclaw and outlyers</t>
  </si>
  <si>
    <t>PDR-15-2116</t>
  </si>
  <si>
    <t>Jerry Hauth</t>
  </si>
  <si>
    <t>a history of officer reported crashes that occurred on all City Streets in Kitsap County for the period of 1/1/2012 Ã¢â‚¬â€œ 12/31/2014.</t>
  </si>
  <si>
    <t>Crashes on all City Streets in Kitsap County</t>
  </si>
  <si>
    <t>PDR-15-2265</t>
  </si>
  <si>
    <t>a history of officer reported crashes that occurred on all City Streets in the City of Lake Stevens for the period of 1/1/2011 Ã¢â‚¬â€œ 12/31/2015.</t>
  </si>
  <si>
    <t>Crashes on all City Streets in Lake Stevens</t>
  </si>
  <si>
    <t>a history of officer reported crashes that occurred on all City Streets in the City of Mercer Island for the period of 1/1/2009 Ã¢â‚¬â€œ 12/31/2014.</t>
  </si>
  <si>
    <t>Crashes on all City Streets in Mercer Island</t>
  </si>
  <si>
    <t>PDR-15-2838</t>
  </si>
  <si>
    <t>a history of officer reported crashes that occurred on all City Streets in the Cities of Camas and Vancouver for the period of 1/1/2010 Ã¢â‚¬â€œ available 2015 (2015 data is considered partial and preliminary).</t>
  </si>
  <si>
    <t>Crashes on all City Streets in the Cities of Camas and Vancouver</t>
  </si>
  <si>
    <t>PDR-15-1702</t>
  </si>
  <si>
    <t>a history of officer reported crashes that occurred on all City Streets in the Cities of Clyde Hill &amp; Medina for the period of 1/1/2012 Ã¢â‚¬â€œ 12/31/2014.</t>
  </si>
  <si>
    <t>Crashes on all City Streets in the Cities of Clyde Hill &amp; Medina</t>
  </si>
  <si>
    <t>PDR-15-2271</t>
  </si>
  <si>
    <t>a history of officer reported crashes that occurred on all city streets in the City of Auburn for the period of 1/1/2011 Ã¢â‚¬â€œ 12/31/2015.</t>
  </si>
  <si>
    <t>Crashes on all city streets in the City of Auburn</t>
  </si>
  <si>
    <t>a history of officer reported crashes that occurred on all City Streets in the City of Bellevue for the period of 1/1/2012 Ã¢â‚¬â€œ 12/31/2014.</t>
  </si>
  <si>
    <t>Crashes on all City Streets in the City of Bellevue</t>
  </si>
  <si>
    <t>PDR-15-1653</t>
  </si>
  <si>
    <t>Stela Nikolova</t>
  </si>
  <si>
    <t xml:space="preserve">a history of officer reported crashes that occurred on all city streets in the City of Bellevue for the period of 1/1/2006 Ã¢â‚¬â€œ available 2016.
</t>
  </si>
  <si>
    <t>Crashes on all city streets in the City of Bellevue</t>
  </si>
  <si>
    <t>a history of officer reported crashes that occurred on all city streets in the City of Bellevue for the period of 1/1/2013 Ã¢â‚¬â€œ 12/31/2015.</t>
  </si>
  <si>
    <t xml:space="preserve">a history of officer reported crashes that occurred on all City Streets in the City of Bellevue for the period of 1/1/2006 Ã¢â‚¬â€œ 12/31/2016. </t>
  </si>
  <si>
    <t>a history of officer reported crashes that occurred on all city streets in the City of Bellingham for the period of 1/1/2012 Ã¢â‚¬â€œ 12/31/2014.</t>
  </si>
  <si>
    <t>Crashes on all city streets in the City of Bellingham</t>
  </si>
  <si>
    <t>PDR-15-1540</t>
  </si>
  <si>
    <t>Carr Lanham</t>
  </si>
  <si>
    <t xml:space="preserve">a history of officer reported crashes that occurred on all City Streets in the City of Bellingham for the period of 1/1/2016 Ã¢â‚¬â€œ 6/30/2017. </t>
  </si>
  <si>
    <t xml:space="preserve">a history of officer reported crashes that occurred on City Streets in the City of Bellingham for the period of 1/1/2015 Ã¢â‚¬â€œ 12/31/2017. </t>
  </si>
  <si>
    <t>Crashes on all City Streets in the City of Bellingham</t>
  </si>
  <si>
    <t>City of Bonney Lake</t>
  </si>
  <si>
    <t>Douglas Budzynski</t>
  </si>
  <si>
    <t>a history of officer reported crashes that occurred on all City Streets in the City of Bonney Lake for the period of 1/1/2013 Ã¢â‚¬â€œ 12/31/2015.</t>
  </si>
  <si>
    <t>Crashes on all City Streets in the City of Bonney Lake</t>
  </si>
  <si>
    <t>a history of officer reported crashes that occurred on all City Streets in the City of Bothell for the period of 1/1/2010 Ã¢â‚¬â€œ 12/31/2014.</t>
  </si>
  <si>
    <t>Crashes on all City Streets in the City of Bothell</t>
  </si>
  <si>
    <t>PDR-15-0957</t>
  </si>
  <si>
    <t>Shane Weber</t>
  </si>
  <si>
    <t>a history of officer reported crashes that occurred on all roads in the City of Bremerton for the period of 1/1/2011 Ã¢â‚¬â€œ available 2016.</t>
  </si>
  <si>
    <t>Crashes on all City Streets in the City of Bremerton</t>
  </si>
  <si>
    <t>a history of officer reported crashes that occurred on all City Streets in the City of Burien for the period of 1/1/2014 Ã¢â‚¬â€œ 12/31/2016.</t>
  </si>
  <si>
    <t>Crashes on all City Streets in the City of Burien</t>
  </si>
  <si>
    <t>a history of officer reported crashes that occurred on all city streets in the City of Burien for the period of 1/1/2013 Ã¢â‚¬â€œ 12/31/2015.</t>
  </si>
  <si>
    <t xml:space="preserve">Crashes on all city streets in the City of Burien
</t>
  </si>
  <si>
    <t>a history of officer reported crashes that occurred on all City Streets in the City of Burlington for the period of 1/1/2012 Ã¢â‚¬â€œ 12/31/2014.</t>
  </si>
  <si>
    <t>Crashes on all City Streets in the City of Burlington</t>
  </si>
  <si>
    <t>PDR-15-2169</t>
  </si>
  <si>
    <t>a history of officer reported crashes that occurred on all City Streets in the City of Camas for the period of 1/1/2015 Ã¢â‚¬â€œ available 2015 (2015 data is partial and preliminary).</t>
  </si>
  <si>
    <t>Crashes on all City streets in the City of Camas</t>
  </si>
  <si>
    <t>PDR-15-2729</t>
  </si>
  <si>
    <t>Julie Mott</t>
  </si>
  <si>
    <t xml:space="preserve">a history of officer reported crashes that occurred on all city streets in the City of Chelan for the period of 1/1/2014 Ã¢â‚¬â€œ 12/31/2016. </t>
  </si>
  <si>
    <t>Crashes on all city streets in the City of Chelan</t>
  </si>
  <si>
    <t>a history of officer reported crashes that occurred on all city streets in the City of Clyde Hill for the period of 1/1/2013 Ã¢â‚¬â€œ 12/31/2015.</t>
  </si>
  <si>
    <t>Crashes on all city streets in the City of Clyde Hill</t>
  </si>
  <si>
    <t>Andrew Merges</t>
  </si>
  <si>
    <t>a history of officer reported crashes that occurred on all City Streets in the City of Des Moines for the period of 1/1/2012 Ã¢â‚¬â€œ 12/31/2014.</t>
  </si>
  <si>
    <t>Crashes on all City Streets in the City of Des Moines</t>
  </si>
  <si>
    <t>PDR-15-1944</t>
  </si>
  <si>
    <t>Darin Yusi</t>
  </si>
  <si>
    <t>a history of officer reported crashes that occurred on all city streets in the City of Ellensburg for the period of 1/1/2013 Ã¢â‚¬â€œ 12/31/2015.</t>
  </si>
  <si>
    <t>Crashes on all City streets in the City of Ellensburg</t>
  </si>
  <si>
    <t>Elizabeth Weddle</t>
  </si>
  <si>
    <t>a history of officer reported crashes that occurred on all city streets in the City of Ellensburg for the period of 1/1/2016 Ã¢â‚¬â€œ available 2017.</t>
  </si>
  <si>
    <t>Crashes on all city streets in the City of Ellensburg</t>
  </si>
  <si>
    <t>a history of officer reported crashes that occurred on all City Streets in the City of Entiat for the period of 1/1/2012 Ã¢â‚¬â€œ 12/31/2014.</t>
  </si>
  <si>
    <t>Crashes on all City Streets in the City of Entiat</t>
  </si>
  <si>
    <t>PDR-15-1997</t>
  </si>
  <si>
    <t>a history of officer reported crashes that occurred on all City Streets in the City of Everett for the period of 1/1/2012 Ã¢â‚¬â€œ 12/31/2014.</t>
  </si>
  <si>
    <t>Crashes on all City Streets in the City of Everett</t>
  </si>
  <si>
    <t>PDR-15-2119</t>
  </si>
  <si>
    <t>Luis Ponce</t>
  </si>
  <si>
    <t>a history of officer reported crashes that occurred on all city streets in the City of Ferndale for the period of 1/1/2013 Ã¢â‚¬â€œ 12/31/2015.</t>
  </si>
  <si>
    <t>Crashes on all city streets in the City of Ferndale</t>
  </si>
  <si>
    <t>Hunter Brown</t>
  </si>
  <si>
    <t>a history of officer reported crashes that occurred on all City Streets and State Route 5 (milepost 135.59 Ã¢â‚¬â€œ 136.61) at Exit 136 A &amp; B interchange in the City of Fife for the period of 1/1/2012 Ã¢â‚¬â€œ 12/31/2014.</t>
  </si>
  <si>
    <t>Crashes on all City Streets in the City of Fife and SR 5 (mp 135.59 - 136.61) at Exit 136 A &amp; B interchange</t>
  </si>
  <si>
    <t>PDR-15-2195</t>
  </si>
  <si>
    <t>Chris Bacon</t>
  </si>
  <si>
    <t>a history of officer reported crashes that occurred on all City streets in the City of Forks for the period of 1/1/2012 Ã¢â‚¬â€œ 12/31/2014.</t>
  </si>
  <si>
    <t>Crashes on all City streets in the City of Forks</t>
  </si>
  <si>
    <t>PDR-15-2245</t>
  </si>
  <si>
    <t>Marcos McGraw</t>
  </si>
  <si>
    <t xml:space="preserve">a history of officer reported crashes that occurred on all City Streets in the City of Gig Harbor for the period of 1/1/2014 Ã¢â‚¬â€œ 12/31/2016. </t>
  </si>
  <si>
    <t>Crashes on all City Streets in the City of Gig Harbor</t>
  </si>
  <si>
    <t xml:space="preserve">a history of officer reported crashes that occurred on all City Streets in the City of Granger for the period of 1/1/2014 Ã¢â‚¬â€œ 12/31/2016. </t>
  </si>
  <si>
    <t>Crashes on all City Streets in the City of Granger</t>
  </si>
  <si>
    <t>a history of officer reported crashes that occurred on all city streets in the City of Issaquah for the period of 1/1/2013 Ã¢â‚¬â€œ 12/31/2015.</t>
  </si>
  <si>
    <t>Crashes on all City Streets in the City of Issaquah</t>
  </si>
  <si>
    <t>John Vicente</t>
  </si>
  <si>
    <t>a history of officer reported crashes that occurred on all City Streets in the City of Kenmore for the period of 1/1/2012 Ã¢â‚¬â€œ 12/31/2014.</t>
  </si>
  <si>
    <t>Crashes on all City Streets in the City of Kenmore</t>
  </si>
  <si>
    <t>PDR-15-1928</t>
  </si>
  <si>
    <t>a history of officer reported crashes that occurred on all city streets in the City of Kenmore for the period of 1/1/2013 Ã¢â‚¬â€œ 12/31/2015.</t>
  </si>
  <si>
    <t>Crashes on all city streets in the City of Kenmore</t>
  </si>
  <si>
    <t xml:space="preserve">a history of officer reported crashes that occurred on all City Streets in the City of Kenmore for the period of 1/1/2014 Ã¢â‚¬â€œ 12/31/2016. </t>
  </si>
  <si>
    <t>a history of officer reported crashes that occurred on all City Streets in the City of Kirkland for the period of 1/1/2013 Ã¢â‚¬â€œ available 2016.</t>
  </si>
  <si>
    <t>Crashes on all City Streets in the City of Kirkland</t>
  </si>
  <si>
    <t xml:space="preserve"> a history of officer reported crashes that occurred on all city streets in the City of Kirkland for the period of 1/1/2014 Ã¢â‚¬â€œ 12/31/2016.</t>
  </si>
  <si>
    <t>a history of officer reported crashes that occurred on all City Streets in the City of La Center for the period of 1/1/2012 Ã¢â‚¬â€œ 12/31/2014.</t>
  </si>
  <si>
    <t>Crashes on all City Streets in the City of La Center</t>
  </si>
  <si>
    <t>PDR-15-2359</t>
  </si>
  <si>
    <t>M &amp; A Design, Inc. dba:Town of La Conner</t>
  </si>
  <si>
    <t>Dave Mariano</t>
  </si>
  <si>
    <t>a history of officer reported crashes that occurred on all City Streets in the City of La Conner for the period of 1/1/2013 Ã¢â‚¬â€œ 12/31/2015.</t>
  </si>
  <si>
    <t>Crashes on all City Streets in the City of La Conner</t>
  </si>
  <si>
    <t>Patrick D. McGuin</t>
  </si>
  <si>
    <t>a history of officer reported crashes that occurred on all City Streets in the City of Lacey and all County Roads in Thurston County for the period of 1/1/2012 Ã¢â‚¬â€œ 12/31/2014.</t>
  </si>
  <si>
    <t>Crashes on all City Streets in the City of Lacey and all County roads in Thurston County</t>
  </si>
  <si>
    <t>PDR-15-1999</t>
  </si>
  <si>
    <t>Sarah Saviskas</t>
  </si>
  <si>
    <t xml:space="preserve">a history of officer reported crashes that occurred on all city streets in the City of Lake Forest Park for the period of 1/1/2012 Ã¢â‚¬â€œ available 2017. </t>
  </si>
  <si>
    <t>Crashes on all city streets in the City of Lake Forest Park</t>
  </si>
  <si>
    <t>Paul Weller</t>
  </si>
  <si>
    <t>a history of officer reported crashes that occurred on all City Streets in the City of Langley for the period of 1/1/2012 Ã¢â‚¬â€œ 12/31/2014.</t>
  </si>
  <si>
    <t>Crashes on all City Streets in the City of Langley</t>
  </si>
  <si>
    <t>PDR-15-1881</t>
  </si>
  <si>
    <t>Nick Zombor</t>
  </si>
  <si>
    <t>a history of officer reported crashes that occurred on all city streets in the City of Langley for the period of 1/1/2013 Ã¢â‚¬â€œ 12/31/2015.</t>
  </si>
  <si>
    <t>Crashes on all city streets in the City of Langley</t>
  </si>
  <si>
    <t>Town of Lind</t>
  </si>
  <si>
    <t>Denise Snead</t>
  </si>
  <si>
    <t>a history of officer reported crashes that occurred on all city streets in the City of Lind for the period of 1/1/2013 Ã¢â‚¬â€œ 12/31/2015.</t>
  </si>
  <si>
    <t>Crashes on all city streets in the City of Lind</t>
  </si>
  <si>
    <t>Kristin Lervik</t>
  </si>
  <si>
    <t>a history of officer reported crashes that occurred on all City Streets in the City of Lynden for the period of 1/1/2012 Ã¢â‚¬â€œ 12/31/2014.</t>
  </si>
  <si>
    <t>Crashes on all City Streets in the City of Lynden</t>
  </si>
  <si>
    <t>PDR-15-2360</t>
  </si>
  <si>
    <t>Mike Ward</t>
  </si>
  <si>
    <t>a history of officer reported crashes that occurred on all City Streets in the City of Mansfield for the period of 1/1/2013 Ã¢â‚¬â€œ 12/31/2015.</t>
  </si>
  <si>
    <t>Crashes on all City Streets in the City of Mansfield</t>
  </si>
  <si>
    <t>Joe Howard</t>
  </si>
  <si>
    <t xml:space="preserve">a history of officer reported crashes that occurred on all city streets in the City of Mansfield for the period of 1/1/2014 Ã¢â‚¬â€œ 12/31/2016. </t>
  </si>
  <si>
    <t>Jeff Laycock</t>
  </si>
  <si>
    <t>a history of officer reported crashes that occurred on all city streets in the City of Marysville for the period of 1/1/2013 Ã¢â‚¬â€œ 12/31/2015.</t>
  </si>
  <si>
    <t>Crashes on all city streets in the City of Marysville</t>
  </si>
  <si>
    <t>Jeffrey Laycock</t>
  </si>
  <si>
    <t>a history of officer reported crashes that occurred on all City Streets in the City of Marysville for the period of 1/1/2014 Ã¢â‚¬â€œ 12/31/2016.</t>
  </si>
  <si>
    <t>Crashes on all City Streets in the City of Marysville</t>
  </si>
  <si>
    <t>a history of officer reported crashes that occurred on all City Streets in the City of McCleary for the period of 1/1/2012 Ã¢â‚¬â€œ 12/31/2014.</t>
  </si>
  <si>
    <t>Crashes on all City Streets in the City of McCleary</t>
  </si>
  <si>
    <t>PDR-15-2114</t>
  </si>
  <si>
    <t>a history of officer reported crashes that occurred on all city streets in the City of McCleary for the period of 1/1/2013 Ã¢â‚¬â€œ 12/31/2015.</t>
  </si>
  <si>
    <t>Crashes on all city streets in the City of McCleary</t>
  </si>
  <si>
    <t>a history of officer reported crashes that occurred on all City Streets in the City of Mercer Island for the period of 1/1/2013 Ã¢â‚¬â€œ 12/31/2015.</t>
  </si>
  <si>
    <t>Crashes on all City Streets in the City of Mercer Island</t>
  </si>
  <si>
    <t>a history of officer reported crashes that occurred on all city streets in the City of Mercer Island for the period of 1/1/2014 Ã¢â‚¬â€œ available 2017.</t>
  </si>
  <si>
    <t>Crashes on all city streets in the City of Mercer Island</t>
  </si>
  <si>
    <t>a history of officer reported crashes that occurred on all city streets in the City of Mercer Island for the period of 1/1/2010 Ã¢â‚¬â€œ available 2017.</t>
  </si>
  <si>
    <t xml:space="preserve">a history of officer reported crashes that occurred on all city streets in the City of Montesano for the period of 1/1/2014 Ã¢â‚¬â€œ 12/31/2016. </t>
  </si>
  <si>
    <t>Crashes on all city streets in the City of Montesano</t>
  </si>
  <si>
    <t>a history of officer reported crashes that occurred on all City Streets in the City of Mukilteo for the period of 1/1/2013 Ã¢â‚¬â€œ 12/31/2015.</t>
  </si>
  <si>
    <t>Crashes on all City Streets in the City of Mukilteo</t>
  </si>
  <si>
    <t>a history of officer reported crashes that occurred on all City Streets in the City of Newcastle for the period of 1/1/2012 Ã¢â‚¬â€œ 12/31/2014.</t>
  </si>
  <si>
    <t>Crashes on all City Streets in the City of Newcastle</t>
  </si>
  <si>
    <t>PDR-15-2176</t>
  </si>
  <si>
    <t>Debra Seeman</t>
  </si>
  <si>
    <t>a history of officer reported crashes that occurred on all city streets in the City of Ocean Shores for the period of 1/1/2013 Ã¢â‚¬â€œ 12/31/2015.</t>
  </si>
  <si>
    <t>Crashes on all city streets in the City of Ocean Shores</t>
  </si>
  <si>
    <t>Robert B. Mendez</t>
  </si>
  <si>
    <t>a history of officer reported crashes that occurred on all City Streets in the City of Pasco and all County Roads in Franklin County for the period of 1/1/2013 Ã¢â‚¬â€œ 12/31/2015.</t>
  </si>
  <si>
    <t>Crashes on all City Streets in the City of Pasco &amp; all County Roads in Franklin County</t>
  </si>
  <si>
    <t>City of Port Angeles</t>
  </si>
  <si>
    <t>Jonathan Boehme</t>
  </si>
  <si>
    <t xml:space="preserve">a history of officer reported crashes that occurred on all city streets in the City of Port Angeles for the period of 1/1/2014 Ã¢â‚¬â€œ 12/31/2016. </t>
  </si>
  <si>
    <t>Crashes on all City Streets in the City of Port Angeles</t>
  </si>
  <si>
    <t>a history of officer reported crashes that occurred on all City Streets in the City of Port Orchard for the period of 1/1/2010 Ã¢â‚¬â€œ available 2015  (2015 data is partial and preliminary).</t>
  </si>
  <si>
    <t>Crashes on all City Streets in the City of Port Orchard</t>
  </si>
  <si>
    <t>PDR-15-1834</t>
  </si>
  <si>
    <t>Jason Fritzler</t>
  </si>
  <si>
    <t>a history of officer reported crashes that occurred on all City Streets in the City of Puyallup for the period of 1/1/2012 Ã¢â‚¬â€œ 12/31/2014.</t>
  </si>
  <si>
    <t>Crashes on all City Streets in the City of Puyallup</t>
  </si>
  <si>
    <t>PDR-15-2035</t>
  </si>
  <si>
    <t>a history of officer reported crashes that occurred on all city streets in the City of Redmond for the period of 1/1/2013 Ã¢â‚¬â€œ 12/31/2015.</t>
  </si>
  <si>
    <t>Crashes on all City Streets in the City of Redmond</t>
  </si>
  <si>
    <t>a history of officer reported crashes that occurred on all City Streets in the City of Renton for the period of 1/1/2009 Ã¢â‚¬â€œ 12/31/2013.</t>
  </si>
  <si>
    <t>Crashes on all City Streets in the City of Renton</t>
  </si>
  <si>
    <t>PDR-15-1796</t>
  </si>
  <si>
    <t>Sammamish Police Dept.</t>
  </si>
  <si>
    <t>Chris Sawtelle</t>
  </si>
  <si>
    <t>a history of officer reported crashes that occurred on all City Streets (excluding the contributing circumstance of alcohol or drug involvement) in the City of Sammamish for the period of 1/1/2014 Ã¢â‚¬â€œ available 2016.</t>
  </si>
  <si>
    <t>Crashes on all City Streets in the City of Sammamish</t>
  </si>
  <si>
    <t>a history of officer reported crashes that occurred on all City Streets in the City of Sammamish for the period of 1/1/2013 Ã¢â‚¬â€œ 12/31/2015.</t>
  </si>
  <si>
    <t>Sequim Public Works</t>
  </si>
  <si>
    <t>Matt Klontz</t>
  </si>
  <si>
    <t>a history of officer reported crashes that occurred on all city streets in the City of Sequim for the period of 1/1/2013 Ã¢â‚¬â€œ 12/31/2015.</t>
  </si>
  <si>
    <t>Crashes on all city streets in the City of Sequim</t>
  </si>
  <si>
    <t>Kamal Mahmoud</t>
  </si>
  <si>
    <t>a history of officer reported crashes that occurred on all city streets in the City of Snoqualmie for the period of 1/1/2013 Ã¢â‚¬â€œ 12/31/2015.</t>
  </si>
  <si>
    <t>Crashes on all city streets in the City of Snoqualmie</t>
  </si>
  <si>
    <t xml:space="preserve">a history of officer reported crashes that occurred on all city streets in the City of Snoqualmie for the period of 1/1/2013 Ã¢â‚¬â€œ 12/31/2015.
</t>
  </si>
  <si>
    <t>Inlander</t>
  </si>
  <si>
    <t>Jake Thomas</t>
  </si>
  <si>
    <t>a history of reported crashes that occurred on all City Streets in the City of Spokane for the period of 1/1/2005 Ã¢â‚¬â€œ available 2015 (2015 data is considered preliminary).</t>
  </si>
  <si>
    <t>Crashes on all City Streets in the City of Spokane</t>
  </si>
  <si>
    <t>PDR-15-0817</t>
  </si>
  <si>
    <t>a history of officer reported crashes that occurred on all City Streets in the City of Sultan for the period of 1/1/2012 Ã¢â‚¬â€œ 12/31/2014.</t>
  </si>
  <si>
    <t xml:space="preserve">Crashes on all City Streets in the City of Sultan
</t>
  </si>
  <si>
    <t>PDR-15-2074</t>
  </si>
  <si>
    <t>a history of officer reported crashes that occurred on all city streets in the City of Sumner for the period of 1/1/2013 Ã¢â‚¬â€œ 12/31/2015.</t>
  </si>
  <si>
    <t>Crashes on all City Streets in the City of Sumner</t>
  </si>
  <si>
    <t>Ryan Larson</t>
  </si>
  <si>
    <t>a history of officer reported crashes that occurred on all City Streets in the City of Tukwila for the period of 1/1/2012 Ã¢â‚¬â€œ 12/31/2014.</t>
  </si>
  <si>
    <t>Crashes on all City Streets in the City of Tukwila</t>
  </si>
  <si>
    <t>PDR-15-1858</t>
  </si>
  <si>
    <t>a history of officer reported crashes that occurred on all city streets in the City of Tukwila for the period of 1/1/2010 Ã¢â‚¬â€œ available 2017.</t>
  </si>
  <si>
    <t>Crashes on all city streets in the City of Tukwila</t>
  </si>
  <si>
    <t>Brandon Hicks</t>
  </si>
  <si>
    <t xml:space="preserve">a history of officer reported crashes that occurred on all City Streets in the City of Tumwater for the period of 1/1/2015 Ã¢â‚¬â€œ 12/31/2017. </t>
  </si>
  <si>
    <t>Crashes on all City Streets in the City of Tumwater</t>
  </si>
  <si>
    <t>a history of officer reported crashes that occurred on all city streets in the City of Tumwater for the period of 1/1/2014 Ã¢â‚¬â€œ 12/31/2016.</t>
  </si>
  <si>
    <t xml:space="preserve">Crashes on all City Streets in the City of Tumwater
</t>
  </si>
  <si>
    <t>a history of officer reported crashes that occurred on all City Streets in the City of University Place for the period of 1/1/2014 Ã¢â‚¬â€œ available 2015  (2015 data is partial and preliminary).</t>
  </si>
  <si>
    <t>Crashes on all City Streets in the City of University Place</t>
  </si>
  <si>
    <t>PDR-15-2034</t>
  </si>
  <si>
    <t>a history of officer reported crashes that occurred on all City Streets in the City of University Place for the period of 1/1/2015 Ã¢â‚¬â€œ 12/31/2015.</t>
  </si>
  <si>
    <t>a history of officer reported crashes that occurred on all city streets in the City of Vancouver for the period of 1/1/2013 Ã¢â‚¬â€œ 12/31/2015.</t>
  </si>
  <si>
    <t>Crashes on all city streets in the City of Vancouver</t>
  </si>
  <si>
    <t>a history of officer reported crashes that occurred on all City Streets in the City of Walla Walla for the period of 1/1/2005 Ã¢â‚¬â€œ available 2017.</t>
  </si>
  <si>
    <t>Crashes on all City Streets in the City of Walla Walla</t>
  </si>
  <si>
    <t>Shannon Olsen</t>
  </si>
  <si>
    <t>a history of officer reported crashes that occurred on all city streets in the City of Washougal for the period of 1/1/2013 Ã¢â‚¬â€œ 12/31/2015.</t>
  </si>
  <si>
    <t>Crashes on all city streets in the City of Washougal</t>
  </si>
  <si>
    <t>Ryan Baker</t>
  </si>
  <si>
    <t xml:space="preserve">a history of officer reported crashes that occurred on all City Streets in the City of Washougal for the period of 1/1/2015 Ã¢â‚¬â€œ 12/31/2017. </t>
  </si>
  <si>
    <t>Crashes on all City Streets in the City of Washougal</t>
  </si>
  <si>
    <t>a history of officer reported crashes that occurred on all City Streets in the City of Yakima for the period of 1/1/2012 Ã¢â‚¬â€œ 12/31/2014.</t>
  </si>
  <si>
    <t>Crashes on all City Streets in the City of Yakima</t>
  </si>
  <si>
    <t>PDR-15-1867</t>
  </si>
  <si>
    <t>a history of officer reported crashes that occurred on all city streets in the City of Yakima for the period of 1/1/2011 Ã¢â‚¬â€œ 12/31/2015.</t>
  </si>
  <si>
    <t>Crashes on all city streets in the City of Yakima</t>
  </si>
  <si>
    <t>Patrick Johns</t>
  </si>
  <si>
    <t xml:space="preserve">a history and summaries of officer reported crashes that occurred on city streets in the City of Vancouver for the period of 1/1/2010 Ã¢â‚¬â€œ 12/31/2014. </t>
  </si>
  <si>
    <t>Crashes on all city streets in Vancouver</t>
  </si>
  <si>
    <t>PDR-15-1989</t>
  </si>
  <si>
    <t xml:space="preserve">a history of officer reported crashes that occurred on all city streets in the City of Bothell for the period of 1/1/2006 Ã¢â‚¬â€œ available 2015 (2015 data is partial and preliminary). </t>
  </si>
  <si>
    <t>Crashes on all city sts in Bothell</t>
  </si>
  <si>
    <t>Clallam County</t>
  </si>
  <si>
    <t>Rich James</t>
  </si>
  <si>
    <t xml:space="preserve">a history of officer reported crashes that occurred on all County Roads and State Routes in Clallam County for the period of 1/1/2008 Ã¢â‚¬â€œ available 2018. </t>
  </si>
  <si>
    <t>Crashes on all County Rds &amp; State Routes in Clallam County</t>
  </si>
  <si>
    <t xml:space="preserve">a history of officer reported crashes that occurred on all county roads in King County for the period of 1/1/2014 Ã¢â‚¬â€œ 12/31/2014. </t>
  </si>
  <si>
    <t>Crashes on all county rds in King Co 2014</t>
  </si>
  <si>
    <t>PDR-15-1807</t>
  </si>
  <si>
    <t>a summary of officer reported crashes that occurred on all County Roads in Thurston County for the period of 1/1/2010 Ã¢â‚¬â€œ available 2015 (2015 data is partial and preliminary).</t>
  </si>
  <si>
    <t>Crashes on all County Rds in Thurston County</t>
  </si>
  <si>
    <t>PDR-15-3247</t>
  </si>
  <si>
    <t>Craig Erdman</t>
  </si>
  <si>
    <t>a history of officer reported crashes that occurred on all County Roads and State Routes in Franklin County for the period of 1/1/2012 Ã¢â‚¬â€œ available 2017.</t>
  </si>
  <si>
    <t>Crashes on all County Roads &amp; State Routes in Franklin County</t>
  </si>
  <si>
    <t>Teena Robinett</t>
  </si>
  <si>
    <t>a history of officer reported crashes that occurred on all County Roads and State Routes in Snohomish County for the period of 1/1/2012 Ã¢â‚¬â€œ 12/31/2014.</t>
  </si>
  <si>
    <t>Crashes on all County Roads and State Routes in Snohomish County</t>
  </si>
  <si>
    <t>PDR-15-1883</t>
  </si>
  <si>
    <t xml:space="preserve">a history of officer reported crashes that occurred on all County Roads in Asotin County for the period of 1/1/2014 Ã¢â‚¬â€œ 12/31/2016. </t>
  </si>
  <si>
    <t>Crashes on all County Roads in Asotin County</t>
  </si>
  <si>
    <t>Benton County Road Department</t>
  </si>
  <si>
    <t>a history of officer reported crashes that occurred on all county roads in Benton County for the period of 1/1/2011 Ã¢â‚¬â€œ 12/31/2016.</t>
  </si>
  <si>
    <t>Crashes on all county roads in Benton County</t>
  </si>
  <si>
    <t>Bryan Graveline</t>
  </si>
  <si>
    <t>a history of officer reported crashes that occurred on all County Roads in Clark County for the period of 6/1/2011 Ã¢â‚¬â€œ 6/30/2016.</t>
  </si>
  <si>
    <t>Crashes on all County Roads in Clark County</t>
  </si>
  <si>
    <t>Cowlitz County Dept. of Public Works</t>
  </si>
  <si>
    <t>Christopher Andrews</t>
  </si>
  <si>
    <t>a history of officer reported crashes that occurred on all County Roads in Cowlitz County for the period of 1/1/2011 Ã¢â‚¬â€œ 12/31/2015.</t>
  </si>
  <si>
    <t>Crashes on all County roads in Cowlitz County</t>
  </si>
  <si>
    <t>a history of officer reported crashes that occurred on all County Roads in King County for the period of 1/1/2015 Ã¢â‚¬â€œ 12/31/2015.</t>
  </si>
  <si>
    <t>Crashes on all County roads in King County</t>
  </si>
  <si>
    <t>a history of officer reported crashes that occurred on all county roads in King County for the period of 1/1/2013 Ã¢â‚¬â€œ 12/31/2015.</t>
  </si>
  <si>
    <t>Crashes on all county roads in King County</t>
  </si>
  <si>
    <t>Teresa Lee</t>
  </si>
  <si>
    <t>a history of officer reported crashes that occurred on all county roads in King County for the period of 1/1/2016 Ã¢â‚¬â€œ 12/31/2016.</t>
  </si>
  <si>
    <t>David Forte</t>
  </si>
  <si>
    <t xml:space="preserve">a history of officer reported crashes that occurred on all County Roads in Kitsap County for the period of 1/1/2014 Ã¢â‚¬â€œ 12/31/2016. </t>
  </si>
  <si>
    <t>Crashes on all County Roads in Kitsap County</t>
  </si>
  <si>
    <t>Jason Wells</t>
  </si>
  <si>
    <t xml:space="preserve">a history of officer reported crashes that occurred on all County Roads in Mason County for the period of 1/1/2010 Ã¢â‚¬â€œ 12/31/2017. </t>
  </si>
  <si>
    <t>Crashes on all County Roads in Mason County</t>
  </si>
  <si>
    <t>Pacific County</t>
  </si>
  <si>
    <t>Karen Bannish</t>
  </si>
  <si>
    <t>a history of officer reported crashes that occurred on all County Roads in Pacific County for the period of 1/1/2011 Ã¢â‚¬â€œ 12/31/2015.</t>
  </si>
  <si>
    <t>Crashes on all County Roads in Pacific County</t>
  </si>
  <si>
    <t>a history of officer reported crashes that occurred on all County Roads in Pierce County for the period of 1/1/2013 Ã¢â‚¬â€œ 12/31/2015.</t>
  </si>
  <si>
    <t>Crashes on all County Roads in Pierce County</t>
  </si>
  <si>
    <t>Skagit County</t>
  </si>
  <si>
    <t>Forrest Jones</t>
  </si>
  <si>
    <t>a history of officer reported crashes that occurred on all County Roads in Skagit County for the period of 1/1/2011 Ã¢â‚¬â€œ 12/31/2015.</t>
  </si>
  <si>
    <t>Crashes on all County Roads in Skagit County</t>
  </si>
  <si>
    <t>Tracy McMillan</t>
  </si>
  <si>
    <t>a history of officer reported crashes that occurred on all County Roads in Snohomish County for the period of 1/1/2011 Ã¢â‚¬â€œ 12/31/2015.</t>
  </si>
  <si>
    <t>Crashes on all County Roads in Snohomish County</t>
  </si>
  <si>
    <t>a history of officer reported crashes that occurred on all County Roads in Snohomish County for the period of 1/1/2013 Ã¢â‚¬â€œ 12/31/2015.</t>
  </si>
  <si>
    <t>a history of officer reported crashes that occurred on all County Roads in Snohomish County for the period of 1/1/2014 Ã¢â‚¬â€œ 12/31/2016.</t>
  </si>
  <si>
    <t>Mason Skinner</t>
  </si>
  <si>
    <t>a history of officer reported crashes that occurred on all county roads in Thurston County for the period of 1/1/2013 Ã¢â‚¬â€œ 12/31/2015.</t>
  </si>
  <si>
    <t>Crashes on all county roads in Thurston County</t>
  </si>
  <si>
    <t>a history of officer reported crashes that occurred on or in the vicinity of Illinois St in the City of Bellingham for the period of 1/1/2010 Ã¢â‚¬â€œ 12/31/2015.</t>
  </si>
  <si>
    <t>Crashes on all of Illinois St in the City of Bellingham</t>
  </si>
  <si>
    <t>Sam Hickman</t>
  </si>
  <si>
    <t>a history of reported crashes that occurred on or in the vicinity of Island Crest Way in the City of Mercer Island for the period of 1/1/2001 Ã¢â‚¬â€œ 12/31/2014.</t>
  </si>
  <si>
    <t>Crashes on all of Island Crest Way in the City of Mercer Island</t>
  </si>
  <si>
    <t>PDR-15-1795</t>
  </si>
  <si>
    <t>Arnie Clark</t>
  </si>
  <si>
    <t>a history of officer reported crashes that occurred on or in the vicinity of Mercer Way in the City of Mercer Island for the period of 1/1/2010 Ã¢â‚¬â€œ available 2015 (2015 data is partial and preliminary).</t>
  </si>
  <si>
    <t>Crashes on all of Mercer Way in the City of Mercer Island</t>
  </si>
  <si>
    <t>PDR-15-1798</t>
  </si>
  <si>
    <t>The Peninsula Gateway</t>
  </si>
  <si>
    <t>Karen Miller</t>
  </si>
  <si>
    <t xml:space="preserve">a history of reported collisions that occurred on State Route 16 (milepost 0.00B Ã¢â‚¬â€œ 29.19) the entire route length (excluding interchange crossroads and frontage roads) for the period of 8/1/2012 Ã¢â‚¬â€œ 7/31/2014. </t>
  </si>
  <si>
    <t>Crashes on all of SR 16 Mnln &amp; Ramps</t>
  </si>
  <si>
    <t>PDR-14-2598</t>
  </si>
  <si>
    <t>a history of officer reported crashes that occurred on all County roads in Pierce County for the period of 1/1/2012 Ã¢â‚¬â€œ 12/31/2014.</t>
  </si>
  <si>
    <t>Crashes on all Pierce County roads</t>
  </si>
  <si>
    <t>PDR-15-1680</t>
  </si>
  <si>
    <t xml:space="preserve">a history of officer reported crashes that occurred on all roads in the City of Granite Falls Road for the period of 1/1/2012 Ã¢â‚¬â€œ 12/31/2014. </t>
  </si>
  <si>
    <t>Crashes on all rds in Granite Falls</t>
  </si>
  <si>
    <t>PDR-15-2321</t>
  </si>
  <si>
    <t>a history of officer reported crashes that occurred on all roads in Lewis and Thurston Counties for the period of 1/1/2010 Ã¢â‚¬â€œ available 2015 (2015 data is partial and preliminary).</t>
  </si>
  <si>
    <t>Crashes on all rds in Lewis and Thurston counties</t>
  </si>
  <si>
    <t>PDR-15-3510</t>
  </si>
  <si>
    <t>Gene Balk</t>
  </si>
  <si>
    <t>a history of officer reported crashes that occurred on all roads in the Cities of Seattle and Bellevue for the period of 1/1/2001 Ã¢â‚¬â€œ available 2015 (2015 data is partial and preliminary).</t>
  </si>
  <si>
    <t>Crashes on all rds in Seattle &amp; Bellevue</t>
  </si>
  <si>
    <t>PDR-15-2229</t>
  </si>
  <si>
    <t>WTSC</t>
  </si>
  <si>
    <t>Staci Hoff</t>
  </si>
  <si>
    <t xml:space="preserve">a history of officer reported crashes that occurred on all roads statewide for the period of 1/1/2014 Ã¢â‚¬â€œ 6/30/2015 (2015 data is partial and preliminary). </t>
  </si>
  <si>
    <t>Crashes on all rds stwd</t>
  </si>
  <si>
    <t>PDR-15-2867</t>
  </si>
  <si>
    <t>TNEDICCA</t>
  </si>
  <si>
    <t>Yiem Sunbhanich</t>
  </si>
  <si>
    <t>a history of reported crashes that occurred on all roads statewide for the period of 1/1/2001 Ã¢â‚¬â€œ 12/31/2015.</t>
  </si>
  <si>
    <t>Oregon Public Health Div - Program Design &amp; Evaluation Services</t>
  </si>
  <si>
    <t>Susan Richardson</t>
  </si>
  <si>
    <t>a history of reported crashes that occurred on all roads statewide for the period of 1/1/2004 Ã¢â‚¬â€œ available 2016.  (As of 1/1/2009 Citizen Reports are no longer being captured, report # begins with a Ã¢â‚¬ËœCÃ¢â‚¬â„¢ and are contained in years 2004 - 2008).</t>
  </si>
  <si>
    <t>University of Sydney</t>
  </si>
  <si>
    <t>Max Gillespie</t>
  </si>
  <si>
    <t xml:space="preserve">a history of reported crashes that occurred on all roads statewide for the period of 1/1/2001 Ã¢â‚¬â€œ 12/31/2015. </t>
  </si>
  <si>
    <t xml:space="preserve">Crashes on all rds stwd </t>
  </si>
  <si>
    <t>NSW</t>
  </si>
  <si>
    <t>USA Today Network / Courier Journal</t>
  </si>
  <si>
    <t>Tom Frank</t>
  </si>
  <si>
    <t>a history of officer reported crashes based on vehicle usage of Ã¢â‚¬ËœFire Response Vehicle, Law Enforcement Vehicle and Medical Response VehicleÃ¢â‚¬â„¢ that occurred on all roads statewide for the period of 1/1/2011 Ã¢â‚¬â€œ 12/31/2014.</t>
  </si>
  <si>
    <t>Crashes on all rds stwd inv 3 emergency veh usage</t>
  </si>
  <si>
    <t>PDR-15-3238</t>
  </si>
  <si>
    <t>Kristin Dunford</t>
  </si>
  <si>
    <t xml:space="preserve">a history of reported crashes that occurred on all roads statewide for the period of 1/1/2010 Ã¢â‚¬â€œ 12/31/2013. </t>
  </si>
  <si>
    <t>crashes on all roads</t>
  </si>
  <si>
    <t>PDR-15-0532</t>
  </si>
  <si>
    <t>a history of officer reported crashes that occurred on all roads (except SR 5 &amp; limited access) in the City of Shoreline for the period of 1/1/2008 Ã¢â‚¬â€œ 12/31/2016.</t>
  </si>
  <si>
    <t>Crashes on all roads (except SR 5 &amp; limited access) in the City of Shoreline</t>
  </si>
  <si>
    <t xml:space="preserve">a history of officer reported crashes that occurred on all roads (excluding interstates) in King County for the period of 1/1/2010 Ã¢â‚¬â€œ 12/31/2017. </t>
  </si>
  <si>
    <t>Crashes on all roads (excluding interstates) in King County</t>
  </si>
  <si>
    <t xml:space="preserve">a history of officer reported crashes that occurred on all roads (excluding Mainline SR 90 and ramps) in the City of Mercer Island for the period of 1/1/2013 Ã¢â‚¬â€œ 12/31/2017. </t>
  </si>
  <si>
    <t>Crashes on all roads (excluding Mnln SR 90 &amp; Ramps) in the City of Mercer Island</t>
  </si>
  <si>
    <t>a history of officer reported crashes that occurred on all roads (excluding State Route 5) in the City of Mount Vernon for the period of 1/1/2016 Ã¢â‚¬â€œ 12/31/2016.</t>
  </si>
  <si>
    <t>Crashes on all roads (excluding SR 5) in the City of Mt Vernon</t>
  </si>
  <si>
    <t>a history of officer reported crashes that occurred on all roads (excluding State Route 5) in the City of Ridgefield for the period of 1/1/2010 Ã¢â‚¬â€œ 12/31/2014.</t>
  </si>
  <si>
    <t>Crashes on all roads (excluding SR 5) in the City of Ridgefield</t>
  </si>
  <si>
    <t>PDR-15-2783</t>
  </si>
  <si>
    <t>a history of officer reported crashes that occurred on all roads (excluding State Route 5) in the City of Shoreline for the period of 1/1/2016 Ã¢â‚¬â€œ available 2016.</t>
  </si>
  <si>
    <t>Crashes on all roads (excluding SR 5) in the City of Shoreline</t>
  </si>
  <si>
    <t xml:space="preserve">a history of officer reported crashes that occurred on all roads (excluding State Route 5) in the City of Shoreline for the period of 1/1/2016 Ã¢â‚¬â€œ available 2017. </t>
  </si>
  <si>
    <t>April Delchamps</t>
  </si>
  <si>
    <t xml:space="preserve">a history of officer reported crashes that occurred on all roads (excluding state highways with limited access) in the City of Kent for the period of 1/1/2011 Ã¢â‚¬â€œ 12/31/2016. 
</t>
  </si>
  <si>
    <t>Crashes on all roads (excluding state highways with limited access) in the City of Kent</t>
  </si>
  <si>
    <t>City of Lake Forest Park</t>
  </si>
  <si>
    <t>Neil Jensen</t>
  </si>
  <si>
    <t xml:space="preserve">a history of officer reported crashes that occurred on all roads (excluding state routes with limited access) in the City of Lake Forest Park for the period of 1/1/2012 Ã¢â‚¬â€œ 12/31/2016. </t>
  </si>
  <si>
    <t>Crashes on all roads (excluding state routes with limited access) in the City of Lake Forest Park</t>
  </si>
  <si>
    <t>a history of officer reported crashes that occurred on all roads except Mainline State Route (SR) 5, SR 90 &amp; SR 520 in the City of Seattle for the period of 1/1/2013 Ã¢â‚¬â€œ available 2015 (2015 data is partial and preliminary).</t>
  </si>
  <si>
    <t>Crashes on all roads except Mnln SR 5, SR 90 &amp; SR 520 in City of Seattle</t>
  </si>
  <si>
    <t>a history of officer reported crashes that occurred on all roads (excluding State Route 5) in the City of Shoreline for the period of 1/1/2015 Ã¢â‚¬â€œ available 2015 (2015 data is partial and preliminary).</t>
  </si>
  <si>
    <t>Crashes on all roads except SR 5 in City of Shoreline</t>
  </si>
  <si>
    <t>a history of reported crashes that occurred on all roads except State Route 5 in the City of Shoreline for the period of 1/1/2008 Ã¢â‚¬â€œ 12/31/2014 (2014 data is considered preliminary).</t>
  </si>
  <si>
    <t>Crashes on all roads except SR 5 in the City of Shoreline</t>
  </si>
  <si>
    <t>PDR-15-0425</t>
  </si>
  <si>
    <t>a history of officer reported crashes that occurred on all roads (excluding SR 5 &amp; limited access) in the City of Shoreline for the period of 1/1/2008 Ã¢â‚¬â€œ available 2016.</t>
  </si>
  <si>
    <t xml:space="preserve">a history of officer reported crashes that occurred on all roads in the Cities of Cle Elum, Grandview, Harrah, Moxee, Naches, Pasco, Prosser, Selah, South Cle Elum, Sunnyside, Tieton, Toppenish, Union Gap, Yakima and Zillah for the period of 1/1/2015 Ã¢â‚¬â€œ 12/31/2017. </t>
  </si>
  <si>
    <t>Crashes on all roads in 15 Cities</t>
  </si>
  <si>
    <t xml:space="preserve">Victor Stover </t>
  </si>
  <si>
    <t xml:space="preserve">a history of officer reported crashes that occurred on all roads in the Cities of Auburn, Bellevue, Bothell, Des Moines, Federal Way, Kenmore, Kent, Kirkland, Lake Forest Park, Newcastle, Pacific, Redmond, Renton, Seattle, Shoreline and on all roads in Unincorporated King County for the period of 1/1/2013 Ã¢â‚¬â€œ 12/31/2017 (2017 data is preliminary). </t>
  </si>
  <si>
    <t>Crashes on all roads in 15 Cities and Unincorporated King County</t>
  </si>
  <si>
    <t xml:space="preserve">a history of reported crashes that occurred on all roads in the following counties; Adams, Asotin, Benton, Chelan, Columbia, Douglas, Franklin, Garfield, Grant, Kittitas, Lincoln, Okanogan, Spokane, Walla Walla, Whitman &amp; Yakima for the period of 1/1/2013 Ã¢â‚¬â€œ 12/31/2014. </t>
  </si>
  <si>
    <t>Crashes on all roads in 16 counties</t>
  </si>
  <si>
    <t>PDR-15-0711</t>
  </si>
  <si>
    <t>a history of officer reported crashes that occurred on all roads in the following Counties: Adams, Asotin, Benton, Chelan, Columbia, Douglas, Franklin, Garfield, Grant, Kittitas, Lincoln, Okanogan, Spokane, Walla Walla, Whitman and Yakima for the period of 1/1/2014 Ã¢â‚¬â€œ 12/31/2015.</t>
  </si>
  <si>
    <t>Crashes on all roads in 16 Counties</t>
  </si>
  <si>
    <t>a history of officer reported crashes that occurred on all roads in the following Counties: Adams, Asotin, Benton, Chelan, Columbia, Douglas, Franklin, Garfield, Grant, Kittitas, Lincoln, Okanogan, Spokane, Walla Walla and Yakima for the period of 1/1/2016 Ã¢â‚¬â€œ 12/31/2016.</t>
  </si>
  <si>
    <t>a history of officer reported crashes that occurred on all roads in the following Counties: Adams, Asotin, Benton, Chelan, Columbia, Douglas, Franklin, Garfield, Grant, Kittitas, Lincoln, Okanogan, Spokane, Walla Walla and Yakima for the period of 1/1/2015 Ã¢â‚¬â€œ 12/31/2015.</t>
  </si>
  <si>
    <t xml:space="preserve">a history of officer reported crashes that occurred on all roads in the following Counties: Adams, Asotin, Benton, Chelan, Columbia, Douglas, Franklin, Garfield, Grant, Kittitas, Lincoln, Okanogan, Spokane, Walla Walla, Whitman and Yakima for the period of 1/1/2016 Ã¢â‚¬â€œ 12/31/2017. </t>
  </si>
  <si>
    <t>a history of officer reported crashes that occurred on all roads in the Cities of Airway Heights and Cheney for the period of 1/1/2013 Ã¢â‚¬â€œ available 2016.</t>
  </si>
  <si>
    <t>Crashes on all roads in 2 Cities</t>
  </si>
  <si>
    <t>a history of officer reported crashes that occurred on all roads statewide for the period of 1/1/2015 Ã¢â‚¬â€œ 12/31/2015.</t>
  </si>
  <si>
    <t>Crashes on all roads in 2015</t>
  </si>
  <si>
    <t>a history of officer reported crashes that occurred on all roads in the Cities of Colville, Liberty Lake and Millwood for the period of 1/1/2013 Ã¢â‚¬â€œ 12/31/2015.</t>
  </si>
  <si>
    <t>Crashes on all roads in 3 Cities</t>
  </si>
  <si>
    <t>a history of officer reported crashes that occurred on all roads in the Cities of Burlington, Ellensburg and Walla Walla for the period of 1/1/2011 Ã¢â‚¬â€œ 12/31/2015.</t>
  </si>
  <si>
    <t>a history of officer reported crashes that occurred on all roads in the Cities of Buckley, Carbonado and Edgewood for the period of 1/1/2012 Ã¢â‚¬â€œ 12/31/2014.</t>
  </si>
  <si>
    <t xml:space="preserve">Crashes on all roads in 3 Cities </t>
  </si>
  <si>
    <t>PDR-15-2045</t>
  </si>
  <si>
    <t>a history of officer reported crashes that occurred on all roads in the Cities of Lacey, Lynden, Sammamish and Peaceful Valley in Whatcom County for the period of 1/1/2014 Ã¢â‚¬â€œ 12/31/2016.</t>
  </si>
  <si>
    <t>Crashes on all roads in 3 Cities &amp; Peaceful Valley</t>
  </si>
  <si>
    <t>Andres Gomez</t>
  </si>
  <si>
    <t>a history of officer reported crashes that occurred on all roads in Benton, Franklin &amp; Walla Walla Counties for the period of 1/1/2013 Ã¢â‚¬â€œ 12/31/2014.</t>
  </si>
  <si>
    <t>Crashes on all roads in 3 Counties</t>
  </si>
  <si>
    <t>PDR-15-1355</t>
  </si>
  <si>
    <t>Joshua Pendleton</t>
  </si>
  <si>
    <t>a history of officer reported crashes that occurred on all roads in the Cities of Bingen, Brewster, Bridgeport, Cashmere, Chelan, Coulee City, Coulee Dam, Electric City, Ephrata, East Wenatchee, George, Goldendale, Granger, Grand Coulee, Kittitas, Mabton, Mansfield, Mattawa, Morton, Okanogan, Omak, Oroville, Othello, Quincy, Royal City, Soap Lake, Tieton, Toppenish, Twisp, Wapato, Warden, Wenatchee, White Salmon and Winthrop for the period of 1/1/2013 Ã¢â‚¬â€œ available 2016.</t>
  </si>
  <si>
    <t>Crashes on all roads in 34 Cities</t>
  </si>
  <si>
    <t>a history of officer reported crashes that occurred on all roads in the Cities of Algona, Auburn, Kent and Pacific for the period of 1/1/2010 Ã¢â‚¬â€œ 12/31/2014.</t>
  </si>
  <si>
    <t>Crashes on all roads in 4 Cities</t>
  </si>
  <si>
    <t>PDR-15-1202</t>
  </si>
  <si>
    <t>a history of officer reported crashes that occurred on all roads in the Cities of Colville, Liberty Lake, Millwood and Odessa for the period of 1/1/2012 Ã¢â‚¬â€œ 12/31/2014.</t>
  </si>
  <si>
    <t>PDR-15-2070</t>
  </si>
  <si>
    <t>a history of officer reported crashes that occurred on all roads in the Cities of Buckley, Carbonado, Edgewood and Steilacoom for the period of 1/1/2013 Ã¢â‚¬â€œ 12/31/2015.</t>
  </si>
  <si>
    <t>a history of officer reported crashes that occurred on all roads in the Cities of Mossyrock, North Bonneville, Stevenson, Toledo and Vader for the period of 1/1/2013 Ã¢â‚¬â€œ 12/31/2015.</t>
  </si>
  <si>
    <t>Crashes on all roads in 5 Cities</t>
  </si>
  <si>
    <t>Stephen C. Stewart</t>
  </si>
  <si>
    <t>a history of officer reported crashes that occurred on all roads in the Cities of DuPont, Cathlamet, Rainier, Toledo and Winlock for the period of 1/1/2013 Ã¢â‚¬â€œ 12/31/2015.</t>
  </si>
  <si>
    <t>Case Western Reserve University</t>
  </si>
  <si>
    <t>Paul Fisher</t>
  </si>
  <si>
    <t>a history of reported crashes that occurred on all roads in the Counties of Clark, Cowlitz, Whatcom, Skagit and Snohomish for the period of 1/1/2005 Ã¢â‚¬â€œ 12/31/2014.</t>
  </si>
  <si>
    <t>Crashes on all roads in 5 Counties</t>
  </si>
  <si>
    <t>PDR-15-1903</t>
  </si>
  <si>
    <t xml:space="preserve">a history of officer reported crashes that occurred on all roads in the Cities of Albion, Connell, Dayton, Endicott (No Reported Crashes), St. John and Waitsburg for the period of 1/1/2012 Ã¢â‚¬â€œ 12/31/2014.
</t>
  </si>
  <si>
    <t>Crashes on all roads in 6 Cities</t>
  </si>
  <si>
    <t>PDR-15-2028</t>
  </si>
  <si>
    <t>a history of officer reported crashes that occurred on all roads in the Cities of Cusick, Ione, Kettle Falls, LaCrosse, Leavenworth and Oakesdale for the period of 1/1/2013 Ã¢â‚¬â€œ 12/31/2015.</t>
  </si>
  <si>
    <t>Collin Price</t>
  </si>
  <si>
    <t>a history of officer reported crashes that occurred on all roads in the Cities of Coulee Dam, Pateros, Republic, Ritzville, Tonasket and Twisp for the period of 1/1/2013 Ã¢â‚¬â€œ 12/31/2015.</t>
  </si>
  <si>
    <t>a history of officer reported crashes that occurred on all roads in the Cities of Ione, LaCrosse, Leavenworth, Oakesdale, Odessa, Wilbur and Malden (no reported crashes in Malden) for the period of 1/1/2012 Ã¢â‚¬â€œ 12/31/2014.</t>
  </si>
  <si>
    <t>Crashes on all roads in 7 Cities</t>
  </si>
  <si>
    <t>PDR-15-1749</t>
  </si>
  <si>
    <t>Scott M. Fraser</t>
  </si>
  <si>
    <t>a history of officer reported crashes that occurred on all roads in the Cities of Almira, Elmer City, Hartline Ã¢â‚¬â€œ No Reported Crashes, Newport, Northport, Spangle and Wilbur for the period of 1/1/2013 Ã¢â‚¬â€œ 12/31/2015.</t>
  </si>
  <si>
    <t>Anna Twohig</t>
  </si>
  <si>
    <t xml:space="preserve">a history of officer reported crashes that occurred on all roads in the Cities of Coulee Dam, Othello, Pateros, Republic, Ritzville, Tonasket and Twisp for the period of 1/1/2015 Ã¢â‚¬â€œ 12/31/2017. </t>
  </si>
  <si>
    <t>Josh Diekmann</t>
  </si>
  <si>
    <t>a history of officer reported crashes that occurred on all roads (excluding state routes with limited access) in the Cities of Federal Way, Fife, Fircrest, Lakewood, Ruston, Tacoma, University Place and all unincorporated roads in Pierce County for the period of 1/1/2011 Ã¢â‚¬â€œ 12/31/2015.</t>
  </si>
  <si>
    <t>Crashes on all roads in 7 Cities &amp; all unincorporated roads in Pierce County</t>
  </si>
  <si>
    <t>a history of officer reported crashes that occurred on all roads in the Cities of Coulee Dam, Davenport, Othello, Pateros, Republic, Ritzville, Tonasket and Twisp for the period of 1/1/2014 Ã¢â‚¬â€œ 12/31/2016.</t>
  </si>
  <si>
    <t>Crashes on all roads in 8 Cities</t>
  </si>
  <si>
    <t>Adams County Public Works</t>
  </si>
  <si>
    <t>Brandi Colyar</t>
  </si>
  <si>
    <t>a history of officer reported crashes that occurred on all roads in Adams County for the period of 1/1/2011 Ã¢â‚¬â€œ 12/31/2015.</t>
  </si>
  <si>
    <t>Crashes on all roads in Adams County</t>
  </si>
  <si>
    <t>a history of officer reported crashes that occurred on all roads in Asotin County for the period of 1/1/2013 Ã¢â‚¬â€œ available 2016.</t>
  </si>
  <si>
    <t>Crashes on all roads in Asotin County</t>
  </si>
  <si>
    <t>City of Bainbridge Island Public Works</t>
  </si>
  <si>
    <t>Kenneth C. Hammer</t>
  </si>
  <si>
    <t xml:space="preserve">a history of officer reported crashes that occurred on all roads (excluding state routes with limited access) in the City of Bainbridge Island for the period of 1/1/2012 Ã¢â‚¬â€œ 12/31/2016. </t>
  </si>
  <si>
    <t>Crashes on all roads in Bainbridge Island</t>
  </si>
  <si>
    <t>University of Colorado Denver</t>
  </si>
  <si>
    <t>Nick Ferenchak</t>
  </si>
  <si>
    <t>a history of officer reported crashes that occurred on all roads in the City of Bellingham Road for the period of 1/1/2001 Ã¢â‚¬â€œ available 2015 (2015 data is partial and preliminary).</t>
  </si>
  <si>
    <t>Crashes on all roads in Bellingham</t>
  </si>
  <si>
    <t>PDR-15-2259</t>
  </si>
  <si>
    <t>Geoff Wagner</t>
  </si>
  <si>
    <t>a summary of officer reported fatal and serious crashes that occurred on all roads in Benton and Franklin Counties for the period of 1/1/2004 Ã¢â‚¬â€œ 12/31/2015.</t>
  </si>
  <si>
    <t>Crashes on all roads in Benton &amp; Franklin Counties</t>
  </si>
  <si>
    <t>a history of officer reported crashes that occurred on all roads in Benton County for the period of 8/1/2010 Ã¢â‚¬â€œ 8/31/2015 (2015 data is preliminary).</t>
  </si>
  <si>
    <t>Crashes on all roads in Benton County</t>
  </si>
  <si>
    <t>PDR-15-3152</t>
  </si>
  <si>
    <t>Doug Ehlebracht</t>
  </si>
  <si>
    <t xml:space="preserve">a history of officer reported crashes that occurred on all roads in Benton County for the period of 1/1/2012 Ã¢â‚¬â€œ 12/31/2016. </t>
  </si>
  <si>
    <t>Taylor Ford</t>
  </si>
  <si>
    <t xml:space="preserve">a history of officer reported crashes that occurred on all roads in Benton County for the period of 1/1/2013 Ã¢â‚¬â€œ available 2018. </t>
  </si>
  <si>
    <t>Garrett Jackson</t>
  </si>
  <si>
    <t>a history of officer reported crashes that occurred on all roads in the City of Bremerton for the period of 1/1/2008 Ã¢â‚¬â€œ available 2015 (2015 is partial and preliminary).</t>
  </si>
  <si>
    <t>Crashes on all roads in Bremerton</t>
  </si>
  <si>
    <t>PDR-15-0813</t>
  </si>
  <si>
    <t>a history of officer reported crashes that occurred on all roads in Chelan &amp; Douglas Counties for the period of 1/1/2013 Ã¢â‚¬â€œ 12/31/2014.</t>
  </si>
  <si>
    <t>Crashes on all roads in Chelan &amp; Douglas Counties</t>
  </si>
  <si>
    <t>PDR-15-1162</t>
  </si>
  <si>
    <t>a history of officer reported crashes that occurred on all roads in Chelan and Douglas Counties for the period of 8/1/2014 Ã¢â‚¬â€œ available 2017.</t>
  </si>
  <si>
    <t>a history of officer reported crashes that occurred on all roads in Chelan and Douglas Counties for the period of 1/1/2010 Ã¢â‚¬â€œ 12/31/2012.</t>
  </si>
  <si>
    <t>Crashes on all roads in Chelan and Douglas Counties</t>
  </si>
  <si>
    <t>PDR-15-1703</t>
  </si>
  <si>
    <t>a history of officer reported crashes that occurred on all roads in the City of Anacortes &amp; at or within 0.5 miles of Whistle Lake Rd (Co Rd #14510, milepost 0.000 Ã¢â‚¬â€œ 0.500) @ Haddon Rd (Co Rd #17900, milepost 0.000 Ã¢â‚¬â€œ 0.630) intersection for the period of 1/1/2010 Ã¢â‚¬â€œ available 2015 (2015 data is partial and preliminary).</t>
  </si>
  <si>
    <t>Crashes on all roads in City of Anacortes &amp; Whistle Lake Rd @ Haddon Rd in Skagit Co</t>
  </si>
  <si>
    <t>PDR-15-3515</t>
  </si>
  <si>
    <t>Cyrus Naheedy</t>
  </si>
  <si>
    <t>a history (Multi Row in CSV format) of officer reported crashes that occurred on all roads in the City of Renton for the period of 5/1/2015 Ã¢â‚¬â€œ 12/31/2015.</t>
  </si>
  <si>
    <t>Crashes on all roads in City of Renton</t>
  </si>
  <si>
    <t xml:space="preserve">a history of officer reported crashes that occurred on all roads in Clark and Cowlitz Counties for the period of 1/1/2013 Ã¢â‚¬â€œ 12/31/2017. </t>
  </si>
  <si>
    <t>Crashes on all roads in Clark and Cowlitz Counties</t>
  </si>
  <si>
    <t>a history of officer reported crashes that occurred on all roads in Clark County between the hours of 6:00 am and 11:00 am for the date of 4/21/2014.</t>
  </si>
  <si>
    <t xml:space="preserve">Crashes on all roads in Clark Co between 6:00 am &amp; 11:00 am </t>
  </si>
  <si>
    <t>PDR-15-1235</t>
  </si>
  <si>
    <t>a history of officer reported crashes that occurred on all roads in Clark County for the period of 1/1/2012 Ã¢â‚¬â€œ 12/31/2014.</t>
  </si>
  <si>
    <t>Crashes on all roads in Clark County</t>
  </si>
  <si>
    <t>PDR-15-1766</t>
  </si>
  <si>
    <t>Darlene K. Sharar</t>
  </si>
  <si>
    <t>a history of officer reported crashes that occurred on all roads in Clark County for the period of 1/1/2010 Ã¢â‚¬â€œ available 2015 (2015 data is partial and preliminary).</t>
  </si>
  <si>
    <t>PDR-15-1886</t>
  </si>
  <si>
    <t>a history of officer reported crashes that occurred on all roads in Clark County for the period of 1/1/2011 Ã¢â‚¬â€œ 12/31/2015.</t>
  </si>
  <si>
    <t>a history of officer reported crashes that occurred on all roads in Clark County for the period of 1/1/2014 Ã¢â‚¬â€œ available 2017.</t>
  </si>
  <si>
    <t xml:space="preserve">a history of officer reported crashes that occurred on all roads in Clark County for the period of 1/1/2008 Ã¢â‚¬â€œ available 2018. </t>
  </si>
  <si>
    <t xml:space="preserve">a history of officer reported crashes that occurred on all roads in Clark County for the period of 1/1/2013Ã¢â‚¬â€œ 12/31/2017 (2017 data is preliminary). </t>
  </si>
  <si>
    <t>a history of officer reported crashes that occurred on all roads in Cowlitz County for the period of 5/1/2010 Ã¢â‚¬â€œ 4/30/2015  (2015 data is preliminary).</t>
  </si>
  <si>
    <t>Crashes on all roads in Cowlitz County</t>
  </si>
  <si>
    <t>PDR-15-2067</t>
  </si>
  <si>
    <t>a history of officer reported crashes that occurred on all roads in Cowlitz County for the period of 1/1/2013 Ã¢â‚¬â€œ 12/31/2015.</t>
  </si>
  <si>
    <t xml:space="preserve">a history of officer reported crashes that occurred on all roads in Cowlitz County for the period of 1/1/2012 Ã¢â‚¬â€œ 12/31/2016. </t>
  </si>
  <si>
    <t>Angelena Campobasso</t>
  </si>
  <si>
    <t>a history of officer reported crashes that occurred on all roads in Ferry and Okanogan Counties for the period of 1/1/2011 Ã¢â‚¬â€œ 12/31/2016.</t>
  </si>
  <si>
    <t>Crashes on all roads in Ferry &amp; Okanogan Counties</t>
  </si>
  <si>
    <t>a history of officer reported crashes that occurred on all roads in Franklin County for the period of 5/1/2010 Ã¢â‚¬â€œ 4/30/2015 (2015 data is preliminary).</t>
  </si>
  <si>
    <t>Crashes on all roads in Franklin County</t>
  </si>
  <si>
    <t>PDR-15-2052</t>
  </si>
  <si>
    <t>Eric Ulvin</t>
  </si>
  <si>
    <t>a history of officer reported crashes that occurred on all roads in Franklin County for the period of 1/1/2013 Ã¢â‚¬â€œ 12/31/2015.</t>
  </si>
  <si>
    <t>MacLeod Reckord, PLLC/</t>
  </si>
  <si>
    <t>Donny Donoghue</t>
  </si>
  <si>
    <t>a history of officer reported crashes that occurred on all roads in Island County for the period of 1/1/2007 Ã¢â‚¬â€œ available 2017.</t>
  </si>
  <si>
    <t>Crashes on all roads in Island County</t>
  </si>
  <si>
    <t xml:space="preserve">a history of officer reported crashes that occurred on all roads in Island County for the period of 1/1/2011 Ã¢â‚¬â€œ 12/31/2016. </t>
  </si>
  <si>
    <t>Port Townsend Leader Newspaper</t>
  </si>
  <si>
    <t>Patrick J. Sullivan</t>
  </si>
  <si>
    <t xml:space="preserve">a history of officer reported crashes that occurred on all roads in Jefferson County for the period of 1/1/2015 Ã¢â‚¬â€œ 12/31/2015. </t>
  </si>
  <si>
    <t>Crashes on all roads in Jefferson Co</t>
  </si>
  <si>
    <t xml:space="preserve">a history of officer reported crashes that occurred on all roads in Jefferson County for the period of 1/1/2011 Ã¢â‚¬â€œ 12/31/2016. </t>
  </si>
  <si>
    <t>Crashes on all roads in Jefferson County</t>
  </si>
  <si>
    <t>City of Kent Public Works Department</t>
  </si>
  <si>
    <t>Joseph Araucto</t>
  </si>
  <si>
    <t>a summary of officer reported crashes that occurred on all roads in the City of Kent for the period of 1/1/2001 Ã¢â‚¬â€œ 12/31/2014 (2014 is considered preliminary).</t>
  </si>
  <si>
    <t>crashes on all roads in Kent 01 - 14</t>
  </si>
  <si>
    <t>PDR-15-0220</t>
  </si>
  <si>
    <t>Weige Chen</t>
  </si>
  <si>
    <t>a history of officer reported crashes that occurred on all roads in King and Snohomish Counties for the period of 1/1/2001 Ã¢â‚¬â€œ available 2016.</t>
  </si>
  <si>
    <t>Crashes on all roads in King and Snohomish Counties</t>
  </si>
  <si>
    <t>a history of officer reported crashes that occurred on all roads in King County for the period of 1/1/2012 Ã¢â‚¬â€œ 12/31/2014.</t>
  </si>
  <si>
    <t>Crashes on all roads in King County</t>
  </si>
  <si>
    <t>PDR-15-1760</t>
  </si>
  <si>
    <t>Susanne Dubois</t>
  </si>
  <si>
    <t>PDR-15-2137</t>
  </si>
  <si>
    <t>University of Utah</t>
  </si>
  <si>
    <t>Song Yu</t>
  </si>
  <si>
    <t>a history of officer reported crashes that occurred on all roads in King County for the period of 1/1/2006 Ã¢â‚¬â€œ available 12/31/2015.</t>
  </si>
  <si>
    <t>Kelsey Gragg</t>
  </si>
  <si>
    <t>a history of officer reported crashes that occurred on all roads in King County for the period of 1/1/2010 Ã¢â‚¬â€œ 12/31/2015.</t>
  </si>
  <si>
    <t>Victoria Hupf</t>
  </si>
  <si>
    <t>a history of officer reported crashes that occurred on all roads in King County for the period of 03/01/2016 Ã¢â‚¬â€œ 03/08/2016.</t>
  </si>
  <si>
    <t>a history of officer reported crashes that occurred on all roads in King County for the period of 04/13/2016 Ã¢â‚¬â€œ 04/20/2016.</t>
  </si>
  <si>
    <t>Joy Borkholder</t>
  </si>
  <si>
    <t>a history of officer reported crashes that occurred on all roads in King County for the period of 1/1/2015 Ã¢â‚¬â€œ available 2017.</t>
  </si>
  <si>
    <t>HERE Company</t>
  </si>
  <si>
    <t>Reza Asadi</t>
  </si>
  <si>
    <t xml:space="preserve">a history of officer reported crashes that occurred on all roads in King County for the period of 1/1/2004 Ã¢â‚¬â€œ available 2017. </t>
  </si>
  <si>
    <t xml:space="preserve">a history of officer reported crashes that occurred on all roads in King County for the period of 1/1/2011 Ã¢â‚¬â€œ available 2017. </t>
  </si>
  <si>
    <t>a summary of officer reported fatal and serious injury crashes that occurred on all roads in King, Kitsap, Pierce and Snohomish Counties for the period of 1/1/2004 Ã¢â‚¬â€œ 12/31/2016</t>
  </si>
  <si>
    <t>Crashes on all roads in King, Kitsap, Pierce &amp; Snohomish Counties</t>
  </si>
  <si>
    <t>Ronald Gibbons</t>
  </si>
  <si>
    <t>a history of officer reported crashes that occurred on all roads in King, Pierce, Snohomish and Thurston Counties for the period of 1/1/2010 Ã¢â‚¬â€œ 12/31/2014.</t>
  </si>
  <si>
    <t>Crashes on all roads in King, Pierce, Snohomish and Thurston Counties</t>
  </si>
  <si>
    <t>a history of officer reported crashes that occurred on all roads in Kitsap County for the period of 1/1/2012 Ã¢â‚¬â€œ 12/31/2014.</t>
  </si>
  <si>
    <t>Crashes on all roads in Kitsap County</t>
  </si>
  <si>
    <t>PDR-15-1624</t>
  </si>
  <si>
    <t>Edward Coviello</t>
  </si>
  <si>
    <t xml:space="preserve">a history of officer reported crashes that occurred on all roads in Kitsap County for the period of 1/1/2017 Ã¢â‚¬â€œ 12/31/2017. </t>
  </si>
  <si>
    <t>a summary of officer reported crashes that occurred on all roads in Kittitas County for the period of 1/1/2011 Ã¢â‚¬â€œ available 2016.</t>
  </si>
  <si>
    <t>Crashes on all roads in Kittitas County</t>
  </si>
  <si>
    <t>a history of officer reported crashes that occurred on all roads in Kittitas County for the period of 1/1/2012 Ã¢â‚¬â€œ 12/31/2016.</t>
  </si>
  <si>
    <t xml:space="preserve">a history of officer reported crashes that occurred on all roads in the City of La Center for the period of 1/1/2011 Ã¢â‚¬â€œ 12/31/2015. </t>
  </si>
  <si>
    <t>Crashes on all roads in La Center</t>
  </si>
  <si>
    <t xml:space="preserve">a history of officer reported crashes that occurred on all roads in the City of Lacey and the following Thurston County road segment for the period of 1/1/2012 Ã¢â‚¬â€œ 12/31/2014.
Ã¢â‚¬Â¢  Marvin Rd (Co Rd #13195, mp 0.00 Ã¢â‚¬â€œ 2.88) from Mullen Rd to SR 510 / Pacific Ave 
</t>
  </si>
  <si>
    <t>Crashes on all roads in Lacey and Thurston Co Rd segment</t>
  </si>
  <si>
    <t>PDR-15-1652</t>
  </si>
  <si>
    <t>a history of officer reported crashes that occurred on all roads in the City of Lakewood for the period of 1/1/2012 Ã¢â‚¬â€œ 12/31/2014.</t>
  </si>
  <si>
    <t>Crashes on all roads in Lakewood</t>
  </si>
  <si>
    <t>PDR-15-1686</t>
  </si>
  <si>
    <t>Celtic Investigations</t>
  </si>
  <si>
    <t>Fred Doughty</t>
  </si>
  <si>
    <t>a history of officer reported crashes that occurred on all roads in Mason County for the period of 10/26/2014.</t>
  </si>
  <si>
    <t>Crashes on all roads in Mason County</t>
  </si>
  <si>
    <t>Hans Shepherd</t>
  </si>
  <si>
    <t xml:space="preserve">a history of officer reported crashes that occurred on all roads in Mason County for the period of 1/1/2006 Ã¢â‚¬â€œ available 2017. </t>
  </si>
  <si>
    <t>City of Mill Creek Police Dept.</t>
  </si>
  <si>
    <t>Joanna Lee</t>
  </si>
  <si>
    <t>a history of officer reported crashes that occurred on all roads in the City of Mill Creek for the period of 1/1/2000 Ã¢â‚¬â€œ available 2015 (2015 data is partial and preliminary).</t>
  </si>
  <si>
    <t>Crashes on all roads in Mill Creek</t>
  </si>
  <si>
    <t>PDR-15-2358</t>
  </si>
  <si>
    <t>a history of officer reported crashes that occurred on all roads in the Cities of Bridgeport, Cashmere, Chelan, Coulee City , Coulee Dam, East Wenatchee, Electric City, Ephrata, George, Goldendale, Grand Coulee, Granger, Kittitas, Mabton, Mattawa, Morton, Okanogan, Omak, Othello, Quincy, Royal City, Skykomish, Soap Lake, Tieton, Toppenish, Twisp, Wapato, Warden, Wenatchee and Winthrop  for the period of 1/1/2013 Ã¢â‚¬â€œ 12/31/2015.</t>
  </si>
  <si>
    <t>Crashes on all roads in Multiple Cities</t>
  </si>
  <si>
    <t xml:space="preserve">a history of officer reported crashes that occurred on all roads in the Cities of Bingen, Bridgeport, Cashmere, Chelan, Coulee City, Coulee Dam, Electric City, Ephrata, George, Grand Coulee, Kittitas, Mabton, Mattawa, Morton, Okanogan, Omak, Quincy, Royal City, Soap Lake, Tieton Toppenish, Twisp, Wapato, Warden, Wenatchee, White Salmon and Winthrop for the period of 1/1/2012 Ã¢â‚¬â€œ 12/31/2016. </t>
  </si>
  <si>
    <t>a history of officer reported crashes that occurred on all roads in the City of North Bend and Tanner Neighborhood for the period of 1/1/2015 Ã¢â‚¬â€œ available 2018.</t>
  </si>
  <si>
    <t>Crashes on all roads in North Bend &amp; Tanner Neighborhood</t>
  </si>
  <si>
    <t>Chinook Observer</t>
  </si>
  <si>
    <t>Natalie St. John</t>
  </si>
  <si>
    <t xml:space="preserve">a history of officer reported crashes that occurred on all roads in Pacific County for the period of 1/1/2005 Ã¢â‚¬â€œ available 2015 (2015 data is partial and preliminary). </t>
  </si>
  <si>
    <t>Crashes on all roads in Pacific Co</t>
  </si>
  <si>
    <t>PDR-15-2312</t>
  </si>
  <si>
    <t>Kalispel Tribe of Indians</t>
  </si>
  <si>
    <t>Julia Whitford</t>
  </si>
  <si>
    <t>a history of officer reported crashes that occurred on all roads in Pend Oreille County for the period of 1/1/2014 Ã¢â‚¬â€œ 12/31/2016.</t>
  </si>
  <si>
    <t>Crashes on all roads in Pend Oreille County</t>
  </si>
  <si>
    <t>Kyle Meschko</t>
  </si>
  <si>
    <t xml:space="preserve">a history of officer reported crashes that occurred on all roads in Pend Oreille County for the period of 1/1/2012 Ã¢â‚¬â€œ 12/31/2016. </t>
  </si>
  <si>
    <t>Pierce County Sheriff's Department</t>
  </si>
  <si>
    <t>David Hutchinson</t>
  </si>
  <si>
    <t>a history of officer reported crashes that occurred on all roads in Pierce County for the period of 1/1/2015 Ã¢â‚¬â€œ 12/31/2015).</t>
  </si>
  <si>
    <t>Crashes on all roads in Pierce Co</t>
  </si>
  <si>
    <t>a history of officer reported crashes that occurred on all roads in Pierce County for the period of 1/1/2014 Ã¢â‚¬â€œ 12/31/2014.</t>
  </si>
  <si>
    <t>Crashes on all roads in Pierce County</t>
  </si>
  <si>
    <t>PDR-15-1647</t>
  </si>
  <si>
    <t xml:space="preserve">a history of officer reported crashes that occurred on all roads in Pierce County for the period of 1/1/2015 Ã¢â‚¬â€œ 12/31/2017. </t>
  </si>
  <si>
    <t>City of Puyallup Traffic Division</t>
  </si>
  <si>
    <t>Soma Chattopahyay</t>
  </si>
  <si>
    <t xml:space="preserve">a history of officer reported crashes that occurred on all roads in the City of Puyallup for the period of 1/1/2011 Ã¢â‚¬â€œ 12/31/2014. </t>
  </si>
  <si>
    <t>Crashes on all roads in Puyallup</t>
  </si>
  <si>
    <t>a history of officer reported crashes that occurred on all roads in San Juan County for the period of 1/1/2011 Ã¢â‚¬â€œ 12/31/2015.</t>
  </si>
  <si>
    <t>Crashes on all roads in San Juan County</t>
  </si>
  <si>
    <t>San Juan County</t>
  </si>
  <si>
    <t xml:space="preserve">a history of officer reported crashes that occurred on all roads in San Juan County for the period of 1/1/2012 Ã¢â‚¬â€œ 12/31/2016. </t>
  </si>
  <si>
    <t>Booz Allen Hamilton</t>
  </si>
  <si>
    <t>Czarina Quindara</t>
  </si>
  <si>
    <t xml:space="preserve">a history of officer reported crashes that occurred on all roads in the City of Seattle for the period of 1/1/2001 Ã¢â‚¬â€œ 12/31/2014 (2014 data is considered preliminary). </t>
  </si>
  <si>
    <t>Crashes on all roads in Seattle</t>
  </si>
  <si>
    <t>PDR-15-0557</t>
  </si>
  <si>
    <t>a history of officer reported crashes that occurred on all roads in the City of Seattle for the period of 1/1/2001 Ã¢â‚¬â€œ available 2015 (2015 data is partial and preliminary).</t>
  </si>
  <si>
    <t>PDR-15-2226</t>
  </si>
  <si>
    <t>a history of officer reported crashes that occurred on all roads in the City of Sedro-Woolley for the period of 1/1/2010 Ã¢â‚¬â€œ 12/31/2014.</t>
  </si>
  <si>
    <t>Crashes on all roads in Sedro-Woolley</t>
  </si>
  <si>
    <t>PDR-15-1458</t>
  </si>
  <si>
    <t>John Bergstrom</t>
  </si>
  <si>
    <t>a history of officer reported crashes that occurred on all roads in Skagit County for the period of 1/1/2003 Ã¢â‚¬â€œ available 2015 (2015 data is considered partial and preliminary).</t>
  </si>
  <si>
    <t>Crashes on all roads in Skagit County</t>
  </si>
  <si>
    <t>PDR-15-1262</t>
  </si>
  <si>
    <t>Rose Howe</t>
  </si>
  <si>
    <t xml:space="preserve">a history of officer reported crashes that occurred on all roads in Skagit County for the period of 1/1/2017 Ã¢â‚¬â€œ available 2017. </t>
  </si>
  <si>
    <t>a history of officer reported crashes that occurred on all roads in Skamania County for the period of 1/1/2010 Ã¢â‚¬â€œ 12/31/2014.</t>
  </si>
  <si>
    <t>Crashes on all roads in Skamania County</t>
  </si>
  <si>
    <t>PDR-15-1505</t>
  </si>
  <si>
    <t>Snohomish County for the period of 4/13/2007 Ã¢â‚¬â€œ 8/02/2007</t>
  </si>
  <si>
    <t>International Grafight Studios</t>
  </si>
  <si>
    <t xml:space="preserve">On 9/27/2016 WSDOT Public Disclosure mailed a payment letter to Mr. Dwight S. Chong requesting a payment of $123.30 from Mr. Chong in order for us to mail hard copy pages of the crash data as requested.   WSDOT Public Disclosure received no payment from Mr. Chong, nor did we or the Crash Data Department receive any further communication regarding this request.  Since Mr. Chong did not pay for the hard copy records he requested and made no further communication for the past 60 days, this request is now being closed due to non payment. </t>
  </si>
  <si>
    <t>Dwight S. Chong</t>
  </si>
  <si>
    <t>a history of officer reported crashes that occurred on all roads in Snohomish County for the period of 4/13/2007 Ã¢â‚¬â€œ 8/02/2007.</t>
  </si>
  <si>
    <t>Crashes on all roads in Snohomish County</t>
  </si>
  <si>
    <t>John Heyde</t>
  </si>
  <si>
    <t>a history of officer reported crashes that occurred on all roads in Snohomish County for the period of 1/05/2013 Ã¢â‚¬â€œ 01/15/2013.</t>
  </si>
  <si>
    <t>ServicePlus</t>
  </si>
  <si>
    <t>Preston Merkel</t>
  </si>
  <si>
    <t xml:space="preserve">a history of officer reported crashes that occurred on all roads in Snohomish County for the period of 7/1/2015 Ã¢â‚¬â€œ 6/30/2017. </t>
  </si>
  <si>
    <t xml:space="preserve">a history of officer reported crashes that occurred on all roads in Snohomish County for the period of 1/1/2015 Ã¢â‚¬â€œ 12/31/2017 (2017 data is preliminary). </t>
  </si>
  <si>
    <t xml:space="preserve">a history of officer reported crashes that occurred on all roads in Snohomish County for the period of 1/1/2013 Ã¢â‚¬â€œ available 2018. </t>
  </si>
  <si>
    <t>a history of officer reported crashes that occurred on all roads in Spokane County for the period of 1/1/2014 Ã¢â‚¬â€œ available 2015 (2015 data is considered partial and preliminary).</t>
  </si>
  <si>
    <t>Crashes on all roads in Spokane County</t>
  </si>
  <si>
    <t>PDR-15-1538</t>
  </si>
  <si>
    <t>Scott A. Ferrin</t>
  </si>
  <si>
    <t xml:space="preserve">a history of officer reported crashes that occurred on all roads in Spokane County for the period of 1/1/2014 Ã¢â‚¬â€œ 12/31/2014. </t>
  </si>
  <si>
    <t>PDR-15-2149</t>
  </si>
  <si>
    <t xml:space="preserve">a history of officer reported crashes that occurred on all roads in Spokane County for the period of 1/1/2016 Ã¢â‚¬â€œ 12/31/2016. </t>
  </si>
  <si>
    <t>Sean Carpenter</t>
  </si>
  <si>
    <t xml:space="preserve">a history of officer reported crashes that occurred on all roads in Spokane County for the period of 1/1/2012 Ã¢â‚¬â€œ 12/31/2016. </t>
  </si>
  <si>
    <t xml:space="preserve">a history of officer reported crashes that occurred on all roads in Spokane County for the period of 1/1/2017 Ã¢â‚¬â€œ 12/31/2017. </t>
  </si>
  <si>
    <t>a history of officer reported crashes that occurred on all roads in Spokane County for the period of 1/1/2015 Ã¢â‚¬â€œ 12/31/2015.</t>
  </si>
  <si>
    <t>Crashes on all roads in Spokane County 2015</t>
  </si>
  <si>
    <t>Adam Jackson</t>
  </si>
  <si>
    <t xml:space="preserve">a history of officer reported crashes that occurred on all roads in the City of Spokane Valley and on all roads in Spokane County for the period of 1/1/2012 Ã¢â‚¬â€œ 12/31/2016. </t>
  </si>
  <si>
    <t>Crashes on all roads in Spokane Valley &amp; Spokane County</t>
  </si>
  <si>
    <t>a history of officer reported crashes that occurred on all roads in the Cities of Airway Heights and Tekoa for the period of 1/1/2012 Ã¢â‚¬â€œ 12/31/2014.</t>
  </si>
  <si>
    <t>Crashes on all roads in the Cities of Airway Heights and Tekoa</t>
  </si>
  <si>
    <t>PDR-15-1981</t>
  </si>
  <si>
    <t>a history of officer reported crashes that occurred on all roads in the Cities of Burlington and Medina for the period of 1/1/2013 Ã¢â‚¬â€œ 12/31/2015.</t>
  </si>
  <si>
    <t>Crashes on all roads in the Cities of Burlington &amp; Medina</t>
  </si>
  <si>
    <t>a history of officer reported crashes that occurred on all roads in the Cities of Edgewood and Milton for the period of 1/1/2012 Ã¢â‚¬â€œ 12/31/2014.</t>
  </si>
  <si>
    <t>Crashes on all roads in the Cities of Edgewood &amp; Milton</t>
  </si>
  <si>
    <t>PDR-15-1521</t>
  </si>
  <si>
    <t>Performance Plane LLC</t>
  </si>
  <si>
    <t xml:space="preserve">a history of officer reported crashes that occurred on all roads in the Cities of Fife and Kent, including SR 99 (milepost 5.52 - 5.56) @ 70th Ave in the City of Milton for the period of 1/1/2012 Ã¢â‚¬â€œ 12/31/2016. </t>
  </si>
  <si>
    <t>Crashes on all roads in the Cities of Fife &amp; Kent, including SR 99 (milepost 5.54 - 5.56) @ 70th Ave in the City of Milton</t>
  </si>
  <si>
    <t>a history of officer reported crashes that occurred on all roads in the Cities of Forks, Granite Falls and Sultan for the period of 1/1/2013 Ã¢â‚¬â€œ 12/31/2015.</t>
  </si>
  <si>
    <t>Crashes on all roads in the Cities of Forks, Granite Falls and Sultan</t>
  </si>
  <si>
    <t>Yessica L. Carnley</t>
  </si>
  <si>
    <t>a history of officer reported crashes that occurred on all roads in the Cities of Kennewick, Pasco and Richland for the period of 1/1/2010 Ã¢â‚¬â€œ 12/31/2014.</t>
  </si>
  <si>
    <t>Crashes on all roads in the Cities of Kennewick, Pasco &amp; Richland</t>
  </si>
  <si>
    <t>PDR-15-2829</t>
  </si>
  <si>
    <t>a history of officer reported crashes that occurred on all roads in the Cities of Kirkland &amp; Redmond for the period of 1/1/2013 Ã¢â‚¬â€œ 12/31/2015.</t>
  </si>
  <si>
    <t>Crashes on all roads in the Cities of Kirkland &amp; Redmond</t>
  </si>
  <si>
    <t>a history of officer reported crashes that occurred on all roads in the Cities of Kirkland and Redmond for the period of 1/1/2011 Ã¢â‚¬â€œ 12/31/2015.</t>
  </si>
  <si>
    <t xml:space="preserve">Crashes on all roads in the Cities of Kirkland &amp; Redmond
</t>
  </si>
  <si>
    <t>Pd' Programming, Inc.</t>
  </si>
  <si>
    <t>Pete d'Oronzio</t>
  </si>
  <si>
    <t>a history of officer reported crashes that occurred on all roads in the Cities of Lynnwood &amp; Redmond for the period of 1/1/2010 Ã¢â‚¬â€œ available 2016.</t>
  </si>
  <si>
    <t>Crashes on all roads in the Cities of Lynnwood &amp; Redmond</t>
  </si>
  <si>
    <t>a history of officer reported crashes that occurred on all roads in the Cities of Pe Ell and Roy for the period of 1/1/2012 Ã¢â‚¬â€œ 12/31/2014.</t>
  </si>
  <si>
    <t>Crashes on all roads in the Cities of Pe Ell and Roy</t>
  </si>
  <si>
    <t>PDR-15-2036</t>
  </si>
  <si>
    <t>Steve Stewart</t>
  </si>
  <si>
    <t>a history of officer reported crashes that occurred on all roads in the Cities of Toledo &amp; Winlock for the period of 1/1/2012 Ã¢â‚¬â€œ 12/31/2014.</t>
  </si>
  <si>
    <t>Crashes on all roads in the Cities of Toledo &amp; Winlock</t>
  </si>
  <si>
    <t>PDR-15-2385</t>
  </si>
  <si>
    <t>Kyle Fisher</t>
  </si>
  <si>
    <t xml:space="preserve">a history of officer reported crashes that occurred on all roads (excluding state routes with limited access) in the City of Aberdeen for the period of 1/1/2012 Ã¢â‚¬â€œ 12/31/2016. </t>
  </si>
  <si>
    <t>Crashes on all roads in the City of Aberdeen</t>
  </si>
  <si>
    <t>a history of officer reported crashes that occurred on all roads in the City of Airway Heights for the period of 1/1/2013 Ã¢â‚¬â€œ 12/31/2015.</t>
  </si>
  <si>
    <t>Crashes on all roads in the City of Airway Heights</t>
  </si>
  <si>
    <t>a history of officer reported crashes that occurred on all roads in the City of Airway Heights for the period of 7/6/2016 Ã¢â‚¬â€œ available 2017.</t>
  </si>
  <si>
    <t>a history of officer reported crashes that occurred on all roads in the City of Algona for the period of 1/1/2012 Ã¢â‚¬â€œ 12/31/2014.</t>
  </si>
  <si>
    <t>Crashes on all roads in the City of Algona</t>
  </si>
  <si>
    <t>PDR-15-2061</t>
  </si>
  <si>
    <t>David Roman-Sanchez</t>
  </si>
  <si>
    <t>a history of officer reported crashes that occurred on all roads in the City of Algona for the period of 1/1/2013 Ã¢â‚¬â€œ 12/31/2015.</t>
  </si>
  <si>
    <t>a history of officer reported crashes that occurred on all roads in the City of Anacortes for the period of 1/1/2013 Ã¢â‚¬â€œ 12/31/2015.</t>
  </si>
  <si>
    <t>Crashes on all roads in the City of Anacortes</t>
  </si>
  <si>
    <t>Michelle Mach</t>
  </si>
  <si>
    <t>a history of officer reported crashes that occurred on all roads in the City of Anacortes for the period of 1/1/2014 Ã¢â‚¬â€œ 12/31/2016.</t>
  </si>
  <si>
    <t>Anacortes American</t>
  </si>
  <si>
    <t>Sarah Porter</t>
  </si>
  <si>
    <t xml:space="preserve">a history of officer reported crashes that occurred on all roads in the City of Anacortes for the period of 1/1/2018 Ã¢â‚¬â€œ available 2018. </t>
  </si>
  <si>
    <t xml:space="preserve">a history of officer reported crashes that occurred on all roads in the City of Anacortes for the period of 1/1/2013 Ã¢â‚¬â€œ 12/31/2017. </t>
  </si>
  <si>
    <t>a history of officer reported crashes that occurred on all roads in the City of Arlington for the period of 1/1/2009 Ã¢â‚¬â€œ 12/31/2013.</t>
  </si>
  <si>
    <t>Crashes on all roads in the City of Arlington</t>
  </si>
  <si>
    <t>PDR-15-0397</t>
  </si>
  <si>
    <t>a history of officer reported crashes that occurred on all roads in the City of Arlington for the period of 5/1/2011 Ã¢â‚¬â€œ 4/30/2016.</t>
  </si>
  <si>
    <t>a history of officer reported crashes that occurred on all roads in the City of Asotin for the period of 1/1/2010 Ã¢â‚¬â€œ 12/31/2015.</t>
  </si>
  <si>
    <t>Crashes on all roads in the City of Asotin.</t>
  </si>
  <si>
    <t>a history of officer reported crashes that occurred on all City Streets and State Routes in the City of Auburn for the period of 1/1/2012 Ã¢â‚¬â€œ 12/31/2014.</t>
  </si>
  <si>
    <t>Crashes on all roads in the City of Auburn</t>
  </si>
  <si>
    <t>PDR-15-1905</t>
  </si>
  <si>
    <t>a history of officer reported crashes that occurred on all roads in the City of Auburn for the period of 1/1/2012 Ã¢â‚¬â€œ 12/31/2016.</t>
  </si>
  <si>
    <t>Bainbridge Island Police Department</t>
  </si>
  <si>
    <t>Gary Koon</t>
  </si>
  <si>
    <t>a history of reported crashes that occurred on all roads in the City of Bainbridge Island for the period of 01/01/2005 Ã¢â‚¬â€œ 01/01/2015 (2015 data is preliminary).</t>
  </si>
  <si>
    <t>Crashes on all roads in the City of Bainbridge Island</t>
  </si>
  <si>
    <t>PDR-15-2444</t>
  </si>
  <si>
    <t>a history of officer reported crashes that occurred on all roads in the City of Bainbridge Island for the period of 1/1/2010 Ã¢â‚¬â€œ available 2015 (2015 data is partial and preliminary).</t>
  </si>
  <si>
    <t>PDR-15-3528</t>
  </si>
  <si>
    <t xml:space="preserve">a history of officer reported crashes that occurred on all roads in the City of Bainbridge Island for the period of 1/1/2011 Ã¢â‚¬â€œ 12/31/2015.
</t>
  </si>
  <si>
    <t>a history of officer reported crashes that occurred on all roads in the City of Battle Ground for the period of 1/1/2012 Ã¢â‚¬â€œ 12/31/2014.</t>
  </si>
  <si>
    <t>Crashes on all roads in the City of Battle Ground</t>
  </si>
  <si>
    <t>PDR-15-1767</t>
  </si>
  <si>
    <t xml:space="preserve"> a history of officer reported crashes that occurred on all roads in the City of Battle Ground for the period of 1/1/2012 Ã¢â‚¬â€œ 12/31/2016. </t>
  </si>
  <si>
    <t>a history of officer reported crashes that occurred on all roads in the City of Bellevue for the period of 1/1/2012 Ã¢â‚¬â€œ available 2015 (2015 data is partial and preliminary).</t>
  </si>
  <si>
    <t>Crashes on all roads in the City of Bellevue</t>
  </si>
  <si>
    <t>PDR-15-3216</t>
  </si>
  <si>
    <t>Karen L. Gonzalez</t>
  </si>
  <si>
    <t>a history and summary of officer reported crashes that occurred on all roads in the City of Bellevue for the period of 1/1/2015 Ã¢â‚¬â€œ 12/31/2015.</t>
  </si>
  <si>
    <t>Darcy Akers</t>
  </si>
  <si>
    <t>a history of officer reported crashes that occurred on all roads (excluding state routes with limited access) in the City of Bellevue for the period of 1/1/2011 Ã¢â‚¬â€œ 12/31/2015.</t>
  </si>
  <si>
    <t>Bryan Hill</t>
  </si>
  <si>
    <t>a history of officer reported crashes that occurred on all roads in the City of Bellevue for the period of 1/1/2011 Ã¢â‚¬â€œ 12/31/2015.</t>
  </si>
  <si>
    <t>a history of officer reported crashes that occurred on all roads in the City of Bellevue for the period of 1/1/2014 Ã¢â‚¬â€œ 12/31/2016.</t>
  </si>
  <si>
    <t xml:space="preserve">a history of officer reported crashes that occurred on all roads in the City of Bellevue for the period of 1/1/2014 Ã¢â‚¬â€œ 12/31/2016. </t>
  </si>
  <si>
    <t>Philips Lighting R&amp;D North America</t>
  </si>
  <si>
    <t>Olaitan Olaleye</t>
  </si>
  <si>
    <t xml:space="preserve">a history of officer reported crashes that occurred on all roads (excluding State Routes with limited access) in the City of Bellevue for the period of 1/1/2012 Ã¢â‚¬â€œ 12/31/2016. </t>
  </si>
  <si>
    <t xml:space="preserve">a history of officer reported crashes that occurred on all roads in the City of Bellevue for the period of 1/1/2017 Ã¢â‚¬â€œ 12/31/2017. </t>
  </si>
  <si>
    <t xml:space="preserve">a history of officer reported crashes that occurred on all roads in the City of Bellevue for the period of 1/1/2013 Ã¢â‚¬â€œ available 2018. </t>
  </si>
  <si>
    <t>a history of officer reported crashes that occurred on all roads in the City of Bellingham for the period of 1/1/2012 Ã¢â‚¬â€œ 12/31/2014.</t>
  </si>
  <si>
    <t>Crashes on all roads in the City of Bellingham</t>
  </si>
  <si>
    <t>PDR-15-0858</t>
  </si>
  <si>
    <t>a history of officer reported crashes that occurred on all roads in the City of Bellingham for the period of 1/1/2013 Ã¢â‚¬â€œ 12/31/2015.</t>
  </si>
  <si>
    <t>a history of officer reported crashes that occurred on all roads in the City of Bellingham for the period of 1/1/2012 Ã¢â‚¬â€œ 12/31/2016.</t>
  </si>
  <si>
    <t xml:space="preserve">a history of officer reported crashes that occurred on all roads in the City of Bellingham for the period of 1/1/2014 Ã¢â‚¬â€œ 12/31/2016. </t>
  </si>
  <si>
    <t xml:space="preserve">a history of officer reported crashes that occurred on all roads in the City of Bellingham for the period of 1/1/2012 Ã¢â‚¬â€œ 12/31/2016. </t>
  </si>
  <si>
    <t xml:space="preserve">a history of officer reported crashes that occurred on all roads in the City of Bellingham for the period of 1/1/2015 Ã¢â‚¬â€œ 12/31/2017 (2017 data is preliminary). </t>
  </si>
  <si>
    <t>City of Black Diamond Public Works</t>
  </si>
  <si>
    <t>a history of officer reported crashes that occurred on all roads in the City of Black Diamond for the period of 1/1/2001 Ã¢â‚¬â€œ available 2015 (2015 data is partial and preliminary).</t>
  </si>
  <si>
    <t>Crashes on all roads in the City of Black Diamond</t>
  </si>
  <si>
    <t>PDR-15-3268</t>
  </si>
  <si>
    <t>a history of officer reported crashes that occurred on all roads (excluding state route limit access) in the City of Black Diamond for the period of 1/1/2011 Ã¢â‚¬â€œ 12/31/2015.</t>
  </si>
  <si>
    <t>a history of officer reported crashes that occurred on all roads in the City of Blaine for the period of 1/1/2013 Ã¢â‚¬â€œ 12/31/2015.</t>
  </si>
  <si>
    <t>Crashes on all roads in the City of Blaine</t>
  </si>
  <si>
    <t>John Woodcock</t>
  </si>
  <si>
    <t>a history of officer reported crashes that occurred on all roads in the City of Bonney Lake for the period of 1/1/2012 Ã¢â‚¬â€œ 12/31/2014.</t>
  </si>
  <si>
    <t>Crashes on all roads in the City of Bonney Lake</t>
  </si>
  <si>
    <t>PDR-15-2273</t>
  </si>
  <si>
    <t>a history of officer reported crashes that occurred on all roads in the City of Bonney Lake for the period of 1/1/2014 Ã¢â‚¬â€œ 12/31/2016.</t>
  </si>
  <si>
    <t>Dan Hansen</t>
  </si>
  <si>
    <t>a history of officer reported crashes that occurred on all roads in the City of Bothell for the period of 1/1/2012 Ã¢â‚¬â€œ 12/31/2014.</t>
  </si>
  <si>
    <t>Crashes on all roads in the City of Bothell</t>
  </si>
  <si>
    <t>PDR-15-2030</t>
  </si>
  <si>
    <t>a history of officer reported crashes that occurred on all roads in the City of Bothell for the period of 1/1/2010 Ã¢â‚¬â€œ available 2015 (2015 data is partial and preliminary).</t>
  </si>
  <si>
    <t>PDR-15-2187</t>
  </si>
  <si>
    <t>a history of officer reported crashes that occurred on all roads in the City of Bothell for the period of 1/1/2011 Ã¢â‚¬â€œ available 2015 (2015 data is partial and preliminary).</t>
  </si>
  <si>
    <t>PDR-15-3363</t>
  </si>
  <si>
    <t>a history of officer reported crashes that occurred on all roads in the City of Bothell for the period of 1/1/2011 Ã¢â‚¬â€œ 12/31/2015.</t>
  </si>
  <si>
    <t>Rita Hu</t>
  </si>
  <si>
    <t>a history of officer reported crashes that occurred on all roads in the City of Bothell for the period of 1/1/2013 Ã¢â‚¬â€œ 12/31/2015.</t>
  </si>
  <si>
    <t>a history of officer reported crashes that occurred on all roads in the City of Bothell for the period of 1/1/2011 Ã¢â‚¬â€œ available 2016.</t>
  </si>
  <si>
    <t xml:space="preserve">a history of officer reported crashes that occurred on all roads in the City of Bothell for the period of 1/1/2014 Ã¢â‚¬â€œ 12/31/2016. </t>
  </si>
  <si>
    <t xml:space="preserve">a history of officer reported crashes that occurred on all roads (excluding state routes with limited access) in the City of Bothell for the period of 1/1/2012 Ã¢â‚¬â€œ 12/31/2016. </t>
  </si>
  <si>
    <t xml:space="preserve">a history of officer reported crashes that occurred on all roads in the City of Bothell for the period of 1/1/2015 Ã¢â‚¬â€œ 12/31/2017. </t>
  </si>
  <si>
    <t xml:space="preserve">a history of officer reported crashes that occurred on all roads in the City of Bothell for the period of 1/1/2013 Ã¢â‚¬â€œ available 2018. </t>
  </si>
  <si>
    <t xml:space="preserve">Crashes on all roads in the City of Bothell
</t>
  </si>
  <si>
    <t>Alex Riemondy</t>
  </si>
  <si>
    <t>a history of officer reported crashes that occurred on all roads in the City of Bremerton for the period of 1/1/2010 Ã¢â‚¬â€œ 12/31/2014.</t>
  </si>
  <si>
    <t>Crashes on all roads in the City of Bremerton</t>
  </si>
  <si>
    <t>PDR-15-1696</t>
  </si>
  <si>
    <t>Chal Martin</t>
  </si>
  <si>
    <t>a history of reported crashes that occurred on all roads in the City of Bremerton for the period of 1/1/2001 Ã¢â‚¬â€œ available 2015 (2015 data is partial and preliminary).</t>
  </si>
  <si>
    <t>a history of officer reported crashes that occurred on all roads in the City of Bremerton for the period of 1/1/2001 Ã¢â‚¬â€œ 12/31/2015.</t>
  </si>
  <si>
    <t xml:space="preserve">a history of officer reported crashes that occurred on all roads in the City of Bremerton for the period of 1/1/2015 Ã¢â‚¬â€œ 12/31/2017 (2017 data is preliminary). </t>
  </si>
  <si>
    <t>Lummi Indian Business Council</t>
  </si>
  <si>
    <t xml:space="preserve">a history of officer reported crashes that occurred on all roads (excluding state routes with limited access) in the City of Bellingham and on multiple County Road and State Route segments in Whatcom County for the period of 1/1/2012 Ã¢â‚¬â€œ 12/31/2016. </t>
  </si>
  <si>
    <t>Crashes on all roads in the City of Bremerton &amp; on multiple County Road and State Route segments in Whatcom County</t>
  </si>
  <si>
    <t>a history of officer reported crashes that occurred on all roads in the City of Buckley for the period of 1/1/2014 Ã¢â‚¬â€œ 12/31/2016.</t>
  </si>
  <si>
    <t>Crashes on all roads in the City of Buckley</t>
  </si>
  <si>
    <t>a history of officer reported crashes that occurred on all roads in the City of Burien for the period of 1/1/2010 Ã¢â‚¬â€œ 12/31/2015.</t>
  </si>
  <si>
    <t>Crashes on all roads in the City of Burien</t>
  </si>
  <si>
    <t xml:space="preserve">a history of officer reported crashes that occurred on all roads in the City of Burien for the period of 1/1/2012 Ã¢â‚¬â€œ available 2017. </t>
  </si>
  <si>
    <t>a history of officer reported crashes that occurred on all roads in the City of Burlington for the period of 1/1/2010 Ã¢â‚¬â€œ available 2015 (2015 data is partial and preliminary).</t>
  </si>
  <si>
    <t>Crashes on all roads in the City of Burlington</t>
  </si>
  <si>
    <t>PDR-15-2338</t>
  </si>
  <si>
    <t>a history of officer reported crashes that occurred on all roads in the City of Burlington for the period of 1/1/2013 Ã¢â‚¬â€œ 12/31/2015.</t>
  </si>
  <si>
    <t xml:space="preserve">Crashes on all roads in the City of Burlington
</t>
  </si>
  <si>
    <t>a history of officer reported crashes that occurred on all roads in the City of Camas for the period of 1/1/2010 Ã¢â‚¬â€œ 12/31/2014.</t>
  </si>
  <si>
    <t>Crashes on all roads in the City of Camas</t>
  </si>
  <si>
    <t>PDR-15-3314</t>
  </si>
  <si>
    <t>a history of officer reported crashes that occurred on all roads in the City of Camas for the period of 1/1/2011 Ã¢â‚¬â€œ 12/31/2015.</t>
  </si>
  <si>
    <t>a history and summary of officer reported crashes that occurred on all roads in the City of Camas for the period of 1/1/2011 Ã¢â‚¬â€œ 12/31/2015.</t>
  </si>
  <si>
    <t xml:space="preserve">a history of officer reported crashes that occurred on all roads in the City of Camas for the period of 1/1/2014 Ã¢â‚¬â€œ 12/31/2016. </t>
  </si>
  <si>
    <t xml:space="preserve">a history of officer reported crashes that occurred on all roads in the City of Camas for the period of 1/1/2012 Ã¢â‚¬â€œ 12/31/2016. </t>
  </si>
  <si>
    <t>a history of officer reported crashes that occurred on all roads in the City of Carbonado for the period of 1/1/2014 Ã¢â‚¬â€œ 12/31/2016.</t>
  </si>
  <si>
    <t>Crashes on all roads in the City of Carbonado</t>
  </si>
  <si>
    <t>Matthew Ellis</t>
  </si>
  <si>
    <t>a history of officer reported crashes that occurred on all roads in the City of Carnation for the period of 1/1/2012 Ã¢â‚¬â€œ 12/31/2014.</t>
  </si>
  <si>
    <t>Crashes on all roads in the City of Carnation</t>
  </si>
  <si>
    <t>PDR-15-2194</t>
  </si>
  <si>
    <t>a history of officer reported crashes that occurred on all City Streets and State Routes in the City of Castle Rock for the period of 1/1/2012 Ã¢â‚¬â€œ 12/31/2014.</t>
  </si>
  <si>
    <t>Crashes on all roads in the City of Castle Rock</t>
  </si>
  <si>
    <t>PDR-15-1938</t>
  </si>
  <si>
    <t>a history of officer reported crashes that occurred on all roads in the City of Castle Rock for the period of 1/1/2013 Ã¢â‚¬â€œ 12/31/2015.</t>
  </si>
  <si>
    <t>a history of officer reported crashes that occurred on all roads in the City of Cathlamet for the period of 1/1/2013 Ã¢â‚¬â€œ available 2015 (2015 data is partial and preliminary).</t>
  </si>
  <si>
    <t>Crashes on all roads in the City of Cathlamet</t>
  </si>
  <si>
    <t>a history of officer reported crashes that occurred on all roads in the City of Chehalis for the period of 1/1/2012 Ã¢â‚¬â€œ 12/31/2014.</t>
  </si>
  <si>
    <t>Crashes on all roads in the City of Chehalis</t>
  </si>
  <si>
    <t>PDR-15-2281</t>
  </si>
  <si>
    <t>Matt Wright</t>
  </si>
  <si>
    <t>a history of officer reported crashes that occurred on all roads in the City of Chewelah for the period of 1/1/2013 Ã¢â‚¬â€œ 12/31/2015.</t>
  </si>
  <si>
    <t>Crashes on all roads in the City of Chewelah</t>
  </si>
  <si>
    <t>City of Clarkston</t>
  </si>
  <si>
    <t>Kevin Poole</t>
  </si>
  <si>
    <t xml:space="preserve">a history of officer reported crashes that occurred on all roads (excluding state routes with limited access) in the City of Clarkston for the period of 1/1/2012 Ã¢â‚¬â€œ 12/31/2016. </t>
  </si>
  <si>
    <t>Crashes on all roads in the City of Clarkston</t>
  </si>
  <si>
    <t xml:space="preserve">a history of officer reported crashes that occurred on all roads in the City of Clyde Hill and on or in the vicinity of the following road segment in the City of Bellevue for the period of 1/1/2012 Ã¢â‚¬â€œ available 2017.
Ã¢â‚¬Â¢  98th Ave from 13th St to 34th St
</t>
  </si>
  <si>
    <t>Crashes on all roads in the City of Clyde Hill &amp; 98th Ave segment in the City of Bellevue</t>
  </si>
  <si>
    <t>a history of officer reported crashes that occurred on all roads in the City of College Place for the period of 1/1/2005 Ã¢â‚¬â€œ 12/31/2014 (2014 data is considered preliminary).</t>
  </si>
  <si>
    <t>Crashes on all roads in the City of College Place</t>
  </si>
  <si>
    <t>PDR-15-0478</t>
  </si>
  <si>
    <t>a history of reported crashes that occurred on all roads in the City of College Place for the period of 1/1/2006 Ã¢â‚¬â€œ 12/31/2015.</t>
  </si>
  <si>
    <t>a history of officer reported crashes that occurred on all roads in the City of College Place for the period of 1/1/2013 Ã¢â‚¬â€œ 12/31/2015.</t>
  </si>
  <si>
    <t xml:space="preserve"> a history of officer reported crashes that occurred on all roads in the City of College Place for the period of 1/1/2014 Ã¢â‚¬â€œ 12/31/2016. </t>
  </si>
  <si>
    <t xml:space="preserve">a history of officer reported crashes that occurred on all roads (excluding state routes with limited access) in the City of Colville for the period of 1/1/2012 Ã¢â‚¬â€œ 12/31/2016. </t>
  </si>
  <si>
    <t>Crashes on all roads in the City of Colville</t>
  </si>
  <si>
    <t>a history of officer reported crashes that occurred on all roads in the City of Covington for the period of 1/1/2012 Ã¢â‚¬â€œ 12/31/2014.</t>
  </si>
  <si>
    <t>Crashes on all roads in the City of Covington</t>
  </si>
  <si>
    <t>PDR-15-2250</t>
  </si>
  <si>
    <t>a history of officer reported crashes involving pedestrians and bicyclists that occurred on all roads in the City of Covington for the period of 1/1/2013 Ã¢â‚¬â€œ 12/31/2015.</t>
  </si>
  <si>
    <t>Crashes on All roads in the City of Covington</t>
  </si>
  <si>
    <t>a history of officer reported crashes that occurred on all roads in the City of Covington for the period of 1/1/2015 Ã¢â‚¬â€œ 12/31/2015.</t>
  </si>
  <si>
    <t xml:space="preserve">a history of officer reported crashes that occurred on all roads in the City of Covington for the period of 1/1/2011 Ã¢â‚¬â€œ 12/31/2015.
</t>
  </si>
  <si>
    <t>a history of officer reported crashes that occurred on all roads in the City of Covington for the period of 1/1/2016 Ã¢â‚¬â€œ 12/31/2016.</t>
  </si>
  <si>
    <t xml:space="preserve">a history of officer reported crashes that occurred on all roads in the City of Covington for the period of 1/1/2017 Ã¢â‚¬â€œ 12/31/2017. </t>
  </si>
  <si>
    <t>a history of officer reported crashes that occurred on all roads in the City of Davenport for the period of 1/1/2013 Ã¢â‚¬â€œ 12/31/2015.</t>
  </si>
  <si>
    <t>Crashes on all roads in the City of Davenport</t>
  </si>
  <si>
    <t xml:space="preserve">a history of officer reported crashes that occurred on all roads in the City of Davenport for the period of 1/1/2014 Ã¢â‚¬â€œ 12/31/2016. </t>
  </si>
  <si>
    <t>a history of officer reported crashes that occurred on all roads in the City of Dayton for the period of 1/1/2013 Ã¢â‚¬â€œ 12/31/2015.</t>
  </si>
  <si>
    <t>Crashes on all roads in the City of Dayton</t>
  </si>
  <si>
    <t>Brandon Carver</t>
  </si>
  <si>
    <t>a history of officer reported crashes that occurred on all roads (excluding state routes with limited access) in the City of Des Moines for the period of 1/1/2011 Ã¢â‚¬â€œ 12/31/2015.</t>
  </si>
  <si>
    <t>Crashes on all roads in the City of Des Moines</t>
  </si>
  <si>
    <t>a history of officer reported crashes that occurred on all roads in the City of Des Moines for the period of 1/1/2014 Ã¢â‚¬â€œ 12/31/2016.</t>
  </si>
  <si>
    <t>a history of officer reported crashes that occurred on all roads in the City of Duvall for the period of 1/1/2013 Ã¢â‚¬â€œ available 2016.</t>
  </si>
  <si>
    <t>Crashes on all roads in the City of Duvall</t>
  </si>
  <si>
    <t>a history of officer reported crashes that occurred on all roads in the City of Duvall for the period of 1/1/2014 Ã¢â‚¬â€œ 12/31/2016.</t>
  </si>
  <si>
    <t>a history of officer reported crashes that occurred on all roads in the City of Duvall and vicinity for the period of 1/1/2011 Ã¢â‚¬â€œ 12/31/2015.</t>
  </si>
  <si>
    <t>Crashes on all roads in the City of Duvall &amp; vicinity</t>
  </si>
  <si>
    <t>a history of officer reported crashes that occurred on all roads in the City of Edgewood for the period of 1/1/2014 Ã¢â‚¬â€œ 12/31/2016.</t>
  </si>
  <si>
    <t>Crashes on all roads in the City of Edgewood</t>
  </si>
  <si>
    <t>a history of officer reported crashes that occurred on all roads in the City of Edmonds for the period of 1/1/2010 Ã¢â‚¬â€œ available 2015 (2015 data is partial and preliminary).</t>
  </si>
  <si>
    <t>Crashes on all roads in the City of Edmonds</t>
  </si>
  <si>
    <t>PDR-15-3290</t>
  </si>
  <si>
    <t>a history of officer reported crashes that occurred on all roads in the City of Edmonds for the period of 1/1/2011 Ã¢â‚¬â€œ 12/31/2015.</t>
  </si>
  <si>
    <t>a history of officer reported crashes that occurred on all roads in the City of Edmonds for the period of 1/1/2011 Ã¢â‚¬â€œ available 2016.</t>
  </si>
  <si>
    <t xml:space="preserve">a history of officer reported crashes that occurred on all roads in the City of Edmonds for the period of 1/1/2012 Ã¢â‚¬â€œ 12/31/2016. </t>
  </si>
  <si>
    <t xml:space="preserve">City of Electric City
</t>
  </si>
  <si>
    <t>Russ Powers</t>
  </si>
  <si>
    <t xml:space="preserve">a history of officer reported crashes that occurred on all roads in the City of Electric City for the period of 1/1/2012 Ã¢â‚¬â€œ 12/31/2016. </t>
  </si>
  <si>
    <t xml:space="preserve">Crashes on all roads in the City of Electric City
</t>
  </si>
  <si>
    <t>Corwin Bell</t>
  </si>
  <si>
    <t xml:space="preserve">a history of officer reported crashes that occurred on all roads in the City of Ellensburg for the period of 1/1/2012 Ã¢â‚¬â€œ available 2017. </t>
  </si>
  <si>
    <t>Crashes on all roads in the City of Ellensburg</t>
  </si>
  <si>
    <t>a history of officer reported crashes that occurred on all roads in the City of Entiat for the period of 1/1/2013 Ã¢â‚¬â€œ 12/31/2015.</t>
  </si>
  <si>
    <t>Crashes on all roads in the City of Entiat</t>
  </si>
  <si>
    <t>a history of officer reported crashes that occurred on all roads in the City of Enumclaw for the period of 1/1/2011 Ã¢â‚¬â€œ 12/31/2015.</t>
  </si>
  <si>
    <t>Crashes on all roads in the City of Enumclaw</t>
  </si>
  <si>
    <t>a history of officer reported crashes that occurred on all roads in the City of Everett for the period of 1/1/2012 Ã¢â‚¬â€œ 12/31/2015.</t>
  </si>
  <si>
    <t>Crashes on all roads in the City of Everett</t>
  </si>
  <si>
    <t>Euneka Richards</t>
  </si>
  <si>
    <t>a history of officer reported crashes that occurred on all roads (excluding state routes with limited access) in the City of Everett for the period of 1/1/2011 Ã¢â‚¬â€œ 12/31/2015.</t>
  </si>
  <si>
    <t xml:space="preserve">a history of officer reported crashes that occurred on all roads in the City of Everett for the period of 1/1/2012 Ã¢â‚¬â€œ 12/31/2016. </t>
  </si>
  <si>
    <t>Corey Hert</t>
  </si>
  <si>
    <t xml:space="preserve">a history of officer reported crashes that occurred on all roads (excluding state routes with limited access) in the City of Everett for the period of 1/1/2012 Ã¢â‚¬â€œ 12/31/2016. </t>
  </si>
  <si>
    <t>a history of officer reported crashes that occurred on all roads in the City of Fairfield for the period of 1/1/2012 Ã¢â‚¬â€œ 12/31/2014.</t>
  </si>
  <si>
    <t>Crashes on all roads in the City of Fairfield</t>
  </si>
  <si>
    <t>PDR-15-2027</t>
  </si>
  <si>
    <t>a history of officer reported crashes that occurred on all roads in the City of Federal Way for the period of 1/1/2010 Ã¢â‚¬â€œ 12/31/2014.</t>
  </si>
  <si>
    <t>Crashes on all roads in the City of Federal Way</t>
  </si>
  <si>
    <t>PDR-15-2462</t>
  </si>
  <si>
    <t>City of Federal Way</t>
  </si>
  <si>
    <t>Richard Perez</t>
  </si>
  <si>
    <t>a history of officer reported crashes that occurred on all roads (excluding state routes with limited access) in the City of Federal Way for the period of 1/1/2011 Ã¢â‚¬â€œ 12/31/2015.</t>
  </si>
  <si>
    <t>a history of officer reported crashes that occurred on all roads in the City of Ferndale for the period of 1/1/2014 Ã¢â‚¬â€œ 12/31/2014.</t>
  </si>
  <si>
    <t>Crashes on all roads in the City of Ferndale</t>
  </si>
  <si>
    <t>PDR-15-1754</t>
  </si>
  <si>
    <t>We have prepared a history of officer reported crashes that occurred on all roads in the City of Ferndale for the period of 1/1/2012 Ã¢â‚¬â€œ available 2017.</t>
  </si>
  <si>
    <t>Pacific Lutheran University</t>
  </si>
  <si>
    <t>Lindsey Nelson</t>
  </si>
  <si>
    <t>a history of  reported crashes that occurred on all roads in the City of Fife for the period of 1/1/2004 Ã¢â‚¬â€œ 12/31/2014.</t>
  </si>
  <si>
    <t>Crashes on all roads in the City of Fife</t>
  </si>
  <si>
    <t>PDR-15-1085</t>
  </si>
  <si>
    <t>a history of officer reported crashes that occurred on all roads in the City of Fife for the period of 1/1/2013 Ã¢â‚¬â€œ available 2016.</t>
  </si>
  <si>
    <t>Sue Johnson</t>
  </si>
  <si>
    <t>a history of officer reported crashes that occurred on all roads in the City of Fife for the period of 1/1/2013 Ã¢â‚¬â€œ 12/31/2015.</t>
  </si>
  <si>
    <t xml:space="preserve">a history of officer reported crashes that occurred on all roads (excluding state routes with limited access) in the City of Fife for the period of 1/1/2012 Ã¢â‚¬â€œ 12/31/2016. </t>
  </si>
  <si>
    <t>a history of officer reported crashes that occurred on all roads in the City of Fircrest for the period of 1/1/2011 Ã¢â‚¬â€œ 12/31/2015.</t>
  </si>
  <si>
    <t>Crashes on all roads in the City of Fircrest</t>
  </si>
  <si>
    <t>a history of officer reported crashes that occurred on all roads in the City of Friday Harbor for the period of 1/1/2012 Ã¢â‚¬â€œ 12/31/2014.</t>
  </si>
  <si>
    <t>Crashes on all roads in the City of Friday Harbor</t>
  </si>
  <si>
    <t>PDR-15-1912</t>
  </si>
  <si>
    <t xml:space="preserve">a history of officer reported crashes that occurred on all roads in the City of Friday Harbor for the period of 1/1/2010 Ã¢â‚¬â€œ 12/31/2014.
</t>
  </si>
  <si>
    <t>PDR-15-3469</t>
  </si>
  <si>
    <t>a history of officer reported crashes that occurred on all roads in the City of Friday Harbor for the period of 1/1/2013 Ã¢â‚¬â€œ 12/31/2015.</t>
  </si>
  <si>
    <t>a history of officer reported crashes that occurred on all roads in the City of Friday Harbor for the period of 1/1/2014 Ã¢â‚¬â€œ 12/31/2016.</t>
  </si>
  <si>
    <t>Steve Nelson</t>
  </si>
  <si>
    <t xml:space="preserve">a history of officer reported crashes that occurred on all roads in the City of Garfield for the period of 1/1/2012 Ã¢â‚¬â€œ 12/31/2016. </t>
  </si>
  <si>
    <t>Crashes on all roads in the City of Garfield</t>
  </si>
  <si>
    <t>a history of officer reported crashes that occurred on all roads in the City of Gig Harbor for the period of 1/1/2012 Ã¢â‚¬â€œ 12/31/2014.</t>
  </si>
  <si>
    <t>Crashes on all roads in the City of Gig Harbor</t>
  </si>
  <si>
    <t>PDR-15-1952</t>
  </si>
  <si>
    <t>Trent A. Ward</t>
  </si>
  <si>
    <t>a history of officer reported crashes that occurred on all roads in the City of Gig Harbor for the period of 1/1/2013 Ã¢â‚¬â€œ 12/31/2015.</t>
  </si>
  <si>
    <t>a history of officer reported crashes that occurred on all roads in the City of Gig Harbor for the period of 1/1/2012 Ã¢â‚¬â€œ available 2017.</t>
  </si>
  <si>
    <t xml:space="preserve">a history of officer reported crashes that occurred on all roads in the City of Goldendale for the period of 1/1/2012 Ã¢â‚¬â€œ 12/31/2016. </t>
  </si>
  <si>
    <t>Crashes on all roads in the City of Goldendale</t>
  </si>
  <si>
    <t>a history of officer reported crashes that occurred on all roads in the City of Granite Falls for the period of 1/1/2012 Ã¢â‚¬â€œ 12/31/2014.</t>
  </si>
  <si>
    <t>Crashes on all roads in the City of Granite Falls</t>
  </si>
  <si>
    <t>PDR-15-2190</t>
  </si>
  <si>
    <t>a history of officer reported crashes that occurred on all roads in the City of Granite Falls for the period of 1/1/2010 Ã¢â‚¬â€œ 12/31/2015.</t>
  </si>
  <si>
    <t>a history of officer reported crashes that occurred on all roads in the City of Granite Falls for the period of 1/1/2011 Ã¢â‚¬â€œ available 2016.</t>
  </si>
  <si>
    <t xml:space="preserve">a history of officer reported crashes that occurred on all roads in the City of Harrington for the period of 1/1/2015 Ã¢â‚¬â€œ 12/31/2017. </t>
  </si>
  <si>
    <t>Crashes on all roads in the City of Harrington</t>
  </si>
  <si>
    <t>a history of officer reported crashes that occurred on all roads in the City of Ilwaco for the period of 1/1/2013 Ã¢â‚¬â€œ 12/31/2015.</t>
  </si>
  <si>
    <t>Crashes on all roads in the City of Ilwaco</t>
  </si>
  <si>
    <t>Maria Albitar</t>
  </si>
  <si>
    <t>a history of officer reported crashes that occurred on all roads in the City of Issaquah for the period of 1/1/2012 Ã¢â‚¬â€œ 12/31/2014.</t>
  </si>
  <si>
    <t>Crashes on all roads in the City of Issaquah</t>
  </si>
  <si>
    <t>PDR-15-2871</t>
  </si>
  <si>
    <t>Crashes on All roads in the City of Issaquah</t>
  </si>
  <si>
    <t>PDR-15-3173</t>
  </si>
  <si>
    <t>a history of officer reported crashes that occurred on all roads in the City of Issaquah for the period of 1/1/2010 Ã¢â‚¬â€œ 12/31/2014.</t>
  </si>
  <si>
    <t>PDR-15-3273</t>
  </si>
  <si>
    <t>a history of officer reported crashes that occurred on all roads in the City of Issaquah for the period of 1/1/2013 Ã¢â‚¬â€œ 12/31/2015.</t>
  </si>
  <si>
    <t>a history of officer reported crashes that occurred on all roads in the City of Issaquah for the period of 1/1/2011 Ã¢â‚¬â€œ 12/31/2015.</t>
  </si>
  <si>
    <t>a history of officer reported crashes that occurred on all roads in the City of Issaquah for the period of 1/1/2010 Ã¢â‚¬â€œ available 2017.</t>
  </si>
  <si>
    <t xml:space="preserve">a history of officer reported crashes that occurred on all roads (excluding state routes with limited access) in the City of Issaquah for the period of 1/1/2012 Ã¢â‚¬â€œ 12/31/2016. </t>
  </si>
  <si>
    <t xml:space="preserve">Crashes on all roads in the City of Issaquah
</t>
  </si>
  <si>
    <t>a history of officer reported crashes that occurred on all roads in the City of Kalama for the period of 1/1/2012 Ã¢â‚¬â€œ 12/31/2014.</t>
  </si>
  <si>
    <t>Crashes on all roads in the City of Kalama</t>
  </si>
  <si>
    <t>PDR-15-2153</t>
  </si>
  <si>
    <t>Port Of Kalama</t>
  </si>
  <si>
    <t>Paul Morin</t>
  </si>
  <si>
    <t xml:space="preserve">a history of officer reported crashes that occurred on all roads (Excluding State Routes with limited access) in the City of Kalama for the period of 1/1/2012 Ã¢â‚¬â€œ 12/31/2016. </t>
  </si>
  <si>
    <t>a history of officer reported crashes that occurred on all roads in the City of Kenmore for the period of 1/1/2010 Ã¢â‚¬â€œ 12/31/2014.</t>
  </si>
  <si>
    <t>Crashes on all roads in the City of Kenmore</t>
  </si>
  <si>
    <t>PDR-15-1996</t>
  </si>
  <si>
    <t>a history of officer reported crashes that occurred on all roads in the City of Kenmore for the period of 1/1/2010 Ã¢â‚¬â€œ available 2015 (2015 data is partial and preliminary).</t>
  </si>
  <si>
    <t>PDR-15-2996</t>
  </si>
  <si>
    <t>City of Kenmore (Consultant)</t>
  </si>
  <si>
    <t>a history of officer reported crashes that occurred on all roads in the City of Kenmore for the period of 1/1/2014 Ã¢â‚¬â€œ 12/31/2016.</t>
  </si>
  <si>
    <t>Brett Schock</t>
  </si>
  <si>
    <t xml:space="preserve">a history of officer reported crashes that occurred on all roads (excluding state routes with limited access) in the City of Kenmore for the period of 1/1/2012 Ã¢â‚¬â€œ 12/31/2016. </t>
  </si>
  <si>
    <t xml:space="preserve">a history of officer reported crashes that occurred on all roads in the City of Kenmore for the period of 1/1/2013 Ã¢â‚¬â€œ available 2018. </t>
  </si>
  <si>
    <t>City of Kennewick</t>
  </si>
  <si>
    <t>Stephen  R. Plummer</t>
  </si>
  <si>
    <t>a history of officer reported crashes that occurred on all roads in the City of Kennewick for the period of 1/1/2012 Ã¢â‚¬â€œ 12/31/2014.</t>
  </si>
  <si>
    <t>Crashes on all roads in the City of Kennewick</t>
  </si>
  <si>
    <t>PDR-15-2363</t>
  </si>
  <si>
    <t>a history of officer reported crashes that occurred on all roads (excluding state routes with limited access) in the City of Kent for the period of 1/1/2011 Ã¢â‚¬â€œ 12/31/2015.</t>
  </si>
  <si>
    <t>Crashes on all roads in the City of Kent</t>
  </si>
  <si>
    <t>Lacey J. Wolfe</t>
  </si>
  <si>
    <t>a history of officer reported crashes that occurred on all roads in the City of Kent for the period of 1/1/2013 Ã¢â‚¬â€œ 12/31/2015.</t>
  </si>
  <si>
    <t xml:space="preserve">a history of officer reported crashes that occurred on all roads in the City of Kent for the period of 1/1/2013 Ã¢â‚¬â€œ available 2018. </t>
  </si>
  <si>
    <t xml:space="preserve">a history of officer reported crashes that occurred on all roads in the City of Kettle Falls for the period of 1/1/2012 Ã¢â‚¬â€œ 12/31/2016. </t>
  </si>
  <si>
    <t>Crashes on all roads in the City of Kettle Falls</t>
  </si>
  <si>
    <t>a history of officer reported crashes that occurred on all roads in the City of Kirkland for the period of 1/1/2012 Ã¢â‚¬â€œ 12/31/2014.</t>
  </si>
  <si>
    <t>Crashes on all roads in the City of Kirkland</t>
  </si>
  <si>
    <t>PDR-15-0731</t>
  </si>
  <si>
    <t>Julie Elsom</t>
  </si>
  <si>
    <t>PDR-15-1992</t>
  </si>
  <si>
    <t>a history of officer reported crashes that occurred on all roads in the City of Kirkland for the period of 1/1/2010 Ã¢â‚¬â€œ available 2015 (2015 data is partial and preliminary).</t>
  </si>
  <si>
    <t>PDR-15-2186</t>
  </si>
  <si>
    <t>PDR-15-3227</t>
  </si>
  <si>
    <t>a history of officer reported crashes that occurred on all roads in the City of Kirkland for the period of 1/1/2008 Ã¢â‚¬â€œ 12/31/2013.</t>
  </si>
  <si>
    <t>a history of officer reported crashes that occurred on all roads in the City of Kirkland for the period of 1/1/2015 Ã¢â‚¬â€œ 12/31/2015.</t>
  </si>
  <si>
    <t>a history of officer reported crashes that occurred on all roads in the City of Kirkland for the period of 1/1/2013 Ã¢â‚¬â€œ 12/31/2015.</t>
  </si>
  <si>
    <t>a history of officer reported crashes that occurred on all roads in the City of Kirkland for the period of 1/1/2011 Ã¢â‚¬â€œ available 2016.</t>
  </si>
  <si>
    <t>a history of officer reported crashes that occurred on all roads in the City of Kirkland for the period of 1/1/2012 Ã¢â‚¬â€œ 12/31/2016.</t>
  </si>
  <si>
    <t>a history of officer reported crashes that occurred on all roads in the City of Kirkland for the period of 1/1/2014 Ã¢â‚¬â€œ 12/31/2016.</t>
  </si>
  <si>
    <t>Kyle Butler</t>
  </si>
  <si>
    <t xml:space="preserve">a history of officer reported crashes that occurred on all roads (excluding state routes with limited access) in the City of Kirkland for the period of 1/1/2012 Ã¢â‚¬â€œ 12/31/2016. </t>
  </si>
  <si>
    <t>a history of officer reported crashes that occurred on all roads in the City of La Center for the period of 1/1/2010 Ã¢â‚¬â€œ 12/31/2014.</t>
  </si>
  <si>
    <t>Crashes on all roads in the City of La Center</t>
  </si>
  <si>
    <t>PDR-15-1759</t>
  </si>
  <si>
    <t>a history of officer reported crashes that occurred on all roads in the City of La Conner and vicinity for the period of 1/1/2011 Ã¢â‚¬â€œ available 2016.</t>
  </si>
  <si>
    <t>Crashes on all roads in the City of La Conner &amp; vicinity</t>
  </si>
  <si>
    <t>a history of officer reported crashes that occurred on all roads in the City of Lacey for the period of 1/1/2012 Ã¢â‚¬â€œ 12/31/2014.</t>
  </si>
  <si>
    <t>Crashes on all roads in the City of Lacey</t>
  </si>
  <si>
    <t>PDR-15-0857</t>
  </si>
  <si>
    <t>a history of officer reported crashes that occurred on all roads in the City of Lacey for the period of 1/1/2010 Ã¢â‚¬â€œ 12/31/2014.</t>
  </si>
  <si>
    <t>PDR-15-1100</t>
  </si>
  <si>
    <t>City of Lacey Public Works</t>
  </si>
  <si>
    <t>a history of officer reported crashes that occurred on all roads in the City of Lacey for the period of 1/1/2014 Ã¢â‚¬â€œ 12/31/2015.</t>
  </si>
  <si>
    <t>a history of officer reported crashes that occurred on all roads in the City of Lacey for the period of 1/1/2014 Ã¢â‚¬â€œ 12/31/2016.</t>
  </si>
  <si>
    <t>Toole Design Group</t>
  </si>
  <si>
    <t>Lisa Enns</t>
  </si>
  <si>
    <t xml:space="preserve">a history of officer reported crashes that occurred on all roads in the City of Lacey for the period of 1/1/2007 Ã¢â‚¬â€œ available 2017 and on all roads in the Lacey Urban Growth Area (UGA) for the period of 1/1/2010 Ã¢â‚¬â€œ available 2017. </t>
  </si>
  <si>
    <t>Crashes on all roads in the City of Lacey &amp; Lacey UGA</t>
  </si>
  <si>
    <t>a history of officer reported crashes that occurred on all roads in the City of Lake Stevens for the period of 1/1/2012 Ã¢â‚¬â€œ 12/31/2014.</t>
  </si>
  <si>
    <t>Crashes on all roads in the City of Lake Stevens</t>
  </si>
  <si>
    <t>PDR-15-2206</t>
  </si>
  <si>
    <t>a history of officer reported crashes that occurred on all roads in the City of Lake Stevens for the period of 1/1/2007 Ã¢â‚¬â€œ 12/31/2008.</t>
  </si>
  <si>
    <t>PDR-15-2860</t>
  </si>
  <si>
    <t>a history of officer reported crashes that occurred on all roads in the City of Lake Stevens for the period of 1/1/2015 Ã¢â‚¬â€œ 12/31/2015.</t>
  </si>
  <si>
    <t xml:space="preserve">a history of officer reported crashes that occurred on all roads in the City of Lake Stevens for the period of 1/1/2013 Ã¢â‚¬â€œ available 2018. </t>
  </si>
  <si>
    <t xml:space="preserve">a history of officer reported crashes that occurred on all roads in the City of Lake Stevens for the period of 1/1/2013 Ã¢â‚¬â€œ 12/31/2017. </t>
  </si>
  <si>
    <t>Jon R. Howe</t>
  </si>
  <si>
    <t>a history of officer reported crashes that occurred on all roads in the City of Lakewood for the period of 1/1/2009 Ã¢â‚¬â€œ available 2015 (2015 data is considered partial and preliminary).</t>
  </si>
  <si>
    <t>Crashes on all roads in the City of Lakewood</t>
  </si>
  <si>
    <t>PDR-15-1127</t>
  </si>
  <si>
    <t>a history of officer reported crashes that occurred on all roads in the City of Lakewood for the period of 1/1/2010 Ã¢â‚¬â€œ 12/31/2015.</t>
  </si>
  <si>
    <t>a history of officer reported crashes that occurred on all roads in the City of Lakewood for the period of 1/1/2011 Ã¢â‚¬â€œ available 2016.</t>
  </si>
  <si>
    <t xml:space="preserve">a history of officer reported crashes that occurred on all roads in the City of Lakewood for the period of 1/1/2014 Ã¢â‚¬â€œ 12/31/2016. </t>
  </si>
  <si>
    <t xml:space="preserve">a history of officer reported crashes that occurred on all roads in the City of Lakewood for the period of 1/1/2012 Ã¢â‚¬â€œ available 2017. </t>
  </si>
  <si>
    <t>Bianca Popescu</t>
  </si>
  <si>
    <t xml:space="preserve">a history of officer reported crashes that occurred on all roads in the City of Lakewood for the period of 1/1/2014 Ã¢â‚¬â€œ available 2017. </t>
  </si>
  <si>
    <t xml:space="preserve">a history of officer reported crashes that occurred on all roads (excluding state routes with limited access) in the City of Lakewood for the period of 1/1/2012 Ã¢â‚¬â€œ 12/31/2016. </t>
  </si>
  <si>
    <t xml:space="preserve">a history of officer reported crashes that occurred on all roads in the City of Lakewood for the period of 1/1/2012 Ã¢â‚¬â€œ 12/31/2017. </t>
  </si>
  <si>
    <t>a history of officer reported crashes that occurred on all roads in the City of Lakewood for the period of 1/1/2013 Ã¢â‚¬â€œ 12/31/2015.</t>
  </si>
  <si>
    <t>Crashes on all roads in the City of Lakewood.</t>
  </si>
  <si>
    <t xml:space="preserve">a history of officer reported crashes that occurred on all roads in the City of Leavenworth for the period of 1/1/2015 Ã¢â‚¬â€œ 12/31/2017. </t>
  </si>
  <si>
    <t>Crashes on all roads in the City of Leavenworth</t>
  </si>
  <si>
    <t>a history of officer reported crashes that occurred on all roads (excluding state routes with limited access) in the City of Longview for the period of 1/1/2011 Ã¢â‚¬â€œ available 2016.</t>
  </si>
  <si>
    <t>Crashes on all roads in the City of Longview</t>
  </si>
  <si>
    <t xml:space="preserve">a history of officer reported crashes that occurred on all roads in the City of Lynden and the following State Route (SR) segments in Whatcom County for the period of 1/1/2010 Ã¢â‚¬â€œ 12/31/2014.
Ã¢â‚¬Â¢  SR 539 (milepost 12.51 Ã¢â‚¬â€œ 15.16) from SR 546 to the end of the route
Ã¢â‚¬Â¢  SR 546 (milepost 0.00 Ã¢â‚¬â€œ 0.03) @ SR 539
</t>
  </si>
  <si>
    <t>Crashes on all roads in the City of Lynden and 2 State Route segments in Whatcom County.</t>
  </si>
  <si>
    <t>PDR-15-1612</t>
  </si>
  <si>
    <t>a history of officer reported crashes that occurred on all City Streets and State Routes in the City of Lynnwood for the period of 1/1/2012 Ã¢â‚¬â€œ 12/31/2014.</t>
  </si>
  <si>
    <t>Crashes on all roads in the City of Lynnwood</t>
  </si>
  <si>
    <t>PDR-15-2171</t>
  </si>
  <si>
    <t>a history of officer reported crashes that occurred on all roads in the City of Lynnwood for the period of 1/1/2010 Ã¢â‚¬â€œ 12/31/2015.</t>
  </si>
  <si>
    <t>a history of officer reported crashes that occurred on all roads in the City of Lynnwood for the period of 1/1/2012 Ã¢â‚¬â€œ available 2016.</t>
  </si>
  <si>
    <t>Ngan H. Yang</t>
  </si>
  <si>
    <t>a history of officer reported crashes that occurred on all roads in the City of Lynnwood for the period of 1/1/2013 Ã¢â‚¬â€œ 12/31/2015.</t>
  </si>
  <si>
    <t>a history of officer reported crashes that occurred on all roads in the City of Lynnwood for the period of 1/1/2010 Ã¢â‚¬â€œ 4/30/2016.</t>
  </si>
  <si>
    <t xml:space="preserve">a history of officer reported crashes that occurred on all roads in the City of Lynnwood for the period of 1/1/2012 Ã¢â‚¬â€œ available 2017. </t>
  </si>
  <si>
    <t>Nelson / Nygaard Consulting Associates</t>
  </si>
  <si>
    <t>Layne Wyse</t>
  </si>
  <si>
    <t>a history of officer reported crashes that occurred on all roads in the City of Maple Valley for the period of 1/1/2014 Ã¢â‚¬â€œ 12/31/2014 (2014 data is considered preliminary).</t>
  </si>
  <si>
    <t>Crashes on all roads in the City of Maple Valley</t>
  </si>
  <si>
    <t>PDR-15-0543</t>
  </si>
  <si>
    <t>Kim Scattarella</t>
  </si>
  <si>
    <t>a history of officer reported crashes that occurred on all roads in the City of Maple Valley for the period of 1/1/2012 Ã¢â‚¬â€œ 12/31/2014.</t>
  </si>
  <si>
    <t>PDR-15-1824</t>
  </si>
  <si>
    <t>a history of officer reported crashes that occurred on all roads in the City of Maple Valley for the period of 1/1/2010 Ã¢â‚¬â€œ available 2015 (2015 data is partial and preliminary).</t>
  </si>
  <si>
    <t>PDR-15-3473</t>
  </si>
  <si>
    <t>a history of officer reported crashes that occurred on all roads in the City of Maple Valley for the period of 1/1/2013 Ã¢â‚¬â€œ 12/31/2015.</t>
  </si>
  <si>
    <t>a history of officer reported crashes that occurred on all roads in the City of Marysville for the period of 1/1/2010 Ã¢â‚¬â€œ available 2015 (2015 data is partial and preliminary).</t>
  </si>
  <si>
    <t>Crashes on all roads in the City of Marysville</t>
  </si>
  <si>
    <t>PDR-15-2261</t>
  </si>
  <si>
    <t>a history of officer reported crashes that occurred on all roads in the City of Marysville for the period of 1/1/2011 Ã¢â‚¬â€œ 12/31/2015.</t>
  </si>
  <si>
    <t>a history of officer reported crashes that occurred on all roads in the City of Marysville for the period of 1/1/2012 Ã¢â‚¬â€œ 12/31/2016.</t>
  </si>
  <si>
    <t xml:space="preserve">a history of officer reported crashes that occurred on all roads (excluding state routes with limited access) in the City of Marysville for the period of 1/1/2012 Ã¢â‚¬â€œ 12/31/2016. </t>
  </si>
  <si>
    <t>a history of officer reported crashes that occurred on all roads in the City of Medina for the period of 1/1/2013 Ã¢â‚¬â€œ 12/31/2015.</t>
  </si>
  <si>
    <t>Crashes on all roads in the City of Medina</t>
  </si>
  <si>
    <t>Bryan Wang</t>
  </si>
  <si>
    <t>a history of officer reported crashes that occurred on all roads in the City of Medina for the period of 1/1/2014 Ã¢â‚¬â€œ 12/31/2016.</t>
  </si>
  <si>
    <t>a history of officer reported crashes that occurred on all roads in the City of Mercer Island for the period of 1/1/2012 Ã¢â‚¬â€œ 12/31/2014.</t>
  </si>
  <si>
    <t>Crashes on all roads in the City of Mercer Island</t>
  </si>
  <si>
    <t>PDR-15-1338</t>
  </si>
  <si>
    <t>a history of officer reported crashes that occurred on all roads in the City of Mercer Island for the period of 1/1/2013 Ã¢â‚¬â€œ 12/31/2015.</t>
  </si>
  <si>
    <t xml:space="preserve">a history of officer reported crashes that occurred on all roads in the City of Mercer Island for the period of 1/1/2012 Ã¢â‚¬â€œ 12/31/2016. </t>
  </si>
  <si>
    <t>a history of officer reported crashes that occurred on all roads in the City of Mill Creek for the period of 1/1/2011 Ã¢â‚¬â€œ 12/31/2015.</t>
  </si>
  <si>
    <t>Crashes on all roads in the City of Mill Creek</t>
  </si>
  <si>
    <t>a history of officer reported crashes that occurred on all roads in the City of Mill Creek for the period of 5/1/2011 Ã¢â‚¬â€œ 4/30/2016.</t>
  </si>
  <si>
    <t xml:space="preserve">a history of officer reported crashes that occurred on all roads in the City of Mill Creek for the period of 1/1/2012 Ã¢â‚¬â€œ 12/31/2016. </t>
  </si>
  <si>
    <t xml:space="preserve">a history of officer reported crashes that occurred on all roads in the City of Mill Creek for the period of 1/1/2013 Ã¢â‚¬â€œ available 2018. </t>
  </si>
  <si>
    <t>a history of officer reported crashes that occurred on all roads in the City of Milton for the period of 1/1/2013 Ã¢â‚¬â€œ 12/31/2015.</t>
  </si>
  <si>
    <t>Crashes on all roads in the City of Milton</t>
  </si>
  <si>
    <t>a history of officer reported crashes that occurred on all roads in the City of Milton for the period of 1/1/2011 Ã¢â‚¬â€œ available 2016.</t>
  </si>
  <si>
    <t>a history of officer reported crashes that occurred on all roads in the City of Monroe for the period of 1/1/2010 Ã¢â‚¬â€œ available 2015 (2015 data is partial and preliminary).</t>
  </si>
  <si>
    <t>Crashes on all roads in the City of Monroe</t>
  </si>
  <si>
    <t>PDR-15-3384</t>
  </si>
  <si>
    <t>a history of officer reported crashes that occurred on all roads in the City of Mount Vernon for the period of 1/1/2012 Ã¢â‚¬â€œ 12/31/2014.</t>
  </si>
  <si>
    <t>Crashes on all roads in the City of Mount Vernon</t>
  </si>
  <si>
    <t>PDR-15-1998</t>
  </si>
  <si>
    <t>a history and summary of officer reported crashes that occurred on all roads in the City of Mount Vernon (excluding State Route 5) for the period of 1/1/2015 Ã¢â‚¬â€œ available 12/31/2015.</t>
  </si>
  <si>
    <t>Mike Love</t>
  </si>
  <si>
    <t>a history of officer reported crashes that occurred on all roads in the City of Mount Vernon for the period of 1/1/2013 Ã¢â‚¬â€œ 12/31/2015.</t>
  </si>
  <si>
    <t xml:space="preserve">a history of officer reported crashes that occurred on all roads (excluding state routes with limited access) in the City of Mount Vernon for the period of 1/1/2012 Ã¢â‚¬â€œ 12/31/2016. </t>
  </si>
  <si>
    <t xml:space="preserve">a history of officer reported crashes that occurred on all roads in the City of Mount Vernon for the period of 1/1/2017 Ã¢â‚¬â€œ 12/31/2017 (2017 data is preliminary). </t>
  </si>
  <si>
    <t>Jacob Milner</t>
  </si>
  <si>
    <t xml:space="preserve">a history of officer reported crashes that occurred on all roads in the City of Mount Vernon for the period of 1/1/2010 Ã¢â‚¬â€œ available 2018. </t>
  </si>
  <si>
    <t>a history of officer reported crashes that occurred on all roads in the City of Mountlake Terrace for the period of 1/1/2010 Ã¢â‚¬â€œ 12/31/2015.</t>
  </si>
  <si>
    <t>Crashes on all roads in the City of Mountlake Terrace</t>
  </si>
  <si>
    <t>a history of officer reported crashes that occurred on all roads (excluding state routes with limited access) in the City of Mountlake Terrace for the period of 1/1/2011 Ã¢â‚¬â€œ 12/31/2015.</t>
  </si>
  <si>
    <t xml:space="preserve">a history of officer reported crashes that occurred on all roads (excluding state routes with limited access) in the City of Mountlake Terrace for the period of 1/1/2012 Ã¢â‚¬â€œ 12/31/2016. </t>
  </si>
  <si>
    <t>a history of officer reported crashes that occurred on all roads in the City of Mukilteo for the period of 1/1/2012 Ã¢â‚¬â€œ available 2015 (2015 data is partial and preliminary).</t>
  </si>
  <si>
    <t>Crashes on all roads in the City of Mukilteo</t>
  </si>
  <si>
    <t>PDR-15-2603</t>
  </si>
  <si>
    <t>a history of officer reported crashes that occurred on all roads in the City of Mukilteo for the period of 1/1/2013 Ã¢â‚¬â€œ 12/31/2015.</t>
  </si>
  <si>
    <t xml:space="preserve">a history of officer reported crashes that occurred on all roads in the City of Mukilteo for the period of 1/1/2014 Ã¢â‚¬â€œ 12/31/2016. </t>
  </si>
  <si>
    <t xml:space="preserve">a history of officer reported crashes that occurred on all roads (excluding state routes with limited access) in the City of Mukilteo for the period of 1/1/2012 Ã¢â‚¬â€œ 12/31/2016. </t>
  </si>
  <si>
    <t>a history of officer reported crashes that occurred on all roads in the City of Mukilteo and State Route 203 (milepost 5.19 Ã¢â‚¬â€œ 6.25) for the period of 1/1/2011 Ã¢â‚¬â€œ 12/31/2015.</t>
  </si>
  <si>
    <t>Crashes on all roads in the City of Mukilteo &amp; SR 203 segment</t>
  </si>
  <si>
    <t>Jackson Civil Engineering, LLC</t>
  </si>
  <si>
    <t xml:space="preserve">a history of officer reported crashes that occurred on all roads (excluding state routes with limited access) in the City of Napavine for the period of 1/1/2012 Ã¢â‚¬â€œ 12/31/2016. </t>
  </si>
  <si>
    <t>Crashes on all roads in the City of Napavine</t>
  </si>
  <si>
    <t>a history of officer reported crashes that occurred on all roads in the City of Newcastle for the period of 1/1/2010 Ã¢â‚¬â€œ available 2015 (2015 data is considered partial and preliminary).</t>
  </si>
  <si>
    <t>Crashes on all roads in the City of Newcastle</t>
  </si>
  <si>
    <t>PDR-15-2020</t>
  </si>
  <si>
    <t>a history of officer reported crashes that occurred on all roads in the City of Newcastle for the period of 1/1/2010 Ã¢â‚¬â€œ available 2015 (2015 data is partial and preliminary).</t>
  </si>
  <si>
    <t>PDR-15-2457</t>
  </si>
  <si>
    <t>a history of officer reported crashes that occurred on all roads in the City of Newcastle for the period of 1/1/2010 Ã¢â‚¬â€œ 12/31/2015.</t>
  </si>
  <si>
    <t>a history and summary of officer reported crashes that occurred on all roads in the City of Newport for the period of 1/1/2013 Ã¢â‚¬â€œ 12/31/2015.</t>
  </si>
  <si>
    <t>Crashes on all roads in the City of Newport</t>
  </si>
  <si>
    <t xml:space="preserve">a history of officer reported crashes that occurred on all roads in the City of Newport for the period of 1/1/2009 Ã¢â‚¬â€œ available 2018. </t>
  </si>
  <si>
    <t>Freeland &amp; Associates, Inc.</t>
  </si>
  <si>
    <t>Tony Freeland</t>
  </si>
  <si>
    <t>a history of officer reported crashes that occurred on all roads in the City of Nooksack for the period of 1/1/2012 Ã¢â‚¬â€œ 12/31/2014.</t>
  </si>
  <si>
    <t>Crashes on all roads in the City of Nooksack</t>
  </si>
  <si>
    <t>PDR-15-2331</t>
  </si>
  <si>
    <t>Sarah Freeland</t>
  </si>
  <si>
    <t>a history of officer reported crashes that occurred on all roads in the City of Nooksack for the period of 1/1/2013 Ã¢â‚¬â€œ 12/31/2015.</t>
  </si>
  <si>
    <t>a history of officer reported crashes that occurred on all roads in the City of Normandy Park for the period of 1/1/2013 Ã¢â‚¬â€œ 12/31/2015.</t>
  </si>
  <si>
    <t>Crashes on all roads in the City of Normandy Park</t>
  </si>
  <si>
    <t>a history of officer reported crashes that occurred on all roads in the City of Normandy Park for the period of 1/1/2014 Ã¢â‚¬â€œ 12/31/2016.</t>
  </si>
  <si>
    <t>Brenda O'Neill</t>
  </si>
  <si>
    <t xml:space="preserve">a history of officer reported crashes that occurred on all roads in the City of Normandy Park for the period of 1/1/2012 Ã¢â‚¬â€œ 12/31/2016. </t>
  </si>
  <si>
    <t>a history of officer reported crashes that occurred on all roads in the City of North Bend for the period of 1/1/2010 Ã¢â‚¬â€œ available 2015 (2015 data is partial and preliminary).</t>
  </si>
  <si>
    <t>Crashes on all roads in the City of North Bend</t>
  </si>
  <si>
    <t>a history of officer reported crashes that occurred on all roads in the City of North Bend for the period of 1/1/2013 Ã¢â‚¬â€œ 12/31/2015.</t>
  </si>
  <si>
    <t>a history of officer reported crashes that occurred on all roads in the City of North Bend for the period of 1/1/2011 Ã¢â‚¬â€œ available 2016.</t>
  </si>
  <si>
    <t xml:space="preserve">a history of officer reported crashes that occurred on all roads in the City of North Bend for the period of 1/1/2012 Ã¢â‚¬â€œ available 2017. </t>
  </si>
  <si>
    <t>a history of officer reported crashes that occurred on all roads in the City of Oak Harbor for the period of 1/1/2010 Ã¢â‚¬â€œ available 2015  (2015 data is partial and preliminary).</t>
  </si>
  <si>
    <t>Crashes on all roads in the City of Oak Harbor</t>
  </si>
  <si>
    <t>PDR-15-2181</t>
  </si>
  <si>
    <t>a history of officer reported crashes that occurred on all roads in the City of Oak Harbor for the period of 1/1/2010 Ã¢â‚¬â€œ 12/31/2014.</t>
  </si>
  <si>
    <t>PDR-15-2218</t>
  </si>
  <si>
    <t>City of Oak Harbor</t>
  </si>
  <si>
    <t>Arnold Peterschmidt</t>
  </si>
  <si>
    <t>a history of officer reported crashes that occurred on all roads in the City of Oak Harbor for the period of 1/1/2013 Ã¢â‚¬â€œ 12/31/2015.</t>
  </si>
  <si>
    <t xml:space="preserve">a history of officer reported crashes that occurred on all roads in the City of Oak Harbor for the period of 1/1/2012 Ã¢â‚¬â€œ available 2017. </t>
  </si>
  <si>
    <t xml:space="preserve">a history of officer reported crashes that occurred on all roads in the City of Oak Harbor and the following road segments in Island County for the period of 1/1/2013 Ã¢â‚¬â€œ available 2018. 
Ã¢â‚¬Â¢  Ault Field Rd (Co Rd #95030, milepost 9.430 Ã¢â‚¬â€œ 11.550) from Heller Rd to SR 20 (milepost 34.68 Ã¢â‚¬â€œ 34.78)
Ã¢â‚¬Â¢  Goldie Rd Ã¢â‚¬â€œ north leg (Co Rd #58910, milepost 0.000 Ã¢â‚¬â€œ 0.150) from Ault Field Rd to Christian Rd
Ã¢â‚¬Â¢  Goldie Rd Ã¢â‚¬â€œ south leg (Co Rd #95890, milepost 1.730 Ã¢â‚¬â€œ 1.970) from Oak Harbor City limits NW of Colin Ln to Ault Field Rd
</t>
  </si>
  <si>
    <t>Crashes on all roads in the City of Oak Harbor &amp; 2 road segments in Island County</t>
  </si>
  <si>
    <t>a history of officer reported crashes that occurred on all roads in the City of Olympia for the period of 1/1/2013 Ã¢â‚¬â€œ 12/31/2015.</t>
  </si>
  <si>
    <t>Crashes on all roads in the City of Olympia</t>
  </si>
  <si>
    <t>Dusty Jones</t>
  </si>
  <si>
    <t>a history of officer reported crashes that occurred on all roads in the City of Oroville for the period of 1/1/2012 Ã¢â‚¬â€œ 12/31/2014.</t>
  </si>
  <si>
    <t>Crashes on all roads in the City of Oroville</t>
  </si>
  <si>
    <t>PDR-15-2362</t>
  </si>
  <si>
    <t>JC Hungerford</t>
  </si>
  <si>
    <t>a summary of officer reported crashes that occurred on all roads in the City of Orting for the period of 1/1/2010 Ã¢â‚¬â€œ 12/31/2014.</t>
  </si>
  <si>
    <t>Crashes on all roads in the City of Orting</t>
  </si>
  <si>
    <t>PDR-15-0709</t>
  </si>
  <si>
    <t>Erinn Walter</t>
  </si>
  <si>
    <t>a history of officer reported crashes that occurred on all roads in the City of Orting for the period of 1/1/2011 Ã¢â‚¬â€œ 12/31/2015.</t>
  </si>
  <si>
    <t>Erinn Ellig</t>
  </si>
  <si>
    <t xml:space="preserve">a history of officer reported crashes that occurred on all roads in the City of Orting for the period of 1/1/2012 Ã¢â‚¬â€œ 12/31/2016. </t>
  </si>
  <si>
    <t>a history of officer reported crashes that occurred on all roads in the City of Othello for the period of 1/1/2013 Ã¢â‚¬â€œ 12/31/2015.</t>
  </si>
  <si>
    <t>Crashes on all roads in the City of Othello</t>
  </si>
  <si>
    <t>Ethan Porter</t>
  </si>
  <si>
    <t xml:space="preserve">a history of officer reported crashes that occurred on all roads in the City of Othello for the period of 1/1/2012 Ã¢â‚¬â€œ 12/31/2016. </t>
  </si>
  <si>
    <t>a history of officer reported crashes that occurred on all roads in the City of Pacific for the period of 1/1/2012 Ã¢â‚¬â€œ 12/31/2014.</t>
  </si>
  <si>
    <t>Crashes on all roads in the City of Pacific</t>
  </si>
  <si>
    <t>PDR-15-1268</t>
  </si>
  <si>
    <t>a history of officer reported crashes that occurred on all roads in the City of Pacific for the period of 1/1/2010 Ã¢â‚¬â€œ 12/31/2014.</t>
  </si>
  <si>
    <t>PDR-15-1513</t>
  </si>
  <si>
    <t>James J. Morgan</t>
  </si>
  <si>
    <t>a history of officer reported crashes that occurred on all roads in the City of Pacific for the period of 1/1/2013 Ã¢â‚¬â€œ 12/31/2015.</t>
  </si>
  <si>
    <t>a history of officer reported crashes that occurred on all roads in the City of Pasco for the period of 1/1/2014 Ã¢â‚¬â€œ available 2015 (2015 data is partial and preliminary).</t>
  </si>
  <si>
    <t>Crashes on all roads in the City of Pasco</t>
  </si>
  <si>
    <t>PDR-15-2132</t>
  </si>
  <si>
    <t>a history of officer reported crashes that occurred on all roads in the City of Pasco for the period of 1/1/2011 Ã¢â‚¬â€œ 12/31/2015.</t>
  </si>
  <si>
    <t>Mary H. Ames</t>
  </si>
  <si>
    <t>Nick Afzali</t>
  </si>
  <si>
    <t>a history of officer reported crashes that occurred on all roads in the City of Pasco for the period of 1/1/2013 Ã¢â‚¬â€œ 12/31/2015.</t>
  </si>
  <si>
    <t>a history of officer reported crashes that occurred on all roads in the City of Pasco for the period of 1/1/2016 Ã¢â‚¬â€œ 12/31/2016.</t>
  </si>
  <si>
    <t xml:space="preserve">a history of officer reported crashes that occurred on all roads in the City of Pasco for the period of 1/1/2017 Ã¢â‚¬â€œ available 2017. </t>
  </si>
  <si>
    <t xml:space="preserve">a history of officer reported crashes that occurred on all roads in the City of Pasco for the period of 1/1/2017 Ã¢â‚¬â€œ 12/31/2017. </t>
  </si>
  <si>
    <t xml:space="preserve">a history of officer reported crashes that occurred on all roads in the City of Pasco and the following road segments in Franklin County for the period of 1/1/2012 Ã¢â‚¬â€œ 12/31/2014.
Ã¢â‚¬Â¢  Argent Rd (Co Rd #11010, mp 1.320 Ã¢â‚¬â€œ 1.70) from Road 40 to 317 ft  NW of Road 44
Ã¢â‚¬Â¢  Road 40 (Co Rd #12400, mp 1.530 Ã¢â‚¬â€œ 1.720) from Argent Rd to W Argent Pl Ã¢â‚¬â€œ No Reported Crashes
Ã¢â‚¬Â¢  Road 44 (Co Rd #12440, mp 1.640 Ã¢â‚¬â€œ 1.710) from Argent Rd to Argent Pl
</t>
  </si>
  <si>
    <t>Crashes on all roads in the City of Pasco &amp; 3 road segments in Franklin County</t>
  </si>
  <si>
    <t>PDR-15-2334</t>
  </si>
  <si>
    <t>a history of officer reported crashes that occurred on all roads in the City of Pe Ell for the period of 1/1/2013 Ã¢â‚¬â€œ 12/31/2015.</t>
  </si>
  <si>
    <t>Crashes on all roads in the City of Pe Ell</t>
  </si>
  <si>
    <t>a history of officer reported crashes that occurred on all roads in the City of Port Orchard for the period of 1/1/2011 Ã¢â‚¬â€œ 12/31/2015.</t>
  </si>
  <si>
    <t>Crashes on all roads in the City of Port Orchard</t>
  </si>
  <si>
    <t>City of Port Orchard</t>
  </si>
  <si>
    <t xml:space="preserve">Mark R. Dorsey </t>
  </si>
  <si>
    <t>a history of officer reported crashes that occurred on all roads in the City of Port Orchard for the period of 1/1/2013 Ã¢â‚¬â€œ 12/31/2015.</t>
  </si>
  <si>
    <t>a history of reported crashes that occurred on all roads in the City of Poulsbo for the period of 1/1/2001 Ã¢â‚¬â€œ available 2015 (2015 data is partial and preliminary).</t>
  </si>
  <si>
    <t>Crashes on all roads in the City of Poulsbo</t>
  </si>
  <si>
    <t>PDR-15-2928</t>
  </si>
  <si>
    <t>a history of officer reported crashes that occurred on all roads in the City of Poulsbo for the period of 1/1/2013 Ã¢â‚¬â€œ 12/31/2015.</t>
  </si>
  <si>
    <t xml:space="preserve">a history of officer reported crashes that occurred on all roads in the City of Poulsbo and the following state route segments for the period of 1/1/2012 Ã¢â‚¬â€œ 12/31/2016. 
Ã¢â‚¬Â¢  SR 305 (milepost 9.71 Ã¢â‚¬â€œ 13.50)
Ã¢â‚¬Â¢  SR 307 (milepost 0.00 Ã¢â‚¬â€œ 0.40)
</t>
  </si>
  <si>
    <t>a history of officer reported crashes that occurred on all roads (excluding state routes with limited access) in the City of Pullman for the period of 1/1/2011 Ã¢â‚¬â€œ 12/31/2015.</t>
  </si>
  <si>
    <t>Crashes on all roads in the City of Pullman</t>
  </si>
  <si>
    <t xml:space="preserve">a history of officer reported crashes that occurred on all roads in the City of Pullman for the period of 1/1/2012 Ã¢â‚¬â€œ 12/31/2016. </t>
  </si>
  <si>
    <t>Washington State University Transportation Services</t>
  </si>
  <si>
    <t>Brent Atkinson</t>
  </si>
  <si>
    <t>a history of officer reported crashes that occurred on all roads in the City of Puyallup for the period of 1/1/2010 Ã¢â‚¬â€œ available 2015 (2015 data is considered preliminary).</t>
  </si>
  <si>
    <t>Crashes on all roads in the City of Puyallup</t>
  </si>
  <si>
    <t>PDR-15-0970</t>
  </si>
  <si>
    <t>a history of officer reported crashes that occurred on all roads in the City of Puyallup for the period of 1/1/2011 Ã¢â‚¬â€œ available 2015 (2015 data is considered partial and preliminary).</t>
  </si>
  <si>
    <t>PDR-15-1432</t>
  </si>
  <si>
    <t>Heidi Crawford</t>
  </si>
  <si>
    <t>a history of officer reported crashes that occurred on all roads in the City of Puyallup for the period of 1/1/2014 Ã¢â‚¬â€œ 6/30/2015 (2015 data is preliminary).</t>
  </si>
  <si>
    <t>PDR-15-2019</t>
  </si>
  <si>
    <t>a history of officer reported crashes that occurred on all roads in the City of Puyallup for the period of 1/1/2010 Ã¢â‚¬â€œ available 2015 (2015 data is partial and preliminary).</t>
  </si>
  <si>
    <t>PDR-15-3044</t>
  </si>
  <si>
    <t>a history of officer reported crashes that occurred on all roads in the City of Puyallup for the period of 1/1/2015 Ã¢â‚¬â€œ 12/31/2015.</t>
  </si>
  <si>
    <t>Stephen Carstens</t>
  </si>
  <si>
    <t>a history of officer reported crashes that occurred on all roads in the City of Puyallup for the period of 1/1/2013 Ã¢â‚¬â€œ 12/31/2015.</t>
  </si>
  <si>
    <t>Charles T. Hill</t>
  </si>
  <si>
    <t>a history of officer reported crashes that occurred on all roads in the City of Puyallup for the period of 1/1/2012 Ã¢â‚¬â€œ available 2016.</t>
  </si>
  <si>
    <t>Bryan Roberts</t>
  </si>
  <si>
    <t xml:space="preserve">a history of officer reported crashes that occurred on all roads in the City of Puyallup for the period of 1/1/2010 Ã¢â‚¬â€œ available 2017. </t>
  </si>
  <si>
    <t>a history of officer reported crashes that occurred on all roads in the City of Puyallup and multiple road segments in the City of Sumner and Pierce County for the period of 1/1/2011 Ã¢â‚¬â€œ 12/31/2015.</t>
  </si>
  <si>
    <t>Crashes on all roads in the City of Puyallup &amp; multiple road segments in the City of Sumner &amp; Pierce County</t>
  </si>
  <si>
    <t xml:space="preserve">a history of officer reported crashes that occurred on all roads in the City of Quincy for the period of 1/1/2014 Ã¢â‚¬â€œ 12/31/2016. </t>
  </si>
  <si>
    <t>Crashes on all roads in the City of Quincy</t>
  </si>
  <si>
    <t>a history of officer reported crashes that occurred on all roads in the City of Rainier for the period of 1/1/2012 Ã¢â‚¬â€œ 12/31/2014.</t>
  </si>
  <si>
    <t>Crashes on all roads in the City of Rainier</t>
  </si>
  <si>
    <t>PDR-15-2324</t>
  </si>
  <si>
    <t xml:space="preserve">a history of officer reported crashes that occurred on all roads in the City of Rainier for the period of 1/1/2014 Ã¢â‚¬â€œ 12/31/2016. </t>
  </si>
  <si>
    <t>a history of officer reported crashes that occurred on all roads in the City of Raymond for the period of 1/1/2012 Ã¢â‚¬â€œ 12/31/2014.</t>
  </si>
  <si>
    <t>Crashes on all roads in the City of Raymond</t>
  </si>
  <si>
    <t>PDR-15-1974</t>
  </si>
  <si>
    <t>Melissa Greenheck</t>
  </si>
  <si>
    <t xml:space="preserve">a history of officer reported crashes that occurred on all roads in the City of Raymond for the period of 1/1/2014 Ã¢â‚¬â€œ 12/31/2016. </t>
  </si>
  <si>
    <t>a history of officer reported crashes that occurred on all roads in the City of Reardan for the period of 1/1/2012 Ã¢â‚¬â€œ 12/31/2014.</t>
  </si>
  <si>
    <t>Crashes on all roads in the City of Reardan</t>
  </si>
  <si>
    <t>PDR-15-2026</t>
  </si>
  <si>
    <t>a history and a summary of officer reported crashes that occurred on all roads in the City of Redmond for the period of 1/1/2014 Ã¢â‚¬â€œ 12/31/2014 (2014 data is considered preliminary).</t>
  </si>
  <si>
    <t>Crashes on all roads in the City of Redmond</t>
  </si>
  <si>
    <t>PDR-15-0412</t>
  </si>
  <si>
    <t>a history of officer reported crashes that occurred on all roads in the City of Redmond for the period of 1/1/2010 Ã¢â‚¬â€œ available 2015 (2015 data is partial and preliminary).</t>
  </si>
  <si>
    <t>PDR-15-3251</t>
  </si>
  <si>
    <t>a history and summary of officer reported crashes that occurred on all roads in the City of Redmond for the period of 1/1/2015 Ã¢â‚¬â€œ 12/31/2015.</t>
  </si>
  <si>
    <t>a history of officer reported crashes that occurred on all roads in the City of Redmond for the period of 1/1/2013 Ã¢â‚¬â€œ available 2016.</t>
  </si>
  <si>
    <t>Midwestern Software Solutions, LLC</t>
  </si>
  <si>
    <t>James J. Valenta</t>
  </si>
  <si>
    <t>a history of officer reported crashes that occurred on all roads in the City of Redmond for the period of 1/1/2016 Ã¢â‚¬â€œ 6/30/2016.</t>
  </si>
  <si>
    <t>a history of officer reported crashes that occurred on all roads in the City of Redmond for the period of 7/1/2016 Ã¢â‚¬â€œ 12/31/2016.</t>
  </si>
  <si>
    <t>a history of officer reported crashes that occurred on all roads in the City of Redmond for the period of 1/1/2017 Ã¢â‚¬â€œ 3/31/2017.</t>
  </si>
  <si>
    <t>a history of officer reported crashes that occurred on all roads in the City of Redmond for the period of 1/1/2014 Ã¢â‚¬â€œ 12/31/2016.</t>
  </si>
  <si>
    <t xml:space="preserve">a history of officer reported crashes that occurred on all roads in the City of Redmond for the period of 1/1/2017 Ã¢â‚¬â€œ available 2017. </t>
  </si>
  <si>
    <t xml:space="preserve">a history of officer reported crashes that occurred on all roads in the City of Redmond for the period of 1/1/2012 Ã¢â‚¬â€œ 12/31/2016. </t>
  </si>
  <si>
    <t>Gina Schroeder</t>
  </si>
  <si>
    <t xml:space="preserve">a history of officer reported crashes that occurred on all roads in the City of Redmond for the period of 1/1/2015 Ã¢â‚¬â€œ 12/31/2017. </t>
  </si>
  <si>
    <t xml:space="preserve">a history of officer reported crashes that occurred on all roads in the City of Redmond for the period of 1/1/2013 Ã¢â‚¬â€œ available 2018. </t>
  </si>
  <si>
    <t xml:space="preserve">a history of officer reported crashes that occurred on all roads in the City of Redmond for the period of 10/1/2017 Ã¢â‚¬â€œ available 2018. </t>
  </si>
  <si>
    <t>a history of officer reported crashes that occurred on all roads in the City of Renton for the period of 1/1/2014 Ã¢â‚¬â€œ 12/31/2014 (2014 data is considered preliminary).</t>
  </si>
  <si>
    <t>Crashes on all roads in the City of Renton</t>
  </si>
  <si>
    <t>PDR-15-0549</t>
  </si>
  <si>
    <t>a history (Multi Row in CSV format) of reported crashes that occurred on all roads in the City of Renton for the period of 1/1/2001 Ã¢â‚¬â€œ available 2015 (2015 is partial and preliminary) as of 07/21/2015 with the last Trans Date of 11/29/2014.</t>
  </si>
  <si>
    <t>PDR-15-2075</t>
  </si>
  <si>
    <t>a history of officer reported crashes that occurred on all roads in the City of Renton for the period of 1/1/2015 Ã¢â‚¬â€œ available 2015 (2015 data is partial and preliminary).</t>
  </si>
  <si>
    <t>PDR-15-3407</t>
  </si>
  <si>
    <t>a history of officer reported crashes that occurred on all roads in the City of Renton for the period of 1/1/2013 Ã¢â‚¬â€œ 12/31/2015.</t>
  </si>
  <si>
    <t>a history of officer reported crashes that occurred on all roads in the City of Renton for the period of 10/1/2015 Ã¢â‚¬â€œ available 2016.</t>
  </si>
  <si>
    <t>a history of officer reported crashes that occurred on all roads in the City of Renton for the period of 1/1/2016 Ã¢â‚¬â€œ available 2016.</t>
  </si>
  <si>
    <t>a history of officer reported crashes that occurred on all roads in the City of Renton for the period of 4/1/2016 Ã¢â‚¬â€œ available 2016.</t>
  </si>
  <si>
    <t>a history of officer reported crashes that occurred on all roads in the City of Renton for the period of 7/1/2016 Ã¢â‚¬â€œ available 2016.</t>
  </si>
  <si>
    <t xml:space="preserve">a history of officer reported crashes that occurred on all roads in the City of Renton for the period of 1/1/2017 Ã¢â‚¬â€œ available 2017. </t>
  </si>
  <si>
    <t>Michelle Faltaous</t>
  </si>
  <si>
    <t xml:space="preserve">a history of officer reported crashes that occurred on all roads (excluding state routes with limited access) in the City of Renton for the period of 1/1/2012 Ã¢â‚¬â€œ 12/31/2016. </t>
  </si>
  <si>
    <t xml:space="preserve">a history of officer reported crashes that occurred on all roads in the City of Renton for the period of 1/1/2014 Ã¢â‚¬â€œ 12/31/2017 (2017 data is preliminary). </t>
  </si>
  <si>
    <t xml:space="preserve">a history of officer reported crashes that occurred on all roads in the City of Renton for the period of 10/1/2017 Ã¢â‚¬â€œ available 2018. </t>
  </si>
  <si>
    <t>a history of officer reported crashes that occurred on all roads in the City of Republic for the period of 1/1/2013 Ã¢â‚¬â€œ 12/31/2015.</t>
  </si>
  <si>
    <t>Crashes on all roads in the City of Republic</t>
  </si>
  <si>
    <t>a history of officer reported crashes that occurred on all roads in the City of Richland for the period of 1/1/2013 Ã¢â‚¬â€œ 12/31/2015.</t>
  </si>
  <si>
    <t>Crashes on all roads in the City of Richland</t>
  </si>
  <si>
    <t>a history of officer reported crashes that occurred on all roads in the City of Richland for the period of 1/1/2015 Ã¢â‚¬â€œ 12/31/2015.</t>
  </si>
  <si>
    <t>a history of officer reported crashes that occurred on all roads in the City of Richland for the period of 1/1/2001 Ã¢â‚¬â€œ 6/30/2016.</t>
  </si>
  <si>
    <t>Jim Valenta</t>
  </si>
  <si>
    <t>a history of officer reported crashes that occurred on all roads in the City of Richland for the period of 7/1/2016 Ã¢â‚¬â€œ 12/31/2016.</t>
  </si>
  <si>
    <t xml:space="preserve">a history of officer reported crashes that occurred on all roads in the City of Richland for the period of 1/1/2017 Ã¢â‚¬â€œ available 2017. </t>
  </si>
  <si>
    <t>John Deskins</t>
  </si>
  <si>
    <t xml:space="preserve">a history of officer reported crashes that occurred on all roads in the City of Richland for the period of 1/1/2012 Ã¢â‚¬â€œ 12/31/2016. </t>
  </si>
  <si>
    <t xml:space="preserve">a history of officer reported crashes that occurred on all roads in the City of Richland for the period of 10/1/2017 Ã¢â‚¬â€œ available 2018. </t>
  </si>
  <si>
    <t>Darryl Michaud</t>
  </si>
  <si>
    <t>a history of officer reported crashes that occurred on all roads in the City of Ridgefield for the period of 1/1/2010 Ã¢â‚¬â€œ available 2015 (2015 data is partial and preliminary).</t>
  </si>
  <si>
    <t>Crashes on all roads in the City of Ridgefield</t>
  </si>
  <si>
    <t>PDR-15-3070</t>
  </si>
  <si>
    <t>a history of officer reported crashes that occurred on all roads in the City of Ridgefield for the period of 1/1/2011 Ã¢â‚¬â€œ 12/31/2015.</t>
  </si>
  <si>
    <t>City of Ridgefield</t>
  </si>
  <si>
    <t>Brenda Howell</t>
  </si>
  <si>
    <t xml:space="preserve">a history of officer reported crashes that occurred on all roads (excluding state routes with limited access) in the City of Ridgefield for the period of 1/1/2012 Ã¢â‚¬â€œ 12/31/2016. </t>
  </si>
  <si>
    <t>a history of officer reported crashes that occurred on all roads in the City of Roy for the period of 1/1/2013 Ã¢â‚¬â€œ 12/31/2015.</t>
  </si>
  <si>
    <t>Crashes on all roads in the City of Roy</t>
  </si>
  <si>
    <t>Katherine Thompson</t>
  </si>
  <si>
    <t xml:space="preserve">a history of officer reported crashes that occurred on all roads in the City of Royal City for the period of 1/1/2014 Ã¢â‚¬â€œ 12/31/2016. </t>
  </si>
  <si>
    <t>Crashes on all roads in the City of Royal City</t>
  </si>
  <si>
    <t>a history of officer reported crashes that occurred on all roads in the City of Sammamish for the period of 1/1/2014 Ã¢â‚¬â€œ 12/31/2016.</t>
  </si>
  <si>
    <t>Crashes on all roads in the City of Sammamish</t>
  </si>
  <si>
    <t>a history of officer reported crashes that occurred on all roads in the City of SeaTac for the period of 1/1/2013 Ã¢â‚¬â€œ 12/31/2015.</t>
  </si>
  <si>
    <t>Crashes on all roads in the City of SeaTac</t>
  </si>
  <si>
    <t>a history of officer reported crashes that occurred on all roads in the City of SeaTac for the period of 1/1/2016 Ã¢â‚¬â€œ available 2016.</t>
  </si>
  <si>
    <t>a history of officer reported crashes that occurred on all roads in the City of SeaTac for the period of 1/1/2012 Ã¢â‚¬â€œ available 2017.</t>
  </si>
  <si>
    <t>a history of officer reported crashes that occurred on all roads in the City of SeaTac for the period of 1/1/2016 Ã¢â‚¬â€œ 12/31/2016.</t>
  </si>
  <si>
    <t>a history of officer reported crashes that occurred on all roads in the City of Seattle for the period of 1/1/2010 Ã¢â‚¬â€œ 12/31/2014.</t>
  </si>
  <si>
    <t>Crashes on all roads in the City of Seattle</t>
  </si>
  <si>
    <t>PDR-15-1177</t>
  </si>
  <si>
    <t>Faculity of Engineering / Civil Department</t>
  </si>
  <si>
    <t>Firas H. Alwan</t>
  </si>
  <si>
    <t>PDR-15-2792</t>
  </si>
  <si>
    <t>a history of officer reported crashes that occurred on all roads in the City of Seattle for the period of 1/1/2012 Ã¢â‚¬â€œ 12/31/2015.</t>
  </si>
  <si>
    <t>a history of officer reported crashes that occurred on all roads in the City of Seattle for the period of 1/1/2011 Ã¢â‚¬â€œ 12/31/2015.</t>
  </si>
  <si>
    <t>Motorola Solutions, Inc.</t>
  </si>
  <si>
    <t>Praneeth Vepakomma</t>
  </si>
  <si>
    <t>a history of officer reported crashes that occurred on all roads in the City of Seattle for the period of 1/1/2012 Ã¢â‚¬â€œ 12/31/2016.</t>
  </si>
  <si>
    <t>a history of officer reported crashes that occurred on all roads in the City of Sedro Woolley for the period of 1/1/2012 Ã¢â‚¬â€œ 12/31/2015.</t>
  </si>
  <si>
    <t>Crashes on all roads in the City of Sedro Woolley</t>
  </si>
  <si>
    <t xml:space="preserve">a history of officer reported crashes that occurred on all roads in the City of Sedro-Woolley for the period of 1/1/2013 Ã¢â‚¬â€œ 12/31/2015.
</t>
  </si>
  <si>
    <t>Crashes on all roads in the City of Sedro-Woolley</t>
  </si>
  <si>
    <t xml:space="preserve">a history of officer reported crashes that occurred on all roads in the City of Sedro-Woolley and the following State Route (SR) 20 segments for the period of 1/1/2014 Ã¢â‚¬â€œ 12/31/2016.
Ã¢â‚¬Â¢  SR 20 (milepost 63.03 Ã¢â‚¬â€œ 63.73) from Collins Rd to West City 
   Limits
Ã¢â‚¬Â¢  SR 20 (milepost 66.29 Ã¢â‚¬â€œ 66.93) from East City Limits to 
   Fruitdale Rd
</t>
  </si>
  <si>
    <t>Crashes on all roads in the City of Sedro-Woolley &amp; SR 20 segments</t>
  </si>
  <si>
    <t>Troy A. Saghafi</t>
  </si>
  <si>
    <t>a history of officer reported crashes that occurred on all roads in the City of Sequim for the period of 1/1/2010 Ã¢â‚¬â€œ available 2015 (2015 data is partial and preliminary).</t>
  </si>
  <si>
    <t>Crashes on all roads in the City of Sequim</t>
  </si>
  <si>
    <t>PDR-15-2802</t>
  </si>
  <si>
    <t xml:space="preserve">a history of officer reported crashes that occurred on all roads (excluding state routes with limited access) in the City of Sequim for the period of 1/1/2012 Ã¢â‚¬â€œ 12/31/2016. </t>
  </si>
  <si>
    <t>Thera Black</t>
  </si>
  <si>
    <t>a history of officer reported crashes that occurred on all roads in the City of Shelton for the period of 1/1/2013 Ã¢â‚¬â€œ 12/31/2015.</t>
  </si>
  <si>
    <t>Crashes on all roads in the City of Shelton</t>
  </si>
  <si>
    <t>a history of officer reported crashes that occurred on all roads in the City of Shelton for the period of 1/1/2014 Ã¢â‚¬â€œ 12/31/2016.</t>
  </si>
  <si>
    <t>a history of officer reported crashes that occurred on all roads in the City of Shoreline for the period of 1/1/2011 Ã¢â‚¬â€œ 12/31/2015.</t>
  </si>
  <si>
    <t>Crashes on all roads in the City of Shoreline</t>
  </si>
  <si>
    <t>Quang Nguyen</t>
  </si>
  <si>
    <t>a history of officer reported crashes that occurred on all roads (excluding state routes with limited access) in the City of Shoreline for the period of 1/1/2011 Ã¢â‚¬â€œ 12/31/2015.</t>
  </si>
  <si>
    <t>Leif Johansen</t>
  </si>
  <si>
    <t>a history of officer reported crashes that occurred on all roads in the City of Shoreline for the period of 1/1/2013 Ã¢â‚¬â€œ 12/31/2015.</t>
  </si>
  <si>
    <t xml:space="preserve">a history of officer reported crashes that occurred on all roads in the City of Shoreline for the period of 1/1/2012 Ã¢â‚¬â€œ 12/31/2017. </t>
  </si>
  <si>
    <t xml:space="preserve">a history of officer reported crashes that occurred on all roads in the City of Shoreline for the period of 1/1/2015 Ã¢â‚¬â€œ 12/31/2017. </t>
  </si>
  <si>
    <t>Andrew Sics</t>
  </si>
  <si>
    <t>a history of officer reported crashes that occurred on all City Streets and State Routes in the City of Snohomish for the period of 1/1/2012 Ã¢â‚¬â€œ 12/31/2014.</t>
  </si>
  <si>
    <t>Crashes on all roads in the City of Snohomish</t>
  </si>
  <si>
    <t>PDR-15-1908</t>
  </si>
  <si>
    <t>a history of officer reported crashes that occurred on all roads in the City of Snohomish for the period of 1/1/2011 Ã¢â‚¬â€œ available 2016.</t>
  </si>
  <si>
    <t>a history of officer reported crashes that occurred on all roads in the City of Snohomish for the period of 1/1/2001 Ã¢â‚¬â€œ available 2016.</t>
  </si>
  <si>
    <t xml:space="preserve">a history of officer reported crashes that occurred on all roads in the City of Snohomish for the period of 1/1/2002 Ã¢â‚¬â€œ available 2017. </t>
  </si>
  <si>
    <t>Denise Johns</t>
  </si>
  <si>
    <t xml:space="preserve">a history of officer reported crashes that occurred on all roads (excluding state routes with limited access) in the City of Snohomish for the period of 1/1/2012 Ã¢â‚¬â€œ 12/31/2016. 
</t>
  </si>
  <si>
    <t>a history of officer reported crashes that occurred on all roads in the City of Snoqualmie for the period of 1/1/2011 Ã¢â‚¬â€œ available 2016.</t>
  </si>
  <si>
    <t>Crashes on all roads in the City of Snoqualmie</t>
  </si>
  <si>
    <t>a history of officer reported crashes that occurred on all roads in the City of South Bend for the period of 1/1/2012 Ã¢â‚¬â€œ 12/31/2014.</t>
  </si>
  <si>
    <t>Crashes on all roads in the City of South Bend</t>
  </si>
  <si>
    <t>PDR-15-2247</t>
  </si>
  <si>
    <t>a history of officer reported crashes that occurred on all roads in the City of South Bend for the period of 1/1/2013 Ã¢â‚¬â€œ 12/31/2015.</t>
  </si>
  <si>
    <t>a history of officer reported crashes that occurred on all roads in the City of Spokane for the period of 1/1/2015 Ã¢â‚¬â€œ 12/31/2015.</t>
  </si>
  <si>
    <t>Crashes on all roads in the City of Spokane</t>
  </si>
  <si>
    <t>a history of officer reported crashes that occurred on all roads in the City of Spokane for the period of 1/1/2013 Ã¢â‚¬â€œ 12/31/2015.</t>
  </si>
  <si>
    <t>Inga Note</t>
  </si>
  <si>
    <t xml:space="preserve">a history of officer reported crashes that occurred on all roads (excluding state routes (SR) with limited access) &amp; SR 195 (milepost 91.17 - 95.99) in the City of Spokane for the period of 1/1/2012 Ã¢â‚¬â€œ 12/31/2016. </t>
  </si>
  <si>
    <t>Sean Messner</t>
  </si>
  <si>
    <t>a history of officer reported crashes that occurred on all roads in the City of Spokane Valley for the period of 1/1/2010 Ã¢â‚¬â€œ 12/31/2014 (2014 data is considered preliminary).</t>
  </si>
  <si>
    <t>Crashes on all roads in the City of Spokane Valley</t>
  </si>
  <si>
    <t>PDR-15-0603</t>
  </si>
  <si>
    <t>Justin Resnick</t>
  </si>
  <si>
    <t>a history of officer reported crashes that occurred on all roads in the City of Spokane Valley for the period of 1/1/2010 Ã¢â‚¬â€œ 12/31/2014.</t>
  </si>
  <si>
    <t>PDR-15-1569</t>
  </si>
  <si>
    <t>a history of officer reported crashes that occurred on all roads in the City of Spokane Valley for the period of 1/1/2015 Ã¢â‚¬â€œ 12/31/2015.</t>
  </si>
  <si>
    <t>a history of officer reported crashes that occurred on all roads in the City of Spokane Valley for the period of 1/1/2013 Ã¢â‚¬â€œ 12/31/2015.</t>
  </si>
  <si>
    <t>a history of officer reported crashes that occurred on all roads in the City of Spokane Valley for the period of 1/1/2014 Ã¢â‚¬â€œ 12/31/2016.</t>
  </si>
  <si>
    <t>Ray Wright</t>
  </si>
  <si>
    <t xml:space="preserve">a history of officer reported crashes that occurred on all roads in the City of Spokane Valley for the period of 1/1/2013 Ã¢â‚¬â€œ 12/31/2017. </t>
  </si>
  <si>
    <t>Colin Quinn-Hurst</t>
  </si>
  <si>
    <t xml:space="preserve">a history of officer reported crashes that occurred on all roads in the City of Spokane Valley for the period of 1/1/2015 Ã¢â‚¬â€œ 12/31/2017. </t>
  </si>
  <si>
    <t>Crashes on all roads in the City of Spokane Valley &amp; on all roads in Spokane County</t>
  </si>
  <si>
    <t>a history of officer reported crashes that occurred on all roads in the City of Sprague for the period of 1/1/2012 Ã¢â‚¬â€œ 12/31/2014.</t>
  </si>
  <si>
    <t>Crashes on all roads in the City of Sprague</t>
  </si>
  <si>
    <t>PDR-15-2029</t>
  </si>
  <si>
    <t>a history of officer reported crashes that occurred on all roads in the City of Sprague for the period of 1/1/2013 Ã¢â‚¬â€œ 12/31/2015.</t>
  </si>
  <si>
    <t>Dan Remmick</t>
  </si>
  <si>
    <t xml:space="preserve">a history of officer reported crashes that occurred on all roads in the City of Sprague for the period of 1/1/2014 Ã¢â‚¬â€œ 12/31/2016. </t>
  </si>
  <si>
    <t>a history of officer reported crashes that occurred on all roads in the City of Stanwood for the period of 1/1/2010 Ã¢â‚¬â€œ 12/31/2014.</t>
  </si>
  <si>
    <t>Crashes on all roads in the City of Stanwood</t>
  </si>
  <si>
    <t>PDR-15-1896</t>
  </si>
  <si>
    <t>Erin Routledge</t>
  </si>
  <si>
    <t>a history of officer reported crashes that occurred on all roads in the City of Stanwood for the period of 1/1/2012 Ã¢â‚¬â€œ 12/31/2014.</t>
  </si>
  <si>
    <t>PDR-15-2223</t>
  </si>
  <si>
    <t>a history of officer reported crashes that occurred on all roads in the City of Stanwood for the period of 1/1/2011 Ã¢â‚¬â€œ available 2016.</t>
  </si>
  <si>
    <t>a history of officer reported crashes that occurred on all roads in the City of Stanwood for the period of 1/1/2011 Ã¢â‚¬â€œ  available 2016.</t>
  </si>
  <si>
    <t xml:space="preserve">a history of officer reported crashes that occurred on all roads in the City of Stanwood for the period of 1/1/2012 Ã¢â‚¬â€œ available 2017. </t>
  </si>
  <si>
    <t>a history of officer reported crashes that occurred on all roads in the City of Steilacoom for the period of 1/1/2014 Ã¢â‚¬â€œ available 2016.</t>
  </si>
  <si>
    <t>Crashes on all roads in the City of Steilacoom</t>
  </si>
  <si>
    <t>a history of officer reported crashes that occurred on all roads in the City of Steilacoom for the period of 1/1/2014 Ã¢â‚¬â€œ 12/31/2016.</t>
  </si>
  <si>
    <t xml:space="preserve">a history of officer reported crashes that occurred on all roads in the City of Sultan for the period of 1/1/2014 Ã¢â‚¬â€œ 12/31/2016. </t>
  </si>
  <si>
    <t>Crashes on all roads in the City of Sultan</t>
  </si>
  <si>
    <t>Nathan Mozer</t>
  </si>
  <si>
    <t>a history of officer reported crashes that occurred on all roads in the City of Sumner for the period of 1/1/2012 Ã¢â‚¬â€œ 12/31/2014.</t>
  </si>
  <si>
    <t>Crashes on all roads in the City of Sumner</t>
  </si>
  <si>
    <t>PDR-15-2248</t>
  </si>
  <si>
    <t>a history of officer reported crashes that occurred on all roads in the City of Sumner for the period of 1/1/2010 Ã¢â‚¬â€œ 12/31/2015.</t>
  </si>
  <si>
    <t>Nonprofit Injury Advocates</t>
  </si>
  <si>
    <t>Mike Allahyari</t>
  </si>
  <si>
    <t>a history of officer reported crashes that occurred on all roads in the City of Tacoma for the period of 4/1/2015 Ã¢â‚¬â€œ available 2015 (2015 data is considered partial and preliminary).</t>
  </si>
  <si>
    <t>Crashes on all roads in the City of Tacoma</t>
  </si>
  <si>
    <t>PDR-15-1421</t>
  </si>
  <si>
    <t>a history of officer reported crashes that occurred on all roads in the City of Tacoma for the period of 1/1/2010 Ã¢â‚¬â€œ available 2015 (2015 data is considered partial and preliminary).</t>
  </si>
  <si>
    <t>PDR-15-1428</t>
  </si>
  <si>
    <t>a history of officer reported crashes that occurred on all roads in the City of Tacoma for the period of 1/1/2012 Ã¢â‚¬â€œ 12/31/2014.</t>
  </si>
  <si>
    <t>PDR-15-1956</t>
  </si>
  <si>
    <t>a history of officer reported crashes that occurred on all roads in the City of Tacoma for the period of 1/1/2009 Ã¢â‚¬â€œ available 2016.</t>
  </si>
  <si>
    <t>Jody Trendler</t>
  </si>
  <si>
    <t>a history of officer reported crashes that occurred on all roads in the City of Tacoma for the period of 1/1/2013 Ã¢â‚¬â€œ available 2016.</t>
  </si>
  <si>
    <t>Reid Bennion</t>
  </si>
  <si>
    <t xml:space="preserve">a history of officer reported crashes that occurred on all roads in the City of Tacoma for the period of 1/1/2010Ã¢â‚¬â€œ 5/31/2017. </t>
  </si>
  <si>
    <t xml:space="preserve">a history of officer reported crashes that occurred on all roads (excluding state routes with limited access) in the City of Tacoma for the period of 1/1/2012 Ã¢â‚¬â€œ 12/31/2016. </t>
  </si>
  <si>
    <t xml:space="preserve">a history of officer reported crashes that occurred on all roads in the City of Tacoma for the period of 10/1/2017 Ã¢â‚¬â€œ 12/31/2017 (2017 data is preliminary). </t>
  </si>
  <si>
    <t xml:space="preserve">a history of officer reported crashes that occurred on all roads in the City of Tekoa for the period of 1/1/2014 Ã¢â‚¬â€œ 12/31/2016. </t>
  </si>
  <si>
    <t>Crashes on all roads in the City of Tekoa</t>
  </si>
  <si>
    <t xml:space="preserve">a history of officer reported crashes that occurred on all roads in the City of Tekoa for the period of 1/1/2015 Ã¢â‚¬â€œ 12/31/2017. </t>
  </si>
  <si>
    <t xml:space="preserve">a history of officer reported crashes that occurred on all roads in the City of Toledo for the period of 1/1/2014 Ã¢â‚¬â€œ 12/31/2016. </t>
  </si>
  <si>
    <t>Crashes on all roads in the City of Toledo</t>
  </si>
  <si>
    <t>City of Toledo</t>
  </si>
  <si>
    <t>Michelle Whitten</t>
  </si>
  <si>
    <t xml:space="preserve">a history of officer reported crashes that occurred on all roads in the City of Toledo for the period of 1/1/2012 Ã¢â‚¬â€œ 12/31/2016. </t>
  </si>
  <si>
    <t>a history of officer reported crashes that occurred on all roads in the City of Tukwila for the period of 1/1/2010 Ã¢â‚¬â€œ 12/31/2014.</t>
  </si>
  <si>
    <t>Crashes on all roads in the City of Tukwila</t>
  </si>
  <si>
    <t>PDR-15-0913</t>
  </si>
  <si>
    <t xml:space="preserve">a history of officer reported crashes that occurred on all roads in the City of Tukwila for the period of 1/1/2015 Ã¢â‚¬â€œ 12/31/2017. </t>
  </si>
  <si>
    <t>a history of officer reported crashes that occurred on all roads in the City of Tumwater for the period of 1/1/2012 Ã¢â‚¬â€œ 12/31/2014.</t>
  </si>
  <si>
    <t>Crashes on all roads in the City of Tumwater</t>
  </si>
  <si>
    <t>PDR-15-1099</t>
  </si>
  <si>
    <t xml:space="preserve">a history of officer reported crashes that occurred on all roads in the City of Tumwater and the following Thurston County road intersections for the period of 1/1/2010 Ã¢â‚¬â€œ available 2015 (2015 data is partial and preliminary).
Ã¢â‚¬Â¢  Old Hwy 99 (Co Rd #13765, milepost 18.590 Ã¢â‚¬â€œ 18.630) @ 93rd Ave (Co Rd #17010, milepost 16.045 Ã¢â‚¬â€œ 16.065)
Ã¢â‚¬Â¢  Black Lake Blvd (Co Rd #10390, milepost 1.590 Ã¢â‚¬â€œ 1.630) @ Black Lake Belmore Rd (Co Rd #10400, milepost 1.570 Ã¢â‚¬â€œ 1.590)
</t>
  </si>
  <si>
    <t>Crashes on all roads in the City of Tumwater and 2 intersections in Thurston County</t>
  </si>
  <si>
    <t>City of Vader</t>
  </si>
  <si>
    <t>Joseph Schey</t>
  </si>
  <si>
    <t>a history of officer reported crashes that occurred on all roads in the City of Vader for the period of 1/1/2012 Ã¢â‚¬â€œ 12/31/2014.</t>
  </si>
  <si>
    <t>Crashes on all roads in the City of Vader</t>
  </si>
  <si>
    <t>PDR-15-2326</t>
  </si>
  <si>
    <t>a history of officer reported crashes that occurred on all roads in the City of Vancouver for the period of 1/1/2012 Ã¢â‚¬â€œ 12/31/2016.</t>
  </si>
  <si>
    <t>Crashes on all roads in the City of Vancouver</t>
  </si>
  <si>
    <t>a history of officer reported crashes that occurred on all roads in the City of Vancouver for the period of 1/1/2007 Ã¢â‚¬â€œ 12/31/2011.</t>
  </si>
  <si>
    <t>a history of officer reported crashes that occurred on all roads in the City of Waitsburg for the period of 1/1/2012 Ã¢â‚¬â€œ 12/31/2014.</t>
  </si>
  <si>
    <t>Crashes on all roads in the City of Waitsburg</t>
  </si>
  <si>
    <t>PDR-15-2175</t>
  </si>
  <si>
    <t>a history of officer reported crashes that occurred on all roads in the City of Waitsburg for the period of 1/1/2013 Ã¢â‚¬â€œ 12/31/2015.</t>
  </si>
  <si>
    <t xml:space="preserve">a history of officer reported crashes that occurred on all roads in the City of Waitsburg for the period of 1/1/2012 Ã¢â‚¬â€œ 12/31/2016. </t>
  </si>
  <si>
    <t>Peter Dydo</t>
  </si>
  <si>
    <t>a history of officer reported crashes that occurred on all roads in the City of Walla Walla for the period of 1/1/2013 Ã¢â‚¬â€œ 12/31/2015.</t>
  </si>
  <si>
    <t>Crashes on all roads in the City of Walla Walla</t>
  </si>
  <si>
    <t>a history of officer reported crashes that occurred on all roads in the City of Walla Walla for the period of 1/1/2009 Ã¢â‚¬â€œ 12/31/2015.</t>
  </si>
  <si>
    <t xml:space="preserve">a history of officer reported crashes that occurred on all roads in the City of Walla Walla for the period of 1/1/2016 Ã¢â‚¬â€œ 12/31/2016. </t>
  </si>
  <si>
    <t xml:space="preserve">a history of officer reported crashes that occurred on all roads in the City of Walla Walla for the period of 1/1/2010 Ã¢â‚¬â€œ 12/31/2016. </t>
  </si>
  <si>
    <t xml:space="preserve">a history of officer reported crashes that occurred on all roads in the City of Walla Walla for the period of 1/1/2010 Ã¢â‚¬â€œ 12/31/2017. </t>
  </si>
  <si>
    <t xml:space="preserve">a history of officer reported crashes that occurred on all roads in the City of Waterville for the period of 1/1/2014 Ã¢â‚¬â€œ 12/31/2016. </t>
  </si>
  <si>
    <t>Crashes on all roads in the City of Waterville</t>
  </si>
  <si>
    <t>a history of officer reported crashes that occurred on all roads in the City of Waverly for the period of 1/1/2012 Ã¢â‚¬â€œ 12/31/2014.</t>
  </si>
  <si>
    <t>Crashes on all roads in the City of Waverly</t>
  </si>
  <si>
    <t>PDR-15-1975</t>
  </si>
  <si>
    <t>a history of officer reported crashes that occurred on all roads in the City of Wenatchee for the period of 1/1/2012 Ã¢â‚¬â€œ 12/31/2014.</t>
  </si>
  <si>
    <t>Crashes on all roads in the City of Wenatchee</t>
  </si>
  <si>
    <t>PDR-15-1614</t>
  </si>
  <si>
    <t>a history of officer reported crashes that occurred on all roads in the City of Wenatchee for the period of 1/1/2013 Ã¢â‚¬â€œ 12/31/2015.</t>
  </si>
  <si>
    <t>a history of officer reported crashes that occurred on all roads (excluding state routes with limited access) in the City of Wenatchee for the period of 1/1/2011 Ã¢â‚¬â€œ 12/31/2015.</t>
  </si>
  <si>
    <t>Rachael Evans</t>
  </si>
  <si>
    <t>a history of officer reported crashes that occurred on all roads in the City of Wenatchee for the period of 1/1/2014 Ã¢â‚¬â€œ 12/31/2016.</t>
  </si>
  <si>
    <t>Jacob Huylar</t>
  </si>
  <si>
    <t xml:space="preserve">a history of officer reported crashes that occurred on all roads (excluding state routes with limited access) in the City of Wenatchee for the period of 1/1/2012 Ã¢â‚¬â€œ 12/31/2016. </t>
  </si>
  <si>
    <t>a history of officer reported crashes that occurred on all roads in the City of White Salmon for the period of 1/1/2012 Ã¢â‚¬â€œ 12/31/2014.</t>
  </si>
  <si>
    <t>Crashes on all roads in the City of White Salmon</t>
  </si>
  <si>
    <t>PDR-15-2322</t>
  </si>
  <si>
    <t>Dustin Conroy</t>
  </si>
  <si>
    <t>a history of officer reported crashes that occurred on all roads in the City of White Salmon for the period of 1/1/2013 Ã¢â‚¬â€œ 12/31/2015.</t>
  </si>
  <si>
    <t xml:space="preserve">a history of officer reported crashes that occurred on all roads in the City of White Salmon for the period of 1/1/2014 Ã¢â‚¬â€œ 12/31/2016. </t>
  </si>
  <si>
    <t xml:space="preserve">a history of officer reported crashes that occurred on all roads in the City of Winlock for the period of 1/1/2014 Ã¢â‚¬â€œ 12/31/2016. </t>
  </si>
  <si>
    <t>Crashes on all roads in the City of Winlock</t>
  </si>
  <si>
    <t>a history of officer reported crashes that occurred on all roads in the City of Woodinville for the period of 1/1/2010 Ã¢â‚¬â€œ 12/31/2014.</t>
  </si>
  <si>
    <t>Crashes on all roads in the City of Woodinville</t>
  </si>
  <si>
    <t>PDR-15-1888</t>
  </si>
  <si>
    <t>Chuck Kaufmann</t>
  </si>
  <si>
    <t>a history of officer reported crashes that occurred on all roads in the City of Woodinville for the period of 1/1/2015 Ã¢â‚¬â€œ 12/31/2015 (2015 data is preliminary).</t>
  </si>
  <si>
    <t xml:space="preserve">a history of officer reported crashes that occurred on all roads in the City of Woodinville for the period of 1/1/2010 Ã¢â‚¬â€œ 12/31/2015.
</t>
  </si>
  <si>
    <t>Charles Kaufmann</t>
  </si>
  <si>
    <t>a history of officer reported crashes that occurred on all roads in the City of Woodinville for the period of 1/1/2013 Ã¢â‚¬â€œ 12/31/2015.</t>
  </si>
  <si>
    <t>a history of officer reported crashes that occurred on all roads in the City of Woodinville for the period of 1/1/2011 Ã¢â‚¬â€œ available 2016.</t>
  </si>
  <si>
    <t>a history of officer reported crashes that occurred on all roads in the City of Woodinville for the period of 1/1/2012 Ã¢â‚¬â€œ available 2017.</t>
  </si>
  <si>
    <t>a history of officer reported crashes that occurred on all roads in the City of Woodinville for the period of 1/1/2012 Ã¢â‚¬â€œ 12/31/2016.</t>
  </si>
  <si>
    <t xml:space="preserve">a history of officer reported crashes that occurred on all roads in the City of Woodinville for the period of 1/1/2014 Ã¢â‚¬â€œ 12/31/2016. </t>
  </si>
  <si>
    <t xml:space="preserve">a history of officer reported crashes that occurred on all roads in the City of Woodinville for the period of 1/1/2015 Ã¢â‚¬â€œ 12/31/2016. </t>
  </si>
  <si>
    <t xml:space="preserve">a history of officer reported crashes that occurred on all roads in the City of Woodinville for the period of 1/1/2014 Ã¢â‚¬â€œ available 2017. </t>
  </si>
  <si>
    <t xml:space="preserve">a history of officer reported crashes that occurred on all roads in the City of Woodinville for the period of 1/1/2015 Ã¢â‚¬â€œ 12/31/2017. </t>
  </si>
  <si>
    <t>a history of officer reported crashes that occurred on all roads in the City of Woodland for the period of 5/1/2013 Ã¢â‚¬â€œ 12/31/2014 (2014 data is considered preliminary).</t>
  </si>
  <si>
    <t>Crashes on all roads in the City of Woodland</t>
  </si>
  <si>
    <t>PDR-15-0596</t>
  </si>
  <si>
    <t xml:space="preserve">a history of officer reported crashes that occurred on all roads in the City of Yakima for the period of 1/1/2010 Ã¢â‚¬â€œ available 2015 (2015 data is partial and preliminary). </t>
  </si>
  <si>
    <t>Crashes on all roads in the City of Yakima</t>
  </si>
  <si>
    <t>PDR-15-1456</t>
  </si>
  <si>
    <t>a history of officer reported crashes that occurred on all roads in the City of Yakima for the period of 1/1/2010 Ã¢â‚¬â€œ available 2015 (2015 data is partial and preliminary).</t>
  </si>
  <si>
    <t>PDR-15-1901</t>
  </si>
  <si>
    <t>a history of officer reported crashes that occurred on all roads in the City of Yakima for the period of 1/1/2010 Ã¢â‚¬â€œ 12/31/2014.</t>
  </si>
  <si>
    <t>PDR-15-3030</t>
  </si>
  <si>
    <t>Randy Bonds</t>
  </si>
  <si>
    <t>a history of officer reported crashes that occurred on all roads in the City of Yakima for the period of 1/1/2010 Ã¢â‚¬â€œ available 2016.</t>
  </si>
  <si>
    <t>a history of officer reported crashes that occurred on all City Streets and State Routes  in the City of Yelm for the period of 1/1/2012 Ã¢â‚¬â€œ 12/31/2014.</t>
  </si>
  <si>
    <t>Crashes on all roads in the City of Yelm</t>
  </si>
  <si>
    <t>PDR-15-1941</t>
  </si>
  <si>
    <t>a history of officer reported crashes that occurred on all roads in the City of Yelm for the period of 1/1/2013 Ã¢â‚¬â€œ 12/31/2015.</t>
  </si>
  <si>
    <t>City of Yelm</t>
  </si>
  <si>
    <t>Chad Bedlington</t>
  </si>
  <si>
    <t xml:space="preserve">a history of officer reported crashes that occurred on all roads in the City of Yelm for the period of 1/1/2012 Ã¢â‚¬â€œ 12/31/2016. </t>
  </si>
  <si>
    <t>a history of officer reported crashes that occurred on all roads in the City of Zillah for the period of 1/1/2012 Ã¢â‚¬â€œ 12/31/2014.</t>
  </si>
  <si>
    <t>Crashes on all roads in the City of Zillah</t>
  </si>
  <si>
    <t>PDR-15-2000</t>
  </si>
  <si>
    <t>a history of officer reported crashes that occurred on all roads in the City of Zillah for the period of 1/1/2013 Ã¢â‚¬â€œ available 2016.</t>
  </si>
  <si>
    <t>a history of officer reported crashes that occurred on all roads in the City of Zillah for the period of 1/1/2014 Ã¢â‚¬â€œ 12/31/2016.</t>
  </si>
  <si>
    <t>a history of officer reported crashes that occurred on all roads in the Lummi Nation Reservation for the period of 1/1/2011 Ã¢â‚¬â€œ available 2017.</t>
  </si>
  <si>
    <t>Crashes on all roads in the Lummi Nation Reservation</t>
  </si>
  <si>
    <t>Van Wormer Consulting, LLC</t>
  </si>
  <si>
    <t xml:space="preserve">a history of officer reported crashes that occurred on all roads on the Spokane Tribe Reservation in Stevens County for the period of 1/1/2009 Ã¢â‚¬â€œ 12/31/2014. </t>
  </si>
  <si>
    <t>Crashes on all roads in the Spokane Tribe Reservation</t>
  </si>
  <si>
    <t>PDR-15-0755</t>
  </si>
  <si>
    <t>a history of officer reported crashes that occurred on all roads in the Swinomish Tribe Reservation for the period of 1/1/2011 Ã¢â‚¬â€œ available 2016.</t>
  </si>
  <si>
    <t>Crashes on all roads in the Swinomish Tribe Reservation</t>
  </si>
  <si>
    <t xml:space="preserve">a history of officer reported crashes that occurred on all roads in the Town of Almira for the period of 1/1/2015 Ã¢â‚¬â€œ 12/31/2017. </t>
  </si>
  <si>
    <t>Crashes on all roads in the Town of Almira</t>
  </si>
  <si>
    <t xml:space="preserve">a history of officer reported crashes that occurred on all roads in the Town of Conconully for the period of 1/1/2015 Ã¢â‚¬â€œ 12/31/2017. </t>
  </si>
  <si>
    <t>Crashes on all roads in the Town of Conconully</t>
  </si>
  <si>
    <t>Town of Coupeville</t>
  </si>
  <si>
    <t>Kimberly Hinds</t>
  </si>
  <si>
    <t xml:space="preserve">a history of officer reported crashes that occurred on all roads in the Town of Coupeville for the period of 1/1/2012 Ã¢â‚¬â€œ 12/31/2016. </t>
  </si>
  <si>
    <t>Crashes on all roads in the Town of Coupeville</t>
  </si>
  <si>
    <t>a history of officer reported crashes that occurred on all roads in the Town of Garfield for the period of 1/1/2012 Ã¢â‚¬â€œ 12/31/2014.</t>
  </si>
  <si>
    <t>Crashes on all roads in the Town of Garfield</t>
  </si>
  <si>
    <t>PDR-15-2010</t>
  </si>
  <si>
    <t xml:space="preserve">a history of officer reported crashes that occurred on all roads in the Town of Ione for the period of 1/1/2015 Ã¢â‚¬â€œ 12/31/2017. </t>
  </si>
  <si>
    <t>Crashes on all roads in the Town of Ione</t>
  </si>
  <si>
    <t xml:space="preserve">a history of officer reported crashes that occurred on all roads in the Town of LaCrosse for the period of 1/1/2015 Ã¢â‚¬â€œ 12/31/2017. </t>
  </si>
  <si>
    <t>Crashes on all roads in the Town of LaCrosse</t>
  </si>
  <si>
    <t xml:space="preserve">a history of officer reported crashes that occurred on all roads in the Town of Metaline for the period of 1/1/2015 Ã¢â‚¬â€œ 12/31/2017. </t>
  </si>
  <si>
    <t>Crashes on all roads in the Town of Metaline</t>
  </si>
  <si>
    <t xml:space="preserve">a history of officer reported crashes that occurred on all roads in the Town of Oakesdale for the period of 1/1/2015 Ã¢â‚¬â€œ 12/31/2017. </t>
  </si>
  <si>
    <t>Crashes on all roads in the Town of Oakesdale</t>
  </si>
  <si>
    <t>a history of officer reported crashes that occurred on all roads in the Town of Pe Ell for the period of 1/1/2012 Ã¢â‚¬â€œ 12/31/2014.</t>
  </si>
  <si>
    <t>Crashes on all roads in the Town of Pe Ell</t>
  </si>
  <si>
    <t>PDR-15-2246</t>
  </si>
  <si>
    <t>Polina Butrina</t>
  </si>
  <si>
    <t xml:space="preserve">a history of officer reported crashes that occurred on all roads in the Town of Skykomish for the period of 1/1/2013 Ã¢â‚¬â€œ available 2018. </t>
  </si>
  <si>
    <t>Crashes on all roads in the Town of Skykomish</t>
  </si>
  <si>
    <t xml:space="preserve">a history of officer reported crashes that occurred on all roads in the Town of Steilacoom for the period of 1/1/2015 Ã¢â‚¬â€œ 12/31/2017. </t>
  </si>
  <si>
    <t>Crashes on all roads in the Town of Steilacoom</t>
  </si>
  <si>
    <t>a history of officer reported crashes that occurred on all roads in the Town of Wilson Creek for the period of 1/1/2012 Ã¢â‚¬â€œ 12/31/2014.</t>
  </si>
  <si>
    <t>Crashes on all roads in the Town of Wilson Creek</t>
  </si>
  <si>
    <t>PDR-15-2004</t>
  </si>
  <si>
    <t xml:space="preserve">a history of officer reported crashes that occurred on all roads within the Tulalip Reservation for the period of 1/1/2011 Ã¢â‚¬â€œ available 2017. </t>
  </si>
  <si>
    <t>Crashes on all roads in the Tulalip Reservation</t>
  </si>
  <si>
    <t>a history and summary of officer reported crashes that occurred on County roads in Thurston County for the period of 1/1/2002 Ã¢â‚¬â€œ 12/31/2015.</t>
  </si>
  <si>
    <t>Crashes on all roads in Thurston County</t>
  </si>
  <si>
    <t>a history of officer reported crashes that occurred on all roads in Walla Walla County for the period of 1/1/2010 Ã¢â‚¬â€œ available 2015 (2015 data is considered partial and preliminary).</t>
  </si>
  <si>
    <t>Crashes on all roads in Walla Walla County</t>
  </si>
  <si>
    <t>PDR-15-1206</t>
  </si>
  <si>
    <t>Walla Walla Valley MPO/SRTPO</t>
  </si>
  <si>
    <t>Andrea Weckmueller-Behringer</t>
  </si>
  <si>
    <t>a history of officer reported crashes that occurred on all roads in Walla Walla County for the period of 1/1/2012 Ã¢â‚¬â€œ 12/31/2014.</t>
  </si>
  <si>
    <t>PDR-15-1777</t>
  </si>
  <si>
    <t>a history of officer reported crashes that occurred on all roads in Walla Walla County for the period of 4/1/2011 Ã¢â‚¬â€œ 4/30/2016.</t>
  </si>
  <si>
    <t xml:space="preserve"> a history of officer reported crashes that occurred on all roads in Walla Walla County for the period of 5/1/2011 Ã¢â‚¬â€œ 7/31/2016.
</t>
  </si>
  <si>
    <t>Rachel Vogt</t>
  </si>
  <si>
    <t>a history of officer reported crashes that occurred on all roads in Walla Walla County for the period of 1/1/2011 Ã¢â‚¬â€œ available 2016.</t>
  </si>
  <si>
    <t>a history of officer reported crashes that occurred on all roads in Walla Walla County for the period of 1/1/2012 Ã¢â‚¬â€œ 12/31/2016.</t>
  </si>
  <si>
    <t xml:space="preserve">a history of officer reported crashes that occurred on all roads in Walla Walla County for the period of 1/1/2014 Ã¢â‚¬â€œ 12/31/2016. </t>
  </si>
  <si>
    <t xml:space="preserve">a history of officer reported crashes that occurred on all roads in Walla Walla County for the period of 1/1/2013 Ã¢â‚¬â€œ 12/31/2017 (2017 data is preliminary). </t>
  </si>
  <si>
    <t>Josh Weaver</t>
  </si>
  <si>
    <t xml:space="preserve">a history of officer reported crashes that occurred on all roads in Walla Walla County for the period of 1/1/2013 Ã¢â‚¬â€œ 12/31/2017. </t>
  </si>
  <si>
    <t>a history of officer reported crashes that occurred on all roads in Whatcom County for the period of 1/1/2012 Ã¢â‚¬â€œ 12/31/2014.</t>
  </si>
  <si>
    <t>Crashes on all roads in Whatcom County</t>
  </si>
  <si>
    <t>PDR-15-0910</t>
  </si>
  <si>
    <t>a history of officer reported crashes that occurred on all roads in Whatcom County for the period of 1/1/2013 Ã¢â‚¬â€œ 12/31/2015.</t>
  </si>
  <si>
    <t>Whatcom Council of Governments</t>
  </si>
  <si>
    <t>Hugh Conroy</t>
  </si>
  <si>
    <t>a summary of officer reported crashes that occurred on all roads in Whatcom County for the period of 1/1/2011 Ã¢â‚¬â€œ 12/31/2015.</t>
  </si>
  <si>
    <t xml:space="preserve">a history of officer reported crashes that occurred on all roads in Whatcom County for the period of 1/1/2013 Ã¢â‚¬â€œ available 2018. </t>
  </si>
  <si>
    <t>Gilbert Law Firm, P.S.</t>
  </si>
  <si>
    <t>Jessica Turk</t>
  </si>
  <si>
    <t>a history of officer reported crashes that occurred on all roads in Whitman County and a summary of all roads Statewide for the period of 1/1/2012 Ã¢â‚¬â€œ 12/31/2014.</t>
  </si>
  <si>
    <t>Crashes on all roads in Whitman County &amp; Statewide</t>
  </si>
  <si>
    <t>a history of officer reported crashes that occurred on all roads in Yakima County for the period of 1/1/2012 Ã¢â‚¬â€œ available 2015 (2015 is considered partial and preliminary).</t>
  </si>
  <si>
    <t>Crashes on all roads in Yakima Co</t>
  </si>
  <si>
    <t>PDR-15-1067</t>
  </si>
  <si>
    <t>Yakima Valley Conference of Governments</t>
  </si>
  <si>
    <t>Shawn Conrad</t>
  </si>
  <si>
    <t>a history of officer reported crashes that occurred on all roads in Yakima County for the period of 1/1/2013 Ã¢â‚¬â€œ available 2016.</t>
  </si>
  <si>
    <t>Crashes on all roads in Yakima County</t>
  </si>
  <si>
    <t>a history of officer reported crashes that occurred on all roads statewide for the period of 1/1/2015 Ã¢â‚¬â€œ available 2015 (2015 data is considered partial and preliminary).</t>
  </si>
  <si>
    <t>Crashes on all roads statewide</t>
  </si>
  <si>
    <t>PDR-15-1643</t>
  </si>
  <si>
    <t>a history of officer reported crashes that occurred on all roads statewide for the period of 1/1/2014 Ã¢â‚¬â€œ 3/31/2015 (2015 data is partial and preliminary).</t>
  </si>
  <si>
    <t>PDR-15-1645</t>
  </si>
  <si>
    <t>University of Oregon</t>
  </si>
  <si>
    <t>Benjamin Hansen</t>
  </si>
  <si>
    <t xml:space="preserve">a history of officer reported crashes that occurred on all roads statewide for the period of 1/1/2001 Ã¢â‚¬â€œ 12/31/2015. </t>
  </si>
  <si>
    <t>Indiana University</t>
  </si>
  <si>
    <t>Boyoung Seo</t>
  </si>
  <si>
    <t>a history of officer reported crashes that occurred on all roads Statewide for the period of 1/1/2011 Ã¢â‚¬â€œ 12/31/2014.</t>
  </si>
  <si>
    <t>Crashes on all roads Statewide</t>
  </si>
  <si>
    <t>JP Research, Inc.</t>
  </si>
  <si>
    <t>Melissa Medina</t>
  </si>
  <si>
    <t>a history of officer reported crashes that occurred on all roads Statewide for the period of 1/1/2015 Ã¢â‚¬â€œ 12/31/2015.</t>
  </si>
  <si>
    <t>Peter Minchuk</t>
  </si>
  <si>
    <t>a history of officer reported crashes that occurred on all roads Statewide for the period of 05/01/2016 Ã¢â‚¬â€œ 05/31/2016.</t>
  </si>
  <si>
    <t>William N. Franklin</t>
  </si>
  <si>
    <t>EF Recovery</t>
  </si>
  <si>
    <t>Charlene Conrad</t>
  </si>
  <si>
    <t>a summary of officer reported crashes that occurred on all roads Statewide for the period of 1/1/2014.</t>
  </si>
  <si>
    <t>Data Driven Safety, LLC.</t>
  </si>
  <si>
    <t>Jason E. Murphy</t>
  </si>
  <si>
    <t>a history (multi-row flat file) of officer reported crashes that occurred on all roads Statewide for the period of 1/1/2010 Ã¢â‚¬â€œ available 2016.</t>
  </si>
  <si>
    <t>Texas A&amp;M Transportation Institute</t>
  </si>
  <si>
    <t>Amber B. Trueblood</t>
  </si>
  <si>
    <t>a history of officer reported crashes that occurred on all roads Statewide for the period of 1/1/2008 Ã¢â‚¬â€œ available 2016.</t>
  </si>
  <si>
    <t>Operr Technologies</t>
  </si>
  <si>
    <t>Joan Li</t>
  </si>
  <si>
    <t>a history of officer reported crashes that occurred on all roads Statewide for the period of 1/1/2001 Ã¢â‚¬â€œ available 2017.</t>
  </si>
  <si>
    <t>a history (multi-row flat file) of officer reported crashes that occurred on all roads Statewide for the period of 4/1/2017 Ã¢â‚¬â€œ available 2017.  This file also contains Date of Birth (DOB), VIN #Ã¢â‚¬â„¢s License State, First initial, Middle initial and Last initial.</t>
  </si>
  <si>
    <t>University of Hawaii</t>
  </si>
  <si>
    <t>Qiong Wu</t>
  </si>
  <si>
    <t xml:space="preserve">a history of officer reported crashes that occurred on all roads Statewide for the period of 1/1/2010 Ã¢â‚¬â€œ 12/31/2016. </t>
  </si>
  <si>
    <t>Insurance Institute for Highway Safety</t>
  </si>
  <si>
    <t>JoAnn K. Wells</t>
  </si>
  <si>
    <t xml:space="preserve">a history of officer reported crashes that occurred on all roads Statewide with VIN for the period of 1/1/2002 Ã¢â‚¬â€œ 12/31/2009 &amp; 1/1/2016 Ã¢â‚¬â€œ 12/31/2016. </t>
  </si>
  <si>
    <t>Jon Garcia</t>
  </si>
  <si>
    <t xml:space="preserve">a history of officer reported crashes that occurred on all roads Statewide for the period of 1/1/2016 Ã¢â‚¬â€œ 12/31/2016. </t>
  </si>
  <si>
    <t>a history (multi Ã¢â‚¬â€œ row flat file) of officer reported crashes that occurred on all roads Statewide for the period of 7/1/2017 Ã¢â‚¬â€œ available 2017. This file also contains Date of Birth (DOB), VIN #Ã¢â‚¬â„¢s, License State, First Initial, Middle initial and Last initial.</t>
  </si>
  <si>
    <t>Chris Gottsacker</t>
  </si>
  <si>
    <t xml:space="preserve">a history of officer reported crashes that occurred on all roads Statewide for the period of 1/1/2015 Ã¢â‚¬â€œ available 2017. </t>
  </si>
  <si>
    <t>Haena Kim</t>
  </si>
  <si>
    <t xml:space="preserve">a history of officer reported crashes that occurred on all roads Statewide for the period of 1/1/2002 Ã¢â‚¬â€œ 12/31/2016. </t>
  </si>
  <si>
    <t>Utah State University</t>
  </si>
  <si>
    <t>Jake Meyer</t>
  </si>
  <si>
    <t xml:space="preserve">a history of officer reported crashes that occurred on all roads Statewide for the period of 1/1/2003 Ã¢â‚¬â€œ available 2018. </t>
  </si>
  <si>
    <t>Justin Price</t>
  </si>
  <si>
    <t xml:space="preserve">a history of officer reported crashes that occurred on all roads Statewide for the period of 1/1/2011 Ã¢â‚¬â€œ 12/31/2017. </t>
  </si>
  <si>
    <t>KY</t>
  </si>
  <si>
    <t>Evan Hubbard</t>
  </si>
  <si>
    <t xml:space="preserve">a summary of officer reported crashes that occurred on all roads Statewide for the period of 1/1/2015 Ã¢â‚¬â€œ 12/31/2015. </t>
  </si>
  <si>
    <t>UTSW - Austin Trauma Surgery Department</t>
  </si>
  <si>
    <t>Alexandra Mardock</t>
  </si>
  <si>
    <t>a summary of officer reported crashes that occurred on all roads statewide for the period of 1/1/2014 Ã¢â‚¬â€œ 12/31/2014.</t>
  </si>
  <si>
    <t xml:space="preserve">Crashes on all roads statewide </t>
  </si>
  <si>
    <t>PDR-15-1537</t>
  </si>
  <si>
    <t>RoadSafe GIS, Inc.</t>
  </si>
  <si>
    <t>John Bigham</t>
  </si>
  <si>
    <t>a history of officer reported crashes that occurred on all roads Statewide for the period of 10/01/2013 Ã¢â‚¬â€œ 12/31/2013.</t>
  </si>
  <si>
    <t>PDR-15-3013</t>
  </si>
  <si>
    <t>a history of officer reported crashes that occurred on all roads Statewide for the period of 1/1/2016 Ã¢â‚¬â€œ available 2016.</t>
  </si>
  <si>
    <t xml:space="preserve">Crashes on all roads Statewide </t>
  </si>
  <si>
    <t>Jiwoon Kang</t>
  </si>
  <si>
    <t>a history of officer reported crashes that occurred on all roads Statewide for the period of 1/1/2011 Ã¢â‚¬â€œ 6/30/2016.</t>
  </si>
  <si>
    <t xml:space="preserve">a history of officer reported crashes that occurred on all roads Statewide for the period of 1/1/2002 Ã¢â‚¬â€œ 12/31/2017 (2017 data is preliminary). </t>
  </si>
  <si>
    <t>Marshall Cheek</t>
  </si>
  <si>
    <t>a history (multi Ã¢â‚¬â€œ row flat file) of officer reported crashes that occurred on all roads Statewide for the period of 1/1/2018 Ã¢â‚¬â€œ available 2018 (2018 data is preliminary). This file also contains Date of Birth (DOB), VIN #Ã¢â‚¬â„¢s, License State, First Initial, Middle Initial and Last Initial.</t>
  </si>
  <si>
    <t>Elizabeth Rios</t>
  </si>
  <si>
    <t>a history of officer reported crashes that occurred on all roads Statewide for the period of 1/1/2010 Ã¢â‚¬â€œ 06/30/2016.</t>
  </si>
  <si>
    <t>Crashes on all roads Statewide 1/1/2010 - 6/30/2016</t>
  </si>
  <si>
    <t>Montana State University</t>
  </si>
  <si>
    <t>Sina Sandholt</t>
  </si>
  <si>
    <t>a history of officer reported crashes that occurred on all roads statewide for the period of 1/1/2001 Ã¢â‚¬â€œ available 2015 (2015 data is partial and preliminary).</t>
  </si>
  <si>
    <t>Crashes on all roads statewide 2001 - available 2015</t>
  </si>
  <si>
    <t>PDR-15-2204</t>
  </si>
  <si>
    <t>Xiaodong Lang</t>
  </si>
  <si>
    <t>Crashes on all roads Statewide 2002 - 2016 MRFF</t>
  </si>
  <si>
    <t xml:space="preserve">a history of officer reported crashes that occurred on all roads Statewide for the period of 1/1/2003 Ã¢â‚¬â€œ 12/31/2010. </t>
  </si>
  <si>
    <t>Crashes on all roads Statewide 2003 - 2010</t>
  </si>
  <si>
    <t>VinAudit.com, Inc.</t>
  </si>
  <si>
    <t>David Wu</t>
  </si>
  <si>
    <t>a history of officer reported crashes that occurred on all roads Statewide for the period of 1/1/2005 Ã¢â‚¬â€œ available 2016. This file also contains VIN #Ã¢â‚¬â„¢s.</t>
  </si>
  <si>
    <t>Crashes on all roads Statewide 2005 - available 2016</t>
  </si>
  <si>
    <t>Purdue University</t>
  </si>
  <si>
    <t>Yue Ke</t>
  </si>
  <si>
    <t>a history of reported crashes that occurred on all roads Statewide for the period of 1/1/2007 Ã¢â‚¬â€œ 12/31/2014.</t>
  </si>
  <si>
    <t>Crashes on all roads Statewide 2007 - 2014</t>
  </si>
  <si>
    <t>North Dakota State University</t>
  </si>
  <si>
    <t>Faiz ul Islam</t>
  </si>
  <si>
    <t>a history of officer reported crashes that occurred on all roads Statewide for the period of 1/1/2010 Ã¢â‚¬â€œ 12/31/2013.</t>
  </si>
  <si>
    <t>Crashes on all roads Statewide 2010 - 2013</t>
  </si>
  <si>
    <t>ND</t>
  </si>
  <si>
    <t>National Transportation Safety Board</t>
  </si>
  <si>
    <t>Ivan Cheung</t>
  </si>
  <si>
    <t>a history of officer reported crashes that occurred on all roads statewide for the period of 1/1/2010 Ã¢â‚¬â€œ 12/31/2014.</t>
  </si>
  <si>
    <t>Crashes on all roads statewide 2010 - 2014</t>
  </si>
  <si>
    <t>PDR-15-3291</t>
  </si>
  <si>
    <t>a history of officer reported crashes that occurred on all roads Statewide for the period of 1/1/2010 Ã¢â‚¬â€œ available 2016.</t>
  </si>
  <si>
    <t>Crashes on all roads Statewide 2010 - available 2016</t>
  </si>
  <si>
    <t>Dennis Cheng</t>
  </si>
  <si>
    <t>Linda Boyle</t>
  </si>
  <si>
    <t>a history of officer reported crashes that occurred on all roads statewide for the period of 1/1/2010 Ã¢â‚¬â€œ available 2015 (2015 data is considered partial and preliminary).</t>
  </si>
  <si>
    <t>Crashes on all roads statewide 2010 to 2015</t>
  </si>
  <si>
    <t>PDR-15-1256</t>
  </si>
  <si>
    <t>Jason Murphy</t>
  </si>
  <si>
    <t>a history (multi-row flat file) of officer reported crashes that occurred on all roads statewide for the years of 2010, 2011, 2015 and available 2016. This file also contains Date of Birth (DOB), VIN #Ã¢â‚¬â„¢s, License State, First initial, Middle initial and Last initial.</t>
  </si>
  <si>
    <t>Crashes on all roads Statewide 2010, 2011, 2015 and available 2016</t>
  </si>
  <si>
    <t>Cloud for Device</t>
  </si>
  <si>
    <t>Youjia Gu</t>
  </si>
  <si>
    <t>a history of officer reported crashes that occurred on all roads Statewide for the period of 1/1/2011 Ã¢â‚¬â€œ available 2016.</t>
  </si>
  <si>
    <t>Crashes on all roads statewide 2011 - available 2016</t>
  </si>
  <si>
    <t>a history of officer reported crashes that occurred on all roads Statewide for the period of 1/1/2012 Ã¢â‚¬â€œ 12/31/2012.</t>
  </si>
  <si>
    <t>Crashes on all roads Statewide 2012</t>
  </si>
  <si>
    <t>a history of officer reported crashes that occurred on all roads Statewide for the period of 1/1/2012 Ã¢â‚¬â€œ available 2017.</t>
  </si>
  <si>
    <t>Crashes on all roads Statewide 2012 - available 2017</t>
  </si>
  <si>
    <t>WorkforceAlpha</t>
  </si>
  <si>
    <t>John Sturdivant</t>
  </si>
  <si>
    <t xml:space="preserve">a history of officer reported crashes that occurred on all roads Statewide for the period of 1/1/2012 Ã¢â‚¬â€œ available 2017. </t>
  </si>
  <si>
    <t>a history of officer reported crashes that occurred on all roads Statewide for the period of 1/1/2013 Ã¢â‚¬â€œ 12/31/2013.</t>
  </si>
  <si>
    <t>Crashes on all roads Statewide 2013</t>
  </si>
  <si>
    <t>Michael Millican</t>
  </si>
  <si>
    <t>a history of officer reported crashes that occurred on all roads statewide for the period of 1/1/2013 Ã¢â‚¬â€œ 12/31/2014.</t>
  </si>
  <si>
    <t>Crashes on all roads statewide 2013 - 2014</t>
  </si>
  <si>
    <t>PDR-15-1549</t>
  </si>
  <si>
    <t>Alliance of Automobile Manufacturers</t>
  </si>
  <si>
    <t>Gary Feld</t>
  </si>
  <si>
    <t>a history of officer reported crashes that occurred on all roads Statewide for the period of 1/1/2013 Ã¢â‚¬â€œ 12/31/2015.</t>
  </si>
  <si>
    <t>Crashes on all roads Statewide 2013 - 2015</t>
  </si>
  <si>
    <t>a history of officer reported crashes that occurred on all roads Statewide for the period of 1/1/2014 Ã¢â‚¬â€œ 12/31/2016.</t>
  </si>
  <si>
    <t>Crashes on all roads Statewide 2014 - 2016</t>
  </si>
  <si>
    <t>Penn State University</t>
  </si>
  <si>
    <t>Narayan Venkataraman</t>
  </si>
  <si>
    <t>a history of officer reported crashes that occurred on all roads statewide for the period of 1/1/2014 Ã¢â‚¬â€œ 12/31/2015.</t>
  </si>
  <si>
    <t>Crashes on all roads Statewide 2014 &amp; 2015</t>
  </si>
  <si>
    <t>Exponent</t>
  </si>
  <si>
    <t>Su-Wei Huang</t>
  </si>
  <si>
    <t>a history of officer reported crashes that occurred on all roads Statewide for the period of 1/1/2014 Ã¢â‚¬â€œ 12/31/2015.</t>
  </si>
  <si>
    <t>a history (multi-row flat file) of officer reported crashes that occurred on all roads Statewide for the period of 9/1/2016 Ã¢â‚¬â€œ available 2017. This file also contains Date of Birth (DOB), VIN #Ã¢â‚¬â„¢s, License State, First initial, Middle initial and Last initial.</t>
  </si>
  <si>
    <t>Crashes on all roads Statewide 9/01/2016 - available 2017</t>
  </si>
  <si>
    <t xml:space="preserve">Oak Ridge National Laboratory </t>
  </si>
  <si>
    <t>Brandon Bonds</t>
  </si>
  <si>
    <t>a summary of officer reported crashes that occurred on all roads Statewide by weather conditions and by most severe injury as reported by law enforcement for the period of 1/1/2002 Ã¢â‚¬â€œ 12/31/2015.</t>
  </si>
  <si>
    <t xml:space="preserve">Crashes on all roads Statewide by weather conditions and by most severe injury </t>
  </si>
  <si>
    <t>TN</t>
  </si>
  <si>
    <t>Urban &amp; Regional Planning, EWU</t>
  </si>
  <si>
    <t>Kerry Brooks</t>
  </si>
  <si>
    <t xml:space="preserve">a history of officer reported crashes that occurred on all roads statewide for a Tribal Transportation Safety pilot project funded by WTSC for the period of 1/1/2010 Ã¢â‚¬â€œ 12/31/2014. </t>
  </si>
  <si>
    <t>Crashes on all roads statewide for Tribal Transportation Safety pilot project</t>
  </si>
  <si>
    <t>PDR-15-0951</t>
  </si>
  <si>
    <t>a history of officer reported fatal crashes involving pedestrians that occurred on all roads Statewide for the period of 1/1/2013 Ã¢â‚¬â€œ available 2016.</t>
  </si>
  <si>
    <t>Crashes on all roads statewide involving pedestrian fatalities</t>
  </si>
  <si>
    <t>Socrata</t>
  </si>
  <si>
    <t>Preston Taylor</t>
  </si>
  <si>
    <t>Crashes on all roads Statewide MRFF</t>
  </si>
  <si>
    <t>Goldfein Attorneys at Law</t>
  </si>
  <si>
    <t>Ben Barrett</t>
  </si>
  <si>
    <t xml:space="preserve">a history of officer reported crashes that occurred on all roads Statewide for the period of 1/1/2015 Ã¢â‚¬â€œ 12/31/2015. </t>
  </si>
  <si>
    <t>Crashes on all roads Statewide MRFF 2015</t>
  </si>
  <si>
    <t>Crashes on all roads Statewide MRFF 2016</t>
  </si>
  <si>
    <t>We are a law firm and our clients are owners and lessors of leased vehicles that have been in accidents in the state of Washington. I am contacting you to get information about a bulk public records request for obtaining raw crash report data. We will use this information to identify our clientÃ¢â‚¬â„¢s vehicles and accidents for possible litigation, to verify accuracy of personal information, in connection with claims investigation activities, and anticipated litigation. Ideally, we would like access to any and all data pulled from the fields of police reports of vehicular accidents in the layout of a spreadsheet. Is it possible to request all crash report data in Washington by the year? With other departments in the past, we have received a link with access to crash report data divided into fields in a spreadsheet, which we purchase by the year</t>
  </si>
  <si>
    <t>Crashes on all roads Statewide MRFF 2017</t>
  </si>
  <si>
    <t>Helen K. Spradlin</t>
  </si>
  <si>
    <t>Crashes on all roads Statewide with VIN</t>
  </si>
  <si>
    <t>JoAnn Wells</t>
  </si>
  <si>
    <t>a history of officer reported crashes that occurred on all roads Statewide with VIN for the period of 1/1/2015 Ã¢â‚¬â€œ 12/31/2015.</t>
  </si>
  <si>
    <t xml:space="preserve">Crashes on all roads Statewide with VIN.
</t>
  </si>
  <si>
    <t>University of California Santa Cruz</t>
  </si>
  <si>
    <t>Eva Shapiro</t>
  </si>
  <si>
    <t>a history of reported crashes that occurred on all roads Statewide without Fatals for the period of 1/1/2001 Ã¢â‚¬â€œ available 2015 (2015 data is partial and preliminary).</t>
  </si>
  <si>
    <t>Crashes on all roads statewide without fatals</t>
  </si>
  <si>
    <t>PDR-15-3388</t>
  </si>
  <si>
    <t xml:space="preserve">a history of reported crashes that occurred on all roads statewide for the period of 1/1/2000 Ã¢â‚¬â€œ 12/31/2002 (only State Routes are available for 2000). </t>
  </si>
  <si>
    <t>Crashes on all roads stwd</t>
  </si>
  <si>
    <t>PDR-15-0708</t>
  </si>
  <si>
    <t>Venky Shankar</t>
  </si>
  <si>
    <t>a history of officer reported crashes that occurred on all roads statewide for the period of 1/1/2013 Ã¢â‚¬â€œ available 2015 (2015 data is partial and preliminary).</t>
  </si>
  <si>
    <t>PDR-15-2870</t>
  </si>
  <si>
    <t xml:space="preserve">a history of officer reported crashes that occurred on all roads statewide for the period of 10/1/2014 Ã¢â‚¬â€œ available 2015 (2015 is partial and preliminary). </t>
  </si>
  <si>
    <t xml:space="preserve">Crashes on all roads stwd </t>
  </si>
  <si>
    <t>PDR-15-0621</t>
  </si>
  <si>
    <t xml:space="preserve">a history of law enforcement officer reported crashes that occurred on all roads statewide (originally PDR 15-2918, requested October 6, 2015) including 3 additional fields for the period of January 1, 2012 Ã¢â‚¬â€œ to whatÃ¢â‚¬â„¢s available for year 2015 (our data for 2015 is considered partial and preliminary).  </t>
  </si>
  <si>
    <t>Crashes on all roads stwd (redo of PDR 15-2918) with 3 additional fields 2012 - avail 2015</t>
  </si>
  <si>
    <t>PDR-15-3328</t>
  </si>
  <si>
    <t xml:space="preserve">a history of officer reported crashes that occurred on all roads within the Lummi Reservation in Whatcom County for the period of 1/1/2011 Ã¢â‚¬â€œ available 2017. </t>
  </si>
  <si>
    <t>Crashes on all roads within the Lummi Reservation</t>
  </si>
  <si>
    <t>Highlands Associates</t>
  </si>
  <si>
    <t>Kurt Danison</t>
  </si>
  <si>
    <t xml:space="preserve">a history of officer reported crashes that occurred on all State Routes in Okanogan County for the period of 1/1/2006 Ã¢â‚¬â€œ 12/31/2015. </t>
  </si>
  <si>
    <t>Crashes on all SRs in Okanogan Co</t>
  </si>
  <si>
    <t>a history of officer reported crashes that occurred on all State Routes in Snohomish County and State Route 532 (milepost 0.00 Ã¢â‚¬â€œ 2.91) in Island County for the period of 1/1/2002 Ã¢â‚¬â€œ available 2017.</t>
  </si>
  <si>
    <t>Crashes on all SR's in Snohomish County &amp; SR 532 in Island County</t>
  </si>
  <si>
    <t>a history of all officer reported crashes that occurred on State Routes to support your Ã¢â‚¬ËœWSP District GoalsÃ¢â‚¬â„¢ project for the period of 1/1/2009 Ã¢â‚¬â€œ 12/31/2014 (2014 is considered preliminary).</t>
  </si>
  <si>
    <t>Crashes on all SRs to support 'WSP District Goals' Project</t>
  </si>
  <si>
    <t>PDR-15-0390</t>
  </si>
  <si>
    <t>Robert Hoxie</t>
  </si>
  <si>
    <t>a history of officer reported crashes that occurred on all State Routes and City Streets in the City of Anacortes for the period of 1/1/2001 Ã¢â‚¬â€œ available 2016.</t>
  </si>
  <si>
    <t>Crashes on all State Routes &amp; City Streets in the City of Anacortes</t>
  </si>
  <si>
    <t>Robert Stevens</t>
  </si>
  <si>
    <t>a history and summary of officer reported crashes that occurred on all State Routes in Cowlitz, Grays Harbor, Lewis, Pacific and Wahkiakum Counties for the period of 1/1/2006 Ã¢â‚¬â€œ 12/31/2016.</t>
  </si>
  <si>
    <t>Crashes on all State Routes in Cowlitz, Grays Harbor, Lewis, Pacific and Wahkiakum Counties</t>
  </si>
  <si>
    <t>Hoh Tribe</t>
  </si>
  <si>
    <t>Jody Rosier</t>
  </si>
  <si>
    <t xml:space="preserve">a history of officer reported crashes that occurred on all State Routes in Jefferson County for the period of 1/1/2012 Ã¢â‚¬â€œ 12/31/2016. </t>
  </si>
  <si>
    <t>Crashes on all State Routes in Jefferson County</t>
  </si>
  <si>
    <t>a history of officer reported crashes that occurred on all State Routes in Spokane County for the period of 1/1/2010 Ã¢â‚¬â€œ 01/01/2016.</t>
  </si>
  <si>
    <t>Crashes on all State Routes in Spokane County</t>
  </si>
  <si>
    <t>HMA Engineering</t>
  </si>
  <si>
    <t>Rebecca Miller</t>
  </si>
  <si>
    <t>a history of officer reported crashes that occurred on all State Routes in the City of Darrington for the period of 1/1/2012 Ã¢â‚¬â€œ 12/31/2014.</t>
  </si>
  <si>
    <t>Crashes on all State Routes in the City of Darrington</t>
  </si>
  <si>
    <t>PDR-15-1688</t>
  </si>
  <si>
    <t xml:space="preserve">a history of officer reported crashes that occurred on all State Routes in the City of Fife for the period of 1/1/2012 Ã¢â‚¬â€œ 12/31/2016. </t>
  </si>
  <si>
    <t>Crashes on all State Routes in the City of Fife</t>
  </si>
  <si>
    <t>a history of officer reported crashes that occurred on all state routes in the City of Hoquiam for the period of 1/1/2013 Ã¢â‚¬â€œ 12/31/2015.</t>
  </si>
  <si>
    <t>Crashes on all state routes in the City of Hoquiam</t>
  </si>
  <si>
    <t xml:space="preserve">a history of officer reported crashes that occurred on all State Routes in the City of Kenmore for the period of 1/1/2012 Ã¢â‚¬â€œ 12/31/2016. </t>
  </si>
  <si>
    <t>Crashes on all State Routes in the City of Kenmore</t>
  </si>
  <si>
    <t>Renton Regional Fire Authority</t>
  </si>
  <si>
    <t>Jeff Vollandt</t>
  </si>
  <si>
    <t>a history and summary of officer reported crashes that occurred on all State Routes in the City of Renton for the period of 1/1/2006 Ã¢â‚¬â€œ available 2016.</t>
  </si>
  <si>
    <t>Crashes on all State Routes in the City of Renton</t>
  </si>
  <si>
    <t>Cyndy Knighton</t>
  </si>
  <si>
    <t>a history of officer reported crashes that occurred on all State Routes in the City of Tukwila for the period of 1/1/2013 Ã¢â‚¬â€œ 12/31/2015.</t>
  </si>
  <si>
    <t>Crashes on all State Routes in the City of Tukwila</t>
  </si>
  <si>
    <t>a history of officer reported crashes that occurred on all State Routes in Whitman County for the period of 1/1/2010 Ã¢â‚¬â€œ 01/01/2016.</t>
  </si>
  <si>
    <t>Crashes on all state routes in Whitman County</t>
  </si>
  <si>
    <t>S.M.A Bin Al Islam</t>
  </si>
  <si>
    <t>a history of officer reported crashes that occurred on all State Routes Statewide for the period of 1/1/2009 Ã¢â‚¬â€œ 12/31/2014.</t>
  </si>
  <si>
    <t>Crashes on all State Routes Statewide</t>
  </si>
  <si>
    <t>PDR-15-1659</t>
  </si>
  <si>
    <t>Florida Atlantic University</t>
  </si>
  <si>
    <t>Hamzah Al-Najada</t>
  </si>
  <si>
    <t>a history of officer reported crashes that occurred on all State Routes Statewide for the period of 1/1/2010 Ã¢â‚¬â€œ available 2015 (2015 data is partial and preliminary).</t>
  </si>
  <si>
    <t>PDR-15-3250</t>
  </si>
  <si>
    <t>a history and summary of officer reported crashes that occurred on all State Routes Statewide for the period of 1/1/2009 Ã¢â‚¬â€œ 12/31/2012.</t>
  </si>
  <si>
    <t>Stantec Consulting, Ltd.</t>
  </si>
  <si>
    <t>Roseanne Parrott</t>
  </si>
  <si>
    <t>a history of reported crashes that occurred on all State Routes Statewide for the period of 1/1/2003 Ã¢â‚¬â€œ 12/31/2014.</t>
  </si>
  <si>
    <t xml:space="preserve">Crashes on all State Routes Statewide </t>
  </si>
  <si>
    <t>PDR-15-2720</t>
  </si>
  <si>
    <t>V9A 1Z5</t>
  </si>
  <si>
    <t>Washington State University TRAC</t>
  </si>
  <si>
    <t>Ali Hajbabaie</t>
  </si>
  <si>
    <t>a history of officer reported crashes that occurred on all State Routes Statewide for the period of 1/1/2010 Ã¢â‚¬â€œ 12/31/2014.</t>
  </si>
  <si>
    <t>Crashes on all State Routes Statewide 2010 - 2014</t>
  </si>
  <si>
    <t>PDR-15-1771</t>
  </si>
  <si>
    <t>Joyce Barnes</t>
  </si>
  <si>
    <t>a history of officer reported crashes that occurred on all unincorporated roads in Snohomish County for the period of 1/1/2011 Ã¢â‚¬â€œ 12/31/2015.</t>
  </si>
  <si>
    <t>Crashes on all unincorporated roads in Snohomish County</t>
  </si>
  <si>
    <t xml:space="preserve">a history of officer reported crashes that occurred on or in the vicinity of the following road segment in the City of Vancouver for the period of 1/1/2011 Ã¢â‚¬â€œ 12/31/2015.
Ã¢â‚¬Â¢  Andresen Rd from 18th St to 25th St
</t>
  </si>
  <si>
    <t>Crashes on Andresen Rd segment in the City of Vancouver</t>
  </si>
  <si>
    <t xml:space="preserve">a history of officer reported crashes that occurred on or in the vicinity of the following road segments in the City of Redmond and King County for the period of 1/1/2011 Ã¢â‚¬â€œ 12/31/2015.
Ã¢â‚¬Â¢  Avondale Rd / Avondale Way from 80th St / Union Hill Rd to 116th St
Ã¢â‚¬Â¢  Avondale Rd (Co Rd #96809, milepost 2.620 Ã¢â‚¬â€œ 6.370) from Redmond City limits just north of 116th St  to Woodinville Duvall Rd
</t>
  </si>
  <si>
    <t>Crashes on Avondale Rd segment in the City of Redmond &amp; King County</t>
  </si>
  <si>
    <t xml:space="preserve">a history of officer reported crashes that occurred on or in the vicinity of the following road segment in the City of DuPont for the period of 1/1/2013 Ã¢â‚¬â€œ 12/31/2017. 
Ã¢â‚¬Â¢  Barksdale Ave from Santa Cruz St to Wilmington Dr. / DuPont Ã¢â‚¬â€œ Steilacoom Rd
</t>
  </si>
  <si>
    <t>Crashes on Barksdale Ave segment in the City of DuPont</t>
  </si>
  <si>
    <t xml:space="preserve">a history of officer reported crashes involving pedestrians and/or bicyclists that occurred on or in the vicinity of the following road segment in the Cities of Bellevue and Redmond for the period of 1/1/2012 Ã¢â‚¬â€œ available 2018. 
Ã¢â‚¬Â¢  Bel-Red Rd from W Lk Sammamish Pkwy to 24th St
</t>
  </si>
  <si>
    <t>Crashes on Bel-Red Rd segment in the City of Bellevue and Redmond</t>
  </si>
  <si>
    <t>Jonathan Kaloger</t>
  </si>
  <si>
    <t xml:space="preserve">a history and summary of officer reported crashes that occurred on or in the vicinity of the following road segment in the City of Snohomish and Snohomish County for the period of 1/1/2010 Ã¢â‚¬â€œ 12/31/2015.
Ã¢â‚¬Â¢  State Route (SR) 002FI00389 (aka Bickford Ave, milepost 0.00 Ã¢â‚¬â€œ 0.28) from SR 2 interchange to just NW of 83rd Ave
Ã¢â‚¬Â¢  83rd Ave (Co Rd #38405, milepost 0.380 Ã¢â‚¬â€œ 0.420) @ Bickford Ave
Ã¢â‚¬Â¢  Bickford Ave (Co Rd #94000, milepost 0.630 Ã¢â‚¬â€œ 0.790) from 83rd Ave to Snohomish County Line / Snohomish City Limits
Ã¢â‚¬Â¢  Bickford Ave from Snohomish County Line / Snohomish City Limits to Fobes Hill Rd / 30th St / 56th St
</t>
  </si>
  <si>
    <t>Crashes on Bickford Ave segment in City of Snohomish &amp; Snohomish County</t>
  </si>
  <si>
    <t>a history of officer reported crashes involving bicyclists and/or pedestrians that occurred on Bike/Ped trail alongside State Route 90 one mile before and after milepost 4.20 for the period of 1/1/2015 Ã¢â‚¬â€œ available 2017.</t>
  </si>
  <si>
    <t>Crashes on Bike/Ped trail alongside SR 90 (mp 3.20 - 5.20)</t>
  </si>
  <si>
    <t>a history of officer reported crashes that occurred on or in the vicinity of the following road segment in the City of Bellingham for the period of 1/1/2012 Ã¢â‚¬â€œ available 2016.</t>
  </si>
  <si>
    <t>Crashes on Bill McDonald Pkwy segment in the City of Bellingham</t>
  </si>
  <si>
    <t xml:space="preserve">a history of officer reported crashes that occurred on or in the vicinity of the following road segment in the City of Issaquah for the period of 6/1/2011 Ã¢â‚¬â€œ 6/30/2016.
Ã¢â‚¬Â¢  Black Nugget Rd from Lake Sammamish Pkwy to Issaquah-Fall City Rd
</t>
  </si>
  <si>
    <t>Crashes on Black Nugget Rd segment in the City of Issaquah</t>
  </si>
  <si>
    <t>Amanda Ruksznis</t>
  </si>
  <si>
    <t xml:space="preserve">a history of officer reported crashes that occurred on or in the vicinity of the following road segment in the City of Issaquah for the period of 1/1/2012 Ã¢â‚¬â€œ 12/31/2016.
Ã¢â‚¬Â¢  Black Nugget Rd from Lake Sammamish Pkwy to 62nd St
</t>
  </si>
  <si>
    <t>a history of officer reported crashes that occurred on or in the vicinity of the following roads in the City of Waitsburg and Walla Walla County for the period of 5/1/2013 Ã¢â‚¬â€œ available 2016.
Ã¢â‚¬Â¢  Bolles Rd , Millrace Rd and Main St</t>
  </si>
  <si>
    <t>Crashes on Bolles Rd, Millrace Rd &amp; Main St in the City of Waitsburg and Walla Walla County</t>
  </si>
  <si>
    <t>Bill White</t>
  </si>
  <si>
    <t xml:space="preserve">a history of officer reported crashes that occurred on or in the vicinity of the following road segment in the City of Othello for the period of 1/1/2013 Ã¢â‚¬â€œ available 2016.
Ã¢â‚¬Â¢  Broadway Ave from Fir St to Juniper St
</t>
  </si>
  <si>
    <t>Crashes on Broadway Ave segment in the City of Othello</t>
  </si>
  <si>
    <t xml:space="preserve">a history of officer reported crashes that occurred on or in the vicinity of the following road segment in the City of Sequim for the period of 1/1/2010 Ã¢â‚¬â€œ available 2015 (2015 data is considered partial and preliminary).
Ã¢â‚¬Â¢  Brownfield Rd from Sequim Ave to Simdars Rd
</t>
  </si>
  <si>
    <t>Crashes on Brownfield Rd segment in the City of Sequim</t>
  </si>
  <si>
    <t>PDR-15-1676</t>
  </si>
  <si>
    <t xml:space="preserve">a history of officer reported crashes that occurred on or in the vicinity of the following road segment in the City of Tacoma for the period of 1/1/2011 Ã¢â‚¬â€œ available 2017. 
Ã¢â‚¬Â¢  Ã¢â‚¬ËœCÃ¢â‚¬â„¢ St from 25th St to 26th St
</t>
  </si>
  <si>
    <t>Crashes on 'C' St segment in the City of Tacoma</t>
  </si>
  <si>
    <t xml:space="preserve">a history of officer reported crashes that occurred on or in the vicinity of the following road segments in Pierce County for the period of 1/1/2012 Ã¢â‚¬â€œ 12/31/2014.
Ã¢â‚¬Â¢  Canyon Rd (Co Rd #95550, mp 6.25 Ã¢â‚¬â€œ 6.79) from 104th St to 112th St
Ã¢â‚¬Â¢  104th St (Co Rd #63060, mp 3.00 Ã¢â‚¬â€œ 3.04) @ Canyon Rd
Ã¢â‚¬Â¢  112th St *Co Rd #95700, mp 3.02 Ã¢â‚¬â€œ 3.06) @ Canyon Rd
Ã¢â‚¬Â¢  State Route (SR) 512LX00586 (mp 0.00 Ã¢â‚¬â€œ 0.11) / Canyon Rd (Entire length)
Ã¢â‚¬Â¢  SR 512S100540 (mp 0.00 Ã¢â‚¬â€œ 0.02) @ Canyon Rd
Ã¢â‚¬Â¢  SR 512R100617 (mp 0.22 Ã¢â‚¬â€œ 0.31) @ Canyon Rd
Ã¢â‚¬Â¢  SR 512P100555 (mp 0.22 Ã¢â‚¬â€œ 0.31) @ Canyon Rd
Ã¢â‚¬Â¢  SR 512Q100630 (mp 0.00 Ã¢â‚¬â€œ 0.02) @ Canyon Rd (No Reported Crashes)
</t>
  </si>
  <si>
    <t>Crashes on Canyon Rd segment in Pierce County</t>
  </si>
  <si>
    <t>PDR-15-0826</t>
  </si>
  <si>
    <t>a history of officer reported crashes that occurred on the following road segment in the City of Woodland and Cowlitz County for the period of 1/1/2013 Ã¢â‚¬â€œ 12/31/2015.</t>
  </si>
  <si>
    <t>Crashes on Caples Rd segment in City of Woodland &amp; Cowlitz County</t>
  </si>
  <si>
    <t>Evans, Craven &amp; Lackie, P.S.</t>
  </si>
  <si>
    <t>Joe Winkler</t>
  </si>
  <si>
    <t>a history of officer reported crashes that occurred on or in the vicinity of 18800 E Cataldo Ave between the hours of 00:48 Ã¢â‚¬â€œ 05:00 in the City of Spokane Valley for the period of 04/23/2017.</t>
  </si>
  <si>
    <t>Crashes on Cataldo Ave segment in the City of Spokane Valley</t>
  </si>
  <si>
    <t xml:space="preserve"> a history of officer reported crashes that occurred on or in the vicinity of the following road segment in the City of North Bend for the period of 1/1/2012 Ã¢â‚¬â€œ 12/31/2016.
Ã¢â‚¬Â¢  Cedar Falls Way from Maloney Grove Ave to 432nd Ave
</t>
  </si>
  <si>
    <t>Crashes on Cedar Falls Way segment in the City of North Bend</t>
  </si>
  <si>
    <t xml:space="preserve">a history of officer reported crashes that occurred on or within 200 feet of the following road segments in the City of Kent for the period of 1/1/2010 Ã¢â‚¬â€œ 12/31/2014.
Ã¢â‚¬Â¢  Central Ave from Russell St to Willis St
Ã¢â‚¬Â¢  State Route 516 (aka Willis St, milepost 5.26 Ã¢â‚¬â€œ 5.34) @ Central Ave
</t>
  </si>
  <si>
    <t>Crashes on Central Ave segment in the City of Kent</t>
  </si>
  <si>
    <t>PDR-15-1331</t>
  </si>
  <si>
    <t xml:space="preserve">a history of officer reported crashes that occurred on or in the vicinity of the following road segment in the City of Kirkland for the period of 1/1/2015 Ã¢â‚¬â€œ 12/31/2017. 
Ã¢â‚¬Â¢  Central Way from 3rd St to 4th St
</t>
  </si>
  <si>
    <t>Crashes on Central Way segment in the City of Kirkland</t>
  </si>
  <si>
    <t xml:space="preserve">a history of officer reported crashes that occurred on or in the vicinity of the following road segment in the City of Ocean Shores for the period of 1/1/2006 Ã¢â‚¬â€œ 12/31/2015.
Ã¢â‚¬Â¢  Chance a La Mer from Point Brown Ave to Dolphin Ave
</t>
  </si>
  <si>
    <t>Crashes on Chance a La Mer segment in the City of Ocean Shores</t>
  </si>
  <si>
    <t>Elisabeth Wooton</t>
  </si>
  <si>
    <t xml:space="preserve">a history of officer reported crashes that occurred on all city streets and county roads in Lewis County for the period of 1/1/2014 Ã¢â‚¬â€œ 12/31/2016. </t>
  </si>
  <si>
    <t>Crashes on City Streets and County Roads in Lewis County</t>
  </si>
  <si>
    <t>a history of officer reported crashes that occurred on all City Streets and Interchange Crossroads in the City of Yakima for the period of 1/1/2010 Ã¢â‚¬â€œ available 2015 (2015 data is considered preliminary).</t>
  </si>
  <si>
    <t>Crashes on City Streets and LXs in the City of Yakima</t>
  </si>
  <si>
    <t>PDR-15-1082</t>
  </si>
  <si>
    <t xml:space="preserve">a history of officer reported crashes that occurred on SR 900 (milepost 21.37 Ã¢â‚¬â€œ 21.47) @ Gilman Blvd and all city street crashes in the City of Issaquah for the period of 4/1/2011 Ã¢â‚¬â€œ 3/31/2016. </t>
  </si>
  <si>
    <t>Crashes on city streets in Issaquah</t>
  </si>
  <si>
    <t xml:space="preserve">a history of officer reported crashes that occurred on all city streets in the City of Spokane for the period of 1/1/2014 Ã¢â‚¬â€œ 12/31/2014. </t>
  </si>
  <si>
    <t>Crashes on city streets in Spokane</t>
  </si>
  <si>
    <t>PDR-15-1828</t>
  </si>
  <si>
    <t>a history of officer reported crashes that occurred on all roads in the City of Bremerton for the period of 1/1/2013 Ã¢â‚¬â€œ 12/31/2015.</t>
  </si>
  <si>
    <t>Crashes on city streets in the City of Vancouver.</t>
  </si>
  <si>
    <t xml:space="preserve">a history of officer reported crashes that occurred on the following road segments in the Cities of Kennewick &amp; Richland for the period of 1/1/2010 Ã¢â‚¬â€œ 12/31/2014.
Ã¢â‚¬Â¢  Columbia Center Blvd @ Fowler St
Ã¢â‚¬Â¢  Columbia Center Blvd @ Tapteal Dr / Tapteal Lp / Arrowhead Ave
Ã¢â‚¬Â¢  Columbia Center Blvd (aka SR 240LX03890, mp 0.00 Ã¢â‚¬â€œ 0.30) from Fowler St to Tapteal Dr / Tapteal Lp / Arrowhead Ave
Ã¢â‚¬Â¢  SR 240R103914 Ã¢â‚¬â€œ westbound off-ramp (mp 0.20 Ã¢â‚¬â€œ 0.25) @ Columbia Center Blvd
Ã¢â‚¬Â¢  SR 240S503889 Ã¢â‚¬â€œ westbound on-ramp (mp 0.00 Ã¢â‚¬â€œ 0.06) @ Columbia Center Blvd
Ã¢â‚¬Â¢  SR 240Q103930 Ã¢â‚¬â€œ eastbound on-ramp (mp 0.00 Ã¢â‚¬â€œ 0.06) @ Columbia Center Blvd
Ã¢â‚¬Â¢  SR 240P103853 Ã¢â‚¬â€œ eastbound off-ramp (mp  0.34 Ã¢â‚¬â€œ 0.40) @ Columbia Center Blvd
Ã¢â‚¬Â¢  SR 240Q503906 Ã¢â‚¬â€œ eastbound on-ramp (mp 0.00 Ã¢â‚¬â€œ 0.06) @ Columbia Center Blvd
Ã¢â‚¬Â¢  SR 240S103838 Ã¢â‚¬â€œ westbound on-ramp (mp 0.00 Ã¢â‚¬â€œ 0.06) @ Columbia Center Blvd
</t>
  </si>
  <si>
    <t>Crashes on Columbia Center Blvd segment in the vicinity of SR 240 interchange in the Cities of Kennewick &amp; Richland</t>
  </si>
  <si>
    <t>PDR-15-2841</t>
  </si>
  <si>
    <t>a history of officer reported crashes that occurred on or in the vicinity of the following road segment in the City of Bellingham for the period of 1/1/2010 Ã¢â‚¬â€œ 12/31/2015.
Ã¢â‚¬Â¢  Cornwall Ave from Ohio St to Alabama St</t>
  </si>
  <si>
    <t>Crashes on Cornwall Avenue segment in City of Bellingham</t>
  </si>
  <si>
    <t>Lower Elwha Klallam Tribe</t>
  </si>
  <si>
    <t>Marilyn Edgington</t>
  </si>
  <si>
    <t xml:space="preserve">a history of officer reported crashes that occurred on the following County Roads and State Route (SR) segments in Clallam County for the period of 1/1/2006 Ã¢â‚¬â€œ available 2016.
Ã¢â‚¬Â¢  Ranger Rd (Co Rd #29200) Ã¢â‚¬â€œ off of Place Rd
Ã¢â‚¬Â¢  Elwha River Rd (Co Rd #3000) off of Hwy 112 (milepost  
    0.000)
Ã¢â‚¬Â¢  Laird Rd (Co Rd #93110) Ã¢â‚¬â€œ off of Hwy 112 (milepost 0.000)
Ã¢â‚¬Â¢  Edgewood Dr. (Co Rd #93110, milepost 0.870)
Ã¢â‚¬Â¢  Dry Creek Rd (Co Rd #31870, milepost 0.000)
Ã¢â‚¬Â¢  Lower Elwha Rd (Co Rd #31310) starts at Edgewood Dr.
Ã¢â‚¬Â¢  SR 101 (Mainline Only, milepost 242.83 Ã¢â‚¬â€œ 246.07)
Ã¢â‚¬Â¢  SR 112 (Mainline Only, milepost 50.34 Ã¢â‚¬â€œ 61.00)
Ã¢â‚¬Â¢  SR 117 (Mainline Only, milepost 0.02 Ã¢â‚¬â€œ 1.40)
</t>
  </si>
  <si>
    <t>Crashes on County Roads &amp; State Route segments in Clallam County</t>
  </si>
  <si>
    <t xml:space="preserve">a history of officer reported crashes that occurred on multiple County roads and State Route segments in Clallam County for the period of 6/18/2016 Ã¢â‚¬â€œ available 2017. </t>
  </si>
  <si>
    <t>Crashes on County roads &amp; State Route segments in Clallam County</t>
  </si>
  <si>
    <t>a history and summary of officer reported crashes that occurred on County roads in Thurston County for the period of 1/1/2010 Ã¢â‚¬â€œ 12/31/2014.</t>
  </si>
  <si>
    <t>Crashes on County roads in Thurston County</t>
  </si>
  <si>
    <t>PDR-15-1377</t>
  </si>
  <si>
    <t>City of Sammamish Public Works Department</t>
  </si>
  <si>
    <t>Teresa Smith</t>
  </si>
  <si>
    <t xml:space="preserve">a history of reported crashes that occurred at or in the vicinity of the following intersection and road segment in the City of Lake Stevens for the period of 1/1/2006 Ã¢â‚¬â€œ 12/31/2015.
Ã¢â‚¬Â¢  Vernon Rd / Frontage Rd @ Davies Rd
Ã¢â‚¬Â¢  Davies Rd from Vernon Rd / Frontage Rd to 96th Ave
Ã¢â‚¬Â¢  SR 009FI01557 (aka Vernon Rd / Frontage Rd, milepost 0.33 Ã¢â‚¬â€œ 0.35) @ Davies Rd
</t>
  </si>
  <si>
    <t>Crashes on Davies Rd segment in City of Lake Stevens</t>
  </si>
  <si>
    <t xml:space="preserve">a history of officer reported crashes that occurred on or in the vicinity of the following road segment in the City of Burien for the period of 1/1/2013 Ã¢â‚¬â€œ 12/31/2015.
Ã¢â‚¬Â¢  Des Moines Memorial Dr. from 120th St / Glendale Way to 124th St
</t>
  </si>
  <si>
    <t>Crashes on Des Moines Memorial Dr segment in the City of Burien</t>
  </si>
  <si>
    <t xml:space="preserve">a history of officer reported crashes that occurred on the following road segments in King County for the period of 1/1/2015 Ã¢â‚¬â€œ 12/31/2017. 
Ã¢â‚¬Â¢  Des Moines Memorial Dr. (Co Rd #92647, milepost 4.730 Ã¢â‚¬â€œ 5.690) from 108th St to 96th St
Ã¢â‚¬Â¢  SR 099LX02481 (aka Des Moines Memorial Dr. , milepost 0.00 Ã¢â‚¬â€œ 0.02) @ 96th St
</t>
  </si>
  <si>
    <t>Crashes on Des Moines Memorial Dr. segment in King County</t>
  </si>
  <si>
    <t>a history and summary of officer reported crashes that occurred on, at or in the vicinity of Division St and Market St in the City of Aberdeen for the period of 1/1/2006 Ã¢â‚¬â€œ 12/31/2016.</t>
  </si>
  <si>
    <t>Crashes on Division St &amp; Market St in the City of Aberdeen</t>
  </si>
  <si>
    <t xml:space="preserve">a history of officer reported crashes that occurred on or in the vicinity of the following road segment in the Cities of Issaquah and Sammamish for the period of 1/1/2011 Ã¢â‚¬â€œ available 2016.
Ã¢â‚¬Â¢  E Lake Sammamish Pkwy from 50th St to 212th Way
</t>
  </si>
  <si>
    <t>Crashes on E Lake Sammamish Pkwy segment in the Cities of Issaquah &amp; Sammamish</t>
  </si>
  <si>
    <t>Fuller Electric</t>
  </si>
  <si>
    <t>Anthony Moore</t>
  </si>
  <si>
    <t>a history of reported crashes that occurred on Eastbound State Route 18 between the hours of 12AM and 12PM for the period of 05/10/2016.</t>
  </si>
  <si>
    <t>Crashes on Eastbound SR 18 between the hours of 12AM and 12PM.</t>
  </si>
  <si>
    <t xml:space="preserve">a history of officer reported crashes that occurred on or in the vicinity of the following road segment in the City of Olympia for the period of 1/1/2006 Ã¢â‚¬â€œ available 2016.
Ã¢â‚¬Â¢  Eastside St / 22nd Ave from 20th Ave to Boundary St
</t>
  </si>
  <si>
    <t>Crashes on Eastside St / 22nd Ave segment in the City of Olympia</t>
  </si>
  <si>
    <t xml:space="preserve">a history of officer reported crashes that occurred on eastbound SR 90 (mainline only, milepost 275.00 Ã¢â‚¬â€œ 278.00) involving a Washington State Department of Transportation vehicle for the period of 5/1/2002 Ã¢â‚¬â€œ 5/1/2012. </t>
  </si>
  <si>
    <t>Crashes on EB Mnln SR 90 mp 275.00 - 278.00</t>
  </si>
  <si>
    <t>PDR-15-3385</t>
  </si>
  <si>
    <t>Kitsap County</t>
  </si>
  <si>
    <t>Jeff Shea</t>
  </si>
  <si>
    <t xml:space="preserve">a history of officer reported crashes that occurred on eastbound State Route 104 (milepost 24.40 Ã¢â‚¬â€œ 24.45B) in Kitsap County for the period of 1/1/2013 Ã¢â‚¬â€œ 12/31/2017 (2017 data is preliminary). </t>
  </si>
  <si>
    <t>Crashes on EB SR 104 @ Washington Blvd</t>
  </si>
  <si>
    <t xml:space="preserve">a history of officer reported crashes that occurred at the following intersection in Kitsap County for the period of 1/1/2013 Ã¢â‚¬â€œ 12/31/2017. 
Ã¢â‚¬Â¢  EB SR 104 (milepost 24.39 Ã¢â‚¬â€œ 24.45B) @ Washington Blvd
</t>
  </si>
  <si>
    <t>James Oxier</t>
  </si>
  <si>
    <t>a history of officer reported crashes that occurred on Eastbound State Route 16 (Mainline Only, milepost 15.00 Ã¢â‚¬â€œ 19.00) in Kitsap and Pierce County for the period of 4/1/2007 Ã¢â‚¬â€œ available 2017.</t>
  </si>
  <si>
    <t>Crashes on EB SR 16 (Mainline Only, mp 15.00 - 19.00)</t>
  </si>
  <si>
    <t xml:space="preserve">a history of officer reported crashes that occurred on Eastbound State Route 16 (Mainline Only, milepost 15.00 Ã¢â‚¬â€œ 19.00) in Kitsap and Pierce Counties for the period of 12/15/2017 Ã¢â‚¬â€œ available 2018. </t>
  </si>
  <si>
    <t>Crashes on EB SR 16 mp 15.00 - 19.00</t>
  </si>
  <si>
    <t xml:space="preserve">a history of reported crashes that occurred on the following road in Wahkiakum County for the period of 1/1/2006 Ã¢â‚¬â€œ 12/31/2009.
Ã¢â‚¬Â¢  Elochoman Valley Rd (Co Rd #93000, Entire Route Length)
</t>
  </si>
  <si>
    <t>Crashes on Elochoman Valley Rd in Wahkiakum County</t>
  </si>
  <si>
    <t>PDR-15-3403</t>
  </si>
  <si>
    <t xml:space="preserve">a history of officer reported crashes that occurred on the following road in Wahkiakum County for the period of 1/1/2010 Ã¢â‚¬â€œ available 2015 (2015 data is partial and preliminary).
Ã¢â‚¬Â¢  Elochoman Valley Rd (Co Rd #93000, entire route length)
</t>
  </si>
  <si>
    <t>Crashes on Elochoman Valley Road in Wahkiakum County</t>
  </si>
  <si>
    <t>PDR-15-3395</t>
  </si>
  <si>
    <t xml:space="preserve">a history of officer reported crashes that occurred on or in the vicinity of the following road segments in the City of Everett for the period of 1/1/2013 Ã¢â‚¬â€œ 12/31/2017 (2017 data is preliminary). 
Ã¢â‚¬Â¢  Evergreen Way from Casino Rd to Holly Dr.
Ã¢â‚¬Â¢  SR 526LX00354 (aka Evergreen Way, milepost 0.15 Ã¢â‚¬â€œ 0.17) @ Casino Rd
</t>
  </si>
  <si>
    <t>Crashes on Evergreen Way segment in the City of Everett</t>
  </si>
  <si>
    <t>Kate Petak</t>
  </si>
  <si>
    <t xml:space="preserve">a history of officer reported crashes that occurred on the following road segments in the City of Vancouver and Clark County for the period of 1/1/2010 Ã¢â‚¬â€œ 12/31/2014.
Ã¢â‚¬Â¢  Evergreen Way 450 feet west of Sunset View RD Ã¢â‚¬â€œ City of  
   Vancouver
Ã¢â‚¬Â¢  Evergreen Way @ Sunset View Rd Ã¢â‚¬â€œ Clark County
</t>
  </si>
  <si>
    <t>Crashes on Evergreen Way segments in the City of Vancouver &amp; Clark County</t>
  </si>
  <si>
    <t>PDR-15-2629</t>
  </si>
  <si>
    <t>Marv Pulst</t>
  </si>
  <si>
    <t>a history of reported crashes that occurred on or in the vicinity of the following road segment in the City of Burlington for the period of 8/15/2001 Ã¢â‚¬â€œ 8/15/2013.
Ã¢â‚¬Â¢  Fairhaven Ave from Spruce St to Anacortes St</t>
  </si>
  <si>
    <t>Crashes on Fairhaven Ave segment in City of Burlington</t>
  </si>
  <si>
    <t xml:space="preserve">a history of officer reported crashes that occurred on the following road segment in the City of Wenatchee for the period of 1/1/2010 Ã¢â‚¬â€œ 1/1/2015.
Ã¢â‚¬Â¢  First St from Miller St to Wenatchee Ave
Ã¢â‚¬Â¢  SR 285 (aka Mission St, milepost 1.81 Ã¢â‚¬â€œ 1.85) @ First St
Ã¢â‚¬Â¢  SR 285COWENTCH (aka Chelan Ave, milepost 3.88 Ã¢â‚¬â€œ 3.92) @ First St
</t>
  </si>
  <si>
    <t>Crashes on First St segment in the City of Wenatchee</t>
  </si>
  <si>
    <t xml:space="preserve">a history of officer reported crashes that on or in the vicinity of the following road segment in the City of Vancouver for the period of 1/1/2011 Ã¢â‚¬â€œ 12/31/2015.
Ã¢â‚¬Â¢  Fourth Plain Blvd / Fourth Plain Rd from 147th Ave / Ward Rd to 143rd Ave
</t>
  </si>
  <si>
    <t>Crashes on Fourth Plain Blvd segment in City of Vancouver</t>
  </si>
  <si>
    <t xml:space="preserve">a history of officer reported crashes that occurred on or in the vicinity of the following road segment in the City of Vancouver for the period of 1/1/2011 Ã¢â‚¬â€œ 12/31/2015.
Ã¢â‚¬Â¢  Fourth Plain Blvd from 137th Ave to SR 500 (aka 162nd Ave / Fourth Plain Blvd, milepost 10.08B Ã¢â‚¬â€œ 8.37)
</t>
  </si>
  <si>
    <t xml:space="preserve">a history of officer reported crashes that occurred on or in the vicinity of the following road segment in the City of Vancouver for the period of 1/1/2010 Ã¢â‚¬â€œ 12/31/2014.
Ã¢â‚¬Â¢  Fourth Plain Blvd from General Anderson Ave to Stapleton Rd
</t>
  </si>
  <si>
    <t>Crashes on Fourth Plain Blvd segment in the City of Vancouver</t>
  </si>
  <si>
    <t xml:space="preserve">a history of officer reported crashes that occurred on or in the vicinity of the following road segment in the City of Vancouver for the period of 1/1/2011 Ã¢â‚¬â€œ 12/31/2015.
Ã¢â‚¬Â¢  Fourth Plain Blvd from 121st Ave to 137th Ave
</t>
  </si>
  <si>
    <t>Hassan Ahmed</t>
  </si>
  <si>
    <t xml:space="preserve">a history of officer reported crashes that occurred on or in the vicinity of the following road segments in the City of Vancouver for the period of 1/1/2012 Ã¢â‚¬â€œ 12/31/2016.
Ã¢â‚¬Â¢  Fourth Plain Blvd from 117th Ave to 121st Ave
Ã¢â‚¬Â¢  SR 500 (aka 117th Ave, milepost 5.91 Ã¢â‚¬â€œ 6.04) @ Fourth Plain 
   Blvd
</t>
  </si>
  <si>
    <t>a history of officer reported crashes that occurred at or in the vicinity of the following intersection in the City of Vancouver for the period of 1/1/2010 Ã¢â‚¬â€œ 12/31/2014 (2014 data is considered preliminary).</t>
  </si>
  <si>
    <t>Crashes on Fourth Plain Rd @ 131st Ave in the City of Vancouver</t>
  </si>
  <si>
    <t>PDR-15-0451</t>
  </si>
  <si>
    <t>a history of officer reported crashes that occurred on or in the vicinity of multiple road segments in the City of Issaquah and King County for the period of 1/1/2012 Ã¢â‚¬â€œ 12/31/2016.</t>
  </si>
  <si>
    <t>Crashes on Front St / Issaquah-Hobart Rd segment in the City of Issaquah and King County</t>
  </si>
  <si>
    <t>Peter Miller</t>
  </si>
  <si>
    <t xml:space="preserve">a history of officer reported crashes that occurred at or in the vicinity of the following intersection in the City of Richland for the period of 1/1/2011 Ã¢â‚¬â€œ available 2015 (2015 data is considered partial and preliminary).
Ã¢â‚¬Â¢  State Route (SR) 182LX00495 (aka George Washington Way, mp 0.00 Ã¢â‚¬â€œ 0.12) @ Columbia Pt Dr / Adams St / Aaron Dr
Ã¢â‚¬Â¢  SR 182S100440 (mp 0.00 Ã¢â‚¬â€œ 0.02) SR 182 WB On-Ramp (No Reported Crashes)
</t>
  </si>
  <si>
    <t>Crashes on George Washington Way @ Columbia Pt Dr / Adams St / Aaron Dr in the City of Richland</t>
  </si>
  <si>
    <t>PDR-15-1720</t>
  </si>
  <si>
    <t xml:space="preserve">a history of officer reported crashes that occurred on or in the vicinity of the following road segments in the City of Issaquah for the period of 1/1/2012 Ã¢â‚¬â€œ 12/31/2016.
Ã¢â‚¬Â¢  Gilman Blvd from 19th Ave to Dogwood St / 3rd Ave
Ã¢â‚¬Â¢  SR 900 (aka 17th Ave, milepost 21.37 Ã¢â‚¬â€œ 21.53) @ Gilman Blvd
</t>
  </si>
  <si>
    <t>Crashes on Gilman Blvd segment in the City of Issaquah</t>
  </si>
  <si>
    <t xml:space="preserve">a history of officer reported crashes that occurred on or in the vicinity of the following road segments in the City of Issaquah for the period of 1/1/2011 Ã¢â‚¬â€œ 12/31/2015.
Ã¢â‚¬Â¢  Gilman Blvd from State Route (SR) 900 (aka 17th Ave) to 12th Ave
Ã¢â‚¬Â¢  SR 900 (aka 17th Ave, milepost 21.37 Ã¢â‚¬â€œ 21.50) @ Gilman Blvd
</t>
  </si>
  <si>
    <t xml:space="preserve">Crashes on Gilman Blvd segment in the City of Issaquah
</t>
  </si>
  <si>
    <t xml:space="preserve">a history of officer reported crashes that occurred on or in the vicinity of the following road segment in the City of Renton for the period of 1/1/2012 Ã¢â‚¬â€œ 12/31/2014.
Ã¢â‚¬Â¢  Grady Way from SR 167 (aka Rainier Ave) to Lind Ave
</t>
  </si>
  <si>
    <t>Crashes on Grady Way road segment in the City of Renton</t>
  </si>
  <si>
    <t>PDR-15-3517</t>
  </si>
  <si>
    <t>a history of officer reported crashes that occurred at or in the vicinity of 503 Grand Blvd in the City of Vancouver for the period of 1/1/2005 Ã¢â‚¬â€œ available 2015 (2015 data is partial and preliminary).</t>
  </si>
  <si>
    <t>Crashes on Grand Blvd segment in City of Vancouver</t>
  </si>
  <si>
    <t>PDR-15-3335</t>
  </si>
  <si>
    <t>Dan Mills</t>
  </si>
  <si>
    <t xml:space="preserve">a history of officer reported crashes that occurred on the following road segments in the City of Ferndale &amp; Whatcom County for the period of 1/1/2012 Ã¢â‚¬â€œ 12/31/2016.
Ã¢â‚¬Â¢  Grandview Rd (Co Rd #22210, milepost 1.460 Ã¢â‚¬â€œ 2.520) from Jackson Rd to Blaine Rd
Ã¢â‚¬Â¢  SR 548 (aka Grandview Rd, milepost 0.00 Ã¢â‚¬â€œ 5.96) from SR 5 to Blaine Rd
</t>
  </si>
  <si>
    <t>Crashes on Grandview Rd segment in Ferndale &amp; Whatcom County</t>
  </si>
  <si>
    <t xml:space="preserve">a history of officer reported crashes that occurred on the following road segment in Clallam County for the period of 9/2/2005 Ã¢â‚¬â€œ 11/13/2014.
Ã¢â‚¬Â¢  Granite Rd (Co Rd #30880, milepost 0.000 Ã¢â‚¬â€œ 0.290) from Laird Rd to the west at end of road
</t>
  </si>
  <si>
    <t>Crashes on Granite Rd segment in Clallam County</t>
  </si>
  <si>
    <t xml:space="preserve">a history of officer reported crashes that occurred at or in the vicinity (within 500 ft) of the following intersection in the City of East Wenatchee for the period of 1/1/2010 Ã¢â‚¬â€œ 12/31/2014.
Ã¢â‚¬Â¢  Grant Rd @ Georgia Ave/Grover Pl 
</t>
  </si>
  <si>
    <t>Crashes on Grant Rd @ Georgia Ave/Grover Pl in the City of East Wenatchee</t>
  </si>
  <si>
    <t>PDR-15-1015</t>
  </si>
  <si>
    <t>42.56.330(2)</t>
  </si>
  <si>
    <t>Kym Moses</t>
  </si>
  <si>
    <t xml:space="preserve">Our office represents Eton and driver Henry Abadia regarding an accident that occurred on 7/22/2016 on I-5 near exit 79 involving the Chamber Way concrete overpass bridge in Chehalis, WA (StateÃ¢â‚¬â„¢s File No.: KB9784).
Please produce a complete copy of your file regarding the 7/22/16 accident, including, but not limited to, police reports, officer reports, witness reports/statements, affidavits, collision analysis &amp; reconstruction reports/summaries, news media releases, scene measurements and diagrams, scene/bridge photos, other images and/or video, including in-car dash video, 911 calls, police &amp; fire CAD reports, evidence inventory records, etc.
We would also like to request a complete copy of your files for all other accidents involving the Chamber Way concrete overpass bridge since 1990, including, but not limited to accidents that occurred in June 2005, in January 2010, on 5/6/11, in August 2011, in Sept. 2012, in May 2013, in Sept. 2013, in May 2015 and on 7/25/16.
Please contact me with any questions.  Thank you!
</t>
  </si>
  <si>
    <t xml:space="preserve">I-5 near exit 79 involving the Chamber Way </t>
  </si>
  <si>
    <t xml:space="preserve">a history of officer reported crashes that occurred on or in the vicinity of the following road segment in the City of Mukilteo for the period of 1/1/2012 Ã¢â‚¬â€œ 12/31/2014.
Ã¢â‚¬Â¢  Harbour Pt Blvd from SR 525 (aka Mukilteo Speedway, mp 4.01 Ã¢â‚¬â€œ 4.15) to Harbour Reach Dr
</t>
  </si>
  <si>
    <t>Crashes on Harbour Pt Blvd segment in the City of Mukilteo</t>
  </si>
  <si>
    <t>PDR-15-2341</t>
  </si>
  <si>
    <t xml:space="preserve">a history of officer reported crashes that occurred on or in the vicinity of the following road segment in the City of Mukilteo for the period of 1/1/2010 Ã¢â‚¬â€œ 12/31/2014.
Ã¢â‚¬Â¢  Harbour Point Blvd from SR 525 (aka Mukilteo Speedway) to Harbour Reach Dr
</t>
  </si>
  <si>
    <t>PDR-15-3027</t>
  </si>
  <si>
    <t>a history of officer reported crashes that occurred on Hazel Dell Ave (Co Rd #91170, milepost 3.140 Ã¢â‚¬â€œ 3.180) @ 110th St (Co Rd #14780, milepost 0.000 Ã¢â‚¬â€œ 0.020) intersection in Clark County for the period of 1/1/2010 Ã¢â‚¬â€œ available 2015 (2015 data is partial and preliminary).</t>
  </si>
  <si>
    <t>Crashes on Hazel Dell Ave @ 110th St intersection in Clark County</t>
  </si>
  <si>
    <t>PDR-15-2615</t>
  </si>
  <si>
    <t>Andrea Schultz</t>
  </si>
  <si>
    <t xml:space="preserve">a history of officer reported crashes that occurred on or in the vicinity of the following road segments in the City of Bainbridge Island for the period of 1/1/2011 Ã¢â‚¬â€œ available 2015 (2015 data is partial and preliminary).
Ã¢â‚¬Â¢  High School Rd from Lovell Ave to Ferncliff Ave
Ã¢â‚¬Â¢  State Route 305 (milepost 0.96 - 1.01) @ High School Rd
</t>
  </si>
  <si>
    <t>Crashes on High School Rd segment in the City of Bainbridge Island</t>
  </si>
  <si>
    <t>PDR-15-3467</t>
  </si>
  <si>
    <t>Kimley-Horn &amp; Associates</t>
  </si>
  <si>
    <t>Dan Malsom</t>
  </si>
  <si>
    <t xml:space="preserve">a history of officer reported crashes that occurred on or in the vicinity of the following road segments in the City of Leavenworth and Chelan County for the period of 1/1/2006 Ã¢â‚¬â€œ available 2016.
Ã¢â‚¬Â¢  Icicle Rd (aka FSRD 7600, Co Rd #93150, milepost 0.000 Ã¢â‚¬â€œ 1.920) from State Route 2 to Leavenworth Rd
Ã¢â‚¬Â¢  Icicle Creek Rd (aka FSRD 7600, Co Rd #93150, milepost 1.920 Ã¢â‚¬â€œ 4.250) from Leavenworth Rd to Snow Lakes Trailhead (at USFS gate) beyond milepost 4.250 is USFS Road 7600 (Miscellaneous Trafficway)
Ã¢â‚¬Â¢  State Route 2 (milepost 99.03 Ã¢â‚¬â€œ 99.08) @ Icicle Rd
</t>
  </si>
  <si>
    <t>Crashes on Icicle Rd segment in Chelan County</t>
  </si>
  <si>
    <t xml:space="preserve">a history of officer reported crashes that occurred on the following road segment in Cowlitz County for the period of 1/1/2002 Ã¢â‚¬â€œ 11/13/2013. </t>
  </si>
  <si>
    <t>Crashes on Insel Rd segment in Cowlitz County</t>
  </si>
  <si>
    <t xml:space="preserve">a history of officer reported crashes that occurred on or in the vicinity of the following road segment in the City of Walla Walla for the period of 1/1/2011 Ã¢â‚¬â€œ 12/31/2015.
Ã¢â‚¬Â¢  Isaacs Ave from Division St to Wilbur Ave
</t>
  </si>
  <si>
    <t>Crashes on Isaacs Ave segment in the City of Walla Walla</t>
  </si>
  <si>
    <t xml:space="preserve">a history of reported crashes that occurred on all roads in Island and Skagit Counties for the period of 1/1/2010 Ã¢â‚¬â€œ 12/31/2014. </t>
  </si>
  <si>
    <t>Crashes on Island and Skagit Co</t>
  </si>
  <si>
    <t>PDR-15-0922</t>
  </si>
  <si>
    <t>a history of officer reported crashes that occurred on, at or in the vicinity of Island Crest Way in the City of Mercer Island for the period of 1/1/2012 Ã¢â‚¬â€œ 12/31/2014.</t>
  </si>
  <si>
    <t>Crashes on Island Crest Way in the City of Mercer Island</t>
  </si>
  <si>
    <t>PDR-15-3487</t>
  </si>
  <si>
    <t>Mercer Island Reporter</t>
  </si>
  <si>
    <t>Katie Metzger</t>
  </si>
  <si>
    <t>a history of officer reported crashes that occurred on or in the vicinity of Island Crest Way in the City of Mercer Island for the period of 1/1/2015 Ã¢â‚¬â€œ available 2016.</t>
  </si>
  <si>
    <t xml:space="preserve">a history of officer reported crashes that occurred on or in the vicinity of the following road segment in the City of Mercer Island for the period of 1/1/2009 Ã¢â‚¬â€œ available 2015 (2015 data is partial and preliminary).
Ã¢â‚¬Â¢  Island Crest Way from 40th St to 53rd St
</t>
  </si>
  <si>
    <t>Crashes on Island Crest Way segment in City of Mercer Island</t>
  </si>
  <si>
    <t>Emily Bassett</t>
  </si>
  <si>
    <t>a history of reported crashes that occurred on or in the vicinity of Island Crest Way in the City of Mercer Island for the period of 1/1/2001 Ã¢â‚¬â€œ available 2015 (2015 data is partial and preliminary).</t>
  </si>
  <si>
    <t>Crashes on Island Crest Way segment in the City of Mercer Island</t>
  </si>
  <si>
    <t>PDR-15-1737</t>
  </si>
  <si>
    <t xml:space="preserve">a history of officer reported crashes that occurred on or in the vicinity of the following road segments in the City of Issaquah and King County for the period of 1/1/2011 Ã¢â‚¬â€œ 12/31/2015.
Ã¢â‚¬Â¢  Issaquah-Fall City Rd from Issaquah-Pine Lake Rd to Duthie Hill Rd
Ã¢â‚¬Â¢  Issaquah-Fall City Rd (Co Rd #98912, milepost 1.220 Ã¢â‚¬â€œ 3.120) from 240th Ave to Duthie Hill Rd
</t>
  </si>
  <si>
    <t>Crashes on Issaquah-Fall City Rd segment</t>
  </si>
  <si>
    <t xml:space="preserve">a history of officer reported crashes that occurred on the following road segments in the City of Chehalis and Lewis County for the period of 1/1/2012 Ã¢â‚¬â€œ 12/31/2014.
Ã¢â‚¬Â¢  Jackson Hwy from north of 21st St to East City Limits
Ã¢â‚¬Â¢  Salsbury Ave from 20th St / Bishop Rd to East City Limits near 22nd St Ã¢â‚¬â€œ No Reported Crashes
Ã¢â‚¬Â¢  Jackson Hwy (Co Rd #94000, milepost 0.166 Ã¢â‚¬â€œ 0.949) from 21st St to Ribelin Rd
Ã¢â‚¬Â¢  Salsbury Ave (Co Rd #40065, milepost 0.312 Ã¢â‚¬â€œ 0.562) from Jackson Hwy to 22nd St
</t>
  </si>
  <si>
    <t>Crashes on Jackson Hwy &amp; Salsbury Ave segments</t>
  </si>
  <si>
    <t>PDR-15-3351</t>
  </si>
  <si>
    <t>Darrell Ash</t>
  </si>
  <si>
    <t>a history of officer reported crashes that occurred at or in the vicinity of the following intersection in Snohomish County for the period of 1/1/2001 Ã¢â‚¬â€œ available 2015 (2015 data is partial and preliminary).</t>
  </si>
  <si>
    <t>Crashes on Jordan Rd @ Bergan Rd in Snohomish County</t>
  </si>
  <si>
    <t>PDR-15-2072</t>
  </si>
  <si>
    <t>Amy Lopez</t>
  </si>
  <si>
    <t xml:space="preserve">a history of officer reported crashes that occurred on or in the vicinity of the following road segments in the City of Kalama or Cowlitz County for the period of 1/1/2010 Ã¢â‚¬â€œ 12/31/2014 (2014 data is considered preliminary).
City Street
     Ã¢â‚¬Â¢  Kalama River Rd @ Meeker Rd  [No Reported Crashes]
County Road
     Ã¢â‚¬Â¢  Kalama River Rd (Co Rd #40000 &amp; #40300) from I-5 to the Port [No Reported Crashes]
State Route (See Interchange Drawing for Reference)
     Ã¢â‚¬Â¢  005LX03228 (Kalama River Rd) milepost 0.00 Ã¢â‚¬â€œ 0.10 from SR 5 SB on/off ramps to SR 5 NB on/off ramps.
     Ã¢â‚¬Â¢  005S103191 (SR 5 SB on ramp) milepost 0.00 Ã¢â‚¬â€œ 0.47 [No Reported Crashes]
     Ã¢â‚¬Â¢  005R103255 (SR 5 SB off ramp) milepost 0.00 Ã¢â‚¬â€œ 0.29 [No Reported Crashes]
     Ã¢â‚¬Â¢  005P103200 (SR 5 NB off ramp) milepost 0.00 Ã¢â‚¬â€œ 0.28
     Ã¢â‚¬Â¢  005Q103275 (SR 5 NB on ramp) milepost 0.00 Ã¢â‚¬â€œ 0.48 [No Reported Crashes]
</t>
  </si>
  <si>
    <t>Crashes on Kalama River Rd segments in the City of Kalama or Cowlitz County</t>
  </si>
  <si>
    <t>PDR-15-0362</t>
  </si>
  <si>
    <t>Ramandeep Brar</t>
  </si>
  <si>
    <t xml:space="preserve">a history of reported crashes that occurred on the following road segment in Whatcom County for the period of 1/1/2006 Ã¢â‚¬â€œ available 2016.
Ã¢â‚¬Â¢ Lake Samish Drive (Co Rd #44170, milepost 0.000 Ã¢â‚¬â€œ 0.110) from Roy Rd to Lake Samish Park entrance
</t>
  </si>
  <si>
    <t>Crashes on Lake Samish Dr segment in Whatcom County</t>
  </si>
  <si>
    <t xml:space="preserve">a history of officer reported crashes that occurred at or in the vicinity of the following intersections in the City of Lake Stevens for the period of 1/1/2009 Ã¢â‚¬â€œ 12/31/2015.
Ã¢â‚¬Â¢  Vernon Rd @ Lundeen Pkwy / Market Pl
Ã¢â‚¬Â¢  State Route 204 @ Lundeen Pkwy / Market Pl
</t>
  </si>
  <si>
    <t>Crashes on Lundeen Pkwy @ Vernon Rd &amp; SR 204</t>
  </si>
  <si>
    <t>a history of officer reported crashes that occurred on or in the vicinity of the following road segment in the City of Bainbridge Island for the period of 1/1/2011 Ã¢â‚¬â€œ 12/31/2015.
Ã¢â‚¬Â¢  Madison Ave from State Route 305 to Day Rd</t>
  </si>
  <si>
    <t>Crashes on Madison Ave segment in City of Bainbridge Island</t>
  </si>
  <si>
    <t xml:space="preserve">a history of officer reported crashes that occurred on or in the vicinity of the following road segment in the City of Bainbridge Island for the period of 1/1/2012 Ã¢â‚¬â€œ available 2017. 
Ã¢â‚¬Â¢  Madison Ave from High School Rd to Wyatt Way
</t>
  </si>
  <si>
    <t>Crashes on Madison Ave segment in the City of Bainbridge Island</t>
  </si>
  <si>
    <t>Teddy Bear Hauling</t>
  </si>
  <si>
    <t>Greg Myers</t>
  </si>
  <si>
    <t>a history of reported crashes that occurred on State Route (SR) 005LX07797 (aka Main St, milepost 0.00 Ã¢â‚¬â€œ 0.05) @ SR 5 northbound on/off-ramps and SR 005Q107839 (northbound SR 5 on-ramp, milepost 0.00 Ã¢â‚¬â€œ 0.05) in the City of Chehalis for the period of 1/1/2000 Ã¢â‚¬â€œ available 2015 (2015 data is partial and preliminary).</t>
  </si>
  <si>
    <t>Crashes on Main St @ SR 5 NB Ramps in Chehalis</t>
  </si>
  <si>
    <t>PDR-15-1877</t>
  </si>
  <si>
    <t>Bruce Miner</t>
  </si>
  <si>
    <t>a history of officer reported crashes that occurred on Mainline NB SR 5 (milepost 253.15 Ã¢â‚¬â€œ 254.12) and on ramps 005Q125334 &amp; 005Q525410 for the period of 1/1/2010 Ã¢â‚¬â€œ 12/31/2014 (2014 data is considered preliminary).</t>
  </si>
  <si>
    <t>Crashes on Mainline NB SR 5 mp 253.15 - 254.12 &amp; NB on-ramps 005Q125334 &amp; 005Q525410</t>
  </si>
  <si>
    <t>PDR-15-0349</t>
  </si>
  <si>
    <t>a history of officer reported crashes that occurred on Northbound State Route 5 (Mainline only, milepost 98.00 Ã¢â‚¬â€œ 101.00) for the period of 1/1/2011 Ã¢â‚¬â€œ 12/31/2015.</t>
  </si>
  <si>
    <t>Crashes on Mainline NB SR 5 mp 98.00 - 101.00</t>
  </si>
  <si>
    <t>Bob Heye</t>
  </si>
  <si>
    <t>a history of officer reported crashes that occurred on Mainline only State Route 14 (milepost 14.00 Ã¢â‚¬â€œ 65.00) for the period of 1/1/2010 Ã¢â‚¬â€œ 4/31/2015. (2015 data is partial and preliminary)</t>
  </si>
  <si>
    <t>Crashes on Mainline only State Route 14 milepost 14.00 - 65.00</t>
  </si>
  <si>
    <t>PDR-15-1770</t>
  </si>
  <si>
    <t>Rob Schuler</t>
  </si>
  <si>
    <t>a history of officer reported crashes that occurred on Mainline State Route 101, (milepost 352.00 Ã¢â‚¬â€œ 355.00) in Mason County for the period of 2/1/2009 Ã¢â‚¬â€œ 12/1/2014 (2014 data is considered preliminary).</t>
  </si>
  <si>
    <t>Crashes on Mainline SR 101 mp 352.00 - 355.00</t>
  </si>
  <si>
    <t>PDR-15-0363</t>
  </si>
  <si>
    <t>a history of officer reported crashes that occurred on State Route 5 (Mainline only, milepost 155.50 Ã¢â‚¬â€œ 156.50 for the period of 1/1/2005 Ã¢â‚¬â€œ 12/31/2014.</t>
  </si>
  <si>
    <t>Crashes on Mainline SR 5 milepost 155.50 - 156.50</t>
  </si>
  <si>
    <t>PDR-15-3138</t>
  </si>
  <si>
    <t>Legislative Aide for Senator Annette Cleveland</t>
  </si>
  <si>
    <t>Robert Sellers</t>
  </si>
  <si>
    <t>a history / summary of officer reported crashes that occurred on mainline - State Route 5 (milepost 1.08 Ã¢â‚¬â€œ 1.99) from the overpass of SR 501 / Mill Plain Blvd to the SR 500 off ramps for the period of 1/1/2014 Ã¢â‚¬â€œ 12/31/2014.</t>
  </si>
  <si>
    <t>Crashes on mainline SR 5 mp 1.08 - 1.99</t>
  </si>
  <si>
    <t>PDR-15-1050</t>
  </si>
  <si>
    <t>a history of officer reported crashes that occurred on Mainline State Route 522 (mp 17.30 Ã¢â‚¬â€œ 21.00) in King County for the period of  06/16/2009 Ã¢â‚¬â€œ available 2015 (2015 data is considered preliminary).</t>
  </si>
  <si>
    <t>Crashes on Mainline SR 522 (mp 17.30 - 21.00)</t>
  </si>
  <si>
    <t>PDR-15-1690</t>
  </si>
  <si>
    <t>a history and summary of officer reported crashes that occurred on mainline - State Route 99 (milepost 32.90 Ã¢â‚¬â€œ 40.47) from Roy St to N 145th St for the period of 1/1/2000 Ã¢â‚¬â€œ available 2015 (2015 data is partial and preliminary).</t>
  </si>
  <si>
    <t>crashes on mainline SR 99 (mp 32.90 - 40.47)</t>
  </si>
  <si>
    <t>PDR-15-2676</t>
  </si>
  <si>
    <t xml:space="preserve">a history of officer reported crashes that occurred on or in the vicinity of the following road segment in the City of Issaquah for the period of 1/1/2012 Ã¢â‚¬â€œ 12/31/2014.
Ã¢â‚¬Â¢  Maple St from Gilman Blvd to Newport Way
</t>
  </si>
  <si>
    <t>Crashes on Maple St segment in the City of Issaquah</t>
  </si>
  <si>
    <t>PDR-15-0888</t>
  </si>
  <si>
    <t xml:space="preserve">a history of officer reported crashes that occurred on or in the vicinity of the following road segment in the City of Seattle for the period of 1/1/2012 Ã¢â‚¬â€œ 12/31/2016.
Ã¢â‚¬Â¢  Martin Luther King Jr Way from Renton Ave to Dakota St
</t>
  </si>
  <si>
    <t>Crashes on Martin Luther King Jr Way segment in the City of Seattle</t>
  </si>
  <si>
    <t>Chris Byrd</t>
  </si>
  <si>
    <t xml:space="preserve">a history and summary of officer reported crashes that occurred at or in the vicinity of Martin Way Park N Ride (4701 Martin Way) in the City of Lacey for the period of 1/1/2013 Ã¢â‚¬â€œ available 2018. </t>
  </si>
  <si>
    <t>Crashes on Martin Way segment in the City of Lacey</t>
  </si>
  <si>
    <t xml:space="preserve">a history of officer reported crashes that occurred at or in the vicinity of the following intersection in the City of Vancouver for the period of 1/1/2010 Ã¢â‚¬â€œ 12/31/2014.
Ã¢â‚¬Â¢  McGillivray Blvd @ Olympia Dr / 19th St
</t>
  </si>
  <si>
    <t>Crashes on Mcgillivray Blvd @ Olympia Dr / 19th St in the City of Vancouver</t>
  </si>
  <si>
    <t>PDR-15-1394</t>
  </si>
  <si>
    <t>Price Injury Law</t>
  </si>
  <si>
    <t>Gregory E. Price</t>
  </si>
  <si>
    <t>a history of officer reported crashes that occurred at or in the vicinity of the following intersection in the City of Vancouver for the period of 5/8/2010 Ã¢â‚¬â€œ 5/8/2015.</t>
  </si>
  <si>
    <t>Crashes on Mcgillvray Blvd @ 136th Ave intersection in the City of Vancouver</t>
  </si>
  <si>
    <t>PDR-15-2468</t>
  </si>
  <si>
    <t xml:space="preserve">a history of officer reported crashes that occurred on or in the vicinity of the following road segments in the City of Kent for the period of 1/1/2012 Ã¢â‚¬â€œ 12/31/2014.
Ã¢â‚¬Â¢  Meeker St / Reith Rd from State Route  (SR) 516 (aka Kent-Des Moines Rd) to SR 516 (aka Central Ave)
Ã¢â‚¬Â¢  SR 516 (aka Kent-Des Moines Rd, milepost 3.44 Ã¢â‚¬â€œ 3.67) @ Meeker St / Reith Rd
Ã¢â‚¬Â¢  SR 181 (aka Washington Ave / W Valley Hwy, milepost 5.51 Ã¢â‚¬â€œ 5.60) @ Meeker St
Ã¢â‚¬Â¢  SR 516 (aka Central Ave, milepost 5.54 Ã¢â‚¬â€œ 5.59) @ Meeker St
</t>
  </si>
  <si>
    <t>Crashes on Meeker St segment in City of Kent</t>
  </si>
  <si>
    <t>PDR-15-3400</t>
  </si>
  <si>
    <t xml:space="preserve">a history of officer reported crashes that occurred at the following intersection in the City of Mercer Island for the period of 1/1/2001 Ã¢â‚¬â€œ available 2016.
Ã¢â‚¬Â¢  State Route (SR) 090LX00835 (aka Mercer Way, milepost 0.07 Ã¢â‚¬â€œ 0.11) @ 36th Ave &amp; SR 90 EB on-ramp
Ã¢â‚¬Â¢  SR 090Q100870 (milepost 0.00 Ã¢â‚¬â€œ 0.02) @ Mercer Way &amp; 36th Ave Ã¢â‚¬â€œ No Reported Crashes
</t>
  </si>
  <si>
    <t>Crashes on Mercer Way @ 36th Ave &amp; SR 90 EB on-ramp</t>
  </si>
  <si>
    <t xml:space="preserve">a history of officer reported crashes that occurred on or in the vicinity of the following road segment in the City of SeaTac for the period of 1/1/2001 Ã¢â‚¬â€œ 12/31/2015.
Ã¢â‚¬Â¢  Military Rd from 148th St to 152nd St
</t>
  </si>
  <si>
    <t>Crashes on Military Rd segment in City of SeaTac</t>
  </si>
  <si>
    <t xml:space="preserve">a history of officer reported crashes that occurred at or in the vicinity of the following intersection in the City of Vancouver for the period of 1/1/2010 Ã¢â‚¬â€œ 12/31/2014.
Ã¢â‚¬Â¢  Mill Plain Blvd @ Brandt Rd / Rhododendron Dr
</t>
  </si>
  <si>
    <t>Crashes on Mill Plain Blvd @ Brandt Rd / Rhododendron Dr in the City of Vancouver</t>
  </si>
  <si>
    <t>PDR-15-3056</t>
  </si>
  <si>
    <t xml:space="preserve">a history of officer reported crashes that occurred on or in the vicinity of the following road segment in the City of Vancouver for the period of 1/1/2010 Ã¢â‚¬â€œ 12/31/2014.
Ã¢â‚¬Â¢  Mill Plain Blvd from 172nd Ave / Tech Center Dr to 192nd Ave
</t>
  </si>
  <si>
    <t>Crashes on Mill Plain Blvd segment in City of Vancouver</t>
  </si>
  <si>
    <t xml:space="preserve">a history of officer reported crashes that occurred on or in the vicinity of the following road segment in the City of Vancouver for the period of 1/1/2011 Ã¢â‚¬â€œ available 2016.
Ã¢â‚¬Â¢  Mill Plain Blvd from 136th Ave to Hearthwood Blvd / Parkcrest Ave
</t>
  </si>
  <si>
    <t>Crashes on Mill Plain Blvd segment in the City of Vancouver</t>
  </si>
  <si>
    <t>Lindsey Willman</t>
  </si>
  <si>
    <t xml:space="preserve">a history of officer reported crashes that occurred on or in the vicinity of the following road segment in the City of Vancouver for the period of 9/1/2012 Ã¢â‚¬â€œ 8/31/2017. 
Ã¢â‚¬Â¢  Mill Plain Blvd from 184th Ave to 192nd Ave
</t>
  </si>
  <si>
    <t xml:space="preserve">a history of officer reported crashes that occurred at or in the vicinity (within .10 miles) of the following intersection in the City of Wenatchee for the period of 1/1/2011 Ã¢â‚¬â€œ available 2015 (2015 data is considered preliminary).
       Ã¢â‚¬Â¢  Miller St @ 9th St
</t>
  </si>
  <si>
    <t>Crashes on Miller St @ 9th St in the City of Wenatchee</t>
  </si>
  <si>
    <t>PDR-15-0589</t>
  </si>
  <si>
    <t xml:space="preserve">a history of reported crashes that occurred at or in the vicinity of the following intersection in the City of Seattle for the period of 1/1/2005 Ã¢â‚¬â€œ 12/31/2014.
Ã¢â‚¬Â¢  Martin Luther King (MLK) JR Way @ Rainier Ave S
</t>
  </si>
  <si>
    <t>Crashes on MLK JR Way @ Rainier Ave S in the City of Seattle</t>
  </si>
  <si>
    <t>PDR-15-0960</t>
  </si>
  <si>
    <t>a history of officer reported crashes that occurred on Southbound State Route 5 (mainline only, milepost 153.55 Ã¢â‚¬â€œ 155.55) for the period of 09/05/2003 Ã¢â‚¬â€œ 09/05/2013.</t>
  </si>
  <si>
    <t>Crashes on Mnln SB SR 5 mp 153.55 - 155.55</t>
  </si>
  <si>
    <t xml:space="preserve">a history and summaries of officer reported crashes that occurred on State Route 12 (Mainline Only, milepost 191.39 Ã¢â‚¬â€œ 200.13) from Naches city limits to the N 40th Ave overpass for the period of 1/1/2010 Ã¢â‚¬â€œ available 2015 (2015 is partial and preliminary). </t>
  </si>
  <si>
    <t>Crashes on Mnln SR 12 mp 191.39-200.13</t>
  </si>
  <si>
    <t>PDR-15-1132</t>
  </si>
  <si>
    <t>a history of officer reported crashes that occurred on Mainline State Route 5 (milepost 266.60 Ã¢â‚¬â€œ 269.00) for the period of 1/1/2010 Ã¢â‚¬â€œ 12/31/2014.</t>
  </si>
  <si>
    <t>Crashes on Mnln SR 5 mp 266.60 - 269.00</t>
  </si>
  <si>
    <t>PDR-15-3519</t>
  </si>
  <si>
    <t>Muckleshoot Indian Tribe</t>
  </si>
  <si>
    <t>Grant Timentwa</t>
  </si>
  <si>
    <t>a history of officer reported crashes that occurred on all roads in the Muckleshoot Indian Reservation for the period of 1/1/2006 Ã¢â‚¬â€œ available 2016.</t>
  </si>
  <si>
    <t>Crashes on Muckleshoot Reservation</t>
  </si>
  <si>
    <t xml:space="preserve">a history of officer reported crashes that occurred on or in the vicinity of the following road segment in the City of Spokane Valley for the period of 9/1/2012 Ã¢â‚¬â€œ 8/31/2017. 
Ã¢â‚¬Â¢Mullen Rd from Cataldo Ave to Mission Ave
</t>
  </si>
  <si>
    <t>Crashes on Mullen Rd segment in the City of Spokane Valley</t>
  </si>
  <si>
    <t>Halcyon Northwest</t>
  </si>
  <si>
    <t>Katherine Boyd</t>
  </si>
  <si>
    <t>a history of officer reported crashes that occurred on multiple road segments in the Cities of Bothell, Redmond, Woodinville and King County for the period of 1/1/2010 Ã¢â‚¬â€œ 12/31/2015.</t>
  </si>
  <si>
    <t>Crashes on multi rd segments in 3 Cities &amp; King Co</t>
  </si>
  <si>
    <t xml:space="preserve">a summary of officer reported crashes that occurred on the following State Route (SR) segments by compass direction (includes mainline, ramps, collectors, etc excludes lateral crossroads (LXÃ¢â‚¬â„¢s) aka: over/underpasses) for the period of 9/1/2014 Ã¢â‚¬â€œ available 2016. 
Ã¢â‚¬Â¢	SR 5 (milepost 154.00 Ã¢â‚¬â€œ 164.00 and milepost 164.01 Ã¢â‚¬â€œ 181.00)
Ã¢â‚¬Â¢	SR 90 (milepost 0.00 Ã¢â‚¬â€œ 18.00)
Ã¢â‚¬Â¢	SR 405 (milepost 0.00 Ã¢â‚¬â€œ 12.00 and 12.01 Ã¢â‚¬â€œ 29.00)
</t>
  </si>
  <si>
    <t>Crashes on multi SR segments</t>
  </si>
  <si>
    <t xml:space="preserve">a history of reported crashes that occurred on the following State Route (SR) segments (see enclosed interchange drawing for reference) for the period of 1/1/2010 Ã¢â‚¬â€œ available 2015 (2015 is considered partial and preliminary). 
SR 195 (MP 22.39 - 39.21) from SR 270 to Colfax city limit
SR 270 (MP 0.00 - 0.70) from SR 195 to Pullman city limit
SR 195Q102283 (MP 0.00 - 0.45, entire ramp length) that connects westbound SR 270 to northbound SR 195
</t>
  </si>
  <si>
    <t>Crashes on multi SRs from Colfax to Pullman</t>
  </si>
  <si>
    <t>PDR-15-1061</t>
  </si>
  <si>
    <t>a history of officer reported crashes that occurred on multiple County Road and State Route (SR) segments in Kitsap County for the period of 1/1/2010 Ã¢â‚¬â€œ available 2015 (2015 data is considered preliminary).</t>
  </si>
  <si>
    <t>Crashes on multiple County Rd and State Route segments in Kitsap County</t>
  </si>
  <si>
    <t>PDR-15-0710</t>
  </si>
  <si>
    <t>a history of officer reported crashes that occurred on multiple County Road intersections and road segments in Clark County for the period of 1/1/2010 Ã¢â‚¬â€œ available 2015  (2015 data is partial and preliminary).</t>
  </si>
  <si>
    <t>Crashes on multiple County Rd intersections &amp; road segments in Clark Co.</t>
  </si>
  <si>
    <t>PDR-15-1853</t>
  </si>
  <si>
    <t xml:space="preserve">a history of officer reported crashes that occurred at or in the vicinity of multiple intersections and road segment in the City of Ridgefield for the period of 1/1/2013 Ã¢â‚¬â€œ available 2018. </t>
  </si>
  <si>
    <t>Crashes on multiple intersections &amp; road segment in the City of Ridgefield</t>
  </si>
  <si>
    <t>a history of officer reported crashes that occurred at multiple intersections and road segments in the City of Tacoma for the period of 5/1/2013 Ã¢â‚¬â€œ 4/30/2016.</t>
  </si>
  <si>
    <t>Crashes on multiple intersections &amp; road segments in the City of Tacoma</t>
  </si>
  <si>
    <t>a history of officer reported crashes that occurred on or in the vicinity of multiple jurisdiction road segments in Benton County for the period of 1/1/2010 Ã¢â‚¬â€œ 12/31/2014.</t>
  </si>
  <si>
    <t>Crashes on multiple jurisdiction road segments in Benton County</t>
  </si>
  <si>
    <t>PDR-15-1864</t>
  </si>
  <si>
    <t xml:space="preserve">a history of officer reported crashes that occurred on multiple road segments and an intersection in the City of Bellingham for the period of 1/1/2013 Ã¢â‚¬â€œ 12/31/2017. </t>
  </si>
  <si>
    <t>Crashes on multiple road segments and an intersection in the City of Bellingham</t>
  </si>
  <si>
    <t>Blake Costa</t>
  </si>
  <si>
    <t xml:space="preserve"> a history of officer reported crashes that occurred on or in the vicinity of multiple road segments in the Cities of Fife, Milton, Federal Way and in Pierce and King County for the period of 1/1/2013 Ã¢â‚¬â€œ 12/31/2016.</t>
  </si>
  <si>
    <t>Crashes on multiple road segments in 3 Cities &amp; 2 Counties</t>
  </si>
  <si>
    <t>a history of officer reported crashes that occurred on multiple road segments in Chelan County for the period of 1/1/2011 Ã¢â‚¬â€œ available 2016.</t>
  </si>
  <si>
    <t>Crashes on multiple road segments in Chelan County</t>
  </si>
  <si>
    <t>a history of officer reported crashes that occurred on multiple road segments in the City of Redmond for the period of 1/1/2010 Ã¢â‚¬â€œ 12/31/2015.</t>
  </si>
  <si>
    <t>Crashes on multiple road segments in City of Redmond</t>
  </si>
  <si>
    <t>a history of officer reported crashes that occurred on multiple road segments in Clark County for the period of 1/1/2010 Ã¢â‚¬â€œ available 2015 (2015 data is partial and preliminary).</t>
  </si>
  <si>
    <t>Crashes on multiple road segments in Clark County</t>
  </si>
  <si>
    <t>PDR-15-2174</t>
  </si>
  <si>
    <t>PDR-15-3223</t>
  </si>
  <si>
    <t>Darryl dePencier</t>
  </si>
  <si>
    <t xml:space="preserve">a history of officer reported crashes that occurred on multiple road segments in Clark County for the period of 8/1/2012 Ã¢â‚¬â€œ 7/31/2017. </t>
  </si>
  <si>
    <t xml:space="preserve">a history of officer reported crashes that occurred on the following road segments in Douglas County for the period of 1/1/2010 Ã¢â‚¬â€œ available 2015 (2015 data is considered partial and preliminary).
Ã¢â‚¬Â¢  All City Streets in the City of East Wenatchee
Ã¢â‚¬Â¢  All County Roads in Douglas County
Ã¢â‚¬Â¢  SR 2 / SR 97 (mp 118.92 Ã¢â‚¬â€œ 132.54) from SR 285 to Lincoln Rock St Park
Ã¢â‚¬Â¢  SR 28 (mp 0.00B Ã¢â‚¬â€œ 9.26) from SR 2 to Batterman Rd
</t>
  </si>
  <si>
    <t>Crashes on multiple road segments in Douglas County</t>
  </si>
  <si>
    <t>PDR-15-1194</t>
  </si>
  <si>
    <t>a history of officer reported crashes that occurred on multiple road segments (see excel spreadsheet) in Grays Harbor and Thurston Counties for the period of 1/1/2010 Ã¢â‚¬â€œ available 2015 (2015 data is considered partial and preliminary).</t>
  </si>
  <si>
    <t>Crashes on multiple road segments in Grays Harbor and Thurston Counties</t>
  </si>
  <si>
    <t>PDR-15-1829</t>
  </si>
  <si>
    <t>a history of officer reported crashes that occurred on multiple road segments in King County for the period of 1/1/2007 Ã¢â‚¬â€œ 7/30/2012.</t>
  </si>
  <si>
    <t>Crashes on multiple road segments in King County</t>
  </si>
  <si>
    <t xml:space="preserve">a history of reported crashes that occurred on the following road segments in the Cities of Des Moines &amp; Kent for the period of 1/1/2004 Ã¢â‚¬â€œ available 2015 (2015 data is considered preliminary).
Ã¢â‚¬Â¢  State Route 99 (mp 14.93 Ã¢â‚¬â€œ 16.28) from 240th St to 220th St &amp; intersecting side streets within Ã‚Â½ mile
Ã¢â‚¬Â¢ State Route 516 (mp 1.29 Ã¢â‚¬â€œ 2.29) within Ã‚Â½ mile of State Route 99
</t>
  </si>
  <si>
    <t>Crashes on multiple road segments in the Cities of Des Moines &amp; Kent</t>
  </si>
  <si>
    <t>PDR-15-1007</t>
  </si>
  <si>
    <t>a history of officer reported crashes that occurred on multiple road segments in the Cities of Kent, Renton, SeaTac and Tukwila for the period of 1/1/2009 Ã¢â‚¬â€œ 12/31/2013.</t>
  </si>
  <si>
    <t>Crashes on multiple road segments in the Cities of Kent, Renton, SeaTac and Tukwila.</t>
  </si>
  <si>
    <t>PDR-15-0614</t>
  </si>
  <si>
    <t xml:space="preserve">a history of officer reported crashes that occurred on or in the vicinity of the following road segments in the City of Anacortes for the period of 1/1/2010 Ã¢â‚¬â€œ 12/31/2014.
Ã¢â‚¬Â¢  State Route 20 Spur (aka 12th St, milepost 51.90 Ã¢â‚¬â€œ 53.02) from Commercial Ave to Oakes Ave
Ã¢â‚¬Â¢  K Ave from 12th St to 22nd St
Ã¢â‚¬Â¢  17th St from J Ave to K Ave
Ã¢â‚¬Â¢  20th St from I Ave to K Ave
Ã¢â‚¬Â¢  22nd St from H Ave to K Ave
Ã¢â‚¬Â¢  I Ave from 20th St to 22nd St
Ã¢â‚¬Â¢  J Ave from 17th St to 22nd St
</t>
  </si>
  <si>
    <t>Crashes on multiple road segments in the City of Anacortes</t>
  </si>
  <si>
    <t>PDR-15-2537</t>
  </si>
  <si>
    <t xml:space="preserve">a history of officer reported crashes that occurred at or in the vicinity of multiple road segments in the City of Bremerton for the period of 1/1/2012 Ã¢â‚¬â€œ available 2015 (2015 data is considered preliminary).
</t>
  </si>
  <si>
    <t>Crashes on multiple road segments in the City of Bremerton</t>
  </si>
  <si>
    <t>PDR-15-0854</t>
  </si>
  <si>
    <t xml:space="preserve">a history of officer reported crashes that occurred on or in the vicinity of the following road segments in the City of Des Moines for the period of 1/1/2012 Ã¢â‚¬â€œ 12/31/2014.
Ã¢â‚¬Â¢  216th from 13th Ave to 24th Ave
Ã¢â‚¬Â¢  220th from 13th Ave to 24th Ave
Ã¢â‚¬Â¢  222nd from 13th Ave to 24th Ave
Ã¢â‚¬Â¢  223rd from 13th Ave to 24th Ave
Ã¢â‚¬Â¢  240th from 13th Ave to 24th Ave
Ã¢â‚¬Â¢  16th Ave from 240th St to SR 516 (aka Kent Des Moines Rd, milepost 0.71 Ã¢â‚¬â€œ 0.77)
Ã¢â‚¬Â¢  SR 516 (aka Kent Des Moines Rd, milepost 0.15 Ã¢â‚¬â€œ 0.86) from 10th Ave / 230th St to 18th Ave
</t>
  </si>
  <si>
    <t>Crashes on multiple road segments in the City of Des Moines</t>
  </si>
  <si>
    <t>PDR-15-2064</t>
  </si>
  <si>
    <t xml:space="preserve">a history of officer reported crashes that occurred on or in the vicinity of the following road segments in the City of Issaquah for the period of 1/1/2009 Ã¢â‚¬â€œ 12/31/2014 (2014 data is considered preliminary)
      Ã¢â‚¬Â¢  Gilman Blvd from 4th Ave to Front St
      Ã¢â‚¬Â¢  Juniper St from Rainier Blvd to Gilman Blvd
      Ã¢â‚¬Â¢  Rainier Blvd in the vicinity of Juniper St
      Ã¢â‚¬Â¢  1st Ave in the vicinity of Gilman Blvd.
</t>
  </si>
  <si>
    <t>Crashes on Multiple road segments in the City of Issaquah</t>
  </si>
  <si>
    <t>PDR-15-0357</t>
  </si>
  <si>
    <t>Concord Engineering, Inc.</t>
  </si>
  <si>
    <t>Yuan Wen</t>
  </si>
  <si>
    <t xml:space="preserve">a history of officer reported crashes that occurred on or in the vicinity of multiple road segments in the City of Issaquah for the period of 1/1/2012 Ã¢â‚¬â€œ 12/31/2017 (2017 data is preliminary). </t>
  </si>
  <si>
    <t>Crashes on multiple road segments in the City of Issaquah</t>
  </si>
  <si>
    <t xml:space="preserve">a history of officer reported crashes that occurred on or in the vicinity of multiple road segments in the City of Kirkland for the period of 1/1/2012 Ã¢â‚¬â€œ available 2017. </t>
  </si>
  <si>
    <t>Crashes on multiple road segments in the City of Kirkland</t>
  </si>
  <si>
    <t xml:space="preserve">a history of officer reported crashes that occurred on multiple road segments in the City of Kirkland for the period of 1/1/2013 Ã¢â‚¬â€œ available 2017. </t>
  </si>
  <si>
    <t xml:space="preserve">a history of officer reported crashes that occurred on or in the vicinity of the following road segments in the City of Lake Stevens for the period of 1/1/2012 Ã¢â‚¬â€œ available 2015 (2015 data is partial and preliminary).
Ã¢â‚¬Â¢  Lake Dr from State Route (SR) 92 to Lundeen Pkwy
Ã¢â‚¬Â¢  Lundeen Pkwy from SR 9 to Lake Dr / Soper Hill Rd / Vernon 
   Rd
Ã¢â‚¬Â¢  SR 9 (milepost 16.31 Ã¢â‚¬â€œ 17.55 from Lundeen Pkwy to SR 92
Ã¢â‚¬Â¢  SR 92 (milepost 0.00 Ã¢â‚¬â€œ 0.20) from SR 9 to Lake Dr
</t>
  </si>
  <si>
    <t>Crashes on multiple road segments in the City of Lake Stevens</t>
  </si>
  <si>
    <t>PDR-15-2583</t>
  </si>
  <si>
    <t>a history of officer reported crashes that occurred on or in the vicinity of multiple road segments in the City of Mercer Island Town Center for the period of 1/1/2011 Ã¢â‚¬â€œ available 2016.</t>
  </si>
  <si>
    <t>Crashes on Multiple road segments in the City of Mercer Island Town Center</t>
  </si>
  <si>
    <t>a history of officer reported crashes that occurred on or in the vicinity of multiple road segments in the City of Puyallup for the period of 4/1/2014 Ã¢â‚¬â€œ 4/30/2017.</t>
  </si>
  <si>
    <t>Crashes on multiple road segments in the City of Puyallup</t>
  </si>
  <si>
    <t>a history of officer reported crashes that occurred on or in the vicinity of multiple road segments in the City of Seattle for the period of 1/1/2010 Ã¢â‚¬â€œ available 2016.</t>
  </si>
  <si>
    <t>Crashes on multiple road segments in the City of Seattle</t>
  </si>
  <si>
    <t>a history of officer reported crashes that occurred on multiple road segments in the City of Seattle for the period of 1/1/2010 Ã¢â‚¬â€œ 12/31/2014.</t>
  </si>
  <si>
    <t xml:space="preserve">Crashes on multiple road segments in the City of Seattle
</t>
  </si>
  <si>
    <t>PDR-15-2933</t>
  </si>
  <si>
    <t>Peter Anderson</t>
  </si>
  <si>
    <t>a history of officer reported crashes that occurred on all roads on or in the vicinity of the requested (Salishan Neighborhood) road segments in the City of Tacoma and Pierce County for the period of 1/1/2001 Ã¢â‚¬â€œ available 2016.</t>
  </si>
  <si>
    <t>Crashes on multiple road segments in the City of Tacoma &amp; Pierce County.</t>
  </si>
  <si>
    <t>a history of officer reported crashes that occurred on multiple road segments in the City of Tumwater for the period of 1/1/2010 Ã¢â‚¬â€œ 12/31/2014.</t>
  </si>
  <si>
    <t>Crashes on multiple road segments in the City of Tumwater</t>
  </si>
  <si>
    <t>PDR-15-2127</t>
  </si>
  <si>
    <t xml:space="preserve">a history of officer reported crashes that occurred at or in the vicinity of multiple road segments in the City of Vancouver for the period of 1/1/2009 Ã¢â‚¬â€œ 12/31/2014 (2014 is considered preliminary).
</t>
  </si>
  <si>
    <t>Crashes on multiple road segments in the City of Vancouver</t>
  </si>
  <si>
    <t>PDR-15-0372</t>
  </si>
  <si>
    <t>Amy Wyman</t>
  </si>
  <si>
    <t xml:space="preserve">a history of officer reported crashes that occurred on or in the vicinity of the following roads in the City of Vancouver for the period of 5/1/2015 Ã¢â‚¬â€œ 6/30/2015  (2015 data is preliminary).
Ã¢â‚¬Â¢  Ft Vancouver Way
Ã¢â‚¬Â¢  St Johns Blvd / St Johns Rd
Ã¢â‚¬Â¢  Fourth Plain Blvd / Fourth Plain Rd
Ã¢â‚¬Â¢  Mill Plain Blvd
</t>
  </si>
  <si>
    <t>PDR-15-2143</t>
  </si>
  <si>
    <t>a history of officer reported crashes that occurred on the following requested road segments in Thurston County for the period of 1/1/2010 Ã¢â‚¬â€œ 12/31/2014.</t>
  </si>
  <si>
    <t>Crashes on multiple road segments in Thurston County</t>
  </si>
  <si>
    <t>PDR-15-2260</t>
  </si>
  <si>
    <t>a history of officer reported crashes that occurred on multiple State Route and County road segments in Thurston County for the period of 1/1/2012 Ã¢â‚¬â€œ available 2015 (2015 data is partial and preliminary).</t>
  </si>
  <si>
    <t>a history of officer reported crashes that occurred on multiple road segments in Whatcom County for the period of 1/1/2014 Ã¢â‚¬â€œ 1/31/2015 (2015 data is considered partial and preliminary).</t>
  </si>
  <si>
    <t>Crashes on Multiple road segments in Whatcom County</t>
  </si>
  <si>
    <t>PDR-15-1196</t>
  </si>
  <si>
    <t>a history and summary of officer reported crashes that occurred on multiple roads in the Cities of Centralia, Chehalis and Lewis County for the period of 1/1/2006 Ã¢â‚¬â€œ 12/31/2016.</t>
  </si>
  <si>
    <t>Crashes on multiple roads in Centralia, Chehalis &amp; Lewis County</t>
  </si>
  <si>
    <t>Xiaoping Zhang</t>
  </si>
  <si>
    <t>a history of officer reported crashes that occurred on or in the vicinity of multiple roads in the Cities of Burien and SeaTac for the period of 1/1/2011 Ã¢â‚¬â€œ available 2015 (2015 data is partial and preliminary).</t>
  </si>
  <si>
    <t>Crashes on multiple roads in the Cities of Burien &amp; SeaTac</t>
  </si>
  <si>
    <t>PDR-15-3454</t>
  </si>
  <si>
    <t xml:space="preserve">a history of officer reported crashes that occurred on multiple road segments in Lewis County for the period of 5/1/2012 Ã¢â‚¬â€œ 8/21/2015 (2015 data is partial and preliminary). </t>
  </si>
  <si>
    <t>Crashes on multiple segments in Lewis County</t>
  </si>
  <si>
    <t>PDR-15-3008</t>
  </si>
  <si>
    <t>a history of officer reported crashes that occurred on multiple State Route and County Road segments in Clark County for the period of 1/1/2009 Ã¢â‚¬â€œ 12/31/2014 (2014 data is considered preliminary).</t>
  </si>
  <si>
    <t>Crashes on multiple State Route &amp; County Rd segments in Clark County.</t>
  </si>
  <si>
    <t>PDR-15-0392</t>
  </si>
  <si>
    <t>Union Pacific Railroad</t>
  </si>
  <si>
    <t>Chris Sieber</t>
  </si>
  <si>
    <t xml:space="preserve">a history of officer reported crashes that occurred on the following State Route (SR) segments for the period of 1/1/2009 Ã¢â‚¬â€œ 12/31/2014.
Ã¢â‚¬Â¢  SR 5 (milepost 0.00 Ã¢â‚¬â€œ 174.58) from Columbia River Bridge mid span (Oregon State line) to North City limits of Seattle
Ã¢â‚¬Â¢  SR 82 (milepost 112.79 Ã¢â‚¬â€œ 132.60) from SR 395 to Columbia River Bride mid span (end of route @ Oregon State line)
Ã¢â‚¬Â¢  SR 395 (milepost 13.05 Ã¢â‚¬â€œ 20.59) from SR 82 to SR 182
Ã¢â‚¬Â¢  SR 182 (milepost 12.24 Ã¢â‚¬â€œ 14.37) from SR 395 to SR 395 / SR 397
Ã¢â‚¬Â¢  SR 395 (milepost 22.72 Ã¢â‚¬â€œ 96.13) from SR 182 to SR 90
Ã¢â‚¬Â¢  SR 90 (milepost 220.77 Ã¢â‚¬â€œ 284.35) from SR 395 to East City Limits of Spokane
Ã¢â‚¬Â¢  SR 90 (milepost 284.36 Ã¢â‚¬â€œ 299.82) from City limits of Spokane Valley to Idaho State Line
</t>
  </si>
  <si>
    <t>Crashes on multiple State Route segments</t>
  </si>
  <si>
    <t>PDR-15-2908</t>
  </si>
  <si>
    <t>a history of officer reported crashes that occurred on multiple State Route segments in Chelan County for the period of 1/1/2011 Ã¢â‚¬â€œ 6/30/2016.</t>
  </si>
  <si>
    <t>Crashes on Multiple State Route segments in Chelan Co</t>
  </si>
  <si>
    <t>a history of officer reported crashes that occurred on multiple state route segments in Spokane County for the period of 1/1/2011 Ã¢â‚¬â€œ available 2016.</t>
  </si>
  <si>
    <t>Crashes on multiple state route segments in Spokane County</t>
  </si>
  <si>
    <t>Edgar D. Izeppi</t>
  </si>
  <si>
    <t xml:space="preserve">a history of officer reported crashes that occurred on the following State Routes for the period of 1/1/2011 Ã¢â‚¬â€œ 12/31/2014.
Ã¢â‚¬Â¢  State Route (SR) 2, SR 3, SR 4, SR 5, SR 8, SR 12, SR 82, SR 97, SR 101, SR 395 &amp; SR 405
</t>
  </si>
  <si>
    <t>Crashes on Multiple State Routes</t>
  </si>
  <si>
    <t>PDR-15-2576</t>
  </si>
  <si>
    <t>a history of officer reported crashes that occurred on the following State Routes in the Counties of Cowlitz, Grays Harbor, Lewis, Pacific and Wahkiakum for the period of 1/1/2004 Ã¢â‚¬â€œ 12/31/2014.
Ã¢â‚¬Â¢  State Route 4, 5, 8, 12, 101, 401, 432, 433, and 507</t>
  </si>
  <si>
    <t>Crashes on Multiple State Routes in 5 Counties</t>
  </si>
  <si>
    <t>PDR-15-2387</t>
  </si>
  <si>
    <t>Lisa Mathias</t>
  </si>
  <si>
    <t xml:space="preserve">a history of officer reported crashes that occurred on or in the vicinity of the following streets in the City of Walla Walla for the period of 1/1/2010 Ã¢â‚¬â€œ available 2015 (2015 data is partial and preliminary).
Ã¢â‚¬Â¢  Delmas St Ã¢â‚¬â€œ No Reported Crashes
Ã¢â‚¬Â¢  Alder St, Bellevue Ave, Blue St, Boyer Ave / Boyer Dr, Division St, Francis St / Francis Dr and Roosevelt St
</t>
  </si>
  <si>
    <t>Crashes on multiple streets in the City of Walla Walla</t>
  </si>
  <si>
    <t>PDR-15-3361</t>
  </si>
  <si>
    <t>Phillip G. Newton</t>
  </si>
  <si>
    <t>a history of reported crashes that occurred on or in the vicinity of N Mercer Way from 80th Ave to 81st Ave in the City of Mercer Island for the period of 1/1/2005 Ã¢â‚¬â€œ available 2015 (2015 data is partial and preliminary).</t>
  </si>
  <si>
    <t>Crashes on N Mercer Way segment in Mercer Is</t>
  </si>
  <si>
    <t>PDR-15-1436</t>
  </si>
  <si>
    <t>a history of officer reported crashes that occurred on NB I-405 (005Q118278, mp 0.42 - 0.62) to NB I-5 (mp 182.63 Ã¢â‚¬â€œ 182.86) for the period of 1/01/2014 Ã¢â‚¬â€œ 12/31/2014.</t>
  </si>
  <si>
    <t>Crashes on NB 405 to NB I-5 near Alderwood</t>
  </si>
  <si>
    <t>PDR-15-1098</t>
  </si>
  <si>
    <t xml:space="preserve">a history of officer reported crashes that occurred on northbound State Route 5 (Mainline &amp; Ramps only, milepost 165.98 Ã¢â‚¬â€œ 167.35) from Olive Way interchange to Mercer St interchange for the period of 1/1/2012 Ã¢â‚¬â€œ available 2017. </t>
  </si>
  <si>
    <t>Crashes on NB SR 5 (Mainline &amp; ramps only, mp 165.98  - 167.35)</t>
  </si>
  <si>
    <t>George Davis</t>
  </si>
  <si>
    <t xml:space="preserve">a history of officer reported crashes that occurred on northbound State Route 5 (Mainline Only, milepost 100.72 Ã¢â‚¬â€œ 106.25) in Thurston County for the period of 1/1/2012 Ã¢â‚¬â€œ available 2017. </t>
  </si>
  <si>
    <t>Crashes on NB SR 5 (Mainline Only, mp 100.72 - 106.25)</t>
  </si>
  <si>
    <t>Detective Sergeant Jason Kraus</t>
  </si>
  <si>
    <t xml:space="preserve">a history of officer reported crashes that occurred on northbound State Route 5 (Mainline Only, milepost 110.00 Ã¢â‚¬â€œ 112.00) for the period of 6/14/2011 Ã¢â‚¬â€œ 6/14/2016. </t>
  </si>
  <si>
    <t>Crashes on NB SR 5 (Mainline Only, mp 110.00 - 112.00)</t>
  </si>
  <si>
    <t>Detective Jason Kraus</t>
  </si>
  <si>
    <t>a history of officer reported crashes that occurred on Northbound State Route 5 (Mainline Only, milepost 189.50 Ã¢â‚¬â€œ 190.50) for the period of 1/1/2011 Ã¢â‚¬â€œ 12/31/2015.</t>
  </si>
  <si>
    <t>Crashes on NB SR 5 (Mainline only, mp 189.50 - 190.50)</t>
  </si>
  <si>
    <t>Jeff Dubois</t>
  </si>
  <si>
    <t xml:space="preserve">a summary of officer reported crashes that occurred between 5AM &amp; 9:59AM on Interstate 5 (milepost 130.69 Ã¢â‚¬â€œ 135.54).
Further defined criteria:
Ã¢â‚¬Â¢  Northbound Only (Mainline, On/Off Ramps and   
   Collector Distributors) 
       Ã¢â‚¬Â¢  Before Construction: Year 2013
       Ã¢â‚¬Â¢  During Construction: Year 2015
</t>
  </si>
  <si>
    <t>Crashes on NB SR 5 (mp 130.69 - 135.54) includes Mnln, on/off ramps &amp; collectors</t>
  </si>
  <si>
    <t xml:space="preserve">a history of officer reported crashes that occurred on Northbound State Route 5 (milepost 173.70 Ã¢â‚¬â€œ 175.70) one mile each direction of milepost 174.70 in the City of Shoreline for the period of 1/19/2018 Ã¢â‚¬â€œ 1/20/2018 (2018 data is preliminary). </t>
  </si>
  <si>
    <t>Crashes on NB SR 5 mp 173.70 - 175.70</t>
  </si>
  <si>
    <t xml:space="preserve">As of February 2015 the crash history for the year 1999 was destroyed to comply with our on-going 15 complete years plus current retention schedule.
FYI: The online Ã¢â‚¬ËœRequest for Crash DataÃ¢â‚¬â„¢ form was updated at that same time in an attempt to keep everyone aware of our schedule.
</t>
  </si>
  <si>
    <t>Crashes on NB SR 5 mp 189.00 - 195.00</t>
  </si>
  <si>
    <t>PDR-15-0474</t>
  </si>
  <si>
    <t>Trish Holden</t>
  </si>
  <si>
    <t>a history of officer reported crashes that occurred on State Route 005Q110317 (milepost 0.00 Ã¢â‚¬â€œ 0.17) northbound on-ramp from westbound Trosper Rd for the period of 1/1/2011 Ã¢â‚¬â€œ available 2016.</t>
  </si>
  <si>
    <t>Crashes on NB SR 5 on-ramp from westbound Trosper Rd</t>
  </si>
  <si>
    <t>a history of officer reported crashes that occurred on northbound State Route (SR) 509 off ramps @ SR 518 (milepost 0.07 Ã¢â‚¬â€œ 0.32) intersection for the period of 1/1/2006 Ã¢â‚¬â€œ available 2015 (2015 data is partial and preliminary).</t>
  </si>
  <si>
    <t>Crashes on NB SR 509 off ramps @ SR 518</t>
  </si>
  <si>
    <t xml:space="preserve">a history of officer reported crashes that occurred on or in the vicinity of the following road segment in the City of Issaquah for the period of 1/1/2013 Ã¢â‚¬â€œ 12/31/2015.
Ã¢â‚¬Â¢  Newport Way from Maple St to Sunset Way / Mountain Park Blvd
</t>
  </si>
  <si>
    <t>Crashes on Newport Way segment in City of Issaquah</t>
  </si>
  <si>
    <t>Longoria Law Firm</t>
  </si>
  <si>
    <t>Melinda Banamar</t>
  </si>
  <si>
    <t xml:space="preserve">a history of officer reported crashes that occurred on or in the vicinity of the following road segment in Washington for the period of 6/23/2017. 
Ã¢â‚¬Â¢  1500 Newton St 
</t>
  </si>
  <si>
    <t>Crashes on Newton St segment in Washington</t>
  </si>
  <si>
    <t xml:space="preserve">a history of officer reported crashes that occurred on or in the vicinity of the following road segment in the City of Spokane for the period of 1/1/2010 Ã¢â‚¬â€œ available 2015 (2015 data is considered preliminary).
Ã¢â‚¬Â¢  North Foothills Drive from Fairview Ave to Pittsburg St
</t>
  </si>
  <si>
    <t>Crashes on North Foothills Dr segment in the City of Spokane</t>
  </si>
  <si>
    <t>PDR-15-0620</t>
  </si>
  <si>
    <t xml:space="preserve">a history of officer reported crashes that occurred on the following road segments in Whatcom County for the period of 1/1/2011 Ã¢â‚¬â€œ available 2016.
Ã¢â‚¬Â¢  Nulle Rd (Co Rd # 41830, milepost 0.00 Ã¢â‚¬â€œ 0.580) from Lake Samish Rd to SB State Route 5 on/off-ramps.
Ã¢â‚¬Â¢  SR 005LX24286 (milepost 0.00 Ã¢â‚¬â€œ 0.02) @ SB SR 5 Ramps Ã¢â‚¬â€œ No Reported Crashes
Ã¢â‚¬Â¢  SR 005R124308 (milepost 0.19 Ã¢â‚¬â€œ 0.21) @ Nulle Rd Ã¢â‚¬â€œ No Reported Crashes
Ã¢â‚¬Â¢  SR 005S124256 (milepost 0.00 Ã¢â‚¬â€œ 0.02) @ Nulle Rd Ã¢â‚¬â€œ No Reported Crashes
</t>
  </si>
  <si>
    <t>Crashes on Nulle Road segment in Whatcom County</t>
  </si>
  <si>
    <t>Kelso Police Department</t>
  </si>
  <si>
    <t>Becky Rakoz</t>
  </si>
  <si>
    <t xml:space="preserve">a history of officer reported crashes that occurred on or in the vicinity of the following road segment in the City of Kelso for the period of 4/1/2012 Ã¢â‚¬â€œ 11/13/2013.
Ã¢â‚¬Â¢  Oak St / Grade St from 4th Ave to 13th Ave / Manasco Dr.
</t>
  </si>
  <si>
    <t>Crashes on Oak St / Grade St segment in the City of Kelso</t>
  </si>
  <si>
    <t>King County Dept. of Permitting</t>
  </si>
  <si>
    <t xml:space="preserve">a history of officer reported crashes that occurred on or in the vicinity of the following road segment in the City of Issaquah and King County for the period of 9/1/2011 Ã¢â‚¬â€œ available 2016.
Ã¢â‚¬Â¢  Old Black Nugget Rd (Co Rd #83500, milepost 0.620 Ã¢â‚¬â€œ 1.015) from Black Nugget Rd (Issaquah City limits) to end of road in King County
</t>
  </si>
  <si>
    <t>Crashes on Old Black Nugget Rd segment in King County</t>
  </si>
  <si>
    <t>Ã¢â‚¬Â¢  Old Clifton Rd from McCormick Woods Dr. to Christ the Rock Community Church (4100 Old Clifton Rd) entrance / exit</t>
  </si>
  <si>
    <t>Crashes on Old Clifton Rd segment in the City of Port Orchard</t>
  </si>
  <si>
    <t xml:space="preserve">a history of officer reported crashes that occurred on or in the vicinity of the following road segment in the City of Tenino for the period of 1/1/2014 Ã¢â‚¬â€œ 12/31/2016. 
Ã¢â‚¬Â¢  Old Hwy 99 / 6th Ave from Alpaca Farm to SR 507 (aka Bucoda Hwy, milepost 13.62 Ã¢â‚¬â€œ 13.66)
</t>
  </si>
  <si>
    <t>Crashes on Old Hwy 99 segment in the City of Tenino</t>
  </si>
  <si>
    <t>Michael Nelson</t>
  </si>
  <si>
    <t>a history of officer reported crashes that occurred on or at Interurban Ave in the City of Tukwila for the period of 7/15/2015 Ã¢â‚¬â€œ 8/15/2015 (2015 data is partial and preliminary).</t>
  </si>
  <si>
    <t>Crashes on or at Interurban Ave in the City of Tukwila</t>
  </si>
  <si>
    <t>PDR-15-2498</t>
  </si>
  <si>
    <t xml:space="preserve">a history of officer reported crashes that occurred on or in the vicinity of the Makah Reservation for the period of 1/1/2010 Ã¢â‚¬â€œ available 2015 (2015 data is partial and preliminary). </t>
  </si>
  <si>
    <t>Crashes on or in Makah Reservation vicinity</t>
  </si>
  <si>
    <t>PDR-15-1951</t>
  </si>
  <si>
    <t>a history of officer reported crashes that occurred on or in the vicinity of Island Crest Way in the City of Mercer Island for the period of 1/1/2015 Ã¢â‚¬â€œ available 2015 (2015 data is partial and preliminary).</t>
  </si>
  <si>
    <t>Crashes on or in the vicinity of Island Crest Way in the City of Mercer Island</t>
  </si>
  <si>
    <t>PDR-15-2353</t>
  </si>
  <si>
    <t>a history of officer reported crashes that occurred on or in the vicinity of Main St, 106th Ave &amp; 107th Ave in the City of Bellevue for the period of 1/1/2012 Ã¢â‚¬â€œ 12/31/2015.</t>
  </si>
  <si>
    <t>Crashes on or in the vicinity of Main St, 106th Ave &amp; 107th Ave in City of Bellevue</t>
  </si>
  <si>
    <t>a history of officer reported crashes that occurred on specified roads in the City of Mercer Island Town Center for the period of 1/1/2011 Ã¢â‚¬â€œ available 2016.</t>
  </si>
  <si>
    <t>Crashes on or in the vicinity of multiple road segments in the City of Mercer Island Town Center</t>
  </si>
  <si>
    <t>a history of officer reported crashes that occurred on or in the vicinity of Newport Way in the City of Issaquah for the period of 1/1/2012 Ã¢â‚¬â€œ 12/31/2014.</t>
  </si>
  <si>
    <t>Crashes on or in the vicinity of Newport Way in the City of Issaquah</t>
  </si>
  <si>
    <t>PDR-15-2180</t>
  </si>
  <si>
    <t>Aaron Butters</t>
  </si>
  <si>
    <t>a history of officer reported crashes that occurred on or in the vicinity of Razor Clam Dr in the City of Ocean Shores for the period of 1/1/2011 Ã¢â‚¬â€œ 12/31/2015.</t>
  </si>
  <si>
    <t>Crashes on or in the vicinity of Razor Clam Dr in the City of Ocean Shores</t>
  </si>
  <si>
    <t>a history of officer reported crashes that occurred on or in the vicinity of the Kalispel Reservation in Pend Oreille County for the period of 1/1/2010 Ã¢â‚¬â€œ available 2015 (2015 data is partial and preliminary).</t>
  </si>
  <si>
    <t>Crashes on or in vicinity of Kalispel Res</t>
  </si>
  <si>
    <t>PDR-15-1906</t>
  </si>
  <si>
    <t>a history of officer reported crashes that occurred on or in the vicinity of the Lummi Nation Reservation in Whatcom County for the period of 1/1/2010 Ã¢â‚¬â€œ available 2015 (2015 data is partial and preliminary).</t>
  </si>
  <si>
    <t>Crashes on or in vicinity of Lummi Nation</t>
  </si>
  <si>
    <t>PDR-15-1923</t>
  </si>
  <si>
    <t>a history of officer reported crashes that occurred on or in the vicinity of the Port Gamble SÃ¢â‚¬â„¢Klallam Reservation for the period of 1/1/2010 Ã¢â‚¬â€œ available 2015 (2015 data is partial and preliminary).</t>
  </si>
  <si>
    <t>Crashes on or in vicinity of Pt Gamble S'Klallam reservation</t>
  </si>
  <si>
    <t>PDR-15-1942</t>
  </si>
  <si>
    <t>a history of officer reported crashes that occurred on various road segments on or in the vicinity of the Lummi Nation Reservation for the period of 1/1/2010 Ã¢â‚¬â€œ 12/31/2015.</t>
  </si>
  <si>
    <t>Crashes on or near Lummi Nation Reservation</t>
  </si>
  <si>
    <t>Windi Shapley</t>
  </si>
  <si>
    <t>a history of officer reported crashes that occurred on or within 100 feet of State Route 203 (milepost 5.23 Ã¢â‚¬â€œ 6.24) in the City of Carnation for the period of 9/1/2011 Ã¢â‚¬â€œ available 2017.</t>
  </si>
  <si>
    <t>Crashes on or within 100 feet each direction of SR 203 (mp 5.23 - 6.24)</t>
  </si>
  <si>
    <t>Confederated Tribes &amp; Bands of Yakama Nation</t>
  </si>
  <si>
    <t>Al Pinkham</t>
  </si>
  <si>
    <t xml:space="preserve">a history of officer reported crashes that occurred on City Streets within the Cities of Harrah, Mabton, Toppenish, Union Gap and Wapato, on State Routes 22, 82, 97, 223 and 241 within Yakima and Klickitat Counties but not in the Cities of Yakima, Sunnyside or Granger as well as on ALL County Roads within Yakima and Klickitat Counties for the period of 1/1/2014 Ã¢â‚¬â€œ available 2018. </t>
  </si>
  <si>
    <t>Crashes on or within the Yakama Nation Reservation</t>
  </si>
  <si>
    <t xml:space="preserve">a history of officer reported crashes that occurred at or within .5 miles of the following intersection in the City of Everett for the period of 1/1/2012 Ã¢â‚¬â€œ 12/31/2014.
Ã¢â‚¬Â¢  Pacific Ave @ Cedar St
Ã¢â‚¬Â¢  SR 529 (aka Pacific Ave mp 0.00 Ã¢â‚¬â€œ 0.06) from beginning of route at SR 5 to Maple St
Ã¢â‚¬Â¢  SR 529 (aka Everett Ave mp 0.49 Ã¢â‚¬â€œ 0.53) @ Cedar St
Ã¢â‚¬Â¢  SR 005LX19363 (aka Pacific Ave mp 0.00 Ã¢â‚¬â€œ 0.30) From SR 5 overpass to Walnut St
Ã¢â‚¬Â¢  SR 005P119335 Ã¢â‚¬â€œ SR 5 NB off-ramp (mp 0.00 Ã¢â‚¬â€œ 0.30) No Reported Crashes
Ã¢â‚¬Â¢  SR 005S119325 Ã¢â‚¬â€œ SR 5 SB on-ramp (mp 0.00 Ã¢â‚¬â€œ 0.38)
</t>
  </si>
  <si>
    <t>Crashes on Pacific Ave @ Cedar St in the City of Everett</t>
  </si>
  <si>
    <t>PDR-15-1494</t>
  </si>
  <si>
    <t xml:space="preserve">a history of officer reported crashes that occurred at or in the vicinity of the following intersection in the City of Kelso for the period of 1/1/2012 Ã¢â‚¬â€œ 12/31/2014.
Ã¢â‚¬Â¢  Pacific Ave @ Yew St
</t>
  </si>
  <si>
    <t>Crashes on Pacific Ave @ Yew St intersection in the City of Kelso</t>
  </si>
  <si>
    <t>PDR-15-2993</t>
  </si>
  <si>
    <t xml:space="preserve">a history of officer reported crashes that occurred on or in the vicinity of the following road segment in the City of Lakewood for the period of 1/1/2014 Ã¢â‚¬â€œ 12/31/2016.
Ã¢â‚¬Â¢  Pacific Hwy / Tacoma Way from 108th St to Perkins Ln / 104th St / SR 512 (aka 005LX12748, milepost 0.00 Ã¢â‚¬â€œ 0.04)
</t>
  </si>
  <si>
    <t>Crashes on Pacific Hwy / Tacoma Way segment in the City of Lakewood</t>
  </si>
  <si>
    <t>M. Ford Engineering Consultant LLC</t>
  </si>
  <si>
    <t>Marlene Ford</t>
  </si>
  <si>
    <t xml:space="preserve">a history of officer reported crashes that occurred on or in the vicinity of the following road segment in the Cities of Fife and Tacoma for the period of 1/1/2013 Ã¢â‚¬â€œ 12/31/2017 (2017 data is preliminary). 
Ã¢â‚¬Â¢  Ells St / Pacific Hwy from 20th St / Milwaukee Way to Port of Tacoma Rd
Ã¢â‚¬Â¢  SR 005LX13609 (aka Port of Tacoma Rd, milepost 0.00 Ã¢â‚¬â€œ 0.02) @ Pacific Hwy
</t>
  </si>
  <si>
    <t>Crashes on Pacific Hwy segment in the City of Fife</t>
  </si>
  <si>
    <t xml:space="preserve">a history of officer reported crashes that occurred on or in the vicinity of the following road segment in the City of Lakewood for the period of 1/1/2012 Ã¢â‚¬â€œ available 2018. 
Ã¢â‚¬Â¢  Pacific Hwy from 47th Ave to Sharondale St / 112th St
</t>
  </si>
  <si>
    <t>Crashes on Pacific Hwy segment in the City of Lakewood</t>
  </si>
  <si>
    <t>a history of officer reported crashes that occurred on State Route 500 (aka Padden Pkwy, milepost 7.90 Ã¢â‚¬â€œ 8.03) @ 137th Ave intersection in Clark County for the period of 1/1/2010 Ã¢â‚¬â€œ 12/31/2014.</t>
  </si>
  <si>
    <t>Crashes on Padden Pkwy @ 137th Ave intersection in Clark Co</t>
  </si>
  <si>
    <t>PDR-15-3525</t>
  </si>
  <si>
    <t xml:space="preserve">a history of officer reported crashes that occurred on or in the vicinity of the following road segment in the City of North Bend for the period of 1/1/2012 Ã¢â‚¬â€œ 12/31/2016. 
Ã¢â‚¬Â¢  Park St from SR 202 (aka Bendigo Blvd, milepost 30.01 Ã¢â‚¬â€œ 30.07) to North Bend Way
</t>
  </si>
  <si>
    <t>Crashes on Park St segment in the City of North Bend</t>
  </si>
  <si>
    <t xml:space="preserve">a history of officer reported crashes that occurred on or in the vicinity of the following road segment in the City of Tacoma for the period of 1/1/2014 Ã¢â‚¬â€œ 12/31/2016.
Ã¢â‚¬Â¢  Park Way / Vassault St from 51st St to Bristol St
</t>
  </si>
  <si>
    <t>Crashes on Park Way / Vassault St segment in the City of Tacoma</t>
  </si>
  <si>
    <t>Adam Littman</t>
  </si>
  <si>
    <t>a history and summary of officer reported crashes that occurred on Parkcrest Ave / Hearthwood Blvd from McGillivray Blvd to Mill Plain Blvd in the City of Vancouver for the period of 1/1/2001 Ã¢â‚¬â€œ 12/31/2015.</t>
  </si>
  <si>
    <t>Crashes on Parkcrest Ave segment in the City of Vancouver</t>
  </si>
  <si>
    <t xml:space="preserve">a history of officer reported crashes that occurred at or in the vicinity of the following intersection in the City of Burlington for the period of 1/1/2010 Ã¢â‚¬â€œ available 2015 (2015 data is partial and preliminary).
Ã¢â‚¬Â¢  Peterson Rd @ Garrett Rd
</t>
  </si>
  <si>
    <t>Crashes on Peterson Rd @ Garrett Rd intersection in City of Burlington</t>
  </si>
  <si>
    <t xml:space="preserve">a history of officer reported crashes that occurred at or in the vicinity of the following intersection in the City of Burlington for the period of 9/1/2005 Ã¢â‚¬â€œ available 2015 (2015 data is partial and preliminary).
Ã¢â‚¬Â¢  Pine St @ Fairhaven Ave
</t>
  </si>
  <si>
    <t>Crashes on Pine St @ Fairhaven intersection in the City of Burlington</t>
  </si>
  <si>
    <t>PDR-15-2652</t>
  </si>
  <si>
    <t xml:space="preserve">a history of officer reported crashes that occurred on or in the vicinity of the following road segment in the City of Ocean Shores for the period of 1/1/2011 Ã¢â‚¬â€œ available 2016.
Ã¢â‚¬Â¢  Point Brown Ave from Ocean Lake Way to Taurus Blvd
</t>
  </si>
  <si>
    <t>Crashes on Point Brown Ave segment in the City of Ocean Shores</t>
  </si>
  <si>
    <t xml:space="preserve">a history of officer reported crashes that occurred on the following road segment in Clark County for the period of 1/1/2008 Ã¢â‚¬â€œ 11/13/2013. 
Ã¢â‚¬Â¢  Pup Creek Rd (Co Rd #61660, milepost 0.000 Ã¢â‚¬â€œ 1.770) from Cedar Creek Rd to Glory Trail Rd (Private Road)
</t>
  </si>
  <si>
    <t>Crashes on Pup Creek Road segment in Clark County</t>
  </si>
  <si>
    <t>Alex Kiheri</t>
  </si>
  <si>
    <t xml:space="preserve">a history of officer reported crashes that occurred on or in the vicinity of the following road segment in the City of Kent for the period of 1/1/2006 Ã¢â‚¬â€œ available 2015 (2015 data is partial and preliminary).
Ã¢â‚¬Â¢  Railroad Ave from Smith St to James St
</t>
  </si>
  <si>
    <t>Crashes on Railroad Ave segment in the City of Kent</t>
  </si>
  <si>
    <t>PDR-15-2486</t>
  </si>
  <si>
    <t xml:space="preserve">a history of officer reported crashes that occurred on or in the vicinity of the following road segment in the City of Shelton for the period of 6/1/2007 Ã¢â‚¬â€œ available 2016.
Ã¢â‚¬Â¢  Railroad Ave from State Route 3 (aka 1st St, milepost 2.69 Ã¢â‚¬â€œ 2.73) to 12th St
</t>
  </si>
  <si>
    <t>Crashes on Railroad Ave segment in the City of Shelton</t>
  </si>
  <si>
    <t>a history of officer reported crashes that occurred on State Route 167 @ Exit 24 (180th / 43rd St) of all on/off ramps excluding mainline in King County for the period of 1/1/2010 Ã¢â‚¬â€œ 1/31/2015 (2015 data is considered partial and preliminary).</t>
  </si>
  <si>
    <t>Crashes on ramps of SR 167 @ Exit 24</t>
  </si>
  <si>
    <t>PDR-15-1214</t>
  </si>
  <si>
    <t xml:space="preserve">a history of officer reported crashes that occurred on or in the vicinity of the following road segment in the City of Kent for the period of 1/1/2010 Ã¢â‚¬â€œ 12/31/2014.
Ã¢â‚¬Â¢  Reiten Rd from Hemlock St to Maple St
</t>
  </si>
  <si>
    <t>Crashes on Reiten Rd segment in the City of Kent</t>
  </si>
  <si>
    <t>PDR-15-2366</t>
  </si>
  <si>
    <t xml:space="preserve">a history of officer reported crashes that occurred on or in the vicinity of the following road segment in the City of Renton for the period of 1/1/2014 Ã¢â‚¬â€œ 12/31/2016. 
Ã¢â‚¬Â¢  Renton Ave S / Renton Ave Ext from 130th St to Taylor Ave / Hardie Ave
</t>
  </si>
  <si>
    <t>Crashes on Renton Ave segment in the City of Renton</t>
  </si>
  <si>
    <t xml:space="preserve">a history of officer reported crashes that occurred on or in the vicinity of the following road segments in the Cities of Black Diamond, Maple Valley and King County for the period of 1/1/2013 Ã¢â‚¬â€œ 12/31/2015.
Ã¢â‚¬Â¢  216th Ave from State Route (SR) 516 to Maple Valley City limits just south of 283rd St
Ã¢â‚¬Â¢  216th Ave (Co Rd #33750, milepost 2.750 Ã¢â‚¬â€œ 3.082) from Maple Valley City limits to 288th St (City of Black Diamond)
Ã¢â‚¬Â¢  228th Ave from SR 516 to 280th St Ã¢â‚¬â€œ City of Maple Valley
Ã¢â‚¬Â¢  SR 516 (milepost 14.61 Ã¢â‚¬â€œ 16.22) from 216th Ave to SR 169 (milepost 11.33 Ã¢â‚¬â€œ 11.53)
</t>
  </si>
  <si>
    <t>Crashes on road segments in 2 Cities &amp; King County</t>
  </si>
  <si>
    <t>Art McCluskey</t>
  </si>
  <si>
    <t xml:space="preserve">a history of officer reported crashes that occurred at or in the vicinity of the following intersection in the City of SeaTac for the period of 1/1/2010 Ã¢â‚¬â€œ 1/31/2015 (2015 data is considered preliminary).
Ã¢â‚¬Â¢  200th St @ Military Rd (aka, SR 005LX15118, milepost 0.00 Ã¢â‚¬â€œ 0.02)
Ã¢â‚¬Â¢  Military Rd @ SR 5 southbound on-ramp (005S515104, milepost 0.00 Ã¢â‚¬â€œ 0.04) No Reported Crashes
Ã¢â‚¬Â¢  Military Rd @ SR 5 southbound off-ramp (005R115150, milepost 0.20 Ã¢â‚¬â€œ 0.24)
</t>
  </si>
  <si>
    <t>Crashes on S 200th St @ Military Rd and SR 5 intersection in the City of Seatac</t>
  </si>
  <si>
    <t>PDR-15-1890</t>
  </si>
  <si>
    <t xml:space="preserve">a history of officer reported crashes that occurred on or in the vicinity of the following road segment in the City of Bellingham for the period of 1/1/2010 Ã¢â‚¬â€œ 12/31/2015.
Ã¢â‚¬Â¢  Samish Way / Maple St from Byron Ave to Otis St
</t>
  </si>
  <si>
    <t>Crashes on Samish Way segment in City of Bellingham</t>
  </si>
  <si>
    <t xml:space="preserve">a history and summary of officer reported crashes that occurred on or in the vicinity of the following road segments in the City of Ilwaco and Pacific County for the period of 1/1/2006 Ã¢â‚¬â€œ 12/31/2016.
Ã¢â‚¬Â¢  Sandridge Rd (City St) from SR 101 to northern City limits of Ilwaco Ã¢â‚¬â€œ No Reported Crashes
Ã¢â‚¬Â¢  Sandridge Rd (Co Rd #91090, milepost 0.160 Ã¢â‚¬â€œ 12.490) from northern City limits of Ilwaco to SR 103 (aka 261st Pl) &amp; Bay Ave
Ã¢â‚¬Â¢  SR 101 Ã¢â‚¬â€œ south (milepost 12.21 Ã¢â‚¬â€œ 12.27) @ Sandridge Rd
Ã¢â‚¬Â¢  SR 101 Ã¢â‚¬â€œ north (milepost 13.84 Ã¢â‚¬â€œ 13.96) @ Sandridge Rd
Ã¢â‚¬Â¢  SR 103 (aka Sandridge Rd, milepost 11.84 Ã¢â‚¬â€œ 15.94) from 261st Pl / Bay Ave to Oysterville Rd
</t>
  </si>
  <si>
    <t>Crashes on Sandridge Rd in the City of Ilwaco &amp; Pacific County</t>
  </si>
  <si>
    <t>a history of officer reported crashes that occurred on or in the vicinity of the following road segment in the City of Darrington for the period of 7/1/2012 Ã¢â‚¬â€œ available 2015 (2015 data is partial and preliminary).
Ã¢â‚¬Â¢  Sauk Ave from Fir St to Timber St</t>
  </si>
  <si>
    <t>Crashes on Sauk Ave segment in the City of Darrington</t>
  </si>
  <si>
    <t>PDR-15-2277</t>
  </si>
  <si>
    <t>Isabel Pulido</t>
  </si>
  <si>
    <t>a history of officer reported crashes that occurred on Southbound State Route 5 (Mainline &amp; ramps only, milepost 149.53 Ã¢â‚¬â€œ 182.21) between 1:55PM and 4:30PM for the period of 12/02/2016.</t>
  </si>
  <si>
    <t>Crashes on SB SR 5 (Mainline &amp; ramps only, mp 149.53 - 182.21) between 1:55PM &amp; 4:30PM</t>
  </si>
  <si>
    <t xml:space="preserve">a history of officer reported crashes that occurred on Southbound State Route 5 (Mainline Only, milepost 194.00 Ã¢â‚¬â€œ 195.50) in the City of Everett for the period of 12/1/2012 Ã¢â‚¬â€œ 11/30/2017. </t>
  </si>
  <si>
    <t>Crashes on SB SR 5 (Mnln Only, mp 194.00 - 195.50)</t>
  </si>
  <si>
    <t xml:space="preserve">a history of officer reported crashes that occurred on the following southbound State Route (SR) 5 exits ramps to westbound SR 104 for the period of 1/1/2010 Ã¢â‚¬â€œ 12/31/2014 (2014 data is considered preliminary).
      Ã¢â‚¬Â¢  SR 005 R1 17843 Milepost 0.00 Ã¢â‚¬â€œ 0.71
      Ã¢â‚¬Â¢  SR 005 R2 17843 Milepost 0.00 Ã¢â‚¬â€œ 0.09 (No Reported Collisions)
      Ã¢â‚¬Â¢  SR 005 R3 17843 Milepost 0.00 Ã¢â‚¬â€œ 0.19
</t>
  </si>
  <si>
    <t>Crashes on SB SR 5 exit ramp to WB SR 104</t>
  </si>
  <si>
    <t>PDR-15-0468</t>
  </si>
  <si>
    <t>Natalie Reid</t>
  </si>
  <si>
    <t>a history of officer reported crashes that occurred on Southbound State Route 5 (milepost 252.70 Ã¢â‚¬â€œ 254.70) between 17:00 hours and 18:30 hours for the period of 11/18/2012.</t>
  </si>
  <si>
    <t>Crashes on SB SR 5 mp 252.70 - 254.70</t>
  </si>
  <si>
    <t>The Vargas Law Firm, PLLC</t>
  </si>
  <si>
    <t>Diego J. Vargas</t>
  </si>
  <si>
    <t xml:space="preserve">a history of reported crashes that occurred on that following road segment for specified date ranges:
12800 Juanita Drive vicinity in the City of Kirkland 6/1/2011 Ã¢â‚¬â€œ 1/1/2014.
12800 Juanita Drive vicinity (King County Road #96100, milepost 4.50 Ã¢â‚¬â€œ 5.58) 1/1/2004 Ã¢â‚¬â€œ 5/30/2011
</t>
  </si>
  <si>
    <t>Crashes on segment of Juanita Dr</t>
  </si>
  <si>
    <t>PDR-15-1201</t>
  </si>
  <si>
    <t>Deena Platman</t>
  </si>
  <si>
    <t xml:space="preserve">a history of officer reported crashes that occurred on SR 90 (milepost 270.28 Ã¢â‚¬â€œ 299.82) from SR 904/Four Lakes interchange to the Idaho/Washington border for the period of 1/1/2011 Ã¢â‚¬â€œ 12/31/2015. </t>
  </si>
  <si>
    <t>Crashes on segment of SR 90</t>
  </si>
  <si>
    <t>Rachael Schultz</t>
  </si>
  <si>
    <t xml:space="preserve">a history of officer reported crashes that occurred on the following State Route (SR) segments for the period of 1/1/2011 Ã¢â‚¬â€œ available 2016. 
Ã¢â‚¬Â¢	SR 509 P1 02538 (milepost 0.20 - 0.24) end of the northbound off ramp
Ã¢â‚¬Â¢	SR 509 P2 02538 (milepost 0.00 - 0.22) None Reported
Ã¢â‚¬Â¢	SR 509 Q1 02613 (milepost 0.00 - 0.09) beginning of the northbound on ramp
Ã¢â‚¬Â¢	SR 518 (milepost 0.08 - 0.20) 
</t>
  </si>
  <si>
    <t>Crashes on segments of SR 509 &amp; 518</t>
  </si>
  <si>
    <t xml:space="preserve">a history of officer reported crashes that occurred on the following
State Route (SR) segments for the period of 1/1/2011 Ã¢â‚¬â€œ 12/1/2015.
	Ã¢â‚¬Â¢ SR 509 P1 02538 (milepost 0.20 - 0.24) end of the northbound off ramp
	Ã¢â‚¬Â¢ SR 509 P2 02538 (milepost 0.00 - 0.22) None Reported
	Ã¢â‚¬Â¢ SR 509 Q1 02613 (milepost 0.00 - 0.09) beginning of the northbound on ramp
	Ã¢â‚¬Â¢ SR 518 (milepost 0.08 - 0.20)
</t>
  </si>
  <si>
    <t>Crashes on segments of SR 509 &amp; SR 518</t>
  </si>
  <si>
    <t>UW Student</t>
  </si>
  <si>
    <t>Ziyuan Pu</t>
  </si>
  <si>
    <t xml:space="preserve">a history of officer reported crashes that occurred on the following State Route (SR) segments for the period of 1/1/2007 Ã¢â‚¬â€œ 12/31/2014. 
Ã¢â‚¬Â¢	SR 5 (northbound only, milepost 157.23 Ã¢â‚¬â€œ 164.46) where Active Traffic Management (ATM) occurs (as of August 2010), also known as variable speed limits corridors.
Ã¢â‚¬Â¢	SR 5 (excluding the northbound ATM corridors), SR 90 &amp; SR 405 in King County only.
</t>
  </si>
  <si>
    <t>Crashes on select SR's in King Co</t>
  </si>
  <si>
    <t xml:space="preserve">a history of officer reported crashes that occurred on or in the vicinity of the following road segment in the City of Ridgefield for the period of 1/1/2012 Ã¢â‚¬â€œ available 2017.
Ã¢â‚¬Â¢  Sevier Rd from Hillhurst Rd to the southwest at the end of the road
</t>
  </si>
  <si>
    <t>Crashes on Sevier Rd segment in the City of Ridgefield</t>
  </si>
  <si>
    <t xml:space="preserve">a history of officer reported crashes that occurred at or in the vicinity of the following intersections in the City of Camas for the period of 1/1/2010 Ã¢â‚¬â€œ 12/31/2014 (2014 data is considered preliminary).
      Ã¢â‚¬Â¢  LeBrun Blvd @ Shepherd Rd
      Ã¢â‚¬Â¢  3rd Ave @ Shepherd Rd
</t>
  </si>
  <si>
    <t>Crashes on Shepherd Rd @ LeBrun Blvd &amp; 3rd Ave in the City of Camas</t>
  </si>
  <si>
    <t>PDR-15-0355</t>
  </si>
  <si>
    <t>Wander Farm</t>
  </si>
  <si>
    <t>Gabriel Wander</t>
  </si>
  <si>
    <t xml:space="preserve">a history of officer reported crashes that occurred on the following County road segment in Kitsap County for the period of 1/1/2001 Ã¢â‚¬â€œ available 2015 (2015 data is partial and preliminary).
Ã¢â‚¬Â¢  Sherman Hill Rd (Co Rd #59900, milepost 0.000 Ã¢â‚¬â€œ 1.590) from Clear Creek Rd to Viking Way
</t>
  </si>
  <si>
    <t>Crashes on Sherman Hill Rd segment in Kitsap County</t>
  </si>
  <si>
    <t>PDR-15-3520</t>
  </si>
  <si>
    <t xml:space="preserve">a history of officer reported crashes that occurred at or in the vicinity of the following intersection in the City of Port Orchard for the period of 1/1/2010 Ã¢â‚¬â€œ available 2015 (2015 data is partial and preliminary).
Ã¢â‚¬Â¢  Sidney Road @ Sedgwick Road </t>
  </si>
  <si>
    <t>Crashes on Sidney Rd @ Sedgwick Rd in the City of Port Orchard</t>
  </si>
  <si>
    <t>PDR-15-2076</t>
  </si>
  <si>
    <t xml:space="preserve">a history of officer reported crashes that occurred on the following road segment in Whatcom County for the period of 1/1/2006 Ã¢â‚¬â€œ available 2016.
Ã¢â‚¬Â¢  Slater Rd (Co Rd #14760, milepost 1.170 Ã¢â‚¬â€œ 2.210) from Lake Terrell Rd to Elder Rd
</t>
  </si>
  <si>
    <t>Crashes on Slater Rd segment in Whatcom County</t>
  </si>
  <si>
    <t>Jason Tacchini</t>
  </si>
  <si>
    <t xml:space="preserve">a history of reported crashes that occurred on the following road segment in Thurston County for the period of 1/1/2006 Ã¢â‚¬â€œ 12/31/2015.
Ã¢â‚¬Â¢  Sleater Kinney Rd (Co Rd #14705, milepost 1.724 Ã¢â‚¬â€œ 2.554) from 23rd Ave to 31st Ave
</t>
  </si>
  <si>
    <t>Crashes on Sleater Kinney Rd segment in Thurston County</t>
  </si>
  <si>
    <t xml:space="preserve">a history of officer reported crashes that occurred at or in the vicinity of the following intersection in the City of Arlington and Snohomish County for the period of 1/1/2010 Ã¢â‚¬â€œ available 2015 (2015 data is considered preliminary).
Ã¢â‚¬Â¢  Smokey Point Blvd @ SR 530
Ã¢â‚¬Â¢  SR 530 (mp 17.28 Ã¢â‚¬â€œ 17.52) @ Smokey Point Blvd
Ã¢â‚¬Â¢  27th Ave (Snohomish Co Rd #69450) @ SR 530 (No Reported Crashes)
</t>
  </si>
  <si>
    <t>Crashes on Smokey Point Blvd @ SR 530 (mp 17.28 - 17.52)</t>
  </si>
  <si>
    <t>PDR-15-0840</t>
  </si>
  <si>
    <t xml:space="preserve">a history of officer reported crashes that occurred on or in the vicinity of the following road segments in the City of Marysville for the period of 1/1/2013 Ã¢â‚¬â€œ 12/31/2015.
Ã¢â‚¬Â¢  Smokey Point Blvd / 35th Ave from 136th St to SR 531 (aka 172nd St)
Ã¢â‚¬Â¢  SR 531 (aka 172nd St, milepost 6.45 Ã¢â‚¬â€œ 6.70) @ Smokey Point Blvd
</t>
  </si>
  <si>
    <t>Crashes on Smokey Point Blvd segment in City of Marysville</t>
  </si>
  <si>
    <t xml:space="preserve">a history of officer reported crashes that occurred on or in the vicinity of the following road segment in the Cities of Arlington and Marysville for the period of 1/1/2011 Ã¢â‚¬â€œ available 2016.
Ã¢â‚¬Â¢  Smokey Pt Blvd / State St from 156th St to 165th Pl / 166th Pl
</t>
  </si>
  <si>
    <t>Crashes on Smokey Pt Blvd segment in 2 Cities</t>
  </si>
  <si>
    <t>a history of officer reported crashes that occurred at or in the vicinity of the following intersection in the City of Snoqualmie for the period of 1/1/2010 Ã¢â‚¬â€œ available 2015 (2015 data is partial and preliminary).</t>
  </si>
  <si>
    <t>Crashes on Snoqualmie Pkwy @ Fisher Ave in the City of Snoqualmie</t>
  </si>
  <si>
    <t>PDR-15-3174</t>
  </si>
  <si>
    <t xml:space="preserve">a history of officer reported crashes that occurred on or in the vicinity of the following road segment in the City of Snoqualmie for the period of 1/1/2013 Ã¢â‚¬â€œ 12/31/2015.
Ã¢â‚¬Â¢  Snoqualmie Pkwy from Center Blvd / Center St to Fairway Ave
</t>
  </si>
  <si>
    <t>Crashes on Snoqualmie Pkwy segment in the City of Snoqualmie</t>
  </si>
  <si>
    <t>a history of officer reported crashes that occurred on Southbound State Route 5 (milepost 0.00 Ã¢â‚¬â€œ 0.50) Mainline only for the period of 6/1/2010 Ã¢â‚¬â€œ available 2015 (2015 data is partial and preliminary).</t>
  </si>
  <si>
    <t xml:space="preserve">Crashes on Southbound I-5 (milepost 0.00 - 0.50) Mainline only </t>
  </si>
  <si>
    <t>PDR-15-1734</t>
  </si>
  <si>
    <t>Chris Powell</t>
  </si>
  <si>
    <t>a history of officer reported crashes that occurred at or in the vicinity of Southeast Blvd @ E 16th Ave in the City of Spokane for the period of 1/1/208 Ã¢â‚¬â€œ available 2015 (2015 data is partial and preliminary).</t>
  </si>
  <si>
    <t>Crashes on Southeast Blvd @ E 16th Ave</t>
  </si>
  <si>
    <t>PDR-15-2924</t>
  </si>
  <si>
    <t xml:space="preserve">a history of officer reported crashes that occurred on or in the vicinity of the following road segment in the City of Seattle for the period of 6/1/2006 Ã¢â‚¬â€œ 11/14/2013.
Ã¢â‚¬Â¢  Spokane St from Chelan Ave / Marginal Way to Harbor Ave / Avalon Way
</t>
  </si>
  <si>
    <t>Crashes on Spokane St segment in the City of Seattle</t>
  </si>
  <si>
    <t>WSDOT, HQ Design Office</t>
  </si>
  <si>
    <t>Kent Kalisch</t>
  </si>
  <si>
    <t>a history of officer reported crashes that occurred State Route 005LX13609/Port of Tacoma Rd (milepost 0.05 Ã¢â‚¬â€œ 0.20) in the City of Fife for the period of 1/1/2009 Ã¢â‚¬â€œ 12/31/2014 (2014 data is considered preliminary).</t>
  </si>
  <si>
    <t>Crashes on SR 005LX13609/Port of Tacoma Rd mp 0.05 - 0.20</t>
  </si>
  <si>
    <t>PDR-15-0366</t>
  </si>
  <si>
    <t>City of Bellevue Transportation Dept.</t>
  </si>
  <si>
    <t>Chris Masek</t>
  </si>
  <si>
    <t xml:space="preserve">a history of officer reported crashes that occurred on the following ramp segment for the period of 1/1/2006 Ã¢â‚¬â€œ 6/01/2016.
Ã¢â‚¬Â¢  090 P1 00982 (Entire ramp length, milepost 0.00 Ã¢â‚¬â€œ 0.36) from eastbound SR 90 to Richards Rd / Factoria Blvd and 36th St
</t>
  </si>
  <si>
    <t>Crashes on SR 090P10082 (Entire ramp length)</t>
  </si>
  <si>
    <t>Marlon Allen</t>
  </si>
  <si>
    <t xml:space="preserve">a history of officer reported crashes that occurred on the following State Route (SR) segments for the period of 1/1/2013 Ã¢â‚¬â€œ available 2017.
Ã¢â‚¬Â¢  SR 101 (milepost 334.00 Ã¢â‚¬â€œ 339.00)
Ã¢â‚¬Â¢  SR 106 (milepost 0.00 Ã¢â‚¬â€œ 2.00)
</t>
  </si>
  <si>
    <t>Crashes on SR 101 &amp; SR 106 segments</t>
  </si>
  <si>
    <t>a history of officer reported crashes that occurred on State Route 101 (milepost 258.29 Ã¢â‚¬â€œ 258.33) @ Sherbourne Rd in Clallam County for the period of 6/11/2002 Ã¢â‚¬â€œ 6/11/2012.</t>
  </si>
  <si>
    <t>Crashes on SR 101 (mp 258.29 - 258.33) @ Sherbourne Rd</t>
  </si>
  <si>
    <t>PDR-15-1611</t>
  </si>
  <si>
    <t xml:space="preserve">a history of officer reported crashes that occurred at the following State Route (SR) intersections for the period of 1/1/2006 Ã¢â‚¬â€œ available 2016.
Ã¢â‚¬Â¢  SR 101 (milepost 351.56 Ã¢â‚¬â€œ 351.63) @ Ryan Rd / Fredson Rd 
Ã¢â‚¬Â¢  SR 101 (milepost 352.55 Ã¢â‚¬â€œ 352.66) @ Lynch Rd
Ã¢â‚¬Â¢  SR 101 (milepost 355.98 Ã¢â‚¬â€œ 356.02) @ Old Olympic Hwy (north)
Ã¢â‚¬Â¢  SR 101 (milepost 357.05 Ã¢â‚¬â€œ 357.09) @ Old Olympic Hwy (south)
Ã¢â‚¬Â¢  SR 101 (milepost 358.08 Ã¢â‚¬â€œ 358.12) @ Holiday Valley Dr
</t>
  </si>
  <si>
    <t>Crashes on SR 101 @ 5 intersections</t>
  </si>
  <si>
    <t>a history of officer reported crashes that occurred on State Route 101 (milepost 355.25 Ã¢â‚¬â€œ 355.37) at or within 300 feet of Hurley Waldrip Rd intersection for the period of 1/1/2006 Ã¢â‚¬â€œ available 2016.</t>
  </si>
  <si>
    <t>Crashes on SR 101 @ Hurley Waldrip Rd intersection</t>
  </si>
  <si>
    <t>a history of officer reported crashes that occurred on State Route 101 (mp 352.54 Ã¢â‚¬â€œ 352.68) @ Lynch Rd intersection for the period of 1/1/2012 Ã¢â‚¬â€œ 12/31/2014 (2014 data is considered preliminary).</t>
  </si>
  <si>
    <t>Crashes on SR 101 @ Lynch Rd</t>
  </si>
  <si>
    <t>PDR-15-0639</t>
  </si>
  <si>
    <t>Joy King</t>
  </si>
  <si>
    <t>a summary of reported crashes that occurred on State Route 101 (milepost 352.55 Ã¢â‚¬â€œ 352.67) @ Lynch Rd intersection for the period of 1/1/2000 Ã¢â‚¬â€œ available 2015 (2015 data is partial and preliminary).</t>
  </si>
  <si>
    <t>Crashes on SR 101 @ Lynch Rd intersection</t>
  </si>
  <si>
    <t>PDR-15-3186</t>
  </si>
  <si>
    <t>Wendy Largent</t>
  </si>
  <si>
    <t xml:space="preserve">a history of officer reported crashes that occurred on State Route 101 (milepost 144.35 Ã¢â‚¬â€œ 314.63) in Jefferson and Clallam Counties for the period of 1/1/2011 Ã¢â‚¬â€œ available 2018. </t>
  </si>
  <si>
    <t>Crashes on SR 101 in Jefferson &amp; Clallam Counties</t>
  </si>
  <si>
    <t>report #Ã¢â‚¬â„¢s and dates of Officer reported crashes that occurred on State Route 101 (milepost 243.48 Ã¢â‚¬â€œ 243.52) @ 243511 SR 101 for the period of 9/9/2013 Ã¢â‚¬â€œ available 2015 (2015 data is partial and preliminary).</t>
  </si>
  <si>
    <t>Crashes on SR 101 milepost 243.48 - 243.52</t>
  </si>
  <si>
    <t>PDR-15-2580</t>
  </si>
  <si>
    <t>a history of officer reported crashes that occurred on State Route 101, (milepost 334.00 Ã¢â‚¬â€œ 337.00) in Mason County for the period of 1/1/2013 Ã¢â‚¬â€œ available 2015 (2015 data is considered partial and preliminary).</t>
  </si>
  <si>
    <t xml:space="preserve">Crashes on SR 101 milepost 334.00 - 337.00 </t>
  </si>
  <si>
    <t>PDR-15-1382</t>
  </si>
  <si>
    <t>Robert Jewell</t>
  </si>
  <si>
    <t>a history of officer reported crashes that occurred on State Route 101 (milepost 336.23 Ã¢â‚¬â€œ 336.51) for the period of 1/1/2010 Ã¢â‚¬â€œ available 2015 (2015 data is partial and preliminary).</t>
  </si>
  <si>
    <t xml:space="preserve">Crashes on SR 101 milepost 336.23 - 336.51
</t>
  </si>
  <si>
    <t>PDR-15-2919</t>
  </si>
  <si>
    <t>a history of officer reported crashes that occurred on State Route 101 (milepost 243.76 Ã¢â‚¬â€œ 243.86) for the period of 1/1/2010 Ã¢â‚¬â€œ available 2015 (2015 data is partial and preliminary).</t>
  </si>
  <si>
    <t>Crashes on SR 101 mp 243.76 -243.86</t>
  </si>
  <si>
    <t>PDR-15-2914</t>
  </si>
  <si>
    <t>a history of officer reported crashes that occurred on State Route 101 (milepost 343.33 Ã¢â‚¬â€œ 346.47) for the period of 1/1/2013 Ã¢â‚¬â€œ 12/31/2015.</t>
  </si>
  <si>
    <t>Crashes on SR 101 mp 343.33 - 346.47</t>
  </si>
  <si>
    <t>Christine DeGeus</t>
  </si>
  <si>
    <t xml:space="preserve">a history and summary of officer reported crashes that occurred at or within 400 feet of the following intersections in Kitsap County for the period of 1/1/2010 Ã¢â‚¬â€œ available 2015 (2015 data is partial and preliminary).
Ã¢â‚¬Â¢  State Route (SR) 104 (mp 21.92 Ã¢â‚¬â€œ 22.08) @ Miller Bay Rd / Hansville Rd
Ã¢â‚¬Â¢  Miller Bay Rd (Co Rd #70370, mp 5.200 Ã¢â‚¬â€œ 5.280) @ SR 104
Ã¢â‚¬Â¢  Hansville Rd (Co Rd #70400, mp 0.000 Ã¢â‚¬â€œ 0.080) @ SR 104
Ã¢â‚¬Â¢  SR 104 (mp 23.00 Ã¢â‚¬â€œ 23.08) @ Parcells Rd (Co Rd #83670, mp 0.000 Ã¢â‚¬â€œ 0.080)
Ã¢â‚¬Â¢  SR 104 (mp 23.08 Ã¢â‚¬â€œ 23.19) @ Barber Cut Off Rd (Co Rd #83690, mp 0.942 Ã¢â‚¬â€œ 1.022)
Ã¢â‚¬Â¢  SR 104 (mp 23.81 Ã¢â‚¬â€œ 23.97) @ Lindvog Rd (Co Rd #85270, mp 0.233 Ã¢â‚¬â€œ 0.313) Ã¢â‚¬â€œ No Reported Crashes
Ã¢â‚¬Â¢  SR 307 (mp 0.32 Ã¢â‚¬â€œ 0.48) @ Big Valley Rd (Co Rd #74880, mp 2.364 Ã¢â‚¬â€œ 2.444) Ã¢â‚¬â€œ No Reported Crashes
Ã¢â‚¬Â¢  SR 307 (mp 3.00 Ã¢â‚¬â€œ 3.16) @ Sawdust Hill Rd (Co Rd #72509, mp 0.000 Ã¢â‚¬â€œ 0.080) Ã¢â‚¬â€œ No Reported Crashes
</t>
  </si>
  <si>
    <t>Crashes on SR 104 &amp; SR 307 intersections</t>
  </si>
  <si>
    <t>PDR-15-3305</t>
  </si>
  <si>
    <t>Travis Baker</t>
  </si>
  <si>
    <t xml:space="preserve">a Summary of officer reported crashes that occurred on State Route 104 (milepost 21.48 Ã¢â‚¬â€œ 21.54) @ Highland Rd intersection in Kitsap County for the period of 1/1/2010 Ã¢â‚¬â€œ available 2018. </t>
  </si>
  <si>
    <t>Crashes on SR 104 (mp 21.48 - 21.54) @ Highland Rd</t>
  </si>
  <si>
    <t xml:space="preserve">a history of officer reported crashes that occurred on the following road segments in the City of Edmonds for the period of 1/1/2010 Ã¢â‚¬â€œ available 2015 (2015 data is considered preliminary).
Ã¢â‚¬Â¢  State Route 104 (mp 26.70 Ã¢â‚¬â€œ 26.90) from 95th Place to .10 miles east and west
Ã¢â‚¬Â¢  95th Place (within 300ft) of State Route 104 (No Reported Collisions)
</t>
  </si>
  <si>
    <t>Crashes on SR 104 (mp 26.70 - 26.90) and 95th Pl within 300 ft of SR 104.</t>
  </si>
  <si>
    <t>PDR-15-0727</t>
  </si>
  <si>
    <t>EJ Smith</t>
  </si>
  <si>
    <t>a history and summary of officer reported crashes that occurred on SR 104 (milepost 26.77 Ã¢â‚¬â€œ 26.84) @ 95th Pl W for the period of 1/1/2006 Ã¢â‚¬â€œ available 2016.</t>
  </si>
  <si>
    <t>Crashes on SR 104 @ 95th Pl W</t>
  </si>
  <si>
    <t>W. Carl Miller</t>
  </si>
  <si>
    <t>a history of officer reported crashes that occurred on State Route 104 (milepost 13.74 Ã¢â‚¬â€œ 13.80) @ Paradise Bay Rd intersection for the period of 1/1/2001 Ã¢â‚¬â€œ available 2016.</t>
  </si>
  <si>
    <t>Crashes on SR 104 @ Paradise Bay Rd</t>
  </si>
  <si>
    <t>Nancy Schulberg</t>
  </si>
  <si>
    <t xml:space="preserve">a history of officer reported crashes that occurred at the following intersection in Jefferson County for the period of 1/1/2005 Ã¢â‚¬â€œ 12/31/2015.
Ã¢â‚¬Â¢  State Route (SR) 104 (milepost 8.84 Ã¢â‚¬â€œ 8.97) @ SR 19 (aka Beaver Valley Rd, milepost 0.00 Ã¢â‚¬â€œ 0.02)
</t>
  </si>
  <si>
    <t>Crashes on SR 104 @ SR 19</t>
  </si>
  <si>
    <t xml:space="preserve">a history of officer reported crashes that occurred at the following intersection in Jefferson County for the period of 1/1/2005 Ã¢â‚¬â€œ available 2015 (2015 data is partial and preliminary).
Ã¢â‚¬Â¢  State Route (SR) 104 (milepost 8.84 Ã¢â‚¬â€œ 8.97) @ SR 19 (aka Beaver Valley Rd, milepost 0.00 Ã¢â‚¬â€œ 0.02)
</t>
  </si>
  <si>
    <t>Crashes on SR 104 @ SR 19 intersection in Jefferson County</t>
  </si>
  <si>
    <t>PDR-15-3337</t>
  </si>
  <si>
    <t>a history of officer reported crashes that occurred on State Route 104 (milepost 11.00 Ã¢â‚¬â€œ 13.93) from South Point Rd to the beginning of the Hood Canal Bridge for the period of 1/1/2011 Ã¢â‚¬â€œ available 2016.</t>
  </si>
  <si>
    <t>Crashes on SR 104 mp 11.00 - 13.93</t>
  </si>
  <si>
    <t>Nathan Wong</t>
  </si>
  <si>
    <t>a history of officer reported crashes that occurred on State Route 104 (milepost 24.49 Ã¢â‚¬â€œ 24.70) from Main St to Dayton St in the City of Edmonds for the period of 1/1/2010 Ã¢â‚¬â€œ available 2015 (2015 data is partial and preliminary).</t>
  </si>
  <si>
    <t xml:space="preserve">Crashes on SR 104 mp 24.49 - 24.70
</t>
  </si>
  <si>
    <t>PDR-15-3191</t>
  </si>
  <si>
    <t>a history of officer reported crashes that occurred within 0.10 miles each direction of State Route 104 (milepost 30.04 Ã¢â‚¬â€œ 30.34) @ 19th Ave intersection for the period of 1/1/2011 Ã¢â‚¬â€œ available 2016.</t>
  </si>
  <si>
    <t>Crashes on SR 104 mp 30.04 - 30.24</t>
  </si>
  <si>
    <t>a history of officer reported crashes that occurred on State Route (SR) 106 (milepost 0.00 Ã¢â‚¬â€œ 20.09, entire route length) from SR 101 to SR 3 for the period of 1/1/2014 Ã¢â‚¬â€œ available 2015 (2015 data is partial and preliminary).</t>
  </si>
  <si>
    <t>Crashes on SR 106 (milepost 0.00 - 20.09, entire route length)</t>
  </si>
  <si>
    <t>PDR-15-2570</t>
  </si>
  <si>
    <t>a history of officer reported crashes that occurred on State Route 109 (milepost 15.83 Ã¢â‚¬â€œ 15.87) at Hale St intersection for the period of 1/1/2011 Ã¢â‚¬â€œ available 2016.</t>
  </si>
  <si>
    <t>Crashes on SR 109 (mp 15.83 - 15.87) @ Hale St intersection</t>
  </si>
  <si>
    <t>a history of officer reported crashes that occurred on State Route 109 (milepost 21.39 Ã¢â‚¬â€œ 31.50) for the period of 1/1/2013 Ã¢â‚¬â€œ 12/31/2015.</t>
  </si>
  <si>
    <t>Crashes on SR 109 mp 21.39 - 31.50</t>
  </si>
  <si>
    <t>Grays Harbor County Public Works / Engineering</t>
  </si>
  <si>
    <t>Brandi Schroeder</t>
  </si>
  <si>
    <t>a history of officer reported crashes that occurred on State Route 109 (milepost 28.41 Ã¢â‚¬â€œ 30.41) at or within 1 mile each direction of Main St / Ocean Beach Rd intersection for the period of 1/1/2008 Ã¢â‚¬â€œ available 2016.</t>
  </si>
  <si>
    <t>Crashes on SR 109 mp 28.41 - 30.41</t>
  </si>
  <si>
    <t>Darrell E. Pierson</t>
  </si>
  <si>
    <t>a history of officer reported crashes that occurred on State Route 11 (milepost 1.38 Ã¢â‚¬â€œ 1.42) at Pulver Road intersection for the period of 1/1/2015 Ã¢â‚¬â€œ available 2016.</t>
  </si>
  <si>
    <t>Crashes on SR 11 @ Pulver Rd intersection</t>
  </si>
  <si>
    <t>Lucas Brandon</t>
  </si>
  <si>
    <t>a history of officer reported crashes that occurred on State Route 11 (milepost 14.11 Ã¢â‚¬â€œ 21.28) for the period of 1/1/2010 Ã¢â‚¬â€œ available 2016.</t>
  </si>
  <si>
    <t>Crashes on SR 11 mp 14.11 - 21.28</t>
  </si>
  <si>
    <t>a history of officer reported crashes that occurred on State Route 11 (milepost 6.86 Ã¢â‚¬â€œ 19.84) from Bow Hill Rd to Hawthorn Rd for the period of 07/20/2011 Ã¢â‚¬â€œ 11/14/2013.</t>
  </si>
  <si>
    <t>Crashes on SR 11 mp 6.86 - 19.84</t>
  </si>
  <si>
    <t xml:space="preserve">a history of officer reported crashes that occurred on State Route 116 (milepost 4.15 Ã¢â‚¬â€œ 4.95) in Jefferson County for the period of 1/1/2012 Ã¢â‚¬â€œ 12/31/2016. </t>
  </si>
  <si>
    <t>Crashes on SR 116 mp 4.15 - 4.95</t>
  </si>
  <si>
    <t xml:space="preserve">a history of officer reported crashes that occurred on State Route 12 (Mainline Only, milepost 8.50 Ã¢â‚¬â€œ 9.50) for the period of 1/1/2013 Ã¢â‚¬â€œ 12/31/2017. </t>
  </si>
  <si>
    <t>Crashes on SR 12 (Mnln Only, mp 8.50 - 9.50)</t>
  </si>
  <si>
    <t>John Rabey</t>
  </si>
  <si>
    <t>a history of officer reported crashes that occurred on State Route 12 (milepost 1.65 Ã¢â‚¬â€œ 3.53) from Sargent Blvd to Central Park Drive for the period of 1/1/2001 Ã¢â‚¬â€œ available 2017.</t>
  </si>
  <si>
    <t>Crashes on SR 12 (mp 1.65 - 3.53)</t>
  </si>
  <si>
    <t xml:space="preserve">a history of officer reported crashes that occurred on the following road segments in Yakima County for the period of 1/1/2009 Ã¢â‚¬â€œ 11/13/2013. 
Ã¢â‚¬Â¢  SR 12 (milepost 193.00 Ã¢â‚¬â€œ 194.00)
Ã¢â‚¬Â¢  SR 12 (milepost 193.65 Ã¢â‚¬â€œ 193.69) @ Low Rd
Ã¢â‚¬Â¢  Low Rd (Co Rd #14210, milepost 0.000 Ã¢â‚¬â€œ 0.020) @ SR 12 Ã¢â‚¬â€œ No Reported Crashes
</t>
  </si>
  <si>
    <t>Crashes on SR 12 (mp 193.00 - 194.00) and Low Rd in Yakima County</t>
  </si>
  <si>
    <t>Shelly Kometz</t>
  </si>
  <si>
    <t>a history of officer reported crashes that occurred on State Route 12 (milepost 376.20 Ã¢â‚¬â€œ 376.24) at Willow Creek Rd / Messner Rd intersection for the period of 1/1/2006 Ã¢â‚¬â€œ available 2016.</t>
  </si>
  <si>
    <t>Crashes on SR 12 (mp 376.20 - 376.24) @ Willow Creek Rd</t>
  </si>
  <si>
    <t>a history of officer reported crashes that occurred on State Route 12 (milepost 7.74 Ã¢â‚¬â€œ 7.87) @ Clemons Rd intersection for the period of 1/1/2001 Ã¢â‚¬â€œ available 2017.</t>
  </si>
  <si>
    <t>Crashes on SR 12 (mp 7.74 - 7.87) @ Clemons Rd intersection</t>
  </si>
  <si>
    <t>a history of officer reported crashes that occurred on State Route 12 (milepost 7.75 Ã¢â‚¬â€œ 7.87) at the intersection of Clemons Road for the period of 1/1/2010 Ã¢â‚¬â€œ 12/31/2014.</t>
  </si>
  <si>
    <t>Crashes on SR 12 @ Clemons Rd</t>
  </si>
  <si>
    <t>PDR-15-1483</t>
  </si>
  <si>
    <t>Alfred Diaz</t>
  </si>
  <si>
    <t xml:space="preserve">a history of reported crashes that occurred on State Route 12 (milepost 337.64 Ã¢â‚¬â€œ 337.74) at the intersection of Clinton St / Lower Waitsburg Rd for the period of 1/1/2005 Ã¢â‚¬â€œ 12/31/2014. </t>
  </si>
  <si>
    <t>Crashes on SR 12 @ Clinton St / Lower Waitsburg Rd</t>
  </si>
  <si>
    <t>PDR-15-1730</t>
  </si>
  <si>
    <t>The Vidette</t>
  </si>
  <si>
    <t>Justin Damasiewicz</t>
  </si>
  <si>
    <t>a history of officer reported crashes that occurred on SR 12 (milepost 18.08 Ã¢â‚¬â€œ 18.14)  at the Schouweiler Rd vicinity for the period of 1/1/2000 Ã¢â‚¬â€œ available 2015 (2015 data is partial and preliminary).</t>
  </si>
  <si>
    <t>Crashes on SR 12 @ Schouweiler Rd</t>
  </si>
  <si>
    <t>PDR-15-3446</t>
  </si>
  <si>
    <t>a history of officer reported crashes that occurred on State Route 12 (milepost 123.58 Ã¢â‚¬â€œ 123.62) Cascade Peaks vicinity for the period of 1/1/2000 Ã¢â‚¬â€œ available 2015 (2015 data is partial and preliminary).</t>
  </si>
  <si>
    <t>Crashes on SR 12 mp 123.58 - 123.62 Cascade Peaks vicinity</t>
  </si>
  <si>
    <t>PDR-15-2767</t>
  </si>
  <si>
    <t>Nicholas A. Ashjian</t>
  </si>
  <si>
    <t>a history of reported crashes that occurred on State Route 12 (milepost 309.00 Ã¢â‚¬â€œ 313.00) for the period of 6/1/2005 Ã¢â‚¬â€œ available 2015 (2015 data is partial and preliminary).</t>
  </si>
  <si>
    <t>Crashes on SR 12 mp 309.00 - 313.00</t>
  </si>
  <si>
    <t>PDR-15-1619</t>
  </si>
  <si>
    <t>a history of officer reported crashes that occurred on State Route 12 (milepost 67.00 Ã¢â‚¬â€œ 77.00) for the period of 1/1/2011 Ã¢â‚¬â€œ 12/31/2015.</t>
  </si>
  <si>
    <t>Crashes on SR 12 mp 67.00 - 77.00</t>
  </si>
  <si>
    <t>a history of officer reported crashes that occurred on State Route 12 (milepost 7.74 Ã¢â‚¬â€œ 8.39) from Clemons Rd to Wynoochee River Bridge for the period of 1/1/2001 Ã¢â‚¬â€œ available 2017.</t>
  </si>
  <si>
    <t>Crashes on SR 12 mp 7.74 - 839</t>
  </si>
  <si>
    <t xml:space="preserve">a history of officer reported crashes that occurred on the following road segments in Thurston and Grays Harbor County for the period of 1/1/2012 Ã¢â‚¬â€œ available 2016.
Ã¢â‚¬Â¢  State Route (SR) 12 (milepost 35.50 Ã¢â‚¬â€œ 46.60) from eastern City limits of Oakville to southbound SR 5 on/off-ramps
Ã¢â‚¬Â¢  Elderberry St (Co Rd #11345, milepost 0.000 Ã¢â‚¬â€œ 0.157) from SR 12 to 196th Ave
Ã¢â‚¬Â¢  Old Hwy 99 (Co Rd #13765, milepost 1.323 Ã¢â‚¬â€œ 2.684) from old Hwy 9 to SR 12
Ã¢â‚¬Â¢  Old Hwy 9 (Co Rd #13730, milepost 0.000 Ã¢â‚¬â€œ 2.350) from Old Hwy 99 to SR 12
</t>
  </si>
  <si>
    <t>Crashes on SR 12 segment &amp; 3 Thurston Co Rd segments</t>
  </si>
  <si>
    <t xml:space="preserve">a history of officer reported crashes that occurred on the following State Route (SR) segments for the period of 1/1/2011 Ã¢â‚¬â€œ 12/31/2015.
Ã¢â‚¬Â¢  SR 121 (milepost 7.22 Ã¢â‚¬â€œ 7.59) from Kimmie St to NB SR 5 on/off-ramps
Ã¢â‚¬Â¢  SR 005P109890 (milepost 0.38 Ã¢â‚¬â€œ 0.40) @ SR 121
Ã¢â‚¬Â¢  SR 005Q109977 (milepost 0.00 Ã¢â‚¬â€œ 0.02) @ SR 121
</t>
  </si>
  <si>
    <t>Crashes on SR 121 mp 7.22 - 7.59</t>
  </si>
  <si>
    <t>WSDOT (GEC)</t>
  </si>
  <si>
    <t xml:space="preserve">a history of officer reported crashes that occurred on the following road segment and including 500 feet along each cross road in the City of Walla Walla for the period of 1/1/2012 Ã¢â‚¬â€œ 2/28/2018. 
Ã¢â‚¬Â¢  SR 125 (milepost 4.30 Ã¢â‚¬â€œ 4.65) from Dalles Military Rd / Plaza Way to Orchard St
</t>
  </si>
  <si>
    <t>Crashes on SR 125 (mp  4.30 - 4.65) including 500 feet along each cross road</t>
  </si>
  <si>
    <t>a history of officer reported crashes that occurred on State Route 125 (milepost 2.30 Ã¢â‚¬â€œ 2.41) at the intersection of Meadowbrook St / Taumarson Rd for the period of 1/1/2007 Ã¢â‚¬â€œ 12/31/2014 (2014 is considered preliminary).</t>
  </si>
  <si>
    <t>Crashes on SR 125 @ Meadowbrook St</t>
  </si>
  <si>
    <t>PDR-15-0588</t>
  </si>
  <si>
    <t>Dustin Johnson</t>
  </si>
  <si>
    <t>a history of officer reported crashes that occurred on State Route 129 (milepost 38.57 Ã¢â‚¬â€œ 38.62) at Critchfield intersection for the period of 1/1/2001 Ã¢â‚¬â€œ available 2016.</t>
  </si>
  <si>
    <t>Crashes on SR 129 @ Critchfield Rd intersection</t>
  </si>
  <si>
    <t>Harvey Olson</t>
  </si>
  <si>
    <t xml:space="preserve">a history of officer reported crashes that occurred on SR 14 @ Washougal River Rd/15th St (milepost 16.05 Ã¢â‚¬â€œ 16.18) and @ 32nd St (milepost 16.99 Ã¢â‚¬â€œ 17.14) for the period of 1/1/2010 Ã¢â‚¬â€œ available 2015 (2015 data is partial and preliminary). </t>
  </si>
  <si>
    <t>Crashes on SR 14 @ 15th &amp; 32nd</t>
  </si>
  <si>
    <t>Chilton Logging, Inc.</t>
  </si>
  <si>
    <t>Matt Roscoe</t>
  </si>
  <si>
    <t>a history and summaries of officer reported crashes that occurred on State Route (SR) 14 in Skamania County for the period of 1/1/2015 Ã¢â‚¬â€œ available 2015 (2015 data is partial and preliminary).</t>
  </si>
  <si>
    <t>Crashes on SR 14 in Skamania Co</t>
  </si>
  <si>
    <t>PDR-15-3102</t>
  </si>
  <si>
    <t>Mercer Canyons Inc.</t>
  </si>
  <si>
    <t>Ryan Ayers</t>
  </si>
  <si>
    <t>a history of officer reported crashes that occurred on State Route 14 (milepost 127.00 Ã¢â‚¬â€œ 129.00) in Klickitat County for the period of 1/1/2000 Ã¢â‚¬â€œ available 2015 (2015 data is partial and preliminary).</t>
  </si>
  <si>
    <t>Crashes on SR 14 milepost 127.00 - 129.00</t>
  </si>
  <si>
    <t>PDR-15-2215</t>
  </si>
  <si>
    <t>a history of officer reported crashes that occurred on State Route 14 (milepost 28.00 Ã¢â‚¬â€œ 38.00) for the period of 1/1/2010 Ã¢â‚¬â€œ available 2015 (2015 data is partial and preliminary).</t>
  </si>
  <si>
    <t>Crashes on SR 14 mp 28.00 - 38.00</t>
  </si>
  <si>
    <t>PDR-15-2390</t>
  </si>
  <si>
    <t>Connor Sebastian</t>
  </si>
  <si>
    <t>a history of officer reported crashes that occurred on State Route 16 (milepost 0.00B Ã¢â‚¬â€œ 29.19) Entire route length for the period of 12/1/2016 Ã¢â‚¬â€œ available 2017.</t>
  </si>
  <si>
    <t>Crashes on SR 16 (mp 0.00B - 29.19) Entire route length</t>
  </si>
  <si>
    <t>a history of officer reported crashes that occurred on State Route 16 (Excluding Mainline, milepost 26.13 Ã¢â‚¬â€œ 27.07) @ Old Clifton Rd / Tremont St interchange for the period of 1/1/2011 Ã¢â‚¬â€œ 12/31/2015.</t>
  </si>
  <si>
    <t>Crashes on SR 16 @ Clifton Rd / Tremont St interchange</t>
  </si>
  <si>
    <t>a history of officer reported crashes that occurred on State Route 16 (milepost 7.28 Ã¢â‚¬â€œ 16.00) for the period of 1/1/2011 Ã¢â‚¬â€œ 12/31/2015.</t>
  </si>
  <si>
    <t>Crashes on SR 16 mp 7.28 - 16.00</t>
  </si>
  <si>
    <t>Kiesha Conan</t>
  </si>
  <si>
    <t>a history of officer reported crashes that occurred on State Route 160 (aka Sedgwick Rd, milepost 1.00 Ã¢â‚¬â€œ 3.00) in the Phillips Rd vicinity in Kitsap County for the period of 1/1/2010 Ã¢â‚¬â€œ available 2015 (2015 data is partial and preliminary).</t>
  </si>
  <si>
    <t>Crashes on SR 160 (mp 1.00 - 3.00) in the Phillips Rd vicinity</t>
  </si>
  <si>
    <t>PDR-15-1995</t>
  </si>
  <si>
    <t>a summary of officer reported crashes that occurred on State Route 160 (aka Sedgwick Rd, milepost 2.50 Ã¢â‚¬â€œ 2.58) @ Long Lake Rd intersection for the period of 1/1/2001 Ã¢â‚¬â€œ 12/31/2016.</t>
  </si>
  <si>
    <t>Crashes on SR 160 @ Long Lake Rd</t>
  </si>
  <si>
    <t>a history of officer reported crashes that occurred on or in the vicinity of the following road segments for the period of 1/1/2012 Ã¢â‚¬â€œ 12/31/2014.
Ã¢â‚¬Â¢  State Route (SR) 161 (milepost 31.27 Ã¢â‚¬â€œ 36.25) from 102nd Ave to SR 18
Ã¢â‚¬Â¢  Jovita Blvd from SR 161 (aka Meridian) to 114th Ave</t>
  </si>
  <si>
    <t>Crashes on SR 161 &amp; Jovita Blvd segments</t>
  </si>
  <si>
    <t>PDR-15-3052</t>
  </si>
  <si>
    <t>The Mountain News</t>
  </si>
  <si>
    <t>Bruce A. Smith</t>
  </si>
  <si>
    <t>a history of officer reported crashes that occurred on State Route 161 (aka Meridian Ave, milepost 15.66 Ã¢â‚¬â€œ 17.32) from 264th St to 238th St for the period of 1/1/2014 Ã¢â‚¬â€œ available 2016.</t>
  </si>
  <si>
    <t xml:space="preserve">Crashes on SR 161 (aka Meridian Ave, MP 15.66 - 17.32) </t>
  </si>
  <si>
    <t>a history of officer reported crashes that occurred on State Route 161 (aka Meridian Ave, milepost 30.50 Ã¢â‚¬â€œ 32.50) for the period of 1/1/2013 Ã¢â‚¬â€œ 12/31/2015.</t>
  </si>
  <si>
    <t>Crashes on SR 161 (aka Meridian Ave, mp 30.50 - 32.50)</t>
  </si>
  <si>
    <t>a history of officer reported crashes that occurred on State Route 161 (aka Meridian Ave, milepost 32.27 Ã¢â‚¬â€œ 33.52) from 24th St to Emerald St in the City of Edgewood for the period of 1/1/2012 Ã¢â‚¬â€œ 12/31/2014.</t>
  </si>
  <si>
    <t>Crashes on SR 161 (aka Meridian Ave, mp 32.27 - 33.52)</t>
  </si>
  <si>
    <t>PDR-15-3284</t>
  </si>
  <si>
    <t>AGO Senior Investigator</t>
  </si>
  <si>
    <t>Eric Kirschenman</t>
  </si>
  <si>
    <t>a history and summary of officer reported crashes that occurred on State Route 161 (milepost 0.00 Ã¢â‚¬â€œ 5.00) for the period of 1/1/2017 Ã¢â‚¬â€œ available 2016.</t>
  </si>
  <si>
    <t>Crashes on SR 161 (mp 0.00 - 5.00)</t>
  </si>
  <si>
    <t xml:space="preserve">a history of officer reported crashes that occurred on State Route 161 (aka Meridian Ave, milepost 20.43 Ã¢â‚¬â€œ 20.57) @ 187th St intersection for the period of 1/1/2011 Ã¢â‚¬â€œ available 2016.
</t>
  </si>
  <si>
    <t>Crashes on SR 161 @ 187th St</t>
  </si>
  <si>
    <t xml:space="preserve">a history of officer reported crashes that occurred on State Route 161 (aka Meridian, milepost 20.43 Ã¢â‚¬â€œ 20.58) at 187th St intersection in Pierce County for the period of 1/1/2013 Ã¢â‚¬â€œ available 2018. </t>
  </si>
  <si>
    <t>Crashes on SR 161 @ 187th St intersection in Pierce County</t>
  </si>
  <si>
    <t>Pacland Engineering</t>
  </si>
  <si>
    <t>a history of officer reported crashes that occurred on State Route 161 (milepost 12.16 Ã¢â‚¬â€œ 12.20) @ 317th St Ã¢â‚¬â€œ Private Road for the period of 1/1/2010 Ã¢â‚¬â€œ available 2015 (2015 data is partial and preliminary).</t>
  </si>
  <si>
    <t>Crashes on SR 161 @ 317th St</t>
  </si>
  <si>
    <t>PDR-15-3381</t>
  </si>
  <si>
    <t xml:space="preserve">a history of officer reported crashes that occurred at or in the vicinity of the following intersection in the City of Eatonville for the period of 1/1/2011 Ã¢â‚¬â€œ available 2015 (2015 data is considered preliminary).
Ã¢â‚¬Â¢  SR 161 (milepost 3.00 Ã¢â‚¬â€œ 3.12) /Washington Ave @ Center St
</t>
  </si>
  <si>
    <t xml:space="preserve">Crashes on SR 161 @ Center St </t>
  </si>
  <si>
    <t>PDR-15-0651</t>
  </si>
  <si>
    <t>Schlemlein Goetz Fick &amp; Scruggs, PLLC</t>
  </si>
  <si>
    <t>Bree Mulick</t>
  </si>
  <si>
    <t xml:space="preserve">a history of officer reported crashes that occurred at or within .15 miles each direction of the following intersection in Pierce County for the period of 1/1/2008 Ã¢â‚¬â€œ available 2016.
Ã¢â‚¬Â¢  SR 161 (aka Meridian / Clear Lake Hwy, milepost 5.95 Ã¢â‚¬â€œ 6.25 @ Eatonville Cutoff Rd (Co Rd #94510, milepost 0.000 Ã¢â‚¬â€œ 0.150)
</t>
  </si>
  <si>
    <t>Crashes on SR 161 @ Eatonville Cutoff Rd</t>
  </si>
  <si>
    <t>a history and summary of officer reported crashes that occurred on State Route 161 (milepost 0.00 Ã¢â‚¬â€œ 5.00) for the period of 1/1/2003 Ã¢â‚¬â€œ 12/31/2006.</t>
  </si>
  <si>
    <t>Crashes on SR 161 mp 0.00 - 5.00</t>
  </si>
  <si>
    <t>WSP Public Records</t>
  </si>
  <si>
    <t>Gina Miller</t>
  </si>
  <si>
    <t>a history of officer reported crashes that occurred on State Route 161 (milepost 1.00 Ã¢â‚¬â€œ 6.00) for the period of 1/1/2001 Ã¢â‚¬â€œ available 2016.</t>
  </si>
  <si>
    <t>Crashes on SR 161 mp 1.00 - 6.00</t>
  </si>
  <si>
    <t>a history of officer reported crashes that occurred on State Route 161 (aka Meridian Ave, milepost 24.17 Ã¢â‚¬â€œ 25.00) from 128th St to 43rd Ave for the period of 1/1/2012 Ã¢â‚¬â€œ available 2015 (2015 data is partial and preliminary).</t>
  </si>
  <si>
    <t>Crashes on SR 161 mp 24.17 - 25.00</t>
  </si>
  <si>
    <t xml:space="preserve">a history of officer reported crashes that occurred on the following State Route (SR) segments for the period of 1/1/2012 Ã¢â‚¬â€œ available 2015 (2015 data is considered preliminary).
Ã¢â‚¬Â¢  SR 162 (milepost 14.87 Ã¢â‚¬â€œ 17.40)
Ã¢â‚¬Â¢  SR 165 (milepost 19.02 Ã¢â‚¬â€œ 21.23)
</t>
  </si>
  <si>
    <t>Crashes on SR 162 &amp; SR 165 segments</t>
  </si>
  <si>
    <t>PDR-15-0516</t>
  </si>
  <si>
    <t xml:space="preserve">a history of officer reported crashes that occurred at the following intersection in Pierce County for the period of 1/1/2014 Ã¢â‚¬â€œ 12/31/2016. 
Ã¢â‚¬Â¢  SR 162 (milepost 6.05 Ã¢â‚¬â€œ 6.14) @ 128th St
</t>
  </si>
  <si>
    <t>Crashes on SR 162 @ 128th St</t>
  </si>
  <si>
    <t>a history of officer reported crashes that occurred State Route 164 milepost 2.84 Ã¢â‚¬â€œ 3.10 (aka Auburn Way S) for the period of 10/25/2004 Ã¢â‚¬â€œ 10/24/2014.</t>
  </si>
  <si>
    <t>Crashes on SR 164 milepost 2.84 - 3.10 (aka, Auburn Way S)</t>
  </si>
  <si>
    <t>PDR-15-2442</t>
  </si>
  <si>
    <t xml:space="preserve">a history of reported crashes that occurred on State Route 164 (milepost 1.70 Ã¢â‚¬â€œ 2.40) for the period of 1/1/2002 Ã¢â‚¬â€œ available 2015 (2015 data is partial and preliminary). </t>
  </si>
  <si>
    <t>Crashes on SR 164 mp 1.70 - 2.40</t>
  </si>
  <si>
    <t>PDR-15-1454</t>
  </si>
  <si>
    <t>Andrew Burdette</t>
  </si>
  <si>
    <t xml:space="preserve">a history of officer reported crashes that occurred on the following State Route (SR) segments for the period of 1/1/2010 Ã¢â‚¬â€œ 12/31/2014.
Ã¢â‚¬Â¢	SR 18 (excluding mainline, milepost 3.96 Ã¢â‚¬â€œ 4.48) @ SR 164 interchange See Interchange Drawing
Ã¢â‚¬Â¢	SR 164 (milepost 0.00 Ã¢â‚¬â€œ 1.47) from SR 18 to Muckleshoot Reservation boundary
</t>
  </si>
  <si>
    <t>Crashes on SR 164 segment</t>
  </si>
  <si>
    <t>a history of officer reported crashes that occurred on State Route 167 (aka Rainier Ave, milepost 26.90 Ã¢â‚¬â€œ 27.12) from 4th Pl to 3rd Pl for the period of 1/1/2013 Ã¢â‚¬â€œ 12/31/2015.</t>
  </si>
  <si>
    <t>Crashes on SR 167 (aka Rainier Ave, mp 26.90 - 27.12) from 3rd Pl to 4th Pl</t>
  </si>
  <si>
    <t>Sue O'Neill</t>
  </si>
  <si>
    <t xml:space="preserve">a history of officer reported crashes that occurred at the following intersection in Pierce County for the period of 1/1/2001 Ã¢â‚¬â€œ available 2016.
Ã¢â‚¬Â¢  SR 167LX01066 (aka 8th St / Stewart Rd / Jovita Blvd, milepost 0.03 Ã¢â‚¬â€œ 0.08) @ SB SR 167 on/off-ramps
Ã¢â‚¬Â¢  SR 167R101098 (milepost 0.25 Ã¢â‚¬â€œ 0.27) @ 8th St / Stewart Rd / Jovita Blvd
Ã¢â‚¬Â¢  SR 167S101024 (milepost 0.00 Ã¢â‚¬â€œ 0.02) @ 8th St / Stewart Rd / Jovita Blvd
</t>
  </si>
  <si>
    <t>Crashes on SR 167 @ 8th St / Stewart Rd / Jovita Blvd</t>
  </si>
  <si>
    <t xml:space="preserve">a history of officer reported crashes that occurred on State Route 167 (milepost 1.64 Ã¢â‚¬â€œ 1.76) at or within 300 feet west and east of Grazter Rd intersection in Pierce County for the period of 1/1/2002 Ã¢â‚¬â€œ 02/14/2017. </t>
  </si>
  <si>
    <t>Crashes on SR 167 @ Grazter Rd intersection in Pierce County</t>
  </si>
  <si>
    <t xml:space="preserve">a history of officer reported crashes that occurred on State Route 167 (milepost 1.65 Ã¢â‚¬â€œ 1.76) in Pierce County for the period of 05/01/2008 Ã¢â‚¬â€œ 11/13/2013. </t>
  </si>
  <si>
    <t>Crashes on SR 167 mp 1.65 - 1.76</t>
  </si>
  <si>
    <t>Atkinson Construction</t>
  </si>
  <si>
    <t>a history of officer reported crashes that occurred on State Route 167 (milepost 10.22 Ã¢â‚¬â€œ 20.16) from 8th St interchange to SR 516 (aka Willis St) interchange for the period of 1/1/2014 Ã¢â‚¬â€œ 12/31/2015.</t>
  </si>
  <si>
    <t>Crashes on SR 167 mp 10.22 - 20.16</t>
  </si>
  <si>
    <t>UW TRAC</t>
  </si>
  <si>
    <t>Mark Hallenbeck</t>
  </si>
  <si>
    <t>a history of officer reported crashes that occurred on State Route 167 (mainline only, milepost 11.17 Ã¢â‚¬â€œ 26.31) for the period of 5/1/2013 Ã¢â‚¬â€œ 5/31/2015 (2015 data is partial and preliminary).</t>
  </si>
  <si>
    <t>Crashes on SR 167 mp 11.17 - 26.31</t>
  </si>
  <si>
    <t>PDR-15-1660</t>
  </si>
  <si>
    <t>Anna Alligood</t>
  </si>
  <si>
    <t xml:space="preserve">a history of officer reported crashes that occurred on State Route 167 (milepost 0.00 Ã¢â‚¬â€œ 5.23) in Pierce County for the period of 1/1/2015 Ã¢â‚¬â€œ 12/31/2017. </t>
  </si>
  <si>
    <t>Crashes on SR 167 segment in Pierce County</t>
  </si>
  <si>
    <t xml:space="preserve">a history of officer reported crashes that occurred at the following intersections in the Cities of Maple Valley and Covington for the period of 1/1/2014 Ã¢â‚¬â€œ 12/31/2017. 
Ã¢â‚¬Â¢  SR 169 (aka Maple Valley Black Diamond Rd, milepost 13.11 Ã¢â‚¬â€œ 13.22) @ 231st Ave
Ã¢â‚¬Â¢  SR 169 (aka Maple Valley Black Diamond Rd, milepost 13.34 Ã¢â‚¬â€œ 13.43) @ 228th Ave
Ã¢â‚¬Â¢  SR 516 (aka 272nd St, milepost 13.64 Ã¢â‚¬â€œ 13.69) @ 201st Ave
Ã¢â‚¬Â¢  SR 516 (aka 272nd St, milepost 14.04 Ã¢â‚¬â€œ 14.08) @ 207th Ave
</t>
  </si>
  <si>
    <t>Crashes on SR 169 &amp; SR 516 segments</t>
  </si>
  <si>
    <t>a history of officer reported crashes that occurred on State Route 169 (mp 18.00 Ã¢â‚¬â€œ 20.00) for the period of 1/1/2010 Ã¢â‚¬â€œ 12/31/2014.</t>
  </si>
  <si>
    <t>Crashes on SR 169 (mp 18.00 - 20.00)</t>
  </si>
  <si>
    <t>PDR-15-0978</t>
  </si>
  <si>
    <t>a history of officer reported crashes that occurred on State Route 169 (milepost 11.92 Ã¢â‚¬â€œ 12.45) from 260th St to 253rd Place for the period of 1/1/2015 Ã¢â‚¬â€œ available 2016.</t>
  </si>
  <si>
    <t>Crashes on SR 169 mp 11.92 - 12.45</t>
  </si>
  <si>
    <t>Alan Dyer</t>
  </si>
  <si>
    <t>a history of officer reported crashes that occurred on State Route 169 (milepost 16.38 Ã¢â‚¬â€œ 23.05) from 218th Pl to 140th Way for the period of 1/1/2001 Ã¢â‚¬â€œ available 2016.</t>
  </si>
  <si>
    <t>Crashes on SR 169 mp 16.38 - 23.05</t>
  </si>
  <si>
    <t>a history of officer reported crashes that occurred on State Route 169 (milepost 19.19 Ã¢â‚¬â€œ 22.17) from Jones Rd to 154th Pl for the period of 1/1/2011 Ã¢â‚¬â€œ 12/31/2015.</t>
  </si>
  <si>
    <t>Crashes on SR 169 mp 19.19 - 22.17</t>
  </si>
  <si>
    <t>a history of officer reported crashes that occurred on State Route 169 (milepost 22.25 Ã¢â‚¬â€œ 23.05) from 149th Ave to 140th  Way/140th Ave  in the City of Renton for the period of 1/1/2012 Ã¢â‚¬â€œ 12/31/2014 (2014 data is considered preliminary).</t>
  </si>
  <si>
    <t>Crashes on SR 169 mp 22.25 - 23.05</t>
  </si>
  <si>
    <t>PDR-15-0403</t>
  </si>
  <si>
    <t>a history and summary of officer reported crashes that occurred on State Route 169 (milepost 24.30 Ã¢â‚¬â€œ 25.26) for the period of 1/1/2013 Ã¢â‚¬â€œ available 2017.</t>
  </si>
  <si>
    <t>Crashes on SR 169 mp 24.30 - 25.26</t>
  </si>
  <si>
    <t>Keith Sonneson</t>
  </si>
  <si>
    <t xml:space="preserve">a history of officer reported crashes that occurred at the following intersections in King County for the period of 1/1/2003 Ã¢â‚¬â€œ available 2017. 
Ã¢â‚¬Â¢  SR 169 (milepost 3.50 Ã¢â‚¬â€œ 3.54) @ Enumclaw Franklin Rd
Ã¢â‚¬Â¢  SR 169 (milepost 3.57 Ã¢â‚¬â€œ 3.61) @ 385th St / 383rd St
</t>
  </si>
  <si>
    <t>Crashes on SR 169 segments in King County</t>
  </si>
  <si>
    <t>Sun Pacific Energy</t>
  </si>
  <si>
    <t>Jarrod Franson</t>
  </si>
  <si>
    <t xml:space="preserve">a history of officer reported crashes that occurred on State Route 17 (milepost 7.43 Ã¢â‚¬â€œ 95.06) in Adams, Franklin and Grant Counties for the period of 1/1/2016 Ã¢â‚¬â€œ available 2017. </t>
  </si>
  <si>
    <t>Crashes on SR 17 (mp 7.43 - 95.06) in Adams, Franklin and Grant Counties</t>
  </si>
  <si>
    <t xml:space="preserve">a history of officer reported crashes that occurred on all roads in the City of Auburn and on the following State Route (SR) segments for the period of 1/1/2011 Ã¢â‚¬â€œ 12/31/2015.
Ã¢â‚¬Â¢  SR 18 (milepost 2.43B Ã¢â‚¬â€œ 9.58) from SR 5 interchange to 304th St interchange
Ã¢â‚¬Â¢  SR 164 (milepost 0.31 Ã¢â‚¬â€œ 4.74) from beginning of route to 368th Pl
</t>
  </si>
  <si>
    <t>Crashes on SR 18 &amp; SR 164 segments and All roads in the City of Auburn</t>
  </si>
  <si>
    <t>Dean Siddons</t>
  </si>
  <si>
    <t xml:space="preserve">a history of reported crashes that occurred on the following State Route (SR) segments for the period of 1/1/2001 Ã¢â‚¬â€œ available 2016.
Ã¢â‚¬Â¢  SR 18 (milepost 0.00 Ã¢â‚¬â€œ 27.91, mainline, collectors &amp; on/off-ramps) Ã¢â‚¬â€œ Entire Route Length
Ã¢â‚¬Â¢  SR 90 (milepost 10.00 Ã¢â‚¬â€œ 54.00, mainline, collectors &amp; on/off-ramps)
</t>
  </si>
  <si>
    <t>Crashes on SR 18 &amp; SR 90 segments</t>
  </si>
  <si>
    <t>SnoValley Star - Issaquah Press Group</t>
  </si>
  <si>
    <t>Stuart Miller</t>
  </si>
  <si>
    <t xml:space="preserve">a history and summary of officer reported crashes that occurred on the following State Route (SR) segments in King County for the period of 1/1/2006 Ã¢â‚¬â€œ available 2016.
Ã¢â‚¬Â¢  Eastbound SR 90 (mainline only, milepost 22.00 Ã¢â‚¬â€œ 26.00)
Ã¢â‚¬Â¢  Westbound SR 90 (mainline only, milepost 24.00 Ã¢â‚¬â€œ 28.00)
Ã¢â‚¬Â¢  SR 18 (milepost 27.57 Ã¢â‚¬â€œ 27.91) from eastbound SR 90 on/off-ramps to end of route
Ã¢â‚¬Â¢  SR 090LX02565 (milepost 0.00 Ã¢â‚¬â€œ 0.12) from westbound SR 90 off-ramp to end of route
Ã¢â‚¬Â¢  SR 090P102537 (milepost 0.27 Ã¢â‚¬â€œ 0.29) @ SR 18
Ã¢â‚¬Â¢  SR 090Q102660 (milepost 0.00 Ã¢â‚¬â€œ 0.02) @ SR 18
Ã¢â‚¬Â¢  SR 090Q202660 (milepost 0.00 Ã¢â‚¬â€œ 0.02) @ SR 18
Ã¢â‚¬Â¢  SR 090R102597 (milepost 0.25 Ã¢â‚¬â€œ 0.27) @ Echo Glen Rd
Ã¢â‚¬Â¢  SR 090S102501 (milepost 0.00 Ã¢â‚¬â€œ 0.02) @ Echo Glen Rd
Ã¢â‚¬Â¢  SR 090S302501 (milepost 0.33 Ã¢â‚¬â€œ 0.35) @ Echo Glen Rd
</t>
  </si>
  <si>
    <t>Crashes on SR 18 &amp; SR 90 segments in King County</t>
  </si>
  <si>
    <t>Legislative Office of Senator Pam Roach</t>
  </si>
  <si>
    <t>Conner Edwards</t>
  </si>
  <si>
    <t xml:space="preserve">a summary of reported crashes that occurred on State Route 18, mainline only (milepost 2.20B Ã¢â‚¬â€œ 27.91, entire route length) for the period of 1/1/2005 Ã¢â‚¬â€œ 12/31/2014 (2014 is considered preliminary). </t>
  </si>
  <si>
    <t>crashes on SR 18 by whole mp segments and severity</t>
  </si>
  <si>
    <t>PDR-15-0311</t>
  </si>
  <si>
    <t>Cheryl Dunham</t>
  </si>
  <si>
    <t>a history of officer reported crashes that occurred on State Route 18 in the vicinity of Kent Kangley Rd for the date of 6/28/2015.</t>
  </si>
  <si>
    <t>Crashes on SR 18 in the vicinity of Kent Kangley Rd</t>
  </si>
  <si>
    <t>PDR-15-2202</t>
  </si>
  <si>
    <t>Kathy Rohlena</t>
  </si>
  <si>
    <t>a history of officer reported crashes that occurred on State Route 18 (milepost 15.13 Ã¢â‚¬â€œ 27.91) from SR 169 / 231st St (Maple Valley Exit) interchange to State Route 90 interchange for the period of 1/1/2016 Ã¢â‚¬â€œ 12/31/2016.</t>
  </si>
  <si>
    <t>Crashes on SR 18 mp 15.13 - 27.91</t>
  </si>
  <si>
    <t>Allied Glass Experts, LLC</t>
  </si>
  <si>
    <t>Henry H. Chamberlain</t>
  </si>
  <si>
    <t>a history of officer reported crashes that occurred on State Route 193 (milepost 0.51 Ã¢â‚¬â€œ 3.09, entire route) for the period of 6/12/2007.</t>
  </si>
  <si>
    <t>Crashes on SR 193 (mp 0.51 - 3.09, entire route)</t>
  </si>
  <si>
    <t>PDR-15-2725</t>
  </si>
  <si>
    <t>Andrea Olson</t>
  </si>
  <si>
    <t>a summary of officer reported crashes that occurred on State Route 195 (milepost 92.24 Ã¢â‚¬â€œ 92.35) at Meadowlane Rd intersection for the period of 1/1/2015 Ã¢â‚¬â€œ available 2016.</t>
  </si>
  <si>
    <t>Crashes on SR 195 (mp 92.24 - 92.35) @ Meadowlane Rd intersection</t>
  </si>
  <si>
    <t>Edward Guardo</t>
  </si>
  <si>
    <t>a history of officer reported crashes that occurred on State Route (SR) 195 (milepost 19.93 Ã¢â‚¬â€œ 95.99) from SR 27 to SR 90 (end of route) for the period of 1/1/2016 Ã¢â‚¬â€œ available 2017.</t>
  </si>
  <si>
    <t>Crashes on SR 195 mp 19.93 - 95.99</t>
  </si>
  <si>
    <t>USDA - Natural Resource Conservation Service</t>
  </si>
  <si>
    <t>Lawrence A. Johnson</t>
  </si>
  <si>
    <t>a summary of officer reported crashes that occurred on State Route (SR) 195 (milepost 22.37 Ã¢â‚¬â€œ 95.99) from SR 270 to SR 90 for the period of 1/1/2005 Ã¢â‚¬â€œ 12/31/2015.</t>
  </si>
  <si>
    <t>Crashes on SR 195 mp 22.37 - 95.99</t>
  </si>
  <si>
    <t>a history of officer reported crashes that occurred on State Route 195 (milepost 39.21 Ã¢â‚¬â€œ 95.99) from Colfax to Spokane for the period of 1/1/2013 Ã¢â‚¬â€œ available 2015 (2015 data is partial and preliminary).</t>
  </si>
  <si>
    <t>Crashes on SR 195 mp 39.21 - 95.99</t>
  </si>
  <si>
    <t>Yessenia Holm</t>
  </si>
  <si>
    <t xml:space="preserve">a history of officer reported crashes that occurred on State Route 195 (milepost 91.15 Ã¢â‚¬â€œ 95.99) from Hatch Rd to end of route at SR 90 interchange for the period of 1/1/2002 Ã¢â‚¬â€œ available 2018. </t>
  </si>
  <si>
    <t>Crashes on SR 195 mp 91.15 - 95.99</t>
  </si>
  <si>
    <t xml:space="preserve">a history of officer reported crashes that occurred on State Route 195 (milepost 0.00B Ã¢â‚¬â€œ 66.22) in Whitman County for the period of 1/1/2002 Ã¢â‚¬â€œ 10/22/2017. </t>
  </si>
  <si>
    <t>Crashes on SR 195 segment in Whitman County</t>
  </si>
  <si>
    <t xml:space="preserve">a history of officer reported crashes that occurred on State Route 2 (milepost 279.12 Ã¢â‚¬â€œ 279.32) @ Hayford Rd intersection for the period of 1/1/2014 Ã¢â‚¬â€œ 12/31/2016. </t>
  </si>
  <si>
    <t>Crashes on SR 2 (mp 279.12 - 279.32) @ Hayford Rd</t>
  </si>
  <si>
    <t>a history of officer reported crashes that occurred on State Route 2 (aka Newport Hwy, milepost 313.39 Ã¢â‚¬â€œ 313.45) at Bridges Rd / Elk to Hwy Rd intersection for the period of 9/1/2013 Ã¢â‚¬â€œ available 2016.</t>
  </si>
  <si>
    <t>Crashes on SR 2 (MP 313.39 - 313.45) @ Elk Hwy Rd</t>
  </si>
  <si>
    <t>Ann Sydow</t>
  </si>
  <si>
    <t>a history of officer reported crashes that occurred on State Route 2 (milepost 295.50 Ã¢â‚¬â€œ 295.67) @ Farwell Rd intersection for the period of 1/1/2014 Ã¢â‚¬â€œ 12/31/2014.</t>
  </si>
  <si>
    <t>Crashes on SR 2 @ Farwell Rd</t>
  </si>
  <si>
    <t>Jessica Hutton</t>
  </si>
  <si>
    <t>a summary of officer reported crashes for the period before implementation of the Sultan Roundabout and afterwards 1/1/2005 Ã¢â‚¬â€œ available 2016.</t>
  </si>
  <si>
    <t>Crashes on SR 2 @ Rice Rd / 339th Ave (aka Sultan Roundabout)</t>
  </si>
  <si>
    <t>a history of officer reported crashes that occurred on State Route 2 (milepost 10.50 Ã¢â‚¬â€œ 10.57) @ Roosevelt Rd intersection for the period of 1/1/2010 Ã¢â‚¬â€œ available 2015 (2015 data is partial and preliminary).</t>
  </si>
  <si>
    <t>Crashes on SR 2 @ Roosevelt Rd</t>
  </si>
  <si>
    <t>PDR-15-3433</t>
  </si>
  <si>
    <t>IntegriTech</t>
  </si>
  <si>
    <t>Aaron Schmidt</t>
  </si>
  <si>
    <t>a history of officer reported crashes that occurred at or within 200 plus feet of milepost 100.06 on State Route 2 (milepost 100.00 Ã¢â‚¬â€œ 100.10) in the City of Leavenworth for the period of 1/1/2000 Ã¢â‚¬â€œ available 2015 (2015 data is considered partial and preliminary).</t>
  </si>
  <si>
    <t>Crashes on SR 2 at milepost 100.06 in the City of Leavenworth</t>
  </si>
  <si>
    <t>PDR-15-1368</t>
  </si>
  <si>
    <t>Dale Smith</t>
  </si>
  <si>
    <t>a history of officer reported crashes that occurred on State Route 2 (milepost 296.97 Ã¢â‚¬â€œ 302.32) from Deer Rd to Elk Chattaroy Rd for the period of 1/1/2004 Ã¢â‚¬â€œ 12/31/2013.</t>
  </si>
  <si>
    <t>Crashes on SR 2 milepost 296.97 - 302.32</t>
  </si>
  <si>
    <t>PDR-15-0354</t>
  </si>
  <si>
    <t>a history of officer reported crashes that occurred on State Route 2 (milepost 45.00 Ã¢â‚¬â€œ 100.00) for the date of 1/17/2015 (2015 data is considered partial and preliminary).</t>
  </si>
  <si>
    <t>Crashes on SR 2 milepost 45.00 - 100.00</t>
  </si>
  <si>
    <t>PDR-15-1111</t>
  </si>
  <si>
    <t>Carston Curd</t>
  </si>
  <si>
    <t>a history of officer reported crashes that occurred on State Route 2 (milepost 0.00B Ã¢â‚¬â€œ 78.28) from beginning of route to the end of Stevens Pass for the period of 4/1/2001 Ã¢â‚¬â€œ 2/29/2016 (current available 2016).</t>
  </si>
  <si>
    <t>Crashes on SR 2 mp 0.00B - 78.28</t>
  </si>
  <si>
    <t>a history of officer reported crashes that occurred on SR 2 (milepost 1.00 Ã¢â‚¬â€œ 64.00) and ramps #002 R1 00275 &amp; 002 S2 00221 for the period of 1/1/2006 Ã¢â‚¬â€œ 12/31/2015.</t>
  </si>
  <si>
    <t>Crashes on SR 2 mp 1.00 - 64.00 and 2 ramps</t>
  </si>
  <si>
    <t xml:space="preserve">a history of officer reported crashes that occurred on or in the vicinity of the following road segments in the City of Monroe and Snohomish County for the period of 1/1/2013 Ã¢â‚¬â€œ 12/31/2015.
Ã¢â‚¬Â¢  State Route (SR) 2 (milepost 10.00 Ã¢â‚¬â€œ 14.50)
Ã¢â‚¬Â¢  Fryelands Blvd from SR 2 to Old Snohomish Monroe Rd /   
   164th St
</t>
  </si>
  <si>
    <t>Crashes on SR 2 mp 10.00 - 14.50</t>
  </si>
  <si>
    <t xml:space="preserve">a history of officer reported crashes that occurred on State Route 2 (milepost 100.25 Ã¢â‚¬â€œ 100.75) for the period of 1/1/2012 Ã¢â‚¬â€œ available 2017. </t>
  </si>
  <si>
    <t>Crashes on SR 2 mp 100.25 - 100.75</t>
  </si>
  <si>
    <t>a history of officer reported crashes that occurred on State Route 2 (milepost 15.22 Ã¢â‚¬â€œ 16.98) for the period of 1/1/2011 Ã¢â‚¬â€œ available 2016.</t>
  </si>
  <si>
    <t>Crashes on SR 2 mp 15.22 - 16.98</t>
  </si>
  <si>
    <t xml:space="preserve">a history of officer reported crashes that occurred on SR 2 (milepost 21.00 Ã¢â‚¬â€œ 23.00) for the period of 1/1/2013 Ã¢â‚¬â€œ 12/31/2015. </t>
  </si>
  <si>
    <t>Crashes on SR 2 mp 21.00 - 23.00</t>
  </si>
  <si>
    <t>Studio Cascade, Inc</t>
  </si>
  <si>
    <t>Emily Adams</t>
  </si>
  <si>
    <t xml:space="preserve"> a history of officer reported crashes that occurred on State Route 2 (milepost 276.59 Ã¢â‚¬â€œ 279.82) from Fairview Heights Rd to Deer Heights Rd for the period of 1/1/2001 Ã¢â‚¬â€œ available 2017.</t>
  </si>
  <si>
    <t>Crashes on SR 2 mp 276.59 - 279.82</t>
  </si>
  <si>
    <t>Andrea Frost</t>
  </si>
  <si>
    <t>a history of officer reported crashes that occurred on State Route 2 (milepost 277.20 Ã¢â‚¬â€œ 279.82) from Craig Rd to Deer Heights Rd for the period of 1/1/2015 Ã¢â‚¬â€œ 12/31/2015.</t>
  </si>
  <si>
    <t>Crashes on SR 2 mp 277.20 - 279.82</t>
  </si>
  <si>
    <t>a history of officer reported crashes that occurred on State Route 2 (milepost 293.75 Ã¢â‚¬â€œ 295.69) from Hawthorne Rd to Farwell Rd for the period of 1/1/2011 Ã¢â‚¬â€œ 12/31/2015.</t>
  </si>
  <si>
    <t>Crashes on SR 2 mp 293.75 - 295.69</t>
  </si>
  <si>
    <t>a history of officer reported crashes that occurred on State Route 2 (milepost 45.00 Ã¢â‚¬â€œ 100.00) for the period of 1/17/2015.</t>
  </si>
  <si>
    <t>Crashes on SR 2 mp 45.00 - 100.00</t>
  </si>
  <si>
    <t xml:space="preserve">a history of officer reported crashes that occurred on the following State Route (SR) segments in Spokane County for the period of 1/1/2010 Ã¢â‚¬â€œ 12/31/2016.
Ã¢â‚¬Â¢  SR 2 (milepost 295.39 Ã¢â‚¬â€œ 295.89) 
Ã¢â‚¬Â¢  SR 2 (milepost 297.00 Ã¢â‚¬â€œ 298.53)
</t>
  </si>
  <si>
    <t>Crashes on SR 2 segments in Spokane County</t>
  </si>
  <si>
    <t xml:space="preserve">a history of officer reported crashes that occurred on the following segments in the City of Oak Harbor and Island County for the period of 1/1/2012 Ã¢â‚¬â€œ 12/31/2014.
Ã¢â‚¬Â¢  State Route (SR) 20 (milepost 27.59 Ã¢â‚¬â€œ 31.54) from Sidney St to Barrington Dr
Ã¢â‚¬Â¢  Swantown Ave from SR 20 to Heller St / Fireside Ln (Oak Harbor City Limits)
Ã¢â‚¬Â¢  Swantown Ave (Island Co Rd #95520, milepost 0.370 Ã¢â‚¬â€œ 0.495) from Heller St / Fireside Ln to 500 feet west of Fireside Ln
</t>
  </si>
  <si>
    <t>Crashes on SR 20 &amp; Swantown Ave segments</t>
  </si>
  <si>
    <t>PDR-15-3353</t>
  </si>
  <si>
    <t xml:space="preserve">a history of officer reported crashes that occurred on the following road segments in the City of Oak Harbor and Island County for the period of 1/1/2013 Ã¢â‚¬â€œ 12/31/2015.
Ã¢â‚¬Â¢  State Route (SR) 20 (milepost 27.59 Ã¢â‚¬â€œ 31.54) from Sidney St to Barrington Dr
Ã¢â‚¬Â¢  Swantown Ave from SR 20 to Heller St / Fireside Ln (Oak Harbor City Limits)
Ã¢â‚¬Â¢  Swantown Ave (Island Co Rd #95520, milepost 0.370 Ã¢â‚¬â€œ 0.495) from Heller St / Fireside Ln to 500 feet west of Fireside Ln.
</t>
  </si>
  <si>
    <t>KBI &amp; Associates, LLC</t>
  </si>
  <si>
    <t>Shawn Klitch</t>
  </si>
  <si>
    <t xml:space="preserve">a history of officer reported crashes that occurred on State Route 20 (milepost 36.00 Ã¢â‚¬â€œ 39.00) in Island County for the period of 10/1/2005 Ã¢â‚¬â€œ available 2017. </t>
  </si>
  <si>
    <t>Crashes on SR 20 (MP 36.00 - 39.00)</t>
  </si>
  <si>
    <t xml:space="preserve">a history of officer reported crashes where the first or second collision type / object struck was other objects, street light pole or base, utility pole and utility box that occurred on State Route 20 (milepost 389.66 Ã¢â‚¬â€œ 436.91) in the City of Newport and Pend Oreille County for the period of 1/1/2002 Ã¢â‚¬â€œ available 2018. </t>
  </si>
  <si>
    <t>Crashes on SR 20 (mp 389.66 - 436.91)</t>
  </si>
  <si>
    <t>Lori Rodio</t>
  </si>
  <si>
    <t xml:space="preserve">a history of officer reported crashes that occurred on State Route 20 (milepost 201.98 Ã¢â‚¬â€œ 202.02) @ Canyon St in the Town of Twisp for the period of 1/1/2014 Ã¢â‚¬â€œ 1/1/2018. </t>
  </si>
  <si>
    <t>Crashes on SR 20 @ Canyon St</t>
  </si>
  <si>
    <t xml:space="preserve">a history of officer reported crashes that occurred on State Route 20 (milepost 25.28 Ã¢â‚¬â€œ 25.33) @ Libbey Rd in Island County for the period of 1/1/2008 Ã¢â‚¬â€œ 11/13/2013. </t>
  </si>
  <si>
    <t>Crashes on SR 20 @ Libbey Rd in Island County</t>
  </si>
  <si>
    <t>a summary of reported crashes that occurred on State Route 20 (milepost 61.00 Ã¢â‚¬â€œ 61.06) @ Skagit St intersection for the period of 1/1/2000 Ã¢â‚¬â€œ available 2015 (2015 data is partial and preliminary).</t>
  </si>
  <si>
    <t>Crashes on SR 20 @ Skagit St intersection</t>
  </si>
  <si>
    <t>PDR-15-3179</t>
  </si>
  <si>
    <t>Janice Marlega</t>
  </si>
  <si>
    <t>a history of officer reported crashes that occurred on State Route 20 (milepost 61.01 Ã¢â‚¬â€œ 61.06) at Skagit St intersection for the period of 1/1/2013 Ã¢â‚¬â€œ 12/31/2015.</t>
  </si>
  <si>
    <t>a history of officer reported crashes that occurred on State Route (SR) 20 (milepost 66.05 Ã¢â‚¬â€œ 67.84) from SR 9 / Township St to Helmich Rd in Skagit County for the period of 1/1/2010 Ã¢â‚¬â€œ 12/31/2014.</t>
  </si>
  <si>
    <t>Crashes on SR 20 from SR 9 / Township St to Helmich Rd</t>
  </si>
  <si>
    <t>PDR-15-1496</t>
  </si>
  <si>
    <t>Hall Baetz</t>
  </si>
  <si>
    <t xml:space="preserve">a history of officer reported crashes that occurred on SR 20 (milepost 0.00 Ã¢â‚¬â€œ 7.00) for the period of 1/1/2000 Ã¢â‚¬â€œ available 2015 (2015 data is partial and preliminary). </t>
  </si>
  <si>
    <t>Crashes on SR 20 mp 0.00 - 7.00</t>
  </si>
  <si>
    <t>PDR-15-3267</t>
  </si>
  <si>
    <t>a history of officer reported crashes that occurred on State Route 20 (milepost 389.00 Ã¢â‚¬â€œ 436.91) in Pend Oreille County for the period of 1/1/2001 Ã¢â‚¬â€œ available 2016.</t>
  </si>
  <si>
    <t>Crashes on SR 20 mp 389.00 - 436.91</t>
  </si>
  <si>
    <t>Amy Cantrell</t>
  </si>
  <si>
    <t>a history of officer reported crashes that occurred on State Route 20 (milepost 41.90 Ã¢â‚¬â€œ 297.23) from Skagit County to Okanogan County for the period of 1/1/2015 Ã¢â‚¬â€œ available 2016.</t>
  </si>
  <si>
    <t>Crashes on SR 20 mp 41.90 - 297.23</t>
  </si>
  <si>
    <t>a history of officer reported crashes that occurred on State Route 20 (milepost 50.53 Ã¢â‚¬â€œ 50.84) for the period of 1/1/2015 Ã¢â‚¬â€œ 12/31/2015.</t>
  </si>
  <si>
    <t>Crashes on SR 20 mp 50.53 - 50.84</t>
  </si>
  <si>
    <t>a history of officer reported crashes that occurred on State Route 20 (milepost 95.03 Ã¢â‚¬â€œ 95.23) for the period of 1/1/2010 Ã¢â‚¬â€œ available 2015 (2015 is considered partial and preliminary).</t>
  </si>
  <si>
    <t>Crashes on SR 20 mp 95.03 - 95.23</t>
  </si>
  <si>
    <t>PDR-15-1073</t>
  </si>
  <si>
    <t xml:space="preserve">a history of officer reported crashes that occurred on the following road segment in the City of Port Townsend for the period of 1/1/2012 Ã¢â‚¬â€œ 12/31/2016. 
Ã¢â‚¬Â¢  SR 20 (milepost 9.78 Ã¢â‚¬â€œ 10.95) from Mill Rd to Sheridan St
</t>
  </si>
  <si>
    <t>Crashes on SR 20 segment</t>
  </si>
  <si>
    <t>a history of officer reported crashes that occurred on State Route 20 (milepost 59.21 Ã¢â‚¬â€œ 59.87) &amp; all roads in the City of Burlington for the period of 1/1/2012 Ã¢â‚¬â€œ available 2015 (2015 data is partial and preliminary).</t>
  </si>
  <si>
    <t>Crashes on SR 20 segment &amp; all City Streets in the City of Burlington</t>
  </si>
  <si>
    <t>PDR-15-2632</t>
  </si>
  <si>
    <t xml:space="preserve">a history of officer reported crashes that occurred on State Route 20 (milepost 409.00 Ã¢â‚¬â€œ 410.00) in Pend Oreille County for the period of 1/1/2008 Ã¢â‚¬â€œ available 2017. </t>
  </si>
  <si>
    <t>Crashes on SR 20 segment in Pend Oreille County</t>
  </si>
  <si>
    <t>a history of officer reported crashes that occurred on State Route 20 Spur (milepost 51.12 Ã¢â‚¬â€œ 51.27) from 26th St to 24th St in the City of Anacortes for the period of 1/1/2010 Ã¢â‚¬â€œ 12/31/2014.</t>
  </si>
  <si>
    <t>Crashes on SR 20 SP ANACRT milepost 51.12 - 51.27</t>
  </si>
  <si>
    <t>PDR-15-1787</t>
  </si>
  <si>
    <t>a history of officer reported crashes that occurred on State Route 20 Spur (milepost 54.05 Ã¢â‚¬â€œ 55.67) from Anacopper Rd to the Ferry Terminal in the City of Anacortes for the period of 1/1/2012 Ã¢â‚¬â€œ 12/31/2014.</t>
  </si>
  <si>
    <t>Crashes on SR 20 Spur (milepost 54.05 - 55.67)</t>
  </si>
  <si>
    <t>PDR-15-1693</t>
  </si>
  <si>
    <t>Seattle AGO Office</t>
  </si>
  <si>
    <t>Lance Engle</t>
  </si>
  <si>
    <t>a history of officer reported crashes that occurred on State Route 202 (milepost 17.95 Ã¢â‚¬â€œ 20.95) 1.5 miles either side of 308th Ave SE for the period of 1/1/2007 Ã¢â‚¬â€œ available 2016.</t>
  </si>
  <si>
    <t xml:space="preserve">Crashes on SR 202 (mp 17.95 - 20.95) @ 308th Ave SE  </t>
  </si>
  <si>
    <t>a history of officer reported crashes that occurred on State Route 202 (milepost 2.54 Ã¢â‚¬â€œ 2.84) from the north Village Rd roundabout to the south Village Rd roundabout in the City of Woodinville for the period of 1/1/2007 Ã¢â‚¬â€œ available 2015 (2015 data is partial and preliminary).</t>
  </si>
  <si>
    <t>Crashes on SR 202 (mp 2.54 - 2.84) from the north Village Rd roundabout to the south Village Rd roundabout in the City of Woodinville</t>
  </si>
  <si>
    <t>PDR-15-2378</t>
  </si>
  <si>
    <t>Mark C. Dean</t>
  </si>
  <si>
    <t>a history of officer reported crashes that occurred on SR 101 (milepost 256.91 Ã¢â‚¬â€œ 260.38) for the period of 1/1/2011 Ã¢â‚¬â€œ 1/1/2015.</t>
  </si>
  <si>
    <t>Crashes on SR 202 (mp 256.91 - 260.38)</t>
  </si>
  <si>
    <t>PDR-15-3315</t>
  </si>
  <si>
    <t>Old Mill Point Homeowners Association</t>
  </si>
  <si>
    <t>Jason Upton</t>
  </si>
  <si>
    <t>a history of reported crashes that occurred at or in the vicinity of State Route 202 (milepost 9.12 Ã¢â‚¬â€œ 9.24) @ 192nd Drive Intersection in King County for the period of 1/1/2000 Ã¢â‚¬â€œ 12/31/2014 (2014 data is considered preliminary).</t>
  </si>
  <si>
    <t>Crashes on SR 202 @ 192nd Dr in King County</t>
  </si>
  <si>
    <t>PDR-15-0570</t>
  </si>
  <si>
    <t>David Plummer</t>
  </si>
  <si>
    <t>a history of officer reported crashes that occurred on SR 202 (milepost 12.94 Ã¢â‚¬â€œ 13.03) @ 244th Ave intersection for the period of 8/23/2014.</t>
  </si>
  <si>
    <t>Crashes on SR 202 @ 244th Ave</t>
  </si>
  <si>
    <t>PDR-15-3534</t>
  </si>
  <si>
    <t xml:space="preserve">a history of officer reported crashes that occurred at the following intersection in the City of North Bend for the period of 1/1/2012 Ã¢â‚¬â€œ 12/31/2016.
Ã¢â‚¬Â¢  State Route 202 (aka Bendigo Blvd, milepost 30.01 Ã¢â‚¬â€œ 30.07) @ Park St
</t>
  </si>
  <si>
    <t>Crashes on SR 202 @ Park St</t>
  </si>
  <si>
    <t>Vince Vandemolegraff</t>
  </si>
  <si>
    <t>a history and summary of reported crashes that occurred on State Route 202 (milepost 8.10 Ã¢â‚¬â€œ 18.27) for the period of 1/1/2001 Ã¢â‚¬â€œ available 2015 (2015 data is partial and preliminary).</t>
  </si>
  <si>
    <t>Crashes on SR 202 milepost 8.10 - 18.27</t>
  </si>
  <si>
    <t>PDR-15-3162</t>
  </si>
  <si>
    <t>a history of officer reported crashes that occurred on State Route 202 (milepost 0.52 Ã¢â‚¬â€œ 0.99) from 127th Pl to Business Park in the City of Woodinville for the period of 1/1/2012 Ã¢â‚¬â€œ available 2017.</t>
  </si>
  <si>
    <t>Crashes on SR 202 mp 0.52 - 0.99</t>
  </si>
  <si>
    <t>a history of officer reported crashes that occurred on State Route 202 (milepost 1.69 Ã¢â‚¬â€œ 4.49) from Woodhouse Wine Estates to northern City limits of Redmond for the period of 3/1/2013 Ã¢â‚¬â€œ available 2016.</t>
  </si>
  <si>
    <t>Crashes on SR 202 mp 1.69 - 4.49</t>
  </si>
  <si>
    <t>Cindy Depner</t>
  </si>
  <si>
    <t xml:space="preserve">a history of officer reported crashes that occurred on State Route 202 (milepost 15.53 Ã¢â‚¬â€œ 30.60) for the period of 1/1/2003 Ã¢â‚¬â€œ available 2018. </t>
  </si>
  <si>
    <t>Crashes on SR 202 mp 15.53 - 30.60</t>
  </si>
  <si>
    <t>Snoqualmie Valley Record</t>
  </si>
  <si>
    <t>Carol Ladwig</t>
  </si>
  <si>
    <t>a history of officer reported crashes that occurred on State Route 202 (aka Redmond Ã¢â‚¬â€œ Fall City Rd, milepost 15.58 Ã¢â‚¬â€œ 18.28) from Tolt Hill Rd to 292nd Ave (aka Duthie Hill Rd) for the period of 1/1/2010 Ã¢â‚¬â€œ available 2015 (2015 data is partial and preliminary).</t>
  </si>
  <si>
    <t>Crashes on SR 202 mp 15.58 - 18.28</t>
  </si>
  <si>
    <t>PDR-15-3338</t>
  </si>
  <si>
    <t>a history of officer reported crashes that occurred on State Route 202COREDMND (aka Redmond Way, milepost 7.51 Ã¢â‚¬â€œ 7.55) @ 166th Ave intersection for the period of 1/1/2011 Ã¢â‚¬â€œ 12/31/2015.</t>
  </si>
  <si>
    <t>Crashes on SR 202COREDMND @ 166th Ave intersection</t>
  </si>
  <si>
    <t>Ian Wright</t>
  </si>
  <si>
    <t>a summary of reported crashes that occurred at or in the vicinity of State Route 203 (milepost 12.56 Ã¢â‚¬â€œ 12.69) @ 124th St in King County for the period of 1/1/2000 Ã¢â‚¬â€œ 12/31/2009.</t>
  </si>
  <si>
    <t>Crashes on SR 203 @ 124th St in King County</t>
  </si>
  <si>
    <t>PDR-15-1492</t>
  </si>
  <si>
    <t>Sharon &amp; David Damkaer</t>
  </si>
  <si>
    <t xml:space="preserve">a history of officer reported crashes that occurred on State Route 203 (milepost 20.72 Ã¢â‚¬â€œ 20.76) @ High Rock Rd &amp; 203rd St intersection in Snohomish County for the period of 1/1/2002 Ã¢â‚¬â€œ available 2017. </t>
  </si>
  <si>
    <t>Crashes on SR 203 @ High Rock Rd</t>
  </si>
  <si>
    <t xml:space="preserve">a history of officer reported crashes that occurred on State Route 203 (milepost 5.18 Ã¢â‚¬â€œ 5.21) @ Tolt Hill Rd intersection in King County for the period of 1/1/2013 Ã¢â‚¬â€œ 12/31/2014. </t>
  </si>
  <si>
    <t>Crashes on SR 203 @ Tolt Hill Rd intersection</t>
  </si>
  <si>
    <t>a history of officer reported crashes that occurred on State Route 203 (milepost 13.85 Ã¢â‚¬â€œ 14.85) in the City of Duvall for the period of 1/1/2012 Ã¢â‚¬â€œ 12/31/2014 (2014 data is considered preliminary).</t>
  </si>
  <si>
    <t>Crashes on SR 203 milepost 13.85 - 14.85</t>
  </si>
  <si>
    <t>PDR-15-0352</t>
  </si>
  <si>
    <t xml:space="preserve">a history of officer reported crashes that occurred on the following road segment in the City of Duvall for the period of 1/1/2013 Ã¢â‚¬â€œ available 2015 (2015 data is considered partial and preliminary).
Ã¢â‚¬Â¢  SR 203 (mp 13.88 Ã¢â‚¬â€œ 15.03) from Big Rock Rd to Woodinville-Duvall Rd
</t>
  </si>
  <si>
    <t>Crashes on SR 203 mp 13.88 - 15.03</t>
  </si>
  <si>
    <t>PDR-15-1670</t>
  </si>
  <si>
    <t>a history of officer reported crashes that occurred on State Route 203 (milepost 17.99 Ã¢â‚¬â€œ 24.17) from King / Snohomish County line to end of route for the period of 1/1/2001 Ã¢â‚¬â€œ available 2016.</t>
  </si>
  <si>
    <t>Crashes on SR 203 mp 17.99 - 24.17</t>
  </si>
  <si>
    <t xml:space="preserve">a history of officer reported crashes that occurred on State Route 203 (milepost 20.76 Ã¢â‚¬â€œ 23.01) for the period of 1/3/2008 Ã¢â‚¬â€œ 11/13/2013. </t>
  </si>
  <si>
    <t>Crashes on SR 203 mp 20.76 - 23.01</t>
  </si>
  <si>
    <t xml:space="preserve">a history of officer reported crashes that occurred on or in the vicinity of the following road segment and intersection in the City of Lake Stevens for the period of 1/1/2011 Ã¢â‚¬â€œ 12/31/2015.
Ã¢â‚¬Â¢  10th St from State Route (SR) 204 to 79th Ave (aka Fairview Dr)
Ã¢â‚¬Â¢  SR 204 (milepost 0.70 Ã¢â‚¬â€œ 0.74) @ 10th St 
</t>
  </si>
  <si>
    <t>Crashes on SR 204 @ 10th St &amp; 10th St segment</t>
  </si>
  <si>
    <t xml:space="preserve">a history of officer reported crashes that occurred on State Route 215 (milepost 2.75 Ã¢â‚¬â€œ 3.10) for the period of 1/1/2012 Ã¢â‚¬â€œ 12/31/2016. </t>
  </si>
  <si>
    <t>Crashes on SR 215 mp 2.75 - 3.10</t>
  </si>
  <si>
    <t>a history of officer reported crashes that occurred on State Route 22 (milepost 5.52 Ã¢â‚¬â€œ 5.56) @ Meyers Rd intersection for the period of 1/1/2011 Ã¢â‚¬â€œ available 2016.</t>
  </si>
  <si>
    <t>Crashes on SR 22 @ Meyers Rd intersection</t>
  </si>
  <si>
    <t>a history of officer reported crashes that occurred on State Route 22 (milepost 4.31 Ã¢â‚¬â€œ 6.31) for the period of 1/1/2001 Ã¢â‚¬â€œ 12/31/2015.</t>
  </si>
  <si>
    <t>Crashes on SR 22 mp 4.31 - 6.31</t>
  </si>
  <si>
    <t>Rachel Shaw</t>
  </si>
  <si>
    <t xml:space="preserve">a history of officer reported crashes that occurred on State Route (SR) 221 (milepost 0.00 Ã¢â‚¬â€œ 26.07) entire route length from SR 14 to SR 22 for the period of 1/1/2012 Ã¢â‚¬â€œ available 2017. </t>
  </si>
  <si>
    <t>Crashes on SR 221 mp 0.00 - 26.07</t>
  </si>
  <si>
    <t>Detective Russell Haake</t>
  </si>
  <si>
    <t xml:space="preserve">a history of officer reported crashes that occurred on State Route 24 (milepost 1.58 Ã¢â‚¬â€œ 2.58) for the period of 1/1/2012 Ã¢â‚¬â€œ available 2017. </t>
  </si>
  <si>
    <t>Crashes on SR 24 (mp 1.58 - 2.58)</t>
  </si>
  <si>
    <t>Matthew Bass</t>
  </si>
  <si>
    <t xml:space="preserve">a history of officer reported crashes that occurred on State Route 24 (milepost 0.00 Ã¢â‚¬â€œ 10.00) for the period of 1/1/2006 Ã¢â‚¬â€œ 12/31/2016. </t>
  </si>
  <si>
    <t>Crashes on SR 24 mp 0.00 - 10.00</t>
  </si>
  <si>
    <t>Lee Smart, P.S., Inc.</t>
  </si>
  <si>
    <t xml:space="preserve">a history of officer reported crashes that occurred at or within 1000 feet of the following intersection in the City of Richland for the period of 1/1/2000 Ã¢â‚¬â€œ available 2015 (2015 data is considered partial and preliminary).
Ã¢â‚¬Â¢  State Route (SR) 240 (milepost 31.83 Ã¢â‚¬â€œ 32.21) @ SR 224 / Van Giesen St
Ã¢â‚¬Â¢  SR 224 (aka Van Giesen St, milepost 9.71 Ã¢â‚¬â€œ 9.90) @ SR 240
</t>
  </si>
  <si>
    <t>Crashes on SR 240 @ Van Giesen St / SR 224 in the City of Richland</t>
  </si>
  <si>
    <t>PDR-15-1336</t>
  </si>
  <si>
    <t>Kyle Swenson</t>
  </si>
  <si>
    <t xml:space="preserve">a history of officer reported crashes that occurred on SR 240 (milepost 0.00 Ã¢â‚¬â€œ 30.71) from SR 24 to Jadwin Ave / Bypass Hwy and a summary of animal involved crashes for the period of 1/1/2010 Ã¢â‚¬â€œ 12/31/2015. </t>
  </si>
  <si>
    <t>Crashes on SR 240 mp 0.00 - 30.71</t>
  </si>
  <si>
    <t>Henry Sparks</t>
  </si>
  <si>
    <t>a history of officer reported crashes that occurred on State Route 241 (milepost 3.19 Ã¢â‚¬â€œ 3.27) @ Green Valley Rd / Forsell Rd intersection for the period of 1/1/2010 Ã¢â‚¬â€œ available 2016.</t>
  </si>
  <si>
    <t>Crashes on SR 241 @ Green Valley Rd / Forsell Rd Intersection</t>
  </si>
  <si>
    <t>RH2 Engineering, Inc.</t>
  </si>
  <si>
    <t>Angela Waligorski</t>
  </si>
  <si>
    <t>a history of officer reported crashes that occurred on State Route 243 (milepost 23.97 Ã¢â‚¬â€œ 24.47) for the period of 1/1/2007 Ã¢â‚¬â€œ 12/31/2016.</t>
  </si>
  <si>
    <t>Crashes on SR 243 mp 23.97 - 24.47</t>
  </si>
  <si>
    <t>Mark Diegel</t>
  </si>
  <si>
    <t xml:space="preserve">Request accident statistics including injuries and fatalities for the following highways from January 1, 1990 to present:
- Highway 26 from Colfax to  where it meets I-90 near Vantage.
- Highway 195 from Pullman to Spokane
</t>
  </si>
  <si>
    <t>Crashes on SR 26 &amp; 195 segments</t>
  </si>
  <si>
    <t>PDR-15-3272</t>
  </si>
  <si>
    <t>Palouse RTPO</t>
  </si>
  <si>
    <t>Shaun Darveshi</t>
  </si>
  <si>
    <t xml:space="preserve">a summary of officer reported crashes for Target Zero emphasis areas (note: This represents WSDOT data and not FARS data) that occurred on the following State Route (SR) segments for the period of 1/1/2011 Ã¢â‚¬â€œ 12/31/2015.
Ã¢â‚¬Â¢  SR 26 (milepost 0.00 Ã¢â‚¬â€œ 133.53) from SR 90 to SR 195
Ã¢â‚¬Â¢  SR 195 (milepost 0.00B Ã¢â‚¬â€œ 95.99) from Idaho State line to SR 90
</t>
  </si>
  <si>
    <t>Crashes on SR 26 &amp; SR 195</t>
  </si>
  <si>
    <t>a history of officer reported crashes that occurred on State Route 26 (milepost 0.00 Ã¢â‚¬â€œ 133.53, entire route length) for the period of 1/1/2013 Ã¢â‚¬â€œ available 2015 (2015 data is partial and preliminary).</t>
  </si>
  <si>
    <t>Crashes on SR 26 (mp 0.00 - 133.53) Entire Route Length</t>
  </si>
  <si>
    <t>Joshua R. Babcock</t>
  </si>
  <si>
    <t>a history of officer reported crashes that occurred on State Route 26 (milepost 0.00 Ã¢â‚¬â€œ 133.53, entire route length) for the period of 1/1/2010 Ã¢â‚¬â€œ available 2015 (2015 data is partial and preliminary).</t>
  </si>
  <si>
    <t>Crashes on SR 26 milepost 0.00 - 133.53 entire route length</t>
  </si>
  <si>
    <t>PDR-15-1826</t>
  </si>
  <si>
    <t>Alejandra Llamedo</t>
  </si>
  <si>
    <t xml:space="preserve">a history of officer reported crashes that occurred on State Route 26 (milepost 61.10 Ã¢â‚¬â€œ 61.75) in Adams County for the period of 1/1/2017 Ã¢â‚¬â€œ available 2017. </t>
  </si>
  <si>
    <t>Crashes on SR 26 mp 61.10 - 61.75</t>
  </si>
  <si>
    <t>Kevin Roach</t>
  </si>
  <si>
    <t xml:space="preserve">a history of officer reported crashes that occurred on the following State Route (SR) segments for the period of 8/1/2012 Ã¢â‚¬â€œ available 2017.
Ã¢â‚¬Â¢  SR 26 (milepost 0.00 Ã¢â‚¬â€œ 133.53) Entire Route
Ã¢â‚¬Â¢  SR 195 (milepost 19.93 Ã¢â‚¬â€œ 95.99) from SR 27 to SR 90
Ã¢â‚¬Â¢  SR 90 (milepost 1.94 Ã¢â‚¬â€œ 279.57) from SR 5 to SR 195
</t>
  </si>
  <si>
    <t>Crashes on SR 26, SR 195 &amp; SR 90 segments</t>
  </si>
  <si>
    <t xml:space="preserve">a history of officer reported crashes that occurred at or in the vicinity of the following intersections in the City of Spokane Valley for the period of 1/1/2012 Ã¢â‚¬â€œ 12/31/2014 (2014 data is considered preliminary).
Ã¢â‚¬Â¢  SR 27 (mp 83.12 Ã¢â‚¬â€œ 83.19) @ 32nd Ave
Ã¢â‚¬Â¢  SR 27 (mp 84.40 Ã¢â‚¬â€œ 84.48) @ 16th Ave
</t>
  </si>
  <si>
    <t>Crashes on SR 27 @ 16th Ave &amp; 32nd Ave</t>
  </si>
  <si>
    <t>PDR-15-0556</t>
  </si>
  <si>
    <t xml:space="preserve">a summary by month of officer reported crashes that occurred on State Route 270 (milepost 3.69 Ã¢â‚¬â€œ 9.89) for the period of 11/1/2013 Ã¢â‚¬â€œ 10/31/2014. </t>
  </si>
  <si>
    <t>Crashes on SR 270 segment</t>
  </si>
  <si>
    <t>PDR-15-0889</t>
  </si>
  <si>
    <t>Sue Baker</t>
  </si>
  <si>
    <t xml:space="preserve">a history of officer reported crashes that occurred at or within 500 feet of the following intersection in Douglas County for the period of 1/1/2008 Ã¢â‚¬â€œ 12/31/2015.
Ã¢â‚¬Â¢  State Route (SR) 28 (milepost 3.50 Ã¢â‚¬â€œ 3.68) @ Perry Ave / Akamai Way
Ã¢â‚¬Â¢  Perry Ave Ã¢â‚¬â€œ north leg (Co Rd #30270, milepost 0.000 Ã¢â‚¬â€œ 0.095) @ SR 28
Ã¢â‚¬Â¢  Akamai Way Ã¢â‚¬â€œ south leg (Co Rd #30271, milepost 0.000 Ã¢â‚¬â€œ 0.095) @ SR 28
</t>
  </si>
  <si>
    <t>Crashes on SR 28 @ Perry Ave</t>
  </si>
  <si>
    <t xml:space="preserve">a history of officer reported crashes that occurred on State Route 28 (milepost 4.28 Ã¢â‚¬â€œ 4.78) at or within .25 miles east and west of Tyee Ave intersection in Douglas County for the period of 4/1/2013 Ã¢â‚¬â€œ available 2018. </t>
  </si>
  <si>
    <t>Crashes on SR 28 @ Tyee Ave in Douglas County</t>
  </si>
  <si>
    <t>Randys Auto Parts &amp; Towing</t>
  </si>
  <si>
    <t>James Bonneville</t>
  </si>
  <si>
    <t xml:space="preserve">a history of officer reported crashes that occurred on State Route 28 (milepost 44.57 Ã¢â‚¬â€œ 46.23) from Martin Rd to 18th Ave SW in the City of Ephrata for the period of 1/1/2011 Ã¢â‚¬â€œ available 2015 (2015 is considered partial and preliminary). </t>
  </si>
  <si>
    <t>Crashes on SR 28 mp 44.57 - 46.23</t>
  </si>
  <si>
    <t>PDR-15-1040</t>
  </si>
  <si>
    <t>a history of officer reported crashes that occurred on State Route 28 (milepost 5.50 Ã¢â‚¬â€œ 9.50) for the period of 1/1/2013 Ã¢â‚¬â€œ 12/31/2015.</t>
  </si>
  <si>
    <t>Crashes on SR 28 mp 5.50 - 9.50</t>
  </si>
  <si>
    <t>a history of officer reported crashes that occurred on State Route 285 (milepost 0.69 Ã¢â‚¬â€œ 0.90) from Ferry St to Benton St in the City of Wenatchee for the period of 1/1/2010 Ã¢â‚¬â€œ 12/31/2014.</t>
  </si>
  <si>
    <t>Crashes on SR 285 milepost 0.69 - 0.90</t>
  </si>
  <si>
    <t>PDR-15-2460</t>
  </si>
  <si>
    <t xml:space="preserve">a history of officer reported crashes that occurred on the following road segment in the City of Wenatchee for the period of 11/1/2012 Ã¢â‚¬â€œ 10/31/2017. 
Ã¢â‚¬Â¢  SR 285 (aka Wenatchee Ave, milepost 3.03 Ã¢â‚¬â€œ 4.36) from Miller St to northern City limits
</t>
  </si>
  <si>
    <t>Crashes on SR 285 mp 3.03 - 4.36</t>
  </si>
  <si>
    <t xml:space="preserve">a history of officer reported crashes that occurred on the following State Route (SR) segments in the City of Wenatchee for the period of 1/1/2013 Ã¢â‚¬â€œ available 2016.
Ã¢â‚¬Â¢  SR 285 (aka Mission St, milepost 0.99 Ã¢â‚¬â€œ 1.46) from Peachey St to Kittitas St
Ã¢â‚¬Â¢  SR 285COWENTCH (aka Chelan Ave, milepost 4.27 Ã¢â‚¬â€œ 4.64) from Kittitas St to SR 285 (aka Mission St)
</t>
  </si>
  <si>
    <t>Crashes on SR 285 segment in the City of Wenatchee</t>
  </si>
  <si>
    <t>Hua (Tony) Wang</t>
  </si>
  <si>
    <t xml:space="preserve">a history of officer reported crashes that occurred at or in the vicinity of the following intersections in the City of Spokane Valley for the period of 1/1/2009 Ã¢â‚¬â€œ 12/31/2014 (2014 data is considered preliminary).
Ã¢â‚¬Â¢  State Route
SR 290 (mp 12.20 Ã¢â‚¬â€œ 12.70) @ Barker Rd
Ã¢â‚¬Â¢  City Street
Barker Rd @ Railroad crossing
</t>
  </si>
  <si>
    <t>Crashes on SR 290 @ Barker Rd and Barker Railroad crossing.</t>
  </si>
  <si>
    <t>PDR-15-0619</t>
  </si>
  <si>
    <t>a history of officer reported crashes that occurred on State Route 291 (milepost 15.00 -25.00) in Stevens County for the period of 10/01/2008 Ã¢â‚¬â€œ 11/13/2013.</t>
  </si>
  <si>
    <t>Crashes on SR 291 mp 15.00 - 25.00 in Stevens County</t>
  </si>
  <si>
    <t xml:space="preserve">a history of reported crashes that occurred on the following State Route (SR) segment in the City of Spokane for the period of 1/1/2005 Ã¢â‚¬â€œ available 2015 (2015 data is considered preliminary).
Ã¢â‚¬Â¢  SR 291 (mp 2.80 Ã¢â‚¬â€œ 3.43) from Sutherlin St to Royal Dr
</t>
  </si>
  <si>
    <t>Crashes on SR 291 mp 2.80 - 3.43</t>
  </si>
  <si>
    <t>PDR-15-0743</t>
  </si>
  <si>
    <t>a history of officer reported crashes that occurred on State Route 291 (milepost 9.00 Ã¢â‚¬â€œ 15.00) for the period of 1/1/2014 Ã¢â‚¬â€œ 12/31/2014.</t>
  </si>
  <si>
    <t>Crashes on SR 291 mp 9.00 - 15.00</t>
  </si>
  <si>
    <t>PDR-15-1178</t>
  </si>
  <si>
    <t>a history of officer reported crashes that occurred on State Route 291 (milepost 9.00 Ã¢â‚¬â€œ 15.00) for the period of 1/1/2015 Ã¢â‚¬â€œ 12/31/2015.</t>
  </si>
  <si>
    <t xml:space="preserve">a history and summary of officer reported crashes that occurred on State Route 291 (milepost 9.00 Ã¢â‚¬â€œ 15.00) for the period of 1/1/2017 Ã¢â‚¬â€œ 12/31/2017. </t>
  </si>
  <si>
    <t>David Smith</t>
  </si>
  <si>
    <t xml:space="preserve">a history of officer reported crashes that occurred on the following road segments for the period of 1/1/2001 Ã¢â‚¬â€œ available 2015 (2015 data is partial and preliminary). 
Ã¢â‚¬Â¢	State Route 3 (milepost 20.28 Ã¢â‚¬â€œ 20.36) 200 ft each side of Grapeview Lp Rd intersection
Ã¢â‚¬Â¢	Mason County Rd Log #96140 (aka Grapeview Lp Rd, milepost 7.810 Ã¢â‚¬â€œ 8.057)
</t>
  </si>
  <si>
    <t>Crashes on SR 3 @ Grapeview Lp Rd</t>
  </si>
  <si>
    <t>PDR-15-3019</t>
  </si>
  <si>
    <t>WSDOT Risk Management</t>
  </si>
  <si>
    <t>Scott Britain</t>
  </si>
  <si>
    <t xml:space="preserve">a history of officer reported crashes that occurred on the following road segments for the period of 1/1/2001 Ã¢â‚¬â€œ available 2015 (2015 data is partial and preliminary).
Ã¢â‚¬Â¢ State Route 3 (milepost 20.28 Ã¢â‚¬â€œ 20.36) 200 ft each side of Grapeview Lp Rd North intersection
Ã¢â‚¬Â¢ Mason County Rd Log #96140 (aka Grapeview Lp Rd, milepost 7.810 Ã¢â‚¬â€œ 8.057)
</t>
  </si>
  <si>
    <t>Crashes on SR 3 @ Grapeview Lp Rd N</t>
  </si>
  <si>
    <t>PDR-15-3084</t>
  </si>
  <si>
    <t>a summary of officer reported crashes that occurred on State Route 3 (milepost 28.76 Ã¢â‚¬â€œ 28.80) @ Lake Flora Rd intersection for the period of 1/1/2001 Ã¢â‚¬â€œ 12/31/2016.</t>
  </si>
  <si>
    <t>Crashes on SR 3 @ Lake Flora Rd intersection</t>
  </si>
  <si>
    <t>a summary of officer reported crashes that occurred on State Route 3 (milepost 32.58 Ã¢â‚¬â€œ 32.65) intersection in Kitsap County for the period of 1/1/2001 Ã¢â‚¬â€œ available 2016.</t>
  </si>
  <si>
    <t>Crashes on SR 3 @ Sunnyslope Rd</t>
  </si>
  <si>
    <t xml:space="preserve">a history of officer reported crashes that occurred on State Route 3 (milepost 31.60 Ã¢â‚¬â€œ 33.60) within 1 mile northeast and southwest of Sunnyslope Rd intersection in Kitsap County for the period of 1/1/2015 Ã¢â‚¬â€œ 12/31/2017. </t>
  </si>
  <si>
    <t>Human Factors North, Inc.</t>
  </si>
  <si>
    <t>Geni Bahar</t>
  </si>
  <si>
    <t xml:space="preserve">summaries of reported crashes that occurred on State Route 3 (ARM 24.88 Ã¢â‚¬â€œ 26.09 for the period of 1/1/2009 Ã¢â‚¬â€œ 12/31/2013. </t>
  </si>
  <si>
    <t>Crashes on SR 3 ARM 24.55 - 26.09</t>
  </si>
  <si>
    <t>PDR-15-1434</t>
  </si>
  <si>
    <t>CANADA</t>
  </si>
  <si>
    <t>Economic Development Council of Mason County</t>
  </si>
  <si>
    <t>Reid Vasek</t>
  </si>
  <si>
    <t>a history of officer reported crashes that occurred on State Route 3 (milepost 22.81 Ã¢â‚¬â€œ 29.49) for the period of 1/1/2013 Ã¢â‚¬â€œ 12/31/2014.</t>
  </si>
  <si>
    <t>Crashes on SR 3 mp 22.81 - 29.49</t>
  </si>
  <si>
    <t>PDR-15-0653</t>
  </si>
  <si>
    <t>Ronald Eber</t>
  </si>
  <si>
    <t>a history of officer reported crashes that occurred on State Route 3 (milepost 57.07 Ã¢â‚¬â€œ 57.22) from Big Valley Road to Espresso stand driveway for the period of 1/1/2008 Ã¢â‚¬â€œ 12/31/2014 (2014 data is considered preliminary).</t>
  </si>
  <si>
    <t>Crashes on SR 3 mp 57.07 - 57.22</t>
  </si>
  <si>
    <t>PDR-15-0480</t>
  </si>
  <si>
    <t>Petersen Northwest Corporation</t>
  </si>
  <si>
    <t>Cindy Mount</t>
  </si>
  <si>
    <t>a history of reported crashes that occurred on State Route 300 (milepost 2.25 Ã¢â‚¬â€œ 2.33) at Sand Hill Rd intersection for the period of 1/1/2006 Ã¢â‚¬â€œ available 2015 (2015 data is partial and preliminary).</t>
  </si>
  <si>
    <t>Crashes on SR 300 @ Sand Hill Rd</t>
  </si>
  <si>
    <t>a history of reported crashes that occurred on State Route 302 (milepost 13.06 Ã¢â‚¬â€œ 13.10) @ 97th Ave intersection for the period of 1/1/2005 Ã¢â‚¬â€œ available 2016.</t>
  </si>
  <si>
    <t>Crashes on SR 302 (mp 13.06 -13.10) @ 97th Ave intersection</t>
  </si>
  <si>
    <t>GS Jones Law Group</t>
  </si>
  <si>
    <t>Chalmers Johnson</t>
  </si>
  <si>
    <t xml:space="preserve">a history of officer reported crashes that occurred on the following road segments in Pierce County for the period of 1/1/2010 Ã¢â‚¬â€œ available 2015 (2015 data is partial and preliminary).
Ã¢â‚¬Â¢  State Route (SR) 302 (aka, Gig Harbor Ã¢â‚¬â€œ Longbranch Hwy / Purdy Dr, milepost 15.79 Ã¢â‚¬â€œ 15.97) from Purdy Creek Bridge to 65th Ave Ct
Ã¢â‚¬Â¢  SR 302SPPURDY (aka Purdy Dr, milepost 15.85 Ã¢â‚¬â€œ 15.95) from beginning of route at SR 302 (aka Gig Harbor Ã¢â‚¬â€œ Longbranch Hwy) to Purdy Ln
Ã¢â‚¬Â¢  Tyee Dr (Co Rd #29480, milepost 0.000 Ã¢â‚¬â€œ 0.070) from SR 302 to end of the County road- No Reported Crashes
</t>
  </si>
  <si>
    <t>Crashes on SR 302 @ Purdy Dr</t>
  </si>
  <si>
    <t>PDR-15-2650</t>
  </si>
  <si>
    <t>Austring Investigations LLC</t>
  </si>
  <si>
    <t>Richard Austring</t>
  </si>
  <si>
    <t xml:space="preserve">a history of officer reported crashes that occurred on State Route 302 (milepost 14.15 Ã¢â‚¬â€œ 14.62) from Emerald Dr. / Danforth St and Emerald Dr. / 131st St for the period of 1/1/2012 Ã¢â‚¬â€œ 8/29/2016. </t>
  </si>
  <si>
    <t>Crashes on SR 302 mp 14.15 - 14.62</t>
  </si>
  <si>
    <t>Joe Keller</t>
  </si>
  <si>
    <t xml:space="preserve">a history of officer reported crashes that occurred at or in the vicinity of the following State Route (SR) segments in the City of Bremerton for the period of 1/1/2005 Ã¢â‚¬â€œ 12/31/2014.
Ã¢â‚¬Â¢  SR 303 (mp 0.24 Ã¢â‚¬â€œ 0.30) @ 11th St
Ã¢â‚¬Â¢  SR 303 (mp 0.56 Ã¢â‚¬â€œ 0.61) @ 16th St
Ã¢â‚¬Â¢  SR 303 (mp 1.95 Ã¢â‚¬â€œ 2.00) @ Sylvan Way
Ã¢â‚¬Â¢  SR 310 (mp 1.02 Ã¢â‚¬â€œ 1.09) @ Marine Dr
</t>
  </si>
  <si>
    <t>Crashes on SR 303 &amp; SR 310 segments</t>
  </si>
  <si>
    <t>PDR-15-0705</t>
  </si>
  <si>
    <t>a history and summary of officer reported crashes that occurred on State Route 303 (milepost 0.71 Ã¢â‚¬â€œ 1.08) in the vicinity of the Warren Ave Bridge for the period of 1/1/2010 Ã¢â‚¬â€œ available 2015 (2015 data is partial and preliminary).</t>
  </si>
  <si>
    <t>Crashes on SR 303 (mp 0.71 - 1.08) in the vicinity of Warren Ave Bridge in City of Bremerton</t>
  </si>
  <si>
    <t>Butch Miller</t>
  </si>
  <si>
    <t xml:space="preserve">a history of officer reported crashes that occurred on State Route (SR) 303 at the following locations for the period of 1/1/2005 Ã¢â‚¬â€œ available 2016.
Ã¢â‚¬Â¢	SR 303 (milepost 4.48 Ã¢â‚¬â€œ 4.52) @ John Carlson / Fairgrounds Rd
Ã¢â‚¬Â¢	SR 303 (milepost 4.73 Ã¢â‚¬â€œ 4.77) @ Winters Rd
</t>
  </si>
  <si>
    <t>Crashes on SR 303 @ 2 intersections</t>
  </si>
  <si>
    <t xml:space="preserve">Menzer Law Firm, PLLC </t>
  </si>
  <si>
    <t>JohnDavid Toren</t>
  </si>
  <si>
    <t>a history of reported crashes that occurred on State Route 303 (milepost 3.66 Ã¢â‚¬â€œ 3.86) @ McWilliams Rd intersection for the period of 1/1/2000 Ã¢â‚¬â€œ available 2015 (2015 data is partial and preliminary).</t>
  </si>
  <si>
    <t>Crashes on SR 303 @ McWilliams Rd</t>
  </si>
  <si>
    <t>PDR-15-3532</t>
  </si>
  <si>
    <t>Kitsap County Sheriff's Office</t>
  </si>
  <si>
    <t>Marsha Masters</t>
  </si>
  <si>
    <t>a history of officer reported crashes that occurred on State Route 303 (Entire route, milepost 0.00B Ã¢â‚¬â€œ 9.11) for the period of 1/1/2010 Ã¢â‚¬â€œ 12/31/2015.</t>
  </si>
  <si>
    <t>Crashes on SR 303 Entire Route Length</t>
  </si>
  <si>
    <t>a history of officer reported crashes that occurred on State Route 303 (milepost 0.00B Ã¢â‚¬â€œ 3.00) from State Route 304 to FurneyÃ¢â‚¬â„¢s Ln intersection for the period of 1/1/2011 Ã¢â‚¬â€œ 12/31/2015.</t>
  </si>
  <si>
    <t>Crashes on SR 303 mp 0.00B - 3.00</t>
  </si>
  <si>
    <t>a history of officer reported crashes that occurred on State Route 303 (aka Warren Ave, milepost 0.56 Ã¢â‚¬â€œ 1.50) from 16th St to Sheridan Rd for the period of 1/1/2011 Ã¢â‚¬â€œ  available 12/31/2015.</t>
  </si>
  <si>
    <t>Crashes on SR 303 mp 0.56 - 1.50</t>
  </si>
  <si>
    <t>City of Bainbridge Island</t>
  </si>
  <si>
    <t>Chris Hammer</t>
  </si>
  <si>
    <t>a history of officer reported crashes that occurred on State Route 305 (entire route) in Kitsap County for the period of 1/1/2005 Ã¢â‚¬â€œ 12/31/2014.</t>
  </si>
  <si>
    <t>Crashes on SR 305 (entire route) in Kitsap County</t>
  </si>
  <si>
    <t>PDR-15-1532</t>
  </si>
  <si>
    <t>Dominick J. Loiacano II</t>
  </si>
  <si>
    <t>a history of reported crashes that occurred on State Route (SR) 305 (mp 8.77 Ã¢â‚¬â€œ 8.82) @ Totten Rd intersection in Kitsap County for the period of 1/1/2005 Ã¢â‚¬â€œ available 2015 (2015 data is considered preliminary).</t>
  </si>
  <si>
    <t>Crashes on SR 305 (mp 8.77 - 8.82) @ Totten Road in Kitsap County</t>
  </si>
  <si>
    <t>PDR-15-1147</t>
  </si>
  <si>
    <t>Torey Grandt</t>
  </si>
  <si>
    <t>a history of officer reported crashes that occurred on State Route 305 (milepost 5.98 Ã¢â‚¬â€œ 6.04) @ W Port Madison Rd / Seabold Rd intersection for the period of 1/1/2010 Ã¢â‚¬â€œ available 2017.</t>
  </si>
  <si>
    <t xml:space="preserve">Crashes on SR 305 @ W Port Madison Rd
</t>
  </si>
  <si>
    <t>Jeffrey Le Cates</t>
  </si>
  <si>
    <t>a history of officer reported crashes that occurred on State Route 305 (milepost 0.02 Ã¢â‚¬â€œ 11.48) from Bainbridge Island Ferry Terminal to Hostmark St for the period of 1/1/2012 Ã¢â‚¬â€œ 12/31/2016.</t>
  </si>
  <si>
    <t>Crashes on SR 305 mp 0.02 - 11.48</t>
  </si>
  <si>
    <t>a history of officer reported crashes that occurred on State Route 305 (milepost 0.02 Ã¢â‚¬â€œ 13.52) entire route for the period of 1/1/2014 Ã¢â‚¬â€œ 12/31/2016.</t>
  </si>
  <si>
    <t>Crashes on SR 305 mp 0.02 - 13.52</t>
  </si>
  <si>
    <t>a history of officer reported crashes that occurred on State Route 307 (milepost 0.04 Ã¢â‚¬â€œ 0.35) for the period of 1/1/2010 Ã¢â‚¬â€œ available 2016.</t>
  </si>
  <si>
    <t>Crashes on SR 307 mp 0.04 - 0.35</t>
  </si>
  <si>
    <t>a history of officer reported crashes that occurred on State Route 308 (milepost 0.97 Ã¢â‚¬â€œ 1.27) from Cox Ave to Viking Way / Silverdale Way for the period of 1/1/2012 Ã¢â‚¬â€œ 12/31/2015.</t>
  </si>
  <si>
    <t>Crashes on SR 308 mp 0.97 - 1.27</t>
  </si>
  <si>
    <t xml:space="preserve">a history of officer reported crashes that occurred on State Route 395 (milepost 179.51 Ã¢â‚¬â€œ 181.09) from Short Rd / Main St to Gibson Dahl Rd / Dahl Rd for the period of 1/1/2010 Ã¢â‚¬â€œ available 2017. </t>
  </si>
  <si>
    <t>Crashes on SR 395 (mp 179.51 - 181.09)</t>
  </si>
  <si>
    <t>Teresa Sobosky</t>
  </si>
  <si>
    <t xml:space="preserve">a summary of officer reported crashes that occurred on the following State Route segments for the period of 1/1/2001 Ã¢â‚¬â€œ available 2016.
Ã¢â‚¬Â¢  State Route 2 (milepost 286.87 Ã¢â‚¬â€œ 292.88) from SR 90 to SR 395 / SR 2 Wye Conn
Ã¢â‚¬Â¢  State Route 395 (milepost 164.50 Ã¢â‚¬â€œ 228.43) from northern Spokane City limit to southern Colville City limit.
</t>
  </si>
  <si>
    <t>Crashes on SR 395 mp 164.51 - 228.43</t>
  </si>
  <si>
    <t xml:space="preserve">a history of officer reported crashes that occurred on State Route 395 (milepost 230.50 Ã¢â‚¬â€œ 233.00) for the period of 1/1/2012 Ã¢â‚¬â€œ available 2017. </t>
  </si>
  <si>
    <t>Crashes on SR 395 mp 230.50 - 233.00</t>
  </si>
  <si>
    <t>Kirpatrick &amp; Startzel, P.S. Attorneys at Law</t>
  </si>
  <si>
    <t>Paul L. Kirkpatrick</t>
  </si>
  <si>
    <t xml:space="preserve">a history of officer reported crashes that occurred on SR 395 (milepost 60.00 Ã¢â‚¬â€œ 80.00) for the period of 4/27/2006 Ã¢â‚¬â€œ available 2016. </t>
  </si>
  <si>
    <t>Crashes on SR 395 mp 60.00 - 80.00</t>
  </si>
  <si>
    <t xml:space="preserve">a history of officer reported crashes that occurred on the following State Route (SR) 395 on/off-ramps at Hatch Road for the period of 1/1/2012 Ã¢â‚¬â€œ 12/31/2014 (2014 data is considered preliminary).
Ã¢â‚¬Â¢  SR 395S116859 (mp 0.00 Ã¢â‚¬â€œ 0.50) @ Hatch Rd (No Reported Collisions)
Ã¢â‚¬Â¢  SR 395R116954 (mp 0.00 Ã¢â‚¬â€œ 0.48) @ Hatch Rd (No Reported Collisions)
Ã¢â‚¬Â¢  SR 395P116882 (mp 0.00 Ã¢â‚¬â€œ 0.37) @ Hatch Rd
Ã¢â‚¬Â¢  SR 395Q116966 (mp 0.00 Ã¢â‚¬â€œ 0.52) @ Hatch Rd (No Reported Collisions)
</t>
  </si>
  <si>
    <t>Crashes on SR 395 on/off ramps @ Hatch Rd</t>
  </si>
  <si>
    <t>PDR-15-0562</t>
  </si>
  <si>
    <t>Maria L. Serra</t>
  </si>
  <si>
    <t>a history of officer reported crashes that occurred on State Route 397 (aka Oregon Ave, milepost 20.44 Ã¢â‚¬â€œ 22.28) for the period of 1/1/2010 Ã¢â‚¬â€œ 12/31/2015.</t>
  </si>
  <si>
    <t>Crashes on SR 397 (aka Oregon Ave, mp 20.44 - 22.28)</t>
  </si>
  <si>
    <t>a history of officer reported crashes that occurred on State Route 4 (aka Allen St, milepost 62.08 Ã¢â‚¬â€œ 62.13) at Three Rivers Dr. intersection for the period of 1/1/2011 Ã¢â‚¬â€œ 12/31/2015.</t>
  </si>
  <si>
    <t>Crashes on SR 4 (aka Allen St, mp 62.08 - 62.13) @ Three Rivers Dr intersection</t>
  </si>
  <si>
    <t>a history of officer reported crashes that occurred on State Route 405 (milepost 0.00 Ã¢â‚¬â€œ 30.32) &amp; State Route 167 (milepost 5.30 Ã¢â‚¬â€œ 26.50) for the period of 12/1/2016 Ã¢â‚¬â€œ 12/31/2016.</t>
  </si>
  <si>
    <t>Crashes on SR 405 &amp; SR 167</t>
  </si>
  <si>
    <t>QCD (Quality Custom Distribution)</t>
  </si>
  <si>
    <t>Steve Nielson</t>
  </si>
  <si>
    <t>a history of officer reported crashes that occurred on State Route 405 (milepost 13.07 Ã¢â‚¬â€œ 14.24) @ Main St vicinity for the period of 1/1/2014 Ã¢â‚¬â€œ available 2017.</t>
  </si>
  <si>
    <t>Crashes on SR 405 (mp 13.07 - 14.24) @ Main St vicinity</t>
  </si>
  <si>
    <t>VHB Consulting, PLLC</t>
  </si>
  <si>
    <t>Victor H. Bishop</t>
  </si>
  <si>
    <t xml:space="preserve"> a history of officer reported crashes that occurred on State Route 405 (milepost 13.33 Ã¢â‚¬â€œ 14.15) @ 6th St interchange for the period of 1/1/2012 Ã¢â‚¬â€œ available 2016.</t>
  </si>
  <si>
    <t>Crashes on SR 405 (mp 13.33 - 14.15) @ 6th St interchange</t>
  </si>
  <si>
    <t>a history of officer reported crashes that occurred on State Route 405 (milepost 17.73 Ã¢â‚¬â€œ 18.62) at 85th St interchange for the period of 1/1/2012 Ã¢â‚¬â€œ 12/31/2015.</t>
  </si>
  <si>
    <t>Crashes on SR 405 (mp 17.73 - 18.62) @ 85th St interchange</t>
  </si>
  <si>
    <t>Hiroyuki Hinogara</t>
  </si>
  <si>
    <t xml:space="preserve">a history of officer reported crashes that occurred on State Route (SR) 405 (milepost 0.00 Ã¢â‚¬â€œ 14.15) from SR 5 to 6th St for the period of 1/1/2016 Ã¢â‚¬â€œ 12/31/2016. </t>
  </si>
  <si>
    <t>Crashes on SR 405 mp 0.00 - 14.15</t>
  </si>
  <si>
    <t>Jeff Huentelman</t>
  </si>
  <si>
    <t>a history of officer reported crashes that occurred on State Route 405 (Mainline only, milepost 0.00 Ã¢â‚¬â€œ 30.32) for the period of 7/1/2014 Ã¢â‚¬â€œ available 2015 (2015 data is partial and preliminary).</t>
  </si>
  <si>
    <t>Crashes on SR 405 mp 0.00 - 30.32</t>
  </si>
  <si>
    <t>PDR-15-3092</t>
  </si>
  <si>
    <t>Micah Williams</t>
  </si>
  <si>
    <t>a history of officer reported crashes that occurred on State Route (SR) 405 (milepost 1.63 Ã¢â‚¬â€œ 30.32) from SR 167 interchange to SR 5 &amp; SR 525 interchange (end of route) for the period of 1/1/2015 Ã¢â‚¬â€œ 12/31/2015.</t>
  </si>
  <si>
    <t>Crashes on SR 405 mp 1.63 - 30.32</t>
  </si>
  <si>
    <t>Robert Klein</t>
  </si>
  <si>
    <t>a history and summary of officer reported crashes that occurred on State Route 405 (Mainline Only, milepost 13.07 Ã¢â‚¬â€œ 20.30) for the period of 1/1/2015 Ã¢â‚¬â€œ 12/31/2015.</t>
  </si>
  <si>
    <t>Crashes on SR 405 mp 13.07 - 20.30</t>
  </si>
  <si>
    <t>a history of officer reported crashes that occurred on State Route 410 (Excluding Mainline, milepost 10.10 Ã¢â‚¬â€œ 10.81) for the period of 1/1/2010 Ã¢â‚¬â€œ 12/31/2015.</t>
  </si>
  <si>
    <t>Crashes on SR 410 (Excluding Mainline, mp 10.10 - 10.81)</t>
  </si>
  <si>
    <t>a history of officer reported crashes that occurred on State Route 410 (milepost 19.59 Ã¢â‚¬â€œ 19.93) from Mundy-Loss Rd to Buckley Business Park Entrance/Exit for the period of 1/1/2013 Ã¢â‚¬â€œ 12/31/2015.</t>
  </si>
  <si>
    <t>Crashes on SR 410 mp 19.59 - 19.93</t>
  </si>
  <si>
    <t xml:space="preserve">a history of officer reported crashes that occurred on the following State Route  (SR) segment in the City of Enumclaw for the period of 1/1/2014 Ã¢â‚¬â€œ 12/31/2016. 
Ã¢â‚¬Â¢  SR 410 (milepost 23.64 Ã¢â‚¬â€œ 24.95) from Warner Ave / 456th St  to Watson St
</t>
  </si>
  <si>
    <t>Crashes on SR 410 mp 23.64 - 24.95</t>
  </si>
  <si>
    <t>a history of officer reported crashes that occurred on State Route 410 (milepost 24.85 Ã¢â‚¬â€œ 25.84) from Watson St to Mountain View Rd for the period of 1/1/2014 Ã¢â‚¬â€œ 12/31/2016.</t>
  </si>
  <si>
    <t>Crashes on SR 410 mp 24.92 - 25.82</t>
  </si>
  <si>
    <t xml:space="preserve">a history of officer reported crashes that occurred on State Route 410 (milepost 16.74 Ã¢â‚¬â€œ 24.53) from 234th Ave to Garrett St for the period of 1/1/2013 Ã¢â‚¬â€œ available 2018. </t>
  </si>
  <si>
    <t>Crashes on SR 410 segment</t>
  </si>
  <si>
    <t xml:space="preserve">a history of officer reported crashes that occurred on the following State Route (SR) segments for the period of 1/1/2011 Ã¢â‚¬â€œ 12/31/2015.
Ã¢â‚¬Â¢  SR 411 (aka 3rd Ave, mp 0.00 Ã¢â‚¬â€œ 0.07) @ Tennant Way Frontage Rd / SR 432 Westbound Off-Ramp
Ã¢â‚¬Â¢  SR 432R100800 (mp 0.00 Ã¢â‚¬â€œ 0.31, Entire length) @ SR 411 Ã¢â‚¬â€œ No Reported Crashes
Ã¢â‚¬Â¢  SR 432 (aka 3rd Ave, mp 7.45 Ã¢â‚¬â€œ 7.54) @ SR 432 Eastbound On/Off-Ramps
Ã¢â‚¬Â¢  SR 432P100747 (mp 0.00 Ã¢â‚¬â€œ 0.57, Entire length) @ SR 432
Ã¢â‚¬Â¢  SR432R500752 (mp 0.00 Ã¢â‚¬â€œ 0.02) @ SR 432 Ã¢â‚¬â€œ No Reported Crashes
Ã¢â‚¬Â¢  SR 432S100751 (mp 0.32 Ã¢â‚¬â€œ 0.34) @ SR 432
</t>
  </si>
  <si>
    <t>Crashes on SR 411 &amp; SR 432 segments</t>
  </si>
  <si>
    <t>a history of officer reported crashes that occurred on State Route 411 (milepost 5.28 Ã¢â‚¬â€œ 5.48) from 930 feet south of Ponderosa Dr. to Ponderosa Dr. intersection in Cowlitz County for the period of 1/1/2012 Ã¢â‚¬â€œ 12/31/2016.</t>
  </si>
  <si>
    <t>Crashes on SR 411 (mp 5.28 - 5.48)</t>
  </si>
  <si>
    <t>a history of officer reported crashes that occurred on State Route 41 (milepost 8.11 Ã¢â‚¬â€œ 8.15) @ Sandy Bend Rd intersection for the period of 1/1/2001 Ã¢â‚¬â€œ available 2016.</t>
  </si>
  <si>
    <t>Crashes on SR 411 @ Sandy Bend Rd</t>
  </si>
  <si>
    <t>WSP Parsons Brinckerhoff</t>
  </si>
  <si>
    <t>a history of officer reported crashes that occurred on or within 0.50 miles east &amp; west of State Route 432 (aka Industrial Way, milepost 5.60 - 6.60) @ State Route 433 (aka Oregon Way, milepost 0.00 Ã¢â‚¬â€œ 0.94) entire route for the period of 1/1/2014 Ã¢â‚¬â€œ available 2017.</t>
  </si>
  <si>
    <t>Crashes on SR 432 (aka Industrial Way) @ SR 433 (aka Oregon Way)</t>
  </si>
  <si>
    <t xml:space="preserve">a history of officer reported crashes that occurred on SR 432 (milepost 4.33 Ã¢â‚¬â€œ 4.53) 0.10 mile each side of Washington Way intersection for the period of 1/1/2001 Ã¢â‚¬â€œ 12/31/2015. </t>
  </si>
  <si>
    <t>Crashes on SR 432 in Washington Way vicinity</t>
  </si>
  <si>
    <t>a history and summary of officer reported crashes that occurred on State Route 432 (milepost 3.00 Ã¢â‚¬â€œ 5.00) for the period of 1/1/2006 Ã¢â‚¬â€œ available 2016.</t>
  </si>
  <si>
    <t>Crashes on SR 432 mp 3.00 - 5.00</t>
  </si>
  <si>
    <t>Earlene Lindsay</t>
  </si>
  <si>
    <t xml:space="preserve">a history of officer reported crashes that occurred on the following State Route (SR) segments for the period of 7/16/2016.
Ã¢â‚¬Â¢  SR 5 (milepost 102.45 Ã¢â‚¬â€œ 107.91) from Trosper Rd interchange to Pacific Ave interchange
Ã¢â‚¬Â¢  SR 101 (milepost 367.14 Ã¢â‚¬â€œ 367.41) @ SR 5 interchange
</t>
  </si>
  <si>
    <t>Crashes on SR 5 &amp; SR 101 segments</t>
  </si>
  <si>
    <t>Karen Tom</t>
  </si>
  <si>
    <t xml:space="preserve">a history of officer reported crashes that occurred on the following State Route (SR) segments during the hours of 5:00 Ã¢â‚¬â€œ 7:30 am northbound &amp; 15:00 Ã¢â‚¬â€œ 18:00 pm southbound for the period of 8/1/2015 Ã¢â‚¬â€œ 8/31/2015  (2015 data is preliminary).
Ã¢â‚¬Â¢  SR 5 (Mainline only, milepost 107.92 Ã¢â‚¬â€œ 132.90)
Ã¢â‚¬Â¢  SR 16 (Mainline only, milepost 0.00B Ã¢â‚¬â€œ 29.19)
</t>
  </si>
  <si>
    <t>Crashes on SR 5 &amp; SR 16 segments</t>
  </si>
  <si>
    <t>PDR-15-2795</t>
  </si>
  <si>
    <t>Charles Grove</t>
  </si>
  <si>
    <t xml:space="preserve">a history of officer reported crashes that occurred on the following state route segments in King and Snohomish Counties for the period of 9/13/2016 Ã¢â‚¬â€œ available 2016.
Ã¢â‚¬Â¢  SR 5 (milepost 173.00 Ã¢â‚¬â€œ 192.00)
Ã¢â‚¬Â¢  SR 405 (milepost 0.00 Ã¢â‚¬â€œ 30.32) Entire Route
</t>
  </si>
  <si>
    <t>Crashes on SR 5 &amp; SR 405 segments</t>
  </si>
  <si>
    <t>Karla Johnson</t>
  </si>
  <si>
    <t xml:space="preserve">a history of officer reported crashes that occurred on the following State Route (SR) segments in Clark County for the period of 1/1/2009 Ã¢â‚¬â€œ available 2015 (2015 data is partial and preliminary).
Ã¢â‚¬Â¢  SR 005P101039 (milepost 0.00 Ã¢â‚¬â€œ 1.18) @ SR 502
Ã¢â‚¬Â¢  SR 005Q501201 (milepost 0.00 Ã¢â‚¬â€œ 0.71) @ SR 502
Ã¢â‚¬Â¢  SR 005R101218 (milepost 0.00 Ã¢â‚¬â€œ 0.56) @ SR 502
Ã¢â‚¬Â¢  SR 005S501125 (milepost 0.00 Ã¢â‚¬â€œ 0.78) @ SR 502
Ã¢â‚¬Â¢  SR 502 (milepost 0.00 Ã¢â‚¬â€œ 0.38) @ SR 5
</t>
  </si>
  <si>
    <t>Crashes on SR 5 &amp; SR 502 segments</t>
  </si>
  <si>
    <t>PDR-15-3345</t>
  </si>
  <si>
    <t>Greg Rank</t>
  </si>
  <si>
    <t>a history of officer reported crashes that occurred on State Route 5 (Mainline Only, milepost 130.21 Ã¢â‚¬â€œ 155.20) from 56th St / Tacoma Mall Blvd interchange to SR 405 / SR 518 interchange for the period of 11/1/2014 Ã¢â‚¬â€œ available 2016.</t>
  </si>
  <si>
    <t>Crashes on SR 5 (Mainline Only, MP 130.21 - 155.20)</t>
  </si>
  <si>
    <t>Brandon Tobol</t>
  </si>
  <si>
    <t>a history of officer reported crashes that occurred State Route 5 (Mainline Only, milepost 217.66 Ã¢â‚¬â€œ 242.63) in Skagit County for the period of 6/1/2016 Ã¢â‚¬â€œ available 2016.</t>
  </si>
  <si>
    <t>Crashes on SR 5 (mainline only, mp 217.66 - 242.63) in Skagit County</t>
  </si>
  <si>
    <t>Frantz Law Group, APLC</t>
  </si>
  <si>
    <t>Ana Gutierrez</t>
  </si>
  <si>
    <t>a history of officer reported crashes that occurred on State Route 5 (Mainline Only, milepost 78.55 Ã¢â‚¬â€œ 82.35) for the period of 1/1/2007 Ã¢â‚¬â€œ available 2017.</t>
  </si>
  <si>
    <t>Crashes on SR 5 (Mainline Only, mp 78.55 - 82.35)</t>
  </si>
  <si>
    <t>a history of officer reported crashes that occurred on State Route 5 (milepost 0.00 Ã¢â‚¬â€œ 0.50, mainline &amp; on/off-ramps) for the period of 1/1/2009 Ã¢â‚¬â€œ 12/31/2015.</t>
  </si>
  <si>
    <t>Crashes on SR 5 (mp 0.00 - 0.50, mainline &amp; on/off-ramps)</t>
  </si>
  <si>
    <t>Harley Exteriors</t>
  </si>
  <si>
    <t>Lisa Royal</t>
  </si>
  <si>
    <t>a history of officer reported crashes that occurred on State Route 5 (milepost 161.21 Ã¢â‚¬â€œ 162.26) @ Michigan St vicinity for the period of 6/27/2016.</t>
  </si>
  <si>
    <t>Crashes on SR 5 (mp 161.21 - 162.26) @ Michigan St vicinity</t>
  </si>
  <si>
    <t>Leslie Ross</t>
  </si>
  <si>
    <t>a history of officer reported crashes that occurred on Northbound State Route 5 (mainline only, milepost 140.00 Ã¢â‚¬â€œ 145.00) for the period of 06/04/2015 Ã¢â‚¬â€œ 06/11/2015.</t>
  </si>
  <si>
    <t>Crashes on SR 5 (Northbound only &amp; mainline only, mp 140.00 - 145.00)</t>
  </si>
  <si>
    <t>a history of officer reported crashes that occurred on State Route 5 in the Marine Drive vicinity (milepost 196.88 Ã¢â‚¬â€œ 199.60) and 88th St vicinity (milepost 200.16 Ã¢â‚¬â€œ 201.21) for the period of 1/1/2009 Ã¢â‚¬â€œ 12/31/2013.</t>
  </si>
  <si>
    <t>Crashes on SR 5 in the Marine Dr (mp 196.88 - 199.60) and 88th St. (mp 200.16 - 201.21) vicinity.</t>
  </si>
  <si>
    <t>PDR-15-0401</t>
  </si>
  <si>
    <t>a history of officer reported crashes that occurred on State Route 5 (milepost 222.00 Ã¢â‚¬â€œ 226.00, Mainline Only) for the period of 1/1/2010 Ã¢â‚¬â€œ available 2015 (2015 data is partial and preliminary).</t>
  </si>
  <si>
    <t>Crashes on SR 5 milepost 222.00 - 226.00 Mainline Only</t>
  </si>
  <si>
    <t>PDR-15-2217</t>
  </si>
  <si>
    <t xml:space="preserve">a history / summary of officer reported crashes that occurred on mainline - State Route 5 (milepost 0.00 Ã¢â‚¬â€œ 1.07) from the Oregon / Washington mid-span of the Columbia River Bridge to the overpass of SR 501 / Mill Plain Blvd for the period of 1/1/2014 Ã¢â‚¬â€œ 12/31/2014. </t>
  </si>
  <si>
    <t>Crashes on SR 5 mp 0.00 - 1.07, mainline only</t>
  </si>
  <si>
    <t>PDR-15-1025</t>
  </si>
  <si>
    <t>a history of officer reported crashes that occurred on multiple State Route segments for the period of 1/1/2010 Ã¢â‚¬â€œ 12/31/2015</t>
  </si>
  <si>
    <t>Crashes on SR 5 mp 0.00 - 1.40</t>
  </si>
  <si>
    <t>Chen Zhang</t>
  </si>
  <si>
    <t xml:space="preserve">a history of officer reported crashes that occurred on State Route 5 (milepost 0.00 Ã¢â‚¬â€œ 276.56) for the period of 1/1/2011 Ã¢â‚¬â€œ 12/31/2015. </t>
  </si>
  <si>
    <t>Crashes on SR 5 mp 0.00 - 276.56</t>
  </si>
  <si>
    <t>Robert Munchinski</t>
  </si>
  <si>
    <t>a history of reported crashes that occurred on State Route 5 (milepost 116.23 Ã¢â‚¬â€œ 126.21) for the period of 1/1/2010 Ã¢â‚¬â€œ 12/31/2014.</t>
  </si>
  <si>
    <t>Crashes on SR 5 mp 116.23 - 126.21</t>
  </si>
  <si>
    <t>PDR-15-2100</t>
  </si>
  <si>
    <t xml:space="preserve">a history of officer reported crashes that occurred on State Route 5 (milepost 116.30 Ã¢â‚¬â€œ 121.40) for the period of 1/1/2013 Ã¢â‚¬â€œ available 2018. </t>
  </si>
  <si>
    <t>Crashes on SR 5 mp 116.30 - 121.40</t>
  </si>
  <si>
    <t>a history of officer reported crashes that occurred on State Route 5 (milepost 116.39 Ã¢â‚¬â€œ 119.40) from Mounts Rd / Old Nisqually Rd interchange to Steilacoom Ã¢â‚¬â€œ Dupont Rd interchange for the period of 1/1/2011 Ã¢â‚¬â€œ 12/31/2015.</t>
  </si>
  <si>
    <t>Crashes on SR 5 mp 116.39 - 119.40</t>
  </si>
  <si>
    <t>a history of officer reported crashes that occurred on State Route 5 (milepost 117.96 Ã¢â‚¬â€œ 125.86) from Center Dr to Bridgeport Way for the period of 1/1/2011 Ã¢â‚¬â€œ 12/31/2015.</t>
  </si>
  <si>
    <t>Crashes on SR 5 mp 117.96 - 125.86</t>
  </si>
  <si>
    <t>a history of officer reported crashes that occurred on State Route 5 (milepost 121.41 Ã¢â‚¬â€œ 123.95) and Berkeley @ Militia / Union St intersection in the City of Lakewood for the period of 1/1/2012 Ã¢â‚¬â€œ available 2015 (2015 data is partial and preliminary).</t>
  </si>
  <si>
    <t>Crashes on SR 5 mp 121.41 - 123.95 &amp; Berkeley @ Militia / Union St intersection in Lakewood</t>
  </si>
  <si>
    <t>PDR-15-3236</t>
  </si>
  <si>
    <t>Adam Lynn</t>
  </si>
  <si>
    <t>a history of officer reported crashes that occurred on Mainline State Route 5 (milepost 131.32 Ã¢â‚¬â€œ 136.53) includes: Collectors and On/Off-Ramps (Excludes: Lateral Roads and Frontage Roads) for the period of 1/1/2010 Ã¢â‚¬â€œ current available 2016.</t>
  </si>
  <si>
    <t>Crashes on SR 5 mp 131.32 - 136.53</t>
  </si>
  <si>
    <t>a history of officer reported crashes that occurred on State Route 5 (milepost 136.73 Ã¢â‚¬â€œ 144.63, mainline and on/off-ramps) for the period of 1/1/2010 Ã¢â‚¬â€œ available 2016.</t>
  </si>
  <si>
    <t>Crashes on SR 5 mp 136.73 - 144.63</t>
  </si>
  <si>
    <t>a history of officer reported crashes that occurred on State Route 5 (milepost 151.94 Ã¢â‚¬â€œ 157.00) from 188th St interchange to north of Interurban interchange for the period of 1/1/2011 Ã¢â‚¬â€œ 12/31/2015.</t>
  </si>
  <si>
    <t>Crashes on SR 5 mp 151.94 - 157.00</t>
  </si>
  <si>
    <t>Sonya Coleman</t>
  </si>
  <si>
    <t xml:space="preserve"> a history of officer reported crashes that occurred on State Route 5 (Mainline Only, milepost 163.00 Ã¢â‚¬â€œ 165.00) for the period of 3/26/2015 Ã¢â‚¬â€œ 3/28/2016.</t>
  </si>
  <si>
    <t>Crashes on SR 5 mp 163.00 - 165.00</t>
  </si>
  <si>
    <t>Julia A. Simpson</t>
  </si>
  <si>
    <t>a history of officer reported crashes that occurred on State Route 5 (milepost 252.58 Ã¢â‚¬â€œ 253.36) @ Lakeway Dr. interchange for the period of 02/05/2014.</t>
  </si>
  <si>
    <t>Crashes on SR 5 MP 252.58 - 253.36</t>
  </si>
  <si>
    <t>Tresia Gonzalez</t>
  </si>
  <si>
    <t>a history of officer reported crashes that occurred on State Route 5 (milepost 257.38 Ã¢â‚¬â€œ 263.04) for the period of 1/1/2009 Ã¢â‚¬â€œ available 2015 (2015 data is considered preliminary).</t>
  </si>
  <si>
    <t>Crashes on SR 5 mp 257.38 - 263.04</t>
  </si>
  <si>
    <t>PDR-15-0655</t>
  </si>
  <si>
    <t>Detective Evan W. Clark</t>
  </si>
  <si>
    <t xml:space="preserve">a history of officer reported crashes that occurred on State Route 5 (milepost 92.00 Ã¢â‚¬â€œ 94.00) in Thurston County for the period of 1/1/2013 Ã¢â‚¬â€œ 12/31/2017. </t>
  </si>
  <si>
    <t>Crashes on SR 5 mp 92.00 - 94.00</t>
  </si>
  <si>
    <t>Keton Handy</t>
  </si>
  <si>
    <t>1. All investigating officer notes
2.  All photographs, videos and diagrams
3.  All measurements, including vehicle weight and measure reports
4.  Electronic copy of the scene diagram
5.  all witness statements, whether written or recorded
6.  All vehicle data downloaded from any electronic data recorder
7.  All video and audio surveillance, video and audio recordings, dash cam video and audio, and body cam video and audio from any and all sources, including but not limited to law enforcement
8.  All Follow-up reports
9.  All analytical reports
10. Any written information or tangible materials that relate to this incident
11. Any 911 tapes, audio recordings and records, including computerized data
12. All collision diagram reports, and
13. Any and all other materials not specifically listed herein, but which may relate in any way to the collision on the date state above</t>
  </si>
  <si>
    <t>Crashes on SR 5 near exit 114 on 7/17/2015</t>
  </si>
  <si>
    <t>PDR-15-2203</t>
  </si>
  <si>
    <t>Jim King</t>
  </si>
  <si>
    <t>a history of reported crashes that occurred on State Route 5 (northbound only, milepost 18.00 Ã¢â‚¬â€œ 19.00) for the period of 1/1/2005 Ã¢â‚¬â€œ available 2015 (2015 data is partial and preliminary).</t>
  </si>
  <si>
    <t>Crashes on SR 5 northbound only, mp 18.00 - 19.00</t>
  </si>
  <si>
    <t>PDR-15-2706</t>
  </si>
  <si>
    <t>a history of officer reported crashes that occurred on State Route 5 (milepost 198.89 Ã¢â‚¬â€œ 202.88, excluding mainline) and State Route 528 (milepost 0.00 Ã¢â‚¬â€œ 0.08) @ Exit #199 for the period of 1/1/2015 Ã¢â‚¬â€œ available 2015  (2015 data is considered preliminary).</t>
  </si>
  <si>
    <t>Crashes on SR 5 ramp termini in Snohomish County</t>
  </si>
  <si>
    <t>PDR-15-1662</t>
  </si>
  <si>
    <t xml:space="preserve">a history of officer reported crashes that occurred on the following State Route (SR) segments in Thurston County for the period of 10/24/2012 Ã¢â‚¬â€œ 11/13/2013. 
Ã¢â‚¬Â¢  SR 005P110793 (milepost 0.00 Ã¢â‚¬â€œ 0.46) Ã¢â‚¬â€œ entire length
Ã¢â‚¬Â¢  SR 005P210793 (milepost 0.00 Ã¢â‚¬â€œ 0.40) Ã¢â‚¬â€œ entire length
Ã¢â‚¬Â¢  SR 005P510793 (milepost 0.00 Ã¢â‚¬â€œ 0.24) Ã¢â‚¬â€œ entire length
</t>
  </si>
  <si>
    <t>Crashes on SR 5 segment in Thurston County</t>
  </si>
  <si>
    <t>Alexis Smith</t>
  </si>
  <si>
    <t xml:space="preserve">a summary of officer reported crashes that occurred on northbound, mainline SR 5 (milepost 135.26 Ã¢â‚¬â€œ 135.54) the Puyallup River bridge for the period of 5/1/15 Ã¢â‚¬â€œ available 2015 (2015 data is partial and preliminary). </t>
  </si>
  <si>
    <t>Crashes on SR 5 segments a.m. drive times</t>
  </si>
  <si>
    <t>PDR-15-3086</t>
  </si>
  <si>
    <t xml:space="preserve">a history and summary of officer reported crashes that occurred on the following State Route (SR) segments in Pierce County for the period of 1/1/2011 Ã¢â‚¬â€œ 12/31/2015.
Ã¢â‚¬Â¢  SR 5 (Excluding LXs, milepost 123.26 Ã¢â‚¬â€œ 132.14)
Ã¢â‚¬Â¢  SR 5 (Mainline Only, milepost 132.15 Ã¢â‚¬â€œ 132.86)
</t>
  </si>
  <si>
    <t>Crashes on SR 5 segments in Pierce County</t>
  </si>
  <si>
    <t xml:space="preserve">a history of officer reported crashes that occurred at the following intersections in Clark County for the period of 1/1/2011 Ã¢â‚¬â€œ available 2016.
Ã¢â‚¬Â¢  SR 500 (aka 117th Ave, milepost 6.58 Ã¢â‚¬â€œ 6.72) @ 76th St
Ã¢â‚¬Â¢  SR 503 (aka 117th Ave, milepost 1.02 Ã¢â‚¬â€œ 1.10) @ SR 500 (aka Padden Pkwy, milepost 6.90 Ã¢â‚¬â€œ 7.17)
</t>
  </si>
  <si>
    <t>Crashes on SR 500 &amp; SR 503 segments in Clark County</t>
  </si>
  <si>
    <t>a history of officer reported crashes that occurred on SR 500 (aka NE 237th Ave, milepost 12.53 Ã¢â‚¬â€œ 12.61) approximately 200 feet either side of 4920 NE 237th Ave in Clark County for the period of 7/1/2010 Ã¢â‚¬â€œ available 2015 (2015 data is partial and preliminary).</t>
  </si>
  <si>
    <t>Crashes on SR 500 (aka NE 237th Ave, mp 12.53 - 12.61) approximately 200 ft either side of 4920 NE 237th Ave</t>
  </si>
  <si>
    <t>PDR-15-2118</t>
  </si>
  <si>
    <t>a history of officer reported crashes that occurred on State Route 500 (milepost 11.17 Ã¢â‚¬â€œ 11.50) from 217th Ave to 222nd Ave  in Clark County for the period of 1/1/2010 Ã¢â‚¬â€œ 12/31/2014.</t>
  </si>
  <si>
    <t>Crashes on SR 500 (mp 11.17 - 11.50) from 217th Ave to 222nd Ave in Clark County</t>
  </si>
  <si>
    <t>PDR-15-1086</t>
  </si>
  <si>
    <t xml:space="preserve">a history of officer reported crashes that occurred at or within .20 miles each direction of the following intersection in Clark County for the period of 1/1/2013 Ã¢â‚¬â€œ available 2016.
Ã¢â‚¬Â¢  SR 500 (aka Padden Pkwy, milepost 8.53B Ã¢â‚¬â€œ 8.93B) @ 152nd Ave (Co Rd #24190, milepost 1.550 Ã¢â‚¬â€œ 1.950)
</t>
  </si>
  <si>
    <t>Crashes on SR 500 @ 152nd Ave</t>
  </si>
  <si>
    <t>Dan H. Kienow</t>
  </si>
  <si>
    <t xml:space="preserve">a summary of officer reported crashes that occurred on State Route 500 (aka Fourth Plain Blvd, milepost 9.12 Ã¢â‚¬â€œ 9.16) at 182nd Ave intersection in Clark County for the period of 1/1/2010 Ã¢â‚¬â€œ available 2017. </t>
  </si>
  <si>
    <t>Crashes on SR 500 @ 182nd Ave intersection in Clark County</t>
  </si>
  <si>
    <t>Clark County Public Works</t>
  </si>
  <si>
    <t xml:space="preserve">a history of officer crashes that occurred at or within .25 miles each direction of the following intersection in Clark County for the period of 1/1/2005 Ã¢â‚¬â€œ available 2015 (2015 data is partial and preliminary).
Ã¢â‚¬Â¢  State Route 500 (milepost 8.89 Ã¢â‚¬â€œ 9.39) @ 182nd Ave (Co Rd #95160, milepost 0.000 Ã¢â‚¬â€œ 0.250)
</t>
  </si>
  <si>
    <t>Crashes on SR 500 @ 182nd Ave intersection including .25 miles each direction</t>
  </si>
  <si>
    <t>PDR-15-2715</t>
  </si>
  <si>
    <t xml:space="preserve">a history of officer reported crashes that occurred on State Route 500 (aka 117th Ave, milepost 6.08 Ã¢â‚¬â€œ 6.23) @ 65th St in Clark County for the period of 1/1/2015 Ã¢â‚¬â€œ 12/31/2017. </t>
  </si>
  <si>
    <t>Crashes on SR 500 @ 65th St</t>
  </si>
  <si>
    <t>Joe Hudson</t>
  </si>
  <si>
    <t xml:space="preserve">a history of officer reported crashes that occurred at or in the vicinity of the following intersection in the City of Battle Ground for the period of 1/1/2012 Ã¢â‚¬â€œ 12/31/2016. 
Ã¢â‚¬Â¢  SR 502 (aka Main St, milepost 6.04 Ã¢â‚¬â€œ 6.12) @ SR 503 (aka 10th Ave, milepost 7.92 Ã¢â‚¬â€œ 8.17)
</t>
  </si>
  <si>
    <t>Crashes on SR 502 &amp; SR 503</t>
  </si>
  <si>
    <t>Matthew Hawkins</t>
  </si>
  <si>
    <t>a history of officer reported crashes that occurred on State Route (SR) 502 (mp 5.00 Ã¢â‚¬â€œ 5.05) @ 72nd Ave intersection in Clark County for the date of 03/27/2015 (2015 data is considered partial and preliminary).</t>
  </si>
  <si>
    <t>Crashes on SR 502 (mp 5.00 - 5.05) @ 72nd Ave intersection in Clark County</t>
  </si>
  <si>
    <t>PDR-15-1145</t>
  </si>
  <si>
    <t>Brooks Johnson</t>
  </si>
  <si>
    <t>a history of officer reported crashes that occurred on State Route 502 (milepost 0.00 Ã¢â‚¬â€œ 6.70) for the period of 7/1/2012 Ã¢â‚¬â€œ available 2015 (2015 data is partial and preliminary).</t>
  </si>
  <si>
    <t>Crashes on SR 502 mp 0.00 - 6.70</t>
  </si>
  <si>
    <t>PDR-15-3120</t>
  </si>
  <si>
    <t>a summary of officer reported crashes that occurred on State Route 502 (milepost 0.00 Ã¢â‚¬â€œ 6.70) for the period of 1/1/2010 Ã¢â‚¬â€œ 6/30/2012.</t>
  </si>
  <si>
    <t>PDR-15-3187</t>
  </si>
  <si>
    <t>Ali Razmpa</t>
  </si>
  <si>
    <t>a history of officer reported crashes that occurred on State Route 503 (aka 117th Ave, milepost 2.76 Ã¢â‚¬â€œ 2.88) for the period of 1/1/2011 Ã¢â‚¬â€œ available 2016.</t>
  </si>
  <si>
    <t>Crashes on SR 503 (aka 117th Ave, mp 2.76 - 2.88) @ 119th St intersection</t>
  </si>
  <si>
    <t>a history of officer reported crashes that occurred on State Route 503, (milepost 8.81 Ã¢â‚¬â€œ 8.89) @ Onsdorff Blvd intersection in the City of Battle Ground for the period of 1/1/2009 Ã¢â‚¬â€œ 12/31/2014 (2014 data is considered preliminary).</t>
  </si>
  <si>
    <t>Crashes on SR 503 (milepost 8.81 - 8.89) @ Onsdorff Blvd</t>
  </si>
  <si>
    <t>PDR-15-0379</t>
  </si>
  <si>
    <t>a history of officer reported crashes that occurred on State Route 503 (milepost 2.75 Ã¢â‚¬â€œ 2.88) @ 119th St for the period of 1/1/2014 Ã¢â‚¬â€œ 12/31/2016.</t>
  </si>
  <si>
    <t>Crashes on SR 503 @ 119th St in Clark County</t>
  </si>
  <si>
    <t xml:space="preserve">a history of officer reported crashes that occurred on State Route 503 (aka 122nd Ave, milepost 5.83 Ã¢â‚¬â€œ 6.11) @ 40th St / 179th St in the City of Battle Ground for the period of 1/1/2015 Ã¢â‚¬â€œ 12/31/2017 (2017 data is preliminary). </t>
  </si>
  <si>
    <t>Crashes on SR 503 @ 40th St</t>
  </si>
  <si>
    <t>a history of officer reported crashes that occurred on State Route 503 (milepost 5.82 Ã¢â‚¬â€œ 6.12) @ 40th St/179th St in the City of Battle Ground for the period of 1/1/2012 Ã¢â‚¬â€œ 12/31/2014 (2014 data is considered preliminary).</t>
  </si>
  <si>
    <t>Crashes on SR 503 @ 40th St/179th St in the City of Battle Ground</t>
  </si>
  <si>
    <t>PDR-15-0424</t>
  </si>
  <si>
    <t>a history of officer reported crashes that occurred on State Route 503 (milepost 1.21 Ã¢â‚¬â€œ 1.84) from 87th St to 99th St  in Clark County for the period of 1/1/2010 Ã¢â‚¬â€œ available 2015 (2015 data is considered partial and preliminary).</t>
  </si>
  <si>
    <t>Crashes on SR 503 milepost 1.21 - 1.84</t>
  </si>
  <si>
    <t>PDR-15-1857</t>
  </si>
  <si>
    <t xml:space="preserve">a history of officer reported crashes that occurred on State Route 503 (milepost 1.71 Ã¢â‚¬â€œ 2.87) from 99th St to 119th St in Clark County for the period of 1/1/2013 Ã¢â‚¬â€œ 12/31/2017 (2017 data is preliminary). </t>
  </si>
  <si>
    <t>Crashes on SR 503 mp 1.71 - 2.87</t>
  </si>
  <si>
    <t>Mike Kroll</t>
  </si>
  <si>
    <t>a history of officer reported crashes that occurred on State Route 505 (milepost 2.10 Ã¢â‚¬â€œ 2.50) in Lewis County for the period of 1/1/2001 Ã¢â‚¬â€œ available 2017.</t>
  </si>
  <si>
    <t>Crashes on SR 505 mp 2.10 - 2.50</t>
  </si>
  <si>
    <t>a history of officer reported crashes that occurred on State Route (SR) 507 (mp 24.63 Ã¢â‚¬â€œ 25.03) from 1000 feet northeast and southwest of milepost 24.83 for the period of 1/1/2004 Ã¢â‚¬â€œ available 2015 (2015 data is considered partial and preliminary).</t>
  </si>
  <si>
    <t>Crashes on SR 507 (mp 24.63 - 25.03) from 1,000 feet northbound and southbound of milepost 24.83</t>
  </si>
  <si>
    <t>PDR-15-1169</t>
  </si>
  <si>
    <t>Thurston County Prosecuting Attorney's Office</t>
  </si>
  <si>
    <t>Jerry Noviello</t>
  </si>
  <si>
    <t>a history of officer reported fatal and injury crashes that occurred on State Route 507 in Thurston County for the period of 1/1/2010 Ã¢â‚¬â€œ available 2015 (2015 is considered partial and preliminary).</t>
  </si>
  <si>
    <t>Crashes on SR 507 in Thurston Co</t>
  </si>
  <si>
    <t>PDR-15-0715</t>
  </si>
  <si>
    <t>a history of officer reported crashes that occurred on State Route 507 (milepost 25.00 Ã¢â‚¬â€œ 27.00 for the period of 1/1/2010 Ã¢â‚¬â€œ available 2015 (2015 data is partial and preliminary).</t>
  </si>
  <si>
    <t>Crashes on SR 507 mp 25.00 - 27.00</t>
  </si>
  <si>
    <t>PDR-15-3334</t>
  </si>
  <si>
    <t>Lori Wampler</t>
  </si>
  <si>
    <t xml:space="preserve">a history of officer reported crashes that occurred on State Route 508 (milepost 4.68 Ã¢â‚¬â€œ 9.12) from Gish Rd to Coughlin Rd in Lewis County for the period of 1/1/2012 Ã¢â‚¬â€œ 12/31/2017. </t>
  </si>
  <si>
    <t xml:space="preserve">Crashes on SR 508 (mp 4.68 - 9.12) </t>
  </si>
  <si>
    <t>a history of officer reported crashes that occurred on State Route 508 (milepost 4.70 Ã¢â‚¬â€œ 8.39) from Gish Road to Carlisle Ave / Leonard Rd in the vicinity of Onalaska for the period of 1/1/2013 Ã¢â‚¬â€œ available 2015 (2015 data is partial and preliminary).</t>
  </si>
  <si>
    <t xml:space="preserve">Crashes on SR 508 (mp 4.70 - 8.39) from Gish Rd to Carlisle Ave / Leonard Rd </t>
  </si>
  <si>
    <t>PDR-15-2009</t>
  </si>
  <si>
    <t>a history of officer reported crashes that occurred on State Route 509 (aka Dash Point Rd, milepost 13.60 Ã¢â‚¬â€œ 14.24) for the period of 1/1/2010 Ã¢â‚¬â€œ 12/31/2014.</t>
  </si>
  <si>
    <t>Crashes on SR 509 (aka Dash Point Rd, mp 13.60 - 14.24)</t>
  </si>
  <si>
    <t>a history of officer reported crashes that occurred on State Route 509 (milepost 23.83B Ã¢â‚¬â€œ 24.17B) from Normandy Rd intersection to .3 miles south for the period of 1/1/2011 Ã¢â‚¬â€œ available 2016.</t>
  </si>
  <si>
    <t>Crashes on SR 509 (MP 23.83B - 24.17B)</t>
  </si>
  <si>
    <t>a history and summary of officer reported crashes that occurred on State Route 509 (milepost 3.81B Ã¢â‚¬â€œ 3.22) from Taylor Way to 11th St for the period of 1/1/2012 Ã¢â‚¬â€œ 12/31/2016.</t>
  </si>
  <si>
    <t>Crashes on SR 509 (mp 3.81B 3.22) from Taylor Way to 11th St</t>
  </si>
  <si>
    <t>a history of officer reported crashes that occurred on State Route 509 (milepost 2.89 Ã¢â‚¬â€œ 2.97) @ Alexander Ave intersection for the period of 1/1/2010 Ã¢â‚¬â€œ available 2016.</t>
  </si>
  <si>
    <t>Crashes on SR 509 @ Alexander Ave intersection</t>
  </si>
  <si>
    <t xml:space="preserve">a history of officer reported crashes that occurred on State Route 509 (aka Des Moines Memorial Dr. / Ambaum Blvd, milepost 23.84B Ã¢â‚¬â€œ 23.90B) @ Normandy Rd in the City of Burien for the period of 1/1/2012 Ã¢â‚¬â€œ 12/31/2017 (2017 data is preliminary). </t>
  </si>
  <si>
    <t>Crashes on SR 509 @ Normandy Rd</t>
  </si>
  <si>
    <t>a history of officer reported crashes that occurred on State Route 516 (aka Canyon Dr, milepost 6.47 Ã¢â‚¬â€œ 6.93) from 94th Ave to 97th Pl in the City of Kent for the period of 1/1/2010 Ã¢â‚¬â€œ 12/31/2014.</t>
  </si>
  <si>
    <t>Crashes on SR 516 (aka Canyon Dr, mp 6.47 - 6.93)</t>
  </si>
  <si>
    <t>PDR-15-2803</t>
  </si>
  <si>
    <t>a history of officer reported crashes that occurred on State Route 516 (milepost 5.64 Ã¢â‚¬â€œ 5.84) from Central Ave to Kennebeck Ave in the City of Kent for the period of 1/1/2010 Ã¢â‚¬â€œ 12/31/2014.</t>
  </si>
  <si>
    <t>Crashes on SR 516 (mp 5.64 - 5.84) from Central Ave to Kennebeck Ave in the City of Kent</t>
  </si>
  <si>
    <t>PDR-15-2446</t>
  </si>
  <si>
    <t xml:space="preserve">a history of officer reported crashes that occurred at the following intersection in the City of Maple Valley for the period of 1/1/2014 Ã¢â‚¬â€œ 12/31/2017. 
Ã¢â‚¬Â¢  SR 516 (aka 272nd St, milepost 14.73 Ã¢â‚¬â€œ 14.77) @ 218th Ave
</t>
  </si>
  <si>
    <t>Crashes on SR 516 @ 218th Ave</t>
  </si>
  <si>
    <t>Law Office of Jo-Hanna Read</t>
  </si>
  <si>
    <t>Paul Kerbrat</t>
  </si>
  <si>
    <t>a history of officer reported crashes that occurred on SR 516 (milepost 3.58) at the intersection of Meeker St for the period of 1/1/2012 Ã¢â‚¬â€œ 1/1/2016.</t>
  </si>
  <si>
    <t>Crashes on SR 516 @ Meeker St (mp 3.58)</t>
  </si>
  <si>
    <t xml:space="preserve">a history of officer reported crashes that occurred on the following road segments in the Cities of Des Moines &amp; Kent for the period of 1/1/2011 Ã¢â‚¬â€œ available 2015 (2015 data is partial and preliminary).
Ã¢â‚¬Â¢  State Route (SR) 516 (aka Kent Des Moines Rd, milepost 1.92 Ã¢â‚¬â€œ 2.22) @ SR 5
Ã¢â‚¬Â¢  SR 005S114892 (milepost 0.00 Ã¢â‚¬â€œ 0.31) @ SR 516
Ã¢â‚¬Â¢  SR 005R114983 (milepost 0.00 Ã¢â‚¬â€œ 0.61) @ SR 516
Ã¢â‚¬Â¢  SR 005Q514933 (milepost 0.00 Ã¢â‚¬â€œ 0.55) @ SR 516
Ã¢â‚¬Â¢  SR 005P514921 (milepost 0.00 Ã¢â‚¬â€œ 0.27) @ SR 516
Ã¢â‚¬Â¢  SR 005Q114968 (milepost 0.00 Ã¢â‚¬â€œ 0.55) @ SR 516
Ã¢â‚¬Â¢  SR 005P114879 (milepost 0.00 Ã¢â‚¬â€œ 0.37) @ SR 516
</t>
  </si>
  <si>
    <t>Crashes on SR 516 @ SR 5</t>
  </si>
  <si>
    <t>PDR-15-2508</t>
  </si>
  <si>
    <t>a history of officer reported crashes that occurred on State Route 516 (aka Central Ave, milepost 5.54 Ã¢â‚¬â€œ 5.71) from  Meeker St to Smith St in the City of Kent for the period of 1/1/2010 Ã¢â‚¬â€œ 12/31/2014.</t>
  </si>
  <si>
    <t>Crashes on SR 516 milepost 5.54 - 5.71</t>
  </si>
  <si>
    <t>PDR-15-2885</t>
  </si>
  <si>
    <t>Carmen Kwan</t>
  </si>
  <si>
    <t>a history of officer reported crashes that occurred on State Route 516 (milepost 15.93 Ã¢â‚¬â€œ 16.15) from 236th Pl to 238th Ave for the period of 5/1/2012 Ã¢â‚¬â€œ available 2017.</t>
  </si>
  <si>
    <t>Crashes on SR 516 mp 15.93 - 16.15</t>
  </si>
  <si>
    <t>a history of officer reported crashes that occurred on State Route 516 (aka Kent Kangley Rd, milepost 8.71 Ã¢â‚¬â€œ 9.41) for the period of 1/1/2011 Ã¢â‚¬â€œ 12/31/2015.</t>
  </si>
  <si>
    <t>Crashes on SR 516 mp 8.71 - 9.41</t>
  </si>
  <si>
    <t>a history of officer reported crashes that occurred on State Route 518 (milepost 0.00 Ã¢â‚¬â€œ 3.81) for the period of 11/1/2014 Ã¢â‚¬â€œ available 2015 (2015 data is considered partial and preliminary).</t>
  </si>
  <si>
    <t>Crashes on SR 518 milepost 0.00 - 3.81</t>
  </si>
  <si>
    <t>PDR-15-1122</t>
  </si>
  <si>
    <t>a history of officer reported crashes that occurred on State Route 518 (milepost 0.00 Ã¢â‚¬â€œ 3.81) for the period of 3/1/2015 Ã¢â‚¬â€œ available 2015 (2015 data is partial and preliminary).</t>
  </si>
  <si>
    <t>PDR-15-2278</t>
  </si>
  <si>
    <t>Port of Seattle Business Intelligence</t>
  </si>
  <si>
    <t>a history of officer reported crashes that occurred on State Route 518 (milepost 0.00 Ã¢â‚¬â€œ 3.81) for the period of 7/20/2015 Ã¢â‚¬â€œ available 2016.</t>
  </si>
  <si>
    <t>Crashes on SR 518 mp 0.00 - 3.18</t>
  </si>
  <si>
    <t>Port of Seattle</t>
  </si>
  <si>
    <t>a history of officer reported crashes that occurred on State Route 518 (milepost 0.00 Ã¢â‚¬â€œ 3.81) for the period of 7/7/2016 Ã¢â‚¬â€œ available 2017.</t>
  </si>
  <si>
    <t>Crashes on SR 518 mp 0.00 - 3.81</t>
  </si>
  <si>
    <t xml:space="preserve">a history of officer reported crashes that occurred on the following road segment in the City of Seattle for the period of 1/1/2012 Ã¢â‚¬â€œ available 2017. 
Ã¢â‚¬Â¢  SR 519 (milepost 0.88 Ã¢â‚¬â€œ 1.14) from King St to Yesler Way
</t>
  </si>
  <si>
    <t>Crashes on SR 519 segment</t>
  </si>
  <si>
    <t xml:space="preserve">a history of officer reported crashes that occurred on or in the vicinity of the following road segments in the Cities of Bellevue and Redmond for the period of 1/1/2012 Ã¢â‚¬â€œ available 2017. 
Ã¢â‚¬Â¢  Avondale Rd from the end of SR 520 to just north of 76th St
Ã¢â‚¬Â¢  SR 202 (aka Redmond Way, milepost 7.65 Ã¢â‚¬â€œ 7.94) from 76th St to WB SR 520 on-ramp
Ã¢â‚¬Â¢  SR 520 (Mainline Only, milepost 8.84 Ã¢â‚¬â€œ 10.81) 
Ã¢â‚¬Â¢  SR 520 (Mainline Only, milepost 12.24 Ã¢â‚¬â€œ 12.83)
Ã¢â‚¬Â¢  SR 520P101226 (milepost 0.00 Ã¢â‚¬â€œ 0.58) Entire ramp length
Ã¢â‚¬Â¢  SR 520S101238 (milepost 0.00 Ã¢â‚¬â€œ 0.40) Entire ramp length
Ã¢â‚¬Â¢  SR 520S201238 (milepost 0.00 Ã¢â‚¬â€œ 0.69) Entire ramp length
</t>
  </si>
  <si>
    <t>Crashes on SR 520 &amp; Avondale Rd segments</t>
  </si>
  <si>
    <t xml:space="preserve">a history of officer reported crashes that occurred on State Route 520 (excluding LXÃ¢â‚¬â„¢s, milepost 9.67 Ã¢â‚¬â€œ 11.37) for the period of 1/1/2010 Ã¢â‚¬â€œ available 2017. </t>
  </si>
  <si>
    <t>Crashes on SR 520 (excluding LX's, mp 9.67 - 11.37)</t>
  </si>
  <si>
    <t xml:space="preserve">a history of officer reported crashes that occurred at or within .20 miles each direction of the following intersection in Clark County for the period of 1/1/2013 Ã¢â‚¬â€œ available 2016.
Ã¢â‚¬Â¢  SR 503 (aka 117th Ave, milepost 1.60 Ã¢â‚¬â€œ 2.00) @ 99th St (Co Rd #23940, milepost 2.560 Ã¢â‚¬â€œ 2.960)
</t>
  </si>
  <si>
    <t>Crashes on SR 520 @ 99th St in Clark County</t>
  </si>
  <si>
    <t>Joshua Hunter</t>
  </si>
  <si>
    <t xml:space="preserve">a history of officer reported crashes that occurred on State Route 520 (milepost 3.00 Ã¢â‚¬â€œ 6.00) for the period of 1/1/2010 Ã¢â‚¬â€œ 1/31/2017. </t>
  </si>
  <si>
    <t>Crashes on SR 520 mp 3.00 - 6.00</t>
  </si>
  <si>
    <t>a history of officer reported crashes that occurred on State Route 520 (milepost 3.98 Ã¢â‚¬â€œ 6.54) from east end of Lake Washington Bridge to 108th Ave interchange for the period of 4/1/2011 Ã¢â‚¬â€œ 9/30/2015.</t>
  </si>
  <si>
    <t>Crashes on SR 520 mp 3.98 - 6.54</t>
  </si>
  <si>
    <t>a history of officer reported crashes that occurred on State Route 520 (excluding LXÃ¢â‚¬â„¢s, milepost 8.67 Ã¢â‚¬â€œ 11.37) from 148th Ave interchange to 51st St interchange for the period of 1/1/2011 Ã¢â‚¬â€œ 12/31/2016.</t>
  </si>
  <si>
    <t>Crashes on SR 520 mp 8.67 - 11.37</t>
  </si>
  <si>
    <t>a history of officer reported crashes that occurred at State Route 520R200131 (milepost 0.19 Ã¢â‚¬â€œ 0.21) &amp; 24th Ave intersection in the City of Seattle for the period of 1/1/2015 Ã¢â‚¬â€œ available 2016.</t>
  </si>
  <si>
    <t>Crashes on SR 520R200131 &amp; 24th Ave intersection in the City of Seattle</t>
  </si>
  <si>
    <t>Ornwipa Thamsuwan</t>
  </si>
  <si>
    <t xml:space="preserve">a history of officer reported crashes that occurred between the hours of 7:00 am Ã¢â‚¬â€œ 11:00 am at the following intersection in the City of Seattle for the period of 07/07/2015 (2015 data is preliminary).
Ã¢â‚¬Â¢ SR 522 (aka Lake City Way, milepost 3.19 Ã¢â‚¬â€œ 3.23) @ 125th St
</t>
  </si>
  <si>
    <t>Crashes on SR 522 @ 125th St intersection between the hours of 7:00 am &amp; 11:00 am in the City of Seattle</t>
  </si>
  <si>
    <t>PDR-15-2869</t>
  </si>
  <si>
    <t>Roger Hanson</t>
  </si>
  <si>
    <t>a history of reported crashes that occurred on State Route 522 (milepost 2.12 Ã¢â‚¬â€œ 2.16) @ 24th Ave intersection in the City of Seattle for the period of 1/1/2001 Ã¢â‚¬â€œ available 2015 (2015 data is partial and preliminary).</t>
  </si>
  <si>
    <t>Crashes on SR 522 @ 24th Ave intersection in the City of Seattle</t>
  </si>
  <si>
    <t>PDR-15-2422</t>
  </si>
  <si>
    <t xml:space="preserve">a history of officer reported crashes that occurred at the following intersection in Snohomish County for the period of 1/1/2012 Ã¢â‚¬â€œ available 2017. 
Ã¢â‚¬Â¢  SR 522 (milepost 16.51 Ã¢â‚¬â€œ 16.67) @ SR 524 (aka Paradise Lake Rd, milepost 14.51 Ã¢â‚¬â€œ 14.56)
</t>
  </si>
  <si>
    <t>Crashes on SR 522 @ Paradise Lake Rd</t>
  </si>
  <si>
    <t>a history and summary of officer reported crashes that occurred on State Route 522 (milepost 13.45 Ã¢â‚¬â€œ 22.81) for the period of 1/1/2002 Ã¢â‚¬â€œ available 2017. We have also provided retention logs in a separate email.</t>
  </si>
  <si>
    <t>Crashes on SR 522 mp 13.45 - 22.81 and retention logs</t>
  </si>
  <si>
    <t>Beth Marrs</t>
  </si>
  <si>
    <t>a history of officer reported crashes that occurred on State Route 522 (milepost 20.22 Ã¢â‚¬â€œ 20.63) within 1000 feet each direction of Elliott Rd Bridge for the period of 5/29/2006 Ã¢â‚¬â€œ available 2016.</t>
  </si>
  <si>
    <t>Crashes on SR 522 mp 20.22 - 20.63</t>
  </si>
  <si>
    <t>a history of officer reported crashes that occurred on State Route 522 (milepost 8.08 Ã¢â‚¬â€œ 8.64) from 83rd Pl to 91st Ave for the period of 1/1/2013 Ã¢â‚¬â€œ 12/31/2015.</t>
  </si>
  <si>
    <t>Crashes on SR 522 mp 8.08 - 8.64</t>
  </si>
  <si>
    <t xml:space="preserve">a history of officer reported crashes that occurred on the following State Route (SR) segments in the City of Bothell for the period of 1/1/2013 Ã¢â‚¬â€œ 12/31/2015.
Ã¢â‚¬Â¢  SR 522 (milepost 9.08 Ã¢â‚¬â€œ 9.15) @ 96th Ave
Ã¢â‚¬Â¢  SR 522 (milepost 9.57 Ã¢â‚¬â€œ 9.62) @ 180th St
Ã¢â‚¬Â¢  SR 522 (milepost 9.64 Ã¢â‚¬â€œ 9.70) @ 98th Ave / 180th St
Ã¢â‚¬Â¢  SR 522 (milepost 9.73 Ã¢â‚¬â€œ 9.82) @ Bothell Way
Ã¢â‚¬Â¢  SR 522 (milepost 10.16 Ã¢â‚¬â€œ 10.22) @ Kaysner Way
</t>
  </si>
  <si>
    <t>Crashes on SR 522 segments in the City of Bothell</t>
  </si>
  <si>
    <t>a history of officer reported crashes that occurred on State Route 523 (Entire route, milepost 0.00 Ã¢â‚¬â€œ 2.45) for the period of 1/1/2011 Ã¢â‚¬â€œ 12/31/2015.</t>
  </si>
  <si>
    <t>Crashes on SR 523 mp 0.00 - 2.45</t>
  </si>
  <si>
    <t xml:space="preserve">a history of officer reported crashes that occurred on the following road segments in Snohomish County for the period of 1/1/2012 Ã¢â‚¬â€œ available 2017.
Ã¢â‚¬Â¢  Bartlett Rd (Co Rd #17330, milepost 0.000 Ã¢â‚¬â€œ 0.114) from SR 524 to 197th St
Ã¢â‚¬Â¢  SR 524 (milepost 7.71 Ã¢â‚¬â€œ 8.11) from 500 feet northeast of Bartlett Rd to 198th Pl
</t>
  </si>
  <si>
    <t>Crashes on SR 524 &amp; Bartlett Rd segments in Snohomish County</t>
  </si>
  <si>
    <t xml:space="preserve">a history of officer reported crashes that occurred on the following State Route segments in the City of Bothell and Snohomish County for the period of 1/1/2013 Ã¢â‚¬â€œ available 2018. 
Ã¢â‚¬Â¢  SR 524 (aka 208th St, milepost 9.30 Ã¢â‚¬â€œ 9.85)
Ã¢â‚¬Â¢  SR 527 (aka Bothell Everett Hwy, milepost 3.50 Ã¢â‚¬â€œ 4.00)
</t>
  </si>
  <si>
    <t>Crashes on SR 524 &amp; SR 527 segments</t>
  </si>
  <si>
    <t>a history of officer reported crashes that occurred on State Route 524 (aka Filbert Rd, milepost 6.77 Ã¢â‚¬â€œ 6.81) @ Larch Way intersection for the period of 1/1/2011 Ã¢â‚¬â€œ 12/31/2015.</t>
  </si>
  <si>
    <t>Crashes on SR 524 @ Larch Way</t>
  </si>
  <si>
    <t>Don Wisehart</t>
  </si>
  <si>
    <t>a history of officer reported crashes that occurred on State Route 524 (milepost 10.79 Ã¢â‚¬â€œ 11.28) from 39th Ave to 500 feet east of 43rd Ave for the period of 4/1/2011 Ã¢â‚¬â€œ 3/31/2016.</t>
  </si>
  <si>
    <t>Crashes on SR 524 mp 10.70 - 11.28</t>
  </si>
  <si>
    <t>a history of officer reported crashes that occurred on State Route 524 (milepost 7.93 Ã¢â‚¬â€œ 8.16) for the period of 01/01/2011 - 12/31/2015</t>
  </si>
  <si>
    <t>Crashes on SR 524 mp 7.93 - 8.16</t>
  </si>
  <si>
    <t xml:space="preserve">a history of officer reported crashes that occurred at the following intersection and road segment in Snohomish County for the period of 1/1/2014 Ã¢â‚¬â€œ available 2017.
Ã¢â‚¬Â¢  SR 524 (milepost 10.82 Ã¢â‚¬â€œ 10.91) @ York Rd / 39th Ave
Ã¢â‚¬Â¢  SR 524 (milepost 11.17 Ã¢â‚¬â€œ 12.11) from 43rd Ave to 55th Ave
</t>
  </si>
  <si>
    <t>Crashes on SR 524 segments in Snohomish County</t>
  </si>
  <si>
    <t>David Carman Law LLC</t>
  </si>
  <si>
    <t>David E. Carman</t>
  </si>
  <si>
    <t xml:space="preserve">a history of officer reported crashes that occurred on the following road segments in Island County for the period of 1/1/2013 Ã¢â‚¬â€œ 1/1/2016.
Ã¢â‚¬Â¢  State Route (SR) 525 (milepost 8.48 Ã¢â‚¬â€œ 30.52) from Clinton Ferry Terminal to SR 20
Ã¢â‚¬Â¢  Coles Rd Ã¢â‚¬â€œ north leg (Co Rd #10950, milepost 0.000 Ã¢â‚¬â€œ 0.020) @ SR 525 (milepost 12.70 Ã¢â‚¬â€œ 12.74) Ã¢â‚¬â€œ No Reported Crashes
Ã¢â‚¬Â¢  Coles Rd Ã¢â‚¬â€œ south leg (Co Rd #09550, milepost 0.000 Ã¢â‚¬â€œ 0.020) @ SR 525 (milepost 12.70 Ã¢â‚¬â€œ 12.74) Ã¢â‚¬â€œ No Reported Crashes
</t>
  </si>
  <si>
    <t>Crashes on SR 525 &amp; Coles Rd segments in Island County</t>
  </si>
  <si>
    <t xml:space="preserve">a history of officer reported crashes that occurred on or in the vicinity of the following road segments in the City of Mukilteo for the period of 1/1/2010 Ã¢â‚¬â€œ available 2015 (2015 data is considered partial and preliminary).
Ã¢â‚¬Â¢  Harbour Pointe Blvd from Cyrus Way to SR 525 / Mukilteo Speedway
Ã¢â‚¬Â¢  State Route 525 (milepost 5.15 Ã¢â‚¬â€œ 5.35)
</t>
  </si>
  <si>
    <t>Crashes on SR 525 &amp; Harbour Pt Blvd segments in the City of Mukilteo</t>
  </si>
  <si>
    <t>PDR-15-1687</t>
  </si>
  <si>
    <t>Chris Long</t>
  </si>
  <si>
    <t xml:space="preserve">a history of officer reported crashes that occurred on State Route 525 (milepost 4.11) at the southern intersection of Harbour Point Blvd for the period of 1/1/2012 Ã¢â‚¬â€œ available 2015 (2015 data is partial and preliminary). </t>
  </si>
  <si>
    <t>Crashes on SR 525 (mp 4.11)</t>
  </si>
  <si>
    <t>PDR-15-2347</t>
  </si>
  <si>
    <t>Donald D. Wisehart</t>
  </si>
  <si>
    <t xml:space="preserve">a history of officer reported crashes that occurred at the following State Route (SR) intersections in Snohomish County for the period of 4/1/2014 Ã¢â‚¬â€œ 3/31/2017. 
Ã¢â‚¬Â¢  SR 525LX00062 (aka Alderwood Mall Pkwy / 28th Ave, milepost 0.00 Ã¢â‚¬â€œ 0.05) @ SB SR 525 on/off-ramps
Ã¢â‚¬Â¢  SR 525R100110 (milepost 0.50 Ã¢â‚¬â€œ 0.53) @ Alderwood Mall Pkwy / 28th Ave
Ã¢â‚¬Â¢  SR 525S100036 (milepost 0.00 Ã¢â‚¬â€œ 0.03) @ Alderwood Mall Pkwy / 28th Ave
Ã¢â‚¬Â¢  SR LX00062 (aka Alderwood Mall Pkwy / 28th Ave, milepost 0.24 Ã¢â‚¬â€œ 0.28) @ NB SR 525 on/off-ramps
Ã¢â‚¬Â¢  SR 525P500066 (milepost 0.16 Ã¢â‚¬â€œ 0.20) @ Alderwood Mall Pkwy
Ã¢â‚¬Â¢  SR 525Q100126 (milepost 0.00 Ã¢â‚¬â€œ 0.03) @ Alderwood Mall Pkwy Ã¢â‚¬â€œ No Reported Crashes
</t>
  </si>
  <si>
    <t xml:space="preserve">Crashes on SR 525 @ Alderwood Mall Pkwy
</t>
  </si>
  <si>
    <t>a history of officer reported crashes that occurred at or within 500 feet each direction of State Route 525 (aka Mukilteo Speedway, milepost 4.73 Ã¢â‚¬â€œ 4.93) at Chennault Beach Rd / Bernie Webber Dr. intersection for the period of 1/1/2011 Ã¢â‚¬â€œ 12/31/2015.</t>
  </si>
  <si>
    <t>Crashes on SR 525 @ Chennault Beach Rd / Bernie Webber Dr</t>
  </si>
  <si>
    <t>a history of officer reported crashes that occurred on State Route 526 (milepost 0.00 Ã¢â‚¬â€œ 2.00) for the period of 1/1/2006 Ã¢â‚¬â€œ available 2016.</t>
  </si>
  <si>
    <t>Crashes on SR 526 (mp 0.00 - 2.00)</t>
  </si>
  <si>
    <t>a history of officer reported crashes that occurred on State Route 526 (milepost 1.08 Ã¢â‚¬â€œ 1.75) @ Airport Rd interchange for the period of 1/1/2016 Ã¢â‚¬â€œ available 2017.</t>
  </si>
  <si>
    <t>Crashes on SR 526 (mp 1.08 - 1.75) @ Airport Rd interchange</t>
  </si>
  <si>
    <t>a history of officer reported crashes that occurred on State Route 526 (milepost 0.70 Ã¢â‚¬â€œ 1.05) for the period of 1/1/2010 Ã¢â‚¬â€œ 12/31/2014.</t>
  </si>
  <si>
    <t>Crashes on SR 526 mp 0.70 - 1.05</t>
  </si>
  <si>
    <t>PDR-15-2268</t>
  </si>
  <si>
    <t xml:space="preserve">a history of officer reported crashes that occurred on the following road segments in Snohomish County for the period of 1/1/2012 Ã¢â‚¬â€œ available 2017.
Ã¢â‚¬Â¢  183rd St (Co Rd #18500, milepost 0.000 Ã¢â‚¬â€œ 0.172) from SR 527 to 800 feet west of SR 527
Ã¢â‚¬Â¢  SR 527 (milepost 5.16 Ã¢â‚¬â€œ 5.35)
</t>
  </si>
  <si>
    <t>Crashes on SR 527 &amp; 183rd St segments in Snohomish County</t>
  </si>
  <si>
    <t xml:space="preserve">a history of officer reported crashes that occurred at or within 500 feet of the following intersection in the City of Mill Creek &amp; Snohomish County for the period of 1/1/2011 Ã¢â‚¬â€œ 12/31/2015.
Ã¢â‚¬Â¢  State Route (SR) 527 (aka Bothell Everett Hwy, milepost 6.16 Ã¢â‚¬â€œ 6.34) @ Seattle Hill Rd
Ã¢â‚¬Â¢  Seattle Hill Rd (Co Rd #18440, milepost 0.000 Ã¢â‚¬â€œ 0.095) @ SR 527 Ã¢â‚¬â€œ No Reported Crashes
</t>
  </si>
  <si>
    <t>Crashes on SR 527 @ Seattle Hill Rd</t>
  </si>
  <si>
    <t xml:space="preserve">a history of officer reported crashes that occurred on State Route 527 (aka Bothell Everett Hwy, milepost 4.43 Ã¢â‚¬â€œ 5.09) from 196th St to 186th Pl in Snohomish County for the period of 1/1/2015 Ã¢â‚¬â€œ 12/31/2017. </t>
  </si>
  <si>
    <t>Crashes on SR 527 segment in Snohomish County</t>
  </si>
  <si>
    <t xml:space="preserve">a history of officer reported crashes that occurred on the following road segments in the City of Arlington and Snohomish County for the period of 1/1/2011 Ã¢â‚¬â€œ available 2016.
Ã¢â‚¬Â¢  State Route 530 (aka Pioneer Hwy, milepost 16.95 Ã¢â‚¬â€œ 17.56) 
   from State Route 5 to Smokey Point Blvd (aka Old Hwy 99)
Ã¢â‚¬Â¢  Smokey Point Blvd (aka Old Hwy 99) from State Route 530 to 
   the south at Smokey Point Blvd Wye-connector.
</t>
  </si>
  <si>
    <t>Crashes on SR 530 &amp; Smokey Point Blvd segments</t>
  </si>
  <si>
    <t>a history of officer reported crashes that occurred on State Route 530 (Mainline only, milepost 19.37 Ã¢â‚¬â€œ 19.41) in Snohomish County for the period of 1/1/2011 Ã¢â‚¬â€œ available 2016.</t>
  </si>
  <si>
    <t>Crashes on SR 530 (mainline, mp 19.37 - 19.41) in Snohomish County</t>
  </si>
  <si>
    <t>a history of officer reported crashes that occurred on State Route 530 (milepost 25.50 Ã¢â‚¬â€œ 25.54) @ Jim Creek Rd intersection for the period of 6/1/2006 Ã¢â‚¬â€œ available 2016.</t>
  </si>
  <si>
    <t>Crashes on SR 530 @ Jim Creek Rd</t>
  </si>
  <si>
    <t>Snohomish County Parks</t>
  </si>
  <si>
    <t>Sharon Swan</t>
  </si>
  <si>
    <t xml:space="preserve">a history of officer reported crashes that occurred on State Route 530 (milepost 20.77 Ã¢â‚¬â€œ 50.08) from/to and including Cities of Arlington to Darrington for the period of 1/1/2009 Ã¢â‚¬â€œ 12/31/2014 (2014 is considered preliminary). </t>
  </si>
  <si>
    <t>Crashes on SR 530 from/to and including Arlington - Darrington</t>
  </si>
  <si>
    <t>PDR-15-0472</t>
  </si>
  <si>
    <t xml:space="preserve">a history of officer reported crashes that occurred on or in the vicinity of the following road segments in the City of Arlington for the period of 1/1/2011 Ã¢â‚¬â€œ 12/31/2014. (2014 data is considered preliminary)
Ã¢â‚¬Â¢  SR 531 (mp 6.20 Ã¢â‚¬â€œ 9.88) from SR 5 on/off-ramps to SR 9 (end of route)
Ã¢â‚¬Â¢  Smokey Pt Dr from SR 531 to Smokey Point Blvd
</t>
  </si>
  <si>
    <t>Crashes on SR 531 &amp; Smokey Pt Dr segments</t>
  </si>
  <si>
    <t>PDR-15-0636</t>
  </si>
  <si>
    <t xml:space="preserve">a history of officer reported crashes that occurred at or within 200 feet of the following intersection in the City of Arlington for the period of 1/1/2011 Ã¢â‚¬â€œ 12/31/2015.
Ã¢â‚¬Â¢  State Route 531 (aka 172nd St, milepost 8.06 Ã¢â‚¬â€œ 8.16) @ 59th Ave
</t>
  </si>
  <si>
    <t>Crashes on SR 531 @ 59th Ave</t>
  </si>
  <si>
    <t xml:space="preserve">a history of officer reported crashes that occurred at or within 200 feet each direction of the following intersection in the City of Arlington for the period of 1/1/2013 Ã¢â‚¬â€œ 12/31/2017. 
Ã¢â‚¬Â¢  SR 531 (aka 172nd St, milepost 8.06 Ã¢â‚¬â€œ 8.16) @ 59th Ave
</t>
  </si>
  <si>
    <t>a history of officer reported crashes that occurred on State Route 531 (milepost 0.43 Ã¢â‚¬â€œ 0.70) for the period of 1/1/2011 Ã¢â‚¬â€œ 12/31/2015.</t>
  </si>
  <si>
    <t>Crashes on SR 531 mp 0.43 - 0.70</t>
  </si>
  <si>
    <t>a history of officer reported crashes that occurred on State Route 531 (milepost 6.50 Ã¢â‚¬â€œ 7.25) for the period of 1/1/2013 Ã¢â‚¬â€œ 12/31/2015.</t>
  </si>
  <si>
    <t>Crashes on SR 531 mp 6.50 - 7.25</t>
  </si>
  <si>
    <t>Spencer Montgomery</t>
  </si>
  <si>
    <t>a history of officer reported crashes that occurred on State Route 531 (milepost 7.00 Ã¢â‚¬â€œ 8.72) from 43rd Ave to 67th Ave  in the City of Arlington and Snohomish County for the period of 1/1/2010 Ã¢â‚¬â€œ 12/31/2014.</t>
  </si>
  <si>
    <t>Crashes on SR 531 mp 7.00 - 8.72</t>
  </si>
  <si>
    <t>PDR-15-1370</t>
  </si>
  <si>
    <t xml:space="preserve">a history of officer reported crashes that occurred at the following intersections in the City of Stanwood for the period of 1/1/2010 Ã¢â‚¬â€œ 12/31/2014.
Ã¢â‚¬Â¢  State Route 532 (milepost 4.62 Ã¢â‚¬â€œ 4.72) @ 92nd Ave
Ã¢â‚¬Â¢  State Route 532 (milepost 4.84 Ã¢â‚¬â€œ 4.95) @ 88th Ave
</t>
  </si>
  <si>
    <t>Crashes on SR 532 @ 92nd Ave &amp; 88th Ave</t>
  </si>
  <si>
    <t>PDR-15-2469</t>
  </si>
  <si>
    <t>a history of officer reported crashes that occurred on State Route 532 (milepost 3.47 Ã¢â‚¬â€œ 3.94) for the period of 1/1/2010 Ã¢â‚¬â€œ 12/31/2014.</t>
  </si>
  <si>
    <t>Crashes on SR 532 mp 3.47 - 3.92</t>
  </si>
  <si>
    <t>PDR-15-2770</t>
  </si>
  <si>
    <t xml:space="preserve">a history of officer reported crashes that occurred at the following intersection in the City of Mount Vernon for the period of 1/1/2013 Ã¢â‚¬â€œ 12/31/2017. 
Ã¢â‚¬Â¢  SR 538 (aka College Way, milepost 1.75 Ã¢â‚¬â€œ 1.79) @ 30th St 
</t>
  </si>
  <si>
    <t>Crashes on SR 538 (aka College Way, mp 1.75 - 1.79) @ 30th St</t>
  </si>
  <si>
    <t>Skagit County Public Works</t>
  </si>
  <si>
    <t>a history of officer reported crashes that occurred on State Route 542 (milepost 17.00 Ã¢â‚¬â€œ 19.00) for the period of 1/1/2002 Ã¢â‚¬â€œ 12/31/2009.</t>
  </si>
  <si>
    <t>Crashes on SR 542 mp 17.00 - 19.00</t>
  </si>
  <si>
    <t>BP</t>
  </si>
  <si>
    <t>David Glasgo</t>
  </si>
  <si>
    <t xml:space="preserve">a history and summary of officer reported crashes that occurred on the following State Route (SR) segments for the period of 1/1/2006 Ã¢â‚¬â€œ available 2015 (2015 data is partial and preliminary).
Ã¢â‚¬Â¢  SR 548 (aka Grandview Rd, milepost 0.00 Ã¢â‚¬â€œ 5.97) from SR 5 interchange to Blaine Rd
Ã¢â‚¬Â¢  SR 5 (milepost 265.38 Ã¢â‚¬â€œ 266.62, excluding mainline) @ SR 548
</t>
  </si>
  <si>
    <t>Crashes on SR 548 &amp; SR 5</t>
  </si>
  <si>
    <t xml:space="preserve">a history of officer reported crashes that occurred on State Route 548 (aka Blaine Rd, milepost 7.68 Ã¢â‚¬â€œ 7.72) @ Alderson Rd intersection in Whatcom County for the period of 1/1/2008 Ã¢â‚¬â€œ 11/13/2013. </t>
  </si>
  <si>
    <t>Crashes on SR 548 @ Alderson Rd intersection in Whatcom County</t>
  </si>
  <si>
    <t>a history of officer reported crashes that occurred on State Route 548 (aka Peace Portal Dr, milepost 12.12 Ã¢â‚¬â€œ 12.16) at Hughes Ave intersection for the period of 1/1/2011 Ã¢â‚¬â€œ 12/31/2015.</t>
  </si>
  <si>
    <t>Crashes on SR 548 @ Hughes Ave</t>
  </si>
  <si>
    <t>Terra Property Analytics, LLC</t>
  </si>
  <si>
    <t>Steve Price</t>
  </si>
  <si>
    <t xml:space="preserve">a history of officer reported crashes that occurred on State Route 548 (aka Grandview Rd, milepost 4.91 Ã¢â‚¬â€œ 4.95) @ Kickerville Rd in Whatcom County for the period of 1/1/2008 Ã¢â‚¬â€œ 12/31/2017. </t>
  </si>
  <si>
    <t>Crashes on SR 548 @ Kickerville Rd</t>
  </si>
  <si>
    <t xml:space="preserve">a history of officer reported crashes that occurred on the following road segment in Whatcom County for the period of 1/1/2012 Ã¢â‚¬â€œ available 2017. 
Ã¢â‚¬Â¢  SR 548 (aka Blaine Rd, milepost 6.93 Ã¢â‚¬â€œ 8.98) from Bay Rd to Birch Bay Lynden Rd
</t>
  </si>
  <si>
    <t>Crashes on SR 548 mp 6.93 - 8.98</t>
  </si>
  <si>
    <t>Steven L. Kayser</t>
  </si>
  <si>
    <t xml:space="preserve">a history of officer reported crashes that occurred on the following road segments in the City of Ferndale for the period of 1/1/2013 Ã¢â‚¬â€œ available 2018. 
Ã¢â‚¬Â¢  SR 548 (aka Grandview Rd, MP 0.00 Ã¢â‚¬â€œ 0.31) from beginning of route at SR 5 overpass to Portal Way
Ã¢â‚¬Â¢  SR 005LX26598 (aka Grandview Rd, MP 0.00 Ã¢â‚¬â€œ 0.05) from SR 5 overpass to NB SR 5 on/off-ramps
Ã¢â‚¬Â¢  SR 005P126568 (MP 0.25 Ã¢â‚¬â€œ 0.27) @ Grandview Rd
Ã¢â‚¬Â¢  SR 005Q126660 (MP 0.00 Ã¢â‚¬â€œ 0.02) @ Grandview Rd Ã¢â‚¬â€œ No Reported Crashes
Ã¢â‚¬Â¢  SR 005R126632 (MP 0.30 Ã¢â‚¬â€œ 0.32) @ SR 548 (aka Grandview Rd) Ã¢â‚¬â€œ No Reported Crashes
Ã¢â‚¬Â¢  SR 005S126539 (MP 0.00 Ã¢â‚¬â€œ 0.02) @ SR 548 (aka Grandview Rd)
</t>
  </si>
  <si>
    <t>Crashes on SR 548 segment in the City of Ferndale</t>
  </si>
  <si>
    <t>Chris Enrico</t>
  </si>
  <si>
    <t xml:space="preserve">a history of officer reported crashes that occurred on State Route 6 (milepost 47.50 Ã¢â‚¬â€œ 48.50) half mile each direction of milepost 48.00 for the period of 1/1/2002 Ã¢â‚¬â€œ available 2017. </t>
  </si>
  <si>
    <t>Crashes on SR 6 (MP 47.50 - 48.50)</t>
  </si>
  <si>
    <t>Tiffany Bacon</t>
  </si>
  <si>
    <t>a history of officer reported crashes that occurred on State Route 7 (aka Pacific Ave, milepost 53.15 Ã¢â‚¬â€œ 53.19) @ 99th St intersection for the period of 10/27/2016.</t>
  </si>
  <si>
    <t>Crashes on SR 7 (aka Pacific Ave, mp 53.15 - 53.19) @ 99th St intersection</t>
  </si>
  <si>
    <t>a history of officer reported crashes that occurred on State Route 7, (milepost 53.00 Ã¢â‚¬â€œ 56.03) for the period of 1/1/2012 Ã¢â‚¬â€œ 12/31/2014.</t>
  </si>
  <si>
    <t>Crashes on SR 7 (MP 53.00 - 56.03)</t>
  </si>
  <si>
    <t>PDR-15-0842</t>
  </si>
  <si>
    <t>State Route 7 (milepost 47.83 - 48.33) from 184th St to 176th St in Pierce County for the period of 1/1/2010 - available 2015.</t>
  </si>
  <si>
    <t>a history of officer reported crashes that occurred on State Route 7 (milepost 47.83 - 48.33) from 184th St to 176th St in Pierce County for the period of 1/1/2010 Ã¢â‚¬â€œ available 2015 (2015 data is considered preliminary).</t>
  </si>
  <si>
    <t>Crashes on SR 7 from 176th to 183rd in Pierce County</t>
  </si>
  <si>
    <t>PDR-15-1255</t>
  </si>
  <si>
    <t>a history of officer reported crashes that occurred on State Route 7 (milepost 52.50 Ã¢â‚¬â€œ 53.50) for the period of 01/01/2013 Ã¢â‚¬â€œ 12/31/2015.</t>
  </si>
  <si>
    <t>Crashes on SR 7 mp 52.50 - 53.50</t>
  </si>
  <si>
    <t>a history of officer reported crashes that occurred on State Route 702 (milepost 3.30 Ã¢â‚¬â€œ 3.34) @ Allen Rd intersection for the period of 1/1/2010 Ã¢â‚¬â€œ 12/31/2014.</t>
  </si>
  <si>
    <t>Crashes on SR 702 (mp 3.30 - 3.34) @ Allen Rd</t>
  </si>
  <si>
    <t>PDR-15-3016</t>
  </si>
  <si>
    <t>a history of officer reported crashes that occurred on State Route 8 (Mainline and Eastbound only, milepost 18.00 Ã¢â‚¬â€œ 19.00) in Thurston County for the period of 1/1/2006 Ã¢â‚¬â€œ available 2016.</t>
  </si>
  <si>
    <t>Crashes on SR 8 (Mainline and Eastbound only, mp 18.00 - 19.00) in Thurston County</t>
  </si>
  <si>
    <t xml:space="preserve">a history of officer reported crashes that occurred on SR 8 (milepost 5.95 Ã¢â‚¬â€œ 6.11) at SR 108 (milepost 0.00 Ã¢â‚¬â€œ 0.08) for the period of 1/1/2011 Ã¢â‚¬â€œ available 2016. </t>
  </si>
  <si>
    <t>Crashes on SR 8 @ SR 108</t>
  </si>
  <si>
    <t>Gerald Ullman</t>
  </si>
  <si>
    <t>a history of officer reported crashes that occurred on SR 82 (milepost 30.96 Ã¢â‚¬â€œ 36.00, includes on/off-ramps) for the period of 1/1/2009 Ã¢â‚¬â€œ 12/31/2014 and on SR 90 (milepost 137.67 Ã¢â‚¬â€œ 148.45, includes on/off-ramps) for the period of 1/1/2010 Ã¢â‚¬â€œ 12/31/2014.</t>
  </si>
  <si>
    <t xml:space="preserve">Crashes on SR 82 &amp; SR 90 segments
</t>
  </si>
  <si>
    <t xml:space="preserve">a history of officer reported crashes that occurred on SR 82 (milepost 40.00 - 105.00) for the period of 2/15/2016 to 3/15/2016. </t>
  </si>
  <si>
    <t>Crashes on SR 82 mp 40.00 - 105.00</t>
  </si>
  <si>
    <t xml:space="preserve">a history of officer reported crashes that occurred on State Route 9 (milepost 14.68 Ã¢â‚¬â€œ 15.42) in the vicinity of 4th St SE intersection for the period of 1/1/2005 Ã¢â‚¬â€œ available 2015 (2015 data is partial and preliminary). </t>
  </si>
  <si>
    <t>Crashes on SR 9 (mp 14.68 - 15.42)</t>
  </si>
  <si>
    <t>PDR-15-3032</t>
  </si>
  <si>
    <t>a history of officer reported crashes that occurred on State Route 9 (milepost 16.98 Ã¢â‚¬â€œ 17.12) @ Soper Hill Road intersection in the City of Lake Stevens for the period of 6/30/2013 Ã¢â‚¬â€œ 6/30/2015 (2015 data is preliminary).</t>
  </si>
  <si>
    <t>Crashes on SR 9 (mp 16.98 - 17.12) @ Soper Hill Road intersection</t>
  </si>
  <si>
    <t>PDR-15-2893</t>
  </si>
  <si>
    <t xml:space="preserve">a history of officer reported crashes that occurred on State Route 9 (milepost 3.17 Ã¢â‚¬â€œ 3.52) for the period of 1/1/2013 Ã¢â‚¬â€œ 12/31/2017. </t>
  </si>
  <si>
    <t>Crashes on SR 9 (mp 3.17 - 3.52)</t>
  </si>
  <si>
    <t>a history of officer reported crashes that occurred State Route 9 (milepost 13.95 Ã¢â‚¬â€œ 14.08) @ Hewitt Ave / 20th St intersection for the period of 1/1/2006 Ã¢â‚¬â€œ available 2016.</t>
  </si>
  <si>
    <t xml:space="preserve">Crashes on SR 9 @ 20th St </t>
  </si>
  <si>
    <t>a history of officer reported crashes that occurred on State Route 9 (milepost 46.76 Ã¢â‚¬â€œ 46.80) @ Lakeview Blvd intersection for the period of 1/1/2001 Ã¢â‚¬â€œ available 2016.</t>
  </si>
  <si>
    <t>Crashes on SR 9 @ Lakeview Blvd southern intersection</t>
  </si>
  <si>
    <t xml:space="preserve">a history of officer reported crashes involving two or more motor vehicles and motor vehicle vs pedestrian that occurred on State Route 9 (milepost 14.68 Ã¢â‚¬â€œ 15.42) 4th St SE vicinity for the period of 1/1/2005 Ã¢â‚¬â€œ available 2015 (2015 data is partial and preliminary). </t>
  </si>
  <si>
    <t>Crashes on SR 9 4th St SE Vicinity</t>
  </si>
  <si>
    <t>PDR-15-3459</t>
  </si>
  <si>
    <t>Office of Representative Hans Dunshee 44th LD</t>
  </si>
  <si>
    <t>Josie Regan</t>
  </si>
  <si>
    <t xml:space="preserve">a history of officer reported crashes involving heavy trucks that occurred on State Route 9 (milepost 66.90 Ã¢â‚¬â€œ 98.17) in Whatcom County for the period of 1/1/2002 Ã¢â‚¬â€œ available 2015 (2015 data is considered preliminary). </t>
  </si>
  <si>
    <t>Crashes on SR 9 involving heavy trucks in Whatcom Co</t>
  </si>
  <si>
    <t>PDR-15-1265</t>
  </si>
  <si>
    <t>Erik Bohlin</t>
  </si>
  <si>
    <t>a history of reported crashes that occurred on State Route 9 (milepost 15.03 Ã¢â‚¬â€œ 15.46) from 4th St to Market Pl / Chapel Rd in the City of Lake Stevens for the period of 1/1/2000 Ã¢â‚¬â€œ available 2015 (2015 data is partial and preliminary).</t>
  </si>
  <si>
    <t xml:space="preserve">Crashes on SR 9 milepost 15.03 - 15.46 </t>
  </si>
  <si>
    <t>PDR-15-2611</t>
  </si>
  <si>
    <t>Senate Transportation Committee</t>
  </si>
  <si>
    <t>Erica Bramlet</t>
  </si>
  <si>
    <t>a history/summary of officer reported crashes that occurred on Interstate 90, Mainline Only from milepost 23.65 to 27.64 (two miles either side of SR 18); State Route 18 from milepost 25.91 to 27.91 (within two miles of Interstate 90) and on the I-90 Ramps within the I-90/SR 18 interchange for the period of 1/1/2006 Ã¢â‚¬â€œ 12/31/2015.</t>
  </si>
  <si>
    <t>Crashes on SR 90 &amp; SR 18 segments</t>
  </si>
  <si>
    <t xml:space="preserve">a history of officer reported crashes that occurred on the following State Route (SR) segments for the period of 04/06/2015.
Ã¢â‚¬Â¢  SR 90 (milepost 160.77 Ã¢â‚¬â€œ 280.77) 60 miles east and west of SR 395 (Ritzville vicinity)
Ã¢â‚¬Â¢  SR 395 (milepost 13.05 Ã¢â‚¬â€œ 96.13) from SR 82 to SR 90 
</t>
  </si>
  <si>
    <t>Crashes on SR 90 &amp; SR 395 segments</t>
  </si>
  <si>
    <t>Applied Research Associates, Inc</t>
  </si>
  <si>
    <t>Hyung Lee</t>
  </si>
  <si>
    <t>a history and summary of officer reported crashes that occurred on mainline State Route 90 (milepost 47.00 Ã¢â‚¬â€œ 55.15) in King &amp; Kittitas Counties for the period of 1/1/2009 Ã¢â‚¬â€œ available 2015 (2015 data is considered partial and preliminary).</t>
  </si>
  <si>
    <t xml:space="preserve">Crashes on SR 90 (mainline only) milepost 47.00 - 55.15 in the Snoqualmie Pass vicinity </t>
  </si>
  <si>
    <t>PDR-15-1573</t>
  </si>
  <si>
    <t>a history of officer reported crashes that occurred on State Route 90 (milepost 202.00 Ã¢â‚¬â€œ 285.00) for the period of 1/1/2010 Ã¢â‚¬â€œ 12/31/2014.</t>
  </si>
  <si>
    <t>Crashes on SR 90 (mp 202.00 - 285.00)</t>
  </si>
  <si>
    <t>Satoko Kotera</t>
  </si>
  <si>
    <t xml:space="preserve">a history of officer reported crashes that occurred on State Route 90 (milepost 249.10 Ã¢â‚¬â€œ 251.10) one mile each direction of milepost 250.10 in Lincoln County for the period of 7/28/2017 Ã¢â‚¬â€œ 9/28/2017. </t>
  </si>
  <si>
    <t>Crashes on SR 90 mp 249.10 - 251.10</t>
  </si>
  <si>
    <t>eastbound, mainline, State Route 90 (milepost 276.25 - 276.75)</t>
  </si>
  <si>
    <t>All collission information/incident reports on I-90, eastbound, milepost marker 276.50 (or within 1/4 mile of this vicinity)</t>
  </si>
  <si>
    <t>Crashes on SR 90 MP 276.25 - 276.75</t>
  </si>
  <si>
    <t>PDR-15-3133</t>
  </si>
  <si>
    <t>Northern Kittitas County Tribune</t>
  </si>
  <si>
    <t>a summary of officer reported crashes that occurred on State Route (SR) 90 (Mainline Only, milepost 54.69 Ã¢â‚¬â€œ 109.48) from Hyak Rd / SR 906 to the eastern City Limits of Ellensburg for the period of 1/1/2009 Ã¢â‚¬â€œ available 2016.</t>
  </si>
  <si>
    <t>Crashes on SR 90 mp 54.69 - 109.48</t>
  </si>
  <si>
    <t>Fred Marion</t>
  </si>
  <si>
    <t>a history and summary of officer reported crashes that occurred on State Route 90 (milepost 74.00 Ã¢â‚¬â€œ 84.00) for the period of 1/1/2001 Ã¢â‚¬â€œ available 2016.</t>
  </si>
  <si>
    <t>Crashes on SR 90 mp 74.00 - 84.00</t>
  </si>
  <si>
    <t>a history of officer reported crashes that occurred on State Route 90 (milepost 78.00 Ã¢â‚¬â€œ 98.00) for the period of 1/1/2011 Ã¢â‚¬â€œ available 2016.</t>
  </si>
  <si>
    <t>Crashes on SR 90 mp 78.00 - 98.00</t>
  </si>
  <si>
    <t>a history of officer reported crashes that occurred State Route 90 Westbound (Mainline only, milepost 15.32 Ã¢â‚¬â€œ 15.82) for the period of 1/1/2010 Ã¢â‚¬â€œ available 2015 (2015 data is partial and preliminary).</t>
  </si>
  <si>
    <t>Crashes on SR 90 WB @ SR 900</t>
  </si>
  <si>
    <t>PDR-15-3029</t>
  </si>
  <si>
    <t xml:space="preserve">a history of reported crashes that occurred at or in the vicinity of the following intersection in the City of Issaquah for the period of 1/1/2004 Ã¢â‚¬â€œ available 2015 (2015 data is considered partial and preliminary).
Ã¢â‚¬Â¢  State Route 900 (aka 17th Ave, mp 21.37 Ã¢â‚¬â€œ 21.50) @ Gilman Blvd
</t>
  </si>
  <si>
    <t>Crashes on SR 900 (aka 17th Ave, mp 21.37 - 21.50) @ Gilman Blvd in the City of Issaquah</t>
  </si>
  <si>
    <t>PDR-15-1175</t>
  </si>
  <si>
    <t xml:space="preserve">a history of officer reported crashes that occurred at or within 1,000 feet west of the following intersection in the City of Issaquah for the period of 1/1/2010 Ã¢â‚¬â€œ available 2015 (2015 data is partial and preliminary).
Ã¢â‚¬Â¢  State Route 900 (milepost 21.06 Ã¢â‚¬â€œ 21.14) @ Newport Way
</t>
  </si>
  <si>
    <t xml:space="preserve">Crashes on SR 900 @ Newport Way </t>
  </si>
  <si>
    <t>PDR-15-3302</t>
  </si>
  <si>
    <t>a history of officer reported crashes that occurred on State Route 900 (milepost 12.90 Ã¢â‚¬â€œ 13.41) from 10th St to Monroe Ave in the City of Renton for the period of 1/1/2010 Ã¢â‚¬â€œ available 2015 (2015 data is considered partial and preliminary).</t>
  </si>
  <si>
    <t>Crashes on SR 900 milepost 12.90 - 13.41</t>
  </si>
  <si>
    <t>PDR-15-1294</t>
  </si>
  <si>
    <t xml:space="preserve">a history of officer reported crashes that occurred on the following State Route segments in the City of Renton for the period of 1/1/2012 Ã¢â‚¬â€œ 12/31/2016. 
Ã¢â‚¬Â¢  SR 900 (milepost 12.50 Ã¢â‚¬â€œ 12.70)
Ã¢â‚¬Â¢  SR 405P100519 (milepost 0.00 Ã¢â‚¬â€œ 0.19) Entire Ramp Length
Ã¢â‚¬Â¢  SR 405Q500589 (milepost 0.00 Ã¢â‚¬â€œ 0.59) Entire Ramp Length
</t>
  </si>
  <si>
    <t>Crashes on SR 900 mp 12.50 - 12.70 including SR 405 ramps 405P100519 &amp; 405Q500589</t>
  </si>
  <si>
    <t>a history of officer reported crashes that occurred on State Route 900 (milepost 13.00 Ã¢â‚¬â€œ 14.50) from 12th St to Monroe Ave in the City of Renton for the period of 1/1/2013 Ã¢â‚¬â€œ 12/31/2015.</t>
  </si>
  <si>
    <t>Crashes on SR 900 mp 13.00 - 14.50</t>
  </si>
  <si>
    <t>a history of officer reported crashes that occurred on State Route 900 (milepost 17.86 Ã¢â‚¬â€œ 19.23) from 108th St / 185th Ave / 109th St (private roads) to 95th St / 199th Ave (private roads) for the period of 6/1/2013 Ã¢â‚¬â€œ 6/30/2016.</t>
  </si>
  <si>
    <t>Crashes on SR 900 mp 17.86 - 19.23</t>
  </si>
  <si>
    <t>a history of officer reported crashes that occurred on SR 92 (milepost 2.88 Ã¢â‚¬â€œ 2.94) @ 44th St NE for the period of 7/1/2009 Ã¢â‚¬â€œ available 2015 (2015 data is partial and preliminary).</t>
  </si>
  <si>
    <t>Crashes on SR 92 @ 44th St NE</t>
  </si>
  <si>
    <t>PDR-15-3150</t>
  </si>
  <si>
    <t>Stephanie Haskew</t>
  </si>
  <si>
    <t>a history of officer reported crashes that occurred on State Route 92 (milepost 0.00 Ã¢â‚¬â€œ 7.95) from State Route 9 to Jordan Rd for the period of 1/1/2015 Ã¢â‚¬â€œ 12/31/2015.</t>
  </si>
  <si>
    <t>Crashes on SR 92 mp 0.00 - 7.95</t>
  </si>
  <si>
    <t>a history of officer reported crashes that occurred on State Route 96 (milepost 4.20 Ã¢â‚¬â€œ 4.44) in Snohomish County for the period of 1/1/2010 Ã¢â‚¬â€œ available 2015  (2015 data is considered partial and preliminary).</t>
  </si>
  <si>
    <t>Crashes on SR 96 milepost 4.20 - 4.44 in Snohomish County</t>
  </si>
  <si>
    <t>PDR-15-1519</t>
  </si>
  <si>
    <t>Zaremba Claims Service</t>
  </si>
  <si>
    <t>Sam Tatum</t>
  </si>
  <si>
    <t>a history of officer reported crashes that occurred on State Route 97 (milepost 287.87 Ã¢â‚¬â€œ 288.00) @ Cameron Lake Rd for the period of 3/16/2017.</t>
  </si>
  <si>
    <t>Crashes on SR 97 @ Cameron Lake Rd</t>
  </si>
  <si>
    <t>a history of officer reported crashes that occurred on the following State Route (SR) segment in the City of Chelan for the period of 1/1/2014 Ã¢â‚¬â€œ 12/31/2016.</t>
  </si>
  <si>
    <t>Crashes on SR 97 AR (mp 232.63 - 233.16)</t>
  </si>
  <si>
    <t>Douglas Williams</t>
  </si>
  <si>
    <t>a history of officer reported crashes that occurred on State Route 97 (milepost 181.00 -184.00) in Chelan County for the period of 1/1/2009 Ã¢â‚¬â€œ 12/31/2014.</t>
  </si>
  <si>
    <t>Crashes on SR 97 milepost 181.00 - 184.00 in Chelan County</t>
  </si>
  <si>
    <t>PDR-15-1337</t>
  </si>
  <si>
    <t>a history of officer reported crashes that occurred on State Route 97 (mp 214.00 Ã¢â‚¬â€œ 224.00) for the period of 1/1/2010 Ã¢â‚¬â€œ available 2015 (2015 data is considered preliminary).</t>
  </si>
  <si>
    <t>Crashes on SR 97 mp 214.00 - 224.00</t>
  </si>
  <si>
    <t>PDR-15-0702</t>
  </si>
  <si>
    <t>Jessica McNamara</t>
  </si>
  <si>
    <t>a history of officer reported crashes that occurred on State Route 97 (milepost 259.96 Ã¢â‚¬â€œ 336.48) from southern City limits of Brewster to the end of the route at International Boundary for the period of 1/1/2013 Ã¢â‚¬â€œ available 2016.</t>
  </si>
  <si>
    <t>Crashes on SR 97 mp 259.96 - 336.48</t>
  </si>
  <si>
    <t>Transight Consulting, LLC</t>
  </si>
  <si>
    <t>Joseph W. Bessman</t>
  </si>
  <si>
    <t>a history of officer reported crashes that occurred on State Route 97 (milepost 261.00 Ã¢â‚¬â€œ 265.00) for the period of 1/1/2011 Ã¢â‚¬â€œ 12/31/2015.</t>
  </si>
  <si>
    <t>Crashes on SR 97 mp 261.00 - 265.00</t>
  </si>
  <si>
    <t>Eric Bratton</t>
  </si>
  <si>
    <t>a summary of officer reported crashes that occurred on Mainline and Viaduct Only of State Route 99 (entire route length, milepost 0.00 Ã¢â‚¬â€œ 55.41) for the period of 1/1/2000 Ã¢â‚¬â€œ available 2015 (2015 data is partial and preliminary).</t>
  </si>
  <si>
    <t>Crashes on SR 99</t>
  </si>
  <si>
    <t>PDR-15-2875</t>
  </si>
  <si>
    <t>a listing of report numbers and dates of officer reported crashes that occurred on State Route 99 (aka Aurora Bridge / George Washington Memorial Bridge, milepost 34.17 Ã¢â‚¬â€œ 34.73) for the period of 1/1/2007 Ã¢â‚¬â€œ available 2015 (2015 data is preliminary).</t>
  </si>
  <si>
    <t>Crashes on SR 99 (aka Aurora Bridge / George Washington Memorial Bridge, mp 34.17 - 34.73)</t>
  </si>
  <si>
    <t>a history of officer reported crashes that occurred on State Route 99 (aka Pacific Hwy E, milepost 0.46 Ã¢â‚¬â€œ 0.53) @ 59th Ave Ct E intersection for the period of 1/1/2006 Ã¢â‚¬â€œ available 2016.</t>
  </si>
  <si>
    <t>Crashes on SR 99 (aka Pacific Hwy E, 0.46 - 0.53) @ 59th Ave Ct E intersection</t>
  </si>
  <si>
    <t xml:space="preserve">a history of reported crashes that occurred at or within .50 miles each direction of the following intersection in the City of Federal Way for the period of 1/1/2005 Ã¢â‚¬â€œ available 2015 (2015 data is preliminary).
Ã¢â‚¬Â¢  State Route 99 (aka Pacific Hwy, milepost 5.91 Ã¢â‚¬â€œ 6.91) @ 373rd St
</t>
  </si>
  <si>
    <t xml:space="preserve">Crashes on SR 99 (aka Pacific Hwy, mp 5.91 - 6.91) @ 373rd St </t>
  </si>
  <si>
    <t>a history of officer reported crashes that occurred on State Route 99 Mainline Only (milepost 50.48 Ã¢â‚¬â€œ 51.51) for the period of 1/1/2011 Ã¢â‚¬â€œ available 2016.</t>
  </si>
  <si>
    <t>Crashes on SR 99 (mainline only, mp 50.48 - 51.51)</t>
  </si>
  <si>
    <t>a summary of officer reported crashes that occurred on Mainline and Viaduct Only of State Route 99 (milepost 0.00 Ã¢â‚¬â€œ 43.50) from beginning of route to northern City limits of Shoreline for the period of 1/1/2001 Ã¢â‚¬â€œ 12/31/2002 &amp; 1/1/2015 to available 2016.</t>
  </si>
  <si>
    <t xml:space="preserve">Crashes on SR 99 (mp 0.00 - 43.50) segment </t>
  </si>
  <si>
    <t>a history of officer reported crashes that occurred on State Route 99 (mp 14.93 Ã¢â‚¬â€œ 15.05) @ 240th St in the City of Kent for the period of 1/1/2012 Ã¢â‚¬â€œ 12/31/2014.</t>
  </si>
  <si>
    <t>Crashes on SR 99 (mp 14.93 - 15.05) @ 240th St in the City of Kent</t>
  </si>
  <si>
    <t>PDR-15-1014</t>
  </si>
  <si>
    <t xml:space="preserve">a history of officer reported crashes that occurred on State Route 99 (milepost 40.48 Ã¢â‚¬â€œ 43.49) in the City of Shoreline for the period of 1/1/2016 Ã¢â‚¬â€œ available 2017. </t>
  </si>
  <si>
    <t>Crashes on SR 99 (mp 40.48 - 43.49) in the City of Shoreline</t>
  </si>
  <si>
    <t xml:space="preserve">a history of officer reported crashes that occurred on the following road segments in the Cities of Shoreline and Edmonds for the period of 10/1/2014 Ã¢â‚¬â€œ available 2017.
Ã¢â‚¬Â¢  SR 99 (aka Aurora Ave, milepost 43.42 Ã¢â‚¬â€œ 45.77) from 244th St / 205th St &amp; SR 104 Spur
Ã¢â‚¬Â¢  SR 104 Spur (aka 244th / 205th St, milepost 28.99 Ã¢â‚¬â€œ 29.03) @ SR 99 (aka Aurora Ave)
</t>
  </si>
  <si>
    <t>Crashes on SR 99 (MP 43.42 - 45.77)</t>
  </si>
  <si>
    <t>Jeremy Rhodes</t>
  </si>
  <si>
    <t>a history of officer reported crashes that occurred on State Route 99 (milepost 44.58 Ã¢â‚¬â€œ 44.62) @ 228th St intersection for the period of 1/1/2013 Ã¢â‚¬â€œ 4/30/2016.</t>
  </si>
  <si>
    <t>Crashes on SR 99 (mp 44.58 - 44.62) @ 228th St intersection</t>
  </si>
  <si>
    <t>Seattle PI</t>
  </si>
  <si>
    <t>Daniel DeMay</t>
  </si>
  <si>
    <t xml:space="preserve">a history of officer reported crashes that occurred on State Route 99 (milepost 34.15 Ã¢â‚¬â€œ 34.73) from Raye St to the off/on ramps of N 38th St (aka: Aurora Bridge) for the period of 1/1/2005 Ã¢â‚¬â€œ available 2015 (2015 data is partial and preliminary). </t>
  </si>
  <si>
    <t>Crashes on SR 99 Aurora Bridge</t>
  </si>
  <si>
    <t>PDR-15-2666</t>
  </si>
  <si>
    <t>a history of reported crashes that occurred on State Route 99 (milepost 40.48 Ã¢â‚¬â€œ 43.48) for the period of 1/1/2003 Ã¢â‚¬â€œ available 2015 (2015 data is partial and preliminary).</t>
  </si>
  <si>
    <t>Crashes on SR 99 milepost 40.48 - 43.48</t>
  </si>
  <si>
    <t>PDR-15-2854</t>
  </si>
  <si>
    <t>a history of officer reported crashes that occurred State Route 99 (milepost 51.51 Ã¢â‚¬â€œ 51.61) in Snohomish County for the period of 1/1/2010 Ã¢â‚¬â€œ 12/31/2014.</t>
  </si>
  <si>
    <t>Crashes on SR 99 milepost 51.51 - 51.61</t>
  </si>
  <si>
    <t>PDR-15-1347</t>
  </si>
  <si>
    <t xml:space="preserve">a history of officer reported crashes that occurred on SR 99 (mainline only, milepost 34.17 Ã¢â‚¬â€œ 34.73) on the Aurora / George Washington Memorial Bridge for the period of 1/1/2001 Ã¢â‚¬â€œ available 2016. </t>
  </si>
  <si>
    <t>Crashes on SR 99 mp 34.17 - 34.73</t>
  </si>
  <si>
    <t>a history of officer reported crashes that occurred on State Route 99 (milepost 37.09 Ã¢â‚¬â€œ 37.25) from 78th St to 80th St in the City of Seattle for the period of 1/1/2013 Ã¢â‚¬â€œ available 2017.</t>
  </si>
  <si>
    <t>Crashes on SR 99 MP 37.09 - 37.25</t>
  </si>
  <si>
    <t>a history of officer reported crashes that occurred on State Route 99 (milepost 44.82 Ã¢â‚¬â€œ 45.50) from 224th St to 216th St for the period of 1/1/2013 Ã¢â‚¬â€œ 12/31/2015.</t>
  </si>
  <si>
    <t>Crashes on SR 99 mp 44.82 - 45.50</t>
  </si>
  <si>
    <t>a history of reported crashes that occurred on State Route 99 (milepost 54.26 Ã¢â‚¬â€œ 55.14) from 3rd Ave SE to E Mall Dr for the period of 1/1/2010 Ã¢â‚¬â€œ 12/31/2014 (2014 is considered preliminary).</t>
  </si>
  <si>
    <t>crashes on SR 99 mp 54.26 - 55.14</t>
  </si>
  <si>
    <t>PDR-15-0364</t>
  </si>
  <si>
    <t>a history of officer reported crashes that occurred on State Route 99 (aka Everett Mall Way, milepost 54.53 Ã¢â‚¬â€œ 54.93) from 7th Ave to West Mall Dr. for the period of 1/1/2010 Ã¢â‚¬â€œ 12/31/2014.</t>
  </si>
  <si>
    <t>Crashes on SR 99 mp 54.53 - 54.93</t>
  </si>
  <si>
    <t>PDR-15-2947</t>
  </si>
  <si>
    <t xml:space="preserve">a history of officer reported crashes that occurred at or in the vicinity of the following intersection in Clark County for the period of 1/1/2009 Ã¢â‚¬â€œ available 2015 (2015 data is considered partial and preliminary).
Ã¢â‚¬Â¢  St Johns Rd (Co Rd #91250, mp 2.91 Ã¢â‚¬â€œ 2.93) @ 72nd Ave
Ã¢â‚¬Â¢  72nd Ave Ã¢â‚¬â€œ north leg (Co Rd #91250, mp 2.94 Ã¢â‚¬â€œ 2.95) @ St Johns Rd   No Reported Crashes
Ã¢â‚¬Â¢  72nd Ave Ã¢â‚¬â€œ south leg (Co Rd #92190, mp 7.01 Ã¢â‚¬â€œ 7.03) @ St Johns Rd
</t>
  </si>
  <si>
    <t>Crashes on St Johns Rd @ 72nd Ave intersection in Clark County</t>
  </si>
  <si>
    <t>PDR-15-1243</t>
  </si>
  <si>
    <t xml:space="preserve"> a history of officer reported crashes that occurred at or within 500 feet each direction of the following intersections in Clark County for the period of 6/1/2011 Ã¢â‚¬â€œ available 2016.
Ã¢â‚¬Â¢  State Route (SR) 005LX00724 (aka 134th St, mp 0.08 Ã¢â‚¬â€œ 0.17) @ Old Hwy 99 / SB SR 205 off-ramp
Ã¢â‚¬Â¢  SR 005LX00951 (aka 179th St, mp 0.05 Ã¢â‚¬â€œ 0.14) @ NB SR 5 off-ramp / 10th Ave
Ã¢â‚¬Â¢  SR 205LX03675 (aka 134th St, mp 0.00 Ã¢â‚¬â€œ 0.22) from SB SR 205 on-ramp to NB SR 205 off-ramp / 23rd Ave
Ã¢â‚¬Â¢  134th St (Co Rd #43140, mp 0.640 Ã¢â‚¬â€œ 0.730) @ Old Hwy 99 (Co Rd #91110, mp 6.730 Ã¢â‚¬â€œ 6.910)
Ã¢â‚¬Â¢  134th St (Co Rd #43140, mp 0.570 Ã¢â‚¬â€œ 0.750) @ 20th Ave (Co Rd #43110, mp 0.070 Ã¢â‚¬â€œ 0.250)
Ã¢â‚¬Â¢  134th St (Co Rd #43140, mp 0.390 Ã¢â‚¬â€œ 0.570) @ 23rd Ave (Co Rd #43347, mp 0.180 Ã¢â‚¬â€œ 0.360)
Ã¢â‚¬Â¢  179th St Ã¢â‚¬â€œ west leg (Co Rd #94300, mp 2.400 Ã¢â‚¬â€œ 2.490) @ 10th Ave (Co Rd #41761, mp 0.000 Ã¢â‚¬â€œ 0.090)
Ã¢â‚¬Â¢  179th St Ã¢â‚¬â€œ east leg (Co Rd #94360, mp 0.000 Ã¢â‚¬â€œ 0.090) @ 10th Ave (Co Rd #41761, mp 0.000 Ã¢â‚¬â€œ 0.090)
</t>
  </si>
  <si>
    <t>Crashes on State Route &amp; County Road segments in Clark County</t>
  </si>
  <si>
    <t xml:space="preserve">a history of officer reported crashes that occurred on the following State Route (SR) segments in the City of Anacortes for the period of 1/1/2012 Ã¢â‚¬â€œ 12/31/2014.
Ã¢â‚¬Â¢  SR 20 (milepost 48.07 Ã¢â‚¬â€œ 48.87)
Ã¢â‚¬Â¢  SR 20 (milepost 48.95 Ã¢â‚¬â€œ 49.67)
Ã¢â‚¬Â¢  SR 20 (milepost 49.74 Ã¢â‚¬â€œ 50.57)
</t>
  </si>
  <si>
    <t>Crashes on State Route 20 segments in the City of Anacortes</t>
  </si>
  <si>
    <t>PDR-15-3047</t>
  </si>
  <si>
    <t>Moore &amp; Dudley Law Firm, PLLC.</t>
  </si>
  <si>
    <t>M. Dudley</t>
  </si>
  <si>
    <t>a history of officer reported crashes that occurred on State Route 9 (milepost 15.03 Ã¢â‚¬â€œ 15.08) at 4th Street in the City of Lake Stevens for the period of 10/20/2006 Ã¢â‚¬â€œ available 2016.</t>
  </si>
  <si>
    <t>Crashes on State Route 9 at 4th St in Lake Stevens</t>
  </si>
  <si>
    <t>Rory S. Haller</t>
  </si>
  <si>
    <t>a history of reported crashes that occurred on State Route 9 (milepost 19.27 Ã¢â‚¬â€œ 21.00) in Snohomish County for the period of 1/24/2005 Ã¢â‚¬â€œ available 2015 (2015 data is considered partial and preliminary).</t>
  </si>
  <si>
    <t>Crashes on State Route 9 milepost 19.27 - 21.00 in Snohomish County</t>
  </si>
  <si>
    <t>PDR-15-1592</t>
  </si>
  <si>
    <t>Gene Moses</t>
  </si>
  <si>
    <t xml:space="preserve">a history of officer reported crashes that occurred at or in the vicinity of the following intersection in the City of Bellingham for the period of 1/1/2013 Ã¢â‚¬â€œ available 2016.
Ã¢â‚¬Â¢  State St @ Meador Ave / Grant St &amp; Kansas St
</t>
  </si>
  <si>
    <t>Crashes on State St @ Meador Ave / Grant St &amp; Kansas St in the City of Bellingham</t>
  </si>
  <si>
    <t xml:space="preserve">a history of officer reported crashes that occurred on the following road segment in Yakima County for the period of 1/1/2013 Ã¢â‚¬â€œ 12/31/2017. 
Ã¢â‚¬Â¢  Summitview Rd (Co Rd #20020, milepost 4.700 Ã¢â‚¬â€œ 5.870) from Pioneer Way to Sunset Way / Elliott Rd
</t>
  </si>
  <si>
    <t>Crashes on Summitview Rd segment in Yakima County</t>
  </si>
  <si>
    <t xml:space="preserve">a history of officer reported crashes that occurred on or in the vicinity of the following road segments in the City of Sumner for the period of 1/1/2013 Ã¢â‚¬â€œ 12/31/2015.
Ã¢â‚¬Â¢  Sumner Tapps Hwy / 166th Ave from 64th St to Auto Ln / 66th St
Ã¢â‚¬Â¢  SR 410LX01146 (mp 0.00 Ã¢â‚¬â€œ 0.06) from WB SR 410 on / off-ramps to EB SR 410 on / off-ramps
Ã¢â‚¬Â¢  SR 410P101127 (mp 0.20 Ã¢â‚¬â€œ 0.22) @ Sumner Tapps Hwy / 166th Ave
Ã¢â‚¬Â¢  SR 410Q101192 (mp 0.00 Ã¢â‚¬â€œ 0.02) @ Sumner Tapps Hwy / 166th Ave Ã¢â‚¬â€œ No Reported Crashes
Ã¢â‚¬Â¢  SR 410R101167 (mp 0.20 Ã¢â‚¬â€œ 0.22) @ Sumner Tapps Hwy / 166th Ave 
Ã¢â‚¬Â¢  SR 410S101107 (mp 0.00 Ã¢â‚¬â€œ 0.02) @ Sumner Tapps Hwy / 166th Ave Ã¢â‚¬â€œ No Reported Crashes
</t>
  </si>
  <si>
    <t>Crashes on Sumner Tapps Hwy segment in the City of Sumner</t>
  </si>
  <si>
    <t xml:space="preserve">a history of officer reported crashes that occurred on or in the vicinity of the following road segment in the City of Marysville for the period of 1/1/2012 Ã¢â‚¬â€œ available 2017. 
Ã¢â‚¬Â¢  Sunnyside Blvd / Soper Hill Rd from 52nd St to 74th Dr
</t>
  </si>
  <si>
    <t>Crashes on Sunnyside Blvd segment in the City of Marysville</t>
  </si>
  <si>
    <t xml:space="preserve">a history of officer reported crashes that occurred on the following road segment in Island County for the period of 1/1/2007 Ã¢â‚¬â€œ 11/13/2013.
Ã¢â‚¬Â¢  Sunrise Blvd (Co Rd #98190, milepost 0.000 Ã¢â‚¬â€œ 2.320) from SR 532 to the south at Russell Rd
Ã¢â‚¬Â¢  Sunrise Blvd (Co Rd #82450, milepost 0.000 Ã¢â‚¬â€œ 0.460) from Russell Rd to Moe Rd
</t>
  </si>
  <si>
    <t>Crashes on Sunrise Blvd segment in Island County</t>
  </si>
  <si>
    <t xml:space="preserve">a history of officer reported crashes that occurred on or within 300 feet each direction of the following road segment in the City of Issaquah for the period of 5/1/2011 Ã¢â‚¬â€œ 4/30/2016.
Ã¢â‚¬Â¢  Sunset Way from Front St to 6th Ave
</t>
  </si>
  <si>
    <t>Crashes on Sunset Way segment in the City of Issaquah</t>
  </si>
  <si>
    <t xml:space="preserve">a history and summary of officer reported crashes that occurred on or in the vicinity of the following road segment in the City of Bellingham for the period of 1/1/2010 Ã¢â‚¬â€œ available 2016.
Ã¢â‚¬Â¢  Telegraph Rd from Deemer Rd to James St
</t>
  </si>
  <si>
    <t>Crashes on Telegraph Rd segment in the City of Bellingham</t>
  </si>
  <si>
    <t xml:space="preserve">a history of officer reported crashes that occurred on or in the vicinity of the following road segment in the City of Bellingham for the period of 1/1/2016 Ã¢â‚¬â€œ 12/31/2016.
Ã¢â‚¬Â¢  Telegraph Rd from Deemer Rd to James Rd
</t>
  </si>
  <si>
    <t>a history of officer reported crashes that occurred on, at or in the vicinity of East Mercer Way, North Mercer Way and West Mercer Way in the City of Mercer Island for the period of 1/1/2001 Ã¢â‚¬â€œ 8/31/2016.</t>
  </si>
  <si>
    <t>Crashes on the entire corridor of East Mercer Way, North Mercer Way and West Mercer Way in the City of Mercer Island</t>
  </si>
  <si>
    <t xml:space="preserve">a history of officer reported crashes that occurred on the Nisqually Tribal Reservation and surrounding listed road segments for the period of 1/1/2010 Ã¢â‚¬â€œ 12/31/2015.
Ã¢â‚¬Â¢  State Route (SR) 5 (milepost 108.81 Ã¢â‚¬â€œ 119.40) from Martin Way interchange to Steilacoom-Dupont Rd interchange
Ã¢â‚¬Â¢  SR 510 (milepost 2.62 Ã¢â‚¬â€œ 15.67) from Martin Way to SR 507
Ã¢â‚¬Â¢  Yelm Hwy (Thurston Co Rd #15725, milepost 7.700 Ã¢â‚¬â€œ 12.500) from Kelly Beach Rd to SR 510
Ã¢â‚¬Â¢  Old Pacific Hwy / Nisqually Rd (Thurston Co Rd #13755, milepost 0.000 Ã¢â‚¬â€œ 3.360) from SR 510 to Thurston / Pierce County Line
Ã¢â‚¬Â¢  Nisqually Rd (Pierce Co Rd #91050, milepost 0.000 Ã¢â‚¬â€œ 2.190) from Thurston / Pierce County Line to SR 5 northbound on/off-ramps.
</t>
  </si>
  <si>
    <t xml:space="preserve">Crashes on the Nisqually Tribal Reservation &amp; surrounding </t>
  </si>
  <si>
    <t>Kathleen Jacob</t>
  </si>
  <si>
    <t xml:space="preserve">a summary of officer reported crashes that occurred on State Route 395 (milepost 18.59 Ã¢â‚¬â€œ 19.07) referred to as the Ã¢â‚¬ËœBlue BridgeÃ¢â‚¬â„¢ that crosses from Benton County to Franklin County for the period of 1/1/2012 Ã¢â‚¬â€œ 12/31/2014. </t>
  </si>
  <si>
    <t>Crashes on the SR 395 'Blue Bridge'</t>
  </si>
  <si>
    <t>PDR-15-0732</t>
  </si>
  <si>
    <t>Bryn Fluharty</t>
  </si>
  <si>
    <t>a history of reported crashes that occurred on State Route 821 (milepost 2.43 Ã¢â‚¬â€œ 24.51) from the entrance/exits signs for Yakima River Canyon Scenic Byway for the period of 1/1/2000 Ã¢â‚¬â€œ available 2015 (2015 data is considered preliminary).</t>
  </si>
  <si>
    <t>Crashes on the Yakima River Canyon Scenic Byway (SR 821, milepost 2.43 - 24.51)</t>
  </si>
  <si>
    <t>PDR-15-0604</t>
  </si>
  <si>
    <t>Investigator for Spokane County Public Defender's Office</t>
  </si>
  <si>
    <t>Troy R. Bunke</t>
  </si>
  <si>
    <t xml:space="preserve">a history of officer reported crashes that occurred on the following road segment in Spokane County for the period of 1/1/2001 Ã¢â‚¬â€œ available 2015 (2015 data is partial and preliminary).
Ã¢â‚¬Â¢  Thomas Mallen Rd (Co Rd #04870, milepost 0.650 Ã¢â‚¬â€œ 2.110) from Melville Rd to Hallett Rd
</t>
  </si>
  <si>
    <t>Crashes on Thomas Mallen Rd segment in Spokane County</t>
  </si>
  <si>
    <t>PDR-15-2178</t>
  </si>
  <si>
    <t xml:space="preserve">a history of officer reported crashes that occurred on the following road segments in Kittitas County for the period of 1/1/2012 Ã¢â‚¬â€œ 12/31/2014.
Ã¢â‚¬Â¢  Thorp Hwy (Co Rd #95417, mp 5.470 Ã¢â‚¬â€œ 5.510) @ Gladmar Rd (Co Rd #54690, mp 0.000 Ã¢â‚¬â€œ 0.020)
Ã¢â‚¬Â¢  SR 090LX10107 (aka Thorp Hwy, mp 0.00 Ã¢â‚¬â€œ 0.13) from westbound SR 90 on/off ramps to eastbound SR 90 on/off ramps
Ã¢â‚¬Â¢  SR 090S110066 Ã¢â‚¬â€œ westbound SR 90 on-ramp (mp 0.00 Ã¢â‚¬â€œ 0.02) @ Thorp Hwy Ã¢â‚¬â€œ No Reported Crashes
Ã¢â‚¬Â¢  SR 090R110126 Ã¢â‚¬â€œ westbound SR 90 off-ramp (mp 0.20 Ã¢â‚¬â€œ 0.22) @ Thorp Hwy
Ã¢â‚¬Â¢  SR 090P110089 Ã¢â‚¬â€œ eastbound SR 90 off-ramp (mp 0.20 Ã¢â‚¬â€œ 0.22) @ Thorp Hwy Ã¢â‚¬â€œ No Reported Crashes
Ã¢â‚¬Â¢  SR 090Q110148 Ã¢â‚¬â€œ eastbound SR 90 on-ramp (0.00 Ã¢â‚¬â€œ 0.02) @ Thorp Hwy Ã¢â‚¬â€œ No Reported Crashes
</t>
  </si>
  <si>
    <t>Crashes on Throp Hwy @ SR 90 &amp; Gladmar Rd</t>
  </si>
  <si>
    <t>PDR-15-2128</t>
  </si>
  <si>
    <t>Spokane City Council</t>
  </si>
  <si>
    <t>Blaine Stum</t>
  </si>
  <si>
    <t>a listing of the top ten intersections within the City of Spokane on all roads for the period of 1/1/2001 - available 2015 (2015 is partial and preliminary).</t>
  </si>
  <si>
    <t>Crashes on top ten intersections in City of Spokane</t>
  </si>
  <si>
    <t>PDR-15-2794</t>
  </si>
  <si>
    <t>a history of officer reported crashes that occurred on the Tulalip Reservation, State Route 5 (milepost 198.89 Ã¢â‚¬â€œ 202.88, excluding mainline) and State Route 528 (milepost 0.00 Ã¢â‚¬â€œ 0.08) for the period of 1/1/2011 Ã¢â‚¬â€œ available 2016.</t>
  </si>
  <si>
    <t>Crashes on Tulalip Reservation &amp; SR 5</t>
  </si>
  <si>
    <t>a history of officer reported crashes that occurred on the Tulalip Reservation and on State Route 5 (milepost 198.89 Ã¢â‚¬â€œ 202.88, excluding mainline) and State Route 528 (milepost 0.00 Ã¢â‚¬â€œ 0.08) @ Exit #199 for the period of 1/1/2014 Ã¢â‚¬â€œ 12/31/2014.</t>
  </si>
  <si>
    <t xml:space="preserve">Crashes on Tulalip Reservation and SR 5 ramp termini </t>
  </si>
  <si>
    <t>PDR-15-1984</t>
  </si>
  <si>
    <t xml:space="preserve">a history of officer reported crashes that occurred on the following State Route segments in King and Snohomish Counties for the period of 1/1/2012 Ã¢â‚¬â€œ 12/31/2016.
Ã¢â‚¬Â¢  State Route 5 (milepost 173.00 Ã¢â‚¬â€œ 180.00) Ã¢â‚¬â€œ Mainline &amp; Ramps only
Ã¢â‚¬Â¢  State Route 005LX18063 (aka 46th Ave, milepost 0.00 0.26) Ã¢â‚¬â€œ Entire length
</t>
  </si>
  <si>
    <t>Crashes on two SR 5 segments in King &amp; Snohomish Counties</t>
  </si>
  <si>
    <t xml:space="preserve">a history of officer reported crashes that occurred on or in the vicinity of the following road segment in the City of Tacoma for the period of 1/1/2013 Ã¢â‚¬â€œ 12/31/2017. 
Ã¢â‚¬Â¢  Tyler St from 19th St to Center St
</t>
  </si>
  <si>
    <t>Crashes on Tyler St segment in the City of Tacoma</t>
  </si>
  <si>
    <t>Fiona Gibson</t>
  </si>
  <si>
    <t xml:space="preserve">a history of officer reported crashes that occurred on the following road segment in the Kittitas County for the period of 1/1/2001 Ã¢â‚¬â€œ 12/31/2015.
Ã¢â‚¬Â¢  Umptanum Rd (Co Rd #96937, milepost 0.480 Ã¢â‚¬â€œ 2.700) from Anderson Rd to Manastash Rd
</t>
  </si>
  <si>
    <t>Crashes on Umptanum Rd segment in Kittitas County</t>
  </si>
  <si>
    <t>a history of officer reported crashes that occurred on, at or in the vicinity of Union Ave in the City of Tacoma for the period of 1/1/2013 Ã¢â‚¬â€œ 12/31/2015.</t>
  </si>
  <si>
    <t>Crashes on Union Ave in the City of Tacoma</t>
  </si>
  <si>
    <t>Alvarez Law</t>
  </si>
  <si>
    <t>Nora Ramirez</t>
  </si>
  <si>
    <t xml:space="preserve">a history of officer reported crashes that occurred at or within Ã‚Â½ mile of the following intersection in the City of Redmond and King County for the period of 1/1/2001 Ã¢â‚¬â€œ 10/13/2013.
    City St
    Union Hill Rd @ 188th Ave
    County Rd
    Union Hill Rd Ã¢â‚¬â€œ west leg (Co Rd #96803, mp 1.450 Ã¢â‚¬â€œ 1.600)   from 196th Ave to Redmond City Limits
    Union Hill Rd Ã¢â‚¬â€œ east leg (Co Rd #67300, mp 0.000 Ã¢â‚¬â€œ 0.020) @ 196th Ave (Co Rd #67180, mp 0.000 Ã¢â‚¬â€œ 0.020)
</t>
  </si>
  <si>
    <t>Crashes on Union Hill Rd @ 188th Ave in the City of Redmond</t>
  </si>
  <si>
    <t>PDR-15-1387</t>
  </si>
  <si>
    <t xml:space="preserve">a history of reported crashes that occurred on the following road segments in King County for the period of 1/1/2004 Ã¢â‚¬â€œ 12/31/2015.
Ã¢â‚¬Â¢  Union Hill Rd (Co Rd #96803, milepost 1.600 Ã¢â‚¬â€œ 1.450) from Redmond City limits to 196th Ave
Ã¢â‚¬Â¢  Union Hill Rd (Co Rd #67300, milepost 0.000 Ã¢â‚¬â€œ 2.960) from 196th Ave to 238th Ave
Ã¢â‚¬Â¢  Union Hill Rd (Co Rd #67620, milepost 0.000 Ã¢â‚¬â€œ 3.250) from 238th Ave to Ames Lake Rd
</t>
  </si>
  <si>
    <t>Crashes on Union Hill Rd in King County</t>
  </si>
  <si>
    <t xml:space="preserve">a history of officer reported crashes that occurred on the following road segment in King County for the period of 1/1/2016 Ã¢â‚¬â€œ available 2017. 
Ã¢â‚¬Â¢  Union Hill Rd (Co Rd #67300, milepost 0.000 Ã¢â‚¬â€œ 2.960) from 196th Ave to 238th Ave
</t>
  </si>
  <si>
    <t>Crashes on Union Hill Rd segment in King County</t>
  </si>
  <si>
    <t xml:space="preserve">a history of officer reported crashes that occurred on or in the vicinity of 72nd Ave NE, NE 138th Place and/or NE 124th St in the City of Kirkland for the period of 1/1/2011 Ã¢â‚¬â€œ 12/31/2014. </t>
  </si>
  <si>
    <t>Crashes on various city streets in Kirkland</t>
  </si>
  <si>
    <t>PDR-15-1689</t>
  </si>
  <si>
    <t>Barbara Rhoads-Weaver</t>
  </si>
  <si>
    <t xml:space="preserve">a history of officer reported crashes that occurred on the following road segment in King County for the period of 1/1/2001 Ã¢â‚¬â€œ available 2016.
Ã¢â‚¬Â¢  Vashon Hwy (Co Rd #94700, milepost 12.720 Ã¢â‚¬â€œ 13.110) from 103rd Ave to 116th St
</t>
  </si>
  <si>
    <t>Crashes on Vashon Hwy road segment in King County</t>
  </si>
  <si>
    <t>Michael DeBlasi</t>
  </si>
  <si>
    <t xml:space="preserve">a history of officer reported crashes that occurred on the following road segment in King County for the period of 1/1/2010 Ã¢â‚¬â€œ available 2018. 
Ã¢â‚¬Â¢  Vashon Hwy (Co Rd #94700, milepost 0.000 Ã¢â‚¬â€œ 13.600) from Tahlequah Ferry Terminal to Vashon Southworth Ferry Terminal
</t>
  </si>
  <si>
    <t>Crashes on Vashon Hwy segment in King County</t>
  </si>
  <si>
    <t xml:space="preserve">a history of officer reported crashes that occurred on or in the vicinity of the following road segment in the City of Lake Stevens for the period of 1/1/2011 Ã¢â‚¬â€œ available 2018. </t>
  </si>
  <si>
    <t>Crashes on Vernon Rd segment in the City of Lake Stevens</t>
  </si>
  <si>
    <t xml:space="preserve">a history of officer reported crashes that occurred on or in the vicinity of the following road segment in the City of Sammamish for the period of 1/1/2013 Ã¢â‚¬â€œ 12/31/2017. 
Ã¢â‚¬Â¢  W Beaver Lake Dr. from 18th Pl to 254th Pl
</t>
  </si>
  <si>
    <t>Crashes on W Beaver Lake Dr. segment in the City of Sammamish</t>
  </si>
  <si>
    <t>Naomi Liu</t>
  </si>
  <si>
    <t xml:space="preserve">a history and summary of officer reported crashes that occurred on the following road segment in the City of Seattle for the period of 1/1/2016 Ã¢â‚¬â€œ 12/31/2016. 
Ã¢â‚¬Â¢  West Seattle Bridge (excluding on/off-ramps) from 1st Ave to Avalon Way / Harbor Ave
</t>
  </si>
  <si>
    <t>Crashes on W Seattle Bridge segment in the City of Seattle</t>
  </si>
  <si>
    <t>Jenn Bosworth</t>
  </si>
  <si>
    <t xml:space="preserve">a history of officer reported crashes that occurred on the following road segment in Pierce County for the period of 1/1/2001 Ã¢â‚¬â€œ available 2016.
Ã¢â‚¬Â¢  Waller Rd from Pioneer Way to 72nd St 
</t>
  </si>
  <si>
    <t>Crashes on Waller Rd segment in Pierce County</t>
  </si>
  <si>
    <t xml:space="preserve">a history of officer reported crashes that occurred on the following road segment in Pierce County for the period of 1/1/2002 Ã¢â‚¬â€œ available 2017. </t>
  </si>
  <si>
    <t xml:space="preserve">a history of  reported crashes that occurred on or in the vicinity of the following road segment in the City of Seattle for the period of 1/1/2001 Ã¢â‚¬â€œ available 2015 (2015 data is considered partial and preliminary).
Ã¢â‚¬Â¢  Wallingford Ave from 34th St to 39th St
</t>
  </si>
  <si>
    <t>Crashes on Wallingford Ave from 34th St to 39th St in the City of Seattle</t>
  </si>
  <si>
    <t>PDR-15-1241</t>
  </si>
  <si>
    <t xml:space="preserve">a history of reported crashes that occurred at or in the vicinity of the following road segments in the City of Seattle for the period of 1/1/2001 Ã¢â‚¬â€œ available 2015 (2015 data is considered partial and preliminary).
Ã¢â‚¬Â¢  Wallingford Ave @ 40th St
Ã¢â‚¬Â¢  Wallingford Ave from 43rd St to 45th St
</t>
  </si>
  <si>
    <t>Crashes on Wallingford Ave segment in the City of Seattle</t>
  </si>
  <si>
    <t>PDR-15-1328</t>
  </si>
  <si>
    <t>FCS Group</t>
  </si>
  <si>
    <t>Timothy Wood</t>
  </si>
  <si>
    <t>a history of officer reported crashes that occurred on westbound State Route 182 (Mainline Only, milepost 2.33 Ã¢â‚¬â€œ 3.46) for the period of 1/1/2010 Ã¢â‚¬â€œ available 2016.</t>
  </si>
  <si>
    <t>Crashes on WB SR 182 Mnln Only (mp 2.33 - 3.46) @ Queensgate Dr interchange</t>
  </si>
  <si>
    <t>Janeen Garcia</t>
  </si>
  <si>
    <t>a history of officer reported crashes that occurred on westbound State Route 90 milepost 94.00 for the period of 6/9/2007 Ã¢â‚¬â€œ available 2017.</t>
  </si>
  <si>
    <t>Crashes on WB SR 90 mp 94.00</t>
  </si>
  <si>
    <t>Steve Wells</t>
  </si>
  <si>
    <t>a history of officer reported crashes that occurred at or in the vicinity of the following intersection in the City of Spokane for the period of 1/1/2009 Ã¢â‚¬â€œ available 2015 (2015 data is partial and preliminary).</t>
  </si>
  <si>
    <t>Crashes on Wellesley Ave @ Regal St in the City of Spokane</t>
  </si>
  <si>
    <t>PDR-15-2184</t>
  </si>
  <si>
    <t>KCDPD: The Defender Asso. Division</t>
  </si>
  <si>
    <t>Deb Scott</t>
  </si>
  <si>
    <t xml:space="preserve">a history of officer reported crashes that occurred on the following road segment in the City of Seattle for the period of 1/1/2005 Ã¢â‚¬â€œ available 2016.
Ã¢â‚¬Â¢  West Seattle Bridge (Westbound Only) from just east of Admiral Way exit to south of Andover St (Pedestrian overpass).
</t>
  </si>
  <si>
    <t>Crashes on West Seattle Bridge segment in the City of Seattle</t>
  </si>
  <si>
    <t xml:space="preserve">a history of officer reported crashes that occurred on or in the vicinity of the following road segments in the Cities of Algona, Auburn, Pacific and King County for the period of 1/1/2014 Ã¢â‚¬â€œ available 2017. 
Ã¢â‚¬Â¢  West Valley Hwy from 3rd Ave to 15th St
Ã¢â‚¬Â¢  West Valley Hwy (Co Rd #92609, milepost 9.020 Ã¢â‚¬â€œ 9.430) from Algona City limits to Pacific City limits
</t>
  </si>
  <si>
    <t>Crashes on West Valley Hwy segment in the Cities of Algona, Auburn, Pacific &amp; King County</t>
  </si>
  <si>
    <t>a history of officer reported crashes that occurred on westbound State Route 90 (milepost 34.00) for the period of 6/13/2007 Ã¢â‚¬â€œ available 2017.</t>
  </si>
  <si>
    <t>Crashes on westbound SR 90 MP 34.00</t>
  </si>
  <si>
    <t xml:space="preserve">a history of officer reported crashes that occurred on or in the vicinity of the following road segment in the City of Seattle for the period of 1/1/2012 Ã¢â‚¬â€œ 12/31/2015.
Ã¢â‚¬Â¢  Westlake Ave / Nickerson Ave from Highland Dr to Dexter Ave / 4th Ave
</t>
  </si>
  <si>
    <t>Crashes on Westlake Ave segment in City of Seattle</t>
  </si>
  <si>
    <t>Pacific Point Ventures</t>
  </si>
  <si>
    <t>George Paradis</t>
  </si>
  <si>
    <t xml:space="preserve">a history of officer reported crashes that occurred on the following road segments in Cowlitz County for the period of 1/1/2006 Ã¢â‚¬â€œ available 2016.
Ã¢â‚¬Â¢  Willow Grove Rd (Co Rd #10100, milepost 0.000 Ã¢â‚¬â€œ 7.500) from 
    State Route (SR) 432 (aka Willow Grove Conn Rd) to Willow 
    Grove Rd.
Ã¢â‚¬Â¢  SR 432 (aka Willow Grove Conn Rd, milepost 0.82 Ã¢â‚¬â€œ 0.86) @ 
   Willow Grove Rd
</t>
  </si>
  <si>
    <t>Crashes on Willow Grove Rd &amp; SR 432 segments</t>
  </si>
  <si>
    <t>Yakima Valley Hwy @ Gurley Rd intersection in Yakima County</t>
  </si>
  <si>
    <t>Bryan G. Smith</t>
  </si>
  <si>
    <t>a history of officer reported crashes that occurred on Yakima Valley Hwy @ Gurley Rd intersection in Yakima County for the period of 1/1/2001 Ã¢â‚¬â€œ 12/31/2015.</t>
  </si>
  <si>
    <t>Crashes on Yakima Valley Hwy @ Gurley Rd in Yakima County</t>
  </si>
  <si>
    <t xml:space="preserve">a history of officer reported crashes that occurred on all roads statewide for the years of 2010, 2011, 2015 and available 2016. </t>
  </si>
  <si>
    <t>Crashes statewide 2010, 2011, 2015 and avail 2016</t>
  </si>
  <si>
    <t>a history of officer reported crashes that occurred on all roads statewide involving tress and utility poles for the period of 1/1/2009 Ã¢â‚¬â€œ 12/31/2014.</t>
  </si>
  <si>
    <t>Crashes statewide trees &amp; utility poles</t>
  </si>
  <si>
    <t>PDR-15-2166</t>
  </si>
  <si>
    <t>University of South Florida</t>
  </si>
  <si>
    <t>Behzad Karimi</t>
  </si>
  <si>
    <t xml:space="preserve">a summary of officer reported crashes that occurred on all roads statewide and motorcycle involved statewide for the period of 1/1/2008 Ã¢â‚¬â€œ 12/31/2014. </t>
  </si>
  <si>
    <t>Crashes Stwd 08 - 14</t>
  </si>
  <si>
    <t>PDR-15-2236</t>
  </si>
  <si>
    <t xml:space="preserve">a history of officer reported crashes that occurred at or in the vicinity of the following intersection in the City of Seattle for the period of 1/1/2005 Ã¢â‚¬â€œ available 2015 (2015 data is partial and preliminary).
Ã¢â‚¬Â¢  Dayton Ave @ 115th St
</t>
  </si>
  <si>
    <t>Crashes that occurred at Dayton Ave &amp; 115th St intersection in the City of Seattle</t>
  </si>
  <si>
    <t>PDR-15-3195</t>
  </si>
  <si>
    <t>a history of officer reported crashes that occurred at or in the vicinity of multiple intersections in the Cities of Bothell, Kirkland and Woodinville for the period of 1/1/2013 Ã¢â‚¬â€œ 12/31/2015.</t>
  </si>
  <si>
    <t>Crashes that occurred at multiple intersections in the Cities of Bothell, Kirkland &amp; Woodinville</t>
  </si>
  <si>
    <t xml:space="preserve">a history of officer reported crashes that occurred at or within 1,000 feet each side of the following intersections for the period of 1/1/2011 Ã¢â‚¬â€œ available 2016.
Ã¢â‚¬Â¢SR 28 (milepost 7.89 Ã¢â‚¬â€œ 8.29) @ Rock Island Ave
Ã¢â‚¬Â¢SR 28 (milepost 8.98 Ã¢â‚¬â€œ 9.38) @ Batterman Rd
</t>
  </si>
  <si>
    <t>Crashes that occurred at or within 1,000 ft each side of SR 28 (mp 7.89 - 8.29) and SR 28 (mp 8.98 - 9.38)</t>
  </si>
  <si>
    <t>Don J. Hawkins</t>
  </si>
  <si>
    <t>a history of officer reported crashes that occurred on the date of 12/15/2014 in the AM in the vicinity of Yelm Hwy and/or Henderson Blvd in Thurston County.</t>
  </si>
  <si>
    <t>Crashes that occurred on 12/15/2014 in the AM in the vinicity of Yelm Hwy and/or Henderson Blvd in Thurston County</t>
  </si>
  <si>
    <t>PDR-15-0359</t>
  </si>
  <si>
    <t>Puyallup School District</t>
  </si>
  <si>
    <t>Brian Devereux</t>
  </si>
  <si>
    <t>a history of officer reported crashes that occurred on all roads in Pierce County for the period of 1/1/2010 Ã¢â‚¬â€œ available 2014 (2014 is considered preliminary).</t>
  </si>
  <si>
    <t>Crashes that occurred on all roads in Pierce Co</t>
  </si>
  <si>
    <t>PDR-15-0156</t>
  </si>
  <si>
    <t xml:space="preserve">a history of officer reported crashes that occurred on all roads in the City of Puyallup for the period of 1/1/2014 Ã¢â‚¬â€œ 12/31/2014 (2014 is considered preliminary). </t>
  </si>
  <si>
    <t>Crashes that occurred on all roads in Puyallup</t>
  </si>
  <si>
    <t>PDR-15-0175</t>
  </si>
  <si>
    <t>Danielle Hoots</t>
  </si>
  <si>
    <t xml:space="preserve">a summary of officer reported crashes that occurred on all roads in the City of Seattle by Vehicle Type by Weather for the period of 1/1/2002 Ã¢â‚¬â€œ 12/31/2014 (Vehicle type was not being captured prior to 2002). </t>
  </si>
  <si>
    <t>Crashes that occurred on all roads in Seattle x Veh Type x Weather</t>
  </si>
  <si>
    <t>PDR-15-0608</t>
  </si>
  <si>
    <t>Shellie Bailey-Shah</t>
  </si>
  <si>
    <t>summaries of officer reported crashes that occurred on all roads in unincorporated Clark County and the City of Vancouver for the period of 1/1/2012 Ã¢â‚¬â€œ 12/31/2014.</t>
  </si>
  <si>
    <t>Crashes that occurred on all roads in Vancouver &amp; Clark Co</t>
  </si>
  <si>
    <t>PDR-15-0701</t>
  </si>
  <si>
    <t>a history (multi - row flat file) of officer reported crashes that occurred on all roads Statewide for the period of 10/1/2017 Ã¢â‚¬â€œ 12/31/2017 (2017 data is preliminary). This file also contains Date of Birth (DOB), VIN #Ã¢â‚¬â„¢s, License State, First Initial, Middle Initial and Last Initial.</t>
  </si>
  <si>
    <t>Crashes that occurred on all roads Statewide</t>
  </si>
  <si>
    <t>a listing of report #Ã¢â‚¬â„¢s and dates and a history of officer reported crashes that occurred on SR 12 (milepost 314.74 Ã¢â‚¬â€œ 314.86) at OR within 300 feet east &amp; west of milepost 314.80 for the period of 11/30/2006 Ã¢â‚¬â€œ available 2016.</t>
  </si>
  <si>
    <t>Crashes that occurred on SR 12 mp 314.74 - 314.86</t>
  </si>
  <si>
    <t xml:space="preserve">summaries of officer reported crashes that occurred on the following Mainline State Route (SR) segments for the period of 1/1/2013 Ã¢â‚¬â€œ 5/31/2015 (2015 data is partial and preliminary).
Ã¢â‚¬Â¢  Mainline SR 167 (milepost 11.17 Ã¢â‚¬â€œ 26.40) from King / Pierce County line to SR 405 Interchange
Ã¢â‚¬Â¢  Mainline SR 518 (milepost 0.00 Ã¢â‚¬â€œ 3.81, entire route length) from SR 509 to SR 5.
</t>
  </si>
  <si>
    <t>Crashes that occurred on two State Route segments</t>
  </si>
  <si>
    <t>PDR-15-1800</t>
  </si>
  <si>
    <t>a history of reported crashes that occurred at or within 200 ft of the intersection of Bel Red Rd and 130th Ave in the City of Bellevue for the period of 1/1/2001 Ã¢â‚¬â€œ 12/31/2014.</t>
  </si>
  <si>
    <t>Crashes w/in 200 ft of Bel Red Rd &amp; 130th Ave in Bellevue</t>
  </si>
  <si>
    <t>PDR-15-0602</t>
  </si>
  <si>
    <t>a history of officer reported crashes where the I-5 Chambers Way Bridge (underside) was struck (milepost 79.08) as well as where Chambers Way (overcrossing) bridge rails were struck (005LX07908, milepost 0.11 Ã¢â‚¬â€œ 0.15) for the period of 1/1/2001 Ã¢â‚¬â€œ available 2016.</t>
  </si>
  <si>
    <t>Crashes where the I-5 Chambers Way Bridge (underside) was Struck as well as where Chambers Way (overcrossing) bridge rails were struck</t>
  </si>
  <si>
    <t>JoNel Aleccia</t>
  </si>
  <si>
    <t>a history and summary of officer reported crashes with a miscellaneous object or debris on road (first or second object struck) that occurred on all roads Statewide for the period of 1/1/2011 Ã¢â‚¬â€œ 12/31/2015.</t>
  </si>
  <si>
    <t>Crashes with a miscellaneous object or debris on all roads Statewide</t>
  </si>
  <si>
    <t>Victoria Suner</t>
  </si>
  <si>
    <t>a history of officer reported crashes involving a utility pole and/or light pole that occurred on all roads in King County for the date of 11/6/2014.</t>
  </si>
  <si>
    <t>Crashes with utility or light poles in King Co</t>
  </si>
  <si>
    <t>PDR-15-2990</t>
  </si>
  <si>
    <t>Leidos Engineering</t>
  </si>
  <si>
    <t>Matt Hartig</t>
  </si>
  <si>
    <t>a summary of reported crashes involving Ã¢â‚¬Ëœutility polesÃ¢â‚¬â„¢ that occurred on all roads in Pierce County for the period of 1/1/2011 Ã¢â‚¬â€œ available 2015 (2015 is partial and preliminary).</t>
  </si>
  <si>
    <t>Crashes with utility poles in Pierce Co</t>
  </si>
  <si>
    <t>PDR-15-0851</t>
  </si>
  <si>
    <t xml:space="preserve">a history of officer reported crashes involving a utility pole or guy wire that occurred on State Route 2 (milepost 315.00 Ã¢â‚¬â€œ 332.76) and State Route 20 (milepost 389.66 Ã¢â‚¬â€œ 436.91) for the period of 1/1/2001 Ã¢â‚¬â€œ available 2015 (2015 data is partial and preliminary). </t>
  </si>
  <si>
    <t>Crashes with utility poles on 2 SR segments</t>
  </si>
  <si>
    <t>PDR-15-2330</t>
  </si>
  <si>
    <t>a summary of officer reported crashes that occurred on all roads statewide and when marijuana was involved for the period of 1/1/2009 Ã¢â‚¬â€œ available 2015 (2015 data is partial and preliminary).</t>
  </si>
  <si>
    <t>Crashes x Yr x Mo and marijuana involved</t>
  </si>
  <si>
    <t>PDR-15-3054</t>
  </si>
  <si>
    <t>Caroline Hutton</t>
  </si>
  <si>
    <t>Phase I and Phase II Environmental studies done on the Mill District Park and Ride Site for Columbia River Crossing.</t>
  </si>
  <si>
    <t>CRC</t>
  </si>
  <si>
    <t>PDR-14-1048</t>
  </si>
  <si>
    <t>Joe Cortright</t>
  </si>
  <si>
    <t>Renewal of my request with any pertinent materials, and further extend my request to include any materials produced through this date regarding CRC PDR D00601 and WSDOT PDR 13-0781:
Request a copies of any reports, memoranda, or other communication submitted by CDM Smith or its subcontractors in connection with the Columbia River Crossing Traffic and Revenue Analysis.</t>
  </si>
  <si>
    <t>CRC 
PDR D00601 and WSDOT PDR 13-0781:</t>
  </si>
  <si>
    <t>PDR-13-1424</t>
  </si>
  <si>
    <t>Denial Exemption(s) - 42.56.290: 42.56.510: 5.60.060(2)(a)</t>
  </si>
  <si>
    <t>Attorney/Client Privileged Communications and Work Product</t>
  </si>
  <si>
    <t>copy of any document sent or received on or after January 1, 2013 regarding the Columbia River Crossing Project or any other project involving the replacement of the bridges over the Columbia River which carry both the north and south bound lanes of Interstate 5:
1.A copy of any agreement, draft agreement, memorandum, draft memorandum, correspondence (electronic or written) draft correspondence, sent or received to or from any employee of a state, local, or federal government  agency within 120 days of this letter;
2. A copy of any financial records, financing plans or, data or records regarding tolling, traffic revenue studies , traffic volume, or any other information regarding the setting of tolling of tolls;
3.A copy of any records regarding any proposed or existing agreement with the state of Oregon, the Oregon Transportation Commission, or any political entity thereof;
4. Any records indicating meetings, phone calls, conference calls or discussions whether scheduled or unscheduled formal or informal including agendas, minutes, records of attendees at such meetings, and any public notices provided regarding such meetings and any other related documents;
5. Any project records or documents including plans, contracts, financial project records, timesheets and employment records of any person working on the project whether as employees or consultants;
6. Any legal analysis, opinions, memorandum, correspondence including drafts regarding the project including analysis of the prospective parties' respective liability in tort or contract and legal authority to enter into agreements with Oregon entities;
7.Any records regarding properties on the project including those proposed to be acquired by eminent domain authority of any government entity, and any correspondence to or from current property owners;
8.A copy of any estimate of the value of any property necessary for the project;
9.A copy of any estimate of any of the design or construction work proposed to be completed on the project;
10. A copy of any document received from or sent to any member of the legislature in Washington state or Oregon regarding the project.</t>
  </si>
  <si>
    <t xml:space="preserve">CRC Documents </t>
  </si>
  <si>
    <t>PDR-13-1886</t>
  </si>
  <si>
    <t>Extension notices were sent on 5/20/2013 &amp; 6/19/2013 per the CRC office. Nothing was completed through this database so it doesn't reflect any of those dates.</t>
  </si>
  <si>
    <t>Gillian Wallis</t>
  </si>
  <si>
    <t>"... all documents pertaining to the proposed parking garage located in downtown Vancouver, in the general area of 4th and Columbia Streets, or the highway cloverleaf on the east side of Washington Street. It is currently referred to as the Columbia Park &amp; Ride. These documents should include: Internal and external emails; Memos; Letters; Reports; Drawings or maps; Agreements, scopes of work and invoices with subconsultants (including Zimmer Gunsul Frasca and Rick Williams Consulting)"</t>
  </si>
  <si>
    <t>CRC PDR D00596
Wallis - all records re the Columbia P &amp; R</t>
  </si>
  <si>
    <t>PDR-13-0686</t>
  </si>
  <si>
    <t>Bradach Law Office</t>
  </si>
  <si>
    <t>Denial Exemption(s) - 42.56.290
Denial Exemption(s) - 5.60.060(2)(a): 42.56.290: 42.56.510</t>
  </si>
  <si>
    <t>11/21/2013 Extension letter sent.</t>
  </si>
  <si>
    <t>John Bradach</t>
  </si>
  <si>
    <t xml:space="preserve">I request:
1.	 Copies of communications between CRC and the Coast Guard relating to Clearance / Bridge Height, since the Coast GuardÃ¢â‚¬â„¢s March 8, 2013 letter to CRC, attached.  This request includes, without limitation, CRCÃ¢â‚¬â„¢s supplemental submittal to the Coast Guard in support of its Bridge Permit Application.
2.	 Copies of communications between CRC and the U.S. Department of Transportation relating to Clearance / Bridge Height.
3.	Copies of communications between CRC and the U.S. Department of Homeland Security relating to Clearance / Bridge Height.
</t>
  </si>
  <si>
    <t>CRC PDR D00598 
CG, DOT &amp; DHS communications re Clearance / Bridge Height</t>
  </si>
  <si>
    <t>PDR-13-0763</t>
  </si>
  <si>
    <t>Denial Exemption(s) - 5.60.060(2)(a): 42.56.290</t>
  </si>
  <si>
    <t>Eric Florip</t>
  </si>
  <si>
    <t xml:space="preserve">Also, I'd like to file a public records request for the following:
- Any documents submitted from the CRC to the U.S. Coast Guard from March 8, 2013, to present, in response to its preliminary completeness review.
- All e-mails sent or received between CRC staff and the U.S. Coast Guard from Jan. 30, 2013, to present.
</t>
  </si>
  <si>
    <t>CRC PDR D00599
Florip - Recent records from CRC to CG re preliminary completeness review; all 2013 emails b/w CRC &amp; CG</t>
  </si>
  <si>
    <t>PDR-13-0764</t>
  </si>
  <si>
    <t>Extensions were sent out by CRC office but not noted in this database. An extension was sent out on 6/3/13 according to notes I received from James King.</t>
  </si>
  <si>
    <t>request a copies of any reports, memoranda, or other communication submitted by CDM Smith or its subcontractors in connection with the Columbia River Crossing Traffic and Revenue Analysis</t>
  </si>
  <si>
    <t>CRC PDR D00603
Updated version of D00591 - CDM Smith records dated on or after March 14, 2013</t>
  </si>
  <si>
    <t>PDR-13-0781</t>
  </si>
  <si>
    <t>Extension was sent 6/22/13 per CRC office, it was not completed through this database.</t>
  </si>
  <si>
    <t xml:space="preserve">In response, I received an email from you stating "All project records responsive" to my request are located at "http://columbiarivercrossing.org/ProjectInformation/CurrentWork/USCG.aspx"
However, upon review, the link does not include all responsive records and thus my May 10, 2013 request remains unsatisfied.
Per RCW 42.56.010 (3) "Public record" includes any writing containing information relating to the conduct of government or the performance of any governmental or proprietary function prepared, owned, used, or retained by any state or local agency regardless of physical form or characteristics. 
And the word "regarding" has definition of "With respect to; concerning".
Thus my original request was intended--and should have been viewed--as a request to inspect every document, memo, voice mail, email, letter and et cetra concerning CRC polices and plans for impacted properties.
The provided link did not include any emails, internal documents or numerous other public records that were responsive to my original request.
It was and maintain my intent that the original request would include all mitigation related communications and internal documents. To avoid further delays, I will clarify my original request to specifically include, but not be limited to, any communication with the CRC regarding impacts the CRC would have on impacted properties, which would include impacts on businesses, residences and real property.
</t>
  </si>
  <si>
    <t>CRC PDR D00612 
Griffith - all records re impacted properties</t>
  </si>
  <si>
    <t>PDR-13-0953</t>
  </si>
  <si>
    <t>Northwest Environmental Defense Center</t>
  </si>
  <si>
    <t>Denial Exemption(s) - 5.60.060(2)(a): 42.56.290: 42.56.510
Denial Exemption(s) - 5.60.060(2)(a): 42.56.290: 42.56.510</t>
  </si>
  <si>
    <t>Marla Nelson</t>
  </si>
  <si>
    <t>Any and all records and communications relating to WADOTÃ¢â‚¬â„¢s submission of information to the USCG in response to the USCGÃ¢â‚¬â„¢s March 8, 2013 letter denying the initial general bridge permit application. This includes, but is not limited to, the documents referenced in the co-lead agenciesÃ¢â‚¬â„¢ April 4, 2013 letter to NMFS that describes the CRC design modifications that are likely to affected listed species in a manner not previously considered and new designation of critical habitat.</t>
  </si>
  <si>
    <t>CRC Records relating to WSDOT submission of information to the USCG in response to the USCG's March 8, 2013 letter.</t>
  </si>
  <si>
    <t>PDR-13-0856</t>
  </si>
  <si>
    <t>Larry Karpack</t>
  </si>
  <si>
    <t>I would like to obtain a list of all task orders issued under the On-Call Hydraulic Services Required to Complete A&amp;E Projects contracts. I would like to obtain the task order names, descriptions, and contract amounts. The specific contracts included under On-Call Hydraulic Services Required to Complete A&amp;E Projects are Y-11775, Y-11776, Y-11777, Y-11778, Y-11779, and Y-11780.</t>
  </si>
  <si>
    <t>CSO - all task orders under On-Call Hydraulic Services required to complete A&amp;E Projects Contracts</t>
  </si>
  <si>
    <t>Televate LLC</t>
  </si>
  <si>
    <t>Robyn Newport</t>
  </si>
  <si>
    <t>I would like to request all submitted RFPs for the Statewide Land Mobile Radio Project.</t>
  </si>
  <si>
    <t>CSO - RFPs for the Statewide Land Mobile Radio Project</t>
  </si>
  <si>
    <t>Wayne Kittelson</t>
  </si>
  <si>
    <t>I am requesting the evaluation material and selected submittal associated with the
Request for Additional Information (RFAI) for "Autonomous Vehicle Work Group" services</t>
  </si>
  <si>
    <t>CSO - Scoring for RFAI Autonomous Vehicle Work Group</t>
  </si>
  <si>
    <t>Steve Lewis</t>
  </si>
  <si>
    <t>Lochner was one of four firms submitting an RFAI for the above referenced project.
The four firms included CDM Smith, Kittelson, WSP and Lochner; WSP was selected.
With this email we are requesting the scoring forms in order that we can better evaluate both our submittal and reasonableness of future pursuits.</t>
  </si>
  <si>
    <t>CSO - scoring forms for RFAI Autonomous Vehicle Work Group</t>
  </si>
  <si>
    <t>Jacobs &amp; Jacobs</t>
  </si>
  <si>
    <t>Scott Richman</t>
  </si>
  <si>
    <t>a copy of the WSP teamÃ¢â‚¬â„¢s response to the Ultra High-Speed Ground Transportation Study RFAI.</t>
  </si>
  <si>
    <t>CSO - WSP's response/proposal for Ultra High Speed Ground Transportation Study RFAI</t>
  </si>
  <si>
    <t>Heartland LLC</t>
  </si>
  <si>
    <t>Matt Hoffman</t>
  </si>
  <si>
    <t>CTR data for Kitsap County worksites</t>
  </si>
  <si>
    <t>CTR Data</t>
  </si>
  <si>
    <t>PDR-14-0283</t>
  </si>
  <si>
    <t>Turnover Intelligence</t>
  </si>
  <si>
    <t>Jim Bilbao</t>
  </si>
  <si>
    <t>Annual report data, including CTR site program offerings and excluded financial spending on CTR programs by any specific employer.</t>
  </si>
  <si>
    <t>PDR-14-2258</t>
  </si>
  <si>
    <t>Luis Borrero</t>
  </si>
  <si>
    <t>Copy of the CTR data on it's latest version</t>
  </si>
  <si>
    <t>The two most recent survey cycles for worksites in King, Pierce, and Snohomish county as well as a spreadsheet with the worksite details (location including lat/longs, employees, etc.).</t>
  </si>
  <si>
    <t>CTR Data Request</t>
  </si>
  <si>
    <t>PDR-15-3161</t>
  </si>
  <si>
    <t>Stephen Ludwig</t>
  </si>
  <si>
    <t>WA STATE DOT culvert design standards were in place when the culvert near my house (address above) was built in 1969.  It is a concrete box culvert, approx. six feet wide by four feet tall, and runs under 226th Place SW at the crossing of Hall Creek.</t>
  </si>
  <si>
    <t>Culvert design standard</t>
  </si>
  <si>
    <t>Fish screens on culverts between the Snake River and some ponds which are located on the backside of Hwy 12 near Clarkston.  It's at milepost 430.3, the intersection of Hwy 12 and Evans Rd, about 3 miles west of Clarkston in Asotin County.</t>
  </si>
  <si>
    <t>Culvert information on SR 12.</t>
  </si>
  <si>
    <t>PDR-14-1433</t>
  </si>
  <si>
    <t>Heonmin Lim</t>
  </si>
  <si>
    <t>I would like to know the information on a culvert located near my property. I am the owner of a vacant land, parcel number 022506-9031, its south border is NE 80th street, and the culvert. The culvert located at approximate address of Ã¢â‚¬Å“24700 NE 80th street, Redmond WA 98052.Ã¢â‚¬ï¿½ It appears this to be worked in recent 2-3 years in my guess. The King County iMap, Aerial 2013 photo shows clear marking of this culvert work while Ariel 2012 does not show that. I would like to know the information on the culvert, who did the job, when, why.</t>
  </si>
  <si>
    <t>Culvert Records for property in King County/Redmond</t>
  </si>
  <si>
    <t>Your most recent AADT tube count data near the intersection of 128th Street E and SR 162 in Puyallup. We have tube count data at SR 162/109th Street E, about 1.25 miles from the intersection in question, so we were hoping your office would have closer.</t>
  </si>
  <si>
    <t>Currant AADT Tube counts along SR 162</t>
  </si>
  <si>
    <t xml:space="preserve">Please produce all information the WADOT has regarding all accidents and/or damage to the Chamber Way concrete bridge overpass between 2000 and today, including all accident reports, police reports, internal investigation reports, engineering reports, damage/repair estimates, repairs and inspections (including annual inspections).
Please produce a complete copy of your file regarding the 7/22/16 accident, including, but not limited to, police reports, officer reports, witness reports/statements, affidavits, collision analysis &amp; reconstruction reports/summaries, news media releases, scene measurements and diagrams, scene/bridge photos, other images and/or video, including in-car dash video, 911 calls, police &amp; fire CAD reports, evidence inventory records, etc.
We would also like to request a complete copy of your files for all other accidents involving the Chamber Way concrete overpass bridge since 1990, including, but not limited to accidents that occurred in June 2005, in January 2010, on 5/6/11, in August 2011, in Sept. 2012, in May 2013, in Sept. 2013, in May 2015 and on 7/25/16.
</t>
  </si>
  <si>
    <t>Records regarding an accident that occurred on July 22, 2016 on I-5 near exit 79 involving Chamber Way overpass in Chehalis, WA</t>
  </si>
  <si>
    <t xml:space="preserve">Maul Foster &amp; Alongi, Inc. </t>
  </si>
  <si>
    <t>Jesse London</t>
  </si>
  <si>
    <t xml:space="preserve">I am requesting the most current versions of the following plans and documents:
1. A map and a digital CAD file for the most current alignement of the extension of US 395 ("North-South corridor") including interchanges in the section from Francis Ave to Euclid Ave, in Spokane, WA.
2. Final real estate transaction documents, including legal description and survey maps for right-of-way for US 395 from Francis Ave to Euclid Ave in Spokane, WA.
3. Geotechnical studies, cultural resource studies, and critical areas studies conducted for the US 395 project in the area from Francis Ave to Euclid Ave, in Spokane, WA.
4. Environmental investigation studies related to soil and groundwater contamination for the US 395 project area from Francis Ave to WELLESLEY Ave, in Spokane, WA.
</t>
  </si>
  <si>
    <t>Currant versions of the Plans &amp; Documents for US 395</t>
  </si>
  <si>
    <t>Current active surplus property in process,in Skamania County
*plan sheet showing surplus area in Skamania County</t>
  </si>
  <si>
    <t>Joseph Kennedy</t>
  </si>
  <si>
    <t xml:space="preserve">a complete list of current and former employees who've been investigated, reprimanded, and/or terminated due to sexual misconduct including, but not limited to
1. viewing internet sex sites 
2. viewing internet pornographic sites
3. sexting
4. sexual harassment
5. possessing any sexually explicit material
6. any conduct sexually deviant in nature
</t>
  </si>
  <si>
    <t>Current and Former employees who've been investigated</t>
  </si>
  <si>
    <t>1) the current balance of the contingency and allowance funds for the Alaskan Way Viaduct Replacement Project. 
2) confirm that the balance of the account was $200 million at the beginning of the project, as well as the current balance [ $171.7 million, including unspent money from the non-tunnel AWV projects for the entire Alaskan Way Viaduct Replacement Program as of April 17, 2014]</t>
  </si>
  <si>
    <t>current balance of the contingency and allowance funds for the AWV Replacement Project</t>
  </si>
  <si>
    <t>PDR-14-3121</t>
  </si>
  <si>
    <t>Debbie Raphael</t>
  </si>
  <si>
    <t>Please email me copies of your current copier fleet PO's and/or leases for your Washington area locations</t>
  </si>
  <si>
    <t>Current copier fleet PO's</t>
  </si>
  <si>
    <t>I am wanting to obtain the most current documents for the following projects that were identified on the 2017-2020 Washington State DOT Transportation Improvement Plan:
Ã¢â‚¬Â¢ Southwest District - 400521A: I-5/Chamber Way - Interchange Improvements 
Ã¢â‚¬Â¢ Southwest District - 401419A: SR 14/West Camas Slough Bridge
Ã¢â‚¬Â¢ Olympic District - 300345D: SR 3/Belfair Area - Widening and Safety Improvements (Stage 2) 
Ã¢â‚¬Â¢ Northwest District - 100598K: I-5/Slater Road Interchange - Improvements 
Ã¢â‚¬Â¢ Eastern District - 619504B: US 195/Colfax to Spangle - Add Passing Lanes 
When referring to Ã¢â‚¬Å“most current documentsÃ¢â‚¬ï¿½ I am looking to obtain any of the following types of documents: environmental study documents, schematics, preliminary drawings, roll maps, concept plans, or documents shown at the latest public hearing. I am not wanting to request all of these documents. I am only wanting to request the most recent/current document that will display the proposed work throughout each project listed.</t>
  </si>
  <si>
    <t>current documents for the following projects that were identified on the 2017-2020 Washington State DOT Transportation Improvement Plan</t>
  </si>
  <si>
    <t>Reese Marx</t>
  </si>
  <si>
    <t>Please provide the most current Pay Estimate/Application for the Belfair Area - Widening &amp; Safety Project.  The Pay Estimate is the document that shows the quantity of work paid to Ceccanti, Inc. Contract #8760.</t>
  </si>
  <si>
    <t>Current Pay Estimates/Application for the Belfair Area</t>
  </si>
  <si>
    <t>Gerry Landry</t>
  </si>
  <si>
    <t>The current speed survey information for US 2 between Deep Creek and Reardan WA.</t>
  </si>
  <si>
    <t>current speed survey info for US 2 between Deep Creek and Reardan WA</t>
  </si>
  <si>
    <t>Current status of the SR 124 - Monument Drive Railroad Crossing (512402N) project? Has this project begun right of way acquisitions yet?</t>
  </si>
  <si>
    <t>Current status of the SR 124 - Monument Drive Railroad Crossing</t>
  </si>
  <si>
    <t>Michelle N. Herron</t>
  </si>
  <si>
    <t xml:space="preserve">I am writing to get an update on the current status of the following project(s); could you please send the following information, if available, for the project(s) listed below?
* Right-of-Way acquisition date
* LET date
* Preferred alternative
* ROW plans or any map showing before and after ROW lines for the project. If final plans are not available, I would request copies of any draft or preliminary plans.
Project(s):
-   508207R   I-82/Red Mountain Vicinity - Construct Interchange (phase 2)
-   310135F   US 101/Elwha River Bridge Replacement
-   300503T   I-5/Steilacoom- Dupont Rd to Thorne Lane 
-   316132A  SR 161/31st Ave SW Overcrossing - Widening
-   401418I    SR 14 Access Improvements 
Please be advised, I am no longer interested in the above requested documents if ROW acquisitions are complete or if ROW is not required. </t>
  </si>
  <si>
    <t>current status on multiple projects</t>
  </si>
  <si>
    <t xml:space="preserve">Contract 8818 - I-5, SR 16 Interchange - Construct HOV Connections Project. Requesting an electronic copy of the most current version of the Design-builder's approved Quality Management Plan.  
</t>
  </si>
  <si>
    <t>Current version of the Design-builders approved Quality Management Plan for Contract 8818</t>
  </si>
  <si>
    <t>US Trucking Solutions</t>
  </si>
  <si>
    <t>Harry Singh</t>
  </si>
  <si>
    <t>CVISN EXCESS TO WEIGHT STATION BY PASS</t>
  </si>
  <si>
    <t>PDR-15-2001</t>
  </si>
  <si>
    <t>Ron Meyers &amp; Associates PLLC</t>
  </si>
  <si>
    <t>Nicole Biretz</t>
  </si>
  <si>
    <t>Daily Job Logs for a construction project on Highway 507, north of Roy, Washing, that was go-going on March 21, 2012. The Daily Job Logs are being requested from March 16, 2012 through March 26, 2012.</t>
  </si>
  <si>
    <t>Daily Job Logs SR 507</t>
  </si>
  <si>
    <t>PDR-14-1001</t>
  </si>
  <si>
    <t>Natalie Ross</t>
  </si>
  <si>
    <t>I am looking for the daily openings and closings of the Montlake Bridge in Seattle for all of 2016.  Is this a dataset that WSDOT has and can share?</t>
  </si>
  <si>
    <t>daily openings and closings of the Montlake Bridge in Seattle for all of 2016</t>
  </si>
  <si>
    <t>ACLU of Washington Foundation</t>
  </si>
  <si>
    <t>Attorney/Client Privileged Information emails</t>
  </si>
  <si>
    <t>Edward Wixler</t>
  </si>
  <si>
    <t>1. Records sufficient to provide an accurate and complete list of activities the Washington State Department of Transportation (Ã¢â‚¬Å“WSDOTÃ¢â‚¬ï¿½) is engaged in or plans to do in the East Duwamish Greenbelt under I-5 between January 1, 2016 and January 1, 2018.
2. All records pertaining to current, pending, or potential construction projects in the East Duwamish Greenbelt under I-5 that are currently under consideration or have been considered within WSDOT or between WSDOT and any third party to begin between November 15, 2016 and January 1, 2018.
3. All records discussing the location of WSDOTÃ¢â‚¬â„¢s removal of persons and/or removal, destruction, movement, or clearing of property on unauthorized homeless campsites (2 or fewer structures) or encampments (3 or more structures), [hereinafter referred to as Ã¢â‚¬Å“sweeps,Ã¢â‚¬ï¿½] between September 1, 2015 and November 15, 2016 in Seattle.
4. All records pertaining to notices posted or otherwise given regarding sweeps in Seattle, and all records discussing sweeps conducted wherein notice was not posted between September 1, 2014 and November 15, 2016.
5. All photos and videos taken of sweeps conducted in Seattle between September 1, 2014 and November 15, 2016.
6. Records sufficient to provide an accurate and complete list of all personnel who participated in sweeps, the supervision of those sweeps, and training conducted regarding sweeps between September 1, 2014 and November 15, 2016 in Seattle.
7. All records regarding training WSDOT employees receive regarding sweeps, including any existing training materials and any communications among staff regarding such activities between September 1, 2014 and November 15, 2016.
8. All current written policies or procedures WSDOT has regarding sweeps, including policies or procedures governing the retrieval of property taken during a sweep.
9. Any existing agreements, contracts, or memoranda of understanding relating to sweeps between WSDOT and outside entities or individuals, and any requests for proposals related to such agreements, contracts, or memoranda of understanding made between September 1, 2014 and November 15, 2016.
10. All records discussing and documents showing what was done with property during sweeps between September 1, 2014 and November 15, 2016 in Seattle,
including:
a. Records that show what property was removed and stored;
b. Documents indicating where property was removed and stored;
c. Documents discussing each instance in which removed property was retrieved and how much property was retrieved by its owner after removal by WSDOT;
d. Documents of any incident in which WSDOT was unable to or refused to provide information regarding where removed property is stored or how it may be retrieved and any records discussing reasons why WSDOT was unable to or refused to do so;
e. Documents showing what was done with property that was not
removed and stored;
f. Documents discussing each instance in which property was destroyed
by WSDOT, how it was destroyed, when it was destroyed, and what the property consisted of.
11. Any records of complaints and claim for damages filed against WSDOT in connection with sweeps in Seattle between September 1, 2014 and November 15, 2016.
12. Any documents showing the cost of WSDOT sweeps in Seattle between September 1, 2014 and November 15, 2016.
13. Any documents showing, for each site where people or property were removed from an unauthorized encampment, whether outreach services or workers were present during the sweeps, who provided such services, and any communications showing coordination efforts or the lack thereof between WSDOT and those service providers between September 1, 2014 and November 15, 2016 in Seattle.
14. Any documents showing whether WSDOT attempted to find housing for people at unauthorized encampments in Seattle, or attempted to provide any other services for such people.
15. Any documents containing written assessments of whether one or more sites of an unauthorized homeless encampment posed a public health or safety risk or otherwise should be scheduled for the removal of persons and property at the site or documents that reflect oral assessments Ã¢â‚¬â€œ also documents reflecting any written policies governing these assessments between September 1, 2014
and November 15, 2016 in Seattle</t>
  </si>
  <si>
    <t>Seattle Homeless Sweeps</t>
  </si>
  <si>
    <t>I am requesting access to the following records pertinent to the restart of the Highway 99 tunnel boring machine:
1. All Tunnel Quality Verifier reports from Dec. 20, 2015 to Jan. 19, 2016.  These are written by WSDOT front-line inspectors, and can number as many as three shift reports per day.
2. All TBM Production Reports from Dec. 20, 2015 to Jan. 19, 2016. These are summaries on one oversize page, forwarded daily from Seattle Tunnel Partners to WSDOT project executives.
3. All documents and messages sent by the WSDOT to Seattle Tunnel Partners from Dec. 20, 2015 to Jan. 19, 2016.  WSDOT may be construed here as any or all of these senior managers -- Todd Trepanier, Brian Nielsen, Tim Moore, Linea Laird, Cam Gilmour or Lynn Peterson.
4. All documents and messages, including attachments, sent by Seattle Tunnel Partners to WSDOT (any or all of the same six senior managers) from Dec. 20, 2015 to Jan. 19, 2016.
5. All documents sent to, or received from, the WSDOT Ã¢â‚¬Å“StatÃ¢â‚¬ï¿½ group of expert advisers, from Dec. 20, 2015 to Jan. 19, 2016.</t>
  </si>
  <si>
    <t>Daily reports and project correspondence</t>
  </si>
  <si>
    <t>Jump drive</t>
  </si>
  <si>
    <t>Awaiting copy costs, sent reminder regarding copy costs.  Did not send extension letter.</t>
  </si>
  <si>
    <t>WSDOT Contract 8199--24th ST East to Milton Way Project-
Tri-State Construction is requesting all WSDOT's Inspectors Daily Reports including any jobsite photos for the above
named project. Please provide a disk with is information on it along with a hard copy of all files requested. We understand
there may be a fee for coping.</t>
  </si>
  <si>
    <t>Daily Reports on Contract 8199</t>
  </si>
  <si>
    <t>PDR-14-2846</t>
  </si>
  <si>
    <t xml:space="preserve">the (daily TBM production) reports for Jan. 14-31?   
</t>
  </si>
  <si>
    <t>Daily TBM reports for Jan 14-31, 2014</t>
  </si>
  <si>
    <t>PDR-14-0292</t>
  </si>
  <si>
    <t>Christine Simmons</t>
  </si>
  <si>
    <t xml:space="preserve">Can you please send me daily traffic counts for each of the I-90 ramps on Mercer Island.  If available, we would like to get the data for several weekdays, and broken down by hour for the 24-hour periods.  </t>
  </si>
  <si>
    <t>Daily Traffic Counts</t>
  </si>
  <si>
    <t>FMS_PDR_ReadOnly</t>
  </si>
  <si>
    <t>Avenace Inc</t>
  </si>
  <si>
    <t>Chad
 Jennings</t>
  </si>
  <si>
    <t>Daily Volume Reports</t>
  </si>
  <si>
    <t>PDR-15-0075</t>
  </si>
  <si>
    <t>PDR-15-0076</t>
  </si>
  <si>
    <t>Waiting for the office query the data</t>
  </si>
  <si>
    <t>Candy Harper</t>
  </si>
  <si>
    <t xml:space="preserve">Show the daily wait times for peak travel in April 2016, May 2016 and June 2016 (to date) Fauntleroy to Vashon and Southworth . </t>
  </si>
  <si>
    <t xml:space="preserve">Daily wait times </t>
  </si>
  <si>
    <t>Marie Ekstand</t>
  </si>
  <si>
    <t>1. payments made to property owners or tenants along SR 161 in Edgewood and/or Milton  Washington between the intersections of 36th St. e and Jovita Blvd E.,from 1/1/2012 to present' arising out of or in any way related to damage suffer by property owners as a result of delays in the pending WSDOT SR 161 project, or business losses suffered by such property owns as result of delays in the pending WSDOT SR 161 project.
2. all claims or demands for compensation received by WSDOT from 1/1/2012 to present from property owner or tentants along SR 161 in Edgewood and /or Milton Washington between the intersection of 36th St. E. and Jovita Blvd. E. from 1/1/2012 to present, related to damages suffered by property owners as result of delays in the pending WSDOT SR 161 Project, or businees losses suffered by such property owns as a result of delays in the pending WSDOT SR161 project.</t>
  </si>
  <si>
    <t>Damage &amp; losses from delays on SR 161 project.</t>
  </si>
  <si>
    <t>PDR-14-0142</t>
  </si>
  <si>
    <t>University of Sherbrooke</t>
  </si>
  <si>
    <t>Edouard Berton</t>
  </si>
  <si>
    <t xml:space="preserve">Copies of accident reports, statistical data and bridge inspection reports that outlines the damages to the bridge after an impact occurs (2006-2016).  Specifically:
Concerning accident reports and statistical data;
Ã¢â‚¬Â¢  Location
Ã¢â‚¬Â¢  Speed limit at the location of the accident
Ã¢â‚¬Â¢  Type of vehicle(s) involved (automobile, light truck, tractor, etc.)
Ã¢â‚¬Â¢  Type of road (highway, urban, etc.)
Ã¢â‚¬Â¢  If possible, area of the vehicle that hit the bridge (front, side, top, etc.)
Ã¢â‚¬Â¢  If possible, area of the bridge that was struck (pier, girder, deck, etc.)
Ã¢â‚¬Â¢  Number of injuries and or number of fatalities
Concerning inspection reports;
Ã¢â‚¬Â¢ Descriptions/photos of the damage
Ã¢â‚¬Â¢ Estimation of repair costs
</t>
  </si>
  <si>
    <t>Damage caused to Washington State bridges after being impacted by vehicles</t>
  </si>
  <si>
    <t>damage claims filed by motorists attributed to faulty expansion joints on WSDOT roadways. Please provide records from January 1, 2010 to the time this request is fulfilled.</t>
  </si>
  <si>
    <t>PDR-15-0660</t>
  </si>
  <si>
    <t>Sent Phase 1 12/15/2016</t>
  </si>
  <si>
    <t>Any information regarding the incident Oct. 16 in which the ferry Wenatchee damaged a propeller while operating on the Seattle-Bainbridge route and had to be removed from service because of vibrations.</t>
  </si>
  <si>
    <t>Damaged Propeller</t>
  </si>
  <si>
    <t>Wayne Shaw</t>
  </si>
  <si>
    <t>Documents showing the incident(s) which led to Mr. Keller's retirement instead of discipline.</t>
  </si>
  <si>
    <t>Dan Keller Retirement Docs</t>
  </si>
  <si>
    <t>PDR-15-2796</t>
  </si>
  <si>
    <t xml:space="preserve">I would like to receive the underlying data for the chart listed on page 16 of this WSDOT report from Kim Henry as found, here: http://www.wsdot.wa.gov/NR/rdonlyres/807F1F46-D68B-424D-8259-C4449682D2BA/0/EAG_Meeting2_Presentation_FINAL
_Web.pdf
It is titled "I-405/SR 167 Corridor Executive Advisory Group, 
Meeting 2, February 27, 2013, Kirkland City Hall"
If not available, I would like the listing of the 200+ days in 2012 speeds dropped below 45mph in the HOV lane on I-405 Southbound South of SR 527.
</t>
  </si>
  <si>
    <t>Data</t>
  </si>
  <si>
    <t>PDR-15-2843</t>
  </si>
  <si>
    <t>Matt Fikse</t>
  </si>
  <si>
    <t>data behind this &lt;Progress since Tunneling began on July 30&gt; chart that was presented in Olympia last week</t>
  </si>
  <si>
    <t>data for chart on tunneling progress</t>
  </si>
  <si>
    <t>PDR-14-0139</t>
  </si>
  <si>
    <t>Edward K Le PLLC Attorneys at Law</t>
  </si>
  <si>
    <t>Bethany Rutherford</t>
  </si>
  <si>
    <t>For injuries which were sustained on Dec. 8, 2015 during an accident that took place on 260th St near the intersection of Pacific Highway in Des Moines, WA.
1. Any investigation file
2. Witness involved party statements
3. Logs, camera photographs, videso and or/audio files
4. Any and all photographs taken at the scene, whether on this date of the collision or as part of a subsequent or preceding investigation
5. Accident reports and/or accident reconstruction reports, diagrams, notes etc., whether conducted by you or of any other accidents at this location
6.  Analytical reports, tests or diagnostics on the vehicles involved
7.  Analystical reports, tests or diagnostics of the accident scene</t>
  </si>
  <si>
    <t>data for crash at 260th St &amp; Pacific Hwy in Des Moines</t>
  </si>
  <si>
    <t>Noah Enelow</t>
  </si>
  <si>
    <t>I am seeking the data from the 2007 STB Waybill Sample Data Analysis, conducted by the WSDOT State Rail and Marine Office. I am seeking numerical data on tonnage of commodities shipped by freight rail, by commodity category, by origin/destination and directional flow; and total monetary value of investments in freight rail, by funding category (e.g. Freight Rail Assistance Program, etc.) and rail type (e.g. short-line, regional, etc.)</t>
  </si>
  <si>
    <t>Data from the 2007 STB Waybill Sample Data Analysis conducted by WSDOT State Rail and Marine Office.  Tonnage of commodities shipped, monetary value of investments, etc.</t>
  </si>
  <si>
    <t>U.S. Department of Transportation</t>
  </si>
  <si>
    <t>Matthew Marrin</t>
  </si>
  <si>
    <t xml:space="preserve">data indicating the date, time and locations in which any vehicles associated with USDOT number 2266401, which have crossed at various WSDOT License Plate Reader (LPR) stations for the past six months, including all photographs. 
We are also seeking the same information on the following Washington State license plates; 
B98794V
B69155L
B97794Y
B20073X
</t>
  </si>
  <si>
    <t>data indicating the date, time and locations in which any vehicles associated with USDOT number 2266401, which have crossed at various WSDOT License Plate Reader (LPR) stations for the past six months, including all photographs. 
We are also seeking the same information on the following Washington State license plates; 
B98794V
B69155L
B97794Y
B20073X</t>
  </si>
  <si>
    <t>PDR-14-1444</t>
  </si>
  <si>
    <t>Port Ludlow Associates LLC</t>
  </si>
  <si>
    <t>Diana Smeland</t>
  </si>
  <si>
    <t xml:space="preserve">As an employer in Jefferson County with many employees that come from Kitsap County, we would like to understand the historical openings of the Hood Canal Bridge.
We are requesting data from the last three years (2014, 2015 and 2016) on non-military Hood Canal Bridge Openings.  </t>
  </si>
  <si>
    <t>Data on Hood Canal Bridge Openings for 2014, 2015, and 2016.</t>
  </si>
  <si>
    <t>Public Records Request for data on Navy Yard Highway 1905 to 1930
Requesting Public Records for data on Navy Yard Highway from 1905 to 1930 including list of Kitsap County Projects and details from 1905 to 1930 and Navy Yard Highway SR 14 GIS and related data, ASBuilt design, map and related documents.</t>
  </si>
  <si>
    <t>data on Navy Yard Highway from 1905 to 1930 including list of Kitsap County Projects and details from 1905 to 1930.</t>
  </si>
  <si>
    <t>CountWise</t>
  </si>
  <si>
    <t>Steve Ligeti</t>
  </si>
  <si>
    <t xml:space="preserve">1.	All submittals received from any responder to RFQQ 2015 0929 ACQ, including all forms, addenda, annexes, etc., except that of CountWise, LLC.
2.	Evaluation notes for all Responses, excluding CountWise, LLC.  
3.	Scores for all parts of section 8 pertaining to all Responses, excluding CountWise, LLC.
4.	A copy of the records that will be provided to DILAX Systems Inc. by WSDOT to fulfill the DILAX public records request for submittals in response to RFQQ 2015 0929 ACQ
</t>
  </si>
  <si>
    <t>Data on RFQQ 2015 09 29 ACQ</t>
  </si>
  <si>
    <t>PDR-16-0009</t>
  </si>
  <si>
    <t>Dilax System Inc.</t>
  </si>
  <si>
    <t>Wait on Injunction letters</t>
  </si>
  <si>
    <t>Alexander Okapuu</t>
  </si>
  <si>
    <t>WSDOT copies of the following documents pertaining to the above RFQQ:
1) List of Responses received.
2) Complete electronic copy (PDF or otherwise) of the Responses received (except that of DILAX Systems Inc.) to the following sections of the RFQQ:
a. Letter of Submittal
b. Sections 4.1-4.5, 4.8, 4.10-4.14
c. Sections 5.1-5.3
d. Sections 6.4-6.11.4
e. Section 7
3) Evaluation notes for all Responses, including DILAX Systems Inc.
4) Scores for all parts of section 8 pertaining to all Responses, including DILAX Systems Inc.</t>
  </si>
  <si>
    <t>Data on RFQQ 2015 0929 ACQ</t>
  </si>
  <si>
    <t>PDR-15-3498</t>
  </si>
  <si>
    <t>QC</t>
  </si>
  <si>
    <t>J4P 1L3</t>
  </si>
  <si>
    <t>Requesting Public Records for data on the Olympic Highway from 1922 to 1926 including GIS and related data, ASBuilt design, map and related documents or right-of-way if ASBuilt not available.
These are the likely contracts that A. L. Ward completed.  Edward Emmick, my grandfather, was on the survey team.  
Contract Number:0595 Kimilche Ã¢â‚¬â€œ Mill Creek for 18Ã¢â‚¬â„¢ Concrete Paving for 5.38 miles was awarded to contractor: Joseph Warter Sr. and completed October 22, 1923. [started in 1922]
Contract Number: 0727 Mill Creek Ã¢â‚¬â€œ Shelton for Grading &amp; Gravel Surfacing of 1.58 miles was awarded to contractor: Harrison Bros. Company and completed November 17, 1923.
Contract Number:0728 Shelton Paving of 30Ã¢â‚¬â„¢-40Ã¢â‚¬â„¢ Conc. Paving of .62 miles was awarded to contractor: Philbrick &amp; Nicholson and completed December 27, 1923.
Contract No, 859Ã¢â‚¬â€-P. A. No. 136-A, Shelton to Purdy Canyon, in Mason County; length, 6.58 miles, from Station 0+10 to Station 22+38.6 and from Station 14+68 to Station 340+00; application for Federal Aid November 5, 1923; Federal approval, April 12, 1924; date of contract, June 26, 1924; work begun, July 8, 1924; per cent completed, September 30, 1924, 20%; contract price, $73,992.70; contractor, A. Wallin, Montesano, Wash. (Box 656); type of construction, grading and gravel surfacing; roadbed: cuts 20 feet and 30 feet, embankment, 26 feet and 30 feet; source of sand. Pioneer Sand &amp; Gravel Company; source of gravel, Pioneer Sand &amp; Gravel Company; brand cement, Olympic; bridges: (1) Station 281+10; length, 20 feet; type, concrete slab bridge Class "A"; width of roadway, 24 feet.
Contract Number: 0946 Shelton Ã¢â‚¬â€œ Purdy Canyon for Gravel Surfacing of 5.24 miles was awarded to contractor: Edlund &amp; Burger and completed on July 29, 1925.
Contract Number: 0944 Millcreek Ã¢â‚¬â€œ Shelton for 18Ã¢â‚¬â„¢-30Ã¢â‚¬â„¢ Concrete Paving of 2.32 miles was awarded to contractor: Yakima Paving Company and completed on December 7, 1925.
Contract No. 722Ã¢â‚¬â€Mud Bay Gap, Thurston County; length, 0.22 miles, from Station 201-1-50 to Station 2144-62.1; date of contract, June 14, 1923; work begun June 20, 1923; contract completed September 22, 1923; contract price, $11,072.80; final estimate, 11,202.75; contractor, Yakima Paving Company, 322 Perkins Bldg., Tacoma, Wash.; type of construction, one course concrete paving; roadbed: cuts 34 feet, embankment, 26 feet; width of surfacing, 20 feet; thickness: edges, 7 inches center 7 inches; source of sand. Pioneer Sand &amp; Gravel Company; source of gravel. Pioneer Sand &amp; Gravel Company; brand cement, Olympic. 
Other Possible Contracts:
Contract No. 659Ã¢â‚¬â€Mason County; authorized, October 27. 1922; contract completed, March 13, 1923; estimated cost, $5,000; final cost, $3,196.97; contractor, state day labor; type of construction, resurfacing. 
Contract No. 686Ã¢â‚¬â€Hoodsport-Eldon Section, Mason County; length, 2.95 miles,, from Station 2044-00 to Station 3604-00; authorized, March 27, 1923; work begun, April 1, 1923; per cent completed September 30, 1924, 95%; estimated cost, $110,000.00; contractor, state day labor; type of construction, grading and gravel surfacing. 
Contract No. 680Ã¢â‚¬â€Eldon-Triton Cove Section, Mason and Jefferson Counties: length, 4.55 miles, from Station 4604-00 to Station 700-(-00: authorized, March 27, 1923; work begun, April 20, 1923; contract completed. June 27, 1924; final cost, $115,505.19; contractor, state day labor; type of construction, grading and gravel surfacing. 
Contract No. 690Ã¢â‚¬â€Triton Cove-Duckabush Section, Jefferson County; length, 2.67 miles, from Station 8104-00 to Station 9504-50; authorized, March 27, 1923; work begun. May 21, 1923; contract completed, April 14, 1924; final cost, $78,108.06; contractor, state day labor; type of construction, grading and gravel surfacing. 
Also including possible Navy Yard Highway projects
Contract No. 935--Burley North, Kitsap County; length, 3.18 miles; date  1925, contract awarded April 16, 1925; date completed, September 1925 final estimate, $46,198.91 
Contract No. 1007 Port Orchard Vicinity, Kitsap County; length, .33 mile; April 30 1926. Contract awarded January 25, 1926;  final estimate $13,304.58</t>
  </si>
  <si>
    <t>data on the Olympic Highway from 1922 to 1926 including GIS and related data, ASBuilt design, map and related documents or right-of-way</t>
  </si>
  <si>
    <t>David Hablewitz</t>
  </si>
  <si>
    <t xml:space="preserve">(1) data on how often and for how long the toll prices are reaching $10  (on I-405 ETL) for the latest 12 months? 
(2) Also, WSDOT has published a bar graph of the percentage of tolls paid at each price.  Can you please give that same data, but split into trips that include some driving in the ETL north of 195th St  vs. trips that are made entirely south of 195th St?
Also, please do not convert the numbers into percentages.  Leave them as actual counts.  I don't need the bar graph, just the trip counts.  I believe the price ranges for each group were grouped into 2 dollar increments.  
(3) I would also like the number of free (flexpass) trips.  And this would be for the latest period of data that you have. (monthly or quarterly) 
The purpose is to be able to compare toll prices for people using the ETL in the 3 lane section compared to people who only use the 5 lane section.
</t>
  </si>
  <si>
    <t>Data on Tolls reaching $10 on I-405 ETL</t>
  </si>
  <si>
    <t>Anna Boiko-Weyrauch</t>
  </si>
  <si>
    <t>Does WSDOT keep data on train delays or other service interruptions? (For example, when there is a mudslide.) Does Sound Transit keep its own data on delays on the Sounder, or would WSDOT have that?</t>
  </si>
  <si>
    <t>Data on train delays</t>
  </si>
  <si>
    <t>Jeremy A. Knowles</t>
  </si>
  <si>
    <t>1) spreadsheets going back 10 - 30 years concerning:
     a) winter closures on I-90 Snoqualmie Pass:
            i) date of closure
           ii) start/end time of closure (length of closure also works if unavailable)
          iii) cause of closure (collision/avalanche/weather/etc.
          iv) direction of closure (Eastbound/Westbound)
2) data about funds spent: 
     a) to improve/expand the I-90 Snoqualmie Pass Road
     b) for snow removal on the pass
3) volume of cars/trucks that traverse that pass during the winter season</t>
  </si>
  <si>
    <t>Data regarding I-90 Snoqualmie Pass</t>
  </si>
  <si>
    <t>PDR-14-2051</t>
  </si>
  <si>
    <t xml:space="preserve">Adam  Michelson </t>
  </si>
  <si>
    <t xml:space="preserve">data reports for localized settling during the time when Bertha was near my building. Additionally, I am looking for data related to ground vibration before, during, and after the time when Bertha was drilling into and out of the rescue pit. 
</t>
  </si>
  <si>
    <t>data reports</t>
  </si>
  <si>
    <t>Traffic counts (24 hour tube counts and/ or AM/PM peak hour turning movement counts). Roadway sections/intersections of need are as follows:
1) I-5 &amp; SR 528 interchange ramp intersections
2) I-5 between SR 528 &amp; SR 529
3) SR 528 from I-5 to east of SR 529
4) SR 529 from south of I-5 to SR 528 intersection</t>
  </si>
  <si>
    <t>Data Request</t>
  </si>
  <si>
    <t>PDR-14-0599</t>
  </si>
  <si>
    <t>AM or PM peak hour turning movement count data for SR 161 in the Milton area for the following locations:
1) SR 161 (Enchanted Pkwy) / 28th Avenue S
2) SR 161 (Enchanted Pkwy) / Military Rd S
3) SR 161 (Meridian Ave E) / Emerald St - new signal
4) SR 161 (Meridian Ave E) / Jovita Blvd E
5) SR 161 (Meridian Ave E) / 8th Street E
6) SR 161 (Meridian Ave E) / Taylor St (57th Av E)</t>
  </si>
  <si>
    <t>Data request</t>
  </si>
  <si>
    <t>PDR-14-0636</t>
  </si>
  <si>
    <t>Summer data for this year on SR 539 MP 256.</t>
  </si>
  <si>
    <t>PDR-14-2085</t>
  </si>
  <si>
    <t>Olga Kondratets</t>
  </si>
  <si>
    <t xml:space="preserve">Could you please send me the data for the following: 
05 mileposts 153.48, 155.69, 162.35, 168.31, 168.84, 176.72, 179.88
405 mileposts 4.73, 6.95, 9.26, 13.04, 18.71, 28.99
Do you have the same data available for October 2015 already? If yes, would you be able to send it to me as well?
Would you be able to also send me daily volume reports from 1/1/13-10/1/13 for Site: R046      Location: SR 005 Milepost 168.84  (S/O NE 45TH STREET I/C - SEATTLE) milepost? </t>
  </si>
  <si>
    <t>PDR-15-3239</t>
  </si>
  <si>
    <t>Data for SR 522 at milepost 8 Ã¢â‚¬â€œ 11</t>
  </si>
  <si>
    <t>Data request for R116 until 2013</t>
  </si>
  <si>
    <t>Requested Data for sites P3, R101 &amp; R117</t>
  </si>
  <si>
    <t>Emily Valentino</t>
  </si>
  <si>
    <t>Data Requests for sites D10 on SR 520 Milepost 4.00, P19 on SR 522 Milepost 13.30, R017 on SR 90 Milepost 4.22
and S502 on SR 520, R095 on SR 104 at Milepost 19.48</t>
  </si>
  <si>
    <t>PDR-15-1772</t>
  </si>
  <si>
    <t>Jeff Brender</t>
  </si>
  <si>
    <t xml:space="preserve">Please send to this email address data used to determine average annual death increase due to increased speed limit on I90.  </t>
  </si>
  <si>
    <t xml:space="preserve">Data used to determine average annual death increase due to increased speed limit on I90.  </t>
  </si>
  <si>
    <t>Morales Law Office</t>
  </si>
  <si>
    <t>Omar Gomez</t>
  </si>
  <si>
    <t xml:space="preserve"> Any and all data, reports, findings, or other material assembled as part of any traffic or safety study conducted encompassing the intersection of State Route 12 and Low Road in Yakima County.</t>
  </si>
  <si>
    <t>data, reports, of any traffice or safety studies conducted at intersection of SR 12 and Low Road in Yakima County</t>
  </si>
  <si>
    <t>Alan Rex</t>
  </si>
  <si>
    <t>I am requesting the following information: I would like to know the date, time, that DOT was striping SR 305 South from Poulsbo to Bainbridge Island including milepost 6 (E. Seabold Rd).  The striping began near N.E. Harrison St. &amp; ended at SR 305/E. Seabold Rd</t>
  </si>
  <si>
    <t>Date and time that DOT was striping SR 305 South from Poulsbo to Bainbridge Island including milepost 6</t>
  </si>
  <si>
    <t>Joyce Heritage</t>
  </si>
  <si>
    <t>Please provide the dates and times for sign changes on I90 Snoqualmie Pass (Cle Elum to North Bend westbond and eastbond), including, but not limited to, chains required, speed limit changes and pass closures. For January, Febrauary and March 2017.</t>
  </si>
  <si>
    <t>Dates and times for sign changes on I-90 Snoqualmie Pass for January, February, and March of 2017</t>
  </si>
  <si>
    <t>I am trying to look for the dates that the Snoqualmie Pass was closed starting January of 2018. Could you please advise where I can find that record?</t>
  </si>
  <si>
    <t>Dates I-90 Snoqualmie Pass was closed</t>
  </si>
  <si>
    <t>Flip Frisch</t>
  </si>
  <si>
    <t>I would like a report of which dates in the past year SR-14 has been closed, in either direction, between Vancouver, WA and White Salmon, WA</t>
  </si>
  <si>
    <t>dates in the past year SR 14 has been closed between Vancouver, WA and White Salmon WA</t>
  </si>
  <si>
    <t>Please provide the dates, times, and locations for ANY speeding limit changes (electric, permanent or construction signs) on I90 Snoqualmie Pass (Ellensburg to North Bend westbound and eastbound). For April and May 2018.  ALSO, any sign changes regarding snow tires being required.</t>
  </si>
  <si>
    <t>dates, times, locations for speed limit changes on I90 Snoqualmie Pass for April and May 2018.  Also any sign changes regarding snow tires.</t>
  </si>
  <si>
    <t>Campiche Arnold, PLLC</t>
  </si>
  <si>
    <t>Linda Tran</t>
  </si>
  <si>
    <t xml:space="preserve">A. The dates  Steyh was absent from work after the injury date of January 30, 2016. 
B. The average number of hours per week he worked for a period of 25 weeks before the accident.
C. Steyh's average gross wage for each pay period (please designate length of pay period).
D. The amount of any overtime or commissions during the period after the accident
</t>
  </si>
  <si>
    <t>David Lee Steyh time loss</t>
  </si>
  <si>
    <t xml:space="preserve">1. Copies of all records in the personnel file of David Smelser. That includes, but is not limited to: commendations, work assignments and records of discipline.
2. Copies of any complaints made against Mr. Smelser, and any personnel investigations in which the conduct or actions of Mr. Smelser was investigated.
</t>
  </si>
  <si>
    <t xml:space="preserve">David Smelser </t>
  </si>
  <si>
    <t>Paula Davis</t>
  </si>
  <si>
    <t>Request for Proposals for the Disadvantaged Business Enterprise Program Disparity Study for the Washington State Department of Transportation.
Copy of the winning proposal received in response to this solicitation.
Ã¢â‚¬Â¢ Copies of the evaluation scores for all submitted proposals and oral presentations.</t>
  </si>
  <si>
    <t>DBE</t>
  </si>
  <si>
    <t>PDR-15-1019</t>
  </si>
  <si>
    <t>Diversified Builders and Engineers Council</t>
  </si>
  <si>
    <t>Dante Amezcua</t>
  </si>
  <si>
    <t xml:space="preserve">Uniform Report of DBE Commitments/Awards and Payments for at least 2012, 2013, 2014 years and your current 2015 reports.  
Accordingly, please provide a list of recipientÃ¢â‚¬â„¢s names with the respective dollars (awarded/committed), as it relates to minority groups for such DBE requested reporting periods.
</t>
  </si>
  <si>
    <t>PDR-15-1332</t>
  </si>
  <si>
    <t>Pursuant to Washington State Public Records Act (RCW 42.56), please provide me with a copy of documentation that provides the names and contract information for DBE firms being utilized on construction of the I -5 to Portland Avenue to Port of Tacoma Road - Northbound HOV.</t>
  </si>
  <si>
    <t>PDR-15-0974</t>
  </si>
  <si>
    <t>Tapani, Inc.</t>
  </si>
  <si>
    <t>I am looking for all projects that Tapani, Inc. and Tapani Underground has been the general contractor on that have had a DBE goal. We would like to know the percentage that goal was and what our final actual percentage was once the job was complete.</t>
  </si>
  <si>
    <t>1.  Copies of all information and correspondence between WSDOT and BBC Research and Consultin.
2.  All emails, documents, US mail, meeting minutes regarding the 2012 Disadvantage Business Enterprise (DBE) Program Disparity study.</t>
  </si>
  <si>
    <t>DBE and bid information</t>
  </si>
  <si>
    <t>PDR-13-0911</t>
  </si>
  <si>
    <t>Platinum Group LLC</t>
  </si>
  <si>
    <t>Daniel J. Seydel</t>
  </si>
  <si>
    <t xml:space="preserve">Copies of the WSDOT DBE CONSULTANT contract:
All proposals
Evaluation comments and scores
</t>
  </si>
  <si>
    <t>DBE Consultant Contract</t>
  </si>
  <si>
    <t>PDR-14-1789</t>
  </si>
  <si>
    <t>Denial Exemption(s) - 42.56.230(4)
Denial Exemption(s) - 42.56.230(4): 42.56.230(5)</t>
  </si>
  <si>
    <t>Please provide me with all submittals received in response to the Washington State Department of Transportation's (WSDOT) solicitation to provide and implement a Disadvantaged  Business Enterprise (DBE) Long Term Business Development Program and all documentation related to the subsequent scoring and consultant selection.</t>
  </si>
  <si>
    <t>DBE Long Term Business Development Programs Selection</t>
  </si>
  <si>
    <t>PDR-14-1559</t>
  </si>
  <si>
    <t>review all submittals received in response to the Washington State Department of Transportation (WSDOT) solicitation from consultants to implement a Disadvantaged  Business Enterprise (DBE) Long Term Business Development Program.</t>
  </si>
  <si>
    <t>DBE Long Term Business Plan Solicitation for Consultants</t>
  </si>
  <si>
    <t>PDR-14-0682</t>
  </si>
  <si>
    <t>MGT of America Consulting, LLC</t>
  </si>
  <si>
    <t>Ashley Crandall</t>
  </si>
  <si>
    <t>A copy of the winning proposal and each evaluator's score sheets for each proposal submitted in response to the DBE Program Disparity Study.</t>
  </si>
  <si>
    <t>DBE Program Disparity Study</t>
  </si>
  <si>
    <t>Waiting for Injunction letter</t>
  </si>
  <si>
    <t>On November 10, 2015, Mason Tillman Associates, Ltd. submitted a proposal in response to the Washington State Department of Transportation Request for Qualifications to perform a DBE Program Diversity Study. Mason Tillman would like to request copies of the evaluations for both the proposal and the interview.</t>
  </si>
  <si>
    <t>DBE Program Diversity Study</t>
  </si>
  <si>
    <t>Orion Insurance Group</t>
  </si>
  <si>
    <t>Ralph Taylor</t>
  </si>
  <si>
    <t xml:space="preserve">1)       Please provide all communications between your department, any individual within the department, and the office of OMWBE regarding Orion Insurance Group, Orion Services Group or Ralph Taylor.  Those communications being any electronic or written communication.
2)      Please provide the last fifty files accepted by your department as being verified as a WA State certified dbe firm from the OMWBE.
3)      Please provide all communications, written or electronic, your department has had with any other WA State governmental agency or department, i.e., ATG, regarding Orion Insurance Group, Orion Services Group or Ralph Taylor.
4)      Please provide all communications, written or electronic,  your department has had with any federal agency, i.e., USDOT, in regards to Orion Insurance Group, Orion Services Group or Ralph Taylor.
5)      Please provide all internal memos or correspondence or communication, written or electronic,  within your own agency regarding Orion Insurance Group, Orion Services Group or Ralph Taylor. 
I would like to see a list of all federally funded WA Dot projects within WA state for this year and the next three years that are subject to dbe requirements and their value
I would also like you to provide the insurance policies for the Seattle Tunnel Project.  </t>
  </si>
  <si>
    <t>DBE Projects</t>
  </si>
  <si>
    <t>PDR-14-1942</t>
  </si>
  <si>
    <t>42.56.070</t>
  </si>
  <si>
    <t>1. All Supervisor's Report of Employee's Personal lnjuryilllness, Employee Report of Accidents, Witness Statements, Employer's Request for Examination and/or Treatment, Accident lnvestigation Reports or other accident reports, investigations or descriptions of injuries suffered by Bonnie L. Phillips on October 30, 2014 at the Kitsap Readiness Response Center;
2. All memoranda, correspondence, reports of discussions, emails, electronic messages or communications, Safety Management System reports or complaints or safety advisories, safety meeting minutes or other documentation of any type whatsoever regarding the injuries suffered by Bonnie L. Phillips on October 30,2014 at the Kitsap Readiness Response Center, and communications eitherwithin theWashington State Ferry system or with Kitsap Readiness Response Center or Kitsap County regarding said injuries;
3. All documents of any type indicating maintenance and unearned wagepayments made to Bonnie L. Phillips subsequent to October 30,2Q14;
4. All documents of any type whatsoever regarding or constituting
communications of vessel officers related to Bonnie L. Phillips' injury at the Kitsap Readiness Response Center of October 30,2014;
5. All contracts, agreements or other written arrangements between the Department of Transportation and/or the Washington State Ferry system and the Kitsap Readiness Response Center (or other governmental agencies responsible for training) regarding, relating or referring to the training being provided to WSF personnel at the Kitsap Readiness Response Center on
October 30,2014;
6. All documents, photographs, manuals, procedures or information of any type, including but not limited to specifications regarding weight and size, regarding the AirPak Bonnie L. Phillips was handling at the time of her injury on October 30,2014;
7. All Supervisor's Report of Employee's Personal lnjury/lllness, Employee Report of Accidents, Witness Statements, Employer's Request for Examination and/or Treatment, Accident lnvestigation Reports or other accident reports, investigations or descriptions of injuries suffered by WSF crewmembers handling an AirPak of the type Bonnie L. Phillips was handling at the time of her October 30,2014 injuries;
9. All documents, photographs, manuals, procedures or information of any type, including but not limited to specifications regarding weight and size, of the AirPak Bonnie L. Phillips was handling at the time of her October 30, 2014 injuries which have been either used or considered by the Department
of Transportation since January 1,2008;
10. All documents, photographs, manuals, procedures or information of any type, including but not limited to specifications regarding weight and size, regarding equipment serving similar functions of the AirPak Bonnie L. Phillips was handling at the time of her October 30,2Q14 injuries, made by a
different manufacturer, with the model and type which have been either used or considered by the Department of Transportation since January 1, 2008;
11. A list of all WSF employees present at the Kitsap Readiness Response Center on October 30,2014.</t>
  </si>
  <si>
    <t>Employee Accident Records</t>
  </si>
  <si>
    <t>PDR-15-0094</t>
  </si>
  <si>
    <t>Brandon M. Akers</t>
  </si>
  <si>
    <t xml:space="preserve">Please provide the DBE Utilization form submitted with each proposal for each of the 3 Design Build Bidders on the following project:
Contract Number: 8952
WSDOT MLK to Ravenna Paving.
</t>
  </si>
  <si>
    <t>DBE Utilization form for Contract #8952</t>
  </si>
  <si>
    <t xml:space="preserve">Most recent Seattle Tunnel Partners SR 99 Tunnel Project monthly DBE Progress Report. </t>
  </si>
  <si>
    <t xml:space="preserve">DBE utilization report </t>
  </si>
  <si>
    <t>PDR-14-0245</t>
  </si>
  <si>
    <t xml:space="preserve">1. All Supervisor's Report of Employee's Personal lnjury/lllness, Employee Report of Accidents, Witness Statements, Employer's Request for Examination and/or Treatment, Accident Investigation Reports or other accident reports, investigations or descriptions of injuries suffered by Dallas V. McCoskey on May 1 1,2013 on the M/V SEALTH;
2. All memoranda, correspondence, reports of discussions, emails, electronic messages or communications, Safety Management System reports or complaints or safety advisories, safety meeting minutes or other documentation of any type whatsoever regarding the injuries suffered by Dallas V. McCoskey on May 1 1, 2013 on the M/V SEALTH;
3. All documents of any type indicating maintenance and unearned wage payments made to Dallas V. McCoskey subsequent to May 1 1,2013;
4. All documents of any type whatsoever regarding or constituting
communications of vessel officers related to Dallas V. McCoskey's injury aboard the M/V SEALTH of May 11, 2013;
5. The pilothouse log of the M/V SEALTH for all shifts on May 1 1 ,2013; and
6. All documents, photographs, manuals, procedures or information of any type, including but not limited to specifications regarding weight and size, regarding the AirPak Dallas V. McCoskey was handling at the time of her injury on May 1 1, 2013;
7. All Supervisor's Report of Employee's Personal lnjury/lllness, Employee Report of Accidents, Witness Statements, Employer's Request for Examination and/or Treatment, Accident Investigation Reports or other accident reports, investigations or descriptions of injuries suffered by WSF crewmembers handling an AirPak of the type Dallas McCoskey was handling at the time of her May 11, 2013 injuries;
8. All manuals of any type, instructions, guidelines, specifications, or other manufacturers', sellers' or vendor's information of any type regarding AirPaks of the type shown in the photo which is Exhibit 1 to this request;
9. All documents, photographs, manuals, procedures or information of any type, including but not limited to specifications regarding weight and size, regarding equipment serving similar functions of the AirPak Dallas V. McCoskey was handling at the time of her May 11, 2013 injuries, made by a different manufacturer, with the model and type which have been either used or considered by the Department of Transportation since January 1, 2008;
10. All National Fire Protection Association standards related to Self Contained Breathing Apparatus in the possession of the State of Washington or any of its departments or agencies, from January 1, 2005 through the present;
11. All information of any type regarding the additional pak, add options, serial number and part number for the AirPak employed in the Texas Deck gear locker on the MV SEALTH on May 11, 2013;
12. All reports, correspondence, memoranda, notices, of written comments of any type related to National Fire Protection Association standards related to Self Contained Breathing Apparatus used by the Department of Transportation, Washington State Ferry personnel, or any other employee or
agency of the State of Washington.
</t>
  </si>
  <si>
    <t>Employee Injury Records</t>
  </si>
  <si>
    <t>PDR-15-0131</t>
  </si>
  <si>
    <t>Economic Development</t>
  </si>
  <si>
    <t>I would now like to request all WSDOT written request and timelines on the WSDOT waiver request of Caucasian Women DBEs along with FHWA responses. 
I would like to have data from the last report of WSDOTs DBE spend to the date of the first waiver request of WSDOT that was derived from the 2012 BBC Disparity Study.  I would like the DBE spend data broken down by race and gender.
There is a quantitative loss put upon minority DBEs by FHWA, I would like to know that amount.</t>
  </si>
  <si>
    <t>DBE's and FHWA</t>
  </si>
  <si>
    <t>PDR-15-3207</t>
  </si>
  <si>
    <t>Todd Rayan</t>
  </si>
  <si>
    <t xml:space="preserve">1. Any and all reports, descriptions, records, logs, or other documentation produced or maintained by the State of Washington relative to reports of debris on the road on September 1, 2014, between mile markers 100 and 104 on Southbound Interstate 5 between the hours of 3:30 p.m. and 10:00 p.m.
2. Any and all reports received from any law enforcement agency, including but not limited to, the Washington State Patrol, regarding or related to reports of debris on the road on September 1, 2014, between mile markers 100 and 104 on Southbound Interstate 5 between the hours of 3:30 p.m. and 10:00 p.m.
3. Any and all work orders issued by the State of Washington relative to reports of debris on the road on September 1, 2014, between mile markers 100 and 104 on Southbound Interstate 5 between the hours of 3:30 p.m. and 10:00 p.m.
4. Any record, log, or other documentation that identifies (including full name, position, address and telephone number) each and every employee of the State of Washington that issued or received work orders relative to reports of debris on the road on September 1, 2014, between mile markers 100 and 104 on Southbound Interstate 5 between the hours of 3:30 p.m. and 10:00 p.m.
5. Any and all records of prior requests for records similar to the requests made herein including but not limited to, a copy of any such requests, and a full log of the documents actually  produced  in  response  to  such  requests.    This  request  is intended  to  require production  of  documents  that  identify  (including  full  name,  address  and  telephone number) each party that made such requests.
6. Any record, log, or other documentation (including e-mail transmittals) to any other agency pertaining to reports of debris on the road on September 1, 2014, between mile markers 100 and 104 on Southbound Interstate 5 between the hours of 3:30 p.m. and 10:00 p.m.
</t>
  </si>
  <si>
    <t>Debris on I-5</t>
  </si>
  <si>
    <t>PDR-15-1452</t>
  </si>
  <si>
    <t>Lorna F. Anderson</t>
  </si>
  <si>
    <t xml:space="preserve">Our project is a portion of former State Route 407 (Elochoman Valley extension, Secondary Highway No. 8) located in Sec. 26, T 10 N, R 5 W, Wahkiakum County, Washington.
I have a copy of a Deed from Wahkiakum County AuditorÃ¢â‚¬â„¢s office, it is a Quit Claim Deed from the State to Wahkiakum County in 1993.  It is extremely hard to read and the attached map exhibits are almost unreadable making it hard to be able to recreate the stationing.  We were hoping you could help us out with the actual Deed from the Original Land owner to the State of Washington.  We are guessing that would be Crown Zellerbach around 1935.  Our hope is that the original Deed may have metes and bounds descriptions that would help us with our project.
</t>
  </si>
  <si>
    <t>Deed</t>
  </si>
  <si>
    <t>PDR-15-1017</t>
  </si>
  <si>
    <t>Jeanne Robinson</t>
  </si>
  <si>
    <t xml:space="preserve">Requesting a copy of the recorded information which is written in this Warranty Deed (see attached). Specifically, see paragraph three. "The lands being conveyed herein contain an area of .08 acres, more or less, the specific details concerning all of which are to be found within that certain map of definite location now of record on file in the office of the Director of Highways at Olympia, and the bearing date of approval April 29, 1958, and the center line of which is also shown of record in Book 1 of Highway Plats, page 7, records of said County." (Mason).
I need any or all records relative to this: maps, surveys, deeds, paperwork that you may have on record. etc. Please. 
</t>
  </si>
  <si>
    <t>PDR-15-2062</t>
  </si>
  <si>
    <t xml:space="preserve">Kathie Street </t>
  </si>
  <si>
    <t>A COPY OF THE MAP REFERENCED IN WARRANTY DEED BETWEEN ARCHIE MANLEY AND BESSIE MANLEY, H&amp;W, AND THE STATE OF WASHINGTON, DATED 8/30/1962 AND RECORDED IN THE OFFICE OF THE WHATCOM COUNTY AUDITOR UNDER AUDITOR'S
FILE NO. 937783. A COPY OF THE WARRANTY DEED IS ATTACHED WITH AN ARROW POINTING TO THE MAP BEING SOUGHT.</t>
  </si>
  <si>
    <t>PDR-15-3427</t>
  </si>
  <si>
    <t xml:space="preserve">We are working on a project along State Route 2 in the NW Ã‚Â¼ NW Ã‚Â¼ of Sec. 21, T 26 N, R 17 E.  Along the East side of the Highway.
Is this portion of Right of Way Deeded to the State of Washington or by Easement?
Could you please help us out by providing a Deed for this portion of Right of way?
</t>
  </si>
  <si>
    <t xml:space="preserve">We are working on a Boundary survey that may abut a portion of State Route 401 in the S Ã‚Â½ of Sec. 28, T 10 N, R 9 W.
The Deed I have for the landowner in this area does not have any language excepting SR 401.  Is there a Deed for this portion of Right of Way or is it easement only?    And could you please provide us with a copy of the Deed or Easement for our records?
</t>
  </si>
  <si>
    <t>Steve Larsen</t>
  </si>
  <si>
    <t>Thurston County Survey Department</t>
  </si>
  <si>
    <t>Dave R. Sutton</t>
  </si>
  <si>
    <t>"There are a couple of items I'm hoping you could find for me? Any information on the perpetual easement between stations 153+03.7 to 175+23.07 in Section 6 16N Rnge 2W and Sheets 1 through 4 of the State highway map SSH-1M Allen Creek vicinity."</t>
  </si>
  <si>
    <t>Deed and Right of Way Plans, SR 121 (SSH 1-M)</t>
  </si>
  <si>
    <t>PDR-14-1617</t>
  </si>
  <si>
    <t xml:space="preserve">Richard Old </t>
  </si>
  <si>
    <t>Please provide me with a copy of the deed or documents by which the Washington State Department of Transportation acquired the railraod right-of-way between Pullman and Colfax in Whitman County.</t>
  </si>
  <si>
    <t>Deed by which WSDOT acquired the railroad right-of-way.</t>
  </si>
  <si>
    <t>Would like to get a copy of the deed for parcel 211021-11556 (formerly parcels 211021-11400, 11402, 11407, 11416, &amp; 11421), see note #7.
Parcel is in the NE 1/4 of the NE 1/4 of section 21, township 10 north, range 21 east, W.M.</t>
  </si>
  <si>
    <t>Deed document</t>
  </si>
  <si>
    <t>PDR-14-2930</t>
  </si>
  <si>
    <t>Don Karsch</t>
  </si>
  <si>
    <t>copy of the deed for the highway area taken from Edmund W. Roller, Parcel 4-896,  (0.81 acres) as shown on Right of Way plans for SR 504 (PSH 1) To Salmon Creek, Sta 58+00 to Sta 88+00, Sheet 3 of 8 sheets, approved Oct 14, 1964.  This is in Section 2, T9N, R2W, W.M., Cowlitz Co., WA.</t>
  </si>
  <si>
    <t>Deed for 504</t>
  </si>
  <si>
    <t>PDR-14-2605</t>
  </si>
  <si>
    <t>John M. Lauritzen</t>
  </si>
  <si>
    <t>Deed for ownership of the Waste Site WS-A-21 located adjacent to SR5 in the SE Quarter of Section 28, Township 22 N., Range 4 E., W.M., City of Kent, King County, Washington.</t>
  </si>
  <si>
    <t>Deed for Waste Site.</t>
  </si>
  <si>
    <t>PDR-14-1090</t>
  </si>
  <si>
    <t>Don Lovett</t>
  </si>
  <si>
    <t xml:space="preserve">Deed  for a ROW frontage road along I-90, (AKA HWY 2 North Bend to Tanner East) in Section 28 Twn 23N Rng 9E, SW4SW4.
Our deed came from Weyerhaeuser  in 1956. It was for a frontage road and I am not sure if it is still valid and or which side of the Hwy it would have been on.
</t>
  </si>
  <si>
    <t>Deed Information I-90</t>
  </si>
  <si>
    <t>PDR-14-1460</t>
  </si>
  <si>
    <t>Steve McCaskey</t>
  </si>
  <si>
    <t>Deed for SR 532 Davis Slough Vicinity, Snohomish and Island Counties, ROW MP 2.61 to MP 2.83, Sheet 3 of 6.  GovÃ¢â‚¬â„¢t Lot 1, Sect. 22, T. 32 N., R. 3 E., W.M., Nov. 8, 2012.</t>
  </si>
  <si>
    <t>Deed Information on SR 532.</t>
  </si>
  <si>
    <t>PDR-14-2547</t>
  </si>
  <si>
    <t xml:space="preserve">Can I get the 1937 deed agreements between wsdot  and these Skamania county parcel owners please:
*01050400150100
*01050900020100
*01050900030000
</t>
  </si>
  <si>
    <t xml:space="preserve">Deed of trust </t>
  </si>
  <si>
    <t>We are working on a project that abuts Hwy 508 in the South Half of Sec. 17, T 13 N, R 3 E.  I have obtained a few old Deeds from Menasha Wooden Ware to Lewis County in 1934 &amp; 1936 and a Deed from Weyerhaeuser to the State in 1979 for some additional Right of Way, but have not been able to find the original Deeds for the HwyÃ¢â‚¬â„¢s right of way.</t>
  </si>
  <si>
    <t>Deed Request on a project that abuts Hwy 508 in the South Half of Sec. 17, T 13 N, R 3 E</t>
  </si>
  <si>
    <t>Ron Reichel</t>
  </si>
  <si>
    <t>I would like to get a copy of ROW deed 209473 along SR 202 (Redmond Way) in downtown Redmond WA on the section line between sections 11 &amp; 12, Township 25 N, Range 5 E</t>
  </si>
  <si>
    <t>Deed SR 202</t>
  </si>
  <si>
    <t>PDR-14-1594</t>
  </si>
  <si>
    <t>Chad Walimaki</t>
  </si>
  <si>
    <t xml:space="preserve">Can you please confirm if WSDOT does in fact own the school property South of 520?  It looks like the intent was to sell a piece of property North of 520, and they possibly forgot to accept out the school portion?  </t>
  </si>
  <si>
    <t>Deed SR 520 ROW</t>
  </si>
  <si>
    <t>PDR-14-3164</t>
  </si>
  <si>
    <t>Victoria Allen</t>
  </si>
  <si>
    <t>Deed transferring the portion of State Highway 141 located in Section 2, Township 4 North, Range 10 East in Klickitat County to the Department of Transportation.</t>
  </si>
  <si>
    <t>Deed Transfer</t>
  </si>
  <si>
    <t>Forsgren and Associates, Inc.</t>
  </si>
  <si>
    <t>Karen Schauss</t>
  </si>
  <si>
    <t>The deed which states is another document "State Highway No. 15 as described in an easement for said highway from the Great Northern Railway Company to the State of Washington dated July 15, 1934" Said subject property is in Leavenworth, WA within Section 12, Township 24 North, Range 17 E., W.M. Chelan County, Washington.</t>
  </si>
  <si>
    <t>Deed.</t>
  </si>
  <si>
    <t xml:space="preserve">United States Department of Justice </t>
  </si>
  <si>
    <t xml:space="preserve">Bruce  Trauben </t>
  </si>
  <si>
    <t>Deeds conveying land for highway adjacent or near properties identified on attached list; parcel number 171403-34007, 171403-34006, 171410-12001, 171410-12402, 171410-11003, 171411-23002, 181430-23009, 181430-23008, 171410-14001, 171411-43002 (NOW PARCELS 171411-43404 AND 171411-43403), 171411-43007, 171411-32001, 171411-31403, 171411-31406, 171411-31407, 171411-31408, 171414-12001, 171414-11003, 171413-32002, 171413-32403, 171413-33400, 171413-33002, 171413-33003, 171424-22002, 171425-12001, 171425-11010, 171425-14005, 171425-14004, 171425-14003, 181430-23402, 181430-32017, 181430-32018, 181430-32015, 181430-32006, 181430-31010, 181432-32416, 181431-14067, 181431-14004, 181305-21023, 181305-21016, 181305-21006, 181305-13002, 181305-13003, 181305-41401, 181304-33010, 181304-33001, 181309-21022, and 171411-31410</t>
  </si>
  <si>
    <t>Deeds</t>
  </si>
  <si>
    <t>PDR-14-0343</t>
  </si>
  <si>
    <t xml:space="preserve">Mitch Patton </t>
  </si>
  <si>
    <t>Deeds &amp; As-builts canyon creek rd (SR 140)</t>
  </si>
  <si>
    <t>Deeds &amp; As-builts canyon creek rd</t>
  </si>
  <si>
    <t>PDR-15-2411</t>
  </si>
  <si>
    <t>Ingrid Willms-Dixon</t>
  </si>
  <si>
    <t xml:space="preserve">Quit Claim Deed from the State to City of Kent, recording in 1985, recording number 8504120861 (Please find the deed attached) the plan exhibits are what IÃ¢â‚¬â„¢m looking for as follows:
sheet 4 of that plan entitled SR516, JCT. 5 to SR 167
sheet 1 of plan entitled (SR516) Secondary State Highway no. 5-A
sheet 1 of plan entitle Secondary State Highway no. 3-A, PSH No. 1 to Kent
</t>
  </si>
  <si>
    <t xml:space="preserve">Deeds and Right of Way Plans </t>
  </si>
  <si>
    <t>PDR-15-1960</t>
  </si>
  <si>
    <t xml:space="preserve">A private boundary survey for future development adjacent to Callow Road and SR-92 and was hoping you could help us or point us in the right direction regarding a discrepancy we have located. In placing the original deed for Callow Road relative to the alignment Ã¢â‚¬Å“A LineÃ¢â‚¬ï¿½ shown on the highway plans you provided, we are finding that they are not coincident. Deeds Ã¢â‚¬Å“1272048Ã¢â‚¬ï¿½ and Ã¢â‚¬Å“1270991Ã¢â‚¬ï¿½ dedicate 30Ã¢â‚¬â„¢ either side of Callow Road Ã¢â‚¬Å“A LineÃ¢â‚¬ï¿½ to the state. For the purposes of our boundary survey, we have accepted the outer limits of all road conveyances to be the current ROW but we wanted to reach out for possible confirmation on this. Does WSDOT have any evidence that might place the original conveyance deed for Callow Road in a different location? Is the intent for the 30Ã¢â‚¬â„¢ dedications to be placed on the original road deed line?
</t>
  </si>
  <si>
    <t>deeds callow road</t>
  </si>
  <si>
    <t>AES Consultants, Inc.</t>
  </si>
  <si>
    <t>Gary Chapman</t>
  </si>
  <si>
    <t xml:space="preserve">
I spoke with Jefferson County and they tell me they turned over all of their information on Beaver Valley Road, which is now SR19, to the State.  IÃ¢â‚¬â„¢m working on a survey of a parcel abutting the roadway and need to find out if Jefferson County acquired additional right of way by deed for the parcel I am working.  I also need to know what kind of deed they acquired, because the landowner is planning on logging the property.  They would own the trees if this is a right of way deed vs a statutory warranty deed typically acquired by the state.  Can you help me locate the deeds for this project?  IÃ¢â‚¬â„¢m working in Section 25.
</t>
  </si>
  <si>
    <t>Deeds SR 19.</t>
  </si>
  <si>
    <t>Karen Weisser</t>
  </si>
  <si>
    <t>A deed transfer noted on sheet 2 of the SR5 plan, E. 200th St. to Swamp Creek, as Ã¢â‚¬Å“Relinquishment to City,Ã¢â‚¬ï¿½ with a deed date of 8/26/80.  Might you be able to locate the deed(s) in question?  We are looking for conveyances of land in the area of 236th St. W, within and around 59th Pl. W. and westerly therefrom</t>
  </si>
  <si>
    <t>Deeds SR 5</t>
  </si>
  <si>
    <t>PDR-14-1045</t>
  </si>
  <si>
    <t>Rachel Ulsnad</t>
  </si>
  <si>
    <t xml:space="preserve">can you please confirm WSDOTÃ¢â‚¬â„¢s limit of right of way for SR 542 that had been deeded back to private property owners. I was able to locate any deed or reference to any deed or easement for a strip approximately 58 feet in width by 200 feet in length over parcel I-12052 as shown on 542 Maple Falls Westerly.pdf. </t>
  </si>
  <si>
    <t>Deeds SR 542</t>
  </si>
  <si>
    <t>PDR-14-1059</t>
  </si>
  <si>
    <t>Mark Raymond</t>
  </si>
  <si>
    <t xml:space="preserve">Copy of all deer migration feasibility studies conducted by WSDOT in the Methow Valley, Twisp area. </t>
  </si>
  <si>
    <t>Deer Migration Feasibility Study-Methow Valley, Twisp area</t>
  </si>
  <si>
    <t>Not sent, clarification sent and has not been answered.</t>
  </si>
  <si>
    <t>1. All Supervisor's Report of Employee's Personal Injury/Illness, Employee Report of
Accidents, Witness Statements, Employer's Request for Examination and/or Treatment, Accident Investigation Report or other accident reports, investigations or descriptions of injuries suffered by WSF workers other than Bonnie L. Phillips at the Kitsap Readiness Response Center;
2. All Supervisor 's Report of Employee 's Personal lnjury/ illness, Employee Report of Accidents, Witness Statements, Employer's Request for Examination and/or Treatment, Accident Investigation Reports or other accident reports, investigations or descriptions of injuries suffered by WSF workers other than Bonnie L. Phillips at training locations other than the Kitsap Readiness Response Center;
3. All documents of any type, including but not limited to emails, electronic communications, memoranda, notices, correspondence, safety meeting minutes discussing workers wearing tire gear during training sessions;
4. All documents of any type, including but not limited to emails, electronic communications, memoranda, notices, correspondence, safety meeting minutes discussing modifications or changes or any type to the fire training WSF employees are provided;
5. All documents of any type, including but not limited to emails, electronic communications, memoranda, notices, correspondence, safety meeting minutes discussing the length of time WSF workers are required to wear fire gear during fire training.</t>
  </si>
  <si>
    <t>PDR-15-2084</t>
  </si>
  <si>
    <t xml:space="preserve">1.	Any and all notices, memoranda, correspondence, or other documents of any type referencing requests made by Deanna K. May to preclude having sick leave. vacation or comp time reduced or eliminated from her accounts;
2.	Any and all notices, memoranda, correspondence, email, electronic data or other documents or communications of any type created and/or exchanged by employees or agents of the Washington State Ferry system (WSF) and/or the Washington State Department of Transportation (WSDOT) referencing, related or referring to requests made by Deanna K. May to preclude having sick leave, vacation or comp time reduced or eliminated from her accounts;
3.	Any and all documents referencing, compiling, recording, calculating and/or documenting sick leave,vacation . comp time, FMLA, Leave of Absence or Extended Leave of Absence taken by Deanna K. May;
4.	Any and all documents of any type referencing, compiling, recording,
calculating and documenting hours worked for Deanna K. May from 2006 through the present , and the terminals where such work was performed;
5.	Any and all WSF and WSDOT rules, guidelines, policies and procedures applicable to dock employees regarding reduction of sick leave , vacation. and comp time, including but not limited to rules, guidelines, policies and procedures for reducing sick leave, vacation and/or comp time in the event an employee suffers an on-the-job injury,
6.	Any and all references to Deanna K. May on the "G" drive maintained by WSF and WSDOT;
7.	Any and all notices, memoranda, correspondence, email, electronic data or other documents or communications of any type created and/or exchanged by employees or agents of the Washington State Ferry system (WSF) and/or the Washington State Department of Transportation (WSDOT) referencing, related or referring to effect of an employee taking sick leave, vacation, comp time, FMLA, Leave or Absence and/or Extended Leave of Absence on his or her seniority;
8.	Any and all notices, memoranda, correspondence, email, electronic data or other documents or communications of any type created and/or exchanged by employees or agents of the Washington State Ferry system (WSF) and/or the Washington State Department of Transportation (WSDOT) referencing, related or referring to effect of sick leave, vacation, comp time, FMLA, Leave or Absence and/or Extended Leave of Absence taken by Deanna K. May on her seniority;
9.	Any and all notices, memoranda, correspondence, email, electronic data or other documents or communications of any type referencing or referring to communications made by Deanna K. May to WSF and/or WSDOT Human Resources from 2007 through the present;
10.	Any and all notices, memoranda, correspondence, email, electronic data or other documents or communications of any type created and/or exchanged by employees or agents of the Washington State Ferry system (WSF} and/or the Washington State Department of Transportation (WSDOT} referencing or referring to communications made
by Deanna K. May to WSF and/or WSDOT Human Resources from 2007 through the present;
11.	Any and all notices, memoranda, correspondence, email, electronic data or other documents or communications of any type related or referring to Deanna K. May's request to work half shifts;
12.	Any and all notices, memoranda, correspondence, email, electronic data or other documents or communications of any type created and/or exchanged by employees or agents of the Washington State Ferry system (WSF} and/or the Washington State Department of Transportation (WSDOT) referencing or referring to Deanna K  May's request to work half shifts;
13.	Any and all Supervisor's Report of Injury/Illness Investigation, Employee Report of Accident, Witness Statements and Accident Investigation Reports related or referring to any and all injuries suffered by Deanna K. May during her employment with WSF and/or WSDOT;
14.	Any and all notices, memoranda, correspondence, email, electronic data or other documents or communications of any type created and/or received by Steve Rodgers, Doug Schlief, Dan Ferguson, Deborah Young, Melanie Wimmer, David Mosely, Patty Anderson related or referring to Deanna K. Young;
15.	Any and all notices, memoranda, correspondence, email, electronic data, pleadings, briefings, arguments or other documents or communications of any type referring or relating to grievances involving Deanna K. May;
16.	Any and all medical records and/or communications with medical providers
involving, referring or related to Deanna K. May;
17.	  Deanna K. May's complete personnel file;
18.	Any and all requests of any type by Deanna K. May's medical providers for authorization for medical treatment and/or work hardening to be provided Deanna K. May;
19.	Any and all notices, memoranda, correspondence, email, electronic data or other documents or communications of any type created and/or exchanged by employees or agents of the Washington State Ferry system (WSF) and/or the Washington State Department of Transportation (WSDOT) referencing or referring to requests of any type by Deanna K. May's medical providers for authorization for medical treatment and/or work
hardening to be provided Deanna K  May;
</t>
  </si>
  <si>
    <t>Employee Records</t>
  </si>
  <si>
    <t>PDR-14-1254</t>
  </si>
  <si>
    <t>Law Offices of Daniel Whitmore</t>
  </si>
  <si>
    <t>Daniel Whitmore</t>
  </si>
  <si>
    <t>copy of Demetrius Kendrix complete payroll records beginning with 6 months prior to August 19,2014 and continuing through the present day.</t>
  </si>
  <si>
    <t>Demetrius Kendrix Payroll records</t>
  </si>
  <si>
    <t>PDR-14-2963</t>
  </si>
  <si>
    <t xml:space="preserve">1) The bridge demolition plan that WSDOT reviewed for Bonney LakeÃ¢â‚¬â„¢s Highway 410 pedestrian improvement project, including the overpass expansion above Angeline Road. Please include all WSDOT notes and comments. 
2) Any other memos in which WSDOT engineers provide safety or operational suggestions or requirements, to the City of Bonney Lake.
</t>
  </si>
  <si>
    <t>Demolition Plan for SR 410 Improvement project.</t>
  </si>
  <si>
    <t>PDR-15-1071</t>
  </si>
  <si>
    <t>Department of Transportation Job Line, for 'Traffic Control Flagger' and/or 'Forklift Operators'.</t>
  </si>
  <si>
    <t>Department of Transportation Job Line</t>
  </si>
  <si>
    <t>Copy of any dept maintained publication &amp; report listing of documents, publications &amp; reports that relate to the Ferries Divisions that would show items like, Ferry performance, any audits on division, costs, delays, ridership totals etc.</t>
  </si>
  <si>
    <t>Department Reports</t>
  </si>
  <si>
    <t>PDR-14-0834</t>
  </si>
  <si>
    <t>Jane Trancho</t>
  </si>
  <si>
    <t xml:space="preserve">I am looking for on-time performance information on the Bainbridge Island to Seattle run. Per RCW 42.56, I'd like to request the following data from Washington State Ferries for the period beginning 1 January 2012 through 31 July 2015 (latter date with the assumption that it will take more than a week to compile this information). Preferred formats would be either in MS Excel or CSV (tab-delimited). I would specifically like the following information:
Date
Departure Terminal
Scheduled Departure time
Actual Departure time
Vessel
Captain
Reason for delay if available and noted
To clarify, I would like data for ALL departures during the referenced timeframe, not just delayed departures.
</t>
  </si>
  <si>
    <t>Departure Data</t>
  </si>
  <si>
    <t>PDR-15-2109</t>
  </si>
  <si>
    <t>Telegra, Inc.</t>
  </si>
  <si>
    <t>Branko Glad</t>
  </si>
  <si>
    <t xml:space="preserve">public information on all deployed Dynamic Message Signs on the WSDOT highways (including, but not limited to: I-5, I-90, and SR-520), from all vendors. I am interested in statistical data including, but not limited to:
Ã¢â‚¬Â¢	Maintenance Records
Ã¢â‚¬Â¢	Sign Availability Data
Ã¢â‚¬Â¢	Sign Errors
Ã¢â‚¬Â¢	Average Repair Time
Ã¢â‚¬Â¢	Any data on Mean Time Before Failure (MTBF) or Mean Time To Repair (MTTR)
I am also looking for classification parameters: how does WSDOT determine the sign is not operational (i.e. certain number of pixels/LED modules failed, etc.), and any other statistics available. 
</t>
  </si>
  <si>
    <t xml:space="preserve">deployed Dynamic Message Signs on the WSDOT </t>
  </si>
  <si>
    <t>PDR-14-2988</t>
  </si>
  <si>
    <t xml:space="preserve">Dept. policies that relate to the following:
1) Military
2) Media
3) Media members having access to Dept. project sites.
Organizational Charts of the 
1) 520 Bridge project
2) Hwy 99 tunnel project 
</t>
  </si>
  <si>
    <t>Dept. Policies and Organizational  charts</t>
  </si>
  <si>
    <t>PDR-15-1139</t>
  </si>
  <si>
    <t>I'm writing to request under the state Public Records Act a copy of any WSDOT-generated request for corrective action sent to Amtrak related to the July 2, 2017, derailment of Amtrak 506.</t>
  </si>
  <si>
    <t>Derailment of Amtrak 506</t>
  </si>
  <si>
    <t>Can you please send me a copy of the letter WSDOT and ODOT sent to Amtrak?</t>
  </si>
  <si>
    <t>Derailment of Train 506(02) on July 2nd 2017</t>
  </si>
  <si>
    <t>Sam Dilly</t>
  </si>
  <si>
    <t xml:space="preserve">Chelan County PUD is pursuing design and permitting of a sewer forcemain from Dryden to Peshastin in Chelan County.  The PUD requests geotechnical information at locations shown on the attached figure where the proposed utility would potentially be in the Washington DOT right of way.  
The PUD seeks bore logs, test pit data and records of pavement sections in the area of proposed perpendicular highway crossings.  The PUD also requests geotechnical information (test pit data and any borings) along the proposed route where the sewer force main may be parallel to the highway and along the furthest edge of the Right of Way. </t>
  </si>
  <si>
    <t>Design and permitting of a sewer forcemain from Dryden to Peshastin in Chelan County.</t>
  </si>
  <si>
    <t>PDR-15-3514</t>
  </si>
  <si>
    <t>1 All audiograms, audiogram reports, corresponce related to audiograms, instructions related to audiograms related or referring to Jeffrey D. Hands;
2. Jeffrey D. Hands' personnel file;
3. Any and all notifications to Jeffrey D. Hands of a Standard Threshold Shift in his audiograms.</t>
  </si>
  <si>
    <t>PDR-14-2841</t>
  </si>
  <si>
    <t>Christina Steinburg</t>
  </si>
  <si>
    <t>A Cognos report including WSDOT's current design-build project list.</t>
  </si>
  <si>
    <t>Design- build project list</t>
  </si>
  <si>
    <t>Ferring &amp; DeLue LLP</t>
  </si>
  <si>
    <t>Daniel D. DeLue</t>
  </si>
  <si>
    <t>Design calculations for SE 215th over Taylor Creek (bridge #18/17A)
Temporary erosion and sediment control plan for SR 509 Port of Tacoma road grade separation (ol2748)</t>
  </si>
  <si>
    <t>PDR-14-1235</t>
  </si>
  <si>
    <t>Denial Exemption(s) - 42.56.250(3)
Denial Exemption(s) - 42.56.250(3)
Denial Exemption(s) - 29 CFR Subsection 1630.14 (c)(1)
Denial Exemption(s) - 42.56.230(3): 42.56.070: 42 USC Sec. 12112(d)(4)(C): 29 CFR Subsection 1630.14 (c)(1): 42.56.360(2): RCW 70.02.005</t>
  </si>
  <si>
    <t>Not printed, Rec'd confirmation that he agrees to the charges for hard copy records.
Not printed, waiting for final copy count for copy fee letter.
Not printed, waiting for WSF and Check.</t>
  </si>
  <si>
    <t xml:space="preserve">1.	All Supervisor's Report of Employee's Personal Injury/Illness , Witness Statements, Accident Investigation Reports or other accident reports, investigations or descriptions of injuries suffered by Ingrid D. Edelmann on January 2, 2014 on the MN SALISH;
2.	All memoranda, correspondence, reports of discussions, emails , electronic messages or communications,  Safety Management System reports or complaints or safety advisories, safety meeting minutes or other documentation of any type whatsoever  regarding the injuries suffered by Ingrid D. Edelmann on January 2, 2014 on the MN SALISH;
3.	All documents of any type whatsoever regarding or constituting communications of vessel officers related to Ingrid D. Edelmann' injury aboard the MN SALISH of January 2, 2014;
4.	The pilothouse log of the MN SALISH for all shifts on January 2, 2014; and
5.	The WSF schedule for departures Ã¢â‚¬Â¢and arrivals of the MN SALISH for January 2, 2014;
6.	All records of any type referring to application of nonskid of any type installed on the car deck of the MN SALISH on or before August  13, 2013; 
7.	All records of any type referring to application of nonskid of any type installed on the car deck of the MN SALISH after August  13, 2013;
8.	All Supervisor's Report of Employee's Personal Injury/Illness, Employee Report of Accidents, Witness Statements, Employer's Request for Examination and/or Treatment, Accident Investigation Reports or other accident reports, investigations or descriptions of injuries suffered by WSF crewmembers slipping on car decks of WSF vessels prior to August 13, 2013;
9.	All maintenance schedules in effect related to the application of nonskid on WSF car decks in effect in 2011, 2012 and 2013:
10.	All photos or videos taken of the location of Ingrid D. Edelmann's injury of January 2, 2014, including but not limited to photos or videos of the deck in the location where the injury occurred;
11.	All memoranda, correspondence, reports of discussions, emails, electronic messages or communications, Safety Management System reports or complaints or safety advisories, fleet advisories, safety meeting minutes or other documentation of any type whatsoever regarding the injuries suffered by passengers and/or crew resulting from insufficient nonskid applied on the car decks of WSF vessels;
12.	All memoranda, correspondence, reports of discussions, emails, electronic messages or communications, Safety Management System reports or complaints or safety advisories, fleet advisories, safety meeting minutes or other documentation of any type whatsoever regarding the need to assure sufficient nonskid is applied to the car decks on WSF vessels;
13.	All memoranda, correspondence, reports of discussions, emails, electronic messages or communications, Safety Management System reports or complaints or safety advisories, fleet advisories, safety meeting minutes or other documentation of any type whatsoever regarding the need to apply nonskid on the car deck of the MN SALISH.
</t>
  </si>
  <si>
    <t>Incident Report request</t>
  </si>
  <si>
    <t>PDR-14-0299</t>
  </si>
  <si>
    <t xml:space="preserve">Design documents for stormwater pond in Othello, WA in association with SR-26 overpass project. We are looking for specific information regarding sizing, capacity, infiltration rate, piping, and any other design condiderations for the stormwater pond.  </t>
  </si>
  <si>
    <t>John Dunbar</t>
  </si>
  <si>
    <t xml:space="preserve">Design Drawings / Plans &amp; Specifications for the following contract: 
Title: I-5 / SR 16 Westbound Nalley Valley I/C
Contract number: 007594
</t>
  </si>
  <si>
    <t>Design Drawing Contract 007594</t>
  </si>
  <si>
    <t>PDR-15-1231</t>
  </si>
  <si>
    <t xml:space="preserve">Design Drawings / Plans &amp; Specifications for the following contract: 
Title: I-5 / SR 16 EB Nalley Valley - HOV
Contract number: 008189
</t>
  </si>
  <si>
    <t>Design drawing contract 008189</t>
  </si>
  <si>
    <t>PDR-15-1234</t>
  </si>
  <si>
    <t>Andrew Gunther</t>
  </si>
  <si>
    <t xml:space="preserve">I am looking at a potential project up in Woodland near Interstate 5 and I was hoping to get design drawing information for the freeway in that area.  I am looking between about milepost 21.54 and 21.82.  </t>
  </si>
  <si>
    <t>Design Drawings</t>
  </si>
  <si>
    <t>Bob Strahm</t>
  </si>
  <si>
    <t>The most current engineering and survey records for improvements pursuant to the SR 9 212th St SE to 176th St SE -Widening (Stage 3), including without limitation, all records from the Computer Aided Engineering (CAE) Office. Please provide records in Computer Aided Design file format (dwg, dxf, etc.).</t>
  </si>
  <si>
    <t>Design files for SR 9 212th St SE to 176th St SE -Widening (Stage 3) from the CAE Office</t>
  </si>
  <si>
    <t>PDR-15-0488</t>
  </si>
  <si>
    <t>DWG/DGN design files for the bridge at SR-509 and Milwaukee Way in Tacoma, WA. These files will only serve as a background in Centrylink's design for boring under SR-509.</t>
  </si>
  <si>
    <t>Design Files for SR-509 Bridge</t>
  </si>
  <si>
    <t>PDR-14-1651</t>
  </si>
  <si>
    <t>all records relating to design of the I-405 southbound onramp from SR 527 (Snohomish County) in terms of use of a mountable curb versus a concrete barrier.</t>
  </si>
  <si>
    <t>Design I-405 ramp from SR 527</t>
  </si>
  <si>
    <t>PDR-14-1964</t>
  </si>
  <si>
    <t xml:space="preserve">Our request is for all design information for the GW Wall on WSDOT Project C6958 I-5 South 48th Street to Pacific Avenue.   We request all design calculation books for the GW wall, including any electronic files used for the design and analysis of the wall and slope stability calculationsÃ¢â‚¬Â¦. such as SNail, Goldnail, SlopeW,,, etc.
We also request the MicroStation files for the plans for this wall.  
</t>
  </si>
  <si>
    <t>Design information on the GW wall on WSDOT Project C6958 I-5 South 48th Street to Pacific Avenue</t>
  </si>
  <si>
    <t>PDR-14-2573</t>
  </si>
  <si>
    <t>Claudia Mickas</t>
  </si>
  <si>
    <t>I am requesting the latest design submittal, and any plans, permits or approvals that were submitted to the State for accessing Highway 27 from the proposed Sundance South development in Pullman, WA.</t>
  </si>
  <si>
    <t>Design submittal, plans, permits, approvals for Hwy 27 from the proposed Sundance South development in Pullman, WA.</t>
  </si>
  <si>
    <t xml:space="preserve">Onvia ID = RFP:30693121, Project Name = Design/Build - I-405/Sr 167 Interchange, Bid Number = I-405/SR 167, Submittal Date = 5/3/2016                                                                           Can you please provide contract award information for the following solicitation in the blank cells below and also provide any bid result/tab information for this bid? 
                                                                                           Contract/Award Number, Awarded Vendor Name, Address, Phone, Award Amount, Award Date, Start Date, End Date, Contract Terms (ex., 2 year contract with 3 renewals, Contract Document (link or attach)								
</t>
  </si>
  <si>
    <t>Design/Build - I-405 SR 167 Interchange</t>
  </si>
  <si>
    <t>Mike Archambault</t>
  </si>
  <si>
    <t xml:space="preserve">the designs for the new, reconnected street grid at the north portal of the SR99 viaduct replacement.
I would like to see what the lane and intersection configurations will be (such as lane striping, crosswalks, curb bulbs, bike lanes, one-way vs two-way, etc), including how those streets will reconnect with the streets on the north side of Denny. 
</t>
  </si>
  <si>
    <t>Designs for North Portal street grid of SR 99 viaduct replacement</t>
  </si>
  <si>
    <t>PDR-14-2974</t>
  </si>
  <si>
    <t xml:space="preserve">Tax Identification Numbers &amp; Financial Information
</t>
  </si>
  <si>
    <t>Clarification on redaction</t>
  </si>
  <si>
    <t>Angela Fitzmorris</t>
  </si>
  <si>
    <t xml:space="preserve">Design-Build Qualifications/Proposals for the following:
1.  SR167 Puyallup River Bridge Project Ã¢â‚¬â€œ Contract 8513
2.  SR 9 / 32nd St SE &amp; 84th St NE Ã¢â‚¬â€œ Safety Improvements Ã¢â‚¬â€œ Contract 8560 
3.  I-405 and SR 518 Ã¢â‚¬â€œ Concrete Pavement Rehabilitation Project Ã¢â‚¬â€œ Contract 8393
4.  SR 9/SR 92 Intersection Improvements Ã¢â‚¬â€œ Contract 8216
</t>
  </si>
  <si>
    <t>Desin-Build Qualification/Proposals</t>
  </si>
  <si>
    <t>PDR-14-1492</t>
  </si>
  <si>
    <t>Bradley Eustice</t>
  </si>
  <si>
    <t>Detailed data associated with web site for White Pass (SR 12) and Stevens Pass (Hwy 2); i.e. daily closure times, reason for closure, direction, etc.)</t>
  </si>
  <si>
    <t>Detailed data associated with web site for White Pass (SR 12) and Stevens Pass (Hwy 2)</t>
  </si>
  <si>
    <t>PDR-15-1548</t>
  </si>
  <si>
    <t>Phillip Hoglund</t>
  </si>
  <si>
    <t xml:space="preserve">Detailed drawings of the masts and lifeboat crane of the M/V Tacoma ferry. </t>
  </si>
  <si>
    <t>Detailed drawing M/V Tacoma ferry</t>
  </si>
  <si>
    <t>Lowden/Dodd Centennial Farm</t>
  </si>
  <si>
    <t>Lawrence L. Dodd</t>
  </si>
  <si>
    <t>1) I am requesting copies of the aerial photographs showing proposed Highway 12 alignment from at least 2 miles west of  Woodward Canyon Road to the old Hall Residence, Lower Dry Creek Road, and located about a mile east of Lowden. Aerial  photographs should show the two grade intersections being proposed : Woodward Canyon and Lower Dry Creek Road. I would appreciate an elevation detail (10 feet or less) of the southern side of the proposed grade intersection at Lower Dry Creek Road and showing the same elevation details from the Lower Dry Creek grade intersection to Frenchtown Hall.
2) Will the WSDOT be responsible for the replacement of the Lower Dry Creek County Road from the grade intersection to the old Hall Residence and if the land owner decided the property between the proposed county road and Highway 12 cannot be farmed the WSDOT will take responsibility to maintain this tear drop piece of land?
3) I understand the study/studies on the impact of the proposed highway alignment on Alfalfa for seed lands and the pollinators have been completed. I would appreciate a copy, along with any responses written by the WSDOT, of any and all of the studies regarding Alfalfa for seed land and any other study addressing agriculture and the proposed alignment in the Woodward Canyon-Lowden area.
4) I would like a map or maps showing the alignment of the buried irrigation pipe lines and/or open irrigation ditches that will be impacted by the proposed highway alignment in the Woodward CanyonLowden area. Will the WSDOT guarantee that the buried irrigation line/lines, designed by the Walla Walla Conservation District, along with those installed by property owners, be as  efficient as originally designed? Will the WSDOT install adequate size pipes for any open irrigation ditches that cross the proposed highway? Will the WSDOT maintain the irrigation pipe systems, and the original design efficiency, throughout the life of the highway? Also if a problem does occur, will the WSDOT guarantee that the water supply systems (both irrigation district and private owner) be operational within a day of the damage and all costs associated with the repair be the responsibility of the  WSDOT? If unforeseen events take place (floods, earthquakes, etc.) causing damage, in any way, will the WSDOT repair the
damage within a reasonable amount of time and cover the costs?</t>
  </si>
  <si>
    <t xml:space="preserve">Detailed information concerning an upcoming US 12 project </t>
  </si>
  <si>
    <t>Public Employment Application Documents
Public Employee Personal Information</t>
  </si>
  <si>
    <t xml:space="preserve">Detailed information used to advertise, review, and select finalist for the Bridge Engineer 3 - Bridge Inspector/UBIT Driver - In-Training postion with Job Number 17DOT-HQ-04339,
This would include at a minimum copies of:
- submitted applications and resumes (including applicant name, education, certifications, and work experience)
- selection team comments
- interview questions and answers documented by interviewers
- interviewer names, titles, and position
- offer letter to position finalist
In addition, please provide position 
- WSDOT EEO Group, Occupational Category, and Census Title
- WSDOT EEO Job Group, Job Class Code, Job Title, and EEO Category
</t>
  </si>
  <si>
    <t>Detailed information used to advertise, review and select finalist for the Bridge Engineer 3 position</t>
  </si>
  <si>
    <t>Detailed information used to advertise, review, and select finalist for the Assistant Area Traffic Engineer postion with Job Number 17DOT-NWR-1W221,
This would include at a minimum copies of:
- submitted applications and resumes (including applicant name, education, certifications, and work experience)
- selection criteria and team comments
- interview questions and answers documented by interviewers
- interviewer names, titles, and position
- offer letter to position finalist
In addition, please provide position 
- WSDOT EEO Group, Occupational Category, and Census Title
- WSDOT EEO Job Group, Job Class Code, Job Title, and EEO Category</t>
  </si>
  <si>
    <t>Detailed information used to advertise, review, and select finalist for the Assistant Area Traffic Engineer position</t>
  </si>
  <si>
    <t xml:space="preserve">Detailed information used to advertise, review, and select finalist for the Design Engineer - TE2 postion with Job Number 17DOT-NWR-12585M.
This would include at a minimum copies of:
- submitted applications and resumes (including applicant name, education, certifications, and work experience)
- selection criteria and team comments
- interview questions and answers documented by interviewers
- interviewer names, titles, and position
- offer letter to position finalist
In addition, please provide position 
- WSDOT EEO Group, Occupational Category, and Census Title
- WSDOT EEO Job Group, Job Class Code, Job Title, and EEO Category
</t>
  </si>
  <si>
    <t>Detailed information used to advertise, review, and select finalist for the Design Engineer - TE2 postion</t>
  </si>
  <si>
    <t xml:space="preserve">Detailed information used to advertise, review, and select finalist for the Assistant Project Engineer postion with Job Number 17DOT-WMS-3W113.
This would include at a minimum copies of:
- submitted applications and resumes (including applicant name, education, certifications, and work experience)
- selection criteria and team comments
- interview questions and answers documented by interviewers
- interviewer names, titles, and position
- offer letter to position finalist
In addition, please provide position 
- WSDOT EEO Group, Occupational Category, and Census Title
- WSDOT EEO Job Group, Job Class Code, Job Title, and EEO Category
</t>
  </si>
  <si>
    <t>Detailed information used to advise, review, and select finalist for the Assistant Project Engineer Position</t>
  </si>
  <si>
    <t>Potentia LLC</t>
  </si>
  <si>
    <t>Kathleen Nash</t>
  </si>
  <si>
    <t>IÃ¢â‚¬â„¢m writing to request if you can provide us
a digital copy of the detailed map of definite location of this easement.
The property details is listed below:
Ã¢â‚¬Â¢ Municipal Area: City of Edgewood, Pierce County.
Ã¢â‚¬Â¢ Address: 2520 Meridian Ave E, Edgewood WA 98371
Ã¢â‚¬Â¢ Parcel No: 0420094142
Ã¢â‚¬Â¢ Slope Easement Recording No: 200911130705. Please see attached this recording file.
Can you please provide us a copy of detailed map of the easement at your earliest convenience, and please feel free to let
me know for any questions.</t>
  </si>
  <si>
    <t>detailed map of definite location of easement for 2520 Meridian Ave E, Edgewood WA Parcel 0420094142</t>
  </si>
  <si>
    <t>Weinstein Couture, PLLC.</t>
  </si>
  <si>
    <t>Phase 1 sent 1/24/2016
Phase 2 sent 4/11/2017
Phase 3 sent 5/10/2017
Phase 4 sent 10/11/2017
Phase 7 sent 2/27/2018
Phase 8 sent 5/1/2018</t>
  </si>
  <si>
    <t>Alyssa Stout</t>
  </si>
  <si>
    <t>any record(s) detailing asbestos abatement and/or removal from the following Washington State Ferries: M/V Evergreen State and M/V Elwha. The types of documentation that we are looking for include items that would be filed with state agencies such as Puget Sound Clean Air Agency (PSCAA) or the EPA, as well as other internal records kept by V/SDOT or WSF. Such documents might include, but are not limited to, contractor notif,rcations, waste disposal reports, asbestos quarterly repofis, compliance reports, permits, surveys, internal memos, correspondence, photos, and invoices.</t>
  </si>
  <si>
    <t>Detailing asbestos abatement and/or removal</t>
  </si>
  <si>
    <t>Cullen Law Offices, PLLC</t>
  </si>
  <si>
    <t>Paul Cullen</t>
  </si>
  <si>
    <t>details of the traffic control plan in effect on September 28, 2014 at approximately 23;38 hours in the Southbound lanes of I-5 at N.E.  175th Street where there was a construction truck versus semi-truck collision.</t>
  </si>
  <si>
    <t>PDR-15-1639</t>
  </si>
  <si>
    <t>Erich C. Potter</t>
  </si>
  <si>
    <t xml:space="preserve">copies of any and all documents in the possession of the Washington Department of Transportation ("WSDOT") regarding the Developer/Local Agency Agreement No. UCB  1025 ("Agreement")  between Walmart  Stores, Inc. ("the developer") and the City of Marysville ("the local agency") including, but not limited to, the following:
1.	To the extent there exists a "file" or "files" for the Agreement, whether electronic or hard copy, all records contained therein;
2.	All documents and recorded communications received by WSDOT from the developer, applicant, or agent of the developer or applicant (including but not limited to Robert Jefferson of David Evans &amp; Associates, Inc. and Matt Boyd and Jim Weatherman of Burke Construction Group, Inc.);
3.	All WSDOT documents and recorded communications regarding the application and issuance of the Agreement.
</t>
  </si>
  <si>
    <t>Developer/Local Agency Agreement No. between Walmart  Stores, Inc. and the City of Marysville</t>
  </si>
  <si>
    <t>PDR-14-2094</t>
  </si>
  <si>
    <t>Susan Edison AAG</t>
  </si>
  <si>
    <t xml:space="preserve">all Public Records Requests from DeWelle Ellsworth and or Evergreen Pt Asso, made to the Washington State Department of Transportation from 2012 to present along with  the records provided in response, and any correspondence between the department and the requester related to those requests. If the records are voluminous wee are receptive to receiving them in installments, and would prefer most recent records first.. </t>
  </si>
  <si>
    <t>Dewelle Ellsworth PDRs</t>
  </si>
  <si>
    <t>Robert Munson</t>
  </si>
  <si>
    <t>I would like request a diagram that represents the lane markings at the SR18 and SR161 Interchange.
Specifically the route taken from NB SR161 onto EB SR18 and onto NB I-5.</t>
  </si>
  <si>
    <t>diagram that represents the lane markings at the SR18 and SR161 Interchange</t>
  </si>
  <si>
    <t>Columbia  REA</t>
  </si>
  <si>
    <t>Bryan Maas</t>
  </si>
  <si>
    <t>Digital (ArcGIS, AutoCAD...etc) copy of the proposed phase 7A and phase 7B US 12 layout</t>
  </si>
  <si>
    <t>PDR-15-0904</t>
  </si>
  <si>
    <t>Digital copies (PDF format) of all Statement of Qualifications submitted for the I-90/Front Street Interchange Justification Report project.</t>
  </si>
  <si>
    <t>Event Services JZK, Inc. d/b/a Ramtha's School of Enlightenment</t>
  </si>
  <si>
    <t>Steve Klein</t>
  </si>
  <si>
    <t>Digital Imagery of SR 510 in both directions from milepost 13.50 to 15.00 for the years 1982 and 2013.</t>
  </si>
  <si>
    <t>Digital Imagery</t>
  </si>
  <si>
    <t>PDR-14-1892</t>
  </si>
  <si>
    <t>Brian Hanser</t>
  </si>
  <si>
    <t xml:space="preserve">Original, unaltered digital photo(s) (including date stamp and GPS location stamp) of damage done to the guardrail on left side median of southbound Interstate 405 at milepost 28 in Bothell, Snohomish County in the fall of 2015. This digital image was copied and pasted into page 3 of the WSDOT Repair Cost Estimate E K1G001 (PDF attached).
I am requesting the original digital photo, including all embedded metadata, as well as any other digital photos or videos taken by the WSDOT of the left side median of southbound Interstate 405 between milepost 28 and 29 during the last 6 months of 2015. 
</t>
  </si>
  <si>
    <t>Digital photo(s) (including date stamp and GPS location stamp) of damage done to the guardrail on left side median of southbound Interstate 405 at milepost 28 in Bothell,</t>
  </si>
  <si>
    <t>Dave Huber</t>
  </si>
  <si>
    <t xml:space="preserve">Digital speed limit records for Saturday, January 3, 2014 on Highway 2, approximately 5 miles both east and west of Stevens Pass Summit. </t>
  </si>
  <si>
    <t>Digital Speed Limit Records - Highway 2</t>
  </si>
  <si>
    <t>PDR-15-0064</t>
  </si>
  <si>
    <t>Denial Exemption(s) - 42.56.230(2): 42.56.250(3)
Preliminary Injunction approved- instruction to release document without name or address.
Denial Exemption(s) - 42.56.230(3): 42.56.250(3)</t>
  </si>
  <si>
    <t>Employee Home Address and employee name</t>
  </si>
  <si>
    <t>All documents related to discipline resulting in suspension from 2008 to present.</t>
  </si>
  <si>
    <t>Disciplinary Records that resulted in suspension</t>
  </si>
  <si>
    <t>PDR-13-2270</t>
  </si>
  <si>
    <t>Denial Exemption(s) - 42.56.250(3): 42.56.230(3)</t>
  </si>
  <si>
    <t>Employee residential address and personnel number</t>
  </si>
  <si>
    <t>Arnie Knudson</t>
  </si>
  <si>
    <t>I request all documents, 2008 to present, related to discipline of Alan Arneson of Hansville, WA that resulted in suspension, demotion, or termination of employment.</t>
  </si>
  <si>
    <t>Discipline Records</t>
  </si>
  <si>
    <t>PDR-14-0069</t>
  </si>
  <si>
    <t>Stacie Leanos</t>
  </si>
  <si>
    <t xml:space="preserve">I am requesting copies of all Disciplines,  Leave Slips, Time Sheets, and Attendance records for the time period of January 1, 2016 to Jan 10, 2018 For the following empoyees:
Phil Dobson
Greg Chamberlain
Jason Gregoire
Sean Kendrick
Fatou Sise
Raymond Tipton
Ross woodruff
Anthony Munoz
and 
Dan Huynh
</t>
  </si>
  <si>
    <t>Disciplines, Leave slips, time Sheets &amp; attendance records on multiple employees.</t>
  </si>
  <si>
    <t xml:space="preserve">I am requesting copies of all disciplines, Leave Slips, Time Sheets and attendance records for the time period of Janyary 1, 2016 to Jan 31, 2018 for the following employees:
Randy Peppers
John Morris 
I also would like all purchasing receipts for Dave Paradis for the time frame of Jan 1, 2016- his retirement.
</t>
  </si>
  <si>
    <t>Disciplines, leave slips, timesheets</t>
  </si>
  <si>
    <t>Joesph Smith</t>
  </si>
  <si>
    <t xml:space="preserve">All records relating to Cathy Downs to include disciplinary actions, investigations, allegations and position appointments. </t>
  </si>
  <si>
    <t>Disiplinary Records</t>
  </si>
  <si>
    <t>PDR-14-2812</t>
  </si>
  <si>
    <t>Kim Stewart</t>
  </si>
  <si>
    <t>Copy of executed contract for Agreement Number Y-
11853 for a Disparity Study</t>
  </si>
  <si>
    <t>Disparity Study</t>
  </si>
  <si>
    <t>Lists of WSF Personnel names who have unrestricted access to secure areas</t>
  </si>
  <si>
    <t>Jeremy Greene</t>
  </si>
  <si>
    <t xml:space="preserve">2016 and 2017 pdf  Dispatch logs for all MEBA licensed 
Engineers at washington state ferries. </t>
  </si>
  <si>
    <t xml:space="preserve">Dispatch logs for all MEBA licensed Engineers at Washington state ferries. </t>
  </si>
  <si>
    <t>January 1 -Dec 31 2016 Dispatched hours by employee for the following Washington State Ferries M.E.B.A
licensed Engineers:
DAVIS, BENJAMIN E.
WOLKEN, ROBERT J.
BOYCE, WILLIAM B.
NICKS, JAMES E.
KINGERY, KAROL W.
CULL, MICHAEL W.
EMERY, SCOTT J.
SAMUELSON, DAVID M.
GODDARD, DAVID B.
WILSON, PAUL R.
ZAHLER, ROBIN R.
WALL, SEAN M.
JOHNSON, CHRISTOPHER J.
DeGRAAF, ANDREW A.
BROXON, BENJAMIN W.
SHELDON, RODGER A.
FREEMAN, SAMUEL R.
TANTUM, WILLIAM V.
STEWART, DONALD L.
HERZ, GREGORY J.
LITTLE, THOMAS W.
GREFSRUD, LEE A.
ROWE, ROBERT E.
FAGERNES, MICHAEL 0 .
GILBERTS, DAVID D.
NITCHMAN, MARK E.
URLIN, ALLAN 0 .
TIETGE, KENNETH W.
BYRNE, MICHAEL D.
WOODARD, LEE R.
SANTI, JOSEPH S.
KAVANAGH, DENNIS P.
STEELE, GARY A.
COOPER, BRUCE A.
WAGNER, RICHARD W.
FLEETWOOD, MICHAEL T.
JACKSON, CHARLES R.
KNUTSEN, DAVE L.
HAGERMAN, RICHARD R.
HANSEN, ERIK G.
OLSON, STEPHEN C.
GREENWOOD, GEORGE B.
McPHEE, DOUGLAS M.
HERDECK, JAMES M.
LIU, ERIC R.
TRIMMER, JR. DAVIDE.
JOHNSON, DAVID L.
ZECHA, ALEXANDER M.
SETTLES, JOHNS.
BETKER, DANIEL D.
PORTER, LANCE E.
SNYDER, JAMES H.
FARLEY, KENNETH A.
WEYTHMAN, JAMES A.
WILLIAMS, DAVID A.
HUNTER, JAMES R.
PAYNE, JAMIE J.
DONNELLY, BRIAN N.
LAMBERT, ANDREW J.
BOWEN, THOMAS P.
SHAW, DAVID L.
DINSMORE, scon C.
LA CROIX, MICHAEL A.
NAVARRO, TONY S.
JARMAN, RUSSELL L.
HANDS, JEFF D.
STEWART, MICHAEL R.
HAMITER, RICK D.
RAGSDALE, BRUCE D.
ILLSON, JAMES M.
ROBERTS, MICHAEL P.
FULMER, FLOYD L.
HAYNES, ERIC A.
DUNCAN, DONALD E.
JACOBSEN, JOHN P.
ABBOTI, PARE B.
KASCH, JEFFERY
HOUGHTON, KENNETH J.
O' NEILL, STEVENS.
FULLING, ROBERT B.
NICULITA PURCEL, IONEL
BEHNKE, JEFFERY C.
ROSSART, JOHN H.
GREENE, JEREMY M.
GAUS, DAVIDS.
FRIEDMAN, WILLIAM A.
ARMSTRONG, BRUCE T.
SUMPTER, DANIELS.
MIELE, PETER A.
BRENENGEN, GARY L.
HUNNEWELL, MATIHEW W.
HUGHES, RICKY A.
NELSON, PAUL. B.
FERGUSON, BRADY
SMALLEY, ANDREW J.
KALINSKI, CHRISTOPHER S.
SERNA, OLIVER
ELLIOTI, ROBERT W.
ANDERSON, MICHAEL A.
SNIPES, BEECHER Ill
McGARRITY, MAUREEN A.
FISHER, MICHAEL W.
MULLAN, SCOTT F.
McLAUGHLIN, FLOYD P.
FRANCIS, JOSEPH A.
RAY, CHRISTOPHER P.
McKENZIE, MARK D.
KAZMAN, ANTHONY R.
STROUD, PHILLIP J.
SAUNDERS, MICHAEL K.
RYAN, CHRISTOPHER R.
O'REILLY, DANIEL
HENRIKSEN, CRAIG A.
POFFENROTH, ROBERT B.
SIENICKI, ANDRZEJ J.
JOZEFOWICZ, WALDEMAR
ZANDER, JEFFREY M.
KELLY, SHANE C.
SOURELOS, SPIROS
CHAUSSEE, TERRY L.
CHENEY, MICHAEL R.
WOLFE, DAVID M.
RATCLIFF, NATHANIAL T.
KVILAAS, ERIK J.
BEAN, MARK R.
GRAHAM, EDWARD M.
BENNETI, DAVID M.
STANFORD, ROBERT B.
STRATMAN, RODNEY P.
MIKOLAJEWICZ, STANISLAW
RIDENOUR, TIMOTHY A.
GAST, scan w.
JAMISON, DAVID A.
CAZACOPOL, GELU
ROBINSON, PATRICK D.
FISHER, JAMES M.
MCGARRITY, JOHN J.
POOR, GREGORY M.
DUNCAN, JESSE S.
WILSON, KEITH F.
DEVIN, GENE W.
BLAIR, JUSTIN J.
DUBOSE, WILLIAM H.
SALMONSON, WILOON
STURGUL, JAMES J.
MILNE, ALEXANDER W.
OLSON, KEITH A.
TIMMERMAN, THOMAS J.
DIXON, CHRISTOPHER B.
ALWARD, RAY A.
KULAWIUK, ANDRZEJ
CONNER, JEFFREY A.
CURLEY, JOSEPH T.
TAPLEY, NICHOLAS J.
LAZAROV, VALERII H.
MOYER, JAMES E.
WARD, RICHARD W.
QUINANOLA, PATRICK B.
SHIPLEY, JOSEPH M.
CHRISTOPHER, PAUL F.
MADDOX, MICHAELS.
ANDERSON, PHILLIP C.
SOURELOS, STAVROS G.
OHNSTAD, STEPHEN J.
HAAVIG, STEVEN M.
MCMANUS, SHAWN R.
PRICE, IAN P.
WRIGHT, SAMUEL D.
MORGAN, SEAN B.
BLASKO, CHRISTOPHER J.
WATSON, JOHN R.
ANGUELOV, KONSTANTIN A.
GALUCCI, JOSEPH A.
THOMPSON, KEVIN F.
WHITE, CONNOR J.
COCHRAN, JUSTIN C.
BERRY, PATRICIA D.
KING, DANA C.
SEIDMAN, ISAAC A.
HRABAR, JOHN M.
NEAL Ill, RICHARD E.
BIGGNESS, NICHOLAS W.
BUKOVNIK, SHAUN T.
GREENE, JOSEPH
MOCH, G. TYLER
scon, CHADWICK R.
HUTIEN, KYLE E.
FRACZAK, THOMAS D.
WILSON, BRADLEY G.
MARCOTIE, MARC W.
ADAMS, ELIZABETH H.
GRALL, RICHARD G.
PIHLMAN, GREGORY L</t>
  </si>
  <si>
    <t>Dispatched hours by employee for M.E.B.A licensed Engineers</t>
  </si>
  <si>
    <t>history of officer reported collisions that occurred on all roads statewide (.csv format) for your Ã¢â‚¬ËœDistrict Goals to Reduce Injury CollisionsÃ¢â‚¬â„¢ project for the period of 1/1/2004 Ã¢â‚¬â€œ 12/31/2013.</t>
  </si>
  <si>
    <t>District Goals to Reduce Injury Collisions Project</t>
  </si>
  <si>
    <t>PDR-14-2323</t>
  </si>
  <si>
    <t>Joshua Schultz</t>
  </si>
  <si>
    <t>Request for Architectural and/or Structural Plans for the Division Street Bridges (Wooden Built in 1882, Steel in 1892, Concrete 1917) the plans of interest are for the steel bridge</t>
  </si>
  <si>
    <t xml:space="preserve">Division Street Bridges, Spokane, WA (Eastern Region) </t>
  </si>
  <si>
    <t>UW Recreational Sports Programs</t>
  </si>
  <si>
    <t>Jim Seagren</t>
  </si>
  <si>
    <t>DNR temporary construction easement (vicinity to SR 520)</t>
  </si>
  <si>
    <t>PDR-15-3349</t>
  </si>
  <si>
    <t>Do you know when the bid tabs will be available?</t>
  </si>
  <si>
    <t>PDR-14-1164</t>
  </si>
  <si>
    <t>Mare Island Dry Dock</t>
  </si>
  <si>
    <t>waiting on Dinah</t>
  </si>
  <si>
    <t>Werner Hoyt</t>
  </si>
  <si>
    <t xml:space="preserve">Locate docking and structural plans to support drydocking the MV Santa Rosa one of the Steel-Electric Class Ferries that Washington State operated.  MV, Willappa, Nisqually, Quinault, Illahee, &amp; Enetai.  </t>
  </si>
  <si>
    <t>Docking and structural plans</t>
  </si>
  <si>
    <t>Eric Malmquist</t>
  </si>
  <si>
    <t>document # 750-100 for the incident involving WSDOT employee Jim Davies DOA of April 20, 2015.</t>
  </si>
  <si>
    <t>PDR-15-1307</t>
  </si>
  <si>
    <t>Brian Van Duyn</t>
  </si>
  <si>
    <t xml:space="preserve">I was billed for a toll of a vehicle I sold ruffly two years ago 1987 Chevy pickup license plate B97201k and in order for the fee to be waived I need a copy of the old report of sale </t>
  </si>
  <si>
    <t>document for a toll bill for vehicle sold</t>
  </si>
  <si>
    <t>Christopher Davis</t>
  </si>
  <si>
    <t xml:space="preserve">All requests refer to the intersection of SR 96 &amp; 44th Ave. SE in Mill Creek, Snohomish County WA.
1) Provide the date that the south leg of the above intersection was opened to traffic.
2) Provide a copy of the Design Report which cover the above design and construction.
3) Provide a summary of accidents which occurred at the subject intersection since the south leg has been opened to traffic.
4) Provide a copy of hourly traffic counts including turning movements for the above intersection since the south leg has been opened to traffic.
5) Provide a copy of all signal warrant studies completed at the above referenced intersection.
6) Provide a copy of all signal phasing studies completed at the above referenced intersection.  </t>
  </si>
  <si>
    <t>Document for SR 96</t>
  </si>
  <si>
    <t>PDR-15-2349</t>
  </si>
  <si>
    <t>Lee-Smart</t>
  </si>
  <si>
    <t>Contract project #8700 SB SR395 MP 36 approximately 13 miles north of Pasco in Franklin County. I am requesting the following documents and photographs referencing the April 17, 2015 motorcycle collision the occurred at the above location at approximately 2:35 PM:
1) All video and photographs taken by WSDOT personnel including supervisor Mike Adams
2) All WSDOT field and Daily diary notes, sketches and log files
3) Project plans and notebooks
4) Traffic control plans and notebooks
5) All reports of investigation and documents related to this collision
6) Construction zone traffic control approach signing and drawings
7) Names of all WSDOT personnel on-scene</t>
  </si>
  <si>
    <t>document motorcycle accident</t>
  </si>
  <si>
    <t>PDR-15-1604</t>
  </si>
  <si>
    <t>SR 5 milepost 131.00 - 141.00</t>
  </si>
  <si>
    <t>Heller Law Firm PLLC</t>
  </si>
  <si>
    <t>David Heller</t>
  </si>
  <si>
    <t>Pursuant to the Public Disclosure Act, we are requesting that you provide us with copies of the
following documents:
1. All documents relating to the installation and erection of concrete jersey barriers on
1-5 from mile post 131 to 141.
2. All documents relating to the absence of a concrete jersey barrier on 1-5 from mile
post 131 to 141.
3. All documents relating to the installation and erection of cable barriers on 1-5 from
mile post 131 to 141.
4. All documents relating to the repair and/or replacement of the cable barrier on 1-5 at
milepost 136.29 that was damaged and/or destroyed on January 26, 2015 .
5. All documents relating to collisions on 1-5 from milepost 131 to 141 , for the past
I ten years.
6. All photographs or video, including road logs taken on 1-5 from milepost 131 to
141 , in the past 10 years.
7. All photographs and video related to the collision of January 26 2015, at
approximately 2:07pm, which occurred at or near milepost 136.29.</t>
  </si>
  <si>
    <t>Documentation and collision data on I-5 from MP 131 to 141</t>
  </si>
  <si>
    <t xml:space="preserve">Documentation for easement State Road No. 29, Section 36 Twn. 40N, Rg 29 E. </t>
  </si>
  <si>
    <t>Documentation for easement.</t>
  </si>
  <si>
    <t>Michelle Ahrens</t>
  </si>
  <si>
    <t>Please provide for inspection and copying any and all documentation that indicates the State of Washington owns outright or has rights to enter and maintain I-90 at the entrance to the bike path located at the comer of East Mercer Way and the Frontage Road in Mercer Island, King County, WA. (See attached map and picture of the area.)
Please provide for inspection and copying any and all documentation showing authority and/or actual entrance to the land, as described and mapped above, by the State or any contractors, agents and or employees for the State from April 26, 2012 through April 26, 2013 to provide all services - including but not limited to maintenance, repairs, upgrades and new installations - to the land, equipment, improvements located at or near the entrance to the bike path located at the comer of East Mercer Way and Frontage Road in Mercer Island, WA as described and mapped above.
Please provide for inspection and copying any documentation which lists all of the known individuals/entities who had keys to the bollards that, when locked into place, block vehicles from entering the bike path at the comer of East Mercer Way and Frontage Road in Mercer Island, WA during the period of time from April 26, 2012 through April 26, 2013. (See attached picture and map.)
Please provide for inspection and copying any documentation which indicates who or what agency removed the bollards from the entrance to the bike path at the comer of East Mercer Way
and Frontage Road in Mercer Island, WA during the time period of April 1, 2013 through April 23, 2013. Additionally, provide any documentation indicating said individual or entity had the
authority to remove the same bollards.</t>
  </si>
  <si>
    <t>Documentation for rights of entry to bike path</t>
  </si>
  <si>
    <t>Kittitas County Public Works</t>
  </si>
  <si>
    <t xml:space="preserve">Sara </t>
  </si>
  <si>
    <t>Documentation indicating that Kittitas County is responsible for the maintenance on the bridge over N.P. Railway as shown on C8101 sheet 63</t>
  </si>
  <si>
    <t>Documentation indicating that Kittitas County is responsible for maintenance for a bridge on the WC line, that used to be I-90</t>
  </si>
  <si>
    <t>Jonas Streich</t>
  </si>
  <si>
    <t>I'm interested in the average number (or specific where possible) of days per year that the Eastbound/Westbound Cascades passes are closed - completely or partially due to weather (snow/ice), or accidents as a result of weather.  I'm thinking specifically about I-90 and to a lesser extent US Route 2, State Route 20, State Route 14 - and any other roads that normally support commercial (container) traffic during the remainder of the year.  I understand that some routes are routinely closed for the season on an annual basis due to weather concerns, but have there been historical precedents where routes like SR20 actually remained open year-round? Similarly, if you happen to have information on any closures that coincide with closures on the Eastbound/Westbound rail systems (BNSF) I would appreciate it.  I will be contacting them separately as well.
If possible, I'd like to be able to compare numbers going back 20-25 years for this particular project, but I would be happy to work with any information or references you can provide</t>
  </si>
  <si>
    <t>Documentation listing number of days/hours pass routes are closed due to weather</t>
  </si>
  <si>
    <t>Todd Mouritsen</t>
  </si>
  <si>
    <t xml:space="preserve">We are working on the Old Naches Highway in the vicinity of the Power Plant located in Section 13, Township 14 North, Range 17 East, W.M.
Do you have any documentation that would show the alignment of the Old Highway in that area?  Or anything that would show Right of Way?
</t>
  </si>
  <si>
    <t>Documentation of old highway</t>
  </si>
  <si>
    <t>Innovex Environmental Management, Inc.</t>
  </si>
  <si>
    <t>Scale-sized Microfilm</t>
  </si>
  <si>
    <t>Cristina Tillberry</t>
  </si>
  <si>
    <t xml:space="preserve">Innovex Environmental Management (Innovex) is submitting this letter as a Freedom of Information Act (FOIA) request to obtain copies of. or review publicly available files for the properties located at:
Ã¢â‚¬Â¢	22201 62nd Ave. W, Mountlake Terrace, Washington 98043, 
Ã¢â‚¬Â¢	22203 62nd Ave. W, Mountlake Terrace, Washington 98043, 
Ã¢â‚¬Â¢	22205 62nd Ave. W, Mountlake Terrace, Washington 98043, 
Ã¢â‚¬Â¢	22207 62nd Ave. W, Mountlake Terrace, Washington 98043, and 
Ã¢â‚¬Â¢	22209 62nd Ave. W, Mountlake Terrace, Washington 98043.  
The properties currently consist of one residential structure each.  
Our request to obtain or review files related to this property includes any and all documents (internal correspondence. letters, reports, notes. recommendations, and other material) that your office may have concerning the above referenced site.  Innovex is particularly interested in information related to the use, storage, or disposal of hazardous substances and/or petroleum products; the presence of underground storage tanks (USTs) and leaking underground storage tanks (LUSTs); and issues associated with hazardous waste.     
</t>
  </si>
  <si>
    <t>Documentation on 62nd Ave. W, Mountlake Terrace, Washington, near I-5 on ramp.</t>
  </si>
  <si>
    <t>Adam Rosenberg</t>
  </si>
  <si>
    <t xml:space="preserve">Ã¢â‚¬Â¢	All permits and permit applications received in relation to the portions of property owned by WSDOT at or near the intersection of East Mercer Way and Boat Launch Road (see Appendix Photographs) between January 2013 and May 2013;
Ã¢â‚¬Â¢	All complaints or reported accidents on the portions of property owned by WSDOT near the intersection of East Mercer Way and Boat Launch Road (see Appendix Photographs}'
Ã¢â‚¬Â¢	All communications with the City of Mercer Island relating the portions of property owned by WSDOT near the intersection of East Mercer Way and Boat Launch Road (see Appendix Photographs) between January 2013 and May 2013;
Ã¢â‚¬Â¢	All internal correspondence related to permits, applications, complaints, and accidents relating to the portions of property owned by WSDOT near the intersection of East Mercer Way and Boat Launch Road (see Appendix Photographs)between January 2013 and May 2013:
Ã¢â‚¬Â¢	All communications relating to Fred McFall and/or Jacqueline Lefebvre
</t>
  </si>
  <si>
    <t>Documentation on East Mercer Way and Boat Launch Road</t>
  </si>
  <si>
    <t>Ed Crouch</t>
  </si>
  <si>
    <t>documentation of severe traffic congestion just north of Seattle on I-5 on July 14, 2015, during the hours of approximately 5-7 oÃ¢â‚¬â„¢clock PM.  Since I was caught in this slow down for over an hour, the result was that I missed my flight at Sea-Tac and had to buy another ticket for myself and my wife at a cost to me of $3200.00.  I have insurance on the trip, but I need documentation in order to collect.</t>
  </si>
  <si>
    <t>Documentation on severe traffic congestion</t>
  </si>
  <si>
    <t>PDR-15-2316</t>
  </si>
  <si>
    <t>Denial Exemption(s) - 42.56.250(3)
Denial Exemption(s) - 42.56.230(3): 42.56.250(3): 42.56.360(2): 70.02.005(4)</t>
  </si>
  <si>
    <t>Employee home phone number, home address, date of birth and medical information</t>
  </si>
  <si>
    <t>70.02.005(4)</t>
  </si>
  <si>
    <t>Richard J. Davies</t>
  </si>
  <si>
    <t xml:space="preserve">Ã¢â‚¬Â¢	Copies of all records or logs of any inspections made to the tag lines and other lines on the MN KLAHOWYA for the period of January 1, 2013 to present;
Ã¢â‚¬Â¢	Copies of all incident reports, accident reports, witness statements, investigation reports, supervisor's reports, master's certificates, or photographs that concern Matthew J. Stark's injury on the MN KLAHOWYA on November 27, 2013;
Ã¢â‚¬Â¢	Copies of all written policies or procedures for the Washington State Ferry system that concern inspection of lines;
Ã¢â‚¬Â¢	Copies of all written policies or procedures for the Washington State Ferry system that concern selection of lines;
Ã¢â‚¬Â¢	Copies of all written policies or procedures for the Washington State Ferry system that concern when a line should be taken out of service;
Ã¢â‚¬Â¢	Copies of all incident reports that concern incidents where any line parted or failed on any Washington State Ferry vessel from January 1, 2010 to present;
Ã¢â‚¬Â¢	Copies of any records that concern the condition of the subject tag line on the MN KLAHOWYA before November 27, 2013;
Ã¢â‚¬Â¢	Copies of the wheelhouse log for the MN KLAHOWYA for November 27, 2013 ; and
Ã¢â‚¬Â¢	Copies of all training materials provided to the crew that concern inspection of lines.
</t>
  </si>
  <si>
    <t>Incident Reports</t>
  </si>
  <si>
    <t>PDR-13-2350</t>
  </si>
  <si>
    <t>Miles  J. Stewart</t>
  </si>
  <si>
    <t xml:space="preserve">any and all of the following, in the possession of the Washington State Department of Transportation, in connection with the Colonial / Grand Pacific Building located at 1119 1st Avenue, Seattle, Washington:
Ã¢â‚¬Â¢         Correspondence
Ã¢â‚¬Â¢         Reports
Ã¢â‚¬Â¢         Contracts / Agreements
Specifically, we are looking for copies of any of the above documents related to the impact (or potential impact) to the property as a result of the SR99 Viaduct Replacement Project.
</t>
  </si>
  <si>
    <t>documentation regarding Colonial / Grand Pacific Building located at 1119 1st Avenue, Seattle,WA</t>
  </si>
  <si>
    <t>Denial Exemption(s) - 42.56.230(3): 42.56.070: 42 USC Sec. 12112(d)(4)(C): 29 CFR Subsection 1630.14 (c)(1): 42.56.360(2): 70.02.005
Denial Exemption(s) - 42.56.230(3): 42.56.070(1)</t>
  </si>
  <si>
    <t xml:space="preserve">Ã¢â‚¬Â¢	Copies of all incident reports, accident reports, witness statements, investigation reports, supervisor 's reports,  master's certificates, or photographs that concern Leigh Ann Shoffner's injury on the MN WALLA WALLA on February 16, 2014;
Ã¢â‚¬Â¢	Copies of all written policies or procedures for the Washington State Ferry system that concern application of non-skid to decks and other work surfaces;
Ã¢â‚¬Â¢	Copies of all written policies or procedures for the Washington State Ferry system that concern access to the areas on the MNWALLA WALLA where the crew needs to access to take down or put up the vessel 's flag ;
Ã¢â‚¬Â¢	Copies of all work orders, inspections , photographs , or  any  other  documents that concern application of nonskid to the area underneath the flag poles aft of the wheelhouse on either end of the M/V WALLA WALLA ;
Ã¢â‚¬Â¢	Copies of the wheelhouse log for the MN WALLA WALLA for February 16, 2014; and
Ã¢â‚¬Â¢	Copies of all training materials provided to the crew regarding deck conditions in the area where Ms. Shoffner fell below the flag pole aft of the wheelhouse on the MN WALLA WALLA;
Ã¢â‚¬Â¢	Copies of all incident reports that concern injuries to other crew members while attempting to access the area underneath the flag aft of the wheelhouse on any of WSF's vessels.
</t>
  </si>
  <si>
    <t>PDR-14-0960</t>
  </si>
  <si>
    <t>Any and all documentation related to the motor vehicle colilsion that occurred on 9/30/2015:
Report No.: E467441
Case No.: 15-019606
1. All investigating officer notes;
2. All photographs, videos, and diagrams;
3. All measurements, including vehicle weight and measure reports;
4. Electronic copy of the scene diagram;
5. All witness statements, whether written or recorded;
6. All vehicle data downloaded from any electronic data recorder;
7. All video and audio surveillance, video and audio recordings, dash cam video and audio, and body cam video and audio from any and all sources, including but not limited to law enforcement;
8. All follow-up reports;
9. All analytical reports;
10. Any other written information or tangible materials that relate to this incident;
11. Any 911 tapes, audio recordings and records, including computerized data;
12. All collision diagram reports; and
13. Any and all other materials not specifically listed herein, but which may relate in any way to the collision on the date stated above.</t>
  </si>
  <si>
    <t>Documentation related to motor vehicle collision on September 30, 2015</t>
  </si>
  <si>
    <t>Grady Excavating, Inc</t>
  </si>
  <si>
    <t>Kim Grady</t>
  </si>
  <si>
    <t xml:space="preserve">A copy of all documentation relating to the change of the DBE commitment for the SR Pilchuck Creek Tributary (Secret Creek) project with relation to Grady Excavating, Inc.
Including, but not limited to: 
Ã¢â‚¬Â¢         Notice of Intent to  Request to Terminate the DBEÃ¢â‚¬â„¢s (GradyÃ¢â‚¬â„¢s) Work From Faber
Ã¢â‚¬Â¢         Any correspondence between WSDOT, Faber, and Grady related to this issue
Ã¢â‚¬Â¢         Any documentation used to obtain the EngineerÃ¢â‚¬â„¢s approval to reduce the DBE COA commitment showing good cause.
</t>
  </si>
  <si>
    <t xml:space="preserve">documentation relating to the change of the DBE commitment SR Philchuck Creek Tributary (Secret Creek)  </t>
  </si>
  <si>
    <t>Matthew Randazzo</t>
  </si>
  <si>
    <t xml:space="preserve">The Nation requests the expedited release of all communications (including emails), internal documents, meetings scheduled, and notes taken by staff that pertain to the potential sale, auction, transfer, or other disposition of the DOT Property at 1301 West Heron Street, Aberdeen, WA, as well as any existing environmental contamination, pollution, or other related issues pertaining to the property. 
We are interested in all material pertinent to this request dating back to 3-21-2008 and ask for digital copies -- paper copies unnecessary
</t>
  </si>
  <si>
    <t>documentation taken by staff that pertain to the potential sale, auction, etc of DOT Property at 1301 West Heron Street, Aberdeen, WA and existing issues with this property</t>
  </si>
  <si>
    <t>Aaron Beeson, Michael Beeson and Mattox</t>
  </si>
  <si>
    <t xml:space="preserve">all documentation that supports the SR 520 Bridge project funding.  Specifically i am looking for documentation that shows that the proceeds from the following bond offering by WA State went to pay for the SR 520 Bridge Project: 
STATE OF WASHINGTON MOTOR VEHICLE FUEL TAX GENERAL OBLIGATION BONDS (SR 520 CORRIDOR PROGRAM - TOLL REVENUE), SERIES 2012C (WA)
I had a previous Public Disclosure Request from April 2012 and i would like to request an updated copy of all the documents that were provided in that request. Most importantly the Bank account statements showing the Use of funds for the SR 520 Bridge Project.
The previous Request was PDR12-0554 in April 2012.
</t>
  </si>
  <si>
    <t>documentation that supports the SR 520 Bridge project funding.</t>
  </si>
  <si>
    <t>Knowledge Universe</t>
  </si>
  <si>
    <t>Coby Cohen</t>
  </si>
  <si>
    <t xml:space="preserve">following information and documentation concerning the development of SR 520 and its appurtenances around the KinderCare Learning Center located at 10733 Northup Way, Bellevue, WA 98004:
1)    Please provide a current complete full-sized set of plans (posted with changes) for the development of SR 520 and its appurtenances, including all details and elevations.
2)    If in WSDOTÃ¢â‚¬â„¢s possession, custody and/or control, please provide the detail for the replacement of the hand rail along the sidewalk on Northrup Way.
3)    Please provide contact information for the project manager of the design-builder performing work adjacent to the KinderCare.
4)    Please provide a schedule for completion of the project adjacent (all sides) of the KinderCare.
5)    Please provide an email address for Charlotte Grayston, Jim Salter, and David Edwards, P.E.
</t>
  </si>
  <si>
    <t>Documents around SR 520 near KinderCare Learning Center in Bellevue</t>
  </si>
  <si>
    <t>PDR-14-1958</t>
  </si>
  <si>
    <t>All written communications and documents between the Washington State Department of Transportation and SRI Enterprise, LLC from December 1, 2013, through December 31, 2014. This request should include all communications with SRI Enterprise, LLC and any of its representatives, incluidng but not limited to Vrajlal ("Raj") Nariya, Neha Nariya, Scott Johnson, Scott Campbell, David Lenci, Christopher Wyant, and Makda Goitom.</t>
  </si>
  <si>
    <t>Documents between SRI Enterprise, LLC</t>
  </si>
  <si>
    <t>Bonneville Power</t>
  </si>
  <si>
    <t>Charlene Belt</t>
  </si>
  <si>
    <t>Documents concerning parcel #20-16-31020-0006 in the Cle Elum area</t>
  </si>
  <si>
    <t>PDR-14-1262</t>
  </si>
  <si>
    <t>Matson Law</t>
  </si>
  <si>
    <t xml:space="preserve">Chris </t>
  </si>
  <si>
    <t>I have had conversations with Mr. Jim Leonard of the City of Cle Elum Department of Public Works who advises me that the traffic control device in question,located at the intersection of Stafford Avenue/South Cle Elum Way is a "Vehicle Detection Device" governed by the provisions of RCW 46.61.184.  Mr. Leonard also advised that Cle Elum's traffic control signals (of which there are four) are maintained by WA DOT.</t>
  </si>
  <si>
    <t>Documents confirming that a subject traffic control device is indeed a "Vehicle Detection Device"</t>
  </si>
  <si>
    <t>Denial Exemption(s) - 42.56.290: 5.60.060(2)(a): 42.56.230(4): 42.56.230(5)
Denial Exemption(s) - 42.56.230(5): 42.56.230(4): 42.56.290: 5.60.060(2)(a)</t>
  </si>
  <si>
    <t>Attorney Client Privileged Emails
Federal Tax ID Numbers
Bank Account numbers</t>
  </si>
  <si>
    <t>Scott North</t>
  </si>
  <si>
    <t xml:space="preserve">1)  Documents detailing the state's costs under a temporary easement agreement with Robert Tagert, permitting use of his property along the access road bordering the southern edge of the Oso mudslide.
2) Documents detailing the existence of and the state's costs for any other temporary easement agreements for property along the access road bordering the southern edge of the Oso mudslide.
</t>
  </si>
  <si>
    <t xml:space="preserve">Documents detailing the state's costs under temporary easement agreements southern edge of the Oso mudslide.
</t>
  </si>
  <si>
    <t>PDR-14-1512</t>
  </si>
  <si>
    <t>Andrew Thompson</t>
  </si>
  <si>
    <t>1) please provide project specs for the Vantage Bridge Painting project
2) please provide a copy of the binding contract entered into by Abhe &amp; Svoboda &amp; WDOT for the Vantage Bridge
project
3) please provide copies of and special conditions the employer Abhe &amp; Svoboda was required to comply with</t>
  </si>
  <si>
    <t>Documents for Abhe &amp; Svoboda the Vantage Bridge project.</t>
  </si>
  <si>
    <t>Waiting for records</t>
  </si>
  <si>
    <t>1) All audiograms, Audiogram reports, correspondence related to audiograms, instructions related to audiograms related or referring to Alexander W. Milne;
2) Alexander W. Milne's Personel file; and 
3) Any and all notifications to Alxeander W. Milne of a Standard Threshold Shift in his audiograms.</t>
  </si>
  <si>
    <t>Documents for Alexander W. Milne</t>
  </si>
  <si>
    <t xml:space="preserve">Sensitive Security Information
Employee Medical Information
</t>
  </si>
  <si>
    <t>Sent Phase 1 on 11/17/2016</t>
  </si>
  <si>
    <t>1) All Supervisor's Report of Employee's personal Injury/Illness, Employee Report of Accidents, Witness Statements, Employer's Request for Examination and/or Treatment, Investigation Reports or other accident reports, investigations or descriptions of injuries suffered by Alex W. Milne on August 2, 2015 aboard the M/V CATHLAMET;
2) All documents of any type indicating maintenance and unearned wage payments made to Alex W. Milne subsequent to August 2, 2015;
4) All drawings, diagrams, photos, plans, or depiction's of any type of the elevator which operates between the car deck and the passenger cabin on the M/V CATHLAMET, including but not limited to the access opening at the top of the elevator;
5) The pilothouse logs of the M/V Cathlamet for August 2, 2015;
6) All training materials, written instructions, directives, guidelines, protocol or other advice of any type regarding or related to accessing the inside of elevator which operates between the car deck and the passenger cabin on the M/V CATHLAMET when the doors cannot be opened;
7) All surveillance videos showing Alex W. Milne's injury aboard the M/V CATHLAMET on August 2, 2015.</t>
  </si>
  <si>
    <t>Garth A. Schlemlein</t>
  </si>
  <si>
    <t xml:space="preserve">This Public Records Request concerns the Town
Center Infrastructure Improvements 2A Project, Federal Aide No. STPUS-0202(054) ("Project"). 'We are requesting copies of all Project documents including, but not limited to, plans, specifications, emails, correspondence, studies, photographs, vouchers to and from the Washington State Department of Transportation, the City of Snoqualmie, Gray &amp; Osborne, Irc., Federal Highway Administration, and Housing &amp; Urban Development.
</t>
  </si>
  <si>
    <t>Documents for City of Snoqualmie,Town Center Infrastructure Improvements 2A Project</t>
  </si>
  <si>
    <t xml:space="preserve">Information Regarding the Infrastructure and Security of Computer and Telecommunications Networks,
Attorney Client Privileged Information,
Identity of Title VI Complainants
</t>
  </si>
  <si>
    <t>Fred Anderson</t>
  </si>
  <si>
    <t>in addition to please add to request needed all emails and all other drafts notes correspondence, but not limited to conversations, Dawn McIntosh, Mike North, Linea Lair, Bobby Forch, Roger Millar, Earl Key, any wsdot employee's regarding Leajak Concrete Construction, and or Fred Anderson, Darla Anderson, STP, Chris Dixon and or any of STP employees, Consultants, Jan Kaiser emails, notes drafts but not limited to.  This request from Nov 1 2012, through present January 13th 2017</t>
  </si>
  <si>
    <t>Documents from STP release regarding new language</t>
  </si>
  <si>
    <t>Jeff Fonda</t>
  </si>
  <si>
    <t>documents from WSDOT to understand the work being done on our joint line with Burlington Northern. The requested information covers the current capital and future maintenance reimbursement to BNSF. 
UP and BNSF have joint trackage rights from Vancouver, Washington to South Tacoma, Washington. This area spans line segment 51 from MP 38.20 to MP 40.10, line segment 52 from MP 0.00 to MP 136.50, and all mile posts on line segments 611, 612, 613, 618 and 643. UP would like a list of all WSDOT projects that are being done in this area. Please, include information about the projectÃ¢â‚¬â„¢s subdivision, line segment, mile post, and brief description of work. In addition to this information, UP would like to see a small sample of task orders that BNSF has submitted. The sample of task orders should show the different types of documents that are submitted to verify work and funding for a project. 
UP would also like documents pertaining to the maintenance reimbursement methodology agreed to between WSDOT and BNSF. Documents should clarify the calculation used and the amount of maintenance expense that will be reimbursed to BNSF over the 20 year period.</t>
  </si>
  <si>
    <t>documents from WSDOT to understand the work being done on our joint line with Burlington Northern.</t>
  </si>
  <si>
    <t>PDR-14-3186</t>
  </si>
  <si>
    <t>Munindra Talukdar</t>
  </si>
  <si>
    <t>all documents associated with on call structural engineering services. The documents should include all consultant submittals plus notes made by WSDOT  during the selection process. The submittal date was Wednesday, June 25th,2014</t>
  </si>
  <si>
    <t>Documents on call structural engineering services.</t>
  </si>
  <si>
    <t>PDR-15-0456</t>
  </si>
  <si>
    <t>Sean Ahern</t>
  </si>
  <si>
    <t>SR 55 Mukilteo Terminal (Phase 1) Tank Farm Pier Demolition and Dredging; WSDOT Job # 13W122, Contact #: 008691, F.A. Project No. WA-90-X580.
 1) Copies of the daily production reports, quality control reports, pay estimates, and BD &amp; AD hydrographic/land surveys (.xyz format) of the dredging portion only for the above referenced project.</t>
  </si>
  <si>
    <t>Documents on Contract 008691</t>
  </si>
  <si>
    <t>RE/MAX</t>
  </si>
  <si>
    <t>Leslie Newman</t>
  </si>
  <si>
    <t>I would like the documents pertaining to access rights along Oakes Ave (090 LX 08420) in the southwest quadrant of the 1-90 Exit 84A Interchange. Specifically, Turnback Agreement TB 5-0022. Parcels 88385 and 903835</t>
  </si>
  <si>
    <t>Documents pertaining to access rights along Oakes Ave in SW quadrant of the I-90 exit 84A interchange</t>
  </si>
  <si>
    <t>Peter King</t>
  </si>
  <si>
    <t>Any and all documents pertaining to notifications or demands for repair, compensation, or property damage arising from the SR 99 Alaskan Way Viaduct Replacement project, in connection with the following buildings located in Seattle, WA:
a. Our Home Condominiums - 75 South Main St.
b. Cadillac Hotel
c. New England Building - 219 First Avenue
d. Scientific Building - 122 South Jackson Avenue
e. Tashiro Kaplan Building
f. Merchant's Cafe - 109 Yesler Way
g. Poulson Building - 61 Columbia Street
h. 80 Yesler Way
i. Mottman Buildling
j. St. Charles Hotel
k. Terry Denny Building - 111 First Ave. South
l. Alexis Hotel
m. Prudential Building - 114 Alaskan Way South
n. North Coast Building - 171 South Jackson Street
o. Compass Center - 77 South Washington Street
p. Boston Hotel
q. 606 Post Home Owners Association
These documents should include any and all correspondence, damage / repair estimates, expert reports, inspection reports, and photographs in connection with any alleged damage. 
Electronic copies are preferred._x005F_x0001_</t>
  </si>
  <si>
    <t>Documents pertaining to damage/repair of 16 buildings</t>
  </si>
  <si>
    <t>PDR-15-3479</t>
  </si>
  <si>
    <t>copies of all documents provided to any individual in response to Public Disclosure Requests numbered 16-0883 and 15-1784.</t>
  </si>
  <si>
    <t>documents provided in response to PDRs 16-0883 and 15-1784</t>
  </si>
  <si>
    <t>Denial Exemption(s) - 42.56.230(3)
Denial Exemption(s) - 42.56.230(5)</t>
  </si>
  <si>
    <t>Bank Account Numbers</t>
  </si>
  <si>
    <t xml:space="preserve">1.	All memos sent between WSDOT and Seattle Tunnel Partners that mention Ã¢â‚¬Å“HitachiÃ¢â‚¬ï¿½ or Ã¢â‚¬Å“Hitachi ZosenÃ¢â‚¬ï¿½ from Jan. 29, 2014 to the present.
2.	All project documents, if those exist, which discuss or describe the Ã¢â‚¬Å“warrantyÃ¢â‚¬ï¿½ on the tunnel boring machine Bertha. I am looking for details that might be used as reference or background by WSDOTÃ¢â‚¬â„¢s managers, construction management consultants, and expert review panels. (WSDOT has previously replied that it does not possess a copy of the actual warranty.) There is no need to search for secondary documents such as press releases that mention a warranty, or mass updates to state lawmakers. 
</t>
  </si>
  <si>
    <t xml:space="preserve">Documents regarding Ã¢â‚¬Å“HitachiÃ¢â‚¬ï¿½ or Ã¢â‚¬Å“Hitachi ZosenÃ¢â‚¬ï¿½ </t>
  </si>
  <si>
    <t>PDR-14-1286</t>
  </si>
  <si>
    <t>John Parnass</t>
  </si>
  <si>
    <t>1. All studies, reports, evaluations, recommendations or reviews of the constructability of the single deep bore tunnel alternative for replacing the Alaskan Way Viaduct (AWV) prepared between January 1, 2002 and December 31, 2010.
2. To the extent not included in Request # 1 above, all studies, reports, evaluations, recommendations or reviews by Hatch Mott McDonald, Parsons Brinkerhoff, Shannon &amp; Wilson or any other consultant or engineer (Ã¢â‚¬Å“ConsultantsÃ¢â‚¬ï¿½) of the constructability of the single deep bore tunnel alternative for replacing the AWV prepared between January 1, 2002 and December 31, 2010.</t>
  </si>
  <si>
    <t>documents regarding constructability of the single deep bore tunnel alternative</t>
  </si>
  <si>
    <t>David Freeman</t>
  </si>
  <si>
    <t xml:space="preserve">I am requesting all documentation and information corncerning and related to the investigation of the corncerns brought forward by David Freeman. Concerns that include hostil work environment and unfair threatment. </t>
  </si>
  <si>
    <t>Documents regarding hostile work environment</t>
  </si>
  <si>
    <t>1. All Supervisor's Report of Employee's Personal Injury/Illness, Employee Report of Accidents, Witness Statements, Employer's Request for Examination and/or Treatment, Accident Investigation Reports or other accident reports, investigations or descriptions of injuries suffered by Michael G. Watkins on August 13, 2014 aboard the M/V TOKITAE;
2. All memoranda, correspondence, reports of discussions, Safety Management System reports or complaints or safety advisories, safety meeting minutes or other documentation of any type whatsoever regarding the injuries suffered by Michael G. Watkins on August 13, 2014 aboard the M/V TOKITAE;
3. All memoranda, correspondence, reports of discussions, Safety
Management System reports, complaints, safety advisories, safety meeting minutes or other documentation of any type whatsoever regarding problems, concerns or issues involving the valve Michael G. Watkins was handling at the time of his injury aboard the M/V TOKITEA on August 13, 2014;
4. All emails, electronic communications, memoranda, correspondence, reports of discussions, Safety Management System reports, complaints, safety advisories, safety meeting minutes or other documentation of any type whatsoever regarding communications with and/or to the staff chief engineer aboard the M/V TOKITAE regarding the valve Michael G. Watkins was handling at the time of his injury aboard the MV TOKITEA on August 13, 2014;
5. Any and all drawings, bills of sale, vendor information, operators manuals, diagrams, plans, photos or depictions of any type of the valve Michael G. Watkins was handling at the time of his injury aboard the M/V TOKITEA on August 13, 2014;
6. Any and all documents of any type relating or referring to repairs, maintenance, modifications or changes made to the valve Michael G. Watkins was handling at the time of his injury aboard the M/V TOKITEA on August 13, 2014;
7. Any and all medical records or medical information or communications with medical providers relative to treatment received by Michael G. Watkins relative to the injuries suffered on August 13, 2014.</t>
  </si>
  <si>
    <t>Incident Reports and Documents</t>
  </si>
  <si>
    <t>PDR-14-2432</t>
  </si>
  <si>
    <t>Timothy Schermetzler</t>
  </si>
  <si>
    <t>1. Any documents regarding intersection improvements planned for SR 548/Kickerville Rd, including but not limited to:
a. Correspondence, e-mails, memoranda;
b. Plans, designs, and drawings (including preliminary drafts and final);
c. Construction schedules and p~rmits.</t>
  </si>
  <si>
    <t>Documents regarding intersection improvements planned for SR 548/Kickerville Rd</t>
  </si>
  <si>
    <t xml:space="preserve">Seattle Pacific Hotel </t>
  </si>
  <si>
    <t>Attorney Client Privileged Information
Financial Account Information
Information Regarding  the Infrastructure and Security of Computer and Telecommunications Networks</t>
  </si>
  <si>
    <t>Neha Nariya</t>
  </si>
  <si>
    <t xml:space="preserve">I'm requesting:
1) all documents, reports and emails regarding 325 Aurora Ave N Seattle, WA 98109 between [January 1,]  2010 - and [January 5,] 2016 current. 
2) [I'm also requesting] all vibration reports, emails, memos submitted by Global Geophysics to STP and WSDOT for the address above and Seattle Pacific Hotel for the same time period [between [January 1,]  2010 - and [January 5,] 2016]. 
</t>
  </si>
  <si>
    <t>documents regarding SPH between 1/01/2010 and 1/05/2016</t>
  </si>
  <si>
    <t xml:space="preserve">Ã¢â‚¬Â¢	BNSF provided maintenance expense in spreadsheet form
Ã¢â‚¬Â¢	Maintenance agreements for both north and south
Ã¢â‚¬Â¢	ARRA cooperative amendment budget
Ã¢â‚¬Â¢	ARRA application form - track #2, service block 2
Ã¢â‚¬Â¢	Support documents for PTC sharing for Wayside Advanced Signal, as referenced on page 27 of ARRA application form
Ã¢â‚¬Â¢	BNSF letter of matching funds for Tacoma D to M Street
</t>
  </si>
  <si>
    <t>Documents regarding the high speed rail program with BNSF</t>
  </si>
  <si>
    <t>PDR-15-0571</t>
  </si>
  <si>
    <t>Gerald L. Gallinger</t>
  </si>
  <si>
    <t xml:space="preserve">Documents regarding the Sound Transit Land Bank Agreement Equity Balance Sheet in the original Land Bank Agreement and Restated Land Bank Agreement.
This request is for documentation covering the period over which Public Transportation staff have been responsible for review and approval of credits requested. If it is not possible to determine when that authority changed, please provide documentation from Jan 1, 2010 through the date you complete your research.
Please provide the paperwork detailing the total amounts requested by Sound Transit to be added as credits to the Land Bank Agreement Equity Balance. Also provide the dates for requests and approvals along with the approving partyÃ¢â‚¬â„¢s name and job title.
Also, please provide the appraisal documentation (both appraisal and review) for those transactions completed in calendar years 2017 and 2018. Please make certain the recent Lynnwood Link appraisal, Determination of Value and supporting documentation are included.
</t>
  </si>
  <si>
    <t>Documents regarding the Sound Transit Land Bank Agreement Equity Balance Sheet in the original Land Bank Agreement and Restated Land Bank Agreement.</t>
  </si>
  <si>
    <t>Carness Law Firm, PLLC</t>
  </si>
  <si>
    <t>Scott P. Carness</t>
  </si>
  <si>
    <t xml:space="preserve">Please provide copies of the following documents related to a road project on 1-5 southbound near mile post 159.75 for the timeframe 09/20/14 through 09/22/14:
Documents requested:
1.	Any and all documents relating to collisions that occurred in the southbound lanes of 1-5 between mile posts 158 and 161 between 09/20/14 and 09/22/14;
2.	Documents identifying the individuals who were present at the project on September 21, 2014, from the hours of midnight  until 4:00 a.m.;
3.	Any and all documents pertaining to traffic modification, control,and I or diversion, including but not limited to Traffic Control Plans for the project, in the southbound lanes of 1-5 between mile posts 158 and 161 for the timeframe 09/20/14 through 09/22/14;
4.	Any and all diagrams I sketches I blueprints, and the like,depicting the traffic modification, control, and I or diversion between mile posts 158 and 161 for the timeframe 09/20/14 through 09/22/14;
5.	Any and all documents pertaining to the use of barrels, cones, drums, and the like, used to modify, divert, and/or control traffic on southbound 1-5 between mile posts 158 and 161 for the timeframe 09/20/14 through 09/22/14;
6.	Any and all documents relating to the use of portable changing message signs used on southbound 1-5 between mile posts 158 and 161 between 09/20/14 and 09/22114;
7.	Any and all documents relating to Traffic Alerts associated with the project on 1-5 southbound between mile posts 158 and 161 for the timeframe 09/20/14 through 09/22/14;
8.	Any and all documents pertaining to motorist cautionary measures employed on 1-5 southbound between mile posts 158 and 161 for the timeframe 09/20/14 through 09/22/14;
9.	Any photographs and videos of the aforementioned project and associated traffic control measures.
</t>
  </si>
  <si>
    <t>documents related to a road project on 1-5 southbound near mile post 159.75 for the timeframe 09/20/14 through 09/22/14</t>
  </si>
  <si>
    <t>PDR-14-3231</t>
  </si>
  <si>
    <t xml:space="preserve">Compass Housing Alliance </t>
  </si>
  <si>
    <t>John deChadenedes</t>
  </si>
  <si>
    <t xml:space="preserve">1)   STPÃ¢â‚¬â„¢s Tunnel Monitoring Action Plan.
2)   WSDOTÃ¢â‚¬â„¢s supplemental document titled Ã¢â‚¬Å“Action Plan for Historic Properties.Ã¢â‚¬ï¿½
3)  Copies of reports containing all data related to WSDOTÃ¢â‚¬â„¢s monitoring of Compass Housing AllianceÃ¢â‚¬â„¢s two Pioneer Square buildings, located at 77 South Washington and 210 Alaskan Way (referenced in your files as T295 and T297).
</t>
  </si>
  <si>
    <t>documents related to monitoring buildings</t>
  </si>
  <si>
    <t>copies of all documents from 03/14/2014 to present related to PCO #0250, whether submitted by Seattle Tunnel Partners or internal to WSDOT. As used in this request, "PCO # 0250" refers to Potential Change Order # 0250 submitted by Seattle Tunnel Partners in connection with the SR-99 Bored Tunnel Design-Build Project.</t>
  </si>
  <si>
    <t>documents related to PCO #0250</t>
  </si>
  <si>
    <t>any documents related to PCO (Potential Change Order) #444, related to additional building monitoring.</t>
  </si>
  <si>
    <t>documents related to PCO #444</t>
  </si>
  <si>
    <t>James Peet</t>
  </si>
  <si>
    <t xml:space="preserve"> Pursuant to the Public Disclosure Act, I am requesting that you provide copies of the following documents related to SR-410 covering that portion between the City of Enumclaw and Crystal Mountain Boulevard: 
Ã¢â‚¬Â¢	WSDOT statewide snow &amp; ice plan and any regional plans, policies, standards, rules;
Ã¢â‚¬Â¢	WSDOT standards, policies, rules relating to emergency highway closures;
Ã¢â‚¬Â¢	WSDOT standards, policies, rules relating to right of way width, maintenance, and clearing of hazards;
Ã¢â‚¬Â¢	All road log videos on SR-410 between Enumclaw and Crystal Mountain Boulevard from 12/22/15 to 12/25/15;
Ã¢â‚¬Â¢	All communication between WSDOT and Pierce County Public Works (PCPW) from 1/1/15 to 6/22/16 related to trees falling on SR-410 as the result of heavy snow/ice;
Ã¢â‚¬Â¢	All communications between WSDOT and Asplundh Tree Expert Co. (Asplundh) between 12/20/15 and 6/22/16;
Ã¢â‚¬Â¢	All communications between WSDOT and the Washington State Patrol (WSP) between 12/22/15 and 6/22/16;
Ã¢â‚¬Â¢	All communication with any person or entity affiliated with Crystal Mountain Ski Resort and WSDOT relating to keeping SR 410 open to travel for purposes of allowing access to the Crystal Mountain Ski Resort or for any other purpose between 12/22/15 and 1/1/16 including but not limited to communications which have occurred after those dates to the present time;
Ã¢â‚¬Â¢	All communication with any person or entity relating to the actual, potential, requested or denied closure of SR-410 from 12/1/15 to 12/31/15;
Ã¢â‚¬Â¢	All 911 and emergency call recording transcripts from 12/22/15 through 12/24/15 pertaining to any incident or condition occurring;
Ã¢â‚¬Â¢	All assessment, maintenance and repair work performed on the roadway, including but not limited the actual roadway, shoulders, adjacent lands and trees, and any other appurtenances, from 1/1/15 to 6/22/16;
Ã¢â‚¬Â¢	All documents relating to adverse weather or other conditions that could affect the safety of the highway from 12/1/15 to 6/22/16;
Ã¢â‚¬Â¢	All documents relating to trees falling onto SR-410 within the last five years;
Ã¢â‚¬Â¢	All documents relating to the safety of trees adjacent to the highway from 1/1/15 to 6/22/16;
Ã¢â‚¬Â¢	All documents that relate to trees in conjunction with SR-410 
</t>
  </si>
  <si>
    <t>Documents related to SR 410 covering that portion between the City of Enumclaw and Crystal Mountain Boulevard</t>
  </si>
  <si>
    <t>Social Security Number
Information Regarding the Infrastructure and Security of Computer and Telecommunications Networks.
Identity of Title VI Complainants</t>
  </si>
  <si>
    <t>Lindsay K. Taft</t>
  </si>
  <si>
    <t>Documents relating to the SR 99, Bored
Tunnel Alternative/Design-Build Project, Contract #7999:
1. All Documents which relate to, pertain to, or reference in any way Sundancer's work on the Project;
2. All Documents which relate to, pertain to, or reference in any way Sundancer's performance of a Commercially Useful Function on the Project; and
3 All Documents relating or pertaining in any way to Sundancer's DBE eligibility on the Project.
The above request should include all documents between September 1, 2014 and the date of this letter [February 23, 2016.]</t>
  </si>
  <si>
    <t>Documents related to Sundancer's work on the Project</t>
  </si>
  <si>
    <t>Julie A. Wilson-McNerney</t>
  </si>
  <si>
    <t>I would like to obtain copies of the following public records from the Washington Department of Transportation ("WSDOT"), to be disclosed in electronic format via email:
1. Any and all documents relating to any road use permit(s) issued for timber hauling at or from the Yakama Indian Reservation over any WSDOT-controlled road, from June 1, 2013 through August 31 , 2013.
2. Any and all documents relating to any road use permit(s) issued for timber hauling over any WSDOT-controlled road in Township 6N, Range 18E or Township 6N, Range 17E, from June 1, 2013 through August 31 , 2013.
3. Any and all documents relating to any "WARNING SIGNS" that were placed on Highway 97 (including but not limited to the intersection of Highway 97 and BIA Road 280; or the intersection of Highway 97 and BIA Road 288) for the purpose of timber hauling from June 1, 2013 through August 31 , 2013.
For the purposes of this public records request, the term "document" means originals or any nonidentical copies of any kind of recorded material whatsoever, including but not limited to
correspondence (including email messages), reports, studies handwritten notes, minutes, contracts, agreements, invoices, memoranda, diagrams, data sheets or data processing cards,
accounting records, inventories, calendars, diari es, and audio or video recordings. Such documents shall include any document found in electronic form located in computer or network memory, backup, disk, or tape.</t>
  </si>
  <si>
    <t>Documents Related to the Mile Marker 28 Fire near Goldendale and Toppenish, Washington</t>
  </si>
  <si>
    <t xml:space="preserve">Personal Employee Information
Attorney/Client Privileged Information
Employee Medical Information
Information Regarding the Infrastructure and Security of Computer and Telecommunications Networks
</t>
  </si>
  <si>
    <t>Copies of e-mails, reports, presentation materials, pictures and video relating to all work site accidents/incidents (injury or otherwise) on the AWV tunnel project. These would include data and references to any weekly/bi-weekly/monthly/yearly reports covering the time of [January 1,] 2012-January [31] of 2015.</t>
  </si>
  <si>
    <t>documents relating to all work site accidents/incidents on the AWV tunnel project.</t>
  </si>
  <si>
    <t>PDR-15-0622</t>
  </si>
  <si>
    <t>SR 5 along the I-5 Corridor near 70th Ave E in Fife</t>
  </si>
  <si>
    <t>Anne Roberson</t>
  </si>
  <si>
    <t>We are requesting that you provide us with copies of documents relating to an incident that occurred on the I-5 corridor near 70th Avenue East in Fife, wherein a tree fell onto a vehicle occupied by Mary Sabetto on April 26, 2017. Our requests are as follows:
Ã¢â‚¬Â¢ All documents related to inspection, monitoring or review of trees along the I-5 Corridor near 70th Ave E in Fife within a ten mile radius of the above-referenced incident.
Ã¢â‚¬Â¢ All documents related to maintenance of the right-of-way along the I-5 Corridor near 70th Ave E in Fife within a ten mile radius of the above-referenced incident.
Ã¢â‚¬Â¢ WSP report of the above-referenced incident of April 26, 2017.
Ã¢â‚¬Â¢ All documentation supporting or referencing the WSDOT claim that high winds caused the tree to topple in the above-referenced incident.
Ã¢â‚¬Â¢ All photographs, video or other evidence related to the tree before it fell.
Ã¢â‚¬Â¢ All photographs, video or other evidence related to the tree after it fell.
Ã¢â‚¬Â¢ Documentation of all efforts to preserve the tree and evidence after the above-referenced incident.
Ã¢â‚¬Â¢ All statements taken from Mary Sabetto.
Ã¢â‚¬Â¢ All statements taken from any witnesses.
Ã¢â‚¬Â¢ Any other documented tree falls that occurred on April 26, 2017.
Ã¢â‚¬Â¢ Vegetation Management Plan applicable to the region that includes the ten mile radius of the I-5 Corridor near 70th Ave E in Fife.
Ã¢â‚¬Â¢ All studies, data, and analysis regarding traffic volume along the I-5 Corridor near 70th Ave E in Fife within three years of the April 26, 2017 incident.
Ã¢â‚¬Â¢ All studies, data, and analysis regarding wind along the I-5 Corridor near 70th Ave E in Fife within ten miles of the location of the incident.
Ã¢â‚¬Â¢ All studies, data, and analysis regarding the species of tree involved in the April 26, 2017 incident.
Ã¢â‚¬Â¢ All documents related to any maintenance or other work along the I-5 Corridor near 70th Ave E in Fife within a ten mile radius of the incident within three years of the date of the April 26, 2017 incident.
Ã¢â‚¬Â¢ A legal description of the right-of-way located at I-5 and 70th Ave E in Fife where the tree fell.
Ã¢â‚¬Â¢ All ownership documentation regarding the right-of-way located at I-5 and 70th Ave E in Fife where the tree fell.</t>
  </si>
  <si>
    <t>Documents relating to an incident on the I-5 Corridor near 70th Avenue East in Fife.</t>
  </si>
  <si>
    <t>Sent phase 1 6/1/2017</t>
  </si>
  <si>
    <t>Noah Williams</t>
  </si>
  <si>
    <t>-	all documents related to Global Geophysics, LLC and its participation in the Disadvantabed Business Enterprise program.
-	any documents, invoices, payments and/or contracts between Global Geophysics, LLC and WSDOT.
-	any documents, invoices, payments an</t>
  </si>
  <si>
    <t>Documents relating to Global Geophysics</t>
  </si>
  <si>
    <t>Heather Cover</t>
  </si>
  <si>
    <t>1. All roadway design plans and/or as-built plans, including all project upgrades, for the subject area;
2. All signing and striping plans or diagrams for the subject area;
3. Any photologs of the northbound approach(es) to the subject area from 2010 to present;
4. Aerial photos of the subject area;
5. Any and all engineering and traffic surveys, i.e., speed surveys, for the subject area;
6. Any and all project reports for improvements within the subject area;
7. Any skid tests, i.e., pavement skid tests, for Interstate 5 northbound within King County to determine the skid
properties of the roadway;
8. Any and all project reports or projects for pavement grooving improvements within the subject area;
9. Any and all traffic investigation reports relative to warning signs, flashing beacons, blank out message signing,
changeable message signs, et al. on Interstate 5;
10. Any and all documents, including any traffic count history reports, related to traffic volumes, i.e., Interstate 5
northbound 24 hours average traffic counts, within five (5) miles north and five (5) miles south of the subject area as
defined above, from 2001 to present;
11. Any and all studies, memoranda or project reports relative to any consideration of using variable or blank out
message signing to warn traffic of slowing or stopped vehicles on Washington StateÃ¢â‚¬â„¢s freeway system. As to the area
five (5) miles north and five (5) miles south of the subject area, please produce any and all documents that show any
actions proposed, taken, and/or considered in response thereto;
12. Any and all studies, memoranda or project reports relative to consideration of using Manual on Uniform Traffic
Control Devices (MUTCD) warning signs (a sign that gives notice to road users of a situation that might not be readily
apparent as set forth at Section 1A.13 of MUTCD) to warn traffic of slowing or stopped vehicles on Washington StateÃ¢â‚¬â„¢s
freeway system. As to the subject area please produce any and all documents that show any actions proposed, taken,
and/or considered in response thereto;
13. A listing of all variable message signs on Washington StateÃ¢â‚¬â„¢s freeway system to alert the traffic to crashes ahead,
stopped or slowing traffic;
14. All roadway maintenance records related to the subject area from 2001 to present; and
15. State of Washington standards regarding freeway lane widths, shoulder widths, pavement grooving, advance
warning signs, flashing beacons, and changeable or variable message signing.</t>
  </si>
  <si>
    <t>documents relating to interstate 5 from the Mercer Street exit to 2600 feet south of the Mercer Street exit in Seattle, Washington</t>
  </si>
  <si>
    <t>N Sunrise Blvd, Camano Island, Island County from south of SR 532 to S Sunrise Blvd for the period of January 1, 2007 - present</t>
  </si>
  <si>
    <t>Terence F. Traverso</t>
  </si>
  <si>
    <t xml:space="preserve">1.            All documents of any kind which relate to, mention, or concern the condition of the roadway, traffic control devices, and/or guardrails on North Sunrise Boulevard, Camano Island, Island County, Washington (which is the road that extends South from State Route 532 to South Sunrise Boulevard), between January 1, 2007 and the present.
2.            All Incident Reports, or other documents describing traffic collisions or accidents, occurring on North Sunrise Boulevard, Camano Island, Island County, Washington (which is the road that extends South from State Route 532 to South Sunrise Boulevard), between January 1, 2007 and the present.
3.            All documents of any kind which relate to, mention or concern, road construction or improvement projects of any kind on North Sunrise Boulevard, Camano Island, Island County, Washington (which is the road that extends South from State Route 532 to South Sunrise Boulevard), between January 1, 2007 and the present.
The foregoing public records are not being sought for commercial purposes. If there are any fees for searching or copying these records, please inform me of the cost. 
</t>
  </si>
  <si>
    <t>Documents relating to North Sunrise Blvd, Camano Island, Washington between January 1, 2007 and present.</t>
  </si>
  <si>
    <t xml:space="preserve">documents related to the SR-14-Camas-Washougal Widening &amp; Interchange Project:
1) Inspection Daily Report (IDR) from June 5, 6, and 7 of 2013, including any associated records including photographs, drawings, plans, and notes;
2) Traffic Control Supervisor (TCS) Diary from June 5, 6, and 7 of 2013, including any associated records including photographs, drawings, plans, and notes; 
3) All approved traffic control plans in effect on June 5, 6, and 7 of 2013; and
4) Any and all documents related to the road construction on June 5, 6, and 7 of 2013, including, but not limited to, warning signs, construction signs, road signs, logs, photographs, video, plans, drawings, notes, etc.
</t>
  </si>
  <si>
    <t>Documents relating to SR14</t>
  </si>
  <si>
    <t>PDR-15-2003</t>
  </si>
  <si>
    <t>John W. Brantigan</t>
  </si>
  <si>
    <t>This is a request under RCW 42.56 for any and all documents related to WSFÃ¢â‚¬â„¢s partnership with the Movember Foundation, including all emails and meeting notes as well as documents showing the actual cost of the application and removal of the Ã¢â‚¬Å“mustachesÃ¢â‚¬ï¿½from Washington State Ferries and payments made to WSF in connection with this partnership.
I also request all documents relating to the decommissioning of the ferry Klahowya.</t>
  </si>
  <si>
    <t>Documents relating to WSFs involvement with the Movember Foundation and documents relating to the decommissioniong of the ferry Klahowya</t>
  </si>
  <si>
    <t>SR 141 (aka Oak St, milepost 0.03 - 0.07) @ Humbolt St intersection in Bingen, WA</t>
  </si>
  <si>
    <t>Sarah Vignali</t>
  </si>
  <si>
    <t>Please provide all documents, memoranda, electronic records, emails, meeting minutes or notes related to safety improvements or changes to the intersection of Oak Street and Humbolt Street (Highway 141) in Bingen, WA over the last 5 years to include complaints or accident reports regarding that intersection. Include all correspondence between the City of Bingen and the State of Washington regarding those safety improvements or changes.</t>
  </si>
  <si>
    <t>Documents that relate to safety improvements Oak Street and Humbolt Street (Hwy 141) in Bingen, WA over the last 5 years.</t>
  </si>
  <si>
    <t>DBE Electric</t>
  </si>
  <si>
    <t>Mary Guthmiller</t>
  </si>
  <si>
    <t xml:space="preserve">Regarding Title VI Complaint # 1209-0005 DBE Electric VS. DPK, INC.:
All documents associated with WSDOTÃ¢â‚¬â„¢s investigation of my complaint including information to be referred to FHWA be forwarded to me. </t>
  </si>
  <si>
    <t>Documents Title VI Complaint 1209-0005 DBE Electric vs. DPK, Inc.</t>
  </si>
  <si>
    <t>PDR-14-0326</t>
  </si>
  <si>
    <t>John Yasutake</t>
  </si>
  <si>
    <t xml:space="preserve">1.)  Permission to view and copy certain documents used by Collette Holt and Associates to determine the utilization numbers in the 2017 Disparity Study funded by WSDOT.
2.) Copies of Title VI Civil Rights Complaints filed against WSDOT and prime contractors in the last four years performing federally funded contract work for WSDOT.
3.) Copies of any resolutions or status of the Title VI Complaints filed.
4.) Copies of all contracts with Collette Holt and Associates. Total dollar value of each contract and the amount paid on each contract. </t>
  </si>
  <si>
    <t>documents used by Collette Holt and Associates for 2017 Disparity Study, copes of Title VI, resolutions or status' of Title VI Complants, all contracts</t>
  </si>
  <si>
    <t>Stephan LaJaunie</t>
  </si>
  <si>
    <t>We are seeking the complete files your agency has maintained regarding the following dolphins and pilings located at the following sites:
KINGSTON FERRY TERMINAL
Ã¢â‚¬Â¢ All project records regarding historical construction, repairs, and/or replacement of pilings or dolphins at the Kingston Ferry Terminal after November 29, 1977.
ORACAS FERRY TERMINAL
11 All project records regarding historical Construction, repairs, and/or replacement of pilings or dolphins at the Orcas Ferry Terminal after July 1, 1968.
SHAW FERRY TERMINAL
Ã¢â‚¬Â¢ All project records regarding historical construction, repairs, and/or replacement of pilings or dolphins at the Shaw Ferry Terminal after May 16, 1972.
TALEQUAH FERRY TERMINAL
Ã¢â‚¬Â¢ All project records regarding historical construction, repairs, and/or replacement of pilings or dolphins at the Talequah Ferry Terminal after May 27, 1975.
WINSLOW FERRY TERMINAL
Ã¢â‚¬Â¢ All project records regarding historical construction, repairs, and/or replacement of pilings or dolphins at the Talequah Ferry Terminal after February 7, 1978.
By way of explanation, it is our understanding that WSDOT has historically overseen the routine maintenance and replacement of moorage dolphins, piles, and pilings at Washington State Ferry Terminals. It is our understanding that Hurlen Construction Company, among other companies, frequently repaired and replaced various dolphins, piles, and pilings at ferry terminals around the Puget Sound and salvaged the used materials for recycling. In an attempt to track the origins of these salvaged materials, we are seeking information related to their origin and use that would likely be found in WSDOT's records regarding the construction and replacement of dolphins, piles, and pilings.</t>
  </si>
  <si>
    <t>Dolphin Pilings</t>
  </si>
  <si>
    <t>PDR-14-3201</t>
  </si>
  <si>
    <t>Rule 9 Licensed Legal Intern</t>
  </si>
  <si>
    <t>Liz Gagley</t>
  </si>
  <si>
    <t xml:space="preserve">The DOT aerial traffic surveillance marks throughout the state, who maintains them?  Where they are maintained?  When they were last certified? Any additions or changes within the last ten years. </t>
  </si>
  <si>
    <t>DOT Aerial traffic surveillance marks</t>
  </si>
  <si>
    <t>Grecco Downs PLLC</t>
  </si>
  <si>
    <t>Diane Grecco</t>
  </si>
  <si>
    <t xml:space="preserve">DOT camera footage of my client on 5/14/14 at approx. 0035-0040 near southbound Monroe and 2nd Avenue (and continuing to 3rd).  My client would be riding a motorcycle.  </t>
  </si>
  <si>
    <t>DOT camera footage</t>
  </si>
  <si>
    <t>PDR-14-1372</t>
  </si>
  <si>
    <t>Ruth Bayang</t>
  </si>
  <si>
    <t>DOT camera footage from 11/10/2017 approx 1:37pm. SB 167 @ 15th St NW. Big rig hitting a small green car.</t>
  </si>
  <si>
    <t>DOT camera footage from November 10, 2017 at 1:37pm  SB 167 @15th St NW.</t>
  </si>
  <si>
    <t>Sylvia Weber</t>
  </si>
  <si>
    <t>On 1/4/17 at about 8:40AM I was in an accident on 161 (Meridian and 166th), going northbound. I noticed that there is a camera pointing north at that intersection. Is this a DOT camera?</t>
  </si>
  <si>
    <t>DOT camera on 161 (Meridian and 166th)</t>
  </si>
  <si>
    <t>Jennifer Holcomb</t>
  </si>
  <si>
    <t>Please advise our office whether there are DOT cameras at the intersection of Hewitt Ave. and Rucker Ave. in Everett. If so, please provide our office with a copy of the video for January 8, 2017 from 1:00 am - 3:00 am.</t>
  </si>
  <si>
    <t>DOT Cameras at the intersection of Hewitt Ave. and Rucker Ave. in Evertt.</t>
  </si>
  <si>
    <t>I am looking for any video footage contained on DOT cameras for 8/23/2016 between 9 Ã¢â‚¬â€œ 10 AM at the intersection of S. Atlantic Street and Colorado Ave. S.  Does this video footage still exist?  If so, can I please obtain a copy?</t>
  </si>
  <si>
    <t>DOT cameras for 8/23/2016 between 9 Ã¢â‚¬â€œ 10 AM at the intersection of S. Atlantic Street and Colorado Ave. S.</t>
  </si>
  <si>
    <t>James Wilkinson</t>
  </si>
  <si>
    <t xml:space="preserve">Any and all information for Friday Morning June 12th 2015. Specifically between hours of 0930-1030 am for any and all Washington state Department of Transportation dump truck headed eastbound on state route 16. I also request GPS Data , license plate #'s, make, model, classification, DOT identification #'s any and all material code product tickets, log books &amp; associated time cards. </t>
  </si>
  <si>
    <t>DOT dump truck</t>
  </si>
  <si>
    <t>PDR-15-2557</t>
  </si>
  <si>
    <t>Kris Bridgman</t>
  </si>
  <si>
    <t>Color copies of the following Easements:
BNSF Easement to WADOT 197201110356
BNSF to WSDOT Release of Access 197707070955
WSDOT Easement 197707070954
Each Easement has an attached exhibit which marks the easement area in green.</t>
  </si>
  <si>
    <t>DOT Easements</t>
  </si>
  <si>
    <t xml:space="preserve">1.) All email correspondence made by Josh Reynolds 1-15-2016 to 3/11/2016 
2.) All email communications from Terry MearaÃ¢â‚¬â„¢s 
office staff that occurred from March 8, 2016 - March 10, 2016. </t>
  </si>
  <si>
    <t>DOT employee emails</t>
  </si>
  <si>
    <t xml:space="preserve">I would like a list that includes the name and mailing address of all firms that have bid on WA Dot Jobs in the last seven years.  I would a break out of those firms that have bid on WA DOT jobs that were low bidder, similar to Western States Paving your Department was involved with, and were not awarded the job due to not having adequate dbe representation.  I would also like a breakout list of all firms that bid on WA DOT jobs that were low bidder and the job was subsequently given to a DBE firm even though they were not low bidder.  </t>
  </si>
  <si>
    <t>DOT Firms</t>
  </si>
  <si>
    <t>Ken Stamper</t>
  </si>
  <si>
    <t xml:space="preserve">copy of all e-mails/memo from or to  Danny Gasche, Ken Stamper and  Kris Rietmann on the subject changes to Washington State DOT form (422-007 EF) staring as far back as 1.7.16(@1:07PM). "Standby". Also to include any e-mail responses from other WSDOT employees to Mr. Gasche's e-mail on this subject.
Listed below are some/but all of the known dates of e-mails wanted:
1.7.16      (@1.07 PM)
1.21.16    (@3:35 PM)
2.29.16    (@8:58 AM)
2.29.16    (@9:48 AM)
2.29.16    (@10:44 AM)
2.29.16     (@11:06 AM)
2.29.16    (@2:21 PM)
2.29.16     (@3:33 PM)
2.29.16     (@3:41 PM)
3.01.16     (@7:08 AM)
4.20.16    (@6:46 AM)
4.20.16    (@7:40 AM)
4.20.16    (@9:45 AM)
4.21.16    (@11:22 AM)
Any e-mails responses that Mr. Gasche received from others to his questionnaire/e-mails he sent to several WSDOT in many Districts on thier thought to changes to the 422-007EF form.
</t>
  </si>
  <si>
    <t>DOT form (422-007 EF)</t>
  </si>
  <si>
    <t>Associated Earth Sciences, Inc.</t>
  </si>
  <si>
    <t>Joe Dragovich</t>
  </si>
  <si>
    <t xml:space="preserve">The boring logs and the site plans and any reclamation plans for the following DOT mines. This information was provided by WADOT and indicates that the information is filed with the indicated mines. The data is for a GMA resource study by AESI for Thurston County and the subsurface and related data for mines is pivital in this process. </t>
  </si>
  <si>
    <t>Dot mines</t>
  </si>
  <si>
    <t>Tonya Collins</t>
  </si>
  <si>
    <t xml:space="preserve">DOT ROW map (w/ ROW widths) for SR 101 MP 110 area?  Specifically from South end of the McNutt Road intersection North to where the ROW width widens.
</t>
  </si>
  <si>
    <t>Duce Bastian Peterson  Attorneys at Law</t>
  </si>
  <si>
    <t>Mitchell Peterson</t>
  </si>
  <si>
    <t xml:space="preserve">the DOT traffic footage for the intersection of Lundeen Parkway and Highway 204 in Lake Stevens WA at approximately 7:00 a.m.   of April 1, 2016 showing a collision. </t>
  </si>
  <si>
    <t xml:space="preserve">DOT traffic footage Lundeen Parkway and Highway 204 </t>
  </si>
  <si>
    <t>Ryan Hogaboam</t>
  </si>
  <si>
    <t>1) DOT Traffic Video Camera Footage; Northbound I-5 &amp; 54th Avenue East Exit, FIfe, WA; Milepost number approx. 137; Date/Time 15:20 4/15/16 to 20:20 4/15/16;
2) DOT Camera Footage; Southbond I-5 &amp; 54th Avenue East Exit, FIfe, WA; Milepost number approx. 136; Date/Time 15:20 4/15/16 to 20:20 4/15/16</t>
  </si>
  <si>
    <t>DOT Traffic Video Camera Footage - Fife, WA</t>
  </si>
  <si>
    <t>James Neet</t>
  </si>
  <si>
    <t>An opportunity to inspect or obtain copies of public records located in Offices of the Washington State DOT that states
DOT's policy on:
1. Nepotism;
2. Exit interviews for employees leaving the agency;
3. Retention of employees cell phone and computer contents after employee leaves the agency; and,
4. conducting preliminary investigations of employee conduct which could result in allegations of a violation of state or other criminal law.</t>
  </si>
  <si>
    <t>DOT's policy on:
1. Nepotism;
2. Exit interviews for employees leaving the agency;
3. Retention of employees cell phone and computer contents after employee leaves the agency; and,
4. conducting preliminary investigations of employee conduct which could result in allegations of a violation of state or other criminal law.</t>
  </si>
  <si>
    <t>Douglas MacDonald</t>
  </si>
  <si>
    <t xml:space="preserve">Is Alex KiheriÃ¢â‚¬â„¢s dashboard information still being produced?  Is there a link to it somewhere?
Has there been an prate  to the task and progress spreadsheet?
Is the Task Force actively meeting?
</t>
  </si>
  <si>
    <t>Downtown Seattle Coordination</t>
  </si>
  <si>
    <t>I am looking for drainage as-built information for the areas along the I-90 Eastboud 11A Exit for both the on- and offramps
near the 150th Ave/37th Exit and Eastgate Exit.
Our project spans both west and east sides of 150th Avenues SE along the existing on off ramps and including the loops along SE 37th Street.
The following are projects that are located in our project at the Intersection of 150th Avenue SE and SE 37th St.
Title: Eastgate Transit Access 142nd Place SE
Contract Number: 16879
Title: Eastgate I/C Vic to Front St VIC ACP Paving&amp; ITS
Contract Number: 6339
Title: 150th Avenue SE Structures
Contract Number: 9134
Title: Eastgate Drainage Outfall
Contract Number: 10052</t>
  </si>
  <si>
    <t>Drainage as-built information for the areas along the I-90 Eastboud 11A Exit for both the on- and offramps near the 150th Ave/37th Exit and Eastgate Exit.</t>
  </si>
  <si>
    <t>Philip A. Foster</t>
  </si>
  <si>
    <t>Washington State Department of Transportation approval of a drainage design into or along State Route 503, which is
located in Battle Ground, Washington, approximated at the SR 503 and NE 244th Street junction (on southest corner). The applicant may have been Seppala Homes (and/or its engineer Gerald Harteloo). The documents requested would be: the application, documents in which any changes to the the application were discussed or made, and the resulting approval.</t>
  </si>
  <si>
    <t>Drainage design</t>
  </si>
  <si>
    <t>Peoples Storage</t>
  </si>
  <si>
    <t>Ben Holt</t>
  </si>
  <si>
    <t xml:space="preserve">We would like to make Public Disclosure Request of any fill, manholes or pipe in the area between eastside I-5 (around MP 192) and the West side of Broadway in the natural drainage course.  In the area of 7707 Broadway and south to and involving 7909 Broadway in Everett.
We would like to original topography as well.
We are hoping we see Broadway when it was Highway 99 as well.
</t>
  </si>
  <si>
    <t>Drainage I-5 MP 192</t>
  </si>
  <si>
    <t>UrbanTech Systems</t>
  </si>
  <si>
    <t>Elizabeth Chamberlain</t>
  </si>
  <si>
    <t xml:space="preserve">SR 99 (AKA 1st Avenue South Bridge)
First Avenue South Bridge Project - Contract 3
Location: Seattle
I am researching the drainage mainlines and bioinfiltration swale under the 1st Ave S Bridge. Please see the attached drawing from Contract 4 of this project - callouts to Contract 3 indicate areas I am interested in.
</t>
  </si>
  <si>
    <t>drainage mainlines and bioinfiltration swale under the 1st Ave S Bridge</t>
  </si>
  <si>
    <t>PDR-15-2604</t>
  </si>
  <si>
    <t>Bennett P.S. &amp; E, Inc.</t>
  </si>
  <si>
    <t>Robert A. Bennett</t>
  </si>
  <si>
    <t xml:space="preserve">We are requesting the road/storm plans for SR 161 (Meridian Avenue East) between Taylor Street and Milton Avenue.  </t>
  </si>
  <si>
    <t>Drainage plans for SR 161 (Meridian Avenue East)</t>
  </si>
  <si>
    <t>The Civil Engineering Group</t>
  </si>
  <si>
    <t>Ian Faulds</t>
  </si>
  <si>
    <t xml:space="preserve">Drainage reports and/or as-builts along SR-522 just north of Woodinville.  The area we are looking at is just to the south of 7533 W Bostian Rd, Woodinville, WA 98072.  </t>
  </si>
  <si>
    <t>drainage reports and/or as-builts along SR-522 just north of Woodinville</t>
  </si>
  <si>
    <t>Jessie Balbiani</t>
  </si>
  <si>
    <t>The drainage report associated with the Ã¢â‚¬Å“SR 528 and SR 9 Roadway ImprovementsÃ¢â‚¬ï¿½ in Marysville WA. The project includes 2 stormwater ponds to the south and southeast of the Walmart located at 8317 64th St NE Marysville WA 98270</t>
  </si>
  <si>
    <t>Drainage reports for SR 528 and SR 9</t>
  </si>
  <si>
    <t>Talon Swanson</t>
  </si>
  <si>
    <t xml:space="preserve">Drawing Files/As-Builts for:
SR 90 Seattle Transit Access Projects    </t>
  </si>
  <si>
    <t xml:space="preserve">Drawing file/As-Builts for:
SR 90 Seattle Transit Access Projects                        
</t>
  </si>
  <si>
    <t>Timofey Sichkar</t>
  </si>
  <si>
    <t xml:space="preserve">A full set copy of record drawings for the bridge located on the side of Tonasket.
Location: US 97
Milepost: 314.72
Bridge Number: 97/544
Crossing Name: Bonaparte CR
Location: 22.4 N Jct SR 215
Structure ID Number 0005367A
Bridge Length: 80
Span Type: CS
</t>
  </si>
  <si>
    <t>Drawing for bridge 97/544</t>
  </si>
  <si>
    <t>PDR-14-3367</t>
  </si>
  <si>
    <t xml:space="preserve">the mitigation plan and associated drawings for Parcel #: 27053000102200 in Bothell, Washington.  </t>
  </si>
  <si>
    <t>Drawing for Parcel #27053000102200</t>
  </si>
  <si>
    <t>Maria de los Reyes</t>
  </si>
  <si>
    <t xml:space="preserve">All 1763 sheets of WSDOT drawings/plans/schematics for contract 008607 including traffic control plans, detour plans, traffic control details, vacinity maps.  </t>
  </si>
  <si>
    <t>Drawing of 008607</t>
  </si>
  <si>
    <t>Chuck Ziegert</t>
  </si>
  <si>
    <t xml:space="preserve">This subcontractor has installed these items on the US 395 NSC-BNSF Railway Structures / Realignment project.
I am looking for drawings or pictures of these items:
- Bridge Railing Type Pedestrian Rail
- Bridge Railing Type Wire Fabric Fence on Barrier
- Bridge Railing Type Wire Fabric Fence on Railbase
- Bridge Railing Type Snow Fence on Barrier
</t>
  </si>
  <si>
    <t>Drawing or pictures on US 395 NSC-BNSF</t>
  </si>
  <si>
    <t xml:space="preserve">Drawings detailing the construction of State Route 520 roadway structure between 124th Ave NE and 130th Ave NE (between exits 124th Ave NE and 148th Ave NE) in the Bel-Red Corridor area, Bellevue, Washington. These may include shop drawings, as-built drawings, and/or standard plans (shop drawings would be ideal as they closely represent the existing condition). In addition, any typical and non-typical details information pertaining to the wall structure (plans, elevations and sections) of the southern roadway. I believe some of this information may be contained in Volume 1 set (Roadway Sections, plan sheets RS1-RS25) and Volume 2 set (Grading Plan, plan sheets GR4-GR23). </t>
  </si>
  <si>
    <t xml:space="preserve">Drawings detailing the construction of State Route 520 roadway structure between 124th Ave NE and 130th Ave NE </t>
  </si>
  <si>
    <t>Harbor Technologies, LLC</t>
  </si>
  <si>
    <t>Grimnes S. Martin</t>
  </si>
  <si>
    <t>Drawings for SR-520 floating bridge: Drawings M-11 and M-22</t>
  </si>
  <si>
    <t>PDR-14-2168</t>
  </si>
  <si>
    <t>ME</t>
  </si>
  <si>
    <t>US Coast Guard</t>
  </si>
  <si>
    <t>Justin M. Jemison</t>
  </si>
  <si>
    <t>drawings for the First Avenue Bridge tower.</t>
  </si>
  <si>
    <t>PDR-15-2732</t>
  </si>
  <si>
    <t>Tim Fisher</t>
  </si>
  <si>
    <t xml:space="preserve">the complete, stamped (by an engineer) 
(a) For Construction engineering drawings, 
(b) For Construction specifications and 
(c) Final Bid Tabulations for the SR 520 Pontoon Construction Design-Build Project Package B - Site Facility Improvements. 
This design was generated circa 2010. This design package shows a new dock from which to build the 520 pontoons in Aberdeen. </t>
  </si>
  <si>
    <t>Drawings for the SR 520 Pontoon Construction Design-Build Project Package B - Site Facility Improvements.</t>
  </si>
  <si>
    <t>PDR-14-1173</t>
  </si>
  <si>
    <t>ARC Architects</t>
  </si>
  <si>
    <t xml:space="preserve">Rex Bond </t>
  </si>
  <si>
    <t xml:space="preserve">We are interested in some drawings that indicate what the state plans to be doing in the area of  408 Aurora Ave N, some specifics which we will need for design and to illustrate to the city:
1-	Final topography / grading
2-	Sidewalk size and location
3-	Landscaping
4-	Underground / overhead utilities
</t>
  </si>
  <si>
    <t xml:space="preserve">drawings in the area of 408 Aurora Ave N </t>
  </si>
  <si>
    <t xml:space="preserve">Drawings of the SR529 Ebey Bridge and a drainage report for the project. </t>
  </si>
  <si>
    <t xml:space="preserve">drawings of the SR529 Ebey Bridge and a drainage report for the project. </t>
  </si>
  <si>
    <t xml:space="preserve">Drawings, memos, documents, meeting notes, telephone records and e-mails that  provide explanation of the reason that an arched configuration for structure is shown between pier 3 and pier 6 on sheet 25 of the October 7 2016 plan set submitted to the Department of Ecology.
Records that WSDOT may have showing presentation and discussion of the appearance of the viaduct from the shoreline south of the viaduct at the Seattle Design Comission are included in this request. 
</t>
  </si>
  <si>
    <t>Drawings, documents, memos, etc that explain arched configuration for October 7, 2016 plan set, records showing presentation and discussion of viaduct south of Seattle Design Comission.</t>
  </si>
  <si>
    <t>Ann Gregory</t>
  </si>
  <si>
    <t>Architectural drawings/blueprints relating to the construction of the Glenn Jackson Bridge.</t>
  </si>
  <si>
    <t>Drawings/blueprints relating to the construction of the Glenn Jackson Bridge</t>
  </si>
  <si>
    <t>Hayward Baker Inc.</t>
  </si>
  <si>
    <t>Robert Carnevale</t>
  </si>
  <si>
    <t xml:space="preserve">. . . all drilled shaft installation records and drilled shaft field inspectors notes and reports for the following two WSDOT contracts:
(1) SR 520 West Connection Bridge, Contract Number 008432
(2) SR520 Evergreen Point Floating Bridge and Landings, Contract Number 008066 
</t>
  </si>
  <si>
    <t>Drilled shaft installation records and reports for SR 520 (8066 and 8432)</t>
  </si>
  <si>
    <t>PDR-14-1855</t>
  </si>
  <si>
    <t>Summary of Motor Vehicle Driver
Contributing Circumstances from Officer reported collisions that occurred on Washington State
Roads for years 2012 and 2013.</t>
  </si>
  <si>
    <t>Driver Distraction update for collisions in 2012 and 2013.</t>
  </si>
  <si>
    <t>PDR-14-0927</t>
  </si>
  <si>
    <t>Branch Engineering</t>
  </si>
  <si>
    <t>Dan Haga</t>
  </si>
  <si>
    <t xml:space="preserve">a history of reported Ã¢â‚¬ËœDriveway RelatedÃ¢â‚¬â„¢ collisions that occurred at three driveway locations in Clark County for the period of 1/1/2009 Ã¢â‚¬â€œ 12/31/2013. 
Ã¢â‚¬Â¢	Two driveways on NE 78th St (County Rd #91300, milepost 3.91 Ã¢â‚¬â€œ 3.95)
Ã¢â‚¬Â¢	One driveway on NE 6th Ave (County Rd #13340, milepost 0.02 Ã¢â‚¬â€œ 0.04) </t>
  </si>
  <si>
    <t>driveway related collisions @ 3 driveways in Clark County</t>
  </si>
  <si>
    <t>PDR-14-1122</t>
  </si>
  <si>
    <t>Old drawing from Finn Hill Rd to Hwy 305 on Viking Ave NW in Poulsbo Wash. 98370. The tax #er is 102601-4-011-2002 would like the drawing or print dated from 1969-1975 look for a driveway on the tax Parcel.</t>
  </si>
  <si>
    <t>Driving way on tax parcel</t>
  </si>
  <si>
    <t>Dave Nichols</t>
  </si>
  <si>
    <t xml:space="preserve">We are requesting additional clarification as follows:
Supposed Drywell/Underground Storage Tanks: Can you please provide copies of all of the documentation relating to the location and removal/cleanup of this system?
Herbicide Use: Can WSDOT confirm that no pesticides were used/stored at the site?
</t>
  </si>
  <si>
    <t>Drywell Documents</t>
  </si>
  <si>
    <t>Brian J. Stenehjem</t>
  </si>
  <si>
    <t xml:space="preserve">as-builts for the Duckabush River bridge to assist with site research. I believe it was built around 1934 if that helps. 
It would also be very helpful if WSDOT has conducted any subsurface explorations in this area or has a preliminary design for a potential replacement bridge.
</t>
  </si>
  <si>
    <t>Duckabush River Bridge AsBuilts</t>
  </si>
  <si>
    <t>PDR-15-2488</t>
  </si>
  <si>
    <t>Kat Sattarov</t>
  </si>
  <si>
    <t xml:space="preserve">a history of officer reported crashes when a driver was given the contributing circumstance of Ã¢â‚¬ËœUnder the Influence of AlcoholÃ¢â‚¬â„¢ and/or Ã¢â‚¬ËœUnder the Influence of DrugsÃ¢â‚¬â„¢ that occurred on all roads in the City of Bellingham for the period of 1/1/2011 Ã¢â‚¬â€œ available 2016. </t>
  </si>
  <si>
    <t>DUI crashes in Bellingham based on CCs</t>
  </si>
  <si>
    <t>Law Office of Andrea Holburn Bernarding</t>
  </si>
  <si>
    <t>Laura Criss</t>
  </si>
  <si>
    <t>All photos and/or videos showing the I-5 southbound lanes at or near milepost 164 from the 60 seconds before to the the 60 seconds after a dump truck collision that occurred shortly before 8:30 am on May 12, 2014.</t>
  </si>
  <si>
    <t>Dump Truck collision May 12, 2014</t>
  </si>
  <si>
    <t>PDR-15-2621</t>
  </si>
  <si>
    <t>DVMTÃ¢â‚¬â„¢s by county for all public roadways.</t>
  </si>
  <si>
    <t>PDR-14-2033</t>
  </si>
  <si>
    <t>Mark Vermeys</t>
  </si>
  <si>
    <t>I am writing to inquire if your department can provide Dynamic Speed Limits and Variable Messaging System (VMS) information (preferably in shapefile format) for the state of Washington.  I looked through your WSDOT GIS Data Download site and didnÃ¢â‚¬â„¢t notice any files for Dynamic Speed Limits and Variable Messaging System (VMS) information (itÃ¢â‚¬â„¢s possible I missed it). We would like to use this data and compare against our current data to see which areas of the state we need to focus our attention on to help further build our database for our customers.</t>
  </si>
  <si>
    <t>Dynamic speed limits and variable messaging system (VMS) for the state of Washington</t>
  </si>
  <si>
    <t>Wait on Dinah</t>
  </si>
  <si>
    <t>Bruce Armstrong</t>
  </si>
  <si>
    <t>Any email traffic or filed documents between Linda Manning, Tim McCollum, Rachel Morrison, Chris Dixon, Thomas Timmerman, Jeff Conner, Gary Steele, Dan Delaney, Chris Schneider, Wesley Sweet that involves my name Bruce, Bruce Armstrong, Chief Armstrong, Dating back May 1 2015 to present.</t>
  </si>
  <si>
    <t>E mail on Bruce Armstrong</t>
  </si>
  <si>
    <t>PDR-15-3450</t>
  </si>
  <si>
    <t>Janice Ark</t>
  </si>
  <si>
    <t>A list of each subcontractor for the I-90 two way transit stage 3 project</t>
  </si>
  <si>
    <t>each subcontractor for the I-90 two way transit stage 3 project</t>
  </si>
  <si>
    <t>Darrell W. Sowards</t>
  </si>
  <si>
    <t>An easement or an unrecorded inter-jurisdictional agreement that may exist between WDOT and FCPUD. The location is on I-182 between the Columbia River Bridges and Road 100.</t>
  </si>
  <si>
    <t>Easement along I-182</t>
  </si>
  <si>
    <t>Prairie Land Surveying</t>
  </si>
  <si>
    <t>James Keyes</t>
  </si>
  <si>
    <t xml:space="preserve">Map re: reference deed under AFN 195922, Franklin Co., WA - 1958 Date.  This is a deed for a road easement to the state.  The referenced map in the deed at WSDOT has a date of approval of June 3, 1958-it is a strip along the north line of the northeast 1/4 of Section 4-Township-14N-Range 29E.  It was called Muse Road and is now an unused road easterly of HWY 24.
I need a copy of this map.  </t>
  </si>
  <si>
    <t>Easement Road Map-Franklin CO</t>
  </si>
  <si>
    <t>Julie J. Dieu</t>
  </si>
  <si>
    <t xml:space="preserve">I am seeking the easement for WSDOT boring holes on our land along SR 112. </t>
  </si>
  <si>
    <t>Easement/Road Use Permit for Boring Holes on SR 112</t>
  </si>
  <si>
    <t>Yakima County</t>
  </si>
  <si>
    <t>Troy Ross-Havens</t>
  </si>
  <si>
    <t xml:space="preserve">Easements relating to flood control works to Yakima County Public Services or the Flood Control Zone District for the following DOT owned parcels along the Naches River near Nile Loop Road, specifically Landslide Road:
15150233404
15150233006
15151122401
</t>
  </si>
  <si>
    <t>Easements for flood control work</t>
  </si>
  <si>
    <t>PDR-15-1383</t>
  </si>
  <si>
    <t>Roger Dunn</t>
  </si>
  <si>
    <t>Please provide me with the posted speed limit for Eastbound #516 between MP 8 and MP 11 which is in the City of Kent and/or Covington in King County as of 11/25 and 26/2016 2015. Please check to see if here were any temporary speed limit sign postings due to construction in the area, and any work orders affecting the posted speed limits for two weeks prior to these dates.</t>
  </si>
  <si>
    <t>Eastbound 516 MP 8 to MP 11 speed limit info</t>
  </si>
  <si>
    <t>Pacific Western Lumber, Inc.</t>
  </si>
  <si>
    <t>Joe Nealon</t>
  </si>
  <si>
    <t>I am requesting a copy of the bid abstract for this award- ER61805</t>
  </si>
  <si>
    <t>Eastern Region award- ER61805</t>
  </si>
  <si>
    <t>Jamie Tibbits</t>
  </si>
  <si>
    <t>Bid results for the Eastern Region HMA, ER61801</t>
  </si>
  <si>
    <t>Eastern Region HMA, ER61801</t>
  </si>
  <si>
    <t>Gemini Forest Products</t>
  </si>
  <si>
    <t>Todd Pollard</t>
  </si>
  <si>
    <t>Results for Bid # ER61 702 TIES</t>
  </si>
  <si>
    <t>Eastern Region Railroad Ties Project 61-702 Spokane County</t>
  </si>
  <si>
    <t>Hart Crowser, Inc.</t>
  </si>
  <si>
    <t>Julie Wukelic</t>
  </si>
  <si>
    <t>Copies of all proposals &amp; cost proposals (other than Hart Crowser) for an environmental site assessment-phase 2 WSDOT VS 395 North Spokane Corridor-Old Railroad Turntable, Spokane, WA</t>
  </si>
  <si>
    <t>Eastern RFAI</t>
  </si>
  <si>
    <t xml:space="preserve">Mott MacDonald </t>
  </si>
  <si>
    <t>Shane Phillips</t>
  </si>
  <si>
    <t xml:space="preserve">Ebey Slough Bridge Site 529/25 Records:
Ã¢â‚¬Â¢	Geotechnical Report.  
Ã¢â‚¬Â¢	Hydraulic Engineering Report.  I have a scoping memo from WEST consultants but donÃ¢â‚¬â„¢t have the final report summarizing their findings.  
Ã¢â‚¬Â¢	Navigation Assessment (coast guard related)
Ã¢â‚¬Â¢	Engineering Plans Ã¢â‚¬â€œ New Bridge (mainly the site plan and profile).  We are interested in getting the survey information showing the channel depths
Ã¢â‚¬Â¢	Engineering Plans Ã¢â‚¬â€œ Original Plans for the bridge showing the plan/profile.  I saw a snapshot of them on a U-Tube video on line.  
Ã¢â‚¬Â¢	Hydrographic/Bathymetric Survey Data of the channel.  If it exists as a separate file that is greatÃ¢â‚¬Â¦otherwise we can get it from the engineering plans.  </t>
  </si>
  <si>
    <t xml:space="preserve">Ebey Slough Bridge Replacement - SR529 in Marysville </t>
  </si>
  <si>
    <t>Andrew Penta</t>
  </si>
  <si>
    <t>provide me with a copy of the vendor contract for the winning submission on RFP 2014-0513, Enterprise Content Management System. I know that the vendor ImageSource was selected to supply the software. I am specifically interested in what the contracted amounts were for the software, licensing, and future maintenance of the ECM system.</t>
  </si>
  <si>
    <t>ECM Contract</t>
  </si>
  <si>
    <t>PDR-15-0674</t>
  </si>
  <si>
    <t>Kathie Scott</t>
  </si>
  <si>
    <t>the Edgewater post-construction building survey report" and the "Edgewater building scan report".</t>
  </si>
  <si>
    <t>Edgewater post-construction building survey report (SR 520 Bridge and HOV)</t>
  </si>
  <si>
    <t>PDR-15-0005</t>
  </si>
  <si>
    <t>Lithic Analysts</t>
  </si>
  <si>
    <t xml:space="preserve">Information about the Edmondson Bridge (built 1916) on that road. Section 19, Township 14 North, Range 46 East.
</t>
  </si>
  <si>
    <t xml:space="preserve">Edmondson Bridge </t>
  </si>
  <si>
    <t>PDR-15-1735</t>
  </si>
  <si>
    <t xml:space="preserve">I request access to and electronic copies of records related to the Seattle Maritime Academy, including, but not limited to, correspondence, emails, billing and payment records, Quick Notices, training itineraries, employee compensation records, meeting schedules, photos, and videos.
I request these records from years 2014 to present.
</t>
  </si>
  <si>
    <t>Electronic copies of records related to the Seattle Maritime Academy.</t>
  </si>
  <si>
    <t xml:space="preserve">electronic copies of the following regarding: 
"Construction Management and Inspection, Change Order Management and Scheduling Services" (CM On-Call) agreements made in 2012.
Ã¢â‚¬Â¢	Summary of any Task Orders to date (including scope of service and estimated fee) for Master Agreement Number Y11387
Ã¢â‚¬Â¢	Summary of any Task Orders to date (including scope of service and estimated fee) for Master Agreement Number Y11388
Ã¢â‚¬Â¢	Summary of any Task Orders to date (including scope of service and estimated fee) for Master Agreement Number Y11389
Ã¢â‚¬Â¢	Summary of any Task Orders to date (including scope of service and estimated fee) for Master Agreement Number Y11390
Ã¢â‚¬Â¢	Summary of any Task Orders to date (including scope of service and estimated fee) for Master Agreement Number Y11391
</t>
  </si>
  <si>
    <t>PDR-15-0736</t>
  </si>
  <si>
    <t>Yakama Nation DNR Engineering</t>
  </si>
  <si>
    <t>Electronic copy of the "As-builts" for SR 97 between MP 33 - 51</t>
  </si>
  <si>
    <t>PDR-14-1395</t>
  </si>
  <si>
    <t xml:space="preserve">electronic copy of the following items for the "Construction Management and Inspection, Change Order Management and Scheduling Services" (CM On-Call) agreement made in 2012 
Request for Statement of Qualifications (RSOQ) 
Selection Criteria definitions 
Scoring memo (the documentation of the actual evaluation of the submitters - how WSDOT scored the submitters based on the criteria requirements)
AECOM Technical Services, Inc. Agreement Number Y-11387
HDR Engineering, Inc.  Agreement Number Y-11388
Jacobs Engineering Group, Inc.  Agreement Number Y-11389
Parsons Brinckerhoff, Inc.  Agreement Number Y-11390
Parsons Transportation Group, Inc.  Agreement Number Y-11391
</t>
  </si>
  <si>
    <t>electronic copy of the following items for the "Construction Management and Inspection, Change Order Management and Scheduling Services" (CM On-Call) agreement made in 2012 
Request for Statement of Qualifications (RSOQ) 
Selection Criteria definitions 
Scoring memo (the documentation of the actual evaluation of the submitters - how WSDOT scored the submitters based on the criteria requirements)
AECOM Technical Services, Inc. Agreement Number Y-11387
HDR Engineering, Inc.  Agreement Number Y-11388
Jacobs Engineering Group, Inc.  Agreement Number Y-11389
Parsons Brinckerhoff, Inc.  Agreement Number Y-11390
Parsons Transportation Group, Inc.  Agreement Number Y-11391</t>
  </si>
  <si>
    <t>PDR-14-3246</t>
  </si>
  <si>
    <t xml:space="preserve">Contract 8811 - I-405 / SR 167 Interchange Direct Connector Project. Requesting an electronic copy of the most current version of the Design-builder's approved Quality Management Plan.  
</t>
  </si>
  <si>
    <t>Electronic copy of the most current version of the Design-builder's approved Quality Management Plan for contract 8811</t>
  </si>
  <si>
    <t>an electronic file containing all data elements for each vehicle crash report prepared by law enforcement agencies and transmitted to Washington's electronic motor vehicle collision management system between January 1, 2012 to present.</t>
  </si>
  <si>
    <t>Electronic file of all crashes statewide</t>
  </si>
  <si>
    <t>PDR-15-2918</t>
  </si>
  <si>
    <t>Lawrence Patella</t>
  </si>
  <si>
    <t xml:space="preserve">A.) The purpose of electronic highway signs
B.) Who provides the electronic highway signs to WSDOT  
C.) The purchase cost of each electronic highway sign
D.) The installation cost of each electronic highway sign
E.) The Maintenance Cost per sign
F.) Replacement Cost 
G.) The Annual Sign Cost
Timeframe: Since the electronic highways signs were first placed on the highways to 9/29/2016 (date of the request)
Location: The entire state 
</t>
  </si>
  <si>
    <t>Electronic Highway Signs Cost/Usage</t>
  </si>
  <si>
    <t>Van Ness Feldman Law, LLP</t>
  </si>
  <si>
    <t>Brent Carson</t>
  </si>
  <si>
    <t>documents pertaining to WSDOT review and approval of the electronic sign under RCW Chapter 47.42 for the Tacoma Dome visible from I-5 just north of the exit to SR 705. A picture of this sign and its location is attached.</t>
  </si>
  <si>
    <t>Electronic sign Tacoma Dome</t>
  </si>
  <si>
    <t>PDR-14-2657</t>
  </si>
  <si>
    <t>Please provide a copy of the log for each electronic variable speed limit sign maintained by the WSDOT on Interstate 90: 
1) between MP 48.10 and MP 66.53, inclusive, Eastbound and 
2) between MP 69.58 and MP 51.87, inclusive, Westbound
for the period January 1, 2014 through January 31, 2014.
3) Additionally, please provide a copy of the log for each electronic sign displaying "traction device" messages maintained by the WSDOT on Interstate 90 between MP 46.79 Eastbound and MP 71.11 Westbound, inclusive, for the period January 1, 2014 through January 31, 2014.</t>
  </si>
  <si>
    <t>Electronic variable speed limit &amp; traction tire signs</t>
  </si>
  <si>
    <t>PDR-14-0225</t>
  </si>
  <si>
    <t>Log for each electronic variable speed limit sign maintained by the Washington State Department of Transportation on Interstate 90 between MP 48.10 and MP 66.53, inclusive, Eastbound and between MP 69.58 and MP 51.87, inclusive, Westbound for the period June 1, 2014 through June 30, 2014.</t>
  </si>
  <si>
    <t>Electronic variable speed limit sign logs on I-90</t>
  </si>
  <si>
    <t>PDR-14-1815</t>
  </si>
  <si>
    <t>Colleen Jones</t>
  </si>
  <si>
    <t>A PAPER/OR ELECTRONIC VERSION OF THE DEED SHOWING OWNERSHIP FOR THAT PORTION OF THE SOUTHEAST X OF THE SOUTHEAST X OF SECTION 6, TOWNSHIP 20 NORTH, RANGE 26 EAST W.M., GRANT COUNTY, WASHINGTON. SPECIFICALLY REFERRING TO THAT PORTION OF SAID SOUTHEAST~ OF THE SOUTHEAST X L. YING SOUTHEASTERLY OF SR 28 CENTERL.INE. AND LYING NORTHWESTERLY OF SR 283 CENTERu'NE. AS SHOWN ON SR 28, QUINCY TO EPHRATA, SHEET 20 OF 20. ALSO SHOWN ON SR 283 &amp; SR 28, BURKE JUNCTION TO WINCHESTER. SHEET 14 OF 15.</t>
  </si>
  <si>
    <t>Electronic version of DEEDS</t>
  </si>
  <si>
    <t>PDR-15-3342</t>
  </si>
  <si>
    <t>Waiting for Copy Costs to be paid.</t>
  </si>
  <si>
    <t>1. All Supervisor's Report of Employee's Personal Injury/Illness, Employee Report of Accidents, Witness Statements, Employer's Request for Examination and/or Treatment, Accident Investigation Reports or other accident reports, investigations or descriptions of injuries suffered by Jeffrey E. Clark on August 10 and August 29, 2014 on the MV SALISH;
2. All memoranda, correspondence, reports of discussions, emails, electronic messages or communications, Safety Management System reports or complaints or safety advisories, safety meeting minutes or other documentation of any type whatsoever regarding the injuries suffered by Jeffrey E. Clark on August 10 and August 29, 2014 on the MV SALISH;
3. All documents of any type indicating maintenance and unearned wage payments made to Jeffrey E. Clark subsequent to August 10 and August 29, 2014;
4. All medical records of Jeffrey E. Clark regarding treatment provided related to the August 10 and August 29, 2014 injury.
5. All documents of any type whatsoever regarding or constituting
Ã‚Â· communications of vessel officers related to Jeffrey E. Clark's injury aboard the MV SALISH of August 10 and August 29, 2014;
6 The pilothouse log of the MV SALISH for all shifts on August 10 and August 29, 2014;
7. All Supervisor's Report of Employee's Personal Injury/Illness, Employee Report of Accidents, Witness Statements, Employer's Request for Examination and/or Treatment, Accident Investigation Reports or other accident reports, investigations or descriptions of injuries suffered by WSF crewmembers handling lines or equipment which became interfered with or caught by the ladder(s) attached to the wing walls at the Port Townsend Terminal from the date of modifications to the wing walls;
8. All plans, specifications, contracts, work orders, work requisitions, drawings, memoranda, fleet advisories, notices, or other documents of any type whatsoever regarding modifications to the Port Townsend Terminal wing walls, including all ladders attached to the wing walls;
9. All reports, emails, fleet advisories, notices, memoranda, safety meeting minutes, Safety Management System notices or requests for modifications, or other documents or electronic data of any type related to or referring to mooring and/or tag lines hanging up or getting caught on the ladders attached to the wing walls at the Port Townsend Terminal from the date of modifications to the present;
10. Any and all communications of any type (electric or written) involving Captain Matt Mills, Chief Mate Nils (last name unknown), Trigby Clabo, Linda Brownlee, Marvin Proctor or any other officers or crew regarding mooring and/or tag lines hanging up or getting caught on the ladders attached to the wing walls at the Port Townsend Terminal from the date of modifications to
the present.</t>
  </si>
  <si>
    <t>Injury Records</t>
  </si>
  <si>
    <t>PDR-15-0001</t>
  </si>
  <si>
    <t>Craig Sundquist</t>
  </si>
  <si>
    <t>Elevation bench mark along State Highway #410, in the vicinity of the SE 1/4 Section 26 T17N R14E WM. I would need the Description, Location, Elevation and Datum.</t>
  </si>
  <si>
    <t>Elevation benchmark along SR 410</t>
  </si>
  <si>
    <t>PDR-14-3270</t>
  </si>
  <si>
    <t xml:space="preserve">a history of officer reported collisions involving elk that occurred on State Route 12 (milepost 115.00 Ã¢â‚¬â€œ 152.00) for the period of 1/1/2011 Ã¢â‚¬â€œ available 2014 (2014 is considered partial and preliminary). </t>
  </si>
  <si>
    <t>Elk hits on SR 12 milepost 115.00 - 152.00</t>
  </si>
  <si>
    <t>PDR-14-2143</t>
  </si>
  <si>
    <t>Halverson Northwest</t>
  </si>
  <si>
    <t>Larry Martin</t>
  </si>
  <si>
    <t>- All title reports for properties related to the I-90 West Interchange in Ellensburg, Wa. roundabout project.
- All documents, agreement, easements, or other writings related to Mill Ditch Company; the Mill Ditch; or access to the Mill Ditch.
- All ema</t>
  </si>
  <si>
    <t>Ellensburg Project information</t>
  </si>
  <si>
    <t>Doug Iverson</t>
  </si>
  <si>
    <t>Could I please obtain electronic copies of the budget for the Elma Rest Stop for the past three years? I am primarily interested in the expenses. If you require further clarification please contact me.</t>
  </si>
  <si>
    <t>Elma rest stop budget</t>
  </si>
  <si>
    <t>All internet email correspondence of/between George Capacci and John "Jay" Mooney starting June 01, 2014: first propulsion failure onboard M/V Tokitae to today, Feb. 13, 2015.  I am only interested in M/V Tokitae, Olympic Class, PLC-failure, Propulsion failure email exchanges.</t>
  </si>
  <si>
    <t>Email</t>
  </si>
  <si>
    <t>PDR-15-0458</t>
  </si>
  <si>
    <t>Cissy Mitchell</t>
  </si>
  <si>
    <t xml:space="preserve">Since WSDOT is aware of unemployment rates and complies statistics:
1. WSDOT Minorities hired who reside in Pierce County where unemployment rates are higher. http://www.wsdot.wa.gov/planning/wtp/datalibrary/Economy/UnemploymentbyCounty.htm
When Government Agencies can detect there is an illegal hiring practices with patterns of discrimination at their agency, they work with risk management and they will sometimes hire a white woman to lead it, however, it's even much more rare to see an African American male or female in a Director, President, or upper management position.
2. Q: is it due to lack of candidates avail-they use recruiting agencies such as Kara Consulting (how many minorities has Kara Consulting helped get jobs thru their consulting firm)? When hiring employment consulting firms such as Kara consulting has/Does WSDOT request a diversity of candidates pool from Kara consulting such as minorities?
3. DOP PR how many African American women or males are head of State Agencies since 1865-2015. Interesting data coming. http://karrasconsulting.net/WSDOTDepSec.pdf
4. Public Records
Over a 100 years of WSDOT's history of hiring practices has there ever been an African American in the Deputy Secretary position? or Minority and Male/Female? Have any minorities ever been interviewed or applied for the Deputy Secretary Position? Names of past WSDOT Deputy Secretaries and education/experience background skills, how long in position.
5. WSDOT Management positions with minorities 1905-2015
Minorities applied for mgmt positions, interviewed -compare experience/education
6. (WSDOT Internal Only Jobs Public Records Request
How many WSDOT Internal Jobs vs others NonInternal jobs how they determine the job to be internal only) Environmental Training &amp; Permit Coordinator - Transportation Planning Specialist 3 (Internal Only)
http://www.wsdot.wa.gov/employment/jobs/default.htm #
7. Employees 7, 200 (how many women &amp; minorities)
8. Does WSDOT follow It's on Title VI Program and Which Government Agency Regulates Discrimination? #of discrimination complaints filed verse WSDOT from 1905-2015
Ã¢â‚¬Â¢ Title VII Discrimination Complaint
Ã¢â‚¬Â¢ http://www.wsdot.wa.gov/NR/rdonlyres/ A464869E-75A0-4A1F-A525-DF6DB6BC3517 /0/731003_DiscriminationComplaint_ TitleVII.pdf  
9. get job WSDOT employment statistics on women and by race age 1905-2015 how many minority apps denied employment, diversity hiring program 1905- 2015
10. Is discrimination over for white women? WSDOT thinks so The study revealed that Caucasian women-owned firms actually received more contract dollars than expected, wrote WSDOT Assistant Communications Director Kris Rietmann in a December 16 press release. Lacking evidence of discrimination against Caucasian women-owned business in the local marketplace, WSDOT cannot include them in contract-specific DBE goals. 
http://www.kings.com/story/news/local/investigations/2014/08/05/13373432/ 
What has WSDOT done to help minorities contractors (African Americans by gender, Christians, People With Disabilities, etc itemized), get WSDOT contracts while white women are moving ahead in government contracts? How Much funding out of the budget goes towards it? Compare number of current white women contracts vs African American women and men 1865-2015. I myself have been denied access to Sam.gov and it blocks the code. how many complaints do you receive concerning lack of access to get ID/Codes to registration for gov contracts. What is the policies on hurrying up to correct problems timelines do you track? need 1865-2015.
11. WSDOT Total Torts paid/denied public records lists of WSDOT, keeps for public to view, what is law concerning records of torts, lawsuits, settlements, complaints, WSDOT's timeline on resolving them, which ones with an attorney and submitted without an attorney as Pro Se get paid. Is there a pattern of WSDOT paying only torts with attorneys? 1856-2015. What department pays for RA violations need to submit another claim for WSDOT violating my rights with RA requests in the past.
</t>
  </si>
  <si>
    <t>PDR-15-2023</t>
  </si>
  <si>
    <t>Denial Exemption(s) - 42.56.250(2): 42.56.250(3)
Denial Exemption(s) - 42.56.230(3): 42.56.250(3): 42.56.360(2)
Denial Exemption(s) - 42.56.230(3): 42.56.070: 42 USC Sec. 12112(d)(4)(C): 29 CFR Subsection 1630.14 (c)(1): 42.56.360(2): RCW 70.02.005</t>
  </si>
  <si>
    <t>Not printed, waiting for payment.</t>
  </si>
  <si>
    <t xml:space="preserve">1.	All  Supervisor's  Report of Employee's Personal  Injury//Illness, Employee Report of Accidents , Witness. Statements, Employer's Request for Examination and/or Treatment, Accident Investigation Reports or other accident reports, investigations or descriptions of injuries suffered by Janice L. Porcher on March 2, 2013 on the MN SALISH 
2.	All memoranda, correspondence, reports of discussions, emails , electronic messages or communications,  Safety Management System reports or complaints or safety advisories . safety meeting minutes or other documentation of any type whatsoever regarding the injuries suffered by
Janice L. Porcher on March 2, 2013 on the MN SALISH;
3.	All documents of any type indicating maintenance and unearned wage payments made to Janice L. Porcher subsequent to March 2, 2013;
4.	All documents of any type whatsoever regarding or constituting communications of vessel. officers related to Janice  L.  Porcher' injury aboard the MV Salish.of March 2, 2013;
5.	The pilothouse log of the MV SALISH for all shifts on March 2, 2013; and
6.	The WSF schedule for departures and arrivals of the MV SALISH for March 2, 2013;
7.	All memoranda, correspondence, reports of discussions, Safety Management System reports or complaints or safety advisories, safety meeting minutes or other documentation of any type whatsoever regarding problems, concerns or issues involving people getting their hands caught or otherwise injured while opening or closing gates on the pickleforks on Washington State Ferry vessels;
8.	All Supervisor's Report of Employee's Personal Injury/Illness, Employee Report of Accidents, Witness Statements, Employer's Request for Examination and/or Treatment, Accident Investigation Reports or other accident reports, investigations or descriptions of injuries suffered by WSF crewmembers involving people getting their hands caught or otherwise injured while opening or closing gates on the pickleforks on Washington State Ferry vessels;
9.	All memoranda, correspondence, reports of discussions, Safety Management System reports or complaints or safety advisories, safety meeting minutes or other documentation of any type whatsoever regarding the lubrication of gates on the pickleforks on Washington State Ferry vessels;
10.	All vessel plans, drawings and photographs of the port side of the picklefork at the No. 2 end of the MN SALISH as it existed in March 2013.
11.	All vessel plans, drawings and photographs of the port side of the plank at Terminal 52 when in use on the MN SALISH;
12.	All memoranda, correspondence, reports of discussions, Safety Management System reports or complaints or safety advisories, safety meeting minutes or other documentation of any type whatsoever regarding problems, concerns or issues involving people getting their hands caught or otherwise injured while opening or closing gates on the pickleforks on the M/V SALISH;
13.	All photographs of the port side of rail at the No. 2 end of the MN SALISH as it existed in March 2013.
</t>
  </si>
  <si>
    <t>Injury Reports and Safety Issues</t>
  </si>
  <si>
    <t>PDR-13-2281</t>
  </si>
  <si>
    <t xml:space="preserve">A complete list of all e-mail addresses from holders of "Flex Passes". </t>
  </si>
  <si>
    <t>Email addresses of holders of "Flex Passes."</t>
  </si>
  <si>
    <t>John Langeler</t>
  </si>
  <si>
    <t xml:space="preserve">emails and other correspondence to and from Kate Elliott (kelliott@prrbiz.com), Julie Meredith, Lynn Peterson, and Kiewit-General regarding the SR 520 Floating Bridge construction from Jan. 1, 2014 to March, 27, 2016.  Specifically, discussion of Ã¢â‚¬Å“bridge inspection reportsÃ¢â‚¬ï¿½, Ã¢â‚¬Å“structurally deficientÃ¢â‚¬ï¿½ and Ã¢â‚¬Å“Pontoon rust(ing)Ã¢â‚¬ï¿½.
I would also like copies of any and all bridge inspection reports on the new structure.
</t>
  </si>
  <si>
    <t>Email and correspondence re SR 520 Bridge construction</t>
  </si>
  <si>
    <t xml:space="preserve">1. Emails, correspondence, phone logs, telephone message slips and/or memoranda, and documents exchanged between Craig Stone of the Washington State Department of Transportation ("WSDOT") and any of the following persons and entities on the subject of the 520 Bridge and/or State Route 520 as defined by RCW 47.17.720:
a. Any employee of the WSDOT;
b. Any committee formed within the WSDOT
c. Any elected official of the State of Washington;
d. Any committed formed by the Washington State Legislature;
e. Any employee of Washington State be it in the Legislature, any agency thereof, or any other arm of the Washington State Government;
f. Any officer or director of Electronic Transportation Consultants Corporation ("ETCC"); and,
g. Any employee of ETCC.
2. Emails, correspondence, phone logs, telephone message slips and/or memoranda, and documents exchanged between Patty Rubstello of the WSDOT and any of the following persons and entities on the subject of the 520 Bridge and/or State Route 520 as defined by RCW 47.17.720:
a. Any employee of the WSDOT;
b. Any committee formed within the WSDOT
c. Any elected official of the State of Washington;
d. Any committed formed by the Washington State Legislature;
e. Any employee of Washington State be it in the Legislature, any agency thereof, or any other arm of the Washington State Government;
f. Any officer or director of Electronic Transportation Consultants Corporation ("ETCC"); and,
g. Any employee of ETCC.
</t>
  </si>
  <si>
    <t>Email between Craig Stone (and also Patty Rustello) and anyone regarding the SR 520 Bridge.</t>
  </si>
  <si>
    <t>PDR-15-1409</t>
  </si>
  <si>
    <t>Lane Powell PC</t>
  </si>
  <si>
    <t>Any and all e-mail communications, including attachments, between WSDOT and PCLI Transportation regarding the 10/25/2010 crash of a Cessna 340A (r/n N68718) near Chehalis, WA, including but not limited to the 10/26/2010 e-mail exchange between Thomas Peterson and Jay LaFrance in which Mr. LaFrance forwards audio and a photo of the subject aircraft.  Please see attached.</t>
  </si>
  <si>
    <t>Email communication between WSDOT and PCLI Transportation</t>
  </si>
  <si>
    <t>Denial Exemption(s) - 42.56.290: 42.56.420(4): 5.60.060(2)(a)
Denial Exemption(s) - 5.60.060(2)(a)</t>
  </si>
  <si>
    <t>Attorney Client discussion regarding case strategy</t>
  </si>
  <si>
    <t>Not sent, clarification from the requester received along with questions that were answered on 3/4/2014.  First phase due 3/12/2014.
Phase 1 released 3/12/2014 15 day extension sent as well.
Extension letter sent on 3/27/2014 with 10 extension.
Extension letter sent on 4/4/2014 with a 15 day extension with a phase 2
Extension letter sent on 4/21/2014 with a 15 day extension with a phase 3
Not sent, rec'd exemption log at 4:15 on due date.  Will send the records on 5/7/2014.</t>
  </si>
  <si>
    <t>Beth Touschner</t>
  </si>
  <si>
    <t>Copies of all electronic communications (emails, text messages, etc.) sent to or  from Vern Day and to or from David Moseley that use the word or words "Steve" or "Stephen" or "Chaussee" or  "Carpenter Shop Foreman" between January 1, 2008 and February 5, 2014. In your response, please include electronic communications to or from Mr. Day or Mr. Moseley regardless of the sender or recipient, i.e. not simply electronic communications between these two individuals.  In your response, please do not include department-wide or division-wide communications. In your response, please do not include communications sent to or from Stephen Chaussee.</t>
  </si>
  <si>
    <t>Email Communications</t>
  </si>
  <si>
    <t>PDR-14-0281</t>
  </si>
  <si>
    <t>Joe O'Sullivan</t>
  </si>
  <si>
    <t>Any and all emails and other correspondence sent or received by George Capacci that mention the ferry Tokitae between January 1 and July 15.</t>
  </si>
  <si>
    <t>Email Correspondence</t>
  </si>
  <si>
    <t>PDR-14-1854</t>
  </si>
  <si>
    <t>Jordan Nelson</t>
  </si>
  <si>
    <t>All email correspondence sent by  Capt. Arno Broekhoven to Port Capt. Jay Mooney and WSF Director of Operations Capt. Greg Faust from December 29th 2015 to January 9th 2016.</t>
  </si>
  <si>
    <t>All e-mail with attachments in electronic format (stored either on servers or individual laptops or desktops),
1) relating to the Alaskan Way Viaduct Replacement Program
and
2) received or sent by the following current or former employees of the State of Washington Department of Transportation
during the period of January 1, 2013 through the date of this request:
Ron Judd
Linea Laird
Brian Nielsen
Matthew Preedy
Todd Trepanier
and
3) involving the following subjects:
Tunnel Boring Machine or TBM
Labor Harmony, Longshoremen or ILWU
Strategic and Technical Advisory Team or STAT
Expert Review Panel or ERP
Dispute Resolution Board, Dispute Review Board or DRB
Global Change Order or Clear-All Change Order.
With respect to items in electronic format, I reserve the right to request all associated metadata at a later date. The items listed under number 3 above (including abbreviations and acronyms) may be used as search terms for such phrases.</t>
  </si>
  <si>
    <t>E-mail correspondence of certain individuals for 1/01/13-6/18/15</t>
  </si>
  <si>
    <t>PDR-15-1784</t>
  </si>
  <si>
    <t>Phase 1 3/22/16
Phase 2 4/22/16
Phase 3 5/25/16
Phase 4 6/28/16
Phase 5 8/2/16</t>
  </si>
  <si>
    <t>Don Gillespie</t>
  </si>
  <si>
    <t xml:space="preserve">all of the following E-mail correspondences between the following people during the time range of JANUARY 1ST 2008  and December 14th, 2015:
Ã¢â‚¬Â¢	Jackie Beddo Ã¢â‚¬â€œ( Beddo@wsdot.wa.gov ) to John Enevoldsen Ã¢â‚¬â€œ ( Enevolj@wsdot.wa.gov )
Ã¢â‚¬Â¢	John Enevoldsen to Jackie Beddo
Ã¢â‚¬Â¢	Jackie Beddo to Vern day-( Day@wsdot.wa.gov )
Ã¢â‚¬Â¢	Vern Day to Jackie Beddo
Ã¢â‚¬Â¢	Jackie Beddo to Jack Nannery- ( Nannerj@wsdot.wa.gov )
Ã¢â‚¬Â¢	Jack Nannery to Jackie Beddo
Ã¢â‚¬Â¢	Jackie Beddo to RJ Kelly Ã¢â‚¬â€œ (Kellyra@wsdot .wa.gov )
Ã¢â‚¬Â¢	RJ Kelly to Jackie Beddo
Ã¢â‚¬Â¢	RJ Kelly to Vern Day
Ã¢â‚¬Â¢	Vern Day to RJ Kelly
Ã¢â‚¬Â¢	RJ Kelly to John Enevoldsen
Ã¢â‚¬Â¢	John Enevoldsen to RJ Kelly 
Ã¢â‚¬Â¢	Vern Day to John Enevoldsen
Ã¢â‚¬Â¢	John Enevoldsen to Vern Day
Ã¢â‚¬Â¢	Vern Day to Jack Nannery
Ã¢â‚¬Â¢	Jack Nannery to Vern Day
Ã¢â‚¬Â¢	RJ Kelly to Don Gillespie- ( Gillesd@wsdot.wa.gov )
Ã¢â‚¬Â¢	Don Gillespie to RJ Kelly
Ã¢â‚¬Â¢	Jackie Beddo to Don Gillespie
Ã¢â‚¬Â¢	Don Gillespie to Jackie Beddo
Ã¢â‚¬Â¢	Paul Brodeur Ã¢â‚¬â€œ (Broderp@wsdot.wa.gov) to Vern Day)
Ã¢â‚¬Â¢	Vern Day to Paul Brodeur  
</t>
  </si>
  <si>
    <t>E-mail correspondences</t>
  </si>
  <si>
    <t>volunteers of a public agency electronic mail addresses</t>
  </si>
  <si>
    <t>Kathy Abascal</t>
  </si>
  <si>
    <t xml:space="preserve">Please send electronic copies of any and all email exchanges and/or texts between members of Triangle Improvement Task Force (TAC), from the date of formation of TAC up to and including October 29, 2017, documents requested include but are not limited to:
1. any and all chain emails between members of TAC as referred to by Ms. Hadley at the October 2017 TAC meeting 
2. any emails or texts between any committee members, and between committee advisors and WSF representatives 
    a. that in any way mention or refer to ferry service on the Fauntleroy Triangle Route, 
    b. that in any way refer to or mention comments and/or suggestions made by the public at WSF public meetings, 
    c. that in any way refer to or mention schedule changes on the Fauntleroy Triangle Route, 
    d. that in any way mention or refer to ferry service on the Fauntleroy Triangle Route, 
    e. that in any way mention or refer to dual destination runs on west bound commuter ferry runs, 
    f.  that in any way refer to or mention document requests by TAC and/or its individual members, 
    g. that in any way refer to or mention evaluations and/or comments on public comments at WSF public meetings, 
    h. that in any way refer to or mention emails from the public regarding ferry service and/or actions take by, or advice given by, members of the TAC.
</t>
  </si>
  <si>
    <t>Email exchanges and/ or texts between members of TAC</t>
  </si>
  <si>
    <t>MCC-IUU</t>
  </si>
  <si>
    <t>All internal &amp; external communication (Email) containing key name Ramsey Ramerman  date range 2012 - current date.</t>
  </si>
  <si>
    <t>E-mail for Ramsey Ramerman</t>
  </si>
  <si>
    <t>Sent Phase 1 on 5/16/2017
Sent Phase 2 on 6/8/2017
Sent Phase 3 on 7/11/2017
Sent Phase 4 on 8/15/2017</t>
  </si>
  <si>
    <t>Karla Rivers</t>
  </si>
  <si>
    <t>All emails sent and received by Scott Mercer from the signal shop in Vancouver for the past 2 years.</t>
  </si>
  <si>
    <t>Email for Scott Mercer</t>
  </si>
  <si>
    <t xml:space="preserve">I am requesting an email sent to WSDOT or Lynn Peterson detailing a personÃ¢â‚¬â„¢s experience with I-405 and their decision not to commit suicide. This email was recently discussed by Peterson on the Todd Herman radio show Dec. 9 </t>
  </si>
  <si>
    <t>Email I-405 Toll</t>
  </si>
  <si>
    <t>PDR-15-3415</t>
  </si>
  <si>
    <t xml:space="preserve">Pursuant to 42.56 RCW, please comply with the following request for public records:
RECORDS
1. All Emails sent to and from Debbie McVicker at The Office of Minority and WomenÃ¢â‚¬â„¢s Business Enterprises (OMWBE) on the following matters:
a. Regarding any IT Service or Support Ticket request b. Regarding any request for access to emails or email inboxes of other OMWBE employees.
c. Including all meta data and attachments 2. All logs or records regarding Debbie McVickerÃ¢â‚¬â„¢s access rights logins, and privileges of other OMWBE staff emails (e.g. delete privileges, sending privileges, etc.)
DATES:
Ã¢â‚¬Â¢ Dated January 1, 2012 through February 23, 2015.
COST AND FORMAT
Ã¢â‚¬Â¢ Free of charge
Ã¢â‚¬Â¢ Preferable formats are PDF, TIF, JPG, PST, OST, CSV, XLS, XLSX, DOC, and may be compressed as zip or g-zip
</t>
  </si>
  <si>
    <t>Email of Employee</t>
  </si>
  <si>
    <t>PDR-15-0544</t>
  </si>
  <si>
    <t xml:space="preserve">E-mails pertaining to a Monday, Oct. 3 news media event involving Washington State Ferries to showcase new food available on the ferry system including food made by Centerplate, Inc. I am asking for all emails sent or received by Ferries employees regarding the Oct. 3 ferry food press event from Aug 1., 2016 to the present date. I would request these emails intheir native format.
</t>
  </si>
  <si>
    <t>e-mail on showcase new food</t>
  </si>
  <si>
    <t>Phase 1 sent 10/10/2016</t>
  </si>
  <si>
    <t xml:space="preserve">Any and all e-mails, phone texts, meeting notes and hard copy letters to or from ex-Secretary of Transportation Lynn Peterson, Inland BoatmanÃ¢â‚¬â„¢s Union of the Pacific , Master Mates and Pilots Union, Marine Engineers Beneficial Association, Ferry Agents, Supervisors and Project Administrators, Association any WSF employee(s) including Lynne Griffith. In addition, any e-mails to or from Lynn Peterson, Jeff Pelton, Lynne Griffith and Jerry Holder regarding George Capacci and Steve Rodgers. The request is range is from June 15, 2014 to Lynn PetersonÃ¢â‚¬â„¢s departure. </t>
  </si>
  <si>
    <t>Email on upgrades</t>
  </si>
  <si>
    <t>David Pearson</t>
  </si>
  <si>
    <t>Any emails involving my name David Pearson or Dave. Specifically from or to my supervisor Kelly Heathman or lead Jeremy Mochel and or Maintenance Office management or staff. Between the dates of March 1 2016 through -April 18 2016. All information pertaining to unsatisfactory work performance or statements or emails.</t>
  </si>
  <si>
    <t>Email records regarding David Pearson</t>
  </si>
  <si>
    <t>Law Office of Jarrod W. Hays</t>
  </si>
  <si>
    <t>Denial Exemption(s) - 42.56.330(7): 42.56.230(5): 46.63.160(6)(c)
Denial Exemption(s) - 42.56.230(5): 42.56.330(7): 46.63.160(6)(c)
Denial Exemption(s) - 42.56.330(7): 42.56.230(5): 46.63.160(6)(c)
Denial Exemption(s) - 42.56.230(5): 42.56.330(7): 46.63.160(6)(c)
Denial Exemption(s) - 42.56.330(7): 42.56.420(4)
Denial Exemption(s) - 42.56.330(7): 42.56.230(5): 42.56.420(4)
Denial Exemption(s) - 42.56.330(7): 42.56.230(5)
Denial Exemption(s) - 42.56.330(7): 42.56.230(5)
Denial Exemption(s) - 42.56.230(5): 42.56.330(7): 42.56.510: 47.56.795(2)(b): 46.63.160(6)(b): 42.56.420(4)
Denial Exemption(s) - 42.56.230(5): 42.56.330(7): 42.56.510: 47.56.795(2)(b): 46.63.160(6)(b): 42.56.420(4)</t>
  </si>
  <si>
    <t>Personally identifying information of a toll account holder, record identifying a specific instance of travel and bank account numbers. Phone bridge passwords.</t>
  </si>
  <si>
    <t xml:space="preserve"> - 12 day Extension Added</t>
  </si>
  <si>
    <t>7/16/14 - sent email that it appears last installment was not downlaoded.  Placed records on sftp site for ten (10) days.  If we do nto hear by 7/25, will consider this request complete and closed.
&gt;&gt; extended request in db to reflect this timeframe.</t>
  </si>
  <si>
    <t>Jarrod W. Hays</t>
  </si>
  <si>
    <t>1.  All emails between Sarah Froyland (email: froylas@wsdot.wa.gov) and WSDOT contractor ETCC (UBI number 602651174) staff/management dating from the month of July, including the metadata of said emails.
2.  All emails between Lucinda Broussard and WSDOT contractor ETCC (UBI number 602651174) staff/management dating from the month of July, including the metadata of said emails.
3.  All emails between Katya Braun and WSDOT contractor ETCC (UBI number 602651174) staff/management dating from the month of July, including the metadata of said emails.</t>
  </si>
  <si>
    <t>Email request</t>
  </si>
  <si>
    <t>PDR-13-1381</t>
  </si>
  <si>
    <t>Robert Press</t>
  </si>
  <si>
    <t xml:space="preserve">inspect and/or copy records for the following; -every email sent by or to the Washington State Department of Transportation, during the period from April 2, 2018 through May 31, 2018 inclusive, that contains the name Ã¢â‚¬Å“Robert PressÃ¢â‚¬ï¿½ in either the subject or contents.
</t>
  </si>
  <si>
    <t>Email search for Robert Press</t>
  </si>
  <si>
    <t>Infrastructure and Security of Computer and Telecommunications Networks.</t>
  </si>
  <si>
    <t>All emails between .gov.wa.gov and .wsdot.wa.gov suffix between January 12 and 15 with Alaskan Way Viaduct or SR 99, plus "tunnel" "sinkhole" and "Seattle Tunnel Partners" or "STP.</t>
  </si>
  <si>
    <t>Email Search-Gov office and WSDOT and AWV</t>
  </si>
  <si>
    <t>Pursuant to RCW 42.56 I request the e-mail discussed and partially read by Secretary Lynn Peterson on KTTH radio on or about Tuesday, December 15, 2015. The email was written by a motorist describing his stressful life and how it was changed for the better by the I-405 toll lane.</t>
  </si>
  <si>
    <t>Email Sec. Peterson discussed on Radio</t>
  </si>
  <si>
    <t>PDR-15-3485</t>
  </si>
  <si>
    <t>Irvin Alloway</t>
  </si>
  <si>
    <t>E-mail sent to Brenda Regan from HQ HR in July 2015.  Email was a forward of an e-mail containing an accusation made of me, the requester.</t>
  </si>
  <si>
    <t>E-mail sent to Brenda Reagan from HQ HR in July 2015</t>
  </si>
  <si>
    <t>I am requesting an opportunity to obtain copies of all e-mail, phone texts, meeting notes, copy  of any and all copies of state agency budgets reports provided to both House and Senate committees or legislative briefings. Specifically the Program X budget related to Washington State Ferries. In addition, the reasons for or decision related to the budget being over spent. Also provide any correspondence sent to or from Assistant Secretary Lynne Griffith related to budget spending, warning of possible overrun of the budget by decisions being made, Including any correspondence relating to budget spending etc. from Lynn Peterson. Any and all  correspondence to or from Lynne Griffith regarding her decision to grant 25 and 28% pay increases to Staff Master and Staff ChiefÃ¢â‚¬â„¢s.</t>
  </si>
  <si>
    <t>Email, phone texts, meeting notes, budget reports relating to Program X budget related to WSF and Lynne Griffith correspondence</t>
  </si>
  <si>
    <t>Andrea Montaq</t>
  </si>
  <si>
    <t xml:space="preserve">I am requesting an opportunity to inspect or obtain copies of public records that relate to the Washington State Office of Minority WomenÃ¢â‚¬â„¢s Business EnterprisesÃ¢â‚¬â„¢ denial of WHPacific Diversity Northwest, LLCÃ¢â‚¬â„¢s application for certification as a Disadvantaged Business Enterprise, which includes, but is not limited to, all email and other electronic or written correspondence by and between any state employee and any federal employee relating to this matter.  This includes, but is not limited to, any correspondence by and between Marc Pentino, Edwina Martin Arnold, Jodi Peterson, Olga Peterman, and Sarah Erdmann.  </t>
  </si>
  <si>
    <t>Emails</t>
  </si>
  <si>
    <t>PDR-15-0360</t>
  </si>
  <si>
    <t xml:space="preserve">Pursuant to 42.56 RCW, please comply with the following request for public records:
RECORDS
1. All Emails sent to and from Alexis Oliver at The Office of Minority and WomenÃ¢â‚¬â„¢s Business Enterprises (OMWBE) on the following matters:
a. Regarding any IT Service or Support Ticket request b. Regarding any request for access to emails or email inboxes of other OMWBE employees.
c. Including all meta data and attachments 2. All logs or records regarding Alexis OliverÃ¢â‚¬â„¢s access rights logins, and privileges of other OMWBE staff emails (e.g. delete privileges, sending privileges, etc.)
DATES
Ã¢â‚¬Â¢ Dated January 1, 2013 through February 23, 2015.
COST AND FORMAT
Ã¢â‚¬Â¢ Free of charge
Ã¢â‚¬Â¢ Preferable formats are PDF, TIF, JPG, PST, OST, CSV, XLS, XLSX, DOC, and may be compressed as zip or g-zip.
</t>
  </si>
  <si>
    <t>PDR-15-0545</t>
  </si>
  <si>
    <t xml:space="preserve">Pursuant to 42.56 RCW, please comply with the following request for public records:
RECORDS
1. All Emails sent to and from Tammi Hazlitt at The Office of Minority and WomenÃ¢â‚¬â„¢s Business Enterprises (OMWBE) on the following matters:
a. Regarding any IT Service or Support Ticket request b. Regarding any request for access to emails or email inboxes of other OMWBE employees.
c. Including all meta data and attachments 2. All logs or records regarding Tammi HazlittÃ¢â‚¬â„¢s access rights logins, and privileges of other OMWBE staff emails (e.g. delete privileges, sending privileges, etc.)
DATES
Ã¢â‚¬Â¢ Dated January 1, 2013 through February 23, 2015.
COST AND FORMAT
Ã¢â‚¬Â¢ Free of charge
Ã¢â‚¬Â¢ Preferable formats are PDF, TIF, JPG, PST, OST, CSV, XLS, XLSX, DOC, and may be compressed as zip or g-zip
</t>
  </si>
  <si>
    <t>PDR-15-0546</t>
  </si>
  <si>
    <t>Chris Schneider</t>
  </si>
  <si>
    <t>copy of all emails sent from WSF B-Watch chief Bruce Armstrong on the Walla Walla in the last 8 months from his company mail.</t>
  </si>
  <si>
    <t>PDR-15-1369</t>
  </si>
  <si>
    <t>Not Sent, Injunction letter gives out on 7-1</t>
  </si>
  <si>
    <t>I would like a copy of all emails sent from WSF Relief Chief Tom Little in the last 12 months from his company mail.</t>
  </si>
  <si>
    <t>PDR-15-1515</t>
  </si>
  <si>
    <t>1. All emails to and from Andrea Billingsbly (which may be spelled incorrectly) new executive assistant in Construction Department at Headquarters from June 2015 to current - every email she has been involved with - even cc and bee.
2. All emails to and from Andrea Billingsbly (which may be spelled incorrectly) new executive assistant in Construction Department at Headquarters from June 2015 to current. between her and Chris Christopher.
3. All emails to and from Andrea Billingsbly (which may be spelled incorrectly) new executive assistant in Construction Department at Headquarters from June 2015 to current.
between her and Dacia Dunbar/Stricklett.
4. All emails to and from Andrea Billingsbly (which may be spelled incorrectly) new executive assistant in Construction Department at Headquarters from June 2015 to current between her and Jef Lucero.
5. All emails to and from Andrea Billingsbly (which may be spelled incorrectly) new executive assistant in Construction Department at Headquarters from June 2015 to current. between her and Bill Berens.
6. All emails to and from, and regarding Andrea Billingsbly (which may be spelled incorrectly) new executive assistant in Construction Department at Headquarters from June 2015 to current regarding her hiring process, to see if proper regulations were followed.</t>
  </si>
  <si>
    <t>PDR-15-2333</t>
  </si>
  <si>
    <t>Raymond Hicks</t>
  </si>
  <si>
    <t xml:space="preserve">Any emails between Ted Koska (former employee of DOT) and Catthi Olson from January 2014 to present from any email account
Any emails between Ted Koska and David Stewart from January 2014 to present from any email account 
Any email to or from Ted Koska where the email contains David Stewart or Catthi Olson in any context from January 2014 to present
</t>
  </si>
  <si>
    <t>PDR-15-2881</t>
  </si>
  <si>
    <t>Phase 2</t>
  </si>
  <si>
    <t>Beth Brewster</t>
  </si>
  <si>
    <t xml:space="preserve">Any and all emails between the following email address:
elliottmoore@comcast.net
and any email address from the Washington State Department of Transportation.  Including but not limited to emails which are disclosure requests/requests for information.
Please include full thread and all attachments, the range is January 1 2014- present.
</t>
  </si>
  <si>
    <t>Carmen Fuala'au</t>
  </si>
  <si>
    <t xml:space="preserve">1. All SupervisorÃ¢â‚¬â„¢s Report of EmployeeÃ¢â‚¬â„¢s Personal Injury/Illness, Employee Report of Accidents, Witness Statements, EmployerÃ¢â‚¬â„¢s Request for Examination and/or Treatment, Investigation Reports or other accident reports, investigations or descriptions of injuries suffered by Emelita R. Moniz on September 26, 2016 aboard the M/V HYAK;
2. All memoranda, correspondence, reports of discussions, emails, electronic messages or communications, Safety Management System reports or complaints or safety advisories, safety meeting minutes or other documentation of any type whatsoever regarding the lighting and/or illumination of stairway from the Texas deck to the cabin level on the starboard side of the No. 2 end of the M/V HYAK;
3.  All memoranda, correspondence, reports of discussions, emails, electronic messages or communications, Safety Mangement System reports or complaints or safety advisories, safety meeting minutes, and electronic and  written communications either within the Washington State Ferry system or with outside vendors regarding deficiencies or safety issues relative to lighting and/or illumination of stairways and/or ladderways on Washington State Ferry vessels; 
4. All documents of any type indicating maintenance and unearned wayge payments made to Emilita R. Moniz subsequent to September 26, 2016; 
5.  All work requests, work orders, invoices, SMS work requisitions, or other documentation of any type discussing, referencing or regarding modifications, alterations, maintenance or repair of the lighting and  or illumination on the stairway from the Texas deck to the cabin level on the starboard No. 2 end of the M/V HYAK;
6.  All photos or videos of the nosings and tread on the stairway where  Emelita R. Moniz was injured aboard the M/V HYAK on September 26, 2016;
7.  All memoranda, correspondence, reports of discussions, emails, electronic messages or communications, Safety Management System reports or complaints or safety advisories, safety meeting minutes or other documentation of any type whatsoever discussing, referencing or regarding lighting or illumination of the stairway from the Texas deck to the cabin level at the starboard No. 2 end of the M/V HYAK;
8.  All surveillance videos showing Emelita R. MonizÃ¢â‚¬â„¢s injury aboard  the M/V HYAK on September 26, 2016;
9.  The pilothouse log and engine room log for the M/V HYAK for  September 26, 27 and 28, 2016.
</t>
  </si>
  <si>
    <t>9-26-2016 accident aboard M/V HYAK</t>
  </si>
  <si>
    <t>Please provide all emails, in original digital format, that contain the name "Newlean" and either "Senator King" or "Curtis King" in the body of the message, sent or received between July 1, 2007 and February 18, 2016 searching across all employee mailboxes.</t>
  </si>
  <si>
    <t>Emails contain the name "Newlean" and either "Senator King" or "Curtis King"</t>
  </si>
  <si>
    <t>all emails from Washington State Ferries communications staff and leadership from May 1 to June 20 that mention the KING 5 ferry story by Susannah Frame.</t>
  </si>
  <si>
    <t>Emails from WSF Communications Staff from May 1 to June 20 about King 5 Ferry story by Susannah Frame</t>
  </si>
  <si>
    <t>Cherish Shope</t>
  </si>
  <si>
    <t xml:space="preserve">Any emails replying to RodneyR@maxkuney.com in response to "plans and calculations" questions in WSDOT email dated 9/23/13 from Richard Zeldenrust WSDOT Bridge and Structures Office. </t>
  </si>
  <si>
    <t>Emails on Contract 8128 SR 522 Snohomish River Bridge to US 2 Project</t>
  </si>
  <si>
    <t>PDR-14-0360</t>
  </si>
  <si>
    <t>Branches Law</t>
  </si>
  <si>
    <t>Joan Mell</t>
  </si>
  <si>
    <t xml:space="preserve">Please provide any and all correspondence to the Department 
of Transportation from Mayor Mike Courts of DuPont.
</t>
  </si>
  <si>
    <t>Emails re: Mayor Mike Courts</t>
  </si>
  <si>
    <t>Mark Racer</t>
  </si>
  <si>
    <t>Copies of emails that have to do with ANY WSDOT EMPLOYEE that has been fired in the last 10 years or lost their job due to having a DUI or DWI(driving under the influence) or suspension of license at any time on their driving record and had represented has had a suspension of his or her drivers license,  and then lost their job.
Provide a copy of the WSDOT policy for WSDOT employees and driving records, What is your exact policy?
Provide a copy of any union contract from the last ten years, only the portion regarding drivers records. Did WSDOT negotiate for represented employees to have a valid drivers license in order to maintain their jobs or in order to maintain specific job?</t>
  </si>
  <si>
    <t>Emails regarding DUI or DWI</t>
  </si>
  <si>
    <t>Law Office of Greene &amp; Lloyd</t>
  </si>
  <si>
    <t>B Walter</t>
  </si>
  <si>
    <t>All copies of emails sent or received by WSDOT to or from all State Employees and/or private contractors from January
2016 to December 2017 that deals with proper signage, traffic control or related to all motor vehicle accidents between
Ritzville and Spokane on the l-90 freeway.</t>
  </si>
  <si>
    <t>Emails regarding proper signage, traffic control or related to all motor vehicle accidents between Ritzville and Spokane on the I-90 freeway.</t>
  </si>
  <si>
    <t>CSD</t>
  </si>
  <si>
    <t>Denial Exemption(s) - 42.56.330(7): 42.56.510: 46.63.160(6)(c)</t>
  </si>
  <si>
    <t>Personally identifying information of a toll account holder and records identifying a specific instance of travel pertaining to tolling</t>
  </si>
  <si>
    <t xml:space="preserve">1) All emails sent or received by the following DOT staffers that relate or refer to tolling (including but not limited to tolling contractors, tolling problems, tolling Ã¢â‚¬Å“glitches,Ã¢â‚¬ï¿½ toll statistics, toll income, toll payment rates, contested toll adjudications, contested civil penalties, toll collection efforts, tolling enforcement, tardily-sent toll bills, tolling legislation, tolling proposals, tolling ideas, tolling reviews, tolling reports, etc.):
            a) Paula Hammond
            b) Craig Stone
            c) Patty Rubstello
            d) Patty Michaud
            e) Ted Trepanier
            f) Jamie Holter
2) All correspondence (including but not limited to emails) between WSDOT and member(s) of the state legislature that relate or refer to tolling.  
3) All correspondence (including but not limited to emails) between WSDOT and the governorÃ¢â‚¬â„¢s office (including but not limited to the former governor), that relate or refer to tolling.  
4) All correspondence (including but not limited to emails) to or from Victor Mendez that relate or refer to tolling.  
5) All correspondence (including but not limited to emails) to or from the State Patrol that relate or refer to tolling.  
6) All emails to or from Richard Krochalis that relate or refer to tolling.
7) All emails to or from Dan Mathis that relate or refer to tolling.
8) All emails to or from the office of administrative hearings that relate or refer to tolling.
Clarification re: timeframe: Provided 2/26/13- January 1, 2010 to date
Clarification re: a specific geographic area: Provided 3/4/13 - this request isn't limited to any specific region or project </t>
  </si>
  <si>
    <t>Emails regarding tolling PHASES</t>
  </si>
  <si>
    <t>PDR-13-0331</t>
  </si>
  <si>
    <t>KPLU</t>
  </si>
  <si>
    <t>Information Regarding the Infrastructure and Security of Computer and Telecommunications Networks, Public Employment Application Documents, and Attorney Client Privileged Information.</t>
  </si>
  <si>
    <t>Ashley Gross</t>
  </si>
  <si>
    <t xml:space="preserve">Copies of all emails sent by or received by Lynn Peterson, Chris Regan, and Judy Millar that contain any of these words: "methanol," "NWIW," "Northwest Innovation Works," or "BP" from Jan. 1, 2012 until the present. </t>
  </si>
  <si>
    <t>Emails that contain key words</t>
  </si>
  <si>
    <t xml:space="preserve">all messages sent and/or received by Ethan Bergerson from 11/1/2015 to present day (2/22016) regarding Ã¢â‚¬Å“Good to Go,Ã¢â‚¬ï¿½ Ã¢â‚¬Å“fraud,Ã¢â‚¬ï¿½ Ã¢â‚¬Å“breach,Ã¢â‚¬ï¿½ Ã¢â‚¬Å“news story,Ã¢â‚¬ï¿½ Ã¢â‚¬Å“investigation,Ã¢â‚¬ï¿½ Ã¢â‚¬Å“KIRO,Ã¢â‚¬ï¿½ Ã¢â‚¬Å“Linzi Sheldon,Ã¢â‚¬ï¿½ Ã¢â‚¬Å“Katie Doptis,Ã¢â‚¬ï¿½ Ã¢â‚¬Å“Secret Service,Ã¢â‚¬ï¿½ and Ã¢â‚¬Å“Craig Stone.Ã¢â‚¬ï¿½ This includes but is not limited to emails with attachments, text messages, and voicemail messages. </t>
  </si>
  <si>
    <t>Emails to and from Ethan Bergerson on select tolling topics.</t>
  </si>
  <si>
    <t>Lehi City government, Utah</t>
  </si>
  <si>
    <t>Shayne Simkins</t>
  </si>
  <si>
    <t xml:space="preserve">Any recent contracts between WSDOT and emergency contractors regarding debris removal </t>
  </si>
  <si>
    <t>Emergency Disaster Debris Management Plan</t>
  </si>
  <si>
    <t>Ymous Anon</t>
  </si>
  <si>
    <t xml:space="preserve">Any and all documents that mention the words "eminent domain" used, created, or maintained by the Washington State Department of Transportation from November 01, 2017 to January 11, 2018.  </t>
  </si>
  <si>
    <t>eminent domain records</t>
  </si>
  <si>
    <t>Want make sure we have no records double checking resources</t>
  </si>
  <si>
    <t xml:space="preserve">Donna Barnett </t>
  </si>
  <si>
    <t>Any and all documents, communications, memoranda or records regarding eminent domain proceedings in which the Washington State Department of Transportation ("WSDOT") considered, used or recommended the substitute facilities doctrine (also known as replacement or reproduction approach, or cost approach) for a valuation methodology.</t>
  </si>
  <si>
    <t>Eminent dommin</t>
  </si>
  <si>
    <t>PDR-15-3145</t>
  </si>
  <si>
    <t>1. All Supervisor's Report of Employee's Personal injury/illness, Employee Report of Accidents, Witness Statements, Employer's Request for Examination and/or Treatment, Accident Investigation Reports or other accident reports, investigations or descriptions of injuries suffered by John Rasmussen on September 8, 2012 on the M/V SEALTH;
2. All memoranda, correspondence, reports of discussions, emails, electronic messages or communications, Safety Management System reports or complaints or safety advisories, safety meeting minutes or other documentation of any type whatsoever regarding the injuries suffered by John Rasmussen on September 8, 2012 on the M/V SEALTH;
3. All documents of any type indicating maintenance and unearned wage payments made to John Rasmussen subsequent to September 8, 2012;
4. All memoranda, correspondence, reports of discussions, Safety
Management System reports. complaints, safety advisories, safety meeting minutes or other documentation of any type whatsoever regarding problems, concerns or issues involving vessel doors closing inadvertently and/or causing injuries;
5. All documents of any type whatsoever regarding or constituting
communications of vessel officers related to John Rasmussen injuries aboard the M/V SEALTH of September 8, 2012;
6. The pilothouse log of the M/V SEALTH for all shifts on September 8, 2012;</t>
  </si>
  <si>
    <t>Employee Accident Documents</t>
  </si>
  <si>
    <t>PDR-14-1623</t>
  </si>
  <si>
    <t>Marissa A. Olsson</t>
  </si>
  <si>
    <t>1. All Injury Reports, Witness Statements, Accident Investigation Reports or other accident reports, investigations or de~criptions of injuries suffered by Cesilia I. Chacon while disembarking a WSF vessel at the Vashon dock May 30, 2014;
2. All memoranda, correspondence, reports of discussions, Safety
Management System reports or complaints or safety advisories, safety meeting minutes or other documentation of any type whatsoever regarding the injuries suffered by Cesilia I. Chacon while disembarking a WSF vessel at the Vashon dock May 30, 2014;
3. All memoranda, correspondence, reports of discussions, Safety
Management System reports, complaints, safety advisories, safety meeting minutes or other documentation of any type whatsoever regarding problems, concerns or issues involving the apron or ramp used for disembarkation from WSF vessels at the Vashon dock;
4. All memoranda, correspondence, reports of discussions, Safety
Management System reports or complaints or safety advisories, safety meeting minutes, injury reports1 Witness Statements, Accident Investigation Reports or other accident reports, or other documentation of any type whatsoever regarding any trip and fall incidents while disembarking any WSF vessel from the car deck;
1001
5. Any and all photographs, drawings, diagrams or other visual representations related to injuries suffered by Cesilia I. Chacon while disembarking a WSF vessel at the Vashon dock May 30, 2014, including but not limited to photographs taken of Ms. Chacon's injuries by WSF employees at the Fauntleroy dock approximately one week after the incident;
6. Vessel logs for every vessel servicing the Vashon dock on May 30, 2014;
7. Any and all written policies and procedures employed by WSF, applicable to the Vashon dock (but not necessarily specific to the Vashon dock), related to safety precautions taken to protect pedestrians disembarking WSF vessels;
8. Any and all written policies and procedures employed by WSF, applicable to the Vashon dock (but not necessarily specific to the Vashon dock), related to safety precautions taken while disembarking WSF vessels at low tides;
9. Any and all medical records or medical information or communications with medical providers relative to treatment received by Cesilia I. Chacon.</t>
  </si>
  <si>
    <t>PDR-14-2644</t>
  </si>
  <si>
    <t>Not sent, waiting for drug testing release to be signed as well as investigation still on-going.</t>
  </si>
  <si>
    <t xml:space="preserve">All correspondence and documents originating within and outside of WSF starting August 30. 2014 to September 24. 2014 that mention my name or employee number Bruce Armstrong, Bruce T. Armstrong, Chief Armstrong or 462292. </t>
  </si>
  <si>
    <t>Employee communication</t>
  </si>
  <si>
    <t>PDR-14-2576</t>
  </si>
  <si>
    <t>Personal Employee Information, Information relating to employee drug and alcohol test results</t>
  </si>
  <si>
    <t>Phase 4 and extension</t>
  </si>
  <si>
    <t>Patricia Whaley</t>
  </si>
  <si>
    <t xml:space="preserve">1. All documentation pertaining to any allision or grounding involving a WSF vessel. Please include documentation regarding the accident, investigation, names of persons involved, and any disciplinary actions handed out. Please include written and digital correspondence involving said accidents from WSF Port Captains, Operations managers and HR personnel".
2. I am also requesting for all of the email correspondence from any member of the board of inquiry which contained the name of the vessel,(Hyak) my name (Margaret Patricia Whaley)  or in any way referred to either the accident, investigation, or disciplinary action.
</t>
  </si>
  <si>
    <t>Employee Discipline Documentation</t>
  </si>
  <si>
    <t>PDR-14-1392</t>
  </si>
  <si>
    <t>Michelle Ewaniec</t>
  </si>
  <si>
    <t xml:space="preserve">I'd like to request a copy, on a disc or flash drive, of my personnel and supervisory files. I'd appreciate it if these were put in two separate files on the disc or flash drive.
I'd also like to request a copy of any emails or other records about me. I'd appreciate it if you would include but limit it to subjects about my performance, my paperwork/time sheets, permanent position as a rest area attendant, my DVR attempts, my disability, and any conduct issues. I do not need any emails sent to all staff or all my unit, or any where I am the sender or the recipient unless it is about one of the subjects listed in the previous sentence.
</t>
  </si>
  <si>
    <t>employee file</t>
  </si>
  <si>
    <t>PDR-15-3127</t>
  </si>
  <si>
    <t>Any documents, including, but not limited to, email messages, memos, correspondence, notes of communications, or contracts related to firefighting training conducted for Washington State Ferries personnel at the Kitsap Readiness Response Center on June 16 and 17, 2015.</t>
  </si>
  <si>
    <t>PDR-15-1719</t>
  </si>
  <si>
    <t>1. All Supervisor's Report of Employee's Personal Injury/Illness, Employee Report of Accidents, Witness Statements, Employer's Request for Examination and/or Treatment, Accident Investigation Reports or other accident reports, investigations or descriptions of injuries suffered by Boris S. Stefanoff on February 2, 2015 aboard the MV PUYALLUP;
2. All memoranda, correspondence, reports of discussions, emails, electronic messages or communications, Safety Management System reports or complaints or safety advisories, safety meeting minutes or other documentation of any type whatsoever regarding the injuries suffered by Boris S. Stefanoff on February 2, 2015 aboard the MV PUYALLUP, and communications either within the Washington State Ferry system regarding said injuries;
3. All memoranda, correspondence, reports of discussions, email s, electronic messages or communications to or from Bill Michael regarding the providing of Boris S. Stefanoff with a master's certificate relevant to injuries suffered aboard the MV PUYALLUP on February 2, 2015;
4. All memoranda, correspondence, reports of discussions, emails, electronic messages or communications to or from Washington State Ferry personnel regarding the providing of Boris S. Stefanoff with a master's certificate relevant to injuries suffered aboard the MV PUYALLUP on February 2, 2015
5. All notices of any type that Boris S. Stefanoff was injured aboard the MV PUYALLUP on February 2, 2015;
6. All documents of any type indicating maintenance and unearned wage payments made to Boris S. Stefanoff subsequent to February 2, 2015;
7. All documents of any type whatsoever regarding or constituting
communications of vessel officers related to Boris S. Stefanoff injury aboard the MV PUYALLUP of February 2, 2015 or the fight which occurred aboard the vessel at that time;
8. All Safety Management System sections, instruction and training materials of any type, fleet advisories, memoranda, notices, instructions, procedures or protocol of any type referring or relating to master's certificates to be provided to seamen who are injured or become ill in the service of the vessel;
9. The MV PUYALLUP pilothouse log for February 1 and 2, 2015;
10. All memoranda, correspondence, reports of discussions, emails, electronic messages or communications to or from Washington State Ferry personnel regarding or related to measures to be taken on days or nights where Mariners and Seahawks games are played in Seattle;
11. All memoranda, correspondence, reports of discussions, emails, electronic messages or communications to or from Washington State Ferry personnel regarding or related to measures to be taken on Super Bowl Sunday;
12. Boris S. Stefanoff's personnel file;
13. All medical records of treatment of any type to Boris S. Stefanoff.</t>
  </si>
  <si>
    <t>Employee Incident Record</t>
  </si>
  <si>
    <t>PDR-15-0832</t>
  </si>
  <si>
    <t>1. All Supervisor's Report of Employee's Personal Injury/Illness, Employee Report of Accidents, Witness Statements, Employer's Request for Examination and/or Treatment, Accident Investigation Reports or other accident reports, investigations or descriptions of injuries suffered by Callista K. Griffin on February 2, 2015 aboard the MV PUYALLUP;
2. All Supervisor's Report of Employee's Personal Injury/Illness, Employee Report of Accidents, Witness Statements, Employer's Request for Examination and/or Treatment, Accident Investigation Reports, reports of law enforcement or other accident reports, investigations or descriptions of the fight and disturbances raised by passengers on the Seattle to Winslow run on February 2, 2015 aboard the MV PUYALLUP;
3. All Safety Management System sections, instruction and training materials of any type, fleet advisories, memoranda, notices, instructions, procedures or protocol of any type referring or relating to addressing, handling and/or responding to intoxicated passengers and/or passengers presenting a risk to other passengers or crew aboard Washington State Ferry vessels;
4. All documents and records of any type of instruction and training of any type provided to the second mate who was aboard the MV PUYALLUP at 1 :21 on February 2, 2015, including but not limited to training referring or relating to addressing, handling and/or responding to intoxicated passengers and/or passengers presenting a risk to other passengers or crew aboard Washington State Ferry vessels;
5. All memoranda, correspondence, reports of discussions, emails, electronic messages or communications, Safety Management System reports or complaints or safety advisories, safety meeting minutes or other documentation of any type whatsoever regarding the injuries suffered by Callista K. Griffin on February 2, 2015 aboard the MV PUYALLUP, and communications either within the Washington State Ferry system regarding said injuries;
6. All memoranda, correspondence, reports of discussions, emails, electronic messages or communications of any type to or from Washington State Ferry or Department of Transportation personnel regarding the training or lack of training of the second mate who was aboard the MV PUYALLUP at 1:21 a.m. on February 2, 2015;
7. All corrective actions taken regarding the failure of the second mate second mate aboard the MV PUYALLUP at 1 :21 a.m. on February 2, 2015 to either notify the wheelhouse of the presence of intoxicated and/or unruly passengers in the cabin or his failure to intervene appropriately;
8. All witness statements of any type related to the presence of intoxicated and/or unruly passengers in the cabin aboard the MV PUYALLUP on February 2, 2015;
9. All memoranda, correspondence, reports of discussions, emails, electronic messages or communications to or from Bill Michael regarding the providing of Callista K. Griffin with a master's certificate relevant to injuries suffered aboard the MV PUYALLUP on February 2, 2015;
10. All memoranda, correspondence, reports of discussions, emails, electronic messages or communications to or from Washington State Ferry personnel regarding the providing of Callista K. Griffin with a master's certificate relevant to injuries suffered aboard the MV PUYALLUP on February 2, 2015;
11. All notices of any type that Callista K. Griffin was injured aboard the MV PUYALLUP on February 2, 2015;
12. All documents of any type indicating maintenance and unearned wage payments made to Callista K. Griffin subsequent to February 2, 2015;
13. All documents of any type whatsoever regarding or constituting communications of vessel officers related to Callista K. Griffin' injury aboard the MV PUYALLUP of February 2, 2015 or the fight which occurred aboard the vessel at that time;
14. A list of all WSF employees present aboard the MV PUYALLUP on February 2, 2015;
15. Callista K. Griffin's personnel file;
16. All medical records of treatment of any type to Callista K. Griffin.</t>
  </si>
  <si>
    <t>Employee Incident Records</t>
  </si>
  <si>
    <t>PDR-15-0756</t>
  </si>
  <si>
    <t>Zach Herschensohn</t>
  </si>
  <si>
    <t>1. Any incident or Accident Report(s) completed by our client;
2. A complete copy of his personnel file including any documents
generated or produced in association with his last three (3) years of work on the M/V KITTITAS or any vessel owned and/or operated by Washington State Ferries;
3. A copy of any document that you have obtained by way of an
authorization signed by our client;
4. An itemization of all payments made toward maintenance, cure or unearned wages, as well as W-2 statements from 2014-2015; and,
5. A copy of any recorded or verbal statement obtained by any
employee or representative employed by Washington State Ferries or the Washington Department of Transportation, which is within the control of the identified entities.</t>
  </si>
  <si>
    <t>Employee incident Records</t>
  </si>
  <si>
    <t>PDR-15-1872</t>
  </si>
  <si>
    <t>Not sent, protest sent, waiting for further review.</t>
  </si>
  <si>
    <t>1. All reports and/or accounts or descriptions of any type, Witness Statements, Accident Investigation Reports or other accident reports, investigations or descriptions of the assault committed upon and the injuries suffered by George J. Glushko on April 24, 2015 aboard the M/V KALEETAN;
2. All memoranda, correspondence, reports of discussions, emails, electronic messages or communications, Safety Management System reports or complaints or safety advisories, safety meeting minutes or other documentation of any type whatsoever regarding the injuries suffered by George J. Glushko on April 24, 2015 aboard the M/V KALEETAN, and communications either within the Washington State Ferry system regarding said injuries;
3. All memoranda, correspondence, reports of discussions, emails, electronic messages or communications, Safety Management System reports or complaints or safety advisories, safety meeting minutes or other documentation of any type whatsoever regarding injuries suffered by passengers or crewmembers aboard Washington State Ferry vessels resulting from assaults or attacks of any kind by other passengers, from January 1, 2007 through the present;
4. All memoranda, correspondence, reports of discussions, emails, electronic messages or communications to or from Washington State Ferry personnel regarding measures to be taken following the assault on crewmembers which occurred on the M/V PUYALLUP on February 2, 2015;
5. All memoranda, correspondence, reports of discussions, emails, electronic messages or communications, Safety Management System reports or complaints or safety advisories, safety meeting minutes or other documentation of any type whatsoever regarding having law enforcement aboard Washington State Ferry vessels on days when Mariners, Sounders or Seahawk games or other public gatherings are scheduled in Seattle;
6. All documents of any type indicating issues concerning Jonathon Patrick Hall on Washington State Ferry vessels;
7. All documents of any type whatsoever regarding or constituting communications of vessel officers related to George J. Glushko's injury aboard the M/V KALEETAN of April 24, 2015 or the assault which occurred aboard the vessel at that time;
8. The M/V KALEETAN pilothouse log for April 24 and 25, 2015;
9. All memoranda, correspondence, reports of discussions, emails, electronic messages or communications to or from Washington State Ferry personnel regarding or related to measures to be taken on days or nights where Mariners, Sounders or Seahawks games are played in Seattle;
10. All memoranda, correspondence, reports of discussions, emails, electronic messages or communications to or from Washington State Ferry personnel regarding or related to measures to be taken when Mariners, Sounders or Seahawk games or other public gatherings are scheduled in Seattle;
11. All medical records of treatment of any type to George J. Glushko.</t>
  </si>
  <si>
    <t>PDR-15-1485</t>
  </si>
  <si>
    <t>Christine Clifford</t>
  </si>
  <si>
    <t>* Dates of employment (start/stop date if applicable)
* Copies of payroll records (ex, check stubs, payroll detail)
* Copies of timecards
* Description of position/duties
* Copy of application for employment
* Reason job ended</t>
  </si>
  <si>
    <t>Employee information</t>
  </si>
  <si>
    <t>PDR-14-1018</t>
  </si>
  <si>
    <t xml:space="preserve">Any information regarding the investigation of Director of Operation Steve Rodgers in summer 2014 and his son, teller Josh Rodgers, a few months earlier. </t>
  </si>
  <si>
    <t>PDR-14-1836</t>
  </si>
  <si>
    <t>Civil Rights Justice Center</t>
  </si>
  <si>
    <t>Anna Michel</t>
  </si>
  <si>
    <t>~ Copy of Mike BreysseÃ¢â‚¬â„¢s supervisor file (maintained by Steve Rockwell).
~ Copy of Mike BreysseÃ¢â‚¬â„¢s employee file
~ Any email or calendar that contains the name of Mike Breysse, or where Mike Breysee is the subject of the email or calendar.Ã¢â‚¬ï¿½  for the time period of November 1, 2012 to present, from the following people:
- Jeff Pelton
- Todd Dowler
- Kathy Dawley
- Steve Rockwell
- Sue Tellesbo
- Becky Jones
- Tom Chrisman
- Eric Summers
~ Copies of all records, voice recordings, all hand written and typed notes regarding Mike Breysse, Sue Tellesbo, Becky Jones and Fane Bell from the following people:
- Jeff Pelton
- Todd Dowler
- Kathy Dawley
- Steve Rockwell
- Noelle Baird
- Stacy Ragsdale
- Labor Relations
~ Copies of position descriptions for the following people:
- Steve Rockwell
- Mike Dubee
- Ralph Martinez
- Wayne Frudd
- Ernst Stahn
~ List of all disciplinary action taken by Jeff Pelton, including the nature of the infraction and the disciplinary action taken.
~ List of all disciplinary action taken by Steve Rockwell, including the nature of the infraction and the disciplinary action taken, from the duration of his time in the Olympic Region Safety office and as the Western Washington Safety Manager.
~ List of all disciplinary action, including the nature of the infraction and the disciplinary action taken by Kathy Dawley.
~ Copies of all WSDOT disciplinary action related to completing annual evaluations (PMP's)
~ Copies of all position reclassification filings and the results for all Safety OfficerÃ¢â‚¬â„¢s in WSDOT from November 1, 2012 to present.
~ All known issues and problems associated with the current PMP software program.</t>
  </si>
  <si>
    <t>HR re: request (Mike Breysse)</t>
  </si>
  <si>
    <t>Denial Exemption(s) - 5.60.060(2)(a): 42.56.290: 42.56.510: 42.56.420(4)</t>
  </si>
  <si>
    <t>Attorney/Client Privileged Communications and Security PIN Numbers</t>
  </si>
  <si>
    <t>all electronic correspondence (both internal and to/from Seattle Tunnel Partners) from December 1, 2013 to January 8, 2014 regarding the Alaskan Way Viaduct replacement tunnel, including but not limited to: the tunneling machine itself, project delay, project shutdown, obstructions to the tunneling machine, damage to the tunneling machine, etc.</t>
  </si>
  <si>
    <t xml:space="preserve">Correspondence about tunneling machine </t>
  </si>
  <si>
    <t>PDR-14-0083</t>
  </si>
  <si>
    <t>Grant Matlock</t>
  </si>
  <si>
    <t xml:space="preserve">I would like to do a public records request for the following: 
1. An organization chart for the Department (who supervises who).
2. A name and position title for each full time employee.
3. 2016 salary for each full time employee. 
4. The date of hire for each full time employee. 
</t>
  </si>
  <si>
    <t>Tina Patel</t>
  </si>
  <si>
    <t xml:space="preserve">Can you verify Mr. Dailey's employment? When was he hired, what was his title/responsibilities, did he undergo a background check?
Can you also confirm what happened on July 3? Was there an official complaint made against Mr. Dailey? Did an employee contact authorities? Was Mr. Dailey taken into custody onboard the ferry or at the ferry dock? Were any riders affected or harmed?
</t>
  </si>
  <si>
    <t xml:space="preserve">Employee information </t>
  </si>
  <si>
    <t>PDR-14-1822</t>
  </si>
  <si>
    <t>Barokas Martin &amp; Tomlinson</t>
  </si>
  <si>
    <t>Denial Exemption(s) - 10-2-00173-2: 42.56.290: 5.60.060(2)(a)
Denial Exemption(s) - 42.56.290: 5.60.060(2)(a)
Denial Exemption(s) - Thurston County Superior Court Case No.10-2-00173-2 
Denial Exemption(s) - 42.56.230(4)</t>
  </si>
  <si>
    <t>Blair Russ</t>
  </si>
  <si>
    <t xml:space="preserve">1.  Any and all contracts between Washington State or WSDOT between Electonic Transactions Corporation concerning tolls on the 520 Bridge. 
2.  Any documents which contain information concerning the selection of wording/content of civil penalty notices and hearing for civil penalty notices.  Including but not limited to, the phrase:  "The judge does not have the legal authority to negotiate, waive or lessen the fine, extend the payment period or grant a payment plan." 
3.  Any and all documents relating to complaints, concerns, or the like, from indviduals who have been disuaded or discouraged from requesting hearings on civil penalties by customer services representatives employed or contracted through Electonic Transactions Corporation along with any all reponse/investigations thereto.
</t>
  </si>
  <si>
    <t>3 items about Tolling and ETC and SR 520</t>
  </si>
  <si>
    <t>PDR-14-0436</t>
  </si>
  <si>
    <t>I. All Supervisor's Report of Employee's Personal Injury/ Illness, Employee Report of Accidents, Witness Statements, Employer's Request for Examination and/or Treatment, Accident Investigation Reports or other accident reports, investigations or descriptions of injuries suffered by Patrick E. Eakes on December 2, 2014 on the M/V ISSAQUAH;
2. All memoranda, correspondence, reports of discussions, Safety Management System reports or complaints or safety advisories, safety meeting minutes or other documentation of any type whatsoever regarding the injuries suffered by Patrick E. Eakes on December 2, 201 4 on the M/V ISSAQUAH;
3. All documents of any type indicating maintenance and unearned wage payments made to Patrick E. Eakes subsequent to December 2, 2014 ;
4 . All memoranda, correspondence, reports of discussions, Safety Management System reports or requests, complaints, safety advisories, safety meeting minutes or other documentation of any type whatsoever regarding problems, concerns or issues involving the placement or removal of car blocks on Washington State Ferry
vessels;
5. Any and a ll photos, vessel plans, drawings, details or other documents depicting the lower and upper car decks and ramps on the M/V ISSAQUAH;
6. All documents of any type which would identify the driver of the vehicle involved in Patrick E. Eakes' December 2, 2014 injury aboard the MN ISSAQUAH;
7. Any and all descriptions, photos, drawings, details, Safety Management System sections, rules, guidelines, directives, instructions or other documents specifying how car blocks are to be placed and/or removed on Washington State Ferry vessels;
8. Patrick E. Eakes' personnel file;
9. All medical records and reports concerning Patrick E. Eakes.</t>
  </si>
  <si>
    <t>PDR-15-1278</t>
  </si>
  <si>
    <t>Copyrighted Material</t>
  </si>
  <si>
    <t>Not Sent, request closed/re-opened due to requester comments on requested items.  Further search being conducted.</t>
  </si>
  <si>
    <t>1. All Supervisor's Report of Employee's Personal Injury/Illness, Employee Report of Accidents, Witness Statements, Employer's Request for Examination and/or Treatment, Accident Investigation Reports or other accident reports, investigations or descriptions of injuries suffered by James A. Peterson on December 13 and 14, 2014 on the M/V SEALTH;
2. All memoranda, correspondence, reports of discussions, emails, electronic messages or communications, Safety Management System reports or complaints or safety advisories, safety meeting minutes or other documentation of any type whatsoever regarding the injuries suffe red by James A. Peterson on December 13 and 14, 2014 on the M/V SEALTH, or the condition of the main engines aboard the M/V SEALTH;
3. All documents of any type indicating maintenance and unearned wage payments made to James A. Peterson subsequent to December 14, 201 4;
4. All documents of any type whatsoever regarding or constituting communications of vessel officers related to James A. Peterson's injury aboard the M/V SEALTH of December 14, 20 I4;
5. The pilothouse log of the M/V SEALTH for all shifts on December 9 th rough 14, 201 4;
6. All engine room logs of the M/V SEALTH for all shifts on December 9 through 14, 2014;
7. All manuals, including but not limited to the M/V SEALTH maintenance procedures, related to the General Electric main engines aboard the M/V SEALTH;
8. All documents, photographs, plans, descriptions, manuals of any type, procedures, guidelines or information of any type, including but not limited to all Tesco General Electric tools and the air regular station with the General Electric air-operated winch related to or used with the General Electric air-operated wrench regulator maintained in the M/V SEALTH engine room on December 14, 2014;
9. All documents, photographs, plans, descriptions, manuals of any type, procedures, guidelines or information of any type, including but not limited to the manual torque multiplier tool maintained in the M/V SEALTH engine room on December 13 and
14, 2014;
10. All documents of any type referencing problems or deficiencies of any type of the General Electric air-operated wrench regulator maintained in the M/V SEALTH engine room on December 14, 2014;
11. All Eagle Harbor records of any type referencing or relating to work performed on the main engines of the M/V SEALTH at any time during the four shipyard periods prior to December 14, 2014;
12. All documents and/or records of any type, including but not limited to engine room logs and machinery history, referencing or related to main engine failures experienced on the M/V SEALTH from January 2010 through the present;
13. All documents and/or records of any type, including all investigative reports and documents referenced in said reports, about or concerning main engine fires experienced on the M/V KITSAP from January 2011 through the present;
14. All vessel plans, diagrams, or depiction's of any type of the car deck, engine room, and stairways and ladders connecting the car deck and engine room of the M/V SEALTH as it existed on December 14, 2014;
15. All medical records, reports, diagnostic testing or other documents of any type regarding medical treatment provided to James A. Peterson;
16. James A. Peterson's personnel file.</t>
  </si>
  <si>
    <t>PDR-15-1288</t>
  </si>
  <si>
    <t>1) Any Incident or Accident Report( s) completed by our client
regarding any and all injuries through his employment;
2) A complete copy of his personnel file including any documents
generated or produced in association with his employment on any
vessel owned and/or operated by Washington State Ferries from 1998 - 2000 as well as from 2011 to present;
3) A copy of any document that you have obtained by way of an
authorization signed by our client;
4) An itemization of all payments made toward maintenance, cure or unearned wages, as well as W-2 statements from 2010-2014; and,
5) A copy of any recorded or verbal statement obtained by any
employee or representative employed by Washington State Ferries or the Washington Department of Transportation, which is within
the control of the identified entities regarding our client.</t>
  </si>
  <si>
    <t>PDR-15-1407</t>
  </si>
  <si>
    <t>Amal Kissoondyal</t>
  </si>
  <si>
    <t>SR 99 George Washington Bridge 99/560 Plans.</t>
  </si>
  <si>
    <t>SR 99 George Washington Bridge 99/560 Plans</t>
  </si>
  <si>
    <t>PDR-14-2842</t>
  </si>
  <si>
    <t xml:space="preserve">I request access to and electronic copies of a database or other such record related to employees at your agency/commission/office/board/department on job reassignment or alternate assignment from years 2012 to present Ã¢â‚¬â€œ for cases where the employee is on reassignment while being investigated for allegations of wrong-doing.
This request should include records providing the following:
Ã¢â‚¬Â¢	Employee name
Ã¢â‚¬Â¢	Position
Ã¢â‚¬Â¢	Pay rate/salary
Ã¢â‚¬Â¢	Beginning and ending dates of the alternate assignment
Ã¢â‚¬Â¢	Disposition: Termination? Settlement? Back to work?
</t>
  </si>
  <si>
    <t xml:space="preserve">Employee on reassignment while being investigated </t>
  </si>
  <si>
    <t>Michael Bartel</t>
  </si>
  <si>
    <t>I am a former employee of WSDOT and I am requesting my pay stubs from June of 2012 to the end of my employment. I would like to receive them in electronic form.</t>
  </si>
  <si>
    <t>Employee Pay Stubs</t>
  </si>
  <si>
    <t>PDR-14-3264</t>
  </si>
  <si>
    <t>Daniel J. Whitmore</t>
  </si>
  <si>
    <t>I represent your employee, Demetrius Kendrix, in a legal matter unrelated to their employment.
Please send me a copy of their complete payroll records beginning with 6 months prior to Jul 25, 2015 and continuing through the present day.</t>
  </si>
  <si>
    <t>Employee Payroll Records</t>
  </si>
  <si>
    <t>PDR-15-2620</t>
  </si>
  <si>
    <t>Kornfeld, Trudell, Bowen &amp; Lingenbrink, PLLC.</t>
  </si>
  <si>
    <t>Hannah Talmage</t>
  </si>
  <si>
    <t>1) fill out questionnaire
2) include payroll records for the three (3) month period prior to the accident date (8/31/16)  to the present</t>
  </si>
  <si>
    <t>Employee payroll records</t>
  </si>
  <si>
    <t>Application materials (includes resume, application, cover letter, supplemental support material)</t>
  </si>
  <si>
    <t xml:space="preserve">a)  I wish to be provided 2015, 2016, and 2017 WSDOT all employee performance evaluations and/or annual or other available employee reports for Ms. Kathleen Davis - Director, Local Programs and Mr. Kyle McKeon Ã¢â‚¬â€œ Local Programs Manager, Engineering Services.
b)  For Mr. Kyle McKeon Ã¢â‚¬â€œ Local Programs Manager, Engineering Services, I wished to be provided the job application, including all identified qualifications, certificates, degrees, license, references, and other supplied information on his application as well as the hiring committees comments and scoring for the position he currently holds and the last position at WSDOT he held.
</t>
  </si>
  <si>
    <t>Employee performance evaluations</t>
  </si>
  <si>
    <t>I request to be provided a copy of the employee personnel file for each WSDOT employee whom is in a Transportation Engineer job classification.</t>
  </si>
  <si>
    <t>employee personnel file for each WSDOT employee whom is in a Transportation Engineer job classification</t>
  </si>
  <si>
    <t>InfoCare Inc.</t>
  </si>
  <si>
    <t>Exempt Dependent Information</t>
  </si>
  <si>
    <t>Tina Ingalls</t>
  </si>
  <si>
    <t>All payroll and personnel records, attendance records, employment applications, timecards and/or timesheets, earnings statements, tax reporting records, records reflecting length of employment, employee benefits including but not limited to 401(k), profit sharing and/or pension benefits, promotions, demotions, reviews, termination records, time loss records, accident reports, claims for employment, claims for long-term or short-term disability and/or industrial insurance, medical records, hand written notes and correspondence.</t>
  </si>
  <si>
    <t>Employee Personnel Records</t>
  </si>
  <si>
    <t>PDR-14-1217</t>
  </si>
  <si>
    <t>Tanya Woo</t>
  </si>
  <si>
    <t>I request access to and an electronic copy of photos of Steven Dailey</t>
  </si>
  <si>
    <t>Employee photos</t>
  </si>
  <si>
    <t>PDR-14-1805</t>
  </si>
  <si>
    <t xml:space="preserve">I would like the  entire chain of command for WSF with ALL email addresses included. </t>
  </si>
  <si>
    <t>Employee positions and emails</t>
  </si>
  <si>
    <t>PDR-15-2428</t>
  </si>
  <si>
    <t>Public Employee Personal Information, Attorney Client Privileged Information</t>
  </si>
  <si>
    <t>Ã¢â‚¬Â¢ Copies of all payroll records for our client Leigh Ann Shoffner from 2010 to present,
Ã¢â‚¬Â¢ A complete copy of her maintenance and cure claims for the injury dated February 16, 2014;
Ã¢â‚¬Â¢ A copy of the collective bargaining agreement between Ms. Shoffner's union (lnlandboatmen's Union of the Pacific) and the Washington State Ferries in force at the time of her injury on February 16, 2014.</t>
  </si>
  <si>
    <t>PDR-15-0937</t>
  </si>
  <si>
    <t>a copy of a 2012 WSDOT safety report related to the Alaskan Way Viaduct Replacement Project, which includes photos of violations.
It was referenced in a KOMO-TV story on March 12, 2015
Requested revised on 3/31/15 to:
the records which WSDOT released to KOMO earlier this month regarding safety on the AWV Tunnel Project</t>
  </si>
  <si>
    <t xml:space="preserve">2012 WSDOT Safety Report related to the AWV, </t>
  </si>
  <si>
    <t>PDR-15-0822</t>
  </si>
  <si>
    <t>Stina Van Patten</t>
  </si>
  <si>
    <t xml:space="preserve">Information relating to the application and execution of an AIRPLANE DEALER'S LICENSE to the Washington State Department of Transportation by KEVIN GLENN GRIFFIN, DOB 09/27/1972.  </t>
  </si>
  <si>
    <t>Airplane Dealer's License</t>
  </si>
  <si>
    <t>PDR-15-1123</t>
  </si>
  <si>
    <t>Not Sent, working with AAG's and attorney regarding records in the personnel file.</t>
  </si>
  <si>
    <t>Johnny Trieu</t>
  </si>
  <si>
    <t>Christopher Longmate
DOB: 10/31/1977
Complete personnel records of Christopher Longmate for all periods of employment including but not limited to, personnel records, employment history, payroll and attendance records, pension records and any and all other records pertaining to the employment of Christopher Longmate.</t>
  </si>
  <si>
    <t>PDR-15-0844</t>
  </si>
  <si>
    <t>1. All audiograms, audiogram reports, correspondence related to audiograms, instructions related to audiograms related or referring to Oliver Serna;
2. Oliver Serna' personnel file;
3. Any and all notifications to Oliver Serna of a Standard Threshold Shift in his audiograms.</t>
  </si>
  <si>
    <t>PDR-15-0870</t>
  </si>
  <si>
    <t>Individual social security number.</t>
  </si>
  <si>
    <t>Using letter to update the next action due date, which should have been 3/15/18.</t>
  </si>
  <si>
    <t>Regarding the Alaskan Way Viaduct Replacement Program, please provide all official correspondence between WSDOT and Seattle Tunnel Partners dated between January 1, 2018 and February 7, 2018.</t>
  </si>
  <si>
    <t>Alaskan Way Viaduct Replacement Program</t>
  </si>
  <si>
    <t>Roblee Detwiler &amp; Black, PLLP</t>
  </si>
  <si>
    <t>Jacob H. Black</t>
  </si>
  <si>
    <t>true and correct copies of certified payroll records for all work performed on the 1-520 Floating Bridge project related to the installation of the permanent "Cable Safety Rail." It is my understanding that this work has been assigned by Kiewit/General/Manson, a Joint Venture to employees in Carpenter classifications. The work for which this request is being made is the subject of the Wage Determination issued by the Department of Labor &amp; Industries on May 26, 2015, by Industrial Statistician Jim Christensen.</t>
  </si>
  <si>
    <t xml:space="preserve">Certified payroll for work on 520 for "cable safety rail.
</t>
  </si>
  <si>
    <t>PDR-15-2172</t>
  </si>
  <si>
    <t>Moschetto &amp; Koplin, INC., PS.</t>
  </si>
  <si>
    <t>Joseph Koplin</t>
  </si>
  <si>
    <t xml:space="preserve">A complete copy of Michael Hundahl entire employee personnel file including tax information and payroll records from January 1, 2006, to present. </t>
  </si>
  <si>
    <t>Employee records M. Hundahl</t>
  </si>
  <si>
    <t>PDR-14-1464</t>
  </si>
  <si>
    <t>Clare Powers</t>
  </si>
  <si>
    <t xml:space="preserve">I am requesting if it is possible to have the Employee on duty in the first toll booth on Tuesdday, September 19th,2017 for the 1:10 sailing to Seattle to send a statement that I wasn't the driver. Or any other employee who may have witnessed the initial impact. I have also requesting CCTV images. I am requesting if possible for an employee schedule for that day and the potential that any Ferry staff member recalls the incident and witnessed me not driving the vehicle at impact. The person at toll booth 1 is most relevant. </t>
  </si>
  <si>
    <t>Employee schedule for Tuesday, September 19th, 2017</t>
  </si>
  <si>
    <t>Paul Bang-Knudsen</t>
  </si>
  <si>
    <t xml:space="preserve">WSF Employees Fulll Names and job position of all Personell on the WSF Seattle to Bainbridge route aboard the 345 sailing on October 26, 2016; AND Idenitfy what crew is regularly scheduled or fill in/ replacement; AND Identify employees of regulaly scheduled crew that reported absent.
</t>
  </si>
  <si>
    <t>Employees name on the Seattle to Bainbridge WSF</t>
  </si>
  <si>
    <t>Pamela Summy</t>
  </si>
  <si>
    <t>All WSF ferry employees swipes, for riding on all ferries including, name of employee, date, time, ferry and ferry run, from dates 1/1/16 through 9/31/16.</t>
  </si>
  <si>
    <t>Employees riding ferries</t>
  </si>
  <si>
    <t>Christina Mitchell</t>
  </si>
  <si>
    <t>I am with the Finance Department at the City of Bainbridge Island. I am working on our Comprehensive Annual Financial Report (CAFR) for 2018. I require the total number of employees at the Bainbridge Island Ferry Terminal for years 2009, 2010, 2011, 2012, 2013. There is no need to break out the data by shift, total employess at year end is perfect.</t>
  </si>
  <si>
    <t>Employment Data</t>
  </si>
  <si>
    <t>Personally identifying information of toll account holders and bank financial information.</t>
  </si>
  <si>
    <t xml:space="preserve">1.All emails from Craig Stone to any Electronic Transaction Consultants employee from June 1, 2015 to August 6th, 2015.
2.All emails from Patty Rubstello to any Electronic Transaction Consultants employee from June 1, 2015 to August 6th 2015.
</t>
  </si>
  <si>
    <t>Emails between WSDOT and ETCC</t>
  </si>
  <si>
    <t>PDR-15-2300</t>
  </si>
  <si>
    <t>ABI Document Support Services</t>
  </si>
  <si>
    <t>residential addresses or residential telephone numbers, personal wireless telephone numbers, personal electronic mail addresses, social security numbers, and emergency contact information of employees or volunteers of a public agency, and the names, dates of birth, residential addresses, residential telephone numbers, personal wireless telephone numbers, personal electronic mail addresses, social security numbers</t>
  </si>
  <si>
    <t xml:space="preserve">All employment records, including but not limited to earnings, profits, commissions, bonuses, business income, salary, payroll, attendance, health records, workers' compensation claims, medical information, employment applications, job performance evaluations, date of hire, date and reason for termination, personnel records and records related to employment or employee benefits, including any and all W2's and or 1099's regarding Elizabeth A Le Duc, DOB August 11, 1979, with SS# XXX-XX-5523, from any and all dates. </t>
  </si>
  <si>
    <t xml:space="preserve">employment records </t>
  </si>
  <si>
    <t>PDR-14-1523</t>
  </si>
  <si>
    <t xml:space="preserve">Complete employment record for Michael Hundahl, including but not limited to; employment history, application, evaluations, benefits, payroll, and time sheets. </t>
  </si>
  <si>
    <t>Employment Records Michael Hundahl</t>
  </si>
  <si>
    <t>PDR-15-0538</t>
  </si>
  <si>
    <t>Reed McClure Attorneys at Law</t>
  </si>
  <si>
    <t>William Fuld</t>
  </si>
  <si>
    <t xml:space="preserve">Any and all employment records and/or other records for all periods of employment for Robert Johnson. </t>
  </si>
  <si>
    <t>Employment Records Robert Johnson</t>
  </si>
  <si>
    <t>PDR-14-2908</t>
  </si>
  <si>
    <t>I-landsurvey.com</t>
  </si>
  <si>
    <t>Shaun Blakefield</t>
  </si>
  <si>
    <t>I am requesting the engineer map for SR-7 OHOP hill, Olympic region, sheet 1-3 of 3, dated March 4, 1925, File No 7/17.
The purpose of the request is to attain engineer documents in order to assist in determining adjacent parcel boundaries in NE quarter of section 18, Township 16N, Range 4E.</t>
  </si>
  <si>
    <t>ENGINEER MAP REQUEST - SR 7 OHOP HILL</t>
  </si>
  <si>
    <t>David Kelsch</t>
  </si>
  <si>
    <t>I am requesting the Engineered drawings that show the construction specifications of the ditch thatruns North and South along the East side of Hwy. 167. Adjacent and to the West of my property outlined in Black about one quarter mile South of the 15'h St. S.W. Exii (the Super mall exit in Auburn) and directly North of the Fiiipino community center.
added 12/12/17:
maintenance schedule of the ditch and when it was last maintained. Also what upgrades were done to the ditch to handle the increase in water run off volume for the newly added freeway surface areas.</t>
  </si>
  <si>
    <t>Engineered drawings that show construction</t>
  </si>
  <si>
    <t>Patrick Craney</t>
  </si>
  <si>
    <t xml:space="preserve">The City will be conducting an engineering analysis of the COV water storage facilities this summer.  Our Water Station 3 abuts your maintenance facility on W. 41st St. and Main.  I wanted to inform you of these activities.  Moreover, if it would be helpful, weÃ¢â‚¬â„¢d be glad to share the reportÃ¢â‚¬â„¢s site review narrative that the engineering firm produces.
My specific request regards any subsurface soils work that the State may have conducted at the maintenance facility.  City water and storm records have no soils reports archived for that area.  It would save significant funds and time if soils information was available to share with the engineering firm.  The NRCS classifies the area generally as a Windy River Sandy Loam.  It would be great to have some nearby soil boring information.
</t>
  </si>
  <si>
    <t>Engineering analysis of the COV water storage facilities</t>
  </si>
  <si>
    <t>PDR-14-1174</t>
  </si>
  <si>
    <t>F. Robert Strahm</t>
  </si>
  <si>
    <t>Final engineering and survey records for improvements pursuant to the SR 9 212th St SE to 176th St SE -Widening (Stage 3), at the 180th ST SE intersection, as depicted on the attached WSDOT aerial image. Please provide records in a CAD format (dwg, dxf, etc.) if possible.</t>
  </si>
  <si>
    <t xml:space="preserve">Engineering and survey records </t>
  </si>
  <si>
    <t>PDR-14-0833</t>
  </si>
  <si>
    <t>Michael Lavell</t>
  </si>
  <si>
    <t xml:space="preserve">Safeway Leavenworth @ 116 River Bend Dr, Leavenworth, WA 98826 was built after construction documents were issued on 2/19/1999.  Planning began in July 1998 with initial civil plans from DCI engineers. The city has asked us to investigate potential hazards with the retaining wall.  Part of highway 2 is shown being excavated and a right turn lane and retaining wall installed.  Safeway and the engineers do not have any record documents on how the retaining wall was construction or how the soil was stabilized.  We are specifically looking for engineering documents showing the design and build of the keystone retaining wall that separates the parking lot from highway 2 and the newer turning lane.  Any information on geo fabric design detail or approved submittals is what we are in search of.  Soil reports may also be helpful. GPS coordinates: 47Ã‚Â°35'51.2"N 120Ã‚Â°38'42.7"W  The purpose of this investigation is to design a solution to repair the current wall that borders along highway 2 </t>
  </si>
  <si>
    <t xml:space="preserve">Engineering documents showing the design and build of the keystone retaining wall that separates Safeway parking lot from highway 2 and the newer turning lane. </t>
  </si>
  <si>
    <t>Kurt Maurer</t>
  </si>
  <si>
    <t>Any engineering log or records maintained aboard any Washington State Ferry over a ten year time period, preferably ten years past until current date.
This includes logs on such equipment as centrifugal pumps, compressors, turbines, etc.
The expected result would be:
Ferry: MV Walla Walla
Timeframe: April 17, 2008 - April 18, 2018 (ideal)
Included equipment: (I made up this equipment for this example)
Port Centrifugal Pump
Engines 1 and 2
Aft Compressor
The logs contain headers such as:
Port Centrifugal Pump
suction pressure (psi), discharge pressure (psi), ambient temp. (F), speed (S/F), etc.
In addition to a comment section, like:
January 4, 2009: 'Aft compressor shutdown on low suction pressure.'</t>
  </si>
  <si>
    <t>engineering logs on Ferrys for last ten years</t>
  </si>
  <si>
    <t>I would like to request the original engineering plans for the construction of a portion of NE 3rd Avenue between East 1st and NE Sumber Street in Camas, WA.  This was a WSDOT highway (Evergreen Highway) when initially built and I am hoping that you still have the engineering plans.  I have included a Drawing showing the road section that we are interested in.</t>
  </si>
  <si>
    <t>Engineering Plans for a portion of NE 3rd Avenue between East 1st and NE Sumber Street in Camas, WA</t>
  </si>
  <si>
    <t>Ray Berntsen</t>
  </si>
  <si>
    <t>We are requesting engineering record drawings for the Yesler Way bridge structure (BRDG NUM 005/544) at SR 005 MP 165.10. It appears this bridge was constructed in WSDOT Contract 7504.</t>
  </si>
  <si>
    <t>engineering record drawings for the Yesler Way bridge 5/544 at SR 5 MP 165.10 Contract 7504.</t>
  </si>
  <si>
    <t>Clara Dubow</t>
  </si>
  <si>
    <t>IÃ¢â‚¬â„¢m looking for signal as-builts for the intersection of SR99 (Tukwila International Blvd) &amp; S 152nd St in Seatac.</t>
  </si>
  <si>
    <t>Engineering Records: As-builts</t>
  </si>
  <si>
    <t>William Yi</t>
  </si>
  <si>
    <t>I request the following information in regards to the State of Washington Infraction No. 5Z1088038 issued on Thursday, October 15, 2015 by Officer Jason Crum in King County:
All engineering reports and studies performed in the determination of the posted limit, to include, but limited to, the most recent 85th percentile speed measurement and any collision data used in the determination of the posted limit.
More specifically, it is in reference to Southbound I-5, King County, Milepost 141 area.</t>
  </si>
  <si>
    <t>Engineering reports and studies</t>
  </si>
  <si>
    <t>PDR-15-3184</t>
  </si>
  <si>
    <t>Thomas Swafford</t>
  </si>
  <si>
    <t>Please provide engineering service work awarded to Mott MacDonald within the last 4 years. Please just include title of project and dollar amount of award.</t>
  </si>
  <si>
    <t>engineering service work awarded to Mott MacDonald within the last 4 years</t>
  </si>
  <si>
    <t xml:space="preserve">Prelim documents that have not yet gone to Ad. </t>
  </si>
  <si>
    <t>Karen Dawnson</t>
  </si>
  <si>
    <t xml:space="preserve">Latest Value Enginnering Study and supplements or amendments for, I-5: Portland Avenue to Port of Tacoma Road, Southbound HOV Olympic Region Fife and Tacoma 2013-present.
</t>
  </si>
  <si>
    <t>Engineering Study</t>
  </si>
  <si>
    <t>Confederated Tribes of the Umatilla I.R.</t>
  </si>
  <si>
    <t>Olin Anderson</t>
  </si>
  <si>
    <t>Engineer's control point/benchmark data, within Walla Walla County, specifically between MP 325 &amp; 345 on US 12, and between MP 0.0 and MP 15 on SR 125</t>
  </si>
  <si>
    <t>Engineer's control point/benchmark data for sites on US 12 and SR 125</t>
  </si>
  <si>
    <t>PDR-15-1330</t>
  </si>
  <si>
    <t>regards to the Department of Transportations procurement of Enterprise Content
Management Software (RFP 2014-0219).
I'm specifically requesting
1) The evaluation or scorecard used to select the winning bidder
2) The contract signed with the winning vendor
3) Any submissions made by bidders to the RFP.</t>
  </si>
  <si>
    <t>Brian Peterson</t>
  </si>
  <si>
    <t xml:space="preserve">regards to the Department of Transportations procurement of Enterprise Content Management Software (RFP 2014-0219).  
I'm specifically requesting
1) The evaluation or scorecard used to select the winning bidder 
2) The contract signed with the winning vendor
3) Any submissions made by bidders to the RFP.  
</t>
  </si>
  <si>
    <t>Enterprise Content Management Software (RFP 2014-0219)</t>
  </si>
  <si>
    <t>PDR-15-0159</t>
  </si>
  <si>
    <t>Aries Insurance Company</t>
  </si>
  <si>
    <t>Annabelle Giraldo</t>
  </si>
  <si>
    <t>a history of officer reported crashes that occurred on all roads statewide for the last 5 years.</t>
  </si>
  <si>
    <t>Entire Crash Database</t>
  </si>
  <si>
    <t>PDR-15-2482</t>
  </si>
  <si>
    <t>Elizabeth Mooney</t>
  </si>
  <si>
    <t>more of what led up to this data (in PDR 16-2995), such as:
"four total metal samples they gave to Kenmore from the"approach" area of the bridge, and the pH data that should be part of the TCLP data package."
Could you please acquire and send the entire data report, not just the "Executive Summary." 
I believe the entire data report should at a minimum also include the pH data as those sample results were from the same six samples as the TCLP samples run by the same lab on the same data.  Please supply what not only WSDOT has, but also what KGM has.   
Also, there was a spill off the listing barge, with a pH of 11 or more; could you please supply that data?  How was it collected?</t>
  </si>
  <si>
    <t>entire report following from PDR 16-2995 about arsenic content from the old SR 520 floating bridge.</t>
  </si>
  <si>
    <t>Bill Shaw</t>
  </si>
  <si>
    <t xml:space="preserve">Sample copy of the envelope(s) used for U.S. Postal service of or for communications which contain a toll charge or related notice issued pursuant to RCW 47.46.105 or RCW 47.56.795 or a notice of civil penalty issued under RCW 46.63.160.  
If the form of the envelope has changed or been modified since first date of publication, please provide sample copies of each such envelop with dates of use and reason for modification.  
</t>
  </si>
  <si>
    <t>Envelopes used in toll charges or communications.</t>
  </si>
  <si>
    <t>PDR-14-1775</t>
  </si>
  <si>
    <t>John R. Alt II</t>
  </si>
  <si>
    <t>Environmental Classification Summary (ECS) for US97A Entiat pedestrian improvements MS7240, Design Manual, Chapter 1510.13</t>
  </si>
  <si>
    <t>Environmental Classification Summary</t>
  </si>
  <si>
    <t>PDR-14-3049</t>
  </si>
  <si>
    <t xml:space="preserve">1. Please provide documents prepared to meet State Environmental Policy Act Requirements or National Environmental Policy Act Requirements for the SR 520 Bridge Replacement and HOV Program subsequent to Record of Decision of 8/4/2011 EXCEPT any documents listed on the WSDOT website under the link for "Environmental reports, permits, practises and correspondence". The document SR 520 I-5 to Medina: Bridge Replacement and HOV project NEPA/SEPA Environmental Reevaluation: West Approach Bridge and Montlake Lid Design Refinements (2016_1031_MontlakeReevaluation) need not be provided unless it has been revised subsequent to 10/31/2016.
2. Please provide a description of documents planned or in preparation to meet State Environmental Policy Act Requirements or National Environmental Policy Act Requirements for the SR 520 Bridge Replacement and HOV Program.
</t>
  </si>
  <si>
    <t>Environmental documents for SR 520 Bridge and HOV</t>
  </si>
  <si>
    <t>Denial Exemption(s) - 42.56.230(5): 42.56.230(2): 42.56.230(4)</t>
  </si>
  <si>
    <t>42.56.230(2)</t>
  </si>
  <si>
    <t>(1) any and all documents concerning financial costs since the stoppage of the tunnel boring machine called Bertha that is digging a tunnel for SR99 in Seattle. IÃ¢â‚¬â„¢m looking for any standby costs to the contractor or state, as well as any estimates about the impact on contingency funds. 
(2) IÃ¢â‚¬â„¢m also looking for documents describing payments to Seattle Tunnel Partners from WSDOT from December 1, 2013 to the present.</t>
  </si>
  <si>
    <t>Financial costs and payments since TBM Bertha stoppage</t>
  </si>
  <si>
    <t>PDR-14-0275</t>
  </si>
  <si>
    <t xml:space="preserve">Environmental Permits and information for the following contract: 
Title: I-5 / SR 16 EB Nalley Valley - HOV
Contract number: 008189
Environmental Assessment (EA)
404 Wetlands Permit
Environmental Commitments
etcÃ¢â‚¬Â¦
</t>
  </si>
  <si>
    <t>PDR-15-1208</t>
  </si>
  <si>
    <t xml:space="preserve">Haley  Runa </t>
  </si>
  <si>
    <t xml:space="preserve">Any files associated with Underground Storage Tanks and Leaking Underground Storage Tanks historically and currently located on the Kent Area 4 Headquarters Maintenance Facility/WSDOT Kent Maintenance Facility site. Of particular interst are environmental records and status reports </t>
  </si>
  <si>
    <t>Environmental records</t>
  </si>
  <si>
    <t>PDR-14-1341</t>
  </si>
  <si>
    <t>Arizona Department of Transportation</t>
  </si>
  <si>
    <t>Mike Wilson</t>
  </si>
  <si>
    <t>In the AASHTO survey results I previously mentioned, it mentions that you are working on   drafting Executive Order E 1066.00 Ã¢â‚¬â€œ Electronic/Digital Signature Policy that addresses how your department utilizes them.    Did that Executive Order ever get consummated and would it be possible to get a copy of that?</t>
  </si>
  <si>
    <t>EO E1066.00 Electronic/Digital Signature Policy</t>
  </si>
  <si>
    <t>EquipmentWatch</t>
  </si>
  <si>
    <t>Ever large document of data</t>
  </si>
  <si>
    <t>Myles Harper</t>
  </si>
  <si>
    <t xml:space="preserve">following records if possible; the costs for periodic rebuilding of engines, transmissions, undercarriages, hydraulic pumps, cylinders, and other major components for every individual piece of construction equipment that the DOT owns, field repair costs, supply parts costs (hoses, cables, steel, etc.), tire costs, ground engaging components costs (pads, drums, teeth, etc.), and lube costs for each individual piece of construction equipment that the DOT owns dating as far back as possible. </t>
  </si>
  <si>
    <t>equipment part cost</t>
  </si>
  <si>
    <t>Dawson Trucking, Inc.</t>
  </si>
  <si>
    <t>Judy Anderson</t>
  </si>
  <si>
    <t>Our company is interesting in obtaining the bid results for Solicitation # ER61403 and ER61406 in order to be more competitive in our bidding next year.  The procurement coordinator is Gail Biever.</t>
  </si>
  <si>
    <t>ER Bid</t>
  </si>
  <si>
    <t>PDR-14-2730</t>
  </si>
  <si>
    <t xml:space="preserve">I WOULD LIKE TO RECEIVE THE BID RESULTS FOR THE FOLLOWING BIDS.
ER61404
ER61407
PROCUREMET COORDINATOR GAIL BIEVER
</t>
  </si>
  <si>
    <t>ER Bid's</t>
  </si>
  <si>
    <t>PDR-14-2740</t>
  </si>
  <si>
    <t>Rocky Mountain Tie and Timber</t>
  </si>
  <si>
    <t>Patrick Kohnke</t>
  </si>
  <si>
    <t>Solicitation Title:  WSDOT ER Railroad Materials 
Solicitation Number: ER61702
We are requesting disclosure of information for the solicitation above.</t>
  </si>
  <si>
    <t>ER Railroad Materials. ER61702.  Disclosures of information</t>
  </si>
  <si>
    <t>Old Castle Materials</t>
  </si>
  <si>
    <t>Bid tabs for ER-61502.</t>
  </si>
  <si>
    <t>ER Sand Bid</t>
  </si>
  <si>
    <t>PDR-15-0907</t>
  </si>
  <si>
    <t>ER Sand Bids</t>
  </si>
  <si>
    <t>PDR-15-0900</t>
  </si>
  <si>
    <t>PDR-15-0905</t>
  </si>
  <si>
    <t>Bid Tabs for ER 61502.</t>
  </si>
  <si>
    <t>PDR-15-0918</t>
  </si>
  <si>
    <t>TFP, Inc.</t>
  </si>
  <si>
    <t>Rodger Seid</t>
  </si>
  <si>
    <t xml:space="preserve">I bid on ER1702, Railroad Ties. I would like to see the bid results. </t>
  </si>
  <si>
    <t>ER1702 Bid Results</t>
  </si>
  <si>
    <t>Please provide bid abstract. Solicitation Number: ER61602-RFQ #1; RFQ#2; RFQ#3</t>
  </si>
  <si>
    <t>ER61602-RFQ #1; RFQ #2; RFQ#3</t>
  </si>
  <si>
    <t>Hess Law Office, PLLC</t>
  </si>
  <si>
    <t>Tort Claim File and Personal Information From State Motor Vehicle Records</t>
  </si>
  <si>
    <t>Peter Hess</t>
  </si>
  <si>
    <t>1. A copy of the Standard Tort Claim Form signed by Ernie L. Filan on or about 9/19/16, with copies of any documents filed therewith, as well as copies of all documents generated by
the WA DOT Risk Management Office (to ensure we have a complete copy of all documents to and from the WA DOT Risk Management Office).
2. Color copies of any photographs of the vehicles(s) involved In the incident, the scene of the Incident, or the parties involved.
3. A copy of any statement taken from our client.
4. Information regarding the property damage estimate(s).</t>
  </si>
  <si>
    <t>Ernie Filan Claim documents, photos, statements, property damage estimates, etc.</t>
  </si>
  <si>
    <t>City of Tacoma Department of Public Works</t>
  </si>
  <si>
    <t>Matt Fengler</t>
  </si>
  <si>
    <t>IÃ¢â‚¬â„¢m preparing for the Cascadia Rising exercise this next year and I would like to get a ESRI shapefile of the Bridges/Over &amp; Underpasses in Tacoma for transportation route planning.</t>
  </si>
  <si>
    <t>ESRI shapefile of the Bridges/Over &amp; Underpasses in Tacoma</t>
  </si>
  <si>
    <t>Grange Insurance Association</t>
  </si>
  <si>
    <t>Tim Nolan</t>
  </si>
  <si>
    <t>I have received a police report that listed Washington Department of Transportation as the owner of a guardrail that was damaged in a recent accident.  The damaged guardrail is located near milepost 41 on eastbound Highway 24 in Yakima, WA.  Our driver is responsible for the damage caused to your guardrail and we would be able to pay for the repairs.  Please send your estimate and any photos you may have to my email address so that I can review them for approval.</t>
  </si>
  <si>
    <t>Estimate and any photos concerning collision SR 24 mp 41</t>
  </si>
  <si>
    <t>Invasion of Privacy
Tax Identification Numbers
Financial Account Information
Social Security Numbers</t>
  </si>
  <si>
    <t xml:space="preserve">an electronic copy of the most recent Seattle Tunnel Partners (STP) and/or Hitachi Zosen (HZ) estimates for the completion of the deep-bore tunnel (i.e. the tunnel portion of the SR 99 Alaskan Way Viaduct Replacement project).
IÃ¢â‚¬â„¢d like to see any communication from STP about the revised schedule Ã¢â‚¬â€œ any document or email or whatever sent to WSDOT after May 18 relating to tunnel timelines.Ã¢â‚¬ï¿½ </t>
  </si>
  <si>
    <t>estimates for the completion of the deep-bore tunnel</t>
  </si>
  <si>
    <t>PDR-15-1929</t>
  </si>
  <si>
    <t>Wait for review</t>
  </si>
  <si>
    <t xml:space="preserve">access to and an electronic copy of records showing the number of ET Plus guardrail terminals (manufactured by Trinity Highway Products LLC) installed on Washington roads and highways.
This request should information about the location of the guardrail terminals (where they were installed) and should cover all models of the ET Plus Ã¢â‚¬â€œ ET Plus, ET Plus TL-2 and ET-Plus 31.
</t>
  </si>
  <si>
    <t>ET Plus Guardrail</t>
  </si>
  <si>
    <t>PDR-14-2759</t>
  </si>
  <si>
    <t>Denial Exemption(s) - 42.56.230(3)
Denial Exemption(s) - 42.56.230(3)
Denial Exemption(s) - 42.56.330(7): 42.56.510: 46.63.160(6)(b)
Denial Exemption(s) - 42.56.330(7): 42.56.510: 46.63.160(6)(b)
Denial Exemption(s) - 42.56.330(7): 42.56.510: 46.63.160(6)(b)
Denial Exemption(s) - 42.56.330(7): 42.56.510: 46.63.160(6)(b)
Denial Exemption(s) - 5.60.060(2)(a): 42.56.290: 42.56.330(7): 42.56.510: 46.63.160(6)(b)
Denial Exemption(s) - 5.60.060(2)(a): 42.56.290: 42.56.330(7): 42.56.510: 46.63.160(6)(b)
Denial Exemption(s) - 5.60.060(2)(a): 42.56.230(5): 42.56.290: 42.56.330(7): 42.56.510: 42.56.240: 46.63.160(6)(b)
Denial Exemption(s) - 42.56.230(5): 42.56.330(7): 42.56.510: 42.56.540: 46.63.160(6)(b)
Denial Exemption(s) - 5.60.060(2)(a): 42.56.230(5): 42.56.290: 42.56.330(7): 42.56.510: 46.63.160(6)(b): 46.63.160(6)(c)</t>
  </si>
  <si>
    <t>Personally identifying information of persons who acquired and used transponders or other technology to facilitate payment of tolls, names and addresses of electronic toll collection system account holders, redactions according to the Permanent Injunction granted in Thurston County Superior Court, Case No. 10-2-00173-2, attorney/client privileged communications,  bank account numbers, and information identifying specific instances of travel through a photo toll system</t>
  </si>
  <si>
    <t xml:space="preserve">1.  All documents relating to the solicitation, responses to solicitations, correspondence with any and all solicitation responders, pre-established solicitation selection criteria, due diligence investigation and qualification evaluation of solicitation responders, selection notification to any and all solicitation responders, all relative to the selection process leading to the award of the new statewide tolling contract to Texas based Electronic Transaction Consultants (ETC);
2. A copy of any and all correspondence in any form whatsoever relative to discussions, negotiations and finalization of the final contract Ã¢â‚¬â€œ including a copy of the final contract Ã¢â‚¬â€œ with ETC;
3. A copy of any and all modification, amendments and/or changes to terms and/or conditions expressed in the final executed contract; 
4. A copy of any and all correspondence by and between Washington State Department of Transportation (WSDOT) and any other state agency, including the GovernorÃ¢â‚¬â„¢s Office, which WSDOT has had contact with regarding the quality of performance and/or any other issues relative to ETC since the execution of the final executed contract; and 
5. A copy of any and all correspondence by and between Washington State Department of Transportation (WSDOT) and ETC regarding the quality of performance and/or any other issues relative to ETC since the execution of the final executed contract. </t>
  </si>
  <si>
    <t xml:space="preserve">ETC information </t>
  </si>
  <si>
    <t>PDR-11-1181</t>
  </si>
  <si>
    <t>Mart Roach</t>
  </si>
  <si>
    <t>Any emails regarding any ethic board investigations about Dacia Stricklett / Dunbar, between Robert C Christopher and Alvina Mao, from the last 10 years, or any years more current.</t>
  </si>
  <si>
    <t>Ethic Board</t>
  </si>
  <si>
    <t>PDR-15-2328</t>
  </si>
  <si>
    <t>Langdon and Emison</t>
  </si>
  <si>
    <t>Michael Hobbs</t>
  </si>
  <si>
    <t xml:space="preserve">An opportunity to inspect or obtain copies of public records that relate to the removal of the ET-Plus end terminal from your departmentÃ¢â‚¬â„¢s products list. Specifically, please produce any records identifying the specific date that the ET-Plus was removed from the State of WashingtonÃ¢â‚¬â„¢s qualified products list and any records identifying the reason(s) for the removal. Conversely, if the ET-Plus has been an approved product, please produce any records identifying such approval. Moreover, please produce any written communication with Trinity Industries or Trinity Highway Products relating to the ET-Plus end terminalÃ¢â‚¬â„¢s removal from the State of WashingtonÃ¢â‚¬â„¢s qualified products list. </t>
  </si>
  <si>
    <t>ET-Plus end terminal</t>
  </si>
  <si>
    <t xml:space="preserve"> 1.  The amount of Trinity ET-Plus guardrail end treatment product purchased by the State of Washington, both in terms of quantities purchased and the amounts paid, and the dates of purchase;
 2.  The locations along Washington State highways and other roads where these Trinity ET-Plus guardrail end treatments have been installed; and
 3.  Copies of the contracts for the purchase of these Trinity ET-Plus guardrail end treatments.
</t>
  </si>
  <si>
    <t>ET-Plus guardrail</t>
  </si>
  <si>
    <t>PDR-14-3487</t>
  </si>
  <si>
    <t>Roadsafe</t>
  </si>
  <si>
    <t>Wait for Letter to be finished go to Fed about ET Plus guardrails</t>
  </si>
  <si>
    <t>Christine Carrigan</t>
  </si>
  <si>
    <t xml:space="preserve">Any information your organization provided to the Federal Highway Administration (Ã¢â‚¬Å“FHWAÃ¢â‚¬ï¿½) regarding the performance of any guardrail end terminal, including but not limited to,information provided in response to FHWAÃ¢â‚¬â„¢s requests in 2012 and 2014 for information about the performance of guardrail end terminals, including the ET-Plus.
</t>
  </si>
  <si>
    <t>ET-Plus guardrail end Terminals</t>
  </si>
  <si>
    <t>PDR-15-0255</t>
  </si>
  <si>
    <t>The ET-Plus controversy, our group was tasked with trying to find out how many and where these were.</t>
  </si>
  <si>
    <t>ET-Plus information</t>
  </si>
  <si>
    <t>PDR-15-2005</t>
  </si>
  <si>
    <t>Open Procurement</t>
  </si>
  <si>
    <t xml:space="preserve">We are requesting copies the responses to the November 16, 2015 request for qualifciations for the Euclid Ave Administration Facility Consolidation Project  and the associated evaluator scoring sheets.  Please provide the documentation as a PDF file if at all possible. </t>
  </si>
  <si>
    <t>Euclid Ave Administration Facility Consolidation Project - RFQ Responses</t>
  </si>
  <si>
    <t>Tracy Buchanan</t>
  </si>
  <si>
    <t>Please forward any and all details relating to the employment and early retirement of Eugene Keith Ragle, who served as a truck driver for the DOT at SeaTac from approximately 1986-200?. His duties and security clearance were restricted after a more thorough background check due to 9/11 Homeland Security Law</t>
  </si>
  <si>
    <t>Eugene Keith Ragle - information request</t>
  </si>
  <si>
    <t>Shreya Singh</t>
  </si>
  <si>
    <t>For Work Request: WR 2017 0525 NM
We would like to request for evaluation documents and also want to see the winning RFP of the vendor who was awarded the bid.</t>
  </si>
  <si>
    <t>Evaluation documents and winning RFP of the vendor who was awarded the bid</t>
  </si>
  <si>
    <t>Jill Vaughan</t>
  </si>
  <si>
    <t>The evaluator scoring sheets for each of the Statements of Qualifications (SOQ) and Proposals submitted by all firms for the for SR 530 / Skaglund Hill Vic to C-Post Road Vic Ã¢â‚¬â€œ Emergency Roadway Reconstruction Project</t>
  </si>
  <si>
    <t>Evaluation sheets for SR 530 Emergency proposals and submittles</t>
  </si>
  <si>
    <t>PDR-14-1799</t>
  </si>
  <si>
    <t xml:space="preserve">Following records relating to Everett Road near mile post 2 (intersection of Everett Road and SR 26) in Colfax, Whitman County, Washington:
1.  Other accidents in this location; 
2.  Limitations on using the shoulder of this road to store equipment; and 
3.  Information about The McGregor Company's use of the shoulder of this road for storing its tanker cars or other machinery. 
</t>
  </si>
  <si>
    <t>Everett Road near mile post 2 (intersection of Everett Road and SR 26) in Colfax, Whitman County, Washington</t>
  </si>
  <si>
    <t>PDR-14-3041</t>
  </si>
  <si>
    <t>Progressive Insurance</t>
  </si>
  <si>
    <t>Tina Field</t>
  </si>
  <si>
    <t xml:space="preserve">2/10/18 on Holly Drive in Everett WA.  We are attempting to see if there is an active Traffic camera at the intersection in front of the Fred Meyer.  </t>
  </si>
  <si>
    <t xml:space="preserve">Everett, WA traffic camera </t>
  </si>
  <si>
    <t>Public Employment Application Documents</t>
  </si>
  <si>
    <t>Harry Dotts</t>
  </si>
  <si>
    <t>All interview scores for all candidates and all notes from interviewers and interviewees as well as all correspondences from authorities connected to this process in regards to filling the two lead tech positions that were just filled in December 2017.</t>
  </si>
  <si>
    <t>Examination scores and correspondence</t>
  </si>
  <si>
    <t>Jordan Preston</t>
  </si>
  <si>
    <t xml:space="preserve">1) CPMS Input sheets
2) ADA Transition Plan Projects 11-2013 rev 2013-11-12.xlsx
</t>
  </si>
  <si>
    <t>Examples of transportation project and planning work she did here as an employee</t>
  </si>
  <si>
    <t>PDR-15-1661</t>
  </si>
  <si>
    <t>Auckland Transport</t>
  </si>
  <si>
    <t>Rick Galli</t>
  </si>
  <si>
    <t>any examples of valuers methodologies where increased costs to build foundation costs were factored in the before and after valuation. We are not seeking entire valuations or information that might identify a landowner,  only the detail that deals with the principle of foundation alterations to meet load limit criterial on the tunnel.</t>
  </si>
  <si>
    <t xml:space="preserve">examples of valuers methodologies </t>
  </si>
  <si>
    <t>PDR-15-0757</t>
  </si>
  <si>
    <t>NZ</t>
  </si>
  <si>
    <t>Mary Russell</t>
  </si>
  <si>
    <t>copy of the executed document (a Memorandum from April 14, 2011 that appears to have not been fully executed by David Edwards, Project Engineer)</t>
  </si>
  <si>
    <t>Executed document for the SR 520</t>
  </si>
  <si>
    <t>PDR-15-0178</t>
  </si>
  <si>
    <t>Records showing the number of trips exempted on the SR 16 Narrows bridge</t>
  </si>
  <si>
    <t>Exempted trips on the SR 16 Narrows bridge</t>
  </si>
  <si>
    <t>PDR-14-0669</t>
  </si>
  <si>
    <t>Metron and Associates, Inc.</t>
  </si>
  <si>
    <t>Thomas E. Barry</t>
  </si>
  <si>
    <t>Exhibit Map showing "X2 line Survey" of SR 5, SR 531 Interchange.</t>
  </si>
  <si>
    <t>Exhibit Map SR 5, SR 531 interchange.</t>
  </si>
  <si>
    <t>PDR-14-2414</t>
  </si>
  <si>
    <t xml:space="preserve">all documents detailing the cost of the following services concerning public education for I-104 (sic) express toll lane and general construction updates between Jan 2014 through present:
1)      Cost and service breakdown of any and all public relations firm, outside consultants or media firm (regarding, but not limited to retainers for advice, press release creation, media training, web site creation, pamphlet creation, open-house events, special projects, etc). 
2)      Cost and service breakdown around the creation and/or production of any radio, billboard, television and print advertisements.
3)      Cost and service breakdown around the creation and maintenance of  http://www.wsdot.wa.gov/Tolling/405/
</t>
  </si>
  <si>
    <t>Expenditures to promote/educate on the new I-405 express toll lanes</t>
  </si>
  <si>
    <t>PDR-15-3237</t>
  </si>
  <si>
    <t>Oregon Department of Transportation - Motor Carrier Transportation Division</t>
  </si>
  <si>
    <t>Susan C. Combs</t>
  </si>
  <si>
    <t>information (plate reading, etc) on the following commercial motor vehicles for the time period of February 1, 2014 through July 31, 2014 (Six months).
Experience Oregon, USDOT 739872. 
Seven buses with Oregon base plates.
PLATE            ST       YR     MAKE           VIN                   UNIT
YAPV823      OR       98      PREV   2PCH33413W1012526  102
YARF432      OR       01      PREV   2PCH334971101481      108
YARH518     OR       03      PREV   2PCH3349731014653    109
YARK328     OR       02      PREV   2PCH3349521014357    111
YAPV825      OR       98      PREV  2PCH33495W1012551   202
YARF433      OR       01      PREV  2PCH3349911014179    208
YARK329     OR       02      PREV  2PCH3349721014358    211</t>
  </si>
  <si>
    <t>Experience Oregon, USDOT 739872</t>
  </si>
  <si>
    <t>PDR-14-2139</t>
  </si>
  <si>
    <t xml:space="preserve">E-mail communications and documentation pertaining to the suppose it exploration of electric vehicles by Washington State Ferries as referenced on Twitter. </t>
  </si>
  <si>
    <t>Exploration of electric Vehicles</t>
  </si>
  <si>
    <t>Dann Sheffield</t>
  </si>
  <si>
    <t xml:space="preserve">Our office represents Kelly Blomquist who was injured on May 29, 2014 involving an exposed expansion joint and its metal cover.  The expansion joint and metal cover were located on Interstate 5 southbound at/near Holgate and Spokane streets between mileposts 162 and 165.  First notice of an incident involving the expansion joint/metal cover occurred at approximately 5:49 a.m.
Please foward to our office copies of the following:
1.  WSDOT's investigation notes of Kelly Blomquist and Adam Baxandall (the drivers involved)
2.  WSDOT's facts, findings and conclusions concerning responsibility
3.  witness statements
4.  Two photos of the expansion joint and its metal cover
5.  Photos of Kelly Blomquist's vehicles (a 2011 Honda Accord with Washington State license plate number AGA3946).
We understand our office will be charged for copies of teh above requested information.
Please notify our office if the costs exceeds $50.00.
</t>
  </si>
  <si>
    <t>Exposed expansion joint and its metal cover on I5</t>
  </si>
  <si>
    <t>PDR-15-2845</t>
  </si>
  <si>
    <t>any and all documents about ground settlement in the autumn of 2014 related to the repair pit for the tunnel boring machine on the SR99 project &lt;for the period from 9/21/2014 to the present&gt;</t>
  </si>
  <si>
    <t>Ground settlement records related to repair pit for tunnel boring machine on SR 99</t>
  </si>
  <si>
    <t>PDR-14-3333</t>
  </si>
  <si>
    <t>KW Industries</t>
  </si>
  <si>
    <t>Steve Myers</t>
  </si>
  <si>
    <t>I am requesting Fabrication Inspection Reports and Materials Acceptance Reports for all items furnished by KW Industries for the project I-5 / SR 510 to SR 512 Congestion Management,Thurston and Pierce counties, F.A. project IM-0053(968) WSDOT job # 8501. General contractor is Granite Construction and sub-contractor is Elcon Corp. Our products were sold and furnished to North Coast Electric Co. Items furnished were Camera poles, Type RM and Type FB poles, Roadway lighting davit poles(slip base and fixed base), Traffic signal poles and mast arms and Wavetronix poles</t>
  </si>
  <si>
    <t>Fabrication Inspection Reports and Materials Acceptance Reports  on Contract 8501</t>
  </si>
  <si>
    <t>PDR-15-0251</t>
  </si>
  <si>
    <t>Waiting for clarified</t>
  </si>
  <si>
    <t>any and all information regarding the failure of a ferry vessel to operate the running schedule on the Fauntleroy/ Vashon/Southworth route due to crewing shortage or any other reason. I am requesting a copy of the crew print out from the AOSS system</t>
  </si>
  <si>
    <t>Failure operate runs schedule</t>
  </si>
  <si>
    <t xml:space="preserve">I would like to request all information related to Secretary MillarÃ¢â‚¬â„¢s full and fair market valuation of the state highway system, including ROW and infrastructure, which he noted was around $120 billion at the annual Washington State Good Roads Association Breakfast on January 30, 2018. He stated that it was a Ã¢â‚¬Å“liability, rather than an asset,Ã¢â‚¬ï¿½ requiring $1.1 billion for proper annual preservation and maintenance (versus $550 million available). Please send me the methodology used to arrive at this value. </t>
  </si>
  <si>
    <t>Fair Market Valuation of Highway System</t>
  </si>
  <si>
    <t>Communication between the Attorney Generals' Office and WSDOT and combinations to locks.</t>
  </si>
  <si>
    <t>Ball Steven</t>
  </si>
  <si>
    <t>Pursuant to RCW 42.56 I'm requesting any information regarding any owned WSDOT shelters that were either commissioned/created to be used as fallout shelters or otherwise. I would also like to receive any listed inventories of items stored currently in each shelter. I would like to receive these in electronic format, if available.                                                                                                     I'd like to add an item on my previous sent request: I would like to receive any records, to included but not limited to texts and emails, regarding an incident of an individual being locked in one of the fallout shelters for at least two days. I would also like to include any records of who authorized any storage to these fallout shelters.</t>
  </si>
  <si>
    <t>Fallout Shelter</t>
  </si>
  <si>
    <t>a history of officer reported fatal and injury crashes that occurred on all roads Statewide for the period of 6/1/2016 Ã¢â‚¬â€œ available 2016.</t>
  </si>
  <si>
    <t>Fatal &amp; injury crashes on all roads Statewide</t>
  </si>
  <si>
    <t>a history of officer reported fatal and injury crashes that occurred on all roads statewide for the period of 9/1/2015 Ã¢â‚¬â€œ available 2015 (2015 data is partial and preliminary).</t>
  </si>
  <si>
    <t>Fatal &amp; Injury crashes stwd</t>
  </si>
  <si>
    <t>PDR-15-3425</t>
  </si>
  <si>
    <t>a history of officer reported fatal and injury crashes that occurred on all roads Statewide for the period of 3/1/2016 Ã¢â‚¬â€œ available 2016.</t>
  </si>
  <si>
    <t xml:space="preserve">Fatal &amp; injury crashes that occurred on all roads Statewide
</t>
  </si>
  <si>
    <t xml:space="preserve">a history of officer reported fatal and serious injury collisions that occurred on all roads in King, Kitsap, Pierce and Snohomish Counties for the period of 1/1/2002 Ã¢â‚¬â€œ 12/31/2009.
</t>
  </si>
  <si>
    <t>Fatal &amp; serious collisions in 4 counties</t>
  </si>
  <si>
    <t>PDR-14-1812</t>
  </si>
  <si>
    <t>Washington State Department of Health</t>
  </si>
  <si>
    <t>Jessica Marcinkevage</t>
  </si>
  <si>
    <t>a summary of officer reported fatal and serious crashes involving bicyclists/pedestrians (ages 0 - 19) Monday through Friday that occurred on all roads Statewide for the period of 1/1/2013 Ã¢â‚¬â€œ 12/31/2015.</t>
  </si>
  <si>
    <t>Fatal &amp; Serious crashes involving Bike/Ped (ages 0 - 19) Monday through Friday on all roads Statewide</t>
  </si>
  <si>
    <t>a history of officer reported Fatal and Serious injury crashes that occurred on all City Streets in the City of Pasco for the period of 7/1/2010 Ã¢â‚¬â€œ 11/30/2015 (2015 data is preliminary).</t>
  </si>
  <si>
    <t>Fatal &amp; Serious injury crashes in City of Pasco</t>
  </si>
  <si>
    <t xml:space="preserve">a history of officer reported fatal and serious injury crashes that occurred on City Streets and State Routes in the City of Bellevue for specific reports numbers. </t>
  </si>
  <si>
    <t>Fatal &amp; serious injury crashes in the City of Bellevue</t>
  </si>
  <si>
    <t>Bruce Janson</t>
  </si>
  <si>
    <t>a history of officer reported fatal and serious injury crashes involving motorcycles that occurred on all roads Statewide for the period of 1/1/2006 Ã¢â‚¬â€œ 12/31/2014.</t>
  </si>
  <si>
    <t>Fatal &amp; Serious injury Crashes involving motorcycles on all roads Statewide</t>
  </si>
  <si>
    <t>Scott Waller</t>
  </si>
  <si>
    <t xml:space="preserve">a history of officer reported fatal and serious injury crashes that occurred on all roads within 5 mile radius of all Indian Reservations Statewide for the period of 10/1/2012 Ã¢â‚¬â€œ 9/30/2016. </t>
  </si>
  <si>
    <t>Fatal &amp; Serious injury crashes on all roads within 5 mile radius of all Indian Reservations Statewide</t>
  </si>
  <si>
    <t>Northwestern University</t>
  </si>
  <si>
    <t>Michelle Smith</t>
  </si>
  <si>
    <t>a history of officer reported fatal and injury crashes that occurred on all roads in Clark and Spokane County for the period of 1/1/2001 Ã¢â‚¬â€œ 12/31/2015.</t>
  </si>
  <si>
    <t>Fatal and injury crashes on all roads in Clark and Spokane County</t>
  </si>
  <si>
    <t>a history of officer reported fatal and injury crashes that occurred on all roads statewide for the period of 5/14/2015 Ã¢â‚¬â€œ available 2015  (2015 data is partial and preliminary).</t>
  </si>
  <si>
    <t>Fatal and injury crashes on all roads statewide</t>
  </si>
  <si>
    <t>PDR-15-1832</t>
  </si>
  <si>
    <t>a history of officer reported fatal and injury crashes that occurred on all roads Statewide for the period of 8/1/2015 Ã¢â‚¬â€œ available 2015 (2015 data is preliminary).</t>
  </si>
  <si>
    <t>PDR-15-2602</t>
  </si>
  <si>
    <t>a history of officer reported fatal and injury crashes that occurred on all roads Statewide for the period of 12/1/2015 Ã¢â‚¬â€œ available 2016.</t>
  </si>
  <si>
    <t>Fatal and Injury Crashes on all roads Statewide</t>
  </si>
  <si>
    <t>a summary to assist in your target setting efforts as part of MAP-21 and Target  Zero, of officer reported fatal and serious injury crashes that occurred on all roads in King, Kitsap, Pierce and Snohomish Counties for the period of 1/1/2004 Ã¢â‚¬â€œ 12/31/2014.</t>
  </si>
  <si>
    <t>Fatal and Serious Crash summary in 4 counties</t>
  </si>
  <si>
    <t>Monroe Police Department</t>
  </si>
  <si>
    <t>Mindy Orcutt</t>
  </si>
  <si>
    <t>a history of officer reported fatal and serious injury crashes that occurred on all roads in the City of Monroe for the period of 1/1/2011 Ã¢â‚¬â€œ available 2015 (2015 data is partial and preliminary).</t>
  </si>
  <si>
    <t>Fatal and Serious crashes in city of Monroe</t>
  </si>
  <si>
    <t>Federal Highway Administration</t>
  </si>
  <si>
    <t>Adam Larsen</t>
  </si>
  <si>
    <t>a history of officer reported fatal and serious injury crashes that occurred on all roads Statewide for the period of 1/1/2010 Ã¢â‚¬â€œ 12/31/2015.</t>
  </si>
  <si>
    <t>Fatal and Serious injury Crashes on all roads Statewide</t>
  </si>
  <si>
    <t>KNDU</t>
  </si>
  <si>
    <t>Rex Carlin</t>
  </si>
  <si>
    <t>a history of officer reported fatal and serious injury crashes that occurred on State Route 182 (milepost 3.00 Ã¢â‚¬â€œ 11.00 for the period of 9/1/2014 Ã¢â‚¬â€œ available 2016.</t>
  </si>
  <si>
    <t>Fatal and serious injury crashes on SR 182 mp 3.00 - 11.00</t>
  </si>
  <si>
    <t>a summary of officer reported fatal and serious injury crashes that occurred on all roads in King, Kitsap, Pierce and Snohomish Counties for the period of 1/1/2004 Ã¢â‚¬â€œ 12/31/2014, to assist in your target setting efforts as part of MAP-21 and Target Zero.</t>
  </si>
  <si>
    <t>Fatal and serious injury crashes that occurred on all roads in 4 Counties</t>
  </si>
  <si>
    <t>History of Fatal collisions only from 2010 forward on all Washington State roads where the first object struck was guardrail or impact/crash cushion.</t>
  </si>
  <si>
    <t>Fatal collision data on all roads</t>
  </si>
  <si>
    <t>PDR-14-3087</t>
  </si>
  <si>
    <t>Patricia Hastings</t>
  </si>
  <si>
    <t>a history of reported fatal collisions that occurred on all roads in Clark County for the period of 1/1/2004 Ã¢â‚¬â€œ available 2014 (2014 is considered partial and preliminary).</t>
  </si>
  <si>
    <t>fatal collisions in Clark Co</t>
  </si>
  <si>
    <t>PDR-14-2099</t>
  </si>
  <si>
    <t xml:space="preserve">a history of reported fatal crashes that occurred on all roads in Clark County for the period of 1/1/2014 Ã¢â‚¬â€œ 12/31/2014 (2014 data is considered preliminary). </t>
  </si>
  <si>
    <t>PDR-15-0146</t>
  </si>
  <si>
    <t>Patty Hastings</t>
  </si>
  <si>
    <t xml:space="preserve">a summary of reported fatal collisions that occurred on city streets in the City of Vancouver for the period of 1/1/2001 Ã¢â‚¬â€œ available 2014 (2014 is considered partial and preliminary). </t>
  </si>
  <si>
    <t>fatal collisions on city sts in Vancouver</t>
  </si>
  <si>
    <t>PDR-14-2129</t>
  </si>
  <si>
    <t>Clallam County Sheriff's Office</t>
  </si>
  <si>
    <t>Jim Borte</t>
  </si>
  <si>
    <t xml:space="preserve">a summary of reported fatal crashes that occurred on all roads in Clallam County for the period of 1/1/2005 Ã¢â‚¬â€œ 12/31/2005. </t>
  </si>
  <si>
    <t>Fatal Crashes in Clallam Co 2005</t>
  </si>
  <si>
    <t>PDR-15-2308</t>
  </si>
  <si>
    <t>a history of officer reported fatal crashes involving pedestrians that occurred on all roads in the City of Kent for the period of 1/1/2007 Ã¢â‚¬â€œ 12/31/2011.</t>
  </si>
  <si>
    <t>Fatal crashes involving pedestrains in the City of Kent</t>
  </si>
  <si>
    <t>David Neil</t>
  </si>
  <si>
    <t>a history of officer reported fatal crashes involving pedestrians that occurred on all roads Statewide for the period of 1/1/2007 Ã¢â‚¬â€œ available 2017.</t>
  </si>
  <si>
    <t>Fatal crashes involving pedestrians on all roads Statewide</t>
  </si>
  <si>
    <t>Gordon Humphrey</t>
  </si>
  <si>
    <t xml:space="preserve">a history and summaries of officer reported fatal crashes that occurred on SR 2 (milepost 0.00B Ã¢â‚¬â€œ 78.28) from State Route 5 to the end of Stevens Pass area for the period of 1/1/2006 Ã¢â‚¬â€œ 12/31/2015. </t>
  </si>
  <si>
    <t>fatal crashes on SR 2 mp 0.00B - 78.28</t>
  </si>
  <si>
    <t>a history of officer reported fatal crashes that occurred on State Route 5 (milepost 145.00 Ã¢â‚¬â€œ 190.00) for the period of 5/1/2014 Ã¢â‚¬â€œ available 2015 (2015 data is partial and preliminary).</t>
  </si>
  <si>
    <t>Fatal crashes on SR 5 mp 145.00-190.00</t>
  </si>
  <si>
    <t>PDR-15-1891</t>
  </si>
  <si>
    <t>Consulate - General of Japan in Seattle</t>
  </si>
  <si>
    <t>Akiko Greve</t>
  </si>
  <si>
    <t xml:space="preserve">a history of officer reported fatal crashes that occurred on all roads statewide for the period of 1/1/2005 Ã¢â‚¬â€œ available 2015 (2015 data is partial and preliminary). </t>
  </si>
  <si>
    <t>Fatal crashes statewide</t>
  </si>
  <si>
    <t>researched officer reported fatal crashes that occurred on State Route 20 (milepost 22.13 Ã¢â‚¬â€œ 22.17) at the intersection of Broadway for the period of 1/1/2006 Ã¢â‚¬â€œ 11/13/2013.</t>
  </si>
  <si>
    <t>Fatalities on SR 20 @ Broadway</t>
  </si>
  <si>
    <t>WSDOT HDQTRS</t>
  </si>
  <si>
    <t>Todd Lamphere</t>
  </si>
  <si>
    <t>Summary of reported fatalities that occurred on Washington State Roads for the period of January 1, 2000 through present.</t>
  </si>
  <si>
    <t>Fatalities on Washington Roads 2000 forward</t>
  </si>
  <si>
    <t>PDR-14-1297</t>
  </si>
  <si>
    <t>Larson Berg &amp; Perkins</t>
  </si>
  <si>
    <t>James Perkins</t>
  </si>
  <si>
    <t>1) Please produce copies of all of the file collected and/or produced pertaining to the fatality accident which occurred on August 3, 2016 on I-90 involving the vehicle owned by Liberty and the tanks containing Anhydrous Ammonia owned by MultiStar, Inc.
2) Also, please produce copies of all letters or electronic communications which were later exchanged by or between State patrol CVEO 3 Michael Mullin or State patrol CVEO 4 Kevin Valentine with State Patrol officer Britta McDaniel or with any employee of the Washington State Department of Transportation which discusses in any respect the Washington State Patrol later conducting a 'review" of Liberty's business records or equipment following the accident.
3) From August 3, 2016 to the present, please produce all documents, files notes, memorandums, electronic records, or phone logs which show any calls placed by or between the Department of Transportation and/or Washington State Patrol, pertaining in any respect to the Washington State Patrol's subsequent conduct of a "Review" of HG Liberty business records or equipment following the subject accident referred to Above</t>
  </si>
  <si>
    <t>Fatality accident I-90</t>
  </si>
  <si>
    <t xml:space="preserve">a history of officer reported fatal crashes that occurred on State Route (SR) 9 (milepost 0.00 Ã¢â‚¬â€œ 37.73) from the SR 522/SR 9 interchange to the Snohomish/Skagit County line for the period of 1/1/2006 Ã¢â‚¬â€œ available 2016. </t>
  </si>
  <si>
    <t>Fatals on SR 9 in Snohomish Co</t>
  </si>
  <si>
    <t>aegis law group</t>
  </si>
  <si>
    <t>Waiting on document get redact
Phase 1 sent 12/7/2017
Phase 2 Sent 2/8/2018
Phase 3 sent 4/24/2018
Phase 4 sent 6/7/2018</t>
  </si>
  <si>
    <t>Michael Ross</t>
  </si>
  <si>
    <t>Whatever form is most convenience to WSDOT, of the
following WSDOT documents and records:
Ã¢â‚¬Â¢ A copy of the application submitted to the Federal Railroad
Administration ("FRA") by WSDOT for a grant of federal funds under the American Recovery and Reinvestment Act ("ARRA") for the Project and all documents attached to, or submitted in connection with, WSDOT' s grant application;
Ã¢â‚¬Â¢ A copy of the notice ( or other form of communication) from the FRA to WSDOT announcing that WSDOT's grant application for the Project had been awarded, accepted, or otherwise approved for ARRA funding;
Ã¢â‚¬Â¢ Correspondence (including emails) between the FRA and WSDOT regarding the terms and conditions of the grant of ARRA funds for the Project;
Ã¢â‚¬Â¢ Correspondence (including emails) between WSDOT, on the one hand, and BNSF Railway ("BNSF"), the FRA, or HDR Engineering, Inc. ("HDR") about the terms and conditions of the grant of ARRA funds for the Project;
Ã¢â‚¬Â¢ Correspondence (including emails) between WSDOT, on the one hand, and BNSF, HDR, or the FRA about the budget for the Project (including copies of all draft and final budgets);
Ã¢â‚¬Â¢ Correspondence (including emails) between WSDOT, on the one hand, and HDR or BNSF about relocations of utility facilities and equipment located within the Rail Corridor that may be required in connection with the Project (either Task 5 or Task 6, or both);
Ã¢â‚¬Â¢ Correspondence (including emails) between WSDOT, on the one hand, and HDR or BNSF about the cost or expense of any actual or prospective utility relocations to be undertaken in connection with the Project (either Task 5 or Task 6, or both); and
Ã¢â‚¬Â¢ Correspondence (including emails) between WSDOT, BNSF, or HDR and any utility company about the cost or expense of any actual or prospective utility relocation in connection with the Project ( either Task 5 or Task 6, or both).</t>
  </si>
  <si>
    <t>Federal Railroad Administration</t>
  </si>
  <si>
    <t xml:space="preserve">Oregon Department of Transportation - Motor Carrier Auditor </t>
  </si>
  <si>
    <t xml:space="preserve">Federal Safety compliance review on Emerald Moving Inc, USDOT 131383l
PLATE       ST   YR	MA K E	VIN	                   UNIT
YAHU977  OR  95	FRGH	  1FV8COY99SP552642          7
YAHT614  OR  05	INTL	  3HSCEAPR05N037094	05
YAHT286  OR  15	KW	  lXKYD49X6FJ446322	10
YAHU978  OR  98	FRGH	  1FUYDSEB7WP986617	17
YAHU979  OR  04	FRGH	  1FU BA8AS84LL94428	21
YARN600  OR  04	FRGH	  1FVACXCS04HM42726	sos
</t>
  </si>
  <si>
    <t>Federal Safety compliance review on Emerald Moving Inc, USDOT 131383l
PLATE       ST   YR	MA K E	VIN	                   UNIT
YAHU977  OR  95	FRGH	  1FV8COY99SP552642          7
YAHT614  OR  05	INTL	  3HSCEAPR05N037094	05
YAHT286  OR  15	KW	  lXKYD49X6FJ446322	10
YAHU978  OR  98	FRGH	  1FUYDSEB7WP986617	17
YAHU979  OR  04	FRGH	  1FU BA8AS84LL94428	21
YARN600  OR  04	FRGH	  1FVACXCS04HM42726	sos</t>
  </si>
  <si>
    <t>PDR-14-3395</t>
  </si>
  <si>
    <t>Lisa Brown</t>
  </si>
  <si>
    <t xml:space="preserve">list of all fees and amounts that have been charged to customers who were "No Shows" on all of the Anacortes/San Juan Islands runs since the inception of the reservation program for these sailings. </t>
  </si>
  <si>
    <t>Fee information</t>
  </si>
  <si>
    <t>PDR-15-0656</t>
  </si>
  <si>
    <t>Nick Day</t>
  </si>
  <si>
    <t xml:space="preserve">Copies of the bids and the dates they were received for the 4 bids received for the fern road bid 2k Clallam County </t>
  </si>
  <si>
    <t>Fern road bids</t>
  </si>
  <si>
    <t xml:space="preserve">the final scoring and all proposals for the following contract:
Washington State Feries Coleman Dock GCCM 
</t>
  </si>
  <si>
    <t>Ferries contract</t>
  </si>
  <si>
    <t>Marques Warren</t>
  </si>
  <si>
    <t>A copy of any leases currently in effect between the Washington State Department of Transportation OR Washington State Ferries and Lal Distributing Inc. Most recently Lal Distributing Inc operated retail locations at Colman Ferry Terminal dba Colman Dock News and Candy Lane. We are seeking the leases currently in effect for these retail locations.</t>
  </si>
  <si>
    <t>Ferries Lease</t>
  </si>
  <si>
    <t xml:space="preserve">Bean Porter Hawkins </t>
  </si>
  <si>
    <t>Employee personal email address</t>
  </si>
  <si>
    <t xml:space="preserve">Matt Bean </t>
  </si>
  <si>
    <t>1. Copies of policies or procedures for loading riders in vehicles who have medical priority on the Vashon-Fauntleroy run. In particular, I would like to know if WSF has a procedure in place as to where those vehicles are supposed to park prior to boarding. 
2. Copies of all documents relating to a passenger named "Michael Vayo" or "Mike Vayo".</t>
  </si>
  <si>
    <t>Ferries Policies</t>
  </si>
  <si>
    <t>PDR-14-0037</t>
  </si>
  <si>
    <t>Sent Phase 1 5/5/16</t>
  </si>
  <si>
    <t>Marcia Gay</t>
  </si>
  <si>
    <t>1) All the records, documents, correspondence and emails between Tim Saffle and Steve Rogers regarding Chad Clapp, including but limited to the subject of Russ Fee Allision and the two Dale Stokes Allisions. The Russ Fee Allisions was on or about May 27, 2014. The first Dale Stoke Allision was believed to be with Chief Mate Nathan Skelly during the summer of 2013 and the second believed to be with chief Mate Alex Johnson, during the spring of 2014 on the Hyak. Records requesdted include fact findings, a payroll over-payment and findings, and any other personnel related matters, corrective or disciplinary actions.
2) All records related to the Russ Fee Allision and the two Dale Stokes Allisions and fact findings and repair costs and all consequences disciplinary and non-disciplinary actions.
3) The supporting documents referenced in John Mooney's 11/19/2012 report on the Vashon Allision. attached hereto as Exh. A, including attachments 1,2,3,4,6,7,8,9,12,13,14 and 15 mentioned in his report. Also, "engine room photos" referenced at the bottom of page 4.
4) All records related to a large (between $10,000 and $20,000) overpayment received by dock supervisor Jim Olson while Steve Rogers was his direct supervisor as South Regional Dock Supervisor.</t>
  </si>
  <si>
    <t>Ferries records</t>
  </si>
  <si>
    <t>Attempting Query many from different programs</t>
  </si>
  <si>
    <t>Tom Kornelis</t>
  </si>
  <si>
    <t xml:space="preserve">Date
Departure City
Scheuled Sailing Time
# of Vehiclles by fare category
# of passengers in vehicles
# of walk on pasengers by fare category
Essentially the data used to develop the information used to develop the following 
 http://www.wsdot.wa.gov/ferries/traffic_stats/annualpdf/2015.pdf with the addition of date and departure city. I am looking for Bremerton, Bainbridge, Southworth, and Kingston
Ã¢â‚¬Â¢	for ten years or more 
Ã¢â‚¬Â¢	in Excel or CSV </t>
  </si>
  <si>
    <t xml:space="preserve">Ferries Traffic Information </t>
  </si>
  <si>
    <t>Dimne Cote</t>
  </si>
  <si>
    <t>An accident on May 23rd at the Coupville Ferry Dock about 4pm. We were parked at the front of line 5, the ferry crew directed a bus from line 4 to proceed to load on the ferry, the bus ran into our drivers side mirror and mounting bracket. We were directed to load onto the ferry and complete the accident report onboard. We did as directed and are now trying to get a copy of that report.</t>
  </si>
  <si>
    <t>Ferry Accident</t>
  </si>
  <si>
    <t>Listing of accidents in Ferry system showing name of Motor Vessel, Date, Location at lease &amp; not limited to that.  Just brief information of a listing, to be able to narrow my search of possible records.</t>
  </si>
  <si>
    <t>Ferry Accidents</t>
  </si>
  <si>
    <t>PDR-14-1672</t>
  </si>
  <si>
    <t>Jefferson County</t>
  </si>
  <si>
    <t xml:space="preserve">All Ferry Alerts that contain the word "galley" in either the Subject or Message body that were sent between March 1, 2016, and August 4, 2016, inclusive.
</t>
  </si>
  <si>
    <t xml:space="preserve">Ferry alerts word Galley </t>
  </si>
  <si>
    <t xml:space="preserve">I write to request access to and a copy of any information regarding an incident in late February in which a ferry captain and mate were suspended for making inappropriate comments to the new assistant secretary for ferries. </t>
  </si>
  <si>
    <t>ferry captain FOIA</t>
  </si>
  <si>
    <t>Not printed waiting for records</t>
  </si>
  <si>
    <t>Spencer Thal</t>
  </si>
  <si>
    <t>All documents, including without limitation all email correspondence, regarding the breakdown of the M/V Tacoma on 7-29-2014, and any decisions regarding how to manage the reduction in capacity on the Seattle-Bainbridge route for 7-29-2014 and/or thereafter.</t>
  </si>
  <si>
    <t>Ferry Delay</t>
  </si>
  <si>
    <t>PDR-14-2026</t>
  </si>
  <si>
    <t>Larry Greene</t>
  </si>
  <si>
    <t>1) How often, during the past 12 months, has WSDOT experienced a ferry disruption like the 3 hour disruption caused by the ferry fire yesterday in Friday Harbor. 
2) Could you also list the reasons for each of the long delays or total breakdowns.  To be clear,  I am only interested in the data in regards to the Friday Harbor to Anacortes run.</t>
  </si>
  <si>
    <t>Ferry delay</t>
  </si>
  <si>
    <t>Brian Kelly</t>
  </si>
  <si>
    <t>We are looking to review public comments on the ferry fare increase proposal</t>
  </si>
  <si>
    <t>Ferry fare increase proposal</t>
  </si>
  <si>
    <t>Copy of Court complaint served on WSDOT by the ferry food service vender that is fighting to stay as a vender this year 2016.</t>
  </si>
  <si>
    <t>Ferry food service</t>
  </si>
  <si>
    <t>Zach Stednick</t>
  </si>
  <si>
    <t>all data on arrival time and departure time on a daily basis for all ferries in 2014. If this is not possible, then I would be interested in all ferry GIS data for 2014. Ideally I could get this data as a formatted CSV file dumped from the SQL database.</t>
  </si>
  <si>
    <t>Ferry GIS Data</t>
  </si>
  <si>
    <t>PDR-15-1195</t>
  </si>
  <si>
    <t>Laura Fox</t>
  </si>
  <si>
    <t>documentation related to the approved use(s) of ferry holding lanes. I am specifically interested in the overflow holding lane--at the 1900 block of the Mukilteo Speedway--for the Mukilteo-Clinton ferry. Looking for any RCW, administrative rule, and/or other deparmental policy that explains: 
-how this lane can and can't be used,
-whether it is considered a lane of travel, 
-whether approved use changes depending on time of day and/or level of congestion, and
-under what conditions a person can be cited for having stopped in this lane.</t>
  </si>
  <si>
    <t>Ferry holding lanes</t>
  </si>
  <si>
    <t>Andrea Biffle</t>
  </si>
  <si>
    <t>Any information available about an incident my car was involved in on 1/28/2017 on the 1:40 ferry from Edmonds to Kingston (I believe it was the Puyallup). It is a 2007 dark blue Audi convertible, plates BCK9874.</t>
  </si>
  <si>
    <t>Ferry Incident</t>
  </si>
  <si>
    <t>Waiting on dinah</t>
  </si>
  <si>
    <t>John Todd</t>
  </si>
  <si>
    <t>Incident  8/9/2017 4:20 Fantleroy Ferry Terminal Lincoln Park</t>
  </si>
  <si>
    <t>Ferry incident</t>
  </si>
  <si>
    <t>Bill Setter</t>
  </si>
  <si>
    <t xml:space="preserve">While disembarking the Mukilteo to Clinton ferry 1/4/14 at 6:45 PM we were rear ended by a seemingly drunk driver (Raymond Edwards license plate B97832C). Can you please send me a copy of the incident report for my records?
</t>
  </si>
  <si>
    <t>Ferry incident report</t>
  </si>
  <si>
    <t>PDR-14-0030</t>
  </si>
  <si>
    <t>Daniel Wright</t>
  </si>
  <si>
    <t>Incident Date 8/16/2016  9am   On Ferry from Orcas to Anacortes.</t>
  </si>
  <si>
    <t>Ferry Incident Report</t>
  </si>
  <si>
    <t>R.E Rowe</t>
  </si>
  <si>
    <t>11-22-2016 incident report-Vashon from Faunteroy</t>
  </si>
  <si>
    <t>Colette Riggs</t>
  </si>
  <si>
    <t>Incident August 10 at 9:30 on the sailing Clinton - Mukilteo</t>
  </si>
  <si>
    <t>San Juan Islands Conservation Distrct</t>
  </si>
  <si>
    <t>Candace Gossen</t>
  </si>
  <si>
    <t xml:space="preserve">Focusing on the Ferries, we would like to determine the following information for the total carbon footprint of the islands:
1. Ferry fuel consumption for all runs out of Anacortes and inter-islands for 2013
2. # of vehicles transported for all runs out of Anacortes only for 2013
3. # of walk-ons/bicyclists for 2013
If there are varying fuel types please include propane, biodiesel, fuel mixes, and any other additions to gasoline. 
</t>
  </si>
  <si>
    <t>Ferry Information</t>
  </si>
  <si>
    <t>PDR-14-3099</t>
  </si>
  <si>
    <t>Copies of public records of ferry inspections for all of WSDOTÃ¢â‚¬â„¢s fleet of ferries, including the ferry Tacoma, for the last two years.</t>
  </si>
  <si>
    <t>Ferry Inspection Records</t>
  </si>
  <si>
    <t>PDR-14-2030</t>
  </si>
  <si>
    <t>Becca Peter</t>
  </si>
  <si>
    <t xml:space="preserve">For all boats in the ferry system, I would like to know the number of days, per boat, that one or more of their public elevators were out of service for some or all of the day. Dates: June 14, 2015 to Dec 31, 2015. 
</t>
  </si>
  <si>
    <t>Ferry out of service</t>
  </si>
  <si>
    <t>Island County Economic Development Council</t>
  </si>
  <si>
    <t>Ron Nelson</t>
  </si>
  <si>
    <t xml:space="preserve">Please provide daily counts of the following, which should be available from WSF's point-of-sale system.
Ferry Route: Mukilteo / Clinton
Dates: 1/1/2015 to 12/31/2016
Daily Vehicle Count
 - 0-14' Full Fare
 - 0-14' Multi
 - 14-22' Full
 - 14-22' Multi
 - Oversize (22-50')
 - Oversize (50+')
 - Other Disc.
Daily Passenger Count
 - Vehicle Passengers
 - Foot Passengers
 - Full
 - Multi
 - Other Disc.
 - Trnst Pass
</t>
  </si>
  <si>
    <t>Ferry Route: Mukilteo/Clinton  vehicle/ passenger count</t>
  </si>
  <si>
    <t>Robert D. Butler</t>
  </si>
  <si>
    <t>a copy of all ferry schedules on the Anacortes
San Juan route in March, April, May, and June of 2012.</t>
  </si>
  <si>
    <t>Ferry Schedules</t>
  </si>
  <si>
    <t>PDR-15-0881</t>
  </si>
  <si>
    <t>Timothy Hicks</t>
  </si>
  <si>
    <t>I hereby request the opportunity to inspect or obtain copies of public records describing the vessel tracks (routes) including locations, times and speeds for all WA State Ferries operating inside Port Townsend Bay (west of Pt. Hudson) on July 25th, 2015 between the hours of 4:30 and 6:30 PM (1630 and 1830 hrs.).  I further request that, should these records be in digital form, they be in a format such that they can be viewed using an open-source program or application.</t>
  </si>
  <si>
    <t>Ferry Speed Information</t>
  </si>
  <si>
    <t>PDR-15-2413</t>
  </si>
  <si>
    <t>Alexandra Gilliland</t>
  </si>
  <si>
    <t xml:space="preserve">We need all ferry terminal contracts for the following ferry terminals from 1940-1985.  
The ferry terminals for which we are seeking documents from 1940-1985 are:
Ã¢â‚¬Â¢ Bremerton
Ã¢â‚¬Â¢ Friday Harbor
Ã¢â‚¬Â¢ Lopez Island
Ã¢â‚¬Â¢ Mukilteo
Ã¢â‚¬Â¢ Port Townsend
Ã¢â‚¬Â¢ Shawn Island
Ã¢â‚¬Â¢ Southworth
Ã¢â‚¬Â¢ Tahlequah
</t>
  </si>
  <si>
    <t>Ferry Terminal</t>
  </si>
  <si>
    <t>Kwok NG</t>
  </si>
  <si>
    <t xml:space="preserve">On the Ferry Tokitae (Clinton to Mukilteo) on the drive path between first and second deck, no speeding under the limit and follow the traffic attention to turn left and go up second deck and caught by the apron railing. The attendant told me few cases happen before. </t>
  </si>
  <si>
    <t>Ferry Tokitae</t>
  </si>
  <si>
    <t>PDR-15-2257</t>
  </si>
  <si>
    <t xml:space="preserve">Potelco, Inc. </t>
  </si>
  <si>
    <t>Celina Scott</t>
  </si>
  <si>
    <t xml:space="preserve">I am trying to find out if the ferries have video cameraÃ¢â‚¬â„¢s located where customer vehicles are parked.  On 04/06/2017 we had an incident between our vehicle and a 3rd party vehicle and we are looking to see any footage available.  This occurred on the ferry going from Vashon to Southworth @ approximately 1pm </t>
  </si>
  <si>
    <t>Ferry video request</t>
  </si>
  <si>
    <t>Still waiting for records</t>
  </si>
  <si>
    <t xml:space="preserve">the status of all public disclosure requests concerning video footage from the Washignton State Ferry System over the past 4 years:
1) How many requests have been made?
2) How many have resulted in the release of video footage?
3) How long did it take (on average) to conclude the public disclosure request regardless if it was approved or declined under exemption?
</t>
  </si>
  <si>
    <t>Ferry Video request</t>
  </si>
  <si>
    <t>Hornblower Cruises &amp; Events</t>
  </si>
  <si>
    <t>Gordon Loebl</t>
  </si>
  <si>
    <t>Corporate offices onboard a permanently moored vessel in SF Bay, the Ferryboat Santa Rosa (O.N. 226599).  Built in 1927, the vessel has an impressive history that includes time in service in the WSF system (where she went by the name Enetai).  There is a possibility (and a great need) that she may go to drydock this summer.  Unfortunately, we canÃ¢â‚¬â„¢t seem to find any drydocking plans for her.  Therefore, seeking assistance finding any files related to this vessel</t>
  </si>
  <si>
    <t>Ferryboat Santa Rosa</t>
  </si>
  <si>
    <t>John Sullivan</t>
  </si>
  <si>
    <t xml:space="preserve">Any FHWA letters since January 1, 2010 to a state Department of Transportation which occurred after the approval of that state DOTÃ¢â‚¬â„¢s Disadvantage Business Enterprise goal and which discussed the circumstances under which a partial or whole race neutral DBE goal should be replaced by a partial or whole race conscious DBE goal.  These letters would include both those written by the state DOT office and the FHWA division office. </t>
  </si>
  <si>
    <t>FHWA letters to WSDOT</t>
  </si>
  <si>
    <t>PDR-14-0451</t>
  </si>
  <si>
    <t>Virginia Brand</t>
  </si>
  <si>
    <t>(1) Field Assessment Records for the intersection of SR202 and Ames Lake Road. (2) Studies that have been conducted to determine that a signal has beeen warranted for the intersection of SR202 and Ames Lake Road.</t>
  </si>
  <si>
    <t>Field Assessment records for the intersection of SR 202 and Arnes Lake Road and studies conducted to determine that a signal has been warranted for the intersection of SR 202 and Arnes Lake Road.</t>
  </si>
  <si>
    <t>C 8843 I-90, Peoh Rd Bridge To Elk Heights</t>
  </si>
  <si>
    <t>Field note C8843</t>
  </si>
  <si>
    <t>Stoll Tuttle, PPLC</t>
  </si>
  <si>
    <t>Mary  L. Stoll</t>
  </si>
  <si>
    <t>all certified payroll information you have relating to Kodo Construction's work on behalf of Guy F. Atkinson Construction LLC's behalf on  project / contract no. 00-8549, the SR99, Alaskan Way Viaduct - Replacement North Access Connection.</t>
  </si>
  <si>
    <t xml:space="preserve">Kodo Construction certified payroll </t>
  </si>
  <si>
    <t>PDR-15-3067</t>
  </si>
  <si>
    <t>David Meltzer</t>
  </si>
  <si>
    <t xml:space="preserve">figures relating to traffic flow on 405
I'd like to make an information request for:
1. All records pertaining to gathering data, analyzing data, and reporting results about the status of traffic since the toll lanes were implemented.
2. All statistics regarding traffic flow on 405 that you have used to demonstrate improvements in 405 traffic flow since opening the toll lanes, including current and historic data (month over month, or any period over period).
3. Raw traffic data
4. Information about tools being used for analysis.
5. Visualizations that you are using to represent your results.
</t>
  </si>
  <si>
    <t>Figures relating to traffic flow on 405</t>
  </si>
  <si>
    <t>GLP Attorneys, P.S., Inc.</t>
  </si>
  <si>
    <t>John Richcreek</t>
  </si>
  <si>
    <t>1. Please produce any and all project files that show the original installation of SR-28 in Grant County, Washington.
2. Please produce any and all design deviations for the segment of SR-28 from Road B NW, to Road 19 NW.</t>
  </si>
  <si>
    <t>Files that show original installation of SR 28 in Grant County and design deviations for the segment of SR 28 from Road B NW to Road 19 NW</t>
  </si>
  <si>
    <t xml:space="preserve">Copies of all film and video footage, and prints of photos, taken on January 29, 2001 of NCHRP Report 350 Test 2-11 (Earth Berm Barrier with 1:1 Slope) (Project No. 400091-WDT2) at the Texas Transportation Institute's Proving Ground near Texas A&amp;M University. </t>
  </si>
  <si>
    <t>Film and video footage, and prints of photos, taken on January 29, 2001 of NCHRP Report 350 Test 2-11</t>
  </si>
  <si>
    <t>Stephanie Klein</t>
  </si>
  <si>
    <t>Any Permits issues for the past 15 months to allow filming on I-90 from Bellevue to Seattle.</t>
  </si>
  <si>
    <t>Film Permits on File for I-90 Seattle to Bellevue</t>
  </si>
  <si>
    <t>PDR-15-1390</t>
  </si>
  <si>
    <t>Doug Brodin</t>
  </si>
  <si>
    <t>I want a copy of the final report or final document prepared by Steve Sussman under contract Y9794AC for the WSDOT Office of Research and Library Services in the 2007-09 biennium. The dollar amount of the contract was $6100. I also want copies of all working papers and notes prepared by Steve Sussman, letters from or to Steve Sussman, and emails from or to Steve Sussman as part of this contract.</t>
  </si>
  <si>
    <t>Final Document for Library/research services</t>
  </si>
  <si>
    <t>PDR-14-3434</t>
  </si>
  <si>
    <t>Zipper Geo Associates, LLC</t>
  </si>
  <si>
    <t>John E. Zipper</t>
  </si>
  <si>
    <t xml:space="preserve">Final Environmental Impact Statement, Vancouver Rail Project Noise and Vibration Discipline Report </t>
  </si>
  <si>
    <t>PDR-15-0679</t>
  </si>
  <si>
    <t>Requesting Public Records WSDOT Department of Highways, District 3, Design Department, Engineering Final notes and attached pictures or documents to be electronically available.
Requesting documents on my grandfather who was resident engineer on this project.
Contract Number:1158 Contract Title: Browns Pt. Ã¢â‚¬â€œ Cedar Cr. 
Type of Construction:   Grading
Highway: 9 / US 101      Cost: 361,898               Length: 5.27     
Contractor: Strong &amp; Mcdonald
Date: 8/18/1931</t>
  </si>
  <si>
    <t>Final notes and attached pictures or documents for Engineer Emmick on Contract 1158 Browns Pt. Cedar Cr.</t>
  </si>
  <si>
    <t>Requesting Public Records WSDOT Department of Highways, Design Department Engineering Final notes and attached pictures or documents to be electronically available.
Requesting documents on my grandfather who was a rodman in 1921 and promoted to engineer in 1929 and retired in 1954.
Mason County Projects 1921 Ã¢â‚¬â€œ 1925
Contract Number:0445 Contract Title: Kamilche Ã¢â‚¬â€œ Mill Creek   Date: 10/20/1921
Contract Number:0451 Contract Title: Kimilche Ã¢â‚¬â€œ Mill Cr. Bridges        Date: 4/20/1921
Contract Number: 0457 Contract Title: Hoodsport North            Date: 3/25/1922
Contract Number:0493 Contract Title: Thurston Co. Line Ã¢â‚¬â€œ Kimilche     Date: 12/20/1921
Contract Number:0595 Contract Title: Kimilche Ã¢â‚¬â€œ Mill Creek    Date: 10/22/1923
Contract Number:0686 Contract Title: Hoodsport Ã¢â‚¬â€œ Eldon         Date: 12/31/1924
Contract Number:0689 Contract Title: Eldon Cove Ã¢â‚¬â€œ Triton Cove          Date: 5/23/1924
Contract Number: 0719 Contract Title: Union Ã¢â‚¬â€œ Holyoke Creek  Date: 11/29/1924
Contract Number: 0727 Contract Title: Mill Creek Ã¢â‚¬â€œ Shelton      Date: 11/17/1923
Contract Number:0728 Contract Title: Shelton Paving   Date: 12/27/1923
Contract Number: 0729 Contract Title: Goldsborugh Cr. Bridge Date: 12/24/1923
Contract Number: 0734 Contract Title: Hamma Hamma River Bridges   Date: 12/14/1924
Contract Number: 0751 Contract Title: Hamma Hamma Fill       Date: 12/31/1924
Contract Number: 0859 Contract Title: Shelton Ã¢â‚¬â€œ Purdy Canyon Date: 7/11/1925
Contract Number:0913 Contract Title: Triton Cove Ã¢â‚¬â€œ McDonald Cove   Date: 7/23/1925
Contract Number: 0914 Contract Title: Lilliwaup Ã¢â‚¬â€œ Hoddsport    Date: 8/20/1925
Contract Number: 0944 Contract Title: Millcreek Ã¢â‚¬â€œ Shelton        Date:11/7/1925
Contract Number: 0946 Contract Title: Shelton Ã¢â‚¬â€œ Purdy Canyon Date: 7/29/1925
Contract Number: 0947 Contract Title: Hoodsport Bridge           Date: 12/7/1925
Contract Number: 0948 Contract Title: Lilliwaup Bridge            Date: 1/19/1926
Contract Number:0955 Contract Title: Wakitiki Bridge             Date: 10/7/1925
Contract Number:0975 Contract Title: Skokomish River Bridge Date: 5/30/1926
Contract Number: 0979 Contract Title: Lilliwaup Ã¢â‚¬â€œ Hoodsport    Date: 9/20/1926
Contract Number: 1044 Contract Title: Union Jct PSH 9 Date: 7/26/1922
Jefferson County Projects 1921 Ã¢â‚¬â€œ 1925
Contract Number:0986 Contract Title: Mason Co. Line Ã¢â‚¬â€œ McDonald Cove         
Contract Number:0513 Contract Title: Discovery Bay Ã¢â‚¬â€œ Crocker Lk.      Date: 2/11/1922
Contract Number: 0644 Contract Title: Eldon Ã¢â‚¬â€œ Duckabush        Date: 12/1/1922
Contract Number: 0645 Contract Title: Dosewallips Bridge        Date: 10/15/1923
Contract Number: 0690 Contract Title: Triton Cove       Date: 12/3/1923
Contract Number:0733 Contract Title: Dosewalips Fill  Date: 5/7/1924
Contract Number: 0913 Contract Title: Triton Cove to McDonaldÃ¢â‚¬â„¢s Cove            Date: 7/23/1925
Contract Number: 0945 Contract Title: Uncas to Fairmount        Date: 5/4/1926
Contract Number: 0949 Contract Title: May Creek Section         Date: 12/1/1925
Contract Number: 0954 Contract Title: Lunch Cr. To Harlow Cr. Date: 11/26/1927
Jefferson County Projects 1925 Ã¢â‚¬â€œ 1931
Contract Number: 0775 Contract Title: Bogachiel to Hoh River  Date: 12/1/1925
Contract Number: 0787 Contract Title: Lunch Cr. To Hoh River Sec. A  Date: 11/25/1924
Contract Number: 0788 Contract Title: Lunch Cr. To Hoh River Sec. B  Date: 11/25/1924
Contract Number: 0802 Contract Title: Lunch Cr. To Hoh River Sec. C  Date: 2/27/1925
Contract Number: 0789 Contract Title: Lunch Cr. To Hoh River Sec. D  Date: 11/26/1924
Contract Number: 0790 Contract Title: Lunch Cr. To Hoh River Sec. E   Date: 3/10/1925
Contract Number: 0791 Contract Title: Lunch Cr. To Hoh River Sec. F   Date: 4/13/1925
Contract Number: 0792 Contract Title: Lunch Cr. To Hoh River Sec. G  Date: 12/10/1924
Contract Number: 0793 Contract Title: Lunch Cr. To Hoh River Sec. H  Date: 2/20/1925
Contract Number: 1136 Contract Title: Queets Riv. Ã¢â‚¬â€œ Browns Point        Date: 9/25/1930
Contract Number: 1150 Contract Title: Harlow Cr. - Queets River          Date: 8/7/1929
Contract Number:1158 Contract Title: Browns Pt. Ã¢â‚¬â€œ Cedar Cr.   Date: 8/18/1931
Contract Number: 1197 Contract Title: Forest Proj. Ã¢â‚¬â€œ Hoh River             Date: 3/8/1930
Contract Number: 1223 Contract Title: Queets River Bridge       Date: 11/13/1929
Contract Number: 1301 Contract Title: Harlow Cr. Ã¢â‚¬â€œ Kalalock Cr.          Date: 3/31/1931
Contract Number: 1302 Contract Title: Nolan Cr. Ã¢â‚¬â€œ Cedar Cr.     Date: 9/30/1931
Contract Number: 1303 Contract Title: Hoh River Ã¢â‚¬â€œ Nolan Cr.   Date: 8/5/1931
Contract Number: 1389 Contract Title: Kalalock Cr. Bridge       Date: 9/8/1930
Contract Number: 1424 Contract Title: Kalalock Creek Ã¢â‚¬â€œ Cedar Creek    Date: 10/31/1930
Contract Number: 1435 Contract Title: Queets Riv. Br. Harlow XÃ¢â‚¬â„¢ing     Date: 11/7/1930
Contract Number: 1457 Contract Title: Hoh River Bridge           Date: 7/15/1931
Grays Harbor County 1926 Ã¢â‚¬â€œ 1931
Contract Number: 0954 Contract Title: Lunch Cr. Ã¢â‚¬â€œ Harlow Cr. Date: 11/26/1927
Contract Number:1084 Contract Title: Hoquiam Bridge             Date: 7/20/1928
Contract Number: 1150 Contract Title: Harlow Cr. Ã¢â‚¬â€œ Queets River          Date: 8/27/1929
Grays Harbor County 1931 Ã¢â‚¬â€œ 1947
Contract Number:1508 Contract Title: E. City Limits Aberdeen Ã¢â‚¬â€œ West  Date: 7/23/1932
Contract Number: 1540 Contract Title: E. City Limits Aberdeen Ã¢â‚¬â€œ West ten        Date: 11/30/1931
Contract Number: 1643 Contract Title: Cosmopolis to Artic       Date: 10/4/1933
Contract Number: 1875 Contract Title: Oakville to Elma            Date: 9/1/1934
Contract Number: 1932 Contract Title: Artic to Raymond          Date: 5/6/1935
Contract Number: 2006 Contract Title: Hoquiam Ã¢â‚¬â€œ Humptulips et. Al.    Date: 8/26/1935
Contract Number: 2259 Contract Title: Satsop River Br. &amp; Apprs.       Date: 5/20/1938
Contract Number: 2545 Contract Title: Markham West Ã¢â‚¬â€œ Ocosta Flats    Date: 6/6/1940
Contract Number: 2781 Contract Title: Pacific Beach to Copalis          Date: 8/16/1943
Contract Number: 2934 Contract Title: Forest Boundary to Quinault Riv. Date: 11/8/1945
Contract Number: 2917 Contract Title: Quinault River to Clear Water Rd.          Date: 9/8/1945
Contract Number: 2984 Contract Title: Boone St. in Aberdeen et. al.       Date: 7/24/1946
Contract Number: 3069 Contract Title: South Bay Bridge           Date: 7/18/1946
Contract Number: 3076 Contract Title: Little No. Riv. Ã¢â‚¬â€œ Preachers Slough          Date: 10/14/1947
Contract Number: 2994 Contract Title: Repair West Bridge        Date: 3/24/1945
Contract Number: 2984 Contract Title: Boone St. in Aberdeen et. Al.
Contract Number: 3198 Contract Title: Chehalis Riv. Br. (Montesano)    Date: 6/13/1947
Highway PSH 5 / 410 1947 Ã¢â‚¬â€œ 1955 Sumner Buckley
Contract Number: 3222 Contract Title: Muck Cr. Hill to Jct. SSH5J        Date: 10/31/1947
Contract Number: 3404 Contract Title: Mashel Riv. Br.  Date: 4/10/1949
Contract Number: 3502 Contract Title: Sumner to King County Line      Date: 11/3/1948
Contract Number: 3604 Contract Title: Clover Cr. Ã¢â‚¬â€œ Roy Jct       Date: 2/16/1950
Contract Number: 3844 Contract Title: Jct. PSH5- Roy  Date: 11/7/1950
Contract Number: 4434 Contract Title: Tacoma Ã¢â‚¬â€œ Buckley Vic.  Date: 8/21/1953
Contract Number: 4970 Contract Title: Puyallup to Clark Cr.      Date: 9/23/1955
Grays Harbor 1951 - 1954
Contract Number: 3765 Contract Title: Humptulips Riv &amp; Overflow Bridge        Date: 4/12/1951
Contract Number: 4761 Contract Title: Chehalis Riv. Br. Appr.  Date: 12/9/1954</t>
  </si>
  <si>
    <t>Final notes and pictures for grandfather Emmick's projects in Mason County, Jefferson County, and Grays Harbor County</t>
  </si>
  <si>
    <t>Requesting Public Records WSDOT Department of Highways, District 3, Design Department, Engineering Final Record Notes and attached pictures or documents to be electronically available for the following contracts:
Contract Number: 2984 Contract Title: Boone St. in Aberdeen et. Al.
Contract Number: 0775     Contract Title: Bogachiel to Hoh River
Contract Number: 0787     Contract Title: Lunch Cr. To Hoh River Sec. A-H (A-E done by Resident Engineer Nowlan, F, G,H done by Resident Engineer Ira Otis)
Contract Number: 0954     Contract Title: Lunch Cr. Ã¢â‚¬â€œ Harlow Cr. 
Contract Number: 1150     Contract Title: Harlow Cr. Ã¢â‚¬â€œ Queets River
Contract Number: 1136 Contract Title: Queets Riv. Ã¢â‚¬â€œ Browns Point
Contract Number: 1150 Contract Title: Harlow Cr. - Queets River
Contract Number: 1197 Contract Title: Forest Proj. Ã¢â‚¬â€œ Hoh River
Contract Number: 1301 Contract Title: Harlow Cr. Ã¢â‚¬â€œ Kalalock Cr.
Contract Number: 1302 Contract Title: Nolan Cr. Ã¢â‚¬â€œ Cedar Cr.
Contract Number: 1303 Contract Title: Hoh River Ã¢â‚¬â€œ Nolan Cr.
Contract Number: 1457 Contract Title: Hoh River Bridge (Bridge location changed, who made the design change?)</t>
  </si>
  <si>
    <t>Final Record Notes</t>
  </si>
  <si>
    <t xml:space="preserve">1: My grandfather was the resident engineer for this bridge project in District 3, PSH 9 and US 101 in about 1931.  Requesting final notes and design documents for Queets River Bridge project.
2: Requesting final notes and documents for Highway project in Pierce County.  PSH 5 Puyallup to Buckley in the late 1940's and early 1950's.
3. Requesting final notes and documents for Pierce County Highway 410 projects Puyallup to Mt. Rainer including the hill climb out of Sumner in early 1950's.  E.F. Emmick was a design engineer on these projects.
4. Requesting final notes and documents on road construction for Highway 12 from Aberdeen to Montesano in the late 1940's early 1950's in District 3.  including contracts: 2416, 2545, 2570, 2781, 2934 and others.
5. Requesting final notes and other documents for District 3 Highway project in Aberdeen, PSH 12, Wishkah River Bridge in the 1940's (could be 1935-1955).
6. Requesting final notes and documents for 
1923 Goldsborough Creek Bridge Shelton
Rainbow arch bridge over Goldsborough Creek on WA 3 in Shelton
Builder: MacRae Brothers (Contractor)
In Shelton, now Highway 3 but was US 101 until Shelton bypass constructed.
National Register of Historic Places on July 16, 1982
1936 Quinault River Bridge
built 1936, just south of Lake Quinault on Highway 101.
</t>
  </si>
  <si>
    <t>Final records for grandfather Emmick</t>
  </si>
  <si>
    <t>This is a public records request for Final Record Notes for nine projects listed below to be returned electronically.
These may be in the ECM portal under Geotech data or in physical folders or microfiche.
First job:
Contract Number:0445 Contract Title: Kamilche Ã¢â‚¬â€œ Mill Creek
Type of Construction:   Grading &amp; Surfacing
Highway: 9      Cost:    98,130 Length: 5.49    
Contractor: Alfred James &amp; Hendricks
Date: 10/20/1921
I have pictures that go with these:
Contract Number:1508      Contract Title: E. City Limits Aberdeen - West
Type of Construction:        Grade
Highway:9/12      Cost:      186,382                 Length:  1.17        
Contractor: Kesterson, Fisher &amp; House
Date: 7/23/1932
Contract Number: 1540     Contract Title: E. City Limits Aberdeen Ã¢â‚¬â€œ West ten
Type of Construction:        Grade
Highway:9/12      Cost:      39,541   Length:  0.21       
Contractor: Goetz &amp; Brennan
Date: 11/30/1931
Contract Number: 1643     Contract Title: Cosmopolis to Artic
Type of Construction:        Grading
Highway: 13         Cost:      247,730                 Length:  6.15       
Contractor: General Const. Co.
Date: 10/4/1933
Contract Number: 1875     Contract Title: Oakville to Elma
Type of Construction: Stockpiling Mineral Aggregates
Highway: 9/12     Cost:      13,580   Length:                  
Contractor: Homer G. Johnson
Date: 9/1/1934
Contract Number: 1932     Contract Title: Artic to Raymond
Type of Construction:        Slide Rem. Ballest Surface, Stockpile
Highway: 13/101 Cost:      78,087   Length:  15.27     
Contractor: R.O. Dall &amp; Warren Bros.
Date: 5/6/1935
Contract Number: 2259     Contract Title: Satsop River Br. &amp; Apprs.
Type of Construction:        Bridges
Highway: 9           Cost:      166,958                 Length:  .52          
Contractor: C.L. Creelman
Date: 5/20/1938
Contract Number: 2994     Contract Title: Repair West Bridge
Type of Construction:        Repair Pier
Highway: 13/101 Cost:      51,045   Length:  n/a          
Contractor: Puget Const. Co.
Date: 3/24/1945
Contract Number: 3198     Contract Title: Chehalis Riv. Br. (Montesano)
Type of Construction:        Redeck
Highway: 9/107                   Cost: 29,969                         Length:  .28          
Contractor: Grays Harbor Const. Co.
Date: 6/13/1947</t>
  </si>
  <si>
    <t>Final Records Notes for multiple contracts</t>
  </si>
  <si>
    <t>Request "Final Record Notes" for Secondary State Highway 9 (PSH 9) Highway projects between 1920 (Shelton area) and 1950 (Hoh, Quinault, Aberdeen).
 Request "Final Record Notes" for Secondary State Highway 12 (PSH 12) Highway projects between 1935 and 1950 (Aberdeen to Montesano).</t>
  </si>
  <si>
    <t>Final Records Notes for PSH 9 Highway projects between 1920 and 1950 and PSH 12 Highway projects between 1935 and 1950</t>
  </si>
  <si>
    <t>NoaNet</t>
  </si>
  <si>
    <t>Bill Nunes</t>
  </si>
  <si>
    <t xml:space="preserve">go I want to turn in an accurate redline with UFD for the work we did on US101 in Pacific County.
Dennis and you have been such a help I want the last one right!
If possible can you send me the WSDOT R/W prints so I can complete this prior to departure. 
The MP areas I need are MP-42.82 to MP-44.59 on Hwy 101 in Pacific County  (S Bend Palix Rd to 2504 Rd.)
</t>
  </si>
  <si>
    <t>Final Red line for US101</t>
  </si>
  <si>
    <t>Final, or most current engineering and survey records for improvements pursuant to the SR 9 212th St SE to 176th St SE -Widening (Stage 3), at the 180th ST SE intersection, as depicted on the attached WSDOT aerial image. Please provide records in CAD format (dwg, dxf,).</t>
  </si>
  <si>
    <t>PDR-14-3498</t>
  </si>
  <si>
    <t>Information Regarding the Infrastructure and Security of Computer and Telecommunications Networks.
Financial Account Information</t>
  </si>
  <si>
    <t xml:space="preserve">Requesting an opportunity to inspect all messages sent and/or received by Lynn Peterson from the beginning of the day on Wednesday, Feb. 3rd, 2016 to the end of the day Friday, Feb. 5th, 2016. This includes but is not limited to emails with attachments, text messages, and voicemail messages. I am requesting these documents on a rolling basis, that is, in installments as soon as they are available. </t>
  </si>
  <si>
    <t>Lynn Peterson emails with attachments, text messages, voicemail messages</t>
  </si>
  <si>
    <t>Columbia</t>
  </si>
  <si>
    <t>Jung E. Park</t>
  </si>
  <si>
    <t>I am requesting an opportunity to obtain copies of the following public records: Initial Financial Plan and Financial Plan Annual Updates of SR 520 (Pontoon Construction Project), SR 520 (I-5 to Medina: Bridge Replacement and HOV Project), SR 520 (Medina to SR 202: Eastside Transit and HOV Project), and SR 99 (Alaskan Way Viaduct Replacement Project).  These financial plans are required by 23 U.S.C. 106(h) in pursuance of the 2001 Department of Transportation and Related Agencies Appropriation Act.  And the financial plans of SR 520 (I-5 to Medina: Bridge Replacement and HOV Project) are further required by TIFIA loan agreement for the purpose of implementing 23 U.S.C. 106.</t>
  </si>
  <si>
    <t>Financial Plans of Major and TIFIA Projects</t>
  </si>
  <si>
    <t>Nakita Bey</t>
  </si>
  <si>
    <t xml:space="preserve">AMC requests any financial spreadsheet, ledger or other record of the active cash and cash-convertible sureties and escrow accounts maintained by local agencies for financial instruments posted or deposited with them by companies and persons to ensure completion of private-sector residential and commercial construction projects in your area.  Please show only open accounts for the cash and cash-convertible sureties, stale-dated checks, deposits, and other securities that have not been refunded to the payee. Such sureties could have been taken in any or all of the forms of performance and payment guarantees described on the following page, and are often recorded in ledger or spreadsheet format within the agency that initially accepts same from developers and builders.  I do not seek records of non-negotiable third-party sureties (e.g., letters of credit, bonds), the release of which will not restore money to AMCÃ¢â‚¬â„¢s clientsÃ¢â‚¬â„¢ accounts.
That being the case, you will probably find it helpful to distribute this request to the local departments and agencies that typically require or record surety deposits, such as Finance, Comptroller, Auditor, Public Works, Transportation (or Highway), Engineering, Community Development, Economic Development, Planning and Zoning, Parks and Recreation, and Arborist.  The surety deposits typically are maintained within accounts, records and ledgers that local departments and agencies might refer to as Escrows, Trusts, Security Deposits, Cash Bonds, and Performance and Maintenance Bonds....
The records AMC seeks should contain such specific identifiers as:
1. Deposit Date and Amount	    7. Depositor Name and Address
2. Purpose of Deposit		    8. Project Number and Address
3. Project Block &amp; Lot Number  9. Project Parcel Map Number
4. Project Tract Number	    10. Project Permit Number
5. Escrow Account Number	    11. Bond Number
6. Bond Account Number           12. Check/Warrant Number
AMC also seeks a record of all outstanding municipal checks, warrants and vouchers (the pre-escheat checks list), over 180 days old that have not yet been cashed or otherwise negotiated, or have become stale dated. AMC does not seek records of uncashed or stale dated payroll checks, child support checks, or any other checks not made payable to municipal vendors.
1. Uncashed/Stale Dated Check Number, Amount, Date, and Names of Payor and Payee
</t>
  </si>
  <si>
    <t>Financial's</t>
  </si>
  <si>
    <t>PDR-15-3443</t>
  </si>
  <si>
    <t>William O Douglas Trail Foundation</t>
  </si>
  <si>
    <t>William O. Douglas</t>
  </si>
  <si>
    <t xml:space="preserve">Could you please send us (electronically) an itemized list of all payments, disbursements, expenditures, and reimbursements, including supporting documents, for the following 3 SAFETEA-LU Highway Transportation Enhancement Projects in the SC Region (Yakima County): 
Heritage Trails: William O. Douglas, Cowlitz, &amp; Upper Nisqually Trails (year selected 2006 EAC)
William O. Douglas Trail Enhancement (year selected 2006 EAC) 
William O. Douglas Trail Enhancement (year selected 2007 EAC
</t>
  </si>
  <si>
    <t>Financial's on HWY transportation enhancements projects.</t>
  </si>
  <si>
    <t>PDR-14-2067</t>
  </si>
  <si>
    <t>Deepa Mungasavalli</t>
  </si>
  <si>
    <t xml:space="preserve">How much of the maximum not-to-exceed amount did each of the following firms bill under the WSDOT On-Call Hydraulic Services Agreement required to complete A&amp;E projects.  
(http://www.wsdot.wa.gov/NR/rdonlyres/908393DB-9F99-47A6-BB51-594060FC4F73/0/2012_Hydraulic_Selection.pdf). 
Agreement Awarded: 2012
Duration : 4 years 
Maximum Not-to-exceed amount: ???
Billed to WSDOT:??
Firm Name: GeoEngineers, Inc. ; Agreement Number Y-11293; 
Firm Name: HDR Engineering, Inc.; Agreement Number Y-11294;
Firm Name: Herrera Environmental Consultants; Agreement Number Y-11295
Firm Name: Northwest Hydraulic Consultants, Inc., Agreement Number Y-11296
Firm Name: WEST Consultants, Inc., Agreement Number Y-11297
Firm Name: Watershed Science &amp; Engineering, Inc.; Agreement Number Y-11298
</t>
  </si>
  <si>
    <t>firm bill on call</t>
  </si>
  <si>
    <t>PDR-15-1134</t>
  </si>
  <si>
    <t xml:space="preserve">how much of the maximum not-to-exceed amount did each of the following firms bill under the WSDOT On-Call General Environmental Services Agreement required to complete A&amp;E projects.  
(http://www.wsdot.wa.gov/NR/rdonlyres/7CAD5652-B7D8-45B5-8015-2D3CDBFC6A33/0/2012_Env_Selection.pdf)
Agreement Awarded: 2012
Duration : 4 years 
Maximum Not-to-exceed amount: ???
Billed to WSDOT:??
Firm Name: Anchor QEA. ; Agreement Number Y-11274; 
Firm Name: Axis Environmental, LLC.; Agreement Number Y-11275;
Firm Name: CH2M Hill, Inc.; Agreement Number Y-11276
Firm Name: Confluence Environmental Company, Agreement Number Y-11277
Firm Name: David Evans &amp; Associates, Inc.; Agreement Number Y-11278
Firm Name: Environmental Science Associates.; Agreement Number Y-11279
Firm Name: HDR Engineering.; Agreement Number Y-11280
Firm Name: Herrera Environmental Consultants.; Agreement Number Y-11281
Firm Name: Otak, Inc.; Agreement Number Y-11283
Firm Name: Parson Brinckerhoff; Agreement Number Y-11284
</t>
  </si>
  <si>
    <t>Firms bill under the WSDOT On-Call</t>
  </si>
  <si>
    <t>PDR-15-1131</t>
  </si>
  <si>
    <t>Jami Lund</t>
  </si>
  <si>
    <t>A data set with a record including fields for each 
- first name, 
- last name, 
- middle name or middle initial, 
- work email address
- work mailing address 
- job title
- seniority date
of every current agency employee represented by Service Employees International Union, Professional &amp; Technical Employees, and Washington Federation of State Employees.</t>
  </si>
  <si>
    <t>First and last names, middle initial, email addresses, work mailing addresses, seniority dates, job titles for WSDOT employees represented by the following unions: SEIU 1/2, PTE 1/2, WFSE 1/2</t>
  </si>
  <si>
    <t>Draft plans for the Edgecomb Creek Fish passage project</t>
  </si>
  <si>
    <t xml:space="preserve">most recent maps/plans/designs that show the proposed and existing alignments of the following projects:
Ã¢â‚¬Â¢         PIN: 109058B - I-90/N Fork Issaquah Creek - Fish Passage (STIP: WDNW-1002)
Ã¢â‚¬Â¢         PIN: 153175A - SR 531/Edgecomb Creek - Fish Passage (STIP: WDNW-1000)
</t>
  </si>
  <si>
    <t>Fish Passage Plans SR 531</t>
  </si>
  <si>
    <t>Kristen Kelley</t>
  </si>
  <si>
    <t>Have WSDOT solicited for fish passage projects in the past? If so, I was wondering if it may be possible to obtain any fish passage SOQs that may have been submitted?</t>
  </si>
  <si>
    <t>Fish passage SOQs submitted in last 7 years</t>
  </si>
  <si>
    <t xml:space="preserve">Denial Exemption(s) - 42.56.510: 42.56.070: 47.56.795(2)(b): 46.63.160(6)(c): 18 USCÃ‚Â§ 2721 et seq. incorporated by RCW 
Denial Exemption(s) - 42.56.510: 42.56.070: 47.56.795(2)(b): 46.63.160(6)(b): 18 USCÃ‚Â§ 2721 et seq. incorporated by RCW </t>
  </si>
  <si>
    <t>Personally identifying information derived from DOL records as well as specific instances of travel.</t>
  </si>
  <si>
    <t>J. D. Anderson</t>
  </si>
  <si>
    <t xml:space="preserve">&lt;Re: Transaction ID 17177515&gt;
1). Documents WSDOT's and its agents doing business on behalf of WSDOT,  and as GOOD TO GO, will rely on to defend against criminal complaints for:
a). Violation of the Postal Codes (18 USC 19___________), 
b). State of WA Profiteering Act, RICO Act (18 USC 1883 et seq.) regarding false claims against J.D. Anderson. [See attached illegal threats]
c). Include photos of the vehicle involved, as proof of the incident, and all other relevant documents.
2). Documents that will show this agency conducted a review of DOL and records to verify, or prove false, the information I previously gave you by Certified Mail return  receipt # 7012 0470 0001 0791 9075 and 9082. on November 21 and proof that both of your offices received the same.
 3). Documents by which I may determine the name, identity, position and contact information of every agent involved in this demand for money from J.D. Anderson at the above address.
4). Proof that the state has/did go through ALL the required steps to certify that I was the one who supposedly committed this act. The last being a WSP inspection of the photo, which I now demand a copy of.
5). Proof that WSDOT And Good To Go agents have not violated the following Laws:
a).18 USC Ã‚Â§ 876  Use of US Mail to extort money or other valuable item,  or to threaten property, reputation or a person is a criminal act. 
b).18 USC Ã‚Â§ 1962 PROHIBITED ACTIVITIES
c).18 USC Ã‚Â§ 1963 PENALTIES
d).18 USC sec 1964(c) - CIVIL CLAIMS
e).CRIMINAL PROFITEERING ACT (chapter 9A.82 RCW)  
f).RCW 9A.82.010(12) - Pattern of activity of at least three acts in a five year period.
g).RCW 9A.82.060 - Leading organized crime.
h).Racketeer Influenced and Corrupt Organizations Act, 18 USC 1961, et. Seq. 
i).Enterprises within the meaning of the law, as codified at 18 USC 1961(4).
j).Control over said enterprises through a pattern of racketeering activities 18 USC 1962(b).
</t>
  </si>
  <si>
    <t>Five items Re: Transaction ID 17177515</t>
  </si>
  <si>
    <t>PDR-13-2290</t>
  </si>
  <si>
    <t>Communication between a client and their attorney.</t>
  </si>
  <si>
    <t>Randall E. Heath</t>
  </si>
  <si>
    <t xml:space="preserve">the following records regarding the Eastside Corridor SR520 project.  
Please provide all available documents concerning the initiation, negotiation,  or resolution of any complaints or claims concerning the changes in the design and construction of the SR520 freeway walls on the south side of SR520, west of 92nd Avenue NE, and east of 84th Ave NE, and a request for all documents concerning WSDOT, and all documents concerning WSDOTs communications and discussions in connection with any of those changes resulting in such complaints and claims.  This request includes but is not limited to the following documents:    
1.  All documents concerning the negotiation or settlement of claims concerning the freeway walls on the south side of SR520, west of 92nd Avenue NE, and east of 84th Ave NE.  
2.  All documents concerning complaints or claims from the public or specific property owners concerning the failure of WSDOT and ECC to construct Noise Walls on the south side of SR520, west of 92nd Avenue NE, and east of 84th Ave NE (the same area, including but not limited to Noise Wall 6C), WSDOT discussions or decisions concerning those complaints, documents reflecting meetings or discussions concerning those complaints or claims in the possession os WSDOT, and all documents reflecting resolution or negotiations concerning such complaints or claims. 
3.  All documents concerning WSDOT attempts to remediate or mitigate complaints concerning Noise Wall 6C of SR520 Eastside Corridor.
4.  All studies or tests done concerning sound and visual impact to the neighborhoods surrounding the SR520 freeway in the neighborhood adjacent to or near the noise and freeway walls on the south side of SR520, west of 92nd Avenue NE, and east of 84th Ave NE.  
5.  All documents reflecting communications between WSDOT and representatives of the Towns of Clyde Hill and Yarrow Point and Hunts Point concerning changes in the design or construction of noise or sound walls (freeway walls) along SR520 from the design and heights as reflected in the original Envionrmental Impact Statement concerning the project.  This request includes but is not limited to all electronic communications and all internal notes of conversations or meetings between WSDOT and those representatives, and also notes and electronic documents concerning discussions among WSDOT personnel in planning or reacting to such discussions.        
This is a follow up request to an earlier request made in 2016.  To the extent that this request identifies documents previously provided, those documents need not be provided again.  
Thank you very much for your consideration of this request.  I understand that there are certain time limits associated with your response, and I waive those specific time limits and ask that you provide the documents within 45 days, or no later than October 14. </t>
  </si>
  <si>
    <t>Five items regarding SR 520 Eastside corridor project.</t>
  </si>
  <si>
    <t>Report that was released on September 18, 2014 in regards to requests to "fix or not to fix bertha that was authored by Washington Public Interest group but was sent if not shared with WSDOT.</t>
  </si>
  <si>
    <t>Fix Bertha</t>
  </si>
  <si>
    <t>PDR-14-3285</t>
  </si>
  <si>
    <t>Law Office of Walter N. Potebnya</t>
  </si>
  <si>
    <t>Walter Potebnya</t>
  </si>
  <si>
    <t>Information related to the SR160 - Vashon Terminal -Timber Trestle and Terminal Replacement.
 1) A complete list of any all citations issued by any law enforcement agency initiated by either Adam J. Hokstra and/or Bill E. Irons, flagger for the project, or that either of the two flaggers were in any way involved in;
2) All information, documents, files, logs, notes, transcripts, communications and reports documents or in any way memorializing any changes to and/or additions to and/or alterations of and/or the placement of any signs, road markings, street markings, pavement marking or the like pertaining to the general location 10800 Block of Vashon Island Highway SW and of 103rd Ave SW, Vashon Island, WA from August 1, 2015 through October 31, 2015.
3) Any and all information, documents, files logs, notes transcripts and/or reports pertaining to any incident involving Adams J Hokstra who worked as a flagger on the project on or about September 10, 2015:
4) Any and all information, documents, files logs, notes transcripts and/or reports pertaining to any disciplinary action against Adam J Hokstra who worked as a flagger on the project on or about September 10, 2015.
5) Any and all information, documents, files logs, notes transcripts and/or reports pertaining to any incident involving Bill E. Irons who worked as a flagger on the project on or about September 10, 2015:
6) Any and all information, documents, files, logs, notes, transcripts and/or reports pertaining to disciplinary action against Bill E. Irons who worked as a flagger on the project on or about September 10,  2015;
7) All training materials flaggers Adam J. Hokstra and Bill E. Irons received prior to September 10, 2015 and after September 10, 2015;
8) Any and all records related to citizen complaints against flagger Adams J. Hokstra, regardless of where there was a follow-up investigation by any party;
9) Any and all records related to citizen complaints against flagger Bill E. Irons, regardless of where there was a follow-up investigation by any party;
10) Copies of any and all video that may be available at the general location 10800 Block of Vashon Island Highway SW and of 103rd Ave SW, Vashon Island, WA from September 1, 2015 through September 20, 2015.
11) Any and all policy(s) in place on or about September 10, 2015 pertaining in any way to directing and or altering traffic at the location set forth above;
12) Any and all policy(s) in place after September 10, 2015 pertaining in any way to directing and/or altering traffic at the location set forth above;
13) Any and all communication pertaining to a incident occurring on or about September 10, 2015 whereby Mrs. Patricia Caughell was cited for failing to obey a flagger at the location set fourth above; and
14) Copies of any and all WSDOT training materials pertaining to flaggers on the project.</t>
  </si>
  <si>
    <t>Flagger incident</t>
  </si>
  <si>
    <t>PDR-15-3137</t>
  </si>
  <si>
    <t>Any and all documents, emails, meeting notes that relates to studies by WSDOT of issues associated with the movement of flammable cargo and the means of managing risks associated with the movement of these cargoes in the 1-90 tunnels and lids.</t>
  </si>
  <si>
    <t>Flammable cargo-I-90 tunnels</t>
  </si>
  <si>
    <t>Copy of the complete 2004 Flammable Liquid Cargo Risk Analysis document</t>
  </si>
  <si>
    <t xml:space="preserve">Flammable Liquid Cargo Risk Analysis </t>
  </si>
  <si>
    <t>Jana Wattenberg</t>
  </si>
  <si>
    <t>Flatiron Constructors, Inc.'s payment and/or performance bond(s) for the following project:
Project Name: I-405 NE 6th Street to I-5 Widening and Express Toll Lanes Design Build
Contract No. 8204
Owner: WSDOT</t>
  </si>
  <si>
    <t>Flatiron Constructors, Inc.'s payment and/or performance bond(s) for I-405 NE 6th St to I-5 Widening and Express Toll Lanes Design Build. C 8204</t>
  </si>
  <si>
    <t>Don Servey</t>
  </si>
  <si>
    <t>I am requesting the vehicle maintenance records for a 2000 Chevrolet C3500 Diesel Pick up Truck that I recently won with high bid from Enterprise Services in Tumwater.  
The VIN is:  1GCHC33FXYF503555.  
It was your Item Number:  R1263860 14-3960 DOT410</t>
  </si>
  <si>
    <t xml:space="preserve">Fleet Vehicle maintenance records </t>
  </si>
  <si>
    <t>PDR-15-0019</t>
  </si>
  <si>
    <t>Jim Sargeant</t>
  </si>
  <si>
    <t xml:space="preserve">I am seeking information in reference to the total cost and any local matching funds. Of the Fleshman Way Bridge and Highway 129 Round-a-bout in Asotin County. In addition , any Feasibility Studies and Project Engineer Maps of the site.
</t>
  </si>
  <si>
    <t>Fleshman Way Bridge</t>
  </si>
  <si>
    <t>PDR-14-2320</t>
  </si>
  <si>
    <t>I am looking for flood control/bank protection/dike/levee easements in favor of the County, for the area on the Right Bank of the Naches River along Interstate 82 and near/under the bridge. I have found the original easements from the original landowners that apply to the area of concern:</t>
  </si>
  <si>
    <t>flood control/bank protection/dike/levee easements in favor of the County, for the area on the Right Bank of the Naches River along Interstate 82 and near/under the bridge.</t>
  </si>
  <si>
    <t>Denial Exemption(s) - 42.56.280: 42.56.290: 5.60.060(2)(a)</t>
  </si>
  <si>
    <t>Attorney/Client Privileged Communication and Work Product</t>
  </si>
  <si>
    <t xml:space="preserve">Any and all documents, including photos, video and audio recordings and correspondence related to the object blocking the tunnel drilling machine on the SR 99 Tunnel project. Please include documents from December 6, 2013 to the present, including material from both WSDOT employees and contractors with Seattle Tunnel Partners. </t>
  </si>
  <si>
    <t>Object blocking SR 99 tunnel project</t>
  </si>
  <si>
    <t>PDR-14-0009</t>
  </si>
  <si>
    <t>AMC requests any financial spreadsheet, ledger or other record of the active cash and cash-convertible sureties and escrow accounts maintained by local agencies for financial instruments posted or deposited with them by companies and persons to ensure completion of private-sector residential and commercial construction projects in your area. Please show only open accounts for the cash and cash-convertible sureties, stale-dated checks, deposits, and other securities that have not been refunded to the payee. Such sureties could have been taken in any or all of the forms of performance and payment guarantees described on the following page, and are often recorded in ledger or spreadsheet format within the agency that initially accepts same from developers and builders. I do not seek records of non-negotiable third-party sureties (e.g., letters of credit, bonds), the release of which will not restore money to AMCÃ¢â‚¬â„¢s clientsÃ¢â‚¬â„¢ accounts.
That being the case, you will probably find it helpful to distribute this request to the local departments and agencies that typically require or record surety deposits, such as Finance, Comptroller, Auditor, Public Works, Transportation (or Highway), Engineering, Community Development, Economic Development, Planning and Zoning, Parks and Recreation, Arborist and Real Estate. The surety deposits typically are maintained within accounts, records and ledgers that local departments and agencies might refer to as Escrows, Trusts, Security Deposits, Cash Bonds, and Performance and Maintenance Bonds.
What follows is a list of some performance guarantees, escrows, sureties, and deposits that typically may be required in your area, but this listing might not describe all of the types of securities your jurisdiction might require and hold:
1. Subdivision 7. Maintenance 13. Demolition 19. Trees
2. Sidewalk/Curb 8. Temporary Trailer 14. Earth Moving 20. Seeding
3. Landscaping 9. Grading/Paving 15. Street Opening 21. Erosion
4. Conservation 10. Traffic/Street Lights 16. Right of Way 22. Tap Fees
5. Monuments 11. Signs/Temporary Signs 17. Storm Sewer 23. Hydrant
6. Winter Handling 12. Wetlands Conservation 18. Impact Fees 24. Driveway
The records AMC seeks should contain such specific identifiers as:
1. Deposit Date and Amount 7. Depositor Name and Address
2. Purpose of Deposit 8. Project Number and Address
3. Project Block &amp; Lot Number 9. Project Parcel Map Number
4. Project Tract Number 10. Project Permit Number
5. Escrow Account Number 11. Bond Number
6. Bond Account Number 12. Check/Warrant Number
AMC also seeks a record of all outstanding municipal checks, warrants and vouchers (the pre-escheat checks list), over 180 days old that have not yet been cashed or otherwise negotiated, or have become stale dated. AMC also requests a record of all overpaid real estate taxes. AMC does not seek records of uncashed or stale dated payroll checks, child support checks, or any other checks not made payable to municipal vendors.
1. Uncashed/Stale Dated Check Number, Amount, Date, and Names of Payor and Payee
2. Overpaid Real Estate Taxes both Commercial and Residential</t>
  </si>
  <si>
    <t>FOIA Request</t>
  </si>
  <si>
    <t>Ottawa Group</t>
  </si>
  <si>
    <t>Kristian Laughlin</t>
  </si>
  <si>
    <t xml:space="preserve">I would like to request a list of all currently active street sweeping contracts by your department. The information i am looking for is the contract ID and/or Solicitation # of the contract, as well as the expected expiry date (assuming all option years are exercised). </t>
  </si>
  <si>
    <t>FOIA Request, Street Sweeping</t>
  </si>
  <si>
    <t>L5N 1C3</t>
  </si>
  <si>
    <t xml:space="preserve">I. All Supervisor's Report of Employee's Personal Injury/Illness, Employee Report of Accidents, Witness Statements, Employer's Request for Examination and/or Treatment, Investigation Reports or other accident reports, investigations or descriptions of injuries suffered by Dallas V. McCoskey on April 16, 2016 aboard
the M/V ISSAQUAH;
2 . All memoranda, correspondence, reports of discussions, emails, electronic messages or communications, Safety Management System reports or complaints or safety advisories, safety meeting minutes or other documentation of any type whatsoever regarding the nosing and or treads on the stairway from the cabin to the car deck at the No. 2 end of the M/V ISSAQUAH;
3. All memoranda, correspondence, reports of discussions, emails, electronic messages or communications, Safety Management System repo1ts or complaints or safety advisories, safety meeting minutes, and electronic and written communicationseither within the Washington State Ferry system or with outside vendors regarding deficiencies or safety issues relative to rubber nosings of the type used on the stairway from the cabin to the car deck at the No. 2 end of the M/V ISSAQUAH;
4. All documents of any type indicating maintenance and unearned wage payments made to Dallas V. McCoskey subsequent to April 16, 2016;
5. All work requests, work orders, invoices, SMS work requisitions, or other documentation of any type discussing, referencing or regarding modifications,
maintenance or repair of the nosing and/or treads of the stairway from the cabin to the car deck on the No. 2 end of the M/V ISSAQUAH;
6. All photos or videos of the nosing and tread on the stairway where Dallas V. McCoskey was injured aboard the M/V ISSAQUAH on April 16, 2016;
7. All memoranda, correspondence, reports of discussions, emails, electronic messages or communications, Safety Management System reports or complaints or safety advisories, safety meeting minutes or other documentation of any type whatsoever
discussing, referencing or regarding passengers or crew walking on the nosing and treads of the type on the stairway from the cabin to the car deck at the No. 2 end of the M/V ISSAQUAH;
8. All memoranda, correspondence, reports of discussions, emails, electronic messages or communications, Safety Management System reports or complaints or safety advisories, safety meeting minutes or other documentation of any type whatsoever
discussing, referencing or regarding passengers or crew walking on the nosing and treads of any type on Washington State Ferry vessels;
9. All surveillance videos showing Dallas V. McCoskey's injury aboard the M/V ISSAQUAH on April 16, 2016;
10. The pilothouse log and engine room log for the M/V ISSAQUAH for April 16, 17 and 18, 2016.
</t>
  </si>
  <si>
    <t>FOIA/PDA Request injuries suffered by Dallas V. McCoskey aboard the M/V Issaquah on April 16, 2016</t>
  </si>
  <si>
    <t>David Rauen</t>
  </si>
  <si>
    <t>I am requesting documentation of the work order authorizing the change to the subject vehicle contained in the previous emails.</t>
  </si>
  <si>
    <t>Followup documentation on purchased vehicle.</t>
  </si>
  <si>
    <t>PDR-14-1250</t>
  </si>
  <si>
    <t xml:space="preserve">Ã¢â‚¬Â¢	All geotechnical, building settlement or piezometric reports written during or immediately after the hyperbaric interventions of January 2014, to inspect the flooded cutterhead of TBM Bertha. In particular, we need any follow-up report  by Bender Consulting Ã¢â‚¬â€œ the Camano Island firm which wrote a design memorandum Dec. 27, after groundwater was pumped the previous week by Seattle Tunnel Partners.
Ã¢â‚¬Â¢	https://www.documentcloud.org/documents/1096105-updated-safehaven-sta-204-69-groundwater-control.html is the earlier Bender Consulting report.
</t>
  </si>
  <si>
    <t>Follow-up report to groundwater monitoring for AWV Tunnel</t>
  </si>
  <si>
    <t>PDR-14-0780</t>
  </si>
  <si>
    <t>Greene Land Surveying</t>
  </si>
  <si>
    <t>Robert "Guy" Greene</t>
  </si>
  <si>
    <t>for Kitsap Co. on the hwy 104.</t>
  </si>
  <si>
    <t>PDR-15-1024</t>
  </si>
  <si>
    <t>VICE Media</t>
  </si>
  <si>
    <t>M. McCaw</t>
  </si>
  <si>
    <t xml:space="preserve">for photographs of the construction of the Evergreen Point Floating Bridge (circa 1962/3). </t>
  </si>
  <si>
    <t>for photographs of the construction of the Evergreen Point Floating Bridge (circa 1962/3)</t>
  </si>
  <si>
    <t>M6K 3M1</t>
  </si>
  <si>
    <t>J.S. Held LLC</t>
  </si>
  <si>
    <t>Keegan Petty</t>
  </si>
  <si>
    <t xml:space="preserve">photos of the installation of the seal system (seal mounting ring slipped over seal running surface) and the filling of the grease chambers. I was informed that WSDOT &amp; Jacobs Associates had photos of this installation, as well as the filling of the grease chambers. </t>
  </si>
  <si>
    <t xml:space="preserve">for photos of the installation of the seal system </t>
  </si>
  <si>
    <t>PDR-15-2492</t>
  </si>
  <si>
    <t>Ridgway Land Surveying, PLLC</t>
  </si>
  <si>
    <t>William Ridgway</t>
  </si>
  <si>
    <t>for right of way plans for central park in Aberdeen.  Section 8, T17N, R8W  an older set of plans for the original alignment following what is now McNutt Rd.  That section is 8, T20N, R10W.</t>
  </si>
  <si>
    <t>PDR-15-0925</t>
  </si>
  <si>
    <t>Lachenmeier, Enloe Rall &amp; Heinson</t>
  </si>
  <si>
    <t>Wendy Prentice</t>
  </si>
  <si>
    <t xml:space="preserve">We are looking for top down/overhead engineering drawings that would depict the lane closures and the lanes in use where I-5 northbound and I-205 northbound intersect, from approximately NE 134th Avenue to NE 179th Avenue.  This would include any drawings of all northbound lanes, as well as the median that was under construction for the widening of I-5 northbound.  This would be during the timeframe of November 2011.  
Also any traffic control plans in effect for the above mentioned area during the same timeframe.
</t>
  </si>
  <si>
    <t>for top down/overhead engineering drawings</t>
  </si>
  <si>
    <t>PDR-14-0805</t>
  </si>
  <si>
    <t>Anne Marie Gurney</t>
  </si>
  <si>
    <t xml:space="preserve">For WSDOT, for the years 2012-2013 the total "release time" taken in that two year period across all union/bargaining units.
What the total amount was paid out by WSDOT for that release time.
For the amount paid out, how much was reimbursed back to WSDOT by the union/bargaining unit.
</t>
  </si>
  <si>
    <t>For WSDOT, for the years 2012-2013 the total "release time" taken in that two year period across all union/bargaining units.
What the total amount was paid out by WSDOT for that release time.
For the amount paid out, how much was reimbursed back to WSDOT by the union/bargaining unit.</t>
  </si>
  <si>
    <t>PDR-15-1165</t>
  </si>
  <si>
    <t>Gene Buffard</t>
  </si>
  <si>
    <t>Any and all services, maintenance, damage records for a 2012 Ford F350 I purchase from WSDOT.
Vin #1FT8W3A62CEC70246
Inventory ID 17-2227
Other # For Truck 17-2227 DOT
CE(EF6) ID # 457</t>
  </si>
  <si>
    <t>Ford F350 Maintenance Records</t>
  </si>
  <si>
    <t>Bob Angrisano</t>
  </si>
  <si>
    <t>Copies of all letters to the U.S. Department of the Interior, Bureau of Reclamation, in reference to the Draft Environmental Impact Statement for the Kachess Drought Relief Pumping Plant and Keechelus Reservoir-to-Kachess Reservoir Conveyance projects.</t>
  </si>
  <si>
    <t>Formal letter from WSDOT to Bureau of Reclamation</t>
  </si>
  <si>
    <t>PDR-15-1756</t>
  </si>
  <si>
    <t>David P. Baalman</t>
  </si>
  <si>
    <t>Right of way plans for former State Highway No. 3 (currently Wine Country Rd) in the City of Prosser through section 2 T8N R24E</t>
  </si>
  <si>
    <t>Former State Highway No. 3 Right of way plans</t>
  </si>
  <si>
    <t>PDR-15-2616</t>
  </si>
  <si>
    <t>Sarah Morgan</t>
  </si>
  <si>
    <t xml:space="preserve">1.  A copy of the WSDOT approved construction Traffic Control Plan for traffic exiting the westbound off-ramp at SR-520 to Lake Washington Blvd. as it existed on January 1, 2016.
2.  Copies of the construction Traffic Control SupervisorÃ¢â‚¬â„¢s daily log of traffic control devices existing on the ramp described above between December 26, 2015 and January 9, 2016.
3.  Copies of WSDOT Project Engineer diaries between December 26, 2015 and January 9, 2016.
4.  Copies of WSDOT Project Engineer Inspector diaries between December 26, 2015 and January 9, 2016.
</t>
  </si>
  <si>
    <t>Four items re: SR520 off ramp as of 1/1/2016</t>
  </si>
  <si>
    <t>Jon Hanlon</t>
  </si>
  <si>
    <t xml:space="preserve">I recently was charged with a toll for a vehicle that I had traded in at a dealership over a year ago.  
I am requesting specific information regarding the following. Please advise if separate requests are required:
1/ A summary of all tolls charged by license plate from 2015-01-01 throught 2016-06-01.  This summary should include the following: date, time, transaction reference, transation amount, location, license plate state and license plate #.  I'll accept a secure hash of license plate # as acceptable to protect identies.
2/ Record of all appeals and resolutions in the same time period as 1/, including all relevant transaction references.   Resolutions should be enumerated by a status that indicates: outstanding, paid, waived, other.
3/ A detailed description of the process of how the toll system takes photographic data from cameras and translates that to a specific owner of a vehicle.  This description should describe in detail the workflow including what items are performed by humans and what are done systematically.
4/ A detailed description of the process of updating the tolling system database with current registered owner information.  What is the frequency?  What information is included? </t>
  </si>
  <si>
    <t>Four Items regarding toll billing</t>
  </si>
  <si>
    <t>any internal reviews or correspondence related to the overloading of the state ferry Cathlamet on the Bremerton-Seattle run on August 15, 2014.</t>
  </si>
  <si>
    <t>Overloading Incident</t>
  </si>
  <si>
    <t>PDR-14-2402</t>
  </si>
  <si>
    <t xml:space="preserve">1.  A copy of the WSDOT approved construction Traffic Control Plan for traffic exiting the westbound off-ramp at SR-520 to Lake Washington Blvd. as it existed on January 9, 2016.
2.  Copies of the construction Traffic Control SupervisorÃ¢â‚¬â„¢s daily log of traffic control devices existing on the ramp described above between January 9, 2016 and January 30, 2016.
3.  Copies of WSDOT Project Engineer diaries between January 9, 2016 and January 30, 2016.
4.  Copies of WSDOT Project Engineer Inspector diaries between January 9, 2016 and January 30, 2016.
</t>
  </si>
  <si>
    <t>Four traffic related items for SR 520</t>
  </si>
  <si>
    <t>Alaska Marine Highway System</t>
  </si>
  <si>
    <t>Christa Hagan</t>
  </si>
  <si>
    <t>Four Winds Contract DP00660 and all amendments.</t>
  </si>
  <si>
    <t>Four Winds Contract</t>
  </si>
  <si>
    <t>PDR-15-1705</t>
  </si>
  <si>
    <t>Jeffers, Danielson, Sonn &amp; Aylward, PS</t>
  </si>
  <si>
    <t>Robert Siderius</t>
  </si>
  <si>
    <t xml:space="preserve">Franchise agreement between the Washington state Department of Transportation and the Greater Wenatchee Irrigation District.
</t>
  </si>
  <si>
    <t>franchise agreement</t>
  </si>
  <si>
    <t>Mark Torres</t>
  </si>
  <si>
    <t xml:space="preserve">Franchise Amendment for SR 102 in Mason County and need some help with some info. 
Between MP 2.21 and MP 2.26 on SR 102
1)	Highway scenic class
2)	Access control
3)	Right-of-Way width - left and right
4)	Comcast Franchise Number
</t>
  </si>
  <si>
    <t>PDR-14-3448</t>
  </si>
  <si>
    <t>Wakiakum West Telephone</t>
  </si>
  <si>
    <t>Mark Letham</t>
  </si>
  <si>
    <t>Attached is  amendment 22 to Franchise No. 40011 to construct, operate and maintain fiber optic lines within the SR 4 right of way in Pacific County (SR 401 Vicinity).</t>
  </si>
  <si>
    <t>Franchise amendment No. 40011 A-22</t>
  </si>
  <si>
    <t>PDR-15-3266</t>
  </si>
  <si>
    <t>Alex Silantiev</t>
  </si>
  <si>
    <t>IÃ¢â‚¬â„¢d like to request ROW maps for HWY 502</t>
  </si>
  <si>
    <t>Franchise Consolidation</t>
  </si>
  <si>
    <t xml:space="preserve">I donÃ¢â‚¬â„¢t mean to bother you, but may be you can direct me to the person I need to talk to about a couple of issue I have in Lewis County.
1)	IÃ¢â‚¬â„¢m going to be crossing SR122 at MP.33 in Silver Creek, do I need a franchise and permit or just a permit?
2)	IÃ¢â‚¬â„¢m also attaching to two LCPUD pole on the N side of SR12 in Silver Creek outside their Substation, not sure of your easement width  their but pole is 74Ã¢â‚¬â„¢ off center line, franchise?
</t>
  </si>
  <si>
    <t>Franchise SR122 &amp; SR12</t>
  </si>
  <si>
    <t>PDR-15-0950</t>
  </si>
  <si>
    <t>Thomas Dooley</t>
  </si>
  <si>
    <t>EWG took WSDOT up on writing a letter regarding FRAP use. Could you email me a copy of that letter please.</t>
  </si>
  <si>
    <t xml:space="preserve">FRAP </t>
  </si>
  <si>
    <t>Brandon Morse</t>
  </si>
  <si>
    <t xml:space="preserve">Copy of the cameras footage that is facing Northbound on I-5 by exit 107 in Olympia WA on 7-13-17 from 7:45am - 8:00am. A vehicle in my household was involved in an accident that should have been in view of the camera and we would like to provide this to the insurance company for their investigation. 
</t>
  </si>
  <si>
    <t>Freeway camera footage</t>
  </si>
  <si>
    <t>Tyler Kennedy</t>
  </si>
  <si>
    <t>The frontage road located along US 97 at approximate milepost 73.4, at the US 97 / 2nd Ave intersection in Parker .. I am looking for the approved intersection plan and a description of the design,
direction, and purpose of the frontage road.</t>
  </si>
  <si>
    <t>Frontage road along US 97 milepost 73.4 in Parker - approved intersection plan and description of design, direction, and purpose</t>
  </si>
  <si>
    <t xml:space="preserve">a history of officer reported crashes that occurred at or within 300 feet each direction of the following intersections in the City of Vancouver for the period of 1/1/2011 Ã¢â‚¬â€œ 12/31/2015.
Ã¢â‚¬Â¢ Fruit Valley Rd @ W 39th St
Ã¢â‚¬Â¢ Fruit Valley Rd @ Industrial Driveway
</t>
  </si>
  <si>
    <t>Fruit Valley Rd @ 39th St in the City of Vancouver</t>
  </si>
  <si>
    <t xml:space="preserve">I request access to and electronic copies of records reflecting what WSF has spent annually on fuel from years 2009 through 2014.
I request records reflecting what WSF has spent annually on fuel, broken down by ferry class from years 2009 to 2014.
I also request records reflecting the hourly, daily and yearly fuel consumption broken down by ferry class from years 2009 through 2014. 
</t>
  </si>
  <si>
    <t>Fuel Consumption</t>
  </si>
  <si>
    <t>PDR-14-3465</t>
  </si>
  <si>
    <t>all  fuel contract information on the Alaskan Way Viaduct from May 17,  2016 to current [2/10/2017.]</t>
  </si>
  <si>
    <t xml:space="preserve">fuel contract information </t>
  </si>
  <si>
    <t>Tammy L. Garcia</t>
  </si>
  <si>
    <t xml:space="preserve">Fuel Permit data for US DOT # 1518099, A&amp;B Towing &amp; Recovery from 1/1/2015 through 12/31/2017. 
</t>
  </si>
  <si>
    <t>Fuel Permit</t>
  </si>
  <si>
    <t>Marvin Strenge</t>
  </si>
  <si>
    <t xml:space="preserve">A copy of the Fuhrman Ave parking association lease.
Visually seeing/viewing the file of all documents/information that pertain to the lease, rent payments etc... and the communications about the old/new lease.
</t>
  </si>
  <si>
    <t>Fuhrman Ave parking association lease</t>
  </si>
  <si>
    <t>Wesley Enns</t>
  </si>
  <si>
    <t xml:space="preserve">I am requesting a full report for the SR 522- Snohomish River to US 2, Four Lane Widening- Completed December 2015 project. If a full report is unavailable, or not specific enough, please provide all records related to construction in between US 2 and W. Main St. in Monroe, WA between the dates of July 1, 2014 and September 1 2014. </t>
  </si>
  <si>
    <t>Full report for the SR 522- Snohomish River to US 2, Four Lane Widening- Completed December 2015 project.</t>
  </si>
  <si>
    <t>The Denlea Company</t>
  </si>
  <si>
    <t>Thomas Denlea</t>
  </si>
  <si>
    <t>full set of plans for Pomeroy, WA DOT maintenance facility</t>
  </si>
  <si>
    <t>Denial Exemption(s) - 42.56.360(2): 70.02.005(4)</t>
  </si>
  <si>
    <t xml:space="preserve">Medical Information </t>
  </si>
  <si>
    <t>any and all correspondence between WSDOT and Seattle Tunnel Partners from June 1, 2013 to January 29, 2014 regarding operations or design of Bertha, the machine digging the SR 99 tunnel.</t>
  </si>
  <si>
    <t>STP and WSDOT correspondence 6/1/2013-1/29/2014 on Bertha</t>
  </si>
  <si>
    <t>PDR-14-0274</t>
  </si>
  <si>
    <t>IJR Report Appendix Exhibt D and Excel Worksheets</t>
  </si>
  <si>
    <t>Brian Nadler</t>
  </si>
  <si>
    <t>Any documents which describe/depict future plans;
1. Any records relating to any improvements, changes, or modifications to that portion of Interstate-5 ("I-5") in Whatcom County, Washington between the Bakerview Avenue interchange and the Slater Road interchange which are scheduled, planned, conceptualized or otherwise discussed to occur at any time after 2017;
2. Any other public records which would show any potential future improvements, changes, or modifications to that portion of Interstate-5 ("I-5") in Whatcom County, Washington between the Bakerview Avenue interchange and the Slater Road interchange; and 
3. All records regarding such Plans submitted to the United States Department of Transportation and/or Federal Highway Administration including but not limited to Plans submitted pursuant to 23 USC section 106.</t>
  </si>
  <si>
    <t>Future I-5 Project Plans-Whatcom County, NWR</t>
  </si>
  <si>
    <t xml:space="preserve">Any traffic, environmental, design, or planning studies prepared for future improvements to the I-90 SR 18 Interchange in WSDOT's North West Region. </t>
  </si>
  <si>
    <t>Future improvements to the I-90 SR 18 Interchange</t>
  </si>
  <si>
    <t>Lloyd Flem</t>
  </si>
  <si>
    <t>the current(FY 14) WSDOT-Amtrak contract. (With *s on parts under negotiation)</t>
  </si>
  <si>
    <t>FY 14 Amtrak Contract</t>
  </si>
  <si>
    <t>PDR-14-0082</t>
  </si>
  <si>
    <t>I am wanting to obtain the most current documents for the following project:
Ã¢â‚¬Â¢	Northwest District Ã¢â‚¬â€œ SR 509 Extension
When referring to Ã¢â‚¬Å“most current documentsÃ¢â‚¬ï¿½ I am looking to obtain any of the following types of documents: environmental study documents, schematics, preliminary drawings, roll maps, concept plans, aerial maps, or documents shown at the latest public hearing. I am not certain what is currently available so I hope these examples will help clarify this request. I am not wanting to request all of these documents. I am only wanting to request the most recent/current document that will display the proposed work throughout the project listed.</t>
  </si>
  <si>
    <t>Gateway Project SR 509 Extension</t>
  </si>
  <si>
    <t>Steven Schalk</t>
  </si>
  <si>
    <t>1. All email correspondence associated with employee named Andrea L Fahrni from September 1, 2010 through June 8, 2016.
2. All email correspondence associated with employee named Coreen R Fahrni from September 1, 2010 through June 8, 2016</t>
  </si>
  <si>
    <t xml:space="preserve">Gave injunction letters to Andrea Fahrni and Coreen Fahrni - 6/9
Emailed requester on 6/9 and again on 6/13 to get clarification of what records he is seeking, and requesting he give specific parameters for us to search for email records. Waiting to hear back from the requester. 6/15/16
Received response on 6/13 asking if 60 days was enough time to gather records. Responded, letting the requesting know that we needed him to narrow his search. Requestor responded on 6/17, giving a list of single names to search by. 
Emailed requestor on 6/20 advising him again to narrow his search, requestor did email back giving detailed information to search by: 
My detailed request is for all email correspondence that contains the following email addresses during the time period of September 1, 2010 through June 8, 2016:
steven.b.schalk@odot.state.or.us
Sschalk@parametrix.com
angus@angusleelaw.com
zeugma7777@hotmail.com
zeugma77@bctonline.com
rbenn21874@aol.com
corkie61@hotmail.com
crfahrni1961@clear.net
drayaraya@gmail.com
kempa123@aol.com
fahrnia@wsdot.wa.gov     from     fahrnic@wsdot.wa.gov
fahrnic@wsdot.wa.gov     from     fahrnia@wsdot.wa.gov
My detailed request is for all email correspondence that contains the following names during the time period of September 1, 2010 through June 8, 2016:
Steve Schalk
Steven Schalk
Karen Boose
Tim Boose
Kenny Heflin
Kris Heflin
Della Kemp
Liz Rock
Max Rock
Josh Rock
Joshua Rock
Emily Boose
Sabrina Avery
Kathy Huber
*************************************
Emailed Gary Roberts on 6/20 to begin our search for email records. 
</t>
  </si>
  <si>
    <t xml:space="preserve"> A Cognos report including WSDOT's current GEC project list
</t>
  </si>
  <si>
    <t xml:space="preserve">GEC Project </t>
  </si>
  <si>
    <t xml:space="preserve">I request access to and electronic copies of records related to the purpose of purchasing nine generators intended for the ferries Kaleetan and Yakima in 2006.
To clarify this request Ã¢â‚¬â€œ I am looking for records that show the rationalization and intent of the purchase. For example, was it to save money on fuel? Was the purpose to replace aging generators on the Kaleetan and Yakima? Another reason?
</t>
  </si>
  <si>
    <t>Generators</t>
  </si>
  <si>
    <t>PDR-14-3464</t>
  </si>
  <si>
    <t>Robert Mitchell</t>
  </si>
  <si>
    <t xml:space="preserve">All geotechnical reports and soil exploration logs that are in the vicinity of the intersection of SR 529 and I-5 near Marysville, WA. The I-5 milepost is approximately 198.
</t>
  </si>
  <si>
    <t>GEO Data</t>
  </si>
  <si>
    <t>PDR-14-1417</t>
  </si>
  <si>
    <t xml:space="preserve">The geo tech / soils report's for the bridge and pin pile wall for the earth-bridge structure on SR 527 between MP 6.29 and MP 6.35.
</t>
  </si>
  <si>
    <t xml:space="preserve">geo tech / soils report's earth-bridge structure on SR 527 </t>
  </si>
  <si>
    <t>PDR-14-2063</t>
  </si>
  <si>
    <t>Chuck Patching</t>
  </si>
  <si>
    <t xml:space="preserve">My Freedom of Information Act Request is for Geo-referenced CAD files (dxf), line drawings and any other information on the elevation and location of Bridges that are the responsibility of the Washington Dept. of Transportation that cross the waters in which we navigate.                                                                              Geo-referenced CAD files in a DXF format if possible.  We can convert other formats if that is all that is available.  Ideally, this file will show the location of the piers as well as the bridge itself,.
Line Drawings: In addition to the CAD file, a PDF that shows the elevation, location and profile of the bridge.
Columbia River Bridges:
Julia Butler Hansen Bridge near Cathlamet, WA State Route 409
Lewis &amp; Clark Bridge near Longview, WA State Route 433
Sam Hill Bridge Near Biggs, OR US Route 97
Umatilla Bridge near Umatilla, OR , Both the old and new structures US 82 and US Route 395
Lee-Volpentest Bridges near Richland, WA Interstate I-182
Snake River Bridges:
Vaughn Hubbard Bridge at Burbank, WA US Route 12 12
Lyons Ferry Highway Bridge near Lyons Ferry WA State Route 261
Elmer Huntley Bridge at Central Ferry,  WA State Route 127
Red Wolf Crossing Bridge at Clarkston, WA State Route 128 193
</t>
  </si>
  <si>
    <t>Geo-referenced CAD files for Bridges</t>
  </si>
  <si>
    <t xml:space="preserve">1.	Any and all agreements between WSDOT and any other government or business entity related to the responsibility for the maintenance of the George Washington Memorial Bridge; and
2.	Any and all agreements between WSDOT and any other government or business entity related to the responsibility for modifications of the George Washington Memorial Bridge.
</t>
  </si>
  <si>
    <t>George Washington Memorial Bridge</t>
  </si>
  <si>
    <t>PDR-15-3512</t>
  </si>
  <si>
    <t>Teresa Dugger</t>
  </si>
  <si>
    <t>1. Geotechnical boring logs for the Spokane River Bridge Number  290/015S
2. Geotechncial boring logs for the Spokane River Bridge Number 290/015N
3. Foundation recordss for the Spokane River Bridge Number 290/015S and 290/015N</t>
  </si>
  <si>
    <t>Geotech boring logs and foundation records for the Spokane River Bridge 290/015s and 290/015N</t>
  </si>
  <si>
    <t>David Ward</t>
  </si>
  <si>
    <t>Geotechnical explorations (boring logs and test pits) completed on State Highway 3, from the interchange with State Route 304 north to MP 37</t>
  </si>
  <si>
    <t>Geotech boring logs and test pits for Highway 3 from interchange with SR 304 north to MP 37</t>
  </si>
  <si>
    <t>Subsurface geotechnical data and reports in the vicinity (+/- 0.25 mile) of Bridge No. 520/37 at SR 520 MP 10.14, C.S. 1764.  Of particular interest is the report for the recent (&lt;5 yrs) widening of the bridge and the 104th Ave NE to W. Lake Sammamish Pkwy HOV report by Shannon &amp; Wilson (1995?).  
PanGEO, Inc. is working for the City of Redmond on the 520 Trail Grade Separation at NE 40th Street project.</t>
  </si>
  <si>
    <t>Geotech data and reports for Bridge No. 520/37 at SR 520 MP 10.14, C.S. 1764</t>
  </si>
  <si>
    <t xml:space="preserve">Subsurface geotechnical data in the vicinity (+/- 0.5 mile) of Bridge No. 3/105 at SR 3 MP 34.86, C.S. 1802 in the Gorst vicinity.  This structure is identified as "USG RR UC" but is currently under the operation of the Puget Sound &amp; Pacific Railway.  Of particular interest is any geotechnical studies that may have been completed for the northeastern side of the conceptual reconstruction or reconfiguration of the Gorst (SR 16/SR 3) Interchange.  
PanGEO, Inc. is working for the U.S. Navy (NAVFAC) on a seismic vulnerability and potential rehabilitation of the bridge.
</t>
  </si>
  <si>
    <t>Geotech data at SR 3 MP 34.86 at Gorst Interchange</t>
  </si>
  <si>
    <t>Lacamas Consulting</t>
  </si>
  <si>
    <t>Sue Bednarz</t>
  </si>
  <si>
    <t>foundation/geologic data from the design/construction of these bridges is critical to understanding the variability of geologic conditions across the project area. Thus, I am requesting the ability to view/copy foundation data/borehole data sheets that you have in your Material Testing Lab library (see attached RPD form).</t>
  </si>
  <si>
    <t>Geotech data by Duwamish River in Seattle by SR 99</t>
  </si>
  <si>
    <t>Bill Keller</t>
  </si>
  <si>
    <t>I am working on a geologic mapping project with Michael Polenz and Andrew Sadowski. We are finished with our field season and have moved on to collecting other data, such as geotechnical reports. We are working in the Centralia/Chehalis region and the reports requested will be along the following roads:
Interstate 5: Mileposts 74-94
Highway 6: Mileposts 23-52 (end of road)
Highway 507: Mileposts 0-15
Highway 12: Mileposts 33-46</t>
  </si>
  <si>
    <t>Geotech info</t>
  </si>
  <si>
    <t>All geotechnical information (reports, boring logs, drawings, laboratory test results, etc) related to the SR 240 - US 395
interchange in Kennewick, Washington.</t>
  </si>
  <si>
    <t>Geotech info related to the SR 240 - US 395 interchange in Kennewick, WA</t>
  </si>
  <si>
    <t>HWA GEOSCIENCES INC.</t>
  </si>
  <si>
    <t>Steven Greene</t>
  </si>
  <si>
    <t>Any subsurface information, including Geotechnical Reports, Boring Logs, Lab Test Data, etc., that the Head Quarters or Regional Geotechnical Departments have in the vicinity of SR-18, mileposts 26.30 to 27.91 (the Raging River Bridge through the SR-18/I-90 Interchange).</t>
  </si>
  <si>
    <t>Geotech info SR 18 mileposts 26.30 to 27.912 (the Raging River Bridge through the SR 18/I-90 Interchange</t>
  </si>
  <si>
    <t>Brycen O'Hara</t>
  </si>
  <si>
    <t>I-5 Northbound mile post marker 26 through 28; all boring logs, filed notes, maps, photos, reports.</t>
  </si>
  <si>
    <t>Geotech information for I-5 Northbound at milepost 26 through 28.</t>
  </si>
  <si>
    <t>Zachary Wright</t>
  </si>
  <si>
    <t>Did WSDOT perform any geotechnical work for the construction of the two overpass structures in the attached image. If so, can you provide us with this info?</t>
  </si>
  <si>
    <t>Geotech information on I-82 near MP 111-112</t>
  </si>
  <si>
    <t>PDR-14-1517</t>
  </si>
  <si>
    <t xml:space="preserve">We request electronic (pdf) copies of the following geotechnical reports including all related boring logs and test data.
MP 29.33 to 29.84 Ã¢â‚¬â€œ SR 104 - 5th Avenue NE to 15th Avenue NE Sidewalk - Foundation Recommendations for Luminaire Standards 08-13-2007
MP 29.55 to 29.78 Ã¢â‚¬â€œ SR 104 - Junction SR 5 SB Off Ramp - Foundation Investigation for Cantilever Signals 07-12-1989
MP 29.81 to 29.85 Ã¢â‚¬â€œ SR 104 - SR 5 Easterly - Legislative Study 07-29-1974
MP 29.85 to 30.55 Ã¢â‚¬â€œ SR 104 - 15th Avenue NE to 24th Avenue NE - Review of District Soils Report 07-05-1984
MP 29.85 to 30.55 Ã¢â‚¬â€œ SR 104 - 15th Avenue NE to 24th Avenue NE - District Soils Report 06-06-1984 
MP 30.55 to 30.55 Ã¢â‚¬â€œ SR 104 - 25th Avenue NE Signal Foundations - District Soils Report 06-27-1995
MP 30.55 to 32.28 Ã¢â‚¬â€œ SR 104 - 25th Avenue NE Vicinity to Junction SR 522 - District Retaining Wall Investigation and Review 05-26-1980 and 05-28-1980
MP 30.55 to 32.28 Ã¢â‚¬â€œ SR 104 - 25th Avenue NE Vicinity to Junction SR 522 - Gabion Walls Review 06-09-1980
MP 31.31 to 31.31 Ã¢â‚¬â€œ SR 104 - 36th Place NE Cantilever Pedestrian Signal Foundation - District Soils Report 02-23-1994
</t>
  </si>
  <si>
    <t>Geotech records related to the City of Shoreline North Maintenance Facility project.</t>
  </si>
  <si>
    <t>Spencer Ambauen</t>
  </si>
  <si>
    <t xml:space="preserve">We are working on a project for King County along the east side of the South Fork Snoqualmie River from the intersection at SE 140th St and 424th Ave SE up to SE 133rd St. We would like access to any geotech reports, soils testing, and boring logs that are available from the construction of the nearby section of I-90 or any other work done in the area. In particular, we would like to get boring logs from the King County Snoqualmie River Bridges project in 1972, project no. I-90 - 1 (82) 29 from mile post 29.31 to 29.40.
Route Number: I-90
Milepost Numbers: Begin SR MP: 29  End SR MP: 32
City: North Bend
</t>
  </si>
  <si>
    <t>Geotech Reports</t>
  </si>
  <si>
    <t>PDR-15-1849</t>
  </si>
  <si>
    <t xml:space="preserve">all documents documenting the geotechnical reports WSDOT provided to contractors during the bidding process for the deep-bore tunnel (SR 99 Alaskan Way Viaduct Replacement Project). The documents include site analyses prepared by Shannon &amp; Wilson and describe the location of Test Well 2. 
The documents requested were already provided to The Seattle Times and were referenced in a Times story published on Jan. 25, 2014 (see below).
</t>
  </si>
  <si>
    <t>Geotech reports provided to contractors during bidding for SR 99 tunnel</t>
  </si>
  <si>
    <t>PDR-14-0223</t>
  </si>
  <si>
    <t xml:space="preserve">MP 0.80 to 0.80 - SR 526/SR 525 Vicinity to Casino Road - Signal Standard Foundation Recommendations, 09-04-2007    
MP 1.40 to 1.45 - SR 405/SR 522/SR 526 Sign Bridge Replacements - Recommendations for Monotube Sign Structure, 01-29-2002
MP 0.64 to 3.74 - SR 526/SR 525 Vicinity to Casino Road - Luminaires Foundation Recommendations,   09-04-2007
MP 0.62 to 2.68 - SR 526 Paine Field Boulevard to Seaway Boulevard - Signals, Sign and Luminaires Foundations Report 07-13-2006
MP 0.32 to 0.32 - SR 526 and 44th Avenue Intersection - District Channelization and Signals Report 07-01-1985
MP 0.00 to 4.56 Ã¢â‚¬â€œ SR 526 - 525 to SR 5 O'Xing - District Soils Report 07-05-1983
MP 1.96 to 1.96 Ã¢â‚¬â€œ SR 526 - 20th Avenue O'Xing SR 526 - Wingwall Settlement 11-10-1987
</t>
  </si>
  <si>
    <t>Geotech reports related to City of Mukilteo path along SR 526</t>
  </si>
  <si>
    <t>Skellenger Bender</t>
  </si>
  <si>
    <t>Kyle Follendorf</t>
  </si>
  <si>
    <t>Please provide copies of all geotechnical reports associated with WSDOT projects in the last ten years featuring cantilevered or tied-back solider pile retaining walls.</t>
  </si>
  <si>
    <t>geotech reports with WSDOT projects in the last 10 years featuring cantilevered or tied back solider pile retaining walls</t>
  </si>
  <si>
    <t>We are requesting copies of the relevant geotechnical or soils reports held at the WSDOT Materials Lab in Tumwater, specific to WSDOT projects along Hwy 101 and over the Hoquiam River in Aberdeen, Washington. This is for use in preparing a geotechnical study for the Aberdeen Levee Expansion project.
We are in touch with Eric Deingeldein, and can work with him to acquire the materials upon approval of this PDR.</t>
  </si>
  <si>
    <t>Geotech/Soil reports specific to Hwy 101 and over the Hoquiam River</t>
  </si>
  <si>
    <t>Phase 1 sent 1/25/2018</t>
  </si>
  <si>
    <t xml:space="preserve">Geotechnical information, soil sample information, and groundwater level information in the area south of SR 518 between SR 99 and I-5, as shown on the attached figure. </t>
  </si>
  <si>
    <t xml:space="preserve">Geotechnical </t>
  </si>
  <si>
    <t>Geotechnical Memorandum "T. Allen/P. Palmeson, SR-548 MP6.29 to 6.41/XL-2703/Terrell Creek Major Drainage; Construction Recommendations send to C. Damitio on March 5th, 2007.</t>
  </si>
  <si>
    <t>Geotechnical  Memorandum</t>
  </si>
  <si>
    <t>Lauren Schroedter</t>
  </si>
  <si>
    <t xml:space="preserve">as-builts of the bridge foundations and any geotechnical information that might be available for the SR290 (Trent Ave) bridges over the Spokane River:
MP 8.67
Bridge Number 290/15S; Structure Number 0008135A 
and Bridge Number 290/15N; Structure Number: 0013145A
Located between Millwood, WA and Trentwood, WA (east of Spokane)
</t>
  </si>
  <si>
    <t>Geotechnical and As-builts for SR 290</t>
  </si>
  <si>
    <t>PDR-15-0042</t>
  </si>
  <si>
    <t>We are requesting the geotechnical and environmental engineering information for the elevated portion of I-705 and the off ramps between the Mileposts (MP) .72 and 1.5, for a geotechnical project we're working on in the vicinity.
Specifically we are requesting  a set of reports available at the Materials Lab under these jobs:
                             JC-1107: City of Tacoma Parking Lot - South 15th St and Hood St - under SR 705; 
                             C-2992: SR 5 to 21st ST - Tacoma Spur - Pile Driving Criteria and Pile Driving Records, Monitoring      
                                      Wells, Wall N-I5N; 
                             L-2541; Tacoma Spur - Chihuly Bridge of Glass - Pedestrian Crossing;
                             L-6385: Tacoma Spur - Consultant (Dames and Moore) Reports, Borings, Labs; SA Line Buried 
                                     Obstructions, Sign Structures, Utility Relocation, Parking Under SR 705, Walls and 
                                     Embankments/Abutments</t>
  </si>
  <si>
    <t>Geotechnical and environmental info for elevated portion of I-705 and the off ramps between Mileposts .72 and 1.5 for JC-1107, C-2992, L-2541, L-6385</t>
  </si>
  <si>
    <t>Gordon Thomas Honeywell, LLP.</t>
  </si>
  <si>
    <t>Annu Mangat</t>
  </si>
  <si>
    <t>a copy of all geotechnical and hydrological reports created between January 1, 2005 to the present [December 27, 2016] by Dave (or David) McCormack of Aspect Consulting for the Alaskan Way Viaduct replacement project.</t>
  </si>
  <si>
    <t>Geotechnical and hydrological reports</t>
  </si>
  <si>
    <t xml:space="preserve">I would like to request all geotechnical bore logs along I-5 corridor located around mile post 39.
Specifically; City of Kelso, WA, south of where burcham street would cross the freeway and north of where cowlitz Way would cross.
</t>
  </si>
  <si>
    <t>Geotechnical bore logs along I-5 around MP 39</t>
  </si>
  <si>
    <t>Jason Jones</t>
  </si>
  <si>
    <t>Eastern Washington University has recently been contracted to assist with a records review and field survey for a WSDOT improvements project along Interstate 405 between Renton and just north of Interstate 90. It would be of great assistance to be able to review original construction plans for I-405 in this select corridor. My field team and I are tasked with making observations of areas with road fill versus those areas that may have intact ground (native sediments) preserved.  Therefore I felt that original construction plans, schematics, blueprints, etc. would be of primary importance, or any type of documents indicating the results of the original construction.</t>
  </si>
  <si>
    <t xml:space="preserve">geotechnical bore logs for original I-405 construction </t>
  </si>
  <si>
    <t>PDR-15-3006</t>
  </si>
  <si>
    <t>Jessica Jamsgard</t>
  </si>
  <si>
    <t>I would like to request geotechnical borehole information obtained during the planning and construction of the Link Light Rail project. Specifically IÃ¢â‚¬â„¢m looking for borehole logs and materials testing results from boreholes drilled in the vicinity of the Link Light Rail alignment near rail alignment milepost 7.4 in Tukwila at the overpass of East Marginal Way South and SR-599. If possible, I would like all borehole logs and testing data from along the alignment from about a quart mile north and south of that milepost 7.4 location. IÃ¢â‚¬â„¢d prefer pdf copies of the datasheets if possible.</t>
  </si>
  <si>
    <t>Geotechnical Borehole Logs and Materials</t>
  </si>
  <si>
    <t>Bill Lockard</t>
  </si>
  <si>
    <t xml:space="preserve">Any subsurface geotechnical data; boring logs, test pit logs, etc. for SR-167 between MP10 and MP12. 
</t>
  </si>
  <si>
    <t>Geotechnical Data</t>
  </si>
  <si>
    <t>PDR-14-1537</t>
  </si>
  <si>
    <t>Subsurface geotechnical data for the SR 101 overcrossing of the Dungeness River.  This is Br. 101/356 at MP 262.25.  PanGEO, Inc. is working for Clallam County on Ward Bridge (downstream).
Subsurface geotechnical data for the SR 101 overcrossing of McDonnell (MacDonald) Creek.  This is Br. 101/354 at MP 258.21.  PanGEO, Inc. is working for Clallam County on the Old Olympic Highway bridge over same creek (downstream).</t>
  </si>
  <si>
    <t>PDR-15-1678</t>
  </si>
  <si>
    <t>Andrew Holmson</t>
  </si>
  <si>
    <t xml:space="preserve">Geotechnical data (soil borings / test pits) that you may have on file in the following area: 
SR 90 MP 29.00 to MP 31.60 South portion of North Bend between intersection with SR202 and SF Snoqualmie River Overpass. Data starting with 1972 overpass construction and subsequent projects through 2015 
</t>
  </si>
  <si>
    <t>Geotechnical data</t>
  </si>
  <si>
    <t>PDR-15-1940</t>
  </si>
  <si>
    <t>Subsurface geotechnical data in the vicinity Bridge Nos. 410/31, 410/32 and 410/33, named "White R (Stuck R)", "SR 410 Under Traffic Ave" and "SR 410 Under Railroad", respectively.  The SR 410 milepost range of interest is 9.00 to 9.40 and the Control Section is 2708.</t>
  </si>
  <si>
    <t>Geotechnical data (boring logs and foundation installation data) for the East Fork Nookachamps Creek Bridge on SR9 between MO 51.08 and 51.39.</t>
  </si>
  <si>
    <t>Monique Anderson</t>
  </si>
  <si>
    <t xml:space="preserve">Geotechnical data (boring logs, CPT logs, other field tests) and pile installation/driving records along Interstate 5 between MP 141.5 and 144.5, including, but not limited to, geotechnical data collected for:
- Military Rd. S. Underpass
- S. 317th St. Overpass
- S. 320th Street Interchange including bridges, ramps, walls, embankments
- S. 336th Street Underpass
- Walls and other features in between the above listed mileposts and structures
</t>
  </si>
  <si>
    <t>Geotechnical data and pile installation/driving records along Interstate 5 between MP 141.5 and 144.5</t>
  </si>
  <si>
    <t>Carly Schaeffer</t>
  </si>
  <si>
    <t>Any subsurface (geotechnical) data and/or reports for SR-18 from MP 12.5 to MP 13.5 and specifically at the SE 256th St interchange. We have no specific time range for the desired data and reports.</t>
  </si>
  <si>
    <t>Geotechnical data for SR 18 milepost 12.5 to 13.5 at the SE 256th St interchange</t>
  </si>
  <si>
    <t>Chad Pritchard</t>
  </si>
  <si>
    <t>We are looking for any geotechnical data (drilling logs and site map) from downtown Spokane to help project the subsuface in the downtown area for historic and stormwater drainage purposes.  We would assume that there may be some data avaliable where the interstate goes through downtown, from Maple Street to Division St.  It would be great if we could access the GIS layer with geotechnical borings to see if applicable data was avaliable for academic research, but I am not sure if that is possible or who to contact about this?  http://www.arcgis.com/home/item.html?id=f9645206fc2c4f33aea9f9b27acc0470</t>
  </si>
  <si>
    <t>Geotechnical data from downtown Spokane</t>
  </si>
  <si>
    <t>Location 1: Subsurface geotechnical data in the vicinity (+/- 0.1 mile) of Bridge No. 90/45.  This structure is identified as "I-90 Under Railroad - Factoria".  Of particular interest is the bridge borings for the following structures: Br. 90/43W-W, Br. 90/43WCD, and Br. 90/43ECD.  The I-90 milepost range of interest is 9.70 to 9.80.
Location 2: Subsurface geotechnical data for Br. 520/22N for both original construction and the HOV widening project.</t>
  </si>
  <si>
    <t>Geotechnical data of Bridge No. 90/45 identified as I-90 Under Railroad Factoria and 520/22N.  Bridge borings for Br. 90/43W-W, Br. 90/43WCD, and Br. 90/43ECD</t>
  </si>
  <si>
    <t>GRI</t>
  </si>
  <si>
    <t>Matt Shanahan</t>
  </si>
  <si>
    <t>Geotechnical data, especially borings that have  been completed in the orange area shown on the map below (or nearby).  The area is on I-5 in Vancouver, WA</t>
  </si>
  <si>
    <t>Geotechnical data-on I-5 in Vancouver, WA</t>
  </si>
  <si>
    <t>Geotechnical data (boring logs, CPT logs, other field tests), geotechnical reports, and pile installation/driving records for the Edmonds Ferry Terminal in Edmonds, Washington.</t>
  </si>
  <si>
    <t>Geotechnical Edmonds Ferry Terminal</t>
  </si>
  <si>
    <t>Any and all geotechnical information for Old Evergreen Highway (now named NE 3rd Ave) in Camas, WA, between East 1st and NE 3rd Loop.</t>
  </si>
  <si>
    <t>Geotechnical information  for Old Evergreen Highway</t>
  </si>
  <si>
    <t>Daniel Simpson</t>
  </si>
  <si>
    <t>IÃ¢â‚¬â„¢m requesting any geotechnical or soils information available pertaining to the woods creek bridge along Highway 2 from MP 15.2 to MP 15.3.</t>
  </si>
  <si>
    <t>Geotechnical information pertaining to the woods creek bridge along hwy 2 from MP 15.2 to MP 15.3</t>
  </si>
  <si>
    <t>Kathryn Petek</t>
  </si>
  <si>
    <t xml:space="preserve">All geotechnical information, including geotechnical reports for the 156th Street NE bridge crossing over Interstate 5 in Marysville, Washington. We also request a copy of the bridge plans. </t>
  </si>
  <si>
    <t>Geotechnical information SR 5</t>
  </si>
  <si>
    <t>Kevin Lamb</t>
  </si>
  <si>
    <t xml:space="preserve">Geotechnical Investigation Report and documents associated with the SR 519 Intermodal Access Project completed in 2010
Construction records pertaining to drilled shaft foundations construction.  Records should include daily report forms documenting shaft construction, contracotr change order claims and settlements associated with the frilled shaft foundation construciton.  Results of shaft inspections
Contractor submittals pertaining to shaft construction.  These would likely be submittals from Malcolm Drilling.
</t>
  </si>
  <si>
    <t xml:space="preserve">Geotechnical Investigation Report and documents associated with the SR 519 Intermodal Access Project completed in 2010
</t>
  </si>
  <si>
    <t>Megan Higgins</t>
  </si>
  <si>
    <t>Physical or digital copies of all geotechnical exploration logs and related geotechnical laboratory test results for subsurface explorations that have been completed along I-405 between mile post 3 and 4 in Renton.</t>
  </si>
  <si>
    <t>Geotechnical Recds, Seattle, WA</t>
  </si>
  <si>
    <t>Geotechnical records for storm water pond in Othello, WA in association with SR-26 overpass project.</t>
  </si>
  <si>
    <t xml:space="preserve">reports and/or boring logs, for the following locations:
I-5 between MP 158 and 156, particularly along the BNSF rail yard on the west side of the freeway
I-5 at the S. Boeing Access Rd ramps and overpass, SR-900 interchange, the S 129th St underpass, and the north offramp to Interurban Ave S at MP156.  ThereÃ¢â‚¬â„¢s also the Duwamish River crossing just south of S 129th St.
SR-599 at the 42nd Ave S and S 133rd St (Gateway Dr) crossings, and the north side of the interchanges between SR-599 and I-5.
</t>
  </si>
  <si>
    <t>geotechnical reports</t>
  </si>
  <si>
    <t>PDR-15-1223</t>
  </si>
  <si>
    <t>UW Earth and Space Sciences Department</t>
  </si>
  <si>
    <t>Kathy G. Troost</t>
  </si>
  <si>
    <t>the geotechnical reports for the &lt;SR 520 Bridge Replacement and HOV Project&gt; floating bridge and west bridge project areas. I would like to look at all the boring logs and use the information in a class project about lakes.</t>
  </si>
  <si>
    <t>Geotechnical reports for SR 520 Floating Bridge and West Bridge project area.</t>
  </si>
  <si>
    <t>PDR-15-1093</t>
  </si>
  <si>
    <t>Seattle Public Utilities</t>
  </si>
  <si>
    <t>Hilja Welsh</t>
  </si>
  <si>
    <t>the series of geotechnical reports IÃ¢â‚¬â„¢m hoping to get in pdf form but only for the west approach ("Draft Geotechnical Engineering Report 108th Avenue NE Interchange" . . . . dated February 28, 2010 - provided as an example).
Attached is the project location I am interested in for acquiring most recent geotechnical reports with boring logs and pile driving logs (map for "ArboretumWaterFrontTrail_Site_Plan_ExhibitC")</t>
  </si>
  <si>
    <t>Geotechnical Reports for West Approach.</t>
  </si>
  <si>
    <t xml:space="preserve">Hi, we would like to request copies of geotechnical reports prepared for the SR-520 HOV extension project, job # XL-2028 Ã¢â‚¬â€œ West Lake Sammamish Parkway to SR 202 HOV, and any reports and addendums for that job completed around 2006-2008.  Our sites of interest are the West Lake Sammamish Parkway overcrossing (MP 11.8), and the Redmond Way/202 overcrossing (MP 12.73).
WSDOT Materials Lab has identified these reports  Ã¢â‚¬â€œ weÃ¢â‚¬â„¢d like to have PDFs sent to us (via email or FTP) as soon as possible.  We would be glad to pay an associated copy/scan costs.
If you have questions or need further information to complete the request, please let me know.
</t>
  </si>
  <si>
    <t xml:space="preserve">Geotechnical reports: SR-520 sites GT reports </t>
  </si>
  <si>
    <t>Windermere Commercial</t>
  </si>
  <si>
    <t>Julie Jablonski</t>
  </si>
  <si>
    <t>geotechnical survey reports done on the 646 Washington Ave, Bremerton WA for the Manette Bridge project for baseline data or any additional geotech studies done</t>
  </si>
  <si>
    <t>geotechnical survey reports</t>
  </si>
  <si>
    <t>PDR-15-2523</t>
  </si>
  <si>
    <t xml:space="preserve">Geotechnical/Geological/Hydrogeologic data including boring logs and geotechnical laboratory test results related to explorations completed in the vicnity of the area between MP 8 and 12 on I-405.  Of particular interest is data near Exit 10 on I-405, including Coal Creek Park Way and 118th Ave SE. </t>
  </si>
  <si>
    <t>Geotechnical/Geological/Hydrogeologic data</t>
  </si>
  <si>
    <t>Jennifer Parker</t>
  </si>
  <si>
    <t xml:space="preserve">Geotechnical/Geological/Hydrogeologic data including boring logs and geotechnical laboratory test results related to explorations completed in the vicnity the intersection between Hwy 9 and SR 522 near Woodinville, WA. </t>
  </si>
  <si>
    <t>Geotechnical/Geological/Hydrogeologic data SW Region</t>
  </si>
  <si>
    <t xml:space="preserve">Please provide copies of all of the documents and records listed related to: 
1. Whether Gerald England is currently employed by WSDOT.
2. Identification of the physical location where Gerald England reports for work for WSDOT.
3.  Gerald England's work schedule at WSDOT, including the days of the week he works for WSDOT, his start and end times, and a description of his normal work schedule. 
4. Any records that would assist a process server in locating Gerald England while he is on the job for WSDOT, so he can be served with court papers. 
</t>
  </si>
  <si>
    <t>Gerald Englands employement</t>
  </si>
  <si>
    <t>All records pertaining to the Gillespie court mediation that took place July 2015 I would like it to include all court documents, E-mails and Texting  from all parties involved including Eagle Harbor employees</t>
  </si>
  <si>
    <t>Gillespie Mediation</t>
  </si>
  <si>
    <t>Community Transit</t>
  </si>
  <si>
    <t>Jeff Anderson</t>
  </si>
  <si>
    <t xml:space="preserve">GIS bridge data and attribute data related to age, condition, and ability of bridges to withstand an earthquake or other major disaster. </t>
  </si>
  <si>
    <t>PDR-15-1032</t>
  </si>
  <si>
    <t>Berk</t>
  </si>
  <si>
    <t>Aaron Raymond</t>
  </si>
  <si>
    <t xml:space="preserve">GIS shapefile of bridges or a comprehensive list of bridges. </t>
  </si>
  <si>
    <t>GIS Data</t>
  </si>
  <si>
    <t>PDR-14-1578</t>
  </si>
  <si>
    <t>Jesse Greenough</t>
  </si>
  <si>
    <t xml:space="preserve">Ã¢â‚¬Â¢ Utility Poles/Utility Poles that have Guy Wires
Ã¢â‚¬Â¢ Any kind of data that shows turn radiuses
Ã¢â‚¬Â¢ Barriers/Embankments/Rock Outcropping/Ditches or any roadside feature that may cause a vehicle to deflect into a utility object
Ã¢â‚¬Â¢ ROW Lines
Ã¢â‚¬Â¢ We have the roadway lines, but if you have more accurate centerline data that will be very useful to us
</t>
  </si>
  <si>
    <t>GIS data</t>
  </si>
  <si>
    <t>Golder Associates</t>
  </si>
  <si>
    <t>Ben Vang-Johnson</t>
  </si>
  <si>
    <t xml:space="preserve">We donÃ¢â‚¬â„¢t have ROW data in GIS format.  We do have scanned tif images of our ROW information available.  </t>
  </si>
  <si>
    <t>GIS data for Hwy 520</t>
  </si>
  <si>
    <t xml:space="preserve">California Polytechnic State University </t>
  </si>
  <si>
    <t>Kendal Nielsen</t>
  </si>
  <si>
    <t xml:space="preserve">My name is Kendal Nielsen. I am a GIS student assistant for a federal grant project that California Polytechnic State University is participating in. The project is called "Improved Satellite and Geospatial Tools for Pipeline Operator Decision Support Systems". Cal Poly is assisting C-Core, Electricore, MDA, and PRCI in developing a risk assessment model for oil pipelines. One of our test site regions for this model is along the Olympic Pipeline in Cowlitz County. An important part of our evaluation is obtaining data for the location of construction projects that may be in close proximity to Olympic Pipeline.  This email is to request GIS data you may have available for  current DOT construction projects (specifically for Cowlitz County). Also, if you have GIS data for planned projects in the future, that would be highly valuable to our team.
I look forward to your response and I appreciate your time. If you have any further questions or fee requirements regarding the data request, please feel free to email my supervisor, Jim Dunning (jdunning@calpoly.edu).
</t>
  </si>
  <si>
    <t>GIS Data Request: Current and Future Construction Projects for Cowlitz County</t>
  </si>
  <si>
    <t>PDR-15-2051</t>
  </si>
  <si>
    <t>Kyle Martin</t>
  </si>
  <si>
    <t>Copy of GIS datasets (shapefile or geodatabase) of existing off-premise advertising signs located along state highways, including publicly available data attributes (e.g. permit number, type of sign, sign owner, etc.)  If GIS data is not available, a table with coordinates (longitude, latitude) would work as well. If not available, whatever list of sign locations with any location data (address, etc) as available. We are aware of the link you provide, but we would prefer something available for download if at all possible.</t>
  </si>
  <si>
    <t>GIS datasets</t>
  </si>
  <si>
    <t>Island County Planning &amp; Community Development</t>
  </si>
  <si>
    <t>Nathan Howard</t>
  </si>
  <si>
    <t>Do you have a GIS layer for the right-of-ways for SR 20? We have a few boundaries in Island County, specifically within EbeyÃ¢â‚¬â„¢s National Historic Reserve that are based on a specific distance from the SR 20 right-of-way. IÃ¢â‚¬â„¢m trying to very the accuracy of the GIS data, but I canÃ¢â‚¬â„¢t find a good right-of-way layer.</t>
  </si>
  <si>
    <t>GIS layer for the right of ways for SR 20</t>
  </si>
  <si>
    <t>Brian Frizzelle</t>
  </si>
  <si>
    <t xml:space="preserve">To achieve our goals, we need to have multiple years of geospatial LRS (linear referencing system) road data for the routes in the state. The more years we can get that match HSIS data, the better our end product will be. I contacted Julie Jackson and she pointed me to the download page for the 2015 data. She then told me to contact you to get copies of the historic data, which she said should go back to 2002.
Would you mind sending me a copy of those datasets? </t>
  </si>
  <si>
    <t>GIS road data for WA State</t>
  </si>
  <si>
    <t xml:space="preserve">Please send me the plan requirements with the line color requirements on the plans.  </t>
  </si>
  <si>
    <t>Glacier Springs Waterline</t>
  </si>
  <si>
    <t>PDR-15-1464</t>
  </si>
  <si>
    <t>Sadler Barnard &amp; Associates, Inc.</t>
  </si>
  <si>
    <t>Dan Lofgren</t>
  </si>
  <si>
    <t>GLO notes on Government Lot 3 in NW 01 Ã¢â‚¬â€œ 19N Ã¢â‚¬â€œ 03E.</t>
  </si>
  <si>
    <t>GLO Notes</t>
  </si>
  <si>
    <t>PDR-15-3004</t>
  </si>
  <si>
    <t>GLO Notes.</t>
  </si>
  <si>
    <t>PDR-15-3228</t>
  </si>
  <si>
    <t>Glenn Farley</t>
  </si>
  <si>
    <t>A copy of the 1953 maintenance agreement for the Aurora Bridge (George Washington Memorial Bridge) called GM-20Ã¢â‚¬Â¦the general maintenance agreement between the state and the City of Seattle.</t>
  </si>
  <si>
    <t>GM-20 Agreement</t>
  </si>
  <si>
    <t>PDR-15-2707</t>
  </si>
  <si>
    <t>Ben Vance</t>
  </si>
  <si>
    <t>I am cordially submitting a public records request for 20 geotechnical boring logs that were performed in the vicinity of latitude/longitude: 47.703188, -117.360210.</t>
  </si>
  <si>
    <t>Goetech boring logs for latitude/longitude 47.703188, - 117.360210</t>
  </si>
  <si>
    <t>Joey Lombino</t>
  </si>
  <si>
    <t xml:space="preserve">1. Road/Street Maintenance Records for the last three (3) years of "Gold Creek Bridge" on State Highway 21, approximately 15 miles South of Republic, Washington.
2. Any notice(s) and/or complaints for the last three (3) years with regard to the road conditions of "Gold Creek Bridge" on State Highway 21.
3. Any signage that provide warnings or notices of conditions, weight restrictions, or repairs being made present on or within one (1) mile of the "Gold Creek Bridge" on State Highway 21 for the 
past three (3) years.
</t>
  </si>
  <si>
    <t>Gold Creek Bridge on State Highway 21, Ferry Co., Eastern Region</t>
  </si>
  <si>
    <t>Shawnte Anderson</t>
  </si>
  <si>
    <t xml:space="preserve">Asbuilt of the Golden Givens bridges  512/010S  and  512/010N. </t>
  </si>
  <si>
    <t>Golden Givens Bridge</t>
  </si>
  <si>
    <t>Public Sector Business Group</t>
  </si>
  <si>
    <t>Pricing and data unique to the product or services of the vendor.</t>
  </si>
  <si>
    <t xml:space="preserve">I am submitting a new FOIA request for this bid:
WA Dept of Transportation Good To Go Back Office System 2016 (RFP #: 2016-1201)
I am needing the following records:
Pre-bid conference sign-in sheet
Final contract and amendments with the awarded vendor
Please advise if there is a way to expedite this request and if there would be any fees involved.
</t>
  </si>
  <si>
    <t>Good To Go Back Office System 2016 (RFP #: 2016-1201)</t>
  </si>
  <si>
    <t>the Good to Go Breach records. In particular, I believe the names of the 31 people who complained to WSDOT about the breach should be available to me and are not exempt. (as submitted by Katie Doptis)</t>
  </si>
  <si>
    <t>Good to Go breach records - 31 people who complained.</t>
  </si>
  <si>
    <t>PDR-15-3494</t>
  </si>
  <si>
    <t xml:space="preserve">Good To Go for copies of all communications attempted or made to:
Alison Marie Sprague, license number  SPRAGAM127MP
DOB - July 17, 1988
</t>
  </si>
  <si>
    <t>Good to Go communications attempted to Alison Marie Sprague, with specific driver's license.</t>
  </si>
  <si>
    <t>PDR-14-1539</t>
  </si>
  <si>
    <t xml:space="preserve">Good To Go for copies of all communications attempted or made, including returned mail to the following address:
5745 35th Ave NE
Seattle, WA 98105
</t>
  </si>
  <si>
    <t>Good to go communications to address at 5745 35th Ave NE</t>
  </si>
  <si>
    <t>PDR-14-1541</t>
  </si>
  <si>
    <t xml:space="preserve">Good To Go for copies of all communications attempted or made, including returned mail to the address of:
5754 35th Ave  NE
Seattle, WA 98105
</t>
  </si>
  <si>
    <t>Good to Go Communications with address at 5754 35th Ave NE</t>
  </si>
  <si>
    <t>PDR-14-1542</t>
  </si>
  <si>
    <t>Denial Exemption(s) - 42.56.290: 42.56.510: 5.60.060(2)(a)
Denial Exemption(s) - 42.56.290: 42.56.510: 5.60.060(2)(a): 42.56.420(4)</t>
  </si>
  <si>
    <t>Attorney/Client Privileged Information
Attorney/Client Work Product
Phone Bridge Password</t>
  </si>
  <si>
    <t>1) a recently filed Ã¢â‚¬Å“request for entitlementÃ¢â‚¬ï¿½ sent to WSDOT by Seattle Tunnel Partners.
2) all correspondence, including letters, change orders and emails, between WSDOT and Seattle Tunnel Partners regarding the TBM stoppage dated between January 1, 2014 and the date this request is fulfilled.
3) any WSDOT or STP cost or risk analysis documents dated January 1, 2014 or later related to the tunneling stoppage.</t>
  </si>
  <si>
    <t>STP's request for entitlement &amp; two other items</t>
  </si>
  <si>
    <t>PDR-14-1074</t>
  </si>
  <si>
    <t>Sam Leonard</t>
  </si>
  <si>
    <t xml:space="preserve">List of all dishonored checks written to Good to Go or the Washington State Department of Transportation that were assigned to AllianceOne Receivables Management for collection within the last four years. </t>
  </si>
  <si>
    <t>Good to Go dishonored checks</t>
  </si>
  <si>
    <t>Joseph P. Carter</t>
  </si>
  <si>
    <t xml:space="preserve">I want to know the name of the company that has been contracted to handle this Program, and the amount of monies paid from these collected fees that have been paid to the contractor for each month since the Good-To-Go Program has been in operation
</t>
  </si>
  <si>
    <t xml:space="preserve">Good to go fees and name of company </t>
  </si>
  <si>
    <t>Redactions according to the Permanent Injunction granted in Thurston County Superior Court, Case No. 10-2-00173-2;
Financial Account Information</t>
  </si>
  <si>
    <t>Good To Go for the services agreement outlining the business relationship between Good To Go and DOT</t>
  </si>
  <si>
    <t>PDR-14-1545</t>
  </si>
  <si>
    <t>Denial Exemption(s) - 42.56.250(3): 42.56.360(2)
Denial Exemption(s) - 42.56.250(2): 42.56.250(3)</t>
  </si>
  <si>
    <t>Applicant name, home address, phone, email, resume, cover letter, recommendation letter, and all application materials.</t>
  </si>
  <si>
    <t>Mark W. Rose</t>
  </si>
  <si>
    <t xml:space="preserve">1 .  All  personnel  and  working  files and  supervisory  files and  notes,  and  medical files, and grievance files and leave files, or any other  files  and  records maintained  on  Theresa  Ortloff or  Floyd  McLaughlin.
2.	All emails BY, between or among WSF staff, including but not limited to Port Engineers, Human  Resources,  Payroll  (Dave  Nguyen),  Dispatch,  Labor Relations,  and  Staff  Chief  Engineer  LaCroix,  ABOUT  Theresa  Ortloff  or Floyd  McLaughlin,  from August  1, 2011 to present;
3.	All documentation about dispatch of, or any restrictions on, Theresa Ortloff or Floyd McLaughlin, from  March  I , 2013 to present;
4.	All records, including but not limited  to email  and  audio recordings,  regarding any discussion BETWEEN  Rachel  Morrison  (Dispatch)  AND  On-Call  Oiler Theresa Ortloff on  November 11, 2013,  including  the  telephone  call  that occurred  at or about  11 :02 a.m.
5.	All records of communications, including but not limited to email and audio recordings, BETWEEN Washington State Ferry Dispatch personnel, including but not limited Rachel Morrison, AND On-Call Oilers Stephen Harvey, Deanna Jacobsen, or Chris Pfeifer. The time period for this request is March 1, 2013 to present.
6.	All time sheets for Deanna Jacobsen and John Jacobsen from March 1, 2013 to September 30, 2013.
7.	All documentation and emails by, between or among Washington State Ferry staff, ABOUT Washington State Ferry oiler internships, oiler intern applicants or candidates, or oiler interns; including but not limited to evaluations and performance reviews of oiler interns. The time period for this request is January 2011 to present.
8.	Dispatch logs for the Engine department on the MV Kennewick from July 10, 2013 to December 13, 2013.
9.	Vessel Engine time sheets for all Oilers on the MV Kennewick from October 1 to December 13, 2013.
</t>
  </si>
  <si>
    <t>Employee Files</t>
  </si>
  <si>
    <t>PDR-14-0114</t>
  </si>
  <si>
    <t>Good To Go for all records relating to and or describing the software that permits the entry of license plate numbers for account registration.</t>
  </si>
  <si>
    <t xml:space="preserve">Good to Go records for license plate entry software for registration </t>
  </si>
  <si>
    <t>PDR-14-1546</t>
  </si>
  <si>
    <t>Mary R. Mann</t>
  </si>
  <si>
    <t>All records of employment for Patti Snyder; documents containing employees' qualifications; verification of training completed; signed job descriptions; supervisory files and documentation; all perfonnance evaluations, letters of commendation and letters of reprimand; records of correction and discipline; supervisory notes; and records of use of leave time of all kinds during the last 3 years.</t>
  </si>
  <si>
    <t>PDR-14-2715</t>
  </si>
  <si>
    <t>Names and other personally identifying information of individuals.</t>
  </si>
  <si>
    <t>1. a list of all government accounts registered with WSDOT/Good To Go, not including WSDOT. In addition, I am seeking the following:
2. number of government agency trips by agency on tolled facilities in each of calendar years: 2010, 2011, 2012, 2013, and 2014.
3. annual toll payments to the state by government agency in each of calendar years: 2010, 2011, 2012, 2013, and 2014.</t>
  </si>
  <si>
    <t>Good to go: government account lists and trips by agency</t>
  </si>
  <si>
    <t>PDR-15-2684</t>
  </si>
  <si>
    <t>Public Employment Application Documents, Public Employee Personal Information,
Sensitive Security Information.
Attorney Client Privileged Information</t>
  </si>
  <si>
    <t>Wait for injunction letter</t>
  </si>
  <si>
    <t>Stacy Eliot</t>
  </si>
  <si>
    <t>All correspondence, emails, letters, and final reporting documents pertaining to the theft of Stacy Eliot's credit card by Krisandra Frye aboard the Washington State ferries. I would like the final report that was sent to the attorney generals offices pertaining to the theft on which the decision was based to not take disciplinary action. I would like all correspondence, including emails, letters, and reports between the Washington State  ferries and attorney generals offices. I would like a copy of the confession, plus the criminal background information, presented by Krisandra Frye implicating her mother in the theft. I would like a copy of the letter sent to Krisandra Frye regarding retaliation and its consequences. I would like all the records from March 1, 2016 to present.</t>
  </si>
  <si>
    <t>Stacy Eliot theft</t>
  </si>
  <si>
    <t>HSI Investigations</t>
  </si>
  <si>
    <t>John Hays</t>
  </si>
  <si>
    <t>The gore point in question is where the entry ramp from N Mercer Way enters westbound I-90 under the lid. I was told by employees of WA DOT and the Federal Highway Administration-Washington Division that I need to ask for the channelization plan and any applicable approved design exceptions. I specifically need a scale drawing of the gore point and data about slope angles within the marked gore point.</t>
  </si>
  <si>
    <t>gore point westbound I-90</t>
  </si>
  <si>
    <t>Rick Wehr</t>
  </si>
  <si>
    <t>Gov. Deed filed under Auditor's File No. 397520</t>
  </si>
  <si>
    <t>Governor's Deed</t>
  </si>
  <si>
    <t>Lynn Caragol</t>
  </si>
  <si>
    <t>Please provide my office with a copy of the computerized accident history from January 1, 2010 through the present for the section of State Route 14 between mile posts 28 and 38. Furthermore, pursuant to the Freedom of Information Act,
please provide a copy of all complaints received by the Department of Transportation related to this section of State Route 14 between January 2010 and the present.</t>
  </si>
  <si>
    <t>Goy - NPM letter to WSDOT (Accidents on SR 14)</t>
  </si>
  <si>
    <t>PDR-15-1949</t>
  </si>
  <si>
    <t>James Boyer</t>
  </si>
  <si>
    <t>1) Information, drawings, or diagrams that show the grade or slope of Highway 97 between mileposts 55 and 60
2) Photographs or videos showing the surface of the road or barriers on I-82 between mileposts 33 and 37 taken between June 12, 2013 and the resurfacing of that section which we believe was in August of 2013</t>
  </si>
  <si>
    <t xml:space="preserve">Grade information - SR 97
Photographs/video - I-82
</t>
  </si>
  <si>
    <t>PDR-15-0748</t>
  </si>
  <si>
    <t xml:space="preserve">Take back from WSDOT to the County regarding Grade Street in Kelso, WA.  </t>
  </si>
  <si>
    <t>Grade Street in Kelso.</t>
  </si>
  <si>
    <t>PDR-15-1776</t>
  </si>
  <si>
    <t>Garco Construction</t>
  </si>
  <si>
    <t>Dan Fishburn</t>
  </si>
  <si>
    <t>Please copy the grant application and the grant approval that covers the Tacoma Amtrak project.   The file(s) may be rather large so if you have an ftp site to upload/download to IÃ¢â‚¬â„¢ll have some reading for the weekend.  If not, a flash drive will also work.</t>
  </si>
  <si>
    <t>Grant application and grant approval that covers the Tacoma Amtrak project.</t>
  </si>
  <si>
    <t>Grant County Planning Department</t>
  </si>
  <si>
    <t>Elisabeth S. Lauver</t>
  </si>
  <si>
    <t xml:space="preserve">I am seeking a copy of the document titled Grant County Sundry Site Plans, Pit Site PS-Gt 207, Sheet 23.
SR 90, near MP 170 - Hiawatha Rd NE interchange. Moses Lake, Grant County.
</t>
  </si>
  <si>
    <t>Grant County Sundry Site Plans, Pit Site PS-GT 207</t>
  </si>
  <si>
    <t>PDR-15-3190</t>
  </si>
  <si>
    <t>Anderson Trucking/Sureway Transportation</t>
  </si>
  <si>
    <t>Mike Conley</t>
  </si>
  <si>
    <t>All documents pertaining to project # SR15008, Wilson Creek (Agency), Navar Street Sidewalk (title), Includes sidewalk, curb ramps, drainage improvements, and retaining walls (Description).  Email response please, thank you.</t>
  </si>
  <si>
    <t xml:space="preserve">Grant County-SR15008  </t>
  </si>
  <si>
    <t>Homeland Security Camera Video - Sensitive Security Information (SSI)</t>
  </si>
  <si>
    <t>A copy of the departmentÃ¢â‚¬â„¢s application for the 2015 FEMA port security grant program. The Washington State Department of Transportation Ferries Division was awarded a $703,810 grant, according to FEMA records.</t>
  </si>
  <si>
    <t>Grant Records</t>
  </si>
  <si>
    <t>PDR-15-2664</t>
  </si>
  <si>
    <t xml:space="preserve">The subject pit site was Quitclaim Deeded to the City of McCleary in September, 1963.
Wondering if you may still have pit site plans for the site In T 18 R 05 Sec 24 know as Pit site H-136.
</t>
  </si>
  <si>
    <t>Grays Harbor County Pit Site H-136</t>
  </si>
  <si>
    <t>Robert Diamond</t>
  </si>
  <si>
    <t>1.) All documents in the Washington State Department of TransportationÃ¢â‚¬â„¢s (WSDOT) possession or control related to the funding of any work (e.g., design, construction, maintenance, etc.) performed on the Green River Trail in King County, Washington, including without limitation: proposals, estimates, reports, schedules, emails, receipts, invoices, correspondence, etc.
2.) All documents in the WSDOTÃ¢â‚¬â„¢s possession or control that show that United States government or federal funds was received and/or used by King County concerning any work (e.g., design, construction, maintenance, modification, etc.) performed on the Green River Trail in King County, Washington.
3.) All documents in the WSDOTÃ¢â‚¬â„¢s possession or control showing funds delivered to or used by King County from the Statewide Transportation Improvement Program (STIP), that relate to any work or improvements (e.g., design, construction,maintenance, modification, etc.) performed on the Green River Trail in King County, Washington.
4.) All documents in the WSDOTÃ¢â‚¬â„¢s possession or control showing funds delivered to or used by King County from the Fixing AmericaÃ¢â‚¬â„¢s Surface Transportation (FAST) Act, that relate to any work or improvements (e.g., design, construction, maintenance, modification, etc.) performed on the Green River Trail in King County, Washington.
5.) All documents in the WSDOTÃ¢â‚¬â„¢s possession or control showing funds delivered to or used by King County from the federal or state program known as Transportation Alternatives (previously Transportation Alternative Program) (TAP), that relate to any work or improvements (e.g., design, construction, maintenance, modification, etc.) performed on the Green River Trail in King County, Washington</t>
  </si>
  <si>
    <t>Green River Trail in King County, Washington.</t>
  </si>
  <si>
    <t>copies of records which would include handwritten notes, e-mails, texts phone recordings and meeting notes concerning an inter-office survey soliciting feedback on the performance of the Director of Operations, Greg Faust.  This request seeks documentation from all management sources preparing for the survey and post survey analysis. This survey was initiated on or about January 24, 2016 and this request includes information on this topic from January 1, 2016 to March 1, 2016.</t>
  </si>
  <si>
    <t>Greg Faust on Survey and post survey analysis</t>
  </si>
  <si>
    <t>Valbridge Property Advisors</t>
  </si>
  <si>
    <t>Mark Noble</t>
  </si>
  <si>
    <t>ground lease for a communication tower that is located in the SW 1/4 of Sec. 3, T2N, R15e, W.M. in Klickitat County assessor's parcel # 02-15-0300-0006/00. property owner and lesser is Scott Alan Hall and Wendy D. Jaeke-Hall. Lease is dated 6/17/2005. The lease memo has the following information at the bottom; I.C. No. 4-20-06963,Parcel number 4-07511</t>
  </si>
  <si>
    <t>Ground Lease</t>
  </si>
  <si>
    <t>PDR-15-0336</t>
  </si>
  <si>
    <t>Federal Tax Identification numbers
Redactions according to the Permanent Injunction granted in Thurston County Superior Court, Case No. 10-2-00173-2 (case attached</t>
  </si>
  <si>
    <t>42.56.540</t>
  </si>
  <si>
    <t>Kellen Hade</t>
  </si>
  <si>
    <t>1. Any and all contracts with AllianceOne Receivables Management, Inc. (and any predecessors, successors, or
assigns);
2. Any and all documents related to the negotiation and execution of those contract(s); and
3. Any and all communications with AllianceOne Receivables Management, Inc.</t>
  </si>
  <si>
    <t>AllianceOne</t>
  </si>
  <si>
    <t>PDR-14-1723</t>
  </si>
  <si>
    <t>any groundwater data in the vicinity of Dexter and Thomas and if you would be willing to share that data. IÃ¢â‚¬â„¢m looking for depths to groundwater information and/or any contaminants encountered. [Map of the area of interest is attached to the request.]</t>
  </si>
  <si>
    <t>groundwater data</t>
  </si>
  <si>
    <t>Kennedy/Jenks Consultants</t>
  </si>
  <si>
    <t>Andrew Kearney</t>
  </si>
  <si>
    <t>Site map outlining the area where we wish to conduct groundwater monitoring.  These locations are labeled 1,2,3, and 4.  It is my understanding that the wells will be located between the roadside and the drainage ditch.  I am not sure if this  affects your jurisdiction over the access agreement (i.e., WSDOT owns property between roadside and ditch and King County owns property between ditch and adjacent buildings).</t>
  </si>
  <si>
    <t>Groundwater Monitoring</t>
  </si>
  <si>
    <t>PDR-14-1391</t>
  </si>
  <si>
    <t>Environmental Services</t>
  </si>
  <si>
    <t>Brian A. Dixon</t>
  </si>
  <si>
    <t xml:space="preserve">I would like to request any available records regarding some groundwater wells found adjacent to Island Crest Way in Mercer Island. Specifically on the property addressed at 3015 81st Place SE. This property sits on the top of a retaining wall, overlooking Island Crest Way, just south of the I 90 on-ramp.
We are speculating that these wells may have been installed as part of a capital improvement project (i.e. construction of that retaining wall) to monitor slope stabilization?
Any engineering drawings, permits, etc. associated with the construction of the retaining wall may help us determine the purpose of these wells.
</t>
  </si>
  <si>
    <t xml:space="preserve">groundwater wells found adjacent to Island Crest Way in Mercer Island. </t>
  </si>
  <si>
    <t>Copy of the geotechnical reports and boring logs from the milepost range (102.4 Ã¢â‚¬â€œ 103.2) for I-5, particularly at the Trosper Rd Bridge over I-5 and associated ramps.</t>
  </si>
  <si>
    <t>GT reports for I-5 @ Trosper Rd</t>
  </si>
  <si>
    <t>Tolling: Personal Information on Account
Tolling: Specific Instance of Travel
Financial Account Information</t>
  </si>
  <si>
    <t xml:space="preserve">copies of all logs pertaining to calls made to Good to Go customer service to date for the month of January 2015.
I would like copies of calls that fall within the categories below provided to me by WSDOT:
Acct. Maint. - New Pass Request
Billing - AR - CC Declined
Billing - AR - System did not attempt
Billing Ã¢â‚¬â€œ Other
Billing - Refund Request
Billing - Statement Inquiry
Misc. /Not Selected
Supervisor Only Ã¢â‚¬â€œ Escalation
Tolling - Toll Dispute
Tolling - General Information
If aspects of these logs need to be redacted please provided redacted versions of the logs with an explanation for each redaction.
</t>
  </si>
  <si>
    <t>GTG call logs for January 2015</t>
  </si>
  <si>
    <t>PDR-15-0385</t>
  </si>
  <si>
    <t>Denial Exemption(s) - 42.56.230(4): 42.56.230(5)
Denial Exemption(s) - 42.56.230(4): 42.56.230(5)</t>
  </si>
  <si>
    <t>Tax identificiation numbers, credit card numbers</t>
  </si>
  <si>
    <t xml:space="preserve">(1) All cost and schedule projections written by WSDOT, or received by WSDOT from Seattle Tunnel Partners, since Dec. 25, 2013, if any new projections.  These could exist independently, or within a recurring progress report used for internal tracking.  
(2) All records, such as e-mails or explanatory letters, pertaining to the cost estimates described above.
</t>
  </si>
  <si>
    <t>Cost estimates and schedule projections for regarding the Tunnel since 12/25/2013</t>
  </si>
  <si>
    <t>PDR-14-0335</t>
  </si>
  <si>
    <t>Mary McBride</t>
  </si>
  <si>
    <t>I am investigating a collision loss for our insured Jonathan Franciuc. As part of that investigation, I am requesting his Goocl '-:&gt; Go transaction history from March 2016 to present.
Mr. Franciuc is the name on the accoÃ‚Â· with the account number 1477543 and license plate number California 7PDB721 and a mt recent temporary plate of A2080202. Please also
provide a detailed history specifically fL the month of February 2017 including any/all license plate readings with their time and location.</t>
  </si>
  <si>
    <t>GTG tolling transaction history for Jonathan Franciuc</t>
  </si>
  <si>
    <t>Reed Yurchak</t>
  </si>
  <si>
    <t>I am requesting any records pertaining to guard rail damage on Highway 529 in the 400 block just north of the city of Everett that was reported between July 1, 2015 and January 30, 2017 on either the North or South bound side of the road. The area in question on Highway 529 is on that part of the Highway just before passing over Marine View Drive.</t>
  </si>
  <si>
    <t>guard rail damage on hwy 529 in the 400 block north of Everett</t>
  </si>
  <si>
    <t>Law Office of Reed Yurchak</t>
  </si>
  <si>
    <t>Records pertaining to guard rail damage on Highway 529 in the 400 block just north of the city of Everett that was reported between August 1, 2016 and November 30, 2016 on either the North or South bound side of the road. The area in question on Highway 529 is on that part of the Highway just before passing over Marine View Drive.</t>
  </si>
  <si>
    <t>Guardrail damage</t>
  </si>
  <si>
    <t>Nelson Blair Langer Engle</t>
  </si>
  <si>
    <t xml:space="preserve">Manufacturer information of the guardrail system
-All parts installed in that guardrail system including endcap and guardrail (please include part numbers and any manufacturer information known)
-Any and all changes that have occurred with that guardrail since it was installed
-Original installation date, and dates of any changes, including change information as requested above
-Any and all requests/directives for modifications, replacements, changes, new parts, upgrades, etc made on that specific guardrail system
-any information relating to any collisions that have occurred at that guardrail system
-any internal memos that concern any parts of that specific guardrail system
</t>
  </si>
  <si>
    <t>Guardrail Info-King Co.-Milepost 30</t>
  </si>
  <si>
    <t>Records regarding the installation of metal guardrail on the two bridges from mileposts 7.2 to the end of SR 107 (approximately milepost 8) in Montesano, Grays Harbor County, WA.  Please include the cost of installing the metal guardrail on the bridge.</t>
  </si>
  <si>
    <t>Guardrail installation on SR 107</t>
  </si>
  <si>
    <t>PDR-14-0848</t>
  </si>
  <si>
    <t>Color Tabloid-sized</t>
  </si>
  <si>
    <t xml:space="preserve">a.) the Environmental Classification and how it was decided,
b.) the Biological Assessment and how it was processed and accepted, consultations with whatever agencies for this classification,
c.) issuance of the Joint Aquatic Resources Permit (JARPA) and how this was processed and consultations with other agencies regarding this JARPA,
d.) documents pertaining to the funding of this project and documents submitted by the applicant to receive this funding,
e.) Any other records about this project.
</t>
  </si>
  <si>
    <t>Guemes Channel Trail Phase VII, in Anacortes, WA</t>
  </si>
  <si>
    <t>Halsey Kessner</t>
  </si>
  <si>
    <t xml:space="preserve">Guy F Atkinson Construction is requesting a copy of the DBE Utilization Forms and DBE Written Confirmation forms provided to WSDOT by Flatiron Construction Company for the SR 520 Montlake to Evergreen Point Bridge- West Approach Bridge North Project. Please expodite this request for bid protest purposes. </t>
  </si>
  <si>
    <t>PDR-14-1937</t>
  </si>
  <si>
    <t xml:space="preserve">All design information for the GW Wall on WSDOT Project C6958 I-5 South 48th Street to Pacific Avenue.   We request all design calculation books for the GW wall, including any electronic files used for the design and analysis of the wall and slope stability calculations.
We also request the MicroStation files for the plans for this wall.
Final Geotechnical Design Report for the GW Wall.  2. Final Geotechnical Data Report for the GW Wall (in case if under a separate cover from the design report).  3.  Final exploration logs and laboratory test data applicable to the GW Wall.  4. Final Geotechnical Calculations Package for the GW Wall.  5. All soil nail design analysis software files (eg. goldnail, snail, etc input and output files) for the GW Wall.  6. All slope stability analysis software files for the GW Wall and slope along the wall alignment.  7.  Any other software files for GW Wall. 
All design information for the McKinley Way over I 5 and Pacific Ave over I 5 on WSDOT Project 8607  I-5 M St to Portland Ave-HOV.   We request all design calculation books for these bridges including any electronic files used for the design and analysis.
We also request the MicroStation files for the plans for these bridges Final Geotechnical Design Report for the bridge foundations.  2. Final Geotechnical Data Report for the bridge foundations (in case if under a separate cover from the design report).  3.  Final exploration logs and laboratory test data applicable to the bridge foundations.  4. Final Geotechnical Calculations Package for the bridge foundations.    5. All slope stability analysis software files for the bridges and slope along the bridge alignment.  6.  Any other software files for the bridge foundations. 
We request all design calculation books for these vertical shoring elements including any electronic files used for the design and analysis.
We also request the MicroStation files for the plans for  the vertical shoring.
Final Geotechnical Design Report for the vertical shoring.  2. Final Geotechnical Data Report  (in case if under a separate cover from the design report).  3.  Final exploration logs and laboratory test data applicable to the vertical shoring.  4. Final Geotechnical Calculations Package for the vertical shoring.    5. All slope stability analysis software files for the slope along Wall NBN Wall A  alignment.  6.  Any other software files for the vertical shoring.
</t>
  </si>
  <si>
    <t>GW Wall on WSDOT C6958 I-5</t>
  </si>
  <si>
    <t>PDR-14-2587</t>
  </si>
  <si>
    <t>Michael J. Fisher</t>
  </si>
  <si>
    <t xml:space="preserve">1. Information establishing when the Highway Advisory Radio Road signs located at milepost 54 and milepost 41.2 on southbound Interstate 5 were installed.
2. Information establishing when the Highway Advisory Radio Road signs located at milepost 54 and milepost 41.2 on southbound Interstate 5 became operational.
3. Information establishing whether there were any dates or time periods during which the Highway Advisory Radio Road signs located at milepost 54 and milepost 41.2 on southbound Interstate 5 were not operational between February 17, 2011 and February 20, 2011.  The use of the phrase Ã¢â‚¬Å“not operationalÃ¢â‚¬ï¿½ is meant to indicate a condition in which the HAR Road Signs were broken, disabled or could not function.
4. Documentation of any and all alerts or general information broadcast by the Highway Advisory Radio Road signs located at milepost 54 and milepost 41.2 on southbound Interstate 5, between February 17, 2011 and February 20, 2011, including the specific dates and time periods for each such alert or general information.
5. Documentation of all persons or entities who had the authority or ability to active alerts or general information with the Highway Advisory Radio Road signs located at milepost 54 and milepost 41.2 on southbound Interstate 5, between February 17, 2011 and February 20, 2011.
With this request, we are seeking all this information in all its forms; including documents, diagrams, reports, videotapes, photographs, audio taped witness statements, digitized information, and all other materials which constitute Ã¢â‚¬ËœÃ¢â‚¬ï¿½recordsÃ¢â‚¬ï¿½ under the Public Disclosure Act.
</t>
  </si>
  <si>
    <t>HAR Public Records Request</t>
  </si>
  <si>
    <t>Public Employee Personal Information
Security Screening Information</t>
  </si>
  <si>
    <t>Sent 8/16</t>
  </si>
  <si>
    <t>copies of  any and all information, including AOSS tracking of hard landing incidents, notes, written copies of statements provided related to hard landings of ferry vessels at terminals including hard landings that were not reported of published in the news, classification of deck office at the controls of the ferry when the hard landing occurred, copies of all discipline of any deck officer involved in the hard landing, and any policy changes, including SMS corrections made to limit or reduce hard landings when the Captain is not at the controls of the ferry when landing at terminals. In addition any actions taken by management such a safety stand down implementation for any time period to instill  and remind deck officers of their responsibilities regarding safety of the vessel, also the crew and customers on WSF vessels. This request is from September 2012 to present.</t>
  </si>
  <si>
    <t>hard landing</t>
  </si>
  <si>
    <t>Wsdot approved haul permits and supporting documentation (including superloads) which have included City of Auburn owned/operated facilities as part of the approved haul route</t>
  </si>
  <si>
    <t>Haul permits city of Auburn</t>
  </si>
  <si>
    <t>T-Jag Trucking</t>
  </si>
  <si>
    <t>Tanya Dodge</t>
  </si>
  <si>
    <t>All records for hauling materials from I-5 Mellon St to Blankslee Junction project in 2012 hauled to T-Jags yard on Case Rd Rochester WA.  We would like all companies and timesheets for this time period</t>
  </si>
  <si>
    <t>Hauling Materials time sheets on contract 008272</t>
  </si>
  <si>
    <t>PDR-15-2163</t>
  </si>
  <si>
    <t xml:space="preserve">Mason County Division of Emergency Management </t>
  </si>
  <si>
    <t>Tammi Wright</t>
  </si>
  <si>
    <t>Hazard Identification and Vulnerability Analysis (HIVA) and our Natural Hazard Mitigation Plan. I am looking for information on landslide damages/impacts and costs to State Highways within Mason County since 2009. Below is the information I have up to that time.</t>
  </si>
  <si>
    <t>PDR-15-0924</t>
  </si>
  <si>
    <t>Cornelia J. Talley</t>
  </si>
  <si>
    <t xml:space="preserve">1.  All documents in your files (whether created by you or obtained from a source outside the agency) prior to March 22, 2014, regarding the Hazel Landform, aka Hazel Landslide, including that stretch of the North Fork of the Stillaguamish at the base of the hillside.  This request includes but is not limited to studies, reports, analyses, photographs, data, correspondence, emails, memos and other records regarding slope stability on the Hazel Landform above Steelhead Drive.  It also includes but is not limited to studies, reports, analyses, photographs, data, correspondence, emails, memos and other records regarding the North Fork of the Stillaguamish in the area below the Hazel Landform.
Please identify the source for or repository of each document within Washington DOT.
2.      All records showing that you considered the risk of debris flow across S.R. 530 between Oso and Darrington prior to March 22, 2014.
3.      All traffic volume data for S.R. 530 between Arlington and Darrington for 1999-2014.  
</t>
  </si>
  <si>
    <t>Hazel Landform, aka Hazel Landslide</t>
  </si>
  <si>
    <t>PDR-14-1903</t>
  </si>
  <si>
    <t>Any correspondence between WSDOT and the Washington Department of Natural Resources or any other agency, company or individual regarding logging operations in the vicinity of the Hazel landslide.</t>
  </si>
  <si>
    <t>Hazel Landslide</t>
  </si>
  <si>
    <t>PDR-14-0710</t>
  </si>
  <si>
    <t xml:space="preserve">Coast &amp; Harbor Engineering </t>
  </si>
  <si>
    <t>Aaron Porter</t>
  </si>
  <si>
    <t>All wind data (speed, direction) collected at the Hood Canal Bridge weather station. Though I believe the station is no longer active, so all data up to the time of closure would be greatly beneficial. Specifically I am looking for wind speed and direction, preferably in one hour increments. Also if possible the type of measurement (i.e 2-min winds, ectÃ¢â‚¬Â¦). If the station is still active, all data up to the present since operatiosn started.</t>
  </si>
  <si>
    <t>HCB Wind Station Data</t>
  </si>
  <si>
    <t>PDR-14-1515</t>
  </si>
  <si>
    <t>All head-on collision fatalities that occurred on two way divided with no barrier County, State Route/Interstate for 2003 through present.</t>
  </si>
  <si>
    <t>Headon fatal collisions on two way divided no barrier, State and County</t>
  </si>
  <si>
    <t>PDR-14-0022</t>
  </si>
  <si>
    <t>Phase 1 Sent 5/19/2016</t>
  </si>
  <si>
    <t>1) All audiobrams, audiogram reports, correspondence related to audiograms, instructions related to audiograms related or referring to Antonio S. Navarro;
2) Antonio S. Navarro's personnel file;
3) Any and all notifications to Antonio S. Navarro of a Standard Threshold Shift in his audiograms;
4) Any and all documents which related to documents which relate to every engineering control implemented on the M/V HIYU, M/V KALAMA and M/V SKAGIT to reduce noise in the engine or control room at any time from May 1999 to the present;
5) Any and all noise surveys or documents of any type that documents and/or analyze noise levels on the M/V HIYU, M/V KALAMA and M/V SKAGIT created between 1985 and today.</t>
  </si>
  <si>
    <t>Hearing Loss</t>
  </si>
  <si>
    <t>1) All audiograms, audiogram reports, correspondence related to audiograms, instruction related to audiograms related or referring to Jeffrey D. Hands;
2) Jeffrey D. Hands personnel file;
3) Any and all notifications to Jeffrey D. Hands of a Standard Threshold Shift in his audiograms;
4) Any and all documents which related to documents which relate to every engineering control implemented on the M/V KLAHOWYA, M/V WALLA WALLA, M/V CATHLAMET and M/V KITTITAS  to reduce noise in the engine or control rooms at any time from May 1999 to the present;
5) Any and all noise surveys or documents of any type document and/or analyze noise levels on the M/V KLAHOWYA, M/V WALLA WALLA, M/V CATHLAMTV and M/V KITTITAS created between 1985 and today.</t>
  </si>
  <si>
    <t xml:space="preserve">Hearing Loss </t>
  </si>
  <si>
    <t>) All audiograms, audiogram reports, correspondence related to audiograms, instruction related to audiograms related or referring to Allan O. Urlin;
2) Allan O. Urlin's Personnel file;
3) Any and all previous settlement agreements entered into Allan O. Urlin  regarding claims, including but not limited to hearing loss claims against the state of Washington;
4) Any and all notifications to Allan O. Urlin of a Standard Threshold Shift in his audiograms:</t>
  </si>
  <si>
    <t>Hearing Loss Allan Urlin</t>
  </si>
  <si>
    <t>Tim Boesch</t>
  </si>
  <si>
    <t>Crash data for heavy truck involved collisions. 1/1/11 - 12/31/15</t>
  </si>
  <si>
    <t>Heavy truck crash data</t>
  </si>
  <si>
    <t>Herbicide and pesticide use reports from the Washington State Department of Transportation for herbicide and pesticide applications made within the city of Seattle during the time frame from November 1, 2016 to November 30, 2016</t>
  </si>
  <si>
    <t>Herbicide and pesticide use reports 11/2016</t>
  </si>
  <si>
    <t>Laurie Bell</t>
  </si>
  <si>
    <t>Information provided to the HERO program in which I was reported by a concerned motorist as an HOV lane violator.   License plate LUVSUN.</t>
  </si>
  <si>
    <t>Hero Report on Laurie Bell of Edmonds</t>
  </si>
  <si>
    <t>ActioNet, Inc.</t>
  </si>
  <si>
    <t>Dustin Wiersma</t>
  </si>
  <si>
    <t xml:space="preserve">In support of the JBLM Master Planner Division, I am requesting Right of Way data for the I-5 corridor, as well as the railroad ROW.  JBLM Master Planning is working on expansion models for the I-5.  The I-5 cannot expand on the North side due to the railroad, thus the expansion will need to occur into JBLM.  In order to produce the most accurate projections of the effects of the different expansion models, the interstate and railroad ROWs are needed.  The area of interest is between Milepost 114 and 129.  I attained these Milepost from the WSDOT Community Planning Portal, but I can provide a more detailed description of the area of interest if needed.  I would prefer to have the data in GIS format such as feature classes in file or personal geodatabase.  If necessary AutoCAD files will work, but projection information must be included to be useful for the project.  I have been told that I may be given .pdf files of the ROWs that are not georeferenced - this will be the least useful of the possible data packages as georeferencing them will decrease accuracy of the data. </t>
  </si>
  <si>
    <t>Highway &amp; Rail Right of Way SR 5</t>
  </si>
  <si>
    <t>PDR-14-3226</t>
  </si>
  <si>
    <t>Max Walker</t>
  </si>
  <si>
    <t xml:space="preserve">HWY 101 ROW plans  for the below listed section of 101 on the south west boundary of Olympia. 
Randall Road Interchange Vicinity 1-3 of 3 May 21, 1974 101/388 
Evergreen Parkway Interchange Vic. 1-6 of 6 Dated Dec. 17, 1970 101/368 
Percival Creek West 1 of 3 Nov. 29, 1955 101/254
</t>
  </si>
  <si>
    <t>Highway 101 Right of Way Plans</t>
  </si>
  <si>
    <t>Hood Canal Salmon Enhancement Group</t>
  </si>
  <si>
    <t>Julian Sammons</t>
  </si>
  <si>
    <t xml:space="preserve">Highway 101 Walkers creek bridge that was designed in 2006 and built in 2008 (contract# 007476, milepost 307.16). Our engineer is interested in getting a look at the design and as-built for the Walkers Creek bridge that was designed in 2006 and constructed in 2008, as well as any survey monuments or control in the project. </t>
  </si>
  <si>
    <t xml:space="preserve">Highway 101 Walkers creek bridge </t>
  </si>
  <si>
    <t>PDR-15-0722</t>
  </si>
  <si>
    <t>Joe D. Chamberlain</t>
  </si>
  <si>
    <t>Dimensional Schematic at intersection of Highway 2 / Goodwin Ave / Hay Canyon Rd. &amp; 200' in each direction.</t>
  </si>
  <si>
    <t>Highway 2 / Goodwin / Hay Canyon Rd</t>
  </si>
  <si>
    <t>Patrick M. O'Hearn</t>
  </si>
  <si>
    <t xml:space="preserve">Highway 20 Spur between mile post 49S and 50S near Anacortes, Washington. Any reports of geotechnical and engineering staff and independent contractor consultants employed by WSDOT to investigate the SR 20 road closure which occurred during the spring of 1994 and to design the remedial measures to avoid repetition of the slope failure that closed the highway.
Any LIDAR reports or reports subsequent to the event  concerning potential slope failure between the above mileposts.
</t>
  </si>
  <si>
    <t>Highway 20 Spur between mile post 49S and 50S near Anacortes, Washington.</t>
  </si>
  <si>
    <t>PDR-15-1135</t>
  </si>
  <si>
    <t xml:space="preserve">Thanks again for the time this afternoon. To follow up, here's the request we discussed earlier in writing:
A map and list of the WSDOT-owned properties along the Highway 502 corridor that have been identified as surplus parcels to be sold when the project is completed.
</t>
  </si>
  <si>
    <t xml:space="preserve">Highway 502 </t>
  </si>
  <si>
    <t>PDR-15-0777</t>
  </si>
  <si>
    <t>Shawn Latimer</t>
  </si>
  <si>
    <t>I am working on a culvert project just west of Morton and was wondering if I could get a copy of the Highway 508 plans that run through sections 33 and 34 of T13N R4E and sections 2 and 3 of T12N R4E.</t>
  </si>
  <si>
    <t>Highway 508</t>
  </si>
  <si>
    <t>PDR-15-0508</t>
  </si>
  <si>
    <t xml:space="preserve">the original biulding plans of highway 510 from Meridian rd mile post 6.97 to Reservation rd. mile post 9. Specificly any pictures of the land before the WSDOT built the highway throught this area in the vecinity of Lake ST Clair or any diversion of water run off from the lake before or during construction or Maintenance of Highway 510. Also when the highway was built. </t>
  </si>
  <si>
    <t>Highway 510</t>
  </si>
  <si>
    <t>PDR-14-3129</t>
  </si>
  <si>
    <t>Lucas Nolta</t>
  </si>
  <si>
    <t xml:space="preserve">Please provide me with any and all documents, emails, reports, correspondence, or analysis relating to the closure and/or continued closure of the highway 7 to I-5 south bound ramp. These records are requested for the period from January 1, 2015 to present. </t>
  </si>
  <si>
    <t>Highway 7 to I-5 on-ramp</t>
  </si>
  <si>
    <t>James Retych</t>
  </si>
  <si>
    <t xml:space="preserve">Highway 9 widening project at roughly the 199th cross street, including but not limited to:
- Any alternatives that are available instead of the curbing and reasons for and against each
- A copy of a drawing that indicates the slope of the roadway and driveway at the end of my driveway, clearly showing both the slope on Highway 9 southbound lanes (North - South slope) and from the shoulder to my drive, more (East - West slope.)
- Any drainage, water runoff studies, or other documents which were considered before making the decision to install curbing
- Any documentation related to the decisions on which driveways and roads were and which were not determined to require this "curbing" as part of the Highway 9 project
- Documentation outlining who made the decision, who reviewed the decision and who installed the "curbing" 
</t>
  </si>
  <si>
    <t>Highway 9 widening project.</t>
  </si>
  <si>
    <t>PDR-14-0295</t>
  </si>
  <si>
    <t>Tom Pitts</t>
  </si>
  <si>
    <t xml:space="preserve">The stats for highway 97, or a link to the stats. I am trying to find out the amount of traffic daily, monthly and yearly.  </t>
  </si>
  <si>
    <t>Highway 97 Stats</t>
  </si>
  <si>
    <t>PDR-14-2424</t>
  </si>
  <si>
    <t>HDGA, LLC.</t>
  </si>
  <si>
    <t>Rex D. Gallion</t>
  </si>
  <si>
    <t>highway alignment for SR410 through section 6-T19N-R6E WM</t>
  </si>
  <si>
    <t>PDR-15-1148</t>
  </si>
  <si>
    <t xml:space="preserve">Roman Hassan in connection with injuries sustained as a result of a motor vehicle collision that occurred on August 29, 2012 at approximately 1630 hours. The collision occurred on Interstate 5 northbound near the Lynnwood exit. Please provide us with copies of highway camera footage and any and all other materials not specifically listed herein, but which may relate in any way to the collision on the date stated above. </t>
  </si>
  <si>
    <t>Highway Camera footage</t>
  </si>
  <si>
    <t>PDR-15-2088</t>
  </si>
  <si>
    <t>Michael  L. Knox</t>
  </si>
  <si>
    <t>A copy of the application for the permit to close the highway submitted by the city or any entity on behalf of the city and the resultant permit issued as a result of that application to the city of the applicant.</t>
  </si>
  <si>
    <t>highway closure permits</t>
  </si>
  <si>
    <t>PDR-14-1486</t>
  </si>
  <si>
    <t>Rich Kiker</t>
  </si>
  <si>
    <t>Dates and duration for all highway closures in Chelan and Okanogan Counties during the months of July, August and September of 2014 to include US 2, US 97, US 97A, SR 207, SR 971, SR 150, and SR 153</t>
  </si>
  <si>
    <t>Highway Closures - US 2, US 97, US 97A, SR 207, SR 971</t>
  </si>
  <si>
    <t>PDR-15-0623</t>
  </si>
  <si>
    <t xml:space="preserve">McLarens </t>
  </si>
  <si>
    <t>Carla White</t>
  </si>
  <si>
    <t xml:space="preserve">I work for McLarens a claims company who has been retain by Lexington Insurance Company on behalf of their Insured, Mid-Columbia Medical Center.
I am requesting information as to dates/times that the following roads (SR-97; SR-197 within 50 miles of The Dalles / Hood River area), were closed due to weather related issues (snow / ice / hazardous conditions) during the time period of December 1, 2016 through February 28, 2017. 
Highway or SR 197 runs between SR-14 and Highway 30 on the Oregon side by The Dalles, OR.  On the Washington side it is by Dallesport, WA.  
</t>
  </si>
  <si>
    <t xml:space="preserve">Highway closures during winter weather </t>
  </si>
  <si>
    <t>Professional Land Surveying Servivces</t>
  </si>
  <si>
    <t>Steve Van Patten</t>
  </si>
  <si>
    <t>I will be surveying a King County parcel (TL #022105-9193) bounded by the Kent-Black Diamond Road and 160TH Ave SE.  It is in the NW quarter of the NE quarter of Section 2, T21, R5.  Do you have any Highway construction plans for the Kent-Black Diamond road from the N quarter corner area and running southeast to the intersection with 160th Ave SE.</t>
  </si>
  <si>
    <t>Highway Construction Plans Kent Black Diamond Road</t>
  </si>
  <si>
    <t>Brian Gillooly</t>
  </si>
  <si>
    <t>highway map for SR510 in sec 11, twp 18, R1W</t>
  </si>
  <si>
    <t>PDR-14-3267</t>
  </si>
  <si>
    <t>BishopLegal</t>
  </si>
  <si>
    <t>Ben R. Ferguson</t>
  </si>
  <si>
    <t>1. Any and all contracts and/or agreements between the Washington State Department of Transportation (hereafter "WSDOT") and National Railroad Passenger Corporation
d/b/a Amtrak (hereafter "Amtrak") regarding the Point Defiance Bypass.
2. Any and all contracts and/or agreements between WSDOT and Amtrak regarding the Amtrak Cascades passenger train service.
3. Any and all contracts and/or agreements between WSDOT and Amtrak regarding the Amtrak Cascades passenger train 501.
4. Any and all contracts and/or agreements between WSDOT and Central Puget Sound Regional Transit Authority d/b/a Sound Transit (hereafter "Sound Transit") regarding the Point Defiance Bypass.
5. Any and all contracts and/or agreements between WSDOT and Sound Transit regarding the Amtrak Cascades passenger train service.
6. Any and all contracts and/or agreements between WSDOT and Sound Transit regarding the Amtrak Cascades passenger train 501.
7. Any and all insurance policies that may cover and/or be applicable to WSDOT arising from the Amtrak passenger train 501 derailment referenced above, regardless of WSDOT is a name insured.
8. Any and all contracts and/or agreements WSDOT is a party to regarding the Point Defiance Bypass.
9. Any and all contracts and/or agreements WSDOT is a party to regarding the Amtrak Cascades passenger train service Page 2 of 2
10. Any and all contracts and/or agreements WSDOT is a party to regarding the Amtrak Cascades passenger train 501 .
11 . Any and all documents authorizing or purporting to authorize the WSDOT to consent to the removal of claims against it arising from the Amtrak Cascades 501 Dec. 18, 201 7 derailment to federal court.
12. Any and all documents requesting and / or responding to requests for the WSDOT to consent to the removal of claims against it arising from the Amtrak Cascades 501 Dec. 18, 2017 derailment to federal court.
13. Any and all documents, including external and internal email and other correspondence, regarding any decision as to whether WSDOT should remove or consent to the removal of claims against it arising from the Amtrak Cascades 501 Dec. 18, 2017 derailment to federal court.
14. Any and all documents WSDOT contends provides a right for WSDOT to waive 11th amendment sovereign immunity.</t>
  </si>
  <si>
    <t>Highway Overpass near DuPont, Washington milepost 19.86</t>
  </si>
  <si>
    <t>Bell &amp; Upton Land Surveying</t>
  </si>
  <si>
    <t>Jim Bell</t>
  </si>
  <si>
    <t>Highway plan, Inland Empire Highway, Buena to Dalton (1921) through NE 1/4 36-11-20 (page 6 of 9, possibly)</t>
  </si>
  <si>
    <t>Highway plan</t>
  </si>
  <si>
    <t>PDR-14-1764</t>
  </si>
  <si>
    <t>Western Engineers &amp; Surveyors</t>
  </si>
  <si>
    <t>Mike Long</t>
  </si>
  <si>
    <t xml:space="preserve">Surveying the property located at 200 Lamar Drive, Mukilteo, WA. and need the current highway plans for the area at your earliest convenience.  The property is in the SW, SW, SEC. 35,TWP. 29N, RGE. 04 E.
</t>
  </si>
  <si>
    <t>Highway plans</t>
  </si>
  <si>
    <t>Trevor Lanktree</t>
  </si>
  <si>
    <t>highway plans for SR3 through Sec. 17, T25North, R01East, W.M</t>
  </si>
  <si>
    <t>PDR-14-3356</t>
  </si>
  <si>
    <t>Highway plans for SR-512 within Section 5, Township 19 N, Range 4 E.</t>
  </si>
  <si>
    <t>Highway plans SR 512</t>
  </si>
  <si>
    <t>Bryce Shepherd</t>
  </si>
  <si>
    <t>current highway plans for SR 14 (Lewis and Clark Highway, NW 6th st) within the SE 1/4 of Section 10, Township 1 N., Range 3 E..</t>
  </si>
  <si>
    <t>Highway Plans SR14</t>
  </si>
  <si>
    <t>PDR-14-1949</t>
  </si>
  <si>
    <t>Legacy Field Services</t>
  </si>
  <si>
    <t>Van Chatham</t>
  </si>
  <si>
    <t>I have come across information on the website of a "current list of SR 526 R/W Plans as of 7/22/11". In these plans, is a listing for "Everett: 40th Ave. W. to SR 5". There are 9 sheets in the file; it is dated December 14, 1967 and are indicated to be in file # 526/40. It seems like this may be what I need.</t>
  </si>
  <si>
    <t>Highway Plat Copy Requests</t>
  </si>
  <si>
    <t>McNeill &amp; Company Surveyors</t>
  </si>
  <si>
    <t>Brian McNeill</t>
  </si>
  <si>
    <t>Highway R/W Maps all of section 14 T 26 N R 21 E, W.M. The area is north of Orondo old SH 10 now SR 97. All of SR 97 across said section 14 what I need.</t>
  </si>
  <si>
    <t>Highway R/W Maps all of section 14 T 26 N R 21 E, W.M. The area is north of Orondo old SH 10 now SR 97. All of SR 97 across said section 14 what I need/</t>
  </si>
  <si>
    <t xml:space="preserve">Highway R/W Maps in NW Ã‚Â¼ section 14, GOVÃ¢â‚¬â„¢T LOT 2, T 27 N R 16 E, W.M.  
STATE HWY 22 also seen described as HWY 15-D according to sheet 8 of R/W plans approved 12-31st 1957 Olympia Washington. Whatever R/W map being the latest crossing the NW Ã‚Â¼ SEC. 14.
</t>
  </si>
  <si>
    <t>PDR-15-1222</t>
  </si>
  <si>
    <t>Northwest GeoDimensions, Inc.</t>
  </si>
  <si>
    <t>Highway R/W Maps in section 24 &amp; 13 T 24 N R 20 E, W.M. The area is SR-97-A AND OLD P.S.H.10 APPROXIMATELY 2.9 MILES NORTH OF ROCKY REACH VISITOR CENTER. ACROSS THE HIGHWAY FROM TURTLE ROCK ESTATES PLAT SEE ATTACHED AERIAL AND SURVEY.
I NEED R/W MAPS FOR BOTH 97A STARTING A MILE SOUTH OF PROJECT AND A HALF MILE NORTH OF PROJECT. ALSO IF YOU HAVE THE OLD PSH 10 ON THE SURVEY YOU WILL SEE A VACATED PORTION
OF IT</t>
  </si>
  <si>
    <t xml:space="preserve">Highway R/W Maps in section 24 &amp; 13 T 24 N R 20 E, W.M. The area is SR-97-A AND OLD P.S.H.10 APPROXIMATELY 2.9 MILES NORTH OF ROCKY REACH VISITOR CENTER. ACROSS THE HIGHWAY FROM TURTLE ROCK ESTATES </t>
  </si>
  <si>
    <t>PDR-15-1076</t>
  </si>
  <si>
    <t>Highway R/W Maps SR-28 Lot 33 East Wenatchee land Co. Plat in section 21, T
22 N R 21E, W.M. Deed references sheet 5 SR-28 (old PSH No. 10) Wenatchee to
Rock Island dated Dec.6th 1932. However I would also like any revised plan after
1932 that would probably show what was conveyed from the 1932 R/W. This
parcel was purchased surplus R/W 02/03/1984 by Newton Parks.</t>
  </si>
  <si>
    <t xml:space="preserve">Highway R/W Maps SR-28 Lot 33 East Wenatchee </t>
  </si>
  <si>
    <t>PDR-15-3164</t>
  </si>
  <si>
    <t>John J. Shea</t>
  </si>
  <si>
    <t>Highway R/W plans for State Route 14 in Sections 7 &amp; 8, T5N, R26E, in Benton County, WA</t>
  </si>
  <si>
    <t>Highway R/W plans for State Route 14</t>
  </si>
  <si>
    <t>PDR-14-2429</t>
  </si>
  <si>
    <t>Elisa Carlsen</t>
  </si>
  <si>
    <t xml:space="preserve">Any WSDOT highway right of way map with records regarding  State Route 100  Mile Post (MP) 4.2 to MP 4.4  in Township 10N, Range 11W,  Section 33. 
See attached map. 
</t>
  </si>
  <si>
    <t>Highway Right of Way Maps</t>
  </si>
  <si>
    <t>Gary B. Wagner</t>
  </si>
  <si>
    <t>Highway R/W plan for SR 127 in Section 9 &amp; 4 Township 13 North, Range 40 East, W.M. Whitman County, WA
Vicinity of Central Ferry State Park, Snake River Bridge Crossing</t>
  </si>
  <si>
    <t>Highway right of way plan for SR 127</t>
  </si>
  <si>
    <t>PDR-14-0321</t>
  </si>
  <si>
    <t>Walla Walla Title Company</t>
  </si>
  <si>
    <t>Jeremy Eshelman</t>
  </si>
  <si>
    <t>Highway survey maps that apply to the attached State of Washington, Department of Transportation deed.</t>
  </si>
  <si>
    <t>Highway survey maps</t>
  </si>
  <si>
    <t>Wenbo Zhu</t>
  </si>
  <si>
    <t xml:space="preserve"> highway toll tag data from I-405 and SR 167. </t>
  </si>
  <si>
    <t>Highway toll tag data from I-405 and SR 167</t>
  </si>
  <si>
    <t xml:space="preserve">Charge account number JA 5920
Made with City of Burlington
Project title  Hillcrest Drive Repair
Location:  Burlington Hill Vicinity
Description of work:  Project Inspection
Would like copies of contract and all inspection reports
</t>
  </si>
  <si>
    <t>Hillcrest Drive Repair project, charge account number JA 5920</t>
  </si>
  <si>
    <t>PDR-14-0002</t>
  </si>
  <si>
    <t>Wait for HR</t>
  </si>
  <si>
    <t>Greg Jones</t>
  </si>
  <si>
    <t xml:space="preserve">the hiring of 50-60 OS and AB deckhands as advertised for the WSDOT Ferries December 2015
1.     How many applications did WSDOT receive? OS? AB?
2.      How many men/women have you interviewed? 
3.     How many ABs and how many OSs? 
4.     How many Veterans?
5.     How many Women?
6.     How many over 40?
7.     How many with disabilities?
8.     How many minorities?
9.     How many Women?
10.   How many have taken physical exams? And passed?
11.   How many have taken the SCBA online assessment? And passed?
12.   How many have taken the drug screen? And passed?
13.   How many backgrounds have you investigated? How many have passed?
14.   How many written offers have you made? When? To whom? How was the offer made?
15.  How many ABÃ¢â‚¬â„¢s and how many OSÃ¢â‚¬â„¢s?
16.  How many Veterans?
17.  How many Women?
18.  How many over 40?
19.  How many with disabilities?
20.  How many minorities?
21.  When do you have orientation scheduled? Where? More than one orientation?
22.  How many orientations do you have scheduled?
23.  How much does firefighting training cost per student?
24.   Do any of the men/women offered already have USCG fire fight training?
25.  How many?
26.  Are you going to send them to fire school anyway? Why?
27.  When does the Spring Ferries schedule start? 
28.  How many extra ferries and how many extra crew is needed?
29.  How many new employees are working from the December 2015 job hiring advertised?
30.  Who is charge of this hiring of these deckhands?
31.  Why did WSDOT have a second advertisement for AB deckhands this March 2016?
32.  Why did it specifically ask for ABÃ¢â‚¬â„¢s with an Unlimited rating?
33.  Why did it ask for a STCW?
</t>
  </si>
  <si>
    <t>Hiring deckhands</t>
  </si>
  <si>
    <t>Historic borings or explorations and those by others within 1/2 mile of the NE 145th St I-5 underpass at exit 275.  1) There appears to be a set from the 1963 Seattle Freeway documents that list Test Hole explorations.  2) There appears to be another set of explorations with 1133_ or 1021_ label, but the boring logs were not submitted.  We will look at any exploration logs you can find in the vicinity and of our request.</t>
  </si>
  <si>
    <t>Historic borings or explorations and those by others within 1/2 mile of the NE 145th St I-5 underpass at exit 275.</t>
  </si>
  <si>
    <t>Skypeak</t>
  </si>
  <si>
    <t>Joseph Consolini</t>
  </si>
  <si>
    <t xml:space="preserve">I am looking to get some detailed historic closure data for snoqualmie pass for the past five years. 
I am aware of the summary information available on the wsdot web site however I am looking for more detailed of a report.
For each closure the Date/time of closure start and length of closure.  
</t>
  </si>
  <si>
    <t>Historic closure data for Snoqualmie Pass for the past five years</t>
  </si>
  <si>
    <t>Becca Ochiltree</t>
  </si>
  <si>
    <t xml:space="preserve">I am working on an outfall design project near the SR 203 Skykomish River/S Lewis Street Bridge in Monroe, and I am interested in getting electronic copies of any historic geotechnical borings, test pits, laboratory testing, pile driving, or other geotechnical data associated with the bridge.  
SR 203 at Milepost 23.20
At Skykomish River/S Lewis Street
Bridge No. 203/106
Structure ID No. 0005294B
</t>
  </si>
  <si>
    <t>Historic geotechnical borings, test pits, laboratory testing</t>
  </si>
  <si>
    <t>Early historic plan sheets for the SR 26 in Section 23, Township 15 North, Range 38 East pertaining to the original construction as well as the realignment that took place not long after 1968.  I am conducting a cultural resource study for Whitman County Public Works for the expansion of the Gordon Quarry and Stockpile Site. The old SR 26 alignment goes through the quarry and we are documenting the alignment for the report to the Department of Archaeology and Historic Preservation.</t>
  </si>
  <si>
    <t>Historic Plan Sheets SR 26</t>
  </si>
  <si>
    <t>PDR-14-1580</t>
  </si>
  <si>
    <t>Matt Walters</t>
  </si>
  <si>
    <t xml:space="preserve">Historic right of way plans in the southwest quarter of Section 24, T 20 N, R 4 E, in Pierce County.  The old State Highway through this area has been called many names over the years, but is usually referred to as a state highway.  The names used have been:
State Aid Road No. 70
State Street
Pacific Highway
Mountain View-Sumner road
</t>
  </si>
  <si>
    <t>Historic R/W for 167.</t>
  </si>
  <si>
    <t>PDR-15-2164</t>
  </si>
  <si>
    <t>Is there a way to find out if it was a "chains required" type of moment on eastbound I-90 about milepost 74 on 02-22-2011 about 1740 hours?</t>
  </si>
  <si>
    <t>Historical "chains required" question</t>
  </si>
  <si>
    <t>PDR-14-3114</t>
  </si>
  <si>
    <t>Fred C. Burrow</t>
  </si>
  <si>
    <t>historical data for median breach and/or median crossover motor vehicle accidents on Interstate 205 occurring between mile posts 32 and 34.</t>
  </si>
  <si>
    <t>PDR-14-1367</t>
  </si>
  <si>
    <t>Energy NW at Columbia Generating Station</t>
  </si>
  <si>
    <t>Dave Strote</t>
  </si>
  <si>
    <t>Any historical data on road closures of I-90 (Snoqualmie) and I-82 (between Ellensburg and Yakima) for the last 10 years.</t>
  </si>
  <si>
    <t>Historical data I-90 and I-82  road closures</t>
  </si>
  <si>
    <t>PDR-14-1755</t>
  </si>
  <si>
    <t>J. McFarland</t>
  </si>
  <si>
    <t>Any historical photographs, maps, plans, or topographic information prior to 1965 regarding the areas in the vicinity of WSDOT Interstate 5 and the West Seattle Freeway</t>
  </si>
  <si>
    <t xml:space="preserve">Historical I-5 records  </t>
  </si>
  <si>
    <t>Negheen Kamkar</t>
  </si>
  <si>
    <t xml:space="preserve">4-5 images to print for office dÃƒÂ©cor. I work for Representative Judy Clibborn and she is the chair of the transportation committee so we are hoping to grab some pretty neat photos to post up (historic and current).
Subject:
-Sound Transit
-Light Rail
-Bike paths
-Ferries (maybe scenic photos with a mountain in background)
-a Welcome to WA Highway sign
-anything else that seems notable
</t>
  </si>
  <si>
    <t>Historical Photos</t>
  </si>
  <si>
    <t>Don Johnstone</t>
  </si>
  <si>
    <t xml:space="preserve">The South Pierce County Historical Society is working on an updated version of the book "Road to Paradise", by Gene Nadeau.
In his book there were many pictures attributed to the Department of Transportation.
If any of these photos are found; I would like to collect them in digital format. If that is not possible I would need then in a high resolution format with the smallest edge being at least 8"
</t>
  </si>
  <si>
    <t>Historical photos</t>
  </si>
  <si>
    <t>John Johnson</t>
  </si>
  <si>
    <t>Marine Floats</t>
  </si>
  <si>
    <t>Natalie Kamieniecki</t>
  </si>
  <si>
    <t xml:space="preserve">aerial photographs of this area, preferably from the years 1960 Ã¢â‚¬â€œ 1970 and in digital format if available. The specific site address is 4214 Horsehead Bay Drive NW, Gig Harbor WA 98335. </t>
  </si>
  <si>
    <t xml:space="preserve">Historical Photos </t>
  </si>
  <si>
    <t>PDR-14-0108</t>
  </si>
  <si>
    <t>Wa. State Parks and Rec.</t>
  </si>
  <si>
    <t>Sam Wotipka</t>
  </si>
  <si>
    <t xml:space="preserve">Subject: Photo of Mt. Constitution Tower
IÃ¢â‚¬â„¢m trying to locate the attached photo in the ECM Portal and can't find it, or any other, photo of the Mount Constitution tower. Contract ZA1730, dated 1931(?), Mount Constitution to Mountain Lake was the project under which the DOH built the road. The tower was built by the CCC, and the photo is dated 1949. Can you help our State Parks colleagues located this photo, which is attributed to WSDOT? Thanks.
</t>
  </si>
  <si>
    <t>Historical Photos of Mount Constitution Tower</t>
  </si>
  <si>
    <t>Attilla Laszlo</t>
  </si>
  <si>
    <t xml:space="preserve">Any available historical records for WSDOT bridge 509/110.5. This would possibly include construction contract plans and specification, any geotechnical report, any repair or maintenance records. </t>
  </si>
  <si>
    <t>Historical records bridge 509/110.5</t>
  </si>
  <si>
    <t>Maria Anulacion</t>
  </si>
  <si>
    <t xml:space="preserve">Historical Right of Way Plans SR 20 </t>
  </si>
  <si>
    <t>PDR-14-2034</t>
  </si>
  <si>
    <t>Sky Mutual</t>
  </si>
  <si>
    <t>John Yarchoan</t>
  </si>
  <si>
    <t>Access to historical weather data stored at the Snowqualmie Pass weather station maintained by WSDOT. Specifically, we would like access to historical daily snowfall data going back prior to 1999. We are also interested in learning more about the quality control of this data, and whether any other government entities (NRCS, NCDC) have verified its accuracy.</t>
  </si>
  <si>
    <t>Historical weather data</t>
  </si>
  <si>
    <t>PDR-15-2069</t>
  </si>
  <si>
    <t>a history of historical weather data for roadways that cover the highways and interstates for the period of 1/1/2011 Ã¢â‚¬â€œ 1/1/2016.</t>
  </si>
  <si>
    <t>Historical weather data for roadways that cover the highways and interstates</t>
  </si>
  <si>
    <t>Frank Freshwater</t>
  </si>
  <si>
    <t>Paperwork, deeds, or other transfer documents concerning the turnback of Old River Road to the Forest Service sometime around 1930-32</t>
  </si>
  <si>
    <t>History and deed info on Old River Road</t>
  </si>
  <si>
    <t>PDR-15-1379</t>
  </si>
  <si>
    <t>John Murphy</t>
  </si>
  <si>
    <t xml:space="preserve">Do you happen to know the reasoning for including an on-ramp to a freeway that is essentially embedded in a residential neighborhood? Did the neighborhood at the time want it? Some part of mitigation? </t>
  </si>
  <si>
    <t>History of Bellevue Ramp at 128th Ave SE/SE 32nd St</t>
  </si>
  <si>
    <t xml:space="preserve">I would like to request an electronic copy of the following: 1) A history of officer reported crashes for State Route 270 between mile markers 0 - 5.56 from January 1, 2001 to date of request; 2) Any and all traffic studies, high accident location information and high accident corridor information (HAL/HAC, Collision Analysis Location (CAL) Collision Analysis Corridor (CAC), or more recently Collision Analysis Segment (CAS)) for State Route 270 between mile markers 0 - 5.56 from January 1, 2001 to date of request. </t>
  </si>
  <si>
    <t>history of crashes for SR 270, traffic studies, accident location info, analysis, for MP 0-5.56 from January 1, 2001 to present</t>
  </si>
  <si>
    <t>James M. Urness</t>
  </si>
  <si>
    <t xml:space="preserve">I would like a copy of the history of rock fall or debris that has come off the Cutt on the South side of SR971 (Lakeshore Rd.) between Mile Post 10.9-11, and onto the road. This is a 500' to 600' area only where the steep dirt/rock cutt is. 
There have been comments by some in the County that this is a very hazardous area. Can you comment again on this, again just concerning between Mile Post 10.9-11.
In the 26 years that I have owned the adjoining WTF Property, I have never seen evidence of rocks coming down with velocity. In the 3 overlays of pavement, there has never shown evidence of this. </t>
  </si>
  <si>
    <t>History of rockfall SR971 (S. LakeShore Rd.) MP 10.9-11</t>
  </si>
  <si>
    <t>PDR-15-2931</t>
  </si>
  <si>
    <t>Reported Hit and Run collisions that occurred in Clark County for the period of 1/1/03 - 1/31/14.</t>
  </si>
  <si>
    <t>Hit and Run collisions in Clark County</t>
  </si>
  <si>
    <t>PDR-14-0431</t>
  </si>
  <si>
    <t>WSP Crime Lab</t>
  </si>
  <si>
    <t>Jeff Teitelbaum</t>
  </si>
  <si>
    <t>a summary of reported collisions that the officer indicated were Ã¢â‚¬ËœHit &amp; RunÃ¢â‚¬â„¢ that occurred on all roads statewide for the period of 1/1/2010 Ã¢â‚¬â€œ available 2014 (2014 is considered partial and preliminary).</t>
  </si>
  <si>
    <t>Hit and Run collisions statewide</t>
  </si>
  <si>
    <t>PDR-14-2756</t>
  </si>
  <si>
    <t>Stanford University</t>
  </si>
  <si>
    <t>Gabriela Nagle-Alverio</t>
  </si>
  <si>
    <t>a summary of reported hit and run crashes that occurred on all roads Statewide for the period of 1/1/2001 Ã¢â‚¬â€œ available 2015  (2015 data is partial and preliminary).</t>
  </si>
  <si>
    <t>Hit and Run Crashes that occurred on all roads Statewide</t>
  </si>
  <si>
    <t>PDR-15-1809</t>
  </si>
  <si>
    <t>Please accept this email as a Public Disclosure Request regarding all communications (email, phone calls, meetings, bigs, invoices, etc) for SR 504 / Spirit Lake Hwy. This request might include:
Please provide the type of equipment and specifications on each piece of equipment used.
Please provide all employee names, daily timecards and qualifications for each employee.
Please provide what areas were discussed or work done on (MP 16 to MP 17) and any comments or work summary for the day.
For the time frame of Jan. 1, 2014 to Nov. 7, 2017</t>
  </si>
  <si>
    <t xml:space="preserve">Hi-tech Rockfall Construction </t>
  </si>
  <si>
    <t>Jonathan Pearson</t>
  </si>
  <si>
    <t>Hiyu Vessel manual</t>
  </si>
  <si>
    <t>Hiyu Vessel Manual</t>
  </si>
  <si>
    <t xml:space="preserve">Can you tell me who was awarded these projects?
SC Region Hot Mix Asphalt (HMA) Walla Walla - Columbia Counties #SCR401306R, #37953 that bid 3/5/18
SC Region Hot Mix Asphalt (HMA) Garfield and Asotin Counties #SCR401307R, #37971 that bid 3/5/18
</t>
  </si>
  <si>
    <t>HMA Bid results</t>
  </si>
  <si>
    <t xml:space="preserve">Who was awarded these projects?
1) SC Region Hot Mix Asphalt (HMA) Ellensburg #SCR401313R, #38239 that bid 4/10/18
2) SC Region Hot Mix Asphalt (HMA) Hyak #SCR401312R, #38238 that bid 4/10/18
</t>
  </si>
  <si>
    <t xml:space="preserve">Who was awarded these projects?
1)SC Region Hot Mix Asphalt (HMA) Rimrock #SCR401317R, #38360 that bid 4/24/18
2)SC Region Hot Mix Asphalt (HMA) Toppenish #SCR41315R, #38354 that bid 4/24/18
3) SC Region Hot Mix Asphalt (HMA) White Pass #SCR401318R, #38361 that bid 4/24/18
4) SC Region Hot Mix Asphalt (HMA) E. Selah #SCR401316R, #38358 that bid 4/24/18
</t>
  </si>
  <si>
    <t>HMA bid results</t>
  </si>
  <si>
    <t xml:space="preserve">Can you tell me who was awarded these projects?
SC Region Hot Mix Asphalt (HMA) Hyak #35550 that bid 4/12/17
SC Region Hot Mix Asphalt (HMA) Ellensburg #35548 that bid 4/12/17
</t>
  </si>
  <si>
    <t>HMA bid tab results</t>
  </si>
  <si>
    <t>Rolin Christopherson</t>
  </si>
  <si>
    <t xml:space="preserve">Requests relating to the Interstate-90 Floating Bridge:
1. During the 1980s a portion of the Lacey V. Murrow Bridge (I-90 Floating Bridge) known as the Ã¢â‚¬Å“bulgeÃ¢â‚¬ï¿½ was sold by WSDOT. I am requesting copies of any and all documents that: 
Ã¢â‚¬Â¢ indicate the number and size of "bulge" pontoons sold 
Ã¢â‚¬Â¢ indicate the date of sale or auction
Ã¢â‚¬Â¢ indicate the contact information of the parties or entities that purchased the Ã¢â‚¬Å“bulgeÃ¢â‚¬ï¿½ section(s) from WSDOT
2. On November 25, 1990 a portion of the Lacey V. Murrow Bridge (I-90 Floating Bridge) sank. I am requesting copies of any and all documents that: 
Ã¢â‚¬Â¢ indicate the number of bridge pontoon sections that sank 
Ã¢â‚¬Â¢ indicate the size and location of the sunken pontoons on the bottom of Lake Washington
3. In 1991, WSDOT sold at auction the surviving floating bridge pontoons from the Lacey V. Murrow Bridge (I-90 Floating Bridge). I am requesting copies of any and all documents that: 
Ã¢â‚¬Â¢ indicate the number and size of pontoons sold 
Ã¢â‚¬Â¢ indicate the date of auction
Ã¢â‚¬Â¢ indicate the contact information of the parties or entities that purchased the bridge pontoon sections from WSDOT
Requests relating to the Hood Canal Floating Bridge:
1. On February 13, 1979 a portion of the Hood Canal Floating Bridge sank. I am requesting copies of any and all documents that:
Ã¢â‚¬Â¢ indicate the number of bridge pontoon sections that sank 
Ã¢â‚¬Â¢ indicate the size and location of the sunken pontoons on the bottom of the Hood Canal
2. In 2002 or 2003, WSDOT sold at auction the surviving floating bridge pontoons from the Hood Canal Floating Bridge. I am requesting copies of any and all documents that: 
Ã¢â‚¬Â¢ indicate the number and size of pontoons sold 
Ã¢â‚¬Â¢ indicate the date of auction
Ã¢â‚¬Â¢ indicate the contact information of the parties or entities that purchased the bridge pontoon sections from WSDOT
</t>
  </si>
  <si>
    <t>Hood Canal and I-90 Bridge</t>
  </si>
  <si>
    <t>PDR-14-2652</t>
  </si>
  <si>
    <t>Gendler &amp; Mann, LLP</t>
  </si>
  <si>
    <t>David S. Mann</t>
  </si>
  <si>
    <t>1.    All documents, including communications, letters, comments, and reports, concerning the Hood Canal Bridge and the potential for bridge allusions related to barge traffic from the proposed Pit to Pier project on Hood Canal.
2.    All communications with Jefferson County concerning the need for a bridge allusion analysis the Hood Canal Bridge related to barge traffic from the proposed Pit to Pier project on Hood Canal.</t>
  </si>
  <si>
    <t>Hood Canal Bridge</t>
  </si>
  <si>
    <t>PDR-15-1308</t>
  </si>
  <si>
    <t xml:space="preserve">1. All records that document/reveal/confirm the closing of the Hood Canal Bridge to vehicle traffic, for the time frame of January 1, 2014 to May 27, 2014.  This request includes the Bridge Log.
2. All photographs or video of the Hood Canal Bridge and vicinity for the time frame of May 23, 2014.
</t>
  </si>
  <si>
    <t xml:space="preserve">Hood Canal Bridge </t>
  </si>
  <si>
    <t>PDR-14-1377</t>
  </si>
  <si>
    <t>Kirk Greiner</t>
  </si>
  <si>
    <t xml:space="preserve">Hood Canal Bridge application for Coast Guard permit.
When the bridge was rebuilt between 2003 and 2009, a Coast Guard permit would have been required. WSDOT would be the submitter of the application for the permit. I am seeking the application.
</t>
  </si>
  <si>
    <t>Hood Canal Bridge application for Coast Guard permit</t>
  </si>
  <si>
    <t>PDR-14-1992</t>
  </si>
  <si>
    <t>Dawn Perry</t>
  </si>
  <si>
    <t>Photo of the Hood canal bridge below and wanted to get a digital copy of it.  Can you help me find a digital copy, and let me know if it's ok to use?</t>
  </si>
  <si>
    <t>Hood Canal bridge photo</t>
  </si>
  <si>
    <t>Dana Vizzare</t>
  </si>
  <si>
    <t xml:space="preserve">A full and complete copy of the plans and specifications for the Hood Canal Bridge Retrofit and East Half Replacement project;
A full and complete copy of the plans and specifications for the Hood Canal Bridge Anchor Cable Replacement project and;
A full and complete copy of the plans and specifications for the Hood Canal Bridge Un Anchor Cable and Hatch Dog Repairs.
</t>
  </si>
  <si>
    <t>Hood Canal Bridge repairs and projects</t>
  </si>
  <si>
    <t>Regarding the SR 104 Hood Canal Bridge Shoulder Retrofit:
1. The development of WSDOT Standard Specification Section 1-08.9 at any time;
2. The development of the liquidated damages provision in WSDOT Standard Specification Section 1-08.9 at any time;
3. Pre-bid estimates of actual damages which would result from delayed completion of the Project;
4. Estimates of actual damages from late substantial completion of the Project;
5. Actual damages suffered because of late substantial completion of the Project;
6. The number of users of the bike lane on the Hood Canal Bridge during the months of December, January and February of any year;
7. Safety improvements and enhancements provided by completion of the Project;
8. WSDOT's pre-bid determination of the contract period for the Project;
9. The pre-bid determination that the contract period for the Project would be 50 working days;
10. The pre-bid determination that the liquidated damages provision in 2012 WSDOT Standard Specification Section 1-08.9 was appropriate for the Project;
11. WSDOT's application for Federal Highway Funds for the Project;
12. WSDOT's determination as to when the Project should be put out for bid;
13. Data for liquidated damages from the Traffic Data Office within the meaning of FHWA 1273 Specifications;
14. Evaluation of Razz Construction, Inc.'s bid for the Project; and
15. Pre-contract formation communications with Razz    Construction, Inc. regarding the Project.</t>
  </si>
  <si>
    <t>Hood Canal Bridge Shoulder Retrofit</t>
  </si>
  <si>
    <t>PDR-14-0792</t>
  </si>
  <si>
    <t>We represent a client who was in a motor vehicle accident on the Hood Canal Bridge on 1/21/2016 as 12:06 on a 24 hour clock.  We are looking for any video footage from the bridge cameras at that date and time.</t>
  </si>
  <si>
    <t>Hood Canal Bridge Video Footage</t>
  </si>
  <si>
    <t>I would like to request documents (Work Contracts and Plans) relating to any and all work performed on the Hood Canal lower bridge deck during the last 7 years by any construction companies, including those hired by WSDOT and the State of Washington.</t>
  </si>
  <si>
    <t>Hood Canal lower bridge deck documents over last 7 years</t>
  </si>
  <si>
    <t>Chery Howe</t>
  </si>
  <si>
    <t xml:space="preserve">On Sat Aug 19 2017, between approx 0900-0912, I was in the left turn lane getting ready to turn onto the Hood Canal bridge coming from Gig Harbor. Someone in a vintage car rear ended me and failed to stop and give any information. Is there a recording of that intersection and if so is it possible to be able to review it for a possible license #? </t>
  </si>
  <si>
    <t>Hood Canal Traffic video</t>
  </si>
  <si>
    <t>Steve Martonick</t>
  </si>
  <si>
    <t>Any video from the Horn School Rest Area taken between Noon and 7 p.m. on February 4, 2017.</t>
  </si>
  <si>
    <t>Horn School Rest Area camera video</t>
  </si>
  <si>
    <t>Brett Shavers</t>
  </si>
  <si>
    <t xml:space="preserve">public records on two HOT violations that I received in November 2015. I request all email correspondence and billing invoices related to my vehicle as well as all photos of my vehicle taken during the month of November and December 2015.  My license plate number is AUW5214. </t>
  </si>
  <si>
    <t>HOT Violations from November 2015</t>
  </si>
  <si>
    <t>Primarily interested in hourly count data in each direction during the AM and PM peak periods. Weekday data is preferable, and vehicle classification data would also be great.</t>
  </si>
  <si>
    <t>Hourly count data SR 509</t>
  </si>
  <si>
    <t>Hourly trip volumes for eastbound and westbound directions of SR-530 between Smokey Point Boulevard and the northbound ramps of I-5.</t>
  </si>
  <si>
    <t>Hourly Data</t>
  </si>
  <si>
    <t>PDR-14-1620</t>
  </si>
  <si>
    <t xml:space="preserve">Hourly trip volumes for eastbound and westbound directions of SR-530 between Smokey Point Boulevard and the northbound ramps of I-5. </t>
  </si>
  <si>
    <t>PDR-14-1622</t>
  </si>
  <si>
    <t>Dominion Due Diligence Group</t>
  </si>
  <si>
    <t>Jesse Cottrell</t>
  </si>
  <si>
    <t>I obtained AADT information for SRID 515 before milepost 5.29A from the WSDOT traffic volume map.  I was wondering if any hourly data was available for that location, whether the data has been updated for 2015, and whether the truck percentages from after milepost 5.29 A could be considered accurate for the section of 515 between Carr Road and Benson Road?  I appreciate your help with this project.</t>
  </si>
  <si>
    <t>Hourly Data for SRID 515 before milepost 5.29A</t>
  </si>
  <si>
    <t>PDR-15-2921</t>
  </si>
  <si>
    <t>Hourly data request SR 104 Milepost 31.72 for March 31, 2010  and 2015</t>
  </si>
  <si>
    <t>PDR-15-1774</t>
  </si>
  <si>
    <t>Jean-Philippe Montillet</t>
  </si>
  <si>
    <t>The Hourly Lane Report and the Hourly Volume Report for the sites S502 SR 520 MP 0.00 and D10 SR 520 MP 4.00 for the years 2011 to 2014</t>
  </si>
  <si>
    <t>Hourly Lane Volume Report and Hourly Wind Report for SR 520</t>
  </si>
  <si>
    <t>PDR-15-0343</t>
  </si>
  <si>
    <t>Edward J. Bruya</t>
  </si>
  <si>
    <t>Hourly traffic volume counts, including turning movements, at the intersection of North Newport Highway and East Lane Park Road, SR2 in Spokane County, at milepost 297.75.</t>
  </si>
  <si>
    <t>PDR-14-0919</t>
  </si>
  <si>
    <t>Lane and hourly reports for SR 526, Eastbound between Airport Road and the I-5 North exit, as well as on I-5 Northbound, between SR-526 and the Broadway exit for 2010, specifically for August and September, 2010.</t>
  </si>
  <si>
    <t>Hourly Volume</t>
  </si>
  <si>
    <t>PDR-14-2292</t>
  </si>
  <si>
    <t>Hourly and Vehicle reports for April</t>
  </si>
  <si>
    <t xml:space="preserve">hourly volume counts by direction at the attached locations for March 2010 and 2015 for sites P1 on SR 5 Milepost 184.48, S824 on SR 405 Milepost 28.99 and S827 on SR 405 Milepost 4.97, S827, SR 524, and SR 99 Milepost 46.94.  </t>
  </si>
  <si>
    <t>PDR-15-1773</t>
  </si>
  <si>
    <t>hourly volume counts by direction at the following locations for March 2010 and March 2015: 
 Route Name   Milepost    Description
005     152.29       AT S 188TH ST BRIDGE
005     153.26       BEFORE RAMP SR 518*SITE S205
005     155.55       BEFORE RAMP SR 599 SB
005     155.94       AT SR 599 NB
099     18.35         AFTER JCT MEDIAN XROAD*S 188TH ST    
099     19.10       BEFORE JCT MEDIAN XROAD*S 176TH ST
099     19.10        AFTER JCT MEDIAN XROAD*S 176TH ST
099     19.47        AFTER JCT MEDIAN XROAD*S 170TH ST
099     20.12        AFTER JCT S 160TH ST
099     20.43        AT SR 518 BRIDGE
099     22.97        AT TUKWILA INT BLVD BRIDGE
099     23.29        AFTER RAMP TUKWILA INT'L BLVD
167     24.42        AT S 180TH ST
167     25.04        AFTER RAMP SW 43RD ST
167     26.28        AT SR 405
167     26.40        AFTER RAMP SR 405*SR 405
167     27.16        BEFORE JCT SR 900 WYE CONN
167     27.28        BEFORE JCT SR 900 CO2NDST (COUPLET)
509     29.81        AFTER RAMP 1ST AVE S
509     29.87        BEFORE RAMP SR 99 SB-2ND AVE SW
509     29.90        AFTER RAMP NBCD LANE
515     6.76          AFTER JCT S 15TH ST*S PUGET DR
515     7.21          AFTER JCT S GRADY WAY*TALBOTT RD
515     7.68          BEFORE JCT SR 900 EB</t>
  </si>
  <si>
    <t>PDR-15-1728</t>
  </si>
  <si>
    <t>Stephen Snyder</t>
  </si>
  <si>
    <t xml:space="preserve">sites D10 PTR Hourly Volume located on SR 520 milepost 4.00 and S533 PTR Hourly Volume located on SR 520 milepost 7.93.  The traffic volume for 2016. </t>
  </si>
  <si>
    <t>Hourly Volume Report</t>
  </si>
  <si>
    <t>All communications between WSDOT and Federal Highway Administration regarding HOV system performance on Interstate 405 and federal performance standards on HOV lanes.</t>
  </si>
  <si>
    <t>HOV</t>
  </si>
  <si>
    <t>PDR-15-2889</t>
  </si>
  <si>
    <t>Nathan Wilson</t>
  </si>
  <si>
    <t>I am requesting records of all calls and online reporting to WSDOT of HOV lane violators between January 1, 2017 and January 1, 2018 in accordance with RCWs 19.255.010 and 42.56.59.</t>
  </si>
  <si>
    <t xml:space="preserve">HOV lane violators </t>
  </si>
  <si>
    <t>Debra Stanley</t>
  </si>
  <si>
    <t xml:space="preserve">The information that was provided for reported HOV violation. </t>
  </si>
  <si>
    <t>HOV Notice</t>
  </si>
  <si>
    <t xml:space="preserve">how far WSDOTÃ¢â‚¬â„¢s right of way extends going east on Steilacoom Rd. ItÃ¢â‚¬â„¢s unclear to me whether or not our tie-in location on Steilacoom is within County right of way or if itÃ¢â‚¬â„¢s all WSDOTÃ¢â‚¬â„¢s. </t>
  </si>
  <si>
    <t>PDR-15-1199</t>
  </si>
  <si>
    <t>Giles Garrett</t>
  </si>
  <si>
    <t>How many car on I-5 Driven off shoulder and ran into Big Rockes on the shoulder over By Boeing Field</t>
  </si>
  <si>
    <t>How many cars on I-5 drove into rocks by Boeing Field</t>
  </si>
  <si>
    <t>WA State Dept of Commerce</t>
  </si>
  <si>
    <t>Aline Allonas</t>
  </si>
  <si>
    <t>How many times and for how long Snoqualmie pass has been closed during the winter 2012-2013 (from October 2012 to April 2013) and during this last winter (October 2013-today).</t>
  </si>
  <si>
    <t>How many times and for how long Snoqualmie pass has been closed</t>
  </si>
  <si>
    <t>PDR-14-0340</t>
  </si>
  <si>
    <t>Walter M. Lindsey</t>
  </si>
  <si>
    <t>How WA 97 ran through the Selah Gap to Yakima in 1950</t>
  </si>
  <si>
    <t>PDR-15-1047</t>
  </si>
  <si>
    <t xml:space="preserve">Any and all policies, executive orders, manuals, on call agreements, directives, etc. related to the type of investigation currently in progress regarding Stacy Trussler.
Regarding the Task Order that asks the consultant to create an investigative report consistent with the OHR's own investigative report writing requirements, provide the policy statement/guidance document/requirement that this deliverable is referring to. 
From the document created by HR titled Ã¢â‚¬Å“Document InventoryÃ¢â‚¬ï¿½, provide the following information:
Documents contained in Folder 11:
1 copy of document titled Ã¢â‚¬Å“Telework Meeting Thu Nov 13, 2014Ã¢â‚¬ï¿½ the initials Ã¢â‚¬Å“lsbÃ¢â‚¬ï¿½ are included. This is a detailed report of a meeting that Jennifer Shaffer held with Leah Bolotin to discuss Ms. BolotinÃ¢â‚¬â„¢s medical conditions, reasonable accommodation request, and includes Ms. BolotinÃ¢â‚¬â„¢s detailed personal medical information             
Documents contained in Folder 12:
Ã¯â€šÂ§3 E-Mail correspondences regarding Leah Bolotin and Medical QuestionnaireÃ¢â‚¬â„¢s and FMLA
Ã¯â€šÂ§1 E-Mail correspondence regarding Leah RA and Telecommute
Ã¯â€šÂ§2 Disability Medical Questionnaires (dated 5/9/14, 10/22/2010) for Leah Bolotin
Ã¯â€šÂ§1 Position Description for position 00748 (Leah BolotinÃ¢â‚¬â„¢s Position)
Ã¯â€šÂ§1 blank telework application
Ã¯â€šÂ§1 blank telework participant agreement
Ã¯â€šÂ§1 document Ã¢â‚¬Å“How to Determine Telework SuitabilityÃ¢â‚¬ï¿½
Ã¯â€šÂ§1 copy of Executive Order E1088.00 Ã¢â‚¬Å“TeleworkÃ¢â‚¬ï¿½
Ã¯â€šÂ§1 copy of Office of the Governor Executive Order 14-02 
Ã¯â€šÂ§1 copy of SupervisorÃ¢â‚¬â„¢s Telework Assessment
Ã¯â€šÂ§1 copy of Telework Approval Process
Ã¯â€šÂ§1 E-Mail correspondence regarding FMLA
Ã¯â€šÂ§2 FMLA Certification forms for Leah Bolotin (7/29/2010, 3/31/2014)
Ã¯â€šÂ§1 E-Mail correspondence regarding Telework
Ã¯â€šÂ§1 Telework packet for Leah Bolotin
</t>
  </si>
  <si>
    <t>HR</t>
  </si>
  <si>
    <t>PDR-15-0507</t>
  </si>
  <si>
    <t xml:space="preserve">All entries in the Reasonable Accommodation Tracking Database for Stacy Trussler
All entries in the Medical File for Stacy Trussler
All entries in the Personnel File for Stacy Trussler
All entries in any other HR related database or file for Stacy Trussler
All entries include type written, hand written, post-its, emails, notes, formal documents, informal documents, draft documents. 
From October 15, 2012 forward, all notes written by Human Resources staff prior to, during, or after conversations with Stacy Trussler intended to document actions, interactions, planned actions, meetings, phone calls, or conversations  with Stacy Trussler. These include hand written, type written, post-its, emails, notes, formal documents, informal documents, draft documents. These notes may be stand-alone documents, or included in an employee's daylog, notepad, scrap piece of paper, working file folder, etc. 
From October 15, 2012 forward, all notes written by Human Resources staff prior to, during, or after conversations with any person in Stacy Trussler's chain of command, the Human Resources staff chain of command, or colleuges of the Human Resources staff intended to document actions, interactions, planned actions, meetings, phone calls, or conversations with Stacy Trussler. These include hand written, type written, post-its, emails, notes, formal documents, informal documents, draft documents. These notes may be stand-alone documents, or included in an employee's daylog, notepad, scrap piece of paper, working file folder, etc. 
There shall be no redacting, as these documents are all for my own, Stacy Trussler, use. 
This PDR request also includes: all forms referenced in Chapter 25 Reasonable Accomodation dated November 2014 of the WSDOT Human Resources Desk Manual
</t>
  </si>
  <si>
    <t>PDR-15-0805</t>
  </si>
  <si>
    <t>Public Employment Application Documents and Public Employee Personal Information</t>
  </si>
  <si>
    <t>Shannon  Soto</t>
  </si>
  <si>
    <t>Any and all information pertaining to the employment termination of Marilyn Olson, Chemistry Lab Supervisor. 
Copy of final investigation report of Marilyn Olson, Chemistry Lab Supervisor.</t>
  </si>
  <si>
    <t>PDR-15-1584</t>
  </si>
  <si>
    <t>Burt Dezihan</t>
  </si>
  <si>
    <t xml:space="preserve">All information and the copies of all Notes, recordings, audio tape, video tapes and hand written files and supervisory and interview notes and records, computer files and discs and ticker-tape memory devices pertaining to  all:
Job applications and Job Interviews that I submitted for within WSDOT; all applications and interviews were I was denied an interview, all interviews that were held for those application 
positions, to whom the job was offered to. Additionally, you Shall supply comprehensive copies of the credentials that those individuals supplied before and upon being hired for that/those 
positions. Along with a copy of the job offer specifics, job descriptions and job analysis's and manager notes and executive referrals. You Shall include supervisory notes and memos and addendums and files, Human Resources notes and recommendations, formal and informal notes and 
supervisory-pre-employment/employmentfiles and hiring/signatory authority files.
Furthermore, WSDOT/WSF Shall provide a list of the names of the individuals along with their position title(s) that participated in all application positions I applied for and was interviewed 
for across that State of Washington to include dates, times and locations  etc...
For clarity; WSDOT Shall provide the name and position title of each individual who handled my job applications from start to finish and all the individuals who touched, reviewed made 
recommendations about or upon my applications or who was referred to for input/ suggestions /recommendations /notes  to include dates, times and locations  and  at the  date- times that those notes were added/ made/  included etc...
</t>
  </si>
  <si>
    <t>HR applications materials</t>
  </si>
  <si>
    <t xml:space="preserve"> - Total Cost $5.25</t>
  </si>
  <si>
    <t xml:space="preserve">Personnel and employment files (hiring/promotion/termination/retirement) and folders and papers as well as all Letters of Appointment and all disciplinary jackets and folders and files and papers and notes/books/booklets/logs/Vessel Logs and Reports in-addition to include: Certifications, Coast Guard Certifications, and Educational Certifications and Educational Degrees for the following individuals:
Per the Public Disclosure Laws, Public Release of information and the Freedom of Information Act I hereby request copies of all documents that the WSDOT and Washington State Ferries (WSF) have in and on file for the following individuals:
Donald Gillespie, Steven Chaussee, Ranny James Kelly,
Susan Harris-Heuther,  Doug Schlief,  Barry Weagar (sp?),
David Seibert, Paul Brodeur, Beverly Silverman,  Dan Wages,
Kathleen Flynn-Mahaffey, Vern Day, Jackie Beddo,
Elisabeth Garrera, Tim Browning, Steven V. Rodgers,
Paul Ganalon, Marie Roden, Robert Orr, David Mosely,
 Shelly Burnett, Jim Olsen,  Sue Lowery, Bill Ford, 
Barb Welch, Mark Nitchman, Paula Hammond, 
Doug McDonald, Norman Dizon, David Neil, Jack Boito.
Lynne Peterson, Bill Ewing, Deborah Jacober, Jay Goldberg, Jean Baker, Steve Reemeth, John Christiansen, Lea Maurseth, Steve Von-Heeder, Nancy Adams, Lea Schmidt, Don Wea,
Phil Olwell, Doug Philips, Darrel Edmonds,	Ben Davis,
Amy Mucken,	Romaine Jackson, W. Mike Anderson, 
Jack Nannery, Nancy Adams, Lee Hewitt,  
Traci Brewer-Rogsta,d Ronda Hiller, Lynda Lindsley,	Trish Blossom, David Rice, Richele Gregory, Deloris Butler,  Dana Totten
This request is for all documents, memo's, notes, inter-office notes, e-mails, hand written notes, supervisor and supervisory files and file notes, Human Resources files and notes, recordings - audio and video, computer files, electronic files, ticker-tape computer back-up files, flash and thumb drives, floppy discs, CD's and DVD's, Film and Digital pictures and movies and simÃ‚Â­ card and Reel-to-Reel Computer files, Scanned Documents &amp; Faxes to include internal and external audits/reviews and and purviews.
This is for all the formats listed and unlisted that pertain to The Washington State Ferries files/documents from January 1996 through September 2017 (to Include all Union Contract Booklets) that are or have come into the possession or review by Washington State Ferries and the Washington State Department of Transportation, the Marine Employees Commission (MEC) and are to include all court documents and all mediation/arbitration agreements in their full context to include scanned documents and records.
Furthermore, you shall hereby supply copies of all files and documents including WSF generated: Books, Booklets, Notes, Note Pads, Graphs, Charts, Spread-Sheets, Maps, Diagrams, Recommendations, Disciplinary Notes-ActionsÃ‚Â­ Recommendations, Report of Findings and Facts of Findings, etc..
</t>
  </si>
  <si>
    <t>HR Employee Rcds- WSF</t>
  </si>
  <si>
    <t>James, Sanderson, &amp; Lowers</t>
  </si>
  <si>
    <t>Patricia A. Lowers</t>
  </si>
  <si>
    <t>Regarding Steven E. Nilsen: entire record including but not limited to all employment, personnel, payroll, and other records for all periods of employment, including but not limited to, applications, contracts of employment, notes, reports, correspondence, memoranda, performance evaluations, attendance records, payroll records, worker's compensation records, medical records and reports, and termination or separation records.</t>
  </si>
  <si>
    <t xml:space="preserve">HR File </t>
  </si>
  <si>
    <t>PDR-14-1647</t>
  </si>
  <si>
    <t xml:space="preserve">All documents, even draft documents (and even post it notes and scribbles attached to draft documents), are subject to public disclosure and must be released. Please provide to me all documents, draft documents, notes, scribbles,  post it notes, minutes, agendas, meeting requests, scopes of work, revised scopes of work, task orders, invoices, e-mails, snail mails, faxes, and/or other correspondence, everything and all related to this investigation. </t>
  </si>
  <si>
    <t>HR Investigation</t>
  </si>
  <si>
    <t>PDR-15-2282</t>
  </si>
  <si>
    <t>Christopher Kennedy</t>
  </si>
  <si>
    <t xml:space="preserve">The HR investigation report that was completed by Amy Fermo. It was completed this spring and had to do with the working environment at WSF in the security department. </t>
  </si>
  <si>
    <t>HR investigation report</t>
  </si>
  <si>
    <t>Performance evaluations</t>
  </si>
  <si>
    <t xml:space="preserve">I am requesting public records on any and all investigation of Ms. Kathleen Davis or Mr. McKeon beginning in 2016.  Additionally, I request to be provided a copy of any and all disciplinary reports and employee performance evaluations  from May 2016 to June 2017 for Ms. Davis and Mr. McKeon.  
Furthermore, I request a copy of all electronic or written communication  in email, phone messaging service, memo, or letter format from and/or to Ms. Davis, Mr. Millar, and Mr. McKeon from May 2016 to January 2017 that discuss myself (Cody Hart), my complaint about Ms. Davis and her use of intimidation tactics, as well as the appointment and/or qualifications of Mr. McKeon to the city design standards committee.
</t>
  </si>
  <si>
    <t>HR investigation/emails (Cody Hart)</t>
  </si>
  <si>
    <t>Frank, Freed, Subit &amp; Thomas LLP Attorneys at Law</t>
  </si>
  <si>
    <t>Beth B. Bloom</t>
  </si>
  <si>
    <t>Human Resources Desk Manual, Chapter 27, Ethical Standards
Human Resources Desk Manual, Chapter 12, Discipline
Human Resources Desk Manual, Table of Contents
WSDOTÃ¢â‚¬â„¢s SecretaryÃ¢â‚¬â„¢s Executive Order, 1004.01</t>
  </si>
  <si>
    <t>HR Materials and Executive Orders</t>
  </si>
  <si>
    <t>PDR-14-3350</t>
  </si>
  <si>
    <t>Denial Exemption(s) - 42.56.290: 5.60.060(2)(a)
Denial Exemption(s) - 42.56.290: 5.60.060(2)(a)</t>
  </si>
  <si>
    <t>Communication between an attorney and their client</t>
  </si>
  <si>
    <t xml:space="preserve">All records since Nov. 1, 2013 containing one or more of the following keywords: 
Ã¢â‚¬Å“Seattle Times,Ã¢â‚¬ï¿½ 
Ã¢â‚¬Å“Lindblom,Ã¢â‚¬ï¿½ 
Ã¢â‚¬Å“Engineering News-Record,Ã¢â‚¬ï¿½ 
Ã¢â‚¬Å“ENR,Ã¢â‚¬ï¿½ or 
Ã¢â‚¬Å“New York Times.Ã¢â‚¬ï¿½ </t>
  </si>
  <si>
    <t>Media keywords</t>
  </si>
  <si>
    <t>PDR-14-0332</t>
  </si>
  <si>
    <t xml:space="preserve">Requester has been emailed many times for a visit.   no date has been set. </t>
  </si>
  <si>
    <t>Dennis M. Rudig</t>
  </si>
  <si>
    <t>Please be advised I am exercising my rights per the Revised Code of Washington,The Public Records Act Chapter 41 and 42, specifically RCW 42.56.110 Destruction of Information Relating to EmployeeMisconduct, and RCW 41.06.450, (2) ((A)), Destruction or Retention of Information Relating To Employee misconduct.
Request for retention of documentary and other records:
This is a request that all documents, letters, notes, emails, electronic records, log books, forms, interview records,
telephone records, memorandums, digital media, prints, (graphic or photographic) diary records, medical records, training
records, communications either written or electronic between State of Washington employees both inter-office, intra-office
and those with private entities or individuals or labor unions, or any other form of communication record pertaining to the
employment history and or disciplinary actions investigated, considered or taken involving, mentioning or pertaining to the
employment with the Washington State Department of Transportation of:
Dennis M. Rudig
AKA: Mike Rudig
14410 Josh Wilson Rd.
Burlington, WA. 98233
Including any notes, forms, emails, incident logs or letters initiated by myself to other State of Washington Employees,
State of Washington Agencies, private individuals or entities including union or other labor organizations, law enforcement
agencies, medical care providers and any other State of Washington Agencies;</t>
  </si>
  <si>
    <t>HR records</t>
  </si>
  <si>
    <t>PDR-15-1939</t>
  </si>
  <si>
    <t>Adam Stricklin</t>
  </si>
  <si>
    <t>All investigation notes or materials not already provided in the March 23, 2017 investigation conducted by Mark Allen and others.</t>
  </si>
  <si>
    <t>HR Records</t>
  </si>
  <si>
    <t>Union Representative, PTE Local 17</t>
  </si>
  <si>
    <t>Alexis Young</t>
  </si>
  <si>
    <t>Law Office of Kimberly Brown</t>
  </si>
  <si>
    <t>Any and all records regarding date of hire and any and all retirement and or pension benefits in the name of Brandon Schei (DOB: 12/11/1973) (SS# 538-98-0432) beginning in August 2008 to current and any documentation expressing any values or evaluation of such benefits.</t>
  </si>
  <si>
    <t>HR Request re: Brandon Schei</t>
  </si>
  <si>
    <t>I am re-requesting a previous PDR, as I believe that the information released to me was incomplete.
**(2017 update to request- "exclude emails that are clearly to-from-about the other "stacys". Exclude certain emails regarding general HR reports such as filled/vacant positions (include WMS 3 and WMS 4 vacant positions), safety reports, employeeÃ¢â‚¬â„¢s names and position numbers and salary (include WMS 4 position and salary), seniority and retirement forecast reports, years of service, payroll, safety and labor cutoff reports</t>
  </si>
  <si>
    <t>HR-Stacy Trussler</t>
  </si>
  <si>
    <t>Lindsay Garrad</t>
  </si>
  <si>
    <t xml:space="preserve">HUD noise assessment for a proposed multifamily rehabilitation project at 747 N 135th St in Seattle, WA. Please find attached a request for AADT details if available.
</t>
  </si>
  <si>
    <t>HUD noise assessment</t>
  </si>
  <si>
    <t>Earth Solutions NW</t>
  </si>
  <si>
    <t>Jessica Babb</t>
  </si>
  <si>
    <t xml:space="preserve">The noise analysis that I am completing (for HUD), I will need the following:
1. Average daily traffic counts (including % of heavy trucks, medium trucks, and cars), or ADT 
2. Speed limits or average traffic speeds 
3. Night fraction of ADT Ã¢â‚¬â€œ if available 
For each of the following roads:
Ã¢â‚¬Â¢ WA-500 (Vancouver, WA) 
Ã¢â‚¬Â¢ Interstate-205 (Vancouver, WA) 
</t>
  </si>
  <si>
    <t>HUD-financing 1 Environmental Site Assessment.</t>
  </si>
  <si>
    <t>Request to obtain a digital copy of the WSDOT cultural resource report on the Hunter Creek Bridget Project. The report number is DOT2002-12.</t>
  </si>
  <si>
    <t>Hunter Creek Bridge Project DOT2002-12</t>
  </si>
  <si>
    <t>PDR-14-0897</t>
  </si>
  <si>
    <t>Rafael Urquia</t>
  </si>
  <si>
    <t>We request all records relating to the section of Highway 101 between mile posts 266 - 274, located in Clallam County. This request is for all records for the time period of 01/01/2007 - 01/01/2015. We are specifically seeking the following records related to this section of road:
1. All maintenance records for this section road;
2. All records related to recommended or pending maintenance or modification of this road; and
3. All records related to the rate, volume, and traffic patterns for the section of road, including but not limited to any studies or data collected from road monitoring equipment.</t>
  </si>
  <si>
    <t>HWY 101</t>
  </si>
  <si>
    <t>PDR-15-0629</t>
  </si>
  <si>
    <t>Chad Ridgway</t>
  </si>
  <si>
    <t xml:space="preserve">HWY 101 just north of Humptulips.  T20N R10W Section 8.  Looking for R/W Plans in the SE quarter and the NE quarter of said section. </t>
  </si>
  <si>
    <t>PDR-15-0848</t>
  </si>
  <si>
    <t>Connelly Law Offices, PLLC</t>
  </si>
  <si>
    <t>Jackson Pahlke</t>
  </si>
  <si>
    <t xml:space="preserve">Ã¢â‚¬Â¢ WSDOTÃ¢â‚¬â„¢s tree maintenance and removal policies, programs, trainings, schedules, and records for U.S. Highway 101 through Olympic Park in place for the last five years.  
Ã¢â‚¬Â¢ This request includes information on WSDOTÃ¢â‚¬â„¢s tree maintenance procedures, scheduled tree check-ups, trees marked for maintenance and / or removal within Olympic park for the past five years, trees removed in the Olympic park in the past five years, records of trees falling on people and / or vehicles in the past five years, and any information on where Ã¢â‚¬Å“Zone 2Ã¢â‚¬ï¿½ ends and Ã¢â‚¬Å“Zone 3Ã¢â‚¬ï¿½ begins within mile marker 223 to 225 on U.S. Highway 101 in Olympic Park with regard to WSDOTÃ¢â‚¬â„¢s Olympic Region, Area 3 Integrated Roadside Vegetation Management Plan and the zones described in WSDOTÃ¢â‚¬â„¢s Maintenance Manual, M 51-01.05, Chapter 6: Roadside Management.
</t>
  </si>
  <si>
    <t>Hwy 101, MP 223 through 225 through Olympic National Park, Clallam County</t>
  </si>
  <si>
    <t>Mike Hall</t>
  </si>
  <si>
    <t>I am requesting any and all incident reports, collision reports, pedestrian injury reports, property damage reports, safety complaints and any other complaint or report having to do with the crosswalks in Edmonds, Washington, at the intersection of Hwy 104 and Railroad Avenue.  If the north and south crosswalk incidents are handled by the City of Edmonds only, than I am requesting information for at least the crosswalk that crosses over Hwy 104, and connects BrackettÃ¢â‚¬â„¢s Landing South to BrackettÃ¢â‚¬â„¢s Landing North, via the Edmonds Marine Walkway.</t>
  </si>
  <si>
    <t>HWY 104/ Edmonds CrossWalk</t>
  </si>
  <si>
    <t>PDR-15-2970</t>
  </si>
  <si>
    <t xml:space="preserve">We just realized we had missed submitting a permit app for Wave Broadband for an aerial crossing on Hwy 12 near Meier Rd. (MP 67.08 - 67.12). Can you please provide the WSDOT map for this area and I will send over a submittal? </t>
  </si>
  <si>
    <t>Hwy 12 - MP 67.08  -67.12</t>
  </si>
  <si>
    <t>Peter Tuck</t>
  </si>
  <si>
    <t xml:space="preserve">Attached please find drawings that detail the area I am looking for information on. The first attachment shows a closer drawing of the drainage at the cattle pass/Portco tunnels under the railroad. I have some very poor scans of some WSDOT drawing of drainage work that got done in this area but not only are they poor but I do not have all the drawings. Copies of these are attached in the second email I will be sending to you. I am looking for all the drainage information you have for both this area and the area a little further to the west. (See the second attachment). The WSDOT letter gives a brief description of the drainage work that was done in the early 90Ã¢â‚¬â„¢s and is part of the information I am looking for. If you have any drainage reports in addition to the drawings that would be great.
We will be doing the engineering for the parcel to the east of the offramp. (West of the CPU substation.) So any information on what happens with the StateÃ¢â‚¬â„¢s water in this area would be helpful. We will be infiltrating all the runoff from the site but need to know if any State water flows to the low spot in the NW corner of that site.
Any information you can dig up would be well received.
</t>
  </si>
  <si>
    <t xml:space="preserve">HWY 14 Drainage Information </t>
  </si>
  <si>
    <t>Bill Muncey</t>
  </si>
  <si>
    <t>Please send map or maps for HWY 141 MP 12.5 to MP 14</t>
  </si>
  <si>
    <t>Hwy 141 Maps Mp 12-14</t>
  </si>
  <si>
    <t>PDR-14-2766</t>
  </si>
  <si>
    <t xml:space="preserve">I will be doing a little survey in Klickitat County along Highway 141 at Bingen and through White Salmon.  Please provide R/W maps with monument locations for this section of Highway.  Please see the attached map with the limits in green. 
I also understand WSDOT is planning a project on this section of highway and was wondering if the plans for the improvements were available.  We are doing a water line replacement project in this section and want to coordinate any improvements with your designers.  If you do not have that information, could you please provide the name and contact information for someone who would have that information. Please let me know if you have any questions.
</t>
  </si>
  <si>
    <t>Hwy 141 White Salmon</t>
  </si>
  <si>
    <t>Brian &amp; Becky Orcutt</t>
  </si>
  <si>
    <t xml:space="preserve">The completion date for the section of Hwy 20 between Lyman and Hamilton, Skagit County. 
Also if there is any record when Skagit Co. parcel P40692 would have gained access to Hwy 20.
</t>
  </si>
  <si>
    <t>Hwy 20 completion and Parcel records</t>
  </si>
  <si>
    <t>Right of way plans for Hwy 22 vicinity of sec 6 t8n r23e</t>
  </si>
  <si>
    <t>Hwy 22 vicinity right of way plans</t>
  </si>
  <si>
    <t>PDR-14-0329</t>
  </si>
  <si>
    <t>Chad Lampe</t>
  </si>
  <si>
    <t xml:space="preserve">Hwy 28 Located between the city of Ephrata and Soap Lake. Township 21 north, Range 26. Section 2. Requesting Hwy 28 Right of Way </t>
  </si>
  <si>
    <t>Jennifer Sims</t>
  </si>
  <si>
    <t>1.  For Hwy 3 in  Belfair, Contract No. 8760, Milepost 25.32 to Milepost 26.9, please provide the inspector's Reports for December 19, 2015.
2.  For Hwy 3 in Belfair, from approximately Milepost 26.9 to approximately Milepost 24.9 (Hwy 106)  please provide the last 5 years' accident data</t>
  </si>
  <si>
    <t>Hwy 3 in Belfair, Contract 8760 milepost 25.32 to 26.9 inspector reports and last 5 years accident data</t>
  </si>
  <si>
    <t xml:space="preserve">JZK, Inc. </t>
  </si>
  <si>
    <t>Video of State Route 510 in the vicinity of Yelm, WA. Specifically, both directions from Milepost 13.50 to End of Route at junction State Route 507. Looking for the years 1982 and 2012 (or most recent year). Electronic format please, such as video file compatible with Microsoft Media Player or similar. The intent is to be able to "drive" the road in 1982 in video form and also drive the road thirty years later (with camera angles as similar as possible).</t>
  </si>
  <si>
    <t>HWY 510 Video</t>
  </si>
  <si>
    <t>PDR-14-1554</t>
  </si>
  <si>
    <t>Lewis County Assessor</t>
  </si>
  <si>
    <t>Cyndi Ross</t>
  </si>
  <si>
    <t>I was wondering if you could send me the Hwy plans for State Route 6 in Sections 10 and 15 of Township 13N Range 04W.</t>
  </si>
  <si>
    <t>Hwy 6</t>
  </si>
  <si>
    <t>PDR-15-0442</t>
  </si>
  <si>
    <t>Wyco Field Services</t>
  </si>
  <si>
    <t>Travis Cureton</t>
  </si>
  <si>
    <t xml:space="preserve">structureal bridge information regarding the Hwy 705 Bridge in Tacoma Washington located at Puyallup Ave &amp; Hwy 705 and E 25th St &amp; Hwy 705.  The bridge numbers provided to us by Pete Lorenzo were 705/006W &amp; 705/006N-N.  They are located in the T20N-R3E-37 Township and Range. </t>
  </si>
  <si>
    <t>Hwy 705 Bridge plans</t>
  </si>
  <si>
    <t>Frank Dare</t>
  </si>
  <si>
    <t>1. Documentation that shows who receives video from our highway traffic cameras, including all other agencies.
2. Any financial documents that show the source of funds for the highway camera system, including any and all federal grants.</t>
  </si>
  <si>
    <t>HWY Camera System</t>
  </si>
  <si>
    <t>PDR-14-1233</t>
  </si>
  <si>
    <t>Requesting current highway plans for I-5
within Section 25, Township 28 N., Range 4 E at the intersection of I-5 and 128th St. SE</t>
  </si>
  <si>
    <t>Hwy plans for I-5 within Section 25, Township 28 N, Range 4 E at the intersection of I-5 and 128th St. SE</t>
  </si>
  <si>
    <t xml:space="preserve">Requesting current highway plans for SR-522 within Section 26, Township 27 N., Range 5 E. </t>
  </si>
  <si>
    <t>Hwy plans for SR 522 Sec 26, Township 27 N, Range 5 E</t>
  </si>
  <si>
    <t>Jeremy T. Welch</t>
  </si>
  <si>
    <t>I am requesting a copy of the draft report on the financing options for the Hwy2/Hewitt Ave Trestle replacement between Everett and Lake Stevens. I know a draft was prepared and presented to elected officials and other stakeholders.</t>
  </si>
  <si>
    <t>Hwy2/Hewitt Ave Trestle Replacement (Draft)</t>
  </si>
  <si>
    <t>Jim Weelborg</t>
  </si>
  <si>
    <t xml:space="preserve">An electronic copy of any hydraulic studies and/or hydraulic reports that may have been prepared during design for WSDOTÃ¢â‚¬â„¢s SR9 Pilchuck River Bridge Replacement project.  </t>
  </si>
  <si>
    <t xml:space="preserve">hydraulic studies and/or hydraulic reports SR9 Pilchuck River Bridge Replacement project.  </t>
  </si>
  <si>
    <t>Jones Engineers Inc.</t>
  </si>
  <si>
    <t>David New</t>
  </si>
  <si>
    <t>The hydrologic and hydraulic design information for the Interstate-5 bridges over Pilchuck Creek, located between mile post 210 and 211 in north Snohomish County</t>
  </si>
  <si>
    <t>Hydrologic and Hydraulic design information SR5</t>
  </si>
  <si>
    <t>HAULN AZZ EXPRESS RECREATION TRANSPORTATION</t>
  </si>
  <si>
    <t>Douglas Herschell</t>
  </si>
  <si>
    <t xml:space="preserve">I am looking for any and all maintenance records of any work and service performed for the 2010 Ford F350 Extended cab 4X4 pickup I bought that was part of DOT's fleet. The VIN 1FTWX3BR9AEB05028.
Please feel free to email me the info. 
Additionally, the rear seat and center front seat was removed before my purchasing the vehicle. If there is any information leading me to its whereabouts would be greatly appreciated.
</t>
  </si>
  <si>
    <t xml:space="preserve">I  am looking for any and all maintenance records of any work and service performed for the 2010 Ford F350 Extended cab 4X4 pickup I bought that was part of DOT's fleet. The VIN 1FTWX3BR9AEB05028.
Please feel free to email me the info. 
Additionally, the rear seat and center front seat was removed before my purchasing the vehicle. If there is any information leading me to its whereabouts would be greatly appreciated.
</t>
  </si>
  <si>
    <t>PDR-15-3461</t>
  </si>
  <si>
    <t>Tzur Wilfand</t>
  </si>
  <si>
    <t>get all the records that was collected in the last six month on the traffic on I 405 Toll Lanes ( north and south) including but not limited to all toll data (  $ cost), car speed in all the toll sections, and all other data that was collected by the toll cameras in the last six month</t>
  </si>
  <si>
    <t>I 405 toll lanes - data</t>
  </si>
  <si>
    <t>Bret M. Willuhn</t>
  </si>
  <si>
    <t xml:space="preserve">This request is for the Design Build Project I405/SR167 Interchange Direct Connector Project, Contract 8811.
Parsons request the following:
1) Copies of all responses and Statement of Qulifications from all respondents  pursuant  to the Request For Qualifications
2)Copies of all scoresheets complied of all respondents
3) Copies of all responses and proposals from all respondents pursuant to the Request For Proposals
4) Copies of all scoresheets complied for tallying the scores
5) Copies of any other pertenant data for formulating the scoring packages
</t>
  </si>
  <si>
    <t>I 405/SR 167 Interchange Direct Connector Project, Contract 8811 proposals, scoresheets, etc.</t>
  </si>
  <si>
    <t>State Route 5 from Chehalis to Bellingham for the date of October 30th, 2015</t>
  </si>
  <si>
    <t>Luke Rauscher</t>
  </si>
  <si>
    <t xml:space="preserve">I' m looking for a list of accidents that occurred on the I 5 on October 30th from Bellingham to Chehalis Washington.  I would also like a list of traffic advisories for that day.  </t>
  </si>
  <si>
    <t>I 5 accident report</t>
  </si>
  <si>
    <t>PDR-15-3076</t>
  </si>
  <si>
    <t>I am requesting information on where the funding is coming from and how much from each funding source for the I 90 2 way HOV project stage 3. I also request the contract number.</t>
  </si>
  <si>
    <t>I 90 2 way HOV Project Stage 3</t>
  </si>
  <si>
    <t>Icicle Creek Engineers, Inc.</t>
  </si>
  <si>
    <t>Brian Beaman</t>
  </si>
  <si>
    <t>Interstate 90
Sunset Interchange (Exit 18)
Issaquah, Washington
My understanding is that GeoEngineers completed extensive geotechnical studies of the Sunset Interchange in the late 1990s. The specific area of interest is the uphill area along the westbound entrance ramp only.</t>
  </si>
  <si>
    <t>I 90 Sunset Interchange (Exit 18)</t>
  </si>
  <si>
    <t>PDR-14-2986</t>
  </si>
  <si>
    <t>Dana Shuff</t>
  </si>
  <si>
    <t xml:space="preserve">I am in need of some hourly ramp volumes (24 hours of data, if possible, AM/PM peaks at the least) onto and off of I-5 in the Vancouver area.
The ramp counts I need are:
-	Washington Street to I-5 SB
-	I-5 NB exit to Vancouver/C St (Exit 1B)
-	I-5 NB exit to E Mill Plain Blvd/E 4th Plain Blvd (Exit 1C)
-	E Mill Plain Blvd to I-5 SB </t>
  </si>
  <si>
    <t>I am in need of some hourly ramp volumes (24 hours of data, if possible, AM/PM peaks at the least) onto and off of I-5 in the Vancouver area</t>
  </si>
  <si>
    <t>Sarah Holloway</t>
  </si>
  <si>
    <t xml:space="preserve">I am looking for information on the construction of the Hood Canal Bridge and, subsequently, the investigation findings prior to its construction and to the Coast Guards approval of its construction. I could not get the information  I needed from the WDOT, however I do know that the license number assigned to the project was 105c-80-13. If you have any documents (digital or otherwise) that could help me with this project they would be greatly appreciated. </t>
  </si>
  <si>
    <t>PDR-15-0031</t>
  </si>
  <si>
    <t xml:space="preserve">I am requesting a copy of the bid results for the WSDOT annual asphalt purchase in the Southwest Region-Vancouver.
SWR04172014, Asphalt Products Vancouver
</t>
  </si>
  <si>
    <t>I am requesting a copy of the bid results for the WSDOT annual asphalt purchase in the Southwest Region-Vancouver.</t>
  </si>
  <si>
    <t>PDR-14-1405</t>
  </si>
  <si>
    <t>I am requesting all the written proposals, including the winning proposal, that were submitted for the I405 direct connector.</t>
  </si>
  <si>
    <t>James O. Neet, Jr., Esquire Attorney at Law</t>
  </si>
  <si>
    <t>Attorney/Client Work Product</t>
  </si>
  <si>
    <t>James O. Neet</t>
  </si>
  <si>
    <t>I am requesting an opportunity to inspect or ... obtain copies of public records located in the South Central DOT Regional Office, or elsewhere, that mention
Bryan A. Neet.
1 In the Human Resources Office of the South Central Regional Office;
2 In the files maintained or created by Bill Sauriol;
3 In files maintained or created by Michelle McNamara, Human Resource Supervisor.
Second, I request notes taken during an Investigative Meeting called by Michelle McNamara at which Bryan Neet was present on June 19, 2017, in the Union Gap office of the South Central Regional Office.
Third, I request copies of all text messages from Bill Sauriol to Bryan Neet or mentioning Bryan Neet and return text messages from Bryan Neet to Bill Sauriol from July 16, 2015 to the date
of receipt of this document request.
Fourth, I request copies of all complaints, allegations or grievances of any kind filed against Bill Sauriol by employees of the South Central Regional Office during the past 10 years.</t>
  </si>
  <si>
    <t>I am requesting an opportunity to inspect or ...
obtain copies of public records located in the South Central DOT Regional Office, or elsewhere, that mention
Bryan A. Neet.</t>
  </si>
  <si>
    <t>I am requesting an opportunity to inspect or obtain copies of public records that are related to the SR507/510 Golphnee LP SE Project #8862. As shown in Statement of Intent to Pay Prevailing Wage #760848.  Specifically the Inspectors Daily Reports of who was onsite, what equipment was onsite, and what each employee was doing.  Also any field notes, pictures, certified payroll, and contract documents. The contractor I request the information on is PR Systems Inc.</t>
  </si>
  <si>
    <t>Marija Margitich</t>
  </si>
  <si>
    <t>I am requesting documentation if available for the possible closure of Satus Pass on 02/14/2014. If there is any documentation showing that the pass was either open or closed on that day would be greatly appreciated.</t>
  </si>
  <si>
    <t>PDR-14-0967</t>
  </si>
  <si>
    <t>Danny Gildehaus</t>
  </si>
  <si>
    <t>I am requesting information on the deeded and/or permitted accesses along State Route 97 in Douglas County from Milepost 224 to 226.41 (on both the North and South sides of the highway) and fro the exsting access point at Milepost 231.0 and 231.85 (South side of the Highway)</t>
  </si>
  <si>
    <t>Roberta Schultz</t>
  </si>
  <si>
    <t xml:space="preserve">I am requesting the "Opticon Report" for the signal light sequence, at the end of  the S/B I 5 exit ramp at the intersection of 54th Street, Fife, WA.,on August 19, 2015,  between the time of 1:00pm-1:30pm. 
I am looking for records which might show if the light sequence for vehicles on the off ramp, at 54th Street, was changed by a police vehicle responding to an emergency. 
</t>
  </si>
  <si>
    <t>PDR-15-2717</t>
  </si>
  <si>
    <t>Brian Quinn</t>
  </si>
  <si>
    <t>I am requesting the following information from recruitment for an HRC3 Recruiter Project position in Olympia, WA. The recruitment number is 17DOT-HQ-0P325.  This posting was open until filled.
Im  requesting to inspect the following information in relation to recruitment 17DOT-HQ-OP325:
1. Number of applicants applied
2. Notes sent to hiring manager why those candidates sent for review were more qualified than those not sent.  
3. Number of applicants phone screened
4. Number of applicants interviewed in person
5. Application information including answers to supplimental questions from all candidates phone screened.
6. Application information including all intervew notes from candidates brought in for in person interviews.
7. Reference information on top candidates.
8. All emails in rleation to this recruitment from the Recruiter to and from the hiring manager.
 9. All emails in relation to this recruitment from the Recruiter to and from the WSDOT Director of Human Resources.
10. All emails in relation to this recruitment to and from all members of the interview panel and the recruiter. 
11. All emails in relation to this recruitment to and from the WSDOT Director of Human Resources and the hiring manager.
12. Criteria used to determine who was offered a phone screen.
13. Criteria used to determine who was offered a live interview.</t>
  </si>
  <si>
    <t xml:space="preserve">I am requesting the following information from recruitment for an HRC3 Recruiter Project position 17DOT-HQ-0P325. </t>
  </si>
  <si>
    <t xml:space="preserve">I am requesting the vehicle maintenance records for the 1998 Cheverolet Pickup Truck VIN:  1GCEC19M5WE233599 that I got from an auction.   </t>
  </si>
  <si>
    <t>PDR-14-2824</t>
  </si>
  <si>
    <t xml:space="preserve">I am writing to get information regarding a Olympic Region DOT project listed in the 2015-2018 STIP: SR 3/SR 302-Victor Cutoff Rd - Intersection Improvements. I am hoping to find out what the current status of the project is as well as see what the schedule looks like moving forward. Are there any anticipated dates for when right of way acquisition and construction will begin? Also, are there any project maps, layouts, designs available that show the planned improvements and proposed right of way acquisition? If so, can copies please be sent to me? If there is a better person to contact for this information please let me know. Thank you for your help.
</t>
  </si>
  <si>
    <t>D.R. Phillips</t>
  </si>
  <si>
    <t>I just purchase a vehicle on 02/03/2015 from Wa. State DES Surplus Operations (Item 150023
/ Auct. ID. 1294538) for
11,237.06 Dollars and was instructed to contact you in order to procure all the Service &amp; Maintenance records.
The vehicles information is:
2005 Chevrolet Express Van (Quigley 4x4) /
License Number 33593K
Vin. Number1GCGG29U851218748
Equip. Number on Title states 2C43
but Key fob states 2C53
(and key works fine) but am sure that the additional ID
number of 33593K is correct.</t>
  </si>
  <si>
    <t>PDR-15-0327</t>
  </si>
  <si>
    <t>Kathy Drinkwater</t>
  </si>
  <si>
    <t>I need DOT easement map Hwy 97 between mile markers 225 &amp; 227 Sandy Shores Dr. thru 227 mile marker both sides of Hwy 97</t>
  </si>
  <si>
    <t>Floyd Eby</t>
  </si>
  <si>
    <t>I need to know what the ambient air temp was at 10:15am to 10:30am on January 15, 2014.  I would also like to know the suggested speed for the corner from HWY 821 to 82/97 on ramp, making a right hand turn fro 821 to the on ramp for commercial vehicles.  In this case it was a set of doubles with 93,000 Lbs.</t>
  </si>
  <si>
    <t>I need to know what the ambient air temp was at 10:15am to 10:30am on January 15, 2014.  I would also like to know the suggested speed for the corner from HWY 821 to 82/97 on ramp, making a right hand turn fro 821 to the on ramp for commercial vehicles.</t>
  </si>
  <si>
    <t>PDR-14-0618</t>
  </si>
  <si>
    <t xml:space="preserve">I request access to and an electronic copy of: 
            -records show the approximate locations of all Trinity ET-Plus guardrail terminals in WA State.
            -all WSDOT reports on safety issues related to Trinity ET- Plus terminals
</t>
  </si>
  <si>
    <t>PDR-14-3210</t>
  </si>
  <si>
    <t>Ahrend Albrecht, PLLC.</t>
  </si>
  <si>
    <t>George M. Ahrend</t>
  </si>
  <si>
    <t xml:space="preserve">I would ask to inspect and/or obtain copies of the following public documents:
1.	All documents showing whether SR 195 between Spokane and Colfax, Washington is a High Accident Location (HAL) or High Accident Corridor (HAC).
2.	All documents generated or received by DOT regarding the safety of, or safety concerns about, SR 195 between Spokane and Colfax, Washington, specifically including, but not limited to, emails and records contained in databases that track communications.
</t>
  </si>
  <si>
    <t>I would ask to inspect and/or obtain copies of the following public documents:
1.	All documents showing whether SR 195 between Spokane and Colfax, Washington is a High Accident Location (HAL) or High Accident Corridor (HAC).
2.	All documents generated or received by DOT regarding the safety of, or safety concerns about, SR 195 between Spokane and Colfax, Washington, specifically including, but not limited to, emails and records contained in databases that track communications.</t>
  </si>
  <si>
    <t>PDR-14-0845</t>
  </si>
  <si>
    <t>Aaron Blaisdell</t>
  </si>
  <si>
    <t xml:space="preserve">I would like to get copies of the right of way plans for:
SR 104 and 307 from Kingston Ferry to Gunderson Road SR 305 from Agate Bridge to Totten Road/Lemolo Road
</t>
  </si>
  <si>
    <t>PDR-14-2742</t>
  </si>
  <si>
    <t>Dennis Hendricks</t>
  </si>
  <si>
    <t xml:space="preserve">I would like to know how much was spent on investigating a complaint from Alana Johnson on striping crew against Dennis Hendricks on striping crew during the period of may 2017 to October 2017. I personally have spent 3 meetings on this with management, and countless hours on my end- I want to know how much time/money has been spent by human resources and management over an issue that could have been handled within the crew if someone had only tried that first. </t>
  </si>
  <si>
    <t>Jace Hulbert</t>
  </si>
  <si>
    <t xml:space="preserve">I would like to know if Sheri Knowles or Raymond Seymour have been disciplined in the past for violating Chapter 9 of the Human Resource Desk Manual. Any documentation or Record. </t>
  </si>
  <si>
    <t xml:space="preserve">I WOULD LIKE TO RECEIVE THE BID RESULTS FOR THE FOLLOWING BIDS.
ER61403
ER61405
ER61406
PROCUREMENT COORDINATOR   GAIL BIEVER </t>
  </si>
  <si>
    <t xml:space="preserve">I WOULD LIKE TO RECEIVE THE BID RESULTS FOR THE FOLLOWING BIDS.
ER61403
ER61405
ER61406
</t>
  </si>
  <si>
    <t>PDR-14-2681</t>
  </si>
  <si>
    <t xml:space="preserve">I would like to request a copies of the latest ROW plans for Hwy 3 in the vicinity of the intersection of Bree Drive in the northwest quarter of section 12, Township 23 North, Range 1 West, Kitsap County, approximately 6 miles south west of Bremerton WA.  
The project area is the said intersection, 200 feet in each of the three directions.  The parcel where most of the topographic survey will take place is number 122301-2-008-1004 in Kitsap County.
</t>
  </si>
  <si>
    <t>Charles H. Erlandson</t>
  </si>
  <si>
    <t xml:space="preserve">I would like to request information (plate readings, etc.) for the following commercial motor vehicle for the time period of December 1, 2013 through May 31, 2014 (six months).
The information will be used in conjunction with a Safety Compliance Review of MOTA TRUCKING, USDOT 1610755
The unit has an Oregon base plate
Plate #      State    Vin                                           Unit #
YAGM302  OR 2HSFHAMR5XC071206             1
</t>
  </si>
  <si>
    <t>PDR-14-1442</t>
  </si>
  <si>
    <t>Lauren Tumm</t>
  </si>
  <si>
    <t>I would like to see the video, from an accident that had happened on Sunday May 25th at 11:20 am at the intersection of lakeshore drive and 78th street in Vancouver wa.</t>
  </si>
  <si>
    <t>PDR-14-1368</t>
  </si>
  <si>
    <t xml:space="preserve">With respect to the real property corresponding to Whitman County AssessorÃ¢â‚¬â„¢s tax parcel number 20000451073907, with abbreviated legal description of SW Tract G 2 AC M/L ROAD R/W in Sec 7, T 14N, R 45 E, W.M., also referred to under the WSDOT bid documents as Washington State Department of Transportation Records as Ã¢â‚¬Å“I.C.# 6-38-04317,Ã¢â‚¬ï¿½ (hereinafter, the former being referred to as Ã¢â‚¬Å“PropertyÃ¢â‚¬ï¿½), please provide all notes, correspondence, emails, studies, assessments, evaluations, and documents in the possession or control of WSDOT pertaining to:
1.	wetlands, critical areas, or critical habitat on the Property
2.	since 2010, applications to change the comprehensive land use designation of the Property 
3.	since 2010, applications to rezone the Property
4.	applications for access permits/government approval to access to the Property off of Harms Road, Pullman, Washington
5.	appraisals of or including the Property
(The subject Property is undeveloped and across from Jess Ford off of SR 27, just outside of the City of Pullman, and formerly owned by WSDOT).  I request that these document be provided to me electronically, if possible.  If that is not feasible, then please notify when and where these documents can be available for inspection.
</t>
  </si>
  <si>
    <t>I.C.# 6-38-04317, Tax Parcel 20000451073907 documentation</t>
  </si>
  <si>
    <t xml:space="preserve">IÃ¢â‚¬â„¢m looking for the SR 167, North Sumner Interchange Vicinity plans which shows west valley highway (WVHY) </t>
  </si>
  <si>
    <t>Permit Surveying, Inc.</t>
  </si>
  <si>
    <t>Christopher C. Ammann</t>
  </si>
  <si>
    <t>Right-of-way plans for I-182 MP 13.00 to MP 14.37 and for US 395 MP 14.02 to 14.37.</t>
  </si>
  <si>
    <t>I-182 and US 395 right of way plans</t>
  </si>
  <si>
    <t>Leavy Schultz Davis &amp; Ruff, P.S.</t>
  </si>
  <si>
    <t>William E. Davis</t>
  </si>
  <si>
    <t>contract between the Washington State Department of Transportation and the Franklin County Irrigation District No. 1 as it addresses the construction of the road bridge across the Franklin County Irrigation District canal on Road 100 in Franklin County, as it runs south from the Road 100 interchange with Interstate I-182 .</t>
  </si>
  <si>
    <t>I-182 Franklin County Contract</t>
  </si>
  <si>
    <t>PDR-14-1862</t>
  </si>
  <si>
    <t>I-182 right of way plans, along the golf course and the bridge going; around milepost 5.</t>
  </si>
  <si>
    <t>I-182 right of way plans</t>
  </si>
  <si>
    <t xml:space="preserve">R-o-w plans for the Yakima River crossing in Richland.  
I-182  at roughly MP 3.5, SE Ã‚Â¼ of Section 15, T9N, R28E, W.M.
</t>
  </si>
  <si>
    <t>Gary Wagner</t>
  </si>
  <si>
    <t>Right of way plan for I-182 through all of section 14, T9N, R28 East; and the tabulation sheet that shows the stations and offsets of the D.O.T. survey monuments set for this area.</t>
  </si>
  <si>
    <t>I-182 right of way plans &amp; monument info</t>
  </si>
  <si>
    <t>Timothy J. Henderson</t>
  </si>
  <si>
    <t xml:space="preserve">1) the timing and sequences for the intersection in Pasco, WA. At mile post 12.68 westbound I-182 and 20th northbound, northbound left turn signal for westbound I 182 on-ramp. In relation to the 20th southbound signals. The signal for both turn and northbound 20th and westbound milepost 12.68, I-182 is known as a doghouse style signal, both the 20th southbound signals are of the standard three light vertical style.
2) information for left turn milepost 12.68 westbound I-182 on-ramp, when arrow goes green to yellow to red circle whatÃ¢â‚¬â„¢s the amount of time? Does yellow arrow flash at anytime during the day, or go from a green arrow to a solid yellow arrow then to red circle for the left turn on to I-182 westbound on ramp, while the 20th street northbound light stays green circle. I would like times between light cycles for the turn signal and northbound lane signal.
3) information as well for 20th southbound traffic light from green to yellow to red also, then sequence for lights northbound 20th, on-ramp westbound mile post 12.68 to I-182, and southbound 20th light.
4) Scenario: both northbound and west I-182 on-ramp left turn arrow light is green then goes to yellow left turn arrow, then to red circle while northbound 20th is still green circle. When does the southbound 20th lights, turn to green circle. 
5) any video, program settings, times, sequence pattern, etc. This is for the date of February 1st 2016 specifically from 4:00p.m. to 6:00p.m. Time of accident in question was approximately 5:15p.m.
I have been informed that there is no video at this intersection all ready by Jim Maugh.
</t>
  </si>
  <si>
    <t>I-182 traffic signal info</t>
  </si>
  <si>
    <t>Turnback Agreement between WSDOT and City of Pasco for the I-182 and 20th Avenue Interchange area.</t>
  </si>
  <si>
    <t>I-182 Turnback Agreement</t>
  </si>
  <si>
    <t>PDR-15-2903</t>
  </si>
  <si>
    <t xml:space="preserve">All I am looking for is a few good examples of IDRÃ¢â‚¬â„¢s, Field Note Records and maybe a FA sheet from Phil Hymas when he worked on the I-205 Mill Plain to 18th St project.  
We were selected by City of Kelso for a construction management contract and they are interviewing us on Wednesday next week before they award the contract to us.  They requested to see examples of my inspectors work.  Since Phil has not done any inspection for Otak yet, I was hoping I could use a couple of his WSDOT examples to show them how organized and thorough he was.  
Let me know if you need anything else for this request?    </t>
  </si>
  <si>
    <t>I-205/18th Street - IDR's</t>
  </si>
  <si>
    <t>Angela Torcolini</t>
  </si>
  <si>
    <t xml:space="preserve">A list of all people who were working or scheduled to work at or near Milepost 25 on Interstate 405 for any reason on May 11, 2011 and/or who may have knowledge of this incident. Please provide their current contact information if known, or their last known contact if not known. Please provide any information you may have regarding a traffic incident at or near this location on May 11, 2011 between 9:00 and 10:00 a.m. </t>
  </si>
  <si>
    <t xml:space="preserve">I405 </t>
  </si>
  <si>
    <t>PDR-14-0744</t>
  </si>
  <si>
    <t>Patti Saiden</t>
  </si>
  <si>
    <t xml:space="preserve">1. All contracts between WSDOT and Flatiron Constructors, Inc., including Contract Number 8204, for the development and construction of the I-405 NE 6th to 1-5 Widening and Express Toll Lanes Design Build Bridge Project (the "Project"), including all specifications, change orders, amendments, modifications, and all other documents referenced and/or incorporated therein;
2.  All claims and notices of claims relating in any way to the Project; and
3.  All  correspondence,  including  electronic  correspondence, sent  to  or  received  by WSDOT relating in any way to any claim and/or dispute relating to the Project and/or Contract Number 8204.
</t>
  </si>
  <si>
    <t xml:space="preserve">I-405  NE  6th  to  I-5 Widening and Express Toll Lanes Design Build Bridge Project, NW Region
</t>
  </si>
  <si>
    <t>I-405 - NE 6th to I-5 Widening and Express Toll Lanes</t>
  </si>
  <si>
    <t xml:space="preserve">Ilir  Hidri </t>
  </si>
  <si>
    <t>Request records on the construction area I-405 northbound entering SR 520 eastbound. It would be helpful to me to have some kind of proof that there was cones on this section of the highway on January 17th and January 18th of 2015. Any information about the cones and the construction going on on these dates on that section of the highway would be very helpful.</t>
  </si>
  <si>
    <t>I-405 &amp; SR 520 Construction traffic control</t>
  </si>
  <si>
    <t>PDR-15-0235</t>
  </si>
  <si>
    <t>12 Pending Change Orders and their associated documents</t>
  </si>
  <si>
    <t>We request the opportunity to review and inspect or obtain
copies of the following documents in the possession of the Washington Department of Transportation ("WSDOT") regarding the 1-405 NE 6th St. to 1-5 Widening and Express Toll Lanes located in Bellevue, Kirkland and Bothell, WA; WSDOT Contract No. 8204:
1. All payment records and accounting of amounts paid by WSDOT to Flatiron Constructors, Inc.;
2. All correspondence, including but not limited to serial letters and email correspondence, between anyone at WSDOT and anyone at Flatiron Constructors;
3. All notes and minutes of meetings between WSDOT and Flatiron Constructors;
4. All change orders, including final documents, draft or proposed change orders, and all relating correspondence, notes or minutes;
5. The prime contract and/or the design-build contract, including all addenda or modifications; and,
6. All project schedules, updates to the project schedules, "look aheads" and any analysis related thereto.</t>
  </si>
  <si>
    <t>I-405 and I-5 Widening</t>
  </si>
  <si>
    <t>PDR-15-1582</t>
  </si>
  <si>
    <t>Kelley Metcalf</t>
  </si>
  <si>
    <t>IÃ¢â‚¬â„¢d like to request the following for the I-405 Concrete Pavement Rehabilitation Project, which replaced or repaired concrete panels on all four lanes of I-405 north from southeast 8th street to Main Street in Bellevue. The project was completed in September of 2013. Here is the link to the project on your site:  http://www.wsdot.wa.gov/Projects/I405/I405Pavement/
Will you please provide me with the:
Ã¢â‚¬Â¢	SOQs of the top 3 teams
Ã¢â‚¬Â¢	SOQ evaluation scoring and comments for top 3 teams
Ã¢â‚¬Â¢	Complete Proposals for top 3 teams
Ã¢â‚¬Â¢	Proposal evaluation scoring and comments for top 3 teams</t>
  </si>
  <si>
    <t>I-405 Concrete Pavement Rehabilitation Project SOQs, Proposals, and evaluation scoring</t>
  </si>
  <si>
    <t>Brian Schend</t>
  </si>
  <si>
    <t xml:space="preserve">As-built drawings for Interstate 405 at exit 9 as well as the adjacent Newport Hills Park and Ride. Specifically, I need plans demonstrating how Lakehurst Creek is routed thru this area.
It appears that the creek was routed thru pipes during the intiial construction of 405. My understand is that this was done under contract C-7533, dated 1964, titled May Creek to Factoria, and I may be looking for sheet 53 of 89. I understand that the Park and Ride was constructed under contract C-2071, dated 1981, titled Newport Hills Park and Ride Lot, and I may be looking for sheets 8, 13 &amp; 14 of 40.
</t>
  </si>
  <si>
    <t>I-405 exist 9 records request</t>
  </si>
  <si>
    <t>PDR-15-3350</t>
  </si>
  <si>
    <t>Carter Casady</t>
  </si>
  <si>
    <t>information on the average peak period toll rates for the 17-mile long I-405 express lanes between Lynnwood and Bellevue. I am specifically looking for the average peak period toll rates in the Northbound direction from 5-9am and 3-7pm as well as Southbound direction from 5-9am and 3-7pm during the period 9/27/15 to 12/28/2015.</t>
  </si>
  <si>
    <t>I-405 Express Lane Toll Rates</t>
  </si>
  <si>
    <t>I-405 express toll corridor</t>
  </si>
  <si>
    <t>Items # 9 - 11</t>
  </si>
  <si>
    <t>I request the following information regarding the operation of the I-405 Express Toll Lanes opened on September 27th, 2015 that run from Bellevue, WA to the I-5/I-405 interchange near Bothell, WA, including but not limited to:
For the dates of 9/28/2015 to 11/29/2015:
1 The documentation regarding the ALGORITHM of toll pricing on the 405 ETL including but not limited to the processes and procedures for rate adjustment including the mathematical model showing the variables being fed into the model for pricing at all posted ETL toll signs along the entire legnth of the ETL lanes.
2 The documentation/processes regarding the objective function for performance of the 405ETL (i.e. what is the stated objective [is there a target speed to maintain Federal funding?], why is the objective, who approved the objective, how can the objective be revised)
3 Total number of vehicles recorded travelling in the HOV &amp; toll lanes
4 The type of vehicle and/or GoodToGo pass recorded for each vehicle recorded (i.e., GoodToGo, FlexPass, motorcyle, pay-by-plate, pay-by-mail, etc.)
5 Total number of vehicles charged in the toll lanes and charge for each vehicle tolled
6 Recorded entrance and exit point for each vehicle recorded using the HOV and/or express toll lane (i.e. which cameras recorded the vehicle along the corridor that documented it's total passage)
7 Toll rate posted by time of day for each tollable segment of travel, this includes a record of every instance the rate was changed, the rate that was posted for each segment and the timestamp that the rate was changed.
8 All timestamped vehicle speed measurement data available recorded by the WSDOT for toll lanes and general purpose lanes
9 Accident count &amp; location of said accidents in the I-405 express toll corridor
10 Total count of accident related injuries in the I-405 express toll corridor
11 Total count of accident related fatalities in the I-405 express toll corridor
12 All timestamped records of the estimated travel times posted on electronic highway message boards related to travel through I-405 express toll corridor (example: electronic sign posted on I-5 south north of the I-405 interchange that lists estimated travel time to Seattle and Bellevue via I-5 and I-405)
13 If available, total number of vehicles counted using the general purpose lanes in the I-405 express toll corridor
Electronic format of all records is requested.</t>
  </si>
  <si>
    <t>I405 Express Toll Lanes</t>
  </si>
  <si>
    <t>PDR-15-3346</t>
  </si>
  <si>
    <t>Christine Borrmann</t>
  </si>
  <si>
    <t>records showing the number of car trips, the amount each trip is charged, and the times of travel for all locations in the I-405 Express Toll Lanes for the 24-hour periods of August 15, 2016 and August 18, 2016.... not looking for any personal information on account holders.</t>
  </si>
  <si>
    <t>I-405 Express Toll Lanes Transactions for 8/15/2016 and 8/18/2016</t>
  </si>
  <si>
    <t>William E. Popp</t>
  </si>
  <si>
    <t>WSDOT conducted a Survey Monkey survey of I-405 Good to Go pass holders in March.  I would like to have the complete file from that survey Ã¢â‚¬â€œ not just the summary answers.  I cannot locate the summary results on-line or I would be more specific.</t>
  </si>
  <si>
    <t>I-405 March Survey of GoodtoGo pass holders</t>
  </si>
  <si>
    <t>Please provide all photographs, videos, maps, diagrams, charts, drawings, and descriptions, including but not limited to Milepost Viewer records, of the Northeast 8th Street On Ramp entering the north bound lanes of Interstate 405 at milepost 14 in Bellevue, Washington for the time period between January 1, 2011 and December 31, 2011.
For</t>
  </si>
  <si>
    <t>I-405 Milepost 14</t>
  </si>
  <si>
    <t>PDR-15-2962</t>
  </si>
  <si>
    <t xml:space="preserve"> the highway plans for I-405 with the following: Section 20, Township 24 N., Range 5 E</t>
  </si>
  <si>
    <t>I-405 Plans</t>
  </si>
  <si>
    <t xml:space="preserve">Identifying information such as names, e-mail addresses and phone numbers of Tolling customers who participated in the survey. </t>
  </si>
  <si>
    <t xml:space="preserve">I am looking for the full report provided by your research vendor, but also the actual, aggregated survey responses. So, for example, if 300 people took the survey, it would approximately be about 300 rows, with various columns indicating their responses.
In other words, its the underlying raw survey data that report is based off of.
</t>
  </si>
  <si>
    <t>I-405 Public Opinion Survey</t>
  </si>
  <si>
    <t>Diane Nelson</t>
  </si>
  <si>
    <t>complete copy (with attachments and appendices) of the I-405 Renton Stage 2 Design/Build Project Geotechnical Design memorandum dated August 14, 2009. IÃ¢â‚¬â„¢ve attached a copy of the cover sheet that gives the exact title, date, preparer, etc.</t>
  </si>
  <si>
    <t>I-405 Renton Stage 2 Design/Build</t>
  </si>
  <si>
    <t>PDR-14-2219</t>
  </si>
  <si>
    <t xml:space="preserve">update on the current status of the following project(s); could you please send the following information, if available, for the project(s) listed below?
* Right-of-Way acquisition date
* LET date
* Preferred alternative
* ROW plans or any map showing before and after ROW lines for the project
Project(s):
Ã¢â‚¬Â¢ I-405 Renton to Bellevue 
</t>
  </si>
  <si>
    <t>I-405 Renton to Bellevue: ROW acquisition date, LET date, Preferred alternative, ROW plans or any map</t>
  </si>
  <si>
    <t>Londi Lindell</t>
  </si>
  <si>
    <t xml:space="preserve">A complete copy of the power point presentation (I-405 RTB LakeLanes) you presented this evening. </t>
  </si>
  <si>
    <t>I-405 RTB Lake Lanes Powerpoint</t>
  </si>
  <si>
    <t>Tan Stanley</t>
  </si>
  <si>
    <t xml:space="preserve">I am requesting information in regards to the message displayed on the digital signage found above I-405 Southbound between Exit 17 and Exit 14 on Jan. 11th, 2018 from 7:00 am to 7:30 am. This would include the digital display that spans across all lanes and the toll lane signage. </t>
  </si>
  <si>
    <t>I-405 Southbound Toll Lanes</t>
  </si>
  <si>
    <t>Terry Foulon</t>
  </si>
  <si>
    <t>I-405 SR 169 to I-90 Renton to Bellevue Project FONSI 11/08 Appendix A Fish and Aquatic Resources Discipline Report and Appendix B Surface Water and Floodplain Discipline Report</t>
  </si>
  <si>
    <t xml:space="preserve">I-405 SR 169 to I-90 Renton to Bellevue Project FONSI </t>
  </si>
  <si>
    <t>PDR-14-2782</t>
  </si>
  <si>
    <t>1-405 I SR167 Interchange Direct Connector Design-Build Project, we are requesting electronic CD's or hard copies of the documents listed on the attached document that were submitted by the three short-listed Submitters:
- Guy F. Atkinson Construction, LLC
- Kiewit Infrastructure West Co.
- Parsons/Kuney Joint Venture
1. Electronic copies of the SOQ's and proposals
2. Any supplemental information that may have been submitted by submitters in relation to their proposal or SOQ (additional graphics, illustrations, marketing material or videos).
3. A list of names, titles and firms for members of the evaluation panel or committee that participated in the SOQ review process and proposal review process.
4. Other than the RFQ, a copy of any instructional material provided to the evaluation team members for the purpose of explaining to the evaluators, the rules and expectations for their evaluation efforts and analysis.
5. All evaluation and scoring notes generated by the evaluation panel or committee during their review of the SOQ's and proposals along with scoring results for each SOQ and proposal section and sub-section.</t>
  </si>
  <si>
    <t>I-405 SR167 Interchange Direct Connector copies of documents</t>
  </si>
  <si>
    <t xml:space="preserve">WSDOTÃ¢â‚¬â„¢s full survey from April, of I-405 users whose e-mail address are on file.  This will address questions about income levels, and customer satisfaction, among the toll lane users. </t>
  </si>
  <si>
    <t xml:space="preserve">I-405 Survey </t>
  </si>
  <si>
    <t>Andrew Keck</t>
  </si>
  <si>
    <t xml:space="preserve">(a) documents relating to the technical details of the I-405 tolling system such as what cameras are used, how the system works when a car goes under it, and how rates are calculated. 
(b) I am also looking for financial documents that cover how much the system cost to install and what happens with the revenue earned from it. 
</t>
  </si>
  <si>
    <t>I-405 Tolling System technical documents</t>
  </si>
  <si>
    <t>PDR-15-2911</t>
  </si>
  <si>
    <t>I-405 Express Lanes: 
The duration per day that the tolls were at $10 for the months of June, July and August, 2016.</t>
  </si>
  <si>
    <t>I-405 tolls - duration when they hit $10</t>
  </si>
  <si>
    <t>George Sarhanis</t>
  </si>
  <si>
    <t xml:space="preserve">I am writing to request documentation with regards to the i-405 traffic data. 
Specifically, I am requesting studies and real time tracking that shows how many cars have traveled on the interstate over the last 6 how many cards are currently utilizing the new carpool lane, what type of revenue has been received on those carpool lanes. 
I'm also looking to request any type of information on how travel times are measured and the historical data on travel times over the last 6 months until current.
lastly, I'm looking to obtain this information on a weekly basis, will I need to request that each week or will this submission suffice?
</t>
  </si>
  <si>
    <t>I-405 Traffic Data</t>
  </si>
  <si>
    <t>PDR-15-2844</t>
  </si>
  <si>
    <t>USB Drive</t>
  </si>
  <si>
    <t xml:space="preserve">Information related to the transportation planning for the I-405 corridor between Bellevue and Renton:
Ã¢â‚¬Â¢ Design-Year ramp and roadway volumes used for intersection and freeway mainline analysis
Ã¢â‚¬Â¢ Information related to the methodology used to calculate the Design-Year traffic demand
Ã¢â‚¬Â¢ The anticipated split between the Express Toll Lanes and the General Purpose Lanes, both NB and SB
Ã¢â‚¬Â¢ The anticipated transit bus volumes, in both the ETL and GP lanes, for NB and SB, whether or not used in the traffic analysis
Ã¢â‚¬Â¢ The currently-proposed locations of Express Toll Lanes access points, both northbound and southbound
Ã¢â‚¬Â¢ All computer files related to any VISSIM network microsimulation model used to analyze traffic operations along I-405
</t>
  </si>
  <si>
    <t xml:space="preserve">I-405 Transportation Planning </t>
  </si>
  <si>
    <t>Melissa Slager</t>
  </si>
  <si>
    <t>the full results of the I-405 user survey the state conducted in April 2016</t>
  </si>
  <si>
    <t>I-405 user survey conducted in April 2016</t>
  </si>
  <si>
    <t>Graham Construction &amp; Management, Ltd</t>
  </si>
  <si>
    <t>Joyce Carter</t>
  </si>
  <si>
    <t>I-405, NE 6th Street to I-5 - NB Hard Shoulder Running &amp; ETL Improvements Statements of Qualifications and Proposals.
Graham Contracting Ltd. would like to request the statement of qualifications, proposals and scoring (Summary of Technical Credits) for: Atkinson and Kiewit</t>
  </si>
  <si>
    <t>I-405, NE 6th Street to I-5 - NB Hard Shoulder Running &amp; ETL Improvements Statements of Qualifications and Proposals.</t>
  </si>
  <si>
    <t xml:space="preserve">I would like to request the following information:
1.	SOQs and/or proposals and scoring for Kiewit and Atkinson for the I-405/ 167 contract. 
2.	SOQs and scoring for the Woodland Pump Infrastructure Assessment &amp; Possible Replacement on-call contract
</t>
  </si>
  <si>
    <t>I-405/ 167 contract SOQs and/or proposals and scoring for Kiewit and Atkinson and also the Woodland Pump Infrastructure Assessment &amp; Possible Replacement on-call contract</t>
  </si>
  <si>
    <t xml:space="preserve">A PDF set of the 623 As-Built Drawings for the I-405/I-5 to SR 169 Stage 2 - Widening and SR 515 Interchange Project.  </t>
  </si>
  <si>
    <t>I-405/I-5 to SR 169 Stage 2 AsBuilts</t>
  </si>
  <si>
    <t>PDR-14-0060</t>
  </si>
  <si>
    <t>I-405/SR 167 Interchange Direct Connector Design-Build Project (Contract #8811) I would like to request electronic (pdfs) of the Statement of Qualifications and Proposals for:
Guy F Atkinson Construction
Kiewit Infrastructure West Co.
Parsons/Kuney Joint Venture</t>
  </si>
  <si>
    <t>I-405/SR 167 Interchange Direct Connector Design-Build Project (Contract #8811) SOQs and proposals</t>
  </si>
  <si>
    <t>Tyler Buford</t>
  </si>
  <si>
    <t>Public records for the 1-405 I SR 167 Interchange Direct Connector Project
All of the Statement of Qualifications (SOQ's) submitted to WSDOT
Evaluation Criteria, Scores, and Worksheets for each of the submitted SOQ's
All of the Proposals submitted to WSDOT
Evaluation Criteria, Scores, and Worksheets for each of the submitted Proposals
WSDOT's Proposal Evaluation Manual</t>
  </si>
  <si>
    <t>I-405/SR 167 Interchange Direct Connector Project records</t>
  </si>
  <si>
    <t xml:space="preserve">Under the Washington Public Records Act, Ã‚Â§42.56 et seq., we are requesting to obtain copies of all SOQs, technical proposals, evaluation notes, and scores in response to the following project. 
I-405/SR167 Interchange Direct Connector Project all SOQs, technical proposals, evaluation notes, and scores
</t>
  </si>
  <si>
    <t>I-405/SR167 SOQs, proposals, notes, scores</t>
  </si>
  <si>
    <t>Maxwell Graham Law, PS</t>
  </si>
  <si>
    <t>Thomas Degan</t>
  </si>
  <si>
    <t>I-5 M Street to Portland Ave. HOV WSDOT Contract 8607
1. All documents of any kind which relate to, mention, or concern the condition of State Route 7, near milepost 58 and the I-5 Northbound ramp between March 1, 2015 and April 15, 2015. This includes but is not limited to the location and placement of traffic control signs or devices, gravel spills, sweeping operation, or collisions occurring in that area;
2. All plans, drawings or documents of any kind which relate to, mention or concern, any traffic control plans utilized or in effect on State Route 7, near milepost 58 and the I-5 Northbound ramp, between March 1, 2015 and April 15, 2015;
3. All Contractor's Daily Report, or documents describing construction related activities, which relate to, mention, or concern State Route 7, near milepost 58 and the I-5 Northbound ramp, between March 1, 2015 and April 15, 2015;
4. All Incident Reports, or other documents describing traffic collisions or accidents, occurring on State Route 7, near milepost 58 and the I-5 Northbound ramp, between March 1, 2015 and April 15, 2015;
5. All documents of any kind which relate to, mention or concern, sweeping operations that occurred on State Route 7, near milepost 58 and the 1-5 Northbound ramp, between March 1, 2015 and April 15, 2015;
6. All documents of any kind which relate to, mention or concern, the transportation of gravel or sand on State Route 7, near milepost 58 and the 1-5 Northbound ramp, between March 1, 2015 and April 15, 2015.</t>
  </si>
  <si>
    <t>I-5  M Street to Portland Ave. - HOV WSDOT Contract 8607</t>
  </si>
  <si>
    <t>Geotechnical reports, memos, letters, Geophysical data, Boring Logs, Laboratory Testing, Consultant reports and memos
pertaining to the I-5 - Portland Avenue to Port of Tacoma Road - Northbound HOV project</t>
  </si>
  <si>
    <t>I-5 - Portland Avenue to Port of Tacoma Road - Northbound HOV, Pierce County</t>
  </si>
  <si>
    <t>Neil Doherty</t>
  </si>
  <si>
    <t>I am looking for information on the I-5 - SR 16 Realignment - HOV Structure and Connections Project.  I would like cost estimates for environmental consulting from O'Neill Services Group and for water treatment services for Northwest Soil Cement LLC on the I-5 - SR 16 Realignment - HOV Structure and Connections Project.  I would also like all project invoices from O'Neill Services Group and from Northwest Soil Cement LLC for the I-5 - SR 16 Realignment - HOV Structure and Connections Project.</t>
  </si>
  <si>
    <t>I-5 - SR 16 Realignment - HOV Structure and Connections Project (OL Region)</t>
  </si>
  <si>
    <t xml:space="preserve">We are working with the City of Fife, WSDOT, FHWA and other stakeholders on the I-5 and 54th Avenue E Interchange Improvement Project, including the Interchange Justification Report.  We would like to receive traffic data from the SR 167 Extension Project to provide consistency between the two projects.  </t>
  </si>
  <si>
    <t>I-5 &amp; 54th Avenue Interchange Improvement Project</t>
  </si>
  <si>
    <t>I-5 @ Marvin Road Contract 8100 1967 bridge plans</t>
  </si>
  <si>
    <t>PDR-15-0795</t>
  </si>
  <si>
    <t>Aaron Grimes</t>
  </si>
  <si>
    <t xml:space="preserve">PM peak hour or PM period traffic volume data from the following permanent traffic recorder sites, and any corresponding freeway ramp volumes that could be associated with the permanent collection sites or in the general vicinity.  The requested data locations are: 
1.      S837 Ã¢â‚¬â€œ Tacoma/Fife (I-5)
2.      R034 Ã¢â‚¬â€œ Tacoma/Lakewood (I-5)
3.      R092 Ã¢â‚¬â€œ Lakewood/JBLM (I-5), Ramps
4.      R091 Ã¢â‚¬â€œ DuPont (I-5), Ramps
5.      R060 Ã¢â‚¬â€œ Lacey (I-5), Ramps
6.      R098 Ã¢â‚¬â€œ Olympia (US-101), Ramps
7.      R099 Ã¢â‚¬â€œ Olympia\Tumwater (I-5), Ramps
8.      R097 Ã¢â‚¬â€œ Tumwater (I-5), Ramps
9.      R003E Ã¢â‚¬â€œ US-101\West Olympia (US-101), Ramps
10.   R003N Ã¢â‚¬â€œ US-101\Mud Bay (US-101), Ramps
11.   R003W Ã¢â‚¬â€œ US-101\SR-8 (US-101), Ramps
12.   R019 Ã¢â‚¬â€œ Thurston/Lewis County (I-5)
13.   R104 Ã¢â‚¬â€œ Chehalis (I-5), Ramps
I would appreciate any 2014 permanent traffic count data along I-5 that you can provide will help and assist with our model validation.
</t>
  </si>
  <si>
    <t>I-5 2014 Permanent Traffic Data</t>
  </si>
  <si>
    <t>PDR-15-2902</t>
  </si>
  <si>
    <t>Lakeview Light</t>
  </si>
  <si>
    <t>Mark Thadman</t>
  </si>
  <si>
    <t>I5 and 96th ROW</t>
  </si>
  <si>
    <t>PDR-15-1793</t>
  </si>
  <si>
    <t>Reported collisions that occurred within the I-5 / 179th St interchange (excluding mainline) and specific Clark County Roads near this interchange for the period of January 1, 2009 through December 31, 2013.</t>
  </si>
  <si>
    <t>I-5 and Clark County Rd collision data near the I-5/179th st interchange.</t>
  </si>
  <si>
    <t>PDR-14-0446</t>
  </si>
  <si>
    <t>Eric Sill</t>
  </si>
  <si>
    <t xml:space="preserve">As-built records to complete my research of existing conditions for the attached base map limits (MP .05 to MP .07) on the east side of I-5, that includes:
Ã¢â‚¬Â¢	E. Olive Way Overpass Ã¢â‚¬â€œ bridge deck, bridge railing, sidewalk, east abutment, east approach slab, wing wall/retaining wall on the east side of SR5.
Ã¢â‚¬Â¢	NB Off Ramp Ã¢â‚¬â€œ channelization, paving, drainage, and gore curbing details.
Ã¢â‚¬Â¢	1960Ã¢â‚¬â„¢s up to today.
</t>
  </si>
  <si>
    <t>I-5 as builts</t>
  </si>
  <si>
    <t>Kessi Engineering &amp; Consulting</t>
  </si>
  <si>
    <t>James Kessi</t>
  </si>
  <si>
    <t xml:space="preserve">Can you please send the as-built drawings of I-5 showing the storm pipe crossing of I-5 in this approximate location near milepost 29, on I-5, about 1 mile south of Exit 30?
If you have to go north or south to show the pipe crossing of I-5, then this is what we are looking for.
</t>
  </si>
  <si>
    <t xml:space="preserve">I-5 Asbuilts </t>
  </si>
  <si>
    <t>Greystone USA</t>
  </si>
  <si>
    <t>Steven Juskowicz</t>
  </si>
  <si>
    <t>Four Bin Axle Hourly report for Interstate 5 at the 136.75 mile marker and Pacific Hwy E (099 SRID) at the 0.19 milepost. 
provide the report based on both directions combined. For date range, Jan 2014-Aug 2014 or the full 2013.</t>
  </si>
  <si>
    <t>I-5 Axle Hourly report</t>
  </si>
  <si>
    <t>PDR-14-2412</t>
  </si>
  <si>
    <t>Denial Exemption(s) - 42.56.230(3): 42.56.230(5)</t>
  </si>
  <si>
    <t>Tax Identification Number, Last 4 digits of credit card number</t>
  </si>
  <si>
    <t xml:space="preserve">WSDOT Serial Letter 449 and the emails from Ty Hillebrand have indicated the additional quantities and force account payments will be made. We are looking forward to reviewing the adjustments made to quantity measurements that resulted from your 49 day review. You also stated that any adjustments not made on previous estimates would be included on the next estimate that is run for the contract. Please notify TSI if these adjustments will be included with the April 5th progress estimate No. 45. 
Until the estimates are processed, clear your belated claims process and the TSI is provided the revisions we are unable to provide a response. If you now believe the final contract measurements are correct and complete, we again request a copy of the final measurements for the project. If you are unwilling to provide them, pursuant to the provisions of RCW 42.17.250-340, "Public Records," and WAC 468-06, "Public Access of Information and Records," we request a copy of the final measurements for the project be provided. </t>
  </si>
  <si>
    <t xml:space="preserve">I-5 Blakeslee Jct to Grand Mound </t>
  </si>
  <si>
    <t>PDR-14-0887</t>
  </si>
  <si>
    <t xml:space="preserve">We received the PDR for the following:
Ã¢â‚¬Â¢	Project Photos: All Construction and Design photos.
Ã¢â‚¬Â¢	Street Cleaning:  Engineer order, Ã¢â‚¬Å“ColinÃ¢â‚¬ï¿½ that required TSI to provide street cleaning.
Ã¢â‚¬Â¢	Force Account Work: All Labor and Equipment Rates used by WSDOT in the calculation of the force account work including detailed breakdown and any rate updates done during the course of the contract.
Ã¢â‚¬Â¢	Quantity Variations: 
o	Over Ran Items: Provide all WSDOT review notes and calculation of labor and equipment of the actual cost of the work for all items that over ran the revised bid item quantities by TSI.
o	Under Ran items: All review notes and calculations of labor and equipment rates done by WSDOT for the equitable review of items identified by TSI the under run the contract amount by 75%.
</t>
  </si>
  <si>
    <t>I-5 Blakeslee Jct to Grand Mound
No. 7903
Project Closeout WSDOT SL 452 &amp; 451</t>
  </si>
  <si>
    <t>PDR-14-1258</t>
  </si>
  <si>
    <t>An as built layout plan for bridge 5/711 with an elevation of the bridge</t>
  </si>
  <si>
    <t>I-5 Bridge 5/711 Plan and Profile</t>
  </si>
  <si>
    <t>PDR-15-2768</t>
  </si>
  <si>
    <t>David Icenhower</t>
  </si>
  <si>
    <t xml:space="preserve">A PDF file(s) of the as-built drawing for the I-5 bridge crossing over Scatter Creek, in Section 31, Township 16 North, Range 2 West, W.M.  </t>
  </si>
  <si>
    <t>I-5 bridge crossing over scatter creek</t>
  </si>
  <si>
    <t>PDR-15-1970</t>
  </si>
  <si>
    <t>Bridge plans for bridges 5/337E and 5/337W I-5 over martin Way. City of Lacey Wa. MP 109.14.</t>
  </si>
  <si>
    <t>I-5 Bridge Plans</t>
  </si>
  <si>
    <t>Cindy Collins</t>
  </si>
  <si>
    <t xml:space="preserve">I read an article stating that the Washington's House of Representatives passed a bill to jumpstart plans for the replacement of the I-5 bridge over the Columbia River. I would like to obtain the plans that will show the proposed improvements/alignments for this upcoming bridge project. </t>
  </si>
  <si>
    <t>I-5 Bridge replacement</t>
  </si>
  <si>
    <t>Tiffany Darbyshire</t>
  </si>
  <si>
    <t xml:space="preserve">Requesting all 911 recordings, video or pictures in your possession regarding the I-5 accident.  </t>
  </si>
  <si>
    <t>I-5 car accident, King Co.</t>
  </si>
  <si>
    <t>John Flaherty</t>
  </si>
  <si>
    <t>Estimated hourly traffic volumes and truck percentages for I-5 due north of the Northwest Ave interchange</t>
  </si>
  <si>
    <t>I-5 due northo of the Northwest Ave Interchange Traffic Volumes and truck percentages</t>
  </si>
  <si>
    <t>Arizona State University</t>
  </si>
  <si>
    <t>David Ramsey</t>
  </si>
  <si>
    <t xml:space="preserve">I-5 Everett HOT Lanes and Tacoma Narrows Bridge - notice to proceed (NTP), construction start, construction end, and substantial completion dates. </t>
  </si>
  <si>
    <t>PDR-15-2193</t>
  </si>
  <si>
    <t>SDA</t>
  </si>
  <si>
    <t>Scott Mesic</t>
  </si>
  <si>
    <t>The I-5 Everett HOV Design Build Project Hydraulic Report.</t>
  </si>
  <si>
    <t>I-5 Everett HOV Design Build Project Hydraulic Report.</t>
  </si>
  <si>
    <t>PDR-15-3000</t>
  </si>
  <si>
    <t>Law Office of Kim-Khanh T. Van, PLLC</t>
  </si>
  <si>
    <t>Selina Villagomez-Marinas</t>
  </si>
  <si>
    <t>My law office represents Mr. Chinh Van Ly. We are requesting video footage and/or pictures from a motor vehicle accident that took place on January 06, 2016 around 7:07 P .M. The accident occurred at exit 171 on 1-5 northbound in Washington.</t>
  </si>
  <si>
    <t>I-5 exit 171 northbound video footage and/or pictures from accident</t>
  </si>
  <si>
    <t>Shuxian Li</t>
  </si>
  <si>
    <t>I had car accident On 02/17/2016 around 7:00pm, at I-5 Exit 270 north (Birch Bay Lynden Rd) I noticed there is camera may record the whole story. Please help me to find the record and make a copy for me I really appreciate all your help</t>
  </si>
  <si>
    <t>I-5 exit 270 Birch Bay camera recording for 2/17/2016</t>
  </si>
  <si>
    <t>I am requesting a copy of the briefing paper sent in 2015 from WSDOT to Governor Jay InsleeÃ¢â‚¬â„¢s office outlining a plan to replace aging expansion joints on I-5 in Seattle/King County.</t>
  </si>
  <si>
    <t>I-5 Expansion Joint Repair Downtown Seattle</t>
  </si>
  <si>
    <t>Marc J. Servizi</t>
  </si>
  <si>
    <t xml:space="preserve">Working on a project for Seattle City Light that would go over a part of the express lanes at 6th Ave between Cherry and Columbia.
Where do I find the WSDOT tunnel plans?
</t>
  </si>
  <si>
    <t>I-5 Express Lane Tunnel Plans</t>
  </si>
  <si>
    <t>PDR-14-3342</t>
  </si>
  <si>
    <t>Shannon Peterson</t>
  </si>
  <si>
    <t>I-5 Grand Mound to Maytown Stage 2 Plans.</t>
  </si>
  <si>
    <t>I-5 Grand Mound to Maytown Stage 2</t>
  </si>
  <si>
    <t>Joel Howitt</t>
  </si>
  <si>
    <t>Copies of record construction design plan and/or as-built drawings from the date of original construction of a portion of Interstate 5 in Federal Way, WA (King County) between milepost 143-144. Specifically engineered drawings along the west side of the south bound lanes and right-of-way.</t>
  </si>
  <si>
    <t xml:space="preserve">I-5 in Federal Way--MP 143-144
</t>
  </si>
  <si>
    <t>PDR-15-3064</t>
  </si>
  <si>
    <t>Puget Law Group</t>
  </si>
  <si>
    <t>Mark Tyler</t>
  </si>
  <si>
    <t>All information the Washington Department of Transportation may have on lane closures, either from accidents or maintenance/repairs, that would have occurred on I-5 Northbound in the Downtown Seattle area. More specifically in the area under the Washington Convention Center. The date and time I'm looking for are July 25, 2017 from approximately 2am to 4am.</t>
  </si>
  <si>
    <t>I-5 July 25. 2017 lane Closures</t>
  </si>
  <si>
    <t>Waiting on exec review</t>
  </si>
  <si>
    <t xml:space="preserve">Ã¢â‚¬Â¢	The letter of termination that was issued to Steve Rodgers, Washington State Ferries director of operations, during the week of Nov. 16-22, 2014. 
Ã¢â‚¬Â¢	All spending records that show WSDOT or WSF payments for investigative services during its 2014 inquiry into Mr. Rodgers.
Ã¢â‚¬Â¢	The entire investigative file regarding the 2014 inquiry into Mr. Rodgers.  
Ã¢â‚¬Â¢	All e-mail correspondence that includes the word Ã¢â‚¬Å“RodgersÃ¢â‚¬ï¿½ and sent to any of the following persons: Capt. George Capacci, Secretary Lynn Peterson, Deputy Secretary Cam Gilmour, or new WSF Assistant Secretary Lynn Griffith, during 2014
</t>
  </si>
  <si>
    <t>Personnel Investigation</t>
  </si>
  <si>
    <t>PDR-14-3189</t>
  </si>
  <si>
    <t>Columbia Pacific Advisors</t>
  </si>
  <si>
    <t>Mitch Johnson</t>
  </si>
  <si>
    <t>A map that shows the design of the new ramps for I-5 Marine View DR SR 528, in better detail than project area map.</t>
  </si>
  <si>
    <t>I-5 Marine View DR SR 528</t>
  </si>
  <si>
    <t>Amie Francisco</t>
  </si>
  <si>
    <t>Ã¢â‚¬Â¢	Copies of HNTBÃ¢â‚¬â„¢s submittal, including Packets A and B, for the I-5 Marine View Dr to SR 528 Peak Use Shoulder New Interchange RFQ. 
Ã¢â‚¬Â¢	Copies of all scoring sheets and evaluation notes for interviews conducted with HDR and HNTB for the I-5 Marine View Dr to SR 528 Peak Use Shoulder New Interchange.</t>
  </si>
  <si>
    <t>I-5 Marine View Dr to SR 528 Peak Use Shoulder New Interchange RFQ and scoring and evaluation notes</t>
  </si>
  <si>
    <t>Charles Willliams</t>
  </si>
  <si>
    <t>I am a lawyer (WSBA #11674) representing someone charged with a DUI in King County District Court. His vehicle was stopped on a claim that he was speeding on southbound I-5 in downtown Seattle. I have need for a couple of specific pieces of information for a hearing before the court on Jan. 7, 2015.
The trooper's video of the pursuit shows my client's vehicle entering I-5 at the Yale Street entrance, changing lanes until he is traveling on the main line, and then being signalled to stop at about the Yesler Way overpass.
I need two things. First, a written indication (within at least 1/10th of a mile) of the distance between the Yale Street entrance and the Yesler Way overpass on that portion of I-5 southbound.
Second, there is a discrepancy between the parties over the distance between the two cars at the time that the trooper was pacing my client for speed. There seems to be an objective way to determine that distance by counting the number of lane lines and spaces between the lines as they appear on the forward-facing video recording.
What is the length of the painted lane lines and the spaces between them on I-5 in downtown Seattle? Some written specification would be appreciated.</t>
  </si>
  <si>
    <t>I-5 measurements</t>
  </si>
  <si>
    <t>PDR-14-3534</t>
  </si>
  <si>
    <t>John Welch</t>
  </si>
  <si>
    <t xml:space="preserve">Pursuant to RCW 42.56 et.seq. please make the following records promptly available for inspection and copying:
1) All documents that indicate when the I-5 Mellen Street to Blakeslee Junction, Phase 1 project work was physically completed by the contractor who contracted with WSDOT for the work;
2) All documents that indicate when Final Acceptance of the I-5 Mellen Street to Blakeslee Junction, Phase 1 project by WSDOT occurred; and
3)  A copy of the Final Contract Voucher signed by the Secretary for the I-5 Mellen Street to Blakeslee Junction, Phase 1 project.
</t>
  </si>
  <si>
    <t>I-5 Mellen to Blakeslee Junction</t>
  </si>
  <si>
    <t xml:space="preserve">The final scoring for the following contracts:
1: I-5 Mounts Road to Thorne Lane Corridor Improvements
2. SR 9 / 204 Intersection Improvements
</t>
  </si>
  <si>
    <t>I-5 Mounts Road to Thorne Lane Corridor Improvements and SR 9/204 Intersection Improvements scoring.</t>
  </si>
  <si>
    <t>Martin Barnett</t>
  </si>
  <si>
    <t xml:space="preserve">Interstate 5 in the  vicinity  of Center Drive near Milepost 118.35. The  "accident  vicinity''  when  used herein, refers to the right of way of Interstate 5 for a distance of 1,000 feet north and south of the Center Drive Bridge.
Ã¢â‚¬Â¢	Please provide a copy of a 1985 study by Don Gripne and Tony Ifie, titled "Investigation of Washington State Department of Transportation's Standard for Permanent Earth Berms". Please include any backup data and transmittal letters available.
Ã¢â‚¬Â¢	Please provide a full copy of the contract plans for Contract 8263, to include special provisions and a list of standard plans used in the contract. It is understood this contract included selective median barrier removal and replacement with work being done in calendar year 2012.
Ã¢â‚¬Â¢	Please provide a copy of the State Contract that initially installed	the redirectional landform at  the Center Drive undercrossing. Pleas include contract specifications and the list of standard plans used to guide the work.
Ã¢â‚¬Â¢	Please provide the contract plans for the construction of the Center Drive undercrossing, including special provisions and list of standard plans identified in the contract documents.
Ã¢â‚¬Â¢	Please provide a copy of any study or crash test of earth berm or redirectional landforms that the State has tested or commissioned. Please include the results and final report of any such	crash test. Please include photographs and video recordings of such testing if available.
Ã¢â‚¬Â¢	Please provide a copy of the design report and studies related to the 2012 barrier remove and replace contract #8263
Ã¢â‚¬Â¢	Please provide a copy of a ten-year history of accident records in the accident area. Please include the accident diagram codes for each accident.
</t>
  </si>
  <si>
    <t>I5 MP 118.35</t>
  </si>
  <si>
    <t>PDR-14-0890</t>
  </si>
  <si>
    <t>Land Development Engineering &amp; Surveying, Inc.</t>
  </si>
  <si>
    <t>Matt Randall</t>
  </si>
  <si>
    <t>We are requesting stormwater/hydraulics information and any reports for any work perfomed on Interstate 5 between
mileposts 252 and 253, in Bellingham. 
We need to prepare a new hydraulics report to address runoff from WSDOT storm pipes onto the adjacent private property that is proposed to be developed. We need to understand how the existing storm system works and prepare the report to address any and all previous reports and calculations in this area.
Local WSDOT employees reviewing our project (Sonny Andrew and Roland Storme) have requested that we review the existing stormwater systems and provide a report documenting how our project will maintain the current flow paths and conveyance capabilites of the existing WSDOT system.</t>
  </si>
  <si>
    <t>I-5 MP 252 - 253 stormwater/hydraulics information</t>
  </si>
  <si>
    <t>PDR-14-0624</t>
  </si>
  <si>
    <t xml:space="preserve">I am trying to find a little info on the existing drainage system out there that is adjacent to Minor Rd at the I-5 NB on ramp.  It appears there are some road and shoulder failures that may be related to the drainage in the area and we are putting together a proposal for the City of Kelso to help them reconstruct this roadway and I would like to have an idea of what the drainage system looks like.  </t>
  </si>
  <si>
    <t xml:space="preserve">I-5 NB In-ramp and Allen St. - Storm Water As Builts </t>
  </si>
  <si>
    <t xml:space="preserve">IÃ¢â‚¬â„¢d like to request the following for the I-5 NB MLK to NE Ravenna BR. Ã¢â‚¬â€œ Pavement Repair and More Project, contract number 8952. The project was awarded on May 9. Here is a link to the project page: http://www.wsdot.wa.gov/biz/contaa/Contracts/NBMLKJR.htm 
Will you please provide me with the:
Ã¢â‚¬Â¢	SOQs of the top 3 teams
Ã¢â‚¬Â¢	SOQ evaluation scoring and comments for top 3 teams
Ã¢â‚¬Â¢	Complete Proposals for top 3 teams
Ã¢â‚¬Â¢	Proposal evaluation scoring and comments for top 3 teams
</t>
  </si>
  <si>
    <t>I-5 NB MLK to NE Ravenna BR. - Pavement Repair and More Project, C 8952 SOQs, Proposals, scoring, etc.</t>
  </si>
  <si>
    <t>Robert Jacobson</t>
  </si>
  <si>
    <t>an incident at the Coleman Docks on the evening of Wednesday, January 31 involving me, Officer Henry Yamamoto and Officer Scott Powers beginning around 10:45 PM.  I need these records promptly to preserve my Due Process rights to a timely evidentiary hearing pursuant to WAC-468-300.
These records include:
1.  All records, notes, and other documents concerning the incident in question (whether in paper or electronic form).  This would include incident reports, witness statements, charging documents, notes by officers or supervisors, and emails, text messages or other written communications.
2.  All security camera footage of the public areas of the Coleman Docks terminal from between 10:30 PM on January 31 and 1:30 AM on February 1.
3.  All other video and/or audio recordings of the incident in question.</t>
  </si>
  <si>
    <t>Incident on Coleman Dock</t>
  </si>
  <si>
    <t>Maintenance Log 2005 to 2016 July '16 North Bound I-5 MP 158 to 162 King County</t>
  </si>
  <si>
    <t>I-5 Northbound MP 158 to MP 162 Maintenance Logs</t>
  </si>
  <si>
    <t xml:space="preserve">I am requesting the most recent maps/designs/plans that will identify the proposed alignments/improvements throughout the routes of the following project:
100591R:  I-5/Northbound On-Ramp at Bakerview - Improvements 
PLEASE NOTE: I am seeking any document that will identify the proposed alignments/improvements for these projects. Examples of what will suffice include (but are not limited to) PDE maps, aerial maps, schematics, concept plans, public hearing type maps, or any other type of document that might identify the proposed alignments.
I am not seeking all of the documents that I listed, just one of the most recent will be fine.
</t>
  </si>
  <si>
    <t>I-5 Northbound On-Ramp at Bakerview - Improvements</t>
  </si>
  <si>
    <t>Herrmann Scholbe Law Firm</t>
  </si>
  <si>
    <t>Michael Maddux</t>
  </si>
  <si>
    <t xml:space="preserve">Any and all reports, emails, work order, photographs, videos, incident reports, lawsuits, studies, hearing minutes, or any other tangible documents created between February 1, 2007 to present regarding the I-5 Northbound onramp from Southcenter Boulevard, with particular focus on pedestrian infrastructure in and around the onramp. 
</t>
  </si>
  <si>
    <t>I-5 Northbound onramp from Southcenter Boulevard</t>
  </si>
  <si>
    <t>Rachelle Greenidge</t>
  </si>
  <si>
    <t xml:space="preserve">NWR CABLE BARRIER UPGRADE
F.A. No. HSIP-9999(778)
King, Snohomish, Skagit and Whatcom Counties
* Copy of bid information </t>
  </si>
  <si>
    <t>I-5 NWR Cable Barrier Upgrade, NWR</t>
  </si>
  <si>
    <t>Southbound SR 5 off-ramp @ S 188th St intersection in the City of SeaTac</t>
  </si>
  <si>
    <t>Skuda Law Firm PLLC</t>
  </si>
  <si>
    <t>Eric Van Hooser, WSDOT Northwest Region will be following up with the remaining items.</t>
  </si>
  <si>
    <t>Jason Skuda</t>
  </si>
  <si>
    <t xml:space="preserve">I am writing to request records pursuant to 42.56 RCW, et seq., from the Washington State Department of Transportation (WSDOT). These records concern the following location:
The Interstate 5 Off-Ramp located on the south-bound portion of Interstate 5 and its intersection with S. 188th  Street, SeaTac, Washington. The intersection of the 1-5 Off-Ramp at issue and S. 188th Street is located between property on which the City of SeaTac's City Hall exists and an apparent easement before a city park, known as Valley Ridge Park. The 1- 5 south-bound off-ramp and the intersection at issue are collectively referred to as the "Location" for purposes of this letter. For your convenience, a Google Maps printout including Location is attached as Exhibit 1.
The records requests related to the Location are numbered and described below.  The requests include all documents in WSDOT's possession, custody, or control.  Please provide all responsive documents for the date range associated with the respective request.
1.	All documents related to collisions between vehicles and other vehicles and/or pedestrians at the Location.  Date Range - The ten (10) years before the date on this letter.
2.	All documents evidencing, mentioning, or discussing any damage to, repair of, replacement of, or absence of a stop sign at the Location.  Date Range - The ten (10) years before the date on this letter.
3.	All maintenance and/or repair records (including without limitation, correspondence related to the need for maintenance or repair) for the crosswalk at the Location.  Date Range - The five (5) years before the date on this letter.
4.	All correspondence , contracts, or other written documents between WSDOT and any other entity, including without limitation the City of SeaTac, related to collisions , injuries, maintenance, hazards, repairs or modifications made to, and/or repairs or modifications needed at the crosswalk at the Location.  Date Range - The ten (10) years before the date on this letter.
5.	All correspondence, studies, contracts, reports, recommendations, guidelines, and/or other documents related to road signs and traffic control devices, including without limitation stop signs and stop lights, at any and all points at the Location.  Date Range - The ten (10) years before the date on this letter.
6.	All correspondence, studies, contracts, reports, recommendations , guidelines, and/or other documents related to the governmental entity or entities responsible for maintaining the Location, including without limitation the crosswalk and intersection included in the Location.  Date Range - The ten (10) years before the date on this letter.
7.	All correspondence, studies, contracts, reports, recommendations , guidelines, and/or other documents related to determining the governmental entity or entities responsible for deciding whether a stop light should exist to control the flow of traffic from the Location onto S. 188th Street in SeaTac, WA.  Date Range - The ten (10) years before the date on this letter.
Supplement
1.	All documents related actual, estimated, minimum, maximum, ideal, and/or predicted traffic volumes at the portion of the Location where vehicles leave the off-ramp and enter S. 188th Street.  Date Range - The five (5) years before the date on this letter.
2.	All documents related actual, estimated, minimum, maximum, ideal, and/or predicted traffic volumes on the northbound portion of S. 188th Street in SeaTac, Washington, near the exit of the 1-5 off-ramp at the Location.  Date Range - The five (5) years before the date on this letter.
</t>
  </si>
  <si>
    <t>I-5 off ramp in SeaTac and S. 188th street documents, correspondence, maintenance, reports, etc.</t>
  </si>
  <si>
    <t>Emilie George</t>
  </si>
  <si>
    <t>Records/workorders/communication regarding issues or work on the drainlines/storm sewer/infrastructure system to the Interstate 5 overpass above Weedin Place NE in Seattle, WA (just north of exit 170). I would be looking for information occurring within the last 4 months.</t>
  </si>
  <si>
    <t>I-5 Overpass Weedin Place NE Seattle</t>
  </si>
  <si>
    <t>PDR-14-2527</t>
  </si>
  <si>
    <t>The Accredited Collision Examination Specialists Inc.</t>
  </si>
  <si>
    <t xml:space="preserve">What the grade is on I-5 at milepost 141 (southbound).  </t>
  </si>
  <si>
    <t>I-5 Pavement Grade</t>
  </si>
  <si>
    <t>PDR-14-2444</t>
  </si>
  <si>
    <t>wait payment foe CD</t>
  </si>
  <si>
    <t>All road log video footage and photos of interstate 5 from milepost 117.00 to milepost 118.5 to include both the northbound and southbound lanes of travel, for the period 1995 to present.</t>
  </si>
  <si>
    <t xml:space="preserve">I-5 photo and video </t>
  </si>
  <si>
    <t>PDR-14-2296</t>
  </si>
  <si>
    <t>Jack Seeds</t>
  </si>
  <si>
    <t>I5 plan set:  PSH 1, Tacoma: Delin St. to East D St.,</t>
  </si>
  <si>
    <t>Pacific Coast Surveys, Inc.</t>
  </si>
  <si>
    <t>Darren J. Riddle</t>
  </si>
  <si>
    <t>We are needing the I-5 Port of Tacoma Rd. Interchange plans in 2-20-03 when you get a chance.</t>
  </si>
  <si>
    <t>I-5 Port of Tacoma Rd. Interchange plans.</t>
  </si>
  <si>
    <t>Gretchen Mallari</t>
  </si>
  <si>
    <t>The Constructed Stormwater Treatment Wetlands (CSTW) designed/constructed for WSDOTÃ¢â‚¬â„¢s Ã¢â‚¬Å“I-5 Portland Ave to Port of Tacoma Rd Ã¢â‚¬â€œ NB HOVÃ¢â‚¬ï¿½ projectÃ¢â‚¬ï¿½.</t>
  </si>
  <si>
    <t>I-5 Portland Ave to Port of Tacoma Rd - NB HOV</t>
  </si>
  <si>
    <t>Crones LLC, Land Surveying</t>
  </si>
  <si>
    <t>John Bentler</t>
  </si>
  <si>
    <t>Please send me I-5 R/W info in SE, SE, STR 15-23N-04E especially between S 139th St and  S137th St.  A Cad in State Plane would be especially helpful, if possible.</t>
  </si>
  <si>
    <t>I-5 R/W info in SE, SE, STR 15-23N-04E</t>
  </si>
  <si>
    <t>Andrew Lonseth</t>
  </si>
  <si>
    <t xml:space="preserve">1.	The incident report (radio log) provided does not appear to relate to the roadway damage in question. The call would have come in after Feb 2/16 at 6 pm and relates to the Northbound I-5 just south of the Swift Avenue off-ramp and was likely delivered by WSP. Please provide that information. 
2.	Please provide the basis upon which repair record #274981 was authorized (work done on Jan 25, 2016).
3.	Please confirm latitude and longitude for the area where the work was done on Work Order Record number 302407 on March 17, 2016. Please also provide any supporting information for a) the authorization of this work, including the date of authorization and WSDOT employee who approved work, b) photographs of the work, and c) project schedule and cost. 
4.	Please confirm that work order record number 283989 on February 2, 2016 relates to the northbound shoulder/HOV lane. Please also provide any supporting information for a) the authorization of this work, including the date of authorization and WSDOT employee who approved work, b) and legible photographs of the work. 
5.	Please advise the name of the Operations Assistant Superintendent on February 2/16 for Area 5, and for Operations Superintendent for that area on that date.
</t>
  </si>
  <si>
    <t xml:space="preserve">I-5 repair </t>
  </si>
  <si>
    <t>Triad Associates</t>
  </si>
  <si>
    <t xml:space="preserve">Luke Miller </t>
  </si>
  <si>
    <t>I-5 right of way plans in the NW 1/4 and  NE 1/4 of Section 11, Township 20 N, Range 3 E</t>
  </si>
  <si>
    <t>William Dean Boyle</t>
  </si>
  <si>
    <t>Any and All records or reports concerning road damage on SB I-5 between mile post 152 &amp; 153 between the dates of May 1, 2015, and September 30, 2015.</t>
  </si>
  <si>
    <t>I-5 Road Damage</t>
  </si>
  <si>
    <t>PDR-15-2818</t>
  </si>
  <si>
    <t>Jennifer Cross-Eutrneier</t>
  </si>
  <si>
    <t>Any and all documents, including emails memos, driver complaints, etc regarding repairs and or complaints regarding I-5 joists or holes on I-5 southbound under the convention center in Seattle, Washington on or about October 1, 2015 through November 1, 2015.</t>
  </si>
  <si>
    <t>I-5 road repair</t>
  </si>
  <si>
    <t>Greg Moen</t>
  </si>
  <si>
    <t xml:space="preserve">All communications, including memos, reports, emails, meeting minutes, etc. describing any future plans to do either of the following:
1.  Expand Interstate 5 in the area between North 145th and North 85th in Seattle 
2.  Modify the Northgate Way/I-5 interchange 
Also, please provide the following information:
1.  Locations of construction staging areas for current and future I-5 projects between downtown Seattle and the King Snohomish County line.
2.  The number, type, and locations of power poles in interstate roadside clear zones across the state of Washington.
</t>
  </si>
  <si>
    <t>I-5 Seattle Construction and Power Poles in Washington State R/W</t>
  </si>
  <si>
    <t>PDR-14-2453</t>
  </si>
  <si>
    <t>John Wilson</t>
  </si>
  <si>
    <t>Signage I-5 Ã¢â‚¬â€œ North &amp; South from Thurston to Pierce Counties
B. Incl. all variations to Effect: Stay to Right except to Pass
-Provide exact wordage at ea location
C. Inventory total number esp. Where Located (give milepost &amp; Exit Nos.)
--give approx location amongst milepost &amp; exit Nos. to facilitate finding same
D. Provide dates when same installed at each &amp; all locations</t>
  </si>
  <si>
    <t>I-5 signage information from Thurston to Pierce Counties</t>
  </si>
  <si>
    <t>Walthew Law Firm</t>
  </si>
  <si>
    <t>Robert Davison</t>
  </si>
  <si>
    <t>Names, or company names of all general and sub-contractors who participated in all phases of the I-5 Skagit River Bridge replacement project in 2013.
Also, a copy of the project outline, description, scope of work to be done by the general contractors and the sub-contractors.
Copies of any contracts between general contractors &amp; WSDOT which may discuss tendering of liability for any potential damages.</t>
  </si>
  <si>
    <t>I-5 Skagit River Bridge Replacement Project</t>
  </si>
  <si>
    <t>PDR-15-1535</t>
  </si>
  <si>
    <t>Angela Carter</t>
  </si>
  <si>
    <t>I am looking for photos of a white recycling truck( looks similar to a dump truck) with blue and green writing and stripes on it with a large r on the door and recology under the r and phone number 425 837 1234  traveling between  everett Ave and boeing/ everett mall exit on I-5 going south. 510 am to about 530 am.The thing the truck lost hit my car right after 41st exit. I just need prof that the truck was on i5 around those exits.</t>
  </si>
  <si>
    <t>I-5 South 510 am to about 530 photo of white recycling truck</t>
  </si>
  <si>
    <t>Hollis Beebe</t>
  </si>
  <si>
    <t xml:space="preserve">Speed survey for I-5 southbound between 8 and 12 AM between southcenter and Des moines. </t>
  </si>
  <si>
    <t>I-5 Speed Study</t>
  </si>
  <si>
    <t>PDR-14-0041</t>
  </si>
  <si>
    <t>Scott Dona</t>
  </si>
  <si>
    <t xml:space="preserve">Get information on car accidents/traffic fatalities just on the freeways in Seattle, Washington. I need data on the yearly amount of crashes and traffic fatalities on the Seattle freeways within the past 3 years. Is it possible to get information on the annual federal road repair budget for the freeways in Seattle within the past 4 years? This road repair budget can is the budget used for maintenance of the freeways roads as well as repaving or fixing potholes. </t>
  </si>
  <si>
    <t xml:space="preserve">I-5 Traffic Fatalities &amp; repair budget </t>
  </si>
  <si>
    <t>PDR-15-3441</t>
  </si>
  <si>
    <t>Ulysses Rambayon</t>
  </si>
  <si>
    <t xml:space="preserve">I-5 travel times for the following from address to address with the following dates/times below: 
1660 South Columbian Way Seattle, WA to 9600 Veterans Drive SW Tacoma, WA for both southbound and northbound I-5 lanes.
April 8, 2017- between 0800 hours to 1000 hours
April 8, 2017- between 1430 hours to 1630 hours
April 22, 2017- beween 0700 hours to 1000 hours
April 22, 2017- between 1400 hours to 1600 hours
</t>
  </si>
  <si>
    <t>I-5 travel times</t>
  </si>
  <si>
    <t>All logs, data and other documentation for information posted on the VMS located at approximately milepost 176 on I-5 Southbound adjacent to NE 189th street, for the dates November 22, 2010 and November 23, 2010.</t>
  </si>
  <si>
    <t>I-5 VMS logs</t>
  </si>
  <si>
    <t>PDR-14-0073</t>
  </si>
  <si>
    <t xml:space="preserve">As we discussed this afternoon, request is made for the following information as it relates to the I-5 widening project in Centralia with Scarsella Brothers as the contractor:
1.	The Traffic Control Plan and any revisions or additions
2.	The InspectorÃ¢â‚¬â„¢s daily reports from March 1, 2015 through April 30, 2015
3.	The Traffic Control SupervisorÃ¢â‚¬â„¢s Daily report from March 1, 2015 through April 30, 2015
I would like to come into your office to review and copy the information tomorrow or Wednesday.  Please let me know if that will be possible.
</t>
  </si>
  <si>
    <t xml:space="preserve">I-5 widening project in Centralia with Scarsella Brothers as the contractor. </t>
  </si>
  <si>
    <t>PDR-15-1553</t>
  </si>
  <si>
    <t>Ping Liu</t>
  </si>
  <si>
    <t xml:space="preserve">Copy of all proposals/qualifications, evaluation comments/grading, requests/addenda relating to the I-5, Mounts Road to Thorne Lane - Corridor Improvements RFQ. 
. 
</t>
  </si>
  <si>
    <t>I-5, Mounts Road to Thorne Lane Ã¢â‚¬â€œ Corridor Improvements RFQ</t>
  </si>
  <si>
    <t>Open Procurement/Deliberative Process</t>
  </si>
  <si>
    <t>Please provide the following bid documents from each of the 3 proposers on the I-5,
SR 16 Interchange - Construct HOV Connections A Design Build Project:
Skanska USA Civil West
Kiewit Infrastructure West, Co.
Guy F. Atkinson Construction, LLC
Please provide the following:
-WSDOT FORM 271-015
and any documentation submitted regarding:
Voluntary numerical SCSBE participation goals have been established for the Project. 2 WSDOT has established
voluntary goals as follows: 3
Ã¢â‚¬Â¢ Minority Business Enterprise 10% 4
Ã¢â‚¬Â¢ Small Business 5% 5
Ã¢â‚¬Â¢ Women Business Enterprise 6% 6
Ã¢â‚¬Â¢ Veteran Business 5% 7
For SCSBE requirements, refer to Section 1-07.11 of the General Provisions.</t>
  </si>
  <si>
    <t>I-5, SR 16 Interchange bid documents, WSDOT Form 271-015, and info regarding Voluntary numerical SCSBE participation goals</t>
  </si>
  <si>
    <t>Sabrina Luevanos</t>
  </si>
  <si>
    <t xml:space="preserve">A copy of the winning submittal (CH2M Hill) Packet A only,  for the I-5, SR 510 Interchange Design-Engineering Services Project SOQ, submitted on June 8, 2016. </t>
  </si>
  <si>
    <t>I-5, SR 510 Interchange Design-Engineering Services Project</t>
  </si>
  <si>
    <t>Copies of Packet A and B of all submittals received for the I-5, SR 510 Interchange Design-Engineering Services RFP, specifically submittals from AECOM, CH2M Hill, HW Lochner, and Parsons Transportation Group</t>
  </si>
  <si>
    <t xml:space="preserve">I-5, SR 510 Interchange Design-Engineering Services RFP submittals </t>
  </si>
  <si>
    <t>Copies of all WSDOT scoring sheets/evaluation scoring for Packet A and B of all submittals received for the I-5, SR 510 Interchange Design-Engineering Services RFP.</t>
  </si>
  <si>
    <t>I-5, SR 510 Interchange Design-Engineering Services RFP.</t>
  </si>
  <si>
    <t>Aaron Byers</t>
  </si>
  <si>
    <t>Project:  I-5, Steilacoom-DuPont Rd. to Thorne Lane Corridor Improvements
Contract Number:  9133
Location:  Pierce County
Time Frames:  Contract Award - 5/23/2018
Parsons Transportation Group is requesting the following archived information:
A. Statement of Qualifications from:
1. Kiewit Infrastructure West Co.
2. Guy F. Atkinson Construction, LLC
3. Skanska USA Civil West California District, Inc.
B. SOQ Evaluations for:
1. Kiewit Infrastructure West Co.
2. Guy F. Atkinson Construction, LLC
3. Skanska USA Civil West California District, Inc.
C. Proposals from:
1. Kiewit Infrastructure West Co.
2. Guy F. Atkinson Construction, LLC
3. Skanska USA Civil West California District, Inc.
D. Proposal Evaluation for:
1. Kiewit Infrastructure West Co.
2. Guy F. Atkinson Construction, LLC
3. Skanska USA Civil West California District, Inc.</t>
  </si>
  <si>
    <t>I-5, Steilacoom-DuPont Rd. to Thorne Lane Corridor Improvements</t>
  </si>
  <si>
    <t xml:space="preserve">In regards to the I-5/SR 16 Interchange - Construct HOV Connections Project, we would like to request both the Technical and Price Proposals submitted to WSDOT on June 30, 2016 for the following bidding entities:
1. Guy F. Atkinson Construction, LLC
2. Skanska USA Civil West
In addition, we would like to request the WSDOT scoring evaluation for each of the three Technical Proposals submitted to WSDOT (Atkinson, Skanska and Kiewit). 
</t>
  </si>
  <si>
    <t xml:space="preserve">I-5/ SR 16 Interchange - Construct HOV Connections Project, Technical and Price Proposals </t>
  </si>
  <si>
    <t xml:space="preserve">any maintenance documents, especially photos or video, of a large pothole struck by several vehicles on February 6-8, 2015 at the interchange of I-5 and I-405 in Tukwila. </t>
  </si>
  <si>
    <t>I-5/I-405 pothole in February 2015</t>
  </si>
  <si>
    <t>PDR-15-1005</t>
  </si>
  <si>
    <t>Mark Quehrn</t>
  </si>
  <si>
    <t xml:space="preserve">I am conducting some research on SEPA compliance relative to the above-referenced matter.  Per WDOEÃ¢â‚¬â„¢s SEPA register (WDOE # 201504243) it appears as if WSDOT prepared and filed an adoption notice on 8/18/2015 for this project.  WDOE directs you to the agency that is listed as preparing this record for a copy of the documentÃ¢â‚¬â€in this case WSDOT.  Could you please provide me with a copy of WSDOTÃ¢â‚¬â„¢s adoption notice?   Could you also tell me what (if any) action WSDOT has taken since 8/18/2015 in reliance on this SEPA record?  Thank you.
FWIÃ¢â‚¬â€here is the link to the SEPA Registry that identifies the document I am looking for   thanks  https://fortress.wa.gov/ecy/separ/Register/ShowRegisterTable.aspx
</t>
  </si>
  <si>
    <t>I-5/LA CENTER ROAD INTERCHANGE IMPROVEMENTS PROJECT</t>
  </si>
  <si>
    <t xml:space="preserve">Department is unable to release certain portions pursuant to 2/26/10 Permanent Injunction granted in Thurston County Superior Court, Case No. 10-2-00173-2 </t>
  </si>
  <si>
    <t>Portions of contracts covered by injunction and bank account numbers.</t>
  </si>
  <si>
    <t>Thurston County Superior Court, Case No.10-2-00173-2</t>
  </si>
  <si>
    <t>King County Superior Court, Case No. 10-2-04463-9</t>
  </si>
  <si>
    <t>all current and former vendor contracts between
(1) WSDOT and Electronic Transaction Consultants Corporation (ETCC); 
(2) WSDOT and Telvent; and 
(3) WSDOT and Transcore</t>
  </si>
  <si>
    <t>Contracts with ETCC and Telvent and Transcore</t>
  </si>
  <si>
    <t>PDR-14-2751</t>
  </si>
  <si>
    <t>I-5/Portland Avenue to Port of Tacoma Road - Southbound HOV
Project
- All of the Statement of Qualifications (SOQs) including Executive Summaries submitted to WSDOT
- Evaluation Notes, Scores, and Worksheets for each of the submitted SOQs
- WSDOT's SOQ Evaluation Manual</t>
  </si>
  <si>
    <t>I-5/Portland Avenue to Port of Tacoma Road - Southbound HOV
Project</t>
  </si>
  <si>
    <t>Ã¢â‚¬Â¢	Copies of all SOQ submittals for the I-5 / Portland Avenue to Port of Tacoma Road Ã¢â‚¬â€œ Southbound HOV RFQ. 
Ã¢â‚¬Â¢	Copies of all scoring sheets and evaluation notes for interviews conducted for I-5 / Portland Avenue to Port of Tacoma Road Ã¢â‚¬â€œ Southbound HOV RFQ</t>
  </si>
  <si>
    <t>I-5/Portland Avenue to Port of Tacoma Road SOQs and scoring sheets and evaluation notes for interviews</t>
  </si>
  <si>
    <t>Steven Maden</t>
  </si>
  <si>
    <t>All data + reports related to the 2008 + 2013 studies, including transportation and traffic counts, of the I-5/Scott Ave crossing project.
Specifically, all traffic counts and data regarding the I-5/exit 21 reconfiguration</t>
  </si>
  <si>
    <t>I-5/Scott Ave crossing project, Woodland city limits in Cowlitz Co.</t>
  </si>
  <si>
    <t>Salinas Construction Inc.</t>
  </si>
  <si>
    <t>John Salinas II</t>
  </si>
  <si>
    <t xml:space="preserve">I would like to request the three shortlisted proposers Form E from the project titled I-5/SR 16 Interchange - Construct HOV Connections Project (WSDOT Contract Number 008818) located in Pierce County, WA. This form was a required portion of the bid form. Bids were opened on August 3, 2016.
If possible an electronic scanned copy of this from the three shortlisted bidders Skanska USA Civil West, Guy F. Atkinson Construction, and Kiewit Infrastructure West would be preferable.
</t>
  </si>
  <si>
    <t>I-5/SR 16 Interchange - Construct HOV Connections Project</t>
  </si>
  <si>
    <t>I would like to request the SOQs submitted to WSDOT for  the I-5/SR 16 Interchange - Construct HOV Connections Project and the associated report of evaluation comments made by WSDOT for each of the SOQs. I do not need the SOQ and comments for Kiewit, but just for the 5 other teams who submitted SOQs. The SOQs were submitted December 15, 2015.</t>
  </si>
  <si>
    <t>I-5/SR 16 Interchange - Construct HOV Connections Project SOQs and Evaluation comments</t>
  </si>
  <si>
    <t>Gary Sander</t>
  </si>
  <si>
    <t>Request to view the three technical proposals received by WSDOT for the I-5/SR 16 Interchange Ã¢â‚¬â€œ Construct HOV Connections project.</t>
  </si>
  <si>
    <t>I-5/SR 16 Interchange Ã¢â‚¬â€œ Construct HOV Connections project.</t>
  </si>
  <si>
    <t xml:space="preserve">Pier 67 Capital Partners, L.P. </t>
  </si>
  <si>
    <t>Sidd Jha</t>
  </si>
  <si>
    <t xml:space="preserve">I. Environmental, Aquatic, Terrestrial, Wetland, Stormwater and Natural Resources
All Public Records and Writings, including, but not limited to, entitlements, permits, SEPA-related documents, engineering drawings, surveys, architectural plans, technical studies, reports, design documents, sketches, drawings, graphic representations and specifications, warranties, licenses, as-builts, public works documents, plans, reports, any other such thing, irrespective of the medium in which they are contained and whether or not they were created by or for a private party or government entity, for the right-of-way area lying on, in, under, over, within, adjoining, and adjacent to northbound and southbound Interstate Five from Mile Post 151.5 to Mile Post 150.8, including, but not limited to, all adjoining and connecting local collectors, ramps, state highways, non-state highways, bridges, overpasses, streets, routes, and thoroughfares, including, Military Road South in connection with and relating to:
1. Drainage, erosion, sediment and stormwater planning and engineering, including, but not limited to, basin and retrofit planning and engineering, and conveyance design and as-builts;
2. Stormwater run-off and storm drainage plans and site plans;
3. Stormwater and sediment drains, connections, discharge routes,
4. Natural and artificial storm retention systems;
5. Erosion control documents;
6. All discharges directly or indirectly to a public or private drainage system;
7. All discharges directly or indirectly into receiving waters of the State;
8. SEPA related requirements, permits or documents in connection with any discharges, stormwater, erosion, sediment and stormwater plans;
9. Aquatic Life Use, as defined in WAC 173-201A-200;
10. The current existence and past existence, including the former and current conditions, of bodies of water, including, but not limited to, creeks, lakes, ponds, lagoons, coves, fjords, channels, bays, rivers, straits, estuaries, polynyas, inlets, shoals and any other bodies or passages of water, whether by artificial means or natural;
11. Any environmental planning and documentation, including, but not limited to:
a) Biological studies, including assessments and evaluations for sensitive, threatened, and endangered species;
b) Coastal resource plans;
c) Erosion control plans;
d) Fisheries studies, including, but not limited to, population studies and surveys;
e) U.S. Forest Service special use permits;
f) Mitigation and monitoring plans;
g) National Pollutant Discharge Elimination System (NPDES) permits;
h) Documents relating to or produced in connection with the Clean Water Act, Endangered Species Act, National Environmental Policy Act, and State Environmental Policy Act, including, but not limited to, Environmental Assessments, Environmental Impact Statements, and Environmental Impact Reports;
i) Shoreline and coastal zone management plans;
j) Stormwater pollution control plans; and
k) Vegetation and revegetation management studies, plans and monitoring and mitigation studies and reports.
12. Any soils, vegetation, habitat, and ecosystem documentation, including, but not limited to:
a) Aquatic habitat and ecosystem restoration or existence;
b) Aquatic resources surveys;
c) Botanical and vegetation community surveys;
d) Ecological restoration;
e) Erosion control and management;
f) Geomorphology;
g) Habitat conservation plans;
h) Site vegetation management;
i) Soil studies and reports;
j) Mitigation banking;
k) Surface water management;
l) Watershed management;
m) Wetlands permitting and mitigation;
n) Wetlands planning, design, and management, including delineations and reports; and
o) Wildlife surveys.
13. Any documentation relating to water resource management, including, but not limited to, aqueducts, water quality studies, culvert construction, culvert replacement, culvert removal, dam and dike removal, rechannelization of streams or passages of water, whether artificial or natural; and, construction designs, calculations and as-builts of sanitary sewer facilities, stormwater facilities, manholes, catch basins, pipes, inlets, and other associated facilities;
14. Any documentation relating to river and floodplain management, including, but not limited to, hydraulic analysis, modeling, designs and as-builts, geomorphology, sediment transport analysis, and flood maps, data and records, and geotechnical and geologic reports;
15. Public Records and Writings relating to any inspection, review, oversight, checklist, permit, application, development review, application review or application submittal in connection with any governmental or quasi-governmental authority at the local, city, state, tribal, and federal level;
16. Easements, agreements, conditions, reservations, covenants, restrictions, critical area notices on title, right-of-way, encumbrance, covenants, leases, licenses, options or other rights, whether publicly recorded or not, pertaining to drainage, erosion, sediment and stormwater planning and engineering, including, but not limited to, basin and retrofit planning and engineering, and conveyance design and as-builts; stormwater run-off and storm drainage agreements; stormwater and sediment drains, connections, discharge routes agreements, and more broadly, any and all environmental, aquatic, terrestrial, wetland and natural resource matters; and
17. Historical maps, data and information for items 1-16 as written above, including, but not limited to, Public Records and Writings from before the CityÃ¢â‚¬â„¢s incorporation and those that have been filed with the King County Department of Permitting and Environmental Review, other Washington State agencies, and their predecessor entities.
II. WADOT Stormwater Infrastructure and General Road Engineering
All Public Records and Writings, including, but not limited to, entitlements, permits, SEPA-related documents, engineering drawings, surveys, architectural plans, technical studies, reports, design documents, sketches, drawings, graphic representations and specifications, warranties, licenses, as-builts, public works documents, plans, reports, any other such thing, irrespective of the medium in which they are contained and whether or not they were created by or for a private party or government entity, for the right-of-way area lying on, in, under, over, within, adjoining, and adjacent to northbound and southbound Interstate Five from Mile Post 151.5 to Mile Post 150.8, including, but not limited to, all adjoining and connecting local collectors, ramps, state highways, non-state highways, bridges, overpasses, streets, routes, and thoroughfares, including, Military Road South in connection with and relating to:
18. Documents, plans, reports, including, but not limited to construction, engineering, as-builts, and public works documents, plans, reports and any other such thing as it relates to: roadway construction, engineering of roads, as-builts of roads, drainage ditches, geotechnical studies, stormwater, stormwater catch basins and manholes, stormwater control structures, stormwater vaults, whether artificial or natural, stormwater discharge points, stormwater pumps, stormwater water quality structures, stormwater flows, stormwater conveyance, swale systems, ponds or water retention as it relates to stormwater, water areas, BMP facilities, and other stormwater facilities as operated or once operated by the local jurisdiction, the City of SeaTac Department of Public Works, or the Washington State Department of Transportation or previously, the Washington State Department of the Highways
</t>
  </si>
  <si>
    <t>I-5-MP 151.5 to 150.8, (including, Military Road South)Redmond, King Co.</t>
  </si>
  <si>
    <t>Shaw Vineyards</t>
  </si>
  <si>
    <t>John Dyer</t>
  </si>
  <si>
    <t>An AutoCAD file, version 2013, to insert into our vineyard map. What I am looking for is an overview drawing showing the road routing and easements, primarily where it concerns section 14, if it is available</t>
  </si>
  <si>
    <t>I-82 alignment info</t>
  </si>
  <si>
    <t>Mike Shane</t>
  </si>
  <si>
    <t>C7189 As-Built Plans Detail A on Sheet 11, as well as the circled number callouts, possible on a separate sheet that includes the number callout notes.</t>
  </si>
  <si>
    <t>I-82 as built plans</t>
  </si>
  <si>
    <t>I-82 Bridge plans</t>
  </si>
  <si>
    <t>PDR-14-0025</t>
  </si>
  <si>
    <t>Gene Potts</t>
  </si>
  <si>
    <t>Any construction reports, diagrams, core drilling records, aerial photos or other information specific to the construction of Interstate 82 through Union Gap - specifically within T12, R19, Sec 17 EWM.</t>
  </si>
  <si>
    <t>I-82 construction records</t>
  </si>
  <si>
    <t>Oregon side of McNary highway contract</t>
  </si>
  <si>
    <t>I-82 contract</t>
  </si>
  <si>
    <t>Gene Soules</t>
  </si>
  <si>
    <t>I-82, MP 75, County Line Interchange:
1) Contract Plans
2) Right of Way plans
3) WSDOT Illumination contact</t>
  </si>
  <si>
    <t>I-82 Contract Plans and Right of Way plans</t>
  </si>
  <si>
    <t>PDR-15-1297</t>
  </si>
  <si>
    <t>1) QCD to USBR I-82, Prosser Vic to Albro Rd., sheet 4 of 15
2) R/W map I-82 E. Zillah Interchange to Gap Rd, Sheet 10, 11 of 28
3) R/W map I-82 E. Zillah Interchange to Gap Rd Sheet 10 in .pdf format</t>
  </si>
  <si>
    <t>I-82 deed and ROW plans</t>
  </si>
  <si>
    <t>John Gehlen</t>
  </si>
  <si>
    <t>I-82 EIS from 1972</t>
  </si>
  <si>
    <t>PDR-14-0736</t>
  </si>
  <si>
    <t>Christine Wallace</t>
  </si>
  <si>
    <t>Please provide a copy of all video and data regarding eastbound and westbound roads for the following: I-82 between mile post 88 and mile post 90, showing both eastbound and westbound lanes of I-82 on October 10, 2015 between 2:00 pm and 3:30 pm. Data request includes video, electronic records, DOT electronic
message boards, radio incident reports, and speed limits.</t>
  </si>
  <si>
    <t>I-82 MP 88 to MP 90 Video and Data</t>
  </si>
  <si>
    <t>Encompass Engineering &amp; Surveying</t>
  </si>
  <si>
    <t>Dustin Pierce</t>
  </si>
  <si>
    <t xml:space="preserve">Plans for I-82 through Sections 18 and 19, T. 17 N., R. 19 E., W.M. </t>
  </si>
  <si>
    <t>I-82 plans</t>
  </si>
  <si>
    <t>Plans for the I-82 culverts just east of the Buena exit. It appears there are 5 parallel culverts. Any plans and/or hydraulic info would be very helpful.</t>
  </si>
  <si>
    <t>I-82 plans showing culverts near the Buena exit</t>
  </si>
  <si>
    <t>PDR-15-1118</t>
  </si>
  <si>
    <t>Please provide PDF's of the I-82 RW from the limits of the attached sheet north to the E Frwy Lake Rd crossing</t>
  </si>
  <si>
    <t>I-82 right of way</t>
  </si>
  <si>
    <t>PDR-15-2880</t>
  </si>
  <si>
    <t>San Poil Surveying</t>
  </si>
  <si>
    <t>Rick Kilpatrick</t>
  </si>
  <si>
    <t>1) Right of way plans I-82 Eastbound MP 23.88 to 24.15
2) As-built construction plans for I-82 EB MP 23.88 to 24.15.
Include all bridge sheets, right of way &amp; construction alignments, alignment monumentation, Q-tabs</t>
  </si>
  <si>
    <t>I-82 right of way &amp; construction info</t>
  </si>
  <si>
    <t xml:space="preserve">MacKay &amp; Sposito, Inc. </t>
  </si>
  <si>
    <t>Gary Houser</t>
  </si>
  <si>
    <t>Right of way survey for I-82, Sec 18 &amp; 17, T8N  R29E, W.M. approximate mile markers 111-112</t>
  </si>
  <si>
    <t>I-82 Right of way information</t>
  </si>
  <si>
    <t>PDR-14-0167</t>
  </si>
  <si>
    <t>Prosser City Planning Dept</t>
  </si>
  <si>
    <t>Steve Zetz</t>
  </si>
  <si>
    <t>A map showing WSDOT control or right of way at exit 80 on I-82 in Prosser, WA.</t>
  </si>
  <si>
    <t>I-82 right of way plan</t>
  </si>
  <si>
    <t>PDR-15-1034</t>
  </si>
  <si>
    <t>Upton Surveying</t>
  </si>
  <si>
    <t>Thomas F. Upton</t>
  </si>
  <si>
    <t>Right of Way &amp; Limited Access Plan Yakima River Crossing to East Zillah Interchange Sta LE 750+00 to Sta 780+00 sheet 15 of 61 dated March 12, 1978.</t>
  </si>
  <si>
    <t>Latest R/W plan (electronic) for I-82 around the Yakima Ave interchange including the off ramp near Target</t>
  </si>
  <si>
    <t>I-82 Right of way plans</t>
  </si>
  <si>
    <t>PDR-14-3058</t>
  </si>
  <si>
    <t>Ashley Garza</t>
  </si>
  <si>
    <t>The right of way map for I-82 recorded in Book A of state Highway Plats, Page 58. And any other maps available of that portion of the highway from ~Nob Hill/Highway 12 Bridge north to Yakima Avenue.
Also, who I speak to about site screening improvements? My clients are interested in proposing improvements on the existing fence along the Highway. The city was under the impression that WSDOT would not allow improvements along the right of way. Is that an accurate statement?</t>
  </si>
  <si>
    <t>I-82 right of way plans</t>
  </si>
  <si>
    <t>PDR-15-1820</t>
  </si>
  <si>
    <t>I-82 right of way plans at Waneta Rd</t>
  </si>
  <si>
    <t>PDR-15-2313</t>
  </si>
  <si>
    <t>Right of way plans for the Exit 80 interchange in Prosser. It's the I-82 and Gap Road interchange.
Sec 34 and 35, T9N, R24E</t>
  </si>
  <si>
    <t>PDR-15-2799</t>
  </si>
  <si>
    <t>Gray Surveying &amp; Engineering, Inc.</t>
  </si>
  <si>
    <t>Doug Gray</t>
  </si>
  <si>
    <t>Right of way plans for I-82, East Yakima Ave Interchange sheets 1-12 and East Yakima Ave Interchange to Union Gap sheet 4</t>
  </si>
  <si>
    <t>PDR-15-3180</t>
  </si>
  <si>
    <t>Bob Reynolds</t>
  </si>
  <si>
    <t>I-82 in s29-T9N-R24E
I hope it has the RR and Wilgus Rd on it</t>
  </si>
  <si>
    <t>East Yakima Ave. Interchange (SR 82)
Nob Hill Ave. Interchange (SR 82)
and that portion in between the two interchanges</t>
  </si>
  <si>
    <t>Interstate Right of Way and As-Constructed plans or quantity tabulations showing installed monument information across Sections 12 &amp; 13 Township 8 North, Range 28 East and Sections 17 &amp; 18 Township 8 North, Range 29 East.</t>
  </si>
  <si>
    <t>I-82 right of way plans and monument information</t>
  </si>
  <si>
    <t>PDR-15-3105</t>
  </si>
  <si>
    <t>I-82 Right of way plans and tabulation sheets showing monuments set in Section 12, T8N-R29E, City of Kennewick, Benton County, WA</t>
  </si>
  <si>
    <t>I-82 Right of way plans and tabulation sheets</t>
  </si>
  <si>
    <t>PDR-14-0106</t>
  </si>
  <si>
    <t>I-82, immediately west of Exit 80 at Gap Road, and Wine Country Road (formally SR 12) right of way and/or monuments in Benton County, in the east half of Section 34, T 9 N, R 24 E WM.</t>
  </si>
  <si>
    <t>I-82 right of way plans and/or monuments</t>
  </si>
  <si>
    <t>I-82 Right of way plans showing access to a parcel, Grandview Vicinity: Puterbaugh Rd to Albro Rd, sheets 5 and 6.</t>
  </si>
  <si>
    <t>I-82 Right of way plans showing access to a parcel</t>
  </si>
  <si>
    <t>PDR-15-1053</t>
  </si>
  <si>
    <t>Matt Kenny</t>
  </si>
  <si>
    <t>Information on the area near Grandview in Sections 14 &amp; 15, T9N, R23E, specifically in the area where N Euclid St and Lindsey Ln are abutting the highway right of way. Any right of way maps, or deed information would be greatly appreciated.</t>
  </si>
  <si>
    <t>I-82 Right of way plans, deeds for area near Grandview</t>
  </si>
  <si>
    <t>PDR-15-0611</t>
  </si>
  <si>
    <t>Scott Hunt</t>
  </si>
  <si>
    <t>The road conditions on I-82 west bound in the Manashstash Ridge area between Yakima and Ellensburg 1/8/15 at approximately 05:30 A.M. I'm looking for temperature, weather conditions, road conditions, road temperature, visibility, precipitation, any areas of frozen ice, etc.</t>
  </si>
  <si>
    <t>I-82 road conditions Jan 8 2015 at 5:30 am</t>
  </si>
  <si>
    <t>Oregon Department of Transportation</t>
  </si>
  <si>
    <t>Gene Carbert</t>
  </si>
  <si>
    <t>I-82 sign log entering Oregon on the VMS board just before the Columbia River Bridge EB for February 14th and 15th 2017.</t>
  </si>
  <si>
    <t>I-82 sign log for I-82 entering Oregon on Feb 14, 2017</t>
  </si>
  <si>
    <t>KVHealthcare</t>
  </si>
  <si>
    <t>Debi Barneycastle</t>
  </si>
  <si>
    <t>Was I-82 southbound closed on January 19, 2016 between 1800 and 2300?</t>
  </si>
  <si>
    <t>I-82 Southbound info</t>
  </si>
  <si>
    <t>National General Insurance Co.</t>
  </si>
  <si>
    <t>Angela Tirabassi</t>
  </si>
  <si>
    <t>Weather report (particularly) wind speed / gusts for the date of 06/11/2015 for the Manastash Pass (I82) in WA.</t>
  </si>
  <si>
    <t>I-82 weather report</t>
  </si>
  <si>
    <t>PDR-15-2083</t>
  </si>
  <si>
    <t xml:space="preserve"> I-82/Red Mountain Vicinity - Construct Interchange between Benton County and the I-182 junction</t>
  </si>
  <si>
    <t>I-82/ Red Mountain Vic</t>
  </si>
  <si>
    <t>Please provide a copy of the log for each electronic variable speed limit sign maintained by the Washington State Department of Transportation on Interstate 90 between MP 48.10 and MP 66.53, inclusive, Eastbound and  between MP 69.58 and MP 51.87, inclusive, Westbound for the period November 1, 2015 through November 30, 2015.</t>
  </si>
  <si>
    <t>I-90  variable message sign logs</t>
  </si>
  <si>
    <t>PDR-15-3301</t>
  </si>
  <si>
    <t>Law Office of Mark A. Chmelewski, PS</t>
  </si>
  <si>
    <t>Mark A. Chmelewski</t>
  </si>
  <si>
    <t xml:space="preserve">The record for the nearest sign that indicated chains required ( or whatever message) on I-90 West Bound, milepost 54 for the 24 hours prior to and 24 hours after 01/23/2018. The time IÃ¢â‚¬â„¢m interested in is about 11:25 AM +/-. Also any repair or maintenance records you have for that sign for the month prior to 01/23/2018. ( or whenever sign is normally serviced/repaired). </t>
  </si>
  <si>
    <t>I-90 "chains required" sign info</t>
  </si>
  <si>
    <t>Grelish Law</t>
  </si>
  <si>
    <t>Kristine Grelish</t>
  </si>
  <si>
    <t>Date of Incident: 10/13/16 at 0958 on I-90 at Mile Post 64.80.
We would like a copy of the WA DOT incident record and post crash clearance records. Records to include all notes,
photos, and/ or diagrams made. Please include the name of all personnel at the scene of the crash, computer aided
dispatch reports/logs (CADs), any and all log sheets and or forms pertaining to the crash mentioned above.
Washington State Patrol Report indicated that WA DOT came out. Witnesses claim a DOT worker was at the crash
scene as well.</t>
  </si>
  <si>
    <t>I-90 Accident info</t>
  </si>
  <si>
    <t>Angi Waligorski</t>
  </si>
  <si>
    <t>I-90 agricultural undercrossing/tunnel near Bull Rd:
1) as-builts
2) other under-crossing info, such as whether there is a bottom,  date when it was put in
3) anything else underground (looks like power might go underground)</t>
  </si>
  <si>
    <t>I-90 Ag undercrossing/tunnel info</t>
  </si>
  <si>
    <t>Fernando Platin</t>
  </si>
  <si>
    <t>The as built plan sheets that include plan and profile and sections views for only the section of interstate I90 for the east and west bound HOV on and off ramps for the Eastgate Transit Center stop in the middle of the interstate. These on and off ramps provide acess to 142st, Bellevue College and local Bellevue arterials.</t>
  </si>
  <si>
    <t>I-90 As Builts at 142nd Street</t>
  </si>
  <si>
    <t>As-built plans for previous projects on I-90 from MP 59.50 to MP 62.00 which provide the following information:
1) 2 culverts under I-90 at approx. MP 59.7, T.21N.  R.11E. W.M. (Sta LE 1440+50)
2) EB I-90 Bridge at approx. MP 59.7, T.21N.  R11E. W.M. (Sta LE 1440+50) possibly part of a widening project.
3) Culvert under I-90 at approx. MP 60.5, T.21N.  R11E. W.M. (Sta. 1485+00)</t>
  </si>
  <si>
    <t>I-90 As-built plans</t>
  </si>
  <si>
    <t>PDR-15-0778</t>
  </si>
  <si>
    <t>Amarech Eshetie</t>
  </si>
  <si>
    <t xml:space="preserve">Documents indicating the I-90 Bridge was closed on February 28, 2015, at approximate 5:30AM. </t>
  </si>
  <si>
    <t>I-90 Bridge Closure 2/28/15</t>
  </si>
  <si>
    <t>PDR-15-1552</t>
  </si>
  <si>
    <t>Franklin Smith</t>
  </si>
  <si>
    <t>Regarding I-90 bridge expansion joint repair project: 
Could I please request, pursuant to the FOIA, the name and contact information of all persons responsible for the project and all measures taken to lessen the impact of the week-long closure?</t>
  </si>
  <si>
    <t>I-90 Bridge Expansion</t>
  </si>
  <si>
    <t>PDR-14-1886</t>
  </si>
  <si>
    <t>Joseph Hutter</t>
  </si>
  <si>
    <t>I would like to request camera footage from UNDER the I-90 Bridge from camera's mounted on a pole on the platform of the I-90 bridge. I have attached a picture of the camera's on the pole as well as a map detailing the approximate location of the cameras.
The cameras are located on the south side of the I-90 overpass on the east side bridge overpass on a platform.
I would like the recorded camera footage on Saturday, August 6th between the hours of 3pm and 4pm.
If there are additional camera's under that overpass I would like that recorded footage as well.</t>
  </si>
  <si>
    <t>I-90 Bridge from camera's</t>
  </si>
  <si>
    <t>lawrence Onorati</t>
  </si>
  <si>
    <t>Design drawings for the original Mercer Island V. Morrow floating bridge.</t>
  </si>
  <si>
    <t>I-90 Bridge Plans</t>
  </si>
  <si>
    <t>Auston Miller</t>
  </si>
  <si>
    <t>Camera footage from I-90 at 284th AVE SE and I-90:SR18 for the time period of 2pm-4pm on 4/25/2018.</t>
  </si>
  <si>
    <t>I90 Camera footage</t>
  </si>
  <si>
    <t xml:space="preserve">Any and all still photos or video, screen captures, time logs, accident footage, emergency response documents/correspondence from the WSDOT I-90 cameras (or any and all other cameras used by WSDOT) at and/or between MP 49, MP 51, MP 51.3, MP 52, MP 53, and MP 55.2 for the time period beginning February 5, 2016 at 3:00 am through February 6, 2016 at 3:00am. 
This information sought is for civil redress.
</t>
  </si>
  <si>
    <t>I-90 Cameras MP 49 to MP 55.2</t>
  </si>
  <si>
    <t>Best Choice Logistics Ltd</t>
  </si>
  <si>
    <t>Bob  Bhupindra Gond</t>
  </si>
  <si>
    <t>I-90 Changeable message sign verbiage near Milepost 62 eastbound at 11:30 am and pm on June 30, 2014</t>
  </si>
  <si>
    <t>I-90 Changeable message sign verbiage</t>
  </si>
  <si>
    <t>PDR-14-1744</t>
  </si>
  <si>
    <t>Zach Shaner</t>
  </si>
  <si>
    <t>The dates and durations of all I-90 closures between North Bend and Ellensburg from November 1, 2016 to February 28, 2017.</t>
  </si>
  <si>
    <t>I-90 Closure</t>
  </si>
  <si>
    <t>Paul M. Fern</t>
  </si>
  <si>
    <t>Document that shows the number of Snoqualmie Pass closures</t>
  </si>
  <si>
    <t>I-90 closure info</t>
  </si>
  <si>
    <t>Norma Enciso</t>
  </si>
  <si>
    <t>Snoqualmie pass closures. For the date of 11-19-17</t>
  </si>
  <si>
    <t>I-90 closure info Nov. 19, 2017</t>
  </si>
  <si>
    <t>Royce Repenn</t>
  </si>
  <si>
    <t>Was I-90 westbound at Snoqualmie Pass closed at any time on 3/14/16 or 3/15/16?</t>
  </si>
  <si>
    <t>I-90 closure question</t>
  </si>
  <si>
    <t>Kittitas County Commissioner, District #2</t>
  </si>
  <si>
    <t>Laura Osiadacz</t>
  </si>
  <si>
    <t>Data for closures at MP 70 WB from 10/1/16 - 2/27/17</t>
  </si>
  <si>
    <t>I-90 closures</t>
  </si>
  <si>
    <t>Carolina Logistic/Transportation Inc.</t>
  </si>
  <si>
    <t>Brandon Rudenko</t>
  </si>
  <si>
    <t>DOT report of closures and weather conditions on I-90 from 01/07/2017-01/09/2017</t>
  </si>
  <si>
    <t>I-90 Closures and weather conditions</t>
  </si>
  <si>
    <t>Historical data for the road closures on I-90.  Do you have the data for closures at MP 70 WB from 1/1/2006- 12/31/16</t>
  </si>
  <si>
    <t>I-90 Closures at MP 70 WB from 2006 - 2016</t>
  </si>
  <si>
    <t>Robert Acheson</t>
  </si>
  <si>
    <t xml:space="preserve">Please provide us with the following information @Exit 109 W. Interchange Ellensburg where University Way, Doloway and Hwy 97 converge for the year 2016 and if not too much trouble for 2015:
We would like to know the number of collisions, if possible any injuries resulted and the number, also the average number of vehicles going through that intersection on a daily basis.
</t>
  </si>
  <si>
    <t>I-90 Collision information</t>
  </si>
  <si>
    <t>Lythellan Fender</t>
  </si>
  <si>
    <t>Road conditions on I-90 during the dates of 2/7-8/2014</t>
  </si>
  <si>
    <t>I-90 conditions</t>
  </si>
  <si>
    <t>PDR-14-0449</t>
  </si>
  <si>
    <t>Cascade Windows</t>
  </si>
  <si>
    <t>Linda Beal</t>
  </si>
  <si>
    <t>Road conditions and incidents on Interstate 90 in  the Spokane Valley for Friday morning, Feb. 7, 2014</t>
  </si>
  <si>
    <t>I-90 Conditions on 2/7/2014</t>
  </si>
  <si>
    <t>PDR-14-0305</t>
  </si>
  <si>
    <t>Size of bridge and culvert crossings under I-90 between Ellensburg and about 3 miles east of Kittitas.
As-built drawings available for the following areas:
T17N R18E Sections 11 - 14
T17N R19E Sections 7-18
T17N R20E Sections 7, 8, 17, 18</t>
  </si>
  <si>
    <t>I-90 culvert information</t>
  </si>
  <si>
    <t>Nephila Advisors LLC</t>
  </si>
  <si>
    <t>Grant Cavanaugh</t>
  </si>
  <si>
    <t>I-90 Daily snow depth (total) and SWE for Snoqualmie Pass going back to 1975</t>
  </si>
  <si>
    <t>PDR-15-2693</t>
  </si>
  <si>
    <t xml:space="preserve">Josh </t>
  </si>
  <si>
    <t>Request the actually data sets you have used to compile these charts (https://www.wsdot.com/winter/snoqualmie/#</t>
  </si>
  <si>
    <t>I-90 data behind website Snoqualmie Historical Closure and Snowfall Records</t>
  </si>
  <si>
    <t>Claus  V. Jensen</t>
  </si>
  <si>
    <t>A copy of the recommendations and/or report regarding the carriage of flammable cargoes in the I-90 Eastbound tunnels under the Mt. Baker Ridge by HNTB, as well as any emails, meeting notes and other documentation regarding the recommendation/report.</t>
  </si>
  <si>
    <t xml:space="preserve">I-90 Eastbound tunnels recommendations and/or report </t>
  </si>
  <si>
    <t>PDR-14-0023</t>
  </si>
  <si>
    <t>Please provide a copy of the log for each electronic variable speed limit sign maintained by the Washington State Department of Transportation on Interstate 90 from MP 48.10 through MP 66.53 Eastbound, and  from MP 69.58 through MP 51.87 Westbound, for the period March 1, 2016 through March 31, 2016.
Additionally please provide a copy of the log for each electronic sign displaying Ã¢â‚¬Å“traction deviceÃ¢â‚¬ï¿½ messages maintained by the Washington State Department of Transportation on Interstate 90 between MP 46.79  Eastbound and MP 72.66  Westbound, for the period March 1, 2016 through March 31, 2016.</t>
  </si>
  <si>
    <t>I-90 electronic sign logs</t>
  </si>
  <si>
    <t>Please provide a copy of the log for each electronic variable speed limit sign maintained by the Washington State Department of Transportation on Interstate 90 from MP 48.10 through MP 66.53 Eastbound, and  from MP 69.58 through MP 51.87 Westbound, for the period October 1, 2016 through October 31, 2016.</t>
  </si>
  <si>
    <t>I-90 electronic speed limit logs</t>
  </si>
  <si>
    <t>A copy of the log for each electronic variable speed limit sign maintained by the Washington State Department of Transportation on Interstate 90 between:
I) MP 48.10 and MP 66.53, inclusive, Eastbound
2) MP 69.58 and MP 51.87, inclusive, Westbound
for the period September 1, 2014 through September 30, 2014.</t>
  </si>
  <si>
    <t>I-90 electronic speed limit sign logs</t>
  </si>
  <si>
    <t>PDR-14-2654</t>
  </si>
  <si>
    <t xml:space="preserve">Please provide a copy of the log for each electronic variable speed limit sign maintained by the Washington State Department of Transportation on Interstate 90 between MP 48.10 and MP 66.53, inclusive, Eastbound and  between MP 69.58 and MP 51.87, inclusive, Westbound for the period June 1, 2015 through June 30, 2015. 
Additionally please provide a copy of the log for each electronic sign displaying Ã¢â‚¬Å“traction deviceÃ¢â‚¬ï¿½ messages maintained by the Washington State Department of Transportation on Interstate 90 between MP 46.79 Eastbound and MP 71.11 Westbound, inclusive, for the period June 1, 2015 through June 30, 2015.
</t>
  </si>
  <si>
    <t>I-90 electronic variable message sign logs</t>
  </si>
  <si>
    <t>PDR-15-1866</t>
  </si>
  <si>
    <t>Please provide a copy of the log for each electronic variable speed limit sign maintained by the Washington State Department of Transportation on Interstate 90 from MP 48.10 through MP 66.53 Eastbound, and  from MP 69.58 through MP 51.87 Westbound, for the period January 1, 2017 through January 31, 2017.
Additionally please provide a copy of the log for each electronic sign displaying Ã¢â‚¬Å“traction deviceÃ¢â‚¬ï¿½ messages maintained by the Washington State Department of Transportation on Interstate 90 between MP 46.79  and MP 72.66 for the period January 1, 2017 through January 31, 2017.</t>
  </si>
  <si>
    <t>I-90 Electronic Variable Message Sign Logs</t>
  </si>
  <si>
    <t>Please provide a copy of the log for each electronic variable speed limit sign maintained by the Washington State Department of Transportation on Interstate 90 from MP 48.10 through MP 66.53 Eastbound, and  from MP 69.58 through MP 51.87 Westbound, for the period April 1, 2018 through April 30, 2018.
Additionally please provide a copy of the log for each electronic sign displaying Ã¢â‚¬Å“traction deviceÃ¢â‚¬ï¿½ messages maintained by the Washington State Department of Transportation on Interstate 90 between MP 46.79  and MP 72.66 for the period April 1, 2018 through April 30, 2018.</t>
  </si>
  <si>
    <t>I-90 Electronic Variable Message Signs</t>
  </si>
  <si>
    <t>Signage repair or changes and or additions on varible speed limit electric signs or posts, as example temp. on mile marker 65 - 54,   I-90 west bound from 01/05/2013-02/04/2014. All possible verbaige on signs in addition to speed limit, as example Strong Gusty Winds. The Log shows a call for sign at 61, When was sign speed limit changed to 70 mph.</t>
  </si>
  <si>
    <t>I-90 electronic variable sign information</t>
  </si>
  <si>
    <t>PDR-14-0296</t>
  </si>
  <si>
    <t xml:space="preserve">Please provide a copy of the log for each electronic variable speed limit sign maintained by the Washington State Department of Transportation on Interstate 90 from MP 48.10 through MP 66.53 Eastbound, and  from MP 69.58 through MP 51.87 Westbound, for the period March 1, 2017 through March 31, 2017.
Additionally please provide a copy of the log for each electronic sign displaying Ã¢â‚¬Å“traction deviceÃ¢â‚¬ï¿½ messages maintained by the Washington State Department of Transportation on Interstate 90 between MP 46.79  and MP 72.66 for the period March 1, 2017 through March 31, 2017.
</t>
  </si>
  <si>
    <t>I-90 electronic variable sign logs</t>
  </si>
  <si>
    <t>Please provide a copy of the log for each electronic variable speed limit sign maintained by the Washington State Department of Transportation on Interstate 90 from MP 48.10 through MP 66.53 Eastbound, and  from MP 69.58 through MP 51.87 Westbound, for the period November 1, 2016 through November 30, 2016.
Additionally please provide a copy of the log for each electronic sign displaying Ã¢â‚¬Å“traction deviceÃ¢â‚¬ï¿½ messages maintained by the Washington State Department of Transportation on Interstate 90 between MP 46.79  Eastbound and MP 72.66  Westbound, for the period November 1, 2016 through November 30, 2016.</t>
  </si>
  <si>
    <t>I-90 electronic variable sign logs for November</t>
  </si>
  <si>
    <t xml:space="preserve">Copy of the log for each electronic variable speed limit sign maintained by WSDOT on I-90 for the period December 1, 2014 through December 31, 2014 between:
(1) MP 48.10 and MP 66.53, inclusive, Eastbound
(2) MP 69.58 and MP 51.87, inclusive, Westbound
Copy of log for each electronic sign displaying Ã¢â‚¬Å“traction deviceÃ¢â‚¬ï¿½ messages maintained by the WSDOT on I-90  for the period December 1, 2014 through December 31, 2014 between:
(3) MP 46.79 Eastbound and MP 71.11 Westbound, inclusive
</t>
  </si>
  <si>
    <t>I-90 electronic variable speed limit and traction tire logs</t>
  </si>
  <si>
    <t>PDR-15-0007</t>
  </si>
  <si>
    <t>Please provide a copy of the log for each electronic variable speed limit sign maintained by the Washington State Department of Transportation on Interstate 90 from MP 48.10 through MP 66.53 Eastbound, and  from MP 69.58 through MP 51.87 Westbound, for the period July 1, 2016 through July 31, 2016.</t>
  </si>
  <si>
    <t>I-90 electronic variable speed limit sign log</t>
  </si>
  <si>
    <t>Please provide a copy of the log for each electronic variable speed limit sign maintained by the Washington State Department of Transportation on Interstate 90 between MP 48.10 and MP 66.53, inclusive, Eastbound and between MP 69.58 and MP 51.87, inclusive, Westbound for the period February 1, 2014 through February 28, 2014.
Additionally, please provide a copy of the log for each electronic sign displayng "traction device" messages maintained by the Washington State Department of Transportation on Interstate 90 between MP 46.79 Eastbound and MP 71.11 Westbound, inclusive, for the period February 1, 2014 through February 28, 2014.</t>
  </si>
  <si>
    <t>I-90 Electronic variable speed limit sign logs</t>
  </si>
  <si>
    <t>PDR-14-0507</t>
  </si>
  <si>
    <t>A copy of the log for each electronic variable speed limit sign maintained by the Washington State Department of Transportation on Interstate 90:
1) between MP 48.10 and MP 66.53, inclusive, Eastbound and
2) between MP 69.58 and MP 51.87, inclusive, Westbound
for the period October 1, 2014 through October 31, 2014</t>
  </si>
  <si>
    <t>I-90 electronic variable speed limit sign logs</t>
  </si>
  <si>
    <t>PDR-14-3069</t>
  </si>
  <si>
    <t>Please provide a copy of the log for each electronic variable speed limit sign maintained by the Washington State Department of Transportation on Interstate 90 between MP 48.10 and MP 66.53, inclusive, Eastbound and between MP 69.58 and MP 51.87, inclusive, Westbound for the period November 1, 2014 through November 30, 2014.
Additionally please provide a copy of the log for each electronic sign displaying "traction device" messages maintained by the Washington State Department of Transportation on Interstate 90 between MP 46.79 Eastbound and MP 71.11 Westbound, inclusive, for the period November 1, 2014 through November 30, 2014.
You may provide the copy(s) by email to me at the following email address: darrel.ellis@co.kittitas.wa.us</t>
  </si>
  <si>
    <t>PDR-14-3303</t>
  </si>
  <si>
    <t>1) A copy of the log for each electronic variable speed limit sign maintained by the Washington State Department of Transportation on Interstate 90 between MP 48.10 and MP 66.53, inclusive, Eastbound and between MP 69.58 and MP 51.87, inclusive, Westbound for the period January 1, 2015 through January 31, 2015.
2) Additionally, please provide a copy of the log for each electronic sign displaying "traction device" messages maintained by the Washington State Department of Transportation on Interstate 90 between MP 46.79 Eastbound and MP 71.11 Westbound, inclusive, for the period Januray 1, 2015 through January 31, 2015.</t>
  </si>
  <si>
    <t>PDR-15-0430</t>
  </si>
  <si>
    <t>Please provide a copy of the log for each electronic variable speed limit sign maintained by the Washington State Department of Transportation on Interstate 90 between MP 48.10 and MP 66.53, inclusive, Eastbound and  between MP 69.58 and MP 51.87, inclusive, Westbound for the period August 1, 2015 through August 31, 2015.</t>
  </si>
  <si>
    <t>PDR-15-2487</t>
  </si>
  <si>
    <t>Please provide a copy of the log for each electronic variable speed limit sign maintained by the Washington State Department of Transportation on Interstate 90 between MP 48.10 and MP 66.53, inclusive, Eastbound and  between MP 69.58 and MP 51.87, inclusive, Westbound for the period September 1, 2015 through September 30, 2015.</t>
  </si>
  <si>
    <t>PDR-15-2702</t>
  </si>
  <si>
    <t>Please provide a copy of the log for each electronic variable speed limit sign maintained by the Washington State Department of Transportation on Interstate 90 from MP 48.10 through MP 66.53 Eastbound, and  from MP 69.58 through MP 51.87 Westbound, for the period May 1, 2016 through May 31, 2016.</t>
  </si>
  <si>
    <t>A copy of the log for each electronic variable speed limit sign maintained by the Washington State Department of Transportation on Interstate 90 from MP 48.10 through MP 66.53 Eastbound, and  from MP 69.58 through MP 51.87 Westbound, for the period June 1, 2016 through June 30, 2016</t>
  </si>
  <si>
    <t>I-90 electronic variable speed sign logs</t>
  </si>
  <si>
    <t xml:space="preserve">Please provide a copy of the log for each electronic variable speed limit sign maintained by the Washington State Department of Transportation on Interstate 90 from MP 48.10 through MP 66.53 Eastbound, and  from MP 69.58 through MP 51.87 Westbound, for the period January 1, 2016 through January 31, 2016.
Additionally please provide a copy of the log for each electronic sign displaying Ã¢â‚¬Å“traction deviceÃ¢â‚¬ï¿½ messages maintained by the Washington State Department of Transportation on Interstate 90 between MP 46.79  Eastbound and MP 72.66  Westbound, for the period January 1, 2016 through January 31, 2016.
</t>
  </si>
  <si>
    <t>I-90 Electronic Variable Speed Signs</t>
  </si>
  <si>
    <t>Rimkus Consulting Group, Inc.</t>
  </si>
  <si>
    <t>Christopher Hasse</t>
  </si>
  <si>
    <t>Contract itemized cost associated with this repair work for the I-90 Front Street Bridge Girder Replacement.</t>
  </si>
  <si>
    <t>I-90 Front Street Bridge Girder Replacement</t>
  </si>
  <si>
    <t xml:space="preserve">Records about the I-90 bridge 90/66S across Front Street in Issaquah that was hit by a truck on 3/13/15.
Specifically:
1.  Has this bridge had been hit before?  If it has, was the same girder hit?  When or how often?
2.  I would like to see structural plans of the bridge.  Please do what you can to get me those.
3.  I would like to know who is working on the repair protocol so I can discuss it with him/her.  Can you tell me?
4.  If you learn of any future inspections, please let me know as I would like to tag along if possible.  
</t>
  </si>
  <si>
    <t>I-90 Front Street Bridge Hit Structural Plans</t>
  </si>
  <si>
    <t>PDR-15-0906</t>
  </si>
  <si>
    <t>Spokane County Public Defender's Office</t>
  </si>
  <si>
    <t>Andrea Crumpler</t>
  </si>
  <si>
    <t>WSDOT Interstate 90 Highway Log indicating the location of Milepost 246 and its relation to the Lincoln/Spokane County Boundary.
WSDOT SR View video snapshot of Interstate 90 Milepost 246.</t>
  </si>
  <si>
    <t>I-90 Highway Log &amp; SR View at MP 246</t>
  </si>
  <si>
    <t>PDR-15-3114</t>
  </si>
  <si>
    <t>Shonna  Bisagno</t>
  </si>
  <si>
    <t>Historic closure data during the months of February and March between the years of 2010 and 2014 in the vicinity of Snoqualmie Pass in both directions due to weather.</t>
  </si>
  <si>
    <t>I-90 Historical closure data</t>
  </si>
  <si>
    <t>PDR-15-3208</t>
  </si>
  <si>
    <t>Alexander Harris</t>
  </si>
  <si>
    <t xml:space="preserve">Weather and closure data on hourly closures (and the reason) of the pass for the 2017-2018 season.
The data which produced the following graphic seems close to what I am looking for.
https://www.wsdot.com/winter/images/ClosureHours.png?v=MonMay07201811:42:48GMT-070 (PacificDaylightTime)
</t>
  </si>
  <si>
    <t>I-90 hourly closures of the pass for the 2017-2018 season</t>
  </si>
  <si>
    <t xml:space="preserve">Regarding tort claim # 40576157. 
It involves Donald Johnson on 10/25/2014 around 9:30pm. He claims the barrier arms on I-90 west bound swung out and hit his car causing between roughly $1,600 and $2,000 in damage.
WSDOT determined it was not liable for the damage.
Can you provide me a copy of the inspection report used to determined WSDOT was NOT liable and also that determined the gate-arm was damaged by a car?
Also, can you explain why if it was WSDOT property that caused the damage to Mr. JohnsonÃ¢â‚¬â„¢s car, the state is not liable for the repair?
</t>
  </si>
  <si>
    <t>I-90 Incident</t>
  </si>
  <si>
    <t>PDR-15-2123</t>
  </si>
  <si>
    <t>King County River and Floodplain Managment</t>
  </si>
  <si>
    <t>John Bethel</t>
  </si>
  <si>
    <t xml:space="preserve">Information about road closures on I-90 due to landslides, mudflows or rockfall between North bend and Snoqualmie Pass.  
I'd appreciate any information you have going back as far as you have records.
</t>
  </si>
  <si>
    <t>I-90 landslides, mud flows or rockfall between North bend and Snoqualmie Pass</t>
  </si>
  <si>
    <t>Evolutionary Markings</t>
  </si>
  <si>
    <t>Al King</t>
  </si>
  <si>
    <t>All records of the evaluation of the LED Raised Pavement Markers installed on Interstate 90, Snoqualmie
Pass area showing results and recommendations of:
o The installation,
o The performance for lighting, delineation, longevity, and other pertinent elements of their use,
o Public acceptance and comment,
o Cost evaluation(s),
o Recommendations on specifications if any,
o Recommendations for or against future use, including how they might be used, and
o Any other information that would help understand the Department's perspective on their use.</t>
  </si>
  <si>
    <t>I-90 LED Pavement Markers</t>
  </si>
  <si>
    <t xml:space="preserve">The log for each electronic variable speed limit sign maintained by the Washington State Department of Transportation on Interstate 90 between MP 48.10 and MP 66.53, inclusive, Eastbound and  between MP 69.58 and MP 51.87, inclusive, Westbound for the period March 1, 2015 through March 31, 2015. 
Additionally please provide a copy of the log for each electronic sign displaying Ã¢â‚¬Å“traction deviceÃ¢â‚¬ï¿½ messages maintained by the Washington State Department of Transportation on Interstate 90 between MP 46.79 Eastbound and MP 71.11 Westbound, inclusive, for the period March 1, 2015 through March 31, 2015.
</t>
  </si>
  <si>
    <t>I-90 logs of electronic variable speed limit signs</t>
  </si>
  <si>
    <t>PDR-15-0944</t>
  </si>
  <si>
    <t>Heidi Hazelquist</t>
  </si>
  <si>
    <t>Documents indicating the location of Milepost 222 on Interstate 90 in the vicinity of Ritzville, Washington.</t>
  </si>
  <si>
    <t>I-90 Milepost 222</t>
  </si>
  <si>
    <t>PDR-14-2904</t>
  </si>
  <si>
    <t>documents pertaining to access rights along Oakes Ave (090 LX
08420) in the southwest quadrant of the 1-90 Exit 84A Interchange. Specifically, Turnback Agreement TB 5-0022. Parcels 88385 and 903835</t>
  </si>
  <si>
    <t>I-90 milepost 84 Oakes Interchange access documents</t>
  </si>
  <si>
    <t>Heritage Law Office</t>
  </si>
  <si>
    <t xml:space="preserve">Speed limit on I90 MP 101 on 01/01/18 at 16:19 for both westbound and eastbound.  </t>
  </si>
  <si>
    <t xml:space="preserve">I90 MP 101-speed limits </t>
  </si>
  <si>
    <t>Documents showing dates of temporary pass closures for Snoqualmie Pass from Dec. 1 to the present</t>
  </si>
  <si>
    <t>I-90 pass closure</t>
  </si>
  <si>
    <t>The number of closures and the duration of these closures for I-90 west bound at exit 70.</t>
  </si>
  <si>
    <t>I-90 pass closures</t>
  </si>
  <si>
    <t>Northwest Immigrant Rights Project</t>
  </si>
  <si>
    <t>Martha Rickey</t>
  </si>
  <si>
    <t>Information about Snoqualmie Pass closures and driving conditions, statistics about the number of days the pass closed and why (e.g. scheduled construction / rock blasting; unscheduled collision; unscheduled snowfall; avalanche control; etc.)
Also the number of days with travel restrictions (e.g. chains required, traction tires required).
Data from the last 3 or 4 years would be great.
Statistics for I-82 Manastash Ridge as well as Snoqualmie Pass if available.</t>
  </si>
  <si>
    <t>I-90 pass closures and driving conditions, I-82 as well</t>
  </si>
  <si>
    <t>PDR-14-2516</t>
  </si>
  <si>
    <t>Information on days and times of the I90 pass for closures during the time periods of November and March?</t>
  </si>
  <si>
    <t>I90 pass closures November &amp; March</t>
  </si>
  <si>
    <t>Janell Hall</t>
  </si>
  <si>
    <t>The pass report for interstate 90 over Snoqualmie pass from mile post 38-72 from noon on December 1, 2017 through 6pm on December 3, 2017. If I could get the road conditions as well as the weather conditions, that would be great. Also, can I please get the sign log</t>
  </si>
  <si>
    <t>I-90 pass info Dec 2017</t>
  </si>
  <si>
    <t>The dates and times for sign changes on I90 Snoqualmie Pass (Cle Elum to North Bend westbond and eastbond), including, but not limited to, chains required, speed limit changes and pass closures. For April 2017.</t>
  </si>
  <si>
    <t>I-90 Pass requirments</t>
  </si>
  <si>
    <t>Wait on Injunction</t>
  </si>
  <si>
    <t>Don Sims</t>
  </si>
  <si>
    <t xml:space="preserve">Electronic copies of I-90 Peak Use Shoulder Lanes - Selection - submittals and score sheets:
1) Copies of PB and DEA submittals
2) copy of score sheets for all 3 submittals including Huitt-Zollars, Inc.
</t>
  </si>
  <si>
    <t>I-90 peak shoulder lane</t>
  </si>
  <si>
    <t>PDR-15-3504</t>
  </si>
  <si>
    <t>Benjamin A. Annen</t>
  </si>
  <si>
    <t>Plans for I-90 at Bull Road, between the I-82 and Canyon Road interchanges. I am primarily interested in the profile, roadway section, and any utilities in the vicinity.</t>
  </si>
  <si>
    <t>I-90 plans</t>
  </si>
  <si>
    <t>H2 Surveying &amp; Engineering</t>
  </si>
  <si>
    <t>Randy Hamilton</t>
  </si>
  <si>
    <t xml:space="preserve">Plans or survey maps you may have for the attached stretch of highway near the Tinkham Road Interchange </t>
  </si>
  <si>
    <t>I-90 plans or survey maps near Tinkham Road Interchange</t>
  </si>
  <si>
    <t>Avenir  Publishing</t>
  </si>
  <si>
    <t>Matthew McCree-Cannon</t>
  </si>
  <si>
    <t>I-90 Snoqualmie Pass East project contractor names and contact info</t>
  </si>
  <si>
    <t>I-90 project info</t>
  </si>
  <si>
    <t>Elite Consulting Services, Inc.</t>
  </si>
  <si>
    <t>Deela Roe</t>
  </si>
  <si>
    <t>Claim No. KAG151204 / ECS File No. 18-21186 / I-90 Incident 12/14/15 - Kenan Advantage Group details:
1. Photos of WSDOT remediation efforts
2. Names and descriptions of the duties performed by each employee for this event
3. Timesheets and job diaries/daily reports for the labor/equipment hours indicated in the estimate. Or an actual accounting software report indicating hours
4. Incident reports, including the most current report - indicating the status of the cleanup efforts and what duties are still required from the "job class" above
5. A description of the equipment used on the project.</t>
  </si>
  <si>
    <t>I-90 Repair Cost Invoice K58252 itemization</t>
  </si>
  <si>
    <t>I-90 Right of way maps and bridge detail</t>
  </si>
  <si>
    <t>PDR-15-2505</t>
  </si>
  <si>
    <t>I-90 Right of way plans set to the West of Four Lakes in Section 13, 24N, 41E.
I-90 Next plan set to the East of the Medical Lakes interchange starting at station 928+00 in Section 12, 24N, 42E.</t>
  </si>
  <si>
    <t>I-90 Right of way plans</t>
  </si>
  <si>
    <t>PDR-15-2049</t>
  </si>
  <si>
    <t>ROW plans for SR 90 in Section 1 and 2 of T18N R30E and in Sec. 6 of T18N R31E.</t>
  </si>
  <si>
    <t>I-90 right of way plans</t>
  </si>
  <si>
    <t>Owen Hille</t>
  </si>
  <si>
    <t>I-90 approved right of way plans for the on/off ramp at exit 109</t>
  </si>
  <si>
    <t>Mark F. Wendover</t>
  </si>
  <si>
    <t>Right of way plans for I-90 in Moses Lake passing through sections 26-28 and 33-35, T19N R28E</t>
  </si>
  <si>
    <t>Rich Griebel</t>
  </si>
  <si>
    <t>Road and weather conditions on February 1, 2014, during the time period of 0830 to 1030, trip from Ellensburg to Seattle on I-90.</t>
  </si>
  <si>
    <t>I-90 road and weather conditions on February 1, 2014</t>
  </si>
  <si>
    <t>PDR-14-0395</t>
  </si>
  <si>
    <t>Karter Riach</t>
  </si>
  <si>
    <t xml:space="preserve">A list/report of all Interstate 90 road closures over Snoqualmie Pass (between mileposts 34 and 85 on I-90) between the dates of October 1, 2017 and May 1 2018. Can you include the date of closure, duration, direction of travel closed, and reason for closure (avalanche or collision) in the document?
</t>
  </si>
  <si>
    <t>I-90 road cloures</t>
  </si>
  <si>
    <t>Priscilla Routson</t>
  </si>
  <si>
    <t>Road report for the morning of February 7, 2014, at about 7:30 am.  The location is I-90 west heading to Seattle before the Medical Lake exit.</t>
  </si>
  <si>
    <t>I-90 Road Report</t>
  </si>
  <si>
    <t>PDR-14-0531</t>
  </si>
  <si>
    <t xml:space="preserve">Please provide a copy of the log for each electronic variable speed limit sign maintained by the Washington State Department of Transportation on Interstate 90 from MP 48.10 through MP 66.53 Eastbound, and  from MP 69.58 through MP 51.87 Westbound, for the period December 1, 2017 through December 31, 2017.
Additionally please provide a copy of the log for each electronic sign displaying Ã¢â‚¬Å“traction deviceÃ¢â‚¬ï¿½ messages maintained by the Washington State Department of Transportation on Interstate 90 between MP 46.79  and MP 72.66 for the period December 1, 2017 through December 31, 2017.
</t>
  </si>
  <si>
    <t>I-90 sign logs</t>
  </si>
  <si>
    <t>Please provide a copy of the log for each electronic variable speed limit sign maintained by the Washington State Department of Transportation on Interstate 90 from MP 48.10 through MP 66.53 Eastbound, and  from MP 69.58 through MP 51.87 Westbound, for the period March 1, 2018 through March 31, 2018.
Additionally please provide a copy of the log for each electronic sign displaying Ã¢â‚¬Å“traction deviceÃ¢â‚¬ï¿½ messages maintained by the Washington State Department of Transportation on Interstate 90 between MP 46.79  and MP 72.66 for the period March 1, 2018 through March 31, 2018.</t>
  </si>
  <si>
    <t>Please provide the dates, times, and locations for ANY speeding limit changes (electric, permanent or construction signs) on I90 Snoqualmie Pass (Ellensburg to North Bend westbound and eastbound). For December 2017.  ALSO, any sign changes regarding snow tires being required.</t>
  </si>
  <si>
    <t>I90 Signs</t>
  </si>
  <si>
    <t>James C. Katzaroff</t>
  </si>
  <si>
    <t>Please let me know if I-90 Snoqualmie Pass was closed at all Wednesday, January 29. Most important is time around 10 am - 2 pm.</t>
  </si>
  <si>
    <t>I-90 Snoqualmie Pass Closure</t>
  </si>
  <si>
    <t>PDR-14-0212</t>
  </si>
  <si>
    <t>Dept of Enterprise Services</t>
  </si>
  <si>
    <t>John McMeel</t>
  </si>
  <si>
    <t>Information available regarding which days the week of December 13th to 19th, that Snoqualmie Pass was closed or chains required?</t>
  </si>
  <si>
    <t>I-90 Snoqualmie Pass closure info</t>
  </si>
  <si>
    <t>PDR-15-3502</t>
  </si>
  <si>
    <t>Lucille Kuhn</t>
  </si>
  <si>
    <t>A statement regarding the snoqualmie pass closure on December 18th, 2015.</t>
  </si>
  <si>
    <t>Matthew Ferguson</t>
  </si>
  <si>
    <t>Could you please provide a list of dates that Snoqualmie Pass was closed for any period of time in December 2015 and January 2016?</t>
  </si>
  <si>
    <t>I-90 Snoqualmie Pass closure list for Dec 2015 &amp; Jan 2016</t>
  </si>
  <si>
    <t>Loren Mooney</t>
  </si>
  <si>
    <t>Annual statistics on how often and how long Snoqualmie Pass has been closed each season. I would like to see the long term trend line, going back 40 years or so.</t>
  </si>
  <si>
    <t>I-90 Snoqualmie Pass closure statistics</t>
  </si>
  <si>
    <t>PDR-15-3518</t>
  </si>
  <si>
    <t>I-90 Snoqualmie Pass Closure times for the past 5 years with associated cause</t>
  </si>
  <si>
    <t>I-90 Snoqualmie Pass Closure times for the past 5 years</t>
  </si>
  <si>
    <t>PDR-14-1579</t>
  </si>
  <si>
    <t>Juan G. Garcia</t>
  </si>
  <si>
    <t xml:space="preserve">I-90 Snoqualmie Pass closures for the following dates:
a) Nov. 11, 12, &amp; 13, 2013
b) Dec. 2, 3, 4, 16, 17, 18, 30, 31, 2013
c) Jan. 1, 13, 14, 15, 2014
d) Feb. 10, 11, 12, 17, 18, 19, 24, 25, 26, 2014
e) Mar. 3, 4, 5, 31, 2014
f) Apr. 1, 2, 7, 8, 9, 14, 15, 16, 2014
g) May 5, 6, 7, 2014
h) June 23, 24, 25, 2014
</t>
  </si>
  <si>
    <t>I-90 Snoqualmie Pass closures</t>
  </si>
  <si>
    <t>PDR-14-1827</t>
  </si>
  <si>
    <t>Monica Touray</t>
  </si>
  <si>
    <t>Were there any Snoqualmie Pass closures for Feb 8th or 9th of 2016?</t>
  </si>
  <si>
    <t>Hans Norton</t>
  </si>
  <si>
    <t>WA State letterhead verification that Snoqualmie pass was closed Dec 21 2015</t>
  </si>
  <si>
    <t>I-90 Snoqualmie Pass info</t>
  </si>
  <si>
    <t>Diamond-Massong</t>
  </si>
  <si>
    <t>Lyndsey Davidson</t>
  </si>
  <si>
    <t>certified copy of the I-90 Snoqualmie Pass speed limit log for westbound traffic dated February 26, 2012.</t>
  </si>
  <si>
    <t>I-90 Snoqualmie speed logs</t>
  </si>
  <si>
    <t>PDR-14-0433</t>
  </si>
  <si>
    <t>Renee Morris</t>
  </si>
  <si>
    <t>Documents for the treatment of I-90 going East and West bound..  for mile marker 240-245 that show when it was treated for Snow and Ice before 3:12 p.m. on December 22, 2017.</t>
  </si>
  <si>
    <t>I-90 Snow and Ice Records</t>
  </si>
  <si>
    <t xml:space="preserve">Please provide a copy of the log for each electronic variable speed limit sign maintained by the Washington State Department of Transportation on Interstate 90 between MP 48.10 and MP 66.53, inclusive, Eastbound and  between MP 69.58 and MP 51.87, inclusive, Westbound for the period April 1, 2015 through April 30, 2015. 
Additionally please provide a copy of the log for each electronic sign displaying Ã¢â‚¬Å“traction deviceÃ¢â‚¬ï¿½ messages maintained by the Washington State Department of Transportation on Interstate 90 between MP 46.79 Eastbound and MP 71.11 Westbound, inclusive, for the period April 1, 2015 through April 30, 2015.
</t>
  </si>
  <si>
    <t>I-90 Speed and Traction Sign logs for the month of April, 2015</t>
  </si>
  <si>
    <t>PDR-15-1380</t>
  </si>
  <si>
    <t>1) So my question is this.  On Sunday morning Oct 15 at 8 am -- what speed limit was posted on the westbound overhead electronic message board - the message board that is located at the east end of Keechelus Lake -- approximately between mileposts 59 and 60?   Was it 65 MPH as I remembered seeing?  Or am I remembering incorrectly?  Was it 55 MPH or a different speed limit?</t>
  </si>
  <si>
    <t>I-90 speed limit</t>
  </si>
  <si>
    <t>Kris Foote</t>
  </si>
  <si>
    <t>Speed limit posts between mile posts 68 and 63 Westbound on I-90 on July 3, 2014 at 6:30 a.m.</t>
  </si>
  <si>
    <t>I-90 speed limit posts</t>
  </si>
  <si>
    <t>PDR-14-1832</t>
  </si>
  <si>
    <t>Curt W.</t>
  </si>
  <si>
    <t xml:space="preserve">Speed limits on I-90 at MilePost 48 on 12/16/16 at 1 pm (gave date/time in case they have changed).
Can you give me the legal speed limit by MilePost and specifically for MilePost 48?  
</t>
  </si>
  <si>
    <t>I-90 speed limits at Milepost 48 on 12/16/16 at 1 pm</t>
  </si>
  <si>
    <t>Mercer Island Blogger</t>
  </si>
  <si>
    <t>Eleanor Fields</t>
  </si>
  <si>
    <t xml:space="preserve">the I-90 survey results for Mercer Island in depth and to do that I need a spreadsheet, not a PDF. I'd like to see it at the lowest level of aggregation possible, ideally anonymized infdividual results. 
Would it be possible to get that? I'd love to see it for both business and residential.
</t>
  </si>
  <si>
    <t>I-90 survey results in original form</t>
  </si>
  <si>
    <t>PDR-14-0442</t>
  </si>
  <si>
    <t>Kathryn McCormick-Foster</t>
  </si>
  <si>
    <t xml:space="preserve">All Washington State Department of Transportation documents, emails, memos, traffic safety plans, safety drawing schematics approved prior to the traffic control, investigative reports, post incident documents, etc. related to the traffic control situation on Interstate 90 on September 18, 2017 in connection with utility repair work done on a damaged power pole leading up to the fatal collision on Interstate 90 at the Freya Street overpass in which 24 year-old Michaelanne Foster was killed when the car she was driving struck the back of a semi-truck which was stopped on the freeway as part of traffic control measure near the Freya street overpass.
Documents Requested, but are not limited to:
Advance safety plan, narrative, and drawing schematics approved prior to the traffic control situation On I-90 for the evening of September 18, 2017 related to the utility repair work and all other documents related to the safety plan for stopping or the rolling slowdown on the evening of September 8, 2017.
All Department of Transportation written policies and safety guidelines, traffic control information, or guidelines or preparation Ã¢â‚¬Å“packetsÃ¢â‚¬ï¿½ which inform or are included in the advance write-up of a safety plan for traffic control, rolling slowdown or stoppage on the evening of September 18, 2017.
All Department of transportation write-ups and investigative reports created at the scene of the incident or following the fatal incident on the evening of September 18, 2017.
All Department of Transportation memos, emails, and internal or external communications related to the investigation of, and follow-up, to the fatal traffic incident on September 18, 2017.
Any and all post-incident reports of any kind created after the September 18, 2017 fatal incident.
All documents and reference/guidelines, materials, forms, and templates that Department of transportation staff use to draft any traffic control plan or safety plan.
All documents and reference materials, guidelines, Ã¢â‚¬Å“kits,Ã¢â‚¬ï¿½ forms, etc. used to draft the traffic control plan, safety plan which was used to guide the traffic control on September 18, 2017 related to the utility work and fatal incident.
Actual on-site traffic control, supervision, and investigation and follow-up following the fatal incident on September 18, 2017.
Names and titles of all Department of Transportation employees involved in the incident-in planning the traffic control.
</t>
  </si>
  <si>
    <t>I-90 traffic Control on 9-18-17</t>
  </si>
  <si>
    <t>Land Use Solutions &amp; Entitlement LLC</t>
  </si>
  <si>
    <t>Dwight Hume</t>
  </si>
  <si>
    <t>Traffic counts for the Westbound I-90 to Southbound US 195 on ramp.</t>
  </si>
  <si>
    <t>I-90 Traffic Counts</t>
  </si>
  <si>
    <t>PDR-14-2781</t>
  </si>
  <si>
    <t>Nicolas Jensen</t>
  </si>
  <si>
    <t>On Tuesday, December 1st, at 1:17 a.m. were there any WSDOT travel alerts issued between milepost 37-38 on westbound I-90 on Snoqualmie Pass? Additionally, between what mileposts was the speed limit reduced to 45 mph until the variable speed zone ends?</t>
  </si>
  <si>
    <t>I-90 Travel alerts/speed limits</t>
  </si>
  <si>
    <t>PDR-15-3294</t>
  </si>
  <si>
    <t xml:space="preserve">Any and all emails, memoranda, meeting notes and official WSDOT statements/Press Releases relating to the WSDOT Statement by Secretary MacDonald.
Specifically, all material that references the following statement to the then Secretary Doug MacDonald and his reponse(s) to that statement.
"After almost four years of analysis, applications of new detection, communication, and ventilation technologies coupled with maintaining at least one full shoulder for safe emergency egress and emergency vehicle access seems likely in the I-90 tunnels.
We concluded that a facility without a full-time, usable shoulder is likely to experience the following serious safety and mobility issues:
Ã¢â‚¬Â¢ Lanes will be blocked by disabled vehicles and accidents
Ã¢â‚¬Â¢ Response times will be increased for police and emergency response
Ã¢â‚¬Â¢ Expected increases in the number of crashes into a tunnel wall
Ã¢â‚¬Â¢ Obstacles to emergency exits during shoulder use"
</t>
  </si>
  <si>
    <t xml:space="preserve">I-90 Tunnel </t>
  </si>
  <si>
    <t>PDR-15-2395</t>
  </si>
  <si>
    <t>Jason Decker</t>
  </si>
  <si>
    <t xml:space="preserve">All documents submitted in response to the I-90 Two Way Transit &amp; HOV Operations Stage 3 (Contract #8662) request for bid with the bid opening date of October 29, 2013. Specifically, we would like to see the bids and any follow on documents submitted by Graham Construction &amp; Management, PCL Civil Constructors, Guy F. Atkinson Construction and IMCO General Construction.  </t>
  </si>
  <si>
    <t>I-90 Two-Way Transit &amp; HOV Operation Stage  Bids</t>
  </si>
  <si>
    <t>PDR-14-3115</t>
  </si>
  <si>
    <t>Livengood Alskog</t>
  </si>
  <si>
    <t>I-90 Two-Way Transit and HOV Project, Operations</t>
  </si>
  <si>
    <t>I-90 Two-Way Transit and HOV Operations</t>
  </si>
  <si>
    <t xml:space="preserve">The log for each electronic variable speed limit sign maintained by the Washington State Department of Transportation on Interstate 90 between MP 48.10 and MP 66.53, inclusive, Eastbound and  between MP 69.58 and MP 51.87, inclusive, Westbound for the period December 1, 2015 through December 31, 2015.
Additionally please provide a copy of the log for each electronic sign displaying Ã¢â‚¬Å“traction deviceÃ¢â‚¬ï¿½ messages maintained by the Washington State Department of Transportation on Interstate 90 between MP 46.79 Eastbound and MP 72.66 Westbound, inclusive, for the period December 1, 2015 through December 31, 2015.
</t>
  </si>
  <si>
    <t>I-90 variable message logs for each electronic sign</t>
  </si>
  <si>
    <t>PDR-15-3539</t>
  </si>
  <si>
    <t xml:space="preserve">1) Please provide a copy of the log for each electronic variable speed limit sign maintained by the Washington State Department of Transportation on Interstate 90 from MP 48.10 through MP 66.53 Eastbound, and  from MP 69.58 through MP 51.87 Westbound, for the period February 1, 2017 through February 28, 2017.
2) Additionally please provide a copy of the log for each electronic sign displaying Ã¢â‚¬Å“traction deviceÃ¢â‚¬ï¿½ messages maintained by the Washington State Department of Transportation on Interstate 90 between MP 46.79  and MP 72.66 for the period February 1, 2017 through February 28, 2017.
</t>
  </si>
  <si>
    <t>I-90 Variable message sign info</t>
  </si>
  <si>
    <t>Please provide a copy of the log for each electronic variable speed limit sign maintained by the Washington State Department of Transportation on Interstate 90 between MP 48.10 and MP 66.53, inclusive, Eastbound and  between MP 69.58 and MP 51.87, inclusive, Westbound for the period October 1, 2015 through October 31, 2015.</t>
  </si>
  <si>
    <t>I-90 variable message sign logs</t>
  </si>
  <si>
    <t>PDR-15-3028</t>
  </si>
  <si>
    <t xml:space="preserve">Please provide a copy of the log for each electronic variable speed limit sign maintained by the Washington State Department of Transportation on Interstate 90 from MP 48.10 through MP 66.53 Eastbound, and  from MP 69.58 through MP 51.87 Westbound, for the period April 1, 2016 through April 30, 2016.
Additionally please provide a copy of the log for each electronic sign displaying Ã¢â‚¬Å“traction deviceÃ¢â‚¬ï¿½ messages maintained by the Washington State Department of Transportation on Interstate 90 between MP 46.79  Eastbound and MP 72.66  Westbound, for the period April 1, 2016 through April 30, 2016.
</t>
  </si>
  <si>
    <t>Please provide a copy of the log for each electronic variable speed limit sign maintained by the Washington State Department of Transportation on Interstate 90 from MP 48.10 through MP 66.53 Eastbound, and  from MP 69.58 through MP 51.87 Westbound, for the period December 1, 2016 through December 31, 2016.
Additionally please provide a copy of the log for each electronic sign displaying Ã¢â‚¬Å“traction deviceÃ¢â‚¬ï¿½ messages maintained by the Washington State Department of Transportation on Interstate 90 between MP 46.79  and MP 72.66 for the period December 1, 2016 through December 31, 2016.</t>
  </si>
  <si>
    <t>I-90 Variable Message Sign Logs</t>
  </si>
  <si>
    <t>Please provide a copy of the log for each electronic variable speed limit sign maintained by the Washington State Department of Transportation on Interstate 90 from MP 48.10 through MP 66.53 Eastbound, and  from MP 69.58 through MP 51.87 Westbound, for the period April 1, 2017 through April 30, 2017.
Additionally please provide a copy of the log for each electronic sign displaying Ã¢â‚¬Å“traction deviceÃ¢â‚¬ï¿½ messages maintained by the Washington State Department of Transportation on Interstate 90 between MP 46.79  and MP 72.66 for the period April 1, 2017 through April 30, 2017.</t>
  </si>
  <si>
    <t>Please provide a copy of the log for each electronic variable speed limit sign maintained by the Washington State Department of Transportation on Interstate 90 from MP 48.10 through MP 66.53 Eastbound, and  from MP 69.58 through MP 51.87 Westbound, for the period August 1, 2017 through August 31, 2017.
Additionally please provide a copy of the log for each electronic sign displaying Ã¢â‚¬Å“traction deviceÃ¢â‚¬ï¿½ messages maintained by the Washington State Department of Transportation on Interstate 90 between MP 46.79  and MP 72.66 for the period August 1, 2017 through August 31, 2017.</t>
  </si>
  <si>
    <t>I-90 Variable message sign logs</t>
  </si>
  <si>
    <t xml:space="preserve">Please provide a copy of the log for each electronic variable speed limit sign maintained by the Washington State Department of Transportation on Interstate 90 from MP 48.10 through MP 66.53 Eastbound, and  from MP 69.58 through MP 51.87 Westbound, for the period February 1, 2018 through February 28, 2018.
Additionally please provide a copy of the log for each electronic sign displaying Ã¢â‚¬Å“traction deviceÃ¢â‚¬ï¿½ messages maintained by the Washington State Department of Transportation on Interstate 90 between MP 46.79  and MP 72.66 for the period February 1, 2018 through February 28, 2018.
</t>
  </si>
  <si>
    <t>Please provide a copy of the log for each electronic variable speed limit sign maintained by the Washington State Department of Transportation on Interstate 90 from MP 48.10 through MP 66.53 Eastbound, and from MP 69.58 through MP 51.87 Westbound, for the period May 1, 2018 through May 31, 2018.
Additionally please provide a copy of the log for each electronic sign displaying Ã¢â‚¬Å“traction deviceÃ¢â‚¬ï¿½ messages maintained by the Washington State Department of Transportation on Interstate 90 between MP 46.79  and MP 72.66 for the period May 1, 2018 through May 31, 2018.</t>
  </si>
  <si>
    <t>Please provide a copy of the log for each electronic variable speed limit sign maintained by the Washington State Department of Transportation on Interstate 90 from MP 48.10 through MP 66.53 Eastbound, and  from MP 69.58 through MP 51.87 Westbound, for the period September 1, 2017 through September 30, 2017.
Additionally please provide a copy of the log for each electronic sign displaying Ã¢â‚¬Å“traction deviceÃ¢â‚¬ï¿½ messages maintained by the Washington State Department of Transportation on Interstate 90 between MP 46.79  and MP 72.66 for the period September 1, 2017 through September 30, 2017.</t>
  </si>
  <si>
    <t>I-90 variable message sign logs for September 2017</t>
  </si>
  <si>
    <t>Adam H</t>
  </si>
  <si>
    <t>Would you please let me know if there was a Snow Tire required or a Chains required on November 29th 2014 between hours of 9am - 11am?</t>
  </si>
  <si>
    <t>I-90 variable message sign question</t>
  </si>
  <si>
    <t>PDR-14-3221</t>
  </si>
  <si>
    <t>Please provide a copy of the log for each electronic variable speed limit sign maintained by the Washington State Department of Transportation on Interstate 90 from MP 48.10 through MP 66.53 Eastbound, and  from MP 69.58 through MP 51.87 Westbound, for the period February 1, 2016 through February 29, 2016.
Additionally please provide a copy of the log for each electronic sign displaying Ã¢â‚¬Å“traction deviceÃ¢â‚¬ï¿½ messages maintained by the Washington State Department of Transportation on Interstate 90 between MP 46.79  Eastbound and MP 72.66  Westbound, for the period February 1, 2016 through February 29, 2016.</t>
  </si>
  <si>
    <t>I-90 variable message signs for February 2016</t>
  </si>
  <si>
    <t>Please provide a copy of the log for each electronic variable speed limit sign maintained by the Washington State Department of Transportation on Interstate 90 from MP 48.10 through MP 66.53 Eastbound, and  from MP 69.58 through MP 51.87 Westbound, for the period May 1, 2017 through May 31, 2017.
Additionally please provide a copy of the log for each electronic sign displaying Ã¢â‚¬Å“traction deviceÃ¢â‚¬ï¿½ messages maintained by the Washington State Department of Transportation on Interstate 90 between MP 46.79  and MP 72.66 for the period May 1, 2017 through May 31, 2017.</t>
  </si>
  <si>
    <t>I-90 variable message signs for May 2017</t>
  </si>
  <si>
    <t xml:space="preserve">Please provide a copy of the log for each electronic variable speed limit sign maintained by the Washington State Department of Transportation on Interstate 90 from MP 48.10 through MP 66.53 Eastbound, and  from MP 69.58 through MP 51.87 Westbound, for the period June 1, 2017 through June 30, 2017.
Additionally please provide a copy of the log for each electronic sign displaying Ã¢â‚¬Å“traction deviceÃ¢â‚¬ï¿½ messages maintained by the Washington State Department of Transportation on Interstate 90 between MP 46.79  and MP 72.66 for the period June 1, 2017 through June 30, 2017.
</t>
  </si>
  <si>
    <t>I-90 variable sign logs</t>
  </si>
  <si>
    <t xml:space="preserve">Please provide a copy of the log for each electronic variable speed limit sign maintained by the Washington State Department of Transportation on Interstate 90 from MP 48.10 through MP 66.53 Eastbound, and  from MP 69.58 through MP 51.87 Westbound, for the period October 1, 2017 through October 31, 2017.
Additionally please provide a copy of the log for each electronic sign displaying Ã¢â‚¬Å“traction deviceÃ¢â‚¬ï¿½ messages maintained by the Washington State Department of Transportation on Interstate 90 between MP 46.79  and MP 72.66 for the period October 1, 2017 through October 31, 2017.
</t>
  </si>
  <si>
    <t xml:space="preserve">Please provide a copy of the log for each electronic variable speed limit sign maintained by the Washington State Department of Transportation on Interstate 90 from MP 48.10 through MP 66.53 Eastbound, and  from MP 69.58 through MP 51.87 Westbound, for the period November 1, 2017 through November 30, 2017.
Additionally please provide a copy of the log for each electronic sign displaying Ã¢â‚¬Å“traction deviceÃ¢â‚¬ï¿½ messages maintained by the Washington State Department of Transportation on Interstate 90 between MP 46.79  and MP 72.66 for the period November 1, 2017 through November 30, 2017.
</t>
  </si>
  <si>
    <t>I-90 variable sign logs for November 2017</t>
  </si>
  <si>
    <t>Please provide a copy of the log for each electronic variable speed limit sign maintained by the Washington State Department of Transportation on Interstate 90 between MP 48.10 and MP 66.53, inclusive, Eastbound and  between MP 69.58 and MP 51.87, inclusive, Westbound for the period May 1, 2014 through May 31, 2014.</t>
  </si>
  <si>
    <t>I-90 variable speed limit sign logs</t>
  </si>
  <si>
    <t>PDR-14-1430</t>
  </si>
  <si>
    <t>Please provide a copy of the log for each electronic variable speed limit sign maintained by the Washington State Department of Transportation on Interstate 90 from MP 48.10 through MP 66.53 Eastbound, and  from MP 69.58 through MP 51.87 Westbound, for the period August 1, 2016 through August 31, 2016.</t>
  </si>
  <si>
    <t>Kuiper Consulting</t>
  </si>
  <si>
    <t>Mark  Kuiper</t>
  </si>
  <si>
    <t xml:space="preserve">I would like to access historical data regarding the I-90 Snoqualmie Pass Variable Speed Limit sign settings, Snoqualmie Pass loop detector speeds between I-90 mile marker 33 and 63, and general weather conditions for Snoqualmie Pass on March 2, 2018 between 9:30am and 11:30am?  </t>
  </si>
  <si>
    <t>I-90 Variable speed limit sign settings &amp; weather conditions</t>
  </si>
  <si>
    <t>Bob Whitley</t>
  </si>
  <si>
    <t xml:space="preserve">I'm looking for the history of the variable speed limits on I-90 specifically near westbound Snoqualmie Pass for Sunday March 5th 2017. </t>
  </si>
  <si>
    <t>I-90 variable speed limits</t>
  </si>
  <si>
    <t xml:space="preserve">Tom  Stangeland </t>
  </si>
  <si>
    <t xml:space="preserve">Records for the variable speed rates on I-90 for January 7th, 2014,  Eastbound in the area of milepost 56 (the eastern side of Snoqualmie Pass) for the times from 9am to 12pm (those 3 hours).  Also any records of current weather conditions for this location and time.  </t>
  </si>
  <si>
    <t xml:space="preserve">I-90 variable speed rates </t>
  </si>
  <si>
    <t>PDR-14-0426</t>
  </si>
  <si>
    <t>Please provide a copy of the log for each electronic variable speed limit sign maintained by the Washington State Department of Transportation on Interstate 90 from MP 48.10 through MP 66.53 Eastbound, and  from MP 69.58 through MP 51.87 Westbound, for the period July 1, 2017 through July 31, 2017.
Additionally please provide a copy of the log for each electronic sign displaying Ã¢â‚¬Å“traction deviceÃ¢â‚¬ï¿½ messages maintained by the Washington State Department of Transportation on Interstate 90 between MP 46.79  and MP 72.66 for the period July 1, 2017 through July 31, 2017.</t>
  </si>
  <si>
    <t>I-90 variable speed sign logs</t>
  </si>
  <si>
    <t>I-90 video, two miles before and after MP 38, 2009 and next video year, both directions of travel</t>
  </si>
  <si>
    <t>I-90 video</t>
  </si>
  <si>
    <t>PDR-14-0337</t>
  </si>
  <si>
    <t xml:space="preserve">The VMS speed limit record for I-90 eastbound at MP 3 (JW of Mercer Tunnel) on July 7, 2013. </t>
  </si>
  <si>
    <t>I-90 VMS Limit</t>
  </si>
  <si>
    <t>PDR-14-0227</t>
  </si>
  <si>
    <t>Kelly Just</t>
  </si>
  <si>
    <t xml:space="preserve">all internal communication addressing the timing of the project and the resulting traffic congestion surrounding the project in which westbound I-90 will be reduced to one through lane at Bellevue Way Southeast from 9:30 p.m. Friday, July 18 to 5 a.m. Friday, July 25.  
Clarified on 7/17 to these subjects:
Summer Construction Schedule
Environmental Issues
The Removal of Tolling on SR 520
Traffic Implications
</t>
  </si>
  <si>
    <t>I-90 WB East Channel Bridge Expansion Joint Repair project</t>
  </si>
  <si>
    <t>PDR-14-1857</t>
  </si>
  <si>
    <t>Caterpillar Inc.</t>
  </si>
  <si>
    <t>Jessica J. Bridges</t>
  </si>
  <si>
    <t>Weather conditions for Snoqualmie Pass from 12/21-12/28</t>
  </si>
  <si>
    <t>I-90 weather conditions</t>
  </si>
  <si>
    <t>Sophia Kizilbash</t>
  </si>
  <si>
    <t>I would like to get a record of the weather conditions and closure on Snoqualmie Pass on December 18, 19 &amp; 20th.  Could you please send this information, or direct me to an archive?</t>
  </si>
  <si>
    <t>I-90 weather conditions and closure Dec 18, 19, 20, 2015</t>
  </si>
  <si>
    <t>Trevin D. Roletto</t>
  </si>
  <si>
    <t xml:space="preserve">Road and weather conditions from the WSDOT web site "Snoqualmie Pass on I-90 pass report" (Here is the web site I am referencing http://www.wsdot.com/Traffic/passes/snoqualmie) for the days of November 18th and 19th of 2015. 
More specifically the 18th from 5:15am to 6:15am and the 19th from 5am to 5:30am. Along with the speed limits posted and changes on the variable speed signs for November 18th from 5am to 6:30am. </t>
  </si>
  <si>
    <t>I-90 weather conditions and variable message signage</t>
  </si>
  <si>
    <t>WA State Patrol</t>
  </si>
  <si>
    <t>Dan Dale</t>
  </si>
  <si>
    <t>Weather station information from the Ryegrass Rest Area for July 17, 2014, between the hours of 9:00 AM and 1:00 PM. This information is being utilized in the reconstruction of the multiple vehicle collision which occurred on I-90 near milepost 127. WSP Case # 14-012765.</t>
  </si>
  <si>
    <t>I-90 Weather station information</t>
  </si>
  <si>
    <t>PDR-14-1968</t>
  </si>
  <si>
    <t>Inspectors Daily logs for July 24, 2014 on WSDOT Contract 8611.</t>
  </si>
  <si>
    <t>I-90/Contract 8611 IDR</t>
  </si>
  <si>
    <t>PDR-14-2776</t>
  </si>
  <si>
    <t>Ron Jones</t>
  </si>
  <si>
    <t>Inspector Daily Reports prepared by Mary Jo Ward for WSDOT Contract 8538/Interstate 90-Grant County Line to SR 21.</t>
  </si>
  <si>
    <t>I-90/Grant County Line to SR 21</t>
  </si>
  <si>
    <t>PDR-14-2699</t>
  </si>
  <si>
    <t>Myers Fox Attorneys</t>
  </si>
  <si>
    <t>1. Motorcycle safety planning relating to the construction/paving project that was in process on I-90 about 35 miles west of Spokane on August 28, 2017.
2. The signage and safety devices present on I-90 about 35 miles west of Spokane at the time of Ms.Sherylene Pelham-AshbachÃ¢â‚¬â„¢s accident and their location.
3. The height differential between the lanes of travel where Ms. Pelham-Ashbach'Ã¢â‚¬â„¢s accident occurred.
4. Investigation of the cause of Ms. Sherylene Pelham-AshbachÃ¢â‚¬â„¢s accident.
5. Traffic control plan for I-90 about 35 miles west of Spokane at the time of Ms. Sherylene Pelham-AshbachÃ¢â‚¬â„¢s accident.
6. Action taken in response to Ms. Sherylene Pelham-AshbachÃ¢â‚¬â„¢s accident.</t>
  </si>
  <si>
    <t>I-90/Lincoln Co Line to Spokane Co Line Const. Info</t>
  </si>
  <si>
    <t xml:space="preserve">An update on the current status of the following project(s); could you please send the following information, if available, for the project(s) listed below?
* Right-of-Way acquisition date
* LET date
* Preferred alternative
* ROW plans or any map showing before and after ROW lines for the project. If final plans are not available, I would request copies of any draft or preliminary plans.
Project(s):
- 
I-90/Medical Lake I/C to Geiger Field I/C - Reconstruction
</t>
  </si>
  <si>
    <t>I-90/Medical Lake I/C to Geiger Field I/C - Reconstruction</t>
  </si>
  <si>
    <t>I would like to request the following records: Any and all identifiable records related to "LAND-2013-00171" OR "Anjuman E-Burhani" OR "15252 NE 51st St" OR "51st Street/SR 520 ramps" for 2017 (Jan 1st 2017 to Jan 1st 2018).</t>
  </si>
  <si>
    <t>identifiable records related to LAND-2013-00171 or Anjuman E-Burhani or 15252 NE 51st or 51st Street SR 520 ramps for 2017</t>
  </si>
  <si>
    <t xml:space="preserve">1. the identity of the engineer of Amtrak Cascades train 501 that derailed Dec. 18 in/near Dupont, Washington.
2. the identity of the engineer of Amtrak Cascades train 506 that derailed July 2 in/near Steilacoom, Washington.
3. the identity and positions of any other crew on board Amtrak Cascades train 501 on Dec. 18.
4. the identity and positions of any other crew on board Amtrak Cascades train 506 on July 2.
5. any resume, work-history or performance/disciplinary records for the engineer of Amtrak Cascades train 501 that derailed Dec. 18 in/near Dupont, Washington.
6. any resume, work-history or performance/disciplinary records for the engineer of Amtrak Cascades train 506 that derailed July 2 in/near Steilacoom, Washington.
</t>
  </si>
  <si>
    <t>Identity of the engineer of Amtrack cascades 501 &amp; 506. Identity and position of any other crew on board Amtrak 501 &amp; 506</t>
  </si>
  <si>
    <t>William Gray</t>
  </si>
  <si>
    <t xml:space="preserve">Records of the Inspector's Daily Reports (IDR's) as well as the Contractor's Daily Reports from the dates 07/09/17 and 07/10/17 for WSDOT Contract 00-8992. 
</t>
  </si>
  <si>
    <t>IDR"s C8892 Duwamish Bridge Pavement Rehab</t>
  </si>
  <si>
    <t>Karl Pelkan</t>
  </si>
  <si>
    <t>WSDOT Contract 8199 -- SR-161 / 24th St East to Milton Way Widening -
WSDOT Inspectors' Daily Reports (IDRs) from Monday, November 3, 2014 to present</t>
  </si>
  <si>
    <t>IDR's</t>
  </si>
  <si>
    <t>PDR-15-3246</t>
  </si>
  <si>
    <t>CNGC</t>
  </si>
  <si>
    <t>Roy Klein</t>
  </si>
  <si>
    <t>Advanced Traffic Control</t>
  </si>
  <si>
    <t>Jack Bighorse</t>
  </si>
  <si>
    <t xml:space="preserve">Access and/or copies of all the inspector daily reports beginning from March of 2016 to present for WSDOT contract 8816. </t>
  </si>
  <si>
    <t>IDRs Contract 8816</t>
  </si>
  <si>
    <t xml:space="preserve">Tucci &amp; Sons </t>
  </si>
  <si>
    <t>Linda Scheyer</t>
  </si>
  <si>
    <t>Claim tendered to Tucci &amp; Sons by WSDOT #40576660, we are hereby requesting copies of the Inspector's Daily Reports for Contract 8671, between WSDOT and Tucci &amp; Sons for the following dates:
04/06/2015 through and including 04/11/2015</t>
  </si>
  <si>
    <t>IDR's for 8671</t>
  </si>
  <si>
    <t>PDR-15-2276</t>
  </si>
  <si>
    <t>Horenstein Law Group</t>
  </si>
  <si>
    <t>Steve Horenstein</t>
  </si>
  <si>
    <t>Please do provide me with a copy of the IJR for Interstate 5 /219th Interchange project. I will be at WDOT tomorrow (Tuesday) if it would be convenient to pick it up then.</t>
  </si>
  <si>
    <t>IJR for Interstate 5 /219th Interchange project</t>
  </si>
  <si>
    <t>Kristin Penn</t>
  </si>
  <si>
    <t>Imagery of SR 9 intersection at 176th  for October 2011</t>
  </si>
  <si>
    <t>Imagery SR 9 Intersection</t>
  </si>
  <si>
    <t>Kristin French</t>
  </si>
  <si>
    <t>Any records consisting of visual depiction's, surveillance video, pictures or other graphic images of the gate depicted in the photos attached for the date of Wednesday March 18 2015 between the hours of 2:30 and 3:00 pm (and all the time in between)</t>
  </si>
  <si>
    <t>Images</t>
  </si>
  <si>
    <t>PDR-15-0896</t>
  </si>
  <si>
    <t>Compass Point Survey Group, Inc.</t>
  </si>
  <si>
    <t>David Ellingson</t>
  </si>
  <si>
    <t>We are doing a survey in the NE-NE, Sec 30, T 37 N, R 5 E, in Whatcom County adjacent to and East of the State Route 9. The County Assessor drawing has a very wavy line for the ROW on the east side and I am hoping that the ROW highway map will shed light on what the ROW situation is in that area.  There is a ROS recorded in 1991 Ã‚Â¼ mile south that refers to a, Ã¢â‚¬Å“WSDOT Right of Way mapÃ¢â‚¬Â¦Ã¢â‚¬ï¿½ dated 1978.  That map and any other highway map showing the east edge of ROW in the NE-NE would be helpful.</t>
  </si>
  <si>
    <t>Merriann Fu</t>
  </si>
  <si>
    <t xml:space="preserve">south facing Hwy camera on Hwy 167 and S 180th St may have caught pictures of the perpetrator. Was wondering if there is any way I could access images from 1 am to 9 am on Sunday July 13th so we could review them? </t>
  </si>
  <si>
    <t xml:space="preserve">images from Hwy camera on SR 167 and S 180th St </t>
  </si>
  <si>
    <t>PDR-14-1852</t>
  </si>
  <si>
    <t>Robert Joseph</t>
  </si>
  <si>
    <t>any and all images that were used for notice number TB-
146351733</t>
  </si>
  <si>
    <t>Images used for Toll Bill 146351733</t>
  </si>
  <si>
    <t>PDR-14-2666</t>
  </si>
  <si>
    <t>IMCO Construction Inc's DBE Utlization Certification Letter for the OSO Slide Roadway Clearing project  Contract No 008617.</t>
  </si>
  <si>
    <t>PDR-14-1152</t>
  </si>
  <si>
    <t xml:space="preserve">any records related to the impact of a potential failure of the Hiram M. Chittenden (Ballard) Locks on the floating bridges at Interstate 90 and State Route 520.
Please provide records from January 1, 2010 until the time this request is fulfilled
</t>
  </si>
  <si>
    <t>Impact of Ballard Locks Failure on I-90 and SR520</t>
  </si>
  <si>
    <t>PDR-15-2682</t>
  </si>
  <si>
    <t>Shaw Zhang</t>
  </si>
  <si>
    <t xml:space="preserve">info for a fish-friendly culvert underneath all lanes of SR 520 (Part of WSDOT 520 project completed in two days).  
1. What is the total cost for the part of the work 
2. Itemized costs of each part including, the culvert itself, transportation, excavation, backfill and road surface, 2-day traffic withhold permit, design and engineering etc. 
3. The contractor of the part of the work and the contact person's info 
The info requested is for reference of a similar project.  Please refer to the video in YouTube for the part of work in this request
https://www.youtube.com/watch?v=NgMNDY6OalQ&amp;feature=youtu.be 
</t>
  </si>
  <si>
    <t>In about a fish-friendly culvert as part of SR 520 project</t>
  </si>
  <si>
    <t>PDR-14-3293</t>
  </si>
  <si>
    <t>In looking at these documents, the CD bridges are not completed until Stage 2. I apologize for not making this request in one, but can I get the Plans and Specs for Stage 2 also.</t>
  </si>
  <si>
    <t>PDR-14-0733</t>
  </si>
  <si>
    <t>Tony Chen</t>
  </si>
  <si>
    <t xml:space="preserve">Incentive contracts for SR 520 - West Approach Bridge North Project Construction Plans (or any other project that has detailed data of the contracts signed)
Is it possible to see how the contracts are signed with the contractors? 
Including bonus or penalty cost set in the contract.
</t>
  </si>
  <si>
    <t>Incentive contracts for SR 520</t>
  </si>
  <si>
    <t>PDR-14-1033</t>
  </si>
  <si>
    <t>Sent Phase 1 12/29/2016
Sent Phase 2 1/25/2017
Sent Phase 3 3/15/2017
Sent phase 4 3/23/2017</t>
  </si>
  <si>
    <t xml:space="preserve">1. All Injury/Incident Reports, Ferries Incident Reports, Witness Statements, Accident Investigation Reports or other accident reports, investigations or descriptions of injuries of any type suffered by Daniel Callahan since November 8, 2013 in any location;
2. All Injury/Incident Reports, Ferries Incident Reports, Witness Statements, Accident Investigation Reports or other accident reports, investigations or descriptions of injuries of any type suffered by Daniel Callahan on or about March 17, 2015 while working on board the M/V SPOKANE or the M/V WALLA WALLA.
3. All Injury/Incident Reports, Ferries Incident Reports, Witness Statements, Accident Investigation Reports or other accident reports, investigations or descriptions of injuries of any type suffered by others in the stairs going from the passenger cabin deck to the car deck on the MN SPOKANE or the M/V WALLA WALLA.
4. All memoranda, correspondence, reports of discussions, emails, electronic messages or communications, Safety Management System reports or complaints or safety advisories, safety meeting minutes or other documentation of any type whatsoever regarding prior injuries or hazards orrisks associated with the stairs going from the passenger cabin deck to the car deck on the M/V SPOKANE or the MN WALLA WALLA;
5. The pilothouse logs of the MN SPOKANE and the M/V WALLA WALLA for March 17, 2015;
6. All SMS sections and other directives, guidelines, rules, procedures, fleet advisories, standards and protocol in effect on March 1 7, 2015 addressing or discussing the use, maintenance, cleaning, inspection, non-skid of the stairs going from the the passenger cabin deck to the car deck on the M/V SPOKANE or the M/V WALLA WALLA;
7. All Job Analyses and/or other descriptions of job responsibilities and duties of the WSF employees responsible for maintenance, cleaning, or inspection of the stairs leading from the passenger cabin deck to the car deck on the M/V SPOKANE or the M/V WALLA WALLA;
8. All drawings, plans, diagrams, photographs or other depictions of any type of the stairwells leading from the passenger cabin deck to the car deck on the number 2 end of the M/V SPOKANE or the M/V WALLA WALLA;
9. All videos or photographs depicting Daniel Callahan's injury on or about March 17, 2015 or the area where he was injured;
10. All standing orders on the M/V SPOKANE or the M/V WALLA WALLA concerning the use, cleaning, maintenance, or inspection of the stairs leading from the passenger cabin deck to the car deck.
</t>
  </si>
  <si>
    <t>Incident (Daniel Callahan)</t>
  </si>
  <si>
    <t>Law Offices of Kenneth R. Scearce</t>
  </si>
  <si>
    <t>Susan Ana</t>
  </si>
  <si>
    <t xml:space="preserve">Regarding a collision that occurred on June 7, 2012, at 1529, on SR 195 at Mile Post 45.  The drivers involved in the collision were Charles A. Miller,  John R. Keefe, and Marvin Kinzer.  I believe the Police Traffic Collision Report number is E175727.  I understand that WA DOT arrived at the scene for clean-up.   
Please provide me with a complete copy of any and all information, materials and documents regarding the collision and any clean-up and repairs done as a result of the collision, including, but not limited to: 
1.  tapes of any and all calls and dispatch records, including any call logs and transcripts made regarding the incident; 
2.  the name of any and all personnel that responded to the call and/or scene of the incident;   
3.  any in-car videos; or any other videos/footage regarding the incident; and 
4.  a complete copy of any and all invoices, estimates, photographs, diagrams, measurements, notes, transcripts, reports, incident logs, and statements related to the incident.
</t>
  </si>
  <si>
    <t>Incident /Accident Report</t>
  </si>
  <si>
    <t>PDR-15-2170</t>
  </si>
  <si>
    <t>Any and all data the intersection of 68th Ave. S. and Martin Luther King Jr Way S., including light timing, any camera videos or photos, red light cameras, incident reports, accidents, on June 21, 2017.</t>
  </si>
  <si>
    <t>incident 68th &amp; Martin Luther King Way S (SR 900)</t>
  </si>
  <si>
    <t>TMH</t>
  </si>
  <si>
    <t>Phase 1 Sent 10/5/2017</t>
  </si>
  <si>
    <t>Iinjuries that Dan Delaney sustained on or about the above referenced dates while serving as a member of the crew of the M/V TILLIKUM.   
1. Any Incident or Accident Report(s) completed by our client;
2. A complete copy of his personnel file including any documents generated or produced in association with his last five (5) years of work on the TILLIKUM or any vessel owned and/or operated by Washington State Ferries;
3. A copy of any document that you have obtained by way of an authorization signed by our client;
4. Any and all medical records related to the injury that is the subject of this claim;
5. An itemization of all payments made toward maintenance, cure or unearned wages, as well as W-2 statements from 2010-2016; and,
6. A copy of any recorded or verbal statement obtained by any employee or representative employed by Washington State Ferries or the Washington Department of Transportation, which is within the control of the identified entities.</t>
  </si>
  <si>
    <t>Incident Dan Delaney</t>
  </si>
  <si>
    <t>Phase 1 Sent 6/11/2016</t>
  </si>
  <si>
    <t>1) All audiograms, audiogram reports, correspondence related to audiograms, instructions related to audiograms related of referring to David A. Williams;
2) David A. Williams' personnel file;
3) Any and all notifications to David A. Williams of a Standard Threshold Shift in his audiograms;
4) Any and all documents which related to documents which relate to every engineering control implemented on the M/V Tillikum, M/V Tacoma, M/V Chinook, M/V Puyallup, M/V Klahowya and M/V Salish to reduce noise in the engine or control rooms at any time from May 1993 to the present;
5) Any and all noise surveys or documents of any type that document and/or analyze noise levels aboard the M/V Tillikum, M/V Tacoma, M/V CHINOOK, M/V Puyallup, M/V Klahowya and M/V Salish created between 1985 and today.</t>
  </si>
  <si>
    <t>Incident David Williams</t>
  </si>
  <si>
    <t>Sent Phase 1 12/28/2016 Items 1 &amp; 4</t>
  </si>
  <si>
    <t>Client: Devon Baxter
Vessel: M/V SPOKANE
Owner: Washington State Ferries
Date of Incident: September 18, 2016
1. Any Incident or Accident Report(s) completed by our client;
2. A complete copy of his personnel file including any documents generated
or produced in association with his last five (5) years of work on the SPOKANE or any vessel owned and/or operated by Washington State Ferries;
3. A copy of any document that you have obtained by way of an
authorization signed by our client;
4. An itemization of all payments made toward maintenance, cure or unearned wages, as well as W-2 statements from 2010-2016; and,
5. A copy of any recorded or verbal statement obtained by any employee or
representative employed by Washington State Ferries or the Washington
Department of Transportation, which is within the control of the identified entities.</t>
  </si>
  <si>
    <t>Incident Devon Baxter</t>
  </si>
  <si>
    <t>Phase 1 Sent 11/29/2017</t>
  </si>
  <si>
    <t>Stacy Ramsdell</t>
  </si>
  <si>
    <t>Client: Devon Baxter
Vessel: M/V SPOKANE
Owner: Washington State Ferries
Date of Incident: September 18, 2016
1. Any Incident or Accident Report(s) completed by our client;
2. A complete copy of his personnel file including any documents generated or produced in association with his last five (5) years of work on the SPOKANEor any vessel owned and/or operated by Washington State Ferries;
3. A copy of any document that you have obtained by way of an
authorization signed by our client;
4. An itemization of all payments made toward maintenance, cure or unearned wages, as well as W-2 statements from 2010-2016; and,
5. A copy of any recorded or verbal statement obtained by any employee or representative employed by Washington State Ferries or the Washington Department of Transportation, which is within the control of the identified entities.</t>
  </si>
  <si>
    <t>Documentation, pictures, emails, diagrams, reports, etc related to the sewer contamination discovered at the SR 99 Bored Tunnel Design Build Project on June 25th, 2013.</t>
  </si>
  <si>
    <t>Documentation regarding sewer contamination discovered at SR 99 BT DBP on 6/25/2013.</t>
  </si>
  <si>
    <t>PDR-15-1361</t>
  </si>
  <si>
    <t>Law Offices of Greg S. Memovich, PLLC</t>
  </si>
  <si>
    <t>Denial Exemption(s) - 42.56.420(1): 42.56.510: 49 CFR 1520.5(a)(1)(3): 49 CFR 1520.5(b)(1)(ii)</t>
  </si>
  <si>
    <t>Information from Security Camera: Sensitive Security Information (SSI)</t>
  </si>
  <si>
    <t>Waiting for contract</t>
  </si>
  <si>
    <t>Greg S. Memovich</t>
  </si>
  <si>
    <t xml:space="preserve">1. Any and all documents of any kind whatsoever related to WSF's investigation of David Greenberg's slip and fall in the Seattle Ferry Terminal on May 15, 2014 at approximately 7:00 pm.
2. Any and all documents of any kind whatsoever relating to use of Washington State Ferry Seattle Passenger Terminal space by the Taco Del Mar Restaurant. This request is intended to include requests for copies of any leases, rental agreements and any other documents showing the allocation of responsibilities for maintenance of the premises located in and near where the Taco Del Mar Restaurant is located.
3. Copies of all surveillance or other video recordings depicting the area Washington State Ferry Seattle Passenger Terminal in and around where the Taco Del Mar Restaurant is located for the date of May 15, 2014 from 6:00 pm to 8:00 pm. Important Note: If for any reason this request cannot be complied with at this time then we request that the videos be preserved and not be destroyed or recorded over as this may contain useful evidence and we request that the Washington State Ferries not permit destruction of the potential useful evidence. </t>
  </si>
  <si>
    <t>Incident documents</t>
  </si>
  <si>
    <t>PDR-14-1466</t>
  </si>
  <si>
    <t>John M. Macdonald Attorney at law</t>
  </si>
  <si>
    <t>Phase 1 sent 7/31</t>
  </si>
  <si>
    <t>John Macdonald</t>
  </si>
  <si>
    <t xml:space="preserve">Copy of any and all documents, correspondence and emails you may have, created and/or obtained, regarding the matters identified below:
1) A list of all bicycle accidents that occurred at the location listed above between January 1, 2014 and January 1, 2017.
2) Photos, diagrams and/or maps related to any and all bicycle accidents that occurred at the location listed above, between January 1, 2014 and January 1, 2017.
3) Inspections, notes, or reports, conducted by the Washington State Department of Transportation or any outside source related to the bicycle lane at the location listed above, between January 1, 2014 and January 1, 2017. 
4) All complaints and correspondence, maintenance and investigative records, inter-office memoranda, grievances, requests for repairs and and/or modifications, requests for assistance or any other document between January 1, 2014 and January 1, 2017 that relates, directly or indirectly, to the bicycle lane at the above listed location. Said documents include but are not limited to bicycle lane repairs and requests for bicycle lane repairs and bicycle lane modifications and requests for bicycle lane modifications. </t>
  </si>
  <si>
    <t>Incident Jeffrey A. Shrock</t>
  </si>
  <si>
    <t>Phase 1 sent 11/17/2016</t>
  </si>
  <si>
    <t>1) All Supervisor's Report of Employee's Person Injury/Illness, Employee Report of Accidents, Witness Statements, Employer's Request for Examination and/or Treatment, Accident Investigation Reports or other accident reports, investigations or descriptions of injuries suffered by John M. Wayman on December 18, 2014 at the Clinton Terminal, Slip 1;
2) All memoranda, correspondence, reports of discussions, emails, electronic messages or communications, Safety Management System reports or complaints or safety advisories, safety meeting minutes or other documentation of any type whatsoever regarding the bridge at the Clinton Terminal, Slip 1, the lack of a welded crossbar of the type shown in Exhibit 1 to this request at the left side of the bridge, the injuries suffered by John M. Wayman on December 18, 2014, and communications within the Washington State Ferry system regarding the general arrangement of the bridge and all components installed thereon;
3) All documents of any type indicating maintenance and unearned wage payments made to John M. Wayman subsequent to December 18, 2014;
4) All work orders, M-Pet Work Orders, time records, or other documentation of any type evidencing work performed on the bridge at the Clinton Terminal, Slip 1, from January 2001 to the present;
5) The pilothouse log of the M/V KITTITAS of December 18, 2014;
6) All memoranda, correspondence, reports of discussions, emails, electronic messages or communications, Safety Management System reports or complaints or safety regarding work performed or to be performed on the bridge at the Clinton Terminal, Slip 1, from January 2001 to present;
7) All SMS sections and other directives, guidelines, rules, standards and protocol addressing the mooring of vessels at the Clinton Terminal, Slip 1, which were in effect in December 2014, including but not limited to the securing and unsecuring of the shoreside cables to and from the vessel;
8) All SMS sections and other directives, guidelines, rules, standards and protocol addressing the mooring of vessels at the Clinton Terminal, Slip 1 which are in place today;
9) All photos, drawings or other depiction's of the area at the Clionton Terminal where John M. Wayman was injured on December 18, 2014;
10) All surveillance videos showing John M. Wayman's injury at the Clinton Terminal on December 18, 2014.</t>
  </si>
  <si>
    <t>Incident John M. Wayman</t>
  </si>
  <si>
    <t>Clarence White</t>
  </si>
  <si>
    <t>Incident logs/Radio Reports for debris on Interstate 5, on June 28, 2015, approx. 4:00 AM near exit/milepost 157.</t>
  </si>
  <si>
    <t>Incident logs for 6/28/14  I-5</t>
  </si>
  <si>
    <t>PDR-15-2207</t>
  </si>
  <si>
    <t>Sent Phase 1 11/28/2016
waiting for investigation to be finished</t>
  </si>
  <si>
    <t xml:space="preserve">Any information regarding the incident Oct. 6 in which the ferry Wenatchee was damaged after running into the Bainbridge Island dock. </t>
  </si>
  <si>
    <t>Incident Oct. 6 ferry Wenatchee was Damageed</t>
  </si>
  <si>
    <t>the complete investigation by Richard Mitchell into the issue of Seattle Tunnel PartnersÃ¢â‚¬â„¢ non-compliance with the DBE requirements of its contract with the state.  This should include the full memorandum provided to WSDOT staff as well as any and all other reports, communications, or emails discussing the investigation.</t>
  </si>
  <si>
    <t>investigation materials regarding DBE by Richard Mitchell</t>
  </si>
  <si>
    <t>PDR-15-2441</t>
  </si>
  <si>
    <t>1) Copies of all medical records or other documents that concern Mr. Callahan's  injury on the M/V Spokane on or about non- commercial. 
2) Copies of an itemization of all payments made for maintenance, cure and unearned wages for Mr. Callahan's injury on or about March 17, 2015;
3) Any other records of any kind that concern Mr. Callahan's injury on March 17, 2015.</t>
  </si>
  <si>
    <t>Incident on Daniel Callahan</t>
  </si>
  <si>
    <t>Susan Hill</t>
  </si>
  <si>
    <t>All witness written/oral reports, documents, copy of videos, vessel reports on incient involving myself as a victim of an altercation with a vehicle.  May 3rd, 2017 on the M.V. Yakima.  While loading the vessel I was in the Port Side wing directing traffic and was ultimately hit by a vehicle.  I need all documents relating to this incident.  Susan Hill  deck hand 20041290</t>
  </si>
  <si>
    <t>Incident on MV yakima</t>
  </si>
  <si>
    <t>Harvey Grad</t>
  </si>
  <si>
    <t xml:space="preserve">All items in your possession or readily available to you relating to the location at which these incidents occurred. I am requesting to see and obtain all documents (including, but not limited to, plans, permits, policies, graphs, charts, drawings/sketches, diagrams, illustrations, photographs, correspondence, inspections,  assessments, repair requests,emergency responses and/or studies, public commentary, and any other items that reference answers to this request) relating thereto:
1. Any and all documentation regarding the installation, maintenance, and/or repair of the cement barrier allegedly involved in the collision, including the identity of the contractor(s) involved and any correspondence between said contractor(s) and the WSDOT;
2. Any and all documentation regarding the above referenced motor vehicle collision, including the parties and vehicles involved;
3. Any and all documentation regarding construction projects at the scene (including the area one mile before and after southbound I-405, .77 miles north of milepost 2 as well as the ramp from northbound SR 167) in the year before the incident of November 13, 2011.
4. Any and all documentation (including photo or other images/illustrations) regarding where the displaced barrier was on the highway and/or ramp after its initial displacement from its place in the dividing wall and after any subsequent collisions by drivers in the lane or lanes where the barrier had been displaced to.
5. Any and all documentation (including photo or other images/illustrations) regarding the size, shape, weight, damage to and position of the displaced barrier in the lane of the highway and depictions of how the barrier was removed from the highway and replaced in line with the other barriers.
6. Any and all photographic or other visual representation of the area along southbound I-405, .77 miles north of milepost 2 and the ramp leading from northbound SR 167 to southbound I-405 on November 13, 2011 and for one year prior to that date.
</t>
  </si>
  <si>
    <t>incident on November 13, 2011 on southbound I-405</t>
  </si>
  <si>
    <t>PDR-15-3420</t>
  </si>
  <si>
    <t>Regarding the incident that happened on February 24th around 8:30 pm on SR 504 between MP 16 and MP 17:  
I would like all the records you have on this incident including but not limited to  assessment of the incident, any pictures that were taken, a description on the incident by state employee, what equipment was used, who was dispatched to the site, how long did it take to  clear, when was the WSDOT contacted and by whom and any other information you might have on this incident.</t>
  </si>
  <si>
    <t>Incident on SR 504 between MP 16 and 17</t>
  </si>
  <si>
    <t>PDR-14-0515</t>
  </si>
  <si>
    <t>Eleanore Edson</t>
  </si>
  <si>
    <t xml:space="preserve">1) Incident reports related to a male passenger at the Fauntleroy Ferry Terminal on May 9, 2015
2) Any incident reports related to John Nicholas Meyer or Nick Meyer
</t>
  </si>
  <si>
    <t>Incident on the Fauntleroy ferry</t>
  </si>
  <si>
    <t xml:space="preserve">All available information/photos/incident reports;    
Date of Incident:  11/17/14
Location of Incident: State Route 534 near mile post 3
DOT DriverÃ¢â‚¬â„¢s name: Doug (last name unknown)
</t>
  </si>
  <si>
    <t>Incident Rcds- Skagit Co-Route 534</t>
  </si>
  <si>
    <t xml:space="preserve">1. All audiograms, audiogram reports, corresponce related to audiograms, instructions related to audiograms related or referring to Malcom David Cobb;
2. All memoranda, correspondence, reports of discussions, Safety
Management System reports or complaints or safety advisories, safety meeting minutes or other documentation of any type whatsoever regarding the evaluation of hearing loss claims by engine room personnel aboard Washington State Ferry vessels;
3. Malcom David Cobb's personnel file; 
4. Any and all notifications to Malcolm David Cobb of a Standard Threshold Shift in his audiograms.
</t>
  </si>
  <si>
    <t>PDR-14-2817</t>
  </si>
  <si>
    <t>1. All audiograms, audiogram reports, corresponce related to audiograms, instructions related to audiograms related or referring to Malcom David Cobb;
2.0 Malcom David Cobb's personnel file;
3. Any and all notifications to Jeffrey D. Hands of a Standard Threshold Shift in his audiograms.</t>
  </si>
  <si>
    <t>PDR-14-2818</t>
  </si>
  <si>
    <t>Identity of Title VI Complainant,Information Regarding the Infrastructure and Security of Computer and Telecommunications Networks and Financial Account Information</t>
  </si>
  <si>
    <t>49 CFR 26.109(2)(b)</t>
  </si>
  <si>
    <t>All records from the Washington State Department of TransportationÃ¢â‚¬â„¢s Office of Equal Opportunity having anything to do with Leajak Construction regarding its work for the Seattle Tunnel Partners working on the Alaska Way Viaduct Replacement Project.   This should include, but not be limited to, all emails, notes, memorandum, reports, notices, records of meetings, meetings minutes, voice messages, videos and photographs.   The time period for which I am requesting these records begins January 1, 2012 through the present.</t>
  </si>
  <si>
    <t>Leajak Construction Records</t>
  </si>
  <si>
    <t>Washington State Department of Social and Health Services</t>
  </si>
  <si>
    <t>Jim Miller</t>
  </si>
  <si>
    <t xml:space="preserve">Incident records for incident that occurred Friday night March 7th/Saturday morning March 8th involving the following:
"I am investigating a case in which one of the allegations is that the parent overdosed on bath salts and as a result she needed Ferry personnel assistance in driving her car on to the Mukilteo Ferry and required someone to stay with her and help her drive the car off on the other side in Clinton. Below is the description of the incident which I received:
This has been exacerbated by an overdose of bath salts that she thought was a club drug on Friday night March 7th/Saturday morning March 8th...I have an email with a not so funny story to go along with it that she sent to my partner in which she admits to her "near death experience on BS (bath salts) - OD (overdose)", if you would like to see verification of this fact. Sam did witness her mother unable to speak, slurring her speech, hallucinating, drooling, unable to walk or hold herself up, hyperventilating, in severe respiratory distress, shaking, with eyes unable to focus, and talking nonsense when she could speak"
</t>
  </si>
  <si>
    <t>PDR-15-1065</t>
  </si>
  <si>
    <t xml:space="preserve">all emails, memos, letters, reports and other communications among WSDOT staff, City of Seattle agencies and elected officials, Seattle Tunnel Partners and its sub-contractors, regarding soil settlement issues associated with the digging/dewatering of the Bertha access pit and deep-bore tunnel, including possible effects on buildings and roadways in the Alaskan Way ViaductÃ¢â‚¬â„¢s vicinity.&lt;time-frame from October 1, 2014 to present&gt;
</t>
  </si>
  <si>
    <t>records relating to soil settlement issues regarding Bertha access pit (for SR 99 deep bored tunnel)</t>
  </si>
  <si>
    <t>PDR-14-3334</t>
  </si>
  <si>
    <t>Doug Nelson</t>
  </si>
  <si>
    <t>Incident records for incident that occurred on 6/27/2015-6/28/2015 at 12:30 am aboard the M/V Hyak as well as Colman Dock in which a phone was retrieved by staff and then given to another party</t>
  </si>
  <si>
    <t>PDR-15-1846</t>
  </si>
  <si>
    <t>All written reports regarding an incident at the Bainbridge Island Ferry Terminal on July 18, 2015 at approximately 11:30 a.m. which involved a possible DUI of an outgoing vehicle, a red Landrover, License AVR7322, which was driven by Marc-Anthony Kauffman. Mr. Kauffman allegedly got into a verbal dispute at the toll booth with John Robison, WSDOT toll booth employee, and Terminal Supervisor Sherri Sanford contacted BIPD and the WSP for assistance. Mr. Kauffman's vehicle was contacted by police at the first vehicle in line 2.</t>
  </si>
  <si>
    <t>PDR-15-2315</t>
  </si>
  <si>
    <t>MacDonald Hoague &amp; Bayless</t>
  </si>
  <si>
    <t>Esmeralda Valenzuela</t>
  </si>
  <si>
    <t>1) ALL records related to allegations made by VISD Superintendent Soltman about Ms. Shride.
2) ALL records related to any investigation into those allegations.
3) ALL records related to any outcome or result of that investigation.</t>
  </si>
  <si>
    <t xml:space="preserve">Incident related Kimm Shride </t>
  </si>
  <si>
    <t>Law Offices of David B. Vail &amp; Jennifer Cross-Euteneier</t>
  </si>
  <si>
    <t>Denial Exemption(s) - 42.56.250(3): 42.56.420(1)(a): 42.56.510: RCW 49 CFR 1520.5(a)(1)(3)
Denial Exemption(s) - 42.56.420(1)(a): 42.56.510: RCW 49 CFR 1520.5(a)(1)(3): 49 CFR 1520.5 (b)(ii)</t>
  </si>
  <si>
    <t>Security Camera Video Footage and Employee ID Number</t>
  </si>
  <si>
    <t>RE: Incident Report, Video Tapes for incident involving James F. Michels on or about January 6, 2014.</t>
  </si>
  <si>
    <t>PDR-14-0260</t>
  </si>
  <si>
    <t>Vivian M. Burt</t>
  </si>
  <si>
    <t>Incident report for Incident that occurred on 2/5/2014 at 3:05 p.m. on the Anacortes Ferry Dock.</t>
  </si>
  <si>
    <t>PDR-14-0298</t>
  </si>
  <si>
    <t>Kevin Linnell</t>
  </si>
  <si>
    <t>Incident report for the incident that on February 21, 2014 on the 320 PM sailling of the Issaquah. Andrew was the AB Deck hand and Brett was the Mate who filled out the form.</t>
  </si>
  <si>
    <t>Incident report</t>
  </si>
  <si>
    <t>PDR-14-0581</t>
  </si>
  <si>
    <t>Katherine Willard</t>
  </si>
  <si>
    <t>The Incident Report I filled out regarding Bainbridge Island ferry terminal last Wednesday, March 5, 2014 with Jenny Buswell.  I did not receive a copy of the report and was told to call to request a copy.   I want the claim processed so I can receive due compensation for damage done to my vehicle by the ferry worker.</t>
  </si>
  <si>
    <t>PDR-14-0622</t>
  </si>
  <si>
    <t>Jontell Ellis</t>
  </si>
  <si>
    <t>Incident report for incident that occurred on 3/6/2014 at 4:45 am</t>
  </si>
  <si>
    <t>PDR-14-0679</t>
  </si>
  <si>
    <t>Tristar Risk Management</t>
  </si>
  <si>
    <t>Incident that occurred on the Fautleroy Ferry on 1/30/2014 at 2:20 AM Rout #43070</t>
  </si>
  <si>
    <t>PDR-14-0728</t>
  </si>
  <si>
    <t>Bernard J. Robison</t>
  </si>
  <si>
    <t xml:space="preserve">copy of the Washington State Ferry Incident Report created by Second Mate Chandler Thomas (WSF)  on January 25, 2014 for the 7:20 sailing of the WSF TACOMA.  Subject: Truck striking another trucks mirror while passing. </t>
  </si>
  <si>
    <t>PDR-14-1135</t>
  </si>
  <si>
    <t>Felix Huang</t>
  </si>
  <si>
    <t>Incident report for incident that occurred in the parking lot to Bainbridge Island Ferry on May 1, 2014 at approximately 10:45 a.m.</t>
  </si>
  <si>
    <t>PDR-14-1138</t>
  </si>
  <si>
    <t>Shenay Spataro</t>
  </si>
  <si>
    <t>Incident report for incident that occurred on 4/26/2014  at 11:45.</t>
  </si>
  <si>
    <t>PDR-14-1168</t>
  </si>
  <si>
    <t>Sarra Tekola</t>
  </si>
  <si>
    <t>Report and documentation for an incident that occurred on April 19, 2014 at 1:50 on the ferry leaving from Friday Harbor to Anacortes.</t>
  </si>
  <si>
    <t>PDR-14-1208</t>
  </si>
  <si>
    <t>Leonard Williams</t>
  </si>
  <si>
    <t>Incident report for incident that occurred on 5/15/2014 at 0800 at Friday Harbor.</t>
  </si>
  <si>
    <t>PDR-14-1247</t>
  </si>
  <si>
    <t>Stephen Olson</t>
  </si>
  <si>
    <t>Incident report for two vehicle accident on 5/18/2014 at about 11:15 AM on the MV Puyallup.</t>
  </si>
  <si>
    <t>PDR-14-1248</t>
  </si>
  <si>
    <t>Mark Winslow</t>
  </si>
  <si>
    <t>Incident report for Incident that occurred on 5/6/2014 at 3:30 p.m. on the Kennewick ferry on the starboard side under the mezzanine on the Port Townsend rout.</t>
  </si>
  <si>
    <t>PDR-14-1249</t>
  </si>
  <si>
    <t>Kathryn Van Wijk</t>
  </si>
  <si>
    <t>Incident report for incident that occurred on 3/31/2014 at approximately 6:20 am on the Walla Walla Ferry.</t>
  </si>
  <si>
    <t>PDR-14-1255</t>
  </si>
  <si>
    <t>Kathy Wehle</t>
  </si>
  <si>
    <t>Incident report for incident that occurred on 5/15/2014 at approximately 5:10 pm on the Ferry Chelan while docked at Orcas.  Report taken by "Pearson," Mate on boat.</t>
  </si>
  <si>
    <t>PDR-14-1284</t>
  </si>
  <si>
    <t>Fraser way RV</t>
  </si>
  <si>
    <t>Lina Todd</t>
  </si>
  <si>
    <t>Incident report for incident that occurred on 5/13/2014 at 11:50 am on the ferry between Sidney and Anacortes.</t>
  </si>
  <si>
    <t>PDR-14-1337</t>
  </si>
  <si>
    <t>USAA</t>
  </si>
  <si>
    <t>Eileen Coyer</t>
  </si>
  <si>
    <t>Incident report for incident regarding Dr. Stanley Anderson that occurred on 5/14/2014</t>
  </si>
  <si>
    <t>PDR-14-1370</t>
  </si>
  <si>
    <t>David Robinson</t>
  </si>
  <si>
    <t>Incident that occurred on 5/26/5014 at 6:20 p.m. on the Seattle to Bainbridge Island Ferry.</t>
  </si>
  <si>
    <t>PDR-14-1386</t>
  </si>
  <si>
    <t>Barda Grant</t>
  </si>
  <si>
    <t>Incident report for incident that occurred on 5/5/2014 at 10:40 in the galley of the Puyallup boat leaving Seattle for Bainbridge Is.</t>
  </si>
  <si>
    <t>PDR-14-1425</t>
  </si>
  <si>
    <t>Judy Keehn</t>
  </si>
  <si>
    <t>Incident report for incident that occurred on 6/6/2014 at 11:25 a.m. on the Bainbridge Island Ferry Dock</t>
  </si>
  <si>
    <t>PDR-14-1484</t>
  </si>
  <si>
    <t>Any video footage, reports, statements or any other information available for a 2 vehicle collision on Vashon Hwy on 8-29-2013 about 11:45 am.  Vehicles were in line preparing to board the Ferry.</t>
  </si>
  <si>
    <t>PDR-14-1553</t>
  </si>
  <si>
    <t>Lesley Curry</t>
  </si>
  <si>
    <t xml:space="preserve">Incident report for incident which occurred 5/25/2014 in the afternoon on the Kingston Ferry Terminal involving Lisa Henry who was hit by David Dryer.  Involving Geico Claim 0293617870101190 </t>
  </si>
  <si>
    <t>PDR-14-1833</t>
  </si>
  <si>
    <t>Michael Strauss</t>
  </si>
  <si>
    <t>Incident report for incident that occurred on 7/26/2014 at 8 pm on the Port Townsend Landing, on board car deck</t>
  </si>
  <si>
    <t>PDR-14-2017</t>
  </si>
  <si>
    <t>Mary S. Fitzgerald</t>
  </si>
  <si>
    <t>Incident report for incident that occurred on March, 15 2014 on the ferry that left Anacortes to Friday Harbor at or around 5:20 pm</t>
  </si>
  <si>
    <t>PDR-14-2106</t>
  </si>
  <si>
    <t>Lorraine Joslin</t>
  </si>
  <si>
    <t>Copy of the report of my fall on the stairs of the mukilteo ferry I was returning on from Clinton  friday August 8th.</t>
  </si>
  <si>
    <t>PDR-14-2239</t>
  </si>
  <si>
    <t xml:space="preserve">My record of the Honda rebel cmx motorcycle accident on April 19th onboard the ferry going from Friday Harbor to Anacortes at 2pm. </t>
  </si>
  <si>
    <t>PDR-14-2433</t>
  </si>
  <si>
    <t>Incident report of incident that occurred on 8/3/2014 at/around 4 p.m. at the Bremerton Terminal</t>
  </si>
  <si>
    <t>PDR-14-2451</t>
  </si>
  <si>
    <t>Jack Benson</t>
  </si>
  <si>
    <t xml:space="preserve">Incident report for incident that occurred on 9-3-2014 at 1:50 p.m. aboard the 2 pm Ferry from Anacortes to Friday Harbor RE: "Allen Froelich's car hit my car when he was parking." </t>
  </si>
  <si>
    <t>PDR-14-2581</t>
  </si>
  <si>
    <t>Vicente &amp; Patricia Perea- Soto</t>
  </si>
  <si>
    <t>Incident report for incident that occurred September 20, 2014 at approximately 11:00 pm on the Puyallup Vessel, upper wing deck, on the right side in the Seattle-Bainbridge Island direction.
The Second Mate that reported the accident at the site was Mark Gripp.</t>
  </si>
  <si>
    <t>PDR-14-2607</t>
  </si>
  <si>
    <t>Jenna Churnock</t>
  </si>
  <si>
    <t xml:space="preserve">I am requesting the incident report for an accident that occurred on the Evergreen State Ferry on the 7:05 departure from Fauntleroy to Vashon Island. The report was filed by Chief Mate Jim Brown. </t>
  </si>
  <si>
    <t>PDR-14-2636</t>
  </si>
  <si>
    <t>Connie Feikes</t>
  </si>
  <si>
    <t>Copy of Report, Name &amp; Phone for worker that wittnessed accident for incident that occurred on 9/28/2014 at 6:45 pm on the Kittitas/6:30 leaving Clinton</t>
  </si>
  <si>
    <t>PDR-14-2637</t>
  </si>
  <si>
    <t>John Andor</t>
  </si>
  <si>
    <t>Incident Report for incident that occurred on the benches on the sun deck of the MS Walla Walla from Edmonds to Kingston departing about 15:15 on Sunday, September 21, 2014.</t>
  </si>
  <si>
    <t>PDR-14-2693</t>
  </si>
  <si>
    <t>Tami B. Joyce</t>
  </si>
  <si>
    <t>Incident Report for incident that occurred on 9/30/2014 at approximately 10:30 am on the Vashon Ferry Dock.</t>
  </si>
  <si>
    <t>PDR-14-2722</t>
  </si>
  <si>
    <t>Oregon Mutual Insurance</t>
  </si>
  <si>
    <t>Dale Swanson</t>
  </si>
  <si>
    <t xml:space="preserve">My understanding is that he was on the 3PM run from Seattle to Bremerton, WA on that day and sustained undercarriage damage (oil pan) to his 
1991 Mercedes 350 SDL.  The total damages amounted to $838.29 which did not include a tow bill which the insured had taken care of with his AAA coverage. 
Our insured, says as he was exiting the Ferry he was directed to a different exit  lane to the left of the main flow of traffic by a female employee. The reason traffic was using a single lane to the right was that the metal apron had come down and was not flush with the surface of the Ferry. When the Mercedes drove up the metal ramp the leading edge of the metal apron pierced his oil pan. 
HelmutÃ¢â‚¬â„¢s German Auto Repair in Bremerton did the repairs (360)-373-4330 and the insured paid for this with his credit card. They needed to complete a heli-arc weld on the oil pan and then reinstall it. 
Oregon Mutual, is the insurance carrier for Mr. Golombek. We have a subrogated interest of $588.29 after the $250 deductible. 
</t>
  </si>
  <si>
    <t>PDR-14-2802</t>
  </si>
  <si>
    <t>Lonny Schmitt</t>
  </si>
  <si>
    <t>Incident Report for incident that occurred on 10/3/2014 at approximately 11 am on the Southworth Ferry Dock. Loading lane 4.</t>
  </si>
  <si>
    <t>PDR-14-2831</t>
  </si>
  <si>
    <t>Dee Fulcher</t>
  </si>
  <si>
    <t>Incident Report for incident that occurred on 10/23/2014 at approx. 5 PM on the Tokitae.  Narritive: I was leaving ferry in Clinton - car ran into upright iron post - passenger side of car damaged.  Damages to our car are being handled by our insurance.  Ferry did not appear to have any damage.  No injuries to anyone.</t>
  </si>
  <si>
    <t>PDR-14-2961</t>
  </si>
  <si>
    <t>Adam Michel</t>
  </si>
  <si>
    <t xml:space="preserve">Incident Date/Time: April 1, 2014  (between 5-7pm)
Incident Location: Coleman Dock
Name of injured party: Adam Michel
</t>
  </si>
  <si>
    <t>PDR-14-2985</t>
  </si>
  <si>
    <t>Nicole Martinez</t>
  </si>
  <si>
    <t>Incident Report for incident that occurred on 10/29/2014 at 11:40 on the Southworth Dock.</t>
  </si>
  <si>
    <t>PDR-14-2989</t>
  </si>
  <si>
    <t>Chris Tarabochia</t>
  </si>
  <si>
    <t xml:space="preserve">October 27, 2014
5:05 am +/-
Kingston - Edmonds ferry (from Kingston to Edmonds)
Apparatus/equipment (pole used to retrieve line from water or other vessel) striking 2001 Chevrolet Corvette.
Vehicle owner/requesting party:
Chris Tarabochia
Kami Watier
</t>
  </si>
  <si>
    <t>PDR-14-3035</t>
  </si>
  <si>
    <t>Gerhard Baumgaertel</t>
  </si>
  <si>
    <t>Incident Report for incident that occurred on 10/2/2014 at 9:50 pm aboard WSF MV Chelan on approach to Orcas Is. Ferry Landing (from Anacortes 8:55 pm.  Incident reported in greater detail by phone WSF 1-888-808-7977 with info about doctors and care received and presumably recorded 11/05, connected with "Robert", Anacortes 10:50 am.</t>
  </si>
  <si>
    <t>PDR-14-3071</t>
  </si>
  <si>
    <t>Gerald Hunt</t>
  </si>
  <si>
    <t xml:space="preserve">Incident Date: October 17, 2014
Incident Time: Approximately 10:50 AM
Incident Location: WSF Port Townsend, WA
</t>
  </si>
  <si>
    <t>PDR-14-3074</t>
  </si>
  <si>
    <t>Attorney Client Privileged Information; Public Employee Personal Information; Phone Password</t>
  </si>
  <si>
    <t>42.56.420(5)</t>
  </si>
  <si>
    <t>all the documents requested by KCPQ TV from WSDOT involving Bertha.  The time-frame would range from 2/1/14 to today's date (4/30/2014).</t>
  </si>
  <si>
    <t>Records requested by KCPQ TV</t>
  </si>
  <si>
    <t>PDR-14-1154</t>
  </si>
  <si>
    <t>James Appel</t>
  </si>
  <si>
    <t>Incident Report for Incident in early October that occurred on the Southworth/Fauntleroy rout involving James Appel.</t>
  </si>
  <si>
    <t>PDR-14-3207</t>
  </si>
  <si>
    <t>Not Sent, Investigation not complete.</t>
  </si>
  <si>
    <t>James Halfaker</t>
  </si>
  <si>
    <t>Incident Report for incident that occurred on November 28, 2014 at approximately 10:55 am on the Tokitae.</t>
  </si>
  <si>
    <t>PDR-14-3219</t>
  </si>
  <si>
    <t>Martha M. Painter</t>
  </si>
  <si>
    <t>Incident Report for Incident:
INCIDENT DATE/TIME: December 2, 2014, approximately 8:00 p.m.
INCIDENT LOCATION: Ferry ramp, Bainbridge Island
NAME OF INJURED PARTIES: Martha M. Painter</t>
  </si>
  <si>
    <t>PDR-14-3258</t>
  </si>
  <si>
    <t>Andrei Virschi</t>
  </si>
  <si>
    <t>Incident Report for Incident that occurred on 12/6/2014 at 8 pm on the Friday Harbor/Anacortes route.</t>
  </si>
  <si>
    <t>PDR-14-3295</t>
  </si>
  <si>
    <t>Phillip R. Owens</t>
  </si>
  <si>
    <t>Incident Report for Incident that occurred on 12-11-2014 at 7:30 am on the Vashon Route.</t>
  </si>
  <si>
    <t>PDR-14-3366</t>
  </si>
  <si>
    <t>Jo Gilliland</t>
  </si>
  <si>
    <t>Incident Report for incident that occurred on 8/11/2014 between 4:00 and 4:30 on State Hwy 141 B2 Corner &amp; Trout Lake Area.</t>
  </si>
  <si>
    <t>PDR-14-2205</t>
  </si>
  <si>
    <t>Photos identifying Specific instances of travel and specific instances of travel.  Records identifying a specific instance of travel.</t>
  </si>
  <si>
    <t xml:space="preserve">Tolling data recorded on vehicles travelling Eastboud on Hwy 520 Bridge on September 23, 2015 between 3pm and 3:10pm. Please include any vehicle information, registered owners, and tolls incurred.  </t>
  </si>
  <si>
    <t>Tolling data on vehicles traveling Eastbound on SR 520 on 9/23/2015 between 3 and 3:10 pm</t>
  </si>
  <si>
    <t>PDR-15-2752</t>
  </si>
  <si>
    <t>R E. Stedman</t>
  </si>
  <si>
    <t>Incident Report for Incident that occurred on 12-22-2014 at 12:20 pm while being loaded on Ferry at Shaw Island</t>
  </si>
  <si>
    <t>PDR-15-0061</t>
  </si>
  <si>
    <t>Anthony Patterson</t>
  </si>
  <si>
    <t>Incident that occurred on 1-4-2015 at 2:23 a.m. on the Fauntleroy Loading Access Road.</t>
  </si>
  <si>
    <t>PDR-15-0069</t>
  </si>
  <si>
    <t>Sylvia L. Martinez</t>
  </si>
  <si>
    <t>Incident Report for incident that occurred on 1/2/2015 at 7:02 am at the Ferry Terminal at Kitsap Transit, Bremerton, WA.  Injury due to faulty elevator operation.</t>
  </si>
  <si>
    <t>PDR-15-0153</t>
  </si>
  <si>
    <t>David G. Barnes</t>
  </si>
  <si>
    <t>Incident report for incident that occurred on 1/9/2015 at 16:37 on the Edmonds-Kingston Rout while approaching the ticket booth.</t>
  </si>
  <si>
    <t>PDR-15-0347</t>
  </si>
  <si>
    <t>Kent Scott</t>
  </si>
  <si>
    <t>Incident Report for incident that occurred at 935 a, on January 28, 2015 on the Seattle/Bainbridge Island run.</t>
  </si>
  <si>
    <t>PDR-15-0353</t>
  </si>
  <si>
    <t>Rosa M. Scott</t>
  </si>
  <si>
    <t>Incident Report for incident that occurred February 7, 2015 at 12:45 on board the Wenatchee.</t>
  </si>
  <si>
    <t>PDR-15-0420</t>
  </si>
  <si>
    <t>Barbara Barbee-Pelzel</t>
  </si>
  <si>
    <t>Incident Report for incident that occurred on 2/10/2015 at approximately 12:40 pm on the 12:20 Ferry arriving at Vashon Terminal</t>
  </si>
  <si>
    <t>PDR-15-0491</t>
  </si>
  <si>
    <t>Carleton Semrau</t>
  </si>
  <si>
    <t>Incident Report for incident that occurred on 2/24/15 at 4:00 pm on the Ferry Cathlamet.</t>
  </si>
  <si>
    <t>PDR-15-0869</t>
  </si>
  <si>
    <t>Robert Wagner</t>
  </si>
  <si>
    <t>Incident Report that occurred on 3/25/2015 at 2:40 pm on the Anacortes-Friday Harbor rout.</t>
  </si>
  <si>
    <t>PDR-15-0920</t>
  </si>
  <si>
    <t>Anacortes Towing</t>
  </si>
  <si>
    <t>Incident Report for incident that occurred at the Anacortes Ferry Terminal on 4-1-2015 at around 10:35 am on the ramp to board the ferry.</t>
  </si>
  <si>
    <t>PDR-15-0956</t>
  </si>
  <si>
    <t>San Juan Prosecutors Office</t>
  </si>
  <si>
    <t>Amy S. Vira</t>
  </si>
  <si>
    <t>Incident report form for incident occurring on March 30, 2015 on the 9:15 ferry from Lopez Island to Friday Harbor involving a 2008 Prius.</t>
  </si>
  <si>
    <t>PDR-15-0961</t>
  </si>
  <si>
    <t>John Barrett</t>
  </si>
  <si>
    <t>Incident Report for incident that occurred on the Coupeville to Port Townsend Ferry on 3/18/2015 at 1800</t>
  </si>
  <si>
    <t>PDR-15-1197</t>
  </si>
  <si>
    <t>Frances Conde</t>
  </si>
  <si>
    <t>Incident Report for incident that occurred on May 2, 2015 between 9:00 and 10:00 on the Ferry from Clinton to Mukilteo RE: loss/theft of backpack with camera and laptop.</t>
  </si>
  <si>
    <t>PDR-15-1397</t>
  </si>
  <si>
    <t>Alex Jackson</t>
  </si>
  <si>
    <t>Incident Report for incident that occurred between 10:30 - 10:50 a.m. near brown Island by Friday Harbor ferry terminal.</t>
  </si>
  <si>
    <t>PDR-15-1453</t>
  </si>
  <si>
    <t>Becky L. Sheffels</t>
  </si>
  <si>
    <t>Incident Report for incident that occurred on 6/1/2015 at 12:30 pm on the ferry from Clinton-Mukilteo.</t>
  </si>
  <si>
    <t>PDR-15-1595</t>
  </si>
  <si>
    <t>Nancy Kappelman</t>
  </si>
  <si>
    <t>Incident Report for incident that occurred on 6/4/2015 at 8:25 pm on the Cathlanmet after docking on Vashon off loading.</t>
  </si>
  <si>
    <t>PDR-15-1637</t>
  </si>
  <si>
    <t>Marley Janes</t>
  </si>
  <si>
    <t xml:space="preserve">Incident Report for Incident date : 6/7/2015 at approx. 12pm - loading from Sidney BC to Anacortes WA.
Damage to passenger front wheel. </t>
  </si>
  <si>
    <t>PDR-15-1666</t>
  </si>
  <si>
    <t>Devin Jones</t>
  </si>
  <si>
    <t>Incident Report #59460 for incident that occurred on 4/17/2015 on the M/V Elwah at the Orcas Island Terminal.</t>
  </si>
  <si>
    <t>PDR-15-1671</t>
  </si>
  <si>
    <t>Shannon Melrose</t>
  </si>
  <si>
    <t>Incident Report for incident that occurred on 6/14/2015 on the ferry from Southworth to Vashon.</t>
  </si>
  <si>
    <t>PDR-15-1725</t>
  </si>
  <si>
    <t>Clifford Wilson</t>
  </si>
  <si>
    <t xml:space="preserve">Please send me a copy of ferry report for Elwha Ferry. Re case number 40576686, that occurred May 26, 2015,  departure from Shaw Island to Anacortes via Orcas Island.    
Approximate 4:30 P.M. sailing.
</t>
  </si>
  <si>
    <t>PDR-15-1836</t>
  </si>
  <si>
    <t>Barbara Kirwin</t>
  </si>
  <si>
    <t>Incident Report for incident that occurred on the M/V Cathlamet on the Fauntleroy to Vashon rout on 7/3/15 at 5:05 pm.</t>
  </si>
  <si>
    <t>PDR-15-1900</t>
  </si>
  <si>
    <t>Debbie Sillik</t>
  </si>
  <si>
    <t>Incident Report for incident that occurred on the Friday Harbor to Anacortes route on 6/20/2015 at 12:30 pm.  Incident involved a slip and fall.</t>
  </si>
  <si>
    <t>PDR-15-1934</t>
  </si>
  <si>
    <t>Valorie Hawley</t>
  </si>
  <si>
    <t>Incident Report for incident that occurred at 3:05 pm at the seattle ferry terminal.</t>
  </si>
  <si>
    <t>PDR-15-1967</t>
  </si>
  <si>
    <t>Kenneth J. Widmeyer</t>
  </si>
  <si>
    <t>Incident Report for incident that occurred on the M/V Cathlamet, No. 2 end, Aft Port Ramp to upper (deckhand not in position to remove wheel chocks)</t>
  </si>
  <si>
    <t>PDR-15-2008</t>
  </si>
  <si>
    <t>Susan Slapin</t>
  </si>
  <si>
    <t>Incident Report for incident that occurred on 1/22/2015 at 4:25 pm on the ferry at Orcas Landing.</t>
  </si>
  <si>
    <t>PDR-15-2016</t>
  </si>
  <si>
    <t>Jennifer Van Buren</t>
  </si>
  <si>
    <t>Incident report for incident that occurred approximately at the end of may on the 6:00 pm sailing from Mukilteo to Clinton in which the ferry ramp was not down all the way and the Ramp scraped underneath car.  Front of car hit hard.</t>
  </si>
  <si>
    <t>PDR-15-2037</t>
  </si>
  <si>
    <t>Becca Holtgeerts</t>
  </si>
  <si>
    <t>Incident Report for the incident that occurred on 7/14/2015 around 12:20 pm on the M/V Cathlamet involving passenger Margaret Brown in a 2001 Toyota Camry.</t>
  </si>
  <si>
    <t>PDR-15-2043</t>
  </si>
  <si>
    <t>Helen Edelman</t>
  </si>
  <si>
    <t>copy of an incident report in which I was involved.  The incident took place on July 1st 2015 at around 3:00 p.m. at the Mukilteo Ferry Terminal lot.  It involved me in a 2004 Honda Pilot hitting a sign attached to a telephone pole located at the west end of the ferry loading lot.  The ferry terminal supervisor who prepared the incident report is Brad Collier.</t>
  </si>
  <si>
    <t>PDR-15-2073</t>
  </si>
  <si>
    <t>Paul Engels</t>
  </si>
  <si>
    <t>Incident Report for incident that occurred on 6/26/2015 at 12:55 am at the Fauntleroy Ferry Terminal.</t>
  </si>
  <si>
    <t>PDR-15-2107</t>
  </si>
  <si>
    <t>Gayle Biggs</t>
  </si>
  <si>
    <t>Incident Report for incident that occurred on 6/15/2015 at about 10:00 am on the kingston/Edmonds run that left Kingston at 9:40 am.</t>
  </si>
  <si>
    <t>PDR-15-2110</t>
  </si>
  <si>
    <t>Mary J. Hartwell</t>
  </si>
  <si>
    <t>Incident report from collision on the ferry from Vashon Island to Fauntleroy on 7/11/2015 between approximately 10:10-11 :30 am.
I am guessing it was either the Cathlamet or the Tillikum, according to the schedule. However, the ferry was running late
so I am unsure which boat it was.
The Captain came to the deck and wrote a report and I am requesting a copy of that report.
His report may list my physical address which is 14127 1 oth Way SW, Vashon, WA 98070.</t>
  </si>
  <si>
    <t>PDR-15-2122</t>
  </si>
  <si>
    <t>Michael Raymond</t>
  </si>
  <si>
    <t>My Chevy Aveo was hit by a Chevy Silverado on 8/7/15 at approximately 4:15pm on the Coleman Dock loading for Bremerton in lane four.  The report was filled out by Mark on the 4:20pm sailing.</t>
  </si>
  <si>
    <t>PDR-15-2286</t>
  </si>
  <si>
    <t>David Koltz</t>
  </si>
  <si>
    <t>My personal property (bicycle) was damaged on August 7, 2015 while aboard a ferry ride to Friday Harbor.  The ferry attendants took my personal information and notes regarding the estimated damage.</t>
  </si>
  <si>
    <t>PDR-15-2287</t>
  </si>
  <si>
    <t>Matthew Thurber</t>
  </si>
  <si>
    <t xml:space="preserve">On Sunday the 9th, my scooter was struck by a WSF employee and they damaged a component that is on my engine. Attached are pictures of the incident. I will also be filing a TORT claim. 
I was on the 9:30 AM ferry to Edmonds from Kingston aboard the M/V Spokane. 
</t>
  </si>
  <si>
    <t>PDR-15-2289</t>
  </si>
  <si>
    <t>Kathleen M. McKain</t>
  </si>
  <si>
    <t>On August 10, 2015 my daughter, Mara McKain-Pitts, was involved in traffic incident at 8:40 p.m. while loading onto the "Yakima" ferry leaving from Orcas Island to Anacortes. The other person involved in the incident is Aaron Linburg. An incident report was completed by a member of "E" watch.</t>
  </si>
  <si>
    <t>PDR-15-2303</t>
  </si>
  <si>
    <t>Tim Davenport</t>
  </si>
  <si>
    <t>Incident Report for incident that occurred on 8/13/2015 at 3:30 pm on board the MV Kitsap, 2:40 pm sailing from Lopez to Anacortes. Vehicle collision during off-loading of Ferry.</t>
  </si>
  <si>
    <t>PDR-15-2375</t>
  </si>
  <si>
    <t>Tiffany Rogers</t>
  </si>
  <si>
    <t>Incident Report for incident that occurred on the Colman Ferry Dock on 5/21/2015 at 7:20 am. The involved parties are: Jeffrey Shrock, William Reck.  Please include any photos.</t>
  </si>
  <si>
    <t>PDR-15-2376</t>
  </si>
  <si>
    <t>Judith C. Frances</t>
  </si>
  <si>
    <t>I'm requesting a copy of an Incident Report from a car accident that occurred when loading a ferry to Fountleroy/Vashon on 6/26/15 about 12:50 AM. I understand there may also be a video recording available. There wasn't any medical injuries, only physical damage mainly to my rental vehicle.</t>
  </si>
  <si>
    <t>PDR-15-2474</t>
  </si>
  <si>
    <t>CT</t>
  </si>
  <si>
    <t>Tom Barrett</t>
  </si>
  <si>
    <t xml:space="preserve">Incident Report for incident that occurred On Sept 03 ,2015 
On The 8:20 PM Run
Arriving At 9:30 PM
Could send us the report of this incident.
</t>
  </si>
  <si>
    <t>PDR-15-2534</t>
  </si>
  <si>
    <t>Tammy Crawford</t>
  </si>
  <si>
    <t>Incident Report for incident that occurred on the 7:55 pm Ferry from Bremerton to Seattle on the M/V Sealth. Report filed with Terry, Chief Mate</t>
  </si>
  <si>
    <t>PDR-15-2564</t>
  </si>
  <si>
    <t>Kevin Yaganiski</t>
  </si>
  <si>
    <t xml:space="preserve">Information related to the near miss incident at Fort Lewis on Jan 13th.  Would you be able to help us gather some information or provide us with the incident report from the near miss incident? 
Date of Incident: Jan 13, 2015 at 9:15 am
Location of Incident:Off the shoulder of I-5 NB approx. MP 117.5 just south of the Ft Lewis WA weigh station near the Matcher sensors. 
</t>
  </si>
  <si>
    <t>PDR-15-0249</t>
  </si>
  <si>
    <t>SK</t>
  </si>
  <si>
    <t>S7K 3T9</t>
  </si>
  <si>
    <t>Margaret Hope</t>
  </si>
  <si>
    <t>This is a request for a WSF Incident Report, for an incident that took place on the 2:00 sailing from Anacortes to Friday Harbor September 6. A ferry worker broke the mirror off our car, and a report was filled out before I left the ferry. The photos attached show the damage done.</t>
  </si>
  <si>
    <t>PDR-15-2665</t>
  </si>
  <si>
    <t>Diana McConnell</t>
  </si>
  <si>
    <t xml:space="preserve">Incident report end of Aug. or 1st of Sept. in Afternoon on the Seattle to Bremerton Ferry. I Lost the Initial claim ticket </t>
  </si>
  <si>
    <t>PDR-15-2825</t>
  </si>
  <si>
    <t>Donald Wybert</t>
  </si>
  <si>
    <t>The incident report filed with the Purser on the Ferry crossing from Anacortes to Victoria BC on Oct. 5 2015. This was the first crossing of the day. The other party has admitted  total responsibility .</t>
  </si>
  <si>
    <t>PDR-15-2865</t>
  </si>
  <si>
    <t>Timothy Kopet</t>
  </si>
  <si>
    <t xml:space="preserve">Timothy Kopet and I was involved in an vehicle accident on the Klahowya Ferry at approximately 6:00 am on 9/10/15. I would like a copy of the incident report.   </t>
  </si>
  <si>
    <t>PDR-15-2906</t>
  </si>
  <si>
    <t>Jim Moyer</t>
  </si>
  <si>
    <t xml:space="preserve">Incident:
October 1, 2015
17:20
MV Wenatchee </t>
  </si>
  <si>
    <t>PDR-15-2932</t>
  </si>
  <si>
    <t>Public Employee information</t>
  </si>
  <si>
    <t>Maritime injury:   Head injury; MRSA
Client:                  Daniel J. Delaney
Vessel:                 M/V WALLA WALLA
Date of Incident:  June 4, 2015
1. Any Incident or Accident Report(s) complete by our client;
2. A complete copy of his personnel file including any documents generated or produced in association with his work on the WALLA WALLA or any vessel owned and/or operated by Washington State Ferries;
3. A complete copy of any and all medical records and billing statements/invoices in the possession of the Washington State Ferries related to the treatment of our client Daniel Delaney regarding the injuries sustained from the above incident;
4. A copy of any document that you have obtained by way of an authorization signed by out client;
5. an itemization of all payments made toward maintenance, cure of unearned wages associated with above referenced claim; and,
6. A copy of any recorded or verbal statement obtained by any employee or representative employed by Washington State Ferries, which is within the control of the identified entities.</t>
  </si>
  <si>
    <t>PDR-15-3034</t>
  </si>
  <si>
    <t>Glenda Nichols</t>
  </si>
  <si>
    <t>Incident  October 25, 2015 11:20 boat at Point Defiance</t>
  </si>
  <si>
    <t>PDR-15-3132</t>
  </si>
  <si>
    <t>Sara Donley</t>
  </si>
  <si>
    <t>Incident report 10/13/2015 2:10 Mount Vernon ( 1-5 south on bridge before exit 227)</t>
  </si>
  <si>
    <t>incident report</t>
  </si>
  <si>
    <t>PDR-15-3241</t>
  </si>
  <si>
    <t>Megan O'Brian</t>
  </si>
  <si>
    <t>Incident report 11/10/15 16:10 Samish</t>
  </si>
  <si>
    <t>PDR-15-3248</t>
  </si>
  <si>
    <t>David Roger</t>
  </si>
  <si>
    <t>incident on 12/3/2015 at 3:00 PM at Fauntleroy loading ramp</t>
  </si>
  <si>
    <t>PDR-15-3405</t>
  </si>
  <si>
    <t>Hing Leung</t>
  </si>
  <si>
    <t xml:space="preserve">November 29, 2015 1500 hour "Hyak" Bremerton </t>
  </si>
  <si>
    <t>PDR-15-3428</t>
  </si>
  <si>
    <t xml:space="preserve">Agency party to controversy
ER 408 Protected Communication
Financial Account Information
</t>
  </si>
  <si>
    <t xml:space="preserve">1. All Tunnel Quality Verifier reports from Sept. 23, 2016 to the present [March 15, 2017].
2. All TBM production reports (daily and weekly versions) from Sept. 23, 2016 to the present [March 15, 2017].
3. All memos, including research or technical reports, that were written by members of the Strategic Technical Advisory Team (STAT) from Sept. 23, 2016 to the present [March 15, 2017].
4. The most recent edition of the tunnel construction schedule chart, typically a three-page document, as provided to WSDOT by Seattle Tunnel Partners.
5. All written correspondence between Administrator Joe Hughes and STP manager Chris Dixon, since Sept. 22, 2016 [to March 15, 2017].
</t>
  </si>
  <si>
    <t>Tunnel Quality Verifier reports &amp; related correspondence</t>
  </si>
  <si>
    <t>Schweet Linde &amp; Coulson, PLLC</t>
  </si>
  <si>
    <t>Denial Exemption(s) - 42.56.290: 5.60.060(2)(a): 42.56.280
Denial Exemption(s) - 42.56.290: 5.60.060(2)(a): 42.56.280
Denial Exemption(s) - 42.56.290: 5.60.060(2)(a): 42.56.420(5)
Denial Exemption(s) - 42.56.290: 5.60.060(2)(a): 42.56.420(5)
Denial Exemption(s) - 42.56.280: 42.56.290: 5.60.060(2)(a)
Denial Exemption(s) - 42.56.290: 42.56.280: 5.60.060(2)(a)
Denial Exemption(s) - 42.56.280: 42.56.290: 5.60.060(2)(a)</t>
  </si>
  <si>
    <t xml:space="preserve">Attorney/client privileged communications and records containing predecisional opinions or recommendations expressed as part of the deliberative process for the SR 99 Bored Tunnel Design Build project. </t>
  </si>
  <si>
    <t>Ted Coulson</t>
  </si>
  <si>
    <t>(1) STP/WSDOT contract for the construction of the tunnel 
(2) all documents, cost estimates, correspondence, and other communications by WSDOT and any other parties concerning the halt to work on the tunnel during the recent dispute with the ILWU.  
(3) documents regarding the negotiations and any agreement(s) that ended that dispute</t>
  </si>
  <si>
    <t>STP Contract for tunnel, etc.</t>
  </si>
  <si>
    <t>PDR-13-1833</t>
  </si>
  <si>
    <t>David W. Curley</t>
  </si>
  <si>
    <t>Accident report regarding damage to my vehicle on January 6, 2016 on the 7 pm ferry from Edmonds, WA.</t>
  </si>
  <si>
    <t>Pat Metzler</t>
  </si>
  <si>
    <t>1/1/2016 7:00 AM Orcas Ferry Dock
Ferry Captain witnessed fall.</t>
  </si>
  <si>
    <t>Theresa Ofdenkamp-Beall</t>
  </si>
  <si>
    <t>1-28-16 8:25 Southworth/Issaquah End #2</t>
  </si>
  <si>
    <t>Farmers Insurance</t>
  </si>
  <si>
    <t>Jason Burt</t>
  </si>
  <si>
    <t xml:space="preserve">1/7/2016  10:20pm
Westbound Fauntleroy to Southworth ferry leaving at 10:20pm incident occurred while docking at Vashon Island. Incident report and photos.  
</t>
  </si>
  <si>
    <t>James Moon</t>
  </si>
  <si>
    <t>Incident February 1 2:10 PM Anacortes Ferry Terminal when loading on Ferry.</t>
  </si>
  <si>
    <t>Katie Scofield</t>
  </si>
  <si>
    <t>An accident in the ferry line on 10/20/15. I need all the information involved with the incident. I don't know if there is any video of this, if there is I would like that to. There was a grey Ford Focus and a white Chevy. It was in the afternoon</t>
  </si>
  <si>
    <t>Alinda Ruhle</t>
  </si>
  <si>
    <t>Edmonds Ferry Terminal 2/13/2016 6pm</t>
  </si>
  <si>
    <t>Incident : Jan 28, 2016
Boat : Issaquah End #2
Run :  Southworth/Vashon
Time :  8:25</t>
  </si>
  <si>
    <t>Gary Preble</t>
  </si>
  <si>
    <t>All records, photographs and statements regarding a March 30, 2016 incident which occurred around 2:00 p.m. on the Port Townsend to Coupeville ferry as the ferry was loading and about to leave Port Townsend. The incident involved a 2015 Honda Fit, WA license number AIC7474, striking the vehicle ahead of it was being directed into place for the trip across.</t>
  </si>
  <si>
    <t>Van Phung</t>
  </si>
  <si>
    <t>Request for:  accident report
Parties involved: James H. Small &amp; William Roden
Location: Kingston Dock in Kitsap county
Date: May 17, 2013
Mike Sax of WSP took the accident report.</t>
  </si>
  <si>
    <t>Carolyn Harrison</t>
  </si>
  <si>
    <t>Incident Report:
March 28, 2016
8:40
Vashon to Fauntley Roy sailing</t>
  </si>
  <si>
    <t xml:space="preserve">Dinh Lang </t>
  </si>
  <si>
    <t>4/7/16  5:10 PM  East Bound Brem - Sea Ferry</t>
  </si>
  <si>
    <t>Dan Schurr</t>
  </si>
  <si>
    <t>April 22, 2016 9:20 AM Kittitas landing at Clinton</t>
  </si>
  <si>
    <t>Allen Isac</t>
  </si>
  <si>
    <t>5/21/16 6:30 P.M.  On board the ferry at Fauntleroy ferry terminal. On board the Tillikum request incident report between a 2013 Hyundai Elantia and a 2008 VW Passat.</t>
  </si>
  <si>
    <t>Public Employee Personal Information and Sensitive Security Information.</t>
  </si>
  <si>
    <t>On Board M.V. Puyallup docked at AT Kingston on STBD side of tunnel.</t>
  </si>
  <si>
    <t>Jack Merrow</t>
  </si>
  <si>
    <t>Incident Report Request to handle to report damage to my vehicle after boarding 1830 Chelan vessel leaving Mukilteo for Clinton on June 10, 2016.  Mate Willie took photos of damage to my 2016 Subaru Outback (WA Lic. Plate: AWX2316)  when a WSF parking attendant guided another car to close to my vehicle and the mirror of other vehicle gouged and scratched my left rear fender.</t>
  </si>
  <si>
    <t>Susan Fontelan</t>
  </si>
  <si>
    <t>Incident 6/13/2016 6:20 Kaleetan car deck going to seattle</t>
  </si>
  <si>
    <t>Sook-Ju Truchot</t>
  </si>
  <si>
    <t>6/23/16  2:00 PM  Kingston, WA</t>
  </si>
  <si>
    <t>John DeCuire</t>
  </si>
  <si>
    <t xml:space="preserve">Incident Date: July 5, 2016   
Incident Time: 11 am
Additional Comments: Witnessed by 2nd Mate Richard Morvan on the ELWHA Send requested information 
</t>
  </si>
  <si>
    <t>Deborah Oliver</t>
  </si>
  <si>
    <t xml:space="preserve">Incident Report done on Sunday 7/10/16 from the 7:20pm sailing from Seattle to Bainbridge. My insurance company (Pemco) asked me to request a copy of the Report and see if we can get an address for Mr Yeleti so they can send him a letter in the mail. I have his phone number (cell not local) and his driver's license number but he did not give me his address and Pemco was not sure about the address they received from him. Please email me a copy of the report with our information included if you can so I can proceed with my claim against him. </t>
  </si>
  <si>
    <t>Island Hoppin Brewery</t>
  </si>
  <si>
    <t>Megan Stocklin</t>
  </si>
  <si>
    <t>7/18/2016 7:20 ferry M/V Yakima; Anacortes to Orcas route</t>
  </si>
  <si>
    <t>Ryan Bosler</t>
  </si>
  <si>
    <t xml:space="preserve">Incident date: July 19, 2016
Incident time: Approx 5pm
Incident location: Bremerton to Seattle ferry </t>
  </si>
  <si>
    <t>Sarah Herriage</t>
  </si>
  <si>
    <t>7/25/2016 3-4 PM Ferry from Fauntleroy to Vashon. Husband tripped then found unresponsive in truck.</t>
  </si>
  <si>
    <t>Richard Coffelt</t>
  </si>
  <si>
    <t xml:space="preserve">Incident Date:       June 16,2016
Incident Time        10:30 AM
Incident Location:  10:20 AM Ferry from Anacortes-Shaw to Orcas
On June 16th an Incident Report was completed by a representative of the Washington State Ferry System. The incident involved the rental car I was driving and an auto that was driven by a Camille Gibson.  The passenger riding  in the  rear seat in the Gibson car opened the rear door as I was being guided into the adjoining row resulting in damage to the left front outside mirror and the left front door [driver side].  </t>
  </si>
  <si>
    <t>Jeremy Joos</t>
  </si>
  <si>
    <t xml:space="preserve">An accident that occurred at the Orcas Island Ferry line on 7/28/16 at 12:15pm. </t>
  </si>
  <si>
    <t>Waiting for Incident report back log</t>
  </si>
  <si>
    <t>Bruce Waltke</t>
  </si>
  <si>
    <t>On August 18, noon, at the Kingston ferry terminal may wife fell, breaking off her two front teeth, splitting her lip and suffering other bruises. Her fall was due to obstructed and unsafe footing on the upper right car deck: a slanted metal curb and narrow space for one foot between it and a car. Three crew members, including the chief, came to help her. To support this report I am attaching the ferry ticket and several medical records. Swedish Hospital has not yet sent her billing.</t>
  </si>
  <si>
    <t>Richard DeWitt</t>
  </si>
  <si>
    <t xml:space="preserve">Incident occurred 9/1/2016 at 11:00 AM, Edmonds Ferry Terminal center ticket lane. RV contacted ticket booth, damage to RV mirror and awning.
</t>
  </si>
  <si>
    <t>Waiting for video</t>
  </si>
  <si>
    <t>Thomas Butcher</t>
  </si>
  <si>
    <t xml:space="preserve">Please provide any records (injury reports, wittness statements, video recordings of the incident, other various documentation) relating to an incident that took place on 7/30/2016 at approximately 21:00 on a Washington State Department of transportation ferry "Tokitae" where Michelle Whitten struck James J. Bergman with her vehicle. Michelle Whitten was driving a Mercedes GL550, license plate # ATG9612. James Bergman's Washington State Ferry Employee ID # is 14-81-95 James Bergman's DOB is 7/31/1964 Our law firm, Kraft Palmer Davies, represents Mr. Bergman in a legal matter. 
</t>
  </si>
  <si>
    <t>Wait for Incident Report on back log</t>
  </si>
  <si>
    <t>Ellen Boughn</t>
  </si>
  <si>
    <t>8/10/2016 3:25 PM New parking lot in front of elevators colman dock. Taken by ambulance to Virginia Mason ER.</t>
  </si>
  <si>
    <t>King County Solid Waste Division</t>
  </si>
  <si>
    <t>Wait on back log of incident reports</t>
  </si>
  <si>
    <t>James Scarr</t>
  </si>
  <si>
    <t xml:space="preserve">A copy of the WSF Incident Report for the following incident:
Date of Incident 09/10/16
Time of Incident: 2:30 PM
Location of Incident: Fauntleroy Ferry Terminal
WSF Mate:  John Kornstein
Injuries:  None
Description of incident:   Our Tractor/Trailer was be directed off the ferry by a WSF dock worker.  Ramp was apparently too steep and our vehicle was damaged.   Area of Damage was to the fuel tank strap and they attached step.  
</t>
  </si>
  <si>
    <t>Pamala Theriault</t>
  </si>
  <si>
    <t>8-2-16  12:10 PM Ferry 
On the ferry Chetzemoka from Tahlequah to Pt Defiance was being directed by ferry deck hand.</t>
  </si>
  <si>
    <t>Benny King</t>
  </si>
  <si>
    <t xml:space="preserve">My name is Benny L. King 
Phone 206 463 9719 Home, Cell is 360 301 7015 
Address is 12633 SW Bachelor Rd Vashon Wa 98070 
Email is bennyking@aol.com 
Incident date 12 Sep 2016, Incident time was 11:40 AM sailing 
Incident location was car deck right center lane any photos and comments from the deck hands and mate are also requested.
</t>
  </si>
  <si>
    <t>Dawn Warner</t>
  </si>
  <si>
    <t>My name is Dawn Warner and I fell on a ferry going from Vashon Island to Southworth on Saturday September 10th. I'm fairly certain it was the 6:45 PM selling from Vashon to Southworth on Saturday, September 10, 2016.</t>
  </si>
  <si>
    <t>Incident on back log</t>
  </si>
  <si>
    <t>Colleen Lawson</t>
  </si>
  <si>
    <t xml:space="preserve">A copy of a Ferries Incident Form that details an event recorded by WSF staff.  Said event occurred on Thursday, September 8, 2016, at around 6:30pm, aboard the M/V Tokitae, while traveling from Mukilteo to Clinton.  </t>
  </si>
  <si>
    <t>Michael Miles</t>
  </si>
  <si>
    <t xml:space="preserve">Copy of log entry and names of crew members along with their contact information. On September 18, 2016 on the 5:00 PM Ferry from Tahlequah to Point Definance I was involved in a vehicle accident
while boarding the ferry. While proceeding to the front of the ferry, someone on my left who was already parked, opened
their front passenger side door against the side of my Toyota Tacoma causing damage to my vehicle. The other driver
was Lacey Woods driving a Jeep Patriot. A crew member on the ferry witnessed the accident. I need that person's name
and contact information for the insurance company. </t>
  </si>
  <si>
    <t>Al Dorow</t>
  </si>
  <si>
    <t xml:space="preserve">On August 9th, 2014 Jeffrey R. Ericson was involved in an injury collison while on the ferry in Kingston.  His Explorer was rear-ended by a Thomas C. Armitage.  Please provide information on this incident.  We are of the understanding that impression that personnel on the ferry where present and directing the traffic when the incident occurred and involved in some manner in the aftermath of the incident either through assitance and checking for injuries.  It was under ferry personnel that the vehicles were directed to move where preceded the accidient.  He are hoping to receive internal reports of the incident as well as subsequent actions of the WSDOT. This would include and reference to an incident on August 9th, 2014 in the kingston ferry run, references to Jeffrey R. Ericson as well as Thomas C. Armitage.
</t>
  </si>
  <si>
    <t>Robert Horchover</t>
  </si>
  <si>
    <t xml:space="preserve">I am requesting the crew list and personnel contact info, for all people involved with my Allison with another vehicle driven by a Miss Virginia. It was a white Toyota, License plate # 113-ZME. I was driving a black Ford super duty P/U. This was loading at the stern of the vessel on the westbound sailing at 1800 hrs.
</t>
  </si>
  <si>
    <t>Gregg Frey</t>
  </si>
  <si>
    <t>12/23/2016  3:30 PM  Friday Harbor ferry dock</t>
  </si>
  <si>
    <t>Hayden Marte</t>
  </si>
  <si>
    <t xml:space="preserve">Access to a vehicle accident report that happened on 1/17/17 at roughly 5:30 pm on the Anacortes ferry coming from Friday Harbor. This was an accident between two commercial vehicles and happened while the ferry was docked at the Anacortes terminal. I need information off of the report for my AT&amp;T company report. </t>
  </si>
  <si>
    <t>Barbara Harris</t>
  </si>
  <si>
    <t>I knocked my passenger mirror on a (starboard #2 end) stanchion on 4/30/2017 aboard the 5:30 p.m. sailing of the Sealth from Southworth to Fauntleroy.
I am requesting a copy of the Incident Report</t>
  </si>
  <si>
    <t>Anne Laframboise</t>
  </si>
  <si>
    <t xml:space="preserve">Incident location: Galley area of Ferry, SEA to Bainbridge. Report made by Tim Thompson Capt was Bob. </t>
  </si>
  <si>
    <t>Marie McClung</t>
  </si>
  <si>
    <t xml:space="preserve">Incident Date:  June 17, 2017     Incident Time:  3:30 pm
Incident Location:  Mulkiteo --Ferry Loading
</t>
  </si>
  <si>
    <t>Mary JO. Schmidt</t>
  </si>
  <si>
    <t>Incident report for a rearend collision that occurred June 28, 2017 on the 4:40 pm Seattle to Bainbridge ferry.</t>
  </si>
  <si>
    <t>Fred Lawson</t>
  </si>
  <si>
    <t xml:space="preserve">Incident report regarding a car accident that occurred on the WA State ferries on 6/15/17  in route from Seattle to Bainbridge Island.  I think the name of the ferry was the Wenatchee and the ferry departure time from Seattle was around 4:40 PM.  </t>
  </si>
  <si>
    <t>Larry Sagen</t>
  </si>
  <si>
    <t xml:space="preserve">Accident Report from 6/27/17 on the 5:35 ferry from Seattle to Bremerton on the new Chimacum.  There was water on the upper car deck and I slipped when returning to my car.  I cut my toe in a number of places.  One of the officers applied first aid, but refused to put antibiotic first aid cream on the cuts.  I went to the emergency room at Harrison in Silverdale where they treated the wound.  </t>
  </si>
  <si>
    <t>Heather Plank</t>
  </si>
  <si>
    <t xml:space="preserve">Our vehicle was involved in an incident on the 11:05am sailing on the Samish ferry from Friday Harbor to Anacortes yesterday 11/19/17. Due to rough water and high winds the vehicle parked in front of ours was pushed into the front of our 2015 GMC Acadia damaging the grill, paint and front bumper. Our vehicle was assessed on scene by the chief ferry personnel. </t>
  </si>
  <si>
    <t>Wanting on incident</t>
  </si>
  <si>
    <t>Bob Panting</t>
  </si>
  <si>
    <t xml:space="preserve">DECEMBER 3RD, 2017
Incident Time:   12 NOON, APPROXIMATELY
Incident Location:   ABOARD THE FERRY ELWHA, DOCKED AT THE SIDNEY FERRY TERMINAL
Additional Comments:  AS I AM TRAVELLING FOR THE NEXT 4 MONTHS, PLEASE SENT THE REPORT TO MY EMAIL ADDRESS, IF POSSIBLE.
</t>
  </si>
  <si>
    <t>V9B 5V2</t>
  </si>
  <si>
    <t>Penny Bright</t>
  </si>
  <si>
    <t>11-14-17  11:05 AM Ferry from Bainbridge to Seattle.
Witness reports from ferry workers.</t>
  </si>
  <si>
    <t>Waiting on iciedent</t>
  </si>
  <si>
    <t>Robert Erzen</t>
  </si>
  <si>
    <t>12/15/2017   1:40 PM Arriving Edmonds from Kingston  M/V Walla Walla</t>
  </si>
  <si>
    <t xml:space="preserve">Roger Nelson </t>
  </si>
  <si>
    <t>Incident date:  1/3/2018
Incident time:  1:55 PM Ferry
Incident location:  Friday Harbor to Anacortes Ferry
                              Friday Harbor Loading
                              Upper Car Ramp-Left Side of Ferry-Inner Cart Lane</t>
  </si>
  <si>
    <t>Waiting on records</t>
  </si>
  <si>
    <t>Andre Jungbauer</t>
  </si>
  <si>
    <t>Feb 6, 2018  
4:50 AM    
Fauntleroy Dock West Seattle</t>
  </si>
  <si>
    <t>Laurie Herzog</t>
  </si>
  <si>
    <t>On the ferry from Bainbridge to Seattle.
Sunday Aug. 13, 2017 
12:00 P.M.</t>
  </si>
  <si>
    <t>Anne Lux</t>
  </si>
  <si>
    <t>WSF Incident Report</t>
  </si>
  <si>
    <t>Andrew Boatman</t>
  </si>
  <si>
    <t xml:space="preserve">The report for an incident that happened on the M.V. Chelan, on Monday May 14th at about 5:40PM (This was the run from Anacortes, WA to Orcas Island, WA). </t>
  </si>
  <si>
    <t>Sydney Brathwaite</t>
  </si>
  <si>
    <t xml:space="preserve">Ã¢â‚¬Â¢	Name: Sydney M. Brathwaite
Ã¢â‚¬Â¢	Mailing Address: 4742 42nd Ave SW #361, Seattle, WA 98116
Ã¢â‚¬Â¢	Email Address: smbrathwaite13@outlook.com
Ã¢â‚¬Â¢	Phone: 206.650.5490
Ã¢â‚¬Â¢	Incident Date/Time: 05/09/18; approximately 0850 hours.
Ã¢â‚¬Â¢	Incident Location: Fauntleroy Ferry Terminal (West Seattle, WA).
Ã¢â‚¬Â¢	Additional comments: Terminal Supervisor Sue Lowery responded and documented the incident. Vehicle (Grey 2011 VW CC, WA/LIC #AUZ1219) damage was sustained to the vehicle middle to driver (L) side rear bumper (several scratches/paint transfer, and multiple cracks to chrome molding) by employee during the course of pushing the vehicle with tug. No bodily injuries resulted from the incident. 
</t>
  </si>
  <si>
    <t>Rick Douglas</t>
  </si>
  <si>
    <t>On Issaquah ferry docking  in West Seattle. Tire block in front of me not removed. I drove over it &amp; damaged my car.</t>
  </si>
  <si>
    <t xml:space="preserve">Incident report </t>
  </si>
  <si>
    <t>Tara Hartman</t>
  </si>
  <si>
    <t xml:space="preserve">Incident Date/Time: 11/5/15 at approximately 11:45am (occurred on the 11:05am sailing from Friday Harbor to Anacortes)
Incident Location: WSF Samish - door to 2nd level car deck in the starboard stairwell.
Additional Comments: After using the restroom, I came down the stairwell to return to my car.  I pushed the metal door open to the car deck.  It was windy, making it difficult to open the door.  I was able to open it enough to slip out, but a gust of wind blew it shut before I could get my hand out.  The pointer, middle, and ring fingers on my left hand were crushed and there was a laceration on my middle finger that required four stitches.  </t>
  </si>
  <si>
    <t>Incident Report (Hartman)</t>
  </si>
  <si>
    <t>Andy Lang</t>
  </si>
  <si>
    <t xml:space="preserve">(1) the information under the "Contracts and Appendices - Posted 5-27-10" web link posted under the "Request for Proposals" section on this page: http://goo.gl/atzt2L. Currently, the web link is broken (as of July 10, 2014, 09:54:00PM). The Service Error page reads: "404 - File or directory not found. The resource you are looking for might have been removed, had its name changed, or is temporarily unavailable." I'm requesting this very "Contracts and Appendices - Posted 05-27-10" information that appears to be missing online.
(2) I'm also requesting all Change Orders and Directive Letters added to this project since May 27, 2010.
</t>
  </si>
  <si>
    <t>AWV Contract 7999: two items</t>
  </si>
  <si>
    <t>PDR-14-1911</t>
  </si>
  <si>
    <t>Denial Exemption(s) - 42.56.300(1)
Denial Exemption(s) - 42.56.300(1)</t>
  </si>
  <si>
    <t>42.56.300(1)</t>
  </si>
  <si>
    <t>the final Section 106 and NEPA documents that permitted the recent/ongoing repair work on the tunnel-boring machine to move forward.</t>
  </si>
  <si>
    <t>Section 106 and NEPA records for TBM repair</t>
  </si>
  <si>
    <t>PDR-14-1242</t>
  </si>
  <si>
    <t>John K. Stevenson</t>
  </si>
  <si>
    <t xml:space="preserve">RE: Claim No. 40576552
the reports and transcripts of any interviews regarding the above noted claim.
To be more specific:
1)      A copy of the form which I filled out on the ferry to which I was not allowed a copy.
2)      Copies of all other reports and forms received by the WSDOT regarding the claim.
3)      Transcripts of interviews with employees involved and witness to the incident.
4)      Nanes and titles of those involved in the incident.
</t>
  </si>
  <si>
    <t>Incident report and claim information</t>
  </si>
  <si>
    <t>PDR-15-1835</t>
  </si>
  <si>
    <t>Richard Burke</t>
  </si>
  <si>
    <t>Incident and Security Camera Footage for incident that occurred on 12/11/2014 at 4:40 p.m. on the MV Wenatchee.</t>
  </si>
  <si>
    <t>Incident Report and Security Camera Footage</t>
  </si>
  <si>
    <t>PDR-15-0942</t>
  </si>
  <si>
    <t>Shane Blair</t>
  </si>
  <si>
    <t>On 1-18-18 Loading onto the Hyak-Kingston to Edmonds Ferry. Copy of the incident report and the Video surveillance from the time I drove onto the ferry, the accident, and backing down the ramp.</t>
  </si>
  <si>
    <t>Incident Report and Video</t>
  </si>
  <si>
    <t>Brenda Cotter</t>
  </si>
  <si>
    <t>Incident report filed on 10/06/2017 by crew on 10:15 Ferry from Vashon to Fauntleroy</t>
  </si>
  <si>
    <t>Incident report Cotter</t>
  </si>
  <si>
    <t>Sent Phase 1 8/31/20107
Sent Phase 2 1/30/2018</t>
  </si>
  <si>
    <t>Client: Dimitrios Martsos
Vessel: M/V YAKIMA
Owner: Washington State Ferries
Date of Incident: February 26, 2017
1. Any Incident or Accident Report(s) completed by our client;
2. A complete copy of his personnel file including any documents generated
or produced in association with his last five (5) years of work on the YAKIMA or
any vessel owned and/or operated by Washington State Ferries;
3. A copy of any document that you have obtained by way of an
authorization signed by our client;
4. An itemization of all payments made toward maintenance, cure or
unearned wages, as well as W-2 statements from 2010-2016; and,
5. A copy of any recorded or verbal statement obtained by any employee or
representative employed by Washington State Ferries or the Washington
Department of Transortation, which is within the control of the identified
entities</t>
  </si>
  <si>
    <t>Incident report Dimitrios Martsos</t>
  </si>
  <si>
    <t>Insurance Corporation Of British Columbia</t>
  </si>
  <si>
    <t>Rob Archer</t>
  </si>
  <si>
    <t xml:space="preserve">A copy of the incident report regarding the collision between the Washington State snow plow driven by Eric Peart and the 2000 Ford E150 Van driven by Christopher Georges.  Including any photos taken, statements by Mr. Peart and any records of injuries that were sustained from this collision. </t>
  </si>
  <si>
    <t>Incident report Eric Peart</t>
  </si>
  <si>
    <t>PDR-14-0503</t>
  </si>
  <si>
    <t>Joseph Foggia</t>
  </si>
  <si>
    <t>I am requesting an incident report for the date of 02/10/2017. It is for damages received on a ferry trip from Friday Harbor to Anacortes at about 11:30 am. The name that the report is under is my first and middle name: Joseph Ernest.</t>
  </si>
  <si>
    <t>Incident report for 2/10/2017 for damages received on a ferry trip from Friday Harbor to Anacortes at 11:30am</t>
  </si>
  <si>
    <t>Michael Swires</t>
  </si>
  <si>
    <t xml:space="preserve">My name is Michael Swires I was rear ended by a semi truck on i5 southbound on march 15th around 1:30pm a little after mile 177. A wsdot incident report truck saw the accident I believe and wrote a report and a medical team came to check me out I was just hoping to get a copy of any and all reports of the incident as soon as possible, thank you. </t>
  </si>
  <si>
    <t>Incident Report for accident on I-5 southbound on March 15 around 1:30pm</t>
  </si>
  <si>
    <t>McGee Law Offices PLLC</t>
  </si>
  <si>
    <t>Phase 1 - sent on 11/19/2013:
Denial Exemption(s) - 49 CFR 1520.5(a): 49 CFR 1520.5(a)(3).: 49 CFR 1520.5(b)(1)(ii): 42.56.420(1)(a): 42.56.510: 42.56.250(3): 49 U.S.C. Sec. 322 (a): 49 CFR Sec. 40.321
Information from security camera: Sensitive Security Information (SSI)
Employee home address and phone number
Information relating to employee drug and alcohol test results
Information which describes the specific type of AIS, GPS, and radar installed on HYAK: Sensitive Security Information (SSI)
Phase 4 -  sent on 1/29/2014:
Denial Exemption(s) - 42.56.250(3): 42.56.420(1)(a): 42.56.510: 49 U.S.C. Sec. 322 (a): 49 CFR Sec. 40.321: 49 CFR 1520.5(a): 49 CFR 1520.5(a)(3): 49 CFR 1520.5(b)(1)(ii)
Employee home addresses and phone numbers
Information from Homeland Security cameras: Sensitive Security Information (SSI)
Information relating to employee drug and alcohol test results
Denial Exemption(s) - 42.56.250(3): 42.56.510: 49 CFR Sec. 40.321: 49 U.S.C. Sec. 322 (a)</t>
  </si>
  <si>
    <t>Employee home addresses and phone numbers
Information from Homeland Security cameras:  Sensitive Security Information (SSI)
Information relating to employee drug and alcohol test results</t>
  </si>
  <si>
    <t>49 CFR 40.321</t>
  </si>
  <si>
    <t>49 USC 322(a)</t>
  </si>
  <si>
    <t>11/1/2013 - added 30 day extension, anticipating upcoming release of the Board of Inquiry's official investigation report (item 1).
11/27/2013 - added 30 day extension: responsive records for items 2-4 of 4 are currently under review for exemptions.
12/24/2013 - added 21 day extension: additional items under review just received on 12/20/2013.
1/14/2014 - added 15 day extension: additional items under review/needing redaction, other responsive items just received from WSF this afternoon.
1/29/2014 - added 21 day extension: additional items just received on 1/27/2014 are under review/need redaction; also need to allow 10 _business_ days for possible responses to injunction letters for these same records.
**2/19/2014 - need to add additional time to allow possible responses to injunction letters sent on 2/5/2014 and 2/7/2014; extend to at least 2/25/14 to allow response time.**</t>
  </si>
  <si>
    <t>Terence McGee</t>
  </si>
  <si>
    <t xml:space="preserve">The collision between Washington State Ferry HYAK, O.N. 508160, and Motor Sailer TASYA, Washington Registration No. WN0480MF, on September 13, 2013, northwest of Upright Head near the east entrance of Harney Channel.
Please provide the following documents: 
1. Your official report regarding the September 13, 2013, collision
between the Washington State Ferry HYAK, O.N. 508160, and Motor Sailer TASYA, Washington Registration No. WN0480MF, on September 13, 2013.
2. All statements by any witnesses to the incident or other persons having knowledge relevant to the incident, without regard to the medium of storage.
3. All photographs, video recordings, and other images, regardless of format or medium of storage, relating to the incident or to the voyage of HYAK on September 13,2013.
4. All documents relating to the incident or your investigation of the incident, without regard to the medium of storage, including, without limitation, all writings, photographs, video images, crew lists, plans, drawings, charts, sketches, texts, emails, and data compilations. If a document has been prepared in several copies or additional copies have been made, and the copies are not identical, each non-identical copy is a separate "document," and should be produced.
</t>
  </si>
  <si>
    <t>The collision between Washington State Ferry HYAK, O.N. 508160, and Motor Sailer TASYA, Washington Registration No. WN0480MF, on September 13, 2013, northwest of Upright Head near the east entrance of Harney Channel</t>
  </si>
  <si>
    <t>PDR-13-1744</t>
  </si>
  <si>
    <t>(1) Access to and a copy of any information regarding the termination of Director of Operations Steve Rodgers in November 2014 and his personnel folder; and
(2) Any and all documents relating to Steve Rodgers' termination from Washington State Ferries.
In addition, per RCW 42.56, please provide my firm with copies of any documents provided to Messrs. Friedrich and Lopez.</t>
  </si>
  <si>
    <t>Media requests</t>
  </si>
  <si>
    <t>PDR-14-3287</t>
  </si>
  <si>
    <t>Kelly MayCumber</t>
  </si>
  <si>
    <t xml:space="preserve">Yesterday, I traveled the 10:35 sailing from Anacortes to Lopez Island.  FERRY WAS LATE
I was on the Ferry named YAKIMA. 
Damages from the incident detailed below are a scratched front right wheel well/fender and a scratched left wheel well and fender. I have photos of both. 
</t>
  </si>
  <si>
    <t>Incident Report REQUEST</t>
  </si>
  <si>
    <t xml:space="preserve">Incident report that was filled out 05/01/13 by Mark C., Chief Maintenance crew of the Tillikum ferry, at about 7:50 pm as the ferry was docked at the Vashon Island ferry dock.  </t>
  </si>
  <si>
    <t>Kristina Paylor</t>
  </si>
  <si>
    <t>PDR-14-0031</t>
  </si>
  <si>
    <t xml:space="preserve">1.	Any Incident or Accident Report(s) completed by our client or relating to the above matters/incidents;
2.	A complete copy of Daniel Delaney's personnel file including any documents generated or produced in association with his work on the KLAHOWYA, WALLA WALLA or any vessel owned and/or operated by Washington State Ferries;
3.	A copy of any document that you have obtained by way of an authorization signed by our client;
4.	An itemization of all payments made toward maintenance, cure or unearned wages, as well as W-2 statements from 2010-2013; and,
5.	A copy of any recorded or verbal statement obtained by any employee or representative employed by Washington State Ferries, which is within the control of the identified entities.
</t>
  </si>
  <si>
    <t>PDR-15-0218</t>
  </si>
  <si>
    <t>Please provide copies of any reports the WSF crew generated or any additional fact finding done relating to the incident on-board the MV Issaquah on 22 Dec, 2014 at about 2100</t>
  </si>
  <si>
    <t>PDR-14-0795</t>
  </si>
  <si>
    <t xml:space="preserve">Electronic copies of any correspondence sent or received by WSDOT, which is related to change order request 'PCO #250 TBM Obstruction' between April 30 and Oct. 17. </t>
  </si>
  <si>
    <t>Any correspondence related to change order request 'PCO #250'</t>
  </si>
  <si>
    <t>PDR-14-2839</t>
  </si>
  <si>
    <t>Sally Lawrence</t>
  </si>
  <si>
    <t>Incident on 9/16/2015 at 1:15 P.M. M.V. Kennewick Keystone To Port Townsend</t>
  </si>
  <si>
    <t>PDR-15-2747</t>
  </si>
  <si>
    <t>Robert Cats</t>
  </si>
  <si>
    <t>Accident report for 115 crossing on Kenniwick 7/22/16</t>
  </si>
  <si>
    <t>Brooke Skelley</t>
  </si>
  <si>
    <t>July 6, 2016 10:55 PM on ferry wallet to Bainb. Is. Case 16-020254</t>
  </si>
  <si>
    <t>Incident reports</t>
  </si>
  <si>
    <t>Tim Sauage</t>
  </si>
  <si>
    <t>7-26-16 10:40 AM  WSF inter island ferries Orcas Island Ferries Landing.  Ferrie worker pushed my car off ferrie damage to rear bumper and light.</t>
  </si>
  <si>
    <t>Elizabeth Perka</t>
  </si>
  <si>
    <t>All documents received by the Office of Equal Opportunity, Washington State Department of Transportation, in response to WSDOT's proposal to amend its overall DBE participation goal to 11.6 percent for the rest of federal fiscal year (FFY) 2014 and seek a waiver from the U.S. Department of Transportation that would remove Caucasian women-owned firms from WSDOT's DBE goals for projects receiving funding from the Federal Highway
Administration (the "Proposal").
This request includes, but is not limited to:
(a) all input regarding the Proposal submitted to WSDOT at the public meetings in:
i. Spokane, WA (on January 7,2014);
ii. Seattle, WA (on January 9,2014);
iii. Tacoma, WA (on January 13,2014); and
iv. the webinar and online comment form.
(b) the transcript of public testimony taken at each of these public meetings (listed at Section (a)(i) - (iv), above).
In addition, we request all documents, drafts, and correspondence between WSDOT, the Office of Equal Opportunity, and BBC Research &amp; Consulting. We further request the entire
overall DBE goal submission submitted to the United States' Department of Transportation's Federal Highway Administration ("FHV/A") regarding the Proposal.
For purposes of this request, "Documents" means the original, copy of the original (whether the original has been lost, destroyed or is otherwise unavailable to you), or non-identical copy (whether different from the original because of notes made on such copy or otherwise) of the following:
All written, printed, typed, punched, taped, computer- or other electronic data based stored film or graphic matter, however produced or reproduced, of every kind and description, in the actual or constructive possession, custody, trust, care or control of the City, its agents or attorneys, including, but not limited to, any correspondence (including letters, cables, telegrams, telexs, email), paper, book, record, memorandum, contract, agreement, invoice, receipt, canceled check, drawing, sketch, work order, purchase order, change order, inspection report, log and/or diary of construction, progress billings, payment requests, payment certifications, approvals, claims for extras, electronic mail, or
other materials which contain any verbal, graphic or pictorial information.</t>
  </si>
  <si>
    <t>DBE Public Comment</t>
  </si>
  <si>
    <t>PDR-14-1817</t>
  </si>
  <si>
    <t xml:space="preserve">This is a public disclosure request for the following:
LOCATION:   State Route 410 from Mud Mountain Road to Crystal Mountain.
DATES:  1/1/13 - 4/8/16
DESCRIPTION OF REQUEST:  Incident reports involving falling trees, complaints and concerns about  trees, motor vehicle collision data, tree removal requests, tree removal studies and evaluations.
</t>
  </si>
  <si>
    <t>Incident reports, complains, collision data, and studies on fallen trees on SR 410 from Mud Mtn Rd to Crystal Mtn.</t>
  </si>
  <si>
    <t>Steven R. Park</t>
  </si>
  <si>
    <t>Incident Report for incident that occurred on 3/30/2015 at 2:00 pm in Bremerton Washington.
"$125 wheel rim repair. Staff motioned me far right at the last moment, the curb stuck out."</t>
  </si>
  <si>
    <t>Incident Request Form</t>
  </si>
  <si>
    <t>PDR-15-1102</t>
  </si>
  <si>
    <t>Floyd Pflueger &amp; Ringer</t>
  </si>
  <si>
    <t>Denial Exemption(s) - 42.56.230(3)
Denial Exemption(s) - 42.56.230(3)</t>
  </si>
  <si>
    <t>Tax ID number on payment voucher</t>
  </si>
  <si>
    <t xml:space="preserve">Weston Floyd </t>
  </si>
  <si>
    <t xml:space="preserve">We are requesting copies of the Major Incident Tow (MIT) Activation Report, invoice from Pro Tow, the required 5 digital photographs and all other written documents relating to this specific incident file. </t>
  </si>
  <si>
    <t xml:space="preserve">Incident Response </t>
  </si>
  <si>
    <t>PDR-14-0125</t>
  </si>
  <si>
    <t>Law Office of Douglas R. Cloud</t>
  </si>
  <si>
    <t>Carol Focht</t>
  </si>
  <si>
    <t xml:space="preserve">Incident Response Report and a Highway Video (if one) on the following:
Date:                     8/11/2016
Time:                     4:57 AM
Location:              I-5 Milepost 191.00, 1.2 miles north of SR 526, Snohomish County, WA
Motor Vehicle:  2005 VTX130
Plate:                    3D6531 (WA)
Driver:                  John Joseph Pinkston
Looks like there was another vehicle involved, that info is:
Motor Vehicle:  1999 BEE2D
Plate:                    AGZ8814 (WA)
Driver:                  Andrew Archey
</t>
  </si>
  <si>
    <t xml:space="preserve">Incident Response Report and a Highway Video </t>
  </si>
  <si>
    <t xml:space="preserve">Incident Response Report for Accident date: 1/5/16, Time: called in to WSP at 9:29 AM.
Place: I-5 southbound on the exit ramp of exit 208, My license plate: 945-yin.
</t>
  </si>
  <si>
    <t>Incident Response Report for Accident date: 1/5/16 I-5, Southbound on the exit ramp of exit 208</t>
  </si>
  <si>
    <t>1) All audiograms, audiogram reports, correspondence related to audiograms, instruction related to audiograms related or referring to Robin R. Zahler;
2) Robin R. Zahler's personal file;
3) Any and all previous settlement agreements entered into with Robin R. Zahler regarding claims, including but not limited to hearing loss claims against the State of Washington;
4) Any and all notification to Robin R. Zahler of a Standard Thershold Shift in his audiograms;
5) Any and all documents which related to documents which relate to every engineering control implemented on the M/V Kittitas, M/V Cathlamet and the M/V Tokitae to reduce noise in the engine or control rooms at any time from May 1999 to the present;
6) Any and all noise surveys or documents of any type that document and/or analyze noise levels aboard the M/V Kittitas, M/V Cathlamet and the M/V Tokitae created between 1985 and today.</t>
  </si>
  <si>
    <t>Incident Robin Zahler</t>
  </si>
  <si>
    <t>Waiting on documents</t>
  </si>
  <si>
    <t xml:space="preserve">ANY Documntaion including but not limed to:
an Incident Report; Photograpy; Video footage; Written Statements; Named or un-named Witnesses; To include Car types and Licene plates of potential witnesses in the area at the time; WSF Employee photograpy; Reqests for HELP from Law Enforcement; Shift Log Book; during this time: 
From the 3:45 Sailing October 26, 2016 Seattle TO Baibridge
Regarding: 
*Port Side, AFT Section, Upper Car Deck, Inside Lane, Next to Stairwell and Escape Egress
</t>
  </si>
  <si>
    <t>Incident Seattle to Bainbridge October 26</t>
  </si>
  <si>
    <t>Smith and Koch Attorneys</t>
  </si>
  <si>
    <t>Morgan Canterbury</t>
  </si>
  <si>
    <t>Any questionnaires sent to the crew, any documented responses received, whether written or oral, and any additional documents related to either the damage done by the ferry apron to Ms. Kappleman's car or to the Incident Report 5963, date June 4, 2015. The above referenced questionnaires were sent at the direction of Mr. Scott Britain, Tort Claims Investigator, to relevant crew on board the WSDOT ferry sailing at 8:05 from Fauntleroy to Vashon Island on June 4, 2015.</t>
  </si>
  <si>
    <t>Incident to Ms. Kappleman car.</t>
  </si>
  <si>
    <t>PDR-15-2762</t>
  </si>
  <si>
    <t>Katie Bue</t>
  </si>
  <si>
    <t>Our Client: Hannah Blanchet
Location: On Highway 2 at Three Lakes Road (Snohomish)
DOI: 01/08/2018
Collision Time: Approximately 11:15 AM
Highway reopened: Approximately 6:30 PM
1. A copy of any department report, statements, or investigative materials related to the above-referenced incident.
2. Copies of dispatcherÃ¢â‚¬â„¢s tapes and logs of all communications regarding the abovelisted incident, as well as any events leading up to the incident.
3. Copies of any and all photos, videos, audio and/or surveillance recordings showing anyone involved or related to the above-listed incident, as well as any events leading up to the incident. This includes dashcam or in-car video as well as any video or photos taken using an employeeÃ¢â‚¬â„¢s personal cell phone.
4. Copies of all sideband and/or alternative communication transmissions to or from any and all employees responding to, or communicating about the incident.
5. Copies of any and all recorded, written or computerized communications to and/or from any and all employees responding to, or communicating about the incident.
6. Copies of any and all recorded, written or computerized communications to and/or from any and all employees responding to, or communicating about the incident.
7. Copies of any and all recorded, written or computerized communications to and/or from a member of the public to and/or from all employees communicating about the incident.</t>
  </si>
  <si>
    <t>Incident with Hannah Blanchet on HWY 2 at Three Lakes Road (Snohomish) on 1/8/2018</t>
  </si>
  <si>
    <t>Larry J. Cox</t>
  </si>
  <si>
    <t>Incident/Accident Report for accident on 6/2/14 involving DOT truck and Larry Cox. Reference Number HC3767</t>
  </si>
  <si>
    <t>Incident/Accident Report</t>
  </si>
  <si>
    <t>PDR-14-2270</t>
  </si>
  <si>
    <t>CCPAO</t>
  </si>
  <si>
    <t>Matt Kozlowski</t>
  </si>
  <si>
    <t xml:space="preserve">As soon as practicable, I would like a report listing descriptions or reports of any incidents that would impact traffic at the following location(s) and listed date/timeframe.  Please accept my gratitude &amp; appreciation in advance for your efforts and time:
-PRIMARY REQUEST-
On this Time &amp; Date (1):
October 15th, 2014 between 7:00 am and 7:30am 
(or any prior incidents that may have impact on traffic during this time period).
At Location (1):
Southbound Onramp from Westbound SR-500 onto Southbound I-205 (Orchards Area of Vancouver).
And Location (2):
General Traffic Conditions on I-5 Southbound from the point where it merges with SR-500 to the Interstate Bridge.  Any reports will suffice.  If there are no reports, thatÃ¢â‚¬â„¢s ok.
</t>
  </si>
  <si>
    <t>Incidents on SR 500 &amp; on I-5 Southbound on 10/15/14</t>
  </si>
  <si>
    <t>PDR-14-2768</t>
  </si>
  <si>
    <t>Unison Site Management</t>
  </si>
  <si>
    <t>Eric Webb</t>
  </si>
  <si>
    <t>income from cell sites - spreadsheet of revenue and locations</t>
  </si>
  <si>
    <t xml:space="preserve">income from cell sites </t>
  </si>
  <si>
    <t>PDR-15-2596</t>
  </si>
  <si>
    <t>I am requesting a list of companies, including name, contact info and discipline, that are participating in the Safe Harbor Indirect Cost Rate Test Program.
Also I am requesting a similar list of companies, including name, contact info and discipline, that have an approved Indirect Cost Rate (ICR).</t>
  </si>
  <si>
    <t>Indirect Cost Rate (ICR)</t>
  </si>
  <si>
    <t>PDR-15-3189</t>
  </si>
  <si>
    <t>Gary Stuart</t>
  </si>
  <si>
    <t>I am searching for any information I can find on a monument that was taken down from SR 503 in the late 50's. This was a brass plate honoring "Daddy Rock" for placing roadside parks along SR 503. When the SR was widened in the late 50's the plate was taken down, and never replaced. The plate was at mile post #34.5 (roughly). I would like to know if there is any record of the plate, any photos, or the actual plate still in existence, and any other information other than what I have given you.</t>
  </si>
  <si>
    <t>Info about Daddy Rock brass plate taken down in late 50s from SR 503 at MP 34.5</t>
  </si>
  <si>
    <t>Overhead Door Company of Seattle</t>
  </si>
  <si>
    <t>Peter Leonard</t>
  </si>
  <si>
    <t>Info concerning WSDOT White Pass MF Overhead Doors project</t>
  </si>
  <si>
    <t>Kathleen Salvador</t>
  </si>
  <si>
    <t xml:space="preserve">I am writing to request access to and copies of spreadsheets, text files and/or Arcview shapefiles or any other format detailing WashingtonÃ¢â‚¬â„¢s Road Sign Inventory.  
We at ALK Technologies, are continually in the process of updating our road network for our products, PC*MILER and CoPilot.  PC*MILER is a product well-known throughout the trucking industry for its accurate mileages and its ability to generate optimum routes over North AmericaÃ¢â‚¬â„¢s major traffic arteries.  CoPilot is our mobile navigation app trusted by 16 million drivers worldwide to guide their way.  We are always looking for new ways to help our customers, your citizens, have an enhanced door to door experience.  That will become a reality with your help.  Shapefiles or geodatabases would be our formats of choice but we would appreciate anything you have.  
Ideally, we would love to know the location of the signs and a brief description of what is posted on the sign.  Signs that would be of most interest are: Rail road crossing, Narrow Road, Steep Incline/Decline, Area of High winds, Bridge Icy etc...  We are interested in adding these signs to serve as a warning to the driver for any potential hazards.  We would like this sort of data for all roads in the state but will be happy with whatever you have available.
</t>
  </si>
  <si>
    <t>Info detailing Washington's Road Sign Inventory</t>
  </si>
  <si>
    <t>Nilesh Parson</t>
  </si>
  <si>
    <t xml:space="preserve">information for all of 2014 and 2015 till date for:
1.Monthly count of Ã¢â‚¬Å“Photo Enforced Associated FeeÃ¢â‚¬ï¿½ that has been charged, broken down by each tolling location in the state.
2. Monthly count of vehicles that had a toll charge, broken down by each tolling location in the state.
3. Monthly count of Ã¢â‚¬Å“Good To Go!Ã¢â‚¬ï¿½ unique accounts that have been assessed the Ã¢â‚¬Å“Photo Enforced Associated FeeÃ¢â‚¬ï¿½, broken down by each tolling location in the state.
4. Monthly count of Ã¢â‚¬Å“Good To Go!Ã¢â‚¬ï¿½ unique accounts that had a toll charge, broken down by each tolling location in the state.
</t>
  </si>
  <si>
    <t>Info for "Photo Enforced Associated Fee" for 2014 and 2015 (TOLLING)</t>
  </si>
  <si>
    <t>PDR-15-1103</t>
  </si>
  <si>
    <t>The Highway 2 route changed approximately 1947 in Snohomish, Washington. A bridge was constructed over the Pilchuck River for the new Highway 2.
The previous route was changed due to the new Highway 2 going in. Between 1947 and 1955, a bridge was removed
from the previous route over the Pilchuck River in Snohomish, Washington.     I would like to know :
When the old bridge was removed?
When the old bridge was originally construced? /
When the old road was built, currently called the Pilchuck Park Road? What was it called?
I would also like to receive any old road maps showing the old route with the old bridge in tact and how long that had been
in place. I believe a close cross street would be Cypress Ave. E-mailed copy is acceptable.</t>
  </si>
  <si>
    <t>Info on Hwy 2 bridge removal in Snohomish</t>
  </si>
  <si>
    <t xml:space="preserve">Schmidt Investigation &amp; Research </t>
  </si>
  <si>
    <t>Jayme Schmidt</t>
  </si>
  <si>
    <t xml:space="preserve">Information regarding any projects that Service Fuel Company actively worked on in Pierce and Kitsap counties in 1983, 1984, and 1985.  This information should include bids, bid awards, contracts, any other documents concerning the scope of work and materials used, any documents concerning the Service Fuel officers or employees who were involved in the projects, and any documents concerning the identities of the general and subcontractors which were involved, and similar information.
</t>
  </si>
  <si>
    <t>Info on Service Fuel Company bid awards</t>
  </si>
  <si>
    <t>PDR-14-1828</t>
  </si>
  <si>
    <t>R.E. Zenker and Associates Land Surveying</t>
  </si>
  <si>
    <t>Ken Banks</t>
  </si>
  <si>
    <t>Any information on this section of highway in Section 12, T. 12 N., R. 06 E.</t>
  </si>
  <si>
    <t>Info on SR 12.</t>
  </si>
  <si>
    <t xml:space="preserve">Numbered Highway. HWY 8 HWY 12 &amp; HWY 14. In the North Half Section 8 Twn 5N Rng 26E Benton County WA. Our files reference to these highway numbers for Point of Beginning and not sure if itÃ¢â‚¬â„¢s the same route or the route was changed. The deed in question was to the WSDOT in 1965 and later I found an abandonment in 1968. If you should have copies of the routes and changes in that time frame I would like to clear up our records.
</t>
  </si>
  <si>
    <t>Info on SR 14.</t>
  </si>
  <si>
    <t>SHD | Scott Holsapple Design LLC</t>
  </si>
  <si>
    <t>Meghan James</t>
  </si>
  <si>
    <t>Information on the construction of the on/off ramps of 1-90 at 148th Ave SE and SE Eastgate Way in Bellevue, on the north side of the highway. Particularly, IÃ¢â‚¬â„¢m looking for any information about the area underneath the ramps, including pylon locations, public utilities, and the location of the pedestrian walkway and ramp.</t>
  </si>
  <si>
    <t>Info on SR 90 148th ave.</t>
  </si>
  <si>
    <t xml:space="preserve">I am researching Highway records for information on my grandfather Edward Emmick who was an engineer on Highway 101 and other projects.  I would like information - title, description, date opened/completed for the following state highway project numbers:
L 319
1643
1875
2416
2545
2781
2917
2934
2994
43458
43475
42507
42907
</t>
  </si>
  <si>
    <t>Info on state highway project numbers</t>
  </si>
  <si>
    <t>Dominic Holden</t>
  </si>
  <si>
    <t xml:space="preserve">Copies of the following records, provided by STP to WSDOT:
We asked for the following &lt;from STP&gt; by close of business Wednesday, Jan. 15:
Ã¢â‚¬Â¢Status of features needed to operate the tunneling machine as described in their proposal
Ã¢â‚¬Â¢Potential causes of wear to cutting tools, screw conveyor and other parts
Ã¢â‚¬Â¢Information about possible deviations from planned operating procedures
Ã¢â‚¬Â¢Details about changes to soil conditioners prior to stoppage
Ã¢â‚¬Â¢Soil conditioning plans moving forward
Ã¢â‚¬Â¢STP's Mining and Intervention Plan schedule
Ã¢â‚¬Â¢List of factors and decisions that led to operating machine at extremely high temperatures prior to stoppage on Dec. 6
Ã¢â‚¬Â¢Information about experts STP has engaged since stoppage
Ã¢â‚¬Â¢List of potential schedule-recovery opportunities
</t>
  </si>
  <si>
    <t>Info provided to WSDOT by STP</t>
  </si>
  <si>
    <t>PDR-14-0156</t>
  </si>
  <si>
    <t xml:space="preserve">I would like to obtain the following information regarding I-90 Snoqualmie Pass on Friday, March 2, 2018 between 9am and 12noon. 
1.  The posted speed on the Snoqualmie Pass variable speed limit signs  
2.  The loop detector traffic speed data between I-90 mile marker 33 and 63 
3.  The Snoqualmie Pass road conditions (dry or bare/wet or snow covered, no restrictions or traction tires advised or chains required, temperature, etc.)  </t>
  </si>
  <si>
    <t>Info regarding I-90 Snoqualmie Pass on March 2, 2018</t>
  </si>
  <si>
    <t>Scott Dinkelman</t>
  </si>
  <si>
    <t>We are requesting information about a slide remediation conducted by WSDOT above Newport Way and for the I-90 construction in or around 1966 and 1967.
The site is located on the south side of I-90 in Bellevue, Washington. The location would be between milepost 12 and
13. See attaced map.
We are working for an individual who is purchasing the property above this slide.
We would like to get a copy of the report or plans for the slide remediation, along with the logs for any borings, but
especially EP-57, EP-63, EP-64, EP-65.</t>
  </si>
  <si>
    <t>Information about a slide remediation conducted by WSDOT above Newport Way and for the I-90 construction in or around 1966 and 1967</t>
  </si>
  <si>
    <t xml:space="preserve">information about the 50-65 (?) ppm arsenic content in concrete for the old SR 520 floating bridge.  Could you please provide that report as well as the TCLP </t>
  </si>
  <si>
    <t>Information about Arsenic in concrete for old SR 520 floating bridge.</t>
  </si>
  <si>
    <t>Mike Helten</t>
  </si>
  <si>
    <t>This is Mike Helten from the City of Mercer Island GIS Department. WeÃ¢â‚¬â„¢re in the process of trying to recreate portions of a deed which was written based on I-90 construction centerlinesÃ¢â‚¬Â¦ Do you know if CAD (or shapefile or electronic plans or legal descriptions or survey descriptions, etc..) of these centerlines are available? 
Ã¢â‚¬Â¢	The deed weÃ¢â‚¬â„¢re looking at is rec# 20000425001234
Ã¢â‚¬Â¢	We have a number of scattered plan pages on file from the early-mid 1980Ã¢â‚¬â„¢s which show the centerlines, but nothing we can use to accurately build or reference them in GIS.
Ã¢â‚¬Â¢	The location is I-90 and adjoining roads across Mercer Island (approximately MP 4-6), timeframe circa 1982.
Ã¢â‚¬Â¢	The descriptions in the deed read like Ã¢â‚¬Å“a point opposite HES 24th 14+97.10 on said line 82.36 feet southeasterly therefromÃ¢â‚¬ï¿½- it looks like there are at least a dozen different construction lines called out in the deed.
Ã¢â‚¬Â¢	The following portion of the deed might(?) be what IÃ¢â‚¬â„¢m looking for
 The specific details concerning all of which may be found on sheets 2, 3, 4, and 5 of that certain plan entitled SR 90, Mercer island: West Shore to East Channel Bridge Sec. 1, W. Shore to 76th Ave. Vic., now of record and on file in the office of the Secretary of Transportation at Olympia, Washington, bearing date of approval January 11, 1980, revised to July 22, 1994; sheets 2,3,4 and 5 of that certain plan entitled SR 90, Mercer Island: West Shore to East Channel Bridge Sec. 2, 76th Ave. Vic. to Shorewood Dr. Vic., now of record and on file in the office of the Secretary of Transportation at Olympia, Washington, bearing date of approval February 1, 1980, revised to July 22, 1994; sheets 2,3,4,5 and 7 of that certain plan entitled SR 90, Mercer Island: West Shore to East Channel Bridge Sec. 3, Shorewood Dr. Vic. to East Channel Bridge, now of record and on file in the office of the Secretary of Transportation at Olympia, Washington, bearing date of approval December 18, 1978, revised to December 23, 1994.</t>
  </si>
  <si>
    <t>Information about Deed rec # 20000425001234</t>
  </si>
  <si>
    <t>information about Secoundary state highway 51 (SSH51) route change in 1959  so that it ran via Lake st. Clair to Jct PSH 1 (I-5/US99) and any alterations and enhancements to the existing road btween mile post 8.0-7.63.</t>
  </si>
  <si>
    <t>PDR-15-0158</t>
  </si>
  <si>
    <t>I would like to request information about slides 16-18 of Sec. MillarÃ¢â‚¬â„¢s presentation this week to the House Transportation Committee: https://app.leg.wa.gov/CMD/Handler.ashx?MethodName=getdocumentcontent&amp;documentId=2G4gUmdHpxw&amp;att=false 
Specifically, the following numbers:
-	The need for 451 lane miles at estimated cost of $115 billion to drive posted speed limit at all times 
o	Can you please send me the list of projects that were included to generate these totals?
o	Was there a cost-benefit analysis done on these projects to determine if they should be included on the list of necessities?
o	Why was the assumption made that people should drive the posted speed limit at all times (60mph), rather than 45mph? 
o	What are the select locations where a maximum of 4 additional lanes in each direction are assumed?
-	How was the assumption calculated that this would require a $2.00 - $2.50 increase in fuel tax?</t>
  </si>
  <si>
    <t>Information about Secretary Millar's presentation to the House Transportation Committee</t>
  </si>
  <si>
    <t xml:space="preserve">information about the light sequence at the intersection of Meridian and Westerly in Bellingham, WA. 
This specific request is regarding a motor vehicle accident our client was in on June 19, 2013 at approximately 13:02. 
</t>
  </si>
  <si>
    <t>PDR-14-3324</t>
  </si>
  <si>
    <t>Andrew Dick</t>
  </si>
  <si>
    <t>I would like to obtain any information and/or documentation regarding an automobile
collision involving a tractor/rig on 09/26/2014 at the intersection of Glade Road and Russell Road. I am attached a copy
of the State Police Report for full information to assist your search.</t>
  </si>
  <si>
    <t>Information and/or documentation regarding an automobile collision involving a tractor/rig</t>
  </si>
  <si>
    <t>PDR-15-2940</t>
  </si>
  <si>
    <t>Waiting on the Bridge Office</t>
  </si>
  <si>
    <t>Marya Pirak</t>
  </si>
  <si>
    <t>1.	Any and all documents that reflect how the height of the bridge at Highway 101 over the Skokomish River was determined;
2.	Any and all photographs of the rebuilding of Highway 101 over the Skokomish River; and
3.	Copies of any communications, written or electronic, between the Washington State Department of Transportation or any employee, representative, and agent thereof, and each individual or entity listed below regarding the Cushman Hydroelectric Project or the Skokomish River in Mason County, WA:
a.	Karen Willie
b.	Mike Daudt
c.	Russell Baskin
d.	Gerald G. Richert
e.	Shirley Richert
f.	Skokomish Farms Inc.
g.	Arvid Haldane Johnson
h.	Olympic Mountain Evergreen, LLC
i.         Patricia Johnson
J.        Shawn Johnson 
k.       Shelloy Johnson 
1.       James M. Hunter
m.	Joan Hunter
n.	James Curtis Hunter
o.	Sandra Hunter
p.	Gregory Hunter
q.	Tamara Hunter
r.	David Kamin
s.	Jayni Kamin
t.	William 0. Hunter
u.	Hunter Brothers Store
v.	Paul B. Hunter
w.	Hunter Brothers, LLC
x.	Hunter Family Farms
y.	Hunter Family Farm Ltd. Partnership
z.	Hunter Farms 1, LLC
aa.        Hunter Family Farm LLC 
bb.       Carol Hunter
cc.       Leslie Hunter 
dd.       Luayne Hunter 
ee.        Evan Tozier 
ff.        Riverside Farm 
gg.       Arthur Tozier 
hh.      Maxine Tozier
ii.       Maxine Johnston</t>
  </si>
  <si>
    <t>Information bridge HWY 101</t>
  </si>
  <si>
    <t xml:space="preserve">Esis </t>
  </si>
  <si>
    <t>Jamie Anderton</t>
  </si>
  <si>
    <t xml:space="preserve">information on your file number HC376101: 
1. I am needing the statements from your driver, Heidi Malbott.
2. I am also needing any statements that were provided by the passengers in the vehicle. 
3. Any photos or additional information you may have please forward. 
</t>
  </si>
  <si>
    <t>Information file HC376101</t>
  </si>
  <si>
    <t>PDR-14-0565</t>
  </si>
  <si>
    <t>Kenlynn Gallinger</t>
  </si>
  <si>
    <t>Information as to whether the posted signs for speed were alive on EB I-90 at approximately MP 56 on 4-03-17 at 10:23am.  This is a construction area where speed changes from 70 to 65 with an electronic posted sign.  Information as to whether the electronic posted signs for speed on EB I-90 at approximately MP 56 were in operation on 5-14-17 at 10:39am. This is a construction zone where the speed changes from 70 to 65 with an electronic posted sign</t>
  </si>
  <si>
    <t>Information for speed on I-90 at MP 56 on April 3, 2017 at 10:23am and on 5-14-17 at 10:39am.</t>
  </si>
  <si>
    <t>Sherrard McGonagle Tizzano &amp; Lind</t>
  </si>
  <si>
    <t>Colleen Mriglot</t>
  </si>
  <si>
    <t>Request information regarding the Hood Canal Bridge for the date of July 18, 2014 at approximately 1:45 p.m.  Specifically, can you provide us with information as to whether the Hood Canal Bridge was open, and thus closed to traffic, between the hours of 1:00 p.m. and 3:00 p.m. on July 18, 2014</t>
  </si>
  <si>
    <t>Information Hood Canal Bridge July 18, 2014</t>
  </si>
  <si>
    <t>Personal Information, Privileged Information</t>
  </si>
  <si>
    <t>Ryan Armentrout</t>
  </si>
  <si>
    <t xml:space="preserve">the INTERSECTION OF SR 125 and SE MEADOW BROOK ST./TAUMARSON RD in College Place, Washington:
1. Accident History for the past ten years;
2. E mails, phone, and written complaints or concerns about the intersection: 
3. Analysis of the intersection and proposed projects/design projects for the intersection;
4. Striping and pavement plans for the intersection
5. Signal timing plans for the stop light that were in the light for the pervious five years;
6. Agreements or memorandums of understanding between the Department of Transportation and the city for maintenance, design and timing of the lights; and
7. Total station surveys or any other surveys regarding the motor vehicle collisions at the above intersection on 9/14/14
and 9/24/14.
</t>
  </si>
  <si>
    <t>Information Intersection of SR 125 and SE Meadowbrook</t>
  </si>
  <si>
    <t>PDR-15-0182</t>
  </si>
  <si>
    <t xml:space="preserve">While collecting documents responsive to your request PDR 15-1290, it became apparent that there is a large amount of documents that will be responsive. Due to the large volume, we are requesting a 30-day extension to continue to collect, review and potentially redact documents. </t>
  </si>
  <si>
    <t xml:space="preserve">The "Accident Vicinity" refers to the right of way of State Route 432 from Milepost 5.00 to Milepost 4.2 in Longview, Washington.  Please provide the following:
1.  All documents (including but not limited to contracts, plans, design reports, design studies, engineering reports) relating to construction of the Accident Vicinity from 1950 to present. 
2.  All documents (including but not limited to contracts, plans, design reports, design studies, engineering reports) relating to the original construction and any subsequent revision of the curbed island at the Accident Vicinity from 1950 to present.
3.  All studies or independent investigation of the October 4, 2014 accident by WSDPT including independent surveys of the October 4, 2014 accident scene.
4.  All documents relating to right-of-way plans for the roadway within the Accident Vicinity. If right of way plans are not available, other documentation of right-of-way width will be acceptable.
5.  All documents relating to speed limits set and posted in the Accident Vicinity for the past ten years.
6.  All documents relating to traffic counts for the Accident Vicinity or for the nearest available location for the past ten years.
7.  All documents relating to striping and pavement marking done on the roadway within the Accident Vicinity for the past 10 years.
8.  All documents relating to signing installation and maintenance records for the Accident Vicinity for the past ten years (including but not limited to location of sign, date installed, dates repaired or replaced, size of sign, message carried by the sign and identity of person responsible for ordering signing action).
9.  All documents relating to complaints received from citizens relative to the Accident Vicinity for the past 10 years (including but not limited to written correspondence, phone logs).
10.  All documents relating to physical changes made to the Accident Vicinity since October 4, 2014.  Such changes are to include striping, signing, widening, and revisions to signal systems or any other physical attribute of the Accident Vicinity.
11.  All video and photographs taken of the Accident Vicinity for the past ten years including photographs and video of the October 4, 2014 accident.
12.  All documents relatin got speed studies done within the Accident Vicinity for the past ten years.
</t>
  </si>
  <si>
    <t>Information on Accident on SR 432</t>
  </si>
  <si>
    <t>PDR-15-1290</t>
  </si>
  <si>
    <t>Lorrielle Moore</t>
  </si>
  <si>
    <t xml:space="preserve">Information on any closures or road work that may have occurred 1/18/17 around 8:20 a.m. where I5 and 405 intersect in Tukwila. </t>
  </si>
  <si>
    <t>Identity of Title VI Complainants, social security numbers,  Financial Account Information, Personal Employee Information, Employee Medical Information</t>
  </si>
  <si>
    <t>49 CFR 26.109(b)</t>
  </si>
  <si>
    <t>David Voyles</t>
  </si>
  <si>
    <t>(1). All public records reflecting the Washington State Department of Transportation's (WSDOT) current policies pertaining to the selection of businesses that are certified by the Washington State Office of Minority and Women's Business Enterprises (OMWBE) as a Woman Business Enterprise (WBE), Minority Business Enterprise (MBE), or Disadvantaged Business Enterprise (DBE) as contractors, subcontractors, consultants, and trade partners of any type with WSDOT.
(2). All public records reflecting WSDOT's current policies relating to compliance with Title VI of the Civil Rights Act of 1964, 42 U.S.C. Ã‚Â§Ã‚Â§ 2000d, et seq.
(3). All public records reflecting any complaints or grievances made to or against WSDOT to Titles VI or VII of the Civil Rights Act of 1964 or the Washington Law Against Discrimination, by any WBE, MBE or DBE contractor, subcontractor, consultant, or trade partner of any type from January 1, 1984, through December 31, 2014.
(4). All public records reflecting any complaints or grievances made to or against WSDOT to Titles VI or VII of the Civil Rights Act of 1964 or the Washington Law Against Discrimination, by any WSDOT direct, part-time or temporary employee of any type from January 1, 1984, through December 31, 2014.
(5). All public records reflecting the total amount of funds received by WSDOT from the federal government by year from January 1, 1984, through December 31, 2014.
( 6). All public records reflecting the total amount of funds received by WSDOT from Washington State government by year from January 1, 1984, through December 31, 2014.
(7). All public records reflecting the federal agencies and branches of the federal government that provided funds to WSDOT by year from January 1, 1984, through December 31, 2014.
(8). All public records reflecting Washington State agencies and branches of Washington State government that provided funds to WSDOT by year from January 1, 1984, through December 31, 2014.
(9). All public records reflecting the departments within WSDOT to which federal funds were distributed from January 1, 1984, through December 31, 2014.
(10). All public records reflecting all WSDOT subrecipients to which federal funds were distributed by year from January 1, 1984, through December 31, 2014.
(11). All public records reflecting each and every OMWBE-certified WBE, MBE and DBE contractor, subcontractor or trade partner contracted by WSDOT by year from January 1, 1984, through December 31, 2014.
(12). A public record that reflects WSDOT' s total funds spent by year on all businesses providing Goods and Services, either as direct contractors, subcontractors, or trade partners contracted by WSDOT from January 1, 1984, through December 31, 2014.
(13). All public records reflecting WSDOT's total funds spent by year on OMWBE certified WBE, MBE and DBE businesses providing Goods and Services, either as direct contractors, subcontractors, or trade partners contracted by WSDOT from
January 1, 1984, through December 31, 2014.
(14). A public record that reflects WSDOT' s total funds spent by year on all businesses providing Professional Services, either as direct contractors, subcontractors, or trade partners contracted by WSDOT from January 1, 1984, through December 31, 2014.
(15). All public records reflecting WSDOT's total funds spent by year on OMWBE certified WBE, MBE, and DBE businesses providing Professional Services, either as direct contractors, subcontractors, or trade partners contracted by WSDOT from
January 1, 1984, through December 31, 2014.
(16). A public record that reflects WSDOT' s total funds spent by year on all businesses that are Architects and Engineers (A/E) firms, either as direct contractors, subcontractors, or trade partners contracted by WSDOT from January 1, 1984,
through December 31, 2014.
(17). All public records reflecting WSDOT's total funds spent by year on OMWBE certified WBE, MBE, and DBE businesses that are Architects and Engineers (A/E) firms, either as direct contractors, subcontractors, or trade partners contracted by WSDOT from January 1, 1984, through December 31, 2014.
(18). A public record that reflects WSDOT's total funds spent by year on all businesses that provide Construction Services, either as direct contractors, subcontractors, or trade partners contracted by WSDOT from January 1, 1984, through December 31, 2014.
(19). All public records reflecting WSDOT's total funds spent by year on OMWBE certified WBE, MBE, and DBE businesses that provide Construction Services, either as direct contractors,subcontractors, or trade partners contracted by WSDOT from
January 1, 1984, through December 31, 2014.
(20). All public records reflecting WSDOT' s total funds spent by year on (i) direct contractors, subcontracts or trade partners; (ii) businesses contracted to provide Goods and Services; (iii) businesses contracted to provide Professional Services; (iv)
businesses contracted to provide A/E services; and (v) businesses contracted to provide Construction, by WSDOT from January 1, 1984, through December 31, 2014.</t>
  </si>
  <si>
    <t>DBE/Civil Rights/Fed Funding</t>
  </si>
  <si>
    <t>PDR-15-1684</t>
  </si>
  <si>
    <t>Collision Information</t>
  </si>
  <si>
    <t xml:space="preserve">1) All documents related to Washington State Department of Transportation Contract Number 8841, awarded on February 23, 2016, including without limitation: correspondence, photographs, drawings, maps, surveys, analyses, surveys, studies, and other similar documents. 
2) All documents relating to WSDOT contracts awarded to Central Washington Asphalt, Inc. (Contractor Number 142600) over the period 2012 to the present, including without limitation: correspondence, photographs, drawings, maps, surveys, analyses, surveys, studies, and other similar documents. </t>
  </si>
  <si>
    <t>Information on Contract #8841 &amp; Contracts by Contractor #142600</t>
  </si>
  <si>
    <t>Natasha R. Garland-Clark</t>
  </si>
  <si>
    <t xml:space="preserve">Information on fill soil that was brought in to form the northern portion of Brewster, Washington. This is the area where US Highway 97, North Bridge Street, and Swamp Creek connect. 
According to my topographic map from 1905 this area was part of the Columbia River and underwater. My oldest aerial photograph from 1952 shows much of that area undeveloped and the highway in place. Most of the residential houses located near the property. </t>
  </si>
  <si>
    <t xml:space="preserve">Information on fill soil that was brought in to form the northern portion of Brewster, Washington. This is the area where US Highway 97, North Bridge Street, and Swamp Creek connect. </t>
  </si>
  <si>
    <t>PDR-15-3364</t>
  </si>
  <si>
    <t>Janice Morgan</t>
  </si>
  <si>
    <t>Information on I-90 closures due to wildfires this summer. We are needing all dates from July - September.</t>
  </si>
  <si>
    <t>Information on I-90 closures dues to fires</t>
  </si>
  <si>
    <t>PDR-14-3015</t>
  </si>
  <si>
    <t xml:space="preserve">1) Do you have anything available that would show the intersection of Highway 82 and VanBelle Rd located just East of the town of Granger?
It is located in the Northeast quarter of Section 22 and the Southeast quarter of Section 15, Township 10 North, Range 22 East, W.M.
2) I am also looking for something that shows the transfer of VanBelle Rd to Yakima County. I believe it was under Transfer 7153 if that means anything.
</t>
  </si>
  <si>
    <t>Information on intersection of I-82 and VanBelle Road</t>
  </si>
  <si>
    <t>Kelly D. Zwicker</t>
  </si>
  <si>
    <t xml:space="preserve">The WSDOT deed, easement, permit and plan which pertain to the SR 224 West Richland project, Zwicker Parcel 5-05634. </t>
  </si>
  <si>
    <t>Information on Parcel 5-05634</t>
  </si>
  <si>
    <t>Carlene Yacinich</t>
  </si>
  <si>
    <t>All written and electronic communication and correspondence for the WSDOT project #9120 - 1.5 Miles E. of Cabin Creek Rd. to Kachess River Vic. Paving, beginning June 28, 2017 thru September 25, 2017</t>
  </si>
  <si>
    <t>Information on Project #9120</t>
  </si>
  <si>
    <t>Sharon Carr</t>
  </si>
  <si>
    <t>Property is located on Armar Road in Marysville, WA. There have been numerous road paving and widening endeavors on this road that have disturbed/destroyed of covered up our property boundary stakes. We would like any maps, surveys, or documentation showing our in regards to the information below.
 1) Surveys, corner staking, and monuments locations prior and after to construction, any as-built drawing indicating road right of way boundaries, easements, easements lying within the right of ways.
 2) A number of property stakes and monuments have been removed or covered up, and  not replaced because of construction. Some of the missing were because of purchase of easements or agreements within the right of way, that changed the property description to a lesser number of feet within a given property description. Other portions of property were simply taken and not obtained by purchase, easement, or conception.
 3) Of great importance to us is information on the historic width and easement area of this road from the time of conception to 1980.</t>
  </si>
  <si>
    <t>Information on property at 6928 Armar Road.</t>
  </si>
  <si>
    <t>PDR-15-2687</t>
  </si>
  <si>
    <t>Origami Risk</t>
  </si>
  <si>
    <t>Redactions according to the Permanent Injunction granted in Thurston County Superior Court, Case No. 16-2-00444-34</t>
  </si>
  <si>
    <t>Sent out Phase 1
Extend 30 days Lit Hold 3/2/2016</t>
  </si>
  <si>
    <t xml:space="preserve">Judy Gordon </t>
  </si>
  <si>
    <t>All information relating to  RFP-2015-0219 for Safety Inspection, Incident and Reporting Software,  Maintenance, and Support including copies of all RFP responses, pricing,  any matrices or scoring sheets used when evaluating vendors and scores for each vendor.</t>
  </si>
  <si>
    <t>Information on RFp-2015-0219</t>
  </si>
  <si>
    <t>PDR-15-3419</t>
  </si>
  <si>
    <t xml:space="preserve">Any information, reports, or studies that you have that includes subsurface geologic conditions on SR 105 MP 18.5 to 21.5. </t>
  </si>
  <si>
    <t>Information on SR 105</t>
  </si>
  <si>
    <t>Nipaporn Lertdamrongluck</t>
  </si>
  <si>
    <t xml:space="preserve">Information on I-405, exit 14 ramp and merging traffic area in Bellevue (heading north to Kirkland). 
1. Temporary Traffic control Plan on November 27, 2011.
2. Copy of Daily Inspector Reports for 10 days, Nov. 17th -27th, 2011.
3. Photo during the  construction near and around the area.
</t>
  </si>
  <si>
    <t>Information on SR 405</t>
  </si>
  <si>
    <t>PDR-15-2573</t>
  </si>
  <si>
    <t>Section of State Route 509 at the intersection of Alexander Avenue in the City of Tacoma:
1) As-built plans for the roadways and both traffic signals for the identified section of roadway as it exists today.
2) Traffic Signal Phasing diagrams for both signals as they are operating today.
3) Traffic signal timing charts for both signals as they are operating today.
4) Any complaints regarding the operation of the identified section of roadways and/or both signals for the last 5 years.
5) Any engineering studies of the identified section of roadways or the signals for the last 10 years.
6) Listing of traffic accidents and information from your data base for any accidents on the identified section of roadway for the last 10 years.
7) any records of periodic or special inspections of repairs to the traffic signals for the last 5 years.</t>
  </si>
  <si>
    <t>Information on SR 509</t>
  </si>
  <si>
    <t>PDR-15-2550</t>
  </si>
  <si>
    <t>Public Interest Research Group</t>
  </si>
  <si>
    <t xml:space="preserve">Jude </t>
  </si>
  <si>
    <t xml:space="preserve">SR 522 - Snohomish River to US 2, Four Lane Widening" project. IÃ¢â‚¬â„¢m looking for traffic projections in the most concise formatting possible, in that it includes the year from which youÃ¢â‚¬â„¢ve begun projection as well as the projections themselves. From what year does the traffic projection begin, and what is the projection itself
</t>
  </si>
  <si>
    <t>Information on SR 522 - Snohomish River to US 2 Four Lane Widening</t>
  </si>
  <si>
    <t>PDR-15-2302</t>
  </si>
  <si>
    <t xml:space="preserve">The area of the Knapp Tunnel the current cut of the roadway and if it is in conformance with national standards.  
1) When was the last time and how often to include dates the cut of the roadway and its conformance were checked from 01/01/10 through 07/23/15.
2) All roadway hazard calls that WSDOT has responded to since 01/01/10, to 07/23/15 in the area of the Knapp Hill Tunnel State Route 97A.  
3) What preventative measures has WSDOT done to prevent any further rock slides in the area of the Knapp Hill Tunnel, since 01/01/10 to 07/23/15.
4) Who if any contractors or other personel have been authorized to do work to mitigate any rock slides in the area of the Knapp Hill Tunnel from 01/01/10 to 07/23/15. 
</t>
  </si>
  <si>
    <t>Information on SR 97A Knapp Hill Tunnel</t>
  </si>
  <si>
    <t>PDR-15-2225</t>
  </si>
  <si>
    <t>Bekah Osterhaus, P.E.</t>
  </si>
  <si>
    <t>information on the culvert running beneath SR 509 at approximate mile marker 2 at the edge of the City of Tacoma, adjacent to the City of Fife. The culvert crosses SR 509 just west of the Port of Tacoma Road overpass and contains the Erdahl Ditch. I am not certain as to when this culvert was installed by WSDOT, but looking at the aerial imagery, it appears to be sometime between 1994 and 2002 when SR 509 was constructed parallel to East-West Road, and perhaps again extended with the installation of additional lanes and the POT RD overpass. I do not have a contract number. I am hopeful to track down the Hydraulic Report associated with the culvert installation(s) and any As-Built drawings available to confirm the location, size, and invert elevations of the culvert.</t>
  </si>
  <si>
    <t>PDR-14-3352</t>
  </si>
  <si>
    <t>Yakama Nation Environmental Management Program</t>
  </si>
  <si>
    <t>Cialita Keys</t>
  </si>
  <si>
    <t>Information on the Meyers Bridge project</t>
  </si>
  <si>
    <t>Patrick Johnson</t>
  </si>
  <si>
    <t xml:space="preserve">All relevant information including sketches , surveys, proposed new roadways on the Hwy 529 project new ramps of both  north / south I-5 .  and , or, if,the project will adversely affect property in long run. (Actual survey likely not needed as sketches and may will probably delineate.)
</t>
  </si>
  <si>
    <t xml:space="preserve">information on the new Hwy 529 project </t>
  </si>
  <si>
    <t>Llythellen Fender</t>
  </si>
  <si>
    <t>Information on the road conditions on I-90, Snoqualmie Pass, during the dates of 2/7-2/8/2014.</t>
  </si>
  <si>
    <t>Information on the road conditions on I-90</t>
  </si>
  <si>
    <t>PDR-14-0421</t>
  </si>
  <si>
    <t>I am requesting information on the selection process of RFAI - I-5/NE 134th Street Interchange (I-5/I-205) - Rebuild Interchange Project: Post Construction Record of Survey.  I recently heard that the firm of Harper Houf Peterson Righellis, Inc. was selected to to proceed with this project.  I would like to request the following information:
A list of who received the RFAI
Copies of all responses to the RFAI
Any pricing and/or correspondence that was provided and/or received prior to the RFAI
Selection criteria
Selection scoring
Selection Ranking</t>
  </si>
  <si>
    <t>Information on the selection process of RFAI - I/5/NE 134th Street Interchange (I-5/I-205)</t>
  </si>
  <si>
    <t>Alaska Department of Transportation and Public Facilities</t>
  </si>
  <si>
    <t>Larry Owen</t>
  </si>
  <si>
    <t>information on the submersion testing EPS performed for the SR 520 WABN project</t>
  </si>
  <si>
    <t xml:space="preserve">I was wondering if your Agency can give me information on the following; Road Conditions, Traffic Levels, Estimated Speed of commute, and any other road/traffic related condition that effected the overall flow of traffic; ie..accidents or bridge closures, for the follwing:
Date: September 31, 2015
Time: 12:30AM - 1:30PM
County # : 17
City # : 1140
Location: Southbound Interstate 5
                Milepost 172 (approx.)
                Northgate Way
</t>
  </si>
  <si>
    <t>Information on traffic flow on I5 SB Milepost 172</t>
  </si>
  <si>
    <t>PDR-15-2920</t>
  </si>
  <si>
    <t xml:space="preserve">Ã¢â‚¬Å“US 395 - North Spokane CorridorÃ¢â‚¬ï¿½ project. IÃ¢â‚¬â„¢m looking for traffic projections in the most concise formatting possible, in that it includes the year from which youÃ¢â‚¬â„¢ve begun projection as well as the projections themselves. From what year does the traffic projection begin, and what is the projection itself?
</t>
  </si>
  <si>
    <t>Information on US 395 - North Spokane Corridor</t>
  </si>
  <si>
    <t>PDR-15-2299</t>
  </si>
  <si>
    <t>Information on White Pass that crosses Lewis and Yakima County Washington on U.S. Highway 12. Any information or history.
Clarification on 9/16/14 via telephone conversation - Any and all information on the creation and maintenance/roadwork that has been on White Pass from the day White Pass was constructed.</t>
  </si>
  <si>
    <t>Information on White Pass that crosses Lewis and Yakima County Washington on U.S. Highway 12. Any information or history.</t>
  </si>
  <si>
    <t>PDR-14-2496</t>
  </si>
  <si>
    <t>John Lindley</t>
  </si>
  <si>
    <t>Property at 805 South Jackson Street, parcel 5391600080 owned by WSDOT.
Please send me the following from January 1 2013 to October 2014:
1) The current Parking Contract for this parcel that exists.
2) All financials records of parking revenue received at this location.
3) All rent paid by the parking operator to WSDOT.</t>
  </si>
  <si>
    <t>Information parcel 5391600080</t>
  </si>
  <si>
    <t>PDR-14-2917</t>
  </si>
  <si>
    <t>Jeremie Dufault</t>
  </si>
  <si>
    <t>Information regarding access or other limitations deeded to WSDOT on Yakima County Parcel Number 191420-34009</t>
  </si>
  <si>
    <t>1. Any lncident or Accident Report(s) completed by our client;
2. A complete copy of his personnelfile including any documents
generated or produced in association with his last five (5) years of work on any vessel owned and/or operated by Washington State Ferries;
3. A copy of any document that you have obtained by way of an
authorization signed by our client;
4. An itemization of all payments made toward maintenance, cure or unearned wages, as well as W-2 statements from 2012-2015 and,
5. A copy of any recorded or verbal statement obtained by any
employee or representative employed by Washington State Ferries or the Washington Department of Transportation, which is within the control of the identified entities.</t>
  </si>
  <si>
    <t>PDR-15-0943</t>
  </si>
  <si>
    <t xml:space="preserve">Retention information regarding Bluetooth monitoring to include format the addresses will be stored, retention period,  data storage control process (who controls the data, including access control, as well as security measures for intrusion and tampering detection on the scanners), and any independent security audits on these systems.
Provide a sample of data that is being collected including column headers or a copy of the entire set of data including column headers. Additionally, please provide a list of locations where Bluetooth scanners are installed both for this study and at every other location in the state.
</t>
  </si>
  <si>
    <t>Information regarding Bluetooth monitoring for analysis of JBLM traffic congestion.</t>
  </si>
  <si>
    <t>PDR-14-0254</t>
  </si>
  <si>
    <t>Carly M. Mallow</t>
  </si>
  <si>
    <t>We represent the Estate of Gloria Lydic for injuries sustained in an automobile accident on the above reference date.
In accordance with the Washington State Public Disclosure Act, this letter is to request a complete copy of all information regarding speed limit studies, speed analysis or changes to the speed limit on Chumstick Highway in Chelan County.</t>
  </si>
  <si>
    <t>Information regarding speed limit studies, speed analysis, or changes to the speed limit on Chumstick Hwy in Chelan County</t>
  </si>
  <si>
    <t>Malarchick Law Offices</t>
  </si>
  <si>
    <t>Morgan Chaput</t>
  </si>
  <si>
    <t>Information regarding the grade of a particular section of Interstate 5. I'm specifically interested in the grade of northbound Interstate 5 between MP 132 and 133 in Tacoma, Pierce County, Washington. I know there has been significant construction in that area, so if there is data for May 2012, that would be the most appropriate for my inquiry.</t>
  </si>
  <si>
    <t>PDR-15-3521</t>
  </si>
  <si>
    <t>Vernon Harkins</t>
  </si>
  <si>
    <t>The intersection of State Route 167 and its intersection by Gratzer Road East in Pierce County, Washington. I am asking for the following records:
1) Reports of motor vehicle accidents of any kind occuring on River Road witnin 300 feet East or West of Gratzer Road East between January 2001 and March 1, 2017;
2) Any traffic studies done regarding the above-referenced intersection;
3) Any studies of traffic counts at the above referenced intersection between January 2001 and March 1, 2017:
4) Any citizen complaints regarding the above-reference intersection between January 1, 2001 and March 1, 2017;
5) A design or as-built drawing showing the dimension of all aspects of State Route 167 and its intersection with Gratzer Road East regarding the existing design of the above-referenced intersection as it existed in February 2017.</t>
  </si>
  <si>
    <t>Information regarding the intersection of State Route 167</t>
  </si>
  <si>
    <t>Law Office of Joshua Brumley</t>
  </si>
  <si>
    <t>All information regarding the (pre/post) investigation, photos, videos, reports, memos, emails, policies regarding tree removal, complaints re: issue within a 1 mile radius of this tree/removal site.
This is regarding an incident that occurred on 11/01/2017 at approx. 0500 AM on northbound SR 167, milepost 19.00, involving our client Lonnie Resch and a falling tree. 
The WSP case number, for reference, is E729945</t>
  </si>
  <si>
    <t>information regarding tree removal around NB SR 167 milepost 19.  Accident involving Lonnie Resch and a falling tree</t>
  </si>
  <si>
    <t>AJAMIE, LLP.</t>
  </si>
  <si>
    <t>This request is intended to include all divisions operating in and under the supervision of the Washington State Department of Transportation AND any business dealings with AT&amp;T, Inc. and/or its affiliates including but not limited to AT&amp;T Mobility, AT&amp;T Services, Inc., AT&amp;T Business Solutions or AT&amp;T Global Business during the period from Jan. 1, 2005 to Dec. 31, 2013. We are particularly interested in any releasable non-confidential material including but not limited to correspondence, files, investigative materials, proposals, awards, contracts, agreements, licenses, programs, grants, etc. to use any software, hardware, or any other device(s) developed or used for surveillance to collect and/or analyze data, personal or otherwise involving any machine-to-machine communications, cellular or otherwise.</t>
  </si>
  <si>
    <t>Information related to the Departments dealings with AT&amp;T, Inc and/or affiliates</t>
  </si>
  <si>
    <t>Joni Curtis</t>
  </si>
  <si>
    <t>Any and all documents or information relating to the tractor and/or trailer on June 8, 2016:
KW 2010 WA Plate # C00931B VIN: 1XKAD48X7AJ238218
AJAX 1990 WA Plate # 8897YH VIN 1AJC40209L1003614
SIMPLOT Equipment ID: EMCU534908-1
from the Weigh Station located at:
Scalehouse Number 53, Highway: I-90 - WB, Route/Mile: 80, Truck Scale Location: Cle Elum.</t>
  </si>
  <si>
    <t>Information relating to the tractor and/ or trailer on June 8, 2016</t>
  </si>
  <si>
    <t>Koff &amp; Associates</t>
  </si>
  <si>
    <t>Charles Sterling</t>
  </si>
  <si>
    <t xml:space="preserve">Conducting a total compensation study for the Golden Gate Bridge, Highway &amp; Transportation District and are seeking salary schedule (NOT actual salary data) from the Washington State Department of Transportation for the following three Ferry positions, which WSDOT provided data on previously in 2013:
Director of Engineering and Maintenance (note: previously matched to the WSDOT job Director of Vessels) 
Under direction of the Deputy General Manager Ã¢â‚¬â€œ Ferry Transit Division, oversees and directs the ferry divisionÃ¢â‚¬â„¢s maintenance and repair programs; develops and manages the capital program; manages marine engineering support and projects; and leads procurement of vessels and machinery.  Directs the purchasing of all materials, supplies, equipment for vessels for Ferry Division.  Oversees the preparation of bid documents and prepares the technical specifications for capital equipment purchases; performs other related duties as required.
Director of Operations, Ferry Division (note: previously matched to the WSDOT job Director of Operations)
Under the general direction of the Deputy General Manager Ã¢â‚¬â€œ Ferry Division, this management level position is responsible for overall management, administration, and implementation of the DistrictÃ¢â‚¬â„¢s ferry transportation operations and customer service programs involving vessel, terminal, and parking operations.  This position is also responsible for development and oversight of training and safety programs necessary to ensure compliance with various regulatory requirements.  Position also has lead role in labor relations and scheduling functions.
Ferry Operations Manager
Under general direction, this position oversees front-line management and terminal staff in the daily operation and management of ferry operations and terminals with a specific focus on the delivery of customer service and all aspects of business related processes, including electronic/mobile ticketing, revenue collection, and customer information services.
</t>
  </si>
  <si>
    <t>Information three ferry positions</t>
  </si>
  <si>
    <t>Brian Jackson</t>
  </si>
  <si>
    <t xml:space="preserve">I would like to request information verifying the date, time, and loaction and any other pertinent information regarding a large pothole road hazard reported to WSDOT in conjunction with:
 Tort Claim #40578717
What: pothole road hazard
When: allegedly reported at 1:32am on June 17, 2017
Where: I-90 Eastbound, right land, a few hundred feet east of mile marker 40 </t>
  </si>
  <si>
    <t>Information verifying the date, time, and location regarding pothole in conjunction with Tort Claim 40578717</t>
  </si>
  <si>
    <t>New Pursuit Consulting Services</t>
  </si>
  <si>
    <t>Gila Burton-Curl</t>
  </si>
  <si>
    <t>InformationÃ¢â‚¬â€¹ Ã¢â‚¬â€¹requestÃ¢â‚¬â€¹ Ã¢â‚¬â€¹onÃ¢â‚¬â€¹ Ã¢â‚¬â€¹WSDOTÃ¢â‚¬â€¹ Ã¢â‚¬â€¹TraineeÃ¢â‚¬â€¹ Ã¢â‚¬â€¹InformationÃ¢â‚¬â€¹ Ã¢â‚¬â€¹Program:
http://www.wsdot.wa.gov/EqualOpportunity/eeo.htm
1. ElectronicÃ¢â‚¬â€¹ Ã¢â‚¬â€¹copyÃ¢â‚¬â€¹ Ã¢â‚¬â€¹ofÃ¢â‚¬â€¹ Ã¢â‚¬â€¹informationÃ¢â‚¬â€¹ Ã¢â‚¬â€¹onÃ¢â‚¬â€¹ Ã¢â‚¬â€¹theÃ¢â‚¬â€¹ Ã¢â‚¬â€¹analysisÃ¢â‚¬â€¹ Ã¢â‚¬â€¹onÃ¢â‚¬â€¹ Ã¢â‚¬â€¹everyÃ¢â‚¬â€¹ Ã¢â‚¬â€¹contractÃ¢â‚¬â€¹ Ã¢â‚¬â€¹withÃ¢â‚¬â€¹ Ã¢â‚¬â€¹federalÃ¢â‚¬â€¹ Ã¢â‚¬â€¹aidÃ¢â‚¬â€¹ Ã¢â‚¬â€¹dollars,Ã¢â‚¬â€¹ Ã¢â‚¬â€¹withÃ¢â‚¬â€¹ Ã¢â‚¬â€¹theÃ¢â‚¬â€¹ Ã¢â‚¬â€¹projects capabilityÃ¢â‚¬â€¹ Ã¢â‚¬â€¹ofÃ¢â‚¬â€¹ Ã¢â‚¬â€¹supportingÃ¢â‚¬â€¹ Ã¢â‚¬â€¹traineeÃ¢â‚¬â€¹ Ã¢â‚¬â€¹positions
2. I'mÃ¢â‚¬â€¹ Ã¢â‚¬â€¹seekingÃ¢â‚¬â€¹ Ã¢â‚¬â€¹contactÃ¢â‚¬â€¹ Ã¢â‚¬â€¹informationÃ¢â‚¬â€¹ Ã¢â‚¬â€¹forÃ¢â‚¬â€¹ Ã¢â‚¬â€¹PrimeÃ¢â‚¬â€¹ Ã¢â‚¬â€¹ContractorsÃ¢â‚¬â€¹ Ã¢â‚¬â€¹thatÃ¢â‚¬â€¹ Ã¢â‚¬â€¹areÃ¢â‚¬â€¹ Ã¢â‚¬â€¹participatingÃ¢â‚¬â€¹ Ã¢â‚¬â€¹inÃ¢â‚¬â€¹ Ã¢â‚¬â€¹WSDOTÃ¢â‚¬â€¹ Ã¢â‚¬â€¹Trainee ProgramÃ¢â‚¬â€¹ Ã¢â‚¬â€¹fromÃ¢â‚¬â€¹ Ã¢â‚¬â€¹2016Ã¢â‚¬â€¹ Ã¢â‚¬â€¹toÃ¢â‚¬â€¹ Ã¢â‚¬â€¹present.
3. HowÃ¢â‚¬â€¹ Ã¢â‚¬â€¹manyÃ¢â‚¬â€¹ Ã¢â‚¬â€¹TraineesÃ¢â‚¬â€¹ Ã¢â‚¬â€¹areÃ¢â‚¬â€¹ Ã¢â‚¬â€¹enrolledÃ¢â‚¬â€¹ Ã¢â‚¬â€¹atÃ¢â‚¬â€¹ Ã¢â‚¬â€¹eachÃ¢â‚¬â€¹ Ã¢â‚¬â€¹primeÃ¢â‚¬â€¹ Ã¢â‚¬â€¹contractors?
4. WhatÃ¢â‚¬â€¹ Ã¢â‚¬â€¹isÃ¢â‚¬â€¹ Ã¢â‚¬â€¹theÃ¢â‚¬â€¹ Ã¢â‚¬â€¹demographicÃ¢â‚¬â€¹ Ã¢â‚¬â€¹ofÃ¢â‚¬â€¹ Ã¢â‚¬â€¹trainee?
5. PrimeÃ¢â‚¬â€¹ Ã¢â‚¬â€¹ContractorsÃ¢â‚¬â€¹ Ã¢â‚¬â€¹participatingÃ¢â‚¬â€¹ Ã¢â‚¬â€¹inÃ¢â‚¬â€¹ Ã¢â‚¬â€¹trainingÃ¢â‚¬â€¹ Ã¢â‚¬â€¹programÃ¢â‚¬â€¹ Ã¢â‚¬â€¹forÃ¢â‚¬â€¹ Ã¢â‚¬â€¹2018.</t>
  </si>
  <si>
    <t>InformationÃ¢â‚¬â€¹ Ã¢â‚¬â€¹requestÃ¢â‚¬â€¹ Ã¢â‚¬â€¹onÃ¢â‚¬â€¹ Ã¢â‚¬â€¹WSDOTÃ¢â‚¬â€¹ Ã¢â‚¬â€¹TraineeÃ¢â‚¬â€¹ Ã¢â‚¬â€¹InformationÃ¢â‚¬â€¹ Ã¢â‚¬â€¹Program:
http://www.wsdot.wa.gov/EqualOpportunity/eeo.htm</t>
  </si>
  <si>
    <t xml:space="preserve">information/data of a typical Curved Concrete Box-Girder Bridge in one of the states for case study purpose. For better description, the requirement data is as follow:
Construction drawings, material properties such as module of elasticity, Poisson ratio, compressive and tensile strength of concrete, yield strength of steel etc.
</t>
  </si>
  <si>
    <t>PDR-14-1469</t>
  </si>
  <si>
    <t>Phase 1 sent 7/12/2016</t>
  </si>
  <si>
    <t>Copies of following initial PDR's 15-2425, 15-3444, 15-3462, 15-3494, 15-3376, 15-3399, 15-3415, 15-3416, 15-3423, 16-0012, 16-0016, 16-0051, 16-0085, 16-0087, 16-0101, 16-0103, 16-0140, 16-0160, 16-0170, 16-0196, 16-0197</t>
  </si>
  <si>
    <t>Initial PDR</t>
  </si>
  <si>
    <t>fix the data base</t>
  </si>
  <si>
    <t>Copies of the following initial public records requests:
15-2851, 15-2718, 15-2751, 15-2651, 15-2867, 15-2719, 15-2699, 15-2574, 15-2838, 15-2732, 15-2704, 15-2569, 15-2529, 15-2435, 15-2436, 15-2217 &amp; 15-2487.</t>
  </si>
  <si>
    <t>Initial Public Records Request</t>
  </si>
  <si>
    <t>PDR-15-3201</t>
  </si>
  <si>
    <t>l. All Supervisor's Report of Employee's Personal Injury/Illness, Employee Report of Accidents, Witness Statements, Employer's Request for Examination and/or Treatment, Investigation Reports or other accident reports, investigations or descriptions of injuries suffered by Wendy A. Kitchell on February 21,2014 aboard the M/V CATHLAMET;
2. All memoranda, correspondence, reports of discussions. e-mails, electronic messages or communications, Safety Management System reports or complaints or safety advisories, safety meeting minutes or other documentation of any type whatsoever regarding tire apron lips at Slip 2 of the Clinton Terminal and/or injuries suffered by Wendy A. Kitchell on or about February 21,2014 and electronic and written communications either within the Washington State Ferry system or with outside vendors regarding apron lips or said injuries;
3. All documents of any type indicating maintenance and unearned wage payments made to Wendy A. Kitchell subsequent to February 21,2014;
4. All vendors materials, invoices, drawings. photos, plans, diagrams or other depiction of any type of the apron lips at Slip 2 of the Clinton Terminal as they existed on and after February 21,2014;
5. The pilothouse logs of the M/V CATHLAMET and the M/V KITTITAS of February 15 through 25, 2014;
6. All memoranda, correspondence, reports of discussions, emails, electronic messages or communications, Safety Management System reports or complaints or safety advisories, safety meeting minutes or other documentation of any type whatsoever regarding WSF officers and/or crews transferring from one vessel to another during a single work shift;
7. All memoranda, correspondence, reports of discussions, emails, electronic messages or communications, Safety Management System reports or complaints or safety advisories, safety meeting minutes or other documentation of any type whatsoever
discussing, referencing or regarding passengers or crew walking on apron lips when said lips are not flat on the vessel car deck;
8. All instructions, guidelines, rules, SMS sections or other protocol discussing, referencing or regarding the lowering of apron lips onto vessel car decks;
9. All work requests, work orders, invoices, SMS work requisitions, or other documentation of any type discussing, referencing or regarding modifications, maintenance or repair of apron lips;
10. All photos, drawings or other depiction of the area at Slip 2 of the Clinton Terminal;
11. The WSF ferry schedule for the Clinton-Mukilteo route on February 21,2014;
12. All surveillance videos showing Wendy A. Kitchell's injury aboard the M/V CATHLAMET on February 21, 2014.</t>
  </si>
  <si>
    <t>Injuries  Wendy A. Kitchell</t>
  </si>
  <si>
    <t>PDR-15-2926</t>
  </si>
  <si>
    <t>Phase 3</t>
  </si>
  <si>
    <t xml:space="preserve">1) All Supervisor's Reports of Employee's Personal Injury/Illness, Employee Report of Accidents, Witness Statements, Employer's Request for Examination and/or Treatment, Investigation Reports or other accidents reports, investigations or descriptions of injuries suffered by Andrew H. Swanson on July 20, 2015 aboard the M/V HIYU;
2) All memoranda, correspondence, reports of discussions, e-mails, electronic messages or communications, Safety Management System reports or complaints or safety advisories, safety meeting minutes or other documentation of any type whatsoever regarding the pilothouse stairway down which Andrew H. Swanson fell and the injuries suffered by Andrew H. Swanson on July 20, 2015 aboard the M/V HIYU, and electronic and written communications either within the Washington State Ferry system or with outside vendors regarding said stairway or said inures;
3) All documents of any type indicating maintenance and unearned wage payments made to Andrew H. Swanson subsequent to July 20, 2015;
4) All vessel plans, drawings, photos or diagrams regarding the pilothouse of the M/V HIYU as it existed on and after July 20, 2015;
5) The pilothouse logs of the M/V HIYU of July 20 and 21, 2015;
6)  All memoranda, correspondence, reports of discussions, e-mails, electronic messages or communications, Safety Management System reports or complaints or safety advisories, safety meeting minutes or other documentation of any type whatsoever regarding the pilothouse stairway down which Andrew H. Swanson fell and the warnings and guarding of said pilothouse stairway and the injuries suffered by Andrew H, Swanson on July 20, 2015 aboard the M/V HIYU;
7)   All memoranda, correspondence, reports of discussions, e-mails, electronic messages or communications, Safety Management System reports or complaints or safety advisories, safety meeting minutes or other documentation of any type whatsoever regarding modifications or changes to the pilothouse stairway down which Andrew H. Swanson fell on July 20, 2015 aboard the M/V HIYU;  
8)  All work requests, work orders, invoices, or other documentation  of time spent and/or describing modifications or changes to the pilothouse stairway down which Andrew H. Swanson fell on July 20, 2015;
9) All SMS sections and other directives, guidelines, rules, standards and protocol addressing warnings and guarding to be in place regarding deck opening written and maintained by the Department of Transportation and the Washington State Ferry system as of July 20, 2015;
10) All photos, drawings or other depiction of the area aboard the M/V HIYU where Andrew H. Swanson was injured on July 20, 2015;
11) All surveillance videos showing Andrew H. Swanson's fall aboard the M/V HIYU on July 20, 2015.                                                                                                                                           </t>
  </si>
  <si>
    <t>Injuries Andrew Swanson</t>
  </si>
  <si>
    <t>PDR-15-2774</t>
  </si>
  <si>
    <t>Payment Rec'd 4-6-15 Responsive records sent both in hard copy and via FTP site.  Further records requiring extension.</t>
  </si>
  <si>
    <t>1. Any Incident or Accident Report(s) completed by our client;
2. A complete copy of his personnel file including any documents
generated or produced in association with his last five (5) years of work on the HYAK, YAKIMA or any vessel owned and/or operated by Washington State Ferries;
3. A copy of any document that you have obtained by way of an
authorization signed by our client;
4. An itemization of all payments made toward maintenance, cure or unearned wages, as well as W-2 statements from 2010-2013; and,
5. A copy of any recorded or verbal statement obtained by any
employee or representative employed by Washington State Ferries or the Washington Department of Transportation, which is within the control of the identified entities.</t>
  </si>
  <si>
    <t>Employee Records and Incident Information</t>
  </si>
  <si>
    <t>PDR-15-0652</t>
  </si>
  <si>
    <t>Sent Phase 1 7/27/2016</t>
  </si>
  <si>
    <t xml:space="preserve">1) All Supervisor's Report of Employee's Personal Injury/Illness, Witness Statements, Employer's Request for Examination and/or Treatment, Investigation reports or other accident reports, investigations or descriptions of injuries of any type suffered By Graham P. Gawlik on March 30, 2016 at the Bremerton Ferry Terminal (including but not limited to the report referenced by John Cameron in his discussion with Mr. Gawlik on April 5, 2016)
2)  All memoranda, correspondence, reports of discussions, emails, electronic messages or communications, Safety Management System reports or complaints or safety advisories, safety meeting minutes or other documentation of any type whatsover regarding prior injuries or hazards or risks associated with large equipment parked in traffic lanes at Washington State Ferry Terminals;
3)  The pilothouse logs of the Washington State Ferry vessel that departed Bremerton at approximately 0450 on March 30, 2016;
4) All ticket booth sales records showing a fare paid by the operator of an oversized piece of equipment that was parked in lane 10 at the Bremerton Ferry terminal at approximately 0440 on March 30, 2016;
5) All documents of any type that resulted from or referred or related to an oversized piece of equipment that was parked in Lane 10 at the Bremerton Ferry terminal at approximately 0440 on March 30, 2016;
6) All SMS sections and other directives, guidelines, rules, procedures, fleet advisories, standards and protocol in effect on Mach 30, 2016 addressing or discussing the guarding, blocking and/or warning of oversized equipment parked in traffic lanes at Washington State Ferry terminals;
7) All Job Analyses and/or other descriptions of job responsibilities and job duties of ticket sellers, traffic attendants, and terminal superintendents in effect on March 30, 2016;
8) All SMS section and other directives, guidelines, rules, procedures, fleet advisories, standards and protocol in effect on March 30, 2016 addressing or discussing the travel and/or parking of oversized vehicles at Washington State Ferry terminals;
9) All lighting diagrams depicting lighting provided to the portion of the Bremerton Ferry Terminal which is on the water side of the ticket booths and is under cover;
10) All drawings, diagrams of plans showing the shoreside portion of the Bremerton Ferry Terminal;
11) All photos, drawings or other depiction of the area at the portion of the Bremerton Ferry Terminal which is on the water side of the ticket booths and is under cover;
12) All videos showing motorcycle traffic in Lanes 9 and 10 of the Bremerton Ferry Terminal at approximately 0430 to 0450 on March 30, 2016. </t>
  </si>
  <si>
    <t>Injuries Graham P. Gawlik</t>
  </si>
  <si>
    <t>1.	All Supervisor's Report of Employee's Personal Injury/Illness, Employee Report of Accidents, Witness Statements, Investigation Reports or other accident reports, investigations or descriptions of injuries suffered by seaman James E. Moyer aboard the M/V PUYALLUP on or about April 20, 2017;
2.	All risk assessments, job hazard analyses, job safety analyses or other preÃ‚Â­-task planning documents of any type applicable to the replacement of springs which are housed on an axle connecting hatches leading to the steering compartments on WSF vessels;
3.	All photos of the hatch leading to the steering compartment in the engine room of the M/V PUYALLUP;
4.	All documents which set out or describe the hatch leading to the steering compartment in the engine room of the M/V PUYALLUP.</t>
  </si>
  <si>
    <t>Injuries James E. Moyer</t>
  </si>
  <si>
    <t>1. 	All Supervisor's Report of Employee's Personal Injury/Illness, Employee Report of Accidents, Witness Statements, Investigation Reports or other accident reports, investigations or descriptions of injuries suffered by seaman Wickstrand aboard the M/V TILLIKUM on or about March 19, 2003;
2.	All Supervisor's Report of Employee's Personal Injury/Illness, Employee Report of Accidents, Witness Statements, Investigation Reports or other accident reports, investigations or descriptions of injuries suffered by seaman Blossom aboard the M/V KLAHOWYA on or about September 1, 2004;
3.	All Supervisor's Report of Employee's Personal Injury/Illness, Employee Report of Accidents, Witness Statements, Investigation Reports or other accident reports, investigations or descriptions of injuries suffered by seaman Major aboard the M/V TILLIKUM on or about February 16, 2005 ; 
4.	All Supervisor's Report of Employee's Personal Injury/Illness, Employee Report of Accidents, Witness Statements, Investigation Reports or other accident reports, investigations or descriptions of injuries suffered by seaman Ilsley aboard the M/V KLAHOWYA on or about July 16, 2006;
5.	All Supervisor's Report of Employee's Personal Injury/Illness, Employee Report of Accidents, Witness State1nents, Investigation Reports or other accident reports, investigations or descriptions of injuries suffered by seaman Kusche aboard the M/V TILLIKUM on or about August 14 , 2006;
6.	All Supervisor's Report of Employee's Personal Injury/Illness, Employee Report of Accidents, Witness State1nents, Investigation Reports or other accident reports, investigations or descriptions of injuries suffered by seaman Faust aboard the M/V TILLIKUM on or about September13,2006;
7.	All Supervisor's Report of Employee's Personal Injury/Illness, Employee Report of Accidents, Witness Statements, Investigation Reports or other accident reports, investigations or descriptions of injuries suffered by seamen or passengers either ascending or descending the ladders/stairways leading from the pilothouse to the Texas deck of the M/V KLAHOWYA, M/V TILLIKUM and M/V EVERGREEN STATE;
8.	All studies, reports, investigations, minutes of meetings documentation of discussions, memoranda, correspondence, emails, electronic messaging, notes, Fleet Advisories, Safety Management System notices or requests or recommendations, or other comnunications of any type discussing, referring to or relating to the ladders/stairways leading from the pilothouse to the Texas deck of the M/V KLAHOWYA, MN TILLIKUM and M/V EVERGREEN STATE;
9.	All vessel plans, diagrams, drawings, photographs, details or other data of any type depicting the ladders/stairways leading from the pilothouse to the Texas deck of the M/V KLAHOWYA, M/V TILLIKUM and M/V EVERGREEN STATE;
10.	All Standard Tort Claim Forms which have been filed regarding or relating to injuries occurring on the ladders/stairways leading from the pilothouse to the Texas deck of the M/V KLAHOWYA, M/V TILLIKUM AND M/V EVERGREEN STATE.</t>
  </si>
  <si>
    <t xml:space="preserve">Injuries Occurring On Ladders From Pilothouse to Texas Deck </t>
  </si>
  <si>
    <t>Sent phase 1 10/25/2016</t>
  </si>
  <si>
    <t xml:space="preserve">1) All Injury/Incident Reports, Ferries Incident Reports, Witness Statements, Accident Investigation Reports or other accident reports, investigations or description of injuries of any type suffered by Shannon E. Sowell on or about February 22, 2016 (believed to be the date of Ms. Sowell's injury) at the Seattle Ferry Terminal;
2) All Injury/Incident Reports, Ferries Incident Reports, Witness Statements, Accident Investigation Reports or other accident reports, investigations or descriptions of injuries of any type suffered by others at the Security Gate where Shannon E. Sowell was injured at the Seattle Ferry Terminal;
3) All memoranda, correspondence, reports of discussions, emails, electronic messages or communications, Safety management System reports or complaints or safety advisories, safety meeting minutes or other documentation of any type whatsoever regarding prior injuries or hazards or risks associated with the Security Gate at the location where Shannon E. Sowell was injured on or about February 22, 2016 at the Seattle Ferry Terminal;
4)The pilothouse logs of the Washington State Ferry vessel that departed Seattle at approximately 1620 on February 22, 2016 (which is believed to be the date of Ms. Sowell's injury - if the injury occurred on another date, please provide the log for the date of the injury);
5) All SMS sections and other directives, guidelines, rules,procedures, fleet advisories, standards and protocol in effect on February 22, 2016 addressing or discussing the use, operation, observation, inspection, opening, closing and passenger travel through the Security Gate which was involved in Shannon E.
Sowell 's injury on or about February 22, 2016;
6) All Job Analyses and/or other descriptions of job responsibilities and duties of the WSF employee who was stationed at or near the Security Gate which was involved in Shannon E. Sowell's injury on or about February 22, 2016;
7) All drawings, plans, diagrams, photographs or other depictions of any type of the Security Gate and any openings in the decking below the Security Gate which was involved in Shannon E. Sowell's injury on or about February 22, 2016;
8) All videos depicting Shannon E. Sowell's injury on or about February 22, 2016.
</t>
  </si>
  <si>
    <t>Injuries Shannon E. Sowell</t>
  </si>
  <si>
    <t xml:space="preserve">Homeland Security Sensitive Security Information (SSI)
Identifying information of certain transportation security personnel
</t>
  </si>
  <si>
    <t>Sent Phase 1 2/2916
Sent Phase 2 3/23/16
Sent Phase 3 4/21/16
Sent Phase 4 5/23/2016</t>
  </si>
  <si>
    <t>1)All Supervisor's Report of Employee Personal Injury/Illnesses, Employee Report of Accidents, USCG FORM 2692s, Witness Statements, Employer's Request for Examination and/or Treatment, Accident Investigation Reports or other accident reports, investigations or descriptions of injuries by Andy J. Lambert on or about 28, 2014 aboard the M/V Spokane;
2) All memoranda, correspondence, reports of discussions, emails, electronic messages or communications, Safety Management System reports or complaints or safety advisories, safety meeting minutes or other documentation of any type whatoever regarding the bilge compartment where Andy J. Lambert was injured ( or similar bilge compartments) and the injuries suffered by Andy J. Lambert on or about February  28, 2014 aboard the M/V SPOKANE, and communications either within the Washington State Ferry system regarding the same;
3) All documents of any type indicating maintenance and unearned wage payment made to Andy J. Lambert subsequent to February 28, 2014;
4)All vessel plans or diagrams depicting the location and/or layout of equipment in the M/V SPOKANE engine room as it existed on or about February 28, 2014;
5) All vessel plans or diagrams depicting the location and/or layout of piping in the M/V SPOKANE as it existed on or about February 28, 2014;   
6) All photographs, drawings or plans of the bilge compartments adjacent to the No. 2 port main engine aboard the M/V SPOKANE as they existed on or about February 28, 2014;
7) The engine room logs of the M/V SPOKANE from February 10 through march 5, 2014;
8) Any and all preventative maintenance schedules applicable to the M/V SPOKANE referring or related to oil removal in bilge compartments;
9) Any and all Periodic Safety Testing Plans Applicable to the M/V SPOKANE during its stay at Eagle Harbor in February 2014;
 10) All memoranda, correspondence, reports of discussions, emails, electronic messages or communications, Safety Management System reports or complaints or safety advisories, safety meeting minutes or other documentation of any type whatsoever regarding 1) preparation for Coast Guard inspections 2) cleaning bilges and bilge compartments, 3) testing of bilge pumps, 4) retrieving tools and/or equipment that has fallen into bilge compartments, 5) oil removal from engine room spaces aboard Washington State Ferry vessels;
11) All SMS section and other directives, guidelines, rules standards and protocol addressing 1) preparation for Coast Guard annual and other inspections 2) cleaning bilges and bilge compartments, 3) testing of bilge pumps, 4) retrieving tools and/or equipment that has fallen into bilge compartments, 5) oil removal from engine room spaces aboard Washington State Ferry vessels written and maintained by the Department of Transportation and the Washington State Ferry system as of ON or about February 28, 2014;
12) All communication of any type between the Department of Transportation/Washington State Ferry and the United States Coast Guard regarding or related to the February 2014 annual inspection of the M/V SPOKANE;
13) All engineer's turnover Notes And/or rough logs written from between January 20 and March 10, 2014 regarding the M/V SPOKANE;
14) All photo drawings or other depiction's of the area board the M/V SPOKANE where Andy J. Lambert was injured on or about February 28, 2014;
15) All Periodic Safety Testing Plans in effect in January and February 2014 that applied to the M/V SPOKANE;
16) All surveillance videos showing Andy J. Lambert injury aboard the M/V SPOKANE on or about February 28, 2014:
17) all documents,releases, medical records or other documents of any type referencing of referring to Andy J. Lambert injrty aboard the M/V HYAK which occurred in approximately 2000, or thereabouts.</t>
  </si>
  <si>
    <t>Injuries Suffered Andy J. Lambert</t>
  </si>
  <si>
    <t>Sent Ext 8/16
Sent Phase 1 9/7/16</t>
  </si>
  <si>
    <t>1) Any and all current drawings of the M/V Spokane indicating modifications to the engine department since the vessel was built, including  but not limited to the stability testing and the results of testing up to the date the most recent stability test was accomplished;
2) Any and all bilge schematics, piping schematics and other drawings or schematics of any type depicting the pipe of the M/V Spokane's bilge compartment.</t>
  </si>
  <si>
    <t>Ben Minnick</t>
  </si>
  <si>
    <t>recent environmental permit documents for the rescue pit being dug along the Seattle waterfront for the tunnel boring machine called Bertha.</t>
  </si>
  <si>
    <t>Environmental permit docs for SR99 tunnel rescue pit</t>
  </si>
  <si>
    <t>PDR-14-1253</t>
  </si>
  <si>
    <t>Phase 5</t>
  </si>
  <si>
    <t xml:space="preserve">1) All Supervisor's Report of Employee's Personal Injury/Illness, Employee Report of Accidents, Witness Statements, Employer's Request for Examination and/or Treatment, Investigation Reports or other accident reports investigations or descriptions of injuries suffered by Dale A. Leatherman on November 30, 2015 aboard  the M/V KALEETAN;
2) All Supervisor's Report of Employee's Personal Injury/Illness, Employee Report of Accidents, Witness Statements, Employer's Request for Examination and/or Treatment, Investigation Reports or other accident reports investigations or descriptions of injuries suffered by crew members or passengers walking on aprons or apron lips dating back to January 2000;
3) All memoranda, correspondence, reports of discussions, emails, electronic messages or communications, Safety Management System reports or complaints or safety advisories, safety meeting minutes or other documentation of any type whatsoever regarding prior injuries of hazard or risk associated with crewmembers walking on aprons or apron lips, and electronic and written communications either within the Washington State Ferry system or within outside vendors regarding the same;
4) All memoranda, correspondence, reports of discussions, emails, electronic messages or communications, Safety Management System reports or complaints or safety advisories, safety meeting minutes or other documentation of any type whatsoever regarding application or installation of nonslip material on aprons or apron lips, and electronic and written communications either within the Washington State Ferry system or with outside vendors regarding the same;
5) All documents of any type indicating maintenance and unearned wage payments made to Dale A. Leatherman subsequent to November 30, 2015;
6) all coefficient of friction test data or reports regarding apron lips of the type used at Slip 1 at the Bremerton terminal in November 2015;
7) The pilothouse logs of the M/V KALEETAN of November 28 through December 3, 2015;
8) All vendor's, seller's and manufacturer's data, warning and information of any type regarding the apron lips used Slip 1 at the Bremerton terminal in November 2015, including but not limited to operations, installation and maintenance manuals, sales documents, or communications with the vendor, seller and manufacturer regarding operation, installation and maintenance of said apron lips;
9) All memoranda, correspondence, reports of discussions, emails, electronic messages or communications, Safety Management System reports or complaints or safety advisories, safety meeting minutes or other documentation of any type whatsoever regarding the use of nonslip materials on walking surfaces on Washington State Ferry vessels;
10) All work requests, work orders, invoices, SMS work requests or other documentation of time related to the installation of nonslip surfaces on apron lips used with Washington State Ferry vessels;
11) All SMS sections and other directives, guidelines, rules, procedures, fleet advisories, standards and protocol in effect on November 30, 2015 addressing or discussing the handling and securing of lines to moor a vessel;
12) All SMS sections and other directives guidelines, rules, procedures, fleet advisories, standards and protocol in effect on November 30, 2015 addressing or discussing the use of nonslip surfaces on walking decks of Washington State Ferry vessels;
13) All SMS sections and other directives, guidelines, rules, procedures, fleet advisories, standards and protocol in effect on November 30, 2015 addressing or discussing the positioning of apron when a vessel is moored for the night;
14) All SMS sections and other directives, guidelines, rules, procedures, fleet advisories, standards and protocol in effect on November 30, 2015 addressing or discussing the person(s) with the duty of lowering or raising the apron when the vessel is unmoored it the morning or moored after the last trip of the night;
15) All drawings, diagrams of plans showing the location of the apron controls at Slip 1 at the Bremerton terminal;
16) All photos, drawings or other depictions of the area aboard the M/V KALEETAN where Dale A. Leatherman was injured on November 30, 2015;
17) all photos, drawings or other depictions of the apron and/or apron lips Dale A. Leatherman was injured on November 30, 2015;
18) All photos, drawings or other depictions of the area where the control which lowers or raises the apron lip for Slip 1 at the Bremerton terminal is located;
19) All surveillance videos showing Dale A.  Leatherman's fall aboard the M/V KALEEAN on November 30, 2015. 
                                </t>
  </si>
  <si>
    <t>Injuries suffered by Dale A. Leatherman</t>
  </si>
  <si>
    <t>Phase 1 sent 4/5/2017
Phase 2 sent 8/31/2017
Phase 3 sent 12/5/2016</t>
  </si>
  <si>
    <t>1. All Supervisor 's Report of Employee's Personal Injury/ Illness,Employee Report of Accidents, Witness Statements, Employer's Request for Examination and/or Treatment, Accident Investigation Reports or other accident reports, investigations or descriptions of injuries suffered by Elmer I. Smehaug on May 2, 2016 on the WSF vessel at Winslow Terminal;
2. All memoranda, correspondence, reports of discussions, emails, electronic messages or communications, Safety Management System reports or complaints or safety advisories, safety meeting minutes or other documentation of any type whatsoever regarding the injuries suffered by Elmer I. Smehaug on May 2, 20 16 on the WSF vessel;
3. All documents of any type indicating ma intenance and unearned wage payments made to Elmer I. Smehaug subsequent to May 2, 2016;
4. All medical records of Elmer I. Smehaug regarding treatment provided related to the May 2, 2016 injury.
5. All documents of any type whatsoever regarding or constituting communications of vessel officers related to Elmer I. Smehaug's injury aboard the WSF vessel of May 2, 2016;
6 The pilothouse log of the WSF vessel for all shifts on May I and 2, 2016;
7. All Supervisor's Report of Employee's Personal Injury/Illness, Employee Report of Accidents, Witness Statements, Employer's Request for Examination and/or Treatment, Accident Investigation Reports or other accident reports, investigations or descriptions of injuries suffered by WSF crewmembers handling lines or cables which hang up or are caught on angle irons while mooring;
8. All plans, specifications, contracts, work orders, work  requisitions, drawings, memoranda, fleet advisories, notices, or other documents of any type whatsoever regarding modifications to the wing walls or other facilities at Winslow to prevent lines or cables hanging up or catching on angle irons while mooring;
9. All reports, emails, fleet advisories, notices, memoranda, safety meeting minutes, Safety Management System notices or requests for modifications, or other documents or electronic data of any type related to or referring to modifications to the wing walls or  other facilities at Winslow to prevent lines or cables hanging up or catching on angle irons while mooring;
10. Any and all communications of any type (electric or written) involving Bill Michael and Elmer I. Smehaug regarding obtaining a master's certificate for medical treatment related to the May 2, 2016 injuries.</t>
  </si>
  <si>
    <t>Injuries suffered by Elmer I. Smehaug</t>
  </si>
  <si>
    <t>I hereby request access to or a copy of all records relating to items below. I am requesting these records for non-commercial use.
1. All Supervisor's Report of Employee's Personal Injury/Illness, Employee Report of Accidents, Witness Statements, Employer's Request for Examination and/or Treatment, Investigation Reports or other accident reports, investigations or descriptions of injuries suffered by Leigh Ann Shoffner on June 22, 2016 aboard the MN SPOKANE;
2. All documents of any type indicating maintenance and unearned wage payments made to Leigh Ann Shoffner subsequent to June 22, 2016;
3. The pilothouse logs of the MN SPOKANE on June 22, 2016;
4. All memoranda, correspondence, reports of discussions, emails, electronic messages or communications, or other records concerning adjustment of Ms. Shoffner's maintenance and cure claim for the June 22, 2016 incident.</t>
  </si>
  <si>
    <t>Injuries Suffered by Leigh Ann Shoffner aboard the M/V SPOKANE on June 22, 2016</t>
  </si>
  <si>
    <t>Employee residential address and phone and social security numbers.</t>
  </si>
  <si>
    <t xml:space="preserve">1. All Supervisor's Report of Employee's Personal Injury/Illness, Employee Report of Accidents, Witness Statements, Employer's Request for Examination and/or Treatment, Investigation Reports or other accident reports, investigations or descriptions of injuries suffered by Owen J. Miller on November 28, 2017 aboard the MA'' KITSAP;
2. All memoranda, correspondence, reports of discussions, emails, electronic messages or communications, Safety Management System reports or complaints or safety advisories, safety meeting minutes or other documentation of any type whatsoever regarding the exterior ladders/stairways leading from the pilothouse of the MA^ KITSAP and electronic and written communications either within the Washington State Ferry system or with outside vendors regarding stairway;
3. All documents of any type indicating maintenance and unearned wage payments made to Owen J. Miller subsequent to November 28, 2017;                                                                                               4. All materials, drawings, photos, plans, diagrams or other depictions of any type of the exterior ladders/stairways leading from the pilothouse of the MN KITSAP as they existed on and after November 28, 2017;
5. The pilothouse logs of the MN KITSAP of November 26 through November 30, 2017;
6.  All M-PET Work Orders or other work orders or maintenance or other documentations of any type regarding or related to the application or installation of non-slip relative to the exterior ladders/stairways leading from the pilothouse of the MN KITSAP from January 2010 through the present;
7.  All memoranda, correspondence, reports of discussions, emails, electronic messages or communications, Safety Management System reports or complaints or safety advisories, safety meeting minutes or other documentation of any type whatsoever discussing, referencing or regarding the exterior ladders/stairways leading from the pilothouse of the MN KITSAP;
8.  All memoranda, correspondence, reports of discussions, emails, electronic messages or communications, Safety Management System reports or complaints or safety advisories, safety meeting minutes or other documentation of any type whatsoever discussing, referencing or regarding ladders/stairways of the type shown in the photographs which are Exhibits 1 and 2 to this correspondence;
   9.	All Supervisor's Report of Employee's Personal Injury/Illness, Employee Report of Accidents, Witness Statements, Investigation Reports or other accident reports, investigations or descriptions of injuries suffered by seamen or passengers either ascending or descending ladders/stairways of the type on any WSF vessel shown in the photographs which are Exhibits 1 and 2 to this correspondence;
    10.	All instructions, guidelines, rules, SMS sections or other protocol discussing, referencing or regarding application or use of nonslip material on vessel stairways and ladders;
   11.	All work requests, work orders, invoices, SMS work requestions, or other documentation of any type discussing, referencing or regarding the exterior portside ladders/stairway leading from the pilothouse of the MN KITSAP;
12.   All vessel plans, diagrams, drawings, photographs, details or other data of any type depicting the ladders/stairways leading from the pilothouse of the MN KITSAP as they existed in November 2017.                                                                                  </t>
  </si>
  <si>
    <t xml:space="preserve">Injuries Suffered by Person aboard the M/V KITSAP on November 28, 2017 </t>
  </si>
  <si>
    <t>Sent Phase 1 2/29/16
Sent Phase 2 3/22/16
Sent Phase 3 4/22/16
Sent Phase 4 5/25/16
Sent Phase 5 7/25/16</t>
  </si>
  <si>
    <t xml:space="preserve">1) All Supervisor's Report of Employee's Personal Injury/Illness, Employee Report of Accidents, Witness Statements, Employer's Request for Examination and /or Treatment, Investigation Reports or other accident reports, investigations or descriptions of injuries suffered by Cody A. Hewitt on January 9, 2016 aboard the M/V Salish;
2) All Supervisor's Report of Employee's Personal Injury/Illness, Employee Report of Accidents, Witness Statements, Employer's Request for Examination and /or Treatment, Investigation Reports or other accident reports, investigations or descriptions of injuries suffered by crew members or passenger walking on aprons or apron lips dating back to January 2000;
3) All memoranda correspondence, reports of discussions, emails, electronic messages or communications, Safety Management System reports or complaints or safety advisories, safety meeting minutes or other documentation of any type whatsoever regarding prior injuries or hazards or risks associated with crewmembers walking and or falling as a result of walking on aprons or apron lips, and electronic and written communications either within the Washington State Ferry system or with outside vendors regarding the same;
4) All memoranda correspondence, reports of discussions, emails, electronic messages or communications, Safety Management System reports or complaints or safety advisories, safety meeting minutes or other documentation of any type whatsoever regarding application or installation of nonslip on aprons or apron lips, and electronic and written communications either within the Washington State Ferry system or with outside vendors regarding the same;
5) All documents of any type indicating maintenance and unearned wages payments made to Cody A. Hewitt subsequent to January 2016;
6) All coefficient of friction test data of reports regarding apron lips of the type used at Slip 1 at the Port Townsend terminal in January 2016;
7) The Pilothouse logs of the M/V Salish of January 7 through 11, 2016; 
8) All vendor's, seller's and manufacturer's data, warnings and information of any type regarding the apron lips used at Slip 1 at Port Townsend terminal in January 2016, including but not limited to operations, installation and maintenance  manuals, sales documents, or communications with the vendor, seller and manufacturer regarding operation, installation and maintenance of said apron lips;
9) All memoranda, correspondence, reports of discussions, emails, electronic messages or communications, Safety Management System reports or complaints or safety advisories, safety meeting minutes or other documentation of any whatsoever regarding the use of non slip materials on walking surfaces on Washington State Ferry vessels;
10) All work requests, work orders, invoices, SMS work requests or other documentation of time related to the installation of non slip surfaces on Washington State Ferry vessels;
11) All SMS sections and other directives, guidelines, rules, procedures, fleet advisories, standards and protocol in effect on January 9, 2016 addressing or discussing the handling and securing of lines to moor a vessel;
12) All SMS sections and other directives, guidelines, rules, procedures, fleet advisories, standards and protocol in effect on January 9, 2016 addressing or discussing the use of non slip surfaces on walking decks of Washington State Ferry vessels;
13) All SMS sections and other directives, guidelines, rules, procedures, fleet advisories, standards and protocol in effect on January 9, 2016 addressing or discussing the positioning of apron when a vessel is moored for the night;
14) All SMS sections and other directives, guidelines, rules, procedures, fleet advisories, standards and protocol in effect on January 9, 2016 addressing or discussing the person(s) with the duty of lowering or raising the apron when the vessel is unmoored in the morning of moored after the last trip of the night;
15) All drawings, diagrams of plans showing the location of the apron controls at Slip 1 at the Port Townsend terminal;
16) All photos, drawings or other depiction of the area aboard the M/V Salish where Cody A. Hewitt was injured on January 9, 2016;
17) All photos, drawings or other depiction of the apron and/or apron lips Cody A. Hewitt was injured  on January 9, 2016;
18) All photos, drawings or other depiction of the area where the control which lowers and raises the apron lip at Slip 1 of the Port Townsend terminal is located;
19) all surveillance videos showing Cody A. Hewitt's fall aboard the M/V Salish on January 9, 2016.
</t>
  </si>
  <si>
    <t>Injuries suffered Cody A. Hewitt</t>
  </si>
  <si>
    <t>Phase 1 sent 10/10/2017</t>
  </si>
  <si>
    <t>1)        All Supervisor's Report of Employee's Personal Injury/Illness, Employee Report of Accidents, Witness Statements, Employer's Request for Examination and/or Treatment, Investigation Reports or other accident reports, investigations or descriptions of injuries suffered by Daniel A. Morrill on November 23, 2015 aboard the MN KLAHOWY A;
2.	All memoranda, correspondence, reports of discussions, emails, electronic messages or communications, Safety Management System reports or complaints or safety advisories, safety meeting minutes or other documentation of any type whatsoever regarding the exterior portside stairway leading from the pilothouse at the No. 1 end of the M/V KLAHOWYA and electronic and written communications either within the Washington State Ferry system or with outside vendors regarding stairway;
3.	All documents of any type indicating maintenance and unearned wage payments made to Daniel A. Morrill subsequent to November 23, 2015;
4.	All materials, drawings, photos, plans, diagrams or other depictions of any type of the portside stairway leading from the pilothouse at the No. 1 end of the M/V KLAHOWYA as it existed on and after November 23, 2015;
5.	The pilothouse logs of the MN KLAHOWY A of November 20 through November 25, 2015;
6.	All M-PET Work Orders or other work orders or maintenance or other documentations of any type regarding or related to the application or installation of non-slip relative to the exterior stairway leading from the pilothouse at the No. 1 end of the M/V KLAHOWYA from January 2008 through the present;
7.	All memoranda, correspondence, reports of discussions, emails, electronic messages or communications, Safety Management System reports or complaints or safety advisories, safety meeting minutes or other documentation of any type whatsoever discussing, referencing or regarding the exterior portside stairway leading from the pilothouse at the No. 1 end of the M/V KLAHOWYA;
8.	All instructions, guidelines, rules, SMS sections or other protocol discussing, referencing or regarding application or use of nonslip material on vessel stairways and ladders;
9.	All work requests, work orders, invoices, SMS work requestions, or other documentation of any type discussing, referencing or regarding the exterior portside stairway leading from the pilothouse at the No. 1 end of the M/V KLAHOWYA;
10.	All surveillance videos showing Daniel A. Morrill's injury aboard the MN KLAHOWY A on November 23, 2015.</t>
  </si>
  <si>
    <t>Injuries suffered Daniel A. Morrill</t>
  </si>
  <si>
    <t>Sent Phase 1</t>
  </si>
  <si>
    <t xml:space="preserve">1) All Supervisor's Reports of Employee's personal Injury/Illness, Employee Report of Accidents, Witness Statements, Employer's Request for Examination and/or Treatment, Investigation Reports or other accident reports, investigation or descriptions of injuries suffered by Michael A. LaCroix on December 1, 202 at the Port Townsend Terminal:
2) All memoranda, correspondence, reports of discussions, e-mails messages of communications, Safety management System reports or complaints or safety advisories, safety meeting minutes or other documentation of any type whatsoever regarding the curb on which Michael A. LaCroix tripped and the injuries suffered by Michael A. LaCroix on December 1, 2012 at the Port Townsend Terminal, and communications either within the Washington State Ferry system or with Port Townsend Terminal regarding said curb or said injured;
3) All documents of any type indicating maintenance and unearned wage payments made to Michael A. LaCroix Subsequent to December 1, 2012;
4) All lighting plans or diagrams regarding the strength and positioning of lighting at the Port Townsend Terminal of December 1, 2012;
5) The pilothouse and engine room logs of the M/V KNNEWICK of December 1, 2012;
6) All memoranda, correspondence, reports of discussions, e-mails, electronic messages or communications, Safety Management System reports or complaints or safety advisories, safety meeting minutes or other documentation of any type whatsoever regarding modifications or changes to the curb on which Michael A. LaCroix tripped on December 1, 2012 at the Port Townsend Terminal;
7) All SMS sections and other directives, guidelines, rules, standards and protocol addressing visual warning of trip hazards to be in place on vessels or on land written and maintained by the Department of Transportation and the Washington State Ferry system as of December 1, 2012;
8)All SMS sections and other directives, guidelines, rules, standards and protocol addressing visual warning of trip hazards to be in place on vessels or on land written and maintained by the Department of Transportation and the Washington State Ferry system in place today; 
9) All photos, drawings or other depiction of the area at the Port Townsend Terminal where Michael A. LaCroix was injured on December 1, 2012;
10) All surveillance video showing Michael A. LaCroix's fall at the Port Townsend Terminal on December 1, 2012.
</t>
  </si>
  <si>
    <t>Injuries suffered Michael A. LaCroix</t>
  </si>
  <si>
    <t>PDR-15-2748</t>
  </si>
  <si>
    <t xml:space="preserve">1. All Supervisor's Report of Employee's Personal Injury/Illness, Employee Report of Accidents, Witness Statements, Investigation Reports or other accident reports, investigations or descriptions of injuries suffered by Daria Klos aboard the M/V WENATCHEE on or about August 19, 2017;
2. All studies, reports, investigations, minutes of meetings,
documentation of discussions, complaints, memoranda,
correspondence, emails, electronic messaging, notes, Fleet Advisories, Safety Management System deficiency notices. Complaints, requests or recommendations, or other communications of any type discussing, referring to or relating to strippers of the type involved in Daria Klos' injury aboard the M/V WENATCHEE on August 19, 2017;
3. All plans, diagrams, drawings, photographs, details or other data of any type depicting the stripper involved in Daria Klos' injury aboard the M/V WENATCHEE on August 19, 2017;
4. All plans, diagrams, drawings, photographs, details, manufacturer's or vendor's instructions, maintenance manuals and instructions, operating manuals or other data of any type depicting or relating to strippers of the type involved in Daria Klos' injury aboard the M/V Wenatchee on August 19, 2017;
5. All Periodic Maintenance Schedules or other similar schedules or documents created from January 2013 to the present referring to or detailing inspection and/ or maintenance of strippers of the type involved in Daria Klos' injury aboard the M/V WENATCHEE on August 19, 2017;
6. All Supervisor's Report of Employee's Personal Injury/Illness, Employee Report of Accidents, Witness Statements, Investigation Reports or other accident reports, investigations or descriptions of injuries suffered by workers operating strippers of the type involved in Daria Klos' injury aboard the M/V WENATCHEE on August 19, 2017.
</t>
  </si>
  <si>
    <t>Injuries to Daria Klos occurring on August 19, 2017 aboard M/V Wenatchee.</t>
  </si>
  <si>
    <t>Sent Phase 2</t>
  </si>
  <si>
    <t>James J. Bergman concerning injuries sustained while working for Washington State Ferries on May 15, 2015. I hereby request access to or a copy of all records relating to items the items below for noncommercial use.
1) Copies of all incident reports, accident reports, witness statements, investigation reports, supervisor's reports, master's certificates, or photographs that concern Mr. Bergman's injury on May 15, 2015;
2) Copies of all written policies or procedures for the Washington State Ferry system that concern moving the sewage hose to discharge sewage from the ferries;
3) Copies of all written policies or procedures for the Washington State Ferry system that concern lifting or dragging heavy items on the ferries;
4) Copies of any job safety analysis for the task of removing the sewage hose on Washington State Ferries;
5) Copies of the wheelhouse log for the vessel where the injury occurred on May 15, 2015;
6) Copies of the all training materials provided to the crew regarding moving the sewage hose on the ferries;
7) Copies of all incident reports that concern injuries to other crew members while attempting to move the sewage hose on any of WSF vessels;
8) Copies of any WSF Safety Management System provisions that concern the sewage hoses or movement of heavy items on the ferries.</t>
  </si>
  <si>
    <t>Injuries to James J Bergman</t>
  </si>
  <si>
    <t>PDR-15-2695</t>
  </si>
  <si>
    <t xml:space="preserve">1.  All Supervisor's Report of Employee's Personal In jury/ Illness, Employee Report of Accidents,  Witness  Statements,  Investigation  Reports  or other accident reports, 
investigations or  descriptions  of  injuries  suffered by Loretta L. Drechsel aboard the M/V TOKITAE on or about June 30, 20  17;
2. All studies, reports, investigations, minutes of  meetings, documentation of discussions, complaints, memoranda, correspondence, emails, electronic messaging, notes, Fleet Advisories, Safety Management System deficiency notices. Complain ts, requests or recommendations, or other 
communications of any type discussing, referring to or relating to crewmember injuries walking on apron lips that are raised off vessel car decks;
3.  The Pilothouse  Log of the  M/V TOKIT AE on  June 29 and  30 and  July 1, 2017;
4.  The Engine Room Log of the M/V TOKITAE on June 29 and 30 and July 1, 2017;
5. All Supervisor's Report of Employee's Personal Injury/Illness, Employee Report of Accidents, Witness Statements, Investigation  Reports  or other accident reports, investigations or 
descriptions  of  injuries suffered by Loretta L. Drechsel aboard the MN KITTITAS on or about November 24, 2017;
6. All vessel  plans,  drawings,  photographs,  or  other  depictions  of  the galley of the MN KITTITAS;
7.  All  communications, submissions,  memoranda  or  documents  of any  kind related or referring to modifications made by Centerplate to the galley, cash register and service counter of the M/V KITTITAS between September 2016 and the present.
</t>
  </si>
  <si>
    <t xml:space="preserve">Injuries to Loretta L. Drechsel Occurring-June 30, 2017 aboard the M/V TOKITAE and-November 24, 2017 aboard the M/V KITTITAS
</t>
  </si>
  <si>
    <t>Phase 1 Sent 3/29/2018
Phase 2 sent 4/9/2018</t>
  </si>
  <si>
    <t>1. All Supervisor's Report of Employee's Personal Injury/Illness, Employee Report of Accidents, Witness Statements, Investigation Reports or other accident reports, investigations or descriptions of injuries suffered by Phillip A. Wolf aboard the M/V KENNEWICK on or about February 4, 2018;
2. All studies, reports, investigations, minutes of meetings,
documentation of discussions, memoranda, correspondence, emails, electronic messaging, notes. Fleet Advisories, Safety Management System notices or requests or recommendations, or other communications of any type discussing, referring to or relating to float switch malfunctions or deficiencies aboard the M/V KENNEWICK, M/V CHETZAMOKA and M/V SALISH;
3. All vessel plans, diagrams, drawings, photographs, details or other data of any type depicting the M/V KENNEWICK engine room sewage lift tank, including but not limited to the hatch opening used to inspect the sewage lift tank, the float switch and the access provided on either side of the sewage lift tank to allow inspection of the tank opening;
4. All Periodic Maintenance Schedules or other similar schedules or documents created from January 2013 to the present referring to or detailing inspection and/or maintenance of the M/V KENNEWICK engine room sewage lift tank and float switch inside said lift tank;
5. All studies, reports, investigations, minutes of meetings, documentation of discussions, memoranda, correspondence, emails, electronic messaging, notes, Fleet Advisories, Safety Management System notices, Safety Management System sections or requests or recommendations, or other communications of any type discussing, referring to or relating to available access to voids for the purpose of inspections;
6. All Supervisor's Report of Employee's Personal Injury /Illness, Employee Report of Accidents, Witness Statements, Investigation Reports or other accident reports, investigations or descriptions of injuries suffered by workers accessing sewage lift tanks aboard the M/V KENNEWICK, M/V CHETZAMOKA and M/V SALISH.</t>
  </si>
  <si>
    <t>Injuries to Phillip A. Wolf</t>
  </si>
  <si>
    <t>Janet Usellis</t>
  </si>
  <si>
    <t>Please provide records that show the dollar amount of each settlement or judgment for any Injury claim made by a
passenger on any Washington Slate ferry from January 1, 2013, to the present.</t>
  </si>
  <si>
    <t>Injury claim made by a passenger on any WA State ferry from Jan 1,2013 - Present</t>
  </si>
  <si>
    <t>Manza &amp; Moceri</t>
  </si>
  <si>
    <t>John Moceri</t>
  </si>
  <si>
    <t xml:space="preserve">Matthew Hurley in connection with a claim for injuries which occurred on October 8, 2015. While in the course of his employment Mr. Hurley was driving his police vehicle and struck a downed pole that was on the shoulder of the roadway. The collision occurred on west bound SR 512 near Milepost 8. 
We are now collecting information that will enable us to fairly evaluate the case. </t>
  </si>
  <si>
    <t>Injury Matthew Hurley</t>
  </si>
  <si>
    <t>Anderson Carey &amp; Williams</t>
  </si>
  <si>
    <t>Not sent, waiting for copy fees</t>
  </si>
  <si>
    <t>Douglas R. Williams</t>
  </si>
  <si>
    <t>Re: Vessel: FERRY ELWHA
Our Client: Paul H. Olson
Date of Injury: July 17, 2013
1. Copies of any written statements or transcripts of any recorded
statements, and notes of any oral statements made by the claimant
concerning the circumstances of his injury or its consequences.
2. A copy of the claimant's employment contract in effect on the date of injury.
3. A summary in any convenient form of payments made to the claimant on account of maintenance.
4. Any accident reports pertaining to the claimant's injuries aboard the vessel, and any collateral reports or statements of crew members or witnesses.
5. Copies of all medical reports and records.
6. A summary in any convenient form of medical bills received , with indication of whether such bills are paid.
7. Personnel file of the claimant.
8. Crew list for the vessel as of the date of injury, including last known addresses and telephone numbers.</t>
  </si>
  <si>
    <t>PDR-14-2918</t>
  </si>
  <si>
    <t>Denial Exemption(s) - 42.56.330(7): 42.56.510: 47.56.795(2)(b): 46.63.160(6)(b): 42.56.230(5)
Denial Exemption(s) - 42.56.230(5): 42.56.330(7): 42.56.510: 46.63.160(6)(b): 47.56.795(2)(b)</t>
  </si>
  <si>
    <t>Personally identifying information, bank card numbers, and specific instances of travel</t>
  </si>
  <si>
    <t>46.63.160(6)(b)</t>
  </si>
  <si>
    <t>Good To Go for copies of all communications attempted or made to the registered owner of AOF4603</t>
  </si>
  <si>
    <t>Good to go communications with owner of specific license plate AOF4603</t>
  </si>
  <si>
    <t>PDR-14-1540</t>
  </si>
  <si>
    <t>Good To Go for all records related to vehicle license 6YQR601</t>
  </si>
  <si>
    <t>Good to Go records for vehicle license 6YQR601</t>
  </si>
  <si>
    <t>PDR-14-1538</t>
  </si>
  <si>
    <t>Inland Empire Highway records for Right of Way between Myra Road and 12th St. in Walla Walla. Road is known as Pine St. in the city.
The only record I have is a sheet 2 of 5. Date appears to be 1923 or 1924 and is very dark. R/W on that sheet is particularly wacky, and I'm especially interested in what the R/W is today, i.e. What's been acquired or turned back.</t>
  </si>
  <si>
    <t>Inland Empire Highway right of way</t>
  </si>
  <si>
    <t>Tom Davis</t>
  </si>
  <si>
    <t>Input on what worked and what did not on the incident that happened on I-84 on January 17</t>
  </si>
  <si>
    <t>PDR-15-0185</t>
  </si>
  <si>
    <t>Douglas W. Thompson</t>
  </si>
  <si>
    <t xml:space="preserve">Inquiry regarding the US2-SR 9 interchange:
1 What were the traffic counts on highway 9 preceding the construction?
   2 What was the cost of the two stop lights installed and also the cost of annual maintenance?
   3 What was your projected cost of the "loop" or Cloverleaf type intersection and it's projected cost of annual maintenance?
   4 Has the DOT monitored the average length of time it takes a commuter during rush hours to maneuver the two side-by-side traffic lights?(actually three)
   5 Were there public meetings held regarding various options for this intersection?
   6. A copy of the minutes of the actual discussions regarding the Cloverleaf versus stoplights discussions.
</t>
  </si>
  <si>
    <t>inquiry re the US2-SR 9 interchange</t>
  </si>
  <si>
    <t xml:space="preserve">FOR THE YEARS 2009 TO PRESENT, I REQUEST THE FOLLOWING RECORDS: 
Any and all maintenance records (including, but not limited to, logs, lists, hand written notes, photographs, video or audio recordings) for all Washington State Ferry Boats. 
A comprehensive list of maintenance/repair orders and/or backlog list or records of maintenance that has yet to be performed on all Washington State Ferry Boats (including, but not limited to, logs, lists, hand written notes, photographs, video or audio recordings)
All emails regarding maintenance concerns, boat breakdowns, repair orders, public and media relations regarding the same (including, but not limited to, logs, lists, hand written notes, photographs, video or audio recordings)
</t>
  </si>
  <si>
    <t>Inspection Records</t>
  </si>
  <si>
    <t>PDR-14-2083</t>
  </si>
  <si>
    <t xml:space="preserve">I am requesting an opportunity to inspect or obtain copies of public records of all documents filled out by the U.S. Coast Guard inspector(s) as part of ferry inspections for WSDOTÃ¢â‚¬â„¢s ferry Tacoma and ferry Evergreen State for the last two years. </t>
  </si>
  <si>
    <t>Inspection records</t>
  </si>
  <si>
    <t>PDR-14-2249</t>
  </si>
  <si>
    <t>Marsi Gorman</t>
  </si>
  <si>
    <t>4/17/2014 inspection report for 2250 39th Ave. E.</t>
  </si>
  <si>
    <t>inspection report (for property along SR 520)</t>
  </si>
  <si>
    <t>PDR-14-3141</t>
  </si>
  <si>
    <t>Kirk E. King</t>
  </si>
  <si>
    <t xml:space="preserve">(For the) condo at Canterbury Shores.  Unit 410.
the various inspection reports you have on that unit, including photos and notes from the HWY SR 520 construction?
As clarified 2/3/2016:
In addition to the inspection reports.
1:  all photos and notes related to the unit in Question  Apt 410 (for example, I remember the inspectors taking extensive photos while inspecting 410, but not many while inspecting 206)
2:  all photos and notes related to the rest of the complex common areas and any photos and notes related to any changes in any area of the building as well. 
</t>
  </si>
  <si>
    <t>Inspection report on Unit 410, Canterbury Shores.  Photos. Notes</t>
  </si>
  <si>
    <t>James Fahey</t>
  </si>
  <si>
    <t>I am requesting that I receive documentation indicating that on July 24 2014 in the early afternoon on I-5 NB near milepost 101, the appropriate signage and transition joints were in place during the repaving project.  Tucci &amp; Sons has indicated that WSDOT inspectors were on site daily and I would like to see that documentation along with their findings of the site visits from July 22 through July 26.</t>
  </si>
  <si>
    <t>Inspection Reports</t>
  </si>
  <si>
    <t>PDR-15-0049</t>
  </si>
  <si>
    <t>Denial Exemption(s) - 42.56.330(7): 42.56.510: 47.56.795(2)(b): 46.63.160(6)(b): 42.56.230(5)
Denial Exemption(s) - 42.56.330(7): 42.56.510: 47.56.795(2)(b): 46.63.160(6)(b): 42.56.230(5)</t>
  </si>
  <si>
    <t>all Good To Go records related to vehicle license 984XAR</t>
  </si>
  <si>
    <t>GTG records for vehicle license 984XAR</t>
  </si>
  <si>
    <t>PDR-14-1536</t>
  </si>
  <si>
    <t>A copy of the latest inspection report for the subject bridge 202/61.</t>
  </si>
  <si>
    <t>Inspection Reports Bridge 202/61</t>
  </si>
  <si>
    <t>Robert Sweeton</t>
  </si>
  <si>
    <t xml:space="preserve">all structural inspection reports of the Deception Pass Bridge, Island Co, Washington starting in 1998.  I have a particular interest in any information related to the water utility lines.  </t>
  </si>
  <si>
    <t>Inspection reports Deception Pass Bridge</t>
  </si>
  <si>
    <t>PDR-14-2142</t>
  </si>
  <si>
    <t>Phase 1</t>
  </si>
  <si>
    <t xml:space="preserve">Most recent WSDOT inspection reports related to the Deception Pass Bridge covering 2015 to 2016.  I am also seeking all internal written memoranda, both electronic and written communications, photos and test reports concerning both water lines spanning all sections of the bridge. </t>
  </si>
  <si>
    <t>Leith Burgers</t>
  </si>
  <si>
    <t xml:space="preserve">I would like inspection reports for the August 10, 2016 - September 25, 2016.  Contract #8916  Yakima area - Hwy 12, Suntides to North 1st , approximate mileposts 197-202, all directions
</t>
  </si>
  <si>
    <t>Inspection reports for the August 10, 2016 - September 25, 2016 Contract 8916 Yakima area - Hwy 12, Suntides to North 1st milepost 197-202 all directions</t>
  </si>
  <si>
    <t>Multiconsult</t>
  </si>
  <si>
    <t xml:space="preserve">Alfred  Skartveit  </t>
  </si>
  <si>
    <t>Inspection reports or other information on your experience with operation and maintenance of the expansion joints and bearings on SR 520 Bridge.</t>
  </si>
  <si>
    <t>inspection reports or other information on your experience with operation and maintenance of the expansion joints and bearings on SR 520 Bridge</t>
  </si>
  <si>
    <t>Raymond W. Ellener</t>
  </si>
  <si>
    <t>Per the attached E-mail string I am requesting all inspection reports for the I5 reversible lanes from Mile post 165.49 to Mile post 167, or the north end of the reversible lane tunnel.  I want to review the reports made after I filed a claim stating that rocks and water hit my car while travelling northbound in the tunnel on January 4, 2016.  Along with the inspection reports I am also requesing all E-mails that I have not prviously recieved, and meeting notes regarding the investigation that led the WSDOT to make the conclusion that it is not their resposibility to protect travellers in the reversible lane tunnels from
falling objects.</t>
  </si>
  <si>
    <t xml:space="preserve">Inspections Reprts and Investigation Emails/Meeting Notes </t>
  </si>
  <si>
    <t>Brumback Law Group, PLLC</t>
  </si>
  <si>
    <t>Carlene Markfelder</t>
  </si>
  <si>
    <t>Please provide all documents created or used for the purpose of determining the stability of the land where landslide occurred on Highway 410 on October 11, 2009. These documents would be the basis for the Washington State Department of Transportation's reconstruction of Highway 410 after the landslide. This request is meant to include, but is not limited to, any and all inspections, hydrology testing/reports, geological surveys/testing results/reports, ecology testing/reports; ground and soil testing, engineering surveys/testing results/reports, etc.</t>
  </si>
  <si>
    <t>inspections, hydrology testing/reports, geological surveys/testing results/reports, ecology testing/reports; ground and soil testing, engineering surveys/testing results/reports, etc. for highway 410 for landslide that occured on October 11, 2009.</t>
  </si>
  <si>
    <t>Inland Networks</t>
  </si>
  <si>
    <t>Vernon Swesey</t>
  </si>
  <si>
    <t>Inspector daily reports for an invoice</t>
  </si>
  <si>
    <t>Inspector Daily Reports</t>
  </si>
  <si>
    <t>Dan Cassuto</t>
  </si>
  <si>
    <t xml:space="preserve">What the inspector determined  after visiting the highway 410 site in Bonney Lake on April 9. </t>
  </si>
  <si>
    <t>Inspector determined on SR 410 site</t>
  </si>
  <si>
    <t>PDR-15-1070</t>
  </si>
  <si>
    <t>Rekhi&amp;Wolk,P.S.</t>
  </si>
  <si>
    <t>Jeff Mead</t>
  </si>
  <si>
    <t xml:space="preserve">WSDOT inspector logs relating to: 
Best Parking Lot Cleaning Inc.;
212th Way SE Sammamish, WA from January 2017 to present;
I-405 NE 6th St. to I-5 Widening and Express Toll Lane Project from January 2013 to present. 
</t>
  </si>
  <si>
    <t>Inspector logs</t>
  </si>
  <si>
    <t>James Parker</t>
  </si>
  <si>
    <t>The documents that I am seeking are InspectorÃ¢â‚¬â„¢s Daily Records or Reports for the SR 105 Norris Slough Culvert Replacement project begun in September or October of 2010 (which I believe are referred to as IDRÃ¢â‚¬â„¢s).  The records were probably created by Jason Phelps, and the dates of the records I am seeking are from October 1, 2010 to March 31, 2011.</t>
  </si>
  <si>
    <t xml:space="preserve">Inspector's Daily Records for SR105 Norris Slough Culvert Replacement </t>
  </si>
  <si>
    <t>PDR-15-3121</t>
  </si>
  <si>
    <t>Watt, Tider, Hoffar &amp; Fitzgerald, LLP</t>
  </si>
  <si>
    <t>Christopher A. Wright</t>
  </si>
  <si>
    <t>1. All "Inspector's Daily" Reports, other daily inspection reports, project reports, and progress reports, whether daily, weekly or monthly, as provided to, or authored by, WSDOT or any other Washington State entity, that relate in any way to the construction and/or compliance with applicable safety protocols or rules on the Project, for the period beginning October 1, 2014 to date. Please refer to Attachment
A (Inspector's Daily Report dated March 26, 2015) for an example of an "Inspector's Daily Report" as one type ofreport that is being sought by this request.
2. Any and all attachments, including but not limited to photographs and/or videos, reports, and any other documents attached to the requested reports for the period beginning October 1, 2014 to date.</t>
  </si>
  <si>
    <t>Inspector's Daily Reports for #8625 - West Approach Bridge North</t>
  </si>
  <si>
    <t>PDR-15-1189</t>
  </si>
  <si>
    <t>Larry Scholten</t>
  </si>
  <si>
    <t>"I am looking for Instructional Letter 4020.11, referenced in the Maintenance Manual, and am having trouble locating it on the website.
Here is the reference.
WSDOT Maintenance Manual for Water Quality and Habitat Protection Guidance, WSDOT, IL 4020.00, July 1, 1999
I would like to obtain a pdf copy if possible."</t>
  </si>
  <si>
    <t>Instructional Letter IL 4020.00, dated July 1, 1999</t>
  </si>
  <si>
    <t>PDR-14-1959</t>
  </si>
  <si>
    <t>Denial Exemption(s) - 42.56.230(3)</t>
  </si>
  <si>
    <t>All Instructor pay documents in the maintainence training departmnet of WSF from 6/1/2013 through 12/31/2013</t>
  </si>
  <si>
    <t>Instructor Pay Documents</t>
  </si>
  <si>
    <t>PDR-13-2268</t>
  </si>
  <si>
    <t>PHASE 1 Sent 9/1/2016
Phase 2 sent 1/4/2017
Phase 3 sent 1/30/2017
PHASE 4 sent 5/9/2017</t>
  </si>
  <si>
    <t>Use or removal of insulation during construction, repair, renovation, and/or maintenance of the following Washington State Ferries: Evergreen State, Illahee, Olympic, Kulshan, Nisqually, and Elwha. We would like to request any and all documents pertaining to the installation and removal of inulation of any type and of any composition (i.e. fireproofing; pipe insulation; machinery insulation; equipment insulation; acoustical insulation; soundproofing; pad/blankets for engine parts, manifolds; bulkhead insulation; etc.) located below decks and/or in the hold, on passenger decks, on sun decks on the Nav bridge, and/or on the house top, including but not limited to insulation located in engine rooms, tank rooms, steering gear rooms, reduction gear rooms, storage rooms, electrical rooms, operating stations, offices, an any other locations where insulation was present. This would include records from initial construction as well as subsequent repairs, renovations, and maintenance.
As for the time frame, we are interested in records dating from the initial construction up to the time each ferry was retired from services. If any of these ferries are still in services, then we would like records dating to the present.</t>
  </si>
  <si>
    <t>Insulation repairs on ferries</t>
  </si>
  <si>
    <t>Kathy S. Woeck</t>
  </si>
  <si>
    <t>I am seeking copies of insurance documents for Marine Power &amp; Equipment, Co., Inc. Through a contract with Washington State, the company built the 6 Issaquah 100 Class Ferry.
The contract was awarded in 1978. If memory serves me correctly, construction started in 1979.
I assume these documents would be in the archives and perhaps all but the certificates remain.</t>
  </si>
  <si>
    <t>Insurance Documents</t>
  </si>
  <si>
    <t>PDR-15-0010</t>
  </si>
  <si>
    <t>Stephen Goodman</t>
  </si>
  <si>
    <t xml:space="preserve">All insurance related documents from 1960-1980 related to Manson Construction &amp; Engineering Company, 5209 E. Marginal Way South, Seattle, WA 98134. </t>
  </si>
  <si>
    <t>Insurance documents Manson  Construction</t>
  </si>
  <si>
    <t>PDR-15-0533</t>
  </si>
  <si>
    <t>The Builders Risk and Contractors Plant and Equipment Insurance Policy held by AON, naming WSDOT and Seattle Tunnel Partners as insureds [mentioned in the Expert Review Panel report on p. 32.]</t>
  </si>
  <si>
    <t>Insurance Policy held by AON</t>
  </si>
  <si>
    <t>PDR-15-1404</t>
  </si>
  <si>
    <t>Insurance Archaeology Group</t>
  </si>
  <si>
    <t>Albert Cavallaro</t>
  </si>
  <si>
    <t>Insurance Records for contract 1037</t>
  </si>
  <si>
    <t>Insurance Records</t>
  </si>
  <si>
    <t>PDR-15-2025</t>
  </si>
  <si>
    <t>interchange volumes (mainline and ramp volumes) at SR 512 / SR 167 for the most recent 5 years or so.</t>
  </si>
  <si>
    <t>Interchange volume</t>
  </si>
  <si>
    <t>PDR-15-1598</t>
  </si>
  <si>
    <t>Sophia Michener</t>
  </si>
  <si>
    <t xml:space="preserve">the SR99 Interior Structures Reports from January to December of 2016.
</t>
  </si>
  <si>
    <t>Interior Structures Reports</t>
  </si>
  <si>
    <t xml:space="preserve">a signed PDF copy as well as digital Microsoft WORD format of the Interlocal agreements between WSDOT and the following agencies that was in effect and used as the contractual agreement for WSDOT development review services for the below agencies for the majority of the year 2016.
Ã¢â‚¬Â¢ City of Seattle
Ã¢â‚¬Â¢ City of Vancouver
Ã¢â‚¬Â¢ City of Spokane
Ã¢â‚¬Â¢ City of Richland
Ã¢â‚¬Â¢ City of Yakima
</t>
  </si>
  <si>
    <t>Interlocal agreements between WSDOT and City of Seattle, Vancouver, Spokane, Richland and Yakima</t>
  </si>
  <si>
    <t xml:space="preserve">Ã¢â‚¬Â¢ Any internal audit(s) by WSDOT regarding customer-information security, specifically questions triggered by the misuse of Good 2 Go customersÃ¢â‚¬â„¢ credit card information in fall 2013.
Ã¢â‚¬Â¢ Any audits and correspondence by the Washington State AuditorÃ¢â‚¬â„¢s office regarding the misuse and/or security of Good 2 Go customersÃ¢â‚¬â„¢ credit card information in fall 2013.
</t>
  </si>
  <si>
    <t>Internal Audits</t>
  </si>
  <si>
    <t>Copies of all internal communication, notes, memos, external communication of PDRs # 14-1011 &amp; 14-1010.</t>
  </si>
  <si>
    <t>Internal Communication</t>
  </si>
  <si>
    <t>PDR-14-2902</t>
  </si>
  <si>
    <t>Joanne Salas</t>
  </si>
  <si>
    <t>Record showing what G2G was charged back in November 2013.</t>
  </si>
  <si>
    <t>Internal statement</t>
  </si>
  <si>
    <t>PDR-14-1144</t>
  </si>
  <si>
    <t>California Department of Transportation</t>
  </si>
  <si>
    <t>Tim Delis</t>
  </si>
  <si>
    <t>An emailed electronic (PDF) copy of an internal WSDOT Bridge &amp; Structures report titled "SR 522 Seismic Isolation Bearing" summarizing the in-service inspection of earthquake protection systems triple friction pendulum bearings that were recently installed on the SR 522 Snohomish River Bridge.</t>
  </si>
  <si>
    <t>Internal WSDOT Bridge &amp; Structures report titled "SR 522 Seismic Isolation Bearing"</t>
  </si>
  <si>
    <t>On April 12, 2016 at approximately 6:00 am, our client Desiree Brinson was hit by a bus (King County Transit) while walking across a crosswalk. The bus driver failed to yeild and stop for a pedestrian. Our firm is request the traffic camera footage of International Boulevard South and South 1751n Street, SeaTac, WA 98188 pertaining to this collision only. The vehicle that hit our client was a 2012 Ford Transit CG, license plate no.: B21285X.</t>
  </si>
  <si>
    <t>International South and South 176th St, SeaTac, WA Traffic Camera Footage</t>
  </si>
  <si>
    <t>Jennice Hyden</t>
  </si>
  <si>
    <t>All original proposals submitted by consultants for the Moveable &amp; Floating Bridge, Special Structures &amp; Tunnel Engineering Inspection Services On-Call submittals in 2010.</t>
  </si>
  <si>
    <t xml:space="preserve">Proposals </t>
  </si>
  <si>
    <t>PDR-14-1234</t>
  </si>
  <si>
    <t>Dave Kerns</t>
  </si>
  <si>
    <t>List of internet address(es) used to host Department of Transportation live traffic cameras used in and around Spokane and Spokane County, Washington and how these addresses can be accessed in order to view their activity.</t>
  </si>
  <si>
    <t>Internet address for DOT live traffic cameras</t>
  </si>
  <si>
    <t>Wiley Bittman</t>
  </si>
  <si>
    <t>Copies of all internet browsing history by the public employee John Himmel in his official capacity at WSDOT done on WSDOT devices. The time period would be all of 2015 to current.</t>
  </si>
  <si>
    <t>Internet Browsing history by John Himmel</t>
  </si>
  <si>
    <t>intersection of Cornwall and Virginia in the City of Bellingham item #1</t>
  </si>
  <si>
    <t>The Tucker Law Firm, PLLC</t>
  </si>
  <si>
    <t>Janelle Selk</t>
  </si>
  <si>
    <t>Please provide our office with the following items for the intersection and crosswalk of Cornwall Avenue and Virginia
Street in Bellingham, Washington.
1) The last 10 years of any and all accidents that occurred at/in the above listed intersection, including, but not limited to
any and all accidents that occurred in the crosswalk;
2) The last 3 years of any and all lighting and maintenance records near the above listed intersection including, but not
limited to, at the crosswalk
3) Any and all records, including electronic emails, relating to the above listed intersection including, but not limited to, any
complaints written or otherwise, correspondence, maintenance records, incident reports, collisions, injuries, studies
conducted or records relating to volume of traffic and or pedestrians, etc.</t>
  </si>
  <si>
    <t xml:space="preserve">Intersection and crosswalk of Cornwall Avenue and Virginia </t>
  </si>
  <si>
    <t>Paine Hamblen, LLP.</t>
  </si>
  <si>
    <t>John C. Riseborough</t>
  </si>
  <si>
    <t>All records in your possession regarding, pertaining, or reflecting the application, consideration, and disposition of any
request to locate, site, operate, modify, or relocate, a bus stop in the vicinity of the southeast corner of Flint Read and
Highway 2, Spokane County, Airway Heights, Washington (westbound lanes), including but not limited to all notes,
studies, reports, charts, diagrams, photos, drawings, decisions, applications, and communications of any type (e.g., letter,
e-mails).
All records in your possession concerning the accident which occurred on March 4, 2011 at the intersection of Flint Road
and Highway 2, Spokane County, Airway Heights, Washington.
All records in your possession regarding any other accidents at that intersection for the five (5) year period prior to
March 4, 2011.d</t>
  </si>
  <si>
    <t>Intersection Data</t>
  </si>
  <si>
    <t>PDR-14-0971</t>
  </si>
  <si>
    <t>Julie Wilson-McNerney</t>
  </si>
  <si>
    <t>1. Any and all documents from July 13, 2016 (the date of our last PRA request) to the date of this letter that in any way relate or pertain to the City's First Request.
2. Any and all documents from July 13, 2016 (the date of our last PRA request) to the date of this letter that in any way relate or pertain to WSDOT's Response.
3. Any and all documents from July 13, 2016 (the date of our last PRA request) to the date of this letter that in any way relate or pertain to the City's Second Request.
3. Any and all documents from July 13, 2016 (the date of our last PRA request) to the date of this letter that in any way relate or pertain to 
(a) the consistency of an intersection access at Rasmussen and SR
503 with the Limited Access Plan for SR 503;
(b) the consistency of an intersection access at Rasmussen and SR
503 with the Right of Way Plan for SR 503;
( c) the consistency of an intersection access at Rasmussen and SR
503 with the Intersection Plan for SR 503;
( d) the consistency of an intersection access at Rasmussen and SR 503 with a Limited Access Highway Plan for SR 503;
( e) the consistency of an intersection access at Rasmussen and SR
503 with Chapter 468-58 WAC; and
(f) any other present or future land use planning assumptions or
strategies pertaining to the SR 503 corridor and the circulation and
connectivity of City streets.</t>
  </si>
  <si>
    <t xml:space="preserve">Intersection improvements;  Rasmussen Blvd and SR 503, Battle Ground (SWR) </t>
  </si>
  <si>
    <t>John R. Connelly Jr.</t>
  </si>
  <si>
    <t>Copies of any and all records in your possession, which relate to the repair records, installation records and any work done to evaluate, analyze, determine or in any other manner investigate the lights or the timing on the lights located at the intersection of Meridian and 35th Street in Puyallup, Pierce County, Washington from time of installation to the present and specifically, including the past 10 years. This public records request encompasses any correspondence, reports, standards, maps, diagrams, memoranda, testing data, human factors studies, photographs, videos, accidents, incidents, complaints, road design, evaluation, operation, safety, maintenance and traffic control of Meridian and 35th Street, in Puyallup, Pierce County, Washington.</t>
  </si>
  <si>
    <t>Intersection in Puyallup 35th &amp; 161</t>
  </si>
  <si>
    <t>PDR-14-0954</t>
  </si>
  <si>
    <t>TIMING AND PHASING SCHEMATICS / PLAN FOR THE INTERSECTION OF BRIDGEPORT WAY SW &amp; ON / OFF RAMP FOR SOUTHBOUND I-5 ON 11-29-2012.</t>
  </si>
  <si>
    <t>Intersection of Bridgeport Way SW On/Off Ramp SB Timing and Phasing Schematics/Plan</t>
  </si>
  <si>
    <t>Joseph Scuderi</t>
  </si>
  <si>
    <t xml:space="preserve">The intersection has a traffic control signal and cameras. At the intersection of Old Highway 99, SR 12 and Interstate 5 ramps. We would request copies of all photographs, videos, images, reports or other written communications pertaining to the collision. </t>
  </si>
  <si>
    <t xml:space="preserve">Intersection of Old Highway 99, SR 12 and Interstate 5 ramps. Copies of all photographs, videos, images, reports or other written communications pertaining to collision. </t>
  </si>
  <si>
    <t>Meeghan Dooley</t>
  </si>
  <si>
    <t>Any video footage or photographs that the cameras may have captured, on July 19, 2016 at around 8:26 pm at the intersection of S. 188th Street and 36th Avenue S. in SeaTac, Washington.  As well as what the purpose is for these particular cameras.  For example, were the cameras installed to monitor this intersection, or are they traffic violation cameras?</t>
  </si>
  <si>
    <t>intersection of S. 188th Street and 36th Avenue S. in SeaTac, Washington</t>
  </si>
  <si>
    <t>item # 2 motor vehicle crashes that occurred on State Route 304 (aka Burwell St) @ Park Avenue .</t>
  </si>
  <si>
    <t>Gregory Colburn</t>
  </si>
  <si>
    <t>All requests refer to the intersection of State Route 304 (Burwell Street) and Park Avenue in the city of Bremerton, Washington.
1. Please provide hourly traffic volume studies, including turning movements, most recent to January 2016 at the above referenced intersection.
2. Please provide an accident history, including the accident identification code, for the past seven years (2009 to date), which have occurred at the above referenced intersection.
3. Provide a copy of all signal warrant studies completed at the above referenced intersection for the past seven years (2009 to date).
4. Provide a copy of all signal phasing studies completed at the above referenced intersection for the past seven years (2009 to date).
We request that all records be scanned and sent to us on disk, unless the documents are too large or unless it is cost-prohibitive to do so. For documents that are not scanned, please provide us with copies.</t>
  </si>
  <si>
    <t>Intersection of SR 304 and Park Ave in Bremerton WA</t>
  </si>
  <si>
    <t xml:space="preserve">The traffic signal timing and phasing schematic and plan for the intersection of SR 532 &amp; Old Highway 99 North in Stanwood WA. Snohomish County as configured on 09-12-2014. </t>
  </si>
  <si>
    <t xml:space="preserve">intersection of SR 532 &amp; Old Highway 99 North </t>
  </si>
  <si>
    <t>The traffic signal phasing and timing for the intersection of SR 532 and Pioneer Hwy, Stanwood WA, including which directional movements that correspond to each phase.</t>
  </si>
  <si>
    <t>Intersection of SR 532 and Pioneer Hwy, Stanwood WA</t>
  </si>
  <si>
    <t>Ross Kelley</t>
  </si>
  <si>
    <t>WSDOT Statewide and Eastern Region lists of uncontrolled intersections awaiting intersection control in priority order and the basis of ranking.</t>
  </si>
  <si>
    <t>Intersection priority list</t>
  </si>
  <si>
    <t>Chris Johnson</t>
  </si>
  <si>
    <t xml:space="preserve">intersections along SR 304 that we are looking at:
Ã¢â‚¬Â¢	N. Callow Ave
Ã¢â‚¬Â¢	N. Montgomery Ave
Ã¢â‚¬Â¢	High Ave
Ã¢â‚¬Â¢	Chester Ave
</t>
  </si>
  <si>
    <t>PDR-15-3377</t>
  </si>
  <si>
    <t xml:space="preserve">Pavement Marking Plans </t>
  </si>
  <si>
    <t>Interstate 405 between SR 520 in Bellevue and I-5/SR 518 in Tukwila, specifically the current project to reconstruct the freeway between Bellevue and Renton - 
I am requesting any available diagrams (including but not limited to draft plans, draft lane arrangements overlaid on aerial photographs, interchange studies, preliminary engineering documents, and plan sheets) that show the lane arrangement, specifically diagramming or calling out the number of lanes and lengths of various deceleration, acceleration, and auxiliary lanes for the mainline freeway and all entrance and exit ramps with connecting and intersecting roads.</t>
  </si>
  <si>
    <t>Interstate 405 between SR 520 in Bellevue and I-5/SR 518 in Tukwila, specifically the current project between Bellevue and Renton</t>
  </si>
  <si>
    <t>A copy of the contract along with all documentation relating to the original installation of the concrete barrier located on the north side of northbound Interstate 5 at milepost 117.96.</t>
  </si>
  <si>
    <t>Interstate 5 at milepost 117.96</t>
  </si>
  <si>
    <t>PDR-14-2216</t>
  </si>
  <si>
    <t>State Route 5 milepost 183.00 - 185.00</t>
  </si>
  <si>
    <t>Lack of Repsonse to complete 409 form</t>
  </si>
  <si>
    <t>John Walsh</t>
  </si>
  <si>
    <t>Accident history and collision data regarding all motor vehicle collisions on Interstate 5 between mile posts 183 and 185 and in particular collisions between vehicles that entered the unguarded median at this location.
All information on whether WSDOT considered median barrier projects at the above unguarded locations; whether WSDOT did any cost/benefit analysis of any such projects and the results of any such cost/benefit analysis; the ranking of any median barrier projects in the above area; all complaints regarding a lack of a median barrier at the above location on I-5; and all data and information on whether WSDOT considered upgrading the above area on I-5 with a median barrier.</t>
  </si>
  <si>
    <t>Interstate 5 between mile posts 183 and 185 Accident data &amp; median barrier infor</t>
  </si>
  <si>
    <t>PDR-15-2473</t>
  </si>
  <si>
    <t>5/545E - Restricted
5/545W - Restricted
5/549CNC - Restricted
5/566W - Restricted
5/566E - Restricted</t>
  </si>
  <si>
    <t>Original (circa 1960s) and/or updated as-built (if existing) engineering drawings of Interstate 5 in Seattle between the South Dearborn Street underpass and the Lakeview Boulevard East overpass (approximately 2.4 miles). This includes such drawings as overhead plan views, elevation views, and section views of roadways, viaducts, retaining walls, and street overpasses/underpasses that clearly show dimensions and elevations.</t>
  </si>
  <si>
    <t>Interstate 5 engineering drawings</t>
  </si>
  <si>
    <t>Jamila Johnson</t>
  </si>
  <si>
    <t>1) Public records relating to or describing the Interstate Justification Report ( including but not limited to the report itself) 
regarding the potential northbound on-ramp at Interstate 5 at Exit 258.
2) Public records relating to or describing the Interstate Justification Report (including but not limited to the report itself) regarding roundabout at the ramp intersections of Interstate 5 (Exit 258), an additional lane over Interstate  5 at W. Bakerview Road, or the realignment of Pacific Highway at the near W. Bakerview Road.
3) All communication relating to or describing the potential proposed transportation or infrastructure improvement designed to relieve traffic congestion and improve safety on and around Interstate 5 at the W. Bakerview Road intersection (Exit 258).</t>
  </si>
  <si>
    <t>Interstate Justification reports I-5</t>
  </si>
  <si>
    <t>Names of Applicants</t>
  </si>
  <si>
    <t>Mireya Mendoza</t>
  </si>
  <si>
    <t xml:space="preserve">I am requesting the interview questions, notes and scores for Ms. Mireya Mendoza and Sasha Elizabeth Sprinkle and all other applicants. 
Recruitment information, date, position name: Job number 2014-WSF-011 / HRC4 for the Terminals Department. 
Types of documents: Interview questions, notes taken by interview panel and scores. 
Any other details or documents: The interview panel consisted of three people, Doug Schlief, Stacey Ragsdale and Carrie Wood. 
</t>
  </si>
  <si>
    <t>Interview materials</t>
  </si>
  <si>
    <t>PDR-14-1859</t>
  </si>
  <si>
    <t>Bonneville Seattle Media Group</t>
  </si>
  <si>
    <t xml:space="preserve">Secretary of Transportation Lynn Peterson spoke with the Todd Herman Show on AM 770 KTTH on December 9...
During this interview, Ms. Peterson said: Ã¢â‚¬Å“I am also getting stories about people Ã¢â‚¬â€ literally, one person was ready to commit suicide because of their life and how it was being impacted by I-405, and literally wrote and said, Ã¢â‚¬ËœyouÃ¢â‚¬â„¢ve saved my life.Ã¢â‚¬â„¢ Ã¢â‚¬ï¿½
I hereby request any documents (including but not limited to email, memos, faxes, blog entries, tweets, Facebook posts, etc) that detail, explain, and/or prove the story Ms. Petersen is referring to in the above quote and interview. 
Please also furnish any documents (including but not limited to email, memos, faxes, blog entries, tweets, Facebook posts, etc) of response to this story either directly to the person who submitted the story and to staff members (whether at WSDOT or consultants or colleagues).
</t>
  </si>
  <si>
    <t>Interview with Sec. Peterson/Radio December 9 2015</t>
  </si>
  <si>
    <t>PDR-15-3416</t>
  </si>
  <si>
    <t>Copies of following initial PDR sent to Dept.: 15-3298, 15-3293, 15-3292, 15-3285, 15-3313, 15-3317, 15-3349, 15-3385, 15-3388, 15-3213, 15-3222, 15-3235, 15-3237, 15-3140, 15-3145, 15-3146, 15-3157, 15-3196, 15-3204, 15-3112, 15-3086</t>
  </si>
  <si>
    <t>Intial PDR</t>
  </si>
  <si>
    <t>Copies  of following initial PDR's that where sent to your Dept:
15-2908, 15-2909, 15-2910, 15-2921, 15-2946, 15-2947, 15-2942, 15-3006, 15-2987, 15-2984, 15-2983, 15-3075, 15-3062, 15-3061, 15-3051, 15-3044, 15-3014, 15-3033.</t>
  </si>
  <si>
    <t xml:space="preserve">Intial PDR </t>
  </si>
  <si>
    <t>Intial PDR request #'s :
15-0083
15-0084
15-0085
15-0086
15-0090
15-0091
15-0092
14-3358
14-3030
14-3249
14-3224
14-3287
14-3087
14-3477
14-3461
14-2971
14-2993
14-3210
15-0314
15-0291
15-0164</t>
  </si>
  <si>
    <t>Intial PDR request</t>
  </si>
  <si>
    <t>PDR-15-0779</t>
  </si>
  <si>
    <t xml:space="preserve">Initial records request sent to Dept. 16-2152, 16-1978, 16-1969, 16-2147, 16-1972, 16-1963, 16-2100, 16-1967, 16-1962, 16-1981,  16-1965, 16-2606, 16-2583, 16-2592 &amp; 16-2595. </t>
  </si>
  <si>
    <t xml:space="preserve">Intial request </t>
  </si>
  <si>
    <t>PublicAssets, Ltd.</t>
  </si>
  <si>
    <t>Skip Rudolf</t>
  </si>
  <si>
    <t>inventory of buildings and land owned by the DOT.</t>
  </si>
  <si>
    <t>PDR-15-2509</t>
  </si>
  <si>
    <t>Randall-Reilly</t>
  </si>
  <si>
    <t>Scott Campbell</t>
  </si>
  <si>
    <t xml:space="preserve">inventory of Construction, Industrial, and Truck related Equipment the State of Washington operates.  
Specifically the Manufacturer, Model, Serial Number, Year of Mfr., Equipment Description, Date of Purchase,  Company Purchased from, Hours on Meter, Purchase Price, In Service Indicator (Y/N), Current Location of Equipment. 
</t>
  </si>
  <si>
    <t>PDR-15-2335</t>
  </si>
  <si>
    <t>Mario Van Der Linden</t>
  </si>
  <si>
    <t>Investigating a motor vehicle accident that occurred on  02/17/2016 at 7:20 PM at Exit 270 Southbound on I-5. The camera that overlooks this exit is located at: http://www.wsdot.com/traffic/bellingham/Default.aspx?cam=9335</t>
  </si>
  <si>
    <t>Investigating a motor vehicle accident</t>
  </si>
  <si>
    <t>Misty Reese</t>
  </si>
  <si>
    <t xml:space="preserve">Hand written notes of Bobbi Collins Whitehead created on October 13, 2015 when conducting an investigation of hostile work environment for the Washington State Historical Society. </t>
  </si>
  <si>
    <t>Investigation</t>
  </si>
  <si>
    <t>PDR-16-0006</t>
  </si>
  <si>
    <t>Pamela Hall</t>
  </si>
  <si>
    <t>Investigation on Ed McCallister (HQ's) 2015. Would like copies of staff (past &amp; present) statements that have worked under him. I was spoken to about this Nov 2015 by investigators.</t>
  </si>
  <si>
    <t>Public Employee Personal Information
Personal Employee Information
Employee Medical Information</t>
  </si>
  <si>
    <t>Robert Alexander</t>
  </si>
  <si>
    <t>All information on investigation for termination Jennifer Como</t>
  </si>
  <si>
    <t>Investigation file</t>
  </si>
  <si>
    <t>Any and all records, investigative materials, photographs, or any other documents in your possession related to the investigation into the death of Bruce Hilton Cowing when his truck went into the water on the south span of the Hood Canal Bridge.</t>
  </si>
  <si>
    <t>Investigation file on Bruce Hilton Cowing</t>
  </si>
  <si>
    <t>Inslee, Best, Doezie &amp; Ryder</t>
  </si>
  <si>
    <t>Chris Pirnke</t>
  </si>
  <si>
    <t>Any and all records related to the Department's investigation(s) of Conway Construction, including but not limited to, the Taylor Bridge fire</t>
  </si>
  <si>
    <t>Investigation File: Conway Construction/Taylor Bridge fire</t>
  </si>
  <si>
    <t>Shelby Winkle</t>
  </si>
  <si>
    <t>All the investigation reports, ivestigation findings and disciplinary actions that were taken, on a workplace violence incident that occurred on July 7th 2016 in North Central Region on SR.97 at the Beebe Bridge,Chelan,  involving Area 1 maintenance employee Levi Knapp and North Central Region Bridge Crew employee Brent Dodge.</t>
  </si>
  <si>
    <t>Investigation findings</t>
  </si>
  <si>
    <t>Laird Norton Wealth Management</t>
  </si>
  <si>
    <t>Denial Exemption(s) - 42.56.330(7): 42.56.510: 47.56.795(2)(b): 46.63.160(6)(b): 42.56.230(5)
Denial Exemption(s) - 42.56.330(7): 42.56.510: 47.56.795(2)(b): 46.63.160(6)(b)</t>
  </si>
  <si>
    <t>Personally identifying information; Bank Account Number; Address's; License Plate; vehicle Identification Number; Credit Card Number and Records identifying a specific instance of travel</t>
  </si>
  <si>
    <t>David Baker</t>
  </si>
  <si>
    <t xml:space="preserve">(1) All documents the department intends to rely on in citation #CP-145307317
(2) All billing records for good to go! account #244351
(3) All records regarding the establishment of good to go! account #244351
</t>
  </si>
  <si>
    <t>Records for his Toll citation and Good to Go Account</t>
  </si>
  <si>
    <t>PDR-14-1277</t>
  </si>
  <si>
    <t>Brian Kjesbu</t>
  </si>
  <si>
    <t>the report from the investigation of the accident that occurred Thursdy, June 4th, 2015 on Us 12 just west of Montesano, Wa.  The accident occurred around 2pm on the Wynoochee River bridge.  W.S.P. and D.O.T. investigated.</t>
  </si>
  <si>
    <t>Investigation of the accident</t>
  </si>
  <si>
    <t>PDR-15-1726</t>
  </si>
  <si>
    <t>Communication between and attorney and their client; telephone password/codes.</t>
  </si>
  <si>
    <t>l ) Emails, correspondence, phone logs, telephone messages slips and/or memoranda, meeting minutes and documents exchanged regarding the decision and announcement, on July 20, 2015, by WSDOT to waive Civil Penalties and Administrative Fees for crossing the 520 bridge:
a. Craig Stone of WSDOT; and
b. Patty Rubstello of WSDOT; and
c. Any employee of the WSDOT; and
d. Any committee formed within the WSDOT; and
e. Any elected official of the State of Washington;
f. Any committee formed by the Washington State Legislature; and
g. Any officer or director of Electronic Transportation Consultants Corporation (ETCC): and
h. Any employee of ETCC.</t>
  </si>
  <si>
    <t>Records regarding 7/20/2015 announcement to waive fees for SR 520 crossings</t>
  </si>
  <si>
    <t>PDR-15-2435</t>
  </si>
  <si>
    <t>Reba Weiss</t>
  </si>
  <si>
    <t xml:space="preserve">Please produce any and all documents, including but not limited to, correspondence, emails, letters, notes, handwritten notes, reports, investigative notes and reports, and any other document related to the following: 
1.	The meeting which took place on November 10, 2014 regarding Pamela Summy.  Those in attendance included Elizabeth Kosa Senior Port Engineer, Linda Manning Senior Human Resources Consultant, Bill Knowlton WSF Representative, Staff Chief Engineer Hyak Dave Knutsen, Shawn McManus Assistant Engineer Hyak, and Pamela Summy Q-Med Hyak; and
2.	Ms. SummyÃ¢â‚¬â„¢s complaint dated September 17, 2013 addressed to Human Resources, Washington State Ferries regarding gender discrimination and harassment.  This complaint was in reference to Chief Rick Hamiter and Chief Mike Cull. 
Please copy these documents and send them to me with your statement of costs.  If you have any questions, please do not hesitate to contact me.  Thank you.
</t>
  </si>
  <si>
    <t>Investigation Records</t>
  </si>
  <si>
    <t>PDR-14-3075</t>
  </si>
  <si>
    <t>Homeland Security Camera Video</t>
  </si>
  <si>
    <t>Any and all documents and/or things, including, but not limited to, January 21, 2017 reports of ferry personnel and any security video regarding an alleged incident which occurred on the Bainbridge Island Ferry at SR 305 MP1, Bainbridge Island, Kitsap County, WSP Case No.17-001908 at approximately 2330 hours, involving WSP Trooper Nick F. Lull, WSP652 and Andrew Michael Hall, DOB: 4/25/1967.</t>
  </si>
  <si>
    <t>Security Video regarding an alleged incident</t>
  </si>
  <si>
    <t>Karen Groth</t>
  </si>
  <si>
    <t>COPIES OF ALL NOTES, E-MAILS, REPORTS, REQUESTS, AND ANY OTHER DOCUMENTATION RELATING TO ME IN GENERAL OR TO MY CURRENT DISCIPLINARY ACTION FOR VIOLATION OF WSF COC RULES #12 AND #15. THIS REQUEST IS TO INCLUDE, BUT NOT BE LIMITED TO:
Copies of any and all emails pertaining to me, Karen Groth, or this disciplinary action from November 2014 to date from the following departments: Human Resources, IT, Internal Audit Ã¢â‚¬â€œ Investigations Division, and Operations.
The Standard procedure(s) regarding notification leading to any kind of disciplinary actions - from the notice of a Fact Finding meeting through the final disciplinary action, in particular but not limited to:
Ã¯Æ’Ëœ A copy of the WRITTEN PROCEDURE for disciplinary actions.
Ã¯Æ’Ëœ Who is responsible for determining the need for a Fact Finding; who initiates it?
Ã¯Æ’Ëœ What parties are notified? When and by whom?
Ã¯Æ’Ëœ How is it determined what parties should be notified and by whom?
Ã¯Æ’Ëœ How are the notification(s) given to the involved parties?
Ã¯Æ’Ëœ How is the Fact Finding investigator assigned and by whom?
Ã¯Æ’Ëœ Why is an OUTDATED COPY of Executive Order 1021 Ã¢â‚¬â€œ Employee Use of Electronic Communication System being used in disciplinary actions of this type instead of the current version (EO 1021.02) from October, 2014?
Ã¯Æ’Ëœ A copy of the Fact Finding letter that was never Ã¢â‚¬Å“Hand DeliveredÃ¢â‚¬ï¿½ to me.
Ã¯Æ’Ëœ Who was supposed to deliver the Fact Finding letter to Karen Groth?
Ã¯Æ’Ëœ Was the Fact Finding letter also mailed to me? If so, was it by certified mail?
Ã¯Æ’Ëœ A copy of the certified receipt</t>
  </si>
  <si>
    <t>PDR-15-1822</t>
  </si>
  <si>
    <t>SR 22 @ Meyers Rd intersection in Yakima County</t>
  </si>
  <si>
    <t>Sergio Garciduenas-Sease</t>
  </si>
  <si>
    <t>I am formally requesting copies of all investigation records and reports, drawings, diagrams, witness, statements, and reprints of photographs taken by the Toppenish Police Department, Yakima County Sheriffs Department, Washington State Patrol, and/or representatives of your agency regarding previous auto accidents at the intersection of State Route 22 and Meyers Road in Yakima County during the past 15 years. Please also include documents pertaining to the design and redesign of this intersection, and signage used at this intersection.</t>
  </si>
  <si>
    <t>Investigation records, reports, docuements, etc regarding auto accidents at the intersection of State Route 22 and Meyers Road in Yakima County in the last 15 years.</t>
  </si>
  <si>
    <t>Melissa Burgess</t>
  </si>
  <si>
    <t xml:space="preserve">I would like to request an electronic copy of the most recent investigation report regarding Cathy Downs. I am under the assumption that the investigation was recently closed. </t>
  </si>
  <si>
    <t>Investigation Report</t>
  </si>
  <si>
    <t>PDR-14-3209</t>
  </si>
  <si>
    <t xml:space="preserve">Personally identifying information, and Financial Account Information
</t>
  </si>
  <si>
    <t>1) The current and prior, if any, contract(s) between the State/WSDOT and the Good To Go! vendor Electronic Transaction Consultants Corporation
(ETCC).
2) All change orders to the ETCC contract.
3) The Settlement Agreement dated June 30, 2012 between WSDOT and ETCC.
4) All training materials provided to or used by ETCC, WSDOT and/or Customer Service Center representatives.
5) All policies, written or otherwise, pertaining to the Good To Go! program.
6) any decisions or communications discussing whether or not to send an invoice or bill to those using tolled facilities. This would include communications involving WSDOT, ETCC and anyone else that address the topic.</t>
  </si>
  <si>
    <t>Six items relating to Good to Go</t>
  </si>
  <si>
    <t>PDR-15-0644</t>
  </si>
  <si>
    <t>Public EmployeeÃ¢â‚¬â„¢s Personal Information</t>
  </si>
  <si>
    <t>Joseph O'Sullivan</t>
  </si>
  <si>
    <t xml:space="preserve">Pursuant to the Public Disclosure Act, I am seeking investigation reports on DOT employees who were put on home assignment in 2016. Additionally, IÃ¢â‚¬â„¢m seeking to learn whether those employees were ultimately fired, re-assigned elsewhere, or returned to their regular jobs -- and what date those actions were taken.
IÃ¢â‚¬â„¢m seeking such information for the following employees:
1.	Burbage, Jennifer
2.	Chaussee, Terrence
3.	Cowing, Heethe
4.	Evans, Michael
5.	Frye, Krisandra
6.	Guthrie, Derrick
7.	Harison Tonday, Beverly
8.	Kennedy, Richard
9.	Major, Paul
10.	Moyer, Travler
11.	Needles, Steven
12.	Rogstad, John
13.	Zukowski, Maryanne 
14.	Hernandez, Susan
</t>
  </si>
  <si>
    <t>Investigation reports on DOT employees who were put on home assignment in 2016.</t>
  </si>
  <si>
    <t>Archaeological sites</t>
  </si>
  <si>
    <t>42.56.230(1)</t>
  </si>
  <si>
    <t>Knute Berger</t>
  </si>
  <si>
    <t xml:space="preserve">(1) Copies of formal documents (agency/tribal letter correspondence, cultural resources reports) for Section 106 and NEPA compliance related to Bertha and the rescue pit
(2) Documents, e-mails and other memos between WSDOT and agencies/tribes/ archaeological consultants related to the implementation of the archaeological testing plan, the results of the archaeological work, and resolution of the additional Section 106 process required by the addition of the access pit to the project.
</t>
  </si>
  <si>
    <t>TBM access pit environmental documents</t>
  </si>
  <si>
    <t>PDR-14-1240</t>
  </si>
  <si>
    <t>All DOT lnvestigatvie and/or Accident report(s) for accident of July 19, 2016 involving a Freightliner Semi and Trailer and a Freightliner Van on the 1-5 near milepost 81, south of Mellen Street in Centralia Washington. The accident occurred around 11 :54 pm and has Washington State Patrol Report number
E565956.</t>
  </si>
  <si>
    <t>Investigative and/or Accident report(s) for July 19, 2016 I-5 MP 81 south of Mellen Street in Centralia, WA</t>
  </si>
  <si>
    <t>Send via Email with metadata attached, Ms. CazacopolÃ¢â‚¬â„¢s complete employment and investigation files from the Washington State Ferries (WSF).    This shall include, but not be limited to:  all records in your custody pertaining to Ms. CazacopolÃ¢â‚¬â„¢s employment at the WSF, including all applications, internship forms and involvement, correspondences, W-4 forms, notes, all employee files, complaint files, all records relating to the investigation of the allegations Ms. Cazacopol complained of and/or filed and to which the WSF responded Ã¢â‚¬â€œ see attached letter of 02-02-16, all dispatch phone call records from 2015 to present, all correspondence between WSF and Ms. Cazacopol, or any other entity where Ms. Cazacopol or her allegations are referenced, all investigation notes on her allegations of sexual harassment; a record or docket of all contacts and queries regarding the investigation; any findings that have been made,  all third-party documents or records; and any and all other documents or records that may be contained in her files, including, but not limited to:  all statements, whether written, audio or video-recorded in which Ms. Cazacopol or her allegations are referenced,  
Please provide all documents relating to Ms. CazacopolÃ¢â‚¬â„¢s file,  not limited to, all electronic data, mega-data, excel spreadsheets. Please produce these records both in native format and as PDFs, and if need be on a rolling basis identified by number</t>
  </si>
  <si>
    <t>Investigative Notes Regarding Sandra Cazacopol;s HR investigation</t>
  </si>
  <si>
    <t>All investigative reports, phone texts, e-mails, phone recordings, meeting notes, pictures and dollar costs, whether actual or estimated, for repair of steel to the MV Samish. This is related to the hole discovered in the hull February 14, 2016. This also include any related steel damage and repair to the MV Tokitae, after the damage was discovered on the Samish.</t>
  </si>
  <si>
    <t>Investigative of hole in M/V Samish</t>
  </si>
  <si>
    <t xml:space="preserve">The Associated Press requests access to and copies of records at the Department of Transportation: 
Any finalized investigative reports (either internal or external) related to sexual harassment or misconduct at the agency. 
The timeframe IÃ¢â‚¬â„¢m seeking is for such reports within the past five years.
</t>
  </si>
  <si>
    <t>Investigative Reports</t>
  </si>
  <si>
    <t>Brett Jette</t>
  </si>
  <si>
    <t xml:space="preserve">All records related to Invoice number INV0000011769 and work order K5874301.  This includes but is not limited to all records related to this matter that contain the name Brett M. Jette or any combination thereof.  This also includes but is not limited to any communication in any form to or from Lisa Hilts regarding this matter. </t>
  </si>
  <si>
    <t>invoice # INV000001769 and work order K5874301</t>
  </si>
  <si>
    <t>Brookshire Estates</t>
  </si>
  <si>
    <t>Jim Crowder</t>
  </si>
  <si>
    <t>a) The Department of Transportation issued a franchise agreement with Dale and Nancy Westermeyer for a private eight inch irrigation line crossing I 182 during construction in 1980 or 1981. The Westermeyer property was a farm at the time the freeway was completed in 1984, the franchise agreement should have transferred to the current owners which is now the Brookshire Estates subdivision with 275 residential lots. We never received a copy of the agreement and would like the State of secure a copy of the document. The crossing is between Keene Road and Dallas Road crossing 1182 in section 21, Township 9 North, Range 28 East within the City of Richland in Benton County Washington.
b) Copy of the agreements with the KID in this area. One of the crossings is the main canal siphon that would be 30-40 inch diameter, the one I am interested in is for an eight inch irrigation line.</t>
  </si>
  <si>
    <t>Irrigation line in Kennewick, WA</t>
  </si>
  <si>
    <t>Beth Solan</t>
  </si>
  <si>
    <t xml:space="preserve">Incident Response Teams record or documentation of stopping to assist with an accident on 03/03/2014 at approximately 8 am on I-5 North near the Tacoma Dome under the overpass. </t>
  </si>
  <si>
    <t>IRT Incident Record</t>
  </si>
  <si>
    <t>PDR-14-1259</t>
  </si>
  <si>
    <t>Lisca  Borichewski</t>
  </si>
  <si>
    <t>IRT (WITS) Report for June 17, 2011 for SR 539</t>
  </si>
  <si>
    <t>IRT Report  6/17/2011 SR 539</t>
  </si>
  <si>
    <t>PDR-14-3133</t>
  </si>
  <si>
    <t>We would like any records you may have from the incident response on June 5, 2008 at 1224 in Snohomish County on SB I-5 .01 miles south of MP 183.</t>
  </si>
  <si>
    <t xml:space="preserve">IRT Report I-5 on June 5, 2008 </t>
  </si>
  <si>
    <t>PDR-14-2552</t>
  </si>
  <si>
    <t>Lisa McFall</t>
  </si>
  <si>
    <t>IRT/Radio reports for accident I-405, on May 15, 2015, at approximately 6pm, in the Bellevue area.</t>
  </si>
  <si>
    <t>Rachael Cartwright</t>
  </si>
  <si>
    <t>Incident Response Team or Radio reports for February 27, 2014, at 2:40-2:52 pm on N405 at MP:20.31.</t>
  </si>
  <si>
    <t>IRT/Radio Reports I-405 on 2/27/2014</t>
  </si>
  <si>
    <t>PDR-14-2154</t>
  </si>
  <si>
    <t>This is an acute public disclosure request under RCW Chapter 42.56 for the WSDOT Peer Review and Fare Study for Island Transit by WSDOT employee Ryan Warner.  I understand a recent presentation was made to Island Transit on 3 December and would like that presentation too please.</t>
  </si>
  <si>
    <t>Island Transit Fare study</t>
  </si>
  <si>
    <t>PDR-15-3437</t>
  </si>
  <si>
    <t xml:space="preserve">Zim Law </t>
  </si>
  <si>
    <t>Jon M. Zimmerman</t>
  </si>
  <si>
    <t>1. All information, records, files, or other stored data for the last three years regarding 
(a) Good to Go account: 244434; 
(b) Washington License Plate: AJT9481; 
(c) and/or information, records, files, or other stored data relating to Good to Go transactions with Jembaa Cole for the time period of March 24, 2011 to July 1, 2014.
Information requested includes but is not limited to:
a) Jembaa Cole's account history, account activity, account vehicle edit history, Good to Go Account Notifications, Good to Go Account Comments, Violator Summary Screen, Toll Bills, VPS Payment History, VPS Violator Notifications, VPS Comments for the time period of March 24, 2011 to July 1, 2014.</t>
  </si>
  <si>
    <t>Tolling records regarding specific individual, account number and license plate</t>
  </si>
  <si>
    <t>PDR-14-2225</t>
  </si>
  <si>
    <t>It looks like Ã¢â‚¬Å“016-010AÃ¢â‚¬ï¿½ is the most southerly one I received. Could I get the next two to the south going past the attached area in orange?</t>
  </si>
  <si>
    <t>PDR-14-2613</t>
  </si>
  <si>
    <t xml:space="preserve">Listing of individuals with contact information </t>
  </si>
  <si>
    <t>Kirk Brown</t>
  </si>
  <si>
    <t>The Organizational Chart for the Chief Information Officer or Head of IT of Washington Department of Transportation - something that includes the names and titles of the people who report to the Chief Information Officer or Head of IT of Washington Department of Transportation.</t>
  </si>
  <si>
    <t>IT Org Chart-for commercial purposes</t>
  </si>
  <si>
    <t>Pavement Surface Control</t>
  </si>
  <si>
    <t>Dorothy McDaniel</t>
  </si>
  <si>
    <t>Item breakdown for Precast Concrete Barrier Ty 2 &amp; Connecting Pins Request for Quote</t>
  </si>
  <si>
    <t>PDR-15-0730</t>
  </si>
  <si>
    <t>Extension applied to allow time for Mr. Bramstedt to set up time to review documents from Real Estate Services &amp; Development Division.</t>
  </si>
  <si>
    <t>Daniel W. Bramstedt</t>
  </si>
  <si>
    <t xml:space="preserve">Item No. 1:
Any and all records, in whatsoever form, including, but not limited to files, correspondence, appraisals, studies, reports, memos, maps, e-mails, and any correspondence with other governmental agencies and correspondence with the Attorney GeneralÃ¢â‚¬â„¢s Office which has lost its Attorney-Client Privilege protection because of further dissemination, as well as any applicable policies and procedures, all relating to any change in the type of access (i.e. Type C access to a Type A or Type B) of accesses statewide in areas that were previously designated as Ã¢â‚¬ËœLimited AccessÃ¢â‚¬â„¢.
Item No. 2:
A list of approved appraisers whose services have been utilized by the North Central Region during the last five years; the purpose of the appraisal of access changes mentioned above, the appraised indication of value, and the fee paid for each appraisal.
Item No. 3:
Any and all records (as described in Item No. 1 above) on any change of location of a conduit large enough to accommodate a 12Ã¢â‚¬ï¿½pressurized water pipe on highway SR2 /97 at approximately HES LR 590+50 to HES 592+05. Please identify at which offices these records can be viewed, or if they are all available in Olympia.
</t>
  </si>
  <si>
    <t>PDR-15-0312</t>
  </si>
  <si>
    <t>I request to be provided the itemized list of budget items including individual employee names and compensation, used for the requested 2017-19 WSDOT, Local Programs Budget request</t>
  </si>
  <si>
    <t>itemized list of budget items used for requested 2017-19 Local Programs Budget request</t>
  </si>
  <si>
    <t>Howard Alvino</t>
  </si>
  <si>
    <t>All records of the charges and fees associated with my WSDOT permit to cross SR 9. JA account number is # 8736. The permit I applied for was approved in OCT. 2014.</t>
  </si>
  <si>
    <t>JA Account 8736 file</t>
  </si>
  <si>
    <t>PDR-15-0452</t>
  </si>
  <si>
    <t>Nicholas Szot</t>
  </si>
  <si>
    <t>James Keefe/SR 290 as-built plans related to foundations support, grading and site preparation. Geotechnical studies, boring and test pit logs at or near the Bridge location</t>
  </si>
  <si>
    <t>James Keefe Bridge/SR 290 Geotechnical</t>
  </si>
  <si>
    <t>Impark</t>
  </si>
  <si>
    <t>Jacqueline Saleem</t>
  </si>
  <si>
    <t xml:space="preserve">A copy of the contract, plus the financial information for the last two years for the James Street Parking Lots (IC 1-17-02154). </t>
  </si>
  <si>
    <t>James St Parking Lot Contracts</t>
  </si>
  <si>
    <t>PDR-14-0656</t>
  </si>
  <si>
    <t>Any/all records, data, materials in regards to the JBLM connector road project, to include speed studies, vehicle count studies, pedestrian studies</t>
  </si>
  <si>
    <t>JBLM connector road project</t>
  </si>
  <si>
    <t>Elsner Law Firm, PLLC</t>
  </si>
  <si>
    <t>Angela Elsner</t>
  </si>
  <si>
    <t>Records on the jersey barrier terminated at the south end of the intersection of Halladay Street and Aurora Ave N in Seattle WA. (for an incident occurred on 12-23-2016).</t>
  </si>
  <si>
    <t>Jersey barrier Halladay St and Aurora Ave N Seattle</t>
  </si>
  <si>
    <t>All documents identifying the components of the JH Kelly certified claim in the amount of $40,357,592.00 as stated on attached page 38 of  Claim-PCO #250, TBM Obstruction, previously provided by WSDOT.</t>
  </si>
  <si>
    <t>JH Kelly claim related documents</t>
  </si>
  <si>
    <t xml:space="preserve">1. All job descriptions, job analyses, or other outlines and/or descriptions of job responsibilities and duties for the position of oiler on the M/V SEALTH as it existed in December 2014;
2. All job descriptions, job analyses, or other outlines and/or descriptions of job responsibilities and duties for the position of assistant engineer on the M/V SEALTH as it existed in December 1014;
3. All job descriptions, job analyses, or other outlines and/or descriptions of job responsibilities and duties for the position of chief engineer on the M/V SEALTH as it existed in December 2014;
4. All job descriptions, job analyses, or other outlines and/or descriptions of job responsibilities and duties for the position of staff chief engineer on the M/V SEALTH as it existed in December 2014;
5. All job descriptions, job analyses, or other outlines and/or descriptions of director of maintenance for engine room equipment, or similar position, as it existed December 2014;
6. All job descriptions, job analyses, or other outlines and/or descriptions of job responsibilities and duties for the position of Port Engineer as it existed in December 2014;
7. All job descriptions, job analyses, or other outlines and/or descriptions of job responsibilities and duties for the position of Senior Port Engineer as it existed in December 2014.
</t>
  </si>
  <si>
    <t>Job Description</t>
  </si>
  <si>
    <t>PDR-15-1887</t>
  </si>
  <si>
    <t>Brown Moynihan &amp; Johnson LLP</t>
  </si>
  <si>
    <t>Joseph Browne</t>
  </si>
  <si>
    <t>copy of the Essential Job Functions (EJF) for OS, OSE, AB, and mate positions on the Washington State Ferries along with the appropriate salary ranges for each position.</t>
  </si>
  <si>
    <t>Job Descriptions</t>
  </si>
  <si>
    <t>PDR-15-2660</t>
  </si>
  <si>
    <t>K-Solutions Law</t>
  </si>
  <si>
    <t>Karen Forner</t>
  </si>
  <si>
    <t>PUBLIC DISCLOSURE REQUEST OF JOB DESCRIPTIONS AND JOB ANALYSES FOR THE FOLLOWING POSTIONS, AND ANY OPENINGS STATEWIDE FOR THESE POSTIONS:
Pursuant to the Public Disclosure Act set forth in Ch. 42.56 RCW, we request a complete copy of all {hard copy and electronic) documents regarding the following requested
information. We further request the records be sent in electronic format if possible to aallan@ksolutionslaw.com. If you need anything further, please call Anne Allan at 425-644-6142. Thank
you for your attention to this matter.
Ã¢â‚¬Â¢ Dept of Ferries, Ferry Workers - deck hands, traffic control, ticket booth, nonskilled maintenance and other non-management and non-technical positions
Ã¢â‚¬Â¢ Dept of Transportation: flagger and all positions in maintenance including positions for bridge and tunnel maintenance, highway maintenance, incident response, marine maintenance and operations, pavement markings/signage, and signal maintenance.</t>
  </si>
  <si>
    <t>Job descriptions and job analyses for postions at WSF and WSDOT</t>
  </si>
  <si>
    <t>Phase 1 2/26/2016
wAITFOR ITEM 8</t>
  </si>
  <si>
    <t>Michael Hall</t>
  </si>
  <si>
    <t>The job titles and job descriptions of each WSDOT employee (position) at the Edmonds Washington Ferry Terminal. Please provide details not limited to: Pay rates, duties, shift start and end times, and whether or not the duties of that employee change subject to the shift they are working.
I am also requesting information specifically for WSDOT employee who, at times, direct vehicle and/or pedestrian traffic, while on shift and employed by WSDOT. Please provide information not limited to:
1) WSDOT policy and training material/guidelines as it pertains to WSDOT employee directing vehicle traffic.
2) WSDOT policy and training material/guidelines as it pertains to WSDOT employee directing walk-on/walk-off pedestrian traffic, other pedestrian traffic, general public pedestrian traffic.
3) WSDOT policy and training material/guidelines as it pertains to the vehicle "loading zone" outside the terminal's front doors to the foot passanger ticket booth.
4) (a) Whether or not WSDOT trains its employee that they have the authority to direct a pedestrian to ''go"," stop", "walk", "hurry, "wait", or any other directive, when that pedestrian is ina public area that is not within the Edmond Ferry Terminal building. (b) If such authority exists, please cite that authority.
5) (a) Whether or not WSDOT trains its employees that they have the authority to direct vehicle traffic that is 1. loading onto the ferry; 2. unloading from the ferry: 3. Neither loading on nor unloading from a ferry. (b) if such authority exists please cite that authority.
6) WSDOT policy and training information given to WSDOT employees as it pertains specifically to directing any type of traffic whether vehicles, bicycle, foot or otherwise, at the intersection of HWY 104 and Railroad Avenue (also known as the interaction of Main and Railroad Avenue).
7) WSDOT policy and training information or verbal directives given to WSDOT employees, that authorizes the employee to ignore the pedestrian crosswalk right of way and give that right of way to moving vehicles.
8) Copies of the contract between WSDOT and the Edmonds police department outlining how and when the Edemonds police department is involved with directing traffic at or around the Edmonds Ferry Terminal.
9) Any WSDOT policy or job description or training material  directing WSDOT employees how to direct pedestrian traffic at the intersections of Main Street and Railroad Avenue, the intersection of Main Street and sunset Avenue, the intersection of Main Street and The Ferry Terminal Lanes (holding area), and the intersection of Sunset Avenue and Dayton Street.</t>
  </si>
  <si>
    <t>Job duties</t>
  </si>
  <si>
    <t xml:space="preserve">Provide a pdf copy (copies), attached to a separate email, for each of the following requests. 
1. The HR Job posting, and position description for HQ construction office confidential secretary  who held the position for ABOUT January 2015 through May 2015.
2. The HR Job posting, and position description for HQ construction office -- office assistant Richard Pishner who is holding the position for ABOUT march 2015 through May 2015
Provide all email records pertaining to all training Richard is receiving to cover duties that Andrea Billingsley should be covering, duties which are listed in the job description for the previous person who held the position of construction confidential secretary jan 2015-may 2015. 
Andreas job duties have in less than one month ---- why has this changed drastically?  then provide all emails specifically stating why from Robert Christopher  to HR.
Provide Timesheets (ALL) from Richard this year showing what departments he is charging to, each hour of each day, and hourly logs of each day of which departments he is actually working for. If he is working for Robert c Christopher and Andrea, without charging to the executive  department, why is This occurring ?
Provide call logs showing who is covering Andreas phones for most of each day. Provide a daily schedule for Richard to show where he has been working since Andrea started, each day to current. Provide budget records showing how this is being covered. Provide emails to show how Robert c Christopher approved these extra expenditures and why it was justified.
Provide all emails showing any office expenditures on facility requests or remodeling requests Robert Christopher has approved for Andrea or himself in June or July. Provide any emails showing the construction office HQ being over budget at HQ in June or July.
</t>
  </si>
  <si>
    <t>Job Postings</t>
  </si>
  <si>
    <t>PDR-15-2332</t>
  </si>
  <si>
    <t>Westchester Fire Insurance Company</t>
  </si>
  <si>
    <t>Diane Reigers</t>
  </si>
  <si>
    <t>Job Status Inquiry Report on C8484</t>
  </si>
  <si>
    <t>PDR-14-2682</t>
  </si>
  <si>
    <t>Brandanna DeBlasio</t>
  </si>
  <si>
    <t xml:space="preserve">    My Name Is Brandanna (Brandee) DeBlasio, I Am Requesting Copies of My Entire File Both Electronically &amp; Written Format Concerning My Jones Act Claim # 110133. Along With All Of The Correspondances Both Electronically &amp; Written Format Between All Individuals, Including &amp; Not Limited To Ed Steven, Amy Fermo, Rokaih Vansot Along With My Original Representative Liesbeth Vanderwal From January 01st, 2016 To Present Related To My Claim. My Jones Act Claim #110133 Was Opened July 11th, 2010 Due To An ILlness That Manifested On The Vessels While Performing My Duties As OS~Seaman For The Washington State Ferries (WSF's)</t>
  </si>
  <si>
    <t>Jones Act Claim File #110133</t>
  </si>
  <si>
    <t>Personally identifying information, specific instances of travel and password security criteria.</t>
  </si>
  <si>
    <t>I. Any and all documents prepared by the Washington State Department of Transportation, or on its behalf, for the purpose of training any administrative law judge and related staff associated with the Good To Go! Program and/or the tolling system used on the 520 Bridge located at the 520 Bridge itself and/or State Route 520 as defined by RCW 47.17.720; and,
2. Any and all documents relating to any policy set by the Washington State Department of Transportation, or on its behalf, relating to the Good To Go! Program and/or the tolling system used on the 520 Bridge located at the 520 Bridge itself and/or State Route 520 as defined by RCW 47.17.720.</t>
  </si>
  <si>
    <t>Training for Administrative Law Judge and staff with Good To go and/or tolling on SR 520</t>
  </si>
  <si>
    <t>PDR-15-1449</t>
  </si>
  <si>
    <t>1) The most recent photographs taken before July 19, 2016
2) Photos taken on July 19, 2016
3) The next series of photographs taken following that date 
for the stretch of I-90 running approximately five miles to the east and one mile to the west of mile post 90.75
This request includes any photos taken from the air or on the ground of that stretch of road.</t>
  </si>
  <si>
    <t>July 19, 2016 I-90 photos</t>
  </si>
  <si>
    <t xml:space="preserve">Ã¢â‚¬Â¢The Ã¢â‚¬Å“Cost ReportÃ¢â‚¬ï¿½ prepared after the July 2, 2017 derailment of Amtrak Cascades train 506. This document was prepared by the National Railroad Passenger Corporation (Amtrak) at the request of the Washington State Department of Transportation (WSDOT) and the Oregon Department of Transportation (ODOT).
Ã¢â‚¬Â¢ The Ã¢â‚¬Å“Equipment Availability PlanÃ¢â‚¬ï¿½ prepared after the July 2, 2017 derailment of Amtrak Cascades train 506. This document was prepared by the National Railroad Passenger Corporation (Amtrak) at the request of the Washington State Department of Transportation (WSDOT) and the Oregon Department of Transportation (ODOT).
</t>
  </si>
  <si>
    <t>July 2, 2017 derailment of Amtrak Cascades train 506</t>
  </si>
  <si>
    <t>a copy of the July 2015 scheduling and TBM repair update provided to WSDOT by Seattle Tunnel Partners (when the schedule is available.)</t>
  </si>
  <si>
    <t>July 2015 scheduling by STP</t>
  </si>
  <si>
    <t>PDR-15-2044</t>
  </si>
  <si>
    <t xml:space="preserve">I request access to and an electronic copy of the record indicating that the Jumbo Mark II vessels were to run on two generators as opposed to three.
ItÃ¢â‚¬â„¢s my understanding that this record would be in the form of a Fleet Advisory, SMS, or Quick Notice.
I request documentation reflecting the original reason for changing operational protocols from running the vessels on three generators to two.
I request documentation regarding the authorization and/or support of running the boats on two generators as opposed to three. My understanding is that this authorization or show of support would be from the Coast Guard or designer of the vessels.
I also request records including, but not limited to, emails related to the decision to return to a 3 engine operation after the MV Tacoma casualty.
</t>
  </si>
  <si>
    <t>Jumbo Mark II Vessels</t>
  </si>
  <si>
    <t>PDR-14-3458</t>
  </si>
  <si>
    <t>Denial Exemption(s) - 46.63.160(6)(c): 42.56.330(7)
Denial Exemption(s) - 46.63.160(6)(c): 42.56.330(7)
Denial Exemption(s) - 42.56.330(7): 46.63.160(6)(c)
Denial Exemption(s) - 46.63.160(6)(c): 42.56.230(7)</t>
  </si>
  <si>
    <t>Records identifying a specific instance of travel and personally identifying information</t>
  </si>
  <si>
    <t xml:space="preserve">The inspection and copying of all emails between the following WSDOT employees and WSDOT contractor ETCC (UBI number 602651174) staff/management dating from the months of June, July and August of 2013, including the metadata of said emails.
1.  Catherine Larson
2.  Craig Stone
3.  David Pope
4.  Jamie Langford
5.  Jeff Hall
6.  Kevin Mizuta
7.  Lucinda Broussard
8. Pete Briglia
9.  Sarah Froyland
10.  Yang Yang
</t>
  </si>
  <si>
    <t xml:space="preserve">June, July, and August emails between WSDOT and ETC for 10 individuals
</t>
  </si>
  <si>
    <t>PDR-13-1536</t>
  </si>
  <si>
    <t>Just checking to see if bid results are available as yet.</t>
  </si>
  <si>
    <t>PDR-14-1163</t>
  </si>
  <si>
    <t>John L. Scott Real Estate</t>
  </si>
  <si>
    <t>Doug Stokes</t>
  </si>
  <si>
    <t>King County tax parcel 0921049197 records.</t>
  </si>
  <si>
    <t>KC tax parcel 0921049197 records.</t>
  </si>
  <si>
    <t xml:space="preserve">Western Industries would like to request that WSDOT provide a complete copy of all pay estimates for the Kelso Martins Bluff New Siding Retaining Wall (WSDOT Project #008774). Western industries is also requesting that WSDOT provide a complete payment history to the prime contractor on this project. This payment history information request should include all dates when payments were made and the method of payments. (Electronic Payment or Mailed)
</t>
  </si>
  <si>
    <t xml:space="preserve">Kelso Martins pay estimates Bluff New Siding Retaining Wall (WSDOT #008774) </t>
  </si>
  <si>
    <t>PDR-15-2491</t>
  </si>
  <si>
    <t>David  Sawyer</t>
  </si>
  <si>
    <t>Any and all documents, including contracts, design drawings and plans, inspection reports, progress reports, correspondence, memos, emails, photographs, videos, permits, final inspection reports, sign logs, and any other documents of any kind relating to the construction project on Key Peninsula Hwy. Key Center, WA, between Cramer and 89th Street Court, near 9021 Key Peninsula Hwy, Key Center, WA</t>
  </si>
  <si>
    <t>Key Peninsula Hwy</t>
  </si>
  <si>
    <t>PDR-14-1807</t>
  </si>
  <si>
    <t>Logan Monk</t>
  </si>
  <si>
    <t>Guardrail photos and insurance company payment copy for KG 6102.</t>
  </si>
  <si>
    <t>KG 6102 photos and payment</t>
  </si>
  <si>
    <t>PDR-15-0908</t>
  </si>
  <si>
    <t>I would like to request a copy of Kiewit Proposal on this project. Contract 8952 I-5/NB MLK Design Build</t>
  </si>
  <si>
    <t>Kiewit Proposal for Contract 8952 I-5/NB MLK Design Build</t>
  </si>
  <si>
    <t>Larry Goodell, Jr.</t>
  </si>
  <si>
    <t>a digital copy of the records request from King5 reporter Dianielle Leigh regarding the Quinault Indian Nation and the SR 520 Bridge Pontoon Construction Project</t>
  </si>
  <si>
    <t xml:space="preserve">King 5 Records request re QIN and Sr 520 </t>
  </si>
  <si>
    <t>Annie Akamatsu</t>
  </si>
  <si>
    <t xml:space="preserve">Any and all records regarding  WSDOT's investigation into a 2-vehicle accident that occurred on January 22, 2016, on eastbound Hwy 18 at or near milepost 1. Party involved included Roger Thompson, driver of a tractor trailer for Mercer Transportation. Additional parties include Joseph Caines.
Documents requested include but are not limited to investigation reports, photographs (color), statements, findings. 
</t>
  </si>
  <si>
    <t>King Co, HWY 18, MP 1 Accident Investigation</t>
  </si>
  <si>
    <t xml:space="preserve">Records associated with these addresses, which may include building records, historical documents, spills/releases, UST/AST records, complaints, etc.
18217 Aurora Ave N, Shoreline, WA
King Co. Parcel #: 728650-0010
18327 Aurora Ave N, Shoreline, WA
18325 Aurora Ave N, Shoreline, WA
King Co. Parcel #: 728590-0030
Cleanup ID: 11181
Facility ID: 94954298
18213 Aurora Ave N, Shoreline, WA
King Co. Parcel #: 728770-0012
18405/18407 Aurora Ave N, Shoreline, WA
King Co. Parcel #: 728590-0020
King Co. Parcel #: 728650-0020
18041 Aurora Ave N, Shoreline, WA
King Co. Parcel #: 728770-0095
18336 Aurora Ave N, Shoreline, WA
King Co. Parcel #: 727610-0100
King Co. Parcel #: 072604-9050
</t>
  </si>
  <si>
    <t xml:space="preserve">King Co.  parcel records </t>
  </si>
  <si>
    <t>Pandion Partners</t>
  </si>
  <si>
    <t>Zane Shiras</t>
  </si>
  <si>
    <t xml:space="preserve">I am looking for electronic (PDF) copies of any geotechnical, environmental or other due diligence/reports that was conducted by or for WS-DOT in its acquisition of the former Holmes Electric Building (industrial/office) located at 1422 Raymond Ave SW, Renton, WA [King County APN: 334040-5140].    </t>
  </si>
  <si>
    <t>King Co. acquisition reports</t>
  </si>
  <si>
    <t>Wells Fargo Wealth Management</t>
  </si>
  <si>
    <t>Lysbet Verlenden</t>
  </si>
  <si>
    <t>Map for King County Case 93-2-10315-8</t>
  </si>
  <si>
    <t>King County Map 93-2-10315-8</t>
  </si>
  <si>
    <t>PDR-15-0320</t>
  </si>
  <si>
    <t>Bradley Johnson Attorneys</t>
  </si>
  <si>
    <t>Meghan Howe</t>
  </si>
  <si>
    <t xml:space="preserve">RE: Contract#: 8601 (for road maintenance)
1) WSDOT Inspector's Daily Report (8/6/2014)
2) Complete  Daily Activity Log Sheets (8/6/2014)
3) Contractor's Daily Report (8/6/2014)
4) Copies  of Road Construction Contract
5) Report of any incidents involving tire ring that struck vehicle on 1-405 Southbound near 1-90 Westbound
</t>
  </si>
  <si>
    <t>King County Road Maintenance</t>
  </si>
  <si>
    <t>Re: M/V HYAK, USCG NO. 508160: Years 2013 Ã¢â‚¬â€œ the present; and
M/V SEALTH, USCG NO. 662478: Years 2007 Ã¢â‚¬â€œ 2010.
I would appreciate you providing me a copy of all documents in the possession of the
WSDOT related to the above referenced vessels for their respective years. This includes but is
not limited to, all inspection reports, citations, drug testing results, accident records, air lift and
rescue documents or any other documents whatsoever.</t>
  </si>
  <si>
    <t>Vessel Documents</t>
  </si>
  <si>
    <t>PDR-15-1964</t>
  </si>
  <si>
    <t>Jeffrey Kinzel</t>
  </si>
  <si>
    <t xml:space="preserve">1. Copy of a TOPO survey of Kinzel property before FEMA changed the Flooding zones. Name of the surveyor(s) with their Washington State Stamp on that survey, for the 2004 FEMA change.
2. The name of the Hydrolyses that did the calculation, with all the data used in figuring out that the two WADOT bridges would start acting as dams and restricting the flow of the Wenatchee River during flooding.
3. What is the max flow of the Wenatchee River to raise almost 3 ft higher than the 1988 FEMA 2004 new calculation.
4. In 1929 vertical datum please supply a map and pictures of FEMA flooding areas for Kinzel property and also the two WADOT bridges are now located.
5. In 1950's vertical datum please supply a map and pictures of FEMA flooding areas for Kinzel property before the two WADOT bridges were constructed in mid 1955's
6.  WADOT gravel pit (now Washington State Department of Fish &amp; Wildlife) also known as WADOT K-143 
gravel pit (Chelan County Geo No. 24-18-26-430200) which had over 120,000 cubic yards ("cy") extracted for the new Hwy 2, four lane Hwy from it, which lies to the north, next to Kinzel property, also is up stream from Kinzel property on the Wenatchee River and now is it a FEMA Floodplain and/or Floodway. I have asked Chelan County Department of Community Development ("CCDCD") what is it and they won't  say. In the WADOT K-143 gravel pit the extraction was done in 1952 to 1963, and was determined depleted of usable materials. Then 1963 deed to WF&amp;W. So please supply FEMA mapping and pictures before the two WADOT bridges were constructed and the WADOT K-143 Gravel Pit extraction was done.
7. Please provide FEMA maps and pictures in 1988 of the vertical datum for Kinzel property, WADOT  two bridges and now WF&amp;W property which is adjacent and lies North of Kinzel property.
8.   I am having FEMA Hydrolyses the same questions that I am asking WADOT.   What is the maxim Wenatchee River flooding height can take at the WADOT two bridges, thus causing a damming affect onto up stream flooding on to Kinzel property. What I am, my surveyor and WADOT are trying 
to figure out what is the flow rate on the Wenatchee River that FEMA is using to change the vertical datum for those two WADOT bridges in 2004.Please show the calculation for the Wenatchee River has to be for FWMA to raise the vertical datum for Kinzel property and other property owners that lay up stream from the two WADOT bridges.
9. Kinzel had his property surveyed in 2004 and 2005 by a Washington licensed surveyor company did 
the work. In 2005 it also included a full TOPO of Kinzel property. The Question that I am asking how did FEMA miss what the existing ground contours that were lying above what 2004 do over mapping of Kinzel property by FEMA. In 2018 Kinzel had his property resurveyed by another company. It came 
up with the same survey data that the 2004 and 2005 survey of Kinzel property, that the existing ground was higher than FEMA mapping is showing. How did FEMA miss this. Please explain, does WADOT have any possible answers.
10. Pleas provide a copy ofWADOT rules and/or laws which pertain to the excavation of gravel next to rivers and lakes. Question: Does that area become a floodplain of floodway after the excavation? If those areas then are reclaimed or used for stock piling gravel [in which WADOT in it deed to WF&amp;W has, that the K-143 pit site, that WADOT still has that right to use that site. Also now Burlington North Santa Fa ("BNSF") rail road  company also has that right too. Also BNSF rail road 
company also has that right to go on Kinzel property. So if there is extraction, filling and stockpiling does FEMA mapping change?
11. Please provide a copy of WADOT rules make these two properties work? The WADOT K-143 pit sit had 
no problems until WF&amp;W cut a ramp into the dike to drive fish trucks   to dump into the Wenatchee River. When WF&amp;W cut the dike high water would go into the floor of the K-143 pit site, exit out onto Kinzel property thus washing out Kinzel river
banks on the Wenatchee River. At that time no said that was a wet land. In 2004 WF&amp;W made a agreement with Chelan County PUD to do some channeling in the K-143 pit site for small fish to rest on there way to the ocean. The things that Kinzel requested was a dike be constructed about 3 ft high between WF&amp;W and Kinzel property lines. This was done. Also that the dike breach for unloading fish be filled.  This was done.  PUD engineers breached the dike right next to WF&amp;W and Kinzel property line so the baby salmons could enter the new excavated channel. The channel was deep enough to keep half full in low Wenatchee River levels. Now beavers have made a dam at the entrance of the channel.  Thus raising the water level in the floor of the K-143 pit about 3 to 4 ft higher. Now WADOE and Chelan County are call the K-143 pit site a wetland. Which now again encumbers more regulation onto Kinzel property. So the question asking WADOT is can the K-143 now become a wetland? The fish can not go up the channeling, so there is no fish haven for little salmons. It does not work because of the beaver. If you know of any rules, laws and/or regulation that say this is not a wetland, it is man made.
Please let me know.
</t>
  </si>
  <si>
    <t xml:space="preserve">Kinzel property Goe. ID - 241835120060 in Chelan County Washington.  Washington Department of Transportation ("WADOT") bridges down stream from Kinzel Property  -  
WADOT bridge No. 02-228 South on Hwy 2 in Chelan County by Mile post 107.03 WADOT  bridge  No. 02-228 North on Hwy 2 in Chelan  County  by Mile post 107.03
</t>
  </si>
  <si>
    <t>I am requesting an opportunity to inspect or obtain copies of public records consisting of documents listing the location, age, and date last fixed of all expansion joints WSDOT is responsible for in King, Pierce, and Snohomish Counties. I am also requesting documents on the emergency cost of fixing an expansion joint on I-5 in Seattle Nov. 4th, 2015 and on May 29th, 2014; additionally, I am requesting the most current documents on WSDOTÃ¢â‚¬â„¢s plan or schedule to fix/replace these expansion joints, including timeline, funding, and funding source(s).</t>
  </si>
  <si>
    <t xml:space="preserve">KIRO 7 </t>
  </si>
  <si>
    <t>PDR-15-3196</t>
  </si>
  <si>
    <t>Josh Swanson</t>
  </si>
  <si>
    <t>The purpose of this request is to receive any and all information relating to the recent WSDOT - Kitchen Dick Road Project in Port Angeles. Therefore, we are requesting the information noted above, but specifically information that pertains to the costs associated with environmental permitting, remediation, review, inspection, etc. broken down in line item detail as it relates to the total project cost for this project.</t>
  </si>
  <si>
    <t>Kitchen Dick Road Project in Port Angeles</t>
  </si>
  <si>
    <t>Collision Analysis and Reconstruction, LLC.</t>
  </si>
  <si>
    <t>Steve Harbinson</t>
  </si>
  <si>
    <t>Traffic phasing diagram for the intersection of SR 303 at Fairgrounds Road in Bremerton Washington. To include all the green, yellow, and red light times for each phase. Any and all changes to the traffic light since 02/20/2013. A diagram explaining the direction of each phase and which phase will be primary or having the standing green if there is no demand.</t>
  </si>
  <si>
    <t xml:space="preserve">Kitsap Co, NWR-traffic diagram </t>
  </si>
  <si>
    <t xml:space="preserve">1. A copy of the WSDOT approved construction/revision Traffic Control Plans for Wheaton Way at Sheridan Road from December 1, 2017 to present.
2. Reasons why the revisions were made to Wheaton Way at Sheridan Road.
</t>
  </si>
  <si>
    <t>Kitsap Co. Oly Region</t>
  </si>
  <si>
    <t xml:space="preserve">Access codes, specific dates and times of travel of a Toll consumer, prices inside a contract, and personally identifying information regarding Toll consumer such as names and address. </t>
  </si>
  <si>
    <t>20th Installment sent on this date. This action updates PDR 15-2177, 15-2452, 16-0656, 16-0657 and 16-0658</t>
  </si>
  <si>
    <t xml:space="preserve">Balance of items requested in PDR 15-1144:
8) all emails that relate or refer to SR 520 tolling that were distributed to all employees in the Toll Enforcement Office between Jan. 1, 2014 and Mar. 29, 2015 (i.e. all emails that were given office-wide distribution);
9) all emails sent to or received by any individual located at the Good to Go Customer Service Center in North Seattle between Jan. 1, 2015 and Mar. 29, 2015; 
</t>
  </si>
  <si>
    <t>Balance of items from PDR 15-1144 Tolling Emails</t>
  </si>
  <si>
    <t>Brady Kent</t>
  </si>
  <si>
    <t xml:space="preserve">I was given your contact info to request the pictures of an accident on October 3rd in the afternoon. It was highway 97 at approximately mile post 32.8. I would to like formally request copies of the photos  and any other info about the incident you can release to me. I am working with the Yakama Nation and am part of the program that responded on behalf them. 
Please let me know if you have any questions or need more information.
</t>
  </si>
  <si>
    <t>Kussii collision photos taken by WSDOT</t>
  </si>
  <si>
    <t>PDR-14-2750</t>
  </si>
  <si>
    <t xml:space="preserve">I request access to and electronic copies of records related to the purpose of utilizing the specific engines on the Kwa-di Tabil class of boats.
Ã¢â‚¬Â¢	(ItÃ¢â‚¬â„¢s my understanding that the engines were originally intended for the 144Ã¢â‚¬â„¢s)
I also request records reflecting the protocols regarding engine operations on the Kwa-di Tabil class of boats. 
Ã¢â‚¬Â¢	(ItÃ¢â‚¬â„¢s my understanding that one engine propels the vessel while the other engine pushes against the forward motion).
I also request the hourly, daily and annual fuel consumption for the M/V Chetzemoka since entering service in 2010 through 2014.
</t>
  </si>
  <si>
    <t>Kwa-di-Tabil Engines</t>
  </si>
  <si>
    <t>PDR-14-3466</t>
  </si>
  <si>
    <t>Public Employee Personal Information
Personal Employee Information
Invasion of Provacy</t>
  </si>
  <si>
    <t>Carlos Becerra</t>
  </si>
  <si>
    <t xml:space="preserve">Send all documentation that has to do with my L&amp;I case from Area 5. (Date of injury was on 5/29/14).
Include all copy of my co-worker and supervisor documentation's about my case. </t>
  </si>
  <si>
    <t>L&amp;I File C. Becerra</t>
  </si>
  <si>
    <t>PDR-14-3504</t>
  </si>
  <si>
    <t xml:space="preserve">Sorry about that. It appears we will need: 
SR7 Ã¢â‚¬â€œ MP 0.00 Ã¢â‚¬â€œ 0.29 (Section 2 Ã¢â‚¬â€œ Township 12N Ã¢â‚¬â€œ Range 4E)
SR12 Ã¢â‚¬â€œ MP 97.89 Ã¢â‚¬â€œ 93.60 (Starting in Section 2 Ã¢â‚¬â€œ Township 12N Ã¢â‚¬â€œ Range 4E / Ending in Section 7 Ã¢â‚¬â€œ Township 12N Ã¢â‚¬â€œ Range 4E)
Let me know if you need any additional info. 
</t>
  </si>
  <si>
    <t xml:space="preserve">LA Map Request - SR12 </t>
  </si>
  <si>
    <t>PDR-15-1609</t>
  </si>
  <si>
    <t>LA maps for SR 260 &amp; SR 263 near Kahlotus, WA. These crossings appear to be in S 4 - T 13N - R 34E</t>
  </si>
  <si>
    <t>LA maps for SR 260 &amp; SR 263</t>
  </si>
  <si>
    <t>PDR-15-0486</t>
  </si>
  <si>
    <t>LA maps for SR28 in Douglas &amp; Grant County approx. MP 14.44 and end at approx. MP 25.05</t>
  </si>
  <si>
    <t>LA maps for SR28 in Douglas &amp; Grant County</t>
  </si>
  <si>
    <t>PDR-15-0810</t>
  </si>
  <si>
    <t xml:space="preserve">Please provide me with a copy of the Washington State Deparment of Transportation Bureau or Labor Statisitcs Occupational Employment Survey (OES) that was submitted for the May 2015 and May 2016 timeperiods.  
In addition, please provide me with a copy of the Human Resources database that was used to inform the OES.  At a minimum, this database is expected to provide emplopyee name, job title, job class code, job classification, EEO Catergory, Organizational Key EEO Job Group, compensation, gender, appointment, region, and BLS OES job occupational code.
</t>
  </si>
  <si>
    <t xml:space="preserve">Labor Statisitcs Occupational Employment Survey (OES) that was submitted for the May 2015 and May 2016 timeperiods.  </t>
  </si>
  <si>
    <t>Andrew Behnke</t>
  </si>
  <si>
    <t>Bridge plans for Lacey V Murrow, Structure ID 000000KO and 000000KN.</t>
  </si>
  <si>
    <t>Lacey V Murrow Bridge Plans</t>
  </si>
  <si>
    <t>PDR-14-0993</t>
  </si>
  <si>
    <t>Stella Cuthbert</t>
  </si>
  <si>
    <t xml:space="preserve">Where the land is that was either sold or an easement was given to DOT by Jack Cuther. The BIA has no records this, but i was told by a DOT worker they bought it &amp; another told me it was a permanent easement? What does Permanment easement mean.
</t>
  </si>
  <si>
    <t>Land easement</t>
  </si>
  <si>
    <t>PDR-15-2726</t>
  </si>
  <si>
    <t>Tupper Mack Wells</t>
  </si>
  <si>
    <t>Cara Vallier</t>
  </si>
  <si>
    <t>Any and all documents regarding the ownership and/or easement interests in the SR-20 right-of-way within Section 23, Township 35 N., Range 10 EWM in Skagit County, Washington.</t>
  </si>
  <si>
    <t>Land Easement/Ownership, Skagit Co. (Clark's Cabins)</t>
  </si>
  <si>
    <t>Adeel Ahmed</t>
  </si>
  <si>
    <t xml:space="preserve">Two lots in Bellevue, The APN # of the lots are 7504500260 and 7504500270, these lots are referred to in the attached picture as lot 26 and 27. There was a landslide just below these lots ( see attached picture) which was fixed by WSDOT ( this was reported by geo tech company which has done preliminary study on these lots).
These lots are in critical slope area and we have been advised by geo tech engineer to get information about this landslide and what steps were taken to fix this. The specific questions we have about this landslide are:
1) what caused the landslide ?
2) what was observed after the landslide has occurred ?
3) what was geo tech report about this landslide ?
4) what corrective actions were taken by WSDOT to fix this area ?
5) what is the stability of this area since landslide occurred. Any follow up geo
Tech.
</t>
  </si>
  <si>
    <t xml:space="preserve">Landslide I-90 Bellevue 2 lots </t>
  </si>
  <si>
    <t>As a part of an ongoing study of landslides in King County, we would appreciate information on landslides along Highway 410 between Enumclaw and Greenwater.  For example, Highway 410 was closed as a result of a debris flow in Federation Forest State Park in 2008. I don't know how far back your records go but I would be interested in any information you may have, regardless of the age.</t>
  </si>
  <si>
    <t xml:space="preserve">Landslides in King County </t>
  </si>
  <si>
    <t>Larry Tompkins</t>
  </si>
  <si>
    <t xml:space="preserve">For my purposes, if lane striping and signage drawings that depict the roads as they were before the start of construction, (~ 8/11) are available in the Vancouver WSDOT office, I would be happy to review them at the Regional office because of the short time frame.
I have prepared a not to scale stick drawing, currently with estimated dimensions.  I wish to upgrade my drawing with the actual dimensions from the engineering drawings.
</t>
  </si>
  <si>
    <t>lane striping and signage drawings I-205 &amp; 1-5 merge @ Salmon Creek before 8/2011</t>
  </si>
  <si>
    <t>PDR-14-0806</t>
  </si>
  <si>
    <t>Exchange of Information</t>
  </si>
  <si>
    <t>Drawings/maps, road closure plans that are narrative and/or illustrative, permits, road construction construction game plans, memos, emails, letters, forms, handwritten notes, typewritten notes photographs and other materials relating to lane and/or road closures on I-5 southbound in Tacoma, WA around Exit 132
on Nov. 11, 2014, specifically around 12midnight [this can be read at in-the-middle-of-the-night of Nov. 10, 2014]. We
are assessing a claim involving a vehicle collision that occurred on or around that area on 1-5 in the early morning hour of
Nov. 11, 2014.</t>
  </si>
  <si>
    <t>Lane/Road Closure on I-5 SB in Tacoma, Exit 132 on 11/11/2014</t>
  </si>
  <si>
    <t>All public disclosure requests submitted within the last 6 months that refer or relate to the Alaska Way Viaduct Replacement Program.</t>
  </si>
  <si>
    <t>Last 6 months of PDRs that relate to the AWV Replacement.</t>
  </si>
  <si>
    <t>PDR-14-0173</t>
  </si>
  <si>
    <t>Ashley Castillo</t>
  </si>
  <si>
    <t>Last year's bid tab results for SCR401251R</t>
  </si>
  <si>
    <t>Last year's SCR HMA bid tabs</t>
  </si>
  <si>
    <t>Jim Hooper</t>
  </si>
  <si>
    <t xml:space="preserve"> the number of canceled sailings for the Anacortes / San Juan routes, includng inter-island sailings, for the months of January and February, 2014, and for December, 2013.  If you have them, may I see reasons (codes with explanations) for canceled sailings?   I would define a "canceled sailing" as a scheduled departure time for which no ferry actually departed possibly due to mechanical reasons, weather, or staffing insufficiency.   I would like information to be able to reconcile those numbers with existing published statistics on on-time departures,  reported on this web page:  http://www.wsdot.wa.gov/ferries/accountability/ .     For example, In the March 4,2014, WSF On Time Performance report, there are 1822 sailings reported in February for the Anacortes / San Juans routes.  Using the current schedule and accounting for the number of days in February, I manually calculate that there were 2144 scheduled sailings in February, 2014, for the Anacortes / San Juans routes including interisland.  Is the difference, which is 322, the number of canceled sailings for the Anacortes / San Juans routes in February?   I would also like to be able to understand better how the on-time departure statistics are calculated.</t>
  </si>
  <si>
    <t>Late or Canceled Sailings</t>
  </si>
  <si>
    <t>PDR-14-0676</t>
  </si>
  <si>
    <t>Jason Brewer</t>
  </si>
  <si>
    <t xml:space="preserve">1. public records that indicate the total amount of late penalties assessed on WSDOT toll bridges operated by the Good to Go Pay by Mail Toll Bill system for the year 2013, 2014, 2015 and 2016.
2. public records that indicate the total amount of On-Time payments collected by the WSDOT toll bridges operated by the Good to Go Pay by Mail Toll Bill system for the year 2013, 2014, 2015 and 2016.
</t>
  </si>
  <si>
    <t>Late Penalties and Ontime payments on WSDOT toll bridges operated by Goodtogo Pay By Mail toll sysmte</t>
  </si>
  <si>
    <t>Lawsuit by Elizabeth Campbell served on WSDOT about stopping the digging of trench of SR 99 tunnel project.</t>
  </si>
  <si>
    <t>Lawsuit by Elizabeth Campbell</t>
  </si>
  <si>
    <t>PDR-15-0300</t>
  </si>
  <si>
    <t>1) Copy of lawsuit that Margarita Mendoza de Sugiyama served WSDOTin/about June 2011.
2) Copy of lawsuit WSDOT filed on Margarita Mendoza de Sugiyama.
3) Copies of any public Records Requests the above person sent to Dept. Just copies of the past initial request.</t>
  </si>
  <si>
    <t>Lawsuit Margarita Mendoza de Sugiyama</t>
  </si>
  <si>
    <t>PDR-15-1157</t>
  </si>
  <si>
    <t>lawsuit served in Dept. about U.S. (2) death during winter of December 2012 that was settled for 10 million.</t>
  </si>
  <si>
    <t>Lawsuit over accident SR 2</t>
  </si>
  <si>
    <t>PDR-15-0020</t>
  </si>
  <si>
    <t>Law Office of Susan Mindenbergs</t>
  </si>
  <si>
    <t>Irene Calvo</t>
  </si>
  <si>
    <t>Copies of any and all information and communication records of any and all types in any and all formats that pertain to Leajak Concrete Construction, Inc. between and among Washington State Department of Transportation (WSDOT), Office of Minority and WomenÃ¢â‚¬â„¢s Business Enterprises (OMWBE), and KING 5 News and Susannah Frame, including but not limited to the following:
All onsite reviews; all correspondence including but not limited to all electronic communications conducted in any format, whether or not archived; all notes, recordings, and transcripts of telephone conversations;  all notes, recordings, reports, and memoranda; and all records of conversations regardless of form or format.</t>
  </si>
  <si>
    <t>Leajak Concrete Construction, Inc</t>
  </si>
  <si>
    <t>PDR-13-1379</t>
  </si>
  <si>
    <t>Consumer and Toll representative stating the account holders name and tag number.</t>
  </si>
  <si>
    <t>RCW 42.56.330(7)</t>
  </si>
  <si>
    <t>Balance of items originally requested in PDR 13-1027:
Item 10: 
all emails that were distributed to all employees in the Toll Enforcement Office between Sept. 15, 2012 and the present date (i.e. all emails that were given office-wide distribution) &lt;date of request May 26, 2012&gt;</t>
  </si>
  <si>
    <t>Balance of PDR 13-1027 (Toll Enforcement Office Emails)</t>
  </si>
  <si>
    <t>Cynthia Mosher</t>
  </si>
  <si>
    <t xml:space="preserve">Lease agreement for WSDOT  parcel SR 276 near pullman in Whitman County, WA. The property is located in the SE 1/4 of S28, T15N, R45E WM. </t>
  </si>
  <si>
    <t>Lease agreement for Parcel</t>
  </si>
  <si>
    <t>Cindy Adkins</t>
  </si>
  <si>
    <t xml:space="preserve">The records that I request are all related to the wireless carrier facility leases in the state highway right of way near Evergreen Point Road in Medina, Washington:
Ã¢â‚¬Â¢ 2005 lease between WSDOT and T-Mobile (may have been named VoiceStream at that time) in or around 2005 (approved by City of Medina in May 2005):  I believe the site was called Ã¢â‚¬Å“SE02226AÃ¢â‚¬ï¿½.  It was located along Evergreen Point Road, on the north side of SR520. I would like a copy of the lease. If you have it, IÃ¢â‚¬â„¢d like a copy of a map or drawing showing the location of the wireless carrier facility, and any photo or photo rendering of the Ã¢â‚¬Å“as-builtÃ¢â‚¬ï¿½ facility.  Please also tell me the height and width of the pole, and the dimensions of the equipment building, and please tell me whether or not the building was undergrounded.
Ã¢â‚¬Â¢ 2011 lease between WSDOT and T-Mobile in or around 2011 (site approved by City of Medina in May 2011):  I believe the site was called Ã¢â‚¬Å“SE08014AÃ¢â‚¬ï¿½.  It was located along Evergreen Point Road, on the south side of SR520, in or near the Park &amp; Ride.  I would like a copy of the lease. If you have it, IÃ¢â‚¬â„¢d like a copy of a map or drawing showing the location of the wireless carrier facility, and any photo or photo rendering of the Ã¢â‚¬Å“as-builtÃ¢â‚¬ï¿½ facility.  Please also tell me the height and width of the pole, and the dimensions of the equipment building, and please tell me whether or not the building was undergrounded
</t>
  </si>
  <si>
    <t>Lease Agreements</t>
  </si>
  <si>
    <t>PDR-14-1974</t>
  </si>
  <si>
    <t>Anne Fitelson</t>
  </si>
  <si>
    <t>Lease agreement(s) with WSDOT for parking areas located under I-5 off of Franklin Avenue E (between E. Galer St. and E. Garfield St.) and the lot off of E. Galer St.</t>
  </si>
  <si>
    <t>Lease agreements</t>
  </si>
  <si>
    <t>Lease documents pertaining to 3207 Evergreen Point Rd, Medina, WA (King Co Parcel Number 2425049099)</t>
  </si>
  <si>
    <t>Lease Documents</t>
  </si>
  <si>
    <t>The rental rate and terms for a ground lease for a communication tower site located in the SW1/4 of Sec. 3, T2N, R15E, W. M. in Klickitat County assessor's parcel 02-15-0300-0006/00. Property owner and lessor is Scott Alan Hall and Wendy D. Jaekel-Hall. Lease is dated 6/17/2005. The lease memo has the following information; I. C. No. 4-20-06963, Parcel number 4-07511.
The lease information will likely include the base rent, the number and length of any options, any rent escalaters and when the escalaters take effect, if there is any payment due to the landowner if space on the tower is sublet.</t>
  </si>
  <si>
    <t>Lease Information</t>
  </si>
  <si>
    <t>PDR-15-0329</t>
  </si>
  <si>
    <t>Copies of all signed three party agreements between WSDOT , Sound Transit and the City of Bellevue.(Lease No.: AA-1-08091)</t>
  </si>
  <si>
    <t>Lease No.: AA-1-08091</t>
  </si>
  <si>
    <t>i-SUSTAIN</t>
  </si>
  <si>
    <t>Patricia Chase</t>
  </si>
  <si>
    <t>The lease terms between Republic Parking and WSDOT for 30-146 Fuhrman Ave. E., Seattle, WA</t>
  </si>
  <si>
    <t>lease terms between Republic Parking and WSDOT for 30-146 Fuhrman Ave. E, Seattle, WA</t>
  </si>
  <si>
    <t>Jennifer Garone</t>
  </si>
  <si>
    <t>(1) all records pertaining to the LED lighting for the 520 project.  
Specifically, for the LED lighting (light poles, light bulbs and any other work specially attached to the lighting (road and pedestrian) on the lids over 520 between Evergreen Point Rd in Medina and Bellevue Way in Bellevue.  The information should include 
(2) the names of all paid and unpaid consultants, 
(3) all companies that bid on the work (winners and losers) and 
(4)any other items relevant to the lighting work, 
(5) any and all local, state and federal studies and permits applied for an given or denied.</t>
  </si>
  <si>
    <t>LED lighting for the 520 project</t>
  </si>
  <si>
    <t>PDR-14-1126</t>
  </si>
  <si>
    <t>Leo Smith</t>
  </si>
  <si>
    <t xml:space="preserve">This is a request for an electronic copy of each document written by an employee in your department in which an assessment, or recommendation, was made with regards to the CCT to be specified for the departmentÃ¢â‚¬â„¢s use of LED streetlights.
</t>
  </si>
  <si>
    <t>LED Streetlights</t>
  </si>
  <si>
    <t>We hereby request all records relating to Leejack Construction's FHWA complaint findings on the Alaskan Way Viaduct project received in 2017.</t>
  </si>
  <si>
    <t>Leejack Construction's FHWA Complaint findings on the AWV.</t>
  </si>
  <si>
    <t>Pam Roach</t>
  </si>
  <si>
    <t>The total amount of revenue that was paid to Construction Ahead DBA Pavement Surface Control over the course of the last 3 years as a general contractor as well as a subcontractor. (From Jan 1 2013 thru Dec 31 of 2015).  If this can be broken out by the calendar year, for not only WSDOT projects but for all City,County, Port and any other public works projects available. In addition to those figures I would like to see a breakdown by naics codes as it pertains to their DBE status and continued eligibility to participate as a DBE.</t>
  </si>
  <si>
    <t>Legislative inquiry from Senator Roach on behalf of her constituent Terry Mullane of StripeRite</t>
  </si>
  <si>
    <t>How long is I-90 through the Snoqualmie Pass and what is the grade percent and length?</t>
  </si>
  <si>
    <t>Length &amp; grade of Snoqualmie Pass</t>
  </si>
  <si>
    <t>Wait for clarification</t>
  </si>
  <si>
    <t>1. Letter released to media that was between WSDOT  Secrecty Lynn Peterson &amp; Governer Inslee in 2014
2. Letter/email released to king 5 dated on/about July 1, 2014 about I-90 lane shutdown
3. Letter to Governer from Lawmaker related to ferries &amp; WSDOT that King 5 news did story on/about July 15, 2014</t>
  </si>
  <si>
    <t>Letter release to king 5</t>
  </si>
  <si>
    <t>PDR-14-2797</t>
  </si>
  <si>
    <t>Copy of a letter sent to the Secretary in November 2014 from Sen. King and Rep. Clibborn asking for a delay in the I-90 Tolling EIS</t>
  </si>
  <si>
    <t>Letter to Secretary Peterson</t>
  </si>
  <si>
    <t>PDR-15-0583</t>
  </si>
  <si>
    <t>copies of all serial letters between WSDOT and Seattle Tunnel Partners related to the SR-99 Bored Tunnel Design-Build Project.</t>
  </si>
  <si>
    <t xml:space="preserve">Letters between WSDOT and STP </t>
  </si>
  <si>
    <t xml:space="preserve">letters between WSDOT and STP and the engineering firm of Brierly Assoc. on the dates of Dec. 11, 2014 and Dec. 19th, regarding the Bertha tunnel machine access pit.
</t>
  </si>
  <si>
    <t xml:space="preserve">letters between WSDOT and STP and the engineering firm of Brierly Assoc. on the dates of Dec. 11, 2014 and Dec. 19th, </t>
  </si>
  <si>
    <t>PDR-15-0091</t>
  </si>
  <si>
    <t>Michelle Esteban</t>
  </si>
  <si>
    <t>letters dated Dec 11th &amp; Dec 19th to STP from Brierly Engineers regarding safety of access pit for Bertha.</t>
  </si>
  <si>
    <t xml:space="preserve">letters dated Dec 11th &amp; Dec 19th to STP from Brierly Engineers </t>
  </si>
  <si>
    <t>PDR-15-0092</t>
  </si>
  <si>
    <t>Cowlitz County Office of Asset Management and Sustainability</t>
  </si>
  <si>
    <t>Kenneth C. Stone</t>
  </si>
  <si>
    <t>We need to locate any agreements between CDID #2, WSDOT, and the USACE that deal with the areas where the levee and highways occupy the same location.  Also needed are any agreements for the inlet and outlet facilities for Horseshoe Lake.
We need to locate any agreements between CDID #3, WSDOT, and the USACE that deal with the areas where the levee and highways occupy the same location.  We also need all soils reports and as built plans for the structures.
We need to locate any agreements between LFCZD, WSDOT, and/or the USACE that deal with the areas where the levee and highways occupy the same location.</t>
  </si>
  <si>
    <t>Levees and Highways</t>
  </si>
  <si>
    <t>PDR-14-1610</t>
  </si>
  <si>
    <t xml:space="preserve">BSB Partners </t>
  </si>
  <si>
    <t>Joseph P. Regalbuto</t>
  </si>
  <si>
    <t>Could you please provide me updated information through 12/31/13 for the Lewis &amp; Clark Bridge contract?  I have attached your response and your email below in 2013 that provided last year's update.  As in the past, please provide the estimates paid through 12/31/13 and an estimate of what % complete the project is through 12/31/13?  Thank you for your assistance.  This should be the last time I have to bother you about this project.</t>
  </si>
  <si>
    <t>Lewis &amp; Clark Bridge contract</t>
  </si>
  <si>
    <t>PDR-14-0922</t>
  </si>
  <si>
    <t>Tacoma Public Utilities</t>
  </si>
  <si>
    <t>Dori Bishop</t>
  </si>
  <si>
    <t>"I am reviewing a Quitclaim Deed drafted by the State of Washington for property in Lewis County, WA that the City of Tacoma, Department of Public Utilities, Light Division (d.b.a. Tacoma Power) is purchasing from the State.  The deed document references a plan entitled Ã¢â‚¬Å“Lewis County Pit and Stockpile Sites of record and on file in the office of the Secretary of Transportation at Olympia, WA, bear date of approval November 15, 1955 (which I have); revised to April 11, 2013 . I need the revised map."</t>
  </si>
  <si>
    <t>Lewis County Pit and Stockpile Sites, sheet 2</t>
  </si>
  <si>
    <t>PDR-14-0450</t>
  </si>
  <si>
    <t>Kristi Boon</t>
  </si>
  <si>
    <t xml:space="preserve">I am working on an information gap analysis for a potential future development at and adjacent to the Lewisville Quarry across SR 503 from the Lewisville Park entrance. My colleague Cem Gokcora passed along your contact information as a starting point to try to gather information. 
I am looking for any information that WSDOT may have regarding an access study for SR 503 for the mining access and/or Lewisville park, traffic impact analysis, SR 503 as-builts, or any other information in the area. </t>
  </si>
  <si>
    <t xml:space="preserve">Lewis River Ranch Access </t>
  </si>
  <si>
    <t>Peter Eggersgluss</t>
  </si>
  <si>
    <t xml:space="preserve">I am putting together a Wash-DOT permit application to cross SR503 at MP50.55. This is at the intersection of Nevala Rd, running North and Old Lewis River Road running South. Can you send me a Road map of this area? </t>
  </si>
  <si>
    <t>Lewis River Road (SR503)</t>
  </si>
  <si>
    <t>PDR-15-0367</t>
  </si>
  <si>
    <t>Derrick Evans</t>
  </si>
  <si>
    <t xml:space="preserve">I was hit by a driver in the intersection between Pacific Hwy 99 and Gibson Rd, October 10th at approx. 5:43pm. Location: S/B SR99 MP:51.9. I was able to get the first 3 letters of the license plate ANL and description of a light golden brown Toyota Camery, early to mid 90's. The intersect that they went through before the intersection of the crash was Airport Rd and Pacific Hwy 99, around 5:38pm to 5:42pm. Two people in Toyota vehicle. Hispanic male mid 20's and Caucasian female in mid 20's. Female, passenger was doing make up and the male was driving. 
I need drivers license plate number of this feld vehicle to fill out the rest of exchange of information form for Washington State Patrol Agency. Eric Good #462, was the officer who responded to this incident. Please let me know what information you need from me to proceed in obtaining the drivers plate number. </t>
  </si>
  <si>
    <t>License Plate Number</t>
  </si>
  <si>
    <t>PDR-15-2831</t>
  </si>
  <si>
    <t>Cynthia Fox-Course</t>
  </si>
  <si>
    <t xml:space="preserve">requesting license plate reader data from  10/01/2013 through 7/29/2015 for Hendrickson Trucking Inc with the following USDOT number: USDOT 250568.
In addition, Please provide LPR dta for the license plates found on the attached Excel spreadsheet for the same time period.
</t>
  </si>
  <si>
    <t>License plate reader</t>
  </si>
  <si>
    <t>PDR-15-2147</t>
  </si>
  <si>
    <t>Bharti Varshney</t>
  </si>
  <si>
    <t xml:space="preserve">License Plate Reader information for the March 2014for the following plates. All plates are from the BC Canada
jurisdiction.
USDOT # - 757148
Plates:
10964P
16340P
10963P
04254P
04255P
09026P
13814P
03262P
06735P
14774P
10961P
HA6758
10960P
P86837
11952P
05469P
05470P
02460P
DL3470
10184P
11939P
11935P
10965P
11504P
14733P
14736P
14746P
14771P
14748P
14747P
02457P
18783P
18784P
20099P
07968P
11957P
17419P
11955P
13805P
13815P
20111P
19398P
04252P
16336P
17393P
16719P
17419P
18791P
18782P
19377P
20095P
</t>
  </si>
  <si>
    <t>PDR-14-1449</t>
  </si>
  <si>
    <t>M&amp;M Compliance</t>
  </si>
  <si>
    <t>Len Morin</t>
  </si>
  <si>
    <t xml:space="preserve">License Plate Reader information for the month of April 2014 for the following plates. Please also send all transponder information associated to this USDOT #.  All plates are from the BC Canada jurisdiction.
USDOT # - 932189
Plates:
P95504
09194P
04194P
18230P
P89208
</t>
  </si>
  <si>
    <t>PDR-14-1363</t>
  </si>
  <si>
    <t xml:space="preserve">License Plate Reader information for the month of August 2015 for the following plates. All plates are from the BC Canada
jurisdiction.
USDOT # - 932189
Plates:
20500P
P89208
P95504
26034P
26050P
09194P
USDOT # - 1319641
Plates:
09217P
26009P
P98154
14382P
22746P
P99867
28145P
26377P
01299P
09673P
13385P
04710P
08202P
26891P
25448P
09192P
21845P
21234P
09258P
10423P
10424P
10376P
10377P
22704P
11785P
13346P
15786P
16239P
16645P
20536P
20510P
22292P
25332P
</t>
  </si>
  <si>
    <t xml:space="preserve">License Plate Reader information for the month of August 2015 </t>
  </si>
  <si>
    <t>PDR-15-2524</t>
  </si>
  <si>
    <t>Harlens Trucking, Ltd.</t>
  </si>
  <si>
    <t>License Plate Reader information for the month of August 2015 for the following plates. All plates are from the BC Canada
jurisdiction.
USDOT # - 757148
Plates:
10964P
28290P
10963P
28294P
26374P
04255P
09026P
24284P
13814P
24283P
14774P
22405P
10960P
11952P
DL3470
21387P
10965P
11504P
14733P
14736P
14746P
14771P
26399P
24286P
02457P
18784P
20099P
24831P
24832P
07968P
11957P
22840P
24833P
27748P
27749P
17419P
13805P
28292P
19398P
28295P
16336P
17393P
18795P
18791P
18782P
19377P
25530P
24301P
26401P
26362P
27202P
27756P
27755P
28283P</t>
  </si>
  <si>
    <t>License Plate Readers</t>
  </si>
  <si>
    <t>PDR-15-2749</t>
  </si>
  <si>
    <t>Photographs and records identifying a specific instance of travel on a toll facility</t>
  </si>
  <si>
    <t>Nathan Shelby</t>
  </si>
  <si>
    <t xml:space="preserve">1) For the year to date as of this email any and all license plate recorder / camera data for those recorders or cameras mounted along the Interstate 405 Good to Go toll corridor. 
These records may include: 
a) Pictures of vehicle license plates,
b) Database records of all license plates that passed through the tolling platform, the time and date these records were created and toll charged to that plate
</t>
  </si>
  <si>
    <t>License plate recorder/camera data from I-405 toll corridor</t>
  </si>
  <si>
    <t>PDR-15-3327</t>
  </si>
  <si>
    <t xml:space="preserve">Kati Gilmore </t>
  </si>
  <si>
    <t xml:space="preserve">I am requesting a copy to prove color of light for accident that occurred 6-9-17 somewhere between 8:25 and 8:35pm at the intersection of 224th &amp; 46th in Graham, WA.  Police case # 1716001994. </t>
  </si>
  <si>
    <t>Light Color Proof</t>
  </si>
  <si>
    <t>Micheal A. Feola</t>
  </si>
  <si>
    <t xml:space="preserve">I am inquiring about a possible malfunctioning light/sign on hi way 516 eastbound to southbound 167 on Monday June 9, 2014. Please let me know if there was a problem with this sign and if and when it has been fixed. </t>
  </si>
  <si>
    <t>Light on SR 516</t>
  </si>
  <si>
    <t>PDR-14-1548</t>
  </si>
  <si>
    <t>Scott McMurray</t>
  </si>
  <si>
    <t xml:space="preserve">This would include, but not be limited to, test results that WSDOT performed to confirm the feasibility, RFP submitted to contractors, response to the RFP by contractors, 1-90 concrete compressibility test results, success with other similar projects, and previous failures. 
I learned that it will be necessary to retrofit the center span with post-tension to accommodate the loading of the Light Rail cars 
and/or extend the life time of the bridge.  I would like to see the WSDOT data that supports this can successfully be completed without shutting down the I-90 Homer M. Hadley Memorial Bridge.
</t>
  </si>
  <si>
    <t>Light rail expansion across 1-90-retroactive coring for pontoons</t>
  </si>
  <si>
    <t>Will Knedlik</t>
  </si>
  <si>
    <t>Any-and-all analyses, investigations, studies and the like respecting Light Rail Train Impacts on the useful life of the Homer Hadley Floating Bridge and on all other infrastructure, properties and interests due to light rail usage (from engineering perspectives), and on the full-and-fair market value of those elements of the state constitutional trust at issue (from a valuation perspective), including all economic, fiducial, financial, legal and other applicable effects. (added July 20, 2015) All examinations of every kind undertaken to ascertain impacts upon the useful life of the I-90 infrastructure at issue from our state requiring a reduction in voltage of the East Link light rail system from 1,500 volts to the normal standard of 750 volts, nationally and internationally, including in Tacoma.</t>
  </si>
  <si>
    <t>Light Rail Train Impacts on the useful life of the Homer Hadley Floating Bridge</t>
  </si>
  <si>
    <t>PDR-15-1980</t>
  </si>
  <si>
    <t>Bolton &amp; Carey</t>
  </si>
  <si>
    <t>Amanda  Vedrich</t>
  </si>
  <si>
    <t>The light sequence and times for the signal located at SR 202 and 228th in unincorporated Redmond on May 31, 2012 at 11:50 p.m.  As well as information regarding how the light works and what triggers a change from one sequent to the next and from one color to the next within a sequence.</t>
  </si>
  <si>
    <t xml:space="preserve">light sequence and times for the signal located at SR 202 and 228th </t>
  </si>
  <si>
    <t>PDR-15-2048</t>
  </si>
  <si>
    <t>Rachel D. Moreno</t>
  </si>
  <si>
    <t xml:space="preserve">Light sequence for the traffic light on SR17 and Grape Dr.
Mile post 55.6 in Moses Lake WA. The time frame I am looking for is from 9pm to 9:40pm on November 20,2015. 
</t>
  </si>
  <si>
    <t xml:space="preserve">Light sequence for the traffic light on SR17 and Grape Dr.
Mile post 55.6 in Moses Lake WA. </t>
  </si>
  <si>
    <t>PDR-15-3307</t>
  </si>
  <si>
    <t>Hollenbeck, Lancaster, Miller &amp; Andrews</t>
  </si>
  <si>
    <t>Kari Beeler</t>
  </si>
  <si>
    <t xml:space="preserve">We are requesting traffic light sequencing information for the intersection of Totem Lake Blvd and 128th on March 6, 2013.  Please let us know if there is a prepayment for said information.  Thank you in advance for your assistance, it is most appreciated. </t>
  </si>
  <si>
    <t>Light Sequencing Totem Lake Blvd &amp; 128th</t>
  </si>
  <si>
    <t>PDR-14-0889</t>
  </si>
  <si>
    <t>Elizabeth Blake</t>
  </si>
  <si>
    <t>Any and all data the intersection of 19th Ave. SE. and 112th St. SE.,Everett, WA, including light timing, any camera videos or photos, red light cameras, incident reports, accidents, on October 24, 2016.</t>
  </si>
  <si>
    <t>Light Sequencing, Everett, NWR</t>
  </si>
  <si>
    <t>Carter &amp; Fulton, P.S.</t>
  </si>
  <si>
    <t>Liz Quann</t>
  </si>
  <si>
    <t xml:space="preserve">Information regarding the light sequencing at the intersection of Van Giesen and Highway 240 (Bypass Highway) as of 4/12/14. Specifically, I am requesting information about how long the red, yellow and green lights are for each traffic light signal sequence at the intersection, and am particularly interested in the light sequencing for southbound and northbound traffic on Highway 240 as of that time. </t>
  </si>
  <si>
    <t>Lighting Sequencing</t>
  </si>
  <si>
    <t xml:space="preserve">The establishment of the limited access area as shown on Sheets 2-4 of the plan set  "Seattle Freeway, Olive Way to E. Galer St." Also any agreement with the City (added 2/6/18)
</t>
  </si>
  <si>
    <t xml:space="preserve">Limited Access </t>
  </si>
  <si>
    <t>Sundquist Homes</t>
  </si>
  <si>
    <t>Karen Telnes</t>
  </si>
  <si>
    <t xml:space="preserve">Proposed Limited Access &amp; Right of Way Plan for SR 5, 164th Street SW Interchange Modification Project (Notice) in favor of the Public (Instrument No. 9805130180, recorded 05/13/98)
</t>
  </si>
  <si>
    <t>Limited Access &amp; Right of Way plan SR 5</t>
  </si>
  <si>
    <t>PDR-14-1608</t>
  </si>
  <si>
    <t>Limited access maps for SR 260 in Connell, WA</t>
  </si>
  <si>
    <t>Limited access plans SR 260 in Connell</t>
  </si>
  <si>
    <t>PDR-14-2990</t>
  </si>
  <si>
    <t xml:space="preserve">Limited Access rights as an attachment State Hwy # 2, Tanner and Middle Crossing Snoqualmie. Access Maps 1,2,3 &amp; 6  Dated 12-14-1954. Section 33 , 34, 35 Twn 23 N Rng 9 E.
</t>
  </si>
  <si>
    <t>Limited Access Plans State Hwy 2.</t>
  </si>
  <si>
    <t>PDR-14-1516</t>
  </si>
  <si>
    <t xml:space="preserve">Item No. 1:
Any and all records, in whatsoever form, including, but not limited to files, correspondence, appraisals, studies, reports, memos, maps, e-mails, and any correspondence with other governmental agencies and correspondence with the Attorney GeneralÃ¢â‚¬â„¢s Office which has lost its Attorney-Client Privilege protection because of further dissemination, as well as any applicable policies and procedures, all relating to any grants of access along SR 2/97 in areas that were previously designated as Ã¢â‚¬ËœLimited AccessÃ¢â‚¬â„¢.
Item No. 2:
A list of approved appraisers whose services have been utilized by the North Central Region during the last five years; the purpose of the appraisal, the appraised indication of value, and the fee paid for each appraisal.
Item No. 3:
Any and all records (as described in Item No. 1 above) on any Limited Access Route anywhere in the State of Washington, but only those records that relate to the granting of access to properties whose use is limited to recreational use of the benefitted property(s).  Please identify at which offices these records can be viewed, or if they are all available in Olympia.
</t>
  </si>
  <si>
    <t xml:space="preserve">Limited Access Records/Appraisers - SR 2/97 </t>
  </si>
  <si>
    <t>PDR-14-1838</t>
  </si>
  <si>
    <t xml:space="preserve">Link light rail crash and hazard reports </t>
  </si>
  <si>
    <t>Washington State Ferries (WSF) administration, like every organization, creates and uses numerous recurring status and/or activity reports.
The reports in question would typically be generated by WSF staff on a weekly, monthly, quarterly or annual basis, either manually or by computer program.
Rather than trying to guess at which reports might be available, I am requesting a list (or lists) of such reports</t>
  </si>
  <si>
    <t>list (or lists) of</t>
  </si>
  <si>
    <t xml:space="preserve">List of all DOT engineer names, title, P.E. number, and geographic location. </t>
  </si>
  <si>
    <t>PDR-13-1885</t>
  </si>
  <si>
    <t>Whatcom County Fire District 8</t>
  </si>
  <si>
    <t>Bill Hewett</t>
  </si>
  <si>
    <t xml:space="preserve">Please provide me with a list of all properties owned by the Washington State Department of Transportation within Whatcom County.  Please include parcel number and approximate address (if available) for each parcel. </t>
  </si>
  <si>
    <t>List of all properties owned by WSDOT within Whatcom County</t>
  </si>
  <si>
    <t>Kevin VanGelder</t>
  </si>
  <si>
    <t>A list of all state-owned equipment, their purpose, their capabilities, and how their installation was funded that are currently installed at the intersection of SR 503 and 95th St in Vancouver, WA.</t>
  </si>
  <si>
    <t>List of all state-owned equipment</t>
  </si>
  <si>
    <t xml:space="preserve">a list of all the contractors and subcontractors who have worked with Seattle Tunnel Partners at any point during the duration of the Alsakan Way Viaduct Replacement Program. </t>
  </si>
  <si>
    <t xml:space="preserve">list of all STP's contractors and subcontractors </t>
  </si>
  <si>
    <t xml:space="preserve">List of all WMS Band 4 staff with less seniority than Ms. Trussler;
Official position descriptions for all of the WMS Band 4 staff with less seniority and verification of whether those position descriptions have changed in the past six months;
Salary ranges for each individual in the aforementioned positions.
Information as to why a Ferries management position was moved from WMS to Exempt (EMS) as well as a copy of the position description.  The specific position Ms. Trussler is interested in was previously held by Tim Smith and held the title of Ã¢â‚¬Å“Director Ã¢â‚¬â€œ Terminal EngineeringÃ¢â‚¬ï¿½.  She is interested in the timeframe of the submittal to move the position from WMS to EMS and when it was officially approved under EMS.
She would also like to request that Human Resources create an updated NWR seniority list and provide that to her.
</t>
  </si>
  <si>
    <t>List of all WMS Band 4 staff with less seniority than Ms. Trussler;
Official position descriptions for all of the WMS Band 4 staff with less seniority and verification of whether those position descriptions have changed in the past six months;
Salary ranges for each individual in the aforementioned positions.
Information as to why a Ferries management position was moved from WMS to Exempt (EMS) as well as a copy of the position description.  The specific position Ms. Trussler is interested in was previously held by Tim Smith and held the title of Ã¢â‚¬Å“Director Ã¢â‚¬â€œ Terminal EngineeringÃ¢â‚¬ï¿½.  She is interested in the timeframe of the submittal to move the position from WMS to EMS and when it was officially approved under EMS.
She would also like to request that Human Resources create an updated NWR seniority list and provide that to her.</t>
  </si>
  <si>
    <t>PDR-15-1893</t>
  </si>
  <si>
    <t xml:space="preserve">I would like a list of all of WSDOTÃ¢â‚¬â„¢s contracts with outside law firms in 2017-2018, and the amount and duration of each contract. 
A list in Excel with three columns (law firm name, contract duration, contract amount) would be fine. </t>
  </si>
  <si>
    <t>list of all WSDOT contracts with outside law firms in 2017-2018 and the amount and duration of each contract</t>
  </si>
  <si>
    <t>I'm requesting a list of all WSDOT projects that was a condition of DBE award for; Grady Excavating Inc. and OMA construction Inc., for the years of 2010, 2011, 2012, 2013, 2014, 2015 and
2016.</t>
  </si>
  <si>
    <t>List of all WSDOT projects that was a condition of DBE award for Grady Excavating Inc. and OMA Construction Inc. for 2010 - 2016.</t>
  </si>
  <si>
    <t>Holly Grissom</t>
  </si>
  <si>
    <t>IÃ¢â‚¬â„¢d like to request an electronic list of multi-message/digital billboard permits issued in Washington in the last calendar year (1/1/16 Ã¢â‚¬â€œ 1/31/17).</t>
  </si>
  <si>
    <t>List of billboard permits issued in Washington in the last calendar year 1/1/16 - 1/31/17.</t>
  </si>
  <si>
    <t>Orcas Power &amp; Light Cooperative</t>
  </si>
  <si>
    <t>Katie Maxwell</t>
  </si>
  <si>
    <t>list of certified flaggers in the San Juan Islands.</t>
  </si>
  <si>
    <t>PDR-15-0939</t>
  </si>
  <si>
    <t>Thomson Reuter</t>
  </si>
  <si>
    <t>Eric Johnson</t>
  </si>
  <si>
    <t xml:space="preserve">a list of the companies and subcontractors who worked on repairs to tunnel boring machine Bertha in Seattle. My request includes names and titles of specific workers, and any entity or laborer that worked to fix Bertha, provided consulting on repairs, or manufactured parts that went into fixing the machine. </t>
  </si>
  <si>
    <t>List of companies worked on fixing Bertha</t>
  </si>
  <si>
    <t>Fife Public Works Department</t>
  </si>
  <si>
    <t>Russell Blount</t>
  </si>
  <si>
    <t>A list of consultant teams for the Alaskan Way Viaduct.</t>
  </si>
  <si>
    <t xml:space="preserve">list of consultant teams </t>
  </si>
  <si>
    <t>Rian Watt</t>
  </si>
  <si>
    <t>FHWA records indicate that the Washington State Department of Transportation has received $38,414,687 in ER funds in FY2017, including $2,000,000 relating to the severe winter storms in February 2017.
Would you be able to provide me with a list of contractors who have received, or you expect to receive, funds obligated against this amount?</t>
  </si>
  <si>
    <t>List of contractors who have received funds obligated to Emergency Relief Funds.</t>
  </si>
  <si>
    <t xml:space="preserve">My request is for a list of contractors whoÃ¢â‚¬â„¢ve had claims tendered to them by DES.
IÃ¢â‚¬â„¢m asking for the information to be broken down by claim and contractor.
The region for the request is I-5 in King, Pierce, Snohomish, Skagit and Whatcom counties.
The time frame is 1/1/2011 to 2/21/2016.
</t>
  </si>
  <si>
    <t>List of Contractors who've had claims tendered by DES</t>
  </si>
  <si>
    <t>Shannon Buell</t>
  </si>
  <si>
    <t>Can you please send me the Disadvantaged Business Enterprise Utilization Certification and Subcontractors list for Contract No. 8573, I-5 to Battle Ground Add Lanes Stage 2, that bid in March 2014?  I found the bid tabs, but am looking for the list of subcontractors while performing research for upcoming pursuits in Clark County.</t>
  </si>
  <si>
    <t>List of DBE subcontractors for Contract 8573</t>
  </si>
  <si>
    <t>Tracy Nash</t>
  </si>
  <si>
    <t>A list (spreadsheet prefered) of each purchase of a vehicle ferry fare made at any Bainbridge Island ferry terminal vehicle toll booth that shows the following detail for each ticket sold between and including the dates January 1, 2017 and January 31, 2017: Date of purchase, time of purchase, type of fare sold i.e.
single trip, multi-use pass.</t>
  </si>
  <si>
    <t>List of each purchase of a vehicle ferry fare</t>
  </si>
  <si>
    <t>Practigov</t>
  </si>
  <si>
    <t>Identifying information of certain transportation security personnel</t>
  </si>
  <si>
    <t xml:space="preserve">We would like to request a list of all work email addresses of State employees in a CSV or Microsoft Excel file format including the following fields:
1.  Email address
2.  Full Name
3.  Position Title
4.  Agency Name
</t>
  </si>
  <si>
    <t>List of employee Info</t>
  </si>
  <si>
    <t>The list Jeffer Petterson of WSDOT Design Office has created for the 3rd party damage for the ET guardrail end terminal.</t>
  </si>
  <si>
    <t>List of Guardrail end terminal</t>
  </si>
  <si>
    <t>PDR-14-0858</t>
  </si>
  <si>
    <t>University of Nevada</t>
  </si>
  <si>
    <t>Ruiko Maharjan</t>
  </si>
  <si>
    <t xml:space="preserve">I am researching on "Effect on project performance based on bidder characteristics and deviation in transportation projects". 
For this I need data from projects that are completed in year 2000 to till date as below:
1. List of all contracts along with their contract # , Contract type, contract details (such as Type of work, Description of work, District, County, % of DBE Goal, Liquidated damage amount per day, Contract Funding whether State or Federal),  Total number of bidders, All solicited bidder's name, amounts and address, Awarded contractor name and amount, Local or State Contractor, incentives or disincentives listed in the contract.
2.Construction Start &amp; Completion Date
3.Contract Days (Bid days) and Days Used (Final Days)
3.Contract Bid Cost, Engineer's Independent Estimated Cost, WDOT Estimate Cost, Regular Work to date cost, Final Project Cost (Amount Paid to Contractor)
4.No of Change Orders, Amount of Change Orders
</t>
  </si>
  <si>
    <t>List of multiple contracts and information on them</t>
  </si>
  <si>
    <t xml:space="preserve">Please send me an current log of public disclosure requests that have been requested for the years 2013 to present for the entire agency=WSDOT. I would like:Date PDR came in to WSDOT, Date it was resolved or closed, The subject of the PDR, and employees names that were involved in each PDR.  </t>
  </si>
  <si>
    <t xml:space="preserve">List of Public Disclosure requests </t>
  </si>
  <si>
    <t>Matt Fikse-Verkerk</t>
  </si>
  <si>
    <t>any record that lists the membership of the "Tunnel Experts" committee/panel that WSDOT has convened on the AWV deep bore tunnel project. . .  this is a request for any document "writing per RCW 42.56, meaning in any form including e-mail", that lists the members of the panel as convened in person or electronically, and their affiliations, if noted.</t>
  </si>
  <si>
    <t>List of SR 99 Tunnel experts panel/committee</t>
  </si>
  <si>
    <t>PDR-14-0291</t>
  </si>
  <si>
    <t>PDM STEEL SERVICE CENTERS INC</t>
  </si>
  <si>
    <t xml:space="preserve">Would you please send us a list of which transponder is assigned to each vehicle.
Our DOT # is 088387
</t>
  </si>
  <si>
    <t>List of transponder assigned to each vehicle</t>
  </si>
  <si>
    <t>PDR-15-2971</t>
  </si>
  <si>
    <t>Enterprisewide DOT Compliance</t>
  </si>
  <si>
    <t>Denise J. Alonzo</t>
  </si>
  <si>
    <t>List of current transponders registered to The Boeing Company (DOT #038588).</t>
  </si>
  <si>
    <t>List of transponders</t>
  </si>
  <si>
    <t>PDR-14-1780</t>
  </si>
  <si>
    <t xml:space="preserve">Evelyn Bultsma </t>
  </si>
  <si>
    <t>Please send me a list of our current assigned transponders.  Our DOT # is 692522.</t>
  </si>
  <si>
    <t xml:space="preserve">Charlie's Produce </t>
  </si>
  <si>
    <t>Jorge Del Toro</t>
  </si>
  <si>
    <t>A list of the transponders currently attached to our DOT # 335669. Our carrierÃ¢â‚¬â„¢s name is Triple B Corp. dba CharlieÃ¢â‚¬â„¢s Produce.</t>
  </si>
  <si>
    <t>Michael Baker</t>
  </si>
  <si>
    <t xml:space="preserve">A list or spreadsheet of potential or pending change orders submitted by Seattle Tunnel Partners that have not been executed, and the cost requests associated with each of those possible change orders.
Please note this is similar to request 14-0809, which was fulfilled on April 25. 
</t>
  </si>
  <si>
    <t>List of unexecuted change orders from Seattle Tunnel Partners</t>
  </si>
  <si>
    <t>PDR-14-1494</t>
  </si>
  <si>
    <t>Andre Hawks</t>
  </si>
  <si>
    <t>list of upcoming DBE opportunities that STP has submitted to WSDOT</t>
  </si>
  <si>
    <t>PDR-14-0543</t>
  </si>
  <si>
    <t>Jeff Wilmoth</t>
  </si>
  <si>
    <t>I would like a list of WSDOT employees who have the word Ã¢â‚¬Å“EngineerÃ¢â‚¬ï¿½ in their job title. Please include first name, last name and job title. We have a public disclosure request  Ã¢â‚¬Å“for the years 2015, 2016, and 2017 I request to be provided a copy of all Engineer-In-Training registration applications submitted to the Board of Registration for Engineers and Land Surveyors (BORPELS) for applicants who were at the time of application employed by the Washington State Department of Transportation.Ã¢â‚¬ï¿½ In an effort to cut down on the number of records we have to manually go through we would like to cross check a WSDOT employee list with an Engineers in training list.</t>
  </si>
  <si>
    <t>List of WSDOT employees who have the word Engineer in their Job title</t>
  </si>
  <si>
    <t>List of unkown Suppliers for a WSDOT type 1 removable bollard per standard detail H-60.10-01.</t>
  </si>
  <si>
    <t>List of WSDOT suppliers</t>
  </si>
  <si>
    <t>PDR-14-1733</t>
  </si>
  <si>
    <t xml:space="preserve">All constructions zones on I90 between mileposts 50 and 100 on April 24, 2017.
</t>
  </si>
  <si>
    <t xml:space="preserve">Listing of construction zones I-90 btwn mp 50 and 100, </t>
  </si>
  <si>
    <t>Michael Maverick</t>
  </si>
  <si>
    <t xml:space="preserve">1.  Does DOT have a lite refreshments policy, procedure, or guidance?
2. May I have a copy of the written materials?
</t>
  </si>
  <si>
    <t>Lite refreshments policy, procedure, or guidance</t>
  </si>
  <si>
    <t>Jack Brannon</t>
  </si>
  <si>
    <t xml:space="preserve">I request information on a communication tower on Little Buck Mountain in Okanogan County.
The tower is owned by the Washington State Department of Transportation and the land upon which it sits is owned by the National Forest Service.  An internet provider (ISP), ncidata.com, owned by John P. Andrist, had a radio antenna on the tower to microwave supply internet to rural customers.  About 2009 or 2010, the NFS and WSDOT decided, per rumor, to charge him a combined fee of about $10,000 per year to leave his antenna there.  This forced him to discontinue internet service to those using Little Buck, about Aug. 1, 2011.   I wish all information regarding this lease agreement, rent, permit, or whatever the agreement was called, and what transpired to force Andrist (ncidata) to cease using the tower.  Please include dates, times and financial information.  I also wish to know to whom the fee(s) was (were) paid, WSDOT or NFS or both.
Mr. Tim McDowell of the WSDOT has some knowledge of this.  His phone is 360-705-7028.
Please include data from the time period 2005 to present.
</t>
  </si>
  <si>
    <t>Little Buck Mountain Communication Tower information</t>
  </si>
  <si>
    <t>PDR-14-0528</t>
  </si>
  <si>
    <t xml:space="preserve">I request access to and electronic copies of records 
reflecting the current status of the project (IÃ¢â‚¬â„¢m unsure of exact name) to run the Issaquah class of boats on natural gas.
I request records reflecting the purpose/original intent of this natural gas project.
I request financial records reflecting the cost of this project, including, but not limited to, research, development, design, testing, equipment purchases.
</t>
  </si>
  <si>
    <t>LNG</t>
  </si>
  <si>
    <t>PDR-14-3468</t>
  </si>
  <si>
    <t>Marine Fuel Partners</t>
  </si>
  <si>
    <t>John Haeckel</t>
  </si>
  <si>
    <t>all materials submitted in response to the request for proposal ("RFP") regarding the conversion of Washington State Ferries vessels to the utilization of liquefied natural gas ("LNG") as a primary fuel. Among others, I understand the respondents to include Rolls Royce and Wartsila. I hereby request all materials submitted  by those parties as well as any materials submitted by other parties.</t>
  </si>
  <si>
    <t xml:space="preserve">LNG </t>
  </si>
  <si>
    <t>PDR-14-2392</t>
  </si>
  <si>
    <t>Alex Zecha</t>
  </si>
  <si>
    <t>All written and digital correspondence between Washington State Ferries and the US Coast Guard dated or initiated between June 1, 2013 and today's date which refers to plans for converting the Issaquah class ferries to the use of Liquefied Natural Gas. This request is meant to include material pertaining to the safety and security risk assessment. Additionally, please make available all internal WSF correspondence which refers to the safety and security risk assessment for the same time period.</t>
  </si>
  <si>
    <t>LNG information</t>
  </si>
  <si>
    <t>PDR-14-1209</t>
  </si>
  <si>
    <t>Wartsila North America, Inc.</t>
  </si>
  <si>
    <t>Email sent to requester asking permission to close PDR while they discuss habitability and to refile PDR when a concensus is reached.  Letter not sent.</t>
  </si>
  <si>
    <t>John Hatley</t>
  </si>
  <si>
    <t>1. All studies pertaining to LNG conducted for WSF or the Joint Transportation Committee,
including but not limited to studies conducted by The Glosten Associates and the Cedar River
Group.
2. All letters and/or email or other communications between WSF and Rolls Royce regarding Rolls
Royce response to the previous LNG RFP.
3. All financial analysis and/or other financial information comparing public and private financing
for the previous LNG RFP including but not limited to financial analysis conducted by the
Washington State Treasurer's office or WSF or the Joint Transportation Committee.
4. All letters and/ or email or other communications between WSF or other State entities relating to
habitability issues along with hearing loss settlements made for impacted crew members of the
Issaquah Class ferries.</t>
  </si>
  <si>
    <t>LNG Information</t>
  </si>
  <si>
    <t>PDR-14-2322</t>
  </si>
  <si>
    <t>Washington State Dept. of Archaeology &amp; Historic Preservation</t>
  </si>
  <si>
    <t>Greg Griffith</t>
  </si>
  <si>
    <t>Local Agency Agreement and Project Prospectus for Federal Aid # STPE 1485(021)  for the City of Yakima, probably dated from around  2006. Looking for any information specifying the scope of the project plus any conditions or restrictions.</t>
  </si>
  <si>
    <t>Local Agency Agreement and Project Prospectus for Federal Aid # STPE 1485(021)</t>
  </si>
  <si>
    <t>PDR-14-2920</t>
  </si>
  <si>
    <t>Young-Ji Ham</t>
  </si>
  <si>
    <t xml:space="preserve">Any and all documents (including but not limited to applications submitted by the county and any documents in support of such applications) related to the following projects:
1. Project #: 000S374.  Project Title: 2010 Safety Clearzone/Guardrail.  Agency: Kisap Co.
2. Project #: 000S231.  Project Title: Pierce Co Low Cost Run-Off-Rd Sfty.  Agency: Pierce Co.
3. Project #: 000S238.  Project Title: King Co Low Cost Run-Off-Road Sfty.  Agency: King Co.
</t>
  </si>
  <si>
    <t>Local Projects in King, Kisap &amp; Pierce Counties</t>
  </si>
  <si>
    <t>PDR-14-0533</t>
  </si>
  <si>
    <t xml:space="preserve">All documents related to Snohomish County Project # 000S228 (Project Title: Sno Co Low Cost Run-Off-Road Safety), including emails and attachments.
All documents related to Snohomish County Project # 000S296 (Project Title: Rural Road Safety-Methyl Methacrylate), including emails and attachments.
</t>
  </si>
  <si>
    <t>Local Projects in Snohomish County</t>
  </si>
  <si>
    <t>PDR-14-0857</t>
  </si>
  <si>
    <t>Cameron Frazer</t>
  </si>
  <si>
    <t xml:space="preserve">Does WSDOT have an inventory list of county and city-maintained bridges, with years built?
In particular, I am interested in finding information about bridges that were originally built by Washington Department of Highways (and later WSDOT), and ownership later transferred to local agencies.
</t>
  </si>
  <si>
    <t>Locally-Maintained Bridge Inventory</t>
  </si>
  <si>
    <t>Lyle Schlacks</t>
  </si>
  <si>
    <t>I purchased a property in Whidbey Island Wa. and I am trying to find out where my property line is along the highway. My property id is R13435-081-1760. There was a widening of SR-20 and after the construction was complete the previous owner purchased the excess property back from the state via quit claim deed (IC# 1-15-03215-A). The title on the deed was SR20, Troxell Rd. Vic. to Deception Pass State Park.</t>
  </si>
  <si>
    <t>Locate property line along SR-20</t>
  </si>
  <si>
    <t>PDR-14-2492</t>
  </si>
  <si>
    <t>Dynan Associates</t>
  </si>
  <si>
    <t>Lisa Stokke</t>
  </si>
  <si>
    <t>Location of construction on US 12 on May 13, 2013.</t>
  </si>
  <si>
    <t>PDR-15-2345</t>
  </si>
  <si>
    <t>Gregory A. Wilcoxson</t>
  </si>
  <si>
    <t xml:space="preserve">Location: SR101 (MP58.48) and Highway 6 in Raymond, Pacific County, WA. I am requesting the following documents and information:
A copy of the traffic signal controller timing plan in use on 12/4/2014 at the above location.
A copy of the traffic signal phasing and sequence diagram at this location. 
A copy of the previous 30-day signal maintenance record prior to 12/4/2014 at the above location.
A copy of the scaled build intersection diagram (used for upstream distances).
Verification how the traffic is detected at the above location (in-pavement loops, video detection, etc.).  
Verification if this is an interconnected signal system at the above location.
</t>
  </si>
  <si>
    <t>Location: SR101 (MP58.48) and Highway 6 in Raymond, Pacific County, WA. I am requesting the following documents and information</t>
  </si>
  <si>
    <t>PDR-14-3345</t>
  </si>
  <si>
    <t>Christel Verduzco</t>
  </si>
  <si>
    <t xml:space="preserve">Location: SR7 Northbound near the I5 northbound ramp. 
Time Frames: 03/28/2015 Ã¢â‚¬â€œ 03/29/2015
City or Town: Tacoma/Pierce County
Any accidents in the area stated above
Who is the contract company doing the work in above area
Any complaints that have been made (construction or conditions of road/area/signs)
Any street sweeper schedules and logs for the area
</t>
  </si>
  <si>
    <t>Location: SR7 Northbound near the I5 northbound ramp. 
Time Frames: 03/28/2015 Ã¢â‚¬â€œ 03/29/2015
City or Town: Tacoma/Pierce County
Any accidents in the area stated above
Who is the contract company doing the work in above area
Any complaints that have been made (construction or conditions of road/area/signs)
Any street sweeper schedules and logs for the area</t>
  </si>
  <si>
    <t>PDR-15-2086</t>
  </si>
  <si>
    <t>Please provide a copy of the log for each electronic variable speed limit sign maintained by the Washington State Department of Transportation on Interstate 90 between MP 48.10 and MP 66.53, inclusive, Eastbound and between MP 69.58 and MP 51.87, inclusive, Westbound for the period July 1, 2014 through July 31, 2014.</t>
  </si>
  <si>
    <t>Log for each electronic variable speed limit sign on I-90 Snoqualmie Pass</t>
  </si>
  <si>
    <t>PDR-14-2054</t>
  </si>
  <si>
    <t>Fred Matusky</t>
  </si>
  <si>
    <t>The incident occured on Sept. 5, 2017  at about 2:20PM on the ferry Cathlamet. I would like a copy of the incident as recorded in the ships log. Please send a copy of the log from the Cathlamet and any comments from the mate that took my information and any comments made about the incident.</t>
  </si>
  <si>
    <t>log from Cathlamet and comments from the mate that took the information.</t>
  </si>
  <si>
    <t>David Gutman</t>
  </si>
  <si>
    <t xml:space="preserve">Log of all public records requests made to WSDOT from Dec. 1, 2017 through the present date. </t>
  </si>
  <si>
    <t>Log of all public records requests</t>
  </si>
  <si>
    <t>Current log of purchases made by Himmel, John for the years 2013 to present for his department or personal use at WSDOT. I would like:Date of purchase, Date it was approved, what was the item or service, what was the item or service used for, any purchases bought in conjunction with the I.T. department, copies of emails from Himmel, J requesting approval for large items over $1000.00, payment form whether it be Purchasing Card or paid with cash or check, purchases he was reimbursed for showing on WSDOT invoices, copies of these invoices, email approvals for his signature authority and purchasing authority when he made these purchases.</t>
  </si>
  <si>
    <t xml:space="preserve">Log of purchases made by John Himmel </t>
  </si>
  <si>
    <t xml:space="preserve">Please provide a copy of the log for each electronic variable speed limit sign maintained by the Washington State Department of Transportation on Interstate 90 between MP 48.10 and MP 66.53, inclusive, Eastbound and  between MP 69.58 and MP 51.87, inclusive, Westbound for the period February 1, 2015 through February 28, 2015. 
Additionally please provide a copy of the log for each electronic sign displaying Ã¢â‚¬Å“traction deviceÃ¢â‚¬ï¿½ messages maintained by the Washington State Department of Transportation on Interstate 90 between MP 46.79 Eastbound and MP 71.11 Westbound, inclusive, for the period February 1, 2015 through February 28, 2015.
</t>
  </si>
  <si>
    <t>Logs for electronic variable speed limit signs on I-90</t>
  </si>
  <si>
    <t>PDR-15-0600</t>
  </si>
  <si>
    <t xml:space="preserve">Please provide a copy of the log for each electronic variable speed limit sign maintained by the Washington State Department of Transportation on Interstate 90 between MP 48.10 and MP 66.53, inclusive, Eastbound and  between MP 69.58 and MP 51.87, inclusive, Westbound for the period March 1, 2014 through March 31, 2014.  
Additionally please provide a copy of the log for each electronic sign displaying Ã¢â‚¬Å“traction deviceÃ¢â‚¬ï¿½ messages maintained by the Washington State Department of Transportation on Interstate 90 between MP 46.79 Eastbound and MP 71.11 Westbound, inclusive, for the period March 1, 2014 through March 31, 2014.
</t>
  </si>
  <si>
    <t>logs of electronic variable speed limit signs on I-90</t>
  </si>
  <si>
    <t>PDR-14-0813</t>
  </si>
  <si>
    <t>Tatiana Skadorwa</t>
  </si>
  <si>
    <t>Mackay Sposito is in the process of design of a 12" steel gas line in the City of Longview, WA, along the 3rd Avenue. We are planning to go under one of WSDOT overpasses  which is located in the  SR 411 and SR 432 crossing. 
We would like to get information about the overpass footings , if possible in CAD format, to avoid any conflicts with the structural safety of the overpass.</t>
  </si>
  <si>
    <t>Longview WA overpass</t>
  </si>
  <si>
    <t>Dona Thaut</t>
  </si>
  <si>
    <t>I am still waiting for the right of way maps. Please can you send them to me?</t>
  </si>
  <si>
    <t>Looking for ROW maps</t>
  </si>
  <si>
    <t>PDR-15-2606</t>
  </si>
  <si>
    <t>Guy Greene</t>
  </si>
  <si>
    <t>Looking for SR 101 in section 16 T 23 N  R 3 W mile post 524.5 to 524.8</t>
  </si>
  <si>
    <t>Lake Partners Strategy Consultants</t>
  </si>
  <si>
    <t>Lana Rousom</t>
  </si>
  <si>
    <t>Looking for the documents originally provided by Sound Transit. This project was initially included in the TIP/STIP 10/14/98 identified under RTA-17. The funds in this amendment were first approved into the TIP/STIP 9/3/03 under Amendment 03-08 identified under RTA-17. They were then approved into the 2004-2006 STIP 2/17/04 by Amendment 04-01. This project is also approved in the 2005-2007 TIP/STIP on 1/14/05 under RTA-17.</t>
  </si>
  <si>
    <t>PDR-15-0386</t>
  </si>
  <si>
    <t>Showalter Collision Analysis &amp; Reconstruction LLC</t>
  </si>
  <si>
    <t>Stephen Showalter</t>
  </si>
  <si>
    <t>I am investigating a collision which occurred on 04-18-2017 in the City of Chehalis at the signaled intersection of Louisiana Ave and Chamber Way.   
The city has informed me WADOT controls this intersection.  I am requesting the signal phase diagram and timing schedule of the intersection along with the signal tech notes posted inside the signal control box.</t>
  </si>
  <si>
    <t>Louisiana Ave &amp; Chamber Way - Intersection Signaling</t>
  </si>
  <si>
    <t xml:space="preserve">Waiting to hear back from requester. </t>
  </si>
  <si>
    <t>Robert Fernandez</t>
  </si>
  <si>
    <t xml:space="preserve">1)  Any and all easements, temporary easements, permits, or Right-of-Way property acquisitions for lands owned by the State of Washington across the bed of the Lower Duwamish Waterway, East Waterway, and West Waterway.
2) Any and all inspection files for any DOT projects along or over the Lower Duwamish Waterway, East Waterway, and West Waterway.
3) Any and all stormwater control and management plans for any projects, subject to WDOT ownership and/or jurisdiction, along or over the Lower Duwamish Waterway, East Waterway, and West Waterway.
</t>
  </si>
  <si>
    <t>Lower Duwamish Waterway/East Waterway/West Waterway, NW Region</t>
  </si>
  <si>
    <t>USDOT FMCSA</t>
  </si>
  <si>
    <t>The data I am requesting are the date, time, and locations in which any vehicles associated with this USDOT number crossed various WSDOT license plate readers during the past 4 months (September - December 2013). 
USDOT Name = We R Trucking LLC
USDOT Number = 1013072</t>
  </si>
  <si>
    <t>LPR</t>
  </si>
  <si>
    <t>PDR-14-0093</t>
  </si>
  <si>
    <t xml:space="preserve">I would like to get the License Plate Reader information for the month of  June 2014 for the following plates. Please also send all transponder information associated to this USDOT #.  All plates are from the BC Canada jurisdiction.
USDOT # - 01319641
Plates:
02424P
11773P
11775P
11783P
11441P
P98154
09217P
08202P
08203P
09192P
09670P
09258P
10376P
10377P
P99867
01282P
01299P
10423P
10424P
04710P
11785P
13346P
15786P
</t>
  </si>
  <si>
    <t>PDR-14-1715</t>
  </si>
  <si>
    <t xml:space="preserve">License Plate Reader information for the month of   June  2014 for the following plates. Please also send all transponder information associated to this USDOT #.  All plates are from the BC Canada jurisdiction.
USDOT # - 01319641
Plates:
09217P
14382P
08202P
08203P
09192P
09670P
09258P
10376P
10377P
P99867
01282P
01299P
10423P
10424P
04710P
11785P
13346P
15786P
16239P
16645P
</t>
  </si>
  <si>
    <t>PDR-14-1722</t>
  </si>
  <si>
    <t>George Van Dyke Trucking Inc.</t>
  </si>
  <si>
    <t>Laura Poteet</t>
  </si>
  <si>
    <t>NOR PASS TRANSPONDER REPORTS SHOWING DATE &amp; TIMES OF ALL WASHINGTON STATE SCALE CROSSING BETWEEN THE FOLLOWING DATES: 6/1/14-6/30/14
PLEASE RUN REPORT FOR USDOT 192473</t>
  </si>
  <si>
    <t>PDR-14-1788</t>
  </si>
  <si>
    <t>FMCSA</t>
  </si>
  <si>
    <t xml:space="preserve">Data with regard to USDOT number 1918230 for the past six months, including all photographs. </t>
  </si>
  <si>
    <t>PDR-14-1809</t>
  </si>
  <si>
    <t>USDOT</t>
  </si>
  <si>
    <t xml:space="preserve">Ã¢â‚¬Â¢	USDOT: 2481695
Ã¢â‚¬Â¢	Company Name: SEATTLE TOURCLICK, INC.
Ã¢â‚¬Â¢	Doing Business As: Hanatour Seattle
We are also seeking the same information on the following Washington State license plates; 
Ã¢â‚¬Â¢	C-28277A
Ã¢â‚¬Â¢	AQL7997
Ã¢â‚¬Â¢	AHP8102
We are also seeking the same information on the following British Columbia license plates;
Ã¢â‚¬Â¢	HA4701 
Ã¢â‚¬Â¢	HA4706 
</t>
  </si>
  <si>
    <t>PDR-14-1960</t>
  </si>
  <si>
    <t>USDOT Name = Ken Montgomery Trucking Inc
USDOT Number = 546727
Time Frames = 30 Day Periods
I am requesting license plate reader (LPR) data for this motor carrier. The USDOT Federal Motor Carrier Safety Administration is conducting a review of this Oregon domiciled motor carrier.
The data I am requesting are the date, time, and locations in which any vehicles associated with this USDOT number crossed various WSDOT license plate readers during the past 3 months (May 2013 through July-to-date 2014).</t>
  </si>
  <si>
    <t>PDR-14-1966</t>
  </si>
  <si>
    <t>Steven Ward</t>
  </si>
  <si>
    <t xml:space="preserve">LPR data for US DOT # 0850874(J&amp;N EXPRESS INC) from January 1, 2012 through December 17, 2014. In addition please provide the LPR data for the following license plates for the same time period:
Plate #  State
VP36066  CA
VP39121  CA
UP82911  CA
UP72503  CA
UP72502  CA
VP35923  CA
VP52640  CA
VP48030  CA
UP54896  CA
VP86253  CA
VP90240  CA
VP98561  CA
WP04577  CA
WP17753  CA
WP23026  CA
WP29864  CA
WP31781  CA
</t>
  </si>
  <si>
    <t>PDR-14-3410</t>
  </si>
  <si>
    <t xml:space="preserve">LPR data for US DOT # 0862739 (H E R TRUCKING INC) from January 1, 2012 through December 17, 2014. In addition please provide the LPR data for the following license plates for the same time period:
Plate #  State
VP85610  CA
VP75593  CA
VP95855  CA
VP81900  CA
VP73453  CA
VP24513  CA
VP86657  CA
VP01085  CA
9E30592  CA
VP86653  CA
VP95854  CA
VP78564  CA
VP86652  CA
9E20177  CA
VP58677  CA
VP67303  CA
VP86656  CA
TP05781  CA
VP92174  CA
VP92175  CA
VP86654  CA
VP58678  CA
VP71137  CA
WP07399  CA
WP12930  CA
WP09860  CA
WP17835  CA
WP31208  CA
VP66483  CA
VP52066  CA
VP86655  CA
9E20196  CA
VP68817  CA
VP7864   CA
9E09709  CA
9E56701  CA
9B90500  CA
VP94847  CA
WP01270  CA
WP07669  CA
9D39424  CA
WP00701  CA
VP87185  CA
WP20722  CA
WP38525  CA
WP43616  CA
WP34995  CA
WP34994  CA
WP34978  CA
WP38509  CA
WP11737  CA
WP28389  CA
WP23887  CA
WP28388  CA
WP38508  CA
WP43624  CA
WP28391  CA
WP28390  CA
WP38486  CA
WP23886  CA
WP34996  CA
</t>
  </si>
  <si>
    <t>PDR-14-3412</t>
  </si>
  <si>
    <t xml:space="preserve">LPR data for US DOT # 1977952(K&amp;K TRANSPORTATION INC ) from January 1, 2012 through December 17, 2014. In addition please provide the LPR data for the following license plates for the same time period:
Plate #  State
VP90137  CA
VP97822  CA
WP06903  CA
VP87763  CA
VP63866  CA
WP00844  CA
VP67013  CA
WP01692  CA
VP53413  CA
9E83366  CA
VP33278  CA
WP11918  CA
CP87854  CA
VP33236  CA
VP33234  CA
VP33279  CA
VP33258  CA
WP26356  CA
</t>
  </si>
  <si>
    <t>PDR-14-3414</t>
  </si>
  <si>
    <t xml:space="preserve">LPR data for US DOT # 0858447 (MEGATRUX TRANSPORTATION INC) from January 1, 2012 through December 17, 2014. In addition please provide the LPR data for the following license plates for the same time period:
Plate #  State
UP52114  CA
339031   IN
975525   IN
1018091  IN
329299   IN
1062791  IN
419521   IN
975396   IN
1089586  IN
419534   IN
1057045  IN
1123682  IN
358040   IN
1015649  IN
356543   IN
VP39267  CA
1019322  IN
1018761  IN
976569   IN
1126784  IN
407467   IN
1194370  IN
979369   IN
408481   IN
982164   IN
1129676  IN
408321   IN
358996   IN
356961   IN
1145599  IN
974841   IN
1194374  IN
1129793  IN
1057044  IN
1211525  IN
VP61222  CA
1087428  IN
1128636  IN
UP42779  CA
1193578  IN
1211530  IN
365756   IN
408487   IN
339034   IN
1230904  IN
1231985  IN
407093   IN
407664   IN
1232983  IN
1232202  IN
339036   IN
2013352  IN
407625   IN
1232139  IN
2013344  IN
1019668  IN
418395   ID
1122298  IN
317970   IN
IC8K84   GA
1087129  IN
1232984  IN
415284   IN
415459   IN
357674   IN
1228402  IN
1089086  IN
418761   IN
2013549  IN
1228470  IN
1039959  IN
1012890  IN
1124000  IN
1085751  IN
1210132  IN
1017210  IN
2035540  IN
358745   IN
1194363  IN
1126645  IN
2035554  IN
2035318  IN
1089087  IN
1232819  IN
2037213  IN
1128795  IN
1230907  IN
1130395  IN
339391   IN
2071507  IN
2071587  IN
VP57711  CA
2035555  IN
203557   IN
2071586  IN
1228403  IN
2071538  IN
2013850  IN
2085414  IN
2086860  IN
2085685  IN
1129484  IN
2107411  IN
1211486  IN
1228318  IN
2035539  IN
A181848  MS
2126900  IN
2125730  IN
2143138  IN
2035321  IN
2152171  IN
1211669  IN
417717   IN
2107659  IN
2125703  IN
1167345  IN
2025701  IN
VP93588  CA
14986PB  NY
2125701  IN
2125728  IN
2055133  IN
2125717  IN
2125753  IN
2107522  IN
2125698  IN
2125702  IN
2125700  IN
2170681  IN
2156073  IN
2071590  IN
2016065  IN
2143633  IN
2125725  IN
WP26951  CA
</t>
  </si>
  <si>
    <t>PDR-14-3416</t>
  </si>
  <si>
    <t xml:space="preserve">LPR data for US DOT # 0752830 (MULTIMODAL ESQUER INC) from January 1, 2012 through December 17, 2014. In addition please provide the LPR data for the following license plates for the same time period:
Plate #  State
UP70693  CA
UP86427  CA
UP86428  CA
UP86429  CA
UP55321  CA
UP86473  CA
VP37300  CA
UP55320  CA
VP00297  CA
VP00296  CA
VP37356  CA
VP37355  CA
VP37374  CA
VP37375  CA
VP37376  CA
VP37378  CA
VP37379  CA
VP37382  CA
VP37384  CA
VP50122  CA
VP01591  CA
VP01592  CA
VP67041  CA
VP67043  CA
VP67044  CA
VP67045  CA
VP54233  CA
VP80655  CA
VP80644  CA
VP80645  CA
VP80646  CA
VP80643  CA
VP80647  CA
VP80648  CA
VP80649  CA
VP80650  CA
VP80651  CA
VP81279  CA
VP81280  CA
VP82085  CA
VP82086  CA
VP82087  CA
VP82088  CA
VP82089  CA
VP82090  CA
VP82091  CA
VP79718  CA
VP82092  CA
VP80654  CA
WP01978  CA
WP01987  CA
WP10492  CA
WP10493  CA
WP10494  CA
WP10495  CA
WP10496  CA
WP10497  CA
WP10498  CA
WP10499  CA
WP10531  CA
WP10532  CA
WP10530  CA
WP10529  CA
WP10528  CA
WP10527  CA
WP10526  CA
WP10525  CA
WP10524  CA
WP15233  CA
WP17990  CA
WP17991  CA
WP17992  CA
WP17989  CA
</t>
  </si>
  <si>
    <t>PDR-14-3417</t>
  </si>
  <si>
    <t xml:space="preserve">LPR data for US DOT # 1850103 (ONTIME TRUCKING&amp;LOGISTICS) from January 1, 2012 through December 17, 2014. In addition please provide the LPR data for the following license plates for the same time period:
Plate #  State
9D47405  CA
VP41369  CA
VP41370  CA
VP41371  CA
VP41372  CA
VP41373  CA
VP41374  CA
VP62255  CA
VP48294  CA
VP77501  CA
VP83832  CA
VP92115  CA
WP10768  CA
WP26935  CA
WP30420  CA
</t>
  </si>
  <si>
    <t>PDR-14-3418</t>
  </si>
  <si>
    <t xml:space="preserve">LPR data for US DOT # 0056427 (OSTERKAMP TRUCKING INC) from January 1, 2012 through December 17, 2014. In addition please provide the LPR data for the following license plates for the same time period:
Plate #  State
SP91560  CA
UP21139  CA
UP21141  CA
UP42875  CA
UP42874  CA
UP42878  CA
UP53174  CA
UP72111  CA
UP72112  CA
UP53173  CA
UP53182  CA
UP53183  CA
UP73687  CA
UP73688  CA
UP53177  CA
UP72171  CA
UP68764  CA
UP73739  CA
UP81256  CA
UP81254  CA
UP73737  CA
UP68773  CA
UP68770  CA
UP68796  CA
UP68788  CA
UP73740  CA
UP81285  CA
UP36155  CA
UP60395  CA
UP65419  CA
UP72173  CA
UP53180  CA
UP73736  CA
UP65408  CA
UP84893  CA
UP65413  CA
UP53169  CA
UP60396  CA
UP53170  CA
VP35011  CA
VP35020  CA
UP68760  CA
VP40845  CA
VP40734  CA
VP40846  CA
VP40888  CA
VP40735  CA
VP40895  CA
VP54440  CA
1146701  IN
972079   IN
1083187  IN
972224   IN
344890   IN
1009392  IN
972919   IN
971484   IN
UP83415  CA
VP61481  CA
VP40733  CA
VP64589  CA
VP40737  CA
VP40740  CA
VP58320  CA
AE06582  AZ
VP66409  CA
VP60236  CA
VP57509  CA
UP50963  CA
VP64590  CA
VP69964  CA
29817RP  WA
VP76704  CA
VP77317  CA
VP77319  CA
VP74405  CA
VP74432  CA
VP74433  CA
VP74434  CA
VP74435  CA
VP78938  CA
VP77010  CA
VP77011  CA
VP83182  CA
UP53181  CA
VP57257  CA
VP76703  CA
VP86064  CA
VP78375  CA
VP78446  CA
VP79858  CA
UP98020  CA
VP35018  CA
VP40197  CA
UP65409  CA
VP83350  CA
VP83351  CA
VP83352  CA
VP83353  CA
VP83354  CA
VP83355  CA
VP87834  CA
VP88586  CA
VP88617  CA
VP84759  CA
VP44964  CA
VP58243  CA
VP48219  CA
VP96060  CA
VP96061  CA
VP96062  CA
VP96063  CA
VP96064  CA
VP96065  CA
VP96066  CA
VP96067  CA
VP96068  CA
VP96069  CA
VP96070  CA
VP97851  CA
VP97856  CA
VP97853  CA
VP97852  CA
VP97855  CA
VP97854  CA
VP97850  CA
VP99137  CA
VP98879  CA
VP99129  CA
WP02714  CA
WP03153  CA
WP03191  CA
WP00712  CA
WP00973  CA
WP04631  CA
WP03370  CA
WP08327  CA
WP08328  CA
WP08321  CA
WP08322  CA
WP08323  CA
WP08324  CA
WP08325  CA
WP08326  CA
WP08313  CA
WP09266  CA
WP09267  CA
WP09268  CA
WP09269  CA
WP09270  CA
WP10810  CA
WP10808  CA
WP10809  CA
WP11239  CA
WP11229  CA
WP11230  CA
WP12753  CA
WP24173  CA
WP24174  CA
WP24175  CA
WP24176  CA
WP24177  CA
WP24178  CA
WP24169  CA
WP24170  CA
WP24171  CA
WP24172  CA
WP24222  CA
WP25716  CA
WP25708  CA
VP40797  CA
VP78518  CA
WP01610  CA
VP95768  CA
WP17847  CA
WP21503  CA
WP21504  CA
WP21505  CA
WP21506  CA
WP21507  CA
WP21501  CA
WP21502  CA
WP22821  CA
WP32162  CA
WP32160  CA
WP33498  CA
WP33499  CA
WP36538  CA
WP36539  CA
WP36540  CA
WP36541  CA
WP365421 CA
WP36543  CA
WP32159  CA
WP32157  CA
WP32158  CA
WP42164  CA
WP42174  CA
WP22313  CA
</t>
  </si>
  <si>
    <t>PDR-14-3419</t>
  </si>
  <si>
    <t xml:space="preserve">LPR data for US DOT # 0050242 (PACER CARTAGE INC) from January 1, 2012 through December 17, 2014. In addition please provide the LPR data for the following license plates for the same time period:
Plate #  State
B23998T  WA
B21919G  WA
B14744A  WA
9E46085  CA
YAEB199  OR
YAFD378  OR
YAFS214  OR
YAFY257  OR
YAGC152  OR
YAGE445  OR
YAGH404  OR
YAGJ315  OR
YAGK186  OR
YAGK421  OR
YAGK444  OR
YAGK456  OR
YAGK576  OR
YAGM827  OR
YAGN061  OR
YAGN614  OR
YAGN629  OR
YAGN765  OR
YAGP113  OR
YAGP143  OR
YAGP756  OR
YAGQ493  OR
YAGT091  OR
YAGU145  OR
YAGU812  OR
YAGW778  OR
YAGW952  OR
YAGX538  OR
YAGY509  OR
YAGY567  OR
YAGY629  OR
YAHC099  OR
YAHC906  OR
YAHQ018  OR
YAHR824  OR
YCBY638  OR
YCCP823  OR
YCCP886  OR
YCCQ202  OR
YCCQ317  OR
YCCR425  OR
YCCX448  OR
97324PR  WA
18274RP  WA
29594RP  WA
B43747P  WA
B28084P  WA
B75580P  WA
VP56180  CA
29682RP  WA
B08313S  WA
26394RP  WA
A54404Z  WA
B31955E  WA
B43532E  WA
B09755S  WA
B90805N  WA
B73950K  WA
B72233T  WA
30015RP  WA
B360746  WA
B87148H  WA
VP88659  CA
VP88657  CA
VP88660  CA
VP88658  CA
B70552T  WA
B86935D  WA
25310RP  WA
23682RP  WA
B26626X  WA
39371RP  WA
B31886W  WA
</t>
  </si>
  <si>
    <t>PDR-14-3420</t>
  </si>
  <si>
    <t xml:space="preserve">LPR data for US DOT # 0391314 (PIAZZA TRUCKING) from January 1, 2012 through December 17, 2014. In addition please provide the LPR data for the following license plates for the same time period:
Plate #  State
VP89369  CA
VP34188  CA
VP32009  CA
SP93444  CA
SP95484  CA
SP95327  CA
SP95971  CA
SP95443  CA
SP95222  CA
UP03593  CA
TP07133  CA
UP07551  CA
UP03441  CA
UP21163  CA
UP12291  CA
UP26252  CA
UP43022  CA
UP48884  CA
UP48883  CA
UP48905  CA
UP48904  CA
UP57846  CA
UP69416  CA
UP69540  CA
UP73779  CA
UP84300  CA
UP84318  CA
UP84513  CA
UP84509  CA
UP98523  CA
UP98529  CA
VP08612  CA
VP08613  CA
VP08614  CA
VP08621  CA
VP08696  CA
VP08695  CA
VP31352  CA
UP69514  CA
VP31409  CA
VP38886  CA
VP38929  CA
VP45051  CA
VP45066  CA
VP45068  CA
VP45069  CA
VP54904  CA
VP45128  CA
VP45129  CA
VP57470  CA
VP57487  CA
CP67924  CA
CP95131  CA
CP82786  CA
VP04619  CA
CP75036  CA
VP84135  CA
VP84159  CA
CP89697  CA
CP78714  CA
CP78715  CA
WP10578  CA
VP84353  CA
VP94131  CA
CP95673  CA
</t>
  </si>
  <si>
    <t>PDR-14-3421</t>
  </si>
  <si>
    <t xml:space="preserve">LPR data for US DOT # 1460227 (O T TRUCKLINES INC) from January 1, 2012 through December 17, 2014. In addition please provide the LPR data for the following license plates for the same time period:
Plate #  State
UP96732  CA
VP40471  CA
VP40484  CA
VP40489  CA
VP40473  CA
VP40475  CA
VP40479  CA
VP40481  CA
VP40468  CA
VP40463  CA
VP40464  CA
VP50359  CA
VP50358  CA
VP50363  CA
VP50357  CA
VP50366  CA
VP26038  CA
VP77369  CA
VP77381  CA
VP77375  CA
VP77374  CA
VP77368  CA
VP77373  CA
VP77372  CA
VP77371  CA
VP40487  CA
WP02070  CA
WP09075  CA
WP06113  CA
WP04957  CA
WP03075  CA
WP06114  CA
WP03074  CA
WP11922  CA
WP11923  CA
WP02069  CA
VP26037  CA
WP04958  CA
VP77377  CA
VP91523  CA
WP29116  CA
WP29449  CA
WP29450  CA
WP28741  CA
WP17065  CA
</t>
  </si>
  <si>
    <t>PDR-14-3422</t>
  </si>
  <si>
    <t xml:space="preserve">LPR data for US DOT # 2189044 (K A R TRUCKING) from January 1, 2012 through December 18, 2014. In addition please provide the LPR data for the following license plates for the same time period:
Plate #  State
VP72316  CA
</t>
  </si>
  <si>
    <t>PDR-14-3427</t>
  </si>
  <si>
    <t xml:space="preserve">LPR data for US DOT # 1845857 (M R M INTERNATIONAL FREIGHT) from January 1, 2012 through December 18, 2014. In addition please provide the LPR data for the following license plates for the same time period:
Plate #  State
VP32066  CA
VP79654  CA
VP89384  CA
VP77362  CA
9E30108  CA
WP02780  CA
9D39189  CA
WP19185  CA
9E98053  CA
WP31722  CA
9B48454  CA
WP32142  CA
9E98055  CA
9E26011  CA
</t>
  </si>
  <si>
    <t>PDR-14-3428</t>
  </si>
  <si>
    <t xml:space="preserve">LPR data for US DOT # 0776556 (MANU BROS TRANSPORT LLC) from January 1, 2012 through December 18, 2014. In addition please provide the LPR data for the following license plates for the same time period:
Plate #  State
27796RP  WA
40074RP  WA
WP07480  CA
43033RP  WA
38846RP  WA
VP93663  CA
44548RP  WA
WP20624  CA
45018RP  WA
WP10101  CA
18301RP  WA
44549RP  WA
45973RP  WA
23982RP  WA
WP12617  CA
</t>
  </si>
  <si>
    <t>PDR-14-3429</t>
  </si>
  <si>
    <t xml:space="preserve">LPR data for US DOT # 2322148 (NEW DESERT XPRESS INC) from January 1, 2012 through December 18, 2014. In addition please provide the LPR data for the following license plates for the same time period:
Plate #  State
VP89951  CA
VP89952  CA
VP94561  CA
VP94562  CA
VP94566  CA
VP94563  CA
WP05828  CA
WP30132  CA
WP36934  CA
WP44022  CA
WP44021  CA
</t>
  </si>
  <si>
    <t>PDR-14-3430</t>
  </si>
  <si>
    <t xml:space="preserve">LPR data for US DOT # 2413486 (RAPIDEX INC) from January 1, 2012 through December 18, 2014. In addition please provide the LPR data for the following license plates for the same time period:
Plate #  State
VP95289  CA
WP08598  CA
</t>
  </si>
  <si>
    <t>PDR-14-3432</t>
  </si>
  <si>
    <t xml:space="preserve">LPR data for US DOT # 2324917 (SISTERS TRANSPORTATION) from January 1, 2012 through December 18, 2014. In addition please provide the LPR data for the following license plates for the same time period:
Plate #  State
WP05695  CA
WP08598  CA
</t>
  </si>
  <si>
    <t>PDR-14-3433</t>
  </si>
  <si>
    <t xml:space="preserve">plate readings (locations and times) on following commercial motor vehicles for the time period of July 1, 2014 through November 30, 2014.
The information will be used in conjunction with a federally rated safety compliance review of FREIGHT TRANSPORTATION INC, USDOT 1913240
The vehicles have both Oregon and Washington base plates
Plate           State    Vin                                          Unit #
21725RP  WA       1FUJA6CK46LU05070         70
YAGY132  OR       1FUJGLCK79LAC4359       147
YAHC887  OR       4V4NC9TG49N273389       327
29547RP  WA        1FUYSDYB0XPA87292      555
YAGP129  OR       1FUJA6CK37LN72697        556
YAHM863  OR       1FUJBBCK96LU40886       557
YAGS308  OR        1FUJBBCK45LU39269       667
</t>
  </si>
  <si>
    <t>PDR-14-3445</t>
  </si>
  <si>
    <t xml:space="preserve">Safety &amp; Compliance </t>
  </si>
  <si>
    <t>Antra Deol</t>
  </si>
  <si>
    <t xml:space="preserve">All scale crossing times for C. Sandhera Transport LTD from July 1 - July 31, 2014.
USDOT No. 1813530
MC No. 658697
</t>
  </si>
  <si>
    <t>PDR-14-2044</t>
  </si>
  <si>
    <t>RS Gill Express Ltd.</t>
  </si>
  <si>
    <t>Please provide all WA scale times for July 1 - July 31st for USDOT # 655788 MC # 308254.</t>
  </si>
  <si>
    <t>PDR-14-2056</t>
  </si>
  <si>
    <t>V4G 1A5</t>
  </si>
  <si>
    <t xml:space="preserve">I am requesting license plate reader data for the following:
 USDOT #2067891  Russo Brothers Transport Inc.
from 5/1/2012 to 12/31/2014.  
In addition please provide LPR data for the base plates for the same time period:
F1031N , F6694I, UP66019,VP26363,VP64401, VP67457, VP67458, VP67459, VP67460, VP67461, VP67462, VP67463, VP67464, VP67465, VP67466, VP67467, VP67468, VP67469, VP67470, VP67471, VP67472, VP67473, VP70397, VP71063, VP75149, VP78898, VP78899, VP79297, VP84869, VP87355, VP87356, VP87357, VP87358, VP87359, VP87360, VP87361, VP87594, VP90783, VP91369, VP91402, VP94207, VP94208, VP94209, VP97078, VP97108, VP98991, VP99123, WP00749, WP00750, WP01130, WP01131, WP01132, WP01133, WP03138
WP03356, WP03416, WP04166, WP06639, WP07291,WP11200, WP14381, WP17632, WP22177, WP22181, WP22182, WP22183, WP22184, WP22185, WP23946, WP24131, WP31543,WP31544, WP31545, WP31546, WP31547, WP31548, WP31549, WP31550, WP31551, WP31552, WP31553, WP31554, WP31555, WP31556, WP31558, WP31559, WP31560
WP31561. WP31562, WP31567, WP31770, WP37549, WP37556
WP38432, WP39580, WP48778 
</t>
  </si>
  <si>
    <t>PDR-15-0503</t>
  </si>
  <si>
    <t>Brian K. Ulmer</t>
  </si>
  <si>
    <t xml:space="preserve">Two requests for the time period of May 01, 2012 through December 31, 2014. 
1) Plate readings for the base plates listed below. 
2) Plate readings for USDOT#: 2266994, Gordon Transportation Services Inc
Vehicle Base Plates / VIN / Unit #: 
VP84154    CA  1XPHDU9X17N653379         07
WP14690   CA  1XPHDU9X17N653379         07
VP82364   CA   1FUPBPYBXSL638726         95
VP82365   CA  3HSCNAPR85N005378       2005
9E66981    CA  2HSCUAPR3AC170608      570379
2090294    IN  4V4NC9ZJ4DN565965          636940
</t>
  </si>
  <si>
    <t>PDR-15-0504</t>
  </si>
  <si>
    <t>Tammy Prince</t>
  </si>
  <si>
    <t xml:space="preserve">LPR data for US DOT # 1944197 (H&amp;A Trans Inc) from July 1, 2014 through June 30, 2015. In addition, please provide the LPR data for the license plates listed below.
Tamera Prince, Oregon Dept. of Transportation, Salem Field Audit Unit
VP80004  CA
VP37578  CA
VP91327  CA
WP06382  CA
VP61479  CA
VP61478  CA 
WP18201  CA 
VP80712  CA 
VP80715  CA 
VP80714  CA 
VP80710  CA
VP89372  CA
VP89374  CA
VP89373  CA
VP79424  CA 
VP79437  CA
WP12510  CA
WP12511  CA
WP12527  CA
WP12531  CA
WP12537  CA
WP12556  CA
WP12554  CA
WP12555  CA
WP26846  CA
VP99948  CA
WP30649  CA 
WP33626  CA 
WP15733  CA 
WP10355  CA 
WP33166  CA 
WP33134  CA 
WP37664  CA 
WP37665  CA 
WP26285  CA
WP42392  CA
WP42360  CA
VP98133  CA
WP07101  CA
</t>
  </si>
  <si>
    <t>PDR-15-2168</t>
  </si>
  <si>
    <t xml:space="preserve">License plate reader data for USDOT # 2539789 for Hendrickson Truck Lines Inc.  This is a new account &amp; name for a carrier formerly known as:  Hendrickson Trucking Inc (USDOT 250568).  Earlier this week I requested the scale data for the old account.
I would like the scale data from 1/1/2015 to 7/31/2015.
In addition please provide LPR data for the following base plates found on the attached Excel spreadsheet for the same time period.
SP67163
SP67164
SP67187
SP79806
SP79984
SP79987
SP79988
SP93835
UP22601
UP40596
UP40597
UP40609
UP40610
UP40612
UP40676
UP40677
UP40678
UP40705
UP40706
UP40707
UP40708
UP40709
UP40715
UP40716
UP40717
UP40718
UP40732
UP40733
UP40734
UP40735
UP40736
UP40739
UP40740
UP40741
UP40743
UP45377
UP45378
UP45379
UP45380
UP45381
UP45389
UP45405
UP45409
UP45423
UP45424
UP45425
UP45426
UP45471
UP45553
UP45554
UP45555
UP45556
UP45561
UP45562
UP45563
UP45564
UP45565
UP45576
UP45578
UP45582
UP45584
UP45585
UP45586
UP58683
UP58686
UP58688
UP58689
UP58690
UP58691
UP58692
UP60404
UP60405
UP60406
UP60407
UP60408
UP68830
UP80697
UP92709
UP92714
UP92717
UP92718
UP94844
UP94848
UP94849
UP94851
UP94852
VP02920
VP02921
VP02922
VP02925
VP02926
VP02927
VP02928
VP02931
VP07469
VP26552
VP26657
VP49526
VP65377
VP65378
VP66840
VP69269
VP69270
VP69271
VP69272
VP69866
VP70287
VP77686
VP84923
VP85172
VP87953
VP88673
VP88675
VP88676
VP88978
VP90032
VP91036
VP94221
VP94229
VP96488
VP99127
WP15985
WP17636
WP20006
WP21908
WP21909
WP23804
WP24397
WP25210
WP25211
WP25212
WP25213
WP25214
WP30160
WP30936
WP31668
WP31669
</t>
  </si>
  <si>
    <t>PDR-15-2198</t>
  </si>
  <si>
    <t>Elizabeth Dodd</t>
  </si>
  <si>
    <t xml:space="preserve">Plate readings on the list of commercial motor vehicles below. I would also like to request plate readings for the USDOT #14778497:  N Y &amp; Sons Trucking. 
WP32841  CA
VP89131  CA
VP98131  CA
WP45092  CA
VP91222  CA
WP32796  CA
VP88702  CA
VP48387  CA
WP27740  CA
VP97532  CA
VP80112  CA
WP25928  CA
I am requesting this information for the following months:
September 1,  2012 through May 31, 2015. 
</t>
  </si>
  <si>
    <t>PDR-15-2199</t>
  </si>
  <si>
    <t xml:space="preserve">I would like to request plate readings on the list of commercial motor vehicles on an Excel file I have attached to this email. I would also like to request plate readings for the USDOT #1909804:  Raynas Trucking. 
VP45270  CA
VP51480  CA
VP84661  CA
VP83035  CA
WP06391  CA
WP16858  CA
WP56609  CA
I am requesting this information for the following months:
September 1,  2012 through May 31, 2015. 
</t>
  </si>
  <si>
    <t>PDR-15-2214</t>
  </si>
  <si>
    <t>Denise S. Rothermund</t>
  </si>
  <si>
    <t xml:space="preserve">Plate readings/scale crossings on the vehicles listed below from 11-2012 through 6-2015 for BDJ Trucking Co USDOT #1331321:
Plates:   P703601  IL,    P844915  IL,    RB13229  MI,    RB14831  MI,   P844917  IL,   P819164  IL, P844916  IL,    RA91987  MI,   P844914  IL
</t>
  </si>
  <si>
    <t>PDR-15-2230</t>
  </si>
  <si>
    <t>Tina A. Carr</t>
  </si>
  <si>
    <t>LPR DATA FOR US DOT # : 0142035 LAUGHLIN TRUCKING INC FOR  THE FOLLOWING MONTHS:  
June 2013
January-2014
March-2014</t>
  </si>
  <si>
    <t>PDR-15-2235</t>
  </si>
  <si>
    <t>Motor Carrier Transportation Division</t>
  </si>
  <si>
    <t xml:space="preserve">Plate readings on the list of commercial motor vehicles listed below. I would also like to request plate readings for the USDOT #1977952:  K&amp;K Transportation Inc. I am requesting this information for the following months: July 1,  2013 through April 31, 2015. 
VP53413  CA
WP26356  CA
VP33279  CA
VP33236  CA
VP33278  CA
VP33234  CA
VP67013  CA
VP87763  CA
WP06903  CA
VP97822  CA
WP01692  CA
CP87854  CA
VP90137  CA
VP33258  CA
WP00844  CA
WP11918  CA
VP63866  CA
</t>
  </si>
  <si>
    <t>PDR-15-2237</t>
  </si>
  <si>
    <t>Rosemary Barnes</t>
  </si>
  <si>
    <t xml:space="preserve">LPR data for US DOT # 2345471  (TRANS AMERICA FREIGHT CORPORATION) from 11/14/2012 through 05/07/2015. In addition please provide the LPR data for the following license plates for the same time period:
Plate #  State 
 WP10539   CA
 WP10543   CA
 WP15259   CA
 WP15258   CA
 WP10538   CA
 WP36018   CA
 WP09254   CA
 WP08399   CA
 WP42603   CA
 WP09252   CA
 WP24459   CA
WP08397   CA
WP08396   CA
WP09251   CA
WP08395   CA
WP36016   CA
WP09253   CA
WP24460   CA
WP09250   CA
WP10542   CA
</t>
  </si>
  <si>
    <t>PDR-15-2255</t>
  </si>
  <si>
    <t>Sohi Bros Enterprises, Ltd.</t>
  </si>
  <si>
    <t>Gary Sohi</t>
  </si>
  <si>
    <t>Premier Freight Systems Inc. US DOT #745997. Washington State Scale Crossing Information 30 day period thru July 2015</t>
  </si>
  <si>
    <t>PDR-15-2294</t>
  </si>
  <si>
    <t>V3W SG8</t>
  </si>
  <si>
    <t>Sohi Bros USDOT #498005. Washington State Scale crossing information 30 day periods thru July 2015</t>
  </si>
  <si>
    <t>PDR-15-2295</t>
  </si>
  <si>
    <t>V3W 3G8</t>
  </si>
  <si>
    <t>Tamera Prince</t>
  </si>
  <si>
    <t xml:space="preserve">LPR data for US DOT # 1460227 DOT Trucklines Inc from 01/01/2013 through 05/31/2015. In addition please provide the LPR data for the license plates listed below for CA.
VP40464        CA       VP40487         CA		WP04958       	
VP77372	CA	VP40489	CA		WP06113	
VP40471	CA	VP77371	CA		WP06114	
VP40475	CA	VP40468	CA		WP11922	
VP77375	CA	VP77381	CA		WP11923	
VP77373	CA	VP26038	CA		WP29116	
VP77374	CA	VP26037	CA		WP29449	
VP40479	CA	VP91523	CA		WP29450	
VP40481	CA	WP02069	CA		WP17065	
 VP40484	CA	WP02070	CA		WP28741	
 VP50363	CA	WP03075	CA		WP39323	
VP77377	CA	WP03074	CA		WP44659	
VP77368	CA	WP04957	CA		WP03803	
VP77369	CA					
</t>
  </si>
  <si>
    <t>PDR-15-2297</t>
  </si>
  <si>
    <t xml:space="preserve">I would like to request plate readings/scale crossings on the vehicles listed below from 9-2014 through 8-2015:
Company: Lyn's Trucking Inc. (USDOT #1066278)
Plates:  VP72122   CA
             WP16292  CA
             WP47527  CA
             VP65244   CA
             WP46028  CA
             WP37849  CA
             VP99748   CA
</t>
  </si>
  <si>
    <t>PDR-15-2450</t>
  </si>
  <si>
    <t>Lisa Overhuel</t>
  </si>
  <si>
    <t xml:space="preserve">LPR data for US DOT #2147762   (Pipo Trucking) from 12/1/12 through 8/31/15. In addition please provide the LPR data for the following license plates for the same time period:
Plate #  State
WP05537 CA
VP86292 CA
WP17069 CA
WP17591 CA
WP10028 CA
</t>
  </si>
  <si>
    <t>PDR-15-2599</t>
  </si>
  <si>
    <t xml:space="preserve">Plate readings/scale crossings on the USDOT number listed below from 12/2012 through 1-2015:
Company: Harrison Trucking (USDOT #1108096)
</t>
  </si>
  <si>
    <t>PDR-15-2686</t>
  </si>
  <si>
    <t xml:space="preserve">Plate readings (locations and times) on following commercial motor vehicles for the time period of April 1, 2015 through September 30, 2015.
Plate           State       Vin                                             Unit #
YAHN700  OR          1FUJBBCG12LJ89965           19
YAHM811  OR          1FUJBBCG61LH95120           22
YAHM812  OR          4V4NC9GG74N359041           25
YAHM814  OR          1FUYSWEB3YLA62640          26
YAHM815  OR          1FUYSWEB3WP946872          28
YAHR947  OR          1XKTD49X97J204961              29
YAHN944  OR          1FUYSSEB3WP979086          36
YAIA838  OR            1XKTDB9X24J071248              37
YAHM813  OR          1FUJGLDR99LAD7092            40
YAHV151  OR           4V4NC9GH05N396104           44
YAHQ037  OR           4V4NC9THX9N281263           51
YAHS561  OR           4V4NC9GH47N447350           55
YAHR859  OR           4V4NC9TJ26N448231            56
YAHT567  OR            4V4NC9GH87N468038           57
YAHR978  OR           1FUJA6CK45LN31735            115
</t>
  </si>
  <si>
    <t>PDR-15-2708</t>
  </si>
  <si>
    <t xml:space="preserve">LPR DATA FOR US DOT # :0717157    VALERIY RADU 
FOR  THE FOLLOWING PERIOD:  
January 1, 2013 THROUGH JANUARY 14, 2015
</t>
  </si>
  <si>
    <t>PDR-15-3126</t>
  </si>
  <si>
    <t xml:space="preserve">LPR DATA FOR US DOT # :0832537  HIGHLAND TRANSPORT 
FOR  THE FOLLOWING PERIOD:  
November 1, 2012 THROUGH  MARCH 31, 2015
</t>
  </si>
  <si>
    <t>PDR-15-3129</t>
  </si>
  <si>
    <t xml:space="preserve">Plate readings on the list of commercial motor vehicles on an Excel file I have attached to this email. I would also like to request plate readings for the USDOT #2199000:  Protime Transportation Inc. 
I am requesting this information for the following months: June, 2015
</t>
  </si>
  <si>
    <t>PDR-15-3131</t>
  </si>
  <si>
    <t xml:space="preserve">Two requests for the time period of January 01, 2015 through October 31, 2015. 
1) License plate reader data for USDOT # 1678737 for RICK'S CRANE SERVICE, for the above period 
2) License plate reader data for the base plates listed below / OR on the attached spreadsheet.  For USDOT#: 1678737,  RICK'S CRANE SERVICE,
Vehicle Base Plates / VIN / Unit #: 
YCSW485   OR  1HT5HAAR95H636234          1
YCSY388    OR  1HT5HAAR95H636234          1
</t>
  </si>
  <si>
    <t>PDR-15-3165</t>
  </si>
  <si>
    <t xml:space="preserve">License plate reader data from  3/1/2015 through 2/28/2015 for New Northwest Freightway Inc with the following USDOT number:           USDOT 2440432
In addition, Please provide LPR dta for the following California license plates for the same period.  
UP64793
VP26687
VP82955
VP82994
VP83073
WP13810
</t>
  </si>
  <si>
    <t>PDR-15-3167</t>
  </si>
  <si>
    <t xml:space="preserve">Requesting license plate reader data from  7/1/013 through 9/30/2015 for Capital Express Lines with the following USDOT number:  #0816597
In addition, Please provide LPR dta for the license plates WP32726, VP74245, and CP78698 (all CA) for the same time period.
</t>
  </si>
  <si>
    <t>PDR-15-3243</t>
  </si>
  <si>
    <t xml:space="preserve">Request plate readings on the list of commercial motor vehicles on an Excel file I have attached to this email. I would also like to request plate readings for the USDOT #0307391:  Food Express INC. 
I am requesting this information for the following months:
Febrary 2014, July 2014 and January 2015
</t>
  </si>
  <si>
    <t>PDR-15-3348</t>
  </si>
  <si>
    <t xml:space="preserve">Two requests for the time period of February 01, 2013 through August 31, 2015. 
1) License plate reader data for USDOT # 0359706 for K L H LLC, for the above period 
2) License plate reader data for the base plates on the attached spreadsheet.  For USDOT#: 0359706 for K L H LLC, 
Plate	                        Vin #	                            Unit
AF8107   ID	1NKDL29X1KS531637   	         1
AJ6616    ID	1NKDL29X1KS531637   	         1
BG1447   ID	108999P             	                   78A
BG338    ID	1XP9LB9X3EP166357   	       84B
BG2947   ID	1NKWL29X4ES320641   	       84C
BF9875   ID	1XP5DB9XXHD216611   	       87A
AH5078   ID	1XKAD69X5SS649817   	       95A
AH9717   ID	1XKWDB9X2SS645974   	       95C
AH5409   ID	1XKDD69X4TJ714399   	       96A
AH5078   ID	1XKWD29X4TR726605   	       96C
AH9718   ID	1NKDLB0X4WR775485   	       98A
AJ1256   ID	1XKTDR9X3YJ847188   	     2000A
AJ1256   ID	1XKTDR9X3YJ847188   	      2008
</t>
  </si>
  <si>
    <t>PDR-15-3367</t>
  </si>
  <si>
    <t>Mortor Carrier Auditor</t>
  </si>
  <si>
    <t xml:space="preserve">LPR DATA FOR US DOT # : 2159015 U S ALLIED LOGISTICS  FOR  THE FOLLOWING DATE RANGE:  
February 1, 2013 through September 30, 2015. 
</t>
  </si>
  <si>
    <t>PDR-15-3368</t>
  </si>
  <si>
    <t xml:space="preserve">Two requests for the time period of January 14, 2015 through July 31, 2015. 
1) License plate reader data for USDOT # 1443118 for NORTHERN NEVADA RECYCLING INC, for the above period 
2) License plate reader data for the base plates on the attached spreadsheet.  For USDOT # 1443118 for NORTHERN NEVADA RECYCLING INC
</t>
  </si>
  <si>
    <t>PDR-15-3371</t>
  </si>
  <si>
    <t xml:space="preserve">Two requests for the time period of April 14, 2013 through July 31, 2014. 
1) License plate reader data for USDOT # 2381538 for NIGHT STAR TRUCKING, for the above period 
2) License plate reader data for the base plates listed below.  For USDOT #: 2381538 for NIGHT STAR TRUCKING
Vehicle Base Plates / VIN / Unit #: 
54454A   NV  1FUJBBCG81PF42468        8
52036A   NV  1FUYSSEB6WP943862     12
</t>
  </si>
  <si>
    <t>PDR-15-3375</t>
  </si>
  <si>
    <t>NOR PASS TRANSPONDER REPORTS SHOWING DATE &amp; TIMES OF ALL WASHINGTON STATE SCALE CROSSINGS BETWEEN THE FOLLOWING DATES: 
November 1, 2015 to November 30, 2015
Please run report for USDOT 192473</t>
  </si>
  <si>
    <t>PDR-15-3379</t>
  </si>
  <si>
    <t xml:space="preserve">Two requests for the time period of July 01, 2013 through November 02, 2015. 
1) License plate reader data for USDOT # 1592055 for S P TRUCKING, for the above period 
2) License plate reader data for the base plates listed below.  For USDOT # 1592055 for S P TRUCKING
Vehicle Base Plates / VIN / Unit #: 
29727RP   WA     1XP7D49X07D652015        2011
51332RP   WA     1XP7D49X07D652015        2011
YAGZ523   OR     1XPBDP9X9ED215459      1122005
</t>
  </si>
  <si>
    <t>PDR-15-3417</t>
  </si>
  <si>
    <t>Donald Tompkins</t>
  </si>
  <si>
    <t xml:space="preserve">Attached are 6 pages of vehicle (plate) listings for Nationwide Freight SI (acct # 078858).  All pages have vehicles marked with a dot in which WA scale date is needed.  The first column is the base plate.  The second is the state of the base plate.  The fifth column is the unit number.  </t>
  </si>
  <si>
    <t>PDR-15-3426</t>
  </si>
  <si>
    <t>PDR-15-3439</t>
  </si>
  <si>
    <t>Vehicle (base plate) listings for New World Trans (Acct # 144772)</t>
  </si>
  <si>
    <t>PDR-15-3442</t>
  </si>
  <si>
    <t xml:space="preserve">I would like to request plate readings/scale crossings on the USDOT number and the plates listed below from 7/2013 through 11-2015:
Company:   Green Future Express  (USDOT #2197803)
Plates:  VP79977  CA
             WP25239  CA  
</t>
  </si>
  <si>
    <t>PDR-15-3480</t>
  </si>
  <si>
    <t xml:space="preserve"> would like to request plate readings/scale crossings on the USDOT number and the plates listed below from 6/2013 through 11-2015:
Company:   D S Carriers Inc.  (USDOT #1022211)
Plates:  PVN8914  OH
             PVN8615  OH
             PVK8789   OH
             PVW3560  OH
             PVM6294  OH
             PVM6402  OH
             PVM7991  OH  
             PVJ2758  OH   
             PVG3891  OH
             PVH1439  OH
             PVY8931  OH
             PVR1651  OH
             PVM7960  OH
             PWA1825  OH 
</t>
  </si>
  <si>
    <t>PDR-15-3481</t>
  </si>
  <si>
    <t xml:space="preserve">I would like to request plate readings/scale crossings on the USDOT number and the plates listed below from 11/2013 through 11-2015:
Company:   VR Express (Phone A Load LLC)  (USDOT #2159969)
Plates:  21600RP  WA
             48693RP  WA
             48696RP  WA
             18577RP  WA
             48104RP  WA
</t>
  </si>
  <si>
    <t>PDR-15-3482</t>
  </si>
  <si>
    <t xml:space="preserve">Plate readings/scale crossings on the USDOT number and the plates listed below from 11/2013 through 11-2015:
Company:   VR Express (Phone A Load LLC)  (USDOT #2159969)
Plates:  21600RP  WA
             48693RP  WA
             48696RP  WA
             18577RP  WA
             48104RP  WA   
</t>
  </si>
  <si>
    <t>PDR-15-3506</t>
  </si>
  <si>
    <t xml:space="preserve">Request plate readings/scale crossings on the USDOT number and the plates listed below from 7/2013 through 11-2015:
Company:   Green Future Express  (USDOT #2197803)
Plates:  VP79977  CA
             WP25239  CA             
</t>
  </si>
  <si>
    <t>PDR-15-3507</t>
  </si>
  <si>
    <t>Tim Brown</t>
  </si>
  <si>
    <t xml:space="preserve">LPR data for USDOT#11270103 from 2/1/13 to 10/31/15. In addition I need LPR data for the following base plates for the same time period.
Plate
12325P   BC
P86478   BC
P95026   BC
04878P   BC
05633P   BC
19125P   BC
18545P   BC
21823P   BC
</t>
  </si>
  <si>
    <t>PDR-15-3535</t>
  </si>
  <si>
    <t>Donald  R. Tompkins</t>
  </si>
  <si>
    <t xml:space="preserve">Plate readings for the commercial vehicle(s) listed below that have the company name R D D SERVICE&amp;LOGISTIC CORP associated with USDOT # 2401545.    I am requesting information for the period of  AUG 6, 2013  through  MAY 19, 2014.  
Base Plate	  Unit #
AN854Y   NJ	         1
AM700H   NJ	         2
AP178J   NJ	         3
AM882Z   NJ	         4
Z4614Z   FL	        12
F5988I   FL	        12
F7610K   FL	        12
F2250H   FL	        18
</t>
  </si>
  <si>
    <t xml:space="preserve">Plate readings for the commercial vehicle(s) listed on a separate Excel plate list that have the company name of UNIVERSAL AUTO TRANSPORT LLC associated with USDOT # 2059532.    I am requesting information for the period of  AUG 1, 2013  through  JAN 31, 2015.
Base Plate	  Unit #
YARM639  OR     1
YARN068  OR      1
YAHC805  OR      4
YARN088  OR      4
YAGY174  OR     24
YAHR909  OR     24
YARR650  OR     24
YARS131  OR      24
75466    MA	      77
YARS108  OR      77
YARK169  OR    105
YARR689  OR     543
YARK507  OR     637
YARL705  OR     643
YARM088  OR    647
YARM629  OR    700
YARR690  OR     709
YARM151  OR    777
YARR378  OR     777
YARM058  OR    888
</t>
  </si>
  <si>
    <t xml:space="preserve">License Plate Reader information for the month of December 2015 for the following plates. All plates are from the BC Canada
jurisdiction.
USDOT # - 757148
Plates:
10964P
28290P
10963P
28294P
26374P
04255P
09026P
24284P
JS9416
14774P
22405P
11952P
DL3470
21387P
10965P
11504P
14733P
14736P
14746P
14771P
26399P
24286P
02457P
18784P
20099P
24831P
24832P
07968P
11957P
22840P
24833P
27748P
27749P
30101P
28292P
19398P
28295P
16336P
29163P
18795P
18791P
18782P
19377P
25530P
24301P
26401P
26362P
27202P
27756P
28694P
28283P
30111P
</t>
  </si>
  <si>
    <t>V3V 4G6</t>
  </si>
  <si>
    <t>Traffic data from Interstate 5 and Highway 12. The request includes Site IDs R104, R019, and R075 from the PTR Directory. Although not included in the PTR Directory, any data from State Route 507 through Centralia would also be appreciated</t>
  </si>
  <si>
    <t>Karen Allen</t>
  </si>
  <si>
    <t xml:space="preserve">List of registered transponders for USDOT 1112112
State	Plate	Unit	VIN
ID	BF8917	500422    5KKMALCV77PY16422
OR	YARR472	510672    1NKDXUEX4YR855672
OR	YAPR633	560945	1NKWL50X7PS576287
WA	56078RP	525605	5KJNALCV37PZ50904
WA	B87665Z	52070	1M2AA18Y3SW053546
WA	38836RP	510052	1FVSALCK96DW45112
WA	C94120E	52560	5KJNALCV37PZ50899
WA	27360RP	51013	1FVSALCK5ADAP5122
WA	56071RP	51075	5KKSAEDR9BPAW1158
OR	YARK374	510447	2HTCNAXT31C002147
OR	YAGH030	520126	1XKDDU9X86R124183
WA	54855RP	51016	1FVSALCK45DU32616
WA	54857RP	51061	1FVSALCK67DW80613
WA	56077RP	51005	1FVSALCK76DV98050
WA	29335RP	51016	1FVSALCK95DU32613
OR	YAGP899	525614	5KJNALCV47PZ50913
OR	YAGV761	520124	1XKDDU9X9XR822920
OR	YAFG265	520405	2HSFMAMR8XC045274
OR	YARF794	560063	1M2P264C5TM021290
OR	YARC154	510350	1XPFD60X9RD356093
OR	YARC156	510354	1XPFD60X6RD356097
OR	YAFS524	520743	2FWYKWEB7XAF13936
OR	YARC153	510228	1XPFDB0X2RD340939
WA	80395PR	51016	1M2AA14C4SW050097
WA	C94122E	52029	1XKDD40X9CJ308538
OR	YARL078	510450	1HTWXAXT24J081534
OR	YARL077	510403	1NKDXU0X47R194909
OR	YARK373	510404	1NKDXU0X07R194910
WA	C94121E	52028	1FUJALCK77DW79728
OR	YAHB791	525611	5KJNALCV97PZ50910
WA	53863RP	51061	1FVSALCK47DW80612
OR	YAGD873	520129	3WKDDU9XXXF829619
OR	YAFG266	520406	2HSFMAMR4XC047930
OR	YARU835	510663	1NPSLPEX7ED253663
OR	YAHS061	525613	5KJNALCV27PZ50912
OR	YARU836	510664	1NPSLPEX9ED253664
OR	YARU834	510662	1NPSLPEX5ED253662
WA	B36728U	52029	1FUNALCK36DW02290
WA	83496PR	520707	1XKDP6EX6TS687309
WA	A47429Y	56070	1FVMALDL86DW05703
WA	B36399C	56028	1FVMALDL57DW79369
WA	A34651M	56074	1NPAL50X91D535269
WA	B01630L	51005	1FVSALCK96DV98051
WA	A25626N	56074	1NPAL50X71D535268
WA	A80664A	56074	1NKWL90X1VR743318
WA	11878RP	520286	1FUJALCK57DW79727
WA	A25625N	56075	1NPAL59X22D575133
WA	B01411X	56028	1FVMALDL07DW79375
WA	B36727U	510138	1FVSALCK23DL99032
WA	B40161U	51027	2FZXKWEB7XAF14325
WA	B67221H	51005	1FVSALCK26DW00271
WA	A53266U	560742	1FDZZ96P6WVA38992
WA	A28272Z	56026	1FVMALDL96DW00266
WA	56070RP	51075	5KKSAEDR5BPAW1156
WA	56068RP	51067	5KKSAEDR2CPBH5001
WA	B93625V	51054	5KKSAEBG0DPBZ2547
WA	B93805V	51055	5KKSAEBG4DPBZ2552
WA	B93626V	51054	5KKSAEBG2DPBZ2548
WA	B93804V	51055	5KKSAEBG2DPBZ2551
WA	B78203P	51075	5KKSAEDR3BPAW1155
WA	C39439C	56047	1NPTL7EX9FD253668
WA	C61404C	52560	5KJNALCV67PZ50900
WA	C43702A	56047	1NPTL7EX7FD253670
WA	56069RP	510671	5KKSAEDR0CPBH5000
WA	32453RP	520295	1XKDD40X0CJ308539
</t>
  </si>
  <si>
    <t>Sohi Bros US DOT #498005
Washington State Scale crossing information 30 day periods December 2015</t>
  </si>
  <si>
    <t>Premier Freight Systems Inc.
US DOT #745997 Washington State scale crossing information
30 day periods December 2015</t>
  </si>
  <si>
    <t>V3W 3G5</t>
  </si>
  <si>
    <t xml:space="preserve">I am requesting license plate reader data from  5/1/2013 through 1/14/2016 for Eliezer Trucking (Mr. Jaime Esterban) with the following USDOT number: USDOT 0941034.
In addition, Please provide LPR dta for the license plates found below for the same time period.
9D65649 CA
WP51750 CA
WP21752 CA
WP51780 CA
WP29050 CA
9A99978 CA
</t>
  </si>
  <si>
    <t xml:space="preserve">I would like to request plate readings/scale crossings on the USDOT number and the plates listed below from 12/2014 through 8-2015:
Company:   R S N Trucking (USDOT #1309486)
Plates:  27137RP  WA
             06521RP  WA
</t>
  </si>
  <si>
    <t xml:space="preserve">I would like to request plate readings (including time and location information) for the following commercial motor vehicles for the time period of July 1, 2015 through December 31, 2015.  This information will be used in conjunction with a safety compliance review that I will be conducting on ROADWAY EXPRESS INC (USDOE 2295804).  
All plates are Oregon based
Plate            State    Vin                                          Unit #
YAIB810      OR         4V4NC9TJ07N463702       110
YAHV765     OR        4V4NC9TJ97N461821       115
YAHV766     OR       4V4NC9TJ27N459232        125
YAHV767     OR       4V4NC9EH2DN569185       160
YAHV768     OR       4V4NC9EGZFN175583       180
YAIE083       OR       1FUJGLD5XFLGH2637        222
YAIA986      OR        4V4NC9EJ8FN179925        333
YAIC154      OR         4V4NC9EJ99N272067       610
</t>
  </si>
  <si>
    <t xml:space="preserve">LPR DATA FOR US DOT # : 0056427 OSTERKAMP TRUCKING  FOR  THE FOLLOWING PERIOD:  
Jan 1, 2015 through DEC 5, 2015
</t>
  </si>
  <si>
    <t xml:space="preserve">I would like to request plate readings/scale crossings on the USDOT number and the plates listed below from 4/2015 through 9-2015:
Company:   D &amp; A Transport Co. (USDOT #2570205)
Plates:  56711A   NV
             56733A   NV
             55356A   NV     
</t>
  </si>
  <si>
    <t xml:space="preserve">LPR DATA FOR US DOT # : 0586140  FRONTIER TRANSPORTATION INC FOR  THE FOLLOWING PERIOD:  
APRIL 1, 2013 through NOVEMBER 30, 2015
Include any LPR data also for the plates listed on the Excel spreadsheet included with this request: 
</t>
  </si>
  <si>
    <t>Barbara A. Moore</t>
  </si>
  <si>
    <t xml:space="preserve">I am requesting LPR data for USDOT# 1999303 - Golden Star Carriers Inc for the following months:
Apr 2013
Sept 2013
Aug 2014
Dec 2015
</t>
  </si>
  <si>
    <t xml:space="preserve">Oregon Safety Compliance Specialist-La Grande Office 
</t>
  </si>
  <si>
    <t>Harold L. Wolford</t>
  </si>
  <si>
    <t xml:space="preserve">(plate readings, etc.) on  the following commercial motor vehicles for the time period of August 1, 2015 through January 21, 2016 (six months).
The information will be used in conjunction with a federally rated safety compliance review of Curtis J Troyer Farms, USDOT 1460675.
All vehicles have Oregon base plates
YAHX205 OR 1987 PTRB 1XP9DB9X9HD210400
YAIB479 OR 1996 INTL 2HSFHAERXTC067967
</t>
  </si>
  <si>
    <t>Marcel Marette</t>
  </si>
  <si>
    <t xml:space="preserve">Information pertaining to the Quebec trucking companies and vehicles that are currently registered to Norpass with the state of Washington. This is the information needed:
 USDOT #
 Plate #
 Vin #
 Transponder #
</t>
  </si>
  <si>
    <t>Leah Cisneros</t>
  </si>
  <si>
    <t>LPR data for US DOT #  1444731, Hothi Transportation from 05/28/13 through 09/10/15. In addition please provide the LPR data for license plate WP00912 CA for the same time period.</t>
  </si>
  <si>
    <t xml:space="preserve">I am requesting license plate reader data from  5/1/2013 through 1/14/2016 for Eliezer Trucking (Mr. Jaime Esterban) with the following USDOT number: USDOT 1993457
In addition, Please provide LPR dta for the license plates found below for the same time period.
9D65649 CA
WP51750 CA
WP21752 CA
WP51780 CA
WP29050 CA
9A99978 CA
</t>
  </si>
  <si>
    <t xml:space="preserve">Two requests for the time period of December 19, 2014 through October 05, 2015. 
1) License plate reader data for USDOT # 1407328 for RUBIK'S TRUCKING INC, for the above period 
2) License plate reader data for the base plate(s) listed below.  For USDOT#: 1407328,  RUBIK'S TRUCKING INC
Vehicle Base Plates / VIN / Unit #: 
51044RP   WA   3HSCEAHR62N042830          4
</t>
  </si>
  <si>
    <t xml:space="preserve">I would like to request plate readings/scale crossings on the USDOT number and the plates listed below from  6/2014 through 1-2016:
Company:   New Star Auto Transport (USDOT #2193730)
Plates:  YAHR861   OR
             YAHR716   OR
             YAHW970   OR
             YART419    OR
             YAIC906     OR
             YARU533   OR
             YAIC811     OR
             YAIA227    OR
             YAIC871    OR
             YAHZ972   OR
</t>
  </si>
  <si>
    <t xml:space="preserve"> Two requests for the time period of January 13, 2015 through September 23, 2015. 
1) License plate reader data for USDOT # 2563117 for RIVERFRONT PRODUCE COMPANY LLC, for the above period 
2) License plate reader data for the base plates listed below.  For USDOT#: 2563117, RIVERFRONT PRODUCE COMPANY LLC
Vehicle Base Plates / VIN / Unit #: 
A011702   UT    3HSDJSJR6CN617610       I7170
AK5041     ID     3HSDJAPR1FN530820      I7198
AK5846     ID     3HSDJAPR9FN688659      I7201
2039328    UT    1XP4D49KIED210893     432383
Z039328    UT    1XP4D49KIED210893     432383
</t>
  </si>
  <si>
    <t>Nikolai Kopets</t>
  </si>
  <si>
    <t>We want to request license plate reader information from WA weight stations for USDOT# 2629010 for 12/01/2015 - 1/31/2016</t>
  </si>
  <si>
    <t>Scott Lundquist</t>
  </si>
  <si>
    <t xml:space="preserve">LPR data for US DOT # 2033745 (R V S Lines LLC) from April 1, 2013 through November 9, 2015. In addition please provide the LPR data for the following license plates for the same time period: (see attached Excel document).
*Please note: If this request is to large, just let me know by email, and I'll reduce it to sample months.  My preference would be to have all of the data, but I'm fine with reducing it if you need me to.
Plate
057XA0   CO   46072RP  WA  46073RP  CA   46073RP  WA
46342RP  CA   46342RP  WA  46343RP  WA  46592RP  WA
46732RP  WA  46733RP  WA  46733RP  WA  47512RP  CA
47512RP  WA  47513RP  WA  47514RP  WA  47515RP  WA
47516RP  WA  47517RP  WA  47518RP  WA  48057RP  WA
48058RP  WA  A412709  MS   CP91290  CA  VP88682  CA
WP09878  CA  WP11278  CA  WP11279  CA  WP11323  CA
WP11413  CA  WP13173  CA  WP15443  CA  WP15444  CA  WP17415  CA  WP17570  CA  WP17571  CA  WP20322  CA
WP20735  CA  WP22074  CA  WP22293  CA  WP22294  CA
WP29729  CA  WP32208  CA  WP33775  CA  WP34549  CA
WP44558  CA  WP50007  CA  WP50009  CA  WP51578  CA
WP51579  CA  WP51580  CA  WP51581  CA  WP51582  CA
WP51583  CA  WP58937  CA  WP58938  CA  WP58939  CA
WP58940  CA  WP58941  CA  WP58942  CA  WP58943  CA
WP58944  CA  WP58945  CA  WP58946  CA  WP59088  CA
WP61853  CA  WP65493  CA
</t>
  </si>
  <si>
    <t>Sohi Bros
USDOT # 498005
washington state scale records
30 day periods -&gt; January 2016</t>
  </si>
  <si>
    <t>V3W 368</t>
  </si>
  <si>
    <t>Premier Freight Systems
US DOT # 745997
Washington State Scale Crossing Info
30 day Periods --&gt; January 2016</t>
  </si>
  <si>
    <t xml:space="preserve">I would like to get the License Plate Reader information for the month of January 2016 for the following plates. All plates are from the BC Canada
jurisdiction.
USDOT # - 757148
Plates:
10964P  28290P  10963P  28294P  26374P  04255P  09026P    24284P  JS9416  14774P  22405P  11952P  DL3470  21387P    10965P  11504P  14733P  14736P  14746P  14771P  26399P    24286P  02457P  18784P  20099P  24831P  24832P   07968P    11957P  22840P  24833P  27748P  27749P  30101P   28292P    19398P  28295P  29163P  18795P  18791P  18782P  19377P
25530P   24301P   26401P    26362P    27202P    27756P
28694P   28283P   30111P   30231P
</t>
  </si>
  <si>
    <t xml:space="preserve">I am requesting LPR data for USDOT# 1701494 Ã¢â‚¬â€œ Elbrus Logistics Inc. for the following months:
Mar 2013
May 2013
December 2014
May 2015
June 2015
October 2015
</t>
  </si>
  <si>
    <t xml:space="preserve"> Two requests for the time period of October 25, 2014 through December 01, 2015. 
1) License plate reader data for USDOT # 2471301 for HIGHWAY TRANS INC, for the above period 
2) License plate reader data for the base plates listed below / OR on the attached spreadsheet.  For USDOT#: 2471301,  HIGHWAY TRANS INC
Vehicle Base Plates / VIN / Unit #: 
WP32933   CA  1XKYDP9X7FJ440403          7 
</t>
  </si>
  <si>
    <t xml:space="preserve">LPR data for US DOT #0850874 (J&amp;N Express Inc) from 4/1/13 through 12/31/15. In addition please provide the LPR data for the following license plates for the same time period:
Plate #  State
VP39121CA   WP23026CA   VP52640CA   UP82911CA
WP29864CA  WP49258CA   VP35923CA   WP58907CA
VP90240CA   WP04577CA   VP48030CA   VP86253CA
WP31781CA  WP17752CA   VP98561CA   WP72732CA
UP54896CA
</t>
  </si>
  <si>
    <t>CT &amp; Sons Transport</t>
  </si>
  <si>
    <t>Deanna McRae</t>
  </si>
  <si>
    <t xml:space="preserve">License Plate Reader information for the month of January 2016 for the following plates. All plates are from the BC Canada
jurisdiction.
USDOT # - 932189
Plates:
20500P
P89208
P95504
09194P
26034P
USDOT # - 01319641
Plates:
20510P
09673P
21845P
22292P
20536P
26009P
28106P
13385P
28197P
P98154
25332P
29928P
09217P
08202P
26891P
09192P
21234P
09258P
10376P
P99867
28145P
01299P
10423P
10424P
04710P
11785P
13346P
15786P
16239P
16645P
22746P
</t>
  </si>
  <si>
    <t xml:space="preserve">Two requests for the time period of July 25, 2013 through December 01, 2015. 
1) License plate reader data for USDOT # 2403896 for THOBBI TRANSPORT INC, for the above period 
2) License plate reader data for the base plates listed below.  For USDOT#: 2403896,  THOBBI TRANSPORT INC
Vehicle Base Plates / VIN / Unit #: 
VP32722   CA     1FUJA6AVX3LL08044        B13
VP32722   CA     1FUJA6AVX3LL08044        B13
VP93862   CA     1FUJGLCK08LZ09759      B1013
VP93862   CA     1FUJGLCK08LZ09759      B1013
VP96198   CA     1FUJA6CK55LN72911      B1014
VP96198   CA     1FUJA6CK55LN72911      B1014
</t>
  </si>
  <si>
    <t xml:space="preserve">Two requests for the time period of July 28, 2014 through June 03, 2015. 
1) License plate reader data for USDOT # 2499374 for KALI FAMILY LOGISTICS LLC, for the above period 
2) License plate reader data for the base plates listed below.  For USDOT#: 2499374, KALI FAMILY LOGISTICS LLC
Vehicle Base Plates / VIN / Unit #: 
WP36678   CA     4V4NC9EH7CN536410        001
</t>
  </si>
  <si>
    <t>Charles Erlandson</t>
  </si>
  <si>
    <t xml:space="preserve">I would like to request plate readings (including time and location information) for the following commercial motor vehicles for the time period of August  1, 2015 through January 31, 2016.  This information will be used in conjunction with a safety compliance review that I will be conducting on INTERSTATE TRANSPORT LLC (USDOT 2560241).  
All plates are Oregon based
Plate            State    Vin                                          Unit #
YAHV961       OR      4V4NC9TJ09N491308        01
YAHW811      OR      4V4NC9TK09N269652       02
</t>
  </si>
  <si>
    <t xml:space="preserve">LPR data for US DOT # 2084442 - RV &amp; AV Inc for the following months:
May 2013
August 2013
December 2014
December 2015
</t>
  </si>
  <si>
    <t>Eugene Kulev</t>
  </si>
  <si>
    <t xml:space="preserve">Our USDOT is 1520385. We would like to request the record of our trucks crossing Weight Stations with timing. If you could provide it from January 1, 2016. </t>
  </si>
  <si>
    <t xml:space="preserve">I would like to request plate readings (including time and location information) for the following commercial motor vehicles for the time period of September  1, 2015 through the most current date (February 25, 2016).  This information will be used in conjunction with a safety compliance review that I will be conducting on FAST SHADOW TRUCKING LLC (USDOT 2077105).  
All plates are Oregon based
Plate            State    Vin                                           Unit #
YAGL519      OR        4V4NC9TG07N429344         1
YAGW881    OR        4V4NC9EH5BN297986        02
YAHD731     OR         4V4NC9EJ5CN543505         03
YAHR726      OR         1XPXDP9X6DD179105        04
YAHT523      OR          4V4NC9EJ9DN561300        05
YAHV185     OR           1XP4D49X7DD196710        06
YAHW762    OR          4V4NC9EH7EN166286        07
YAIA807      OR           4V4NC9EH7EN166286        07
YAHZ248     OR          1XKAD48X5CJ297626         08
YAHZ983     OR           1XKAD48X1CJ297624        09
YAIA952      OR           1XKAD48X0CJ297615        11
YAGX104     OR          1M1AW07Y1CM020866    01A
YAIE085       OR           1XKAD49X9CJ297790        02A
YAIB886       OR           1XKWD49X65R087030      03A
</t>
  </si>
  <si>
    <t>We want to request license plate reader information form WA weight stations for USDOT# 2629010 for 2/01/2016 - 2/29/2016.</t>
  </si>
  <si>
    <t>Gretchen McKane</t>
  </si>
  <si>
    <t xml:space="preserve">LPR data for US DOT # 1502201  (Kimberly Ann Lambson doing business as Blondy's Trucking) from 04/01/2013 through 01/31/2016. In addition please provide the LPR data for the following license plates for the same time period:  YARC395 (Oregon).   </t>
  </si>
  <si>
    <t xml:space="preserve">Two requests for the time period of July 01, 2013 through February 29, 2016. 
1) License plate reader data for USDOT # 1523214 for ALL WEATHER TRANSPORT LLC, for the above period 
2) License plate reader data for the base plates listed below.  For USDOT#: 1523214, ALL WEATHER TRANSPORT LLC
Vehicle Base Plates / VIN / Unit #: 
VP94369   CA  1M1AE07Y8YW004565        400
WP63888  CA   3HSCUAPR7AN246426      426
</t>
  </si>
  <si>
    <t>Tina Jennings</t>
  </si>
  <si>
    <t xml:space="preserve">LPR data for US DOT # 0633318 (Penhall Company) from 
June 1, 2013 through January 30, 2016.
In addition please provide the LPR data for the following license plates for the same time period:
PAB9598  MN
PAG0738  MN
PAG7842  MN
PAG7939  MN
PAJ7149  MN
PAM3089  MN
PAM3090  MN
PAM3091  MN
PAM3092  MN
PAM3093  MN
PRZ3181  MN
PRZ3182  MN
PRZ3260  MN
PRZ3994  MN
PRZ3995  MN
PRZ3996  MN
PRZ3998  MN
PRZ4050  MN
PRZ4445  MN
YADV507  OR
YADV508  OR
YAEC155  OR
YAGG476  OR
YAGG477  OR
YAHP995  OR
YAHP996  OR
YAHQ260  OR
YAHQ261  OR
YAHQ262  OR
YAHQ263  OR
YAHQ264  OR
YAHQ265  OR
YAHQ266  OR
YAHQ267  OR
YAHQ268  OR
YAHQ269  OR
YAHQ270  OR
YAHQ271  OR
YAHQ272  OR
YAHQ273  OR
YAHQ274  OR
YAHQ275  OR
YAHQ276  OR
YAHQ277  OR
YAHQ278  OR
YAHQ279  OR
YAHQ280  OR
YAHQ281  OR
YAHQ282  OR
YAHQ283  OR
YAHQ284  OR
YAHQ285  OR
YAHQ286  OR
YAHQ287  OR
YAHQ288  OR
YAHQ289  OR
YAHQ290  OR
YAHQ291  OR
YAHQ292  OR
YAHQ293  OR
YAHQ294  OR
YAHQ295  OR
YAHQ296  OR
YAHQ297  OR
YAHQ298  OR
YAHQ299  OR
YAHQ300  OR
YAHQ301  OR
YAHQ302  OR
YAHQ303  OR
YAHQ304  OR
YAHQ305  OR
YAHQ306  OR
YAHQ307  OR
YAHQ308  OR
YAHQ309  OR
YAHQ310  OR
YAHQ311  OR
YAHQ312  OR
YAHQ313  OR
YAHQ314  OR
YAHQ315  OR
YAHW485  OR
YAHW486  OR
YAHW487  OR
YAHW488  OR
YAHW489  OR
YAHW490  OR
YAHW491  OR
YAHW492  OR
YAHW493  OR
YAHW494  OR
YAHW495  OR
YAHX235  OR
YAHX236  OR
YAHX237  OR
YAHX238  OR
YAHX239  OR
YAHX240  OR
YAHX241  OR
YAHX242  OR
YAHX243  OR
YAHX244  OR
YAHX245  OR
YAHX246  OR
YAHX247  OR
YAIA623  OR
YARA502  OR
YARR480  OR
YARR856  OR
YARR857  OR
YARR858  OR
YARR859  OR
YARR860  OR
YARR861  OR
YARR862  OR
YARR863  OR
YARR864  OR
YARR865  OR
YARR866  OR
YARR867  OR
YARR868  OR
YARR869  OR
YARR881  OR
YARR882  OR
YARR883  OR
YARR884  OR
YARR885  OR
YARR886  OR
YARR893  OR
YARR917  OR
YARR924  OR
YART348  OR
YART502  OR
YARU016  OR
YCCY757  OR
YCCY758  OR
YCCY759  OR
YCCY760  OR
YCCY761  OR
YCCY762  OR
YCCY763  OR
YCCY764  OR
YCCY765  OR
YCCY766  OR
YCCY767  OR
YCCY768  OR
YCCY769  OR
YCCY770  OR
YCCY771  OR
YCCY772  OR
YCSY250  OR
YCSY251  OR
YCSY291  OR
</t>
  </si>
  <si>
    <t xml:space="preserve">Plate readings/scale crossings on the USDOT number and the plates listed below from  5-1-2014 through 1-31-2016:
Company:   Bhullar Trucking   (USDOT #2428890)
Plates:  WP40421   CA
             WP54129   CA
             WP50357   CA
</t>
  </si>
  <si>
    <t xml:space="preserve">LPR data for US DOT # 2385592 (Dingler Trucking) from February 25, 2015 through January 3, 2016. In addition please provide the LPR data for the following license plates for the same time period: (see attached Excel document).                              Plate
YAHT391  OR
YAHS341  OR
YAHZ420  OR
YAHX353  OR
YAHZ538  OR
YAGZ999  OR
</t>
  </si>
  <si>
    <t xml:space="preserve">I would like to request plate readings/scale crossings on the USDOT number and the plates listed below from  9-1-2013 through 1-31-2016:
Company:   T&amp;L Truck and Tractor LLC  (USDOT #2343256)
Plates:  YAHM926  OR
             YAHM927  OR
             YAHR756  OR
             YAHR930  OR
             YAGY520  OR
</t>
  </si>
  <si>
    <t xml:space="preserve">Requesting license plate reader data for the following USDOT #1195889  Bengal Trucking Inc. The time frame is from 4/1/2013 through 9/30/2015.  In addition please provide LPR data for the base plates found on the attached Excel spreadsheet for the same time period.                                                                                Plate	            State
UP16845	CA
UP16846	CA
UP16847	CA
UP16848	CA
UP16849	CA
UP26371	CA
UP27900	CA
UP27901	CA
UP27902	CA
UP27904	CA
UP27905	CA
UP27906	CA
UP27908	CA
UP27909	CA
UP27910	CA
UP27912	CA
UP27913	CA
UP28088	CA
UP36631	CA
UP36834	CA
UP47034	CA
UP47035	CA
UP56736	CA
UP74120	CA
UP74149	CA
VP30039	CA
VP30040	CA
VP34048	CA
VP46855	CA
VP58631	CA
VP58632	CA
VP74566	CA
VP74567	CA
VP77402	CA
VP80141	CA
VP88161	CA
VP94280	CA
VP95842	CA
VP95850	CA
WP12742	CA
WP12743	CA
WP14113	CA
WP14259	CA
WP14260	CA
WP14261	CA
WP14262	CA
WP20529	CA
WP20530	CA
WP20531	CA
WP25746	CA
WP38826	CA
WP39607	CA
</t>
  </si>
  <si>
    <t>Virginia Large</t>
  </si>
  <si>
    <t xml:space="preserve">I would like to request plate readings on the following list of commercial motor vehicle(s). I would also like to request plate readings for USDOT #2374400, Bulk Soil Inc. I am requesting the information for the period between May 1, 2013 to current. Thank you. 
Plate Numbers:
WP17301 CA
WP09079 CA
WP15819 CA
WP26224 CA
WP31966 CA
WP39482 CA
WP49634 CA
WP49697 CA
WP00033 CA
</t>
  </si>
  <si>
    <t>Tunde Jowosimi</t>
  </si>
  <si>
    <t xml:space="preserve">LPR data for US DOT # 0694175 (Jack R Becker Trucking) from July 1, 2012 through June 30, 2015. In addition please provide the LPR data for the following license plates for the same time period: (see attached Excel document).
*Please note: If this request is to large, just let me know by email, and I'll reduce it to sample months.  My preference would be to have all of the data, but I'm fine with reducing it if you need me to.
</t>
  </si>
  <si>
    <t xml:space="preserve">LPR data for USDOT#0287123 from 6/1/14 to 11/30/15. In addition I need LPR data for the following base plates for the same time period. Please see attached.                                         
</t>
  </si>
  <si>
    <t>I would like to request plate readings for Plate VP49755 CA. I would also like to request plate readings for USDOT #1896239, D D C Transports. I am requesting the information for the period between July 1, 2013 through current.</t>
  </si>
  <si>
    <t xml:space="preserve">I would like to request plate readings (including time and location information) for the following commercial motor vehicles for the time period of September  1, 2015 through the most current date.  This information will be used in conjunction with a safety compliance review that I will be conducting on SEA POWER TRANSPORT LLC (USDOT 2574724).  
All plates are Oregon based
Plate            State    Vin                                           Unit #
YAIE447         OR       1FUJBBCK17PV90386         29
YAIC907         OR       1FUJA6CK57PY13748          44
YAHX411       OR       1FUJBBCK17PV90386          45
YAIA213        OR        4V4NC9GH04N357267      1717
YAIE567         OR        4V4NC9TG18N492356      1717
YAID396        OR        4V4NC9GH04N357267      1717
YAIA825         OR       4V4NC9TJ99N269396         1718  
YAID397         OR       4V4NC9TJ99N269396          1718
YAID406          OR      1XPHD49X1BD111035          1719
YAID405         OR       1XPHD49X1BD111035          1719
</t>
  </si>
  <si>
    <t xml:space="preserve">I would like to request plate readings (including time and location information) for the following commercial motor vehicles for the time period of September  1, 2015 through the most current date.  This information will be used in conjunction with a safety compliance review that I will be conducting on REVAZ TRANSPORTATION LLC (USDOT 2462468).  
All plates are Oregon based
Plate            State    Vin                                           Unit #
YAHN680      OR       1FUJBBCGX3PJ63181          1
</t>
  </si>
  <si>
    <t xml:space="preserve">I am requesting plate readings for the commercial vehicle(s) listed below that have the company name of PANDHER TRUCKING associated with USDOT # 2114072.   I am requesting information for the period of MAY 29, 2015 through NOV 17, 2015 .  
VP55323    CA   (Unit # 24)
WP55323   CA   (Unit # 24)
WP16613   CA   (Unit # 25)
WP56010   CA   (Unit # 28)
WP56058   CA   (Unit # 43)
</t>
  </si>
  <si>
    <t xml:space="preserve">I am requesting plate readings for the commercial vehicle(s) listed below that have the company name of NIKO LOGISTICS associated with USDOT # 2468342.  I am requesting information for the period of FEB 28, 2014 through OCT 15, 2015. The base plate list is on a separate attachment.                                         Base Plate listings for Niko Logistics (Acct # 176284)							
Base Plate	Vin Num	                              Unit	
F8324M   FL	4V4NC9TH1AN282791   	        10	
F6290P   FL	4V4NC9TH1AN282791   	        10	
F8325M   FL	4V4NC9TH6AN274301   	        11	
F6292P   FL	4V4NC9TH6AN274301   	        11	
F8326M   FL	4V4NC9THXAN274303   	        12	
F6291P   FL	4V4NC9THXAN274303   	        12	
F8327M   FL	4V4NC9TH1AN274304   	        13	
F6293P   FL	4V4NC9TH1AN274304   	        13	
F8367M   FL	4V4NC9TH0AN274309   	        14	
F8369M   FL	4V4NC9TH7AN274274   	        14	
F6294P   FL	4V4NC9TH0AN274309   	        14	
F8368M   FL	4V4NC9TH2AN274277   	        15	
F6295P   FL	4V4NC9TH2AN274277   	        15	
F6296P   FL	4V4NC9TH7AN274274   	        16	
F7176M   FL	4V4NC9TG89N268714   	        17	
F6298P   FL	4V4NC9TG89N268714   	        17	
F7175M   FL	4V4NC9TG49N268841   	        18	
F6297P   FL	4V4NC9TG49N268841   	        18	
F2886L   FL	4V4NC9EH5FN176896   	        19	
F6791L   FL	4V4NC9EH5FN176896   	        19	
F6301P   FL	4V4NC9EH5FN176896   	        19	
F2887L   FL	4V4NC9EH5FN911103   	        20	
F6300P   FL	4V4NC9EH5FN911103   	        20	
F2888L   FL	4V4NC9EH8FN908308   	        21	
F6299P   FL	4V4NC9EH8FN908308   	        21	
F3303L   FL	3AKJGLD53FSGF9152   	        22	
F6303P   FL	3AKJGLD53FSGF9152   	        22	
F3304L   FL	3AKJGLD51FSGF9151   	        23	
F6302P   FL	3AKJGLD51FSGF9151   	        23	
F5069N   FL	4V4NC9EH8BN529142   	        24	
F9453L   FL	1FUJGLD50FLGG4059   	        24	
F9453AL  FL	1FUJGLD50FLGG4059   	        24	
F6304P   FL	1FUJGLD50FLGG4059   	        24	
F8875P   FL	1FUJGLD50FLGG4059   	        24	
F6755M   FL	1XKFDPGX1BJ293366   	        25	
F9880P   FL	1XKFDPGX1BJ293366   	        25	
F6756M   FL	4V4NC9TGXBN533235   	        26	
F9879P   FL	4V4NC9TGXBN533235   	        26	
F2210M   FL	3HSDJAPR3FN698734   	        27	
F6305P   FL	3HSDJAPR3FN698734   	        27	
E3103M   FL	1FUJGLDR2CSBB8190   	        28	
F3103M   FL	1FUJGLDR2CSBB8190   	        28	
F6306P   FL	4V4NC9EHXFN908309   	        29	
F2076R   FL	4V4NC9EH9BN532387   	        35	
</t>
  </si>
  <si>
    <t>Larry Velez</t>
  </si>
  <si>
    <t xml:space="preserve">I would like to request plate readings on the list of commercial motor vehicles shown below. I would also like to request plate readings for the USDOT #1310515, T H T.  I am requesting this information for the period from: October 1, 2013, through March 31, 2016. 
WP26838 CA
WP22622 CA
WP33322 CA
WP67213 CA
VP75599 CA
</t>
  </si>
  <si>
    <t xml:space="preserve">I would like to request plate readings on the list of commercial motor vehicles shown below. I would also like to request plate readings for the USDOT #2506422, S F S, Inc.  I am requesting this information for the period from: October 1, 2013, through March 31, 2016. 
WP42014 CA    WP27792 CA    WP32781 CA
WP32859 CA    WP45063 CA    WP55569 CA
WP60923 CA    WP45084 CA    WP45085 CA
WP37447 CA    WP52479 CA    WP60924 CA
WP70058 CA    WP60833 CA    WP60832 CA
</t>
  </si>
  <si>
    <t>Harmandeep Singh</t>
  </si>
  <si>
    <t xml:space="preserve">Crossing times in Washington State scales times for truck # H92 Lic Plate # is VP47736 </t>
  </si>
  <si>
    <t xml:space="preserve">Plate readings on the list of commercial motor vehicles shown below. I would also like to request plate readings for the USDOT #1778003, Artesian Transportation System, Inc. I am requesting this information for the period from: October 1, 2013, through March 31, 2016.
 PLATE  JUR   
WP11946  CA
WP10027  CA
VP86156  CA
WP22727  CA
WP19223  CA
WP41601  CA
WP22728  CA
VP70265  CA
Z7248    OR
WP22101  CA
WP22102  CA
WP10692  CA
VP86155  CA
WP60275  CA
WP52904  CA
WP52906  CA
VP04334  CA
VP68230  CA
VP29189  CA
WP22729  CA
VP04331  CA
VP04332  CA
VP04335  CA
</t>
  </si>
  <si>
    <t xml:space="preserve">Plate readings on the list of commercial motor vehicles shown below. I would also like to request plate readings for the USDOT #2265374, Commander Trucking.  I am requesting this information for the period from: October 1, 2013, through March 31, 2016. 
PLATE    JUR 
WP45398 / CA
WP53723 / CA
WP64299 / CA
WP59162 / CA
</t>
  </si>
  <si>
    <t>Rohini Devi Singh</t>
  </si>
  <si>
    <t>I like to request scale crossing records for month of Jan, Feb of 2016 Washington Licence Plate 53774RP. USDOT #2007429</t>
  </si>
  <si>
    <t xml:space="preserve">Request plate readings on the list of commercial motor vehicles shown on the attachment. I would also like to request plate readings for the USDOT #2385782, Des Freight Services, Inc. I am requesting this information for the period from: October 1, 2013, through March 31, 2016. 
</t>
  </si>
  <si>
    <t xml:space="preserve">Request plate readings on the list of commercial motor vehicles shown below. I would also like to request plate readings for the USDOT #1552207, Industrial Scrap Corporation. I am requesting this information for the period from: October 1, 2013, through March 31, 2016. 
YCCI715
YCCY714
</t>
  </si>
  <si>
    <t xml:space="preserve">Request plate readings on the list of commercial motor vehicles shown in the attachment. I would also like to request plate readings for the USDOT #1083339, P.M. Truck Repair, Inc. I am requesting this information for the period from: October 1, 2013, through March 31, 2016. 
</t>
  </si>
  <si>
    <t xml:space="preserve">Request plate readings on the list of commercial motor vehicles shown in the attachment. I would also like to request plate readings for the USDOT #1083339, P.M. Truck Repair, Inc. I am requesting this information for the period from: October 1, 2013, through March 31, 2016. 
Vehicle Information - Credential # 065091 P M Truck Repair Inc
10/1/2013 To 3/31/2016
Credential #
UP94885  CA
VP28267  CA
WP37895  CA
CP79596  CA
WP48888  CA
VP55372  CA
CP79597  CA
CP87365  CA
CP87164  CA
CP91922  CA
WP14780  CA
WP15402  CA
VP75203  CA
WP46365  CA
WP79741  CA
B1617    OR
CP77078  CA
WP22644  CA
</t>
  </si>
  <si>
    <t>Request plate readings on the list of commercial motor vehicles shown below. I would also like to request plate readings for the USDOT #1310515, T H T. I am requesting this information for the period from: October 1, 2013, through March 31, 2016. 
Credential #
WP22622  CA
WP26838  CA
VP75599  CA
WP67213  CA
WP33322  CA</t>
  </si>
  <si>
    <t>I would like to request plate readings for WP72330 CA. I would also like to request plate readings for USDOT #1389732, V V Freight Systems . I am requesting the information for the period between May 1, 2013 through current.</t>
  </si>
  <si>
    <t xml:space="preserve">I am requesting license plate reader data from  8/8/2013 through 12/15/2015 for O TLAX TRANSPORT with the following USDOT number:           USDOT 1605116
In addition, Please provide LPR dta for the following California license plates:
9E80096
9E98092
</t>
  </si>
  <si>
    <t xml:space="preserve">I am requesting license plate reader data from  7/29/2015 through 12/31/2015 for Shahi Brothers Transport Inc. with the following USDOT number:           USDOT 2588819
In addition, Please provide LPR dta for the following California license plates:
VP83022
VP83054
WP13806
</t>
  </si>
  <si>
    <t xml:space="preserve">I would like to request plate readings/scale crossings on the USDOT number and the plates listed below from  7-1-2013 through 12-31-2015:
Company:   Alpine Commercial Tire &amp; Retreaders    (USDOT #0572672)
Plates:   B20567C   WA
</t>
  </si>
  <si>
    <t>Marianne Van Dyke</t>
  </si>
  <si>
    <t>USDOT # 192473 - WE REQUEST THE NOR PASS TRANSPONDER REPORTS
SHOWING DATES &amp; TIMES OF ALL WASHINGTON STATE SCALE CROSSING BETWEEN THE FOLLOWING
DATES:
MARCH 1, 2016 - MARCH 31 , 2016</t>
  </si>
  <si>
    <t xml:space="preserve">I would like to get the License Plate Reader information for the month of March 2016 for the following plates. All plates are from the BC Canada
jurisdiction.
USDOT # - 932189
Plates:
20500P
P89208
P95504
26034P
09194P
USDOT # - 01319641
Plates:
20510P
09673P
21845P
22292P
20536P
26009P
28106P
30441P
13385P
28197P
P98154
25332P
29928P
09217P
14382P
26891P
09192P
21234P
09258P
10376P
29056P
29064P
31032P
30461P
10423P
10424P
04710P
11785P
13346P
15786P
16239P
16645P
22746P
</t>
  </si>
  <si>
    <t>Jonathan Wilson</t>
  </si>
  <si>
    <t>Please provide the Washington scale crossings for DAL Transport INC (USDOT # 1599077) for the time period of October 2015 through February 2016.</t>
  </si>
  <si>
    <t xml:space="preserve"> Two requests for the time period of May 16, 2014 through January 14, 2016. 
1) License plate reader data for USDOT # 2496328 for U S  TRUCKING LLC, for the above period 
2) License plate reader data for the base plates listed on the attached spreadsheet.  For USDOT # 2496328 for U S  TRUCKING LLC
                178735 U S TRUCKING LLC		
USDOT # 2496328		
Base Plate	     Unit #	              VIN
33273RP  WA	        35	4V4NC9TK16N410062
51584RP  WA	        35	
45650RP  WA	        37	4V4NC9TJX6N411721
51585RP  WA	        37	
35028RP  WA	        41	4V4NC9TK66N433949
52305RP  WA	        41	
42715RP  WA	        42	4V4NC9TJ15N377134
52306RP  WA	        42	
51381RP  WA	        44	4V4NC9EJ2FN916777
41715RP  WA	        99	4V4NC9TK67N447142
51586RP  WA	        99	
</t>
  </si>
  <si>
    <t xml:space="preserve">I would like to request plate readings/scale crossings on the USDOT number and the plates listed below from  7-1-2013 through 2-29-2016:
Company:   R Marko's Trucking LLC  (USDOT #1531245)
Plates:   43073RP  WA
</t>
  </si>
  <si>
    <t xml:space="preserve">Two requests for the time period of August 01, 2013 through February 29, 2016. 
1) License plate reader data for USDOT # 2117010 for NORCAL TRUCKING, for the above period 
2) License plate reader data for the base plate listed below.  For USDOT # 2117010 for NORCAL TRUCKING
Vehicle Base Plate / VIN / Unit #: 
VP99918   CA  1XP7D49X48D760168        113
</t>
  </si>
  <si>
    <t xml:space="preserve">I am requesting plate readings for the commercial vehicle(s) listed below that have the company name of DEDIC8ED EXPRESS LLC associated with USDOT # 1906875.    I am requesting information for the period of  JULY 26, 2013  through  FEB 29, 2016.  The base plate list is on a separate excel attachment. DEDIC8ED EXPRESS LLC (Acct # 136260) Plate List							
Base Plate	State	Unit #		
SE9654   	IA	         7		
SF5401   	IA	        48		
SF8572   	IA	        55		
SE0846   	IA	        99		
SF5402   	IA	        99		
SG3644   	IA	       100		
DA9376   	IA	       100		
SF1696   	IA	       102		
SE7622   	IA	       103		
SE4939   	IA	       104		
SG0005   	IA	       106		
SG0733   	IA	       107		
SG0732   	IA	       108		
SF5269   	IA	       110		
SG1033   	IA	       112		
SE9918   	IA	       113		
SG3645   	IA	       117		
SG0004   	IA	       128		
DA5044   	IA	       133		
DB4255   	IA	       201		
DA3869   	IA	       458		
DA3362   	IA	       503		
DE0123   	IA	       503		
VA1187   	IA	       505		
DD9923   	IA	       568		
DD2437   	IA	       573		
G0305    	OR	       573		
G1875    	OR	       574		
DE4085   	IA	       576		
BA5055   	IA	       906		
DA6970   	IA	       908		
DB5732   	IA	       931		
SG8753   	IA	      1107		
SE7623   	IA	      1976		
SG9209   	IA	      1981		
SG7479   	IA	     25138		
</t>
  </si>
  <si>
    <t xml:space="preserve">Two requests for the time period of April 01, 2015 through January 14, 2016. 
1) License plate reader data for USDOT # 1911317 for A H E TRUCKING LLC, for the above period 
2) License plate reader data for the base plates listed below / OR on the attached spreadsheet.  For USDOT#: 1911317,    
    A H E TRUCKING LLC
Vehicle Base Plates / VIN / Unit #: 
YAGQ551   OR     1FUJBBCK27LU96797        102
YAHX406    OR     1FUJBBCK27LU96797        102
V9565         OR     1FUJBBCK27LU96797        102
YAHU537   OR      1FUJGLDR1BSAT0931        103
</t>
  </si>
  <si>
    <t>New Sound Transportation, LLC.</t>
  </si>
  <si>
    <t>Request the record of our trucks crossing Weight Stations with timing. If you could provide it from March 1, 2016. My US DOT 1520385</t>
  </si>
  <si>
    <t>USDOT # 192475 - WE REQUEST THE NOT PASS TRANSPONDER REPORTS SHOWING DATES AND TIMES OF ALL WASHINGTON STATE SCALE CROSSINGS BETWEENT THE FOLLOWING DATES: APRIL 1, 2016 THROUGH APRIL 15, 2016.</t>
  </si>
  <si>
    <t>Premier Freight Systems, Inc.</t>
  </si>
  <si>
    <t xml:space="preserve">Premier Freight Systems
US DOT # 745997
Washington State Scale Crossing Info
30 day Periods --&gt; March 2016
</t>
  </si>
  <si>
    <t>Sohi Bros US DOT #498005
Washington State Scale Records 30 day periods thru March 2016</t>
  </si>
  <si>
    <t xml:space="preserve">I am requesting license plate reader data from  6/1/2013 through 4/20/2016 for Royal Violet LLC with the following USDOT number: 0879678
In addition, please provide LPR dta for the following California license plates.
CP74908
CP92180
VP37927
VP75546
VP82707
VP82896
</t>
  </si>
  <si>
    <t xml:space="preserve">I am requesting license plate reader data from  9/1/2013 through 4/22/2016 for Code Express Inc with the following USDOT number: 1974767
In addition, please provide LPR data for the license plates found on the attached Excel spreadsheet for the same time period.
BBT409660   BBT409793   BBT411378   BBT411638
BBT610407   BBT709361   BBT710351   BBT710352
BBT710598   BBT710635   IC99KW   IC99KW
P711029   P718394   P723366   P732941   P736779   P741217
P755162   P758633   P764912   P768505   P769229   P769232
P772634   P774891   P774892   P776187   P778884   P781261
P789527   P790133   P790134   P793029   P795780   P795781
P799916   P805764   P805765   P805834   P808155   P809591
P814043   P817246   P821168   P821169   P821170   P821171
P822784   P822785   P822786   P823962   P834190   P836480
P837525   P837528   P837529   P837530   P837531   P837532
P837533   P837534   P837538   P840566   P840567   P840568
P840569   P840656   P843019   P843020   P843021   P843022
P843023   P848092   P850009   P858447   P858448   P858449
P861178   P865847   P872131
</t>
  </si>
  <si>
    <t xml:space="preserve">LPR data for US DOT # 519805 (Kerr Trucking Inc) from 
July 1, 2013 through February 29, 2016. In addition please provide the LPR data for the following license plates for the same time period:
Please see attached excel spread sheet.
UP54938  CA
UP54939  CA
UP85356  CA
VP06239  CA
VP06242  CA
VP06243  CA
VP69418  CA
VP69423  CA
VP69427  CA
VP80486  CA
VP85557  CA
VP85597  CA
VP88302  CA
VP88303  CA
VP88332  CA
VP88334  CA
VP88335  AZ
VP88335  CA
VP88338  CA
VP88344  CA
VP88345  CA
VP93822  CA
VP99738  CA
WP01841  CA
WP12499  CA
WP18010  CA
WP18035  CA
WP19803  CA
WP19826  CA
WP23462  CA
WP23472  CA
WP23473  CA
WP23474  CA
WP23494  CA
WP23498  CA
WP23499  CA
WP28170  CA
WP30309  CA
WP30310  CA
WP30324  CA
WP30338  CA
WP30342  CA
WP30349  CA
WP36149  CA
WP37050  CA
WP37069  CA
WP41185  CA
WP53750  CA
WP53763  CA
WP53782  CA
WP56738  CA
WP64122  CA
WP64132  CA
WP64139  CA
WP68871  CA
WP74842  CA
</t>
  </si>
  <si>
    <t xml:space="preserve">I would like to request plate readings/scale crossings on the USDOT number and the plates listed below from  9-3-2014 through 8-31-2015:
Company:   D &amp; M Trucking   (USDOT #2529532)
Plates:   WP37402   WA
              WP37405   WA
              WP37406   WA
              WP45101   WA
              WP45102   WA
</t>
  </si>
  <si>
    <t xml:space="preserve">I would like to request plate readings/scale crossings on the USDOT number and the plates listed below from  4-8-2015 through 1-31-2016:
Company:   TR Transport LLC   (USDOT #2577461)
Plates:    AJ8309   ID
               AK5409   ID
               AJ9635   ID
               AK4211   ID
               AK6537   ID
               AK8905   ID
</t>
  </si>
  <si>
    <t xml:space="preserve">LPR data for US DOT # 0302223  - Brotherton Pipeline Inc.  for the following months:
2Q-2013
 - April 2013
 - May 2013
 - June 2013
1Q-2014
- January 2014
- February 2014
- March 2014
2Q-2015
- April 2015
- May 2015
- June 2015
</t>
  </si>
  <si>
    <t>USDOT # 1922473 - WE REQUEST THE NOR PASS TRANSPONDER REPORTS SHOWING DATES &amp; TIMES OF ALL WASHINGTON STATE SCALE CROSSING BETWEEN THE FOLLOWING DATES:
FROM APRIL 15 THROUGH APRIL 30, 2016</t>
  </si>
  <si>
    <t xml:space="preserve">LPR data for US DOT # 2292414  - Ram Z Trucking  for the following months:
2Q-2013
 - April 2013
 - May 2013
 - June 2013
2Q-2014
 - April 2014
 - May 2014
 - June 2014
2Q-2015
- April 2015
- May 2015
- June 2015
</t>
  </si>
  <si>
    <t xml:space="preserve">LPR data for US DOT # 1568718 - Express LTD Inc.  for the following months:
April 2015
June 2015
Jan 2016
February 2016
March 2016
</t>
  </si>
  <si>
    <t xml:space="preserve">LPR data for US DOT # 1701494 - Elbrus Logistics Inc.  for the following months:
March 2013
May 2013
December 2014
May 2015
June 2015
October 2015
</t>
  </si>
  <si>
    <t xml:space="preserve">LPR data for US DOT # 0851659 - Van Well Timber LLC.  for the following months:
July 2014
August 2014
November 2014
March 2016
</t>
  </si>
  <si>
    <t>Kim Ostrin</t>
  </si>
  <si>
    <t xml:space="preserve">LPR data for US DOT #02369719, Fast Exact from 10/1/14 through 12/31/15. In addition please provide the LPR data for the following license plates for the same time period:
Plate #  State 
2261947 IN
2295398 IN
2295421 IN
2293297 IN
AE98525 AZ
2260801 IN
1212989 IN
1096609 IN
2010422 IN
2188528 IN
2058940 IN
2068940 IN
2067533 IN
2262228 IN
2158465 IN
2260801 IN
P334554 IN
</t>
  </si>
  <si>
    <t xml:space="preserve">I would like to request plate readings on the list of commercial motor vehicles shown below. I would also like to request plate readings for the USDOT #2327219, Rock On Trans, LLC.  I am requesting this information for the period from: July 1, 2013, through January 14, 2016. 
40094RP 
WA	1	Diesel 	2006	PTRB 	1XP5DB9X26N631977	920	*	0800		1 	1 	M	09/12/2013
40094RP 
WA	1	Diesel 	2006	PTRB 	1XP5DB9X26N631977	920	*	0800		2 	2 	O	01/14/2016
40094RP 
WA	1	Diesel 	2006	PTRB 	1XP5DB9X26N631977	920	*	0800		2 	2 	N	01/14/2015
42819RP 
WA	1	Diesel 	2004	FRGH 	1FUJBBCK24PN15093	1313	*	0800		2 	2 	M	01/14/2014
42819RP 
WA	1	Diesel 	2004	FRGH 	1FUJBBCK24PN15093	1313	*	0800		2 	2 	N	01/14/2015
43099RP 
WA	1	Diesel 	2009	FRGH 	1FUJGLDR19LAJ2904	1314	*	0800		2 	2 	N	01/14/2015
43099RP 
WA	1	Diesel 	2009	FRGH 	1FUJGLDR19LAJ2904	1314	*	0800		1 	1 	O	08/25/2015
43099RP 
WA	1	Diesel 	2009	FRGH 	1FUJGLDR19LAJ2904	1314	*	0800		2 	2 	M	01/14/2014
43100RP 
WA	1	Diesel 	2009	FRGH 	1FUJGLDR09LAH0790	1315	*	0800		2 	2 	M	01/14/2014
43100RP 
WA	1	Diesel 	2009	FRGH 	1FUJGLDR09LAH0790	1315	*	0800		1 	1 	O	11/14/2015
43100RP 
WA	1	Diesel 	2009	FRGH 	1FUJGLDR09LAH0790	1315	*	0800		2 	2 	N	01/14/2015
</t>
  </si>
  <si>
    <t xml:space="preserve"> I would like to request plate readings on the list of commercial motor vehicles shown below. I would also like to request plate readings for the USDOT #1378636, Midnight Transportation  I am requesting this information for the period from: July 1, 2013, through December 31, 2015. 
31315RP 
WA	1	Diesel 	2006	KW 	1XKAD49X96R141173	101	*	0800		2 	2 	O	01/14/2016
31315RP 
WA	1	Diesel 	2006	KW 	1XKAD49X96R141173	101	*	0800		2 	2 	M	01/14/2014
49811RP 
WA	1	Diesel 	2011	KENWO	1XKAD49XXBJ273464	102	*	0800		1 	1 	O	07/17/2015
54166RP 
WA	1	Diesel 	2011	KENWO	1XKAD49XXBJ273464	102	*	0800		R 	V 	P	04/14/2016
54166RP 
WA	1	Diesel 	2011	KENWO	1XKAD49XXBJ273464	102	*	0800		1 	1 	O	09/29/2015
51735RP 
WA	1	Diesel 	2011	FRGH 	1FUJGLBG6BLBB6128	111	*	0800		1 	1 	O	09/29/2015
51735RP 
WA	1	Diesel 	2011	FRGH 	1FUJGLBG6BLBB6128	111	*	0800		R 	V 	P	04/14/2016
40094RP 
WA	1	Diesel 	2006	PETB 	1XP5DB9X26N631977	920	*	0800		2 	2 	M	01/14/2014
</t>
  </si>
  <si>
    <t xml:space="preserve"> I would like to request plate readings on the list of commercial motor vehicles shown below. I would also like to request plate readings for the USDOT #1532134,General Logistics.  I am requesting this information for the period from: July 1, 2013, through December 31, 2015. 
	Jur	Fee	Fuel	Year	Make	VIN	Unit	* 
Tax
Wt	Reg
Wt	Tax
Act	Reg
Act	* 
Action
Date
41100RP 
WA	1	Diesel 	2007	VOLVO	4V4NC98K37N478219	777	*	0800		R 	V 	P	04/15/2016
47906RP 
WA	1	Diesel 	2015	FRGHT	3AKJGLD62FSGE9723	555	*	0800		R 	V 	P	04/15/2016
41100RP 
WA	1	Diesel 	2007	VOLVO	4V4NC98K37N478219	777	*	0800		2 	2 	O	01/14/2016
47906RP 
WA	1	Diesel 	2015	FRGHT	3AKJGLD62FSGE9723	555	*	0800		2 	2 	O	01/14/2016
48069RP 
WA	1	Diesel 	2012	VOLVO	4V4NC9TK4CN548836	746	*	0800		1 	1 	O	06/08/2015
41099RP 
WA	1	Diesel 	2007	VOLVO	4V4NC9TG77N436257	888	*	0800		1 	1 	O	03/10/2015
48069RP 
WA	1	Diesel 	2012	VOLVO	4V4NC9TK4CN548836	746	*	0800		2 	2 	N	01/14/2015
47906RP 
WA	1	Diesel 	2015	FRGHT	3AKJGLD62FSGE9723	555	*	0800		2 	2 	N	01/14/2015
41100RP 
WA	1	Diesel 	2007	VOLVO	4V4NC98K37N478219	777	*	0800		2 	2 	N	01/14/2015
41099RP 
WA	1	Diesel 	2007	VOLVO	4V4NC9TG77N436257	888	*	0800		2 	2 	N	01/14/2015
47951RP 
WA	1	Diesel 	2015	PTRB 	1XPXD49X5FD272294	999	*	0800		1 	1 	N	10/28/2014
P801842 
IL	1	Diesel 	2006	FRGHT	1FUJBBCK76PU33525	115	*	0800		1 	1 	N	07/11/2014
AF95747 
PA	1	Diesel 	2005	VOLVO	4V4NC9TJ85N379947	75	*	0800		1 	1 	N	06/12/2014
P801842 
IL	1	Diesel 	2006	FRGHT	1FUJBBCK76PU33525	115	*	0800		2 	2 	M	01/14/2014
41100RP 
WA	1	Diesel 	2007	VOLVO	4V4NC98K37N478219	777	*	0800		2 	2 	M	01/14/2014
AF95747 
PA	1	Diesel 	2005	VOLVO	4V4NC9TJ85N379947	75	*	0800		2 	2 	M	01/14/2014
41099RP 
								</t>
  </si>
  <si>
    <t>Lara Dale</t>
  </si>
  <si>
    <t xml:space="preserve">LPR data for US DOT # 0850855  (FALCON TRANSPORT INC) for the following months Aug-2013, Oct-2013, May-2014, Dec-2014, Mar-2015, Apr-2015, Aug-2015, Jan-2016 and Feb-2016. In addition please provide the LPR data for the following license plates for the same time period:
Plate #  State 
66493W  WI
6441W  WI
99053  WI
91893W  WI
22546X  WI
34520W  WI
70354W  WI
</t>
  </si>
  <si>
    <t xml:space="preserve">Sohi Bros
US DOT # 498005
Washington State scale records
30 day periods Ã¢â‚¬â€œ April 2016
</t>
  </si>
  <si>
    <t>I would like to request plate readings on the list of commercial motor vehicles shown below. I would also like to request plate readings for the USDOT #1310515, T H T.  I am requesting this information for the period from: August 1, 2013, through February 29, 2016. 
WP26838 
CA	1	Diesel 	2014	KENWO	1XKYD49X3EJ421635	855	*	0800		1 	1 	N	10/03/2014
WP22622 
CA	1	Diesel 	2011	FRGH 	1FUJGLDR0BSAU5954	1111	*	0800		1 	1 	N	03/18/2014
WP33322 
CA	1	Diesel 	2015	VOLV 	4V4NC9EH3FN912573	1313	*	0800		2 	2 	N	01/14/2015
WP33322 
CA	1	Diesel 	2015	VOLV 	4V4NC9EH3FN912573	1313	*	0800		X 	V 	P	11/25/2015
WP67213 
CA	1	Diesel 	2016	PTRB 	1XPXD49X9GD335995	5911	*	0800		A 	V 	P	04/08/2016
VP75599 
CA	1	Diesel 	2005	PTRB 	1XP5DB9XX5D839383	53010	*	0800		1 	1 	L	03/27/2012
VP75599 
CA	1	Diesel 	2005	PTRB 	1XP5DB9XX5D839383	53010	*	0800		1 	1 	N	08/25/2014</t>
  </si>
  <si>
    <t xml:space="preserve">I would like to request plate readings (including time and location information) for the following commercial motor vehicles for the time period of November  1, 2015 through April 30, 2016.  This information will be used in conjunction with a safety compliance review that I will be conducting on WEST COAST LOGISTICS LLC (USDOT 2277081).  
All plates are Oregon based
Plate            State    Vin                                           Unit #
YAGY079       OR       1XP5DB9X2XD491100          2
YAGY080        OR      1XKWDB9X28R236283         3
YAID609         OR       1XKWDB9X55R088996         4
YAGY081        OR       1XKWDB9X55R088996         4
YAGY082        OR       1XKWDB9X5YR861518         5
YAIC903         OR       3AKJGLDR1GSHC2186        07
</t>
  </si>
  <si>
    <t xml:space="preserve">I would like to request plate readings on the list of commercial motor vehicles on the attached excel file .  I would also like to request plate readings for the USDOT #2044761:  Land Lines Inc. 
I am requesting this information for the following months:
October 1, 2013 through December 31, 2015
P742974  IL
P761110  IL
P791817  IL
P748679  IL
</t>
  </si>
  <si>
    <t>I would like to
get the License Plate Reader information for the month of April 2016  for the following plates. All plates are from the BC Canada
jurisdiction.
USDOT # - 757148
Plates:
10964P
28290P
10963P
28294P
26374P
04255P
09026P
24284P
JS9416
14774P
22405P
11952P
DL3470
21387P
10965P
11504P
14733P
14736P
14746P
14771P
26399P
24286P
02457P
18784P
20099P
24831P
24832P
07968P
31677P
22840P
24833P
27748P
27749P
30229P
32211P
28292P
19398P
28295P
29163P
18795P
18791P
18782P
32210P
24301P
26401P
26362P
27202P
27756P
28694P
28283P
30111P
30231P
26073P</t>
  </si>
  <si>
    <t>Calaway Consolidated Transport</t>
  </si>
  <si>
    <t>Leigh Ann Wonders</t>
  </si>
  <si>
    <t>Current transponders for Calaway Consolidated Transport
 # USDOT 366490 AND 2319091</t>
  </si>
  <si>
    <t xml:space="preserve">LPR data for US DOT # 647008 (Martin Transportation Company) from 
July 1, 2013 through March 31, 2016. In addition please provide the LPR data for the following license plates for the same time period:
YARM021  OR
YAEP596  OR
YAHW311  OR
YADU974  OR
YAHV195  OR
YADU975  OR
YADL573  OR
YADL572  OR
YAHW310  OR
YAHB635  OR
YAEI317  OR
YAHM130  OR
YCCZ185  OR
YAER493  OR
YAGJ956  OR
YAGJ987  OR
YAHM381  OR
YAHV579  OR
YAES408  OR
YAFN054  OR
YAHT676  OR
YAIE747  OR
YAHV580  OR
YAIE748  OR
YAHD492  OR
YAGZ120  OR
YAGZ121  OR
YAEX927  OR
YAHV195  OH
</t>
  </si>
  <si>
    <t>USDOT# 192473 PUC# 195229 -
WE REQUEST THE NOR-PASS TRANSPONDER REPORTS SHOWING DATES AND TIMES OF ALL WASHINGTON
STATE SCALE CROSSINGS BETWWEN THE FOLLOWING DATES
APRIL 1, 2016 THRU APRIL30, 2016</t>
  </si>
  <si>
    <t>LPR data for US DOT # 0710251  (Kemira Logistics) for the following months 7/1/2013 - 3/31/2016.</t>
  </si>
  <si>
    <t xml:space="preserve">I would like to request plate readings/scale crossings on the USDOT number and the plates listed below from  1-1-2015 through 3-31-2016:
Company:   Houchin Logistical Services LLC   (USDOT #2134678)
Plates:    YAGV889   OR
               YAHZ569   OR
</t>
  </si>
  <si>
    <t xml:space="preserve">I would like to request plate readings/scale crossings on the USDOT number and the plates listed below from  2-1-2016 through 4-30-2016:
Company:   True Shine Transportation Co LLC   (USDOT #2519028)
Plates:    YAHR093  OR
</t>
  </si>
  <si>
    <t xml:space="preserve">I would like to request plate readings/scale crossings on the USDOT number and the plates listed below from  6-1-2014 through 4-30-2016:
Company:   Uttam Trans Inc   (USDOT #2465743)
Plates:    WP49013  CA
               WP58441  CA
               WP63089  CA
               WP48104  CA
               WP33173  CA
</t>
  </si>
  <si>
    <t xml:space="preserve">LPR data for US DOT # 570328  (Trail Lines Inc.) from June 1, 2013 through March 31, 2016. In addition please provide the LPR data for the following license plates for the same time period:  VP86886  CA, WP73370  CA, WP61929  CA, WP61901  CA, WP61902  CA, WP61903  CA, WP61920  CA, WP66578  CA, WP66579  CA, WP66580  CA, WP66581  CA, WP66582  CA, WP66583  CA, WP73372  CA, WP76057  CA, WP76058  CA, WP76059  CA, WP19986  CA, VP68669  CA, UP90055  CA, AG38961  AZ, AD76848  AZ, VP39031  CA, VP71800  CA, UP92852  CA, VP38951  CA, VP39016  CA, VP91556  CA, UP43718  CA, WP00563  CA, UP30913  CA, VP39017  CA, WP22947  CA, VP24351  CA, UP75555  CA, WP00564  CA, UP36278  CA, VP71802  CA, UP30920  CA, VP86885  CA, VP05338  CA, VP91555  CA, WP41125  CA, WP41124  CA, WP66566  CA, WP41147  CA, VP84706  CA, VP84713  CA, VP71847  CA, VP84722  CA, VP71848  CA, VP71849  CA, WP61904  CA, VP84721  CA, VP84708  CA, VP84723  CA, VP84707  CA, R116169  TX, VP84724  CA, VP86851  CA, VP86855  CA, VP86880  CA, VP84726  CA, VP86880  CA, VP84728  CA, VP84712  CA, VP84730  CA, VP86852  CA, VP86850  CA, VP84731  CA, VP86856  CA, VP84714  CA, VP84715  CA, VP84729  CA, P84709  CA, VP84710  CA, VP84725  CA, WP00562  CA, WP61911  CA, VP84727  CA, VP86877  CA, VP84711  CA, VP86853  CA, VP86854  CA, WP34303  CA, WP34304  CA, WP34305  CA, WP34306  CA, WP34307  CA, VP91557  CA, WP55701  CA, VP69647  CA, WP55736  CA, WP66597  CA, P45175  CA, WP01794  CA, WP08475  CA, YAGZ731  OR, B5952HY  TN, VP79142  CA, WP17121  CA, VP84711  CA, B5952HY  TN. </t>
  </si>
  <si>
    <t xml:space="preserve">LPR data for US DOT # 2156343 (V S Carriers Inc) from 
September 16, 2013 through March 31, 2016. In addition please provide the LPR data for the following license plates for the same time period:
See attached excel spread sheet
</t>
  </si>
  <si>
    <t xml:space="preserve">USDOT # 1922473 - WE REQUEST THE NOR PASS TRANSPONDER REPORTS SHOWING DATES &amp; TIMES OF ALL WASHINGTON STATE SCALE CROSSING BETWEEN THE FOLLOWING DATES:
FROM APRIL 15 THROUGH APRIL 30, 2016
</t>
  </si>
  <si>
    <t xml:space="preserve">I would like to request plate readings on the list of commercial motor vehicles on the attached excel file .  I would also like to request plate readings for the USDOT #1572050:  Artisan Freight LLC.
I am requesting this information for the following months:
July 1, 2013 through December 21, 2015
</t>
  </si>
  <si>
    <t>USDOT# 192473 MC# 154675
WE REQUEST THE NOR-PASS TRANSPONDER REPORTS SHOWING DATES AND TIMES OF ALL WASHINGTON
STATE SCALE CROSSING BETWEEN THE FOLLOWING DATES:
MAY 1, 2016 THRU MAY 31, 2016</t>
  </si>
  <si>
    <t xml:space="preserve">LPR data for US DOT # 1432670 (DIAZ, ERNEST TRUCKING INC ) from 07/1/13 TO 04/30/16. In addition please provide the LPR data for the following license plates for the same time period:
Plate #  State
WP39258  CA
UP34895  CA
UP05718  CA
UP34896  CA
VP07721  CA
VP52650  CA
VP74373  CA
VP94239  CA
WP00123  CA
WP01305  CA
WP01308  CA
WP00675  CA
WP01307  CA
WP06620  CA
WP13205  CA
WP13204  CA
WP29866  CA
WP31445  CA
WP39558  CA
WP39343  CA
WP48890  CA
WP48892  CA
WP48891  CA
WP57203  CA
WP60062  CA
</t>
  </si>
  <si>
    <t>. I would like to
get the License Plate Reader information for the month of May 2016 for the following plates. All plates are from the BC Canada
jurisdiction.
USDOT # - 757148
Plates:
10964P
28290P
10963P
28294P
26374P
04255P
09026P
24284P
JS9416
14774P
11952P
DL3470
21387P
10965P
11504P
14733P
14736P
14746P
14771P
26399P
24286P
02457P
18784P
20099P
24831P
24832P
07968P
31677P
22840P
24833P
27748P
27749P
30229P
32211P
28292P
19398P
28295P
29163P
18795P
18791P
18782P
32210P
24301P
26401P
26362P
27202P
27756P
28694P
28283P
30231P
26073P</t>
  </si>
  <si>
    <t xml:space="preserve">I would like to request plate readings/scale crossings on the USDOT number and the plates listed below from  3-1-2015 through 1-31-2016:
Company:   Cross Port Transport LTD   (USDOT #2581808)
Plates:    L08704   AB
               L08705   AB
               L11615   AB
               L11531   AB
</t>
  </si>
  <si>
    <t xml:space="preserve">I would like to request plate readings on the list of commercial motor vehicles on the attached excel file .  I would also like to request plate readings for the USDOT #0781203:  CDN Logistics INC. 
I am requesting this information for the following months:
August 1, 2013 through April 30, 2016
</t>
  </si>
  <si>
    <t xml:space="preserve">I would like to request plate readings/scale crossings on the USDOT number and the plates listed below from  7-1-2015 through 1-31-2016:
Company:   Principal Transportation Inc   (USDOT #2462452)
Plates:    L5645C   WI
               37410X   WI
              PAN7875   WI
              PAN7876   WI
              PAN0368   WI
              PAN0364   WI
              PAK5331   WI
              PAK9605   WI
              PAM3809   WI
</t>
  </si>
  <si>
    <t xml:space="preserve">I would like to request plate readings/scale crossings on the USDOT number and the plates listed below from  1-1-2015 through 1-31-2016:
Company:   Silva Bros&amp;Sons Trucking   (USDOT #0715783)
Plates:    VP25236   CA
               UP44983   CA
               WP21819   CA
               WP21818   CA
               WP58806   CA
        (Thank you)
</t>
  </si>
  <si>
    <t>Premier Freight System
US DOT #745997
Washington State scale crossing info
30 day periods to May 2016</t>
  </si>
  <si>
    <t>Jeffrey Highley</t>
  </si>
  <si>
    <t xml:space="preserve">Requesting scale crossings near the Oregon boarder and Longview Washington From: 08/01/2013 Through: 04/30/2016
SHOTGUN EXPRESS INC
USDOT# 1727329
OR Plates: YAGL006, YAGT362, YAHM569, YAGA116, YAHB317, YAGT363, YAFU381
</t>
  </si>
  <si>
    <t>Scale crossing data from June 2012 - June 2016 for USDOT # 2313233?</t>
  </si>
  <si>
    <t xml:space="preserve">Two requests for the time period of September 01, 2013 through January 14, 2016. 
1) License plate reader data for USDOT # 1279379 for CARRAZCO, R&amp;R TRUCKING, for the above period 
2) License plate reader data for the base plates listed below.  For USDOT#: 1279379,  CARRAZCO, R&amp;R TRUCKING
Vehicle Base Plates / VIN / Unit #: 
UP37670   CA    1FUYS7DBXYLB28074       1588
UP40593   CA    1FUJA6CG22PK06405       1718
VP26609   CA     1XP7089V95D845815       1762
</t>
  </si>
  <si>
    <t xml:space="preserve">I would like to get the License Plate Reader information for the month of June 2016 for the following plates. All plates are from the BC Canada jurisdiction.
USDOT # - 932189
Plates:
P89208
P95504
26034P
USDOT # - 01319641
Plates:
20510P
21845P
22292P
20536P
28106P
30441P
13385P
28197P
P98154
25332P
29928P
09217P
14382P
26891P
31745P
21234P
09258P
10376P
32834P
29064P
31032P
30461P
30467P
10423P
10424P
04710P
11785P
13346P
15786P
16239P
16645P
22746P
</t>
  </si>
  <si>
    <t>I would like to request plate readings for USDOT #1826782, Genesis Delivery Systems.  I am also requesting plate readings for WP42941 CA, WP47359 CA, WP50369 CA, and VP91258 CA. I am requesting the information for the period between October 1, 2014 through May 31, 2016.</t>
  </si>
  <si>
    <t>I would like to request plate readings for USDOT #1489979, Cosme Lopez. I am also requesting plate readings for VP26477 CA and VP719732 CA. I am requesting the information for the period between August 1, 2013 through January 31, 2016.</t>
  </si>
  <si>
    <t>Hanne Eastwood</t>
  </si>
  <si>
    <t>LPR data for license plate YAHC961 (OR) from 4/1/2015 through 7/31/2015.</t>
  </si>
  <si>
    <t>License Plate Reader information for the June 2016  for the following plates. All plates are from the BC Canada
jurisdiction. USDOT # - 757148
Plates:
10964P
28290P
10963P
28294P
26374P
04255P
09026P
24284P
JS9416
14774P
11952P
DL3470
21387P
10965P
11504P
14733P
14736P
14746P
14771P
26399P
24286P
02457P
18784P
20099P
24831P
24832P
07968P
31677P
22840P
24833P
27748P
27749P
30229P
32211P
28292P
19398P
28295P
29163P
18795P
18791P
18782P
26401P
27756P
28694P
28283P
30231P
26073P
32208P</t>
  </si>
  <si>
    <t>USDOT# 192473 - WE REQUEST THE NOR PASS TRANSPONDER REPORTS SHOWING DATES &amp; TIMES OF ALL WASHINGTON STATE SCALE CROSSINGS BETWEEN THE FOLLOWING DATES:
june 1 - 30, 2016</t>
  </si>
  <si>
    <t>Tina</t>
  </si>
  <si>
    <t xml:space="preserve">LPR DATA FOR US DOT # : 1001889 MIDWEST COAST LOGISTICS INC
 FOR  THE FOLLOWING PERIOD:  
OCT 1, 2013 through JUNE 5, 2016
</t>
  </si>
  <si>
    <t>I would like to request JUNE 2016 WA Weight Station Time Crossings for our company US DOT 1520385. I have a Public Disclosure Form attached.</t>
  </si>
  <si>
    <t>Stacey Rios</t>
  </si>
  <si>
    <t xml:space="preserve">LPR data for US DOT # 1650087, Safe Transporters Inc from 3/1/2013 through 7/7/2016. In addition please provide the LPR data for the following license plates for the same time period: 
AL859B   NJ
99825PY  VA
99826PY  VA
AM764X   NJ
</t>
  </si>
  <si>
    <t>Two requests for the time period of February 01, 2015 through January 14, 2016. 
1) License plate reader data for USDOT # 2180899 for ROBLEDO TRANSPORT LOGISTICS INC, for the above period 
2) License plate reader data for the base plates listed below.  For USDOT#: 2180899, ROBLEDO TRANSPORT LOGISTICS INC
Vehicle Base Plates / VIN / Unit #: 
VP89545   CA   1FUPCSEB8YDF85681        064
VP44929   CA   1FUJBBCG91LH95208        777
WP33818   CA  1FUJGLDR8DSBR0405       1023
WP44755   CA  1XPXDB9X39D792762       5150</t>
  </si>
  <si>
    <t xml:space="preserve">LPR data for US DOT # 1272324  (Conagra Foods Packaged Foods LLC) from 10/01/2013 through 04/30/2016. In addition please provide the LPR data for the following license plates for the same time period:
YAGL858 OR, YAHB220 OR, YAGL861 OR, YAGL862 OR, YAGL849 OR, YAGL850 OR, YAGL852 OR, YAGL855 OR, YAGL860 OR, YAIA030 OR, B52062Q WA, YAGL853 OR, YGL854 OR, YAGL851 OR, YAGL856 OR, YAGL846 OR, YAGL799 OR, YAGL847 OR, YAGL848 OR, YAHC288 OR, YAHC289 OR, YAHC290 OR, YAHC291 OR, YAHU767 OR, B31543G WA,  YAGM328 OR, C28880E WA, YAHS205 OR, YAHN344 OR, YAHN345 OR, YAHN346 OR, YAHN347 OR, YAHN348 OR, YAHN349 OR, YAHN350 OR, YAGL849 OR, YAGL850 OR, YAGL856 OR, YAGL857 OR, YAGL859 OR, YAHT915 OR, YAGL862 OR, YAHN351 OR, YAGL876 OR, YAHN342 OR, YAGL877 OR, YAHN343 OR, YAGL881 OR, YAGL909 OR, YAGL911 OR, YCRV374 OR, YCRW692 OR, YCRW690 OR, YCRW691 OR, YCBZ926 OR.  
</t>
  </si>
  <si>
    <t xml:space="preserve">I would like to request plate readings/scale crossings on the USDOT number and the plates listed below from  12-1-2013 through 1-31-2016:
Company:   J M Transport Corp  (USDOT #2307582)
Plates:    
43162RP  WA
37747RP  WA
48229RP  WA
49224RP  WA
49060RP  WA
48552RP  WA
48567RP  WA
</t>
  </si>
  <si>
    <t>Two requests for the time period of May 30, 2015 through January 14, 2016. 
1) License plate reader data for USDOT # 2578015 for MI MORENITA IMPORTS INC, for the above period 
2) License plate reader data for the base plates listed below / OR on the attached spreadsheet.  For USDOT#: 2578015, MI MORENITA IMPORTS INC.
Vehicle Base Plates / VIN / Unit #: 
B90501H   WA    1FVGHJAA3XHB09524         04
38632RP   WA    1FUJBVCKX7LX03341          05
50319RP   WA    1FUJA6CV98LZ71092           06</t>
  </si>
  <si>
    <t xml:space="preserve">LPR data for US DOT # 0095381  (Euramax International INC - formerly Amerimax Building Products) for the following months 3/1/2014 - 4/30/2016. In addition please provide the LPR data for the following license plates for the same time period:
Plate #  State 
45775RP  WA
31412RP  WA
YAHU774  OR
YAHU775  OR
YAIE877  OR
YAIE878  OR
315713  IN
</t>
  </si>
  <si>
    <t>WA scale information for this motor carrier (TERMINUS TRANSPORT&amp;LOGISTICS CO).</t>
  </si>
  <si>
    <t xml:space="preserve">LPR DATA FOR US DOT # : 1775733 SUPERIOR OVERNIGHT SERVICES FOR  THE FOLLOWING PERIOD:  
AUGUST 29, 2013 THROUGH APRIL 5, 2016
</t>
  </si>
  <si>
    <t xml:space="preserve">Requesting plate readings for the commercial vehicle(s) listed below that have the company name of NORTHWEST TRANSPORTATION INCORPORATED associated with USDOT # 0788987.    I am requesting information for the period of AUGUST 1, 2013  through  MARCH 31, 2016.  
40636RP   WA     (Unit # 588)
19899RP   WA     (Unit # 600)
21491RP   WA     (Unit # 900)
</t>
  </si>
  <si>
    <t xml:space="preserve"> Two requests for the time period of May 01, 2015 through January 14, 2016. 
1) License plate reader data for USDOT # 2160838 for CARGO EXPRESS LLC, for the above period 
2) License plate reader data for the base plates listed on the attached spreadsheet.  For USDOT#: 2160838,     
    CARGO EXPRESS LLC
Vehicle Base Plates / VIN / Unit #:  See attached spreadsheet
</t>
  </si>
  <si>
    <t xml:space="preserve">I would like to request plate readings on the following list of commercial motor vehicles:  YAHW864 OR, YAHR393 OR, YARL317 OR. 
I am requesting this information for the following months:
April 1, 2013 through June 30, 2015.
</t>
  </si>
  <si>
    <t>I would like to request plate readings/scale crossings on the USDOT number and the plates listed below from  9-1-2014 through 6-30-2016:
Company:   Inter City Express  (USDOT #1083490)
Plates:    
44548RP  WA
43033RP  WA
48013RP  WA
50566RP  WA
52616RP  WA
45973RP  WA
54190RP  WA
WP20624  CA</t>
  </si>
  <si>
    <t xml:space="preserve">Two requests for the time period of April 18, 2013 through June 30, 2016. 
1) License plate reader data for USDOT # 2377573 for L&amp;R TRUCKING INC, for the above period 
2) License plate reader data for the base plates listed below.  For USDOT#: 2377573,  L&amp;R TRUCKING INC.
Vehicle Base Plates / VIN / Unit #: 
WP08032 CA  1FUJF6CKX6DV47337            01
WP15200 CA   3HSCUAPR4AN211083          02
</t>
  </si>
  <si>
    <t xml:space="preserve">LPR DATA FOR US DOT # : 0799118 INSITUFORM TECHNOLOGIES  FOR  THE FOLLOWING PERIOD:  
September 1, 2013 through June 5, 2016
Please include any LPR data also for the following plates:
2224464 IN 
</t>
  </si>
  <si>
    <t xml:space="preserve"> Two requests for the time period of April 01, 2014 through January 14, 2016. 
1) License plate reader data for USDOT # 2306489 for NATIONWIDE TRANSPORT INC, for the above period 
2) License plate reader data for the base plates listed below / OR on the attached spreadsheet.  For USDOT#: 2306489, NATIONWIDE TRANSPORT INC
Vehicle Base Plates / VIN / Unit #: 
884XAJ    CO    4V4NC9GH75N373077         01
546XAI    CO     4V4NC9GH07N442582         05
545XAI    CO     1FUJA6CG46LW46560         06
</t>
  </si>
  <si>
    <t xml:space="preserve">Plate readings on the attached list of commercial motor vehicle(s). I would also like to request plate readings for USDOT #2573622, Bullet Express LLC. I am requesting the information for the period between July 1, 2015 through November 30, 2015. </t>
  </si>
  <si>
    <t>Plate readings for WP24745 CA. I would also like to request plate readings for USDOT #2486980, Mann Trucking. I am requesting the information for the period between April 24, 2014 through December 31, 2014.</t>
  </si>
  <si>
    <t xml:space="preserve">Two requests for the time period of December 01, 2013 through February 07, 2016. 
1) License plate reader data for USDOT # 1725234 for INTERSTATE EXPRESS INC, for the above period 
2) License plate reader data for the base plates listed on the attached spreadsheet.  For USDOT#: 1725234, INTERSTATE EXPRESS INC.
Vehicle Base Plates / VIN / Unit #:  (see spreadsheet)
</t>
  </si>
  <si>
    <t>Jagjeet Sidhu</t>
  </si>
  <si>
    <t xml:space="preserve">Please provide list of vehicles crossing various Washington State weigh scales, including date and time of crossing.
USDOT # 655788   R.S. Gill Express Ltd.
Date Range: From 1st June 2016 to 30th June 2016
</t>
  </si>
  <si>
    <t xml:space="preserve">I am requesting license plate reader data from  11/1/2013 through 7/19/2016 for Poseidon Linc Inc. with the following USDOT number:           USDOT 1642981
In addition, Please provide LPR dta for the license plates found on the attached Excel spreadsheet for the same time period.
</t>
  </si>
  <si>
    <t>I would like to request plate readings/scale crossings on the USDOT number and the plates listed below from  1-1-2015 through 6-30-2016:
Company:   Anderson, B L Trucking LLC  (USDOT #2053379)
Plates:    
YAGJ349  OR</t>
  </si>
  <si>
    <t xml:space="preserve">LPR data for US DOT # 2022172  (S F C Signature Freight Carriers Inc.) from 07/01/2014 through 05/31/2016. In addition please provide the LPR data for the following license plates for the same time period:  WP51226 CA, WP07258 CA, WP56169 CA, WP73151 CA, WP44006 CA, WP36722 CA, WP36721 CA, WP16224 CA, WP39340 CA, WP28266 CA, WP16789 CA, WP31536 CA, WP17023 CA, WP44646 CA, WP44006 CA, WP57791 CA, VP94390 CA, VP92722 CA, VP94390 CA, WP44576 CA, WP33733 CA, WP23798 CA, VP57738 CA, WP21569 CA, WP20789 CA, WP20790 CA, WP11114 CA, VP72331 CA, VP72350 CA, WP57041 CA, VP83378 CA, VP66660 CA, WP07296 CA, WP48896 CA, VP78768 CA, WP49285 CA, UP71062 CA, WP48108 CA, VP01859 CA, WP25446 CA, WP43297 CA, VP78861 CA, WP14558 CA, WP35055 CA, WP14576 CA, WP31337 CA, WP31235 CA, WP47195 CA, VP81204 CA, VP83378 CA, WP22474 CA, WP75716 CA, WP00369 CA, WP21995 CA, VP01121 CA. </t>
  </si>
  <si>
    <t>Grant W. Riva</t>
  </si>
  <si>
    <t>ROADSIDE HISTORY INFORMATION FOR USDOT #076235 ON JULY 5,2016</t>
  </si>
  <si>
    <t xml:space="preserve"> Two requests for the time period of September 10, 2014 through June  30, 2016. 
1) License plate reader data for USDOT # 2533351, for NATIONAL FREIGHT CARRIER INC, for the above period 
2) License plate reader data for the base plates listed below.  For USDOT#: 2533351, NATIONAL FREIGHT CARRIER INC.
Vehicle Base Plates / VIN / Unit #:  
YAHT532   OR     1FUJGLBG59LAG2248           23
YAIE089     OR    1FUJGLBG59LAG2248           23
YAFT997    OR    4V4NC9GH22N321710          105
YAGU073   OR    1FUJBBCK25PN58625          123
YAHV977   OR     V4NC9TH84N3631671         133
YAHV989   OR     1FUJBBCK87LX03371         411
YAIE922     OR       4V4NC9GH02N318935      500
YAHA803   OR      1XP7D49X37D652090         555
YAIE516    OR        3HSCUAPR3BN231181      565
YAHV951   OR       4V4NC9GH36N409509       602
YAIE962     OR       4V4NC9GH36N409509       602
YAHV878   OR       1FUJBBCG25LN22310        0501
YAHV836   OR       4V4NC9THX5N372981        0502
YAHV837   OR       4V4NC9THX5N372978        0503
YAIC039   OR         1XP4DP9X9CD139781       1201
</t>
  </si>
  <si>
    <t xml:space="preserve">My nameÃ¢â‚¬â„¢s Eugene with New Sound Transportation LLC, my DOT 1520385, and I need WA Scaling Crossing Times for the month of July 2016 for my equipment. </t>
  </si>
  <si>
    <t>Freeway Express, LLC.</t>
  </si>
  <si>
    <t>My nameÃ¢â‚¬â„¢s Eugene with Freeway Express LLC, my DOT 2352310, and I need WA Scaling Crossing Times for the month of July 2016 for my equipment</t>
  </si>
  <si>
    <t xml:space="preserve">Two requests for the time period of October 09, 2013 through July 31, 2016. 
1) License plate reader data for USDOT # 2090271 for B G F GLOBAL LLC, for the above period 
2) License plate reader data for the base plates listed on the attached spreadsheet.  For USDOT#: 2090271, B G F GLOBAL LLC.
Vehicle Base Plates / VIN / Unit #:  see attached spreadsheet
</t>
  </si>
  <si>
    <t xml:space="preserve">I would like to request plate readings/scale crossings on the USDOT number and the plates listed below from 5-1-2015 through 7-30-2016:
Company:   Red Anchor LLC  (USDOT #2590880)
Plates:    
50354RP   WA
58386RP   WA
59853RP   WA
WP69295   CA
</t>
  </si>
  <si>
    <t xml:space="preserve">I would like to request plate readings/scale crossings on the USDOT number and the plates listed below from 7-1-2015 through 2-29-2016:
Company:   Fast Freight Transport LLC  (USDOT #2641615)
Plates:    
YAHZ947  OR
YAIA296  OR
YAIA083  OR
YAIB839  OR
YAIC146  OR
</t>
  </si>
  <si>
    <t xml:space="preserve">I would like to request plate readings/scale crossings on the USDOT number and the plates listed below from 12-1-2013 through 7-31-2016:
Company:   Phoenix Ari Transport LLC  (USDOT #2095591)
Plates:    
YAHQ085  OR
YAHE626  OR
YAHW706  OR
YAHW879  OR
</t>
  </si>
  <si>
    <t>Scale Crossings for the month of July, 2016 to the above email address for George Van Dyke Trucking, Inc. USDOT# 192473</t>
  </si>
  <si>
    <t>My nameÃ¢â‚¬â„¢s Eugene with New Sound Transportation LLC, DOT 1520385. We need to request our Truck Weight Station Crossing time for log books audit. Please, send me the Weight Station Crossings for the month of July 2016.</t>
  </si>
  <si>
    <t xml:space="preserve">Please provide list of vehicles crossing various Washington State weigh scales, including date and time of crossing.
USDOT # 655788   R.S. Gill Express Ltd.
Date Range: From 1st July 2016 to 31st July 2016
</t>
  </si>
  <si>
    <t xml:space="preserve">I would like to request plate readings/scale crossings on the USDOT number and the plates listed below from 8-1-2014 through 5-31-2016:
Company:   Skagit Gardens Inc  (USDOT #0321208)
Plates:    
2256076  IN
2255110  IN
2090127  IN
2119571  IN
2119572  IN
2119573  IN
2256039  IN
2351668  IN
2358087  IN
2294207  IN
2351668  IN
2190307  IN
2093047  IN
2305046  IN
2091800  IN
R101205  TX
RM4S26  TX
</t>
  </si>
  <si>
    <t>Plate readings for USDOT #1489979, Cosme Lopez and plate readings for WP40038 WA.  For the period between August 1, 2013 through January 31, 2016.</t>
  </si>
  <si>
    <t xml:space="preserve">LPR data for US DOT # 0314842  - Matheson Tri Gas Inc. for the following months:
4Q-2013
- Oct 2013
- Nov 2013
- Dec 2013
Feb 2014 
June 2014
Dec 2014
Aug 2015
Oct 2015
July 201
</t>
  </si>
  <si>
    <t xml:space="preserve">I would like to request plate readings/scale crossings on the USDOT number and the plates listed below from 11-1-2013 through 7-31-2016:
Company:   N &amp; A Transport LLC  (USDOT #2360269)
Plates:    
YAGY690  OR
YAGY691  OR
YAGZ788  OR
YAHR742  OR
YAHR927  OR
YAHV980  OR
</t>
  </si>
  <si>
    <t xml:space="preserve">I would like to request plate readings on the attached list of commercial motor vehicle(s). I would also like to request plate readings for USDOT #1688066, Otherson Trucking Inc. I am requesting the information for the period between October 8, 2013 through January 14, 2016. Thank you. 
Plate Numbers:
VP27963 CA
WP28582 CA
WP32717 CA
WP32716 CA
</t>
  </si>
  <si>
    <t>LPR data for US DOT # 2539789  (Hendrickson Truck Lines Inc) from 6/1/2015 through 7/31/2016.</t>
  </si>
  <si>
    <t xml:space="preserve">I would like to request plate readings/scale crossings on the USDOT number and the plates listed below from 11-1-2014 through 1-31-2016:
Company:   Falcon Transportation  (USDOT #2142493)
Plates:    
WP40317  CA
VP71731  CA
</t>
  </si>
  <si>
    <t xml:space="preserve">LPR data for US DOT # 0868797  (Rocky Mountain Transport, LLC.) for the following months 11/1/2013 - 6/30/2016. In addition please provide the LPR data for the following license plates for the same time period:
Plate #  State 
155210  UT
A001103  UT
Z027374  UT
A001131  UT
A001132  UT
Z030115  UT
Z030114  UT
Z030116  UT
Z030113  UT
Z031403  UT
Z019217  UT
Z019217  UT
Z016467  UT
Z030095  UT
Z020285  UT
Z029108  UT
Z029138  UT
Z029137  UT
30277RP  WA
P760987  IL
PAM5551  MN
Z015992  UT
Z025096  UT
A001103  UT
</t>
  </si>
  <si>
    <t xml:space="preserve"> Two requests for the time period of May 05, 2014 through January 14, 2016. 
1) License plate reader data for USDOT # 1405313 for VALENCIA TRUCKING, for the above period 
2) License plate reader data for the base plates listed below // on the attached spreadsheet.  For USDOT#: 1405313,  
    VALENCIA TRUCKING.
Vehicle Base Plates / VIN / Unit #:  see attached spreadsheet
UP80925   CA      1XPXD49X9AD763633            1 
WP54119   CA      3HSCUAPR8AN252722          4 
WP54119   CA      3HSCUAPR8AN252722          4 
WP54120   CA      3HSCUAPR4AN252023          5 
WP65907   CA      3HSCUAPR4AN252023          5 
WP40428   CA      3HSCUAPR0BN276790         02 
</t>
  </si>
  <si>
    <t xml:space="preserve">I would like to request plate readings/scale crossings on the USDOT number and the plates listed below from 6-1-2014 through 1-31-2016:
Company:   Munoz Trucking Inc  (USDOT #0678899)
Plates:    
R038922  TX
RM6K45  TX
R77244  TX
R084066  TX
RL2B33  TX
RR3F70  TX
R194787  TX
R194801  TX
R194857  TX
R194782  TX
R194809  TX
R194823  TX
R194795  TX
R194798  TX
R257734  TX
R194856  TX
R194864  TX
R194793  TX
</t>
  </si>
  <si>
    <t>LPR data for US DOT # 1380891  (Joe's Trucking) from 4/1/2016 through 7/31/2016.</t>
  </si>
  <si>
    <t xml:space="preserve">LPR data for US DOT # 2133369  (Jai Mata Joe's Trucking) from 9/1/2014 through 7/31/2016.
</t>
  </si>
  <si>
    <t xml:space="preserve">
I would like to request plate readings/scale crossings on the USDOT number and the plates listed below from 11-1-2015 through 3-31-2016:
Company:   H G S Trucking Inc  (USDOT #1867739)
Plates:    
WP62161  CA
WP28606  CA
</t>
  </si>
  <si>
    <t xml:space="preserve">
I would like to request plate readings/scale crossings on the USDOT number and the plates listed below from 10-1-2015 through 4-30-2016:
Company:   Midnight Carriers Inc  (USDOT #2468672)
Plates:    
43AR9V  MO
82AS4D  MO
P877873  IL
P670421  IL
P881481  IL
P840381  IL
P872781  IL
P782585  IL
2378736  IN
2261446  IN
2378745  IN
2378738  IN
</t>
  </si>
  <si>
    <t xml:space="preserve"> Two requests for the time period of November 01, 2015 through August 02, 2016. 
1) License plate reader data for USDOT # 1008241 for DECENT TRANSPORTATION SERVICE INC, for the above period 
2) License plate reader data for the base plates listed below // on the attached spreadsheet.  For USDOT#: 1008241, DECENT TRANSPORTATION SERVICE INC.
Vehicle Base Plates / VIN / Unit #:  see attached spreadsheet
Base Plate		VIN		Unit #
P839800  IL		4V4NC9GH3GN537637		       106
P808828  IL		4V4NC9TH2DN137358		       109
P804292  IL		1FUJGLD51FLGG4037		       112
P829417  IL		1FUJGLD53FLGG4038		       113
P861983  IL		4V4NC9GHX7N450415		       114
P821617  IL		1FUJGLDR9DSBP8780		       115
P799706  IL		4V4NC9TG4CN540280		       117
P807868  IL		4V4NC9TGXCN548559		       118
P900592  IL		1FUJGLD54FLFZ7597		       119
P906712  IL		4V4NC9EJXDN565890		       120
</t>
  </si>
  <si>
    <t xml:space="preserve">
I am requesting license plate reader data from  1/1/2014 through 6/30/2016 for Dawn Transportation LLC with the following USDOT number:           USDOT 1170974.
In addition, Please provide LPR dta for the license plates found on the attached Excel spreadsheet for the same time period.
1092721
1143935
1225335
2041187
2052505
2055997
2084899
2091083
2110213
2160680
2172449
2224541
2255756
2255757
2256043
2258043
2280714
2280725
2280731
2280732
2280750
2298420
2298421
2298422
2298423
2298424
2298425
2298426
2298432
2298433
2298439
2298440
2298441
2298442
2298443
2298444
2298445
2298446
2298447
2298448
2298449
2298450
2298451
2298452
2298453
2298454
2298455
2298456
2298457
2298458
2298459
2298460
2298461
2351571
2377968
2377969
2377970
2377971
2377972
2378599
2378600
2378601
2378602
2378603
2378604
2378630
2378825
2378826
2378958
2378959
2378960
2378961
2399389
2399390
2399391
2399455
2399456
2399457
2399458
2399696
GHPY55 
RA30335
RA30359
RA30371
RA30374
RA30375
RA30388
RA55118
RA55497
RA64243
RA90105
RA90105
Z036354
Z038070
Z047436
</t>
  </si>
  <si>
    <t xml:space="preserve">
I am requesting license plate reader data from  12/1/2013 through 6/30/2016 for Brite Logistics Inc. with the following USDOT number:           USDOT 1921535
In addition, Please provide LPR dta for the license plates found on the attached Excel spreadsheet for the same time period.
AG18521
AG50987
AG50989
AS168C 
IC91MK 
J1241  
KTS7302
MH4679 
ML2101 
MM5543 
MP5550 
P708933
P720150
P725126
P725128
P731342
P737228
P737564
P737565
P739236
P744475
P744476
P744477
P745218
P745219
P748126
P755976
P755977
P755978
P755979
P755980
P755981
P758313
P770506
P770507
P770508
P774586
P774691
P775261
P775601
P778918
P779944
P779945
P779946
P781993
P782095
P782659
P784170
P784171
P784172
P785064
P785065
P785066
P785067
P785068
P785750
P786894
P793580
P793806
P794904
P796644
P798873
P798874
P798875
P798876
P799447
P801953
P801954
P801955
P801956
P802360
P803782
P806580
P812142
P812143
P812144
P812145
P812146
P812147
P812148
P812149
P812150
P812151
P812152
P812153
P812154
P812155
P812156
P812342
P812742
P814339
P816901
P816902
P816903
P816904
P816905
P817915
P817916
P817917
P818506
P820154
P825139
P825773
P825865
P825866
P825867
P825868
P825869
P825870
P825871
P825872
P828481
P828482
P828483
P828484
P828485
P828486
P828487
P828488
P828489
P828490
P829146
P829493
P829494
P829495
P829621
P830230
P830231
P830232
P830233
P830234
P830235
P832826
P834230
P837310
P837311
P837312
P837313
P838080
P839192
P839193
P839963
P842136
P843929
P845703
P846378
P847996
P849571
P852722
P852723
P852724
P852725
P852727
P852728
P852729
P852730
P852731
P853119
P853120
P853505
P853710
P854765
P854766
P855798
P855946
P855947
P855948
P855949
P855950
P855951
P856893
P856894
P856895
P856896
P856897
P858048
P858049
P865910
P869089
P869090
P869091
P869092
P878262
P878824
P878825
P878826
P878827
P878828
P879173
P879174
P879175
P879176
P879177
P879178
P879179
P879180
P879181
P886839
P886840
P886841
P886842
P896939
P898677
P902184
P904563
P906159
PVW8531
PY10722
WP31524
WP31736
</t>
  </si>
  <si>
    <t xml:space="preserve">I would like to request plate readings/scale crossings on the USDOT number and the plates listed below from 3-1-2015 through 1-30-2016:
Company:   Synergy Pacific Transportation Inc  (USDOT #2566156)
Plates:    
52223RP  WA
52225RP  WA
52224RP  WA
52653RP  WA
52945RP  WA
</t>
  </si>
  <si>
    <t xml:space="preserve"> Two requests for the time period of January 11, 2014 through January 14, 2016. 
1) License plate reader data for USDOT # 1979095 for BUCKY TRUCKING LTD, for the above period 
2) License plate reader data for the base plates on the attached spreadsheet.  For USDOT#: 1979095, BUCKY TRUCKING LTD.
Vehicle Base Plates / VIN / Unit #:  see attached spreadsheet.
</t>
  </si>
  <si>
    <t xml:space="preserve">LPR data for US DOT # 0156881  (Upstaging, Inc.) for the following months 11/1/2013 - 6/30/2016. In addition please provide the LPR data for the following license plates for the same time period:
Plate #  State 
P686424  IL
P737448  IL
P730817  IL
P737453  IL
P793642  IL
P741171  IL
P741173  IL
P762113  IL
P793661  IL
P793099  IL
P830879  IL
P793107  IL
P793104  IL
P833320  IL
P768479  IL
P830898  IL
P871608  IL
P830878  IL
P793641  IL
P830887  IL
P793671  IL
P833322  IL
P869288  IL
P907846  IL
</t>
  </si>
  <si>
    <t xml:space="preserve">I would like to request plate readings on the list of commercial motor vehicle(s). I would also like to request plate readings for USDOT #1847622, Spectrum Services Company. I am requesting the information for the period between August 1, 2014 and July 26, 2016. Thank you. 
Plate Numbers:
VP71758 CA
</t>
  </si>
  <si>
    <t xml:space="preserve">I would like to request plate readings on the list of commercial motor vehicle(s). I would also like to request plate readings for USDOT #1861771, O R Express Logistics. I am requesting the information for the period between July 1, 2014 through August 1, 2016. Thank you. 
Plate Numbers:
 VP99156 CA
VP42982 CA
WP06653 CA
</t>
  </si>
  <si>
    <t xml:space="preserve">USDOT #: 192473 
WE REQUEST THE NOR PASS TRANSPONDER REPORTS SHOWING DATES &amp; TIMES OF ALL WASHINGTON STATE SCALE CROSSING BETWEEN THE FOLLOWING DATES
AUGUST 1 - 31, 2016
</t>
  </si>
  <si>
    <t xml:space="preserve">I would like to request plate readings on the list of commercial motor vehicles on the attached excel file.  I would also like to request plate readings for the USDOT # 0160704 Holland Company LP.
I am requesting this information for the following months:
October 1, 2013 through June 30, 2016.
</t>
  </si>
  <si>
    <t>Shikha Tanwar</t>
  </si>
  <si>
    <t>Emperor Express Transport
US DOT # 2323829
E 02 - 2816FDA8
E 08 - 2816FD19
E 06 - 28179B5D
Can you please confirm that these are the same transponders which Washington State have on file? Because at Bow Hill scale, the authorities are saying the transponders are not registered properly. Can you please tell me what is the issue?</t>
  </si>
  <si>
    <t xml:space="preserve">I would like to request plate readings/scale crossings on the USDOT number and the plates listed below from 2-1-2015 through 8-31-2016:
Company:   Delivered For You LLC  (USDOT #2551723)
Plates:    
F3603X   FL
F3602X   FL
F3634X   FL
F4182X   FL
F3904X   FL
F3610X   FL
F3942X  FL
</t>
  </si>
  <si>
    <t xml:space="preserve">I would like to request plate readings/scale crossings on the USDOT number and the plates listed below from 1-1-2015 through 1-31-2016:
Company:   4 Brats Transportation LLP (USDOT #2560739)
Plates:    
52089RP  WA
50892RP  WA
</t>
  </si>
  <si>
    <t xml:space="preserve">I would like to request plate readings on the list of commercial motor vehicles on the attached excel file.  I would also like to request plate readings for the USDOT # 1183898 Trees Inc.
I am requesting this information for the following months:
October 1, 2013 through June 30, 2016.
</t>
  </si>
  <si>
    <t xml:space="preserve">Hello
I work for Harlens Trucking Ltd. as the Safety Manager. I would like to
get the License Plate Reader information for the month of August 2016  for the following plates. All plates are from the BC Canada
jurisdiction.
USDOT # - 757148
Plates:
10964P
28290P
10963P
28294P
26374P
04255P
09026P
24284P
JS9416
14774P
11952P
DL3470
21387P
10965P
11504P
14733P
14736P
14746P
14771P
26399P
32559P
02457P
18784P
20099P
24831P
24832P
07968P
22840P
32217P
27748P
27749P
30229P
32211P
28292P
19398P
28295P
29163P
18795P
18791P
18782P
27756P
28694P
28283P
30231P
26073P
32208P
33110P
32220P
</t>
  </si>
  <si>
    <t>Garry Pullen</t>
  </si>
  <si>
    <t xml:space="preserve">I am seeking any scale crossings for one truck of East West Truck Lines Inc USDOT #0641669 plate #55685RP WA unit #72 on the dates of January 7-9 2016 and June 3-5 2016. </t>
  </si>
  <si>
    <t xml:space="preserve">Two requests for the time period of December 27, 2016 through September 01, 2016. 
1) License plate reader data for USDOT # 1389732 for V V FREIGHT SYSTEMS, for the above period 
2) License plate reader data for the base plates listed below.  For USDOT#: 1389732,           
    V V FREIGHT SYSTEMS.
Vehicle Base Plates / VIN / Unit #: 
WP72330   CA  4V4NC9EH3BN529758        010
9E10672     CA 1FUJA6CVX7LX20614         015
</t>
  </si>
  <si>
    <t>Don Tompkins</t>
  </si>
  <si>
    <t xml:space="preserve">I am requesting plate readings for the commercial vehicle(s) listed below that have the company name of  DHALIWAL, JASPAL SINGH TRUCKING LP  associated with USDOT # 2339579.    I am requesting information for the period of 1/20/2014 through 4/30/2016.  
VP97143   CA      (Unit #  43)
WP56199   CA     (Unit # 123)
</t>
  </si>
  <si>
    <t xml:space="preserve">I am requesting plate readings for the commercial vehicle(s) listed below that have the company name of  SAHOTA TRANSPORT  associated with USDOT # 1675558.    I am requesting information for the period of  OCT 1, 2013  through  MAY 31, 2016.  
VP79959   CA     (Unit # 149)
</t>
  </si>
  <si>
    <t xml:space="preserve">I am requesting plate readings for the commercial vehicle(s) listed below that have the company name of  VITEX INC  associated with USDOT # 1487768.    I am requesting information for the period of OCT 3, 2013 through MAR 12, 2016.  The base plate list is on a separate excel attachment.
</t>
  </si>
  <si>
    <t>Sohi Bros Ent. ltd
US Dot: 498005
Washington State scale crossing records 30 day period to August 2016</t>
  </si>
  <si>
    <t>Premier Freight Systems Inc.
US Dot: 745997
Washington State scale crossing info 30 day to August 2016</t>
  </si>
  <si>
    <t xml:space="preserve">Two requests for the time period of  March 01, 2014 through July 31, 2016. 
1) License plate reader data for USDOT # 2322822 for DISAN AMERICAN TRANSPORTATION CO, for the above period 
2) License plate reader data for the base plates listed on the attached spreadsheet.  For USDOT#: 2322822, DISAN    
    AMERICAN TRANSPORTATION CO.
Vehicle Base Plates / VIN / Unit #:  
See attached spreadsheet
</t>
  </si>
  <si>
    <t>LPR data US DOT # 0733151 Gardner Trucking INC. for the following months:
March 2014
October 2014
July 2015
If you have any questions, please contact me.</t>
  </si>
  <si>
    <t>LPR data for US DOT # 0297334 International Paper CO. for the following months:
December 2013
April 2014
July 2015
December 2015
If you have any questions, please contact me.</t>
  </si>
  <si>
    <t>LPR data for US DOT # 0314842 Matheson Tri-Gas Inc. for the following months:
December 2013
February 2014
June 2014
December 2014
August 2015
October 2015
July 2016
If you have any questions, please contact me.</t>
  </si>
  <si>
    <t>John Sallak</t>
  </si>
  <si>
    <t xml:space="preserve">Commercial vehicle scale crossing reports for the month of July, 2016, for Young's Transport, Wilsonville, Oregon (U.S. DOT #798827.  A letter from the owner authorizing release of the records to me is attached.
</t>
  </si>
  <si>
    <t xml:space="preserve">Two requests for the time period of January 09, 2015 through August 01, 2016. 
1) License plate reader data for USDOT # 2561481 for MOONLIGHT EXPRESS LLC, for the above period 
2) License plate reader data for the base plates listed below.  For USDOT#: 2561481, MOONLIGHT EXPRESS LLC.
Vehicle Base Plates / VIN / Unit #:  
51239RP   WA YTTD162 1FUJA6CK65PN45077         13
44383RP   WA  1FUJBBCKX6LX07789        202
53023RP   WA  1FUJBBCKX6LX07789        202
49802RP   WA  1FUJBBCK26LX07785        203
53024RP   WA  1FUJBBCK26LX07785        203
53025RP   WA  1FUJBBCK66LX07756        204
47603RP   WA  4V4NC9GHX7N435137        205
53026RP   WA  4V4NC9GHX7N435137        205
RB04023   MI    1FUNA3BG11PG98475        626
55631RP   WA  1FUNA3BG11PG98475        626
</t>
  </si>
  <si>
    <t xml:space="preserve">Emperor Express Transport LTD. US DOT #2323829
Hi,
My driver Unit #E02, Plate #28367P, Transponder #2816 FDA 8 is not getting any lights at Washington Scale. We are aware of our safety rating but we should get red light in transponder. But the problem is we are not getting any light.
Can you please send me the report where it's showing that transponder is getting red light.         </t>
  </si>
  <si>
    <t xml:space="preserve">Two requests for the time period of October 01, 2015 through September 07, 2016. 
1) License plate reader data for USDOT # 2456736 for SOUTH STAR CORPORATION, for the above period 
2) License plate reader data for the base plates listed below.  For USDOT#: 2456736, SOUTH STAR CORPORATION.
Vehicle Base Plates / VIN / Unit #:  
47054RP   WA    4V4NC9TH77N423551         555 
46398RP   WA    3HSCUAPR2AN193294       2023
53241RP   WA   1FUJGLBG7BSAX0349        2027
52619RP   WA   1FUJBBDR5ADAP2689        2689
45356RP   WA   4V4NC9TH87N57580           7580
</t>
  </si>
  <si>
    <t>S. Harzinder</t>
  </si>
  <si>
    <t>8-22-16 8AM 2PM</t>
  </si>
  <si>
    <t xml:space="preserve">LPR data for USDOT#1385895 from 1/28/14 to 12/31/15. In addition I need LPR data for the following base plates for the same time period. WP14614-CA and VP76902-CA. </t>
  </si>
  <si>
    <t xml:space="preserve">LPR data for US DOT # 1922474 (United States Logistics Group Inc dba U S Logistics) from 
July 1, 2015 through July 31, 2016. In addition please provide the LPR data for the following license plates for the same time period:
Please see attached excel spread sheet.
</t>
  </si>
  <si>
    <t xml:space="preserve">I am requesting plate readings for the commercial vehicle(s) listed below that have the company name of OWNER COURIERS LLC associated with USDOT # 1788710.    I am requesting information for the period of  OCT 1, 2014  through  JULY 5, 2016.  The plate list is on a separate excel document.
</t>
  </si>
  <si>
    <t xml:space="preserve">I am requesting plate readings for the commercial vehicle(s) listed below that have the company name of  YZAGUIRRE TRUCKING  associated with USDOT # 2359996.    I am requesting information for the period of  NOV 1, 2013  through  JAN 14, 2016.  
9D55811  CA     (Unit # 1)
</t>
  </si>
  <si>
    <t xml:space="preserve"> Two requests for the time period of January 1, 2014 through September 21, 2016. 
1) License plate reader data for USDOT # 0688633 for LINDEN BULK TRANSPORTATION S W LLC, for the above period 
2) License plate reader data for the base plates listed on the attached spreadsheet.  For USDOT#: 0688633, LINDEN BULK TRANSPORTATION S W LLC.
Vehicle Base Plates / VIN / Unit #:  see attached spreadsheet.
</t>
  </si>
  <si>
    <t xml:space="preserve">I would like to request plate readings/scale crossings on the USDOT number and the plates listed below from 8-1-2014 through 9-30-2016:
Company:   J M R Express LLC    (USDOT #1922141)
Plates:    
AE49757   AZ
AG44774   AZ
AG03024   AZ
AG82457   AZ
AG44773   AZ
AG81625   AZ
AG56584   AZ
AG82457   AZ
</t>
  </si>
  <si>
    <t xml:space="preserve">Hello
I work for Harlens Trucking Ltd. as the Safety Manager. I would like to
get the License Plate Reader information for the month of September 2016  for the following plates. All plates are from the BC Canada
jurisdiction.
USDOT # - 757148
Plates:
10964P
28290P
10963P
28294P
26374P
04255P
09026P
JS9416
14774P
11952P
DL3470
21387P
10965P
11504P
14733P
14736P
14746P
14771P
26399P
32559P
02457P
20099P
24831P
24832P
07968P
22840P
32217P
27748P
27749P
30229P
32211P
28292P
19398P
28295P
29163P
18795P
18791P
27756P
28694P
28283P
30231P
26073P
32208P
33110P
32220P
</t>
  </si>
  <si>
    <t>Sohi Bros Ent. ltd
US Dot: 498005
Washington State scale crossing records 30 day periods thru September 2016</t>
  </si>
  <si>
    <t>Premier Freight Systems Inc.
US Dot: 745997
Washington State scale crossings info 30 day periods thru September 2016</t>
  </si>
  <si>
    <t xml:space="preserve">LPR data for US DOT #1765092  (KYS Express Inc) for the following months 12/1/2013 - 7/31/2016. In addition please provide the LPR data for the following license plates for the same time period:
Plate #  State 
P756855  IL
P805424  IL
2089267  IN
2089875  IN
P841461  IL
2160635  IN
</t>
  </si>
  <si>
    <t xml:space="preserve">LPR data for US DOT #0270150  (Performance Transportation LLC) for the following months 11/1/2013 - 6/30/2016. In addition please provide the LPR data for the following license plates for the same time period:
Plate #  State 
2013298  IN
1222914  IN
PAN8320  MN
2255758  IN
PRZ6360  MN
2249227  IN
2172446  IN
411915  IN
2068964  IN
</t>
  </si>
  <si>
    <t>Irina Volkova</t>
  </si>
  <si>
    <t>Can we please receive a list of transponders with the license plate associated with them. One list for our parent company Summit Logistics, Inc. USDOT#1341028 and another list for MPI Transport, INC. USDOT#1852592</t>
  </si>
  <si>
    <t xml:space="preserve">LPR data for US DOT # 1251595 (AMERIFREIGHT SYSTEMS LLC) from 1/1/2014 to 10/6/2016. In addition please provide the LPR data for the following license plates for the same time period:
Plate #  State
See attached Excel file
</t>
  </si>
  <si>
    <t xml:space="preserve">I would like to request plate readings/scale crossings on the USDOT number and the plates listed below from 12-1-2015 through 9-30-2016:
Company:   West Coast Pilots LLC    (USDOT #2536606)
Plates:    
WP37130  CA
</t>
  </si>
  <si>
    <t xml:space="preserve">I would like to request plate readings/scale crossings on the USDOT number and the plates listed below from 11-1-2014 through 9-30-2016:
Company:   Roadvision Express LLC    (USDOT #2471633)
Plates:    
57AR4X   MO
92AP2U   MO
2305665  IN
1221084  IN
2305821  IN
83AS8F   MO
</t>
  </si>
  <si>
    <t xml:space="preserve">I would like to request plate readings/scale crossings on the USDOT number and the plates listed below from 11-1-2014 through 3-31-2016:
Company:   Premier Lines    (USDOT #1734992)
Plates:    
WP26826  CA
</t>
  </si>
  <si>
    <t xml:space="preserve">LPR data for US DOT # 172309 NATIONWIDE MAGAZINE &amp; BOOK DISTRIBUTORS INC from November 1, 2013 through September 30, 2016. In addition please provide the LPR data for the following license plates for the same time period:
Please see attached excel spread sheet.
</t>
  </si>
  <si>
    <t xml:space="preserve">I would like to request plate readings/scale crossings on the USDOT number and the plates listed below from 8-1-2014 through 9-30-2016:
Company:   786 Towing LLC    (USDOT #2168553)
Plates:    
32685RP  WA
37715RP  WA
41356RP  WA
47018RP  WA
WP41959  CA
</t>
  </si>
  <si>
    <t xml:space="preserve">LPR data for US DOT #1952615  (Splash N Dash Truck Wash, DBA - International Express LLC) for the following months 11/1/2013 - 7/31/2016. In addition please provide the LPR data for the following license plates for the same time period:
Plate #  State 
YAGK713  OR
YAGR120  OR
YAGU461  OR
YAGZ240  OR
YAHD564  OR
YAHM051  OR
YAHD565  OR
YAHE163  OR
YAGT810  OR
2218085  IN
2124585  IN
2055551  IN
YAGT814  OR
YAGT813  OR
YAHN100  OR
YAHN101  OR
YAHN102  OR
YAHN103  OR
YAHN104  OR
YAHN105  OR
YAHN106  OR
</t>
  </si>
  <si>
    <t xml:space="preserve">USDOT# 192473 - WE REQUEST THE NOR PASS TRANSPONDER REPORTS SHOWING DATES &amp; TIMES OF ALL WASHINTON STATE SCALE CROSSINGS BETWEEN THE FOLLOWING DATES:
SEPTEMBER 1 - SEPTEMBER 30, 2016
</t>
  </si>
  <si>
    <t xml:space="preserve">I am requesting plate readings for the commercial vehicle(s) listed below that have the company name of  NORTH STATE RENDERING CO INC  associated with USDOT #  0703978.    I am requesting information for the period of  JANUARY 1, 2015  through  JUNE 14, 2016.  
UP00058   CA     (Unit # 4)
UP00059   CA     (Unit # 9)
VP63667   CA     (Unit #13)
SP95075   CA     (Unit #16)
VP03520   CA     (Unit #19)
VP88592   CA     (Unit #21)
</t>
  </si>
  <si>
    <t xml:space="preserve">I am requesting plate readings for the commercial vehicle(s) listed below that have the company name of  XALON TRANSPORTATION LLC  associated with USDOT # 2207850.    I am requesting information for the period of  JULY 20, 2015  through  JANUARY 14, 2016.  
YAHV213   OR   (Unit # 23)
51502RP    WA   (Unit # 24)
YAHC641   OR   (Unit # 25)
YAIA388     OR   (Unit # 1982)
YAHY397   OR   (Unit # 2922)
</t>
  </si>
  <si>
    <t xml:space="preserve">I am requesting plate readings for the commercial vehicle(s) listed below that have the company name of  BROKEN ARROW CATTLE LLC  associated with USDOT # 2080759.    I am requesting information for the period of  FEB 9, 2015  through  JULY 15, 2016.  
AK7100   ID    (Unit # 18)
AK7101   ID    (Unit # 19)
AK7102   ID    (Unit # 30)
</t>
  </si>
  <si>
    <t xml:space="preserve">I am requesting plate readings for the commercial vehicle(s) listed below that have the company name of  HILL TRANSPORT LLC  associated with USDOT # 2338195.    I am requesting information for the period of  JULY 29, 2014  through  SEPT 9, 2016.  
AK5635   ID    (Unit # 10)
AK6989   ID    (Unit # 11)
</t>
  </si>
  <si>
    <t xml:space="preserve">LPR DATA FOR US DOT # : 0333153 - VISTAR TRANSPORTATION
 FOR  THE FOLLOWING PERIOD:  
February 2014  through August 2016                   Please include any LPR data also for the plates listed.
Thank you,
 Tina Carr - Motor Carrier Division  - ODOT
Plate					
2321714  IN		1044597  IN		2249277  IN
PAP8089  MN		PAN3540  MN		2383202  IN
PAP8381  MN		PAN3541  MN		2266530  IN
2172449  IN		PAJ0162  MN		PAP5093  MN
PAK7063  MN		2218979  IN		PAP5094  MN
PAK7064  MN		2172446  IN		2139769  IN
PAK7266  MN		2259404  IN		2142450  IN
PAK6758  MN		PAM9557  MN		2321713  IN
PAK6532  MN		2261825  IN		2327320  IN
PAK7065  MN		PAM7482  MN			
PAK7066  MN		2294811  IN			
PAK7067  MN		2231809  IN			
PAK7373  MN		2124055  IN			
PAK6529  MN		PAM7967  MN			
PAK6530  MN		2321707  IN			
PAK7933  MN		2225232  IN			
PAH4761  MN		2294812  IN			
PAJ3664  MN		2319237  IN			
PAK6531  MN		E5773    OR			
PAL6997  MN		PAP0797  MN			
PAL6998  MN		2358970  IN			
PAG3901  MN		2262007  IN			
PAG3543  MN		2018077  IN			
PAG4024  MN		PAP1820  MN			
PAG1048  MN		PAP2137  MN			
PAG3528  MN		2327701  IN			
PAG3925  MN		2218967  IN			
PAG1049  MN		1213796  IN			
PRZ4584  MN		2052425  IN			
PAM7480  MN		2295914  IN			
PAM7481  MN		2351633  IN			
PAM7853  MN		2258655  IN			
PAM7479  MN		2270892  IN			
</t>
  </si>
  <si>
    <t xml:space="preserve">LPR DATA FOR US DOT # : 0329967 - A R E LOGISTICS
 FOR  THE FOLLOWING PERIOD:  
December 2013 through August 2016                   Please include any LPR data also for the plates listed.
Thank you,
 Tina Carr - Motor Carrier Division  - ODOT
Plates:
2083512  IN
2083520  IN
2083572  IN
2083573  IN
2083574  IN
2083575  IN
2108384  IN
2144044  IN
2144053  IN
1142005  IN
1032496  IN
2124113  IN
2083511  IN
2293384  IN
2293387  IN
2144040  IN	
 333521   IN
2144036  IN
2296129  IN
2144035  IN
2144046  IN
9F14769  CA
2358105  IN
2145139  IN
2144032  IN
2144050  IN
2144051  IN
2144045  IN
2432870  IN
2144030  IN
2144047  IN
</t>
  </si>
  <si>
    <t xml:space="preserve">LPR data for US DOT #2093143 (Esmeralda Transport) from 9/1/13 through 1/27/16. In addition please provide the LPR data for the following license plates for the same time period:
Plate #  State
AE07483 AZ
WP12126 CA
WP37170 CA
WP44827 CA
WP44869 CA
WP65065 CA
WP11386 CA
AG67117 AZ
WP63400 CA
VP83285 CA
WP48564 CA
WP63507 CA
</t>
  </si>
  <si>
    <t xml:space="preserve">I would like to request plate readings/scale crossings on the USDOT number and the plates listed below from 11-1-2015 through 3-31-2016:
Company:   Toni Trucking    (USDOT #2205545)
Plates:    
VP79459  CA
</t>
  </si>
  <si>
    <t xml:space="preserve">I would like to request plate readings/scale crossings on the USDOT number and the plates listed below from 5-1-2015 through 3-31-2016:
Company:   C X    (USDOT #2160046)
Plates:    
F1933T  FL
F1581X  FL
F6290T  FL
F5258S  FL
F5357S  FL
F9194R  FL
F6444T  FL
F5356S  FL
F1585X  FL
F6291T  FL
F1283X  FL
F6445T  FL
F6452T  FL
F1934T  FL
F6456T  FL
F6589T  FL
F2919X  FL
F3066X  FL
F6441T  FL
F6453T  FL
F6588T  FL
</t>
  </si>
  <si>
    <t xml:space="preserve">I would like to request plate readings/scale crossings on the USDOT number and the plates listed below from 5-1-2014 through 8-31-2015:
Company:   Sigma Trucklines    (USDOT #2147844)
Plates:    
PTM935  NB
PTP928  NB
PTR834  NB
PTT662  NB
PTT664  NB
PTT665  NB
PTT666  NB
PTP929  NB
</t>
  </si>
  <si>
    <t xml:space="preserve">I would like to request plate readings/scale crossings on the USDOT number and the plates listed below from 7-1-2014 through 1-31-2016:
Company:   Mcdonald, Kathleen    (USDOT #2101007)
Plates:    
VP81662   CA
</t>
  </si>
  <si>
    <t xml:space="preserve">I would like to request plate readings/scale crossings on the USDOT number and the plates listed below from 7-1-2014 through 1-31-2016:
Company:   Marques Transportation INC    (USDOT #2131750)
Plates:    
VP62145   CA
WP01154   CA
WP28468   CA
</t>
  </si>
  <si>
    <t xml:space="preserve">I am requesting license plate reader data from 3/1/2014 through 8/31/2016 for S E Express, Inc. Lines with the following USDOT number:           USDOT 1350702.
In addition, please provide LPR dta for the license plates found on the attached Excel spreadsheet for the same time period.
</t>
  </si>
  <si>
    <t xml:space="preserve">I am requesting license plate reader data from  1/1/2014 through 8/31/2016 for Ashley Distribution Services LTD with the following USDOT number:           USDOT 0546240.
In addition, Please provide LPR dta for the license plates found on the attached Excel spreadsheet for the same time period.
</t>
  </si>
  <si>
    <t xml:space="preserve">I would like to request plate readings on the list of commercial motor vehicles on the attached excel file. I would also like to request plate readings for the USDOT # 0285565 Central Oregon Truck Company.
I am requesting this information for the following months:
June 1, 2014 through November 30, 2014, August 1, 2015 through December 31, 2015 and May 1, 2016 through August 31, 2016.
</t>
  </si>
  <si>
    <t xml:space="preserve">I would like to request plate readings on the list of commercial motor vehicles on the attached excel file. I would also like to request plate readings for the USDOT # 0984580 E M H Transportation LLC.
I am requesting this information for the following months:
April  1, 2014 through August 31, 2016.
</t>
  </si>
  <si>
    <t xml:space="preserve">I would like to request plate readings on the list of commercial motor vehicles on the attached excel file. I would also like to request plate readings for the USDOT # 0074481 Roehl Transport Inc.
I am requesting this information for the following months:
Mar 2014, July 2014, September 2015, March 2016, April 2016, July 2016, August 2016.
</t>
  </si>
  <si>
    <t xml:space="preserve">I would like to request plate readings/scale crossings on the plates listed below from 5-1-2015 through 7-31-2016:
Company:   786 Towing LLC  
Plates:    
52256RP  WA
41356RP  WA
</t>
  </si>
  <si>
    <t xml:space="preserve"> Two requests for the time period of September 01, 2014 through June 01, 2016. 
1) License plate reader data for USDOT # 0643229 for BRYAN TRUCKING INC, for the above period 
2) License plate reader data for the base plates listed below.  For USDOT#: 0643229,   
    BRYAN TRUCKING INC.
Vehicle Base Plates / VIN / Unit #: 
AJ4308    ID    1XKWD69X1XJ834269         36 
AK4078    ID   1XKWDB9X75R074548         46 
AJ4309    ID    1XP5D69X8YD546237         469 
</t>
  </si>
  <si>
    <t>Jordan Miller</t>
  </si>
  <si>
    <t xml:space="preserve">Please send Scale Crossing Report from 10/1/2016 until 10/31/2016 on the following Vehicles operating under DOT #: 532179:
#2  Kenworth  2012 1XKAP40X3DR366612, C67442D
#3  Kenworth  2012 1XKAP40X7DR366614, B14930X 
#4  Kenworth  2012 1XKAP40X1DR366611, B85396W 
#5  Kenworth  2012 1XKAP40X3DR366609, B85398W 
#6  Kenworth  2012 1XKAP40XXDR366610, C23169B 
#7  Kenworth  2012 1XKAP40X5DR366613, B85399W 
#13 Peterbuilt 2013 1XPHP49X3CD163582, C66951D 
#14 Peterbuilt 2006 1XP5DB9X36D877006, C10280F </t>
  </si>
  <si>
    <t xml:space="preserve">LPR data for US DOT # 0815888 Oregon Pallet Repair INC for the following months:
November 2014
November 2015
September 2016
</t>
  </si>
  <si>
    <t xml:space="preserve">I would like to request plate readings/scale crossings on the plates listed below.
From 2-1-2014 through 9-30-2016:
Company:   Bailey's Trucking  
LV1949  NC
MK9861  NC
ML6988  NC
ML6914  NC
MK1769  NC
MK9856  NC
MH8072  NC
MB2571  NC
ML3035  NC
</t>
  </si>
  <si>
    <t>Sohi Bros Ent. Ltd
US Dot: 498005
Washington State scale crossing records
30 day periods through October 2016</t>
  </si>
  <si>
    <t>Premier Freight Systems Inc.
US Dot: 745997
Washington State scale crossing info
30 day periods October 2016</t>
  </si>
  <si>
    <t xml:space="preserve">I work for Harlens Trucking Ltd. as the Safety Manager. I would like to
get the License Plate Reader information for the month of Oct 2016 for the following plates. All plates are from the BC Canada
jurisdiction.
USDOT # - 757148
Plates:
10964P
28290P
10963P
28294P
26374P
34346P
32543P
JS9416
32544P
11952P
DL3470
32545P
10965P
11504P
14733P
14736P
14746P
14771P
26399P
32559P
02457P
20099P
24831P
24832P
07968P
22840P
32217P
27748P
27749P
30229P
32211P
28292P
19398P
28295P
29163P
18795P
18791P
28694P
28283P
30231P
32208P
32220P
34344P
26073P
</t>
  </si>
  <si>
    <t xml:space="preserve">I work for CT &amp; Sons Transport and Regal Transport as the Safety Officer. I would like to get the License Plate Reader information for the month of October 2016 for the following plates. All plates are from the BC Canada
jurisdiction.
USDOT # - 932189
P95504 
32866P 
26034P 
P89208
USDOT # - 01319641
Plates:
20510P 
21845P
22292P 
20536P
28106P
30441P
26034P 
13385P
28197P 
P98154 
25332P
29928P
34124P
34805P
09217P
33352P 
26891P
31745P 
21234P 
09258P 
10376P
32834P 
29064P
31032P
30461P
30467P 
10423P 
10424P 
04710P
11785P
13346P
15786P
16239P
16645P
22746P
</t>
  </si>
  <si>
    <t xml:space="preserve">I would like to request plate readings/scale crossings on the plates listed below.
From 10-1-2015 through 10-30-2016:
Company:   B X  (possibly under: Burton Xpress)  
R138730  TX
R138714  TX
R138715  TX
R138720  TX
R183734  TX
R183746  TX
R258384  TX
</t>
  </si>
  <si>
    <t xml:space="preserve">I would like to request plate readings/scale crossings on the plates listed below.
From 2-1-2015 through 10-30-2016:
Company:   Mushroom Express INC 
2289457  IN
2286845  IN
2290923  IN
WP48597  CA
WP32521  CA
WP83815  CA
WP68089  CA
WP65818  CA
</t>
  </si>
  <si>
    <t xml:space="preserve">LPR data for US DOT # 2724194 Shields Transport Services Inc. from August 1, 2015 through July 31, 2016. In addition please provide the LPR data for the following license plates for the same time period:
YAHZ402 OR
YAHZ403 OR
YAHY393 OR
YAHY394 OR
YAHZ416 OR
YAHZ417 OR
YAHZ457 OR
YAHZ518 OR
YAHZ535 OR
YAHZ585 OR
YAIB213 OR
</t>
  </si>
  <si>
    <t xml:space="preserve">Two requests for the time period of January 01, 2016 through September 30, 2016. 
1) License plate reader data for USDOT # 2817424 for MCMASTER TRUCKING LLC, for the above period 
2) License plate reader data for the base plates listed below .  For USDOT#: 2817424, MCMASTER TRUCKING LLC.
Vehicle Base Plates / VIN / Unit #: 
AL213     ID       3WKAD49X43F388941          14
AK9477    ID      1FUPCSEB0VP640096        001
AK9792    ID      1XP4D49X1DD177361        002
AK9791    ID      1XP4D49X1DD177330        003
AL944      ID       1XPHP49X6DD191720        004
AL1406    ID      1XKWD49X8ER404449        005
XG3789    ID      1XPALB0X1TD392244       L1001
</t>
  </si>
  <si>
    <t xml:space="preserve">LPR DATA FOR US DOT # : 2309361
FOR  THE FOLLOWING PERIOD: February 1, 2014 through November 5, 2016  
Please include any LPR data also for the plates listed.
Thank you,
 Tina Carr - Motor Carrier Division  - ODOT
Plates:
Z027499  UT
Z030726  UT
Z022870  UT
A010767  UT
Z025252  UT
Z024730  UT
Z027685  UT
Z031357  UT
A012067  UT
A014218  UT
2217858  IN
A011971  UT
A014153  UT
C2062    OR
A011778  UT
C8452    OR
C8453    OR
A015472  UT
A015471  UT
A016356  UT
A016355  UT
E6002    OR
E5390    OR
E5814    OR
E5390  OR
A017966  UT
A003666  UT
A017376  UT
Z042068  UT
Z050460  UT
</t>
  </si>
  <si>
    <t>Tim Martin</t>
  </si>
  <si>
    <t xml:space="preserve">Scale, LPR, inspection data for all trucks operating under US DOT #  232032 (L V Express LLV) from 6/1/2014 through 9/30/2016. 
</t>
  </si>
  <si>
    <t xml:space="preserve">I would like to request plate readings/scale crossings on the plates listed below.
From 03-1-2015 through 8-31-2016:
Company:   Laws Transport
B38887L  WA
C59226C  WA
C64942B  WA
C74519D  WA
C75560D  WA
C20626E  WA
</t>
  </si>
  <si>
    <t xml:space="preserve">I am requesting LPR data for US DOT # 0391460 Blackhawk Transport INC for the following months:
October 2014
December 2014
January 2015
August 2015
</t>
  </si>
  <si>
    <t xml:space="preserve">I am requesting LPR data for US DOT # 2262652 G Mason Trucking LLC for the following months:
December 2014
April 2015
August 2015
September 2015
October 2015
November 2015
December 2015
January 2016
</t>
  </si>
  <si>
    <t xml:space="preserve">USDOT# 192473 - WE REQUEST THE NOR PASS TRANSPONDER REPORTS SHOWING DATES &amp; TIMES OF ALL WASHINGTON STATE SCALE CROSSING BETWEEN THE FOLLOWING DATES:
OCTOBER 1 - OCTOBER 31, 2016
</t>
  </si>
  <si>
    <t xml:space="preserve">USDOT# 192473 - WE REQUEST THE NOR PASS TRANSPONDER REPORTS SHOWING DATES &amp; TIMES OF ALL WASHINGTON STATE SCALE CROSSING BETWEEN THE FOLLOWING DATES:
NOVEMBER 1, 2016 THRU NOVEMBER 15, 2016
</t>
  </si>
  <si>
    <t xml:space="preserve">LPR DATA FOR US DOT # : 0224605  M B M CORP. 
 FOR  THE FOLLOWING PERIOD:  
November 2013 through May 2016
</t>
  </si>
  <si>
    <t xml:space="preserve">Georgia Lucas </t>
  </si>
  <si>
    <t xml:space="preserve">Georgia Lucas is the secretary at Lucas Trucking Inc. and is requesting license plate reader data on our commercial vehicles. The following plate numbers are: 
YADZ710
YAHB761
YAEM561
YAFF741
YAHW321
YACT415
YAG5023
</t>
  </si>
  <si>
    <t xml:space="preserve">Chris Partridge </t>
  </si>
  <si>
    <t xml:space="preserve">We are looking for the transponder records for the following unit from Saturday 11/ 19/16 at Barn until Weds  11/23/ 16 noon
This is for unit 102
Lie plate  Indy 1009236
Transponder  # 01604407/281775A6/672626086/ 1009236
Truck &amp; trailer were stolen from TMS yard between Saturday am And Monday am. Truck &amp; trailer recovered Weds 11/23/ 16
</t>
  </si>
  <si>
    <t xml:space="preserve">LPR data for US DOT # 230791  (Rands Trucking Inc.) from January 1, 2014 through October 31, 2016. In addition please provide the LPR data for the following license plates for the same time period:  
 10667    WI
12255X   WI
12605W   WI
13771X   WI
13772X   WI
14102X   WI
14956X   WI
15357X   WI
15357X   WI
15705X   WI
15706X   WI
16178X   WI
16179X   WI
16246X   WI
16247X   WI
2099W    WI
21728X   WI
22653X   WI
23111X   WI
23112X   WI
23113X   WI
23336X   WI
23337X   WI
23355X   WI
25076X   WI
25716X   WI
28502W   WI
28733W   WI
28754W   WI
28755W   WI
28925W   WI
28926W   WI
28927W   WI
28928W   WI
29379W   WI
29753X   WI
30006X   WI
31427X   WI
31635X   WI
31635X   WI
32352X   WI
33977X   WI
34275X   WI
34276X   WI
34566X   WI
34957X   WI
35072X   WI
3517W    WI
35436X   WI
35667X   WI
35868X   WI
36251X   WI
36732X   WI
37393X   WI
37951W   WI
40290X   WI
40729W   WI
41592X   WI
41933W   WI
42538W   WI
42732W   WI
44284X   WI
45492X   WI
45494X   WI
46081X   WI
46368X   WI
46624W   WI
46830X   WI
46831X   WI
46832X   WI
46862X   WI
46863X   WI
47396W   WI
47930X   WI
47932X   WI
47940W   WI
48719W   WI
49100X   WI
49173W   WI
49348W   WI
49838X   WI
50494W   WI
50498W   WI
50499W   WI
50500W   WI
50501W   WI
50731X   WI
50923X   WI
50924X   WI
52088X   WI
52302X   WI
52303X   WI
53193X   WI
53572X   WI
5461W    WI
56938W   WI
56939W   WI
62187W   WI
62948W   WI
65872    WI
65876    WI
65877    WI
65878    WI
65884    WI
66339W   WI
69448W   WI
71562W   WI
71563W   WI
71564W   WI
71565W   WI
71566W   WI
71567W   WI
75671    WI
77170W   WI
77171W   WI
77173W   WI
77175W   WI
78095W   WI
78535W   WI
78705W   WI
79026W   WI
80775W   WI
80779W   WI
80781W   WI
81077W   WI
81258W   WI
81895W   WI
81896W   WI
84968W   WI
88368    WI
88448    WI
88629W   WI
88722    WI
88888W   WI
88889W   WI
88890W   WI
91990W   WI
94376W   WI
95136W   WI
95137W   WI
97278W   WI
97279W   WI
97279W   WI
97543W   WI
97822W   WI
98368W   WI
99084    WI
PAM7603  MN
</t>
  </si>
  <si>
    <t xml:space="preserve">Two requests for the time period of April 19, 2016 through  October 17, 2016. 
1) License plate reader data for USDOT # 2875073 for STAMPEDE EXPRESS TRANSPORT LLC, for the above period 
2) License plate reader data for the base plates listed below.  For USDOT#: 2875073 , STAMPEDE EXPRESS TRANSPORT LLC .
Vehicle Base Plates / VIN / Unit #: 
YAIF623   OR   1XP5DB9X55D846130         01
H7349      OR    1XP5DB9X55D846130          01
</t>
  </si>
  <si>
    <t>Sohi Bros Ent Ltd
US DOT: 498005
Washington State scale crossing records
30 day periods:
June 2016
November 2016</t>
  </si>
  <si>
    <t>Premier Freight Systems Inc.
US DOT: 745997
Washington State Scale crossing info
30 day periods:
June 2016
November 2016</t>
  </si>
  <si>
    <t xml:space="preserve">I am requesting plate readings for the commercial vehicle(s) that are listed on a separate Excel document that have the company name of  BAKER, KNAPP&amp;TUBBS INC  associated with USDOT # 0286795.    I am requesting information for the period of  JAN 1, 2014  through  SEPT 30, 2016.
</t>
  </si>
  <si>
    <t xml:space="preserve">I am requesting plate readings for the commercial vehicle(s) that are listed on a separate Excel document that have the company name of  BOYLE, T F TRANSPORTATION INC  associated with USDOT # 0111440.    I am requesting information for the period of  JAN 1, 2014  through  SEPT 30, 2016.
</t>
  </si>
  <si>
    <t xml:space="preserve">I would like to request plate readings/scale crossings on the plates listed below.
From 04-1-2015 through 10-31-2016:
Company:   R C Trucking
WP27044  CA
WP21225  CA
</t>
  </si>
  <si>
    <t xml:space="preserve">LPR data for US DOT # 36431 Trimac Transportation Inc. from Feb 1, 2014 through November 30, 2016. In addition please provide the LPR data for the following license plates for the same time period:
See attached excel spreadsheet
</t>
  </si>
  <si>
    <t xml:space="preserve">Two requests for the time period of August 01, 2014 through October 31, 2016. 
1) License plate reader data for USDOT # 2393512 for SQUARE ONE TRUCKING, for the above period 
2) License plate reader data for the base plates listed below.  For USDOT#: 2393512, SQUARE ONE TRUCKING.
Vehicle Base Plates / VIN / Unit #:  
WP37097   CA    3HSCUAPR1BN224066         66
WP30996   CA    1FUJGLDR4ALAH3275         275
</t>
  </si>
  <si>
    <t xml:space="preserve">Hello
I work for Harlens Trucking Ltd. as the Safety Manager. I would like to
get the License Plate Reader information for the month of Nov 2016 for the following plates. All plates are from the BC Canada
jurisdiction.
USDOT # - 757148
Plates:
10964P
28290P
10963P
28294P
26374P
34332P
32543P
JS9416
32544P
11952P
DL3470
32545P
10965P
11504P
14733P
14736P
14746P
14771P
26399P
32559P
34338P
20099P
24831P
24832P
07968P
22840P
32217P
27748P
27749P
30229P
32211P
28292P
19398P
28295P
29163P
18795P
18791P
28694P
28283P
34329P
30231P
32220P
34344P
</t>
  </si>
  <si>
    <t xml:space="preserve">Good Afternoon DOT,
Request to get copies of all trip permits, fuel permits and oversize/overweight vehicle permits issued between 6/1/2016 and 12/5/2016 to the following company, driver and/or vehicles: 
PACIFIC TRADE AND TRANSPORT
USDOT 2801775
JOUDEH, HAITHAM O
JOUDEHO241NM
B89822V               1FT8W4DT7CEA70566
4530ZP                  1B9GU48331H809026
</t>
  </si>
  <si>
    <t xml:space="preserve">I am requesting Washington scale crossing records for Lera Express of Troutdale, Oregon, U.S. DOT #1836165, for the months of September and October, 2016.  Enclosed is a letter from the owner of the company, authorizing release of the records to me.  Thank you,
John Sallak
</t>
  </si>
  <si>
    <t>November 2016 Scale Crossing Information for USDOT 2323829</t>
  </si>
  <si>
    <t xml:space="preserve">I would like to request plate readings/scale crossings on the plates listed below.
From 04-1-2014 through 10-31-2016:
Company:   Above All Auto
WP22748  CA
WP21602  CA
WP17123  CA
WP30027  CA
WP31378  CA
WP44097  CA
WP41485  CA
WP37831  CA
WP48619  CA
WP71081  CA
WP71163  CA
WP76166  CA
WP44097  CA
WP78327  CA
WP71164  CA
VP68588  CA
2261126  IN
</t>
  </si>
  <si>
    <t xml:space="preserve">I would like to request plate readings/scale crossings on the plates listed below.
From 12-1-2014 through 11-30-2016:
Company:   Dasco Transport LLC
AK3448  ID
AK2223  ID
AJ2        ID
AK7798  ID
AK1792  ID
AJ9803  ID
AK6221  ID
</t>
  </si>
  <si>
    <t xml:space="preserve">I am requesting plate readings for the commercial vehicle(s) listed on a separate excel document that have the company name of  CALEX EXPRESS INC  associated with USDOT # 0038078.    I am requesting information for the months of  AUG 2014, NOV 2014, JAN 2015, JUL 2015, NOV 2015 &amp; FEB 2016.
</t>
  </si>
  <si>
    <t xml:space="preserve">I am requesting plate readings for the commercial vehicle(s) listed below that have the company name of  M P TRUCKING LLC  associated with USDOT # 2564588.   I am requesting information for the period of  JAN 14, 2015  through  SEPT 1, 2016.  
50706RP   WA     (Unit # 1)
55242RP   WA     (Unit # 1A)
</t>
  </si>
  <si>
    <t>Roy Jourdan</t>
  </si>
  <si>
    <t>A list of vehicles and corresponding Norpass Transponders for Seaport Steel, USDOT #343395</t>
  </si>
  <si>
    <t xml:space="preserve">I would like to request plate readings/scale crossings on the plates listed below.
From 4-1-2014 through 9-30-2016:
Company:   Above All Auto
WP48562  CA
</t>
  </si>
  <si>
    <t xml:space="preserve">I would like to request plate readings/scale crossings on the plates listed below.
From 3-1-2015 through 10-30-2016:
Company:   Lux Trucking Inc
WP48940  CA
WP48939  CA
WP67649  CA
WP67650  CA
9F55184   CA
</t>
  </si>
  <si>
    <t xml:space="preserve">I am requesting scale crossing records for Young's Transport, U.S. DOT No. 798827, for the months of August, September and October, 2016.  Attached to my request is a letter from the owner of Young's Transport, authorizing you to release the records to me.
</t>
  </si>
  <si>
    <t xml:space="preserve">I am requesting license plate reader data from  1/1/2015 through 10/31/2016 for Union Pacific Railroad Co with the following USDOT number:           USDOT 0053433.
In addition, Please provide LPR dta for the license plates found on the attached Excel spreadsheet for the same time period.
</t>
  </si>
  <si>
    <t xml:space="preserve">I am requesting license plate reader data from  3/1/2014  through 11/30/16 for B N S F Railway Co. with the following USDOT number:           USDOT 0281683.
In addition, Please provide LPR dta for the license plates found on the attached Excel spreadsheet for the same time period.
</t>
  </si>
  <si>
    <t xml:space="preserve">I would like to request plate readings/scale crossings on the plates listed below.
From 2-1-2016 through 6-30-2016:
Company:   W D Transport
YAHX391  OR
</t>
  </si>
  <si>
    <t xml:space="preserve">I would like to request plate readings/scale crossings on the plates listed below.
From 9-1-2015 through 10-30-2016:
Company:   Husker Trucker LLC
AK6399  ID
AK9227  ID
AK5058  ID
Z045379  UT
Z041998  UT
V042000  UT
</t>
  </si>
  <si>
    <t xml:space="preserve">I would like to request plate readings/scale crossings on the plates listed below.
From 4-1-2014 through 11-30-2016:
Company:   Gold Star LLC
36761RP
39394RP
51180RP
</t>
  </si>
  <si>
    <t xml:space="preserve">I would like to request plate readings/scale crossings on the plates listed below.
From 11-1-14  through 6-30-2016:
Company:   Mack 1
RB18718  MI
RB20129  MI
RB20075  MI
RB19260  MI
RB18369  MI
RB18565  MI
RB01740  MI
RB18089  MI
RB24963  MI
RB25450  MI
RB06819  MI
RB24790  MI
RB29752  MI
RB17898  MI
RB25181  MI
</t>
  </si>
  <si>
    <t xml:space="preserve">Hello
I work for CT &amp; Sons Transport and Regal Transport as the Safety Officer. I would like to get the License Plate Reader information for the month of November 2016 for the following plates. All plates are from the BC Canada
jurisdiction.
USDOT # - 932189
P95504 
32866P 
26034P 
P89208
USDOT # - 01319641
Plates:
20510P 
21845P
22292P 
20536P
28106P
30441P
26034P 
13385P
28197P 
P98154 
25332P
29928P
34124P
34805P
09217P
33352P 
26891P
31745P 
21234P 
09258P 
10376P
32834P 
29064P
31032P
30461P
30467P 
10423P 
10424P 
04710P
11785P
13346P
15786P
16239P
16645P
22746P
</t>
  </si>
  <si>
    <t xml:space="preserve">Hello
I work for CT &amp; Sons Transport and Regal Transport as the Safety Officer. I would like to get the License Plate Reader information for the month of December 2016 for the following plates. All plates are from the BC Canada
jurisdiction.
USDOT # - 932189
P95504 
32866P 
26034P 
P89208
USDOT # - 01319641
Plates:
20510P 
21845P
22292P 
20536P
28106P
30441P
26034P 
13385P
28197P 
P98154 
25332P
29928P
34124P
34805P
09217P
33352P 
26891P
31745P 
21234P 
09258P 
10376P
32834P 
29064P
31032P
30461P
30467P 
10423P 
10424P 
04710P
11785P
13346P
15786P
16239P
16645P
22746P
</t>
  </si>
  <si>
    <t xml:space="preserve">I am requesting plate readings for the commercial vehicle(s) listed below that have the company name of  WESTERN CARRIER  associated with USDOT # 2515577.    I am requesting information for the period of  AUG 29, 2014  through  SEPT 1, 2016.  
36475RP   WA     (Unit # 113)
52271RP   WA     (Unit # 100)
</t>
  </si>
  <si>
    <t xml:space="preserve">I am requesting plate readings for the commercial vehicle(s) listed below that have the company name of associated  BURRIS TRANSPORT LLC  with USDOT # 2395177.    I am requesting information for the period of  JULY 30, 2014  through  APRIL 8, 2016.  
63405  ND      (Unit # AE1)
PA09497  MT (Unit # AE1)
63407  ND      (Unit # AE4)
PA09498  MT (Unit # AE4)
65091  ND      (Unit # AE5)
PA09499  MT (Unit # AE5)
65092  ND      (Unit # AE6)
PA09500  MT (Unit # AE6)
</t>
  </si>
  <si>
    <t xml:space="preserve">I am requesting plate readings for the commercial vehicle(s) listed below that have the company name of  BRUIN CARRIER  associated with USDOT # 1789020.  I am requesting information for the period of  JUNE 1, 2014  through  OCT 3, 2016.  
WP15763   CA   (Unit # 14)
WP43723   CA   (Unit # 16)
WP54368   CA   (Unit # 17)
</t>
  </si>
  <si>
    <t xml:space="preserve">I would like to request plate readings on the attached list of commercial motor vehicle(s). I would also like to request plate readings for USDOT #2791704, Raven Freight Company. I am requesting the information for the period between 09/18/15 through 09/01/16. Thank you. 
Plate Numbers:
Z044854 UT
Z045381 UT
AK5059 ID
AK7872 ID
AK9224 ID
</t>
  </si>
  <si>
    <t xml:space="preserve">I would like to request plate readings on the attached list of commercial motor vehicle(s). I would also like to request plate readings for USDOT #2833585, Broadwater Freight Services. I am requesting the information for the period between January 27, 2016 through October 3, 2016. Thank you. 
Plate Numbers:
A009399 UT
Z046249 UT
Z046258 UT
Z046282 UT
Z046284 UT
Z046270 UT
AK9225 ID
AK9226 ID
</t>
  </si>
  <si>
    <t xml:space="preserve">I am requesting plate readings for the commercial vehicle(s) listed on a separate excel document that have the company name of  QUALITY LOGISTICS INC associated with USDOT # 0721468.    I am requesting information for the period of  JAN 1, 2014  through  SEPT 30, 2016.  The base plate listings are on a separate excel document.
</t>
  </si>
  <si>
    <t xml:space="preserve">I am requesting plate readings for the commercial vehicle(s) listed below that have the company name of  ELEMENT TRANSPORT LLC  associated with USDOT # 2534176.    I am requesting information for the period of  SEPT 18, 2014  through  MARCH 22, 2016.  The base plate list is on a separate (excel) attachment. 
</t>
  </si>
  <si>
    <t xml:space="preserve">I am requesting plate readings for the commercial vehicle(s) listed below that have the company name of  M P V TRANSPORTATION INC  associated with USDOT # 2628102.    I am requesting information for the period of  FEB 19, 2016  through  JUNE 2, 2016.  
F5552T   FL     (Unit #     22)
F5058T   FL     (Unit #   546)
F2731W  FL     (Unit # 9927)
</t>
  </si>
  <si>
    <t xml:space="preserve">I would like to request plate readings on the attached list of commercial motor vehicle(s). I would also like to request plate readings for USDOT #2769488, George Gregory. I am requesting the information for the period between 12/13/15 through 10/03/16. Thank you. 
Plate Numbers:
47242N1 CA
</t>
  </si>
  <si>
    <t xml:space="preserve">I work for Harlens Trucking Ltd. as the Safety Manager. I would like to
get the License Plate Reader information for the month of DEC 2016 for the following plates. All plates are from the BC Canada
jurisdiction.
USDOT # - 757148
Plates:
10964P
28290P
10963P
28294P
26374P
34332P
32543P
JS9416
32544P
11952P
DL3470
32545P
10965P
11504P
14733P
14736P
14746P
14771P
26399P
32559P
34338P
20099P
24831P
24832P
07968P
22840P
32217P
27748P
27749P
30229P
32211P
28292P
19398P
28295P
35022P
18795P
18791P
28694P
28283P
34329P
32220P
34344P
</t>
  </si>
  <si>
    <t>USDOT# 192473 - We request the Nor Pass Transponder reports showing dates &amp; times of all Washinton State Scale Crossings between the following dates:
December 1, 2016 through December 31, 2016</t>
  </si>
  <si>
    <t xml:space="preserve">LPR data for US DOT #02439359 , GTI from 1/1/14 through 10/31/16. In addition please provide the LPR data for the following license plates for the same time period:
Plate #  State 
WP56084 CA
WP56136 CA
WP26608 CA
WP72223 CA
WP51963 CA
52133A NV
WP26609 CA
WP26607 CA
WP06244 CA
WP26608 CA
WP16582 CA
WP26609 CA
WP26607 CA
</t>
  </si>
  <si>
    <t>Sohi Bros Ent Ltd
US Dot: 498005
Washington State scale crossing records
30 day periods: December 2016</t>
  </si>
  <si>
    <t>Premier Freight Systems Inc.
US Dot: 745997
Washington State Scale Crossing info
30 day periods: December 2016</t>
  </si>
  <si>
    <t xml:space="preserve">LPR data for US DOT # 535595  (Smith Gardens Inc.) from 02/01/2014 through 11/30/2016. In addition please provide the LPR data for the following license plates for the same time period:  07772RP  WA,
10793RP  WA,
10795RP  WA,
10796RP  WA,
1096609  IN,
1196529  IN,
1207611  IN,
1213042  IN,
1213067  IN,
1213793  IN,
1224263  IN,
1224265  IN,
1224540  IN,
1225150  IN,
17865RP  WA,
17867RP  WA,
2011594  IN,
2011823  IN,
2012629  IN,
2013247  IN,
2013250  IN,
2013547  IN,
2033713  IN,
2034073  IN,
2040088  IN,
2040092  IN,
2050470  IN,
2055611  IN,
2055822  IN,
2065288  IN,
2066125  IN,
2067190  IN,
2083563  IN,
2089287  IN,
2089765  IN,
2090127  IN,
2092194  IN,
2092572  IN,
2092573  IN,
2092825  IN,
2108674  IN,
2118039  IN,
2119191  IN,
2124079  IN,
2124309  IN,
2124310  IN,
2124376  IN,
2139767  IN,
2144422  IN,
2157974  IN,
2158088  IN,
2159391  IN,
2161269  IN,
2172540  IN,
2190262  IN,
2190354  IN,
2196918  IN,
2225322  IN,
2226460  IN,
2248986  IN,
2248991  IN,
2249617  IN,
2249618  IN,
2256081  IN,
2256209  IN,
2256355  IN,
2256465  IN,
2259399  IN,
2260712  IN,
2268626  IN,
2268626  PA,
2286407  IN,
2286421  IN,
2289446  IN,
2321785  IN,
2327320  IN,
2351212  IN,
2351533  IN,
2351668  IN,
2358087  IN,
2358810  IN,
2359360  IN,
2359384  IN,
2378684  IN,
2427090  IN,
2430272  IN,
2430273  IN,
2430274  IN,
2431073  IN,
2431074  IN,
24330RP  WA,
24527RP  WA,
28788RP  WA,
28993RP  WA,
28994RP  WA,
29077RP  WA,
31755RP  WA,
31782RP  WA,
32725RP  WA,
33914RP  WA,
35159RP  WA,
39521RP  WA,
39523RP  WA,
43227RP  WA,
44690RP  WA,
45861RP  WA,
47409RP  WA,
47414RP  WA,
49271RP  WA,
53165RP  WA,
71149PR  WA,
71151PR  WA,
71462PR  WA,
71463PR  WA,
73817PR  WA,
87041PR  WA,
87915PR  WA,
89261PR  WA,
97077PR  WA,
97079PR  WA,
A009082  UT,
AF91386  PA,
AF96192  PA,
J68019   AB,
RG7R41   TX,
UP88736  CA,
VP70981  CA,
VP81475  CA,
WP01827  CA,
WP03955  CA,
WP13541  CA,
WP30431  CA,
YAGI976  OR,
YAGK390  OR,
YAGM714  OR,
YAGN127  OR,
YAGN769  OR,
YAGR429  OR,
YAGT809  OR,
YAGU007  OR,
YAGU010  OR,
YAGW803  OR,
YAGZ523  OR,
YAGZ731  OR,
YAGZ744  OR,
YAGZ768  OR,
YAGZ769  OR,
YAGZ770  OR,
YAGZ771  OR,
YAHB558  OR,
YAHN865  OR,
YAHQ042  OR,
YAHR849  OR,
YAHY102  OR,
YAHY111  OR,
YAHY115  OR,
YAHY117  OR,
YAHY118  OR,
YAHY120  OR,
YAHY533  OR,
YAHZ964  OR,
YAHZ978  OR,
YAHZ980  OR,
YAIE061  OR,
YAIE545  OR,
YAIE547  OR,
YAIE933  OR,
YAIF473  OR,
YCSM532  OR,
Z039948  UT
</t>
  </si>
  <si>
    <t xml:space="preserve">I would like to request plate readings/scale crossings on the plates listed below.
From 4-1-16  through 1-30-2017:
Company:   L &amp; H Transport Services LLC 
AK5059  ID
AK6399  ID
AK7872  ID
AK5058  ID
AK9227  ID
AL1409   ID
AL1408   ID
AK6399  ID
Z041998  UT
Z042000  UT
A009399  UT
Z046228  UT
Z046281  UT
Z046284  UT
Z048127  UT
Z042801  UT
A012973  UT
Z044854  UT
Z048126  UT
Z046282  UT
</t>
  </si>
  <si>
    <t xml:space="preserve">I would like to request plate readings/scale crossings on the plates listed below.
From 4-1-16  through 1-30-2017:
Company:   East Coast Trucking Company LLC 
Z046283  UT
Z046249  UT
Z046258  UT
Z046270  UT
Z046291  UT
</t>
  </si>
  <si>
    <t xml:space="preserve">I would like to request plate readings/scale crossings on the plates listed below.
From 5-1-16  through 11-30-2017:
Company:   Ronico Transport Inc
WP71164   CA
WP44097   CA
WP76166   CA
WP76167   CA
WP81767   CA
WP71163   CA
WP81766   CA
2431716   IN
2255971   IN
2427442   IN
2382194   IN
</t>
  </si>
  <si>
    <t xml:space="preserve">LPR data for US DOT #1067526 (A G Needs Inc) from 6/1/14 through 7/31/16. In addition please provide the LPR data for the following license plates for the same time period:
Plate #  State
AK7603 ID
Z034361 UT
Z040101 UT
Z037000 UT
Z025491 UT
Z025492 UT
AK7604 ID
A014287 UT
Z034487 UT
Z015240 UT
Z040102 UT
Z038513 UT
Z040103 UT
A016318 UT
A016319 UT
Z036998 UT
Z036329 UT
A016917 UT
Z036999 UT
AK8674 ID
Z047004 UT
Z045313 UT
Z047003 UT
Z041893 UT
Z035405 UT
A016407 UT
Z034359 UT
Z034360 UT
A015483 UT
Z047487 UT
Z044544 UT
Z044545 UT
Z043990 UT
Z043989 UT
Z045353 UT
A015437 UT
Z033395 UT
Z038513 UT
Z035690 UT
Z037282 UT
Z037357 UT
Z037358 UT
Z037445 UT
</t>
  </si>
  <si>
    <t xml:space="preserve">I am requesting license plate reader data from 1/1/2014 through 12/31/2016 for Roofline Inc with the following USDOT number:           USDOT 0739235.
In addition, Please provide LPR dta for the license plates found on the attached Excel spreadsheet for the same time period.
</t>
  </si>
  <si>
    <t xml:space="preserve">LPR DATA FOR US DOT # : 0377926  SHARP LOGISTICS 
 FOR  THE FOLLOWING PERIOD:  
March 1, 2014  through November 2016
</t>
  </si>
  <si>
    <t>All transponder activations from July 1, 2016 to December 31, 2016 for our tractor #59156. US DOT #11977 License Plate #49073 RP Transponder #672624009</t>
  </si>
  <si>
    <t xml:space="preserve">LPR data for US DOT # 0256308 Trimac Transportation Services (Western) Inc from March 1, 2014 through November 30, 2016. In addition please provide the LPR data for the following license plates for the same time period:
See attached excel spreadsheet
</t>
  </si>
  <si>
    <t xml:space="preserve">I would like to request plate readings/scale crossings on the plates listed below.
From 5-1-16  through 12-30-2016:
Company:   Riverwood Logistics LLC
Z 046597  UT
A014449   UT
</t>
  </si>
  <si>
    <t>Mike Krediet</t>
  </si>
  <si>
    <t xml:space="preserve">Want to get a photo from weigh-in-motion camera from Everett Scale on 1/26/2017
approx. 10:40/10:45 am. This is for a vehicle with license plate # B37069W.
</t>
  </si>
  <si>
    <t>I would like to request plate readings on the list of commercial motor vehicles shown below. I would also like to request plate readings for the USDOT #2485183, KHOLI, SAM.  I am requesting this information for the period from: May, 1, 2014 through December 31, 2016. 
9F09869  CA
WP83270  CA
WP92167  CA
9F09869  CA
WP39538  CA
WP75035  CA
WP95869      CA</t>
  </si>
  <si>
    <t>I would like to request plate readings on the list of commercial motor vehicles shown below. I would also like to request plate readings for the USDOT #0368400, HIGHLAND PLASTICS INC.  I am requesting this information for the period from: July, 1, 2014 through July 31, 2016.
Plate
VP74321   CA
WP03902  CA
G1683       OR
WP65812  CA
G1684       OR
WP65813  CA</t>
  </si>
  <si>
    <t>Sven Johnson</t>
  </si>
  <si>
    <t xml:space="preserve">LPR data for US DOT # 2359495 (Dillon Brown Trucking) from December 1, 2015  through January 31, 2017. In addition please provide the LPR data for the following license plates for the same time period: 
YAIB207, Oregon base plate
YAIJ959, Oregon base plate
</t>
  </si>
  <si>
    <t xml:space="preserve">Sohi Bros Enterprises Ltd. 
US Dot: 498005
Washington State Scale Crossing Records
30 Day Periods
January 2017
</t>
  </si>
  <si>
    <t xml:space="preserve">Premier Freight Systems Inc. 
US Dot: 745997
Washington State Scale Crossing Records
30 Day Periods
January 2017
</t>
  </si>
  <si>
    <t xml:space="preserve">I am requesting license plate reader data from  11/1/15 through 1/31/17 for Capital Express Lines with the following USDOT number:           USDOT 2552381
In addition, Please provide LPR dta for the license plates found on the attached Excel spreadsheet for the same time period.
</t>
  </si>
  <si>
    <t xml:space="preserve">I am requesting scale crossing records for the months of November and December, 2016, for Young's Transport Inc of Wilsonville, Oregon. Young's US DOT number is 798827.  Also attached is a letter of authorization for me to obtain these records. 
</t>
  </si>
  <si>
    <t xml:space="preserve">I am requesting scale crossing reports for January, 2017, for Lera Express of Troutdale, Oregon, US DOT #1836165.  Attached is a letter of authorization from the company.
</t>
  </si>
  <si>
    <t xml:space="preserve">I work for CT &amp; Sons Transport and Regal Transport as the Safety Officer. I would like to get the License Plate Reader information for the month of January 2017 for the following plates. All plates are from the BC Canada jurisdiction.
USDOT # - 932189
Plates:
P95504 
32866P 
26034P 
P89208 
34805P
USDOT # - 01319641
Plates:
20510P 
21845P
22292P 
20536P
09157P
28106P
30441P
26034P 
13385P
28197P 
P98154 
25332P
29928P
34124P
09217P
33352P 
26891P
31745P 
21234P 
09258P 
10376P
32834P 
29064P
31032P
30461P
30467P 
10423P 
10424P 
04710P
11785P
13346P
15786P
16239P
16645P
22746P
</t>
  </si>
  <si>
    <t xml:space="preserve">I am requesting plate readings for the commercial vehicle(s) listed below that have the company name of  WESCO DISTRIBUTION INC  associated with USDOT #  0564464.    I am requesting information for the period of  MARCH 1, 2014  through  NOV 30, 2016.  
2255762   IN    (Unit # 100672)
2269992   IN    (Unit # 108377)
29018RP  WA  (Unit # 597208)
2073925   IN    (Unit # 623895)
2107928   IN    (Unit # 656465)
2386111   IN    (Unit # 641429)
</t>
  </si>
  <si>
    <t xml:space="preserve">I am requesting plate readings for the commercial vehicle(s) listed below that have the company name of  SHARMA TRANSPORTATION LLC  associated with USDOT # 2494265.    I am requesting information for the period of  NOV 1, 2015  through  NOV 1, 2016.  
WP39457   CA     (Unit # 3001)
</t>
  </si>
  <si>
    <t xml:space="preserve">I am requesting plate readings for the commercial vehicle(s) listed below that have the company name of  STORM TRUCKING INC  associated with USDOT # 1674311.    I am requesting information for the period of  AUG 1, 2014  through  OCT 31, 2016.  
91360PA   NY     (Unit # 001)
38582PA   NY     (Unit # 007)
38582PC   NY     (Unit # 007)
91361PA   NY     (Unit # 730)
39240PC   NY     (Unit # 730)
</t>
  </si>
  <si>
    <t xml:space="preserve">Hello,
I work for Harlens Trucking Ltd. as the Safety Manager. I would like to get the License Plate Reader information for the month of January 2017 for the following plates. All plates are from the BC Canada jurisdiction.
USDOT # - 757148
Plates:
10964P
28290P
10963P
28294P
26374P
34332P
32543P
JS9416
32544P
11952P
DL3470
32545P
10965P
11504P
14733P
14736P
14746P
14771P
26399P
32559P
34338P
20099P
24831P
24832P
07968P
22840P
32217P
27748P
27749P
30229P
32211P
28292P
19398P
28295P
35022P
18795P
35744P
35057P
28694P
28283P
34329P
32220P
34344P
</t>
  </si>
  <si>
    <t xml:space="preserve"> Two requests for the time period of July 01, 2014 through November 02, 2016. 
1) License plate reader data for USDOT # 2193393 for A ON TIME FREIGHT, for the above period 
2) License plate reader data for the base plates listed below // on the attached spreadsheet.  For USDOT#: 2193393, A  
    ON TIME FREIGHT.
Vehicle Base Plate / VIN / Unit #: 
WP36155   CA  1FUJBBCG95LU37626          7
</t>
  </si>
  <si>
    <t xml:space="preserve">USDOT# 192473  -  We request the Nor Pass Transponder reports sowing dates &amp; times of all Washington State Scale Crossings between the following dates:  January 1 -  January 31, 2017
</t>
  </si>
  <si>
    <t xml:space="preserve">I would like to request plate readings/scale crossings on the plates listed below.
From 10-1-15  through 1-31-2016:
Company:   Tri State Transportation
CH93474  AZ
1TX739     AZ
AG94015  AZ
AG39207  AZ
</t>
  </si>
  <si>
    <t xml:space="preserve"> Two requests for the time period of July 1, 2015 through November 1, 2016. 
1) License plate reader data for USDOT # 2369889 for THE CAVEMAN COLLECTIVE INC , for the above period 
2) License plate reader data for the base plates listed below.  For USDOT#: 2369889, THE CAVEMAN COLLECTIVE INC.
Vehicle Base Plates / VIN / Unit #:  see attached spreadsheet
51675A    NV       4V4NC9GH86N434762       6762
57762A    NV       4V4NC9TG25N385442      55442
51675A    NV       4V4NC9GH86N434762      64762
57836A    NV       4V4NC9TG58N261167      81167
</t>
  </si>
  <si>
    <t xml:space="preserve"> Two requests for the time period of July 1, 2014 through December 31, 2016. 
1) License plate reader data for USDOT # 2278507 for VECTOR XPRESS LLC, for the above period 
2) License plate reader data for the base plates listed on the attached spreadsheet.  For USDOT#: 2278507, VECTOR XPRESS LLC.
Vehicle Base Plates / VIN / Unit #:  
See attached spreadsheet
</t>
  </si>
  <si>
    <t xml:space="preserve">I would like to request plate readings/scale crossings on the plates listed below.
From 8-1-15  through 1-31-2017:
Company:   Diamond Produce INC
WP42452  CA
WP46476  CA
WP62120  CA
WP42365  CA
WP59463  CA
WP62191  CA
</t>
  </si>
  <si>
    <t xml:space="preserve">REQUESTING ALL INFORMATION REGARDING THE WASHINGTON STATE SCALE CROSSINGS FOR MY VEHICLE WA STATE LICENSE NUMBER 60793 RP FOR THE SIX MONTH PERIOD FROM PERIOD JULY 1, 2016 THRU DECEMBER 31, 2016 </t>
  </si>
  <si>
    <t xml:space="preserve">I AM REQUESTING ALL DOCUMENTS RELATING TO ALL WASHINGTON STATE SCALE CROSSINGS FOR MY VEHICLE OPERATING UNDER WASHINGTON STATE LICENSE 60793 RP FOR THE MONTH OF JANUARY 2017, JANUARY 1 2017 TO JANUARY 31, 2017 .. </t>
  </si>
  <si>
    <t xml:space="preserve"> Two requests for the time period of July 01, 2016 through January 05, 2017. 
1) License plate reader data for USDOT # 2533351 for NATIONAL FREIGHT CARRIER INC, for the above period 
2) License plate reader data for the base plates listed below.  For USDOT#: 2533351, NATIONAL FREIGHT CARRIER INC.
Vehicle Base Plates / Unit #: 
YAHT532   OR          23 
YAIE089    OR          23
YAFT997   OR         105
YAGU073   OR        123
YAHV977   OR        133
YAHV989   OR        411
YAIE922   OR         500
YAHV878   OR       0501
YAHV836   OR       0502
YAHV837   OR       0503
YAII612   OR          0507
YAHA803  OR        555
YAIE516   OR        565
YAHV951   OR       602 
YAIE962    OR        602
YAIC039   OR       1201
</t>
  </si>
  <si>
    <t xml:space="preserve">I would like to request plate readings/scale crossings on the plates listed below.
From 1-1-16  through 1-31-2017:
Company:   D Z A Logistics INC
53272RP   WA
47979RP   WA
57473RP   WA
47636RP   WA
56407RP   WA
59926RP   WA
37293RP   WA
38863RP   WA
45644RP   WA
38861RP   WA
P824714   IL
</t>
  </si>
  <si>
    <t xml:space="preserve">I would like to request plate readings/scale crossings on the plates listed below.
From 7-1-16  through 2-15-2017:
Company:   Wientrans Corporation
P889116  IL
P918894  IL
P825604  IL
P871321  IL
</t>
  </si>
  <si>
    <t xml:space="preserve">I would like to request plate readings/scale crossings on the plates listed below.
From 4-1-15  through 1-31-2017:
Company:   National Logistics LLC
24210X   WI
26227X   WI
14311X   WI
33949X   WI
17106X   WI
25167X   WI
P908420   IL
MP3696   NC
</t>
  </si>
  <si>
    <t>Robert Burton</t>
  </si>
  <si>
    <t>I would like to receive a copy of my transponder information for DOT # 988885
Northwest Healthcare Linen
I would like to know each Transponder number I have registered and to what license number.</t>
  </si>
  <si>
    <t>Schneider National, Inc.</t>
  </si>
  <si>
    <t xml:space="preserve">Kyle Fitzgerald </t>
  </si>
  <si>
    <t>U.S. DOT# 264184
Please provide a list of all registered Vehicles and Transponders for NORPass for U.S. DOT #264184</t>
  </si>
  <si>
    <t xml:space="preserve">I would like to request plate readings/scale crossings on the plates listed below.
From 9-1-15  through 6-30-2016:
Company:   Fergie Murphy's LLC
MP4687   NC
MR3098   NC
MR2728   NC
MR3703   NC
MR6980   NC
MP4700   NC
</t>
  </si>
  <si>
    <t xml:space="preserve">LPR data for US DOT #2422138 (Blue Sky Logistics LLC) from 3/1/14 through 1/5/17. In addition please provide the LPR data for the following license plates for the same time period:
Plate #  State
A010583  UT
A011588  UT
A012586  UT
A012587  UT
A012588  UT
A013394  UT
A013429  UT
A013974  UT
A013975  UT
A014107  UT
A014198  UT
A014223  UT
A015792  UT
A016407  UT
A016412  UT
A017966  UT
A018084  UT
A018085  UT
A018086  UT
A018261  UT
A018262  UT
A018456  UT
A018751  UT
A018835  UT
A018836  UT
A018907  UT
A018908  UT
AK7390   ID
Z010913  UT
Z031547  UT
Z033395  UT
Z033863  UT
Z035405  UT
Z035993  UT
Z035994  UT
Z035995  UT
Z037069  UT
Z037070  UT
Z037071  UT
Z037967  UT
Z038115  UT
Z038484  UT
Z038485  UT
Z038861  UT
Z038862  UT
Z038863  UT
Z041968  UT
Z041969  UT
Z044118  UT
Z044119  UT
Z044143  UT
</t>
  </si>
  <si>
    <t>KSRP Logistics Inc</t>
  </si>
  <si>
    <t>I would Like to Request Scale Crossing Record Feb 1,2017 til Feb 28,2017 For Washington Licence Plate Number 63226RP US DOT #2824243</t>
  </si>
  <si>
    <t xml:space="preserve">Richard Cortez </t>
  </si>
  <si>
    <t>I`m requesting Washington state scale crossing reports for the month of February. US DOT 1520385</t>
  </si>
  <si>
    <t xml:space="preserve">Two requests for the time period of January 8, 2015 through January 5, 2017. 
1) License plate reader data for USDOT # 2279473 for KIMI TRANSPORTATION, for the above period 
2) License plate reader data for the base plates listed below.  For USDOT#: 2279473, KIMI  TRANSPORTATION.
Vehicle Base Plates /  Unit #:  
WP57933   CA         38
WP29272   CA         007
</t>
  </si>
  <si>
    <t xml:space="preserve">LPR data for US DOT # 2838124 (BEST AMERICAN GROUP INC) from 2/20/16 through 12/31/16. In addition please provide the LPR data for the following license plates for the same time period:
Plate #  State 
WP76391  CA
WP76402  CA
WP76390  CA
WP76353  CA
WP76392  CA
WP76354  CA
WP76352  CA
WP76366  CA
WP76370  CA
WP76350  CA
WP76351  CA
WP76359  CA
WP78359  CA
WP76361  CA
WP76362  CA
WP76360  CA
WP76348  CA
VP76348  CA
WP52188  CA
WP76401  CA
WP76364  CA
WP76367  CA
WP76365  CA
WP76368  CA
WP76417  CA 
WP76369  CA 
WP76363  CA 
WP76358  CA 
WP76415  CA 
WP76416  CA 
WP76408  CA 
WP76425  CA 
</t>
  </si>
  <si>
    <t xml:space="preserve">Premier Freight Systems Inc. 
US Dot: 745997
Washington State Scale Crossing Records
30 Day Periods
February 2017
</t>
  </si>
  <si>
    <t xml:space="preserve">Sohi Bros Enterprises Ltd. 
US Dot: 498005
Washington State Scale Crossing Records
30 Day Periods
February 2017
</t>
  </si>
  <si>
    <t xml:space="preserve">I am requesting the Washington state scale crossing reports for the month of January, 2017,  for Young's Transport Company, Wilsonville, Oregon, U.S. DOT #798827.  A copy of the owner's written authorization to release records to me is enclosed.  Thank you.
</t>
  </si>
  <si>
    <t xml:space="preserve">I would like to request plate readings/scale crossings on the plates listed below.
From 9-1-15  through 1-31-2017:
Company:   M &amp; M Express LLC
53655RP  WA
21233RP  WA
56186RP  WA
58927RP  WA
</t>
  </si>
  <si>
    <t xml:space="preserve">I work for Harlens Trucking Ltd. as the Safety Manager. I would like to get the License Plate Reader information 
for the month of February 2017  for the following plates. All plates are from the BC Canada jurisdiction.
USDOT # - 757148
Plates:
10964P
28290P
10963P
28294P
26374P
34332P
32543P
JS9416
32544P
11952P
DL3470
32545P
36831P
11504P
14733P
14736P
14746P
14771P
26399P
32559P
34338P
20099P
24831P
24832P
07968P
22840P
32217P
27748P
27749P
30229P
32211P
28292P
19398P
28295P
35022P
18795P
35744P
35057P
28694P
28283P
34329P
32220P
34344P
</t>
  </si>
  <si>
    <t xml:space="preserve">Two requests for the time period of June 23, 2014 through February 28, 2017. 
1) License plate reader data for USDOT # 2311644 for B P LOGISTICS, for the above period 
2) License plate reader data for the base plates listed below  For USDOT#: 2311644, B P  
    LOGISTICS.
Vehicle Base Plates /  Unit #: 
VP97977    CA         101
WP00164   CA         102
WP03131   CA         103
WP08340   CA         104
WP02899   CA         105
WP38023   CA         106
WP38024   CA         107
WP38025   CA         108
WP38026   CA         109
WP38027   CA         110
WP61496   CA         111
WP61497   CA         112
WP61498   CA         113
WP61499   CA         114
WP61500   CA         115
WP61501   CA         116
</t>
  </si>
  <si>
    <t xml:space="preserve">Two requests for the time period of May 23, 2016 through January 5, 2017. 
1) License plate reader data for USDOT # 2596276 for S C S EXPRESS CORP, for the above period 
2) License plate reader data for the base plates listed below .  For USDOT#: 2596276, S C S EXPRESS CORP.
Vehicle Base Plates /  Unit #:  see attached spreadsheet
P852038   IL               1
P877745   IL               7
P896313   IL             08
P861132   IL             11
P929795   IL           008
P811432   IL           103
P829957   IL           104
K1096     OR           107
P85467     IL            107
P856594   IL            109
P856595   IL            110
P804280   IL            112
2092191   IN            116
P928239   IL            118
P861784   IL            325
P860031   IL          2579
2352464   IN      129206
2034437   IN      610508
2089307   IN      633290
2085168   IN      642073
2248758   IN      696929
</t>
  </si>
  <si>
    <t xml:space="preserve">Two requests for the time period of February 19, 2016 through January 30, 2017. 
1) License plate reader data for USDOT # 2642995 for CINDEE LOGISTICS INC, for the above period 
2) License plate reader data for the base plates listed below.  For USDOT#: 2642995, CINDEE LOGISTICS INC.
Vehicle Base Plates /  Unit #: 
WP57797   CA         117 / 118
WP79011   CA         118 / 117
PAN8025   MN        1434
</t>
  </si>
  <si>
    <t xml:space="preserve">I would like to request plate readings/scale crossings on the plates listed below. Can I get the plate pictures as well.
From 6-1-14  through 7-31-2016:
Company:   N A V Trucking
VP04971  CA
WP20190  CA
</t>
  </si>
  <si>
    <t xml:space="preserve">LPR data for US DOT # 2554171(BEST AMERICAN CARRIERS INC) from 2/25/15 through 6/30/16. In addition please provide the LPR data for the following license plates for the same time period:
Plate #  State 
WP52181  CA
WP52185  CA
WP57247  CA
WP57244  CA
WP52193  CA
WP52194  CA
WP52192  CA
WP52207  CA
WP52190  CA
WP76350  CA
WP52191  CA
WP57311  CA
 WP57310  CA
 WP52182  CA
 WP52199  CA
 WP52200  CA
 WP52204  CA
 WP52206  CA
 WP57312  CA
 WP57308  CA
</t>
  </si>
  <si>
    <t>USDOT#192473 - We request the Nor Pass Transponder reports showing dates &amp; times of all Washington State Scale Crossing between the following dates:
February 1 - 28, 2017</t>
  </si>
  <si>
    <t>USDOT# 192473 - We request the Nor Pass Transponder reports showing dates and times of all Washington State Scale Crossings between the following dates: 
March 1 - 15, 2017</t>
  </si>
  <si>
    <t xml:space="preserve">I am requesting plate readings for the commercial vehicle(s) listed below that have the company name of  SPYGLASS TRUCKING CORP  associated with USDOT # 2474869.    I am requesting information for the period of  MAY 1, 2014  through  JULY 28, 2016.  
Z034490   UT
Z038725   UT
Z042059   UT
A015263   UT
2042275   UT
Z042275   UT
2090639   IN
2218571   IN
Z028526   UT
2190465   IN
Z033103  UT
</t>
  </si>
  <si>
    <t>Rick Johnson</t>
  </si>
  <si>
    <t xml:space="preserve">LPR Data for the following:
USDOT#                          Carrier Name:                                       Audit Period                                            
 0703681             THOMPSON BROS EXCAVATING INC           4/1/14 - 12/31/16                                    
</t>
  </si>
  <si>
    <t xml:space="preserve">I would like to request plate readings/scale crossings on the plates listed below. Can I get the plate pictures as well.
From 6-1-14  through 12-31-2016:
Company:   Gonzalez Transport LLC
YAHS446  OR
YAHV831  OR
YAIF430   OR
YAIF431   OR
YAGZ000  OR
YAHQ947  OR
YAHA997  OR
YAHT426  OR
YAHY161  OR
YAIG047  OR
9E38108  CA
9E16600  CA
9E63747  CA
9E37936  CA
</t>
  </si>
  <si>
    <t xml:space="preserve">LPR data for US DOT #0378724  (Blackman Farms Inc) for the following months 7/1/2014 - 1/31/2017. In addition please provide the LPR data for the following license plates for the same time period:
Plate #  State 
YAGJ715  OR
YAFF666  OR
YAHW056  OR
YAIC755  OR
YAIB925  OR
YAFQ772  OR
YAGH159  OR
YAGH234  OR
YAGK810  OR
YAGN292  OR
YAHE215  OR
</t>
  </si>
  <si>
    <t xml:space="preserve">I am requesting the Washington state scale crossing reports for the month of February, 2017,  for Young's Transport Company, Wilsonville, Oregon, U.S. DOT #798827. 
</t>
  </si>
  <si>
    <t xml:space="preserve">I would like to request plate readings/scale crossings on the plates listed below. 
From 8-1-14  through 12-31-2016:
Company:   Thunder Trucking LLC
WP24328  CA
WP05338  CA
WP02606  CA
WP47375  CA
WP88645  CA
YAIA809  OR
YAIA810  OR
YAII752   OR
</t>
  </si>
  <si>
    <t xml:space="preserve">Hello
I work for CT &amp; Sons Transport and Regal Transport as the Safety Officer. I would like to get the License Plate Reader information for the month of February 2017 for the following plates. All plates are from the BC Canada
jurisdiction.
USDOT # - 932189
Plates:
P95504 
32866P 
26034P 
P89208 
34805P
USDOT # - 01319641
Plates:
20510P 
21845P
22292P 
20536P
09157P
28106P
30441P
26034P 
13385P
28197P 
P98154 
25332P
29928P
34124P
09217P
33352P 
26891P
31745P 
21234P 
09258P 
10376P
32834P 
29064P
31032P
30461P
30467P 
10423P 
10424P 
04710P
11785P
13346P
15786P
16239P
16645P
22746P
</t>
  </si>
  <si>
    <t>I am requesting the scale house reports for New Sound Transportation USDOT- 152385, for the month of March</t>
  </si>
  <si>
    <t xml:space="preserve">I would like to request plate readings/scale crossings on the plates listed below. 
From 8-1-16  through 3-15-2017:
Company:   Maan Truckline LLC
WP31143  CA
WP35403  CA
WP45833  CA
WP46903  CA
WP64263  CA
WP64264  CA
WP70099  CA
WP75488  CA
WP80584  CA
WP80588  CA
WP81391  CA
</t>
  </si>
  <si>
    <t xml:space="preserve">I would like a print out of all of my Norpass units and the appropriate trucks that they are assigned 
to. My drivers have been moving them around when they get transfered to new trucks and I want to make sure they are all in the correct truck. 
Miller Trucking Corporation US DOT# 451701 </t>
  </si>
  <si>
    <t xml:space="preserve">LPR data for US DOT #0769840 (Bob's Excavating Inc) for the following months 6/1/2014 - 1/31/2017. In addition please provide the LPR data for the following license plates for the same time period:
Plate #  State 
YARG411  OR
YAGB414  OR
YARR953  OR
YCRW831  OR
YARK027  OR
YCSN402  OR
YCCQ909  OR
YCSQ517  OR
YARR964  OR
YCRW831  OR
YCSX380  OR
YCSM433  OR
YCXZ230  OR
YCCZ154  OR
YCSZ154  OR
YCTA951  OR
YCTB123  OR
YAIE688  OR
</t>
  </si>
  <si>
    <t xml:space="preserve">LPR data for US DOT #0679349 (ENNIS PAINT INC) for the following months 6/1/2014 - 12/31/2016. In addition please provide the LPR data for the following license plates for the same time period:
Plate #  State 
1168710  IN
1168711  IN
2215891  IN
1222300  IN
2118278  IN
2196609  IN 
2034108  IN
2118799  IN
2255762  IN
2196817  IN
2218986  IN
2259133  IN
2295960  IN
2295961  IN
2295962  IN
2295963  IN
2172457  IN
2358599  IN
</t>
  </si>
  <si>
    <t xml:space="preserve">LPR data for US DOT #0171460 (HANEY TRUCKING INC) for the following months 6/1/2014 - 2/28/2017. In addition please provide the LPR data for the following license plates for the same time period:
Plate #  State 
R022458  TX
R022380  TX
R022381  TX
R022459  TX
R022383  TX
R022384  TX
R022460  TX
R022462  TX
R022463  TX
R022582  TX
R022585  TX
R042457  TX
R042461  TX
R022370  TX
R022382  TX
R042455  TX
R042458  TX
R022578  TX
R022371  TX
R042456  TX
R022580  TX
R150192  TX
R150198  TX
R150199  TX
R150203  TX
R150205  TX
R150206  TX
R150216  TX
R150224  TX
R150228  TX
R150193  TX
R150197  TX
R150211  TX
R150220  TX
R150196  TX
R150200  TX
R150202  TX
R150204  TX
R150214  TX
</t>
  </si>
  <si>
    <t xml:space="preserve">LPR data for US DOT #2051722 (K B TRUCKING) for the following months 5/1/2014 - 12/31/2016. In addition please provide the LPR data for the following license plates for the same time period:
Plate #  State 
VP95748  CA
</t>
  </si>
  <si>
    <t xml:space="preserve">Two requests for the time period of January 1, 2015 through January 5, 2017. 
1) License plate reader data for USDOT # 1991362 for CHITPASONG TRUCKING LLC, for the above period 
2) License plate reader data for the base plates listed below.  For USDOT#: 1991362, CHITPASONG TRUCKING LLC.
Vehicle Base Plates /  Unit #: 
AK6415    ID  1XPHD49X2CD140478          1
AK6416    ID  1XPHD49X4CD140384          2
AL370       ID  3HSCUSJR2AN278571         2
AK6417    ID  1XPHDX9X39D766521          3
AK7759    ID  1XPHDB9X28D749422          4
AK5213    ID  3HSCUSJR2AN278571         02
J7850     OR  4V4NC9EJ3BN297259          10
AJ5231    ID  1XP7DB9X41D569182          11
AJ5534    ID  1XP7DB9X41D569179          21
AL177     ID  4V4NC9JH82N329416          BD3
AK6702    ID  4V4NC9TJ27N459263         100
AL774     ID  1XP7DB9X41D569182          104
AK7043    ID  4V4NC9JH82N329416         105
YAHZ971   OR  4V4NC9EJ28N491628      457
</t>
  </si>
  <si>
    <t xml:space="preserve">I would like to request plate readings on the list of commercial motor vehicles shown below. I would also like to request plate readings for the USDOT 0709899, Company Name BIG RIVER TRUCKING.  I am requesting this information for the period from: Audit Period 7-1-2014 through 12-31-2016.
YADT685 
OR
</t>
  </si>
  <si>
    <t xml:space="preserve">I would like to request plate readings on the list of commercial motor vehicles shown below. I would also like to request plate readings for the USDOT 1260520, Company Name THYSSENKRUPP INDUSTRIAL SERVICES *.  I am requesting this information for the period from: Audit Period 7-1-2014 through 1-31-2017.
PLATE    JUR
71AR6B    MO
57AR3B    MO
69AR5B    MO
20AP1R    MO
63AR7H    MO
63AR7E    MO
61048RP   WA
61044RP   WA
61045RP   WA
61046RP   WA
61047RP   WA
61259RP   WA
47407RP   WA
26AR9S    CA
26AR9S    MO
4541280   MO
76AS6G    MO
73AS6G    MO
E7565     OR
</t>
  </si>
  <si>
    <t>LPR data for USDOT#2525159 as well as for the attached list of plate numbers</t>
  </si>
  <si>
    <t xml:space="preserve">I work for G.A.S. Enterprises Ltd. as the Safety Officer. I would like to get the License Plate Reader information for the month of March 2017 for the following plates. All plates are from the BC Canada
jurisdiction.
USDOT # - 642341
Plates:
12990P
10472P
12398P
16979P
P91314
12743P
22351P
22343P
22358P
21300P
20576P
21308P
P90206
18284P
10492P
</t>
  </si>
  <si>
    <t>RenÃƒÂ©e Jaffer</t>
  </si>
  <si>
    <t xml:space="preserve">LPR data for US DOT #2415565 MVP Trans INC from 7/1/2014 through6/1/2016. </t>
  </si>
  <si>
    <t xml:space="preserve">I work for Harlens Trucking Ltd. as the Safety Manager. I would like to get the License Plate Reader information 
for the month of March  2017  for the following plates. All plates are from the BC Canada jurisdiction.
USDOT # - 757148
Plates:
10964P
28290P
10963P
35779P
28294P
26374P
34332P
32543P
32544P
11952P
36831P
32545P
36831P
11504P
14733P
14736P
14746P
14771P
26399P
32559P
34338P
20099P
24831P
24832P
07968P
22840P
32217P
27748P
27749P
30229P
32211P
28292P
19398P
28295P
35022P
18795P
35744P
35057P
28694P
28283P
34329P
32220P
34344P
35768P
</t>
  </si>
  <si>
    <t xml:space="preserve">I work for CT &amp; Sons Transport and Regal Transport as the Safety Officer. I would like to get the License Plate Reader information for the month of March 2017 for the following plates. All plates are from the BC Canada jurisdiction.
USDOT # - 932189
Plates:
P95504 
32866P 
26034P 
P89208 
34805P
USDOT # - 01319641
Plates:
20510P 
21845P
22292P 
20536P
09157P
28106P
30441P
13385P
28197P 
P98154 
25332P
29928P
34124P
09217P
33352P 
26891P
31745P 
21234P 
09258P 
10376P
32834P 
29064P
31032P
30461P
30467P 
10423P 
10424P 
04710P
11785P
13346P
15786P
16239P
16645P
22746P
</t>
  </si>
  <si>
    <t xml:space="preserve">I would like to request plate readings/scale crossings on the plates listed below. 
From 1-1-16  through 8-1-2016:
Company:     We'r Early Transportation LLC
52364RP   WA
</t>
  </si>
  <si>
    <t xml:space="preserve">Two requests for the time period of December 1, 2014 through January 5, 2017. 
1) License plate reader data for USDOT # 2314704 for NARDIA LOGISTICS INC, for the above period 
2) License plate reader data for the base plates listed below.  For USDOT#: 2314704,  
    NARDIA LOGISTICS INC.
Vehicle Base Plates /  Unit #: 
IC02NE    GA     1FUYSSEB3YLB08203        001
IC33NG    GA     1FUJA6AV84LM28605        004
C339AI      GA   1FUJBBCK75LN50981        111
IC03NE     GA    1FUJBBCK75LN50981        111
C180AG    GA    1FUJBBCK75LN50981        111
C339AI      GA    1FUJBBCK75LN50981        111
C33AI        GA     1FUJBBCK75LN50981       111
</t>
  </si>
  <si>
    <t>Sohi Bros Enterprises Ltd. 
US Dot: 498005
Washington State Scale Crossing Records
30 Day Periods
March 2017</t>
  </si>
  <si>
    <t xml:space="preserve">Premier Freight Systems Inc. 
US Dot: 745997
Washington State Scale Crossing Records
30 Day Periods
March 2017
</t>
  </si>
  <si>
    <t xml:space="preserve">Two requests for the time period of January 4, 2016  through January 5, 2017. 
1) License plate reader data for USDOT # 2831322 for E P FREIGHTLINES, for the above period 
2) License plate reader data for the base plates listed below.  For USDOT#: 2831322, E P FREIGHTLINES.
Vehicle Base Plates /  Unit #:  
YAIB317   OR   4VG7DARJ7XN767661       P001
YAID663   OR   3AKJGLD58FSGM4721       P003
YAIE639   OR   4V4NC9JH51N318114       P004
YAIH012   OR   1FUJBBCK69LAG6126       P101
J0904        OR   1FUJBBCK69LAG6126       P101
UP58177   CA   1FUYSSEB1YLD10709        777
</t>
  </si>
  <si>
    <t xml:space="preserve">Two requests for the time period of January 21, 2016  through December 1, 2016. 
1) License plate reader data for USDOT # 2526063 for GLOBAL A S G CARGO INC, for the above period 
2) License plate reader data for the base plates listed below.  For USDOT#: 2526063, GLOBAL A S G CARGO INC.
Vehicle Base Plates /  Unit #: 
F5469X   FL	        1744	 1XP7D49X2AD103777
F2161X   FL	        1771	 1XP7D49X6AD103782
2286811  IN	    515459	1FUJGLBG3DLFH6155
F2785X   FL	    659412	3AKJGLD56GSHR8925
F2789X   FL	    659413	3AKJGLD58GSHR8926
F3417X   FL	    606494	3AKJGLD58GSHS6575
F3291X   FL	    661707	3AKJGLD58GSHT5177
F3501X   FL	    660495	3AKJGLD5XGSHS6576
2290957  IN	    601959	4V4NC9TH5CN537669
</t>
  </si>
  <si>
    <t xml:space="preserve">Two requests for the time period of March 2, 2016  through September 6, 2016. 
1) License plate reader data for USDOT # 2827315 for FINISHLINE TRUCKING , for the above period 
2) License plate reader data for the base plate(s) listed below.  For USDOT#: 2827315, FINISHLINE TRUCKING.
Vehicle Base Plates /  Unit #: 
P903983   IL     1XPXDP9X6FD279014        126
</t>
  </si>
  <si>
    <t xml:space="preserve">Two requests for the time period of March 1, 2014  through February 28, 2017. 
1) License plate reader data for USDOT # 2151407 for MCCULLOCH LOGISTICS , for the above period 
2) License plate reader data for the base plate(s) listed below.  For USDOT#: 2151407, MCCULLOCH LOGISTICS.
Vehicle Base Plates /  Unit #:  
WP01840   CA    4V4NC9TJ4DN134206        102
</t>
  </si>
  <si>
    <t xml:space="preserve">I would like to request plate readings/scale crossings on the plates listed below. 
From 9-1-15  through 1-31-2017:
Company:     Northland Refrigerated Svcs
P883334  IL
P847620  IL
2409960  IN
2409968  IN
2409965  IN
2409797  IN
2407170  IN
2407171  IN
2409961  IN
</t>
  </si>
  <si>
    <t xml:space="preserve">I would like to request plate readings/scale crossings on the plates listed below. 
From 12-1-14  through 1-31-2017:
Company:     TA Global LLC
56421A  NV
56200A  NV
53622A  NV
55738A  NV
56492A  NV
56491A  NV
56490A  NV
56418A  NV
56493A  NV
57934A  NV
57935A  NV
57936A  NV
57937A  NV
58358A  NV
2172398  IN
2385756  IN
2160639  IN
2384503  IN
2293301  IN
59AROW  MO
</t>
  </si>
  <si>
    <t>LPR data for USDOT#2464572 and license plate #'s WP53977-CA and WP23897-CA for 6/1/14-12/31/16.</t>
  </si>
  <si>
    <t xml:space="preserve">I would like to request plate readings/scale crossings on the plates listed below. 
From 7-1-15  through 7-31-2016:
Company:     Frontier Trucking LTD
27338P  BC
19581P  BC
24924P  BC
27340P  BC
</t>
  </si>
  <si>
    <t xml:space="preserve">I would like to request plate readings/scale crossings on the plates listed below. 
From 9-1-14  through 1-3-2017:
Company:     W S Trucking Inc
WP01869  CA
VP91715  CA
</t>
  </si>
  <si>
    <t>I am requesting all documents relating to all Washington State Scale Crossings for my vehicle operating under Washington State License Number 60793 RP for the period: February 1, 2017 thru March 31, 2017</t>
  </si>
  <si>
    <t xml:space="preserve">Two requests for the time period of July 1, 2014  through January 3, 2017. 
1) License plate reader data for USDOT # 2058917 for B&amp;G LOGISTICS INC , for the above period 
2) License plate reader data for the base plate(s) listed below.  For USDOT#: 2058917, B&amp;G LOGISTICS INC.
Vehicle Base Plates /  Unit #: 
VP97377   CA  4V4NC9TG64N371235        1BG
VP93912   CA  4V4NC9TG49N269021        2BG
VP75514   CA   4V4NC9TG85N380407        3BG
WP61851   CA  4V4NC9TG78N492829        3BG
WP20446   CA  4V4NC9TG88N492757        4BG
WP20446   CA  4V4NC9TG88N492757        4BG
C1022        OR  4V4NC9TG69N268596        5BG
WP31654   CA  4V4NC9TG69N268596        5BG
WP43757   CA  1FUYSZYB1WP931817        6BG
WP61850   CA  4V4NC9TG38N499776        7BG
</t>
  </si>
  <si>
    <t xml:space="preserve">license plate reader data from  8/1/2015 through 4/12/2017 for Mark Hess Farms with the following USDOT number:           USDOT 0766472. In addition, Please provide LPR dta for the following license plates:
YAHS372
YAIC527
</t>
  </si>
  <si>
    <t xml:space="preserve">I am requesting license plate reader data from  7/1/2014 through 1/31/2017 for Oregon Cherry Growers, Inc. with the following USDOT number:           USDOT 0368058
In addition, Please provide LPR dta for the following Oregon license plates:
YADE968
YADZ869
YAEC816
YAFG922
YAGQ863
</t>
  </si>
  <si>
    <t xml:space="preserve">late readings/scale crossings on the plates listed below. 
From 1-1-15  through 1-3-2017:
Company:     Kaliwl Logistics and Transportation LLC
F3494N  FL                     F1115S  FL                           F2677W   FL
F1603N  FL                     F7068S  FL                           F1488X   FL
F1336N  FL                     F7336S  FL                           F1485X   FL
F6024N  FL                     F7339S  FL                           
F2768N  FL                     F8189S  FL
F8921S  FL                     F7412S  FL
F8922S  FL                     BMK5299  FL
F8923S  FL                     BMR7387  FL
F8940S  FL                     F8190S  FL
F8941S  FL                     F7067S  FL
F2773N  FL                     F7415S  FL
F1247T  FL                     F2387S  FL
F1248T  FL                     F8191S  FL
F1655S  FL                     F7069S  FL
F1525T  FL                     F7620S  FL
F1656S  FL                     BPE7048  FL
F3404S  FL                     F6842S  FL 
F1825T  FL                     F4880T  FL
F2027P  FL                     F1489X  FL
F6604P  FL                     F2894X  FL
F6606P  FL                     F7058S  FL
F1803T  FL                     F4270T  FL
F2386S  FL                     F1300W  FL
F1215T  FL                     F5786T  FL
F1538T  FL                     F2934W  FL
F1033P  FL                     F2678W  FL
F1060S  FL                     F6841S  FL
F1247T  FL                     F4879T  FL
F1059S  FL                     F3941X  FL
2286259  IN
2305012  IN
</t>
  </si>
  <si>
    <t>Scale data for J Monjaras Transport USDOT# 01203827 for 4/1/2014 to 12/31/2016
for the following units:
9061146CA
VP04624CA
VP08896CA
VP46726CA
VP46739CA
VP74469CA
VP95011CA
VP96380CA
WP00616CA
WP29005CA
WP48431CA
WP54454CA
WP73345CA
WP78404CA</t>
  </si>
  <si>
    <t>License plate reader data from  6/1/2014 through 4/12/2017 for Dependable Auto Shippers Inc. with the following USDOT number: USDOT 0517538.</t>
  </si>
  <si>
    <t>Portland Field Audit</t>
  </si>
  <si>
    <t xml:space="preserve"> 
USDOT#  0381463   
Carrier Name:   Atlantic &amp; Pacific Freighways Inc  </t>
  </si>
  <si>
    <t>Scale data for Truck Kings Transportation Inc USDOT# 02342052 for 4/1/2014 to 12/31/2016 for the following units:
WP04538CA
WP08012CA
WP33432CA
WP57875CA
WP67814CA
WP74973CA</t>
  </si>
  <si>
    <t>LPR data for US DOT # 1348386  (N G Transport Inc) from 8/1/2014 through 3/31/2017</t>
  </si>
  <si>
    <t xml:space="preserve">I would like to request plate readings/scale crossings on the plates listed below. 
From 1-1-16  through 1-31-2017:
Company:    R S D Express 
WP56620  CA
</t>
  </si>
  <si>
    <t xml:space="preserve">I would like to request plate readings/scale crossings on the plates listed below. 
From 10-1-15  through 1-31-2017:
Company:    On Track Carrier LLC 
52578RP  WA
46946RP  WA
53353RP  WA
48081RP  WA
58385RP  WA
55950RP  WA
99AR8L  MO
</t>
  </si>
  <si>
    <t xml:space="preserve">I am requesting the Washington state scale crossing reports for the month of March, 2017,  for Young's Transport Company, Wilsonville, Oregon, U.S. DOT #798827.    Thank you!
</t>
  </si>
  <si>
    <t>Duke Needham</t>
  </si>
  <si>
    <t>1 /17 /17 Scale crossing information for Plate; IA DH4454. Driver is claiming his transponder gave him a green light to bypass. Driver was cited for bypassing, citation # 6939730. I need to know if you have any record of driver getting a green light to bypass.</t>
  </si>
  <si>
    <t xml:space="preserve">Any and all documents or information relating to the tractor and/or trailer on June 8, 2016:
KW 2010 WA Plate # C00931B  VIN: 1XKAD48X7AJ238218
AJAX 1990 WA Plate # 8897YH VIN: 1AJC40209L1003614
SIMPLOT  Equipment ID: EMCU534908-1
from the Weigh Stations located at: 
Scalehouse Nos. 49 and 55, Highway: US 395, Mile: 32.5, Truck Scale Location: Pasco. Attached please find a signed Letter of Authorization form the owner of the tractor-trailer. </t>
  </si>
  <si>
    <t xml:space="preserve">Scale data for Rosmart Transport USDOT# 2527156 for 11/14/14 to 1/31/2017 for the following units:
9B98137CA
9D00300CA
WP43410CA
WP43423CA
WP61773CA
WP74916CA
WP83226CA
WP90102CA
WP90110CA
</t>
  </si>
  <si>
    <t xml:space="preserve">I would like to request plate readings/scale crossings on the plates listed below. 
From 9-1-14  through 10-31-2016:
Company:    H A &amp; S N 
WP39301  CA
WP14232  CA
WP71872  CA
WP45499  CA
</t>
  </si>
  <si>
    <t xml:space="preserve">Two requests for the time period of April 1, 2016  through January 3, 2017. 
1) License plate reader data for USDOT # 1054773 for DHOOT TRUCKING INC , for the above period 
2) License plate reader data for the base plate(s) listed below.  For USDOT#: 1054773, DHOOT TRUCKING INC.
Vehicle Base Plates /  Unit #: 
VP43517    CA  1XPHDB9X97N697439        1499
VP46206    CA  1FUPDXYBXYLG06834       1599
WA49288   CA  1FUPDXYBXYLG06834       1599
VP70824    CA  1XPHDB9X57D693653        1699
WP17332   CA  4V4NC9EJ3BN531755        1799
WP17335   CA  4V4NC9EJ7BN531760        1899
WP58027   CA  4V4NC9EG9CN550980       1999
WP58810   CA  4V4NC9EG6CN551052       2099
WP60287   CA  4V4NC9EG3CN551011       2199
</t>
  </si>
  <si>
    <t xml:space="preserve">USDOT# 192473 - We request the Nor Pass Transponder reports showing dates and times of all Washington State Scale Crossings between the following dates:
March 16 thru March 31, 2017   and  April 1 thru  April 15, 2017
Thank you, 
Marianne Van Dyke - Business Manager
</t>
  </si>
  <si>
    <t xml:space="preserve">LPR data for US DOT #00782165, Lopez and Dukes from 5/1/14 through 11/30/16. In addition please provide the LPR data for the following license plates for the same time period:
Plate #  State 
9E61109CA
9E65202CA
A317879MS
WP65762CA
</t>
  </si>
  <si>
    <t xml:space="preserve">LPR data for US DOT #1368995, Gari Trucking from 4/1/14 through 1/31/2017. In addition please provide the LPR data for the following license plates for the same time period:
Plate #  State 
VP36058CA
WP25418CA
WP61177CA
WP95181CA
</t>
  </si>
  <si>
    <t xml:space="preserve">LPR data for US DOT #0555559, Ulloa's Trucking from 8/1/2015 through 2/28/17. In addition please provide the LPR data for the following license plates for the same time period:
Plate #  State 
9B01582CA        WP96979CA   
UP93648CA
UP93649CA
UP98136CA
VP54546CA
VP75576CA
VP77462CA
VP80040CA
VP88718CA
VP90244CA
VP90506CA
VP96401CA
WP02173CA
WP15533CA
WP23625CA
WP32136CA
WP32137CA
WP33627CA
WP33628CA
WP35196CA
WP35197CA
WP35880CA
WP41470CA
WP50581CA
WP50601CA
WP50646CA
WP50647CA
WP57670CA
WP73269CA
WP73292CA
WP73293CA
WP73295CA
WP77656CA
WP77675CA
WP77676CA
WP77696CA
WP80528CA
WP87024CA
WP92904CA
WP92907CA
WP92925CA
</t>
  </si>
  <si>
    <t xml:space="preserve">LPR data for US DOT #1845857, MRM International Freight from 8/1/2014 through 12/31/16. In addition please provide the LPR data for the following license plates for the same time period:
Plate #  State 
9B01582CA      WP87024CA              
UP12966CA      WP92904CA              
UP93648CA      WP92907CA           
UP93649CA      WP92925CA              
UP98136CA
VP25126CA
VP54546CA
VP75576CA
VP77462CA
VP80040CA
VP88718CA
VP90244CA
VP90506CA
VP92459CA
VP96401CA
WP02173CA
WP15533CA
WP23625CA
WP32136CA
WP32137CA
WP33627CA
WP33628CA
WP35196CA
WP35197CA
WP35880CA
WP35881CA
WP41470CA
WP50581CA
WP50601CA
WP50646CA
WP50647CA
WP57670CA
WP73269CA
WP73292CA
WP73293CA
WP73295CA
WP77656CA
WP77675CA
WP77676CA
WP77696CA
WP80528CA
</t>
  </si>
  <si>
    <t xml:space="preserve">LPR data for US DOT #1423488, C and A Transportation Services Inc from 8/1/2015 through 12/31/16. In addition please provide the LPR data for the following license plates for the same time period:
Plate #  State 
WP21239CA
WP22790CA
WP22791CA
WP22791CA
WP22792CA
WP22794CA
WP22795CA
WP22796CA
WP22797CA
WP22798CA
WP22799CA
WP22800CA
WP22802CA
WP23894CA
WP38297CA
WP38298CA
WP39651CA
WP39652CA
WP43409CA
WP43417CA
WP43424CA
WP43439CA
WP43440CA
WP57852CA
WP57853CA
WP57870CA
WP57898CA
WP67818CA
WP74913CA
WP74956CA
WP74959CA
WP74967CA
WP74968CA
WP83220CA
WP83227CA
WP83245CA
</t>
  </si>
  <si>
    <t xml:space="preserve">LPR data for US DOT #0855277, Juan Alfredo Ramirez from 8/1/2015 through 1/31/2017. In addition please provide the LPR data for the following license plates for the same time period:
Plate #  State 
VP30868CA     WP84996CA
VP42515CA     WP84997CA
VP42620CA     YARL912CA
VP43419CA
VP50339CA
VP52453CA
VP79850CA
VP80642CA
VP84053CA
VP84054CA
VP90112CA
VP92678CA
VP94813CA
VP95635CA
WP00739CA
WP01731CA
WP01732CA
WP03413CA
WP03414CA
WP05596CA
WP10141CA
WP16016CA
WP16967CA
WP19184CA
WP21775CA
WP22645CA
WP29205CA
WP30052CA
WP33489CA
WP39267CA
WP40397CA
WP45454CA
WP45457CA
WP48801CA
WP63252CA
WP67767CA
WP69235CA
WP73158CA
WP78685CA
WP78687CA
WP80940CA
</t>
  </si>
  <si>
    <t xml:space="preserve">LPR data for US DOT #1835279, JLV Transport from 3/1/2015 through 2/28/2017. In addition please provide the LPR data for the following license plates for the same time period:
Plate #  State 
WP56084 CA
WP56136 CA
WP26608 CA
WP72223 CA
WP51963 CA
52133A NV
WP26609 CA
WP26607 CA
WP06244 CA
WP26608 CA
WP16582 CA
WP26609 CA
WP26607 CA
</t>
  </si>
  <si>
    <t xml:space="preserve">LPR data for US DOT #1960397, EAS Transport Inc. from 6/1/2014 through 12/31/2016. In addition please provide the LPR data for the following license plates for the same time period:
Plate #  State 
9F11664CA
9F11665CA
VP29660CA
VP77832CA
WP02814CA
WP02815CA
WP02816CA
WP02818CA
WP02819CA
WP02820CA
WP25329CA
WP25330CA
WP33565CA
WP43454CA
WP43488CA
WP50578CA
WP73250CA
WP73458CA
WP77699CA
WP78552CA
WP78565CA
WP80505CA
WP80512CA
WP80520CA
WP80522CA
WP87004CA
WP87005CA
WP92867CA
</t>
  </si>
  <si>
    <t xml:space="preserve">Mandeep
 Singh
</t>
  </si>
  <si>
    <t xml:space="preserve">Weight station Crossing Time
Hello
My Name is Mandeep Singh, Safety Admin with Singh Trucklines LLC (USDOT # 2498457). We want to check our drivers LOG Book accuracy. so i am not sure i can request for my all trucks Weight station crossing times. but right now i am requesting times and places for only following truck.
Name - Sarbjit Singh Thind
Truck Licence Plate- 63466RP
Time Frame- April 1st 2017 to April 27th 2017 (If this date isnt possible then provide only April 25 and April 26 2017)
if any question please call 206-353-5526
</t>
  </si>
  <si>
    <t xml:space="preserve">I would like to request plate readings/scale crossings on the plates listed below. 
From 7-1-15  through 1-31-2017:
Company:    Oakley Ventures LLC 
AK8215  ID
AK8337  ID
AK7723  ID
AK8336  ID
AK9470  ID
AK9957  ID
AL506    ID
AL852    ID
</t>
  </si>
  <si>
    <t xml:space="preserve">Two requests for the time period of February 1, 2015  through January 5, 2017. 
1) License plate reader data for USDOT # 2403639 for ULLOA TRANSPORT LLC , for the above period 
2) License plate reader data for the base plate(s) listed below.  For USDOT#: 2403639, ULLOA TRANSPORT LLC.
Vehicle Base Plates /  Unit #: 
42573RP   WA  2HSCWAPR39C132561         58
42535RP   WA  1XP7D49X76D892841          153
46128RP   WA  1XPHD49X2AD793812         154
42574RP   WA  1XKADB9X77J156792          777
42536RP   WA  1XP7DB9X59D763019          856
42716RP   WA  1XP7DB9X35D835829          857
</t>
  </si>
  <si>
    <t xml:space="preserve">Two requests for the time period of November 1, 2015  through January 5, 2017. 
1) License plate reader data for USDOT # 2468171 for IMAGE TRANS  , for the above period 
2) License plate reader data for the base plate(s) listed below.  For USDOT#: 2468171, IMAGE TRANS .
Vehicle Base Plates /  Unit #: 
WP13695   CA  1FUJGLDR7ASAP0574       I466
WP33310   CA  1FUJGLDR2ASAR1607       I467
WP06352   CA  1FUJGLDR8ASAP0454       L465
</t>
  </si>
  <si>
    <t xml:space="preserve">LPR data for US DOT #1421875 (F L Transportation Inc) for the following months 7/1/2014 - 2/28/2017. </t>
  </si>
  <si>
    <t xml:space="preserve">I work for CT &amp; Sons Transport and Regal Transport as the Safety Officer. I would like to get the License Plate Reader information for the month of April 2017 for the following plates. All plates are from the BC Canada jurisdiction.
USDOT # - 932189
Plates:
P95504 
32866P 
26034P 
P89208 
34805P
USDOT # - 01319641
20510P 
21845P
22292P 
20536P
09157P
28106P
30441P
26034P 
28197P 
P98154 
25332P
29928P
34124P
09217P
26891P
31745P 
21234P 
09258P 
10376P
32834P 
29064P
31032P
30461P
30467P 
10423P 
10424P 
04710P
11785P
13346P
15786P
16239P
16645P
22746P
</t>
  </si>
  <si>
    <t xml:space="preserve">Parvir Sanghera </t>
  </si>
  <si>
    <t xml:space="preserve">I work for Harlens Trucking Ltd. as the Safety Manager. I would like to get the License Plate Reader information 
for the month of April  2017  for the following plates. All plates are from the BC Canada jurisdiction.
USDOT # - 757148
Plates:
10964P
37833P
28290P
10963P
35779P
28294P
26374P
34332P
32543P
32544P
36831P
32545P
36831P
11504P
14733P
14736P
14746P
14771P
26399P
32559P
34338P
20099P
24831P
24832P
07968P
22840P
32217P
27748P
27749P
30229P
32211P
28292P
19398P
28295P
35022P
18795P
35744P
35057P
28694P
28283P
34329P
32220P
34344P
35768P
</t>
  </si>
  <si>
    <t xml:space="preserve">I would like to request plate readings/scale crossings on the plates listed below. 
From 12-1-15  through 1-31-2017:
Company:    Common Transport 
WP42598  CA
WP42597  CA
WP42596  CA
WP42595  CA
WP26874  CA
WP26875  CA
WP30725  CA
WP30724  CA
WP46629  CA
WP56627  CA
WP56628  CA
WP56629  CA
WP56632  CA
</t>
  </si>
  <si>
    <t xml:space="preserve">I work for Rocket Transport as the Safety Officer. I would like to get the License Plate Reader information for the month of February and March 2017 for the following plates. All plates are from the BC Canada jurisdiction.
USDOT # - 02955013
Plates:
36990P
34228P
28101P
28100P
34229P
36993P
</t>
  </si>
  <si>
    <t xml:space="preserve">I am requesting the scale house reports for the month of April for New Sound Transportation US DOT number 1520385.
</t>
  </si>
  <si>
    <t xml:space="preserve">I would like to request plate readings/scale crossings on the plates listed below. 
From 4-1-15  through 5-18-16:
Company:    Save On Transport LLC 
YARR640  OR
</t>
  </si>
  <si>
    <t>John Maksimchuk</t>
  </si>
  <si>
    <t xml:space="preserve">I would like to request all the scale crossing in Washington state our company Delta Logistics did 
for the months of April and May the USD0T1555129. </t>
  </si>
  <si>
    <t xml:space="preserve">I would like to request plate readings/scale crossings on the plates listed below. 
From 7-1-15  through 1-31-17:
Company:    Bad Monkey Trucking LLC 
YAIF608  OR
YAIB123  OR
</t>
  </si>
  <si>
    <t xml:space="preserve">I am requesting the Washington state scale crossing reports for the month of April, 2017,  for Young's Transport Company, Wilsonville, Oregon, U.S. DOT #798827.
</t>
  </si>
  <si>
    <t xml:space="preserve">Two requests for the time period of June 1, 2016  through April 10, 2017. 
1) License plate reader data for USDOT # 0879871 for G T X LLC , for the above period 
2) License plate reader data for the base plate(s) listed below.  For USDOT#: 0879871, G T X LLC.
Vehicle Base Plates /  Unit #: 
WP39433   CA 1FUJA6AV65LN57685           13
WP32053   CA  4V4NC9EJ0BN299793         113
WP32054   CA  4V4NC9EJ9BN533865         213
WP32085   CA  3AKJGLD58FSGH9459        313
WP39464   CA  3AKJGLD66FSGE8249        413
WP39465   CA  3AKJGLD67FSGE8261        513
WP46609   CA  1FUJGLD58GLGY2542        613
WP86423   CA  3AKJGLD68FSGE5188        713
WP60271   CA  3AKJGLD68FSGE5188        713
WP32095   CA  4V1WDBCH6SN698018       756
VP70721    CA  1FUJA6CK55LN39942         756
WP60272   CA  3AKJGLD6XFSGE5189        813
WP46641   CA  1FUJGLD51GLGY2544        913
</t>
  </si>
  <si>
    <t xml:space="preserve">Two requests for the time period of December 5, 2015  through April 10, 2017. 
1) License plate reader data for USDOT # 2569230 for J C F FREIGHT INC , for the above period 
2) License plate reader data for the base plate(s) listed below.  For USDOT#: 2569230, J C F FREIGHT INC.
Vehicle Base Plates /  Unit #: 
WP69354   CA  1XKAD48X1DJ354390          1
WP79346   CA  1FUJGLBG8CLBJ1311         01
4QLI813   CA    1FUJGLDR8DSBC7901         02
WP94912   CA  1FUJGLDR8DSBC7901         02
WP85016   CA  1FUJGLBGXCSBJ1493         05
</t>
  </si>
  <si>
    <t>USDOT# 192473 - We request the Nor Pass Transponder reports showing dates and times of all Washington State Scale Crossings Between the following dates:
April 16, 2017 through April 30, 2017     and     May 1, 2017 through May 15, 2017</t>
  </si>
  <si>
    <t xml:space="preserve">Two requests for the time period of June 1, 2016  through March 31, 2017. 
1) License plate reader data for USDOT # 2088915 for LAZAR EXPRESS , for the above period 
2) License plate reader data for the base plate(s) listed below.  For USDOT#: 2088915, LAZAR EXPRESS.
Vehicle Base Plates /  Unit #: 
VP96932  CA  1FUJBBCK74LM26935       55
</t>
  </si>
  <si>
    <t xml:space="preserve">Two requests for the time period of November  23, 2015  through January 5, 2017. 
1) License plate reader data for USDOT # 2798607 for FATEH TRANSPORT LLC , for the above period 
2) License plate reader data for the base plate(s) listed below.  For USDOT#: 2798607, FATEH TRANSPORT LLC.
Vehicle Base Plates /  Unit #:  
55357RP   WA  1XKFD49X5CJ300660         216
56236RP   WA  1XP4D49X4DD177371         217
</t>
  </si>
  <si>
    <t xml:space="preserve">LPR data for US DOT # 0156275 - Sysco USA I Inc.  for the following months: April 2015 
July 2015 
January 2016 
November 2016 </t>
  </si>
  <si>
    <t xml:space="preserve">LPR data for US DOT # 0109745 - FFE Transportation Services Inc.  for the following months: February 2015 
August 2015 
May 2016 </t>
  </si>
  <si>
    <t xml:space="preserve">LPR data for US DOT # 1423998 - Reddy Ice Inc.  for the following months: September 2014 
December 2014 
July 2015 
August 2016 </t>
  </si>
  <si>
    <t xml:space="preserve">LPR data for US DOT # 1136960 - E Z Worldwide Express Inc.  for the following months: April 2015 
December 2015 </t>
  </si>
  <si>
    <t>LPR data for US DOT # 2367497 - S Trans Inc.  for the following months: January 2014 through December 2016 - each month during this time period.</t>
  </si>
  <si>
    <t xml:space="preserve">I would like to request plate readings/scale crossings on the plates listed below. 
From 1-1-16  through 1-31-17:
Company:    M I S Transport 
35672RP   WA
</t>
  </si>
  <si>
    <t>Charleen Sharer</t>
  </si>
  <si>
    <t xml:space="preserve">LPR data for US DOT # 2282283 Hair Luck Truck Lines from August 1, 2014 through April 30, 2017. In addition please provide the LPR data for the following license plates for the same time period: 
Plate # State
WP05948 CA
WP40557 CA
</t>
  </si>
  <si>
    <t xml:space="preserve">I would like to request plate readings on the list of commercial motor vehicles on the attached excel file.  I would also like to request plate readings for the USDOT # 1062707 Transco Inc.
I am requesting this information for the following months:
August 2014, October 2015, November 2015, January 2017
</t>
  </si>
  <si>
    <t xml:space="preserve">I would like to request plate readings on the list of commercial motor vehicles on the attached excel file.  I would also like to request plate readings for the USDOT # 0160955 Poly Trucking Inc.
I am requesting this information for the following months:
April 2015, June 2016, February 2017
</t>
  </si>
  <si>
    <t xml:space="preserve">I would like to request plate readings on the list of commercial motor vehicles on the attached excel file.  I would also like to request plate readings for the USDOT # 0079466 Stevens Transport Inc. 
I am requesting this information for the following months:
September 2015, March 2016, August 2016
</t>
  </si>
  <si>
    <t>Nancy Hackworth</t>
  </si>
  <si>
    <t xml:space="preserve">LPR data for US DOT # 0814407 (Perez, Gerardo) from 4/1/2015 through (3/31/2017.  In addition please provide the LPR data for the following license plates for the same time period: 
Plate # State
WP36144  CA
</t>
  </si>
  <si>
    <t xml:space="preserve">I would like to request plate readings on the list of commercial motor vehicles on the attached excel file.  I would also like to request plate readings for the USDOT # 1597774 Balkan Express LLC. 
I am requesting this information for the following months:
April 2015, August 2015, September 2015, September 2016.
</t>
  </si>
  <si>
    <t xml:space="preserve">USDOT# 192473 - We request the Nor Pass Transponder reports showing dates and times of all Washington State Scale Crossings between the following dates: 
May 16, 2017 through May 31, 2017 </t>
  </si>
  <si>
    <t xml:space="preserve">Shauna Tippett </t>
  </si>
  <si>
    <t xml:space="preserve">This email is to request a bypass report for May 24, 2017 at approximately 7:55 a.m. on I-5 northbound.
Attached, please find our letter of authorization regarding tractor with license plate 59145RP and request that this information be released to myself.
</t>
  </si>
  <si>
    <t>Sohi Bros Enterprises Ltd. 
US Dot: 498005
Washington State Scale Crossing Records
30 Day Periods
May 2017</t>
  </si>
  <si>
    <t xml:space="preserve">Premier Freight Systems Inc.
US Dot: 745997
Washington State Scale Crossing Records
30 Day Periods
May 2017
</t>
  </si>
  <si>
    <t xml:space="preserve">I would like to request plate readings/scale crossings on the plates listed below. 
From 12-1-15  through 1-31-17:
Company:    Dorsey, Chuck Company 
WP37747  CA
</t>
  </si>
  <si>
    <t xml:space="preserve">I work for CT &amp; Sons Transport and Regal Transport as the Safety Officer. I would like to get the License Plate Reader information for the month of May 2017 for the following plates. All plates are from the BC Canada
jurisdiction.
USDOT # - 932189 and 01319641
Plates:
20510
36955P
P95504
32866P
22292P
20536P
09157P
28106P
30441P
26034P
36951P
28197P
P98154
25332P
29928P
36957P
34805P
35924P
P89208
37562P
31745P
21234P
09258P
10376P
32834P
29064P
31032P
30461P
30467P
10423P
10424P
04710P
11785P
13346P
15786P
16239P
16645P
22746P
</t>
  </si>
  <si>
    <t xml:space="preserve">I work for Rocket Transport as the Safety Officer. I would like to get the License Plate Reader information for the month of May 2017 for the following plates. All plates are from the BC Canada jurisdiction.
USDOT # - 02955013
Plates:
36990P
34228P
28101P
28100P
34229P
36993P
</t>
  </si>
  <si>
    <t xml:space="preserve">LPR data for US DOT # 0185771 - Budd Van Lines Inc. for the following months:
February 2015
May 2016
November 2016 </t>
  </si>
  <si>
    <t xml:space="preserve">Two requests for the time period of February 1, 2016  through January 5, 2017. 
1) License plate reader data for USDOT # 2385782 for DES FREIGHT SERVICES INC , for the above period 
2) License plate reader data for the base plate(s) listed below.  For USDOT#: 2385782, DES FREIGHT SERVICES INC.
Vehicle Base Plates /  Unit #: 
WP26456   CA  4V4NC9EJ4EN149898        407
WP26457   CA  4V4NC9EJ6EN14989          408
WP26461   CA  4V4NC9EJ9EN149900        409
8075PR    ON   1FUJGLD55GLGX1904        410
P09643   CA     1FUJGLDR5BLBB3445       1002
WP18647   CA  4V4NC9EH8EN158116       1003
WP18648   CA  4V4NC9EH1EN158118       1004
WP37445   CA  1FUJGLDR4BSAU6265       1007
</t>
  </si>
  <si>
    <t xml:space="preserve">I am requesting license plate reader data from  8/1/2014 through 4/30/2017 for I F C O Systems with the following USDOT number:           USDOT 1200996.
In addition, please provide LPR dta for the license plates found on the attached Excel spreadsheet for the same time period.
</t>
  </si>
  <si>
    <t xml:space="preserve">I would like to request plate readings/scale crossings on the plates listed below. 
From 1-1-16  through 5-31-17:
Company:    Twin Rivers Transport LLC 
YAGX296  OR
YAGG030  OR
YAIG262  OR
</t>
  </si>
  <si>
    <t xml:space="preserve">LPR data for US DOT #0086820 (Orgill Inc) for the following months 8/1/2014 - 3/10/2017.  In addition please provide the LPR data for the following license plates for the same time period:
Plate #   State
AK3940  ID
AK7022  ID
AK3941  ID
AK4689  ID
Z005266  UT
AK1118  ID
54652A  NV
AK5680  ID
47283A  NV
AJ2754  ID
Z019794  UT
57773A  NV
57223A  NV
WP08462  CA
2306848  IN
2392288  IN
2391707  IN
2391205  IN
AK9728  ID
AK9239  ID
59812A  NV
Z044850  UT
59809A  NV
Z031688  UT
59813A  NV
Z046139  UT
60651A  NV
A008565  UT
2545608  IN
2545609  IN
</t>
  </si>
  <si>
    <t xml:space="preserve">Weight station Crossing Time
Hello
My Name is Mandeep Singh, Safety Admin with Singh Trucklines LLC (USDOT # 2498457). We want to check our drivers LOG Book accuracy. so i am not sure i can request for my all trucks Weight station crossing times. but right now i am requesting times and places for only following truck.
Company Name SINGH TRUCKLINES LLC
USDOT- 2498457
Time Frame: Mayl 1st 2017 to May 31st 2017
Truck Plates: 
63372RP
63466RP
63990RP
63387RP
56483RP
63396RP
C45613D
B62727S
C44961D
</t>
  </si>
  <si>
    <t xml:space="preserve">Two requests for the time period of March 18, 2016  through April 27, 2017. 
1) License plate reader data for USDOT # 2627801 for PETE EXPRESS LLC , for the above period 
2) License plate reader data for the base plate(s) listed below.  For USDOT#: 2627801, PETE EXPRESS LLC.
Vehicle Base Plates /  Unit #: 
YAIM135   OR   4V4NC9GH16N416121         07
YAIF425   OR    1FUJBBCG32LJ32537          12
YAIM033   OR   1FUJBBCG32LJ32537          12
45294RP   WA   4V4NC9RJ61N242538          16
45295RP   WA   4V4NC9JH21N318202          20
YAHU505   OR   4VG7DACJXXN785628         28
YAID603   OR   4VG7DARJ4WN765221          38
YAIM034   OR   4V4NC9TH9BN829282          48
</t>
  </si>
  <si>
    <t>EliteOne Transportation</t>
  </si>
  <si>
    <t>Olga Z</t>
  </si>
  <si>
    <t xml:space="preserve">Hello, we would like to access reports with dates and time when our trucks crossed scales.
Dates: April 01, 2017 - June 12, 2017
Lic Plates:
57799 RP-WA
2161269-IN
2248986-IN
61830RP-WA
63112RP-WA
2327468-IN
61829RP-WA
58387RP-WA
63963RP-WA
56291RP-WA
65172RP-WA
6357RP-WA
</t>
  </si>
  <si>
    <t>MD-USA CO</t>
  </si>
  <si>
    <t>Hello, we would like to access date and time records when our trucks were passing scales.
Dates: 01-15-17 - 06-13-17
Lic Plates:
63389 RP-WA
65311 RP-WA
60200 RP-WA
64078 RP-WA
63433 RP-WA
61285 RP-WA
2435527-IN
WP88328-CA
65305 RP-WA</t>
  </si>
  <si>
    <t xml:space="preserve">We would like to access reports with dates and times when our trucks crossed weight stations.
From: November 28, 2016 - June 19, 2017
Please see license plate numbers:
62699 RP-WA
P881549-IL
58791 RP-WA
2248987-IN
63379 RP-WA
63736 RP-WA
2599619-IN
65100 RP-WA
60756 RP-WA
</t>
  </si>
  <si>
    <t>Elite Brokerage</t>
  </si>
  <si>
    <t xml:space="preserve">Elite Brokerage </t>
  </si>
  <si>
    <t>We would like to get information with dates and times when our trucks crossed the scales in State of Washington.
Dates: from 5-15-17 - 6-19-17
License plates:
64012 RP
65013 RP
62949 RP</t>
  </si>
  <si>
    <t xml:space="preserve">I am requesting license plate reader data from  4/1/2014 through 3/31/2017 for Bobo Trans with the following USDOT number:           USDOT 0950904.
In addition, Please provide LPR data for the license plate:  YAII830.  The plate again is yaii830; it's easier for me to see it in lower case. 
</t>
  </si>
  <si>
    <t>I work for Harlens Trucking Ltd. as the Safety Manager. I would like to get the License Plate Reader information 
for the month of February 2017  for the following plates. All plates are from the BC Canada jurisdiction.
USDOT # - 757148
37833P
28290P
35779P
28294P
26374P
34332P
32543P
37915P
37916P
37876P
32544P
36831P
37847P
37848P
14746P
14771P
26399P
32559P
34338P
20099P
24831P
24832P
07968P
32217P
27748P
27749P
30229P
19398P
28295P
35022P
18795P
35744P
35057P
28694P
32220P</t>
  </si>
  <si>
    <t xml:space="preserve">I would like to request plate readings/scale crossings on the USDOT listed below. 
From 10-1-14  through 2-20-17:
Company:    Hannegan Express LLC  USDOT #1380652
</t>
  </si>
  <si>
    <t xml:space="preserve">I would like to request plate readings/scale crossings on the plates listed below. 
From 10-1-14  through 2-20-17:
Company:    Hannegan Express LLC  
2249618  IN
2259211  IN
2090127  IN
2050470  IN
2093047  IN
2092586  IN
2034556  IN
1224537  IN
2190354  IN
2351212  IN
2321059  IN
47407RP  WA
47408RP  WA
47409RP  WA
</t>
  </si>
  <si>
    <t>Currently, our truck number 2364 has license plate number 59145RP and has transponder 672647941 assigned to it.  Please provide the transponder reading(s) (red or green light report) for May 24, 2017 at approximately 7:55 a.m. at I-5 North, mile post 141.</t>
  </si>
  <si>
    <t xml:space="preserve">I am requesting the Washington state scale crossing reports for the month of May, 2017,  for Young's Transport Company, Wilsonville, Oregon, U.S. DOT #798827.
</t>
  </si>
  <si>
    <t xml:space="preserve">I am requesting the Washington state scale crossing reports for the month of May, 2017,  for IXL Transportation, U.S. DOT # 461817.   I believe they have sent you an authorization for me to receive these records.
</t>
  </si>
  <si>
    <t xml:space="preserve">USDOT# 192473 - We request the Nor Pass Transponder reports showing dates and times of all Washington State Scale Crossings between the following dates: 
June 1 - June 30, 2017 </t>
  </si>
  <si>
    <t>05-24-17 at approximately 7:55 a.m. - WA Plate 59145RP at 1-5 North, mile post 141-
Transponder number for 672647941 for System Transport, Inc. truck number 2364
I need to know if the above-listed truck received a RED or GREEN light on his transponder at the date and time listed.</t>
  </si>
  <si>
    <t xml:space="preserve">I work for CT &amp; Sons Transport and Regal Transport as the Safety Officer. I would like to get the License Plate Reader information for the month of June 2017 for the following plates. All plates are from the BC Canada
jurisdiction.
USDOT # - 932189 and 01319641
Plates:
20510P
36955P
P95504
32866P
22292P
20536P
09157P
28106P
30441P
26034P
36951P
28197P
P98154
25332P
29928P
36957P
34805P
35924P
P89208
37562P
31745P
21234P
09258P
10376P
32834P
29064P
31032P
30461P
30467P
10423P
10424P
04710P
11785P
13346P
15786P
16239P
16645P
35433P
22746P
USDOT # - 01319641
Plates:
</t>
  </si>
  <si>
    <t xml:space="preserve">LPR data for US DOT # 2445463 G N S Express LLC from November 1, 2014 through June 30, 2017. In addition please provide the LPR data for the following license plates for the same time period: 
Plate # State
AG22323 PA
AG3337 PA
A45663 KY
A49312 KY
A57796 KY
</t>
  </si>
  <si>
    <t xml:space="preserve">I would like to request plate readings/scale crossings on the plates listed below. 
From 12-1-14  through 1-5-17:
Company:    Ros Brothers Trucking Inc  
AK4220  ID
AK3669  ID
AK6532  ID
AK5305  ID
AK6984  ID
AK7352  ID
AK9840  ID
</t>
  </si>
  <si>
    <t>Sohi Bros Enterprises Ltd
US Dot: 498005
Washington State Scale Crossing Records
30 Day Periods
June 2017</t>
  </si>
  <si>
    <t xml:space="preserve">Premier Freight Systems Inc.
US Dot: 745997
Washington State Scale Crossing Records
30 Day Periods
June 2017
</t>
  </si>
  <si>
    <t xml:space="preserve">I would like to request plate readings/scale crossings on the plates listed below. 
From 8-1-15  through 7-5-17:
Company:    Wence Trucking  
61430A   NV
61430A   NV
55842A   NV
55842A   NV
59887A   NV
59887A   NV
</t>
  </si>
  <si>
    <t xml:space="preserve">I would like to request plate readings/scale crossings on the plates listed below. 
From 12-1-14  through 7-5-17:
Company:    Autoking Trucking LLC  
RA09965   MI
RB42912   MI
RB42455   MI
RB45405   MI
</t>
  </si>
  <si>
    <t xml:space="preserve">I am requesting the Washington state scale crossing reports for the month of June, 2017,  for IXL Transportation, U.S. DOT # 461817.
</t>
  </si>
  <si>
    <t xml:space="preserve">I am requesting the Washington state scale crossing reports for the month of June, 2017,  for Young's Transport, U.S. DOT # 798827.    
</t>
  </si>
  <si>
    <t>Elite Brokerage Systems LLC</t>
  </si>
  <si>
    <t xml:space="preserve">We would like to get Information with dates and times when our trucks crosses the scales in state of Washington. 
Thank You in advance. 
License plates: 
64012 RP 
65013 RP 
62949 RP 
Dates: from 05/15/2017- to 07/17/2017 </t>
  </si>
  <si>
    <t xml:space="preserve">I would like to request plate readings/scale crossings on the plates listed below. 
From 10-21-16  through 7-5-17:
Company:    Eagle Eye Enterprises Inc  
WP39301  CA
WP14232  CA
</t>
  </si>
  <si>
    <t xml:space="preserve">Please provide list of vehicles crossing various Washington State weigh scales, including date and time of crossing.
USDOT # 655788   R.S. Gill Express Ltd.
Date Range: From 1st June 2017 to 30th June 2017
</t>
  </si>
  <si>
    <t>Elite 1 LLC</t>
  </si>
  <si>
    <t>Hello, we would like to access reports with dates and times when our trucks crossed weigh stations.
From: June, 20 2017-July, 26 2017
Please see Lic Plates:
2248987-IN
63379RP-WA
63736RP-WA
65100RP-WA
60756RP-WA
2599619-IN
2461762-IN
2161269-IN</t>
  </si>
  <si>
    <t xml:space="preserve">I would like to request plate readings/scale crossings on the plates listed below. 
From 1-1-15  through 5-31-17:
Company:    2 Dolphins Corp  
P844572  IL                            P809452  IL
P848293  IL                            P852981  IL
P848292  IL                            P868454  IL
P865595  IL                            P883500  IL
P847405  IL                            P891504  IL
P890485  IL                            P874150  IL
P813731  IL                            P781564  IL
P809451  IL                            P813733  IL
P813729  IL                            P813728  IL
P813734  IL                            P813732  IL 
P813730  IL                            P809450  IL
P906598  IL                            P762308  IL
P809449  IL                            P868792  IL  
P813733  IL                            P716979  IL
</t>
  </si>
  <si>
    <t xml:space="preserve">I would like to request plate readings/scale crossings on the plates listed below. 
From 5-1-16  through 6-30-17:
Company:    Green Mountain Trucking LTD  
22272P    BC                           26843P    BC
33228P    BC                           14430P    BC
33224P    BC                           18596P    BC
28124P    BC                           28149P    BC
31744P    BC                           34001P    BC
26895P    BC                           38896P    BC
18609P    BC                           32823P    BC
33227P    BC                           28179P    BC
26871P    BC                           33225P    BC
28131P    BC                           32824P    BC
31696P    BC                           17740P    BC
19150P    BC                           23765P    BC
29047P    BC                           29023P    BC
33594P    BC                           33595P    BC
26894P    BC
</t>
  </si>
  <si>
    <t xml:space="preserve">Two requests for the time period of March 5, 2015  through September 4, 2015. 
1) License plate reader data for USDOT # 2575689 for PANCHITO TRUCKING , for the above period 
2) License plate reader data for the base plate(s) listed below.  For USDOT#: 2575689 , PANCHITO TRUCKING.
Vehicle Base Plates /  Unit #: 
WP51849 CA 1XP7D49X5AD106236          1004
</t>
  </si>
  <si>
    <t xml:space="preserve">Weight station Crossing Time
Hello 
My Name is Mandeep Singh. i am Safety Admin for RANVJ Truck Lines LLC . USDOT:2887667. We want Weight Scale Crossing Times for Some of our Drivers. we want to check  there Log Book accuracy. there License plates are as below:
WP11203
64515RP
59867RP
59991RP
64701RP
63945RP
61701RP
60362RP
60496RP
Weight station Crossing Time
Time Frame: 07/01/2017 to 07/31/2017
</t>
  </si>
  <si>
    <t xml:space="preserve">Please provide list of vehicles crossing various Washington State weigh scales, including date and time of crossing.
USDOT # 655788   R.S. Gill Express Ltd.
Date Range: From 1st July 2017 to 31st July 2017
</t>
  </si>
  <si>
    <t xml:space="preserve">Sohi Bros Enterprises Ltd
US Dot: 498005
Washington State Scale Crossing Records
30 Day Periods
July 2017
</t>
  </si>
  <si>
    <t xml:space="preserve">Premier Freight Systems Inc.
US Dot: 745997
Washington State Scale Crossing Records
30 Day Periods
July 2017
</t>
  </si>
  <si>
    <t xml:space="preserve">I would like to request plate readings/scale crossings on the plates listed below. 
From 12-1-14  through 7-31-17:
Company:    Trinidad Trucking  
UP00970  CA
WP26534  CA
WP29596  CA
</t>
  </si>
  <si>
    <t xml:space="preserve">Two requests for the time period of April 5, 2016  through June 30, 2017. 
1) License plate reader data for USDOT # 2857761 for BELI TRANSPORT , for the above period 
2) License plate reader data for the base plate(s) listed below.  For USDOT#: 2857761, BELI TRANSPORT.
Vehicle Base Plates /  Unit #: 
WP80869   CA  3HSCUAPR9BN187770       Unit 1
</t>
  </si>
  <si>
    <t xml:space="preserve">I would like to request plate readings on the list of commercial motor vehicles on the attached excel file.  I would also like to request plate readings for the USDOT # 0487060 Roadmasters Transport Company LLC. 
I am requesting this information for the following months:
January 2015 through March 2015 and April 2016 through March 2017. 
</t>
  </si>
  <si>
    <t xml:space="preserve">Could you please send the plate readers for June 2017
10964P
37833P
28290P
10963P
35779P
28294P
26374P
34332P
32543P
32544P
36831P
32545P
36831P
11504P
14733P
14736P
14746P
14771P
26399P
32559P
34338P
20099P
24831P
24832P
07968P
22840P
32217P
27748P
27749P
30229P
32211P
28292P
19398P
28295P
35022P
18795P
35744P
35057P
28694P
28283P
34329P
32220P
34344P
35768P
</t>
  </si>
  <si>
    <t xml:space="preserve">LPR data for US DOT #0662809 (Jerry L. Peters Trucking Inc) for the following months 1/1/2015 - 7/31/17.  In addition please provide the LPR data for the following license plates for the same time period:
Plate #   State
PA06170  MT
PA12137  MT
PA09589  MT
PA10487  MT
PA08749  MT
PA00007  MT
PA11853  MT
PA03439  MT
PA07230  MT
PA11924  MT
PA07404  MT
PA07880  MT
</t>
  </si>
  <si>
    <t xml:space="preserve">I am requesting the Washington state scale crossing reports for the month of July, 2017,  for Young's Transport, U.S. DOT # 798827.  </t>
  </si>
  <si>
    <t>I am requesting the Washington state scale crossing reports for the months of June and July, 2017,  for IXL Transportation, U.S. DOT # 461817.</t>
  </si>
  <si>
    <t xml:space="preserve">I would like to request plate readings/scale crossings on the plates listed below. 
From 1-1-15  through 1-31-17:
Company:    Angel P Transportation  
VP71977  CA
VP79575  CA
WP64879  CA
</t>
  </si>
  <si>
    <t xml:space="preserve">I would like to request plate readings/scale crossings on the plates listed below. 
From 8-1-16  through 8-31-17:
Company:    Blue Line Trucking  
WP72575  CA
WP91664  CA
WP91689  CA
WP91690  CA
WP72595  CA
WP91698  CA
R280981  TX
P915286  IL
PVZ6611  OH
</t>
  </si>
  <si>
    <t xml:space="preserve">I would like to request plate readings/scale crossings on the plates listed below. 
From 1-1-17  through 8-31-17:
Company:    Exchange Logistics  
WP85644  CA
WP20422  CA
WP34521  CA
VP92783  CA
VP92784  CA
WP07385  CA
WP07383  CA
WP07384  CA
WP07382  CA
WP18988  CA
WP94876  CA
WP94877  CA
WP96503  CA
WP96504  CA
WP81755  CA
</t>
  </si>
  <si>
    <t xml:space="preserve">I would like to request plate readings/scale crossings on the plates listed below. 
From 10-1-15  through 1-31-17:
Company:    Union Gas Well Services LLC 
K797731  AR                            K794096  AR
K794097  AR                            K795323  AR
K795431  AR                            K795701  AR
K797732  AR                            K797733  AR
K797734  AR                            K797890  AR
K797891  AR                            K797892  AR
K797893  AR                            K791814  AR 
K792190  AR                            K797894  AR
K797895  AR                            K796610  AR
K799292  AR
A411869  MS 
A424997  MS
A426582  MS 
A411868  MS
A314142  MS
A412646  MS
A412647  MS
A413006  MS
A413147  MS
A418438  MS
A418439  MS
</t>
  </si>
  <si>
    <t xml:space="preserve">LPR data for US DOT # 2175644 Erickson Trucking from November 1, 2014 through July 31, 2017. In addition please provide the LPR data for the following license plates for the same time period: 
Plate # State
WP61554 CA
VP77153 CA
9E80303 CA
WP52938 CA
</t>
  </si>
  <si>
    <t xml:space="preserve">Hello. We would like to get access to reports with dates and times when our trucks crossed weigh stations.
Dates: from July, 26 2017 until August, 27 2017
Lic Plates:
63379 RP-WA
65100 RP-WA
58791 RP-WA
63736 RP-WA
2599619-IN-include please June, 20 2017-July, 26 2017
2161269-IN
2461762-IN
</t>
  </si>
  <si>
    <t>Two requests for the time period of January 1, 2016  through April 10, 2017. 
1) License plate reader data for USDOT # 2503056 for BINDRA TRUCKING, for the above period 
2) License plate reader data for the base plate(s) listed below.  For USDOT #: 2503056 for BINDRA TRUCKING , for the above period 
Vehicle Base Plates /  Unit #: 
WP81882   CA  1XKFD48XXCJ315687        104
WP53104   CA  1FUJGLDR4CSBN0112        105
WP29521   CA  1XKAD49X5AJ275184        106
Thank you !</t>
  </si>
  <si>
    <t xml:space="preserve">Two requests for the time period of April 1, 2016  through December 9, 2016. 
1) License plate reader data for USDOT # 2844017 for LOGISTICS EXPRESS INC , for the above period 
2) License plate reader data for the base plate(s) listed below.  For USDOT#: 2844017, LOGISTICS EXPRESS INC.
Vehicle Base Plates /  Unit #: 
P898316   IL  4V4NC9EJ0CN538843          10
P888001   IL  3HSCUAPR5BN288966         13
P856589   IL  3HSCUAPR0BN319587         23
P889505   IL  3HSCUAPR0BN319587         23
57856RP   WA  1FUJA6DR4ADAS5163      24
P898315   IL  4V4NC9EJ7CN538841          48
P867306   IL  1FUJGLDR7BLAV6976        145
P868491   IL  1FUJGLDR7BSBB7146        146
P894182   IL  3HSCUAPR7BN277113        294
P909341   IL  3HSCWAPR5BN336539        440
P862341   IL  3HSCUAPR7AN141899        470
P234641   LA 1FUJGLDR6CSBH9235        504
P236279   IL  1FUJGLDRXCSBF1633        505
P763932   IL  1FUJGLCK79LAD0629        713
57855RP  WA  4V4NC9TG58N496605        718
P877865   IL  2HSCUAPR79C134867        722
Cont next page:
P737000   IL  2HSCUAPR09C138050        724
P807949   IL  2HSCUAPR19C090722        725
P868490   IL  3HSCUAPR1AN217892        727
P852435   IL  3HSCUAPR8AN217906        730
P841113   IL  2HSCUAPR1AC158960        731
P862343   IL  2HSCUAPR5AC158959        801
P862768   IL  3HSCUAPR5AC158962        804
PWC6363   OH  4V4NC9EJ39N263994        815
P878795   IL  3HSCUAPRXAN246582        851
P888648   IL  3HSCTAPR4BN323757        853
P890232   IL  3HSCTAPR9BN323804        854
P905333   IL  3HSCUAPR1BN263708        855
123456    IL   4V4NC9TG39N277899        899
P873346   IL 1FUJGLCK29LAD0604       1002
ZM45810   OH 4V4NC9EHXCN545585       1190
PWC5713   OH  4V4NC9EH7CN534513       1815
P828503   IL  1FUJGLDR99LAK8459       2009
</t>
  </si>
  <si>
    <t>Hello. We would like to access reports with dates and times when our trucks crossed weigh stations.
From: April, 20 2017-July, 01 2017
Please see license plate number:
2226460-IN</t>
  </si>
  <si>
    <t xml:space="preserve">Could you please send me the plate readers for July 2017
37833P
28290P
28294P
26374P
34332P
32543P
37915P
37916P
37876P
JS9416
32544P
36831P
37847P
37848P
14746P
14771P
26399P
32559P
34338P
20099P
24831P
24832P
07968P
32217P
27748P
27749P
37880P
28295P
35022P
18795P
35744P
35057P
28694P
32220P
39568P
</t>
  </si>
  <si>
    <t xml:space="preserve">Two requests for the time period of January 1, 2015  through July 24, 2017. 
1) License plate reader data for USDOT # 2553041 for NEWLAND TRUCKING LLC , for the above period 
2) License plate reader data for the base plate(s) listed below.  For USDOT#: 2553041, NEWLAND TRUCKING LLC.
Vehicle Base Plates /  Unit #: 
YAHW215   OR      1FUJGLDR4BSBB9078         59
YAIA211      OR      1FUJGLBG9CLBK6223         60
</t>
  </si>
  <si>
    <t xml:space="preserve">I would like to request plate readings on the list of commercial motor vehicles on the attached excel file.  I would also like to request plate readings for the USDOT # 0659526 Downing Transportation Inc. 
I am requesting this information for the following months:
January 2015 through September 2016.
</t>
  </si>
  <si>
    <t xml:space="preserve">I work for CT &amp; Sons Transport and Regal Transport as the Safety Officer. I would like to get the License Plate Reader information for the month of August 2017 for the following plates. All plates are from the BC Canada
jurisdiction.
USDOT # - 932189 and 01319641
Plates:
36955P
P95504
32866P
22292P
38326P
20536P
28106P
38371P
30441P
26034P
36951P
28197P
P98154
25332P
29928P
36957P
34805P
35924P
P89208
37562P
31745P
09258P
10376P
32834P
29064P
31032P
30461P
30467P
10423P
10424P
04710P
11785P
13346P
15786P
16239P
16645P
35433P
22746P
</t>
  </si>
  <si>
    <t xml:space="preserve">I would like to request plate readings on the list of commercial motor vehicles on the attached excel file.  I would also like to request plate readings for the USDOT # 0917131 M F S Fleet Inc. 
I am requesting this information for the following months:
January 2017 through April 2017. 
</t>
  </si>
  <si>
    <t xml:space="preserve">I am requesting the Washington state scale crossing reports for the month of August, 2017,  for Young's Transport, U.S. DOT # 798827.
</t>
  </si>
  <si>
    <t xml:space="preserve">Two requests for the time period of October 8, 2015  through August 28, 2017. 
1) License plate reader data for USDOT # 2781514 for AMERICAN WAY LOGISTICS INC , for the above period 
2) License plate reader data for the base plate(s) listed below.  For USDOT#: 2781514, AMERICAN WAY LOGISTICS INC.
Vehicle Base Plates /  Unit #: 
P857678   IL  4V4NC9EH7GN965066        001
P899610   IL  4V4NC9EH9GN965067        002
P847415   IL  3HSCUAPRXAN217938        005
P853507   IL  3HSCUAPR3AN210068        007
P855954   IL  3HSCUAPR8AN210034        008
P842278   IL  3HSCTAPR3BN224458        009
P847417   IL  3HSCTAPR3BN267150        010
P847419   IL  3HSCUAPR5BN187040        011
P869719   IL  3HSCUAPR6BN267401        012
P855955   IL  3HSCUAPR7BN267276        014
P878156   IL  1FUJGLDRXBLAV6941        015
P884706   IL  1FUJGLDR0BSAT0550        016
C409CA    GA  4V4NC9TG1DN562271        111
P823652   IL  3HSCUAPR79C067378        306
P856900   IL  2HSCUAPR99C099944        325
H8481     OR     1FUJGLDRXCLBC3020        400
57454RP   WA  1XKADB9X08J220950        950
P946270   IL   3AKJGLD5XFSGK8825      97173
P915770   IL   3AKJGLD54FSGK8822      97175
P900275   IL   3AKJGLD58FSGM2366      97271
P882314   IL   3AKJGLD50GSGY0255      97948
P881197   IL    3AKJGLD57GSGY0267      97960
</t>
  </si>
  <si>
    <t xml:space="preserve">I would like to request plate readings/scale crossings on the plates listed below. 
From 10-1-15  through 1-31-17:
Company:    Freight Solutions Inc. 
3AA226  OK
3AE106  OK
2XD025  OK
3AE104  OK
</t>
  </si>
  <si>
    <t xml:space="preserve">Two requests for the time period of July 1, 2015  through August 28, 2017. 
1) License plate reader data for USDOT # 1233335 for VESNA TRANSPORT LTD , for the above period 
2) License plate reader data for the base plate(s) listed below.  For USDOT#: 1233335, VESNA TRANSPORT LTD.
Vehicle Base Plates /  Unit #: 
8365PM    ON 1FUJA6CV47LV48449        312
2878PM    ON 2HSCUAPRX9C117058        319
9168PN    ON  2HSCUAPR89C117057        322
5135PM    ON  2HSCUAPR69C117378        324
5134PM    ON  1FUJGLDR59LAB9592        327
5141PM    ON  1FUJGLDR09LAB9581        331
8358PM    ON  1FUJGLDR59LAB9558        332
8371PM    ON  1FUJGLDR89LAB9571        333
8373PM    ON  1FUJGLDR29LAB9565        334
8357PM    ON  1FUJGLDR99LAB9577        335
8381PM    ON  1FUJGLDR9LAB9585         336
8362PM    ON  1FUJBBCK18LZ05387        339
8361PM    ON  1FUJGLDRX9LAB9569        340
1804PR    ON  1FUJGLDR19LAB9573        341
2876PM    ON  1FUJGLDR09LAB9578        342
Please see Page 2
VESNA  USDOT#: 1233335 (cont)
3067PP     ON  1FUYDDYB0YLF83230        345
30677PP   ON  1FUYDDYB0YLF83230        345
7142PP     ON  1FUJGLDR59LAB8698        346
1804PR     ON  1XP7D49X1AD112373        348
2878PM     ON  1FUJGLDR7ALAM1098        352
1803PR     ON  1FUJGLDR2CLBH4799        362
5135PM     ON  1FUJGLDR5CLBH4800        363
8152PT     ON  1FUJGLDR0CLBH4803        364
7591PS     ON  1FUJGLDR0CLBH4803        364
2842PN     ON  1FUJA3CG01LG93255       3163
</t>
  </si>
  <si>
    <t xml:space="preserve">Hello. We would like to access date and time records when our trucks were passing scales.
Dates: 6.14.17 - 9.18.17
Lic Plates:
63379RP - WA
65100RP - WA
64078RP - WA
63433RP - WA
2248987 - IN
WP88328 - WA
65883RP - WA
2248986 - IN
54812RP - WA
60200RP - WA
2435527 - IN
</t>
  </si>
  <si>
    <t>USDOT NO - 655788
MC NO - 308254
Date Requested Period - August 1 - 31st August
Please provide me list of vehicles crossing various Washington State weigh scales including date and time of crossing. At the following Email - "antradeol0001@gmail.com</t>
  </si>
  <si>
    <t>USDOT# 192473 - We are requesting the Nor Pass Transponder reports showing dates and times of all Washington Scale Crossings between the following dates: 
August 16, 2017 - August 31, 2017 
and 
September 1, 2017 - September 15, 2017</t>
  </si>
  <si>
    <t xml:space="preserve">LPR data for US DOT # 0335555 Abilene Motor Express INC for the following months: September 2015 
March 2016  
December 2016 </t>
  </si>
  <si>
    <t>LPR data for US DOT # 0641752 Thermo Fluids INC for the following months: March 2016  
June 2016 
September 2016 
May 2015</t>
  </si>
  <si>
    <t>LPR data for US DOT # 0049922 Arpin Van Lines INC for the following months: March 2015  
February 2016 
March 2017</t>
  </si>
  <si>
    <t>LPR data for US DOT # 0388004 Amerigas Propane LTD Partners for the following months: April 2015  
April 2016 
December 2015</t>
  </si>
  <si>
    <t xml:space="preserve">I would like to request plate readings/scale crossings on the plates listed below. 
From 11-1-16  through 8-1-17:
Company:    MEHAR  XPRESS  LLC 
51779RP    WA
53098RP    WA
58740RP    WA
57905RP    WA
58142RP    WA
51778RP    WA
</t>
  </si>
  <si>
    <t xml:space="preserve">LPR data for US DOT #  2325975 from (Zamson Transport ) from October 1, 2014 through September 25, 2017.  In addition please provide the LPR data for the following license plates for the same time period: 
Plate # State
VP95713    CA   
WP23147   CA  
WP30996   CA   
</t>
  </si>
  <si>
    <t xml:space="preserve">I am requesting license plate reader data from  12/1/2014 through 8/31/2017 for Amerigas Propane LTD Partners with the following USDOT number:           USDOT 0388004
In addition, Please provide LPR dta for the license plates found on the attached Excel spreadsheet for the same time period.
</t>
  </si>
  <si>
    <t xml:space="preserve">I am requesting license plate reader data from  12/1/2014 through 7/31/2017 for NORCO with the following USDOT number:           USDOT 0985416.
In addition, Please provide LPR dta for the license plates found on the attached Excel spreadsheet for the same time period.
</t>
  </si>
  <si>
    <t xml:space="preserve">USDOT NO - 655788
MC NO - 308254
Scale crossings data request period-September 1 - 30th September
Please provide me all vehicles crossing Washington State weigh scales during the month of September 2017.
</t>
  </si>
  <si>
    <t xml:space="preserve">I would like to request plate readings on the list of commercial motor vehicles on the attached excel file.  I would also like to request plate readings for the USDOT # 0307244 Coal City Cob Company Inc. 
I am requesting this information for the following months:
April 2015 through March 2017.
</t>
  </si>
  <si>
    <t xml:space="preserve">I would like to request plate readings/scale crossings on the plates listed below. 
From 2-1-15  through 9-30-17:
Company:    Bruenger, M &amp; Co. Inc 
144675  KS             156382  KS
141987  KS             100271  KS
144667  KS             156624  KS
129735  KS             141646  KS
137853  KS             159002  KS
141313  KS             156822  KS
133755  KS             141623  KS
144877  KS             141644  KS
144392  KS             133753  KS
156432  KS             141322  KS
152488  KS             156188  KS
105561  KS             133716  KS
108287  KS             141522  KS
155955  KS             141231  KS
160152  KS             160811  KS
133758  KS             151439  KS
164140  KS             163851  KS
198212  NE
R271036  TX
</t>
  </si>
  <si>
    <t>Hello. We would like to access reports with dates and time when our trucks crossed the scales. Please get back to us as soon as You can.
Dates: June, 13 - October, 04</t>
  </si>
  <si>
    <t xml:space="preserve">I would like to request plate readings/scale crossings on the plates listed below. 
From 4-1-16  through 6-30-17:
Company:    Sunchine Plus LLC 
YAIE529  OR
YAIL141   OR
YAIM138  OR
</t>
  </si>
  <si>
    <t>USDOT# 192473 -We are requesting the Nor Pass Transponder reports showing dates and times of all Washington Scalle Crossings between the following dates: 
September 16, 2017 -September 30, 2017</t>
  </si>
  <si>
    <t xml:space="preserve">LPR DATA FOR US DOT # : 2446984 - VALLEY CHRISTIAN FREIGHT
FOR  THE FOLLOWING PERIODS: 
January 2015
JUNE 2015
MAY 2016
July 2016 through January 2017
</t>
  </si>
  <si>
    <t xml:space="preserve">I work for Harlens Trucking Ltd. as the Safety Manager. I would like to get the License Plate Reader information 
for the month of August  2017  for the following plates. All plates are from the BC Canada jurisdiction.
USDOT # - 757148
37833P
28290P
28294P
26374P
34332P
32543P
37915P
37916P
37876P
39562P
32544P
36831P
37847P
37848P
14746P
14771P
26399P
34338P
20099P
24831P
24832P
07968P
32217P
27748P
27749P
37880P
28295P
35022P
18795P
35744P
35057P
28694P
32220P
39568P
</t>
  </si>
  <si>
    <t xml:space="preserve">Two requests for the time period of April 1, 2017 through July 31, 2017. 
1) License plate reader data for USDOT # 2088915 for LAZAR EXPRESS , for the above period 
2) License plate reader data for the base plate(s) listed below.  For USDOT#: 2088915, LAZAR EXPRESS.
Vehicle Base Plates /  Unit #: 
VP96932  CA  1FUJBBCK74LM26935       55
</t>
  </si>
  <si>
    <t xml:space="preserve">I am requesting the Washington state scale crossing reports for the month of September, 2017,  for Young's Transport, U.S. DOT # 798827. 
</t>
  </si>
  <si>
    <t xml:space="preserve">LPR data for US DOT #0067056 (National Food Corporation) for the following months 5/1/2015 - 8/31/17.  In addition please provide the LPR data for the following license plates for the same time period:
Plate #   State
56042RP  WA
2547926  IN
2547927  IN
56043RP  WA
56031RP  WA
2547928  IN
2547929  IN
56041RP  WA
56034RP  WA
2547930  IN
2547931  IN
56044RP  WA
2547935  IN
56004RP  WA
2547936  IN
56009RP  WA
2547937  IN
59496RP  WA
2547932  IN
56010RP  WA
2547933  IN
56005RP  WA
56011RP  WA
2547934  IN
56007RP  WA
59496RP  WA
56039RP  WA
2576142  IN
2547939  IN
56038RP  WA
56035RP  WA
2547940  IN
2547941  IN
56045RP  WA
56037RP  WA
2547942  IN
2547943  IN
56036RP  WA
56046RP  WA
2547944  IN
2547945  IN
56033RP  WA
56040RP  WA
2547946  IN
2547947  IN
58716RP  WA
58661RP  WA
57945RP  WA
56047RP  WA
56032RP  WA
2547948  IN
2547949  IN
56003RP  WA
57751RP  WA
56013RP  WA
2547951  IN
2547952  IN
55964RP  WA
55963RP  WA
2547953  IN
2547954  IN
56012RP  WA
56006RP  WA
2547955  IN
22679RP  WA
2390141  IN
YAGG867  OR
YAGH248  OR 
YAGG958  OR 
YAGJ192  OR 
Y112370  OR 
Y111281  OR 
YAGN975  OR 
YAGQ643  OR 
YAGQ789  OR 
YADE265  OR
YAHA057  OR
YAGF283  OR
YAEU908  OR 
YAHB379  OR
YAEV116  OR
YAEV117  OR
YAHW744  OR
YAEV120  OR
YAEV121  OR
YAGB750  OR
YAEV123  OR
YAEW165  OR
YAGC445  OR
YAGB829  OR
YAFC085  OR
YARJ533  OR 
YAFJ736  OR
YAFX624  OR 
YAGA255  OR 
YAGA256  OR 
YAGA257  OR 
YAGA258  OR 
YAGA259  OR 
YAGA260  OR 
YAGA261  OR 
YAGH106  OR 
YAGA262  OR
YARF846  OR
YARF847  OR
YARF848  OR
YAGB373  OR
YAGD475  OR
YAHA547  OR
YABN828  OR
YAFH146  OR
YACU768  OR
YACU769  OR
YACX542  OR
YAHN722  OR
2313636  IN
2472812  IN
2290430  IN
2286209  IL
2472849  IN
2563038  IN
2472218  IN
2304886  IN
2245626  IN
2391707  IN
56042RP  WA
</t>
  </si>
  <si>
    <t xml:space="preserve">I would like to request plate readings/scale crossings on the plates listed below. 
From 2-1-15  through 7-31-17:
Company:    Arnold Moving Company Inc (dba: A Arnold World Class Relocation) 
2252230  IN
2279143  IN
2301742  IN
2279282  IN
2277780  IN
2221079  IN
2280491  IN
2330576  IN
2278130  IN
2054716  IN
2375947  IN
2252517  IN
</t>
  </si>
  <si>
    <t xml:space="preserve">Two requests for the time period of March 11, 2016  through August 24, 2017. 
1) License plate reader data for USDOT # 2211226 for ABLE 1 EXPRESS INC, for the above period 
2) License plate reader data for the base plate(s) listed below.  For USDOT#: 2211226, ABLE 1 EXPRESS INC.
Vehicle Base Plates /  Unit #: 
AP822Y    NJ  4V4NC9EH7EN168023         34
AP823Y    NJ  4V4NC9EH9EN168024         35
AR731C    NJ  4V4NC9EJ5EN174230         37
AR740G    NJ  4V4NC9EHXFN188641         38
AR741G    NJ  4V4NC9EH1FN188642         39
AR285H    NJ  4V4NC9EH7FN188645         40
AS288F    NJ  4V4NC9EJ0FN916356         42
AS454J    NJ  4V4NC9EJ9GN939006         44
AS455J    NJ  4V4NC9EJ0GN939007         45
AS358M    NJ  4V4NC9EJ8GN939076         47
AS469N    NJ  4V4NC9EJXGN939077         48
AS675N    NJ  4V4NC9EJ1GN939078         49
AT165C    NJ  4V4NC9EJ1HN976861         51
AT118N    NJ  4V4NC9EJ5HN986244         53
AT125K    NJ  4V4NC9EJ1HN972227         54
13788PB   NY 4V4NC9TJ21N318670         55
AS475L    NJ  4V4NC9EJ5N270140           228
32908PC  NY / CA                                      444                
</t>
  </si>
  <si>
    <t xml:space="preserve">I would like to request plate readings/scale crossings on the plates listed below. 
From 2-1-15  through 9-30-17:
Company:    A &amp; S Transport Inc. 
F7630R  FL
YAID403  OR
YAID402  OR
YAIE934  OR
YAGY620  OR
YAIG165  OR
YAGE477  OR
YAII726  OR
</t>
  </si>
  <si>
    <t xml:space="preserve">I would like to request plate readings/scale crossings on the plates listed below. 
From 1-1-17  through 5-31-17:
Company:    David Star LLC 
YAHW872  OR
YAGX117  OR
</t>
  </si>
  <si>
    <t xml:space="preserve">Two requests for the time period of January 5, 2015  through July  2, 2017. 
1) License plate reader data for USDOT # 2355367 for DUNNS LOGISTICS , for the above period 
2) License plate reader data for the base plate(s) listed below.  For USDOT#: 2355367, DUNNS LOGISTICS LLC.
Vehicle Base Plates /  Unit #: 
2427200   IN      3AKJGLD58FSGR8257          1
2297616   IN      3AKJGLD58FSGR8257          1
2138909   IN                                                      3 / 642004
2261406   IN      3AKJGLD51FSGJ0598           4
2385762   IN      3AKJGLD58FSGT1852          5
61136A    NV     1FUJGLDR4CLBC3384         10001
61135A    NV     1FUJGLDR2CLBC3397         10002
61134A    NV     1FUJGLDR5CLBC3412         10003
2261406   IN                                                      108974
2297616   IN                                                      120032
2397456   IN      3AKJGLD58GSHC8855         135268
2052581   IN                                                      591906
</t>
  </si>
  <si>
    <t>1 Trafic image footage
2 licence plate readers
or just camera records in WA State for the last 6 months for P&amp;T Transport
DOT #2193193
list of trucks:
1. 63956 RP
2. F0579W
3. 49557 RP
4. 61211 RP
5. 57959 RP
6. 58846 RP
7. 61210 RP
8. 64016 RP
9. 57225 RP
10. 61838 RP
11. 51734 RP
12. 65757 RP
13. 67650 RP
14. 36337 RP
15. 62800 RP
16. 63736 RP
17. 61480 RP
18. ND 1910
19. ND 3291
20. 51664 RP
21. 64018 RP</t>
  </si>
  <si>
    <t xml:space="preserve">LPR data for US DOT #0014138 (Vanee Livestock LTD) for the following months 3/1/2015 - 8/31/17.  In addition please provide the LPR data for the following license plates for the same time period:
Plate #   State
F86213  AB
H90991  AB
J51462  AB
J51471  AB
K73517  AB
J51492  AB
J51495  AB
J51498  AB
F86218  AB
K97879  AB
J51469  AB
L04210  AB
L40990  AB
L62163  AB
L62166  AB
L62164  AB
H90993  AB
J51496  AB
J51476  AB
K97898  AB
L40965  AB
G63164  AB
H90963  AB
J51474  AB
J51452  AB
K97938  AB
L04216  AB
J51455  AB
J59491  AB
H90975  AB
G63184  AB
J511476  AB
F05058  AB
F58227  AB
J51470  AB
J51478  AB
J51476  AB
</t>
  </si>
  <si>
    <t xml:space="preserve">LPR data for US DOT #1031229 (Hemphill Brothers Coach Company) for the following months 5/1/2015 - 9/30/17.  In addition please provide the LPR data for the following license plates for the same time period:
Plate #   State
A476BA  TN
A679BA  TN
A093BA  TN
A476BA  TN
A553BA  TN
A584BA  TN
A619BA  TN
A083BA  TN
A088BA  TN
A139BA  TN
A727BA  TN
A100BA  TN
A068BA  TN
A645BA  TN
A084BA  TN
A729BA  TN
A627BA  TN
A644BA  TN
A561BA  TN
B013BA  TN
A122BA  TN
A119BA  TN
A072BA  TN
A087BA  TN
B202BA  TN
A107BA  TN
A115BA  TN
A103BA  TN
B012BA  TN
A723BA  TN
A118BA  TN
A092BA  TN
A719BA  TN
B017BA  TN
A576BA  TN
A111BA  TN
A056BA  TN
B011BA  TN
B093BA  TN
A376BA  TN
A060BA  TN
A065BA  TN
B089BA  TN
A508BA  TN
A094BA  TN
A526BA  TN
A074BA  TN
A516BA  TN
A123BA  TN
A744BA  TN
A747BA  TN
A666BA  TN
B124BA  TN
A751BA  TN
A645BA  TN
A679BA  TN
A787BA  TN
B090BA  TN
B177BA  TN
A320BA  TN
</t>
  </si>
  <si>
    <t xml:space="preserve">Two requests for the time period of July 1, 2016  through January 5, 2017. 
1) License plate reader data for USDOT # 2436953  for D T A TRUCKING LLC , for the above period 
2) License plate reader data for the base plate(s) listed below.  For USDOT# 2436953 for D T A TRUCKING LLC.
Vehicle Base Plates /  Unit #: 
AE28594   AZ  1XP7DB9X76D641340          2
AG99381   AZ  1XP5DB9X4YD499345         98
AG72804   AZ  4V4NC9EH2BN295984        105
AG72825   AZ  4V4NC9EH2BN296097        106
AG93602   AZ 1FUJGLDR4CSBH9508        107
AG93603   AZ  1FUJGLDR8CSBN9429        108
AH36221   AZ  1FUJGLDR8CSBN9429        108
</t>
  </si>
  <si>
    <t xml:space="preserve">I would like to request plate readings/scale crossings on the plates listed below. 
From 5-1-16  through 10-3-17:
Company:    JAG Global Trading Inc
WP42317  CA
WP58185  CA
WP61664  CA
WP67583  CA
WP71262  CA
WP71735  CA
WP62414  CA
WP62420  CA
WP89040  CA
</t>
  </si>
  <si>
    <t xml:space="preserve">I work for Harlens Trucking Ltd. as the Safety Manager. I would like to get the License Plate Reader information 
for the month of September   2017  for the following plates. All plates are from the BC Canada jurisdiction.
USDOT # - 757148
37833P
28290P
LR1046
26374P
34332P
32543P
37915P
37916P
37876P
39562P
32544P
36831P
37847P
37848P
40494P
40490P
26399P
40486P
20099P
24831P
24832P
07968P
32217P
27748P
27749P
37880P
28295P
35022P
18795P
39547P
35057P
28694P
32220P
39568P
</t>
  </si>
  <si>
    <t xml:space="preserve">Two requests for the time period of November 3, 2015  through January 5, 2017. 
1) License plate reader data for USDOT # 2789111  for CALIFORNIA EXPRESS , for the above period 
2) License plate reader data for the base plate(s) listed below.  For USDOT#: 2789111, CALIFORNIA EXPRESS.
Vehicle Base Plates /  Unit #: 
WP64125   CA  1FUYSSEB8VL884822        225
</t>
  </si>
  <si>
    <t xml:space="preserve">I am requesting the Washington state scale crossing reports for the month of August, 2017,  for IXL Transportation, U.S. DOT # 461817.
</t>
  </si>
  <si>
    <t xml:space="preserve">I am requesting the Washington state scale crossing reports for the month of October, 2017,  for Young's Transport, U.S. DOT # 798827.
</t>
  </si>
  <si>
    <t xml:space="preserve">I am requesting license plate reader data from  7/1/2015 through 9/30/2017 for Washington Trucking Inc. with the following USDOT number:           USDOT 80580.
In addition, Please provide LPR dta for the license plates found on the attached Excel spreadsheet for the same time period.
</t>
  </si>
  <si>
    <t>I am requesting license plate reader data from January 1, 2015 through August 31, 2017 for Premier AG Inc. with the following USDOT number:           USDOT 1234935.
In addition, Please provide LPR dta for the license plates found on the attached Excel spreadsheet for the same time period.</t>
  </si>
  <si>
    <t>U.S. DOT NO-655788
MC NO-308254
WA Scales crossing data request period-October 1st, 17-October 31st 2017
Please provide me all R.S. Gill trucks crossing Washington State weigh scales times during the month of October 2017.
Please forward this information at the following email: antradeol0001@gmail.com.</t>
  </si>
  <si>
    <t>Skyline Mail Carriers, Inc</t>
  </si>
  <si>
    <t>David Balbi</t>
  </si>
  <si>
    <t xml:space="preserve">Is there a way we can go online and view our current registered transponders and truck list?  If not, could you please email me a current list?  I would like to run an audit to make sure everything is accurate.
Our DOT is 130402
</t>
  </si>
  <si>
    <t xml:space="preserve">I would like to request plate readings on the list of commercial motor vehicles on the attached excel file.  I would also like to request plate readings for the USDOT # 0835330 T B M Carriers Inc. 
I am requesting this information for the following months:
July 2015 through August 2017. 
</t>
  </si>
  <si>
    <t xml:space="preserve">I would like to request plate readings/scale crossings on the plates listed below. 
From 1-1-17  through 9-1-17:
Company:    B &amp; M Trucking
WP611000  CA
WP87376  CA
</t>
  </si>
  <si>
    <t xml:space="preserve">I would like to request plate readings/scale crossings on the plates listed below. 
From 8-1-15  through 9-1-17:
Company:    Eshan Trucking Inc.
WP39438  CA
WP49654  CA
</t>
  </si>
  <si>
    <t xml:space="preserve">USDOT# 192473 - We are requesting the Nor Pass Transponder reports showing dates and times of all Washington Scale Crossings between the following dates: 
October 1 - November 11 , 2017 </t>
  </si>
  <si>
    <t xml:space="preserve">I would like to request plate readings on the list of commercial motor vehicles on the attached excel file.  I would also like to request plate readings for the USDOT # 0736714  Anderews Logistics Inc. 
I am requesting this information for the following months:
August 2015 through August 2017. 
</t>
  </si>
  <si>
    <t xml:space="preserve">I would like to request plate readings on the list of commercial motor vehicles on the attached excel file.  I would also like to request plate readings for the USDOT # 0917724 Valdez Enterprises. 
I am requesting this information for the following months:
October 2014 through August 2017. 
</t>
  </si>
  <si>
    <t xml:space="preserve">I would like to request plate readings on the list of commercial motor vehicles on the attached excel file.  I would also like to request plate readings for the USDOT # 2043860  Passport Auto Logistics LLC. 
I am requesting this information for the following months:
June 2015 through August 2017. 
</t>
  </si>
  <si>
    <t xml:space="preserve">I would like to request plate readings on the list of commercial motor vehicles on the attached excel file.  I would also like to request plate readings for the USDOT # 0709728  Monarch Transport LTD. 
I am requesting this information for the following months:
July 2015 through September 2017. </t>
  </si>
  <si>
    <t xml:space="preserve">Two requests for the time period of August 1, 2015  through January 5, 2017. 
1) License plate reader data for USDOT # 2386870 for M I B LOGISTICS LLC , for the above period 
2) License plate reader data for the base plate(s) listed below.  For USDOT#: 2386870, M I B LOGISTICS LLC.
Vehicle Base Plates /  Unit #: 
52511A    NV     1FUJGLDR4ASAV0556        702
53273A    NV     1FUJGLDR6ASAL8568         703
55320A    NV     1XPHD49X59D792469         704
</t>
  </si>
  <si>
    <t xml:space="preserve">I would like to request plate readings/scale crossings on the plates listed below. 
From 10-1-15  through 10-1-17:
Company:    U S Rave Inc
R058928  TX
R218495  TX
R218496  TX
R218497  TX
R218498  TX
R218499  TX
R218500  TX
R218501  TX
R218502  TX
K056923  TX
</t>
  </si>
  <si>
    <t xml:space="preserve">LPR DATA FOR US DOT # : 2114890  PRITAM TRANSPORT FOR  THE FOLLOWING PERIOD:  
February 1, 2015 through September 30, 2017. 
Please include any LPR data also for the plates listed.
Thank you,
Tina Carr - Motor Carrier Division  - ODOT
Plates:
L01175   AB		L30739   AB
K63640   AB		L50719   AB
K33704   AB		L09906   AB
K38819   AB		E10910   AB
K78998   AB		L09956   AB
K97464   AB		L76480   AB
J32778   AB		E10914   AB
L90992   AB		L76464   AB
J86609   AB		L66311   AB
L01165   AB		L90928   AB
J55642   AB		L76468   AB
J32767   AB		K09974   AB
L36502   AB		K38807   AB
L90946   AB		E10911   AB
J11114   AB		K78984   AB
K63646   AB		E10912   AB
L36541   AB		L09904   AB
L09966   AB		J86634   AB
L01183   AB		L36501   AB
L90925   AB		K63644   AB
L01151   AB		L01194   AB
L50723   AB		L36477   AB
L30726   AB		K63689   AB
K79027   AB		L09908   AB
L09928   AB		L05184   AB
L36506   AB		L76467   AB
</t>
  </si>
  <si>
    <t xml:space="preserve">I would like to request plate readings on the list of commercial motor vehicles on the attached excel file.  I would also like to request plate readings for the USDOT # 2395238  Dedicated LLC. 
I am requesting this information for the following months:
December 2015 through September 2017. 
</t>
  </si>
  <si>
    <t xml:space="preserve">I would like to request plate readings on the list of commercial motor vehicles on the attached excel file.  I would also like to request plate readings for the USDOT # 1264220  G R T Trucking. 
I am requesting this information for the following months:
March 2015 through October 2017. 
</t>
  </si>
  <si>
    <t xml:space="preserve">I would like to request plate readings/scale crossings on the plates listed below. 
From 1-1-15  through 10-2-17:
Company:    Jedco LLC
AK264  ID
AJ9327  ID
AJ5910  ID
AJ5948  ID
AK5606  ID
</t>
  </si>
  <si>
    <t xml:space="preserve">I would like to request plate readings/scale crossings on the plates listed below. 
From 1-1-16  through 11-30-17:
Company:    Lowrider Z
WP55685  CA
WP55594  CA
WP27816  CA
</t>
  </si>
  <si>
    <t>Yevgeniy Morar</t>
  </si>
  <si>
    <t xml:space="preserve">1. traffic image footage
2.licence plate readers 
3.scale crossing information
or just camera records in WA state for the last 6 months for Freight Express LLC . DOT 2955534
LIst of trucks:  
         65797RP WA
         65921RP WA
         60754RP WA
</t>
  </si>
  <si>
    <t xml:space="preserve">I am requesting the Washington state scale crossing reports for the month of September, 2017,  for IXL Transportation, U.S. DOT # 461817. </t>
  </si>
  <si>
    <t xml:space="preserve">I am requesting the Washington state scale crossing reports for the month of November, 2017,  for Young's Transport, U.S. DOT # 798827. 
</t>
  </si>
  <si>
    <t xml:space="preserve">Two requests for the time period of July 1, 2015  through January 5, 2017. 
1) License plate reader data for USDOT # 2425738 for MAGNET TRANS INC , for the above period 
2) License plate reader data for the base plate(s) listed below.  For USDOT#: 2425738, MAGNET TRANS INC.
Vehicle Base Plates /  Unit #: 
WP41695   CA    3HSCUAPR9AN217901         11
WP52169   CA    3HSCUAPR3BN277089         55
J6896         OR   3HSCUAPRXAN171527         77
WP33688   CA   3HSCUAPR7AN171534          77
WP33689   CA   3HSCUAPRXAN171527          77
WP33689   CA   3HSCUAPRXAN171527          88
WP14304   CA  1FUJA6CK05LN73058            709
</t>
  </si>
  <si>
    <t xml:space="preserve">I work for Harlens Trucking Ltd. as the Safety Manager. I would like to get the License Plate Reader information 
for the month of October   2017  for the following plates. All plates are from the BC Canada jurisdiction.
USDOT # - 757148
37833P
28290P
LR1046
26374P
34332P
32543P
37915P
37916P
37876P
39562P
32544P
36831P
37847P
37848P
40494P
40490P
26399P
40486P
20099P
24831P
24832P
07968P
32217P
27748P
27749P
37880P
28295P
35022P
18795P
39547P
35057P
28694P
32220P
39568P
</t>
  </si>
  <si>
    <t xml:space="preserve">Two requests for the time period of August 1, 2016  through January 5, 2017. 
1) License plate reader data for USDOT # 1513404  for ROMERO, ELIZABETH , for the above period 
2) License plate reader data for the base plate(s) listed below.  For USDOT#: 1513404 , ROMERO, ELIZABETH.
Vehicle Base Plates /  Unit #: 
WP65175   CA     1XKAD49X1BJ286569           69
WP30295   CA    1FUJGLDR2BLAY1865       2724
</t>
  </si>
  <si>
    <t xml:space="preserve">I would like to request plate readings/scale crossings on the plates listed below. 
From 1-1-15  through 6-31-17:
Company:    Aguilera Trucking Inc.
WP28588  CA
WP40819  CA
WP40820  CA
WP21146  CA
WP21148  CA
9E03574  CA
</t>
  </si>
  <si>
    <t xml:space="preserve">I am requesting license plate reader data from  1/1/2015 through 12/1/2017 for D J D Transport Inc. with the following USDOT number:           USDOT 2302724.
In addition, Please provide LPR dta for the license plates found on the attached Excel spreadsheet for the same time period.
</t>
  </si>
  <si>
    <t xml:space="preserve">I would like to request plate readings on the list of commercial motor vehicles on the attached excel file.  I would also like to request plate readings for the USDOT # 0120707  Miller Transfer and Rigging Co. 
I am requesting this information for the following months:
April 2015 through September 2017. 
</t>
  </si>
  <si>
    <t xml:space="preserve">I would like to request plate readings/scale crossings on the plates listed below. 
From 11-1-15  through 11-30-17:
Company:    R &amp; R Express Inc
WP25011  CA
WP92760  CA
</t>
  </si>
  <si>
    <t xml:space="preserve">Two requests for the time period of January 19, 2017  through September 1, 2017. 
1) License plate reader data for USDOT # 0747016 for HILL&amp;HILL TRANSPORT LLC , for the above period 
2) License plate reader data for the base plate(s) listed below.  For USDOT#: 0747016, HILL&amp;HILL TRANSPORT LLC.
Vehicle Base Plates /  Unit #: 
148823    UT      1XP5DB9X65D838344         10
Z001436   UT     1XP5DB9X67D682910         13
Z003050   UT     1XP5DB9X74D821471         14
Z003246   UT     1XP5DB8X8SD367102         16
A004699   UT     1XP5D49X17D744550         19
A004700   UT     1XP5D49XX7D744546         20
Z018881   UT     1XP5DB9XX7D667682         21
Z018880   UT     1XP5DB9X57D667685         23
</t>
  </si>
  <si>
    <t xml:space="preserve">Two requests for the time period of December 21, 2016  through September 1, 2017. 
1) License plate reader data for USDOT # 2894979 for THE REAL XPRESS, for the above period 
2) License plate reader data for the base plate(s) listed below.  For USDOT#: 2894979, THE REAL XPRESS.
Vehicle Base Plates /  Unit #: 
9F59666   CA   1FUJGLCK18LAJ1223        102
L1011     OR   3AKJGLBG1GSHT7227        104
L1808     OR   3AKJGLBG0GSHT6716        107
K7355     OR     3AKJGLB0GSHT6716          108
K7546     OR     3AKJGLBG5GSHT7280       108
WP94716   CA   3HSDJSJR8EN441176        110
K9351     OR      3AKJGLBGXGSHT7100        113
K9350     OR      3AKJGLBG2GSHT7365        114
L0991     OR      3AKJGLBG5GSHT7389        115
L2340     OR      3AKJGLBG8GSHT7306        116
L2819     OR      3AKJGLBG8GSHT7306        117
</t>
  </si>
  <si>
    <t xml:space="preserve">Two requests for the time period of July 12, 2016  through December 7, 2017. 
1) License plate reader data for USDOT # 1748145 for 4 H TRANSPORT , for the above period 
2) License plate reader data for the base plate(s) listed below.  For USDOT#: 1748145, 4 H TRANSPORT.
Vehicle Base Plates /  Unit #: 
A017977   UT  1XKYDP9X5GJ109840        001
Z046343   UT  1XKYDP9X2GJ127552        003
Z048151   UT  1XKYDP9X2HJ138861        004
Z048182   UT  1XKYDP9X5HJ156190         005
Z050654   UT  1XKUDP9X5HJ161714         006
A012980   AZ  1XKYDP9X7HJ164260        007
A012980   UT  1XKYDP9X7HJ164260        007
Z051340   UT  1XKYDP9X1HJ165811        008
</t>
  </si>
  <si>
    <t xml:space="preserve">Two requests for the time period of August 10, 2016  through December 11, 2017. 
1) License plate reader data for USDOT # 2833598 for EXTRA EXPRESS LLC  , for the above period 
2) License plate reader data for the base plate(s) listed below.  For USDOT#: 2833598, EXTRA EXPRESS LLC .
Vehicle Base Plates / VIN /  Unit #: 
DH0803    IA  4V4NC9JH33N348361         48
VC1943    IA  3HSCUAPR2AN193019        143
VC1942    IA  3HSCUAPR2AN193019        143
DF0291    IA  4V4NC9GH57N482334        400
DF4593    IA  1FUJA6CVX7LY84753        513
DH0151    IA    1FUJA6CK94LM79114          527
DF4594    IA    1FUJA6CK94LM79114          527
J5300     OR     4V4NC9GHX6N434682        531
DH2794    IA     1FUJAPAV56DU25986        544
DX2991    IA     2HSCUAPR79C113419        554
DX0462    IA YMJF942 1FUJAPCK75DU47523        566
DF4605    IA YMGX897 4V4NC9TG17N458352        568
DH1127    IA YMJC367 2HSCTAPR89C696344        575
DX0312    IA  1FUJA6CV6ALAM8111        706
K7384     OR  1FUJA6CV6ALAM8111        706
DH0151    IA   4V4NC9GHX6N416814        708
DX1972    IA   1XKTD49XXAJ266733        709
DH2472    IA   2HSCUAPR59C143003        714
K9048     OR     2HSCUAPR99C143005        715
DH0748    IA     2HSCUAPR99C143005        715        CONT NEXT PAGE
DX4887    IA    1FUJA6CV47LY84750          777
DF4592    IA    1FUJBBCK96LW80200       5016
</t>
  </si>
  <si>
    <t xml:space="preserve">I would like to request plate readings/scale crossings on the plates listed below. 
From 3-1-15  through 10-31-17:
Company:    Grace Road Lines LTD
L01244  AB                   K33205  AB
L04263  AB                   K36515  AB
L04275  AB                   K78800  AB
L04296  AB                   K86828  AB
L07796  AB
L07798  AB
L18921  AB
L18923  AB                   J63219  AB
L18924  AB
L39423  AB
L39467  AB
</t>
  </si>
  <si>
    <t xml:space="preserve">I would like to request plate readings/scale crossings on the plates listed below. 
From 12-1-16  through 8-31-17:
Company:    Youngs Transport
WP74106  CA
WP84722  CA
WP84723  CA
WP84725  CA
WP84727  CA
WP84730  CA
WP84735  CA
WP84736  CA
WP84740  CA
WP84742  CA
WP84754  CA
WP89622  CA
WP89623  CA
WP97039  CA
WP97043  CA
</t>
  </si>
  <si>
    <t xml:space="preserve">I would like to request plate readings/scale crossings on the plates listed below. 
From 3-1-16  through 9-30-17:
Company:    U S A Truck Company Inc.
2356985  IN
2357346  IN
2326453  IN
2381231  IN
</t>
  </si>
  <si>
    <t>Elena &amp; Tudor Popescu</t>
  </si>
  <si>
    <t>1) Traffic image footage
2) Scale crossing information
3) license plate readers
4) Camera Records in WA State from :
10/26/17 until 12/31/17 
for P&amp;T Transport llc
DOT # 2193193
list of Trucks:
1) 63956 RP      11) 51734 RP        21) 64018 RP
2) F0579 W       12) 65757 RP        22) 67908 RP
3) 49557 RP      13) 67650 RP        23) 67931 RP
4) 66338 RP      14) 36337 RP        24) 67690 RP
5) 57959 RP      15) 62800 RP        25) 67535 RP
6) 58846 RP      16) 63736 RP
7) 61210 RP      17) 61480 RP    
8)  64016 RP     18) ND1910
9) 57225 RP      19) ND3291
10) 61838 RP    20) 51664 RP</t>
  </si>
  <si>
    <t xml:space="preserve">I would like to request plate readings/scale crossings on the plates listed below. 
From 1-1-16  through 10-31-17:
Company:    F T L Logistics LLC
F0274Y  FL                         AA06AG  FL
F0275Y  FL                         AA07AG  FL
F0276Y  FL
F0277Y  FL
F0278Y  FL
F0279Y  FL
F0280Y  FL
F0281Y  FL
F1206Y  FL
F1207Y  FL
F1501X  FL
F2502W  FL
F2504W  FL
F5936T  FL
F5940T  FL
F5941T  FL
F5943T  FL
F7332W  FL
F7671W  FL
F9447W  FL
F9801W  FL
F9802W  FL
</t>
  </si>
  <si>
    <t>U.S DOT NO - 655788
MC NO - 308254
Requested Time Period - Nov 1st - Dec 31st (2017)
Please provide me all trucks scale crossing time in Washington State during November and December 2017. Please forward me back this info at "antradeol0001@gmail.com". 
If you have any questions or concerns regarding this matter, please contact me at 604-952-0160.</t>
  </si>
  <si>
    <t xml:space="preserve">Hello
I work for Harlens Trucking Ltd. as the Safety Manager. I would like to get the License Plate Reader information 
for the month of November and December 2017  for the following plates. All plates are from the BC Canada jurisdiction.
USDOT # - 757148
37833P
28290P
LR1046
26374P
34332P
32543P
37915P
37916P
37876P
39562P
32544P
36831P
37847P
37848P
40494P
40490P
26399P
40486P
20099P
24831P
24832P
07968P
32217P
27748P
27749P
32211P
37880P
28295P
35022P
18795P
39547P
32220P
39568P
28694P
35057P
</t>
  </si>
  <si>
    <t>LPR data for USDOT#1923320 as well as for plate numbers WP31485, WP36894 and WP52617, all California plates. Thanks.</t>
  </si>
  <si>
    <t xml:space="preserve">I would like to request plate readings/scale crossings on the plates listed below. 
From 9-1-16  through 10-31-17:
Company:    ECO Transport LLC
Z046249  
Z048127  
Z050776
Z045381
Z038025
Z037282
Z037349
Z037356
Z039881
Z041998
Z039875
Z039874
Z041894
Z041892
Z051598
PVM4890
A020609
AL1408
</t>
  </si>
  <si>
    <t xml:space="preserve">LPR data for US DOT #1133931 (VLK Transport) from 1/1/15 through 6/30/17. In addition please provide the LPR data for the following license plates for the same time period:
Plate #  State
YAHA990 OR
</t>
  </si>
  <si>
    <t xml:space="preserve">I would like to request plate readings/scale crossings on the plates listed below. 
From 9-1-15  through 10-31-17:
Company:    K K Transport LLC
53297RP
54194RP
58370RP
60828RP
63311RP
</t>
  </si>
  <si>
    <t xml:space="preserve">LPR data for US DOT # 2449948 A&amp;H Transportation LLC from April 23, 2015 through November 30, 2017. In addition please provide the LPR data for the following license plates for the same time period: 
Plate # State
WP17424 CA
</t>
  </si>
  <si>
    <t xml:space="preserve">I am requesting the Washington state scale crossing reports for the month of October, 2017,  for IXL Transportation, U.S. DOT # 461817. 
</t>
  </si>
  <si>
    <t xml:space="preserve">I am requesg the Washington state scale crossing reports for the month of Decmber, 2017,  for Young's Transport, U.S. DOT # 798827. 
</t>
  </si>
  <si>
    <t xml:space="preserve">LPR data for US DOT #2176779 (U S FREIGHT CARRIERS LLC) for the following months 6/1/2015 - 10/31/17.  In addition please provide the LPR data for the following license plates for the same time period:
Plate #   State
WP96165  CA
50653RP  WA
57489RP  WA
64594RP  WA
63347RP  WA
58382RP  WA
57725RP  WA
57956RP  WA
54845RP  WA
54372RP  WA
54843RP  WA
58381RP  WA
39695RP  WA
53806RP  WA
47074RP  WA
WP42578  CA
46026RP  WA
49135RP  WA
</t>
  </si>
  <si>
    <t xml:space="preserve">LPR data for US DOT # 2479016 Whipeliciouse LLC from April 23, 2014 through September 14,  2016. In addition please provide the LPR data for the following license plates for the same time period: 
Plate # State
WP52375 CA
</t>
  </si>
  <si>
    <t>LPR data for USDOT#0079060 as well as the attached base plates. 8/31/15 through 9/30/17.</t>
  </si>
  <si>
    <t xml:space="preserve">LPR data for US DOT # 0674045 Auscor Transportation Services Corp. for the following months:
June 2015
July 2015
August 2015
Sep 2016
Oct 6016
</t>
  </si>
  <si>
    <t xml:space="preserve">LPR data for US DOT # 0189169 Keystone Freight Corp. for the following months.
November 2015
December 2016
August 2017
</t>
  </si>
  <si>
    <t xml:space="preserve">Gail Caballero </t>
  </si>
  <si>
    <t xml:space="preserve">I am looking for information on a WA based commercial vehicle, license plate 
#C27170G Vin #1 FUJA6CG54LM27281, owned by Hussein Alkadir and is being operated under USOOT #1723489. I have been notifed by the motor carrier that the truck was not in operations from June 2017 thru January 2018. I have researched and have found that their truck was caught by Oregon's OSCAR weigh scale and crossings in November of 2017. I need to find out if the truck was seen by any cameras in WA state operating within this period to prove to the carrier that he is misinforming his compliance agent therefore we are not reporting the correct information for OR and IFTA. </t>
  </si>
  <si>
    <t>I would like to request a list of transponders we have assigned to which truck. Our DOT# is 692522.
Our trucks are: #136 #143 #150 #160 #181</t>
  </si>
  <si>
    <t xml:space="preserve">LPR data for US DOT # 2067427 Oregon Excavating and Trucking LLC for the following Quarters:
3Q - 2015 - July, August and September
4Q-2015 - October, November, and December
3Q-2016 - July, August and September
2Q-2017 - April, May and June
3Q-2017 - July, August and September
</t>
  </si>
  <si>
    <t>I would also like to request plate readings for USDOT #2416629, Mercado Trucking. I am also requesting plate readings for WP64740 CA, WP51954 CA and WP87456 CA. I am requesting the information for the period between December 1, 2016 and October 2, 2017.</t>
  </si>
  <si>
    <t xml:space="preserve">I would like to request plate readings/scale crossings on the plates listed below. 
From 8-1-16  through 11-30-17:
Company:    Nationwide Carriers Inc
WP45008  CA
WP87893  CA
XP03385   CA
56411  RP   WA
</t>
  </si>
  <si>
    <t xml:space="preserve">Two requests for the time period of December 2, 2016  through December 31, 2017. 
1) License plate reader data for USDOT # 2945152 for L S TRANSPORTATION LLC , for the above period 
2) License plate reader data for the base plate(s) listed below.  For USDOT#: 2945152, L S TRANSPORTATION LLC.
Vehicle Base Plates /  Unit #: 
60722RP   WA YMLG067 4V4NC9EH7CN543955           7
66545RP   WA YMJU587 4V4NC9EH1CN544227           9
61719RP   WA YMEQ755 4V4NC9EH2CN543975         17
61428RP   WA YMEP048 4V4NC9EH0BN295756          25
67925RP   WA YMLB758 4V4NC9EH2CN543880          35
</t>
  </si>
  <si>
    <t xml:space="preserve">LPR data for US DOT # 0337574 Southern Foods Group LLC for the following months.
March 2016
April 2016
Sept 2016 and
August 2017
</t>
  </si>
  <si>
    <t>LPR data for USDOT#1949087 from 1/1/15 to 9/30/17. In addition I need LPR data for the following base plates for the same time period. See attached.</t>
  </si>
  <si>
    <t>Maggie Muldrew</t>
  </si>
  <si>
    <t>LPR data for US DOT #806229 (Mark's Lift Truck Service Inc) from 7/1/2015 through 12/31/2017. 
In addition please provide the LPR data for the following license plates for the same time period: YARE977 OR</t>
  </si>
  <si>
    <t xml:space="preserve">I would like to request plate readings on the attached list of commercial motor vehicle(s). I would also like to request plate readings for USDOT #1656160, D J P TRUCKLINE INC. I am requesting the information for the period between June 1, 2017 and December 22, 2017. Thank you. 
Plate Numbers:
AA30AB FL
AA29AB FL
AA28AB FL
AA32AB FL
AA27AB FL
AA00BX FL
AA31AB FL
AA07KB FL
AA33AB FL
</t>
  </si>
  <si>
    <t xml:space="preserve">I would like to request plate readings on the attached list of commercial motor vehicle(s). I would also like to request plate readings for USDOT # 1451227. I am requesting the information for the period between May 1, 2015 and December 31, 2017. Thank you. 
Plate Numbers:
1678PT ON
9338PP ON
5051PS ON
3819PT ON
7381 PT ON
1692PS ON 
</t>
  </si>
  <si>
    <t xml:space="preserve">I would like to request plate readings on the attached list of commercial motor vehicle(s). I would also like to request plate readings for USDOT #2589136, N S Five Brothers Trucking Inc. I am requesting the information for the period between October 1, 2015 and September 30, 2017. Thank you. 
Plate Numbers:
YAHY205 OR
YARU289 OR
YAIB299 OR
YARU190 OR
YAIJ975 OR
</t>
  </si>
  <si>
    <t xml:space="preserve">I would like to request plate readings on the attached list of commercial motor vehicle(s). I would also like to request plate readings for USDOT #2481856, Golder Arrow Services Inc. I am requesting the information for the period between April 1, 2016 through January 3, 2018. Thank you. 
Plate Numbers:
P893759 IL
P855956 IL
P903274 IL
P906162 IL
P912454 IL
</t>
  </si>
  <si>
    <t xml:space="preserve">I would like to request plate readings/scale crossings on the plates listed below. 
From 3-1-16  through 1-3-18:
Company:    C &amp; R Crane Service INc.
Z046347  UT
Z046348  UT
Z047049  UT
Z064580  UT
A021345  UT
A021573  UT
A024334  UT
</t>
  </si>
  <si>
    <t xml:space="preserve">LPR data for US DOT #2369110 RoadTex LTL INC for the following months:
November 2015
June 2016
August 2016 and
January 2018
Thank you!
</t>
  </si>
  <si>
    <t xml:space="preserve">I would like to request plate readings/scale crossings on the plates listed below. 
From 10-1-16  through 1-3-18:
Company:    Sager Trucking
WP66718  CA
WP66720  CA
WP00186  CA
WP26294  CA
WP26295  CA
WP39422  CA
WP58197  CA
WP58198  CA
WP66771  CA
WP66772  CA
WP34023  CA
WP66717  CA
WP66718  CA
WP66720  CA
XP02927  CA
</t>
  </si>
  <si>
    <t xml:space="preserve">I would like to request plate readings/scale crossings on the plates listed below. 
From 4-1-17  through 1-3-18:
Company:    RAD Transportation Inc.
XP03842         XP10804          XP10843
XP03844         XP10876
WP75249              WP88862
WP60876              WP75485
WP60875              WP98736  
WP91875              WP91867  
WP85567              WP69042
WP60876              WP92777 
WP85503              WP85592  
WP86686              WP91782  
WP91783              WP91866  
WP75361              WP85599
WP98729              WP85586 
WP98731              WP85587
WP98730              WP91782
WP98732              WP98736
WP98733              WP18701
WP98734              WP85523
WP98735              WP91866
</t>
  </si>
  <si>
    <t xml:space="preserve">I would like to request plate readings/scale crossings on the plates listed below. 
From 1-1-16  through 1-3-18:
Company:    Chris Valenza Trucking
WP96055  CA
</t>
  </si>
  <si>
    <t>PRO STAR LOGISTIC INC.</t>
  </si>
  <si>
    <t xml:space="preserve">Mihai Andreicu </t>
  </si>
  <si>
    <t>Hello. We would like to access reports with dates and time when our trucks crossed the scales.
Lic. Plates:
#004-64020RP
#110-59835RP
#014-64768RP
From October 2017 to February 2018 if is possible. I know guys you are so busy but we will appreciate that. We just wanna check if everything its ok.</t>
  </si>
  <si>
    <t xml:space="preserve">I work for Harlens Trucking Ltd. as the Safety Manager. I would like to get the License Plate Reader information 
for the month of January 2018  for the following plates. All plates are from the BC Canada jurisdiction.
USDOT # - 757148
37833P
28290P
26374P
34332P
32543P
37915P
37916P
37876P
39562P
32544P
36831P
37847P
37848P
40494P
40490P
26399P
40486P
20099P
24831P
24832P
07968P
32217P
27748P
27749P
32211P
37880P
28295P
35022P
18795P
39547P
32220P
39568P
</t>
  </si>
  <si>
    <t xml:space="preserve">I would like to request plate readings/scale crossings on the plates listed below. 
From 2-1-17  through 11-30-17:
Company:    Base Trucking Inc
WP81763  CA
</t>
  </si>
  <si>
    <t>LPR data for USDOT#0594211 from 6/1/17-11/01/17. In addition I need LPR data for the following base plates for the same time period. 54225RP-WA.</t>
  </si>
  <si>
    <t xml:space="preserve">LPR data for US DOT # 70892 Liquid Transport Corp. for the following time periods: 
August 2015 
January 2016 
September 2016 </t>
  </si>
  <si>
    <t xml:space="preserve">LPR data for US DOT # 2369110 Road Tex LTL Inc. for the following time periods: 
November 2015 
June 2016 
August 2016 
January 2018 </t>
  </si>
  <si>
    <t xml:space="preserve">LPR data for US DOT # 70719 Wheaton World Wide Moving Corp. for the following time periods: 
September 2015 
March 2016 
April 2016 
December 2017 </t>
  </si>
  <si>
    <t xml:space="preserve">LPR data for US DOT # 2459514 Emmanuel LLC  the following time periods: 
2Q-2016 - April - June 2016 
1Q-2017 - January - March 2017 
4Q-2017 - October - December 2017 </t>
  </si>
  <si>
    <t xml:space="preserve">Two requests for the time period of August 1, 2016  through January 3, 2018. 
1) License plate reader data for USDOT # 2876880 for TIGRS LLC , for the above period 
2) License plate reader data for the base plate(s) listed below.  For USDOT#: 2876880, TIGRS LLC.
Vehicle Base Plates /  Unit #: 
60373A    NV  2HSCUAPR19C102674         01
5573A      NV  3HSCUAPR0AN216992         02
55738A    NV  3HSCUAPR0AN216992         02
60374A    NV  3HSCUAPR0AN216992         02
62352A    NV  3HSCUAPR0AN316992         02
</t>
  </si>
  <si>
    <t xml:space="preserve">I am requesting license plate reader information for American Transport Enterprises with USDOT:  0943391
In addition, Please provide LPR dta for the license plates listed below.
YAHT514
YADH870
YAHQ949
YAIE191
</t>
  </si>
  <si>
    <t xml:space="preserve">LPR data for US DOT # 2888102 R W T LLC from September 3, 2016 through November 1, 2017. In addition please provide the LPR data for the following license plates for the same time period: 
Plate # State
WP86698 CA
</t>
  </si>
  <si>
    <t>Tammy Garcia</t>
  </si>
  <si>
    <t>LPR data for US DOT # 1518099, A&amp;B Towing &amp; Recovery from 1/1/2015 through 12/31/2017.  In addition please provide the LPR data for the following license plates for the same time period: 
YAFZ808  OR - #6
YARB671  OR - TW16484
YARC752  OR - TW19942
YARG874  OR - TW20385
YARL426  OR - TW21236</t>
  </si>
  <si>
    <t xml:space="preserve">I am requesting license plate reader data from 10/1/2016 through 12/31/2017 for Joe's Trucking with USDOT: 1380891.
In addition, Please provide LPR dta for the license plates found on the attached Excel spreadsheet for the same time period.
</t>
  </si>
  <si>
    <t xml:space="preserve">Two requests for the time period of July 1, 2015  through January 3, 2018. 
1) License plate reader data for USDOT # 2396639 for A G C TRANS , for the above period 
2) License plate reader data for the base plate(s) listed below.  For USDOT#: 2396639, A G C TRANS.
Vehicle Base Plates /  Unit #: 
P921044   IL         001                                             P916201   IL         787
                                                                                P849524   IL         787
P849742   IL         007                                             
                                                                                P815990   IL        8130
P825135   IL         008
                                                                                      Thank you !
P839843   IL        111
P913900   IL         203
P883358   IL         210
P881978   IL         212
P914165   IL         222
P913901   IL         234
P890378   IL         333
P920919   IL         443
P891712   IL         443
P916200   IL        444
P883141   IL        553
P913902   IL        555
P846111   IL         604
P952440   IL         777
P873309   IL         786
</t>
  </si>
  <si>
    <t xml:space="preserve">I am requesting the Washington state scale crossing reports for the month of February, 2018,  for Young's Transport, U.S. DOT # 798827.
</t>
  </si>
  <si>
    <t xml:space="preserve">I am requesting the Washington state scale crossing reports for the months of November and December, 2017,  for IXL Transportation, U.S. DOT # 461817.
</t>
  </si>
  <si>
    <t xml:space="preserve">I am requesting license plate reader data from  5/1/15 through 12/31/2017 for Cumpton TRucking Inc. with the following USDOT number:           USDOT 0454921.
In addition, Please provide LPR dta for the license plates found on the attached Excel spreadsheet for the same time period.
</t>
  </si>
  <si>
    <t xml:space="preserve">I am requesting license plate reader data from  6/1/2015 throught 12/31/2017 for Aggressive Transport LTD USA with the following USDOT number:           USDOT0269111
In addition, Please provide LPR dta for the license plates found on the attached Excel spreadsheet for the same time period.
</t>
  </si>
  <si>
    <t xml:space="preserve">I am requesting license plate reader data from  1/1/2016 to 12/31/2017 for Sierra Pacific Industries with the following USDOT number:           USDOT 0518110
In addition, Please provide LPR dta for the license plates found on the attached Excel spreadsheet for the same time period.
</t>
  </si>
  <si>
    <t xml:space="preserve">I am requesting license plate reader data from 1/1/2016 through 12/31/17 for Dan Palmer Trucking Inc. with the following USDOT number:           USDOT 0869833
In addition, Please provide LPR dta for the license plates found on the attached Excel spreadsheet for the same time period.
</t>
  </si>
  <si>
    <t xml:space="preserve">I would like to request plate readings/scale crossings on the plates listed below. 
From 6-1-15  through 1-31-18:
Company:    A E Express
43273RP   WA
25806RP   WA
54157RP   WA
57687RP   WA
59527RP   WA
68718RP   WA
</t>
  </si>
  <si>
    <t xml:space="preserve">Two requests for the time period of November 1, 2015  through January 5, 2017. 
1) License plate reader data for USDOT # 2468171 for IMAGE TRANS , for the above period 
2) License plate reader data for the base plate(s) listed below.  For USDOT#: 2468171, IMAGE TRANS.
Vehicle Base Plates /  Unit #: 
WP06352   CA  1FUJGLDR8ASAP0454       L465
WP13695   CA  1FUJGLDR7ASAP0574       I466
WP33310   CA  1FUJGLDR2ASAR1607       I467
</t>
  </si>
  <si>
    <t xml:space="preserve">US DOT NO - 655788
MC NO - 308254
Requested time period - Jan 1st - February 28, 2018
Please provide me all Truck Scales Crossing Times
in Washington State during the months of January and February 2018. </t>
  </si>
  <si>
    <t>Megan May</t>
  </si>
  <si>
    <t xml:space="preserve">LPR data for US DOT # 1839034, HENRY TRUCKING, from 05/1/2015 through 03/22/2018. In addition please provide the LPR data for the following license plates for the same time period: 
Plate # UP91469, State: CA.
</t>
  </si>
  <si>
    <t xml:space="preserve">Margie Davis </t>
  </si>
  <si>
    <t xml:space="preserve">I am requesting a still copy of my truck with plate visible crossing the Ridgefield WA weigh-in-motion scales located out on I-5 NB freeway.
Date: 3/26/2017
Time: approx. just before 22:00
Truck: white 2011 Volvo
License: YAHZ275 - OR
Pulled in for a level II inspection.
Doc Report: WAS72F035921
Time: 22:00-23:00
</t>
  </si>
  <si>
    <t xml:space="preserve">LPR data for US DOT # 2782032 Highway Freight Carriers Inc. from September 9, 2015 through December 1, 2017. In addition please provide the LPR data for the following license plates for the same time period: 
Plate # State
WP62944 CA
WP65921 CA
WP87906 CA
WP77085 CA
</t>
  </si>
  <si>
    <t xml:space="preserve">LPR data for US DOT # 2248671 E Z Loadz Inc. from July 15, 2016 through September 7, 2017. In addition please provide the LPR data for the following license plates for the same time period: 
Plate # State
YAIL106 OR
YAIF799 OR
YAIL107 OR
61209RP WA
YAIK554 OR
YAIL146 OR
</t>
  </si>
  <si>
    <t xml:space="preserve">LPR data for US DOT # 942132 Merit Trucking Co. from January 1, 2016 through January 31, 2018. In addition please provide the LPR data for the following license plates for the same time period: 
Plate # State
UP64891 CA
UP74866 CA
VP57011 CA
UP94423 CA
VP57148 CA
VP57149 CA
WP81801 CA
VP65190 CA
VP65191 CA
VP58680 CA
VP81261 CA
VP94848 CA
VP94849 CA
WP21805 CA
VP46302 CA
VP71799 CA
VP94850 CA
VP94851 CA
WP21804 CA
WP29145 CA
WP31663CA
WP45472 CA
WP45473 CA
WP69239 CA
WP69240 CA
WP69352 CA
WP75725 CA
WP75726 CA
WP75727 CA
WP92396 CA
XP23109 CA
XP23110 CA
</t>
  </si>
  <si>
    <t xml:space="preserve">LPR data for US DOT # 1691575 Presto Logistics from June 10, 2015 through January 31, 2018. In addition please provide the LPR data for the following license plates for the same time period: 
Plate # State
VP72001 CA
VP68828 CA
VP75037 CA
VP87162 CA
WP49413 CA
WP37319 CA
WP37331 CA
</t>
  </si>
  <si>
    <t xml:space="preserve">LPR data for US DOT # 2177018 Shasta Logistics Inc. from September 14, 2016 through December 31, 2017. In addition please provide the LPR data for the following license plates for the same time period: 
Plate # State
9F09036 CA
</t>
  </si>
  <si>
    <t xml:space="preserve">LPR data for US DOT #0063391 (R L CARRIERS) for the following months 8/1/2015 - 1/31/18.  In addition please provide the LPR data for the following license plates for the same time period:
Plate #   State
2209312  IN
1104826  IN
1103603  IN
2341067  IN
2640387  IN
1101275  IN
2266035  IN
2392478  IN
2486985  IN
2180073  IN
2180144  IN
2180149  IN
2474269  IN
2640484  IN
1103606  IN
2640599  IN
1103553  IN
2266042  IN
2392534  IN
2518955  IN
1101273  IN
2180146  IN
2312260  IN
2640388  IN
2533357  IN
1103574  IN
2209310  IN
1103603  IN
1103605  IN
1100960  IN
1101137  IN
2209266  IN
1103926  IN
1103730  IN
1103396  IN
1104415  IN
2266071  IN
2312090  IN
2041768  IN
2312259  IN
1100832  IN
2180074  IN
2209266  IN
2209267  IN
1104827  IN
2474368  IN
1104852  IN
2075427  IN
1183341  IN
2312180  IN
2474430  IN
</t>
  </si>
  <si>
    <t xml:space="preserve">LPR data for US DOT # 2862932 Flagship Trucking Inc. from April 8, 2016 through November 18, 2017. In addition please provide the LPR data for the following license plates for the same time period: 
Plate # State
WP80701 CA
WP84970 CA
WP72667 CA
WP81811 CA
</t>
  </si>
  <si>
    <t xml:space="preserve">LPR data for US DOT # 2916647  (NEW HORIZON TRUCKLINE INC)) from 02/06/2017 through 12/31/2017. In addition please provide the LPR data for the following license plates for the same time period:
Plate #  State 
WP98620   CA
WP91804   CA
VP85811   CA
WP01456   CA
WP75335   CA
WP04843   CA
WP64912   CA
WP69014   CA
WP91857   CA
WP09610   CA
WP75222   CA
WP76507   CA
</t>
  </si>
  <si>
    <t>LPR data for US DOT #1769856 Molalla Redi-Mix and Rock Products INC for the following months: 2Q-2016 
April</t>
  </si>
  <si>
    <t xml:space="preserve">LPR data for US DOT #2569866  North West Mulch Corp. for the following months: 1Q-2016 </t>
  </si>
  <si>
    <t xml:space="preserve">LPR data for US DOT # 1266816 Air Liquide US LP for the following months: June 2015 
April 2016 
October 2016 
November 2016 
December 2016 
January 2017 </t>
  </si>
  <si>
    <t>LPR data for US DOT #2123692 Inter City Transport LLC for the following Quarters: 1Q-2015 
January
February
March
2Q-2016</t>
  </si>
  <si>
    <t>LPR data for US DOT #2459514 Emmanuel LLC for the following Quarters: 2Q-2016 
April
May</t>
  </si>
  <si>
    <t xml:space="preserve">LPR data for US DOT #0728630 FAF Inc. for the following months: July 2015 
July 2016 
October 2017 </t>
  </si>
  <si>
    <t xml:space="preserve">LPR data for US DOT #0164025 (FEDEX CUSTOM CRITICAL INC) for the following months 9/1/2015 - 3/31/18.  In addition please provide the LPR data for the following license plates for the same time period:
Plate #   State
PVV1408  OH
C200HT  TN
A437HT  TN
A786HU  TN
PWC4496  OH
D474HT  TN
2381198  IN
E912HV  TN
A046HU  TN
B3462V  FL
C217AD  GA
PWC1496  OH
2428941  IN
D180HV  TN
RA39002  MI
IC25K1  GA
P824736  IL
A421977  MS
53107PC  NY
PWC1797  OH
A783HU  TN
AT723B  NJ
E064HV  TN
PVU2044  OH
PVX5001  OH
F087HV  TN
AT170U  NJ
K004760  TX
PVW2534  OH
PWA3464  OH
53300PC  NY
R300933  TX
PWF1736  OH
1130592  AL
R315003  TX
PWF1850  OH
K063622  TX
PVZ6791  OH
RB22309  MI
2414230  IN
A315HVTN
E269HV  TN
A799HU  TN
G026HV  TN
P246435  LA
PWE5787  OH
AA00DA  FL
IC98QD  GA
PWA4604  OH
P243081  LA
PWE5317  OH
RB53022  MI
PWF1566  OH
AT701Z  NJ
</t>
  </si>
  <si>
    <t xml:space="preserve">LPR data for US DOT # 2907608 Rivas Transport from August 3, 2016 through January 2, 2018. In addition please provide the LPR data for the following license plates for the same time period: 
Plate # State
WP89615 CA
WP84679 CA
</t>
  </si>
  <si>
    <t xml:space="preserve">LPR data for US DOT # 2796967 Diamond Xpress LLC from April 7, 2016 through January 2, 2018. In addition please provide the LPR data for the following license plates for the same time period: 
Plate # State
WP76536 CA
WP76545 CA
WP54756 CA
WP54773 CA
WP76588 CA
WP92753 CA
WP59238 CA
WP76547 CA
</t>
  </si>
  <si>
    <t>Supersonic Transport LTD</t>
  </si>
  <si>
    <t>Sandeep Bhullar</t>
  </si>
  <si>
    <t>Please provide Records of all these vehicles.
March 15, 2018 to April 3, 2018.
US DOT NO. - 1424788
UNIT# PLATE# VEHICLE                 VIN#
701      41060P    FREIGHTLIN 2018</t>
  </si>
  <si>
    <t xml:space="preserve">US DOT NO - 655788
MC NO - 308254
Requested Time Period - March 1 - March 30
Please provide me all Truck Scale Crossing times in Washington State during the month of March 2018. </t>
  </si>
  <si>
    <t xml:space="preserve">Two requests for the time period of December 2, 2017  through March 8 , 2018. 
1) License plate reader data for USDOT # 2967932 for ROSMER ENTERPRISES LLC , for the above period 
2) License plate reader data for the base plate(s) listed below.  For USDOT#: 2967932, ROSMER ENTERPRISES LLC.
Vehicle Base Plates /  Unit #: 
XP13762   CA  1FUJGLDRX9LAC4500       1200
</t>
  </si>
  <si>
    <t>LPR data for USDOT#1772407 from 4/1/15 through 12/31/17. In addition I need LPR data for the following base plates for the same time period. 6202PM, 6203PM, 4327PP, 4328PP, 6965PP, 2609PR, 5690PR, 4634PT, 5226PK, 7925PT, 1398PV, 8788PT and 8904PT all Ontario plates.</t>
  </si>
  <si>
    <t>LPR data for USDOT#2782468 for imagine Logistiacs Inc from10/26/15 to 1/5/1017. In addition I need LPR data for the following base plates for the same time period. Plate Numbers WP76824 and WP71472 both are California plates.</t>
  </si>
  <si>
    <t xml:space="preserve">I am requesting the Washington state scale crossing reports for the month of February and March, 2018,  for Ness Campbell Crane &amp; Rigging, US DOT #78066.
</t>
  </si>
  <si>
    <t>Dale Bouma Trucking</t>
  </si>
  <si>
    <t>I am looking for any records of scales that have been passed or used by Unit #186 Licence Plate# MT PA 15651 DOT#351951 Transponder# 672658125. I would like to get a list of the above scales from 1/1/2018 until present (4/19/2018). This truck had Transponder #672657242 until about 2 weeks ago.</t>
  </si>
  <si>
    <t xml:space="preserve">LPR data for US DOT # 1876969  (Eva Logistics Inc) from 6/1/2016 through 1/31/2018. 
</t>
  </si>
  <si>
    <t xml:space="preserve">LPR data for US DOT # 0908382  (Michael Dusi Trucking Inc) from 10/1/2015 through 2/28/2018. 
</t>
  </si>
  <si>
    <t xml:space="preserve">LPR data for USDOT # 2895003 (Ashtin Transport LLC) from 10/12/2016 through 12/01/2017.  In addition, please provide the LPR data for the following license plates for the same time period:  
A318296 MS
A318341 MS
A318342 MS
A318343 MS
A318767 MS
A418620 MS
A431225 MS
A432514 MS
P211165 IL
P239776 LA
P239779 LA
R226150 TX
R290185 TX
R290186 TX
</t>
  </si>
  <si>
    <t>Mike Navratil</t>
  </si>
  <si>
    <t xml:space="preserve">LPR data for US DOT #1960397, EAS Transport Inc. from 1/1/17 through 1/3/18. In addition please provide the LPR data for the following license plates for the same time period:
Plate #  State 
9F11664CA
9F11665CA
9F63209CA
9F63210CA
9F73209CA
WP02819CA
WP25330CA
WP33565CA
WP43454CA
WP43488CA
WP50578CA
WP73250CA
WP73458CA
WP77699CA
WP78552CA
WP78565CA
WP80505CA
WP80512CA
WP80520CA
WP87004CA
WP87005CA
WP92867CA
WP96971CA
WP96977CA
WP96978CA
WP96993CA
WP96998CA
XP06377CA
XP12454CA
XP12455CA
</t>
  </si>
  <si>
    <t xml:space="preserve">I am requesting the Washington state scale crossing reports for the months of January, 2018,  for IXL Transportation, U.S. DOT # 461817.  
</t>
  </si>
  <si>
    <t xml:space="preserve">I am requesting the Washington state scale crossing reports for the month of March, 2018,  for Young's Transport, U.S. DOT # 798827.
</t>
  </si>
  <si>
    <t xml:space="preserve">LPR data for US DOT #0251206 (CONTINENTAL EXPRESS INC) for the following months 9/1/2015 - 12/31/17.  In addition please provide the LPR data for the following license plates for the same time period:
Plate #   State
PVW4294  OH
PVK7668  OH
PVT3263  OH
AAB400  OH
PVY1686  OH
AAB401  OH
AAB402  OH
AAB403  OH
PWC4195  OH
PVW4206  OH
PVW4227  OH
AAB304  OH
AAB765  OH
AAB766  OH
AAB767  OH
AAB768  OH
AAB188  OH
</t>
  </si>
  <si>
    <t xml:space="preserve">I work for Harlens Trucking Ltd. as the Safety Manager. I would like to get the License Plate Reader information 
for the month of February 2018  for the following plates. All plates are from the BC Canada jurisdiction.
USDOT # - 757148
37833P
28290P
26374P
34332P
32543P
37915P
37916P
37876P
39562P
32544P
36831P
37847P
37848P
40494P
40490P
26399P
40486P
20099P
24831P
24832P
07968P
32217P
27748P
27749P
32211P
37880P
28295P
35022P
18795P
39547P
32220P
39568P
</t>
  </si>
  <si>
    <t xml:space="preserve">LPR data for US DOT #02137232, KMP Trucking. from 6/1/2015 through 2/28/18. In addition please provide the LPR data for the following license plates for the same time period:
Plate #  State 
PR27743SD
PR27744SD
PR28338SD
PR29338SD
PR30091SD
PR31016SD
PR31755SD
</t>
  </si>
  <si>
    <t xml:space="preserve">LPR data for USDOT#2513689 for Forward Motion Transportation  from8/20/15 to 2/28/2018. In addition I need LPR data for the following base plates for the same time period.
 Plate Numbers  WP57837,  WP74385 and WP91611 all are California plates.
</t>
  </si>
  <si>
    <t xml:space="preserve">LPR data for USDOT#1471860 for F T L Express (Full Truck Load Express)
 from  8/1/15 to 3/31/2018. 
In addition I need LPR data for the following base plates for the same time period.
 Plate Numbers  VP92264,  VP92265 , WP69145, XP06850, WP73124, WP33412, VP80306, WP22788, WP49843
VP67746Ã¢â‚¬Â¦Ã¢â‚¬Â¦ all are California plates.
</t>
  </si>
  <si>
    <t xml:space="preserve">I work for Harlens Trucking Ltd. as the Safety Manager. I would like to get the License Plate Reader information 
for the month of February 2018  for the following plates. All plates are from the BC Canada jurisdiction.
USDOT # - 757148
37833P
28290P
26374P
34332P
32543P
37915P
37916P
37876P
39562P
32544P
37848P
37847P
40494P
40490P
40486P
20099P
24831P
34832P
07968P
32217P
27748P
27749P
32211P
42406P
37880P
28295P
35022P
18795P
39547P
32220P
39568P
</t>
  </si>
  <si>
    <t>US DOT NO-655788
MC NO-308254
Requested Time Period - April 1st-April 30th
Please provide me all Scale Truck Crossing times in Washington State during the month of April.</t>
  </si>
  <si>
    <t xml:space="preserve">I would like to request plate readings on the list of commercial motor vehicles on the attached excel file.  I would also like to request plate readings for the USDOT # 2450180 Platinum Logistics Team Inc. 
I am requesting this information for the following months:
June 2015 through December 2017. 
</t>
  </si>
  <si>
    <t xml:space="preserve">I work for Harlens Trucking Ltd. as the Safety Manager. I would like to get the License Plate Reader information 
for the month of  MARCH 2018  for the following plates. All plates are from the BC Canada jurisdiction.
USDOT # - 757148
37833P
28290P
26374P
34332P
32543P
37915P
37916P
37876P
39562P
32544P
37848P
37847P
40494P
40490P
40486P
20099P
24831P
34832P
07968P
32217P
27748P
27749P
32211P
42406P
37880P
28295P
35022P
18795P
39547P
32220P
39568P
</t>
  </si>
  <si>
    <t xml:space="preserve">Two requests for the time period of July 1, 2015  through January 5, 2017. 
1) License plate reader data for USDOT # 1874042 for RAPID TRANSPORT LLC , for the above period 
2) License plate reader data for the base plate(s) listed below.  For USDOT#: 1874042, RAPID TRANSPORT LLC.
Vehicle Base Plates /  Unit #: 
44582RP   WA  4V4NC9GH94N361687          95 
46981RP   WA  2FZHAZA8X1AH87737         100 
55336RP   WA   2FZHAZA8X1AH87737        100 
43708RP   WA   4V4NC9TH73N341507        101
59845RP   WA   4V4NC9TG78N459622        103
50033RP   WA   4V4NC9GH57N478042        105 
32658RP   WA     4V4NC9TG63N340887       107 
47438RP   WA   4V4NC9KJ97N477485          111 
55335RP   WA     4V4NC9KJ97N477485        111 
49163RP   WA    1FVY3WEB0YLB39943        113 
37702RP   WA    4V4NC9KJ67N477489          115
40384RP   WA    4V4NC9TJ67N467088           117 
41916RP   WA       4V5NC9TJ07N469818        119
47975RP   WA      4V5NC9TJ0CN536217        121
51631RP   WA      4V4NC9TJ9AN281553        127
52661RP   WA       4V4NC9TG13N340991       129
54164RP   WA      1NP5D49XX7D693169        131
</t>
  </si>
  <si>
    <t xml:space="preserve">Two requests for the time period of November 1, 2015  through January 5, 2017. 
1) License plate reader data for USDOT # 0383576 for TRANS U S  , for the above period 
2) License plate reader data for the base plate(s) listed below.  For USDOT#: 0383576, TRANS U S .
Vehicle Base Plates /  Unit #: 
2VY585    OK    1FUJAPCK66DU25711      39224
</t>
  </si>
  <si>
    <t xml:space="preserve">Two requests for the time period of July 1, 2015  through January 3, 2017. 
CARRIER: USDOT # 2058917 for B&amp;G LOGISTICS INC 
1) License plate reader data.
2) License plate reader data for the base plate(s) listed below. 
Vehicle Base Plates /  Unit #: 
VP97377   CA     4V4NC9TG64N371235         1BG 
VP93912   CA     4V4NC9TG49N269021         2BG 
VP75514    CA    4V4NC9TG85N380407         3BG 
WP61851   CA    4V4NC9TG78N492829         3BG 
WP20446   CA    4V4NC9TG88N492757         4BG
WP31654   CA    4V4NC9TG69N268596         5BG 
WP43757   CA    1FUYSZYB1WP931817        6BG 
WP61850   CA    4V4NC9TG38N499776         7BG
</t>
  </si>
  <si>
    <t xml:space="preserve">Two requests for the time period of July 1, 2016  through December 31, 2016. 
CARRIER: USDOT # 2446032 for MILE HI SPECIALTY FOODS INC 
1) License plate reader data.
2) License plate reader data for the base plate(s) listed below. 
Vehicle Base Plates /  Unit #:                                            A016066   UT  1XKYDP9X9HJ154281       SF024
Z033621   UT  1XPHD49X6DD181651      SF002             A016062   UT  1XKYDP9X0HJ154282      SF025
Z033624   UT  1XPHD49X8DD181652      SF003             A016063   UT  1XKYDP9X2HJ154283      SF026
Z033628   UT  1XPHD49XXDD181653      SF004            A016064   UT  1XKYDP9X4HJ154284       SF027
Z033614   UT  1XPHD49X1DD181654      SF006
Z033620   UT  1XPHD49X5DD181656      SF008
Z033622   UT  1XPHD49X7DD181657      SF009
Z033626   UT  1XPHD49X9DD181658      SF010
Z033623   UT  1XPHD49X7DD181660      SF012
Z033604   UT  1XKAD49X9DJ342079      SF014
A016057   UT  1XPBDP9X4HD417730      SF016
A016058   UT  1XPBDP9X6HD417731      SF017
A016059   UT  1XPBDP9X8HD417732      SF018
A016060   UT  1XPBDP9XXHD417733      SF019
A016055   UT  1XPBDP9X1HD417734      SF020
A016056   UT  1XPBDP9X3HD417735      SF021
A016061   UT  1XKYDP9X0HJ154279      SF022
A016065   UT  1XKYDP9X7HJ154280      SF023                                  
</t>
  </si>
  <si>
    <t xml:space="preserve">Dee Dee White </t>
  </si>
  <si>
    <t xml:space="preserve">Good morning.  I am requesting information on a logging truck.  I have the owner name and the USDOT number but that is the only information I have.  If the truck has entered WA on I-90, it is possible it was captured on the LPR and weigh in motion system.  I am hoping that the information I have is enough for you to research.
Truck:  USDOT #2427451
Owner:  Kevin Flory
Licensed in ID (I believe)
</t>
  </si>
  <si>
    <t>Hora Express Transportation LLC</t>
  </si>
  <si>
    <t xml:space="preserve">We would like to access reports with dates and time when our trucks crossed the scales. The period is December 2017 to June 2018. Bellow is a list with License Plates:
#26 - 67033RP , WA 
#33 - P961599, IL ( December 2017- March 2018) 
#777 - 66320RP, WA (February - June) 
#804 - 69774RP, WA (April - June) 
#778 - 71193RP, WA ( May - June) </t>
  </si>
  <si>
    <t xml:space="preserve">LPR data for USDOT#2483088 for United Carrier Group Inc. from  9/1/15 to 9/30/17.
In addition I need LPR data for the following base plates for the same time period.
Plate Numbers;   WP76471, WP38169 and WP28444.
</t>
  </si>
  <si>
    <t xml:space="preserve">We are seeking the following license plate reader data Ã¢â‚¬â€œ data indicating the date, time and locations in which any vehicles associated with USDOT number 1184136, which have crossed at various WSDOT License Plate Reader (LPR) stations for the past six months.  Can you please put the requested data report into a Microsoft Excel spreadsheet format?  
Ã¢â‚¬Â¢	Company Name: THOMAS J COOK 
Ã¢â‚¬Â¢	Doing Business As: SILVER CITY CHARTER &amp; TOURS  
Ã¢â‚¬Â¢	USDOT#: 1184136
</t>
  </si>
  <si>
    <t xml:space="preserve">LPR </t>
  </si>
  <si>
    <t>PDR-14-0040</t>
  </si>
  <si>
    <t xml:space="preserve">Simplot Transportation </t>
  </si>
  <si>
    <t>Candice Allred</t>
  </si>
  <si>
    <t>Date and time that the following transponder was tracked in Washington on April 28-30th.
Transponder # 672625655 Plate # AK475</t>
  </si>
  <si>
    <t>PDR-14-1185</t>
  </si>
  <si>
    <t>I would like to request information (plate readings, etc.) for the following commercial motor vehicles for the time period of November 1, 2013 through April 30, 2014.
Plate #  State    Vin                                           Unit #
YAHM810  OR 4V4NC9GH07N450777        08
YAHE760  OR 4V4NC9GH07N450777        08
YAHN700  OR 1FUJBBCG12LJ89965        19
YAHE609  OR 1FUJBBCG61LH95120        22
YAHM811  OR 1FUJBBCG61LH95120        22
YAHM812  OR 4V4NC9GG74N359041        25
YAHM814  OR 1FUYSWEB3YLA62640        26
YAHM815  OR 1FUYSWEB3WP946872        28
YAHM816  OR 1FUYSSEB3WP979086        36
YAHN944  OR 1FUYSSEB3WP979086        36
YAHM813  OR 1FUJGLDR99LAD7092        40
YAHE608  OR 4V4NC9GH05N396104        44
YAHQ037  OR 4V4NC9THX9N281263        51
YAHM994  OR 4V4NC9TJ26N448231        56</t>
  </si>
  <si>
    <t>PDR-14-1190</t>
  </si>
  <si>
    <t>Plate readings for the commercial motor vehicles UP98704, CA
VP88263, CA. The USDOT # is 1658700. I am requesting the information for the period of: July 1, 2011 through January 31, 2014.</t>
  </si>
  <si>
    <t>PDR-14-1229</t>
  </si>
  <si>
    <t xml:space="preserve">Jeff James </t>
  </si>
  <si>
    <t xml:space="preserve">Data with regard to USDOT number(s) 2131513 and 2431248 for the past six months. </t>
  </si>
  <si>
    <t>PDR-14-1263</t>
  </si>
  <si>
    <t xml:space="preserve">I would like to request plate readings on the attached list of commercial motor vehicles. I would also like to request plate readings for the USDOT # 588428. Signature Mobile Bottlers Inc
I am requesting this information for the following six-months:
JUL-11, AUG-11, SEP-11, JAN-13, FEB-13, MAR-13
</t>
  </si>
  <si>
    <t>PDR-14-1336</t>
  </si>
  <si>
    <t xml:space="preserve">1) Plate readings for the base plates. H94694 AB
H74083 AB, H74091 AB, H74090 AB, K01097 AB, H74096 AB
J05854 AB, H74086 AB, J05858 AB, H74087 AB, K01081 AB
K01082 AB, J05868 AB, H74095 AB and H74089 AB
2) Plate readings for USDOT#: 2046677, OSWAL LOGISTICS INC.
</t>
  </si>
  <si>
    <t>PDR-14-1376</t>
  </si>
  <si>
    <t>All documents including photographs relating to all Washington State scale crossings for all of our vehicles operating under US DOT 1076308 for the following dates May 1, 2014 to June 1, 2014.</t>
  </si>
  <si>
    <t>PDR-14-1402</t>
  </si>
  <si>
    <t>March 2014 USDOT # 757148 Plates: 10964P, 16340P, 10963P, 04254P, 04255P, 09026P, 13814P, 03262P, 06735P, 14774P, 10961P, HA6758, 10960P, P86837, 11952P, 05469P, 05470P, 02460P, DL3470, 10184P, 11939P, 11935P, 10965P, 11504P, 14733P, 14736P, 14746P, 14771P, 14748P, 14747P, 02457P, 18783P, 18784P, 20099P, 07968P, 11957P, 17419P, 11955P, 13805P, 13815P, 20111P, 19398P, 04252P, 16336P, 17393P, 16719P, 17419P, 18791P, 18782P, 19377P, 20095P</t>
  </si>
  <si>
    <t>PDR-14-1455</t>
  </si>
  <si>
    <t xml:space="preserve">Data indicating the date, time and locations in which any vehicles associated with USDOT number 2002356, which have crossed at various WSDOT License Plate Reader (LPR) stations for the past six months, including all photographs.  </t>
  </si>
  <si>
    <t>PDR-14-1474</t>
  </si>
  <si>
    <t>Nor pass transponder reports showing date and times of all Washington state scale crossings between 5/1/14 thru 5/31/14 for USDOT 192473.</t>
  </si>
  <si>
    <t>PDR-14-1511</t>
  </si>
  <si>
    <t>Date, time, and locations in which any vehicles associated with this USDOT number (2104338) crossed various WSDOT license plate readers during the past 6 months (January through June 2014).</t>
  </si>
  <si>
    <t>PDR-14-1513</t>
  </si>
  <si>
    <t xml:space="preserve">date and time that transponder 672621920 in our unit #10812, plate # AK474 was tracked in Washington specifically June 6-13, 2014. </t>
  </si>
  <si>
    <t>PDR-14-1522</t>
  </si>
  <si>
    <t>Vahe Minasyan</t>
  </si>
  <si>
    <t>We would like to obtain the license plate reader information: time and date of vehicles driving into or by WA state scales from 5/1/2014 to 6/30/14 for US DOT 1520385.</t>
  </si>
  <si>
    <t>PDR-14-1729</t>
  </si>
  <si>
    <t>Supreme Chain Logistics, LTD.</t>
  </si>
  <si>
    <t>SUPREME CHAIN LOGISTICS LTD FROM MAY-01-2014 TO JUNE-30-2014.</t>
  </si>
  <si>
    <t>PDR-14-1768</t>
  </si>
  <si>
    <t xml:space="preserve">LPR data for US DOT # 0701409  (ARIAS SONS TRUCKING) from 6/13/13 through 3/31/16. In addition please provide the LPR data for the following license plates for the same time period:
Plate #  State 
VP61933  CA 
VP669421 CA 
TP06870  CA 
VP69421  CA 
WP18040  CA 
WP41165  CA 
</t>
  </si>
  <si>
    <t xml:space="preserve"> USDOT# 192475 - We request the Nor Pass Transponder reports 
showing dates and times of all Washington State Scale Crossings between the  following dates:
March 16-31, 2017
</t>
  </si>
  <si>
    <t>Zee Transport</t>
  </si>
  <si>
    <t>Meh Khan</t>
  </si>
  <si>
    <t>License Plate Reader and camera information for the month of March 2014 for the following plates. Please also send all transponder information associated to this USDOT #.  All plates are from the BC Canada jurisdiction.
USDOT # - 2323670
Plates:
03180P, 04943P, 05395P, 06645P, 08387P, 08388P, 08948P, 09417P, 10756P, 11508P, 11509P, 13820P, 14739P, 14742P, 17382P, 17385P, 17390P, 17413P, 18772P, 18789P.</t>
  </si>
  <si>
    <t>LPR &amp; Camera Information</t>
  </si>
  <si>
    <t>PDR-14-0854</t>
  </si>
  <si>
    <t>License Plate Reader and Camera information for the month of September 2014 for the following plates. Please also send all transponder information associated to this USDOT #.  All plates are from the BC Canada jurisdiction.
USDOT # - 932189
Plates:
P95504
20500P
09194P
04194P
18230P
P89208</t>
  </si>
  <si>
    <t>PDR-14-2835</t>
  </si>
  <si>
    <t>Regal Transport</t>
  </si>
  <si>
    <t>License Plate Reader and Camera information for the month of September 2014 for the following plates. Please also send all transponder information associated to this USDOT #.  All plates are from the BC Canada jurisdiction.
USDOT # - 01319641
Plates:
20510P; 09673P; 21845P; 22292P; 20536P; 20538p; 11773P; 13385P; P98154; 09217P; 14382P; 08202P; 08203P; 09192P; 21234P; 09258P; 10376P; 10377P; P99867; 01282P; 01299P; 10423P; 10424P; 04710P; 11785P; 13346P; 15786P; 16239P; 16645P.</t>
  </si>
  <si>
    <t>PDR-14-2836</t>
  </si>
  <si>
    <t>License Plate Reader and Scale Camera information for the month of November 2014 for the following plates. All plates are from the BC Canada jurisdiction. USDOT # - 757148
Plates: 10964P; 20786P;  10963P;  04254P;  04255P;  09026P;  13814P;  14774P;  22405P;  HA6758;  10960P;  P86837;  11952P;  05469P;  05470P;  02460P;  DL3470;  21387P;  11935P; 10965P; 11504P; 14733P; 14736P; 14746P; 14771P; 14748P; 21398P; 02457P; 18783P; 18784P; 20099P; 07968P; 11957P; 17419P; 11955P; 13805P; 13815P; 20111P; 19398P; 04252P; 16336P; 17393P; 18795P; 18791P; 18782P; 19377P; 21403P; 21401P; 22416P</t>
  </si>
  <si>
    <t>PDR-15-0191</t>
  </si>
  <si>
    <t>All Documents including photographs relating to all Washington State scale crossings for all of our vehicles operation under USDOT 1076308 for the date of January 1, 2014 to February 1, 2014.</t>
  </si>
  <si>
    <t>LPR &amp; Photograph Information</t>
  </si>
  <si>
    <t>PDR-14-0242</t>
  </si>
  <si>
    <t>License Plate Reader and Camera information for the month of February 2015 for the following plates. All plates are from the BC Canada
jurisdiction. USDOT # - 757148
Plates: 10964P; 20786P; 10963P; 04254P; 04255P; 09026P; 13814P; 14774P; 22405P; HA6758; 10960P; 11952P; 05469P; 05470P; 02460P; DL3470; 21387P; 11935P; 10965P; 11504P; 14733P; 14736P; 14746P; 14771P; 14748P; 24286P; 02457P; 18783P; 18784P; 20099P; 07968P; 11957P; 22840P; 17419P; 11955P; 13805P; 13815P; 20111P; 19398P; 04252P; 16336P; 17393P;  18795P; 18791P; 18782P; 19377P; 21401P; 22416P; 24301P.</t>
  </si>
  <si>
    <t>LPR and Camera information</t>
  </si>
  <si>
    <t>PDR-15-0673</t>
  </si>
  <si>
    <t>This request is being held due to the fact that we have not received the request for Authorization from the company that you are requesting records for. Please obtain this Letter of Authorization and forward to our office so we can provide the records requested.
I will grant a 15 day extension to this request and if we have not received the records in that time, we will deny your request.</t>
  </si>
  <si>
    <t xml:space="preserve">License Plate Reader and Camera information for the month of March 2015 for the following plates. All plates are from the BC Canada jurisdiction.
USDOT # - 932189
Plates:
P95504; 20500P; 09194P; 04194P; 18230P; P89208. </t>
  </si>
  <si>
    <t>LPR and Camera Information</t>
  </si>
  <si>
    <t>PDR-15-0999</t>
  </si>
  <si>
    <t>Extension to wait for the letter of authorization to be received.</t>
  </si>
  <si>
    <t xml:space="preserve">License Plate Reader information for the month of March 2015 for the following plates. Please also send all transponder information associated to this USDOT #.  All plates are from the BC Canada jurisdiction.
USDOT # - 01319641
Plates: 20510P; 09673P; 21845P; 22292P; 20536P; 20538p; 22704P; 24144P; 13385P; P98154; 09217P; 14382P; 08202P; 08203P; 09192P; 21234P; 09258P; 10376P; P99867; 01282P; 01299P; 10423P; 10424P; 04710P; 11785P; 13346P; 15786P; 16239P; 16645P; 18565P. </t>
  </si>
  <si>
    <t>PDR-15-1000</t>
  </si>
  <si>
    <t xml:space="preserve">License Plate Reader and camera information for the month of February 2015 for the following plates. All plates are from the BC Canada jurisdiction. USDOT # - 757148
Plates: 10964P; 20786P; 10963P; 04254P; 04255P; 09026P; 13814P; 14774P; 22405P; HA6758; 10960P; 11952P; 05469P; 05470P; 02460P; DL3470; 21387P; 11935P; 10965P; 11504P; 14733P; 14736P; 14746P; 14771P; 14748P; 24286P; 02457P; 18783P; 18784P; 20099P; 07968P; 11957P; 22840P; 17419P
11955P; 13805P; 13815P; 20111P; 19398P; 04252P; 16336P; 17393P; 18795P; 18791P; 18782P; 19377P; 21401P; 22416P; 24301P. </t>
  </si>
  <si>
    <t>PDR-15-1159</t>
  </si>
  <si>
    <t>Requesting all documents including photographs relating to all Washington State Scale Crossings for all of our vehicles operating under USDOT 1076308 for the following dates:
From:   April 1, 2015
To:       May 1, 2015</t>
  </si>
  <si>
    <t>PDR-15-1272</t>
  </si>
  <si>
    <t>License Plate Reader information for the month of May 2015 for the following plates. All plates are from the BC Canada
jurisdiction.
USDOT # - 757148
Plates: 10964P; 20786P; 10963P; 04254P; 04255P; 09026P; 24284P; 13814P; 24283P; 14774P; 22405P; 10960P; 11952P; 02460P; DL3470; 21387P; 10965P; 11504P; 14733P; 14736P; 14746P; 14771P; 26399P; 24286P; 02457P; 18783P; 18784P; 20099P; 24831P; 24832P; 07968P; 11957P; 22840P; 24833P; 17419P; 11955P; 13805P; 13815P; 19398P; 04252P; 16336P; 17393P; 18795P; 18791P; 18782P; 19377P; 22416P; 24301P;
26401P; 26362P.</t>
  </si>
  <si>
    <t>PDR-15-1627</t>
  </si>
  <si>
    <t xml:space="preserve">Plate readings for the commercial vehicle(s) listed on a separate Excel plate list that have the company name of TOTAL TRANSPORT LLC associated with USDOT # 2315585.    I am requesting information for the period of  AUG 1, 2013  through  JUNE 20, 2015.  
Base Plate	   Unit #
YAHC364   OR	         1
YAHP634   OR	         1
YAHC365   OR	         2
YAHC729   OR	         2
YCCS444   OR	         2
YAHC383   OR	        99
YCCS441   OR	        99
YAHC939   OR	      1398
YAHQ948   OR	      1497
YAHV275   OR	      1498
YAHR974   OR	      1596
</t>
  </si>
  <si>
    <t>LPR Da6ta</t>
  </si>
  <si>
    <t xml:space="preserve">I would like to request information (plate readings, etc.) for the following commercial motor vehicles for the time period of November 1, 2013 through April 30, 2014 (six months).
The information will be used in conjunction with a Safety Compliance Review of GLOBAL TRANSPORT LLC, USDOT 2161408
All vehicles have Oregon base plates
Plate #  State    Vin                                           Unit #
YAGP198  OR 4V4NC9TG87N440821       001
YAGZ644  OR 4V4NC9TG96N400620       002
YAHE790  OR 4V4NC9TJ76N434359       003 
</t>
  </si>
  <si>
    <t>LPR Data</t>
  </si>
  <si>
    <t>PDR-14-1189</t>
  </si>
  <si>
    <t>Records Hauling Service, Inc.</t>
  </si>
  <si>
    <t>Steven Owens</t>
  </si>
  <si>
    <t>WA State scale crossings 11/01/13 thru 4/30/14 for our DOT# 140998</t>
  </si>
  <si>
    <t>PDR-14-1266</t>
  </si>
  <si>
    <t>USDOT Name = Ken Montgomery Trucking Inc
USDOT Number = 546727
Time Frames = 30 Day Periods
I am requesting license plate reader (LPR) data for this motor carrier. The USDOT Federal Motor Carrier Safety Administration is conducting a review of this Oregon domiciled motor carrier.
The data I am requesting are the date, time, and locations in which any vehicles associated with this USDOT number crossed various WSDOT license plate readers during the past 6 months (November 2013 through April 2014). Please send the data in a Microsoft Excel spreadsheet format.</t>
  </si>
  <si>
    <t>PDR-14-1281</t>
  </si>
  <si>
    <t>US Dept. of Transportation</t>
  </si>
  <si>
    <t xml:space="preserve">We would like to request the following data with regard to USDOT number 1880383 Ã¢â‚¬â€œ FMCSA is investigating a motor carrier involving a pattern of fatigued driving violations; 
Ã¢â‚¬Â¢	Company Name: WEST COAST LOGISTICS, LLC
Ã¢â‚¬Â¢	Doing Business As: WCL
Ã¢â‚¬Â¢	USDOT: 1880383
We are seeking the following license plate reader data Ã¢â‚¬â€œ data indicating the date, time and locations in which any vehicles associated with USDOT number 1880383, which have crossed at various WSDOT License Plate Reader (LPR) stations for the past six months, including all photographs.  Can you please put the requested data report into a Microsoft Excel spreadsheet format?  
</t>
  </si>
  <si>
    <t>PDR-14-1296</t>
  </si>
  <si>
    <t>USDOT Name = HAile Habtetsion Tasfamichael
USDOT Number= 1577872
Time Frames= 30 Day Periods</t>
  </si>
  <si>
    <t>LPR data</t>
  </si>
  <si>
    <t>PDR-14-1305</t>
  </si>
  <si>
    <t xml:space="preserve">data with regard to USDOT number 2183994 Ã¢â‚¬â€œ FMCSA is investigating a motor carrier involving a pattern of fatigued driving violations; 
Ã¢â‚¬Â¢	Company Name: GHIRMAI DEBESSU
Ã¢â‚¬Â¢	Doing Business As: PACIFIC GATE TRUCKING
Ã¢â‚¬Â¢	USDOT: 2183994  
We are seeking the following license plate reader data Ã¢â‚¬â€œ data indicating the date, time and locations in which any vehicles associated with USDOT number 2183994, which have crossed at various WSDOT License Plate Reader (LPR) stations for the past six months, including all photographs.  Can you please put the requested data report into a Microsoft Excel spreadsheet format?  
</t>
  </si>
  <si>
    <t>PDR-14-1431</t>
  </si>
  <si>
    <t xml:space="preserve">License Plate Reader information for the month of May 2014for the following plates. All plates are from the BC Canada
jurisdiction.
USDOT # - 757148
Plates:
10964P
16340P
10963P
04254P
04255P
09026P
13814P
03262P
06735P
14774P
10961P
HA6758
10960P
P86837
11952P
05469P
05470P
02460P
DL3470
10184P
11939P
11935P
10965P
11504P
14733P
14736P
14746P
14771P
14748P
14747P
02457P
18783P
18784P
20099P
07968P
11957P
17419P
11955P
13805P
13815P
20111P
19398P
04252P
16336P
17393P
16719P
17419P
18791P
18782P
19377P
20095P
</t>
  </si>
  <si>
    <t>PDR-14-1432</t>
  </si>
  <si>
    <t xml:space="preserve">LPR data for US DOT # 0749588 (QUEST GLOBAL INC) from January 1, 2012 to May 31, 2014. In addition, please provide LPR data for the following plates from the same time period stated above.
IC83H6   GA
IC5A85   GA
IC34AS   GA
IC2U85   GA
IC5A86   GA
IC34AS   GA
IC83H9   GA
IC56HQ   GA
IC17V5   GA
IC13I8   GA
IC13I8   GA
IC13I8   GA
IC17V8   GA
IC17V8   GA
IC8A34   GA
IC17V8   GA
IC17V8   GA
IC83H7   GA
IC01EQ   GA
IC8A34   GA
IC8A34   GA
IC17V8   GA
IC2L03   GA
IC2L03   GA
IC2L03   GA
IC2L03   GA
IC2L03   GA
IC06DV   GA
IC06DV   GA
IC17V8   GA
IC17V8   GA
IC6J85   GA
IC7Y53   GA
IC2U75   GA
IC08KC   GA
</t>
  </si>
  <si>
    <t>PDR-14-1473</t>
  </si>
  <si>
    <t>license plate reader (LPR) data for this motor carrier. The USDOT Federal Motor Carrier Safety Administration is conducting a review of this Oregon domiciled motor carrier.
The data I am requesting are the date, time, and locations in which any vehicles associated with this USDOT number crossed various WSDOT license plate readers during the past 6 months (December 2013 through May 2014). Please send the data in a Microsoft Excel spreadsheet format.
USDOT Name = Robert Preston
USDOT Number = 2366913
Time Frames = 30 Day Periods</t>
  </si>
  <si>
    <t>PDR-14-1477</t>
  </si>
  <si>
    <t>USDOT Name = Doyal Reed Trucking Inc
USDOT Number = 539024
Time Frames = 30 Day Periods
I am requesting license plate reader (LPR) data for this motor carrier. The USDOT Federal Motor Carrier Safety Administration is conducting a review of this Oregon domiciled motor carrier.
The data I am requesting are the date, time, and locations in which any vehicles associated with this USDOT number crossed various WSDOT license plate readers during the past 6 months (January through June 2014).</t>
  </si>
  <si>
    <t>PDR-14-1504</t>
  </si>
  <si>
    <t xml:space="preserve">data with regard to USDOT number 1968139 Ã¢â‚¬â€œ FMCSA is investigating a motor carrier involving a pattern of fatigued driving violations; 
Ã¢â‚¬Â¢ Company Name: NEVER DELAY SERVICE TRANSPORT, INC
Ã¢â‚¬Â¢ USDOT: 1968139
We are seeking the following license plate reader data Ã¢â‚¬â€œ data indicating the date, time and locations in which any vehicles associated with USDOT number 1968139, which have crossed at various WSDOT License Plate Reader (LPR) stations for the past six months, including all photographs. 
We are also seeking the same information on the following British Columbia, Canada license plates; 
Ã¢â‚¬Â¢	19130P
Ã¢â‚¬Â¢	05668P
Ã¢â‚¬Â¢	13395P
Ã¢â‚¬Â¢	14426P
Ã¢â‚¬Â¢	P98157
Ã¢â‚¬Â¢	13398P
Ã¢â‚¬Â¢	13360P
Ã¢â‚¬Â¢	P98158
Ã¢â‚¬Â¢	13386P
Ã¢â‚¬Â¢	14427P
Ã¢â‚¬Â¢	08181P
Ã¢â‚¬Â¢	05669P
Ã¢â‚¬Â¢	03668P
Ã¢â‚¬Â¢	04674P
Ã¢â‚¬Â¢	05672P
Ã¢â‚¬Â¢	P98160
Ã¢â‚¬Â¢	P98159
</t>
  </si>
  <si>
    <t>PDR-14-1506</t>
  </si>
  <si>
    <t>Harold Smith</t>
  </si>
  <si>
    <t xml:space="preserve">information (plate readings, etc) on  the following commercial motor vehicles for the time period of December 2013 through May 2014 (Six months).
The information will be used in conjunction with a federally rated safety compliance review of Hunt Express LLC, USDOT 02180911
Seven vehicles have Oregon base plates and one vehicle has an Indiana base plate and one vehicle has a Washington base plate.
Please email to me and to John Truly.  Thank You
YAGV801  OR	1	Diesel 	1999	PTRB 	1XP5DD9XXWD469758	006
YAGS104  OR	1	Diesel 	1998	PTRB 	1XP5DD9XXWD469758	00
YAGS105  OR	1	Diesel 	1999	KW 1XKWD69X2XR795000	007
YAGS103  OR	1	Diesel 	1999	PTRB 	1XP5DR9X0XD487499     005
YAHQ024	OR	1	Diesel	1999	KW	1XKWD69X2XR795001
YAHQ023	OR	1	Diesel	1998	PTRB	1XP5DB9X1WD468759
YAHQ022	OR	1	Diesel	1999	PTRB	1XP5DR9X0XD487491
41879RP	WA	1	Diesel	1998	PTRB	1XP5DB9XXWD468758
1224264	IN	1	Diesel	2011	FRGHT	1FUJGLDR8BSAX7678
</t>
  </si>
  <si>
    <t>PDR-14-1549</t>
  </si>
  <si>
    <t>USDOT Name = William Stanley &amp; Sons Paving LLC
USDOT Number = 667290
Time Frames = 30 Day Periods
I am requesting license plate reader (LPR) data for this motor carrier. The USDOT Federal Motor Carrier Safety Administration is conducting a review of this Oregon domiciled motor carrier.
The data I am requesting are the date, time, and locations in which any vehicles associated with this USDOT number crossed various WSDOT license plate readers during the past 6 months (January through June 2014).</t>
  </si>
  <si>
    <t>PDR-14-1629</t>
  </si>
  <si>
    <t>Glostone Trucking Solutions</t>
  </si>
  <si>
    <t>Ale Winkler</t>
  </si>
  <si>
    <t>LPR data
 White Bird Trucking
975646
MC-412909
For the months of May 5/1-5/30</t>
  </si>
  <si>
    <t>PDR-14-1642</t>
  </si>
  <si>
    <t xml:space="preserve">LPR data for US DOT #02350522 - TP TRUCKING  from Dec 1, 2012  through May 6, 2014. In addition, please send LPT data for the following plates from Dec 1 through May 6, 2014. 
PLATE 	STATE
VA0023 	IA
VA0024 	IA
VA0025 	IA
VA0026 	IA
VA0027 	IA
VA0028	IA
VA0029 	IA
VA0030 	IA
VA0031 	IA
VA030  	IA
</t>
  </si>
  <si>
    <t>PDR-14-1655</t>
  </si>
  <si>
    <t xml:space="preserve">information (plate readings, etc.) for the following commercial motor vehicles for the time period of December 1, 2013 through the most current date in June 2014.
The information will be used in conjunction with a Safety Compliance Review of O'MALLEY BROTHERS CORPORATION, USDOT 1707637
All vehicles have Oregon base plates
Plate #  State    Vin                                           Unit #
YAFV073  OR  1NKWLB9X7NS581214         3
YCSG769  OR 1XKDD09X11J878042           4
YAHC895  OR 1XKDDB9X0WR799319        5
YAGF627  OR 1XKADB9X7PS592441        10
YAHN869  OR 1FVNFXYB0RP719146        11
YAGI804  OR  1XKWDR9X4RS619967        12
YAGL518  OR 1XKDDB9X7TS941475          14
YAGS381  OR 1XKDD29X8KS535137         15
YAGP189  OR 3BKDLU0X75F113004         16
YAGQ489  OR 1NKDXBEX1XR828304        17
YAGY183  OR 2NKWLB9X9KM923689        18
YAGY066  OR 1NKWLB9X6TS691104         22
YAGZ790  OR 1FV7F0Y90YPG18039          23
YAHB842  OR 1NKDLB0X4XR815386         24
YAHB843  OR 1NKDLB0X9XR799511         25
YCSQ684  OR 1FVNFEDB4XPF66412        26
YARN053  OR 1KXWDB9XXPS593623       27
YAHC894  OR 2NKWL29X5HM917512        28
YAHQ096  OR 1FVXFSE98MP505737          29
YAHQ912  OR 1NKDGGGG50R056888        30
</t>
  </si>
  <si>
    <t>PDR-14-1664</t>
  </si>
  <si>
    <t>Washington Scale crossings for:
Name: lnd-Sea Enterprise, Mark Williams
US DOT #: 976800
Time:5/1-5131</t>
  </si>
  <si>
    <t>PDR-14-1668</t>
  </si>
  <si>
    <t>A1 Compliance Service Inc.</t>
  </si>
  <si>
    <t>Sukwinder Sidhu</t>
  </si>
  <si>
    <t xml:space="preserve">A-KALALA TRUCKING Ltd
US DOT# 1677711
Vehicle License Plates and Units
UNIT# 202 LC PLATE# 14955P BC
UNIT# 208 LC PLATE# 09023 BC
TIME FROM Jan 01/2014 to June 26, 2014.
Amsar Teransport Ltd
US DOT# 2302869
Unit# 305 LC PLATE# 10165P BC
Unit# 201 LC PLATE# 14957P
time from Jan 01/2014 to June 26, 2014
</t>
  </si>
  <si>
    <t>PDR-14-1670</t>
  </si>
  <si>
    <t>V3S 9T9</t>
  </si>
  <si>
    <t xml:space="preserve">Ã¢â‚¬Â¢	USDOT: 1694307
Ã¢â‚¬Â¢	Company Name: SEVENTH GENERATION
We are seeking the following license plate reader data Ã¢â‚¬â€œ data indicating the date, time and locations in which any vehicles associated with USDOT number 1694307, which have crossed at various WSDOT License Plate Reader (LPR) stations for the past six months, including all photographs.  </t>
  </si>
  <si>
    <t>PDR-14-1724</t>
  </si>
  <si>
    <t xml:space="preserve">the License Plate Reader information for the month of  June  2014 for the following plates. Please also send all transponder information associated to this USDOT #.  All plates are from the BC Canada jurisdiction.
USDOT # - 932189
Plates:
P95504
09194P
04194P
18230P
P89208
</t>
  </si>
  <si>
    <t>PDR-14-1725</t>
  </si>
  <si>
    <t xml:space="preserve">plate readings on the list of commercial motor vehicles on an Excel file I have attached to this email. I would also like to request plate readings for the USDOT #0575041: Western Star Transportation LLC. 
I am requesting this information for the following months:
February 1, 2013 through April 30, 2014
</t>
  </si>
  <si>
    <t>PDR-14-1727</t>
  </si>
  <si>
    <t>all documents including photographs relating to all Washington state scale crossing for all of ASC Hauling vehicles operating under US DOT 1076308 for 6/1/2014 to 7/1/2014.</t>
  </si>
  <si>
    <t>PDR-14-1767</t>
  </si>
  <si>
    <t xml:space="preserve">License Plate Reader information for the month of June 2014 for the following plates. All plates are from the BC Canada
jurisdiction.
USDOT # - 757148
Plates:
10964P
20786P
10963P
04254P
04255P
09026P
13814P
03262P
06735P
14774P
10961P
HA6758
10960P
P86837
11952P
05469P
05470P
02460P
DL3470
10184P
19387P
11935P
10965P
11504P
14733P
14736P
14746P
14771P
14748P
14747P
02457P
18783P
18784P
20099P
07968P
11957P
17419P
11955P
13805P
13815P
20111P
19398P
04252P
16336P
17393P
16719P
18795P
18791P
18782P
19377P
20095P
</t>
  </si>
  <si>
    <t>PDR-14-1770</t>
  </si>
  <si>
    <t>John Dunn</t>
  </si>
  <si>
    <t xml:space="preserve">Washington Truck Scaling information for the following carrier Abilene Motor Carrier Express Inc. USDOT # 0335555. Requsting the months of August 2012, September 2012, December 2012, January 2013, June 2013, July 2013. 
Plate #'s
August 2012
2PR518 OK, 2RM609 OK, 2RM680 OK, 2RM825 OK, 2RM829 OK, 2RT732 OK, 2RT735 OK, 2RT739 OK, 2RT741 ok,
71579PY VA, 201070 OK, 2012270K, 2RM678 OK, 2RM679 OK, 2RM819 OK, 2RM821 OK, 2RM824 OK, &amp; 2RT737 OK.
September 2012
2RM608 OK, 2RM602 Ok, 2RM675 OK, 2RM678 OK, 2RM828 OK, @RT732 OK, 2RT744 OK, 20Z369 OK, 2RM680,
OK, 2RM829 OK
December 2012
20Z373 OK, 201229 OK, 20V251 OK, 2RM678 OK, 2RM683 OK, 2RM821 OK, 2RM823 OK, 2RM824 OK, 2RM825 OK,
2RM829 OK, 2RT732 OK, 2RT735 OK, 2RT736 OK, 2NX760 OK, 2NV793 OK, 20Z369 OK, 20K963 OK, 20V248 OK,
2RM608 OK, 2RM820 OK, 2RM828 OK, 2RT742 OK, 59546PY VA, 2SL 199 OK, &amp; 2TA440 OK
January 2013
20K754 OK, 20K967 OK, 201227 OK, 20V248 OK, 20V251 OK, 20V252 OK, 2RA328 OK, 2RA330 OK, 2RM607 OK,
2RM609 OK, 2RM604, OK, 2RM679 OK, 2RM681 OK, 2RM827 OK, 2RM829 OK, 2RT728 OK, 2RT731 OK, 2RT732 OK,2RT733 OK, 2RT736 OK, 2RT739 OK, 2RT741 OK, 2RT742 OK, 2RT744 OK, 2RV622 OK, 2SL 150 OK, 2SL 157 OK,2SL 160 OK, 2NX477 OR, 2PR079 OK, 2RM606 OK, 2RM682 OK, 2RM823 OK, 2RM862 OK, 2RT737 OK, 2SL 172 OK,&amp; 2SU828 OK
June 2013
20K961 OK, 2RM602 OK, 2RM824 OK, 2RM825 OK, 2RM827 OK, 2RT733 OK 2RT734 OK, 2RT736 OK, 2RT741 OK,
2RT742 OK, 2RT743 OK, 2RT744 OK, 2RT745 OK, 2RT747 OK, 2TA302 OK, 2SU830 OK, 2TA369 OK, 2TA370 OK,
2TA371 OK, 2TA372 OK, 2RT373 OK, 2TR450 OK, 2SL172 OK, 2SU864 OK, 2SL 172 OK
July 2013
20K970 OK, 201227 OK, 2RA329 OK, 2RM829 OK, 2SL 153 OK, 2SL 155 OK, 2SL 158 OK, 2SL 163 OK, 2TA302 OK,
2TA372 OK, 2TA379 OK, 2TR441 OK, 2TR447 OK, 2TR450 OK, 2PR083 OK, 20Z366 OK, 201071 OK, 2RT730 OK,
2RT734 OK, 2TA367 OK, 2TA371 OK, 2TA374 OK, 2TR444 OK, &amp; 2TR446 OK.
</t>
  </si>
  <si>
    <t>PDR-14-1773</t>
  </si>
  <si>
    <t xml:space="preserve">plate readings for the USDOT #0008331: Pete's Towing  and Pete's Mobile and Modular Transportation . 
I am requesting this information for the following months:
October 1, 2011 through May 31, 2014
76302PR  WA
48496PR  WA
A65804I  WA
A08665R  WA
A12081M  WA
A02882I  WA
76302PR  WA
A37292U  WA
34891PR  WA
06568PR  WA
22762PR  WA
14007PR  WA
06569RP  WA
A61187X  WA
A87527Z  WA
B53030F  WA
42541PR  WA
48496PR  WA
</t>
  </si>
  <si>
    <t>PDR-14-1840</t>
  </si>
  <si>
    <t xml:space="preserve">license plate reader data Ã¢â‚¬â€œ data indicating the date, time and locations in which any vehicles associated with USDOT number 2268126, which have crossed at various WSDOT License Plate Reader (LPR) stations for the past six months, including all photographs.    
We are also seeking the same information on the following Washington State license plates; 
Ã¢â‚¬Â¢	C58246A
Ã¢â‚¬Â¢	B34390Y
Ã¢â‚¬Â¢	B02394W
Ã¢â‚¬Â¢	B75037Z
Ã¢â‚¬Â¢	B85414Y
Ã¢â‚¬Â¢	C26804A
Ã¢â‚¬Â¢	B11492Y
Ã¢â‚¬Â¢	B09798Y
</t>
  </si>
  <si>
    <t>PDR-14-1893</t>
  </si>
  <si>
    <t>Advantage Express Inc.</t>
  </si>
  <si>
    <t>record of his passing through Umatilla, OR weight station. Need to get his transponder's light record whether it was green or orange on 03/20/20104.
 USDOT: 1169936
need records for truck #41
Tag # 672631199</t>
  </si>
  <si>
    <t>PDR-14-1895</t>
  </si>
  <si>
    <t>Jasper, Smith, Lancy PC</t>
  </si>
  <si>
    <t>Lance Jasper</t>
  </si>
  <si>
    <t xml:space="preserve">the weigh station and Commercial Vehicle Information Systems and Networks records for the below vechicle and time frame: 
Vechicle  Type: 2008 Kenworth
license #: IN 2030938  expires 2/2/2014    
Onwer:  GNB Trucking (Independent Contractor with Fedex Ground)
USDOT #:  0265752 
Dates: 11/01/2013 to 12/28/2013
1) all information dating these dates that this vehicle came in contact with the Washington Department of Transportation services.
2) we would also like copies of any all violations involving this vehicle.
3) we would like copies of any log books you might have for the drivers of this vehicle.
    </t>
  </si>
  <si>
    <t>PDR-14-1951</t>
  </si>
  <si>
    <t xml:space="preserve">plate readings on the attached list of commercial motor vehicles. I would also like to request plate readings for USDOT #1064112, Pacific 21 May. I am requesting the information for the period between September 1, 2011 through June 30, 2014.
Plate Numbers:
YAGN 759 OR
YAGL 481 OR
YAGX 064 OR
</t>
  </si>
  <si>
    <t>PDR-14-2057</t>
  </si>
  <si>
    <t>ALL DOCUMENTS INCLUDING PHOTOGRAPHS RELATING TO ALL WASHINGTON STATE SCALE CROSSINGS FOR ALL OF OUR VEHICLES OPERATING UNDER US DOT 1076308 FOR THE FOLLOWING DATES: JULY 1, 2014 TO AUG 1, 2014.</t>
  </si>
  <si>
    <t>PDR-14-2087</t>
  </si>
  <si>
    <t xml:space="preserve">information (plate readings, etc.) for the following commercial motor vehicles for the time period of January 1, 2014 through July 31, 2014.The information will be used in conjunction with a Safety Compliance Review of J L TRUCKING, USDOT 175164
Plate #      State    Vin                                           Unit #
YAHQ136  OR  1FUYSSEB9VL836388        12
YAHQ061  OR  4V4NC9TG73N341708        12
YAHM688  OR  1FUYSSEB5YPB60361        12
</t>
  </si>
  <si>
    <t>PDR-14-2096</t>
  </si>
  <si>
    <t xml:space="preserve">information (plate readings, etc.) for the following commercial motor vehicles for the time period of January 1, 2014 through July 31, 2014.
The information will be used in conjunction with a Safety Compliance Review of ANGEL VALDES TRANSPORT, USDOT 1677653
Plate #     State    Vin                                           Unit #
YAGZ643  OR 1 1FUYSSEB3YLF36420        01
</t>
  </si>
  <si>
    <t>PDR-14-2098</t>
  </si>
  <si>
    <t xml:space="preserve">the License Plate Reader information for the month of July 2014 for the following plates. All plates are from the BC Canada
jurisdiction.
USDOT # - 757148
Plates:
	10964P
	20786P
	10963P
	04254P
	04255P
	09026P
	13814P
	03262P
	06735P
	14774P
	10961P
	HA6758
	10960P
	P86837
	11952P
	05469P
	05470P
	02460P
	DL3470
	10184P
	19387P
	11935P
	10965P
	11504P
	14733P
	14736P
	14746P
	14771P
	14748P
	14747P
	02457P
	18783P
	18784P
	20099P
	07968P
	11957P
	17419P
	11955P
	13805P
	13815P
	20111P
	19398P
	04252P
	16336P
	17393P
	16719P
	18795P
	18791P
 	18782P
 	19377P
 	20095P
</t>
  </si>
  <si>
    <t>PDR-14-2109</t>
  </si>
  <si>
    <t xml:space="preserve">Two requests for the time period of 9/1/11 through 7/31/14
1) Plate readings for the base plates listed below
2)Plate readings for USDOT#1872546  Pegasus Transportation Inc.
Vehicle base plates
A45776N-WA
23795RP-WA
28262RP-WA
31649RP-WA
44317RP-WA
38780RP-WA
39459RP-WA
41938RP-WA
13959RP-WA
2092573-IN
</t>
  </si>
  <si>
    <t>PDR-14-2152</t>
  </si>
  <si>
    <t>US DOT NO. - 745997
MC NO - 339505
Please Provide me all WA scale crossing times for Premier Freight Systems Inc. for July Month</t>
  </si>
  <si>
    <t>PDR-14-2161</t>
  </si>
  <si>
    <t>USDOT NO - 498005
MC NO - 246822
Please provide me all WA Scale crossing times for SOHI Bros. Enterrises LTD. for July month.</t>
  </si>
  <si>
    <t>PDR-14-2162</t>
  </si>
  <si>
    <t xml:space="preserve">: LPR DATA FOR US DOT # : 02114411 FOR GABLES TRANSPORT INC. FOR  THE FOLLOWING PLATES IN THE FOLLOWING MONTHS:  
	plates:					
JAN 2012: 			OCT-NOV-DEC 2013	
	Z7309R	FL			F1627K	FL
	Z8035V	FL			F5653J	            FL
	Z5413N	FL			F7027J	            FL
	Z8035V	FL			F1627K	FL
	Z8035V	FL			F1581J	            FL
	Z7309R	FL				
	Z5413N	FL		FEB 2014:		
	Z0280L	FL			F7972N	FL
	Z2229L	FL			F1581J	FL
	ZA332V	FL			F53471	FL
	Z8002V	FL			F3895K	FL
	Z1138P	FL			F3895K	FL
	Z8035V	FL			F3895K	FL
	Z5267Q	FL			F9495M	FL
					            F2340K	FL
NOV 2012:				            F2097J	            FL
	Plates:				            F2340K	FL
	Z1592V	FL			F3894J	            FL
	Z3545T	FL			F3894K	FL
	Z4701V	FL			F3895K	FL
	Z4701V	FL			F7972N	FL
					            F3895K           FL
FEB 2013:				            F1106J	            FL
	Z6479T	FL				
	Z4701V	FL				
	Z5960T	FL				
	F6825J	            FL				
	Z3954Z	FL				
	Z4701V	FL				
	Z6479T	FL				
	Z4075Z	FL				
	F58781	FL				
	Z6479T	FL				
	Z5960T	FL				
	Z6482T	FL			
</t>
  </si>
  <si>
    <t>PDR-14-2172</t>
  </si>
  <si>
    <t xml:space="preserve">following data with regard to USDOT number 839132 Ã¢â‚¬â€œ FMCSA is investigating a motor carrier involving a pattern of fatigued driving violations; 
Ã¢â‚¬Â¢	USDOT: 839132
Ã¢â‚¬Â¢	Company Name: TRANSPORTATION DEMAND MANAGEMENT, INC.
Ã¢â‚¬Â¢	Doing Business As: STARLINE LUXURY COACHES, WHEATLAND EXPRESS, and STARLINE TRANSPORTATION
We are seeking the following license plate reader data Ã¢â‚¬â€œ data indicating the date, time and locations in which any vehicles associated with USDOT number 839132, which have crossed at various WSDOT License Plate Reader (LPR) stations for the past six months, including all photographs. </t>
  </si>
  <si>
    <t>PDR-14-2174</t>
  </si>
  <si>
    <t xml:space="preserve">LPR data for US DOT # 0796482 (BAINS, JASWANT S DBA BAINS TRUCKING) from 11/1/2011 through 11/21/2014. In addition please provide the LPR data for the following license plates for the same time period:
Plate #  State
VP49549  CA
UP73424  CA
UP83569  CA
VP08321  CA
VP45048  CA
UP80862  CA
VP78269  CA
VP85892  CA
VP97567  CA
UP99017  CA
WP03508  CA 
</t>
  </si>
  <si>
    <t>PDR-14-3139</t>
  </si>
  <si>
    <t xml:space="preserve">LPR data for US DOT # 1026565 (MANN LOGISTICS LLC BDA MANN ENTERPRISE) from 11/1/2011 through 11/21/2014. In addition please provide the LPR data for the following license plates for the same time period:
Plate #  State
UP82693  CA
VP47857  CA
VP48303  CA
VP72740  CA
VP72744  CA
VP77725  CA
UP98803  CA
VP32737  CA
VP81533  CA
VP37017  CA
VP81650  CA
VP70843  CA
26773RP  WA
VP63801  CA
VP75627  CA
VP79624  CA
VP82946  CA
VP70845  CA
VP83058  CA 
</t>
  </si>
  <si>
    <t>PDR-14-3140</t>
  </si>
  <si>
    <t xml:space="preserve">LPR data for US DOT # 0021800 (UNITED PARCEL SERVICE INC) from January 1, 2012 through December 18, 2014. In addition please provide the LPR data for the following license plates for the same time period:
Plate #  State 
No additional plates
</t>
  </si>
  <si>
    <t>PDR-14-3431</t>
  </si>
  <si>
    <t xml:space="preserve">LPR data for US DOT # 2198121 (I R B TRANSPORTATION) from January 1, 2012 through December 18, 2014. In addition please provide the LPR data for the following license plates for the same time period:
Plate #  State
VP77016  CA
VP95312  CA
VP99429  CA 
</t>
  </si>
  <si>
    <t>PDR-14-3435</t>
  </si>
  <si>
    <t xml:space="preserve">LPR data for US DOT # 2266245 (JAILYN TRUCKING) from January 1, 2012 through December 18, 2014. In addition please provide the LPR data for the following license plates for the same time period:
Plate #  State
VP87849  CA
WP06003  CA
WP41887  CA
WP47309  CA
WP33700  CA
WP47310  CA
</t>
  </si>
  <si>
    <t>PDR-14-3436</t>
  </si>
  <si>
    <t xml:space="preserve">LPR data for US DOT # 2116371 (NIGHT N DAY TRUCKING INC) from January 1, 2012 through December 18, 2014. In addition please provide the LPR data for the following license plates for the same time period:
Plate #  State
UP47890  CA
VP93431  CA
VP47941  CA
WP13221  CA
WP06507  CA
WP31282  CA
WP19173  CA
VP96196  CA
WP05491  CA
WP31202  CA
WP34568  CA
WP29490  CA
W005491  CA
</t>
  </si>
  <si>
    <t>PDR-14-3438</t>
  </si>
  <si>
    <t xml:space="preserve">LPR data for US DOT # 2084442 (R V&amp;A V INC) from January 1, 2012 through December 18, 2014. In addition please provide the LPR data for the following license plates for the same time period:
Plate #  State
VP36966  CA
VP87480  CA
VP92688  CA
VP90610  CA
WP11944  CA
WP16236  CA
WP22260  CA
VP74673  CA
WP37030  CA
WP36808  CA
WP25432  CA
</t>
  </si>
  <si>
    <t>PDR-14-3450</t>
  </si>
  <si>
    <t xml:space="preserve">LPR data for US DOT # 1605116 (O TLAX TRANSPORT) from January 1, 2012 through December 18, 2014. In addition please provide the LPR data for the following license plates for the same time period:
Plate #  State
9D57093  CA
9E80097  CA
9E80096  CA
9E98092  CA
</t>
  </si>
  <si>
    <t>PDR-14-3451</t>
  </si>
  <si>
    <t xml:space="preserve">plate readings (locations and times) on following commercial motor vehicles for the time period of July 1, 2014 through November 30, 2014.
The information will be used in conjunction with a federally rated safety compliance review of T F T CONSTRUCTION INC, USDOT 661020
All vehicles have Oregon base plates
Plate           State    Vin                                          Unit #
YARL853  OR      1XP5DR9X7TN397002         1
YARD021  OR     1NKDLB0XXYR862469         2
YARR822  OR     1NKDX4EX3FR429890         3
YARR842  OR     1NKDXBEX97R214696        04
YAFL057  OR      1NKWLB0X2XR797723        16
YARJ688  OR      1NKDXBEX77R163702        20
YARR841  OR     1XKDD29X7JJ348914          21
YARJ449  OR      1NKDXBEX61R880616        22
YARR844  OR     1NPFLBEX37D886975        23
YARL957  OR      1M2AA18C0TW058242        24
YARM170  OR     1NKDLB0X1WR776173        26
YAPZ303  OR      1XKDDR9X6MJ564668        28
YAHP664  OR      1XKDD40X91R870860        29
YARB596  OR      2NKMHD7XX3M394956        58
YARD695  OR      1HTWAAAN37J452717        83
YARR720  OR      1NPSLUEX08D766806        84
YARK160  OR      1NPSLUEX28D766807        85
YARR843  OR      1NKDX0TX83R384842        86
YARL546  OR       1NKDX0TXX3R384844        87
YARJ652  OR       1NKDXBEXXXR824705        88
YAGN154  OR      1XKADR9X1PS589866        93
</t>
  </si>
  <si>
    <t>PDR-14-3457</t>
  </si>
  <si>
    <t xml:space="preserve">plate readings (locations and times) on following commercial motor vehicles for the time period of July 1, 2014 through November 30, 2014.
The information will be used in conjunction with a federally rated safety compliance review of EXPRESS WAY INC, USDOT 2250962
All vehicles have Oregon base plates
Plate           State    Vin                                          Unit #
YAGT026  OR       4V4NC9GH01N315483       101
YAHQ056  OR      1FUJA6CK85DN77790        103
YAHM885  OR      1XKTDB9X35J073169         104
YAHQ057  OR      1FUJA6CK35PN45151        105
YAGU818  OR       1FUJA6AV56LV59140        106
YAGW841  OR       4V4NC9GH45N367639       108
</t>
  </si>
  <si>
    <t>PDR-14-3459</t>
  </si>
  <si>
    <t xml:space="preserve">LPR data for US DOT # 1802836 (J&amp;J's Transportation LLC) from October 1, 2012 through April 30, 2015. In addition please provide the LPR data for the following license plates for the same time period:
9D38635  CA
YAGM806  OR
YCCN489  OR
YAHS360  OR
YAHS361  OR
YAGM807  OR
YCCN490  OR
YAHT364  OR
</t>
  </si>
  <si>
    <t>PDR-15-1987</t>
  </si>
  <si>
    <t xml:space="preserve">LPR data for US DOT # 2054899  (SAPHIRE TRANSPORT) from 10/1/12 through 8/21/15. In addition please provide the LPR data for the following license plates for the same time period:
Plate #  State 
VP46263   CA
</t>
  </si>
  <si>
    <t>PDR-15-2409</t>
  </si>
  <si>
    <t xml:space="preserve">LPR data for US DOT # 0939254  (Four Points Trucking) from 6/1/12 through 2/11/15. In addition please provide the LPR data for the following license plates for the same time period:
Plate #  State
B96070T-WA
B96071T-WA
B54755W- WA
B97649Y-WA
B97646Y-WA
B97647Y-WA
B97648Y-WA
B69196L-WA
B18307G-WA
B18332G-WA
B46307N-WA
</t>
  </si>
  <si>
    <t>PDR-15-2415</t>
  </si>
  <si>
    <t xml:space="preserve">plate readings/scale crossings on the vehicles listed below from 11-2013 through 8-2015:
Company:   Quick Transportation Inc    (USDOT #2448416)
Plates:   WP17735  CA,   9F12517  CA,   WP18256  CA
</t>
  </si>
  <si>
    <t>PDR-15-2416</t>
  </si>
  <si>
    <t xml:space="preserve">LPR data for US DOT #2189044   (KAR Trucking) from 7/29/12 through 4/30/15. In addition please provide the LPR data for the following license plates for the same time period:
Plate #  State
VP72316 CA
</t>
  </si>
  <si>
    <t>PDR-15-2417</t>
  </si>
  <si>
    <t xml:space="preserve">plate readings (locations and times) on following commercial motor vehicles for the time period of March 1, 2015 through August 31, 2015.
The information will be used in conjunction with a federally rated safety compliance review of PHOENIX ARI TRANSPORT LLC, USDOT 2095591
There are both Washington and Oregon base plates
Plate           State       Vin                                             Unit #
50625RP     WA        1XPHD49X57D745519         1
YAHQ085   OR          1FUJBBCKX4LN17553        78
YAHE626    OR         1FUJAPCK56DW02684        79
YAHW706   OR         4V4NC9GH57N441900        80
YAHW879  OR          1FUJCRCK85PN55167        81
</t>
  </si>
  <si>
    <t>PDR-15-2466</t>
  </si>
  <si>
    <t xml:space="preserve">Two requests for the time period of January 01, 2013 through July 31, 2015. 
1) License plate reader data for USDOT # 1519679 for BXT INC, for the above period 
2) License plate reader data for the base plates listed on the attached spreadsheet for USDOT # 1519679 for BXT INC
</t>
  </si>
  <si>
    <t>PDR-15-2467</t>
  </si>
  <si>
    <t xml:space="preserve">Two requests for the time period of April 01, 2014 through January 14, 2015. 
1) License plate reader data for USDOT # 0851868 for DOS SILVA'S TRANSPORTATION, for the above period .
2) License plate reader data for the base plates listed below.  For same as above.
Vehicle Base Plates / VIN / Unit #: 
23246RP   WA     1XP7D49XX7D690450         28
C83266B   WA     1XP7D49XX7D690450         28
33726RP   WA     1FUPUSZB11LF89560         82
32384RP   WA     1FUJGLBG9BSBB4914        711
C83267B   WA     1FUJGLBG9BSBB4914        711
19196RP   WA      1XP7DU9XX4D832856       2828
B44917Y   WA      1XP7DU9XX4D832856       2828
</t>
  </si>
  <si>
    <t>PDR-15-2490</t>
  </si>
  <si>
    <t xml:space="preserve">plate readings on the list of commercial motor vehicles on an Excel file I have attached to this email. I would also like to request plate readings for the USDOT #1977952:  K&amp;K Transportation Inc. 
I am requesting this information for the following months:
June 1,  2015 through August 31, 2015. 
VP53413  CA
WP26356  CA
VP33279  CA
VP33236  CA
VP33278  CA
VP33234  CA
VP67013  CA
VP87763  CA
WP06903  CA
VP97822  CA
WP01692  CA
CP87854  CA
VP90137  CA
VP33258  CA
WP00844  CA
WP11918  CA
VP63866  CA
</t>
  </si>
  <si>
    <t>PDR-15-2493</t>
  </si>
  <si>
    <t xml:space="preserve">LPR data for USDOT#1929584. Also for plate numbers 17AR1X, 60AR1T, 17AR2X, 17AR3X, 61AR0Z, 60ar2T all MO plates as well as P681467, P711360, P711361, P784244, P748924 all IL plates and 2092482 IN.
</t>
  </si>
  <si>
    <t>PDR-15-2495</t>
  </si>
  <si>
    <t>All scale crossing data for Shadow Line Logistics (plate YAGL087OR, DOT#1018338) for the time period of October 1, 2012 - March 31, 2013.</t>
  </si>
  <si>
    <t>PDR-15-2501</t>
  </si>
  <si>
    <t xml:space="preserve">the License Plate Reader information for August 2015 for the following plates. All plates are from the BC Canada
jurisdiction.
USDOT # - 757148
Plates:
10964P
20786P
10963P
04254P
26374P
04255P
09026P
24284P
13814P
24283P
14774P
22405P
10960P
11952P
DL3470
21387P
10965P
11504P
14733P
14736P
14746P
14771P
26399P
24286P
02457P
18784P
20099P
24831P
24832P
07968P
11957P
22840P
24833P
27748P
27749P
17419P
11955P
13805P
13815P
19398P
04252P
16336P
17393P
18795P
18791P
18782P
19377P
25530P
24301P
26401P
26362P
27202P
27756P
27755P
</t>
  </si>
  <si>
    <t>PDR-15-2506</t>
  </si>
  <si>
    <t>US DOT# 498005 
30 days periods August 2015</t>
  </si>
  <si>
    <t>LPR DATA</t>
  </si>
  <si>
    <t>PDR-15-2520</t>
  </si>
  <si>
    <t>Premier Freight System
US DOT # 745997
30 day period August 2015</t>
  </si>
  <si>
    <t>PDR-15-2527</t>
  </si>
  <si>
    <t>All documents including photographs relating to all washington state scale crossing for all of our vehicles operating under us dot 1076308 for the following dates August 1, 2015 to September 1, 2015.</t>
  </si>
  <si>
    <t>PDR-15-2530</t>
  </si>
  <si>
    <t xml:space="preserve">Two requests for the time period of June 01, 2013 through August 15, 2015. 
1) License plate reader data for USDOT # 2069129 for B L M TRANSPORT INC, for the above period.
2) License plate reader data for the base plate listed below.  For USDOT# 2069129,  B L M TRANSPORT INC.
Vehicle Base Plates / VIN / Unit #: 
9874224P     1FUPDDYB4SP569520            99 
UP58177   CA  1FUYSSEB1YLD10709        777
</t>
  </si>
  <si>
    <t>PDR-15-2586</t>
  </si>
  <si>
    <t xml:space="preserve">Plate readings for the commercial vehicle(s) listed below that have the company name associated with USDOT # 2403883, which is: MANSAR TRUCK LINES INC.    I am requesting information for the period of NOV 4, 2013  through  JAN 14, 2015.
WP03535   CA     (Unit # 12)
WP03546   CA     (Unit # 24)
VP97948    CA     (Unit # 85)
</t>
  </si>
  <si>
    <t>PDR-15-2631</t>
  </si>
  <si>
    <t xml:space="preserve">PR DATA FOR US DOT # :0142035 LAUGHLIN TRUCKING  - 
FOR ONLY THE SCALES LISTED BELOW  FOR THE PERIOD OF: August 1, 2012 through March 31, 2015. 
District	Scale #	City	                       County      State Route  Mile Post
 3	50	Plymouth (EB-WB)       Benton	SR 14	 180
3	51	Walla Walla (WB)	Walla Walla	SR 12	 342
5	74	Home Valley (EB-WB)   Skamania SR 14	 50
5	75	Goldendale (NB-SB)      Klickitat	SR 97	 13
Please include any LPR DATA for the following plates for the above scales - 
YAEX178	OR
YAFD826	OR
YAFV610	OR
YAFY516	OR
YAGB864	OR
YAGD476	OR
YAGG893	OR
YAGI773	OR
YAGN438	OR
YAGN439	OR
YAGS985	OR
YAGY266	OR
YAHB194	OR
YAHB194	OR
YAHE023	OR
YAHM027	OR
YAHU277	OR
YAHW241	OR
YAIA622	OR
</t>
  </si>
  <si>
    <t>PDR-15-2671</t>
  </si>
  <si>
    <t xml:space="preserve">plate readings on the attached list of vehicle(s). I would also like to request plate readings for USDOT #1591207, Vesna Logistics. I am requesting the information for the period between 01/01/14 through 08/31/15. Thank you. 
Plate Numbers:
Please see attached Excel spreadsheet. 
</t>
  </si>
  <si>
    <t>PDR-15-2673</t>
  </si>
  <si>
    <t xml:space="preserve">LPR data for US DOT # 1783015 (APEX BULK COMMODITIES LLC) from 2/1/13 to 6/30/15
Plate #  State 
WP05685   CA 
WP09303   CA 
WP17419   CA 
VP79894   CA 
WP10923   CA
VP52584   CA 
VP52587   CA 
VP52585   CA 
VP52585   CA 
VP63793   CA 
VP58491   CA 
UP58491   CA 
UP58491   CA 
UP58434   CA 
VP35913   CA 
VP35988   CA 
WP42780   CA </t>
  </si>
  <si>
    <t>PDR-15-2755</t>
  </si>
  <si>
    <t xml:space="preserve">LPR data for US DOT # 2266245 (JAILYN TRUCKING) from 6/1/13 to 6/30/15
Plate #  State 
VP87849 CA
WP06003 CA
WP33700 CA
WP47310 CA
WP41887 CA
</t>
  </si>
  <si>
    <t>PDR-15-2763</t>
  </si>
  <si>
    <t>Roderick E. Mclachlan dba ASC Hauling</t>
  </si>
  <si>
    <t>All documents including photographs relating to all Washington State scale crossings for all of our vehicles operating under US DOT 1076308 for the following dates: 
From: September 1, 2015 
To: October 1, 2015</t>
  </si>
  <si>
    <t>PDR-15-2765</t>
  </si>
  <si>
    <t xml:space="preserve">LPR data for US DOT #1259000 (Aromatics Inc) from January 1, 2013 through August 31, 2015. In addition, please provide LPR data for the following license plates for the same time period: Plate#
A029827 WA and 8281535 WA.
</t>
  </si>
  <si>
    <t>PDR-15-2773</t>
  </si>
  <si>
    <t xml:space="preserve">I would like to request plate readings/scale crossings on the USDOT number listed below from 12/2014 through 1-2015:
Company:   Harrison Trucking  (USDOT #1108096)
Plates:  20449RP  WA
             38694RP  WA
</t>
  </si>
  <si>
    <t>PDR-15-2775</t>
  </si>
  <si>
    <t xml:space="preserve">I work for CT &amp; Sons Transport and Regal Transport as the Safety Officer. I would like to get the License Plate Reader information for the month of September 2015 for the following plates. All plates are from the BC Canada jurisdiction.
USDOT # - 932189
Plates:
P95504
20500P
09194P
26034P
P89208
USDOT # - 01319641
Plates:
14382P
20510P
09673P
21845P
22292P
20536P
26009P
28106P
13385P
P98154
25332P
09217P
08202P
26891P
09192P
21234P
09258P
10376P
P99867
28145P
01299P
10423P
10424P
04710P
11785P
13346P
15786P
16239P
16645P
22746P
</t>
  </si>
  <si>
    <t>PDR-15-2781</t>
  </si>
  <si>
    <t xml:space="preserve">I would like to request plate readings/scale crossings on the USDOT number and the plates listed below from 12/2013 through 10-2015:
Company:   Air Container Transfer  (USDOT #1701515)
Plates:  2319626  IN
</t>
  </si>
  <si>
    <t>PDR-15-2793</t>
  </si>
  <si>
    <t xml:space="preserve">LPR data for US DOT # 0391314 (PIAZZA TRUCKING) from December 1, 2014 through May 31, 2015. In addition please provide the LPR data for the following license plates for the same time period:
CP82786  CA
VP45069  CA
VP31352  CA
VP57470  CA
UP98529  CA
VP84159  CA
VP84135  CA
VP57487  CA
VP08621  CA
VP31409  CA
VP08614  CA
VP45068  CA
VP38886  CA
VP08613  CA
WP46198  CA
UP98523  CA
VP54904  CA
UP03593  CA
VP45051  CA
UP03441  CA
UP21163  CA
UP69540  CA
SP95327  CA
TP07133  CA
UP48905  CA
UP12291  CA
UP69416  CA
UP84509  CA
SP95484  CA
UP69514  CA
UP26252  CA
UP48904  CA
VP38929  CA
UP48884  CA
UP48883  CA
UP43022  CA
WP10578  CA
UP73779  CA
UP84513  CA
SP95443  CA
VP04619  CA
VP45128  CA
VP45129  CA
VP94131  CA
VP08695  CA
VP45066  CA
VP08612  CA
CP78714  CA
CP78715  CA
CP75036  CA
CP95673  CA
</t>
  </si>
  <si>
    <t>PDR-15-2808</t>
  </si>
  <si>
    <t>NOR PASS TRANSPONDER REPORTS SHOWING DATE &amp; TIMES OF ALL WASHINGTON STATE SCALE CROSSINGS BETWEEN THE FOLLOWING DATES:
9/01/15 THRU 9/30/15
PLEASE RUN REPORT FOR
USDOT 192473</t>
  </si>
  <si>
    <t>PDR-15-2809</t>
  </si>
  <si>
    <t xml:space="preserve">LPR data for US DOT # 1045128 (ELMER A GUEVARA dba ELMER GUEVARA TRUCKING) from September 1, 2012 through April 30, 2015. In addition please provide the LPR data for the following license plates for the same time period:
Plate #  State 
VP37052 CA
</t>
  </si>
  <si>
    <t>PDR-15-2812</t>
  </si>
  <si>
    <t xml:space="preserve">US DOT # 0535703 (Recall Secure Destruction Services) from 
March 1, 2013 through September 30, 2015. In addition please provide the LPR data for the following license plates for the same time period:
Plate #  State 
RN5X50   TX
K002837  TX
RN6J30   TX
K002838  TX
RG6V27   TX
K002834  TX
K002830  TX
RG6H48   TX
K002829  TX
RD1Y75   TX
RD1Y83   TX
K002817  TX
RG6B79   TX
K002800  TX
RD1M45   TX
K002802  TX
RD1Y86   TX
K002820  TX
RD1Y97   TX
RD1M34   TX
</t>
  </si>
  <si>
    <t>PDR-15-2877</t>
  </si>
  <si>
    <t>LPR data for US DOT #1911317 (AHE Trucking LLC) from (10/1/2011) through (9/30/2015). In addition please provide the 
LPR data for the following license plates for the same time period:
Plate # State
YAGL585 OR
YAGN132 OR
YAGQ551 OR
YAGU814 OR
YAHU537 OR
YAHX406 OR</t>
  </si>
  <si>
    <t>PDR-15-2888</t>
  </si>
  <si>
    <t>Gregory Johnson</t>
  </si>
  <si>
    <t xml:space="preserve">I am requesting scale crossing reports for the time period of August 1, 2015 through September 30, 2015.
I am conducting a safety Compliance review on Chris Crossley Trucking Adventures LLC dba C C T A with USDOT number 1924682.
Here are the following units:
YAHX915  OR  05 FRGH 1FUJA6CK25PU87677       606
YAHN531  OR  06 KW   1XKADB9X56J153825       808
YAHD205  OR  02 FRGH 1FUJBBCG62PJ70577       910
YAHP393  OR  07 VOLV 4V4NC9KJ87N453355       915
YAHQ217  OR  07 PTRB 1XP7DU9X47D691321       916
</t>
  </si>
  <si>
    <t>PDR-15-2941</t>
  </si>
  <si>
    <t xml:space="preserve">I am requesting license plate reader data from  7/1/2014 through 9/30/2014 (3-months) for May Trucking Company with the following USDOT number:           USDOT 0094081
In addition, Please provide LPR dta for the license plates found on the attached Excel spreadsheet for the same time period.
</t>
  </si>
  <si>
    <t>PDR-15-2951</t>
  </si>
  <si>
    <t>LPR data for USDOT#2409670 from 06/01/13 to 10/20/15. In addition I need LPR data for the following base plates for the same time period. Plate Numbers YH9505-ID and XG1029-ID, thanks</t>
  </si>
  <si>
    <t>PDR-15-2953</t>
  </si>
  <si>
    <t>LPR data for USDOT#1929584 from 10/1/12 to 6/30/15. In addition I need LPR data for the following base plates for the same time period. See attached spreadsheet</t>
  </si>
  <si>
    <t>PDR-15-2955</t>
  </si>
  <si>
    <t xml:space="preserve">LPR data for US DOT #01816017,  S L Espada's Trucking from 1/1/13 through 10/26/15. In addition please provide the LPR data for the following license plates for the same time period:
Plate #  State 
WP15935 CA
</t>
  </si>
  <si>
    <t>PDR-15-2966</t>
  </si>
  <si>
    <t>Requesting all documents including photographs relating to all Washington State scale crossings for all of our vehicles operating under US DOT 1076308 for the following dates:  From 10/01/15 to 10/15/15</t>
  </si>
  <si>
    <t>PDR-15-3037</t>
  </si>
  <si>
    <t xml:space="preserve">LPR data for US DOT 1386338 (1445913 Ontario Inc dba H G C) from 1/1/2013 through 6/30/2015. </t>
  </si>
  <si>
    <t>PDR-15-3038</t>
  </si>
  <si>
    <t xml:space="preserve">LPR data for license US DOT # 1091105  (I&amp;N Transportation Inc) from 5/1/2012 through 12/31/2014. In addition please provide the LPR data for the following license plate for the same time period:
YAGU259  OR 
</t>
  </si>
  <si>
    <t>PDR-15-3039</t>
  </si>
  <si>
    <t>NOR PASS TRANSPONDER REPORTS SHOWING DATE &amp; TIMES OF ALL WASHINGTON STATE SCALE CROSSINGS BETWEEN THE FOLLOWING DATES:
OCT 1 thru OCT 31, 2015
PLEASE RUN REPORT FOR USDOT 192473</t>
  </si>
  <si>
    <t>PDR-15-3048</t>
  </si>
  <si>
    <t xml:space="preserve">I work for CT &amp; Sons Transport and Regal Transport as the Safety Officer. I would like to get the License Plate Reader information for the month of October 2015 for the following plates. All plates are from the BC Canada
jurisdiction.
USDOT # - 932189
Plates:
P95504
20500P
09194P
26034P
P89208
USDOT # - 01319641
Plates:
14382P
20510P
09673P
21845P
22292P
20536P
26009P
28106P
13385P
P98154
25332P
09217P
08202P
26891P
09192P
21234P
09258P
10376P
P99867
28145P
01299P
10423P
10424P
04710P
11785P
13346P
15786P
16239P
16645P
22746P
</t>
  </si>
  <si>
    <t>PDR-15-3049</t>
  </si>
  <si>
    <t xml:space="preserve">I work for Harlens Trucking Ltd. as the Safety Manager. I would like to get the License Plate Reader information for the month of October 2015 for the following plates. All plates are from the BC Canada
jurisdiction.
USDOT # - 757148
Plates:
10964P
28290P
10963P
28294P
26374P
04255P
09026P
24284P
13814P
24283P
14774P
22405P
10960P
11952P
DL3470
21387P
10965P
11504P
14733P
14736P
14746P
14771P
26399P
24286P
02457P
18784P
20099P
24831P
24832P
07968P
11957P
22840P
24833P
27748P
27749P
17419P
13805P
28292P
19398P
28295P
16336P
17393P
18795P
18791P
18782P
19377P
25530P
24301P
26401P
26362P
27202P
27756P
27755P
28283P
</t>
  </si>
  <si>
    <t>PDR-15-3050</t>
  </si>
  <si>
    <t>Sohi Bros US DOT # 498005
Washington State scale crossing information 30 day periods -- October 2015</t>
  </si>
  <si>
    <t>PDR-15-3096</t>
  </si>
  <si>
    <t xml:space="preserve">I would like to request plate readings (including time and location information) for the following commercial motor vehicles for the time period of May 1, 2015 through October 31, 2015.  This information will be used in conjunction with a safety compliance review that I will be conducting on A&amp;Z Express LLC, USDOT 2432914.  
All plates are Oregon based
Plate            State    Vin                                          Unit #
YAHP652  OR       4V4NC9GH87N469447         09
YAHU120  OR       4V4NC9GH26N399233         19
YAHV716  OR       4V4ND1JH7YN242291          35
YAHS461  OR       1FUJBBCK57LX03683          77
YAHC978  OR       1XP7D49X48D748652          777
YAHX501  OR       4V4NC9GH47N446067        780
</t>
  </si>
  <si>
    <t>PDR-15-3097</t>
  </si>
  <si>
    <t xml:space="preserve">LPR data for US DOT # 2177018 (SHASTA LOGISTICS INC) from Feb 1, 2013 through Jan 31, 2015.  In addition, please provide the LPR data for the license plates listed on the attached Excel document in the email.
USDOT #2177018 SHASTA LOGISTICS INC	
LICENSE PLATE NUMBERS:	
WP31431	CA
9F09036	CA
</t>
  </si>
  <si>
    <t>PDR-15-3098</t>
  </si>
  <si>
    <t xml:space="preserve">LPR DATA FOR US DOT # : 2272797 MELON VALLEY EXPRESS  FOR  THE FOLLOWING PERIOD:  
January 1, 2013 THROUGH September 1, 2015
</t>
  </si>
  <si>
    <t>PDR-15-3124</t>
  </si>
  <si>
    <t xml:space="preserve">Two requests for the time period of August 01, 2013 through September 30, 2015. 
1) License plate reader data for USDOT # 1351634 for PORTER HAULING, for the above period 
2) License plate reader data for the base plates listed below / OR on the attached spreadsheet.  For USDOT#: 1351634, PORTER HAULING. 
Vehicle Base Plates / VIN / Unit #: 
***PLEASE SEE ATTACHED SPREADSHEET***
</t>
  </si>
  <si>
    <t>PDR-15-3153</t>
  </si>
  <si>
    <t>PDR-15-3155</t>
  </si>
  <si>
    <t xml:space="preserve">Requesting license plate reader data from  3/1/2013 through 4/30/2015 for Capital Express Lines with the following USDOT number: USDOT 1078466.
In addition, Please provide LPR dta for these two license plates also:  YAFL668 and YAFJ986
</t>
  </si>
  <si>
    <t>PDR-15-3158</t>
  </si>
  <si>
    <t>Premier Freight Systems Inc
US DOT # 745997
Washington State scale crossing information 30 day periods October 2015</t>
  </si>
  <si>
    <t>PDR-15-3175</t>
  </si>
  <si>
    <t>V3W 365</t>
  </si>
  <si>
    <t>Rohini Singh</t>
  </si>
  <si>
    <t>I like to request scale crossing records for July,Aug,Sep,Oct,Nov of 2015 below Washington Licence Plate
29795RP,27623RP,29855RP and 53774RP</t>
  </si>
  <si>
    <t>PDR-15-3181</t>
  </si>
  <si>
    <t xml:space="preserve">LPR data for US DOT #1020465 (NVK Transport Inc) from 1/3/13 through 1/31/15. In addition please provide the LPR data for the following license plates for the same time period:
Plate #  State
WP31492CA
WP10102CA
VP90570CA
WP10839CA
WP31524CA
WP10676CA
UP87032CA
WP22427CA
VP69993CA
UP80464CA
WP15907CA
VP80100CA
VP79085CA
WP00868CA
WP12876CA
VP85992CA
VP75633CA
WP07797CA
VP84059CA
VP90451CA
</t>
  </si>
  <si>
    <t>PDR-15-3230</t>
  </si>
  <si>
    <t xml:space="preserve">LPR data for US DOT #1723025 (Kicker Energy LLC) from 8/1/14 through 6/30/15. In addition please provide the LPR data for the following license plates for the same time period:
Plate #  State
RR6R04TX
R060290TX
R060327TX
</t>
  </si>
  <si>
    <t>PDR-15-3231</t>
  </si>
  <si>
    <t xml:space="preserve">LPR data for US DOT #1551457 (A &amp; RS Trucking LLC) from 10/1/12 through 1/31/15. In addition please provide the LPR data for the following license plates for the same time period:
Plate #  State
YAGL397OR
</t>
  </si>
  <si>
    <t>PDR-15-3232</t>
  </si>
  <si>
    <t>Dmitry Nakhaychuk</t>
  </si>
  <si>
    <t>We would like to obtain license plate reader information: time and date of vehicles driving into or by WA state scale from 05/01/2015 to 11/21/2015</t>
  </si>
  <si>
    <t>PDR-15-3234</t>
  </si>
  <si>
    <t>LPR data attached</t>
  </si>
  <si>
    <t>PDR-15-3244</t>
  </si>
  <si>
    <t xml:space="preserve">plate readings/scale crossings on the USDOT number and the plates listed below from 1/2013 through 11-2015:
Company:   California Sierra Express Inc  (USDOT #0363648)
Plates:  2070011  IN
             2159387  IN
             1201036  IN
             2093084  IN
             1094877  IN
</t>
  </si>
  <si>
    <t>PDR-15-3245</t>
  </si>
  <si>
    <t>Plate Readings for SIERRA LOGISTICS GROUP INC., af # 163770 - USDOT#: 2343635 (See attachment)</t>
  </si>
  <si>
    <t>PDR-15-3286</t>
  </si>
  <si>
    <t xml:space="preserve">Plate readings/scale crossings on the USDOT number and the plates listed below from 2/2013 through 5-2015:
Company:   Pacific West Transportation Inc.  (USDOT #2306540)
Plates:  11222P   BC
             08935P   BC             
</t>
  </si>
  <si>
    <t>PDR-15-3320</t>
  </si>
  <si>
    <t xml:space="preserve">LPR data for US DOT # 2188189 (R&amp;B CARRIER) from 11/03/13 TO 01/14/15. In addition please provide the LPR data for the following license plates for the same time period:
Plate #  State
WP36687 CA
WP44667 CA
UP02528 CA
</t>
  </si>
  <si>
    <t>PDR-15-3323</t>
  </si>
  <si>
    <t xml:space="preserve">LPR data for US DOT # 2515967 (J V FREIGHT SERVICES LLC ) from 08/29/14 TO 04/01/15. In addition please provide the LPR data for the following license plates for the same time 
period:
Plate #  State
AK5059   ID  
</t>
  </si>
  <si>
    <t>PDR-15-3359</t>
  </si>
  <si>
    <t>Voyage Logistics LLC</t>
  </si>
  <si>
    <t xml:space="preserve">license plate reader information form WA weight stations for USDOT# 2629010 for 6/1/2015-11/30/2015. </t>
  </si>
  <si>
    <t>PDR-15-3360</t>
  </si>
  <si>
    <t xml:space="preserve">Sohi Bros   USDOT #498005
Washington state scale crossing information
30 day periods November 2015
</t>
  </si>
  <si>
    <t>PDR-15-3424</t>
  </si>
  <si>
    <t>Premier Freight System
US Dot # 745997
Washington State scale crossing information
30 day period November 2015</t>
  </si>
  <si>
    <t>LPR DAta</t>
  </si>
  <si>
    <t>PDR-15-3429</t>
  </si>
  <si>
    <t>V3W 3GB</t>
  </si>
  <si>
    <t xml:space="preserve">License plate reader data from 5/1/2013 through 11/30/2015for Greenlite Xpress Inc. with the following USDOT number:           USDOT 1354285
In addition, Please provide LPR dta for the following license Plates:
VP69425  CA
VP97769  CA
VP97770  CA
WP18094  CA
WP18095  CA
WP38171  CA
WP38957  CA
</t>
  </si>
  <si>
    <t>PDR-15-3430</t>
  </si>
  <si>
    <t xml:space="preserve">Two requests for the time period of February 02, 2015 through November 12, 2015. 
1) License plate reader data for USDOT # 2566387 for E Z TRUCKING LLC, for the above period 
2) License plate reader data for the base plates listed on the attached spreadsheet.  For USDOT # 2566387 for E Z TRUCKING LLC,
Vehicle Base Plates / VIN / Unit #: See the attached spreadsheet.
</t>
  </si>
  <si>
    <t>PDR-15-3432</t>
  </si>
  <si>
    <t xml:space="preserve">request plate readings (including time and location information) for the following commercial motor vehicles for the time period of June 1, 2015 through November 30, 2015.  This information will be used in conjunction with a safety compliance review that I will be conducting on V 3 Express LLC, USDOT 2063040.  
All plates are Oregon based
Plate            State    Vin                                          Unit #
YAGK054       OR       4V4NC9TH65N375991        10
YAGW720      OR       3WKADY9X77F178145       20
</t>
  </si>
  <si>
    <t>PDR-15-3434</t>
  </si>
  <si>
    <t xml:space="preserve">Plate readings (including time and location information) for the following commercial motor vehicles for the time period of May 1, 2015 through November 30, 2015.  This information will be used in conjunction with a safety compliance review that I will be conducting on Two Way Transport Inc., USDOT 1561373.  
All plates are Oregon based
Plate            State    Vin                                          Unit #
YAGR824     OR        4V4NC9TH44N351090        69
YAGI470      OR         4V4NC9TK77N461132       110
YAGU037    OR         4V4NC9EJ18N491474       130
YAHY157     OR         4V4NC9TK57N454026       170
YAHU606    OR         4V4NC9EJ68N482964       180
YAGN194    OR         4V4NC9TH06N410316      200
YAHB567     OR         1FUJGLDR9ASAP7977       500
YAHT534      OR        1XKADP9X8DJ342267        660
YAHX486      OR        4V4NC9EJXFN911679       670
YAHQ156     OR        1FUJGLD50ELFP4946         700
YAHU518     OR        4V4NC9TH4CN552423       800
</t>
  </si>
  <si>
    <t>PDR-15-3435</t>
  </si>
  <si>
    <t xml:space="preserve">plate readings on the list of commercial motor vehicles on the email .  I would also like to request plate readings for the USDOT #2424525:  Ronco Transportation Inc. I am requesting this information for the following months:
September 2013 through November 30, 2014
</t>
  </si>
  <si>
    <t>PDR-15-3436</t>
  </si>
  <si>
    <t xml:space="preserve">plate readings (including time and location information) for the following commercial motor vehicles for the time period of June 1, 2015 through November 30, 2015.  This information will be used in conjunction with a safety compliance review that I will be conducting on All Freight Logistics Corp, USDOT 2306965.  
All plates are Oregon based
Plate            State    Vin                                          Unit #
YAGT786      OR       4V4NC9TJ97N463701       150
</t>
  </si>
  <si>
    <t>PDR-15-3483</t>
  </si>
  <si>
    <t xml:space="preserve">Plate readings on the list of commercial motor vehicles on the attached excel file .  I would also like to request plate readings for the USDOT #1206611:  Sugar Creek Enterprises Inc. 
I am requesting this information for the following months:
February 1, 2013 through November 30, 2015
</t>
  </si>
  <si>
    <t>PDR-15-3486</t>
  </si>
  <si>
    <t xml:space="preserve">LPR data for USDOT#1969900 from 3/1/13 to 10/31/15. In addition I need LPR data for the following base plates for the same time period. 11044P AND 13955P-BC </t>
  </si>
  <si>
    <t>PDR-15-3488</t>
  </si>
  <si>
    <t>LPR data for USDOT#1270103 from 2/1/13 to 10/31/15. In addition I need LPR data for the following base plates for the same time period. 11044P AND 13955P-BC</t>
  </si>
  <si>
    <t>PDR-15-3489</t>
  </si>
  <si>
    <t xml:space="preserve">Plate readings for the follow plate numbers. I would also like to request plate readings for USDOT 1321987, D C Trasporting. I am requesting the information for the period between August 1, 2013 through current.  
Plate Numbers:
VP82074 CA
VP46006 CA
WP17462 CA
</t>
  </si>
  <si>
    <t>PDR-15-3490</t>
  </si>
  <si>
    <t>Dennis Torres</t>
  </si>
  <si>
    <t xml:space="preserve">Purchased a vehicle through public auction, and would like to obtain the maintenance/repair  records for this vehicle, if possible.  Below is the information regarding the vehicle and auction:
Year: 2005
Make: Chevrolet
Model: Silverado 1500, 4dr Extended Cab Work Truck Rwd, Gas, 4.8L, V8
VIN Number: 1GCEC19V55Z262357  
Odometer at Time of Auction: 179,872
DOT Information:
2005 Chevrolet 1500, 4dr Extended Cab Work Truck Rwd (13-4227 DOT) WC (EF14) 
Auction Information:
Auction Number: 1124446 
Pick-up Location:
DES Surplus Operations    
7511 New Market Street SW
Tumwater, WA  98501
</t>
  </si>
  <si>
    <t>PDR-15-3491</t>
  </si>
  <si>
    <t xml:space="preserve">Two requests for the time period of April 01, 2013 through November 30, 2015. 
1) License plate reader data for USDOT # 1959805 for CATALINA CARTAGE LLC, for the above period 
2) License plate reader data for the base plates listed on the attached spreadsheet.  
    For USDOT # 1959805 for CATALINA CARTAGE LLC
</t>
  </si>
  <si>
    <t>PDR-15-3503</t>
  </si>
  <si>
    <t xml:space="preserve">plate readings/scale crossings on the USDOT number and the plates listed below from 6/2013 through 11-2015:
Company:   D S Carriers Inc.  (USDOT #1022211)
Plates:  PVN8914  OH
             PVN8615  OH
             PVK8789   OH
             PVW3560  OH
             PVM6294  OH
             PVM6402  OH
             PVM7991  OH  
             PVJ2758  OH   
             PVG3891  OH
             PVH1439  OH
             PVY8931  OH
             PVR1651  OH
             PVM7960  OH
             PWA1825  OH     
</t>
  </si>
  <si>
    <t>PDR-15-3513</t>
  </si>
  <si>
    <t>Plate readings for VP99839 CA and WP09846 CA. I would also like to request plate readings for USDOT #1716034, Djudjos Company. I am requesting the information for the period between January 30, 2013 through current.</t>
  </si>
  <si>
    <t xml:space="preserve">Plate readings for 9D38762 CA and 9F05881 CA. I would also like to request plate readings for USDOT #2351805, J Brennan Enterprise LLC. I am requesting the information for the period between March 10, 2013 through current. </t>
  </si>
  <si>
    <t xml:space="preserve">plate readings for the commercial vehicle(s) listed on a separate Excel plate list that have the company name of C&amp;G EXPRESS LLC associated with USDOT # 2195111.    I am requesting information for the period of  AUG 1, 2013  through  JAN 14, 2015. 
81AR5Z   MO	       306
C2523    OR	       306
90AR3N   MO	       330
06AR4Y   MO	       330
C8365    OR	       330
34AR5Z   MO	       339
P707808  IL	       365
52AR8U   MO	       367
29AS9A   MO	       390
C5328    OR	       390
05AR7N   MO	       404
06AR5Y   MO	       404
18AR3R   MO	       455
23AR8X   MO	       666
B7639    OR	       666
N229HY   TN	       721
17AR2J   MO	      1060
17AR35   MO	      1061
17AR3J   MO	      1062
31AR1U   MO	      2001
48AR8V   MO	      2007
B0331    OR	      2007
67AR4Z   MO	      3155
C1666    OR	      3155
55AR1Z   MO	      4157
C0052    OR	      4157
27AR3W   MO	      6924
55AR1Z   MO	      7925
</t>
  </si>
  <si>
    <t xml:space="preserve">plate readings for the commercial vehicle(s) listed below that have the company name of OIL EXPRESS LLC associated with USDOT # 2530104.  I am requesting information for the period of  FEB 3, 2015  through  SEPT 14, 2015.  
Base Plate	                   Unit #
WP53960  CA	         7
WP48303  CA	        16
WP36736  CA	        27
WP53958  CA	        27
WP53959  CA	     72508
</t>
  </si>
  <si>
    <t xml:space="preserve">CT &amp; Sons Transport and Regal Transport as the Safety Officer. I would like to get the License Plate Reader information for the month of December 2015 for the following plates. All plates are from the BC Canada jurisdiction.
USDOT # - 932189
Plates:
20500P
P89208
P95504
09194P
26034P
USDOT # - 01319641
Plates:
20510P
09673P
21845P
22292P
20536P
26009P
28106P
13385P
28197P
P98154
25332P
29928P
09217P
08202P
26891P
09192P
21234P
09258P
10376P
P99867
28145P
01299P
10423P
10424P
04710P
11785P
13346P
15786P
16239P
16645P
22746P
</t>
  </si>
  <si>
    <t xml:space="preserve">plate readings for the following list of commercial motor vehicles:
VP52854
UP91357
VP77120
WP16250
WP16251
WP40265
 I would also like to request plate readings for the USDOT #1584539:  Mata Marco or M M Trucking.
I am requesting this information for the following months:
April 1, 2013 through December 31, 2015
</t>
  </si>
  <si>
    <t>Twin City Food</t>
  </si>
  <si>
    <t>Michael Kerley</t>
  </si>
  <si>
    <t xml:space="preserve">Copy of what Twin City Foods shows for Norpass Transponders
Below is a list of registered transponders for USDOT 28624
WA	B18070N	54530	2HSFBASR2XC091370	545747976	20877408
WA	A94350W	54530	2HSFBX6R0LC043440	545747940	208773E4
WA	C10799D	54530	2HSFBASR4SC020616	545747944	208773E8
WA	C49136E	 	1FUNA6CK16PW11571	671795740	280ACA1C
WA	C53289E	 	2HSCNAPR66C362948	672619662	28175C8E
WA	B53850P	 	2HSCNAPR26C362946	672619663	28175C8F
WA	B53848P	 	2HSCNAPR86C362949	672622074	281765FA
WA	A94251W	54530	2HSFBASR6XC091372	672633689	28179359
</t>
  </si>
  <si>
    <t xml:space="preserve">plate readings/scale crossings on the USDOT number and the plates listed below from 4/2013 through 5-2015:
Company:   G W P Inc (USDOT #1805950)
Plates:  39208RP  WA
             39209RP  WA
             40675RP  WA
             43983RP  WA
             39210RP  WA
             29541RP  WA   
</t>
  </si>
  <si>
    <t xml:space="preserve">LPR DATA FOR US DOT # : 2191292  J M TRANSPORT. FOR  THE FOLLOWING PERIOD:  
JUNE 2013 through FEBRUARY 29, 2015
Please include any LPR data also for the plates listed: 
Plate
VP75379  CA
VP95066  CA
WP08994  CA
BP75379  CA
WP13890  CA
WP28398  CA
</t>
  </si>
  <si>
    <t xml:space="preserve">LPR DATA FOR US DOT # : 0202257 DESERT COASTAL TRANSPORT INC. FOR  THE FOLLOWING PERIOD:  
JUNE 1, 2013 through NOVEMBER 30, 2015
VP81961  CA
WP01885  CA
WP00097  CA
UP76637  CA
WP01886  CA
WP03966  CA
VP66005  CA
WP03965  CA
VP81964  CA
VP94904  CA
VP85034  CA
WP03967  CA
WP03964  CA
WP01887  CA
VP81960  CA
VP95859  CA
VP96861  CA
WP00907  CA
VP98454  CA
VP80843  CA
VP47923  CA
VP93151  CA
WP28154  CA
VP96741  CA
93AR85   MO
VP48136  CA
WP08734  CA
WP32630  CA
WP39653  CA
WP41376  CA
WP13506  CA
WP23856  CA
WP31667  CA
WP22086  CA
WP22088  CA
34820L1  CA
WP36806  CA
VP59609  CA
WP36830  CA
WP52813  CA
WP65425  CA
A319224  MS
WP49248  CA
WP55501  CA
WP50832  CA
WP26181  CA
VP94910  CA
VP37485  CA
WP06835  CA
VP99149  CA
WP03059  CA
VP13504  CA
WP13504  CA
VP93168  CA
WP17444  CA
WP28213  CA
WP31501  CA
WP08749  CA
673F30   MD
728F76   MD
WP22087  CA
WP37775  CA
WP22084  CA
2073482  IN
WP22085  CA
WP52133  CA
WP41003  CA
VP00066  CA
WP01889  CA
VP94912  CA
VP37487  CA
WP06832  CA
VP81963  CA
WP06836  CA
VP94905  CA
VP94908  CA
WP01888  CA
WP08742  CA
WP13509  CA
WP08743  CA
WP03058  CA
VP94907  CA
WP13511  CA
WP03963  CA
WP06834  CA
WP27632  CA
WP28253  CA
WP26182  CA
WP28322  CA
WP28323  CA
VP94909  CA
VP94906  CA
WP32578  CA
WP32599  CA
WP32632  CA
WP32631  CA
WP26179  CA
WP32688  CA
WP32596  CA
2258908  IN
C6937    OR
WP28252  CA
2090299  IN
2289234  IN
WP38722  CA
D3056    OR
WP32633  WA
WP32633  CA
VP81962  CA
2286306  IN
2073912  IN
WP48698  CA
WP48697  CA
WP48694  CA
WP48695  CA
WP48696  CA
WP13501  CA
WP54870  CA
WP54867  CA
WP54868  CA
WP54869  CA
WP13510  CA
VP94911  CA
WP65841  CA
WP54871  CA
</t>
  </si>
  <si>
    <t xml:space="preserve">Nor pass transponder reports showing date &amp; times of all Washington State scale crossing between the following dates:
Dec1, 2015 thur Dec 31, 2015. Please run report for USDOT 192473.
</t>
  </si>
  <si>
    <t xml:space="preserve">Plate readings/scale crossings on the USDOT number and the plates listed below from 5/2013 through 12-2015:
Company:   J V Interstate Inc (USDOT #2397723)
Plates:  WP26893  CA
             WP30718  CA
             WP34027  CA
             WP47558  CA
             WP09322  CA
             WP41990  CA   
</t>
  </si>
  <si>
    <t>Sole Trans</t>
  </si>
  <si>
    <t>Ed Parkhotyuk</t>
  </si>
  <si>
    <t xml:space="preserve">Safety Manager of SOLE TRANS LLC mc 732417. I would like to see if I could request scale crossing dates and times for our trucks #174,  009,  2016,  11,  from 6-1-2015--current. </t>
  </si>
  <si>
    <t xml:space="preserve">LPR DATA FOR US DOT # : 0659593  MORA'S TRUCKING. FOR  THE FOLLOWING PERIOD:  
May 2013 through july 31, 2015
VP48077  CA
UP99615  CA
WP08977  CA
VP75388  CA
VP48078  CA
WP04025  CA
VP83403  CA
VP64849  CA
WP08987  CA
VP47816  CA
WP04026  CA
WP13890  CA
VP75379  CA
WP08994  CA
VP95066  CA
WP28398  CA
WP13879  CA
WP13908  CA
WP04027  CA
WP13916  CA
WP28366  CA
WP28367  CA
WP25512  CA
WP32457  CA
WP32458  CA
WP32459  CA
WP32460  CA
WP32450  CA
WP32483  CA
WP32497  CA
WP38500  CA
</t>
  </si>
  <si>
    <t xml:space="preserve">LPR DATA FOR US DOT # : 1822710  AUTO STRAP TRANSPORT. FOR  THE FOLLOWING PERIOD:  
APRIL 1, 2013 through NOVEMBER 5, 2016
VP96808  CA
CP75933  CA
CP87853  CA
CP83927  CA
CP91246  CA
CP91244  CA
CP91249  CA
CP91248  CA
CP90743  CA
CP83976  CA
VP54957  CA
VP94597  CA
CP82382  CA
B4839HY  TN
B6025HY  TN
A7947HY  TN
CP59545  CA
CP78128  CA
CP78125  CA
CP78121  CA
CP78123  CA
B6344HY  TN
B6304HY  TN
B4834HY  TN
B4835HY  TN
B6305HY  TN
C0329HY  TN
CP79535  CA
VP97767  CA
CP86347  CA
B4836HY  CA
VP94579  CA
CP78126  TN
B6303HY  TN
B9475HY  TN
B6380HY  TN
A8144HY  TN
CP70529  CA
B4836HY  TN
A7453HY  TN
WP24127  CA
VP96809  CA
C3046HY  TN
B4401    OR
CP91247  CA
CP91233  CA
CP70530  CA
CP95545  CA
CP95544  CA
CP68427  CA
CP91245  CA
CP75814  CA
A8143HY  TN
CP75818  CA
CP75810  CA
CP75829  CA
CP75830  CA
CP95549  CA
WP36312  CA
CP75808  CA
CP95547  CA
CP95546  CA
D0375HY  TN
D0374HY  TN
D0376HY  TN
CP75811  CA
C6356HY  TN
CP78126  CA
CP96157  CA
CP96156  CA
WP44248  CA
B6387HY  TN
CP95548  CA
CP96169  CA
CP91243  CA
D4949    OR
CP96168  CA
D4950    OR
CP88992  CA
D4951    OR
CP91230  CA
D4952    OR
CP75809  CA
CP88991  CA
CP78636  CA
B373HS   CA
CP78648  CA
CP78649  CA
CP95950  CA
CP95951  CA
CP95952  CA
CP96189  CA
CP95979  CA
</t>
  </si>
  <si>
    <t xml:space="preserve">I would like to request plate readings/scale crossings on the USDOT number and the plates listed below from 11/2013 through 12-2015:
Company:   Y &amp; N Trucking LLC (USDOT #0802310)
Plates:  ic51nk     GA
             af78267  PA
             ic81js      GA
             ic94pw    GA
</t>
  </si>
  <si>
    <t xml:space="preserve">license plate reader data from 4/1/2013 through 12/31/2015 for Production Transport with the following USDOT number:           USDOT 0545563
In addition, Please provide LPR dta for the license plates found on the attached Excel spreadsheet for the same time period.
</t>
  </si>
  <si>
    <t xml:space="preserve">license plate reader data from  5/1/2013 through 11/30/2015 for H E R Trucking Inc with the following USDOT number:           USDOT 0862739
In addition, Please provide LPR dta for the license plates found on the attached Excel spreadsheet for the same time period.
</t>
  </si>
  <si>
    <t>LPR data for USDOT#11270103 from 4/1/13 to 12/31/15. In addition I need LPR data for the following base plates for the same time period. Please see attached.</t>
  </si>
  <si>
    <t>LPR data for USDOT#1361987 from 1/1/13 to 1/31/16. In addition I need LPR data for the following base plates for the same time period. Please see attached.</t>
  </si>
  <si>
    <t xml:space="preserve">USDOT # 192473 - WE REQUEST THE NOR PASS TRANSPONDER REPORTS SHOWING DATES &amp; TIMES OF ALL WASHINGTON STATE SCALE CROSSING BETWEEN THE FOLLOWING DATES:
(1) JANUARY 1, 2016 THROUGH JANUARY 31, 2016
(2) FEBRUARY 1, 2016 TO FEBRUARY 15, 2016
</t>
  </si>
  <si>
    <t>Brown Line</t>
  </si>
  <si>
    <t>Bill Smith</t>
  </si>
  <si>
    <t xml:space="preserve">An updated list of our registered transponders.
</t>
  </si>
  <si>
    <t xml:space="preserve">request plate readings (including time and location information) for the following commercial motor vehicles for the time period of September  1, 2015 through the most current date (February 25, 2016).  
All plates are Oregon based
Plate            State    Vin                                           Unit #
YAHP641       OR       1FUYS7EB4YPG26956           1
YAHT530        OR       1FUJBBCK34PM37049         2    
YAFY135         OR       4V4NC9RK71N323184         4 
YAHN971       OR        1XKTD49X12J889742           5  
YAIA864        OR         1XKTD49X12J889742           5
YAHP687       OR         1XKTD69X81J870079          6
YAHQ976       OR         1XKTD69X41J870077         7 
YAHY523       OR          1XKTD49XX5J089364         8 
YAHN972      OR          1XKTD49X72J889745         9 
YAID346         OR         3AKJGLD50GSGX8974      11 
YAHR810       OR          3HSCNAPR05N047897     25 
</t>
  </si>
  <si>
    <t xml:space="preserve">Plate readings on the attached list of commercial motor vehicle(s). I would also like to request plate readings for USDOT #0066340, Trimac Transportation Central Inc. I am requesting the information for the period between April 1, 2013 through January 31, 2016. 
Plate Numbers:
Please see attached list. 
</t>
  </si>
  <si>
    <t>Premier Freight Systems USDOT # 745991 30 day period February 2016</t>
  </si>
  <si>
    <t>Sohi Bros USDOT # 498005 30 day period February 2016</t>
  </si>
  <si>
    <t xml:space="preserve">Requesting license plate reader data for the following USDOT #0294707 Timorthy S. Slone Trucking from 7/1/2012 to 10/31/2015. 
In addition please provide LPR data for plate YAGH370 for the same time period.
</t>
  </si>
  <si>
    <t>Walter Rich</t>
  </si>
  <si>
    <t xml:space="preserve">request information (plate readings, etc) on  the following commercial motor vehicles for the time period of October 1, 2015 through October 31, 2015 (One month).
The information will be used in conjunction with a federally rated safety compliance review of Blackman Farms Inc., USDOT 378724.
Three vehicles have Oregon base plates.
YAHW056 OR  1 Diesel  2006 PTRB  1NP5GGGG70D670207 32
YAGN292 OR 1 Diesel  2003 PTRB 1XP5DB9X73D810193 30
YAGH234 OR 1 Diesel  2006 PTRB 1XP5D49X06D846808 28
</t>
  </si>
  <si>
    <t xml:space="preserve">plate readings for the commercial vehicle(s) listed below that have the company name of Ontime Coast LLC associated with USDOT # 2466455.  I am requesting information for the period of APRIL 21, 2014  through  OCT 21, 2015.  
YARR759   OR     (Unit #  01)
YAHV615   OR     (Unit #  97)
YAHY050   OR     (Unit # 511)
</t>
  </si>
  <si>
    <t>USDOT # 192473 - We request the Nor Pass Transponder reports showing dates &amp; times of all Washington state scale crosing between the following February 16, 2016 to February 29, 2016.</t>
  </si>
  <si>
    <t xml:space="preserve">the License Plate Reader information for the month of February 2016 for the following plates. All plates are from the BC Canada
jurisdiction.
USDOT # - 757148
Plates:
10964P
28290P
10963P
28294P
26374P
04255P
09026P
24284P
JS9416
14774P
22405P
11952P
DL3470
21387P
10965P
11504P
14733P
14736P
14746P
14771P
26399P
24286P
02457P
18784P
20099P
24831P
24832P
07968P
11957P
22840P
24833P
27748P
27749P
30229P
30101P
28292P
19398P
28295P
29163P
18795P
18791P
18782P
19377P
25530P
24301P
26401P
26362P
27202P
27756P
28694P
28283P
30111P
30231P
</t>
  </si>
  <si>
    <t xml:space="preserve">request plate readings/scale crossings on the USDOT number and the plates listed below from  9-9-2014 through 1-31-2016:
Company:   R V S Transport LLC   (USDOT #2504683)
Plates:  48057RP  WA
             48058RP  WA
             48059RP  WA
             WP58937  CA
             WP44558  CA
             47516RP  WA
             WP58945  CA
             WP17571  CA
             47517RP  WA
             WP58938  CA
             WP58941  CA
             WP73476  CA
             46702RP  WA
             47518RP  WA
             WP29729  CA
             WP58942  CA
             46732RP  WA 
</t>
  </si>
  <si>
    <t xml:space="preserve">LPR DATA FOR US DOT # : 0768170 Michael Aichele Trucking
 FOR  THE FOLLOWING PERIOD:  
July 1, 2013 through December 31, 2015
Please include any LPR data also for the plates  
YAHB238   OR
YAHW026   OR 
</t>
  </si>
  <si>
    <t xml:space="preserve">Two requests for the time period of September 23, 2015 through January 07, 2016. 
1) License plate reader data for USDOT # 2137714 for EVERGREEN COMPANIES INC, for the above period 
2) License plate reader data for the base plates listed on the attached spreadsheet.  For USDOT # 2137714 for EVERGREEN COMPANIES INC.
</t>
  </si>
  <si>
    <t>LPR data for US DOT # 2256002 (Pawar Express Inc) from May 1, 2013 to January 31, 2016. In addition please provide the LPR data for the following license plates for the same time period:
UP37692CA
WP23092CA</t>
  </si>
  <si>
    <t xml:space="preserve">plate readings for the commercial vehicle(s) listed below that have the company name of D&amp;C Express LLC associated with USDOT # 2403672.  I am requesting information for the period of SEPT 17, 2013 through JULY 19, 2015.  The base plate list is on a separate excel attachment.
Base      Plate	     Vin Num	                             Unit
AP178J   NJ	4V4NC9TJX5N368125   	         1
AM882Z  NJ	4V4NC9TG16N420618   	         4
F7610K   FL	4V4NC9TG17N429322   	        12
F5207L   FL	1FUYSSZB6XPA15970   	        18
F1354Y   FL	1FUYSSZB6XPA15970   	        18
F2250H   FL	1FUYSSEB7XPA86004   	        19
F2249H   FL	1FUJBBCK96LU10125   	        19
F5208L   FL	1FUJBBCK96LU10125   	        19
IC6P54   GA	1FUJBBCG94LM84749   	        20
F3006M   FL	1FUJBBCG94LM84749   	        20
F8460H   FL	1FVHA6CK06PW23154   	      3154
</t>
  </si>
  <si>
    <t>plate readings for the commercial vehicle(s) listed below that have the company name of Elite Transport LLC associated with USDOT # 2251862.    I am requesting information for the period of JUNE 1, 2015 through DEC 28, 2015.  The base plate list is on a separate excel attachment.</t>
  </si>
  <si>
    <t>DPI Specialty Foods</t>
  </si>
  <si>
    <t>Mike Fernandez</t>
  </si>
  <si>
    <t xml:space="preserve">A List of Transponders that are linked to our company along with what vehicle they are linked with.
Name: DPI Specialty Foods
USDOT# 388831
</t>
  </si>
  <si>
    <t>Signs Plus</t>
  </si>
  <si>
    <t>Kim Jeppson</t>
  </si>
  <si>
    <t xml:space="preserve">A list of vehicles with transponders?  Our DOT # is 1792260.
</t>
  </si>
  <si>
    <t xml:space="preserve">LPR data for USDOT#1745862 from 2/1/14 to 12/31/15. In addition I need LPR data for the following base plates for the same time period. VP69233, WP35304, CP39122 and WP45888 California plates. </t>
  </si>
  <si>
    <t>Washington Trucking</t>
  </si>
  <si>
    <t>Tanya Baker</t>
  </si>
  <si>
    <t>A list of registered transponders for USDOT 80580</t>
  </si>
  <si>
    <t xml:space="preserve">LPR data for US DOT # 577319  (Superior Tire Service Inc.) from July 1, 2013 through December 31, 2015.  In addition please provide the LPR data for the following license plates for the same time period:  Y114559 (Oregon). </t>
  </si>
  <si>
    <t xml:space="preserve">plate readings/scale crossings on the USDOT number and the plates listed below from  6-1-2013 through 12-31-2015:
Company:   Skylink Transportation    (USDOT #2147715)
Plates:  VP47862  CA
             WP17306  CA
             WP40572  CA
             WP40619  CA
             WP46832  CA
             WP53684  CA
             WP63074  CA
             WP63075  CA
</t>
  </si>
  <si>
    <t>Plate readings on the list of commercial motor vehicle(s). I would also like to request plate readings for USDOT #1900290, G G Trucking. I am requesting the information for the period between October 1, 2013 through current. Plate Numbers: UP79786 CA</t>
  </si>
  <si>
    <t xml:space="preserve">plate readings on the attached list of commercial motor vehicle(s). I would also like to request plate readings for USDOT #1882474, Liberty Crude Oil Transport LLC. I am requesting the information for the period between July 1, 2015 through current. </t>
  </si>
  <si>
    <t xml:space="preserve">plate readings (including time and location information) for the following commercial motor vehicles for the time period of October  1, 2015 through the most current date.  This information will be used in conjunction with a safety compliance review that I will be conducting on NORTHLAND TRANSPORT LLC (USDOT 2592062).  
All plates are Oregon based
Plate            State    Vin                                           Unit #
YAIC043        OR       1FUJBBCK37LW48067       777
YAGW723     OR      1FUJBBCK37LW48067       777
YAFZ118       OR        1FUYSZYB6YLG09560      2602
YAID400        OR       1FUYSZYB6YLG09560      2602
</t>
  </si>
  <si>
    <t xml:space="preserve">LPR data for the following license plate for the time period 05/30/2014 through 08/19/2014:  YAHN612 (Oregon).  </t>
  </si>
  <si>
    <t>Sandra McIntosh</t>
  </si>
  <si>
    <t>LPR data for US DOT # 1168577 (Bowen Trucking) from June 1, 2014 through February 12, 2015. In addition please provide the LPR data for the following license plates for the same time period: 
Plate
YAHM485 OR
YAGX398 OR
YAGZ013 OR
YAGT387 OR
YAGX399 OR
YAHR099 OR
YAGU922 OR
YAGQ179 OR
YAHC633 OR
YAHP563 OR
YAHQ132 OR
YAHC659 OR</t>
  </si>
  <si>
    <t>Plate readings on the list of commercial motor vehicles (s) I would also like to request plate reading for USDOT #2368465,United Line LLC. I am requesting the information for the period between May 1, 2013 to current.
Plate Numbers:
YAHM976 OR
YAHR917 OR
YAHA241 OR
YAIA295 OR
YAHQ110 OR</t>
  </si>
  <si>
    <t xml:space="preserve">Plate readings for the commercial vehicle(s) listed below that have the company name of  STEADY TRANSPORTING  associated with USDOT # 2539055.  I am requesting information for the period of  OCTOBER 26, 2014  through  MARCH 1, 2016.  
WP40082   CA     (Unit # 56)
WP40083   CA     (Unit # 65)
</t>
  </si>
  <si>
    <t xml:space="preserve">Plate readings for the commercial vehicle(s) listed below that have the company name of  GREENSTAR LLC  associated with USDOT # 2385770.  I am requesting information for the period of  OCTOBER 1, 2013  through  JANUARY 4, 2016.  
151170   KS     (Unit # B101)
184318   NE     (Unit # 1198)
129975   KS     (Unit # 1620)
149704   KS     (Unit # 7082)
129975   KS     (Unit # 10796)
</t>
  </si>
  <si>
    <t xml:space="preserve">LPR data for US DOT #1855825 (AV Carriers Inc) from 4/1/13 through 12/31/15. In addition please provide the LPR data for the following license plates for the same time period:
Plate #  State
P693039  IL
P695880  IL
P701669  IL
P706398  IL
P707756  IL
P712449  IL
P713049  IL
P713050  IL
P713958  IL
P717524  IL
P718388  IL
P722652  IL
P727899  IL
P734316  IL
P738926 IL
P738936  IL
P738938  IL
P738941  IL
P742547  IL
P742548  IL
P745715  IL
P745716  IL
P745719  IL
P74715   IL
P750233  IL
P771259  IL
P771809  IL
P779137  IL
P781118  IL
P784914  IL
P784915  IL
P784916  IL
P788925  IL
P788926  IL
P788926  IL
P790594  IL
P791381  IL
P792455  IL
P794149  IL
P79594   IL
</t>
  </si>
  <si>
    <t>PR data for US DOT 1352052  Rotex Transportation Inc from 02/01/14 through 03/31/16. In addition please provide the LPR data for the attached spreadsheet of license plates for the same time period.</t>
  </si>
  <si>
    <t xml:space="preserve">Plate readings/scale crossings on the USDOT number and the plates listed below from  1-1-2015 through 1-31-2016:
Company:   Azamar, Netza Trucking   (USDOT #0952060)
Plates:    WP56341  CA
</t>
  </si>
  <si>
    <t xml:space="preserve">LPR data for US DOT # 2009256 (G F I) from 7/1/13 through 3/31/16. In addition please provide the LPR data for the following license plates for the same time period:
Plate #  State
WP40571  CA
VP47782  CA
VP47782  CA
VP61327  CA
VP47880  CA
VP59399  CA
VP66223  CA
VP66194  CA
VP48334  CA
WP40586  CA
WP40580  CA
WP46867  CA
WP40582  CA
WP58387  CA
WP58388  CA
WP58389  CA
VP79314  CA
WP58389  CA 
WP31135  CA 
VP47881  CA 
WP09097  CA 
VP47881  CA 
WP05931  CA
WP31152  CA
WP17250  CA
WP33224  CA
WP35306  CA
WP15711  CA
WP63021  CA
VP47888  CA 
WP31096  CA 
WP46844  CA 
WP46878  CA 
WP33182  CA 
VP88373  CA 
VP69870  CA
WP31197  CA
VP88477  CA
VP90558  CA
WP31178  CA
WP75210  CA
WP05926  CA
VP07243  CA
VP93653  CA
WP53657  CA
VP61398  CA 
WP58367  CA 
WP58395  CA 
WP58451  CA 
WP58488  CA 
WP33225  CA 
WP40563  CA 
WP69058  CA 
WP53693  CA 
WP75220  CA 
</t>
  </si>
  <si>
    <t xml:space="preserve">LPR data for US DOT # 134399 (S T I TRANSPORT) from June 1, 2013 through March 31, 2016. In addition please provide the LPR data for the following license plates for the same time period:
Plate #  Stat
WP34584   CA 
WP29242   CA 
9E27161   CA 
WP43270   CA 
VP96141   CA 
VP50388   CA 
VP96142   CA 
9D18004   CA 
2269670   IN  
2269671   IN
WP39640   CA
WP39640   CA
WP37581   CA
VP96143   CA
WP29240   CA
9E27159   CA
WP43269   CA
WP29244   CA
WP43271   CA
WP43272   CA
WP29243   CA 
VP84503   CA 
WP29246   CA 
WP29241   CA 
WP34585   CA 
WP34585   CA 
WP43274   CA 
WP43274   CA 
WP29245   CA 
WP29245   CA 
2218045   IN 
2039085   IN 
WP43273   CA
2139824   IN
2013208   IN
2124134   IN
</t>
  </si>
  <si>
    <t>Premier Freight System
US DOT # 745997
30 Day Period April 2016</t>
  </si>
  <si>
    <t xml:space="preserve">Plate readings for the USDOT #1552207, Industrial Scrap Corporation.  I am requesting this information for the period from: June 1, 2013, through December 31, 2015. 
YCCI715 
YCRY990
YCCY714 
E2494 
D5187 
YAGS093 
YCCG060
YCCL988 
YCSC872 
YCSL338 
YCCI777 
</t>
  </si>
  <si>
    <t>US DOT   # Carrier Name          Audit Period
1683114   Apex Logistics Inc     7/1/2013 - 4/30/2016
1223483   Direct Connect           7/1/2013 - 4/30/2016
1937026   Blake Express            7/1/2013 - 4/30/2016
1980828   Freight Logistics        7/1/2013 - 4/30/2016
2347898   Jazz Brar Trans Inc    7/1/2013 - 4/30/2016
1161090   AG Trucking Inc        7/1/2013 - 4/30/2016
2029200   M D Logistics LLC    7/1/2013 Ã¢â‚¬â€œ 4/30/2016</t>
  </si>
  <si>
    <t xml:space="preserve">Plate readings on the list of commercial motor vehicles on the attached excel file .  I would also like to request plate readings for the USDOT #1469461:  Patricia May or Ganzitos Transport.
I am requesting this information for the following months:
August 1, 2013 through March 31, 2016
</t>
  </si>
  <si>
    <t xml:space="preserve">plate reader data from 4/1/13 through 3/31/2016 for Capital Express Lines with the following USDOT number:           USDOT594295. In addition, Please provide LPR dta for the license plate:  YAGC664
</t>
  </si>
  <si>
    <t xml:space="preserve">LPR data for US DOT # 1924682  (Chris Crossley Trucking Adventures, DBA CCTA) for the following months 7/1/2013 - 3/31/2016. In addition please provide the LPR data for the following license plates for the same time period:
Plate #  State 
YAHN531  OR
YAHD204  OR
YAHD676  OR
YAHE223  OR
YAHQ217  OR
</t>
  </si>
  <si>
    <t xml:space="preserve">plate readings/scale crossings on the USDOT number and the plates listed below from  3-1-2015 through 4-30-2016:
Company:   Dial NW LLC   (USDOT #2419631)
Plates:    45294RP   WA
               45295RP   WA
               YAHX425   OR
               YAHQ025   OR
               YAHV754   OR 
               YAHT406   OR
               YAHU505   OR
               YAHV168   OR
</t>
  </si>
  <si>
    <t xml:space="preserve">plate readings/scale crossings on the USDOT number and the plates listed below from  1-1-2015 through 1-31-2016:
Company:   New Star Way LLC   (USDOT #1356257)
Plates:    33670RP  WA
               41955RP  WA
               49174RP  WA
               47202RP  WA
               F6834N    FL
               F6961N    FL
               F3245N    FL
               F2265N    FL
               F3246N    FL
               F1903S    FL  
</t>
  </si>
  <si>
    <t>The Nor-Pass transponder reports showing dates and times of all Washington State scale crossings between the following dates April 1, 2016 thur April 30, 2016.
USDOT #192473 PUC# 195229-</t>
  </si>
  <si>
    <t xml:space="preserve">LPR data for US DOT # 1405915  (AM GEN Transport) for the following months 7/1/2013 - 3/31/2016. In addition please provide the LPR data for the following license plates for the same time period:
Plate #  State 
YAGU038  OR
VP63024  CA
P806698  IL
49308A  NV
42895RP  WA
WP15060  CA
IC7Y25  GA
AJ7482  ID
43918RP  WA
49669A  NV
49504RP  WA
YAHT529  OR
87719PR  WA
798F08  MD
RB23942  MI
R111656  TX
Z043948  UT
WP61532  CA
56536RP  WA
WP70833  CA
</t>
  </si>
  <si>
    <t xml:space="preserve">LPR data for US DOT # 2437648  (Angelo Transport, Inc) for the following months 8/1/2013 - 4/30/2016. In addition please provide the LPR data for the following license plates for the same time period:
Plate #  State 
WP24489  CA
</t>
  </si>
  <si>
    <t>LPR data for US DOT # 0056402  (Plastic Express) for the following months 7/1/2013 - 3/31/2016. In addition please provide the LPR data for the following license plates for the same time period:
Plate #  State 
PA06857  MT
PA06860  MT
PA06864  MT
PA06873  MT
PA06874  MT
PA06858  MT
PA06868  MT
PA07539  MT
PA07653  MT
PA09207  MT
PA09386  MT
PA09777  MT
PA10643  MT</t>
  </si>
  <si>
    <t xml:space="preserve">plate readings (including time and location information) for the following commercial motor vehicles for the time period of December  1, 2015 through the most current date.  This information will be used in conjunction with a safety compliance review that I will be conducting on FREIGHT TRANSPORTATION INC (USDOT 1913240).  
All plates are Oregon or Washington based
Plate            State    Vin                                           Unit #
YAIE528         OR       4V4NC9TJ66N435272        112
YAGY132       OR       1FUJGLCK79LAC4359         147
YAHC887       OR       4V4NC9TG49N273389       327
29547RP        WA     1FUYSDYB0XPA87292         555
YAHW898      OR      3HSCUAPR1BN227193       556
YAHM863      OR      1FUJBBCK96LU40886          557
YAIA328         OR       1XP7D49X1AD797796        558
YAGS308        OR      1FUJBBCK45LU39269          667
52330RP        WA      1FUJGLDR49LAF8531          555A
</t>
  </si>
  <si>
    <t xml:space="preserve">request plate readings (including time and location information) for the following commercial motor vehicles for the time period of December  1, 2015 through the most current date.  This information will be used in conjunction with a safety compliance review that I will be conducting on J&amp;J TRANSPORT SERVICES LLC (USDOT 2327035).  
All plates are Oregon based
Plate            State    Vin                                           Unit #
YAIC178        OR        1XPXDB9X58D760376          7
YAIC179        OR        1XPXDB9X29D780053          8
YAHC690      OR        1XKTDB9X82J897597            01
YAGX311      OR        1XKADB9X1YJ842750           02
YAGZ848       OR       1XKADB9X48J236410            03
YAHC760       OR       1XP7D49X58D752645            04
YAHM598     OR       1XPXDB9XXBD748112           05
YAIE949         OR      1XKAD49X09R238217             09
</t>
  </si>
  <si>
    <t xml:space="preserve">plate readings/scale crossings on the USDOT number and the plates listed below from  10-1-2013 through 1-30-2016:
Company:   True Shine Transportation Co LLC   (USDOT #2519028)
Plates:    YAHR093  OR
</t>
  </si>
  <si>
    <t>Plate readings/scale crossings on the USDOT number and the plates listed below from  3-1-2015 through 10-31-2015:
Company:   Agilent Transportation LLC   (USDOT #2569395)
Plates:    48380RP   WA
               50331RP   WA
               51730RP   WA
               52210RP   WA
               52237RP   WA
               52505RP   WA</t>
  </si>
  <si>
    <t>WA Scale crossing USDOT 2352310 with time - for the month of May 2016.</t>
  </si>
  <si>
    <t>Plate readings on the attached list of commercial motor vehicle(s). I would also like to request plate readings for USDOT #0608296, Overseas Financial Institute. I am requesting the information for the period between January 1, 2016 through April 20, 2016.</t>
  </si>
  <si>
    <t>plate readings/scale crossings on the USDOT number and the plates listed below from  12-1-2013 through 9-30-2015:
Company:   G R G Express LLC   (USDOT #1738941)
Plates:    
YAGW701  OR
YAGT064  OR
YAGT068  OR
YAGX025  OR
YAGU737  OR
YAHA949  OR
YAGZ571  OR
YAGY600  OR
YAHM901  OR
YAHM900  OR
45295RP  WA</t>
  </si>
  <si>
    <t>Plate readings/scale crossings on the USDOT number and the plates listed below from  12-1-2013 through 9-30-2015:
Company:   G R G Express LLC   (USDOT #1738941)
Plates:    
45294RP  WA</t>
  </si>
  <si>
    <t xml:space="preserve">Two requests for the time period of July 01, 2014 through December 10, 2015. 
1) License plate reader data for USDOT # 1711876 for AMERICAN PRIDE TRUCKING LLC, for the above period 
2) License plate reader data for the base plates listed below.  For USDOT#: 1711876,  AMERICAN PRIDE TRUCKING LLC
Vehicle Base Plates / VIN / Unit #: 
VP76887   CA  4V4NC9TG36N400435          2
VP76887   CA  4V4NC9TG36N400435          2
VP93202   CA  4V4NC9TH28N262169          3
VP93202   CA  4V4NC9TH28N262169          3
</t>
  </si>
  <si>
    <t xml:space="preserve">Two requests for the time period of July 10, 2015 through January 14, 2016. 
1) License plate reader data for USDOT # 2391714 for SANVAR TRANSPORT, for the above period 
2) License plate reader data for the base plates listed below.  For USDOT#: 2391714,  SANVAR TRANSPORT
Vehicle Base Plates / VIN / Unit #: 
YAIA198   OR  1FUYSSEBXWP804267        222
E7532       OR  1FUYSSEBXWP804267        222
</t>
  </si>
  <si>
    <t xml:space="preserve">plate readings/scale crossings on the USDOT number and the plates listed below from  9-1-2013 through 5-31-2016:
Company:   HARK   (USDOT #2428182)
Plates:    
WP03546  CA
WP26260  CA
WP03535  CA
WP35395  CA
WP35394  CA
</t>
  </si>
  <si>
    <t xml:space="preserve">plate readings/scale crossings on the USDOT number and the plates listed below from  1-1-2015 through 1-31-2016:
Company:   Magdalena Truck Line   (USDOT #2553056)
Plates:    
WP47463  CA
WP47462  CA
WP47461  CA
</t>
  </si>
  <si>
    <t xml:space="preserve">Plate readings for the commercial vehicle(s) listed below that have the company name of SEA POWER TRANSPORT LLC associated with USDOT # 2574724.  I am requesting information for the period of  APRIL 1, 2015  through  APRIL 6, 2016.   The plate list is on a separate excel attachment. </t>
  </si>
  <si>
    <t xml:space="preserve">plate readings/scale crossings on the USDOT number and the plates listed below from  7-1-2015 through 1-31-2016:
Company:   Mikro Transportation  (USDOT #2579124)
Plates:    
WP59350  CA
WP49442  CA
WP59351  CA
</t>
  </si>
  <si>
    <t>Plate readings for USDOT #2082631, Tim Lewis Livestock. I am also requesting readings for the attached list. I am requesting the information for the period between July 1, 2013 through March 31, 2016.</t>
  </si>
  <si>
    <t xml:space="preserve">Plate readings for USDOT #2082631, Tim Lewis Livestock. I am also requesting readings for the attached list. I am requesting the information for the period between July 1, 2013 through March 31, 2016. </t>
  </si>
  <si>
    <t>Wa Scales Crossing USDOT 2352310 month of June</t>
  </si>
  <si>
    <t xml:space="preserve">Plate readings for the commercial vehicle(s) listed below that have the company name of TOUGH TRUCKIN associated with USDOT # 2275910.    I am requesting information for the period of OCT 1, 2013  through  JAN 14, 2016.  
AJ7889  ID   (Unit # 97)
</t>
  </si>
  <si>
    <t>LPR data for US DOT # 0659258  (Carolina Southern INC) for the following months 10/1/2013 - 4/30/2016. In addition please provide the LPR data for the following license plates for the same time period:</t>
  </si>
  <si>
    <t>XPO Logistics</t>
  </si>
  <si>
    <t>Pat Swiger</t>
  </si>
  <si>
    <t>Access to the WA DOT Plate reader report in WA State to accurately track all of our trucks in our fleet for FMCSAriver log verification purposes.
XPO DRAYAGE INC
USDOT 688143</t>
  </si>
  <si>
    <t xml:space="preserve">LPR data for US DOT # 43636  (Norpac Foods Inc.) from 08/01/2013 through 05/31/2016. In addition please provide the LPR data for the following license plates for the same time period:
YAFN640 OR, YARC671 OR, YARC672 OR, YARC673 OR, YAFN641 OR, YAFY088 OR, YAFP645 OR, YAFP646 OR, YAFN642 OR, YAFN643 OR, YAFY089 OR, YAFN644 OR, YAFN645 OR, YAFN646 OR, YAFN647 OR, YAFN649 OR, YAFN653 OR, YAFN655 OR, YAFN656 OR, YAFN657 OR, YAFN658 OR, YAHM530 OR.
</t>
  </si>
  <si>
    <t xml:space="preserve">LPR data for US DOT # 123456  (COMPANY NAME) from DATE through DATE. In addition please provide the LPR data for the following license plates for the same time period:
Plate #  State 
</t>
  </si>
  <si>
    <t>the License Plate Reader information for the May 2016 for the following plates. All plates are from the BC Canada
jurisdiction.
USDOT # - 757148
Plates:
10964P
28290P
10963P
28294P
26374P
04255P
09026P
24284P
JS9416
14774P
11952P
DL3470
21387P
10965P
11504P
14733P
14736P
14746P
14771P
26399P
24286P
02457P
18784P
20099P
24831P
24832P
07968P
31677P
22840P
24833P
27748P
27749P
30229P
32211P
28292P
19398P
28295P
29163P
18795P
18791P
18782P
26401P
27202P
27756P
28694P
28283P
30231P
26073P
32208P</t>
  </si>
  <si>
    <t xml:space="preserve">LPR data for US DOT # 2135564 (MARTINEZ TRUCKING) from 10/1/14 through 6/30/16. In addition please provide the LPR data for the following license plates for the same time period:
Plate #  State
WP00342   CA
WP49137   CA
9E50468   CA 
9D89922   CA
9E50467   CA
</t>
  </si>
  <si>
    <t xml:space="preserve">LPR data for US DOT # 2084222 (YEREVAN TRUCKING EXPRESS INC) from 2/3/14 through 5/31/16. In addition please provide the LPR data for the following license plates for the same time period:
Plate #  State
WP53977  CA
WP23897  CA
VP65885  CA
WP54501  CA
WP03118  CA
WP21846  CA
</t>
  </si>
  <si>
    <t xml:space="preserve">LPR data for US DOT # 1885131  (Alamilla Transport LLC) from 08/01/2013 through 04/30/2016. In addition please provide the LPR data for the following license plates for the same time period:
YAGW641 OR, YAGG422 OR, YAGN633 OR, YAHM817 OR, YAHA315 OR, YAHM818 OR, YAHA392 OR, YAHM819 OR, YAIE032 OR, YAHB580 OR, YAHM820 OR, YAIE042 OR, YAHN910 OR, YAIE043 OR, YAHR754 OR, YAHV941 OR, YAIE044 OR, YAHT748 OR, YAHN696 OR, YAHN697 OR, YAIE033 OR, YAHM820 OR. 
</t>
  </si>
  <si>
    <t>Premier Freight System
USDOT # 745997
Washington state scales crossing infor 30 day period June 2016</t>
  </si>
  <si>
    <t>Sohi Bros
USDOT # 498005
washington state scale records 30 day period june 2016</t>
  </si>
  <si>
    <t xml:space="preserve">
LPR data for US DOT # 230791  (Rands Trucking Inc.) from 08/01/2013 through 05/31/2016. In addition please provide the LPR data for the following license plates for the same time period:
 10667    WI
12255X   WI
12605W   WI
13771X   WI
13772X   WI
14102X   WI
14956X   WI
15357X   WI
15705X   WI
15706X   WI
16178X   WI
16179X   WI
16246X   WI
16247X   WI
2099W    WI
21728X   WI
2195     WI
22653X   WI
23111X   WI
23112X   WI
23113X   WI
23336X   WI
23337X   WI
23355X   WI
25076X   WI
25716X   WI
28502W   WI
28733W   WI
28754W   WI
28755W   WI
28925W   WI
28926W   WI
28927W   WI
28928W   WI
29379W   WI
29753X   WI
30006X   WI
31427X   WI
31635X   WI
33977X   WI
34275X   WI
34276X   WI
34566X   WI
34957X   WI
35072X   WI
3517W    WI
35436X   WI
35667X   WI
35868X   WI
36251X   WI
36732X   WI
37393X   WI
37951W   WI
40290X   WI
40729W   WI
41592X   WI
41932W   WI
41933W   WI
42538W   WI
42732W   WI
44284X   WI
45492X   WI
45494X   WI
46081X   WI
46368X   WI
46624W   WI
46830X   WI
46831X   WI
46832X   WI
46862X   WI
46863X   WI
47396W   WI
47930X   WI
47940W   WI
48719W   WI
48721W   WI
49173W   WI
49348W   WI
50494W   WI
50498W   WI
50499W   WI
50500W   WI
50501W   WI
50731X   WI
5461W    WI
56938W   WI
56939W   WI
6200W    WI
62187W   WI
62948W   WI
65872    WI
65874    WI
65876    WI
65877    WI
65878    WI
65884    WI
66339W   WI
69448W   WI
71562W   WI
71563W   WI
71564W   WI
71565W   WI
71566W   WI
71567W   WI
75671    WI
77170W   WI
77171W   WI
77173W   WI
77174W   WI
77175W   WI
78095W   WI
78535W   WI
78705W   WI
78706W   WI
79026W   WI
80775W   WI
80776W   WI
80777W   WI
80779W   WI
80780W   WI
80781W   WI
80782W   WI
81077W   WI
81258W   WI
81895W   WI
81896W   WI
84968W   WI
88368    WI
88448    WI
88629W   WI
88722    WI
88888W   WI
88889W   WI
88890W   WI
91990W   WI
94376W   WI
95136W   WI
95137W   WI
97278W   WI
97279W   WI
97543W   WI
97822W   WI
98368W   WI
99084    WI
PAM7603  MN</t>
  </si>
  <si>
    <t xml:space="preserve">plate readings/scale crossings on the USDOT number and the plates listed below from 12-1-2014 through 1-30-2016:
Company:   Salsy Trans Inc  (USDOT #2536628)
Plates:    
VP78571  CA
WP38567  CA
WP68430  CA
</t>
  </si>
  <si>
    <t>Sohi Bros Ent. LTD
US DOT: 498005
Washington State Scale Crossing Records
30 day periods - July 2016</t>
  </si>
  <si>
    <t>Premier Freight Systems Inc.
US DOT 745997
Washington State Scale Crossing Info
30 day periods - July 2016</t>
  </si>
  <si>
    <t>the License Plate Reader information for the month of July 2016 for the following plates. All plates are from the BC Canada jurisdiction.
USDOT # - 932189
Plates:
P89208
P95504
26034P
USDOT # - 01319641
Plates:
20510P
21845P
22292P
20536P
28106P
30441P
13385P
28197P
P98154
25332P
29928P
09217P
14382P
26891P
31745P
21234P
09258P
10376P
32834P
29064P
31032P
30461P
30467P
10423P
10424P
04710P
11785P
13346P
15786P
16239P
16645P
22746P</t>
  </si>
  <si>
    <t>the License Plate Reader information for the month of July 2016  for the following plates. All plates are from the BC Canada
jurisdiction.
USDOT # - 757148
Plates:
10964P
28290P
10963P
28294P
26374P
04255P
09026P
24284P
JS9416
14774P
11952P
DL3470
21387P
10965P
11504P
14733P
14736P
14746P
14771P
26399P
32559P
02457P
18784P
20099P
24831P
24832P
07968P
31677P
22840P
24833P
27748P
27749P
30229P
32211P
28292P
19398P
28295P
29163P
18795P
18791P
18782P
26401P
27756P
28694P
28283P
30231P
26073P
32208P
33110P</t>
  </si>
  <si>
    <t xml:space="preserve"> plate readings/scale crossings on the plates listed below.
From 1-1-16  through 1-31-2017:
Company:    Escobedo, M &amp; A Trucking LLC 
YARU605  OR
YAIA560    OR
YAIC430   OR
YAIC431   OR
YAID984   OR
</t>
  </si>
  <si>
    <t>Sallak Truck Safety</t>
  </si>
  <si>
    <t xml:space="preserve">The Washington state scale crossing reports for the month of February, 2018,  for IXL Transportation, U.S. DOT # 461817.   </t>
  </si>
  <si>
    <t xml:space="preserve">The Washington state scale crossing reports for the month of April, 2018,  for Young's Transport, U.S. DOT # 798827.   </t>
  </si>
  <si>
    <t xml:space="preserve">LPR DATA </t>
  </si>
  <si>
    <t>PDR-15-3233</t>
  </si>
  <si>
    <t>All documents including photographs relating to all Washington State Scale Crossings for all our vehicles operating under US DOT 1076308 for the following dates: 
From December 1, 2014 
To    January 1, 2015</t>
  </si>
  <si>
    <t>LPR Data and Photos</t>
  </si>
  <si>
    <t>PDR-15-0013</t>
  </si>
  <si>
    <t xml:space="preserve">LPR data for US DOT # 1874889 (24 7 TRANS GROUP) from January 1, 2012 through December 18, 2014. In addition please provide the LPR data for the following license plates for the same time period:
Plate #  State
VP76886  CA
VP76856  CA
VP41678  CA
VP93110  CA
WP10950  CA
WP27575  CA
WP28969  CA
WP16828  CA
WP31644  CA
</t>
  </si>
  <si>
    <t>PDR-14-3442</t>
  </si>
  <si>
    <t>PDR-14-3447</t>
  </si>
  <si>
    <t xml:space="preserve">LPR data for US DOT # 2147762 (PIPO TRUCKING  ) from January 1, 2012 through December 18, 2014. In addition please provide the LPR data for the following license plates for the same time period:
Plate #  State
VP86292  CA
WP05537  CA
WP10028  CA
WP17069  CA
WP17591  CA
VP79732  CA
</t>
  </si>
  <si>
    <t>PDR-14-3444</t>
  </si>
  <si>
    <t xml:space="preserve">LPR data for US DOT # 2203051 (VIMAR TRANSPORT INC) from January 1, 2012 through December 18, 2014. In addition please provide the LPR data for the following license plates for the same time period:
Plate #  State
VP92291  CA
VP92289  CA
VP92292  CA
VP94340  CA
VP75799  CA
VP92290  CA
WP11400  CA
WP09302  CA
WP07909  CA
WP20819  CA
WP07770  CA
WP21380  CA
WP23980  CA
WP30084  CA
P1570119 IL
</t>
  </si>
  <si>
    <t>PDR-14-3446</t>
  </si>
  <si>
    <t xml:space="preserve">LPR data for US DOT # 2439542 (OCHOA, L S TRUCKING INC ) from January 1, 2012 through December 18, 2014. In addition please provide the LPR data for the following license plates for the same time period:
Plate #  State
VP94068  CA
VP83773  CA
VP51330  CA
WP07052  CA
WP13158  CA
WP13153  CA
WP22412  CA
WP20152  CA
WP20151  CA
WP20150  CA
WP35144  CA
</t>
  </si>
  <si>
    <t>PDR-14-3443</t>
  </si>
  <si>
    <t xml:space="preserve">We would like to request the following data with regard to USDOT number 2417963 Ã¢â‚¬â€œ FMCSA is investigating a motor carrier involving a pattern of fatigued driving violations; 
Ã¢â‚¬Â¢ Company Name: TRANS LOAD EXPRESS, LLC
Ã¢â‚¬Â¢ USDOT: 2417963  
We are seeking the following license plate reader data Ã¢â‚¬â€œ data indicating the date, time and locations in which any vehicles associated with USDOT number 2417963, which have crossed at various WSDOT License Plate Reader (LPR) stations for the past six months, including all photographs. </t>
  </si>
  <si>
    <t xml:space="preserve">LPR Data for USDOT Number 2417963 </t>
  </si>
  <si>
    <t>PDR-14-1411</t>
  </si>
  <si>
    <t>LPR data for USDOT#11969900 from 3/1/13 to 10/31/15. In addition I need LPR data for the following base plates for the same time period. 11044P AND 13955P-BC</t>
  </si>
  <si>
    <t>LPR Datat</t>
  </si>
  <si>
    <t>NOR PASS Transponder Reports showing date &amp; times of all Washington State Scale Crossings between the following dates:  12/1/14 thru 12/31/14.  
Please run report for USDOT 192473</t>
  </si>
  <si>
    <t>LPR Infomation</t>
  </si>
  <si>
    <t>PDR-15-0055</t>
  </si>
  <si>
    <t xml:space="preserve">Nor Pass Transponder Reports showing date &amp; times of all Washington State Scale crossings between the following dates: 2/1/15 thru 2/28/15  for George Van Dyke Trucking, Inc. DOT # 192473.
</t>
  </si>
  <si>
    <t>LPR Inforamtion</t>
  </si>
  <si>
    <t>PDR-15-0671</t>
  </si>
  <si>
    <t>Brad Van Dyke</t>
  </si>
  <si>
    <t>Nor Pass Transponder reports showing date and times of all Washington State Scale crossings between 12/1/13 - 12/31/13 for USDOT 192473.</t>
  </si>
  <si>
    <t>LPR Information</t>
  </si>
  <si>
    <t>PDR-14-0085</t>
  </si>
  <si>
    <t>License plate reader data Ã¢â‚¬â€œ data indicating the date, time and locations in which any vehicles associated with USDOT number 2411340, which have crossed at various WSDOT License Plate Reader (LPR) stations for the past six months.  Can you please put the requested data report into a Microsoft Excel spreadsheet format?  
Ã¢â‚¬Â¢	Company Name: BRIANS TRUCKING, INC
Ã¢â‚¬Â¢	USDOT#: 2411340</t>
  </si>
  <si>
    <t>PDR-14-0089</t>
  </si>
  <si>
    <t>License plate reader data Ã¢â‚¬â€œ data indicating the date, time and locations in which any vehicles associated with USDOT number 1980487, which have crossed at various WSDOT License Plate Reader (LPR) stations for the past six months.  Can you please put the requested data report into a Microsoft Excel spreadsheet format?  
Ã¢â‚¬Â¢	Company Name: SWIFTYSWIFT, LLC
Ã¢â‚¬Â¢	Doing Business As: PARTY TRANSPORT SPOKANE PARTY BUS 
Ã¢â‚¬Â¢	USDOT#: 1980487</t>
  </si>
  <si>
    <t>PDR-14-0105</t>
  </si>
  <si>
    <t xml:space="preserve">Information (plate readings, etc) on  the following commercial motor vehicles for the time period of July 1, 2013 through December 31, 2013.
The information will be used in conjunction with a Safety Compliance Review of ROSE CITY PAVING LLC, USDOT 761239
All vehicles have Oregon base plates
Plate     State Year Make   Vin                                     Unit #
YARJ400 OR 1998 PTRB 3BPNLD9X8WF465639 11 
YARH164 OR 2006 PETB 2NPLLD0X16M652820 12 
YARH165 OR 2003 PETB 1NP5LB0XX3D587366 14 
</t>
  </si>
  <si>
    <t>PDR-14-0140</t>
  </si>
  <si>
    <t>License plate reader information: time and date of vehicles driving into or by WA state scales in October, November, December 2013 for USDOT 1520385.</t>
  </si>
  <si>
    <t>PDR-14-0162</t>
  </si>
  <si>
    <t>All scale crossings for USDOT 655788 for the time period of January 1, 2014 - January 31, 2014.</t>
  </si>
  <si>
    <t>PDR-14-0210</t>
  </si>
  <si>
    <t xml:space="preserve">License plate reader (LPR) data for this motor carrier.  The USDOT Federal Motor Carrier Safety Administration is conducting an investigation on this Oregon domiciled carrier due to the carrier requesting a safety rating upgrade.
USDOT Name = John L Jersey and Son Inc
USDOT Number = 74772
Time Frames = 30 Day Periods
The data I am requesting are the date, time, and locations in which any vehicles associated with this USDOT number crossed various WSDOT license plate readers during the past 6 months (August to December 2013 and January 2014).  Please send the data in a Microsoft Excel spreadsheet format
</t>
  </si>
  <si>
    <t>PDR-14-0211</t>
  </si>
  <si>
    <t>License plate reader data Ã¢â‚¬â€œ data indicating the date, time and locations in which any vehicles associated with USDOT number 1296773, which have crossed at various WSDOT License Plate Reader (LPR) stations for the past six months.  Can you please put the requested data report into a Microsoft Excel spreadsheet format?  
Ã¢â‚¬Â¢	Company Name: H D TRUCKING, INC
Ã¢â‚¬Â¢	USDOT#: 1296773</t>
  </si>
  <si>
    <t>PDR-14-0238</t>
  </si>
  <si>
    <t>Nor Pass Transponder reports showing date and times of all Washington State Scale crossings between 1/1/14 and 1/31/14 for USDOT 192473.</t>
  </si>
  <si>
    <t>PDR-14-0240</t>
  </si>
  <si>
    <t xml:space="preserve">License Plate Reader information for the month of January 2014 for the following plates. All plates are from the BC Canada
jurisdiction.
USDOT # - 757148
Plates:
10964P; 11939P; 16340P; 11935P; 10963P; 10965P; 04254P; 11504P; 04255P; 14733P; 09026P; 14736P; P91470; 02451P; 13814P; 14746P; 03262P; 14771P; 10172P; 14748P; 06735P; 14747P; 14774P; 02457P; 10961P; 07968P; HA6758; 11957P; 10960P; 11955P; P86837; 13805P; 11952P; 13815P; 05469P; 04252P; 05470P; 16336P; 02460P; 16343P; DL3470; 17393P; 10184P. 
</t>
  </si>
  <si>
    <t>PDR-14-0241</t>
  </si>
  <si>
    <t>C Sanghera Transport, Ltd.</t>
  </si>
  <si>
    <t>All scale crossing times for January 2014 for USDOT 1813530 and MC 658697.</t>
  </si>
  <si>
    <t>PDR-14-0339</t>
  </si>
  <si>
    <t xml:space="preserve">Data (including photoÃ¢â‚¬â„¢s) with regard to USDOT number 2158025 Ã¢â‚¬â€œ FMCSA is investigating a Washington State motor carrier involving a pattern of fatigued driving violations; 
Ã¢â‚¬Â¢	Company Name: AIRLINE SHUTTLE
Ã¢â‚¬Â¢	USDOT#: 2158025
We are seeking the following license plate reader data Ã¢â‚¬â€œ data indicating the date, time and locations, including photoÃ¢â‚¬â„¢s in which any vehicles associated with USDOT number 2158025 and specific license plates as listed below, which have crossed at various WSDOT License Plate Reader (LPR) stations for the past six months.    
Individual License Plates: 
Ã¢â‚¬Â¢	B53559T
Ã¢â‚¬Â¢	B19199X
Ã¢â‚¬Â¢	B34567L
Can you please put the requested data report into a Microsoft Excel spreadsheet format?  
</t>
  </si>
  <si>
    <t>PDR-14-0393</t>
  </si>
  <si>
    <t xml:space="preserve">License plate reader (LPR) data for this motor carrier.  The USDOT Federal Motor Carrier Safety Administration is conducting an investigation on this Oregon domiciled carrier due to the carrier requesting a safety rating upgrade.
USDOT Name = Premier Ag Inc
USDOT Number = 1234935
Time Frames = 30 Day Periods
The data I am requesting are the date, time, and locations in which any vehicles associated with this USDOT number crossed various WSDOT license plate readers during the past 6 months (September to December 2013 and February 2014).  Please send the data in a Microsoft Excel spreadsheet format.
</t>
  </si>
  <si>
    <t>PDR-14-0412</t>
  </si>
  <si>
    <t xml:space="preserve">LPR data for US DOT # 2296252 (BLUE NILE TRUCKING LLC) from 10/1/2012 through 2/23/2014. In addition please provide the LPR data for the following license plates:
Plate	              State
B96140K	WA
1160441	WA
A54404Z	WA
B48682W	WA
A581820	WA
A58182Z	WA
B89139N	WA
B39335T	WA
B39335S	WA
B87935D	WA
B62571E	WA
A86400X	WA
B74498C	WA
A67159M	WA
A544040Z	WA
B70162X	WA
I only need LPR data for the following Washington scale locations:
Ridgefield (POE)
Plymouth (POE)
</t>
  </si>
  <si>
    <t>PDR-14-0493</t>
  </si>
  <si>
    <t>All Washington Scale times for February 2014 for
USDOT 655788
MC No  308254</t>
  </si>
  <si>
    <t>PDR-14-0494</t>
  </si>
  <si>
    <t>Plate readings for the follow plates and for the USDOT #1352052 Rotex Transportation Inc.
WP05590  CA; UP66017  CA; WP05593  CA; VP41004  CA; VP66198  CA; UP66018  CA; VP66056  CA; WP05592  CA; UP55064  CA; WP05591  CA; VP69078  CA; WP05588  CA; VP38998  CA; WP05589  CA; WP05322  CA; VP47665  CA; WP05323  CA; UP58668  CA; WP05324  CA; UP73152  CA; WP05325  CA; VP72074  CA; VP72667  CA; UP81400  CA; VP66057  CA; WP15485  CA; VP66058  CA; WP15486  CA; UP72893  CA; UP86978  CA; WP15487  CA; VP75921  CA; WP15488  CA; VP66059  CA; WP15489  CA; CP92872  CA; VP66060  CA; CP92932  CA; VP67395  CA; VP87219  CA; VP48708  CA; VP67481  CA; VP84220  CA; VP87220  CA; VP76171  CA; VP44240  CA; VP76351  CA; VP77699  CA; VP55960  CA; VP58949  CA; VP80674  CA; VP80787  CA; UP80685  CA; VP79851  CA; VP50625  CA; VP94250  CA; VP80104  CA; VP80105  CA; VP80106  CA; VP50637  CA; UP15971  CA; UP15972  CA; UP15973  CA; VP66121  CA; VP66122  CA; VP65394  CA; VP85737  CA; VP85738  CA; VP85739  CA; VP89023  CA; VP85740  CA; VP85741  CA; VP90542  CA; VP90543  CA; VP96093  CA; VP96094  CA; VP98563  CA; VP98564  CA.
For months of February 2012, June 2012, August 2012, February 2013, May 2013.</t>
  </si>
  <si>
    <t>PDR-14-0519</t>
  </si>
  <si>
    <t>Washington Scale times for USDOT 1813530, MC 658697 for the period February 1, 2014 - February 28, 2014.</t>
  </si>
  <si>
    <t>PDR-14-0520</t>
  </si>
  <si>
    <t>NorPass Transponder reports showing date &amp; times of all Washington State Scale Crossings between the following dates:
2/1/2014 - 2/28/2014
for USDOT 192473</t>
  </si>
  <si>
    <t>PDR-14-0534</t>
  </si>
  <si>
    <t xml:space="preserve">Information (plate readings, etc.) on the following commercial motor vehicles for the time period of September 1, 2013 through February 28, 2014.
The information will be used in conjunction with a Safety Compliance Review of N&amp;A TRANSPORT LLC, USDOT 2360269
All vehicles have Oregon base plates
Plate        State Year Make   Vin                                     Unit #
YAGY690  OR  07 VOLV 4V4NC9TH87N463119        01*
YAGY691  OR  07 VOLV 4V4NC9TG77N429289        02*
YAGZ788  OR  06 VOLV 4V4NC9GH16N416720        03*
</t>
  </si>
  <si>
    <t>PDR-14-0567</t>
  </si>
  <si>
    <t>Information (plate readings, etc.) on the following commercial motor vehicles for the time period of September 1, 2013 through February 28, 2014.
The information will be used in conjunction with a Safety Compliance Review of ROTAS TRANSPORT LLC, USDOT 2373537
All vehicles have Oregon base plates
Plate        State Year Make   Vin                                     Unit #
YAHM620  OR 06 FRGH 1FUJBBCK86PU33405       96
YAGZ594   OR 06 FRGH 1FUJBBCK86PU33405        96</t>
  </si>
  <si>
    <t>PDR-14-0568</t>
  </si>
  <si>
    <t>Information (plate readings, etc.) on the following commercial motor vehicles for the time period of September 1, 2013 through February 28, 2014.
The information will be used in conjunction with a Safety Compliance Review of RIVER INDIAN TRUCKING LLC, USDOT 2338365
The unit has an Oregon base plate
Plate        State Year Make   Vin                                     Unit #
YAGY548  OR 00 FRGH 1FUYSDYB0YPA50485        56</t>
  </si>
  <si>
    <t>PDR-14-0569</t>
  </si>
  <si>
    <t xml:space="preserve">The motor carrier is Bill's Trucking LTD with US DOT # for the motor carrier is #0852472
I would like to request LPR plate readings for September 2011, July 2012 and October 2012 for the following trucks:
03353P BC; 03356P BC; 04205P BC; 04636P BC; 04662P BC; 04715P BC; 04702P BC; 04722P BC; 05687P BC; 05714P BC; 05718P BC; 06877P BC; 08068P BC; 08079P BC; 08148P BC; 09190P BC; 09198P BC; 09227P BC; 09239P BC; 10362P BC; 10367P BC; 10413P BC; 10415P BC; P88430 BC; P98493 BC; P98507 BC.
</t>
  </si>
  <si>
    <t>PDR-14-0695</t>
  </si>
  <si>
    <t xml:space="preserve">Data (including photoÃ¢â‚¬â„¢s) with regard to USDOT number 547470 Ã¢â‚¬â€œ FMCSA is investigating a Washington State motor carrier involving a pattern of fatigued driving violations; 
Ã¢â‚¬Â¢	Company Name: WESTERN BUS LINES, LTD
Ã¢â‚¬Â¢	USDOT#: 547470
We are seeking the following license plate reader data Ã¢â‚¬â€œ data indicating the date, time and locations, including photoÃ¢â‚¬â„¢s in which any vehicles associated with USDOT number 547470 and specific license plates as listed below, which have crossed at various WSDOT License Plate Reader (LPR) stations for the past six months.    
Individual License Plates: 
Ã¢â‚¬Â¢	0808YY Ã¢â‚¬â€œ British Columbia  
Ã¢â‚¬Â¢	P92932 Ã¢â‚¬â€œ British Columbia  
Ã¢â‚¬Â¢	P87303 Ã¢â‚¬â€œ British Columbia 
Ã¢â‚¬Â¢	P92931 Ã¢â‚¬â€œ British Columbia  
Ã¢â‚¬Â¢	P84743 Ã¢â‚¬â€œ British Columbia  
Ã¢â‚¬Â¢	P73672 Ã¢â‚¬â€œ British Columbia  
Ã¢â‚¬Â¢	P92930 Ã¢â‚¬â€œ British Columbia  
Ã¢â‚¬Â¢	P28959 Ã¢â‚¬â€œ British Columbia  
Ã¢â‚¬Â¢	P81328 Ã¢â‚¬â€œ British Columbia  
Ã¢â‚¬Â¢	P39216 Ã¢â‚¬â€œ British Columbia  
Ã¢â‚¬Â¢	ER8057 Ã¢â‚¬â€œ British Columbia  
Ã¢â‚¬Â¢	P49852 Ã¢â‚¬â€œ British Columbia  
Ã¢â‚¬Â¢	ER8059 Ã¢â‚¬â€œ British Columbia  
Ã¢â‚¬Â¢	P25337 Ã¢â‚¬â€œ British Columbia  
Ã¢â‚¬Â¢	P25330 Ã¢â‚¬â€œ British Columbia  
Ã¢â‚¬Â¢	P58203 Ã¢â‚¬â€œ British Columbia  
Ã¢â‚¬Â¢	P84745 Ã¢â‚¬â€œ British Columbia  
Ã¢â‚¬Â¢	P58204 Ã¢â‚¬â€œ British Columbia  
Can you please put the requested data report into a Microsoft Excel spreadsheet format?  
</t>
  </si>
  <si>
    <t>PDR-14-0709</t>
  </si>
  <si>
    <t xml:space="preserve">Data (including photoÃ¢â‚¬â„¢s) with regard to USDOT number 130819 Ã¢â‚¬â€œ FMCSA is investigating a Washington State motor carrier involving a pattern of fatigued driving violations; 
Ã¢â‚¬Â¢	Company Name: CANADA WEST COACHLINES, LTD
Ã¢â‚¬Â¢	USDOT#: 130819 
We are seeking the following license plate reader data Ã¢â‚¬â€œ data indicating the date, time and locations, including photoÃ¢â‚¬â„¢s in which any vehicles associated with USDOT number 130819 and specific license plates as listed below, which have crossed at various WSDOT License Plate Reader (LPR) stations for the past six months.    
Individual License Plates: 
Ã¢â‚¬Â¢	P90002 Ã¢â‚¬â€œ British Columbia  
Ã¢â‚¬Â¢	ER9070 Ã¢â‚¬â€œ British Columbia  
Ã¢â‚¬Â¢	ER9071 Ã¢â‚¬â€œ British Columbia  
Ã¢â‚¬Â¢	P29391 Ã¢â‚¬â€œ British Columbia  
Ã¢â‚¬Â¢	EM9683 Ã¢â‚¬â€œ British Columbia  
Ã¢â‚¬Â¢	P81365 Ã¢â‚¬â€œ British Columbia  
Ã¢â‚¬Â¢	P90003 Ã¢â‚¬â€œ British Columbia  
Ã¢â‚¬Â¢	P90005 Ã¢â‚¬â€œ British Columbia  
Ã¢â‚¬Â¢	DY6713 Ã¢â‚¬â€œ British Columbia  
Ã¢â‚¬Â¢	01526P Ã¢â‚¬â€œ British Columbia  
Ã¢â‚¬Â¢	01524P Ã¢â‚¬â€œ British Columbia  
Ã¢â‚¬Â¢	P90006 Ã¢â‚¬â€œ British Columbia  
Ã¢â‚¬Â¢	P98030 Ã¢â‚¬â€œ British Columbia  
Ã¢â‚¬Â¢	10827P Ã¢â‚¬â€œ British Columbia  
Ã¢â‚¬Â¢	07133P Ã¢â‚¬â€œ British Columbia  
Ã¢â‚¬Â¢	12629P Ã¢â‚¬â€œ British Columbia  
Ã¢â‚¬Â¢	15042P Ã¢â‚¬â€œ British Columbia  
Ã¢â‚¬Â¢	15043P Ã¢â‚¬â€œ British Columbia  
Can you please put the requested data report into a Microsoft Excel spreadsheet format?  
</t>
  </si>
  <si>
    <t>PDR-14-0711</t>
  </si>
  <si>
    <t xml:space="preserve">Information (plate readings, etc.) on the following commercial motor vehicles for the time period of October 1, 2013 through March 25, 2014.
The information will be used in conjunction with a Safety Compliance Review of SCHROEDER ENTERPRISES LTD, USDOT 295125
The units all have Oregon base plates
Plate        State Year Make   Vin                                     Unit #
YAHM959  OR  05 FRGH 1FUJA6CKX5PU87541         3
YAHM960  OR  94 PTRB 1XPCAR9X3RD343422         4
YAGU865  OR  94 PTRB 1XPCAR9X3RD343422         4
YAFW708  OR 06 PTRB  1XP6D49X56D885040           5
</t>
  </si>
  <si>
    <t>PDR-14-0723</t>
  </si>
  <si>
    <t>scale crossing data for the following motor carrier for the months of December 2011, August 2012, April 2013, and December 2013?  
 NAME OF CARRIER: A B T Freight Lines Inc.
USDOT NUMBER:  2028302
PLATE NUMBER/STATE: UP22638  CA; UP60195  CA; UP60203  CA; UP60639  CA; VP02865  CA; VP08842  CA; VP39777  CA; VP39778  CA; VP39779  CA; VP39780  CA; VP43482  CA; VP46215  CA; VP47956  CA; VP49280  CA; VP60924  CA; VP71030  CA; VP72533  CA; VP72803  CA; VP72804  CA; VP72805  CA; VP72806  CA; VP72808  CA; VP72809  CA; VP72810  CA; VP72811  CA; VP72812  CA; VP72813  CA; VP72814  CA; VP72815  CA; VP72816  CA; VP72817  CA; VP72844  CA; VP93605  CA; VP93606  CA; VP93607  CA; VP93608  CA; VP93609  CA; WP06207  CA; WP09063  CA; WP15723  CA; WP15748  CA; WP15768  CA; WP15773  CA; WP15774  CA; WP15777  CA; WP15778  CA; WP15808  CA</t>
  </si>
  <si>
    <t>PDR-14-0726</t>
  </si>
  <si>
    <t>Washington Utilities &amp; Transportation Commission</t>
  </si>
  <si>
    <t>Betty Young</t>
  </si>
  <si>
    <t xml:space="preserve">Information on all scale crossings for license plate #B98198S between November 19, 2013 and March 14, 2014. </t>
  </si>
  <si>
    <t>PDR-14-0781</t>
  </si>
  <si>
    <t>All scale times for USDOT 655788, MC 308254.
For  March 1 - 31st, 2014.</t>
  </si>
  <si>
    <t>PDR-14-0782</t>
  </si>
  <si>
    <t xml:space="preserve">LPR data for US DOT # 2008512 (RIVERS BROTHERS EXPRESS INC) from 6/1/2012 through 4/1/2014. In addition, please provide the LPR data for the following license plates from 6/1/2012 through 4/1/2014:
Plate	              State
VP78615	CA
WP00165	CA
UP26719	CA
VP52234	CA
VP70490	CA
VP46645	CA
VP78617	CA
VP88998	CA
VP24643	CA
VP78612	CA
</t>
  </si>
  <si>
    <t>PDR-14-0800</t>
  </si>
  <si>
    <t>Documents and photographs relating to all Washington State scale crossing for all of our vehicles operating under USDOT 1076308 for the following dates:
From: March 1, 2014 
To: April 1, 2014</t>
  </si>
  <si>
    <t>PDR-14-0820</t>
  </si>
  <si>
    <t xml:space="preserve">Information (plate readings, etc.) on the following commercial motor vehicles for the time period of September 1, 2013 through March 31, 2014.
The information will be used in conjunction with a Safety Compliance Review of ZAMORANO TRANSPORT LLC, USDOT 1526762
The units all have Oregon base plates
Plate        State Year Make   Vin                                     Unit #
YAHM689  OR 00 KW   1XKDDB9X6YR845304      02
YAHM690  OR 09 KW   1XKAD49X69J250662        03
YAHM691  OR 08 KW   1XKAD49X38J225765        04
YAHM692  OR 08 KW   1XKAD49X18J225764        05
YAHN696  OR 07 PTRB 1XP5DB9XX7D688743     11
YAHB974  OR 07 PTRB 1XP5DB9XX7D688743      11
YAHA379  OR 01 PTRB 1XP5DR9X41N560606      12
YAHN697  OR 01 PTRB 1XP5DR9X41N560606      12
</t>
  </si>
  <si>
    <t>PDR-14-0822</t>
  </si>
  <si>
    <t>Kenneth Oke</t>
  </si>
  <si>
    <t xml:space="preserve">Information (plate readings, etc) on  the following commercial motor vehicles for the time period of November 1, 2013 through February 28, 2014 (four months).
The information will be used in conjunction with a federally rated safety compliance review of GOLD STAR WAY LLC, USDOT 2008402 All vehicles have Oregon base plates
Plate:  YAGI470
State:  Oregon
Unit #:  110
Vin:  4V4NC9TK77N461132
Plate: YAHD843
State: Oregon
Unit #: 150
Vin: 4V4NC9TJ67N480360  
Plate:  YAGU037
State: Oregon
Unit #:  130
Vin: 4V4NC9EJ18N491474
Plate: YAGL474
State: Oregon
Unit #: 170
Vin:  4V4NC9TK57N454026
Plate:  YAGI955
State: Oregon
Unit #: 120
Vin:  4V4NC9GH47N468229
Plate: YAFE993
State: OR
Unit # 104
Vin:  4V4NC9TJ64N364393
</t>
  </si>
  <si>
    <t>PDR-14-0823</t>
  </si>
  <si>
    <t xml:space="preserve">Data with regard to USDOT number 2431248 Ã¢â‚¬â€œ FMCSA is investigating a motor carrier involving a pattern of fatigued driving violations; 
Ã¢â‚¬Â¢	Company Name: HG LIBERTY TRANSPORTS, LLC
Ã¢â‚¬Â¢	USDOT#: 2431248
We are seeking the following license plate reader data Ã¢â‚¬â€œ data indicating the date, time and locations in which any vehicles associated with USDOT number 2431248, which have crossed at various WSDOT License Plate Reader (LPR) stations for the past six months.  Can you please put the requested data report into a Microsoft Excel spreadsheet format?
</t>
  </si>
  <si>
    <t>PDR-14-0876</t>
  </si>
  <si>
    <t xml:space="preserve">Please provide me all scale times for the month of March 2014.  March 1 - March 31, 2014.
USDOT 1813530
MC 658697
</t>
  </si>
  <si>
    <t>PDR-14-0880</t>
  </si>
  <si>
    <t>V8S 0P3</t>
  </si>
  <si>
    <t xml:space="preserve">License Plate Reader information for the month of February 2014 for the following plates. All plates are from the BC Canada
jurisdiction.
USDOT # - 757148
Plates: 10964P; 16340P; 10963P; 04254P; 04255P; 09026P; P91470; 13814P; 03262P; 10172P; 06735P; 14774P; 10961P; 
10960P; P86837; 11952P; 05469P; 05470P; 02460P; P98717;DL3470; 10184P; 11935P; 10965P; 11504P; 14733P; 14736P; 14746P; 14771P; 14748P; 14747P; 02457P; 07968P; 11957P; 11955P; 13805P; 13815P; 04252P; 16336P; 16343P; 17393P; 16719P; 17387P; 17895P; 18791P; 17419P
</t>
  </si>
  <si>
    <t>PDR-14-0883</t>
  </si>
  <si>
    <t>LPR data for US DOT # 0488802 (BENTLEY INC) from 4/25/2012 through 4/10/2014. In addition please provide the LPR data for the following license plates for the same time period:
Plate # &amp; State: IC39FR   GA,  IC40FR   GA, IC42FR   GA, IC41FR   GA, IC37FR   GA, IC38FR   GA, IC43FR   GA, IC2V70   GA, IC64CK   GA, IC63CK   GA, IC5Y10   GA, IC26EI   GA, IC24EI   GA, IC29EI   GA, IC64FN   GA, IC85AA   GA, IC55DZ   GA, F4484K   FL, F9410H   FL, F9405H   FL, F9406H   FL, F9407H   FL, F9408H   FL, F9409H   FL, F4932K   FL, F4365K   FL, F5611K   FL, F9411H   FL, 2089906  IN, 2074056  IN, 2083729  IN, 2038917  IN, 2089904  IN, 2089906  IN, 2089907  IN, 2067928  IN, 2091799  IN, 2090412  IN, 2109969  IN, 2009732  IN, 2110005  IN, 2189651  IN.</t>
  </si>
  <si>
    <t>PDR-14-0926</t>
  </si>
  <si>
    <t>NorPass transponder reports showing date &amp; times of all Washington State Scale crossings between 3/1/14 thru 3/31/14 for USDOT 192473.</t>
  </si>
  <si>
    <t>PDR-14-0946</t>
  </si>
  <si>
    <t>Plate readings on the following list of commercial motor vehicles. I would also like the request plate readings for the USDOT #0745997: Premier Freight Systems Inc. 
P99377   BC;  P74850   BC;  P80854   BC; 04274P   BC;  P67081   BC;  P77917   BC;  P73279   BC;  P87423   BC;  P87424   BC;  P57277   BC;  09857P   BC;  09337P   BC;  09865P   BC
I am requesting this information for the following months:
August 2011
September 2011
August 2012
October 2013
November 2013</t>
  </si>
  <si>
    <t>PDR-14-0948</t>
  </si>
  <si>
    <t xml:space="preserve">Data with regard to USDOT number 1401341 Ã¢â‚¬â€œ FMCSA is investigating a motor carrier involving a pattern of fatigued driving violations; 
Ã¢â‚¬Â¢	Company Name: CHRISTOPHER R JONES
Ã¢â‚¬Â¢	Doing Business As: ROYAL TRUCKING
Ã¢â‚¬Â¢	USDOT#: 1401341
We are seeking the following license plate reader data Ã¢â‚¬â€œ data indicating the date, time and locations in which any vehicles associated with USDOT number 1401341, which have crossed at various WSDOT License Plate Reader (LPR) stations for the past six months.  Can you please put the requested data report into a Microsoft Excel spreadsheet format?  
</t>
  </si>
  <si>
    <t>PDR-14-0949</t>
  </si>
  <si>
    <t>USDOT Name = Dental's Towing &amp; Heavy Hauling LLC
USDOT Number = 154968
Time Frames = 30 Day Periods
I am requesting license plate reader (LPR) data for this motor carrier. The USDOT Federal Motor Carrier Safety Administration is conducting a review of this Oregon domiciled motor carrier.
The data I am requesting are the date, time, and locations in which any vehicles associated with this USDOT number crossed various WSDOT license plate readers during the past 6 months (October 2013 through March 2014). Please send the data in a Microsoft Excel spreadsheet format.</t>
  </si>
  <si>
    <t>PDR-14-0986</t>
  </si>
  <si>
    <t>Plate readings for USDOT 1406652, Star American Enterprise Inc. and the following plate numbers.  This is for the period between June 1, 2011 and April 23, 2014.
Plate numbers: VP70315 CA, VP67309 CA, VP74952 CA, VP88019 CA, VP88020 CA, VP85169 CA, VP91387 CA AND WP10365 CA.</t>
  </si>
  <si>
    <t>PDR-14-1034</t>
  </si>
  <si>
    <t xml:space="preserve">Data with regard to USDOT number 1796376 Ã¢â‚¬â€œ FMCSA is investigating a motor carrier involving a pattern of fatigued driving violations; 
Ã¢â‚¬Â¢	Company Name: AMERICAN LOGISTICS, LLC
Ã¢â‚¬Â¢	Doing Business As: N/A
Ã¢â‚¬Â¢	USDOT: 1796376
We are seeking the following license plate reader data Ã¢â‚¬â€œ data indicating the date, time and locations in which any vehicles associated with USDOT number 1796376, which have crossed at various WSDOT License Plate Reader (LPR) stations for the past six months.  Can you please put the requested data report into a Microsoft Excel spreadsheet format?  
</t>
  </si>
  <si>
    <t>PDR-14-1099</t>
  </si>
  <si>
    <t xml:space="preserve">Data with regard to USDOT number 1880383 Ã¢â‚¬â€œ FMCSA is investigating a motor carrier involving a pattern of fatigued driving violations; 
Ã¢â‚¬Â¢	Company Name: WEST COAST LOGISTICS, LLC
Ã¢â‚¬Â¢	Doing Business As: WCL
Ã¢â‚¬Â¢	USDOT: 1880383
We are seeking the following license plate reader data Ã¢â‚¬â€œ data indicating the date, time and locations in which any vehicles associated with USDOT number 1880383, which have crossed at various WSDOT License Plate Reader (LPR) stations for the past six months.  Can you please put the requested data report into a Microsoft Excel spreadsheet format?  </t>
  </si>
  <si>
    <t>PDR-14-1100</t>
  </si>
  <si>
    <t>License plate reader information: time and date of vehicles driving into or by WA state scales from 10/1/2013 to 4/30/14 for US DOT 1520385.</t>
  </si>
  <si>
    <t>PDR-14-1102</t>
  </si>
  <si>
    <t>Vladimir Gorash</t>
  </si>
  <si>
    <t xml:space="preserve">License plate reader information: time and date of vehicles driving into or by WA state scales for 1/2014 - 4/2014 in respect of US DOT 2352310.
</t>
  </si>
  <si>
    <t>PDR-14-1103</t>
  </si>
  <si>
    <t>LPR data following license plates form July 1, 2012 to August 31, 2012:
B97665E  WA; B60960L  WA; B69519G  WA; B18540B  WA; B90404H  WA; B74533U  WA; B96254N  WA; B97072Y  WA; B26179V  WA; B38855S WA; A55191X WA; B73987R WA.</t>
  </si>
  <si>
    <t>PDR-14-1104</t>
  </si>
  <si>
    <t xml:space="preserve">Please provide records for these vehicles under Supreme Chain Logistics USDOT 1590749 for April 1, 2014  - April 30, 2014.
UNIT NUMBER	VEHICAL YEAR/MAKE	PLATE NUMBER	VIN NUMBER
7	2010 FREIGHTLINER	P97308	1FUJGLDR8ALAR5834
107	2007 FREIGHTLINER	10134P	1FUJA6CK37LX42976
139	2012 INTERNATIONAL	P98708	3HSDJSJR0CN591277
162	2008 VOLVO	11214P	4V4NC9KK58N490518
163	2011 INTERNATIONAL	03547P	3HSDJSJR2BN375557
165	2007 FREIGHTLINER	19569P	3FUJBBCK07LX84754
178	2007 FREIGHTLINER	10128P	1FUJA6CV17LY89162
180	2007 FREIGHTLINER	09528P	1FUJA6CK17LY39898
185	2013 FREIGHTLINER	12528P	1FUJGLDR0DSBW6793
189	1996 FREIGHTLINER	11219P	1FUYDSEBXTP638595
190	2005 VOLVO	11230P	4V4NC9TH55N381569
191	2007 FREIGHTLINER	14135P	1FUJA6CK87LV14035
192	2007 FREIGHTLINER	16826P	1FUJA6CK37PZ13704
195	2008 VOLVO	14140P	4V4NC9KJ68N490874
196	2009 FREIGHTLINER	17462P	1FUJGLDR59LAB6983
199	2007 FREIGHTLINER	14920P	1FUJA6CKX71X42957
202	2014 FREIGHTLINER	17432P	3AKGLD64ESFV0856
205	2003 FREIGHTLINER	17468P	1FUJBBCG43PL76630
207	2007 FREIGHTLINER	18802P	1FUJA6CK37PU54223
210	2004 FREIGHTLINER	18823P	1FUJBBCK64LN15055
213	2007 FREIGHTLINER	19563P	1FUJA6CK47LX63965
</t>
  </si>
  <si>
    <t>PDR-14-1140</t>
  </si>
  <si>
    <t>License Plate Reader information for the April 2014 for the following plates. All plates are from the BC Canada
jurisdiction.
USDOT # - 757148
Plates # 10964P, 16340P, 10963P, 04254P, 04255P, 09026P, 13814P, 03262P, 06735P, 14774P, 10961P, HA6758, 10960P, P86837, 11952P, 05469P, 05470P, 02460P, P98717, DL3470, 10184P, 11935P, 10965P, 11504P, 14733P, 14736P, 14746P, 14771P, 14748P, 14747P, 02457P, 18783P, 18784P, 07968P, 11957P, 17419P, 11955P, 13805P, 13815P, 04252P, 16336P, 17393P, 16719P, 17387P, 17419P, 18791P, 18782P, 19377P.</t>
  </si>
  <si>
    <t>PDR-14-1141</t>
  </si>
  <si>
    <t>Oregon Department of Transportation / FMCSA</t>
  </si>
  <si>
    <t xml:space="preserve">USDOT Name = Liliya V Belaya (dba New Star Auto Transport)
USDOT Number = 2193730
Time Frames = 30 Day Periods
I am requesting license plate reader (LPR) data for this motor carrier.  The USDOT Federal Motor Carrier Safety Administration is conducting a review of this Oregon domiciled motor carrier.
The data I am requesting are the date, time, and locations in which any vehicles associated with this USDOT number crossed various WSDOT license plate readers during the past 6 months (November 2013 through April 2014).  Please send the data in a Microsoft Excel spreadsheet format.
</t>
  </si>
  <si>
    <t>PDR-14-1142</t>
  </si>
  <si>
    <t>Documents and photographs relating to all Washington State scale crossings for all of our vehciles operating under USDOT 1076308 for the following dates:  From April 1, 2014 to May 1, 2014.</t>
  </si>
  <si>
    <t>PDR-14-1143</t>
  </si>
  <si>
    <t>License Plate Reader information for the month of July 2014 for the following plates. Please also send all transponder information associated to this USDOT #.  All plates are from the BC Canada jurisdiction.
USDOT # - 932189
Plates:
P95504; 20500P; 09194P; 04194P; 18230P; P89208</t>
  </si>
  <si>
    <t>PDR-14-2224</t>
  </si>
  <si>
    <t xml:space="preserve">License Plate Reader information for the month of July 2014 for the following plates. Please also send all transponder information associated to this USDOT #.  All plates are from the BC Canada jurisdiction. USDOT # - 01319641
Plates:
20510P; 09673P; 21845P; 20536P; 20538p; 11773P; 13385P; P98154; 09217P;  14382P; 08202P; 08203P; 09192P; 09670P; 09258P; 10376P; 10377P; P99867; 01282P; 01299P; 10423P; 10424P; 04710P; 11785P; 13346P; 15786P; 16239P; 16645P.
</t>
  </si>
  <si>
    <t>PDR-14-2229</t>
  </si>
  <si>
    <t xml:space="preserve">Two requests for the time period of October 1, 2011 through June 30, 2014. 
1) Plate readings for the base plates listed below. 
2) Plate readings for USDOT#: 1324539, JAGJOT EXPRESS INC
Vehicle Base Plates // Oregon Unit # // VIN: 
5032PN   ON	       372	      4V4NC9KJ99N270372	
4182PM   ON	      1568                4V4NC9TJ6AN291568       
4344PM   ON	      1700                4V4NC9KJ59N271700	
8570PM   ON	      2123	     4V4NC9EH8EN152123      
1922PL   ON	      2125	     4V4NC9EH1EN152125       
6815PE   ON	      2534	     1FUJA6CK07LX72534
5682PK   ON	      2534	     1FUJA6CK07LX72534	
1304PE   ON	      2854	     1FUJA6CG75LN42854
2160PJ   ON	      2854	     1FUJA6CG75LN42854       
5141PN   ON	      2908	     1FUJGLCK99LAK2908	
6186PL   ON	      3357	     1XPHDU9X27N653357      
6206PL   ON	      3359	     1XPHDU9X67N653359       4646PF   ON	      3648	     1FUJBBCK97LX13648
1640PK   ON	      3648	     1FUJBBCK97LX13648     9478PM   ON	      3693	     1XPXDB9X78N763693	
5528PJ   ON	      4347	     4V4LC9KL67N424347    	
2158PJ   ON	      4659	     4V4NC9EJ3DN564659	
6019PD   ON	      4906	     1FUJA6CKX6LU14906	
5614PE   ON	      5248	     1FUJA6CK68LZ05248       
9605PM   ON	      5346	   1FUJA6CV38LZ05346       
5697PE   ON	      6053	    1XKADB9X57J996053
4284PF   ON	      6053	    1XKADB9X57J996053	
7736PK   ON	      6733	    4V4NC9TJ2CN556733       
1639PK   ON	      6734	    4V4NC9TJ4CN556734	
1922PL   ON	      6851	    1XKADB9X2BJ946851
5410PH   ON	      6851	    1XKADB9X2BJ946851
4897PN   ON	      6851	    1XKADB9X2BJ946851       
9606PM   ON	      7453	    4VG7DBRH2XN777453      
9451PM   ON	      7644	    1FUJGLBG2ASAP7644
5496PH   ON	      9360	    1XKAD49X2CJ949360 **       
9478PM   ON	      9577	    1FUJGLDR4BSAS9577	
2095PF   ON	      9674	    1FUJGLCK38LZ09674
2158PJ   ON	      9674	    1FUJGLCK38LZ09674	
1954PM   ON	      9799	    1FUJAHAV02LJ89799	
5496PH   ON	      9845	    1XKAD49X2CJ949360 **
1639PK   ON	      9845	    1XPXD49X48D759845
</t>
  </si>
  <si>
    <t>PDR-14-2243</t>
  </si>
  <si>
    <t>Plate readings on the list of commercial motor vehicles listed below. I would also like to request plate readings for the USDOT #2180911:  Hunt Express LLC . 
I am requesting this information for the following months:
January 1, 2012 through July 30, 2014
YAGS103  OR; C0312    OR; YAHQ022  OR; C0312    OR; YAHQ022  OR; YAGS103  OR; C0313    OR; YAHQ023  OR; C0313    OR; YAHQ023  OR; YAGS104  OR; X1895    OR; YAGS104  OR; YAGV801  OR; Z1629    OR; YAGV801  OR; YAGS105  OR; X1896    OR; YAGS105  OR; YAHQ024  OR; C0314    OR; YAHQ024  OR; 41879RP  WA; 1224264  IN; 614849   IN; 2038899  IN; 2038900  IN; 2090532  IN.</t>
  </si>
  <si>
    <t>PDR-14-2260</t>
  </si>
  <si>
    <t>Two requests for the time period of July 01, 2012 through January 14, 2014. 
1) Plate readings for the base plates listed below. 
2) Plate readings for USDOT#: 1993821, LINEHAUL NATIONAL LLC
Vehicle Base Plates / VIN / Unit #: 
A005290   UT      1XKWDB9X56J106929             1 
Z003622   UT      1XP5DB9X8XD493658            58
Z020366   UT      1XP5DB9X8XD493658            58 
Z016365   UT      1XKWD49X96R138523         110
A005277   UT      1XKWDB9X65R088991       1001
Z021983   UT      1XKWDB9X65R088991       1001
A005278   UT      4V4NC9TG17N440479        1002 
A003507   UT      1XKWD49X46R076531       1003
Z013477   UT       4V4NC9TJX7N480359        1005
A003568   UT      1XKWD49X17R183019       1006
A006063   UT      4V4NC9TH27N463147       1008  
A005786   UT      4V4NC9TG17N440621       1009
A005787   UT      4V4NC9TG17N440546       1012
A007643   UT      1XKWDB9X57R167832       1243
Z021982   UT      1XKWDB9X57R167832       1243
A008049   UT      4V4NC9TG97N440892        2117
A007987   UT      4V4NC9TG87N440883        2119
A001935   UT      1FUJGLDR19LAB1540        2121</t>
  </si>
  <si>
    <t>PDR-14-2264</t>
  </si>
  <si>
    <t xml:space="preserve">Two requests for the time period of May 01, 2013 through March 06, 2014. 
1) Plate readings for the base plates listed below. 
2) Plate readings for USDOT#: 2179600, ALL STAR CHAMPIONSHIP FLEET SERV *
Vehicle Base Plates / VIN / Unit #: 
53305A    CT     1FUJA3CG81LG37791            013
52857A    CT     4V1WDBRH4RN683244          941
P749020   IL      1FUJA6CK05DU10713         1101AS
P749021   IL      1FUJBBCG34LM73360        1102AS
P814570   IL      1FUJBBCG34LM73360        1102AS
P749948   IL      1FUYSSEB91LG36639        1103AS
P749515   IL      1FUYSSEB51LG36637        1104AS
P749949   IL      1FUJA3CG11LG37356         1106AS
P761739   IL      2FWYGDYB8XAB04751     1107AS
P765015   IL      1FUJA3CG31LG36807         1108AS
P782293   IL      1FUJA3CG11LG37681         1109AS
P782294   IL      1FUJA3CG21LG37222         1110AS
P749022   IL      1FUJA3CG41LG37657         1111AS
48197A    CT     1FUJA3CG81LG37791         1112AS
P785195   IL      1FUJA3CGX1LG37209        1113AS
P785196   IL      1FUYDSEB1TH612266        1114AS
P812786   IL      4V1WDBRH4RN683244      1115AS
</t>
  </si>
  <si>
    <t>PDR-14-2268</t>
  </si>
  <si>
    <t xml:space="preserve">LPR DATA FOR US DOT # : 01071923  VELOX TRANSPORT SERVICES LLC. FOR  THE FOLLOWING MONTHS:  
November 2012; December 2012; January   2013
October 2013; November 2013; December 2013; January 2014; February 2014; March 2014; April 2014; May 2014; June 2014
</t>
  </si>
  <si>
    <t>PDR-14-2328</t>
  </si>
  <si>
    <t xml:space="preserve">LPR data for US DOT # 2175391 (BEST CARRIER INC) from 8/3/2012 through 6/30/2014. In addition, please provide the LPR data for the following license plates from 8/3/2012 through 6/30/2014:
Plate	              State
VP80402           CA
38041RP            WA
VP80405            CA
WP02254           CA
38041RP           CA
VP80403           CA
VP94550           CA
VP88807           CA
VP94551           CA
WP02252          CA
WP08842          CA
35958RP          CA
35958RP          WA
VP89943          CA
VP80406          CA
VP89938          CA
VP89885          CA
WP02256         CA
VP59933          CA
</t>
  </si>
  <si>
    <t>PDR-14-2339</t>
  </si>
  <si>
    <t>Information (plate readings, etc) on  the following commercial motor vehicles for the time period of May 1, 2014 through July 10, 2014 (2.3 months).
The information will be used in conjunction with a federally rated safety compliance review of Monarch Transportation Services Inc., USDOT 1416529
All but one vehicles have Oregon base plates
PLATE	UNIT #	YEAR	MAKE
YAHN995	767	08	VOLV
A15668 (KY)	968	06	INTL
YAHQ840	838	07	FRGH
YAGY501	  3119	09	KW 
YAGZ436	122	02	FRGH
YAHB965	200	03	VOLV
YAHQ072	737	02	VOLV</t>
  </si>
  <si>
    <t>PDR-14-2386</t>
  </si>
  <si>
    <t xml:space="preserve">LPR DATA FOR US DOT # : 1097043 FLORIDA BEAUTY EXPRESS INC. FOR  THE FOLLOWING MONTHS:  
Nov &amp; Dec 2012
Jan - Feb - March 2013
Aug - Sept - Oct   2013
Feb - March - April 2014
IN ADDITION: Please provide the LPR data for the following license plates in the periods listed above:
F6765H   FL	F8060N   FL	Z6467V   FL	Z6501V   FL	Z6529V   FL
F6767H   FL	F8061N   FL	Z6468V   FL	Z6508V   FL	Z6531V   FL
F7163H   FL	F8287N   FL	Z6469V   FL	Z6513V   FL	Z6533V   FL
F7165H   FL	F8730J   FL	Z6473V   FL	Z6516V   FL	Z6537V   FL
F7166H   FL	F8731J   FL	Z6477V   FL	Z6520V   FL	Z6538V   FL
F7168H   FL	F8747J   FL	Z6479V   FL	Z6522V   FL	Z6540V   FL
F7173H   FL	F8771J   FL	Z6492V   FL	Z6523V   FL	Z6541V   FL
F7932N   FL	F8775J   FL	Z6495V   FL	Z6525V   FL	Z6542V   FL
F7935N   FL	Z3305K   FL	Z6499V   FL	Z6526V   FL	Z6543V   FL
F7936N   FL	Z3344K   FL	Z6500V   FL	Z6527V   FL	Z6544V   FL
Z6545V   FL	Z6899T   FL					
Z6547V   FL	Z9341Q   FL					
Z6558V   FL	Z9348Q   FL					
Z6559V   FL	Z9371Q   FL					
Z6562V   FL							
Z6564V   FL							
Z6567V   FL							
Z6570V   FL							
Z6571V   FL							
Z6574V   FL	 </t>
  </si>
  <si>
    <t>PDR-14-2387</t>
  </si>
  <si>
    <t xml:space="preserve">LPR data for USDOT#1221483 from 10/1/11 to 6/30/14. In addition I need LPR data for the following base plates for the same time period. Plate Numbers B84164A-WA and 23835RP-WA.
</t>
  </si>
  <si>
    <t>PDR-14-2388</t>
  </si>
  <si>
    <t>All WA Scale Crossings for the month of August 2014. 
US DOT - 498005
MC No - 246822</t>
  </si>
  <si>
    <t>PDR-14-2389</t>
  </si>
  <si>
    <t>All WA Scale Crossing times for August 1 -31 2014.  
US DOT - 745997
MC No - 339505</t>
  </si>
  <si>
    <t>PDR-14-2390</t>
  </si>
  <si>
    <t>Nor Pass Transponder Reports showing date and times of all Washington State Scale Crossings Between the following dates:
8-1-14 to 8-31-14.
Please run reports for USDOT 192473</t>
  </si>
  <si>
    <t>PDR-14-2391</t>
  </si>
  <si>
    <t>License Plate Reader information for the month of August 2014 for the following plates. All plates are from the BC Canada
jurisdiction.
USDOT # - 757148
Plates:
10964P; 20786P; 10963P; 04254P; 04255P; 09026P; 13814P; 14774P; 10961P; HA6758; 10960P; P86837; 11952P; 05469P; 05470P; 02460P; DL3470; 21387P; 19387P; 11935P; 10965P; 11504P; 14733P; 14736P; 14746P; 14771P; 14748P; 14747P; 02457P; 18783P; 18784P; 20099P; 07968P; 11957P; 17419P; 11955P; 13805P; 13815P; 20111P; 19398P; 04252P; 16336P; 17393P; 16719P; 18795P; 18791P; 18782P; 19377P; 20095P; 21403P.</t>
  </si>
  <si>
    <t>PDR-14-2416</t>
  </si>
  <si>
    <t>All documents including photographs relating to all Washington State Scale Crossings for all of our vehicles operating under US DOT 1076308 for the following dates: From 8/1/2014 to 9/1/2014.</t>
  </si>
  <si>
    <t>PDR-14-2423</t>
  </si>
  <si>
    <t>Please provide all WA Scale times for August 2014
US DOT No - 655788
MC No - 308254
Requested period, August 1 -31st, 2014</t>
  </si>
  <si>
    <t>PDR-14-2425</t>
  </si>
  <si>
    <t>LPR DATA FOR US DOT # : 0316378 
BONUS TRANSPORTATION INC. - FOR  THE FOLLOWING MONTHS:  
December 2011
Jan, Feb, March, April, May, June, July 2012
December 2013
Jan, Feb, Mar, April 2014</t>
  </si>
  <si>
    <t>PDR-14-2426</t>
  </si>
  <si>
    <t>LPR DATA FOR US DOT # :0263813 MCI EXPRESS FOR  THE FOLLOWING MONTHS:  
April - May - June - July 2012
Feb - March - April -  2013
June - July - August  2013
Feb - March - April 2014</t>
  </si>
  <si>
    <t>PDR-14-2428</t>
  </si>
  <si>
    <t>Monica Rafferty</t>
  </si>
  <si>
    <t>Information (plate readings, etc) on the following commercial motor vehicle for the time period of December 1, 2013 through May 31, 2014.
The information will be used in conjunction with a Federally rated Safety Compliance Review of 3 Generations Transport, LLC, USDOT #2456722.
All vehicles have Oregon base plates. 
 YAHQ243 OR 1999 PTRB 1XP5DB9XXXD460984
 YAHP101  OR  2002 PTRB 1XP5DB9X62N574189
 YAHP102  OR  2005 PTRB 1XP5DB9X65N841545
 YAHP103  OR  2004 FRGH 1FUJA6CV34LL98040
 YARS000  OR  2002 INTL 2HSCBAER02C048573</t>
  </si>
  <si>
    <t>PDR-14-2466</t>
  </si>
  <si>
    <t>LPR DATA FOR US DOT # : 1214759 TUFF TRANSPORT. FOR  THE FOLLOWING MONTHS:  
December 2012
Jan - Feb - March 2013
September, Oct - Nov - Dec 2013
Jan 2014</t>
  </si>
  <si>
    <t>PDR-14-2469</t>
  </si>
  <si>
    <t>Lynden/ Brown Line</t>
  </si>
  <si>
    <t>Brown Line, LLC ( DOT# 11977 ) would like to request a Bypass Event History list for all transponders registered on our account from January 1st, 2014 to August 31st, 2014. We are having issues with a couple of transponders in the Eastern Washington area and Bow Hill Scales</t>
  </si>
  <si>
    <t>PDR-14-2470</t>
  </si>
  <si>
    <t>Scale times for August 1 - August 31, 2014 for USDOT 1813530, MC 658697.</t>
  </si>
  <si>
    <t>PDR-14-2493</t>
  </si>
  <si>
    <t xml:space="preserve">LPR data for US DOT # 669714  (Remlap Corp DBA Steve's Chevron) from 07/01/2010 thru 06/30/2014.  In addition, please provide the LPR data for the following license plates for the same time period: YARA648, YAPS675, YARI807, and YAPT519 (all Oregon plates).  
</t>
  </si>
  <si>
    <t>PDR-14-2537</t>
  </si>
  <si>
    <t xml:space="preserve">Plate readings (scalings) for the commercial motor vehicles listed below.  The USDOT # is 2325498.  The name is: F T S LOGISTICS.  Information for the period of: July 19, 2012 through January 14, 2014.  
YAGU660  (Unit # T001)
YAGY779  (Unit # T001)
YAGU661  (Unit # T002)
YAGY780  (Unit # T002)
YAGU668  (Unit # T003)
YAHA542  (Unit # T004)
YAGU662  (Unit # T007)
YAGY781  (Unit # T007)
YAGU663  (Unit # T008)
YAGY782  (Unit # T008)
YAGU664  (Uint # T009)
YAGU665  (Unit # T011)
YAGU666  (Unit # T012)
YAGY783  (Unit # T012)
YAGU667  (Unit # T014)
YAGY784  (Unit # T014)
</t>
  </si>
  <si>
    <t>PDR-14-2538</t>
  </si>
  <si>
    <t>Tiffany Grayless</t>
  </si>
  <si>
    <t xml:space="preserve">Could I please get the CVISN information for the following plates:
State     Plate          Start Date       End Date
WA         B23138X    4/3/2014         9/18/2014
WA         22095RP    4/3/2014         9/18/2014
WA         43232RP    4/3/2014         9/18/2014
WA         45485RP    4/3/2014         9/18/2014
WA         45487RP    4/3/2014         9/18/2014
WA         45486RP    4/3/2014         9/18/2014
WA         32405RP    4/3/2014         9/18/2014
We are doing a Compliance Review on Pacific Transportation Inc and need the information to verify documents during the investigation.  </t>
  </si>
  <si>
    <t>PDR-14-2539</t>
  </si>
  <si>
    <t>Washington Scale Times for Premier Freight Systems from April 1, 2014 to June 30, 2014.
US DOT No 745997
MC No 339505</t>
  </si>
  <si>
    <t>PDR-14-2596</t>
  </si>
  <si>
    <t>Washington Scale Times for Sohi Bros Enterprises LTD from April 1, 2014 to June 30, 2014. 
US DOT No 498005
MC No 246822</t>
  </si>
  <si>
    <t>PDR-14-2597</t>
  </si>
  <si>
    <t>Plate readings for USDOT # 1738671 (Transport Xpress Inc). and the following plates for the months of:
DEC-11
JAN-12
NOV-12
SEP-13
DEC-13
Plates: 40176RP  WA	; 47273A   NV; 9E03442  CA;  UP80854  CA	; VP01698  CA	; VP07220  CA	; VP51682  CA	; VP57793  CA	; VP64472  CA	; VP65017  CA	; VP73071  CA	; VP74697  CA	; VP74794  CA	; VP74888  CA	; VP74978  CA	; VP75116  CA	; VP76118  CA	; VP81618  CA	; VP81619  CA	; VP81665  CA	; VP81682  CA	; VP81699  CA	; VP83704  CA	; VP83705  CA	; VP83706  CA	; VP83707  CA	; VP83709  CA	; VP83710  CA	; VP83711  CA	; VP83966  CA	; VP85801  CA	; VP85851  CA	; VP86981  CA	; VP87000  CA	; VP87040  CA	; VP87055  CA	; VP91229  CA	; VP91230  CA	; VP92107  CA	; VP93709  CA	; VP93750  CA	; VP93752  CA	; VP93775  CA	; VP93777  CA	; VP96500  CA	; VP971143 CA	; VP97143  CA	; VP97647  CA	; WP01486  CA	; WP04772  CA	; WP04858  CA	; WP09582  CA	; WP09602  CA	; WP18628  CA	; WP18629  CA	; WP18630  CA	; WP18713  CA	; WP25896  CA	; WP25897  CA	; WP25898  CA	; WP26474  CA	; WP26475  CA	; WP26476  CA</t>
  </si>
  <si>
    <t>PDR-14-2600</t>
  </si>
  <si>
    <t xml:space="preserve">Information (plate readings, etc.) for the following commercial motor vehicles for the time period of June 1, 2014 through the most current date.
The information will be used in conjunction with a Safety Compliance Review of COLUMBIA TRUCK LINES LLC, USDOT 2503065
All vehicles have Oregon base plates
Plate #  State    Vin                                           Unit #
YAHR818  OR  2XKADB9X7KM923090         7
YAHR908  OR  1FUB3WEB7VP702529        24
YAHR819  OR  1XP5DB9X03D588127        88
</t>
  </si>
  <si>
    <t>PDR-14-2620</t>
  </si>
  <si>
    <t xml:space="preserve">Information (plate readings, etc.) for the following commercial motor vehicles for the time period of March 1, 2014 through the most current date.
The information will be used in conjunction with a Safety Compliance Review of K &amp; K ORCHARD LLC, USDOT 1803260
All vehicles have Oregon base plates
Plate #  State    Vin                                           Unit #
YAGY059  OR  2XKADB9X7KM923090         7
YAHM780  OR  1XP5DB9X03D588127        48
</t>
  </si>
  <si>
    <t>PDR-14-2621</t>
  </si>
  <si>
    <t>LPR data for US DOT # 1499885 (U S K O EXPRESS INC) from 1/1/2012 through 9/30/2014. In addition please provide the LPR data for the license plates listed on the attached Excel document in the email.</t>
  </si>
  <si>
    <t>PDR-14-2624</t>
  </si>
  <si>
    <t xml:space="preserve">Information (plate readings, etc.) for the following commercial motor vehicles for the time period of March 1, 2014 through the most current date.
The information will be used in conjunction with a Safety Compliance Review of Triple T Trucking Inc (DBA City Transfer Company), USDOT 639381
All vehicles have Oregon base plates
Plate #    State    Vin                                    Unit #
YAFA914  OR   1FUYSSEB3YLB23123       111
YAFI445   OR    1FUJBBCK27LX69396       113
YAHB031  OR   4VG7DARJ4XN783705       114
YAGV231  OR  1FUJGLDRXDSBU2999       115
YAHP959  OR   1XKYD49X1EJ407331        116
YARL107  OR   1GDM7C1394F522311       206
</t>
  </si>
  <si>
    <t>PDR-14-2626</t>
  </si>
  <si>
    <t>Information (plate readings, etc.) for the following commercial motor vehicles for the time period of March 1, 2014 through the most current date.
The information will be used in conjunction with a Safety Compliance Review of SOLE TRANS LLC, USDOT 2099850
All vehicles have Oregon base plates
Plate #  State    Vin                                    Unit #
32129RP  WA  4V4NC9TG77N436503        11
YAHA978  OR  1XPHDX9X8AD786980       007
YAHP673  OR  4V4NC9TJ65N396553       009
YAGQ462  OR 1XKTD49X16J109454       174</t>
  </si>
  <si>
    <t>PDR-14-2627</t>
  </si>
  <si>
    <t>Michael Mullen</t>
  </si>
  <si>
    <t xml:space="preserve">The last 6 months of scale crossing for 
Washington plate Ã¢â‚¬â€œ B69514W
</t>
  </si>
  <si>
    <t>PDR-14-2667</t>
  </si>
  <si>
    <t xml:space="preserve">Plate readings on the list of commercial motor vehicles on an Excel file I have attached to this email. I would also like to request plate readings for the USDOT #1380891:  Joe's Trucking. 
I am requesting this information for the following months:
November 1,  2011 through February 28, 2013. </t>
  </si>
  <si>
    <t>PDR-14-2669</t>
  </si>
  <si>
    <t>Plate readings on the list of commercial motor vehicles on an Excel file I have attached to this email. I would also like to request plate readings for the USDOT #2133369:  Jai Mata. 
I am requesting this information for the following months:
May 2012 and December 2012. 
In addition please send me the plate readings for plate VP25906 CA and plate VP07476 CA for June 2012 through December 2012. Also please send the plate readings for plate VP26540 CA for September 2012.</t>
  </si>
  <si>
    <t>PDR-14-2672</t>
  </si>
  <si>
    <t xml:space="preserve">Plate readings on the list of commercial motor vehicles on an Excel file I have attached to this email. I would also like to request plate readings for the USDOT #2133369:  Jai Mata Joe's Trucking Inc. 
For the following months: March 2013, March 2014, and June 2014.  
In addition please send me the plate readings for plate VP70122 CA and plate VP60130 CA for December 2013 and the plate readings for plate VP53176 CA and plate VP54182 CA for January 2014. </t>
  </si>
  <si>
    <t>PDR-14-2695</t>
  </si>
  <si>
    <t>NOR PASS TRANSPONDER REPORTS SHOWING DATE &amp; TIMES OF ALL WASHINGTON STATE SCALE CROSSINGS BETWEEN THE FOLLOWING DATES:
9-1-14  to  9-30-14</t>
  </si>
  <si>
    <t>PDR-14-2720</t>
  </si>
  <si>
    <t xml:space="preserve">Plate readings on the list of commercial motor vehicles on an Excel file I have attached below. I would also like to request plate readings for the USDOT #2088661:  El Tarasco Trucking. 
I am requesting this information for the following months:
October 2011,  November 2011, December 2011, April 2012, May 2012, June 2012, April 2013, May 2013 and June 2013.
YAGK275 OR; YAHM412 OR; YAGU908 OR; YAGS008 OR; YAGW177 OR; Z1622 OR; YAGW177 OR; V9343 OR; YAGR143 OR; V9343 OR; YAGR143 OR; YAGM914 OR; YAGP538 OR. </t>
  </si>
  <si>
    <t>PDR-14-2771</t>
  </si>
  <si>
    <t xml:space="preserve">Scale crossing data for Complete Logistic Solutions LLC.  USDOT #2175458.  Please provide scale data for this carrier for the months of May 2012, July 2012, April 2013, July 2013 and June 2014. Thank you. </t>
  </si>
  <si>
    <t>PDR-14-2898</t>
  </si>
  <si>
    <t>LPR data for USDOT #2024149 from 1/1/12 to 10/20/14. In addition I need LPR data for the same period for base plate#VP69420-CA</t>
  </si>
  <si>
    <t>PDR-14-2923</t>
  </si>
  <si>
    <t>LPR data for USDOT#2114193 from 1/1/12 to 4/1/14. In addition I need LPR data for the following base plates for the same time period. Plate Numbers VP72122-CA and WP16292-CA</t>
  </si>
  <si>
    <t>PDR-14-2966</t>
  </si>
  <si>
    <t xml:space="preserve">Information (plate readings, etc) on the following commercial motor vehicle for the time period of May 2014 through October 31, 2014 (Six months).
The information will be used in conjunction with a federally rated safety compliance review of J&amp;M Enterprises USDOT 01006141
One vehicle with an Oregon base plate.
YADM119	OR	1	Diesel 	1997	FRGH	1fuydxzb6vp812950	1617
</t>
  </si>
  <si>
    <t>PDR-14-2967</t>
  </si>
  <si>
    <t>License Plate Reader information for the month of October 2014 for the following plates. All plates are from the BC Canada
jurisdiction.
USDOT # - 757148
Plates: 10964P; 20786P; 10963P; 04254P; 04255P; 09026P; 13814P; 14774P; 22405P; HA6758; 10960P; P86837; 11952P; 05469P; 05470P; 02460P; DL3470; 21387P; 11935P; 10965P; 11504P; 14733P; 14736P; 14746P; 14771P; 14748P; 21398P; 02457P; 18783P; 18784P; 20099P; 07968P; 11957P; 17419P; 11955P; 13805P; 13815P; 20111P; 19398P; 04252P; 16336P; 17393P; 18795P; 18791P; 18782P; 19377P; 21403P; 21401P.</t>
  </si>
  <si>
    <t>PDR-14-2968</t>
  </si>
  <si>
    <t xml:space="preserve">Information (plate readings, etc) on the following commercial motor vehicle for the time period of May 2014 through October 31, 2014 (Six months).
The information will be used in conjunction with a federally rated safety compliance review of J&amp;M Enterprises USDOT 01006141
One vehicle with an Oregon base plate.
YADM119	OR	1	Diesel 	1997	FRGH	1fuydxzb6vp812950	1617
</t>
  </si>
  <si>
    <t>PDR-14-2980</t>
  </si>
  <si>
    <t xml:space="preserve"> Two requests for the time period of February 02, 2012 through August 16, 2014. 
1) Plate readings for the base plates listed below. 
2) Plate readings for USDOT#: 2066356, DRAGON TRANSPORTATION
Vehicle Base Plate / VIN / Unit #: 
VP 01595 CA // 1XKYD49X8EJ396859 //  Unit 918</t>
  </si>
  <si>
    <t>PDR-14-2982</t>
  </si>
  <si>
    <t>Plate readings on the attached list of commercial motor vehicle(s). I would also like to request plate readings for USDOT #1839340, Sure Way, Inc.  I am requesting the information for the period between October 1, 2011 through June 30 , 2014.
Plate Numbers:
YAGX727 OREGON
YAHQ160 OREGON</t>
  </si>
  <si>
    <t>PDR-14-3014</t>
  </si>
  <si>
    <t>USDOT Name = S&amp;O Express LLC
USDOT Number = 1948349
Time Frames = 30 Day Periods
I am requesting license plate reader (LPR) data for this motor carrier. The USDOT Federal Motor Carrier Safety Administration is conducting a review of this Oregon domiciled motor carrier.
The data I am requesting are the date, time, and locations in which any vehicles associated with this USDOT number crossed various WSDOT license plate readers during the past 6 months (May through October 2014).</t>
  </si>
  <si>
    <t>PDR-14-3037</t>
  </si>
  <si>
    <t>Nor Pass Transponder Reports showing date &amp; Time of all Washington State scale crossings between 10-1-14 thru 10-31-14. 
USDOT 192473.</t>
  </si>
  <si>
    <t>PDR-14-3039</t>
  </si>
  <si>
    <t xml:space="preserve">Information (plate readings, etc) on  the following commercial motor vehicles for the time period of July 1, 2014 through October 31, 2014.
The information will be used in conjunction with a federally rated safety compliance review of Chuck Bracelin Trucking, 
USDOT 769642
All Oregon Based Plates
YCCJ946	OR	1	Diesel 	2007	PTRB 	1NP5D40X37D632663	26
YAGY433	OR	1	Diesel 	1999	PTRB 	1XP5DB9X8XD505131	51
YAGY443	OR	1	Diesel 	2005	PTRB	1XP5DB9X85D852049	61
YAGY444    	OR	1	Diesel 	1996	PTRB 	1XP5DB8XXTD379723         62
YAGY446	OR	1	Diesel	1995	PTRB	1XP5DB8X1SN377870          66
</t>
  </si>
  <si>
    <t>PDR-14-3040</t>
  </si>
  <si>
    <t>Plate readings (locations and times) on following commercial motor vehicles for the time period of April 1, 2014 through October 31, 2014.
The information will be used in conjunction with a federally rated safety compliance review of We R Trucking LLC, USDOT 1013072.
All vehicles have Oregon base plates
Plate           State    Vin                                             Unit #
YAGN673  OR       4V4ND1RH4YN237442          2
YAGQ484  OR       4VG7DBRH5XN789399          3
YAHT491   OR       4V4NC9TG94N365008            8600</t>
  </si>
  <si>
    <t>PDR-14-3042</t>
  </si>
  <si>
    <t>Plate readings (locations and times) on following commercial motor vehicles for the time period of April 1, 2014 through October 31, 2014.
The information will be used in conjunction with a federally rated safety compliance review of West Coast Logistics LLC, USDOT 2277081
All vehicles have Oregon base plates
Plate           State    Vin                                             Unit #
YAHB409  OR       1XP5DB9X1LN289918            1
YAGY079  OR       1XP5DB9X2XD491100            2
YAGY080  OR       1XKWDB9X28R236283           3
YAGY081  OR       1XKWDB9X55R088996           4
YAGY082  OR       1XKWDB9X5YR861518           5</t>
  </si>
  <si>
    <t>PDR-14-3044</t>
  </si>
  <si>
    <t>Two requests for the time period of February 22, 2013 through January 14, 2014. 
1) Plate readings for the base plates listed below. 
2) Plate readings for USDOT#: 2360966 --  TRIPLE LINE INC
Vehicle Base Plates / VIN / Unit #:
YAGZ625    OR  1FUJA3AV81PF73777           01
F6270I         FL   2WKEDD4L61K968059         01 
YAGW189   OR 1XP7DB9X02D572128           45
F62701I       FL   2WKEDD4L61K968059         76
F6270I         FL   2WKEDD4L61K968059         76</t>
  </si>
  <si>
    <t>PDR-14-3052</t>
  </si>
  <si>
    <t>Plate readings (locations and times) on following commercial motor vehicles for the time period of May 1, 2014 through October 31, 2014.
The information will be used in conjunction with a federally rated safety compliance review of R D TRANSPORT INC, USDOT 2388652
All vehicles have Oregon base plates
Plate           State    Vin                                             Unit #
YAHN630  OR       1FUPCSEB5VP733972          007
YAHN631  OR       1FUYDSEB5WP898195         100
YAHA397  OR       1FUYSDYB8XPA37031          101
Y118023  OR         3C63RRJL6GG198545           200
YAHQ950  OR       1XPBDP9X4FD255045      1122033
YAHQ952  OR       1XPBDP9X1FD255049       1122035</t>
  </si>
  <si>
    <t>PDR-14-3055</t>
  </si>
  <si>
    <t xml:space="preserve">Washington Scale Crossing information for a commercial motor vehicle during the time period of September 1, 2014 through September 30, 2014.
The information will be used in conjunction with a federally rated safety compliance review of JDMJ Inc., USDOT # 351318.
The commercial vehicle has an Oregon based plate number of YAGA114.
</t>
  </si>
  <si>
    <t>PDR-14-3137</t>
  </si>
  <si>
    <t>LPR data for USDOT#1652030 from 02/1/12 to 09/01/14. In addition I need LPR data for the following base plate for the same time period. Plate Number UP99792-CA.</t>
  </si>
  <si>
    <t>PDR-14-3191</t>
  </si>
  <si>
    <t>New Star Trucking Inc.</t>
  </si>
  <si>
    <t>Pavel Babchanik</t>
  </si>
  <si>
    <t>CVISN SCALE CROSSINGS RECORDS FOR MONTH OF OCTOBER 2014 ON TRUCK#444, 2008 PTRB , LIC PL#32744RP, VIN 1XP7D49X08D751077.</t>
  </si>
  <si>
    <t>PDR-14-3192</t>
  </si>
  <si>
    <t>NOR Pass Transponder reports showing date &amp; times of all Washington State Scale crossings between the following dates:
11/1/14 to  11/30/14.
USDOT 192473</t>
  </si>
  <si>
    <t>PDR-14-3250</t>
  </si>
  <si>
    <t>Information (plate readings, etc.) on  the following commercial motor vehicles for the time period of June 1, 2014 through December 1, 2014 (Five months).
The information will be used in conjunction with a federally rated safety compliance review of DAN TRANS LINE LLC, USDOT 1755171
The vehicle has Oregon base plates 
YAGI968  OR Diesel 2004 VOLV  4V4NC9TH44N364244</t>
  </si>
  <si>
    <t>PDR-14-3311</t>
  </si>
  <si>
    <t>Two requests for the time period of September 12, 2013 through September 24, 2014. 
1) Plate readings for the base plates listed below. 
2) Plate readings for USDOT#: 2423632 ,  S K TRUCKING
Vehicle Base Plates / VIN / Unit #: 
44584RP   WA   1FUJA6CGX3PK23325          8
44172RP   WA    1XP5DB9X76N854614         09</t>
  </si>
  <si>
    <t>PDR-14-3353</t>
  </si>
  <si>
    <t xml:space="preserve"> Two requests for the time period of January 01, 2013 through August 28, 2014. 
1) Plate readings for the base plates listed below. 
2) Plate readings for USDOT#: 2136681, GHOTRA TRUCKING XPRESS LLC  dba  G T X
Vehicle Base Plates / VIN / Unit #: 
27764RP   WA      1FUJBBAV36LW56018         18
38802RP   WA      1FUJBBCK16L84137           314
37012RP   WA      4V4NC9GH779456124       9311
37012RP   WA      4V4NC9GH77N456124      9311
37054RP   WA      4V4NC9GH47N456128       9312
27764RP   WA      1FUJBBAV36LW56018       9313
38839RP   WA      1FUJGLDR49LAF0364       9317</t>
  </si>
  <si>
    <t>PDR-14-3355</t>
  </si>
  <si>
    <t>Please provide all WA scale times for November 2014 - Nov 1st to Nov 30th. USDOT 655788  MC308254
001  1FUJF6CK56DW16323  17781P; 002 1XKWDB9X85R974293  17781P; 003  1FUJA6CK26LV32190 09323P; 004 1XKDD49X7DR963464 14678P;  005 1FUYSXZBLXPA27596 P98277;006 1FUYSXZB3XLA01449 21321P; 008 3AKJGLD63FSGF0282 19896P; 009  1XP5DB9X8XD479677 17782P; 011  1FUJA6CK76PN67896 18314P; 012 1FUJA6CG21PH90855 05341P; 013 1XPHD49X58D764492 P77320; 015 1XPHDU9X68D745059 17783P; 016 1XP5DB9X24N827432 07520P; 017 3AKJGLD10FSGK7583 19897P; 019 1FUJA6CK87PX47941 P95115; 020 1XKADB9X44R973005 08781P; 021 1XKAD49X57R996020 P80579; 023 1XP5DB9X26D635307 18310P; 024 1XPCDB9X7XD497546 04301P; 025 1XP5DB9XX7D661901 18317P; 027 1FUPDDYB8WP956240 P90328; 028 4VG7DBCJ1XN767265 08777P; 029 1XKDDB9X94J971553 18309P; 030 1XPFD69X9XD495706 07823P; 031 3AKJGLD11FSGJ7399 21324P; 032 1XKADB9X9YR960305 09299P; 033 1FUJA6CG22PK21261 10586P; 007 2BGC050704DN25110 18313P; 035 1FUJGMDR9DDBW2686 13560P; 044 2MD14161XC1126856 13560P; 048 1FUJGLB99ASAV3082 P98273; 051 5KJNALAV47PY08998 09307P; 069 1XP7DB9X05D856962 14689P; 077 2HSFHAMR1WC077888 P97541.</t>
  </si>
  <si>
    <t>PDR-14-3362</t>
  </si>
  <si>
    <t>Plate readings on the list of commercial motor vehicles listed below. I would also like to request plate readings for USDOT #2187961: Move It Auto Transport, Inc. 
I am requesting this information for the following time period: February 1, 2012, through October 14, 2013, for the following plates:
13756RP  WA
17559RP  WA
21159RP  WA
24897RP  WA
30661RP  WA
33810RP  WA
35666RP  WA</t>
  </si>
  <si>
    <t>PDR-14-3363</t>
  </si>
  <si>
    <t>Plate readings on the list of commercial motor vehicles listed below. I would also like to request plate readings for USDOT #0015503: S &amp; L Trucking, Inc.  
I am requesting this information for the following time period: January 1, 2012, through July 31, 2014, for the following plates:
13893RP; 14840RP; 22097RP; 25923RP; 32399RP; 33866RP; 33866RP; 36347RP; A19779Z; A19779Z; B21184V; B37607Z.</t>
  </si>
  <si>
    <t>PDR-14-3387</t>
  </si>
  <si>
    <t xml:space="preserve">LPR DATA FOR US DOT # : 1950285  S G R TRANSPORTAION 
 FOR  THE FOLLOWING PERIODS:  
MAY 3, 2012 THROUGH AUGUST 22, 2014
ALSO PLEASE INCLUDE ANY LPR DATA FOR THE SAME PERIOD FOR THE FOLLOWING PLATES: 
48013RP  WA
45973RP  WA
VP45245  CA
</t>
  </si>
  <si>
    <t>PDR-14-3397</t>
  </si>
  <si>
    <t xml:space="preserve">LPR DATA FOR US DOT # : 2193255  G V X    FOR  THE FOLLOWING PERIOD: 
MAY 1, 2012 THROUGH November 5, 2014
ALSO PLEASE INCLUDE ANY LPR DATA FOR THE SAME PERIOD FOR THE FOLLOWING PLATES: 
VP89523  CA		WP22752  CA	WP26246  CA
VP90912  CA		WP21869  CA	WP09534  CA
VP89522  CA		VP26603  CA	WP03626  CA
VP93373  CA		WP26201  CA	C7915    OR
VP95710  CA		C2344    OR	WP31951  CA
VP96631  CA		C2581    OR	WP13783  CA
WP02045  CA		WP34444  CA	WP34063  CA
WP07325  CA		WP33563  CA	WP34056  CA
WP16860  CA		WP33750  CA	9D50619
VP89522 CA
WP90912 CA
VP93373 CA	
WP21075  CA	
WP37704  CA		</t>
  </si>
  <si>
    <t>PDR-14-3398</t>
  </si>
  <si>
    <t xml:space="preserve">LPR data for US DOT # 1719934 (A N T EXPRESS INC) from January 1, 2012 though December 17, 2014. In addition please provide the LPR data for the following license plates for the same time period:
Plate #  State
UP59813  CA
VP03862  CA
VP92340  CA 
</t>
  </si>
  <si>
    <t>PDR-14-3400</t>
  </si>
  <si>
    <t>LPR Data for US DOT #1175706 (Ardwin Freight) From January 1, 2012 through December 17, 2014.  In addition please provide data for the license plates that are on the attachment for the same time period.</t>
  </si>
  <si>
    <t>PDR-14-3401</t>
  </si>
  <si>
    <t xml:space="preserve">LPR data for US DOT # 2327203 (CHAVEZ TRANSPORT) from January 1, 2012 through December 17, 2014. In addition please provide the LPR data for the following license plates for the same time period:
Plate #  State
VP85274  CA
VP93078  CA
WP11111  CA 
</t>
  </si>
  <si>
    <t>PDR-14-3402</t>
  </si>
  <si>
    <t>LPR data for US DOT # 0009853 (DEPENDABLE HIGHWAY EXPRESS INC.) from January 1, 2013 through December 17, 2014.  In addition please provide the LPR data for the license plate in the attachment for the same time period.</t>
  </si>
  <si>
    <t>PDR-14-3403</t>
  </si>
  <si>
    <t>LPR data for US DOT # 2009413 (G T B TRUCKING) from January 1, 2012 through December 17, 2014. In addition please provide the LPR data for the following license plates for the same time period:
Plate #  State
VP82699  CA; VP61256  CA; VP90289  CA; VP80858  CA; VP89077  CA; VP78790  CA; VP55274  CA; VP85728  CA; VP91525  CA; WP06790  CA; WP30362  CA</t>
  </si>
  <si>
    <t>PDR-14-3404</t>
  </si>
  <si>
    <t>LPR data for US DOT #0516243 (GALE TRIANGLE INC) from January 1, 2012 through December 17, 2014.  In addition please provide the LPR data for the license plates listed on the attached form for the same time period.</t>
  </si>
  <si>
    <t>PDR-14-3405</t>
  </si>
  <si>
    <t xml:space="preserve">LPR data for US DOT # 1045128 (GUEVARA, ELMER TRUCKING) from January 1, 2012 through December 17, 2014. In addition please provide the LPR data for the following license plates for the same time period:
Plate #  State
VP37052  CA
VP37052  CA
</t>
  </si>
  <si>
    <t>PDR-14-3406</t>
  </si>
  <si>
    <t xml:space="preserve">LPR data for US DOT # 0733151 (GARDNER TRUCKING INC) from January 1, 2012 through December 17, 2014. In addition please provide the LPR data for the following license plates for the same time period:
Plate #  State 
VERIFIED WITH THE REQUESTOR THAT THIS COMPANY HAS TOO MANY PLATES TO LIST.  
</t>
  </si>
  <si>
    <t>PDR-14-3407</t>
  </si>
  <si>
    <t>LPR data for US DOT # 1835279 (J L V TRANSPORT  ) from January 1, 2012 through December 17, 2014. In addition please provide the LPR data for the following license plates for the same time period:
Plate #  State
VP33388  CA; VP77629  CA; VP77257  CA; VP78795  CA; VP78189  CA; VP79795  CA; VP33389  CA; VP42601  CA; VP66995  CA; VP73810  CA; VP77256  CA; VP73811  CA; VP33386  CA; VP98975  CA; 9E30189  CA; VP83775  CA; 9E45386  CA; WP01668  CA; VP33397  CA; WP06686  CA; WP06684  CA; WP09490  CA; WP10125  CA; WP12812  CA; WP12811  CA; WP10896  CA; WP06685  CA; WP13350  CA; WP06506  CA; WP09489  CA; 9E30186  CA; WP14071  CA; WP43924  CA; WP43404  CA.</t>
  </si>
  <si>
    <t>PDR-14-3408</t>
  </si>
  <si>
    <t>LPR Data for US DOT # 1994251 (S T I TRANSPORT SOLUTIONS INC) from January 1, 2012 through December 17, 2014.  In addition please provide the LPR data for the license plates listed on the attached request.</t>
  </si>
  <si>
    <t>PDR-14-3409</t>
  </si>
  <si>
    <t>LPR data for US DOT #0430314 (SOUTHWEST TRADERS INC) from January , 2012 through December 17, 2014.  In addition please provide the LPR data for the license plates listed on the attached request.</t>
  </si>
  <si>
    <t>PDR-14-3411</t>
  </si>
  <si>
    <t>LPR data for US DOT #0570328 (TRAIL LINES INC) from January 1, 2012 through December 17, 2014.  In additions please provide the LPR data on the attached request for the license plates for the same time period.</t>
  </si>
  <si>
    <t>PDR-14-3413</t>
  </si>
  <si>
    <t>LPR Data for US DOT # 0555559 (ULLOA'S TRUCKING) from January 1, 2012 through December 17, 2014.  In addition please provide the LPR data for the license plates listed on the attached request for the same time period.</t>
  </si>
  <si>
    <t>PDR-14-3415</t>
  </si>
  <si>
    <t>Washington Scale Crossing information for two (2) commercial motor vehicles during the time period of September 1, 2014 through November 30, 2014.
The information will be used in conjunction with a federally rated safety compliance review of Jenks Trucking LLC, USDOT # 2345795.
The commercial vehicles have the following Oregon based plates:
YAGZ313
YAHU308</t>
  </si>
  <si>
    <t>PDR-14-3529</t>
  </si>
  <si>
    <t>Freight Transportation Inc.</t>
  </si>
  <si>
    <t>Vitaliy Parkhotyuk</t>
  </si>
  <si>
    <t>Freight Transportation, Inc - MC# 685681 USDOT# 1913240 
All Scale crossing with date and time in Washington State from August 2014 to December 31, 2014.</t>
  </si>
  <si>
    <t>PDR-14-3531</t>
  </si>
  <si>
    <t>License Plate Reader information for the month of December 2014 for the following plates. All plates are from the BC Canada
jurisdiction. USDOT # - 757148
Plates:
10964P; 20786P; 10963P; 04254P; 04255P; 09026P; 13814P; 14774P; 22405P; HA6758; 10960P; P86837; 11952P; 05469P; 05470P; 02460P; DL3470; 21387P; 11935P; 10965P; 11504P; 14733P; 14736P; 14746P; 14771P; 14748P; 21398P; 02457P; 18783P; 18784P; 20099P; 07968P; 11957P; 22840P; 17419P; 11955P; 13805P; 13815P; 20111P; 19398P; 04252P; 16336P; 17393P; 18795P; 18791P; 18782P; 19377P; 21403P; 21401P; 
22416P.</t>
  </si>
  <si>
    <t>PDR-15-0051</t>
  </si>
  <si>
    <t>Scale crossing data for Antonio Martinez, DBA Martinez Trucking  USDOT#2135564.  Please provide scale data for this carrier for the months of September 2012, June 2013, July 2013, December 2013 and March 2014.</t>
  </si>
  <si>
    <t>PDR-15-0057</t>
  </si>
  <si>
    <t>Information (plate readings, etc) on  the following commercial motor vehicles for the time period of August 1, 2014 through December 31, 2014 (five months).
The information will be used in conjunction with a federally rated safety compliance review of NICU PRO TRUCKING INC, USDOT 0872293.
All vehicles have Oregon base plates
PLATE	JUR	YR	MAKE 	VIN 	                   UNIT
YAGL465	  OR	99	FRGHT	1FUYSDYBXXL979389	02
YAGL466	  OR	94	FRGHT	1FUYDZYBXRP462869	03
YAGL467	  OR	04	FRGHT	1FUJA6CK64LM61542	04
YAGZ461	  OR	98	FRGHT	2FUYDSEB7WA903863	06
YAHA314	  OR	00	VOLVO	4V4ND4JJ7YN248547	07
YAGP102	  OR	98	VOLVO	4VG7DEPG2WN745175	05</t>
  </si>
  <si>
    <t>PDR-15-0108</t>
  </si>
  <si>
    <t>Information (plate readings, etc) on  the following commercial motor vehicles for the time period of June 1, 2014 through December 1, 2014 (6 months).
The information will be used in conjunction with a federally rated safety compliance review of BEST LINE TRANSPORTATION LLC, USDOT 1318766.
All vehicles have Oregon base plates 
PLATE	JUR	YR	MAKE 	VIN 	                   UNIT
YAHM919	  OR	07	VOLV	4V4ND9TK67N461185	108
YAHA214	  OR	07	VOLVO	4V4NC9TK07N452580	107</t>
  </si>
  <si>
    <t>PDR-15-0110</t>
  </si>
  <si>
    <t>Information (plate readings, etc) on  the following commercial motor vehicles for the time period of July 1, 2014 through December 31, 2014 (6 months).
The information will be used in conjunction with a federally rated safety compliance review of MONET TRANSPORT LLC, USDOT 1991458
All vehicles have Oregon base plates
 PLATE	JUR	YR	MAKE 	VIN 	                   UNIT
YAGY591	  OR	13	VOLV	4V4NC9EHXDN563442	16
YAHD885	  OR	13	VOLV	4V4NC9EH5DH132619	17
YAHQ812	  OR	13	VOLV	4V4NC9EH3DN141660	18</t>
  </si>
  <si>
    <t>PDR-15-0119</t>
  </si>
  <si>
    <t xml:space="preserve"> Two requests for the time period of January 20, 2014 through December 24, 2014. 
1) Plate readings for the base plates listed below. 
2) Plate readings for USDOT#: 2436911, BLACK JACK TRUCKING
Vehicle Base Plates / VIN / Unit #:
54127A   NV    1FUJA6CK96PN68032           9
56450A   NV    3HSCNAPR54N090954        10 
54249A   NV    1FUJBBAV12LK04787          11
55128A  NV     1XKTD69X2XJ818116           14
53479A  NV     1FUJBBCG16LU69262          34</t>
  </si>
  <si>
    <t>PDR-15-0129</t>
  </si>
  <si>
    <t>USDOT Name = Arsenal Freight System LLC
USDOT Number = 2054493
Time Frames = 30 Day Periods
I am requesting license plate reader (LPR) data for this motor carrier.  The USDOT Federal Motor Carrier Safety Administration is conducting a review of this Oregon domiciled motor carrier.
The data I am requesting are the date, time, and locations in which any vehicles associated with this USDOT number crossed various WSDOT license plate readers during the past 6 months (July through December 2014).  Please send the data in a Microsoft Excel spreadsheet format.</t>
  </si>
  <si>
    <t>PDR-15-0130</t>
  </si>
  <si>
    <t>Pardeep Sanghera</t>
  </si>
  <si>
    <t>Scale crossing time for month of December 2014 for USDOT 1813530 for the whole fleet.</t>
  </si>
  <si>
    <t>PDR-15-0138</t>
  </si>
  <si>
    <t>V3S 0P3</t>
  </si>
  <si>
    <t>Requesting license plate reader data for the following USDOT #1832891 J J Barn Transport from 4/1/2012 to 11/30/2014.  In addition please provide LPR data for the following base plates found on the attached Excel spreadsheet for the same time period.</t>
  </si>
  <si>
    <t>PDR-15-0141</t>
  </si>
  <si>
    <t xml:space="preserve"> Two requests for the time period of April 01, 2012 through November 30, 2014. 
1) Plate readings for the base plates listed below. 
2) Plate readings for USDOT#: 2267044,  R K ROADLINES 
Vehicle Base Plates / VIN / Unit #:  
5716PK    ON   1FUJBBAV76PW76460        101</t>
  </si>
  <si>
    <t>PDR-15-0149</t>
  </si>
  <si>
    <t xml:space="preserve">Plate readings for the following list of commercial motor vehicles:  
YAHQ022  OR
YAHQ023  OR
YAHQ024  OR
41879RP  WA
Plate readings for the USDOT # 2391754:  Penzke Trucking. 
I am requesting this information for the following months:
June 26, 2013 through January 14, 2015.  </t>
  </si>
  <si>
    <t>PDR-15-0180</t>
  </si>
  <si>
    <t xml:space="preserve">Information (plate readings, etc) on  the following commercial motor vehicles for the time period of August 1, 2014 through January 21, 2015 (6 months).
The information will be used in conjunction with a federally rated safety compliance review of P D X TRUCKING LLC, USDOT 2379173. All vehicles have Oregon base plates
PLATE	JUR	YR	MAKE 	VIN 	                   UNIT
YAGZ610	  OR	10	INTL	3HSCUSBR2AN134890	2152
</t>
  </si>
  <si>
    <t>LPR information</t>
  </si>
  <si>
    <t>PDR-15-0181</t>
  </si>
  <si>
    <t>LPR data for USDOT#0498073 from 02/01/12 through 10/31/14. In addition I need LPR data for the following base plate for the same time period. Plate Number YAGA522-OR</t>
  </si>
  <si>
    <t>PDR-15-0217</t>
  </si>
  <si>
    <t xml:space="preserve">LPR DATA FOR US DOT # :0678944  FRITZ FARMS INC. FOR  THE FOLLOWING :
July 01, 2012 through December 31, 2014  
</t>
  </si>
  <si>
    <t>PDR-15-0238</t>
  </si>
  <si>
    <t xml:space="preserve">Plate readings (locations and times) on following commercial motor vehicles for the time period of January 1, 2014 through December 31, 2014.
The information will be used in conjunction with a federally rated safety compliance review of DAVE OBRIST CONST MATERIALS INC
All vehicles have Oregon base plates
Plate           State    Vin                                             Unit #
YCSI120  OR        1NKWLB9XXRS629990        40
YCSQ634  OR      1XKWDB9X9HS348281        42
YCSD993  OR      1NP5LBEXX7D739810          44
YCRY043  OR      1NKWXB0X4YS850260        48
YCSK055  OR      1NKWLB9X4WR762148       50
YCSW832  OR     1XP5DB9X7KD273324         52
YCSC369  OR      1NPLB3X67D887260            56
YCPN210  OR      1XP5DB8X3HD216788        68
</t>
  </si>
  <si>
    <t>PDR-15-0247</t>
  </si>
  <si>
    <t>Washington scale crossing information for five (5) commercial motor vehicles during the month of November 2014. 
The information will be used in conjunction with a federally rated safety compliance review of P B&amp;K Transportation Inc., ABN MAT II Transportation, US DOT # 277258.
The commercial vehicles have the following Oregon based plates:
YAPZ517
YAHS260
YADX478
YAHT608
YAES871</t>
  </si>
  <si>
    <t>PDR-15-0250</t>
  </si>
  <si>
    <t>plate readings (locations and times) on following commercial motor vehicles for the time period of August 1, 2014 through January 28, 2015.
The information will be used in conjunction with a federally rated safety compliance review of E C UNITED LINCE LLC, USDOT 2460254
All vehicles have Oregon base plates
Plate           State    Vin                                          Unit #
YAHN982  OR       1XP7DB9X02D572128        45
YAHQ928  OR       4VG7DARJ4XN769352        58
YAHU543  OR       1FUPCXZB4YLB98560       112</t>
  </si>
  <si>
    <t>PDR-15-0253</t>
  </si>
  <si>
    <t>Two requests for the time period of April 01, 2012 through January 05, 2015. 
1) Plate readings for the base plates listed below. 
2) Plate readings for USDOT#: 2061881, RED BULL LOGISTICS
Vehicle Base Plate / VIN / Unit #: 
1833PJ    ON     4V4NC9TH07N457590        302
1834PJ    ON     4V4NC9TH27N457574        303
4327PJ    ON     1FUJBBAV96PU25195        304
1170PK    ON     1FUJBBAV96PU25195       304
9218PK    ON     1FUJA6CK25PU99683        609
8361PH    ON     1FUJA6CV35LN91385        632
VP91107   CA     1FUJA6CV06LU15038        661
VP85478    CA     4V4NC9TG77N436310        675
WP16774   CA     4V4NC9TG77N436310        675
7532PJ    ON       4V4NC9TGX7N436043        676
VP85459   CA      4V4NC9GH47N469042        679
1170PK    ON       1XP7D49X56D630073        690
3429PK    ON       4V4NC9TJ87N461678        691
183PF     ON        4V4NC9KJ07N465144        695
1832PJ    ON       4V4NC9KJ07N465144        695</t>
  </si>
  <si>
    <t>PDR-15-0254</t>
  </si>
  <si>
    <t>License plate reader data for the following USDOT #0899544 L E D Trucking Inc from 6/1/2012 to 12/31/2014. 
In addition please provide LPR data for the following base plates found on the attached Excel spreadsheet for the same time period.</t>
  </si>
  <si>
    <t>PDR-15-0256</t>
  </si>
  <si>
    <t>LPR DATA FOR US DOT # : 1965497 R J M TRUCKING INC. FOR  THE FOLLOWING PERIOD:  
April 1, 2012 THROUGH January 15, 2015
Please include any LPR data also for the following plates: 
VP75211 CA
VP50228 CA
VP75059 CA
VP79685 CA
VP63312 CA
VP67298 CA
VP99163 CA</t>
  </si>
  <si>
    <t>PDR-15-0257</t>
  </si>
  <si>
    <t>Two requests for the time period of April 01, 2012 through November 30, 2014. 
1) Plate readings for the base plates listed below. 
2) Plate readings for USDOT#: 2167326, SILVA CREEK ENTERPRISES INC  dba  DRAGONS TRANSPORT
Vehicle Base Plates / VIN / Unit #: 
34092RP   WA  1FUJBBCK27PX36861       1010
38590RP   WA  1FUJA6CK36LW90201       1010 
47823RP   WA  4V4NC9TJ9AN292620        1010
34092RP   WA  1FUJBBCK27PX36861       1011
43075RP   WA  1FUJBBCK27PX36861       1011
31885RP   WA  1FUJA6CK47PX47936        1012 
B1990        OR  1FUJA6CK47PX47936        1012</t>
  </si>
  <si>
    <t>PDR-15-0296</t>
  </si>
  <si>
    <t>Information (plate readings, etc.) on  the following commercial motor vehicles for the time period of August 1, 2014 through February 1, 2015 (6 months).
The information will be used in conjunction with a federally rated safety compliance review of ALL STATES TRANSPORT LLC, USDOT 1866639
All vehicles have Oregon base plates
PLATE	JUR	YR	MAKE 	VIN 	                   UNIT
YAHN699	  OR	98	VOLV	4VG7DARJ8WN755307	70
YAGT756	  OR	11	FRGH	1FUJGLDR4BSAU6105	15
YAGC198	  OR	06	VOLV	4V4NC9TJ56N427163	28
YAHV273	  OR	12	VOLV	4V4NC9EH2CN553843	2012
YAHT512	  OR	12	FRGH	1FUJGEDV2CSBD6276	2</t>
  </si>
  <si>
    <t>PDR-15-0318</t>
  </si>
  <si>
    <t>Information (plate readings, etc.) on  the following commercial motor vehicles for the time period of August 1, 2014 through February 1, 2015 (6 months).
The information will be used in conjunction with a federally rated safety compliance review Y L T TRANSPORT INC , USDOT 2115168
All vehicles have Oregon base plates
PLATE	JUR	YR	MAKE 	VIN 	                   UNIT
YAGW995	  OR	04	VOLV	4V4NC9TH54N358081	4
YAHV668	  OR	09	VOLV	4V4NC9EJ99N278158	09</t>
  </si>
  <si>
    <t>PDR-15-0319</t>
  </si>
  <si>
    <t>Plate readings (locations and times) on following commercial motor vehicles for the time period of August 1, 2014 through January 31, 2015.
The information will be used in conjunction with a federally rated safety compliance review of FREESTYLE TRANSPORT LLC, USDOT 1577878
The vehicles have Oregon and Washington base plates
Plate           State    Vin                                          Unit #
36945RP  WA        4V4NC9TG68N492692         1
YAHV236  OR        4V4NC9TG68N492692         1
27524RP  WA         1FUJA6AV83LG33360         5
YAHU554  OR        4VG7DERH5XN780915       13
YAHQ839  OR        4V4NC9EH4BN529316        24
YAHV797  OR        4VG7DERH5XN780915       013
YAHS547  OR        4V4NC9GH61N259713       100
10988RP  WA         4V4ND3JJ7YN236649         214
39366RP  WA         4V4NC9TH96N412338       705
YAHV217  OR         4V4NC9EH5FN188384       777
YAHQ170  OR         1FUJA6CK76PN68014       801
YAHS806  OR         4V4NC9TH4AN282672      1768</t>
  </si>
  <si>
    <t>PDR-15-0341</t>
  </si>
  <si>
    <t>Deborah Dolezal</t>
  </si>
  <si>
    <t>Plate readings for USDOT #2209058, Big K Transport LLC. I am requesting the information for the period between 12/20/2011 through 12/3/2014. 
Plate numbers:
YAGS261  OREGON
YAGS262  OREGON
YAGS263  OREGON
YAGS264  OREGON</t>
  </si>
  <si>
    <t>PDR-15-0373</t>
  </si>
  <si>
    <t>License Plate Reader information for the January 2015 for the following plates. All plates are from the BC Canada
jurisdiction.
USDOT # - 757148
Plates:
10964P; 20786P; 10963P; 04254P; 04255P; 09026P; 13814P; 14774P; 22405P; HA6758; 10960P; P86837; 11952P; 05469P; 05470P; 02460P; DL3470; 21387P; 11935P; 10965P; 11504P; 14733P; 14736P; 14746P; 14771P; 14748P; 21398P; 02457P; 18783P; 18784P; 20099P; 07968P; 11957P; 22840P; 17419P; 11955P; 13805P; 13815P; 20111P; 19398P; 04252P; 16336P; 17393P; 18795P; 18791P; 18782P; 19377P; 21403P; 21401P; 22416P.</t>
  </si>
  <si>
    <t>PDR-15-0375</t>
  </si>
  <si>
    <t xml:space="preserve">Plate readings for the commercial motor vehicles shown below. I would also like to request plate readings for USDOT #0736059, Ice Castles, Inc. I am requesting the information for the time period from: July 1, 2012, through December 31, 2014. 
PLATE    JUR
52AR4P    MO; 13AN6Z    MO; 66AR0J    MO; 13AN5Z    MO; 60AR1S    MO; 60AR2S    MO; 64AR1V    MO; 69AR7V    MO; 72AR7X    MO; 72AR8X    MO; 78AR0W    MO; 78AR1W    MO. </t>
  </si>
  <si>
    <t>PDR-15-0383</t>
  </si>
  <si>
    <t>Plate readings for the commercial motor vehicles shown below. I would also like to request plate readings for USDOT #1367447, Tony's Transportation. I am requesting the information for the time period from February 12, 2013, through November 11, 2014. 
PLATE VP73917   JUR CA 
PLATE WP01016   JUR CA</t>
  </si>
  <si>
    <t>PDR-15-0387</t>
  </si>
  <si>
    <t>Plate readings for the commercial motor vehicles shown below. I would also like to request plate readings for USDOT #2332957, U.S. Express. I am requesting the information for the time period from September 9, 2012, through January 31, 2015. 
PLATE VP96189   JUR CA
PLATE WP36506   JUR CA
PLATE WP20730   JUR CA</t>
  </si>
  <si>
    <t>PDR-15-0388</t>
  </si>
  <si>
    <t>plate readings for the commercial motor vehicles shown below. I would also like to request plate readings for USDOT #1028912, Victory Transporation, LLC. I am requesting the information for the time period from: July 10, 2012, through January 17, 2015. 
PLATE WP25751   JUR CA
PLATE WP09325   JUR CA
PLATE VP04511   JUR CA
PLATE WP25797   JUR CA
PLATE WP25753   JUR CA
PLATE WP27211   JUR CA
PLATE VP98398   JUR CA
PLATE UP93298   JUR CA
PLATE WP00857   JUR CA
PLATE WP28266   JUR CA
PLATE WP12298   JUR CA
PLATE WP25750   JUR CA
PLATE VP32229   JUR CA
PLATE WP25676   JUR CA
PLATE WP25752   JUR CA
PLATE WP06928   JUR CA
PLATE 703F00    JUR MD
PLATE VP98351   JUR CA
PLATE WP02577   JUR CA
PLATE VP04512   JUR CA
PLATE VP86377   JUR CA
PLATE VP93151   JUR CA
PLATE WP16077   JUR CA
PLATE VP70650   JUR CA
PLATE WP08373   JUR CA
PLATE VP96741   JUR CA
PLATE VP64024   JUR CA
PLATE VP81204   JUR CA
PLATE WP00150   JUR CA
PLATE VP90860   JUR CA
PLATE VP36213   JUR CA
PLATE VP66559   JUR CA
PLATE VP75390   JUR CA
PLATE VP75482   JUR CA</t>
  </si>
  <si>
    <t>PDR-15-0389</t>
  </si>
  <si>
    <t xml:space="preserve">Plate readings/scale crossings on the commercial vehicles listed below: (all of these are from 2-2013 to 2-2015)
1)   Premier Transportation &amp; Warehousing Inc, USDOT #0419507:
               Plates:    VP84188 CA,   VP84187 CA,   VP34690 CA,   VP41251 CA,   VP84242 CA,   VP82350 CA,
                              VP75777 CA,   UP93974 CA,   UP93951 CA,   SD3319 IA,      ZBS458 OK,     PVH8639 OH,   
                              Z014728  UT   and   LG531  OK.
2)  Garden Fresh Restaurant Corp, USDOT #0865361:
               Plates:   WP28711 CA,  VP73757 CA,   VP81424 CA,    UP46767 CA,   and    VP98403 CA.
3)   Silva Bros &amp; Sons Trucking, USDOT #0715783:
               Plates:   VP25236 CA,    UP44983 CA,   WP05046 CA,   WP05045 CA,   WP21818 CA,  and    WP21819 CA.
</t>
  </si>
  <si>
    <t>PDR-15-0391</t>
  </si>
  <si>
    <t>Washington State Scale Crossing Information 
Sohi Bros USDOT 498005
30 Day Periods 
Dec 2014  
Jan 2015</t>
  </si>
  <si>
    <t>PDR-15-0415</t>
  </si>
  <si>
    <t>V3W 3F8</t>
  </si>
  <si>
    <t>Jan 2015 scale crossing information for USDOT 1813530 for the whole fleet.</t>
  </si>
  <si>
    <t>PDR-15-0457</t>
  </si>
  <si>
    <t>LPR data for USDOT #2291679 from 7/1/12 to 1/31/15. In addition I need LPR data for the following base plates for the same time period. Plate Numbers WP04217, WP28439, VP31353, WP49349, VP89576 and WP01310 all California plates.</t>
  </si>
  <si>
    <t>PDR-15-0524</t>
  </si>
  <si>
    <t xml:space="preserve">LPR data for the license plates listed on the attached Excel document in the email from 12/1/2012 through 12/31/2014. 
P S C INDUSTRIAL OUTSOURCING LP DBA PHILIP WEST INDUSTRIAL SERVICES
12/1/2012 to 12/31/2014								
</t>
  </si>
  <si>
    <t>PDR-15-0525</t>
  </si>
  <si>
    <t xml:space="preserve">Request plate readings/scale crossings as far back as you can go on the commercial vehicle listed below:
Company:   Mark Westfall Trucking Inc. (USDOT #0419507)
             Plate:  YAHB889   OR
</t>
  </si>
  <si>
    <t>PDR-15-0561</t>
  </si>
  <si>
    <t>NOR PASS TRANSPONDER REPORTS SHOWING DATE &amp; TIMES OF ALL WASHINGTON STATE SCALE CROSSINGS BETWEEN THE FOLLOWING DATES: 1/1/15 thru 1/31/15
|PLEASE RUN REPORT FOR USDOT 192473</t>
  </si>
  <si>
    <t>PDR-15-0569</t>
  </si>
  <si>
    <t>LPR data for USDOT #2098137 from 3/20/12 to 7/11/13. In addition I need LPR data for the following base plates for the same time period. Plate Numbers VP58709, VP58710 and VP99029 all California.</t>
  </si>
  <si>
    <t>PDR-15-0573</t>
  </si>
  <si>
    <t>LPR data for USDOT#2365034 from 7/1/12 to 12/31/14. In addition I need LPR data for the following base plates for the same time period. Plate Numbers 51711A, 53430A, 52001A, 52047A and 52303A.</t>
  </si>
  <si>
    <t>PDR-15-0576</t>
  </si>
  <si>
    <t>Scale crossing and Washington State inspections for Luco Inc.  USDOT#1465006.  Please provide any available scale data and inspections for this carrier for January 1, 2009 through December 31, 2014.</t>
  </si>
  <si>
    <t>PDR-15-0609</t>
  </si>
  <si>
    <t>Two requests for the time period of September 18, 2012 through January 14, 2015. 
1) Plate readings for the base plates listed below. 
2) Plate readings for USDOT#: 2342289, A&amp;B TRANSPORTATION
Vehicle Base Plates / VIN / Unit #: 
YAGZ858   OR    1FUYDSZB0WP919383        124
YTFA060    OR    1XP7D49XX4D809304          125
YAHB784    OR    1XP7D49XX4D809304         125
YAGZ876    OR    1FUJA3BD91PB38496         126
YAGV887   OR     4V4NC9JH22N331579          197
YCCS869   OR     4V4NC9JH22N331579          197
YTBG486   OR     4V4NC9JH22N331579          197</t>
  </si>
  <si>
    <t>PDR-15-0630</t>
  </si>
  <si>
    <t xml:space="preserve">LPR data for US DOT # 0178853 (Southern Pride Trucking Inc) from June 2012 through November 2013. In addition please provide the LPR data for the following license plates for the same time period:
Plate #  State 
See attached Excel spread sheet.
</t>
  </si>
  <si>
    <t>PDR-15-0648</t>
  </si>
  <si>
    <t xml:space="preserve">LPR data for US DOT # 0941954 (Delta Transport Inc) from July 2012 through July 2014. In addition please provide the LPR data for the following license plates for the same time period:
Plate #  State 
See attached excel document.
</t>
  </si>
  <si>
    <t>PDR-15-0666</t>
  </si>
  <si>
    <t xml:space="preserve">LPR data for US DOT # 2128548 (B S T Trucking) from June 2012 through December 2014. In addition please provide the LPR data for the following license plates for the same time period:
Plate #  State 
UP80766  CA
VP85835  CA
WP32782  CA
</t>
  </si>
  <si>
    <t>PDR-15-0668</t>
  </si>
  <si>
    <t xml:space="preserve">Plate readings (locations and times) on following commercial motor vehicles for the time period of September 1, 2014 through February 28, 2015.
The information will be used in conjunction with a federally rated safety compliance review of BEAVER TRANSPORT LLC, USDOT 1593321
All vehicles have Oregon base plates
Plate           State    Vin                                          Unit #
YAHW895  OR      4V4NC9RH92N325962        43
YAHW845  OR      4V4NC9TG57N456636        60
YAGP208  OR       4V4NC9RH92N325962        62
YAHW715  OR      4V4NC9GH03N344811        64
YAHB868  OR       4V4NC9GH03N344811        64
YAHU104  OR       1FUJGLDR49LAF8531        65
YAHQ866  OR       1FUJGLDRXASAH9541       66
YAGW939  OR      1FUJGLDR7CSBJ8612        67
YAHW716  OR      1FUJGLDRXASAH9541       101
</t>
  </si>
  <si>
    <t>PDR-15-0669</t>
  </si>
  <si>
    <t xml:space="preserve">Request for records of Washington state scale crossings for my fleet. 
US Dot: 745997
Request for 30 day periods: Oct 2014, Nov 2014, Dec 2014, Jan 2015, Feb 2015
</t>
  </si>
  <si>
    <t>PDR-15-0672</t>
  </si>
  <si>
    <t xml:space="preserve">Request information (plate readings, etc.) on  the following commercial motor vehicles for the time period of September 1, 2014 through March 1, 2015 (6 months).  The information will be used in conjunction with a federally rated safety compliance review ABSOLUTE FREIGHT LINES LLC, USDOT#: 1316085
All vehicles have Oregon base plates
PLATE	JUR	YR	MAKE 	VIN 	                   UNIT
YAGM105	  OR	03	FRGH	1FUJBBBG53PG99122	101
</t>
  </si>
  <si>
    <t>PDR-15-0675</t>
  </si>
  <si>
    <t xml:space="preserve">request information (plate readings, etc.) on  the following commercial motor vehicles for the time period of September 1, 2014 through March 1, 2015 (6 months).  The information will be used in conjunction with a federally rated safety compliance review ATLANTIC TRANSPORT LLC, USDOT#: 1499836
All vehicles have Oregon base plates.
PLATE	JUR	YR	MAKE 	VIN 	                   UNIT
YAHQ189	  OR	10	FRGH	1FUJCLDV7ALAS1043	15
YAHD776	  OR	10	FRGH	1FUJGLDR8ASAC2254	73
YAHC703	  OR	12	FRGH	1FUJGLDR1CSBD6454	75
YAHV867	  OR	14	FRGH	1FUJGLD66ELFR2733	77
YAHA323	  OR	09	FRGH	1FUJGLDR59LAL9345	78
YAGZ636	  OR	12	FRGH	1FUJGLDR6CSBC4123	79
YAHV269	OR	13	FRGH	1FUJGLDR6CSBC7474	80
YAHV608	OR	11	FRGH	1FUJGLDR6BSAX7579	80
</t>
  </si>
  <si>
    <t>PDR-15-0676</t>
  </si>
  <si>
    <t xml:space="preserve">information (plate readings, etc.) on  the following commercial motor vehicles for the time period of September 1, 2014 through March 1, 2015 (6 months).  The information will be used in conjunction with a federally rated safety compliance review ATLANTIC TRANSPORT LLC, USDOT#: 1499836
All vehicles have Oregon base plates.
PLATE	JUR	YR	MAKE 	VIN 	                   UNIT
YAHQ189	  OR	10	FRGH	1FUJCLDV7ALAS1043	15
YAHD776	  OR	10	FRGH	1FUJGLDR8ASAC2254	73
YAHC703	  OR	12	FRGH	1FUJGLDR1CSBD6454	75
YAHV867	  OR	14	FRGH	1FUJGLD66ELFR2733	77
YAHA323	  OR	09	FRGH	1FUJGLDR59LAL9345	78
YAGZ636	  OR	12	FRGH	1FUJGLDR6CSBC4123	79
YAHV269	OR	13	FRGH	1FUJGLDR6CSBC7474	80
YAHV608	OR	11	FRGH	1FUJGLDR6BSAX7579	80
</t>
  </si>
  <si>
    <t>PDR-15-0689</t>
  </si>
  <si>
    <t xml:space="preserve">LPR data for US DOT # 2198121 (I R B Transportation) from April 2012 through November 2014. In addition please provide the LPR data for the following license plates for the same time period:
Plate #  State 
VP99429  CA
VP77016  CA
VP95312  CA
</t>
  </si>
  <si>
    <t>PDR-15-0728</t>
  </si>
  <si>
    <t>LPR data for US DOT # 1757942 (Cargo Transit Inc) from Feb 2013 through June 2014. In addition please provide the LPR data for the following license plates for the same time period:
Plate #  State 
WP00038  CA; WP05935  CA; VP72876  CA; VP59343  CA; VP72881  CA; VP25002  CA; VP79304  CA; UP69235  CA; VP25000  CA; VP72878  CA; VP72879  CA; VP72880  CA; VP93665  CA; VP45400  CA; VP93655  CA; WP15530  CA; WP15682  CA; WP15684  CA; WP15528  CA; WP15686  CA; WP15529  CA; WP15683  CA; WP15685  CA; WP15681  CA; WP15783  CA</t>
  </si>
  <si>
    <t>PDR-15-0746</t>
  </si>
  <si>
    <t>LPR data for US DOT # 2041852 (West Coast Xpress LLC) from June 2012 through January 2015. In addition please provide the LPR data for the following license plates for the same time period:
Plate #  State: VP82969  CA; VP65796  CA; VP82935  CA; VP80145  CA; VP06667  CA; VP60123  CA; VP69703  CA; VP75293  CA; WP06315  CA; WP06313  CA; WP06378  CA; WP16887  CA; WP30677  CA; WP34053  CA; WP33315  CA.</t>
  </si>
  <si>
    <t>PDR-15-0771</t>
  </si>
  <si>
    <t>Washington State Scale Crossing information 30 day periods February 2015.  For Sohi Bros. USDOT 498005</t>
  </si>
  <si>
    <t>PDR-15-0772</t>
  </si>
  <si>
    <t>License plate reader data for the following:
USDOT #01467280  Vitek Inc. 8/1/2012 to 1/31/2015. 
In addition please provide LPR data for the base plates found on the attached Excel spreadsheet for the same time period.</t>
  </si>
  <si>
    <t>PDR-15-0773</t>
  </si>
  <si>
    <t xml:space="preserve"> Two requests for the time period of July  04, 2012 through July 05, 2013. 
1) Plate readings for the base plates listed below. 
2) Plate readings for USDOT#: 1893728, GODOY LOGISTICS LLC
Vehicle Base Plates / VIN / Unit #: 
VP87452  CA   2HSCUAPR88C694167           001
VP43093 CA    1FUYSSEB8YLA99210             03
VP93852 CA    1FUJA6DE15LU60664              09
VP59766 CA     1FUJBBCGX1PB38894           012
VP64168 CA     1FUYSXYB6YPB88839            24
VP53342 CA     4V4NC9TJ05N384001              35
VP92825 CA       4V4NC9GH86N427388          525
UP52214 CA     1FUJA6CG23LK70789          1729
VP72986 CA     1XP7D49X91D570498           2009
VP63751 CA     1FUJA6AV93LK77269           2334</t>
  </si>
  <si>
    <t>PDR-15-0806</t>
  </si>
  <si>
    <t xml:space="preserve"> Two requests for the time period of June 01, 2012 through January 16, 2013. 
1) Plate readings for the base plates listed below. 
2) Plate readings for USDOT#: 0773680, SEAN ALLS TRUCKING
Vehicle Base Plates / VIN / Unit #: 
YADF508   OR  1XP5DB9X9LD300038          1
</t>
  </si>
  <si>
    <t>PDR-15-0807</t>
  </si>
  <si>
    <t xml:space="preserve">Plate readings on the list of commercial motor vehicles on an Excel file - Attached.  Plate readings for the USDOT #0753210:  Western Merchandise Express Inc. 
For the following months:
July 2012  through January 2015 </t>
  </si>
  <si>
    <t>PDR-15-0859</t>
  </si>
  <si>
    <t xml:space="preserve">Plate readings on the list of commercial motor vehicles on an Excel file -Attached. Plate readings for the USDOT #0970938:  Quantum Transportation LP. 
I am requesting this information for the following months:
September 1, 2012  through February 28, 2015 </t>
  </si>
  <si>
    <t>PDR-15-0860</t>
  </si>
  <si>
    <t xml:space="preserve">Plate readings on the list of commercial motor vehicles on an Excel file - Attached. Plate readings for the USDOT #1850103:  Ontime Trucking. 
I am requesting this information for the following months:
December 2014 and January 2015. </t>
  </si>
  <si>
    <t>PDR-15-0861</t>
  </si>
  <si>
    <t xml:space="preserve">Plate readings/scale crossings on the commercial vehicle listed below from July 2013 to November 2014
Company:   Fat Kid Enterprises LLC    (USDOT #1953314)
             Plate:  38074RP   WA
                        38800RP   WA
                        39758RP   WA
                        36498RP   WA
</t>
  </si>
  <si>
    <t>PDR-15-0872</t>
  </si>
  <si>
    <t xml:space="preserve">Plate readings/scale crossings on the commercial vehicles listed below from May of 2013 through January 2014:
Company:   JR Horse Training    (USDOT #2377251)
             Plate:  YAGZ958   OR
</t>
  </si>
  <si>
    <t>PDR-15-0874</t>
  </si>
  <si>
    <t xml:space="preserve">Plate readings/scale crossings on the commercial vehicles listed below from May 2013 through August 2014:
Company:   Cooper, Bernie Trucking    (USDOT #0531067)
             Plate:  VP98075    CA
                        WP27757   CA
                        9D46955    CA
</t>
  </si>
  <si>
    <t>PDR-15-0875</t>
  </si>
  <si>
    <t xml:space="preserve">Plate readings for the commercial vehicle listed below.  The USDOT # is 1865389.  The company name is: T I T A Trucking.  I am requesting the information for the period of: April 1, 2012 through December 1, 2014. 
VP77313  CA
</t>
  </si>
  <si>
    <t>PDR-15-0876</t>
  </si>
  <si>
    <t>Plate readings for the commercial vehicles listed below.  The USDOT # is: 1868895.  The company name is: R A C Transportation Inc.  I am requesting information for the period of July 10, 2012 through May 3, 2014.  
WP19172  CA     Unit # 01
VP91541   CA     Unit # 108
VP91539   CA     Unit # 201
VP74543   CA     Unit # 204
YAHE738  OR     Unit # KOOL2</t>
  </si>
  <si>
    <t>PDR-15-0884</t>
  </si>
  <si>
    <t>Plate readings for the commercial vehicles listed below.  The USDOT # is: 0650596.  The company name is: Rodriguez Trucking.  I am requesting information for the period of July 16, 2012 through March 7, 2015
WP31303   CA          Unit # 22184
VP88152    CA          Unit # 965</t>
  </si>
  <si>
    <t>PDR-15-0885</t>
  </si>
  <si>
    <t>Plate readings for the commercial vehicles listed below.  The USDOT # is: 2024084.  The company name is Rodriguez Trucking.  I am requesting information for the period of July 8, 2012 through March 19, 2015.  
VP53976  CA
WP16839 CA</t>
  </si>
  <si>
    <t>PDR-15-0887</t>
  </si>
  <si>
    <t>Plate readings for the commercial vehicle(s) listed below.  The USDOT # is: 1895076.  The company name is: Oliva Trucking.  I am requesting information for the period of January 1, 2014 through March 31, 2015.  (Please wait until April 1, 2015 or after to capture information through March 31, 2015.)  
WP11171   CA     (Unit # 38)
WP21759   CA     (Unit # 39)</t>
  </si>
  <si>
    <t>PDR-15-0890</t>
  </si>
  <si>
    <t>Plate readings for the commercial vehicle(s) listed below.  The USDOT # is: 1380871.  The company name is: Affordable Moving&amp;Storage.  I am requesting information for the period of May 1, 2013 through January 7, 2015.  
VP70893  CA     (Unit # L18)
VP86948  CA     (Unit # L19)
VP97543  CA     (Unit # L20)
WP19988 CA     (Unit # L23)
WP19975 CA     (Unit # L24)
Z023974   UT     (Unit # 496232)
2191278    IN     (Unit # 570571)
1225428    IN     (Unit # 603468)
AE12323   AZ    (Unit # 629428)
2083830    IN     (Unit # 630386)
AG09683   AZ    (Unit # 696975)</t>
  </si>
  <si>
    <t>PDR-15-0893</t>
  </si>
  <si>
    <t>Plate readings for the commercial vehicles listed below.  The USDOT # is: 2354835.  The company name is: Ontrac Transportation Inc.  I am requesting information for the period of May 2, 2013 through January 31, 2015.  
WP00935   CA     (Unit # 2105)
WP26079   CA     (Unit # 2105)
WP28361   CA     (Unit # 2106)</t>
  </si>
  <si>
    <t>PDR-15-0894</t>
  </si>
  <si>
    <t>Plate readings on the attached list of commercial motor vehicle(s). I would also like to request plate readings for USDOT #0141506, Stafford Distributing. I am requesting the information for the period between June 1, 2012 and November 30, 2014. 
Plate Numbers: VP49179; VP83389; VP84861; VP98905; VP98904; WP02099; WP02098; WP11041; WP16171; WP20482; WP20481; WP20423; WP21535; WP21536; WP21537
WP25276; WP21538; WP25277; WP34424; WP34425; WP34426; WP34429.</t>
  </si>
  <si>
    <t>PDR-15-0917</t>
  </si>
  <si>
    <t>Two requests for the time period of July 09, 2013 through February 28, 2015. 
1) Plate readings for the base plates listed below. 
2) Plate readings for USDOT#: 2176679, SUMAL EXPRESS
Vehicle Base Plates / VIN / Unit #: 
VP77231   CA      1XP7BD9X17D645234        645</t>
  </si>
  <si>
    <t>PDR-15-0962</t>
  </si>
  <si>
    <t xml:space="preserve">LPR data for US DOT # 2029200  (M D Logistics LLC) from 04/01/2012 through 03/31/2015. In addition please provide the LPR data for the following license plates for the same time period:
38730RP WA, 28280RP WA, 30170RP WA, 30041RP WA, 43171RP WA, 35915RP WA, 37082RP WA, and 41378RP WA.   
</t>
  </si>
  <si>
    <t>PDR-15-0963</t>
  </si>
  <si>
    <t>Nor Pass Transponder Reports showing date &amp; times of all Washington State Scale crossings between the following dates:
3/1/2015 - 3/31/2015
Please run report for USDOT 192473</t>
  </si>
  <si>
    <t>PDR-15-0964</t>
  </si>
  <si>
    <t>Plate readings on the list of commercial motor vehicles on an Excel file I have attached. Also the request plate readings for the USDOT #2199000:  Protime Transportation Inc. 
For the following months:
January 2014 through March 31, 2015</t>
  </si>
  <si>
    <t>PDR-15-1001</t>
  </si>
  <si>
    <t>Plate readings (locations and times) on the following commercial motor vehicles for the time period of October 1, 2014 through March 31, 2015.
The information will be used in conjunction with a federally rated safety compliance review of EXPRESS LINE TRUCKING INC, USDOT 2475455
All vehicles have Oregon base plates
Plate           State    Vin                                          Unit #
YAHN942  OR       4V4NC9TH76N439103         101
YAHQ808  OR       4V4NC9TJ86N411913          102
YAHW784  OR      1FUJAGCK35PN45151         105</t>
  </si>
  <si>
    <t>PDR-15-1002</t>
  </si>
  <si>
    <t>Plate readings (locations and times) on the following commercial motor vehicles for the time period of October 1, 2014 through March 31, 2015.
The information will be used in conjunction with a federally rated safety compliance review of ON TIME TRANSPORT LLC, USDOT 1638262
All vehicles have Oregon base plates
Plate           State    Vin                                          Unit #
YAGW723  OR      1FUJBBCK37LW48067       777
YAFZ118    OR      1FUYSZYB6YLG09560      2602</t>
  </si>
  <si>
    <t>PDR-15-1003</t>
  </si>
  <si>
    <t>Washington state scale crossings for METAPAN TRUCKING INC. USDOT 1899788
Audit period 10/1/2012 to 12/31/2014
Plates:
California WP40051
California VP45344
California VP94658</t>
  </si>
  <si>
    <t>PDR-15-1004</t>
  </si>
  <si>
    <t>Washington State Scale Crossing information for Sohi Bros USDOT # 498005 for March 2015.</t>
  </si>
  <si>
    <t>PDR-15-1011</t>
  </si>
  <si>
    <t xml:space="preserve">Plate readings for the commercial motor vehicles listed below.  I would also like to request plate readings for the USDOT #2091859:  All Ways Transport Solutions LLC.  
For the following months:
April 1, 2012  through December 31, 2014.
Plates: YAGL066 &amp; YAGV852 </t>
  </si>
  <si>
    <t>PDR-15-1012</t>
  </si>
  <si>
    <t>Washington State Scale Crossing information for Premier Freight Systems Inc USDOT #745997 for March 2015</t>
  </si>
  <si>
    <t>PDR-15-1013</t>
  </si>
  <si>
    <t>V3W 6G8</t>
  </si>
  <si>
    <t>Two requests for the time period of March 13, 2013 through February 18, 2015. 
1) Plate readings for the base plates listed below. 
2) Plate readings for USDOT#: 1732851, FLATBED SOLUTIONS LLC
Vehicle Base Plates / VIN / Unit #: 
25061RP   WA      1XP5DR9X8SD378849        333
44055RP   WA      2HSCUAPR69C102590        497
WP32183   CA      1XP7D49X0AD793576       1017
36732RP   WA      1XKDPBEX34R065641       1214
26344RP   WA      1XKWDR9X1YR831487       2020
25066RP   WA      1XP5DB9X3VN423461       4040
26217RP   WA      1XP5DR9X8YD492293       5050
40663RP   WA      1XP5DU9X51D563197       6060
40963RP   WA      1XP5DB9X81D553848       7070
27550RP   WA      2WKPDCCH0TK941698      1010A</t>
  </si>
  <si>
    <t>PDR-15-1021</t>
  </si>
  <si>
    <t xml:space="preserve">Two requests for the time period of June 01, 2013 through January 14, 2015. 
1) Plate readings for the base plates listed below. 
2) Plate readings for USDOT#: 2086921,  D H S TRANSPORT
Vehicle Base Plates / VIN / Unit #: 
VP04472   CA     4V4NC9GH85N382192        101
VP81503   CA     4V4NC9GHX7N397005        102
VP88261   CA     4V4NC9GH77N452347        103
WP09761   CA     4V4NC9T899N278958        104
</t>
  </si>
  <si>
    <t>PDR-15-1035</t>
  </si>
  <si>
    <t>Anthony Hugo</t>
  </si>
  <si>
    <t>Information (plate readings, etc.) on  the following commercial motor vehicles for the time period of January 1, 2015 through April 5, 2015.  The information will be used in conjunction with a federally rated safety compliance review Dream Chaser LLC, USDOT#: 2252901
All vehicles have Oregon base plates.
PLATE	JUR	YR	MAKE 	VIN 	                   UNIT
YAHM842	  OR	07	VOLV	4V4NC9TG17N440689	126
YAHB910	  OR	07	VOLV	4V4NC9KK37N454079	206
YAHC396	  OR	02	VOLV	4V4NC9JH72N331254	207
YAHV868	  OR	05	VOLV	4V4NC9JH72N331254	777
YAHT424	  OR	12	VOLV	4V4NC9EH1CN536371	212</t>
  </si>
  <si>
    <t>PDR-15-1036</t>
  </si>
  <si>
    <t>PDR-15-1037</t>
  </si>
  <si>
    <t xml:space="preserve">Plate readings/scale crossings on the commercial vehicles listed below from September 2013 through January 2015:
Company:   Sandhu Trans Inc    (USDOT #2313722)
             Plate:  WP18816   CA
</t>
  </si>
  <si>
    <t>PDR-15-1046</t>
  </si>
  <si>
    <t>Request plate readings/scale crossings on the commercial vehicles listed below from June 2013 through January 2015:
Company:   VTI    (USDOT #2383769)
             Plate:  WP09164   CA
                        WP15665   CA
                        WP09099   CA
                        WP15836   CA
                        WP33218   CA
                        UP92735    CA</t>
  </si>
  <si>
    <t>PDR-15-1049</t>
  </si>
  <si>
    <t xml:space="preserve">Plate readings for the commercial vehicle(s) listed below.  The USDOT # is: 0703830.  The company name is: VILLALOBOS TRUCKING.  I am requesting information for the period of JAN 1, 2013 through DEC 31, 2014.  
B90501H    WA    (Unit #  8)
UP71216    CA     (Unit # 10)
38631RP    WA    (Unit # 10)
38632RP    WA    (Unit # 12)
</t>
  </si>
  <si>
    <t>PDR-15-1063</t>
  </si>
  <si>
    <t>Plate readings/scale crossings on the commercial vehicles listed below from August 2012 through April 2015:
Company:   American Express Lines LTD    (USDOT #2011871)
             Plate:  P781738  IL
                        P770762  IL
                        P779586  IL
                        P808373  IL
                        P781739  IL
                        P807331  IL
                        P807332  IL
                        P822971  IL</t>
  </si>
  <si>
    <t>PDR-15-1084</t>
  </si>
  <si>
    <t>Plate readings (locations and times) on following commercial motor vehicles for the time period of October 1, 2014 through March 31, 2015 (six months).
The information will be used in conjunction with a federally rated safety compliance review of VM TRUCKING LLC, USDOT 1979620
All vehicles have Oregon base plates
Plate           State    Vin                                             Unit #
YAGT914  OR          4V4NC9TG47N438418        01
YAGL757  OR         4V4NC9TG97N436180         02
YAHA389  OR         4V4NC9TK2EN154769        03</t>
  </si>
  <si>
    <t>PDR-15-1120</t>
  </si>
  <si>
    <t>Plate readings (locations and times) on following commercial motor vehicles for the time period of October 1, 2014 through March 31, 2015 (six months).
The information will be used in conjunction with a federally rated safety compliance review of FREYCO INC (DBA BOXES2BUSINESS), USDOT 536880
All vehicles have Oregon base plates
Plate           State    Vin                                             Unit #
YAGF011   OR      1M1AE07Y14N017562            1</t>
  </si>
  <si>
    <t>PDR-15-1125</t>
  </si>
  <si>
    <t>Plate readings (locations and times) on following commercial motor vehicles for the time period of October 1, 2014 through March 31, 2015 (six months).
The information will be used in conjunction with a federally rated safety compliance review of A M G TRANSPORT LLC, USDOT 2487420
All vehicles have Oregon base plates
Plate           State    Vin                                           Unit #
YAHD813  OR       2HSCNAPR77C423094       275
YAHV927  OR       2HSCNAPR77C423094       275
YAHQ859  OR       2HSCNAPR57C377149       276
YAHV928  OR       2HSCNAPR57C377149       276
YAHX498  OR       4V4NC9TG67N465071        277</t>
  </si>
  <si>
    <t>PDR-15-1126</t>
  </si>
  <si>
    <t xml:space="preserve">I am requesting plate readings for the commercial vehicle(s) listed below.  The USDOT # is: 1872881.  The company name is: HARMON TRUCKING LLC.  I am requesting information for the period of JAN 1, 2012 through NOV 3, 2014.  
23732RP   WA     (Unit # 66)
</t>
  </si>
  <si>
    <t>PDR-15-1215</t>
  </si>
  <si>
    <t xml:space="preserve">Plate readings for the commercial vehicle(s) listed below.  The USDOT # is: 1575755.  The company name is: GARCIA TRANSPORTATION.  I am requesting information for the period of DEC 29, 2012 through DEC 3, 2014.  
VP30650   CA     (Unit # 01)
VP77298   CA     (Unit # 02)
</t>
  </si>
  <si>
    <t>PDR-15-1216</t>
  </si>
  <si>
    <t xml:space="preserve">Plate readings for the commercial vehicle(s) listed below.  The USDOT # is: 1769385.  The company name is: R N G EXPRESS.  I am requesting information for the period of AUG 1, 2013 through JAN 14, 2015.  
VP45364    CA     
WP16616   CA 
WP24743   CA    </t>
  </si>
  <si>
    <t>PDR-15-1217</t>
  </si>
  <si>
    <t xml:space="preserve">LPR data for US DOT # 0256677 (COVAN WORLD WIDE MOVING INC) from 4/1/2012 through 3/31/2015. In addition please provide the LPR data for the following license plates for the same time period:
Plate #  State 
1061333  AL
1090787  AL
1044959  AL
1047716  AL
1033737  AL
1033050  AL
1041210  AL
BA505324 WV
1033065  AL
1033064  AL
1033911  AL
1045172  AL
1045174  AL
1007815  AL
1037610  AL
1007827  AL
1049381  AL
1045175  AL
1046489  AL
1049386  AL
1033735  AL
1049324  AL
1045176  AL
1049384  AL
1029988  AL
1049383  AL
1046487  AL
1046485  AL
1033738  AL
1049380  AL
1045590  AL
104932   AL
1049863  AL
1049864  AL
1061344  AL
1061328  AL
106219   AL
1061271  AL
1061306  AL
1061267  AL
1061219  AL
1061339  AL
1061358  AL
1061317  AL
1061264  AL
1061294  AL
1061345  AL
RP3B57   TX
1061255  AL
1061346  AL
1061301  AL
1061355  AL
1061313  AL
1061297  AL
106278   AL
1061278  AL
1061327  AL
1061262  AL
1061252  AL
106125   AL
211996   IN
1061309  AL
1061268  AL
1061341  AL
1061340  AL
1061208  AL
1061277  AL
1092634  IN
1069214  AL
1061237  AL
1061318  AL
1061356  AL
1061311  AL
1061222  AL
1061342  AL
1061359  AL
1061324  AL
1061310  AL
1061284  AL
1061321  AL
1061274  AL
1061322  AL
1061316  AL
1061270  AL
1061335  AL
1082886  AL
1061207  AL
1083501  AL
1083504  AL
1082872  AL
1083492  AL
1081858  AL
1082884  AL
1082875  AL
1229646  IN
1083502  AL
1083505  AL
1061337  AL
108276   AL
1082876  AL
1229727  IN
1083278  AL
1082868  AL
1061331  AL
1083274  AL
1082870  AL
1084930  AL
1061285  AL
1061325  AL
1082878  AL
1083497  AL
1086691  AL
1086548  AL
1083276  AL
1082874  AL
R025829  TX
1061329  AL
1086027  AL
1083279  AL
1082883  AL
1061332  AL
1061290  AL
1082879  AL
1083277  AL
1082873  AL
1083496  AL
1061336  AL
1083500  AL
1083494  AL
1082882  AL
1083499  AL
1082877  AL
10866    AL
1061338  AL
2256947  IN
1082880  AL
1082869  AL
1082881  AL
1091290  AL
1061347  AL
1090790  AL
1090788  AL
1091289  AL
1083491  AL
1061334  AL
1061249  AL
2294355  IN
1083493  AL
1091288  AL
1093568  AL
1061320  AL
1061213  AL
1089881  AL
1090998  AL
1094399  AL
1091291  AL
109100   AL
1094475  AL
</t>
  </si>
  <si>
    <t>PDR-15-1218</t>
  </si>
  <si>
    <t>LPR data for US DOT # 0661981 (SMITH, JAMES A TRANSPORTATION INC) from 6/1/2012 through 3/31/2015. In addition please provide the LPR data for the following license plates for the same time period:
Plate #  State
1025209  AL
1025196  AL
1025264  AL
1025206  AL
1025216  AL
1025212  AL
1025188  AL
1025220  AL
1025199  AL
1022273  AL
1027738  AL
1022272  AL
1025205  AL
1025208  AL
1023137  AL
1023133  AL
1023134  AL
1023132  AL
1022271  AL
1010806  AL
1025200  AL
1034198  AL
1025202  AL
1036899  AL
1042144  AL
1042385  AL
1040183  AL
1040027  AL
1042376  AL
1042696  AL
1034361  AL
X210HY   TN
1044347  AL
1049540  AL
1041907  AL
1034199  AL
1037769  AL
1072045  AL
1072049  AL
1072048  AL
1072041  AL
1072039  AL
1072040  AL
1072038  AL
1072043  AL
1072051  AL
1072596  AL
1072594  AL
1072599  AL
1072602  AL
1072047  AL
1072117  AL
1072595  AL
1072603  AL
1072035  AL
1072046  AL
1072053  AL
1072054  AL
1072044  AL
1072036  AL
1072042  AL
1072037  AL
1072593  AL
1072597  AL
1072598  AL
1072581  AL
1072050  AL
1072052  AL
1072592  AL
1072580  AL
1072582  AL
1072579  AL
1065131  AL
1083079  AL
1084232  AL
1072590  AL
1072587  AL
1091569  AL
1091950  AL</t>
  </si>
  <si>
    <t>PDR-15-1219</t>
  </si>
  <si>
    <t xml:space="preserve">Plate readings/scale crossings on the commercial vehicles listed below from July 2013 through January 2015:
Company:   Gemstar Express    (USDOT #1041671)
             Plate:  UP72239   CA
                        VP25101   CA
                        VP61277   CA
</t>
  </si>
  <si>
    <t>PDR-15-1220</t>
  </si>
  <si>
    <t>Doberman Trucking Corp</t>
  </si>
  <si>
    <t>Parvinder Singh</t>
  </si>
  <si>
    <t>Scale crossing record for Five different  License Plate number for  JAN,FEB,MARCH,APRIL ,2015 
Plate Number 
27623RP WA
29794RP WA
29795RP WA
29855RP WA
27573RP WA</t>
  </si>
  <si>
    <t>PDR-15-1226</t>
  </si>
  <si>
    <t xml:space="preserve">Plate readings/scale crossings on the commercial vehicles listed below from August 2012 through March 2014:
Company:   DÃƒÂ©cor MFG LLC    (USDOT #1727343)
             Plate:  1230565  IN
                        1212501  IN
</t>
  </si>
  <si>
    <t>PDR-15-1269</t>
  </si>
  <si>
    <t xml:space="preserve">Plate readings/scale crossings on the bus vehicles listed below from July 2012 through March 2015:
Company:   Triangle Charter Service LLC    (USDOT #1767297)
             Plate:  C65633B   WA
                        AAC2824   WA
                        ALJ4595    WA
                        B43899S   WA
                        ALJ4703    WA
</t>
  </si>
  <si>
    <t>PDR-15-1271</t>
  </si>
  <si>
    <t xml:space="preserve">Two requests for the time period of August 17, 2012 through January 14, 2015. 
1) Plate readings for the base plates listed below. 
2) Plate readings for USDOT#: 2318809, SOLARES, TULIO D
Vehicle Base Plates / VIN / Unit #: 
WP14127   CA  1FUYSWEB5XL904812         02
VP92429    CA  1FUJAHCG71LG85747         12
</t>
  </si>
  <si>
    <t>PDR-15-1283</t>
  </si>
  <si>
    <t xml:space="preserve"> Two requests for the time period of December 01, 2013 through January 14, 2015. 
1) Plate readings for the base plates listed below. 
2) Plate readings for USDOT#: 2337061, GOTTA GO HAULING LLC
Vehicle Base Plates / VIN / Unit #: 
YAHR487   OR     1FUYSSEB4YPB88099         01
C3345        OR      1FUYSSEB4YPB88099        01
YAHT264   OR      1FUJA6CG21PH16268         02
C8093        OR      1FUJA6CG21PH16268         02
YAHC117   OR      1FUJA6CG83LK48781         03
A6659         OR      1FUJA6CG83LK48781         03
YAGY301   OR       1XP5D49X85D883507         05
Z6749         OR       1XP5D49X85D883507         05
YAHP184    OR         1XP9D29X4EP169748         84
B7988         OR         1XP9D29X4EP169748         84
YAHP100    OR         1XKWDR9X0TR685334        96
B7663         OR         1XKWDR9X0TR685334         96
YAHR624   OR         1FUYSSZB4WP908506         98
C4187        OR          1FUYSSZB4WP908506         98
</t>
  </si>
  <si>
    <t>PDR-15-1284</t>
  </si>
  <si>
    <t>License Plate Reader information for the month of April 2015 for the following plates. All plates are from the BC Canada
jurisdiction.
USDOT # - 757148
Plates: 10964P; 20786P; 10963P; 04254P; 04255P; 09026P; 24284P; 13814P; 24283P; 14774P; 22405P; 10960P; 11952P; 05469P; 05470P; 02460P; DL3470; 21387P; 11935P; 10965P; 11504P; 14733P; 14736P; 14746P; 14771P; 14748P; 24286P; 02457P; 18783P; 18784P; 20099P; 24831P; 24831P; 07968P; 11957P; 22840P; 24833P; 17419P; 11955P; 13805P; 13815P; 19398P; 04252P; 16336P; 17393P; 18795P; 18791P; 18782P; 19377P; 21401P; 24301P; 26401P.</t>
  </si>
  <si>
    <t>PDR-15-1285</t>
  </si>
  <si>
    <t>Washington State Scale crossing information for 30 day periods - April 2015 - for USDOT 498005.</t>
  </si>
  <si>
    <t>PDR-15-1322</t>
  </si>
  <si>
    <t>Washington State Scale Crossing information for 30 day periods - April 2015 for USDOT 745997.</t>
  </si>
  <si>
    <t>PDR-15-1323</t>
  </si>
  <si>
    <t>LPR data for US DOT # 2360726  (VOLT LOGISTICS) from 9/1/13 through 2/28/15. In addition please provide the LPR data for the following license plates for the same time period:
Plate #  State
 33053RP   WA; 49905RP   WA; 48799RP   WA; 39670RP   WA; WP49004   CA; 44531RP   WA; 31142RP   WA; AK6158    ID; VP63017   CA; 46529RP   WA; VP41044   CA.</t>
  </si>
  <si>
    <t>PDR-15-1324</t>
  </si>
  <si>
    <t>LPR data for US DOT # 1674419 (COMMANDER TRANSPORT INC) from 6/1/2012 through 3/31/2015. In addition please provide the LPR data for the following license plates for the same time period:
Plate #  State
VP88357  CA; VP82911  CA; VP83006  CA; VP87842  CA; VP79337  CA; VP88531  CA; VP71096  CA; VP37578  CA; VP26603  CA; VP85226  CA; VP87023  CA; VP82980  CA; VP83021  CA; VP83013  CA; VP94724  CA; VP97588  CA; WP07823  CA; VP91331  CA; WP09317  CA; WP10934  CA; WP06386  CA; WP16864  CA; WP16869  CA; WP16868  CA; WP16899  CA; WP06340  CA; WP13839  CA; WP16918  CA; WP26881  CA; WP26880  CA; WP34002  CA; WP37948  CA; WP37813  CA; WP30697  CA; WP13662  CA; VP96971  CA.</t>
  </si>
  <si>
    <t>PDR-15-1342</t>
  </si>
  <si>
    <t xml:space="preserve">LPR data for USDOT#0710576 from 4/2/12 to 12/31/14. In addition I need LPR data for the following base plates for the same time period. Plate Numbers VP31940, VP31941, VP31942, VP31943, VP78387, VP78389, VP97733, VP89715, VP89717, VP89718, VP89719, VP99434, VP99435,
WP26911, WP26912, WP30478, WP19441, WP19442, UP74468, UP74738, UP89729, VP00724 and VP00725. 
</t>
  </si>
  <si>
    <t>PDR-15-1343</t>
  </si>
  <si>
    <t>LPR data for US DOT # 2324917  (SISTERS TRANSPORTATION) from DATE:  9/26/13 through DATE:  5/11/15. In addition please provide the LPR data for the following license plates for the same time period:
Plate #  State
WP05695   CA
WP08598   CA</t>
  </si>
  <si>
    <t>PDR-15-1359</t>
  </si>
  <si>
    <t xml:space="preserve">LPR DATA FOR US DOT #1254776: MARTINEZ BARAJAS, RAFAEL . FOR  THE FOLLOWING MONTHS:  
December 2013
January, February, March and April 2015
Please include any LPR data also for the following plate: 
YAGV933 OR
</t>
  </si>
  <si>
    <t>PDR-15-1360</t>
  </si>
  <si>
    <t>Two requests for the time period of June 01, 2013 through March 31, 2015. 
1) Plate readings for the base plates listed below. 
2) Plate readings for USDOT#: 1599658, E&amp;W EXPRESS
Vehicle Base Plates / VIN / Unit #: 
VP70887    CA  1FUJA6CK47PX11955          1 
WP25032   CA  1FUJA6CK47PX11955          1 
4P52438     CA   3HSCUAPR9BN263780         03 
WP52438   CA   3HSCUAPR9BN263780          03</t>
  </si>
  <si>
    <t>PDR-15-1373</t>
  </si>
  <si>
    <t>Nor Pass Transponder Reports showing date and times of all Washington State Scale Crossings between the following dates:
April 1 thru April 30.
Please run report for USDOT 192473</t>
  </si>
  <si>
    <t>PDR-15-1398</t>
  </si>
  <si>
    <t>Plate readings/scale crossings on the vehicles listed below from March 2013 through March 2015:
Company:   FABUSA US Transport Services LLC    (USDOT #2475062)
             Plate:  F8406M  FL
                        F0142S   FL
                        F3397S   FL
                        F4912L   FL
                        F8407M  FL</t>
  </si>
  <si>
    <t>PDR-15-1413</t>
  </si>
  <si>
    <t>Plate readings/scale crossings on the vehicles listed below from January 2013 through March 2015:
Company:   CORBER TRUCKING LLC    (USDOT #2079212)
             Plate:  27665RP   WA
                        46607RP   WA</t>
  </si>
  <si>
    <t>PDR-15-1470</t>
  </si>
  <si>
    <t>Scale Crossing for the month of April 2015 for USDOT 1813530 for the whole fleet.</t>
  </si>
  <si>
    <t>PDR-15-1471</t>
  </si>
  <si>
    <t xml:space="preserve">I would like to request plate readings on the attached list of commercial motor vehicle(s). I would also like to request plate readings for USDOT #1499032, Time DC. I am requesting the information for the period between July 1, 2012 through March 31, 2015. Thank you.
Plate Numbers:
Please see attached list. The plate numbers are on the far left column. Please let me know if this format does not work for
you.
</t>
  </si>
  <si>
    <t>PDR-15-1528</t>
  </si>
  <si>
    <t xml:space="preserve">License plate reader data form 10/1/2012 through 5/1/2015 for the following USDOT number:           USDOT 1331309.
In addition, Please provide LPR dta for the license plates found on the attached Excel spreadsheet for the same time period.
</t>
  </si>
  <si>
    <t>PDR-15-1529</t>
  </si>
  <si>
    <t>Plate readings/scale crossings on the vehicles listed below from July 2014 through October 2014:
Company:   M C H Transportation (Logistics)    (USDOT #1948060)
             Plate:  AD61640   AZ
                        AE54789   AZ
                        AE28529   AZ
                        AE28562   AZ
                        AE28530   AZ
                        AE28558   AZ</t>
  </si>
  <si>
    <t>PDR-15-1530</t>
  </si>
  <si>
    <t>Plate readings (locations and times) on following commercial motor vehicles for the time period of November 1, 2014 through May 28, 2015.
The information will be used in conjunction with a federally rated safety compliance review of N&amp;A TRANPORT LLC, USDOT 2360269
All vehicles have Oregon base plates
Plate           State    Vin                                             Unit #
YAHR742  OR      4V4NC9TH98N481257              4
YAHR927  OR      4V4NC9TH98N481291              5
YAHV980  OR      4V4NC9TK39N269256              6
YAGY690  OR      4V4NC9TH87N463119             01
YAGY691  OR      4V4NC9TG77N429289             02</t>
  </si>
  <si>
    <t>PDR-15-1556</t>
  </si>
  <si>
    <t>Plate readings (locations and times) on following commercial motor vehicles for the time period of November 1, 2014 through May 28, 2015.
The information will be used in conjunction with a federally rated safety compliance review of GLOBAL IMPORTING GROUP INC, USDOT 2181263
The vehicle has an Oregon base plate
Plate           State    Vin                                             Unit #
YARS792  OR        3ALHCYCY8FDGM3942         3</t>
  </si>
  <si>
    <t>PDR-15-1557</t>
  </si>
  <si>
    <t xml:space="preserve">Plate readings/scale crossings on the vehicles listed below from February 2012 through Nov 2014:
Company:   Maddison, Scott Trucking    (USDOT #0638893)
             Plate:  WP03471   CA
</t>
  </si>
  <si>
    <t>PDR-15-1558</t>
  </si>
  <si>
    <t>LPR data for US DOT # 2251501  (ECOFREIGHT) from 10/10/12 through 6/1/15. In addition please provide the LPR data for the following license plates for the same time period:
Plate #  State
 WP39516   CA;  WP39517   CA;  WP39518   CA;  WP39520   CA;  WP39519   CA;  WP39515   CA;  WP35975   CA;  WP35981   CA;  WP36001   CA.</t>
  </si>
  <si>
    <t>PDR-15-1574</t>
  </si>
  <si>
    <t xml:space="preserve"> Two requests for the time period of March 27, 2014 through January 14, 2015. 
1) Plate readings for the base plates listed below. 
2) Plate readings for USDOT#: 2178187, IRON WILL TRUCKING INC
Vehicle Base Plates / VIN / Unit #: 
AK5332    ID     3HSCUAPR7AN217881        208
AK4637    ID     3HSCUAPR7AN217881        208 
AK4637    ID     4V4NC9KJ39N269492          8165</t>
  </si>
  <si>
    <t>PDR-15-1575</t>
  </si>
  <si>
    <t xml:space="preserve">Plate readings/scale crossings on the vehicles listed below from August 2012 through Jan 2015:
Company:   Kelly, Gene E Trucking    (USDOT #1496482)
             Plate:  AK245    ID
</t>
  </si>
  <si>
    <t>PDR-15-1577</t>
  </si>
  <si>
    <t xml:space="preserve"> Two requests for the time period of July 08, 2013 through March 31, 2015. 
1) Plate readings for the base plates listed below. 
2) Plate readings for USDOT#: 2417885,  CONKER TRUCKING
Vehicle Base Plates / VIN / Unit #: 
YAHB372   OR     4V4NC9TH73N336906          5</t>
  </si>
  <si>
    <t>PDR-15-1620</t>
  </si>
  <si>
    <t>License plate reader data form 8/1/2012 through 4/30/2015 for the following USDOT number:           USDOT 0941034
In addition, Please provide LPR dta for the license plates found on the attached Excel spreadsheet for the same time period.</t>
  </si>
  <si>
    <t>PDR-15-1621</t>
  </si>
  <si>
    <t>Nor Pass Transponder reports showing date &amp; times of all Washington State Scale Crossings between the following dates:
May 1, 2015 thru May 31, 2015.
Please run report for USDOT 192473</t>
  </si>
  <si>
    <t>PDR-15-1623</t>
  </si>
  <si>
    <t xml:space="preserve">Information (plate readings, etc.) on  the following commercial motor vehicles for the time period of January 1, 2015 through June 1, 2015 (5 months).  The information will be used in conjunction with a federally rated safety compliance review on SUNSHINE PLUS LLC, USDOT#: 2571666
PLATE	STATE	MAKE	VIN	UNIT
YAHW835	OR	VOLV	4V4NC9GHX6N421463	2
YAHW836	OR	KW	1XKTD49X56J150007	4
YAHW844	OR	VOLV	4V4ND4JH5YN242968	5
YAHZ213	OR	FRGH	1FUYSSEB3WP896659	6
YAHY506	OR	VOLV	4V4NC9GH83N321731	9
YAHV290	OR	VOLV	4V4NC9GH83N321731	9
YAHY476	OR	FRGH	1FUYSSEB3XP804306	50
</t>
  </si>
  <si>
    <t>PDR-15-1625</t>
  </si>
  <si>
    <t xml:space="preserve">Plate readings/scale crossings on the vehicles listed below from August 2012 through Jan 2015:
Company:   Teddy &amp; SonsCompnay Inc    (USDOT #2504239)
             Plate:  9D98568   CA
</t>
  </si>
  <si>
    <t>PDR-15-1626</t>
  </si>
  <si>
    <t xml:space="preserve">Plate readings/scale crossings on the vehicles listed below from August 2012 through April 2015:
Company:   Zamorano Transport LLC    (USDOT #1526762)
             Plate:  YAHN696  OR
                        YAHN697  OR
                        YAHS474  OR
                        YAHR875  OR
                        YAGT025  OR
</t>
  </si>
  <si>
    <t>PDR-15-1628</t>
  </si>
  <si>
    <t>Plate readings/scale crossings on the vehicles listed below from Nov 2013 through April 2015:
Company:   Jenni's Trucking LLC    (USDOT #2426465)
             Plate:  YAHM876  OR
                        YAHN917   OR
                        YAHU522   OR
                        YAHN523   OR</t>
  </si>
  <si>
    <t>PDR-15-1629</t>
  </si>
  <si>
    <t>Plate readings/scale crossings on the vehicles listed below from DEC 2014 through April 2015:
Company:   Native Transport LLC    (USDOT #2560016)
             Plate:  YAHY085   OR
                        YAHV748   OR
                        YAHV749   OR
                        YAHV750   OR
                        YAHV751   OR
                        YAHY412   OR</t>
  </si>
  <si>
    <t>PDR-15-1630</t>
  </si>
  <si>
    <t xml:space="preserve">Two requests for the time period of August 28, 2013 through January 14, 2015. 
1) Plate readings for the base plates listed below. 
2) Plate readings for USDOT#: 1312312,  E&amp;S EXPRESS
Vehicle Base Plates / VIN / Unit #: 
VP91490    CA    1FUJBBDRXADAN2082         40 
WP30071   CA   1FUJBBDRXADAN2082          40 
WP15860   CA   1FUJGLDR89LAF0304          344 
UP36414    CA    1FUJA3BD31PB38493         777 </t>
  </si>
  <si>
    <t>PDR-15-1656</t>
  </si>
  <si>
    <t>Two requests for the time period of July 01, 2014 through January 14, 2015. 
1) Plate readings for the base plates listed below. 
2) Plate readings for USDOT#: 1600235,  ARROYO&amp;SON'S TRUCKING
Vehicle Base Plates / VIN / Unit #: 
UP58177   CA  1FUYSSEB1YLD10709        777</t>
  </si>
  <si>
    <t>PDR-15-1658</t>
  </si>
  <si>
    <t>USDOT 498005 - Washington State scale crossing information for 30 day periods - May 2015.</t>
  </si>
  <si>
    <t>PDR-15-1673</t>
  </si>
  <si>
    <t>Premier Freight Systems Inc USDOT 745997
Washington State Scale crossing information for 30 day periods May 2015</t>
  </si>
  <si>
    <t>PDR-15-1677</t>
  </si>
  <si>
    <t>V3W 5G8</t>
  </si>
  <si>
    <t>Plate readings/scale crossings on the vehicles listed below from Sept 2012 through October 2014:
Company:   BSF Trucking Inc.    (USDOT #0923799)
             Plates:   YAGH305   OR
                           YAES013   OR
                           YAEL258   OR
                           YAFD276   OR</t>
  </si>
  <si>
    <t>PDR-15-1700</t>
  </si>
  <si>
    <t xml:space="preserve">Plate readings on the list of commercial motor vehicles shown below. I would also like to request plate readings for the USDOT #1537302, Scoggins Transport, LLC. I am requesting this information for the period from: October 1, 2012, through February 28, 2015. 
 PLATE    JUR 
 46584RP   WA 
 08484RP   WA 
</t>
  </si>
  <si>
    <t>PDR-15-1709</t>
  </si>
  <si>
    <t xml:space="preserve">Plate readings on the list of commercial motor vehicles shown below. I would also like to request plate readings for the USDOT #1267647, Bohdan Transport, Inc. I am requesting this information for the period from: October 1, 2012, through June 2, 2015. 
PLATE    JUR 
P523337  IL
P629401  IL
P651622  IL
P664233  IL
P750327  IL
P778157  IL
P788585  IL
P799863  IL
P799864  IL
P868625  IL
</t>
  </si>
  <si>
    <t>PDR-15-1710</t>
  </si>
  <si>
    <t>Plate readings on the list of commercial motor vehicles shown below. I would also like to request plate readings for the USDOT #2042223, Boxer Express, Inc. I am requesting this information for the period from: January 10, 2013, through April 30, 2015. 
PLATE    JUR 
003UKP   CO
2012025  IN
2034279  IN
322XAI   CO
41487W   WI
578XAI   CO
623XAK   CO
877XAK   CO
901XAJ   CO
F1916P   FL
P732029  IL
P732030  IL
P740066  IL
P750342  IL
P767263  IL
P770839  IL
P780730  IL
P782401  IL
P784118  IL
P784118  IL
P791854  IL
P805768  IL
P810098  IL
P821063  IL
P828060  IL
P828062  IL
P839751  IL
P858109  IL
P859705  IL
P864851  IL
P864852  IL
P866046  IL
Z6941U   FL</t>
  </si>
  <si>
    <t>PDR-15-1711</t>
  </si>
  <si>
    <t xml:space="preserve">I would like to request plate readings on the list of commercial motor vehicles shown below. I would also like to request plate readings for the USDOT #0431825, F T I. I am requesting this information for the period from: October 1, 2012, through March 31, 2015. 
PLATE    JUR 
1497PF   ON
P535690  IL
P549827  IL
P585844  IL
P596598  IL
P598657  IL
P601133  IL
P607671  IL
P648688  IL
P716701  IL
P743765  IL
P743766  IL
P743767  IL
P759923  IL
P772405  IL
P782024  IL
P784510  IL
P785702  IL
P785706  IL
P793465  IL
P794011  IL
P794041  IL
P802197  IL
P808002  IL
P836901  IL
P838742  IL
P860998  IL  </t>
  </si>
  <si>
    <t>PDR-15-1712</t>
  </si>
  <si>
    <t xml:space="preserve">Plate readings/scale crossings on the vehicles listed below from April 2013 through May 2015:
Company:   Joel's Trucking    (USDOT #0754880)
             Plates:   32567RP    WA
</t>
  </si>
  <si>
    <t>PDR-15-1713</t>
  </si>
  <si>
    <t>S&amp;J Transport</t>
  </si>
  <si>
    <t>PDR-15-1714</t>
  </si>
  <si>
    <t>V4C 2H7</t>
  </si>
  <si>
    <t>Plate readings/scale crossings on the vehicles listed below from April 2013 through March 2015:
Company:   Integrated Biomass Resources LLC    (USDOT #2385424)
             Plates:   YAHA526   OR
                           YAHD634   OR
                           YCBU154   OR
(</t>
  </si>
  <si>
    <t>PDR-15-1736</t>
  </si>
  <si>
    <t>LPR DATA FOR US DOT # : 1459023  CARTER CARRIERS. FOR  THE FOLLOWING MONTHS:  
OCT 2012; NOV 2012; SEPT 2013; OCT 2013; FEB 2014; FEB 2015; MAR 2015; APRIL 2015
Please include any LPR data also for the following plates: 
UP58345  CA; UP91754  CA; VP31277  CA; VP59802  CA; VP65945  CA; VP65946  CA; VP69836  CA; VP95241  CA; WP00889  CA; WP01666  CA; WP08364  CA</t>
  </si>
  <si>
    <t>PDR-15-1751</t>
  </si>
  <si>
    <t>S&amp;J Transport, Ltd.</t>
  </si>
  <si>
    <t>Not legal owner or designee of legal owner.</t>
  </si>
  <si>
    <t>Scale timings for all our units crossing all over in Washington. US DOT # 909286.</t>
  </si>
  <si>
    <t>PDR-15-1768</t>
  </si>
  <si>
    <t xml:space="preserve">LPR data for US DOT # 2279633 (Power Truck Lines Inc) from June 1, 2012 through January 31, 2015. In addition please provide the LPR data for the following license plates for the same time period:
Plate #  State    
Please see attached file for Plate# and State      
</t>
  </si>
  <si>
    <t>PDR-15-1781</t>
  </si>
  <si>
    <t xml:space="preserve"> Two requests for the time period of August 01, 2012 through January 14, 2015. 
1) Plate readings for the base plates listed below. 
2) Plate readings for USDOT#: 0529959,  ROADTEX TRANSPORTATION CORP
Vehicle Base Plates / VIN / Unit #:
AM104H    NJ    1FTYY96B6WVA27353        SC5  
AM290P    NJ    2HSFHASRXRC013601        553 
AM823X    NJ    1M1AA13Y8YW119772         557 
AM938X    NJ    1HTSDAAN81H350804          569
 AM697Z    NJ    2FWWHECB9YAF39541        575
 AP979L    NJ     2FWWHECB9YAF39541        575
AN790U    NJ    2FWWHECB8XAF22535        577
AN432C    NJ    1M1AA13Y11W141246          581
AN317F    NJ     1M1AA08X71W022675         584
AN996K    NJ     1FUJA6AV44LM28861         588
AN679Z    NJ     1FUJA6AV44LM28861         588
AP648V    NJ     1HSCBAER0YJ078926        SC26
AP852R    NJ     1FUJGEDV5CSBM0066     413390
32852RP   WA  1FUJGEBG1CSBP3747      432253
30803RP   WA  1FUJGECK49LAD7534       446920
B42613K   WA  1HTMMAAN46H387961      450077
28697RP   WA  1FVACXDC36HW80001     462322
37860RP   WA  1FUJGEBG1DSBX6195     482049        (SEE 
2038882   IN    4V4NC9EH3CN538283         609813
VP99400   CA  2HSCUAPR19C104490        613144
43287RP   WA 1FUJGECK99LAG4048        614032
AP852R    NJ   1FUJGEDV5CSBM0066       4133390
</t>
  </si>
  <si>
    <t>PDR-15-1782</t>
  </si>
  <si>
    <t>Plate readings/scale crossings on the vehicles listed below from November 2014 through March 2015:
Company:   Titan Transport Inc    (USDOT #1196888)
             Plates:   YCCX285   OR</t>
  </si>
  <si>
    <t>PDR-15-1783</t>
  </si>
  <si>
    <t xml:space="preserve">Plate reader data for U S Carriers from 9/1/2012 to 4/30/2015 for the following USDOT #1873472
In addition please provide LPR data for U S Carriers the following base plates found on the attached Excel spreadsheet for the same time period.
</t>
  </si>
  <si>
    <t>PDR-15-1810</t>
  </si>
  <si>
    <t>Plate readings/scale crossings on the vehicles listed below from February 2013 through June 2014:
Company:   K &amp; K Orchard LLC    (USDOT #1803260)
             Plates:   YAGY027   OR
                           YAGY059   OR</t>
  </si>
  <si>
    <t>PDR-15-1860</t>
  </si>
  <si>
    <t xml:space="preserve"> Two requests for the time period of January 01, 2014 through January 14, 2015. 
1) Plate readings for the base plates listed below. 
2) Plate readings for USDOT#: 2189295,  M B TRANSPORTATION LLC
Vehicle Base Plates / VIN / Unit #:
IC42MU    GA   4V4NC9EJ89N20116            082
P723078   IL     4V4NC9GH27N457438        380
P836019   IL     4V4NC9GH27N457438        380
P702264   IL     4V4NC9GH17N457429        391
P700871   IL     4V4NC9GH17N457446        395
P714552   IL     4V4NC9GH47N457456        397
P734850   SC   4V4NC9GH47N457456        397
P707048   SC  4V4NC9GH97N457453        753
P725654   SC  4V4NC9GH97N457453        753
P725652   SC  1FUJA6CK25LU81434         755
P725653   SC  4V4NC9GH07N457423        757
P726668   SC  2HSFBASR3XC080023        759
P801444   IL   1FUJBBCK9ADAG5700       2819
P836022   IL   1FUJBBCK9ADAG5700       2819
P801445   IL   1FUJBBCKXADAG5687       2911
P836023   IL   1FUJBBCKXADAG5687       2911
P801446   IL   1FUJBBCK1ADAG5707       2913
P836024   IL   1FUJBBCK1ADAG5707       2913
P801447   IL   1FUJBBCKXADAG5737       2915
P836025   IL   1FUJBBCKXADAG5737       2915
Vehicle Base Plates / VIN / Unit # (Continued):
P801448   IL  1FUJBBCK3ADAG5658       2917
P836026   IL  1FUJBBCK3ADAG5658       2917
P801449   IL  1FUJBBCK2ADAG5649       2919
P836027   IL  1FUJBBCK2ADAG5649       2919
P804911   IL 1FUJBBCK5ADAG5631       2921
P836028   IL 1FUJBBCK5ADAG5631       2921
P804912   IL 1FUJBBCKXADAG5673       2923
P836029   IL 1FUJBBCKXADAG5673       2923
P804913   IL 1FUJBBCK0ADAG5729       2925
P836030   IL 1FUJBBCK0ADAG5729       2925
P804914   IL 1FUJBBCK3ADAG5739       2927
P836031   IL 1FUJBBCK3ADAG5739       2927
P741382   IL 1FVXA7005BDAZ2178       3001
P836032   IL 1FVXA7005BDAZ2178       3001
P741383   IL  1FVXA7005BDAZ2179       3003
P836033   IL  1FVXA7005BDAZ2179       3003
P743131   IL  1FVXA7003BDAZ2180       3005
P836034   IL  1FVXA7003BDAZ2180       3005
P743132   IL  1FVXA7005BDAZ2181       3007
P836035   IL  1FVXA7005BDAZ2181       3007
P746431   IL  1FVXA7007BDAZ2182       3009
P836036   IL  1FVXA7007BDAZ2182       3009
P821247   IL  1FVXA7009BDAZ2183       3011
P836037   IL  1FVXA7009BDAZ2183       3011
P758407   IL  1FVXA7001CLBP3847       3013
P836038   IL  1FVXA7001CLBP3847       3013
P758408   IL  1FVXA7005CLBP3849       3015
P836039   IL  1FVXA7005CLBP3849       3015 
P758409   IL  1FVXA7002CLBP3856        3017
P836040   IL  1FVXA7002CLBP3856        3017</t>
  </si>
  <si>
    <t>PDR-15-1861</t>
  </si>
  <si>
    <t>License Plate Reader information and Camera Information for the month of June 2015 for the following plates. All plates are from the BC Canada
jurisdiction.
USDOT # - 757148
Plates: 10964P; 20786P; 10963P; 04254P; 26374P; 04255P; 09026P; 24284P; 13814P; 24283P; 14774P; 22405P; 10960P; 11952P; 02460P; DL3470; 21387P; 10965P; 11504P; 14733P; 14736P; 14746P; 14771P; 26399P; 24286P; 02457P; 18784P; 20099P; 24831P; 24832P; 07968P; 11957P; 22840P; 24833P; 17419P; 11955P; 13805P; 13815P; 19398P; 04252P; 16336P; 17393P; 18795P; 18791P; 18782P; 19377P; 22416P; 24301P; 26401P; 26362P; 27202P</t>
  </si>
  <si>
    <t>PDR-15-1907</t>
  </si>
  <si>
    <t xml:space="preserve">plate readings (locations and times) on following commercial motor vehicles for the time period of January 1, 2015 through June 30, 2015.
The information will be used in conjunction with a federally rated safety compliance review of TOP LINE TRUCKING LLC, USDOT 2440186.
All vehicles have Oregon base plates
Plate           State    Vin                                             Unit #
YAHV917  OR       4V4NC9JH01N308915            01
YAHQ014  OR       4VG7DEJFXWN747062          02
YARS166  OR       3D7MU48C04G186805            08
YAHV758  OR       1FUJGLDR4BSAT0633          103
YAHY403  OR       4V4NC9TH54N353589           555
YAHV227  OR       4V4NC9TG24N370468           710
YAHZ810  OR       4V4NC9TG46N400525           714
</t>
  </si>
  <si>
    <t>PDR-15-1909</t>
  </si>
  <si>
    <t xml:space="preserve">Scale crossing data for FIL 4 13 Trucking Inc.  USDOT#1156552.  Please provide scale data for this carrier for the months of December 2012,  April 2013, November 2014 and December 2014. </t>
  </si>
  <si>
    <t>PDR-15-1910</t>
  </si>
  <si>
    <t>Premier Freight Systems Inc.  USDOT #745997
Washington State Scale crossing information for 30 day periods, June 2015</t>
  </si>
  <si>
    <t>PDR-15-1911</t>
  </si>
  <si>
    <t>Sohi Bros USDOT # 498005
Washington State Scale Crossing information for 30 day periods, June 2015</t>
  </si>
  <si>
    <t>PDR-15-1913</t>
  </si>
  <si>
    <t>NOR PASS Transponder Reports Showing date and times of all Washington State Scale Crossings between the following dates:
6/1/2015 thru 6/30/2015
Please Run report for USDOT 192473.</t>
  </si>
  <si>
    <t>PDR-15-1914</t>
  </si>
  <si>
    <t xml:space="preserve">I would like to request plate readings/scale crossings on the vehicles listed below from January 2014 through March 2014:
Company:   Hall, Kurtis    (USDOT #2122986)
             Plates:   YAGL600   OR
</t>
  </si>
  <si>
    <t>PDR-15-2077</t>
  </si>
  <si>
    <t xml:space="preserve">LPR data for US DOT # 1234797  (NER ART TRANSPORTATION) from 10/1/2012 through 2/28/15. In addition please provide the LPR data for the following license plates for the same time period:
Plate #  State
VP97741   CA
WP01776   CA
WP08668   CA
WP26116   CA
WP19674   CA
WP15188   CA
WP26904   CA
WP13577   CA
VP99525   CA
WP26903   CA
WP45233   CA
WP19231   CA
WP15004   CA 
WP06390   CA 
WP27609   CA 
WP01894   CA 
VP98468   CA 
WP04253   CA 
WP08394   CA 
</t>
  </si>
  <si>
    <t>PDR-15-2111</t>
  </si>
  <si>
    <t>Plate readings for the commercial vehicle(s) listed below that have the company name associated with the USDOT #: 2346154, which is: Done Right Hauling LLC.  I am requesting information for the period of FEB 21, 2014 through FEB 11, 2015.  
YARR242   (OR credential)    (Unit # 1)
YAHP591   (OR credential)    (Unit # 2)
YAHT996   (OR credential)    (Unit # 2)
D0298        (OR credential)    (Unit # 2)</t>
  </si>
  <si>
    <t>PDR-15-2112</t>
  </si>
  <si>
    <t xml:space="preserve">LPR data for US DOT # 0865982  (VALDIVIA TRANSPORT) from 10/1/2012 through January 14, 2015. In addition please provide the LPR data for the following license plates for the same time period:
Plate #  State 
VP67938   CA
VP80545   CA
UP59488   CA
WP14104   CA
RJ6M20    TX
WP20512   CA
</t>
  </si>
  <si>
    <t>PDR-15-2113</t>
  </si>
  <si>
    <t>Renee Jaffer</t>
  </si>
  <si>
    <t xml:space="preserve">Washington Scale Information for  JT Trucking LLC, USDOT #1638262, Unit 2602 Plate YAFZ2118 OR  and Unit 777 Plate YAGW723 for the time period beginning March 1, 2014 and ending January 14, 2015.  </t>
  </si>
  <si>
    <t>PDR-15-2115</t>
  </si>
  <si>
    <t xml:space="preserve">LPR data for US DOT # 1745683 Grewal Trans Inc dba G T I from 10/1/2012 through 5/31/2015. In addition, please provide the LPR data for the license plates listed below.
VP59328	CA		WP03760	CA
VP77121	CA		WP03771	CA
VP78035	CA		WP05464	CA
VP79414	CA		WP06357	CA
VP85220	CA		WP07945	CA
VP90306	CA		WP09569	CA
VP90311	CA		WP09601	CA
VP90319	CA		WP10011	CA
VP90337	CA		WP14128	CA
VP90341	CA		WP18620	CA
VP90342	CA		WP18710	CA
VP90918	CA		WP24971	CA
VP92736	CA		WP24974	CA
VP93775	CA		WP25813	CA
VP96216	CA		WP25929	CA
WP03706	CA		WP25930	CA
WP03750	CA		WP25944	CA
WP03757	CA		WP26463	CA
WP03759	CA		WP27736	CA
WP27751	CA		WP32859	CA
WP27752	CA		WP36787	CA
WP27792	CA		WP37412	CA
WP27806	CA		WP40458	CA
WP32767	CA		WP42039	CA
WP32778	CA		WP47936	CA
WP32781	CA		WP47937	CA
WP32797	CA		WP47976	CA
WP32828	CA		WP60825	CA
</t>
  </si>
  <si>
    <t>PDR-15-2275</t>
  </si>
  <si>
    <t xml:space="preserve">Plate readings for USDOT #1281660, Monson &amp; Sons. For the period between September 1, 2012 through June 31, 2015. Thank you. </t>
  </si>
  <si>
    <t>PDR-15-2309</t>
  </si>
  <si>
    <t>NOR PASS Tranponder reports showing date and times of all Washington State Scale crossings between the following dates:  7/1/2015 thru 7/31/2015.  Please run report for USDOT 192473.</t>
  </si>
  <si>
    <t>PDR-15-2310</t>
  </si>
  <si>
    <t xml:space="preserve">License plate reader data from  11/1/2012 through 6/30/2015 for Top Carriers LLC with the following USDOT number:           USDOT 1276446
In addition, Please provide LPR dta for the license plates found on the attached Excel spreadsheet for the same time period.
</t>
  </si>
  <si>
    <t>PDR-15-2355</t>
  </si>
  <si>
    <t xml:space="preserve"> Two requests for the time period of October 02, 2012 through July 31, 2015. 
1) Plate readings for the base plates listed below. 
2) Plate readings for USDOT#: 1781491,  NATIONAL FREIGHT SOLUTION INC
Vehicle Base Plates / VIN / Unit #: 
P536574    IL	4V4ND4JJ9YN779345	          8
P712471    IL	1FUJA6CK34LK24541	        90
P810730  IL	1XKYD49X4EJ414080	      140
P723952  IL	1XP7D69XX3D596946	      151
P723953  IL	4V4NC9JH61N260787	      152
P701289  IL	3HSDJSJR9BN340692	      154
P732274  IL	4V4NC9JH58N483694	      155
P801609  IL	4V4NC9GH87N435041	      157 
P817457  IL	1XPHDU9X59D771315	      158
P712471  UT	4VG7DAJH1XN770337	       159
A003723  UT	4VG7DAJH1XN770337	        701</t>
  </si>
  <si>
    <t>PDR-15-2374</t>
  </si>
  <si>
    <t>LPR data for US DOT # 2577687  (E T A FREIGHT LLC) from August 25, 2014 through August 20, 2015. In addition please provide the LPR data for the following license plates for the same time period:
 WP55948   CA;  WP39520   CA;  WP64383   CA;  WP39519   CA;  WP35975   CA;  WP35981   CA;  WP36001   CA;  WP50098   CA</t>
  </si>
  <si>
    <t>PDR-15-2377</t>
  </si>
  <si>
    <t xml:space="preserve"> Two requests for the time period of October 26, 2013 through July 20, 2015. 
1) Plate readings for the base plates listed below. 
2) Plate readings for USDOT#: 2430734,  FULL TRUCKING SERVICES INC
Vehicle Base Plates / VIN / Unit #: 
P849312   IL  4V4NC9GH46N396737          2
VP97659   CA  1FUJGLCK88LAA7200          7
82AS4       MO  1XPHD49X5CD153158           9
82AS4D     MO  1XPHD49X5CD153158          9
P851972     IL    4V4NC9EJ8AN289947          04
P813302   IL    4V4NC9TG58N496183            10
P836513   IL  1XKTD69X11J858436              11
43AR9V    MO  2HSCTAPR09C145907         12
C143AE    GA  1FUJGLBG3CLBC8240         14
P861424   IL  1XP7D49X2AD102063             20
P848941   IL  1XP7D49X9AD102027             21
P836776   IL  1XP7D49X09D790009              22
P816061   IL  1FUJBBAV05LU24233         23
P840468   IL  1FUJBBAV05LU24233         23
P822733   IL  1XKTDU9X97J155499         27
P840379   IL  1XKTDU9X97J155499         27
ILS72072  IL  1XKFDP9X7CJ293390         27
RA56834   MI 1FUJA6CK66PV71910         30
P836489   IL  4V4NC9TGX7N440741         38
P865678   IL  4V4NC9EH9FN916529         50
P871545   IL  4V4NC9EH9FN916529         50
WP32501   CA  1XKAD49X7EJ414527         53
P876454      IL    4V4NC9TH09N274242         60
P865501   IL       4V4NC9TG89N274870         68
ILS72052  IL     1KXTD69X91J880023         99
P877873   IL     1KXTD69X91J880023         99
AE28575   AZ   4V4NC9TH39N282058        100
VP71679   CA  1FUJA6AV93PK36049        102
WP44854   CA  1FUJBBAV76PL91191        105
VP7795    CA    1FUYSSEV7YKG56270        106
P670421   IL      4V4NC9GH23N347032        127
P734412   IL     4V4NC9GH05N370389        138
WP36091   CA  1FUJA6CG53LK39732        200
P821461   IL      1FUJA6AVX6LU76173        201
P749542   IL      1FUJA6DE46LW40125        203
P838380   IL      1FUJA6DE46LW40125        203
P872781   IL      1FUJA6DE46LW40125        203
F6105L    FL  1XKTDB9X56J151470        216
P802159   IL  1FUJA6CK36PV71900        218
P824056   IL  4VG7DARH8WN743655        221
P848849   IL  2HSCNAPR77C403427        221
P727985   IL  1FUJA6CK25LM71051        222
P842439   IL  1FUJA6CK25LM71051        222
P881475   IL  4V4NC9EH2GN932248        247
P800913   IL  4V4NC9GH06N418541        259
P800913   IL  4V4NC9GH06N418541        259
P711855   IL  4V4NC9GH97N469649        263
P876223   IL  1XKFDP9X7CJ293390        277
P809020   IL  3HSCNAPR45N005197        300
P836609   IL  1FUJA6CV45LV30322        322
P871999   IL  1FUJA6CV45LV30322        322
P815308   IL  1XP7DB9X86D649303        351
F0566T    FL  2HSCUAPR79C088649        388
P846337   IL  4V4NC9TG97N440701        400
P876112   IL  4V4NC9TG97N440701        400
23703PC   NY  4V4NC9GH56N411679        417
P963505   IL       2HSCTAPRX9C141749        500
C520AC    GA    2HSCTAPRX9C141749        500
P840381   IL  2HSCTAPR99C144982        555
P789862   IL  1XKADB9X86J108622        622
RR5L38    TX  1XKTDR9X4WJ753107        628
R127597   TX  4V4NC9EH3FN929177        629
R177178   TX  1FUJGLDR5CSBA3697        630
P850818   IL  4V4NC9TG26N411328        711
P849115   IL  4V4NC9TG78N496816        770
P850644   IL  4V4NC9TH07N439297        777
P857803   IL  4V4NC9TH07N439297        777
P731401   IL  1XKTDU9X76J125755        778
RB240087  MI  4V4NC9GH47N442228        780
54423A    NV 4V4NC9TH13N336948        801
P795779   IL  4V4NC9TJ66N421680        814
P738359   SC  1FUJBBCK15PU90012        912
P857346   IL  1XKDD49X17J173998        998
AG25928   PA YTSD705 1XKWD69X6XR819994       1025
C4518     OR  4V4NC9GH87N442300       1111
P841675   IL  4V4NC9GH87N442300       1111
P828613   IL  1XKADB9X06J114365       1472
P782585   IL  2HSFHAER1YC050448       1740
P782585   IL  4V4NC9TG98N459542       1745
P786732   IL  4V4NC9TG29N274850       1981
RB16615   MI  1XP7D49X8BD114008       1993
K786503   AR  1FUJA6CK77LY29232       2007
K7865003  AR  1FUJA6CK77LY29232       2007
K786503   AR  1FUJA6CK77LY29232       2007
K792825   AR  4V4NC9GH37N469470       2008
K794274   AR  3HSCTAPR9BN196665       2011
P881496   IL 4V4NC9EJ9BN295158       2015
87509PY   VA  1XKRD49X15J080553       2148
RB03500   MI  4V4NC9TK59N285720       2149
P833171   IL  4V4NC9TH47N439416       2161
P747635   IL  1KXTD69X91J880023       2165
P829421   IL  1XKTD69X91J880237       2166
P857945   IL  3HSCUAPR3AN217909       2205
P813158   IL  1FUYSDYB8XLA62535       2535
P846797   IL  1FUYSDYB8XLA62535       2535
P842302   IL  2HSCNAPR87C374617       5576
P873503   IL 4V4NC9EH6BN531648       6869
P836513   IL  1FUJBBCK57LW34896       7015
549168    NV  2HSCUAPR79C157713       7713
54916A    NV  2HSCUAPR79C157713       7713
49611A    NV  4V4NC9TJ77N459047       9047
2261446   IN  1FUJGLD59FLGL3493     113602
</t>
  </si>
  <si>
    <t>PDR-15-2380</t>
  </si>
  <si>
    <t xml:space="preserve">License plate reader data Ã¢â‚¬â€œ data indicating the date, time and locations in which any vehicles associated with USDOT number 1280039 and specific license plates as listed below, which have crossed at various WSDOT License Plate Reader (LPR) stations for the past six months.    
Ã¢â‚¬Â¢	Company Name: Royal Canadian Coach Lines
Ã¢â‚¬Â¢	USDOT#: 1280039
Specific License Plates list:
Ã¢â‚¬Â¢	DT2689
Ã¢â‚¬Â¢	DT2687 
Ã¢â‚¬Â¢	EE9418 
Ã¢â‚¬Â¢	ED8806  
Ã¢â‚¬Â¢	DT2688
Can you please put the requested data report into a Microsoft Excel spreadsheet format?  </t>
  </si>
  <si>
    <t xml:space="preserve">LPR Information </t>
  </si>
  <si>
    <t>PDR-14-0239</t>
  </si>
  <si>
    <t xml:space="preserve">Data (including photoÃ¢â‚¬â„¢s) with regard to USDOT number 1216940 Ã¢â‚¬â€œ FMCSA is investigating a Washington State motor carrier involving a pattern of fatigued driving violations; 
Ã¢â‚¬Â¢	Company Name: R502 ENTERPRISES, LTD
Ã¢â‚¬Â¢	USDOT#: 1216940 
We are seeking the following license plate reader data Ã¢â‚¬â€œ data indicating the date, time and locations, including photoÃ¢â‚¬â„¢s in which any vehicles associated with USDOT number 1216940 and specific license plates as listed below, which have crossed at various WSDOT License Plate Reader (LPR) stations for the past six months.    
Individual License Plates: 
Ã¢â‚¬Â¢	P90040 Ã¢â‚¬â€œ British Columbia 
Can you please put the requested data report into a Microsoft Excel spreadsheet format?  
</t>
  </si>
  <si>
    <t>PDR-14-0707</t>
  </si>
  <si>
    <t>USDOT Name = Tor-S Ranch Trucking LLC
USDOT Number = 747458
Time Frames = 30 Day Periods
I am requesting license plate reader (LPR) data for this motor carrier. The USDOT Federal Motor Carrier Safety Administration is conducting a review of this Oregon domiciled motor carrier.
The data I am requesting are the date, time, and locations in which any vehicles associated with this USDOT number crossed various WSDOT license plate readers during the past 6 months (May through October 2014).</t>
  </si>
  <si>
    <t>PDR-14-3111</t>
  </si>
  <si>
    <t xml:space="preserve">LPR DATA FOR US DOT # : 2295817  BENTLEY EXPRESS LLC. FOR  THE FOLLOWING MONTHS:  
January, February, March, April, May and June 2014
Please include any LPR data also for the following plates: 
YAGV357   OR
YAHM830   OR 
</t>
  </si>
  <si>
    <t>PDR-15-0052</t>
  </si>
  <si>
    <t>Information (plate readings, etc) on  the following commercial motor vehicles for the time period of July 1, 2014 through December 31, 2014 (6 months).
The information will be used in conjunction with a federally rated safety compliance review of OSCAR CORTEZ REDRIGUEZ dba O C A TRANSPORT, USDOT 1004388
All vehicles have Oregon base plates
PLATE	JUR	YR	MAKE 	VIN 	                   UNIT
YAHT524	  OR	94	FRGHT	1FUYDSYBXRH541993	126
YAFN257	  OR	98	PTRB	1XP5DB9X4WD483224	916
YAHQ929	  OR	95	PTRB	1XP5DB8X6SD382522	926</t>
  </si>
  <si>
    <t>PDR-15-0118</t>
  </si>
  <si>
    <t>Information (plate readings, etc) on  the following commercial motor vehicles for the time period of August 1, 2014 through February 1, 2015 (6 months).
The information will be used in conjunction with a federally rated safety compliance review of EVERGREEN TRANSPORTATION SERVICES CORP, USDOT 2292785
All vehicles have Oregon base plates
PLATE	JUR	YR	MAKE 	VIN 	                   UNIT
YAHP661	  OR	10	FRGH	1FUJGLDR7ALAN4465	35
YAHS562	  OR	09	VOLV	4V4NC9TH29N281841	49
YAHV913	  OR	10	VOLV	4V4NC9EH7AN290195	50
YAHS583	  OR	09	VOLV	4V4NC9TG97N436440	122</t>
  </si>
  <si>
    <t>PDR-15-0317</t>
  </si>
  <si>
    <t xml:space="preserve">License plate reader data for the following USDOT #1390536 Mushiana Transport Inc.5/1/2012 to 12/31/2014.  
In addition please provide LPR data for the following base plates found on the email as an attached Excel spreadsheet for the same time period.
</t>
  </si>
  <si>
    <t>PDR-15-0466</t>
  </si>
  <si>
    <t>Two requests for the time period of December 01, 2012 through January 31, 2015. 
1) Plate readings for the base plates listed below. 
2) Plate readings for USDOT#: 2180899, ROBLEDO TRANSPORT LOGISTICS INC
Vehicle Base Plates / VIN / Unit #: 
VP89545   CA   1FUPCSEB8YDF85681        064
VP44929   CA   1FUJBBCG91LH95208         777
VP86142   CA   1XP5DB8X1RD356131         923
WP33818   CA  1FUJGLDR8DSBR0405       1023
WP44755   CA  1XPXDB9X39D792762        5150</t>
  </si>
  <si>
    <t>PDR-15-0804</t>
  </si>
  <si>
    <t xml:space="preserve">Information (plate readings, etc.) on  the following commercial motor vehicles for the time period of January 1, 2015 through June 1, 2015 (5 months).  The information will be used in conjunction with a federally rated safety compliance review ATLANTIC TRANSPORT LLC, USDOT#: 1736555
PLATE           JUR     MAKE    VIN                     UNIT
YAHY137 OR      VOLV    4V4NC9GH41N258835       17
YAHV199 OR      VOLV    4V4NC9TH43N336832       105
YAFT997 OR      VOLV    4V4NC9GH22N321710       105
YAHV200 OR      VOLV    4V4NC9TJ64N364393       130
YAHW872 OR      VOLV    4V4NC9TH44N351171       362
YAHU551 OR      XVOLV   4VG7DERH9WN753540       470
YAHB526 OR      VOLV    4V4NC9GH93N341437       520
YAHD785 OR      FRGH    1FUJA6CKX7LX78924       540
YAHD784 OR      VOLV    4V4NC9TH94N353594       546
YAHW799 OR      FRGH    1FUYDDYB81LH31467       17      
</t>
  </si>
  <si>
    <t>PDR-15-1622</t>
  </si>
  <si>
    <t xml:space="preserve">Data (including photoÃ¢â‚¬â„¢s) with regard to USDOT number 2424506 Ã¢â‚¬â€œ FMCSA is investigating a Washington State motor carrier involving a pattern of fatigued driving violations; 
Ã¢â‚¬Â¢	Company Name: DISCOVERY TOURS, NW, LLC
Ã¢â‚¬Â¢	Doing Business As: DISCOVERY TOURS
Ã¢â‚¬Â¢	USDOT#: 2424506
We are seeking the following license plate reader data Ã¢â‚¬â€œ data indicating the date, time and locations, including photos in which any vehicles associated with USDOT number 2424506 and specific license plates as listed below, which have crossed at various WSDOT License Plate Reader (LPR) stations for the past six months.    
Individual License Plates: 
Ã¢â‚¬Â¢	AMN1608 
Ã¢â‚¬Â¢	87942PR
Ã¢â‚¬Â¢	44840RP 
Ã¢â‚¬Â¢	44841RP 
Ã¢â‚¬Â¢	44842RP
Can you please put the requested data report into a Microsoft Excel spreadsheet format?  
</t>
  </si>
  <si>
    <t>LPR Information  and Photos</t>
  </si>
  <si>
    <t>PDR-14-0270</t>
  </si>
  <si>
    <t>License Plate Reader information and scale camera information for the month of February 2014 for the following plates. All plates are from the BC Canada
jurisdiction.
USDOT # - 757148 	 
Plates:
10964P; 16340P; 10963P; 04254P; 04255P; 09026P; P91470; 13814P; 03262P; 10172P; 06735P; 14774P; 10961P; HA6758; 10960P; P86837; 11952P; 05469P; 05470P; 02460P; P98717; DL3470; 10184P; 11935P; 10965P; 11504P; 14733P; 14736P; 14746P; 14771P; 14748P; 14747P; 02457P; 07968P; 11957P; 11955P; 13805P; 13815P; 04252P; 16336P; 16343P; 17393P; 16719P.</t>
  </si>
  <si>
    <t>LPR Information &amp; Camera Information</t>
  </si>
  <si>
    <t>PDR-14-0511</t>
  </si>
  <si>
    <t xml:space="preserve">Data with regard to USDOT number 2431248 Ã¢â‚¬â€œ FMCSA is investigating a motor carrier involving a pattern of fatigued driving violations; 
Ã¢â‚¬Â¢	USDOT: 2431248
Ã¢â‚¬Â¢	Company Name: HG Liberty Transports 
We are seeking the following license plate reader data Ã¢â‚¬â€œ data indicating the date, time and locations in which any vehicles associated with USDOT number 2431248, including Washington license plate numbers B84453W, B84457W, B66178V, B27182T, B84452W, B84454W, B84456W, B60443R, C65520A and B84455W , which have crossed at various WSDOT License Plate Reader (LPR) stations for the past six months, including all photographs. </t>
  </si>
  <si>
    <t>LPR Information &amp; Photographs</t>
  </si>
  <si>
    <t>PDR-14-3194</t>
  </si>
  <si>
    <t>All documents, including photographs relating to all Washington State scale crossings for all of our vehicles operating under USDOT 1076308 for the following dates:
From February 1, 2014 to March 1, 2014.</t>
  </si>
  <si>
    <t>LPR Information &amp; Photos</t>
  </si>
  <si>
    <t>PDR-14-0496</t>
  </si>
  <si>
    <t xml:space="preserve">Data with regard to USDOT number 511173 Ã¢â‚¬â€œ FMCSA is investigating a motor carrier involving a pattern of fatigued driving violations; 
Ã¢â‚¬Â¢	USDOT: 511173
Ã¢â‚¬Â¢	Company Name: ROBBINS ENTERPRISES, LLC
Ã¢â‚¬Â¢	Doing Business As: ROBBINS COMPANY  
We are seeking the following license plate reader data Ã¢â‚¬â€œ data indicating the date, time and locations in which any vehicles associated with USDOT number 511173, including Washington license plate number B26438P and A34009I, which have crossed at various WSDOT License Plate Reader (LPR) stations for the past six months, including all photographs. </t>
  </si>
  <si>
    <t>PDR-14-3113</t>
  </si>
  <si>
    <t xml:space="preserve">License Plate Reader information for the month of March 2015 for the following plates. All plates are from the BC Canada
jurisdiction.
USDOT # - 757148
Plates: 10964P; 20786P; 10963P; 04254P; 04255P; 09026P; 24284P; 13814P; 24283P; 14774P; 22405P; 10960P; 11952P; 05469P; 05470P; 02460P; DL3470; 21387P; 11935P; 10965P; 11504P; 14733P; 14736P; 14746P; 14771P; 14748P; 24286P; 02457P; 18783P; 18784P; 20099P; 24831P; 24831P; 07968P; 11957P; 22840P; 24833P; 17419P; 11955P; 13805P; 13815P; 19398P; 04252P; 16336P; 17393P; 18795P; 18791P; 18782P; 19377P; 21401P; 22416P; 24301P. </t>
  </si>
  <si>
    <t>LPR Information and Camera</t>
  </si>
  <si>
    <t>PDR-15-0998</t>
  </si>
  <si>
    <t>License Plate Reader information and camera information for the month of  February 2014 for the following plates. Please also send all transponder information associated to this USDOT #.  All plates are from the BC Canada jurisdiction.
USDOT # - 01319641
Plates: 09217P; P98154; 14382P; 11775P; P99867; 01282P; 01299P; 09673P; 13385P; 04710P; 08202P; 08203P; 09192P; 09670P; 09258P; 10423P; 10424P; 10376P; 10377P; 11773P; 11785P; 13346P; 15786P; 16239P; 16645P.</t>
  </si>
  <si>
    <t>LPR Information and Camera Information</t>
  </si>
  <si>
    <t>PDR-14-0570</t>
  </si>
  <si>
    <t>License Plate Reader information for the month of February 2014 for the following plates. Please also send all transponder information associated to this USDOT #.  All plates are from the BC Canada jurisdiction.
 USDOT # - 932189
Plates: P89208; P95504; 04194P; 09194P; 10371P</t>
  </si>
  <si>
    <t>PDR-14-0571</t>
  </si>
  <si>
    <t xml:space="preserve">The following data with regard to USDOT number 1194031 Ã¢â‚¬â€œ FMCSA is investigating a motor carrier involving a pattern of fatigued driving violations; 
Ã¢â‚¬Â¢	USDOT: 1194031
Ã¢â‚¬Â¢	Company Name: GALE B. WALLEY
Ã¢â‚¬Â¢	Doing Business As: RAINBOW LOCAL MOVING
License plate reader data Ã¢â‚¬â€œ data indicating the date, time and locations in which any vehicles associated with USDOT number 1194031, which have crossed at various WSDOT License Plate Reader (LPR) stations for the past six months, including all photographs.  Can you please put the requested data report into a Microsoft Excel spreadsheet format?  
</t>
  </si>
  <si>
    <t>LPR Information and Photographs</t>
  </si>
  <si>
    <t>PDR-14-2218</t>
  </si>
  <si>
    <t xml:space="preserve">Data with regard to USDOT number 1681192 Ã¢â‚¬â€œ FMCSA is investigating a motor carrier involving a pattern of fatigued driving violations; 
Ã¢â‚¬Â¢	USDOT: 1681192
Ã¢â‚¬Â¢	Company Name: APACHE TRUCKING, INC.
We are seeking the following license plate reader data Ã¢â‚¬â€œ data indicating the date, time and locations in which any vehicles associated with USDOT number 1681192, which have crossed at various WSDOT License Plate Reader (LPR) stations for the past six months, including all photographs.  Can you please put the requested data report into a Microsoft Excel spreadsheet format?  </t>
  </si>
  <si>
    <t>PDR-14-2427</t>
  </si>
  <si>
    <t xml:space="preserve">Data (including photoÃ¢â‚¬â„¢s) with regard to USDOT number 809486 Ã¢â‚¬â€œ FMCSA is investigating a Washington State motor carrier involving a pattern of fatigued driving violations; 
Ã¢â‚¬Â¢	Company Name: DISCOVERY TOURS, LLC
Ã¢â‚¬Â¢	Doing Business As: DISCOVERY TOURS
Ã¢â‚¬Â¢	USDOT#: 809486
We are seeking the following license plate reader data Ã¢â‚¬â€œ data indicating the date, time and locations, including photos in which any vehicles associated with USDOT number 809486 and specific license plates as listed below, which have crossed at various WSDOT License Plate Reader (LPR) stations for the past six months.    
Individual License Plates: 
Ã¢â‚¬Â¢	08912RP  
Ã¢â‚¬Â¢	22926RP  
Ã¢â‚¬Â¢	B59759K  
Ã¢â‚¬Â¢	11912RP 
Ã¢â‚¬Â¢	87942PR 
Ã¢â‚¬Â¢	26040RP
Can you please put the requested data report into a Microsoft Excel spreadsheet format?  
</t>
  </si>
  <si>
    <t>LPR Information and Photos</t>
  </si>
  <si>
    <t>PDR-14-0272</t>
  </si>
  <si>
    <t xml:space="preserve">Data with regard to USDOT number 978846 Ã¢â‚¬â€œ FMCSA is investigating a motor carrier involving a pattern of fatigued driving violations; 
Ã¢â‚¬Â¢	USDOT: 978846
Ã¢â‚¬Â¢	Company Name: PAR 4 TRANSPORT, LLC.
We are seeking the following license plate reader data Ã¢â‚¬â€œ data indicating the date, time and locations in which any vehicles associated with USDOT number 978846, which have crossed at various WSDOT License Plate Reader (LPR) stations for the past six months, including all photographs.  Can you please put the requested data report into a Microsoft Excel spreadsheet format?  
</t>
  </si>
  <si>
    <t>PDR-14-2665</t>
  </si>
  <si>
    <t>License Plate Reader information for Sept 2014 for the following plates. All plates are from the BC Canada jurisdiction.
USDOT # - 757148
Plates: 10964P; 20786P; 10963P; 04254P; 04255P; 09026P; 13814P; 14774P; 22405P; HA6758; 10960P; P86837; 11952P; 05469P; 05470P; 02460P; DL3470; 21387P; 11935P; 10965P; 11504P; 14733P; 14736P; 14746P; 14771P; 14748P; 14747P; 02457P; 18783P; 18784P; 20099P; 07968P; 11957P; 17419P; 11955P; 13805P; 13815P; 20111P; 19398P; 04252P; 16336P; 17393P; 18795P; 18791P; 18782P; 19377P; 21403P; 21401P.</t>
  </si>
  <si>
    <t>PDR-14-2673</t>
  </si>
  <si>
    <t>All documents including photographs relating to all Washington State Scale crossings for all of our vehicles operating under USDOT 1076308 for the following dates:
From October 1, 2014
To November 1, 2014</t>
  </si>
  <si>
    <t>PDR-14-2979</t>
  </si>
  <si>
    <t>Requesting all documents including photographs relating to all Washington State Scale Crossings for all of our vehicles operating under US DOT 1076308 for the following dates:
From: November 1, 2014 
To: December 1, 2014</t>
  </si>
  <si>
    <t>PDR-14-3248</t>
  </si>
  <si>
    <t>All documents including photographs relating to all Washington State scale crossings for all of our vehicles operating under US DOT 1076308 for the following dates:  
From January 1, 2015 to February 1, 2015</t>
  </si>
  <si>
    <t>LPR Information and photos</t>
  </si>
  <si>
    <t>PDR-15-0305</t>
  </si>
  <si>
    <t>All Documents including Photographs relating to all Washington State Scale Crossings for all of our vehicles operating under USDOT 1076308 for the following dates:
From February 1 to March 1, 2015.</t>
  </si>
  <si>
    <t>PDR-15-0632</t>
  </si>
  <si>
    <t>All Documents including photographs relating to all Washington State Scale Crossings for all of our vehicles operating under USDOT 1076308 for the following dates:
March 1, 3026 to April 1, 2015</t>
  </si>
  <si>
    <t>PDR-15-0965</t>
  </si>
  <si>
    <t>All documents including photographs relating to all Washington State Scale crossings for all of our vehicles operating under USDOT 1076308 for the following dates:
From May 1, 2015
To June 1, 2015</t>
  </si>
  <si>
    <t>LPR information and photos</t>
  </si>
  <si>
    <t>PDR-15-1578</t>
  </si>
  <si>
    <t>PDR-15-1586</t>
  </si>
  <si>
    <t xml:space="preserve">License Plate Reader information for the month of December 2013 for the following plates. Please also send all transponder information associated to this USDOT #.  All plates are from the BC Canada jurisdiction.
USDOT # - 2323670
Plates:
10756P
08387P
11508P
</t>
  </si>
  <si>
    <t>LPR Information and Transponder Information</t>
  </si>
  <si>
    <t>PDR-14-0160</t>
  </si>
  <si>
    <t xml:space="preserve">License Plate Reader information for the month of Dec 2013  for the following plates. All plates are from the BC Canada
jurisdiction. USDOT # - 757148
Plates:
10964P; 16340P; 10963P; 04254P; 04255P; 09026P; P91470
13814P; 03262P; 10172P; 06735P; 14774P; 10961P; HA6758
10960P; P86837; 11952P; 05469P; 05470P; 02460P; P98717
DL3470; 13813P; 10184P; 11939P; 11935P; 10965P; 11504P
14733P; 14736P; 02451P; 14746P; 14771P; 14748P; 14747P
02457P; 07968P; 11957P; 11955P; 13805P; 13815P; 04252P
16336P; 16343P
</t>
  </si>
  <si>
    <t>LPR information for December 2013 for USDOT #757148</t>
  </si>
  <si>
    <t>PDR-14-0010</t>
  </si>
  <si>
    <t xml:space="preserve">LPR data for US DOT # 2068095 (A A A EXPEDITED SERVICES LLC) from January 1, 2012 throught December 17, 2014. In addition please provide the LPR data for the following license plates for the same time period:
Plate #  State 
VP04369  CA; VP50058  CA; VP54185  CA; VP58712  CA;VP72330  CA;VP58134  CA;VP72339  CA;VP70469  CA;VP72321  CA;VP38416  CA;WP29105  CA;WP29950  CA;WP20897  CA;WP22276  CA;WP20301  CA;WP36729  CA;WP45619  CA;WP00369  CA;WP06003  CA;9D22592  CA;9E48249  CA;VP01884  CA;VP00183  CA;WP00183  CA;VP92901  CA; WP00182  CA;VP94827  CA;WP00026  CA;WP07695  CA;VP87849  CA;WP08310  CA;VP96509  CA;WP08259  CA;VP43206  CA;VP92900  CA;WP18943  CA;WP14911  CA;WP21212  CA;WP11605  CA;VP75171  CA;VP29105  CA
</t>
  </si>
  <si>
    <t>LPR Informationa</t>
  </si>
  <si>
    <t>PDR-14-3399</t>
  </si>
  <si>
    <t>LPR data for US DOT # 0939254  (Four Points Trucking) from 6/1/12 through 2/11/15. In addition please provide the LPR data for the following license plates for the same time period:
Plate #  State
B96070T-WA; B96071T-WA; B54755W- WA; B97649Y-WA; B97646Y-WA; B97647Y-WA; B97648Y-WA; B69196L-WA; B18307G-WA; B18332G-WA; B46307N-WA.</t>
  </si>
  <si>
    <t>PDR-15-1497</t>
  </si>
  <si>
    <t xml:space="preserve">Plate readings/scale crossings on the commercial vehicles listed below from November 2013 through January 2015:
Company:   Willow Springs Ranch LLC    (USDOT #2431152)
             Plate:  YARN607  OR
</t>
  </si>
  <si>
    <t>LPR Informtaion</t>
  </si>
  <si>
    <t>PDR-15-1140</t>
  </si>
  <si>
    <t xml:space="preserve">All Nor Pass Transponder reports showing date and times of all Washington State Scale Crossings Between the following Dates 1/1/15 thru 1/31/15  for George Van Dyke Trucking, Inc. DOT # 192473.
</t>
  </si>
  <si>
    <t>LPR Infromation</t>
  </si>
  <si>
    <t>PDR-15-0670</t>
  </si>
  <si>
    <t>data indicating the date, time and locations in which any vehicles associated with USDOT number 1880383, which have crossed at various WSDOT License Plate Reader (LPR) stations for the past six months, including all photographs</t>
  </si>
  <si>
    <t>LPR Reader</t>
  </si>
  <si>
    <t>PDR-14-1345</t>
  </si>
  <si>
    <t xml:space="preserve">License Plate Reader information for the month of February 2016 for the following plates. All plates are from the BC Canada
jurisdiction.
USDOT # - 932189
Plates:
P95504
20500P
09194P
26034P
P89208
USDOT # - 01319641
Plates:
20510P
09673P
21845P
22292P
20536P
26009P
28106P
13385P
28197P
P98154
25332P
29928P
09217P
14382P
26891P
09192P
21234P
09258P
10376P
29056P
29064P
10423P
10424P
04710P
11785P
13346P
15786P
16239P
16645P
22746P
</t>
  </si>
  <si>
    <t xml:space="preserve">Two requests for the time period of September 01, 2014 through January 14, 2016. 
1) License plate reader data for USDOT # 0546893 for DAVENPORT REFRIGERATED TRANSPORT, for the above period.
2) License plate reader data for the base plates listed below.  For USDOT#: 0546893 for DAVENPORT REFRIGERATED TRANSPORT,
Vehicle Base Plate(s) / VIN / Unit #: 
27984RP   WA  1XPHD49X0BD124486        885
</t>
  </si>
  <si>
    <t>LPR Request</t>
  </si>
  <si>
    <t xml:space="preserve">License plate reader data from 10/1/2013 through 4/30/2016 for Northwest Distribution &amp; Storage Inc with the following USDOT number: USDOT 0735976.
In addition, Please provide LPR dta for the license plates found on the attached Excel spreadsheet for the same time period.
WP27071
WP27072
YADJ315
YAEU265
YAFC954
YAFE122
YAFJ574
YAFP261
YAGT964
YAGV694
YAGX677
YAGZ026
YAGZ027
YAGZ028
YAGZ029
YAGZ520
YAHC976
YAHN571
YAHP552
YAHX324
YAID623
YARH804
YARH850
YARV209
</t>
  </si>
  <si>
    <t>LPR scale data</t>
  </si>
  <si>
    <t xml:space="preserve">the License Plate Reader information for the month of  April 2014 for the following plates. Please also send all transponder information associated to this USDOT #.  All plates are from the BC Canada jurisdiction.
USDOT # - 01319641
Plates:
09217P
14382P
08202P
08203P
09192P
09670P
09258P
10376P
10377P
P99867
01282P
01299P
10423P
10424P
04710P
11785P
13346P
15786P
16239P
16645P
</t>
  </si>
  <si>
    <t>LPR's</t>
  </si>
  <si>
    <t>PDR-14-1397</t>
  </si>
  <si>
    <t xml:space="preserve">Plate readings/scale crossings on the USDOT number and the plates listed below from 5/2013 through 12-2015:
Company:   Renstrom, Tim Trucking (USDOT #0934953)
Plates:  9E42154  CA
             9F03439  CA
             9F03438   CA
            WP03326  CA
</t>
  </si>
  <si>
    <t xml:space="preserve">LPR DATA FOR US DOT # : 2116371  NIGHT N DAY TRUCKING INC INC FOR  THE FOLLOWING PERIOD:  
January 1, 2015 through November 10, 2015
Please include any LPR data also for the plates listed on the Excel spreadsheet included with this request: 
</t>
  </si>
  <si>
    <t xml:space="preserve">License Plate Reader information for the month of March 2016 for the following plates. All plates are from the BC Canada
jurisdiction.
USDOT # - 757148
Plates:
10964P
28290P
10963P
28294P
26374P
04255P
09026P
24284P
JS9416
14774P
22405P
11952P
DL3470
21387P
10965P
11504P
14733P
14736P
14746P
14771P
26399P
24286P
02457P
18784P
20099P
24831P
24832P
07968P
11957P
22840P
24833P
27748P
27749P
30229P
30101P
28292P
19398P
28295P
29163P
18795P
18791P
18782P
25530P
24301P
26401P
26362P
27202P
27756P
28694P
28283P
30111P
</t>
  </si>
  <si>
    <t xml:space="preserve">Plate readings/scale crossings on the USDOT number and the plates listed below from  3-20-2014 through 1-14-2016:
Company:   Rosa Transport LLC   (USDOT #2477550)
Plates:   46878RP  WA
              51655RP  WA
              54174RP  WA
</t>
  </si>
  <si>
    <t>Mutual Materials</t>
  </si>
  <si>
    <t>Olivia Malietufa</t>
  </si>
  <si>
    <t>An active transponder listing for Mutual Materials</t>
  </si>
  <si>
    <t xml:space="preserve">Listing of commercial motor vehicles on the attached excel file and plate readings for the USDOT #1345451 from
August 1, 2014 through March 31, 2016
</t>
  </si>
  <si>
    <t xml:space="preserve">Requesting license plate reader data from  1/1/2013 through 5/13/2016 for Mr. Duane Martin with the following USDOT number:           USDOT 0565790
In addition, please provide LPR data for the license plates found on the attached Excel spreadsheet for the same time period.
</t>
  </si>
  <si>
    <t>LPR'S</t>
  </si>
  <si>
    <t xml:space="preserve">Plate readings/scale crossings on the USDOT number and the plates listed below from  12-1-2014 through 1-31-2016:
Company:   Miko Group   (USDOT #2544706)
Plates:    2145580  IN
               2321057  IN
               2398646  IN
               2378154  IN
               27857A   NV
               57886A   NV
</t>
  </si>
  <si>
    <t>Sohi Bros Enterprises Ltd.
USDOT # 498005
Washington State scale records
30 day period -- May 2016</t>
  </si>
  <si>
    <t xml:space="preserve">Plate readings/scale crossings on the USDOT number and the plates listed below from 12-1-2013 through 1-30-2016:
Company:   Hanson Structural Precast Inc/FORTERRA STRUCTURAL PRECAST LLC  (USDOT #0828604)
Plates:    
139927  UT
148302  UT
105372  UT
145838  UT
</t>
  </si>
  <si>
    <t xml:space="preserve">I would like to request information (plate readings, etc) on  the following commercial motor vehicles for the time period of Sept 1, 2013 through the current date.
The information will be used in conjunction with a federally rated safety compliance review of SAFE TRUCKING INC, USDOT 2435730
All vehicles have Oregon base plates
Plate     State  Year  Make    Vin
YAHB554 OR 1999 FRGH 1FUYSSEB3XP804306 05 
YAGT999 OR 1998 FRGH 2FUYDSEB8WA928089 07
YAHC935 OR 2001 FRGH 1FUJA3AV81PF73777 17 
YAGZ552 OR 2005 FRGH 1FUJA6CK25PU99635 24 
YAGZ673 OR 2005 VOLV 4V4NC9TJ85N401221 25 
YAHC908 OR 2007 FRGH 1FUJA6CK57PY13748 44 
YAHB948 OR 1997 FRGH 1FUYSSZB8WP902059 92 
YAHA927 OR 2007 VOLV 4V4NC9TJ97N462368 076 
</t>
  </si>
  <si>
    <t>LPR's for commercial motor vehicles for the time period of Sept 1, 2013 through the current date.</t>
  </si>
  <si>
    <t>PDR-14-0050</t>
  </si>
  <si>
    <t xml:space="preserve">Sanfred Enterprises. Inc. </t>
  </si>
  <si>
    <t>Current listing of Transponders registered to USDOT # 312802</t>
  </si>
  <si>
    <t xml:space="preserve">LPR's
</t>
  </si>
  <si>
    <t xml:space="preserve">Information (plate readings, etc.) on the following commercial motor vehicles for the time period of August 1, 2013 through January 31, 2014.
The information will be used in conjunction with a Safety Compliance Review of UNITED FREIGHT ENTERPRISES INC, USDOT 2248671
All vehicles have Oregon base plates
Plate        State Year Make   Vin                                     Unit #
YAHM868  OR 06 VOLV 4V4NC9GH36N409509     111
YAGX198  OR 06 VOLV 4V4NC9GH36N409509      111
YAHM849  OR 05 VOLV 4V4NC9THX5N372978      312
YAHM850  OR 02 VOLV 4V4NC9GH02N318935     1007
</t>
  </si>
  <si>
    <t>LPT Information</t>
  </si>
  <si>
    <t>PDR-14-0373</t>
  </si>
  <si>
    <t>Leonard Dunivin</t>
  </si>
  <si>
    <t>request information (plate reading, etc) on the following commercial motor vehicles for the time period of February through August 7, 2014 (Six months).
The information will be used in conjunction with a federally rated safety compliance review of Dingler Trucking, USDOT 2385592.
One vehicle has an Oregon base plate.
PLATE        JUR   F   YR   MAKE    VIN                                     UNIT
YAGZ999   OR    1    02    VOLV     4V4NC9JH72N331576       530
(With pictures)</t>
  </si>
  <si>
    <t>LRP Data</t>
  </si>
  <si>
    <t>PDR-14-2130</t>
  </si>
  <si>
    <t xml:space="preserve"> plate readings on the list of commercial motor vehicles on the attached excel file .  I would also like to request plate readings for the USDOT #2322148:  New Desert Xpress Inc. 
I am requesting this information for the following months:
February 1, 2013 through November 30, 2015
VP94561  CA
VP94562  CA
VP94566  CA
WP68249  CA
VP94563  CA
WP44022  CA
WP44021  CA
VP89951  CA
WP30132  CA
VP89952  CA
WP36934  CA
WP05828  CA
</t>
  </si>
  <si>
    <t>Two requests for the time period of May 29, 2013 through February 06, 2014. 
1) Plate readings for the base plates listed below. 
2) Plate readings for USDOT#: 2248671, UNITED FREIGHT ENTERPRISES INC
Vehicle Base Plates / VIN / Unit #: 
YAGX198   OR   4V4NC9GH36N409509        111
YAHM868   OR   4V4NC9GH36N409509        111
YAGZ715   OR   4V4NC9THX5N372978        312
YAHM849   OR   4V4NC9THX5N372978        312
YAGY618   OR   4V4NC9GH02N318935       1007
YAHM850   OR   4V4NC9GH02N318935       1007</t>
  </si>
  <si>
    <t>LRP Information</t>
  </si>
  <si>
    <t>PDR-14-3354</t>
  </si>
  <si>
    <t>Financial Account Information, Employee Medical Information and Public Employment Application Documents</t>
  </si>
  <si>
    <t>Mike Faulk</t>
  </si>
  <si>
    <t xml:space="preserve">* Any letters or emails addressed directly to former WSDOT Secretary Lynn Peterson from Republican senators in the state Legislature from 2013 to present.
* All emails sent by Lynn Peterson from her official state email account from Jan. 1, 2016 to present (Feb. 8)
* All emails received by PetersonÃ¢â‚¬â„¢s email account, excluding commercial emails, from Feb. 1 to Feb. 8 of this year
</t>
  </si>
  <si>
    <t>Lynn Peterson emails</t>
  </si>
  <si>
    <t>Don Benton</t>
  </si>
  <si>
    <t>I am officially requesting copies of all emails (sent or received) by former WSDOT Secretary Lynn Peterson (or her executive or administrative assistants), to and from Patricia McCain, Ann Lininger, any employee of TriMet, ODOT (Oregon Department of Transportation) or Oregon Metro between 12/01/2014 to 06/30/2015.</t>
  </si>
  <si>
    <t>Lynn Peterson Emails</t>
  </si>
  <si>
    <t>Tom Mergy</t>
  </si>
  <si>
    <t>Enter information you are requesting:  Review of vendor/consultant submittals and WSDOT score sheets for WSDOT's "On-Call Hazardous Materials Services Required to Complete A&amp;E Projects."  The Selection of Consultant letter was issued by WSDOT on September 9, 2015. 
1. Rewiew WSDOT selected Consultants submittals from: GeoEngineers, Inc.; Hart Crowser, Inc.; Landau Associates, Inc.; and Shannon &amp; Wilson, Inc.
2. Review of WSDOT selection score sheets.</t>
  </si>
  <si>
    <t>On-Call Hazardous Materials Services</t>
  </si>
  <si>
    <t>PDR-15-2651</t>
  </si>
  <si>
    <t>Sara Kiesler</t>
  </si>
  <si>
    <t xml:space="preserve">Copies of any and all written documents, including both letters and emails, to and from the state Senators listed below and the top ten persons on the executive team at the Department of Transportation including former Transportation Secretary Lynn Peterson. Timeframe is 1/1/2014 to present
The Senators offices I wish to include: Senator Curtis King, Senator Don Benton, Senator Joe Fain, Senator Michael Baumgartner, Senator Doug Ericksen, Senator Steve Litzow, Senator Mark Miloscia, Senator Tim Sheldon, Senator Andy Hill, and Senator Steve OÃ¢â‚¬â„¢Ban.
</t>
  </si>
  <si>
    <t>Lynn Peterson's &amp; executive team members emails</t>
  </si>
  <si>
    <t>Attorney Client Privileged Information; Information Regarding the Infrastructure and Security of Computer and Telecommunications Networks; Financial Account Information</t>
  </si>
  <si>
    <t>I request access to and copies of all emails received by or sent from Lynn Peterson between the dates of Dec. 2, 2013 and Dec. 14, 2013; and between April 1, 2013 and April 8, 2013.</t>
  </si>
  <si>
    <t>Lynn Peterson's Emails</t>
  </si>
  <si>
    <t>PDR-14-2058</t>
  </si>
  <si>
    <t>Final design for the below project Lynnwood (1603 164th St SW)  and I was hoping to get my hands on the WSDOT as-builts near the interchange</t>
  </si>
  <si>
    <t xml:space="preserve">Lynnwood WSDOT as-builts
</t>
  </si>
  <si>
    <t>Mathieu Fraile-Tremblay</t>
  </si>
  <si>
    <t xml:space="preserve">the Lyons Ferry bridge in its current location.
We have to replicate the bridge on a smaller scale with aluminum rods and study the structural particularities of this unique bridge. In order for us to do justice to the Lyons Ferry, we are currently looking for copies of the original engineering plans to help us figure out the proper dimensions, angles and structure arrangements so that our model is similar in both looks and properties.
</t>
  </si>
  <si>
    <t>Lyons Ferry Bridge Plans</t>
  </si>
  <si>
    <t>Copy of the following documents:
1. Any Incident or Accident Report(s) completed by our client;
2. A complete copy of his personnel file including any documents generated or produced in association with his last five (5) years of work on the PUYALLUP or any vessel owned and/or operated by Washington State Ferries;
3. A copy of any document that you have obtained by way of an
authorization signed by our client;
4. An itemization of all payments made toward maintenance, cure or unearned wages, as well as W-2 statements from 2010-2017;and,
5. A copy of any recorded or verbal statement obtained by any employee or representative employed by Washington State Ferries or the Washington Department of Transportation, which is within the control of the identified entities.</t>
  </si>
  <si>
    <t>M/V PUYALLUP Client Thomas Peak</t>
  </si>
  <si>
    <t>any information regarding the investigation of the ferry Tacoma losing power and going dead in the water off of Bainbridge Island, the damage it sustained and repairs.</t>
  </si>
  <si>
    <t>M/V Tacoma</t>
  </si>
  <si>
    <t>PDR-14-2434</t>
  </si>
  <si>
    <t xml:space="preserve">Records created or received by Washington State Ferries:
Ã¢â‚¬Â¢	All documents that mention the ferry Ã¢â‚¬Å“TacomaÃ¢â‚¬ï¿½ from July 28, 2014 until Aug. 8, 2014.
Ã¢â‚¬Â¢	All documents that mention the ferry Ã¢â‚¬Å“Walla WallaÃ¢â‚¬ï¿½ from July 28, 2014 until Aug. 8, 2014.
This request includes not only state-generated documents, but whatever written comments or questions WSF has received from members of the public, political officials or from outside experts since July 28, 2014.
</t>
  </si>
  <si>
    <t>M/V's Tacoma and Walla Walla Records</t>
  </si>
  <si>
    <t>PDR-14-2141</t>
  </si>
  <si>
    <t xml:space="preserve">Under the Washington Public Records Act, Ã‚Â§42.56 et seq., I am requesting an opportunity to inspect or obtain copies of public records that are related to the I5 Cowlitz river BR to Koontz RD Vic Project #8900. As shown in Statement of Intent to Pay Prevailing Wage #774888.  Specifically the Inspectors Daily Reports of who was onsite, what equipment was onsite, and what each employee was doing for the week starting on 7/31/16 through 8/5/16.  Also any field notes, pictures, certified payroll, and contract documents. The contractor I request the information on is Ground Up Road Const Inc.
If there are any fees for searching or copying these records, please inform me if the cost will exceed $100.00.  However, I would also like to request a waiver of all fees in that the disclosure of the requested information is in the public interest and will contribute significantly to the publicÃ¢â‚¬â„¢s verification that the correct prevailing wages are being paid.  This information is not being sought for commercial purposes.
The Washington Public Records Act requires a response to this request be made within five business days.  If access to the records I am requesting will take longer than this amount of time,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t>
  </si>
  <si>
    <t>M2B Project 8900</t>
  </si>
  <si>
    <t>All WSDOT maintained records retention schedules followed at current time.</t>
  </si>
  <si>
    <t>Maintained Records Retention</t>
  </si>
  <si>
    <t>PDR-14-2610</t>
  </si>
  <si>
    <t>Maintenance polices and snow and ice removal policies for the vehicle waiting area (not ferry vessel).</t>
  </si>
  <si>
    <t>Maintenance and Snow and Ice removal policies</t>
  </si>
  <si>
    <t>PDR-14-2784</t>
  </si>
  <si>
    <t xml:space="preserve">maintenance costs of the roundabout on 97A built by Stimilt in past two years and also the maintenance costs of 9th St. and SR 28 Intersection maintenance costs for past two years (same period as roundabout on 97A) as a comparison to see if which intersection really has lower maintenance costs since the reports say it is based on electricity costs (we have lowest in nation) and light bulb costs (LED lights now last 7 or 8 years). I question the accuracy of statements on DOT web site that say cost at the same to build but maintenance costs are lower for roundabouts? 
If possible, it would be nice to know the cost of building the roundabout at 97A by Stimilt- but that is not my main question. Please feel free to email the figures. If you have any questions, my phone is 884-9620. this request is not for commercial purposes- just a clarification of statements made on web site by WSDOT.
</t>
  </si>
  <si>
    <t xml:space="preserve">Maintenance costs of the roundabout on 97A built by Stimilt in past two years and also the maintenance costs of 9th St. and SR 28 Intersection maintenance costs for past two years (same period as roundabout on 97A) as a comparison to see if which intersection really has lower maintenance costs since the reports say it is based on electricity costs (we have lowest in nation) and light bulb costs (LED lights now last 7 or 8 years). I question the accuracy of statements on DOT web site that say cost at the same to build but maintenance costs are lower for roundabouts? </t>
  </si>
  <si>
    <t>Willam Simmons</t>
  </si>
  <si>
    <t xml:space="preserve">Purchased a dot vehicle from state auction there were no records with the vehicle i am requesting maintenance and repair records that may be on file the sale number is 15-3320  F350 ford pickup  VIN # 1FTSX31F82EC81771     2002   </t>
  </si>
  <si>
    <t>Maintenance F350 pickup</t>
  </si>
  <si>
    <t>PDR-15-3372</t>
  </si>
  <si>
    <t xml:space="preserve">All records related to maintenance or other work being performed on Westbound Snoqualmie Pass/Interstate-90 at or near mile post 52 between August 30, 2016 and September 1, 2016. This request for all records includes, but is not limited to all contracts, subcontracts and all other documentation, photos, videos, diagrams, and charts of and relating to:
a.           The surface of the roadway;
b.           The placement of WSDOT equipment and vehicles on or near the roadway;
c.           Signage whether permanent or temporary
d.           Roadway markings whether permanent or temporary
e.           Speed postings
f.            Barriers whether permanent or temporary
g.           Advance warnings
h.           Lighting whether permanent or temporary
i.            And any other document or material relating to lane closure
</t>
  </si>
  <si>
    <t>Maintenance I-90</t>
  </si>
  <si>
    <t>Arita Thatte</t>
  </si>
  <si>
    <t xml:space="preserve">I am requesting the following information regarding the maintenance of the WSDOT owned vacant lots purchased for expansion of I-90 in the East Central neighborhood
- Request for proposal (RFP) for maintenance from 2011 and 2012 and any supporting documents
- Contracts awarded pursuant to 2011 and 2012 request for proposal (RFP)
- Any correspondence related to the 2011 and 2012 contracts. 
- Amount spent by the WSDOT to maintain the vacant lots in 2013, 2014, 2015 including personnel costs, equipment costs and any other costs incurred 
- Any contracts related to maintenance of these lots for 2013, 2014 and 2015
* If there are any fees for searching or copying these records, please inform me if the cost will exceed $10.00.
In an effort to reduce waste, as well as cost, I am requesting that the records be transmitted to me electronically at the address provided above.
</t>
  </si>
  <si>
    <t>Maintenance of vacant lots purchased for expansion of I-90</t>
  </si>
  <si>
    <t>HG Design Drafting &amp; Planing</t>
  </si>
  <si>
    <t>Michael Novak</t>
  </si>
  <si>
    <t xml:space="preserve">any maintenance records available for a tractor that is on auction at the surplus this week. 
 The Vin # is LV4600H367835  it is a year 2000 John Deere 4600 tractor. The auction ends Friday evening.
</t>
  </si>
  <si>
    <t>Maintenance Records</t>
  </si>
  <si>
    <t>PDR-15-0122</t>
  </si>
  <si>
    <t>All failure analyses, investigative rep orts, memoranda, correspondence, notations, emails, reports, Port Engineers' materials and documents of any type regarding, referring or relating to connecting rod failures or deficiencies on the M/V SEALTH created between January 2009 and the present.</t>
  </si>
  <si>
    <t>PDR-15-1869</t>
  </si>
  <si>
    <t>Ismael Contreras</t>
  </si>
  <si>
    <t xml:space="preserve">the maintenance records for truck I purches at public surplus action.
05 ford f250 
VIN: 1FTSX20505EC88690
miles:147,037
</t>
  </si>
  <si>
    <t>Maintenance records</t>
  </si>
  <si>
    <t>PDR-15-2244</t>
  </si>
  <si>
    <t>George Mitchell</t>
  </si>
  <si>
    <t>Maintenance records for a 2004 Chevrolet C3500 two wheel drive dually which I purchased through state surplus. The identification number is 1GBJC34U14E206712. If possible I would like the date and location as to when and where the vehicle was wrecked.</t>
  </si>
  <si>
    <t>Maintenance records for a 2004 Chevrolet C3500</t>
  </si>
  <si>
    <t>PDR-15-1976</t>
  </si>
  <si>
    <t>Paul S. Stewart</t>
  </si>
  <si>
    <t>All maintenance records for SR 290, at the intersection of Argonne and Trent Avenue for July 20, 2015;
Statistics re the top five busiest intersections in the City of Spokane and the City of Spokane Valley; and
Information regarding an average number of cars for daily traffic at the intercedtion of Argonne and Trent.</t>
  </si>
  <si>
    <t>Maintenance records for SR 290</t>
  </si>
  <si>
    <t>Suzanne Knight</t>
  </si>
  <si>
    <t xml:space="preserve">maintenance records for the following vehicle on public surplus auction site:
1FAFP5326YG153653 (2000 Ford Taurus)
</t>
  </si>
  <si>
    <t>PDR-15-2733</t>
  </si>
  <si>
    <t>Rocky Hickam</t>
  </si>
  <si>
    <t>I'm seeking the maintenance/repair records for this truck. Please email the information that is available. Auction #1158156 - 2001 Chevrolet Silverado, 4dr Extended Cab 2WD (14-2241 DOT410) WC (9E)</t>
  </si>
  <si>
    <t>Maintenance Records for vehicle</t>
  </si>
  <si>
    <t>PDR-14-1705</t>
  </si>
  <si>
    <t xml:space="preserve">I am seeking maintenance records for the following vehicle:
#B-532-4
Here is more detailed information regarding the vehicle. VIN#3B7KC26ZX2M245700.  Previous title #0221449024.  Not sure what this # is: (14-1039 DOT) BH (E4).   
</t>
  </si>
  <si>
    <t>Maintenance Records for Vehicle</t>
  </si>
  <si>
    <t>PDR-14-1160</t>
  </si>
  <si>
    <t>Martin Malneritch</t>
  </si>
  <si>
    <t>maintenance records for this John Deere tractor model 6400 that is being sold as surplus.  Here is the VIN #  199086L.  Another number listed is  L06400V199086.  Here is the information listed on the sale page:   Auction #1154063 - 1998 John Deere Tractor, 6400 W/Bucket &amp; Sweeper (14-0906 DOT410) WC (8E).   
This number was on the hood of the tractor with applied decals:  17A7-34.</t>
  </si>
  <si>
    <t>Maintenance Records of vehicle on auction.</t>
  </si>
  <si>
    <t>PDR-14-1706</t>
  </si>
  <si>
    <t>Terry P. Abeyta</t>
  </si>
  <si>
    <t>All records, documents, including but not limited to written communications, including e-mail, letters, memoranda, telephone messages, books, pamphlets, letters, telegrams, request envelopes, correspondence, notes, post-it, messages, telephone log, diaries, journals, photographs, videos, sound recordings, microfil, microfiche, appointment calendars, claendars, group scheduling, calendars, drawings, paintings, accounting papers, minutes, working papers, interoffice memoranda, financial reports, accounting reports, work papers, drafts, facsimile, facsimile transmissions, reports, contracts, invoices, ledgers, manifests, records of purchase of sale, studies, maps, teletypemessages, charts, papers, graphs,indices, data sheets, data processing cards, directories, computer directories, computer disks, computer tapes. any other written, transcribed, printed, typed, punched taped, filmed, recorded, photographic,graphic, electronic, magnetic, digital, or computer generated matter regardless of how it was produced or reproduced to which you have had access at any time, regarding all collisions and/or history of vehicle accidents which a police traffic collision report was generated within the last five years and all maintenance reports for the last five years for southbound Skate Creek Road South from milepost 10 through milepost 15.</t>
  </si>
  <si>
    <t>Maintenance records Skate Creek road south</t>
  </si>
  <si>
    <t>PDR-14-2939</t>
  </si>
  <si>
    <t>Royce Goodenough</t>
  </si>
  <si>
    <t xml:space="preserve">1) 2009 FORD F-350 SUPERDUTY VIN;1FTWX31509EA62466 
2) 2002 FORD ECONOLINE E-350 SUPERDUTY VIN:1FTSE34F62HB43937
</t>
  </si>
  <si>
    <t>Maintenance records vehicles</t>
  </si>
  <si>
    <t>Brown Lewis Jahunen &amp; Spencer</t>
  </si>
  <si>
    <t>Thomas Brown</t>
  </si>
  <si>
    <t xml:space="preserve">Maintenance work at the intersection of SR 105 and Wood Lane a couple months before and after April 27, 2014. Any paving or widening of the shoulder or roadway. </t>
  </si>
  <si>
    <t>Patricia Willner</t>
  </si>
  <si>
    <t>Any and all vegetation maintence records for the intersection of SR 509 and SR 518. We would like to request the maintence records for the vegetation at this intersection for the last 10 years. Please include any schedules, logs, photos, and communication records that you may have.</t>
  </si>
  <si>
    <t>Maintence Records for SR 509 and SR 518</t>
  </si>
  <si>
    <t>Laurel Vitale</t>
  </si>
  <si>
    <t xml:space="preserve">1. All records, notes, bids, drawings, proposals, requests, repairs, communications, correspondence, memoranda, email and contacts concerning any manhole, manhole cover, manhole rings located at or around milepost no. 283 on I-90 in Spokane County, Washington between July 1, 2011 to August 1, 2011.
2. All records, notes, requests, communications, correspondence, memoranda, email and contacts related to a motor vehicle accident on or around milepost no. 283 on I-90 in Spokane County, Washington between July 13, 2011 to July 15, 2011. </t>
  </si>
  <si>
    <t>Manhole I-90 MP 283 7/1/11 to 8/1/11</t>
  </si>
  <si>
    <t>PDR-14-0052</t>
  </si>
  <si>
    <t>Howard Montoure</t>
  </si>
  <si>
    <t>Map showing property in Algona 17th ST SW Algona.</t>
  </si>
  <si>
    <t>Map</t>
  </si>
  <si>
    <t>PDR-14-1558</t>
  </si>
  <si>
    <t>Technology Associates EC</t>
  </si>
  <si>
    <t>Phil Anderson</t>
  </si>
  <si>
    <t xml:space="preserve">Copy of a map - SP01149A MEAD/DEVLIN RELO </t>
  </si>
  <si>
    <t>PDR-15-3148</t>
  </si>
  <si>
    <t>map mentioned on page 11 of a deed for Parcel 5-06578</t>
  </si>
  <si>
    <t>map</t>
  </si>
  <si>
    <t>PDR-15-1376</t>
  </si>
  <si>
    <t>Stephen Griego</t>
  </si>
  <si>
    <t xml:space="preserve">Map of highway recorded under 20060206002600. </t>
  </si>
  <si>
    <t>Nine Mile to Touchet map referenced on customer supplied deed.</t>
  </si>
  <si>
    <t>I have attached one of about 10 deeds that have the same language and call to a "certain map" Records 202607, call to map dated April 11, 1929</t>
  </si>
  <si>
    <t>Map dated April 11, 1929</t>
  </si>
  <si>
    <t>State HWY 509 info in  Section 8, 23 North, 4 East especially around the 12000 block.</t>
  </si>
  <si>
    <t>Map for SR 509.</t>
  </si>
  <si>
    <t xml:space="preserve">Wahkaikum West </t>
  </si>
  <si>
    <t xml:space="preserve">Here is what I need HWY 101 Maine Line (MP.25.56 to MP26.00) also (MP.28.01 to MP. 28.89) Two spots that I need to rework my fibers FTTH and the Network fiber.
SR#4 (MP. 0.00 to MP. 0.06) this is the Hwy 101 and SR#4 intersection  also SR#4 (MP. 4.00 to 4.95) this should be in front of the Naselle School.
This looks like four spots I will be working in but it really is only three HWY 101 and SR#4 intersection is one spot..
</t>
  </si>
  <si>
    <t>Map info HWY 101 Main Line and SR# 4</t>
  </si>
  <si>
    <t>PDR-15-3093</t>
  </si>
  <si>
    <t>Ed Levesque</t>
  </si>
  <si>
    <t xml:space="preserve">Hwy/WSDOT Maps at Liberty Rd. WA Both sides of the Hwy 97 from Mill creek Rd. to 1/4 mile so on Hwy 97 past the Liberty Road. </t>
  </si>
  <si>
    <t xml:space="preserve">Map of Highway 97 from Mill Creek Rd. to 1/4 mile south pass Liberty Rd. </t>
  </si>
  <si>
    <t>Robert V. Flock</t>
  </si>
  <si>
    <t xml:space="preserve">Map of the exact location of Mile Post 4 on SR 215, located in Olans, Washington. </t>
  </si>
  <si>
    <t>Map of MP 4 on SR 25</t>
  </si>
  <si>
    <t>PDR-15-0260</t>
  </si>
  <si>
    <t xml:space="preserve">Map of state highway no. 5 between station 220 plus 50and 222 plus 50. </t>
  </si>
  <si>
    <t>Map of PSH 5.</t>
  </si>
  <si>
    <t>Gibbs &amp; Olson</t>
  </si>
  <si>
    <t>Rich Williams</t>
  </si>
  <si>
    <t xml:space="preserve">Copy of Sheet 2 of 16  - Map and profile of Pacific Hwy, dated Aug 9, 1921. Located in Section 13 of T 5 N, R 1 W &amp; Section 18 T 5 N, R 1 E, this is in woodland (SR503).
</t>
  </si>
  <si>
    <t>Map of SR 503.</t>
  </si>
  <si>
    <t>PDR-14-3385</t>
  </si>
  <si>
    <t>We will be surveying flagged wetlands on the Ã¢â‚¬ï¿½China LakeÃ¢â‚¬ï¿½ site. Need to establish boundary and hwy 16 r/w.  Any maps would be appreciated.</t>
  </si>
  <si>
    <t>Map of the flagged wetlands on the China Lake site</t>
  </si>
  <si>
    <t>PDR-14-2611</t>
  </si>
  <si>
    <t>Danny Denning</t>
  </si>
  <si>
    <t xml:space="preserve">I am looking for data for State Route 503 lying within the SE quarter of Section 1, Township 5 North, Range 3 East, Clark County, WA that will allow me to determine the highway stationing and highway mile for a crossing with a BPA transmission line. </t>
  </si>
  <si>
    <t>Map Request</t>
  </si>
  <si>
    <t xml:space="preserve">We have a project we will be permitting for aerial and underground and will be in ROW of two WSDOT highways. 
Map requests are for I-5 MP 59 - 59.5 and HWY 506 MP 0 Ã¢â‚¬â€œ 10.
It is for Wave Broadband. I-5 is a crossing from Eastside to Westside and under Cowlitz River.
</t>
  </si>
  <si>
    <t xml:space="preserve">Map Request </t>
  </si>
  <si>
    <t>Linda Campbell</t>
  </si>
  <si>
    <t xml:space="preserve">Danny Denning originally contacted you for the maps regarding acquiring highway right-of-way and realty maps for State Route 4 lying within Section 12, Township 8 North, Range 4 West, and Sections 7, 8, 15 &amp; 16, Township 8 North, Range 3 West, Cowlitz County WA.  All sheets were sent except for the first two.  I am hoping you can and donÃ¢â‚¬â„¢t mind sending those two sheets to me as I am hoping they will help with some resolution. </t>
  </si>
  <si>
    <t>Map Request - Oak Point to Coal Creek Slough</t>
  </si>
  <si>
    <t>PDR-15-3331</t>
  </si>
  <si>
    <t>Can I please get a copy of the RW and monumentation maps for SR-14 in Sections 27 and 28 T3N, R8E? This would be primarily for the Wind River bridge area, Carson to Home Valley. We are going to be performing a survey of the existing BNSF railroad bridge that is adjacent to the WSDOT bridge.</t>
  </si>
  <si>
    <t>Map Request - SR 14</t>
  </si>
  <si>
    <t>Olympic Title &amp; Escrow</t>
  </si>
  <si>
    <t>Colleen Scott</t>
  </si>
  <si>
    <t>Map of an area in Shelton (Mason County) that was filed with the Washington State Secretary of Transportation that has the approval date of January 10, 1992 and revised November 20, 1992. It is of SR 101 (Old State Highway 9). I am not sure exactly what area the map is in but I know it should be somewhere between mile post 344 and 350</t>
  </si>
  <si>
    <t>Map SR 101</t>
  </si>
  <si>
    <t>Map info on State HWY 509 detail between S214th St and S 213th St which is located in the SW1/4, NW1/4, SECTION 08, T22N, R04E.</t>
  </si>
  <si>
    <t>Map SR 509.</t>
  </si>
  <si>
    <t xml:space="preserve">Also is there a map of the early Olympic Highway?  I'm thinking that 101 from Shelton to Potlatch was new road and old Olympic Highway went through Union.  How do I find the old road?
</t>
  </si>
  <si>
    <t>Map/photos of the early Olympic highway</t>
  </si>
  <si>
    <t>Ripple Design studio</t>
  </si>
  <si>
    <t>Jim Dearth</t>
  </si>
  <si>
    <t>Mapping information associated with a Warranty Deed
8104280311 (attached); specifically the maping referneced in this deed of the "definite location now of record and on file
in the office of the Secretary of Transportation at Olympia and bearing date of approval February 1, 1980." This should
include property details and restrictions for lands adjacent to 8420 SE 26th St, Mercer Island, WA.</t>
  </si>
  <si>
    <t>Mapping associated warranty deed</t>
  </si>
  <si>
    <t xml:space="preserve">Glahe &amp; Assoc., Inc. </t>
  </si>
  <si>
    <t>David P. Evans</t>
  </si>
  <si>
    <t xml:space="preserve">Mapping of State Highway No. 25 through Sections 27 and 28, T 37 N. R 38 E., North of Kettle Falls, Wa.
</t>
  </si>
  <si>
    <t>Mapping SR 25.</t>
  </si>
  <si>
    <t>PDR-15-1698</t>
  </si>
  <si>
    <t>RTC</t>
  </si>
  <si>
    <t>Roberto Bonaccorso</t>
  </si>
  <si>
    <t>the original map used to draft this PDF document? I need to get the exact boundaries of our district.</t>
  </si>
  <si>
    <t>Maps</t>
  </si>
  <si>
    <t>Peter Martin</t>
  </si>
  <si>
    <t xml:space="preserve">maps for MP 10.04 to MP 13.12 (running through the Nisqually Reservation and Red Wind Casino). </t>
  </si>
  <si>
    <t>Mike Gilroy</t>
  </si>
  <si>
    <t>WSDOT records (Right-of-Way maps, Monumentation maps, Records of Survey, Land Corner Records, plan maps, takings maps, deed, etc.) for the portions of Sections 35 and 36, Township 24 North, Range 20 East, WM, Chelan County, Washington occupied by the existing PSH 2 and the original PSH 2.</t>
  </si>
  <si>
    <t xml:space="preserve">Maps for Section 35 and 36, Township 24 North, Range 20 East, WM, Chelan County, WA </t>
  </si>
  <si>
    <t>PDR-15-0470</t>
  </si>
  <si>
    <t>Gerald Sorrell</t>
  </si>
  <si>
    <t>From the active files on SR-6, could you  e mail  PDF of the following?
Piuvius Westerly 1-3 of 3 February 3, 1959 SR 6/45
Walville to Piuvius 1-3 of 3 March 1, 1928 SR 6/24
McCormick to Walville 1 &amp; 2 of 2 April 10, 1929 SR 6/65
McCormick to Walville Unnumbered Sept. 13, 1924 SR 6/15
These maps may provide me with some topographical features of a long lost logging camp and saw mill along SR-6 west of Pe Ell.</t>
  </si>
  <si>
    <t>maps for SR 6 west of Pe Ell.</t>
  </si>
  <si>
    <t>Informed Land Survey</t>
  </si>
  <si>
    <t>Evan M. Wahlstrom</t>
  </si>
  <si>
    <t>IÃ¢â‚¬â„¢m hoping you can send me maps for West Valley Highway SR181 within the NW Quarter of section 25, township 23 north, range 4 east. IÃ¢â‚¬â„¢ve attached the Quarter section map.</t>
  </si>
  <si>
    <t xml:space="preserve">Maps for West Valley Highway SR 181 </t>
  </si>
  <si>
    <t>Howard Richardson</t>
  </si>
  <si>
    <t>Can I get the maps in Section 22, &amp; 21. T9N, R10W of Hwy 101? It is just east of the tunnel under Ft. Columbia and includes a new alignment that runs north of the little church along the hwy. I do have the recorded survey by Lacy of the original alignment but need something to calc the widths on the new alignment.</t>
  </si>
  <si>
    <t>Maps Needed</t>
  </si>
  <si>
    <t>PDR-15-1357</t>
  </si>
  <si>
    <t>SPU Facilities and Real Property Services</t>
  </si>
  <si>
    <t>Pree Carpenter</t>
  </si>
  <si>
    <t xml:space="preserve">maps showing Highway Engineering Stations (HES) for:  
SR520, Roanoke Conneciton 10th Avenue North to Montlake Interchange
Montlake-W line survey of SR 520, Roanoke Connection 10th Avenue North to Montlake Interchange
SR520 line survey of SR 520, SR 5 Vicinity to Evergreen Point Bridge
I need the HESs in order to map Exhibit C from the quit claim deed with King County recording number 20140109000824.  The quit claim deed is attached to this email.
</t>
  </si>
  <si>
    <t>Maps of Highway Engineering Stations for SR 520</t>
  </si>
  <si>
    <t>PDR-15-1608</t>
  </si>
  <si>
    <t xml:space="preserve">Any maps of </t>
  </si>
  <si>
    <t>Maps of R. H. Thompson, Empire Expressway, Bay Freeway and the I-90 (US-10) link from Mercer Island to Downtown Seattle from the 1960's and 70's</t>
  </si>
  <si>
    <t>Please send a map or maps of SR 141 from MP 3 to MP 4</t>
  </si>
  <si>
    <t>maps of SR 141 from MP 3 to MP 4</t>
  </si>
  <si>
    <t>PDR-14-2534</t>
  </si>
  <si>
    <t>Department of Natural Resources 
PS &amp; L Div. Rights of Way Section</t>
  </si>
  <si>
    <t xml:space="preserve">SR101, Niawiakum River to Palix River / SR12
WADNR is successor to Weyerhaeuser Thru the Nature Conservancy  for GovÃ¢â‚¬â„¢t Lot 4 &amp; 6  Section 9 Twn 13 N Rng 10 W. I have a copy of the Right of Way deed from Weyerhaeuser to WSDOT FOR State Road 12 , Dated 11-25-1925  Pacific County WA. Weyerhaeuser has reversionary rights for SR 12. The Exhibit maps depicting the  ROW plan is not included as stated. I also find a Perpetual Easement to WSDOT From Weyerhaeuser  for  SR 101  in the  NWNW Section 10 Twn 13N, Rng 13W. 
I would like a copy of both of these HWY Plans to appropriately place the Easements in our System.  
</t>
  </si>
  <si>
    <t>Maps SR 101 &amp; SR 12</t>
  </si>
  <si>
    <t>PDR-15-2327</t>
  </si>
  <si>
    <t>Construction designs for Hwy 101 at Jorstad creek, when it was first built over the estuary (MP 321.4-321.7).  If there are photos taken of that area prior and during construction, that would also be interesting to me.</t>
  </si>
  <si>
    <t>Maps SR 101.</t>
  </si>
  <si>
    <t>John Carpita</t>
  </si>
  <si>
    <t>In 1934, the State built a road from Coulee City to the Grand Coulee Dan site to support the construction effort. I suspect that this road was built in the bottom of the Grand Coulee, as was a railroad spur. When the two dams that formed Banks Lake were built in the late 1940s, I suspect that the original road was abandoned and the present-day SR 155 that skirts the eastern edge of Banks Lake was built to replace it.
I'm looking for confirmation of this hypothesis (or not) and any maps, aerial pictures, etc. that WSDOT or the State
Archivist may have on this subject.</t>
  </si>
  <si>
    <t>Maps, aerial pictures, ect  regarding the Coulee City to Grand Coulee Dam site to support the construction effort.</t>
  </si>
  <si>
    <t>I am formally requesting all records in your possession and/or in the possession of your representatives, pertaining in any way to the intersection of State Route 22 and Meyers Road, for the period of 15 years prior to this date, including but not limited to:
1. maps, blueprints, diagrams, and schematics dating back to the original design and construction of said intersection; and
2. documentation pertaining to complaints lodged by the public regarding said intersection.</t>
  </si>
  <si>
    <t>maps, blueprints, diagrams, schematics, complaints of SR 22 and Meyers Road intersection</t>
  </si>
  <si>
    <t>Personally identifying information and photos identifying specific instances of travel.</t>
  </si>
  <si>
    <t>Corey Osborn</t>
  </si>
  <si>
    <t>obtaining information from the collection of tolls on EB SR-520 for a hit and run that occurred 1/31 between the time frame of 0115-0117 hrs.  The running vehicle is described as a newer white BMW possibly an M series.  
The request for data of the tolls is for a criminal investigation for a hit and run and the WSP case # is 16-003213.</t>
  </si>
  <si>
    <t>Toll Collection data for a hit and run WSP Case #16-003213</t>
  </si>
  <si>
    <t xml:space="preserve">I'd like to request the most recent maps/plans/designs that show the proposed and existing alignments of the following projects:
Ã¢â‚¬Â¢         PIN: 102029K Ã¢â‚¬â€œ SR 20/Sharpes Corner Vicinity (STIP ID: WA-08448)
Ã¢â‚¬Â¢         PIN: 100938C Ã¢â‚¬â€œ SR 9/Francis Road Intersection (STIP ID: WA-07776)
Ã¢â‚¬Â¢         PIN: 301201G Ã¢â‚¬â€œ US 12/Anderson Road to Moon Road (STIP ID: 301201G34)
Ã¢â‚¬Â¢         PIN: 509704W Ã¢â‚¬â€œ US 97/West Wapato Road/West First St Ã¢â‚¬â€œ Intersection (STIP ID: 509704W39)
Can you also tell me what county and district these projects are in, as this information was not listed on the STIP. I would like to have these documents sent to me electronically via email or mailed on a CD.
</t>
  </si>
  <si>
    <t>Maps, Plans, Designs</t>
  </si>
  <si>
    <t>Flower &amp; Andreotti</t>
  </si>
  <si>
    <t>Patrick Andreotti</t>
  </si>
  <si>
    <t>Maps/plans for SR 82 in the vicinity of Waneta Road on the South which would show Parcel 5-03491 and the location of the Easement for transfer to Parcel 5-03491 which is attached.</t>
  </si>
  <si>
    <t>Maps/plans for SR 82</t>
  </si>
  <si>
    <t>PDR-15-1757</t>
  </si>
  <si>
    <t>Draft plans for the SR 9 SE 176th St SE to SR 96 Widening</t>
  </si>
  <si>
    <t>The most recent maps/plans/designs that show the proposed and existing alignments of the following projects:
 PIN: 200202G - US 2/Peshastin Main Street Intersection Improvements
 PIN: 619504B - US 195/Colfax to Spangle - Add Passing Lanes
 PIN: 300381B - SR 3/Vic N of Shelton City Limits - Remove Fish Barrier
 PIN: 310130E - US 101/E of Alder St - Remove Fish Barrier
PIN: 100904B - SR 9 from 176th Street SE to SR 96 - Widening
Can you also tell me what county and district these projects are in</t>
  </si>
  <si>
    <t>Maps/Plans/Design</t>
  </si>
  <si>
    <t>PDR-15-3538</t>
  </si>
  <si>
    <t>I'd like to request the most recent maps/plans/designs that show the proposed and existing alignments of the following projects:
Ã¢â‚¬Â¢       PIN: 600206B (US 2 from Deer Rd to Day Mt Spokane Rd - Corridor Improvements)
Ã¢â‚¬Â¢	PIN: 100904B (SR 9 from 176th Street SE to SR 96 Ã¢â‚¬â€œ Widening)</t>
  </si>
  <si>
    <t>Maps/Plans/Designs for Piin 600206B and Pin 100904B</t>
  </si>
  <si>
    <t xml:space="preserve">The most recent maps/plans/designs that show the proposed and existing alignments of the following projects:
Ã¢â‚¬Â¢   PIN: 619504B (US 195/Colfax to Spangle)
</t>
  </si>
  <si>
    <t>Maps/plans/designs for US 195/Colfax to Spangle</t>
  </si>
  <si>
    <t>Mia Boddiford</t>
  </si>
  <si>
    <t>I'd like to request the most recent maps/plans/designs that show the proposed and existing alignments of project 509017A - I-90/Snoqualmie Pass East.</t>
  </si>
  <si>
    <t>Maps/Plans/designs project 509017a-I-90/ Snoqualmie Pass East</t>
  </si>
  <si>
    <t xml:space="preserve">I understand there are two public recordings resulting from an off-duty DOT employee's reporting an accident on March 29, 2014. I am requesting both recordings. I am requesting the public recording of an off duty DOT employee's call notifying DOT dispatch of an accident on March 29, 2014 between Flanagan and Thrift on SR 97. I am also requesting the public recording from DOT dispatch notifying Washington State Patrol of the accident. Please let me know if you need any additional information to assist in processing my request. </t>
  </si>
  <si>
    <t>March 29, 2014 accident calls</t>
  </si>
  <si>
    <t>PDR-14-1227</t>
  </si>
  <si>
    <t>Waiting for AG</t>
  </si>
  <si>
    <t>Brian Janura</t>
  </si>
  <si>
    <t xml:space="preserve">Marine Power &amp; Equipment Co.; Marine Power &amp; Equipment Co., Inc.; Seattle Shipbuilding &amp; Dry Dock Corp.; and Marine Leasing, Inc., with addresses at 1441 North Northlake Way, Seattle, Washington and 6701 Fox Avenue South, Seattle, Washington 98108 (collectively referred to as Ã¢â‚¬Å“Marine Power, et. al.Ã¢â‚¬ï¿½).  Marine Power, et. al. performed contract repair and construction work for WDOT in the 1970Ã¢â‚¬â„¢s and 1980Ã¢â‚¬â„¢s in Seattle, Washington and/or the surrounding area.  Marine Power, et al. also made numerous unsuccessful bids to WDOT for repair and construction work.  We believe that Marine Power, et al. provided WDOT with insurance information related to these contracts and bids.  
Please make available all insurance policies, all certificates of insurance, and all similar or related documents reflecting all policies of insurance covering Marine Power and/or its related entities identified above.  Please limit this search to documents dated between 1971 and 1986. 
</t>
  </si>
  <si>
    <t>Marine bids</t>
  </si>
  <si>
    <t>Client: Andy DeGraaf
Vessel: M/V TILLICUM
Owner: Washington State Ferries
Date of Incidents: February 11, 2017
June 30, 2017
I would appreciate you providing me a copy of the following documents:
1. Any Incident or Accident Report(s) completed by our client;
2. A complete copy of his personnel file including any documents generated or produced in association with his last five (5) years of work on or any vessel owned and/or operated by Washington State Ferries;
3. A copy of any document that you have obtained by way of an
authorization signed by our client;
4. An itemization of all payments made toward maintenance, cure or unearned wages, as well as W-2 statements from 2014-Present; and,
5. A copy of any recorded or verbal statement obtained by any employee or representative employed by Washington State Ferries or the Washington Department of Transportation, which is within the control of the identified entities.</t>
  </si>
  <si>
    <t xml:space="preserve">Maritime Injury Andy DeGraaf </t>
  </si>
  <si>
    <t>Stacy Schumacher</t>
  </si>
  <si>
    <t>Andy DeGraaf regarding injuries that he sustained on M/V Tillicum
1. Any Incident or Accident Report(s) completed by our client;
2. A complete copy of his personnel file including any documents generated or produced in association with his last five (5) years of work on or any vessel
3. A copy of any document that you have obtained by way of an
authorization signed by our client;
4. An itemization of all payments made toward maintenance, cure or unearned wages, as well as W-2 statements from 2014-Present; and,
5. A copy of any recorded or verbal statement obtained by any employee or representative employed by Washington State Ferries or the Washington Department of Transportation, which is within the control of the identified entities.</t>
  </si>
  <si>
    <t>Maritime Inury Andy DeGraaf on the M/V Tillicum</t>
  </si>
  <si>
    <t>Katie Sharp</t>
  </si>
  <si>
    <t xml:space="preserve">Market research and am requesting information regarding the Seattle-Bremerton Ferry route. How many individuals traveled from Seattle to Bremerton on the Seattle-Bremerton Ferry during the following ranges of dates:
September 16, 2013 to May 15, 2014
May 16, 2014 to September 15, 2014
September 16, 2014 to May 15, 2015
May 16, 2015 to September 15, 2015
</t>
  </si>
  <si>
    <t>Market research Seattle-Bremerton Ferry route</t>
  </si>
  <si>
    <t>PDR-15-2909</t>
  </si>
  <si>
    <t xml:space="preserve">Smart, Connell, Childers &amp; Verhulp, P.S. </t>
  </si>
  <si>
    <t>Val Royer</t>
  </si>
  <si>
    <t>Ms. Herbner worked for the Department of Transportation has passed away. She was injured while she was working in the Cle Elum area. I do not have the exact location of where the accident occurred. Can you please provide our office with any information you have on the accident that 6.20.14.</t>
  </si>
  <si>
    <t xml:space="preserve">Mary E. Herbner </t>
  </si>
  <si>
    <t>PDR-15-3041</t>
  </si>
  <si>
    <t>Matthew D. Dubin</t>
  </si>
  <si>
    <t>Kelly Malysiak</t>
  </si>
  <si>
    <t>Please provide us with copies of any property damage photos in your possession and a copy of the police report, as well as any statements taken from our client.</t>
  </si>
  <si>
    <t>Mary Sabetto Davis Copies Property damage, photos, police report</t>
  </si>
  <si>
    <t>Please consider this email a public records act request for the master contract which is the basis for the attached task order.  Also, I request any communications, electronic or hard copy, between the State and HDR which discusses or contains the foundation/background documentation and calculations in support of any 30% documents provided by HDR to the State in fulfillment of the task order.</t>
  </si>
  <si>
    <t>Master contract and communications between the State and HDR about 30% documents provided by HDR</t>
  </si>
  <si>
    <t>Material specifications for:
1) Crushed Stone
2) Untreated Base
Relating to the paving projects in 1959 and 1974 on I-90 between MP 59.50 and MP 62.00 (T. 21N. R. 11E and T. 21N. R. 12E W.M.)
Helpful information might include:
1) quality
2) gradation
3) degredation</t>
  </si>
  <si>
    <t>materials specifications</t>
  </si>
  <si>
    <t>PDR-15-0811</t>
  </si>
  <si>
    <t>SoundEarth Strategies, Inc.</t>
  </si>
  <si>
    <t>Travis Zandi</t>
  </si>
  <si>
    <t>I would like to request a copy of the May 2010 Geotechnical and Environmental Data Report, SR 99 Bored Tunnel Design-Build Project completed by Shannon &amp; Wilson.  I am interested in reviewing Appendix A, Exploration Logs, which I believe is in Volume 2.</t>
  </si>
  <si>
    <t>May 2010 Geotechnical and Environmental Data Report, SR 99 Bored Tunnel Design-Build Project completed by Shannon &amp; Wilson.</t>
  </si>
  <si>
    <t>Please provide the dates and times for sign changes on I90 Snoqualmie Pass (Cle Elum to North Bend westbond and eastbond), including, but not limited to, chains required, speed limit changes and pass closures. For May 2017.</t>
  </si>
  <si>
    <t>May 2017 sign changes for Snoqualmie Pass</t>
  </si>
  <si>
    <t>Thompson Hine</t>
  </si>
  <si>
    <t>Tax ID Numbers
Denial Exemption(s) - 42.56.230(3)
Denial Exemption(s) - 42.56.230(3)</t>
  </si>
  <si>
    <t>Tax ID Numbers</t>
  </si>
  <si>
    <t>Benjamin McKelvey</t>
  </si>
  <si>
    <t xml:space="preserve">
1. Any and all documents relating to LightcapÃ¢â‚¬â„¢s or JC SupplyÃ¢â‚¬â„¢s DBE, MBE or CBE Certification administered by the WSDOT.
2. Any and all documents relating to LightcapÃ¢â‚¬â„¢s or JC SupplyÃ¢â‚¬â„¢s DBE, MBE or CBE Certification application(s) submitted to the WSDOT.
3. Any and all documents relating to any reauthorization affidavit(s) submitted by Lightcap or JCI in connection with its DBE/MBE/CBE Certification.
4. Any and all documents relating to personal net worth or other financial statements submitted by Connie Lightcap, her spouse or any other individual managing member of Lightcap in connection with any MBE/DBE/CBE Certification for Lightcap.
5. Any and all documents relating to any on-site visit or inspection at Lightcap or JC Supply conducted by WSDOT in connection with LightcapÃ¢â‚¬â„¢s MBE/DBE/CBE Certification application or status.
6. Any and all correspondence between the State and either Lightcap, JC Supply, Connie Lightcap or her spouse relating to LightcapÃ¢â‚¬â„¢s or JC SupplyÃ¢â‚¬â„¢s DBE/MBE/CBE Certification or status.
7. Any and all correspondence between the State and either Lightcap, JC Supply, Connie Lightcap or her spouse relating to LightcapÃ¢â‚¬â„¢s or JC SupplyÃ¢â‚¬â„¢s certification or status as a Woman Owned Business.
8. A complete list of WSDOT projects both bid on by and awarded to Lightcap or JC Supply.
9. Copies of all Contracts between WSDOT and Lightcap or JC Supply.
</t>
  </si>
  <si>
    <t>MBE/DBE/CBE records Lightcap Industries</t>
  </si>
  <si>
    <t>PDR-14-0635</t>
  </si>
  <si>
    <t>Kallie Ferguson</t>
  </si>
  <si>
    <t xml:space="preserve">1. Was McNeil Canyon road closed due to fires on August 20, 2015? The road is located in Douglas County close to Lake Chelan, connecting 97 out to Mansfield.
2. Was Purtteman Gulch Road in Chelan, WA closed on August 20, 2015? 
</t>
  </si>
  <si>
    <t xml:space="preserve">McNeil Canyon, Chelan, WA </t>
  </si>
  <si>
    <t>1. Dept.'s Media Contact list
2. 2012 Public Records Request log</t>
  </si>
  <si>
    <t>Media Contact list
2012 PDR List</t>
  </si>
  <si>
    <t>PDR-14-0376</t>
  </si>
  <si>
    <t>Doug Petty</t>
  </si>
  <si>
    <t xml:space="preserve">1) Contract Y-11392 -  State-wide traffic and revenue analysis services - Stantec
2) Contract - General Tolling Consultant - Jacobs 
3) Contract - I-5 in the Joint Base Lewis-McChord (JBLM) vicinity Interchange Justification Reports- HW Lochner
</t>
  </si>
  <si>
    <t>PDR-14-0944</t>
  </si>
  <si>
    <t>Denial Exemption(s) - 42.56.230(5): 42.56.050: 42.56.230(4)
Denial Exemption(s) - 42.56.050: 42.56.230(4): 42.56.230(5)</t>
  </si>
  <si>
    <t xml:space="preserve">Bank Account Numbers, Credit Card numbers, Tax IDs, Social Security Numbers </t>
  </si>
  <si>
    <t>1. All Monthly Contract Schedule Updates, including Submittal Packages, as required in TR 26 Section 2.1.6.2.3 in electronic (.xer) format with copy in .pdf;
2. All Article 11.6.1.3 Time Impact Analysis;
3. All short interval schedules and look ahead schedules in electronic ( .xer) format with copy in . pdf;
4. All Article 24.l(a) and (c) protests and protest supplements;All WSDOT responses to the communications in paragraphs 3, 4 and 9 of this request;
6. All Article 5.7.3 differing site conditions notices issued by Seattle Tunnel Partners to WSDOT on behalf of Seattle Tunnel Partners or any sub-tier subcontractor or supplier on the Project;
7. All Article 5. 7 .3 .3 reports regarding alleged differing site conditions issued by Seattle Tunnel Partners or any entity at their direction;
8. All Article 5.7.4.2 determinations from WSDOT regarding alleged differing site conditions;
9. Copies of all requests for Change Orders and copies of all related supporting documents;
10. Any documents related to the DRB or DRB proceedings, including submissions, position papers, DRB writings, observations, findings, recommendations, and appeals from DRB recommendations</t>
  </si>
  <si>
    <t>10 items regarding AWV Replacement Program</t>
  </si>
  <si>
    <t>PDR-14-1683</t>
  </si>
  <si>
    <t>Please identify the highway locations in Washington with a median barrier on a two-lane highway.</t>
  </si>
  <si>
    <t xml:space="preserve">Median Barrier in WA </t>
  </si>
  <si>
    <t>Information Regarding the Infrastructure and Security of Computer and Telecommunications Networks, Tax Identification Numbers, Social Security Number, Personal Employee Information, Financial Account Information</t>
  </si>
  <si>
    <t>1. All contracts, agreements, letters of understanding, correspondence, electronic communications, emails or other documents of any kind relaing to or concerning the State of Washington's relationship with Health Systems International regarding auditing of medical billings for State Employees.
2. All internal memoranda, minutes, correspondence, electronic communications, emails or other documents of any kind related to payment of Washington State Ferry vessel employees' medical billings under Department of Labor and Industries' schedules.</t>
  </si>
  <si>
    <t xml:space="preserve">Medical Billing </t>
  </si>
  <si>
    <t>PDR-14-0626</t>
  </si>
  <si>
    <t>Meeting materials shown at the limited access hearing held on July 11th for the following project:
US 12 Widening Phase 7: US 12 from Nine Mile Hill to Frenchtown Vicinity</t>
  </si>
  <si>
    <t>Meeting materials shown at the limited access hearing held on July 11th</t>
  </si>
  <si>
    <t>Mike Mollen</t>
  </si>
  <si>
    <t>the Meeting Summary, or meeting minutes, for each meeting of the Alaskan Way Viaduct Replacement Executive Oversight Committee.</t>
  </si>
  <si>
    <t>meeting minutes</t>
  </si>
  <si>
    <t>Egis Projects Inc</t>
  </si>
  <si>
    <t>Martin Stone</t>
  </si>
  <si>
    <t>A list of all the attendees at our RFI presentation.</t>
  </si>
  <si>
    <t>Meeting Roster</t>
  </si>
  <si>
    <t>PDR-15-0248</t>
  </si>
  <si>
    <t>Jason Knott</t>
  </si>
  <si>
    <t xml:space="preserve">All documents regarding Megan McKnelly, Pacific County DCD and/or any other party involved in an accident occurring January 10, 2013. Date limits are January 10, 2013 to April 1, 2013. 
Clarification requested:  
Further clarification is needed to fulfill your request.   The State Route this accident occurred on and approximate mileposts, exits or cross streets is was close to.  You have provided the date, but do you have an approximate time of this accident to offer?
</t>
  </si>
  <si>
    <t>Megan McKnelly  Pacific Co DCD Accident</t>
  </si>
  <si>
    <t>PDR-14-0429</t>
  </si>
  <si>
    <t>Copy of the 47 member stakeholder list for/related and referenced to the Trans-Lake Washington Study.</t>
  </si>
  <si>
    <t>Member list of stakeholders for Trans-Lake Washington Study</t>
  </si>
  <si>
    <t>PDR-14-1170</t>
  </si>
  <si>
    <t>Memo released to King 5 News authored by WSDOT Deputy Secretary in regards to former WSDOT Ferry Staff Member Daily on/about August 5/6 2014.</t>
  </si>
  <si>
    <t>Memo</t>
  </si>
  <si>
    <t>PDR-15-0012</t>
  </si>
  <si>
    <t>All notes memos, internal &amp; external communication related to PDR 15-1657.</t>
  </si>
  <si>
    <t>memo related PDR 15-1657</t>
  </si>
  <si>
    <t>Gene Bearman</t>
  </si>
  <si>
    <t xml:space="preserve">Memorandum of understanding between WSDOT and Double D Vineyards or Dave Dufenhorst for the improvement of the intersection of Highway 97 and Sandy Shores Drive north of milepost 225 in Orondo. </t>
  </si>
  <si>
    <t>Richard Sundance</t>
  </si>
  <si>
    <t xml:space="preserve">Memorandum on Elms Review and Recommendations for SR 536 Mt. Vernon. </t>
  </si>
  <si>
    <t>an opportunity to inspect or obtain copies of public records consisting of:
1) calculations, estimates, and/or predictions of traffic impacts on Mercer Street caused by a metering project to be installed on the Mercer ramps to I-5 Southbound and I-5 Northbound
2) calculations, estimates, and/or predictions of traffic flow on I-5 Southbound or I-5 Northbound that would result from the metering project to be installed on the Mercer ramps
3) emails and/or documents sent or received by WSDOT employees regarding the Mercer metering projectÃ¢â‚¬â€the timeline I request is between Feb. 7th, 2018 and today, Feb. 11th, 2018.</t>
  </si>
  <si>
    <t>Mercer metering roject</t>
  </si>
  <si>
    <t>Jeff Manning</t>
  </si>
  <si>
    <t>Electronic copies of communications between WSDOT and SAPA Extrusions Americas of Portland, OR (11/1/2015 to date of the request)</t>
  </si>
  <si>
    <t>Metal Fabrication (All Regional E-mails)</t>
  </si>
  <si>
    <t xml:space="preserve">1.  All materials, including memoranda, manuals, photos and illustrations, that reference or depict metal grates and other structures that WSDOT and its contractors use and have used to cover or guard culverts, catch basins, trenches, inlet channels and drains adjacent to State Routes (Chapter 7, WSDOT Construction Manual M 41-01.23); and 
2.  All materials, including photos, that identify the locations along State Routes where the above-referenced metal grates or other culvert covers are in use.
</t>
  </si>
  <si>
    <t xml:space="preserve">Metal grates or other culvert covers for State Routes </t>
  </si>
  <si>
    <t>Kristina Southard</t>
  </si>
  <si>
    <t>I-5 Northbound on-ramp meter light signal at NE  50th St. in the U-District/Wallingford area of Seattle. I am looking for the time frame between 7:30 AM 6/16/17 and 8:00 AM 6/16/17.</t>
  </si>
  <si>
    <t>Meter signal light</t>
  </si>
  <si>
    <t>KayCee Luxtrum</t>
  </si>
  <si>
    <t>Copy of land survey of the Methow Airport that was conducted in 2017. I am specifically interested in the section of the survey that describes the state property that abutts private property addressed as 93 Evans Rd.</t>
  </si>
  <si>
    <t>Methow Airport</t>
  </si>
  <si>
    <t>Ron Olson</t>
  </si>
  <si>
    <t xml:space="preserve">Methow Valley State Airport - RW plan, June 30, 1989 </t>
  </si>
  <si>
    <t>Sheena Turner</t>
  </si>
  <si>
    <t>At this time we are requesting a payroll itemization or copies of pay stubs, and copies of time cards/sheets for the period September 1, 2014 to present.</t>
  </si>
  <si>
    <t>Michael Brun pay stubs and timesheets</t>
  </si>
  <si>
    <t>Klayton Pike</t>
  </si>
  <si>
    <t>middle of old 99Ã¢â‚¬Â¦ South half of your crossing of old 99 along 54th) The rest is with the City of Fife. ROW Plans</t>
  </si>
  <si>
    <t xml:space="preserve">Public Employee Personal Information, Social Security Number, 
Invasion of Privacy, Personal Information From State Motor Vehicle Records
</t>
  </si>
  <si>
    <t>Beatrice Livingwell</t>
  </si>
  <si>
    <t>Copy of Mike Breysse HR file</t>
  </si>
  <si>
    <t>Mike Breysse HR File</t>
  </si>
  <si>
    <t>Christie Merrick</t>
  </si>
  <si>
    <t>I don't have a SR number number; mile post 124-126; no contract number; Ellensburg, WA; at 10:40am on August 24, 2017 county #19 this is involving a large grass fire in median.</t>
  </si>
  <si>
    <t>Mile post 124-126 Ellensburg, WA</t>
  </si>
  <si>
    <t>Arbor Mortgage Group</t>
  </si>
  <si>
    <t>Kathy Kemper-Zanck</t>
  </si>
  <si>
    <t>Would like a copy of or link to a WA state milepost map</t>
  </si>
  <si>
    <t>Milepost map</t>
  </si>
  <si>
    <t>PDR-15-3271</t>
  </si>
  <si>
    <t>David Madore</t>
  </si>
  <si>
    <t>all records including documents, plans, drawings, sketches, and correspondence, whether drafts, concepts, minutes, agendas, or other information relating to cost, or finance, or grants, or grant applications, or supporting documents, communications, discussions, scoping, notes, studies, of any sort regarding the I-5 / Mill Plain Interchange project, on ramps, or off ramps from January 1, 2014 through today, April 16, 2015.</t>
  </si>
  <si>
    <t>Mill Plain / I-5 Project</t>
  </si>
  <si>
    <t>PDR-15-1089</t>
  </si>
  <si>
    <t xml:space="preserve">a history of officer reported collisions that occurred at or in the vicinity of Mill Plain Blvd and 164th Ave in the City of Vancouver for the period of 1/1/2009 Ã¢â‚¬â€œ 12/31/2013. </t>
  </si>
  <si>
    <t>Mill Plain @ 164th Ave in Vancouver</t>
  </si>
  <si>
    <t>PDR-14-0265</t>
  </si>
  <si>
    <t>Sara Baynard-Cooke</t>
  </si>
  <si>
    <t xml:space="preserve">In reference to the attached exhibits, I would like the following WSDOT records:
1.            All agreements and/or contracts entered between WSDOT and the City of Vancouver, Washington concerning the Mill Plain Extension Project, which is the subject of the Hearings Examiner Findings, Conclusions and Recommendation that is attached as Exhibit A.  
2.            All documents concerning the area of right of way and access control designated on the map that is attached as Exhibit B, which identifies a portion of the Mill Plain Extension Project.
3.            The Ã¢â‚¬Å“conveyance instruments, as well as other pertinent maps and documents on file with the Department of Transportation,Ã¢â‚¬ï¿½ referenced in the letter at Exhibit C.
</t>
  </si>
  <si>
    <t>Mill Plain Extension Project</t>
  </si>
  <si>
    <t>Casteel &amp; Carson</t>
  </si>
  <si>
    <t>Randy Baker</t>
  </si>
  <si>
    <t>This email is in follow-up to our conversation today regarding the above-referenced matter.  I am investigating a collision that occurred at the intersection of Padden Parkway and NE 152nd Avenue on August 27, 2016.  At the time, my client was riding his motorcycle westbound on Padden Parkway.  My client is a middle-aged man who was simply driving his motorcycle to pick-up two to-go sandwiches that he and his Wife had ordered.  As he approached the intersection, he noticed a mini-van coming from the opposite direction on Padden Parkway (ie, heading eastbound); the mini-van was in the left-turn lane preparing to turn left and northbound on NE 152nd.  My client will testify that his traffic light was green until he was entering the intersection, when it just turned yellow (ie, he wasnÃ¢â‚¬â„¢t trying to Ã¢â‚¬Å“beat of yellowÃ¢â‚¬ï¿½Ã¢â‚¬Â¦the light was green until he just entered the intersection).  As my client broke the plane of the intersection at NE 152nd, however, the mini-van suddenly turned in front of him.  There was no time at all for evasive action.  My client slammed into the mini-van, which threw him and his motorcycle (my clientÃ¢â‚¬â„¢s foot was stuck in the bike) 60-100 feet further down Padden Parkway.  My client was severely injured.
The insurance company for the driver of the mini-van says that their driver claims that she had a green left-turn arrow and that my client blew a red light.  My client adamantly denies that story.  So does at least one eye-witness.  I would like to know the signal phasing at the intersection, however, to help corroborate a clearer picture of what truly happened at the time of the collision.
I would like to know the following:  if the left-turn arrow for a vehicle turning left to head north on NE 152nd Avenue is in fact green, what is the phasing sequence, or potential sequence, of the signal directing the vehicles in the two lanes next to that left-turn lane that are proceeding straight ahead to continue eastbound on Padden Parkway?  
As I noted, when I visited the intersection recently, my observation was that the subject left-turn arrow rarely even turns green; most of the time there seems to be a flashing yellow arrow for vehicles making a left turn there.  Once in while, however, the flashing yellow did move to solid yellow followed a moment later to red.  It was only after the left-turn lane signal had been red that it ever turned to green.  And, in my observations, when the left-turn arrow there turned green, so did the two signals for the lanes continuing eastbound on Padden Parkway.  That is, all three lanes had green lights; at no time did I see a green left-turn arrow combined with red lights for the two lanes of those wishing to continue eastbound on Padden Parkway.  Is that even one of the light combinations at that intersection, Rick?  More specifically, on August 27, 2016, was that even one of the light combinations at that intersection?
If you need additional information from me, please do not hesitate to call.  I will ensure that you call is put through even if I am in conference.
Thank you, again, for your help.</t>
  </si>
  <si>
    <t>Mini-Van/Motorcycle Collision of 08/27/2016; Request for Signal-Phasing Information</t>
  </si>
  <si>
    <t>Minute Books of the State Highway Committee 
Book No. 6: Minutes from January 5, 1925 to February 24, 1926
Committee Meeting Minutes, for June 2, 1925</t>
  </si>
  <si>
    <t>Minute books of the State Highway Committee from 1925 to Feb 1926</t>
  </si>
  <si>
    <t>the minutes from most recent STP Subcontracting Oversight Committee meeting</t>
  </si>
  <si>
    <t>Minutes from STP Subcontracting Oversight Committee (for AWV Bored Tunnel)</t>
  </si>
  <si>
    <t>PDR-14-2514</t>
  </si>
  <si>
    <t>Margarita Hardy</t>
  </si>
  <si>
    <t>1.	All documents related to road design, engineering studies, inspection, traffic control device inspection, speed analysis and traffic control for the following intersections in Pasco Washington from Jan. 1, 2005 to the present:
(North and South) 10th Avenue and West Lewis Street
(North and South) 11th Avenue and West Lewis Street
(North and South) 12th Avenue and West Lewis Street
(North and South) 13th Avenue and West Lewis Street
(North and South) 14th Avenue and West Lewis Street
(North and South) 15th Avenue and West Lewis Street
(North and South) 17th Avenue and West Lewis Street
(North and South) 18th Avenue and West Lewis Street
(North and South) 20th Avenue and West Lewis Street
South 10th Avenue and West A Street
South 11th Avenue and West A Street
South 12th Avenue and West A Street
South 13th Avenue and West A Street
South 13th Lane and West A Street
South 14th Avenue and West A Street
South 15th Avenue and West A Street
South 17th Avenue and West A Street
South 18th Avenue and West A Street
South 19th Avenue and West A Street
South 20th Avenue and West A Street
2.	Police traffic collision reports describing collisions occurring at the following subject intersections from Jan. 1, 2005 to the present.
(North and South) 10th Avenue and West Lewis Street
(North and South) 11th Avenue and West Lewis Street
(North and South) 12th Avenue and West Lewis Street
(North and South) 13th Avenue and West Lewis Street
(North and South) 14th Avenue and West Lewis Street
(North and South) 15th Avenue and West Lewis Street
(North and South) 17th Avenue and West Lewis Street
(North and South) 18th Avenue and West Lewis Street
(North and South) 20th Avenue and West Lewis Street
South 10th Avenue and West A Street
South 11th Avenue and West A Street
South 12th Avenue and West A Street
South 13th Avenue and West A Street
South 13th Lane and West A Street
South 14th Avenue and West A Street
South 15th Avenue and West A Street
South 17th Avenue and West A Street
South 18th Avenue and West A Street
South 19th Avenue and West A Street
South 20th Avenue and West A Street</t>
  </si>
  <si>
    <t>Miscellaneous reports for Pasco Washington from Jan. 1, 2005 to the present</t>
  </si>
  <si>
    <t>Walt Dorsey</t>
  </si>
  <si>
    <t xml:space="preserve">Missed tolls and the reasons for missed tolls on the new toll lanes on I-405
Clarified on 1/12 to:
How many vehicles pass through the system in any way, shape, or form where, the system is unable to identify the vehicle?   How many such incidents happened in December (or even November) where the vehicle could not be identified at all- no tag read and no license plate read.
DonÃ¢â‚¬â„¢t tell me how reliable the system is, or that the data doesnÃ¢â‚¬â„¢t exist.   It does- How many times did a vehicle pass under one of the toll readers and the vehicle could not be identified.
</t>
  </si>
  <si>
    <t>Missed tolls on I-405</t>
  </si>
  <si>
    <t>PDR-15-3365</t>
  </si>
  <si>
    <t>Tracy Wheeler</t>
  </si>
  <si>
    <t>I would like a copy of the intersection of Mission &amp; Ferry that shows proper lane travel and direction of flow.</t>
  </si>
  <si>
    <t>Mission &amp; Ferry Intersection</t>
  </si>
  <si>
    <t>PDR-14-0690</t>
  </si>
  <si>
    <t>Rick Eichstaedt</t>
  </si>
  <si>
    <t>1. All documents relating to measures taken by Spokane County to fulfill the Memorandum of Agreement (MOA) between
the Washington Division, WSDOT H&amp;LP Office, and Spokane County for the Bigelow Gultch Project. The MOA in.
question was executed on January 25, 2012. Accordingly, we seek all documents from 1/25/2012 until the present date.
2. Such documents may include, but are not limited to, documents discussing, ordering, or demonstrating fulfillment of the agreement via actions by Spokane County, or any of the other parties to the MOA.
3. If possible, electronic copies of the documents would be preferred.</t>
  </si>
  <si>
    <t xml:space="preserve">MOA </t>
  </si>
  <si>
    <t>PDR-15-0954</t>
  </si>
  <si>
    <t>Alexandra Davies-Lazarte</t>
  </si>
  <si>
    <t>Model Traffic Control Plan, (Standard Plan K-24.60-00), approved on 02/15/07 by Ken L. Smith of WSDOT</t>
  </si>
  <si>
    <t>PDR-15-2724</t>
  </si>
  <si>
    <t>MnDOT</t>
  </si>
  <si>
    <t>Jihshya Lin</t>
  </si>
  <si>
    <t xml:space="preserve">1.	Will required design criteria per NCHRP Report 402 adequately provide the best interest of DOTs?
2.	I saw that DS Brown and WBA products meet the requirements listed in the above document.  Will MagebaÃ¢â‚¬â„¢s pass these requirements?
3.	Your Spec requests the fatigue tests to be done in three labs.  MnDOT used services from two of them, John Fisher and Robert Connor constantly.  Mageba had the fatigue tests done in Shanghai, China, not one of the three labs in your list.  Can MnDOT follow the same requirements that Mageba will protest fiercely?
4.	Your spec is extremely detailed.  Does this create a big workload in reviewing the submittals from MBJS manufacturers?
5.	I am writing our spec for the pre-qualified process pretty much following yours.  Do you see any concerns with this?
6.	Do you have any suggestions for MnDOT in this spec we are preparing?  Have you made any changes or improvements to the above document since 1/2/18?
</t>
  </si>
  <si>
    <t>Modular Expansion Joint System</t>
  </si>
  <si>
    <t>Linda Bard</t>
  </si>
  <si>
    <t xml:space="preserve">Please send monitoring data
For 2117 2nd avenue Seattle,WA
</t>
  </si>
  <si>
    <t>Monitoring data request for 2117 Second Avenue property</t>
  </si>
  <si>
    <t>Jill Leonetti</t>
  </si>
  <si>
    <t>City of Spokane grant application for Monroe Street Improvements between Indiana Ave. and Kiernan Ave.  Description/specifications of the "Call for Projects" for the grant.</t>
  </si>
  <si>
    <t>Monroe Street Grant</t>
  </si>
  <si>
    <t>Please provide via e-mail response the following by WSDOT division:
Monthly and/or Annual Salary of each Division Director
Monthly and/or Annual Salary of each Assistant Division Director
Number of FTEs assigned to each respective Division
Also, please provide:
Monthly and/or Annual Salary of each Assistant Secretary
Number of FTEs under each Assistant Secretary</t>
  </si>
  <si>
    <t>Monthly and or Annual Salary of Division Directors, Assistant Division Directors, Assistant Secretaries, and number of FTEs assigned to each respective Division and under each Assistant Secretary</t>
  </si>
  <si>
    <t>Washington State NAACP</t>
  </si>
  <si>
    <t>Sheley J.M. Secrest</t>
  </si>
  <si>
    <t xml:space="preserve">Monthly progress reports received from Seattle Tunnel Partners to WSDOT which must provide verifiable information demonstrating how the quarterly DBE targets were met. Monthly progress reports include the months of: February 2014 and March 2014. </t>
  </si>
  <si>
    <t>PDR-14-0731</t>
  </si>
  <si>
    <t>Youra Media</t>
  </si>
  <si>
    <t>Dan Youra</t>
  </si>
  <si>
    <t>PTR Monthly Volume by Vehicle Class Report and Monthly statistics (Monthly Volumes Day &amp; Direction) For SR 19 Begin 2011 or 2012 - End 2013 or 2014</t>
  </si>
  <si>
    <t>Monthly Traffic Data</t>
  </si>
  <si>
    <t>PDR-15-0304</t>
  </si>
  <si>
    <t>Joseph Lasensky</t>
  </si>
  <si>
    <t xml:space="preserve">We are seeking pavement records for the highlighted stretch of Montlake Blvd NE SR513 in the picture below. Our goal is to better estimate the amount of work needed to construct our alternative design(s). </t>
  </si>
  <si>
    <t xml:space="preserve">Montlake Blvd NE SR 513 Paving Records </t>
  </si>
  <si>
    <t>SR 520, MP 0.88 to MP 3.04, Montlake to Evergreen Pt. Bridge West Approach Bridge North; F.A. Project No. BR-NHPP-0520(053)
"Project" is the project commonly known as "SR 520, MP 0.88 to MP 3.04, Montlake to Evergreen Pt. Bridge West Approach Bridge North; F.A. Project No. BR-NHPP-0520(053)".
"Noise Expert Review Panel" is the panel referred to in the FINAL EIS (FEIS) for the SR 520 Bridge Replacement and HOV Program and FEIS Executive Summary for the SR 520 Bridge
Replacement and HOV Program.
Please provide the undersigned with copies of all documents meeting the following criteria:
1. All pre bid communications with WSDOT by any supplier, bidder or potential bidder or potential supplier relating in any way to the expansion joints for the Project;
2. All WSDOT internal memoranda relating in any way to WSDOT's compliance with RCW 39 .26.140 and Department of Enterprise Services Sole Source Contract Policy # DES-140-00;
3. All communications between the Department of Enterprise Services and WSDOT relating in any way to WSDOT's request for sole source approval of the contract for expansion joints for the Project or the SR 520 Bridge Replacement and HOV Program;
4. All documents relating in any way to WSDOT's compliance with RCW 39.26.140 and Department of Enterprise Services Sole Source Contract Policy# DES-140-00 for the contract for expansion joints for the Project or the SR 520 Bridge Replacement and HOV Program;
5. All communications between WSDOT and Department of Enterprise Services relating in any way to Mageba expansion joints;
6. All documents reflecting any communication between the Noise Expert ReviewPanel and WSDOT, its agents, engineers, suppliers, vendors, contractors and agents in any way related to the Project or SR 520 Bridge Replacement and HOV Program including, without limitation, manufacturer product information provided to the Panel and reports issued by the Panel;
7. All records maintained by the Noise Expert Review Panel;
8. All communications with Mageba relating in any way to the Project or the SR 520 Bridge Replacement and HOV Program;
9. All bids for the Project including, without limitation, bids received from the following entities: Flatiron, Atkinson, Kiewit, PCL and Salini; and
10. All documents reflecting any communication between Flatiron West, Inc. and Mr. Chris Christopher of WSDOT between July 14, 2014 and July 14, 2015, inclusive.</t>
  </si>
  <si>
    <t>Montlake to Evergreen Pt Bridge West - SR 520</t>
  </si>
  <si>
    <t>John Clark</t>
  </si>
  <si>
    <t>I will be conducting a topographical survey of the Colville Tribal Longhouse along SR 155 just north of Nespelem, WA. The area I will be surveying is between MP 45 and 46.  What I am requesting is monument information between these Mile markers. Ideally to have a coordinate and elevation assigned to the monuments and a line of sight between these monuments.  I would like to traverse down to my project and set control that is tied to WSDOT control.</t>
  </si>
  <si>
    <t>Monument information SR 155 mp 45 to 46</t>
  </si>
  <si>
    <t>(1) Monument locations and offsets on I-82 from Exit 26 to Exit 29
(2) Information on Elton Road</t>
  </si>
  <si>
    <t>Monument locations and offsets</t>
  </si>
  <si>
    <t>PDR-15-0261</t>
  </si>
  <si>
    <t>Monument maps for US 12</t>
  </si>
  <si>
    <t>Monument maps</t>
  </si>
  <si>
    <t>PDR-15-0770</t>
  </si>
  <si>
    <t>Chase Tomjack</t>
  </si>
  <si>
    <t>WSDOT monumentation contracts for SR99 (Pacific Highway) between stations 20+71.7 and 194+66.3. Including contract no. 3380 approved Nov 10, 1947 and no. 0647 approved Feb 25, 1977.</t>
  </si>
  <si>
    <t>Monumentation SR 99.</t>
  </si>
  <si>
    <t>Jay Spady</t>
  </si>
  <si>
    <t>Copy of all information relevant to Mosquite Fleet trail/ Sinclair Trail/ Port Orchard Pedestrian Trail in and between Port Orchard, Gorst, Bremerton inclusive.
Information to include correspondence/ Analysis/ preliminary proposal review comments/ engineering plans/ concept sketches/ feesibility studies generated by this office or by other persons/jurisdictions.</t>
  </si>
  <si>
    <t>Mosquite Fleet Trail/Sinclair Trail/ Port Orchard Pedestrian Trail</t>
  </si>
  <si>
    <t>I am wanting to obtain the most current documents for the following project that were identified on the 2017-2020 Washington State DOT Transportation Improvement Plan:
Ã¢â‚¬Â¢	Northwest District - 100598K: I-5/Slater Road Interchange - Improvements 
When referring to Ã¢â‚¬Å“most current documentsÃ¢â‚¬ï¿½ I am looking to obtain any of the following types of documents: environmental study documents, schematics, preliminary drawings, roll maps, concept plans, or documents shown at the latest public hearing.</t>
  </si>
  <si>
    <t>most current documents for I-5/Slater Road Interchange Improvements 100598K</t>
  </si>
  <si>
    <t>I am wanting to obtain the most current documents for the following project that were identified on the 2017-2020 Washington State DOT Transportation Improvement Plan:
Ã¢â‚¬Â¢	South Central District Ã¢â‚¬â€œ I-82 - South Union Gap Interchange Improvements
Ã¢â‚¬Â¢	100904B: SR 9 from 176th Street SE to SR 96 - Widening
When referring to Ã¢â‚¬Å“most current documentsÃ¢â‚¬ï¿½ I am looking to obtain any of the following types of documents: environmental study documents, schematics, preliminary drawings, roll maps, concept plans, or documents shown at the latest public hearing. I am not certain what is currently available so I hope these examples will help clarify this request. I am not wanting to request all of these documents. I am only wanting to request the most recent/current document that will display the proposed work throughout each project listed.</t>
  </si>
  <si>
    <t>most current documents for NWR and SCR project</t>
  </si>
  <si>
    <t>I am wanting to obtain the most current documents for the following project:
Ã¢â‚¬Â¢	Olympic District Ã¢â‚¬â€œ 300344E:  SR 3/Belfair Bypass - New Alignment</t>
  </si>
  <si>
    <t>most current documents for Olympic District - 300344E: SR 3/Belfair Bypass - New Alignment</t>
  </si>
  <si>
    <t>Rachel Craddock</t>
  </si>
  <si>
    <t xml:space="preserve">I am wanting to obtain the most current documents for the following projects that were identified on the 2017-2020 Washington State DOT Transportation Improvement Plan:
Ã¢â‚¬Â¢	Olympic District Ã¢â‚¬â€œ 301201G: US 12 from Anderson Rd to Moon Rd 
Ã¢â‚¬Â¢	South Central District Ã¢â‚¬â€œ 509704W: US 97/West Wapato Rd/West First St Intersection 
Ã¢â‚¬Â¢	Olympic District Ã¢â‚¬â€œ 300502C:  I-5/SR 510 Interchange - Reconstruct Interchange 
Ã¢â‚¬Â¢	Eastern District Ã¢â‚¬â€œ 600015A: US 395/North Spokane Corridor from Francis Ave to I-90 
When referring to Ã¢â‚¬Å“most current documentsÃ¢â‚¬ï¿½ I am looking to obtain any of the following types of documents: environmental study documents, schematics, preliminary drawings, roll maps, concept plans, or documents shown at the latest public hearing. I am not certain what is currently available so I hope these examples will help clarify this request. I am not wanting to request all of these documents. I am only wanting to request the most recent/current document that will display the proposed work throughout each project listed.
</t>
  </si>
  <si>
    <t>Most current documents for projects on 2017-2020 WSDOT Improvement Plan</t>
  </si>
  <si>
    <t>I am wanting to obtain the most current documents for the following project:
Ã¢â‚¬Â¢	Northwest District Ã¢â‚¬â€œ 316706T: SR 167 from I-5 to SR 161
When referring to Ã¢â‚¬Å“most current documentsÃ¢â‚¬ï¿½ I am looking to obtain any of the following types of documents: environmental study documents, schematics, preliminary drawings, roll maps, concept plans, aerial maps, or documents shown at the latest public hearing. I am not certain what is currently available, so I hope these examples will help clarify this request. I am not wanting to request all of these documents. I am only wanting to request the most recent/current document that will display the proposed work throughout the project listed.</t>
  </si>
  <si>
    <t>Most current documents for SR 167 from I-5 to SR 161 Northwest District</t>
  </si>
  <si>
    <t>Allen Dysart</t>
  </si>
  <si>
    <t>I am looking for the most recent culvert inspections of culverts located under SR 14, between mileposts 18 and 19, on the north side of the Steigerwald National Wildlife Refuge. The culverts in question are shown as 2 30Ã¢â‚¬ï¿½ CMP culverts running parallel beneath SR 14. Additionally, where can I find a WSDOT standard culvert inspection form/checklist for performing a culvert inspection?</t>
  </si>
  <si>
    <t>Most recent culvert inspections of clulverts located under SR 14 between mileposts 18 and 19.</t>
  </si>
  <si>
    <t>Legal Research Marketing</t>
  </si>
  <si>
    <t>I am wanting to obtain the most recent documents for the following project:
Ã¢â‚¬Â¢	District 9 - 619504B: US 195/Colfax to Spangle - Add Passing Lanes. (Spoke and Whitman County)
When referring to Ã¢â‚¬Å“most recent documentsÃ¢â‚¬ï¿½ I am looking to obtain any of the following types of documents: environmental study documents, schematics, preliminary drawings, roll maps, concept plans, or documents shown at the latest public hearing. I am not certain what is currently available so I hope these examples will suffice. I am not wanting to request all of these documents, only the most recent document that will display the proposed alignments/improvements throughout the project.</t>
  </si>
  <si>
    <t>Most recent documents for District 9 - 619504B: US 195/Colfax to Spangle - Add Passing Lanes. (Spoke and Whitman County)</t>
  </si>
  <si>
    <t>Ryan T. Blankenship</t>
  </si>
  <si>
    <t>I am requesting the most recent engineering study for SR 410 nearest to block #19100. I would like this engineering study to show the 85th percentile of free flowing traffic. I am also requesting the name and qualifications of the engineer that conducted this engineering study.</t>
  </si>
  <si>
    <t>Most recent engineering study for SR 410 near block #19100.  Name and qualification of the engineer that conducted the study.</t>
  </si>
  <si>
    <t>I am requesting the most recent maps/designs/plans that will identify the proposed alignments/improvements throughout the routes of the following project:
SR 14 - Access Improvements (SR 14 Corridor at 15th Street and 32nd Street)</t>
  </si>
  <si>
    <t>most recent maps, designs, plans that identify alighments or improvements for SR 14 Access Improvements (SR 14 Corridor at 15th Street and 32nd Street</t>
  </si>
  <si>
    <t xml:space="preserve">I am requesting the most recent maps/designs/plans that will identify the proposed alignments/improvements throughout the routes of the following project: SR 14/Wind River Rd - Intersection Improvements </t>
  </si>
  <si>
    <t>Most recent maps, designs, plans that identify the proposed alignments improvements for SR 14 Wind River Rd Intersection Improvements</t>
  </si>
  <si>
    <t>I am requesting the most recent maps/designs/plans that will identify the proposed alignments/improvements throughout the routes of the following projects:
401419A - SR 14/West Camas Slough Bridge
300345D - SR 3/Belfair Area - Widening and Safety Improvements (Stage 2)</t>
  </si>
  <si>
    <t>Most recent maps, designs, plans that identify the proposed alignments, improvements for SR 14 West Camas Slough Bridge and SR 3 Belfair Area Widening and Safety Improvements</t>
  </si>
  <si>
    <t xml:space="preserve">I am requesting the most recent maps/designs/plans that will identify the proposed alignments/improvements throughout the routes of the following project:
 I-90/Medical Lake I/C to Geiger Field I/C - Reconstruction  
</t>
  </si>
  <si>
    <t>Most recent maps, designs, plans that will identify proposed alignments, improvements for I-90/Medical Lake I/C to Geiger Field I/C - Reconstruction.</t>
  </si>
  <si>
    <t xml:space="preserve">I'd like to request the most recent maps/plans/designs that show the proposed and existing alignments of the following projects:
Ã¢â‚¬Â¢           PIN: 600010A - US 395 from North Spokane Corridor
</t>
  </si>
  <si>
    <t>Most recent maps, plans, designs for PIN 600010AUS 395 from North Spokane Corridor</t>
  </si>
  <si>
    <t>I'd like to request the most recent maps/plans/designs that show the proposed and existing alignments of the following projects:
Ã¢â‚¬Â¢           PIN: 401419A - SR 14/West Camas Slough Bridge
Ã¢â‚¬Â¢	  PIN: 301201G - US 12 from Anderson Rd to Moon Rd
Ã¢â‚¬Â¢	  PIN: 508207R - SR 224 to I-82 - Red Mountain/West Richland Interchange</t>
  </si>
  <si>
    <t>Most recent maps, plans, designs that show the proposed and existing alignments for SR14, US 12, SR 224 to I-82 projects</t>
  </si>
  <si>
    <t>I am requesting the most recent maps/designs/plans that will identify the proposed alignments/improvements throughout the routes of the following projects found on the 2018-2021 Statewide Transportation Improvement Plan:
539504P: US 395/Safety Corridor Improvements between Pasco and Ritzville
228531B: SR 285/North Wenatchee Area - Intersection Improvements
I-405/NE 132nd Street: I-405/NE 132nd Street Interchange from MP 20.90 to MP 21.50
100549B: I-5/Everett to SR 528 - Peak Use Shoulder Lane &amp; Interchange Improvements
152032K: SR 520/148th Avenue Ne Interchange - Overlake Access Ramp
SR 526 Corridor Improvements at Hardeson Road
100910K: SR 9/SR 204 Intersection Improvements
316707T: SR 167 from I-5 to SR 509 - Stage 1
0003(129): SR 3/Chico Creek - Remove Fish Barrier
330528C: SR 305/Winslow Ferry To Hostmark Street - Safety Improvements</t>
  </si>
  <si>
    <t>most recent maps/designs/plans for proposed alignments improvements for the following projects</t>
  </si>
  <si>
    <t xml:space="preserve">I am requesting the most recent maps/designs/plans that will identify the proposed alignments/improvements throughout the routes of the following project:
200202H: US 2/Cotlets Avenue - Intersection Improvements 
SR 14 - Access Improvements (SR 14 Corridor at 15th Street and 32nd Street)
SR 14/Wind River Rd - Intersection Improvements 
PLEASE NOTE: I am seeking any document that will identify the proposed alignments/improvements for these projects. Examples of what will suffice include (but are not limited to) PDE maps, aerial maps, schematics, concept plans, public hearing type maps, or any other type of document that might identify the proposed alignments.
I am not seeking all of the documents that I listed, just one of the most recent will be fine.
</t>
  </si>
  <si>
    <t>most recent maps/designs/plans for US 2/Cotlets Avenue, Access Improvements SR 14 Corridor at 15th street and 32nd street, SR 14/Wind River Rd</t>
  </si>
  <si>
    <t xml:space="preserve">I am requesting the most recent maps/designs/plans that will identify the proposed alignments/improvements throughout the routes of the following project:
600015A: US 395/North Spokane Corridor from Francis Ave to I-90
</t>
  </si>
  <si>
    <t xml:space="preserve">most recent maps/designs/plans for US 395/ North Spokane Corridor </t>
  </si>
  <si>
    <t>I am requesting the most recent maps/designs/plans that will identify the proposed alignments/improvements throughout the routes of the following projects:
Ã¢â‚¬Â¢ I-5 from Mounts Road to Steilacoom-DuPont Road (I-5 Corridor Improvements Project Stage 3)
Ã¢â‚¬Â¢ I-5 Shared-Use Path and Gravelly-Thorne Connector (I-5 Corridor Improvements Project Stage 4)
PLEASE NOTE: I am seeking any document that will identify the proposed alignments/improvements for these projects. Examples of what will suffice include (but are not limited to) PDE maps, aerial maps, schematics, concept plans, public hearing type maps, or any other type of document that might identify the proposed alignments.
I am not seeking all of the documents that I listed, just one of the most recent will be fine.</t>
  </si>
  <si>
    <t>Most recent maps/designs/plans that identify the proposed alignments/improvements for I-5 from Mounts Road to Steilacoom-DuPont Road and I-5 Shared Use Path and Gravelly Thorne Connector</t>
  </si>
  <si>
    <t>I'd like to request the most recent maps/plan/designs that show the proposed and existing alignments for project 450218W (SR 502 from SR 503 Vic - Roadway Improvements).</t>
  </si>
  <si>
    <t>Most recent maps/plan/designs that show alignments for project 450218W</t>
  </si>
  <si>
    <t xml:space="preserve">I'd like to request the most recent maps/plans/designs that show the proposed and existing alignments of the following projects:
Ã¢â‚¬Â¢	PIN: 509704W Ã¢â‚¬â€œ US 97/West Wapato Road/West First St Ã¢â‚¬â€œ Intersection (STIP ID: 509704W39)
</t>
  </si>
  <si>
    <t>most recent maps/plans/designs for US 97/West Wapato Road/West First St</t>
  </si>
  <si>
    <t xml:space="preserve">I'd like to request the most recent maps/plans/designs that show the proposed and existing alignments of the following projects:
Ã¢â‚¬Â¢        PIN: 300501T Ã¢â‚¬â€œ I-5/ Mounts Rd to Thorne Ln
Ã¢â‚¬Â¢         PIN: M00400R Ã¢â‚¬â€œ SR 520/ I-5 to Floating Bridge
Ã¢â‚¬Â¢         PIN: 508207R Ã¢â‚¬â€œ I-82/ Red Mountain Vicinity (Construct Interchange)
Ã¢â‚¬Â¢         PIN: 316706T Ã¢â‚¬â€œ SR 167/ I-5 to SR 161 Phase 1
Ã¢â‚¬Â¢         PIN: 401419A Ã¢â‚¬â€œ SR 14/ West Camas Slough Bridge
Can you also tell me what county and district these projects are in, as this information was not listed on the STIP. I would like to have these documents sent to me electronically via email or mailed on a CD.
</t>
  </si>
  <si>
    <t>Most recent maps/plans/designs that show the proposed and existing alignments</t>
  </si>
  <si>
    <t>Tyee Concrete Construction, Inc.</t>
  </si>
  <si>
    <t>Please provide the most current pay estimate/application for the Belfair Area Widening &amp; Safety.  The pay estimate is the document that shows the quantities paid to the general contractor - Ceccanti, Inc.  The State contact is Michele Britton.  Contract #8760.  Please provide the most current pay estimate to reese@tyeeconcrete.com for my review.</t>
  </si>
  <si>
    <t>Most recent pay estimate for C 8760</t>
  </si>
  <si>
    <t xml:space="preserve">Most recent plans/maps that show the proposed improvements of the following project:
US 12 Widening Phase 7: US 12 from Nine Mile Hill to Frenchtown Vicinity
</t>
  </si>
  <si>
    <t>Most recent plans of the project: US 12 from Nine Mile Hill to Frenchtown Vicinity</t>
  </si>
  <si>
    <t>Kyle Clark</t>
  </si>
  <si>
    <t xml:space="preserve">most recent speed surveys / engineer study and or any related data regarding the validity of the posted 45mph speed limit.  
SB SR9.  MP2  (Highway 9 Southbound Mile Post 2)
Snohomish - County
</t>
  </si>
  <si>
    <t>PDR-14-3484</t>
  </si>
  <si>
    <t>Per RCW 42.56, I request to be provided via email to codycrh@gmail.com an electronic PDF version of the most recent adopted version of the following state documents being disturbed by WSDOT to its employees;
Ã¢â‚¬Â¢	Executive Order E 1004.00 Ã¢â‚¬â€œ Ethics in Public Service
Ã¢â‚¬Â¢	SecretaryÃ¢â‚¬â„¢s Executive Order E 1014.04 - Equal Opportunity Affirmative Action, Freedom from Discrimination and Freedom from Sexual Harassment
Ã¢â‚¬Â¢	Human Resource Desk Manual M 3009.00
Ã¢â‚¬Â¢	Equal Opportunity in the Workplace Chapter 29</t>
  </si>
  <si>
    <t>most recent version of executive order E 1004.00 Ethics in Public Service, E 1014.04 - Equal Opportunity Affirmative Action etc, Human Resource Desk Manual M 3009.00</t>
  </si>
  <si>
    <t>Daniel  P. Mallove</t>
  </si>
  <si>
    <t xml:space="preserve">Any and all documents relating to a motor vehicle collision on April 20, 2011, on northbound I-5, near the Samish Way Exit, at mile post 251. 80, invovling Tara Sekhon and Debbie Wood (WSP Report No. E103223). This request includes, but is not limited to, any and all incident reports, written reports, investigative reports, drawings, diagrams, witness statements, color photographs, property damage estimates, and any other documentation relating to the collision. </t>
  </si>
  <si>
    <t xml:space="preserve">Motor Vechicle Accident </t>
  </si>
  <si>
    <t>PDR-14-1544</t>
  </si>
  <si>
    <t>Tom G. Cordell Attorney at Law</t>
  </si>
  <si>
    <t>Tom G. Cordell</t>
  </si>
  <si>
    <t>All reports, Photos, E-Mails, writings, statements, etc. for accident that occurred on 04/24/13, involving Rojelio Manzo and Ligia Bullock.
Location Name:N243 MP12 in Grant Co.</t>
  </si>
  <si>
    <t>Motor Vehicle Accident</t>
  </si>
  <si>
    <t>PDR-14-1975</t>
  </si>
  <si>
    <t>Ruthanne Trahan</t>
  </si>
  <si>
    <t xml:space="preserve">Motor vehicle accident on 11/8/15 Report No. E482547 any and 
all documentation pertaining to the vehicle 1999 Ford Expedition UT including the readerboard.  Jennilyn M. Franklin was the driver.
</t>
  </si>
  <si>
    <t>Motor vehicle accident 11-18-2015</t>
  </si>
  <si>
    <t>1. Motor vehicle accidents occuring on I-90 about 35 miles west of Spokane during the construction/paving work what was in process on August 28, 2017
2. Motor vehicle accidents occurring within the parameters of the paving project that was in process on I-90 about 35 miles west of Spokane on August 28, 2017.
3. Motor vehicle safety planning relating to the construction/paving project that was in process on I-90 about 35 miles west of Sopkane on August 28, 2017.
3. The signage and safety devices present on I-90 about 35 miles west of Spokae at the time of Ms. Sherylene Pelham-AshbachÃ¢â‚¬â„¢s accident (see attached form completed by Ms. Sherylene Pelham-Ashbach) and their location.
4. The height differential between the lanes of travel where Mr. ByrdÃ¢â‚¬â„¢s accident occurred.
5. Investigation of the cause of Ms. Sherylene Pelham-AshbachÃ¢â‚¬â„¢s accident.
6. Traffic control plan for I-90 about 35 miles west of Spokane at the time of Ms. Sherylene Pelham-AshbachÃ¢â‚¬â„¢s accident.
7. Action taken in response to Ms. Sherylene Pelham-AshbachÃ¢â‚¬â„¢s accident.</t>
  </si>
  <si>
    <t xml:space="preserve">Motor Vehicle accident I-90 </t>
  </si>
  <si>
    <t>Nathan Furman</t>
  </si>
  <si>
    <t>All records including, without limitation, any photos and/or videos of the December 24, 2014 motor vehicle accident occuring on westbound I-90 near milepost 9.45 at 22:17. Enclosed is a copy of the Police Traffic Collision Report for this accident.</t>
  </si>
  <si>
    <t>Motor vehicle accident occuring on westbound I-90 near milepost 9.45</t>
  </si>
  <si>
    <t xml:space="preserve">1.  Motor vehicle accidents occuring on SR 12 near mile post 299 during the construction/paving work what was in process on August 24, 2017   
2. Motorcycle accidents occurring within the parameters of the paving project that was in process on SR 12 near mile post 299 on August 24, 2017 (whether or not they occurred near mile post 299).  
3. Motorcycle safety planning relating to the construction/paving project that was in process on SR 12 near mile post 299 on August 24, 2017.  
3. The signage and safety devices present on SR 12 near mile post 299 at the time of Mr. ByrdÃ¢â‚¬â„¢s accident (see attached Collision Report) and their location.  
4. The height differential between the lanes of travel where Mr. ByrdÃ¢â‚¬â„¢s accident occurred.  
5. Investigation of the cause of Mr. ByrdÃ¢â‚¬â„¢s accident.  
6. Traffic control plan for SR 12 near mile post 299 at the time of Mr. ByrdÃ¢â‚¬â„¢s accident.  
7. Action taken in response to Mr. ByrdÃ¢â‚¬â„¢s accident.
</t>
  </si>
  <si>
    <t>Motor Vehicle accident SR 12 near MP 299 on August 24, 2017</t>
  </si>
  <si>
    <t>Platis Law Group</t>
  </si>
  <si>
    <t>Damon A. Platis</t>
  </si>
  <si>
    <t>Between January,1996-November 2016, copies of any and all records, documents, materials, information regarding motor vehicle accidents which occurred in the 8000 Block of Olympic View Drive In Edmonds, Washington, including motor vehicle accidents occurring on the stretch of road approaching the 20 mph curve between Andover and 180 St. SW  and Olympic View Drive, in Edmonds, Washington. See Edmonds  PD Case Report #2016-00018273.</t>
  </si>
  <si>
    <t>Motor vehicle accidents in the 8000 Block of Olympic View Drive and the 20 mph curve between Andover and 180 St. SW and Olympic Drive in Edmonds, Washington.</t>
  </si>
  <si>
    <t>Michael Fisher</t>
  </si>
  <si>
    <t xml:space="preserve">1.  Information identifying all persons or entities who were involved in the construction being conducted in the area of this motor vehicle collision on September 3, 2015.
2. Any and all reports, notifications, emails, 24-hour reports or other documentation, regarding the collision identified referenced above.
3.  Information regarding any Highway Advisory Radio or Variable Message Sign warnings or notifications that were made by WSDOT regarding the collision referenced above on September 3, 2015.  
With this request, we are seeking all this information in all its forms; including documents, diagrams, reports, videotapes, photographs, audio taped witness statements, digitized information, and all other materials which constitute Ã¢â‚¬ËœÃ¢â‚¬ï¿½recordsÃ¢â‚¬ï¿½ under the Public Disclosure Act.  
</t>
  </si>
  <si>
    <t>Motor vehicle collision at 11:00 am, on September 3, 2015, on eastbound Interstate 90 at milepost 85.95</t>
  </si>
  <si>
    <t>a history of reported collisions involving a motorcycle in the Ã¢â‚¬ËœFirst Collision TypeÃ¢â‚¬â„¢ that occurred on all roads in Clark County for the period of 1/1/2014 Ã¢â‚¬â€œ available 2014 (2014 is considered partial and preliminary).</t>
  </si>
  <si>
    <t>Motorcycle collisions in Clark Co</t>
  </si>
  <si>
    <t>PDR-14-1884</t>
  </si>
  <si>
    <t xml:space="preserve">a history of officer reported collisions involving a motorcycle that occurred on all roads in Clark County for the period of 1/1/2004 Ã¢â‚¬â€œ available 2014. </t>
  </si>
  <si>
    <t>motorcycle involved collisions in Clark Co</t>
  </si>
  <si>
    <t>PDR-14-1256</t>
  </si>
  <si>
    <t xml:space="preserve">Bucknell University </t>
  </si>
  <si>
    <t>Danielle Selzer</t>
  </si>
  <si>
    <t>a history of officer reported crashes involving motorcycles that occurred on all roads statewide for the period of 1/1/2011 Ã¢â‚¬â€œ 12/31/2014.</t>
  </si>
  <si>
    <t>Motorcycle involved crashes statewide</t>
  </si>
  <si>
    <t>PDR-15-1650</t>
  </si>
  <si>
    <t>Sent 10/25/2016 Phase 1
Sent Ext waiting for Video</t>
  </si>
  <si>
    <t>All reports, photos, video, witness statements and correspondence from a motorcycle/bicyclist incident on May 21, 2015 at the South Exit Lanes, Colman Dock SR 519 around 0700. We would like copies of all materials.</t>
  </si>
  <si>
    <t>Motorcycle/Bicyclist incident</t>
  </si>
  <si>
    <t>Federal Tax Identification Numbers
Financial Information</t>
  </si>
  <si>
    <t>David Bernstein</t>
  </si>
  <si>
    <t xml:space="preserve">1)	Application and approval documents and any information related to the secondary signs required for Encore Thousand Trails Campground Motorist Information Sign located at Exit 270
2)	Application and approval documents and any information related to the secondary signs required forSemiahmoo Resort Motorist Information Sign located at Exit 270
3)	All applications/documents made within the last 10 years for Motorist information Signs That were approved in unincorporated Whatcom County (other that in city limits)
4)	All applications/documents made within the last 10 years for Motorist information Signs That were NOT approved in unincorporated Whatcom County (other that in city limits)
</t>
  </si>
  <si>
    <t>Motorist Information Signs located in Whatcom County</t>
  </si>
  <si>
    <t>PDR-14-1846</t>
  </si>
  <si>
    <t>Karen Kuznek-Reese</t>
  </si>
  <si>
    <t xml:space="preserve">I am looking for information on the Motorist Information Signage Program. 
Please provide me with a copy of the document that:
1. States that the City must participate and provide businesses with a way to display their follow-through/wayfinding sign 
2. Outlines the requirements that the city is to meet 
</t>
  </si>
  <si>
    <t>Motorist Signage Program</t>
  </si>
  <si>
    <t>PDR-14-1742</t>
  </si>
  <si>
    <t>Gardner Trabolsi &amp; Associates</t>
  </si>
  <si>
    <t>Deborah M. Newman</t>
  </si>
  <si>
    <t>Any information, reports, photographs, correspondence, memoranda, statements, summaries, drawings, diagrams, video/audio recordings and any other investigation documents relative to the Department of TransportationÃ¢â‚¬â„¢s investigation into the facts of the motor-vehicle accident on February 10, 2011 involving your employee Mr. Steven E. Nilsen.</t>
  </si>
  <si>
    <t>motor-vehicle accident on February 10, 2011 involving your employee Mr. Steven E. Nilsen.</t>
  </si>
  <si>
    <t>PDR-14-2488</t>
  </si>
  <si>
    <t>Lizaelle Taoipu</t>
  </si>
  <si>
    <t>Please provide foorage and color photos for WSDOT Mount Vernon cameras located at 1-5 College Way &amp; I-5 College Way NB Ramps for 10/04/2015 between the hours of 9:00am to 11:30am.</t>
  </si>
  <si>
    <t>Mount Vernon cameras footage and cameras</t>
  </si>
  <si>
    <t>PDR-15-2977</t>
  </si>
  <si>
    <t xml:space="preserve">Attached please find a Notification of Maintenance and the result of your computer search.
You sent follow up contractor information on the roadwork that occurred in December 2013 (see attached notification).  However there was also road repair on August 14, 2013.  Do you have follow up contractor information concerning this activity?
</t>
  </si>
  <si>
    <t>MP 39, SR 503</t>
  </si>
  <si>
    <t>PDR-14-3533</t>
  </si>
  <si>
    <t>Arcina Risk Group LLC</t>
  </si>
  <si>
    <t>Bradley Weise</t>
  </si>
  <si>
    <t>Please provide any records of insurance or documents evidencing insurance in connection with the following named persons/entities, prior to 1988: 1. WFI Industries, Inc.; 2. Marine Power &amp; Equipment Co. Inc. aka Marine Power &amp; Equipment, Inc.; 3. Marine Leasing Corporation; 4. Richard C. Woeck; and 5. Peter F. Woeck, II</t>
  </si>
  <si>
    <t>MPE/Woekcs Request for Public Records</t>
  </si>
  <si>
    <t>All records relating to all M-PET orders for the stairs or ship's ladders going from the passenger cabin to the car deck on board the M/V SPOKANE within the last 7 years.</t>
  </si>
  <si>
    <t>M-PET order for stair or Ship's ladder</t>
  </si>
  <si>
    <t>Kathryn Potvin</t>
  </si>
  <si>
    <t>copies of time cards, pay stubs, and payroll itemization for Mr. Brun for January 2016 to current please. If your company was contributing to Health Care Benefits at the time of injury, please include the following: 
Ã¢â‚¬Â¢	Are these benefits still in effect?
Ã¢â‚¬Â¢	Amount of monthly contribution?
Ã¢â‚¬Â¢	If no longer contributing, what is the date of benefits termination?</t>
  </si>
  <si>
    <t>Mr. Brun HR documents</t>
  </si>
  <si>
    <t xml:space="preserve">Please look at the last 10 years to current. I would like to know if Greg Lippincott 's suspension of his drivers license was reported or talked about when Mr. Lippincott worked for Mr. Bakotich. 
what was the policy for WSDOT employees and project engineers? Please provide a copy of whether a valid drivers license was required to be in Mr. Lippincott's position. If Mr. Lippincot was in violation of this policy, what steps did the design office manager Mr. Bakotich take to discipline Mr. Lippincott? Were these decisions made in conjunction with Nancy Boyd? I would like any emails to be sent to me on this in PDF form. I would also like all vehicle drive logs that were for design office vehicles that included Mr. Lippincott as a driver or as a passenger. Copies of these logs can be sent to me via pdf.Please have I.T. do a search for key words: driving record, Greg Lippincott, and whatever key words can find this type of information.
</t>
  </si>
  <si>
    <t xml:space="preserve">Mr. Lippincott driving record </t>
  </si>
  <si>
    <t>I request access to and electronic copies of MS4010 Engine Training Budget Plans and actual expenditures from years 2014 to present.</t>
  </si>
  <si>
    <t xml:space="preserve">MS4010 Engine Training budget plans </t>
  </si>
  <si>
    <t>Julie Blake</t>
  </si>
  <si>
    <t>MSDS FOR WHITE PAINT USED TO STRIPE HIGHWAY 101 NEAR PORT ANGELES ON JULY 26TH 2017.</t>
  </si>
  <si>
    <t>MSDS for white paint used to stripe highway 101 near Port Angeles on July 26, 2017</t>
  </si>
  <si>
    <t>Leanne Finlay</t>
  </si>
  <si>
    <t xml:space="preserve">all dates and times (if a partial date) that the ferry service at Mukilteo Clinton has experienced boats out of service, how many runs could not be completed, and what the vehicle capacity was for any replacement boats. Please also provide the actual total number of vehicles served every day on this run, by date.
</t>
  </si>
  <si>
    <t>Mukilteo Clinton out of services</t>
  </si>
  <si>
    <t>c/o Wilma Santiago</t>
  </si>
  <si>
    <t>Denial Exemption(s) - 42.56.420(1)(a)</t>
  </si>
  <si>
    <t>1.  Any documents, photographs, and video recordings related to prior repairs of the Skagit River Bridge during its entire life span;
2.  Any documents, photographs, and video recordings relating to maintenance of the Skagit River Bridge for the preceding 30 years;
3.  Any documents, photographs, and video recordings relating to any hard and soft hits by any tractor trailer or vehicle to the Skagit River Bridge since its creation;
4.  Any work order logs that have been completed on the Skagit River Bridge during its entire life span;
5.  Any repair invoices for the Skagit River Bridge during its entire life span;
6.  Any construction bids for the repair and reconstruction of the Skagit River Bridge following its collapse on May 23, 2013;
7.  Any documents, photographs, and video recordings relating to claims by local businesses for a business interruption loan/grant due to the May 23, 2013 bridge collapse; and
8.  Any documents, photographs, and video recordings relating to the original design of the Skgait River Bridge including information about the architect, construction company, and engineer that originally built and designed the Skagit River Bridge.</t>
  </si>
  <si>
    <t>Brian Del Gatto</t>
  </si>
  <si>
    <t>Mullen Trucking regarding the Skagit River bridge collapse on May 23, 2013</t>
  </si>
  <si>
    <t>PDR-13-1540</t>
  </si>
  <si>
    <t>Annie Voy</t>
  </si>
  <si>
    <t>History (Multi Row Flat File) of reported collisions that occurred on Washington State Roads for the period of January 1, 2001 through December 31, 2013. *As of 1/1/2009 citizen reports are no longer being captured (Report # begins with "C").</t>
  </si>
  <si>
    <t>Multi Row collision data for Washington State Roads. update</t>
  </si>
  <si>
    <t>PDR-14-1677</t>
  </si>
  <si>
    <t>Elizabeth Osband</t>
  </si>
  <si>
    <t xml:space="preserve">We are requesting the following documents re: traffic signal operations in Burien, WA (specifially the intersection at 1st Avenue South and South 146th Street in Burien):
Ã¢â‚¬Â¢	Traffic Signal Phasing Diagram
Ã¢â‚¬Â¢	Traffic Signal Controller Timing 
Ã¢â‚¬Â¢	Conflict Monitor Reports (past 45-days)
Ã¢â‚¬Â¢	Intersection As-builds
Ã¢â‚¬Â¢	Traffic Control Cabinet Diary 
Additionally, we are trying to obtain answers to the following questions re: the traffic lights at the intersection of 1st Avenue South and South 146th Street in Burien, WA.
Ã¢â‚¬Â¢	Is the traffic signal pre-timed, semi- or fully actuated controlled?
Ã¢â‚¬Â¢	Does the traffic signal use video or in-ground detection loops?
Ã¢â‚¬Â¢	Is the traffic signal interconnected with other signals?
Ã¢â‚¬Â¢	How are malfunction reports acquired? (local signal controller or traffic management office)
</t>
  </si>
  <si>
    <t>Multiple documents referring to traffic signal operations in Burien, WA  (specifially the intersection at 1st Avenue South and South 146th Street in Burien)</t>
  </si>
  <si>
    <t>a history of officer reported crashes that occurred at multiple intersections in Clark County for the period of 1/1/2011 Ã¢â‚¬â€œ available 2016.</t>
  </si>
  <si>
    <t>Multiple intersections in Clark County</t>
  </si>
  <si>
    <t>emails, draft notes, maps</t>
  </si>
  <si>
    <t xml:space="preserve">1)	WSDOT Renton to Bellevue Implementation Project Existing and New Pavement Area Exhibits, 3/07;  Sheets 5, 6, 7, 8
2)	RFP Documents Appendix A-2Drainage Exhibit Files (for drainage exhibits Ã¢â‚¬â€œ Not used  Appendix M1)
3)	RFP Documents Appendix A-2 Reference Files Proposed Drainage
4)	I-405 Maple Valley Highway (SR 169) to I-90 15% Storm Drain Plan Sheets DR01 through DR09, Sheets 1 through 9hn
5)	Records that concern use of/tests of fill material for 112th Ave. S.E. to I-90 segment which came from I-90 area, including but not limited to that as described in Atkinson Inspector Dailies , Roth, 10/11/07, 10/03/07
6)	Records, including invoices and photos,  that concern Ã¢â‚¬Å“loggedÃ¢â‚¬ï¿½ trees for the 112th Ave. S.E. to I-90 segment, including those described in Ã¢â‚¬Å“upcoming logging activitiesÃ¢â‚¬ï¿½ including that described in Atkinson Inspector Dailies, Rohrbach, 6/27/07, 7/12/07, Hood, 7/26/07, Hood, 8/13/07
7)	Records that concern a) changed drainage calculations and changed design that occurred during 112th Ave. S.E. to I-90 segment at Wall 2105, including but not limited to those referenced in Atkinson Inspector Dailies, Rohrbach, 8/7/07; b) tightlining of flows including that referenced in Atkinson Inspector Dailies, Wolin, 7/16/07, Hood, 8/10/07; c) the addition of Ã¢â‚¬Å“3Ã¢â‚¬ï¿½ more cross drains referenced in Atkinson Inspector Dailies, Hood, 8/20/07; d) the Ã¢â‚¬Å“temporary drainage systemÃ¢â‚¬ï¿½ tied into  stormwater system as referenced in Atkinson Inspector Dailies, Hood, 11/2/07; e) that which concerns Ã¢â‚¬Å“new drainage structure installed and tied inÃ¢â‚¬ï¿½ at Ã¢â‚¬Å“SP-6Ã¢â‚¬ï¿½ as referenced in Supplemental DMR Data for Nov. 2008, 11/12/08 and in Atkinson Inspector Dailies, Hood, 7/27/07; f) Ã¢â‚¬Å“French drainÃ¢â‚¬ï¿½ installation, extension, as referenced in Atkinson Inspector Dailies, Hood, 8/17/07; g) flows in Ã¢â‚¬Å“incised channelÃ¢â‚¬ï¿½ referenced in Atkinson Inspector Dailies, Hood, 8/23/07; h) Ã¢â‚¬Å“24 inch CMP as referenced in Atkinson Inspector Dailies, Hood, 8/27/07 .
8)	Records that concern any abandoned, mothballed, or otherwise discontinued use of WSDOT drainage structure for the 112th Ave. S.E. to I-90 segment
9)	WSDOT, consultant, contractor photos, excluding those provided in earlier public information request, of: a) pipes and other drainage structures being installed; b) pile driving for Walls 2100 and 2105; construction of Coal Creek Pond, including clearing and grading, logging, etc.
10)	Information gathered to date for update of Renton to Bellevue EA
11)	Communications with private residents, resident groups/neighborhood associations and/or their legal representatives from 2004 through present concerning anything having to do with the Renton to Bellevue Project, excluding the communications published as a part of the Renton to Bellevue EA, which includes private residents who live on the following streets, or in the area of the following neighborhood associations:
116th Pl. S.E.
116th Ave. S.E.
Lake Heights St.
S.E. 45th Pl.
Decatur Key
Cascade Key
Lake Washington Blvd. S.E.
Bagley Lane
Pleasure Point Lane
Newport Shores Yacht Club
Newport Hills Neighborhood Association
Lake Lanes Neighborhood Association
12)	Communications from 2004 through the present concerning the Renton to Bellevue Project, the 112th Ave. S.E. to I-90 segment of the between, the Renton to Bellevue Express Toll Lanes Project, or any other WSDOT work, by any other name/title, on I-405, from MPs 8.88 to 11.91 (excluding a.) information published in the Renton to Bellevue EA, FONSI, and the discipline reports included in the EA and FONSI; b.) information published in the 112th Ave. S.E. to I-90 segment JARPA and the discipline reports included in the JARPA; c.) WSDOT Local Agency Environmental Classification Summary for the 112th Ave. S.E. to I-90 segment; d.) the FHR and Addendum for the 112th Ave. S.E. to S.E. 8th St., Widening; e.) the WSDOT Newcastle Beach Park Conceptual Wetland, Stream and Drainage Improvement Plan; and f.) any other information already released to Terry Foulon or easily found online) which concerns/mentions/references or otherwise has to do with: stormwater; highway drainage; runoff; groundwater; surface water; pgis; direct discharge; direct discharge; 303d; tmdl; Newcastle Beach Park; Coal Creek, including Coal Creek Stabilization Program; Mercer Slough; Mercer Slough Nature Park; 4(f); 6(f); the Watershed Co.; Otak; Terry Foulon; compliance with the WSDOT HRM or HM; compliance with state water quality standards; streams and wetlands; tests of water quality, sediments or soil; easements, temporary rights of entry or any other property right; CDs 9.55, 9.60, 9.69, 9.75, 9.76, 9.86, 9.88, 9.95, 9.96, 10.00, 10.01, or any other CD between MPs 8.88 and 11.54, or drainage structures referred to by King County along the Eastside Rail Corridor as Ã¢â‚¬Å“BL 12Ã¢â‚¬ï¿½, Ã¢â‚¬Å“BL 13Ã¢â‚¬ï¿½ and Ã¢â‚¬Å“BL 14Ã¢â‚¬ï¿½; Ã¢â‚¬Å“22Ã¢â‚¬ï¿½ acres of disturbance, or any other matter concerning the WSDOT 112th Ave. S.E. to I-90 NPDES Construction General Stormwater Permit increase in disturbed acres; DA 10.00; permitting; or any other subject area related to the collection and direction of WSDOT or City of Bellevue water) among or between:   
Ã¢â‚¬Â¢	WSDOT staff
Ã¢â‚¬Â¢	WSDOT staff and consultants
Ã¢â‚¬Â¢	WSDOT staff and contractors
Ã¢â‚¬Â¢	WSDOT consultants
Ã¢â‚¬Â¢	WSDOT contractors
And any combination of the following:
Ã¢â‚¬Â¢	WSDOT staff, consultants and contractors and City of Bellevue staff, consultants and contractors
Ã¢â‚¬Â¢	WSDOT staff, consultants and contractors and King County staff, consultants and contractors
Ã¢â‚¬Â¢	WSDOT staff, consultants and contractors and the state DOE (Dept. of Ecology)
Ã¢â‚¬Â¢	WSDOT staff, consultants and contractors and the WDFW
Ã¢â‚¬Â¢	WSDOT staff, consultants and contractors and FHWA
Ã¢â‚¬Â¢	WSDOT staff, consultants and contractors and the U.S. Army Corp
Ã¢â‚¬Â¢	WSDOT staff, consultants and contractors and NPS (National Park Service)
Ã¢â‚¬Â¢	WSDOT staff, consultants and contractors and the state IAC
Ã¢â‚¬Â¢	WSDOT staff, consultants and contractors and the state RCO
Ã¢â‚¬Â¢	WSDOT staff, consultants and contractors and the state DOH
Ã¢â‚¬Â¢	WSDOT, staff, consultants and contractors and the Tribes
Ã¢â‚¬Â¢	WSDOT staff, consultants and contractors and the MAP Team
Ã¢â‚¬Â¢	WSDOT staff, consultants and contractors and National Marine Fisheries
Ã¢â‚¬Â¢	WSDOT staff, consultants and contractors and the U.S. Fish and Wildlife
Ã¢â‚¬Â¢	WSDOT staff, consultants and contractors and any other Federal Agency
Ã¢â‚¬Â¢	WSDOT, staff, consultants and contractors and the GovernorÃ¢â‚¬â„¢s Office
</t>
  </si>
  <si>
    <t>Multiple Records from I-405 Office Renton to Bellevue Projects</t>
  </si>
  <si>
    <t xml:space="preserve">a history of officer reported crashes that occurred on the following requested road segments in Pierce and King County for the period of 1/1/2012 Ã¢â‚¬â€œ available 2015 (2015 data is partial and preliminary).
Ã¢â‚¬Â¢  Pacific Hwy from Willows Rd to 54th Ave
Ã¢â‚¬Â¢  20th St from 48th Ave to 54th Ave
Ã¢â‚¬Â¢  State Route  (SR) 5 (milepost 135.60 Ã¢â‚¬â€œ 142.78) from Port of Tacoma Rd to SR 18
Ã¢â‚¬Â¢  SR 99 (aka 54th Ave, milepost 0.00 Ã¢â‚¬â€œ 0.20) from beginning of bridge at SR 5 to Pacific Hwy
Ã¢â‚¬Â¢  SR 005LX13745 (aka 54th Ave, milepost 0.00 Ã¢â‚¬â€œ 0.09) from beginning of bridge at SR 5 to 20th St
</t>
  </si>
  <si>
    <t>Multiple road segments in Pierce and King County</t>
  </si>
  <si>
    <t>Allen Levy</t>
  </si>
  <si>
    <t xml:space="preserve">From early spring 1979 until December 1981 I was part of a musical duo called the Ferry Boat Musicians.  I am currently writing a book about playing Ferry Boat Music in those days.  I could use some help with my research for the book.
1.  Could you give me the names of the Captains, first mates and helmsmen of the MV Spokane and MV Walla Walla from about February 1979 to about December 1981?
2.  I know that WSDOT received letters of complaint as well as letters of support about the Ferry Boat Musicians.  Is there an archive that might still have copies of those letters?  Would it be possible for me to get copies of such correspondence - including responses from WSDOT to the letter writers?
</t>
  </si>
  <si>
    <t>Musical duo called the Ferry Boat Musicians.</t>
  </si>
  <si>
    <t>Michael W</t>
  </si>
  <si>
    <t xml:space="preserve">I would like to get a MUTCD speed survey for the state route SR-401. If specific areas are needed, any or all speed surveys for SR-401 northbound and southbound between mile markers 0 and 3. </t>
  </si>
  <si>
    <t>MUTCD speed survey for the state route SR-401</t>
  </si>
  <si>
    <t>PDR-14-2150</t>
  </si>
  <si>
    <t>Donchez Law Firm</t>
  </si>
  <si>
    <t>Leanne Volz</t>
  </si>
  <si>
    <t>for copies of any and all photographs, videos, and closed circuit videos from 88th Street NE and 36th Avenue NE in Marysville, Washington on May 16, 2018 at approximately 5:00 pm.</t>
  </si>
  <si>
    <t>MVA rcds</t>
  </si>
  <si>
    <t>Len O'Banion</t>
  </si>
  <si>
    <t xml:space="preserve">"I need the video of the motorcycle accident that occurred west bound from hiway 395 facing Kennewick ave not more than 80 feet from that intersection on 5/19/2018 from 5:30 p.m. to 6:00 p.m. involved was also a 2005 ford minivan red in color my motorcycle was a black cruiser. </t>
  </si>
  <si>
    <t>MVA-video request-SC Region</t>
  </si>
  <si>
    <t>Kitsap Public Works</t>
  </si>
  <si>
    <t>Pat Cempbell</t>
  </si>
  <si>
    <t>my director has asked that we prepare a summary document indicating who does what on both State Highways and our County roads. As part of this summary, heÃ¢â‚¬â„¢d like us to include stats Ã¢â‚¬â€œ how much litter is picked up, when itÃ¢â‚¬â„¢s picked up, etc. Is this something that is publicly available that you could direct me to, or could your staff furnish these types of reports? IÃ¢â‚¬â„¢m envisioning something like a month-by-month summary of road miles cleared and tonnage picked up for 2013-2014 (and YTD 2015, if available). Their main concern is Highway 3 and 16 (in Kitsap County only, obviously). I think having a graph that shows how much is picked up month-by-month will be helpful to us in managing expectations Ã¢â‚¬â€œ that a decline in the cold, rainy winter months is normal, for example.</t>
  </si>
  <si>
    <t>PDR-15-1087</t>
  </si>
  <si>
    <t>Chelsea R. Bergesen</t>
  </si>
  <si>
    <t>name and contact information for the WSDOT member/employee/contractor/incident response team member who was called to, and/or witnessed, a collision between two vehicles on 2/24/2014 at 12:00pm on Northbound Interstate 5 at mile post 162, about 75 feet noth of Michigan Street, listed in Washington State Collision Report numberE310855. I would also like any documentation that WSDOT has regarding this incident. I have attached the Collision Report here.</t>
  </si>
  <si>
    <t>PDR-15-2759</t>
  </si>
  <si>
    <t>Mark Wondrack</t>
  </si>
  <si>
    <t>The contact between State of WA. and Central Washington Asphalt for their recent work on the chip sealing job for the Wallula WA. highway.  Job was conducted in late May 2017.</t>
  </si>
  <si>
    <t>Name of contact between WSDOT and Central Washington Asphalt</t>
  </si>
  <si>
    <t>Christopher Brown</t>
  </si>
  <si>
    <t xml:space="preserve">the last message you sent to me was about a person asking for names of boaters who traversed the SR 520 span, under a Freedom of Informact Act. I'd like to know his/her name and address, also as a Public Information Request. </t>
  </si>
  <si>
    <t>Name/Address of person requeting boater info for SR 520 span</t>
  </si>
  <si>
    <t>PDR-14-3461</t>
  </si>
  <si>
    <t>Ransford McCourt</t>
  </si>
  <si>
    <t xml:space="preserve">I know the I-405  Express Lanes Bellevue to Lynnwood contract with WSDOT is with Flatiron; however I had two questions that you may be able to answer or may be able to forward along to a person who knows the answers.  Any help here would be greatly appreciated:
1) Do you know if other subcontractors/firms have filed similar liens on this contract?  Could you provide the names of those firms?
2) Do you know how much ($) the retained funds are for this contract (as separate from the retainage bonds)?
</t>
  </si>
  <si>
    <t>names of subcontractors firms that have filed similar liens</t>
  </si>
  <si>
    <t>Kristopher Skelton</t>
  </si>
  <si>
    <t xml:space="preserve">the names of the ferries that sailed between Bremerton and Seattle from 1985 to 1990. </t>
  </si>
  <si>
    <t>Names of the ferries that sailed between Bremerton and Seattle from 1985 to 1990</t>
  </si>
  <si>
    <t>I request to be provided the names of all WSDOT employees for the following Job classifications that WSDOT does not require to be a Washington State Professional Engineer per RCW 18.43 because they are classified as exempt per WA Board of Registration for Professional Engineers and Land Surveyors (BORPELS) Policy 32.
Ã¢â‚¬Â¢	Bridge Engineer
Ã¢â‚¬Â¢	Assistant PE
Ã¢â‚¬Â¢	Civil Engineer
Ã¢â‚¬Â¢	PE
Ã¢â‚¬Â¢	Traffic Engineer
Ã¢â‚¬Â¢	Transportation Engineer</t>
  </si>
  <si>
    <t>names of WSDOT employees for following job classifications: Bridge Engineer, Assistant PE, Civil Engineer, PE, Traffic Engineer, Transportation Engineer</t>
  </si>
  <si>
    <t xml:space="preserve">In accordance with RCW 42.56, IÃ¢â‚¬â„¢d like to submit the following request for public records on behalf of the Freedom Foundation. Specifically, I am seeking:
The first name, last name, middle initial, birthdate and work email address of every current Washington State Department Of Transportation (DOT) employee represented by Washington Federation of State Employees (WFSE) including, but not limited to, the following bargaining units:
a.            Non-Supervisory Mixed Classes Ã¢â‚¬â€œ Agency wide - All Washington State Department of Transportation employees covered by RCW 41.80, excluding supervisors, confidential employees, WMS employees, Engineers and related classifications requiring Engineering Degrees, Building, Landscape, and Marine Architect and Designers and related classifications requiring Architectural Degrees, Cartographers, Photogrammetrist and Photogrammetric Technicians, Facilities and Environmental Planners and Planning Specialists, Bridge Technicians and Fleet/Safety/Training Administrators, and all other employees. PERC Decision #11015.
It is my preference to receive any responsive documents electronically in Excel file format. In accordance with RCW 42.56.070(9), the Freedom Foundation does not intend to use any responsive data for commercial purposes. 
</t>
  </si>
  <si>
    <t>Names, birthdates, and email addresses of WFSE represented employees.</t>
  </si>
  <si>
    <t>1) the names of all current WSDOT "general service" employees stationed in the Olympia area (Headquarters) who are not eligible to receive the July 1, 2017 2% salary increase granted in the recently passed 2017-19 state operating budget;
2) the reason they did not receive it (such as salary exceeds pay range, considered y-rated, etc.);
3) their current job classification; and
4) the date of their last salary increase of any kind</t>
  </si>
  <si>
    <t>Names, classifications, etc. of employees at HQ that did not receive the 2% increase granted by the 2017-2019 state operating budget</t>
  </si>
  <si>
    <t>Extensions added while the Ferries Division and HQ HR have been reviewing records for responsiveness to the request.  HQ HR finished the review of existing non-Ferries records on 12/12/2013, with no responsive records found.  The Ferries Division is still reviewing its hard copy records for responsiveness, as of 1/16/2014.
5/1/2014 - Not Printed, waiting on final word from WSF.</t>
  </si>
  <si>
    <t>Margo Landreville</t>
  </si>
  <si>
    <t>Names and documentation of any employees in WSDOT/Ferries, from the period of November 16, 2000 through November 15, 2010, who have been written up or in any way disciplined, after they submitted their resignation.</t>
  </si>
  <si>
    <t>Names/documentation of employees in WSDOT and Ferries written up/disciplined after they submitted their resignation, from 10/28/2002 - 12/1/2010 (modified from 11/16/2000 - 11/15/2010).</t>
  </si>
  <si>
    <t>PDR-13-1706</t>
  </si>
  <si>
    <t>Communications between an attorney and their client, attorney/client work-product records created in anticipation of litigation, records prepared in consideration of selection of a site and real estate appraisals</t>
  </si>
  <si>
    <t>42.56.260</t>
  </si>
  <si>
    <t>Miriam H. Chung</t>
  </si>
  <si>
    <t>Request for Records Regarding WSDOT SR 520 Plans; the Montlake 76 Gas Station and Montlake Market located at 2625 E. Montlake Place E. and 2605 22nd Ave. E., Seattle, WA 98112; King County Parcel Nos. 8805901070, 8805901085 and 8805901090 (collectively the "Property").
1. Any and all communications and/or records regarding WSDOT's decision to acquire the Property, either by negotiation or through the exercise of eminent domain;
2. Any and all communications and/or records regarding WSDOT's site plans for the Property and/or plans to use the Property;
3. Any and all communications with the Mountlake Community Club regarding and/or relating to the Property;
4. Any and all communications with the City of Seattle regarding and/or relating to the Property;
5. Any and all communications with the Federal Highway Administration regarding and/or relating to the Property;
6. Any and all communications and/or records regarding and/or relating to the decision not to adopt and/or pursue the "Preferred Alternative" identified in the Land Use, Economics, and Relocations Discipline Report Addendum and Errata, dated May 2011, as it specifically relates to the Montlake 76 station or the Montlake Market; 
7. Any and all communications and/or records regarding and/or relating to the decision not to adopt and/or pursue the "Preferred Alternative" identified in the SR 520, 1-5 to Medina: Bridge Replacement and HOV Project Final Environmental Impact Statement, dated May 2011, as it specifically relates to the Montlake 76 station or the Montlake Market;
8. Any and all communications and/or records regarding and/or relating to the decision not to adopt and/or pursue the "Selected Alternative" identified in the Record of Decision,
SR 520 Bridge Replacement and HOV Project, dated August 2011, as it specifically relates to the Montlake 76 station or the Montlake Market;
9. Any and all communications and/or records regarding and/or relating to the decision not to adopt and/or pursue the objective to "minimize impacts on the Montlake Market grocery store" as stated in Appendix F, of the SR 520 West Side Final Concept Design Report, dated February 2016;
10. Any and all communications and/or records regarding and/or relating to the determination in the June 2011 Final Environmental Impact Statement (FEIS) that the WSDOT "need[s] to remove access from driveways on the property where the Montlake Boulevard Market and 76 gas station are located" (as described in the WSDOT's Questions and Answers, Next Phase of SR 520 Construction in Seattle, Developed for theSR 520 website, updated 7/19/2016);
11. Any and all communications and/or records regarding and/or relating to the "further[] project design and preconstruction planning" that WSDOT engaged in to determine that it
"need[ed] to acquire the property where the market and gas station are located, as described in the WSDOT's Questions and Answers, Next Phase of SR 520 Construction in Seattle, Developed for the SR 520 website, updated 7/19/2016;</t>
  </si>
  <si>
    <t>11 items re: SR 520 Plans: Montlake 76 Gas Station and Montlake Market</t>
  </si>
  <si>
    <t>Copy of any photographic films and print, motion picture, and /or film and video recording of the vehicles parked on and disembarking from the three center lanes on the auto deck of the June 4, 2015 8:05 pm sailing from Fauntleroy to Vashon Island. This request covers that time period prior to docking at Vashon nIsland and up until the moment the last vehicle to disembark from the three center lanes of the autodeck fully left the apron</t>
  </si>
  <si>
    <t xml:space="preserve">Nancy Kappelman Incident </t>
  </si>
  <si>
    <t>PDR-15-2718</t>
  </si>
  <si>
    <t xml:space="preserve">Copy of the Washington State Ferry Incident Report for the incident which occurred on June 4, 2015, at approximately 8:20 pm, on a WSDOT ferry sailing at 8:05 pm from Fauntleroy to Vashon Island. </t>
  </si>
  <si>
    <t>Nancy Kappelman Incident Report</t>
  </si>
  <si>
    <t>PDR-15-2719</t>
  </si>
  <si>
    <t>Gregory Nelson</t>
  </si>
  <si>
    <t>On the M/V Kaleetan, some of the tables in the cafeteria upstairs have a Native American motif design on the tops. My request is - May I please have records regarding the name of the designer, the name of artwork, and a copy of the designs submitted to the ferry system at that time for the design?</t>
  </si>
  <si>
    <t>Native American motif design on tops of the tables on the M/V Kaleetan</t>
  </si>
  <si>
    <t xml:space="preserve">request for the attached schedules in native electronic format. 
February (dated March 1, 2016) versions of:
"Current vs Baseline vs Last Period - Full Schedule.pdf"
"Current vs Baseline vs Last Period - SOB &amp;NOB (except post TBM).pdf"
</t>
  </si>
  <si>
    <t>Native files for SR99 schedules</t>
  </si>
  <si>
    <t xml:space="preserve">A copy of any and all documentation as it relates to installation of the concrete jersey barrier located in the median of the North Bound lanes of Interstate 5 at MP 117.96. </t>
  </si>
  <si>
    <t>NB I5 MP 117.96</t>
  </si>
  <si>
    <t>PDR-13-2360</t>
  </si>
  <si>
    <t>a summary of officer reported crashes that occurred on Northbound State Route 5 (milepost 130.69 Ã¢â‚¬â€œ 135.54, includes mainline, on/off-ramps and collectors) from Tacoma Mall Blvd / 56th St overpass to Puyallup River Bridge from 5:00am to 10:00am for the period of 10/15/2014 Ã¢â‚¬â€œ available 2015 (2015 data is partial and preliminary).</t>
  </si>
  <si>
    <t>NB SR 5 segment at specific times</t>
  </si>
  <si>
    <t>PDR-15-3146</t>
  </si>
  <si>
    <t xml:space="preserve">1.   All investigating notes;
2.   All photographs, videos, and diagrams;
3.   All measurements, including vehicle weight and measure reports;
4.   Electronic copy of the scene diagram;
5.  All witness statements, whether written or recorded;
6.  All vehicle data downloaded from any electronic data recorder;
7. All video and audio surveillance, video and audio recordings, dash cam video and audio, and body cam video and audio from any and all sources, including but not limited to law enforcement;
8. All follow-up reports;
9.   All analytical reports;
10.    Any other written information or tangible materials that relate to this incident;
11.    Any 911 tapes, audio recordings and records, including computerized data;
12.  All collision diagram reports; and
13. Any and all other materials not specifically listed herein, but which may relate in any way to 
the collision on the date stated above.
</t>
  </si>
  <si>
    <t>NB SR 509/152nd St., Burien, WA, King County-re: Byrce S. Wallace</t>
  </si>
  <si>
    <t xml:space="preserve">Di  Wei </t>
  </si>
  <si>
    <t>NBI data of state Washington from 2000 to 2009.</t>
  </si>
  <si>
    <t xml:space="preserve">NBI Data </t>
  </si>
  <si>
    <t>PDR-14-1236</t>
  </si>
  <si>
    <t>Copy of the bid tabulation for the NC Region HMA Bid. NCR401310R</t>
  </si>
  <si>
    <t>NC Region HMA Bid. NCR401310R</t>
  </si>
  <si>
    <t>I would like to obtain the Synchro files and current sitnal timing data for the signal at NE Fourth Plain Boulevard/NE 121st Avenue Intersection.</t>
  </si>
  <si>
    <t>NE Fourth Plain Boulevard/NE 121st Avenue Intersection</t>
  </si>
  <si>
    <t>PDR-15-1811</t>
  </si>
  <si>
    <t>Brian Carrico</t>
  </si>
  <si>
    <t>I read that a NEPA document for a flyover was completed in 2014 associated with this project/location. Would you be able to provide a copy?</t>
  </si>
  <si>
    <t>NEPA Document</t>
  </si>
  <si>
    <t>Lisa Klein</t>
  </si>
  <si>
    <t>I would like to get a copy of the NEPA document for this project</t>
  </si>
  <si>
    <t>NEPA documents for 1st phase of Noll Road Improvements Poulsbo</t>
  </si>
  <si>
    <t>Karina Thorne</t>
  </si>
  <si>
    <t>NEW approved VanGiesen intersection Plan . Need the most recent plan that added a merge lane onto HWY 240 in Richland, WA in Benton County. Please include any signage that was placed in the vicinity as a result of this new plan. (including any merge lane signage , as well as yield signs., and others.</t>
  </si>
  <si>
    <t>New approved VanGiesen intersection plan that added merge lane onto Hwy 240 in Richland, WA in Benton County, also include any signage that was placed with new plan.</t>
  </si>
  <si>
    <t xml:space="preserve">Can you please provide the LA / RW maps for I-5 from MP 57.34 to MP 58.84 near Toledo? </t>
  </si>
  <si>
    <t>New Map Request - I-5</t>
  </si>
  <si>
    <t>PDR-15-1818</t>
  </si>
  <si>
    <t xml:space="preserve">Can you please provide the LA / RW maps for SR12 from MP 67.08 Ã¢â‚¬â€œ 67.12? 
This would be in the NW Ã‚Â¼ of Section 7, Township 12N, Range 1W. </t>
  </si>
  <si>
    <t>New Map Request - SR12</t>
  </si>
  <si>
    <t>PDR-15-1815</t>
  </si>
  <si>
    <t xml:space="preserve">Can you please provide the LA / RW maps for SR505 from MP 3.85 to MP 7.25 near Toledo? </t>
  </si>
  <si>
    <t>New Map Request - SR505</t>
  </si>
  <si>
    <t>PDR-15-1816</t>
  </si>
  <si>
    <t xml:space="preserve">Bridge Masters, Inc. </t>
  </si>
  <si>
    <t>Jake McClennen</t>
  </si>
  <si>
    <t xml:space="preserve">We just received a request to help a company called Cascade Networks.  They are interested in putting a utility crossing over the Columbia River on the Julia Butler Hanson bridge off 409 in Cathlamet, WA.  
I was hoping that you might be able to navigate me through WSDOTÃ¢â‚¬â„¢s web site to get a hold of the Ã¢â‚¬Å“As BuiltsÃ¢â‚¬ï¿½ and also would like to see if I can track down any applications for utility crossings so I can see what if any support systems have been submitted for approval.
If you can help in any way I would sure appreciate it.
</t>
  </si>
  <si>
    <t xml:space="preserve">New Proposal </t>
  </si>
  <si>
    <t>PDR-14-3220</t>
  </si>
  <si>
    <t>New R-O-W plans for the new Monument Drive and SR124 interchange located in Walla Walla, Section 35, T9N, R31E.</t>
  </si>
  <si>
    <t>New SR 124 right of way plans</t>
  </si>
  <si>
    <t>Robert James Stewart</t>
  </si>
  <si>
    <t>NHS / National Highway System / Interstate &amp; 50 miles in Canada &amp; Mexico</t>
  </si>
  <si>
    <t xml:space="preserve">NHS - National Highway System </t>
  </si>
  <si>
    <t>PDR-14-3336</t>
  </si>
  <si>
    <t>Elizabeth Cox</t>
  </si>
  <si>
    <t>Please provide me a copy of any and all traffic cameras that may have been in used  between the time of 1700 and 1900 at that intersection. I have included a copy of the police report of when the accident occurred and the details of the accident for your review</t>
  </si>
  <si>
    <t>Nichole M. Nissen vs. John R. Beuerle  9842677  24I399</t>
  </si>
  <si>
    <t>PDR-15-2956</t>
  </si>
  <si>
    <t>Jamie Sloan</t>
  </si>
  <si>
    <t xml:space="preserve">Last year, you sent me some nighttime AADT fractions for I-90 and SR-2 for a noise assessment that I was conducting.  I need the same thing again this year (if they have changed), along with the nighttime fraction for S Brown St (see attached Ã¢â‚¬Å“BH road mapÃ¢â‚¬ï¿½ for locations).
I am also missing the percentage of trucks at this point (see attached Word document).  </t>
  </si>
  <si>
    <t>nighttime AADT fractions for I-90 and SR-</t>
  </si>
  <si>
    <t>Connell Oil</t>
  </si>
  <si>
    <t>Dan Kandle</t>
  </si>
  <si>
    <t>Right of way plans that existed along the Nile Road during the slide.</t>
  </si>
  <si>
    <t>Nile Road ROW plans</t>
  </si>
  <si>
    <t>PDR-15-2734</t>
  </si>
  <si>
    <t>Please provide an electronic copy of the following records as soon as possible:
1) The number of customers, drivers, registered vehicle owners and/or consumers that have had their Civil Penalties and Administrative Fees (including but not limited to reprocessing fees) waived under the new program announced on July 20, 2015 by WSDOT and sometimes called the Customer Program for Resolution; and,
2) The monetary value that has been waived for the customers, drivers, registered vehicle owners and/or consumers above identified as a result of the Customer Program for Resolution; and,
3) The number of customers, drivers, registered vehicle owners and/or consumers that have had their Civil Penalties and Administrative Fees for crossing the 520 Bridge waived from December 29, 2011 until through September 30, 2016; and,
4) The monetary value that has been waived for the customers, drivers, registered vehicle owners and/or consumers above; and,
5) How much in monetary value has WSDOT collected in Civil Penalties and Administrative Fees for crossing the 520 Bridge since WSDOT began its toll enforcement on December 29, 2011 through September 30, 2016; and,
6) How much in monetary value has WSDOT collected in tolls for crossing the 520 Bridge since WSDOT began its toll enforcement on December 29, 2011 through September 30, 2016; and,
7) How much in monetary value has WSDOT and/or ETCC billed with respect to the crossing of the 520 bridge since WSDOT began its toll enforcement on December 29, 2011 through September 30, 2016; and,
8) How much in monetary value has WSDOT and/or ETCC billed with respect to the Civil Penalties and Administrative fees; and,
9) All documents, including emails and all other written communications and documents, relating to the creation and operation of the Customer Program for Resolution or other program for relief offered by the WSDOT to vehicle owners
incurring charges as a result of driving over the 520 Bridge implemented on July 20, 2015 or otherwise.
We are not looking for you to provide any names, addresses or any other personal information of any vehicle owner. We are simply requesting you provide the numbers and requested
documents. In any response or dialogue regarding this request, attorneys Ms. Laurie Shiratori and/or Ms. Mary Anderson are additional requestors with regard to this matter.</t>
  </si>
  <si>
    <t>Nine items regarding tolling issues</t>
  </si>
  <si>
    <t>Denial Exemption(s) - 42.56.230(3): 42.56.230(4): 42.56.230(5)</t>
  </si>
  <si>
    <t>Financial Account Numbers, Federal Tax Identification Numbers, Social Security Numbers and date of birth.</t>
  </si>
  <si>
    <t xml:space="preserve">Please provide the undersigned with copies of all documents meeting the following criteria: 
1. The Baseline Contract Schedule in electronic (.xer) format with copy in .pdf; 
2. All Monthly Contract Schedule Updates, including Submittal Packages, as required in TR 26 Section 2.1.6.2.3 in electronic (.xer) format with copy in .pdf; 
3. All Article 11.6.1.3 Time Impact Analysis; 
4. All short interval schedules and look ahead schedules in electronic (.xer) format with copy in .pdf; 
5. All Article 24.l(a) and (c) protests and protest supplements; 
6. All WSDOT responses to the communications in paragraphs 4 and 5 above; 
7. All Article 5.7.3 differing site conditions notices issued by Seattle Tunnel Partners to WSDOT on behalf of Seattle Tunnel Partners or any sub-tier subcontractor or supplier on the Project; 8. All Article 5. 7. 3 .3 reports regarding alleged differing site conditions issued by Seattle Tunnel Partners or any entity at their direction; 
9. All Article 5.7.4.2 determinations from WSDOT regarding alleged differing site conditions; 
10. Copies of all requests for Change Orders; 
11. A copy of the video of Matt Preedy, PE's presentation entitled"Tunneling Toward a New State Route 99 Corridor'" 
12. DRB agreement; and 
13. DRB hearing procedures. </t>
  </si>
  <si>
    <t>13 items about the Alaskan Way Viaduct Replacement Program</t>
  </si>
  <si>
    <t>PDR-14-0122</t>
  </si>
  <si>
    <t>Kilpatrick Townsend</t>
  </si>
  <si>
    <t>8/7 extension per requester's 8/03 email, they are still determining whether or not to move forward with the request.</t>
  </si>
  <si>
    <t>Tyler Scarbrough</t>
  </si>
  <si>
    <t>A. Any and all correspondence, meeting minutes, reports, analyses and schedules regarding or relating to WSDOT Contract #8066; SR 520 - Floating Bridge and Landings regarding, referencing or relating to:
1) WSDOT Contract #7963; SR 520 - Eastside Transit &amp; HOV Project and/or its contractor Eastside Corridor Constructors;
2) The areas described in Appendix M7 drawings AC-1, AC-2, AC-3 and AC-01 ("the Evergreen Point Area");
3) Schedule documents and records describing, regarding or relating to work in the Evergreen Point Area, including, but not limited to baseline schedules, schedule updates and as-built schedules.
B. Any and all electronic mail ("e-mail") or other correspondence, to, from or in the custody of David Becker and/or Julie Meredith regarding or relating to WSDOT Contract #8066; SR 520 - Floating Bridge and Landings regarding, referencing or relating to:
4) WSDOT Contract #7963; SR 520 - Eastside Transit &amp; HOV Project and/or its contractor Eastside Corridor Constructors;
5) The areas described in Appendix M7 drawings AC-1, AC-2, AC-3 and AC-01 ("the Evergreen Point Area");
6) Schedule documents and records describing, regarding or relating to work in the Evergreen Point Area, including, but not limited to baseline schedules, schedule updates and as-built schedules.
C. Any and all correspondence, meeting minutes, reports, analyses and schedules regarding or relating to WSDOT Contract #7963; SR 520 - Eastside Transit &amp; HOV Project Documents regarding, referencing or relating to:
7) WSDOT Contract #8066; SR 520 - Floating Bridge and Landings Project and/or its contractor Kiewit/General/Manson
8) The areas described in Appendix M7 drawings AC-1, AC-2, AC-3 and AC-01 ("the Evergreen Point Area");
9) Schedule delays to the Floating Bridge and Landings Project, including but not limited to any delay(s) associated with Change Order 142, as they relate to the Evergreen Point Area and/or the Eastside Transit &amp; HOV Project "Project Documents" shall be defined to include those documents held at the SR520 Project and SR 520 Program levels as well as at any level or office within the WSDOT organization.</t>
  </si>
  <si>
    <t>Nine items relating to SR520 Eastside (7963) and FBL (8066)</t>
  </si>
  <si>
    <t>PDR-14-1283</t>
  </si>
  <si>
    <t xml:space="preserve">Previous Request: I'd like to request a list of all fees and amounts that have been charged to customers who were "No Shows" on all of the Anacortes/San Juan Islands runs since the inception of the reservation program for these sailings.  Thank you, Lisa Brown
New Request : Hello, I'd like to repeat this records request please.  Could you break the data out by month please? </t>
  </si>
  <si>
    <t>No Show Information</t>
  </si>
  <si>
    <t>PDR-15-1392</t>
  </si>
  <si>
    <t>Kidder Mathews</t>
  </si>
  <si>
    <t>Derrick Urquhart</t>
  </si>
  <si>
    <t xml:space="preserve">Request for the map describing the area. No. 146949, Judgment and decree of appropriation Parcel #3-475
The State of Washington vs. Aaron L Allen, Page 3 Amended Description, December 12, 1961 references a certain map of definite location. Reference date of June 21, 1960. </t>
  </si>
  <si>
    <t>No. 146949, Judgment and decree of appropriation Parcel #3-475</t>
  </si>
  <si>
    <t>PDR-15-0342</t>
  </si>
  <si>
    <t>Mark Johnson</t>
  </si>
  <si>
    <t xml:space="preserve">1. Noise analysis reports related to Interstate 5, Interstate 90, SR 520, and SR 99 within the Seattle city limits, prepared since 1994.  (changed to past 7 years) 
2. Maps of WSDOT-installed noise walls along Interstate 5, Interstate 90, SR 520, and SR 99 within the Seattle city limits
</t>
  </si>
  <si>
    <t>Noise analysis within the Seattle city limits on SR's</t>
  </si>
  <si>
    <t>PDR-14-2092</t>
  </si>
  <si>
    <t>Financial Account Information
Tort Claim Files
Attorney Client Privileged Information
Agency party to controversy
Work Product
Information Regarding the Infrastructure and Security of Computer and Telecommunications Networks</t>
  </si>
  <si>
    <t>INSURANCE TEAM: Great Lakes Reinsurance, Zurich American Insurance, Starr Suplus Lines Insurance, Indian Harbor Insurance, Allianz Global Corporate &amp; Specialy, Torus Insurance, PartnerRE Ireland Insurance Ltd., and certain partners of Lloyd's London.
Provide copies of all documents meeting the following criteria:
1. Insurance policies and "excess" policiates issued by the Insurance Team or any insurer relating in any way to the Alaskan Way Viaduct Replacement Program;
2. Documents issued by the Insurance Team relating to the project;
3. Communications between WSDOT and/or STP and/or Hitachi and any member of the Insurance Team regarding insurance claims or coverage;
4. STP requests for reimbursement or payment from the "Bond and Insurance Allowance, Item MI-05 on the Schedule of Values";
5. Responses from any entity to STP requests for reimbursement or payment from the "Bond and Insurance Allowance, Item MI-05 on the Schedule of Values";
6. Copies of all bonds procured as a result of the allowance in "Bond and Insurance Allowance, Item MI-05 on the Schedule of Values;" and
7. Copies of all insurance claims relating in any way to the Alaskan Way Viaduct Replacement Program.</t>
  </si>
  <si>
    <t>7 items regarding Insurance team for AWV Program</t>
  </si>
  <si>
    <t>Environmental Science Associates</t>
  </si>
  <si>
    <t>Brock Rylander</t>
  </si>
  <si>
    <t xml:space="preserve">any wetland and stream reports, drainage reports, Joint Aquatic Resource Permit Approval (JARPA) forms, Army Corps of Engineers permit documents, and Department of Ecology documents related to the noise wall on the west side of Interstate 5 at Northgate Way, exit 173. 
SR: Interstate 5 
Milepost: 173 (exit at Northgate Way)
Location: The noise wall is on the northwest side of the intersection of I-5 and Northgate Way in Seattle, WA. Exit 173.
Time Frame: Mid-1990's to Mid-2000's.
</t>
  </si>
  <si>
    <t>Noise Wall SR 5</t>
  </si>
  <si>
    <t>PDR-15-0136</t>
  </si>
  <si>
    <t>WA Dept of Fish and Wildlife - Region 4</t>
  </si>
  <si>
    <t>Chris Anderson</t>
  </si>
  <si>
    <t xml:space="preserve">a history of reported non-domestic animal involved collisions that occurred on all roads on Vashon Ã¢â‚¬â€œ Maury Island for the period of 1/1/2001 Ã¢â‚¬â€œ available 2014 (2014 is considered partial and preliminary). </t>
  </si>
  <si>
    <t>Non Domestic Animal Collisions on Vashon Is</t>
  </si>
  <si>
    <t>PDR-14-2733</t>
  </si>
  <si>
    <t>Whatcom County PDS</t>
  </si>
  <si>
    <t>Chris Elder</t>
  </si>
  <si>
    <t xml:space="preserve">a history of officer reported crashes involving non domestic wildlife (based on first and second impact) that occurred on all roads in Skagit and Whatcom Counties for the period of 1/1/2001 Ã¢â‚¬â€œ available 2016. </t>
  </si>
  <si>
    <t>Non domestic involved crashes in Skagit and Whatcom Counties</t>
  </si>
  <si>
    <t xml:space="preserve">a history of reported deer, elk and all other non-domestic animal collisions that occurred on the following State Route (SR) segments for the period of 1/1/2013 Ã¢â‚¬â€œ available 2014 (2014 data is considered partial and preliminary). 
Ã¢â‚¬Â¢	SR 12 (MP 294.85 - 358.34) from Snake River bridge in Burbank vicinity through the City of Waitsburg
Ã¢â‚¬Â¢	SR 124 (MP 0.00 - 44.98) from SR 12 in Burbank vicinity to end of route in City of Prescott
Ã¢â‚¬Â¢	SR 125 (MP 0.00 - 23.67) from Oregon/Washington state line to end of route @ SR 124
</t>
  </si>
  <si>
    <t>Non-Domestic Animal hits on 3 SR segments</t>
  </si>
  <si>
    <t>PDR-14-2943</t>
  </si>
  <si>
    <t>Brianna Loper</t>
  </si>
  <si>
    <t xml:space="preserve">a history of officer reported crashes involving non-domestic animals that occurred on all roads in Mason County for the period of 1/1/2007 Ã¢â‚¬â€œ available 2016. </t>
  </si>
  <si>
    <t>Non-domestic animal involved crashes in Mason Co</t>
  </si>
  <si>
    <t xml:space="preserve">Please provide data from January 2007 to July 2017 reflecting any membership dues, monetary support, in-kind donations, contributions, sponsorships, funding, and any form of compensation that WSDOT has paid annually to nonprofits </t>
  </si>
  <si>
    <t>Nonprofit dues from January 2007 to July 2017</t>
  </si>
  <si>
    <t xml:space="preserve">NOR  PASS  TRANSPONDER  REPORTS  SHOWING DATE  &amp;  TIMES OF  ALL  WASHINGTON  STATE  SCALE  CROSSINGS  BETWEEN THE FOLLOWING DATES:
7-1-2014 thru 7-31-2014 FOR GEORGE VAN DYKE TRUCKING USDOT #192473
</t>
  </si>
  <si>
    <t>NOR  PASS  TRANSPONDER  REPORTS  SHOWING DATE  &amp;  TIMES OF  ALL  WASHINGTON  STATE  SCALE  CROSSINGS  BETWEEN THE FOLLOWING DATES:
7-1-2014 thru 7-31-2014 FOR GEORGE VAN DYKE TRUCKING USDOT #192473</t>
  </si>
  <si>
    <t>PDR-14-2123</t>
  </si>
  <si>
    <t>Nor Pass Transponder Reports showing date &amp; times of all Washington State scale crossings between the following dates:
4-01-14 thru 4-30-14
Please run report for USDOT 192473</t>
  </si>
  <si>
    <t>PDR-14-1252</t>
  </si>
  <si>
    <t>Rexdon, Inc.</t>
  </si>
  <si>
    <t>Jerry Thomason</t>
  </si>
  <si>
    <t>Spreadsheet or list of our current norpass assignments, USDOT #230291.</t>
  </si>
  <si>
    <t>Norpass Assignments</t>
  </si>
  <si>
    <t>PDR-14-1017</t>
  </si>
  <si>
    <t>Ken Johnson Trucking Ltd</t>
  </si>
  <si>
    <t>Miriam Faulkes</t>
  </si>
  <si>
    <t xml:space="preserve">Register this transponder to our unit 66 (cab card attached).
USDOT 488185
List all our transponders, with the VINs or unit numbers to which they are registered?
</t>
  </si>
  <si>
    <t>Norpass Transponder List</t>
  </si>
  <si>
    <t>PDR-14-2717</t>
  </si>
  <si>
    <t>V1M 2X5</t>
  </si>
  <si>
    <t>Allcan Holdings AHL LTD</t>
  </si>
  <si>
    <t>a list of norpass transponders  and the trucks that are assign to them. US Dot#799734</t>
  </si>
  <si>
    <t>Norpass transponders</t>
  </si>
  <si>
    <t xml:space="preserve">Group Four, Inc. </t>
  </si>
  <si>
    <t>Dan Roupe</t>
  </si>
  <si>
    <t xml:space="preserve">Road named The North Central Highway. </t>
  </si>
  <si>
    <t>North Central Highway Plans.</t>
  </si>
  <si>
    <t xml:space="preserve">Copy of the winning SOQ &amp; proposal for: 
WSDOT North Central Region Complex-Phase 2
Property: 1551 N. Wenatchee Ave, Wenatchee, WA
Property ID# 26295 and 26294
</t>
  </si>
  <si>
    <t>North Central Region Complex-Phase 2</t>
  </si>
  <si>
    <t>Murray, Smith &amp; Associates, Inc.</t>
  </si>
  <si>
    <t>Kyle Thompson</t>
  </si>
  <si>
    <t>The North Junction Sewer project crosses I-5 at approximately milepost 14.50. Please forward the ROW and utility maps relevant to this stretch when you get a chance.</t>
  </si>
  <si>
    <t>North Junction Sewer-WSDOT maps</t>
  </si>
  <si>
    <t>PDR-14-2891</t>
  </si>
  <si>
    <t xml:space="preserve">We would like to get the adjoining maps north and south. Do you need a separate request for this?
Also, is the utility information being sent separately? I have not seen anything that I can recall.
</t>
  </si>
  <si>
    <t xml:space="preserve">North Junction Sewer-WSDOT maps
</t>
  </si>
  <si>
    <t>PDR-14-3132</t>
  </si>
  <si>
    <t xml:space="preserve">Traspogroup </t>
  </si>
  <si>
    <t>Jeanne Acutanza</t>
  </si>
  <si>
    <t>Currently we have one directional PM Peak count on I-5 at your PTR location. We are looking for other locations and also to get a sense of variability from mid week to weekends. I know the area has been under construction for some time and I suspect we wonÃ¢â‚¬â„¢t be able to avoid that but it would be good to get video from 
Specifically we are looking for PM peak period (2-6PM) directional (mainline) footage to count freeway directional mainline volumes northbound and southbound. 7 days of non-event traffic would be deluxe.</t>
  </si>
  <si>
    <t>North Lewis County Industrial Access Data Request</t>
  </si>
  <si>
    <t>Mike Berriochoa</t>
  </si>
  <si>
    <t>copies of legislation and other documentation pertaining to a project authorized by the Washington legislature known as the North Richland Toll Bridge.  The prime sponsor of the legislation was Republican Representative Shirley Hankins of Richland who introduced the bill in the early 1980s and you should be able to locate her bill record for guidance as to where to locate the material I am requesting.</t>
  </si>
  <si>
    <t>North Richland Toll Bridge Project</t>
  </si>
  <si>
    <t>PDR-15-0684</t>
  </si>
  <si>
    <t>Jeff Villagomez</t>
  </si>
  <si>
    <t>Please send me a copy of the August 2015 Pay Estimate for the I-5 Portland Avenue to Port of Tacoma Road - Northbound HOV project. Contract #  008670.
Please send me a copy of the Final approved Pay Estimate for the I-5 / SR16 Westbound Nalley Valley I/C Project. Contract # 007594
Please send me a copy of the August 2015 Pay Estimate for the I-5  M Street to Portland Ave HOV project. Contract # 008607</t>
  </si>
  <si>
    <t>Northbound HOV project Contract #008670
Westbound Nalley Valley I/C project Contract #007594
Portland Ave HOV project Contract #008607</t>
  </si>
  <si>
    <t>PDR-15-2967</t>
  </si>
  <si>
    <t>Jonathan Nolley</t>
  </si>
  <si>
    <t>information regarding any and all construction or improvement projects that occurred within a mile of the intersection of Northup Way and NE 33rd in Bellevue, Washington in August and September 2014. I would like to know the identities of all companies, contractors, and any other entities who were conducting such projects or working on such projects.
In addition, I would like a copy of all policies, procedures and protocol for protection pedestrians from hazardous conditions near or around work or construction projects, including any policies for directing pedestrians away from hazardous areas, warning pedestrians of hazards and protecting the public from dangerous conditions on sidewalks near construction/improvement projects.</t>
  </si>
  <si>
    <t>Northup Way and NE 33rd in Bellevue, Washington</t>
  </si>
  <si>
    <t>PDR-15-0514</t>
  </si>
  <si>
    <t>I am wanting to obtain the most current documents for the following project:
Ã¢â‚¬Â¢ Northwest District Ã¢â‚¬â€œ SR 509 Extension
When referring to Ã¢â‚¬Å“most current documentsÃ¢â‚¬ï¿½ I am looking to obtain any of the following types of documents: environmental study documents, schematics, preliminary drawings, roll maps, concept plans, aerial maps, or documents shown at the latest public hearing.</t>
  </si>
  <si>
    <t>Northwest District SR 509 Extension "Most current Documents"</t>
  </si>
  <si>
    <t>Michael Colajezzi</t>
  </si>
  <si>
    <t>An accident occurred on 4/26/18 around 7:30AM. The accident involved a Porsche
and Lexus colliding with each other. We believe that the accident may have been captured by your 23rd Ave S or Rainier
Ave S camera's and would like footage from those cameras if it was indeed recorded.</t>
  </si>
  <si>
    <t>Northwest Region: Camera footage</t>
  </si>
  <si>
    <t xml:space="preserve"> I would like copies of ALL hand written notes taken (on legal pad before, during, after) Formal Fact Finding Meeting with Robert Farmer -AND- Alex Johnson on Feb-03-2015.. These notes were taken by:
Ã¢â‚¬â€-Steven Durant
     Human Resources Consultant
     Durrant@wsdot.wa.gov
     WSDOT-Ferries Division
     2901 3rd Ave, Suite 500
     Seattle, WA, 98121-3014
     206-515-3400
</t>
  </si>
  <si>
    <t>Notes</t>
  </si>
  <si>
    <t>PDR-15-0449</t>
  </si>
  <si>
    <t>Melissa Anderson</t>
  </si>
  <si>
    <t xml:space="preserve">All notes, emails, proposal submittals and scoring sheets for the: Washington State Department of Transportation Ã¢â‚¬â€œ Ferries Division Request for Additional Information (RFAI) Ã¢â‚¬â€œ Revised, August 1, 2017 Integration of Hybrid Battery System into WSF Diesel Electric Vessels
Under agreement Y-11938-Naval Architecture and Marine Engineering On-Call Services for WSF. </t>
  </si>
  <si>
    <t>notes, emails, submittals, scoring sheets for Ferries Division Request for Additional Information (RFAI) Y-11938 Naval Architecture and Marine Engineering On Call Servces for WSF</t>
  </si>
  <si>
    <t xml:space="preserve">All notes, emails, proposal submittals and scoring sheets for the: Washington State Department of Transportation Ã¢â‚¬â€œ Ferries Division
Request for Additional Information (RFAI) Ã¢â‚¬â€œ Revised August 2, 2017
Automated Medium Voltage Shore Power Connection
Under agreement Y-11938-Naval Architecture and Marine Engineering On-Call Services for WSF.
</t>
  </si>
  <si>
    <t>notes, emails, submittals, scoring sheets for Ferries Division RFAI Automated Medium Voltage Shore Power Connection.  Y-11938 Naval Arvhitecture and Marine Engineering on call</t>
  </si>
  <si>
    <t>Tammy White</t>
  </si>
  <si>
    <t xml:space="preserve">a document that identifies (1) the primary staff person for the state Department of Transportation, and (2) the Assistant Attorney General, if applicable, assigned to enforce or prosecute the following Notices of Civil Penalties for Case No. 13-0011422:
CP133196772; CP133196773; and CP133196774.
</t>
  </si>
  <si>
    <t>Notice of Civil Penalty Info for Toll Case</t>
  </si>
  <si>
    <t xml:space="preserve">Attorney Client Privileged, Financial Account Information
Information Regarding the Infrastructure and Security of Computer, Telecommunications Networks, Risk Management Files
</t>
  </si>
  <si>
    <t>1) Any reports, memos, correspondence or the like, related to determining the root cause for the sink hole just north of the rescue pit from 8/18/15 to current.
2) Any correspondence by WSDOT/STP/Consultants regarding shallow or deep dewatering of the rescue pit from 8/18/15 to current.
3) All memos, recommendations, reports, studies or the like, from geotechnical or hydrogeologist professionals (licensed or unlicensed) and/or subject matter experts related to the dewatering method. From the date it was determined the TBM would be repaired until present.  Data provided as part of PDR 15-2296 need not be duplicated.</t>
  </si>
  <si>
    <t xml:space="preserve">All documents related to determining the root cause for the sink hole </t>
  </si>
  <si>
    <t>Thomas Windus</t>
  </si>
  <si>
    <t>All documents advising of a claim against the retainage and/or payment or performance bond(s) issued on behalf of Seattle Tunnel Partners, a Joint Venture, with respect to the SR 99 Bored Tunnel Alternative Design-Build Project. 
My request is primarily aimed at notices of claim against bond on the subject project filed with WSDOT under RCW 39.08.030.</t>
  </si>
  <si>
    <t xml:space="preserve">notices of claim against STP bond(s) </t>
  </si>
  <si>
    <t>Pacific County PUD</t>
  </si>
  <si>
    <t>Jason Dunsmoor</t>
  </si>
  <si>
    <t>Please find attached notification of maintenance</t>
  </si>
  <si>
    <t xml:space="preserve">Notification </t>
  </si>
  <si>
    <t>Jeff Sorensen</t>
  </si>
  <si>
    <t>I would like to remove a device on 503 next Tuesday and Wednesday the 8th &amp; 9th . I will notify you when we are complete.</t>
  </si>
  <si>
    <t>NOTIFICATION OF MAINTENANCE OPERATIONS</t>
  </si>
  <si>
    <t>Maintenance and traffic control plan for SR 12 mileposts 128.25 to 165.95</t>
  </si>
  <si>
    <t>Notification of Maintenance SR 12</t>
  </si>
  <si>
    <t>PDR-15-1879</t>
  </si>
  <si>
    <t>Ceccanti, Inc.</t>
  </si>
  <si>
    <t>Jacob Brockmoller</t>
  </si>
  <si>
    <t>WSDOT Contract # C8670 (I-5 Portland Ave. to Port of Tacoma Rd. - NB HOV) Specific to Item #324
- Certified Payrolls from project start to most recent.
- Progress Payment Estimates from project start to most recent. Specific to Item #273
WSDOT Contract # C8607 (I-5 - M Street to Portland Ave. - HOV)
- Certified Payrolls from project start to most recent.
- Progress Payment Estimates from project start to most recent.</t>
  </si>
  <si>
    <t>Notified of pot hole.</t>
  </si>
  <si>
    <t>The November Update (Data Date December 1, 2015) Schedule submitted by Seattle Tunnel Partners in native electronic format.</t>
  </si>
  <si>
    <t>November Schedule submitted by STP</t>
  </si>
  <si>
    <t>PDR-15-3474</t>
  </si>
  <si>
    <t>Erik Wick</t>
  </si>
  <si>
    <t>All Inspector Daily Reports from 2012 for WSDOT Contract 7777.</t>
  </si>
  <si>
    <t>NSC #7777 IDR's</t>
  </si>
  <si>
    <t>PDR-14-0361</t>
  </si>
  <si>
    <t xml:space="preserve">Photocopies of any information regarding the number/names of workers and days and/or hours of work on the NSC-BNSF Railway Structures/Realignment public works project, contract #8496, specifically for APOLLO INC. (i.e., project manager/inspector daily/weekly logs, manpower reports, pictures ect....) </t>
  </si>
  <si>
    <t>NSC BNSF Railway Structures Realignment</t>
  </si>
  <si>
    <t>Spokane County Detention Services-Jail Division</t>
  </si>
  <si>
    <t>Owner of stolen backhoe from construction site in July or August 2016.</t>
  </si>
  <si>
    <t>NSC Construction</t>
  </si>
  <si>
    <t>Epic Land Solutions</t>
  </si>
  <si>
    <t>Samantha Grimm</t>
  </si>
  <si>
    <t xml:space="preserve">Copies of the administrative settlement memorandums for the following parcels:
6-05392-Assessor's Parcel No. 36344.1820 
6-06053-Assessor's Parcel No. 35102.0403 
6-06027-Assessor's Parcel No. 35032.3905
6-05291-Assessor's Parcel No. 35102.5804 
6-05272-Assessor's Parcel No. 35033.4006 
6-06018-Assessor's Parcel No. 36343.2510
6-06028-Assessor's Parcel No. 35032.3904
6-05008-Assessor's Parcel No. 35102.2212/2213
6-06089-Assessor's Parcel No. 35033.4016
6-05121-Assessor's Parcel No. 35033.0310
6-05079-Assessor's Parcel No. 36343.3201
6-05119-Assessor's Parcel No. 35033.0311
6-06049-Assessor's Parcel No. 35102.1108
6-05295-Assessor's Parcel No. 35033.1206
6-05266-Assessor's Parcel No. 35033.3102/3108
6-05255-Assessor's Parcel No. 35033.1201
</t>
  </si>
  <si>
    <t>NSC Settlements</t>
  </si>
  <si>
    <t>PDR-15-1830</t>
  </si>
  <si>
    <t>Witherspoon Kelley</t>
  </si>
  <si>
    <t>Tim Lawlor</t>
  </si>
  <si>
    <t>Copies of the WSDOT design documents for the 2015 -2016 redesign of the Wellesley/Freya intersection performed by WSDOT, including drawings, set-backs, 208 drainage swales, intersection control analysis, WSDOT design standards for roundabouts, and all engineering assumptions, calculations, and traffic analyses for the roundabout design.</t>
  </si>
  <si>
    <t>NSC Wellesley/Freya Roundabout</t>
  </si>
  <si>
    <t>Michael Lucas</t>
  </si>
  <si>
    <t>WSDOT Contract 7777
Contract bid item #19-project paid cross sections and copies of all field pay notes
WSDOT survey records for the topo at Blystone Pit &amp; the revised topo if it was done.
Proctor tests &amp; all compaction tests for the CSBC</t>
  </si>
  <si>
    <t>NSC-#7777 Earthwork</t>
  </si>
  <si>
    <t>PDR-14-1834</t>
  </si>
  <si>
    <t>L&amp;L Cargile, Inc.</t>
  </si>
  <si>
    <t>Larry Cargile</t>
  </si>
  <si>
    <t>Photos and IDR's from March 19, 20, &amp; 21, 2014 regarding telephone line break on WSDOT Contract 8296.</t>
  </si>
  <si>
    <t>NSC/Phone line repair photos</t>
  </si>
  <si>
    <t>Ziegler Lumber Co.</t>
  </si>
  <si>
    <t>Marivic Mendoza</t>
  </si>
  <si>
    <t>Asbestos survey for the former Ziegler building at 4220 N. Market St. in Spokane, WA.</t>
  </si>
  <si>
    <t>NSC-Asbestos survey for 4220 N. Market</t>
  </si>
  <si>
    <t>PDR-14-0773</t>
  </si>
  <si>
    <t>January 13, 2014 pay estimate for Max J. Kuney Company on contract 8195.</t>
  </si>
  <si>
    <t>NSC-Contract 8195 pay estimate</t>
  </si>
  <si>
    <t>PDR-14-0419</t>
  </si>
  <si>
    <t>Kevin Shanley</t>
  </si>
  <si>
    <t>Request that WSDOT provide the fabrication inspection daily reports for the NSC Freya Street Structures pre-cast girders under contract 9011.</t>
  </si>
  <si>
    <t>NSC-Girder Fabrication Inspector Daily Reports</t>
  </si>
  <si>
    <t>Matthew Daubel</t>
  </si>
  <si>
    <t>Copy of the traffic control plan for 5/20/14 Tuesday 9:05 am per N. Market ST, Spokane,WA</t>
  </si>
  <si>
    <t>NSC-Market St. Traffic Control Plan</t>
  </si>
  <si>
    <t>PDR-14-1615</t>
  </si>
  <si>
    <t>Denial Exemption(s) - 42.56.260: 26 U.S.C. Ã‚Â§ 6103(a)</t>
  </si>
  <si>
    <t>Real estate appraisals and tax return documents.</t>
  </si>
  <si>
    <t xml:space="preserve">A.  All documents in WSDOT's possession concerning the Institute for Extended Learning  property at 4410 North Market  Street, a.k.a. Hillyard Center  in North Spokane.  Please  produce the current set  of  R.O.W. drawings applicable to that  location  for  the North  Spokane  Corridor, all acquisition files, all relocation files, all real estate files, all appraisals  and all engineering files  that  concern  the subject.  Please produce all diaries and  other  notes concerning meetings  among  or with WSDOT, I.E.L. and the tenant.
B.  Please produce the current funding status and any bid requests   for construction related to that portion of the project that includes the subject site.
C.  Any documents that mention, record or discuss "condemnation blight" and/or the effects  on property values in the vicinity of the subject  property caused  by WSDOT's real estate acquisitions.
D.  Any documents that discuss trespass, vandalism and/or gang markings in the vicinity of the subject site.
E.  All documents, including a complete set of all review appraisals of the subject property to include all reviews of the Bruce Jolicoeur/Auble Jolicoeur and Gentry appraisals.
</t>
  </si>
  <si>
    <t>NSC-Records for 4410 N. Market</t>
  </si>
  <si>
    <t>PDR-14-0134</t>
  </si>
  <si>
    <t>Denial Exemption(s) - 42.56.050: 42.56.230(4): 42.56.230(5)
Denial Exemption(s) - 42.56.230(5): 42.56.230(4): 42.56.050</t>
  </si>
  <si>
    <t>Bank Account Numbers, Credit Card numbers, Social Security Numbers</t>
  </si>
  <si>
    <t xml:space="preserve"> - Approved w/Exemptions -  Records Enclosed</t>
  </si>
  <si>
    <t>Please provide the undersigned with copies of all documents meeting the following criteria generated after January 15, 2014, the date of our first public records request:
1. All Monthly Contract Schedule Updates, including Submittal Packages, as required in TR 26 Section 2.1.6.2.3 in electronic (.xer) format with copy in .pdf;
2. All Article 11.6.1.3 Time Impact Analysis;
3. All short interval schedules and look ahead schedules in electronic (.xer) format with copy in .pdf;
4. All Article 24.l(a) and (c) protests and protest supplements;
5. All WSDOT responses to the communications in paragraphs 3 and 4 above;
6. All Article 5. 7 .3 differing site conditions notices issued by Seattle Tunnel Partners to WSDOT on behalf of Seattle Tunnel Partners or any sub-tier subcontractor or supplier on the Project;
7. All Article 5. 7 .3 .3 reports regarding alleged differing site conditions issued by Seattle Tunnel Partners or any entity at their direction;
8. All Article 5.7.4.2 determinations from WSDOT regarding alleged differing site conditions;
9. Copies of all requests for Change Orders; and
10. Any documents related to the DRB or DRB proceedings, including submissions, position papers, DRB writings, observations, findings, recommendations, and appeals from DRB recommendations.</t>
  </si>
  <si>
    <t>PDR-14-1121</t>
  </si>
  <si>
    <t>1. Any and all materials and communications between Paine Hamblen and WSDOT related to the Requests or Proposal to perform legal services on behalf of the WSDOT relating or pertaining in any way to Tapio Investment Company I, et al. v. State of Washington, Spokane County Superior Court Case No. 11-2-04552-2. This includes but is not limited to any and all contracts between Paine Hamblen and WSDOT office, invoices from Paine Hamblen, Paine Hamblen's proposal, documents identifying the qualifications of counsel, and any and all consulting contracts, invoices or emails.
2. Any and all communications, memorandums or emails in last 3 years discussing or referencing Skip Sherwood or Terri Savage in any way.</t>
  </si>
  <si>
    <t>NSC-Tapio Counsel</t>
  </si>
  <si>
    <t>PDR-14-1716</t>
  </si>
  <si>
    <t>Jeffrey Vaughan</t>
  </si>
  <si>
    <t xml:space="preserve">For the five year period from January 1, 2013 to December 31, 2017
1.  Number of bridges and overpasses struck by vehicles with oversize loads 
2.  Cost to repair damage to bridges and overpasses struck by vehicles with oversize loads (per incident and/or total cost for state to repair)
3.  Height (clearance) of each bridge/OP damaged by an oversize load
4.  Any police or DOT accident reports or details from accident reports of any individual bridge/OP struck by an oversize load
5.  Damage costs recovered from responsible parties (per incident or annual)
</t>
  </si>
  <si>
    <t>number of bridges and overpasses struck by oversize loads, cost to repair damages, height, and damage costs recovered</t>
  </si>
  <si>
    <t>the number of Good To Go flex Passes sold lifetime to date (as of 8/18/2015).  I would also like the number of flex passes distributed, either for free or at a price, by any third party other than WSDOT.</t>
  </si>
  <si>
    <t>Number of Good to Go Flex Passes to date.</t>
  </si>
  <si>
    <t>PDR-15-2404</t>
  </si>
  <si>
    <t>Deliberative Process of Active Procurement in the Right-of-Way Process</t>
  </si>
  <si>
    <t>Victoria Anderson</t>
  </si>
  <si>
    <t>numerous items pertaining to the High creek passage project being done on SR 542 between mile marker 24 and 25. In a previous email from the DOT the title included the index XL4682, I'm not sure what this is but it may be a contract number or information pertaining to the project. 
1.	I would like to request the NEPA and SEPA for this project.
2.	When were the previous owners of the property notified of the existence of this project?
3.	In what form were they notified, I would like dated copies of that notification.
4.	Were the previous owners informed that the project would entail changes being made to the property landscape.
5.	I want all copies of the current plans in it's entirety.
6.	When and how were the owners of the property 7150 mt baker highway notified.
7.	On what date was it first determined that there was a possibility of changing the layout of the property. 
8.	Is there a signed easement or right of way for the use of the property 7150 mt baker highway? I would like copies of any easement for this property.
9.	Copies of the easement that allowed the survey beyond the original easement that runs parallel to the highway.
10.	All documents showing information regarding the well on the bank of the creek that is the sole provider of water to the home at 7140 Mt baker highway. Including but not limited to evidence that the quantity and quality of the well water will not be affected by this project in the short term as well as the long term.</t>
  </si>
  <si>
    <t>PDR-15-0056</t>
  </si>
  <si>
    <t>Kristine R. Wilson</t>
  </si>
  <si>
    <t xml:space="preserve">NW La  Center Road / I-5 Interchange Improvement Project (MP 16.80) (the "Interchange Improvements"):
1 .		Any and all documents reviewed, discussed, obtained or prepared within the twenty-four months preceding the date of this letter, by or at the request of WSDOT and/or its officers, representatives, consultants or employees discussing, analyzing, examining or pertaining to actual or anticipated expenditures by WSDOT for the Interchange Improvements;
2.	Any and all documents reviewed, discussed, obtained or prepared within the twenty-four months preceding the date of this letter, by or at the request of WSDOT and/or its officers, representatives, consultants or employees discussing, analyzing, examining or pertaining to WSDOT decisions to request, dedicate, or otherwise assign staff or consultants to conduct analysis or preliminary  investigations regarding the Interchange Improvements;
3.	Any and all documents obtained, considered, prepared, reviewed, discussed and/or relied upon by or on behalf of WSDOT and/or its officers, representatives,  consultants or employees, in connection with the decision to fund or to pursue funding for the Interchange Improvements;
4.	Any and all documents obtained, considered, prepared, reviewed, discussed and/or relied upon by or on behalf of WSDOT and/or its officers, representatives,  consultants or employees, in connection with review of designs and environmental  impacts of the Interchange Improvements;
5.	Any and all documents containing communications of any kind with any representative, member, officer or employee of WSDOT concerning WSDOT' s existing or proposed budget or expenses and staffing resources pertaining to the Interchange Improvements; and,
6.	Any and all documents received by WSDOT from Clark County residents or organizations expressing questions, support or opposition with respect to the expenditure of State funds on the Interchange Improvements.
</t>
  </si>
  <si>
    <t>NW La Center Road / I-5 Interchange Improvement Project (MP 16.80)</t>
  </si>
  <si>
    <t>PDR-15-0657</t>
  </si>
  <si>
    <t>AltFuel Solutions Inc.</t>
  </si>
  <si>
    <t>Tom Sheehan</t>
  </si>
  <si>
    <t xml:space="preserve">I have been hired, as a contractor, by NW Natural Gas to identify early adopters of potential fleets who may wish to convert their trucks and other vehicles from diesel fuel to natural gas. I am interested in securing as much contact information of those companies, organizations and municipalities who have registered their heavy-duty, medium-duty and light-duty vehicles with the WSDOT. 
Specific data would include contact information that would include company/organization/municipal name, addresses, phone numbers, etc. IÃ¢â‚¬â„¢d also like to request things like 'fuel source' or 'fuel type' such as diesel, electric, propane, etc. </t>
  </si>
  <si>
    <t>NW Natural Gas to identify early adopters of potential fleets who may wish to convert their trucks and other vehicles from diesel fuel to natural gas</t>
  </si>
  <si>
    <t>Ted DeVol</t>
  </si>
  <si>
    <t xml:space="preserve">In Enumclaw on the corner of Porter and Griffin, new signal boxes were installed.  Please supply me with the total costs for this project. Total cost meaning first contact with the city of Enumclaw to the final inspection. Also please supply the group or individual who was in charge of placing the exact location of those signal boxes.
Then I would like to have the total cost for removing those same signal boxes and installing them in a new location a very short time later  because they were damaged within days of original installation and several times after.
</t>
  </si>
  <si>
    <t>NW Region installation cost of signal boxes (Enumclaw)</t>
  </si>
  <si>
    <t xml:space="preserve">Winning SOQ and &amp; Proposal for services to help WSDOT with Hazardous materials testing services on a project located along I-405 in the Renton/South Bellevue area. </t>
  </si>
  <si>
    <t>NW Region SOQ</t>
  </si>
  <si>
    <t>Hoover Law Group</t>
  </si>
  <si>
    <t>Ryan Wiles</t>
  </si>
  <si>
    <t>Copies of all information and maintenance work being done at the intersection of Swift Ave S and the I-5 off-ramp on  March 16th, around 5:45PM.  Specifically regarding the signal operations.</t>
  </si>
  <si>
    <t>NW Region, signal maintenance work</t>
  </si>
  <si>
    <t xml:space="preserve">Ã¢â‚¬Â¢  Design Traffic Management Plan for WSDOT Contract 8633 Ã¢â‚¬â€œ I-5, 117th to SR104.
Ã¢â‚¬Â¢  Design Traffic Management Plan for WSDOT Contract 8816 Ã¢â‚¬â€œ I-5, SB 320th St. to Duwamish River Bridge Concrete Rehabilitation.
</t>
  </si>
  <si>
    <t xml:space="preserve">NW Traffic Management Plans </t>
  </si>
  <si>
    <t>Taylor Law Firm</t>
  </si>
  <si>
    <t>Dawn  R. Kurtz</t>
  </si>
  <si>
    <t>I am requesting a copy of the traffic camera footage from the intersection of 164th Street SW &amp; 6th Avenue West in Mill Creek, WA. The date needed is from April 29, 2018 and the time needed is 6:43 pm. There was a traffic collision at this inytersection at that time, which involved our client. We are dealing with disputed liability and need the video as evidence of fault.</t>
  </si>
  <si>
    <t xml:space="preserve">NW: Traffic Camera Footage </t>
  </si>
  <si>
    <t>Hot Mix Asphalt Purchase RFQ NWR401175R Bid Award.</t>
  </si>
  <si>
    <t>NWR 401175R Bid</t>
  </si>
  <si>
    <t>PDR-15-1961</t>
  </si>
  <si>
    <t>Price Breakdown for Maintenance Sand Contract Bid 401185R.</t>
  </si>
  <si>
    <t>NWR Bid 401185R</t>
  </si>
  <si>
    <t>PDR-15-3088</t>
  </si>
  <si>
    <t xml:space="preserve">J. Mack Enterprises, inc. </t>
  </si>
  <si>
    <t>Jesse Mack</t>
  </si>
  <si>
    <t xml:space="preserve">Bid Tab For Bid Solicitation #NWR401189R "Rental of Asphalt Grinder". </t>
  </si>
  <si>
    <t>NWR Bid Tap #NWR401189R</t>
  </si>
  <si>
    <t>Green River Rd / SE 307th Pl from 104th Ave SE / SE 304th St to S 259th St in Auburn, Kent and/or King County</t>
  </si>
  <si>
    <t>The Hanley Law Firm</t>
  </si>
  <si>
    <t>Due to lack of response from several attempts to receive a completed Request for Crash Data form.</t>
  </si>
  <si>
    <t>Collision Data Reports</t>
  </si>
  <si>
    <t>23 USC 409</t>
  </si>
  <si>
    <t>Elizabeth A. Hanley</t>
  </si>
  <si>
    <t xml:space="preserve">a history of reported crashes that occurred on Green River Rd / SE 307th Pl from 104th Ave SE / SE 304th St to S 259th St in Auburn, Kent and/ or King County for the period of 1/1/2001 Ã¢â‚¬â€œ 11/7/2008. </t>
  </si>
  <si>
    <t>Crashes on Green River Rd segment in Auburn / Kent and/or King County</t>
  </si>
  <si>
    <t>PDR-15-0436</t>
  </si>
  <si>
    <t>Approved - Records Review</t>
  </si>
  <si>
    <t>Jeanne Laird</t>
  </si>
  <si>
    <t xml:space="preserve">1. All records showing the location of eastbound I-90 as it existed on  November 13, 2017 in relation to the northern right-of-way boundary within within Ã‚Â¼ mile, in either direction along 
I-90, of the fall location.
2. All records of road surveys conducted within Ã‚Â¼ mile, in either direction  along eastbound I-90 of the fall location.
3. All records pertaining to tree and/or tree hazard surveys, tree and/or hazard identifications and/or marking, arborculture, and/or removal of vegetation within 10 years prior to the fall and within Ã‚Â¼ mile, in either direction along eastbound I-90, of the fall location.
4. All agreements with any person or entity regarding maintenance to be performed, or responsibility for maintenance, within Ã‚Â¼ mile, in either direction along eastbound I-90, of the 
fall location.
5. All records pertaining to road construction within 5 years of the fall and within Ã‚Â¼ mile, in either direction along eastbound I-90 of the fall location.
6.  All records of road and/or roadside maintenance within 5 years of the fall for Ã‚Â¼ mile, in either direction along eastbound I-90 of the fall location.
7. All records of tree and/or other vegetation assessment, control and/or  removal within 5 years of the fall and within Ã‚Â¼ mile, in either direction  along I-90, of the fall location.
8. All records pertaining to weather conditions on November 13, 2017, and any notices, warnings or preparations pertaining to such conditions, in the area that includes the fall location.
9. All records pertaining to the staging and activity of personnel and/or equipment within Ã‚Â¼ mile in either direction along I-90, of the fall location.
10.All documents pertaining to the tree involved in the fall (including but not limited to its species, age, height, girth, weight, health, other condition, location(s), position(s) and/or 
disposal).
11.All documents charging specific personnel with responsibility for the safety of road conditions on and adjacent to eastbound I-90 in the fall location.
12.All documents pertaining to the fall, and/or the incident caused by the fall.
Please  include  all  records  in  any  form  and  all  visual  images  and audio recordings.
</t>
  </si>
  <si>
    <t>NWR rcds re: traffic collision vrs. tree-11-13-17, I- 90, Exit 13, MP 12.7</t>
  </si>
  <si>
    <t>Mark Rodmyre</t>
  </si>
  <si>
    <t xml:space="preserve">On 06/05/2018 at approximately 10:35 a.m. my vehicle struck debris causing significant damage to the drivers side front wheel and rear wheel, on HWY 18 eastbound, east of HWY 167 in King County, near the City of Auburn, WA. 
 I contacted the WSDOT roadside assistance and they had received several calls concerning the debris on the HWY. They responded to the location to remove the debris from the roadway and assisted me on the shoulder of HWY 18 eastbound. 
 I am writing to obtain any information from the trucking company that lost its load onto HWY 18 (pieces of chain and pipe). 
</t>
  </si>
  <si>
    <t>NWR Vehicle Incident SR 18</t>
  </si>
  <si>
    <t>Law Office of A. Robert E. Thomson</t>
  </si>
  <si>
    <t>Robert Thomson</t>
  </si>
  <si>
    <t>Any video of any accident which occurred on 8-20-17 at SR 518 and SR 509 at approx 1:05am.</t>
  </si>
  <si>
    <t>NWR Video Footage-Accident</t>
  </si>
  <si>
    <t>Who was awarded the Asphalt and HMA Purchase #NWR401094R that bid 5/27/14.</t>
  </si>
  <si>
    <t>NWR401094R bid results</t>
  </si>
  <si>
    <t>PDR-14-1481</t>
  </si>
  <si>
    <t>Bid results for the purchase and installation of Exposed Pole Building RFQ NWR401116R that bid 10/27/14.</t>
  </si>
  <si>
    <t>NWR401116R Bid Results</t>
  </si>
  <si>
    <t>PDR-14-3263</t>
  </si>
  <si>
    <t>Phoenix Protective Corporation</t>
  </si>
  <si>
    <t>Sheila Leslie</t>
  </si>
  <si>
    <t xml:space="preserve">A copy of the bid scoring/tabulation for NWR401126R and a copy of the successful bidders proposal. </t>
  </si>
  <si>
    <t>NWR401126R Bid and Proposal</t>
  </si>
  <si>
    <t>PDR-14-3507</t>
  </si>
  <si>
    <t>Ryan Wheatley</t>
  </si>
  <si>
    <t xml:space="preserve">Copies of the bid packages submitted for RFP NWR401152R.  These packages should include the pricing sheet submitted, along with the Work History section called out in this RFP.  If there were any other documents submitted in addition to information above please provide those as well. </t>
  </si>
  <si>
    <t>NWR401152R Bid Packages</t>
  </si>
  <si>
    <t>PDR-15-1518</t>
  </si>
  <si>
    <t>Can you tell me who was awarded the Asphalt and HMA Purchase #NWR401161R that bid 6/2/2015.</t>
  </si>
  <si>
    <t xml:space="preserve">NWR401161R bid </t>
  </si>
  <si>
    <t>PDR-15-1825</t>
  </si>
  <si>
    <t>Can you tell me who was awarded the Winter Maintenance Sand RFQ #NWR401185R.  Thank you!</t>
  </si>
  <si>
    <t>NWR401185R Award</t>
  </si>
  <si>
    <t>PDR-15-3333</t>
  </si>
  <si>
    <t>Skagit Aggregates</t>
  </si>
  <si>
    <t>Steven Dahl</t>
  </si>
  <si>
    <t>The results for each location for NWR401230R WSDOT Maintenance Sand Contract.</t>
  </si>
  <si>
    <t>NWR401230R WSDOT Maintenance Sand Contract</t>
  </si>
  <si>
    <t>NWR401302R - Bid Tab Request</t>
  </si>
  <si>
    <t>Phase 1 sent 5/29</t>
  </si>
  <si>
    <t>1.	All Supervisor's Report of Employee's Personal Injury/Illness, Employee Report of Accidents, Witness Statements, Investigation Reports or other accident reports, investigations or descriptions of injuries suffered by Cathy S. Powers aboard the M/V PUYALLUP on or about October 25, 2017 (Gray Packet completed on October 26, 2018);
2.	All studies, reports, investigations, minutes of meetings, documentation of discussions, memoranda, correspondence, emails, electronic messaging, notes, Fleet Advisories, Safety Management System notices or requests or recommendations, or other communications of any type discussing, referring to or relating to Waxie mop handle malfunctions and deficiencies or difficulties attaching the same to the mop handles aboard the M/V PUYALLUP or other WSF vessels;
3.	The M/V PUYALLUP Pilothouse Log and engine room log for October 25 through November 1, 2017;
4.	All sales orders, manufacturers promotion materials, photographs, diagrams and manuals or instructions or directives for use regarding the Waxie mop heads of the type which was aboard the M/V PUYALLUP on October 25, 2017;
5.	All studies, reports, investigations, minutes of meetings, documentation of discussions, memoranda, correspondence, emails, electronic messaging, notes, Fleet Advisories, Safety Management System notices, Safety Management System sections or requests or recommendations, or other communications of any type discussing, referring to or relating to difficulties crew or officers experienced attaching the Waxie mop head to the mop handles;
6.	All Supervisor's Report of Employee's Personal Injury/Illness, Employee Report of Accidents, Witness Statements, Investigation Reports or other accident reports, investigations or descriptions of injuries suffered by workers attaching the Waxie mop head to the mop handles.</t>
  </si>
  <si>
    <t>Injuries Cathy S. Powers</t>
  </si>
  <si>
    <t>Paula May</t>
  </si>
  <si>
    <t>Any / all information you may have regarding an item in the roadway at the interchange between Southbound I-5 and Westbound I-405 toward Seatac on or around April 28, 2018.  We are currently investigating a claim for damage to the undercarriage of a vehicle from hitting an unknown object in this location around this date. We suspect that the object may have been struck by other motorists, who may have reported it to WSDOT.  (added 5/31)  search timeframe from April 28-May 5th</t>
  </si>
  <si>
    <t>Object in the roadway</t>
  </si>
  <si>
    <t xml:space="preserve">1) The WSDOT bridge divisionÃ¢â‚¬â„¢s executive summary, report, and appendices produced by the routine Oct. 31, 2015 inspection of the Alaskan Way Viaduct.
2) The WSDOT bridge divisionÃ¢â‚¬â„¢s recommendations (if any) for repairs in late 2015 to July 2016. 
</t>
  </si>
  <si>
    <t>Oct. 31, 2015 inspection of the Alaskan Way Viaduct report</t>
  </si>
  <si>
    <t>PDR-15-3213</t>
  </si>
  <si>
    <t>The October 1, 2012 Data Date Schedule submitted by Seattle Tunnel Partners in native electronic format.</t>
  </si>
  <si>
    <t xml:space="preserve">October 1, 2012 Data Date Schedule </t>
  </si>
  <si>
    <t>PDR-15-3287</t>
  </si>
  <si>
    <t>Odabashin Bridge to East Wenatchee SR 28/109 Sheet 10 of 17 February 21, 2013 Station LE 61+00 to 124+00</t>
  </si>
  <si>
    <t xml:space="preserve">plate readings (locations and times) on following commercial motor vehicles for the time period of March 1, 2015 through August 31, 2015.
The information will be used in conjunction with a safety compliance review of NATIONAL FREIGHT CARRIER INC, USDOT 2533351
All units have Oregon base plates
Plate           State       Vin                                             Unit #
YAHT532  OR          1FUJGLBG59LAG2248              23
YAGU073  OR          1FUJBBCK25PN58625            123
YAHV977  OR          4NC9TH84N3631671                133
YAHV989  OR          1FUJBBCK87LX03371             411
YAHA803  OR          1XP7D49X37D652090              555
YAHV951  OR          4V4NC9GH36N409509             602
YAHV878  OR          1FUJBBCG25LN22310            0501
YAHV836  OR          4V4NC9THX5N372981            0502
YAHV837  OR          4V4NC9THX5N372978             0503
</t>
  </si>
  <si>
    <t>ODOT LPR</t>
  </si>
  <si>
    <t>PDR-15-2590</t>
  </si>
  <si>
    <t>Residential Address</t>
  </si>
  <si>
    <t>John Huff</t>
  </si>
  <si>
    <t>1 . All emails, communications, notes, minutes, phone calls, electronic or hand copy documentation and any other pertinent information from or to Cam Gilmore, Cindy Rhodes, Jennifer Martin, Jeff Pelton, Katie Taylor, and the DOP SHR office pertaining to the reclassification requests of John Huff.
2. Copies of position descriptions for Evan Olsen (PTO), Dacia Stricklett and Jenna Fettig (State Construction Office), all Region EEO Officers: Mike Cox, Rick Jordan, Dave Medack, Mike Dellinger, Dave Mounts (H &amp; LP) and Carla Maloney.
3. A list of all HRC personnel promoted to a WMS band and then y-rated back to HRC in the last four (4) years.
4. A copy of the classification specifications for HRC4, TPS5, and TPS4.
5. A copy of all requests for reclassification/reallocation processed in the last three (3) years showing the initial date of the request and the date of the determination/finding.
6. A copy of all reallocation/reclassification determinations/decision letters sent in the last three (3) years.</t>
  </si>
  <si>
    <t>OEO Reclassifications</t>
  </si>
  <si>
    <t>PDR-14-1191</t>
  </si>
  <si>
    <t>Mellody Stell</t>
  </si>
  <si>
    <t xml:space="preserve">1.All emails, communications, notes, minutes, phone calls, electronic or hand copy documentation and any other pertinent information from or to Cam Gilmore, Cindy Rhodes, Jennifer Martin, Jeff Pelton, Katie Taylor, and the DOP SHR office pertaining to the reclassification request of Mellody Stell
2.Copies of position descriptions for Evan Olsen (PTD), Dacia Stricklett and Jenna Fettig (State Construction Office), all Region EEO Officers: Mike Cox, Rick Jordan, Dave Medack, Mike Dellinger, Dave Mounts (H &amp; LP) and Carla Maloney.
3.A list of all HRC personnel promoted to a WMS band and then y-rated back to HRC in the last four (4) years.
4.A copy of the classification specifications for HRC4, TPS5, and TPS4.
5.A copy of all requests for reclassification/reallocation processed in the last three (3) years showing the initial date of the request and the date of the determination/finding. 
6.A copy of all reallocation/reclassification determinations/decision letters sent in the last three (3) years.
</t>
  </si>
  <si>
    <t>PDR-14-1195</t>
  </si>
  <si>
    <t>Glenn Schmidt</t>
  </si>
  <si>
    <t xml:space="preserve"> a list of backcharges/"extras" form STP  that is available for review
Additional information received 4/3/2015:
extra costs, back charges, submitted by STP to the WSDOT for machine repair,the access bore hole,or time lost due to the breakdown of "BERTHA".</t>
  </si>
  <si>
    <t xml:space="preserve">of backcharges/"extras" form STP  </t>
  </si>
  <si>
    <t>PDR-15-0975</t>
  </si>
  <si>
    <t>Zenovic &amp; Associates</t>
  </si>
  <si>
    <t>John Ward</t>
  </si>
  <si>
    <t>of highway plans that cover Section 1, T32N, R14W and also Section 31, T33 N, R13W.  In case you are curious, I am locating the existing power line route for creating a proposed utility easement from the Trettevik Resort area overland  to Snow Creek Resort.</t>
  </si>
  <si>
    <t xml:space="preserve">of R/W maps for SR1 (I-5)  and anything on SR512 that is at the intersection with I-5 in Section 6, T19N, R3E.
Also, If you have anything on Pacific Highway which would be in Section 1, T19N, R2E. </t>
  </si>
  <si>
    <t xml:space="preserve">a history of officer reported crashes that occurred on or in the vicinity of the following road segments in the City of Kirkland for the period of 1/1/2014 Ã¢â‚¬â€œ 12/31/2016.
Ã¢â‚¬Â¢ Market St from 18th Ave to 20th Ave
Ã¢â‚¬Â¢ 19th Ave from Market St to 6th St
Ã¢â‚¬Â¢ 4th St from 18th Ave to 20th Ave Ã¢â‚¬â€œ No Reported Crashes
Ã¢â‚¬Â¢ 4th Pl from 19th Ave to 20th Ave Ã¢â‚¬â€œ No Reported Crashes
Ã¢â‚¬Â¢ 5th St from 19th Ave to 20th Ave Ã¢â‚¬â€œ No Reported Crashes
Ã¢â‚¬Â¢ 20th Ave from 3rd St to 5th St Ã¢â‚¬â€œ No Reported Crashes
</t>
  </si>
  <si>
    <t xml:space="preserve">Office Reported Crashes that occurred on 6 road segments in the City of Kirkland
</t>
  </si>
  <si>
    <t>Laura K. Smith</t>
  </si>
  <si>
    <t xml:space="preserve">a history of officer reported crashes that occurred on State Route (SR) 160 (milepost 0.00 Ã¢â‚¬â€œ 7.47, entire route length) from SR 16 to Southworth Ferry Terminal for the period of 1/1/2008 Ã¢â‚¬â€œ 12/31/2012. </t>
  </si>
  <si>
    <t>Officer crashes on all of SR 160</t>
  </si>
  <si>
    <t>PDR-15-0643</t>
  </si>
  <si>
    <t xml:space="preserve">a history of officer reported crashes involving pedestrians or pedalcyclists that occurred on the following road segments in Thurston County for the period of 1/1/2013 Ã¢â‚¬â€œ 12/31/2015.
Ã¢â‚¬Â¢  Neil, Merkel, Warner, Hensley, Stillwell, Whisler, Horne and    
   Woodglen St
Ã¢â‚¬Â¢  11th, 12th, 13th and 14th Ave,
Ã¢â‚¬Â¢  12th and 14th Lp 
</t>
  </si>
  <si>
    <t>Officer reported Collisions involving peds or bikes that occurred on Multiple road segments in Thurston County</t>
  </si>
  <si>
    <t>a history of an officer reported crash (Report Number E531233) that occurred in the City of Redmond for the period of 04/1/2016.</t>
  </si>
  <si>
    <t>Officer Reported Crash Report # E531233 that occurred in the City of Redmond</t>
  </si>
  <si>
    <t>Jeffrey Stark</t>
  </si>
  <si>
    <t>a history of officer reported crash that occurred on State Route 12 (milepost 151.82) in Yakima County for the period of 05/30/17.</t>
  </si>
  <si>
    <t>Officer Reported Crash that occurred on State Route 12 (mp 151.82) in Yakima County</t>
  </si>
  <si>
    <t>Same format &amp; location as PDR 15-0774, but tme frame Jan. 1, 2005 through Dec. 31, 2009 only regarding history of officer reported crashes on Vashon Island.</t>
  </si>
  <si>
    <t>Officer reported crashes</t>
  </si>
  <si>
    <t>PDR-15-1156</t>
  </si>
  <si>
    <t>a history of officer reported crashes that occurred on all roads (excluding state routes with limited access) in the City of Pullman for the period of 1/1/2012 Ã¢â‚¬â€œ 12/31/2016.</t>
  </si>
  <si>
    <t>Officer Reported Crashes (excluding state routes with limited access) on all roads in the City of Pullman</t>
  </si>
  <si>
    <t xml:space="preserve">a history of officer reported crashes that occurred on or in the vicinity of the following road segments in the City of Sea Tac for the period of 1/1/2014 Ã¢â‚¬â€œ 12/31/2016.
Ã¢â‚¬Â¢ State Route 99 (aka International Blvd, milepost 16.52 Ã¢â‚¬â€œ 20.43)
Ã¢â‚¬Â¢ State Route 518 (milepost 0.60 Ã¢â‚¬â€œ 2.49)
Ã¢â‚¬Â¢ 188th St
</t>
  </si>
  <si>
    <t>Officer Reported Crashes 3 road segments in the City of Sea Tac</t>
  </si>
  <si>
    <t>Officer Reported Crashes at 12 intersections in Clark County</t>
  </si>
  <si>
    <t xml:space="preserve">a history of officer reported crashes that occurred at or in the vicinity of the following intersections &amp; road segment in the City of Kalama for the period of 1/1/2012 Ã¢â‚¬â€œ available 2017.
Ã¢â‚¬Â¢ 1st St N / 1st St S @ Elm St
Ã¢â‚¬Â¢ Old Pacific Hwy @ Cloverdale Rd
Ã¢â‚¬Â¢ Old Pacific Hwy from Cloverdale Rd to Stone Forest Dr
</t>
  </si>
  <si>
    <t>Officer Reported Crashes at 2 intersections &amp; 1 road segment in the City of Kalama</t>
  </si>
  <si>
    <t xml:space="preserve">a history of officer reported crashes that occurred at the following intersections in Clark County for the period of 1/1/2012 Ã¢â‚¬â€œ 12/31/2016.
94th Ave (Co Rd # 22753, milepost 0.290 Ã¢â‚¬â€œ 0.330) @ Padden Parkway (Co Rd # 22470, milepost 1.250 Ã¢â‚¬â€œ 1.290)
76th St Ã¢â‚¬â€œ north leg (Co Rd # 91300, milepost 8.330 Ã¢â‚¬â€œ 8.370) @ 94th Ave (Co Rd # 22753, milepost 0.000 Ã¢â‚¬â€œ 0.020)
76th St Ã¢â‚¬â€œ south leg (Co Rd # 91300, milepost 8.330 Ã¢â‚¬â€œ 8.370) @ Covington Rd (Co Rd # 23650, milepost 1.130 Ã¢â‚¬â€œ 1.150)
</t>
  </si>
  <si>
    <t>Officer Reported Crashes at 2 intersections in Clark County</t>
  </si>
  <si>
    <t xml:space="preserve">a history of officer reported crashes that occurred at or in the vicinity of the following intersections in the City of Vancouver for the period of 1/1/2012 Ã¢â‚¬â€œ 12/31/2016.
MacArthur Blvd @ Devine Rd
MacArthur Blvd @ Andresen Rd
MacArthur Blvd @ McLoughlin Middle School entrance/exit 
MacArthur Blvd @ Marshall Elementary School west entrance/exit
MacArthur Blvd @ Marshall Elementary School west entrance/exit
</t>
  </si>
  <si>
    <t>Officer Reported Crashes at 2 intersectionsin the City of Vancouver</t>
  </si>
  <si>
    <t xml:space="preserve">a history of officer reported crashes that occurred at or in the vicinity of the following intersections and road segment in the City of Ridgefield for the period of 1/1/2012 Ã¢â‚¬â€œ available 2017.
Ã¢â‚¬Â¢ Pioneer St @ 65th Ave
Ã¢â‚¬Â¢ State Route 501 (aka Pioneer St, milepost 17.25 Ã¢â‚¬â€œ 17.29) @ 9th Ave
Ã¢â‚¬Â¢ Royle Rd @ Hillhurst Rd
Ã¢â‚¬Â¢ State Route 501 (aka Pioneer St, milepost 18.77 Ã¢â‚¬â€œ 19.07) from 40th Ave to 45th Ave
</t>
  </si>
  <si>
    <t>Officer Reported Crashes at 3 intersections &amp; 1 road segment in Clark County</t>
  </si>
  <si>
    <t xml:space="preserve">a history of officer reported crashes that occurred at or in the vicinity of the following intersections &amp; road segment in the City of Vancouver &amp; Clark County for the period of 1/1/2012 Ã¢â‚¬â€œ available 2017.
City Streets
Ã¢â‚¬Â¢NE Fourth Plain Blvd @ 131st Ave
Ã¢â‚¬Â¢NE Fourth Plain Blvd @ 137th Ave
Ã¢â‚¬Â¢NE Fourth Plain Blvd from 127th Ave to 131st Ave
Count Roads
Ã¢â‚¬Â¢131st Ave Ã¢â‚¬â€œ south leg (Co Rd # 23970, milepost 0.000 Ã¢â‚¬â€œ 0.020) @ 76th St (Co Rd # 24120, milepost 0.690 Ã¢â‚¬â€œ 0.730)
Ã¢â‚¬Â¢131st Ave Ã¢â‚¬â€œ north leg (Co Rd # 23969, milepost 0.000 Ã¢â‚¬â€œ 0.020) @ 76th St (Co Rd # 24120, milepost 0.690 Ã¢â‚¬â€œ 0.730) Ã¢â‚¬â€œ No Reported Crashes
Ã¢â‚¬Â¢131st Ave (Co Rd # 23970, milepost 0.330 Ã¢â‚¬â€œ 0.450) from NE Fourth Plain Blvd to Kerr Rd (Co Rd # 24000, milepost 0.000 Ã¢â‚¬â€œ 0.020) Ã¢â‚¬â€œ No Reported Crashes
</t>
  </si>
  <si>
    <t>Officer Reported Crashes at 3 intersections &amp; 2 rd segments in the City of Vancouver and Clark County</t>
  </si>
  <si>
    <t xml:space="preserve">a history of officer reported crashes that occurred at the following intersections in Clark County for the period of 1/1/2012 Ã¢â‚¬â€œ available 2017.
Ã¢â‚¬Â¢ Ward Rd (Co Rd # 95050, milepost 1.360 Ã¢â‚¬â€œ 1.400) @ 88th St (Co Rd # 52880, milepost 0.000 Ã¢â‚¬â€œ 0.020)
Ã¢â‚¬Â¢ SR 500 (aka NE Fourth Plain Blvd, milepost 9.12 Ã¢â‚¬â€œ 9.16) @ 182nd Ave (Co Rd # 95160, milepost 0.000 Ã¢â‚¬â€œ 0.020)
Ã¢â‚¬Â¢ 88th St (Co Rd # 52880, milepost 0.680 Ã¢â‚¬â€œ 0.720) @ 179th Pl (Co Rd # 52847, milepost 0.000 Ã¢â‚¬â€œ 0.020) Ã¢â‚¬â€œ No Reported Crashes
</t>
  </si>
  <si>
    <t>Officer Reported Crashes at 3 intersections in Clark County</t>
  </si>
  <si>
    <t xml:space="preserve">a history of officer reported crashes that occurred at the following intersections in the City of Camas for the period of 1/1/2012 Ã¢â‚¬â€œ 12/31/2016.
Ã¢â‚¬Â¢ 20th St @ Bybee Rd
Ã¢â‚¬Â¢ 20th St / 38th Ave @ Fisher Creek Canyon
Ã¢â‚¬Â¢ 16th Ave @ Brady Rd
</t>
  </si>
  <si>
    <t>Officer Reported Crashes at 3 intersections in the City of Camas</t>
  </si>
  <si>
    <t xml:space="preserve">a history of officer reported crashes that occurred at the following intersections in the City of Kelso &amp; Cowlitz County for the period of 1/1/2012 Ã¢â‚¬â€œ 12/31/2016.
Ã¢â‚¬Â¢ State Route 411 (aka Westside Highway, milepost 1.96 Ã¢â‚¬â€œ 2.05) @ Fishers Lane
Ã¢â‚¬Â¢ State Route 411 (aka Westside Highway, milepost 3.83 Ã¢â‚¬â€œ 3.91) @ Solomon Rd
Ã¢â‚¬Â¢ State Route 411 (aka Westside Highway, milepost 4.52 Ã¢â‚¬â€œ 4.65) @ Sparks Dr
</t>
  </si>
  <si>
    <t>Officer Reported Crashes at 3 intersections in the City of Kelso &amp; Cowlitz County</t>
  </si>
  <si>
    <t xml:space="preserve">a history of officer reported crashes that occurred at the following intersections &amp; road segment in Clark County for the period of 1/1/2012 Ã¢â‚¬â€œ available 2017.
Ã¢â‚¬Â¢ 199th St Ã¢â‚¬â€œ west leg (Co Rd # 43680, milepost 0.000 Ã¢â‚¬â€œ 0.020) @ 72nd Ave (Co Rd # 91250, milepost 7.250 Ã¢â‚¬â€œ 7.290)
Ã¢â‚¬Â¢ 199th St Ã¢â‚¬â€œ east leg (Co Rd # 50900, milepost 2.510 Ã¢â‚¬â€œ 2.530) @ 72nd Ave (Co Rd # 91250, milepost 7.250 Ã¢â‚¬â€œ 7.290)
Ã¢â‚¬Â¢ 179th St (Co Rd # 94360, milepost 2.970 Ã¢â‚¬â€œ 3.010) @ 72nd Ave (Co Rd # 91250, milepost 6.250 Ã¢â‚¬â€œ 6.290)
Ã¢â‚¬Â¢ 199th St (Co Rd # 43680, milepost 0.980 Ã¢â‚¬â€œ 1.020) @ 50th Ave (Co Rd # 44390, milepost 2.980 Ã¢â‚¬â€œ 3.020)
Ã¢â‚¬Â¢ 179th St (Co Rd # 94360, milepost 1.960 Ã¢â‚¬â€œ 2.000) @ 50th Ave (Co Rd # 44390, milepost 3.970 Ã¢â‚¬â€œ 4.010)
Ã¢â‚¬Â¢ 50th Ave (Co Rd # 44390, milepost 3.070 Ã¢â‚¬â€œ 3.340) from 192nd St (Private St.) to 198th Circle (Private St.)
</t>
  </si>
  <si>
    <t>Officer Reported Crashes at 4 intersections &amp; 1 road segment in Clark County</t>
  </si>
  <si>
    <t xml:space="preserve">a history of officer reported crashes that occurred at or in the vicinity of the following intersections in Clark County for the period of 1/1/2011 Ã¢â‚¬â€œ 12/31/2016.
Ã¢â‚¬Â¢ 62nd Ave Ã¢â‚¬â€œ north leg (Co Rd # 21650, milepost 0.000 Ã¢â‚¬â€œ 0.020) @ 88th St (Co Rd # 21600, milepost 0.790 Ã¢â‚¬â€œ 0.830)
Ã¢â‚¬Â¢ 62nd Ave Ã¢â‚¬â€œ south leg (Co Rd # 21652, milepost 0.000 Ã¢â‚¬â€œ 0.020) @ 88th St (Co Rd # 21600, milepost 0.790 Ã¢â‚¬â€œ 0.830)
Ã¢â‚¬Â¢ 62nd Ave (Co Rd # 21652, milepost 0.060 Ã¢â‚¬â€œ 0.100) @ 87th St (Co Rd # 21654, milepost 0.000 Ã¢â‚¬â€œ 0.020) Ã¢â‚¬â€œ No Reported Crashes
Ã¢â‚¬Â¢ 62nd Ave (Co Rd # 21652, milepost 0.290 Ã¢â‚¬â€œ 0.310) @ Padden Parkway (Co Rd # 22469, milepost 0.310 Ã¢â‚¬â€œ 0.350) Ã¢â‚¬â€œ No Reported Crashes
Ã¢â‚¬Â¢ 88th St (Co Rd # 21600, milepost 1.110 Ã¢â‚¬â€œ 1.150) @ Andresen Rd (Co Rd # 92190, milepost 5.770 Ã¢â‚¬â€œ 5.810)
</t>
  </si>
  <si>
    <t>Officer Reported Crashes at 4 intersections in Clark County</t>
  </si>
  <si>
    <t xml:space="preserve">a history of officer reported crashes that occurred at or within 300 feet each direction of the following intersections in the City of Vancouver &amp; Clark County for the period of 1/1/2012 Ã¢â‚¬â€œ 12/31/2016.
Ã¢â‚¬Â¢ Fourth Plain Blvd @ 124th Ave
Ã¢â‚¬Â¢ Fourth Plain Blvd @ 131st Ave
Ã¢â‚¬Â¢ Fourth Plain Blvd @ 137th Ave
Ã¢â‚¬Â¢ 131st Ave Ã¢â‚¬â€œ north leg (Co Rd # 23969, milepost 0.000 Ã¢â‚¬â€œ 0.057) @ 76th St (Co Rd # 24120, milepost 0.653 Ã¢â‚¬â€œ 0.767)
Ã¢â‚¬Â¢ 131st Ave Ã¢â‚¬â€œ south leg (Co Rd # 23970, milepost 0.000 Ã¢â‚¬â€œ 0.057) @ 76th St (Co Rd # 24120, milepost 0.653 Ã¢â‚¬â€œ 0.767)
Ã¢â‚¬Â¢ 131st Ave (Co Rd # 23970, milepost 0.383 Ã¢â‚¬â€œ 0.440) from 300 feet north of the City of Vancouver City Limits
</t>
  </si>
  <si>
    <t>Officer Reported Crashes at 4 intersections in the City of Vancouver &amp; Clark County</t>
  </si>
  <si>
    <t xml:space="preserve">a history of officer reported crashes that occurred at the following intersections &amp; road segment in Clark County for the period of 1/1/2013 Ã¢â‚¬â€œ available 2018.
Ã¢â‚¬Â¢Highway 99 (Co Rd # 91110, milepost 5.630 - 5.670) @ 112th St (Co Rd # 19560, milepost 0.000 - 0.020)
Ã¢â‚¬Â¢Highway 99 (Co Rd # 91110, milepost 5.870 - 5.910) @ 117th St (Co Rd # 14462 milepost 1.340 - 1.380)
Ã¢â‚¬Â¢99th St (Co Rd # 19400, milepost 0.490 - 0.530) @ 25th Ave (Co Rd # 19390, milepost 1.000 - 1.020)
Ã¢â‚¬Â¢Highway 99 - west leg (Co Rd # 91110, milepost 6.530 - 6.570) @ 129th St (Co Rd # 41080, milepost 0.870 - 0.890)
Ã¢â‚¬Â¢Highway 99 - east leg (Co Rd # 91110, milepost 6.530 - 6.570) @ 129th St (Co Rd # 43060, milepost 0.000 - 0.020)
Ã¢â‚¬Â¢Highway 99 - west leg (Co Rd # 91110, milepost 4.950 - 4.990) @ 99th St (Co Rd # 14510, milepost 2.480 - 2.500)
Ã¢â‚¬Â¢Highway 99 - east leg (Co Rd # 91110, milepost 4.950 - 4.990) @ 99th St (Co Rd # 19400, milepost 0.000 - 0.020)
Ã¢â‚¬Â¢112th St (Co Rd # 19560, milepost 0.000 - 0.190) from Hiwy 99 to its completion to the west
</t>
  </si>
  <si>
    <t>Officer Reported Crashes at 5 intersections and 1 road segment in Clark County</t>
  </si>
  <si>
    <t xml:space="preserve">a history of officer reported crashes that occurred at or in the vicinity of the following intersections in the Cities of Camas &amp; Vancouver for the period of 1/1/2012 Ã¢â‚¬â€œ 12/31/2016.
Ã¢â‚¬Â¢ Parker St @ Pacific Rim Blvd
Ã¢â‚¬Â¢ 192nd Ave @ Mill Plain Blvd
Ã¢â‚¬Â¢ 192nd Ave @ 15th St
Ã¢â‚¬Â¢ 192nd Ave @ 20th St
Ã¢â‚¬Â¢ 192nd Ave @ 34th St
</t>
  </si>
  <si>
    <t>Officer Reported Crashes at 5 intersections in the Cities of Camas &amp; Vancouver</t>
  </si>
  <si>
    <t>a history of officer reported crashes that occurred on or in the vicinity of Burnham Dr @ Harborview Dr intersection in the City of Gig Harbor for the period of 1/1/2013 Ã¢â‚¬â€œ 12/31/2015.</t>
  </si>
  <si>
    <t>Officer Reported Crashes at Burnham Dr @ Harborview Dr in the City of Gig Harbor</t>
  </si>
  <si>
    <t>R. D. Kelly Law Firm</t>
  </si>
  <si>
    <t>Robert Kelly</t>
  </si>
  <si>
    <t>Copies of all documents regarding the design, manufacture, purchase, and maintenance of traffic safety control devices at the
intersection of International Boulevard South and South 208th Street in SeaTac, Washington for the previous 20 years and all documents regarding accidents that occurred at that intersection in the previous twenty years.</t>
  </si>
  <si>
    <t>Officer reported crashes at International Blvd &amp; 208th St intersection in the City of SeaTac</t>
  </si>
  <si>
    <t>Orting High School</t>
  </si>
  <si>
    <t>Alycia Bannan</t>
  </si>
  <si>
    <t xml:space="preserve">a history of officer reported crashes that occurred at the following intersection in Pierce County for the period of 1/1/2013 Ã¢â‚¬â€œ available 2017.
Ã¢â‚¬Â¢ State Route 162 (aka Pioneer Way, milepost 10.89 Ã¢â‚¬â€œ 10.99) @ Orville Rd
</t>
  </si>
  <si>
    <t>Officer Reported Crashes at SR 162 mp 10.89 - 10.99</t>
  </si>
  <si>
    <t xml:space="preserve">a history of officer reported crashes that occurred on or in the vicinity of the following road segment in the City of Issaquah for the period of 1/1/2014 Ã¢â‚¬â€œ 12/31/2016.
Ã¢â‚¬Â¢ Newport Way NW (aka Newport Way Trail) from SR 900 (aka Renton Rd/17th Ave NW, milepost 21.05 Ã¢â‚¬â€œ 21.12) to 54th St
</t>
  </si>
  <si>
    <t>Officer Reported Crashes for 1 road segment in the City of Issaquah</t>
  </si>
  <si>
    <t>a history of officer reported crashes that occurred at 172nd  Ave @ 122nd St intersection in the City of Redmond for the period of 1/1/2011 Ã¢â‚¬â€œ 12/31/2015.</t>
  </si>
  <si>
    <t>Officer Reported Crashes for 172nd Ave @ 122nd St in the City of Redmond</t>
  </si>
  <si>
    <t xml:space="preserve">no reported crashes that occurred at or in the vicinity of the following intersections in the City of Edgewood for the period of 1/1/2014 Ã¢â‚¬â€œ 12/31/2016.
Ã¢â‚¬Â¢ 87th Ave E @ 32nd St E
Ã¢â‚¬Â¢ 89th Ave E @ 32nd St E
</t>
  </si>
  <si>
    <t>Officer Reported Crashes for 2 intersections in the City of Edgewood</t>
  </si>
  <si>
    <t xml:space="preserve">no reported crashes that occurred on the following intersection and road segments in the City of Sammamish for the period of 12/1/2013 Ã¢â‚¬â€œ 11/30/2016.
Ã¢â‚¬Â¢ 218th Ave @ Main St
Ã¢â‚¬Â¢ Main St from 214th Ave to 218th Ave
Ã¢â‚¬Â¢ 218th Ave from Main St to 4th St
</t>
  </si>
  <si>
    <t>Officer reported Crashes for 2 road segments &amp; 1 intersection in the City of Sammamish</t>
  </si>
  <si>
    <t xml:space="preserve">a history of officer reported crashes that occurred at or in the vicinity of the following  road segments in the City of Ferndale &amp; Whatcom County for the period of 1/1/2011 Ã¢â‚¬â€œ available 2017.
Ã¢â‚¬Â¢ Slater Rd from NB SR 5 Ramps to Labounty Ave
Ã¢â‚¬Â¢ Slater Rd (Co Rd # 14760, milepost 7.470 Ã¢â‚¬â€œ 8.290) to Pacific Hwy
Ã¢â‚¬Â¢ Rural Ave from Sunset Ave to Southern City Limits of Ferndale south of Kope Rd
Ã¢â‚¬Â¢ Rural Ave (Co Rd # 72350, milepost 2.340 Ã¢â‚¬â€œ 2.470) from the Southern City Limits of Ferndale south of Kope Rd to Wynn Rd
</t>
  </si>
  <si>
    <t>Officer Reported Crashes for 2 road segments in the City of Ferndale and Whatcom County</t>
  </si>
  <si>
    <t xml:space="preserve">a history of officer reported crashes that occurred at or in the vicinity of the following toad segments in the City of Woodland &amp; Cowlitz County for the period of 1/1/2012 Ã¢â‚¬â€œ 12/31/2016.
Ã¢â‚¬Â¢ Dike Rd/Old Pacific Hwy from SR 5 NB ramps to east of Robinson Rd
Ã¢â‚¬Â¢ Dike Access Rd (Co Rd # 31340, milepost 0.460 Ã¢â‚¬â€œ 0.720) from Robinson Rd to Burke Rd
Ã¢â‚¬Â¢ Schurman Way from Dike Access Rd to Guild Rd
</t>
  </si>
  <si>
    <t>Officer Reported Crashes for 2 road segments in the City of Woodland &amp; Cowlitz County</t>
  </si>
  <si>
    <t>a history of officer reported crashes that occurred on multiple road segments in the City of Mercer Island for the period of 1/1/2012 Ã¢â‚¬â€œ available 2017.</t>
  </si>
  <si>
    <t>Officer Reported Crashes for 3 road segments in the City of Mercer Island</t>
  </si>
  <si>
    <t xml:space="preserve">a history of officer reported crashes that occurred on the following road segments in the Cities of Auburn, Renton &amp; King County for the period of 1/1/2012 Ã¢â‚¬â€œ 12/31/2016.
Ã¢â‚¬Â¢ State Route 405 (milepost 3.30 Ã¢â‚¬â€œ 6.00)
Ã¢â‚¬Â¢ State Route 169 (aka Renton Maple Valley Rd, milepost 17.00 Ã¢â‚¬â€œ 25.26) at or within 200 feet of each side street
Ã¢â‚¬Â¢ Cedar Grove Rd (Co Rd # 98579, milepost 0.000 Ã¢â‚¬â€œ 3.670) from State Route 169 to Issaquah Hobart Rd (Co Rd # 93690, milepost 12.950 Ã¢â‚¬â€œ 12.960) at or within 200 feet each side street
Ã¢â‚¬Â¢ 228th Ave SE (Co Rd # 80610, milepost 0.000 Ã¢â‚¬â€œ 0.320) from Cedar Grove Rd (Co Rd # 98579, milepost 1.590 Ã¢â‚¬â€œ 1.630) to Cedar Hills Reg Landfill
</t>
  </si>
  <si>
    <t>Officer Reported Crashes for 4 road segments in King County</t>
  </si>
  <si>
    <t xml:space="preserve">a history of officer reported crashes that occurred on the following road segments in the City of Puyallup &amp; Pierce County for the period of 1/1/2011 Ã¢â‚¬â€œ 12/31/2015.
Ã¢â‚¬Â¢ SR 161 (aka Meridian Ave, milepost 29.95 Ã¢â‚¬â€œ 30.06) from Valley Ave to SR 167 SB Ramp (167 R100545, milepost 0.15 Ã¢â‚¬â€œ 0.17)
Ã¢â‚¬Â¢ Main Ave from Traffic Ave/Thompson St to Meridian Ave
Ã¢â‚¬Â¢ Pioneer Ave from SR 162/Bowman Hilton Rd (aka Orting Hwy, milepost 3.21) to Meridian 
Ã¢â‚¬Â¢ Shaw Rd from Main Ave to 39th Ave (aka 112th St)
</t>
  </si>
  <si>
    <t>Officer Reported Crashes for 4 road segments in the City of Puyallup and Pierce County</t>
  </si>
  <si>
    <t xml:space="preserve">a history of officer reported crashes that occurred at the following intersections &amp; road segment in Kitsap County for the period of 1/1/2012 Ã¢â‚¬â€œ available 2017.
Ã¢â‚¬Â¢Fairgrounds Rd (Co Rd # 56409, milepost 1.570 Ã¢â‚¬â€œ 1.610) @ Old Military Rd (Co Rd # 56190, milepost 0.742 Ã¢â‚¬â€œ 0.782
Ã¢â‚¬Â¢McWilliams Rd (Co Rd # 56140, milepost 0.604 Ã¢â‚¬â€œ 0.644) @ Old Military Rd (Co Rd # 56190, milepost 0.000 Ã¢â‚¬â€œ 0.020)
Ã¢â‚¬Â¢McWilliams Rd (Co Rd # 56140, milepost 0.486 -0.526) @ Pine Rd ( Co Rd # 51690, milepost 1.479 Ã¢â‚¬â€œ 1.519)
Ã¢â‚¬Â¢McWilliams Rd Ã¢â‚¬â€œ east leg (Co Rd # 56140, milepost 0.000 Ã¢â‚¬â€œ 0.020) @ Central Valley Rd (Co Rd # 59050, milepost 0.570 - 0.610)
Ã¢â‚¬Â¢64th St Ã¢â‚¬â€œ west leg (Co Rd # 56100, milepost 0.000 Ã¢â‚¬â€œ 0.020) @ Central Valley Rd (Co Rd # 59050, milepost 0.570 Ã¢â‚¬â€œ 0.610)
Ã¢â‚¬Â¢Riddell Rd (Co Rd # 54600, milepost 0.915 Ã¢â‚¬â€œ 0.955) @ Pine Rd (Co Rd # 51690, milepost 0.480 Ã¢â‚¬â€œ 0.520)
Ã¢â‚¬Â¢McWilliams Rd (Co Rd # 56140, milepost 0.000 Ã¢â‚¬â€œ 0.526) from Pine Rd to Grandpine Loop
</t>
  </si>
  <si>
    <t>Officer Reported Crashes for 5 intersections &amp; 1 road segment in Kitsap County</t>
  </si>
  <si>
    <t>a history &amp; maps of officer reported crashes for city streets that occurred at or in the vicinity of 1 requested intersection and 4 requested road segments in the City of Mercer Island for the period of 1/1/2014 Ã¢â‚¬â€œ available 2017.</t>
  </si>
  <si>
    <t>Officer Reported Crashes for 5 road segments in the City of Mercer Island</t>
  </si>
  <si>
    <t>a history of officer reported crashes that occurred at or in the vicinity of multiple intersections &amp; road segments in the Cities of Everett, Mill Creek, Bothell &amp; Snohomish County for the period of 1/1/2013 Ã¢â‚¬â€œ 12/31/2015.</t>
  </si>
  <si>
    <t>Officer Reported Crashes for 7 road segments &amp; 22 intersections in the Cities of Everett, Mill Creek, Bothell &amp; Snohomish County</t>
  </si>
  <si>
    <t>a history of officer reported crashes that occurred on multiple road segments in Clark County for the period of 1/1/2012 Ã¢â‚¬â€œ 12/31/2016.</t>
  </si>
  <si>
    <t>Officer Reported Crashes for 7 road segments in Clark County</t>
  </si>
  <si>
    <t xml:space="preserve">a history of officer reported crashes that occurred at or within 250 feet each direction of the following intersection in Clark County for the period of 1/1/2002 Ã¢â‚¬â€œ 11/13/2013.
Ã¢â‚¬Â¢ 82nd Ave (Co Rd # 91250, milepost 12.323 Ã¢â‚¬â€œ 12.417) @ 289th St (Co Rd # 62060, milepost 0.000 Ã¢â‚¬â€œ 0.047)
</t>
  </si>
  <si>
    <t>Officer Reported Crashes for 82nd Ave @ 289th St intersection in Clark County</t>
  </si>
  <si>
    <t>James L. Gardner</t>
  </si>
  <si>
    <t>a history of officer reported crashes that occurred on all City Streets in the City of Monroe for the period of 1/1/2014 Ã¢â‚¬â€œ 12/31/2016.</t>
  </si>
  <si>
    <t>Officer Reported Crashes for all City Streets in the City of Monroe</t>
  </si>
  <si>
    <t>a history of officer reported crashes that occurred on all roads (excluding state routes with limited access) in the City of Buckley for the period of 1/1/2012 Ã¢â‚¬â€œ 12/31/2016.</t>
  </si>
  <si>
    <t>Officer Reported Crashes for all roads in the City of Buckley</t>
  </si>
  <si>
    <t>a history of officer reported crashes that occurred on all roads in the City of Des Moines for the period of 1/1/2012 Ã¢â‚¬â€œ available 2017.</t>
  </si>
  <si>
    <t>Officer Reported Crashes for All roads in the City of Des Moines</t>
  </si>
  <si>
    <t>Jaime Brush</t>
  </si>
  <si>
    <t>a history of officer reported crashes that occurred on all roads in the City of Pullman for the period of 12/06/2016.</t>
  </si>
  <si>
    <t>Officer Reported Crashes for all roads in the City of Pullman</t>
  </si>
  <si>
    <t>The University of Texas at Austin</t>
  </si>
  <si>
    <t xml:space="preserve">John Lee </t>
  </si>
  <si>
    <t>a history of officer reported crashes involving bicyclists that occurred on all roads Statewide for the period of 1/1/2013 Ã¢â‚¬â€œ 12/31/2016.</t>
  </si>
  <si>
    <t>Officer Reported Crashes for Bicyclists on all roads Statewide</t>
  </si>
  <si>
    <t>a history of officer reported crashes that occurred on multiple road segments in King County for the period of 1/1/2016 Ã¢â‚¬â€œ available 2017.</t>
  </si>
  <si>
    <t>Officer Reported Crashes for SR 090 @ SR 018 Interchange</t>
  </si>
  <si>
    <t>a history of officer reported crashes that occurred on State Route 291 (milepost 9.00 Ã¢â‚¬â€œ 16.00) for the period of at the following intersections &amp; road segment in Clark County for the period of 1/1/2016 Ã¢â‚¬â€œ 12/31/2016.</t>
  </si>
  <si>
    <t>Officer Reported Crashes for SR 291 mp 9.00 - 16.00</t>
  </si>
  <si>
    <t>Gaston Illanes</t>
  </si>
  <si>
    <t>a history of officer reported crashes involving alcohol that occurred on all roads Statewide for the period of 1/1/2010 Ã¢â‚¬â€œ 12/31/2015.</t>
  </si>
  <si>
    <t>Officer Reported Crashes involving alcohol on all roads statewide</t>
  </si>
  <si>
    <t>a history of officer reported crashes involving Bicyclist that occurred on all roads in King County for the period of 1/1/2015 Ã¢â‚¬â€œ 12/31/2016.</t>
  </si>
  <si>
    <t>Officer Reported Crashes involving Bicyclist that occurred on all roads in King County.</t>
  </si>
  <si>
    <t>David Saxen</t>
  </si>
  <si>
    <t>a history of officer reported crashes involving Bicyclists and/or Pedestrians on all roads (excluding State Route 405) in the City of Renton for the period of 1/1/2007 Ã¢â‚¬â€œ available 2017.</t>
  </si>
  <si>
    <t xml:space="preserve">Officer Reported Crashes involving Bicyclists and/or Pedestrians on all roads in the City of Renton </t>
  </si>
  <si>
    <t>DMA</t>
  </si>
  <si>
    <t>a history of officer reported crashes involving Bicyclists and/or Pedestrians that occurred on State Route 90 (aka Homer M. Hadley Bridge, Lacey V. Murrow Memorial Bridge, State Route 90 Trail Mountains to Sound Greenway Trail, milepost 4.26 Ã¢â‚¬â€œ 5.91) in the Cities of Seattle, Mercer Island &amp; King County for the period of 1/1/2007 Ã¢â‚¬â€œ available 2017.</t>
  </si>
  <si>
    <t>Officer Reported Crashes involving Bicyclists and/or Pedestrians that occurred on SR 90/Lake Washington Bridge Bike/Ped Trail in the Cities of Seattle, Mercer Island &amp; King County</t>
  </si>
  <si>
    <t>a history of officer reported crashes involving Bicyclists that occurred Statewide for the period of 1/1/2010 Ã¢â‚¬â€œ 12/31/2016.</t>
  </si>
  <si>
    <t>Officer Reported Crashes involving Bicyclists that occurred statewide</t>
  </si>
  <si>
    <t>a history of officer reported crashes involving Bicyclists/Pedestrians (Ages 0 Ã¢â‚¬â€œ 18) that occurred on all roads in the City of Tacoma for the period of 1/1/2015 Ã¢â‚¬â€œ 12/31/2016.</t>
  </si>
  <si>
    <t>Officer Reported Crashes involving Bicyclists/Pedestrians (Ages 0 - 18) that occurred on all roads in the City of Tacoma</t>
  </si>
  <si>
    <t>a history of officer reported crashes involving Bicyclists/Pedestrians that occurred on all roads in the City of Colville for the period of 1/1/2012 Ã¢â‚¬â€œ available 2017.</t>
  </si>
  <si>
    <t>Officer Reported Crashes involving Bicyclists/Pedestrians on all roads in the City of Colville</t>
  </si>
  <si>
    <t>Alex Krieg</t>
  </si>
  <si>
    <t>a history of officer reported crashes involving Bicyclists/Pedestrians that occurred on all road in the City of Sea Tac for the period of 1/1/2010 Ã¢â‚¬â€œ available 2017.</t>
  </si>
  <si>
    <t xml:space="preserve">Officer Reported Crashes involving Bicyclists/Pedestrians on all roads in the City of Sea Tac
</t>
  </si>
  <si>
    <t>a history of officer reported crashes involving Bicyclists/Pedestrians with a bus or motor stage that that occurred on the requested listing for the period of 1/1/2002 Ã¢â‚¬â€œ available 2017.</t>
  </si>
  <si>
    <t>Officer Reported Crashes involving Bicyclists/Pedestrians with a bus or motorstage that occurred on the requested listing</t>
  </si>
  <si>
    <t>John Goff</t>
  </si>
  <si>
    <t>a summary of officer reported crashes involving all motor vehicle drivers and teen drivers (ages 16 Ã¢â‚¬â€œ 19) with the contributing circumstance of driver operating handheld telecommunication device or driver operating hands Ã¢â‚¬â€œ free wireless telecommunication device on all roads Statewide for the period of 01/01/2006 Ã¢â‚¬â€œ 12/31/2016.</t>
  </si>
  <si>
    <t>Officer Reported Crashes involving cell phone use</t>
  </si>
  <si>
    <t>Aaron Belich</t>
  </si>
  <si>
    <t>a history of officer reported crashes involving crossover collisions on State Route 18 (mainline only, milepost 20.77 Ã¢â‚¬â€œ 27.91) from Issaquah-Hobart Exit to the end of State Route 18 for the period of 1/1/2002 Ã¢â‚¬â€œ available 2018.</t>
  </si>
  <si>
    <t>Officer Reported Crashes involving crossovers on SR 18 mp 20.77 - 27.91</t>
  </si>
  <si>
    <t>a history of officer reported crashes involving deer that occurred on all roads in Spokane County for the period of 1/1/2012 Ã¢â‚¬â€œ 12/31/2016.</t>
  </si>
  <si>
    <t>Officer Reported Crashes involving deer that occurred on all roads in Spokane County</t>
  </si>
  <si>
    <t>Kemp LaMunyon</t>
  </si>
  <si>
    <t>a history of officer reported crashes involving Domestic Animal (horse, cow, sheep, etc), (cat, dog, etc) &amp; Non Domestic Animals (Deer, Bear, Elk, etc) on all roads statewide for the period of 1/1/2002 Ã¢â‚¬â€œ available 2018.</t>
  </si>
  <si>
    <t>Officer Reported Crashes involving Domestic Animal (horse, cow, sheep, etc), (cat, dog, etc) &amp; Non Domestic Animals (Deer, Bear, Elk, etc) on all roads statewide</t>
  </si>
  <si>
    <t>Kimberly Cauvel</t>
  </si>
  <si>
    <t>a history of officer reported crashes involving Elk that occurred on State Route 20 (aka North Cascades Scenic Hwy, Moore St, Cascade Loop, Newhalem St, milepost 61.39 Ã¢â‚¬â€œ 120.17) from the City of Burlington to the Community of Newhalem for the period of 1/1/2008 Ã¢â‚¬â€œ 12/31/2017.</t>
  </si>
  <si>
    <t xml:space="preserve">Officer Reported Crashes involving Elk that occurred on SR 20 mp 61.39 - 120.17 </t>
  </si>
  <si>
    <t>a history of officer reported crashes involving Fatal &amp; Suspected Serious Injuries on all roads that occurred on all roads in the City of Longview for the period of 1/1/2010 Ã¢â‚¬â€œ 12/31/2016.</t>
  </si>
  <si>
    <t>Officer Reported Crashes involving Fatal &amp; Suspected Serious Injury on all roads in the City of Longview</t>
  </si>
  <si>
    <t>Jason Ashley</t>
  </si>
  <si>
    <t>a history of officer reported crashes involving fatalities that occurred Statewide for the period of 1/1/2016 Ã¢â‚¬â€œ 1/1/2018.</t>
  </si>
  <si>
    <t>Officer Reported Crashes involving fatals Statewide</t>
  </si>
  <si>
    <t>As of November 17, 2017, there were three Officer Reported Motorcyclists Fatalities that occurred on Washington State Roads from October 1, 2017 to October 31, 2017.</t>
  </si>
  <si>
    <t>Officer Reported Crashes involving Mororcyclists Fatalities that occurred Statewide</t>
  </si>
  <si>
    <t>As of March 12, 2018, there was one Officer Reported Motorcyclists Fatalities that occurred on Washington State Roads from February 1, 2018 to February 28, 2018.</t>
  </si>
  <si>
    <t>Officer Reported Crashes involving Motorcycle Fatalities occurring Statewide</t>
  </si>
  <si>
    <t>on all Washington State Roads there were zero Officer Reported Motorcyclists Fatalities that occurred from January 1, 2017 to January 31, 2017. three Officer Reported Motorcyclists Fatalities that occurred from February 1, 2017 to February 28, 2017, four Officer Reported Motorcyclists Fatalities that occurred from March 1, 2017 to March 31, 2017, nine Officer Reported Motorcyclists Fatalities that occurred from April 1, 2017 to April 30, 2017, five Officer Reported Motorcyclists Fatalities that occurred from May 1, 2017 to May 31, 2017, eight Officer Reported Motorcyclists Fatalities that occurred from June 1, 2017 to June 30, 2017, seventeen Officer Reported Motorcyclists Fatalities that occurred from July 1, 2017 to July 31, 2017, fifteen Officer Reported Motorcyclists Fatalities that occurred from August 1, 2017 to August 31, 2017, and eight Officer Reported Motorcyclists Fatalities that occurred from September 1, 2017 to September 30, 2017</t>
  </si>
  <si>
    <t>Officer Reported Crashes involving Motorcycle Fatalities Statewide</t>
  </si>
  <si>
    <t>As of October 11, 2017, there were eight Officer Reported Motorcyclists Fatalities that occurred on Washington State Roads from September 1, 2017 to September 30, 2017.</t>
  </si>
  <si>
    <t>Officer Reported Crashes involving motorcycle fatalities that occurred on all roads statewide</t>
  </si>
  <si>
    <t>As of December 12, 2017, there were zero Officer Reported Motorcyclists Fatalities that occurred on Washington State Roads from November 1, 2017 to November 30, 2017</t>
  </si>
  <si>
    <t>Officer Reported Crashes involving motorcycle fatalities that occurred on all roads Statewide</t>
  </si>
  <si>
    <t xml:space="preserve">As of April 11, 2018, there were three Officer Reported Motorcyclists Fatalities that occurred on Washington State Roads from March 1, 2018 to March 31, 2018.
</t>
  </si>
  <si>
    <t>Officer Reported Crashes involving Motorcycle Fatalities that occurred on all roads Statewide</t>
  </si>
  <si>
    <t>As of July 18, 2017, there were seven Officer Reported Motorcyclists Fatalities that occurred on Washington State Roads from June 1, 2017 to June 30, 2017.</t>
  </si>
  <si>
    <t>Officer Reported Crashes involving motorcyclists fatalities that occurred on all roads</t>
  </si>
  <si>
    <t>a history of officer reported crashes involving Pedestrians &amp; Bicyclists that occurred on all roads in the City of Tacoma for the period of 1/1/2015 Ã¢â‚¬â€œ 12/31/2016.</t>
  </si>
  <si>
    <t>Officer Reported Crashes involving Ped &amp; Bikes on all roads in the City of Tacoma</t>
  </si>
  <si>
    <t xml:space="preserve">Paul Klope </t>
  </si>
  <si>
    <t>a history of officer reported crashes involving Pedestrians and/or Bicyclists that occurred on all roads in the City of Kelso for the period of 1/1/2012 Ã¢â‚¬â€œ 12/31/2016.</t>
  </si>
  <si>
    <t xml:space="preserve">Officer Reported Crashes involving Ped and/or bicyclists that occurred on all roads in the City of Kelso </t>
  </si>
  <si>
    <t>Tyson &amp; Mendes, LLP</t>
  </si>
  <si>
    <t>Alyssa P. Au</t>
  </si>
  <si>
    <t>a history of officer reported crashes involving Pedestrian and/or Pedacyclists that occurred at or in the vicinity of Denny Way &amp; 5th Ave in the City of Seattle for the period of 01/01/2006 Ã¢â‚¬â€œ 01/01/2017.</t>
  </si>
  <si>
    <t>Officer Reported Crashes involving Ped and/or Pedacyclists that occurred at 1 intersection in the City of Seattle</t>
  </si>
  <si>
    <t>a history of officer reported crashes involving Pedestrians and/or Bicyclists at or in the vicinity of the following intersection in the City of Seattle for the period of 1/1/2006 Ã¢â‚¬â€œ 12/31/2016.</t>
  </si>
  <si>
    <t>Officer Reported Crashes involving ped/bicyclists at the intersection of Elliot Bay Trail @ Alaskan Way going into Terminal-Pier 90/91</t>
  </si>
  <si>
    <t>a history of officer reported crashes involving Pedestrians and/or Bicyclists that occurred on all roads in Clallam County for the period of 1/1/2012 Ã¢â‚¬â€œ 12/31/2016.</t>
  </si>
  <si>
    <t>Officer Reported Crashes involving ped/bicyclists occurring on all roads in Clallam Co</t>
  </si>
  <si>
    <t>a history of officer reported crashes involving pedestrians and bicyclists that occurred on all roads in the City of Sedro-Woolley for the period of 1/1/2012 Ã¢â‚¬â€œ 12/31/2016.</t>
  </si>
  <si>
    <t>Officer Reported Crashes involving pedestrian &amp; bicyclists that occurred on all roads in the City of Sedro-Woolley</t>
  </si>
  <si>
    <t>a history of officer reported crashes involving Pedestrians and/or Bicyclists that occurred on all roads in the City of Lacey for the period of 1/1/2012 Ã¢â‚¬â€œ 12/31/2016.</t>
  </si>
  <si>
    <t>Officer Reported Crashes involving Pedestrian and/or bicyclists in the City of Lacey</t>
  </si>
  <si>
    <t>a history of officer reported crashes involving Pedestrians and/or Bicyclists that occurred on all roads in  the City of Chelan for the period of 1/1/2012 Ã¢â‚¬â€œ 12/31/2016.</t>
  </si>
  <si>
    <t>Officer Reported Crashes involving Pedestrian and/or Pedacyclists that occurred on all roads in the City of Cheney</t>
  </si>
  <si>
    <t>a history of officer reported crashes involving Pedestrians &amp; Bicyclists on all City and County roads in Thurston County for the period of 1/1/2007 Ã¢â‚¬â€œ 12/31/2016.</t>
  </si>
  <si>
    <t>Officer Reported Crashes involving Pedestrians &amp; Bicyclists on all City and County roads in Thurston County</t>
  </si>
  <si>
    <t>a history of officer reported crashes involving pedestrians &amp; bicyclists that occurred on all city streets in the City of Mercer Island for the period of 1/1/2012 Ã¢â‚¬â€œ 12/31/2016.</t>
  </si>
  <si>
    <t>Officer reported Crashes involving pedestrians &amp; bicyclists that occurred on all city streets in the City of Mercer Island</t>
  </si>
  <si>
    <t>a history of officer reported crashes involving Pedestrians &amp; Bicyclists that occurred on all roads in the City of Bothell for the period of 1/1/2012 Ã¢â‚¬â€œ 12/31/2016</t>
  </si>
  <si>
    <t>Officer Reported Crashes involving Pedestrians &amp; Bicyclists that occurred on all roads in the City of Bothell</t>
  </si>
  <si>
    <t>Erik Jaszewski</t>
  </si>
  <si>
    <t>a history of officer reported crashes involving Bicyclists and/or Pedestrians that occurred on all roads in Pierce County for the period of 1/1/2003 Ã¢â‚¬â€œ available 2018.</t>
  </si>
  <si>
    <t>Officer Reported Crashes involving Pedestrians and Bicyclists in Pierce County</t>
  </si>
  <si>
    <t>a history of officer reported crashes involving Pedestrians and/or Bicyclists that occurred on all roads in the City of Edgewood for the period of 1/1/2012 Ã¢â‚¬â€œ 12/31/2016.</t>
  </si>
  <si>
    <t>Officer Reported Crashes involving Pedestrians and/or Bicyclists in the City of Edgewood</t>
  </si>
  <si>
    <t>a history of officer reported crashes involving Pedestrians and/or Bicyclists that occurred on all roads in the City of Sequim for the period of 1/1/2012 Ã¢â‚¬â€œ 12/31/2016.</t>
  </si>
  <si>
    <t>Officer Reported Crashes involving Pedestrians and/or Bicyclists on all roads in the City of Sequim</t>
  </si>
  <si>
    <t>a history of officer reported crashes involving Pedestrians and/or Bicyclists that occurred on all roads in the City of Mill Creek for the period of 1/1/2012 Ã¢â‚¬â€œ 12/31/2016.</t>
  </si>
  <si>
    <t>Officer Reported Crashes involving pedestrians and/or bicyclists that occurred on all road in the City of Mill Creek</t>
  </si>
  <si>
    <t>a history of officer reported crashes involving Pedestrians and/or Bicyclists that occurred on all roads in San Juan County for the period of 1/1/2012 Ã¢â‚¬â€œ 12/31/2016.</t>
  </si>
  <si>
    <t xml:space="preserve">Officer Reported Crashes involving Pedestrians and/or Bicyclists that occurred on all roads in San Juan County
</t>
  </si>
  <si>
    <t>a history of officer reported crashes involving Pedestrians and/or Bicyclists that occurred on all roads in the City of Davenport for the period of 1/1/2012 Ã¢â‚¬â€œ 12/31/2016.</t>
  </si>
  <si>
    <t>Officer Reported Crashes involving Pedestrians and/or bicyclists that occurred on all roads in the City of Davenport</t>
  </si>
  <si>
    <t>Office of Program Research with the House of Representatives</t>
  </si>
  <si>
    <t>Jennifer Harris</t>
  </si>
  <si>
    <t>a history of officer reported crashes involving Pedestrians, Bicyclists, Motorcycles, Mopeds &amp; Scooters that occurred on all roads Statewide for the period of 1/1/2013 Ã¢â‚¬â€œ available 2017.</t>
  </si>
  <si>
    <t>Officer Reported Crashes involving Pedestrians, Bicyclists, Motorcycles, Mopeds &amp; Scooters that occurred on all roads Statewide</t>
  </si>
  <si>
    <t>a history of officer reported crashes involving Pedestrians and/or Bicyclists that occurred on all roads in the City of Rainier for the period of 1/1/2012 Ã¢â‚¬â€œ 12/31/2016.</t>
  </si>
  <si>
    <t>Officer Reported Crashes involving pedestrians/bicyclists on all roads in the City of Rainier</t>
  </si>
  <si>
    <t>a history of officer reported crashes involving Bicyclists and/or Pedestrians that occurred on all roads in King County for the period of 1/1/2010 Ã¢â‚¬â€œ 12/31/2016.</t>
  </si>
  <si>
    <t>Officer Reported Crashes involving Peds/Bikes in King County</t>
  </si>
  <si>
    <t>Connie Faria</t>
  </si>
  <si>
    <t>a history of officer reported crashes involving the field Drug Recognition Expert of Cannabis that occurred on all roads in Whatcom County for the period of 1/1/2009 Ã¢â‚¬â€œ available 2017.</t>
  </si>
  <si>
    <t>Officer Reported Crashes involving the field Drug Recognition Expert of Cannabis that occurred on all roads in Whatcom County</t>
  </si>
  <si>
    <t>Amy Bleam</t>
  </si>
  <si>
    <t>a history of officer reported crashes involving wheeled all-terrain vehicles that occurred Statewide for the period of 07/1/2013 Ã¢â‚¬â€œ available 2017.</t>
  </si>
  <si>
    <t>Officer Reported Crashes involving Wheeled all terrain vehicles statewide</t>
  </si>
  <si>
    <t>University of Idaho</t>
  </si>
  <si>
    <t>Shane G. Warmbrodt</t>
  </si>
  <si>
    <t>a history of officer reported crashes involving work zone related that occurred on all roads statewide for the period of 1/1/2010 Ã¢â‚¬â€œ 12/31/2016.</t>
  </si>
  <si>
    <t>Officer Reported Crashes involving work zone related on all roads in statewide</t>
  </si>
  <si>
    <t>As of January 10, 2018, there were two Officer Reported Motorcyclists Fatalities that occurred on Washington State Roads from December 1, 2017 to December 31, 2017.</t>
  </si>
  <si>
    <t xml:space="preserve">Officer Reported Crashes Motorcycllists Fatalities that occurred Statewide </t>
  </si>
  <si>
    <t>a history of officer reported crashes that occurred on all roads in the City of Edgewood for the period of 1/1/2012 Ã¢â‚¬â€œ 12/31/2016.</t>
  </si>
  <si>
    <t>Officer Reported Crashes o all roads in the City of Edgewood</t>
  </si>
  <si>
    <t>Marissa Siemens</t>
  </si>
  <si>
    <t>a history of officer reported crashes that occurred on all roads in the City of Metaline for the period of 1/1/2014 Ã¢â‚¬â€œ 12/31/2016.</t>
  </si>
  <si>
    <t>Officer Reported Crashes occurred on all roads in the City of Metaline</t>
  </si>
  <si>
    <t xml:space="preserve">a history of officer reported crashes that occurred at the following intersections &amp; road segment in King County for the period of 1/1/2012 Ã¢â‚¬â€œ 12/31/2016.
Ã¢â‚¬Â¢ 180th St (Co Rd # 16020, milepost 0.000 Ã¢â‚¬â€œ 0.020) @ 140th Ave SE (Co Rd # 91577, milepost 9.024 Ã¢â‚¬â€œ 9.064)
Ã¢â‚¬Â¢ 180th St (Co Rd # 16020, milepost 0.000 Ã¢â‚¬â€œ 0.246) from 140th Ave to 136th Ave
</t>
  </si>
  <si>
    <t>Officer Reported Crashes on 1 intersection &amp; 1 road segment in King County</t>
  </si>
  <si>
    <t xml:space="preserve">a history of officer reported crashes that occurred on or in the vicinity of the following road segment in the City of Sammamish for the period of 1/1/2012 Ã¢â‚¬â€œ 12/31/2016.
Ã¢â‚¬Â¢ Issaquah Beaver Lake Rd from Beaver Lake Dr/256th Ave to Duthie Hill Rd
</t>
  </si>
  <si>
    <t>Officer Reported Crashes on 1 road segment in the City of Sammamish</t>
  </si>
  <si>
    <t>a history of officer reported crashes that occurred at or in the vicinity of 200th St @ 56th Ave in the City of Lynnwood for the period of 01/01/2000 Ã¢â‚¬â€œ 11/13/2000.</t>
  </si>
  <si>
    <t>Officer Reported Crashes on 200th St @ 56th Ave in the City of Lynnwood</t>
  </si>
  <si>
    <t>a history of officer reported crashes that occurred on multiple road segments in the Cities of Fife and Tacoma for the period of 1/1/2013 Ã¢â‚¬â€œ 12/31/2017.</t>
  </si>
  <si>
    <t>Officer Reported Crashes on 4 road segments in the Cities of Fife and Tacoma</t>
  </si>
  <si>
    <t xml:space="preserve">a history of officer reported crashes that occurred at or in the vicinity of the following road segments in the Cities of Burien, Seattle &amp; King County for the period of 1/1/2010 Ã¢â‚¬â€œ 12/31/2016.
Ã¢â‚¬Â¢ Ambaum Blvd from 136th St to 116th St 
Ã¢â‚¬Â¢ 16th Ave from 116th St to Roxbury St
Ã¢â‚¬Â¢ 15th Ave from 107th St to Roxbury St
Ã¢â‚¬Â¢ Roxbury St from 15th Ave to 26th Ave
Ã¢â‚¬Â¢ 26th Ave from Roxbury St to Barton St
Ã¢â‚¬Â¢ Barton St/Barton Pl from 26th Ave to Delridge Way
Ã¢â‚¬Â¢ Delridge Way from Barton Pl/Henderson St to Kenyon S
</t>
  </si>
  <si>
    <t>Officer Reported Crashes on 7 road segments in the Cities of Burien, Seattle &amp; King County</t>
  </si>
  <si>
    <t>City of Ritzville</t>
  </si>
  <si>
    <t>Scott Yaeger</t>
  </si>
  <si>
    <t>a history of officer reported crashes that occurred on all city streets in the City of Ritzville for the period of 1/1/2014 Ã¢â‚¬â€œ 12/31/2016.</t>
  </si>
  <si>
    <t>Officer Reported Crashes on all city streets in the City of Ritzville</t>
  </si>
  <si>
    <t>Michael Grant</t>
  </si>
  <si>
    <t>a history of officer reported crashes that occurred on all roads in King County for the period of 1/1/2012 Ã¢â‚¬â€œ 12/31/2016.</t>
  </si>
  <si>
    <t>Officer Reported Crashes on all roads in King County</t>
  </si>
  <si>
    <t>a history of officer reported crashes that occurred on all roads in Snohomish County for the period of 1/1/2014 Ã¢â‚¬â€œ available 2017.</t>
  </si>
  <si>
    <t>Officer Reported Crashes on all roads in Snohomish County</t>
  </si>
  <si>
    <t>a history of officer reported crashes that occurred on all roads in Snohomish County for the period of 1/1/2014 Ã¢â‚¬â€œ available 2016.</t>
  </si>
  <si>
    <t>City of Arlington</t>
  </si>
  <si>
    <t>Kris Wallace</t>
  </si>
  <si>
    <t>a history of officer reported crashes that occurred on all roads in the City of Arlington for the period of 1/1/2014 Ã¢â‚¬â€œ 12/31/2016 and 204th St @ 77th Ave in the City of Arlington for the period of 4/14/2017.</t>
  </si>
  <si>
    <t>Officer Reported Crashes on all roads in the City of Arlington &amp; the intersection of 204th St @ 77th Ave</t>
  </si>
  <si>
    <t>Gretchen Brown</t>
  </si>
  <si>
    <t>a history of officer reported crashes that occurred on all roads in the City of Bainbridge Island for the period of 1/1/2007 Ã¢â‚¬â€œ available 2017.</t>
  </si>
  <si>
    <t>Officer Reported Crashes on all roads in the City of Bainbridge Island</t>
  </si>
  <si>
    <t>a history of officer reported crashes that occurred on all roads (excluding State Route mainlines) in the City of Bellevue for the period of 1/1/2006 Ã¢â‚¬â€œ 12/31/2016.</t>
  </si>
  <si>
    <t>Officer Reported Crashes on all roads in the City of Bellevue (excluding mainline)</t>
  </si>
  <si>
    <t>a history of officer reported crashes that occurred on all roads in the City of Bothell for the period of 1/1/2012 Ã¢â‚¬â€œ 12/31/2016.</t>
  </si>
  <si>
    <t>Officer Reported Crashes on all roads in the City of Bothell</t>
  </si>
  <si>
    <t>a history of officer reported crashes that occurred on all roads in the City of Conconully for the period of 1/1/2014 Ã¢â‚¬â€œ 12/31/2016.</t>
  </si>
  <si>
    <t>Officer Reported Crashes on all roads in the City of Conconully</t>
  </si>
  <si>
    <t>a history of officer reported crashes that occurred on all roads in the City of Kalama for the period of 1/1/2014 Ã¢â‚¬â€œ 12/31/2016.</t>
  </si>
  <si>
    <t>Officer Reported Crashes on all roads in the City of Kalama</t>
  </si>
  <si>
    <t>a history of officer reported crashes that occurred on all roads in the City of Renton for the period of 10/1/2016 Ã¢â‚¬â€œ available 2017.</t>
  </si>
  <si>
    <t>Officer Reported Crashes on all roads in the City of Renton</t>
  </si>
  <si>
    <t>a history of officer reported crashes that occurred on all roads in the City of Snohomish for the period of 1/1/2012 Ã¢â‚¬â€œ 12/31/2016.</t>
  </si>
  <si>
    <t>Officer Reported Crashes on all roads in the City of Snohomish</t>
  </si>
  <si>
    <t>a history of officer reported crashes that occurred on all roads in the City of Spokane and Spokane County that occurred on Monday Ã¢â‚¬â€œ Friday, 6 am Ã¢â‚¬â€œ 9 am &amp; 4 pm Ã¢â‚¬â€œ 7 pm for the period of 1/1/2012 Ã¢â‚¬â€œ 12/31/2017.</t>
  </si>
  <si>
    <t>Officer Reported Crashes on all roads in the City of Spokane and Spokane County</t>
  </si>
  <si>
    <t>Wen Hu</t>
  </si>
  <si>
    <t>a history of officer reported crashes that occurred on all roads Statewide for the period of 1/1/2010 Ã¢â‚¬â€œ available 2017.</t>
  </si>
  <si>
    <t xml:space="preserve">Officer Reported Crashes on all roads Statewide </t>
  </si>
  <si>
    <t>Kittitas County Public Health Department</t>
  </si>
  <si>
    <t>Amyta Fuller</t>
  </si>
  <si>
    <t>a history of officer reported crashes that occurred on all State Routes &amp; County Roads in Kittitas County for the period of 1/1/2012 Ã¢â‚¬â€œ available 2017.</t>
  </si>
  <si>
    <t>Officer Reported Crashes on all SR &amp; CO Rds in Kittitas County</t>
  </si>
  <si>
    <t>Austin Bell</t>
  </si>
  <si>
    <t>a history of officer reported crashes that occurred on multiple road segments &amp; intersections in the Cities of Shoreline, Lake Forest Park, Seattle &amp; Kenmore of 03/31/2014 Ã¢â‚¬â€œ 03/31/2017.</t>
  </si>
  <si>
    <t xml:space="preserve">Officer Reported Crashes on multiple road segments &amp; intersections in the Cities of Shoreline, Lake Forest Park, Seattle &amp; Kenmore
</t>
  </si>
  <si>
    <t>a history of officer reported crashes that occurred on multiple State Route 090 segments in the City of Bellevue for the period of 1/1/2012 Ã¢â‚¬â€œ available 2017.</t>
  </si>
  <si>
    <t>Officer Reported Crashes on multiple road segments on SR 90 in the City of Bellevue</t>
  </si>
  <si>
    <t xml:space="preserve">a history of officer reported crashes that occurred on or in the vicinity of the following road segment in the City of Issaquah for the period of 1/1/2013 Ã¢â‚¬â€œ available 2017.
Ã¢â‚¬Â¢ Newport Way from 54th St to State Route 900 (aka 17th Ave, milepost 21.05 Ã¢â‚¬â€œ 21.12)
</t>
  </si>
  <si>
    <t>Officer Reported Crashes on Newport Way road segment in the City of Issaquah</t>
  </si>
  <si>
    <t>a history of officer reported crashes that occurred on State Route 164 (aka Auburn Way S, milepost 0.72 Ã¢â‚¬â€œ 0.77) in the City of Auburn for the period of 1/1/2012 Ã¢â‚¬â€œ 12/31/2016.</t>
  </si>
  <si>
    <t>Officer Reported Crashes on SR 164 mp 0.72 - 0.77 in the City of Auburn</t>
  </si>
  <si>
    <t>William  A. Gilbert</t>
  </si>
  <si>
    <t>a history of officer reported crashes that occurred on State Route 17 (aka Coulee Corridor Scenic Byway, milepost 53.80 Ã¢â‚¬â€œ 53.99) @ State Route 171 (aka Broadway Ave, milepost 3.78 Ã¢â‚¬â€œ 3.82) intersection in the City of Moses Lake for the period of 03/01/2012 Ã¢â‚¬â€œ 03/01/2017.</t>
  </si>
  <si>
    <t>Officer Reported Crashes on SR 17 @ SR 171 in the City of Moses Lake</t>
  </si>
  <si>
    <t>Justin Schutz</t>
  </si>
  <si>
    <t>a history of officer reported fatal &amp; injury crashes involving pedestrians that occurred at the following State Route (SR) segment in the City of Tukwila for the period of 1/1/2001 Ã¢â‚¬â€œ available 2017.</t>
  </si>
  <si>
    <t>Officer Reported Crashes on SR 5 Q115518 (mp 0.05 - 0.09)</t>
  </si>
  <si>
    <t>a history of officer reported crashes that occurred on State Route 531 (milepost 6.46 Ã¢â‚¬â€œ 7.17) from Smokey Point Blvd to 43rd Ave in the City of Arlington for the period of 1/1/2012 Ã¢â‚¬â€œ 12/31/2016.</t>
  </si>
  <si>
    <t>Officer Reported Crashes on SR 531 mp 6.46 - 7.17</t>
  </si>
  <si>
    <t>a history of officer reported crashes that occurred on State Route 9 (milepost 46.42 Ã¢â‚¬â€œ 48.42) within one mile north and south of Lakeview Blvd in Skagit County for the period of 1/1/2001 Ã¢â‚¬â€œ available 2017.</t>
  </si>
  <si>
    <t>Officer Reported Crashes on SR 9 mp 46.42 - 48.42</t>
  </si>
  <si>
    <t>a history of officer reported crashes that occurred on Tacoma Mall Blvd from 56th St to Sprague Ct road segment in the City of Tacoma for the period of 1/1/2014 Ã¢â‚¬â€œ 12/31/2016.</t>
  </si>
  <si>
    <t>Officer Reported Crashes on Tacoma Mall Blvd from 56th St to Sprague Ct in the City of Tacoma</t>
  </si>
  <si>
    <t xml:space="preserve">a history of officer reported crashes that occurred at or within 200 feet for all intersections of the following road segment in the City of Issaquah for the period of 1/1/2012 Ã¢â‚¬â€œ 12/31/2012.
Ã¢â‚¬Â¢ Newport Way from 54th St to State Route 900 (aka 17th Ave, milepost 21.05 Ã¢â‚¬â€œ 21.13)
</t>
  </si>
  <si>
    <t>Officer Reported Crashes on the Newport Way Rd Segment in the City of Issaquah</t>
  </si>
  <si>
    <t xml:space="preserve">a history of officer reported crashes that occurred on or in the vicinity of the following road segment in the City of Bellingham for the period of 1/1/2016 Ã¢â‚¬â€œ available 2017.
Ã¢â‚¬Â¢ Alabama St from Cornwall Ave to Electric Ave/North Shore Dr
</t>
  </si>
  <si>
    <t>Officer Reported Crashes on the road segment of Alabama St from Cornwall Ave to Electric Ave/North Shore Dr</t>
  </si>
  <si>
    <t xml:space="preserve">a history of officer reported crashes that occurred at the following intersection in Yakima County for the period of 1/1/2007 Ã¢â‚¬â€œ available 2017.
Ã¢â‚¬Â¢ Gurley Rd (Co Rd # 60230, milepost 0.000 Ã¢â‚¬â€œ 0.100) @ Yakima Valley Highway (Co Rd # 61120, milepost 17.400 Ã¢â‚¬â€œ 17.440)
</t>
  </si>
  <si>
    <t>Officer Reported Crashes on Yakima Valley Hwy @ Gurley Rd intersection in Yakima County</t>
  </si>
  <si>
    <t>a history of officer reported crashes that occurred on State Route 9 (milepost 42.42 Ã¢â‚¬â€œ 52.42) with 5 miles north and south of Lakeview Blvd in Skagit County for the period of 1/1/2001 Ã¢â‚¬â€œ available 2017.</t>
  </si>
  <si>
    <t>Officer Reported Crashes State Route 9 mp 42.42 -52.42</t>
  </si>
  <si>
    <t>Rick Montgomery</t>
  </si>
  <si>
    <t>a history of officer reported crashes involving Pedestrian and/or Bicyclists on all roads in Jefferson County for the period of 1/1/2012 Ã¢â‚¬â€œ 12/31/2016.</t>
  </si>
  <si>
    <t>Officer Reported Crashes that involved pedestrian and or bicyclists in Jefferson County</t>
  </si>
  <si>
    <t>Dwayne Walker</t>
  </si>
  <si>
    <t xml:space="preserve">no reported crashes involving pedestrians that occurred on State Route 164 milepost 13.55 Ã¢â‚¬â€œ 14.27 in the City of Enumclaw for the period of 05/1/2008 Ã¢â‚¬â€œ available 2018.
</t>
  </si>
  <si>
    <t>Officer Reported Crashes that involving Pedestrians that occurred on State Route 164 milepost 13.55 - 14.27</t>
  </si>
  <si>
    <t>Ard Engineering</t>
  </si>
  <si>
    <t xml:space="preserve">a history of officer reported crashes that occurred at or in the vicinity of the following intersections in the City of Omak and Okanogan County for the period of 1/1/2015 Ã¢â‚¬â€œ 12/31/2017.
Ã¢â‚¬Â¢ Engh Rd @ Omak River Rd
Ã¢â‚¬Â¢ State Route 97 (milepost 292.21 Ã¢â‚¬â€œ 292.42) @ Engh Rd/Riverside Dr
</t>
  </si>
  <si>
    <t xml:space="preserve">Officer Reported Crashes that occured at 2 intersections in the City of Omak &amp; Okanogan County
</t>
  </si>
  <si>
    <t>a history of officer reported crashes that occurred at or in the vicinity of Cordata Parkway @ Stuart Rd in the City of Bellingham for the period of 01/01/2011 Ã¢â‚¬â€œ available 2017.</t>
  </si>
  <si>
    <t>Officer Reported Crashes that occured at Cordata Prkwy @ Stuart Rd in the City of Bellingham</t>
  </si>
  <si>
    <t>a history of officer reported crashes that occurred on all roads in the City of Bainbridge Island for the period of 1/1/2015 Ã¢â‚¬â€œ 12/31/2017.</t>
  </si>
  <si>
    <t>Officer Reported Crashes that occurred all roads in the City of Bainbridge Island</t>
  </si>
  <si>
    <t xml:space="preserve">a history of officer reported crashes that occurred on or in the vicinity of the following intersection &amp; road segment in the City of Bainbridge Island for the period of 1/1/2013 Ã¢â‚¬â€œ 12/31/2017.
Ã¢â‚¬Â¢ Sportsman Club Rd @ New Brooklyn Rd
Ã¢â‚¬Â¢ Sportsman Club Rd from New Brooklyn Rd to North Town Dr Ã¢â‚¬â€œ No Reported Crashes
Ã¢â‚¬Â¢ Sportsman Club Rd from the south Woodward Middle School driveway to the north Woodward Middle School driveway Ã¢â‚¬â€œ No Reported Crashes
</t>
  </si>
  <si>
    <t>Officer Reported Crashes that occurred at 1 intersection &amp; 2 road segments in the City of Bainbridge Island</t>
  </si>
  <si>
    <t xml:space="preserve">a history of officer reported crashes that occurred at the following intersection in King County for the period of 1/1/2002 Ã¢â‚¬â€œ 11/13/2013.
Ã¢â‚¬Â¢ 244th Ave (Co Rd # 30450, milepost 5.470 Ã¢â‚¬â€œ 5.510) @ 384th St ( Co Rd # 32000, milepost 2.850 Ã¢â‚¬â€œ 2.890)
</t>
  </si>
  <si>
    <t>Officer Reported Crashes that occurred at 1 intersection in King County</t>
  </si>
  <si>
    <t xml:space="preserve">a history of officer reported crashes that occurred at or in the vicinity of the following intersection in the City of Everett for the period of 1/1/2013 Ã¢â‚¬â€œ 12/31/2017.
Ã¢â‚¬Â¢ Upper Ridge Rd @ 81st St
</t>
  </si>
  <si>
    <t>Officer Reported Crashes that occurred at 1 intersection in the City of Everett</t>
  </si>
  <si>
    <t xml:space="preserve">a history of officer reported crashes that occurred at or in the vicinity of the following intersection in the City of Vancouver for the period of 1/1/2013 Ã¢â‚¬â€œ 12/31/2017.
Ã¢â‚¬Â¢	McGillivray Blvd @ 132nd Ave/Talton Ave
</t>
  </si>
  <si>
    <t>Officer Reported Crashes that occurred at 1 intersection in the City of Vancouver</t>
  </si>
  <si>
    <t>Matt Ricks</t>
  </si>
  <si>
    <t xml:space="preserve">a history of officer reported crashes that occurred on the following State Route Intersection in King County for the period of 1/1/2010 Ã¢â‚¬â€œ available 2018.
Ã¢â‚¬Â¢ State Route 900 (aka Martin Luther King Jr. Way, milepost 7.67 Ã¢â‚¬â€œ 7.76) @ 129th St
</t>
  </si>
  <si>
    <t>Officer Reported Crashes that occurred at 1 SR intersection in King County</t>
  </si>
  <si>
    <t xml:space="preserve">a history of officer reported crashes that occurred at the following intersections in Clark County for the period of 1/1/2012 Ã¢â‚¬â€œ available 2017.
Ã¢â‚¬Â¢ SR 503 (aka 117th Ave, milepost 2.75 Ã¢â‚¬â€œ 2.88) @ 119th St
Ã¢â‚¬Â¢ SR 503 (aka 117th Ave, milepost 1.71 Ã¢â‚¬â€œ 1.84) @ 99th St
Ã¢â‚¬Â¢ 99th St (Co Rd # 23940, milepost 2.360 Ã¢â‚¬â€œ 2.400) @ 124th Ave (Co Rd # 23910, milepost 1.370 Ã¢â‚¬â€œ 1.390)
Ã¢â‚¬Â¢ 99th St (Co Rd # 23940, milepost 1.730 Ã¢â‚¬â€œ 1.770) @ 137th Ave (Co Rd # 23867, milepost 0.000 Ã¢â‚¬â€œ 0.020)
Ã¢â‚¬Â¢ Padden Parkway (Co Rd # 22470, milepost 1.250 Ã¢â‚¬â€œ 1.290) 94th Ave (Co Rd # 22753, milepost 0.290 Ã¢â‚¬â€œ 0.330)
Ã¢â‚¬Â¢ SR 503 (aka 117th Ave, milepost 1.00 Ã¢â‚¬â€œ 1.11) @ SR 500 (aka Padden Parkway, milepost 6.83 Ã¢â‚¬â€œ 7.18)
Ã¢â‚¬Â¢ SR 500 (aka Padden Parkway, milepost 7.89 Ã¢â‚¬â€œ 8.03) @ 137th Ave
Ã¢â‚¬Â¢ SR 500 (aka 117th Ave, milepost 6.57 Ã¢â‚¬â€œ 6.75) @ 76th St (Co Rd # 24120, milepost 0.000 Ã¢â‚¬â€œ 0.020)
Ã¢â‚¬Â¢ 124th Ave (Co Rd # 23910, milepost 1.190 Ã¢â‚¬â€œ 1.230) @ 102nd St (Co Rd # 23925, milepost 0.000 Ã¢â‚¬â€œ 0.020) Ã¢â‚¬â€œ No Reported Crashes
Ã¢â‚¬Â¢ SR 503 (aka 117th Ave, milepost 1.85 Ã¢â‚¬â€œ 1.89) @ 100th St (Co Rd # 23552, milepost 0.000 Ã¢â‚¬â€œ 0.020)
</t>
  </si>
  <si>
    <t>Officer Reported Crashes that occurred at 10 intersections in Clark County</t>
  </si>
  <si>
    <t xml:space="preserve">Richard Martin </t>
  </si>
  <si>
    <t>a history of officer reported crashes that occurred at or in the vicinity of multiple intersections in the City of Battleground for the period of 1/1/2012 Ã¢â‚¬â€œ December 31, 2016.</t>
  </si>
  <si>
    <t>Officer Reported Crashes that occurred at 10 intersections in the City of Battleground</t>
  </si>
  <si>
    <t>a history of officer reported crashes that occurred at multiple intersections in Clark County for the period of 1/1/2013 Ã¢â‚¬â€œ available 2018.</t>
  </si>
  <si>
    <t>Officer Reported Crashes that occurred at 11 intersections in Clark County</t>
  </si>
  <si>
    <t>a history of officer reported crashes that occurred at or in the vicinity of multiple intersections in the City of Sumner for the period of 1/1/2014 Ã¢â‚¬â€œ available 2018.</t>
  </si>
  <si>
    <t xml:space="preserve">Officer Reported Crashes that occurred at 13 intersections in the City of Sumner
</t>
  </si>
  <si>
    <t xml:space="preserve">a history of officer reported crashes that occurred at or in the vicinity of the following intersection in the City of Snohomish for the period of 1/1/2012 Ã¢â‚¬â€œ available 2017.
Ã¢â‚¬Â¢ 13th St @ Avenue A
</t>
  </si>
  <si>
    <t>Officer Reported Crashes that occurred at 13th St @ Ave A intersection in Snohomish County</t>
  </si>
  <si>
    <t xml:space="preserve">a history of officer reported crashes that occurred at multiple intersections in the Cities of Bonney Lake, Buckley, Enumclaw &amp; King County for the period of 1/1/2013 Ã¢â‚¬â€œ available 2018.
</t>
  </si>
  <si>
    <t>Officer Reported Crashes that occurred at 15 intersections on SR 410 &amp; SR 165 in the Cities of Bonney Lake, Buckley, Enumclaw &amp; King County</t>
  </si>
  <si>
    <t>Courtland Smith</t>
  </si>
  <si>
    <t>a history of officer reported crashes that occurred at 152nd Ave @ 99th St in Clark for the period of 1/1/2016 Ã¢â‚¬â€œ available 2017.</t>
  </si>
  <si>
    <t>Officer Reported Crashes that occurred at 152nd Ave @ 99th St in Clark County</t>
  </si>
  <si>
    <t>a history of officer reported crashes that occurred on 264th St E (Co Rd # 72900, milepost 0.465 Ã¢â‚¬â€œ 0.505) approximately 0.020 either side of the 16102 264th St E in Pierce County for the period of 1/1/2012 Ã¢â‚¬â€œ 03/31/2017.</t>
  </si>
  <si>
    <t>Officer Reported Crashes that occurred at 16102 264th St E in Pierce County</t>
  </si>
  <si>
    <t xml:space="preserve">a history of officer reported crashes that occurred at the following intersection in Pierce County for the period of 1/1/2012 Ã¢â‚¬â€œ 12/31/2016.
Ã¢â‚¬Â¢ 176th St (Co Rd # 94700, milepost 5.150 Ã¢â‚¬â€œ 5.190) @ 78th Ave (Co Rd # 47490, milepost 5.710 Ã¢â‚¬â€œ 5.730)
</t>
  </si>
  <si>
    <t>Officer Reported Crashes that occurred at 176th St @ 78th Ave</t>
  </si>
  <si>
    <t xml:space="preserve">a history of officer reported crashes that occurred at or in the vicinity of the following intersection in the City of Vancouver for the period of 1/1/2014 Ã¢â‚¬â€œ 12/31/2016.
Ã¢â‚¬Â¢ 18th St @ 192nd Ave
</t>
  </si>
  <si>
    <t>Officer Reported Crashes that occurred at 18th St @ 192nd Ave in the City of Vancouver</t>
  </si>
  <si>
    <t>a history of officer reported crashes that occurred at or in the vicinity of multiple intersections and road segments in the Cities of Camas, Washougal &amp; Clark County for the period of 1/1/2012 Ã¢â‚¬â€œ available 2017.</t>
  </si>
  <si>
    <t>Officer Reported Crashes that occurred at 19 intersections &amp; 1 road segment in the Cities of Washougal, Camas, and Clark County</t>
  </si>
  <si>
    <t xml:space="preserve">a history of officer reported crashes that occurred at the following intersections &amp; road segment in Clark County for the period of 1/1/2012 Ã¢â‚¬â€œ available 2017.
Ã¢â‚¬Â¢ State Route 503 (aka 117th Ave, milepost 1.71 Ã¢â‚¬â€œ 1.84) @ 99th St
Ã¢â‚¬Â¢ State Route 503 (aka 117th Ave, milepost 2.75 Ã¢â‚¬â€œ 2.88) @ 119th St
Ã¢â‚¬Â¢ State Route 503 (aka 117th Ave, milepost 2.18 Ã¢â‚¬â€œ 2.52) from 112th Dr to 107th St
</t>
  </si>
  <si>
    <t>Officer Reported Crashes that occurred at 2 intersections &amp; 1 road segment in Clark County</t>
  </si>
  <si>
    <t xml:space="preserve">a history of officer reported crashes that occurred on the following intersections &amp; road segments in Clark County for the period of 1/1/2013 Ã¢â‚¬â€œ available 2018.
Ã¢â‚¬Â¢ 29th Ave (Co Rd # 43330, milepost 0.000 Ã¢â‚¬â€œ 0.020) @ 134th St (Co Rd # 43140, milepost 0.070 Ã¢â‚¬â€œ 0.110)
Ã¢â‚¬Â¢ Salmon Creek Ave (Co Rd  # 94130, milepost 1.250 Ã¢â‚¬â€œ 1.290) @ 134th St (Co Rd # 43140, milepost 0.000 -0.020)
Ã¢â‚¬Â¢ Salmon Creek Ave (Co Rd # 94130, milepost 1.660 Ã¢â‚¬â€œ 2.730) from Washington State University to 50th Ave
</t>
  </si>
  <si>
    <t xml:space="preserve">a history of officer reported crashes that occurred at the following intersections State Route ramps segments in Spokane County for the period of 1/1/2014 Ã¢â‚¬â€œ 12/31/2016.
Ã¢â‚¬Â¢ State Route (SR) 395 LX16912 (milepost (mp) 0.00 Ã¢â‚¬â€œ 0.02) @ SR 395 SB on/off ramps -  No Reported Crashes
Ã¢â‚¬Â¢ SR 395 LX16912 (mp 0.14 Ã¢â‚¬â€œ 0.16) @ SR 395 NB on/off ramps
Ã¢â‚¬Â¢ SR 395 P116882 (mp 0.00 Ã¢â‚¬â€œ 0.37) from NB Mainline (ML) to SR 395 LX16912 (aka Hatch Rd)
Ã¢â‚¬Â¢ SR 395 Q116966 (mp 0.00 Ã¢â‚¬â€œ 0.52) from SR 395 LX16912 (aka Hatch Rd) to SR 395 NB ML Ã¢â‚¬â€œ No Reported Crashes
Ã¢â‚¬Â¢ SR 395 R1116954 (mp 0.00 Ã¢â‚¬â€œ 0.48) from SR 395 SB ML to SR 395 LX16912 (aka Hatch Rd)
Ã¢â‚¬Â¢ SR 395 S116859 (mp 0.00 Ã¢â‚¬â€œ 0.50) from SR 395 LX16912 (aka Hatch Rd) to SR 395 SB ML Ã¢â‚¬â€œNo Reported Crashes
</t>
  </si>
  <si>
    <t>Officer Reported Crashes that occurred at 2 intersections &amp; 4 ramps segments in Spokane County</t>
  </si>
  <si>
    <t xml:space="preserve">a history of officer reported crashes that occurred at the following intersections in Clark County for the period of 1/1/2012 Ã¢â‚¬â€œ December 31, 2016.
Ã¢â‚¬Â¢ State Route 500 (aka 267th Ave, milepost 15.21 Ã¢â‚¬â€œ 15.25) @ 9th St
Ã¢â‚¬Â¢ Blair Rd (Co Rd #93450, milepost 0.750 Ã¢â‚¬â€œ 0.790) @ Reilly Rd (Co Rd #32450, milepost 0.000 Ã¢â‚¬â€œ 0.020)
</t>
  </si>
  <si>
    <t>Officer Reported Crashes that occurred at 2 intersections in Clark County</t>
  </si>
  <si>
    <t xml:space="preserve">no reported crashes that occurred on the following intersections in Cowlitz County for the period of 1/1/2012 Ã¢â‚¬â€œ 12/31/2016.
Ã¢â‚¬Â¢State Route 411 (aka Westside Hwy, milepost 5.00 Ã¢â‚¬â€œ 5.04) @ Riverside Park Entrance
Ã¢â‚¬Â¢State Route 411 (aka Westside Hwy, milepost 5.11 Ã¢â‚¬â€œ 5.15) @ Louise St
</t>
  </si>
  <si>
    <t>Officer Reported Crashes that occurred at 2 intersections in Cowlitz County</t>
  </si>
  <si>
    <t xml:space="preserve">a history of officer reported crashes that occurred on all roads (excluding state routes with limited access) in the following Cities for the period of 1/1/2015 Ã¢â‚¬â€œ 12/31/2017.
Ã¢â‚¬Â¢ State Route 503 (aka Lewisville Hwy, 10th Ave, milepost 9.23 Ã¢â‚¬â€œ 9.39) @ 244th St (aka 25th St)
Ã¢â‚¬Â¢ 244th St (aka 25th St) @ 132nd Ave
</t>
  </si>
  <si>
    <t>Officer Reported Crashes that occurred at 2 intersections in the City of Battle Ground</t>
  </si>
  <si>
    <t xml:space="preserve">a history of officer reported crashes that occurred at the following intersections in the City of Bremerton for the period of 1/1/2012 Ã¢â‚¬â€œ 12/31/2016.
Ã¢â‚¬Â¢ State Route 303 (aka Wheaton Way, milepost 2.35 Ã¢â‚¬â€œ 2.39) @ Broad St
Ã¢â‚¬Â¢ State Route 303 (aka Wheaton Way, milepost 2.43 Ã¢â‚¬â€œ 2.47) @ Hollis St
</t>
  </si>
  <si>
    <t>Officer Reported Crashes that occurred at 2 intersections in the City of Bremerton</t>
  </si>
  <si>
    <t xml:space="preserve">a history of officer reported crashes that occurred at or in the vicinity of the following intersections in the City of Everett for the period of 1/1/2014 Ã¢â‚¬â€œ available 2017.
Ã¢â‚¬Â¢	Broadway Ave @ 33rd St
Ã¢â‚¬Â¢	Broadway Ave @ 34th St
</t>
  </si>
  <si>
    <t>Officer Reported Crashes that occurred at 2 intersections in the City of Everett</t>
  </si>
  <si>
    <t xml:space="preserve">a history of officer reported crashes that occurred on the following intersections in the City of Kalama and Cowlitz County for the period of 1/1/2015 Ã¢â‚¬â€œ 12/31/2017.
Ã¢â‚¬Â¢ Elm St @ 1st St
Ã¢â‚¬Â¢ Old Pacific Hwy Ã¢â‚¬â€œ east leg (Co Rd # 33950, milepost 1.960 Ã¢â‚¬â€œ 1.980) @ Todd Rd (Co Rd #32840, milepost 0.590 Ã¢â‚¬â€œ 0.630)
Ã¢â‚¬Â¢ Old Pacific Hwy Ã¢â‚¬â€œ west leg (Co Rd # 33950, milepost 1.960 Ã¢â‚¬â€œ 1.980) @ Robb Rd (Co Rd # 33320, milepost 0.000 Ã¢â‚¬â€œ 0.020)
</t>
  </si>
  <si>
    <t>Officer Reported Crashes that occurred at 2 intersections in the City of Kalama and Cowlitz County</t>
  </si>
  <si>
    <t xml:space="preserve">a history of officer reported crashes that occurred at the following intersections in the City of Sedro-Woolley for the period of 1/1/2013 Ã¢â‚¬â€œ 12/31/2017.
Ã¢â‚¬Â¢ State Route 9 (aka Township St, milepost 57.41 Ã¢â‚¬â€œ 57.45) @ John Liner Rd/McGarigle Rd
Ã¢â‚¬Â¢ Cook Rd
</t>
  </si>
  <si>
    <t>Officer Reported Crashes that occurred at 2 intersections in the City of Sedro-Woolley</t>
  </si>
  <si>
    <t xml:space="preserve">a history of officer reported crashes that occurred at or in the vicinity of the following intersections in the City of University Place for the period of 1/1/2012 Ã¢â‚¬â€œ 12/31/2016.
Ã¢â‚¬Â¢ Grandview Dr @ 27th St
Ã¢â‚¬Â¢ Bridgeport Way @ 27th St
</t>
  </si>
  <si>
    <t>Officer Reported Crashes that occurred at 2 intersections in the City of University Place</t>
  </si>
  <si>
    <t xml:space="preserve">a history of officer reported crashes that occurred at or within 300 feet of the following intersections in the City of Vancouver for the period of 1/1/2012 Ã¢â‚¬â€œ 12/31/2016.
Ã¢â‚¬Â¢ 45th St @ 72nd Ave
Ã¢â‚¬Â¢ 45th St @ 77th Ave/Parkway Dr Ã¢â‚¬â€œ No Reported Crashes
</t>
  </si>
  <si>
    <t>Officer Reported Crashes that occurred at 2 intersections in the City of Vancouver</t>
  </si>
  <si>
    <t xml:space="preserve">a history of officer reported crashes that occurred at or in the vicinity of the following intersections in the City of Vancouver for the period of 1/1/2012 Ã¢â‚¬â€œ 12/31/2016.
Ã¢â‚¬Â¢ 86th Ave @ 33rd St
Ã¢â‚¬Â¢ 86th Ave @ 34th St
</t>
  </si>
  <si>
    <t xml:space="preserve">a history of officer reported crashes that occurred at or within 550 feet of the following intersections in Adams County for the period of 1/1/2014 Ã¢â‚¬â€œ 12/31/2016.
Ã¢â‚¬Â¢ Cunningham Rd @ State Route 17 (aka Coulee Corridor Scenic Byway WA Ã¢â‚¬â€œ 17)
Ã¢â‚¬Â¢ Lee Rd Ã¢â‚¬â€œ east leg (Co Rd # 22421, milepost 0.000 Ã¢â‚¬â€œ 0.090) Ã¢â‚¬â€œ no crash data
Ã¢â‚¬Â¢ Lee Rd Ã¢â‚¬â€œ west leg (Co Rd # 12421, milepost 2.001 Ã¢â‚¬â€œ 2.010) Ã¢â‚¬â€œ no crash data
Ã¢â‚¬Â¢ State Route 17 (aka Coulee Corridor Scenic Byway WA-17, milepost 29.28 Ã¢â‚¬â€œ 29.48) @ Cunningham Rd
Ã¢â‚¬Â¢ State Route 17 (aka Coulee Corridor Scenic Byway WA-17, milepost 30.30 Ã¢â‚¬â€œ 30.51) @ Lee Rd
</t>
  </si>
  <si>
    <t>Officer Reported Crashes that occurred at 2 intersections on SR 17 in Adams County</t>
  </si>
  <si>
    <t>a history of officer reported crashes that occurred at or in the vicinity of 200th St @ 56th Ave in the City of Lynnwood for the period of 1/1/2003 Ã¢â‚¬â€œ 11/13/2013.</t>
  </si>
  <si>
    <t>Officer Reported Crashes that occurred at 200th St @ 56th Ave in the City of Lynnwood</t>
  </si>
  <si>
    <t xml:space="preserve">a history of officer reported crashes that occurred at or in the vicinity of the following intersections &amp; road segment in the City of Vancouver for the period of 1/1/2012 Ã¢â‚¬â€œ available 2017.
Ã¢â‚¬Â¢ 112th Ave @ 28th St
Ã¢â‚¬Â¢ 112th Ave @ 18th St
Ã¢â‚¬Â¢ 18th St @ Four Seasons Ln
Ã¢â‚¬Â¢ 112th from 22nd St to 19th Circle Ã¢â‚¬â€œ No Reported Crashes
</t>
  </si>
  <si>
    <t>Officer Reported Crashes that occurred at 3 intersections &amp; 1 road segment in the City of Vancouver</t>
  </si>
  <si>
    <t xml:space="preserve">a history of officer reported crashes that occurred at the following intersections in Clark County for the period of 1/1/2012 Ã¢â‚¬â€œ 12/31/2016.
Ã¢â‚¬Â¢139th St Ã¢â‚¬â€œ west leg (Co Rd # 44280, milepost 0.000 Ã¢â‚¬â€œ 0.020) @ 72nd Ave (Co Rd # 91250, milepost 4.250 Ã¢â‚¬â€œ 4.290)
Ã¢â‚¬Â¢139th St Ã¢â‚¬â€œ east leg (Co Rd # 50010, milepost 1.730 Ã¢â‚¬â€œ 1.750) @ 72nd Ave (Co Rd # 91250, milepost 4.250 Ã¢â‚¬â€œ 4.290)
Ã¢â‚¬Â¢72nd Ave (Co Rd # 91250, milepost 3.740 -3.780) @ 129th St (Private Drive)
Ã¢â‚¬Â¢72nd Ave (Co Rd # 91250, milepost 3.240 Ã¢â‚¬â€œ 3.280) @ 119th St (Co Rd # 94100, milepost 2.060 Ã¢â‚¬â€œ 2.100)
</t>
  </si>
  <si>
    <t>Officer Reported Crashes that occurred at 3 intersections in Clark County</t>
  </si>
  <si>
    <t xml:space="preserve">a history of officer reported crashes that occurred at the following intersections in Clark County for the period of 1/1/2012 Ã¢â‚¬â€œ 12/31/2016.
Ã¢â‚¬Â¢ State Route 503 (aka Lewisville Hwy, milepost 15.76 Ã¢â‚¬â€œ 15.80) @ 365th St
Ã¢â‚¬Â¢ State Route 503 (aka Lewisville Hwy, Fargher Lake Hwy, milepost 15.96 Ã¢â‚¬â€œ 16.00) @ 369th St
Ã¢â‚¬Â¢ State Route 503 (aka Fargher Lake Hwy, milepost 16.09 Ã¢â‚¬â€œ 16.13) @ 156th Ave
</t>
  </si>
  <si>
    <t xml:space="preserve">a history of officer reported crashes that occurred at or in the vicinity of the following intersections in the Cities of Camas, Vancouver &amp; Clark County for the period of 1/1/2012 Ã¢â‚¬â€œ 12/31/2016.
Ã¢â‚¬Â¢ State Route 500 (aka 58th St, milepost 10.25 Ã¢â‚¬â€œ 10.29)
Ã¢â‚¬Â¢ Ingle Rd @ Goodwin Rd
Ã¢â‚¬Â¢ 192nd Ave @ 13th St
</t>
  </si>
  <si>
    <t>Officer Reported Crashes that occurred at 3 intersections in the Cities of Camas, Vancouver &amp; Clark County</t>
  </si>
  <si>
    <t xml:space="preserve">a history of officer reported crashes that occurred at or in the vicinity of the following intersections in the City of Anacortes for the period of 1/1/2014 Ã¢â‚¬â€œ available 2017.
Ã¢â‚¬Â¢ State Route 20SPURANACRT (aka Oakes Ave, milepost 54.97 Ã¢â‚¬â€œ 55.03) Sunset Ave
Ã¢â‚¬Â¢ State Route 20SPURANACRT (aka Ferry Terminal Rd, milepost 55.05 Ã¢â‚¬â€œ 55.10) @ Sunrisers Ln
Ã¢â‚¬Â¢ Sunset Ave @ Sunrisers Ln
</t>
  </si>
  <si>
    <t>Officer Reported Crashes that occurred at 3 intersections in the City of Anacortes</t>
  </si>
  <si>
    <t xml:space="preserve">a history of officer reported crashes that occurred at or in the vicinity of the following intersections in the City of Bainbridge Island for the period of 1/1/2015 Ã¢â‚¬â€œ 12/31/2017.
Ã¢â‚¬Â¢Madison Ave @ Knechtel Way Ã¢â‚¬â€œ No Reported Crashes
Ã¢â‚¬Â¢Madison Ave @ Wallace Way
Ã¢â‚¬Â¢Madison Ave @ High School Rd
</t>
  </si>
  <si>
    <t>Officer Reported Crashes that occurred at 3 intersections in the City of Bainbridge Island</t>
  </si>
  <si>
    <t xml:space="preserve">a history of officer reported crashes that occurred at or in the vicinity of the following intersections in the City of Battle Ground for the period of 1/1/2013 Ã¢â‚¬â€œ 12/31/2017.
Ã¢â‚¬Â¢ Main St @ Battle Ground Square/Plaza Shopping Center Access
Ã¢â‚¬Â¢ Main St @ 5th Ave
Ã¢â‚¬Â¢ Main St @ Parkway Ave
</t>
  </si>
  <si>
    <t>Officer Reported Crashes that occurred at 3 intersections in the City of Battle Ground</t>
  </si>
  <si>
    <t xml:space="preserve">a history of officer reported crashes that occurred at or in the vicinity of the following State Route intersections in the City of Kelso for the period of 1/1/2013 Ã¢â‚¬â€œ 12/31/2017.
Ã¢â‚¬Â¢ State Route 005 LX04070 (aka Kelso Ave/Old State Route 431, milepost 0.00 Ã¢â‚¬â€œ 0.02) @ State Route 005S104040B (milepost 0.00 Ã¢â‚¬â€œ 0.02)
Ã¢â‚¬Â¢ State Route 005 LX04070 (aka Kelso Ave/Old State Route 431, milepost 0.00 Ã¢â‚¬â€œ 0.02) @ State Route 005 R104096 (milepost 0.25 Ã¢â‚¬â€œ 0.27)
Ã¢â‚¬Â¢ State Route 004 (aka Cowlitz Way/Old State Route 431, milepost 61.36 Ã¢â‚¬â€œ 61.47) @ Kelso Ave/Pacific Ave
</t>
  </si>
  <si>
    <t>Officer Reported Crashes that occurred at 3 intersections in the City of Kelso</t>
  </si>
  <si>
    <t>Hailey Amundson</t>
  </si>
  <si>
    <t xml:space="preserve">a history of officer reported crashes that occurred at or in the vicinity of the following intersections in the City of Ridgefield and Clark County for the period of 1/1/2013 Ã¢â‚¬â€œ 12/31/2017.
Ã¢â‚¬Â¢5th St @ Union Ridge Pkwy
Ã¢â‚¬Â¢85th Ave/10th Ave @ 5th St/264th St
Ã¢â‚¬Â¢85th Ave @ 259th St -  at Clark County Line
Ã¢â‚¬Â¢10th Ave (Co Rd # 94450, milepost 1.980 Ã¢â‚¬â€œ 2.020) @ 259th St (Co Rd # 43880, milepost 2.990 Ã¢â‚¬â€œ 3.030) Ã¢â‚¬â€œ at City of Ridgefield Line
</t>
  </si>
  <si>
    <t>Officer Reported Crashes that occurred at 3 intersections in the City of Ridgefield and Clark County</t>
  </si>
  <si>
    <t xml:space="preserve">a history of officer reported crashes that occurred at or in the vicinity of the following intersections in the City of Sammamish for the period of 1/1/2014 Ã¢â‚¬â€œ 12/31/2016.
Ã¢â‚¬Â¢	240th Ave @ 8th St Ã¢â‚¬â€œ No Reported Crashes
Ã¢â‚¬Â¢	233rd Ave @ 8th St
Ã¢â‚¬Â¢	228th Ave @ 8th St/Inglewood Hill Rd
</t>
  </si>
  <si>
    <t>Officer Reported Crashes that occurred at 3 intersections in the City of Sammamish</t>
  </si>
  <si>
    <t xml:space="preserve">a history of officer reported crashes that occurred at or in the vicinity of the following intersections in the City of Vancouver for the period of 1/1/2012 Ã¢â‚¬â€œ 12/31/2016.
Ã¢â‚¬Â¢	112th Ave @ 18th St
Ã¢â‚¬Â¢	112th Ave @ 16th St Ã¢â‚¬â€œ No Reported Crashes
Ã¢â‚¬Â¢	112th Ave @ 9th St
</t>
  </si>
  <si>
    <t>Officer Reported Crashes that occurred at 3 intersections in the City of Vancouver</t>
  </si>
  <si>
    <t xml:space="preserve">a history of officer reported crashes that occurred at or in the vicinity of the following intersections in the City of Yakima for the period of 1/1/2012 Ã¢â‚¬â€œ 12/31/2016.
Ã¢â‚¬Â¢ 24th Ave @ Mead Ave
Ã¢â‚¬Â¢ 24th Ave @ Racquet Ln
Ã¢â‚¬Â¢ 24th Ave @ Washington Ave
</t>
  </si>
  <si>
    <t>Officer Reported Crashes that occurred at 3 intersections in the City of Yakima</t>
  </si>
  <si>
    <t xml:space="preserve">a history of officer reported crashes that occurred at or in the vicinity of the following address in the City of Federal Way for the period of 1/1/2007 Ã¢â‚¬â€œ available 2017.
Ã¢â‚¬Â¢ 34834 Weyerhauser Way
</t>
  </si>
  <si>
    <t>Officer Reported Crashes that occurred at 34834 Weyerhauser Way S in the City of Federal Way</t>
  </si>
  <si>
    <t xml:space="preserve">a history of officer reported crashes that occurred at the following intersections in Clark County for the period of 1/1/2012 Ã¢â‚¬â€œ available 2017.
Ã¢â‚¬Â¢144th St (Co Rd # 43260, milepost 0.000 Ã¢â‚¬â€œ 0.020) @ 20th Ave (Co Rd # 43110, milepost 0.640 Ã¢â‚¬â€œ 0.680)
Ã¢â‚¬Â¢139th St Ã¢â‚¬â€œ west leg (Co Rd # 41120, milepost 0.500 Ã¢â‚¬â€œ 0.520) @ 20th Ave (Co Rd  # 43110, milepost 0.380 Ã¢â‚¬â€œ 0.420) Ã¢â‚¬â€œ No Reported Crashes
Ã¢â‚¬Â¢139th St Ã¢â‚¬â€œ east leg (Co Rd #43180, milepost 0.490 Ã¢â‚¬â€œ 0.510) @ 20th Ave (Co Rd # 43110, milepost 0.380 Ã¢â‚¬â€œ 0.420)
Ã¢â‚¬Â¢134th St (Co Rd # 43140, milepost 0.640 Ã¢â‚¬â€œ 0.680) @ 20th Ave (Co Rd #43110, milepost 0.140 Ã¢â‚¬â€œ 0.180)
Ã¢â‚¬Â¢144th St (Co Rd # 43260, milepost 0.130 Ã¢â‚¬â€œ 0.170) @ 23rd Ave (Co Rd # 43210, milepost 0.000 Ã¢â‚¬â€œ 0.020) Ã¢â‚¬â€œ No Reported Crashes
Ã¢â‚¬Â¢State Route 005LX00747, milepost 0.37 Ã¢â‚¬â€œ 0.40 
</t>
  </si>
  <si>
    <t>Officer Reported Crashes that occurred at 4 intersections in Clark County</t>
  </si>
  <si>
    <t xml:space="preserve">a history of officer reported crashes that occurred at or in the vicinity of the following intersections in the City of Battle Ground for the period of 1/1/2014 Ã¢â‚¬â€œ 12/31/2016.
Ã¢â‚¬Â¢ Main St @ Parkway Ave
Ã¢â‚¬Â¢ Main St @ 5th Ave 
Ã¢â‚¬Â¢ Main St @ 8th Ave (aka Safeway Driveway and Battle Ground Plaza)
Ã¢â‚¬Â¢ State Route 502 (aka Main St, milepost 5.96 Ã¢â‚¬â€œ 6.03) @ 12th Ave
</t>
  </si>
  <si>
    <t>Officer Reported Crashes that occurred at 4 intersections in the City of Battle Ground</t>
  </si>
  <si>
    <t xml:space="preserve">a history of officer reported crashes that occurred at or within 300 feet each direction of the following intersections in the City of Vancouver for the period of 1/1/2013 Ã¢â‚¬â€œ 12/31/2017.
Ã¢â‚¬Â¢ Mill Plain Blvd @ Columbia Center Shopping Center
Ã¢â‚¬Â¢ 166th Ave @ 5th St
Ã¢â‚¬Â¢ 164th Ave @ 6th St
Ã¢â‚¬Â¢ 1st St @ 166th Ave
</t>
  </si>
  <si>
    <t>Officer Reported Crashes that occurred at 4 intersections in the City of Vancouver</t>
  </si>
  <si>
    <t xml:space="preserve">a history of officer reported crashes that occurred at or within 300 feet (or within channelization) of each approach of the following intersections in the City of Vancouver and Clark County for the period of 1/1/2013 Ã¢â‚¬â€œ 12/31/2017.
Ã¢â‚¬Â¢ State Route 503 (aka 117th Ave, milepost 3.99 Ã¢â‚¬â€œ 4.12) @ 144th St (Co Rd # 51500, milepost 2.860 Ã¢â‚¬â€œ 2.920)
Ã¢â‚¬Â¢ State Route 503 (aka 117th Ave, milepost 1.02 Ã¢â‚¬â€œ 1.11) @ State Route 500 (aka Padden Pkwy, 117th Ave, milepost 6.83 Ã¢â‚¬â€œ 7.18)
Ã¢â‚¬Â¢ State Route 500 (aka 117th Ave, milepost 6.57 Ã¢â‚¬â€œ 6.75) @ 76th St
Ã¢â‚¬Â¢ State Route 500 (aka 117th Ave, milepost 4.38 Ã¢â‚¬â€œ 4.44) @ Fourth Plain Blvd
</t>
  </si>
  <si>
    <t>Officer Reported Crashes that occurred at 4 intersections in the City of Vancouver &amp; Clark County</t>
  </si>
  <si>
    <t xml:space="preserve">a history of officer reported crashes that occurred at the following intersections &amp; road segments in Clark County for the period of 1/1/2013 Ã¢â‚¬â€œ available 2018.
Ã¢â‚¬Â¢ 172nd Ave (Co Rd # 24210, milepost 0.990 Ã¢â‚¬â€œ 1.030) @ 99th St (Co Rd # 23940, milepost 0.000 Ã¢â‚¬â€œ 0.020)
Ã¢â‚¬Â¢ 172nd Ave (Co Rd # 24210, milepost 1.090 Ã¢â‚¬â€œ 1.110) @ Ward Rd (Co Rd # 95050, milepost 1.930 Ã¢â‚¬â€œ 1.970)
Ã¢â‚¬Â¢ Ward Rd (Co Rd # 95050, milepost 1.360 Ã¢â‚¬â€œ 1.400) @ 88th St (Co Rd # 52880, milepost 0.000 Ã¢â‚¬â€œ 0.020)
Ã¢â‚¬Â¢ Ward Rd (Co Rd #95050, milepost 1.240 Ã¢â‚¬â€œ 1.280) @ 162nd Ave Ã¢â‚¬â€œ south (Co Rd # 24201, milepost 0.130 Ã¢â‚¬â€œ 0.170)
Ã¢â‚¬Â¢ Ward Rd (Co Rd #95050, milepost 1.140 Ã¢â‚¬â€œ 1.180) @ 162nd Ave Ã¢â‚¬â€œ north (Co Rd # 52890, milepost 0.880 Ã¢â‚¬â€œ 0.920)
Ã¢â‚¬Â¢ Ward Rd (Co Rd # 95050, milepost 1.360 Ã¢â‚¬â€œ 1.970) from 88th St to 172nd Ave
</t>
  </si>
  <si>
    <t>Officer Reported Crashes that occurred at 5 intersections &amp; 1 road segment in Clark County</t>
  </si>
  <si>
    <t xml:space="preserve">a history of officer reported crashes that occurred at or in the vicinity of the following intersections &amp; road segment in the Cities Black Diamond, Kent, Maple Valley and King County for the period of 1/1/2014 Ã¢â‚¬â€œ 12/31/2016.
City Streets
Ã¢â‚¬Â¢ 219th Ave @ 296th St
Ã¢â‚¬Â¢ 216th Ave @ Covington Sawyer Rd/292nd St
Ã¢â‚¬Â¢ 216th Ave @ 288th St
Ã¢â‚¬Â¢ State Route 516 (aka 272nd St, milepost 14.61 Ã¢â‚¬â€œ 14.66) @ 216th Ave
County Roads
Ã¢â‚¬Â¢ 219th Ave (Co Rd # 33752, milepost 0.151 Ã¢â‚¬â€œ 0.191) @ 298th Pl (Co Rd # 33756, milepost 0.000 Ã¢â‚¬â€œ 0.020) Ã¢â‚¬â€œ No Reported Crashes
Ã¢â‚¬Â¢219th Ave (Co Rd # 33752, milepost 0.000 Ã¢â‚¬â€œ 0.648) from 296th St to Falcon Way/300th St
</t>
  </si>
  <si>
    <t>Officer Reported Crashes that occurred at 5 intersections &amp; 1 road segment in the Cities of Black Diamond, Kent, Maple Valley &amp; King County</t>
  </si>
  <si>
    <t xml:space="preserve">a history of officer reported crashes that occurred at or in the vicinity of the following intersections &amp; road segment in the City of Vancouver for the period of 1/1/2012 Ã¢â‚¬â€œ available 2017.
Ã¢â‚¬Â¢ Grand Blvd @ Mill Plain Blvd
Ã¢â‚¬Â¢ Grand Blvd @ Columbia House Blvd
Ã¢â‚¬Â¢ Grove St @ Columbia House Blvd
Ã¢â‚¬Â¢ Grand Blvd @ 5th St
Ã¢â‚¬Â¢ Grove St @ 5th St
Ã¢â‚¬Â¢ Columbia House Blvd from Grove St to Blandford Dr
</t>
  </si>
  <si>
    <t>Officer Reported Crashes that occurred at 5 intersections &amp; 1 road segment in the City of Vancouver</t>
  </si>
  <si>
    <t xml:space="preserve">a history of officer reported crashes that occurred at the following intersections in Clark County for the period of 1/1/2012 Ã¢â‚¬â€œ available 2017.
Ã¢â‚¬Â¢ 99th St Ã¢â‚¬â€œ east leg (Co Rd # 19400, milepost 0.000 Ã¢â‚¬â€œ 0.020) @ Highway 99 (Co Rd # 91110, milepost 4.950 Ã¢â‚¬â€œ 4.990)
Ã¢â‚¬Â¢ 99th St Ã¢â‚¬â€œ west leg (Co Rd # 14510, milepost 2.460 Ã¢â‚¬â€œ 2.480) @ Highway 99 (Co Rd # 91110, milepost 4.950 Ã¢â‚¬â€œ 4.990)
Ã¢â‚¬Â¢ 99th St (Co Rd # 19400, milepost 0.490 Ã¢â‚¬â€œ 0.530) @ 25th Ave (Co Rd # 19390, milepost 0.980 Ã¢â‚¬â€œ 1.020)
Ã¢â‚¬Â¢ 25th Ave (Co Rd # 19390, milepost 0.480 Ã¢â‚¬â€œ 0.520) @ 88th St (Co Rd # 19100, milepost 0.980 Ã¢â‚¬â€œ 1.020)
Ã¢â‚¬Â¢ 20th Ave (Co Rd # 19500, milepost 0.170 Ã¢â‚¬â€œ 0.210) @ 104th St (Co Rd # 19501, milepost 0.000 Ã¢â‚¬â€œ 0.020) Ã¢â‚¬â€œ No Reported Crashes
Ã¢â‚¬Â¢ 99th St (Co Rd # 19400, milepost 0.280 Ã¢â‚¬â€œ 0.320) @ 21st Pl (Co Rd # 19431, milepost 0.000 Ã¢â‚¬â€œ 0.020)
</t>
  </si>
  <si>
    <t>Officer Reported Crashes that occurred at 5 intersections in Clark County</t>
  </si>
  <si>
    <t xml:space="preserve">a history of officer reported crashes that occurred at or in the vicinity of the following intersections in the City of Lakewood for the period of 1/1/2015 Ã¢â‚¬â€œ 12/31/2017.
Ã¢â‚¬Â¢ Bridgeport Way @ 123rd St
Ã¢â‚¬Â¢ Bridgeport Way @ Pacific Hwy
Ã¢â‚¬Â¢ Pacific Hwy @ 47th Ave
Ã¢â‚¬Â¢ State Route 5 LX12586 (aka Bridgeport Way, milepost 0.12 Ã¢â‚¬â€œ 0.14) @ 
State Route 5 P1 12560 (milepost 0.20 Ã¢â‚¬â€œ 0.22)/State Route 5 S112545 (milepost 0.00 Ã¢â‚¬â€œ 0.02)
Ã¢â‚¬Â¢ State Route 5 LX12586 (aka Bridgeport Way, milepost 0.00 Ã¢â‚¬â€œ 0.02) @
State Route 5 R112615 (milepost 0.22 Ã¢â‚¬â€œ 0.24)/State Route 5 S112545 (milepost 0.00 Ã¢â‚¬â€œ 0.02)
</t>
  </si>
  <si>
    <t>Officer Reported Crashes that occurred at 5 intersections in the City of Lakewood</t>
  </si>
  <si>
    <t xml:space="preserve">a history of officer reported crashes that occurred at or in the vicinity of the following intersections in the City of Vancouver for the period of 1/1/2010 Ã¢â‚¬â€œ 12/31/2016.
Ã¢â‚¬Â¢ 18th St @ 112th Ave
Ã¢â‚¬Â¢ 16th St @ 112th Ave Ã¢â‚¬â€œ No Reported Crashes
Ã¢â‚¬Â¢ 16th St @ 115th Ave Ã¢â‚¬â€œ No Reported Crashes
Ã¢â‚¬Â¢ 16th St @ 118th Ave
Ã¢â‚¬Â¢ 18th St @ 118th Ave
</t>
  </si>
  <si>
    <t>Officer Reported Crashes that occurred at 5 intersections in the City of Vancouver</t>
  </si>
  <si>
    <t xml:space="preserve">a history of officer reported crashes that occurred at or within 100 feet of the following intersections in the City of Arlington for the period of 1/1/2013 Ã¢â‚¬â€œ available 2018.
Ã¢â‚¬Â¢ 59th Ave @ 180th St
</t>
  </si>
  <si>
    <t>Officer Reported Crashes that occurred at 59th Ave @ 180th St in the City of Arlington</t>
  </si>
  <si>
    <t>a history of officer reported crashes that occurred at or in the vicinity of multiple intersections and road segments in Clark County for the period of 1/1/2012 Ã¢â‚¬â€œ available 2017.</t>
  </si>
  <si>
    <t>Officer Reported Crashes that occurred at 6 intersections &amp; 2 road segments in Clark County</t>
  </si>
  <si>
    <t>a history of officer reported crashes that occurred at multiple intersections and road segments in Clark County for the period of 1/1/2012 Ã¢â‚¬â€œ 12/31/2016.</t>
  </si>
  <si>
    <t>Officer Reported Crashes that occurred at 6 intersections and 4 roadway segments in Clark County</t>
  </si>
  <si>
    <t xml:space="preserve">a history of officer reported crashes that occurred at or within 500 feet each direction of the following intersection in the City of Tacoma for the period of 1/1/2011 Ã¢â‚¬â€œ available 2017.
Ã¢â‚¬Â¢ 6th Ave @ Seashore Dr 
</t>
  </si>
  <si>
    <t>Officer Reported Crashes that occurred at 6th Ave &amp; Seashore Dr in the City of Tacoma</t>
  </si>
  <si>
    <t>a history of officer reported crashes that occurred at or in the vicinity of multiple intersections and road segments in the City of Woodland for the period of 1/1/2012 Ã¢â‚¬â€œ 12/31/2016.</t>
  </si>
  <si>
    <t xml:space="preserve">Officer Reported Crashes that occurred at 7 intersections &amp; 8 road segments in the City of Woodland
</t>
  </si>
  <si>
    <t>Officer Reported Crashes that occurred at 7 intersections in Clark County</t>
  </si>
  <si>
    <t xml:space="preserve">a history of officer reported crashes that occurred at the following intersections in the City of Longview for the period of 1/1/2012 Ã¢â‚¬â€œ 12/31/2016.
Ã¢â‚¬Â¢ State Route 4 (aka Ocean Beach Hwy, milepost 55.76 Ã¢â‚¬â€œ 55.80) @ Robbins St
Ã¢â‚¬Â¢ State Route 4 (aka Ocean Beach Hwy, milepost 55.84 Ã¢â‚¬â€œ 55.89) @ Mt. Solo Rd
Ã¢â‚¬Â¢ State Route 4 (aka Ocean Beach Hwy, milepost 56.11 Ã¢â‚¬â€œ 56.15) @ 52nd Ave Ã¢â‚¬â€œ No Reported Crashes                                      
Ã¢â‚¬Â¢ State Route 4 (aka Ocean Beach Hwy, milepost 57.72 Ã¢â‚¬â€œ 57.78) @ 38th Ave
Ã¢â‚¬Â¢ State Route 4 (aka Ocean Beach Hwy, milepost 58.69 Ã¢â‚¬â€œ 58.75) @ 32nd Ave
Ã¢â‚¬Â¢ State Route 4 (aka Ocean Beach Hwy, milepost 58.90 Ã¢â‚¬â€œ 58.99) @ 30th Ave
Ã¢â‚¬Â¢ State Route 4 (aka Ocean Beach Hwy, milepost 59.63 Ã¢â‚¬â€œ 59.73) @ Kessler Blvd/Olympia Way
Ã¢â‚¬Â¢ State Route 4 (aka Ocean Beach Hwy, milepost 60.24 Ã¢â‚¬â€œ 60.35) @ 15th Ave
</t>
  </si>
  <si>
    <t>Officer Reported Crashes that occurred at 8 intersections in Longview</t>
  </si>
  <si>
    <t>a history of officer reported crashes that occurred on multiple intersections in the City of Ridgefield for the period of 1/1/2012 Ã¢â‚¬â€œ available 2017.</t>
  </si>
  <si>
    <t>Officer Reported Crashes that occurred at 8 intersections in the City of Ridgefield</t>
  </si>
  <si>
    <t xml:space="preserve">a history of officer reported crashes that occurred at the following intersections &amp; ramps in the City of Bothell &amp; Snohomish County for the period of 1/1/2014 Ã¢â‚¬â€œ available 2017.
Ã¢â‚¬Â¢ State Route 9 (milepost 1.48 Ã¢â‚¬â€œ 1.63) @ State Route 524 (milepost 12.79 Ã¢â‚¬â€œ 12.87)
Ã¢â‚¬Â¢ State Route 9 (milepost 0.49 Ã¢â‚¬â€œ 0.62) @ 228th St 
Ã¢â‚¬Â¢ State Route 9 (milepost 0.00 Ã¢â‚¬â€œ 0.13) @ State Route 522 S101373 (milepost 0.00 Ã¢â‚¬â€œ 0.46)
Ã¢â‚¬Â¢ State Route 9 (milepost 0.00 Ã¢â‚¬â€œ 0.13) @ State Route 522 R501425 (milepost 0.00 Ã¢â‚¬â€œ 0.30)
Ã¢â‚¬Â¢ State Route 524 (milepost 9.45 Ã¢â‚¬â€œ 9.54 @ State 527 (milepost 3.64 Ã¢â‚¬â€œ 3.78)
Ã¢â‚¬Â¢ State Route 524 (milepost 4.02 Ã¢â‚¬â€œ 4.06) @ 19th Dr
Ã¢â‚¬Â¢ State Route 527 (milepost 3.41 Ã¢â‚¬â€œ 3.57) @ 211th St
Ã¢â‚¬Â¢ State Route 527 (milepost 3.30 Ã¢â‚¬â€œ 3.39) @ 214th St
Ã¢â‚¬Â¢ State Route 527 (milepost 3.03 Ã¢â‚¬â€œ 3.16) @ 217th St
Ã¢â‚¬Â¢ State Route 527 (milepost 2.69 Ã¢â‚¬â€œ 2.80) @ State Route 405 Q502740 (milepost 0.00 Ã¢â‚¬â€œ 0.82)
Ã¢â‚¬Â¢ State Route 527 (milepost 2.69 Ã¢â‚¬â€œ 2.80) @ State Route 405 Q102740 (milepost 0.00 Ã¢â‚¬â€œ 0.20)
Ã¢â‚¬Â¢ State Route 527 (milepost 2.69 Ã¢â‚¬â€œ 2.80) @ State Route 405 P102631 (milepost 0.00 Ã¢â‚¬â€œ 0.50)
</t>
  </si>
  <si>
    <t>Officer Reported Crashes that occurred at 9 intersections in the City of Bothell and Snohomish County</t>
  </si>
  <si>
    <t>a history of officer reported crashes that occurred at or in the vicinity of multiple intersections in the City of Ridgefield &amp; Clark County for the period of 12/01/2012 Ã¢â‚¬â€œ 11/30/2017.</t>
  </si>
  <si>
    <t>Officer Reported Crashes that occurred at 9 intersections in the City of Ridgefield &amp; Clark County</t>
  </si>
  <si>
    <t>a history of officer reported crashes that occurred at all intersections in the City of Gig Harbor for the period of 1/1/2016 Ã¢â‚¬â€œ 12/31/2016.</t>
  </si>
  <si>
    <t>Officer Reported Crashes that occurred at all intersections in the City of Gig Harbor</t>
  </si>
  <si>
    <t>a history of officer reported crashes that occurred at or in the vicinity of Ambaum Blvd @ 143rd St intersection for the period of 1/1/2010 Ã¢â‚¬â€œ 11/13/2013.</t>
  </si>
  <si>
    <t>Officer Reported Crashes that occurred at Ambaum Bld @ 143rd St intersection in the City of Burien</t>
  </si>
  <si>
    <t>a history of officer reported crashes that occurred at or in the vicinity of Andresen Rd @ Vancouver Mall Dr for the period of 1/1/2012 Ã¢â‚¬â€œ 12/31/2016.</t>
  </si>
  <si>
    <t>Officer Reported Crashes that occurred at Andresen Rd @ Vancouver Mall Dr</t>
  </si>
  <si>
    <t>a history of officer reported crashes that occurred at or in the vicinity of Broadway @ Pike St intersection in the City of Seattle for the period of 08/29/2006 Ã¢â‚¬â€œ 09/30/2016.</t>
  </si>
  <si>
    <t>Officer Reported Crashes that occurred at Broadway @ Pike St intersection in the City of Seattle</t>
  </si>
  <si>
    <t>Elisabeth Walsh</t>
  </si>
  <si>
    <t xml:space="preserve">a history of officer reported crashes that occurred at or in the vicinity of the following intersection in the City of Seattle for the period of 1/1/2006 Ã¢â‚¬â€œ 01/01/2018.
Ã¢â‚¬Â¢	Denny Way @ 5th Ave
</t>
  </si>
  <si>
    <t>Officer Reported Crashes that occurred at Denny Way @ 5gh Ave intersection in the City of Seattle</t>
  </si>
  <si>
    <t xml:space="preserve">a history of officer reported crashes that occurred at the following intersection in Kitsap County for the period of 08/01/2012 Ã¢â‚¬â€œ 07/31/2017.
Ã¢â‚¬Â¢ Fairgrounds Rd (Co Rd # 56409, milepost 0.970 Ã¢â‚¬â€œ 1.010) @ Central Valley Rd (Co Rd # 59050, milepost 1.326 Ã¢â‚¬â€œ 1.366)
</t>
  </si>
  <si>
    <t>Officer Reported Crashes that occurred at Farigrounds Rd @ Central Valley Rd in Kitsap County</t>
  </si>
  <si>
    <t>a history of officer reported crashes that occurred on multiple intersections and road segments in Snohomish County for the period of 4/1/2014 Ã¢â‚¬â€œ 03/31/2017.</t>
  </si>
  <si>
    <t>Officer Reported Crashes that occurred at I-5 @ 164th St in Snohomish County</t>
  </si>
  <si>
    <t xml:space="preserve">a history of officer reported crashes that occurred at the following intersection in King County for the period of 1/1/2014 Ã¢â‚¬â€œ available 2017.
Ã¢â‚¬Â¢ Issaquah Hobart Rd (Co Rd # 93690, milepost 12.930 Ã¢â‚¬â€œ 12.970) @ Cedar Grove Rd (Co Rd # 98579, milepost 3.650 Ã¢â‚¬â€œ 3.690)
</t>
  </si>
  <si>
    <t>Officer Reported Crashes that occurred at Issaquah Hobart Rd @ Cedar Grove Rd in King County</t>
  </si>
  <si>
    <t>Maryallene Arsanto</t>
  </si>
  <si>
    <t xml:space="preserve">a history of officer reported crashes that occurred at or in the vicinity of the following intersection in the City of Shoreline for the period of 10/18/2017.
Ã¢â‚¬Â¢ Meridian Ave @ 155th St
</t>
  </si>
  <si>
    <t>Officer Reported Crashes that occurred at Meridian Ave @ 155th St</t>
  </si>
  <si>
    <t>a history of officer reported crashes that occurred at multiple intersections &amp; road segment in Clark County for the period of 1/1/2012 Ã¢â‚¬â€œ available 2017.</t>
  </si>
  <si>
    <t>Officer Reported Crashes that occurred at multiple intersections &amp; road segments in Clark County</t>
  </si>
  <si>
    <t>a history of officer reported crashes that occurred at the following intersections &amp; road segment in the Cities of La Center, Ridgefield and Clark County for the period of 1/1/2012 Ã¢â‚¬â€œ available 2017.</t>
  </si>
  <si>
    <t>Officer Reported Crashes that occurred at multiple intersections &amp; road segments in the City of La Center, Ridgefield &amp; Clark County</t>
  </si>
  <si>
    <t>City of Leavenworth</t>
  </si>
  <si>
    <t>Nathan Pate</t>
  </si>
  <si>
    <t xml:space="preserve">a history of officer reported crashes that occurred at or in the vicinity of multiple intersections and road segments in the City of Leavenworth and Chelan County for the period of 1/1/2012 Ã¢â‚¬â€œ 12/31/2016.
</t>
  </si>
  <si>
    <t>Officer Reported Crashes that occurred at multiple intersections &amp; road segments in the City of Leavenworth &amp; Chelan County</t>
  </si>
  <si>
    <t>a history of officer reported crashes that occurred at multiple intersections &amp; road segments in Whatcom County for the period of 1/1/2014 Ã¢â‚¬â€œ 12/31/2016.</t>
  </si>
  <si>
    <t>Officer Reported Crashes that occurred at multiple intersections &amp; road segments in Whatcom County</t>
  </si>
  <si>
    <t>a history of officer reported crashes that occurred on or in the vicinity of multiple road segments and an intersection in the City of Bremerton and Kitsap County for the period of 1/1/2013 Ã¢â‚¬â€œ 12/31/2017.</t>
  </si>
  <si>
    <t>Officer Reported Crashes that occurred at multiple intersections and Road Segments in the City of Bremerton and Kitsap County</t>
  </si>
  <si>
    <t>a history of officer reported crashes that occurred at or within 100 feet each direction of multiple intersections &amp; road segments in Whatcom County for the period of 01/01/2011 to available 2018.</t>
  </si>
  <si>
    <t>Officer Reported Crashes that occurred at multiple intersections and road segments in Whatcom County</t>
  </si>
  <si>
    <t>Kaitlin Littleford</t>
  </si>
  <si>
    <t>Officer Reported Crashes that occurred at multiple intersections in Clark County</t>
  </si>
  <si>
    <t xml:space="preserve">a history of officer reported crashes that occurred on multiple intersections and road segments in the City of Ridgefield and Clark County for the period of 1/1/2013 Ã¢â‚¬â€œ available 2018.
</t>
  </si>
  <si>
    <t>Officer Reported Crashes that occurred at mutiple intersections and road segments in the City of Ridgefield and Clark County</t>
  </si>
  <si>
    <t xml:space="preserve">a history of officer reported crashes that occurred at or in the vicinity of the following intersections and road segments in the City of Seattle for the period of 1/1/2012 Ã¢â‚¬â€œ 12/31/2017.
Ã¢â‚¬Â¢ 16th Ave @ Olive St
Ã¢â‚¬Â¢ Olive St from 16th Ave to 17th Ave
Ã¢â‚¬Â¢ 16th Ave from Olive St to Pine St
</t>
  </si>
  <si>
    <t>Officer Reported Crashes that occurred at or in the vicinity of 1 intersection &amp; 2 road segments in the City of Seattle</t>
  </si>
  <si>
    <t xml:space="preserve">a history of officer reported crashes that occurred at or in the vicinity of the following road segment in the City of Port Orchard for the period of 1/1/2013	 Ã¢â‚¬â€œ available 2017.
Ã¢â‚¬Â¢ Bethel Ave from State Route 166 (aka Bethel Ave, Mile Hill Dr, milepost 3.91 Ã¢â‚¬â€œ 3.95B) to Lincoln Ave
</t>
  </si>
  <si>
    <t>Officer Reported Crashes that occurred at or in the vicinity of 1 road segment in City of Port Orchard</t>
  </si>
  <si>
    <t xml:space="preserve">a history of officer reported crashes that occurred at or in the vicinity of multiple intersections in the City of Gig Harbor &amp; Pierce County for the period of 1/1/2001 Ã¢â‚¬â€œ 12/31/2017. </t>
  </si>
  <si>
    <t>Officer Reported Crashes that occurred at or in the vicinity of 15 intersections in the City of Gig Harbor and Pierce County</t>
  </si>
  <si>
    <t xml:space="preserve">a history of officer reported crashes that occurred at or in the vicinity of the following road segments and intersections in the City of Yelm for the period of 1/1/2012 Ã¢â‚¬â€œ 12/31/2016.
Ã¢â‚¬Â¢ State Route 510 (aka Yelm Hwy, milepost 14.47 Ã¢â‚¬â€œ 15.39) from 93rd Ave to Solberg St
Ã¢â‚¬Â¢ State Route 510 (aka Tahoma Blvd, milepost 14.99 Ã¢â‚¬â€œ 15.32) from Yelm Ave to Longmire St
Ã¢â‚¬Â¢ State Route 510 (aka Yelm Ave, milepost 14.70 Ã¢â‚¬â€œ 14.76) @ Mountain View Rd
Ã¢â‚¬Â¢ State Route 510 (aka Yelm Ave, milepost 14.99 Ã¢â‚¬â€œ 15.05) @ Tahoma Blvd/Kilion Rd
Ã¢â‚¬Â¢ Tahoma Blvd @ Berry Valley Rd
Ã¢â‚¬Â¢ Tahoma Blvd @ Terra View St
</t>
  </si>
  <si>
    <t>Officer Reported Crashes that occurred at or in the vicinity of 2 road segments and 4 intersections in the City of Yelm</t>
  </si>
  <si>
    <t xml:space="preserve">a history of officer reported crashes that occurred at or in the vicinity of the following intersections and road segment in the City of Vancouver for the period of 1/1/2012 Ã¢â‚¬â€œ available 2017.
Ã¢â‚¬Â¢ Fourth Plain Blvd @ 157th Ave
Ã¢â‚¬Â¢ Fourth Plain Blvd @ 159th Ave (aka 156th Ave)
Ã¢â‚¬Â¢ State Route 500 (aka 162nd Ave, milepost 8.24 Ã¢â‚¬â€œ 8.38)/162nd Ave @ Fourth Plain Blvd
Ã¢â‚¬Â¢ 66th Way from 157th Ave to 159th Ave
</t>
  </si>
  <si>
    <t>Officer Reported Crashes that occurred at or in the vicinity of 3 intersections &amp; 1 road segment in the City of Vancouver</t>
  </si>
  <si>
    <t xml:space="preserve">a history of officer reported crashes that occurred at or in the vicinity of the following intersections in the City of Vancouver and Clark County for the period of 1/1/2012 Ã¢â‚¬â€œ 12/31/2016.
Ã¢â‚¬Â¢ 47th St (Co Rd #21790, milepost 0.180 Ã¢â‚¬â€œ 0.220) @ 62nd Ave (Co Rd #21932, milepost 0.360- 0.400)
Ã¢â‚¬Â¢ 40th St Ã¢â‚¬â€œ north leg (Co Rd #22040, milepost 0.370 Ã¢â‚¬â€œ 0.410) @ 62nd Ave (Co Rd  21932, milepost 0.000 Ã¢â‚¬â€œ 0.020)
Ã¢â‚¬Â¢ 40th St Ã¢â‚¬â€œ south leg (Co Rd # 22040, milepost 0.370 Ã¢â‚¬â€œ 0.410) @ 62nd Ave (Co Rd # 21931, milepost 0.000 Ã¢â‚¬â€œ 0.020)
Ã¢â‚¬Â¢ 40th St @ 66th Ave
</t>
  </si>
  <si>
    <t>Officer Reported Crashes that occurred at or in the vicinity of 3 intersections in the City of Vancouver &amp; Clark County</t>
  </si>
  <si>
    <t xml:space="preserve">a history of officer reported crashes that occurred at or in the vicinity of the following intersection in the City of Everett for the period of 1/1/2012 Ã¢â‚¬â€œ available 2018.
Ã¢â‚¬Â¢	Broadway Ave @ California St
</t>
  </si>
  <si>
    <t>Officer Reported Crashes that occurred at or in the vicinity of Broadway Ave @ Calfornia St in the City of Everett</t>
  </si>
  <si>
    <t>a history of officer reported crashes that occurred at or in the vicinity of Portland Ave and 52nd Ave in the City of Tacoma for the period of 1/1/2014 Ã¢â‚¬â€œ available 2017.</t>
  </si>
  <si>
    <t>Officer Reported Crashes that occurred at or in the vicinity of Portland Ave @ 52nd Ave</t>
  </si>
  <si>
    <t>Grant County Public Defense</t>
  </si>
  <si>
    <t>Ellyn Berg</t>
  </si>
  <si>
    <t xml:space="preserve">a history of officer reported crashes that occurred at or in the vicinity of the following intersection in the City of Moses Lake for the period of 1/1/2014 Ã¢â‚¬â€œ 01/01/2018.
Ã¢â‚¬Â¢ Stratford Rd @ Mart Rd (intersection for Walmart Thru Way)
</t>
  </si>
  <si>
    <t>Officer Reported Crashes that occurred at or in the vicinity of Stratford Rd @ Mart Rd (intersection for Walmart Thru Way)</t>
  </si>
  <si>
    <t xml:space="preserve">a history of officer reported crashes that occurred on or in the vicinity of the following road segments in the City of Seattle &amp; Shoreline for the period of 1/1/2012 Ã¢â‚¬â€œ available 2017.
Ã¢â‚¬Â¢ 145th St from Linden Ave to State Route 99 (aka Aurora Ave, milepost 40.45 Ã¢â‚¬â€œ 40.55)
Ã¢â‚¬Â¢ State Route 523 (aka 145th St, milepost 0.00 Ã¢â‚¬â€œ 1.02) from State Route 99 (aka Aurora Ave, milepost 40.45 Ã¢â‚¬â€œ 40.55) to 5th Ave
Ã¢â‚¬Â¢ State Route 005 R117481 (milepost 0.19 Ã¢â‚¬â€œ 0.21) @ State Route 523 (milepost 0.88 Ã¢â‚¬â€œ 0.92)
Ã¢â‚¬Â¢ State Route 005 S117414 (milepost 0.00 Ã¢â‚¬â€œ 0.02) @ State Route 523 (milepost 0.88 Ã¢â‚¬â€œ 0.92)
</t>
  </si>
  <si>
    <t xml:space="preserve">Officer Reported Crashes that occurred at or in the vicinity of the following road segments in the City of Seattle
</t>
  </si>
  <si>
    <t>Joe Douglas</t>
  </si>
  <si>
    <t>a history of officer reported crashes that occurred at or in the vicinity of the intersection and corner of 192nd St @ 18th St in the City of Vancouver for the period of 1/1/2013 Ã¢â‚¬â€œ available 2018.</t>
  </si>
  <si>
    <t>Officer Reported Crashes that occurred at or in the vicinity of the intersection and corner of 192nd St @ 18th St in the City of Vancouver</t>
  </si>
  <si>
    <t>Michelle Juhlin</t>
  </si>
  <si>
    <t xml:space="preserve">a history of officer reported crashes that occurred at or within 300 feet of each approach of the following State Route intersections &amp; ramp intersections in Clark County for the period of 1/1/2013 Ã¢â‚¬â€œ 12/31/2017.
Ã¢â‚¬Â¢ State Route 5 LX00951 (aka 179th St, milepost 0.00 Ã¢â‚¬â€œ 0.08) @ State Route 5 S100923 (milepost 0.00 Ã¢â‚¬â€œ 0.06)
Ã¢â‚¬Â¢ State Route 5 LX00951 (aka 179th St, milepost 0.00 Ã¢â‚¬â€œ 0.08) @ State Route 5 R100923 (milepost 0.14 Ã¢â‚¬â€œ 0.20)
Ã¢â‚¬Â¢ State Route 5 LX00951 (aka 179th St, milepost 0.06 Ã¢â‚¬â€œ 0.14) @ State Route 5 P100917 (milepost 0.30 Ã¢â‚¬â€œ 0.36)
Ã¢â‚¬Â¢ State Route 5 LX00951 (aka 179th St, milepost 0.06 Ã¢â‚¬â€œ 0.14) @ State Route 5 Q100994 (milepost 0.00 Ã¢â‚¬â€œ 0.06)
Ã¢â‚¬Â¢ State Route 205 LX03675 (aka 134th St, milepost 0.00 Ã¢â‚¬â€œ 0.06) @ State Route 205 S103617, milepost 0.00 Ã¢â‚¬â€œ 0.06)
Ã¢â‚¬Â¢ State Route 205 LX03675 (aka 134th St, milepost 0.10 Ã¢â‚¬â€œ 0.24) @ State Route 205 P103611, milepost 0.52 Ã¢â‚¬â€œ 0.58)
Ã¢â‚¬Â¢ State Route 500 (aka Fourth Plain Blvd, milepost 9.08 Ã¢â‚¬â€œ 9.20) @ 182nd Ave
</t>
  </si>
  <si>
    <t>Officer Reported Crashes that occurred at or within 300 feet of 7 SR intersections in Clark</t>
  </si>
  <si>
    <t>no reported crashes that occurred at or within 500 feet each direction of 19th St @ Seashore Dr in the City of Tacoma for the period of 1/1/2011 Ã¢â‚¬â€œ available 2017.</t>
  </si>
  <si>
    <t>Officer Reported Crashes that occurred at or within 500 feet each direction of 19th St @ Seashore Dr in the City of Tacoma</t>
  </si>
  <si>
    <t xml:space="preserve">a history of officer reported crashes that occurred at the following intersection in Mason County for the period of 1/1/2013 Ã¢â‚¬â€œ available 2017.
Ã¢â‚¬Â¢ State Route 3 (milepost 27.93 Ã¢â‚¬â€œ 28.08) @ Belfair Yard Rd
</t>
  </si>
  <si>
    <t>Officer Reported Crashes that occurred at SR 3 mp 27.93 - 28.08</t>
  </si>
  <si>
    <t xml:space="preserve">a history of officer reported crashes that occurred at State Route 500 (aka 237th Ave, milepost 12.37 Ã¢â‚¬â€œ 12.41) @ 53rd St for the period of 1/1/2013 Ã¢â‚¬â€œ 12/31/2017.
</t>
  </si>
  <si>
    <t>Officer Reported Crashes that occurred at SR 500 (aka 237th Ave, milepost 12.37 - 12.41) @ 53rd St</t>
  </si>
  <si>
    <t xml:space="preserve">a history of officer reported crashes that occurred at or within 500 feet east &amp; west of the following intersections in the City of Lynnwood for the period of 1/1/2011 Ã¢â‚¬â€œ 12/31/2016.
Ã¢â‚¬Â¢ State Route 99 (aka Pacific Hwy, milepost 46.50 Ã¢â‚¬â€œ 46.63) @ 200th St
</t>
  </si>
  <si>
    <t>Officer Reported Crashes that occurred at SR 99 @ 200th St Intersection in the City of Lynnwood</t>
  </si>
  <si>
    <t>a history of officer reported crashes that occurred at or in the vicinity of Stone Way/Northlake Way from 34th St to Densmore Ave road segment in the City of Seattle for the period of 1/1/2014 Ã¢â‚¬â€œ 12/31/2016.</t>
  </si>
  <si>
    <t>Officer Reported Crashes that occurred at Stone Way/Northlake Way from 34th St to Densmore Ave</t>
  </si>
  <si>
    <t>Diane J. Bern</t>
  </si>
  <si>
    <t xml:space="preserve">a history of officer reported crashes that occurred at or in the vicinity of the following intersection in Whatcom County for the period of 1/1/2011 Ã¢â‚¬â€œ 1/1/2017.
Ã¢â‚¬Â¢ Lummis Shore Rd Ã¢â‚¬â€œ west leg (Co Rd # 12760, milepost 2.740 Ã¢â‚¬â€œ 2.780) @ Kwina Rd (Co Rd # 16010, milepost 1.640 Ã¢â‚¬â€œ 1.660)
Ã¢â‚¬Â¢ Lummis Shore Rd Ã¢â‚¬â€œ east leg (Co Rd # 12760, milepost 2.740 Ã¢â‚¬â€œ 2.780) @ Marine Dr (Co Rd # 12790, milepost 0.000 Ã¢â‚¬â€œ 0.020)
</t>
  </si>
  <si>
    <t>Officer Reported Crashes that occurred at the intersection of Marine Dr @ Lummi Shore Rd @ Kwina Rd</t>
  </si>
  <si>
    <t>a history of officer reported crashes that occurred at or in the vicinity of Nevada St and Broad Ave in the City of Spokane for the period of 1/1/2002 Ã¢â‚¬â€œ available 2018.</t>
  </si>
  <si>
    <t>Officer Reported Crashes that occurred at the intersection of Nevada St and Broad Ave in the City of Spokane</t>
  </si>
  <si>
    <t xml:space="preserve">a history of officer reported crashes that occurred at the following intersection &amp; road segment in the City of Fife for the period of 1/1/2007 Ã¢â‚¬â€œ 11/13/2013.
Ã¢â‚¬Â¢ State Route 005LX13609 (aka Port of Tacoma Rd, milepost 0.22 Ã¢â‚¬â€œ 0.27) @ State Route 005 NB on ramp to State Route 005
Ã¢â‚¬Â¢ State Route 005Q113651 (milepost 0.00 Ã¢â‚¬â€œ 0.45) from State Route 005LX13609 (aka Port of Tacoma Rd) to State Route 005 NB
</t>
  </si>
  <si>
    <t>Officer Reported Crashes that occurred at the intersection of Port of Tacoma Rd and SR 5 NB on ramp</t>
  </si>
  <si>
    <t>Megan Kruse</t>
  </si>
  <si>
    <t>a history of officer reported crashes that occurred from 2nd Ave to 6th Ave between Lenora St and Steward St with the triangle bordering Steward, Olive Way &amp; Westlake Ave in the City of Seattle for the period of 1/1/2015 Ã¢â‚¬â€œ 12/31/2017.</t>
  </si>
  <si>
    <t>Officer Reported Crashes that occurred from 2nd Ave between Lenora St and Steward St with the triangle bordering Steward, Olive Way &amp; Westlake Ave in the City of Seattle</t>
  </si>
  <si>
    <t xml:space="preserve">a history of officer reported crashes that occurred at the following intersections in Clark County for the period of 1/1/2012 Ã¢â‚¬â€œ 12/31/2016.
Ã¢â‚¬Â¢ 94th St Ã¢â‚¬â€œ east leg (Co Rd # 13021, milepost 0.000 Ã¢â‚¬â€œ 0.020) @ Hazel Dell Ave (Co Rd # 91170, milepost 2.390 Ã¢â‚¬â€œ 2.430)
Ã¢â‚¬Â¢ 94th St -  west leg (Co Rd # 13020, milepost 0.480 - .0500) @ Hazel Dell Ave (Co Rd # 91170, milepost 2.390 Ã¢â‚¬â€œ 2.430)
Ã¢â‚¬Â¢ 7th Ave/94th St Ã¢â‚¬â€œ west leg (Co Rd # 13650, milepost 0.390 Ã¢â‚¬â€œ 0.410) @ 5th Ave (Co Rd # 13022, milepost 0.000 Ã¢â‚¬â€œ 0.020)
Ã¢â‚¬Â¢ 94th St Ã¢â‚¬â€œ east leg (Co Rd # 13021, milepost 0.090 Ã¢â‚¬â€œ 0.110) @ 5th Ave (Co Rd # 13022, milepost 0.000 Ã¢â‚¬â€œ 0.020)
</t>
  </si>
  <si>
    <t>Officer Reported Crashes that occurred in 2 intersections in Clark County</t>
  </si>
  <si>
    <t>a history of officer reported crashes that occurred at or in the vicinity of the City of VancouverÃ¢â‚¬â„¢s newly annexed area with available XY Coordinates for the period of 1/1/2010 Ã¢â‚¬â€œ 12/31/2016.</t>
  </si>
  <si>
    <t>Officer Reported Crashes that occurred in the City of Vancouver's  newly annexed area with available XY Coordinates</t>
  </si>
  <si>
    <t xml:space="preserve">a history of officer reported crashes that occurred on or in the vicinity of the following road segment in the City of Bainbridge Island for the period of 1/1/2014 Ã¢â‚¬â€œ 12/31/2016.
Ã¢â‚¬Â¢ High School Rd from State Route 305 (milepost 0.95 Ã¢â‚¬â€œ 1.01) to Ferncliff Ave
</t>
  </si>
  <si>
    <t>Officer Reported Crashes that occurred on 1 city street segment in the City of Bainbridge Island</t>
  </si>
  <si>
    <t>Greenlight Engineering</t>
  </si>
  <si>
    <t>Rick Nys</t>
  </si>
  <si>
    <t xml:space="preserve">a history of officer reported crashes that occurred at or in the vicinity of the following intersection &amp; road segment in the City of Kennewick for the period of 1/1/2012 Ã¢â‚¬â€œ 12/31/2016.
Ã¢â‚¬Â¢ State Route 395 (aka Lewis and Clark Trail Hwy, milepost 16.86 Ã¢â‚¬â€œ 16.97) @ Kennewick Ave
Ã¢â‚¬Â¢ Kennewick Ave from State Route 395 (aka Lewis and Clark Trail Hwy) to Dennis St
</t>
  </si>
  <si>
    <t>Officer Reported Crashes that occurred on 1 intersection &amp; 1 rd segment in the City of Kennewick</t>
  </si>
  <si>
    <t xml:space="preserve">a history of officer reported crashes that occurred on the following intersection &amp; road segment in Island County for the period of 1/1/2012 Ã¢â‚¬â€œ 01/01/2017.
Ã¢â‚¬Â¢ State Route 525 (aka Cascade Loop &amp; Whidbey Scenic Isle Way, milepost 13.50 Ã¢â‚¬â€œ 13.54)
Ã¢â‚¬Â¢ Crawford Rd (private rd) from State Route 525 to Venturi Way (private way) Ã¢â‚¬â€œ No Reported Crashes
</t>
  </si>
  <si>
    <t>Officer Reported Crashes that occurred on 1 intersection &amp; 1 road segment in Island County</t>
  </si>
  <si>
    <t xml:space="preserve">a history of officer reported crashes that occurred on the following road segment in the Cities of Issaquah, Sammamish and King County for the period of 1/1/2014 Ã¢â‚¬â€œ 12/31/2016.
Ã¢â‚¬Â¢ Issaquah Fall City Rd/Duthie Hill Rd from Issaquah Lake Rd/Highland Dr to Issaquah Ã¢â‚¬â€œ Beaver Lake Rd
Ã¢â‚¬Â¢ Issaquah Fall City Rd/Duthie Hill Rd (Co Rd # 98912, milepost 1.150 Ã¢â‚¬â€œ 3.330) from 240th Ave SE to Issaquah Ã¢â‚¬â€œ Beaver Lake Rd 
</t>
  </si>
  <si>
    <t>Officer Reported Crashes that occurred on 1 rd segment in the Cities of Issaquah, Sammamish &amp; King County</t>
  </si>
  <si>
    <t>a history of officer reported crashes that occurred at or in the vicinity of multiple road segments and intersections in the City of Wenatchee and Chelan County for the period of 1/1/2013 Ã¢â‚¬â€œ available 2018.</t>
  </si>
  <si>
    <t>Officer Reported Crashes that occurred on 1 road segment and 5 intersections</t>
  </si>
  <si>
    <t xml:space="preserve">a history of officer reported crashes that occurred on the following road segment in Clark County for the period of 1/1/2012 Ã¢â‚¬â€œ 12/31/2016.
Ã¢â‚¬Â¢ 50th Ave (Co Rd # 44390, milepost 4.970 Ã¢â‚¬â€œ 5.270) from 159th St (Co Rd # 44460, milepost 0.610 Ã¢â‚¬â€œ 0.650) to 1500 feet north of 159th St
</t>
  </si>
  <si>
    <t>Officer Reported Crashes that occurred on 1 road segment in Clark County</t>
  </si>
  <si>
    <t xml:space="preserve">a history of officer reported crashes that occurred on the following road segment in Clark County for the period of 1/1/2011 Ã¢â‚¬â€œ available 2017.
Ã¢â‚¬Â¢ 47th Ave Ã¢â‚¬â€œ north leg (Co Rd # 21530, milepost 0.000 Ã¢â‚¬â€œ 0.500) from 78th St (Co Rd # 91300, milepost 6.030 -6.070) to 68th St
Ã¢â‚¬Â¢ 47th Ave Ã¢â‚¬â€œ south leg (Co Rd # 21529, milepost 0.000 Ã¢â‚¬â€œ 0.250) from 68th St (Co Rd # 21530, milepost 0.500) to Minnehaha St (Co Rd # 91140, milepost 2.070 Ã¢â‚¬â€œ 2.110)
</t>
  </si>
  <si>
    <t>Brain Injury Law of Seattle</t>
  </si>
  <si>
    <t xml:space="preserve">Blake Blair </t>
  </si>
  <si>
    <t xml:space="preserve">a history of officer reported crashes that occurred on the following road segment in Island County for the period of 1/1/2002 Ã¢â‚¬â€œ available 2017.
Ã¢â‚¬Â¢ Sunrise Blvd (Co Rd # 98190, milepost 0.000 Ã¢â‚¬â€œ 1.620) from State Route 532 (aka Camano Dr, milepost 0.00 Ã¢â‚¬â€œ 0.03) to Shumway Rd
</t>
  </si>
  <si>
    <t>Officer Reported Crashes that occurred on 1 road segment in Island County</t>
  </si>
  <si>
    <t xml:space="preserve">a history of officer reported crashes that occurred on or in the vicinity of the following road segment in the Cities of Issaquah &amp; Sammamish for the period of 1/1/2012 Ã¢â‚¬â€œ 12/31/2017.
Issaquah Ã¢â‚¬â€œ Pine Lake Rd from Issaquah Ã¢â‚¬â€œ Fall City Rd to 228th Ave
</t>
  </si>
  <si>
    <t>Officer Reported Crashes that occurred on 1 road segment in the Cities of Issaquah &amp; Sammamish</t>
  </si>
  <si>
    <t>Jeremy Chin</t>
  </si>
  <si>
    <t xml:space="preserve">a history of officer reported crashes that occurred on or in the vicinity of the following road segment in the City of Bellevue for the period of 1/1/2003 Ã¢â‚¬â€œ available 2018.
Ã¢â‚¬Â¢	Newport Way from 150th Ave to 152nd Ave
</t>
  </si>
  <si>
    <t>Officer Reported Crashes that occurred on 1 road segment in the City of Bellevue</t>
  </si>
  <si>
    <t xml:space="preserve">a history of officer reported crashes that occurred on or in the vicinity of the following road segments in the City of Bellingham for the period of 1/1/2012 Ã¢â‚¬â€œ 12/31/2016.
Ã¢â‚¬Â¢ F St from Cornwall Ave to Holly St
</t>
  </si>
  <si>
    <t>Officer Reported Crashes that occurred on 1 road segment in the City of Bellingham</t>
  </si>
  <si>
    <t xml:space="preserve">a history of officer reported crashes that occurred on or in the vicinity of the following road segments in City of Bellingham for the period of 1/1/2012 Ã¢â‚¬â€œ 12/31/2016.
Ã¢â‚¬Â¢ Eldridge Ave from Broadway to Nequalicum Ave
</t>
  </si>
  <si>
    <t xml:space="preserve">a history of officer reported crashes that occurred on or in the vicinity of the following road segments in City of Bellingham for the period of 1/1/2012 Ã¢â‚¬â€œ 12/31/2016.
Ã¢â‚¬Â¢ Holly St from F St to Broadway
</t>
  </si>
  <si>
    <t xml:space="preserve">a history of officer reported crashes that occurred on or in the vicinity of the following road segment in the City of Burien for the period of 1/1/2012 Ã¢â‚¬â€œ available 2018.
Ã¢â‚¬Â¢ 128th St from Ambaum Blvd to Des Moines Memorial Dr
</t>
  </si>
  <si>
    <t>Officer Reported Crashes that occurred on 1 road segment in the City of Burien</t>
  </si>
  <si>
    <t xml:space="preserve">a history of officer reported crashes that occurred on or in the vicinity of the following road segment in the City of Edmonds for the period of 1/1/2013 Ã¢â‚¬â€œ 12/31/2017.
Ã¢â‚¬Â¢ 220th St from 76th Ave to State Route 99 (milepost 45.10 Ã¢â‚¬â€œ 45.23)
</t>
  </si>
  <si>
    <t xml:space="preserve">Officer Reported Crashes that occurred on 1 road segment in the City of Edmonds
</t>
  </si>
  <si>
    <t xml:space="preserve">a history of officer reported crashes that occurred on or in the vicinity of the following road segment in the Cities of Fife &amp; Milton for the period of 1/1/2013 Ã¢â‚¬â€œ 12/31/2017.
 70th Ave from State Route 99 (aka Pacific Hwy, milepost 5.52 Ã¢â‚¬â€œ 5.56) to 20th St
</t>
  </si>
  <si>
    <t>Officer Reported Crashes that occurred on 1 road segment in the City of Fife and Milton</t>
  </si>
  <si>
    <t xml:space="preserve">a history of officer reported crashes that occurred on the following road segments in the City of Lake Stevens for the period of 1/1/2011 Ã¢â‚¬â€œ 12/31/2016.
Ã¢â‚¬Â¢ 20th St from 79th Ave to 83rd Ave
</t>
  </si>
  <si>
    <t>Officer Reported Crashes that occurred on 1 road segment in the City of Lake Stevens</t>
  </si>
  <si>
    <t xml:space="preserve">a history of officer reported crashes that occurred on or in the vicinity of the following road segments in the City of Lakewood for the period of 1/1/2012 Ã¢â‚¬â€œ available 2017.
Ã¢â‚¬Â¢ 47th Ave from Pacific Highway to 124th St
</t>
  </si>
  <si>
    <t xml:space="preserve">Officer Reported Crashes that occurred on 1 road segment in the City of Lakewood
</t>
  </si>
  <si>
    <t>Roger Kuykendall</t>
  </si>
  <si>
    <t xml:space="preserve">a history of officer reported crashes that occurred on or in the vicinity of the following road segment in the City of Medina for the period of 1/1/2013 Ã¢â‚¬â€œ 01/01/2018.
Ã¢â‚¬Â¢	12th St from 84th Ave to Evergreen Point Blvd
</t>
  </si>
  <si>
    <t>Officer Reported Crashes that occurred on 1 road segment in the City of Medina</t>
  </si>
  <si>
    <t xml:space="preserve">a history of officer reported crashes that occurred on the following road segment in the City of Mercer Island for the period of 1/1/2014 Ã¢â‚¬â€œ 12/31/2016.
Ã¢â‚¬Â¢ Island Crest Way from 42nd St to 44th St
</t>
  </si>
  <si>
    <t>Officer Reported Crashes that occurred on 1 road segment in the City of Mercer Island</t>
  </si>
  <si>
    <t xml:space="preserve">a history of officer reported crashes that occurred at or in the vicinity of the following road segment in the City of Olympia for the period of 1/1/2015 Ã¢â‚¬â€œ 12/31/2017.
Ã¢â‚¬Â¢ Lilly Rd from Martin Way to Ensign Rd
</t>
  </si>
  <si>
    <t>Officer Reported Crashes that occurred on 1 road segment in the City of Olympia</t>
  </si>
  <si>
    <t>Molly McCormick</t>
  </si>
  <si>
    <t xml:space="preserve">a history of officer reported crashes that occurred at or in the vicinity of following road segment in the City of Pasco and Franklin County for the period of 1/1/2012 Ã¢â‚¬â€œ 12/31/2016.
Ã¢â‚¬Â¢ Argent Rd from 20th Ave to Road 44 (excluding any State Route ramp data)
</t>
  </si>
  <si>
    <t>Officer Reported Crashes that occurred on 1 road segment in the City of Pasco and Franklin County</t>
  </si>
  <si>
    <t xml:space="preserve">a history of officer reported crashes that occurred on the following road segment in the City of Renton &amp; King County for the period of 1/1/2014 Ã¢â‚¬â€œ 12/31/2016.
Ã¢â‚¬Â¢ 132nd Ave/Union Ave (Co Rd # 18660, milepost 0.000 Ã¢â‚¬â€œ 0.130) from 95th Way (Co Rd # 91853, milepost 2.620 Ã¢â‚¬â€œ 2.660) to 25th Place
</t>
  </si>
  <si>
    <t>Officer Reported Crashes that occurred on 1 road segment in the City of Renton &amp; King County</t>
  </si>
  <si>
    <t xml:space="preserve">a history of officer reported crashes that occurred at or in the vicinity of the following  road segment in the City of Lake Stevens for the period of 1/1/2012 Ã¢â‚¬â€œ available 2017.
Ã¢â‚¬Â¢ State Route 92 (milepost 1.44 Ã¢â‚¬â€œ 1.48) @ 113th Ave to 28th St
</t>
  </si>
  <si>
    <t>Officer Reported Crashes that occurred on 1 road segment in the City of Shoreline</t>
  </si>
  <si>
    <t>Jason Haynie</t>
  </si>
  <si>
    <t xml:space="preserve">a history of officer reported crashes that occurred on the following road segment in Yakima County for the period of 1/1/2014 Ã¢â‚¬â€œ 12/31/2016.
Ã¢â‚¬Â¢ Nightingale Rd (Co Rd # 69050, milepost 0.000 Ã¢â‚¬â€œ 3.830) from Konnowac Pass Rd to Lombard Loop Rd
</t>
  </si>
  <si>
    <t>Officer Reported Crashes that occurred on 1 road segment in Yakima County</t>
  </si>
  <si>
    <t>King County/Dept of Permitting &amp; Env. Review</t>
  </si>
  <si>
    <t>Bradley Clark</t>
  </si>
  <si>
    <t>a history of officer reported crashes involving Bicyclists/Pedestrians that occurred on State Route 900 (aka Martin Luther King Jr Way S, milepost 6.97 Ã¢â‚¬â€œ 9.04) from approximately 3,908 feet north of 129th St to 80th Ave in the City of Renton &amp;* King County for the period of 1/1/2012 Ã¢â‚¬â€œ available 2017.</t>
  </si>
  <si>
    <t>Officer Reported Crashes that occurred on 1 State Route segments in the Cities of Renton, Tukwila, Seattle &amp; King County</t>
  </si>
  <si>
    <t xml:space="preserve">a history of officer reported crashes that occurred on or in the vicinity of the following road segment in the Cities of Bellevue and Redmond for the period of 1/1/2014 Ã¢â‚¬â€œ 12/31/2016.
Ã¢â‚¬Â¢	148th Ave from 20th St to 24th St
</t>
  </si>
  <si>
    <t>Officer Reported Crashes that occurred on 148th Ave NE from 20th St to 24th St</t>
  </si>
  <si>
    <t xml:space="preserve">a history of officer reported crashes that occurred on the following county road segments in Thurston County for the period of 1/1/2013 Ã¢â‚¬â€œ 12/31/2017. 
Ã¢â‚¬Â¢Old Hwy 99 (Co Rd # 13765, milepost 0.000 Ã¢â‚¬â€œ 9.038) from Lewis County to the City Limits of Tenino
Ã¢â‚¬Â¢Martin Way ( Co Rd # 13190, milepost 3.484 Ã¢â‚¬â€œ 4.793) from Carpenter Rd to the City Limits of Lacey
</t>
  </si>
  <si>
    <t>Officer Reported Crashes that occurred on 2 county road segments in Thurston County</t>
  </si>
  <si>
    <t xml:space="preserve">a history of officer reported crashes that occurred on the following road segments &amp; intersection in the City of Enumclaw for the period of 1/1/2012 Ã¢â‚¬â€œ 12/31/2016.
Ã¢â‚¬Â¢ State Route 410 (aka Roosevelt Ave, milepost 24.85 Ã¢â‚¬â€œ 24.95) @ Wastson St
Ã¢â‚¬Â¢ State Route 410 (aka Roosevelt Ave, milepost 24.85 Ã¢â‚¬â€œ 25.00) from Watson St to McDonaldÃ¢â‚¬â„¢s Driveway
Ã¢â‚¬Â¢ Watson St from 350 ft south of State Route (aka Roosevelt Ave, milepost 24.85 Ã¢â‚¬â€œ 24.95) Ã¢â‚¬â€œ No Reported Crashes
</t>
  </si>
  <si>
    <t>Officer Reported Crashes that occurred on 2 road segment &amp; 1 intersection in the City of Enumclaw</t>
  </si>
  <si>
    <t xml:space="preserve">a history of officer reported crashes that occurred on the following road segments in the City of Kirkland for the period of 1/1/2013 Ã¢â‚¬â€œ 12/31/2017.
Ã¢â‚¬Â¢	85th St from 114th Ave/Kirkland Way to 124th Ave
Ã¢â‚¬Â¢	State Route 405 (mainline only, milepost 17.62 - 19.05) from 70th Place to 116th St
Ã¢â‚¬Â¢	State Route 405 @ 85th St Interchange
o	State Route 405 CI01775 (milepost 0.00 - 0.83)
o	State Route 405 CD01860 (milepost 0.00 - 0.83)
o	State Route 405 LX01809 (milepost 0.00 - 0.23)
o	State Route 405 P101786 (milepost 0.00 - 0.28)
o	State Route 405 P501813 (milepost 0.00 - 0.19)
o	State Route 405 Q101837 (milepost 0.00 - 0.83)
o	State Route 405 Q501807 (milepost 0.00 - 0.19)
o	State Route 405 R101834 (milepost 0.00 - 026)
o	State Route 405 R5001808 (milepost 0.00 - 0.22)
o	State Route 405 S101784 (milepost 0.00 - 0.31)
o	State Route 405 S501815 (milepost 0.00 - 0.19)
</t>
  </si>
  <si>
    <t>Officer Reported Crashes that occurred on 2 road segments and 1 interchange in the City of Kirkland</t>
  </si>
  <si>
    <t xml:space="preserve">a history of officer reported crashes that occurred on the following road segments in Clark County for the period of 1/1/2012 Ã¢â‚¬â€œ available 2017.
Ã¢â‚¬Â¢ 100th ST (Co Rd # 23552, milepost 0.000 Ã¢â‚¬â€œ 0.060) from State Route 503 (aka 117th Ave, milepost 1.85 Ã¢â‚¬â€œ 1.89) to 118th Ave (Co Rd # 23553, milepost 0.040 -0.080)
Ã¢â‚¬Â¢ 118th Ave (Co Rd # 23553, milepost 0.000 Ã¢â‚¬â€œ 0.080) from 100th St (Co Rd # 23552, milepost 0.040 Ã¢â‚¬â€œ 0.060) to 99th St (Co Rd # 23940, milepost 2.670 Ã¢â‚¬â€œ 2.710)
</t>
  </si>
  <si>
    <t>Officer Reported Crashes that occurred on 2 road segments in Clark County</t>
  </si>
  <si>
    <t xml:space="preserve">a history of officer reported crashes that occurred on or in the vicinity of the following road segments in the Cities of Bellevue &amp; Renton for the period of 1/1/2012 Ã¢â‚¬â€œ 12/31/2016.
Ã¢â‚¬Â¢ Coal Creek Parkway (aka Lake Washington Blvd) from Cascade Key to 124th Ave
Ã¢â‚¬Â¢ 44th St (aka Lake Washington Blvd) from 41st St to 43rd St
</t>
  </si>
  <si>
    <t>Officer Reported Crashes that occurred on 2 road segments in the Cities of Bellevue &amp; Renton</t>
  </si>
  <si>
    <t xml:space="preserve">a history of officer reported crashes that occurred on the following road segments in the City of Airway Heights and Spokane County for the period of 1/1/2012 Ã¢â‚¬â€œ available 2017.
Ã¢â‚¬Â¢ Craig Rd from 6th Ave to State Route 2 (aka Sunset Hwy, milepost 277.20 Ã¢â‚¬â€œ 277.24)
Ã¢â‚¬Â¢ State Route 2 (milepost 276.59 Ã¢â‚¬â€œ 277.49) from Fairview Heights Rd to West St
</t>
  </si>
  <si>
    <t>Officer Reported Crashes that occurred on 2 road segments in the City of Airway Heights &amp; Spokane County</t>
  </si>
  <si>
    <t xml:space="preserve">a history of officer reported crashes that occurred on or in the vicinity of the following road segments in the City of Ferndale for the period of 1/1/2014 Ã¢â‚¬â€œ 12/31/2016.
Ã¢â‚¬Â¢	Main St/Axton Rd from Barrett Rd to Old Settlers Dr
Ã¢â‚¬Â¢	Thornton Rd from Vista Dr to Malloy Ave/Malloy Rd
</t>
  </si>
  <si>
    <t>Officer Reported Crashes that occurred on 2 road segments in the City of Ferndale</t>
  </si>
  <si>
    <t xml:space="preserve">a history of officer reported crashes that occurred on or in the vicinity of the following road segments in the City of Ferndale for the period of 1/1/2012 Ã¢â‚¬â€œ 12/31/2013.
Ã¢â‚¬Â¢ Main St/Axton Rd from Barrett Rd to Old Settlers Dr
Ã¢â‚¬Â¢ Thornton Rd from Vista Dr to Malloy Ave/Malloy Rd
</t>
  </si>
  <si>
    <t xml:space="preserve">a history of officer reported crashes on or in the vicinity of the following road segments in the City of Fife for the period of 1/1/2013 Ã¢â‚¬â€œ 12/31/2017.
Ã¢â‚¬Â¢ Valley Ave from Wilton Lane to Freeman Rd
Ã¢â‚¬Â¢ 70th Ave from Radiance Blvd to 20th St
</t>
  </si>
  <si>
    <t>Officer Reported Crashes that occurred on 2 road segments in the City of Fife</t>
  </si>
  <si>
    <t xml:space="preserve">a history of officer reported crashes that occurred on the following roads segments in the City of Gig Harbor and Pierce County for the period of 1/1/2015 Ã¢â‚¬â€œ 12/31/2017.
Ã¢â‚¬Â¢ Bujachich Rd from Sehmel Dr to just south of Sehmel Dr (where Bujachich Rd turns to a Pierce County Rd)
Ã¢â‚¬Â¢ Bujachich Rd (Co Rd #29080, milepost 0.010 Ã¢â‚¬â€œ 0.930) from south of Sehmel D rot south of 96th St (changes to City of Gig Harbor Rd)
Ã¢â‚¬Â¢ Bujachich Rd/Skansie Ave from south of 96th St to Rosedale St
</t>
  </si>
  <si>
    <t>Officer Reported Crashes that occurred on 2 road segments in the City of Gig Harbor &amp; Pierce County</t>
  </si>
  <si>
    <t xml:space="preserve">a history of officer reported crashes that occurred on or in the vicinity of the following road segments in the City of Kent for the period of 1/1/2014 Ã¢â‚¬â€œ 12/31/2016.
Ã¢â‚¬Â¢84th Ave/Valley Rd/Central Ave from 222nd St to just south of 224th St
Ã¢â‚¬Â¢ SR 167 LX02131 (aka 84th Ave/Valley Rd/Central Ave, milepost 0.00 Ã¢â‚¬â€œ 0.19) from just south of 224th St to 228th St
Ã¢â‚¬Â¢ SR 167 P102110 (milepost 0.17 Ã¢â‚¬â€œ 0.19) @ 84th Ave/Valley Rd/Central Ave
Ã¢â‚¬Â¢ SR 167 Q102178 (milepost 0.00 Ã¢â‚¬â€œ 0.02) @ 84th Ave/Valley Rd/Central Ave
Ã¢â‚¬Â¢ SR 167 R1002166 (milepost 0.26 Ã¢â‚¬â€œ 0.28) @ 84th Ave/Valley Rd/Central Ave
Ã¢â‚¬Â¢ SR 167 S102109 (milepost 000 Ã¢â‚¬â€œ 0.02) @ 84th Ave/Valley Rd/Central Ave
Ã¢â‚¬Â¢ 228th St/83rd Ave/224th St from 2nd Ave to 84th Ave
</t>
  </si>
  <si>
    <t>Officer Reported Crashes that occurred on 2 road segments in the City of Kent</t>
  </si>
  <si>
    <t xml:space="preserve">a history of officer reported crashes that occurred on or in the vicinity of the following road segments in the City of Lacey and Thurston County for the period of 1/1/2013 Ã¢â‚¬â€œ available 2018.
			City Streets
Ã¢â‚¬Â¢ Pacific Ave from Carpenter Rd to Bismark St
Ã¢â‚¬Â¢ Yelm Hwy from Rainier Rd/College St to Merlto Ln
County Roads
Ã¢â‚¬Â¢ Pacific Ave (Co Rd #13850, milepost 3.528 Ã¢â‚¬â€œ 5.206) from Lacey City Limits to State Route 510 (aka Marvin Rd, milepost 4.26 Ã¢â‚¬â€œ 4.32)
Ã¢â‚¬Â¢ Yelm Hwy (Co Rd # 15725, milepost 2.461 Ã¢â‚¬â€œ 4.102) from Boulevard Rd to Lacey City Limits
</t>
  </si>
  <si>
    <t>Officer Reported Crashes that occurred on 2 road segments in the City of Lacey &amp; Thurston County</t>
  </si>
  <si>
    <t xml:space="preserve">a history of officer reported crashes that occurred on or in the vicinity of the following intersections in the City of Lake Stevens for the period of 1/1/2011 Ã¢â‚¬â€œ available 2018.
Ã¢â‚¬Â¢ 92nd Ave from 7th Pl to 4th St
Ã¢â‚¬Â¢ 4th St from State Route 9 FI01557 (aka 92nd Ave, milepost 0.00) to 94th Dr
</t>
  </si>
  <si>
    <t>Officer Reported Crashes that occurred on 2 road segments in the City of Lake Stevens</t>
  </si>
  <si>
    <t xml:space="preserve">a history of officer reported crashes that occurred on or in the vicinity of the following road segments in the City of Marysville for the period of 1/1/2012 Ã¢â‚¬â€œ  available 2017.
Ã¢â‚¬Â¢ 136th St (aka Paulson Rd) from Smokey Point Blvd/State Ave to 45th Ave
Ã¢â‚¬Â¢ 40th Ave from 136th St to 140th St
</t>
  </si>
  <si>
    <t>Officer Reported Crashes that occurred on 2 road segments in the City of Marysville</t>
  </si>
  <si>
    <t xml:space="preserve">a history of officer reported crashes that occurred at or in the vicinity of the following  road segments in the City of Port Orchard for the period of 1/1/2013 Ã¢â‚¬â€œ available 2017.
Ã¢â‚¬Â¢ Sedgwick Rd from Sidney Rd to State Route 16 EB on/off ramps
Ã¢â‚¬Â¢ State Route 16LX02514 (aka Sedgwick Rd, milepost 0.00 Ã¢â‚¬â€œ 0.05) from EB on/off ramps to State Route 160 (aka Sedgwick Rd, milepost 0.00)
Ã¢â‚¬Â¢ State Route 16P102485 (milepost 0.29 Ã¢â‚¬â€œ 0.31) @ State Route 160 (aka Sedgwick Rd) Ã¢â‚¬â€œ See Interchange Drawing for reference
Ã¢â‚¬Â¢ State Route 16Q102565 (milepost 0.00 Ã¢â‚¬â€œ 0.02) @ State Route 160 (aka Sedgwick Rd)
Ã¢â‚¬Â¢ State Route 16R102543 (milepost 0.32 Ã¢â‚¬â€œ 0.34) @ Sedgwick Rd
Ã¢â‚¬Â¢ State Route 16S102468 (milepost 0.00 Ã¢â‚¬â€œ 0.02) @ Sedgwick Rd Ã¢â‚¬â€œ No Reported Crashes 
Ã¢â‚¬Â¢ State Route 160 (aka Sedgwick Rd, milepost 0.00 Ã¢â‚¬â€œ 0.85) from State Route 16LX02514 to Bethel Rd
Ã¢â‚¬Â¢ Bethel Rd from State Route 160 (aka Sedgwick Rd, milepost 0.85) to Lincoln Ave
</t>
  </si>
  <si>
    <t>Officer Reported Crashes that occurred on 2 road segments in the City of Port Orchard</t>
  </si>
  <si>
    <t xml:space="preserve">a history of officer reported crashes that occurred on the following  road segments in the City of Redmond for the period of 1/1/2012 Ã¢â‚¬â€œ 12/31/2016.
Ã¢â‚¬Â¢ State Route 202 (aka Redmond Way, milepost 7.42 Ã¢â‚¬â€œ 8.74) from 170th Ave to 185th Ave/185th Ct
Ã¢â‚¬Â¢ 180th Ave from State Route 202 (aka Redmond Way, milepost 8.10 Ã¢â‚¬â€œ 8.18) to 76th St
</t>
  </si>
  <si>
    <t>Officer Reported Crashes that occurred on 2 road segments in the City of Redmond</t>
  </si>
  <si>
    <t xml:space="preserve">a history of officer reported crashes that occurred on or in the vicinity of the following road segments in the City of Tacoma for the period of 1/1/2014 Ã¢â‚¬â€œ 12/31/2016.
Ã¢â‚¬Â¢ Puyallup Ave from L St to Pacific Ave
Ã¢â‚¬Â¢ D St from Dock St to 26th St
</t>
  </si>
  <si>
    <t>Officer Reported Crashes that occurred on 2 road segments in the City of Tacoma</t>
  </si>
  <si>
    <t xml:space="preserve">a history of officer reported crashes that occurred on the following State Route and County Road Segments in Pierce County for the period of 1/1/2014 Ã¢â‚¬â€œ 12/31/2016.
Ã¢â‚¬Â¢State Route 161 (aka Meridian Ave E, milepost 19.60 Ã¢â‚¬â€œ 20.14) from 194th St to 200th St
Ã¢â‚¬Â¢194th St (Co Rd # 73901, milepost 0.000 Ã¢â‚¬â€œ 0.114) from 100th Ave Ct to Meridian Ave Ã¢â‚¬â€œ No Reported Crashes
</t>
  </si>
  <si>
    <t>Officer Reported Crashes that occurred on 2 road segments in the Pierce County</t>
  </si>
  <si>
    <t xml:space="preserve">no reported crashes that occurred at the following intersections in San Juan County for the period of 1/1/2012 Ã¢â‚¬â€œ 12/31/2016).
Ã¢â‚¬Â¢ FishermanÃ¢â‚¬â„¢s Bay Rd (Co Rd # 00103, milepost 2.100 Ã¢â‚¬â€œ 2.140) @ Lopez Rd (Co Rd # 00133, milepost 0.000 Ã¢â‚¬â€œ 0.020)
Ã¢â‚¬Â¢ FishermanÃ¢â‚¬â„¢s Bay Rd (Co Rd # 00103, milepost 1.740 Ã¢â‚¬â€œ 1.780) @ Weeks Rd (Co Rd # 00245, milepost 0.000 Ã¢â‚¬â€œ 0.020)
</t>
  </si>
  <si>
    <t>Officer Reported Crashes that occurred on 2 roads in San Juan County</t>
  </si>
  <si>
    <t xml:space="preserve">a history of officer reported crashes that occurred on the following State Route &amp; County Road Segments in Mason County for the period of 1/1/2002 Ã¢â‚¬â€œ 12/31/2011.
Ã¢â‚¬Â¢ Old Olympic Hwy (Co Rd # 14010, milepost 2.931 Ã¢â‚¬â€œ 4.330) from Bloomfield Rd to State Route 101 LX35352 (milepost 0.00 ) &amp; State Route 101 northbound on &amp; off ramps
Ã¢â‚¬Â¢ State Route 101 (milepost 352.00 Ã¢â‚¬â€œ 354.50)
Ã¢â‚¬Â¢ State Route 108 (milepost 11.00 Ã¢â‚¬â€œ 11.96)
</t>
  </si>
  <si>
    <t>Officer Reported Crashes that occurred on 2 State Route Segments &amp; 1 County Rd Segments in Mason County</t>
  </si>
  <si>
    <t>Snoqualmie Fire Department</t>
  </si>
  <si>
    <t>Tomm Munro</t>
  </si>
  <si>
    <t xml:space="preserve">a history of officer reported crashes that occurred at or in the vicinity of the following State Route segments and road segments in the Cities of North Bend, Snoqualmie &amp; King County for the period of 1/1/2016 Ã¢â‚¬â€œ available 2017.
Ã¢â‚¬Â¢ State Route 90 (milepost 22.00 Ã¢â‚¬â€œ 31.00)
Ã¢â‚¬Â¢ State Route 18 (milepost 27.41 Ã¢â‚¬â€œ 27.91)
Ã¢â‚¬Â¢ Snoqualmie Parkway from Snoqualmie city limits to Ã‚Â½ mile north of Snoqualmie city limits 
</t>
  </si>
  <si>
    <t>Officer Reported Crashes that occurred on 2 State Route Segments &amp; 1 Rd Segment in the Cities of North Bend, Snoqualmie &amp; King County</t>
  </si>
  <si>
    <t xml:space="preserve">a history of officer reported crashes that occurred on the following State Route segments in Spokane County for the period of 1/1/2012 Ã¢â‚¬â€œ 12/31/2016.
Ã¢â‚¬Â¢ State Route 002 milepost 271.75 Ã¢â‚¬â€œ 272.09
Ã¢â‚¬Â¢ State Route 002 milepost 272.19 Ã¢â‚¬â€œ 272.53
</t>
  </si>
  <si>
    <t>Officer Reported Crashes that occurred on 2 state route segments in Spokane County</t>
  </si>
  <si>
    <t xml:space="preserve">a history of officer reported crashes that occurred on the following state route segments in the City of Bothell and Snohomish County for the period of 1/1/2018 Ã¢â‚¬â€œ available 2018.
Ã¢â‚¬Â¢ State Route 524 (aka 208th St, Maltby Rd, milepost 9.30 Ã¢â‚¬â€œ 9.85)
Ã¢â‚¬Â¢ State Route 527 (aka Bothell Everett Hwy, milepost 3.50 Ã¢â‚¬â€œ 4.00)
</t>
  </si>
  <si>
    <t>Officer Reported Crashes that occurred on 2 state route segments in the City of Bothell and Snohomish County</t>
  </si>
  <si>
    <t xml:space="preserve">a history of officer reported crashes that occurred on or in the vicinity of the following City Street Segments in the City of Olympia for the period of 1/1/2013 Ã¢â‚¬â€œ 12/31/2017.
Ã¢â‚¬Â¢ 9th Ave from Black Lake Blvd to Decatur St
Ã¢â‚¬Â¢ Fern St heading south from 9th Ave to the end of Fern St
Ã¢â‚¬Â¢ Decatur St heading south from 9th Ave to the end of Decatur St (south side) 
</t>
  </si>
  <si>
    <t>Officer Reported Crashes that occurred on 3 City St segments in the City of Olympia</t>
  </si>
  <si>
    <t xml:space="preserve">a history of officer reported crashes that occurred at or in the vicinity of the following intersections and road segments in the City of Vancouver for the period of 1/1/2012 Ã¢â‚¬â€œ available 2017.
Ã¢â‚¬Â¢ 88th St @ Andresen Rd
Ã¢â‚¬Â¢ Andresen Rd @ Padden Pkwy
Ã¢â‚¬Â¢ 64th Ave @ 89th St Ã¢â‚¬â€œ No Reported Crashes
Ã¢â‚¬Â¢ 88th St from 62nd Ave to 64th Ave -  No Reported Crashes
</t>
  </si>
  <si>
    <t>Officer Reported Crashes that occurred on 3 intersections &amp; 1 road segment in the City of Vancouver</t>
  </si>
  <si>
    <t>Matthew Bell</t>
  </si>
  <si>
    <t xml:space="preserve">a history of officer reported crashes that occurred at the following intersections in Clark County for the period of 1/1/2012 Ã¢â‚¬â€œ December 31, 2016.
Ã¢â‚¬Â¢ State Route 503 (aka 117th Ave, milepost 1.71 Ã¢â‚¬â€œ 1.84) @ 99th St
Ã¢â‚¬Â¢State Route 503 (aka 117th Ave, milepost 2.16 Ã¢â‚¬â€œ 2.20) @ 107th St
Ã¢â‚¬Â¢State Route 503 (aka 117th Ave, milepost 2.75 Ã¢â‚¬â€œ 2.88) @ 119th St
</t>
  </si>
  <si>
    <t>Officer Reported Crashes that occurred on 3 intersections in Clark County</t>
  </si>
  <si>
    <t xml:space="preserve">a history of officer reported crashes that occurred at or in the vicinity of the following intersections &amp; road segments in the City of Tacoma &amp; Pierce County for the period of 1/1/2012 Ã¢â‚¬â€œ 12/31/2016. Refer to 2nd tab for County Road Log information.
Ã¢â‚¬Â¢ State Route 7 (aka Mountain Highway E/Pacific Ave S, milepost 46.00 Ã¢â‚¬â€œ 57.16) Ã¢â‚¬â€œ at or within 200 feet of each side street 
Ã¢â‚¬Â¢ Pacific Ave from 9th St to 38th St Ã¢â‚¬â€œ at or within 200 feet of each side street
Ã¢â‚¬Â¢ 25th St from Pacific Ave to G St
Ã¢â‚¬Â¢ 26th St from Pacific Ave to G St
Ã¢â‚¬Â¢ 24th St/Puyallup @ A St
</t>
  </si>
  <si>
    <t>Officer Reported Crashes that occurred on 3 road segments &amp; 1 intersection in the City of Tacoma &amp; Pierce County</t>
  </si>
  <si>
    <t xml:space="preserve">a history of officer reported crashes that occurred on or in the vicinity of the following City Street &amp; State Route Intersections &amp; Road Segments in the City of Pullman for the period of 1/1/2015 Ã¢â‚¬â€œ available 2018.
Ã¢â‚¬Â¢ Crestview St @ Grand Ave &amp; within 500 feet of all approaches of Grand Ave
Ã¢â‚¬Â¢ Crestview St from Grand Ave to Spring St and 500 feet north on Spring St
Ã¢â‚¬Â¢ Crestview St from Spring St to Carolstar Dr &amp; 500 feet east on Carolstar Dr
Ã¢â‚¬Â¢ Harvest Dr from Carolstar Dr to Bishop Blvd
Ã¢â‚¬Â¢ Harvest Dr @ Bishop Blvd &amp; within 500 feet of all approaches of Bishop Blvd
</t>
  </si>
  <si>
    <t>Officer Reported Crashes that occurred on 3 road segments &amp; 2 intersections in the City of Pullman</t>
  </si>
  <si>
    <t xml:space="preserve">a history of officer reported crashes that occurred on the following intersection and road segments in Chelan County and all roads in the City of Cashmere for the period of 1/1/2011 Ã¢â‚¬â€œ 12/31/2016.
Ã¢â‚¬Â¢ State Route 2 (milepost 110.10 Ã¢â‚¬â€œ 110.18) @ County Rd 699 (aka Hay Canyon Rd)/Goodwin Rd
Ã¢â‚¬Â¢ County Highway 699 (aka Hay Canyon Rd, Co Rd #43170, milepost 0.000 Ã¢â‚¬â€œ 1.055) from State Route 2 to end of the County Rd Ã¢â‚¬â€œ No Reported Crashes
Ã¢â‚¬Â¢ Goodwin Rd (Co Rd # 28570, milepost 0.140 Ã¢â‚¬â€œ 0.430) from Ruby St to State Route 2 Ã¢â‚¬â€œ No Reported Crashes
</t>
  </si>
  <si>
    <t>Officer Reported Crashes that occurred on 3 road segments in Chelan County &amp; all roads in the City of Cashmere</t>
  </si>
  <si>
    <t xml:space="preserve">a history of officer reported crashes that occurred on the following road segments in Snohomish County for the period of 1/1/2012 Ã¢â‚¬â€œ available 2017.
Ã¢â‚¬Â¢ State Route 522 (milepost 14.41 Ã¢â‚¬â€œ 18.18) from State Route 9 to Echo Lake Rd
Ã¢â‚¬Â¢ State Route 524 (milepost 14.20 Ã¢â‚¬â€œ 14.56) from Broadway Ave to the end of the State Route 524
Ã¢â‚¬Â¢ Paradise Lake Rd (Co Rd # 92415, milepost 0.000 Ã¢â‚¬â€œ 0.050) from State Route 522 to 91st Ave
</t>
  </si>
  <si>
    <t>Officer Reported Crashes that occurred on 3 road segments in Snohomish County</t>
  </si>
  <si>
    <t xml:space="preserve">a history of officer reported crashes that occurred on the following road segments in the Cities of Kirkland &amp; Redmond for the period of 1/1/2012 Ã¢â‚¬â€œ 12/31/2016.
Ã¢â‚¬Â¢ 85th St/Redmond Way from 600 feet east of 132nd Ave to 128th Ave
Ã¢â‚¬Â¢ 132nd Ave from 84th St to 88th St
Ã¢â‚¬Â¢ 131st Ave from 85th St to 87th St
</t>
  </si>
  <si>
    <t>Officer Reported Crashes that occurred on 3 road segments in the Cities of Kirkland &amp; Redmond</t>
  </si>
  <si>
    <t xml:space="preserve">a history of officer reported crashes that occurred on the following State Route &amp; City Street segments in the Cities of Seattle, Shoreline, Lynnwood, and Mountlake Terrace for the period of 1/1/2012 Ã¢â‚¬â€œ 06/30/2017.
Ã¢â‚¬Â¢ Interstate 005 (milepost 172.00 Ã¢â‚¬â€œ 182.00, including mainline, ramps, and ramp terminals)
Ã¢â‚¬Â¢ State Route 523 (milepost 0.00 Ã¢â‚¬â€œ 1.63) from State Route 099 to 17th Ave
Ã¢â‚¬Â¢ 5th Ave from 130th St in Seattle to 151st St in Shoreline
</t>
  </si>
  <si>
    <t>Officer Reported Crashes that occurred on 3 road segments in the Cities of Seattle, Shoreline, Lynnwood, and Mountlake Terrace.</t>
  </si>
  <si>
    <t xml:space="preserve">a map of officer reported crashes that occurred on or in the vicinity of the following road segments in the Cities of Snoqualmie, North Bend &amp; King County for the period of 1/1/2013 Ã¢â‚¬â€œ 12/31/2017.
Ã¢â‚¬Â¢Snoqualmie Parkway from State Route 90 westbound ramps to Jacobia St
Ã¢â‚¬Â¢State Route 90 (milepost 22.00 Ã¢â‚¬â€œ 31.00)
Ã¢â‚¬Â¢State Route 18 (milepost 26.30 Ã¢â‚¬â€œ 27.91) from Raging River to the end of State Route 18 Route
</t>
  </si>
  <si>
    <t xml:space="preserve">Officer Reported Crashes that occurred on 3 road segments in the Cities of Snoqualmie, North Bend &amp; King Co </t>
  </si>
  <si>
    <t xml:space="preserve">maps of officer reported crashes that occurred on or in the vicinity of the following road segments in the Cities of Snoqualmie, North Bend &amp; King County for the period of 1/1/2013 Ã¢â‚¬â€œ 12/31/2017.
Ã¢â‚¬Â¢Snoqualmie Parkway from State Route 90 westbound ramps to Jacobia St
Ã¢â‚¬Â¢State Route 90 (milepost 22.00 Ã¢â‚¬â€œ 31.00)
Ã¢â‚¬Â¢State Route 18 (milepost 26.30 Ã¢â‚¬â€œ 27.91) from Raging River to the end of State Route 18 Route
</t>
  </si>
  <si>
    <t>Officer Reported Crashes that occurred on 3 road segments in the Cities Snoqualmie, North Bend, &amp; King County</t>
  </si>
  <si>
    <t xml:space="preserve">a history and summary of officer reported crashes that occurred on the following road segments in the City of Bellingham for the period of 1/1/2010 Ã¢â‚¬â€œ available 2017.
Ã¢â‚¬Â¢ Monroe St from Lafayette St to Meridian St
Ã¢â‚¬Â¢ Eldridge Ave from Nequalicum Ave to Broadway
Ã¢â‚¬Â¢ F St from Holly St to Cornwall Ave
</t>
  </si>
  <si>
    <t>Officer Reported Crashes that occurred on 3 road segments in the City of Bellingham</t>
  </si>
  <si>
    <t xml:space="preserve">a history of officer reported crashes that occurred on the following road segments in the City of Leavenworth &amp; Chelan County for the period of 1/1/2012 Ã¢â‚¬â€œ 12/31/2016.
Ã¢â‚¬Â¢ State Route (SR) 2 (aka Cascade Loops, milepost (mp) 100.26 Ã¢â‚¬â€œ 101.00) from SR 209 (aka Chumstick Hwy) to SR 2 mp 101.00
Ã¢â‚¬Â¢ River Bend Dr from SR 2 to Ward Strasse Rd
Ã¢â‚¬Â¢ Ward Strasse Rd from River Bend Dr to Safeway Ã¢â‚¬â€œ No Reported Crashes
</t>
  </si>
  <si>
    <t>Officer Reported Crashes that occurred on 3 road segments in the City of Leavenworth &amp; Chelan County</t>
  </si>
  <si>
    <t>a history of officer reported crashes that occurred at or in the vicinity of 3 road segments in the City of Mercer Island for the period of 1/1/2012 Ã¢â‚¬â€œ available 2017.</t>
  </si>
  <si>
    <t>Officer Reported Crashes that occurred on 3 road segments in the City of Mercer Island</t>
  </si>
  <si>
    <t xml:space="preserve">a history of officer reported crashes that occurred on or in the vicinity of the following road segments in the City of Mountlake Terrace for the period of 1/1/2012 Ã¢â‚¬â€œ available 2017.
Ã¢â‚¬Â¢ 48th Ave from 244th St to 212th St
Ã¢â‚¬Â¢ 216th Pl from 50th Pl to 48th Ave
Ã¢â‚¬Â¢ 216th St from 48th Ave to 44th Ave
</t>
  </si>
  <si>
    <t>Officer Reported Crashes that occurred on 3 road segments in the City of Mountlake Terrace</t>
  </si>
  <si>
    <t xml:space="preserve">a history of officer reported crashes that occurred on or in the vicinity of the following road segment in the City of Sequim for the period of 1/1/2015 Ã¢â‚¬â€œ 12/31/2017.
Ã¢â‚¬Â¢	Washington St from Blake Ave to Brown Rd
Ã¢â‚¬Â¢	Brown Rd from Washington St to Hammond St
Ã¢â‚¬Â¢	Hammond St from Brown Rd to Still Rd Ã¢â‚¬â€œ No Reported Crashes 
</t>
  </si>
  <si>
    <t>Officer Reported Crashes that occurred on 3 road segments in the City of Sequim</t>
  </si>
  <si>
    <t xml:space="preserve">a history of officer reported crashes that occurred on the following road segments in Whatcom County for the period of 1/1/2014 Ã¢â‚¬â€œ 12/31/2016.
Ã¢â‚¬Â¢ Smith Rd (Co Rd # 75080, milepost 2.480 Ã¢â‚¬â€œ 3.970) from Aldrich Rd to State Route 539
Ã¢â‚¬Â¢ Smith Rd (Co Rd # 55080, milepost 0.000 Ã¢â‚¬â€œ 1.960) from State Route 539 to Hannegan Rd
Ã¢â‚¬Â¢ State Route 539 (milepost 2.46 Ã¢â‚¬â€œ 4.56) from Axton Rd to Kelly Rd
</t>
  </si>
  <si>
    <t>Officer Reported Crashes that occurred on 3 road segments in Whatcom County</t>
  </si>
  <si>
    <t>Timothy C. Woods</t>
  </si>
  <si>
    <t xml:space="preserve">a history of officer reported crashes that occurred on the following State Route segments (mainline only) in the Cities of Wenatchee, East Wenatchee, Chelan County &amp; Douglas County for the period of 1/1/2006 Ã¢â‚¬â€œ 12/31/2016.
Ã¢â‚¬Â¢ State Route 2 (milepost 118.69 Ã¢â‚¬â€œ 127.86) from State Route 285 WB off ramp to State Route 2 wye conn
Ã¢â‚¬Â¢ State Route 28 (aka Sunset Hwy, milepost 0.00B Ã¢â‚¬â€œ 3.84B) from State Route 2 to State Route 28 Couplet Wenatchee Intersection
Ã¢â‚¬Â¢ State Route 28 Couplet Wenatchee (aka Sunset Hwy, milepost 4.25 Ã¢â‚¬â€œ 4.58) Entire Route
Ã¢â‚¬Â¢ State Route 285 (aka Chelan Ave, milepost 0.00 Ã¢â‚¬â€œ 5.04) Entire Route
</t>
  </si>
  <si>
    <t>Officer Reported Crashes that occurred on 3 State Route road segments in the City of East Wenatchee, Chelan &amp; Douglas County</t>
  </si>
  <si>
    <t>a history of officer reported crashes that occurred on 300th St (Co Rd # 97890, milepost 0.230 Ã¢â‚¬â€œ 0.860) from Brandstrom Rd/Hall Rd to 16th Ave in Snohomish County for the period of 1/1/2012 Ã¢â‚¬â€œ 12/31/2016.</t>
  </si>
  <si>
    <t>Officer Reported Crashes that occurred on 300th St from Brandstrom Rd to 16th Ave</t>
  </si>
  <si>
    <t>a history of officer reported crashes that occurred at or in the vicinity of multiple locations in the Cities of Kirkland, Redmond &amp; Seattle for the period of 1/1/2012 Ã¢â‚¬â€œ 12/31/2016.</t>
  </si>
  <si>
    <t>Officer Reported Crashes that occurred on 4 road segments &amp; 11 intersections in the Cities of Redmond, Seattle &amp; Kirkland</t>
  </si>
  <si>
    <t xml:space="preserve">a history of officer reported crashes that occurred on or in the vicinity of the following road segments in the City of Vancouver for the period of 1/1/2012 Ã¢â‚¬â€œ available 2017.
Ã¢â‚¬Â¢ 5th St from Columbia St to Washington St/SR 005 S600029 (milepost 0.00 Ã¢â‚¬â€œ 0.04)/SR 014 Q100000 (milepost 0.00 Ã¢â‚¬â€œ 0.04)
Ã¢â‚¬Â¢ 4th St from Columbia St to Washington St
Ã¢â‚¬Â¢ Columbia St from 5th St to 4th St
Ã¢â‚¬Â¢ Washington St from 5th St/SR 005 S600029 (milepost 0.00 Ã¢â‚¬â€œ 0.04)/SR 014 Q100000 (milepost 0.00 Ã¢â‚¬â€œ 0.04) to 4th St
</t>
  </si>
  <si>
    <t>Officer Reported Crashes that occurred on 4 road segments in the City of Vancouver</t>
  </si>
  <si>
    <t>a history of officer reported crashes that occurred on or in the vicinity of 40th St from Island Crest Way to Gallagher Rd for the period of 1/1/2012 Ã¢â‚¬â€œ available 2017.</t>
  </si>
  <si>
    <t>Officer Reported Crashes that occurred on 40th St from Island Crest Way to Gallagher Hill Rd</t>
  </si>
  <si>
    <t>Martin Dobson</t>
  </si>
  <si>
    <t>a history of officer reported crashes that occurred at or in the vicinity of 41st St @ Elwood Dr in the City of University Place for the period of 12/04/2017.</t>
  </si>
  <si>
    <t>Officer Reported Crashes that occurred on 41st St @ Elwood Dr in University Place</t>
  </si>
  <si>
    <t>a history of officer reported crashes that occurred on or in the vicinity of 43rd Way Road Segment in the City of Issaquah for the period of 05/18/2007 Ã¢â‚¬â€œ 11/13/2013.</t>
  </si>
  <si>
    <t>Officer Reported Crashes that occurred on 43rd Way in the City of Issaquah</t>
  </si>
  <si>
    <t xml:space="preserve">a history of officer reported crashes that occurred on the following road segments in Kitsap County Clark County for the period of 1/1/2012 Ã¢â‚¬â€œ 12/31/2016.
Ã¢â‚¬Â¢ SR 303LX00766 (aka Ridgetop Blvd, milepost 0.00 Ã¢â‚¬â€œ 0.07) from south of SR 303 EB on &amp; off ramps to SR 303 WB on &amp; off ramps
Ã¢â‚¬Â¢ SR 303P100747 (milepost 0.00 Ã¢â‚¬â€œ 0.19) from SR 303 WB mainline to Ridgetop Blvd Ã¢â‚¬â€œ No Reported Crashes
Ã¢â‚¬Â¢ SR 303Q100799 (milepost 0.00 Ã¢â‚¬â€œ 0.32) from Ridgetop Blvd to SR 303 mainline
Ã¢â‚¬Â¢ SR 303R100787 (milepost 0.00 Ã¢â‚¬â€œ 0.20) from SR 303 EB mainline to Ridgetop Blvd
Ã¢â‚¬Â¢ SR 303S100721 (milepost 0.00 Ã¢â‚¬â€œ 0.47) from Ridgetop Blvd to SR 303 EB mainline
</t>
  </si>
  <si>
    <t>Officer Reported Crashes that occurred on 5 road segments in Kitsap County</t>
  </si>
  <si>
    <t xml:space="preserve">a history of officer reported crashes that occurred on or in the vicinity of the following road segments in the City of Clarkston &amp; Asotin County for the period of 1/1/2015 Ã¢â‚¬â€œ available 2018.
Ã¢â‚¬Â¢ State Route 12 (aka Bridge St, Lewis and Clark Trail Hwy, milepost 432.10 Ã¢â‚¬â€œ 433.18)
Ã¢â‚¬Â¢ Poplar St (Co Rd # 04620, milepost 0.395 Ã¢â‚¬â€œ 0.980) from 500 feet west of 15th St (Co Rd #03128) to 500 feet east of 13th St
Ã¢â‚¬Â¢ 15th St (Co Rd # 03128, milepost 0.000 Ã¢â‚¬â€œ 0.225) from 500 feet south of Poplar St (Co Rd # 04620) to State Route 128 (aka Red Wolf Xing, milepost 0.00 Ã¢â‚¬â€œ 0.05)
Ã¢â‚¬Â¢ 14th St @ Poplar to 500 feet south &amp; 500 feet north of State Route 12 (aka Bridge St)
Ã¢â‚¬Â¢ 13th St @ Poplar to 500 feet south &amp; 500 feet north of State Route 12 (aka Bridge St)
</t>
  </si>
  <si>
    <t>Officer Reported Crashes that occurred on 5 road segments in the City of Clarkston &amp; Asotin County</t>
  </si>
  <si>
    <t xml:space="preserve">a history of officer reported crashes that occurred on or in the vicinity of the following road segments in the City of Snoqualmie &amp; King County for the period of 1/1/2012 Ã¢â‚¬â€œ 12/31/2016.
Ã¢â‚¬Â¢	Snoqualmie Parkway from State Route 90 eastbound ramps to State Route 202 (aka Railroad, Ave, milepost 26.13 Ã¢â‚¬â€œ 26.24)
Ã¢â‚¬Â¢	State Route 202 (aka Railroad Ave, milepost 25.93 Ã¢â‚¬â€œ 27.64) from Mill Pond Rd to Meadowbrook Way
Ã¢â‚¬Â¢	Mill Pond Rd from State Route 202 (aka Railroad Ave, milepost 25.93 Ã¢â‚¬â€œ 25.97) to Reinig Rd
Ã¢â‚¬Â¢	Meadowbrook Way from State Route 202 (aka Railroad Ave, milepost 27.58 Ã¢â‚¬â€œ 27.64) to Reinig Rd
Ã¢â‚¬Â¢	Reinig Rd from Mill Pond Rd to Reinig Rd
Ã¢â‚¬Â¢	396th Dr (Co Rd # 87430, milepost 1.720 Ã¢â‚¬â€œ 2.940) from 60th St to Reinig Rd
</t>
  </si>
  <si>
    <t>Officer Reported Crashes that occurred on 6 road segments in the City of Snoqualmie &amp; King Co</t>
  </si>
  <si>
    <t xml:space="preserve">a history of officer reported crashes that occurred on a county road segment in Pierce County for the period of 1/1/2015 Ã¢â‚¬â€œ 12/31/2017.
Ã¢â‚¬Â¢ Sumner Ã¢â‚¬â€œ Buckley Hwy (Co Rd # 98740, milepost 0.860 Ã¢â‚¬â€œ 1.840) from 192nd Ave to Kelly Lake Rd (Co Rd # 88730, milepost 0.000 Ã¢â‚¬â€œ 0.020)
</t>
  </si>
  <si>
    <t>Officer Reported Crashes that occurred on a county road segment in Pierce County</t>
  </si>
  <si>
    <t xml:space="preserve">a history of officer reported crashes that occurred on the following road segments in Island County for the period of 1/1/2002 Ã¢â‚¬â€œ 11/13/2013.
Ã¢â‚¬Â¢ Sunrise Blvd (Co Rd # 98190, milepost 0.000 Ã¢â‚¬â€œ 1.620) from State Route 532 (milepost 0.00 Ã¢â‚¬â€œ 0.03) to Shumway Rd
</t>
  </si>
  <si>
    <t>Officer Reported Crashes that occurred on a road segment in Island County</t>
  </si>
  <si>
    <t xml:space="preserve">a history of officer reported crashes that occurred on or in the vicinity of the following road segment in the City of Redmond for the period of 1/1/2010 Ã¢â‚¬â€œ 12/31/2017.
Ã¢â‚¬Â¢ 51st from State Route 520 eastbound ramp to 156th Ave
</t>
  </si>
  <si>
    <t>Officer Reported Crashes that occurred on a road segment in the City of Redmond</t>
  </si>
  <si>
    <t xml:space="preserve">a history of officer reported crashes that occurred at or in the vicinity of the following city street and state route segments in the City of Seattle for the period of 1/1/2014 Ã¢â‚¬â€œ 12/31/2016.
Ã¢â‚¬Â¢ State Route 5 (milepost 162.53 Ã¢â‚¬â€œ 163.36) 
Ã¢â‚¬Â¢ Seattle Bridge &amp; Spokane St from State Route 5 to Fauntleroy Way
</t>
  </si>
  <si>
    <t>Officer Reported Crashes that occurred on a State Route 5 (mp 162.53 - 163.36) segment and Seattle Bridge &amp; Spokane St road segment in the City of Seattle</t>
  </si>
  <si>
    <t xml:space="preserve">a history of officer reported crashes that occurred on or in the vicinity of the following road segment in the City of Bellingham for the period of 1/1/2006 Ã¢â‚¬â€œ 12/31/2009.
Ã¢â‚¬Â¢ Alabama St from Cornwall Ave to Electric Ave/North Shore Dr
</t>
  </si>
  <si>
    <t>Officer Reported Crashes that occurred on Alabama St from Cornwall Ave To Electric Ave/North Shore Dr</t>
  </si>
  <si>
    <t>Michael Kosa</t>
  </si>
  <si>
    <t>a history of officer reported crashes that occurred on all city streets and state routes in the City of Sumner for the period of 1/1/2014 Ã¢â‚¬â€œ 12/31/2016.</t>
  </si>
  <si>
    <t>Officer Reported Crashes that occurred on all City St and State Routes in the City of Sumer</t>
  </si>
  <si>
    <t>Monica Whitman</t>
  </si>
  <si>
    <t>a history of officer reported crashes that occurred on all city streets in King County for the period of 1/1/2014 Ã¢â‚¬â€œ 12/31/2016.</t>
  </si>
  <si>
    <t>Officer Reported Crashes that occurred on all city streets in King County</t>
  </si>
  <si>
    <t>Town of La Conner, Public Works</t>
  </si>
  <si>
    <t>Brian Lease</t>
  </si>
  <si>
    <t>a history of officer reported crashes that occurred on all city streets in Skagit County for the period of 1/1/2014 Ã¢â‚¬â€œ 12/31/2016.</t>
  </si>
  <si>
    <t>Officer Reported Crashes that occurred on all city streets in Skagit County</t>
  </si>
  <si>
    <t>a history of officer reported crashes that occurred on all city streets in the Cities of Forks, Mossyrock, North Bonneville, Toledo, Vader, Westport &amp; Yacolt for the period of 1/1/2014 Ã¢â‚¬â€œ 12/31/2016.</t>
  </si>
  <si>
    <t>Officer Reported Crashes that occurred on all city streets in the Cities of Forks, Mossyrock, North Bonneville, Toledo, Vader, Westport &amp; Yacolt</t>
  </si>
  <si>
    <t>a history of officer reported crashes that occurred on all city streets in the City of Auburn for the period of 1/1/2014 Ã¢â‚¬â€œ 12/31/2016.</t>
  </si>
  <si>
    <t>Officer Reported Crashes that occurred on all city streets in the City of Auburn</t>
  </si>
  <si>
    <t>a history of officer reported crashes that occurred on all City Streets in the City of Bellevue for the period of 1/1/2016 Ã¢â‚¬â€œ 12/31/2016.</t>
  </si>
  <si>
    <t>Officer Reported Crashes that occurred on all City Streets in the City of Bellevue</t>
  </si>
  <si>
    <t>a history of officer reported crashes that occurred on all city streets in the City of Bellevue for the period of 1/1/2017 Ã¢â‚¬â€œ available 2017.</t>
  </si>
  <si>
    <t>a history of officer reported crashes that occurred on all City Streets in the City of Burien for the period of 1/1/2011 Ã¢â‚¬â€œ 12/31/2016.</t>
  </si>
  <si>
    <t>Officer Reported Crashes that occurred on all City Streets in the City of Burien</t>
  </si>
  <si>
    <t>a history of officer reported crashes that occurred on all city streets in the City of Carnation for the period of 1/1/2014 Ã¢â‚¬â€œ 12/31/2016.</t>
  </si>
  <si>
    <t>Officer Reported Crashes that occurred on all city streets in the City of Carnation</t>
  </si>
  <si>
    <t>Michael Barta</t>
  </si>
  <si>
    <t>a history of officer reported crashes that occurred on all city streets in the City of College Place for the period of 1/1/2014 Ã¢â‚¬â€œ 12/31/2016.</t>
  </si>
  <si>
    <t>Officer Reported Crashes that occurred on all city streets in the City of College Place</t>
  </si>
  <si>
    <t>a history of officer reported crashes that occurred on all city streets in the City of Concrete for the period of 1/1/2014 Ã¢â‚¬â€œ 12/31/2016.</t>
  </si>
  <si>
    <t>Officer Reported Crashes that occurred on all city streets in the City of Concrete</t>
  </si>
  <si>
    <t>a history of officer reported crashes that occurred on all city streets in the City of East Wenatchee for the period of 1/1/2014 Ã¢â‚¬â€œ 12/31/2016.</t>
  </si>
  <si>
    <t>Officer Reported Crashes that occurred on all city streets in the City of East Wenatchee</t>
  </si>
  <si>
    <t>Annette Misiurak</t>
  </si>
  <si>
    <t>a history of officer reported crashes that occurred on all city streets in the City of Gig Harbor for the period of 1/1/2014 Ã¢â‚¬â€œ 12/31/2016.</t>
  </si>
  <si>
    <t>Officer Reported Crashes that occurred on all City Streets in the City of Gig Harbor</t>
  </si>
  <si>
    <t>Kent Vaughan</t>
  </si>
  <si>
    <t>a history of officer reported crashes that occurred on all city streets in the City of Kenmore for the period of 1/1/2014 Ã¢â‚¬â€œ 12/31/2016.</t>
  </si>
  <si>
    <t>Officer Reported Crashes that occurred on all city streets in the City of Kenmore</t>
  </si>
  <si>
    <t>a history of officer reported crashes that occurred on all city streets in the City of Kettle Falls and all roads in the City of Odessa for the period of 1/1/2014 Ã¢â‚¬â€œ 12/31/2016.</t>
  </si>
  <si>
    <t xml:space="preserve">Officer Reported Crashes that occurred on all city streets in the City of Kettle Falls &amp; all roads in the City of Odessa
</t>
  </si>
  <si>
    <t xml:space="preserve">a history of officer reported crashes that occurred on all city streets in the City of La Conner for the period of 1/1/2014 Ã¢â‚¬â€œ 12/31/2016.
</t>
  </si>
  <si>
    <t>Officer Reported Crashes that occurred on all city streets in the City of La Conner</t>
  </si>
  <si>
    <t>a history of officer reported crashes that occurred on all city streets in the City of Lake Stevens for the period of 1/1/2014 Ã¢â‚¬â€œ 12/31/2016.</t>
  </si>
  <si>
    <t>Officer Reported Crashes that occurred on all city streets in the City of Lake Stevens</t>
  </si>
  <si>
    <t>Darrell Smith</t>
  </si>
  <si>
    <t>a history of officer reported crashes that occurred on all city streets in the City of Mill Creek for the period of 1/1/2014 Ã¢â‚¬â€œ 12/31/2016.</t>
  </si>
  <si>
    <t>Officer Reported Crashes that occurred on all City Streets in the City of Mill Creek</t>
  </si>
  <si>
    <t xml:space="preserve">Karmal Mahmoud </t>
  </si>
  <si>
    <t>Officer Reported Crashes that occurred on all city streets in the City of Mill Creek</t>
  </si>
  <si>
    <t>Richard Law</t>
  </si>
  <si>
    <t>a history of officer reported crashes that occurred on all city streets in the City of Moses Lake for the period of 1/1/2014 Ã¢â‚¬â€œ 12/31/2016.</t>
  </si>
  <si>
    <t>Officer Reported Crashes that occurred on all city streets in the City of Moses Lake</t>
  </si>
  <si>
    <t>Tom Mohr</t>
  </si>
  <si>
    <t>a history of officer reported crashes that occurred on all city streets in the City of North Bend for the period of 1/1/2014 Ã¢â‚¬â€œ 12/31/2016.</t>
  </si>
  <si>
    <t>Officer Reported Crashes that occurred on all city streets in the City of North Bend</t>
  </si>
  <si>
    <t>a history of officer reported crashes that occurred on all city streets in the City of Pacific for the period of 1/1/2014 Ã¢â‚¬â€œ 12/31/2016.</t>
  </si>
  <si>
    <t>Officer Reported Crashes that occurred on all city streets in the City of Pacific</t>
  </si>
  <si>
    <t>Jim Storment</t>
  </si>
  <si>
    <t>a history of officer reported crashes that occurred in all city streets in the City of Seattle for the period of 1/1/2014 Ã¢â‚¬â€œ 12/31/2016.</t>
  </si>
  <si>
    <t>Officer Reported Crashes that occurred on all city streets in the City of Seattle</t>
  </si>
  <si>
    <t>a history of officer reported crashes that occurred on all city streets in the City of Tieton for the period of 1/1/2012 Ã¢â‚¬â€œ 12/31/2016.</t>
  </si>
  <si>
    <t>Officer Reported Crashes that occurred on all city streets in the City of Tieton</t>
  </si>
  <si>
    <t>a history of officer reported crashes that occurred on all city streets in the City of Tumwater for the period of 1/1/2012 Ã¢â‚¬â€œ 12/31/2016.</t>
  </si>
  <si>
    <t>Officer Reported Crashes that occurred on all city streets in the City of Tumwater</t>
  </si>
  <si>
    <t>a history of officer reported crashes that occurred on all City Streets in the City of University Place for the period of 1/1/2015 Ã¢â‚¬â€œ available 2017.</t>
  </si>
  <si>
    <t>Officer Reported Crashes that occurred on all city streets in the City of University Place</t>
  </si>
  <si>
    <t>a history of officer reported crashes that occurred on all city streets in the City of Washougal for the period of 1/1/2014 Ã¢â‚¬â€œ 12/31/2016.</t>
  </si>
  <si>
    <t>Officer Reported Crashes that occurred on all city streets in the City of Washougal</t>
  </si>
  <si>
    <t xml:space="preserve">a history and summary of officer reported crashes that occurred at or in the following intersections &amp; road segment in the City of Bellingham for the period of 1/1/2014 Ã¢â‚¬â€œ 12/31/2017.
Ã¢â‚¬Â¢ All city streets
Ã¢â‚¬Â¢ State Route 542 (aka Sunset Dr, milepost 0.02 Ã¢â‚¬â€œ 0.24)
Ã¢â‚¬Â¢ Sammish Way from Bill McDonald Pkwy to Maple St
Ã¢â‚¬Â¢ Maple St from Otis St to Ellis St
</t>
  </si>
  <si>
    <t>Officer Reported Crashes that occurred on all city streets, SR 542 mp 0.02 - 0.24, and 2 road segments in the City of Bellingham</t>
  </si>
  <si>
    <t>Exeltech</t>
  </si>
  <si>
    <t>Officer Reported Crashes that occurred on all City Sts in the City of Gig Harbor</t>
  </si>
  <si>
    <t>Douglas County Transportation and Land Services</t>
  </si>
  <si>
    <t>Justin Roozen</t>
  </si>
  <si>
    <t>a history of officer reported crashes that occurred on all county roads in Douglas County for the period of 1/1/2014 Ã¢â‚¬â€œ 12/31/2016.</t>
  </si>
  <si>
    <t>Officer Reported Crashes that occurred on all county roads in Douglas County</t>
  </si>
  <si>
    <t>a history of officer reported crashes that occurred on all county roads in King County for the period of 1/1/2015 Ã¢â‚¬â€œ 12/31/2017.</t>
  </si>
  <si>
    <t>Officer Reported Crashes that occurred on all county roads in King County</t>
  </si>
  <si>
    <t>a history of officer reported crashes that occurred on all county roads in Pierce for the period of 1/1/2014 Ã¢â‚¬â€œ 12/31/2016.</t>
  </si>
  <si>
    <t>Officer Reported Crashes that occurred on all county roads in Pierce County</t>
  </si>
  <si>
    <t>Spokane County Public Works</t>
  </si>
  <si>
    <t>Patrick Martin</t>
  </si>
  <si>
    <t>a history of officer reported crashes that occurred on all county roads in Spokane County for the period of 1/1/2014 Ã¢â‚¬â€œ 12/31/2016.</t>
  </si>
  <si>
    <t>Officer Reported Crashes that occurred on all county roads in Spokane County</t>
  </si>
  <si>
    <t>Kendra Gilbert</t>
  </si>
  <si>
    <t>a summary of officer reported crashes that occurred on State Route 26 (mainline only, milepost 0.00 Ã¢â‚¬â€œ 133.53) and State Route 195 (mainline only, milepost 0.00B Ã¢â‚¬â€œ 95.99) for the period of 1/1/2008 Ã¢â‚¬â€œ available 2017.</t>
  </si>
  <si>
    <t>Officer Reported Crashes that occurred on all of State Route 26 &amp; State Route 195</t>
  </si>
  <si>
    <t>a history of officer reported crashes that occurred on all roads (excluding Interstate 5) in the City of Shoreline for the period of 1/1/2010 Ã¢â‚¬â€œ available 2018.</t>
  </si>
  <si>
    <t>Officer Reported Crashes that occurred on all roads (excluding Interstate 5) in the City of  Shoreline</t>
  </si>
  <si>
    <t>a history of officer reported crashes that occurred on all roads (excluding state routes with limited access) in the City of Arlington for the period of 1/1/2012 Ã¢â‚¬â€œ 12/31/2016.</t>
  </si>
  <si>
    <t>Officer Reported Crashes that occurred on all roads (excluding state route with limited access) in the City of Arlington</t>
  </si>
  <si>
    <t>a history of officer reported crashes that occurred on all roads (excluding state routes with limited access in the City of Monroe for the period of 1/1/2012 Ã¢â‚¬â€œ 12/31/2016.</t>
  </si>
  <si>
    <t xml:space="preserve">Officer Reported Crashes that occurred on all roads (excluding state routes with limited access) in the city of Monroe
</t>
  </si>
  <si>
    <t>a history of officer reported crashes that occurred on all roads in the Cities of Cle Elum, Grandview, Harrah, Moxee, Naches, Pasco, Prosser, Selah, South Cle Elum, Sunnyside, Tieton, Toppenish, Union Gap, Yakima, and Zillah for the period of 1/1/2014 Ã¢â‚¬â€œ 12/31/2016.</t>
  </si>
  <si>
    <t>Officer Reported Crashes that occurred on all roads in 16 Cities</t>
  </si>
  <si>
    <t>James R. Dearman</t>
  </si>
  <si>
    <t>a history of officer reported crashes that occurred on all roads in Benton County for the period of 1/1/2012 Ã¢â‚¬â€œ available 2017.</t>
  </si>
  <si>
    <t>Officer Reported Crashes that occurred on all roads in Benton County</t>
  </si>
  <si>
    <t xml:space="preserve">a history of officer reported crashes that occurred on all roads in the City of Kent for the period of 1/1/2017 Ã¢â‚¬â€œ 12/31/2017.
</t>
  </si>
  <si>
    <t>Officer Reported Crashes that occurred on all roads in city of Kent</t>
  </si>
  <si>
    <t>Columbia University</t>
  </si>
  <si>
    <t>a history of officer reported crashes that occurred on all roads in Clark, King, Kitsap, Pierce and Snohomish Counties for the period of 1/1/2016 Ã¢â‚¬â€œ 12/31/2017.</t>
  </si>
  <si>
    <t>Officer Reported Crashes that occurred on all roads in Clark, King, Kitsap, Pierce &amp; Snohomish Counties</t>
  </si>
  <si>
    <t>Saumya Amarasiri</t>
  </si>
  <si>
    <t>a history of officer reported crashes that occurred on all roads in Clark, King, Pierce, Snohomish, Spokane &amp; Thurston Counties for the period of 07/01/2016 Ã¢â‚¬â€œ 02/28/2017.</t>
  </si>
  <si>
    <t>Officer Reported Crashes that occurred on all roads in Clark, King, Pierce, Snohomish, Spokane &amp; Thurston Counties</t>
  </si>
  <si>
    <t>Ken Pearrow</t>
  </si>
  <si>
    <t>a history and Geodatabase of officer reported crashes that occurred on all roads in Cowlitz County for the period of 1/1/2010 Ã¢â‚¬â€œ 12/31/2016.</t>
  </si>
  <si>
    <t>Officer Reported Crashes that occurred on all roads in Cowlitz County</t>
  </si>
  <si>
    <t>a history of officer reported crashes that occurred on all roads (excluding state routes with limited access) in the City of Federal Way for the period of 1/1/2012 Ã¢â‚¬â€œ 12/31/2016.</t>
  </si>
  <si>
    <t>Officer Reported Crashes that occurred on all roads in Federal Way</t>
  </si>
  <si>
    <t>University of Wisconsin-Madison</t>
  </si>
  <si>
    <t>a history of officer reported crashes that occurred on all roads in King County for the period of 1/1/2001 Ã¢â‚¬â€œ 12/31/2016.</t>
  </si>
  <si>
    <t>Officer Reported Crashes that occurred on all roads in King County</t>
  </si>
  <si>
    <t>a history of officer reported crashes that occurred on all roads in Kitsap County for the period of 1/1/2011 Ã¢â‚¬â€œ 12/31/2016.</t>
  </si>
  <si>
    <t>Officer Reported Crashes that occurred on all roads in Kitsap County</t>
  </si>
  <si>
    <t>Community Atributes Inc.</t>
  </si>
  <si>
    <t>Madalina Calen</t>
  </si>
  <si>
    <t>a history of officer reported crashes that occurred on all roads in Kitsap County for the period of 1/1/2006 Ã¢â‚¬â€œ 12/31/2016.</t>
  </si>
  <si>
    <t>a history of officer reported crashes that occurred on all roads in Kitsap County for the period of 1/1/2015 Ã¢â‚¬â€œ 12/31/2017.</t>
  </si>
  <si>
    <t>Samuel Klump</t>
  </si>
  <si>
    <t>a history of officer reported crashes that occurred on all roads in Klickitat County for the period of 1/1/2008 Ã¢â‚¬â€œ 12/31/2017.</t>
  </si>
  <si>
    <t>Officer Reported Crashes that occurred on all roads in Klickitat County</t>
  </si>
  <si>
    <t>a history and summary of officer reported crashes that occurred on all roads in Okanogan County for the period of 1/1/2012 Ã¢â‚¬â€œ 01/01/2016.</t>
  </si>
  <si>
    <t>Officer Reported Crashes that occurred on all roads in Okanogan County</t>
  </si>
  <si>
    <t>Pend Oreille County Public Works Department</t>
  </si>
  <si>
    <t>Gursimran Singh</t>
  </si>
  <si>
    <t>a history of officer reported crashes that occurred on all roads in Pend Oreille County for the period of 1/1/2011 Ã¢â‚¬â€œ 12/31/2016.</t>
  </si>
  <si>
    <t>Officer Reported Crashes that occurred on all roads in Pend Oreille County</t>
  </si>
  <si>
    <t>a history of officer reported crashes that occurred on all roads in San Juan County for the period of 1/1/2012 Ã¢â‚¬â€œ 12/31/2016.</t>
  </si>
  <si>
    <t>Officer Reported Crashes that occurred on all roads in San Juan County</t>
  </si>
  <si>
    <t>a history of officer reported crashes that occurred on all roads in Skagit County for the period of 1/1/2014 Ã¢â‚¬â€œ 12/31/2016.</t>
  </si>
  <si>
    <t>Officer Reported Crashes that occurred on all roads in Skagit County</t>
  </si>
  <si>
    <t>a history of officer reported crashes that occurred on all roads in Spokane County for the period of 1/1/2016 Ã¢â‚¬â€œ 12/31/2016.</t>
  </si>
  <si>
    <t>Officer Reported Crashes that occurred on all roads in Spokane County</t>
  </si>
  <si>
    <t>a history of officer reported crashes that occurred on all roads in the Cities of Albion, Connell, Dayton &amp; Endicott for the period of 1/1/2012 Ã¢â‚¬â€œ available 2017.</t>
  </si>
  <si>
    <t>Officer Reported Crashes that occurred on all roads in the Cities of Albion, Connell, Dayton &amp; Endicott</t>
  </si>
  <si>
    <t>City of Bingen</t>
  </si>
  <si>
    <t>Cindy Marbut</t>
  </si>
  <si>
    <t>a history of officer reported crashes that occurred on all roads (excluding state routes with limited access) in the Cities of Bingen, Goldendale and White Salmon for the period of 1/1/2012 Ã¢â‚¬â€œ 12/31/2016.</t>
  </si>
  <si>
    <t>Officer Reported Crashes that occurred on all roads in the Cities of Bingen, Goldendale and White Salmon</t>
  </si>
  <si>
    <t>a history of officer reported crashes that occurred on all roads in the Cities of Chewelah and Springdale for the period of 1/1/2014 Ã¢â‚¬â€œ 12/31/2016.</t>
  </si>
  <si>
    <t>Officer Reported Crashes that occurred on all roads in the Cities of Chewelah &amp; Springdale</t>
  </si>
  <si>
    <t>a history of officer reported crashes that occurred on all roads in the Cities of Des Moines, Milton and Sea Tac for the period of 1/1/2013 Ã¢â‚¬â€œ available 2017.</t>
  </si>
  <si>
    <t>Officer Reported Crashes that occurred on all roads in the Cities of Des Moines, Milton &amp; Sea Tac</t>
  </si>
  <si>
    <t>a history of officer reported crashes that occurred on the following roads in the Cities of Federal Way, Fife, and Milton for the period of 1/1/2012 Ã¢â‚¬â€œ available 2017.</t>
  </si>
  <si>
    <t>Officer Reported Crashes that occurred on all roads in the Cities of Federal Way, Fife &amp; Milton</t>
  </si>
  <si>
    <t>a history of officer reported crashes that occurred on all roads in the Cities of Forks and Granite Falls for the period of 1/1/2014 Ã¢â‚¬â€œ 12/31/2016.</t>
  </si>
  <si>
    <t>Officer Reported Crashes that occurred on all roads in the Cities of Forks &amp; Granite Falls</t>
  </si>
  <si>
    <t>a history of officer reported crashes that occurred on all roads in the Cities of Mountlake Terrace and Sultan for the period of 1/1/2012 Ã¢â‚¬â€œ 12/31/2016.</t>
  </si>
  <si>
    <t>Officer Reported Crashes that occurred on all roads in the Cities of Mountlake Terrace &amp; Sultan</t>
  </si>
  <si>
    <t>a history of officer reported crashes that occurred on all roads in the Cities of Pe Ell and South Bend for the period of 1/1/2014 Ã¢â‚¬â€œ 12/31/2016.</t>
  </si>
  <si>
    <t>Officer Reported Crashes that occurred on all roads in the Cities of Pe Ell and South Bend</t>
  </si>
  <si>
    <t>Officer Reported Crashes that occurred on all roads in the Cities of Redmond &amp; Richland</t>
  </si>
  <si>
    <t>a history of officer reported crashes that occurred on all roads in the Cities of Renton and Richland for the period of 07/1/2017 Ã¢â‚¬â€œ available 2018.</t>
  </si>
  <si>
    <t>Officer Reported Crashes that occurred on all roads in the Cities of Redmond, Renton and Richland</t>
  </si>
  <si>
    <t>a history of officer reported crashes that occurred on all roads in the Cities of Renton and Tukwila for the period of 1/1/2013 Ã¢â‚¬â€œ available 2018.</t>
  </si>
  <si>
    <t>Officer Reported Crashes that occurred on all roads in the Cities of Renton &amp; Tukwila</t>
  </si>
  <si>
    <t>a history of officer reported crashes that occurred on all roads in the Cities of Royal City and Walla Walla for the period of 1/1/2014 Ã¢â‚¬â€œ 12/31/2016.</t>
  </si>
  <si>
    <t>Officer Reported Crashes that occurred on all roads in the Cities of Royal City &amp; Walla Walla</t>
  </si>
  <si>
    <t>a history of officer reported crashes that occurred on all roads in the Cities of Wilbur, Northport, Marcus, Spangle, and Elmer City for the period of 1/1/2014 Ã¢â‚¬â€œ 12/31/2016.</t>
  </si>
  <si>
    <t>Officer Reported Crashes that occurred on all roads in the Cities of Wilbur, Northport, Marcus, Spangle, and Elmer</t>
  </si>
  <si>
    <t>a history of officer reported crashes that occurred on all roads in the City of Aberdeen for the period of 1/1/2014 Ã¢â‚¬â€œ 12/31/2016.</t>
  </si>
  <si>
    <t>Officer Reported Crashes that occurred on all roads in the City of Aberdeen</t>
  </si>
  <si>
    <t>a history of officer reported crashes that occurred on all roads (excluding state routes with limited access) in the City of Auburn for the period of 1/1/2012 Ã¢â‚¬â€œ 12/31/2016.</t>
  </si>
  <si>
    <t>Officer Reported Crashes that occurred on all roads in the City of Aburn</t>
  </si>
  <si>
    <t>a history of officer reported crashes that occurred on all roads in the City of Airway Heights for the period of 1/1/2014 Ã¢â‚¬â€œ 12/31/2017.</t>
  </si>
  <si>
    <t>Officer Reported Crashes that occurred on all roads in the City of Airway Heights</t>
  </si>
  <si>
    <t>a history of officer reported crashes that occurred on all roads in the City of Almira for the period of 1/1/2014 Ã¢â‚¬â€œ 12/31/2016.</t>
  </si>
  <si>
    <t>Officer Reported Crashes that occurred on all roads in the City of Almira</t>
  </si>
  <si>
    <t>a history of officer reported crashes that occurred on all roads (excluding state routes with limited access) in the City of Anacortes for the period of 1/1/2012 Ã¢â‚¬â€œ 12/31/2016.</t>
  </si>
  <si>
    <t>Officer Reported Crashes that occurred on all roads in the City of Anacortes</t>
  </si>
  <si>
    <t>a history of officer reported crashes that occurred on all roads in the City of Anacortes for the period of 1/1/2017 Ã¢â‚¬â€œ 12/31/2017.</t>
  </si>
  <si>
    <t>a history of officer reported crashes that occurred on all roads in the City of Arlington for the period of 1/1/2012 Ã¢â‚¬â€œ 12/31/2016.</t>
  </si>
  <si>
    <t>Officer Reported Crashes that occurred on all roads in the City of Arlington</t>
  </si>
  <si>
    <t>Launa Peterson</t>
  </si>
  <si>
    <t>a history of officer reported crashes that occurred on all roads in the City of Arlington for the period of 1/1/2015 Ã¢â‚¬â€œ 12/31/2017.</t>
  </si>
  <si>
    <t>Mark Herceg</t>
  </si>
  <si>
    <t>a history of officer reported crashes that occurred on all road (excluding state routes with limited access) in the City of Battle Ground for the period of 1/1/2012 Ã¢â‚¬â€œ 12/31/2016.</t>
  </si>
  <si>
    <t>Officer Reported Crashes that occurred on all roads in the City of Battle Ground</t>
  </si>
  <si>
    <t>GIS Geodatabase of officer reported crashes that occurred on all roads in the City of Bellevue for the period of 1/1/2010 Ã¢â‚¬â€œ available 2017.</t>
  </si>
  <si>
    <t xml:space="preserve">Officer Reported Crashes that occurred on all roads in the City of Bellevue </t>
  </si>
  <si>
    <t>a history of officer reported crashes that occurred on all roads in the City of Bellevue (excluding mainline) for the period of 1/1/2017 Ã¢â‚¬â€œ 12/31/2017.</t>
  </si>
  <si>
    <t>Officer Reported Crashes that occurred on all roads in the City of Bellevue (excluding ML)</t>
  </si>
  <si>
    <t>a history of officer reported crashes that occurred on all roads in the City of Black Diamond for the period of 1/1/2014 Ã¢â‚¬â€œ 12/31/2016.</t>
  </si>
  <si>
    <t>Officer Reported Crashes that occurred on all roads in the City of Black Diamond</t>
  </si>
  <si>
    <t>a history of officer reported crashes that occurred on all roads in the City of Bothell for the period of 1/1/2013 Ã¢â‚¬â€œ 12/31/2017.</t>
  </si>
  <si>
    <t>Officer Reported Crashes that occurred on all roads in the City of Bothell</t>
  </si>
  <si>
    <t>a history of officer reported crashes that occurred on all roads in the City of Bothell for the period of 1/1/2012 Ã¢â‚¬â€œ available 2018.</t>
  </si>
  <si>
    <t>Sheree Jankowski</t>
  </si>
  <si>
    <t>a history of officer reported crashes that occurred on all roads in the City of Bremerton for the period of 1/1/2015 Ã¢â‚¬â€œ available 2017.</t>
  </si>
  <si>
    <t>Officer Reported Crashes that occurred on all roads in the City of Bremerton</t>
  </si>
  <si>
    <t>a history of officer reported crashes that occurred on all roads in the City of Bremerton for the period of 1/1/2012 Ã¢â‚¬â€œ available 2017.</t>
  </si>
  <si>
    <t>a history of officer reported crashes that occurred on all roads in the City of Bremerton for the period of 1/1/2014 Ã¢â‚¬â€œ 12/31/2016.</t>
  </si>
  <si>
    <t>Talon Gonyeau</t>
  </si>
  <si>
    <t>a history of officer reported crashes that occurred on all roads in the City of Bremerton for the period of 1/1/2012 Ã¢â‚¬â€œ 12/31/2016.</t>
  </si>
  <si>
    <t>Veronica Sullivan</t>
  </si>
  <si>
    <t>a history of officer reported crashes that occurred on all roads in the City of Camas for the period of 1/1/2013 Ã¢â‚¬â€œ available 2018.</t>
  </si>
  <si>
    <t>Officer Reported Crashes that occurred on all roads in the City of Camas</t>
  </si>
  <si>
    <t>a history of officer reported crashes that occurred on all roads in the City of Centralia for the period of 1/1/2012 Ã¢â‚¬â€œ 12/31/2016.</t>
  </si>
  <si>
    <t>Officer Reported Crashes that occurred on all roads in the City of Centralia</t>
  </si>
  <si>
    <t>a history of officer reported crashes that occurred on all roads in the City of Chehalis for the period of 1/1/2014 Ã¢â‚¬â€œ 12/31/2016.</t>
  </si>
  <si>
    <t>Officer Reported Crashes that occurred on all roads in the City of Chehalis</t>
  </si>
  <si>
    <t>a history of officer reported crashes that occurred on all roads in the City of Cle Elum for the period of 1/1/2012 Ã¢â‚¬â€œ 12/31/2016.</t>
  </si>
  <si>
    <t>Officer Reported Crashes that occurred on all roads in the City of Cle Elum</t>
  </si>
  <si>
    <t>City of Colfax</t>
  </si>
  <si>
    <t>Matt Hammer</t>
  </si>
  <si>
    <t>of officer reported crashes that occurred on all roads in the City of Colfax for the period of 1/1/2012 Ã¢â‚¬â€œ 12/31/2016.</t>
  </si>
  <si>
    <t>Officer Reported Crashes that occurred on all roads in the City of Colfax</t>
  </si>
  <si>
    <t>a history of officer reported crashes that occurred on all roads in the City of College Place for the period of 1/1/2014 Ã¢â‚¬â€œ 12/31/2016.</t>
  </si>
  <si>
    <t>Officer Reported Crashes that occurred on all roads in the City of College Place</t>
  </si>
  <si>
    <t>a history of officer reported crashes that occurred on all roads in the City of College Place for the period of 1/1/2007 Ã¢â‚¬â€œ 12/31/2016.</t>
  </si>
  <si>
    <t>a history of officer reported crashes that occurred on all roads in the City of Camas for the period of 1/1/2012 Ã¢â‚¬â€œ 12/31/2016.</t>
  </si>
  <si>
    <t>Officer Reported Crashes that occurred on all roads in the City of Colville</t>
  </si>
  <si>
    <t>City of Colville</t>
  </si>
  <si>
    <t>Jeffery P. Cochran</t>
  </si>
  <si>
    <t>a history of officer reported crashes that occurred on all roads in the City of Colville for the period of 1/1/2012 Ã¢â‚¬â€œ 12/31/2016</t>
  </si>
  <si>
    <t>RYZE Claim Solutions</t>
  </si>
  <si>
    <t>Cherie Gardner</t>
  </si>
  <si>
    <t>a history of officer reported crashes that occurred on all roads in the City of Creston for the period of 08/11/2017 Ã¢â‚¬â€œ 08/12/2017.</t>
  </si>
  <si>
    <t>Officer Reported Crashes that occurred on all roads in the City of Creston</t>
  </si>
  <si>
    <t>City of Dupont</t>
  </si>
  <si>
    <t>Gus Lim</t>
  </si>
  <si>
    <t>a history of officer reported crashes that occurred on all roads (excluding state routes with limited access) in the City of DuPont for the period of 1/1/2012 Ã¢â‚¬â€œ 12/31/2016.</t>
  </si>
  <si>
    <t>Officer Reported Crashes that occurred on all roads in the City of Dupont</t>
  </si>
  <si>
    <t>Kara Raftery</t>
  </si>
  <si>
    <t>a history of officer reported crashes involving pedestrians and/or bicyclists that occurred on all roads in the City of East Wenatchee for the period of 1/1/2012 Ã¢â‚¬â€œ 12/31/2016.</t>
  </si>
  <si>
    <t>Officer Reported Crashes that occurred on all roads in the City of East Wenatchee</t>
  </si>
  <si>
    <t>a history of officer reported crashes that occurred on all roads in the City of Edgewood for the period of 1/1/2013 Ã¢â‚¬â€œ 12/31/2017.</t>
  </si>
  <si>
    <t>Officer Reported Crashes that occurred on all roads in the City of Edgwood</t>
  </si>
  <si>
    <t>a history and map of officer reported crashes that occurred on all roads (excluding state routes with limited access) in the City of Ellensburg for the period of 1/1/2012 Ã¢â‚¬â€œ 12/31/2016.</t>
  </si>
  <si>
    <t>Officer Reported Crashes that occurred on all roads in the City of Ellensburg</t>
  </si>
  <si>
    <t>a history of officer reported crashes that occurred on all roads in the City of Fairfield for the period of 1/1/2014 Ã¢â‚¬â€œ 12/31/2017.</t>
  </si>
  <si>
    <t>Officer Reported Crashes that occurred on all roads in the City of Fairfield</t>
  </si>
  <si>
    <t>Cornelius Law, PLLC</t>
  </si>
  <si>
    <t>Frank Cornelius</t>
  </si>
  <si>
    <t>a history of officer reported crashes that occurred on all roads in the City of Federal Way for the period of 1/1/2016 Ã¢â‚¬â€œ 12/31/2016.</t>
  </si>
  <si>
    <t>Officer Reported Crashes that occurred on all roads in the City of Federal Way</t>
  </si>
  <si>
    <t>a history of officer reported crashes that occurred on all roads in the City of Fife for the period of 1/1/2013 Ã¢â‚¬â€œ available 2017</t>
  </si>
  <si>
    <t>Officer Reported Crashes that occurred on all roads in the City of Fife</t>
  </si>
  <si>
    <t>Stephen Misiurak</t>
  </si>
  <si>
    <t>a history of officer reported crashes that occurred on all roads (excluding state routes with limited access) in the City of Gig Harbor for the period of 1/1/2012 Ã¢â‚¬â€œ 12/31/2016.</t>
  </si>
  <si>
    <t>Officer Reported Crashes that occurred on all roads in the City of Gig Harbor</t>
  </si>
  <si>
    <t>a history of officer reported crashes that occurred on all roads in the City of Granite Falls and State Route 92 Spur Granite (milepost 7.26 Ã¢â‚¬â€œ 7.34) in Snohomish County for the period of 1/1/2013 Ã¢â‚¬â€œ 12/31/2017.</t>
  </si>
  <si>
    <t>Officer Reported Crashes that occurred on all roads in the City of Granite Falls &amp; SR 92 Spur Granite (mp 7.26 - 7.34) in Snohomish County</t>
  </si>
  <si>
    <t>a history of officer reported crashes that occurred on all roads in the City of Ilwaco for the period of 1/1/2014 Ã¢â‚¬â€œ 12/31/2016.</t>
  </si>
  <si>
    <t>Officer Reported Crashes that occurred on all roads in the City of Ilwaco</t>
  </si>
  <si>
    <t>a history of officer reported crashes that occurred on all roads in the City of Ione for the period of 1/1/2014 Ã¢â‚¬â€œ 12/31/2016.</t>
  </si>
  <si>
    <t>Officer Reported Crashes that occurred on all roads in the City of Ione</t>
  </si>
  <si>
    <t>a history of officer reported crashes that occurred on all roads in the City of Issaquah for the period of 1/1/2017 Ã¢â‚¬â€œ available 2018.</t>
  </si>
  <si>
    <t>Officer Reported Crashes that occurred on all roads in the City of Issaquah</t>
  </si>
  <si>
    <t>a history of officer reported crashes that occurred on all roads in the City of Kennewick for the period of 1/1/2012 Ã¢â‚¬â€œ 12/31/2016.</t>
  </si>
  <si>
    <t>Officer Reported Crashes that occurred on all roads in the City of Kennewick</t>
  </si>
  <si>
    <t>Rob Brown</t>
  </si>
  <si>
    <t>a history of officer reported crashes that occurred on all roads in the City of Kent for the period of 1/1/2012 Ã¢â‚¬â€œ available 2016.</t>
  </si>
  <si>
    <t>Officer Reported Crashes that occurred on all roads in the City of Kent</t>
  </si>
  <si>
    <t>a history of officer reported crashes that occurred on all roads in the City of Kent for the period of 1/1/2013 Ã¢â‚¬â€œ 12/31/2017.</t>
  </si>
  <si>
    <t>a history of officer reported crashes that occurred on all roads in the City of Kettle Falls for the period of 1/1/2014 Ã¢â‚¬â€œ 12/31/2016.</t>
  </si>
  <si>
    <t>Officer Reported Crashes that occurred on all roads in the City of Kettle Falls</t>
  </si>
  <si>
    <t>a history of officer reported crashes that occurred on all roads in the City of Kirkland for the period of 1/1/2012 Ã¢â‚¬â€œ available 2017.</t>
  </si>
  <si>
    <t>Officer Reported Crashes that occurred on all roads in the City of Kirkland</t>
  </si>
  <si>
    <t>a history of officer reported crashes that occurred on all roads (excluding state routes with limited access) in the City of Lacey for the period of 1/1/2012 Ã¢â‚¬â€œ 12/31/2016.</t>
  </si>
  <si>
    <t>Officer Reported Crashes that occurred on all roads in the City of Lacey</t>
  </si>
  <si>
    <t>a history of officer reported crashes that occurred on all roads in the City of LaCrosse for the period of 1/1/2014 Ã¢â‚¬â€œ 12/31/2016.</t>
  </si>
  <si>
    <t>Officer Reported Crashes that occurred on all roads in the City of LaCrosse</t>
  </si>
  <si>
    <t>a history of officer reported crashes that occurred on all roads in the City of Lakewood for the period of 1/1/2015 Ã¢â‚¬â€œ 01/01/2017.</t>
  </si>
  <si>
    <t xml:space="preserve">Officer Reported Crashes that occurred on all roads in the City of Lakewood
</t>
  </si>
  <si>
    <t>a history of officer reported crashes that occurred on all roads in the City of Lakewood for the period of 1/1/2015 Ã¢â‚¬â€œ 12/31/2017.</t>
  </si>
  <si>
    <t>a history of officer reported crashes that occurred on all roads in the City of Leavenworth for the period of 1/1/2014 Ã¢â‚¬â€œ 12/31/2016.</t>
  </si>
  <si>
    <t>Officer Reported Crashes that occurred on all roads in the City of Leavenworth</t>
  </si>
  <si>
    <t>a history of officer reported crashes that occurred at the following intersections &amp; road segment in Clark County for the period of 1/1/2012 Ã¢â‚¬â€œ available 2017.</t>
  </si>
  <si>
    <t>Officer Reported Crashes that occurred on all roads in the City of Liberty Lake</t>
  </si>
  <si>
    <t>a GIS Database of officer reported crashes that occurred on all roads in the City of Longview for the period of 1/1/2010 Ã¢â‚¬â€œ 12/31/2016.</t>
  </si>
  <si>
    <t>Officer Reported Crashes that occurred on all roads in the City of Longview</t>
  </si>
  <si>
    <t xml:space="preserve">a history of officer reported crashes that occurred on all roads in the City of Longview (excluding state routes with limited access) in the City of Longview for the period of 1/1/2012 Ã¢â‚¬â€œ 12/31/2016.
</t>
  </si>
  <si>
    <t>Erin Duleba</t>
  </si>
  <si>
    <t>a history of officer reported crashes that occurred on all roads in the City of Lynnwood for the period of 1/1/2014 Ã¢â‚¬â€œ 12/31/2016.</t>
  </si>
  <si>
    <t>Officer Reported Crashes that occurred on all roads in the City of Lynnwood</t>
  </si>
  <si>
    <t>no reported crashes that occurred on all roads in the City of Malden for the period of 1/1/2014 Ã¢â‚¬â€œ 12/31/2016</t>
  </si>
  <si>
    <t>Officer Reported Crashes that occurred on all roads in the City of Malden</t>
  </si>
  <si>
    <t>William Bullock  P.E.</t>
  </si>
  <si>
    <t>a history of officer reported crashes that occurred on all roads in the City of Maple Valley for the period of 1/1/2003 Ã¢â‚¬â€œ 12/31/2017.</t>
  </si>
  <si>
    <t>Officer Reported Crashes that occurred on all roads in the City of Maple Valley</t>
  </si>
  <si>
    <t>Grant County Health District</t>
  </si>
  <si>
    <t>Cassandra Herdrick</t>
  </si>
  <si>
    <t>a history of officer reported crashes that occurred on all roads in the City of Mattawa for the period of 1/1/2012 Ã¢â‚¬â€œ 12/31/2017.</t>
  </si>
  <si>
    <t>Officer Reported Crashes that occurred on all roads in the City of Mattawa</t>
  </si>
  <si>
    <t>Officer Reported Crashes that occurred on all roads in the City of Medina</t>
  </si>
  <si>
    <t>a history of officer reported crashes that occurred on all roads in the City of Mercer Island for the period of 1/1/2002 Ã¢â‚¬â€œ available 2017.</t>
  </si>
  <si>
    <t>Officer Reported Crashes that occurred on all roads in the City of Mercer Island</t>
  </si>
  <si>
    <t>a history of officer reported crashes that occurred on all roads in the City of Metaline Falls for the period of 1/1/2014 Ã¢â‚¬â€œ 12/31/2016.</t>
  </si>
  <si>
    <t>Officer Reported Crashes that occurred on all roads in the City of Metaline Falls</t>
  </si>
  <si>
    <t>a history of officer reported crashes that occurred on all roads in the City of Milton.</t>
  </si>
  <si>
    <t>Officer Reported Crashes that occurred on all roads in the City of Milton</t>
  </si>
  <si>
    <t>a history of officer reported crashes that occurred on all roads in the City of Monroe for the period of 1/1/20124 Ã¢â‚¬â€œ 12/31/2016.</t>
  </si>
  <si>
    <t>Officer Reported Crashes that occurred on all roads in the City of Monroe</t>
  </si>
  <si>
    <t>a history of officer reported crashes that occurred on all roads in the City of Mountlake Terrace for the period of 1/1/2014 Ã¢â‚¬â€œ 12/31/2016.</t>
  </si>
  <si>
    <t>Officer Reported Crashes that occurred on all roads in the City of Mountlake Terrace</t>
  </si>
  <si>
    <t xml:space="preserve">a history of officer reported crashes that occurred on all roads in the City of Mukilteo for the period of 1/1/2015 Ã¢â‚¬â€œ 12/31/2017.
</t>
  </si>
  <si>
    <t>Officer Reported Crashes that occurred on all roads in the City of Mukilteo</t>
  </si>
  <si>
    <t>a history of officer reported crashes that occurred on all roads in the City of Newport for the period of 1/1/2012 Ã¢â‚¬â€œ available 2017.</t>
  </si>
  <si>
    <t>Officer Reported Crashes that occurred on all roads in the City of Newport</t>
  </si>
  <si>
    <t>Officer Reported Crashes that occurred on all roads in the City of Normandy Park</t>
  </si>
  <si>
    <t>DKS/City of North Bend</t>
  </si>
  <si>
    <t>Brian Chandler</t>
  </si>
  <si>
    <t>a history of officer reported crashes that occurred on all roads (excluding state routes with limited access) in the City of North Bend for the period of 1/1/2012 Ã¢â‚¬â€œ 12/31/2016.</t>
  </si>
  <si>
    <t>Officer Reported Crashes that occurred on all roads in the City of Northbend</t>
  </si>
  <si>
    <t>a history of officer reported crashes that occurred on all roads in the City of Oaksdale for the period of 1/1/2014 Ã¢â‚¬â€œ 12/31/2016.</t>
  </si>
  <si>
    <t>Officer Reported Crashes that occurred on all roads in the City of Oakesdale</t>
  </si>
  <si>
    <t>a history of officer reported crashes that occurred on all roads (excluding state routes with limited access) in the City of Odessa for the period of 1/1/2012 Ã¢â‚¬â€œ 12/31/2016.</t>
  </si>
  <si>
    <t>Officer Reported Crashes that occurred on all roads in the City of Odessa</t>
  </si>
  <si>
    <t>a history of officer reported crashes that occurred on all roads (excluding state routes with limited access) in the City of Olympia for the period of 1/1/2012 Ã¢â‚¬â€œ 12/31/2016.</t>
  </si>
  <si>
    <t>Officer Reported Crashes that occurred on all roads in the City of Olympia</t>
  </si>
  <si>
    <t>a history of officer reported crashes that occurred on all roads in the City of Pasco for the period of 1/1/2012 Ã¢â‚¬â€œ 12/31/2016.</t>
  </si>
  <si>
    <t>Officer Reported Crashes that occurred on all roads in the City of Pasco</t>
  </si>
  <si>
    <t>Michael Wang</t>
  </si>
  <si>
    <t>a history of officer reported crashes that occurred on all roads in the City of Portland, Oregon for the period of 1/1/2005 Ã¢â‚¬â€œ 12/31/2015.</t>
  </si>
  <si>
    <t>Officer Reported Crashes that occurred on all roads in the City of Portland, Oregon</t>
  </si>
  <si>
    <t>a history of officer reported crashes that occurred on all roads in the City of Pullman for the period of 1/1/2012 Ã¢â‚¬â€œ available 2017.</t>
  </si>
  <si>
    <t>Officer Reported Crashes that occurred on all roads in the City of Pullman</t>
  </si>
  <si>
    <t>a history of officer reported crashes that occurred on all roads in the City of Pullman (excluding state routes with limited access) for the period of 1/1/2012 Ã¢â‚¬â€œ 12/31/2016.</t>
  </si>
  <si>
    <t>a history of officer reported crashes that occurred on all roads in the City of Puyallup for the period of 1/1/2016 Ã¢â‚¬â€œ 12/31/2016.</t>
  </si>
  <si>
    <t>Officer Reported Crashes that occurred on all roads in the City of Puyallup</t>
  </si>
  <si>
    <t>a history of officer reported crashes that occurred on all roads (excluding state routes with limited access) in the City of Puyallup for the period of 1/1/2012 Ã¢â‚¬â€œ 12/31/2016.</t>
  </si>
  <si>
    <t>a history of officer reported crashes that occurred on all roads in the City of Redmond for the period of 4/1/2017 Ã¢â‚¬â€œ available 2018.</t>
  </si>
  <si>
    <t>Officer Reported Crashes that occurred on all roads in the City of Redmon</t>
  </si>
  <si>
    <t>a history and summary of officer reported crashes that occurred on all roads in the City of Redmond for the period of 1/1/2016 Ã¢â‚¬â€œ 12/31/2016.</t>
  </si>
  <si>
    <t>Officer Reported Crashes that occurred on all roads in the City of Redmond</t>
  </si>
  <si>
    <t>a history of officer reported crashes that occurred on all roads in the City of Redmond for the period of 04/1/2017 Ã¢â‚¬â€œ available 2018.</t>
  </si>
  <si>
    <t>a history of officer reported crashes that occurred on all roads in the City of Renton for the period of 04/01/2017 Ã¢â‚¬â€œ available 2017.</t>
  </si>
  <si>
    <t>Officer Reported Crashes that occurred on all roads in the City of Renton</t>
  </si>
  <si>
    <t>a history of officer reported crashes that occurred on all roads in the City of Renton for the period of 1/1/2017 Ã¢â‚¬â€œ available 2018.</t>
  </si>
  <si>
    <t>a history of officer reported crashes that occurred on all roads in the City of Richland for the period of 7/1/2017 Ã¢â‚¬â€œ available 2018.</t>
  </si>
  <si>
    <t>Officer Reported Crashes that occurred on all roads in the City of Richland</t>
  </si>
  <si>
    <t>a history of officer reported crashes that occurred on all roads in the City of Rock Island for the period of 1/1/2014 Ã¢â‚¬â€œ 12/31/2016.</t>
  </si>
  <si>
    <t>Officer Reported Crashes that occurred on all roads in the City of Rock Island</t>
  </si>
  <si>
    <t>a history of officer reported crashes that occurred on all roads in the City of Roy for the period of 1/1/2014 Ã¢â‚¬â€œ 12/31/2016.</t>
  </si>
  <si>
    <t>Officer Reported Crashes that occurred on all roads in the City of Roy</t>
  </si>
  <si>
    <t>Janet Mayer</t>
  </si>
  <si>
    <t>a history of officer reported crashes that occurred on all roads in the City of Sea Tac for the period of 1/1/2014 Ã¢â‚¬â€œ 12/31/2016.</t>
  </si>
  <si>
    <t>Officer Reported Crashes that occurred on all roads in the City of Sea Tac</t>
  </si>
  <si>
    <t>a history of officer reported crashes that occurred on all roads in the City of Seattle for the for the period of 1/1/2016 Ã¢â‚¬â€œ 12/31/2016.</t>
  </si>
  <si>
    <t>Officer Reported Crashes that occurred on all roads in the City of Seattle</t>
  </si>
  <si>
    <t>Danish Mehboob</t>
  </si>
  <si>
    <t>a history of officer reported crashes that occurred on all roads in the City of Seattle for the period of 1/1/2017 Ã¢â‚¬â€œ 12/31/2017.</t>
  </si>
  <si>
    <t>a history of officer reported crashes that occurred on all roads (excluding state routes with limited access) in the City of Shoreline for the period of 1/1/2012 Ã¢â‚¬â€œ 12/31/2016.</t>
  </si>
  <si>
    <t>Officer Reported Crashes that occurred on all roads in the City of Shoreline</t>
  </si>
  <si>
    <t>WHLevings, LLC</t>
  </si>
  <si>
    <t>William H. Levings</t>
  </si>
  <si>
    <t>a history of officer reported crashes involving Pedestrians and/or Bicyclists that occurred on all roads in the City of South Bend for the period of 1/1/2012 Ã¢â‚¬â€œ 12/31/2016.</t>
  </si>
  <si>
    <t>Officer Reported Crashes that occurred on all roads in the City of South Bend</t>
  </si>
  <si>
    <t>a history of officer reported crashes that occurred on all roads in the City of Spokane for the period of 1/1/2014 Ã¢â‚¬â€œ 12/31/2016.</t>
  </si>
  <si>
    <t>Officer Reported Crashes that occurred on all roads in the City of Spokane</t>
  </si>
  <si>
    <t>a history of officer reported crashes that occurred on all roads in the City of Spokane Valley for the period of 1/1/2012 Ã¢â‚¬â€œ 12/31/2016.</t>
  </si>
  <si>
    <t>Officer Reported Crashes that occurred on all roads in the City of Spokane Valley</t>
  </si>
  <si>
    <t>a history of officer reported crashes that occurred on all roads in the City of Sumner for the period of 1/1/2012 Ã¢â‚¬â€œ 12/31/2016.</t>
  </si>
  <si>
    <t>Officer Reported Crashes that occurred on all roads in the City of Sumner</t>
  </si>
  <si>
    <t>a history of officer reported crashes that occurred on all roads in the City of Tacoma for the period of 1/1/2014 Ã¢â‚¬â€œ 12/31/2016.</t>
  </si>
  <si>
    <t>Officer Reported Crashes that occurred on all roads in the City of Tacoma</t>
  </si>
  <si>
    <t>a history of officer reported crashes that occurred on all roads in the City of Tacoma for the period of 6/1/2017 Ã¢â‚¬â€œ 9/30/2017.</t>
  </si>
  <si>
    <t>a history of officer reported crashes that occurred on all roads in the City of Tacoma for the period of 1/1/2018 Ã¢â‚¬â€œ 3/31/2018.</t>
  </si>
  <si>
    <t>Camille Alexander</t>
  </si>
  <si>
    <t>a history of officer reported crashes that occurred on all roads in the City of Vancouver for the period of 1/1/2010 Ã¢â‚¬â€œ 12/31/2016.</t>
  </si>
  <si>
    <t>Officer Reported Crashes that occurred on all roads in the City of Vancouver</t>
  </si>
  <si>
    <t xml:space="preserve">a history of officer reported crashes that occurred in the City of Vancouver.
Ã¢â‚¬Â¢ All roads in the City of VancouverÃ¢â‚¬Â¦..01/01/2007 Ã¢â‚¬â€œ 12/31/2009
Ã¢â‚¬Â¢ All roads that occurred at or in the vicinity of the City of VancouverÃ¢â‚¬â„¢s newly annexed area with available XY CoordinatesÃ¢â‚¬Â¦.01/01/2010 Ã¢â‚¬â€œ 12/31/2016
</t>
  </si>
  <si>
    <t>Anthony Buhr</t>
  </si>
  <si>
    <t>a history of officer reported crashes that occurred on all roads in the City of Walla Walla for the period of 1/1/2013 Ã¢â‚¬â€œ 01/01/2018.</t>
  </si>
  <si>
    <t>Officer Reported Crashes that occurred on all roads in the City of Walla Walla</t>
  </si>
  <si>
    <t>a history of officer reported crashes that occurred on all roads in the City of Fife for the period of 1/1/2014 Ã¢â‚¬â€œ 12/31/2016.</t>
  </si>
  <si>
    <t>Officer Reported Crashes that occurred on all roads in the City of Washington</t>
  </si>
  <si>
    <t>Jennifer Chapman</t>
  </si>
  <si>
    <t>a history of officer reported crashes that occurred on all roads in the City of White Salmon Place for the period of 1/1/2007 Ã¢â‚¬â€œ 12/31/2016.</t>
  </si>
  <si>
    <t>Officer Reported Crashes that occurred on all roads in the City of White Salmon</t>
  </si>
  <si>
    <t>Tracy Coleman</t>
  </si>
  <si>
    <t>a history of officer reported crashes that occurred on all roads (excluding state routes with limited access) in the City of Woodland for the period of 1/1/2012 Ã¢â‚¬â€œ 12/31/2016.</t>
  </si>
  <si>
    <t>Officer Reported Crashes that occurred on all roads in the City of Woodland</t>
  </si>
  <si>
    <t>a history of officer reported crashes that occurred on all roads in the City of Yelm for the period of 1/1/2015 Ã¢â‚¬â€œ 12/31/2017.</t>
  </si>
  <si>
    <t>Officer Reported Crashes that occurred on all roads in the City of Yelm</t>
  </si>
  <si>
    <t xml:space="preserve">Scott Cleghorn </t>
  </si>
  <si>
    <t>a history of officer reported crashes that occurred on all roads Statewide for the period of 03/26/2016.</t>
  </si>
  <si>
    <t>Officer Reported Crashes that occurred on all roads in the State of Washington</t>
  </si>
  <si>
    <t>Michael Ambrogi</t>
  </si>
  <si>
    <t>a history of officer reported crashes that occurred on all roads in Thurston County for the time period of 1/1/2002 Ã¢â‚¬â€œ available 2017.</t>
  </si>
  <si>
    <t>Officer Reported Crashes that occurred on all roads in Thurston County</t>
  </si>
  <si>
    <t>a history of officer reported crashes that occurred on all roads in Thurston County for the period of 1/1/2002 Ã¢â‚¬â€œ 10/31/2017.</t>
  </si>
  <si>
    <t>Town of Cathlamet</t>
  </si>
  <si>
    <t xml:space="preserve">Duncan Cruickshank </t>
  </si>
  <si>
    <t>a history of officer reported crashes that occurred on all roads in Wahkiakum County for the period of 1/1/2012 Ã¢â‚¬â€œ 12/31/2016.</t>
  </si>
  <si>
    <t>Officer Reported Crashes that occurred on all roads in Wahkiakum County</t>
  </si>
  <si>
    <t>a history of officer reported crashes that occurred on all roads in Walla Walla County for the period of 1/1/2014 Ã¢â‚¬â€œ 12/31/2016.</t>
  </si>
  <si>
    <t>Officer Reported Crashes that occurred on all roads in Walla Walla County</t>
  </si>
  <si>
    <t>a history of officer reported crashes that occurred on all roads in Walla Walla County for the period of 1/1/2012 Ã¢â‚¬â€œ available 2017.</t>
  </si>
  <si>
    <t>a history of officer reported crashes that occurred on all roads in Whatcom County for the period of 1/1/2011 Ã¢â‚¬â€œ 11/13/2013.</t>
  </si>
  <si>
    <t>Officer Reported Crashes that occurred on all roads in Whatcom County</t>
  </si>
  <si>
    <t>Luxoft</t>
  </si>
  <si>
    <t>Alex Burns</t>
  </si>
  <si>
    <t>a history of officer reported crashes that occurred on all roads statewide for the period of 1/1/2001 Ã¢â‚¬â€œ available 2017.</t>
  </si>
  <si>
    <t>Officer Reported Crashes that occurred on all roads statewide</t>
  </si>
  <si>
    <t>Timothy Bergquist</t>
  </si>
  <si>
    <t>Officer Reported Crashes that occurred on all roads Statewide</t>
  </si>
  <si>
    <t>American Family Insurance</t>
  </si>
  <si>
    <t>Joel Smerchek</t>
  </si>
  <si>
    <t>a history of officer reported crashes that occurred on all roads Statewide for the period of 1/1/2012 Ã¢â‚¬â€œ 12/31/2016.</t>
  </si>
  <si>
    <t>a history of officer reported crashes that occurred on all roads statewide for the period of 1/1/2016 Ã¢â‚¬â€œ 12/31/2016.</t>
  </si>
  <si>
    <t>Exponent Statistical and Data Sciences</t>
  </si>
  <si>
    <t>a history of officer reported crashes that occurred on all roads Statewide for the period of 1/1/2016 Ã¢â‚¬â€œ 12/31/2016.</t>
  </si>
  <si>
    <t>Jennyfer Mesa</t>
  </si>
  <si>
    <t>a history of officer reported crashes that occurred on all roads statewide for the period of 1/1/2015 Ã¢â‚¬â€œ 12/31/2017.</t>
  </si>
  <si>
    <t>a history of officer reported crashes that occurred on all roads Statewide for the period of 1/1/2014 Ã¢â‚¬â€œ 12/31/2014.</t>
  </si>
  <si>
    <t>Sharleen Bakerman</t>
  </si>
  <si>
    <t>a history of officer reported crashes that occurred on all roads Statewide involving Heavy Trucks (Target Zero definition) for the period of 1/1/2006 Ã¢â‚¬â€œ 12/31/2016.</t>
  </si>
  <si>
    <t>Officer Reported Crashes that occurred on all roads Statewide involving Heavy Trucks (Target Zero definition)</t>
  </si>
  <si>
    <t>a history of officer reported crashes that occurred on all State Routes and City Streets in the Cityh of Burlington for the period of 1/1/2015 Ã¢â‚¬â€œ 12/31/2017.</t>
  </si>
  <si>
    <t>Officer Reported Crashes that occurred on all State Rotues &amp; City Sts in the City of Burlington</t>
  </si>
  <si>
    <t>City of Renton Public Works</t>
  </si>
  <si>
    <t>Vicki Grover</t>
  </si>
  <si>
    <t>a history of officer reported crashes that occurred on all State Routes &amp; City Streets in the City of Renton for the period of 1/1/2012 Ã¢â‚¬â€œ 12/31/2016.</t>
  </si>
  <si>
    <t>Officer Reported Crashes that occurred on all State Routes &amp; City Streets in the City of Renton</t>
  </si>
  <si>
    <t>a history of officer reported crashes that occurred on all County Roads and State Routes in Snohomish County for the period of 1/1/2015 Ã¢â‚¬â€œ 12/31/2017.</t>
  </si>
  <si>
    <t>Officer Reported Crashes that occurred on all State Routes and County Roads in Snohomish County</t>
  </si>
  <si>
    <t>a history of officer reported crashes that occurred on all state routes in King County for the period of 1/1/2014 Ã¢â‚¬â€œ 12/31/2016.</t>
  </si>
  <si>
    <t>Officer Reported Crashes that occurred on all State Routes in King County</t>
  </si>
  <si>
    <t>a history of officer reported crashes that occurred on all State Routes in the City of Maple Valley for the period of 1/1/2014 Ã¢â‚¬â€œ 12/31/2016.</t>
  </si>
  <si>
    <t>Officer Reported Crashes that occurred on all State Routes in the City of Maple Valley</t>
  </si>
  <si>
    <t>Nicole Sanders</t>
  </si>
  <si>
    <t>a history of officer reported crashes that occurred on all State Routes in the City of Snoqualmie for the period of 1/1/2014 Ã¢â‚¬â€œ 12/31/2016.</t>
  </si>
  <si>
    <t>Officer Reported Crashes that occurred on all State Routes in the City of Snoqualmie</t>
  </si>
  <si>
    <t>Brenda O'Neil</t>
  </si>
  <si>
    <t xml:space="preserve">a history of officer reported crashes that occurred on or in the vicinity of the following road segment in the City of Bothell for the period of 1/1/2013 Ã¢â‚¬â€œ 12/31/2017.
Ã¢â‚¬Â¢ Beardslee Blvd from 110th Ave to State Route 405 Interchange (excluding State Route 405 Interchange Data)
</t>
  </si>
  <si>
    <t>Officer Reported Crashes that occurred on Beardslee Blvd from 110th Ave to SR 405 Interchange (excluding SR 405 Interchange Data) in the City of Bothell</t>
  </si>
  <si>
    <t>Josiah Solomon</t>
  </si>
  <si>
    <t>a history of officer reported crashes that occurred at or in the vicinity of multiple intersections or multiple road segments in the cities of Seattle, Sea Tac and Tukwila for the period of 1/1/2007 Ã¢â‚¬â€œ available 2017.</t>
  </si>
  <si>
    <t>Officer Reported Crashes that occurred on City Streets &amp; State Routes in the Cities of Seattle, Sea Tac &amp; Tukwila</t>
  </si>
  <si>
    <t>a history of officer reported crashes that occurred on all City Streets and State Routes in the Cities of Bingen, Bridgeport, Cashmere, Chelan, Coulee City, Coulee Dam, East Wenatchee, Electric City, Ephrata, George, Grand Coulee, Kittitas, Mabton, Mattawa, Morton, Okanogan, Omak, Quincy, Royal City, Soap Lake, Tieton, Toppenish, Twisp, Wapato, Warden, Wenatchee, White Salmon, and Winthrop for the period of 1/1/2014 Ã¢â‚¬â€œ 12/31/2016 plus available 2017.</t>
  </si>
  <si>
    <t>Officer Reported Crashes that occurred on City Streets and State Routes for 28 Cities</t>
  </si>
  <si>
    <t>a history of officer reported crashes that occurred on or in the vicinity on multiple City Streets in the Cities of Kalama, Kelso, Longview and Woodland for the period of 1/1/2006 Ã¢â‚¬â€œ 12/31/2016.</t>
  </si>
  <si>
    <t>Officer Reported Crashes that occurred on City Streets in the Cities of Kalama, Kelso, Longview and Woodland</t>
  </si>
  <si>
    <t>City of Elma</t>
  </si>
  <si>
    <t xml:space="preserve">Jim Starks </t>
  </si>
  <si>
    <t>a history of officer reported crashes that occurred on all city streets in the City of Elma for the period of 1/1/2014 Ã¢â‚¬â€œ 12/31/2016.</t>
  </si>
  <si>
    <t>Officer Reported Crashes that occurred on city streets in the City of Elma</t>
  </si>
  <si>
    <t>a history of officer reported crashes that occurred at or in the vicinity of D St from 25th to 26th St in the City of Tacoma for the period of 1/1/2011 Ã¢â‚¬â€œ available 2017.</t>
  </si>
  <si>
    <t>Officer Reported Crashes that occurred on D St from 25th to 26th St</t>
  </si>
  <si>
    <t>a history of officer reported crashes that occurred on Eastbound State Route 90 (Mainline Only, milepost 10.50 Ã¢â‚¬â€œ 12.00) for the period of 1/1/2013 Ã¢â‚¬â€œ 12/31/2017</t>
  </si>
  <si>
    <t>Officer Reported Crashes that occurred on Eastbound State Route 90 (Mainline Only, milepost 10.50 - 12.00)</t>
  </si>
  <si>
    <t xml:space="preserve">Nigel Haney </t>
  </si>
  <si>
    <t>a history of officer reported crashes that occurred on State Route 26 (milepost 0.00 Ã¢â‚¬â€œ 133.53) in Grant, Adams &amp; Whitman Counties for the period of 1/1/2008 Ã¢â‚¬â€œ available 2018.</t>
  </si>
  <si>
    <t>Officer Reported Crashes that occurred on entire route of SR 26 in Grant, Adams &amp; Whitman Counties</t>
  </si>
  <si>
    <t xml:space="preserve">a history of officer reported crashes that occurred on the following State Route road and ramp segments in Clark County for the period of 1/1/2013 Ã¢â‚¬â€œ 12/31/2017.
State Route 005 LX00951 (aka 179th St, milepost 0.00 - 0.14) from east of Delfel Rd to west of Union Rd
State Route 005 P100917 (milepost 0.00 - 0.36) from State Route 5 NB off ramp to NE 179th St
State Route 005 Q100994 (milepost 0.00 - 0.42) from NE 179th St to State Route 5 NB on ramp
State Route 005 R100971 (milepost 0.00 - 0.20) from State Route 5 SB off ramp to NE 179th St
State Route 005 S100923 (milepost 0.00 - 0.28) from NE 179th St to State Route 5 SB on ramp - No Reported Crashes
</t>
  </si>
  <si>
    <t>Officer Reported Crashes that occurred on I-5 &amp; 179th St interchange in Clark County</t>
  </si>
  <si>
    <t>Linda Brockel</t>
  </si>
  <si>
    <t>a history of officer reported crashes that occurred on Interstate 5 @ Capitol Blvd in the City of Olympia for the period of 09/09/2017.</t>
  </si>
  <si>
    <t>Officer Reported Crashes that occurred on I-5 @ Capitol Blvd</t>
  </si>
  <si>
    <t xml:space="preserve">a history of officer reported crashes that occurred on the following road segment in King County for the period of 1/1/2015 Ã¢â‚¬â€œ 12/31/2017.
Ã¢â‚¬Â¢ Redmond Ridge Dr (Co Rd # 67495, milepost 0.000 Ã¢â‚¬â€œ 0.836) from Novelty Hill Rd to Cedar Park Cres
</t>
  </si>
  <si>
    <t>Officer Reported Crashes that occurred on King County road segment</t>
  </si>
  <si>
    <t>a history of officer reported crashes that occurred on McCarver Street from Ruston Way to 30th St  road segments in the City of Tacoma for the period of 1/1/2011 Ã¢â‚¬â€œ available 2017.</t>
  </si>
  <si>
    <t>Officer Reported Crashes that occurred on McCarver St from Ruston Way to 30th St road segment in the City of Tacoma</t>
  </si>
  <si>
    <t>Rebecca Schwartzman</t>
  </si>
  <si>
    <t xml:space="preserve">a history of officer reported crashes that occurred on multiple City Street &amp; State Route Segments in the City of Kent for the period of 1/1/2014 Ã¢â‚¬â€œ available 2018.
</t>
  </si>
  <si>
    <t>Officer Reported Crashes that occurred on multiple City St &amp; SR segments in the City of Kent</t>
  </si>
  <si>
    <t>Chelan County Public Works</t>
  </si>
  <si>
    <t>Shaun Honeycutt</t>
  </si>
  <si>
    <t>a history of officer reported crashes that occurred on multiple county roads in Chelan County for the period of 1/1/2005 Ã¢â‚¬â€œ 12/31/2016.</t>
  </si>
  <si>
    <t>Officer Reported Crashes that occurred on multiple county roads in Chelan County</t>
  </si>
  <si>
    <t>Giridhar Reddy</t>
  </si>
  <si>
    <t>a history of officer reported crashes that occurred on multiple road segments in Pierce, King &amp; Snohomish Counties for the period of 1/1/2013 Ã¢â‚¬â€œ 12/31/2017.</t>
  </si>
  <si>
    <t>Officer Reported Crashes that occurred on multiple road segments in Pierce, King &amp; Snohomish Counties</t>
  </si>
  <si>
    <t>Aaron Lee</t>
  </si>
  <si>
    <t>a history of officer reported crashes that occurred on multiple intersections and road segment in Snohomish County for the period of 07/01/2014 Ã¢â‚¬â€œ 06/30/2017.</t>
  </si>
  <si>
    <t>Officer Reported Crashes that occurred on mutiple locations in Snohomish County</t>
  </si>
  <si>
    <t>a history of officer reported crashes that occurred on multiple locations in Snohomish County for the period of 07/01/2014 Ã¢â‚¬â€œ 06/30/2017.</t>
  </si>
  <si>
    <t xml:space="preserve">a history of officer reported crashes that occurred on Northbound State Route 5 (mainline only, milepost 92.50 Ã¢â‚¬â€œ 94.50) in Thurston County for the period of 9/1/2012 Ã¢â‚¬â€œ 08/31/2017.
</t>
  </si>
  <si>
    <t>Officer Reported Crashes that occurred on Northbound State Route 5 (mainline only, milepost 92.50 - 94.50) in Thurston County</t>
  </si>
  <si>
    <t>Vincent Wen</t>
  </si>
  <si>
    <t xml:space="preserve">a history of officer reported crashes that occurred on or in the vicinity of the following road segment in the City of Marysville for the period of 1/1/2013 Ã¢â‚¬â€œ available 2018.
Ã¢â‚¬Â¢	88th St from State Ave to 67th Ave
</t>
  </si>
  <si>
    <t>Officer Reported Crashes that occurred on or in the vicinity of 88th St from State Ave to 67th Ave in the City of Marysville</t>
  </si>
  <si>
    <t>Jonathan Carp</t>
  </si>
  <si>
    <t>a history of officer reported crashes that occurred on or in the vicinity of multiple road segments in the Cities of Lacey and Thurston County for the period of 1/1/2014 Ã¢â‚¬â€œ available 2017.</t>
  </si>
  <si>
    <t>Officer Reported Crashes that occurred on or in the vicinity of multiple road segments in the City of Lacey and Thurston County</t>
  </si>
  <si>
    <t>a history of officer reported crashes that occurred on or in the vicinity of North LaVenture Rd segment in the City of Mount Vernon for the period of 1/1/2012 Ã¢â‚¬â€œ available 2017.</t>
  </si>
  <si>
    <t>Officer Reported Crashes that occurred on or in the vicinity of N. Laventure Rd segment in the City of Mount Vernon</t>
  </si>
  <si>
    <t xml:space="preserve">a history of officer reported crashes that occurred on or in the vicinity of the following road segments in the City of Redmond for the period of 1/1/2013 Ã¢â‚¬â€œ 12/31/2017.
Ã¢â‚¬Â¢ 85th St from 154th Ave to 160th Ave
Ã¢â‚¬Â¢ 158th Ave from 85th St to 83rd St Ã¢â‚¬â€œ No Reported Crashes
</t>
  </si>
  <si>
    <t>Officer Reported Crashes that occurred on or in the vicinity of the following road segments in the City of Redmond</t>
  </si>
  <si>
    <t>Jamestown S'Klallam Tribe EDA</t>
  </si>
  <si>
    <t xml:space="preserve">Kyle E. Johnson </t>
  </si>
  <si>
    <t xml:space="preserve"> a history of officer reported crashes that occurred on State Route 101 (mainline only, aka Pacific Coast Scenic Byway, milepost 265.00 Ã¢â‚¬â€œ 274.00) in the Cities of Sequim &amp; Clallam County for the period of 1/1/2014 Ã¢â‚¬â€œ available 2017.</t>
  </si>
  <si>
    <t>Officer Reported Crashes that occurred on SR 101 (mainline only, mp 265.00 - 274.00)</t>
  </si>
  <si>
    <t>Shirley Rudolph</t>
  </si>
  <si>
    <t>a summary of officer reported crashes that occurred at or in the vicinity of State Route 101 (milepost 266.58 Ã¢â‚¬â€œ 267.28) @ Happy Valley Rd intersection in the City of Sequim for the period of 1/1/2016 Ã¢â‚¬â€œ 12/31/2016.</t>
  </si>
  <si>
    <t>Officer Reported Crashes that occurred on SR 101 (mp 266.58 - 267.28)</t>
  </si>
  <si>
    <t>John McKenzie</t>
  </si>
  <si>
    <t>a history of officer reported crashes that occurred on State Route 101 (aka Pacific Coast Scenic Byway, milepost 253.00 Ã¢â‚¬â€œ 276.00) in the City of Sequim, Clallam and Jefferson Counties for the period of 1/1/2007 Ã¢â‚¬â€œ available 2017.</t>
  </si>
  <si>
    <t>Officer Reported Crashes that occurred on SR 101 mp 253.00 - 276.00</t>
  </si>
  <si>
    <t>Church of Jesus Christ of Latter-Day Saints</t>
  </si>
  <si>
    <t>Russell Larsen</t>
  </si>
  <si>
    <t>a summary and history of officer reported crashes that occurred on State Route 12 (milepost 21.70 Ã¢â‚¬â€œ 46.62B) from Grand Mound to the City of Elma for the period of 1/1/2015 Ã¢â‚¬â€œ 12/31/2017.</t>
  </si>
  <si>
    <t>Officer Reported Crashes that occurred on SR 12 mp 21.70 - 46.62B from Grand Mound to the City of Elma</t>
  </si>
  <si>
    <t>Officer Reported Crashes that occurred on SR 16 (aka Tacoma Narrows Bridge, mp 7.28 - 8.41)</t>
  </si>
  <si>
    <t xml:space="preserve">a history of officer reported crashes that occurred at or within Ã‚Â¼ mile either direction of the following State Route intersection in King County for the period of 1/1/2007 Ã¢â‚¬â€œ 08/01/2017.
Ã¢â‚¬Â¢ State Route 164 (aka SE 436th St, milepost 10.73 Ã¢â‚¬â€œ 11.23) @ 208th Ave in King County
</t>
  </si>
  <si>
    <t>Officer Reported Crashes that occurred on SR 164 (mp 10.73 - 11.23)</t>
  </si>
  <si>
    <t>Kathy Mathena</t>
  </si>
  <si>
    <t>a history of officer reported crashes that occurred on State Rate 167 (aka Valley Freeway, milepost 5.26 Ã¢â‚¬â€œ 5.70) for the period of 9/25/2012 Ã¢â‚¬â€œ  available 2017.</t>
  </si>
  <si>
    <t>Officer Reported Crashes that occurred on SR 167 (mp 5.26 - 5.70)</t>
  </si>
  <si>
    <t xml:space="preserve">a history of officer reported crashes that occurred on the following State Route road segment in the Cities of Tacoma, Puyallup &amp; Pierce County for the period of 1/1/2012 Ã¢â‚¬â€œ 1/1/2017.
Ã¢â‚¬Â¢ State Route 167 (aka River Rd, milepost 0.59 Ã¢â‚¬â€œ 6.22B) from Pioneer Way to State Route 167 wye Conn
</t>
  </si>
  <si>
    <t>Officer Reported Crashes that occurred on SR 167 mp 0.59 - 6.22B in the Cities of Tacoma, Puyallup &amp; Pierce County</t>
  </si>
  <si>
    <t xml:space="preserve">Molly Sonneson </t>
  </si>
  <si>
    <t>a history of officer reported crashes that occurred on State Route 169 (aka 264th Ave, milepost 3.57 Ã¢â‚¬â€œ 3.61) @ 383rd St/385th St for the period of 1/1/2007 Ã¢â‚¬â€œ available 2017.</t>
  </si>
  <si>
    <t>Officer Reported Crashes that occurred on SR 169 mp 3.57 - 3.61 @ 383rd St/385th St</t>
  </si>
  <si>
    <t>Baylee Johnson</t>
  </si>
  <si>
    <t>a history of officer reported crashes that occurred on State Route 2 (aka Cascade Loop, Stevens Pass Hwy, milepost 0.00B Ã¢â‚¬â€œ 48.99) from the City of Everett to the City of Skykomish for the period of 1/1/2012 Ã¢â‚¬â€œ available 2017.</t>
  </si>
  <si>
    <t>Officer Reported Crashes that occurred on SR 2 (mp 0.00B - 48.99) from Everett to Skykomish</t>
  </si>
  <si>
    <t xml:space="preserve">a history of officer reported crashes that occurred on the following state route intersection in the City of Sultan for the period of 1/1/2014 Ã¢â‚¬â€œ 12/31/2016.
Ã¢â‚¬Â¢ State Route 2 (aka Stevens Pass Hwy, milepost 24.16 Ã¢â‚¬â€œ 24.20) @ 339th Ave (aka Rice Rd)
</t>
  </si>
  <si>
    <t>Officer Reported Crashes that occurred on SR 2 (mp 24.16 - 24.20)</t>
  </si>
  <si>
    <t>a history of officer reported crashes that occurred on State Route 2 (aka West Sunset Hwy, milepost 280.10 Ã¢â‚¬â€œ 280.33) @ Flint Rd for the period of 1/1/2012 Ã¢â‚¬â€œ 12/31/2016</t>
  </si>
  <si>
    <t>Officer Reported Crashes that occurred on SR 2 (mp 280.10 - 280.33)</t>
  </si>
  <si>
    <t>a history of officer reported crashes that occurred on State Route 2 (milepost 23.57 Ã¢â‚¬â€œ 24.07) in the City of Sultan for the period of 1/1/2012 Ã¢â‚¬â€œ 12/31/2016.</t>
  </si>
  <si>
    <t>Officer Reported Crashes that occurred on SR 2 mp 23.57 - 24.07 in the City of Sulton</t>
  </si>
  <si>
    <t>a summary of officer reported crashes that occurred State Route 2 (milepost 271.13 Ã¢â‚¬â€œ 271.21) at Espanola Rd/Woods Rd in Spokane County for the period of 04/18/2015 Ã¢â‚¬â€œ available 2018.</t>
  </si>
  <si>
    <t>Officer Reported Crashes that occurred on SR 2 mp 271.13 - 271.21 in Spokane County</t>
  </si>
  <si>
    <t>Herman Traffic Engineering</t>
  </si>
  <si>
    <t>Robert M. Herman</t>
  </si>
  <si>
    <t xml:space="preserve">no reported crashes that occurred at the following State Route and City Street Segment in the City of Anacortes for the period of 1/1/2014 Ã¢â‚¬â€œ 12/31/2016.
Ã¢â‚¬Â¢ SR 20 Spur Anacortes (aka Oakes Ave, milepost 54.51 Ã¢â‚¬â€œ 54.69) Ã¢â‚¬â€œ at or within 500 feet east or west
Ã¢â‚¬Â¢ Glasgow Way &amp; Ship Harbor Blvd Ã¢â‚¬â€œ at or within 100 feet north or south
</t>
  </si>
  <si>
    <t>Officer Reported Crashes that occurred on SR 20 Spur Anacortes (Oakes Ave, mp 54.51 - 54.69) @ Glasgow Way/Ship Harbor Blvd</t>
  </si>
  <si>
    <t>Prosser Economic Dev. Assoc.</t>
  </si>
  <si>
    <t>Deb Heintz</t>
  </si>
  <si>
    <t>a history of officer reported crashes that occurred on State Route 221 (milepost 0.00 Ã¢â‚¬â€œ 25.48) in Benton County for the period of 1/1/2002 Ã¢â‚¬â€œ 12/31/2016.</t>
  </si>
  <si>
    <t>Officer Reported Crashes that occurred on SR 221 mp 0.00 - 25.48</t>
  </si>
  <si>
    <t>Pamela Wells</t>
  </si>
  <si>
    <t>a history of officer reported crashes that occurred on State Route 26 (milepost 40.00 Ã¢â‚¬â€œ 41.00) in the City of Othello &amp; Adams County for the period of 1/1/2006 Ã¢â‚¬â€œ available 2017.</t>
  </si>
  <si>
    <t>Officer Reported Crashes that occurred on SR 26 mp 40.00 - 41.00</t>
  </si>
  <si>
    <t>a history and summary of officer reported crashes that occurred on State Route 3 (milepost 20.40 Ã¢â‚¬â€œ 21.30) in Mason County for the period of 1/1/2012 Ã¢â‚¬â€œ 12/31/2016.</t>
  </si>
  <si>
    <t>Officer Reported Crashes that occurred on SR 3 mp 20.40 - 21.30</t>
  </si>
  <si>
    <t>Courtney Soderquist</t>
  </si>
  <si>
    <t xml:space="preserve">a history of officer reported crashes that occurred on the following State Route Segment in Pierce County for the period of 1/1/2008 Ã¢â‚¬â€œ available 2018.
Ã¢â‚¬Â¢ State Route 302 (aka Gig Harbor-Longbranch Hwy, milepost 10.55 Ã¢â‚¬â€œ 15.93) from State Route 302 wye conn to State Route 302 Spur Purdy
</t>
  </si>
  <si>
    <t>Officer Reported Crashes that occurred on SR 302 mp 10.55 - 15.93</t>
  </si>
  <si>
    <t>a history of officer reported crashes that occurred on State Route 303 (aka Waaga Way, milepost 5.71 Ã¢â‚¬â€œ 5.76) @ Old Military Rd for the period of 1/1/2009 Ã¢â‚¬â€œ available 2017.</t>
  </si>
  <si>
    <t>Officer Reported Crashes that occurred on SR 303 mp 5.71 - 5.76</t>
  </si>
  <si>
    <t>Mikhail Russu</t>
  </si>
  <si>
    <t>a history of officer reported crashes that occurred on State Route 305 (milepost 0.02 Ã¢â‚¬â€œ 13.52) from Winslow Way to State Route 3 in the Cities of Bainbridge Island and Poulsbo for the period of 1/1/2012 Ã¢â‚¬â€œ 12/31/2016.</t>
  </si>
  <si>
    <t>Officer Reported Crashes that occurred on SR 305 (mp 0.02 - 13.52) from Winslow Way to SR 3</t>
  </si>
  <si>
    <t>a history of officer reported crashes that occurred on State Route 307 (aka Bond Rd, milepost 1.56 Ã¢â‚¬â€œ 1.60) @ Pugh Rd/Foss Rd in Kitsap County for the period of 1/1/2010 Ã¢â‚¬â€œ available 2017.</t>
  </si>
  <si>
    <t>Officer Reported Crashes that occurred on SR 307 mp 1.56 - 1.60</t>
  </si>
  <si>
    <t>a history of officer reported crashes that occurred on State Route 405 (mainline only, milepost 0.00 Ã¢â‚¬â€œ 13.69) in King County for the period of 1/1/2014 Ã¢â‚¬â€œ available 2016.</t>
  </si>
  <si>
    <t>Officer Reported Crashes that occurred on SR 405 (mnln only, mp 0.00 - 13.69)</t>
  </si>
  <si>
    <t>a history of officer reported crashes that occurred on State Route 410 (aka Enumclaw Buckley Rd and Roosevelt Ave, milepost 16.75 Ã¢â‚¬â€œ 24.53) from 234th Ave to Garrett Rd in the Cities of Bonney Lake, Enumclaw, Pierce County &amp; King County for the period of 1/1/2014 Ã¢â‚¬â€œ 09/31/2017.</t>
  </si>
  <si>
    <t>Officer Reported Crashes that occurred on SR 410 mp 16.75 - 24.53</t>
  </si>
  <si>
    <t>Crandall, O'Neill, Imboden &amp; Styve. P.S.</t>
  </si>
  <si>
    <t>a history of officer reported crashes that occurred on State Route 5 (milepost 100.74 Ã¢â‚¬â€œ 126.20) for the period of 04/14/2016.</t>
  </si>
  <si>
    <t>Officer Reported Crashes that occurred on SR 5 (mp 100.74 - 126.20)</t>
  </si>
  <si>
    <t>Mitchell Peterson Inc. P.S.</t>
  </si>
  <si>
    <t>a history of officer reported crashes that occurred on State Route 5 (milepost 177.76 Ã¢â‚¬â€œ 217.66) in the Cities of Arlington, Everett, Lynnwood, Marysville, Mountlake Terrace and Snohomish County for the period of 1/1/2016 Ã¢â‚¬â€œ available 2017.</t>
  </si>
  <si>
    <t>Officer Reported Crashes that occurred on SR 5 (mp 177.76 - 217.66)</t>
  </si>
  <si>
    <t>Chivanna Pot</t>
  </si>
  <si>
    <t>a history of officer reported crashes that occurred on State Route 5 CI13175 (milepost 0.00 Ã¢â‚¬â€œ 1.83) in the City of Tacoma for the period of 1/1/2013 Ã¢â‚¬â€œ 12/31/2017.</t>
  </si>
  <si>
    <t>Officer Reported Crashes that occurred on SR 5 CI13175 mp 0.00 - 1.83 in the City of Tacoma</t>
  </si>
  <si>
    <t>Guyla McGrady</t>
  </si>
  <si>
    <t>a history of officer reported fatal &amp; injury crashes involving Ã¢â‚¬Å“rear endÃ¢â‚¬ï¿½ collision types that occurred on State Route 5 (mainline only, milepost 85.51 Ã¢â‚¬â€œ 177.75) in Thurston, Pierce &amp; King Counties for the period of 1/1/2010 Ã¢â‚¬â€œ available 2017.</t>
  </si>
  <si>
    <t>Officer Reported Crashes that occurred on SR 5 mainline only, milepost 85.51 - 177.75 in Thurston, Pierce &amp; King Counties</t>
  </si>
  <si>
    <t>Law Office of Thaddeus Martin</t>
  </si>
  <si>
    <t>Heather Delin</t>
  </si>
  <si>
    <t>a history of officer reported crashes that occurred on State Route 005 (mainline only, milepost 177.00 Ã¢â‚¬â€œ 177.99) for the period of 11/16/2016.</t>
  </si>
  <si>
    <t>Officer Reported Crashes that occurred on SR 5 mp 177.00 - 177.99</t>
  </si>
  <si>
    <t>a listing of report #Ã¢â‚¬â„¢s and dates of officer reported crashes that occurred on State Route 5 (milepost 249.50 Ã¢â‚¬â€œ 250.50) for the period of 1/1/2002 Ã¢â‚¬â€œ 11/13/2013.</t>
  </si>
  <si>
    <t>Officer Reported Crashes that occurred on SR 5 mp 249.50 - 250.50</t>
  </si>
  <si>
    <t>a history of officer reported crashes that occurred on State Route 501 (aka Pioneer St, milepost 18.24 Ã¢â‚¬â€œ 18.28) @ Smythe Rd in the City of Ridgefield for the period of 1/1/2012 Ã¢â‚¬â€œ 12/31/2016.</t>
  </si>
  <si>
    <t>Officer Reported Crashes that occurred on SR 501 mp 18.24 - 18.28</t>
  </si>
  <si>
    <t>a history of officer reported crashes that occurred at or within Ã‚Â½ mile each direction of the entrance and exit to Burlock Landing parking lot on State Route 501 (aka Lower River Rd, milepost 5.52 Ã¢â‚¬â€œ 6.57) in the City of Vancouver for the period of 1/1/2007 Ã¢â‚¬â€œ 11/13/2013.</t>
  </si>
  <si>
    <t>Officer Reported Crashes that occurred on SR 501 mp 5.52 - 6.57</t>
  </si>
  <si>
    <t xml:space="preserve">a history of officer reported crashes that occurred on the following State Route Segment in Pierce County for the period of 1/1/2002 Ã¢â‚¬â€œ available 2018.
Ã¢â‚¬Â¢ State Route 512 (milepost 4.35 Ã¢â‚¬â€œ 6.87) from Waller Rd Bridge to Woodland Ave Bridge
</t>
  </si>
  <si>
    <t>Officer Reported Crashes that occurred on SR 512 mp 4.35 - 6.87</t>
  </si>
  <si>
    <t>a history of officer reported crashes that occurred on State Route 525 (entire route, milepost 0.00 Ã¢â‚¬â€œ 8.47) for the period of 1/1/2014 Ã¢â‚¬â€œ 12/31/2016.</t>
  </si>
  <si>
    <t>Officer Reported Crashes that occurred on SR 525 (entire route, mp 0.00 - 8.47)</t>
  </si>
  <si>
    <t>Matthew R. Young</t>
  </si>
  <si>
    <t>a history of officer reported crashes that occurred on State Route 525 (milepost 18.60 Ã¢â‚¬â€œ 18.64) @ Cameron Rd intersection in Island County for the period of 1/1/2001 Ã¢â‚¬â€œ available 2017.</t>
  </si>
  <si>
    <t>Officer Reported Crashes that occurred on SR 525 at Cameron Rd in Island County</t>
  </si>
  <si>
    <t>a history of officer reported crashes that occurred on State Route 527 (entire route, milepost 2.63 Ã¢â‚¬â€œ 11.92) for the period of 1/1/2014 Ã¢â‚¬â€œ 12/31/2016.</t>
  </si>
  <si>
    <t>Officer Reported Crashes that occurred on SR 527 mp 2.63 - 11.92</t>
  </si>
  <si>
    <t xml:space="preserve">a history of officer reported crashes that occurred on the following State Route road segment in Snohomish County for the period of 1/1/2014 Ã¢â‚¬â€œ available 2017.
Ã¢â‚¬Â¢ State Route 9 (milepost 6.02 Ã¢â‚¬â€œ 7.00) from State Route 96 (aka Lowell Larimer Rd)/Broadway Ave to Cathcart Way
</t>
  </si>
  <si>
    <t>Officer Reported Crashes that occurred on SR 9 (mp 6.02 - 7.00) from SR 96 to Cathcart Way</t>
  </si>
  <si>
    <t>Laura Kehrl</t>
  </si>
  <si>
    <t>a history of officer reported crashes that occurred on State Route 90 (mainline only, mp 25.00 Ã¢â‚¬â€œ 90.00) and State Route 2 (mainline only, mp 15.00 Ã¢â‚¬â€œ 105.00) for the period of 1/1/2005 Ã¢â‚¬â€œ available 2018.</t>
  </si>
  <si>
    <t>Officer Reported Crashes that occurred on SR 90 (mainline only, mp 25.00 - 90.00) &amp; SR 2 (mainline only, mp 15.00 - 105.00)</t>
  </si>
  <si>
    <t>Steven B. Hay, Attorney at Law</t>
  </si>
  <si>
    <t>Donna Zimmerman</t>
  </si>
  <si>
    <t>Officer Reported Crashes that occurred on SR 90 mp 8.90</t>
  </si>
  <si>
    <t>a history of officer reported crashes that occurred on State Route 900 (milepost 8.75 Ã¢â‚¬â€œ 9.25) in the City of Renton for the period of 1/1/2013 Ã¢â‚¬â€œ available 2017.</t>
  </si>
  <si>
    <t>Officer Reported Crashes that occurred on SR 900 mp 8.75 - 9.25 in the City of Renton</t>
  </si>
  <si>
    <t>a history of officer reported crashes that occurred on State Route 92 (aka Granite Falls Hwy, milepost 7.24 Ã¢â‚¬â€œ 9.16) in the City of Granite Falls &amp; Snohomish County for the period of 1/1/2012 Ã¢â‚¬â€œ 12/31/2016.</t>
  </si>
  <si>
    <t>Officer Reported Crashes that occurred on SR 92 mp 7.24 - 9.16 in the City of Granite Falls &amp; Snohomish County</t>
  </si>
  <si>
    <t>a history of officer reported crashes that occurred on State Route 96 (aka 128th St, 132nd St, Seattle Hill Rd, Lowell Larimer Rd, milepost 0.00 Ã¢â‚¬â€œ 6.75) from Interstate 5 (Begin Route) to State Route 9 (end Route) for the period of 1/1/2014 Ã¢â‚¬â€œ 12/31/2016.</t>
  </si>
  <si>
    <t>Officer Reported Crashes that occurred on SR 96 mp 0.00 - 6.75</t>
  </si>
  <si>
    <t xml:space="preserve">a history of officer reported crashes involving pedestrians that occurred on the following State Route segment in the City of Mill Creek &amp; Snohomish County for the period of 1/1/2010 Ã¢â‚¬â€œ 11/13/2013.
Ã¢â‚¬Â¢ State Route 96 (aka 132nd St, milepost 1.33 Ã¢â‚¬â€œ 3.32) from State Route 527 (aka Bothell Everett Hwy, milepost 8.76 Ã¢â‚¬â€œ 8.89) to Seattle Hill Rd
</t>
  </si>
  <si>
    <t xml:space="preserve">Officer Reported Crashes that occurred on SR 96 mp 1.33 - 3.32 from SR 527 mp 8.87 - 8.89 to Seattle Hill Rd
</t>
  </si>
  <si>
    <t xml:space="preserve">a history of officer reported crashes that occurred on the following State Route road segment in the Cities of Edmonds, Lynnwood, Everett &amp; King County for the period of 1/1/2014 Ã¢â‚¬â€œ 12/31/2016.
Ã¢â‚¬Â¢  State Route 99 (aka Evergreen Way &amp; SE Everett Mall Way, milepost 43.50 Ã¢â‚¬â€œ 55.41) from King/Snohomish Border to the End of State Route 99 @ Interstate 5
</t>
  </si>
  <si>
    <t>Officer Reported Crashes that occurred on SR 99 (mp 43.50 - 55.41)</t>
  </si>
  <si>
    <t xml:space="preserve">a history of officer reported crashes that occurred on the following road segment in the City of Seattle for the period of 1/1/2012 Ã¢â‚¬â€œ 12/31/2016.
Ã¢â‚¬Â¢ State Route 99 (aka Marginal Way S, milepost 27.60 Ã¢â‚¬â€œ 27.97) from Hudson St to Lucile St
</t>
  </si>
  <si>
    <t>Officer Reported Crashes that occurred on SR 99 mp 27.60 - 27.97 in the City of Seattle</t>
  </si>
  <si>
    <t>a history of officer reported crashes that occurred on State Route 99 (aka Aurora Ave, mainline only, milepost 32.90 Ã¢â‚¬â€œ 40.47) from Roy St to 145th St for the period of 1/1/2003 Ã¢â‚¬â€œ available 2018.</t>
  </si>
  <si>
    <t>Officer Reported Crashes that occurred on SR 99 mp 32.90 - 40.47 in the City of Seattle</t>
  </si>
  <si>
    <t>Trevor Daviscourt</t>
  </si>
  <si>
    <t>a history of officer reported crashes that occurred on State Route 99 (aka Aurora Bridge, George Washington Memorial Bridge, milepost 34.17 Ã¢â‚¬â€œ 34.73) in the City of Seattle for the period of 1/1/2013 Ã¢â‚¬â€œ 12/31/2017.</t>
  </si>
  <si>
    <t>Officer Reported Crashes that occurred on SR 99 mp 34.17 - 34.73 in the City of Seattle</t>
  </si>
  <si>
    <t xml:space="preserve">a history of officer reported crashes that occurred on the following State Route segment in the City of Lynnwood for the period of 1/1/2012 Ã¢â‚¬â€œ available 2017.
Ã¢â‚¬Â¢ State Route 99 (aka Pacific Hwy, milepost 46.81 Ã¢â‚¬â€œ 47.45) from  196th St to 188th St
</t>
  </si>
  <si>
    <t>Officer Reported Crashes that occurred on SR 99 mp 46.81 - 47.45</t>
  </si>
  <si>
    <t>a history of officer reported crashes that occurred on State Route 99 @ Airport Way (milepost 52.25 Ã¢â‚¬â€œ 52.33) intersections in Snohomish County for the period of 1/1/2014 Ã¢â‚¬â€œ 12/31/2016.</t>
  </si>
  <si>
    <t xml:space="preserve">Officer Reported Crashes that occurred on SR 99 mp 52.25 - 52.33 </t>
  </si>
  <si>
    <t>a history of officer reported crashes that occurred on State Route 2 (milepost 110.10 Ã¢â‚¬â€œ 112.00) in the City of Cashmere &amp; Chelan County for the period of 1/1/2012 Ã¢â‚¬â€œ 12/31/2016.</t>
  </si>
  <si>
    <t>Officer Reported Crashes that occurred on State Route 2 (milepost 110.10 - 112.00) in the City of Cashmere &amp; Chelan County</t>
  </si>
  <si>
    <t>a history of officer reported crashes that occurred on State Route 202 (aka Redmond Ã¢â‚¬â€œ Woodinville Rd, milepost 4.23 Ã¢â‚¬â€œ 4.34) @ 124th St in the City of Redmond for the period of 1/1/2014 Ã¢â‚¬â€œ 12/31/2016.</t>
  </si>
  <si>
    <t>Officer Reported Crashes that occurred on State Route 202 (milepost 4.23 - 4.34) @ 124th St</t>
  </si>
  <si>
    <t>a history of officer reported crashes that occurred on State Route 5 (northbound only, milepost 165.90 Ã¢â‚¬â€œ 166.39) in the City of Seattle for the period of 1/1/2002 Ã¢â‚¬â€œ 11/13/2013.</t>
  </si>
  <si>
    <t>Officer Reported Crashes that occurred on State Route 5 (NB only, mp 165.90 - 166.39)</t>
  </si>
  <si>
    <t xml:space="preserve">a history of officer reported crashes that occurred on the following State Route road segment in Snohomish County for the period of 1/1/2012 Ã¢â‚¬â€œ available 2017.
Ã¢â‚¬Â¢ State Route 524 (aka Filbert Rd, milepost 6.77 Ã¢â‚¬â€œ 7.09) from Larch Way to Place W
</t>
  </si>
  <si>
    <t>Officer Reported Crashes that occurred on State Route 524 (mp 6.77 - 7.09)</t>
  </si>
  <si>
    <t>Laura Smith</t>
  </si>
  <si>
    <t>a history of officer reported crashes that occurred on State Route 7 (aka Pacific Ave, milepost 44.00 Ã¢â‚¬â€œ 52.00) for the period of 02/28/2005 Ã¢â‚¬â€œ available 2017.</t>
  </si>
  <si>
    <t>Officer Reported Crashes that occurred on State Route 7 (aka Pacific Ave, milepost 44.00 - 52.00)</t>
  </si>
  <si>
    <t>no reported crashes that occurred at or in the vicinity of the following road segment in the City of Mercer Island for the period of 1/1/2012 Ã¢â‚¬â€œ 12/31/2016.</t>
  </si>
  <si>
    <t>Officer Reported Crashes that occurred on the 82nd St road segment in the City of Mercer Island</t>
  </si>
  <si>
    <t xml:space="preserve">a history of officer reported crashes that occurred on or in the vicinity of the following city street segment in the City of Olympia for the period of 1/1/2012 Ã¢â‚¬â€œ 12/31/2016.
Ã¢â‚¬Â¢ Fones Rd from 18th Ave to Pacific Ave
</t>
  </si>
  <si>
    <t>Officer Reported Crashes that occurred on the City St Segment of Fones Rd from 18th Ave to Pacific Ave in the City of Olympia</t>
  </si>
  <si>
    <t>Maynard Siev</t>
  </si>
  <si>
    <t>a history of officer reported crashes that occurred on the entire route of State Route 26 (milepost 0.00 Ã¢â‚¬â€œ 133.53) in Grant, Adamsand Whitman Counties for the period of 11/1/2015 Ã¢â‚¬â€œ 02/01/2017.</t>
  </si>
  <si>
    <t>Officer Reported Crashes that occurred on the entire route of     SR 26 m.p. 0.00 - 133.53 in Grant, Adams, and Whitman Counties</t>
  </si>
  <si>
    <t>a history of officer reported crashes that occurred on the entire route of State Route 304 in the City of Bremerton and Kitsap County for the period of 1/1/2012 Ã¢â‚¬â€œ available 2018.</t>
  </si>
  <si>
    <t>Officer Reported Crashes that occurred on the entire route of SR 304 in the City of Bremerton &amp; Kitsap County</t>
  </si>
  <si>
    <t>Handy Andy Rent-A-Tool</t>
  </si>
  <si>
    <t>Russ Saunders</t>
  </si>
  <si>
    <t>a history and summary of officer reported crashes that occurred on the entire route of State Route 99 and a summary of officer reported crashes that occurred on all roads in King County for the period of 1/1/2003 Ã¢â‚¬â€œ available 2018.</t>
  </si>
  <si>
    <t>Officer Reported Crashes that occurred on the entire route of SR 99.  Two Summaries of Officer Reported Crashes that occurred on the entire route of SR 99 and King County</t>
  </si>
  <si>
    <t xml:space="preserve">a history of officer reported crashes that occurred on or in the vicinity of the following road segment in the Cities of Arlington &amp; Marysville for the period of 08/01/2012 Ã¢â‚¬â€œ 07/31/2017.
Ã¢â‚¬Â¢	Smokey Point Blvd from 166th Place to 156th St
</t>
  </si>
  <si>
    <t>Officer Reported Crashes that occurred on the Smokey Point Blvd Road Segment from 166th Pl to 156th St in the Cities of Arlington &amp; Marysville</t>
  </si>
  <si>
    <t xml:space="preserve">a history of officer reported crashes that occurred on in the vicinity of the following road segment in the City of Renton for the period of 1/1/2014 Ã¢â‚¬â€œ 12/31/2016.
Ã¢â‚¬Â¢	Valley Rd from 27th St to 34th St
</t>
  </si>
  <si>
    <t>Officer Reported Crashes that occurred on Valley Rd road segment in the City of Renton</t>
  </si>
  <si>
    <t xml:space="preserve">Officer Reported Crashes for Yakima Valley Hwy at Gurley Rd in Yakima County for the period of 01/01/1994 Ã¢â‚¬â€œ 12/31/1998. </t>
  </si>
  <si>
    <t>Officer Reported Crashes that occurred on Yakima Valley Hwy at Gurley Rd in Yakima County</t>
  </si>
  <si>
    <t>a history of officer reported crashes with 1st and/or 2nd collision type/object struck of ran into/struck river, lake, swamp, etc. and including miscellaneous action of drowned after running into water for all roads that occurred Statewide for the period of 1/1/2001 Ã¢â‚¬â€œ March 7, 2017.</t>
  </si>
  <si>
    <t>Officer Reported Crashes that occurred statewide  with 1st and/or 2nd collision type/object struck of ran into/struck river, lake, swamp, etc. &amp; including misc. action of drowned after running into water for all roads.</t>
  </si>
  <si>
    <t>Officer Reported Crashes that occurred statewide involving Motorcycle Fatalities</t>
  </si>
  <si>
    <t xml:space="preserve">Officer Reported Crashes that occurred statewide involving Motorcycle Fatalities </t>
  </si>
  <si>
    <t>a history of officer reported crossover crashes that occurred on State Route 16 (milepost 28.00 Ã¢â‚¬â€œ 29.19) for the period of 1/1/2010 Ã¢â‚¬â€œ available 2017.</t>
  </si>
  <si>
    <t>Officer Reported Crossover Crashes that occurred on SR 16 mp 28.00 - 29.19</t>
  </si>
  <si>
    <t>a listing of report numbers and dates of officer reported crossover crashes that occurred on State Route 26 (milepost 59.00 Ã¢â‚¬â€œ 79.00) for the period of 1/1/2010 Ã¢â‚¬â€œ available 2017.</t>
  </si>
  <si>
    <t>Officer Reported Crossover Crashes that occurred on SR 26 mp 59.00 - 79.00</t>
  </si>
  <si>
    <t>a history of officer reported crashes involving Pedestrians and/or Bicyclists that occurred on all roads in Island County for the period of 1/1/2012 Ã¢â‚¬â€œ 12/31/2016.</t>
  </si>
  <si>
    <t>Officer Reported involving pedestrians and/or bicyclists on all roads in Island County</t>
  </si>
  <si>
    <t>As of May 17, 2017, there were nine Officer Reported Motorcyclists Fatalities that occurred on Washington State Roads from April 1, 2017 to April 30, 2017.</t>
  </si>
  <si>
    <t xml:space="preserve">Officer Reported Motorcycle Fatalities Crashes that occurred Statewide </t>
  </si>
  <si>
    <t>As of April 6, 2017, there were three Officer Reported Motorcyclists Fatalities that occurred on Washington State Roads from March 1, 2017 to March 31, 2017.</t>
  </si>
  <si>
    <t>Officer Reported Motorcycle Fatalities for the month of March</t>
  </si>
  <si>
    <t>As of August 10, 2017, there were twelve Officer Reported Motorcyclists Fatalities that occurred on Washington State Roads from July 1, 2017 to July 31, 2017.</t>
  </si>
  <si>
    <t>Officer Reported Motorcycle Fatalities that occurred on all of Washington State Roads for the month of July</t>
  </si>
  <si>
    <t>As of September 11, 2017, there were eleven Officer Reported Motorcyclists Fatalities that occurred on Washington State Roads from August 1, 2017 to August 31, 2017.</t>
  </si>
  <si>
    <t>Officer Reported Motorcyclists Fatalities that occurred from August 1, 2017 to August 31, 2017.</t>
  </si>
  <si>
    <t xml:space="preserve">As of June 15, 2017 there were three Officer Reported Motorcyclists Fatalities that occurred on Washington State Roads from May 1, 2017 to May 31, 2017. </t>
  </si>
  <si>
    <t>Officer Reported Motorcyclists Fatalities that occurred on roads Statewide</t>
  </si>
  <si>
    <t xml:space="preserve">As of June 12, 2018, there were thirteen Officer Reported Motorcyclists Fatalities that occurred on Washington State Roads from May 1, 2018 to May 31, 2018.
</t>
  </si>
  <si>
    <t>Officer Reported Motorcyclists Fatalities that occurred on Washington State Roads.</t>
  </si>
  <si>
    <t>Mira Sytsma</t>
  </si>
  <si>
    <t>a history of officer reported wildlife involved crashes that occurred on all roads Statewide for the period of 1/1/2010 Ã¢â‚¬â€œ available 2016.</t>
  </si>
  <si>
    <t>Officer Reported Wildlife involved Crashes  on all roads Statewide</t>
  </si>
  <si>
    <t>Joel Whitehead</t>
  </si>
  <si>
    <t xml:space="preserve">Would you be able to provide me the exact dates and times (i.e. Feb. 9 at 4PM to Feb 11 at 3:30 AM) ranges that both Snoqualmie and White Pass, respectively, were closed around that time period? </t>
  </si>
  <si>
    <t>Official closure dates and times from the WSDOT of White Pass and Snoqualmie pass around the 9-11th of February.</t>
  </si>
  <si>
    <t>Regarding the Alaskan Way Viaduct Replacement Project, please provide all official correspondence between Seattle Tunnel Partners and WSDOT dated October 5, 2016 through January 23, 2017.</t>
  </si>
  <si>
    <t>Official Correspondence</t>
  </si>
  <si>
    <t>Financial Account Information, Social Security Numbers, and Risk Management Files</t>
  </si>
  <si>
    <t>all official correspondence between Seattle Tunnel Partners and WSDOT between March 31, 2016 and May 18, 2016.</t>
  </si>
  <si>
    <t xml:space="preserve">official correspondence </t>
  </si>
  <si>
    <t>Regarding the Alaskan Way Viaduct Replacement Project, I am requesting all official correspondence between Seattle Tunnel Partners and WSDOT between February 26, 2016 and March 30, 2016.</t>
  </si>
  <si>
    <t>official correspondence between STP &amp; WSDOT</t>
  </si>
  <si>
    <t xml:space="preserve">Tax Identification Numbers, Financial Account Information &amp; Invasion of Privacy-Social Security Numbers
</t>
  </si>
  <si>
    <t>all official correspondence between Seattle Tunnel Partners and WSDOT from January 1, 2015 until the time this request is fulfilled [January 28, 2016].</t>
  </si>
  <si>
    <t>official correspondence between STP and WSDOT</t>
  </si>
  <si>
    <t>Regarding the tunnel project within the Alaskan Way Viaduct Replacement program, IÃ¢â‚¬â„¢m looking for all official correspondence between Seattle Tunnel Partners and WSDOT from December 1, 2015 until the time this request is fulfilled [January 7, 2016.]</t>
  </si>
  <si>
    <t xml:space="preserve">official correspondence between STP and WSDOT </t>
  </si>
  <si>
    <t xml:space="preserve">Tort Claim Files
</t>
  </si>
  <si>
    <t>Regarding the Alaskan Way Viaduct Replacement Program, I am requesting all official correspondence between WSDOT and Seattle Tunnel Partners from June 23, 2016 to July 27, 2016.</t>
  </si>
  <si>
    <t>official correspondence between WSDOT &amp; STP</t>
  </si>
  <si>
    <t>Regarding the Alaskan Way Viaduct Replacement [Tunnel] Project, IÃ¢â‚¬â„¢m looking for all [official] correspondence between WSDOT and Seattle Tunnel Partners from September 1, 2015 until the time this request is fulfilled [December 7, 2015.]</t>
  </si>
  <si>
    <t xml:space="preserve">Official Correspondence between WSDOT &amp; STP  </t>
  </si>
  <si>
    <t>PDR-15-3399</t>
  </si>
  <si>
    <t>ER 408 Protected Communication</t>
  </si>
  <si>
    <t>Regarding the Alaskan Way Viaduct Replacement Program, I am requesting all official correspondence between WSDOT and Seattle Tunnel Partners from May 18, 2016 through June 22, 2016.</t>
  </si>
  <si>
    <t>official correspondence between WSDOT and STP</t>
  </si>
  <si>
    <t>all official correspondence between WSDOT and Seattle Tunnel Partners between January 15, 2017 and May 1, 2017.</t>
  </si>
  <si>
    <t>all correspondence between WSDOT and Seattle Tunnel Partners between June 1, 2015 and [August 3 ,2015.] 
IÃ¢â‚¬â„¢m mostly looking for official correspondence at the leadership level Ã¢â‚¬â€œ such as any letters that have been sent between Chris Dixon and top administrators at WSDOT.</t>
  </si>
  <si>
    <t>official correspondence between WSDOT and STP during June 1, 2015-August 3, 2015</t>
  </si>
  <si>
    <t>PDR-15-2233</t>
  </si>
  <si>
    <t>Regarding the Alaskan Way Viaduct Replacement Project, please provide all official correspondence between Seattle Tunnel Partners and WSDOT dated July 28, 2016 through October 4, 2016.</t>
  </si>
  <si>
    <t>Official correspondence for 7/28/2016-10/04/2016.</t>
  </si>
  <si>
    <t>Official map and/or associated officially adopted documents that show or specify WSDOT's classification, dimensions, and ownership of all portions of Chepoda Road (and ROW)</t>
  </si>
  <si>
    <t>PDR-14-0351</t>
  </si>
  <si>
    <t>R/W plans for Yakima Valley Hwy (old 410) through on adjacent to Sec. 23, T.11 N., R. 20E., W.M.</t>
  </si>
  <si>
    <t>Old 410 right of way plans</t>
  </si>
  <si>
    <t>Richard Rose</t>
  </si>
  <si>
    <t xml:space="preserve">I am seeking some information about the original construction of the part of Sand Point Way NE that is adjacent to my property. In particular, I am seeking: 
(1) a Ã¢â‚¬ËœprofileÃ¢â‚¬â„¢ or Ã¢â‚¬Ëœcross sectionÃ¢â‚¬â„¢ drawing showing what areas were Ã¢â‚¬ËœcutÃ¢â‚¬â„¢ and what areas were Ã¢â‚¬ËœfilledÃ¢â‚¬â„¢ when the roadway adjacent to my property was first constructed; 
(2) a construction plan for the roadway adjacent to my property; and 
(3) a construction drawing for the concrete crib retaining wall that is Ã¢â‚¬Ëœholding upÃ¢â‚¬â„¢ Sand Point Way NE immediately adjacent to my property.
</t>
  </si>
  <si>
    <t>Old Construction Docs  Sand Point Way when was SR</t>
  </si>
  <si>
    <t>PDR-15-0479</t>
  </si>
  <si>
    <t xml:space="preserve">I need the oldest possible photo of Cypress Ave. and the Pilchuck Park Rd in Snohomish, Washington. I also need any other possible pieces of evidence that shows the Pilchuck Park Road formerly the old Hwy 2 is in the same location since conception . I know Woodbury Sinclair owned the land and was a Commissioner. The bridge that was at the base of the road before it turns was  built between 1870 and  1877. The prior owner was Mr. Cady. Mr. Sinclair purchased the land from him. I have an areal from 1938 and have boxed in the section I am requesting information on. You can see the bridge crossing the Pilchuck.  It was taken down between 1947 and 1955 for the new Hwy 2.
</t>
  </si>
  <si>
    <t>Old Highway 2.</t>
  </si>
  <si>
    <t>Right of way plans and any monument locations for the area in orange on the attached map; basically between the new Myra Road easterly past Bowman Street. This is located in Township 7 North, Range 36 East, Section 29.</t>
  </si>
  <si>
    <t>Old Highway 3 right of way plans and monument info</t>
  </si>
  <si>
    <t>Ben Degrise</t>
  </si>
  <si>
    <t xml:space="preserve">I am trying to locate info on a old highway at the end of S. Lafayette. Any other info would be appreciated such as right of way access for existing properties or deeded access granted, anything of this nature including maps you may have. </t>
  </si>
  <si>
    <t xml:space="preserve">Old highway at the end of S. Lafayette info would be appreciated such as right of way access for existing properties or deeded access granted, anything of this nature including maps you may have. </t>
  </si>
  <si>
    <t>PDR-14-2214</t>
  </si>
  <si>
    <t>Copy of the survey of the Highway Right of Way at (the Old Inland Empire Hwy.) the intersection where it turns a 90 degree corner at the "North Prosser Market". I'm most interested in the Edge of the ROW, Kitty corner from the market, across from where Johnson Rd. comes in...</t>
  </si>
  <si>
    <t>Old Inland Empire Hwy right of way</t>
  </si>
  <si>
    <t>Tim Fries</t>
  </si>
  <si>
    <t>Right of way plans for Old Inland Empire Hwy. (now 1st Ave. in Zillah), in the NE 1/4 of Section 36, T.11N., R.20E., W.M.</t>
  </si>
  <si>
    <t>Old Inland Empire Hwy Right of Way plans</t>
  </si>
  <si>
    <t>PDR-15-1959</t>
  </si>
  <si>
    <t>Timothy D. Fries</t>
  </si>
  <si>
    <t>Could I please get the the r/w plans for State Highway "Old Inland Empire Highway" (now 1st Ave. in Zillah) running through the Northeast quarter of Section 36, Township 11 North, Range 20 East, W.M.</t>
  </si>
  <si>
    <t>Old Inland Empire right of way plans</t>
  </si>
  <si>
    <t xml:space="preserve">Everything you have related to a turnback of Old Lewis River Road in S6 T5N R2E WM (deeds, letters, maps, monument notes, survey notes, waivers, etc.).  This is the section inside section 6, lying south of the highway.  </t>
  </si>
  <si>
    <t>Old Lewis River Rd.</t>
  </si>
  <si>
    <t>Mark N. Koelsch</t>
  </si>
  <si>
    <t>Cowlitz County Public Works is requesting assistance from Washington State DOT Records regarding a small segment of the old Lewis River Road in Ariel, WA. We have received a request to vacate the old road ROW. However, I am unable to locate any records pertaining to this segment in our road files. This is located in the NE Ã‚Â¼ of the NE Ã‚Â¼ of section 23 in 6N / 2E of the WM.</t>
  </si>
  <si>
    <t xml:space="preserve">Old Lewis River Road in Ariel, WA. </t>
  </si>
  <si>
    <t>PDR-14-3177</t>
  </si>
  <si>
    <t>Old Naches Highway right of way plan</t>
  </si>
  <si>
    <t>Matt Faulkner</t>
  </si>
  <si>
    <t>I am looking for a document from 1952-1953 (possibly October 15, 1953) from the State of Washington to Cowlitz County which describes a strip of land lying within the existing right of way of old Pacific Highway which was certified to Cowlitz County.  
This is now Cowlitz View Drive and is within the City of Castle Rock but I believe it was originally conveyed to the County.</t>
  </si>
  <si>
    <t>Old Pacific Highway Certification</t>
  </si>
  <si>
    <t>PDR-14-1841</t>
  </si>
  <si>
    <t xml:space="preserve">I am looking for info on the Old Pacific Hwy (Now Pacific Ave N) in Kelso in the NE 1/4 of 27-8N-2, Block 11 of Bixbys Addition to Kelso, between the intersections of Pacific Ave &amp; Redpath &amp; Pacific Ave &amp; 1st Ave North
 I have checked with the City of Kelso and Cowlitz County but they do not have anything.
</t>
  </si>
  <si>
    <t>Old Pacific Higway</t>
  </si>
  <si>
    <t>PDR-15-0080</t>
  </si>
  <si>
    <t>Copies of the following records request #'s below. Just intial request: 13-1598, 13-1531, 13-0858, 10-1025, 10-0910, 10-1448, 10-0274 &amp; 12-0704</t>
  </si>
  <si>
    <t>Old PDR Request</t>
  </si>
  <si>
    <t>PDR-14-2095</t>
  </si>
  <si>
    <t>Land Title of Walla Walla County</t>
  </si>
  <si>
    <t>Taggart Doug</t>
  </si>
  <si>
    <t>Old Permit for pipeline crossing from the WA State Highway Commission. It is Permit No. U5-323 dated May 12, 1965, granted to Snake River Land Co. Inc., for Secondary State Hiway No. 3-D, Burbank to Eureka. I am looking for a copy of the permit or a recording number in Walla Walla County. The deeds that it is referenced in do not list any recording information.</t>
  </si>
  <si>
    <t>Old Permit for pipeline crossing from the WA State Highway Commission</t>
  </si>
  <si>
    <t>PDR-14-1219</t>
  </si>
  <si>
    <t>Jeff Curtis</t>
  </si>
  <si>
    <t>Old PSH 11 (now SR 395) Right of way plans in T10N R30E, section 18</t>
  </si>
  <si>
    <t>Old PSH 11 (now SR 395) Right of way plans</t>
  </si>
  <si>
    <t>PDR-14-0952</t>
  </si>
  <si>
    <t>Old PSH 3 Right of Way plans in T 11N R 20E Section 21</t>
  </si>
  <si>
    <t>Old PSH 3 Right of Way plans</t>
  </si>
  <si>
    <t>PDR-15-2232</t>
  </si>
  <si>
    <t>Murray Groenig</t>
  </si>
  <si>
    <t>1. State Route Hwy. 5 right-of-way maps between stations 605+05.6 and 624+64.5
2. Judgment &amp; Decree for Parcel #5-13 (L. Johnson)</t>
  </si>
  <si>
    <t>Old PSH 5 right of way maps, Judgement &amp; Decree for certain parcel</t>
  </si>
  <si>
    <t>KLS Surveying, Inc.</t>
  </si>
  <si>
    <t>Don Wallace</t>
  </si>
  <si>
    <t>Right of Way Plans for old SSH 12B.</t>
  </si>
  <si>
    <t>Old Right of Way Plans SR 401 (SSH 12B)</t>
  </si>
  <si>
    <t>PDR-14-1271</t>
  </si>
  <si>
    <t>right of way plans for Yakima Valley Hw. (Old SR12) running through the sw quarter of section 27, t 12 n, r 19 e, w.m.</t>
  </si>
  <si>
    <t>Old SR 12 right of way plans</t>
  </si>
  <si>
    <t xml:space="preserve">In our ongoing issue with trying to get this issue that Skamania county building the road through our property. 
Mitch and I talked,and if at all possible,could you send us copies from the 1937 realignment project,of the detailed purchase agreement/deeds for the following 3 parcels:
01050500130000 (this property is to the west of where our crosses over)
01050400090000 (this is ours that crosses over/was buslachs)
01050900040000 (this is the property to the east,that is the original parent property to the little parcel that was broke off that the county built the road through our property to get to). 
Thanks,Staci
</t>
  </si>
  <si>
    <t>Old SR 140</t>
  </si>
  <si>
    <t>Right of way documents for Fort Road in Section 5, Township 10 North, Range 18 East, W. M. that show specific distances</t>
  </si>
  <si>
    <t>Old SR 220, now Fort Rd, right of way info</t>
  </si>
  <si>
    <t>PDR-15-2801</t>
  </si>
  <si>
    <t xml:space="preserve">Skamania County Prosecuting Attorney's Office </t>
  </si>
  <si>
    <t>Derek A. Scheurer</t>
  </si>
  <si>
    <t>We would greatly appreciate copies of the entire contents of your Ã¢â‚¬Å“Old SR-140 / PattonÃ¢â‚¬ï¿½ file. Electronic or physical copies would be fine.</t>
  </si>
  <si>
    <t>Old SR-140 / Patton File</t>
  </si>
  <si>
    <t>The Right of Way for Isaacs Avenue in Walla Walla. This is located in Sections 20, 21, &amp; 22, Township 7 North, Range 36 East and is old State Highway number 3.</t>
  </si>
  <si>
    <t>Old State Highway number 3 right of way plans</t>
  </si>
  <si>
    <t>PDR-15-3276</t>
  </si>
  <si>
    <t>Lewis County</t>
  </si>
  <si>
    <t>Jonathon Mitchell</t>
  </si>
  <si>
    <t xml:space="preserve"> My name is Jonathon Mitchell with Lewis County Public Works in the Survey department, we are currently doing some work in the Mossyrock area replacing section corners and quarter corners. We have been searching for information on the quarter corner common to Sections 18 and 17 (L-5) of Township 12 North, Range 3 East. In our records i found the plans for State Road No. 5 (SR14)  Mossyrock to Ajlune. 
During the scanning process to the laserfiche system it appears that some of the distances have been slightly blurred. I was wondering of you had access to any records or copies of information on that particular set of plans or quarter corner?</t>
  </si>
  <si>
    <t>old state road no. 5 (SR14)</t>
  </si>
  <si>
    <t>PDR-15-1395</t>
  </si>
  <si>
    <t>Tim Smith</t>
  </si>
  <si>
    <t>PSH 3 right of way plans for T10 R22 in Sections 23 &amp; 24. (old US 12) It is Scoon Rd today.</t>
  </si>
  <si>
    <t>Old US 12 right of way plans</t>
  </si>
  <si>
    <t>Dave Cook</t>
  </si>
  <si>
    <t>Data on your right-of-way department or mapping as to when and  how many parcels were impactedÃ¢â‚¬Â¦.or preferably a list of themÃ¢â‚¬Â¦. when HWY 97 was expanded at the corner of Lat. A, just south of the gap in Yakima</t>
  </si>
  <si>
    <t>Old US 97 parcel info</t>
  </si>
  <si>
    <t>Jenene Blume</t>
  </si>
  <si>
    <t xml:space="preserve"> color photos of an incident involving our client Greg King. These photos were taken on 1/21/16 at an accident seen involving our client/your employee.  This incident occurred on NB SR 105 at mile post 44.30
</t>
  </si>
  <si>
    <t>Oly Region</t>
  </si>
  <si>
    <t>Phase 1 sent 4/11/2018</t>
  </si>
  <si>
    <t xml:space="preserve">1. All incident or injury reports, investigation reports, witness statements, or other reports or statements of any type relating or referring to Brenda K. W. Cotter's October 6, 2017 injury aboard the M/V ISSAQUAH; 
2. All rules, guidelines, regulations, protocol, Fleet Advisories, Safety Management sections or other directions of any type relating or referring to cleaning or eliminating spills on the decks of WSF vessels; and 
3. All rules, guidelines, regulations, protocol, directions, Fleet Advisories, or other directions of any type referring or relating to warnings to be provided regarding slip hazards or spills on the decks of WSF vessels; 
4. All memoranda, correspondence, reports of discussions, emails, electronic messages or communications, Safety Management System reports or complaints or safety advisories, safety meeting minutes or other documentation of any type whatsoever regarding the cleaning or eliminating of spills on decks of WSF vessels; 
5. All photos or videos of the bathroom deck where Brenda K. W. Cotter was injured aboard the M/V ISSAQUAH on October 6, 2017; 
6. The pilothouse log and engine room log for the M/V ISSAQUAH for October 6 and 7, 2017. </t>
  </si>
  <si>
    <t>Injuries Suffered by Brenda K. W. Cotter aboard
the M/V ISSAQUAH on October 6, 2017.</t>
  </si>
  <si>
    <t>Preliminary drafts, notes, recommendations, and intra-agency memorandums in which opinions are expressed or policies formulated or recommended are exempt under this chapterÃ¢â‚¬Â¦Ã¢â‚¬ï¿½ (also Right A Way)</t>
  </si>
  <si>
    <t>Most current  documents for Olympic District Ã¢â‚¬â€œ 300501T:  I-5 from Mounts Rd to Thorne Ln
When referring to Ã¢â‚¬Å“most current documentsÃ¢â‚¬ï¿½ I am looking to obtain any of the following types of documents: environmental study documents, schematics, preliminary drawings, roll maps, concept plans, aerial maps, or documents shown at the latest public hearing.</t>
  </si>
  <si>
    <t>Olympic District Ã¢â‚¬â€œ 300501T:  I-5 from Mounts Rd to Thorne Ln</t>
  </si>
  <si>
    <t xml:space="preserve">I am wanting to obtain the most current documents for the following project:
Ã¢â‚¬Â¢ Olympic District Ã¢â‚¬â€œ 300502C:  I-5/SR 510 Interchange - Reconstruct Interchange 
When referring to Ã¢â‚¬Å“most current documentsÃ¢â‚¬ï¿½ I am looking to obtain any of the following types of documents: environmental study documents, schematics, preliminary drawings, roll maps, concept plans, aerial maps, or documents shown at the latest public hearing. </t>
  </si>
  <si>
    <t>Olympic District Ã¢â‚¬â€œ 300502C:  I-5/SR 510 Interchange - Reconstruct Interchange</t>
  </si>
  <si>
    <t>Ben Madeo</t>
  </si>
  <si>
    <t>Plans of a DOT project located along State Route 3 in Belfair. I am looking for information regarding Station Points along the road and the state grid that was used. The address of the general area I am looking for information is 23611 Washington 3, Belfair, WA 98528.</t>
  </si>
  <si>
    <t>Olympic Region Road Project</t>
  </si>
  <si>
    <t>Hiro Masayoshi</t>
  </si>
  <si>
    <t xml:space="preserve">Time period of September 17, 2015 through October 9, 2015
I understand that WSDOT provides IT services for OMWBE.  I also understand that OMWBE management has made requests to WSDOT for logs and records related to OMWBE employee activities including, but not necessarily limited to, logs of a program called "DBEC" and internet activity logs, login activities, etc.
I would like to have electronic copies of both the requests made by OMWBE and the responsive logs and records, emails included.
</t>
  </si>
  <si>
    <t>OMWBE IT</t>
  </si>
  <si>
    <t>PDR-15-2807</t>
  </si>
  <si>
    <t xml:space="preserve">I understand that WSDOT provides IT services for OMWBE.  I also understand that OMWBE management has made requests to WSDOT for logs and records related to OMWBE employee activities including, but not necessarily limited to, logs of a program called "DBEC" and internet activity logs, login activities, etc.-time period of May 13, 2015 through September 17, </t>
  </si>
  <si>
    <t>OMWBE requests for employee logs</t>
  </si>
  <si>
    <t>PDR-15-2592</t>
  </si>
  <si>
    <t>Barrett Hanson</t>
  </si>
  <si>
    <t xml:space="preserve">I am requesting an electronic copy of the following items:
Ã¢â‚¬Â¢ 2012 On-Call General Environmental Services Required to Complete A&amp;E Projects 
1. Request for Statement of Qualitificaiton (RSOQ) 
2. Scoring Criteria definitions 
3. Scoring memo (the documentation of the evaluation of the submitters - how WSDOT scored the submitters based on the criteria requirements) 
4. All submitters' Statement of Qualifications
Ã¢â‚¬Â¢ 2014 SR 509 General Engineering Consultant Services 
1. Scoring memo (the documentation of the evaluation of the submitters - how WSDOT scored the submitters based on the criteria requirements) 
2. All submitters' Statement of Qualifications
</t>
  </si>
  <si>
    <t>On Call and General Consultant svcs</t>
  </si>
  <si>
    <t>PDR-15-1016</t>
  </si>
  <si>
    <t>WSP USA</t>
  </si>
  <si>
    <t>In 2014, our firm went after an on-call contract with WSDOT for Structural Engineering Services. We would like to put in a request for the 1st and 2nd place submittals (BergerABAM and Buckland&amp;Taylor).</t>
  </si>
  <si>
    <t>on call contract with WSDOT for Structural Engineering Services</t>
  </si>
  <si>
    <t>Stefani Braicks</t>
  </si>
  <si>
    <t>The Statement of Qualifications for the firms ( Confluence Environmental Company, Inc., David Evans &amp; Associates, Inc., and Tetra Tech, Inc.) selected for the On-Call Marine Biology Services Required to Complete A&amp;E Projects contract.</t>
  </si>
  <si>
    <t>On- Call Marine Biology Services</t>
  </si>
  <si>
    <t>PDR-15-2553</t>
  </si>
  <si>
    <t>Amy Fattore</t>
  </si>
  <si>
    <t xml:space="preserve">Copies of  the proposals submitted to WSDOT for the 2014 Statewide On-Call Roster in:
Category 1
Ã¢â‚¬Â¢ On-Call Transportation Design/PS&amp;E, $500k and below;
Ã¢â‚¬Â¢ On-Call Transportation Design/PS&amp;E, above $500k;
Category 2
Ã¢â‚¬Â¢ On-Call Traffic Engineering, $500k and below; and
Ã¢â‚¬Â¢ On-Call Traffic Engineering, above $500k
Category 3
Ã¢â‚¬Â¢ On-Call Transportation Studies, $500k and below;
Ã¢â‚¬Â¢ On-Call Transportation Studies, above $500k;
Category 4
Ã¢â‚¬Â¢ On-Call Land Surveying, $500k and below;
Ã¢â‚¬Â¢ On-Call Land Surveying, above $500k;
Category 1 - $500k and below
Category 2 - $500k and below
Category 3 - $500k and below
</t>
  </si>
  <si>
    <t>On Call Roster</t>
  </si>
  <si>
    <t>PDR-14-1766</t>
  </si>
  <si>
    <t xml:space="preserve">Please provide a copy of all proposals submitted to the Washington State Department of Transportation for: 
1) 2014-16 Statewide On-Call Rosters Transportation Studies Services Above $500K and
2) 20014-16 On-Call Traffic Engineering Services Above $500K.
In addition please provide copies of the score sheets completed by the evaluators of the proposals submitted for:
1) 2014-16 Statewide On-Call Rosters Transportation Studies Services Above $500K and 
2) 2014-16 On-Call Traffic Engineering Services Above $500K.
</t>
  </si>
  <si>
    <t>On Call Roster Info</t>
  </si>
  <si>
    <t>PDR-14-2578</t>
  </si>
  <si>
    <t>I would like to obtain a summary of all task orders issued under the current (2012) WSDOT "On-call Hydraulic Services Required to Complete A&amp;E Projects" contracts (Agreement Numbers Y-11293, Y-11294, Y-11295, Y-11296, Y-11297, and Y-11298). I am hoping to obtain the name, date, and contract amount of any task orders issued under any of these on-call contracts (if any). Please feel free to call or e-mail if any clarification is required.</t>
  </si>
  <si>
    <t>On Call Task Orders</t>
  </si>
  <si>
    <t>PDR-15-1246</t>
  </si>
  <si>
    <t>Any documentation, analysis, studies or progress reports on impact of Bertha/99/AWV construction to the seawall, from [January 1,] 2013 until March 10, 2015.</t>
  </si>
  <si>
    <t>on impact of Bertha/99/AWV construction to the seawall</t>
  </si>
  <si>
    <t>PDR-15-0760</t>
  </si>
  <si>
    <t>ASM Affiliates</t>
  </si>
  <si>
    <t>Brent Burmeister</t>
  </si>
  <si>
    <t xml:space="preserve">I am requesting any available information, mainly the submitted proposals, as it pertains to the awarded firms/consultants for the following contract:
State of Washington
Department of Transportation
On-Call Cultural Resource Services Required to Complete A&amp;E Projects
</t>
  </si>
  <si>
    <t xml:space="preserve">On-Call Cultrual Resources Awarded Proposals </t>
  </si>
  <si>
    <t>PDR-15-2943</t>
  </si>
  <si>
    <t>Lasher Holzapfel Sperry &amp; Ebberson</t>
  </si>
  <si>
    <t>Consumer name, check and/or credit card account associated numbers and specific times of travel.</t>
  </si>
  <si>
    <t xml:space="preserve">Mark </t>
  </si>
  <si>
    <t xml:space="preserve">For the purpose of research related to ongoing litigation before the King County Superior Court, I make the following public disclosure records request:
Please provide all records in possession of control of WS-DOT from January 1, 2014 through the present regarding the following individual: Vala Fouroohi and regarding the GOOD2GO account in his name, with possible related phone or partial contract number 866 936 8246, including but not limited to any GOOD2GO usage records that may exist, especially those reflecting dates, times and locations of all toll charges, and any other records that may reflect the traffic movements of the vehicle or vehicles associated with this individual and/or his GOOD2GO account. 
</t>
  </si>
  <si>
    <t xml:space="preserve">TOLL-Good-To-Go account </t>
  </si>
  <si>
    <t>Diedra Case</t>
  </si>
  <si>
    <t xml:space="preserve">the proposals from the six firms listed below that were submitted in response to the RFQ titled, "2015 On-Call Hydraulic Services Required to Complete A&amp;E Projects". The RFQ due date was June 11, 2015.
I will be meeting with Erik Jonson on Tuesday, October 6, 2015 at 2:00pm about this proposal and would like to request to view the proposals that same afternoon. Please confirm this possibility.
- GeoEngineers, Inc.
- HDR Engineering, Inc.
- Herrera Environmental Consultants, Inc.
- Northwest Hydraulic Consultants, Inc.
- Parametrix, Inc.
- WEST Consultants, Inc.
</t>
  </si>
  <si>
    <t>On-Call Hydraulic Services</t>
  </si>
  <si>
    <t>PDR-15-2657</t>
  </si>
  <si>
    <t>Any additional Supplemental Agreements to Agreement Number Y-11392</t>
  </si>
  <si>
    <t xml:space="preserve">On-Call Statewide Traffic &amp; Revenue Analysis  Services
</t>
  </si>
  <si>
    <t>Buckland &amp; Taylor</t>
  </si>
  <si>
    <t>Melissa Philpott</t>
  </si>
  <si>
    <t>electronic copies of all proposals submitted for the recent WSDOT solicitation for On-Call Structural Engineering Services</t>
  </si>
  <si>
    <t>On-Call Structural Engineering Services</t>
  </si>
  <si>
    <t>PDR-14-3485</t>
  </si>
  <si>
    <t>Sandra B. Bobrick</t>
  </si>
  <si>
    <t>Any and all engineering plans and drawings regarding the design and configuration of the onramp to northbound State Hwy 3 from Trigger Avenue in Kitsap County, Washington, as it existed on January 10, 2011, and any and all engineering plans and drawings regarding any reconfiguration or redesign of such onramp after January 10, 2011, including photographs of the onramp as it existed on January 10, 2011 and as it exists today.</t>
  </si>
  <si>
    <t>onramp to northbound State Hwy 3</t>
  </si>
  <si>
    <t>PDR-14-0629</t>
  </si>
  <si>
    <t>Marit Ernst</t>
  </si>
  <si>
    <t xml:space="preserve">We have a pre-application for a parcel located on the NW corner SR503 and NW Onsdorff Blvd(see attached). 
Could you provide me with the distance along Onsdorff that WSDOT has access control?
</t>
  </si>
  <si>
    <t>Onsdorff - Access Control</t>
  </si>
  <si>
    <t>PDR-15-1198</t>
  </si>
  <si>
    <t xml:space="preserve">I would like to request a copy of the FY2010, FY2015 and FY2016 printing budget. 
I would also like a copy of the WSDOT operating budget detail for supplies (uniforms, caps, etc.) and items that are given away to the public.
Lastly, does WSDOT have a report reflecting the cost and impact/performance of the additional 10 incident response trucks that were added to the fleet in 2016?
</t>
  </si>
  <si>
    <t>Operating budget detail for supplies uniforms, caps, and items that are given away</t>
  </si>
  <si>
    <t>Conference line PIN codes.</t>
  </si>
  <si>
    <t xml:space="preserve">Recent news reports indicate that WSDOT obtained an opinion letter from the Attorney GeneralÃ¢â‚¬â„¢s office regarding RCW 47.56.880 and tolling on I-405 which concluded that RCW 47.56.880 is ambiguous.  
This is a public records request for the following:
1) The opinion letter itself.
2) All missives that relate or refer to RCW 42.56.880.
3) All missives that relate or refer to performance measure (a), which appears under RCW 47.56.880(4).  This includes but is not limited to records concerning the information comprising performance measure (a), communications regarding whether the performance measure was being met or not, and records concerning the possible consequences of not meeting the performance measure.
This request includes but is not limited to emails.  Please provide responsive records in their native electronic format with all metadata and attachments included.  Please provide emails in their native .msg format.
If any responsive record does not presently exist in any electronic format whatsoever, please provide scanned copies of each such record individually.  Please do not scan multiple records into a single file, please do not divide a single record into multiple files, and please do not place the scans into any sort of pdf portfolio or bundle.  In addition, please scan the records in a manner that OCRÃ¢â‚¬â„¢s them at the same time (i.e. in a manner that leaves them in a searchable pdf format).
Please provide item 1 in the first installment.
</t>
  </si>
  <si>
    <t>Opinion letter from the Attorney GeneralÃ¢â‚¬â„¢s office regarding RCW 47.56.880 and tolling on I-405</t>
  </si>
  <si>
    <t>Denise Cottom</t>
  </si>
  <si>
    <t xml:space="preserve">1. All emails and digital messaging, including all attachments, on any State of Washington email, computer and/or phone system, that include the term "Opti om" in the email or any attachment to 
the email.
2. All records, reports, studies, warnings, surveys, memos or assessments from any source (internal or otherwise), in the possession of or created by any  government employee or agency of the State of Washington, showing which municipalities, counties, or state subdivisions have used Opticom traffic preemption systems in the past 10 years.
3. All records, reports, studies, warnings, surveys, memos or assessments from any source (internal or otherwise), in the possession of or created by any government employee or agency of the State of Washington, concerning the use of traffic signal preemption systems including, but not limited to, the Opticom traffic signal preemption systems.
4.  All documents, including but not limited to digital messaging and correspondence of any kind, received by or sent by the State of Washington or any agent or representative of the State of 
Washington before April 24, 2016, containing any warnings concerning the  possibility that operators of vehicles equipped  with any warnings concerning the possibility that operators of vehicles equipped  with Opticom emitters may "overrun" the Opticom system or that system's ability to provide a green light 
for the operator. This requests seeks documents referencing any such warnings whether the warning came from the Opticom manufacturer or from some other source.
5. All documents describing the training required to be provided government employees and/or emergency personnel before April 24, 2016 concerning the possibility of and/or the danger of 
"overrunning" the Opticom system or that system's ability to provide a green light for the operator of a vehicle equipped with an Opticom emitter.
6.   All records, reports, studies, warnings, surveys, memos or assessments from any source (internal or otherwise), in the possession of or created by any State of Washington agency, that in any way documents or evaluates safety hazards of any kind related to the Opticom traffic signal preemption system.
7. All communications, in any form, involving use of an Opticom traffic signal preemption system by the City of Seattle or any agency or department of the City of Seattle.
8.   All licensing, permits, certificate or similarly authority, in any form, involving   use of an Opticom traffic signal preemption system by the  City of Seattle or any   agency or department  of the  City of Seattle.
</t>
  </si>
  <si>
    <t xml:space="preserve">Opticom Traffic Signal Preemption System
(7-18-17 Clarification-req applies to NWR and HQ Traffic Op's) </t>
  </si>
  <si>
    <t xml:space="preserve">1: Any contract and/or agreement between WSF and Space Needle LLC regarding ticket sales for the Bainbridge Island route included in the Orbiter Pass.
2: The financial agreement involving payment to WSF regarding redeemed Orbiter Pass tickets or sold Orbiter Pass tickets (if not included in item 1)
3: Correspondence between WSF and Space Needle LLC regarding the Orbiter Pass program/tickets.
4: Correspondence between WSF and Space Needle LLC board members Jeff Wright and Howard Wright.
5: Correspondence between WSF and Stuart Rolfe regarding the Orbiter Pass.
</t>
  </si>
  <si>
    <t>Orbiter Pass records</t>
  </si>
  <si>
    <t>PDR-15-1963</t>
  </si>
  <si>
    <t xml:space="preserve">As you may know, we will be preparing a traffic study for the Orchards RV &amp; Business Park development in the Orchards area of Clark County. I have attached an aerial of our study area with the study area intersections pinned on the map. Can you please provide in-process trip information that may be relevant to our study area?
We will also need signal timing, phase rotation, and detector plans for the following intersections:
Ã¢â‚¬Â¢	NE Fourth Plain Boulevard/NE 137th Avenue
Ã¢â‚¬Â¢	NE Fourth Plain Boulevard/NE 131st Avenue
Ã¢â‚¬Â¢	NE Fourth Plain Boulevard/NE 121st Avenue
Ã¢â‚¬Â¢	NE Fourth Plain Boulevard/NE 117th Avenue
Ã¢â‚¬Â¢	NE 76th Street/NE 117th Avenue
Ã¢â‚¬Â¢	NE 76th Street/NE 130th Avenue
Ã¢â‚¬Â¢	NE 76th Street/NE 137th Avenue
</t>
  </si>
  <si>
    <t>Orchards RV: In-Process/Signal Timing</t>
  </si>
  <si>
    <t>Troy Pierce</t>
  </si>
  <si>
    <t xml:space="preserve">I am the project manager for the Orchards Traffic Signal Optimization project.  Clark County is completing this project in conjunction with WSDOT on a number of county and State intersections, including the installation of fiber optic lines between many of the intersections.  Some of the work on this project will be on State right-of-way.
Consequently, I would like to request the right-of-way plans from you at the following location:
I-205 and NE Padden Parkway (approx. SRMP 33.52 on I-205; Br 205/032)
</t>
  </si>
  <si>
    <t>Orchards TSO - RW Plans Request for I-205@Padden</t>
  </si>
  <si>
    <t>PDR-15-2608</t>
  </si>
  <si>
    <t xml:space="preserve">I sent you a number of these requests previously.  However, it appears that I may have forgotten one.  I cannot recall if we discussed this location or not, but I wanted to submit the request as there will be some minor work in WSDOT right-of-way.  As you recall, the Orchards Traffic Signal Optimization project proposes work in conjunction with WSDOT on a number of county and State intersections, including the installation of fiber optic lines between many of the intersections.  Some of the work on this project will be on State right-of-way.
I would like to request the right-of-way plans from you at the following location:
SR-500 (NE 117th Avenue) and NE Fourth Plain Road (approx. SRMP 5.96 on SR-500)
</t>
  </si>
  <si>
    <t>Orchards TSO - RW Plans Request for SR-500 (117th Av) @ Fourth Plain</t>
  </si>
  <si>
    <t>PDR-15-2607</t>
  </si>
  <si>
    <t>SSI Information (Lists of WSF Personnel names who have unrestricted access to secure areas)</t>
  </si>
  <si>
    <t xml:space="preserve">Ã¢â‚¬Â¢	The most recently-created Organization Chart for WSDOT/WSF (the Washington State Ferries Division of WSDOT), starting at the level of Assistant Secretary Amy Scarton
Ã¢â‚¬Â¢	The most recently-created Organization Chart for each department or other organizational unit within WSDOT/WSF </t>
  </si>
  <si>
    <t>Org Chart for WSF and for each department or other organizational unit with WSDOT/WSF</t>
  </si>
  <si>
    <t>Washington Federation of State Employees</t>
  </si>
  <si>
    <t>Tim Tharp</t>
  </si>
  <si>
    <t>I AM REQUESTING A COPY OF THE MOST RECENT/UP TO DATE ORGANIZATIONAL CHARTS FOR THE ENTIRE DOT AND ALL OF ITS SUBAGENCIES.  I WOULD ALSO LIKE A LIST OF ALL CLASSIFIED, NON-PERMANENT (SEASONAL, ON-CALL, PROJECT LIMITED, ETC.) MAINTENANCE TECHNICIAN EMPLOYEES (THE WHOLE SERIES: 1, 2, 3, 4, TRAINEE, ETC) WITH THEIR NAMES, JOB TITLE, WORK LOCATION (COUNTY, OFFICE, AREA, ETC) &amp; HOW LONG THEY HAVE BEEN EMPLOYED BY THE DOT CUMULATIVELY.  NOT JUST THEIR MOST RECENT APPOINTMENTS, BUT HOW MUCH TOTAL TIME THEY HAVE EVER SPENT BEING EMPLOYED BY THE DOT</t>
  </si>
  <si>
    <t>Org Charts for All DOT</t>
  </si>
  <si>
    <t>PDR-14-0990</t>
  </si>
  <si>
    <t>1) Copy of org charts showing AWV Media relations manager Laura Newborn.
2) Copy of position details/jobs decription assigned to above staff</t>
  </si>
  <si>
    <t>Org. Chart AWV Media relations Manger</t>
  </si>
  <si>
    <t>PDR-15-2858</t>
  </si>
  <si>
    <t>1) Copy of Org. chart of Utilities &amp; Railroads part of WSDOT
2) Map showing all cameras maintained by WSDOT from Jack st, north to convention Center, in Seattle WA. So i can narrow a future request for certain video footage.
3)All communication Via Email with King 5, Kiro 7, Komo 4, Q13, Seattle Times, Seattle Post Intelligent, Associated Press date/time range November 24, 2014 5pm through November 25, 2014 11am only.</t>
  </si>
  <si>
    <t xml:space="preserve">Org. Chart Utilities and Railroad, Map showing all cameras 
</t>
  </si>
  <si>
    <t>PDR-15-0307</t>
  </si>
  <si>
    <t>1. All organizational charts related to Ferries Division and the Records &amp; Information Services Office.
2. All organizational charts related to the (520) Bridge project and the Seattle Tunnel Project.</t>
  </si>
  <si>
    <t>Organization charts</t>
  </si>
  <si>
    <t>PDR-14-1012</t>
  </si>
  <si>
    <t>Rod Stephens</t>
  </si>
  <si>
    <t xml:space="preserve">1. Please provide an organizational chart for the Washington State Department of Transportation (WSDOT)  for calendar years 2014, 2015, 2016, 2017 and 2018. 
2. For calendar years 2014, 2015, 2016, 2017 and 2018, please provide copies of all WSDOT employee handbooks in effect during the aforementioned time periods, including all policies related to sexual harassment in the workplace, discriminatory conduct, equal employment opportunity, retaliation and reporting workplace harassment, discrimination or retaliation.
3. Please provide all training records for Scott Williams for calendar years 2014, 2015, 2016, 2017 and 2018.
4. Please provide all training records for Dan Meatte for calendar years 2014, 2015, 2016, 2017 and 2018.
5. Please provide copies of all Cultural Resources Training agendas for calendar years 2014, 2015, 2016 and 2017.
6. Please provide copies of all survey comments, review comments and/or training comments submitted and/or completed by attendees at Cultural Resources Training during calendar years 2012, 2013, 2014, 2015, 2016 and 2017.
7. Please provide all communications, documents and/records, emails, text messages, memoranda, letters, or any other form of recordation that relate to limitations, restrictions or cautionary instructions placed or recommended that related to the actions, conduct, or communications made by Department of Archeology and Historic Preservation (Ã¢â‚¬Å“DAHPÃ¢â‚¬ï¿½) employee, Russell Holter.
8. Please provide all communications or reports in which individuals have raised concerns regarding the conduct of DAHP employee Russell Holter.
9. Please provide all communications between WSDOT, its employees, representatives or agents and DAHP employee Russell Holter in which his conduct or actions at Cultural Resources Training are addressed.
</t>
  </si>
  <si>
    <t>Organization Charts for  Yrs 2014, 2015, 2016,</t>
  </si>
  <si>
    <t>Kim Warren</t>
  </si>
  <si>
    <t>Organizational Chart for the chief information Officer</t>
  </si>
  <si>
    <t>An electronic copy of the names of the organizations/groups which staff the 'Free Coffee' kiosk at the I-5 rest areas in Smokey Point.</t>
  </si>
  <si>
    <t>organizations/groups which staff the 'Free Coffee' kiosks</t>
  </si>
  <si>
    <t>PDR-14-1902</t>
  </si>
  <si>
    <t>Kerman Kermoade</t>
  </si>
  <si>
    <t>SR-99-Alaska Way Viaduct Replacement-North Access connection Sheet UT4.</t>
  </si>
  <si>
    <t>Original Contract Plan SR 99</t>
  </si>
  <si>
    <t>PDR-15-0678</t>
  </si>
  <si>
    <t>Water/Irrigation Manager</t>
  </si>
  <si>
    <t>David Brown</t>
  </si>
  <si>
    <t>Original Highway 12 construction plans from about Ackley Road to 40th Ave.</t>
  </si>
  <si>
    <t>Original Highway 12 construction plans</t>
  </si>
  <si>
    <t>Mark A. Hammer &amp; Associates, Inc.</t>
  </si>
  <si>
    <t xml:space="preserve">Mark A. Hammer </t>
  </si>
  <si>
    <t>Demand is hereby made for the return of the original of any disk, or other device upon which a recording may have been made concerning the above-captioned incident, as well as any transcriptions therefrom. If photographs  of the scene or of physical object or people have been taken, we would appreciate being advised of such and request a complete set of it, at our cost.</t>
  </si>
  <si>
    <t>original of any tape, disk, or other device</t>
  </si>
  <si>
    <t>Michael &amp; Alexander PLLC</t>
  </si>
  <si>
    <t>Danielle Saltarelli</t>
  </si>
  <si>
    <t>Video surveillance from the WSDOT Seattle Ferry Terminal from 4/1/2014. The video recording begins at time stamp 10:35:59.923 pm and was provided to the Seattle Police Department in the investgation of SPD case number 2014-99504. The video camera was mounted on a pole on the west sidewalk of Alaskan Way. The video will have evidence of an accident that occurred on 4/1/14 between a vehicle and a bicycle ridden by Glen Morton in the intersection of Alaskan Way during construction of the Elliot Bay Seawall Project.</t>
  </si>
  <si>
    <t>WSF Video</t>
  </si>
  <si>
    <t>Loren Cochran</t>
  </si>
  <si>
    <t>Copies of all agreements (including email communications pertaining to agreements), fee schedules, bills, invoices, Memorandums of Understanding, and/or Memorandums of Agreement between WSDOT and the Attorney General's Office, the Department of Natural Resources, Department of Fish and Wildlife and/or anyone else working on behalf of the defendants in the matter of Pszonka v. State, also known as the Oso Landslide litigation, involving the March 22, 2014 Oso landslide and SR 530.</t>
  </si>
  <si>
    <t>Oso Landslide Litigation</t>
  </si>
  <si>
    <t>Austin Jenkins</t>
  </si>
  <si>
    <t>Access to and a copy of all communications and documents from Jan 1, 2012 to March 21, 2014 regarding the area near Oso in Snohomish County where the catastrophic landslide occurred. 
This would include, but not be limited to: emails, memos, reports, assessments, expert opinions and recommendations for mitigation. Search terms should include, but not be limited to: Steelhead Haven Landslide, Hazel Landslide, Oso, Steelhead Drive and State Route 530 (specifically between mileposts 36 and 39).  
This would also include inter-agency communications regarding this area between WSDOT and Washington DNR and/or the Army Corps of Engineers.</t>
  </si>
  <si>
    <t>Oso/Hwy 530 Landslide</t>
  </si>
  <si>
    <t>PDR-14-0708</t>
  </si>
  <si>
    <t>Sue Storie</t>
  </si>
  <si>
    <t>Other bidders submitted bids and what their prices were</t>
  </si>
  <si>
    <t>PDR-15-0764</t>
  </si>
  <si>
    <t>Bambi Lee</t>
  </si>
  <si>
    <t xml:space="preserve">information pertaining to outdoor advertising is need. comparison of outdoor media and types permitted, quantity, state regulations regarding media, website information disclosure and lastly, locations.  </t>
  </si>
  <si>
    <t>Outdoor Advertising Permits</t>
  </si>
  <si>
    <t>PDR-15-2511</t>
  </si>
  <si>
    <t>Nikhil Thanedar</t>
  </si>
  <si>
    <t>I would like to request the release of overall score sheets and any evaluation notes from the evaluation team for WR 2016-1129-TS.</t>
  </si>
  <si>
    <t>Overall score sheets and any evaluation notes from the evaluation team for WR 2016-1129-TS.</t>
  </si>
  <si>
    <t>The certified payroll records for SHINN MECHANICAL INC on the WSDOT SR 99 Bored Tunnel Alternative Design-Build Project, WSDOT Contract Number 7999.</t>
  </si>
  <si>
    <t>Certified Payroll for SHINN MECHANICAL INC</t>
  </si>
  <si>
    <t>PDR-14-1898</t>
  </si>
  <si>
    <t>Carl Pedersen</t>
  </si>
  <si>
    <t xml:space="preserve">Copy of the permit to transport 2 mobile homes or at least the name of the company doing such?  My car was damaged by one of them and I was unable to get the name of the transportation company on the highway.  Date was October 29, 2017, time about 10 am.  Location was SR 970 between Teanaway and Cle Elum whereas the trucks were driving westbound.  
</t>
  </si>
  <si>
    <t>Oversize load trip permit</t>
  </si>
  <si>
    <t>Claimco</t>
  </si>
  <si>
    <t>Michael Edmunds</t>
  </si>
  <si>
    <t>Alderbrook Construction applied for an oversize permit and route for the transportation of heavy equipment hauled by our insured, Shipp Construction, Inc, with pilot car services, HES Pilot Car Company when an overhead power line was struck at 3102 Northeast 292nd Avenue, Camas Washington resulting in damage.At this time we are requesting a copy of the permit application and route as filled by Alderbrook Construction.</t>
  </si>
  <si>
    <t>Oversize permit and route</t>
  </si>
  <si>
    <t>PDR-15-3455</t>
  </si>
  <si>
    <t>Trimble</t>
  </si>
  <si>
    <t>Darin Muncy</t>
  </si>
  <si>
    <t>- Oversize and overwieght permits issued in Washington State in 2013
- Breakdown of those issued permits</t>
  </si>
  <si>
    <t>Oversize Vehicle Permits</t>
  </si>
  <si>
    <t>PDR-14-0434</t>
  </si>
  <si>
    <t>Cheryl Phillips</t>
  </si>
  <si>
    <t xml:space="preserve">All fields of data collected as part of the oversize/overheight bridge permit program. In particular, we are asking for date of the permit, details of the oversize/overheight load, company and/or individual name filing the request for the permit, any bridge names and any official designations for the bridge, including the federal bridge ID as well as other route information. We are asking for this data for the years of 2010 through April 2014.
</t>
  </si>
  <si>
    <t xml:space="preserve">oversize/overweight permits 
</t>
  </si>
  <si>
    <t>PDR-14-1149</t>
  </si>
  <si>
    <t>Ray Ensley</t>
  </si>
  <si>
    <t>Any information on any permitted oversize loads that would be permitted for Jan. 5 to 9, 2015 on this route on SR-9.  The load is possibly some type of machinery as the load was tarped.</t>
  </si>
  <si>
    <t>Oversized Load Permits</t>
  </si>
  <si>
    <t>PDR-15-0074</t>
  </si>
  <si>
    <t>Kristina Shockey</t>
  </si>
  <si>
    <t>Permit issued for transport of oversized boat.
Permit  Issued to/Requested by: 
Anderson Yacht Transport
Aka- D&amp;J Anderson Trucking
PO Box 1632
Mount Vernon WA 98273
Trucker:
Dave Anderson
(360) 661-5246
Truck:
Make- Freight Liner
Plate- WA 318ORP
Origin of Transport:
Yatch Fish Marine
53 SW Bay St
Port Orchard WA
Destination:
Basin Marine
151 Ship Yard Way
Newport Beach, CA
Boat:
1973 Chris Craft Coho - AKA Maho Kai
38' Long/ 14' Wide/ 14' 6" Height
Transport Dates:
6-12-2015 Arriving 6-17-2015</t>
  </si>
  <si>
    <t>Oversizes load permit</t>
  </si>
  <si>
    <t>PDR-15-2543</t>
  </si>
  <si>
    <t>a history of reported overturn collisions involving large trucks, that occurred at or in the vicinity of State Route 821 (milepost 0.07 Ã¢â‚¬â€œ 0.11) at the intersection of State Route 082 Q1 02712 (eastbound on ramp to SR 82 &amp; 97, milepost 0.00 Ã¢â‚¬â€œ 0.04) for the period of 1/1/2009 Ã¢â‚¬â€œ 1/30/2014 (January of 2014 is the most current complete month processed). See attached Interchange Drawing for naming and milepost reference.</t>
  </si>
  <si>
    <t>overturn collisions on SR 821 ramp to SR 82</t>
  </si>
  <si>
    <t>PDR-14-0704</t>
  </si>
  <si>
    <t>Phase  1 sent 12/14/2017</t>
  </si>
  <si>
    <t>Ben Pariser</t>
  </si>
  <si>
    <t>ecords relating to the ownership and sale of 318 State Ave NE, Olympia WA by WSDOT to the City of Olympia. 
Please Provide all documents relating to the sale of this property to the City of Olympia including but not limited to: 
1.	Purchase and Sale Agreement (including addendums)
2.	Appraisal's
3.	Valuation of the environmental contamination
4.	Correspondence regarding the purchase price and escrow account of $1,300,000.00</t>
  </si>
  <si>
    <t>Ownership and sale of 318 State Ave NE, Olympia WA</t>
  </si>
  <si>
    <t>Eric Herzog</t>
  </si>
  <si>
    <t>Who owns the property at Fair Avenue and the I-82 on-ramp on the attached maps? We think WSDOT still may be the owner. Please check and let me know if there is a turn back document we do not have.</t>
  </si>
  <si>
    <t>Ownership of property at Fair Avenue and I-82 on-ramp</t>
  </si>
  <si>
    <t>PDR-14-1032</t>
  </si>
  <si>
    <t>Anderton Law Office</t>
  </si>
  <si>
    <t>Robert N. Anderton</t>
  </si>
  <si>
    <t>any materials the State is relying on to show that the City has responsibility for this area? the City has responded by claiming that Ã¢â‚¬Å“ownership of the ramp that connects Century Link
FieldÃ¢â‚¬â„¢s parking lot to S Royal Brougham Way has never been transferred to the City of SeattleÃ¢â‚¬ï¿½.</t>
  </si>
  <si>
    <t>ownership of the ramp that connects Century Link FieldÃ¢â‚¬â„¢s parking lot to S Royal Brougham.</t>
  </si>
  <si>
    <t>PDR-14-1948</t>
  </si>
  <si>
    <t>Larsen Grabenkort</t>
  </si>
  <si>
    <t>All vendor responses to this RFI, aside from the Motorola Solutions response.</t>
  </si>
  <si>
    <t>P25 Migration RFI (ACQ-2013-0131-RFI)</t>
  </si>
  <si>
    <t>Pacific Tower Condominium Association</t>
  </si>
  <si>
    <t>K Wright</t>
  </si>
  <si>
    <t xml:space="preserve">ALL records related to the demolition and reconstruction of the Pacific Avenue overpass over I-5; specifically ANY public record as they relate directly or indirectly to the impact of the adjacent building located at 3201 Pacific Ave and known as the Pacific Tower Condominums.  These records should include, but not limited to, ground testing, soil settlement, vibration and any other construction related impacts; ANY and ALL memo's, email's, and other internal or external memorandum, ALL survey notes and measurements taken on all occasions, videos,  notes, or correspondences.  Specifically, we are seeking anything related to this construction project and the potential or actual impacts to (not all inclusive) of the surrounding building, soils, retaining walls, traffic control, or mitigation to the structure, residents, etcÃ¢â‚¬Â¦., to include the results of the ground settling, retaining wall(s) damage, and any efforts to mitigate settling or damage to the surrounding retaining wall or property.
</t>
  </si>
  <si>
    <t>Pacific Ave Overpass replacement</t>
  </si>
  <si>
    <t>PDR-15-2367</t>
  </si>
  <si>
    <t>Everything you have (deeds, correspondence, field notes, maps, etc.) for Pacific Ave. N. (used to be a State Highway) in sections 14 &amp; 15, Township 8N, Range 2W.</t>
  </si>
  <si>
    <t>Pacific Highway Maps</t>
  </si>
  <si>
    <t>PDR-15-0332</t>
  </si>
  <si>
    <t xml:space="preserve">1. All records related to the use, or potential use, of WSDOT technology infrastructure to serve the Pacific Northwest Seismic Network at the University of Washington for seismic monitoring and/or an earthquake early warning system.
Please provide all records dating from January 1, 2013 until the time this request is fulfilled.
</t>
  </si>
  <si>
    <t>Pacific Northwest Seismic Network</t>
  </si>
  <si>
    <t>HILDEBRAND McLEOD &amp; NELSON LLP</t>
  </si>
  <si>
    <t>Marty Dollar</t>
  </si>
  <si>
    <t xml:space="preserve">1. .  Pacific Northwest Rail Corridor Intercity Passenger Rail Plan for Washington State, 1997-2020 (December 1997; revised December 1998, updated April 2000). 
2.  WSDOT 1997 Intercity Passenger Rail Plan.
3. All documents relevant to the decision making process resulting in the decision to eliminate a replacement railroad bridge over Interstate 5 at Dupont, WA on the Point Defiance Bypass from the 1997 Intercity Passenger Rail Plan.
4.  All document relating to the decision to eliminate the railroad track curve on the railroad bridge over Interstate 5 at Dupont, WA for the Point Defiance Bypass track.
5.  2003 Legislative Transportation Package
6. All drafts of the Washington State Long Range Plan for Amtrak Cascades.
7. Statewide Rail Passenger Program - Technical Report (January 1992)
8. Statewide High Speed Ground Transportation Study (October 1992)
9. Washington Rail Capacity Analysis. October 1994
10. Washington Statewide Rail Passenger Program (Gap Study) (June, September, and December 1992)
11. Washington State Transportation Plan 1997-2016 (April 1996)
12. Pacific Northwest Rail Corridor Operating Plan. December 1997
13. Economic Analysis for the Intercity Passenger Rail Program for Washington State. September 1998
14. Amtrak Cascades Plan for Washington State 1998 Ã¢â‚¬â€œ 2018 Update (April 2000)
15. Amtrak Cascades Environmental Overview Technical Report (1998, 2005)
16. Amtrak Cascades Operating and Infrastructure Plan Technical Report, 2004
17. Amtrak Cascades Operating Costs Technical Report, 2004
18. Amtrak Cascades Capital Cost Estimates Technical Report, 2006
</t>
  </si>
  <si>
    <t>Pacific NW Rail Corridor Intercity Passenger Rail Plan...Ect</t>
  </si>
  <si>
    <t>Coyote Ridge Correction Center</t>
  </si>
  <si>
    <t>Michael Williams</t>
  </si>
  <si>
    <t>1) the statement of the actual per page cost or other costs if any that you charge for providing copies of public records
2) the statement of factor and manner used to determine the actual per page cost or other costs.</t>
  </si>
  <si>
    <t>Page Cost</t>
  </si>
  <si>
    <t>Alma Torres-Jones</t>
  </si>
  <si>
    <t>I am requesting disclosure on all vehicles, private or government owned, that have damage to their vehicles from striping trucks. You stated that per long driving on a wet painted road is the only way to get paint on your vehicle, where is this information published. A reasonable person would think that if a warning vehicle was in place at a reasonable distance that the striping paint should be set up.   I'm also requesting what proof you have that the proper warning system was in place.</t>
  </si>
  <si>
    <t>Paint damage to vehicle</t>
  </si>
  <si>
    <t>William May</t>
  </si>
  <si>
    <t>Plan sheet for South Bound SR 3, from MP 38 to interchange of SR 304 with the paintstipes. Showing the location of MP marker 38, 37, and 36 as they would appear on a map.</t>
  </si>
  <si>
    <t>Paint Striping Plans SR3</t>
  </si>
  <si>
    <t>PDR-14-1969</t>
  </si>
  <si>
    <t xml:space="preserve">copies of all document regarding/about:
1) When the Impact Point has been painted during the past 10 years.
2) Explanation of why the Impact Point gets painted.
3) Rules or regulations related to painting the Impact Point.
4) What action was taken in response to our letter dated January 15, 2015 requesting that the Impact Point be painted (letter is attached) </t>
  </si>
  <si>
    <t>Painted curb end</t>
  </si>
  <si>
    <t>PDR-15-0741</t>
  </si>
  <si>
    <t>copies of all signed paperwork showing the project closeout or completion of project on the SR 520, Medina to SR 202: Eastside Transit and HOV Proiect Design Build Proiect - Contract 7963</t>
  </si>
  <si>
    <t>Paperwork on closeout-completion of SR 520 contract 7963</t>
  </si>
  <si>
    <t>Justin  Luce</t>
  </si>
  <si>
    <t>Per our earlier phone conversation, please provide WSDOT utility mapping for Paradise Park Rd. from the top of the river access road in the Park to the intersection of NW 31st avenue (see attached redlined google map printout Ã¢â‚¬â€œ Near MP 16).  Of special concern are any UG WSDOT utilities that cross NW Paradise Park Rd. in which the future water main would need to cross.  Let me know if you need any additional info to process this request.</t>
  </si>
  <si>
    <t>Paradise Point - WSDOT Mapping for Phase 3 of Transmission Main</t>
  </si>
  <si>
    <t>PDR-15-3094</t>
  </si>
  <si>
    <t>Rob Anderson</t>
  </si>
  <si>
    <t>WSDOT plans/projects or right of way impacts to a property in Seatac on King County Tax Parcel #0922049288.</t>
  </si>
  <si>
    <t>Parcel #0922049288 King County</t>
  </si>
  <si>
    <t>PDR-14-0482</t>
  </si>
  <si>
    <t>Pierce County Assessor-Treasurer</t>
  </si>
  <si>
    <t>Bill Brewster</t>
  </si>
  <si>
    <t>Parcel Acquisition Plans for SR 167, for Parcels 3-09939 &amp; 3-09940.</t>
  </si>
  <si>
    <t>Parcel Acquisition Plans for SR 167.</t>
  </si>
  <si>
    <t>PDR-14-0803</t>
  </si>
  <si>
    <t>Marc Auten</t>
  </si>
  <si>
    <t xml:space="preserve">. IÃ¢â‚¬â„¢m working on a bridge replacement project for BNSF Railway (currently in the planning phase) in Skamania County and am unsure of the accuracy of the CountyÃ¢â‚¬â„¢s parcel GIS data. The project is located about 7 miles east of the City of Carson, just south of the SR 14 bridge over the Little White Salmon River/Drano Lake and east of Cook-Underwood Road. The approximate center of the project is at latitude 45.71135 north and longitude 121.648293 west, and it lies in Township 3 North, Range 9 E, Section 26.
As shown in the attached graphic, three county parcels overlap where the ROW for WSDOT and BNSF would typically occur. These parcels are:
Ã¢â‚¬Â¢	03092600060100 (owned by USFWS)
Ã¢â‚¬Â¢	03090000669000 (owned by Ledgett/Viereck Ã¢â‚¬â€œ private owners)
Ã¢â‚¬Â¢	03093500020000 (owned by BNSF)
Could you please help me determine if the parcel boundaries shown in the attached are accurate, or if they need to be modified to show the limits of BNSF/WSDOT ROW? Do you have ROW maps you could share with me?
</t>
  </si>
  <si>
    <t>Parcel Boundaries and WSDOT/BNSF Rights-of-Way</t>
  </si>
  <si>
    <t>PDR-15-0687</t>
  </si>
  <si>
    <t>Parcel information Okanogan county</t>
  </si>
  <si>
    <t>David Doremus</t>
  </si>
  <si>
    <t>Map of 4 lots on Boggoss Ln. End</t>
  </si>
  <si>
    <t>parcel map off of SR 82</t>
  </si>
  <si>
    <t>A parcel of land located in section 11 of township 8 North, Range 2 West of the Willamette Meridian, north of Kelso, Washington. As noted on the form, it appears to be a leftover remnant between I-5 and Pacific Avenue North (old highway route), south of the Pleasant Hill Road overpass and north of I-5 milepost 43.</t>
  </si>
  <si>
    <t>Parcel of land in Kelso, WA.</t>
  </si>
  <si>
    <t>PDR-14-0391</t>
  </si>
  <si>
    <t>Stephens &amp; Klinge LLP</t>
  </si>
  <si>
    <t>Charles A. Klinge</t>
  </si>
  <si>
    <t>WSDOT puchased King County Parcel No. 062506-9159 in the City of Redmond. It is believed that the parcel was purchased from Keller--that the parcel was part of the historic Keller Farm. It is believed that the parcel was purchased to be a wetland mitigation site as part of the 520 Bridge Replacement and Road
Improvement Project. Please provide copies of the following documents related to the purchase of King County Parcel
No. 062506-9159:
1. Purchase and Sale Documents reflecting price, sale terms, escrow and closing time period, etc.
2. Appraisal or other valuation information related to the parcel, including information related to valuing the parcel for wetland mitigation purposes.
3. Documents reflecting wetland delienation or wetland studies of the parcel, and documents related to assessing the site as a wetland mitigation site.
4. Wetland mitigation plan documents.
5. Documents, including emails, reflecting communications with the City of Redmond or plannign documents related to rerouting the Evans Creek channel on the subject parcel.</t>
  </si>
  <si>
    <t>Parcel of land involved with SR 520 Bridge and HOV projecg</t>
  </si>
  <si>
    <t>Royce Johannes</t>
  </si>
  <si>
    <t xml:space="preserve">Recorded video from the Freeborn road park and ride in Stanwood Washington for the date of 03/03/2018 from 6am to 9pm. </t>
  </si>
  <si>
    <t>Park &amp; Ride Video Footage</t>
  </si>
  <si>
    <t>Adventure Days Dog Treats</t>
  </si>
  <si>
    <t>Melody Price</t>
  </si>
  <si>
    <t>Documents showing that three agreements or contracts exist between WSDOT and the PDA of the Pike Place Market: These agreements with WSDOT provided the PDA the opportunity to charge $3/hr, rather than the current market rate of $4/hr for short term parking and that the state will reimburse the PDA for each dollar lost, providing that there are 450 spots for short term parking made available in the parking garage at 1531 Western Avenue, Seattle, WA 98101</t>
  </si>
  <si>
    <t>Parking agreements WSDOT/Pike Place Market</t>
  </si>
  <si>
    <t>PDR-15-2018</t>
  </si>
  <si>
    <t>Kottkamp &amp; Yedinak</t>
  </si>
  <si>
    <t>Sean Esworthy</t>
  </si>
  <si>
    <t xml:space="preserve">Any records from Jan. 2015 Ã¢â‚¬â€œ July 2015 that show that public funds were used to repair or maintain the parking lot of the 7-11 in East Wenatchee, Washington located at 95 9th Street NE, East Wenatchee, Douglas County, Washington.
</t>
  </si>
  <si>
    <t>parking lot maintain and repairs</t>
  </si>
  <si>
    <t>PDR-15-2624</t>
  </si>
  <si>
    <t>Sharon Lucas</t>
  </si>
  <si>
    <t xml:space="preserve">I am requesting information of Pass closures for Snoqualmi Pass and Stevens Pass
This information is needed to justify an appeal to Aetna Insurance to pay for an Airlif Northwest Bill as the pass had been closed during that time.  
The time of Callout for the Airlift was 10:45 PM on 2-9-2017
Please provide what time Snoqualmie pass had been closed and reopened on the following dates (I-90)
2-8-2017
2-9-2017
2-10-2017 
(FYI, On the 10th once the pass was reopened the wait time was  7 hours due to the backup.)
Once reopened can you provide the estimated travel times between Ellensburg and northbend on that day? 
Please provide what timeStevens Pass had been closed and reopened on the following dates. (HWY 2)
2-8-2017
2-9-2017
2-10-2017 
Once reopened can you provide the estimated travel times between Ellensburg and northbend on that day?
Thank you in advance for your assistance. 
I can be reached at the number above if there are any questions to make the search easier or fees for this request. 
Thank you, 
Sharon Lucas
253-279-5369
slucas@gcpud.org
sharonlucas02@yahoo.com
</t>
  </si>
  <si>
    <t>Pass Closure for Snoqualmie Pass and Stevens Pass</t>
  </si>
  <si>
    <t>Harry Betz</t>
  </si>
  <si>
    <t>A copy of the pass report for January 25th 2016</t>
  </si>
  <si>
    <t>Pass report</t>
  </si>
  <si>
    <t xml:space="preserve">the vehicle and passenge counts for the Memorial Day weekend (Friday Ã¢â‚¬â€œ Monday dates) for both the Clinton/Mukilteo ferry run and the Coupeville/Port Townsend runs.
</t>
  </si>
  <si>
    <t>Passenger counts</t>
  </si>
  <si>
    <t>Brandon Williams</t>
  </si>
  <si>
    <t>This is Brandon William's
I was involved in an accident on 11/05/14 and the police stated in the police report that I had passed in a no passing zone, which is false. The accident happened on hwy. 6 in Lebam, WA, at mile marker 17. I was headed towards Chehalis. I'm not sure if that direction is east or west. 
I'm looking for something that either shows a map of that being a passing zone at mile marker 17 in Lebam, WA, on hwy. 6 or a list of passing zones that include the city and mile marker. If you send me a map I would need the map to show the white dotted lines and also the mile marker. When you receive this information,  the address that I will be receiving this mail at is 24219 31st Ave ct. e, Spanaway, WA 98387. My number is 253-313-3619</t>
  </si>
  <si>
    <t>Passing Zone</t>
  </si>
  <si>
    <t>PDR-15-0465</t>
  </si>
  <si>
    <t>Copies of the past initial records request:
08-855, 08-0731, 08-0941, 08-0908, 08-0929, 08-0892, 08-1071, 08-0013, 08-0027, 08-1091, 07-0433, 07-0648, 07-1094, 07-1138, 08-0228, 08-0257, 08-0246, 08-0223, 08-0209, 08-0213, 08-0215 &amp; 08-0220</t>
  </si>
  <si>
    <t>Past initial records request</t>
  </si>
  <si>
    <t>PDR-15-1654</t>
  </si>
  <si>
    <t>Copies of following past initial PDR 12-0058, 12-0062, 12-0085, 12-0084, 12-0036, 12-0037, 12-0046, 12-0480, 12-0143, 12-0166, 12-0159, 12-0170, 12-0171, 12-0177, 12-0186, 12-0187, 12-0188, 12-0193, 12-0287, 12-0287, 12-2094, 12-2020.</t>
  </si>
  <si>
    <t>Past Intial PDR</t>
  </si>
  <si>
    <t>Ron Richardson</t>
  </si>
  <si>
    <t xml:space="preserve">Specifically I am looking for the past records of the pass report, weather conditions, and traffic advisories for Snoqualmie Pass (I-90) on December 23 2016 from 12PM to 8PM from from mile posts 40 to 55, and specifically at mile posts 46 to 48 if that kind of detail exists. </t>
  </si>
  <si>
    <t>Past records of the pass report, weather conditions</t>
  </si>
  <si>
    <t>Jack Bennetto</t>
  </si>
  <si>
    <t>past schedules for Bertha, full Gantt charts for each month.</t>
  </si>
  <si>
    <t>past schedules for Bertha</t>
  </si>
  <si>
    <t>Karen Whitney</t>
  </si>
  <si>
    <t xml:space="preserve">Is it possible to obtain detailed pass closure information for Snoqualmie Pass and Manastash Pass for Feb. 9-11, 2017?  There are Tweets suggesting that Snoqualmie was closed sometime on Thursday, Feb. 9, and reopened mid-day on Friday, Feb.10.  I am trying to determine when exactly the pass was closed on Feb. 10.
Also, do you keep historical traffic flow data? Perhaps archived traffic maps, etc.?  If so, would there be data covering the same passes and my timeframe listed above?
</t>
  </si>
  <si>
    <t>Past traffic flow information for highways and a couple passes</t>
  </si>
  <si>
    <t>Lucy Sullivan</t>
  </si>
  <si>
    <t>WSDOT Pavement Policy that was in place in May 2009</t>
  </si>
  <si>
    <t>Pavement Policy</t>
  </si>
  <si>
    <t>Waiting for request</t>
  </si>
  <si>
    <t>Pay Estimate/Application for the Belfair Area - Widening &amp; Safety project.  The Pay estimate is the document that shows the quantity of work performed paid to the General Contract - Ceccanti, Inc.  The City contact is Michele Britton.  The Contract #8760.  Please email the most current pay estimate/application to reese@tyeeconcrete.com for my review.</t>
  </si>
  <si>
    <t>Pay estimate</t>
  </si>
  <si>
    <t>Please provide the most current pay estimate/application for the Suquamish Way I/S Improvements.  The pay estimate is the document that shows quantities of work paid to the general contractor - Port Madison Enterprises Construction Corp. Contract #008827.</t>
  </si>
  <si>
    <t>Pay Estimate/ Application</t>
  </si>
  <si>
    <t>Pay Estimate/ application for Contract 008827</t>
  </si>
  <si>
    <t xml:space="preserve">Please provide the most current pay estimate/application for the Belfair area - Widening &amp; Safety project.  The pay estimate is the document that shows quantities of work paid to the general contractor - Ceccanti, Inc. Contract #8760. </t>
  </si>
  <si>
    <t>Pay estimate/application for the Belfair area - Widening &amp; Safety project.</t>
  </si>
  <si>
    <t>Please provide the most current pay estimate/application for the Belfair Area Widening &amp; Safety.  The pay estimate is the document that shows the quantities paid to the general contractor - Ceccanti, Inc. Contract #8760.</t>
  </si>
  <si>
    <t>Pay estimates Contract 8760</t>
  </si>
  <si>
    <t>Olson Brothers Trucking &amp; Excavating, Inc.</t>
  </si>
  <si>
    <t>Joni Dombrowski</t>
  </si>
  <si>
    <t>Please provide copies of the Pay Estimates issued for the I5 SR 16 Interchange HOV Connections, WSDOT Project Number 008818 issued to Skanska USA beginning in March of 2017.</t>
  </si>
  <si>
    <t>Pay Estimates for I5 SR 16 Interchange HOV Connections Project 8818 by Skanska USA beginning in March of 2017</t>
  </si>
  <si>
    <t>I would like to request a copy of a payment &amp; performance bond. This payment &amp; performance bond would be for the current 144 Car Ferry project being work on by Vigor/US Fab.</t>
  </si>
  <si>
    <t>Payment and Performance Bond</t>
  </si>
  <si>
    <t>PDR-14-2031</t>
  </si>
  <si>
    <t xml:space="preserve">the contract payment and performance bond for I5 PORT OF TACOMA ROAD TO PORTLAND AVE project. Below is a link to this project website. Hamilton Construction is the general contractor. </t>
  </si>
  <si>
    <t>Payment and performance bond</t>
  </si>
  <si>
    <t>PDR-15-0226</t>
  </si>
  <si>
    <t>I am looking for a copy of the contract payment and performance bond for Snowshed to Keechelus Dam-Phase 1C project. Atkinson Construction is the general contractor. I tried looking through all the files on the link but didnÃ¢â‚¬â„¢t see the bonds on there.</t>
  </si>
  <si>
    <t>Payment and Performance bond</t>
  </si>
  <si>
    <t>the contract payment and performance bond for SR520 West Approach Bridge project</t>
  </si>
  <si>
    <t>Payment and performance bond for SR 520 West Approach Bridge project</t>
  </si>
  <si>
    <t>PDR-14-2804</t>
  </si>
  <si>
    <t xml:space="preserve">the name of the surety, the payment and performance bond number, and final acceptance date (if known), for the following contract:
Contract No. 008577, SR 99, MP 52.20 to MP52.35 Airport Road Intersection Transit Queue Bypass.  The general contractor is Totem Electric of Tacoma Inc. 
</t>
  </si>
  <si>
    <t>payment and performance bond number</t>
  </si>
  <si>
    <t>copies of all payment applications submitted to WSDOT by Seattle Tunnel Partners ("STP") in connection with the SR-99 Bored Tunnel Design-Build Project, and documents evidencing payments made to STP by WSDOT in response to these payment applications. This request encompasses the time period from 01/01/2011 to the present.</t>
  </si>
  <si>
    <t>payment applications submitted to WSDOT by STP</t>
  </si>
  <si>
    <t>Accurate Lien &amp; Contractor Assistance, Inc.</t>
  </si>
  <si>
    <t xml:space="preserve">Cheri Smith </t>
  </si>
  <si>
    <t>Copy of the payment bond that Seattle Tunnel Partners Joint Venture Dragados USA held on the SR 99 Bored Tunnel Alternative Design Build project.</t>
  </si>
  <si>
    <t>Payment Bond</t>
  </si>
  <si>
    <t>PDR-14-1781</t>
  </si>
  <si>
    <t>Northwest Linings &amp; Geotextile Products, Inc.</t>
  </si>
  <si>
    <t>Renee Teichmer</t>
  </si>
  <si>
    <t>A copy of the payment bond for the project from both the subcontractor Terra Dynamics and the prime contractor Guy F Atkinson Construction.
We have supplied material on the project WSDOT 8630 SR 530 Skaglund Hill Vic to C-post Road.</t>
  </si>
  <si>
    <t>PDR-14-2774</t>
  </si>
  <si>
    <t>Mary Sandora</t>
  </si>
  <si>
    <t xml:space="preserve">A copy of the payment Bond for Project WA DOT #8311, CLARK CTY prime contractor is MAX J KUNEY CO. </t>
  </si>
  <si>
    <t>Payment Bond Documents</t>
  </si>
  <si>
    <t>PDR-14-2690</t>
  </si>
  <si>
    <t xml:space="preserve">We represent DOWCO CONSULTANTS, LTD. who is providing MATERIALS AND LABOR (PROJECT DRAWINGS TO BE PRODUCED) for the SR 99 TUNNEL OPERATIONS BUILDINGS Project.  DOWCO CONSULTANTS, LTD. contracted with MOUNTAIN STATES STEEL, INC. on this project. 
This is a written request for a copy of the payment bond for the project referenced above.   
</t>
  </si>
  <si>
    <t>Payment bond for the SR 99 Tunnel Operations Buildings Project</t>
  </si>
  <si>
    <t>Lienguard, Inc.</t>
  </si>
  <si>
    <t>Al Popper</t>
  </si>
  <si>
    <t>Contractor/payment bonds on two construction projects. On both of these projects, we represent KW Industries, a supplier of roadway lighting poles, camera poles, and traffic signal poles.  On both of these projects, the general Contractor is GRANITE CONSTRUCTION CO.
The first project is on State Route 539 in Lynden, Whatcom County.  I believe the project number is CBI-0539(015).
The second project is in Lakewood, Thurston &amp; Pierce Counties.  I believe the project number on this project is IM-0053(968).
the payment bonds for WSDOT contract numbers 008608 and 008501 involving Granite as the Prime Contractor.</t>
  </si>
  <si>
    <t>Payment Bond on 2 projects</t>
  </si>
  <si>
    <t>PDR-15-0167</t>
  </si>
  <si>
    <t>Audio Visual Innovations, Inc</t>
  </si>
  <si>
    <t>Kaye  Burchenson</t>
  </si>
  <si>
    <t>A copy of any and all Payment Bonds for Contract 7217 I-90 Two Way Transit &amp; HOV Operations.</t>
  </si>
  <si>
    <t>Payment Bonds for Contract 7217 I-90 Two Way Transit &amp; HOV Operations</t>
  </si>
  <si>
    <t>The payment/performance bond concerning Ferries-Olympic Class (144- Car) Ferries project.</t>
  </si>
  <si>
    <t>Payment/performance bonds</t>
  </si>
  <si>
    <t>PDR-15-2868</t>
  </si>
  <si>
    <t xml:space="preserve">1. An updated WSDOT table of progress payments made to Seattle Tunnel Partners, through April 2014 or the most recent month available. Earlier versions of this information were released to me under PDR 13-1651 and PDR 14-0114.
2. The actual vouchers or transmittal documents of the progress payments from WSDOT to STP, along with all attached WSDOT memos that explain any additions or deductions, from July 2013 to April 2014.
</t>
  </si>
  <si>
    <t>Payments made to STP</t>
  </si>
  <si>
    <t>PDR-14-1285</t>
  </si>
  <si>
    <t>Burt &amp; Associates</t>
  </si>
  <si>
    <t>Lara Roberge</t>
  </si>
  <si>
    <t>regarding payments previously made to all subcontractors of the 520 bridge project and payments scheduled to be made in the future</t>
  </si>
  <si>
    <t>payments previously made to all subcontractors of the 520 bridge project and payments scheduled to be made in the future</t>
  </si>
  <si>
    <t>PDR-14-0598</t>
  </si>
  <si>
    <t>Banking financial information</t>
  </si>
  <si>
    <t>You mention fishers receiving payments?
How many and what were they paid?
(Request is for: the number and amounts paid to fishers to compensate them for the lost fishing opportunities due to impacts from the SR 520 pontoon project.)</t>
  </si>
  <si>
    <t>Payments to members of Quinault Indian tribe for SR 520 Pontoon construction project.</t>
  </si>
  <si>
    <t>PDR-15-2849</t>
  </si>
  <si>
    <t>Maxford Nelsen</t>
  </si>
  <si>
    <t xml:space="preserve">It is my understanding that the Dept. of Transportation permits employees represented by Professional and Technical Employees Local 17 to contribute to the unionÃ¢â‚¬â„¢s political committee, Ã¢â‚¬Å“Professional and Technical Employees, Local 17 PAC,Ã¢â‚¬ï¿½ via payroll deduction. Is this correct? If so, I would like to arrange an opportunity within the next week or so to inspect copies of the payroll deduction authorization forms. </t>
  </si>
  <si>
    <t>Payroll Auth Forms</t>
  </si>
  <si>
    <t>updated ledger showing payments made for maintenance, cure, unearned wages, and any other payments made to Mr. Stark on this claim</t>
  </si>
  <si>
    <t>Payroll Information</t>
  </si>
  <si>
    <t>PDR-14-1453</t>
  </si>
  <si>
    <t>Robert Lake</t>
  </si>
  <si>
    <t xml:space="preserve">Certified payroll records of BC Traffic LLC on the the WSDOT project know as "McCleary and Montesano Vicinity Paving".  I request the entire payroll records of BC Traffic LLC on this project from July 1, 2016 until finished. </t>
  </si>
  <si>
    <t>Payroll Rcds of BC Traffic LLC, Contract # 8887, Grays Harbor Project</t>
  </si>
  <si>
    <t>All Amy Maupin pay  stubs, labor recaps for each pay period from June 1, 2015 through August 31, 2016.  This should include all records, changes, entries, coding, LWOP, FMLA, VACN, PHOL, PLVD, Sick leave, Holidays.</t>
  </si>
  <si>
    <t>Payroll Records</t>
  </si>
  <si>
    <t>The information requested resides with a WSDOT consulting firm.  We need additional time to gather and receive those records.</t>
  </si>
  <si>
    <t>Could I please get copies of all certified payrolls &amp; 4-10 agreements for Selland Construction, Inc., for their work as the prime contractor on the Methow Valley State Airport, S52 007-008 Pavement Rehabilitation project.</t>
  </si>
  <si>
    <t>payroll records and 4-10 agreements</t>
  </si>
  <si>
    <t>ILF Consultants, Inc.</t>
  </si>
  <si>
    <t>Sherry Harris</t>
  </si>
  <si>
    <t xml:space="preserve">a copy the most recent engineers estimate provided by PB for the SR99-Tunnel Project for the following tunnel systems. We would like the documentation to be as detailed as possible.
EngineerÃ¢â‚¬â„¢s Estimate:
Ã¢â‚¬Â¢         Deluge System
Ã¢â‚¬Â¢         Ventilation System
Ã¢â‚¬Â¢         Fire Detection
Ã¢â‚¬Â¢         Comm Systems
</t>
  </si>
  <si>
    <t>PB estimate for SR 99 Tunnel Project</t>
  </si>
  <si>
    <t>PDR-13-2326</t>
  </si>
  <si>
    <t xml:space="preserve">a history of reported collisions that occurred on or in the vicinity of Newell Ave from State Route 105 Spur Westport (aka Forrest St, milepost 31.56) to Montesano St for the period of 1/1/2004 Ã¢â‚¬â€œ 12/31/2013. </t>
  </si>
  <si>
    <t>PD 14-1016-0026 collisions on segm of Newell Ave in Westport</t>
  </si>
  <si>
    <t>PDR-14-0673</t>
  </si>
  <si>
    <t>James Morelli</t>
  </si>
  <si>
    <t xml:space="preserve">Summaries by year and quarter of collisions in King County involving Commercial/Large Vehicles as well as the following Interstate/State Route segments in King County for the period of July 1, 2010 through December 31, 2013.
I-5, mp 142-164
I-405, mp 0-11
I-90, mp 0-25
SR 18, mp 0-27
SR 167, mp 13-25 </t>
  </si>
  <si>
    <t>PD request 14-1016-0005: Commercial/large vehicles in collisions on specific segments of State Routes in King County</t>
  </si>
  <si>
    <t>PDR-14-0187</t>
  </si>
  <si>
    <t xml:space="preserve">Please accept this email as a Public Disclosure Request regarding all and all communication (emails, documents, phone records, etc) regarding Claim 40576501 and Ralph Martinez for the dates of Jan. 1, 2014 to Nov. 7, 2017. </t>
  </si>
  <si>
    <t>PDR - Ralph Martinez</t>
  </si>
  <si>
    <t>Ben Dubin</t>
  </si>
  <si>
    <t>I was hoping you send me the right-of-way plan sheet for I5 in T8N R2W Section 35 in Kelso. Specifically where "Grade St" crosses the Interstate. I am looking at doing a boundary for the piece of property bounded on the north by "Grade St", the east by the Interstate and on the south/west by the Coweeman River.</t>
  </si>
  <si>
    <t>PDR - RE: Interstate 5 ROW Maps</t>
  </si>
  <si>
    <t>PDR-15-1348</t>
  </si>
  <si>
    <t xml:space="preserve">All emails replying to RodneyR@maxkuney.com in response to the Snohomish River Bridge design question. </t>
  </si>
  <si>
    <t>PDR 14-0360 Additional Email</t>
  </si>
  <si>
    <t>PDR-14-0688</t>
  </si>
  <si>
    <t>(1) Depts Court filed response to PDR court compliant filed by Evergreen Freedom foundation case # 10-2-00775-7
(2) Dept court filed response to court compliant filed in US District Court (Western District of Washington) Case # C14-045 MAT, by Elizabeth Campbell.</t>
  </si>
  <si>
    <t>PDR court case</t>
  </si>
  <si>
    <t>All records in PDR file 12-1329, and all correspondence in file and copy of all released records in that PDR file.</t>
  </si>
  <si>
    <t>PDR file for #12-1329</t>
  </si>
  <si>
    <t>PDR-14-1010</t>
  </si>
  <si>
    <t>1) Map attached to the initial PDR 13-1531 showing naval Base Kitsap Bangor.
2) All rercords released regarding (#2) of PDR 10-1025, from Drew Hendricks.
3) Org chart of Statemovent control Center (SMCC).
4 All response letter, but DO Not include released records of PDR # 15-0518, 12-1329, 10-0274, 10-0122, 12-0543.
5) copy of intial &amp; all response letter of PDR 14-3087.
6) response letter not released records of PDR from be to plian FBI DEC5, 2012.</t>
  </si>
  <si>
    <t>PDR Information</t>
  </si>
  <si>
    <t>PDR-15-1655</t>
  </si>
  <si>
    <t>Copies of following PDR initial request:
15-1983, 15-1854, 15-2259, 15-1771, 15-2193, 15-2600, 15-1809, 15-2204, 15-2870 &amp; 15-2236</t>
  </si>
  <si>
    <t>PDR intial requests</t>
  </si>
  <si>
    <t>PDR-15-3199</t>
  </si>
  <si>
    <t>an electronic copy of your log of all public records requests WSDOT has received since January 8, 2014</t>
  </si>
  <si>
    <t>PDR list</t>
  </si>
  <si>
    <t>PDR-14-0655</t>
  </si>
  <si>
    <t>1. Department Policies that relate to public records requests.
2. Public records requests log for 2012 and 2014 in spreadsheet format.</t>
  </si>
  <si>
    <t>PDR list for 2012 and PDR polices</t>
  </si>
  <si>
    <t>PDR-14-0064</t>
  </si>
  <si>
    <t>Public Records Request log for 2013 only.</t>
  </si>
  <si>
    <t>PDR List for 2013</t>
  </si>
  <si>
    <t>PDR-14-0014</t>
  </si>
  <si>
    <t>"an electronic copy of your log of all public records requests WSDOT has received in the past 90 days"</t>
  </si>
  <si>
    <t>PDR list for last 90 days.</t>
  </si>
  <si>
    <t>PDR-14-0072</t>
  </si>
  <si>
    <t>Public Records Request log for 2007 in a spreadsheet format.</t>
  </si>
  <si>
    <t>PDR Log</t>
  </si>
  <si>
    <t>PDR-14-2108</t>
  </si>
  <si>
    <t>PDR log from 15-0352 through date of  PDR.(3/13/2015)</t>
  </si>
  <si>
    <t>PDR-15-0769</t>
  </si>
  <si>
    <t>1) Copy of PDR log from PDR 15-1321 through Current date.
2) Copy of initial public records request PDR 15-768related to AlPRSystems</t>
  </si>
  <si>
    <t>PDR LOG</t>
  </si>
  <si>
    <t>PDR-15-1663</t>
  </si>
  <si>
    <t>Public records request log from end date of last log issued through current date.</t>
  </si>
  <si>
    <t>PDR log</t>
  </si>
  <si>
    <t>PDR-15-3389</t>
  </si>
  <si>
    <t>Public request log from end date through current date. So end date of last log issued through current.</t>
  </si>
  <si>
    <t>Copy of Public Records Request log, from end date of last through current</t>
  </si>
  <si>
    <t>Copy of Public Records Request log from end date of last log issued to me, through the current date.
Copy of a past public records request made between Dec. 2014 &amp; March 2015, that was requesting records related to permits issued to  military training &amp; also in request spoke about that the
requester tried to get some related records from US Forest Service, but could please just send me the initial records request &amp; 
anything submitted with the initial request.</t>
  </si>
  <si>
    <t>PDR logs and request on military training</t>
  </si>
  <si>
    <t>PDR-15-1149</t>
  </si>
  <si>
    <t>electronic copy of your log of all public records requests WSDOT has received since April 1, 2014. An Excel spreadsheet</t>
  </si>
  <si>
    <t>PDR Records</t>
  </si>
  <si>
    <t>PDR-14-1962</t>
  </si>
  <si>
    <t>Robert L. Blakey</t>
  </si>
  <si>
    <t>I wish to request that I receive a full and complete copy of any records or other information that is sent to John B. Bush in response to his request or future related requests. This request is in response to PDR-15-1393.</t>
  </si>
  <si>
    <t>PDR-15-1493</t>
  </si>
  <si>
    <t>Denial Exemption(s) - 42.56.250(3)
Denial Exemption(s) - 42.56.230(4)</t>
  </si>
  <si>
    <t>Diana Hendrickson</t>
  </si>
  <si>
    <t>PDR regarding Jim Medina:
1. I believe it was 2008 that Diana Hendrickson made a PDR requesting all documents relating to complaints made by Jerry Matsui and Jose Rivera against Jim Medina and other managers in the Office of Equal Opportunity.
a. I would like a copy of the PDR made by Diana Hendrickson regarding this request.
b. I would like copies of the documents that were released to Diana Hendrickson regarding this request.
2. Copies of all records and documents in the complaint made by Diana Hendrickson in 2008 against Jim Medina, including the investigation report.
3. Copies of all records and documents in the complaint made by Eileen Oliver in 2009 against Jim Medina, Brenda Nnambi, and Margarita Mendoza de Sugiyama that was investigated by Glen Maxwell, including the investigation report.</t>
  </si>
  <si>
    <t>PDR regarding Jim Medina:</t>
  </si>
  <si>
    <t>PDR-13-1793</t>
  </si>
  <si>
    <t>PDR regarding Ted Koska:
1. Copies of all records relating to any disciplinary action, letters of reprimand and/or letters of concern regarding Ted Koska.
2. In prior public records requests, (May 31, 2013 and again August 30, 2013} I have asked for copies of all complaints and investigations regarding Ted Koska since Kathy Radcliff's complaint in 2009.</t>
  </si>
  <si>
    <t>PDR regarding Ted Koska</t>
  </si>
  <si>
    <t>PDR-13-1792</t>
  </si>
  <si>
    <t>copies of the following past records requests sent to Dept. Just intial request:
13-1229, 13-2023, 13-1862, 13-1585, 13-0466, 13-0573, 12-0288, 12-0915, 12-1122, 12-1124, 12-1125, 12-1363 &amp; 12-1257</t>
  </si>
  <si>
    <t>PDR Request</t>
  </si>
  <si>
    <t>PDR-14-2090</t>
  </si>
  <si>
    <t xml:space="preserve">Casey and Celeste, we would like to have copies of the prior letters WDOT sent to the County re the access hearing, any emails in this regard and any written responses  from Clark County. Please consider this a formal public records request accordingly. </t>
  </si>
  <si>
    <t>Wait for copy cost.</t>
  </si>
  <si>
    <t>Copy of initial public Records Request Communcation with requster, all released records in PDR#'s 11-0526 and 12-1329</t>
  </si>
  <si>
    <t xml:space="preserve">PDR request </t>
  </si>
  <si>
    <t>PDR-14-2793</t>
  </si>
  <si>
    <t>all letters to me &amp; all letters to your office in relation to PDR #s: 
14-1010
14-1011</t>
  </si>
  <si>
    <t>PDR request 14-1010 &amp; 14-1011</t>
  </si>
  <si>
    <t>PDR-14-3266</t>
  </si>
  <si>
    <t>Intial record request:
14-1011
14-1010
12-1329</t>
  </si>
  <si>
    <t>PDR request Data</t>
  </si>
  <si>
    <t>PDR-14-3265</t>
  </si>
  <si>
    <t>Kaylee Osowski</t>
  </si>
  <si>
    <t>IÃ¢â‚¬â„¢m looking for the safety plan that would be in effect for the month of April 2015 and the northbound on-ramp at Interstate 5 at exit 82.</t>
  </si>
  <si>
    <t>PDR Request I-5 at Exit 82</t>
  </si>
  <si>
    <t>PDR-15-1613</t>
  </si>
  <si>
    <t>1) Public Disclosure Request log for March 1, 2014 through July12, 2014.
2) Public Disclosure Request log for year 2010.</t>
  </si>
  <si>
    <t>PDR request logs</t>
  </si>
  <si>
    <t>PDR-14-1957</t>
  </si>
  <si>
    <t>Opportunity to obtain the date of filing and total number of FOIA or PDR requests made for information from Washington State Ferries from October 1, 2015 to present. I am also requesting a list of information asked for in each request.</t>
  </si>
  <si>
    <t>PDR requests</t>
  </si>
  <si>
    <t>Records showing the amounts that WSDOT has paid to plaintiffs or complainants over disputes involving Public Disclosure Requests from 2011 to the present day.</t>
  </si>
  <si>
    <t>PDR Settlements</t>
  </si>
  <si>
    <t>PDR-14-0837</t>
  </si>
  <si>
    <t>Approved plans in Section 36, T14N, R3W</t>
  </si>
  <si>
    <t>PDR SR6 Edna</t>
  </si>
  <si>
    <t>PDR-15-1954</t>
  </si>
  <si>
    <t>WSDOTÃ¢â‚¬â„¢s response to public records requests request PDR-13-1999 (from Brooke Polehonka, Law Offices of Dennis J. Perkins, fro performance/payment bonds for the state Route 99 tunnel project).</t>
  </si>
  <si>
    <t>PDR-13-1999 (AWV)</t>
  </si>
  <si>
    <t>PDR-14-0654</t>
  </si>
  <si>
    <t>copies of all public disclosure requests received by the state Department of Transportation since June 2013 regarding all aspects of the Alaskan Way Viaduct replacement project, including the tunnel.</t>
  </si>
  <si>
    <t>PDRs since June 2013 regarding the AWV, including the tunnel</t>
  </si>
  <si>
    <t>PDR-14-0367</t>
  </si>
  <si>
    <t>peak hour counts on the mainline of SR 167 near or at SR 410</t>
  </si>
  <si>
    <t>PDR-15-1166</t>
  </si>
  <si>
    <t>Claudia Johnson</t>
  </si>
  <si>
    <t xml:space="preserve">I met you at the Community open house to look into the Duportail proposed changes.
I wanted to look at the peak hour traffic estimates now--and estimated peak traffick numbers after the extensions are built as proposed. This includes the round abouts--at Queensgate/Columbia and Jericho--and on Keene off Queensgate heading toward Bombing Range.
Can you send me the high peak estimates now--and what you estimate it will be for each of these segments--explaining what the assumptions are to get to those estimates?
Also, do you have estimates on increases in emissions once the count of cars per minute increase?
</t>
  </si>
  <si>
    <t>Peak hour traffic estimates for Duportail proposed changes</t>
  </si>
  <si>
    <t>Laura Barker</t>
  </si>
  <si>
    <t xml:space="preserve">Peak Summer Daily Traffic on SR 165 in Wilkeson. 
According to the 2013 ATR, Wilkeson (at milepost 16.74) has an AADT on SR 165 of 2,800. I do suspect there should be some seasonal change, as SR 165 is one of the routes to Mt. Rainier National Park Ã¢â‚¬â€œ but there doesnÃ¢â‚¬â„¢t seem to be a Permanent Traffic Recorder in the area, so I canÃ¢â‚¬â„¢t determine what the seasonal adjustment ought to be. On the recommendation of a co-worker of mine, I thought I would see if you might be able to assist me in determining peak summer daily traffic for this state route. </t>
  </si>
  <si>
    <t>Peak Summer Daily Traffic</t>
  </si>
  <si>
    <t>PDR-15-0252</t>
  </si>
  <si>
    <t>a history of officer reported crashes involving bicyclists and/or pedestrians that occurred on all roads in the City of Bothell for the period of 1/1/2013 Ã¢â‚¬â€œ 12/31/2015.</t>
  </si>
  <si>
    <t>Ped &amp; Bike crashes in Bothell</t>
  </si>
  <si>
    <t>Grant Gilmore</t>
  </si>
  <si>
    <t>a history of officer reported crashes involving bicyclists and/or pedestrians that occurred on all roads in the City of Chehalis for the period of 1/1/2013 Ã¢â‚¬â€œ 12/31/2015.</t>
  </si>
  <si>
    <t>Ped &amp; Bike crashes in Chehalis</t>
  </si>
  <si>
    <t>a history of officer reported crashes involving bicyclists and/or pedestrians that occurred on all roads in Chelan County for the period of 1/1/2013 Ã¢â‚¬â€œ 12/31/2015.</t>
  </si>
  <si>
    <t>Ped &amp; Bike crashes in Chelan Co</t>
  </si>
  <si>
    <t>a history of officer reported crashes involving bicyclists and/or pedestrians that occurred on all roads in the City of Snohomish for the period of 1/1/2013 Ã¢â‚¬â€œ 12/31/2015.</t>
  </si>
  <si>
    <t>Ped &amp; Bike crashes in City of Snohomish</t>
  </si>
  <si>
    <t xml:space="preserve">a history of officer reported crashes involving bicyclists and/or pedestrians that occurred on all roads in unincorporated Snohomish County for the period of 1/1/2013 Ã¢â‚¬â€œ 12/31/2015. </t>
  </si>
  <si>
    <t>Ped &amp; Bike crashes in Snohomish Co</t>
  </si>
  <si>
    <t xml:space="preserve">of officer reported crashes involving bicyclists and/or pedestrians that occurred on all roads in the City of Richland for the period of 1/1/2013 Ã¢â‚¬â€œ 12/31/2015. </t>
  </si>
  <si>
    <t>Ped &amp; bike crashes in the City of Richland</t>
  </si>
  <si>
    <t>Benton-Franklin Health District</t>
  </si>
  <si>
    <t>Amy Person</t>
  </si>
  <si>
    <t xml:space="preserve">a history of officer reported crashes involving pedestrians and/or bicyclists that occurred on all roads in Benton &amp; Franklin Counties for the period of 1/1/2012 Ã¢â‚¬â€œ 12/31/2016. </t>
  </si>
  <si>
    <t>Ped &amp; Bike crashes on all roads in Benton &amp; Franklin Counties</t>
  </si>
  <si>
    <t>Kathy Morrison</t>
  </si>
  <si>
    <t xml:space="preserve">a history of officer reported crashes involving pedestrians and/or bicyclists that occurred on all roads in Cowlitz County for the period of 1/1/2012 Ã¢â‚¬â€œ 12/31/2016. </t>
  </si>
  <si>
    <t>Ped &amp; Bike crashes on all roads in Cowlitz County</t>
  </si>
  <si>
    <t xml:space="preserve">a history of officer reported crashes involving pedestrians and/or bicyclists that occurred on all roads in Pierce County for the period of 1/1/2012 Ã¢â‚¬â€œ 12/31/2016. </t>
  </si>
  <si>
    <t>Ped &amp; Bike crashes on all roads in Pierce County</t>
  </si>
  <si>
    <t xml:space="preserve">a history of officer reported crashes involving pedestrians and/or bicyclists that occurred on all roads in the City of Edmonds for the period of 1/1/2012 Ã¢â‚¬â€œ 12/31/2016. </t>
  </si>
  <si>
    <t>Ped &amp; Bike crashes on all roads in the City of Edmonds</t>
  </si>
  <si>
    <t xml:space="preserve">a history of officer reported crashes involving pedestrians and/or bicyclists that occurred on all roads in the City of Monroe for the period of 1/1/2012 Ã¢â‚¬â€œ 12/31/2016. </t>
  </si>
  <si>
    <t>Ped &amp; Bike crashes on all roads in the City of Monroe</t>
  </si>
  <si>
    <t xml:space="preserve">a history of officer reported crashes involving pedestrians and/or bicyclists that occurred on all roads in the City of Normandy Park for the period of 1/1/2012 Ã¢â‚¬â€œ 12/31/2016. </t>
  </si>
  <si>
    <t>Ped &amp; Bike crashes on all roads in the City of Normandy Park</t>
  </si>
  <si>
    <t xml:space="preserve">a history of officer reported crashes involving pedestrians and/or bicyclists that occurred on all roads in the City of Richland for the period of 1/1/2012 Ã¢â‚¬â€œ 12/31/2016. </t>
  </si>
  <si>
    <t>Ped &amp; Bike crashes on all roads in the City of Richland</t>
  </si>
  <si>
    <t xml:space="preserve">a history of officer reported crashes involving pedestrians and/or bicyclists that occurred on all roads in the City of SeaTac for the period of 1/1/2012 Ã¢â‚¬â€œ 12/31/2016. </t>
  </si>
  <si>
    <t>Ped &amp; Bike crashes on all roads in the City of SeaTac</t>
  </si>
  <si>
    <t xml:space="preserve">a history of officer reported crashes involving pedestrians and/or bicyclists that occurred on all roads in the Town of Steilacoom for the period of 1/1/2012 Ã¢â‚¬â€œ 12/31/2016. </t>
  </si>
  <si>
    <t>Ped &amp; Bike crashes on all roads in the Town of Steilacoom</t>
  </si>
  <si>
    <t>Brian Kennemer</t>
  </si>
  <si>
    <t xml:space="preserve">a history of officer reported crashes involving pedestrians and/or bicyclists that occurred on all roads in Whatcom County for the period of 1/1/2012 Ã¢â‚¬â€œ 12/31/2016. </t>
  </si>
  <si>
    <t>Ped &amp; Bike crashes on all roads in Whatcom County</t>
  </si>
  <si>
    <t>Volunteer Group of Neighbors</t>
  </si>
  <si>
    <t xml:space="preserve">a history of officer reported crashes that occurred on or in the vicinity of the following road segment in the City of Seattle for the period of 1/1/2010 Ã¢â‚¬â€œ available 2018. 
Ã¢â‚¬Â¢  35th Ave from 50th St to 85th St
</t>
  </si>
  <si>
    <t>Ped &amp; Bike on 35th Ave segment in the City of Seattle</t>
  </si>
  <si>
    <t>Denise Nakamura</t>
  </si>
  <si>
    <t xml:space="preserve">a history of officer reported crashes involving pedestrians and / or bicyclists that occurred on all roads in Snohomish County for the period of 1/1/2012 Ã¢â‚¬â€œ 12/31/2016. </t>
  </si>
  <si>
    <t>Ped &amp; Bike on all roads in Snohomish County</t>
  </si>
  <si>
    <t>City of Kettle Falls</t>
  </si>
  <si>
    <t>Gabriel Cruden</t>
  </si>
  <si>
    <t xml:space="preserve">a history of officer reported crashes involving pedestrians and/or bicyclists that occurred on all roads in Stevens County for the period of 1/1/2012 Ã¢â‚¬â€œ 12/31/2016. </t>
  </si>
  <si>
    <t>Ped &amp; Bike on all roads in Stevens County</t>
  </si>
  <si>
    <t>Amy Lucas</t>
  </si>
  <si>
    <t xml:space="preserve">a history of officer reported crashes involving pedestrians and/or bicyclists that occurred on all roads in the Cities of Arlington, Darrington and unincorporated Snohomish County for the period of 1/1/2012 Ã¢â‚¬â€œ 12/31/2016. </t>
  </si>
  <si>
    <t>Ped &amp; Bike on all roads in the Cities of Arlington, Darrington and unincorporated Snohomish County</t>
  </si>
  <si>
    <t xml:space="preserve">a history of officer reported crashes that occurred on all roads in the Cities of Dayton and Waitsburg for the period of 1/1/2012 Ã¢â‚¬â€œ 12/31/2016. </t>
  </si>
  <si>
    <t>Ped &amp; Bike on all roads in the Cities of Dayton &amp; Waitsburg</t>
  </si>
  <si>
    <t xml:space="preserve">City of Benton </t>
  </si>
  <si>
    <t xml:space="preserve">a history of officer reported crashes involving pedestrians and/or bicyclists that occurred on all roads in the City of Benton City for the period of 1/1/2012 Ã¢â‚¬â€œ 12/31/2016. </t>
  </si>
  <si>
    <t>Ped &amp; Bike on all roads in the City of Benton City</t>
  </si>
  <si>
    <t>Gary Leaf</t>
  </si>
  <si>
    <t xml:space="preserve">a history of officer reported crashes involving pedestrians and/or bicyclists that occurred on all roads in the City of Bonney Lake for the period of 1/1/2012 Ã¢â‚¬â€œ 12/31/2016. </t>
  </si>
  <si>
    <t>Ped &amp; Bike on all roads in the City of Bonney Lake</t>
  </si>
  <si>
    <t xml:space="preserve">a history of officer reported crashes involving pedestrians and/or bicyclists that occurred on all roads in the City of Bremerton for the period of 1/1/2012 Ã¢â‚¬â€œ 12/31/2016. </t>
  </si>
  <si>
    <t>Ped &amp; Bike on all roads in the City of Bremerton</t>
  </si>
  <si>
    <t>Mark Cole</t>
  </si>
  <si>
    <t xml:space="preserve">a history of officer reported crashes involving pedestrians and/or bicyclists that occurred on all roads in the City of Carnation for the period of 1/1/2012 Ã¢â‚¬â€œ 12/31/2016. </t>
  </si>
  <si>
    <t>Ped &amp; Bike on all roads in the City of Carnation</t>
  </si>
  <si>
    <t xml:space="preserve">a history of officer reported crashes involving pedestrians and/or bicyclists that occurred on all roads in the City of College Place and a history of officer reported crashes that occurred on all roads in the City of College Place for the period of 1/1/2012 Ã¢â‚¬â€œ 12/31/2016. </t>
  </si>
  <si>
    <t>Ped &amp; Bike on all roads in the City of College Place &amp; Crashes on all roads in the City of College Place</t>
  </si>
  <si>
    <t>Ed Sibrel</t>
  </si>
  <si>
    <t>Ped &amp; Bike on all roads in the City of Edmonds</t>
  </si>
  <si>
    <t xml:space="preserve">a history of officer reported crashes involving pedestrians and/or bicyclists that occurred on all roads in the City of Issaquah for the period of 1/1/2012 Ã¢â‚¬â€œ 12/31/2016. 
</t>
  </si>
  <si>
    <t>Ped &amp; Bike on all roads in the City of Issaquah</t>
  </si>
  <si>
    <t xml:space="preserve">a history of officer reported crashes involving pedestrians and/or bicyclists that occurred on all roads in the City of Kirkland for the period of 1/1/2012 Ã¢â‚¬â€œ 12/31/2016. </t>
  </si>
  <si>
    <t>Ped &amp; Bike on all roads in the City of Kirkland</t>
  </si>
  <si>
    <t xml:space="preserve">a history of officer reported crashes involving pedestrians and/or bicyclists that occurred on all roads in the City of Oroville for the period of 1/1/2012 Ã¢â‚¬â€œ 12/31/2016. </t>
  </si>
  <si>
    <t>Ped &amp; Bike on all roads in the City of Oroville</t>
  </si>
  <si>
    <t>City of Republic</t>
  </si>
  <si>
    <t>Karrie Stevens</t>
  </si>
  <si>
    <t xml:space="preserve">a history of officer reported crashes involving pedestrians and/or bicyclists that occurred on all roads in the City of Republic for the period of 1/1/2012 Ã¢â‚¬â€œ 12/31/2016. </t>
  </si>
  <si>
    <t>Ped &amp; Bike on all roads in the City of Republic</t>
  </si>
  <si>
    <t>Seattle Pacific University</t>
  </si>
  <si>
    <t>Garrett Berkey</t>
  </si>
  <si>
    <t xml:space="preserve">a history of officer reported crashes involving pedestrians and/or bicyclists that occurred on all roads in the City of Seattle for the period of 1/1/2012 Ã¢â‚¬â€œ 12/31/2016. </t>
  </si>
  <si>
    <t>Ped &amp; Bike on all roads in the City of Seattle</t>
  </si>
  <si>
    <t xml:space="preserve">a history of officer reported crashes involving pedestrians and/or bicyclists that occurred on all roads in the City of Tacoma for the period of 1/1/2017 Ã¢â‚¬â€œ 12/31/2017 (2017 data is preliminary). </t>
  </si>
  <si>
    <t>Ped &amp; Bike on all roads in the City of Tacoma</t>
  </si>
  <si>
    <t xml:space="preserve">a history of officer reported crashes involving pedestrians and/or bicyclists that occurred on all roads in the City of Walla Walla for the period of 1/1/2012 Ã¢â‚¬â€œ 12/31/2016. </t>
  </si>
  <si>
    <t>Ped &amp; Bike on all roads in the City of Walla Walla</t>
  </si>
  <si>
    <t>Rachael Ivie</t>
  </si>
  <si>
    <t xml:space="preserve">a history of officer reported crashes involving pedestrians and/or bicyclists that occurred on all roads in the City of Wenatchee for the period of 1/1/2012 Ã¢â‚¬â€œ 12/31/2016. </t>
  </si>
  <si>
    <t>Ped &amp; Bike on all roads in the City of Wenatchee</t>
  </si>
  <si>
    <t xml:space="preserve">a history of officer reported crashes that occurred on all roads in Walla Walla and Columbia Counties for the period of 1/1/2012 Ã¢â‚¬â€œ 12/31/2016. </t>
  </si>
  <si>
    <t>Ped &amp; Bike on all roads in Walla Walla &amp; Columbia County</t>
  </si>
  <si>
    <t xml:space="preserve">a history of officer reported crashes involving pedestrians and/or bicyclists that occurred on all roads Statewide for the period of 1/1/2003 Ã¢â‚¬â€œ 12/31/2017. </t>
  </si>
  <si>
    <t>Ped &amp; Bike on all roads Statewide</t>
  </si>
  <si>
    <t xml:space="preserve">a history of officer reported crashes involving pedestrians and/or bicyclists that occurred on all roads in the Cities of Cle Elum, Mattawa, Roslyn, Soap Lake (No Reported Crashes) and South Cle Elum (No Reported Crashes) for the period of 1/1/2012 Ã¢â‚¬â€œ 12/31/2016. </t>
  </si>
  <si>
    <t>Ped &amp; Bikes on all roads in 5 Cities</t>
  </si>
  <si>
    <t xml:space="preserve">a history of officer reported crashes involving pedestrians and/or bicyclists that occurred on all roads in the City of Dayton for the period of 1/1/2012 Ã¢â‚¬â€œ 12/31/2016. </t>
  </si>
  <si>
    <t>Ped &amp; Bikes on all roads in the City of Dayton</t>
  </si>
  <si>
    <t xml:space="preserve">a history of officer reported crashes involving pedestrians and/or bicyclists that occurred on all roads in the City of Mountlake Terrace for the period of 1/1/2012 Ã¢â‚¬â€œ 12/31/2016. </t>
  </si>
  <si>
    <t>Ped &amp; Bikes on all roads in the City of Mountlake Terrace</t>
  </si>
  <si>
    <t>Clint Miller</t>
  </si>
  <si>
    <t xml:space="preserve">a history of officer reported crashes involving pedestrians and/or bicyclists that occurred on all roads from Mill Creek to northern Bothell for the period of 1/1/2013 Ã¢â‚¬â€œ 12/31/2015. </t>
  </si>
  <si>
    <t>Ped and Bike crashes from Mill Creek to N Bothell</t>
  </si>
  <si>
    <t xml:space="preserve">a history of officer reported crashes involving bicyclists and/or pedestrians that occurred on all roads in Douglas County for the period of 1/1/2013 Ã¢â‚¬â€œ
12/31/2015.
</t>
  </si>
  <si>
    <t>Ped and Bike crashes in all of Douglas Co</t>
  </si>
  <si>
    <t>a history of officer reported crashes involving bicyclists and/or pedestrians that occurred on all roads in the City of Carnation for the period of 1/1/2013 Ã¢â‚¬â€œ 12/31/2015.</t>
  </si>
  <si>
    <t>Ped and Bike Crashes in Carnation</t>
  </si>
  <si>
    <t>Alana McCoy</t>
  </si>
  <si>
    <t xml:space="preserve">a history of officer reported crashes involving bicyclists and/or pedestrians that occurred on all roads in the City of Duvall for the period of 1/1/2013 Ã¢â‚¬â€œ 12/31/2015. </t>
  </si>
  <si>
    <t>Ped and Bike crashes in Duvall</t>
  </si>
  <si>
    <t xml:space="preserve">a history of officer reported crashes involving bicyclists and/or pedestrians that occurred on all roads in the City of Mountlake Terrace for the period of 1/1/2013 Ã¢â‚¬â€œ 12/31/2015. </t>
  </si>
  <si>
    <t>Ped and Bike crashes in Mountlake Terrace</t>
  </si>
  <si>
    <t>a history of officer reported crashes involving bicyclists and/or pedestrians that occurred on all roads in the City of Puyallup for the period of 1/1/2013 Ã¢â‚¬â€œ 12/31/2015.</t>
  </si>
  <si>
    <t>Ped and Bike crashes in Puyallup</t>
  </si>
  <si>
    <t>Rebecca Rodni</t>
  </si>
  <si>
    <t>a summary of officer reported crashes involving pedestrians and/or bicyclists that occurred on all roads in select cities for the period of 1/1/2013 Ã¢â‚¬â€œ available 2015 (2015 data is partial and preliminary).</t>
  </si>
  <si>
    <t>Ped and Bike Crashes in select cities</t>
  </si>
  <si>
    <t>PDR-15-2913</t>
  </si>
  <si>
    <t>a history of officer reported crashes involving bicyclists and/or pedestrians that occurred on all roads in Skagit County for the period of 1/1/2013 Ã¢â‚¬â€œ 12/31/2015.</t>
  </si>
  <si>
    <t>Ped and Bike crashes in Skagit Co</t>
  </si>
  <si>
    <t xml:space="preserve">a history of officer reported crashes involving bicyclists and/or pedestrians that occurred on all roads in the City of Sultan for the period of 1/1/2013 Ã¢â‚¬â€œ 12/31/2015. </t>
  </si>
  <si>
    <t>Ped and Bike crashes in Sultan</t>
  </si>
  <si>
    <t xml:space="preserve">a history of officer reported crashes involving bicyclists and/or pedestrians that occurred on all roads in unincorporated Thurston Coutny for the period of 1/1/2013 Ã¢â‚¬â€œ 12/31/2015. </t>
  </si>
  <si>
    <t>Ped and Bike Crashes in Thurston Co</t>
  </si>
  <si>
    <t>a history of officer reported crashes involving bicyclists and/or pedestrians that occurred on all roads in the City of Tukwila for the period of 1/1/2013 Ã¢â‚¬â€œ 12/31/2015.</t>
  </si>
  <si>
    <t>Ped and Bike crashes in Tukwila</t>
  </si>
  <si>
    <t>a history of officer reported crashes involving bicyclists and/or pedestrians that occurred on all roads in the City of Wenatchee for the period of 1/1/2013 Ã¢â‚¬â€œ 12/31/2015.</t>
  </si>
  <si>
    <t>Ped and Bike crashes in Wenatchee</t>
  </si>
  <si>
    <t xml:space="preserve">a history of officer reported crashes involving bicyclists and/or pedestrians that occurred on all roads on the Lummi Reservation for the period of 1/1/2013 Ã¢â‚¬â€œ 12/31/2015. </t>
  </si>
  <si>
    <t>Ped and Bike crashes on Lummi Reservation</t>
  </si>
  <si>
    <t>a history of officer reported crashes involving pedestrians and bicyclists that occurred on all roads in the City of Auburn for the period of 1/1/2013 Ã¢â‚¬â€œ 12/31/2015.</t>
  </si>
  <si>
    <t>Ped Bike Crash Data in City of Auburn</t>
  </si>
  <si>
    <t>City of Port Townsend</t>
  </si>
  <si>
    <t>Tyler Johnson</t>
  </si>
  <si>
    <t>a history of officer reported crashes involving pedestrians and bicyclists that occurred on all roads in the City of Port Townsend for the period of 1/1/2013 Ã¢â‚¬â€œ 12/31/2015.</t>
  </si>
  <si>
    <t>Ped Bike Crashes in City of Port Townsend</t>
  </si>
  <si>
    <t>a history of officer reported crashes involving bicyclists and/or pedestrians that occurred on all roads in the City of Everett for the period of 1/1/2013 Ã¢â‚¬â€œ 12/31/2015.</t>
  </si>
  <si>
    <t>Ped Bike crashes in Everett</t>
  </si>
  <si>
    <t xml:space="preserve">a history of officer reported crashes involving pedestrians and/or bicyclists that occurred on all roads in the City of Auburn for the period of 1/1/2012 Ã¢â‚¬â€œ 12/31/2016. </t>
  </si>
  <si>
    <t>Ped Bike Crashes on all roads in the City of Auburn</t>
  </si>
  <si>
    <t>John Gagan</t>
  </si>
  <si>
    <t xml:space="preserve">a summary of officer reported, pedestrian involved crashes, that occurred in twelve cities in King County for the period of 1/1/2013 Ã¢â‚¬â€œ 12/31/2014. </t>
  </si>
  <si>
    <t>Ped involved crashes in multi cities</t>
  </si>
  <si>
    <t>PDR-15-2211</t>
  </si>
  <si>
    <t>a history of officer reported crashes involving bicyclists and/or pedestrians that occurred on all roads in Benton County for the period of 1/1/2013 Ã¢â‚¬â€œ 12/31/2015.</t>
  </si>
  <si>
    <t>Ped or Bike involved crashes in Benton Co</t>
  </si>
  <si>
    <t>Ped Signal Crossing North Mercer Way at 80th Ave SE:
The signal timing sheet for this intersection and the nearby signals that are synced to it.</t>
  </si>
  <si>
    <t>Ped Signal Crossing North Mercer Way at 80th Ave SE</t>
  </si>
  <si>
    <t>a history of officer reported crashes involving pedestrians and bicyclists that occurred on State Route 20 Spur (milepost 50.60 Ã¢â‚¬â€œ 50.64) @ Commercial Ave intersection for the period of 1/1/2005 Ã¢â‚¬â€œ 12/31/2007.</t>
  </si>
  <si>
    <t>Ped/Bike involved crashes on SR 20 Spur @ Commercial Ave</t>
  </si>
  <si>
    <t>Number of Pedestrian and Pedalcyclist Fatalities for the 4th qtr of 2014.</t>
  </si>
  <si>
    <t>Ped/Pedal collision Data</t>
  </si>
  <si>
    <t>PDR-15-0334</t>
  </si>
  <si>
    <t>Reported collisions involving Pedestrians and/or Pedalcyclist in Clark County for the period of 1/1/03 - 1/31/14.</t>
  </si>
  <si>
    <t>Ped/Pedal collision data for Clark County</t>
  </si>
  <si>
    <t>PDR-14-0430</t>
  </si>
  <si>
    <t>Kent Police Department</t>
  </si>
  <si>
    <t>Sara Wood</t>
  </si>
  <si>
    <t>REPORTED PEDESTRIAN/PEDALCYCLIST COLLISIONS  (Excluding Proberty Damage Only) THAT OCCURRED WITHIN THE CITY OF KENTÃ¢â‚¬Â¦..2010 - 2013</t>
  </si>
  <si>
    <t>Ped/Pedal collision data in Kent</t>
  </si>
  <si>
    <t>PDR-14-0719</t>
  </si>
  <si>
    <t>a history of officer reported crashes involving pedestrians and/or pedalcyclists that occurred on all roads in the City of Tacoma the period of 1/1/2005 Ã¢â‚¬â€œ 12/31/2014.</t>
  </si>
  <si>
    <t>Ped/Pedal involved crashes in Tacoma</t>
  </si>
  <si>
    <t>PDR-15-2234</t>
  </si>
  <si>
    <t xml:space="preserve">a history of officer reported crashes involving pedestrians and/or bicyclists that occurred on all roads in the City of Redmond and at or in the vicinity of the following intersection and road segment in the City of Kirkland and King County for the period of 1/1/2012 Ã¢â‚¬â€œ 12/31/2016. 
Ã¢â‚¬Â¢ Willows Rd @ 124th St (City of Kirkland) 
Ã¢â‚¬Â¢  124th St (Co Rd #96830, milepost 2.604 Ã¢â‚¬â€œ 3.615) from Kirkland City limits (just east of Willows Rd) to Redmond City limits (just west of SR 202)
</t>
  </si>
  <si>
    <t>Ped_Bike Crashes on all roads in the City of Redmond</t>
  </si>
  <si>
    <t>James Neff</t>
  </si>
  <si>
    <t xml:space="preserve">a history of officer reported pedestrian and/or bicycle involved crashes that occurred on all roads statewide for the period of 1/1/2010 Ã¢â‚¬â€œ 12/31/2015. </t>
  </si>
  <si>
    <t>pedestrian and/or bicycle involved crashes statewide all roads</t>
  </si>
  <si>
    <t>Summary of Pedestrian involved collisions that occurred within the Cities of Bellevue, Clyde Hill, Issaquah, Kirkland, Mercer Island, Medina, Newcastle, Redmond, Sammamish, Snoqualmie, Woodinville and Yarrow Point for the period of January 1, 2012 through December 31, 2014.</t>
  </si>
  <si>
    <t>Pedestrian collision data</t>
  </si>
  <si>
    <t>PDR-14-1851</t>
  </si>
  <si>
    <t>Law Office of Jeffrey D. Gross</t>
  </si>
  <si>
    <t>Jeffrey Gross</t>
  </si>
  <si>
    <t xml:space="preserve">1. History of all motor vehicle - pedestrian accidents at pedestrian crosswalk at State Route 7 and Violet Meadows in Parkland, Pierce County, Washington from January 1, 2006 to present.
2. History of construction and implementation of pedestrian crosswalk at State Route 7 and Violet Meadows in Parkland, Pierce County, Washington from January 1, 2000 to present and copies of photographs if any. </t>
  </si>
  <si>
    <t>Pedestrian crosswalk at State Route 7 and Violet Meadows in Parkland, Pierce County</t>
  </si>
  <si>
    <t>Paul Leodler</t>
  </si>
  <si>
    <t>A pedestrian fall that occurred on 8/10/16 at
approximately 1525 hours at Coleman Dock / P-52 Alaskan Street sidewalk. The incident was documented on DOT Form
690-010 EF. I am seeking the following information:
1) Copies of all investigative reports generated as a result of the incident, to include all follow up investigative reports,
supplement reports and reports of findings.
2) Copies of all investigative notes, scene diagrams, measurements, photos and video of the incident.
3) The name and contact information of the contractor who built the temporary sidewalk.
4) Name and identity and contact information of the agency in custody of the location of the incident.
5) Name of all government agencies and private parties in ownership of the property at the site of the incident.
6) Names and contact information of all invesigating agents and agencies who engaged in the investigation.
7) Names of companies, agencies and individuals responsible for maintenance of the temporary sidewalk.
8) Names of companies, agencies and individuals responsible for safety inspections of the temporary sidewalk and the
construction site.</t>
  </si>
  <si>
    <t>Pedestrian fall</t>
  </si>
  <si>
    <t>a summary of pedestrian fatalities in officer reported motor vehicle crashes that occurred on all roads in Clark County and Statewide for the period of 1/1/2005 Ã¢â‚¬â€œ 12/31/2015.</t>
  </si>
  <si>
    <t>Pedestrian fatalities involving motor vehicles on all roads in Clark County and Statewide</t>
  </si>
  <si>
    <t xml:space="preserve">a history of pedestrian fatalities in officer reported motor vehicle / pedestrian crashes that occurred on all roads in King County for the period of 1/1/2007 Ã¢â‚¬â€œ available 2017. </t>
  </si>
  <si>
    <t>Pedestrian fatalities on all roads in King County</t>
  </si>
  <si>
    <t>First Hill Improvement Association</t>
  </si>
  <si>
    <t>Jim Erickson</t>
  </si>
  <si>
    <t>Heading north on 9th Ave past Seneca St there is a curved right turn elbow and the street becomes University St east bound. The Pigott Corridor to Freeway Park is Located there. Request a history of Pedestrian involved collisions that occurred at or near this location from 1/1/01 - present.</t>
  </si>
  <si>
    <t>Pedestrian involved collisions at 9th and University St in Seattle</t>
  </si>
  <si>
    <t>PDR-14-0202</t>
  </si>
  <si>
    <t>Matt Driscoll</t>
  </si>
  <si>
    <t>a summary of officer reported crashes involving pedestrians that occurred on city streets in the Cities of Bellevue, Seattle, Spokane, Tacoma and Vancouver for the period of 1/1/2010 Ã¢â‚¬â€œ available 2015 (2015 data is partial and preliminary).</t>
  </si>
  <si>
    <t>Pedestrian involved crashes in 5 cities</t>
  </si>
  <si>
    <t>PDR-15-2833</t>
  </si>
  <si>
    <t xml:space="preserve">a history of officer reported crashes involving pedestrians that occurred on all city streets in the City of Tacoma for the period of 1/1/2010 Ã¢â‚¬â€œ available 2015 (2015 data is partial and preliminary). </t>
  </si>
  <si>
    <t>Pedestrian involved crashes in Tacoma</t>
  </si>
  <si>
    <t>PDR-15-2782</t>
  </si>
  <si>
    <t xml:space="preserve">History of ALL reported collisions involving Pedestrians or Pedalcyclists that occurred within the City of Kenmore for the period of 1/1/2001 Ã¢â‚¬â€œ available 2014 (2014 is considered preliminary). </t>
  </si>
  <si>
    <t>Pedestrian Pedalcyclist data in Kenmore</t>
  </si>
  <si>
    <t>PDR-14-2550</t>
  </si>
  <si>
    <t xml:space="preserve">"GIS (geocoded csv or shapefiles) data on;
1) location of traffic signals
2) traffic circles (ex. roundabout
3) signs (ex.stop or yield signs etc) on the public roads in city, county and state levels if possible. 
The years of interest is from 2012 - 2017 but prior years are okay if none is available for recent years.  Information including begin/end milepost numbers will be helpful as well.
</t>
  </si>
  <si>
    <t>Pedestrian risk reduction</t>
  </si>
  <si>
    <t>Two summaries from Officer reported Motor Vehicle collisions involving Pedestrians or Pedalcyclists  (Pedestrian/Pedalcyclists by Injury Type and Pedestrian/Pedalcyclist collisions by Most Severe Injury) that occurred on City Streets within the Cities of Bothell, Brier, Kenmore, Kirkland, Lake Forest Park, Lynnwood, Shoreline and Woodinville for the period of 1/1/2001 Ã¢â‚¬â€œ available 2014 (2014 is considered preliminary).</t>
  </si>
  <si>
    <t>Pedestrian/Pedalcyclist collision data in 8 cities</t>
  </si>
  <si>
    <t>PDR-14-2549</t>
  </si>
  <si>
    <t>Summary of Pedestrian and Pedalcyclist Fatalities for the period of 7/1/14 - 9/30/14.</t>
  </si>
  <si>
    <t>Pedestrian/Pedalcyclist fatality counts</t>
  </si>
  <si>
    <t>PDR-14-3204</t>
  </si>
  <si>
    <t>a history of reported pedestrian / pedalcyclists involved collisions that occurred on all roads in the Cities of Kahlotus and Northport for the period of 1/1/2008 Ã¢â‚¬â€œ 12/31/2013.</t>
  </si>
  <si>
    <t>pedestrian/pedalcyclist involved collision in Kahlotus &amp; Northport</t>
  </si>
  <si>
    <t>PDR-14-0989</t>
  </si>
  <si>
    <t>Megan Trudell</t>
  </si>
  <si>
    <t xml:space="preserve">
All documents in possession relating to the roadway designated as 132nd Street Southeast and also designated as State Route 96 (SR96) between Murphy's Corner (19th Avenue SE) and Seattle Hill Road.  The documents requested include any and all that relate to the maintenance, operation, use and safety of the roadway, including but not limited to: 
1. Accidents involving pedestrians
2. The accident involving pedestrian Kaliona Backstrom that occurred on September 8, 2017.
3. Citizen complaints regarding crosswalks.
4. Citizen requests regarding crosswalks
5. Any and all information regarding the  center median located in the vicinity of 3300 132nd Street Southeast.  Including but not limited to a. when it was originally installed. b. purpose of said median. c. information regarding the removal of said median.
6. Placement of signage on said median that occurred during 2017.
7. Information regarding the municipality which is responsible for said roadway.
8. Information regarding the municipality that is responsible for the placement of crosswalks across said roadway.
The date range we are requesting is from January 1, 2010 Ã¢â‚¬â€œ Present
</t>
  </si>
  <si>
    <t>Pedestrians Accidents</t>
  </si>
  <si>
    <t>Kyle T. Zebroski</t>
  </si>
  <si>
    <t xml:space="preserve">Initial Performance and Payment Bonds connected to Washington State Contract #008066 Contract Title: SR 520/I-5 To Medina Evergreen Point Floating Bridge Federal Aid No. BR-0520(047) Co-Surety: Travelers Casualty and Surety Company Of America Bond # 105636215 Co-Surety: Safeco Insurance Company of America Bond #023018256
</t>
  </si>
  <si>
    <t>Performance and Payment Bonds on 8066</t>
  </si>
  <si>
    <t>PDR-14-1435</t>
  </si>
  <si>
    <t>Wittman Law Firm</t>
  </si>
  <si>
    <t xml:space="preserve">the performance/payment bond on the I-5 Reconstruction Interchange at NE 134th (Salmon Creek Interchange project). STAGE 2. </t>
  </si>
  <si>
    <t>Performance and/or Payment bond</t>
  </si>
  <si>
    <t>PDR-15-0223</t>
  </si>
  <si>
    <t>Labor &amp; Industries</t>
  </si>
  <si>
    <t>Frank Fazekas</t>
  </si>
  <si>
    <t>Copy of the performance bond and the current retainage withheld by WSDOT on the M Street &amp; I 705 Overcrossing Seismic Retrofit project.</t>
  </si>
  <si>
    <t>Performance Bond</t>
  </si>
  <si>
    <t>PDR-14-1896</t>
  </si>
  <si>
    <t>Mlstoll-Law.com</t>
  </si>
  <si>
    <t>M Street to Portland Avenue contract 8607 - Request for Performance Bond</t>
  </si>
  <si>
    <t>PDR-15-0523</t>
  </si>
  <si>
    <t>Northwest Laborers</t>
  </si>
  <si>
    <t>Certified payroll records for KT Contracting on the project known as SR 520, Eastside Transit &amp; HOV Project (Medina to SR 202) WSDOT Contract 7693.</t>
  </si>
  <si>
    <t>Certified payroll records for KT Contracting (on Contract 7693)</t>
  </si>
  <si>
    <t>PDR-14-0978</t>
  </si>
  <si>
    <t>Mark P. Wittman</t>
  </si>
  <si>
    <t>performance and/or payment bond for the following WSDOT project: 
I-5 RECONSTRUCTION INTERCHANGE AT NE 134TH (SALMON CREEK INTERCHANGE PROJECT) COMPLETED 9/20/14</t>
  </si>
  <si>
    <t>Performance or payment bond</t>
  </si>
  <si>
    <t>PDR-15-0014</t>
  </si>
  <si>
    <t>Steven Needles</t>
  </si>
  <si>
    <t xml:space="preserve">1. All documents in personnel file for Steven E. Needles.
2. All performance reviews for Steven E. Needles, including comments from Steven E. Needles.
3. All emails to and from Steven E. Needles.
4. All emails and documentation to or from the following persons which includes discussions about Steven E. Needles, or about projects assigned to him, or his health condition:    Debra Meyers, Todd Mooney, Tony Allen, Jim Cuthbertson, Chris Christopher, Keri Mizell, and Vonnie Keller
5. All emails and documentation of discussions from the following persons concerning the Family and Medical Leave Act (FMLA):  Debra Meyers, Todd Mooney, Tony Allen, Jim Cuthbertson, Chris Christopher, Keri Mizell, and Vonnie Keller.
6. All emails and documentation of job references or discussions with potential employers for Steven E. Needles.
7. All emails and documentation of communications between Todd Mooney and Tony Allen.
8. Copy of WSDOT employee manual for non-represented employees.
9. Copy of all saved files on the hard drive of the computer used by Steven E. Needles while employed at WSDOT.
</t>
  </si>
  <si>
    <t>Performance reviews, emails, documentation, FMLA, Communication regarding Steven E. Needles</t>
  </si>
  <si>
    <t>Action Heavy Haul</t>
  </si>
  <si>
    <t>Kevin Tully</t>
  </si>
  <si>
    <t xml:space="preserve">Copy of the permit that FBN Transportation, LLC ( MC 461038 ) ordered between 6/9/17 and 6/14/17 for a Zoomlin Quy 260 Crawler assembly that was picked up on 6/14/17 in Seattle, WA going to New Orleans, LA. It was to weigh approx 56500 lbs. </t>
  </si>
  <si>
    <t>Permit</t>
  </si>
  <si>
    <t xml:space="preserve">Waiting to hear back from requester if they would like to cancel request or provide more information to locate records. </t>
  </si>
  <si>
    <t>Lisa Cepeda</t>
  </si>
  <si>
    <t>A search of permits through the King County Permit Department reflects that WSDOT does external reviews on road projects in connection with construction companies. We are searching for any records of compliance issues or violations on which you would have in your possesion pertaininging to Excel Homes and Rainier Beach Development CO., LLC, both businesses based in Federal Way and currently and/or formerly associated with Javier Luna.</t>
  </si>
  <si>
    <t>Gary Ivory</t>
  </si>
  <si>
    <t>Permit 42476 Original permit and any new permits US highway 97 &amp; Sandy Shores Dr. Orondo</t>
  </si>
  <si>
    <t>Robert Bower</t>
  </si>
  <si>
    <t>Pioneer Service Company has a water line in a casing that crosses Highway 101 and Madrona Beach road at heritage Road NW.  Pioneer at the time was Ellison Oyster Company.  Permit 5022</t>
  </si>
  <si>
    <t>Permit 5022</t>
  </si>
  <si>
    <t>PDR-15-0763</t>
  </si>
  <si>
    <t>Tyler Rogoway</t>
  </si>
  <si>
    <t>The permit and cover letter from Boeing regarding the road transport of an oversized load consisting of a 737 fuselage from Boeing plant in Renton, WA down through Washington and into Oregon, with its final destination being Plant 42 in Palmdale, California. The  move was scheduled for late May and left Renton yesterday according to photographs on social media.</t>
  </si>
  <si>
    <t>Permit 737 fuselage</t>
  </si>
  <si>
    <t>Richard Tamburello</t>
  </si>
  <si>
    <t xml:space="preserve">Permit 88 for access to property parcel 151628-14001  in Yakima County off of SR410 obtained in 1994, which was previously owned by Lynn C. Hansen and Joanne M Hansen.
Current owners:  Richard and Sarah Tamburello
</t>
  </si>
  <si>
    <t>Permit 88 access property parcel 151628-14001</t>
  </si>
  <si>
    <t>Marten Law</t>
  </si>
  <si>
    <t>Sarah Wightman</t>
  </si>
  <si>
    <t>copies of any and all permit and sewer records relating to the locations and addresses listed below, including but not limited to reports, memoranda, emails, and telephone records:
307 Fairview Avenue North, Seattle, Washington 98109 (also known as the Troy Property or the Troy Laundry Site);
316 Boren Avenue North, Seattle, Washington 98109;
334 Boren Avenue North, Seattle, Washington 98109;
Lots 1, 2, 8, 9, and 10, Block 109, D.T. Denny's Fifth Addition to Seattle, Washington; and
The city block bounded by Fairview Avenue North, Thomas Street, Boren Avenue North, and Harrison Street within the City of Seattle in Seattle-further identified as King County Parcel numbers 1986200480 and 1986200515.
Please also produce copies of any and all records not captured by the above request that relate to Leathercare or their agents and involve, reference, or in any way pertain to the locations and addresses described above. I would like any and all records as requested above, with no limitations on the dates of the records.</t>
  </si>
  <si>
    <t>permit and sewer records</t>
  </si>
  <si>
    <t>PDR-15-1588</t>
  </si>
  <si>
    <t>Permit number of 002067381. At this time we are requesting a copy of the permit application and route as filed by Alderbrook Construction.</t>
  </si>
  <si>
    <t>Permit application</t>
  </si>
  <si>
    <t xml:space="preserve">Sawtooth Technologies, LLC. </t>
  </si>
  <si>
    <t>Brian Adams</t>
  </si>
  <si>
    <t xml:space="preserve">Attached is a permit application for fiber-optic conduit and cable installation at the intersection of SR97, SR 142 and Scalehouse Rd. in Goldendale.  We are proposing an aerial crossing at MP 12.9 for August 19th at 10:00 AM.  This project is connecting into the WSDOT building at 1261 Scalehouse Road Goldendale, WA 98620.  Our existing fiber will be connecting to SR142 on the NE Intersection of SR142 (Broadway St) and NE 3rd St in the City of Goldendale.
Attachments:
1. Permit Application
2. UFD
3. Draft Diagram
Sawtooth has an existing franchise agreement for fiber-optic cable installed in Klickitat on SR142 No. 40286.  Not sure if this helps or if you need to issue a new number.
We are working with Todd Turner at WSDOT on this project.
</t>
  </si>
  <si>
    <t>Permit Application for Fiber Cable Install at WSDOT Scalehouse Road</t>
  </si>
  <si>
    <t>PDR-14-2007</t>
  </si>
  <si>
    <t>CelTec Communications</t>
  </si>
  <si>
    <t>Karyn Davis</t>
  </si>
  <si>
    <t xml:space="preserve">Please consider this my written request to provide Right of Way plans for I-5 at Koontz Rd in Napavine, WA. </t>
  </si>
  <si>
    <t>Permit application for Utility crossing I-5 Koontz Rd vicinity - Wave Broadband Proj#3901</t>
  </si>
  <si>
    <t>PDR-15-1326</t>
  </si>
  <si>
    <t>RB Engineering</t>
  </si>
  <si>
    <t>Robert Balmelli</t>
  </si>
  <si>
    <t>The utility we are extending for the I-5 crossing is a 12Ã¢â‚¬ï¿½ water main. Please forward the R/W As-built Plans at your convenience or if I still need to go through the HQ Office.</t>
  </si>
  <si>
    <t>Permit application process and documents</t>
  </si>
  <si>
    <t>PDR-15-0438</t>
  </si>
  <si>
    <t>WSDOT application and granted permit foe superload approval #684 including submitted Traffic Control Plan (TCP) on file for route transported on 12/3-5/2014 by V. Van Dyke Inc., USDOT# 113804. Transport license number 13199RP (WA) 2007 Kenworth Unit #142</t>
  </si>
  <si>
    <t>Permit approval</t>
  </si>
  <si>
    <t>PDR-14-3392</t>
  </si>
  <si>
    <t>Shirley Low</t>
  </si>
  <si>
    <t>Any and all permit associated with Puget Sound Energy's Liquefied Natural Gas (PSE LNG) facility in Tacoma, Washington.</t>
  </si>
  <si>
    <t>Permit Associated with Puget Sound Energy's LNG</t>
  </si>
  <si>
    <t xml:space="preserve">Copy of the document referenced in this old blueprint? It's from the Interstate Bridge (aka "The Blue Bridge") linking Clarkston, WA to Lewiston, ID.  See Hwy 12 in Asotin County. It refers to permit #3127 for a metal pedestrian stairway which links the bridge's sidewalk to the top of the levee's bicycle trail.
</t>
  </si>
  <si>
    <t>Permit for Bridge stairway.</t>
  </si>
  <si>
    <t>Gregory Hull</t>
  </si>
  <si>
    <t>I need ROW Plans for Hwy 142 in Klickitat at Mile Post 11.05</t>
  </si>
  <si>
    <t>permit forms</t>
  </si>
  <si>
    <t>PDR-15-1350</t>
  </si>
  <si>
    <t>James Jotblad</t>
  </si>
  <si>
    <t>Permit information for existing Shared easement access off Hwy 12 mile post 106.2 serving 8023 and 8025 Us Hwy 12, Glenoma located north side of highway approx. 350 feet west of Martin rd.</t>
  </si>
  <si>
    <t>Permit info for existing shared easement access off Hwy 12 mp 106.2 serving 8023 and 8025 around Glenoma</t>
  </si>
  <si>
    <t xml:space="preserve">Mollie Lawrence </t>
  </si>
  <si>
    <t>Permit information for Clear Channel Outdoor Advertising.</t>
  </si>
  <si>
    <t>Permit Information</t>
  </si>
  <si>
    <t>PDR-15-3374</t>
  </si>
  <si>
    <t xml:space="preserve">Federal Motor Carrier Safety Administration
</t>
  </si>
  <si>
    <t>Donald Ross</t>
  </si>
  <si>
    <t xml:space="preserve">Federal Motor Carrier Safety Administration requests to get copies of all trip, fuel and oversize load permits issued by Washington State DOT/DOL in the last 365 days to the following vehicles and/or motor carriers:
Vehicle VINs listed below:
3BPZKJ9X2GF107361
3BPZKJ9X0GF107360
Carriers:
Specialized Transportation Enterprises Inc DOT # 01196177
6203213 Canada Inc. 
Global Transportation USA, 
</t>
  </si>
  <si>
    <t>Greg Gilkeson</t>
  </si>
  <si>
    <t>Permit No. U5-2115</t>
  </si>
  <si>
    <t>Nick Stormont</t>
  </si>
  <si>
    <t>I would like a copy of all permits for the emergency flood repair at or near milepost 101 on Hwy 20 across from Cascadian Farms.</t>
  </si>
  <si>
    <t>Permits for the emergency flood repair</t>
  </si>
  <si>
    <t>Alina Svyryda</t>
  </si>
  <si>
    <t>Any permits issued to either South Bay Incorporated (UBI No. 601026723) or Randles Sand and Gravel Inc. (UBI No. 601045212) between June 2010 and June 2012.</t>
  </si>
  <si>
    <t>Permits issued to South Bay Incorporated or Randles Sand and Gravel Inc.</t>
  </si>
  <si>
    <t>1.	All permits that were issued using the self-issue system to the company registered on the above website as "Security Services Northwest" (as shown in the screen capture below) at any time during calendar year 2017.
2.	All permits that were issued using the self-issue system to the company registered on the above website as "SECURITY SERVICES" (as shown in the screen capture below) at any time during calendar year 2017.</t>
  </si>
  <si>
    <t>permits issued using the self-issue system by Security Services and Security Services Northwest for 2017</t>
  </si>
  <si>
    <t>Heart of America Northwest</t>
  </si>
  <si>
    <t>Gerry Pollet</t>
  </si>
  <si>
    <t>copies of the following public records (including email, electronic, and paper records):
1. All documentation related to any permits (original or renewed) covering barge based rubblization, or stockpiling of concrete and demolition debris on barges in Lake Washington. This request includes but is not limited to modifications and amendments to these permits, as well as any supplemental documentation required for these permits such as Stormwater Pollution Prevention Plans and Best Management Practices.
2. All documentation related to permits (original or renewed) covering transfer of debris from barges to land or to trucks in Kenmore, including for stormwater and dust suppression process waters. This request includes but is not limited to modifications and amendments to these permits, as well as any supplemental documentation required for these permits, such as StormWater Pollution Prevention Plans and Best Management Practices. 
Records requested include correspondence with any party; records or any phone calls or meetings, including handwritten notes or memorandums regarding such calls or meetings. For documents that are stored and used in electronic format, please provide us with the records in that electronic format. If some materials are available before others, please send what is available rather than waiting for all materials. If any records are withheld or redacted,
please provide the specific exemption that authorized such withholding under the Public Records Act.</t>
  </si>
  <si>
    <t>Permits on SR 520 on Lake Washington Barges, Kenmore</t>
  </si>
  <si>
    <t>Johnsen, Fretty &amp; Company</t>
  </si>
  <si>
    <t>Gil Fuzeto</t>
  </si>
  <si>
    <t>listing of companies who have issued permits to erect billboards in the state of Washington.  Ideally, it would be very helpful if the list also included the number of permits, location, and permit # issued to each company.</t>
  </si>
  <si>
    <t>Permits to erect billboards</t>
  </si>
  <si>
    <t>PDR-15-0886</t>
  </si>
  <si>
    <t>All information, pertaining to the Okanogan County Parcel numbers listed below.  This  would include items such as permits, applications, existing Hwy 97 access status, type of access, phone records, hand written notes, hand written phone logs, letters, emails, records request forms, drawings, etc. I would like to receive this information via email to the above listed email address. 
3927100059 
3927100009
3927100014
3927100052
3927100046
3927100026</t>
  </si>
  <si>
    <t>Permits, applications, access status, communications, drawings, etc. pertaining to Okanogan County Parcel numbers</t>
  </si>
  <si>
    <t>Joanne LaBaw</t>
  </si>
  <si>
    <t>Copies of any and all permits and permit applications that have been submitted by Jeff's House, Inc., or any other moving companies, to move a house in Clallam County, Washington. The structure to be moved is currently located at 261 Beach Drive, Sequim, WA. This may be considered an oversized load or a super-sized load.  I request that you research records dated between October 10, 2016 through the date that this e-mail is received.</t>
  </si>
  <si>
    <t>Permits/Permit Applications Oversized Loads, Clallum Co</t>
  </si>
  <si>
    <t>Tracy</t>
  </si>
  <si>
    <t>Copies of all permits and/or permit tags the State of Washington has issued for Billboards/Outdoor Advertising Signs located within the Tacoma City Limits.  State Routes within Tacoma include:  I-5; I-705; SR 7; SR 16; SR 163; and SR 509.</t>
  </si>
  <si>
    <t>Permits/permit tags issued for billboards/advertising signs located with Tacoma City Limits</t>
  </si>
  <si>
    <t>Edrie Vinson</t>
  </si>
  <si>
    <t>Personal injury 11/21/2017 acoyt 10.30 Anacortes ferry overhead walkway.</t>
  </si>
  <si>
    <t>Robert LaBay</t>
  </si>
  <si>
    <t xml:space="preserve">Personal Evaluations and Hearing Tests for Robert LaBay for the years 2001 to 2006. </t>
  </si>
  <si>
    <t>Personal Records R. LeBay</t>
  </si>
  <si>
    <t>PDR-14-0527</t>
  </si>
  <si>
    <t>request for certified payroll records for J P FRANCIS &amp; ASSOCIATES INC on the WSDOT SR 520 Evergreen Point Floating Bridge and Landings Project, WSDOT Contract number 8066, award date of 08/11/2011</t>
  </si>
  <si>
    <t>PDR-14-1943</t>
  </si>
  <si>
    <t>Seth Rosenberg</t>
  </si>
  <si>
    <t>Complete copy of Dennis M. Rudig personnel file be sent to me at the below listed address within thirty days. As you are aware, as an employer you are required to keep these records for three
years and make copies of them available to your employees.</t>
  </si>
  <si>
    <t>PDR-15-2887</t>
  </si>
  <si>
    <t>Keith Swartz</t>
  </si>
  <si>
    <t>I would like a copy of my personal file from Area 3 mailed to my home address</t>
  </si>
  <si>
    <t>Personnel file</t>
  </si>
  <si>
    <t>PDR-14-0039</t>
  </si>
  <si>
    <t>Denial Exemption(s) - 4.92.210: 42.56.070</t>
  </si>
  <si>
    <t>4.92.210</t>
  </si>
  <si>
    <t>David Schweinler</t>
  </si>
  <si>
    <t xml:space="preserve">1)	Any and all reports, memoranda or other notifications from any crew member or personnel including pictures and diagrams of the automobile and surrounding area involved in any way with the subject matter of the underlying claim.
2)	Any and all reports, claims, inter-department memos and communications regarding the protruding pipes on the car deck of the MV Chetzemoka.
3)	Any and all diagrams, schematics or other drawings reflecting the exact measurements of the car deck and each car lane thereof of the MV Chetzemoka and MV Salish.
4)	Any and all diagrams, schematics, engineering drawings and any other drawings reflecting the exact measurements of any pipes which in any way protrude into any auto lane of the car deck of the Motor Vessels referred to in item #3.
5)	Any and all inter-department or extra-department (WSDOT) correspondence between the said Department and the Motor Vessel designers, engineers which in any way pertain to the protruding pipes into the auto lane which exist on MV Chetzemoka and MV Salish.
6)	A list of any and all claims including the contents thereof submitted to the WSDOT or any of its representatives which in any way pertain to any car deck protruding pipe and resulting damage to any automobile or any part thereof, including any other part of the Motor Vessels, Chetzemoka and Salish or other State Vessel s which protrude into the car lane of any such vessels.
7)	Any and all other reports or other documents reflecting any payment of any claims for similar damage to that which is the subject matter of this claim including damage to outside auto mirrors including the exact dates thereof.
8)	Any and all engineering or designer correspondence pertaining to the design of the car deck of the MV Chetzemoka and the protruding pipes which exist on the car deck thereof.
9)	Any and all reports, memos or other written directives, orders or other communications which reflect any steps taken by the Department subsequent to any claim involving protruding pipes or other protruding objects into car deck lanes which in any way reflect further warnings to car drivers of the protruding pipes which are the subject matter of this claim.
</t>
  </si>
  <si>
    <t>Documents regarding incident.</t>
  </si>
  <si>
    <t>PDR-14-0465</t>
  </si>
  <si>
    <t>Public Employee Personal Information, Public Employment Application Materials</t>
  </si>
  <si>
    <t xml:space="preserve">Ã¢â‚¬Â¢	All personnel, disciplinary or investigative documents, including all formal conclusions and findings, regarding WSF Operations Director Steve Rogers during 2013 and Jan. 1 to Aug. 14, 2014. 
Ã¢â‚¬Â¢	All records released to news media related to Mr.  Steve Rogers.
</t>
  </si>
  <si>
    <t>PDR-14-2207</t>
  </si>
  <si>
    <t>Beebe, Roberts &amp; Bryan PLLC</t>
  </si>
  <si>
    <t>David A.. Roberts</t>
  </si>
  <si>
    <t>All Washington State Ferries employment records for Anthony J. Woelke from August 1, 2011 to the present.</t>
  </si>
  <si>
    <t>PDR-14-2586</t>
  </si>
  <si>
    <t>Public Employment Application Documents &amp; Tax Identification Numbers</t>
  </si>
  <si>
    <t xml:space="preserve">Reference #HQ401091R WA State DOT Employment Screening Contract
1.  I am requiesting a copy of 3 invoices for services performed under this contract
2.  Request copies of six (2 from each invoice) redacted reports showing work performed as shown on the preceding invoices.
3.  Copy of the agreement signed between Castle Branch and the DOT
</t>
  </si>
  <si>
    <t>Bid tab HQ401091R</t>
  </si>
  <si>
    <t>PDR-15-2071</t>
  </si>
  <si>
    <t>Copy of Steve Rodgers' Personnel File.</t>
  </si>
  <si>
    <t>PDR-14-3328</t>
  </si>
  <si>
    <t>Denial Exemption(s) - 42.56.230(4): 42.56.270(2)</t>
  </si>
  <si>
    <t>Guy F. Atkinson</t>
  </si>
  <si>
    <t xml:space="preserve">copy of Flatiron Construction Corporations's proposal submitted for the SR 520 Montlake to Evergreen Point- West Approach Bridge North project which bid on July 16, 2014. </t>
  </si>
  <si>
    <t>PDR-14-1874</t>
  </si>
  <si>
    <t>Personal Employee Information
Public Employee Personal Information
Public Employment Application Documents</t>
  </si>
  <si>
    <t xml:space="preserve">I am requesting copies of:
Ã¢â‚¬Â¢ The personnel file for Jeff Cook, who served as WSDOT's statewide facilities manager.
Ã¢â‚¬Â¢ Any completed personnel investigation involving the behavior of Jeff Cook done by WSDOT, or an outside company.
</t>
  </si>
  <si>
    <t xml:space="preserve">Personnel file and investigation </t>
  </si>
  <si>
    <t>Beverly Ubias</t>
  </si>
  <si>
    <t>All documents in personnel file, litigation file, and other miscellaneous files in Human Resources, and all email messages from HR personnel.</t>
  </si>
  <si>
    <t>Personnel file, litigation file, and other miscellaneous files in Human Resources</t>
  </si>
  <si>
    <t>PDR-14-0264</t>
  </si>
  <si>
    <t>John B. Bush</t>
  </si>
  <si>
    <t>This is a request for the employment service records under RCW 42.56, for Robert Lee Blakey of 10749 Glen Acres Dr. S, Seattle Washington 98168. He was born in October 1950. Mr. Blakey was a licensed engineer, working for the State Ferry Service and was embroiled along with other Ferry employees in a KING 5 TV and Seattle Times news story several years ago. He and others were reportedly terminated for time card fraud (overtime) and ordered to pay restitution to the State for their ill gotten gains.
I request his dates of service, job title and pay grade, any and all reports, administrative inquiries and findings related his employment and termination. I also request the amount of restitution he had to make and the total cost for his conduct to settle this claim and if the claim was fully settled reimbursing the taxpayers of the State of Washington. This includes, but is not limited to, the dates of his employment, his assigned position and location and any and all legal reports and findings outside of the
scope of the Ferry Service.</t>
  </si>
  <si>
    <t>Personnel Information</t>
  </si>
  <si>
    <t>PDR-15-1393</t>
  </si>
  <si>
    <t xml:space="preserve">Access to and a copy of any information regarding the termination of Director of Operation Steve Rodgers in November 2014 and his personnel folder. </t>
  </si>
  <si>
    <t>PDR-14-3179</t>
  </si>
  <si>
    <t>Any and all documents relating to Steve Rodgers' termination from Washington State Ferries.</t>
  </si>
  <si>
    <t>PDR-14-3181</t>
  </si>
  <si>
    <t>Chad Lukkarila</t>
  </si>
  <si>
    <t>2015 On Call Geotechnical Unstable Slopes Services submittals by consulting firms especially the submitttals from the winning firms: Cornforth Consultants, Inc, Geotechnical Resources, Inc, and Golder Associates, Inc.</t>
  </si>
  <si>
    <t xml:space="preserve">2015 On Call Geotechnical Unstable Slopes Services </t>
  </si>
  <si>
    <t>PDR-15-3154</t>
  </si>
  <si>
    <t>Fauzia Lala</t>
  </si>
  <si>
    <t xml:space="preserve">Address: 8397 158th Ave NE, Redmond, WA 98052
Resident since May 2014
Old Address: 9210 Redmond Woodinville Road NE, Redmond, WA 98052
Resident from June 2013 to May 2014
I would like all the communication information from WSDOTÃ¢â‚¬â„¢s Good-To-Go (email, phone, mail etc.) from Oct 2013 through June 2015 between them and myself. I want to know:
1.      When did they try to reach me.
2.      What address did they send the mails to.
3.      Content of the emails and mails.
</t>
  </si>
  <si>
    <t>Records of communication with Good to Go!</t>
  </si>
  <si>
    <t>PDR-15-1651</t>
  </si>
  <si>
    <t>Denial Exemption(s) - 42.56.330(7): 42.56.510: 47.56.795(2)(b): 46.63.160(6)(c): 42.56.230(5)
Denial Exemption(s) - 42.56.330(7): 42.56.510: 47.56.795(2)(b): 42.56.070: 42.56.230(5): 47.46.105: 46.63.160(6)(b)</t>
  </si>
  <si>
    <t>Personally identifying information, specific instances of travel and financial records</t>
  </si>
  <si>
    <t>Janice R. Hiatt</t>
  </si>
  <si>
    <t>all, "Good To Go" program records involving Stephen N Hiatt and Janice R Hiatt, including the vehicle owned by same, license number, 282-ZHJ (Hiatt's).
Please include all photos (including electronic), correspondences(including Hiatt's), invoices, emails, notes, reports, hand written notes, or any other records pertaining to Hiatt's for the entire period the Good to Go Program has been in effect.</t>
  </si>
  <si>
    <t>Records for Stephen N and Janice R Hiatt</t>
  </si>
  <si>
    <t>PDR-14-0483</t>
  </si>
  <si>
    <t xml:space="preserve">Personal Information from State Motor Vehicle Records, Specific Intelligence Information and Specific Investigative Records, Tort Claim File, Public Employee Personal Information
</t>
  </si>
  <si>
    <t>Keith Lewis</t>
  </si>
  <si>
    <t>I am requesting any all records from the beginning date of 6 February 2017 through ending date of 30 March 2017 relating to the incident that occurred on 6 February 2017 at 0345 at approximately Mile Post 5 on SR169 involving Michael Forslund and Shawn Saiz. The following information is requested but not limited to: All emails, text messages, letters, recorded phone calls, phone logs, statements, or any and all correspondence to and from Shawn Saiz, any and all DOT employees, advisors, legal staff, vendors, subcontractors, other state employees. To be included is any and all communications with the WSP involving this incident. Any and all communications involving any Washington State employee or affiliate communication with the WSP regarding PRO-TOW during this time period regardless of it is pertaining to Shawn Saiz's accident. I am specifically requesting all training records of employee Shawn Saiz from his hire date through 30 March 2017. I am specifically requesting all current training manuals and training requirements for WSDOT plow operators as well as any past training manuals and training requirements dating back to the hire date of Shawn Saiz. I am specifically requesting all communications, reference material, and documentation surrounding claim No. 40578293.. I am specifically requesting any and all communications between WSDOT employees with Sgt Joe Zimmer and Trooper Melvin Hurd from the WSP. I am specifically requesting any and all communications between Scott Britain and any other person or entity involving Michael Forslund, Shawn Saiz, PRO-TOW, and/or the WSP regardless of it is pertaining to the 6 February 2017 incident. Finally, I specifcally request any communications utilized within the DOT to obtain this public records request to also be provided with this public records request.</t>
  </si>
  <si>
    <t>Records relating to February 6, 2017 incident at MP 5 on SR 169 involving Michael Forslund and Shawn Saiz.  Training materials, manuals, documentation surrounding claim no. 40578293, etc.</t>
  </si>
  <si>
    <t>LeGros Buchanan &amp; Paul</t>
  </si>
  <si>
    <t>David C. Bratz</t>
  </si>
  <si>
    <t>complete personnel records for Joseph B. Tate including job applications, resumes, attendance records, payroll records, evaluations, correspondence, memoranda, notes, reports, summaries, questionnaires, job descriptions, job training records, disciplinary records, financial records, injury claims records, wage dispute or claims records and any other materials of any nature or description contained within the file(s) pertaining to the above employee.</t>
  </si>
  <si>
    <t>PDR-15-1042</t>
  </si>
  <si>
    <t>Phase 11</t>
  </si>
  <si>
    <t>Mary Ruth Mann</t>
  </si>
  <si>
    <t>1. Personnel files of and filed related to Steve Rogers, Bill Michaels, Doug Schleif and Jay Mooney, Pete Williams and Donna Wharton including hiring, promotion, pay, communications, employment records., discipline, correspondence, investigations, pay records, compensatory time records, applications, selection and qualifications.
2. Files and records related to the consideration and selection of Steve Rogers for each promotion he received from 2000 forward.
3. Files related to the consideration and selection of Bill Michaels for every promotion or transfer he received including those in and from Vessel Engineering and selection for Port Engineer from 2000 forward.
4. Files related to the consideration and selection of Jay Mooney for hiring as Port Captain of the Washington State Ferries. from 2000 forward.
5. Personnel files of every person who has held the position of Port Captain for the Washington State Ferries from 2000 to the present.
6. Selection files for the selection of every person who has held the position of Port Captain for the Washington State Ferries from 2000 to the present.
7. Classification descriptions, job descriptions and announcements for every Port Captain position in the Washington State Ferries from 2000 to the present.
8. Emails during the time period January 1, 2012 through the present, by between or among or copied to WSF managers, port captains, Human Resources personnel, dispatchers; SMS Manager; Safety personnel, Risk Management personnel, (including but not limited to David Mosely ; George Cappacci; Steve Rogers, Steven Durant; Jay Mooney; Kelly Mitchell; Bill Michaels; Pete Williams; Dale Lathan; Jona Arnibrister); which contain or refer to the names of Chad Clapp, Chad or Clapp; Russell Fee, Russell or Fee, Dale Stokes, Dale or Stokes; Laura Koehler, Laura or Koehler, Curt Larson, Curt or Larson.
9. Records of investigation, beaching employees, and expenses and related costs, and corrective action or discipline for each of the following incidents:
a. 1996 grounding of the vessel Kitsap in Rich Passage
b. 2005 Sealth vessel damage on Reed rock
c. 2000 Wenatchee vessel damage to Wenatchee from grounding
d. 2013 or 2014 Dock damage with Capt. Laura Koehler in charge of vessel
10. Every record and communication in the WSF and WSDOT management files and emails reporting or complaining or containing information about Bill Michaels, Steve Rogers or Doug Schlief including but not limited to any complaint that any of those are inappropriate, have harassed any person, have acted as a Ã¢â‚¬Å“bullyÃ¢â‚¬ï¿½, or bullied anyone, have intimidated any employee, have retaliated against any person, have given or received preferential treatment, do not have qualifications for their position, should be trained, disciplined or terminated, are not competent, have used false or incorrect information or has lied or misrepresented anything in official duties, actions or meetings.
11. Every record of any investigation or action to follow up on any report or complaint received as set out in #10 above.
12. Every email and record of communication to, from, between or copied to , Cam Gilmour, Lynn Peterson, Paula Hammond, David Mosely, George Cappacci, Jim Scholfield, Sue Lowery, Lynne Griffith, Kathy Booth or Jim Schofield and during the time January 2010 through March 31, 2015; relating to conduct, actions or qualifications of Steve Rogers, Bill Michael or Doug Schlief.
12. Every formal or informal complaint to the WSDOT or WSF from any person or organization, regarding or mentioning or related to actions or conduct or qualifications of Steve Rogers or Bill Michael or Jay Mooney from 2010 to the present.
13. Records showing the final damage assessment and actual cost to repair any damage to Vashon Island dock in 2012 allision incident involving Chad Clapp.
14. All the records, documents and correspondence by and between Bill Michaels, Steve Rogers , Jay Mooney, Doug Schlief, Pete Williams, and George Capacci regarding Capt. Chad Clapp during 2011, 2012 and 2013 , including but not limited to the subject of Vashon Island allision and fact findings, a payroll over-payment and findings, and any other personnel related matters, corrective or disciplinary actions.
15. Records of every payroll overpayment to a non IBU employee by WSF in 2013-2015 and every record of management response, action, communication with employee, fact finding meeting, and/ or disciplinary action related thereto.
16. All records related to investigations of or related to Steve Rogers, Bill Michaels, Doug Schlief, Jay Mooney, or Pete Williams; regarding any WSF employment related matter, including but not limited to complaints by or records about treatment of Caroline Newman and Sandy Michaels.
17. All files and records related to Donna WhartonÃ¢â‚¬â„¢s selection and approval for every promotion or pay increase during 2010-2015.
18. Any records related to approval of Ã¢â‚¬Å“moonlightingÃ¢â‚¬ï¿½ or non-state jobs or businesses of WSF personnel during 2010 Ã¢â‚¬â€œ 2015.</t>
  </si>
  <si>
    <t>PDR-15-1365</t>
  </si>
  <si>
    <t xml:space="preserve">one copy of all personnel and employment records including but not limited to payroll earnings records, including all sales and commission reports; application for employment; documents concerning attendance: performance evaluations; W-2 forms for the entire period of employment it of:
AARON A. O'NEAL
</t>
  </si>
  <si>
    <t>Personnel Records for Aaron O'Neal</t>
  </si>
  <si>
    <t>PDR-14-1645</t>
  </si>
  <si>
    <t>ALL DOCUMENTS, CORRESPONDENCE, STATEMENTS,
RECORDS, AND FINAL REPORTING OF THE FINDINGS PERTAINING TO THE THEFT OF STACY ELIOTS DEBIT CARD AND CREDIT CARD BY KRISSANDRA FRYE ABOARD THE WASHINGTON STATE FERRY</t>
  </si>
  <si>
    <t>pertaining to a theft</t>
  </si>
  <si>
    <t>Moore &amp; Davis</t>
  </si>
  <si>
    <t>Kazuemon W. Davis</t>
  </si>
  <si>
    <t xml:space="preserve">a copy of the phasing diagram for the intersection of Witte Rd SE and SE 272nd Street (SR 516) in Maple Valley for October 21, 2013 between the hours of 7:00 pm Ã¢â‚¬â€œ 8:00 pm.  </t>
  </si>
  <si>
    <t>Phasing &amp; Timing Diagram</t>
  </si>
  <si>
    <t>PDR-15-2348</t>
  </si>
  <si>
    <t>Request to obtain phasing diagram and signal timing of Portland A venue East
block number 10900 and SR512 highway east intersection as of 3/25/14 and also current
modification.</t>
  </si>
  <si>
    <t>Phasing Diagram and Signal timing</t>
  </si>
  <si>
    <t>PDR-15-3211</t>
  </si>
  <si>
    <t xml:space="preserve">Dinah still waiting on records </t>
  </si>
  <si>
    <t>7. The M/V KENNEWICK engine room log for February 4, 5 and 6, 2018;
8. The M/V KENNEWICK Pilothouse Log for February 4, 5 and 6, 2018;
9. All Supervisor's Report of Employee's Personal Injury/Illness, Employee Report of Accidents, Witness Statements, Investigation Reports or other accident reports, investigations or descriptions of injuries suffered by workers accessing engine room voids aboard the M/V KENNEWICK, M/V CHETZAMOKA and M/V SALISH.</t>
  </si>
  <si>
    <t>Phillip A. Wolf</t>
  </si>
  <si>
    <t>Not sent, waiting for clarification.
4/21/2014 - sent final request for clarification.  will close 4/28/2014 if no response</t>
  </si>
  <si>
    <t>All records of communications, including but not limited to email and audio recordings, BETWEEN Washington State Ferry Dispatch personnel, including but not limited to Rachel Morrison, AND any On-Call Oiler. The time period for this request is March 1, 2013 to present.</t>
  </si>
  <si>
    <t>Phone call recordings and Emails</t>
  </si>
  <si>
    <t>PDR-14-0166</t>
  </si>
  <si>
    <t>phone log of all incoming, outgoing, and missed calls for Ken Stone.  All phone numbers, dates and times. Since 2015 to current.</t>
  </si>
  <si>
    <t>Phone log</t>
  </si>
  <si>
    <t>Yakima County Prosecuting Attorney's Office</t>
  </si>
  <si>
    <t>Michael Ellis</t>
  </si>
  <si>
    <t>Phone log record concerning a possible DUI collision that DOT ultimately reported to WSP. The calls in question were made around 0251 in the morning on 12/15/16.</t>
  </si>
  <si>
    <t>Phone log record for 12/15/16</t>
  </si>
  <si>
    <t>Chris Brown</t>
  </si>
  <si>
    <t>Please provide the following information related to the signage used at red light traffic cameras within the state of Washington:
Please provide a copy of the StateÃ¢â‚¬â„¢s request to the U.S. Department of Transportation, (hereinafter Ã¢â‚¬Å“USDOT), to use the Ã¢â‚¬Å“Photo EnforcedÃ¢â‚¬ï¿½ sign for all Washington jurisdictions, and USDOTÃ¢â‚¬â„¢s witten approval for said sign use.</t>
  </si>
  <si>
    <t>Photo Enforced Sign Usage</t>
  </si>
  <si>
    <t>PDR-14-0344</t>
  </si>
  <si>
    <t>Mark Luppino</t>
  </si>
  <si>
    <t xml:space="preserve">Any older photo of the Fox Island ferry dock when it was in operation. I am trying to verify if there were stairs on the east side of the ferry dock regarding a shoreline violation case #P#50557, I am investigation. According to the new property owner there were stairs there before but were covered by vegitation. </t>
  </si>
  <si>
    <t>Photo Fox Island ferry dock</t>
  </si>
  <si>
    <t>Virginia Olsen</t>
  </si>
  <si>
    <t xml:space="preserve">The City of Mountlake Terrace is working on a community video and we are looking for a photo of the freeway sign for the sign for the I-405 interchange (exit 182) that is located on NB I-5.  
Also looking for a sign that says SR 522 that would be near the King/Snohomish County line. 
</t>
  </si>
  <si>
    <t>Photo of freeway sign for the sign I-405 I/C located on NB I-5 and Sign that says SR 522 near King/ Snohomish Co</t>
  </si>
  <si>
    <t>Gig Harbor Law</t>
  </si>
  <si>
    <t>Virginia Ales</t>
  </si>
  <si>
    <t xml:space="preserve">requesting any photos that DOT may have regarding the following information:
Parcel Numbers: 0121214113, 0121214023, 0121214112
The addresses in question are 10212 36th St NW, Gig Harbor, WA 98335 and 10214 36th St NW, Gig Harbor, WA 98335.
</t>
  </si>
  <si>
    <t>Photo of Gig Harbor parcel</t>
  </si>
  <si>
    <t>Harish Bharti</t>
  </si>
  <si>
    <t>1. photos or video from traffic cameras, that may contain a motor vehicle accident occuring on I-5 Southbound, milepost 128 (South of the 84th Stoverpass, Tacoma), on April 2, 2012, at 4:48 p.m. or just before that time, involving a white box truck rear-ending a Chevy K1 pickup.
2. Also, any DOT reports stemming from the MVA or April 2, 2012, at 4:48 p.m., between my client, Michael MacIntyre, and the Isuzu box truck, driven by Damon Quarles.</t>
  </si>
  <si>
    <t>Photo or video of traffic accident on I-5</t>
  </si>
  <si>
    <t>PDR-14-2844</t>
  </si>
  <si>
    <t>Jeffrey Donchez</t>
  </si>
  <si>
    <t>All photographs, videos and closed circuit from 88th Street NE and 36th Avenue NE in Marysville, Washington on May16, 2018 at approximately 5:00 pm.</t>
  </si>
  <si>
    <t>Photograph and videos incident</t>
  </si>
  <si>
    <t xml:space="preserve">Public Employee Personal Information
Financial Account Information
Social Security Number
Employee Medical Information
</t>
  </si>
  <si>
    <t>Phase 1 Sent 2/22/2016
Phase 2 Sent 4/13/2016
Phase 3 Sent 5/17/2016
Phase 4 Sent 6/17/2016
Phase 5 Sent 10/27/2016</t>
  </si>
  <si>
    <t>Any and all correspondence starting from January 1st 2014 to current between Dave Jamison Sr. and the United States Coast Guard or the National Maritime Center.</t>
  </si>
  <si>
    <t>David Sell</t>
  </si>
  <si>
    <t xml:space="preserve">A traffic accident occurred on US12/SR410 junction on 4-18 involving a Truck load of plastic pipe.  The truck tipped over after cornering from 12 turning east.
I'm requesting any photographic evidence that might help determine the cause of the tip over.  
The time was prior to 3:35 PM on 4-18.
</t>
  </si>
  <si>
    <t>Photographic evidence of a accident on US 12/SR 410 junction on April 18 involving a truck load of plastic pipe</t>
  </si>
  <si>
    <t>Owen / Vanderbrug</t>
  </si>
  <si>
    <t>Vanessa Vanderbrug</t>
  </si>
  <si>
    <t>Please provide our office with all photographs referenced in the attached incident report</t>
  </si>
  <si>
    <t xml:space="preserve">Photographs regarding Ferry Incident </t>
  </si>
  <si>
    <t>Rogue Reflections Photography</t>
  </si>
  <si>
    <t>Rogue Reflections</t>
  </si>
  <si>
    <t xml:space="preserve">On the 10th and 11th of January, 2015, I was taking some video footage at the Fauntleroy Terminal. On both days, I witnessed numerous staff members taking pictures/videos of me with cameras and cell phones. I am requesting copies of all videos and photos taken of me during this incident. The approximate times are as follows:
10 Jan 2015 @ approx 1920 hours
11 Jan 2015 @ approx 1630 hours
</t>
  </si>
  <si>
    <t>PDR-15-0127</t>
  </si>
  <si>
    <t>Donna Danninger</t>
  </si>
  <si>
    <t>Photos and footprints of I-5 from Tukwila area north to the county border. I would like to get them from when I-5 was being built and now.</t>
  </si>
  <si>
    <t>Anon Anon</t>
  </si>
  <si>
    <t>This is a records request for the photograph(s) taken by a Washington State Ferry employee, see http://www.youtube.com/watch?v=4VUQfjLf_j0&amp;t=2m00s at the 2 minute mark, to be emailed to me.</t>
  </si>
  <si>
    <t>Photo's</t>
  </si>
  <si>
    <t>PDR-15-0085</t>
  </si>
  <si>
    <t xml:space="preserve">This is a similar but different records request than the one I filed yesterday. I request the photographs taken by two WSF employees on January 10 of a citizen recording video be emailed to me, see
https://www.youtube.com/watch?v=KDclzp9rZZ4
</t>
  </si>
  <si>
    <t>PDR-15-0086</t>
  </si>
  <si>
    <t xml:space="preserve">Public Works Consultant </t>
  </si>
  <si>
    <t xml:space="preserve">John  W. Carpita </t>
  </si>
  <si>
    <t xml:space="preserve">Photos side by side of really early (wagon road), early (1890 to 1910) and now photos of say a half a dozen locations along I-90/Sunset Highway, one of which should be Snoqualmie pass. </t>
  </si>
  <si>
    <t xml:space="preserve">Photos </t>
  </si>
  <si>
    <t>PDR-14-0746</t>
  </si>
  <si>
    <t>Heidi A. Harris</t>
  </si>
  <si>
    <t>I am requesting photos and DOT incident report for the accident cleared after an evergreen fell over the retaining wall. It occurred on Nov.13, 2017 at 1:15pm near NE 175th street.</t>
  </si>
  <si>
    <t xml:space="preserve">Photos and DOT incident report </t>
  </si>
  <si>
    <t>John Christensen</t>
  </si>
  <si>
    <t>Copies of all photos on the property damaged and repair invoices that you have on file for the motor vehicle collision involving Jody Tinney, WSDOT employee on February 9, 2016.</t>
  </si>
  <si>
    <t>Photos and Repair Invoices accident Jody Tinney NWR Kent</t>
  </si>
  <si>
    <t>In 2004 a retaining wall on the along the westbound entrance ramp to I-90 at Highland Drive in Issaquah (approx. MP-18) failed due to being overloaded by a surcharge of stormwater that saturated the wall backfill.  IÃ¢â‚¬â„¢d appreciate any photos you have of that incident, and any reports you have describing any investigation of the failure.</t>
  </si>
  <si>
    <t>Photos and reports of 2004 investigation of retaining wall on the along the westbound entrance ramp to I-90 at Highland Drive in Issaquah (approx. MP-18)</t>
  </si>
  <si>
    <t>Michelle Beitinger</t>
  </si>
  <si>
    <t xml:space="preserve">We are requesting, 1) video images and still images on January 25, 2014 between the time frame of 14:00 hours and 21:00 hours from three ferry terminal locations	(Vashon, Southworth &amp; Fauntleroy) including camera footage of the roadways leading to/from the ferry terminals; and
2) video images and still images on January 25, 2014 located on the ferries going to and from Vashon, Southworth and Fauntleroy.
</t>
  </si>
  <si>
    <t>Photos and Video</t>
  </si>
  <si>
    <t>PDR-14-0392</t>
  </si>
  <si>
    <t>Mark Perez</t>
  </si>
  <si>
    <t>Any photos and/or video recordings of 1-5, just south of the MLK Way Exit N near milepost 157, on August 27, 2015, around 3:00 PM, that show an unknown vehicle from the third lane swerving into a 1990 Toyota Camry WA Lie. Plate No. 028ZRF who was driving on the 4th lane. See attached document.</t>
  </si>
  <si>
    <t>Photos and videos of I-5, just south of the NLK Way Exit N near milepost 157, on Aug 27, 2015 at 3pm.</t>
  </si>
  <si>
    <t>photos and/or video footage of the North Tunnel Project (between Mercer St to Thomas S and Aurora - to Taylor St near the Space Needle) during August and September of 2014 (Spanning both months).</t>
  </si>
  <si>
    <t xml:space="preserve">photos and/or video footage of the North Tunnel Project </t>
  </si>
  <si>
    <t>PDR-15-2481</t>
  </si>
  <si>
    <t>Any photos (digital please) showing the installation and operation of the LED RPMs installed on Snoqualmie Pass under contract 008558.</t>
  </si>
  <si>
    <t>Photos Contract 8558</t>
  </si>
  <si>
    <t>PDR-15-2760</t>
  </si>
  <si>
    <t>Northwest Regional Office -Department of Ecology,</t>
  </si>
  <si>
    <t>Priscilla Tomlinson</t>
  </si>
  <si>
    <t>for photos taken on WSDOTÃ¢â‚¬â„¢s temporary conservation easement on the property of the Keller family (parcel 062506-9035-09).  IÃ¢â‚¬â„¢m interested in photos of vehicles, anything indicating chemical or petroleum storage (including buckets, barrels, drums, bottles, cans, etc.), stained soils, or stressed vegetation.</t>
  </si>
  <si>
    <t>Photos from WSDOT's temporary conservation easement on Keller Parcel</t>
  </si>
  <si>
    <t>PDR-15-1904</t>
  </si>
  <si>
    <t>Any photos of the bridge inspections of the Olympic Drive Overpass on SR 16 from 2005 to the current date.</t>
  </si>
  <si>
    <t>Photos of Bridge Inpection</t>
  </si>
  <si>
    <t>PDR-14-2254</t>
  </si>
  <si>
    <t>Bobby Scarsella</t>
  </si>
  <si>
    <t>We have a lot of pictures from the 1980Ã¢â‚¬â„¢s up till now, but have a hard time finding photos of projects we worked on from the 1950,60, and 70s. We are willing to pay for the prints or buy the negatives and print them ourselves. You might check anything with the name Scarsella on it and I will look up and see if I can get some project numbers for you from over the years.</t>
  </si>
  <si>
    <t>photos of projects that Scarsella worked on in the 1950s, 60s, and 70s</t>
  </si>
  <si>
    <t>Colin</t>
  </si>
  <si>
    <t>Greg Phipps referred me to this e-mail address to find some old WSDOT photo of the Sunset Highway. HistoryLink has an article online here: http://www.historylink.org/index.cfm?displaypage=output.cfm&amp;file_id=7114 with 4 photos they credit to WSDOT. Is it possible to get high res versions of these photos along with any info with them?</t>
  </si>
  <si>
    <t>Photos of Sunset HWY</t>
  </si>
  <si>
    <t>Skagit County Risk Management</t>
  </si>
  <si>
    <t>Sharon Dubois</t>
  </si>
  <si>
    <t>Photos of wrecked truck that a tree fell on in Skagit County taken by WSDOT.</t>
  </si>
  <si>
    <t>C. Kim</t>
  </si>
  <si>
    <t xml:space="preserve">was told i needed to go thru disclousures about trying to find a towed car that was smoking on the morning of jul 18th 2016... they originated in spokane area... and ended up in edmonds near seattle around 8am
they car being towed is a gray/silver bmw 750 li ... and just trying to get at least a single picture showing the car being towed traditionally.. and not on a flatbed trailer like it should have been
anything you can do would be greatly appreciated/... even any officer or driver reports of a car in smoke being towed to edmonds area arounf 6am - 8am
</t>
  </si>
  <si>
    <t>Photo's or reports of a towed vehicle on 7/18/2016 in the Spokane area</t>
  </si>
  <si>
    <t>Mike Klein</t>
  </si>
  <si>
    <t>Picture of the 1936 Highway Map. 
I'd love a copy of this, if you have the time to forward one.</t>
  </si>
  <si>
    <t>Picture of the 1936 Highway Map</t>
  </si>
  <si>
    <t>PDR-15-2104</t>
  </si>
  <si>
    <t xml:space="preserve">Kenyon Disend, PLLC </t>
  </si>
  <si>
    <t>John  P. Long</t>
  </si>
  <si>
    <t>All things including but not limited to electronic communications, documents, correspondence, drawings, plans, emails, etc. concerning the SR 520 Eastside Transit and HOV Project Lid Plans for the 84th Avenue Northeast roundabout in and around Hunts Point and Medina, WA and all changes to the plans concerning that roundabout that occurred after January 12, 2013, until the present date.</t>
  </si>
  <si>
    <t>SR 520 Lid Plans for 84th Ave NE roundabout in 
Hunts Point and Medina</t>
  </si>
  <si>
    <t>PDR-14-1470</t>
  </si>
  <si>
    <t>1. funds paid to date to OMA Construction Inc on the project below. Alaskan Way Viaduct SR 99 Bored Tunnel Alternative Design Build Project - Contract 7999.
2. all OMA Construction Inc. contracts and change orders to date.</t>
  </si>
  <si>
    <t>Funds paid to OMA Construction Inc on AWV Tunnel Project Contract 7999</t>
  </si>
  <si>
    <t>Jamie Taylor</t>
  </si>
  <si>
    <t>On July 5 2017 @ approx. 4:30pm I--90 E/B between mm 282 &amp; 292B, one of our DOT trucks was involved in a accident.  He was pulling an 8W mobile office with a green toter in the middle lane when a white vehicle passed on the left then cut in front of the truck &amp; slammed on his brakes.  The driver had to slam on his brakes which caused the trailer to fishtail to the left and roll.  We are hoping to see this white vehicle in any pictures.  Witnesses described it as possibly a BMW or Mercedes.</t>
  </si>
  <si>
    <t>Pictures of accident on July 5, 2017 at 4:30pm on I-90 Eastbound between milepost 282 and 282B.</t>
  </si>
  <si>
    <t>Linda Kauweloa</t>
  </si>
  <si>
    <t xml:space="preserve">pictures of the I90 exit 17 going towards Renton.  There are two right turning lanes.  I have noticed in the last week that there has been a change in which lane the cars should be in.  I would like pictures or diagrams showing which lane cars should be in and their lane of travel.  The period of time will be from 08-01-2013 to present.  </t>
  </si>
  <si>
    <t>Pictures SR 900 at I-90 exit 15</t>
  </si>
  <si>
    <t>PDR-14-2253</t>
  </si>
  <si>
    <t>McGavick Graves Attorney at Law</t>
  </si>
  <si>
    <t>Real estate transactions</t>
  </si>
  <si>
    <t>Ryen Godwin</t>
  </si>
  <si>
    <t>Pierce County Sundry Plan
Sheet 50: Freighthouse Square
RW 5295; Parcel: 3-10587
1) Any record reflecting WSDOT's budget for the purchase price of a portion of the above described property.
2) WSDOT's most recent Title Report of the above described property.
3) A copy of the City of Tacoma's Slope Easement identified  in the Title Report under recording number 934858 for the  above described property.
4) A copy of the City of Tacoma's sewer easement identified in the Title Report under recording number 2048156 for the above described property.
5) A diagram of the walkway proposed on the above described property.
6) A copy of the Phase II Environmental Assessment report performed for the above described property.</t>
  </si>
  <si>
    <t>Pierce County Sundry Site Plan</t>
  </si>
  <si>
    <t>Not Sent.  Requester to review records at WSF on 10-29-2014</t>
  </si>
  <si>
    <t>MUKILTEO FERRY TERMINAL
Ã¢â‚¬Â¢ All historic records regarding the historical construction, repairs, and replacement of the Outer South Dolphin at the Mukilteo Ferry Terminal, including the 70-pile dolphin that was replaced in 1977 pursuant to contract no. 0619.
WINSLOW FERRY TERMINAL
Ã¢â‚¬Â¢ All historic records regarding the historical construction, repairs, and replacement of the Outer South Dolphin in the Auxiliary Slip at the Winslow Ferry Terminal, including the 80-pile dolphin that was replaced in 1979 pursuant to contract no. 79/1699.
Ã¢â‚¬Â¢ All historic records regarding the historical construction, repairs, and replacement of the dolphin on the north side of the tie-up slip at the Winslow Ferry Terminal, including the 70-pile dolphin that was replaced in 1975 pursuant to contract no. 7411359
SHAW FERRY TERMINAL
Ã¢â‚¬Â¢ All historic records regarding the historical construction, repairs, and replacement of the Outer East Dolphin at the Shaw Ferry Terminal, including the 61-pile dolphin that was replaced in 1978 pursuant to contract no. 68-0952.
Ã¢â‚¬Â¢ All historic records regarding the historical construction, repairs, and replacement of the Inner East Dolphin at the Shaw Ferry Terminal, including the 35-pile dolphin that was replaced in 1972 pursuant to contract no. 72-1190.
KINGSTON FERRY TERMINAL
Ã¢â‚¬Â¢ All historic records regarding the historical construction, repairs, and replacement of the Outer East Dolphin at the Kingston Ferry Terminal, including the 80-pile dolphin that was replaced in 1977 pursuant to contract no. 77-1592.
VASHON FERRY TERMINAL
Ã¢â‚¬Â¢ All historic records regarding the historical construction, repairs, and replacement of the Outer East Dolphin at the Vashon Ferry Terminal, including the 61-pile dolphin that was replaced in 1969 pursuant to contract no. 69-1049.
TAHLEQUAH FERRY TERMINAL
Ã¢â‚¬Â¢ All historic records regarding the historical construction, repairs, and replacement of the Outer West Dolphin at the Tahlequah Ferry Terminal, including the 51-pile dolphin that was replaced in 1975 pursuant to contract no. 75-1384.
By way of explanation, it is our understanding that WSDOT has historically overseen the
routine maintenance and replacement of moorage dolphins, piles, and pilings at Washington
State Ferry Terminals. It is our understanding that Hurlen Construction Company, among other
companies, frequently repaired and replaced various dolphins, piles, and pilings at ferry
terminals around the Puget Sound and salvaged the used materials for recycling. In an attempt to
track the origins of these salvaged materials, we are seeking information related to their origin
and use that would likely be found in WSDOT's records regarding the construction and
maintenance dolphins, piles, and pilings.</t>
  </si>
  <si>
    <t>Pilings</t>
  </si>
  <si>
    <t>PDR-14-2582</t>
  </si>
  <si>
    <t>Janice Buell</t>
  </si>
  <si>
    <t>1. Request list of certified pilot car operators in Washington State,  who want there info shared.
2. Include: First and last name
                  Phone numbers
                  Addresses
                  Email - if  available
Requested for Association meeting hand out. (NW Pilot Car Association)</t>
  </si>
  <si>
    <t>Pilot Car operator</t>
  </si>
  <si>
    <t>PDR-15-3057</t>
  </si>
  <si>
    <t>copy of each of the Pilot/Escort Vehicle Operators reciprocal/reciprocity agreements that Washington has with 
Arizona
Colorado 
Georgia 
Minnesota 
North Carolina 
Oklahoma 
Utah 
Virginia 
and any other state</t>
  </si>
  <si>
    <t>Pilot/Escort Vehicle Operators reciprocal/reciprocity agreement</t>
  </si>
  <si>
    <t xml:space="preserve">I'd like to request the most recent maps/plans/designs that show the proposed and existing alignments of the following projects:
Ã¢â‚¬Â¢         PIN: 301201G (US 12 from Anderson Rd to Moon Rd)
</t>
  </si>
  <si>
    <t xml:space="preserve">PIN: 301201G (US 12 from Anderson Rd to Moon Rd)maps/plans/designs </t>
  </si>
  <si>
    <t xml:space="preserve">I'd like to request the most recent maps/plans/designs that show the proposed and existing alignments of the following projects:
Ã¢â‚¬Â¢  PIN: 310130E - US 101/E of Alder St - Remove Fish Barrier
</t>
  </si>
  <si>
    <t>PIN: 310130E - US 101/E of Alder St - Remove Fish Barrier</t>
  </si>
  <si>
    <t>Jeff Niten</t>
  </si>
  <si>
    <t xml:space="preserve">I have a property owner that is refinancing directly south of Pioneer and during the banks due diligence they found a site north of Pioneer thatÃ¢â‚¬â„¢s contaminated according to Ecology.  ItÃ¢â‚¬â„¢s the former gas station at the NE corner of the interchange.  I was wondering if during the planning phases and preliminary site work for the interchange any soils testing was done and if so, you have access to the results.  </t>
  </si>
  <si>
    <t>Pioneer/ I-5 Interchange</t>
  </si>
  <si>
    <t>PDR-15-2819</t>
  </si>
  <si>
    <t>Jim Hoch</t>
  </si>
  <si>
    <t xml:space="preserve">review the documents contained in the archived file of the Pit Site A-291. </t>
  </si>
  <si>
    <t xml:space="preserve">Pit Site A-291. </t>
  </si>
  <si>
    <t>PDR-15-2548</t>
  </si>
  <si>
    <t>Cruse and Associates</t>
  </si>
  <si>
    <t>Chris Cruse</t>
  </si>
  <si>
    <t>Pit site description in SW 1/4 of 12-17-18 for I-90</t>
  </si>
  <si>
    <t>Pit site description</t>
  </si>
  <si>
    <t xml:space="preserve">Information on a stockpile or pit site in Pierce Co.
Section 16 Twn 22N Rng 1E Ã¢â‚¬â€œ filed under SR731.
It appears the site is being used as a parking area for 360 Trails.
If you have any information as to the status of this parcel or who I should talk with it would be helpful.
</t>
  </si>
  <si>
    <t>Pit Site Info.</t>
  </si>
  <si>
    <t>Aubertin Ranch, Inc.</t>
  </si>
  <si>
    <t>Douglas Aubertin</t>
  </si>
  <si>
    <t>Lease and e-mails regarding WSDOT Pit Site FY-66 (also known as the 26-Mile Pit Site).</t>
  </si>
  <si>
    <t>Pit site lease-FY-66</t>
  </si>
  <si>
    <t>PDR-14-1423</t>
  </si>
  <si>
    <t>Deborah Firkins</t>
  </si>
  <si>
    <t>Could you find me a copy of Spokane County Stockpile dated Sept 18, 1956</t>
  </si>
  <si>
    <t>Pit Site Plan Spokane County</t>
  </si>
  <si>
    <t>John Fabian</t>
  </si>
  <si>
    <t>Pit to Pier project that involves a 1000 foot long pier on Hood Canal and the transport of gravel on barges up to 400 feet long and ships of the max size that can go thru the Panama Canal.  Barges and ships must transit the Hood Canal Bridge.  Proponents claim that all barges will pass under the east end of the bridge.  Most people feel that this claim is not reasonable and a threat to the bridge.  In the earlier scoping process for the EIS process, WSDOT warned against this plan because of the inherent danger of barge-bridge collisions.  I would like to know if WSDOT made comments on the Jefferson County DEIS.</t>
  </si>
  <si>
    <t>Pit to Pier project information</t>
  </si>
  <si>
    <t>PDR-14-2319</t>
  </si>
  <si>
    <t xml:space="preserve">1. All information about the WADOT Pit Site as known as WADOT K-143 Pit.  Looking for volume extracted, contours before excavation, contours after excavation, dike height on shoreline for the Wenatchee River after excavation. 
2. Copy of the deed that WADOT bought the property from (K-143 Pit)
3. Did the excavation go onto property owner down stream from the K-143 pit site.  Now Jeff Kinzels property.  Does WADOT have TOP of the down stream property?  If yes, please copy.  Does WADOT have in its possession a copy of surrounding down stream TOP or Pictures for SEc 26 and Sec 35 and surrounding down stream properties.
4. A Copy of the deed that WADOT sold to WAF&amp;WL.
5. I was told the Construction Job #7108 for WADOT materials was used out of the K-143 Pit Site.  Does that Job #7108 Plans and Drawings have any contours on it for the K-143 Pit Site.  Any existing contour maps of that area and surrounding properties would really help if WADOT has.
6. Does WADOT have any late maps showing the flood plain and/or flood way before WADOT owner the K-143 Pit Site.
7. Does WADOT have a map showing the old pioneer irrigation ditch going through WADOT K-143 Pit Site?
After the WADOT retrieves the requested records, I requested:
Inspection, then copy selected pages
</t>
  </si>
  <si>
    <t>Pit-site K-143, including deed, excavation, contours, and maps.</t>
  </si>
  <si>
    <t xml:space="preserve">Ted T. Sokol </t>
  </si>
  <si>
    <t>Plan &amp; Profile drawings for SR 24 between Mileposts 41.50 and 41.80</t>
  </si>
  <si>
    <t>Plan &amp; Profile drawings for SR 24</t>
  </si>
  <si>
    <t>PDR-14-1674</t>
  </si>
  <si>
    <t>Sultan Allan</t>
  </si>
  <si>
    <t>The Plans and Profile for S. Tacoma Way R3E, T20N &amp; Sec. 31</t>
  </si>
  <si>
    <t>Plan and Profile for S. Tacoma Way</t>
  </si>
  <si>
    <t>PDR-14-0216</t>
  </si>
  <si>
    <t>Jerry Sorrell</t>
  </si>
  <si>
    <t>Plan sheets of the BNSF 3rd rail project underway in the vicinity of the Kelso airport. No need for special provisions, quantity tabulations. Purpose is to show pilots the project next to the airport.</t>
  </si>
  <si>
    <t>Plan BNSF 3rd rail proect</t>
  </si>
  <si>
    <t>PDR-15-2078</t>
  </si>
  <si>
    <t>Thomas Reber</t>
  </si>
  <si>
    <t>Plan sheets for the I-5 South  SR - 16 Interchange for dimensions, labels for sign location, barrier location lane demarkation, and labeling of the asphalt area next to the south bound lanes in the northwest portion of the intersection.</t>
  </si>
  <si>
    <t>Plan drawings I-5 and SR-16 Interchange.</t>
  </si>
  <si>
    <t>PDR-14-0145</t>
  </si>
  <si>
    <t>Patrick Jones</t>
  </si>
  <si>
    <t>the fencing plan behind your home, adjacent to the 84th Avenue Northeast on-ramp to westbound SR 520.</t>
  </si>
  <si>
    <t>Plan for fencing from SR 520 onramp at 84th</t>
  </si>
  <si>
    <t>PDR-14-1427</t>
  </si>
  <si>
    <t xml:space="preserve">ROW plans </t>
  </si>
  <si>
    <t>Plan Request</t>
  </si>
  <si>
    <t>PDR-15-1153</t>
  </si>
  <si>
    <t>Ion Manea</t>
  </si>
  <si>
    <t>Copy of plan sheet for Priest Rapids Dam to Vantage Vicinity.</t>
  </si>
  <si>
    <t>Plan Sheet</t>
  </si>
  <si>
    <t>PDR-14-0786</t>
  </si>
  <si>
    <t>Steve Woods</t>
  </si>
  <si>
    <t>Plan sheets from the October 9, 1956 approval date in Section 7 T20N R2E along SR 16Ã¢â‚¬Â¦  Sheets  7 &amp; 8 have the revised October 23, 1956 date..</t>
  </si>
  <si>
    <t>Plan sheets for the I-5 South SR - 512 Interchange for dimensions, labels for sign location, barrier location lane demarcation, and labeling of the asphalt area next to the south bound lanes in the northwest portion of the intersection.</t>
  </si>
  <si>
    <t>Plan Sheets I-5 South SR-512.</t>
  </si>
  <si>
    <t>PDR-14-0342</t>
  </si>
  <si>
    <t>Frank David</t>
  </si>
  <si>
    <t xml:space="preserve">1945 PV1 Ventura crash near mt St Helens
I am currently researching for a documentary on this crash, and several others in Western Washington. John Lopez Jr was the first to tell me about this particular crash, and I have researched all the Oregonian articles related to it and several others.
I am particularly fascinated by this one, and John told me there is a folder on it at the WSDOT Aviation Emergency Services. I would very much like to have a look at it 
</t>
  </si>
  <si>
    <t>Plane Crash</t>
  </si>
  <si>
    <t>1. Any and all documents containing communications of any kind, within the thirteen (13) months preceding the date of this letter that in any way relate or pertain to the Request.</t>
  </si>
  <si>
    <t>Planned  intersection improvements  at Rasmussen Boulevard and SR 503 (City Project)</t>
  </si>
  <si>
    <t xml:space="preserve">4000 NE 109th Ave Vancouver, WA
I am researching the above mentioned property. IÃ¢â‚¬â„¢m need to request copies of any planned or upcoming road projects on War Veterans Memorial Freeway that will require additional right of way from the property.
</t>
  </si>
  <si>
    <t>Planned or upcoming projects on War Veterans Memorial Freeway that will require additional right of way.</t>
  </si>
  <si>
    <t xml:space="preserve">942 Discovery Circle NE Issaquah WA Ã¢â‚¬â€œ King County
Hello Ã¢â‚¬â€œ 
I am needing to request copies of any planned or upcoming road projects that will require additional right of way from the above mentioned property.
</t>
  </si>
  <si>
    <t>Planned or upcoming road projects that will require additional right away from 942 Discovery Circle NE Issaquah WA near I-90</t>
  </si>
  <si>
    <t>Information Regarding the Infrastructure and Security of Computer and Telecommunications Networks, Attorney/Client Privileged information, and Attorney/Client Work Product</t>
  </si>
  <si>
    <t>all records related to planning for the tunnel machine Bertha to mine beneath the Alaskan Way Viaduct. Please provide any analysis of potential impacts, damage mitigation efforts, and correspondence from January 1, 2012 through March 26, 2015 .</t>
  </si>
  <si>
    <t>planning for the tunnel beneath the AWV</t>
  </si>
  <si>
    <t>PDR-15-0897</t>
  </si>
  <si>
    <t>Tina Rodriguez</t>
  </si>
  <si>
    <t>May I have sheets 305,  project 8573 for volume 2of 3</t>
  </si>
  <si>
    <t>Plans</t>
  </si>
  <si>
    <t>PDR-15-2420</t>
  </si>
  <si>
    <t>Dale Morris</t>
  </si>
  <si>
    <t>An entire set of plans for the Tremont I/C project.</t>
  </si>
  <si>
    <t>PDR-15-3172</t>
  </si>
  <si>
    <t>Archived plans on WSDOT job No. 8887 SR8 and SR 107 McCleary and Montesano Vic. Paving.</t>
  </si>
  <si>
    <t>Derek C. Ingalsbe</t>
  </si>
  <si>
    <t>IÃ¢â‚¬â„¢m working on the parcel seg for JohnsonAg at 395 and SR26.  Is this something the road department could track down?  Who might have this set of plans?</t>
  </si>
  <si>
    <t xml:space="preserve">The plan and profile drawings for state route 24 between MM 41 and 50 to MM 41 and 80 as of June 10, 2010. </t>
  </si>
  <si>
    <t xml:space="preserve">Plans </t>
  </si>
  <si>
    <t>PDR-14-1752</t>
  </si>
  <si>
    <t>Jane Rebelowski</t>
  </si>
  <si>
    <t xml:space="preserve">Plans and any MEF documentation prepared for WSDOT/City of Bremerton funded ADA improvements within the City limits. </t>
  </si>
  <si>
    <t>Plans and any MEF documentation prepared for WSDOT/City of Bremerton funded ADA improvements within the City limits</t>
  </si>
  <si>
    <t xml:space="preserve">all geotechnical reports, borings, groundwater information, as-built plans, and specifications for two projects:  
Contract No C7594 I5/SR16 Westbound Nalley Valley and 
Contract No  C6958 I-5 South 48th St. to Pacific Avenue
</t>
  </si>
  <si>
    <t>Plans and information on C7594 &amp; C6958</t>
  </si>
  <si>
    <t>PDR-14-3425</t>
  </si>
  <si>
    <t xml:space="preserve">A project map that shows the planned improvements and proposed right of way acquisition is available for the following projects listed in the 2016-2019 STIP: 
Ã¢â‚¬Â¢	WA11(004)          SR 20/Race Road to Jacobs Road - Safety Improvements (Phase 1)
Ã¢â‚¬Â¢	0901(485)            I-90/N Fork Issaquah Creek- Fish Passage
Ã¢â‚¬Â¢	0092(006)            SR 92/Pilchuck River - Chronic Environmental Deficiency
Ã¢â‚¬Â¢	0524(012)            SR 524/Yew Way - Railroad Crossing Improvement
Ã¢â‚¬Â¢	153175A               SR 531/Edgecomb Creek - Fish Passage
Ã¢â‚¬Â¢	154813B               SR 548/Kickerville Rd - Intersection Improvements
</t>
  </si>
  <si>
    <t>Plans and R/W for Multiple Northwest Region Projects</t>
  </si>
  <si>
    <t xml:space="preserve">Swiss Institute of Technology in Lausanne (EPFL) </t>
  </si>
  <si>
    <t>Jonathan Amort</t>
  </si>
  <si>
    <t>plans and sections of the viaduct in CAD version - CAD drawings to make a 3d model of the Alaskan Way Viaduct. More precisely the two deck levels and ground plans and typical long and cross sections (including ramps), to the extent possible, some constructions details (structure, guardrail,Ã¢â‚¬Â¦)</t>
  </si>
  <si>
    <t>plans and sections of the viaduct in CAD version</t>
  </si>
  <si>
    <t>CH</t>
  </si>
  <si>
    <t xml:space="preserve">I am looking for the plans and special provisions for the Stage 1 contract in Centralia. I am particularly interested in the CD Bridges over the Skookumchuck River and corresponding Geotechnical information. If the Geotechnical report is a separate document from the special provision, please send that along also.  If there is any confusion or you have questions, please feel free to contact me.
For background, I am working with the City of Centralia (Emil Pierson) to evaluate a pedestrian bridge crossing over the Skookumchuck River just West of your project. At this time, the CD bridges have the most up-to-date subsurface information for our scoping efforts.
</t>
  </si>
  <si>
    <t>Plans and Special Provisions for Stage 1 Contract in Centralia</t>
  </si>
  <si>
    <t>PDR-14-0685</t>
  </si>
  <si>
    <t>Marijean Frymoyer</t>
  </si>
  <si>
    <t>Could I have a copy of the Plans and Specifications for Contract #8860 Ã¢â‚¬Å“SCR 15-17 Region Wide Median Cable Barrier and Guardrail.Ã¢â‚¬ï¿½ This project was awarded in April of 2016.</t>
  </si>
  <si>
    <t>Plans and Specification Contract # 8860</t>
  </si>
  <si>
    <t>Brian Johnston</t>
  </si>
  <si>
    <t>I am currently working on putting together a contract for improvements to our Steilacoom ferry terminal, and would like to see how WSDOT put their package together. Two WSDOT project that I believe could help me out include the SR 160 Vashon Terminal Ã¢â‚¬â€œ Timber Trestle and Terminal Replacement project, and the SR 20 Spur Ã¢â‚¬â€œ Friday Harbor Ferry Terminal Ã¢â‚¬â€œ Slip 1 Timber Dolphin Replacement project.
Are the plans and specifications for these projects something you can track down and provide?</t>
  </si>
  <si>
    <t>Plans and Specs for Contracts 008481 &amp; 008749</t>
  </si>
  <si>
    <t>Plans for a culvert that crosses under Fort Road in Section 9, Township 10 North, Range 20 East</t>
  </si>
  <si>
    <t>Plans for a culvert that crosses under Fort Road</t>
  </si>
  <si>
    <t>PDR-14-2772</t>
  </si>
  <si>
    <t xml:space="preserve">Plans for a project titled Ã¢â‚¬Å“City Street and County Road Airport Way Extension Ã¢â‚¬â€œ Boeing Access Road Undercrossing.Ã¢â‚¬ï¿½  We have a poor quality copy of sheets 8 through 11a only.  I was hoping you could send me a complete set.  </t>
  </si>
  <si>
    <t xml:space="preserve">plans for a project titled Ã¢â‚¬Å“City Street and County Road Airport Way Extension Ã¢â‚¬â€œ Boeing Access Road Undercrossing.Ã¢â‚¬ï¿½  </t>
  </si>
  <si>
    <t>WDH Black Rock, LLC</t>
  </si>
  <si>
    <t>As-built construction plans  for bridge 005/671. This MP 210.31. This would be Sec 6 Township 31 Range 05, and in Sec 31 Township 32 Range 05.</t>
  </si>
  <si>
    <t>Plans for bridge 005/671</t>
  </si>
  <si>
    <t>PDR-14-0286</t>
  </si>
  <si>
    <t xml:space="preserve">The geotechnical and foundation information for the WSDOT bridge.
WSDOT Bridge Number:  101/356
Located in Clallam County, on US 101 over the  Dungeness River near Sequim, WA.
</t>
  </si>
  <si>
    <t>PLans for Bridge 101/356</t>
  </si>
  <si>
    <t>PDR-15-1305</t>
  </si>
  <si>
    <t>The bridge number is 195/23 with structure id 001869A. The bridge is located at the intersection of Main (US 195) and Cooper Street in Colfax. I am specifically looking for bridge plans or as-builts that show dimensions of the bridge (i.e span, width, structural/foundation details,etc).</t>
  </si>
  <si>
    <t>Plans for Bridge 195/23</t>
  </si>
  <si>
    <t>Stephen  Johnson</t>
  </si>
  <si>
    <t xml:space="preserve"> Drawings of Bridge #5/549 /Contract #7409A drawings. </t>
  </si>
  <si>
    <t>Plans for Bridge 5/549</t>
  </si>
  <si>
    <t>PDR-14-1246</t>
  </si>
  <si>
    <t>Brian Barnesky</t>
  </si>
  <si>
    <t>Plans and details for the west Denny Way approach ramp over I-5.  (Bridge 5/553)</t>
  </si>
  <si>
    <t>Plans for Bridge 5/553</t>
  </si>
  <si>
    <t>PDR-14-0456</t>
  </si>
  <si>
    <t xml:space="preserve">Plans for Bridge 520/36 the 148th Avenue NE overpass over SR 520 in Redmond, WA.  </t>
  </si>
  <si>
    <t>Plans for Bridge 520/36</t>
  </si>
  <si>
    <t>PDR-14-2483</t>
  </si>
  <si>
    <t>Patrick Gottbreht</t>
  </si>
  <si>
    <t>Plans of the footings underneath the columns on the South side of the overpass Bridges 5/539E and 5/539W to insure that the bore profile that we design takes into account all structures and utilities that are there.</t>
  </si>
  <si>
    <t>Plans for Bridge Nos. 5/539E &amp; 5/539W</t>
  </si>
  <si>
    <t>PDR-14-0279</t>
  </si>
  <si>
    <t>The described public records that I am requesting and reference files are: 
Town 24 Range 18 Section 35
Town 24 Range 18 Section 26
Located near the town of Dryden, WA just off Hwy 2 and on Chelan County Road Called Depot Rd.  I am looking for any mapping aerial photography from 1965 to 1900, mapping with contours, topo, surveys that show vertical contours, FEMA mapping from 1965 to 1900 and etc.</t>
  </si>
  <si>
    <t>Plans for County Rd. - Depot Rd.</t>
  </si>
  <si>
    <t>10919 Evergreen Way - Abuts HWY 99
Please provide copies of any plans for future road projects that could take additional Right of Way from this property</t>
  </si>
  <si>
    <t>Plans for future road projects at 10919 Evergreen Way - Abuts HWY 99</t>
  </si>
  <si>
    <t>Jeff Pantier</t>
  </si>
  <si>
    <t xml:space="preserve">plans for Highway 101 in the area of:
SE1/4 Section 12, Twp. 30 North, Range 6 West and
SW Ã‚Â¼   Section 7, Twp. 30 North, Range 5 West
</t>
  </si>
  <si>
    <t xml:space="preserve">I need a copy of the entire set of plans for Permanent Highway No. 18. It is for what is now known as Little Kalama River Road in Townships 5 &amp; 6 North Range 1 East, Sections 3, 4, and 34. It was done by the state in 1932. </t>
  </si>
  <si>
    <t>Plans for Permanent Highway No. 18</t>
  </si>
  <si>
    <t xml:space="preserve">plans for Project 17, on the landslide area above the Port of Everett.  </t>
  </si>
  <si>
    <t>PDR-14-2263</t>
  </si>
  <si>
    <t>Tynelle Fuller</t>
  </si>
  <si>
    <t xml:space="preserve">Copies of any current/pending plans for road projects that will require additional right of way from the Panther Lake Shopping Center at 20600 108th Ave SE, Kent, WA. County of King. </t>
  </si>
  <si>
    <t>Plans for road project.</t>
  </si>
  <si>
    <t>PDR-15-2594</t>
  </si>
  <si>
    <t>Martin A. Seelig</t>
  </si>
  <si>
    <t>plans for the roadway construction now in progress on Northup Way from NE 33rd Place west to 112th Ave NE.  
I would like to learn what the road itself will be, the number of lanes, etc., but do not need information on utilities now being installed.</t>
  </si>
  <si>
    <t xml:space="preserve">Plans for roadway construction at Northup Way from NE 33rd Place </t>
  </si>
  <si>
    <t>PDR-14-0506</t>
  </si>
  <si>
    <t xml:space="preserve">Plans you may have on SR 109 in Sec. 33, T. 20 N., R.12 W. </t>
  </si>
  <si>
    <t>Plans for SR 109.</t>
  </si>
  <si>
    <t>PDR-14-3368</t>
  </si>
  <si>
    <t>AHBL, Inc.</t>
  </si>
  <si>
    <t>David Follansbee</t>
  </si>
  <si>
    <t>SR 12 Montesano to Aberdeen State Highway Plans Sheet 3 of 8 dated May 19, 1931.</t>
  </si>
  <si>
    <t>Plans for SR 12.</t>
  </si>
  <si>
    <t>Charles Cornwall</t>
  </si>
  <si>
    <t>plans (construction and / or right of way) for SR 16 in vicinity of Gig Harbor, specifically Section 6, Twp 21 N, Rge 2 E.  We have some legal documents that reference highway station/offsets and we would like to see how the highway is stationed in this area.</t>
  </si>
  <si>
    <t>Plans for SR 16</t>
  </si>
  <si>
    <t>PDR-15-1943</t>
  </si>
  <si>
    <t xml:space="preserve">Plan set showing bridge design, electrical lighting and wiring diagrams, and roadway construction plans for SR167 where it crosses W. James St. in Kent, WA.  Approximate Milepost 20.22; file Number 167/32, approval date of May 4, 1965. They would be part of the Kent: S. 285th St. to S. 228th St. plan set (10 of 10). </t>
  </si>
  <si>
    <t>Plans for SR 167</t>
  </si>
  <si>
    <t>Permit Tech II</t>
  </si>
  <si>
    <t>Mitchell Dowdy</t>
  </si>
  <si>
    <t>Enter information you are requesting:  
Utility Permits and Franchise Plans; Profile and  Cross Sections and  As Builts for SR 202
1) between Mile Posts 11.60 and 11.75 (Intersection of 228th) 0n SR 202
2) Occuring in: Township 25N Range 6E
SE1/4 SE1/4 of Section 16</t>
  </si>
  <si>
    <t>Plans for SR 2002</t>
  </si>
  <si>
    <t>PDR-15-0563</t>
  </si>
  <si>
    <t>Timothy  J. Randall</t>
  </si>
  <si>
    <t xml:space="preserve">Plans for SR 28 Odabashian Bridge To East Wenatchee dated February 21, 2013 (17 sheets) Primary State Hwy. No. 2 (now SR 28) East Wenatchee to Rocky Reach
</t>
  </si>
  <si>
    <t xml:space="preserve">Plans for SR 28 Odabashian Bridge To East Wenatchee dated February 21, 2013 (17 sheets) Primary State Hwy. No. 2 (now SR 28) East Wenatchee to Rocky Reach
</t>
  </si>
  <si>
    <t>Highway plans for SR-305 within Section 26, Township 25 N, Range 2 E.</t>
  </si>
  <si>
    <t>Plans for SR 305</t>
  </si>
  <si>
    <t>Brian Hollenbach</t>
  </si>
  <si>
    <t xml:space="preserve">The request Sheet KD7 from the project Ã¢â‚¬Å“SR 5, Burnt Bridge Creek to NE 78th StreetÃ¢â‚¬ï¿½.   </t>
  </si>
  <si>
    <t>Plans for SR 5</t>
  </si>
  <si>
    <t>PDR-15-1275</t>
  </si>
  <si>
    <t>Shremshock</t>
  </si>
  <si>
    <t>Arienne Volchko</t>
  </si>
  <si>
    <t>Information and a planting plan for the S.R. 7 corridor in Pierce County, Washington. We are developing a site along this corridor and the Pierce County Developent Code rquires that we follow this plan for the S.R. 7 Corridor. Please reference Pierce County Code, Chapter 18J.30.095 SR-7 Tree Enhancement and Incentive Program.</t>
  </si>
  <si>
    <t>Plans for SR 7</t>
  </si>
  <si>
    <t>PDR-15-3242</t>
  </si>
  <si>
    <t>Jason VonLindern</t>
  </si>
  <si>
    <t>Highway information on SR 272 east of Palouse, WA.</t>
  </si>
  <si>
    <t>Plans for SR272</t>
  </si>
  <si>
    <t>LeRoy Surveyors &amp; Engineers, Inc.</t>
  </si>
  <si>
    <t>Leonard James</t>
  </si>
  <si>
    <t>plans for SR302 in Section 24, T22N, R1E</t>
  </si>
  <si>
    <t>TerraMark, Inc.</t>
  </si>
  <si>
    <t>Kevin McGarry</t>
  </si>
  <si>
    <t>Plans for State Highway 5 (also known as Rainier Ave.) in the NW1/4 of section 18, township 23 N, Range 05 E, W.M. The cross street in question is Rainier Avenue and Renton Avenue Extension. Also, any data you may have about Renton Avenue Extension would be helpful.</t>
  </si>
  <si>
    <t>Plans for State Hwy 5.</t>
  </si>
  <si>
    <t>Karina Nordahl</t>
  </si>
  <si>
    <t xml:space="preserve">Information/as-builts on WSDOTÃ¢â‚¬â„¢s drainage system at the intersection of WS Highway 503 (NW 10th Ave) and NE 244th Street (NW 25th Street). </t>
  </si>
  <si>
    <t>Plans for storm water crossing on SR 503</t>
  </si>
  <si>
    <t>Nick Martinez</t>
  </si>
  <si>
    <t xml:space="preserve">I was requesting any information or plans you have in T:23 R:19 S:13 on East Street in Wenatchee. It used to be a state highway and now the county owns it. My Public works director asked if we could find out how old the culverts were in that area and we didn't have any plans that went past 1982. I have attached a copy of the last project the county performed there and the area in questions was left out. </t>
  </si>
  <si>
    <t xml:space="preserve">Plans for T:23 R:19, S:13 on Easy Street in Wenatchee, WA. </t>
  </si>
  <si>
    <t>PDR-15-0883</t>
  </si>
  <si>
    <t>Ivana Halvorsen</t>
  </si>
  <si>
    <t>Plans for the Intersection Improvements at Military Road and S 200th Street Link Extension.</t>
  </si>
  <si>
    <t xml:space="preserve">Plans for the Intersection Improvements at Military Road and S 200th Street. </t>
  </si>
  <si>
    <t>City of Richland Engineer</t>
  </si>
  <si>
    <t>Drew Woodruff</t>
  </si>
  <si>
    <t>Plans for the SR 224 Yakima River Bridge between West Richland and Richland. Would you have those in PDF that you could email me?</t>
  </si>
  <si>
    <t>Plans for the SR 224 Yakima River Bridge</t>
  </si>
  <si>
    <t>PDR-14-2280</t>
  </si>
  <si>
    <t>plans for this area our site is between SR3 and Viking Way NW?</t>
  </si>
  <si>
    <t>plans for this stretch of I-5 in Sections 6 &amp; 7, T18N, R1E</t>
  </si>
  <si>
    <t>Cory Dopp</t>
  </si>
  <si>
    <t>Right-of-Way plans, Real Estate Maps and As-built Contract Plans for Yakima Valley Highway located in Sections 4 &amp; 9, Township 10 North, Range 21 East, W.M. Yakima County.</t>
  </si>
  <si>
    <t>Plans for Yakima Valley Hwy</t>
  </si>
  <si>
    <t>PDR-15-2056</t>
  </si>
  <si>
    <t>Phase 1 Sent 4/11/2017
Waiting on Real Estate</t>
  </si>
  <si>
    <t>Jenny Singleton</t>
  </si>
  <si>
    <t>1. The most recent as-built construction drawings for the referenced intersection construction (likely mid to late 1970's, but not certain).
2. The Right of Way and Limited Access Plan for SR-240 for the referenced intersection.
3. Right of Way acquisition files for the northeast and southeast comers of the referenced intersection owned by the City of Richland, more specifically Benton County Assessor numbers:
a. 103982020340000
b. 103983020300000
4. Copy of any easement or construction permit obtained by the state of Washington over and across parcel referenced Benton County Assessor number 103982020340000.
5. Copy of any easement or construction permit obtained by the state of Washington over and across parcel referenced Benton County Assessor number 103982020340000.
6. Any correspondence between WSDOT and the City of Richland discussing access rights associated with the above  referenced city owned parcels to, from, over and across Van Giesen Street between SR-240 and Birch Avenue in the City of Richland between April 25, 1956 and 2010.
7. Copies of the Limited Access features tentatively approved by the Deputy Secretary of Transportation on August 18, 1978 and final Limited Access established by the Deputy Secretary of Transportation Findings and Order adopted on May 22, 1979.</t>
  </si>
  <si>
    <t>Plans Intersection of SR-240 and Van Giesen Street/SR-224- City of Richland</t>
  </si>
  <si>
    <t>CBRE</t>
  </si>
  <si>
    <t>Dean Johnson (copied) and I have a client who sold a portion of his subterranean property to the state via imminent domain, near the north end of the new SR 99 tunnel. In the warranty deed for that sale, there is a description of the property transferred, but we do not have an illustration of said property. We are hoping to acquire an illustration and any other details available that would help to identify the exact location of the area transferred to the state. This will prove helpful and necessary for potential future redevelopment of the property to comply with the weight restrictions described in the deed of 2,000 pounds per square foot above the area in question. The warranty deed states that those Ã¢â‚¬Å“specific details are found on sheet 9 of that certain plan entitled SR 99, S. King St. to Thomas St., now of record and on file in the office of the Secretary of Transportation at Olympia, and bearing date of approval November 9, 2011, revised February 9, 2012.Ã¢â‚¬ï¿½</t>
  </si>
  <si>
    <t>Plans near SR 99 Tunnel</t>
  </si>
  <si>
    <t>Steven Rockefeller</t>
  </si>
  <si>
    <t>Plans of Highway 99.</t>
  </si>
  <si>
    <t>Plans of Highway 99</t>
  </si>
  <si>
    <t>Nahuel Lofeudo</t>
  </si>
  <si>
    <t>so I was wondering if you could help me with an electronic version of whatever you have at hand (CAD diagrams, scanned blueprints)</t>
  </si>
  <si>
    <t>Plans of Jumbo Mark II ferries</t>
  </si>
  <si>
    <t>Clark County G.I.S.</t>
  </si>
  <si>
    <t>Rob Buell</t>
  </si>
  <si>
    <t xml:space="preserve">IÃ¢â‚¬â„¢m trying to run out some legal descriptions in the SR14 Ã¢â‚¬â€œ 192nd Ave area near the rock quarries.  Could you please email me the sheets below?  
Also, do these numbers mean anything to you Ã¢â‚¬â€œ I.C.#4-06-07486 &amp; I.C. #4-06-07487?
The specific details concerning all of which may be found on sheet 18 of that certain plan entitled Clark County Sundry Site Plans, Pit Site G-78, and on sheets 5, 6, and 9 are SR 14, S. E. 192 Avenue Interchange Vicinity, now of record and on file in the office of the Secretary of Transportation at Olympia, Washington, bearing date of approval, January 16, 2004 and November 19, 1999, respectively. </t>
  </si>
  <si>
    <t>Plans please</t>
  </si>
  <si>
    <t>PDR-15-0163</t>
  </si>
  <si>
    <t>Ryan Walters</t>
  </si>
  <si>
    <t xml:space="preserve">Full Size (22"x34") copy of the "SR-101 Joslin Road To Dungeness River Dungeness River Bridge 101/356" Planset. The WSDOT Job Number is 88W044 (1553) and the WSDOT Contract Number is 3468.
</t>
  </si>
  <si>
    <t>Plans SR 101</t>
  </si>
  <si>
    <t>PDR-14-1002</t>
  </si>
  <si>
    <t>Bluhm &amp; Associates Land Surveyors, Inc.</t>
  </si>
  <si>
    <t>Seth Engelhart</t>
  </si>
  <si>
    <t xml:space="preserve">Pdf plans to State Route 104 in Sections 30, 31, &amp; 32 Township 28 North, Range 1 East W.M. in Jefferson County. </t>
  </si>
  <si>
    <t>Plans SR 104.</t>
  </si>
  <si>
    <t>Wyeast Surveys</t>
  </si>
  <si>
    <t>Kevin Dowd</t>
  </si>
  <si>
    <t xml:space="preserve">Available plan and profile mapping for a survey I am doing.
The road in question is SR 141 (Alternative) near White Salmon.
I am surveying in Section 23, T3N, R10E.
</t>
  </si>
  <si>
    <t>Plans SR 141 Alt.</t>
  </si>
  <si>
    <t>Azure|Green Consultants, LLC</t>
  </si>
  <si>
    <t>Jim Job</t>
  </si>
  <si>
    <t>Plans for SR 161 near MP 20.2.</t>
  </si>
  <si>
    <t>Plans SR 161.</t>
  </si>
  <si>
    <t>Kirk Harris</t>
  </si>
  <si>
    <t xml:space="preserve">I am interested in receiving an electronic copy of the following project plans (49 sheets):
Plan Title: Jct Preston Fall City Road and Jct SR 203
Contract No: 16607
Contract Began: 7/28/2003
Contract Completed: 11/18/2003
Region: NWR / UCO
Library: Contract Plans
County: King
State Route: 202
Begin MP: 21.46
End MP: 21.91
</t>
  </si>
  <si>
    <t>Plans SR 202</t>
  </si>
  <si>
    <t>Records related to the construction and/or modification of an entrance from a private parking lot onto a State Highway in Kitsap County.  The highway is state route 303 and the private parking lot is for Walgreens which has an exit onto SR 303 just north (between mile posts 3 and 4) of where SR 303 intersects NE McWilliams Rd. in Kitsap County.</t>
  </si>
  <si>
    <t>Plans SR 303</t>
  </si>
  <si>
    <t>Bob Wallis</t>
  </si>
  <si>
    <t>Plans related to SR 307 within the Northeast quarter of Section 31 and the Southeast quarter of Section 30, both in Township 27 North, Range 2 East, Kitsap County. If possible also please send any hearing plans, limited access plans, sundry site plans, exhibit maps, DNR plats and deeds.</t>
  </si>
  <si>
    <t>Plans SR 307.</t>
  </si>
  <si>
    <t>Myers &amp;</t>
  </si>
  <si>
    <t>Plans showing horizontal and vertical alignment for the existing interchange and ramps relating to the I-405 southbound onramp from SR 527.</t>
  </si>
  <si>
    <t>Plans SR 405</t>
  </si>
  <si>
    <t>PDR-14-2615</t>
  </si>
  <si>
    <t>Terrane</t>
  </si>
  <si>
    <t>Mark Borys</t>
  </si>
  <si>
    <t>SR 405 Nortnrup Interchange to NE 14Oth  ST</t>
  </si>
  <si>
    <t>Franklin Shoichet</t>
  </si>
  <si>
    <t>the physical layout of the following stretch of State Route 410's east approach to 214th Ave. East in Bonney Lake, WA. I attach an April 17,2011, accident report for your ready reference. ln addition to documents, maps, drawings, plans, and the like, this
request includes road log videos and photos.
Specifically, I am seeking records regarding the lane configuration, paving, and grade of SR 410 east, starting approximately one-half mile west of the intersection of SR 410
and 214th Ave. East and ending at the intersection of those two roads. I seek such data for SR 410 east as of April 17 , 2011 , and any changes made after that to the present.</t>
  </si>
  <si>
    <t>Plans SR 410</t>
  </si>
  <si>
    <t>PDR-14-3017</t>
  </si>
  <si>
    <t xml:space="preserve">Engineering plans of another Concrete  retaining wall. This would be immediately north of the ones I requested a couple weeks ago (PDR 16-1156 Closure letter).
Ã¢â‚¬Â¢	SR Number:                       I-5
Ã¢â‚¬Â¢	Milepost number(s)          approx 2193+07 to 22+15
Ã¢â‚¬Â¢	Contract Number:          We are looking for the Concrete Retaining wall plans (up to 40-feet high) on the east edge of I-5.  
 I donÃ¢â‚¬â„¢t have the contract number; perhaps you can let me know how I figure it out.    
Ã¢â‚¬Â¢	City or Town                     downtown Seattle, east side of I-5 approx between James ST to University St.
Ã¢â‚¬Â¢	Time Frames:                     1959-1960 (when I-5 was built)
</t>
  </si>
  <si>
    <t>Plans SR 5</t>
  </si>
  <si>
    <t>Lillian Watson</t>
  </si>
  <si>
    <t xml:space="preserve">Copy of (SR 512) Secondary State Highway No. 5-G Pacific Ave to Portland Ave?
</t>
  </si>
  <si>
    <t>Plans SR 512</t>
  </si>
  <si>
    <t>Ruthie Harvey</t>
  </si>
  <si>
    <t xml:space="preserve">requesting the most recent documents (schematics, preliminary drawings, roll maps, concept plans, etc. ) that show the proposed improvements / alignments for this project:
Northwest District, Snohomish County:
SR 526/Evergreen Way Interchange
</t>
  </si>
  <si>
    <t>Plans SR 526/Evergreen Way Interchange</t>
  </si>
  <si>
    <t>highway plans for SR 527 (Bothell Way NE) within the SE 1/4 of Section 31, Township 27 N., Range 5 E and the NE 1/4 of Section 6, Township 26 N, Range 5 E</t>
  </si>
  <si>
    <t>Plans SR 527</t>
  </si>
  <si>
    <t>PDR-14-1301</t>
  </si>
  <si>
    <t>Alex Swenson</t>
  </si>
  <si>
    <t>Right-of-Way plans, Real Estate Maps and As-built Contract Plans for Interstate 90 located in Sections  14 &amp; 23, Township 21 North, Range 12 East, W.M. Kittitas County.</t>
  </si>
  <si>
    <t>Plans SR 90</t>
  </si>
  <si>
    <t>PDR-15-1644</t>
  </si>
  <si>
    <t xml:space="preserve">As built/Right of Way SR 101 intersection utility systems on US 101, MP 261.25 to MP 261.51 (Carlsborg Rd to Mill Rd) in Sequim, WA and SR 305, MP 12.82 to MP 13.0 (SR 307 / Bond Rd to ~Viking Way) and SR 307 (Bond Rd) from MP 0.00 to MP 0.40 (SR 305 to Big Valley Rd) in Poulsbo, WA, including Traffic signal and illumination system(s) and- Storm drainage system(s), and the names / Contact information for franchise utility owners / operators within State right of way in the same milepost range including Electricity, Telephone, Gas, Communications, and any other franchise utility.
</t>
  </si>
  <si>
    <t>Plans SR101 and SR307</t>
  </si>
  <si>
    <t>PDR-14-3022</t>
  </si>
  <si>
    <t xml:space="preserve">The property title shows numerous exceptions to Washington State Suite No.  96-2-00093-2.  Please provide WSDOT maps and surveys of SR14 from MP 43.3 to 43.6  (approximately 1,400 ft starting at the middle of the bridge over Rock Creek ending at Seymour St in Stevenson).
</t>
  </si>
  <si>
    <t>Plans SR14</t>
  </si>
  <si>
    <t>McMillen Jacobs Associates</t>
  </si>
  <si>
    <t>Daniel Dreyfus</t>
  </si>
  <si>
    <t xml:space="preserve">as-built final reports for the SR14 Bridge 126 near Cooks, WA. I have the foundation recommendations report that was produced for that project, and I have some pile driving records for the temporary bridge that was erected during construction, but I am missing information about the Bridge 126 itself. The information I am most interested in is what size drilled shafts they ended up installing for the main bridge pier foundations. The design report recommends a range of options. 
</t>
  </si>
  <si>
    <t>plans SR14 Bridge 126</t>
  </si>
  <si>
    <t>PDR-15-0828</t>
  </si>
  <si>
    <t>Mix Sanders Thompson, PLLC</t>
  </si>
  <si>
    <t>Michael Rhodes</t>
  </si>
  <si>
    <t xml:space="preserve">Documents from July 2013 to present regarding roadway repais and overlay contract plans for West Valley Highway/SR 181 in vicinity of Strander Boulevard in the City of Tukwila (approximate milepost 10.9 vicinity showing overlay, curb ramp plans and details). Need plans 300 feet to the north and south of intersection. Documents from July 2013 to present regarding ownership, operation, and maintenance of traffic signal for SR 181/Strander Blvd. intersection.
</t>
  </si>
  <si>
    <t>Plans SR181</t>
  </si>
  <si>
    <t>Tammy Hutchinson</t>
  </si>
  <si>
    <t xml:space="preserve">Location:  SR432 between MP 3 and MP5 and in particular, the intersection of SR432 and Washington Way in Longview, Cowlitz County, Washington.
Information requested:  Any and all records pertaining to the construction, design and maintenance of the above location, including but not limited to:  
Ã¢â‚¬Â¢ Contract plan sheet #24 from SR 432 Jct SR 4 to Rail Road Crossing entitled Ã¢â‚¬Å“Island DetailÃ¢â‚¬ï¿½.  
Ã¢â‚¬Â¢ Documentation with respect to approval of the plans for reconstruction of the Ã¢â‚¬Å“islandÃ¢â‚¬ï¿½ at the above location that took place in or around 2008.
</t>
  </si>
  <si>
    <t>Plans SR432</t>
  </si>
  <si>
    <t xml:space="preserve">the most recent maps/plans/designs that show the proposed and existing alignments of the following projects:
Ã¢â‚¬Â¢         PIN: 109058B - I-90/N Fork Issaquah Creek - Fish Passage (STIP: WDNW-1002)
</t>
  </si>
  <si>
    <t>Plans SR90</t>
  </si>
  <si>
    <t>Cashton Sessler</t>
  </si>
  <si>
    <t xml:space="preserve">Regarding motor vehicle accident on  8-1-2012 on West Main Street at or near SR 522 on-ramp  and bridge in Snohomish:
I am trying to identify potential witnesses, specifically flaggers who were assigned to this road construction project.  Also I would love to see the plans filed that show how the road was to be closed off, including placement of warning signs/barrels etc. 
</t>
  </si>
  <si>
    <t>Plans/Accident Data</t>
  </si>
  <si>
    <t>PDR-14-2133</t>
  </si>
  <si>
    <t xml:space="preserve">Quantities for the Nalley Valley EB Project
Description              plan quant                          paid to date quant
Traffic control labor                                    ?                                                   ?
Flaggers and Spotters                               ?                                                   ?
Erosion Control                                ?                                                   ?
Chitosan Chemicals                             ?                                                  ?
</t>
  </si>
  <si>
    <t>Plant quantities for the Nalley Valley EB Project</t>
  </si>
  <si>
    <t>PDR-14-1410</t>
  </si>
  <si>
    <t>Thomas Barry</t>
  </si>
  <si>
    <t>Got an issue with some old deeds conveying state right of way on Haddon Road in Anacortes, Washington. The deeds reference a Ã¢â‚¬Å“Volume A of Highway Plats Page 1Ã¢â‚¬ï¿½ dated April 10, 1956. I need the record to resolve the location of the deed.</t>
  </si>
  <si>
    <t>Plat Map for SR 20</t>
  </si>
  <si>
    <t>Scott Nelson</t>
  </si>
  <si>
    <t>Plat maps for Jefferson County, State Road 9.</t>
  </si>
  <si>
    <t xml:space="preserve">License Plate Reader information for the month of July 2015 for the following plates. All plates are from the BC Canada
jurisdiction.
USDOT # - 757148
Plates:
10964P
20786P
10963P
04254P
26374P
04255P
09026P
24284P
13814P
24283P
14774P
22405P
10960P
11952P
DL3470
21387P
10965P
11504P
14733P
14736P
14746P
14771P
26399P
24286P
02457P
18784P
20099P
24831P
24832P
07968P
11957P
22840P
24833P
17419P
11955P
13805P
13815P
19398P
04252P
16336P
17393P
18795P
18791P
18782P
19377P
22416P
24301P
26401P
26362P
27202P
27756P
</t>
  </si>
  <si>
    <t>Plate and Scale</t>
  </si>
  <si>
    <t>PDR-15-2227</t>
  </si>
  <si>
    <t xml:space="preserve">License Plate Reader information for the month of September 2015 for the following plates. All plates are from the BC Canada
jurisdiction.
USDOT # - 757148
Plates:
10964P
28290P
10963P
28294P
26374P
04255P
09026P
24284P
13814P
24283P
14774P
22405P
10960P
11952P
DL3470
21387P
10965P
11504P
14733P
14736P
14746P
14771P
26399P
24286P
02457P
18784P
20099P
24831P
24832P
07968P
11957P
22840P
24833P
27748P
27749P
17419P
13805P
28292P
19398P
28295P
16336P
17393P
18795P
18791P
18782P
19377P
25530P
24301P
26401P
26362P
27202P
27756P
27755P
28283P
</t>
  </si>
  <si>
    <t>Plate Reader</t>
  </si>
  <si>
    <t>PDR-15-2878</t>
  </si>
  <si>
    <t xml:space="preserve">Plate readings for the commercial vehicle(s) listed below that have the company name associated with USDOT # 2403883, which is: MANSAR TRUCK LINES INC. I am requesting information for the period of NOV 4, 2013  through  JAN 14, 2015.
WP03535   CA     (Unit # 12)
WP03546   CA     (Unit # 24)
VP97948    CA     (Unit # 85)
</t>
  </si>
  <si>
    <t>Plate reading 7 y `</t>
  </si>
  <si>
    <t>PDR-15-2634</t>
  </si>
  <si>
    <t xml:space="preserve">1) Plate readings for the base plates listed below. 
2) Plate readings for USDOT#: 1319585,  A S CORP INC
Vehicle Base Plates / VIN / Unit #: 
T758610  IL	4V4NC9TGX6N420696   	         1
P758610  IL	4V4NC9TGX6N420696    	         1
P699765  IL	4V4NC9TJ58N490752   	         3
P824301  IL	4V4NC9GH37N444181   	         5
P829939  IL	4V4NC9TH87N486853   	         5
P697104  IL	4V4NCTTGX7N429903   	         6
P842807  IL	4V4NC9TG78N492720   	         7
P839692  IL	4V4NC9TG68N492711   	         8
P839690  IL	4V4NC9TJ28N492852   	        10
P860420  IL	4V4NC9TG7BN286448   	        16
P849977  IL	4V4NC9TJ25N375294   	        17
P864185  IL	4V4NC9TJXBN275637   	        21
P800525  IL	1FUJA6CG54LM38264   	        32
P778248  IL	4V4NC9TG77N438347   	        47
P778249  IL	4V4NC9TG47N436684   	        48
P778250  IL	4V4NC9TG57N437701   	        49
P827581  IL	4V4NC9JH53N342805   	        54
P852541  IL	4V4NC9TH9AN292758   	        55
P827581  IL	4V4NC9TH9AN292761   	        56
P805560  IL	1FUJA6CV47LV42621   	        58
P805120  IL	4V4NC9TG68N492742   	        61
P819220  IL	4V4NC9TH09N282048   	        64
P819955  IL	1FUJBBCK26LW01370   	        66
P820956  IL	2HSCNAPR56C259486   	        67
P827073  IL	2HSCTARP68C656777   	        81
P838421  IL	4V4NC9GH38N485296   	        93
</t>
  </si>
  <si>
    <t>Plate Readings</t>
  </si>
  <si>
    <t>PDR-15-2134</t>
  </si>
  <si>
    <t xml:space="preserve">Plate readings for the commercial vehicle(s) listed below that have the company name associated with USDOT #2305672, which is: TRIPLE BEE EXPRESS. I am requesting information for the period of OCT 2, 2013 through MAY 28, 2015.
WP12632   CA  (Unit # 12)
VP95796   CA   (Unit # 13)
</t>
  </si>
  <si>
    <t>PDR-15-2625</t>
  </si>
  <si>
    <t xml:space="preserve">Plate readings/scale crossings on the USDOT number listed below from 12/2014 through 1-2015:
Company: Deer Transport (USDOT #2091482)
</t>
  </si>
  <si>
    <t>Plate readings</t>
  </si>
  <si>
    <t>PDR-15-2740</t>
  </si>
  <si>
    <t>Plate readings for the commercial vehicles listed on separate attachment (e-mail) that have the company name of Park Transportation Inc associated with USDOT # 1472817.   I am requesting information for the period of  FEB 1, 2013  through  JULY 31, 2015.</t>
  </si>
  <si>
    <t>PDR-15-3378</t>
  </si>
  <si>
    <t xml:space="preserve">Two requests for the time period of February 06, 2014 through November 13, 2015. 
1) License plate reader data for USDOT # 2435438 for T C O F PARTNERSHIP, for the above period 
2) License plate reader data for the base plates listed on the attached spreadsheet.  For USDOT#: 2435438 for T C O F PARTNERSHIP
Base Plate		Unit #		VIN #
86615W   WI		    1		4V4NC9KK19N275137   
86615    WI		    1		4V4NC9KK19N275137   
R135028  TX		    3		1XP9DB9X4HD208649   
R135495  TX		    4		1XKWD49X42R890009   
Z035656  UT		    22		1XPBDP9X1FD267007   
19069X   WI		    576		1M1AW07Y6FM046576   
R086138  TX		     613		1XPHD49X4CD140353   
2084905  IN		     748		3HSDJSJR6CN686748   
PAM8546  MN              6724		4V4NC9EH0EN176724   
86615    WI		   9137		4V4NC9KK19N275137   
Z023123  UT		 43329		1XP11D49X8DD178380  
PAM8546  MN            54997		4V4NC9EH0EN176724   
PAN5255  MN             56084		4V4NC9EG1GN952899   
Z039329  UT	           232381		1XP4D49X8ED210891   
Z023123  UT	           432329		1XPHD49X8DD178380   
Z039329  UT	           432381		1XP4D49X8ED210891   
2046462  IN	           610558		1FUJGLER2CSBD2350   
91896W   WI	          BS4988		4V4NC9EH3EN150988   
19069X   WI	         MS5576		1M1AW07Y6FM046576   
</t>
  </si>
  <si>
    <t>Plate Readings for T C O F PARTNERSHIP - USDOT#: 2435438</t>
  </si>
  <si>
    <t>PDR-15-3297</t>
  </si>
  <si>
    <t xml:space="preserve">USDOT 2142434
Plate #  State    Vin                                           Unit #
YAGT033  OR  4V4NC9TH55N380857         7
YARM596  OR 4VG7DBCJ0XN771758         9
</t>
  </si>
  <si>
    <t>Plate Readings for USDOT 2142434</t>
  </si>
  <si>
    <t>PDR-14-1182</t>
  </si>
  <si>
    <t>plate readings on the list of commercial motor vehicles on an Excel file I have attached to this email. I would also like to request plate readings for the USDOT #1127025:  KLIME INC.  
I am requesting this information for the following months:
February 1,  2012 through November 30, 2014. 
UP80301 CA
VP34523 CA
47626RP WA
VP82245 CA
40374RP WA
WP35797 CA
VP92729 CA
VP77437 CA
VP97826 CA
VP80629 CA
VP77436 CA
VP97825 CA
UP80536 CA
VP39761 CA
YAGJ860 OR
VP70356 CA
WP18271 CA
VP83919 CA
VP92728 CA
WP29194 CA
UP30639 CA
VP86374 CA
VP86227 CA
UP30639 CA</t>
  </si>
  <si>
    <t>PDR-14-3441</t>
  </si>
  <si>
    <t>plate readings on the list of commercial motor vehicles on an Excel file I have attached to this email. I would also like to request plate readings for the USDOT #2129517:  Blackwell Consolidation LLC. 
I am requesting this information for the following months:
February 1,  2012 through November 30, 2014. 
YAGN597 OR
YAGN598 OR
YAGN599 OR
YAGQ019 OR
YAGQ932 OR
YAGQ023 OR
YAGQ000 OR
YAGQ026 OR
YAGQ040 OR
YAGQ902 OR
YAGQ907 OR
YAGQ908 OR
YAGQ099 OR
YAGQ041 OR
YAGQ909 OR
YAGQ948 OR
YAGQ949 OR
YAGQ947 OR
YAGQ954 OR
YAGS101 OR
YAGS116 OR
YAGS102 OR
YAGS117 OR
YAGS126 OR
YAGS127 OR
YAGS130 OR
YAGS139 OR
YAGS138 OR
YAGS129 OR
YAGS140 OR
YAGS170 OR
YAGS141 OR
YAGS161 OR
YAGS162 OR
YAGS156 OR
YAGW440 OR
YAGS169 OR
YAGS146 OR
YCCQ685 OR
YAGS176 OR
YCCQ699 OR
YAGT268 OR
YAGU626 OR
YAGY745 OR
YAGY746 OR
YAGY900 OR
YAGY889 OR
YAGY901 OR
YAGY899 OR
YAGY961 OR
YAGY907 OR
YAGY942 OR
YAGY943 OR
YAGZ286 OR
YAGZ035 OR
YAGZ036 OR
YAGZ037 OR
YAGZ038 OR
YAGZ041 OR
YAGZ039 OR
YAGZ042 OR
YAGZ040 OR
YAHN046 OR
YAGZ040 OR
YAGZ042 OR
YAGY941 OR
YAGY962 OR
YAGY963 OR
YAGY975 OR
YAGZ193 OR
YAGZ287 OR
YAGY976 OR
YAHA089 OR
YAGZ127 OR
YAGZ358 OR
YAGZ194 OR
YAGZ195 OR
YAGZ222 OR
YAGY994 OR
YAGZ207 OR
YAGZ376 OR
YAGZ359 OR
YAGZ271 OR
YAGZ102 OR
YAGZ169 OR
YAHA010 OR
YAGZ170 OR
YAGZ288 OR
YAGZ171 OR
YAHA001 OR
YAGZ249 OR
YAGZ337 OR
YAHN047 OR
YAGZ390 OR
YAHA037 OR
YAHA081 OR
YAHA082 OR
YAHA136 OR
YAHA422 OR
YAHA513 OR
YAHA479 OR
YAHA541 OR
YAHA576 OR
YAHA634 OR
YAHA744 OR
YAHB005 OR
YAHB053 OR
YAHB054 OR
YAHB055 OR
YAHB056 OR
YAHB057 OR
YAHB120 OR
YAHN450 OR
YAHB120 OR
YAHP369 OR
YAHN450 OR
YAHB167 OR
YAHB168 OR
YAHB284 OR
YAHB645 OR
YAHB627 OR
YAHB628 OR
YAHB646 OR
YAHB610 OR
YAHC197 OR
YAHB690 OR
YAHC198 OR
YAHC199 OR
YAHC200 OR
YAHC275 OR
YAHC500 OR
YAHC266 OR
YAHC501 OR
YAHC550 OR
YAHC551 OR
YAHD041 OR
YAHC580 OR
YAHD302 OR
YAHD457 OR
YAHD042 OR
YAHD043 OR
YAHD440 OR
YAHD441 OR
YAHD442 OR
YAHD527 OR
YAHD443 OR
YAHE199 OR
YAHD527 OR
YAHD486 OR
YAHD664 OR
YAHE137 OR
YAHE200 OR
YAHE201 OR
YAHE253 OR
YAHE264 OR
YAHE265 OR
YAHE254 OR
YAHS385 OR
YAHE387 OR
YAHF028 OR
YAHM045 OR
YAHN070 OR
YAHM320 OR
YAHN140 OR
YAHN141 OR
YAHP239 OR
YAHP403 OR
YAHP463 OR
YAHP464 OR
YAHP465 OR
YAHP496 OR
YAHP706 OR
YAHP899 OR
YAHP937 OR
YAHP938 OR
YAHP951 OR
YAHQ258 OR
YAHQ525 OR
YAHQ238 OR
YAHQ259 OR
YAHQ489 OR
YAHQ490 OR
YAHQ491 OR
YAHQ492 OR
YAHR121 OR
YAHQ320 OR
YAHQ321 OR
YAHQ587 OR
YAHQ588 OR
YAHR140 OR
YAHR162 OR
YAHR141 OR
YAHR235 OR
YAHR182 OR
YAHR236 OR
YAHR278 OR
YAHR298 OR
YAHR297 OR
YAHR299 OR
YAHS933 OR
YAHS961 OR
YAHS962 OR
YAHT146 OR
YAHT147 OR
YAHT667 OR
YAHU239 OR
YAHU240 OR
YAHU428 OR
YAHT933 OR
YAHT934 OR
YAHU452 OR
YAHU453 OR
YAHU461 OR
YAHU713 OR
YAHU714 OR
YCCQ684 OR
YAGQ955 OR
YAGW485 OR
YAGW486 OR
YAFU992 OR</t>
  </si>
  <si>
    <t>PDR-14-3462</t>
  </si>
  <si>
    <t>Alex Truchot</t>
  </si>
  <si>
    <t xml:space="preserve">Copies off all investigation reports related to claim #40577872. This includes interviews with staff at the ferry at the time of the incident, interviews of witnesses, if any, and the final ruling report. </t>
  </si>
  <si>
    <t>Investigation report #40577872</t>
  </si>
  <si>
    <t>Please produce copies of all timesheets for Gail Harmon created, maintained, submitted, or otherwise existing with respect to any work done for or related to WSDOT since 2009 to present.</t>
  </si>
  <si>
    <t>PDR-14-1613</t>
  </si>
  <si>
    <t>Waid Law Office</t>
  </si>
  <si>
    <t>Jessica Creager</t>
  </si>
  <si>
    <t xml:space="preserve">Please provide copies of all titles, registrations, or licenses obtained by the Department of Transportation for the following categories of equipment owned by the Department of Transportation:
1.	Motor Graders;
2.	Wheel Loaders;
3.	Wheeled  Excavators;
4.	Street Sweepers; and
5.	Dump Trucks
manufactured by any of the following manufacturers:
1.	Caterpillar;
2.	Volvo Construction Equipment;
3.	John Deere;
4.	Elgin;
5.	Tymco
for the years 2002 through 2011, inclusive.
</t>
  </si>
  <si>
    <t>PDR-14-2325</t>
  </si>
  <si>
    <t>Womer and Associates Inc.</t>
  </si>
  <si>
    <t>Robert E. Smith</t>
  </si>
  <si>
    <t xml:space="preserve">Please provide copies of the bridge design (foundations/footings) for the following bridge:
SR 97
Mile Post -  MP290.28 to MP 209.33
Bridge number - not available
Nearest City - Omak, WA
</t>
  </si>
  <si>
    <t>Please provide copies of the bridge design (foundations/footings) for the following bridge:
SR 97
Mile Post -  MP290.28 to MP 209.33
Bridge number - not available
Nearest City - Omak, WA</t>
  </si>
  <si>
    <t>PDR-14-2088</t>
  </si>
  <si>
    <t xml:space="preserve">please provide Limited Access maps for SR-5 near Carpenter Rd NE. This is in Lacey, WA </t>
  </si>
  <si>
    <t>PDR-15-1281</t>
  </si>
  <si>
    <t>Ann Thoeny</t>
  </si>
  <si>
    <t xml:space="preserve">Please provide me with copies of all video recordings from traffic cameras located at SR525 and Chennault Beach Rd in Mukilteo, Snohomish County, WA from February 11, 2017 between 10:15 and 10:30 am.  
I am an attorney representing clients involved in an accident at that location and date.  The vehicles involved are a 2004 Chevrolet Silverado pickup, a 2006 Ford pickup truck and a 2006 Dodge Charger.  The Silverado rear-ended the Ford pickup at the traffic light. The police report states the time was 10:22, but as this may not be exact, please provide all video of the intersection for 10:15 am to 10:30 am.  
</t>
  </si>
  <si>
    <t xml:space="preserve">Please provide me with copies of all video recordings from traffic cameras located at SR525 and Chennault Beach Rd in Mukilteo, Snohomish County, WA from February 11, 2017 between 10:15 and 10:30 am. </t>
  </si>
  <si>
    <t xml:space="preserve">Please provide the information for the SE Fourth Plain Boulevard / SE 121st Avenue intersection to inform a traffic study we are preparing:
Ã¯Æ’Ëœ  The most recent as-built/record drawings for 
o   Signal equipment
o   Signing &amp; striping
o   Civil improvements
Ã¯Æ’Ëœ  The current (or planned future) signal plans, including 
o   Timing plans
o   Phase assignments
o   Phase sequences
o   Coordination plans
o   Time-of-day plans
o   Cycle lengths
Please provide the requested information as electronic files (Excel and/or Acrobat format).  We typically receive this information from Bill Gilchrist.
</t>
  </si>
  <si>
    <t>Please provide the information for the SE Fourth Plain Boulevard / SE 121st Avenue intersection to inform a traffic study we are preparing:</t>
  </si>
  <si>
    <t>PDR-14-1384</t>
  </si>
  <si>
    <t xml:space="preserve">please provide the RW/LA Maps for SR507 at MP 28.06 near Mosman Ave in Yelm? This would be in the SW Ã‚Â¼ of Section 19, Township 17N, Range 2E. Image below. Please let me know if you need any additional info. </t>
  </si>
  <si>
    <t>PDR-15-1851</t>
  </si>
  <si>
    <t xml:space="preserve">Please provide the undersigned with copies of all documents meeting the following criteria:
1.	Terry Benton's June 25, 2012 email request to which David J. Bushnell, PE was responding in the attached June 27, 2012 memo from David J. Bushnell, PE to Michael Villnave, PE;
2.	Section 1-09.11(2) claims, and related communications including email, in which the contractor asserted that Section 1-08.9 is an invalid, unlawful, or unenforceable penalty;
3.	Pleadings in all lawsuits and arbitrations in which WSDOT was a party and the contractor asserted that Section 1-08.9 or WSDOT's assessment of liquidated damages was invalid, unlawful, or an unenforceable (in whole or part) penalty;
4.	Communications, including email and internal memoranda, relating to remission or reduction of liquidated damages by WSDOT for any reason; and
5.	All documents relating to WSDOT's decision not to assess liquidated damages even though the contractor finished after the contract completion date as modified  by change orders.
</t>
  </si>
  <si>
    <t>PDR-14-1206</t>
  </si>
  <si>
    <t>Edward Wilmott</t>
  </si>
  <si>
    <t>Please send me the R.O.W. plan for the 18th St crossing</t>
  </si>
  <si>
    <t>PDR-14-1763</t>
  </si>
  <si>
    <t>Dan Kuperberg</t>
  </si>
  <si>
    <t>Please supply the dates that SR20 was closed to traffic at Nehalem and the closing date for SR20 from Twisp to Okanogan</t>
  </si>
  <si>
    <t>PDR-15-2401</t>
  </si>
  <si>
    <t>Valerie Chandler</t>
  </si>
  <si>
    <t>a history of officer reported crashes that occurred at the intersection of Plum St and 4th Ave in the City of Olympia for the date of 09/02/2016.</t>
  </si>
  <si>
    <t>Plum St @ 4th Ave in the City of Olympia</t>
  </si>
  <si>
    <t>Curtis Blanding</t>
  </si>
  <si>
    <t xml:space="preserve">1. Purchase order number. If purchase orders are not used a comparable substitute is acceptable, i.e., invoice, encumbrance, or check number
2. Purchase date
3. Line item details (Detailed description of the purchase)
4. Line item quantity
5. Line item price
6. Vendor ID number, name, and address
</t>
  </si>
  <si>
    <t>PO info</t>
  </si>
  <si>
    <t>Public &amp; Private Sector Solutions, LLC.</t>
  </si>
  <si>
    <t>Andrew Leigh</t>
  </si>
  <si>
    <t>All purchase orders and quotes for WashingtonÃ¢â‚¬â„¢s Department of Transportation purchases of PCs/Laptops/Tablets within the past 30 days.</t>
  </si>
  <si>
    <t xml:space="preserve">PO of PC's/Laptops/Tablets </t>
  </si>
  <si>
    <t>KCPQ TV</t>
  </si>
  <si>
    <t>Records related to the investigation of the Amtrak passenger train derailment</t>
  </si>
  <si>
    <t>Caroline Kresser</t>
  </si>
  <si>
    <t xml:space="preserve">We are requesting the following, which can be sent separately as they are completed:
1. Any and all safety research studies related to the Amtrak 501 line through the Point Defiance bypass in Pierce County.
2. Requirements for testing along that route area, and a record of testings that took place in 2017.
3. Any and all bridge maintenance inspections for the trestle above I-5 from the 2015, 2016, 2017.
</t>
  </si>
  <si>
    <t>Point Defiance bypass Safety research studies, Requirements for testing, All bridge maintenance inspections</t>
  </si>
  <si>
    <t xml:space="preserve">Esmeralda Alcazar </t>
  </si>
  <si>
    <t xml:space="preserve">A copy of the Police Accident Report. </t>
  </si>
  <si>
    <t xml:space="preserve">Police Accident Report </t>
  </si>
  <si>
    <t>PDR-14-0743</t>
  </si>
  <si>
    <t>Copies of WSDOT policies for snow &amp; ice removal on the ferry waiting area, lanes &amp; ramps, policies for maintenance of the ferry vehicle loading areas for the time period of December 1, 2013 to February 28, 2014.</t>
  </si>
  <si>
    <t>PDR-14-2244</t>
  </si>
  <si>
    <t>Ash Business Services</t>
  </si>
  <si>
    <t>Denial Exemption(s) - 42.56.230(3): 42.56.230(4): 42.56.250(3)
Denial Exemption(s) - 42.56.250(3): 42.56.230(3): 42.56.070: 42 USC Sec. 12112(d)(4)(C): 29 CFR Subsection 1630.14 (c)(1): 42.56.360(2): 70.02.005</t>
  </si>
  <si>
    <t>Employee Medical Information, Confidential Dependent Information</t>
  </si>
  <si>
    <t>Karen Ash</t>
  </si>
  <si>
    <t>Complete copy of any and all documents and records pertaining to the employment and earnings of said plaintiff, Denise Heay, including, but not limited to: unemployment applications, application for benefits, weekly certification for benefits, benefit payment records, work search records and/or termination of employment information.</t>
  </si>
  <si>
    <t>Employment Information</t>
  </si>
  <si>
    <t>PDR-14-0375</t>
  </si>
  <si>
    <t>William J. Crittenden</t>
  </si>
  <si>
    <t xml:space="preserve">(1) Your agencyÃ¢â‚¬â„¢s current policies, if any, regarding (i) the titles or subject lines in email messages, and (ii) organizing, filing, and/or archiving email messages.
(2) An electronic image of the email client program(s) of (i) WSDOT Ferries Division Assistant Secretary David Moseley, (ii) SW Regional Maintenance Officer Chad Hancock, and (iii) Director of GovÃ¢â‚¬â„¢t Relations Dillon Auyoung, showing each userÃ¢â‚¬â„¢s email Inbox and the number of emails in that Inbox.
</t>
  </si>
  <si>
    <t>Policies and Email</t>
  </si>
  <si>
    <t>PDR-14-0444</t>
  </si>
  <si>
    <t>Teresa Strong</t>
  </si>
  <si>
    <t>Policy and Procedures for the traffic control personnel, for the Anacortes Ferry Terminal</t>
  </si>
  <si>
    <t>Policies and Procedures</t>
  </si>
  <si>
    <t>PDR-14-2204</t>
  </si>
  <si>
    <t>1. The full policy manuals (not excerpts) which provide direction on the granting or denying credit
requests.
2. Any reports showing the number of credit requests over a given time period
3. All emails with term Ã¢â‚¬Å“ One Time Toll ForgivenessÃ¢â‚¬ï¿½ or Ã¢â‚¬Å“SR-167Ã¢â‚¬ï¿½</t>
  </si>
  <si>
    <t xml:space="preserve">Policy Manual on the granting or denying credit, reports showing credit requests and all e-mails with the term "one time toll forgiveness. </t>
  </si>
  <si>
    <t>Cosmopolitan Marine Engineering</t>
  </si>
  <si>
    <t>Bill Fox</t>
  </si>
  <si>
    <t>technical specification section from the Pontoon Project contract documents that cover excavation, handling and disposal of the aquatic sediments excavated from the entrance channel
(the City of Aberdeen will be constructing a new outfall into the Aberdeen Reach of the Chehalis River just east of your site, probably to occur in 2015.  At present I am completing the 90% construction contract documents submittal for that project.  I want to make sure our sediment handling procedures for the outfall construction are consistent with the pontoon project)</t>
  </si>
  <si>
    <t>Pontoon Project documents</t>
  </si>
  <si>
    <t>PDR-14-1245</t>
  </si>
  <si>
    <t xml:space="preserve">Construction drawings and plans related to the coffer dam at the Port Angeles Graving Dock Site. 
</t>
  </si>
  <si>
    <t>Port Angeles Graving Dock Site</t>
  </si>
  <si>
    <t>Cynthia Flood</t>
  </si>
  <si>
    <t>Port of Tacoma Road in Section 11, T 20 N, R 3 E (north side of I-5).  It looks like I need Sheets 10 of 12 and 11 of 12 of the plan set Ã¢â‚¬Å“I-5  Puyallup River Bridge Vicinity to 54th Ave. E.Ã¢â‚¬ï¿½ with an approval date of 2002-08-30.</t>
  </si>
  <si>
    <t xml:space="preserve">Preliminary and final Right of Way Plan sheets, memos, documents, meeting notes, telephone records and e-mails that discuss or show permanent or temporary right of way acquisition or construction easements that could affect the upland or water area property of the Portage Bayshore Condominium  where I own slip B-33.
The time frame of this request is intended cover planning and design to date for the current 520 reconstruction project.
</t>
  </si>
  <si>
    <t>Portage Bay Condo ROW records, etc.</t>
  </si>
  <si>
    <t xml:space="preserve">full and complete list of all current WSF employee positions, including management, dock workers, deckhands, engineers, mates and masters, maintenance, mechanical, drivers, etc, filled and vacant, contract and salaried. The request includes salary and/or hourly pay rate information. </t>
  </si>
  <si>
    <t>Position information</t>
  </si>
  <si>
    <t>PDR-15-1363</t>
  </si>
  <si>
    <t>Trent Rickman</t>
  </si>
  <si>
    <t>I would like to obtain copies of all of the current CPDÃ¢â‚¬â„¢s and CQÃ¢â‚¬â„¢s for all of the Transportation Technical Engineers who currently work in WSDOT HQ. There are currently 42 Transportation Technical Engineer positions listed in the SENIORITY REPORT - HEADQUARTERS - JANUARY 2015. Please provide all of the current CPD's and CQ's for all 42 of these Transportation Technical Engineer positions by emailing them to me in Adobe Acrobat PDF format.</t>
  </si>
  <si>
    <t>Positions Descriptions and CQ's for HQ TTE</t>
  </si>
  <si>
    <t>PDR-15-0968</t>
  </si>
  <si>
    <t xml:space="preserve">Please provide all materials of every kind held by or on behalf of your two agencies which document major, last-minute reengineering for post-tension usage either informally or through every statutory disclosure obligation, whichever is most convenient, respectively, for WSDOT and for the district.  
If this matter has been discussed with Professor John Stanton, with any Independent Review Team member or with any other outside consultant, any and all such communications are requested as well, along with a log of any and all contacts with IRT members since their IRT services concluded
</t>
  </si>
  <si>
    <t xml:space="preserve">Post-tensioning project for I-90 floating bridge </t>
  </si>
  <si>
    <t>Kimberly Diehl</t>
  </si>
  <si>
    <t>All records regarding when you were notified of the pot hole. It's the I5 North On-Ramp - at Mercer St.</t>
  </si>
  <si>
    <t>Pot Hole on I5 North On-Ramp - Mercer St.</t>
  </si>
  <si>
    <t xml:space="preserve">Sudhindra  </t>
  </si>
  <si>
    <t xml:space="preserve">I would like to have the following details about pothole and repair work in Seattle on the Ramp to Interstate 5 North from Mercer Street.
1. First Information the DOT received about this Pothole. It will   be great to have the First Information Report.
2. When the Work Order was issued to fix this.
3. When the Actual work was completed.
</t>
  </si>
  <si>
    <t>Pothole and repair work Interstate 5 North from Mercer Street</t>
  </si>
  <si>
    <t>Sydney Reisbick</t>
  </si>
  <si>
    <t xml:space="preserve">I understand from a friend that, on the average:
You currently only have funds to mend pot holes and not to resurface.
That resurfacing costs about $10,000.00 per mile.
That if leaking pot holes affect a road bed it is over $1,000,000.00 per mile to repair the road bed.
I need an official average cost (range of costs) for these repairs, or at least confirmation of these figures if true.
</t>
  </si>
  <si>
    <t xml:space="preserve">Pothole repair costs </t>
  </si>
  <si>
    <t>PDR-14-2236</t>
  </si>
  <si>
    <t>Hercules Painting</t>
  </si>
  <si>
    <t>Nicholas Semanderes</t>
  </si>
  <si>
    <t xml:space="preserve">Pre-Bid Documents related to C8727: SR 99/560 George Washington Memorial Bridge Painting Stage 1:
Pre-Bid Surface Area Take-off Estimate(s)
Pre-Bid Cost Estimate(s) for the following items:
              Cleaning and Painting - BR. NO. 99/560
              Containment of Abrasives
</t>
  </si>
  <si>
    <t>Pre-Bid Documents related to C8727: SR 99/560 George Washington Memorial Bridge Painting Stage 1</t>
  </si>
  <si>
    <t>Jerry Arnold</t>
  </si>
  <si>
    <t xml:space="preserve">I'd like to request the following information about the following meeting:
The meeting was held May 13 , 2014 and it was located in the meeting room at the local DOT office. The title for the meeting was "Pre-Construction Conference, Franchise 6619R Amendment # 3". 
1. PUD Franchise 6619R Amendment #3 and explanation of renewal conditions and mitigation plan, plus all appendices.
2. May 13, 2014 Preconstruction meeting minutes
3. List of attendees
4. Notification of Preconstruction Meeting held on May 13, 2014.  I want to see who was invited to the meeting, and who the invitation was from.
</t>
  </si>
  <si>
    <t>Pre-construction Conference</t>
  </si>
  <si>
    <t>PDR-14-2404</t>
  </si>
  <si>
    <t>Preliminary images and/or data from the aerial lidar survey of the Oso landslide conducted on Monday, March 24.</t>
  </si>
  <si>
    <t>PDR-14-0824</t>
  </si>
  <si>
    <t>Flatiron West, Inc</t>
  </si>
  <si>
    <t>Jannette Carter</t>
  </si>
  <si>
    <t>copy of the prequalification inquiry form for Flatiron West, Inc. that was completed and submitted by Geoffrey Wright, Resident Engineer, Department of Transportation (Caltrans) for the
Route 101 Willits Bypass Contract 01-262004 located in Willits, California.</t>
  </si>
  <si>
    <t>Pre-qualification inquiry</t>
  </si>
  <si>
    <t>Katie Snodgrass</t>
  </si>
  <si>
    <t>I would like to request all prequalification inquiry letters used to evaluate RognlinÃ¢â‚¬â„¢s, Inc. for the 2017 Prequalification renewal to my attention. Our prequalification # is 706350.</t>
  </si>
  <si>
    <t>Prequalification inquiry letters used to evaluate Rognlin's, Inc. for the 2017 Prequalification renewal.</t>
  </si>
  <si>
    <t>Each Division/office/Dept's press release index</t>
  </si>
  <si>
    <t>Press release index</t>
  </si>
  <si>
    <t>PDR-14-1673</t>
  </si>
  <si>
    <t xml:space="preserve">Dear Awarding Agency:
The Department of Labor and Industries (L&amp;I) has received a complaint against the above-listed firm regarding possible violations of the Washington State Prevailing Wage Act (RCW 39.12), for work performed on the E Fork Lewis River Bridge to Todd Road Vicinity project for Washington State Department of Transportation (WSDOT). Please notify L&amp;I as to correct
contact person at your agency regarding this matter, along with their address, phone number, facsimile number, and e-mail address.
Additionally, in order to verify compliance with RCW 39.12, the department is requesting that your agency provide L&amp;I with the following information:
Ã¢â‚¬Â¢ Photocopy of Request to Sub-contract with alleged violator, if used;
Ã¢â‚¬Â¢ Photocopy of the prime contractorÃ¢â‚¬â„¢s Performance Bond;
Ã¢â‚¬Â¢ Amount of retainage being held on this project;
Ã¢â‚¬Â¢ Liens filed against the bond or retainage including the amount(s) and who it was filed by;
Ã¢â‚¬Â¢ Photocopies of any information your agency may have kept regarding the number/names of workers and days and/or hours of work by this firm on the above-stated project (i.e., project manager/inspector daily/weekly logs, manpower reports, etc.);
Ã¢â‚¬Â¢ The date the project was completed (if the job is substantially completed);
Ã¢â‚¬Â¢ The acceptance date of the project or the anticipated acceptance date if that has not yet officially taken place. (Ã¢â‚¬Å“AcceptanceÃ¢â‚¬ï¿½ has been defined as the date the contracting agency. has deemed that all work has been successfully performed and officially proclaims that no more work needs to be done by any contractor on the project.);
Ã¢â‚¬Â¢ Manner of acceptance and documentation of such (if acceptance has taken place). (Ã¢â‚¬Å“MannerÃ¢â‚¬ï¿½ is generally defined as the means in which the notification of Ã¢â‚¬Å“acceptanceÃ¢â‚¬ï¿½ has taken place such as in minutes of a meeting, or through a letter of notification.)
Please send this requested information within ten days of receipt of this letter, to the address listed on the letterhead. If any of the information requested by L&amp;I is not available, please state
such in your response. Also, all documents may be placed upon DVDs and delivered at a fraction of the cost and space. Please do not transfer sensitive information i.e. payroll documents
containing SSNs through our email system.
</t>
  </si>
  <si>
    <t xml:space="preserve">Prevailing Wage Complaint filed against: 
C R Contracting LLC
Complaint Notification Letter to Prime &amp; Sub-contractor 
cc. Granite Construction Inc. </t>
  </si>
  <si>
    <t>PDR-14-1849</t>
  </si>
  <si>
    <t xml:space="preserve">Prevailing Wage Compliant filed against: 
Heckman Recycling Inc. </t>
  </si>
  <si>
    <t>PDR-14-1936</t>
  </si>
  <si>
    <t>Buck Allen</t>
  </si>
  <si>
    <t xml:space="preserve">I am requesting the price and technical proposals from one of the shortlisted firms on WSDOT Contract C9170, Wildcat Creek Bridge - Replace Bridge.  The three shortlisted firms for the project are Hamilton Construction Co, Graham Contracting Ltd., and Max J. Kuney Company and I am requesting the price and technical proposals for Graham Contracting Ltd.   </t>
  </si>
  <si>
    <t xml:space="preserve">price and technical proposals from one of the shortlisted firms on WSDOT Contract C9170, Wildcat Creek Bridge - Replace Bridge.  </t>
  </si>
  <si>
    <t>City of Sunnyside</t>
  </si>
  <si>
    <t>John Millan</t>
  </si>
  <si>
    <t>Primary State Highway 3 info, immediately west of parcel number 22515. Information on Rohman Street in Sunnyside. It is the road NE of parcel number 33004, the road that intersects with Lappin Ave.</t>
  </si>
  <si>
    <t>Primary State Highway 3 info</t>
  </si>
  <si>
    <t>PDR-15-1555</t>
  </si>
  <si>
    <t>I am looking for R/W plans for PSH #3, all that portion of the highway lying in sections 35/36 in T7N R35E and in sections 1/2 in T6N R35E, W.M.
I have several sheets from both 1925 and 1939, but believe what I have is incomplete. I have several records of survey showing conflicting data. I am especially interested in plans showing the relationship of the R/W to the section lines, and plans showing bearing information for the highway centerline.</t>
  </si>
  <si>
    <t>Primary State Highway No. 3</t>
  </si>
  <si>
    <t>Greg Flowers</t>
  </si>
  <si>
    <t>Primary State Highway No. 3, College Place to State line with the approval date of September 12th, 1939.
Particularly that portion located in the SW 1/4 of Section 36, T. 7N, R. 35E, W.M.</t>
  </si>
  <si>
    <t>Primary State Highway No. 3 right of way plan</t>
  </si>
  <si>
    <t>PDR-15-2210</t>
  </si>
  <si>
    <t>Primary State Hwy No. 2 East Wenatchee to Rocky Reach in Section 27-23-20</t>
  </si>
  <si>
    <t>PDR-15-2595</t>
  </si>
  <si>
    <t>Prime Contract between WSDOT and Ram Construction on WSDOT  Project # 8436 Padden Creek Fish Barrier Removal.  Montlhly Pay estimates and correspondance between Project Engineer's office, and Ram Construction.  Copies of all Certified Payroll with Ironworker Classification.</t>
  </si>
  <si>
    <t>Prime Contract between WSDOT and Ram Construction</t>
  </si>
  <si>
    <t>PDR-14-1985</t>
  </si>
  <si>
    <t>documents, photos, diagrams, videos and other material related to PDRs 14-0276 and 14-0368</t>
  </si>
  <si>
    <t>Prior PDR Records: 14-0276 and 14-0368</t>
  </si>
  <si>
    <t>PDR-14-1213</t>
  </si>
  <si>
    <t>Any and all documents, records, and/or information that provides and/or identifies the Washington State Department of Transportation priority array the following location was on August 12, 2016:
Within 300 feet in both directions from Mile Post 314.8 on SR 12 in the City of Walla Walla, Walla Walla County, Washington.</t>
  </si>
  <si>
    <t>Priority array documents for August 12, 2016 within 300 feet in both directions from MP 314.8 on SR 12 in the city of Walla Walla</t>
  </si>
  <si>
    <t xml:space="preserve">Any records relating to problems with the anchor cables on the new SR520 Bridge.
Clarified on 3/1/2017:
for records which relate to replacing the anchor cables on the new SR 520 Bridge, which by our records discussions appear to have begun in  summer/fall 2015. These records could encompass Inspector reports, weekly reports, letters, emails, photos and video of underwater inspections.
</t>
  </si>
  <si>
    <t>problems with the anchor cables on the new SR520 Bridge</t>
  </si>
  <si>
    <t>Aaron S. Beeson</t>
  </si>
  <si>
    <t xml:space="preserve">all documentation that supports the SR 520 Bridge project funding. Specifically i am looking for documentation that shows that the proceeds from the following bond offering by WA State went to pay for the SR 520 Bridge Project: 
STATE OF WASHINGTON MOTOR VEHICLE FUEL TAX GENERAL OBLIGATION BONDS (SR 520 CORRIDOR PROGRAM - TOLL REVENUE), SERIES 2012C (WA)
This could include information in Financial reports, payments made to contractors, etc 
</t>
  </si>
  <si>
    <t>Proceeds of bond offering for SR 520 Bridge Project</t>
  </si>
  <si>
    <t>Jami Boutwell</t>
  </si>
  <si>
    <t>Procurement documents from the I-5/NB MLK Jr. Way to NE Ravenna Br - Pavement Repair &amp; More Design-Build Project:
     * SOQ's from all Submitters
     * SOQ Evaluation/Scoring forms, including evaluator comments and final scoring results
     * SOQ Evaluation Manual
     * Proposals from all Proposers
     * Proposal Evaluation/Scoring Forms, including evaluator comments and final scoring results
     * Proposal Evaluation Manual</t>
  </si>
  <si>
    <t>Procurement documents from the I-5/NB MLK Jr. Way to NE Ravenna Br - Pavement Repair &amp; More Design-Build Project</t>
  </si>
  <si>
    <t>Procurement documents from the SR 519/I-90 Intermodal Access-I/C Improvements Phase 2 Design-Build Project, including the following documents:
     * SOQ's from all Submitters
     * SOQ Evaluation/Scoring forms, including evaluator comments and final scoring results
     * SOQ Evaluation Manual
     * Proposals from all Proposers
     * Proposal Evaluation/Scoring Forms, including evaluator comments and final scoring results
     * Proposal Evaluation Manual</t>
  </si>
  <si>
    <t>Procurement documents from the SR 519/I-90 Intermodal Access I/C Improvements Phase 2 Design Build</t>
  </si>
  <si>
    <t>Ruth Medeiros</t>
  </si>
  <si>
    <t xml:space="preserve">Records/logs of requests and the locations where product was put on the roadway on November 29, 2014 near northbound Interstate 5 (and 405) in the Southcenter area.  </t>
  </si>
  <si>
    <t xml:space="preserve">Product on the roadway  November 29, 2014 near northbound Interstate 5 (and 405) </t>
  </si>
  <si>
    <t>PDR-15-0351</t>
  </si>
  <si>
    <t xml:space="preserve">I am requesting license plate reader data from 4/1/2013 through 12/31/2015 for Production Transport with the following USDOT number: USDOT 0545563
In addition, Please provide LPR dta for the license plates found on the attached Excel spreadsheet for the same time period.
UP56108
UP73854
UP56043
UP56044
UP56041
VP29751
VP29752
UP72275
UP62723
UP63239
UP74572
UP58919
WP17561
UP58920
VP71183
UP55957
UP56105
UP56106
UP46645
UP73853
VP40144
VP68023
VP68022
VP79849
VP79897
VP79898
VP81497
VP81458
VP90642
WP04274
WP04273
WP04275
WP05398
WP01835
WP01794
WP15118
WP46301
WP46302
WP46309
YAGG463
YAGG464
VP88520
WP68639
WP21484
UP74169
VP00681
VP83217
VP87302
VP93384
VP93385
VP96529
WP06194
WP08378
WP9380 
WP09380
WP9331 
WP09331
WP12957
WP13255
WP20858
WP43853
WP43838
WP63136
WP63126
WP63127
WP74733
UP58921
</t>
  </si>
  <si>
    <t>Production Transport USDOT 0545563</t>
  </si>
  <si>
    <t>I request to be provided a copy of the Professional Engineer certification of review, including the statement of the reviewing engineers scope of review, for each of the design deviations processed by WSDOT for the following projects;
Ã¢â‚¬Â¢	Thurston County, Littlerock Road SW/93rd Ave. I/S, STPH-C348(001)
Ã¢â‚¬Â¢	Longview, Ocean Beach Hwy and Nichols Ave, STPH-0005(164)
Ã¢â‚¬Â¢	Ellensburg, Park Trail Undercrossing of I-90, STPE-0380(006)
Ã¢â‚¬Â¢	City of Chelan, Woodin Avenue Bridge, STPUS-HLP-7014(001)
Ã¢â‚¬Â¢	Bellingham, Haxton Way Ped/Bike Safety, HLP-PB06(017)
Ã¢â‚¬Â¢	Republic, County Rail Trail Curlew Lake Section, PDR 17-304C
Ã¢â‚¬Â¢	Spokane, Monroe Street -  Francis to Greta, STPUL-3891(009)</t>
  </si>
  <si>
    <t>Professional Engineer certification of review, including the statement of the reviewing engineers scope of review, for each of the design deviations processed by WSDOT</t>
  </si>
  <si>
    <t xml:space="preserve">Financial Account Information, Social Security Number, Tax Identification Numbers
</t>
  </si>
  <si>
    <t xml:space="preserve">1. The most recent update of WSDOTÃ¢â‚¬â„¢s progress payment spreadsheet, which shows its monthly payments to Seattle Tunnel Partners, as well as tax and retainage. WSDOT has released earlier versions of the running spreadsheet.
2. All correspondence and billings directly related to the May 2015 progress payments, including reports by STP showing work completed, as well as any acceptances, revisions or rejections by WSDOT. 
3. The Highway 99 tunnel projectÃ¢â‚¬â„¢s most recent risk register list, which is written in the form of a spreadsheet. WSDOT released an earlier version to us in spring 2014.
</t>
  </si>
  <si>
    <t>Progress payment spreadsheet &amp; Risk register list</t>
  </si>
  <si>
    <t>PDR-15-1985</t>
  </si>
  <si>
    <t xml:space="preserve">1.	The most recent chart showing progress payments from WSDOT to Seattle Tunnel Partners, including the monthly payments for the life of the project as well as the most recent payment (July or August 2014).
2.	All amendments to the progress payment schedule from WSDOT to STP. Through other reporting, I am aware that some dollars are deducted due to the lack of TBM progress, while others are advanced for north-portal work that is proceeding rapidly. I wish to see those changes, as memorialized by agreement between the state and contractors.
3.	All financial reports, budgets and cash-flow statements published in 2014 for the Alaskan Way Viaduct Replacement Program.
</t>
  </si>
  <si>
    <t>progress payments &amp; amendments to them from WSDOT to STP,all financial reports published in 2014 for the AWV Replacement Program.</t>
  </si>
  <si>
    <t>PDR-14-2580</t>
  </si>
  <si>
    <t xml:space="preserve">1.	An updated spreadsheet for all progress payments made from WSDOT to Seattle Tunnel Partners, as of June 30, 2016 or the most recent month paid.
2.	The budget or current forecast for progress payments to be made between now and the completion of the Highway 99 tunnel.
3.	All correspondence during 2016 in which WSDOT discusses progress payments with Seattle Tunnel Partners.
4.	The most recent risk register for the Highway 99 tunnel project.
5.	The most recent master list of STP claims, the amount requested, and their status Ã¢â‚¬â€œ pending, approved, denied, appealed.
</t>
  </si>
  <si>
    <t>Progress payments &amp; Change orders for SR 99 Tunnel project</t>
  </si>
  <si>
    <t>fresh version of document showing progress payments to date (to STP for the Bored Tunnel)</t>
  </si>
  <si>
    <t>Progress Payments (to STP for bored tunnel)</t>
  </si>
  <si>
    <t>PDR-14-0144</t>
  </si>
  <si>
    <t xml:space="preserve">Prime Contract between WSDOT and Mid Mountain Contractors on Project #BH-STPF-0099 (102)
Montlhly Pay estimates and correspondance between Project Engineer's office  and MidMountain for the duration of the project. Change Orders, Liquidated Damage Charges, Project Schedules for the entire project.
</t>
  </si>
  <si>
    <t>Project #BH-STPF-0099(102)</t>
  </si>
  <si>
    <t>PDR-14-1986</t>
  </si>
  <si>
    <t xml:space="preserve">Who was awarded these projects?
SC Region Precast Barrier Type 2 Connection Pins RFQ #SCR401139R that bid 3/3/15
SC Region Hot Mix Asphalt (HMA) RFQ #SCR401141R that bid 3/3/15
SC Region Hot Mix Asphalt (HMA) RFQ #SCR401140R that bid 3/3/15
</t>
  </si>
  <si>
    <t>Project award info</t>
  </si>
  <si>
    <t>PDR-15-0782</t>
  </si>
  <si>
    <t xml:space="preserve">Can you tell me who was awarded these projects?
*Sign Fabrication for WSDOT Southwest Region #SWR448401 that bid 6/5/14
*Asphalt Products - US 97 and SR 14 Right-Turn Lane Vision Project #SWR06032014 that bid 6/12/14
*Asphalt Products-US 97 SR 14 Right-Turn Lane Project #27951 that bid 7/7/14
*Asphalt Products-Area 4 (2014) Project #27014 that bid 7/16/14
</t>
  </si>
  <si>
    <t>Project Awards</t>
  </si>
  <si>
    <t>PDR-14-2134</t>
  </si>
  <si>
    <t xml:space="preserve">Can you tell me who was awarded these projects?
*Sign Fabrication for WSDOT Southwest Region #SWR448401 that bid 6/5/14
*Asphalt Products - US 97 and SR 14 Right-Turn Lane Vision Project #SWR06032014 that bid 6/12/14
Thank you!
</t>
  </si>
  <si>
    <t>Project Contract Award</t>
  </si>
  <si>
    <t>PDR-14-1748</t>
  </si>
  <si>
    <t>(1) Total completed project costs (including construction and soft costs) for the three SR-520 freeway lids on the east side of Lake Washington. 
(2) In addition, the the projected total costs and sizes (in acres or square feet) for the two freeway lids planned on the west side of Lake Washington in Seattle.</t>
  </si>
  <si>
    <t>Project costs for SR 520 freeway lids</t>
  </si>
  <si>
    <t>Karen Sullivan</t>
  </si>
  <si>
    <t>Project File regarding any permit(s) issued by the Washington Department of Transportation for the US Navy to use public roads on the Olympic Peninsula, for the purpose of conducting electronic warfare testing and training.  The Navy will be (or may already be) driving utility trucks and MRAPs carrying camper-sized mobile emitters for the purpose of sending electromagnetic signals to Navy jets, which according to a Navy spokesperson are to respond with Ã¢â‚¬Å“simulated harm shootsÃ¢â‚¬ï¿½ of directed energy from their arsenal of electronic attack weapons. Naval Air Station Whidbey Island also has, for testing and training purposes, at least one flatbed trailer-sized mobile Joint Threat Emitter, but has not provided information to the public on intent for its use.  The attached files, received via FOIA from the Forest Service, indicate that the Navy intends to use, or has already been using, public roads on the Olympic Peninsula for this purpose, including roads in populated areas. According to Navy statements at public meetings, operators of these devices are contractors, not Navy personnel. Anecdotal evidence suggests that a Navy mobile emitter was parked at Point Hudson, a heavily populated campground and marina in Port Townsend, sometime in 2011 or 2012.
Specifically, please note in the attached files the third paragraph in the NavyÃ¢â‚¬â„¢s email to the Forest Service, and the map of page 5 of the temporary Special Use Permit issued by the Forest Service.
No information has been provided by the Navy to the public on the nature, level or intensity of the electromagnetic signals to be issued from emitters except to say that they are harmless because they will be used only on forest roads, surrounded by a 101-foot perimeter marked with radiation hazard warnings, and that exposure beyond fifteen minutes is harmful.  Nor has any information been provided to the public on potential hazards to living tissue that may be exposed to simulated harm shoots from the jets, because no information on what constitutes a simulated harm shoot is available.  If these mobile emitters are driven on public roads or parked in heavily populated areas, it is likely that human beings and wildlife will be unknowingly exposed to an unknown amount of electromagnetic radiation. 
Therefore, I am requesting any records that document the issuance of this permit, if one exists. This includes emails, applications, supporting information, and documentation of phone conversations between the Navy and the WADOT, and among WADOT employees regarding this topic</t>
  </si>
  <si>
    <t>PDR-15-0518</t>
  </si>
  <si>
    <t>Tim Silsbee</t>
  </si>
  <si>
    <t xml:space="preserve">copies of certified payroll records including the hourly rate of usual benefits for work performed by Vigor Marine  from  1/2/2012-4/18/2014 on the New 144-Auto Ferry project. Include any applicable 4 10 agreements and information for all off-site fabrication work as well as all on-site work. </t>
  </si>
  <si>
    <t>Project information</t>
  </si>
  <si>
    <t>PDR-14-1362</t>
  </si>
  <si>
    <t>Nancy Ligon</t>
  </si>
  <si>
    <t xml:space="preserve">I am requesting a copy of the final, signed memoranda of agreement regarding treaty fishing mitigation at the site of the proposed new Mukilteo multimodal facility as listed below:
The Memorandum of Agreement for the Mukilteo Multimodal Project between Washington State Department of Transportation Ferries Division (operating as Washington State Ferries), The Tulalip Tribe, and The Federal Transit Authority. 
The Memorandum of Agreement for the Mukilteo Multimodal Project between Washington State Department of Transportation Ferries Division (operating as Washington State Ferries), The Lummi Tribe, and  The Federal Transit Authority.
The Memorandum of Agreement for the Mukilteo Multimodal Project between Washington State Department of Transportation Ferries Division (operating as Washington State Ferries), The Swinomish Tribe, and The Federal Transit Authority.
The Memorandum of Agreement for the Mukilteo Multimodal Project between Washington State Department of Transportation Ferries Division (operating as Washington State Ferries), The Suquamish Tribe and The Federal Transit Authority.
</t>
  </si>
  <si>
    <t>Project Information</t>
  </si>
  <si>
    <t>PDR-14-2811</t>
  </si>
  <si>
    <t xml:space="preserve">I am writing to see if a project map that shows the planned improvements and proposed right of way acquisition is available for the following Southwest Region projects listed in the 2016-2019 STIP: 
Ã¢â‚¬Â¢         401418A               SR 14/Wind River Rd - Intersection Improvements
Ã¢â‚¬Â¢       0508(010)            SR 508/S Fork Newaukum River Bridge Replacement
I reviewed the DOT website but could not find such a document. If such a project map/design is available, can you please send me a copy? If there is a better person to contact for this information please let me know. Thank you for your time and assistance.
</t>
  </si>
  <si>
    <t>Project Information Request</t>
  </si>
  <si>
    <t xml:space="preserve">I am writing to get information regarding project 0508(010): SR 508/S Fork Newaukum River Bridge Replacement. I am hoping to find out what the current status of the project is as well as see what the schedule looks like moving forward. 
Are there any anticipated dates for when right of way acquisition and construction will begin? Also, are there any project maps, layouts, designs available that show the planned improvements and proposed right of way acquisition? If so, can copies please be sent to me? If maps are not available, do you know when they will be produced? </t>
  </si>
  <si>
    <t>Project Information Request / Bridge 0508/(010)</t>
  </si>
  <si>
    <t>PDR-15-2989</t>
  </si>
  <si>
    <t>Momoko Tamaoki</t>
  </si>
  <si>
    <t xml:space="preserve">project management plan and financial plan </t>
  </si>
  <si>
    <t>PDR-14-2790</t>
  </si>
  <si>
    <t>Clarification</t>
  </si>
  <si>
    <t>All executed Change Order documents including attachements related to Project 8895 Tacoma Amtrak Cascades Station F. A. PROJECT NO. HSR-0017-11-01-16 Tacoma Washington.</t>
  </si>
  <si>
    <t>Project NO. HSR-0017-11-01-16</t>
  </si>
  <si>
    <t>Swanson, Thomas, Coon &amp; Newton</t>
  </si>
  <si>
    <t>Attorney Client Privileged information
Tax Identification Number</t>
  </si>
  <si>
    <t>While collecting documents responsive to your request PDR 15-0926, it became apparent that there is a large amount of documents that will be responsive. Due to the large volume, we are requesting a 30-day extension to continue to collect, review and potentially redact documents.</t>
  </si>
  <si>
    <t>Ray F. Thomas</t>
  </si>
  <si>
    <t>WSDOT's Invite to Bid;
Tapani Underground Inc.'s Bid;
Prime Contract No. 11122-0004;
Site Specific Safety Plans (SSSP) submitted by Tapani Underground Inc. and Granite Construction Co.;
All other documents pertaining to Job Number 267146, including but not limited to the following (for the following documents, please send us an index which lists document, including page count, so that we can better determine if we would like copies of all documents):
Any other contracts or agreements pertaining to this project;
Any and all SSSP pertaining to this project other than the SSSP
listed above;
Any and all inspection files, notes, interview, reports, etc. pertaining to this project;
Any and all correspondence pertaining to this project;
Any and all photographs pertaining to this project;
Any and all communications with all subcontractors and general
contractors;
Any and all investigations completed during the course of the project; and
Any other records pertaining to this construction project.</t>
  </si>
  <si>
    <t>Project Number 267146</t>
  </si>
  <si>
    <t>PDR-15-0926</t>
  </si>
  <si>
    <t>Recorded images taken of cars license plates used to identify that the vehicle used a toll or HOV facility on 4/29/2015</t>
  </si>
  <si>
    <t>Janae Williams</t>
  </si>
  <si>
    <t>The footage taken from the test toll cameras on 1405 northbound at/near the NE 75th St exit (Exit 17) on 4/29/15 from 7:11a-7:12a</t>
  </si>
  <si>
    <t>Test Toll Camera footage on i-405</t>
  </si>
  <si>
    <t>PDR-15-1309</t>
  </si>
  <si>
    <t>Terri L. Hansen</t>
  </si>
  <si>
    <t>Requesting records Kiona/ Benton City round-a-bout and the I -82 interchange. 
Requesting contracts that involve Walt or Walter Meglasson supplying common borrow rock and or fill to WSDOT or sub contractor Rotschy Inc, 
Copies of the bids from Walt Meglasson and American Rock, Eagle Rock or any other suppliers of rock-fill for these projects. Time frame is probably Dec 15 - Jan 16 - March `16 Rock was supplied to WSDOT round-a-about project 2/16/16</t>
  </si>
  <si>
    <t>Project SR 224/ SR 225 Phase I &amp; II</t>
  </si>
  <si>
    <t>Callahan Law, P.S., Inc.</t>
  </si>
  <si>
    <t>Toni Hammond</t>
  </si>
  <si>
    <t xml:space="preserve">any information the road construction project which was taking place on February 20, 2014 at approximately 10:40 pm, in the area of Silverdale Way NW &amp; NW Myhre Rd in Silverdale, Washington.
Did the project involve any heavy equipment (for digging, grating, etc) that would creat excessive noise, and if so was this equipment operational at approximately 10:40 pm?
Also please provide the identity and contact information of the "flaggers" who were on site on that date and time. </t>
  </si>
  <si>
    <t>project which was taking place on February 20, 2014 at approximately 10:40 pm, in the area of Silverdale Way NW &amp; NW Myhre Rd in Silverdale, Washington.</t>
  </si>
  <si>
    <t>PDR-14-0923</t>
  </si>
  <si>
    <t>an update on the current status of the following project(s); could you please send the following information, if available, for the project(s) listed below? 
* Right-of-Way acquisition date
* LET date
* Preferred alternative
* ROW plans or any map showing before and after ROW lines for the project. If final plans are not available, I would request copies of any draft or preliminary plans. 
Project(s):
- 300502C /300502C34  I-5/SR 510 Interchange - Reconstruct Interchange
- 300345D /300345D-23  SR 3/Belfair Area - Widening and Safety Improvements (Stage 2)
- 301201G  US 12/Anderson Rd to Moon Rd - Safety Improvement</t>
  </si>
  <si>
    <t>Project(s) Status</t>
  </si>
  <si>
    <t xml:space="preserve">Copy of right of way plans, project layout or design that shows the planned improvements and proposed right of way acquisition for projects: 401419A -- SR 14/West Camas Slough Bridge - Bridge Widening &amp; 401419B -- SR 14/E of Bingen - Port of Klickitat Access Improvements. </t>
  </si>
  <si>
    <t>Projects: 401419A -- SR 14/West Camas Slough Bridge - Bridge Widening &amp; 401419B -- SR 14/E of Bingen - Port of Klickitat Access Improvements</t>
  </si>
  <si>
    <t>Jesse and Leanne Bauer</t>
  </si>
  <si>
    <t>My husband and I purchased property tax id number 11745000 in June 2016, we are in the process of submitting permits for building a home, the planning department will need documentation showing access to the property was permitted and paid for. I am understanding Ronald Fournier contracted with the state for access sometime between 1996 and 2000, would you be able to provide documents showing the permit was issued, completed and paid for.</t>
  </si>
  <si>
    <t>Property Access Documentation ID # 117450000</t>
  </si>
  <si>
    <t>Clarification sent on 3/13/2015 on time of the incident.</t>
  </si>
  <si>
    <t>Chandler Frenette</t>
  </si>
  <si>
    <t>Request for video under the PRA Public records act is hereby reaffirmed in writing per our telephone call of last week and request made on February ninth 2014 via telephone call.</t>
  </si>
  <si>
    <t>Security Video</t>
  </si>
  <si>
    <t>PDR-15-0758</t>
  </si>
  <si>
    <t>Land Use &amp; Property Law</t>
  </si>
  <si>
    <t>RCW 42.56.230(4) Bank Account Number or Financial Account Number</t>
  </si>
  <si>
    <t>Mark Adams</t>
  </si>
  <si>
    <t xml:space="preserve">1. All records pertaining to compensation paid or proposed to be paid to property owners residing along State Route 302 in conjunction with the State safety and congestion improvement project in the Purday area.
2. Any contracts with property owner in the Purdy vicinity for compensation paid to property owners or proposed to be paid to property owners for private sold to the State for the safety and congestion improvement project in the Purday area.
3. Any records showing compensation offered or paid to property owners along SR 302 for allowing temporary use of their propertyin conjunction with the SR 302 safety and congestion improvement project in the Purday area. </t>
  </si>
  <si>
    <t>Property along SR 302</t>
  </si>
  <si>
    <t>PDR-14-0479</t>
  </si>
  <si>
    <t>Kyle Development Company</t>
  </si>
  <si>
    <t>Samuel Kyle</t>
  </si>
  <si>
    <t>We are looking for conveyance from the City of Issaquah to the State of Washington that would have transferred property to the State of Washington along the FR4 line.  We are also looking for any transfers from the State of Washington to the City of Issaquah that would have re-transferred the property back at any point from 1995 to the present date. The request is for records from the City to the State and ....from the State to the City ....both from 1995 to present.</t>
  </si>
  <si>
    <t>Property Conveyance I-90</t>
  </si>
  <si>
    <t>PDR-14-3119</t>
  </si>
  <si>
    <t>Margarita  Gomez</t>
  </si>
  <si>
    <t xml:space="preserve">Please forward any photographs you may have of the property damage or injuries sustained by the parties. </t>
  </si>
  <si>
    <t xml:space="preserve">Property Damage Photos </t>
  </si>
  <si>
    <t>PDR-14-0088</t>
  </si>
  <si>
    <t>Kitsap Commercial Group</t>
  </si>
  <si>
    <t>Richard Brown</t>
  </si>
  <si>
    <t>Deeds for the parcels shown on the attached. Specifically, would like to know how the R/W for SR166 was obtained for the non-shaded pacels adjacent to SR 166 that are marked with an X on the west side of the map.</t>
  </si>
  <si>
    <t>Property Deeds along SR 166</t>
  </si>
  <si>
    <t>John Wiseman</t>
  </si>
  <si>
    <t xml:space="preserve">[Re:] 2857 Evergreen Point Road property
Please send me cross sections of the wall and its as-built finished grade just east of my east property corner </t>
  </si>
  <si>
    <t>Property details at 2857 Evergreen Point Road (SR 520-related)</t>
  </si>
  <si>
    <t>Allan  Phillips</t>
  </si>
  <si>
    <t>Alm I am requesting detailed information on a specific property leased from WSDOT.  The property is in Seattle on the west side of 12th Ave S between S Bailey ST and S Harney ST beneath an on ramp to Interstate 5.</t>
  </si>
  <si>
    <t>Property Information beneath an on ramp to Interstate 5.</t>
  </si>
  <si>
    <t>PDR-14-1024</t>
  </si>
  <si>
    <t>Outfront Media</t>
  </si>
  <si>
    <t>Rob LaGrone</t>
  </si>
  <si>
    <t>Information regarding property in Benton Co., City of Kennewick, next to US 395/Columbia River as referenced in Deed 2013-004972 as follows:
Parcel E:1-3699-304-0003-000
All of tract 3 Kennewick Gardens, according to plat thereof recorded in Volume 1 of plats, Page 16, Except portion thereof deeded to State of Washington for Highway purposes under auditor's file No. 272520.
We would like information for file #272520 as referenced above.</t>
  </si>
  <si>
    <t>Property information for parcel near Columbia River and SR 395</t>
  </si>
  <si>
    <t>PDR-15-0340</t>
  </si>
  <si>
    <t xml:space="preserve">SR 520 property information/correspondence on 15252 NE 51 St. Redmond, WA from 2008 to present.  </t>
  </si>
  <si>
    <t>Property Information SR 520</t>
  </si>
  <si>
    <t>PDR-14-1257</t>
  </si>
  <si>
    <t>Jannie Doung</t>
  </si>
  <si>
    <t>Property located at: 25907 27th Place South, Kent, WA (Pembrooke Apartment Homes) and I need to verify if at this time you have any current or up and coming condemnation (road) projects (street widening, sidewalk maintenance, construction, etc.) that require right of way acquisition from this property.</t>
  </si>
  <si>
    <t xml:space="preserve">property located at: 25907 27th Place South, Kent, WA </t>
  </si>
  <si>
    <t>Sheri Ray</t>
  </si>
  <si>
    <t>We are interested in receiving copies of the proposal documents submitted and any scoring information for the following submittals:
1.	2nd Tier Competition Request for Additional Information (RFAI): :  US 101/Unnamed Tributary to Hoh River - Remove Fish Barrier, submitted September 28, 2016
2.	2nd Tier Competition Request for Additional Information (RFAI): SR 104/Lyon Creek Ã¢â‚¬â€œ Fish Passage, submitted September 28, 2016
3.	2nd Tier Competition Request for Additional Information (RFAI): SR 20/Fish Creek &amp; Lorenzan Creek Fish Passage, submitted September 28, 2016</t>
  </si>
  <si>
    <t>Proposal documents for 3 different RFAI for US 101, SR 104, SR 20</t>
  </si>
  <si>
    <t xml:space="preserve">Hello, I am requesting the following information in regards to the proposal evaluations for the SR 167/8th St E Vic to S 277th St Vic - Southbound HOT Lane Project:
Summary of Technical Credits and Qualitative Evaluation Form for Guy F. Atkinson Construction, LLC and Hamilton-Rodarte, a Joint Venture.
</t>
  </si>
  <si>
    <t>proposal evaluations</t>
  </si>
  <si>
    <t>PDR-15-2776</t>
  </si>
  <si>
    <t>Cynet Systems</t>
  </si>
  <si>
    <t>Susan Varghese</t>
  </si>
  <si>
    <t>The award details and winning proposals for DRS WR 17-02 (Project Manager for Legacy Systems Modernization Planning)</t>
  </si>
  <si>
    <t>Proposal for DRS WR 17-02</t>
  </si>
  <si>
    <t>Apex Design PC</t>
  </si>
  <si>
    <t>2010/2011 as part of their proposal for the I-405 Bellevue-to-Lynnwood Express Lanes Project, Flatiron Construction submitted an Alternative Technical Concept (ATC) to use two side-by-side cantilever sign structures to mount overhead ALPR toll cameras.</t>
  </si>
  <si>
    <t>Proposal for the I-405 Bellevue-to-Lynnwood Express Lanes Project</t>
  </si>
  <si>
    <t>John Haney</t>
  </si>
  <si>
    <t>Electronic copy of proposal from selected consultant (GeoEngineers) - RFAI; US 395 North Spokane Corridor Ã¢â‚¬â€œ Smith Petroleum 508 N. Fiske Site Assessment.</t>
  </si>
  <si>
    <t>Proposal from GeoEngineers - RFAI US 395 North Spokane Corridor - Smith Petroleum 508 N. Fiske Site</t>
  </si>
  <si>
    <t>EF Johnson Technologies</t>
  </si>
  <si>
    <t>Ryan Wray</t>
  </si>
  <si>
    <t>Copies of regular proposal information from all vendors, scores, communications, etc.  relating to that certain RFP-2017-0921 ACQ for REPLACEMENT OF WSDOT STATEWIDE LAND MOBILE RADIO SYSTEM awarded on or about November/December 2017. Unless resulting in extensive delay, we would also request all related protest materials, documents related thereto, grounds, current protest status.</t>
  </si>
  <si>
    <t>Proposal info for RFP-2017-0921 ACQ Statewide Land Mobile Radio System awarded on or about November/December 2017</t>
  </si>
  <si>
    <t>Advanced Surveillance Group</t>
  </si>
  <si>
    <t>Waiting on injunction</t>
  </si>
  <si>
    <t>Adam Groth</t>
  </si>
  <si>
    <t xml:space="preserve">All documents that are associated in any manner with the Reference (RFP 2017-0815), which was issued by WSDOT on or about December 1, 2016.  Specifically, Advanced Surveillance Group, Inc. requests copies of:
(1)          Any and all technical proposal(s), including any and all appendices and volumes, submitted in response to said RFP;
(2)          Any and all price proposal(s), including any and all appendices and volumes, submitted in response to said and RFP;
(3)          Any and all oral presentations and/or Best and Final Offer materials submitted in response to said RFP;
(4)          Any and all WSDOT evaluation team scoring documents and/or evaluation notes; and
(5)          Any and all contracts, including pricing and schedules, updates, amendments, or change orders executed in reference to said RFP.
</t>
  </si>
  <si>
    <t xml:space="preserve">Proposal No. 2017-0815 </t>
  </si>
  <si>
    <t>Hardesty &amp; Hanover</t>
  </si>
  <si>
    <t>Frank Marzella</t>
  </si>
  <si>
    <t xml:space="preserve">proposal submitted by Systems Interface, Inc. for the above referenced Second Tier Competition Request. </t>
  </si>
  <si>
    <t>PDR-14-1207</t>
  </si>
  <si>
    <t>Kevin M. Coleman</t>
  </si>
  <si>
    <t xml:space="preserve">Regarding RFP No. RFP-2014-0219 entitled: Enterprise Content Management System, I am requesting the following information:
1.    The proposal submitted by the winning proposer; and,
2.    The executed contract.
</t>
  </si>
  <si>
    <t>Proposal submitted by the winning proposer and the executed contract for RFP-2014-0219</t>
  </si>
  <si>
    <t>Frontier Strategies Inc.</t>
  </si>
  <si>
    <t>Daniel Drislane</t>
  </si>
  <si>
    <t>Inspect the complete proposal of the apparent successful vendor for the work request WR20170731NM (WADOT). Title: IT Business Analyst. The awarded vendor is: Critical Logic, Inc.</t>
  </si>
  <si>
    <t xml:space="preserve">Proposal WR20170731NM </t>
  </si>
  <si>
    <t>Examination Materials
Public Employee Personal Information</t>
  </si>
  <si>
    <t>42.56.250(4)</t>
  </si>
  <si>
    <t>Gary Langrock</t>
  </si>
  <si>
    <t>ANY AND ALL RECORDS FROM JANUARY 2001 TO PRESENT (Unless othewise stated) RELATED TO:
Staffing plans of the Office of Northwest Region (NWR) Area Consultant Liaison Engineer, including but not limited to funding, cost estimates, hour estimates, allocation of positions, planning, forecasting etc.
Communications of Gary LangrockÃ¢â‚¬â„¢s and any other employee's reassignment, transfer, or promotion from Alaskan Way Viaduct Replacement Program (AWVRP) to another office or NWR during the period June 2016 to present from anyone in the department, and most notably the following people Noelle Baird, Margaret Blau, Azim Sheikh-Taheri, Lorena Eng, Mike Cotten , Brian Nielsen, David Sowers, Tom Tobin, Alec Williamson, Joseph Hedges, Ron Judd, Linea Laird, Karen Thomas, Harry Jarnagan, Brian Smith, Kathy Klingman, and Lee Shepherd.
Personnel actions for employees of the NWR area consultant liaison engineer, Margaret Blau. Including but not limited to reassignments, transfers, promotions, hirings, firings, demotions, leaves of absence, and disciplinary actions, etc. 
Behavioral issues, Disciplinary issues, and complaints of Margaret Blau, including but not limited to employees of Dayton Building, consultants, and the general public.
General Services Position Number 12769. Especially those discussing its establishment, any associated documents related to alternative actions to fill position, emails and any other form of recorded communications should be produced</t>
  </si>
  <si>
    <t>Records about NWR staffing and issues from 2001 to present</t>
  </si>
  <si>
    <t>Trafficware Group, Inc.</t>
  </si>
  <si>
    <t>Barbara Catlin</t>
  </si>
  <si>
    <t xml:space="preserve">Proposals (RFP) 2115 1112 ACQ for NW Region Central Traffic  Signal Control System
1.  Proposal submitted by each responding firm
2.   Pricing submitted by each respondent
3.  Any documentation detailing the evaluation and scoring of each respondent's proposal.
4.  Purchase order to the firm awarded the contract
5.  Executed contract documentation between the two parties in conjunction with the award of the contract.
</t>
  </si>
  <si>
    <t>Proposals (RFP) 2115 1112 ACQ for NW Region Central Traffic  Signal Control System</t>
  </si>
  <si>
    <t>We would like to put in a request for proposals for the following three firms that were awarded agreements for the 2014 Structural Engineering Services on-call. Would it be possible to provide those?
Berger ABAM, HDR, COWI</t>
  </si>
  <si>
    <t>Proposals 2014 Structural Engineering Services on-call</t>
  </si>
  <si>
    <t xml:space="preserve">Hillary Schlehuber </t>
  </si>
  <si>
    <t xml:space="preserve">electronic copies of the proposals and score sheets for the following firms that were submitted as part of the recent WSDOT solicitation for On-Call Structural Engineering Services:
 - BergerABAM
 - Buckland &amp; Taylor, Inc.
 - HDR Engineering, Inc.
 - KPFF, Inc.
 - Parametrix, Inc.
 - Parsons Transportation Group, Inc.
 - T.Y. Lin International
</t>
  </si>
  <si>
    <t>Proposals and scores for on-call structural engineering services</t>
  </si>
  <si>
    <t>PDR-14-2852</t>
  </si>
  <si>
    <t>McKee Appraisal</t>
  </si>
  <si>
    <t>Bates McKee</t>
  </si>
  <si>
    <t>I am requesting the submitted proposals for the 509 Appraisal work, and also the scoring of those proposals.</t>
  </si>
  <si>
    <t>Proposals and scoring for the 509 Puget Sound Gateway Program Appraisal work</t>
  </si>
  <si>
    <t>Team Soapbox</t>
  </si>
  <si>
    <t>Anne Heavey</t>
  </si>
  <si>
    <t>Requesting copies of the proposals submited and scoring results/details from Statewide On-Call Public Involvement and Communications Request for Additional Information (RFAI) pertaining to a consultant to provide communication services for a work zone safety public awareness digital campaign (WSDOT 2018-RFP-2004).</t>
  </si>
  <si>
    <t>proposals and scoring from Statewide on call Public Involvement and Comunications RFAI for WSDOT 2018-RFP-2004</t>
  </si>
  <si>
    <t>SR 167/8th E Vic. to S 277th st. Vic. Southbound Hot Lane submitted proposals and scoring information.</t>
  </si>
  <si>
    <t>proposals and scoring information</t>
  </si>
  <si>
    <t>PDR-15-2986</t>
  </si>
  <si>
    <t>I am requesting all the written proposals, including the winning proposal, that were submitted for the I5 SR 16 interchange project.</t>
  </si>
  <si>
    <t>Proposals for I5 SR 16 Interchange project</t>
  </si>
  <si>
    <t xml:space="preserve">We would like to put in a request for the competitor proposals for two recent RFPÃ¢â‚¬â„¢s:
Ã¢â‚¬Â¢         Puget Sound Gateway Program Management Services
Ã¢â‚¬Â¢         SR 167 Completion GEC Services
</t>
  </si>
  <si>
    <t xml:space="preserve">Proposals for Puget Sound Gateway Program Management Services and SR 167 Completion GEC Services
</t>
  </si>
  <si>
    <t xml:space="preserve">1. Copies of all the submittals. 
2. A copy of the contract that was issued to the company that was ultimately contracted to do the work. </t>
  </si>
  <si>
    <t xml:space="preserve">Proposals for SR 9 topographic </t>
  </si>
  <si>
    <t>PDR-14-1228</t>
  </si>
  <si>
    <t>Whitney Janoska</t>
  </si>
  <si>
    <t>I would like electronic copies of the proposals submitted to WSDOT for the 2014 Statewide On-Call Roster in:
Category 1 - $500k and below
Category 2 - $500k and below
Category 3 - $500k and below</t>
  </si>
  <si>
    <t>Proposals for the 2014 on Call Roster</t>
  </si>
  <si>
    <t>PDR-14-1415</t>
  </si>
  <si>
    <t>Pamela Jerpe</t>
  </si>
  <si>
    <t>We would like to obtain digital copies of our competitor's proposals (e.g., Flatiron and Parsons/Scarcella) for the US 101 Coffee Creek Fish Barrier Removal project.</t>
  </si>
  <si>
    <t>Proposals for the US 101 Coffee Creek Fish Barrier project</t>
  </si>
  <si>
    <t xml:space="preserve">Competitor's proposals from the I-5, SR 16 Interchange -Construct HOV Connections project to include the Kiewit and Skanska proposals. </t>
  </si>
  <si>
    <t>Proposals from the I-5, SR 16 Interchange</t>
  </si>
  <si>
    <t>Lyn Gray</t>
  </si>
  <si>
    <t>Electronic copies of Statement of Qualifications (submitted around 7/31/2014) and Proposals (submitted around 11/14/2014) for SR 167 / 8th St E Vic to S 277th St Vic Ã¢â‚¬â€œ Southbound HOT Lane Design-Build Project</t>
  </si>
  <si>
    <t>Proposals on 8th St E Vic to S 277th St. Vic</t>
  </si>
  <si>
    <t>PDR-15-2251</t>
  </si>
  <si>
    <t>The final proposals submitted on I-5/Chamber Way Bridge - Emergency Repair and
Replacement Project (Contract 8991) by Quigg Brothers and Kiewit Infrastructure West.</t>
  </si>
  <si>
    <t>Proposals on I5/Chamber Way Bridge</t>
  </si>
  <si>
    <t xml:space="preserve">We would like to obtain a copy of our competitors technical proposals on the I-405/SR 167 Interchange Direct Connector project. Please provide one copy each (either hard copy or electronic copy) of the proposals by Parsons/Kuney and Kiewit.
</t>
  </si>
  <si>
    <t>Proposals on the I-405/SR 167 Interchange Direct Connector project</t>
  </si>
  <si>
    <t>Rodney Rodriguez</t>
  </si>
  <si>
    <t>I am requesting copies of the Proposals submitted by Graham Contracting Ltd. and Hamilton Construction Company for Contract No. 9170 US 12/Wildcat Creek Bridge - Replace Bridge. PDF copies are preferred.</t>
  </si>
  <si>
    <t>proposals submitted by Graham Contracting Ltd and Hamilton Construction Company for Contract 9170 US 12/Wildcat Bridge</t>
  </si>
  <si>
    <t>Brynn Stonehouse</t>
  </si>
  <si>
    <t xml:space="preserve">Proposals submitted for SR 16 TNB to SR 3 Congestion Study Project </t>
  </si>
  <si>
    <t>Proposals submitted for SR 16 TNB to SR 3 Congestions Study Project</t>
  </si>
  <si>
    <t>Walsh is requesting to obtain copies of proposing firmÃ¢â‚¬â„¢s submitted Request for Qualifications and submitted Request for Proposals in response to Chamber Way Bridge Ã¢â‚¬â€œ Emergency Repair and Replacement (Contract 8991; I-5). 
We are also requesting SOQ and Technical Proposal score sheets/comments as well as SOQ interview score sheets/comments and 1-on-1 meeting notes.  If WSDOT deems any portion of the requested documents to be exempt from disclosure, we request copies of the documents with the exempt portions redacted.</t>
  </si>
  <si>
    <t>Proposals, SOQs, score sheets, Technical proposals, interview.</t>
  </si>
  <si>
    <t xml:space="preserve">Walsh is requesting to obtain copies of proposing firmÃ¢â‚¬â„¢s submitted Request for Qualifications and submitted Request for Proposals in response to I-5/NB MLK Jr Way to NE Ravenna Br - Pavement Repair &amp; More (Contract 8952; I-5 MP 157.44 to MP 170.28). 
We are also requesting SOQ and Technical Proposal score sheets/comments as well as SOQ interview score sheets/comments and 1-on-1 meeting notes.  If WSDOT deems any portion of the requested documents to be exempt from disclosure, we request copies of the documents with the exempt portions redacted. 
</t>
  </si>
  <si>
    <t>Proposals, SOQs, Technical proposals</t>
  </si>
  <si>
    <t xml:space="preserve">We are requesting to obtain copies of submitted proposals and scoring in response to the following project. 
I-5/SR 16 Interchange-Construct HOV Connections  submitted proposals and scoring information
</t>
  </si>
  <si>
    <t>Proposals/ Scoring for I-5/ SR 16 Interchange-Construct HOV Connections</t>
  </si>
  <si>
    <t xml:space="preserve">I am requesting the most recent maps/designs/plans that will identify the proposed alignments/improvements throughout the routes of the following projects:
SR 14/E of Bingen - Port of Klickitat Access Improvements 
SR 14 Corridor at 15th Street and 32nd Street  
SR 14/Wind River Rd - Intersection Improvements
 I-82 - South Union Gap Interchange Improvements  
PLEASE NOTE: I am seeking any document that will identify the proposed alignments/improvements for these projects. Examples of what will suffice include (but are not limited to) PDE maps, aerial maps, schematics, concept plans, public hearing type maps, or any other type of document that might identify the proposed alignments.  I am not seeking all of the documents that I listed, just one of the most recent will be fine.
</t>
  </si>
  <si>
    <t xml:space="preserve">Proposed alignments/improvements </t>
  </si>
  <si>
    <t>Kristen Bryant</t>
  </si>
  <si>
    <t>The newest plan set for the proposed Black Diamond Highway 169 intersection changes at Ravensdale Rd and at Roberts Dr.</t>
  </si>
  <si>
    <t xml:space="preserve">proposed Black Diamond Highway 169 intersection changes </t>
  </si>
  <si>
    <t xml:space="preserve">An electronic copy of the study completed by WSDOT in which you studied various locations for a new weigh station along I-90 and provide electronic copies of all email communications among consultants, staff or others discussing the site between Exits 32 and 34 or any of the other sites considered in the study.  </t>
  </si>
  <si>
    <t>Proposed New Weigh Station  I-90</t>
  </si>
  <si>
    <t>Any emails or other correspondence from and responses by your agency to: Tesoro Corp., Savage Cos., Vancouver Energy and the Port of Vancouver and any representatives thereof between Nov. 1, 2015 and Feb. 19, 2016. Please limit the correspondence to that regarding the proposed oil terminal at the Port of Vancouver.</t>
  </si>
  <si>
    <t>Proposed oil terminal at the Port of Vancouver</t>
  </si>
  <si>
    <t>David Mann</t>
  </si>
  <si>
    <t>information related to the proposed Pit to Pier Project located south of the Hood Canal Bridge in Jefferson County, Washington. This project has also been called the FHM Pit to Pier Project or Fred Hill Materials pit o Pier Project and the Thorndyke Resources Conveyor and Pier Proposal. This request seeks information between 2003 and the present. 
1. All communications, including letters, emails, phone message or other communications between WSDOT and Jefferson County or its consultant GeoEngineers concerning the proposed Pit to Pier project. This request includes, but is not limited to all communications regarding (a) the safety of tugs and barges passing beneath the Hood Canal Bridge; (b) Hood Canal Bridge Openings necessary for the transport of barges or ships loading at the Pit to Pier Project; and (c) traffic analysis related to bridge openings. 
2. All Communications with any other State or Federal Agencies, including, but not limited to, the US. Army Corps of Engineers, U.S. Coast Guard, and U.S. Navy concerning the proposed Pit to Pier project. 
3. All Communications with Fred Hill Materials or their officers, agents or employees or Thorndyke Resources and their officers, agents or employees concerning the Pit to Pier Project.</t>
  </si>
  <si>
    <t>Proposed Pit to Pier Project Location</t>
  </si>
  <si>
    <t>PDR-14-1867</t>
  </si>
  <si>
    <t>Copy of any Corridor Studies Report for Future Improvements for I-5 in Seattle</t>
  </si>
  <si>
    <t>Proposed Rebuild/Rehabilitation of Interstate 5 in Seattle</t>
  </si>
  <si>
    <t>Indra</t>
  </si>
  <si>
    <t>Phase 1 Sent 4/11/2017</t>
  </si>
  <si>
    <t>Brian Patino</t>
  </si>
  <si>
    <t xml:space="preserve">Proposer for the above-mentioned RFQ 2016-0901-R, I would like to receive electronic copies of all proposer responses to the RFQ other than ours. </t>
  </si>
  <si>
    <t>Proposer RFQ 2016-0901-R</t>
  </si>
  <si>
    <t>SICE</t>
  </si>
  <si>
    <t>Phase 1 sent 4/11/2017</t>
  </si>
  <si>
    <t>David Calero</t>
  </si>
  <si>
    <t>Proposer for the above-mentioned RFQ 2016-0901-R, I would like to receive electronic copies of all proposer responses to the RFQ other than ours.</t>
  </si>
  <si>
    <t>Propulsion data relating to the M/V Tokitae on the following dates:
12/26/2014  16:00 - Propulsion PLC failure while landing at Clinton-Emergency EOT
   MS-Arno Broekoven CM-Pierson Smith CE-Richard Sansom
12/26/2014  12:09 - Propulsion PLC failure while landing at Clinton-NO engine room alarms-Emergency EOT
   MS-Dan Little CM-Robert Farmer CE-Richard Sansom
12/20/2014  10:50 - Propulsion Clutch failure while offloading vehicles at Clinton-Emergency EOT 
   MS-Arno Broekhoven CM-Harlow Wood CE-Robin Zahler 
11/28/2014  10:56 - Momentary Propulsion failure Ã¢â‚¬Å“Near-MissÃ¢â‚¬ï¿½ drifted away from Clinton dock while offloading cars
   MS-Alex Johnson CM-Robert Farmer CE-Dave Gilberts 
10/04/2014  23:00 - Emergency Generator failure at morning startup at Clinton
   MS-Alex Johnson CM-Robert Farmer CE-Richard Sansom
08/31/2014  19:45 - Generator #3 failure while underway-Unknown reason 
   MS-Curt Larson CM-Chandler Thomas CE-Ben Broxon
08/31/2014  08:06 - Propulsion engine #1 shutdown while underway-NO engine room alarms
   MS-Steve Gore CM-Randy Lodell CE-Robin Zahler
08/28/2014  05:00 - Pilothouse control failure while loading passengers at Clinton-Emergency EOT
   MS-Ross MacFarlane CM-Rob Rothschiller CE Robin Zahler
07/30/2014 13:48 - Bow Propulsion failure while landing at Clinton-NO pilothouse alarms-Emergency EOT
   MS-Pete Velarde MS-Matt Miller CM-Mark Gripp CE-Robin Zahler
07/20/2014 23:50 - Three steering gear pump alarms while landing at Clinton-NO engine room alarms
   MS-Christopher Beres CM-Teresa Moore CE-Robin Zahler
07/15/2014 22:45 - Steering failure while landing at Mukilteo-Rolls Royce software anomaly
   MS-Arno Broekhoven CM-Pierson Smith CE-Richard Sansom CE-Bruce Cooper
07/14/2014 06:20 - Propulsion failure while landing at Mukilteo-Emergency EOT
   MS-Ross Macfarlane MS-Pete Jefferson CM-Mark Desdier CE-Bruce Cooper
07/03/2014 23:10 - Propulsion PLC failure while landing at Clinton-NO pilothouse alarms-Emergency EOT
   MS-Al Davis MS-Greg Sugden Port Captain George Capacci CM-Teresa Moore CE-Karol Kingery
07/01/2014 00:12 - Propulsion PLC failure while landing at Clinton-Emergency EOT
   MS-Arno Broekhoven CM-Jorden Nelson CE-Dave Gilberts CE-Richard Sansom
06/05/2014 12:32 - Propulsion shaft seal failure while underway
   MS-Greg Sugden CM-Bob Mauck  CE-Robin Zahler
06/01/2014   ?:?  - Propulsion PLC failure while landing at Clinton-Emergency EOT
   MS-??   CM-??  CE-??    Missing Pilothouse Logbook &amp; CG-2692
Data requested:
---Marine Voyage Data, Alarm Monitoring System data for the dates and times listed and-
---24hr-Full iba-RPM data files and-
---24hr-Full iba-Pitch data files; ( before.during.after) event-loss centered on the 24hr block of time.</t>
  </si>
  <si>
    <t>Propulsion data</t>
  </si>
  <si>
    <t>PDR-15-0444</t>
  </si>
  <si>
    <t xml:space="preserve">I would like ALL emails, statements,
memoranda, correspondence, reports and other documents regarding propulsion failures, "Near-Miss" incidents and
damage to passengers vehicles from hard landings;
--- North Region Port Captain Jay Mooney, (MooneyJ@wsdot.wa.gov), AND-
---Risk/Safety Systems Manager Dale Lathan (dale.lathan@wsdot.wa.gov)
Washington State DOT/Ferries Division, 2301 third Ave, Suite 500,
Seattle, WA, 98121.
TO -AND- FROM the Deck officers/Chief Engineers listed MS=Master CM=Chief Mate CE=Chief Engineer. I only need
E-mails starting during &amp; after the marine casuality loss-event date &amp; time listed for at least 5 days AFTER each event.
Dates requested:
12/26/2014  16:00 - Propulsion PLC failure while landing at Clinton-Emergency EOT
   MS-Arno Broekoven CM-Pierson Smith CE-Richard Sansom
12/26/2014  12:09 - Propulsion PLC failure while landing at Clinton-NO engine room alarms-Emergency EOT
   MS-Dan Little CM-Robert Farmer CE-Richard Sansom
12/20/2014  10:50 - Propulsion Clutch failure while offloading vehicles at Clinton-Emergency EOT 
   MS-Arno Broekhoven CM-Harlow Wood CE-Robin Zahler 
11/28/2014  10:56 - Momentary Propulsion failure Ã¢â‚¬Å“Near-MissÃ¢â‚¬ï¿½ drifted away from Clinton dock while offloading cars
   MS-Alex Johnson CM-Robert Farmer CE-Dave Gilberts 
10/04/2014  23:00 - Emergency Generator failure at morning startup at Clinton
   MS-Alex Johnson CM-Robert Farmer CE-Richard Sansom
08/31/2014  19:45 - Generator #3 failure while underway-Unknown reason 
   MS-Curt Larson CM-Chandler Thomas CE-Ben Broxon
08/31/2014  08:06 - Propulsion engine #1 shutdown while underway-NO engine room alarms
   MS-Steve Gore CM-Randy Lodell CE-Robin Zahler
08/28/2014  05:00 - Pilothouse control failure while loading passengers at Clinton-Emergency EOT
   MS-Ross MacFarlane CM-Rob Rothschiller CE Robin Zahler
07/30/2014 13:48 - Bow Propulsion failure while landing at Clinton-NO pilothouse alarms-Emergency EOT
   MS-Pete Velarde MS-Matt Miller CM-Mark Gripp CE-Robin Zahler
07/20/2014 23:50 - Three steering gear pump alarms while landing at Clinton-NO engine room alarms
   MS-Christopher Beres CM-Teresa Moore CE-Robin Zahler
07/15/2014 22:45 - Steering failure while landing at Mukilteo-Rolls Royce software anomaly
   MS-Arno Broekhoven CM-Pierson Smith CE-Richard Sansom CE-Bruce Cooper
07/14/2014 06:20 - Propulsion failure while landing at Mukilteo-Emergency EOT
   MS-Ross Macfarlane MS-Pete Jefferson CM-Mark Desdier CE-Bruce Cooper
07/03/2014 23:10 - Propulsion PLC failure while landing at Clinton-NO pilothouse alarms-Emergency EOT
   MS-Al Davis MS-Greg Sugden Port Captain George Capacci CM-Teresa Moore CE-Karol Kingery
07/01/2014 00:12 - Propulsion PLC failure while landing at Clinton-Emergency EOT
   MS-Arno Broekhoven CM-Jorden Nelson CE-Dave Gilberts CE-Richard Sansom
06/05/2014 12:32 - Propulsion shaft seal failure while underway
   MS-Greg Sugden CM-Bob Mauck  CE-Robin Zahler
06/01/2014   ?:?  - Propulsion PLC failure while landing at Clinton-Emergency EOT
   MS-??   CM-??  CE-??    Missing Pilothouse Logbook &amp; CG-2692
</t>
  </si>
  <si>
    <t>Propulsion Failure Records</t>
  </si>
  <si>
    <t>PDR-15-0446</t>
  </si>
  <si>
    <t xml:space="preserve">I am requesting verification of received CG-2692 for the Washington State Ferry MN Tokitae's propulsion failures and
marine casuality loss-events for the dates and times attached from Operations Port Captain Pete Williams.
12/26/2014  16:00 - Propulsion PLC failure while landing at Clinton-Emergency EOT
   MS-Arno Broekoven CM-Pierson Smith CE-Richard Sansom
12/26/2014  12:09 - Propulsion PLC failure while landing at Clinton-NO engine room alarms-Emergency EOT
   MS-Dan Little CM-Robert Farmer CE-Richard Sansom
12/20/2014  10:50 - Propulsion Clutch failure while offloading vehicles at Clinton-Emergency EOT 
   MS-Arno Broekhoven CM-Harlow Wood CE-Robin Zahler 
11/28/2014  10:56 - Momentary Propulsion failure Ã¢â‚¬Å“Near-MissÃ¢â‚¬ï¿½ drifted away from Clinton dock while offloading cars
   MS-Alex Johnson CM-Robert Farmer CE-Dave Gilberts 
10/04/2014  23:00 - Emergency Generator failure at morning startup at Clinton
   MS-Alex Johnson CM-Robert Farmer CE-Richard Sansom
08/31/2014  19:45 - Generator #3 failure while underway-Unknown reason 
   MS-Curt Larson CM-Chandler Thomas CE-Ben Broxon
08/31/2014  08:06 - Propulsion engine #1 shutdown while underway-NO engine room alarms
   MS-Steve Gore CM-Randy Lodell CE-Robin Zahler
08/28/2014  05:00 - Pilothouse control failure while loading passengers at Clinton-Emergency EOT
   MS-Ross MacFarlane CM-Rob Rothschiller CE Robin Zahler
07/30/2014 13:48 - Bow Propulsion failure while landing at Clinton-NO pilothouse alarms-Emergency EOT
   MS-Pete Velarde MS-Matt Miller CM-Mark Gripp CE-Robin Zahler
07/20/2014 23:50 - Three steering gear pump alarms while landing at Clinton-NO engine room alarms
   MS-Christopher Beres CM-Teresa Moore CE-Robin Zahler
07/15/2014 22:45 - Steering failure while landing at Mukilteo-Rolls Royce software anomaly
   MS-Arno Broekhoven CM-Pierson Smith CE-Richard Sansom CE-Bruce Cooper
07/14/2014 06:20 - Propulsion failure while landing at Mukilteo-Emergency EOT
   MS-Ross Macfarlane MS-Pete Jefferson CM-Mark Desdier CE-Bruce Cooper
07/03/2014 23:10 - Propulsion PLC failure while landing at Clinton-NO pilothouse alarms-Emergency EOT
   MS-Al Davis MS-Greg Sugden Port Captain George Capacci CM-Teresa Moore CE-Karol Kingery
07/01/2014 00:12 - Propulsion PLC failure while landing at Clinton-Emergency EOT
   MS-Arno Broekhoven CM-Jorden Nelson CE-Dave Gilberts CE-Richard Sansom
06/05/2014 12:32 - Propulsion shaft seal failure while underway
   MS-Greg Sugden CM-Bob Mauck  CE-Robin Zahler
06/01/2014   ?:?  - Propulsion PLC failure while landing at Clinton-Emergency EOT
   MS-??   CM-??  CE-??    Missing Pilothouse Logbook &amp; CG-2692
</t>
  </si>
  <si>
    <t>Propulsion Records</t>
  </si>
  <si>
    <t>PDR-15-0445</t>
  </si>
  <si>
    <t>PROTECTIONTECH</t>
  </si>
  <si>
    <t>Laurie Watson</t>
  </si>
  <si>
    <t>Executed copy of the Security Equipment and Software Maintenance Services contract between WA State Dept. of Transportation and Protection Technologies, Inc. contract # K312.</t>
  </si>
  <si>
    <t>Protection Technologies, Inc. contract # K312 Service Contract</t>
  </si>
  <si>
    <t>Still wait for information on 1/19 protest</t>
  </si>
  <si>
    <t xml:space="preserve">1) All metadata of email chain released to me in past PDR related to NOV 24/25, 2014 seattle I5 protest.
2) E-mail from DavidIngram@wsp.wa.gov to WSDOT 
Date/Time Nov. 25, 2014 1:31 Am
3) All internal Communication Dept. wide related to protest on SR 99 &amp; Mercer on Jan. 19 2015.
4) All photograph of above protest.
5) All external communication about above protest.
6) All Dept briefing on about protest. </t>
  </si>
  <si>
    <t>protest data</t>
  </si>
  <si>
    <t>PDR-15-1664</t>
  </si>
  <si>
    <t xml:space="preserve">RE: 1201-1425 SE Everett Mall Way Everett, WA (SR-99)
Hello Ã¢â‚¬â€œ
I am researching the above mentioned property. Please provide copies of any planned or upcoming road projects that will require additional right of way from the property.
</t>
  </si>
  <si>
    <t>provide copies of any planned or upcoming road projects that will require additional right of way from 1201-1425 SE Everett Mall Way Everett, WA (SR-99)</t>
  </si>
  <si>
    <t>provide the available maps for this area of SR3 &amp; SR302? Thanks!</t>
  </si>
  <si>
    <t xml:space="preserve">provide the available maps for this area of SR3 &amp; SR302? </t>
  </si>
  <si>
    <t>PDR-15-1176</t>
  </si>
  <si>
    <t>provide the I-5 LA Maps for the area shown below. Approx MP =105.68</t>
  </si>
  <si>
    <t>PDR-15-1640</t>
  </si>
  <si>
    <t xml:space="preserve">provide the LA map for SR512 at Woodland Ave </t>
  </si>
  <si>
    <t>PDR-15-1354</t>
  </si>
  <si>
    <t>Sandy Powers</t>
  </si>
  <si>
    <t>provide the letter that was issued from the Washington State Department of Transportation to Pat &amp; Vivica Mackner, of Snoqualmie Pass, regarding the parking of their Unlicensed Equipment &amp; Vehicles parked on State Route 906, and the request of the removal of them.</t>
  </si>
  <si>
    <t>PDR-15-1227</t>
  </si>
  <si>
    <t>Copy of the geotechnical report with soil borings for the  Warnick Bluff Roadway Realignment, at MP 29.5 Ã¢â‚¬â€œ 30 on SR 542 (Mt. Baker Highway), west of the town of Glacier WA in Whatcom Co.</t>
  </si>
  <si>
    <t>PRR for GT report: Warnick Bluff Roadway Realignment</t>
  </si>
  <si>
    <t>Richard B. Stoddard</t>
  </si>
  <si>
    <t xml:space="preserve">I am requesting PDF copies for the following completed construction projects:
A PDF copy of the PS&amp;E Documents for contract 008311 "I-5/Ne 134th St Interchange (I-5/I-205) Rebuild Stage 2"  and a PDF copy of the Contract PS&amp;E for "Us 97/Biggs Rapids Bridge - Deck Replacement".
</t>
  </si>
  <si>
    <t xml:space="preserve">PS&amp;E Documents for contract </t>
  </si>
  <si>
    <t>Drawings of PSH #3, all that portion lying in Section 25, T7N, R35E, especially the area of the intersection of what is now known as N. College Avenue with NE Rose St.</t>
  </si>
  <si>
    <t>PSH #3 drawings</t>
  </si>
  <si>
    <t xml:space="preserve">We have been asked to survey some property about a mile east of east of Outlook. It is in the northeast quarter of section 28, T. 10 N., R22 EWM
I see a benchmark +/- 300 ft east of the SVID irrigation lateral, and south of the railroad track on the 1965 Sunnyside quadrangle map, photo revised in 1978. (See attached)
Do you have any data on this benchmark?
</t>
  </si>
  <si>
    <t>PSH 3 benchmark information</t>
  </si>
  <si>
    <t xml:space="preserve">I am working on Scoon Road in Sunnyside.  
The State transferred PSH No. 3 to Yakima County in 1963.
Do you have any plans that show the Right of Way for Section 23, Township 10 North, Range 22 East, WM?
</t>
  </si>
  <si>
    <t>PSH 3 right of way from 1963</t>
  </si>
  <si>
    <t>Washington Dept. of Fish and Wildlife</t>
  </si>
  <si>
    <t>Maps of old HWY. 8 in Sec. 36, T. 03 N., R 11 E. W.M.</t>
  </si>
  <si>
    <t>PSH 8 Maps.</t>
  </si>
  <si>
    <t xml:space="preserve">A copy of the plans that shows the Right of Way for Sections 15 and 22, Township 10 N, Range 21 East,WM?
This would be for VanBelle Road from the I-82 to Beam Road.
</t>
  </si>
  <si>
    <t>PSH No. 3 right of way plans</t>
  </si>
  <si>
    <t>Drawings for the PSH -3 located on Van Belle road between Price Rd and Outlook Rd.  It is located in the Northwest Quarter of Section 20, Township 10 North, Range 22 East,W.M.</t>
  </si>
  <si>
    <t>PSH-3 drawings</t>
  </si>
  <si>
    <t>Hourly volume counts by direction at the attached PTR locations for March 2010 and 2015.</t>
  </si>
  <si>
    <t>PTR Count</t>
  </si>
  <si>
    <t>PDR-15-1839</t>
  </si>
  <si>
    <t>TDA Inc.</t>
  </si>
  <si>
    <t>Bill Eager</t>
  </si>
  <si>
    <t>Obtain and recent week of hourly counts at: S822 and S824 on I-405</t>
  </si>
  <si>
    <t>PTR Data</t>
  </si>
  <si>
    <t>PDR-15-2563</t>
  </si>
  <si>
    <t>request PTR Hourly volumes for location B04 (Cle Elum) for I-90</t>
  </si>
  <si>
    <t>PTR Hourly Volumes</t>
  </si>
  <si>
    <t>PDR-15-1587</t>
  </si>
  <si>
    <t xml:space="preserve">I am emailing you for a public disclosure request regarding information about ROW maps, and boundaries, as well as information related to the mile post markers of the same route.  Please see the attached KMZ which can be opened in Google Earth.  The part of the route which intersects Hwy 14 starts at Sprauge Landing Rd in Skamania County, South of Carson and continues on and off of Hwy 14 until approximately Ã‚Â½ mile East of the Bridge of the Gods West of Stevenson.
Does Washington DOT have a GIS web application that allows this sort of information to be gathered without this kind of request?  Thank you for your assistance. </t>
  </si>
  <si>
    <t>Public Disclosure Request, Hwy 14</t>
  </si>
  <si>
    <t>PDR-15-0365</t>
  </si>
  <si>
    <t>Matt Ransom</t>
  </si>
  <si>
    <t xml:space="preserve">I am looking to get access to a report produced as part of the I-5 Columbia River Crossing project. The report is titled something like: Bridge Seismic Panel report. The contents were the documentation of work / analysis completed by DOT and expert panel staff on review of the seismic issues related to the existing I-5 bridges.
I would like to review, and if I find suitable, share this information (or a summation thereof) with the RTC Board of Directors at an upcoming Board meeting.
</t>
  </si>
  <si>
    <t>Public Document Request</t>
  </si>
  <si>
    <t>Philip McDonald</t>
  </si>
  <si>
    <t>I would like to receive whatever public information is available for ER61805</t>
  </si>
  <si>
    <t>public info for ER61805</t>
  </si>
  <si>
    <t>public info on ER61805</t>
  </si>
  <si>
    <t>Public Records request log from end date of last log issued through current date.</t>
  </si>
  <si>
    <t>public record log</t>
  </si>
  <si>
    <t>1. Full video footage showing my presence taken from the interior South-West surveillance camera located in the main customer service office behind the customer service desk at 4554 9th Ave NE, Seattle, WA 98105, Seattle, WA 98105.                                      2. Full name and titles of all WSDOT Good to Go! employees that made verbal or physical contact with or my property including (a) African-American male customer service representative wearing glasses and a a green "Good to Go" polo shirt, (b) two Caucasian customer service managers: male [Steve Russo] and female, (c)one African-American female customer service representative wearing a green "Good to Go" polo shirt under a black vest, (d) one Caucasian male employee with long grayish-white hair and a foreign accent wearing a Pin Floyd T-shirt, and (e)  all public employees who refused me service for any reason on the date and during the times listed above.                              3. Copies of any audio or video recordings referencing my presence and/or camera at the WSDOT Good to Go! Customer Service  Center Office including (a) phone call to 911, (b) audio recorded from surveillance camera, (c) phone calls and voicemails send and received between state department (e.g. the "communications group" referenced by "Customer Service Advocate Manager" Steve Russo), (d) audio and video taken of my person by department issued and/or private cell phones or other devices.                                                                                         4. All handwritten, typed communications and generated reports referencing my presence, person or camera.                                             5. A timely "receipt of request" and my "Later discovered documents" pursuant to and defined by WAC 44-14-040, SUB. 4 and 14.</t>
  </si>
  <si>
    <t>Public records created April 24, 2018 between the hours of 9:00 am and 11:45 am at the Washington State Department of Transportation Good to Go! Customer Service Center located at 4554 9th Ave NE, Seattle, WA 98105:</t>
  </si>
  <si>
    <t>Depts. Public Records log for June 1, 2014 through current date.</t>
  </si>
  <si>
    <t>PDR-14-2609</t>
  </si>
  <si>
    <t>Taxpayer identification numbers.</t>
  </si>
  <si>
    <t xml:space="preserve">Noise wall at 84th Ave NE to 92nd Ave NE (Yarrow Point)
1.  All documents concerning the proposed contract modification/change order with ECC for construction of the wall to original specifications, including all design specifications and correspondence whether electronic or hard copy.    
2.  All documents reflecting WSDOTs internal analysis of the proposed contract modification/change order, or the bid proposal submitted by ECC.  This should include all of the bids and analysis done by WSDOT concerning the rejection of the proposed modification. 
3.  All documents reflecting the engineering studies or analysis that you contend result in the conclusion that the wall cannot be constructed as originally represented.     
4.  All documents of any kind reflecting WSDOT's consideration of the variance between the EIS representations and the final design with respect to the wall, including all documents concerning the correcting of such design mistakes.  
</t>
  </si>
  <si>
    <t>Noise wall at 84th Ave NE to 92nd Ave NE (Yarrow Point)</t>
  </si>
  <si>
    <t>PDR-15-2283</t>
  </si>
  <si>
    <t>1) Public Records Request log dated August 1, 2014 to current date.
2) Public Records Request Log Oldest 12 Month period you maintain at this moment.</t>
  </si>
  <si>
    <t>Public Records request log</t>
  </si>
  <si>
    <t>PDR-14-2907</t>
  </si>
  <si>
    <t xml:space="preserve">1) Public Records Request log from end date of past issued log in 2014 through current date this is processed.
2) Copy of the following Public Record Request, just copies of initial request: 14-1857, 14-2821, 14-2376, 14-2379, 14-2215, 14-2230, 14-2289, 14-2452, 14-2455, 14-2464, 14-2474, 14-2308, 14-2313 </t>
  </si>
  <si>
    <t>Public Records Request log</t>
  </si>
  <si>
    <t>PDR-15-0297</t>
  </si>
  <si>
    <t xml:space="preserve">Public records request related to the WSDOT SR520 Demolition project
On or about April 26, 2016, Ben Nelson, General Superintendent KGM, produced a copy of the SR520 Evergreen Point Floating Bridge and Landings Project Concrete recycling and disposal policy for selection of sites/facilities for receiving, processing, recycling or disposing of concrete debris generated by demolition of the old SR 520 bridge.
According to the policy, each site or facility is subject to a review that includes;
1) An 11 website check/database (EPA and other) search for any potential environmental issues with the facility and their compliance record.
2) A multiple page questionnaire documenting the sites safety and environmental record.  This includes reviewing permits for the facility and a Dunn and Bradstreet financial check.
3) A facility tour/walk to ensure the site is compliant with their permits.
4) The package of information gathered in the three previous steps is submitted to Kiewit's Corporate Environmental Department for Approval.
The records requested include the package of information referred to in #4 above, and communications related to the packages.
The request covers records generated from January 1, 2015 to the date of the receipt of this request.
</t>
  </si>
  <si>
    <t>Public records request related to the WSDOT SR520 Demolition project</t>
  </si>
  <si>
    <t>Samual Carman</t>
  </si>
  <si>
    <t xml:space="preserve">All records relating to public transport either by Yakima transit or another provider servicing the gleed naches cowiche and Tieton areas </t>
  </si>
  <si>
    <t xml:space="preserve">Public transport-Yakima Co, </t>
  </si>
  <si>
    <t>Gerald O. Sanchez</t>
  </si>
  <si>
    <t xml:space="preserve">Information pertaining to Public Works Project SR 155 MP 78.82 to MP 80.47 and SR 25 MP 0.00 to MO 6.24 - WSDOT: 
List of subcontractors who have/will or are performing work on the above project; wage rates for Davis Bacon that apply to this project; electronic copy of the contract between awarding agency and prime contractor; electronic copies of certified payrolls. (I have not identified which contractors as of yet) </t>
  </si>
  <si>
    <t>Public Works Project SR 155 
List of Subcontractors - Contracts-Certified Payrolls Davis Bacon</t>
  </si>
  <si>
    <t>PDR-14-1972</t>
  </si>
  <si>
    <t>publication &amp; report index, that relates to the Ferries Division</t>
  </si>
  <si>
    <t>Publication and report index relating to Ferries Division</t>
  </si>
  <si>
    <t>PDR-14-0378</t>
  </si>
  <si>
    <t>Cyndi Sayce</t>
  </si>
  <si>
    <t xml:space="preserve">I am interested in obtaining all information, including meeting notes, telephone conversations, attendance records, etc., concerning the Washington State Department of Transportation's interactions and cooperation with PUD #2 in their actions of last week in clearing the right of way south of Bay Avenue in Ocean Park, Washington.  </t>
  </si>
  <si>
    <t>PUD Interactions</t>
  </si>
  <si>
    <t>PDR-14-2813</t>
  </si>
  <si>
    <t>Bree D. Mulick</t>
  </si>
  <si>
    <t xml:space="preserve">1. All records and plans pertaining to the assessment, planning, construction, and maintenance of the rock retaining wall along the norther edge or the right-of-way for Puget Drive/SR-524 in Edmonds, WA, running from approximately the intersection of 94th Place W, northerly until the intersection of 88th Avenue W. See below aerial and map for reference.
2. All records, plans, and permits pertaining to the assessment, planning, construction, and maintence of the pipe visable at approximately the 8875 block of Puget Drive/SR-524 in
Edmonds, WA. The pipe appears to be running downhill from the residence located at 9102 196th Street SW, Edmonds, WA 98026 (Parcel # 27041900205000) or the cul-de-sac at the western terminus of 196th Street SW, located above Puget Drive/SR-524 See below picture for reference
</t>
  </si>
  <si>
    <t>Puget Drive/SR-524 in Edmonds, WA - intersection of 94th Place
W, northerly until the intersection of 88th Avenue W records on retaining wall and pipe</t>
  </si>
  <si>
    <t>Kohlberg Kravis Roberts</t>
  </si>
  <si>
    <t>Michael Fancher</t>
  </si>
  <si>
    <t xml:space="preserve">I would ideally like to pull ADT counts for the following from 2010-2017 (or most recent year):
- Highway 520 bridge between Seattle and Bellevue
- I-90 Bridge between Seattle and Bellevue
- I-405 between I-90 and Highway 520 near Bellevue
- I-5 near Seattle between I-90 and 520
- Highway 99 in Seattle between I-90 and 520
- I-5 around University of Washington
- I-5 around Renton
- Highway 405 around Renton
- 405 around Bothell
</t>
  </si>
  <si>
    <t>Puget Sound ADT Counts</t>
  </si>
  <si>
    <t>Hatch Mott MacDonald. LLC.</t>
  </si>
  <si>
    <t xml:space="preserve">Steve Mauss </t>
  </si>
  <si>
    <t xml:space="preserve">Statements of Qualifications, Packets A and B, submitted 4/21/16 to WSDOT for Puget Sound Gateway Program - Program Management Services by:
CH2M Hill, Inc.
Parsons Brinckerhoff, Inc.
WSDOT evaluation scoring and comments on the above Statements of Qualifications and Interviews along with those for Hatch Mott MacDonald. LLC.
</t>
  </si>
  <si>
    <t>Puget Sound Gateway Program - Program Management Services Statements of Qualifications, Packets A and B, submitted 4/21/16</t>
  </si>
  <si>
    <t>The Hartman Group, Inc.</t>
  </si>
  <si>
    <t>James F. Richardson</t>
  </si>
  <si>
    <t>IÃ¢â‚¬â„¢m requesting a list of all state and interstate highway bridges, overpasses, on-ramps, off-ramps, and fly-overs (and their precise locations) in King and Snohomish counties that have been seismically retrofitted per WSDOTÃ¢â‚¬â„¢s seismic retrofitting program.</t>
  </si>
  <si>
    <t>Puget Sound Seismically Retrofitted Bridge List</t>
  </si>
  <si>
    <t>1) Any and all communications (both physically mailed and email
communications) as well as all documents sent or received internally between representatives of the Washington State
Department of Transportation and Don Burks that refer in any way to the purchase and or creation of the access deed for
Adams County Parcel numbers 2100451930808 and 2100451931808 (Ptn Farm Unit 193, Irrigation Block 45) to State
Hwy 17. All communication in the calendar year of 2017 and 2018 are requested.
2) We are also requesting the procedures for the DOT in acquiring access rights or real property from private citizens</t>
  </si>
  <si>
    <t>Purchase of parcel 2100451930808 and 2100451931808</t>
  </si>
  <si>
    <t xml:space="preserve">Any and all purchasing records from 2017-02-10 to current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
</t>
  </si>
  <si>
    <t>Purchase orders information</t>
  </si>
  <si>
    <t>I would like to request the Bid tab for the 2016 Winter Maintenance Sand for Whitman County.  Solicitation # ER61607</t>
  </si>
  <si>
    <t xml:space="preserve">Purchasing Information
</t>
  </si>
  <si>
    <t>Eric Chung</t>
  </si>
  <si>
    <t xml:space="preserve">Any and all electronic purchasing records from  2010-01-01 to current.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
</t>
  </si>
  <si>
    <t>Purchasing Records</t>
  </si>
  <si>
    <t xml:space="preserve">Any and all purchasing records from 2016-07-28 to current.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
</t>
  </si>
  <si>
    <t xml:space="preserve">Purchasing records </t>
  </si>
  <si>
    <t>Thanks for talking with me this morning about our proposed Quail Industrial Park project.  
Can you please send me the WSDOT R/W plan at our site location so I can work to overlay the proposed water line crossing that we are working on with Clark Public Utilities on the right-of-way plans? We are at approximately milepost 3.11 on SR-503 north NE 119th Street.</t>
  </si>
  <si>
    <t>Quail Industrial Park</t>
  </si>
  <si>
    <t>Tami Tedrow-Howard</t>
  </si>
  <si>
    <t xml:space="preserve">Tetra Tech is requesting all items related to the activities related to the Request for Qualifications and Interview for the 2014 WSF Multimodal Terminal at Colman Dock project.
Items we would like to obtain include:
1) All submitted Statements of Qualifications from all firms.
2) All Score sheets/evaluations associated with the above Statements of Qualifications.
3) All Interview Materials from consultants provided at the Interview Phase from all firms.
4) All Score sheets/evaluations associated with the above Interview Phase.
5) Any other relevant content for the above solicitation.
</t>
  </si>
  <si>
    <t>Qualification for 2014 WSF Multimodal Terminal at coleman Dock</t>
  </si>
  <si>
    <t>PDR-14-2601</t>
  </si>
  <si>
    <t>Elmer Ozolin</t>
  </si>
  <si>
    <t xml:space="preserve">Qualifications and Interview for the 2014 WSF Multimodal Terminal at Colman Dock project.
Items we would like to obtain copies include:
1.	All submitted Statements of Qualifications from all firms.
2.	All Score sheets/evaluations associated with the above Statements of Qualifications.
3.	All Interview Materials from consultants provided at the Interview Phase from all firms.
4.	All Score sheets/evaluations associated with the above Interview Phase.
5.	Any other relevant content for the above solicitation.
</t>
  </si>
  <si>
    <t>Qualifications and Interview for the Multimodal terminal</t>
  </si>
  <si>
    <t>PDR-14-2711</t>
  </si>
  <si>
    <t>Want on documents</t>
  </si>
  <si>
    <t>David Muncy</t>
  </si>
  <si>
    <t xml:space="preserve">qualified companies for Bridge Inspection for the state DOT.
If qualified companies list is not available, then companies currently contracted to perform bridge inspections for the DOT is sufficient.
</t>
  </si>
  <si>
    <t>Qualified companies for Bridge inspection</t>
  </si>
  <si>
    <t>PDR-14-1382</t>
  </si>
  <si>
    <t xml:space="preserve">Regarding Gowdy/Wiseman property at 2857 Evergreen Point Rd in Medina:
Please send me construction drawings of the project where it abuts my property showing the following:
Constructed improvements including the walkway wall and fence line in relation to my property line.
The bearings and distances of the state ROW. and the new fence line in relation to my property.
The location of  my water line in relation to the above.
</t>
  </si>
  <si>
    <t>Questions about 520 projects effect on 2857 Evergreen Point Road</t>
  </si>
  <si>
    <t>Tracey Pennington</t>
  </si>
  <si>
    <t xml:space="preserve">I am looking for information on the following:
1) What construction, if any, was being carried out on the Governor Albert D. Rosellini BridgeÃ¢â‚¬â€Evergreen Point, commonly called the 520 Bridge, in Seattle, Washington during the week of August 14, 2011 up to and including August 21, 2011?
2) Were there any closures of the 520 Bridge during the above-mentioned week? If so, on what dates and at what times?
3) *I am most particularly interested in construction and closures that occurred on the afternoon of Sunday, August 21, 2011.* I would bold this if I could. 
I have been able to ascertain current and projected dates of closures on various portions of the bridge from WSDOT's website, but nothing from 2011. I'm hoping that you can help.
Other information that would help:
4) Was the Governor Albert D. Rosellini BridgeÃ¢â‚¬â€Evergreen Point a toll bridge at that point? I have found conflicting reports about this.
5) How probable would a westbound (Bellevue to Seattle) car chase across the 520 bridge on a late Sunday afternoon in August 2011 have been?  What would the advantages and disadvantages have been, at that point in time?
6) Would traffic on a late Sunday afternoon in August be more likely to be heavy or light?
7) How many off-ramps does the bridge have? Could a person take any before Montlake Boulevard?
8) What is cellphone and WiFi reception like on the 520 Bridge?  (I'm asking about now, though if you know what it was like then, that would be great.)
I am sorry that I cannot provide titles, names or identification numbers for the information requested. I hope that the descriptions will be enough.
And I'm afraid that this comes with a deadline. I need this information by September 16, 2014.
</t>
  </si>
  <si>
    <t>Questions about SR 520  during August 2011.</t>
  </si>
  <si>
    <t>PDR-14-2111</t>
  </si>
  <si>
    <t>IMCO General Construction</t>
  </si>
  <si>
    <t>Erin Williams</t>
  </si>
  <si>
    <t>Quigg Brothers bid packet for the S 272nd to S Rose Street Seismic Retrofit project that bid on December 18.</t>
  </si>
  <si>
    <t>Quigg Brothers bid Packets</t>
  </si>
  <si>
    <t>PDR-13-2345</t>
  </si>
  <si>
    <t xml:space="preserve">Requesting a copy of all Request for Quotations received for SWR401220R, Washaway Beach Project. Procurement Coordinator is Harry Speelman.
</t>
  </si>
  <si>
    <t>Quotations received for SWR401120R</t>
  </si>
  <si>
    <t>Tom Swift</t>
  </si>
  <si>
    <t>Survey of I-5 where it runs through downtown Seattle. Record of survey showing the I-5 alignment through downtown seattle in section 5-24N-4E and 32-25N-4E</t>
  </si>
  <si>
    <t>R/S SR 5.</t>
  </si>
  <si>
    <t>Thomas J. Swift</t>
  </si>
  <si>
    <t xml:space="preserve">Right of way plans, SR 99, S. King St. to Thomas St., dated Nov 9, 2011 (sheet 9 revised Feb 9, 2012).
</t>
  </si>
  <si>
    <t>R/W</t>
  </si>
  <si>
    <t>Cascade Surveying &amp; Engineering, Inc.</t>
  </si>
  <si>
    <t>Phillip T. Abenroth</t>
  </si>
  <si>
    <t>Right of way plans for I-5 in the NW quarter of Section 5, T 28 N, R 05 E.</t>
  </si>
  <si>
    <t>Bluhm &amp; Associates</t>
  </si>
  <si>
    <t>Gunnar Foss</t>
  </si>
  <si>
    <t xml:space="preserve">Right of way for SR 506 in the Southwest Quarter of Section 28, Township 11 North, Range 2 West, W.M., Lewis County, Washington. </t>
  </si>
  <si>
    <t>Right of way maps for highway 112 at the intersection of Wasankari Road. T30N, R8W, Section 2.</t>
  </si>
  <si>
    <t>Jeffery P. Dugan</t>
  </si>
  <si>
    <t>Right of way plan, Tanner to Lower Crossing Snoqualmie River 1-10 of 10 Dated Jan. 9, 1969 90/236</t>
  </si>
  <si>
    <t xml:space="preserve">I would like to request a copy (pdf is fine) of the most up to date right of way maps or plans that would show the alignment and width of Highway 112 </t>
  </si>
  <si>
    <t>David Peebler</t>
  </si>
  <si>
    <t xml:space="preserve">Right-of-way plans for I-90 (primary state hwy. no. 2) within the SW quarter of Sec. 18-24-06E. May also be named Richards Road to Lake Sammamish, apprvd 6-12-69, sheets 10 &amp; 12 of 25.
</t>
  </si>
  <si>
    <t xml:space="preserve">Maps of Ã¢â‚¬Å“Elochoman Valley RoadÃ¢â‚¬ï¿½ (SSR-407), in through Section 16, T9N, R5W. This is approximately 6 miles northeast from SR4, just west of Cathlamet.
</t>
  </si>
  <si>
    <t>David C. Holmes</t>
  </si>
  <si>
    <t>Right of way plans for "Secondary State Highway No. 5" located in the SW 1/4 of Section 28, T 21 N, R 4 E, W.M., King County.</t>
  </si>
  <si>
    <t>Dave Allen</t>
  </si>
  <si>
    <t>Right of way plans for SR 20, MP 193.4 to 193.8.</t>
  </si>
  <si>
    <t>Cascade Land Surveying</t>
  </si>
  <si>
    <t>Jeff Otterson</t>
  </si>
  <si>
    <t xml:space="preserve">Right of Way Plans for SR 164, in front of the Muckleshoot Smoke Shop at 2115 Auburn Way South, approx. station 87+00 to 95+00, in the SW Ã‚Â¼ of Sec. 20, T21N, R5E, W.M. </t>
  </si>
  <si>
    <t>Mike Lemasa</t>
  </si>
  <si>
    <t>Right of way map for about a 300Ã¢â‚¬â„¢ radius of intersection of SR520, NE 28th Street, and 84th Ave NE in the Clyde Hill/HuntÃ¢â‚¬â„¢s point vicinity in SW 19-25-05.</t>
  </si>
  <si>
    <t xml:space="preserve">City of Bellevue Civic Services Department </t>
  </si>
  <si>
    <t>Jon Warren</t>
  </si>
  <si>
    <t>R/W Plan set for SR 90 Ã¢â‚¬â€œ Richard Road to Lake Sammamish Ã¢â‚¬â€œ 1-13 of 13, Dated June 12, 1969 Ã¢â‚¬â€œ 90/241.</t>
  </si>
  <si>
    <t xml:space="preserve">Right of way plans for the following roadways within the City of Bremerton:
Ã¢â‚¬Â¢Old Highway 21 (Kitsap Way) Ã¢â‚¬â€œ From SR 3 to County Limit
Ã¢â‚¬Â¢SR 310 Ã¢â‚¬â€œ From SR 3 to Callow Avenue
Ã¢â‚¬Â¢SR 303 Ã¢â‚¬â€œ From SR 304 to City Limit
</t>
  </si>
  <si>
    <t>Toby L. Mollett</t>
  </si>
  <si>
    <t xml:space="preserve">Right of way in NW 31-23-05, SR 167, P.S.H. No. 5 Renton South Sheets 4 and 5 of 5. </t>
  </si>
  <si>
    <t xml:space="preserve">Right of way plans for the SE 1/4 of Section 11, Township 19 North, Range 2 East W.M. For the purpose of determining the property boundary for Address 12117 Pacific Hwy SW, Tacoma WA 98499, Pierce County parcel number 0219114106.
</t>
  </si>
  <si>
    <t>Johann Wassermann</t>
  </si>
  <si>
    <t xml:space="preserve">Right of Way maps, Sheets 15-20 SR 5, PIERCE COUNTY LINE TO JCT. SSH. NO. 5-A, APPROVED DEC. 23, 1958; and Sheets 1-6, SR 5, PIERCE COUNTY LINE TO JCT. SSH. NO. 5-A (PLAN SHOWING ACCESS, APPROVED JULY 15, 1958.
</t>
  </si>
  <si>
    <t xml:space="preserve">R/W </t>
  </si>
  <si>
    <t>PDR-15-3355</t>
  </si>
  <si>
    <t>Right of way plans for State Road No. 10 located in Section 36, T30N, R23E, Pateros, Okanogan County.</t>
  </si>
  <si>
    <t>WestSound Engineering, Inc.</t>
  </si>
  <si>
    <t>Toby Bauer</t>
  </si>
  <si>
    <t>Right of Way Plans for Chico Way in the South Half of Section 32, Township 25 North, Range 1 East, W.M. I found a reference on a survey map saying Ã¢â‚¬Å“Dept. of Highways, Access Road SR3, Kitsap Lake to Keyport, P and PÃ¢â‚¬ï¿½</t>
  </si>
  <si>
    <t>Ned Lever</t>
  </si>
  <si>
    <t>Right of way plans highlighted on the attached plans list for assistance in preparing a franchise agreement.</t>
  </si>
  <si>
    <t>Alexia Dorsch</t>
  </si>
  <si>
    <t xml:space="preserve">Right of way plans for SR 7, north of the SR 512 interchange. Could you please provide us with the current ROW plans for the same section of SR 7, between SR 512 and Judson St. Current As-builts for Jacksons project in unincorporated Tacoma. Address is 10716 Pacific Avenue S. </t>
  </si>
  <si>
    <t>R/W  &amp; As-builts for SR 7</t>
  </si>
  <si>
    <t>Alignment and Right of Way for the old Chicago, Milwaukee, St. Paul, and Pacific Railroad which was acquired by the state in quit claim deed in vol 217. pages 713-714. Records of Adams Co. Wa as it passes through section 12, T 15 N, R 28 E, just south of SR 26.</t>
  </si>
  <si>
    <t>R/W &amp; Alignment for RR near SR 26.</t>
  </si>
  <si>
    <t>PDR-15-2835</t>
  </si>
  <si>
    <t>Alignment and Right of Way for SR 26 in sections 1 &amp; 12, T 15 N, R 28 E.</t>
  </si>
  <si>
    <t>R/W &amp; Alignment for SR 26</t>
  </si>
  <si>
    <t>PDR-15-2451</t>
  </si>
  <si>
    <t>Alignment and right of way for SR 17 as it passes through the following sections: sections 25, 26 &amp; 35, T 17 N, R 29 E, Grant County.</t>
  </si>
  <si>
    <t>R/W &amp; Alignment SR 17.</t>
  </si>
  <si>
    <t>Alignment and right of way for SR 17 as is passes through sections 01, 12 &amp; 13, T17N, R29E.</t>
  </si>
  <si>
    <t>Alignment and Right of Way maps for interstate 90 as it crosses section 30, T 19 N, R 27 E.</t>
  </si>
  <si>
    <t>R/W &amp; Alignment SR 90</t>
  </si>
  <si>
    <t>PDR-15-2440</t>
  </si>
  <si>
    <t>Alignment and Right of Way for I-90 as it runs through Section 24, T20N, R36E, including the interchange.</t>
  </si>
  <si>
    <t>R/W &amp; Alignment.</t>
  </si>
  <si>
    <t xml:space="preserve">Record Drawings (as-builts) and ROW plans for SR 20  Begin MP 193.70 end MP 194.00.
</t>
  </si>
  <si>
    <t>R/W &amp; As-builts For SR 20.</t>
  </si>
  <si>
    <t>PDR-15-3045</t>
  </si>
  <si>
    <t>Matthew Travis</t>
  </si>
  <si>
    <t>Right of Way Plans, Asbuilts and Concurrency Plans along SR 302, between MP 4 and 3.46, T 22 N, R 1 W, Sections 21 &amp; 28.</t>
  </si>
  <si>
    <t>R/W &amp; Asbuilts For SR 302</t>
  </si>
  <si>
    <t>PDR-14-2504</t>
  </si>
  <si>
    <t xml:space="preserve">Right of Way Plans, As-Built Drawings and Concurrency Plans along SR 525 
1) between mile posts 13 and 14
2) More particularly 200 feet Easterly along SR 525 from the intersection of Crawford Rd and SR 525 &amp; 200 feet Westerly along SR 525 from the intersection of Pioneer Park Place &amp; SR 525
3) NW 1/ 4 of Section 17 Township 29N Range 3 East
</t>
  </si>
  <si>
    <t>R/W &amp; Asbuilts for SR 525.</t>
  </si>
  <si>
    <t>PDR-14-2431</t>
  </si>
  <si>
    <t xml:space="preserve">Record Drawings (as-builts) and ROW plans for SR 20  Begin MP 202.19 end MP 202.91.
</t>
  </si>
  <si>
    <t>R/W &amp; As-builts SR 20</t>
  </si>
  <si>
    <t>PDR-15-2201</t>
  </si>
  <si>
    <t>Requesting WSDOT Right of Way prints for SR 167 at MP 20.70 the intersection of SR 167 and 4th ST. Would like Right of Way plans and Bridge details .</t>
  </si>
  <si>
    <t>R/W &amp; Bridge Info SR 167.</t>
  </si>
  <si>
    <t>PDR-15-2406</t>
  </si>
  <si>
    <t>WSDOT Right of Way prints for SR 18 from MP 14.93 at the intersection of SR 18 and SE 240TH ST to MP 20.34 at the intersection of SR 18 and Issaquah Hobart Rd. Would like Right of Way plans and Bridge details.</t>
  </si>
  <si>
    <t>R/W &amp; Bridge Info.</t>
  </si>
  <si>
    <t>PDR-15-2397</t>
  </si>
  <si>
    <t>Steve Ivey</t>
  </si>
  <si>
    <t xml:space="preserve">I need to confirm if two roads currently under county jurisdiction were formerly part of the state highway system. Current county roads across Section 2 include SE Olympia Drive (east-west direction) and SE Southworth Drive (north-south direction). Either of these two roads may have provided a route from Port Orchard to the Southworth Ferry Terminal and designated as either current State Route 166 or current state route 160 (or some other old highway number).
Please search your right of way plans to confirm if any portions of the two county roads were formerly part of the State highway system and either road across section 2 was part of the highway system? If there are state highway plans for either roadway, please provide copies of the right of way plans and the construction plans, and any grading plans where either road cross through the Harper tide flats. My request can be limited to only Section 2-T23N-R2E.
</t>
  </si>
  <si>
    <t>R/W &amp; Construction plans</t>
  </si>
  <si>
    <t>Michael J. Anderson</t>
  </si>
  <si>
    <t>Highway plans along the portion in Section 11, T30N, R1W in the vicinity of Block 14 of the Original Townsite of Port Townsend Plat that would show the construction of the roadway and the sea wall along the southeast margin of the road that supports the sidewalk adjacent to the roadway.</t>
  </si>
  <si>
    <t>R/W &amp; Contract Plans.</t>
  </si>
  <si>
    <t>Right of way and alignment for parcel on Old Pacific Highway and PSH 1.</t>
  </si>
  <si>
    <t>R/W &amp; Deed Info.</t>
  </si>
  <si>
    <t>Ryan Lee</t>
  </si>
  <si>
    <t xml:space="preserve">Maps for the portion conveyed to the state of Washington for secondary State Highway No. 5-G, by deed dated 12/12/1961 and recorded under A.F.N. 1949378. If you have a copy of the deed that would also be helpful. This is in the SE Ã‚Â¼, Section 3, T.19N, R.3E, W.M., </t>
  </si>
  <si>
    <t>R/W &amp; Deed.</t>
  </si>
  <si>
    <t>48' North, PLLC</t>
  </si>
  <si>
    <t>Erik Gahringer</t>
  </si>
  <si>
    <t xml:space="preserve">*SR 283 Right of way plans, SR 90 to SR 28.
*SR 283 Right of way Deeds within: SE 1/4 Sec 32, T 20N, R 25E, Grant County, NW 1/4 &amp; SW 1/4 Sec 33, T 20N, R 25E, Grant County.
*SR 283 Right of way or centerline monument information/data.
</t>
  </si>
  <si>
    <t>R/W &amp; Deeds for SR 283.</t>
  </si>
  <si>
    <t>Steven C. Pittack</t>
  </si>
  <si>
    <t xml:space="preserve">Right of Way plans for the old P.S.H. 2, Almira to Grand Coulee, specifically from the Grant County Line, northerly to the City limit of Grand Coulee. This portion of the old highway lies within sections 36, 25,24, 13, and 14, Township 28 North, Range 30 East, W.M. Grant County, Washington. Please send me any Right of Way plans, and if possible, the deeds associated with the original acquisition of the land within said section.
</t>
  </si>
  <si>
    <t>R/W &amp; Deeds PSH 2.</t>
  </si>
  <si>
    <t>Touma Engineering</t>
  </si>
  <si>
    <t>Right of way and deeds for lots 8 &amp; 9 on SR 90.</t>
  </si>
  <si>
    <t>R/W &amp; Deeds SR 90.</t>
  </si>
  <si>
    <t>TJC Land Surveying and Mapping</t>
  </si>
  <si>
    <t>Tom Coletti</t>
  </si>
  <si>
    <t>Right of way plans and deeds for SR 164 lying in the SW and SE Quarters of Section 24, T.20N.,R.06E.,W.M. in Enumclaw, WA.</t>
  </si>
  <si>
    <t>R/W &amp; Deeds.</t>
  </si>
  <si>
    <t>Stephen Zitkovich</t>
  </si>
  <si>
    <t xml:space="preserve">Information on the old highway in Section 18, Township 35 North, Range 6 East. It was formerly the B.D. Minkler Road ( a County Road), then it became State Hwy. 17-A, now it is a county road again and is called the Lyman-Hamilton Hwy.
I am in need of the right of way width for that old Hwy.  I also need the dates that it became a state Highway and also the dates that it was returned to a County Road.
I have deeds that are written at various dates that use either the Highway or the County Road as a point of beginning.
I have obtained 1 sheet of a plan for the old Highway 17-A.   It is labeled:  "Sec. Hwy 17-A" at the upper left corner.   
Elsewhere it reads: 
State Highway
Skagit County, Wash.
Plan and Profile
L.I.D. # 18
Feb. 1922
Frank Gilkey
Scale 1' = 100'   Mile No. 4".
It is one sheet of either 5 or 6.  I believe that there will be information that is helpful on the other sheets.  If WSDOT has this old right of way plan I could use the rest of it.
Also I could use any deeds, construction plans, sundry site plans that WSDOT posses for this old Highway 17-A.
</t>
  </si>
  <si>
    <t>Sitts &amp; Hill Engineers, Inc.</t>
  </si>
  <si>
    <t>Desi Schilling</t>
  </si>
  <si>
    <t>Right of way plans , dedication deed or ordinance number and document, and sundry plans for State HWY No 2A (116th Ave. NE) within the City of Bellevue.  Specifically our project area is near the intersection of 116th &amp; Main Street.</t>
  </si>
  <si>
    <t>Erik B. Gahringer</t>
  </si>
  <si>
    <t xml:space="preserve">Right of way plans, monument maps &amp; documents, right of way aquisitions and/or turnback deeds/documents. SR 28, T22N, R20E, Section 11.
</t>
  </si>
  <si>
    <t>R/W &amp; Deeds/Aqc.</t>
  </si>
  <si>
    <t xml:space="preserve">Any plans that you may have available concerning the area in the attached plat survey diagram. The location is adjacent to SR520 at the 84th Ave NE off-ramp exit 
The property had flooded and there is work underway for repairs but the elevations and storm water drainage and outflow for the drains need to be identified for work to continue.
The plat numbers are recorded on top of the survey map and corresponds to the area near Fairweather Basin on sheet 16 of the WSDOT SR520 survey map (Eastside).
</t>
  </si>
  <si>
    <t>R/W &amp; Drainage for SR520.</t>
  </si>
  <si>
    <t>PDR-14-0487</t>
  </si>
  <si>
    <t>Dan Touma</t>
  </si>
  <si>
    <t xml:space="preserve">Drainage plans for drainage ditch in the west side of SR 516 in the SW 1/4 of the SE 1/4 of section 15-22-04. The tax assessor map has a label for SR 5 to SR 167 Sheet 2 and 3 of 11.
</t>
  </si>
  <si>
    <t>R/W &amp; Drainage SR 516.</t>
  </si>
  <si>
    <t>Asplundh</t>
  </si>
  <si>
    <t>Reggie Charlesworth</t>
  </si>
  <si>
    <t xml:space="preserve">ROW/Easement for E Highway 106 in Union, WA as we removed a tree and believe that it is on State ROW. Address 11641 E Hwy 106 in Union , WA.
</t>
  </si>
  <si>
    <t>R/W &amp; Easement info SR 106.</t>
  </si>
  <si>
    <t xml:space="preserve">Right of way plans and a tabulation list that shows highway monuments for that portion of State Route 17 in Sections 13, 14, 23 and 24, Township 19 North, Range 28 East, City of Moses Lake, Grant County, WA. </t>
  </si>
  <si>
    <t>R/W &amp; Mon.</t>
  </si>
  <si>
    <t>Praxis Land Surveying</t>
  </si>
  <si>
    <t>Grant Dorman</t>
  </si>
  <si>
    <t xml:space="preserve">Information on R/W plans and any monumentation and/or field book/survey information for HWY 395 in Ferry County (eastern region). Section 6, Section 7, &amp; Section 18, T38N R37E W.M. See attached Axhibit A for survey area. Also find attached record of survey referencing highway plans that would be helpful in determining R/W location ("State Road No. 3, Hughes to Barstow approved July 1931Ã¢â‚¬Â¦", presumed to be the same as listed on WashDOT website File No. 395/28)
</t>
  </si>
  <si>
    <t>R/W &amp; Mon./Survey Info SR 395.</t>
  </si>
  <si>
    <t xml:space="preserve">Right of way plans that may show where the mons were set relative to the right of way.  Sections 7, 8, and 9 of T26N, R22E in Douglas County. </t>
  </si>
  <si>
    <t>R/W &amp; Monumentation SR 97.</t>
  </si>
  <si>
    <t xml:space="preserve">Right of way plans and constructions plans for the SR 522 and SR450 interchange. In order to limit my request, my primary focus is only the portions of the interchange at the southeast portion of the interchange lying within the west half of Section 9, T26N, R5E, King County, WA. To further reduce your work load, I am not interested in structure design plans, such as for bridges, but my request includes the site grading plans related to both highways, drainage, and the Sammamish River.
</t>
  </si>
  <si>
    <t>R/W &amp; Plans SR 522 &amp; 405.</t>
  </si>
  <si>
    <t>ORCA Land Surveying</t>
  </si>
  <si>
    <t>Jen Haugen</t>
  </si>
  <si>
    <t>Right of Way plans for Broadway (SR 99) in Everett Wa, specifically at the Broadway Extension, located in the center of the NW 1/4 of S. 17, T.29 N., R. 05E.</t>
  </si>
  <si>
    <t>R/W &amp; Plans SR 99/529.</t>
  </si>
  <si>
    <t xml:space="preserve">Right of way plans for SR 5 in the Tumwater area between mile posts 102.77-102.97, in T18N, R2W, Sec 65.
</t>
  </si>
  <si>
    <t>R/W &amp; Profile Info.</t>
  </si>
  <si>
    <t xml:space="preserve">Full-size plan sheet for a portion of SR 90 that was turned back to King County in 1987 by QCD Recording No. 8307191228.  The plans are dated June 18, 1971 as near as I can determine from the poor quality QCD and are for SR 90 M.P. 23.73 to M.P. 30.91 Echo Lake Interchange to Tanner.  This is a 24 sheet plan set, but I only need sheet 21.  I would appreciate getting a copy of the QCD also, if you have one, as the copy I have is poor and is not on the KC Recorders website and would have to be ordered from the KC Archives.
</t>
  </si>
  <si>
    <t>R/W &amp; QCD.</t>
  </si>
  <si>
    <t>Ladd F. Cluff</t>
  </si>
  <si>
    <t>Right of way plans and all conveyance documents for Federal Aid Number US-0345(5), Henderson Boulevard Extension.</t>
  </si>
  <si>
    <t>R/W &amp; Real Est. Docs.</t>
  </si>
  <si>
    <t xml:space="preserve">Verification of the ROW along SR-20 in Sections 11 , SE/SE &amp;12, SW4, T 35 N, R 41 E, Stevens Co. Our information indicates WSDOT has Fee Ownership and Easement rights. I believe The Dept. of interior may have granted the DOT additional ROW in Fee. DNR has acquired the Interior Department Lands and it is unclear as to the additional ROW. Any current Status of the Highway strip would be helpful.
</t>
  </si>
  <si>
    <t>R/W &amp; Real Est. Info</t>
  </si>
  <si>
    <t>PDR-15-2769</t>
  </si>
  <si>
    <t>Kate Schalk</t>
  </si>
  <si>
    <t xml:space="preserve">Right of way plans and real-estate maps for a section of highway 101 in the Olympic Region in Section 23, Township 30 North, Range 4 West, W.M. In addition to any ancillary information requested above, I specifically need a copy of;
1. ROW plan Ã¢â‚¬Å“Sequim BypassÃ¢â‚¬ï¿½ approved August 2, 1996
2. ROW plan Ã¢â‚¬Å“Boyce Road to Dungeness RiverÃ¢â‚¬ï¿½ approved February 7, 1986 
3. OÃ¢â‚¬â„¢Brien Rd to Boyce Rd approved December 16, 1994.  
</t>
  </si>
  <si>
    <t>R/W &amp; Real Est. Info.</t>
  </si>
  <si>
    <t>Justin Turnbull</t>
  </si>
  <si>
    <t>Copy of highway plans in order to determine the extents of the property contained within the Warrantee Deed from J. Alva Bull and Margaret Bull, husband and wife, to Kittitas County</t>
  </si>
  <si>
    <t>R/W &amp; Real Estate Documents.</t>
  </si>
  <si>
    <t>Right of Way plan file # 5/1622, sheet 4 of 20 dated June 24, 1958, SR 5 Pierce County Line to Jct. SSH No. 5-A. Quit claim deed for relinquishment, Auditor file # 8505070897.</t>
  </si>
  <si>
    <t>R/W &amp; Real Estate Info.</t>
  </si>
  <si>
    <t>Challis Stringer</t>
  </si>
  <si>
    <t>looking for information on whether right-of-way was purchased or dedicated to Washington State for Highway purposes. We have had a request to vacate the right of way, and part of our payment process is to determine if the right-of-way was purchased by an agency or dedicated with a plat. The right-of-way in question is what is now called Mukilteo Boulevard/5th Street, and is located in Mukilteo City limits, adjacent to 1508 and 1565 Mukilteo Boulevard Ã¢â‚¬â€œ Section 34 of Township 29N Range 04. It is listed on the plat maps as either Secondary State Highway/State Highway 1-I/State Sign Route 526. From what I can gather from aerial photos was in 1947 houses were located within the area of the roadway, and in 1955 there was a new roadway (see attached images). There is no plat associated with the roadway, or with either of the parcels at the above two addresses. Any information you may have on whether the roadway right-of-way was purchased would be great</t>
  </si>
  <si>
    <t>I am researching the creation of the frontage road named Grouse Ridge Access Road at the SR 90 Tanner Interchange and the Garcia Interchange in Township 23 N., Range 9 E., C.R. and would like to get the following right-of-way plans that may have a bearing on this.
1) The portion of Grouse Ridge Access Road shown on the King County AssessorÃ¢â‚¬â„¢s map in Section 19-23-9 makes reference to WSDOT SR 90 Tanner to Lower Snoqualmie River Crossing, sht. 10 of 18 approved 1/9/69.
2) The other portion of Grouse Ridge Access Road I am interested in is in Section 34-23-9 and referenced on the KC AssessorÃ¢â‚¬â„¢s maps as Ã¢â‚¬Å“CL R/W Limited Access Grouse Ridge Rd., sht 14 of 23, SR 90Ã¢â‚¬ï¿½.  I believe this is in the Lower Crossing Snoqualmie River To National Forest Boundary portion of SR 90 approved 1/14/72 and would also need to include the connection to the Garcia Interchange at Sta. 1985+00.
Could you send the right-of-way plans and real estate maps for these areas?</t>
  </si>
  <si>
    <t xml:space="preserve">Right of way plans and real estate maps for N. 145th St right-of-way for SR 523. I believe the plan set I need are File No. 523/1 Adopted July 19, 1996 sheets 1-3 of 5;  SR 5, File No. 5/137 Approved June 7, 1960, sheet 16 of 17.
</t>
  </si>
  <si>
    <t>R/W &amp; Real Estate Maps.</t>
  </si>
  <si>
    <t xml:space="preserve">My company is surveying a parcel of land that resides in the northeast quarter of Section 31, Township 25 North, Range 28 East, W.M., Douglas County, Washington. This particular parcel is bounded by State Route 17 on the southeast, and U.S. Highway 2 splits the northerly portion of said parcel roughly in half. We would like to properly establish the Rights-of-Ways for both highways and accurately delineate said Rights-of-Ways on the ground. Would you please provide me a current of copy of any Right-of-Way plans you may have for both highways? In addition, there are portions of the old SR 17 and old US2 within this parcel, so any additional information, including, but not limited to, ROW vacation documents, superseded plans and/or original alignments of those old portions of roadway, would be greatly appreciated. </t>
  </si>
  <si>
    <t>R/W &amp; Real Estate.</t>
  </si>
  <si>
    <t>Please provide plans, South 126th St. to Norfork St. and South 126th St. to Norfolk St. (Plan Showing Access). Any railroad or Sound Transit plans in the area.</t>
  </si>
  <si>
    <t>R/W &amp; Sound Transit Plans.</t>
  </si>
  <si>
    <t>PDR-15-1133</t>
  </si>
  <si>
    <t>Tom Bauder</t>
  </si>
  <si>
    <t>Any STORM and other utilities shown on any WSDOT  ROW plans for this section of I-5.  My guess is it would be on your ROW pdf info file SR_005NWRÃ¢â‚¬ï¿½  on the sheets Ã¢â‚¬Å“South 178th St. to South 126th St.</t>
  </si>
  <si>
    <t>R/W &amp; Storm/Utilities SR 5.</t>
  </si>
  <si>
    <t>Adam LaPlant</t>
  </si>
  <si>
    <t>Right of way plans and records of surveys for SR 522 from I-405 west to the intersection of SR 523 and SR 523 from there to I-5.</t>
  </si>
  <si>
    <t>R/W &amp; Survey.</t>
  </si>
  <si>
    <t>All Land Surveying</t>
  </si>
  <si>
    <t>Cory Barnhart</t>
  </si>
  <si>
    <t xml:space="preserve">Right of way survey map for that section of I-5 shown in the parcel map that I attached? About half a mile north of the SR 525 intersection with SR 5. </t>
  </si>
  <si>
    <t>I am requesting mapping for the limited access limits for SR 518 near its intersection with 42nd Avenue S in Tukwila which is between MP2 and MP3 (also between SR99 and I-5). I would also like to see records of permanent breaks in the limited access for the city roadway and any utilities. I know of Puget Sound Energy (12" high pressure natural gas main plus 4" residential gas main), Seattle City Light, Comcast, CenturyLink, Zayo, Valley View Sewer District, King County Water District #125, and Highline Water District who are in the vicinity of the limited access extents.</t>
  </si>
  <si>
    <t>R/W &amp; Utilities.</t>
  </si>
  <si>
    <t>gTEC</t>
  </si>
  <si>
    <t>Warren Perkins</t>
  </si>
  <si>
    <t xml:space="preserve">Fiber Optic build on two State Routes in Whitman County Franchise# 60262. 
Can you sent Right of Way Maps for the following?
Eastern Region:
SR 27 MP47.06 to MP 47.7
SR 274  MP 0+00 TO MP 1+92
If possible IÃ¢â‚¬â„¢d also like to request FRANCHISE MAPS for any existing buried or aerial utilities.
</t>
  </si>
  <si>
    <t>Right of way and as-built plan for East Side Drive (SR 509) in the vicinity of Markham Ave. NE section 9, Township 21 N, Range 3 E.</t>
  </si>
  <si>
    <t>R/W and Asbuilts for SR 509</t>
  </si>
  <si>
    <t>PDR-14-2384</t>
  </si>
  <si>
    <t xml:space="preserve">Right of Way Plans, As-Built Drawings, Stormwater and Utility Plans, Profile Designs for US-12
1) between Mile Posts 46.09 and 46.10
2) Occurring in: Township 15N Range 3W NE 1/4 Section 11
3) I am Seeking to gather enough ROW and Profile information to create Utility Crossing Permit
4) Our job reference number is 5179-HWY-12
</t>
  </si>
  <si>
    <t>R/W and Asbuilts SR 12.</t>
  </si>
  <si>
    <t>Wes Potridge</t>
  </si>
  <si>
    <t>Right of way plans and any as-built plans that might show the existing monuments.  SR 97 through Section 8, T.26 N., R. 22 E.W.M.</t>
  </si>
  <si>
    <t>R/W and As-builts.</t>
  </si>
  <si>
    <t xml:space="preserve">Right of way and deed documents for SR174 at the intx w/ Ã¢â‚¬Å“BÃ¢â‚¬ï¿½ street in the NE Quarter of Section 11, T28N, R30E, for the City of Grand Coulee.  </t>
  </si>
  <si>
    <t>R/W and Deed documents SR 174.</t>
  </si>
  <si>
    <t>Right of way plans and deed acquisitions for highway 20 in Sections 16, 17, 21, 22 and 27, Township 33 North, Range 22 East in Okanogan County.</t>
  </si>
  <si>
    <t>R/W and Deed info SR 20.</t>
  </si>
  <si>
    <t>PDR-15-2057</t>
  </si>
  <si>
    <t>Right of way plans and deed acquisitions for SR 153 in Sections 22, 27, and 35, Township 33 North, Range 22 East and Sections 2 and 3, Township 32, Range 22, in Okanogan County.</t>
  </si>
  <si>
    <t>R/W and deeds SR 153.</t>
  </si>
  <si>
    <t>Right of way plans, Sundry plans and Deeds for SR 163 (Pearl Street) Between SR 16 and North 11th Street.</t>
  </si>
  <si>
    <t>R/W and Deeds.</t>
  </si>
  <si>
    <t xml:space="preserve">Road plans, notes and/or R/W mon. locations you might have. SR 12 in Sec. 2, T. 14 N., R. 16 E., W.M. </t>
  </si>
  <si>
    <t>R/W and Mon for SR 12.</t>
  </si>
  <si>
    <t>Turnbow Land Surveying, PLLC.</t>
  </si>
  <si>
    <t>James Turnbow</t>
  </si>
  <si>
    <t>Right of Way plans for highway 101 through section 16 Twp 18 N., R 10 W. Right of way of SR 102 at Eells Hill Rd. intersection.  This is in section 3, 20 N, 4 W.</t>
  </si>
  <si>
    <t>R/W and Monumentation SR 101 &amp; 102.</t>
  </si>
  <si>
    <t>PDR-14-2823</t>
  </si>
  <si>
    <t>Right of way and Monumentation on SR 82 in Section 16, T10N, R21E, Vicinity LE1450+00 to LE1470+00.</t>
  </si>
  <si>
    <t>R/W and Monumentation.</t>
  </si>
  <si>
    <t xml:space="preserve">Department of the Interior - Bureau of Land Management </t>
  </si>
  <si>
    <t>Wade D. Marshal</t>
  </si>
  <si>
    <t>Portion of SR14 and the Cook-Underwood Road detailed in graphic in email. T 3 N, R 10 E, S 23.</t>
  </si>
  <si>
    <t>R/W and Plat Info.</t>
  </si>
  <si>
    <t>PDR-15-3222</t>
  </si>
  <si>
    <t>WSDOT project # F-002, Sunnyslope Interchange Vicinity, proposed school alignment (SR 2, North Central Region). Need plan set for above mentioned project and any associated relinquishment and/or excess right sale/conveyance documents and easements (Hillcrest Hotel septic system easement).</t>
  </si>
  <si>
    <t>R/W and Real Estate documents SR 2.</t>
  </si>
  <si>
    <t>Duncanson Company, Inc.</t>
  </si>
  <si>
    <t>State Route 101, in Sections 27 &amp; 28, Township 30 North, Range 11 West in Clallam County, between MilepostÃ¢â‚¬â„¢s 211 and 213. IÃ¢â‚¬â„¢m requesting current right of way and past superseded right of way plans, along with any site sundry plans or possible records of survey. IÃ¢â‚¬â„¢m particularly interested in the old alignment of Hwy 101, which I believe now is Snider road.</t>
  </si>
  <si>
    <t>R/W and Superseded plans SR 101.</t>
  </si>
  <si>
    <t>PDR-15-3035</t>
  </si>
  <si>
    <t>Right of way plans and utility information for water line crossing SR 101.</t>
  </si>
  <si>
    <t>R/W and Utility Information SR 101</t>
  </si>
  <si>
    <t>PDR-15-2571</t>
  </si>
  <si>
    <t>Aspen Land Surveying, LLC.</t>
  </si>
  <si>
    <t>Dan Johnson</t>
  </si>
  <si>
    <t>Right of Way in the SWÃ‚Â¼ of Section 24, T 22 N, R 1 E, W.M.,  in Pierce County.</t>
  </si>
  <si>
    <t>R/W by SR 302.</t>
  </si>
  <si>
    <t>PDR-14-2315</t>
  </si>
  <si>
    <t>Right of Way CAD files for the SR 520 and Northup Way located at Township 25N, Range 5E, Section 28.</t>
  </si>
  <si>
    <t>R/W CAD Files.</t>
  </si>
  <si>
    <t>Kerrel Bell</t>
  </si>
  <si>
    <t xml:space="preserve">I have attached sheet 28 of 31 of the R/W plan Ã¢â‚¬Å“Sequim BypassÃ¢â‚¬ï¿½
Our questions  begin with:
We note that the Sequim Bypass plans Ã¢â‚¬Å“SupercedeÃ¢â‚¬ï¿½ previous R/W plans. From approximate station 637+00 left side of centerline southerly there is a portion of the previous R/W (superceded Sequim to Blyn) that is labeled as Ã¢â‚¬Å“Excess R/WÃ¢â‚¬ï¿½
We are trying to determine the status of this portion of superceded R/W.
Research of Clallam County records seems to indicate that the superceded R/W is still within the jurisdiction of WSDOT but  it is difficult to confirm.
Do you have any records confirming the status of the superceded right of way in this area?
Is there a time table set for construction along the new alignment as shown on the Sequim Bypass plan?
</t>
  </si>
  <si>
    <t>R/W Documents.</t>
  </si>
  <si>
    <t>Right of Way plans for SR 162, file # 162/5.</t>
  </si>
  <si>
    <t>R/W File # 162/5.</t>
  </si>
  <si>
    <t>PDR-14-2996</t>
  </si>
  <si>
    <t>Right of way plans for SR 167 aka River Rd. in Section 21, T20N, R4E.</t>
  </si>
  <si>
    <t>R/W for 167.</t>
  </si>
  <si>
    <t>Branden Bowie</t>
  </si>
  <si>
    <t>Plans that are available including, Current Right of Way plans, Superseded Right of Way plans, Record of Surveys, Parcel Acquisition Plans, Sundry Site Plans (Detailed Survey) for 24th St E  and 142nd Ave E running perpendicular and parallel to SR-167 in the Center of Section 12 / Township 20 North / Range 4 East W.M., located in Sumner, Washington. I am performing a survey along 24th St E &amp; 142nd Ave E  and I need to establish the latest WSDOT R/W lines.</t>
  </si>
  <si>
    <t>R/W for 24th St E &amp; 142nd Ave, Sumner WA.</t>
  </si>
  <si>
    <t>PDR-14-2647</t>
  </si>
  <si>
    <t>Dan Bergman</t>
  </si>
  <si>
    <t>SR 504 right of way maps in the vicinity of Castle Rock, located in Section 2, T9N, R2W, from I-5 east through Section 2.</t>
  </si>
  <si>
    <t xml:space="preserve">R/W for 504. </t>
  </si>
  <si>
    <t>Skamania County Public Works</t>
  </si>
  <si>
    <t>Arnold H. Bell</t>
  </si>
  <si>
    <t>Right of Way for Blue Lake Road, R 7 E, T 2 N Sec. 9 &amp; 10.</t>
  </si>
  <si>
    <t>R/W for Blue Lake Rd.</t>
  </si>
  <si>
    <t>PDR-15-1636</t>
  </si>
  <si>
    <t>White Shield, Inc.</t>
  </si>
  <si>
    <t>Dan Galbraith</t>
  </si>
  <si>
    <t>Right of way width for County Road 448 located left of  Station 188+24.1 SR 125 - Federal Aid Project No. F-125 ( ) - Walla Walla to Hells Forty Plan Showing Access - Sheet 3 of 3 - Approved May 31, 1950.</t>
  </si>
  <si>
    <t>R/W for Co Rd.</t>
  </si>
  <si>
    <t>Kitsap Way - Ã¢â‚¬Å“Primary State Highway No. 21 Approved Jan 27, 1942Ã¢â‚¬ï¿½.</t>
  </si>
  <si>
    <t>R/W For Kitsap Way &amp; SR 310.</t>
  </si>
  <si>
    <t>American Surveying and Mapping, Inc.</t>
  </si>
  <si>
    <t>Nicole Smith</t>
  </si>
  <si>
    <t xml:space="preserve">Right of way plans for State Highway 21 (Kitsap Way) for the area shown on the attached aerial.  We are conducting a survey of the property located at 6525 Kitsap Way in Bremerton, and will require these plans.   </t>
  </si>
  <si>
    <t>R/W for Kitsap Way.</t>
  </si>
  <si>
    <t>PDR-15-1023</t>
  </si>
  <si>
    <t>Anne Hunter</t>
  </si>
  <si>
    <t xml:space="preserve">Records reflecting ownership of a 30-foot segment of Laughlin Road in Cowlitz County running along the Northerly boundary of the NE Quarter of Section 34, Township 10 North, Range 2 West running westerly from the NE corner of said Section 34 approximately 520 feet to its intersection with the end of the County-owned segment of Laughlin Road.  I have highlighted the segment on the attached survey map. Please provide whatever records that you have on this road segment and any ownership information available. </t>
  </si>
  <si>
    <t>R/W for Laughlin Rd.</t>
  </si>
  <si>
    <t>PDR-15-3477</t>
  </si>
  <si>
    <t>Right of way plans for Martin Way (State Highway No. 1) in Section 18, Township 18 North, Range 1 West.  Specifically, Lilly Road to Pacific Ave.</t>
  </si>
  <si>
    <t>R/W for Martin Way.</t>
  </si>
  <si>
    <t>Jason Byron</t>
  </si>
  <si>
    <t>Right-of-way plans for NE 8th St at 112th Ave NE in Bellevue.</t>
  </si>
  <si>
    <t>R/W for NE 8th St. Bellevue Wa.</t>
  </si>
  <si>
    <t>PDR-14-2299</t>
  </si>
  <si>
    <t xml:space="preserve">Right of way plans for Ocean Beach Road in Section 27 and 22, of Township 20 North, Range 12 West, W.M., Jefferson County Washington.  </t>
  </si>
  <si>
    <t>R/W for Ocean Beach Rd.</t>
  </si>
  <si>
    <t>Olympic Peninsula Surveying &amp; Drafting</t>
  </si>
  <si>
    <t>Brian N. Cays</t>
  </si>
  <si>
    <t xml:space="preserve">A project on the East end of Sequim on old Highway 101 (now Washington St since the bi-pass). I have a Conveyance to the State of Washington for right-of-way that calls out stationing along the old U.S. 101 of HES-S-B line. I believe the S-B is for the taking at the intersection of old U.S. 101 and Still Road and old U.S. 101 and Blake Ave. Is there a possibility to get a copy of that section of the WSDOT project mapping for that area.
</t>
  </si>
  <si>
    <t>R/W for old 101.</t>
  </si>
  <si>
    <t>David P. Walczyk</t>
  </si>
  <si>
    <t xml:space="preserve">The 100 flood elevation used in the design of the bridge located on the line between Sections 13 &amp; 24 (15-3W) on old hwy 99 SE.  </t>
  </si>
  <si>
    <t>R/W for old 99.</t>
  </si>
  <si>
    <t>PDR-15-1681</t>
  </si>
  <si>
    <t>Muraco Heinsohn</t>
  </si>
  <si>
    <t>Right of way plans for the following area in the attached picture, specifically along Old Highway 99 SW and 216th Ave SW in the Public Land Survey Systems SEC 13, T 15 N, R 3 W and SEC 24, T 15 N, R 3 W just south of Grand Mound near the Thurston and Lewis county border.</t>
  </si>
  <si>
    <t>R/W for Old Hwy 99.</t>
  </si>
  <si>
    <t>Right of way plans for Old Olympic Highway located in Section 14, Township 18 North, Range 3 West, WM.</t>
  </si>
  <si>
    <t>R/W For Old Olympic Highway</t>
  </si>
  <si>
    <t>PDR-14-0012</t>
  </si>
  <si>
    <t>Right of way  plans for Old Pacific Hwy (now known as Grade St.) &amp; Primary State Hwy 1 (now known as Kelso Drive)  in the NE 1/4 Sec 2 T7N, R2W &amp; the SE 1/4 Sec 35 T8N R2W.</t>
  </si>
  <si>
    <t>R/W for Old Pac. Hwy.</t>
  </si>
  <si>
    <t xml:space="preserve">State map or information indicating the right of width of Old Pacific Highway through section 18 &amp; 19 T 5 N, R 1 E in Woodland between 1960 to 1967?
The area in question is south of the 60ft shown on sheet 2 of 16 - Map and profile of Pacific Highway, dated Aug 9, 1921.
</t>
  </si>
  <si>
    <t>R/W for old pacific highway.</t>
  </si>
  <si>
    <t>PDR-14-3469</t>
  </si>
  <si>
    <t xml:space="preserve">Park &amp; ride lot at the NW corner of the SR 5 interchange No. 181A. Please send me what you have that defines the boundary of that property. </t>
  </si>
  <si>
    <t>R/W for Park &amp; Ride.</t>
  </si>
  <si>
    <t>PDR-15-3265</t>
  </si>
  <si>
    <t>Mead Gilman &amp; Associates</t>
  </si>
  <si>
    <t>Ed Anderson</t>
  </si>
  <si>
    <t>Primary state highway no. 1, through the north half of 14-23-4, and the south half of 11-23-4.</t>
  </si>
  <si>
    <t>R/W for PSH 1.</t>
  </si>
  <si>
    <t>PDR-15-1527</t>
  </si>
  <si>
    <t xml:space="preserve">The old highway r/w (yellow) was conveyed to the County in 1997. Do you have a map of the old highway (former PSH 12), prior to 1936? The County only has the deed and a copy of the map attached, no bearings  or distances.
</t>
  </si>
  <si>
    <t>R/W for PSH 12.</t>
  </si>
  <si>
    <t>Primary State Highway 18, as it existed in Cowlitz County, in T 6 N, R 1 E, section 34, SW quarter, in 1973, known currently as Little Kalama River Road.</t>
  </si>
  <si>
    <t>R/W for PSH 18.</t>
  </si>
  <si>
    <t>PDR-14-0918</t>
  </si>
  <si>
    <t>Right of way plans for Primary State Highway No. 2 in Sections 9 and 10, T23N, R8E, North Bend.</t>
  </si>
  <si>
    <t>R/W for PSH 2.</t>
  </si>
  <si>
    <t>Rick Skinner</t>
  </si>
  <si>
    <t>Right of Way plans for P.S.H. No. 7, located in section 20 &amp; 21, Township 22 North, Range 27 E.</t>
  </si>
  <si>
    <t>R/W for PSH 7.</t>
  </si>
  <si>
    <t>PDR-14-2724</t>
  </si>
  <si>
    <t xml:space="preserve">Right of Way map for P.S.H. No. 9 in Elma. Only in Sections 33 &amp; 34 T 18 N, R 6 W.
</t>
  </si>
  <si>
    <t>R/W for PSH 9.</t>
  </si>
  <si>
    <t>PDR-15-3261</t>
  </si>
  <si>
    <t>CDASSE</t>
  </si>
  <si>
    <t>Troy Fairchild</t>
  </si>
  <si>
    <t xml:space="preserve">what the Right of way is @ the NW corner of SR 170 &amp; Bailie Blvd, in Basin City, WA 99343. </t>
  </si>
  <si>
    <t>R/W for Rd 170.</t>
  </si>
  <si>
    <t>Current Right of Way plan for the South Skagit Highway in Section 33, Township 35, Range 5 East.</t>
  </si>
  <si>
    <t>R/W for South Skagit Highway.</t>
  </si>
  <si>
    <t>Alan F. Hammond</t>
  </si>
  <si>
    <t>Right of Way Plan(s) for SR 10 in Kittitas County where the highway passes through Sections 1 and 12, Township 18 North, Range 17 East, W.M.</t>
  </si>
  <si>
    <t>R/W for SR 10.</t>
  </si>
  <si>
    <t>PDR-14-0034</t>
  </si>
  <si>
    <t>Columbia River Estuary Study Taskforce</t>
  </si>
  <si>
    <t xml:space="preserve">Right of way maps for SR 100 Spur within 200 feet of Intersection of Main Street and SR 100 Spur, City of Ilwaco. T10-0N, R11-0W, S33
</t>
  </si>
  <si>
    <t>R/W for SR 100.</t>
  </si>
  <si>
    <t xml:space="preserve">Right of Way plans for SR 101 as it transits across Section 22, T 30 N, R 07 W, in Clallam County. Elwha River to LairdÃ¢â‚¬â„¢s Corner 2-4 of 4 April 12, 1927 101/478. SR 112, Elwha River Bridge &amp; Approaches 7 of 7 Sept. 17, 1970 112/74.
</t>
  </si>
  <si>
    <t>R/W for SR 101</t>
  </si>
  <si>
    <t>PDR-14-0258</t>
  </si>
  <si>
    <t>Doug Vogt</t>
  </si>
  <si>
    <t xml:space="preserve">Right of Way Plans for SR 101 in Sec 18-18N-3W, Sec 17-18N-2W and Sec 18-18N-2W.
</t>
  </si>
  <si>
    <t>PDR-14-1148</t>
  </si>
  <si>
    <t>Christopher A. Glantz</t>
  </si>
  <si>
    <t>Right of Way Plans for SR101 between SR20 and SR104. I am working between SRMP 283 and 284, in Section 25, Township 29 North, Range 2 West, Jefferson County.</t>
  </si>
  <si>
    <t>PDR-14-1374</t>
  </si>
  <si>
    <t xml:space="preserve">Right of Way plans in the SWÃ‚Â¼ of the SWÃ‚Â¼, Sec. 13, T 24 N, R 3 W, W.M. in Mason County.  </t>
  </si>
  <si>
    <t>PDR-14-2201</t>
  </si>
  <si>
    <t>Right of Way for SR 101, Ocean Beach Highway, T 18 N, R 10 W, Sections 20 &amp; 21.</t>
  </si>
  <si>
    <t>PDR-15-2318</t>
  </si>
  <si>
    <t xml:space="preserve">Current right of way and past superseded right of way plans, along with any site sundry plans or possible records of survey for State Route 101 in Sections 24 and 25, Township 15 North, Range 9 West in Pacific County, Washington, between MilepostÃ¢â‚¬â„¢s 64 and 66. </t>
  </si>
  <si>
    <t>PDR-15-3457</t>
  </si>
  <si>
    <t>Right of way plans near Olympia, WA for SR 101 in Sections 17, 20 and 21, T. 18 N., R. 2 W. Is there another plan set that gives more recent geometry to the centerline of Kaiser Road in this area?</t>
  </si>
  <si>
    <t xml:space="preserve">Active right of way plans for SR101.  I believe the plans will be the Crocker Lake to Quilcene plans.  IÃ¢â‚¬â„¢m working in Section 25, Township 28 North, Range 2 West, W.M., Jefferson County.  </t>
  </si>
  <si>
    <t>Guy Wirkkala</t>
  </si>
  <si>
    <t>WSDOT Right-Of-Way maps for State Highway 101 and SR 401 in Pacific County Ã¢â‚¬â€œ 2 miles east and 2 miles west of Astoria-Megler Bridge. Please include Right-Of-Way maps of the Washington portion of the Astoria-Megler Bridge State Highway 101. We will be working on a fiber optic project in the area.  Job is near Township 09 N, Range 10 W, Section 23. Any plans you have would be appreciated.</t>
  </si>
  <si>
    <t>R/W for SR 101 &amp; 401.</t>
  </si>
  <si>
    <t>PDR-15-3394</t>
  </si>
  <si>
    <t>Right of Way plans for SR 101, Harlow Creek to Queets River 1-4 of 5 June 24, 1927, file # 101/84, and Queets River Bridge Vicinity 1-6 of 6 April 18, 1989, file # 101/533.</t>
  </si>
  <si>
    <t>R/W for SR 101.</t>
  </si>
  <si>
    <t>PDR-14-1053</t>
  </si>
  <si>
    <t xml:space="preserve">Right of Way plans for SR 101:
Shelton to Purdy Canyon 1, 3-7 of 8 May 12, 1924 101/38 
North Shelton Interchange 1 &amp; 2 of 2 Jan. 10, 1992 101/555 
Cole Road Interchange to North Shelton Interchange 1-11 of 12 Dated May 14, 1970 101/36 
Thurston County Line to Shelton 1-6 of 12 April 29, 1958 101/259
</t>
  </si>
  <si>
    <t>PDR-14-2430</t>
  </si>
  <si>
    <t>Jonathan L. Tollefson</t>
  </si>
  <si>
    <t xml:space="preserve">Right of Way that would show a section of highway 101 as it is in Section 21, T 18 N, R 2 W.  County of Thurston.
</t>
  </si>
  <si>
    <t>PDR-14-2786</t>
  </si>
  <si>
    <t>Rynea Edwards</t>
  </si>
  <si>
    <t>Right of way plan for SR 101 through Section 11, T 26 N, R 2 W,  Jefferson County.</t>
  </si>
  <si>
    <t>PDR-14-2927</t>
  </si>
  <si>
    <t>WSDOT Right of Way Plans for SR 101, M.P. 85.40-85.96.</t>
  </si>
  <si>
    <t>PDR-15-0421</t>
  </si>
  <si>
    <t>Right of way plans and information regarding a portion of US 101 through sections 13 and 24 of Township 26 North Range 2 West, in Jefferson County.</t>
  </si>
  <si>
    <t>PDR-15-1401</t>
  </si>
  <si>
    <t xml:space="preserve">Current right of way and past superseded right of way plans, along with any site sundry plans or possible records of survey on State Route 101, in Section 35, Township 22 North, Range 10 West in Grays Harbor County, between MilepostÃ¢â‚¬â„¢s 118 and 119 at US forest service road NF-2258. </t>
  </si>
  <si>
    <t>PDR-15-2753</t>
  </si>
  <si>
    <t xml:space="preserve">Current right of way and past superseded right of way plans, along with any site sundry plans or possible records of survey on State Route 101, in Section 35, Township 24 North, Range 13 West in Jefferson County, between MilepostÃ¢â‚¬â„¢s 152 and 153 at US forest service road NF-4700. </t>
  </si>
  <si>
    <t>PDR-15-2758</t>
  </si>
  <si>
    <t>Steven E. Ottmar</t>
  </si>
  <si>
    <t>Right of way plans for SR 101, Eagle Creek to Jorsted Creek, dated 1955. IÃ¢â‚¬â„¢m working in Section 3, 23N, 3W, Mason County, Washington.</t>
  </si>
  <si>
    <t>Berglund, Schmidt &amp; Associates, Inc.</t>
  </si>
  <si>
    <t>Kevin Schmidt</t>
  </si>
  <si>
    <t>SR 101 right of way at Duryea street.  S19, T14N, R8W, WM.</t>
  </si>
  <si>
    <t xml:space="preserve">Most up to date right of way maps or plans that would show the alignment and width of Highway 101 in Section 7, Township 30 North, Range 6 West, W.M., along the Northerly edge of Highway 101 between South Airport Road and South Reddick Road.  </t>
  </si>
  <si>
    <t>NCS Surveying, LLC</t>
  </si>
  <si>
    <t>Scott Jean</t>
  </si>
  <si>
    <t xml:space="preserve">Right of way plans for the NW1/4 Section 36, Twp 30N, R 13W. </t>
  </si>
  <si>
    <t>Right of Way maps for HWY 101 milepost 184 to 185 Ã¢â‚¬â€œ Jefferson county T 27 N, R 13 W, Sec 2.</t>
  </si>
  <si>
    <t>Right of way maps for highway 101 at Fuhrman Road, MP 186.5, T 28 N, R 13 W, S 33.</t>
  </si>
  <si>
    <t xml:space="preserve">Plans or notes you may have for SR 101 and State Hwy. 9, Not sure if they are one in the same. Sec. 24, T. 23 N., R. 11 W., W.M. </t>
  </si>
  <si>
    <t>R/W For SR 101.</t>
  </si>
  <si>
    <t xml:space="preserve">Right of way in Section 33 and Section 34, Township 28 North, Range 13 West, W.M., along Highway 101 in the area of Fuhrman Rd (about 500 feet East and West of Fuhrman Rd. and Hwy 101 intersection).  I would like to request a copy (pdf is fine) of the most up to date right of way maps or plans that would show the alignment and width of Highway 101 in this area.  </t>
  </si>
  <si>
    <t>Coastal Land Surveying, LLC.</t>
  </si>
  <si>
    <t>Arne Riipinen</t>
  </si>
  <si>
    <t xml:space="preserve">Right of way plans for SR 101 in section 7-T17N-R9W and section 12-T17N-R10w, basically from the East city limits of Hoquiam to the Hoquiam River. </t>
  </si>
  <si>
    <t>W.A. Ruef Company</t>
  </si>
  <si>
    <t>Walter A. Ruef</t>
  </si>
  <si>
    <t xml:space="preserve">Right of way plans for S.R.101 in Pacific County, Section 28, T10N, R11W, W.M., Seaview area, from the intersection of S.R.101 and S.R.103, south towards Ilwaco thru Section 28.
</t>
  </si>
  <si>
    <t>Plans of the state highway in Section 28, T.28N, R13W</t>
  </si>
  <si>
    <t>A copy of the most up to date right of way maps or plans that would show the alignment and width of Highway 101 in</t>
  </si>
  <si>
    <t>Right of way maps for SR 101 in Forks from the intersection of Tillicum and 101 to the intersection of Johnson Rd and 101. T28N, R13W, Section 4.</t>
  </si>
  <si>
    <t>Gunnar J. Foss</t>
  </si>
  <si>
    <t xml:space="preserve">Plans for Highway 101 running north out of Ilwaco in Pacific County located in Section 33, Township 10 North, Range 11 West.  We are surveying for Pacific County Tax Parcel Number 10113312137 Eric Wirkkala. </t>
  </si>
  <si>
    <t>Bob Danielson</t>
  </si>
  <si>
    <t>SR 104 Right of Way through Section 35, Township 28 North, Range 1 East. Also include at least a portion in the SE1/4 of Section 34.</t>
  </si>
  <si>
    <t>R/W for SR 104.</t>
  </si>
  <si>
    <t>PDR-14-0191</t>
  </si>
  <si>
    <t>Right of Way for SR 104, Section 34 and 35, Township 28 North, Range 1 East.</t>
  </si>
  <si>
    <t>PDR-14-0215</t>
  </si>
  <si>
    <t>Right of Way plans on SR 104 for the south half of Section 36, T 27 S., R. 3 E.</t>
  </si>
  <si>
    <t>PDR-14-0478</t>
  </si>
  <si>
    <t>Centre Pointe Consultants, Inc, P.S.</t>
  </si>
  <si>
    <t>Norman E. Larson</t>
  </si>
  <si>
    <t xml:space="preserve">Right of way plans for SR 104 and Miller Bay Road in Kitsap County.  NE corner of Section 28, Twp. 27 N., Rng. 2 E., W.M. </t>
  </si>
  <si>
    <t xml:space="preserve">Right of way plans for SR 104 in the following sections of Jefferson County:
Sections 30, 31 and 32, Township 28 North, Range 1 East
Sections 6, 7 and 8, Township 28 North, Range 1 West
Section 1, Township 28 North, Range 2 West
</t>
  </si>
  <si>
    <t>Pacific Geomatic Services, Inc.</t>
  </si>
  <si>
    <t>Casey Hilliard</t>
  </si>
  <si>
    <t xml:space="preserve">Right of Way Plans for highway 104 in Edmonds between 95th PL West and 100th Ave west. </t>
  </si>
  <si>
    <t xml:space="preserve">Right of way for SR 106 Union, Washington.
4-21N-3w
33-22n-3w
Straddles the line it appears. We are told this portion of road is actually an easement to the state. Might there be an accompanying legal description/recording number?
</t>
  </si>
  <si>
    <t>R/W for SR 106</t>
  </si>
  <si>
    <t>Plans for SR 106 in SWÃ‚Â¼ of the SEÃ‚Â¼ of Section 31, Township 22 North, Range 3 West in Mason County.</t>
  </si>
  <si>
    <t>R/W for SR 106.</t>
  </si>
  <si>
    <t>Daniel B. Johnson</t>
  </si>
  <si>
    <t>Right of Way Plans for E. State Route 106 in the Northeast Quarter of Section 32, Township 22 North, Range 3 West, W.M., in Mason County.</t>
  </si>
  <si>
    <t>R/W For SR 106.</t>
  </si>
  <si>
    <t xml:space="preserve">Plans for State Route 106, in Section 12, Township 22 North, Range 2 West, W.M., Mason County, Washington. </t>
  </si>
  <si>
    <t>Washington Department of Fish and Wildlife</t>
  </si>
  <si>
    <t>Steven Dabrowski</t>
  </si>
  <si>
    <t xml:space="preserve">WSDOT right of way plans on state route 107 located in the north half of  section 18 Township 17 North Range 7 West, more specifically the portion of the highway from the Chehalis river bridge to the North line of said section 18. </t>
  </si>
  <si>
    <t>R/W for SR 107.</t>
  </si>
  <si>
    <t>PDR-15-2742</t>
  </si>
  <si>
    <t xml:space="preserve">Right-of-Way Plans for the SR 108 route through McCleary that was turned back to the City. The route begins at SR 8 at the Mox Chehalis/McCleary I/C (MP 7.39 Uxing) goes through McCleary on 3rd Street and connects to existing SR 108 at SR 108 MP 1.11 (W Simpson Ave and S 3rd Street).
</t>
  </si>
  <si>
    <t>R/W for SR 108.</t>
  </si>
  <si>
    <t>PDR-14-0939</t>
  </si>
  <si>
    <t>Plans for hwy 108 through the NE 1/4 of section 32-twp 19 n. r. 4 w., w.m - mason county, wa.</t>
  </si>
  <si>
    <t xml:space="preserve">Plans of State Route 108 in Section 11, Township 18 North, Range 5 West, W.M., Grays Harbor County, Washington. Our Subject property is northwest of the intersection of SR 108 (Summit Rd.) , Simpson Ave, and Main St. </t>
  </si>
  <si>
    <t>Right of Way plans for SR 109 in Section 29, Twp. 20 N, Range 12 W.</t>
  </si>
  <si>
    <t>R/W for SR 109</t>
  </si>
  <si>
    <t>PDR-14-1385</t>
  </si>
  <si>
    <t xml:space="preserve">Right of Way for State Highway No. 109, two areas; Section 2, T 17 N, R 10 W in Hoquiam, and Sections  4 and 9, T 19 N, R 12 W at Iron Springs.
</t>
  </si>
  <si>
    <t>PDR-14-2009</t>
  </si>
  <si>
    <t xml:space="preserve">Right of Way plans for SR 109 in Hoquiam WA.  The milepost range of interest would be from Hoquiam High School (MP 1.07) to Paulson Rd (MP 1.49).  </t>
  </si>
  <si>
    <t>R/W for SR 109.</t>
  </si>
  <si>
    <t>PDR-14-0149</t>
  </si>
  <si>
    <t>Right of Way for SR 109, File Number 109/68, Sheets 1-10.</t>
  </si>
  <si>
    <t>PDR-14-0155</t>
  </si>
  <si>
    <t>Right of Way plans for SR 109  in sections 3 and 10, T 18 N, R 12 W, Ocean City, Wa.</t>
  </si>
  <si>
    <t>PDR-14-3301</t>
  </si>
  <si>
    <t>Right of way maps for SR 109 from Northern Way to Canyon Way. From T20N, R12W, Section 8 to T21N, R12W, Section 20.</t>
  </si>
  <si>
    <t>Right of way maps for SR 109 from Canyon Way (MP 36) North for 3 Miles (MP 39). From T21N, R12W, Section 20 to T21N, R13W, Section 12.</t>
  </si>
  <si>
    <t>Right of way plans for SR 109 bypass as it runs along the East line of the Southeast quarter of Section 4, T 17 N, R 10 W</t>
  </si>
  <si>
    <t>Ronald T Jepson &amp; Associates</t>
  </si>
  <si>
    <t xml:space="preserve">Right of Way map for SR 11 south of Bellingham. Township 37 North, Range 2 East, Section 24.
</t>
  </si>
  <si>
    <t>R/W for SR 11.</t>
  </si>
  <si>
    <t>PDR-15-0587</t>
  </si>
  <si>
    <t>Scott Harksell</t>
  </si>
  <si>
    <t xml:space="preserve">Right of way for SR 110 in Section 27, 34 &amp; 35, Township 28 North, Range 15 West, W.M.,  out near La Push.  </t>
  </si>
  <si>
    <t>R/W for SR 110.</t>
  </si>
  <si>
    <t>Copy of the most up to date right of way maps or plans that would show the alignment and width of Highway 110, between the intersection of Highway 101 and the National Park boundary near the town of LaPush.  Highway 110 falls in portions of Sections 5 and 6, Township 28 North, Range 13 West, W.M.,  Sections 1,11,12,14,15,20,21,22,29 and 30  in Township 28 North, Range 14 West, W.M., and in Section 25 of Township 28 North, Range 15 West, W.M</t>
  </si>
  <si>
    <t>Jereme Chapman</t>
  </si>
  <si>
    <t xml:space="preserve">Right of way plans for a project we are working on. This is in the Olympic Region off Highway 112. The two plans that we have seen referenced are the following. State Project No 82-268A Sheets 302-306, and State highway Commission Dept. Highway Plans SR 112. County Road 509 to falls creek dated June 21, 1967. This is the access road to the Clallam Bay Corrections center it is in Sections 28, 29, and 30, T 30 N, R 12 W. 
</t>
  </si>
  <si>
    <t>R/W for SR 112</t>
  </si>
  <si>
    <t>PDR-15-3466</t>
  </si>
  <si>
    <t>Clallam County PUD</t>
  </si>
  <si>
    <t>Aaron Petroff</t>
  </si>
  <si>
    <t xml:space="preserve">looking to do some work at MP 15.09 just outside of Clallam Bay on State Hwy 112. We would like to install a water meter there, and need to know Right of Way distances at that location. 
</t>
  </si>
  <si>
    <t>R/W for SR 112.</t>
  </si>
  <si>
    <t>PDR-15-1321</t>
  </si>
  <si>
    <t>Bill Lindauer</t>
  </si>
  <si>
    <t>Right of way information at the intersection of SR 112 and Eagle Crest Way in Clallam Bay WA.  The SR 112 mile post at the intersection is 17.16.</t>
  </si>
  <si>
    <t>Right of way maps for hwy 112 from neah bay (MP 0) to about halfway to Clallam bay (MP 13).</t>
  </si>
  <si>
    <t>Darin Deehr</t>
  </si>
  <si>
    <t>Plans entitled SR 112 (SSH No. 9-A), West Twin River Bridge &amp; Approaches located in Section 23, Township 31 North, Range 10 West, Clallam County.  Date of approval was February 9, 1954.</t>
  </si>
  <si>
    <t>Justin J. Holt</t>
  </si>
  <si>
    <t>Specific plan referenced in a deed in Section 23, T31N, R10W. Sheets 1 &amp; 2 of that certain plan entitled SR 112, West Twin River Bridge and ApproachesÃ¢â‚¬Â¦.  Bearing date of approval February 9, 1954.</t>
  </si>
  <si>
    <t>Right of way plan, Secondary State Highway No 9-A, East Twin River Bridge No 9-A/9 dated approved June 12, 1951.</t>
  </si>
  <si>
    <t xml:space="preserve">A copy of the most up to date right of way maps or plans that would show the alignment and width of Highway 112 in </t>
  </si>
  <si>
    <t>Right of Way Plans for Highway 12 between Montesano and Aberdeen.</t>
  </si>
  <si>
    <t>R/W for SR 12</t>
  </si>
  <si>
    <t>PDR-14-3142</t>
  </si>
  <si>
    <t>Columbia County Public Works</t>
  </si>
  <si>
    <t>Eian Ray</t>
  </si>
  <si>
    <t>ROW associated with SR12 from Waitsburg to Dodge, and SR261 from Lyons Ferry to the intersection with SR12.</t>
  </si>
  <si>
    <t>R/W for SR 12 &amp; 261.</t>
  </si>
  <si>
    <t>Right of way plans for SR 12 in Section 27,34,35, T 9 N., R 30 E.</t>
  </si>
  <si>
    <t>R/W for SR 12.</t>
  </si>
  <si>
    <t>PDR-15-1190</t>
  </si>
  <si>
    <t xml:space="preserve">Right of Way of US Highway 12 in Sec. 12, T 12 N, R 6 E.
</t>
  </si>
  <si>
    <t>PDR-15-1416</t>
  </si>
  <si>
    <t>Highway 12 Right of Way maps in sections 33 &amp; 34 T 18 N, R 6 W, in the Elma area.</t>
  </si>
  <si>
    <t>PDR-15-3185</t>
  </si>
  <si>
    <t>Right of Way Plan Sheets 16,17 and 33 Dated 1-8-1963 &amp; Revised 4-21-1984. As an Exhibit to the Document.</t>
  </si>
  <si>
    <t>Right of way plans for US 12 from MP 130 to MP 131  in City of Packwood, Lewis County, WA.</t>
  </si>
  <si>
    <t>William H. Campbell</t>
  </si>
  <si>
    <t>Right of way maps for SR 12 in Randle Wa. From MP 114+4367' to MP 114+5030. Located in Section 8, Township 12 North and Range 7 East.</t>
  </si>
  <si>
    <t>Bryan Unmanned</t>
  </si>
  <si>
    <t>Bryan A. Martin</t>
  </si>
  <si>
    <t>Right of way plans for SR 12 in Section 3, T9N, R38E, Columbia County, West of Dayton.</t>
  </si>
  <si>
    <t xml:space="preserve">Highway 12 plans in Section 1, Township 13 North, Range 9 East, W.M, Lewis County, Washington. </t>
  </si>
  <si>
    <t>Right of way for highway 12 in Sec. 11, T12N, R6E.</t>
  </si>
  <si>
    <t>Ambit Consulting, LLC.</t>
  </si>
  <si>
    <t>Allen Cummings</t>
  </si>
  <si>
    <t xml:space="preserve">Right of way maps for SR 12 at milepost 397. </t>
  </si>
  <si>
    <t>Right of way for SR 12 between milepost 151-152.</t>
  </si>
  <si>
    <t xml:space="preserve">Highway 12 plans south of Packwood located in Sections 28 and 33, in Township 13 North, Range 9 East, W.M., Lewis County, Washington. Our subject parcel that we are survey in located East of Highway 12 between Section 28 and 33. Lewis County Tax Parcel number 035292002000 and 035258002000.
</t>
  </si>
  <si>
    <t>Joshua Leslie</t>
  </si>
  <si>
    <t xml:space="preserve">Right of way from centerline of Hwy 12 just south of Elma @ Buswell rd.  I think it would be map 12/136.
</t>
  </si>
  <si>
    <t>MTN 2 Coast, LLC</t>
  </si>
  <si>
    <t>Seth Prigge</t>
  </si>
  <si>
    <t xml:space="preserve">Right of way plans and or Survey documents including HWY 12 around the intersection old hwy 99 and westerly of.  This is the grand mound area.  The sectionÃ¢â‚¬â„¢s include 11 and 12 T15N R3W W.M..  </t>
  </si>
  <si>
    <t>Right of way plans for SR 12, T17N, R9W, Sec 12 to T17N, R8W, Sec 7.</t>
  </si>
  <si>
    <t xml:space="preserve">Highway plans for Highway 12, in Section 16, Township 12 North, Range 7 East, W.M., Lewis County, Washington. We are working in the Northwest Quarter of the Northeast Quarter of Section 16 on the South side of the Highway for Lewis County Tax Parcel Number 031776002000. </t>
  </si>
  <si>
    <t>Mark Kidder</t>
  </si>
  <si>
    <t>Right of way for the NE side of Hwy 12 between MP303 and MP304, approximately 705 feet north of where the guard rail to the south-east ends.</t>
  </si>
  <si>
    <t>Grays Harbor County Public Works</t>
  </si>
  <si>
    <t>Tom Gray</t>
  </si>
  <si>
    <t xml:space="preserve">Right of way map for highway 12 at the eastern city limits of Aberdeen. The area I am interested in is the southwest quarter of the southwest quarter of section 2, (17-9) and the southeast quarter of the southeast quarter of section 3, (17-9).
</t>
  </si>
  <si>
    <t>Jeffery Dugan</t>
  </si>
  <si>
    <t>Right of Way for SR 124 Monument Dr. Vicinity WSDOT Sec 34, T 09 N, R 31 E; dated December 1, 2015; Sheet 1 of 1.</t>
  </si>
  <si>
    <t>R/W for SR 124.</t>
  </si>
  <si>
    <t>Brown &amp; Kysar, Inc.</t>
  </si>
  <si>
    <t>Peter Grushevskiy</t>
  </si>
  <si>
    <t xml:space="preserve">Right of way and alignment survey for WA State Route 124 from mile post 1 through mile post 17. </t>
  </si>
  <si>
    <t>Right of way maps for Hwy 131 from Hwy 12 south to Skinner Road. Starts in the lower half of T12N R7E Sec 8 and goes completley through T12N R7E Sec 17.</t>
  </si>
  <si>
    <t>R/W for SR 131.</t>
  </si>
  <si>
    <t xml:space="preserve">Right of way drawings of SR 131 where it crosses over the Cowlitz River. </t>
  </si>
  <si>
    <t>Jesse Garner</t>
  </si>
  <si>
    <t>Current Right of Way plans for SR 14, sections 26 &amp; 25, T 3 N, R 19 E, and sections 30 &amp; 29, T 3 N, R 20 E in Klickitat County.</t>
  </si>
  <si>
    <t>R/W for SR 14</t>
  </si>
  <si>
    <t>PDR-14-1119</t>
  </si>
  <si>
    <t>KC Development</t>
  </si>
  <si>
    <t>Cindy Halcumb</t>
  </si>
  <si>
    <t>Recent roundabout constructed in the vicinity of the attached tax map, and the monuments in the vicinity, as shown by the second attachment, were likely destroyed.  Do you have any other maps in this area to help reconstruct the WSDOT R/W.</t>
  </si>
  <si>
    <t>R/W for SR 14 / Roundabout</t>
  </si>
  <si>
    <t xml:space="preserve">Statewide Land Surveying Inc. </t>
  </si>
  <si>
    <t xml:space="preserve">Greg Engelgau </t>
  </si>
  <si>
    <t>Right of Way maps for SR 14 in sections 14, 15, 16, 23 and 24. All located in T 1 N, R 4 E, County of Clark.</t>
  </si>
  <si>
    <t>R/W for SR 14.</t>
  </si>
  <si>
    <t>PDR-15-0035</t>
  </si>
  <si>
    <t xml:space="preserve">KPF Surveying, Inc. </t>
  </si>
  <si>
    <t>Kyle Feeder</t>
  </si>
  <si>
    <t>SR14 Ã¢â‚¬â€œ Jct. SR5 to Blandford Drive, approval October 25, 1993, revised September 26, 2014?</t>
  </si>
  <si>
    <t>PDR-15-2351</t>
  </si>
  <si>
    <t>Bell Design Company</t>
  </si>
  <si>
    <t>Austin R. Bell</t>
  </si>
  <si>
    <t>Right of Way for the west portion of plan Dock Grade Road Vic. to Vine Street Vic.</t>
  </si>
  <si>
    <t>PDR-15-2722</t>
  </si>
  <si>
    <t>Duane Davis</t>
  </si>
  <si>
    <t xml:space="preserve">Right of way plans for SR-14 near Camas.  The file numbers are:
Ã¢â‚¬Â¢14/106 dated 11/16/104
Ã¢â‚¬Â¢14/LA1 dated 11/24/1953 &amp; 12/15/1953
Ã¢â‚¬Â¢14/109 dated 02/10/1959
Ã¢â‚¬Â¢14/109 dated 10/01/1957
Ã¢â‚¬Â¢14/LA13 dated 05/07/1957
</t>
  </si>
  <si>
    <t xml:space="preserve">Right of Way plans for SR 14 in Section 30, T3N, R11E.  </t>
  </si>
  <si>
    <t>Right of way plans for State Highway 14 as they go through Sections 34, 35, &amp; 36, T3N, R9E in Skamnia County.</t>
  </si>
  <si>
    <t>Towal to Rock Creek 1-14 of 14 Sept, 13 1960 14/118, Towal to Rock Creek Rock Creek County Road 1-4 of 4 April 25, 1961 14/149.</t>
  </si>
  <si>
    <t>Right of way map for SR 14, Lewis &amp; Clark Highway in Vancouver, Clark County. S 39, T 2N, R 1E. The section of SR-14 I need begins approx. 1 mile east of Interstate-5 at/near milepost 1. I need from that point and proceeding east another 2600 feet (1/2 mile).</t>
  </si>
  <si>
    <t>S&amp;F Land Services</t>
  </si>
  <si>
    <t>Chris Sherby</t>
  </si>
  <si>
    <t>Right of way for  "SE 192nd Avenue Interchange Vicinity, Sheets 1-10, approved Nov 19, 1999", heading west for approximately 5000 feet</t>
  </si>
  <si>
    <t>R/W For SR 14.</t>
  </si>
  <si>
    <t>Right of way plan titled: SR 14, Jct. SR 5 to Blandford Drive, Approved 10/25/1993.</t>
  </si>
  <si>
    <t xml:space="preserve">Right of way plans  for: State route 14 - Jct. SR 5 to Blandford Drive 1-11 of 11 Oct. 25, 1993 14/ 221.
</t>
  </si>
  <si>
    <t>The latest Plans and ROW maps for SR 14 in SE Ã‚Â¼ of Sec 36 T3N R7E, W.m. and SW 1/4 Sec 36 T3N R7.5E W.M.</t>
  </si>
  <si>
    <t>Right of Way maps for SR 141 through Section 24 of T 3 N, R 10 E as it leaves the city of White Salmon heading westerly.</t>
  </si>
  <si>
    <t>R/W for SR 141</t>
  </si>
  <si>
    <t>PDR-15-1567</t>
  </si>
  <si>
    <t>SR-142 ROW (along the Klickitat) through Section 5, T3N, R13E, WM. North half specifically.</t>
  </si>
  <si>
    <t>R/W for SR 142.</t>
  </si>
  <si>
    <t>Right of way maps for State Route 142 running through the NW1/4 of the SW1/4 of Section 5, T 3 N, R 13 E, W.M., along the Klickitat River, approximately 4.5 miles south of the Town of Klickitat.</t>
  </si>
  <si>
    <t xml:space="preserve">Right of Way for SR-150 Chelan-Mason Highway in Section 11, T 27 N, R 22 E in the vicinity of the intersection with No-See-Um Road.  </t>
  </si>
  <si>
    <t>R/W for SR 150.</t>
  </si>
  <si>
    <t>PDR-14-3344</t>
  </si>
  <si>
    <t>Okanogan County PUD</t>
  </si>
  <si>
    <t>Ryan Lafferty</t>
  </si>
  <si>
    <t>Right of Way plan for HWY  153 mp 3.35.</t>
  </si>
  <si>
    <t>R/W for SR 153.</t>
  </si>
  <si>
    <t>PDR-14-3282</t>
  </si>
  <si>
    <t>Glenn Huber</t>
  </si>
  <si>
    <t>Right of Way plan for Highway 153, M.P. 3.98.</t>
  </si>
  <si>
    <t>PDR-14-3325</t>
  </si>
  <si>
    <t>Nick Christoph</t>
  </si>
  <si>
    <t>Right of Way for SR 153 MP 19.40.</t>
  </si>
  <si>
    <t>PDR-15-2917</t>
  </si>
  <si>
    <t>Osmose Utilities Services</t>
  </si>
  <si>
    <t>Farhan Shahbuddin</t>
  </si>
  <si>
    <t>We're assisting CenturyLink with transferring wires from old poles to new poles. I have a specific pole which may or may not be in the DOT ROW, so I would like to request ROW plans for a specific area in WA (North Central Region). Here is the info:
State Route 155. Near Mile Post 35.90. 
Section 36 Township 30 N Range 30 E. 
Cross Street is Belvedere Rd.
The pole is near 48.0498049 latitude , -118.985573 longitude. The nearest address is 3589 WA-155</t>
  </si>
  <si>
    <t>R/W for SR 155.</t>
  </si>
  <si>
    <t>Baseline Engineering, Inc.</t>
  </si>
  <si>
    <t>Trevin  Sada</t>
  </si>
  <si>
    <t xml:space="preserve">Right of Way in the SE Ã‚Â¼ of Section 24, T 22 N, R 1 E.  </t>
  </si>
  <si>
    <t>R/W For SR 16</t>
  </si>
  <si>
    <t>PDR-15-1491</t>
  </si>
  <si>
    <t>Apex Engineering</t>
  </si>
  <si>
    <t>Timothy McDaniel</t>
  </si>
  <si>
    <t xml:space="preserve">Right of Way plans for SR 16, Olympic interchange in section 17-T21N, R2E. </t>
  </si>
  <si>
    <t>R/W for SR 16</t>
  </si>
  <si>
    <t xml:space="preserve">Right of Way plans for HWY 16 in Section 7, T 20 N, R 3 E.  </t>
  </si>
  <si>
    <t>R/W for SR 16.</t>
  </si>
  <si>
    <t>PDR-15-1116</t>
  </si>
  <si>
    <t>Right of Way maps for State Highway 16 at the interchange at Wollochet Drive NW in Gig Harbor for a site that is nearby.  Job is near Township 21 N, Range 2 E, Section 08.</t>
  </si>
  <si>
    <t>PDR-15-2516</t>
  </si>
  <si>
    <t xml:space="preserve">Crabtree Surveying, LLC. </t>
  </si>
  <si>
    <t>James Crabtree</t>
  </si>
  <si>
    <t>Plans for SR 16 in SW quarter of section 31-22N-2E, in Gig Harbor.</t>
  </si>
  <si>
    <t>PDR-15-2736</t>
  </si>
  <si>
    <t>Right of way plans for State Route 16 in the following sections: sec 1 (22 N-1 E), sec 36 (23 N-1 E).</t>
  </si>
  <si>
    <t>PDR-15-3311</t>
  </si>
  <si>
    <t>Shane Barnes</t>
  </si>
  <si>
    <t>Right of way plans for plan title SR 16 mp 8.34 to mp 18.87 Narrows Bridge to Olympic Drive.</t>
  </si>
  <si>
    <t>Gary Allen</t>
  </si>
  <si>
    <t>Right of way plans, SR 16, Jackson Ave. Vic. to 36th St. NW Vic.</t>
  </si>
  <si>
    <t>Highway map of SR 16 mile post 23 in Port Orchard. I am needing to establish the ROW.</t>
  </si>
  <si>
    <t>Tacoma: Sprague Ave. Interchange to South 23rd Street R/W Drawings, Sheets 1-14, Dated September 25, 1969.</t>
  </si>
  <si>
    <t>Jeff Singleton</t>
  </si>
  <si>
    <t xml:space="preserve">I have a copy of a Quit Claim Deed from the City of Tacoma to the State of Washington dated 02/17/1959 and recorded 03/30/1959 under Pierce County AuditorÃ¢â‚¬â„¢s File No. 1849136. The document references an Exhibit Ã¢â‚¬Å“AÃ¢â‚¬ï¿½ (sheets 1 thru 7) attached to the document that we donÃ¢â‚¬â„¢t have. Do you have a copy you can send to us for our records? </t>
  </si>
  <si>
    <t>Sound Engineering, Inc.</t>
  </si>
  <si>
    <t>Kathleen M. Byron</t>
  </si>
  <si>
    <t>Right of way plans for SR 16 at the junction of S. 19th St / S. Orchard St. in Tacoma.</t>
  </si>
  <si>
    <t>Right of way Sheets 8-13 of 26, Exhibit A SR 16 Narrows Bridge to Olympic Drive, MP 8.34 to MP 18.87, Pierce and Kitsap Counties, Dated March 19, 1970.</t>
  </si>
  <si>
    <t xml:space="preserve">I had a question for you about a build that IÃ¢â‚¬â„¢m getting ready to permit.  I have created a snag of the running line we are proposing.  The red line shows us running just to the West of Sprague Ave from 19th st South for approximately 900Ã¢â‚¬â„¢.  I am just not clear as to who we permit through at this point.  I know HWY 16 extends down Sprague Ave., IÃ¢â‚¬â„¢m just not sure how far North it goes. If this is WSDOT land, could I get the ROW maps that cover this area?
</t>
  </si>
  <si>
    <t xml:space="preserve">Pdf copy of the SR 16, Tacoma, Sprague Ave Interchange to So. 23rd St. Plans. We have a copy of the 1969 plans but are wondering if they were superseded with the more recent SR 16 off ramp to Center Street. </t>
  </si>
  <si>
    <t xml:space="preserve">Copies of the following WSDOT ROW and Limited Access Plans:
Ã¢â‚¬Â¢ SR 16 , Union Ave Vic. to Jackson Ave. Vic., sheets 2, 17, 18 &amp; 19 of 20, dated October 29, 2004 (File 16/81)
Ã¢â‚¬Â¢ SR 16, Jackson Ave. Vic. to 36th St. NW Vic., Sheets 2, 3 of 13, dated September 22, 2000 (File 16/80)
</t>
  </si>
  <si>
    <t xml:space="preserve">Right of way plans for the SE 1/4 of the NE 1/4 of Section 7, Township 21N, Range 2E W.M. For the purpose of determining the property boundary for address 3909 Grandview Street, Gig Harbor, WA 98335. Pierce County parcel #0221071033.
</t>
  </si>
  <si>
    <t xml:space="preserve">Right of way plans:
Ã¢â‚¬Â¢Tacoma: South23rd St to Narrows Bridge dated November 5, 1970, sheets 1 thru 8? OR 20? (all) 
Ã¢â‚¬Â¢SR 16: Union Ave Vic to Jackson Ave Vic (File#-16-81), sheets 1 thru 20 (all)
</t>
  </si>
  <si>
    <t>Puget Sound Surveying, Inc.</t>
  </si>
  <si>
    <t>Ken Van Cleave</t>
  </si>
  <si>
    <t xml:space="preserve"> I'm surveying the boundary of surplus property ICN 3-27-07153. The drawing being referenced is SR 16, Sprague Ave interchange to S 23rd St. sheet 4 and 6. 
</t>
  </si>
  <si>
    <t xml:space="preserve">Plans for the SR-16 Ã¢â‚¬â€œ Burley Olalla Road interchange in that vicinity. The NWÃ‚Â¼ of Section 1, T22N, R1E in Port Orchard.  </t>
  </si>
  <si>
    <t>Casement Land Surveyors</t>
  </si>
  <si>
    <t>Douglas Casement</t>
  </si>
  <si>
    <t>Right of way in SW 1/4 of Sec 23 T16N, R4E on SR 161.</t>
  </si>
  <si>
    <t>R/W for SR 161</t>
  </si>
  <si>
    <t>Debbie Weiss</t>
  </si>
  <si>
    <t>Right of Way plans for SR 161 from M.P. 19.45 to M.P. 18.88, T 18 N, R 4 E, Sections 3 and 10.</t>
  </si>
  <si>
    <t>R/W for SR 161.</t>
  </si>
  <si>
    <t>PDR-14-3314</t>
  </si>
  <si>
    <t>Michael Tilton</t>
  </si>
  <si>
    <t xml:space="preserve">Right of Way dimension info for State Route 161 ( Meridian) on Puyallup south hill between 116th st. &amp; 120th st. </t>
  </si>
  <si>
    <t>PDR-15-1353</t>
  </si>
  <si>
    <t>David E. Katzur</t>
  </si>
  <si>
    <t xml:space="preserve">Right of way information on SR 161 located within the Northeast quarter of Section 04, Township 20 North, Range 04 East, W.M. </t>
  </si>
  <si>
    <t>Right of way for SR 161 in the SE Ã‚Â¼ section 21, township 18N, Range 4E</t>
  </si>
  <si>
    <t>Cody Tarble</t>
  </si>
  <si>
    <t>Right of way plans and profile information for SR 161, MP 24.22-24.66. Township 19N, Range 4E, Sections 9 &amp; 10.</t>
  </si>
  <si>
    <t>Bruce Duncan</t>
  </si>
  <si>
    <t>Right-of-way plan for SR 161 224th ST E to 176th ST E dated Nov. 6, 1998 and revised Aug. 15, 2003</t>
  </si>
  <si>
    <t>Map info for State HWY 161 between 136th St E and 141st St E, STR SW15-19N-4E.</t>
  </si>
  <si>
    <t>Duryea &amp; Associates</t>
  </si>
  <si>
    <t>Jim Locey</t>
  </si>
  <si>
    <t>Right of way plan for SR 161 File No. 161/51, approved August 10, 1987, 176th St. E. to 136th St. E.  We are looking for the area from 152nd St. to 136th St.</t>
  </si>
  <si>
    <t xml:space="preserve">Right of Way plans for SR162 through Orting within Section 32, T 19 N, R 05 E.  </t>
  </si>
  <si>
    <t>R/W for SR 162</t>
  </si>
  <si>
    <t>PDR-14-2382</t>
  </si>
  <si>
    <t xml:space="preserve">Right of Way Plans for SR 163, specifically the portion from the intersection of N. Pearl St &amp; N. 54th St. to the Vashon Ferry terminal, this is in SE Ã‚Â¼ section 14, T 21 N, R 2 E. </t>
  </si>
  <si>
    <t>R/W for SR 163</t>
  </si>
  <si>
    <t>PDR-14-0616</t>
  </si>
  <si>
    <t>Right of Way plans for SR 163, SW 1/4 Section 14, Township 21N, Range 2E, in Pierce County.</t>
  </si>
  <si>
    <t>R/W for SR 163.</t>
  </si>
  <si>
    <t xml:space="preserve">Right of way plans for SR 163 (North Pearl Street) from North 49th Street to the Point Defiance Park entrance.  </t>
  </si>
  <si>
    <t>Right of Way plans within Sec 27, 21 N, 5 E just west of the CL of section.</t>
  </si>
  <si>
    <t>R/W for SR 164</t>
  </si>
  <si>
    <t>PDR-15-1753</t>
  </si>
  <si>
    <t>Holly Sprague</t>
  </si>
  <si>
    <t xml:space="preserve">Right of Way documents for Highway 164 on the Muckleshoot Indian Reservation. The sections of the highway that I am most interested in are 12  part 1 and 2, 34, 28, and 20. The township and range for Sec 12 is T 20 N, R 05 E, and for 34,28, and 20 it is T 21 N, R 05 E. </t>
  </si>
  <si>
    <t>R/W for SR 164.</t>
  </si>
  <si>
    <t>PDR-15-0607</t>
  </si>
  <si>
    <t>Paul Kuhnle</t>
  </si>
  <si>
    <t>Right of Way width information of SR 164 on the Muckleshoot Indian Reservation in Section 20, Township 21 North, Range 5 East, W.M.</t>
  </si>
  <si>
    <t>R/W For SR 164.</t>
  </si>
  <si>
    <t>PDR-15-2340</t>
  </si>
  <si>
    <t>Right of way plans for SR 164.</t>
  </si>
  <si>
    <t>Eastside Consultants, Inc.</t>
  </si>
  <si>
    <t>Robert J. Bogdon</t>
  </si>
  <si>
    <t>Right of way for SR 164 in SE quarter of Section 27, T21N, R5E.</t>
  </si>
  <si>
    <t>Curtis Crofts</t>
  </si>
  <si>
    <t>Right of way plans for State Route 164 in section 1, township 20 north, range 05 east.</t>
  </si>
  <si>
    <t>Right of way or record of survey to address realignment of 165 &amp; 410 in Buckley.</t>
  </si>
  <si>
    <t>R/W for SR 165 &amp; 410.</t>
  </si>
  <si>
    <t>Karen Wilkerson</t>
  </si>
  <si>
    <t>Right of Way Plans for SR 165, MP 14.43 to 19.57.</t>
  </si>
  <si>
    <t>R/W for SR 165.</t>
  </si>
  <si>
    <t>PDR-14-2806</t>
  </si>
  <si>
    <t xml:space="preserve">Right of Way Plans for the intersection of SR 165 and 112th St E.  </t>
  </si>
  <si>
    <t>PDR-15-0315</t>
  </si>
  <si>
    <t>SR 166, Blackjack Cr. Brg. &amp; Apps., Sheet 1 of 1, Approved September 18, 1951.</t>
  </si>
  <si>
    <t>R/W for SR 166.</t>
  </si>
  <si>
    <t>PDR-15-1507</t>
  </si>
  <si>
    <t>Right of Way plans for River Road in Section 18-20-4 E. SR 167 50th Ave E vicinity approved March 16, 2001 sheets 2 &amp; 3 of 12.</t>
  </si>
  <si>
    <t>R/W for SR 167</t>
  </si>
  <si>
    <t>PDR-15-3316</t>
  </si>
  <si>
    <t>Ron DeSmet</t>
  </si>
  <si>
    <t>Right of Way plans and bridge detail for SR 167, M.P. 17.93, intersection, SR 167 and S 277th st. T 22 N, R 4 E, Section 36.</t>
  </si>
  <si>
    <t>R/W for SR 167 &amp; Bridge Details</t>
  </si>
  <si>
    <t>PDR-14-2656</t>
  </si>
  <si>
    <t>Right of Way for SR 167 in Section 35, Township 21 North, Range 4 East, WM.</t>
  </si>
  <si>
    <t>R/W for SR 167.</t>
  </si>
  <si>
    <t>PDR-14-0096</t>
  </si>
  <si>
    <t>Right of Way Plans for 167 in the vicinity of Pacific WA. From the SE 1/4 of Section 2, T 20 N, R 4 E through the NE 1/4 of Section 2,T 20 N, R 4 E. The cross streets are 16th St. East (Nyberg Road) on the south to Division Street on the north.</t>
  </si>
  <si>
    <t>PDR-14-0703</t>
  </si>
  <si>
    <t>Right of Way plans for SR 167 (E 28th St; E Bay St; River Rd E) in the NW Ã‚Â¼ 11-20 N-3E and NE Ã‚Â¼ 10-20 N-3 E, Tacoma.</t>
  </si>
  <si>
    <t>PDR-14-0718</t>
  </si>
  <si>
    <t>Donnelle Dayao</t>
  </si>
  <si>
    <t>Right of Way plans for SR 167, from Meridian Ave. to the King county line.</t>
  </si>
  <si>
    <t>PDR-14-2406</t>
  </si>
  <si>
    <t xml:space="preserve">Maps and/or surveys pertaining to State Route 167 aka River Road in Pierce County, in the STR being Section 28 Township 20 Range 04.  Any and all in the portion of the road being the NE section of the section 28 would be great. </t>
  </si>
  <si>
    <t>PDR-15-2125</t>
  </si>
  <si>
    <t>Segale Properties LLC.</t>
  </si>
  <si>
    <t>Jay D. Babcock</t>
  </si>
  <si>
    <t xml:space="preserve">Right of way plans for Highway 405 (Wilburton Interchange) They are the plans dated prior to June 4th 1970. According to my deed. I am interested in the area  of the N.W. Ã‚Â¼ of Sec. 4, Twp. 24 N., R. 5 E.W.M. in Bellevue.
</t>
  </si>
  <si>
    <t>PDR-15-2133</t>
  </si>
  <si>
    <t>Right of Way plans near NE Corner of West Valley and 24th Street East SE, Sec 11, T 20 N, R 04 E.</t>
  </si>
  <si>
    <t>PDR-15-2544</t>
  </si>
  <si>
    <t>Right of Way Plans for SR 167 in section 26, T 21 N, R 4 E.</t>
  </si>
  <si>
    <t>PDR-15-3007</t>
  </si>
  <si>
    <t>Right of way plan sheet 3 of plan South 228th St. in Kent to Renton.</t>
  </si>
  <si>
    <t>DOWL</t>
  </si>
  <si>
    <t>Seth D. O'Hare</t>
  </si>
  <si>
    <t>Right of way plans for SR 167 in Section 24, Township 22 North, Range 4 East, W.M., in the City of Kent.</t>
  </si>
  <si>
    <t>Raj Reddi</t>
  </si>
  <si>
    <t>PDF of the Ã¢â‚¬Å“South 228th St. in Kent to RentonÃ¢â‚¬ï¿½ right of way plans, file number 167/26.</t>
  </si>
  <si>
    <t>Right of way plan. Jct. SR 161 to Jct. SR 410, File # 167/35.</t>
  </si>
  <si>
    <t>Larry Signani</t>
  </si>
  <si>
    <t xml:space="preserve">WSDOT R/W plans for SR167 (RIVER ROAD) in the vicinity of Pioneer Way in Puyallup in the NW Ã‚Â¼ of  Section 11, T20N, R3W (near the intersection of SR 167, Pioneer Way, and E Grandview Ave (map of area attached) I only need a map of the R/W with road stationing in  vicinity of the intersection.
</t>
  </si>
  <si>
    <t>Joe Willis</t>
  </si>
  <si>
    <t xml:space="preserve">Right of way for SR167 in Kent just North of Smith St. We are the sliver of lot to the West of Lincoln, North of Smith, East of SR167.in the NW of NW of Sec 24 Ã¢â‚¬â€œ Twn 22 Ã¢â‚¬â€œ Rng 04.
</t>
  </si>
  <si>
    <t>Marissa Gifford</t>
  </si>
  <si>
    <t xml:space="preserve">Right of way plans for SR 169 (between mileposts 24 and 25) and for SR 900 between the 405 interchange and milepost 14.  </t>
  </si>
  <si>
    <t>R/W for SR 169 &amp; 900.</t>
  </si>
  <si>
    <t>Right of way plans for SR 169 (Maple Valley Ã¢â‚¬â€œ Black Diamond Road) in Section 16-22N-6E.</t>
  </si>
  <si>
    <t>R/W for SR 169.</t>
  </si>
  <si>
    <t>Mark Christman</t>
  </si>
  <si>
    <t>Right of Way information for Highway 17 (10A) in Section 23, Township 29 North, Range 25 East (Government Lot 7).</t>
  </si>
  <si>
    <t>R/W for SR 17</t>
  </si>
  <si>
    <t>PDR-14-0687</t>
  </si>
  <si>
    <t>Right of Way Plans for SR 17 in Sections 14 and 23, T 29 N, R 25 E, W.M.</t>
  </si>
  <si>
    <t>R/W for SR 17.</t>
  </si>
  <si>
    <t>PDR-14-0410</t>
  </si>
  <si>
    <t xml:space="preserve">Right of way plans for State Highway 17, and the old State Highway 19 (now currently named Neppel Road), specifically through Sections 4 &amp; 9, Township 20 North, Range 27 East, W.M., Grant County, Washington. </t>
  </si>
  <si>
    <t>PDR-15-2691</t>
  </si>
  <si>
    <t xml:space="preserve">Most current set of Right of Way plans for State Route 17 along that portion of Soap Lake lying within Section 12, Township 22 North, Range 26 East, W.M., Grant County, Washington. </t>
  </si>
  <si>
    <t>Right-of-Way Plans lying within the southwest quarter of Section 10, Township 19 North, Range 28 East, W.M., Grant County, Washington; to said intersection as described within this Statutory Warranty Deed:</t>
  </si>
  <si>
    <t xml:space="preserve">Retracing the Right of Way for SR 17 in the Vicinity of Soap Lake, WA in Sections 18 &amp;19, T22N, R27E.  
I already have SR 17 Coulee City to Soap Lake Ã¢â‚¬â€œ North Section Sheet 6 of 6, 1931.  The Proposed Centerline on this Sheet appears to merge with the existing centerline @ station 13+06.27, but I am wondering if there is some additional information that I could use to try to rectify these alignments.  Can I please get anything for the alignment North of the Sheet I already have or any additional information on this area? 
</t>
  </si>
  <si>
    <t>NCW Surveying, LLC.</t>
  </si>
  <si>
    <t>Gary W. Erickson</t>
  </si>
  <si>
    <t xml:space="preserve">Right of way plans for S.R. No. 17 as it goes NW-SE thru the NW-1/4 of Section 25 in T20N. R27E WM, Grant County, Washington. Also any Monumentation information you have for that area.  </t>
  </si>
  <si>
    <t>Right of way plans for SR 174 in T 28 N, R 30 E, Section 11.</t>
  </si>
  <si>
    <t>R/W for SR 174.</t>
  </si>
  <si>
    <t xml:space="preserve">Weyerhaeuser Corporation </t>
  </si>
  <si>
    <t xml:space="preserve">Michelle L. May-Hutton </t>
  </si>
  <si>
    <t>Right of way plans for SR 18, Jct. SR 5 to South 344th St. (R/W Plan number 18/15).</t>
  </si>
  <si>
    <t>R/W for SR 18.</t>
  </si>
  <si>
    <t>PDR-14-3102</t>
  </si>
  <si>
    <t>Mick Sprouffske</t>
  </si>
  <si>
    <t xml:space="preserve">Right of Way plans for SR 18 in Sections 2, 10 and 11 in 23 N, 7 E. I am primarily interested in right of way between stations 1420+00 to 1475+00. </t>
  </si>
  <si>
    <t>PDR-15-2402</t>
  </si>
  <si>
    <t>Doug Jewell</t>
  </si>
  <si>
    <t xml:space="preserve">File No. 18/69, SR 18 C St. SW Interchange Vic.  </t>
  </si>
  <si>
    <t>PDR-15-3398</t>
  </si>
  <si>
    <t>Right of way information on SR 18 in Sec 20 (23N-7E) at Tiger Summit.</t>
  </si>
  <si>
    <t>Susan A. Shyne</t>
  </si>
  <si>
    <t>Right of way copy of all 7 sheets of SR 18, SE 296th St. Vic. To SR 516 Interchange, approval date February 24, 1995.</t>
  </si>
  <si>
    <t>Right of way plans through the north half of Section 35, Tp. 22 N., R. 5 E., W.M.</t>
  </si>
  <si>
    <t>Utilig</t>
  </si>
  <si>
    <t>Michael Pasich</t>
  </si>
  <si>
    <t xml:space="preserve">Right of way plans for listed SR's:
SR 181 from MP 5.32 Ã¢â‚¬â€œ MP 5.83
SR 515 from MP 0.48 Ã¢â‚¬â€œ MP 0.70
SR 516 from MP 12.02 Ã¢â‚¬â€œ MP 14.38
</t>
  </si>
  <si>
    <t>R/W for SR 181, 515 &amp; 516.</t>
  </si>
  <si>
    <t>Right of Way maps, plans, or deeds for a portion of West Valley Hwy N in Auburn (NE 2-21-4).</t>
  </si>
  <si>
    <t>R/W for SR 181.</t>
  </si>
  <si>
    <t>PDR-15-2581</t>
  </si>
  <si>
    <t>Robert Burns</t>
  </si>
  <si>
    <t xml:space="preserve">West Valley Highway when it was known as SR 181 but has since been turned back to the City.
Right of way plans Titled:
181/1   Peasley Canyon to Auburn
181/2  Black River Jct. to Orellia
167/36  Auburn: 17th St. to S 285th St.
A King County Sundry Site Plan, sheet 69
</t>
  </si>
  <si>
    <t xml:space="preserve">Right of way plans file numbers: 181/13, 181/14 and 405/427 provided by list on PDR form.
</t>
  </si>
  <si>
    <t>Randall Price</t>
  </si>
  <si>
    <t>Right of way plans for SR 395 and Interstate 182 in Franklin County, City of Pasco,  Section 24, Township 9 North, Range 29 East, W.M. at Columbia Basin College. The site lies north of both exits 12A &amp; 12B.</t>
  </si>
  <si>
    <t>R/W for SR 182 &amp; 395.</t>
  </si>
  <si>
    <t>Lake City Engineering</t>
  </si>
  <si>
    <t>Stacy Alme</t>
  </si>
  <si>
    <t>Right of way plans for SR 182 that goes through Pasco Washington for: Sections 7, 8, 9 and 10, Township 9 North, Range 29 East.</t>
  </si>
  <si>
    <t>R/W for SR 182.</t>
  </si>
  <si>
    <t>PDR-15-0233</t>
  </si>
  <si>
    <t>City of Richland, Public Works Dept.</t>
  </si>
  <si>
    <t>Sheldon Williamson</t>
  </si>
  <si>
    <t>I-182 Right of Way plan for the Queensgate Interchange area (exit #3 off I-182) located in Richland.</t>
  </si>
  <si>
    <t>PDR-15-3083</t>
  </si>
  <si>
    <t>Right of way plans for SR 19 in Section 25, Township 29 North, Range 1 West.</t>
  </si>
  <si>
    <t>R/W for SR 19.</t>
  </si>
  <si>
    <t>Darrel Carsten</t>
  </si>
  <si>
    <t>Right of way for PSH 3 as it laid before SR 270 through Pullman Washington, section 6.</t>
  </si>
  <si>
    <t>R/W for SR 195</t>
  </si>
  <si>
    <t>StorhÃƒÂ¤ug Engineering</t>
  </si>
  <si>
    <t>Rick Holt</t>
  </si>
  <si>
    <t xml:space="preserve">Land survey along Cheney Spokane Road and would like to request the Right of Way Plans from SR 195 south along Cheney Spokane Road in Spokane County. ROW is in Section 31, T 25 N, R 43 E and Section 6, T 24 N, R 43 E.
</t>
  </si>
  <si>
    <t>R/W for SR 195.</t>
  </si>
  <si>
    <t>PDR-14-3527</t>
  </si>
  <si>
    <t>Rim Rock Consulting, Inc.</t>
  </si>
  <si>
    <t>John L. Dunn</t>
  </si>
  <si>
    <t xml:space="preserve">Right of way plans for US Hwy 195 through Section 23 of T14N, R45E, WM in Whitman County. This section of road is just south of the town of Colfax.  </t>
  </si>
  <si>
    <t>Right of Way for SR 2 &amp; 28 in the NW 1/4 NW 1/4 of Section 26, T .23 N., R. 20 E.</t>
  </si>
  <si>
    <t>R/W for SR 2 &amp; 28.</t>
  </si>
  <si>
    <t>PDR-15-2096</t>
  </si>
  <si>
    <t>Right of way plans in Section 9, Township 26 North, Range 43 East, W.M.,(Spokane) and has State Highway 2 and State Highway 395 passing through.</t>
  </si>
  <si>
    <t>R/W for SR 2 &amp; 395.</t>
  </si>
  <si>
    <t>John Weed</t>
  </si>
  <si>
    <t xml:space="preserve">ROW plans of SR-2 and SR-9 intersection. (SE Ã‚Â¼ SEC 36-29N-R5E &amp; NE Ã‚Â¼ SEC 1-28N-5E). SR2 R/W Plans Fobes Hill to Westwick Road Sheet Numbers 1-18 &amp; 21 of 21 File No. 2/259. 
</t>
  </si>
  <si>
    <t>R/W for SR 2 &amp; 9</t>
  </si>
  <si>
    <t xml:space="preserve">Jerry </t>
  </si>
  <si>
    <t>Right of way plans for SR 2 &amp; 9 in T 29 N, R 5 E, Sections 36 &amp; 25.</t>
  </si>
  <si>
    <t>R/W for SR 2 &amp; 9.</t>
  </si>
  <si>
    <t>Right of way plans for T 39 N, R 27 E, Section 35, and T 23 N, R 20 E, Section 21.</t>
  </si>
  <si>
    <t>R/W for SR 2 &amp; 97</t>
  </si>
  <si>
    <t>PDR-14-2393</t>
  </si>
  <si>
    <t>Duane Briley</t>
  </si>
  <si>
    <t>Right of Way plans for SR 2 near Cashmere from M.P. 109 to M.P. 111.  We are also looking for any bridge information at M.P. 110.13 on Goodwin Road crossing at the Wenatchee River.</t>
  </si>
  <si>
    <t>R/W for SR 2 and Bridge info.</t>
  </si>
  <si>
    <t>PDR-15-2555</t>
  </si>
  <si>
    <t>William Stroud</t>
  </si>
  <si>
    <t>Right of Way Plans for SR 2, File Number 2/60.</t>
  </si>
  <si>
    <t>R/W for SR 2.</t>
  </si>
  <si>
    <t>PDR-14-0143</t>
  </si>
  <si>
    <t>Larry Kendrick</t>
  </si>
  <si>
    <t>Right of Way drawings for that section of Highway 2 from Waterville to Douglas.</t>
  </si>
  <si>
    <t>PDR-14-0802</t>
  </si>
  <si>
    <t>Fitzpatrick Surveying</t>
  </si>
  <si>
    <t>Shawn P. Fitzpatrick</t>
  </si>
  <si>
    <t>Right of Way plans for T 23 N, R 20 E, Section 20, Sheet 3 of SR 2, Sunnyslope Vicinity to Baker Flats, October 22, 1970, and Sheet 3, of SR 2, Sunnyslope Interchange Vicinity, March 24, 1989.</t>
  </si>
  <si>
    <t>PDR-14-2663</t>
  </si>
  <si>
    <t>Ben Ehrich</t>
  </si>
  <si>
    <t xml:space="preserve">Right of Way plans for State Route 2, Titled Startup to Gold Bar, sheets 1-3 of 3, August 22, 1950. File # 2/143.
</t>
  </si>
  <si>
    <t>PDR-14-3331</t>
  </si>
  <si>
    <t xml:space="preserve">Right of Way plans for Leavenworth, WA?  I believe that the set is the Town of Leavenworth, 5 sheets, 20 August 1957, 2-151. </t>
  </si>
  <si>
    <t>PDR-15-1366</t>
  </si>
  <si>
    <t>B.J.  Williams</t>
  </si>
  <si>
    <t xml:space="preserve">Right of Way Plans for SR 2 in sections 11&amp;14 of T27N, R9E. </t>
  </si>
  <si>
    <t xml:space="preserve">Right of way plans in Section 35 T 24 N, R 20 E and Section 2 T 23 N,R 20 E, WM adjacent to SR 2 </t>
  </si>
  <si>
    <t>Current Right of Way for US Hwy 2 in Section 21, Township 26 North, Range 17 East as it passes into Section 16.</t>
  </si>
  <si>
    <t>Copy of the Right of Way plan sheet(s) for US-2 in Sec. 15, T. 25 N., R. 39 E. WM.</t>
  </si>
  <si>
    <t>Right of way plans for SR 2 in sections 1 and 12, Township 24 North, Range 17 East, W.M. Monumentation plans or construction plans that show the monuments offset from the centerline of the right of way.</t>
  </si>
  <si>
    <t>Brian Williams</t>
  </si>
  <si>
    <t xml:space="preserve">Right of way sheets 1,2,5,6,7 of this same 1931 road plan for SR 2 (Index to Gold Bar). </t>
  </si>
  <si>
    <t>Shawn Fitzpatrick</t>
  </si>
  <si>
    <t>Right of way plans for SR 2 in section 21, T24N, R18E. Plan Title SR 2, Peshastin East Interchange, sheets 1-4, Approved 7/29/2005.</t>
  </si>
  <si>
    <t>Right of way for SR 2 in Sultan Wa. T28N-8E-S34.</t>
  </si>
  <si>
    <t>Right of way plans for US 2, from the Sultan River Bridge approximately 1500Ã¢â‚¬â„¢ westerly. If road construction plans are available for the same area they would also be useful.</t>
  </si>
  <si>
    <t xml:space="preserve">Right of Way plans that will enable me to retrace the alignment of State Route 2 through Sections 32, 33, 34, 35 &amp; 26 of T25N, R28E, W.M. in the town of Coulee City, WA in Grant County.   </t>
  </si>
  <si>
    <t>Joshua Velazquez</t>
  </si>
  <si>
    <t xml:space="preserve">Requesting a copy of the: South Line Survey of State Highway Route No. 2, Wenatchee: Columbia River Bridge Ã¢â‚¬â€œ West Approach
</t>
  </si>
  <si>
    <t>Hugh Brody</t>
  </si>
  <si>
    <t xml:space="preserve">Right of Way Plan for SR 2 Sultan to Startup Sheet 3 of 6 be emailed to me.  I have attached the legal description for the property that fronts Hwy 2 as shown on sheet 3 as we are trying to determine what the access to Hwy 2 is from the property. Please provide any other pertinent information that shows there is access to the property from Hwy 2. </t>
  </si>
  <si>
    <t>Jeremy Stumetz</t>
  </si>
  <si>
    <t>Right of way plans for US Highway 2, file numbers: 2/156, 2/441 and 2/LA11.</t>
  </si>
  <si>
    <t>Right of way plan set SR 2,  MP 117.61 to MP 121.20, Sunnyslope to Baker Flats</t>
  </si>
  <si>
    <t>Right of way plan set SR 2, Baker Flats to Rocky Reach, dated August 30, 1985</t>
  </si>
  <si>
    <t xml:space="preserve">The SR 2 plan sets that I need on the west side of Stevens Pass are located in the following sections
1)  NW Ã‚Â¼ Section 21-T26N-R11E: My crossing in this case is over a bridge on the Old Cascade Highway just South of its intersection with SR 2. I am thinking this may be part of the Ã¢â‚¬Å“Money Creek to HalfordÃ¢â‚¬ï¿½ 1933 plan set, but I cannot be sure. 
2)  SW Ã‚Â¼ Section 19-T27N-R10E: My crossing in this case is the SR 2 bridge over the Skykomish River southwest of Index, WA. I am thinking this may be part of either the Ã¢â‚¬Å“Index-East-Section AÃ¢â‚¬ï¿½ 1935 plan set or the Ã¢â‚¬Å“Index to Gold BarÃ¢â‚¬ï¿½ 1931 plan set. 
3) SE Ã‚Â¼ Section 9-T27N-R9E: My crossing in this case is the SR 2 bridge over the Skykomish River southeast of Gold Bar, WA. I expect this is part of the Ã¢â‚¬Å“Index to Gold BarÃ¢â‚¬ï¿½ 1931 plan set. 
4) NE Ã‚Â¼ Section 6-T27N-R8E: My crossing in this case is the SR 2 bridge over the Sultan River basically at its confluence with the Skykomish River at the southwest of corner of the town of Sultan, WA. I am thinking this may be part of Sultan River Bridge &amp; ApproachesÃ¢â‚¬ï¿½ 1939 plan set. Here is the e-mail I sent to Mr. Gould in the NE Region office.
PSH 2 (SR2) Jct PSH No. 15 to Dryden, sheet 5 of 5 (7-31-1956)
PSH 2 (SR 97 &amp; SR 2) Dryden to Cashmere, sheet 2 of 7 (12-21-1954)
PSH 2 (SR 97 &amp; SR 2) Dryden to Cashmere, sheet 3 of 7 (12-21-1954)
On the Dryden to Cashmere plan set I am simply looking for the remainder of the 4107.50 foot long centerline curve that begins on sheet 1 at station L2 52+82.25 TS ahd. If sheet 2 of 7 gives the PI and the CS-ST stations as well as a bearing for the exit tangent I will not need sheet 3. 
</t>
  </si>
  <si>
    <t>Daryn Bernard</t>
  </si>
  <si>
    <t>Right of way plans for SR 2 in T29N, R43E, Sections 14 and 23.</t>
  </si>
  <si>
    <t>Right of way plans from our WSDOT plans list.
Plan File #:
2/188
2/LA5
2/129A
2/130
2/190</t>
  </si>
  <si>
    <t>Right of way plans for west half of Section 22, T23N, R20E in Chelan County adjacent to Hwy 2/97.</t>
  </si>
  <si>
    <t>R/W for SR 2/97.</t>
  </si>
  <si>
    <t>Zitkovich Land Surveying, PLLC</t>
  </si>
  <si>
    <t>Right of Way Plans for Hwy. 20, in Section 23, Township 35 N, Range 4 East.</t>
  </si>
  <si>
    <t>R/W for SR 20</t>
  </si>
  <si>
    <t>PDR-14-2456</t>
  </si>
  <si>
    <t>Frazier Surveying, LLC.</t>
  </si>
  <si>
    <t>Richard N. Frazier</t>
  </si>
  <si>
    <t>Right of way plans for SR 20, titled Coupeville: Jacobs Rd to Libbey Rd.</t>
  </si>
  <si>
    <t>Elissa Kalla</t>
  </si>
  <si>
    <t>Copy of the State Highway plans for SR20 and the old Hwy No. 9.  I believe there are superseded plans dated 1923 and 1925, and I would like to request earlier drawings as well.  The area of interest is Township 34N, Range 2E, Sections 4 &amp; 5.  I believe they are called, Ã¢â‚¬Å“Map and Profile of SR 20Ã¢â‚¬ï¿½ and Ã¢â‚¬Å“Map and Profile of Permanent Highway No. 9Ã¢â‚¬ï¿½.</t>
  </si>
  <si>
    <t>R/W for SR 20 &amp; Permanent Highway No. 9.</t>
  </si>
  <si>
    <t>City of Anacortes Public Works</t>
  </si>
  <si>
    <t>Right of Way for SR 20 Spur from Sharpes Corner to the Ferry Terminal.</t>
  </si>
  <si>
    <t>R/W for SR 20 Spur.</t>
  </si>
  <si>
    <t>PDR-15-3254</t>
  </si>
  <si>
    <t>Scott V. Len</t>
  </si>
  <si>
    <t>Right of way plans for SR20 Spur in Anacortes WA MP 53.5 to 54.5. Cross streets Oakes and Anacopper Rd.</t>
  </si>
  <si>
    <t>Right of Way plans on SR 20 for all of Section 30, T 32 N., R 1 E.</t>
  </si>
  <si>
    <t>R/W for SR 20.</t>
  </si>
  <si>
    <t>PDR-14-0660</t>
  </si>
  <si>
    <t xml:space="preserve">Troxell Rd. Vic. to Deception Pass Sate Park"  This one refers to the west r.o.w. line of SR 20. </t>
  </si>
  <si>
    <t>PDR-14-1471</t>
  </si>
  <si>
    <t>Newest Right of Way plan for SR20 in Sections 1 and 2, Township 31 North, Range 1 East.  Preferably showing the new/proposed ROW.</t>
  </si>
  <si>
    <t>PDR-15-1585</t>
  </si>
  <si>
    <t>Right of Way Plans for SR 20 in the SW Ã‚Â¼ of Section 35, T 33 N, R 1 E.</t>
  </si>
  <si>
    <t>PDR-15-2368</t>
  </si>
  <si>
    <t>American Land Science, Inc.</t>
  </si>
  <si>
    <t>Bud Brewer</t>
  </si>
  <si>
    <t>Right of Way plans for SR 20, MP 10-11.</t>
  </si>
  <si>
    <t>Hien Trinh</t>
  </si>
  <si>
    <t>Right of way plans at milepost 120.81 on SR 20.</t>
  </si>
  <si>
    <t>Robert E. Prater</t>
  </si>
  <si>
    <t>WSDOT ROW Plans at the intersection of SR 20 and Padilla Heights Road in Skagit County.</t>
  </si>
  <si>
    <t>Right of way map, or other information in the NE quarter of section 7, T34N, R2E. This parcel has frontage on Highway 20.</t>
  </si>
  <si>
    <t>Genevieve Fujimoto</t>
  </si>
  <si>
    <t>Right of plans for Highway 20 (SR 20) in Island County, specifically for the area between intersection with W. Ault Field Road and NE 16th Street.  I am also interested in the right of way of other roads in the vicinity between SR 20 and Goldie Road.</t>
  </si>
  <si>
    <t>Semrau Engineering &amp; Surveying</t>
  </si>
  <si>
    <t>Mike Krieger</t>
  </si>
  <si>
    <t>Right of way in section 12, &amp; 13, T. 35 N., R. 10 E., W.M.. SR 20 at Marblemount Wa.</t>
  </si>
  <si>
    <t xml:space="preserve">Right of way plans for SR 20 Through Section 18, Township 35 North, Range 8 East in Skagit County.
From the WSDOT ROW list it would appear to be SR 20 Minkler Lake to Alder Creek 1-14, Feb 5, 1957,   20/187.
</t>
  </si>
  <si>
    <t>James A. Sewell &amp; Associates, LLC.</t>
  </si>
  <si>
    <t>Brad A. Diesen</t>
  </si>
  <si>
    <t>Right of way plans for State Route 20 passing through Section 35, Township 32 North, Range 44 East, W.M. Ã¢â‚¬â€œ I believe the set is title McCloud Creek to Dalkena.</t>
  </si>
  <si>
    <t>Current right-of-way plans for State Highway 20 (Cusick North) for right-of-way located in Section 19, Township 33 North, Range 44 East, W.M.).  I see this is called Cusick to Jared or Cusick North.  I need the current right-of-way layout for this area.</t>
  </si>
  <si>
    <t>L Henke</t>
  </si>
  <si>
    <t>Right of way for SR 20, MP 280.41 to Toroda Cr. Rd., Sheets 1 thru 12 of 12 Sheets, Approved April 25, 1988; and SR 20, MP 277.13 to Bigham Flats, Sheets 1 thru 8 of 8 Sheets, Approved June 18, 1993</t>
  </si>
  <si>
    <t xml:space="preserve">Astound Broadband, LLC </t>
  </si>
  <si>
    <t>Right of way plans for SR 20 from MP 22.60 to MP 23.70.</t>
  </si>
  <si>
    <t>Harmsen &amp; Associates, Inc.</t>
  </si>
  <si>
    <t>Jack Turpin</t>
  </si>
  <si>
    <t>Right of way plans for that portion of SR 20 in sections 13, 14, 23 &amp; 24, T31N, R1E.</t>
  </si>
  <si>
    <t>Rob McCabe</t>
  </si>
  <si>
    <t>Right of way plans for SR 20 in the SW quarter of Section 27, T 35 N, R 04 E</t>
  </si>
  <si>
    <t>Right of Way plan, Falls City to Redmond, sheet 20, File # 202/9.</t>
  </si>
  <si>
    <t>R/W for SR 202.</t>
  </si>
  <si>
    <t>PDR-14-3229</t>
  </si>
  <si>
    <t>Suzanne Wilson</t>
  </si>
  <si>
    <t xml:space="preserve">The existing ROW along SR 202 from the intersection with 412th Ave. SE., in a northeasterly direction to the bridge over the South Fork of the Snoqualmie River.  The approximate distance is 800 feet. Section 09, Range R 8 E, Township T 23 N.
</t>
  </si>
  <si>
    <t>PDR-15-1233</t>
  </si>
  <si>
    <t>Right of way for SS HWY No 1-A through the SE Ã‚Â¼ 9-26N-5E.</t>
  </si>
  <si>
    <t>Right of way plans for highway 202 as it runs through Sec. 19, T 24 N, R 8 E.</t>
  </si>
  <si>
    <t>Right of way plans for SR 202 in Snoqualmie. Sections 30, 31, and 32, T24N, R8E</t>
  </si>
  <si>
    <t xml:space="preserve">Right of way plans for west half of Section 23, T. 25 N. , R6 E., W.M. </t>
  </si>
  <si>
    <t>Right of way plans for NE Redmond-Fall City Rd, in the NE 1/4, Sec. 18-25N-6E.</t>
  </si>
  <si>
    <t>Daniel R. Laurence</t>
  </si>
  <si>
    <t>Right of Way Plans that show boundaries of the Right of Way for state route 203 at milepost 23, including the boundary at parcel 27061200100500, 17126 SR 203, Monroe, WA 98272.</t>
  </si>
  <si>
    <t>R/W for SR 203.</t>
  </si>
  <si>
    <t>PDR-14-0028</t>
  </si>
  <si>
    <t>Right of Way plans for SR 203, T 25 N, R 7 E, Section 33.</t>
  </si>
  <si>
    <t>PDR-15-2120</t>
  </si>
  <si>
    <t>Right of Way plans for SR 203, MP 12.03 (268th Ave.) to MP 13.58 (N.E. 138th St.)</t>
  </si>
  <si>
    <t>PDR-15-2777</t>
  </si>
  <si>
    <t xml:space="preserve">Dunaway Surveying, Inc. </t>
  </si>
  <si>
    <t>John D. Dunaway</t>
  </si>
  <si>
    <t xml:space="preserve">Copy of the SR 203 map secondary state highway no. 15-B, HaskellÃ¢â‚¬â„¢s Slough to Monroe, March 22, 1955.  </t>
  </si>
  <si>
    <t>Robert L. Hillebrand</t>
  </si>
  <si>
    <t xml:space="preserve">Right of way plans for SR 203, Fall City to Duvall Road.
The specific plans that are needed are:
Fall City to Duvall and Duvall North,  sheets 2-6 of 15, dated; May 12,  file no. 1938 203/10
Fall City Ã¢â‚¬â€œ Tolt Ã¢â‚¬â€œ Duvall, Unnumbered, Undated, file no. 203/20
Tolt to Snohomish Co. Line Ã¢â‚¬â€œ Bridges, sheets 1 &amp; 2 of 2, dated;  Nov. 8, 1945, file no. 203/11
</t>
  </si>
  <si>
    <t>Gregory B. Junkar</t>
  </si>
  <si>
    <t xml:space="preserve">Right of way plans for the Snohomish area. This would include the ROW plans for: SR 204 from Market Pl. to SR9. SR 9 from Market Pl. to 13th St. NE.
</t>
  </si>
  <si>
    <t>R/W for SR 204 &amp; 9.</t>
  </si>
  <si>
    <t>State right of way maps for SR 205,cover the hwy from Exit 27 (Hwy 14 interchange to the Columbia River (State line).</t>
  </si>
  <si>
    <t>R/W for SR 205.</t>
  </si>
  <si>
    <t>Right of Way plans for SR 207 in Section 3, T 26 N, R 17 E, W.M.</t>
  </si>
  <si>
    <t>R/W for SR 207.</t>
  </si>
  <si>
    <t>PDR-14-3378</t>
  </si>
  <si>
    <t>Michael O'Shea</t>
  </si>
  <si>
    <t>WSDOT right-of-way plans (CAD if at all possible) for SR21 in Keller, WA, S20 T30N, R33E. Attached is the stretch of highway that we are interested in (red line).</t>
  </si>
  <si>
    <t>R/W For SR 21</t>
  </si>
  <si>
    <t>FiniteCarbon</t>
  </si>
  <si>
    <t>Brandon Vickery</t>
  </si>
  <si>
    <t xml:space="preserve">Request the active R/W plans as follow:
State Route 155 from milepost 30 to 80: Coulee Dam to Omak
State Route 21 from milepost 100 to 160: Keller Ferry to Republic 
</t>
  </si>
  <si>
    <t>R/W for SR 21 &amp; 155.</t>
  </si>
  <si>
    <t>Mapping of SR 21 through Sections 7, 18 and 19, T.36N. R33 E., which is just south of Republic, Wa., and also SR-21 through Sections 23 and 26, T39N. R33E, between Malo and Curlew Wa.</t>
  </si>
  <si>
    <t>R/W for SR 21.</t>
  </si>
  <si>
    <t>Ernie Fox</t>
  </si>
  <si>
    <t xml:space="preserve">Plans for Route 21 south of Republic through the north half of Section 13, T.35N., R.32E., W.M. for a local surveyor. </t>
  </si>
  <si>
    <t>Ferry County Public Works</t>
  </si>
  <si>
    <t>Louis Miller</t>
  </si>
  <si>
    <t xml:space="preserve">Right of way for SR 21:
Republic N.	1-6	4-7-1995	21/121
Republic N. to Curlew Lake vicinity     1-11    7-24-1996 21/122 
Permanent Highway No. 1-D      1 &amp; 2         Undated	21/ 2
Permanent Highway No. 1-E      1-3		Undated	21/17 Permanent Highway No. 5 Karamin to Malo   1-3   Undated 21/37 
Malo Vicinity         1 of 1	May 16, 1950	21/81
</t>
  </si>
  <si>
    <t>Highway plans for SR 215 &amp; SR 20 in Section 17, T33N, R26E in the vicinity of the Town of Okanogan</t>
  </si>
  <si>
    <t>R/W for SR 215 &amp; 20.</t>
  </si>
  <si>
    <t>Right of Way sheet for SR 215 that encompasses MP 2.55 at the intersection of 215 and Valley Ln.</t>
  </si>
  <si>
    <t>R/W for SR 215.</t>
  </si>
  <si>
    <t>Right of Way plans for SR 22 in Section 1, T 8 N, R 22 E, W.M.</t>
  </si>
  <si>
    <t>R/W for SR 22</t>
  </si>
  <si>
    <t>PDR-14-2413</t>
  </si>
  <si>
    <t>Right of way for State Highway # 3 as referred to on the replat of Brooks sub division records Benton County A.F. #214915. Said highway runs through Benton City Wa. in the southwest 1/4 of Section 18, Township 9 North, Range 27E.</t>
  </si>
  <si>
    <t>R/W for SR 225 &amp; 224.</t>
  </si>
  <si>
    <t xml:space="preserve">Right of Way Plans for SR 24 &amp; 26, T 15 N, 29 E, Sections 4, 9, 10 &amp; 11. </t>
  </si>
  <si>
    <t>R/W for SR 24 &amp; 26.</t>
  </si>
  <si>
    <t>PDR-14-2518</t>
  </si>
  <si>
    <t>SR 24 Right of Way plan titled SR 243, Jct SR 24 Vicinity, File no 243/8.</t>
  </si>
  <si>
    <t>R/W for SR 24/243.</t>
  </si>
  <si>
    <t>PDR-15-3058</t>
  </si>
  <si>
    <t>Right of Way plans for SR 243 in the vicinity of Mattawa, WA.  SEC 34-35, T 15 N, R 23 E, SEC 3-2, T 14 N, R 23 E, W.M.</t>
  </si>
  <si>
    <t>R/W for SR 243</t>
  </si>
  <si>
    <t>PDR-15-2042</t>
  </si>
  <si>
    <t xml:space="preserve">Right-of-Way plans for State Route 243, specifically; the SR 243 line survey of SR 243 Mattawa Vicinity beginning at Engineers station 273+00 and ending at Engineers Station 279+00. This portion of the Survey should encompass the new Round-a-bout at the intersection of SR243 and Road 24 SW, lying withing the City of Mattaw, WA, Sections 2 &amp; 3, Twn 14 N., Rng 23 E, AND Sections 34 &amp; 35, Twn 15 N., Rng 23 E., W.M.. </t>
  </si>
  <si>
    <t>R/W for SR 243.</t>
  </si>
  <si>
    <t>PDR-15-0335</t>
  </si>
  <si>
    <t xml:space="preserve">Right of way plans for SR 243 </t>
  </si>
  <si>
    <t>Columbia Land Surveying</t>
  </si>
  <si>
    <t>Douglas W. Noyes</t>
  </si>
  <si>
    <t xml:space="preserve">Right of Way for SR 25 through sections 15 and 22, T 32 N, R 37 E. </t>
  </si>
  <si>
    <t>R/W for SR 25.</t>
  </si>
  <si>
    <t>PDR-15-3055</t>
  </si>
  <si>
    <t>Right of Way for SR 26 in Grant County, Sections 14 and 15, T 16 N, R 26 E WM.</t>
  </si>
  <si>
    <t>R/W for SR 26.</t>
  </si>
  <si>
    <t>PDR-14-0219</t>
  </si>
  <si>
    <t>Gilbert C. Bailey</t>
  </si>
  <si>
    <t>The current R/W plans for SR 26, from Highway 395, west thru Section 14, T 15 N, R 32 E. Also, any survey information for the WSDOT gravel pit in Section 14, T 15 N, R 32 E.</t>
  </si>
  <si>
    <t>PDR-14-2658</t>
  </si>
  <si>
    <t>WSDOT Right of Way plans for State Route 26, on, over, and through Sections 15, 14, and 13, Township 16 North, Range 26 East, W.M., Grant County, Washington.</t>
  </si>
  <si>
    <t>Joseph Homway</t>
  </si>
  <si>
    <t xml:space="preserve">Requesting information on State Route 126, Also known as Dusty Road, in the town of Dusty, Whitman County, Washington, Sections 10 and Section 3, Township 15 North, Range 41 East. Specifically Right Of Way plans for the portion of State Route 126 that runs through the town of Dusty, WA between the intersection of State route 126 and State route 26 to The intersection of Dusty Road and Young Road. </t>
  </si>
  <si>
    <t>Troy Carlson</t>
  </si>
  <si>
    <t xml:space="preserve">Right of Way plans for SR 27 from the intersection of SR 195 to SR 270. </t>
  </si>
  <si>
    <t>R/W for SR 27.</t>
  </si>
  <si>
    <t>Duane Zimmerman</t>
  </si>
  <si>
    <t>Right of way plans for SR 27  in Township 25 North, Range 44 East, Sections 27 and 34, Spokane County WA</t>
  </si>
  <si>
    <t>Right of way plans for SR 27, plan title, Opportunity South, Sheets 1-3 of 3, Approved 11/3/1954, File # 27/46.</t>
  </si>
  <si>
    <t>Right of way plan, Titled, Opportunity South to Sprague Ave., sheets 1-3 of 3, approved 7/20/1984, file# 27/84.</t>
  </si>
  <si>
    <t>Taylor Engineering, Inc.</t>
  </si>
  <si>
    <t>Darrel W. Carsten</t>
  </si>
  <si>
    <t>Right of Way plans for SR 270 in Pullman Washington, Section 5, Township 14 North, Range 45 East, W.M.</t>
  </si>
  <si>
    <t>R/W For SR 270</t>
  </si>
  <si>
    <t>PDR-14-3228</t>
  </si>
  <si>
    <t>Right of Way plans for SR 270 in Pullman Washington. Section 5, Township 14 North, Range 45 East, W.M.</t>
  </si>
  <si>
    <t>R/W for SR 270.</t>
  </si>
  <si>
    <t>PDR-15-3445</t>
  </si>
  <si>
    <t xml:space="preserve">Survey in Pullman Washington abutting the right or way of SR 270. ItÃ¢â‚¬â„¢s along the portion coming into Pullman, just before Grand Avenue from Highway 195. Could we please get copies of the most update right of way plans for said SR 270 from 195 through Pullman. 
</t>
  </si>
  <si>
    <t>Right of Way plans for State Route 28, SW 1/4 of Section 7, T 20 N, R 24 E WM.</t>
  </si>
  <si>
    <t>R/W for SR 28</t>
  </si>
  <si>
    <t>PDR-14-0232</t>
  </si>
  <si>
    <t>Right of Way plans for State Highways 28 &amp; 283, lying within Sections 5, 6, and 7, Township 20 North, Range 26 East, W.M., Grant County, Washington.</t>
  </si>
  <si>
    <t>R/W for SR 28 &amp; 283.</t>
  </si>
  <si>
    <t>PDR-15-2242</t>
  </si>
  <si>
    <t>Right of Way plans for State Route 28, City of Quincy in Sections 8, 9, 17, 18,  T 20 N, R 24 EWM.</t>
  </si>
  <si>
    <t>R/W for SR 28.</t>
  </si>
  <si>
    <t>PDR-14-0501</t>
  </si>
  <si>
    <t xml:space="preserve">Right of Way plans for State Route 28, Near the town of Odessa, Lincoln County, WA, lying within the North 1/2 of Section 7, Township 21 North, Range 33 East, W.M. </t>
  </si>
  <si>
    <t>PDR-14-3382</t>
  </si>
  <si>
    <t xml:space="preserve">Right of Way plans for State Highway 28, through Section 32, Township 21 North, Range 26 East , W.M. Grant County, Washington.
</t>
  </si>
  <si>
    <t>PDR-15-1451</t>
  </si>
  <si>
    <t>Right of Way plans for State Route 28, on, over, and through Sections 15, 14, and 11, Township 22 North, Range 27 East, Grant County, Washington.</t>
  </si>
  <si>
    <t>PDR-15-3209</t>
  </si>
  <si>
    <t>Lennard Lopez</t>
  </si>
  <si>
    <t>Current Highway 28 Right of Way plans through Section 2, Township 21 North, Range 26 East, W.M., Grant County, WA.</t>
  </si>
  <si>
    <t>PDR-15-3497</t>
  </si>
  <si>
    <t>State Route 28 Right of Way for section 10, Township 21 North, Range 26 E, W.M. Grant County, Washington.</t>
  </si>
  <si>
    <t>R/W For SR 28.</t>
  </si>
  <si>
    <t>Daniel K. Roupe</t>
  </si>
  <si>
    <t xml:space="preserve">Right of way plans for highway 28 in this area as well as any survey control that you may have. Section 13, T22N, R29E. </t>
  </si>
  <si>
    <t>Alignment and Right of Way for SR 28 in Sections 3, 4, 9 &amp; 10, T20N, R25E.</t>
  </si>
  <si>
    <t>Right of way plans for SR 28 in Section 25, T22N, R26E &amp; Section 30, T22N, R27E.</t>
  </si>
  <si>
    <t>Right of way plan entitled SR 28, Odabashian Bridge to East Wenatchee, now of record and on file in the office of the Secretary of Transportation at Olympia, bearing date of approval February 21, 2013, revised July 29, 2016, as to sheets 4, 11 and 12.</t>
  </si>
  <si>
    <t>Alignment and Right of Way for SR 28 along the south line of Section 01-T20N-R25E.</t>
  </si>
  <si>
    <t>Atlantic Engineering Group</t>
  </si>
  <si>
    <t>Dave West</t>
  </si>
  <si>
    <t>Right Of Way information for: Hwy 281 from mile post 0.5 to mile post 2.0. Hwy 281 spur from I-90 interchange to 0.5 mile past hwy 283 interchange. Hwy 283 from the Hwy 281 spur &amp; Hwy 283 interchange to mile post 1.</t>
  </si>
  <si>
    <t>R/W for SR 281 &amp; 283.</t>
  </si>
  <si>
    <t>PDR-14-2572</t>
  </si>
  <si>
    <t>Right of way and alignment for SR 281 in section 32, T20N, R24E.</t>
  </si>
  <si>
    <t>R/W for SR 281.</t>
  </si>
  <si>
    <t xml:space="preserve">Right of way plans for SR 281 in the City of Quincy, through Section 17, T20N, R24E, W.M.  </t>
  </si>
  <si>
    <t>R/W For SR 281.</t>
  </si>
  <si>
    <t xml:space="preserve">Right of way copy of Ã¢â‚¬Å“SR 282, Ephrata Wye to Ephrata, Sheet 9 of 11 sheets, approved March 9, 1964Ã¢â‚¬ï¿½?  It is located in Sec 21, T21N, R25E.  </t>
  </si>
  <si>
    <t>R/W for SR 282.</t>
  </si>
  <si>
    <t>Right of Way plans for SR 285; more specifically the area encompassing the intersection of SR 285 and Maple St. in Wenatchee, WA. I also need Right of Way plans for US-97 at its intersection with Ohme Garden Rd in Wenatchee, WA.</t>
  </si>
  <si>
    <t>R/W for SR 285 &amp; 97.</t>
  </si>
  <si>
    <t>Kathryn Schalk</t>
  </si>
  <si>
    <t>Right of way plans in Section 16, Township 27 North, Range 40 East of Stevens County with regards to SR 291.
Specifically if these are available too, it would be helpful:
1. SR 291, JCT SR231 to Corkscrew Canyon Road Vicinity, Sheets 17 thru 19 of 19 Sheets.
2. SR 291 Corkscrew Canyon Road Vic. To Scotts Valley Road Vic., Sheets 3 and 4 of 24 Sheets.</t>
  </si>
  <si>
    <t>R/W for SR 291.</t>
  </si>
  <si>
    <t>PDR-15-2151</t>
  </si>
  <si>
    <t xml:space="preserve">Right of Way plans for SR 291. The section is identified as Johannsen Ave. to MP 7 Vic., sheets 1-3 of 3 , approval date Jan. 21, 1994 , File number 291/35. </t>
  </si>
  <si>
    <t>Eddie Kilner</t>
  </si>
  <si>
    <t xml:space="preserve">The specific monuments that I am trying to locate are:
Ã¢â‚¬Â¢	GP 32291-63
Ã¢â‚¬Â¢	A Brass Cap located close to the NE corner of Madison Street and Francis Ave. on the north ROW line of Francis. I do not have a name for this one. 
Ã¢â‚¬Â¢	The following section corners (all in Twp 26N, Range 43E):
o	SW Section 30
o	S 1/4 Section 30
o	Center 1/4 section Section 30
</t>
  </si>
  <si>
    <t>Right-of-way plans for SR 3, Shelton, Sections 19 and 20, T 20 N, R 3 W.</t>
  </si>
  <si>
    <t>R/W for SR 3</t>
  </si>
  <si>
    <t>PDR-14-3255</t>
  </si>
  <si>
    <t>Current Right of Way Plans in SE1/4, NE1/4 Section 32, T 24 N, R 1 E, in Kitsap County.</t>
  </si>
  <si>
    <t>R/W for SR 3.</t>
  </si>
  <si>
    <t>PDR-14-3323</t>
  </si>
  <si>
    <t xml:space="preserve">Right of way maps State Route 3 in the NW4 of section 28, twp 23N, R01W,  and the SW4 section 21, twp 23N, R01W. It should be where the Navy railroad tracks cross the state highway. </t>
  </si>
  <si>
    <t>PDR-15-3471</t>
  </si>
  <si>
    <t>Right of way plans for SR 3 in Kitsap county in the SW 1/4 of Section 20, T 25 N, R 1 E...and in the NW 1/4 and SW 1/4 of Section 32, T 25 N, R 1 E.</t>
  </si>
  <si>
    <t>Right of way for State Highway 3 in Bremerton, Section 16, T. 24 N.,  R. 1 E.</t>
  </si>
  <si>
    <t>Sheet 9 of a certain plan entitled SR 3, VICINITY MP 24.63 TO VICINITY RIDGE POINT BLVD. now of record and on file in the office of the Secretary of Transportation at Olympia, and bearing date of approval September 10, 2012, revised December 30, 2013.</t>
  </si>
  <si>
    <t>Blair Prigge</t>
  </si>
  <si>
    <t xml:space="preserve">Right of way plans for SR 3 in Mason County. I need the section near the Pickering Road Intersection. Sw 1/4 , Sec 29, T 12N, R 2W, WM
</t>
  </si>
  <si>
    <t>Right of way for Highway 3 through the NE 1/4 of 32-23 N., R. 1 W., WM</t>
  </si>
  <si>
    <t xml:space="preserve">Copy of the SR 3 ROW plans for the SE1/4 of section 29 and NE1/4 of section 32. </t>
  </si>
  <si>
    <t xml:space="preserve">Right of way plans for SR3 in Kitsap County. The plan set I need is highlighted in the attached. ItÃ¢â‚¬â„¢s titled Poulsbo to Port Gamble, Approved April  26, 1932. Plans that supersede are needed as well. The route I am working on is SR 3 from MP 56 to MP 60 +/-
</t>
  </si>
  <si>
    <t xml:space="preserve">Right of way plans for S.R. 3 in the SW4 Sec 21, Twp 21N, R2W Mason Co. </t>
  </si>
  <si>
    <t>Right of Way plans in Pierce County in the SEÃ‚Â¼ of the SWÃ‚Â¼ of Sec. 27, T 22 N, R 01 W.</t>
  </si>
  <si>
    <t>R/W for SR 302</t>
  </si>
  <si>
    <t>PDR-15-2405</t>
  </si>
  <si>
    <t>Melvin Garland</t>
  </si>
  <si>
    <t xml:space="preserve">Right of Way plans:
Map of Victor Road (1921) File # 302/32 
Victor Road (1924) File # 302/7
</t>
  </si>
  <si>
    <t>R/W for SR 302.</t>
  </si>
  <si>
    <t>PDR-15-3393</t>
  </si>
  <si>
    <t>PDF of the State Highway No. 14 (SR 302), Narrows Bridge to Purdy plan set.</t>
  </si>
  <si>
    <t>Right of way plans for SR-302 in the SEÃ‚Â¼ of Sec. 20, T22N, R1E, W.M.</t>
  </si>
  <si>
    <t>Right of way plans for the North Line of SR 303/NW Waaga Way Section 23, Township 25 North, Range 1 East, W.M. which is also the South Line of Section 14, Township 25 North, Range 1 East, W.M.</t>
  </si>
  <si>
    <t>R/W for SR 303.</t>
  </si>
  <si>
    <t>Kerry Kriner</t>
  </si>
  <si>
    <t>Right of Way for SR 305. File # 305/19, 305/20, 305/21.</t>
  </si>
  <si>
    <t>R/W for SR 305</t>
  </si>
  <si>
    <t>PDR-14-0495</t>
  </si>
  <si>
    <t>Right of Way plans for SR 305 from Winslow Way (MP 0.21) to High School Road (MP 0.98).</t>
  </si>
  <si>
    <t>PDR-14-0729</t>
  </si>
  <si>
    <t>Integrity Networks</t>
  </si>
  <si>
    <t>Dale Morgan</t>
  </si>
  <si>
    <t xml:space="preserve">Right of Way Maps for sections 29, 31, &amp; 32 of SR 305, in T 26 N, R 2 E, from MP 7.5 to MP 8.5. </t>
  </si>
  <si>
    <t>R/W for SR 305.</t>
  </si>
  <si>
    <t>PDR-14-2754</t>
  </si>
  <si>
    <t>Amanda Jones</t>
  </si>
  <si>
    <t xml:space="preserve">Right-of-Way map for a portion of State Hwy 305 at the intersection with N.E. Hostmark Street in the NE 1/4 of Section 23, T 25 N., R 1 E. in Kitsap County. </t>
  </si>
  <si>
    <t>PDR-14-3291</t>
  </si>
  <si>
    <t>WSDOT right of way plans for SR 305 through Section 25 T 26 N, R 1 E in Poulsbo, WA.</t>
  </si>
  <si>
    <t>PDR-15-2610</t>
  </si>
  <si>
    <t>GeoDimensions</t>
  </si>
  <si>
    <t>Evelyn Garcia</t>
  </si>
  <si>
    <t xml:space="preserve">Highway Engineers Road Alignment Survey for the SR 305 Poulsbo South City Limits to Bond Road for a survey we are conducting. </t>
  </si>
  <si>
    <t>PDR-15-3516</t>
  </si>
  <si>
    <t>Robert Grant</t>
  </si>
  <si>
    <t xml:space="preserve">Most current Right of Way version of Ã¢â‚¬Å“SR305 Ã¢â‚¬â€œ 26Ã¢â‚¬ï¿½ Winslow to Rolling Bay. It is the version that shows the Ã¢â‚¬Å“Mitigation Area BoundaryÃ¢â‚¬ï¿½ line table.
</t>
  </si>
  <si>
    <t>Jay Munro</t>
  </si>
  <si>
    <t>State highway 308 right of way plans in Section 34, township 26 north, range 1E.</t>
  </si>
  <si>
    <t>R/W for SR 308</t>
  </si>
  <si>
    <t>PDR-15-3451</t>
  </si>
  <si>
    <t>NorthWest Septic O &amp; M Inc.</t>
  </si>
  <si>
    <t>Frank Clark</t>
  </si>
  <si>
    <t>Right of Way for SR308 at the intersection of Cox Ave NW in Poulsbo, WA, 98370. The Major intersect here is Viking Way NW and NW WA-308.</t>
  </si>
  <si>
    <t>R/W for SR 308.</t>
  </si>
  <si>
    <t>PDR-14-0246</t>
  </si>
  <si>
    <t xml:space="preserve">Right of way map for State Route 308 in the Vicinity of Mile Post 1.01 which is also the intersection of Cox Avenue NW. </t>
  </si>
  <si>
    <t>Right of Way plans for the intersection of SR 308 and Viking Way.</t>
  </si>
  <si>
    <t>Mike Bowen</t>
  </si>
  <si>
    <t xml:space="preserve">Right of Way drawings for SR 308 via PDF:
SR 3, Silverdale to Thompson Road, Sheet 10 of 21, March 22, 1978 (or latest version) Ã¢â‚¬â€œ File no. 3/78
Luoto Road, Sheets 1-4 of 4, June 5, 1978 (or latest version) - File no. 308/4
Silverdale to Keyport, Sheets 6 &amp; 7 of 7 Aug 13th, 1929 (or latest version) - File no. 3/25
Additionally, I am looking for the Right of Way plan referenced in the attached Quit Claim Deed from the State to Kitsap County.  I have circled the portion in red in the attached PDF that I am interested in.
</t>
  </si>
  <si>
    <t>DHA Surveyors</t>
  </si>
  <si>
    <t>Doug Hartman</t>
  </si>
  <si>
    <t xml:space="preserve">Right of way plans at the following intersection. SW Quad SR-308 and SR-21. NW 4 30-26N-01E Poulsbo, WA. We are concerned with the south line SR-308 +/- 600' west of the intersection and the west line SR-21 +/- 800' south of the intersection.
</t>
  </si>
  <si>
    <t>Current Right of Way plans for SR-31 Ã¢â‚¬â€œ Ione to Metaline Falls Ã¢â‚¬â€œ in particular where SR-31 passes through Section 18, Township 38 North, Range 43 East, W.M.</t>
  </si>
  <si>
    <t>R/W for SR 31.</t>
  </si>
  <si>
    <t>David Seese</t>
  </si>
  <si>
    <t xml:space="preserve">Right of way plan for a portion of SR 395 located in Colville, Stevens County, WA, in Section 16, T35N, R39E. SR 395, MP 228.85 to MP 229.89. Specifically looking for that portion of right of way between HES 708+65.03 and HES 712+26.82. Also looking for that portion of this right of way plan that includes the Hawthorne Avenue line survey between HES 93+80.04 and HES 98+50.69.
</t>
  </si>
  <si>
    <t>R/W for SR 395</t>
  </si>
  <si>
    <t>TJ Hamilton</t>
  </si>
  <si>
    <t xml:space="preserve">RT 395 RW SurveyÃ¢â‚¬â„¢s for 395 just North of 182 in Pasco WA. Township 9 Range 30E and the North half of section 20 to the south half of section 17. </t>
  </si>
  <si>
    <t>R/W for SR 395.</t>
  </si>
  <si>
    <t>PDR-15-0997</t>
  </si>
  <si>
    <t xml:space="preserve">Mapping of State Highway No. 395 through Sections 17 and 18, T.38N. R37 E., North of Kettle Falls, Wa.
</t>
  </si>
  <si>
    <t>Worley Surveying Services, Inc. P.S.</t>
  </si>
  <si>
    <t>Rick Russum</t>
  </si>
  <si>
    <t xml:space="preserve">Right of Way Plan Hillsboro St. Interchange 1-12 of 12 July 7, 2000 SR 395/184. 
</t>
  </si>
  <si>
    <t>Right of way for SR 395 from MP 230.90 - MP 240.50.</t>
  </si>
  <si>
    <t>Right of way plans for State Route 395 through the north half of Section 28 and the south half of Section 21, Township 37 North, Range 37 East, W.M</t>
  </si>
  <si>
    <t>Erik A. Simmons</t>
  </si>
  <si>
    <t>Right of way plans for the US 395 between the intersections of North Yelm Street and SR 240.</t>
  </si>
  <si>
    <t>Michael LaFond</t>
  </si>
  <si>
    <t xml:space="preserve">WSDOT Right of way plans for SR 397,  MP 13.2  to 13.65. </t>
  </si>
  <si>
    <t>R/W for SR 397</t>
  </si>
  <si>
    <t xml:space="preserve">Right of ways plan for Highway 4 in Section 13, Township 10 North, Range 9 West, W.M., Pacific County, Washington.   </t>
  </si>
  <si>
    <t>R/W for SR 4.</t>
  </si>
  <si>
    <t>Tyler Keck</t>
  </si>
  <si>
    <t>Right of way width for SR 4 at the intersection of Abernathy Creek Road.</t>
  </si>
  <si>
    <t>Right of way maps for SR4 (Ocean Beach Hwy) in Sections 14, 23 &amp; 24, TWP 8 N, RGE 3W, in Longview.</t>
  </si>
  <si>
    <t>Right of way plans for Prem. Hwy No. 11, (Mt. Solo Rd), at the intersection with SR4. Sec 14 &amp; 23, T8N, R3W</t>
  </si>
  <si>
    <t>Right of way plans for SR 4 in the NW Ã‚Â¼ of Sec. 18, T 10 N, R 8 W.  Right of Way maybe referred to as the As-Constructed plan circa 1967</t>
  </si>
  <si>
    <t>Right of way for Highway SR4 in the vicinity of Cathlamet, located in section 2 T8N R6W, from its intersection with SR409 (Main Street) east &amp; west for approximately Ã‚Â½ mile.</t>
  </si>
  <si>
    <t>Wahkiakum County</t>
  </si>
  <si>
    <t>Paul D. Lacey</t>
  </si>
  <si>
    <t xml:space="preserve">Right of way plans, a PDF IS fine, for SR-4 from Vicinity MP 34 to Vicinity MP 37. </t>
  </si>
  <si>
    <t>Right of way for State Route 401 in Section 28, Township 10 North, Range 9 West, just south of Naselle, WA.</t>
  </si>
  <si>
    <t>R/W for SR 401.</t>
  </si>
  <si>
    <t xml:space="preserve">All WSDOT highway right of way maps showing easements pertaining to WSDOT's Highway Right-of-Way on State Route 401 in Township 9N, Range 10W, SE Corner of Section 13 in Pacific County between Mile Post 1.7 and Mile Post 2.1.  The nearest cross street is Hungry Harbor Lane. See attached map. Please send any electronic records if possible. 
</t>
  </si>
  <si>
    <t>Right of way for SR 401 as the Highway crosses from Sec. 17 into Sec. 18 of T 9 N, R 9 W.</t>
  </si>
  <si>
    <t xml:space="preserve">SR 405 right of way map referenced "Primary State Hwy No. 1, Kennydale North approved July 17, 1951, sheet 3 of 4.  I need it through Section 20, Twp 24N, Rng 5 E.  </t>
  </si>
  <si>
    <t>R/W for SR 405</t>
  </si>
  <si>
    <t>PDR-15-3468</t>
  </si>
  <si>
    <t>Renton Technical College</t>
  </si>
  <si>
    <t>Martin Paquette</t>
  </si>
  <si>
    <t>Primary State Highway No. 1, Kennydale North, Approved July 17, 1951, Sheet 4 of 4.   It is in the NE Ã‚Â¼ of Section 20, T. 24 N. R. 5 E. and Highway 18 just west of 180th Ave SE in the NE quarter of Section 25, T. 22 N. Range 5 E.</t>
  </si>
  <si>
    <t>R/W for SR 405 &amp; 18.</t>
  </si>
  <si>
    <t>PDR-14-1073</t>
  </si>
  <si>
    <t>Brad Freeman</t>
  </si>
  <si>
    <t>Right of Way plans for PSH 1, SR 405 in the N.E. quarter of section 20, T 24 N, R 5 E W.M.</t>
  </si>
  <si>
    <t>R/W for SR 405.</t>
  </si>
  <si>
    <t>PDR-14-3096</t>
  </si>
  <si>
    <t>Nick Portillo</t>
  </si>
  <si>
    <t>Right of Way for SR 405, MP 7.17 to 8.00.</t>
  </si>
  <si>
    <t>PDR-15-1502</t>
  </si>
  <si>
    <t>Right of Way plans for SE 30th St to NE 40th St Ã¢â‚¬â€œ 27-36 of 36 Ã¢â‚¬â€œ Feb 11, 2005 Ã¢â‚¬â€œ 405/424.</t>
  </si>
  <si>
    <t>PDR-15-2306</t>
  </si>
  <si>
    <t>Right of Way plans for SR 405, M.P. 16.85- M.P. 17.83, exit 17, NE 70th/72nd PL/116th Ave NE.</t>
  </si>
  <si>
    <t>PDR-15-2674</t>
  </si>
  <si>
    <t>Bush, Roed &amp; Hitchings, Inc.</t>
  </si>
  <si>
    <t>Nick Miller</t>
  </si>
  <si>
    <t>Right of way plans for plan title: SR405, N.E. 40th St. Vic. To N.E. 124th St. Interchange, sheets 1-39 of 39, Approved July 30, 2004, file # 405/422.</t>
  </si>
  <si>
    <t>Right of Way Plans for SR 405 in Township 27 N, Range 04E, Section 24.</t>
  </si>
  <si>
    <t>David Holmes</t>
  </si>
  <si>
    <t>Right of way plans for SR 405 in Section 32, Township 25, Range 5E.</t>
  </si>
  <si>
    <t>Jennifer</t>
  </si>
  <si>
    <t>Right of way plan sheet SR 405 Primary State Highway No 1, Kennydale North, Sheet 4A of 4.  This is for the portion of SR 405 in the vicinity of the Newport Hills Park &amp; Ride.</t>
  </si>
  <si>
    <t xml:space="preserve">Right of way plan for NE Sec 8, Twn. 25, Rge. 5. N. E. 40th St. Vic. To N. E. 124th St. Interchange 1-39 of 39 July 30, 2004 405/422
</t>
  </si>
  <si>
    <t xml:space="preserve">Right of way plans, SR 405, Northrup Interchange to N.E. 140th St.
</t>
  </si>
  <si>
    <t>Current right of way plans for SR 405 in Sections 17 and 20, Township 23 N, Range 5 E. Please send the full plan set.</t>
  </si>
  <si>
    <t>Looking for tie in of the cl of 405 and the south line of the SE section of 8-23-05</t>
  </si>
  <si>
    <t>Snohomish County Planning and Development Services</t>
  </si>
  <si>
    <t>Salvador D. Santos</t>
  </si>
  <si>
    <t xml:space="preserve">Right of way plans for SR-405 between the SR-405 &amp; I-5 interchange and SR-405 Bothell Everett Way Highway.  The portion falls within the following Sections:
Ã¢â‚¬Â¢ Sec 14, Twn 27 N, R. 04 E
Ã¢â‚¬Â¢ Sec 13, Twn 27 N, R. 04 E
Ã¢â‚¬Â¢ Sec 24, Twn 27 N, R. 04 E
</t>
  </si>
  <si>
    <t>Right of way plans for SR 405, plan title, Renton to Kennydale, approved 6/4/73, and PSH # 1, Kennydale North, approved 2/7/50.</t>
  </si>
  <si>
    <t>Evan Smith</t>
  </si>
  <si>
    <t xml:space="preserve">PDF file of the right of way plan titled N.E. 40th St. Vic. To N.E. 124th St. Interchange. The file number for the plan is 405/422. </t>
  </si>
  <si>
    <t>Request current and superseded Right of Way plans for SR 405 (near Milepost 18) in the vicinity of the NW QTR. Of Section 9, Township 25 North, Range 5 East, specifically at NE 80th St. (North and South) in Kirkland Washington. Also, I am looking for any Records of Surveys, and Site Sundry plans in this area.</t>
  </si>
  <si>
    <t xml:space="preserve">Complete right of way plans and records of survey for two locations.
Highway 410 in the South half of Section 25, T20N, R6E.
Highway 410 and 165 in Section 3, 4, 9 and 10 R19N, R5E.  See attached.
</t>
  </si>
  <si>
    <t>R/W for SR 410 &amp; 165.</t>
  </si>
  <si>
    <t>Right of way map for SR-410 in the SW Ã‚Â¼ of Section 29, Twp, 20 N, Rge 5 East.</t>
  </si>
  <si>
    <t>R/W for SR 410.</t>
  </si>
  <si>
    <t>PDR-14-0932</t>
  </si>
  <si>
    <t>Right of Way for State Route 410 in the NE 1/4 of Section 3, T 19 N, R 5 E  in Pierce County.</t>
  </si>
  <si>
    <t>PDR-14-2171</t>
  </si>
  <si>
    <t xml:space="preserve">Current Right of Way plans along SR 410 in, SE Section 4, T 19 N, R 6 E, and SW Section 3, T 19 N, R 6 E.
</t>
  </si>
  <si>
    <t>PDR-15-0177</t>
  </si>
  <si>
    <t>Current Right of Way plans, Superseded Right of Way plans, Record of Surveys, Parcel Acquisition Plans, Sundry Site Plans (Detailed Survey) for State Route 410 over  the Stuck river just SE of SR-167 in Section 23 / Township 20 North / Range 4 East W.M., located in Sumner, Washington. I am performing a survey along  State Route 410   and I need to establish the latest WSDOT R/W lines and ties to the old McCarty donation land claim no. 49.</t>
  </si>
  <si>
    <t>PDR-15-1291</t>
  </si>
  <si>
    <t xml:space="preserve">Right of way for Hwy 410 in the SE Ã‚Â¼ of Sec. 33, T 20 N, R 7 E and as it passes through the NE Ã‚Â¼ of Sec. 4, T 19 N, R 7 E.  </t>
  </si>
  <si>
    <t>Right of way plans for SR 410, MP 11-14, T20N, R5E, Section 29.</t>
  </si>
  <si>
    <t xml:space="preserve">Right of way plans for SR 410, plan sheets known as Ã¢â‚¬Å“184th to 214th VicintyÃ¢â‚¬ï¿½.
</t>
  </si>
  <si>
    <t>Right of way for SR 410 in sections 2 &amp; 3, T19N, R5E. MP 15-16.</t>
  </si>
  <si>
    <t>Chris Conrad</t>
  </si>
  <si>
    <t>Right of way plans for SR 410  - Milepost 59 to 66.</t>
  </si>
  <si>
    <t>Right of way plans for SR 410 near Sumner, WA., located in sections 23, 24, 25 and 26, T20N, R4E.</t>
  </si>
  <si>
    <t>Right of way and sundry site plans for SR 410 in T19N, R6E, Sections 4 &amp; 5.</t>
  </si>
  <si>
    <t>Nigel Young</t>
  </si>
  <si>
    <t>Highway plans for SR 410 in Section 2, Township 19N, Range 5E, Bonney Lake.</t>
  </si>
  <si>
    <t>Right of way plans for SR 411 (Westside Hwy) in Cowlitz County in the NE &amp; SE 1/4 27-9-2W</t>
  </si>
  <si>
    <t>R/W for SR 411.</t>
  </si>
  <si>
    <t xml:space="preserve">Copy of SR-432 right-of-way plans dated August 27, 1999. </t>
  </si>
  <si>
    <t>R/W for SR 432</t>
  </si>
  <si>
    <t xml:space="preserve">Right of Way Plans for SR 432 at the intersection of Memorial Park Drive.  </t>
  </si>
  <si>
    <t>R/W for SR 432.</t>
  </si>
  <si>
    <t>Right of Way Located in the NE Ã‚Â¼ of Section 30, T 14 N, R 2 W.</t>
  </si>
  <si>
    <t>R/W for SR 5</t>
  </si>
  <si>
    <t>PDR-15-1481</t>
  </si>
  <si>
    <t>Plans for SR 5 SR 516 vic. To S. 204th St that have a revision date of May 3, 2007 and if you do, can you please forward. The set I have is dated April 23, 2004. So any revised plans after this date would help.</t>
  </si>
  <si>
    <t>Copy of Sht. 14 of 20 sheets, dated Oct. 28, 1958 for SR5?    Also, if there are any updated r/w maps for this area that deal with r/w that is labeled Ã¢â‚¬Å“Future Use AreaÃ¢â‚¬ï¿½ on the plan outside of the area relinquished to King County for S. Star Lake Road at its intersection with Military Rd. S., could you send those also. Since this stretch of I-5 has recurring requests for r/w documentation, could you send the full set of 20 sheets of r/w plans so that we will have it available as a resource for any future inquiries.</t>
  </si>
  <si>
    <t xml:space="preserve">Right of Way Maps:
INTERSTATE HWY NO 5
PIERCE COUNTY LINE TO JCT. SSH NO 5 Ã¢â‚¬â€œA
APPROVED 10-28-1958, REV 3-10-72
INTERSTATE HWY NO 5
JCT. SSH NO 5 Ã¢â‚¬â€œA TO S. 178TH ST
APPROVED 3-24-59
SSH NO 5-A KENT-DES MOINES RD
JCT. SR 5 TO SR 167
APPROVED 5-8-69
</t>
  </si>
  <si>
    <t>R/W for SR 5 &amp; 167.</t>
  </si>
  <si>
    <t>PDR-15-2091</t>
  </si>
  <si>
    <t>Right of Way plans for SR 5 &amp; SR 518 in T23N, R4E, Sections 22, 23 &amp; 26.</t>
  </si>
  <si>
    <t>R/W for SR 5 &amp; 518.</t>
  </si>
  <si>
    <t>Cardno</t>
  </si>
  <si>
    <t>Matt Burrell</t>
  </si>
  <si>
    <t>Right of Way adjacent to Interstate 5 between MP 3 and MP 4, more specifically near the westerly right-of-way just north of the NE 78th Street interchange.</t>
  </si>
  <si>
    <t>R/W for SR 5.</t>
  </si>
  <si>
    <t>PDR-14-0169</t>
  </si>
  <si>
    <t>CES NW, Inc.</t>
  </si>
  <si>
    <t>Right of Way Plans for Interstate 5 in Lacey area. The project is in the SE Ã‚Â¼ OF SECTION 10, TOWNSHIP 18 NORTH, RANGE 1 WEST.</t>
  </si>
  <si>
    <t>PDR-14-0418</t>
  </si>
  <si>
    <t xml:space="preserve">Plans that are available including, Current Right of Way plans, Superseded Right of Way plans, Record of Surveys, Parcel Acquisition Plans, Sundry Site Plans (Detailed Survey), for Interstate 5 in the NE Quarter of Section 11, Township 20 North,  Range 3 East W.M., located in Fife Washington. </t>
  </si>
  <si>
    <t>PDR-14-0424</t>
  </si>
  <si>
    <t>David A. Peebler</t>
  </si>
  <si>
    <t>Right of Way Plans for SR 5 in Everett in Sec. 29 &amp; 32, T 29 N, R 5 E and Sec. 5, T 28 N, R 5 E.</t>
  </si>
  <si>
    <t>PDR-14-0615</t>
  </si>
  <si>
    <t>Ken DeCamp</t>
  </si>
  <si>
    <t xml:space="preserve">Right of Way mapping near Tulalip Tribes, just west of I-5 along Marine View Dr.  In some surveys I have found, the reference reads: Washington State Highway Department Map of SR5 (Marysville to Quilceda Creek), Feb 1 1967.
</t>
  </si>
  <si>
    <t>R/W For SR 5.</t>
  </si>
  <si>
    <t>PDR-14-1502</t>
  </si>
  <si>
    <t>SR 5 Right-of-way maps from the Longview Wye south approximately 2 Ã‚Â½ miles.</t>
  </si>
  <si>
    <t>PDR-14-1842</t>
  </si>
  <si>
    <t>Schroeter Land Surveying</t>
  </si>
  <si>
    <t>Linda White</t>
  </si>
  <si>
    <t xml:space="preserve">Right of Way plans for SW of Sec. 21-24-4, along I5, our deed calls out the following:" Highway Engineer's Station 35+50 on the center line survey of relocated Swift Ave. S, on Primary State Hwy No. 1, Seattle freeway, Norfolk Street to Bayview" and going northwesterly to "Engineer Station 38+10.31 PC". </t>
  </si>
  <si>
    <t>PDR-14-2409</t>
  </si>
  <si>
    <t xml:space="preserve">Right of Way plans for Section 20, Township 20 N, Range 3 E. </t>
  </si>
  <si>
    <t>PDR-14-2739</t>
  </si>
  <si>
    <t xml:space="preserve">SR-5 right of way at NE 200th St. in Shoreline, in the SE 1/4 , NE 1/4  Section 5, Township 26 north, Range 4 east, W.M. King County.
</t>
  </si>
  <si>
    <t>PDR-14-2780</t>
  </si>
  <si>
    <t xml:space="preserve">Right of Way plans for NW 1/4,Sec 12, T 19 N R 02 E.
SR-005 Bridgeport Way North to SR-512.
</t>
  </si>
  <si>
    <t>PDR-14-2834</t>
  </si>
  <si>
    <t>Right of Way plans for SR 5 in the NW quarter of Section 23, T 3 N., R. 1 E., WM.</t>
  </si>
  <si>
    <t>PDR-14-3290</t>
  </si>
  <si>
    <t>Right of way plans for I-5 in Section 5, Twp. 24 N, R 4 E.  This is in Seattle.</t>
  </si>
  <si>
    <t>PDR-15-0733</t>
  </si>
  <si>
    <t>Interstate 5 right-of-way in Bellingham, from Exit 250 to Exit 252. Township 37N, Range 3E, Section 6, SE Quarter.</t>
  </si>
  <si>
    <t>PDR-15-1266</t>
  </si>
  <si>
    <t>Right of Way plans for SR 5 from the Pierce/King County line to S 200th Street.</t>
  </si>
  <si>
    <t>PDR-15-2106</t>
  </si>
  <si>
    <t>Right of Way maps for I-5 in Tacoma, just to the west of the Tacoma Dome. SW of Section 9, T 20 N, R 3 E.</t>
  </si>
  <si>
    <t>PDR-15-2383</t>
  </si>
  <si>
    <t>Right of Way Plans for SR 5, M.P. 181 to M.P. 183.</t>
  </si>
  <si>
    <t>PDR-15-2522</t>
  </si>
  <si>
    <t xml:space="preserve">Right of Way Plans for Interstate 5 at Interchange 20. The ROW location of interest in the east side, north bound , adjoining Norris Street in City of Burlington. </t>
  </si>
  <si>
    <t>PDR-15-2874</t>
  </si>
  <si>
    <t>Right of Way Plans for SR 5 through 27 N, R 4 E, Section 14.</t>
  </si>
  <si>
    <t>PDR-15-2975</t>
  </si>
  <si>
    <t>City of SeaTac Planning Commission</t>
  </si>
  <si>
    <t>Full Size Plan Sheet</t>
  </si>
  <si>
    <t>Shipping Fee</t>
  </si>
  <si>
    <t>Stanley Tombs</t>
  </si>
  <si>
    <t xml:space="preserve">I-5 Right-of-Way drawings:
Drawing titled: "JCT. S.S.H No. 5-A to So. 178th St (1959), Page 4 of 7, Rev. thru. 2004" &amp; Superseded Pages, titled "SR 5, SR 516 Vic. to S.204th St. Sheets 1 thru 22 of 22, Approved and Adopted April 23, 2004, depicting STA.. 2277 to STA. LW 2398 {Roughly So. 204th Street thru So. 200th Street}
</t>
  </si>
  <si>
    <t>Right of Way plans for SR 5 MP 179.29 to MP 181.53.</t>
  </si>
  <si>
    <t>David S. Bell</t>
  </si>
  <si>
    <t>Right of Way Plan along the northwest side of I-5 and 44th Ave W. in the City of Lynnwood, NE Section 21, T 27, R 4E.</t>
  </si>
  <si>
    <t xml:space="preserve">Highway map of I-5 in Olympia. I am needing to establish the ROW in relation to the property NW of I-5 and Eastside St SE. approx. milepost = 105.5. </t>
  </si>
  <si>
    <t xml:space="preserve">Right of way plans for SR 5 in Tacoma. Specifically the portion in NE Ã‚Â¼ of 18-20-3 and NW Ã‚Â¼ 17-20-3. Looks like sheets 4-8 of plan Ã¢â‚¬Å“SR 5, MP 131.23 to MP 133.38Ã¢â‚¬ï¿½ unless it has been revised. </t>
  </si>
  <si>
    <t>Current Right of Way plans for Section 1, Township 15 North, Range 3 West, Willamette Meridian</t>
  </si>
  <si>
    <t>Current set of right of way plans for I-5 in the Northeast quarter of 32-31-5.</t>
  </si>
  <si>
    <t>I-5 Right of way maps from Allen Street, south to The Longview Wye, (MP 39-36).</t>
  </si>
  <si>
    <t>Eric Strauch</t>
  </si>
  <si>
    <t xml:space="preserve">Right of way plans:
1-5 Seattle Freeway Jackson St. to Olive Way 1-6 of 6 Feb. 17, 1959 5/2031
1-5 Seattle Freeway Olive Way to E. Galer St. 1-6 of 6 Aug. 19, 1958 5/1796
</t>
  </si>
  <si>
    <t>Jeff Levesque</t>
  </si>
  <si>
    <t>Right of way and limited access plans, near the City of Blaine, for Interstate 5 and its interchanges from one-half (1/2) mile south of exist 274 to one-half (1/2) mile north of exit 275, within  Sections 6, 7 &amp; 8, Township 40 N, Range 1 E, W.M.</t>
  </si>
  <si>
    <t>Right of way plan, SR 5, Port of Tacoma Road, Interchange Vicinity, sheet 5 and 6.</t>
  </si>
  <si>
    <t>Right of way for Primary State highway Route No. 5, South 178th to South 126th.</t>
  </si>
  <si>
    <t xml:space="preserve">Right of way plans in the NE1/4 of Section 15, T32N, R4E near SR 5 exit 215. </t>
  </si>
  <si>
    <t>Foresight Surveying, Inc.</t>
  </si>
  <si>
    <t>Ken Frazier</t>
  </si>
  <si>
    <t>Right of way plans for the I-5, Pacific Ave. interchange in Olympia, SE Ã‚Â¼ Sec. 18, T18N, R1W. W.M. Specifically anything of the Right of Way changes made on the South Bound off-ramp the connects with Pacific Ave.</t>
  </si>
  <si>
    <t>Right of way of I-5 and Old Pacific Highway. Section 20, Township 6 North, Range 1 West, W.M. Cowlitz County, Washington.</t>
  </si>
  <si>
    <t>Parker Indorf</t>
  </si>
  <si>
    <t>WSDOT Right of Way map for I-5 @ 236th St SW, Mountlake terrace, MP 178.27.</t>
  </si>
  <si>
    <t>Right of way plan Ã¢â‚¬Å“SR 5 SE 516 Vic to S204th StÃ¢â‚¬ï¿½ . Include sheets up to S208th.</t>
  </si>
  <si>
    <t>Current full set of right of plans and record of survey for I-5 at E L St in Tacoma Wa.  Situated in the northwest quarter section 10, T20N, R3E.</t>
  </si>
  <si>
    <t>Plans for I-5 and the frontage road N Pacific Ave in Section 2, Township 8 North, Range 2 West, W.M., Cowlitz County, Washington.</t>
  </si>
  <si>
    <t>SR 5 plans approved May 31, 1967 and recorded at AFN 939050 Thurston County Records.</t>
  </si>
  <si>
    <t>Jared Kemnitz</t>
  </si>
  <si>
    <t>Plans for SR 5, Marysville to Quilceda Creek, sheets 3,4,5 dated Feb. 1, 1967.</t>
  </si>
  <si>
    <t>Right of way plans for I-5 on the south side of the Lewis River at Woodland Ã¢â‚¬â€œ actually the Clark County side. There is a property there split by I-5 that may have access under the Lewis River Bridge.</t>
  </si>
  <si>
    <t>Right of way plans for SR 5, MP 149.53 - MP 151.18.</t>
  </si>
  <si>
    <t>Right of way plans for SR 5, MP 137-139.5. 54th Ave E. Interchange to Pierce/King County Line.</t>
  </si>
  <si>
    <t>A.S.P.I. Land Surveying &amp; Planning</t>
  </si>
  <si>
    <t>Aaron E. Tyson</t>
  </si>
  <si>
    <t>Right of way information for I-5 in Pierce County. It is located in the NW Ã‚Â¼ of section 12, T19N, R2E and is Primary State Highway No. 1 by decree in Pierce County Superior Court cause no. 131863.</t>
  </si>
  <si>
    <t>Right of way plans for I-5 in T18N, R1E, covering the area between Mounts Rd. and Meridian Rd NE?  IÃ¢â‚¬â„¢m not sure if there are others, but I believe some of the plans are called Ã¢â‚¬Å“Martin Way to Old Nisqually RoadÃ¢â‚¬ï¿½.  Also, in talking with the USFWS manager he mentioned that he thought WSDOT established or recovered geodetic control points and r/w monuments in this area in approximately 2010-2012 and had a map in digital form?</t>
  </si>
  <si>
    <t>Kevin Bluhm</t>
  </si>
  <si>
    <t>Right of way map for I-5 and/or frontage road on the east side would be greatly appreciated.</t>
  </si>
  <si>
    <t>Sean Roulette-Miller</t>
  </si>
  <si>
    <t>Right of way plan for I-5 in section 14, Township 19N, Range 2E, by the McChord Base.</t>
  </si>
  <si>
    <t>I-5 plans though Section 3-17-2W and 34-18-2W.</t>
  </si>
  <si>
    <t>Right of way plans for SR 5 in the area of Olympia, Specifically the area lying between Lily Road SE and College St. SE.</t>
  </si>
  <si>
    <t xml:space="preserve">SR5 Right of way Plan 5/1837, South 178th Street to South 126th Street, specifically showing the X Line Survey and G Line Survey around 50th Pl. S. </t>
  </si>
  <si>
    <t>Right of way plans for Interstate 5 in Section 11, Township 27 North, Range 4 East, W.M. and would like to request the most recent set of plans</t>
  </si>
  <si>
    <t>Right of way plans for SR 5 in Sections 29 &amp; 32, T. 25 N., R. 4 E., W.M.  in Seattle, Washington.</t>
  </si>
  <si>
    <t>Tom McMillen</t>
  </si>
  <si>
    <t>Trosper Road to Martin Way 1-17 -Dated May 23, 1953, file number 5/2415.</t>
  </si>
  <si>
    <t>Right of plans for SR 5, the area we would like is in the northeast quarter of section 32, township 21 north, range 04 east</t>
  </si>
  <si>
    <t>Copies of sheets 6 &amp; 7 of plan SR5, Portland Ave I/C to Port of Tacoma Road RD I/C Vic., bearing the date of approval of March 18, 2010 and revised date of November 4, 2016.</t>
  </si>
  <si>
    <t>Wilson Engineering, LLC</t>
  </si>
  <si>
    <t>Paul Darrow</t>
  </si>
  <si>
    <t xml:space="preserve">Right of way plan below to verify the boundaries of I-5 in the vicinity of H street in Blaine, Washington for a design survey for the City of Blaine.  I have located quit claim deeds on either side of the area of interest, but not for the area in question (H Street Overpass).
 Blaine: Dakota Creek to International Boundary 1-7 of 7 Dec. 10, 1957 5/1980 
</t>
  </si>
  <si>
    <t>I-5 right of way plans for Exit 48 (Castle Rock Ã¢â‚¬â€œ Sec 14, T9N, R2W).</t>
  </si>
  <si>
    <t>OBEC</t>
  </si>
  <si>
    <t>Andrew Plett</t>
  </si>
  <si>
    <t>Right of Way plans for the old route of SR 500 (4th Plain Blvd) in Vancouver,WA, in the SE 1/4 of Section 23, Township 2 North, Range 1 East, WM.</t>
  </si>
  <si>
    <t>R/W for SR 500.</t>
  </si>
  <si>
    <t>PDR-15-0650</t>
  </si>
  <si>
    <t>Right of way for SR 501 in T4N, R1E, Section 19.</t>
  </si>
  <si>
    <t>R/W for SR 501.</t>
  </si>
  <si>
    <t xml:space="preserve">SR503 Right of Way in Woodland, Section 18, T 5 N, R 1 E. IÃ¢â‚¬â„¢m interested in the intersection of SR503/Lewis River Road and East Scott Ave.
</t>
  </si>
  <si>
    <t>R/W for SR 503.</t>
  </si>
  <si>
    <t>PDR-14-0068</t>
  </si>
  <si>
    <t xml:space="preserve">Right of Way plans in Township 5 North, Range 1 East, in Cowlitz County, Washington; for Lewis River Road located in Section 8 and 7 for Cowlitz County, parcel numbers EA0701008, and EA0701001. </t>
  </si>
  <si>
    <t>PDR-15-1009</t>
  </si>
  <si>
    <t>Tim D. Hollenbeck</t>
  </si>
  <si>
    <t>Right of way plans and any superseded plans for a portion of SR 503 (NE 117th Ave) in Section 34, Township 3 North, Range 2 East, Willamette Meridian between NE 99th St at the south end and NE 119th St at the north end.</t>
  </si>
  <si>
    <t xml:space="preserve">Right of way plans for Yale Bridge Road (Hwy. 503).  The area I need is the Northwest Quarter of Section 19, Township 6 North, Range 4 East, W.M. Cowlitz County, Washington. </t>
  </si>
  <si>
    <t>Brown Surveying, PLLC.</t>
  </si>
  <si>
    <t>Greg Brown</t>
  </si>
  <si>
    <t xml:space="preserve">Right of way plans for SR 503, Title Ã¢â‚¬Å“Amboy VicinityÃ¢â‚¬ï¿½, File No. 503/80, located in approximately section 16/21, T5N, R3E, W.M. Clark County, Title Ã¢â‚¬Å“Chelatchie Bridge No. 1-S/102Ã¢â‚¬ï¿½, File No. 503/35 and Title Ã¢â‚¬Å“Protzman Road EastÃ¢â‚¬ï¿½ pages 1 and 2, File No. 503/37 located in Sections 13/14, T5N, R3E, W.M. Clark County. </t>
  </si>
  <si>
    <t>Right of way for Lewis River Road (SR 503) in section 32, Township 6 North, Range 2 East, WM.</t>
  </si>
  <si>
    <t xml:space="preserve">Right of way plans for, Title Ã¢â‚¬Å“Staples Creek to AerialÃ¢â‚¬ï¿½ (1-10), File No. 503/42, located in the Southwest Quarter of Section 2, T5N, R1E, W.M. Cowlitz County. IÃ¢â‚¬â„¢m not sure what page I need but I am specifically looking for right of way information in the Southwest Quarter of Section 2. </t>
  </si>
  <si>
    <t>Right of Way map for that portion of SR 504 that runs through Sec. 12, T 10 N, R 1 E.</t>
  </si>
  <si>
    <t>R/W for SR 504.</t>
  </si>
  <si>
    <t>Eileen M.. House</t>
  </si>
  <si>
    <t>Right of way plans located in T.10N. R1E. W.M. Sections 9 and 10 near where SR 505 intersects SR 504.</t>
  </si>
  <si>
    <t xml:space="preserve">Right of Way for Hwy 505 in Section 29, T 11 N, R 1 E.  </t>
  </si>
  <si>
    <t>R/W for SR 505.</t>
  </si>
  <si>
    <t>Plans for state highway 505 in section 10 Ã¢â‚¬â€œ township 10 Ã¢â‚¬â€œ range 1 East in Cowlitz County.</t>
  </si>
  <si>
    <t>SR 505 right of way plans and sundry plans within Winlock Wa, particularly Sections 34 &amp; 35, Township 12 North, Range 2 West, W.M.</t>
  </si>
  <si>
    <t>Right of Way for State Route 506 as it runs through the Northwest quarter of Section 35, T 11 N, R 3 W.</t>
  </si>
  <si>
    <t>R/W for SR 506.</t>
  </si>
  <si>
    <t>PDR-14-0603</t>
  </si>
  <si>
    <t>Right of way plans, deeds, sundry plans or other available maps and records for that portion of SR 507 located between Roy and McKenna in south Pierce County</t>
  </si>
  <si>
    <t>R/W for SR 507</t>
  </si>
  <si>
    <t>Right of Way maps for Yelm Ave. E (S.R. 507) in Sec. 30, T 17 N, R 2 E.</t>
  </si>
  <si>
    <t>R/W for SR 507.</t>
  </si>
  <si>
    <t>PDR-14-3437</t>
  </si>
  <si>
    <t>Atwell</t>
  </si>
  <si>
    <t>R. Gunder</t>
  </si>
  <si>
    <t>Right of way for SR 507 between Tenino and Rainier Wa.</t>
  </si>
  <si>
    <t xml:space="preserve">State Route 508 plains in Section 28, Township 13 North, Range 1 East, W.M., Lewis County, Washington.  It is located at the intersection of Fickett Road, Jorgen Road and 508, just east of Onalaska. I need it to calculate the boundary of a property for Michael Davis (TPN. 032753008000) which is on the north side of the Hwy. </t>
  </si>
  <si>
    <t>R/W for SR 508.</t>
  </si>
  <si>
    <t>PDR-15-1299</t>
  </si>
  <si>
    <t xml:space="preserve">Right of way plans in Section 29 and 32, Township 13 North, Range 1 West.  </t>
  </si>
  <si>
    <t xml:space="preserve">Right of way maps for SR 508, T13N, R1W, Lewis County, WA East of Jackson Hwy. </t>
  </si>
  <si>
    <t>A.D.P. Resources, LLC.</t>
  </si>
  <si>
    <t>Karina Manzo</t>
  </si>
  <si>
    <t>Right of way for SR 508. Plan title Onalaska Road, File No. 508/1, T13N, R1E, Section 27.</t>
  </si>
  <si>
    <t xml:space="preserve">Right of way plans for State Route 508 located in Section 23, Township 13 North, Range 1 East, W.M., Lewis County, Washington. </t>
  </si>
  <si>
    <t>Medilyn N. Barrett</t>
  </si>
  <si>
    <t>Right-Of-Way plans along SR 509, SR99 to S. 188TH St. Vic., File # 509/118.</t>
  </si>
  <si>
    <t>R/W for SR 509.</t>
  </si>
  <si>
    <t>PDR-14-2503</t>
  </si>
  <si>
    <t>Right of Way plans for Ã¢â‚¬Å“SR 509 MP 0.76 Ã¢â‚¬â€œ MP 4.5Ã¢â‚¬ï¿½</t>
  </si>
  <si>
    <t>PDR-14-3199</t>
  </si>
  <si>
    <t>Right of Way plans for SR 509 titled, SR 705 to Marine View Drive, Approved June 5, 1992.</t>
  </si>
  <si>
    <t>PDR-14-3361</t>
  </si>
  <si>
    <t xml:space="preserve">Right of Way plans for a parcel  in the NE Ã‚Â¼ of the SW Ã‚Â¼, sec 11, T 21 N, R 3 east, for SR 509. The survey lists it as "SR 509 PIERCE COUNTY LINE TO PSH NO. 1 KING COUNTY" DATED 8-21-87Ã¢â‚¬ï¿½.
</t>
  </si>
  <si>
    <t>PDR-15-2499</t>
  </si>
  <si>
    <t>Right of way for State Route SR 509, Des Moines Way S. Vicinity in the SW Ã‚Â¼ Section 8, T 22 N, R 4 E.</t>
  </si>
  <si>
    <t>PDR-15-2905</t>
  </si>
  <si>
    <t>Right of way plans for SR 509, in section 1, T 20 N, R 3 E.</t>
  </si>
  <si>
    <t>Right of way plans for SR 509, MP 15.37 to MP 19.75. This is in Section 29-T22N-R4E.</t>
  </si>
  <si>
    <t>Right of way plans SR 509, SR 99 to S. 188th St. VIC, sheets 1-16, approved Dec. 3,2004.</t>
  </si>
  <si>
    <t>Right of way plans for SR 509, SR 99 to S. 188th St. Vic.  This is in section 33-23N-4E.</t>
  </si>
  <si>
    <t xml:space="preserve">Map of 509 to establish the ROW. The area I am needing is approximately at mile post 25.5. just south of the 509 and 518 intersection. </t>
  </si>
  <si>
    <t>Right of way plans for SR 509, MP 19.43 to MP 23.87, SR 516 to Des Moines Way South.</t>
  </si>
  <si>
    <t>MacLearnsberry Inc.</t>
  </si>
  <si>
    <t>Bruce MacLearnsberry</t>
  </si>
  <si>
    <t>Right-of-way plans for the older alignment of State Route 510 as it passes along the west side of the southwest quarter of Section 13, Township 17 North, Range 1 East, then through that quarter section to where it becomes Yelm Avenue.</t>
  </si>
  <si>
    <t>R/W for SR 510.</t>
  </si>
  <si>
    <t>PDR-15-3149</t>
  </si>
  <si>
    <t>Right of way plans for SR 510 in Section 24, Township 17N, Range 1E in Thurston County/ City of Yelm.</t>
  </si>
  <si>
    <t>Right-of-way plan for the SR-512 Canyon Road interchange in Pierce County, Section 1, T 19 N, R 3 E and Section 6, T 19 N, R 4 E.</t>
  </si>
  <si>
    <t>R/W for SR 512</t>
  </si>
  <si>
    <t>PDR-14-2383</t>
  </si>
  <si>
    <t>Right of Way for SR 512, MP 11.12 to MP 11.41. T 20 N, R 4 E, S 27.</t>
  </si>
  <si>
    <t>PDR-15-3205</t>
  </si>
  <si>
    <t>Scott Edwards</t>
  </si>
  <si>
    <t xml:space="preserve">Right of Way Plans for State Routes, intersection of SR 512 &amp; SR 167 in Pierce County situate in the SE Ã‚Â¼ Section 22, Township 20 North, Range 4 East, W.M. </t>
  </si>
  <si>
    <t>R/W for SR 512 &amp; 167.</t>
  </si>
  <si>
    <t xml:space="preserve">Right of Way plans for SR 512 in the NE of S27/T20N/R4E and specifically in the NW of S27/T20N/R4E located in Puyallup, Washington. </t>
  </si>
  <si>
    <t>R/W for SR 512.</t>
  </si>
  <si>
    <t>PDR-14-0180</t>
  </si>
  <si>
    <t xml:space="preserve"> S.R. 512 right-of-way in the vicinity of 12th Avenue E. in the SW Ã‚Â¼ of Sec. 3, T. 19 N., R. 3 E., W.M. </t>
  </si>
  <si>
    <t>PDR-14-2467</t>
  </si>
  <si>
    <t>Right of Way Plans for a portion of Highway 512 in section 4, 19N, 3E.</t>
  </si>
  <si>
    <t>PDR-15-3210</t>
  </si>
  <si>
    <t>Right of way plans for SR 512, MP 5.86 at intersection of SR 512 and Canyon Road.</t>
  </si>
  <si>
    <t xml:space="preserve">Right of way for SR 512 from Pacific to Portland approved June 14th, 1960. </t>
  </si>
  <si>
    <t>Right of way info for State Hwy No. 5-C  STR NW 20-22N-05E mostly between SE 248th St. and SE 244th St.</t>
  </si>
  <si>
    <t>R/W for SR 515 (SSH 5-C).</t>
  </si>
  <si>
    <t>SR 515 Plans " S.E. 240th St. to S.E. 196th St." within S.W 1/4 of Section 17, Township 22 North, Range 5 East, W.M.</t>
  </si>
  <si>
    <t>R/W for SR 515.</t>
  </si>
  <si>
    <t xml:space="preserve">Right of way plans for SR 516 from Witte Rd SE to 233rd Pl SE in Maple Valley.  </t>
  </si>
  <si>
    <t>R/W for SR 516.</t>
  </si>
  <si>
    <t>PDR-14-3047</t>
  </si>
  <si>
    <t>Right of way plans for SR 516 (Kent) where it passes through Section 24-T22N-4E.</t>
  </si>
  <si>
    <t>Right of way plans for SR 516 (SE 272nd St.), ( S. S. HWY 5-A), where it passes through Section 29, Township 22 North, Range 06 East.</t>
  </si>
  <si>
    <t>Mike Miller</t>
  </si>
  <si>
    <t>Right of way plans for SR 518 from MP .59-.65. NE Section 20, T23N, R4E. Des Moines Way Overpass.</t>
  </si>
  <si>
    <t>R/W for SR 518.</t>
  </si>
  <si>
    <t>Right of Way plan sheet 18 for SR 520, Lake Washington to SR 405 Vicinity, dated January 9, 2012.  This is in Section 20, 25 N, 5 E.</t>
  </si>
  <si>
    <t>R/W for SR 520</t>
  </si>
  <si>
    <t>PDR-14-0448</t>
  </si>
  <si>
    <t>Right of Way plans for the intersection of SR 405 and SR 520 in King County,  in Section 20, T 25 N,  R 05 E. TerraMark Site B.</t>
  </si>
  <si>
    <t xml:space="preserve">R/W for SR 520 &amp;05 </t>
  </si>
  <si>
    <t>PDR-14-3306</t>
  </si>
  <si>
    <t>Right of Way plan sheets 15, 19 and 20 for SR 520, Lake Washington to SR 405 Vicinity, dated January 9, 2012. Section 20, 25 N, 5 E.</t>
  </si>
  <si>
    <t>R/W for SR 520.</t>
  </si>
  <si>
    <t>PDR-14-0452</t>
  </si>
  <si>
    <t>Patty S. Criddle</t>
  </si>
  <si>
    <t>Right of Way plans showing limited access limits for the on-ramp from NE 76th street onto SR 520.</t>
  </si>
  <si>
    <t>PDR-14-2705</t>
  </si>
  <si>
    <t>Right of Way for the section of highway SR 520 in King County, in Section 22, T 25 N, R 05 E. TerraMark Site A.</t>
  </si>
  <si>
    <t>PDR-14-3297</t>
  </si>
  <si>
    <t xml:space="preserve">Right of Way Plans for SR 520 through section 14, T 25 N, R 5 E. </t>
  </si>
  <si>
    <t>PDR-15-0625</t>
  </si>
  <si>
    <t>Right of way at the intersection of SR 520 and 92nd Ave. NE.</t>
  </si>
  <si>
    <t>Right of way plans for SR 520: 116th Ave. N.E. Vic. to N.E. 40th St. Vic., 116th Ave. N.E. Vic to 130th Ave. N.E. Vic.</t>
  </si>
  <si>
    <t xml:space="preserve">Request electronic copies of three R/W Plans for SR 520:
Ã¢â‚¬Â¢Sammamish River to Jct. SR 202 (file no. 520/52)
Ã¢â‚¬Â¢Northrup Interchange to Jct. SR 202 (file no. 520/9)
If it helps, the project area in question is near/beneath the SR 520 crossing of the Sammamish River.  
</t>
  </si>
  <si>
    <t>Right of Way Plans for the SR 520 and Northup Way section shown in the screenclip below, located at Township 25N, Range 5E, Section 28</t>
  </si>
  <si>
    <t xml:space="preserve">Right-of-way plans for SR 522 where it runs through Section 12-26 N-4 E and Section 7-26 N-5 E.  </t>
  </si>
  <si>
    <t>R/W for SR 522</t>
  </si>
  <si>
    <t>PDR-14-2120</t>
  </si>
  <si>
    <t>Right-of-Way plans for SR-522 through the North Ã‚Â½ of Sec.11 T 26 N., R.0 4 E.</t>
  </si>
  <si>
    <t>R/W for SR 522.</t>
  </si>
  <si>
    <t>PDR-14-2569</t>
  </si>
  <si>
    <t>Right of Way plan for Bothell: Main St. to Franklin Ave. 1 of 1 August 3, 1965. File # 522/12.</t>
  </si>
  <si>
    <t>PDR-14-3348</t>
  </si>
  <si>
    <t>Right of Way Plans for SR 522 through the SW of Sec 3, T 26 N, R 5 E.</t>
  </si>
  <si>
    <t>PDR-15-0947</t>
  </si>
  <si>
    <t>Plog Real Estate Consulting</t>
  </si>
  <si>
    <t>Mark X. Plog</t>
  </si>
  <si>
    <t>Right of way for Bothell Way NE (Primary State Highway No. 2) from Approx. station 433+00 to 440+00 in Sec 7, Twn, 26N, Range 5E.</t>
  </si>
  <si>
    <t xml:space="preserve">Right of way plans for SR 522 / SR 202 interchange in section 9, T26N, R05E. </t>
  </si>
  <si>
    <t>R/W for SR 522/SR202.</t>
  </si>
  <si>
    <t>Aeli Furtado</t>
  </si>
  <si>
    <t>Right of way plans for SR 523, JCT. SR 99 to JCT. SR 522, adopted July 19, 1996 (file No. 523/1).</t>
  </si>
  <si>
    <t>R/W for SR 523.</t>
  </si>
  <si>
    <t>Elizabeth Springborn</t>
  </si>
  <si>
    <t xml:space="preserve">Right of Way plans and CAD files (if they exist) that cover the following areas: SR 524 from MP 10.89-13.87, SR 9 from MP 0-3.91, SR 522 from 11.82-15.96 and SR 202 from 0.00 - 0.27.
</t>
  </si>
  <si>
    <t>R/W for SR 524, 9, 522 &amp; 202.</t>
  </si>
  <si>
    <t>PDR-14-2210</t>
  </si>
  <si>
    <t>Active right of way plans for the area around the SR 524/Interstate 5 interchange in Lynnwood, WA.</t>
  </si>
  <si>
    <t>R/W for SR 524.</t>
  </si>
  <si>
    <t>Right-of-way stationing that would have been used to write a deed dated October 21, 1966 (reference deed afn 1906767).</t>
  </si>
  <si>
    <t>Abbey Road Group Land Development Services Company, LLC</t>
  </si>
  <si>
    <t>Right of way plans, SR 524 in Lynnwood: 64th Ave. W. to 37th Ave. W., sheets 1-5 of 5, dated Sept. 28th, 1965.</t>
  </si>
  <si>
    <t>Right of way for SR 524 a.k.a. Maltby Road in the SE Ã‚Â¼ of 21-27-05.</t>
  </si>
  <si>
    <t>Boundary Surveying &amp; Mapping</t>
  </si>
  <si>
    <t>Robert A. Bell</t>
  </si>
  <si>
    <t xml:space="preserve">copy of Right of Way plans, the information is as follows: 
SNOHOMISH COUNTY (Township 28 N, Range 4 E, WM)
Ã¢â‚¬Ëœ96 Plan
SR-525, MP2.60 to MP 3.39 JCT. SR-99 INTERCHANGE TO 132ND ST. SW
Approved October 25, 1996.
</t>
  </si>
  <si>
    <t>R/W For SR 525 &amp; 99.</t>
  </si>
  <si>
    <t xml:space="preserve">Right of Way plans for SR 525 from M.P. 3.69, Evergreen Dr. to M.P. 4.11, Harbour Pointe Blvd SW. </t>
  </si>
  <si>
    <t>R/W for SR 525.</t>
  </si>
  <si>
    <t>PDR-14-2946</t>
  </si>
  <si>
    <t>Right of Way plan sheets 1-8 of 9, Keystone Ferry Terminal to Jct. SR 525 from the R/W Plans list.</t>
  </si>
  <si>
    <t>PDR-15-0599</t>
  </si>
  <si>
    <t>Lanny Edgeman</t>
  </si>
  <si>
    <t xml:space="preserve"> Right of way plans for SR 525, 132nd St SW to Paine Field Blvd.
</t>
  </si>
  <si>
    <t>R/w for SR 525.</t>
  </si>
  <si>
    <t>Elaine Babby</t>
  </si>
  <si>
    <t>Right of way plans for SR 525. Clinton to Lone Lake Road, File # 525/29. Records that show the as-built location of the highway within the 150-foot ROW.</t>
  </si>
  <si>
    <t>Cornerstone Engineering, Inc.</t>
  </si>
  <si>
    <t>Raymond  JR. Slater</t>
  </si>
  <si>
    <t>Right of way plans for SR 525, Cameron Rd. to Mutiny Bay Rd. Vic., Sheets 1-6 of 6, Approval date, Dec. 28th, 1987. File No. 525/82.</t>
  </si>
  <si>
    <t xml:space="preserve">Mukilteo Multimodal Transportation project located in parts of Section 33, T29N, R4E and Section 4, T28N, R4E; please provide copies of the following:
The right of way plans for SR525 Mukilteo Ferry Terminal approved Jan. 30, 2017.
The Sundry site plans for Mukilteo Tank Farm approved Feb. 1, 2017; I understand this set of plans is quite large (57 sheets); my primary interest is copies of the sundry site plan (Bill Mumma referenced sheets 53 thru 57), the cover sheet and the index to the entire plan set, and those sheets related to the property acquisition. I realize the plan set may not include property acquisition, but I want to include this subject area just in case.
</t>
  </si>
  <si>
    <t>A.S.E. &amp; T., Inc.</t>
  </si>
  <si>
    <t>Jack W. Turpin</t>
  </si>
  <si>
    <t>Right of way plans for SR 525, section 16, T30N, R2E in Island County.</t>
  </si>
  <si>
    <t>Right of way plans for SR 525 from MP 30.48 to SR 525 MP 30.52.</t>
  </si>
  <si>
    <t>Current right of way plan for SR 526 that goes through Section 10, T28N, R4E</t>
  </si>
  <si>
    <t>R/W for SR 526.</t>
  </si>
  <si>
    <t>Plans that are available including, Current Right of Way plans, Superseded Right of Way plans, Record of Surveys, Parcel Acquisition Plans, Sundry Site Plans (Detailed Survey) for WA-527 (Bothell-Everett Hwy) or possibly Interstate 5 in the NW Quarter of Section 17 / Township 28 North / Range East W.M., located in Everett Washington. I am performing a survey along El Capitan Way just East of WA-527 (Bothell-Everett Hwy) and I need to establish the latest WSDOT R/W lines.</t>
  </si>
  <si>
    <t>R/W for SR 527 &amp; SR 5.</t>
  </si>
  <si>
    <t>PDR-14-2146</t>
  </si>
  <si>
    <t>Right of Way plan for SR 527 in the NE Ã‚Â¼ Sec. 7, Twp. 27 N., Rge. 5E.</t>
  </si>
  <si>
    <t>R/W for SR 527.</t>
  </si>
  <si>
    <t>PDR-15-0410</t>
  </si>
  <si>
    <t>WSDOT Right of Way maps for SR 527 &amp; 196th St SE Mile Post 4.47.</t>
  </si>
  <si>
    <t xml:space="preserve">Right of way plans for SR 527  to complete a property survey at the intersection of SR 527 (Bothell / Everett Highway) and Se 192nd ST. The portion the right of way plans that I am requesting is; 208th St. S.E. Vic. to 15th Ave. S.E. Vic. Pages 1-5 of 5 March 22, 1991, 527/23.
</t>
  </si>
  <si>
    <t>D.R. Downing Land Surveying, Inc.</t>
  </si>
  <si>
    <t>Keith Delisle</t>
  </si>
  <si>
    <t xml:space="preserve">Right of way information of SR 528 in Marysville, WA.  The intersection I am working in is 47th Avenue NE and SR 528.  It is in the Southeast Quarter of Section 28, Township 30 North, Range 5 East. W.M.
</t>
  </si>
  <si>
    <t>R/W for SR 528.</t>
  </si>
  <si>
    <t>Right of Way plans for SR 529, MP 4.80B to MP 3.82. Intersection of E. Marine View Dr. and N. Broadway. T 29 N, R 5 E, Sec 8.</t>
  </si>
  <si>
    <t>R/W for SR 529.</t>
  </si>
  <si>
    <t>PDR-15-2513</t>
  </si>
  <si>
    <t xml:space="preserve">Right of Way plan/map for SR 530 between mileposts 35 and 37 as of November 2014. </t>
  </si>
  <si>
    <t>R/W for SR 530</t>
  </si>
  <si>
    <t>PDR-15-1579</t>
  </si>
  <si>
    <t>Current right of way plans for SR 530 in the SE quarter of Section 12, T 32 N, R06 E.</t>
  </si>
  <si>
    <t xml:space="preserve">Right of Way Plans for Hazel &amp; Fortson to Whitehorse pages 1 and 2 of 5  File No. 530/34 dated July 12, 1960 and Hazel Vicinity to French Creek pages 1-5 of 5  File No. 530-47 dated July 28, 1964. Right of Way plan for SSH No. 1E through Section 18,T 32 N, R 9 E.  </t>
  </si>
  <si>
    <t>R/W for SR 530 &amp;  SSH No. 1E.</t>
  </si>
  <si>
    <t>PDR-14-1407</t>
  </si>
  <si>
    <t>Right of Way Plans for SR 530, SSH 1-E, T 32 N, R 6 E, S 30.</t>
  </si>
  <si>
    <t>R/W for SR 530.</t>
  </si>
  <si>
    <t>PDR-14-0359</t>
  </si>
  <si>
    <t>Right of Way Plans for SR 530, T 32 N, R 9 E, Sec 18.</t>
  </si>
  <si>
    <t>PDR-14-1401</t>
  </si>
  <si>
    <t>Georgine Rosson</t>
  </si>
  <si>
    <t xml:space="preserve">Right of Way widths within the SE Quarter of Section 8, Township 32 N, Range 7E, W. M.  The information is located on Sheet 101, SR 530 to Deer Creek Bridge and approaches.  
</t>
  </si>
  <si>
    <t>PDR-15-3042</t>
  </si>
  <si>
    <t xml:space="preserve">Right of way plans for SR 530.
</t>
  </si>
  <si>
    <t xml:space="preserve">Current plans for SR 530 in the NE Ã‚Â¼ of S15, T32N, R6E. </t>
  </si>
  <si>
    <t>Current right of way plans for Pioneer Highway in the SE 1/4 or Sec 29, T32N, R04E.</t>
  </si>
  <si>
    <t>Matt Holling</t>
  </si>
  <si>
    <t xml:space="preserve">I am looking for clarification information on the row owed by WSDOT adjacent to SR530 in the NE1/4, NE1/4 (Govt Lot 1,2) of section 15 Township 32N Range 6E particularly from station 410+00 to 421+63.88. 
I need clarification on the southerly row line of SR 530 in this area the ROW plans do not dimension the CL of SSH 1-E in this area and it breaks away from the RR row leaving a triangular property over the Stillagamish river.
Could you send me the existing DNR aquatic easement that yall have over the river and any information that I could use the properly define the southerly row.
It appears from imagery that the physical alignment of the road was shifted after said row plans and the old bridge crossing was destroyed. It may be helpful to have the construction plans of the new bridge if they contain the old road, or the original deeds when the property was acquired so I can determine the original intent.
</t>
  </si>
  <si>
    <t>Preston Longoni</t>
  </si>
  <si>
    <t>SR 9 ROW plans for the area south and east of the SR 9 and SR 531 roundabout.</t>
  </si>
  <si>
    <t>R/W for SR 531.</t>
  </si>
  <si>
    <t>PDR-15-3460</t>
  </si>
  <si>
    <t>James Garding</t>
  </si>
  <si>
    <t>Right of way plans for SR 531 (East Lake Goodwin Road) that covers the NW 1/4 and SW 1/4 of Sec. 27, Township 31 North, Range 4 East W.M.</t>
  </si>
  <si>
    <t>Right-of-Way plans for SR 532 in the Stanwood area.</t>
  </si>
  <si>
    <t>R/W for SR 532.</t>
  </si>
  <si>
    <t>Ramaley Properties, Inc.</t>
  </si>
  <si>
    <t>Mark Ramaley</t>
  </si>
  <si>
    <t>Obtaining a pdf (and an auto cad version if possible) of the as-built improvements on 81st Dr. NW that were done 5-6 years ago in conjunction with the SR 532 improvements.  The work occurred starting at my driveway at 26930 81st Dr. NW and continuing south to Olympic View Pl., realigning and lowering the road and connecting 81st to Olympic View.  The new alignment fronts my vacant lot (Lot 3) that I am going to be building on, and I need to provide the City with an accurate as-built site plan (correct elevations, sidewalk, driveway (for Lot 3) and retaining wall locations</t>
  </si>
  <si>
    <t>Vaughn S. Woodfield</t>
  </si>
  <si>
    <t xml:space="preserve">Right of Way map for SR 532 at the intersection of 72nd Avenue NW and State Route 532. We are interested in the frontage portion of SR532 and Stanwood Ã¢â‚¬â€œ Bryant Road just to the North of SR532, on the East side of 72nd Avenue NW. In Section 20 and Section 29, Township 32 North, Range 4 East of the Willamette Meridian. </t>
  </si>
  <si>
    <t>Current R/W plan for SR 532 in the SE Ã‚Â¼ of 22-32-03.</t>
  </si>
  <si>
    <t>Right of Way for SR 536, MP 0.0 to 5.34.</t>
  </si>
  <si>
    <t>R/W for SR 536.</t>
  </si>
  <si>
    <t>PDR-15-0361</t>
  </si>
  <si>
    <t xml:space="preserve">Right of way plan: State highway 539 (Also known as the Guide Meridian Road) The north Ã‚Â½ of the common section line between section 36 Township 40 North Range 2 East and section 31 Township 40 North Range 3 East, W.M; Whatcom County, Wa.
Notes: State Highway straddles the above described section lines.
Highway goes northerly to Nooksack river bridge.(include in plans please)
</t>
  </si>
  <si>
    <t>R/W for SR 539.</t>
  </si>
  <si>
    <t>Mt. Baker Highway (S.R. 542) right-of-way plans as it traverse through Sections 1 and 2, Township 39 North, Range 6 East of W.M.</t>
  </si>
  <si>
    <t>R/W for SR 542.</t>
  </si>
  <si>
    <t>PDR-14-0863</t>
  </si>
  <si>
    <t>Right of Way plans for SR 542 through Section 16, 9 and 10, Township 38 North, Range 3 East, W.M.</t>
  </si>
  <si>
    <t>R/W For SR 542.</t>
  </si>
  <si>
    <t>PDR-14-2494</t>
  </si>
  <si>
    <t>Bart Scott</t>
  </si>
  <si>
    <t>Right of Way plans for SR 542 titled, Nugents Vicinity Bridges sheet 3 of 3, dated September 29,1995, and Bells Creek to Maple Falls 9 of 9 February 19, 1957 SR 542/34.</t>
  </si>
  <si>
    <t>PDR-15-0800</t>
  </si>
  <si>
    <t>Anna Peterson</t>
  </si>
  <si>
    <t>Most current ROW plans for SR 542 Glacier Vicinty and the Glacier to Shuksan sections.</t>
  </si>
  <si>
    <t xml:space="preserve">Right of Way map for SR 543 and SR 5 that lies within  T 40 N, R 1 E, Section 6 (NE 1/4). </t>
  </si>
  <si>
    <t>R/W for SR 543 &amp; SR 5.</t>
  </si>
  <si>
    <t>PDR-14-0266</t>
  </si>
  <si>
    <t>Pacific Surveying &amp; Engineering, Inc.</t>
  </si>
  <si>
    <t>Adam Nelson</t>
  </si>
  <si>
    <t xml:space="preserve">PDF copies of the latest SR 543 R/W Plans, Ã¢â‚¬ËœSR 5 to International BoundaryÃ¢â‚¬â„¢, sheets 1-5, dated July 25 2003, File No. 543/2.  </t>
  </si>
  <si>
    <t>R/W for SR 543.</t>
  </si>
  <si>
    <t>Right of way maps for SR-6 PeEll area through sec. 4 and 5, T 12 N, R 5 W. Lewis County.</t>
  </si>
  <si>
    <t>R/W for SR 6.</t>
  </si>
  <si>
    <t>PDR-15-2361</t>
  </si>
  <si>
    <t xml:space="preserve">Current right of way and past superseded right of way plans, along with any site sundry plans or possible records of survey, near State Route 6, in Section 11, Township 13 North, Range 5 West in Lewis County, between MilepostÃ¢â‚¬â„¢s 32 and 33. </t>
  </si>
  <si>
    <t>PDR-15-2832</t>
  </si>
  <si>
    <t>Right of way maps in Pacific County on State Route 6 between MP: 13.34 @ Skees Rd to MP: 11.70 @ Jones Rd.</t>
  </si>
  <si>
    <t>Highway Plans for State Route 6 in Section 8, Township 13 North, Range 3 West, W.M. Lewis County, Washington.</t>
  </si>
  <si>
    <t>Right of Way plans for Highway 6 in Sections 14 and 23, in Township 13 North, Range 5 West, W.M. Lewis County, Washington (between Pe Ell and Dryad</t>
  </si>
  <si>
    <t>Right of way plans for S.R. No. 7 / SR 18 along the East side of Section 19 in T 19 N,  R24 EWM, in Grant County, WA.</t>
  </si>
  <si>
    <t>R/W for SR 7 / SR 18.</t>
  </si>
  <si>
    <t>Kelly Schmutz</t>
  </si>
  <si>
    <t xml:space="preserve">Right of Way for SR 7, within Section 29, T 16 N, R 4 E, WM.  </t>
  </si>
  <si>
    <t>R/W for SR 7.</t>
  </si>
  <si>
    <t>PDR-15-3373</t>
  </si>
  <si>
    <t>Right of way maps for SR 7 from mile post 20 to mile post 22.</t>
  </si>
  <si>
    <t>Right of way maps for SR 7 from Mineral Hill Road to Pleasant Valley Road, T15N, R5e, Sec28, Sec33, Sec32 and T14N, R5E, Sec5.</t>
  </si>
  <si>
    <t>Colette Adams</t>
  </si>
  <si>
    <t>Right of way for SR 7, MP 53-54, Section 32, T20N, R3E.</t>
  </si>
  <si>
    <t>Right of way plans for SR 7, MP 47.30-50.21, SR 507 to 146th St. S. T19N, R3E, Sec 21, 28 &amp; 33.</t>
  </si>
  <si>
    <t>Robert J. Rogers</t>
  </si>
  <si>
    <t>Right of way data for hwy 7 @ 288th st, section 31 township 18 north range 4 east. The mon at 288th and the mountain hwy is the southwest section corner of the above section, please make sure I have a back bearing (southerly) for calculating for calculating the curve that either begins at 288th or perhaps is a POC.</t>
  </si>
  <si>
    <t>Copy of the plan set of the SR 7, Muck Creek Hill Revision right of way plans.</t>
  </si>
  <si>
    <t>R/W For SR 7.</t>
  </si>
  <si>
    <t>Right of way plans for SR 702, between MP 0.0-9.32. Township 17N, Range 2E, Sections 21-24 and Township 17N, R3E, Sections 19-24.</t>
  </si>
  <si>
    <t>R/W for SR 702.</t>
  </si>
  <si>
    <t>Right of Way for SR 8, McCleary to Summit Lake Road, Sheets 1-5 of 14, approved Feb 25, 1959.</t>
  </si>
  <si>
    <t>R/W for SR 8.</t>
  </si>
  <si>
    <t>PDR-14-0942</t>
  </si>
  <si>
    <t>Right of way for SR 8 in McCleary Wa., MP 6.78-6.83.</t>
  </si>
  <si>
    <t>Right of Way plans for I 82 in Section 35, T 09 N, R 24 E.</t>
  </si>
  <si>
    <t>R/W for SR 82.</t>
  </si>
  <si>
    <t>PDR-14-3347</t>
  </si>
  <si>
    <t>Bureau of Land Management</t>
  </si>
  <si>
    <t xml:space="preserve">Right of way plan, SR 82, Roza Canal to Elton Road. sheet 20 of 79, dated 9-5-1968.  </t>
  </si>
  <si>
    <t>Westwood Multi-Disciplined Surveying &amp; Engineering</t>
  </si>
  <si>
    <t>Bob Houle</t>
  </si>
  <si>
    <t>Right of Way for SR 82 in Sec 31, T16N, R20E.</t>
  </si>
  <si>
    <t>Right of Way plans for SR 821 in Section 31, T 17 N, R 19 E, WM.</t>
  </si>
  <si>
    <t>R/W for SR 821.</t>
  </si>
  <si>
    <t>PDR-14-3254</t>
  </si>
  <si>
    <t>Right of way for SR 821, T17N, R19E, Section 30.</t>
  </si>
  <si>
    <t>Right of Way plans for SR 9 from MP 5.66, 152nd St SE to MP 6.07, Cathcart Way.</t>
  </si>
  <si>
    <t>R/W for SR 9</t>
  </si>
  <si>
    <t>PDR-15-2142</t>
  </si>
  <si>
    <t>Greg Sancewich</t>
  </si>
  <si>
    <t xml:space="preserve">Digital copies of the following R/W plans. SR 9, SR 524 to 197th St SE Vic. (pages 1-6). Jct. SR 9 to Jct. SR 522. Jct. SR 527 to Jct. SR 9 (2 pages).
</t>
  </si>
  <si>
    <t>R/W for SR 9 &amp; 524.</t>
  </si>
  <si>
    <t>PDR-14-2798</t>
  </si>
  <si>
    <t>Current R/W plan at the interchange of SR 9 &amp; SR 531 in 25-31-5. Specifically the SW quadrant of the interchange.</t>
  </si>
  <si>
    <t>R/W for SR 9 &amp; 531.</t>
  </si>
  <si>
    <t>Elizabeth Majors</t>
  </si>
  <si>
    <t xml:space="preserve">Plan for SR 531 and SR 9 in Sec 25, Twn 31, rng 5? I have attached a map with the specific area we are looking for highlighted. </t>
  </si>
  <si>
    <t xml:space="preserve">Right of way plans for SR 9 in section 24, Township 31 North, Range 5 East. Specifically, I would like sheets 18 and 19 of Ã¢â‚¬Å“SR 9 Lake Stevens to ArlingtonÃ¢â‚¬ï¿½.
</t>
  </si>
  <si>
    <t>R/W for SR 9.</t>
  </si>
  <si>
    <t>PDR-14-2559</t>
  </si>
  <si>
    <t>Chuck Troost</t>
  </si>
  <si>
    <t>Right of Way for SR 9 in section 1, township 28 north, range 5 east w.m.</t>
  </si>
  <si>
    <t>PDR-14-2853</t>
  </si>
  <si>
    <t>Thomas Swift</t>
  </si>
  <si>
    <t>The latest R/W plans for SR 9 (Snohomish to Arlington) in Section 13, T 29 N, R 5 E.</t>
  </si>
  <si>
    <t>PDR-15-1187</t>
  </si>
  <si>
    <t>Right of Way plans for SR 9, MP 3.76 - MP 5.66.</t>
  </si>
  <si>
    <t>PDR-15-2828</t>
  </si>
  <si>
    <t xml:space="preserve">Current right of way plan for State Route 9 in Section 25, T 28 N, R 5 </t>
  </si>
  <si>
    <t>PDR-15-3326</t>
  </si>
  <si>
    <t>James A. Hildenbrand</t>
  </si>
  <si>
    <t>Right of Way plans you have for SR. 9 in Section 14, Township 34 N, Range 4 East at Big Rock near Mt. Vernon (cross st. Knapp rd.), any historical maps you have for that area.</t>
  </si>
  <si>
    <t>PDR-15-3382</t>
  </si>
  <si>
    <t>Right of way plans for SR 9 (SSH 15-A to Getchell Rd) lying within Section 24-30N-5E. May also be referred to as Ã¢â‚¬Å“SR 9, Lake Stevens to ArlingtonÃ¢â‚¬ï¿½.</t>
  </si>
  <si>
    <t>PDR-15-3470</t>
  </si>
  <si>
    <t>Klein &amp; Associates, Inc.</t>
  </si>
  <si>
    <t>Leo Sandoval</t>
  </si>
  <si>
    <t xml:space="preserve">Right of way drawing request. Highway 9,  in Section 10,  Township 40 North, Range 4 East, Whatcom County.
</t>
  </si>
  <si>
    <t>PDR-15-3505</t>
  </si>
  <si>
    <t>Right of way plans for S.R. 9 in the SE 1/4, Sec. 25, T29N, R5E. W.M. and a copy of the original right of way if it was different at the time the lot was created.</t>
  </si>
  <si>
    <t>Right of way plans for SR 9 in the SE quarter of Section 21, T 32 N, R05 E.</t>
  </si>
  <si>
    <t>Right of way plan for SR 9 in the north half of S 11, T 31 N, R 5 E</t>
  </si>
  <si>
    <t>current right of way plans for Hiway 9 for MP 84-89.  Please include complete right of way plan sets and any record of surveys that accompany them.</t>
  </si>
  <si>
    <t xml:space="preserve">Right of way plans for SR 9 on the Section Line between Section 25, Township 36 North, Range 4 East, and Section 30, Township 36 North, Range 5 East.  I believe the plans are Titled SR 9, MP 57.17 to 66.88, Sedro Woolley to Whatcom County Line. </t>
  </si>
  <si>
    <t>Current right of way plans for Highway 9 in the NE Ã‚Â¼ of Sec. 16, T32N, R5E</t>
  </si>
  <si>
    <t xml:space="preserve">Right of way for SR 9, plan, 180th St SE to 164th St SE Vic? This is in the SE of the SE of Sec 11, T27N, R5E </t>
  </si>
  <si>
    <t>Current right of way plans for SR 9 in the SW quarter of Section 24, T 31 N, R 05 E.</t>
  </si>
  <si>
    <t>Robert L. Brand</t>
  </si>
  <si>
    <t xml:space="preserve">Pdf copy of the Highway 9 right of way plans.  Specifically where they intersect with Highway 204.  </t>
  </si>
  <si>
    <t xml:space="preserve">Right of Way mapping in the eastgate area, right by Toyota of Bellevue and due west of there, by 3271 148th Ave SE. </t>
  </si>
  <si>
    <t>R/W for SR 90</t>
  </si>
  <si>
    <t>PDR-14-1346</t>
  </si>
  <si>
    <t>Marsha Mahn</t>
  </si>
  <si>
    <t>Right of Way Plans for SR 90, Sections 7 &amp; 8, T 17 N, R 20 E, Dated Feb. 8, 1967 &amp; Possible Revision Dated June 1, 1967, Sheets 19 &amp; 20. Kittitas County Pit and Stockpile Sites Dated May 24, 1967, Sheet 16.</t>
  </si>
  <si>
    <t>PDR-14-2011</t>
  </si>
  <si>
    <t xml:space="preserve">Right of Way plans for Interstate 90, through Section(s) 3, 4, 9, 8, 17, and 18, all in Township 19 North, Range 36 East, AND Section(s) 34 &amp; 33, Township 20 North, Range 36 East, W.M., Adams County, Washington. </t>
  </si>
  <si>
    <t>PDR-15-2325</t>
  </si>
  <si>
    <t>Right of Way plans for intersection of Interstate 90 and Highway 17. All Lying within Section 36, Township 19 North, Range 28 East, W.M., Grant County.</t>
  </si>
  <si>
    <t>R/W for SR 90 &amp; 17.</t>
  </si>
  <si>
    <t>PDR-14-3202</t>
  </si>
  <si>
    <t>Right-of-Way of Interstate 90, just easterly of the State Route 171 interchange in Moses Lake, within Section 33, Township 19 North, Range 28 East, W.M. Grant County, Washington.</t>
  </si>
  <si>
    <t>R/W for SR 90 &amp; 171.</t>
  </si>
  <si>
    <t xml:space="preserve">Right of way plans for SR 90, Through the SW 27-24-06. </t>
  </si>
  <si>
    <t>R/W for SR 90 &amp; 203</t>
  </si>
  <si>
    <t>R/W plans for SR 90 &amp; SR 281 in Sections 6 &amp; 5 in T18N, R24E.</t>
  </si>
  <si>
    <t>R/W for SR 90 &amp; 281.</t>
  </si>
  <si>
    <t>WSDOT prints for interstate 90 MP 15.82 at intersection of I90 and SR 900 heading south along SR 900. Requesting WSDOT prints for SR 900 from MP 21.58 (I90) to MP 21.00 just south of Newport Way NW. SE Section 20, T24N, R6E &amp; NE section 29, T24N,R6E.</t>
  </si>
  <si>
    <t>R/W for SR 90 &amp; 900.</t>
  </si>
  <si>
    <t>Right of Way  plans along I-90 inside the Issaquah City Limits or from the Lakemont Blvd interchange to the Sunset Way Interchange.</t>
  </si>
  <si>
    <t>R/W for SR 90.</t>
  </si>
  <si>
    <t>PDR-14-0894</t>
  </si>
  <si>
    <t>Rick Hastings</t>
  </si>
  <si>
    <t xml:space="preserve">Right of Way plans for SR-90 in the vicinity of the Hills Road / Seidl Road overpass/underpass. This should be in Sections 26, 27, 34 and 35 of T 2 0N R 36 E.
</t>
  </si>
  <si>
    <t>R/W For SR 90.</t>
  </si>
  <si>
    <t>PDR-14-1518</t>
  </si>
  <si>
    <t>Right of Way plans for SR 90, title, Mercer Island West Shore to East Channel Bridge and I am between 76th Ave SE and 77th Ave SE, main STA +/- 250+80.</t>
  </si>
  <si>
    <t>PDR-14-2042</t>
  </si>
  <si>
    <t>Charles Porter</t>
  </si>
  <si>
    <t xml:space="preserve">Right of way along Interstate-90 that covers an area from Interstate 405 to the West Side of Mercer Island.
</t>
  </si>
  <si>
    <t>PDR-14-2097</t>
  </si>
  <si>
    <t>Dan Beardslee</t>
  </si>
  <si>
    <t>Right of Way plans adjacent to I-90 in Section 27, T. 19 N., R. 25 E.</t>
  </si>
  <si>
    <t>PDR-14-2266</t>
  </si>
  <si>
    <t xml:space="preserve">Right of Way plans for  Sections 20 and 21, T 20 N, R 14 E in Kittitas County. </t>
  </si>
  <si>
    <t>PDR-14-2523</t>
  </si>
  <si>
    <t>Bureau of Reclamation</t>
  </si>
  <si>
    <t>Steve Cummings</t>
  </si>
  <si>
    <t xml:space="preserve">Right of Way Plans for SR 90, West Side Canal to Bull Road, noted as file No. 90/133.  I am particularly interested in the area between Umptanum and Canyon Roads which appears to be in the vicinity of MP 109.  We own the old stockyard property (Shaake Property) abutting the SR to the south within that stretch.  This falls within Sections 10 and 11, T 17 N, R 18 E WM, southerly of SR 90.  </t>
  </si>
  <si>
    <t>PDR-15-1386</t>
  </si>
  <si>
    <t>Right of Way plans for SR 90 in Section 28, T 24 N, R 41 E, Spokane, Washington.</t>
  </si>
  <si>
    <t>PDR-15-2079</t>
  </si>
  <si>
    <t>Right of Way Plans for I-90: Richards Road to Lake Sammamish Ã¢â‚¬â€œ 90/241 (13 pages).</t>
  </si>
  <si>
    <t>PDR-15-2292</t>
  </si>
  <si>
    <t xml:space="preserve">City of Bellevue Land Survey Division </t>
  </si>
  <si>
    <t>Complete set of plans for SR 90 Ã¢â‚¬â€œ Richards Road to Lake Sammamish Ã¢â‚¬â€œ 1-13 of 13 Ã¢â‚¬â€œ Dated June 12, 1969 Ã¢â‚¬â€œ 90/241.</t>
  </si>
  <si>
    <t>PDR-15-2711</t>
  </si>
  <si>
    <t xml:space="preserve">Right of way for latest sheets for I-90 through section 2, T 23 N, R 7 E. </t>
  </si>
  <si>
    <t>PDR-15-2952</t>
  </si>
  <si>
    <t>SR 90 R/W plan titled Dodson Road Interchange to Mae Valley Interchange, dated July 2, 1971, File no 90/269.</t>
  </si>
  <si>
    <t>PDR-15-3176</t>
  </si>
  <si>
    <t>Lyubomir Davidkov</t>
  </si>
  <si>
    <t xml:space="preserve">SR 90, East Interchange to East Echo Lake interchange, in section, 2, T23N, R7E.
</t>
  </si>
  <si>
    <t>PDR-15-3464</t>
  </si>
  <si>
    <t>Right of Way plan set, Richards Road to Lake Sammamish, File # 90/241, Sheets 1-13 of 13, Approval date, June 12, 1969.</t>
  </si>
  <si>
    <t>Robert Lochmiller</t>
  </si>
  <si>
    <t xml:space="preserve">Right of way plans for I-90 at the Evergreen Road Interchange.  </t>
  </si>
  <si>
    <t xml:space="preserve">Right of way plans in Section 30, T. 24 N., R. 7 E., W.M. for what is currently named S.E. Preston Way and is a frontage road on the south side of I 90 that was turned back to King County.  </t>
  </si>
  <si>
    <t>Jim Huber</t>
  </si>
  <si>
    <t>Right of Way plans for I-90 in the Eastern Region specifically in Township 19 &amp; 20 North, Range 36 East.</t>
  </si>
  <si>
    <t>Betsy J. Minden</t>
  </si>
  <si>
    <t xml:space="preserve">PDF copy of the WSDOT right-of-way plan sheet that covers the area immediately west of the above sheet. The location is along I-90 within the City of Seattle, King County just east of the Mount Baker Tunnel east portal.  </t>
  </si>
  <si>
    <t>Right of way maps for the east margin of I-90 from 1000 feet south of the Shorewood Drive overpass to the Shorewood Drive overpass including the I-90 Trail;  Section 7, T24N, R05E.</t>
  </si>
  <si>
    <t xml:space="preserve">PDF copy of the WSDOT right-of-way plan sheet(s) that cover the area shown on the first page of the attached Ã¢â‚¬â€œ sheet 3 of 15.  </t>
  </si>
  <si>
    <t>Andrea Nice</t>
  </si>
  <si>
    <t xml:space="preserve">Plans of SR 90 R/W Plans from Spokane West Corp. Limits to Cedar Street. More particularly anything found on Section 24, Township 25 North, Range 42 East, W.M., Between Oak Street and Walnut Street.
</t>
  </si>
  <si>
    <t>Right of way plans for I-90 from Ã‚Â½ mile West of 150th Ave SE / Eastgate to Ã‚Â½ mile East of SR 900.</t>
  </si>
  <si>
    <t>latest Right of Way Plans for SR90 Ã¢â‚¬â€œ East Channel Bridge to Richards Road.  (File No. 90/172)</t>
  </si>
  <si>
    <t xml:space="preserve">Right of way plans for I-90 in Bellevue as it passes through Section 11-24-5E: Washington state highway department map dated june 12, 1969 and revised jan 14, 1971 Ã¢â‚¬Å“right-of-way and limited access plan, SR 90, Richards road to lake Sammamish".
</t>
  </si>
  <si>
    <t>Right of way for SR 90 in section 11 and 12, T17N, R18E, WM. This should include the interchange with Canyon Road.</t>
  </si>
  <si>
    <t>Jake Evans</t>
  </si>
  <si>
    <t>Right of way plan sheets within the NW and SW quarters of Section 8, T.24N, R.4E, W.M.  More specifically the E-3 Busway route (AKA 5th Ave S).  Both the King County Assessor and the Seattle Quad Maps contain references to:</t>
  </si>
  <si>
    <t>Munson Engineers</t>
  </si>
  <si>
    <t>Brian A. Baker</t>
  </si>
  <si>
    <t>Washington State Highway 90 right of way plans in Grant County.  The location I need is Township 19 North, Range 25 E.,W.M. Section 34,  the sheet series is 1-46 of 49 dated February 5, 1970 file no. 90/243 per WSDOT website.</t>
  </si>
  <si>
    <t>Right of Way plans for Interstate 90. I am particularly interested in the I90 Ã¢â‚¬â€œ Pines Road Interchange.</t>
  </si>
  <si>
    <t>Alignment and right of way for Hwy I-90 as it passes through the northly portions of 4, 5 &amp; 6, T 18N, R30E and the southerly portions of sections 31, 32 &amp; 33, T19N, R30E.</t>
  </si>
  <si>
    <t>Right of way plans and record of survey if there is one for the r/w plans.  SE section 36 T24 R7.  This is along SE North Bend Way AKA Ã¢â‚¬Å“State Hwy no 2Ã¢â‚¬ï¿½, SR 10?, SR 90.  From Echo Lake Interchange to tanner to the roundabout at the Snoqualmie Casino.</t>
  </si>
  <si>
    <t xml:space="preserve">Right of way plans for I-90; Richards Rd. to Lake Sammamish in the following quarter sections. SE 1/4 Sec. 10-24-5E, and NE 1/4 Sec. 11-24-5E.
</t>
  </si>
  <si>
    <t>Right of way plans for SR 90, Issaquah, WA within the SW 1/4 and SE 1/4 of Section 27-24-6E, W.M.</t>
  </si>
  <si>
    <t>Maps for I-90 (US-395) between exits 272 and 276. The site is located in Sections 4 &amp; 5 T24N R42E and Sections 32 &amp; 33 T25N R42E.</t>
  </si>
  <si>
    <t>Plan sheets for:Lake Sammamish to East Issaquah Interchange, sheets 1-9 of 13, approved November 9, 1966, file # 90/177.</t>
  </si>
  <si>
    <t>Kerswill Law PLLC</t>
  </si>
  <si>
    <t>Nicki Kerswill</t>
  </si>
  <si>
    <t xml:space="preserve">Please send me a copy of WSDOT approval on May 1 1987:
B. Mercer Island I-90 Right-of-Way Added to Public Institution Zone. The entire area within the Mercer Island I-90 right-of-way, including, but not limited to, the roadway, street overcrossings, lids, open space, recreation areas, linear greenbelts and the
park-and-ride lot area as approved by the city on November 14, 1983, and incorporated in the right-of-way plan approved by WSDOT on May 1, 1987, shall be part of the public institution zone. All uses within the I-90 right-of-way shall be
maintained as set forth in city-approved I-90 related documents.
</t>
  </si>
  <si>
    <t>Right of way plans, SR 90 Richards Road to Lake Sammamish, dated June 12, 1969.  I need the portions that lie within Sections 10 and 11, 24N-5E.</t>
  </si>
  <si>
    <t xml:space="preserve">RW plan for that portion of I-90 cited below from your index: SR 405, S.E 64th St. Vic. to S.E. 30th St. Vic. 18-27 of 27 Approved and Adopted 405/429 January 27, 2006. WeÃ¢â‚¬â„¢re conducting a boundary survey for a property adjacent the southerly RW near the 161st Ave SE / SE 40th St exit. From the legal description provided, I need a set of plans referencing EngineerÃ¢â‚¬â„¢s Stations LL 536+00 Ã¢â‚¬â€œ LL 540+00 for that portion of I-90.
</t>
  </si>
  <si>
    <t>Sam Ward</t>
  </si>
  <si>
    <t>Right of way copy of the primary State Highway 2, Rustic Inn to Easton map dated January 22, 1957, as well as State Rd No. 2, approved on November 27, 1934</t>
  </si>
  <si>
    <t>Right of way plans for I-90 at Liberty Lake Interchange. Sections 9 and 10, Township 25 North, Range 45 East, W. M.</t>
  </si>
  <si>
    <t>Right of way sheets, SR 90, Jct. SR 5 to W. Shore Mercer Island Sec. 2, Bradner Place S. to W. Shore Mercer Island, Sheets 4 &amp; 5.</t>
  </si>
  <si>
    <t>Scean Ripley</t>
  </si>
  <si>
    <t xml:space="preserve">WSDOT Right of way plans for SR 90 in NW1/4, Sec 29, Twp 24N, Rge 7E. </t>
  </si>
  <si>
    <t>State Highway Route No. 90, Echo Lake Interchange to Tanner. North Bend, Sections 9 &amp; 10, T23N, R8E.</t>
  </si>
  <si>
    <t xml:space="preserve">Right of Way plans for: 116th Ave SE to 138th Ave SE (SR 900/6).
</t>
  </si>
  <si>
    <t>R/W for SR 900.</t>
  </si>
  <si>
    <t>PDR-15-1242</t>
  </si>
  <si>
    <t>Right of way plans for SR 900, MP 16.18 to MP 17.42.</t>
  </si>
  <si>
    <t>Surveys you may have for that portion of SW Sunset Blvd transitioning into MLK Jr. Way shown in the section map above? I believe it may be called State Road 2, or SR-900 from 1927. IÃ¢â‚¬â„¢m not sure if thereÃ¢â‚¬â„¢s something newer thatÃ¢â‚¬â„¢s redefined the right of way through there.</t>
  </si>
  <si>
    <t>Christina Werner</t>
  </si>
  <si>
    <t>Right of Way plans titled SR 901-Jct. SR 520 to 2nd Ave. in Kirkland, sheets 2 &amp; 3 of 7 N 04-01-30 W, approved 2-6-1969.</t>
  </si>
  <si>
    <t>R/W for SR 901</t>
  </si>
  <si>
    <t>PDR-14-2198</t>
  </si>
  <si>
    <t>Current and superseded Right of Way plans for SR 908 (NE 85th St-Redmond Way) in the SE QTR. of Section 4, Township 25 North, Range 5 East, specifically at the intersection of NE 85th St. (East &amp; West) and 128th Ave NE, in Kirkland Washington.</t>
  </si>
  <si>
    <t>R/W for SR 908.</t>
  </si>
  <si>
    <t>Glotel, Inc.</t>
  </si>
  <si>
    <t>Ellen Buck-Reifenrath</t>
  </si>
  <si>
    <t>Right of Way Plans for SR 97 south of Goldendale titled, Columbia Summit to Centerville Jct., Sheets 1 &amp; 2, Approval date, 4/1/1941, File # 97/133.</t>
  </si>
  <si>
    <t>R/W for SR 97</t>
  </si>
  <si>
    <t>PDR-14-2738</t>
  </si>
  <si>
    <t>Right of Way Plans for SR 97 south of Goldendale. Plan title, Swale Creek to Little Klickitat River, Sheets 1-14, Approved 3/19/1970, File # 97/248.</t>
  </si>
  <si>
    <t>R/W for SR 97.</t>
  </si>
  <si>
    <t>PDR-14-2737</t>
  </si>
  <si>
    <t>Right of Way plan for Highway 97, M.P. 259.68.</t>
  </si>
  <si>
    <t>PDR-14-3335</t>
  </si>
  <si>
    <t xml:space="preserve">Highway Right of Way plans for Highway 97 including the access/limited access plans in Sections 7, 8, 16, 17, and 18, Township 30 N, Range 25 E, Okanogan County and in Section 12, Township 30 N, Range 24 E, Okanogan County. I believe the Title is Brewster East, File No. 97/147. I am looking for the most recent right of way and I am concerned with access off the highway. 
</t>
  </si>
  <si>
    <t>PDR-15-0863</t>
  </si>
  <si>
    <t>Pinnacle Land Surveying</t>
  </si>
  <si>
    <t>Tim Hollingsworth</t>
  </si>
  <si>
    <t>Active right of way plans covering SR 97 in Douglas County Sections 14 and 15, Township 26 N, Range 21 E. This would be about 1 mile in each direction from the Weimer Road intersection at MP 222.8.</t>
  </si>
  <si>
    <t>PDR-15-2585</t>
  </si>
  <si>
    <t>Right of Way plans for SR 97 in section 21, T 24 N, R 18 E.</t>
  </si>
  <si>
    <t>PDR-15-2927</t>
  </si>
  <si>
    <t>Right of plans for SR 97A of an area that was relinquished to the City of Chelan. I believe these would be the plans Ã¢â‚¬Å“Sht 2 and 3 of 4 Park St to Chelan RiverÃ¢â‚¬ï¿½ app.Mar. 20, 1962 that are referenced on the attached copy of the current R/W plan for MP 233.53, SR 97A.</t>
  </si>
  <si>
    <t>PDR-15-3352</t>
  </si>
  <si>
    <t>Larry C. Weinert</t>
  </si>
  <si>
    <t>Sheet 7 &amp; 8 of contract plan Mill Creek to Jct. P.S.H. 15, from 1957.</t>
  </si>
  <si>
    <t>PDR-15-3366</t>
  </si>
  <si>
    <t>Right of way plans for SR 97 in T35N, R26E, Sections 23 &amp; 26. The latest plans for " SR 97 Riverside to Tonasket" sheets 3-4 of 28.</t>
  </si>
  <si>
    <t>I would like the Ã¢â‚¬Å“SR 97, Jct. P.S.H. No. 2 Northerly, appÃ¢â‚¬â„¢d. Feb. 17 1953Ã¢â‚¬ï¿½ plans showing R/W certified to Chelan County as referenced in Ã¢â‚¬Å“SR97 JCT. SR2 TO WELCHÃ¢â‚¬â„¢S SIDING CHELAN COUNTYÃ¢â‚¬ï¿½ sheet 2 of 5 sheets.</t>
  </si>
  <si>
    <t>Larry A. Henke</t>
  </si>
  <si>
    <t>Right of way plans that include the frontage road on the east side of 97, located in Section 29 T37N, R27E, W.M. The deed is recorded in Book 149 of deeds page 517. this is the property I am surveying and need to locate the easterly right of way line.</t>
  </si>
  <si>
    <t xml:space="preserve">Right of way in area, Highway 97, Township 21N, Range 17E,South half of Section 22.
</t>
  </si>
  <si>
    <t>Right of way plans for US 97 within SE1/4 of Section 6, Township 23 North, Range 18 East, Chelan County.</t>
  </si>
  <si>
    <t>CT &amp; T &amp; PEC, Inc</t>
  </si>
  <si>
    <t>Stephen Adney</t>
  </si>
  <si>
    <t>Right of way plans Titled:
Goldendale North, File # 97/199
Goldendale North to Three Creeks, File # 97/238
Three Creeks to Status Pass, File # 97/240</t>
  </si>
  <si>
    <t>AR</t>
  </si>
  <si>
    <t>Robert Trivitt</t>
  </si>
  <si>
    <t>Right of way plans for SR 99 between milepost 52 and 53.</t>
  </si>
  <si>
    <t>R/W for SR 99</t>
  </si>
  <si>
    <t>PDR-14-2713</t>
  </si>
  <si>
    <t>Brandi Dean</t>
  </si>
  <si>
    <t>Right of Way for SR 99, SE Everett Mall Way.</t>
  </si>
  <si>
    <t>R/W for SR 99, SE Everett Mall Way.</t>
  </si>
  <si>
    <t>PDR-14-2311</t>
  </si>
  <si>
    <t>Aaron R. Jennings</t>
  </si>
  <si>
    <t>Right of Way Plans for SR 99, Pacific Highway. Section 20, Township 27 N, Range 4 E.</t>
  </si>
  <si>
    <t>R/W for SR 99.</t>
  </si>
  <si>
    <t>PDR-14-0594</t>
  </si>
  <si>
    <t xml:space="preserve">Right of Way plans: Section 7, T 24 N, R 4 E. SR 99, S. Hinds Street to W. Nevada St., dated May 14, 1957. SR 99, S. Hinds St. to S. Dearborn St., dated May 26, 2006.
</t>
  </si>
  <si>
    <t>PDR-15-0787</t>
  </si>
  <si>
    <t>Right of Way plans for SR 99, MP 48.98-49.22. MP Marker 49, Intersection @ 44th Ave. W.</t>
  </si>
  <si>
    <t>PDR-15-1304</t>
  </si>
  <si>
    <t>State Route 99, as surveyed and shown on sheet 9 of 11, and sheet 10 of 11 of the right-of-way plans for said State Route 99, which were approved May 25, 1923Ã¢â‚¬ï¿½</t>
  </si>
  <si>
    <t>PDR-15-2503</t>
  </si>
  <si>
    <t>Percy Tse</t>
  </si>
  <si>
    <t>SR 99 between S. Royal Brougham Way and S. Dearborn St. in SE Ã‚Â¼, sec. 6, twp 24 N, R 4E. Per assessor map the WSDOT plans should be titled Ã¢â‚¬Å“S Atlantic St. Vic to S Dearborn ST., dated august 21, 2008Ã¢â‚¬ï¿½.</t>
  </si>
  <si>
    <t xml:space="preserve">Right of way plans, showing any current and future ROW, on SR 99. The area in particular is in Section 4, T 22 N, R 4 E, around station 263+67.
</t>
  </si>
  <si>
    <t xml:space="preserve">Determine the limits of WSDOTÃ¢â‚¬â„¢s jurisdiction where Highway 99 (Aurora Ave N) crosses N 35th Street in the City of Seattle. Attached is a request for the Hwy 99 ROW plans that may cover this area (Lake Union Bridge City of Seattle and Oak Lake School Crossing-Seattle to Haller Lake Road).  Would you please provide the requested plans if they are applicable, or other information to determine the ROW limits in the general vicinity of the intersection?  </t>
  </si>
  <si>
    <t>Right of way for SR 99, deed title, S. Atlantic St. Vic. to S. Dearborn St.; and S. Dearborn St. to Pine St.</t>
  </si>
  <si>
    <t>Right of way plans for SR 99, South of Kent Ã¢â‚¬â€œ Des Moines Rd. The area needed is within the south half of Sec. 16, and the north half of Sec. 21, T22N, R4E.</t>
  </si>
  <si>
    <t>Right of way plans for property under recording auditor file # 4834864.</t>
  </si>
  <si>
    <t>Right of way for SR 99 in T21N-R4E-Section 8</t>
  </si>
  <si>
    <t>Current active R/W plan for SR1/Hwy99/Evergreen Way in the SE1/4 S03, T27N, R04E.</t>
  </si>
  <si>
    <t>Right of way plans for highway 99 in Sections 32 and 33 in Township 22 North, Range 4 East, W.M. in Des Moines, Washington.</t>
  </si>
  <si>
    <t>Right of way maps that you have for Highway 99 (Tukwila International Blvd) between Southcenter Blvd and S 144th Street in Section 22, T23N, R4E.</t>
  </si>
  <si>
    <t xml:space="preserve">Right of way plans for SR 99, Pacific Highway in the vicinity of Marysville. Specifically the following: "Map of Pacific Highway, Snohomish County, Marysville to Stimson's Crossing". </t>
  </si>
  <si>
    <t>Right of way plans for Highway 99 (Pacific Highway South) in the Northwest quarter of Section 04, Township 21 North, Range 04 East.</t>
  </si>
  <si>
    <t>Right of Way and Sundry plans for highway 99 within Fife from 20th St. East (Milwaukee) on the West to 54th on the East.</t>
  </si>
  <si>
    <t>Jesse Redell</t>
  </si>
  <si>
    <t xml:space="preserve">Right of way plans for SR 97 Alternate: Lakeside West, Sheets 1-3 of 3, File No. 97/162, and Lakeside Vicinity, Sheets 1-3 of 3, File No. 97/210.
</t>
  </si>
  <si>
    <t>R/W for SR Alt 97.</t>
  </si>
  <si>
    <t>Right of way plans for SR305, Poulsbo South City Limits Vic. To Bond Road Vic, File No. 305/47.</t>
  </si>
  <si>
    <t>R/W For SR.</t>
  </si>
  <si>
    <t>Right of way plans for SR 2/SR 97, Monitor to Wenatchee, approved 1/30/1951 in section 13-T23N-R20E.</t>
  </si>
  <si>
    <t>R/W for SR2/97.</t>
  </si>
  <si>
    <t xml:space="preserve">Copy of the old State Hwy plans P.H. 13 B and 13 C as well as S.S.H 14A in NW Ã‚Â¼ Section 1, T21N R1W. </t>
  </si>
  <si>
    <t>R/W for SSH 14.</t>
  </si>
  <si>
    <t xml:space="preserve">Right of Way plans regarding Kittitas Highway (State Secondary Road No. 7-B) in the vicinity of the Town of Kittitas in Sections 2 &amp; 11, T17N, R19E.  </t>
  </si>
  <si>
    <t>R/W for SSH 7-B.</t>
  </si>
  <si>
    <t>PDR-14-0066</t>
  </si>
  <si>
    <t>Right of way plan request in Woodinville for SSH No. 1-A,</t>
  </si>
  <si>
    <t>R/W for SSH No. 1-A</t>
  </si>
  <si>
    <t>Monty Bryant</t>
  </si>
  <si>
    <t xml:space="preserve">State Road No.1 Olympia to Nisqually dated August 1, 1936 Federal Aid Project 171-C. </t>
  </si>
  <si>
    <t>R/W for State Rd # 1.</t>
  </si>
  <si>
    <t xml:space="preserve">PSH NO. 9 McCleary to Summit Lake Road Dated Feb 25, 1959, revised Sept. 1, 1972 Sheets 11 and 12.  </t>
  </si>
  <si>
    <t>R/W for Summit Lake Rd.</t>
  </si>
  <si>
    <t>PDR-15-3225</t>
  </si>
  <si>
    <t>Right of way plans for E Valley Hwy E (Sumner-Dieringer co rd).  Specifically looking for plans in Section 18, Township 20 N, Range 5 E.</t>
  </si>
  <si>
    <t>R/W for Sumner-Dieringer Rd.</t>
  </si>
  <si>
    <t>PDR-14-1818</t>
  </si>
  <si>
    <t>Seattle Corps of Engineers</t>
  </si>
  <si>
    <t>James Fenton</t>
  </si>
  <si>
    <t>Right of Way plans that cover the following area on US 12 (Old US 395) in NW 1/4 Sec 7, T. 8 N., R. 31 E. and the NE 1/4 of Sec 12, T.8 N., R. 30 E.</t>
  </si>
  <si>
    <t>R/W for US 12.</t>
  </si>
  <si>
    <t>PDR-14-0864</t>
  </si>
  <si>
    <t>BLM Geographic Sciences</t>
  </si>
  <si>
    <t>Travis E. Thomas</t>
  </si>
  <si>
    <t>Right of Way information for Yelm Hwy SE in Section 33 T 18 N 0 1 E.</t>
  </si>
  <si>
    <t>R/W for Yelm Hwy.</t>
  </si>
  <si>
    <t>PDR-14-1793</t>
  </si>
  <si>
    <t>Jon Jankowski</t>
  </si>
  <si>
    <t xml:space="preserve">Digging on my property this weekend and want to know where the right of way ends. 15821 state route 106 Belfair wa 98528. Can I request a map, or can you tell me the distance from centerline? </t>
  </si>
  <si>
    <t>R/W Info</t>
  </si>
  <si>
    <t>Mark Neumann</t>
  </si>
  <si>
    <t xml:space="preserve">I need to know the StateÃ¢â‚¬â„¢s category of access for the north west corner of SR 2 and Fryelands Blvd/Roosevelt Rd intersection. This is US 2 at MP 12.94. Do you have the ability to tell me what the access is of US 2 at MP 12.94? Failing that may I get a PDF of the ROW plans for US 2 in the vicinity of MP 12.94?
</t>
  </si>
  <si>
    <t>R/W info</t>
  </si>
  <si>
    <t>Harper Houf Peterson Righellis Inc.</t>
  </si>
  <si>
    <t>Toteff Road and I-5, near the South line of Section 20, T 6 N, R 1 W, WM.</t>
  </si>
  <si>
    <t>R/W info for I-5 &amp; Toteff Rd.</t>
  </si>
  <si>
    <t>PDR-14-0647</t>
  </si>
  <si>
    <t>Tenneson Engineering Corporation, Inc</t>
  </si>
  <si>
    <t>Benjamin B. Beseda</t>
  </si>
  <si>
    <t>Northwest Ã‚Â¼ of Section 15, T17N, R4E WM. Specifically my property is the North Ã‚Â½ of the North Ã‚Â½ of the Northwest Ã‚Â¼ of the Northwest Ã‚Â¼. what does WSDOT own or have easements rights to? I believe WSDOT has 60 feet of right of way. Is it 30 feet each side of the center stripe or is it 30 feet offset off the section line?</t>
  </si>
  <si>
    <t>R/W Info on SR 161.</t>
  </si>
  <si>
    <t xml:space="preserve">Right-of-way plans, any superseded plans, and the real estate acquisition maps for SR 503 at the intersection of NE 179th St. in Clark County in Section 15, Township 3 North, Range 2 East, W.M. Survey records show this portion of SR 503 is contained in WSDOT Highway Plans SR 503 NE 144th St to Battleground sheets 8 through 12, but if I could get all the sheets in the plan set that would be helpful. Also, any information concerning restrictions of new access points in the same area will be appreciated as well.
</t>
  </si>
  <si>
    <t>R/W info SR 503.</t>
  </si>
  <si>
    <t>Right of way information on SR 2.</t>
  </si>
  <si>
    <t>R/W Info.</t>
  </si>
  <si>
    <t xml:space="preserve">Could I please get a copy of the right -of -way map for SR6
MP11.62 to MP 11.9 
Looking for the width of the existing R/W.
</t>
  </si>
  <si>
    <t>R/W map</t>
  </si>
  <si>
    <t>PDR-15-3262</t>
  </si>
  <si>
    <t xml:space="preserve">R/W map for SR 104 between MP 22 and MP 22.49 </t>
  </si>
  <si>
    <t>PDR-15-2095</t>
  </si>
  <si>
    <t xml:space="preserve">R/W map for SR 300 between MP 0.85 and MP 0.96 </t>
  </si>
  <si>
    <t xml:space="preserve">Hi Vince,
I was provided your name as a person of contact to get R/W maps for the SW Region.
Our project is along SR504 from the I-5 interchange Ã¢â‚¬â€œ northeasterly for about a half mile.
It is in both sections 2 and 11, T9N, R2W
IÃ¢â‚¬â„¢d like R/W maps for SR504, I-5, and for Old Pacific Hwy, if possible.
</t>
  </si>
  <si>
    <t>R/W map request</t>
  </si>
  <si>
    <t>PDR-14-3066</t>
  </si>
  <si>
    <t>IÃ¢â‚¬â„¢d like to request a copy of R/W maps for SR505 just north of Toledo WA.  Our project is in Section 8, T11N, R1W.  It appears to be approximately between mile post 5 and 6.</t>
  </si>
  <si>
    <t>PDR-15-0719</t>
  </si>
  <si>
    <t xml:space="preserve">Copy of the map located in the southwest quarter of section 24, township 31 north, range 4 east, along SR 531 and Lakewood Road. There was a portion of right of way deeded along this frontage under AFN 201607280156. </t>
  </si>
  <si>
    <t>R/W Map.</t>
  </si>
  <si>
    <t>Dennis Thomas</t>
  </si>
  <si>
    <t xml:space="preserve">Would you please email me r/w maps for SR 503 from MP 44.44 to 52.18. The PUD is proposing to upgrade the existing power line along SR 503. 
</t>
  </si>
  <si>
    <t>R/W Maps</t>
  </si>
  <si>
    <t>PDR-14-3315</t>
  </si>
  <si>
    <t xml:space="preserve">R/W maps for SR 3 from MP 27.96 to MP 28.16 </t>
  </si>
  <si>
    <t>R/W maps for SR167 and West Valley Highway (if you have them) for the NE Quarter of Section 2, T20N, R4E.  These are on the north tip of Pierce County.</t>
  </si>
  <si>
    <t>PDR-14-3050</t>
  </si>
  <si>
    <t>R/W maps for SR510 North Loop Bypass in Yelm WA.   Our project is near the intersection with Cullens Road.  SW 1/4 Sec 13, T17N, R1E WM.</t>
  </si>
  <si>
    <t>R/W maps with monument locations for Section 35, T. 29N., R.30E. and Sections 2 &amp; 11, T. 28N., R.30E.</t>
  </si>
  <si>
    <t>Old Washington Highway 9 which run outside of the existing WSDOT r/w for Highway 20.  Can you tell me whether those old highway sections were certified to the County and, if so, can you provide me with the certification documents, including maps.</t>
  </si>
  <si>
    <t>R/W Maps.</t>
  </si>
  <si>
    <t xml:space="preserve">R/W maps.
The project is along Olympic Highway, from N. 8th Street to E. Ã¢â‚¬ËœCÃ¢â‚¬â„¢ Street.  I think it was called SR9 at some point in time.  It is in Section 18, T20N, R3W. 
</t>
  </si>
  <si>
    <t xml:space="preserve">Road plans, notes and/or R/W mon. </t>
  </si>
  <si>
    <t>R/W Monumentation.</t>
  </si>
  <si>
    <t xml:space="preserve">R/W or L/A plans for SR509 @ MP 1.66 (Milwaukee Way). </t>
  </si>
  <si>
    <t>Taylor Law Group, P. S.</t>
  </si>
  <si>
    <t>Thomas J. Taylor</t>
  </si>
  <si>
    <t xml:space="preserve">Copy of a Right of Way Plan, Aldrich Road Separation, file # 5/1538.
</t>
  </si>
  <si>
    <t>R/W Plan 5/1538.</t>
  </si>
  <si>
    <t>R/W plan for Pacific Ave (SR 7) in sec 4, Twp 19N Rge 3 E</t>
  </si>
  <si>
    <t>R/W plan for the intersection of SR702 &amp; SR7 in Peirce County</t>
  </si>
  <si>
    <t>Lonnie Carlson</t>
  </si>
  <si>
    <t>R/W plan information for SR7 (AKA Pacific Ave.) in Pierce County</t>
  </si>
  <si>
    <t>R/W plan on Hwy 101 just west of Port Angeles in particular where the Hwy crosses the N-S centerline of Section 12, T30N, R7W</t>
  </si>
  <si>
    <t>Wave Broadband proposes aerial strand/fiber attachment along Hwy 7 in Morton, WA. Please provide r/w plan for area between MP1.03 and MP1.45.</t>
  </si>
  <si>
    <t>R/W Plan Request - Wave Broadband #1065364: 5865 - Integra: Hampton - 302 SR 7 - Morton</t>
  </si>
  <si>
    <t>PDR-15-1692</t>
  </si>
  <si>
    <t xml:space="preserve">R/W plan sheets in Section 15 T19N R4E along SR 161 </t>
  </si>
  <si>
    <t xml:space="preserve">Right of way plan titled Ã¢â‚¬Å“212th Avenue Southeast to east corp. limitsÃ¢â‚¬ï¿½ </t>
  </si>
  <si>
    <t>R/W plan SR 90.</t>
  </si>
  <si>
    <t>Anna L. Dearman</t>
  </si>
  <si>
    <t>Electronic copies of the following right-of-way plans for SR 14, southwest region (list obtained from the current list dated 8/26/11):</t>
  </si>
  <si>
    <t>R/W Plans</t>
  </si>
  <si>
    <t>Franklin Bolden</t>
  </si>
  <si>
    <t xml:space="preserve">R/W Plans - US 2 - MP130.10 to MP 132.50
R/W Plans - SR 28 - MP 3.03B - MP 3.67B
R/W Plans - SR 28 - MP 13.25 to MP 22.03
R/W Plans - SR 28 - MP 22.03 to MP 27.87
</t>
  </si>
  <si>
    <t xml:space="preserve">R/W Plans - US 2 and SR 28 </t>
  </si>
  <si>
    <t>PDR-15-1863</t>
  </si>
  <si>
    <t xml:space="preserve">R/W plans &amp; Limited Access along SR 3 between Stations 874+00 and 959+49.99.
</t>
  </si>
  <si>
    <t xml:space="preserve">Right of way widths along Capitol Blvd. in Tumwater, in the area lying between the easterly extension of Ã¢â‚¬Å“CÃ¢â‚¬ï¿½ street and the north end of the Capitol Blvd. Bridge, in Section 26, Township 18 North, Range 2 West. </t>
  </si>
  <si>
    <t>R/W Plans Capitol Blvd.</t>
  </si>
  <si>
    <t>PDR-14-1848</t>
  </si>
  <si>
    <t>Right of Way plans for State Highway No. 1, Duwamish Cutoff, South 118th St. to Jct. S.S.H. No. 1-K, and South 118th St. to Jct. S.S.h. No. 1-K Plan Showing Access.</t>
  </si>
  <si>
    <t>R/W Plans Duwamish Cutoff</t>
  </si>
  <si>
    <t>PDR-15-1739</t>
  </si>
  <si>
    <t>R/W plans for SR 12, Dated Oct. 11, 1927 going through the SE 1/4, Sec. 23, T. 9 N., R. 23 E. (this is now Old Inland Empire Hwy. in Grandview)</t>
  </si>
  <si>
    <t>R/W plans for SR 12, Dated Oct. 11, 1927</t>
  </si>
  <si>
    <t>PDR-14-0611</t>
  </si>
  <si>
    <t>the R/W plans for SR 3 and SR 16 interchange in the vicinity of Bremerton and Port Orchard. I have a reference to a drawing entitled Ã¢â‚¬Å“SR 3 &amp; SR 16 F.E.A of P.W project Tidewater Creek to Union River Kitsap &amp; Mason CountiesÃ¢â‚¬ï¿½ approved Jan 20, 1931 but I would also be interested in any newer plans if there are any</t>
  </si>
  <si>
    <t>R/W plans for SR 3 and SR 16 interchange in the vicinity of Bremerton and Port Orchard</t>
  </si>
  <si>
    <t>PDR-14-2744</t>
  </si>
  <si>
    <t>Doug Thomas</t>
  </si>
  <si>
    <t>Attached is the only r/w map I have for SR 504 in this area. Do you have any additional maps that show more detail between MP 19.69-21.10 (i.e.  r/w widths, etc.)? We're proposing to install on overhead power line along this section of hwy.</t>
  </si>
  <si>
    <t>R/W Plans for SR 504</t>
  </si>
  <si>
    <t>PDR-14-2273</t>
  </si>
  <si>
    <t>LCPUD</t>
  </si>
  <si>
    <t>Robert Nowlen</t>
  </si>
  <si>
    <t xml:space="preserve">I am getting ready to tackle the franchise for SR-6 that we met and walked through near Hatchery Rd in Dryad.  I need a r/w map that I can mark up from MP 37.18 through MP 37.78.   </t>
  </si>
  <si>
    <t>R/W plans for SR 6</t>
  </si>
  <si>
    <t>PDR-15-2750</t>
  </si>
  <si>
    <t>Would you please send the right-of-way plan sheet(s) for the SR 90 Interchange  with SE High Point Way located in the SE Quarter of Section 25, Twp. 24 N., Rge 6 E., W.M., King County, WA</t>
  </si>
  <si>
    <t>R/W Plans for SR 90 Intersection With SE High Point Way</t>
  </si>
  <si>
    <t>Robert Fitzmaurice</t>
  </si>
  <si>
    <t>Right of Way Plans for SR 90, Section 23, T 19 N, R 16 E.</t>
  </si>
  <si>
    <t>R/W Plans for SR 90.</t>
  </si>
  <si>
    <t>PDR-14-1165</t>
  </si>
  <si>
    <t>r/w plans for SR3 in Shelton</t>
  </si>
  <si>
    <t>PDR-15-1794</t>
  </si>
  <si>
    <t xml:space="preserve">R/W plans for SR3 in Shelton.  IÃ¢â‚¬â„¢m looking for the portion within Section 19, T20N, R3W.
Also, I believe Olympic Highway (Alder Street) may have at one time been called SR9.  </t>
  </si>
  <si>
    <t>Central Regional Office - Department of Ecology</t>
  </si>
  <si>
    <t>Jennifer Lind</t>
  </si>
  <si>
    <t>R/W plans for Sunset Highway, just west of Cashmere</t>
  </si>
  <si>
    <t>National Due Diligence Services</t>
  </si>
  <si>
    <t>O.J. Triana</t>
  </si>
  <si>
    <t>Maps that are in the vicinity of Lyle Ave/Austin Dr, Lakehurst Dr, and Harlow Dr NW, where it becomes Chico Way NW?</t>
  </si>
  <si>
    <t>R/W Plans Kitsap Way</t>
  </si>
  <si>
    <t>PDR-15-1185</t>
  </si>
  <si>
    <t>R/W plans sheets encompassing MP 23.89 Ã¢â‚¬â€œ MP 23.94 on SR 104</t>
  </si>
  <si>
    <t>PDR-15-1479</t>
  </si>
  <si>
    <t>Any plans that are available including, Current Right of Way plans, Superseded Right of Way plans, Record of Surveys, Parcel Acquisition Plans, Sundry Site Plans (Detailed Survey) for SR-167  and Valley Ave E in the North Half of Section 24 / Township 20 North / Range 4 East W.M., located in Sumner, Washington. I am performing a survey along Valley Ave E  and I need to establish the latest WSDOT R/W lines.</t>
  </si>
  <si>
    <t>R/W Plans SR 167.</t>
  </si>
  <si>
    <t>PDR-14-2929</t>
  </si>
  <si>
    <t xml:space="preserve">Signal plans, channelization plans, intersection plans, and ROW plans for the project limits shown on the attached PDF.
Mile markers are SR285 couplet from MP 2.96 to SR285 MP 3.05.
</t>
  </si>
  <si>
    <t>R/W Plans SR 285.</t>
  </si>
  <si>
    <t>PDR-14-2796</t>
  </si>
  <si>
    <t>File No. 5/1622, Sheets 3-9 of 20 and 10-14 of 20.</t>
  </si>
  <si>
    <t>R/W Plans SR 5.</t>
  </si>
  <si>
    <t xml:space="preserve">I'm starting a project that is basically going to follow what CoastCom just did for LSN on SR 508 involving boring from the Telco Huts at 406 SR 508 East to cross at Robers Rd.
*R/W Plans for SR 508 
</t>
  </si>
  <si>
    <t>R/W Plans SR 508 Fiber Optic placement project</t>
  </si>
  <si>
    <t>PDR-14-3322</t>
  </si>
  <si>
    <t>Right of Way Plans for SR 525 in the vicinity of 11th Street in Mukilteo which is in the SW Ã‚Â¼ of Sec 4, Twp. 28N, R 4 E.</t>
  </si>
  <si>
    <t>R/W Plans SR 525.</t>
  </si>
  <si>
    <t>PDR-14-1225</t>
  </si>
  <si>
    <t xml:space="preserve">CorSource Technology Group </t>
  </si>
  <si>
    <t>David Taylor</t>
  </si>
  <si>
    <t>A project in Section 24 of T2N, R1E, WM in Clark County &amp; I need to request the R/W plans for this area .</t>
  </si>
  <si>
    <t>R/W Plans SR500</t>
  </si>
  <si>
    <t xml:space="preserve">Right of Way plans for Jahn Ave. NW (Otto Jahn Co. Rd.) in the SW Ã‚Â¼ of Sec. 28-T21N-R2E.  </t>
  </si>
  <si>
    <t>R/W Plans.</t>
  </si>
  <si>
    <t>Right of way plans for the Joyce to Shadow ROW plans from 1922.</t>
  </si>
  <si>
    <t xml:space="preserve">Right of way plans for either SR16 or Primary State Highway No. 14. I have a legal description that says an offset from Ã¢â‚¬Å“center line of Ã¢â‚¬Å“ALÃ¢â‚¬ï¿½ which is part of Primary State Highway No. 14, Bethel to Sinclair InletÃ¢â‚¬ï¿½. The area is about 1400Ã¢â‚¬â„¢ south of the underpass of Sidney Road along SR16. </t>
  </si>
  <si>
    <t>Tom Roorda</t>
  </si>
  <si>
    <t xml:space="preserve">Highway plans for the OLD Hwy. 112 South of the Townsite of Port Angeles, WA. The plans would have been from the 20's and start at the Center 1/4 of Section 11, T30N, R7W, WM. The primary area of interest is between the Center of Section 11 and the West 1/4 of 11.
</t>
  </si>
  <si>
    <t>BIA NWRO Land Titles and Records</t>
  </si>
  <si>
    <t>Scott Beauvais</t>
  </si>
  <si>
    <t>Electronic copies of the following Right of Way Plans:
SR 223 Jct. SR 22 to Indian Church Road Vic, Sheets 1-5 of 5, Approved 2/2/1979, and SR 22 Toppenish to Mabton, Sheets 1-9 of 9 Approved 7/7/1954.</t>
  </si>
  <si>
    <t>R/W plans.</t>
  </si>
  <si>
    <t>Hama Hama Company</t>
  </si>
  <si>
    <t>Adam James</t>
  </si>
  <si>
    <t xml:space="preserve">Expanding our overflow parking area. We're located at mile post 320 just south of the Southern Hamma Hamma River bridge. Our facilities are located on the East side of HWY 101. Our Physical address is 35846 N US HWY 101. We' looking to park cars on the grass just north of the facility, and were wondering if the DOT has any issues with this. We would not be parking on the DOT' maintained slow vehicle pull out/pavement. 
</t>
  </si>
  <si>
    <t>R/W question on SR 101</t>
  </si>
  <si>
    <t>PDR-14-0925</t>
  </si>
  <si>
    <t>Martin Roy</t>
  </si>
  <si>
    <t>Good afternoon it has been a while since my last R/W map request, I hope you are still the correct person to address. We need to acquire an easement off of SR12 in Section 12 Twn 12N, Rng 3E. Would you be able to proved the maps I need to survey this R/W.</t>
  </si>
  <si>
    <t>R/W Search</t>
  </si>
  <si>
    <t>PDR-14-2440</t>
  </si>
  <si>
    <t>Jim Brown</t>
  </si>
  <si>
    <t xml:space="preserve">R/W information on SR 104, north of SR 522 at the intersection of SR 104 (aka Ballinger Way) and NE 178th Street, in the SW 1/4, NE 1/4, Section 10, Township 26 North, Range 4 East. </t>
  </si>
  <si>
    <t>R/W SR 104</t>
  </si>
  <si>
    <t xml:space="preserve">Right of Way maps  for SR 105 (formerly 13-A), in section 31 and 32, T 15 N, R 11 W, Pacific County. Also, if you can find them, the plans for the abandoned R/W in those sections.
</t>
  </si>
  <si>
    <t>R/W SR 105.</t>
  </si>
  <si>
    <t>PDR-14-2641</t>
  </si>
  <si>
    <t>Henry Kapp</t>
  </si>
  <si>
    <t>Current Right of Way Plans for SR 14 in Sections 24 &amp; 25, T 3 N, R 10 E.</t>
  </si>
  <si>
    <t>R/W SR 14.</t>
  </si>
  <si>
    <t>PDR-15-1646</t>
  </si>
  <si>
    <t>Right of Way  info you have on the old SR 140 that the state turned over to Skamania County in 1994.  I am particularly interested in the area of T 1 N, R 5 E, Sec. 4, the SW Corner between sections 4-5, 8-9.</t>
  </si>
  <si>
    <t>R/W SR 140</t>
  </si>
  <si>
    <t>PDR-15-2047</t>
  </si>
  <si>
    <t>Grette Associates LLC</t>
  </si>
  <si>
    <t>Anne Hessburg</t>
  </si>
  <si>
    <t>Right of Way sheet 7 of plan title, Manson to Chelan, SR 150.</t>
  </si>
  <si>
    <t>R/W SR 150.</t>
  </si>
  <si>
    <t>PDR-14-3206</t>
  </si>
  <si>
    <t>Alexandria Washington</t>
  </si>
  <si>
    <t>Right of way plans for the portion of SR-161 that adjoins the property. The address of the property IÃ¢â‚¬â„¢m researching is 10234 194th St. E.</t>
  </si>
  <si>
    <t>R/W SR 161</t>
  </si>
  <si>
    <t>PDR-14-2158</t>
  </si>
  <si>
    <t>Right of Way plans for SR 17, plan title Jct. P.S.H. No. 18 to Ephrata Wye, NW 1/4 of section 25, Township 19 North, Range 28 East.</t>
  </si>
  <si>
    <t>R/W SR 17.</t>
  </si>
  <si>
    <t>PDR-14-3176</t>
  </si>
  <si>
    <t>Sam Richard</t>
  </si>
  <si>
    <t>Right of Way Plan for SR 2, Fobes Hill to Westwick Road, Sheets 7-9.</t>
  </si>
  <si>
    <t>R/W SR 2.</t>
  </si>
  <si>
    <t>PDR-13-2366</t>
  </si>
  <si>
    <t>Larry Steele &amp; Associates, Inc.</t>
  </si>
  <si>
    <t>Sheri Gerritsen</t>
  </si>
  <si>
    <t xml:space="preserve">Right of way plans for State Route 20 in Concrete, Washington in Section 10, Township 35 N., Range 8 E. </t>
  </si>
  <si>
    <t>R/W SR 20 in Concrete WA.</t>
  </si>
  <si>
    <t>PDR-14-2304</t>
  </si>
  <si>
    <t>Right of Way plans for SR 202 between Redmond and Fall City, near the intersection of SR202 and Sahalee Way NE.</t>
  </si>
  <si>
    <t>R/W SR 202</t>
  </si>
  <si>
    <t>PDR-15-1801</t>
  </si>
  <si>
    <t>Right-of-Way plans for SR-209 (Motteler Road) from its intersection with SR-2 in Leavenworth north to Eagle Creek Road (Forest Service Road 7520).</t>
  </si>
  <si>
    <t>R/W SR 209.</t>
  </si>
  <si>
    <t>PDR-14-0488</t>
  </si>
  <si>
    <t xml:space="preserve">Right of Way for SR 23 &amp; 21. T 23 N, R 36 E, S 14 and T 23 N, R 32 E, S 21.
</t>
  </si>
  <si>
    <t>R/W SR 21</t>
  </si>
  <si>
    <t>PDR-14-1302</t>
  </si>
  <si>
    <t>Cascade Natural Gas Co.</t>
  </si>
  <si>
    <t>Glenn Helton</t>
  </si>
  <si>
    <t>Right of Way for SR 240, Richland Wye Interchange to Columbia Center Blvd. Sheets 3 &amp; 4 of 4.</t>
  </si>
  <si>
    <t>R/W SR 240.</t>
  </si>
  <si>
    <t>PDR-14-3223</t>
  </si>
  <si>
    <t>Right of Way plans for SR 27 in Pullman, Section 32, Township 15 North, Range 45 East, W.M.</t>
  </si>
  <si>
    <t>R/W SR 27</t>
  </si>
  <si>
    <t>PDR-14-3195</t>
  </si>
  <si>
    <t>Right of Way for  SR-302 in the SWÃ‚Â¼ of the NWÃ‚Â¼ of Section 21, T 22 N, R 1 E, W.M</t>
  </si>
  <si>
    <t>R/W SR 302.</t>
  </si>
  <si>
    <t>PDR-14-2187</t>
  </si>
  <si>
    <t xml:space="preserve">Right of Way for State Highway 305 in Bainbridge Island, located in Section 26, Township 25 N, Range 2 East. </t>
  </si>
  <si>
    <t>R/W SR 305</t>
  </si>
  <si>
    <t>PDR-14-2107</t>
  </si>
  <si>
    <t>Right of Way maps concerning a portion of the I-405 in the King County, S 5, T 26, R 05 &amp; S 4 T 26, R 05.</t>
  </si>
  <si>
    <t>R/W SR 405</t>
  </si>
  <si>
    <t>PDR-15-2040</t>
  </si>
  <si>
    <t>Joe Plattner</t>
  </si>
  <si>
    <t>Current SR 405 right of way plans in the area of NE 40th St Vic to NE 124th St Interchange.</t>
  </si>
  <si>
    <t xml:space="preserve">former State Route 407 (Elochoman Valley Extension, Secondary Highway No. 8).  We have obtained the Deed with attached exhibits from Ashley Holmberg, but the attached Deed exhibits are very hard to read.  I was hoping you may be able to help us out with a better image of the old right of way maps? We are working in Sec. 26, T 10 N, R 5 W, but could use the proceeding stationing coming through Sec. 35 also.
</t>
  </si>
  <si>
    <t>R/W SR 407</t>
  </si>
  <si>
    <t>PDR-15-1254</t>
  </si>
  <si>
    <t>Right of Way plans for SR 410 intersection with SR 167 to Myers Rd. SR 167, Valley Ave and SR 410 to Puyallup River.</t>
  </si>
  <si>
    <t>R/W SR 410 &amp; 162</t>
  </si>
  <si>
    <t>PDR-14-2411</t>
  </si>
  <si>
    <t>Right of Way for SR 5 in T 31 N, R 5 E, Sections 7-20.</t>
  </si>
  <si>
    <t>R/W SR 5.</t>
  </si>
  <si>
    <t>PDR-15-1026</t>
  </si>
  <si>
    <t xml:space="preserve">Right of Way plans for SR 500, NW 1/4 of Section 15, T 2 N, R 3 E. </t>
  </si>
  <si>
    <t>R/W SR 500.</t>
  </si>
  <si>
    <t>PDR-15-0382</t>
  </si>
  <si>
    <t xml:space="preserve">Right of Way plans for Spirit Lake Hwy No. 504 in Section 6-10 N-2 E.   </t>
  </si>
  <si>
    <t>R/W SR 504.</t>
  </si>
  <si>
    <t>PDR-14-2377</t>
  </si>
  <si>
    <t xml:space="preserve">Right of way plans for SR 512 M.P. 9.33 to M.P. 11.75 96th St. Junction to Jct. SR-167dated May 13, 1962 (14 sheets), and Asbuilts.
</t>
  </si>
  <si>
    <t>R/W SR 512 &amp; Asbuilts</t>
  </si>
  <si>
    <t>PDR-14-2419</t>
  </si>
  <si>
    <t>Right of Way map Jct. SR 5 to Jct. SR 167; State highway 516; File 516/16.</t>
  </si>
  <si>
    <t>R/W SR 516.</t>
  </si>
  <si>
    <t>PDR-15-0551</t>
  </si>
  <si>
    <t>SR 525, Jct SR 99 Interchange to 132nd St. S.W., sheet 8.</t>
  </si>
  <si>
    <t>R/W SR 525.</t>
  </si>
  <si>
    <t>PDR-14-0997</t>
  </si>
  <si>
    <t>Right of Way plans for SR 542, MP 22.12 to 23.10, and SR 547 MP 0.00 to 0.84.</t>
  </si>
  <si>
    <t>R/W SR 542 &amp; 547.</t>
  </si>
  <si>
    <t>PDR-15-1764</t>
  </si>
  <si>
    <t xml:space="preserve">Right of Way for SR 9 That runs through NW Ã‚Â¼ of Section 12, T 27 N, R 5 E.  </t>
  </si>
  <si>
    <t>R/W SR 9.</t>
  </si>
  <si>
    <t>PDR-14-2899</t>
  </si>
  <si>
    <t>Right of Way highway plans for SR 97, and to include the access rights off requested highway.</t>
  </si>
  <si>
    <t>R/W SR 97.</t>
  </si>
  <si>
    <t>PDR-15-0933</t>
  </si>
  <si>
    <t>Plans in sec. 27, 22, 34, 35, Township 9 north, Range 30 East.  State highway no. 3.</t>
  </si>
  <si>
    <t>R/W State Hwy 3.</t>
  </si>
  <si>
    <t>PDR-15-1263</t>
  </si>
  <si>
    <t>Survey along Highway 101 in Section 34 and 35 in Township 12 North, Range 10 West, our client has asked us to mark the Right of Way.  I would like to receive any information you may have for the Highway alignment and possibly any deeds you may have associated with the Right of Way in Sections 34 and 35.</t>
  </si>
  <si>
    <t>R/W, Alignment &amp; Deeds.</t>
  </si>
  <si>
    <t>PDR-15-2979</t>
  </si>
  <si>
    <t>Right of Way Plans, As-Built Drawings, Utility Plans for SR 202
1) between Mile Posts 10.18 (Evans Creek Bridge) and 14.45 (Intersection of 264th) on SR 202
2) Occurring in: Township 25N Range 6E, NE 1/4 of of Section 17, NW, SW and SE 1/4's of Section 16, SW 1/4 of Section 15, NW &amp; NE 1/4's of Section 22, and NW &amp; SW 1/4's of Section 23.</t>
  </si>
  <si>
    <t>R/W, As-Builts &amp; Utility Plans for SR 202.</t>
  </si>
  <si>
    <t>PDR-14-2981</t>
  </si>
  <si>
    <t>The ownership of a portion of SR 141 in the NE1/4 of the NE1/4 of Section 2, T 4 N, R 10 E W.M.</t>
  </si>
  <si>
    <t>R/W, Easement, Fee Title SR 141.</t>
  </si>
  <si>
    <t>PDR-14-1220</t>
  </si>
  <si>
    <t>Bryant R. Moore</t>
  </si>
  <si>
    <t xml:space="preserve">Right of way descriptions, construction/as-built plans for the SR20 Spur (Ferry Terminal Road).  </t>
  </si>
  <si>
    <t>R/W, Plats, Construction plans.</t>
  </si>
  <si>
    <t>Right of way maps along State Route 520, in Section 24, Township 25 North, Range 4 East in King County, Washington. (01808.978)</t>
  </si>
  <si>
    <t>R/W, ROS &amp; Sundry Site for SR 520.</t>
  </si>
  <si>
    <t>Right of way plans for highway 22 and highway 97 in the Town of Toppenish WA.  Section 9, T10N, R20E.</t>
  </si>
  <si>
    <t>R/W.</t>
  </si>
  <si>
    <t>Right of way plans for highway 261 in Section 23 and 24, Township 12 North, Range 38 East, and Section 19 in Township 12 North, Range 39 East.</t>
  </si>
  <si>
    <t>Michael Mashburn</t>
  </si>
  <si>
    <t xml:space="preserve">Right of Way plans for "Line Survey of SR 24, 31.56 to BPA Crossing" for the old SR 24 (SSH 11-A).  Located in Section 8, Township 12 N, Range 24 East.   </t>
  </si>
  <si>
    <t>R?W for SR 24.</t>
  </si>
  <si>
    <t>PDR-14-0464</t>
  </si>
  <si>
    <t>Bank and Credit Card Numbers; Taxpayer Identification Numbers</t>
  </si>
  <si>
    <t>Cody Bishop</t>
  </si>
  <si>
    <t xml:space="preserve">SR520, Floating Bridge and Landings Project:
I would like to request copies the following attachments to the Change Order No. 142 Ã¢â‚¬â€œ REA Settlement Memorandum dated March 24, 2014:
Ã¢â‚¬Â¢ Final Negotiations Summary
Ã¢â‚¬Â¢ Stanton Constructability Services Analysis (January 31st, February 3rd and 16th)
Ã¢â‚¬Â¢ EngineerÃ¢â‚¬â„¢s Estimate
Ã¢â‚¬Â¢ Time Impact Analysis and Linear Schedules
Ã¢â‚¬Â¢ KGMÃ¢â‚¬â„¢s Cost Proposal and Back-up
Ã¢â‚¬Â¢ KGM PCOs and Back-up
</t>
  </si>
  <si>
    <t>SR 520 Floating Bridge and Landings Project: Attachments to Change order 142</t>
  </si>
  <si>
    <t>PDR-14-2554</t>
  </si>
  <si>
    <t>Jon John</t>
  </si>
  <si>
    <t>request for all emails</t>
  </si>
  <si>
    <t>Rail &amp; Freight Emails &amp; Metadata</t>
  </si>
  <si>
    <t>Rich Old reached out to me that he had received the new easement form for rail crossing. I wanted to see if I could get a copy from you of what was sent to him.</t>
  </si>
  <si>
    <t>Rail Easement form</t>
  </si>
  <si>
    <t xml:space="preserve">BNSF Rail Road right of way plans in Sections 14 and 23, in Township 9 North, Range 2 West, W.M., Cowlitz County, Washington. </t>
  </si>
  <si>
    <t>Rail Road Plans.</t>
  </si>
  <si>
    <t xml:space="preserve">All the Ã¢â‚¬Å“Accident of Unacceptable Hazardous ConditionsÃ¢â‚¬ï¿½ notices for 2013, 2014 and 2015 to date, as submitted to WSDOT by King County Metro Transit, which operates surface rail transit in Seattle.  This request specifically is meant to encompass the Seattle DOTÃ¢â‚¬â„¢s South Lake Union streetcar, the SDOTÃ¢â‚¬â„¢s new First Hill streetcar now undergoing tests, and Sound TransitÃ¢â‚¬â„¢s Central Link light rail (Seattle to SeaTac). 
The WSDOT basic spreadsheet that logs these accident and hazard reports. </t>
  </si>
  <si>
    <t>rail transit collision and hazard notices</t>
  </si>
  <si>
    <t>PDR-15-3298</t>
  </si>
  <si>
    <t xml:space="preserve">1. All documents demonstrating that any aspect of the railroad crossing at Ruston Way and Mccarver Street in Tacoma, Washington was paid with Federal-aid highway funds.
2. All documents demonstrating that any aspect of the railroad crossing at Ruston Way and Mccarver  Street in Tacoma, Washington was paid with federal funds other than Federal-aid highway funds.
3. All documents pertaining to notices, complaints, concerns, inspections, reviews, plans and/or considerations pertaining to the configuration of the pedestrian railroad crossing and/or 
pedestrian safety at Ruston Way and Mccarver Street in Tacoma.
</t>
  </si>
  <si>
    <t>Railroad crossing at Ruston Way and Mccarver Street in Tacoma</t>
  </si>
  <si>
    <t xml:space="preserve">Requesting Railroad Right-of-way plans for the NE 1/4 of the NW 1/4 Section 12, Township 19 North, Range 2, W.M.
as they pertain to the "Acquisition area for the Point Defiance bypass main track". In the vicinity of 
Highway Engineer's Station 5+32.93 on the "Sound Transit Commuter Rail Line R/W Centerline" to the vicinity of
Highway Engineer's Station 10+15.68.
For the purpose of determining the property boundary for Pierce County Parcel #0219122153.
</t>
  </si>
  <si>
    <t xml:space="preserve">Railroad Right of Way </t>
  </si>
  <si>
    <t>The Hourly and Vehicle Report requested.</t>
  </si>
  <si>
    <t>Ramp counts Yakima county</t>
  </si>
  <si>
    <t>Myca Bruno</t>
  </si>
  <si>
    <t xml:space="preserve">Located 15 volume Short Duration Traffic Studies (one week) that cover the area within your request.  Our office does not have Classification studies for these ramps.  The Annual Average Daily Traffic (AADTs) found in the Short Duration Traffic Studies are estimates generated at time of count processing, and may be somewhat different from the AADTs eventually published at yearend processing.
We do not maintain specific growth rates for these ramps, but I have attached an Annual Average Daily Total (AADT) History Report to show general trends over recent years.  Each  AADT in the report reflects both directions of travel combined.  However, there is some degree of error in the estimation of the AADTs from base data, so take the figures provided with a grain of salt. 
If you need additional information or have questions regarding the Short Duration Traffic Studies being sent to you, the document at the following link explains how to decipher these reports.
http://www.wsdot.wa.gov/mapsdata/travel/pdf/Guide_for_Interpreting_Short_Duration_Traffic_Count_Reports.pdf
You may also find the following link useful, it provide point-specific Annual Average Daily Traffic (AADT) volumes derived from WSDOTs count program in a map format.
http://www.wsdot.wa.gov/mapsdata/tools/trafficplanningtrends.htm   It is important to remember that  the update of the map generally occurs a couple of months after the Annual Traffic Report is published each year. So between March and May the map will not contain the most current data.
</t>
  </si>
  <si>
    <t>Ramp Data</t>
  </si>
  <si>
    <t>PDR-14-3247</t>
  </si>
  <si>
    <t>Diana Lundin</t>
  </si>
  <si>
    <t>Traffic control data for the use of meters to control the non-HOV on-ramp from 148th Ave. SE to Westbound I90 on August 2, 2017. Specifically, at what time(s) during that day were the meters in use/turned on?</t>
  </si>
  <si>
    <t>Ramp Meter Data I-90</t>
  </si>
  <si>
    <t>Kenneth Peterson</t>
  </si>
  <si>
    <t xml:space="preserve">Could you please verify with me whether the metered lite on onramp at 15th street nw Auburn wash. northbound onto sr 167 was on between 2:00pm and 2:30pm 0n that date of 12/22/15. </t>
  </si>
  <si>
    <t>ramp meter SR 167 at 15th street NW in Auburn Wash</t>
  </si>
  <si>
    <t>Kenneth W. Fornabai</t>
  </si>
  <si>
    <t>Copy of any records indicating when traffic ramp signal on 15th St. NW to Northbound SR-167 from Auburn Way N., was  active for traffic control on November 8, 2014.</t>
  </si>
  <si>
    <t>Ramp signal on 15th St. NW to Northbound SR-167 from Auburn Way N.</t>
  </si>
  <si>
    <t>PDR-15-0929</t>
  </si>
  <si>
    <t>Ingramm Zelasko, &amp; Goodwin LLP</t>
  </si>
  <si>
    <t>David  L. Mistachkin</t>
  </si>
  <si>
    <t xml:space="preserve"> Any information and/or written documents concerning the measurement of speed of drivers traveling State Route 12 near milepost  25 (Malone, Grays Harbor County, Washington).  This request for documents includes, but it is not limited to, any studies or surveys conducted regarding the average rate of speed in which drivers travel on State Route 12 nearest milepost 25 (Malone, Grays Harbor County, Washington). </t>
  </si>
  <si>
    <t>Rate of speed on SR 12, MP 25</t>
  </si>
  <si>
    <t>PDR-14-0229</t>
  </si>
  <si>
    <t xml:space="preserve">1) Monitoring reports from Cornforth Consultants on the )Rattlesnake Ridge landslide, from Dec. 28 to the present
2) All documents and reports from Cornforth Consultants related to modeling of the Rattlesnake Ridge landslide and its probably runout path and time frame.
</t>
  </si>
  <si>
    <t>Rattlesnake Ridge Landslide</t>
  </si>
  <si>
    <t xml:space="preserve">I request the following documents:
1. All email correspondence related to the potential landslide on Rattlesnake Ridge, from Sept. 1, 2017 to the present.
2. All WSDOT analyses of the landslide area, contingency plans and plans for closing and rerouting roads in the area.
</t>
  </si>
  <si>
    <t xml:space="preserve">Rattlesnake Ridge landslide </t>
  </si>
  <si>
    <t>Aidian Holder</t>
  </si>
  <si>
    <t xml:space="preserve">I request copies of any and all geospatial data, specifically including but not limited to data created by the use of LIDAR, collected or obtained by your agency anytime since October 1, 2017 inclusive, which details Rattlesnake Ridge and surrounding areas -- near Interstate 82 just south of the City of Union Gap.  
In case of confusion, the area of interest for this request would be covered by a box stretching from north latitude 46.5664 to north latitude 46.4386 and from west longitude 120.5219 to west longitude 120.3001.
I can use the raw point cloud data, DTM or DSM files or any format commonly used for GIS data.  It's possible the data has already been transformed into hillshades and stored as .tiff files, and those should work fine.  Depending on format, I may also need copies of any metadata files detailing the projection used with the data -- which is standard when handling GIS data.  </t>
  </si>
  <si>
    <t>Rattlesnake Ridge LIDAR data</t>
  </si>
  <si>
    <t>Prairie Capital Advisors, Inc.</t>
  </si>
  <si>
    <t>Matthew Dingens</t>
  </si>
  <si>
    <t>IÃ¢â‚¬â„¢m doing some research into projected WSDOT spending and saw your presentation Ã¢â‚¬Å“WSDOT: Implementing Connecting WashingtonÃ¢â‚¬ï¿½ (attached). IÃ¢â‚¬â„¢m interested in the charts on slides 9 and 10 showing how the Connecting Washington program spending compares to spending programs previously in place. Is there a place where I can find the raw data used to create these graphs?</t>
  </si>
  <si>
    <t>Raw data used to create graphs on Implementing Cennecting Washington presentation</t>
  </si>
  <si>
    <t xml:space="preserve">EZ Rollin </t>
  </si>
  <si>
    <t xml:space="preserve">Please supply URL for plan drawing showing the bicycle paths,  Willapa Hills Trail (WA State Park) and South Bend-Raymond bicycle path at Highway 101/SR6 intersection
For planned Raymond Roundabout.
</t>
  </si>
  <si>
    <t>Raymond Roundabout Plan</t>
  </si>
  <si>
    <t>AKW Law</t>
  </si>
  <si>
    <t>Ada Wong</t>
  </si>
  <si>
    <t xml:space="preserve">All records within the last ten (10) years regarding, related to, and/or regarding the area around the 20100 block of 148th Ave SE in Kent, WA including but not limited to: investigation, complaints, findings, conclusions, surveys, proposals, bids, construction, injuries reported, plans, drawings, sketches, maintenance, defects, notes, letters, memoranda, architectural drawings, video, photographs, architectural prints, reconstruction, audio records, video recordings and correspondence, including all drafts of the aforementioned.    </t>
  </si>
  <si>
    <t>Rcds re: 20100 block of 148th Ave SE in Kent, WA</t>
  </si>
  <si>
    <t>1) Am looking for a print of the intersection of Rd 100 &amp; 182 that includes dimensions of Rd 100 from South side on ramp and off ramp to mid of overpass
2) copies of pictures taken at the completion of paving this intersection</t>
  </si>
  <si>
    <t>RD 100 &amp; I -182 intersection information</t>
  </si>
  <si>
    <t>EMSEAL Joint Systems, Ltd</t>
  </si>
  <si>
    <t>Dan O'Hayer</t>
  </si>
  <si>
    <t xml:space="preserve">For Project Viaduct SR-99 Tunnel:
Regarding the Seattle Tunnel Project (STP) team's review and acceptance of  the RWS Fire rated tunnel structural expansion joints "B" and "D".  
(1) Please provide (electronic copy preferred) a copy of the submittal package for the WR Grace/WillSeal fire-rated joint system indicated by contract document correspondence as being the only system acceptable for these joint locations.  
(2) Please include the test report on the "tested system" that met STP;s acceptance criteria.
</t>
  </si>
  <si>
    <t>Re: STP's expansion joints: Submittal package for WR Grace/WillSeal</t>
  </si>
  <si>
    <t>PDR-14-2592</t>
  </si>
  <si>
    <t>Keefe, Anchors &amp; Gordon</t>
  </si>
  <si>
    <t>Matthew Gaetz</t>
  </si>
  <si>
    <t>regarding React 350 Guardrail System:
1) THE "WORD SEARCH" REQUEST: This is a request for electronically stored information ("ESI") created, sent, received,
reviewed, seen, relied upon or otherwise in existence from January 1, 1995 throughthe present. If you do not maintain electronic
ESI shall be defined as any electronic medium upon which intelligence, data, orinformation can be recorded, sent, received, created, written or retrieved, and includes, without limitation, the original, native format and non-duplicate copies of all emails, calendars, logs, text messages, direct messages, PIN messages,
electronic chats, spreadsheets, books, pamphlets, letters, eriodicals, memoranda, meeting and conversation notes or minutes, invoices, bills, order forms, receipts, financial tatements, correspondence, accounting entries, diaries, telefacsimiles, reports and any writings, drawings, graphs, charts, photographs, sound recordings, or images maintained electronically which can be word-searched using reasonabledue-diligence.
You are requested to perform an ESI word search on all of your ESI data or data compilations stored in any medium from which ESI can be obtained, translated into a reasonably usable form or in the form in which the information is ordinarily maintained. This shall require you to search all of your ESI, including ESI stored on disks, hard drives, laptop computers, desktop computers, cloud servers, local servers, data processing cards, portable drives, phones, and/or personal digital accessories or devices which you use or access in any way.
If you are unable to search all of your ESI for any reason whatsoever, please detail that reason in response to this Request so that the I can know with certainty whether a full and complete response has been produced.
If you are aware of any terms used synonymously,  interchangeably, or as synonyms for the search terms identified in this request, you are hereby requested to identify those terms, search for ESI containing those terms, and produce the ESI
responsive to the aforementioned search or searches.
If, in answering this Request, you claim that the ESI requested is privileged or subject to protection, please expressly state the applicable privilege or protection and describe the nature of the ESI not produced.
DOCUMENTS TO PRODUCE
Please produce all ESI containing the following words and/or terms:
1. Trinity
2. Energy Absorption System
3. Energy Absorption Systems
4. Roadway Safety Service
5. React
6. React 350
7. React350
8. React-350
2) THE "CORRESPONDENCE" REQUEST:
Please produce any and all correspondence, sent or received within the last five years, between any employee, distributor, agent, attorney or vendor of Trinity Industries, Inc., and any official of the State of Washington not produced in response to any other request for records contained herein.
If, in answering this Request, you claim that the records requested are privileged or subject to protection, please expressly state the applicable privilege or protection and describe the nature of the records not produced.
3) OTHER DOCUMENTS:
Please produce any other documents, whether electronically maintained or not, which refer, regard or relate to Trinity Industries, Inc. and/or REACT 350 guard-rail systems which have not been produced pursuant to the other request contained herein.
If, in answering this Request, you claim that the records requested are privileged or subject to protection, please expressly state the applicable privilege or protection and describe the nature of the records not produced.</t>
  </si>
  <si>
    <t>React 350 Guardrail System manufactured by Trinity Industries</t>
  </si>
  <si>
    <t>PDR-14-2005</t>
  </si>
  <si>
    <t xml:space="preserve">Electronic copy of the Exhibit A identified in the attached GovernorÃ¢â‚¬â„¢s Deed AFN 2541145 as well as an electronic copy of the other map identified in said instrument bearing date of approval  3/19/1970 and revised 5/26/1972 if it provides additional information beyond the Exhibit A.  </t>
  </si>
  <si>
    <t>Real Est. Docs</t>
  </si>
  <si>
    <t xml:space="preserve">Deed for the right of way in Government Lot 6 of Section 4, T 27, R 22. </t>
  </si>
  <si>
    <t>Real Est. Documents.</t>
  </si>
  <si>
    <t xml:space="preserve">1. Copies of all WSDOT's policies, procedures, rules and regulations whether internal or external, which concern or relate to the outside employment or private contracting of WSDOT employees.
2. Copies of all e-mails between Mr. Harmon, other WSDOT personnel, other DOL personnel or attorneys, any other entity, or any combination of the foregoing, involving Mr. Harmon and his retention by DOL as an expert witness. 
3. Copies of employment contracts, agreements, notices or other arrangements involving WSDOT's employment of Mr. Harmon. 
4. Copies of all records indicating the hours worked by MR. Harmon for WSDOT for the last twelve (12) months. 
5. Copies of all hourly or time-based billings (and any other account of work performed) submitted by WSDOT to any entity involving work performed by Mr. Harmon. 
6. Copies of all documents indicating any the existence of any account and/or login credentials for Gail Harmon to the Northwest Multiple Listing Service (NWMLS) or any other multiple listing services.
7. Copies of all records, including logs of activity, for any multiple listing service accounts held by Harmon through the WSDOT or paid for by the WSDOT.
8. Copies of phone records for any WSDOT telephone line assigned or utilized by Mr. Harmon for the last three (3) months including without limitation records showing incoming and outgoing calls (including date, time and duration if possible). </t>
  </si>
  <si>
    <t>Timothy J. Carlson</t>
  </si>
  <si>
    <t>Real Estate</t>
  </si>
  <si>
    <t>PDR-14-1693</t>
  </si>
  <si>
    <t>Records reflecting any materials, memorandum, communications (either electronic or in written form), and/or payment information regarding or relating to any real estate transactions with Sheldon Properties. I request these records dating back to January 1, 2010</t>
  </si>
  <si>
    <t>PDR-14-2517</t>
  </si>
  <si>
    <t>Rhys Sterling</t>
  </si>
  <si>
    <t>Regarding the conveyance from the Washington State Department of Transportation to Maple Valley Industries, LLC, by Quit Claim Deed {RES 411) recorded in King County under Recording Number 20140428000227 and dated April 23, 2014, of that real property {sold as surplus or not otherwise required for highway purposes pursuant to the provisions of RCW 47.12.283) generally described as a Ptn of the NW 1/4, SW 1/4, Sec 20, T 22N, R 6E {King County Assessor's Tax Parcel Number: Ptn of 202206-9011-02) and IC# 1-17-05531, and situated in unincorporated King County along the transportation corridor described as SR 18, SR 516 Interchange to Cedar River Vicinity.
Pursuant to the WSDOT Right of Way Manual {Property Management, Chapter 11 ), when disposition by sale of only a portion of the real estate is proposed to be made, the "Region Property Management Specialist must confirm that WSDOT can separate the surplus area from the larger parcel without the county requiring a subdivision." WSDOT Right of Way Manual, M 26-01.13, Section 11-7.2{A), at p. 11-24 {October 2014).
I request a copy of any and all records {whether written or in digital/aural form or in any other form of record) regarding and/or relating to the request for and the confirmation obtained by or on behalf of the appropriate WSDOT Region Property Management Specialist from King County {the appropriate staff and/or department thereof) that WSDOT can separate the above referenced surplus area from the larger parcel without the county requiring a subdivision or any form of property division {by lot/boundary line adjustment, segregation, or othewise).
I further request a copy of any and all records {whether written or in digital/aural form or in any other form of record) regarding and/or relating to any and all discussions or official analysis or position statements undertaken or prepared by any WSDOT staff or attorney in the Washington State Office of the Attorney General as to the conveyance of the above referenced portion of the larger parcel owned by WSDOT/State of Washington. The scope of requested records includes and is not limited to any circumstances under which King County either {a) was not requested by WSDOT to confirm that the portion could be separated from the larger parcel without requiring a subdivision or other means of legal segregation, or (b) denied such confirmation or otherwise stated that the portion could not be separated by WSDOT from the larger parcel without some form of subdivision or segregation from the County.
I also request a copy of any appropriate WSDOT map or drawing that depicts {a) the larger parcel, {b) the separated portion that was conveyed to Maple Valley Industries, LLC, and {c) the portion retained by WSDOT.</t>
  </si>
  <si>
    <t>PDR-14-2734</t>
  </si>
  <si>
    <t>Denial Exemption(s) - 42.56.230(5): 42.56.230(4)</t>
  </si>
  <si>
    <t>Bank Account Number or Financial Account Number and Federal Tax Identification Number</t>
  </si>
  <si>
    <t xml:space="preserve">Any agreements entered into with, and/or any monies paid to, Leoncavallo Corp. d/b/a Bravo! Company by the Washington Department of Transportation related to the SR 520, Evergreen Point to SR 405 Vicinity Project concerning what has been referenced in at least one document as parcel no. 1-22850 and/or the premises located at the street address of 10733 Northrup Way, Bellevue, WA  98004 from January 1, 2008 to the present.  </t>
  </si>
  <si>
    <t>PDR-14-1127</t>
  </si>
  <si>
    <t>Ron  Nilson</t>
  </si>
  <si>
    <t xml:space="preserve">A copy of the maps highlighted on enclosure, the permit and any other info related. </t>
  </si>
  <si>
    <t xml:space="preserve">Real Estate </t>
  </si>
  <si>
    <t>PDR-14-1758</t>
  </si>
  <si>
    <t>Dan Lierman</t>
  </si>
  <si>
    <t xml:space="preserve">Records for Douglas County, WA, Sec. 11, T 23 N, R 20 E, W.M. 1995 easement excerpt follows: Highway EngineerÃ¢â‚¬â„¢s Station 343+00 on the SR 2 Survey Line of SR 2, End of Pavement to Orondo.
</t>
  </si>
  <si>
    <t>Real Estate &amp; R/W info SR 2.</t>
  </si>
  <si>
    <t>PDR-14-1222</t>
  </si>
  <si>
    <t>Nadine Baldridge</t>
  </si>
  <si>
    <t xml:space="preserve">Copy of real estate agreement between the Washington State Department of Transportation with Country Estates MHC, LLC.  Unsure of date--probably in 2005 or 2006.  
Country Estates is located in College Place, WA.  Owner is Craig Rongy  or Rongey.
</t>
  </si>
  <si>
    <t>Real estate agreement between the Washington State Department of Transportation with Country Estates MHC, LLC</t>
  </si>
  <si>
    <t>StateÃ¢â‚¬â„¢s R/W instrument from Ã¢â‚¬Å“ReynoldsÃ¢â‚¬ï¿½ as shown on R/W plan sheet 4 of 6 titled, SR 512 Pacific Ave. to Portland Ave. The parcel number is 3-99 on the R/W plan.</t>
  </si>
  <si>
    <t>Real Estate Deed Document.</t>
  </si>
  <si>
    <t>PDR-14-2785</t>
  </si>
  <si>
    <t>The Deed I have indicates a 70Ã¢â‚¬â„¢ and 60Ã¢â‚¬â„¢ right of way granted to the State in 1944, Bk 11, Pg. 80.  The plans show some more.  I am specifically looking at the Right of way Rt between Station 198+50 thru 213+00 on SR 4.  Do you happen to have another newer document for that additional right of way?  Might possibly be an Easement.</t>
  </si>
  <si>
    <t>Real Estate Deed for SR 4</t>
  </si>
  <si>
    <t>I am in need of the deeds for a portion of the SR 12 ROW along Nine Mile Hill near Touchet WA.  I have the ROW plans for this section but I have not been able to find any deed for when the state acquired the additional 155+ ft of ROW to the south of the existing ROW.  The section I am look as is MP 315 to 319.</t>
  </si>
  <si>
    <t>Real Estate Deed SR 12</t>
  </si>
  <si>
    <t xml:space="preserve">Interstate 5 in Woodland at the SR503 interchange (Exit 21), does the State have any copies for any easements granted to the diking district for the levee.  On the east side of I-5 the levee runs basically down the center of SR503from about the north end of the north bound off ramp then east.
</t>
  </si>
  <si>
    <t>Real Estate Deeds</t>
  </si>
  <si>
    <t>Deeds associated with the revision to Marysville to Stimsons Crossing - File # P-38, Sheets Dated January 7, 1921.</t>
  </si>
  <si>
    <t>I have a question on a WSDOT right of way plan I recently received. See the attached plan. The question is:  does WSDOT have any interest in the pink highlighted area I marked on the attachment? ItÃ¢â‚¬â„¢s a part of the Peshastin creek course change. The Chelan county assessorÃ¢â‚¬â„¢s office shows the area has unknown.</t>
  </si>
  <si>
    <t>Deeds associated with the following plans:
Primary State Highway No. 1 Duwamish Cutoff Access Roads Sec. 2 Seattle to Renton Boing Aircraft Plants.</t>
  </si>
  <si>
    <t xml:space="preserve">Real Estate Deeds </t>
  </si>
  <si>
    <t>PDR-15-2307</t>
  </si>
  <si>
    <t>Chehalis Valley Surveying, LLC</t>
  </si>
  <si>
    <t>Jill Mikel</t>
  </si>
  <si>
    <t xml:space="preserve">That portion of the Northwest Quarter of the Southwest Quarter of Section 13, Township 18 North, Range 5 West of the Willamette Meridian, lying Northerly of the Northerly margin of Primary State Highway No. 9, as said highway location is on sheet 13 of 36 sheets of official map thereof, recorded in Volume A of Highway rights-of-way maps on page 69, under Auditor's File No. 67188, records of Grays Harbor County, and Southerly of a line beginning at the Southeast corner of a tract of land conveyed to Otho C. Woods and Gertrude L. Woods, by deed dated March 10, 1951 and recorded in Volume 339 of General, paqe 452, records o said County, and running thence Westerly, along the South line of said Woods tract and along said South line extended Westerly, to said Northerly margin of Primary State Highway No. 9; 
EXCEPT that portion contained within said Primary State Highway No. 9, as conveyed by deed recorded December 20, 1960, under Auditor's File No. 72171, records of Grays Harbor County; 
AND EXCEPT that portion conveyed to the State of Washington by Deed recorded December 4, 1995 under Auditor's File No. 951205028 and by Deed recorded April 12, 2002 under Auditor's File No. 2002-04120070, records of Grays Harbor County; 
Situate in the County of Grays Harbor, State of Washington. 
TOGETHER WITH
Access easements over, under, across and upon property under the jurisdiction of the Department of Transportation, as more particularly described in Easement Deeds recorded December 4, 1995 and November 1, 1996 under Auditor's File Nos. 951205029 and 961104048, records of Grays Harbor County; Situate in the County of Grays Harbor, State of Washington. </t>
  </si>
  <si>
    <t>Real Estate Deeds &amp; Maps</t>
  </si>
  <si>
    <t>I am looking for Deeds along SR 150 in the Chelan area. I am looking in Section 4 of Township 27 North, Rang 22 East for both of the areas.</t>
  </si>
  <si>
    <t>Real Estate Deeds for SR 150</t>
  </si>
  <si>
    <t>1.) Please send me a .pdf format copy of the right of way deed for the parcel number 2-806 as shown on "SR 17 Jct. P.S.H. No. 18 to Ephrata Wye" Sheet 2 of 29.
2.) Please send me a .pdf format copy of the right of way deed for the parcel of land between stations LR 4+50 Ã‚Â± 95.5' and LR 5+13.41 Ã‚Â± 97.2' shown on "SR 17 Poineer Way to Stratford Road" Sheet 3 of 9.</t>
  </si>
  <si>
    <t>Real Estate Deeds for SR 17</t>
  </si>
  <si>
    <t>PDR-15-0707</t>
  </si>
  <si>
    <t xml:space="preserve">I am looking for the WSDOT Right of Way ownership, i.e. deeded right of way for SR20 in Section 24 Twn 35N Rg 40 E in the SE4SE4.  I do not find in our records that the Public Lands were relinquished the underlying the HWY.  Our file is SR0745 dated August 22 1952 which granted the ROW Easement.  If you have additional Deeds for the ROW it may solve my issue within our system.
</t>
  </si>
  <si>
    <t>Real Estate Deeds for SR 20</t>
  </si>
  <si>
    <t>IÃ¢â‚¬â„¢m looking for your acquisition document(s) for the National Park Highway (SR7) thru the SW Ã‚Â¼ of the SW Ã‚Â¼ and the SE Ã‚Â¼ of the SW Ã‚Â¼, all in Sec. 11, T. 15 N., R. 4 E., W.M. The old R/W map (1922) shows Weyerhauser Timber Co. owning both 40Ã¢â‚¬â„¢s. IÃ¢â‚¬â„¢m trying to update our records and am not sure if this was fee or easement. This is a portion of the old R/W that the State Quit Claimed to the City of Tacoma in 1944when the highway was relocated for Alder Lake.</t>
  </si>
  <si>
    <t>Real Estate Deeds for SR 7</t>
  </si>
  <si>
    <t>Do you have the deeds for the property in the SW corner of the intersection of SR12 and Clemons Road?</t>
  </si>
  <si>
    <t>Real Estate Deeds SR 12</t>
  </si>
  <si>
    <t>SR 281 in Section 32, T20N, R24E.  I need a copy of the latest deed(s) conveying right of way in this section and also any deed(s) vacating right of way for PSH No. 7 in this Section.</t>
  </si>
  <si>
    <t>Real Estate Deeds SR 281</t>
  </si>
  <si>
    <t xml:space="preserve">Boundary survey in the NW Ã‚Â¼ of Sec. 18, T 10 N, R 8 W along the northerly boundary of SR 4.  The deed I have in hand for the adjacent land owner just refers to Deeded Right of way from Crown Zellerbach to the State of Washington in 1964 and 1967. </t>
  </si>
  <si>
    <t>Real Estate Deeds SR 4</t>
  </si>
  <si>
    <t xml:space="preserve">Might I ask you for a copy of SR405 North Renton Interchange Approved  4-27-65 plan set?
Whom do I speak to about obtaining a deed?  The volume and page shown on King CountyÃ¢â‚¬â„¢s quarter section sheet are too large for them and since the parcel itÃ¢â‚¬â„¢s writing in is abutting 405, I thought they might be the StateÃ¢â‚¬â„¢s and not the countyÃ¢â‚¬â„¢s.
</t>
  </si>
  <si>
    <t xml:space="preserve">Real Estate deeds SR 405 </t>
  </si>
  <si>
    <t xml:space="preserve">Info for Section 12, Township 24 North, Range 1 East, W.M., there were two easements granted from USA to Washington State Department of Highways: November 3, 1943 Ã¢â‚¬â€œ road purposes &amp; April 20, 1944 Ã¢â‚¬â€œ public sidewalks.
</t>
  </si>
  <si>
    <t xml:space="preserve">Real Estate Deeds/Easments </t>
  </si>
  <si>
    <t>PDR-14-0222</t>
  </si>
  <si>
    <t xml:space="preserve">Deed of what the highway condemned for a specific piece of property? The State Highway 516 map has an I-6558 on the property, the title report for the property lists a recording number of 7107020411, and there is 497R/372 and a 6724277 on the King County Assessor's s map. The property address is 23814 43rd Ave S, King County Tax Parcel 002000025.
Thank you!
</t>
  </si>
  <si>
    <t>Real Estate Documents</t>
  </si>
  <si>
    <t>PDR-15-0835</t>
  </si>
  <si>
    <t>Michael Kearney</t>
  </si>
  <si>
    <t>Plat or an instrument conveying US 2 / SR 2 to WSDOT in GovÃ¢â‚¬â„¢t Lots 4 &amp; 5 of Section 11, Township 27N, Range 9E, W.M. The highway was established before DNR ownership when the BLM owned the land.</t>
  </si>
  <si>
    <t>Real Estate Documents for SR 2.</t>
  </si>
  <si>
    <t xml:space="preserve">Property on 24th St E in Sumner that shows no transfer or vacancy. The index number from the Ã¢â‚¬Å“North Sumner Interchange at 24th St EÃ¢â‚¬ï¿½ plans is 3-08016.
</t>
  </si>
  <si>
    <t>Real Estate Documents.</t>
  </si>
  <si>
    <t>PDR-15-0326</t>
  </si>
  <si>
    <t xml:space="preserve"> IÃ¢â‚¬â„¢m looking for the turnback to Spokane County of Hatch Road.    It appears to have at one time been known as Inland Empire Highway.  According to some mapping I have Primary State Highway No 3 Replaced it sometime between 1941 and 1957.  The stateÃ¢â‚¬â„¢s plan might be called Washington to Hatch Rd.  IÃ¢â‚¬â„¢m also interest in the increase in the right of way widthÃ¢â‚¬â„¢s in Hatch road from greater than 60 feet in width.  IÃ¢â‚¬â„¢ve seen the original grant of the road in the 1880Ã¢â‚¬â„¢s and it was just 60 feet wide then.  I could understand the state widening it in places to accommodate a freeway.</t>
  </si>
  <si>
    <t>Real Estate Info.</t>
  </si>
  <si>
    <t>Daniel E. Galbraith</t>
  </si>
  <si>
    <t>Acquisition documents along CR 448.</t>
  </si>
  <si>
    <t>Carin Parcel</t>
  </si>
  <si>
    <t xml:space="preserve">Documents that show history of title/deed and that may show any conditions, covenants or restrictions attached to the property
King County Parcel No. 330770-0050
HIGHPARK ADD POR PER REC #9709290427
</t>
  </si>
  <si>
    <t>Real Estate parcel</t>
  </si>
  <si>
    <t>PDR-15-1460</t>
  </si>
  <si>
    <t>Dollie M. Fambro</t>
  </si>
  <si>
    <t>Information or proof that I sold two Real Estate parcels to WSDOT.</t>
  </si>
  <si>
    <t>Real Estate Parcels</t>
  </si>
  <si>
    <t xml:space="preserve">Right of Way widths, the map you sent shows a 60' r/w at the East line of Section 35.  I found the r/w map for Nelson Creek Fill (7-12-1935) that shows the r/w width as 40' up to the West line of Section 35.  A survey monumenting the Nelson Creek fill r/w (vol.73, page 75) and the survey I am retracing (vol.7, page 27) show the r/w width as 40'.  I mapped a barbed wire fence and the limits of use (back of ditch) along the South side of Highway 101 just East of Howard Rd. (in westerly portion of Section 35), and the improvements fit the r/w calculated at 40' wide.  I need confirmation that the r/w is 40' wide in this area, and also where it transitions to 60' wide. 
</t>
  </si>
  <si>
    <t>Real Estate Plans &amp; Deeds SR 101</t>
  </si>
  <si>
    <t>PDR-15-3448</t>
  </si>
  <si>
    <t>Is it possible to get WSDOT parcel maps?  If so,  can you get me the one that covers the I-405 between SR167 and the Talbot exit (which is about 1-2 miles to the east)</t>
  </si>
  <si>
    <t>Real Estate Plans SR 405 &amp; SR 167</t>
  </si>
  <si>
    <t>Jeffrey M. Jobe</t>
  </si>
  <si>
    <t>Any additional drawings you may have that show WSDOT property lines along SR 9 at the North Fork Nooksack River.</t>
  </si>
  <si>
    <t>Real Estate Plans SR 9</t>
  </si>
  <si>
    <t>Michael Claxton</t>
  </si>
  <si>
    <t>Copies of the following: any and all applications, correspondence, emails, permits, determinations, or requests for extension involving the property adjacent to Interstate 5 between mile markers 30 and 36, in which Engley Diversified, Inc., Gotcha Covered Media, or Winters Anchor Point is a listed party between January 1, 2008 and the date of this request.</t>
  </si>
  <si>
    <t>Real estate Records, Cowlitz County, SW Region</t>
  </si>
  <si>
    <t>Joy Lee</t>
  </si>
  <si>
    <t>The store/post office located on the NE corner of Anderson and SR160 eventually was relocated to the NW corner of the same intersection.  IÃ¢â‚¬â„¢m wondering if the move was part of the plan or the responsibility of the owner/postmaster?  After the project was completed the store would have been right on the edge of the hillside.  Can you let me know what details are available in the records?  Any pictures of South Colby area at that time would also be much appreciated.</t>
  </si>
  <si>
    <t>Real Estate Relocation</t>
  </si>
  <si>
    <t>PDR-15-2350</t>
  </si>
  <si>
    <t>Pamela Tietz</t>
  </si>
  <si>
    <t>Please consider this my official Public Records Request for the above referenced relocation file for Patrina Spotted Blanket, tenant of 3218 E. Grace Street, Spokane, WA.  I need only the tenantÃ¢â‚¬â„¢s relocation file as the Spokane Housing Authority will need to be able to provide the Department of Housing and Urban Development (HUD) with verification that the relocation was carried out in accordance with the Uniform Relocation Act (URA).</t>
  </si>
  <si>
    <t>Real Estate Relocation File</t>
  </si>
  <si>
    <t>Andrew Duncan</t>
  </si>
  <si>
    <t>Residential right of way acquisition form letter from WSDOT Real Estate Services Division.</t>
  </si>
  <si>
    <t>Real Estate Services forms</t>
  </si>
  <si>
    <t>PDR-14-1692</t>
  </si>
  <si>
    <t>K. Germunson Surveying, Inc.</t>
  </si>
  <si>
    <t>Karl E. Germunson</t>
  </si>
  <si>
    <t xml:space="preserve">I am looking for some information that might have been sent up to wsdot by Cowlitz County Public works about Rudy Ross Road in the NE NE of Section 8, T 5 N, R 1 E, W.M., Cowlitz County, Washington. The County files do not have any information in them about how the road was created. The State got some RW from the Kellar's in the 1984 under AFN 850409008, Vol. 985 Pg. 177 during some work on SR503 dated Dec 13, 1983 Mp 50.90 to Mp 51.20, Ross Road Vicinity. 
Any information how the original Ross Road, now Rudy Ross Road was created would be helpful to me. Title documents, waivers, and location documents if you have anything in your files.
</t>
  </si>
  <si>
    <t>Real Estate Title Documents, Waivers, and Location Documents for Ross Road Vicinity.</t>
  </si>
  <si>
    <t>Robert Wright</t>
  </si>
  <si>
    <t xml:space="preserve">1. A copy of the February 19, 1953 Warranty Deed to the State of Washington that was recorded April 16, 1953 under Pierce County Auditor's Fee No. 1650470.
2. A copy of the original Interstate 5 right of way plans for the Berkeley Street Interchange that would have incorporated the property referenced in the document listed in Item 1. Please include channelization plans if available.
3. Copies of all documents related to the property described in a Boundary Survey recorded under Pierce County Auditor's Fee No. 8707220512 (see copy attached).
4. A copy of the current WSDOT plans for construction of the proposed new Berkeley Street Interchange on Interstate 5, including proposed local street plans for Berkeley Street and for 
Union Avenue (Formerly Railroad Avenue).
</t>
  </si>
  <si>
    <t>Real-estate rcds-Pierce County-Berkeley Street Interchange</t>
  </si>
  <si>
    <t xml:space="preserve">1. The Local Agency Participating Agreement for Realignment of Burnt Bridge Creek Trail, GCA 6006, between WSDOT and the City of Vancouver (the Ã¢â‚¬Å“CityÃ¢â‚¬ï¿½) and all communications regarding the Agreement.  Through this request, I am specifically requesting a copy of a final, executed Agreement.  
2. The Inspection Daily Report or Ã¢â‚¬Å“IDR,Ã¢â‚¬ï¿½ or similar daily inspection notes, maintained by WSDOT and/or its contractor concerning the SR500/ St. Johns Road overpass construction project, including the rerouting of the Burnt Bridge Creek Trail. This request only seeks logbook entries from October 30-November 8, 2012, or during the last week of the construction and trail detour, including the date the bike trail detour ended.  
</t>
  </si>
  <si>
    <t>Realignment of Burnt Bridge Creek Trail, GCA 6006 and  SR500/ St. Johns Road overpass construction project,</t>
  </si>
  <si>
    <t>I am requesting the most recent maps/designs/plans that will identify the proposed alignments/improvements throughout the routes of the following projects:
200202H: US 2/Cotlets Avenue - Intersection Improvements
443219A: SR 432/SR 433 - Intersection Improvements
300345D: SR 3/Belfair Area - Widening and Safety Improvements (Stage 2)
509705J: US 97/2nd Ave - Intersection Improvements
PLEASE NOTE: I am seeking any document that will identify the proposed alignments/improvements for these projects. Examples of what will suffice include (but are not limited to) PDE maps, aerial maps, schematics, concept plans, public hearing type maps, or any other type of document that might identify the proposed alignments.  I am not seeking all of the documents that I listed, just one of the most recent will be fine.</t>
  </si>
  <si>
    <t>Recent maps, designs, plans, that identify proposed alignments/improvements for multiple projects.</t>
  </si>
  <si>
    <t>Recent maps/designs/plans for : US 395/North Spokane Corridor from Francis Ave to I-90</t>
  </si>
  <si>
    <t>Sherry Leigh</t>
  </si>
  <si>
    <t xml:space="preserve">1) On behalf of CH2M HILL, we would like to request the public disclosure of the following documents submitted on March 11, 2014: Statement of Qualifications (SOQ) responses for the 2014 Statewide On-Call Rosters, including Packet A and Packet B of the SOQs submitted for Categories 1 (Transportation Design/PS&amp;E), 2 (Traffic Engineering) and 3 (Transportation Studies). Also please provide the SOQ Scoring Criteria definitions and Scoring memo (the documentation of the evaluation of the submitters - how WSDOT scored the submitters based on the criteria requirements) for all submitters' Statement of Qualifications.
2) We also request the documents submitted on June 25, 2014: Statement of Qualifications for On-Call Structural Engineering Services, along with the SOQ Scoring Criteria definitions and Scoring memo (the documentation of the evaluation of the submitters - how WSDOT scored the submitters based on the criteria requirements) for all submitters' Statement of Qualifications. 
3) ONLY if readily available we would also like the SOQs and proposals for the I-405 Bellevue Braids Design-Build project, 
I-405, I-5 to SR 169 Stage 1 Widening Design Build Project; SR 532 Corridor Improvements Design-Build; and the SR 167/8th Street East Vicinity to S 277th to Vicinity - Southbound HOT Lane Project. 
</t>
  </si>
  <si>
    <t>WSDOT On-Call SOQ's</t>
  </si>
  <si>
    <t>PDR-15-2419</t>
  </si>
  <si>
    <t>CBRE | Advisory &amp; Transaction Services</t>
  </si>
  <si>
    <t xml:space="preserve">Parker  Ksidakis </t>
  </si>
  <si>
    <t xml:space="preserve">The most recent traffic count close to the corner of Woodinville-Snohomish Road, and 212 St S. </t>
  </si>
  <si>
    <t xml:space="preserve">recent traffic count close to the corner of Woodinville-Snohomish Road, and 212 St S. </t>
  </si>
  <si>
    <t>Lori Kimberlin</t>
  </si>
  <si>
    <t xml:space="preserve">I have attached my Tort Claim form (Tort Claim Reference # 1197896) requesting reimbursement for damage I incurred on January18, 2017 when I drove into a deep pothole and blew out my right front tire. I am seeking reimbursement for the cost to replace my tire. 
The information I am requesting is the actual document/work order that was sent to WSDOT Operations road crew to repair the pot hole. I would like to know the exact time the pothole was repaired. 
My claim has been denied because no one else (prior to my call) reported the pothole/road hazard. Therefore, WSDOT did not have adequate time to repair the pothole before any damages might occur to the public. Since I reported it and incurred damage, as the first person to report it, I am being denied reimbursement. How can they repair something if they did not know about it until it was reported?! The pothole was huge, I hit it, I have damage, I reported the road hazard, I should be eligible for reimbursement for my loss from driving on a Washington State roadway.
If you require additional information, please feel free to contact me.
</t>
  </si>
  <si>
    <t>Record #1197896</t>
  </si>
  <si>
    <t>Record of Survey that goes with Ã¢â‚¬Å“Troxell RD. Vic. To Deception Pass State ParkÃ¢â‚¬ï¿½ right of way plan.  May 24th 2001, Island County Book 11 of Surveys, Page 290-300.</t>
  </si>
  <si>
    <t>Record of Survey Plans SR 20</t>
  </si>
  <si>
    <t>PDR-15-0721</t>
  </si>
  <si>
    <t xml:space="preserve">A copy of the Record of Survey that goes with the Ã¢â‚¬Å“SR 20 SIDNEY ST. BIC. TO SWANTOWN RD. VICÃ¢â‚¬ï¿½?  It is AFN 20009035 May 23, 2003.
</t>
  </si>
  <si>
    <t>Record of Survey SR 20</t>
  </si>
  <si>
    <t>PDR-14-1906</t>
  </si>
  <si>
    <t>Record of Survey plans for Interstate 5 in Section 10, Township 22N, Range 4 East.</t>
  </si>
  <si>
    <t>Record of Survey SR 5</t>
  </si>
  <si>
    <t>PDR-15-1789</t>
  </si>
  <si>
    <t>Hamilton Construction Co.</t>
  </si>
  <si>
    <t>RCW 42.56.270(2)</t>
  </si>
  <si>
    <t>Susan Schramm</t>
  </si>
  <si>
    <t>shortlisted companies SOQ that were submitted for contract #9018 US 101 Coffee Creek Remove Fish Barrier Project</t>
  </si>
  <si>
    <t xml:space="preserve">Contract 9018 SOQ's </t>
  </si>
  <si>
    <t>Ann-Marie Evans</t>
  </si>
  <si>
    <t>Please provide any recordings or still photos from September 2nd, 2014 from the hours of 4am-8am On I-5 MP 133.74/Pacific Ave Area.</t>
  </si>
  <si>
    <t>Recordings or Photos of I-5 MP 133.74</t>
  </si>
  <si>
    <t>PDR-14-2530</t>
  </si>
  <si>
    <t>The names of all full-time WSDOT employees (as of 6/30/2015) who were still full-time employees as of 7/1/2015 and did not receive the 3% salary increase granted by the legislature.</t>
  </si>
  <si>
    <t>Records</t>
  </si>
  <si>
    <t>PDR-15-2046</t>
  </si>
  <si>
    <t>Jennifer Harper of WSDOT all emails of the last two years for violating policy for selling or soliciting items through work emails for private gain</t>
  </si>
  <si>
    <t>PDR-15-2521</t>
  </si>
  <si>
    <t>Employee Medical Information</t>
  </si>
  <si>
    <t xml:space="preserve">All emails to and from Chris Christopher to Andrea Billingsley. All emails to and from Richard to Andrea. All emails between the three of them as well. All emails sent by Andrea to anyone and from anyone to Andrea. </t>
  </si>
  <si>
    <t>PDR-15-2526</t>
  </si>
  <si>
    <t>Processing records in TRAINS plus all supporting backup for all invoices paid for the HQ Construction Office and who processed all bills for the last two weeks/ all appointing authority letters and inter office memerandums sent out from chris christopher from the last two weeks where the letters or documents required the appointing authoritys approval and or signature/ a log from the last two weeks of who in the hq construction office assisted chris with these duties specifically if it was andrea billingsley or richard pishner all timesheets that were entered in TRAINS by richard pishner from the last two weeks/ a position description for richard pishners job when he was first hired/ a position description of the last person prior to andrea billingsleys job ------who held that position?</t>
  </si>
  <si>
    <t>PDR-15-2528</t>
  </si>
  <si>
    <t>Screen shots of Andreas Outlook calendar</t>
  </si>
  <si>
    <t>PDR-15-2561</t>
  </si>
  <si>
    <t>THE CRUMP LAW FIRM, PLLC</t>
  </si>
  <si>
    <t>Angela Hunt</t>
  </si>
  <si>
    <t>I am looking for entity/company/person who did the inspection and repair/replace of the guardrail damaged on 10/2/2013,
at SR 526 EB No. 4.20 in Snohomish, WA (see the attached Repair Cost Information for futher information.). I am
requesting the complete file for this particular guardrail. If the file is too voluminous, I specifically want information on:
1) all photographs (before, during, and after 10/2/2013);
2) all repair invoices to said guardrail;
3) all investigations to said guardrail;
4) all communications about said guardrail;
5) all payments and repayments made by anymore after being invoiced;
6) dates of all the repairs made on the particular guardrail;
7) what company/entity/people repaired the guardrail and what exactly was done; and
8) any communications, invoices, information, etc. referencing the motor vehicle accident that occurred on 10/2/2013 that
involved said guardrail.</t>
  </si>
  <si>
    <t>Records about guardrail damaged on 10/2/2013 at SR 526 EB No. 4.20 in Snohomish, WA</t>
  </si>
  <si>
    <t xml:space="preserve">3.	N Hamilton St. (586-594) (WSDOT-owned 290/3)
4.	N Division St. (501-673) (WSDOT-owned 002/644
</t>
  </si>
  <si>
    <t xml:space="preserve">Bridge drawings (as-built) for:
1.	Argonne Rd.
2.	E Trent Ave
3.	N Hamilton St. (586-594)
4.	N Division St. (501-673)
5.	W 7 Mile Rd.
</t>
  </si>
  <si>
    <t>Bridge Drawings (as-built)</t>
  </si>
  <si>
    <t>PDR-14-0101</t>
  </si>
  <si>
    <t>Ã¢â‚¬Â¢ Copies of all medical records and billings related to adjustment of Ms. Hill's maintenance and cure claim for injuries sustained on May 3, 2017;
Ã¢â‚¬Â¢ An itemization of all payments made for maintenance, cure, and unearned wages on account of the subject injury;
Ã¢â‚¬Â¢ All incident reports, accident reports, witness statements, or other documents that relate in any way to Ms. Hill's injury on May 3, 2017;
Ã¢â‚¬Â¢ Copies of any policies or other regulation or law that the agency claims gives it a right to subrogation for claims Ms. Hill may have against third-parties for this injury;
Ã¢â‚¬Â¢ An itemization of any subrogation claim made by the agency for Ms. Hill's injuries.</t>
  </si>
  <si>
    <t>Records about Susan Hill's injuries on May 3, 2017 on board the M/V Yakima</t>
  </si>
  <si>
    <t>any records and correspondence related to contingency planning in the event the tunnel boring machine Bertha is unable to complete digging a new SR99 tunnel.</t>
  </si>
  <si>
    <t xml:space="preserve">records and correspondence related to contingency planning </t>
  </si>
  <si>
    <t>PDR-15-2709</t>
  </si>
  <si>
    <t xml:space="preserve">copies of records at the WSDOT related to the Highway 99 tunnel boring machine:
1.     All Tunnel Quality Verifier reports from January 20, 2016 until present [March 23, 2016. ]
2.     All TBM Production Reports from January 20, 2016 until present [March 23, 2016. ]
</t>
  </si>
  <si>
    <t>records at the WSDOT related to TBM</t>
  </si>
  <si>
    <t xml:space="preserve">It is my understanding that the WSDOT Engineering Records department, in Olympia, maintains the archived boxes of SR4/6 public records, the subject of my PRA lawsuit.  It is also my understanding that this department tracks each box in a database as to the contents of each box, the dates that each box was received by the department, and the dates any of the boxes, or individual files from each box, are sent somewhere, and the dates the boxes/files were returned to the office.
During discovery for my lawsuit, in early 2013, I received a few dozen CDs worth of public records.  Bates numbers had been assigned to each page, individual pages were grouped into separate files, and specific files were collected on each CD.  Finally, the CDs themselves were named with what appears to be the Bar Code/Accession for the box, and the range of Bates numbers associated with the records/documents in the box.  For example, I have 5 CDs that appear to represent the contents of box number E910808790A3123.  Bates numbers 20012748 through 20013882 appear to represent all of the pages of information contained within this box.
The CDs, hence box numbers, I have are as follows:
1) Box_E910808790A3123_20012748-13882
2) Box_E910808790A3124_20010340-12194
3) Box_E891012980ER520_20006460-8619
4) Box_E870910640MM116_20012195-12747
5) Box_3480919_20012881-12891
6) BR-276 Box_BridgeCalc_20010100-10399
7) Box_9185_20008620-10099
8) Southwest Region Environmental box 
In accordance with the PRA (RCW 42.56), can you please:
1) Verify that these CDs represent the complete contents of the associated boxes?  If not, can you identify in some way the information, contained within the box, that is not related to the SR4/6 bridge?
2) Do I have the correct numbering scheme for these 7 boxes?  It appears that boxes 1 through 4 have a fairly standard number, while boxes 5, 6, and 7 do not.
3) Do you have a barcode/accession number for what you refer to as the Ã¢â‚¬ËœSouthwest Region Environmental boxÃ¢â‚¬â„¢ in your pleadings?
4) Do you have a complete content index for what is contained in each of these 8 boxes?  If so, can you please provide it?
5) Can you please provide the the tracking record as to when each box, or any file/folder contained within it, was sent out from the records department and when it was returned?  Can you please identify the individual who made the request?  If only individual files or folders were requested, can you please specifically identify which file/folder was requested.  It would be helpful if you could identify these files/folders by Bates numbers.
6) Finally, can you please provide the tracking record for Denys Tak for these, as well as any other, box/requests since 2008.
</t>
  </si>
  <si>
    <t>Records Boxes for Wolfe PDR and Naselle River Bridge</t>
  </si>
  <si>
    <t>PDR-15-1286</t>
  </si>
  <si>
    <t xml:space="preserve">1. All  records  identifying  or  appointing  records  custodians  for  the  DOT  and  information  to establish  what  records  they  are  custodian for  and  what qualifications  they  may  have  to  be  records  custodian.
2. All  correspondence  establishing  any  limitations  for  being  records  custodian and  the  dates.
3. All  records  for  the  Aerial  Traffic  Surveillance  Mark  Course  Certifications  
located  in  Grant,  Yakima,  Chelan,  Kittitas,  and  Benton  counties,  specifically,  
the  following:
a. Certification dates  and  records  for  the  past  five  years  for all  courses in Grant,  	Yakima,  Chelan,  Kittitas,  and  Benton  counties.
b. Certification  of  all  test  courses,  dates,  and  records  for  the  past  five years  for  all courses  in  Grant,  Yakima,  Chelan,  Kittitas,  and  Benton counties.
c. Records  for  all  certifications,  including  documentation  on  the person(s)  certifying and  their qualifications for  the  past  five  years.
d. Current DOT  Procedures  for  Certification  and  records  of  any  changes in  procedures  	over  the  past  five  years.
e. Current DOT  Procedures  for  use  of  NuÃ¢â‚¬ï¿½Metrics  Nitestar  model  NSÃ¢â‚¬ï¿½60 and  records of  any  changes  in  procedures  over  the  past  five  years.
4. Certification  records,  maintenance  and  repair  records,  for  the  Traffic Operations  vehicle(s)  used  in  Grant,  Yakima,  Chelan,  Kittitas,  and  Benton counties for  the  past  five  years.
5. Certification  records,  maintenance  and  repair  records,  for  the  Nu-Metrics  Nitestar  model  NSÃ¢â‚¬ï¿½60  DMI  used  in  Grant,  Yakima,  Chelan,  Kittitas,  and  Benton  counties,  as  well  as  a  copy  of  the  operations  and  training  manuals.
6. Names,  education,  special  training  and  qualifications  of  all  persons  who  operate  the  Traffic  Operations  Vehicle(s)  and  the  Nu-Metrics  Nitestar  model  NS-60  DMI. 
</t>
  </si>
  <si>
    <t>Records Custodian Information</t>
  </si>
  <si>
    <t>PDR-13-2344</t>
  </si>
  <si>
    <t>Ã¢â‚¬Å“FallÃ¢â‚¬ï¿½ means: An incident where a tree fell on a semi-truck driven by Walter Galleher (WSP 14019894) on 11/06/2014 at County 31, 14.90 miles E. of Arlington, WA on SR 530 @ MP 36.40.
1. All records pertaining to tree and/or tree hazard surveys within 2 years prior to the fall and within Ã‚Â¼ mile in either
direction of the fall location.
2. All documents pertaining to road construction within 2 years of the fall and within Ã‚Â¼ mile in either direction of the
fall location.
3. All records of road and/or roadside maintenance within 2 years of the fall for Ã‚Â¼ mile in either direction of the fall
location.
4. All records of tree and/or other vegetation assessment, control and/or removal within 2 years of the fall and within
Ã‚Â¼ mile in either direction of the fall location.
5. All records of road surveys within 5 years of the fall for Ã‚Â¼ mile in either direction of the fall location.
6. All records pertaining to staging and activity, occurring within 100 yards of the fall location, of personnel and/or
equipment, that pertained to assessment, rescue, cleanup, repair, reconstruction and/or mitigation related to the
March 2014 Oso landslide, prior to and/or including the date of the fall.
7. All documents pertaining to the fall, the incident caused by the fall, and the removal and disposal of the tree that
fell.
Please include all records in any form and all visual images and audio recordings.</t>
  </si>
  <si>
    <t>Records for an incident where a tree fell on a semi-truck on SR 530 @ MP 36.40</t>
  </si>
  <si>
    <t xml:space="preserve">The bridge inspection reports and recommendations for repair of the pedestrian walkway on the Deception Pass bridge spanning between Whidbey Island and Pass Island (southern span). Please provide copies of all bridge inspection reports and commendations for repair of the pedestrian walkway that have been generated since June 1, 2014. </t>
  </si>
  <si>
    <t>inspection reports and repairs the Deception Pass bridge</t>
  </si>
  <si>
    <t>PDR-15-1930</t>
  </si>
  <si>
    <t>HA</t>
  </si>
  <si>
    <t>All response letters, all released records &amp; copy of the initial request PDR 15-2598 from Aaron Burkhalter Real change</t>
  </si>
  <si>
    <t>Records for PDR 15-2598</t>
  </si>
  <si>
    <t>PDR-15-3202</t>
  </si>
  <si>
    <t>T-Mobile</t>
  </si>
  <si>
    <t>Gary Abrahams</t>
  </si>
  <si>
    <t xml:space="preserve">public records for WSDOT information/maps/utility information when the project is complete located at the Medina park &amp; Ride/SR 520 bridge. 
additional maps and info on undergound utilites at the SR 520 bridge deck over Medina, at the Medina Park and Ride </t>
  </si>
  <si>
    <t>Records for project when completed at Median Park and Ride/SR 520 Bridge</t>
  </si>
  <si>
    <t>PDR-15-3033</t>
  </si>
  <si>
    <t>Tierney &amp; Blakney</t>
  </si>
  <si>
    <t>Barbara Fairleigh</t>
  </si>
  <si>
    <t>Any and all records including maintenance records for Elochoman Valley Road formally State Route 407 in Wahkiakum County.</t>
  </si>
  <si>
    <t>records for SR 407</t>
  </si>
  <si>
    <t>PDR-15-3111</t>
  </si>
  <si>
    <t>copies of Documents in the possession and control of the State of Washington Department of Transportation ("WSDOT"). Specifically, please provide disclosure of the following Documents
relating to the SR 520 Eastside Transit and HOV Project (Medina to SR202) (the "Project"):
1) All Documents which relate to, pertain to, or reference in any way claims disputes, contract price adjustments, or settlements submitted on the Project and/or negotiations between WSDOT and Eastside Corridor Constructors with respect to claims, disputes, contract price adjustments, or settlements on the
Project;
2) All Documents which relate to, pertain to, or reference in any way invoices or support for payment applications; and
3) All Documents relating or pertaining in any way to the payment by WSDOT of progress pay estimates/applications to Eastside Corridor Constructors.</t>
  </si>
  <si>
    <t>Records for SR 520 Contract 7963; Eastside Transit and HOV Project</t>
  </si>
  <si>
    <t>PDR-15-0647</t>
  </si>
  <si>
    <t>Records highlighted in attached list of correspondence for the SR 520/West Approach Bridge North</t>
  </si>
  <si>
    <t>Records for SR 520 West Approach Bridge North</t>
  </si>
  <si>
    <t>Mark Krasko</t>
  </si>
  <si>
    <t>Statement of Proposals from the firm ultimately awarded the contract for the following project.
Contract 8400 - SR92 and i-90 Intersection Improvements and Regionwide Safety Project</t>
  </si>
  <si>
    <t>Contract 8400 - SR92 and i-90 Intersection Improvements and Regionwide Safety Project winning proposal.</t>
  </si>
  <si>
    <t>Jerri Miller</t>
  </si>
  <si>
    <t>records for the snowplow truck that was on hwy 395 and wandermere exit for the morning of Jan 20th 2015 at 8 am.</t>
  </si>
  <si>
    <t>PDR-15-0847</t>
  </si>
  <si>
    <t>All Good To Go records related to vehicle license AOF 4603.</t>
  </si>
  <si>
    <t>Records for vehicle license AOF 4603.</t>
  </si>
  <si>
    <t>PDR-14-1535</t>
  </si>
  <si>
    <t>Any and all documentation developed during meeting(s) between WSDOT and STP to review and discuss the attached DBE Action Plan &lt;STP DBE Action Plan 12-19-2013, provided in PDR 14-0154&gt;</t>
  </si>
  <si>
    <t>Records from meetings with STP regarding DBE Action plan.</t>
  </si>
  <si>
    <t>PDR-14-0440</t>
  </si>
  <si>
    <t xml:space="preserve">all records, correspondence, photographs and video provided to the task force reviewing the operations of Bertha.
The AP requests that the records be provided in electronic format, such as by email or on a DVD-R. </t>
  </si>
  <si>
    <t>Records given to Bertha operations task force</t>
  </si>
  <si>
    <t>PDR-14-0217</t>
  </si>
  <si>
    <t>records indicating the use of I/D (incentive disincentive) provisions in state projects.</t>
  </si>
  <si>
    <t>PDR-14-1137</t>
  </si>
  <si>
    <t>any records involving the SR 99 tunnel project (STP) and concerns regarding drug activity on that project.  I request any records that are responsive to the request created between December, 2014 to present</t>
  </si>
  <si>
    <t>records involving the SR 99 tunnel project (STP) and concerns regarding drug activity on that project</t>
  </si>
  <si>
    <t>PDR-15-0976</t>
  </si>
  <si>
    <t xml:space="preserve">All information and the copies of all presented study hand-outs , lecture material(s) and power-point presentation data material and all lecturer notes and core agenda, memos, and after-action reports and noted discussions and recordings related in whole and/or in part specific to the "WDOT Document Control Classes" presented to WSDOT-WSF Employees during the years of 2015-2016-2017.
Additionally, I am specifically interested in the working presentation taught by Two Women, one of which was pregnant for the presentation at the WSF Eagle Harbor Facility. Ashley Goldberg was the public disclosure supervisor instructor of this two women teaching course. Their class was on the 
WSDOT Document Control Class on Transparency within WSDOT. I hereby request copies of all class materials and all documents used and presented to the class that they were holding, including the afterÃ‚Â­ action reports, agency memos and evaluations, student/employee input, queries and discussions, both verbal formats and in written formats and audio recorded/videoed recorded formats.
These submittals are to be provided on either a disc or flash-thumb drive and that the media Shall be opened via basic computer programs such as ADOBE PDF and Microsoft programs [ie..Media-Player, Word, Excel] that do not include the need to access another website or the cloud or a linking e-mail program, or connection to another server program.
</t>
  </si>
  <si>
    <t>Records Management-2015 to 2017 presentations at WSF Eagle Harbor Facility</t>
  </si>
  <si>
    <t>Records of any and all road construction, maintenance, repairs, or improvement projects performed on SR 525 between mileposts 10 and 14, inclusive, between January 1, 2014 and January 1, 2016.</t>
  </si>
  <si>
    <t>Records of any and all road construction, maintenance, repairs, or improvement projects performed on SR 525</t>
  </si>
  <si>
    <t>Russell Betteridge</t>
  </si>
  <si>
    <t>Records of Claims for damages from I-405 affecting property located at 15450 Nelson Pl S, Tukwila, WA 98188, PID 2423049090, known as INDUSTRIAL CRATING &amp; PACKIN                Past owners stated that the State's construction and widening of I-405 adjacent to their property adversely affected their drainage system and that they sued, apparently collecting a settlement for repair/replacement of some portion their downstream drainage system. The City of Tukwila is seeking records that show the State adjudicated this fully and any documents that show the former drainage path and settlement drainage conditions and value calculations.
Current owners are complaining of drainage issues.</t>
  </si>
  <si>
    <t>Records of Claims for damages from I-405.</t>
  </si>
  <si>
    <t xml:space="preserve">The SR167 / 8th ST. E Vic. to S 277th ST. Vic. Southbound Hot Lane Project, we are requesting electronic CD's or copies of the documents listed on the attached page for Guy F. Atkinson Construction, LLC; Hamilton-Rodarte,  Joint Venture; and Kiewitt Infrastructure West Co.:
1) Electronic copies of all SOQ's &amp; Proposals.
2) Any supplement information that may have been submitted by proposer in the relation to their SOQ/Proposal. (Additional graphics, Illustrations, marketing material or videos)
3) A list of names, titles and firms for members of the evaluation panel or committee that participated in the SOQ/Proposal review process.
4) Other than the RFQ/RFP, a copy of any instructional material provided to the evaluation team members for the purpose of explaining to the evaluators, the rules and expectations for their evaluation efforts and analysis.
5) All evaluation and scoring notes generated by the evaluation panel or committee during their review of the proposals along with scoring results for each proposal section and sub-section.
6) If the project included an interview, a list of the namers, titles and firms for all members of the interview evaluation panel of committee.
7) Evaluation notes and scoring notes generated by the interview committee along with the scoring results for each major portion of the interview for each interviewing team.
8) Any presentation material or content provided by the interviewees retained by WSDOT and factoring in the interviewees score.
 </t>
  </si>
  <si>
    <t>SOQ and Propsal SR167 hot Lane Project</t>
  </si>
  <si>
    <t>PDR-15-1427</t>
  </si>
  <si>
    <t>Brier Dudley</t>
  </si>
  <si>
    <t>Records of payments to Transportation Choices Coalition, Cascade Bicycle Club, Commute Seattle/Urban Mobility Group and Feet First, including membership dues, grants and contracts for service between July 1, 2007 and July 25, 2017.</t>
  </si>
  <si>
    <t>Robert Straham</t>
  </si>
  <si>
    <t>1. Records of federal funding applications and award close-outs for the attached list of Puget Sound Regional Council 2013-2016 transportation projects.
2. Checks, warrants, wire transfers or other financial institution records of the federal funds that were returned to WSDOT for the attached list of projects</t>
  </si>
  <si>
    <t xml:space="preserve">Records of Puget Sound re: federal funds </t>
  </si>
  <si>
    <t>Mike Darrig</t>
  </si>
  <si>
    <t xml:space="preserve">Would you please send records of SR 501 closure at MP 10 and transfer of highway to the Fazio brothers in exchange for work done upgrading the boat launch and associated projects.
Also, please send copies of all agreements and project details going back 5 years, all future plans to close further sections of this highway, and all revised plans to turn sections over to Clark County.
</t>
  </si>
  <si>
    <t>Records of SR 501 closure at MP 10</t>
  </si>
  <si>
    <t>Telephone PIN Code</t>
  </si>
  <si>
    <t>Laurie Levy</t>
  </si>
  <si>
    <t>[RE: SR 520 Bridge Replacement &amp; HOV Project]
(1) all documents related to any aspect of this project that falls within a quarter-mile of my home at 2402 Delmar Dr. E., as well as 
(2) all documents relating to the possible destruction of our beloved Montlake Market.  
I have spent hours reviewing the emails you have sent (which have conveniently excluded the Montlake Market issue) and I am still unable to understand how close this project will come to my home, so I expect documents that clearly show affected STREETS in what used to be the Montlake neighborhood, which you are quickly destroying.  
(3) all documents pertaining to an environmental impact statement regarding the proposed destruction of Montlake Market and the adjoining gas station for use as a staging area.</t>
  </si>
  <si>
    <t>Records of SR 520 project near Montlake Market and 2402 Delmar Dr. E</t>
  </si>
  <si>
    <t>John Safarli</t>
  </si>
  <si>
    <t xml:space="preserve">1. Any e-mails from or to or cc: Dave Deede (General Operations        Supervisor at the Washington State Department of Transportation's NW Region Office) concerning or related to the off-ramp of I-5 South Exist #172 at NE 80th St. This includes any e-mails in Mr. Deede's "Sent" folder and Draft folder. This also includes any e-mails that Mr. Deede may have deleted but are still retained by the State.
2. Any e-mails from or to or cc: any other Washington State Department of Transportation employee concerning or related to the off-ramp of I-5 South Exit #172 at NE 80th St. This includes any e-mails from the employees' "Sent" folder And "Draft" folder.This also includes any e-mails that the employees may have deleted but but still retained by the State.
3. Any records (including, but not limited to e-mails, documents, memorandum, charts, spreadsheets, maps, etc.) concerning or related to any planned or actual improvements to the off-ramp of I-5 South Exit #172 at NE 80th St.
4. Any records (including, but not limited to e-mails, documents, memorandum, charts, spreadsheets, maps, etc.) concerning or related to Washington State Department of Transportation's monitoring of the accidents that have occurred at or near the off-ramp of I-5 South Exit #172 at NE 80th St.
5. Any traffic analysis/study, traffic planning analysis/study, traffic flow analysis/study, congestion analysis/study, safety analysis/study or any other analysis/study concerning or related to the off-ramp of I-5 South Exit #172 at NE 80th St.
6. Any work orders (whether filled or unfilled) concerning or related to any repairs, maintenance, or any other work at or near the off-ramp of I-5 South Exit #172 at NE 80TH St.
 </t>
  </si>
  <si>
    <t>Records on 1-5 South Exit #172 at NE 80th</t>
  </si>
  <si>
    <t>PDR-14-0631</t>
  </si>
  <si>
    <t>Copies of all documents concerning WSDOT review and approval of the demolition plan and demolition drawings for the 2013 overhang removal on the SR520 bridge over Lake Washington performed by Mowat Construction and/or Staton Demolition
Contractors.</t>
  </si>
  <si>
    <t>Records on 2013 overhand removal on SR 520.</t>
  </si>
  <si>
    <t>PDR-15-1806</t>
  </si>
  <si>
    <t>Mike Witte</t>
  </si>
  <si>
    <t xml:space="preserve">Request regarding a recently finished road construction site on Northbound Interstate 5 near (the) Mile post 83.5 in Lewis County.
1.  I need any records showing the area size of this construction site and the date when this project was completed. 
2.  Date the Washington State Patrol had requested the speed limit sign be increased to 70 Mph. 
3.  Any records of work order requests from Washington State Patrol and WSDOT pertaining to this construction area before or after November 15,2016 within this month period.
</t>
  </si>
  <si>
    <t>Records on Construction site</t>
  </si>
  <si>
    <t xml:space="preserve">Broadly, anything referring to him.  In terms of what I am most interested in, anything having to do with property located at 
1413 Shattuck Ave S, 
1411 Shattuck Ave S, 
1401 Shattuck Ave S, 
1402 Davis Ave S, 
1408 Davis Ave S, 
1320 Davis Ave S, 
1325 Davis Ave S, 
303 S 14th St, or 
301 S 14th St, 
all in Renton.
</t>
  </si>
  <si>
    <t>Records on Earl Ingram</t>
  </si>
  <si>
    <t>PDR-15-2311</t>
  </si>
  <si>
    <t>Carlos Covarrubias</t>
  </si>
  <si>
    <t>Regarding the intersection of St. Johns Road and NE Pettie.oat Lane in Vancouver, Washington.
1. Any documents which would help to determine the functionality of the pedestrian crosswalk light on December 27, 2012.
2. Any records which might detail any construction going on at this intersection on December 27, 2012.</t>
  </si>
  <si>
    <t>Records on intersection functionality</t>
  </si>
  <si>
    <t>PDR-13-2293</t>
  </si>
  <si>
    <t>Neil Fox Law</t>
  </si>
  <si>
    <t>Neil Fox</t>
  </si>
  <si>
    <t>Any information regarding all traffic accidents, traffic engineering studies, accident reconstruction reports, claims of damages or lawsuits related to Mile Post 250 on I-5, near Bellingham, from January 1, 1998, until the present date.</t>
  </si>
  <si>
    <t>Records on MP 250 on I-5</t>
  </si>
  <si>
    <t>Mou Man Chu</t>
  </si>
  <si>
    <t>ecords on the property address: 23441 WA-3, Belfair, WA 98528. The list of documentation that I am requesting are as below: 
1.          appraisal
2.	determination of value
3.	acquisition diary
4.	deed
5.	R/W plans
6.	PS&amp;E plans of the driveway on the property
7.	offer letter
8.	real property voucher</t>
  </si>
  <si>
    <t>records on property 23441 WA-3 Belfair</t>
  </si>
  <si>
    <t>1) Dept Briefing on possible protest in Seattle, WA on Nov 24, 2014 related to Fergson.
2) All internal Communication related to protesters on I-5 &amp; its ramps, &amp; shutting down I-5 in Seattle on Nov 24, 2014.
3) Who made decision to shut down Northbound I-5 on Nov 24, 2014 related to protesters.
4) Copies of all photographs of protest in Seattle WA on Nov 24, 2014 on I-5 &amp; its ramps.</t>
  </si>
  <si>
    <t>records on protester on I-5 NOV 24,2014</t>
  </si>
  <si>
    <t>PDR-15-0781</t>
  </si>
  <si>
    <t xml:space="preserve">Extending the request for additional 30 days until the requester responds to the Copy Cost letter sent to the new address. 
The Copy Cost Letter on December 2, 2015 was returned to sender since Mr. Tarver has been moved to:
Stafford Creek Correction Center
191 Constantine Way Center
Aberdeen WA 98520
</t>
  </si>
  <si>
    <t>Intial  request, all response letters, &amp; all released recvords of PDR 15-2038 from Mike Lindbalm Seattle Times.</t>
  </si>
  <si>
    <t>records PDR 15-2038</t>
  </si>
  <si>
    <t>PDR-15-3198</t>
  </si>
  <si>
    <t>Records pertaining to a bridge construction project on SR 31 near Sullivan Lake Road in lone, Pend Oreille County at or around June 15, 2012, including  positioning and timing involving the following:
West Company, Kurt Johnson, contractor; Duncan and Bush, sub- contractor; Roy Parrett superintendant.</t>
  </si>
  <si>
    <t>Records pertaining to a bridge construction project on SR 31</t>
  </si>
  <si>
    <t>PDR-15-1968</t>
  </si>
  <si>
    <t>Office of David W. Duce</t>
  </si>
  <si>
    <t>Denial letter sent concerning exempting driver's license number</t>
  </si>
  <si>
    <t>All collision investigation notes; photographs and video recordings (if there are any photographs or video recordings, please provide them in digital forn:iat by disc or email to LisaKeck@everettlaw.com; Diagrams and measurements; witness statements; any and all records pertaining to the field investigation and/or collision
reconstruction work performed; reports; pertaining to the July 19, 2016 single car rollover crash occuring on westbound 1-
90 at approximately 10:05pm in Kittitas County, at MP 90.75, approximately five miles east of Cle Elum</t>
  </si>
  <si>
    <t>Records pertaining to July 19, 2016 single car crash occuring on westbound I-90 at 10:05pm in Kittitas County at MP 90.75 close to Cle Elum</t>
  </si>
  <si>
    <t>Bill Hundley</t>
  </si>
  <si>
    <t>Records pertaining to the apparent transfer of ownership of the approx. 12A highlighted on the attached map from Hundley to DOT</t>
  </si>
  <si>
    <t>Records pertaining to the apparent transfer of ownership</t>
  </si>
  <si>
    <t>PDR-14-1573</t>
  </si>
  <si>
    <t>Electronic CD's or hard copies of the documents listed below provided to WSDOT by the three short-listed Submitters: 
- Guy F. Atkinson Construction, LLC
- Kiewit Infrastructure West Co.
- Parsons/Kuney Joint Venture
Ã¢â‚¬Â¢ Electronic copies of the SOQ's.
Ã¢â‚¬Â¢ Any supplemental information that may have been submitted by Submitters in relation to their SOQ (Additional graphics, illustrations, marketing material or videos).
Ã¢â‚¬Â¢ A list of names, titles and firms for members of the evaluation panel or committee that participated in the SOQ review process.
Ã¢â‚¬Â¢ Other than the RFQ, a copy of any instructional material provided to the evaluation team members for the purpose of explaining to the evaluators, the rules and expectations for their
evaluation efforts and analysis.
Ã¢â‚¬Â¢ All evaluation and scoring notes generated by the evaluation panel or committee during their review of the SOQ's along with scoring results for each SOQ section and sub-section.</t>
  </si>
  <si>
    <t>Records pertaining to the I-405 / SR167 Interchange Direct Connector DB Project.</t>
  </si>
  <si>
    <t>PDR-15-3508</t>
  </si>
  <si>
    <t>Joaquin V. Medina</t>
  </si>
  <si>
    <t>the same information that will be transmitted via PDR 14-0486</t>
  </si>
  <si>
    <t>Records provided in PDR 14-0486</t>
  </si>
  <si>
    <t>PDR-14-0791</t>
  </si>
  <si>
    <t>Deliberative process of active procurement that is currently underway</t>
  </si>
  <si>
    <t>Amy L. Rasor</t>
  </si>
  <si>
    <t>Responses made to Washington State DOT for ACQ-2013-1107-RFQQ - Radio Frequency Identification (RFID) Tolling Technology Procurement.</t>
  </si>
  <si>
    <t>Radio Frequency Identification</t>
  </si>
  <si>
    <t>PDR-14-0427</t>
  </si>
  <si>
    <t>Emerald City Legal Services</t>
  </si>
  <si>
    <t>Sean Kuhlmeyer</t>
  </si>
  <si>
    <t>Re: Westlake Avenue
Cheshiahud Lake Loop
Bike Crash 10/9/2015
The exact location of my clientÃ¢â‚¬â„¢s collision is 47.645668, -122.348690.
2855 Westlake Ave N.
any and all originals, copies, or drafts of, documents, contracts, invoices, work orders, inspection reports, repair orders, repair reports, injury records/reports, bids, credit orders, credit invoices, complaint records, diaries, drawings, sketches, reports, memorandums, meeting minutes, telephone logs, time sheets, letters, telegrams, telexes, faxes, cables, voice mails, emails, photographs, videotapes, pictures or films, computer programs for data, or other graphic, symbolic, recorded or written material of any nature whatsoever, regardless of whether that material is stored in hard-copy or electronically or digitally reproduced.
Records Requested: In addition to the general description of the records listed above, I am seeking records regarding what were the operative engineering standards that this sidewalk was to be built to meet, the contract of work between the state and the contractor, and any sub-contractors, including the indemnity agreement, the contract application, insurance documents, engineering documents related to the project, including the standards the contractor is required to meet, reports regarding this project, correspondence between agencies involved and the contractor, financing and funding of the project, and documents showing disbursements to the contractor. I am also interested to know if this was a state or federally funded project, and/or, if this is a federally funded project administered by the state.
My goal is to identify the parties responsible, and to focus on the engineering standards I suspect the contractor was required to meet while building this sidewalk, and to understand the implications of the financing arrangement on the project, and any commensurate engineering standards implicated by that financing.</t>
  </si>
  <si>
    <t>Records regarding accident at specific location at 2855 Westlake Ave N in Seattle</t>
  </si>
  <si>
    <t>PDR-15-3075</t>
  </si>
  <si>
    <t>Jennyfer Tan</t>
  </si>
  <si>
    <t xml:space="preserve">Requesting PDF/Digital Copy for the Winning Proposal for I-5/NB MLK Jr Way to NE Ravenna Br Ã¢â‚¬â€œ Pavement 9 Repair &amp; More Project 
Milepost: MP 157.44 to 170.28
Location: Seattle
Time Frame: Statement of Proposal Due April 13, 2017
</t>
  </si>
  <si>
    <t>I-5/NB MLK Jr Way to NE Ravenna Br Ã¢â‚¬â€œ Pavement 9 Repair &amp; More Project</t>
  </si>
  <si>
    <t xml:space="preserve">1a. All memos, including e-mails, received by Todd Trepanier, Matt Preedy or Dave Sowers since Dec. 6, 2013, from Seattle Tunnel Partners, regarding the stall of TBM Bertha between South Main Street and South Jackson Street, and efforts to resume the drilling.
1b. All memos sent from Todd Trepanier to Chris Dixon of Seattle Tunnel Partners since Dec. 6, 2013, regarding the stall of TBM Bertha on Dec. 6, 2013, and efforts to resume  the drilling.
1c. All memos, if any, from Todd Trepanier to DOT Secretary Lynn Peterson, since Dec. 6, 2013, regarding the stall of TBM Bertha on Dec. 6, 2013, and efforts to resume  the drilling.
2. Daily progress reports sent from STP to WSDOT, on the Highway 99 tunnel project, since July 30, 2013. 
I am requesting to receive these brief updates in the form a daily subscription. Past updates, prior to todayÃ¢â‚¬â„¢s date, may be bundled in a compact disc or zip file, or other common electronic cache.
The progress reports were described in instructions to proposers, and they are currently shared with public-relations contractors on the Highway 99 tunnel project. 
</t>
  </si>
  <si>
    <t>Records regarding Bertha Stall and progress reports</t>
  </si>
  <si>
    <t>PDR-14-0029</t>
  </si>
  <si>
    <t>Verisk Health</t>
  </si>
  <si>
    <t>Dependent Information</t>
  </si>
  <si>
    <t>Employment files of Morris Daniels including but not limited to hours of employment, payroll history, employment applications, medical forms, history and claims, insurance, profit sharing, retirement and other benefit programs, disciplinary actions and termination of employment information, and all material relating to employment.</t>
  </si>
  <si>
    <t>Personnel Employment Records</t>
  </si>
  <si>
    <t>PDR-14-0681</t>
  </si>
  <si>
    <t>Karla Harris</t>
  </si>
  <si>
    <t>copies of all correspondence, letter/emails/telephone calls, regarding complaints involving handicap parking at the Bainbridge Island ferry terminal since 2005.  Specifically, all complaints lodged and responses by WSF to those complaints.  I prefer a CD or paper as my email is incapable of receiving large documents</t>
  </si>
  <si>
    <t>Records regarding complaints</t>
  </si>
  <si>
    <t>PDR-14-1389</t>
  </si>
  <si>
    <t>1. Any and all records relating to discussions, meetings and/or contacts made between any and all Washington Department of Transportation personnel with Tim Ceis and/or his consulting firm (Ceis Bayne East Strategic), in Mr. CeisÃ¢â‚¬â„¢ or his firmÃ¢â‚¬â„¢s capacity as a representative of and/or consultant to Seattle Tunnel Partners and its contractual work on the SR 99 tunnel project. Such records should include, but not necessarily be limited to, any and all emails, text messages, schedules, visitor sign-in sheets, meeting minutes, notes, communiques, letters and/or memoranda.
2. Any and all records related to The Seattle TimesÃ¢â‚¬â„¢ requests for comment from Ron Judd related to his interactions with Tim Ceis, consultant for Seattle Tunnel Partners, in November 2015. Such records should include, but not necessarily be limited to, any and all emails, text messages, notes, memoranda and/or any other communique between Judd and/or any other WashDOT employee regarding a Seattle TimesÃ¢â‚¬â„¢ reporterÃ¢â‚¬â„¢s calls and emails seeking an interview with and/or comment from Judd about Ceis.</t>
  </si>
  <si>
    <t>Records regarding contacts with Tim Ceis and/or Ceis Bayne East Strategic</t>
  </si>
  <si>
    <t>PDR-15-3285</t>
  </si>
  <si>
    <t>Personal Email information</t>
  </si>
  <si>
    <t>Preston Hampton</t>
  </si>
  <si>
    <t>I request all available public records described In detail below (Including documents, emails and computer files) of the following current or former WSDOT employees: Sean Simmons and Elizabeth Geier
The following are the detailed search criteria related to this request:
1. All records created since January 1, 2011 related to any complaints about or Involving any of the
above listed employees.
2. All records of the above listed employees created since January 1, 2000 containing any one or more of the following terms:
"PTE" "IFPTE" " Local 17" "U7"
"Seattle chapter" " Preston" "Hampton" "Union-talk"
"chapter" "union" "Union talk'' "ifpte.org"
"pte.org" "Listserv" "Email list" "Behnaz"
"Nelson" "Joe" "McGee" "Guadalupe"
"Perez" "Adrienne" "Thompson" "Primm"
"Kate" "Lupe" "Charles" "Douglas"
"Patti" "Garrow" "Diana" "Kaminski"
"Nikola" "Kieval" "Natalie" Patti"
"regional" "executive" "committee" "REC" II
"workersatcityofseattle.org" "Anthony" "Davidson"
"Seattlell 7 Action Forum.erg" "Lois" "Watt" "Hossein"
"Barahiml" "Sean" "Simmons" " Ray"
"Ceasar" "Elizabeth" "Geier'' "Rachel"
"Whiteside" "kingcounty .gov" "wsdot.wa.gov" "list-serv"
"Peter" "Barton" "Dan" "O'Sullivan"
osullivanengr@comcast.net "Sevilla" "Allan" "Yamaguchi"
ptayb@comcast.net "Stefanie" " Brenda" "Sevilla-Miranda"
portlandoregon.gov "Sher'' "Yeuroukis" "Hegland"
Where these records are available electronically, I request copies In their native digital format via a download site or copied to a portable digital storage medium such as thumb drive, CD/DVD, or external hard drive which I am willing to provide. Where these records are only available in hard copy, I request the opportunity to view and selectively copy those documents I determine are relevant.</t>
  </si>
  <si>
    <t>Records regarding employees S. Simmons &amp; E. Geier</t>
  </si>
  <si>
    <t>PDR-14-2089</t>
  </si>
  <si>
    <t xml:space="preserve">This is an official public records request for the following information with a date range of January 1, 2007 to Present (if date not already specified):
- ALL Maintenance Records, Schedules, etc. for WSDOT cameras along Hwy 9 and Hwy 2 (between Lake Stevens and Everett), 
- ALL Operating or User Manuals for WSDOT cameras along Hwy 9 and Hwy 2 (between Lake Stevens and Everett)
- ALL Training Materials associated to WSDOT cameras; the use of, maintenance of, etc.
- An updated "user" list of all individuals with access to WSDOT cameras along Hwy 9 and Hwy 2 (between Lake Stevens and Everett) for any reason whatsoever (between October 20, 2015 - Present)
- ANY and ALL policies and procedures or SOP (Standard Operating Procedures) that relate in ANY way to WSDOT cameras along Hwy 9 and Hwy 2 (between Lake Stevens and Everett) for any reason whatsoever
- ANY and ALL records associated to when, why and how WSDOT live-feed cameras are recorded (i.e. when you say "absent some special circumstance")
- ANY and ALL documents (including, but not limited to emails, correspondence, text messages, the requests themselves, administrative files, correspondence and actual responses, etc.) related to public disclosure requests made for recorded video footage for WSDOT cameras along Hwy 2 and HWY 9 with a date range of October 1, 2014 - Present  
- ANY and ALL maps that indicate where cameras are located on Hwy 2 and Hwy 9 (between Lake Stevens and Everett).
- ANY and ALL emails with the search terms "live-feed", "recorded", "Kimberly Petty", "screen shot", "photos", "photographs", "screen print", "freeze frame" or "record" with the date range of January 1, 2015 to Present.
The above shall include ANY and ALL revisions for the time period specified.
</t>
  </si>
  <si>
    <t>Records regarding Hwy 9 and Hwy 2</t>
  </si>
  <si>
    <t>PDR-15-3300</t>
  </si>
  <si>
    <t>Casey Arbenz</t>
  </si>
  <si>
    <t>Any and all records regarding installation of the sidewalk on the east side of South Pearl Street under the Highway 16
overpass, including permits and construction drawings.
Any and all records regarding maintenance of the sidewalk on the east side South Pearl Street under the Highway 16
overpass for the past ten years.
Any and all records regarding installation and maintenance of the fence on the east side of South Pearl Street under the
Highway 16 overpass for the past ten years, including permits, plans and construction drawings.</t>
  </si>
  <si>
    <t>Records regarding installation and maintenance of the sidewalk and fence on the East side of South Pearl Street under the hwy 16 overpass</t>
  </si>
  <si>
    <t>Aurora Wilson</t>
  </si>
  <si>
    <t xml:space="preserve">(records regarding) the installation of the Cable Safety Rail System on the pontoons themselves.  As I understand it, the system is comprised of vertical pipes welded to base plates, which are then bolted (in some fashion) to rebar embedded in the pontoon.  However, I need more information about how the pipes/plates are connected to the rebar, as Steve outlined below. 
Ã¢â‚¬Â¢         How are the railing posts attached to the pontoons?
Ã¢â‚¬Â¢         If bolted, did crews drill holes in the pontoons or were there predrilled holes designated for the posts?
Ã¢â‚¬Â¢         If bolted, what type of bolts do they using?   
o   Did crews use anchor bolts or cinch bolts?   
She would like to limit the inquiry to WSDOT personnel.   </t>
  </si>
  <si>
    <t>Records regarding installation of Cable Safety Rail system on Pontoons.</t>
  </si>
  <si>
    <t>PDR-15-3235</t>
  </si>
  <si>
    <t>Suzanne Hearring</t>
  </si>
  <si>
    <t>REGARDING Local Agency project number 3084007-1, 112th St &amp; A St E. Signal, Pierce County Local Agency Project which contained a 19% DBE COA goal, this is a request for:
1) Copies of all responsive prime contractors formal bids for this project that bid on September 4, 2015
2) A list of all DBE and non-DBE subcontractors who were listed as a subcontractor for this project
3) Copies of all traffic control bids provided to Conway Construction
4) Copies of the SIGNED WSDOT Local Agency 422-031 Confirmation forms submitted by the responsive prime contractor before the bid date, after the bid date, and during the project, for all DBE subcontractors who worked on the project
5) Total dollars paid to each DBE subcontractor who worked on the project
6) Total dollars paid to ANY Contractor/Subcontractor for ANY Traffic Control related service provided on this project
7) Total dollar amount applied to DBE COA goal listed by contractor and subcontractor on this project
9) Total amount AND percentage of CONFIRMED DBE credit given to WSDOT in support of the 19% DBE requirement
10) Copies of ALL emails TO AND FROM Ho, John relating to this project
11) Copies of ALL emails TO AND FROM Huff, John relating to this project
12) Copies of ALL emails TO AND FROM Keys, Earl relating to this project
13) Copies of ALL emails TO AND FROM Schnebly, Sharon relating to this project
14) Copies of ALL emails TO AND FROM Davis, Khalia relating to this projec
15) Copies of ALL emails TO AND FROM ANY other WSDOT employee relating to this project after the Bid Date of September 4, 2015 with emphasis on dates between January 1, 2016 and the date of this request
16) Copies of all documentation received from the OWNING AGENCY during and as a result of the investigation of complaints filed by ADVANCED GOVERNMENT SERVICES, INC. between 11/01/2017 and 04/30/2018 regarding this project
16) Copies of all documentation received from CONWAY CONSTRUCTION during and as a result of the investigation of complaints filed between 11/01/2017 and 04/30/2018 regarding this project</t>
  </si>
  <si>
    <t>Records regarding Local Agency project number 3084007-1, 112th St &amp; A St E. Signal, Pierce County Local Agency Project</t>
  </si>
  <si>
    <t xml:space="preserve">I am requesting all the information related to any project, timelines, pictures of the sites, description of work, etc... regarding the projects done by the Guy F. Atkinson Construction company, in the area located at or around the Mercer Street on-ramp entrance to I-5 Northbound and 1-5 Northbound freeway, on October 3rd, 2017. specifically the on ramp leading onto I-5 Northbound and the area directly connected. </t>
  </si>
  <si>
    <t>Records regarding Mercer Street on ramp entrance to I-5 Northbound and Freeway on October 3rd.</t>
  </si>
  <si>
    <t>Paublo Escobar</t>
  </si>
  <si>
    <t>all records regarding the rate at wich the narrow bridge toll is based specifically how it is based and effects part time minimum wage  citizens.</t>
  </si>
  <si>
    <t>Records regarding Rate at which Narrows Bridge is based.</t>
  </si>
  <si>
    <t>PDR-15-2654</t>
  </si>
  <si>
    <t>The Monro Law Firm, P.S., Inc.</t>
  </si>
  <si>
    <t>Stephen K. Monro</t>
  </si>
  <si>
    <t>I request a copy of any records, reports, investigation notes and/ or reports, internal memos, incident measurements, witness statements, photographs, prints, drawings or maps regarding any roadwork, maintenance, fire control/response or any other Department that responded to and/ or was conducting work. This request shall include any and all material known to you regarding the matter noted above.</t>
  </si>
  <si>
    <t>records regarding roadwork, maintenance, fire control/response on I-90 Kittitas County Milepost 123.05-126.</t>
  </si>
  <si>
    <t xml:space="preserve">o WSDOT referenced updated SEPA analysis (Page 8 of letter to Ben Perkowski, June 30 2016) due to be complete in October 2016
o Existing testing data in possession of WSDOT, prepared by WSDOT or the Corps of Engineers, Department of Ecology, WSDOT contractors or private parties for sediment quality within 1000 feet of the 520 right of way in Union Bay or Portage Bay.
</t>
  </si>
  <si>
    <t>Records regarding SR 520 Shoreline revision</t>
  </si>
  <si>
    <t>Jodi M. Weaver</t>
  </si>
  <si>
    <t>Regarding the WSDOT job 9040 Ã¢â‚¬â€œ N Fork Issaquah Creek Fish Passage project, please provide the following:  (1) is the project completed; (2) if completed, has the project been accepted; (3) if accepted, what is the date of acceptance; (4) if not accepted, please provide copies (via email) of the payment, performance and retainage bonds submitted by Scarsella Bros., Inc. for the project; (5) copies of certified payroll reports submitted by DBE Electric, Inc. (subcontractor) on the project; (6) a copy of the contract between the WSDOT and Scarsella Bros., Inc. for this project.</t>
  </si>
  <si>
    <t>Records regarding WSDOT ob 9040 - N Fork Issaquah Creek Passage project</t>
  </si>
  <si>
    <t>Law Office of Aaron M. Smith</t>
  </si>
  <si>
    <t>Aaron M. Smith</t>
  </si>
  <si>
    <t>any and all records related to the meeting described pursuant to WashingtonÃ¢â‚¬â„¢s Public Records Act, RCW 42.56, including any and all records as defined by the act.
On Thursday January 26, 2017, Scott White met with City of Medina Director of Development Services of Medina, Washington seeking a one-year extension on Shoreline Permits SDP 2011-03 and SDP 2011-04. These are two permits that have been issued to the Washington State Department of Transportation.
At that meeting, Mr. White brought a Ã¢â‚¬Å“detailed description of the remaining workÃ¢â‚¬ï¿½ to be performed pursuant to both of those permits.
Please provide any and all materials provided or displayed during that meeting and any emails, communication or documents created in preparation for that meeting.
For identification purposes, I have attached a copy of the email which detailed this particular meeting and the intentions of the parties.</t>
  </si>
  <si>
    <t>Records related to 1/26/2017 meeting with city of Medina and Scott White (SR 520 consultant)</t>
  </si>
  <si>
    <t>Denial Exemption(s) - 42.56.330(7)
Denial Exemption(s) - 42.56.330(7)</t>
  </si>
  <si>
    <t>personally identifying information of person acquiring transponders or other technology to facilitate payment of tolls</t>
  </si>
  <si>
    <t>3/31/2014 - received email from requester.  Will send first installment and resume production of records.</t>
  </si>
  <si>
    <t>Richard E. Emel</t>
  </si>
  <si>
    <t xml:space="preserve">1 .        The applicable Laws, Statues, Regulations, etc., (a) which provide for the 15 day establishment of, and (b ) providing for the usury rate itself doubling the Toll as a 'Reprocessing Fee' , for a reputed failure to pay a Toll in a specified time frame, and for (c) the stated $40 Civil Penalty .
2.	A copy of the applicable Laws, Statues, Regulations, etc., providing the limitation of an initial 15 days for
the payment of the reputed fail to pay, particularly for an out-of-state resident.
3.	All Laws, Statues, Regulations, etc., and Copies of any and all DOT internal documents regarding the (a) procedures for and (b) validation of, mailings of the DOT 'Toll Bills'.
4.	Between on the dates of the beginning of the collections at each location and continuing to the date of this letter, relating to the collection of Tolls on the Tacoma Narrows Bridge, the 520 Bridge, SR167 HOT Lanes Ã¢â‚¬Â¢ List any and all investigations and their outcomes, of suspected and/or determined theft, fraud, diversion, negligence in the collection procedures, failure to collect tolls, by any entity so involved, to the point of deposit to or receipt by a third party financial institution.
5.	Identify by facility; the date and amount of any and all discrepancies between the total of all toll booths at each facility, which includes computer generated income reports, and the final GAAP determined income deposit statements for each facility.
6.	Provide the justifications for each variance, used internally and/or provided to any entity, which were utilized for the discrepancies regarding #5, above.
</t>
  </si>
  <si>
    <t>Tolling Information</t>
  </si>
  <si>
    <t>PDR-14-0059</t>
  </si>
  <si>
    <t>Rudy J. Verschoor</t>
  </si>
  <si>
    <t>1.  A complete copy, including any diagrams, drawings, photographs, or other graphics, of the traffic control plan or signage plan developed by the State of Washington, the primary contractor, and/or North Star Enterprises Inc. for the road construction/ reconstruction/repair project at approximately mile post 271 on State Route 2, that was ongoing on or about May 28, 2014.
2.  A complete copy of any investigation, including photographs and diagrams, in your possession, regardless of who prepared such investigation, into the motor vehicle accident that occurred on State Route 2, approximately mile post 2, on the morning of May 28, 2014.
3.  A complete copy of any contract or agreement between North Star Enterprises Inc. and the road construction contractor performing the road construction/reconstruction/repair on State Route 2, approximately mile post 271, on the morning of May 28, 2014.
4.  A complete copy of any contract or agreement between North Star Enterprises Inc. and the State of Washington regarding the road construction/reconstruction/repair on  State Route 2, approximately mile post 271, on the morning of May 28, 2014
5.  A complete copy of any contract or agreement between the State of Washington and the contractor performing the road construction/reconstruction/repair on State Route 2, approximately mile post 271, on or about May 28, 2014..</t>
  </si>
  <si>
    <t>Records related to North Star Enterprises Inc's contract for SR 2, and milepost 271 for May 28, 2014</t>
  </si>
  <si>
    <t>Bank Account Numbers 
Federal Tax Identification Number
Phone Bridge Password</t>
  </si>
  <si>
    <t>all records, including reports, correspondence, photos and video, related to repairs and damage to the tunnel machine Bertha.</t>
  </si>
  <si>
    <t>records related to repairs and damage to the tunnel machine Bertha</t>
  </si>
  <si>
    <t>PDR-15-1293</t>
  </si>
  <si>
    <t>Jim Brunner</t>
  </si>
  <si>
    <t>Records related to the cost of engineering mistakes on WSDOT projects, previously given to state Rep. Dan Kristiansen. It is my understanding WSDOT gave Rep. Kristiansen these records some time last year. Please also include a copy of Rep. KristiansenÃ¢â‚¬â„¢s record request on the subject.</t>
  </si>
  <si>
    <t>PDR-14-3030</t>
  </si>
  <si>
    <t xml:space="preserve">Real Property Voucher - Social Security Number </t>
  </si>
  <si>
    <t xml:space="preserve">While collecting documents responsive to your request PDR 17-2754, it became apparent that there is a large amount of documents that will be responsive. Due to the large volume, we are requesting a 30-day extension to continue to collect, review and potentially redact documents. </t>
  </si>
  <si>
    <t>Debbie Coker</t>
  </si>
  <si>
    <t>1.	The application and approval for an access break at the SW Scotton Way/SR 503 intersection;
2.	The application and approval for a signal at the SW Scotton Way/SR 503 intersection;
3.	The consistency of an intersection access at SW Scotton Way/SR 503 with the Limited Access Plan for SR 503;
4.	The consistency of an intersection access at SW Scotton Way/SR 503 with the Right of Way Plan for SR 503;
5.	The consistency of an intersection access at SW Scotton Way/SR 503 with the Intersection Plan for SR 503;
6.	The consistency of an intersection access at SW Scotton Way/SR 503 with a Limited Access Highway Plan for SR 503;
7.	The consistency of an intersection access at SW Scotton Way/SR 503 with Chapter
468-	58 WAC; and
8.	The relocation of the proposed Rasmussen Blvd. access break.</t>
  </si>
  <si>
    <t>Records related to the Intersection of SR 503 and SW Scotton Way</t>
  </si>
  <si>
    <t xml:space="preserve">I would like copies of records related to the above referenced WAC. This WAC deleted the MUTCD sign W7-6 Ã¢â‚¬Å“Hill Blocks ViewÃ¢â‚¬ï¿½ from the 2009 MUTCD. I am interested in all records related to WSDOTÃ¢â‚¬â„¢s decision to delete the sign and adopt the WAC. 
</t>
  </si>
  <si>
    <t>Records related to WSDOT's decision to delete the sign and adopt WAC 468-95-125</t>
  </si>
  <si>
    <t>Alan Newstead</t>
  </si>
  <si>
    <t>1-all documents and emails related to or detailing reasoning for 2-3 month lane closure on 99
2-detailed explanation as to how this change relates to the viaduct replacement 
3-explanation of timing given tunnel boring machine is massively behind schedule 
4-documentation detailing why overnight closures would not be an option
5-resume and credentials of all WSDOT or SDOT personnel involved in the design, implementation or approval of the 99 lane closure plan
6-for those above elected or appointed please provide year elected/appointed and by what electorate/person
7-for all involved, provide any compensation details related to either a) timeliness of 99 construction completion or b) minimization of traffic disruption for residents/citizens 
8-additional documentation related to this new decision (postponement of lane closures)</t>
  </si>
  <si>
    <t>Records relating to 2-3 month lane closure on SR 99</t>
  </si>
  <si>
    <t>PDR-15-0762</t>
  </si>
  <si>
    <t>Coluccio Law</t>
  </si>
  <si>
    <t>Kevin Coluccio</t>
  </si>
  <si>
    <t>electronic copies of the following pertaining to the metal pylon that swung westbound and struck the over pass sign that crashed down across the roadway of State Route 520 and then swung northbound and struck a light pole causing the pole to fall into the water on March 17, 2015 at 2207 EB &amp; WB near Mile Post 1.77 .21 miles East of Lake Washington Blvd.
The location will hereafter be referenced as Ã¢â‚¬Å“the sceneÃ¢â‚¬ï¿½:
1.  All scene photos and videos including but not limited to those taken from ground level or air on 3/17/15 to present;
2. All 911 and emergency call recording transcripts from 3/17/15;
3. All investigation documents relating to the incident on 3/17/15;
4. All assessment, maintenance and repair work performed on the metal pylon, the over pass sign and the light pole from 3/16/15 to the present;
5. All logs or other documents setting forth the identities of all employees, independent contractors, or other authorized individuals or entities who performed assessment, maintenance and repair work on the metal pylon, the over pass sign and the light pole from 3/16/15 to the present;</t>
  </si>
  <si>
    <t>Records relating to 3/17/15 accident on SR 520 bridge.</t>
  </si>
  <si>
    <t>PDR-15-1733</t>
  </si>
  <si>
    <t>Any and all documents relating to the design and installation any roadway sign relating to the 520 Bridge located at the 520 Bridge itself and/or State Route 520 as defined by RCW 47.17.720, I-405 or I-5 as required by RCW 46.63.160.</t>
  </si>
  <si>
    <t>Records relating to design and installation of any roadway sign relating to the 520 Bridge</t>
  </si>
  <si>
    <t>PDR-15-1423</t>
  </si>
  <si>
    <t>Margaret Trainor</t>
  </si>
  <si>
    <t>All Incidents and Claims for last 3 years related to the Mukilteo Ferry Terminal for Mukilteo, WA</t>
  </si>
  <si>
    <t>A. Any and all records, documentation, correspondence, email, meeting minutes, presentations, reports, analyses, schedules, contracts, requests for proposal, contract amendments, change orders, requests for information and directives (collectively, "Records") to, from or in the custody of WSDOT (or representatives of WSDOT), regarding, referencing or relating to design, construction and/or warranty obligations of fish passable culverts for the WSDOT Contract #7963; SR 520 - Eastside Transit &amp; HOV Project and/or its contractor Eastside Corridor Constructors.
1) In particular but not limited to, any and all Records regarding, referencing or relating to the 2013 Washington Department of Fish &amp; Wildlife Water Crossing Design Guidelines, Washington Administrative Code Section 220-660-190, Revised Washington Code Section 39.04.120, and former Washington Administrative Code Section 220-110-070.
2) In particular but not limited to, any and all Records regarding, referencing or relating to the SR520 Medina to SR 202, Eastside Transit and HOV project Fish Passage Culverts A, C, F, and G Assessessment Report, dated February 22, 2016.
3) In particular but not limited to, any and all Records regarding, referencing or relating to the April 19, 2016 Memorandum by Brad Stein, ECG Design Manager, with the subject "Response to WSDOT -- Fish Passable Culverts -Alleged Compliance Issues."
The documents described above shall be defined to include those documents held at the SR520 Project and SR 520 Program levels as well as at any level or office within the WSDOT organization.</t>
  </si>
  <si>
    <t>Records relating to Fish Passable Culverts with SR 520 project #7963</t>
  </si>
  <si>
    <t>for all records that relate or refer to this request (the request to which you have assigned tracking number 15-1144).  For example, this request encompasses but is not limited to all correspondence that relates or refers to that request, e.g. correspondence with ETCC staffers, correspondence with other DOT contractors, etc.</t>
  </si>
  <si>
    <t>Records relating to PDR 15-1144</t>
  </si>
  <si>
    <t>PDR-15-1301</t>
  </si>
  <si>
    <t>Richard E. Lewis</t>
  </si>
  <si>
    <t>Any correspondence, diagrams, charts, emails, investigative reports, collision reports, studies, notices, directives and orders regarding the railroad crossing in the block known as 700 N Coulee Hite Road, Spokane County, used by the Eastern Washington Gateway Railroad of Davenport, WA, and perhaps other railways.</t>
  </si>
  <si>
    <t>Records relating to railroad crossing in the block known as 700 N Coulee Hite Road, Spokane County used by Eastern Washington Gateway Railroad of Davenport, WA</t>
  </si>
  <si>
    <t>Stein Ray LLP</t>
  </si>
  <si>
    <t>Charles H. Wahtola III</t>
  </si>
  <si>
    <t>State Route: 520 - Vicinity of Lake Washington to I-405 Project Name: SR 520 - Eastside Transit and HOV Design-Build WSDOT Contract No: 007963
PS&amp;E Job No: 10A027
Time Frame: 2010 through present.
This request is for:
1) Any and all documents submitted by Eastside Corridor Constuctors ("ECC") to the Washington State Department of Transportation ("WSDOT") in support of ECC's request for payment on the SR 520 Project (draw requests).
2) Any and all records of payment made by WSDOT to ECC in response to ECC's requests for payment on the SR 520 Project.</t>
  </si>
  <si>
    <t>Records submitted by Eastside Corridor Constructor to WSDOT and payments to them on the SR 520.</t>
  </si>
  <si>
    <t>PDR-15-2587</t>
  </si>
  <si>
    <t>Jed Davis</t>
  </si>
  <si>
    <t>IÃ¢â‚¬â„¢m requesting information for the BNSF Kelso to Martins Bluff Project in Kalama, WA. This project was completed
in early 2017 for the improvements to the passenger rail service and reliability on BNSF railway in Washington State.
Specifically, it brought improvements to the line between Vancouver, WA and the Canadian border.
IÃ¢â‚¬â„¢m looking for information pertaining to the third track initiative between Kelso, Martins Bluff, and Longview Junction.
Please provide the following information:
- Plans for the approximately 64,000 square feet of inverted t-wall on this project.
- Design calculations for the approximately 64,000 square feet of inverted t-wall on this project.
- Any other information related to the approximately 64,000 square feet of inverted t-wall on this project.
The inverted t-wall is a retaining wall system by The Neel Company.</t>
  </si>
  <si>
    <t>information on BNSF Kelso to Martins Bluff Project in Kalama, WA</t>
  </si>
  <si>
    <t>Environmental Law Northwest</t>
  </si>
  <si>
    <t>Douglas Morrison</t>
  </si>
  <si>
    <t xml:space="preserve">Please produce the following records related to the widening of SR 522 (believed to be Project No. 0805-006) described at http://www.wsdot.wa.gov/projects/sr522/widen/snoriver_us2/.  Records may be limited to the project area North/East of the Snohomish River approximately between highway miles 21 and 21.5 (i.e., the area in which blasting occurred as described at http://www.wsdot.wa gov/Projects/SR522/Widen/SnoRiver_US2
/Blasting.htm).
1.Hydraulics Report;
2.Stormwater Assessment Plan;
3.Stormwater Assessment Report;
4.All records including but not limited to reports, emails and notes related to the impacts of the project on property at or near 14600 Tester Road;
5.Any other records not included above and related to stormwater or groundwater sampling events and analytical results; and
6.Any other records not included above related to effects of the project on groundwater.
</t>
  </si>
  <si>
    <t>Records relating to SR 522 Widening Project</t>
  </si>
  <si>
    <t>Rachel Marshall</t>
  </si>
  <si>
    <t>Rainier Welding, Inc., requests copies of the following records and documents from Washington State Department of
Transportation ("WSDOT") relating to, concerning, or discusing in any fashion, WSDOT Standard Specification Manual
2012, section 6-03.3(33) Bolted Connectors and General Special Provisions ("GSP") Division 8, 8-21.3(9)A.OPT2.FB8
(Monotube Sign Structures):
1) All email, memoranda, letters, engineering reports, other written communication, and any other documents relating to
all proposals, amendments, adoptions, and/or repeals to Standard Specification 6.03 (33) Bolted Connections from 2012
to 2015.
2) All email, memoranda, letters, engineering reports, other written communication, and any other documents relating to
all proposals and adoptions of GSP Division 8, 8-21.3(9)A.OPT2.FB8 (Monotube Sign Structures) from 2012-2015.</t>
  </si>
  <si>
    <t>Records relating to Standard Specs Manual 2012 Bolted Connectors and General Special Provisions.</t>
  </si>
  <si>
    <t>1. Any records, including any construction drawings or specifications, relating to the original construction of the Interstate-5 ("I-5") in Whatcom County, Washington between the Bakerview Avenue interchange and the Slater Road interchange.
2. All records, including any construction drawings or specifications, regarding plans for the original construction of the I-5 submitted to the United States Department of Transportation and/or Federal Highway Administration including but not limited to Plans submitted pursuant ot 23 U.S.C. Section 106.</t>
  </si>
  <si>
    <t>Records relating to the original construction of the interstate 5 in Whatcom County, Washington between the Bakerview Avenue interchange and the Slater Road interchange and what was submitted to the USDOT or Federal Highway Administration</t>
  </si>
  <si>
    <t>Compass Legal Services, P.S.</t>
  </si>
  <si>
    <t>Jeff Martin</t>
  </si>
  <si>
    <t>Can you please provide records relating to traffic accidents, road conditions, road closures, traffic volume, road construction and any other related information regarding SR101 MP190.0 - MP248.0 Forks - Port Angeles Vicinity for the preceeding 3 to 5 years.</t>
  </si>
  <si>
    <t>Records relating to traffic accident, road conditions, closures, volume, construction regarding SR 101 MP190.0-248.0 Forks Port Angeles</t>
  </si>
  <si>
    <t>Douglas Lane</t>
  </si>
  <si>
    <t xml:space="preserve">Any available information relating to the drinking water well located in WSDOT ROW across the street from 10530 Northup Way, Kirkland, WA 98033. I have attached a map showing the location of this well. I am seeking any historical records, such as decommissiong reports, correspondence with King County Water DIstrict No. 68 and/or the City of Bellevue, any information pertaining to the well water rights, old survey data and mapping, or any documents or correpondence that reference the well, etc. I am also interested in any files related to the recent construction on the site (photos, reports, survey data, 520 project drawings showning the well, RFIs, submittals, and other contractor corrospondence, all correspondence with WA Dept of Ecology, the City of Belleuve, or other parties about the well, etc), however I am looking for any information from any time period. 
Any available historical information pertaining to ownership of the land that the well sits on. I would like to build a history of who owned the land around the well, and when. (e.g. documents showing WSDOT taking ownership or having ownership as far back as possible, etc).
</t>
  </si>
  <si>
    <t>Records relating to well in DOT ROW in Kirkland</t>
  </si>
  <si>
    <t>Angela Nemeth</t>
  </si>
  <si>
    <t>the documents that were provided in PDR 15-1444</t>
  </si>
  <si>
    <t>Records released for PDR 15-1444</t>
  </si>
  <si>
    <t>PDR-15-1743</t>
  </si>
  <si>
    <t>the documents that were provided in PDR 15-0797</t>
  </si>
  <si>
    <t>Records released in PDR 15-0797</t>
  </si>
  <si>
    <t>PDR-15-1130</t>
  </si>
  <si>
    <t>All the documents released to KING TV from WSDOT involving Bertha between 2/1/2014 and 4/30/2014</t>
  </si>
  <si>
    <t>Records released to KING TV regarding Bertha</t>
  </si>
  <si>
    <t>PDR-14-1153</t>
  </si>
  <si>
    <t>This is a request to view records as part of a Phase 1 Environmental Site Assessment on the following property:
33916 MOUNTAIN HWY E
Eatonville, WA 
Pierce County Parcel: 0317241049?/
IÃ¢â‚¬â„¢d like to look at records associated with this address, if you have any. IÃ¢â‚¬â„¢m interested in records such as building records, historical documents, spills/releases, UST/AST records, complaints, etc. Ideally, IÃ¢â‚¬â„¢m interested receiving digital copies, or I could come in to view the records if necessary.</t>
  </si>
  <si>
    <t>Records Request - Eatonville</t>
  </si>
  <si>
    <t>Washington State Pententiary</t>
  </si>
  <si>
    <t>Public records request log from end date of last log issued through the current date.</t>
  </si>
  <si>
    <t>Records request log</t>
  </si>
  <si>
    <t>PDR-15-2853</t>
  </si>
  <si>
    <t>Jon M. Yamashita</t>
  </si>
  <si>
    <t>I am looking for copies of the improvement plans for Ã¢â‚¬Å“Interchange 21Ã¢â‚¬ï¿½, which lies in both Cowlitz and Clark County.  This is on Interstate 5, between MP 20 and 21. 
Specifically, I am looking for storm water out falls into either horseshoe lake or Lewis River.  I believe these plans would have been from within the past 2 decades.</t>
  </si>
  <si>
    <t>Records Request, I-5, MP 20 to 21</t>
  </si>
  <si>
    <t>PDR-15-0971</t>
  </si>
  <si>
    <t>Condemnation-law</t>
  </si>
  <si>
    <t>Preliminary drafts plans for the SR 9 SE 176th Street SE to SR 96 widening.</t>
  </si>
  <si>
    <t>RCW 42.56.280</t>
  </si>
  <si>
    <t xml:space="preserve">An update on the current status of the following project(s); could you please send the following information, if available, for the project(s) listed below?
* Right-of-Way acquisition date
* LET date
* Preferred alternative
* ROW plans or any map showing before and after ROW lines for the project. If final plans are not available, I would request copies of any draft or preliminary plans.
Project(s):
-  100904B  SR 9/176th St SE to SR 96 Widening
</t>
  </si>
  <si>
    <t xml:space="preserve"> 100904B  SR 9/176th St SE to SR 96 Widening</t>
  </si>
  <si>
    <t>all documents requested by KIRO-TV from WSDOT involving Bertha.  The time-frame would range from 2/01/14 to today's date (4/30/2014).</t>
  </si>
  <si>
    <t>Records requested by KIRO TV regarding Bertha</t>
  </si>
  <si>
    <t>PDR-14-1155</t>
  </si>
  <si>
    <t>A copy of all injunction letters sent to Diana Hendrickson from January 1, 2005 to January 1, 2016.
Ã¢â‚¬Â¢ A copy of all public record requests made by Brenda Nnambi from January 1, 2005 to January 1, 2016. At this time I want a copy of each request, not the documents provided.
Ã¢â‚¬Â¢ A copy of all public record requests made by David Hamilton from January 1, 2009 to January 1, 2016. At this time I want a copy of each request, not the documents provided.
Ã¢â‚¬Â¢ A copy of all public record requests made by Margarita Mendoza de Sugiyama from January I, 2009 to January 1, 2016. Just a copy of each request, not the documents provided.
Ã¢â‚¬Â¢ A copy of all public record requests made by Bill Ford from January 1, 2005 to January 1, 2016, and a copy of all documents that were released to him, including exemption logs and all correspondence between Bill Ford and WSDOT.
Ã¢â‚¬Â¢ A copy of all records, files, documents, notes, and correspondence, including investigation reports related to all complaints made by Cathy Downs against any person(s) at WSDOT from January 1, 2005 through January I, 2016.</t>
  </si>
  <si>
    <t>Records Requests</t>
  </si>
  <si>
    <t>I am writing to get an update on the current status of the following project(s); could you please send the following information, if available, for the project(s) listed below?
* Right-of-Way acquisition date
* LET date
* Preferred alternative
* ROW plans or any map showing before and after ROW lines for the project. If final plans are not avaiable, I would request a copy of any preliminary, draft or schematic plans. 
Project(s):
-US 12/Anderson Rd to Moon Rd - Safety Improvement
Please be advised, I am no longer interested in the above requested documents if ROW acquisitions are complete or if ROW is not required.</t>
  </si>
  <si>
    <t>US 12/Anderson Rd to Moon Rd - Safety Improvement</t>
  </si>
  <si>
    <t>Brandon Green</t>
  </si>
  <si>
    <t>I AM REQUESTING ANY RECORDS OR FINDINGS THAT PERTAIN TO TORT CLAIM NUMBER 40579389.</t>
  </si>
  <si>
    <t>Records that pertain to tort claim number 40579389</t>
  </si>
  <si>
    <t>Travelers</t>
  </si>
  <si>
    <t>Marcia Hardy</t>
  </si>
  <si>
    <t xml:space="preserve">Date: December 14, 2015.
Location: Crosswalk at S. 188th St &amp; the I-5 Northbound off ramp.
Records to reflect whether the right of way at this location is within the jurisdiction of the City of Seatac, or the Washington Department of Transportation.
</t>
  </si>
  <si>
    <t>Records to reflect whether the right of way at Crosswalk at S. 188th St &amp; the I-5 Northbound off ramp</t>
  </si>
  <si>
    <t>Arjun K. Sirohi</t>
  </si>
  <si>
    <t>Records, including detailed computations/calculations used, for the payment of  Mortgage Interest Differential Payment (MIDP) as part of relocation payments made to displacees of all WSDOT projects between 1 Jan 2011 to 15 Oct 2014.</t>
  </si>
  <si>
    <t>PDR-14-2829</t>
  </si>
  <si>
    <t>Hilary Underwood</t>
  </si>
  <si>
    <t xml:space="preserve">I am requesting any records/information you might have on Madame Dorian Bridge located near HW12 in Walla Walla County. I would like to see anything pertaining to the planning, building, the partial dismantling, and what seems to be abandonment of the bridge.
I believe the bridge was built in 1931 and was abandoned in 1948. I would like to see anything you have within that time period or 1929-1949. 
</t>
  </si>
  <si>
    <t>records/information you might have on Madame Dorian Bridge located near HW12 in Walla Walla County</t>
  </si>
  <si>
    <t>Lauren P. Loebsack</t>
  </si>
  <si>
    <t xml:space="preserve">Reason for the disappearance of the posting of the position #2014-WSF-017 prior  to the closing date and that it continues to not be posted despite what I was told in writing that the posting would be back up in a day.  I am requesting the complete original posting for the position as well as explanation regarding the removal of the posting and a response to my email to Ms. Harrison </t>
  </si>
  <si>
    <t>Recruitment Records</t>
  </si>
  <si>
    <t>PDR-14-1532</t>
  </si>
  <si>
    <t>Eric Brasure</t>
  </si>
  <si>
    <t>Red light camera footage from 10/21/2017 at approximately 7:12 PM (PST) from the intersection of S. 216th Street and 24th Avenue South in Des Moines WA. We are looking for the video footage or still images of the light sequence from the above time frame.</t>
  </si>
  <si>
    <t>Red light camera footage</t>
  </si>
  <si>
    <t>Andrew Hall</t>
  </si>
  <si>
    <t xml:space="preserve">Red light camera footage from 03/14/2017 from the intersection of 5th Avenue South and South dearborn  Street, Seattle, WA. We are looking for the video footage or still images of the light sequence from the above time frame.  </t>
  </si>
  <si>
    <t>Red Light footage</t>
  </si>
  <si>
    <t>Kris Brown</t>
  </si>
  <si>
    <t>Red Wolfe Bridge (Bridge 128/10)
1) Copy of bridge plans (pdf preferred)
2) Utility report (pdf preferred)
3) Most recent bridge inspection report (pdf preferred)</t>
  </si>
  <si>
    <t>Red Wolfe Bridge information</t>
  </si>
  <si>
    <t>Krista Brown</t>
  </si>
  <si>
    <t>Red Wolfe Bridge (Bridge No. 128/10                                            1. Copy of bridge plans (pdf preferred)                                         2. Utility report (pdf preferred)                                                     3. Most recent bridge inspection report (pdf preferred)</t>
  </si>
  <si>
    <t>Red Wolfe Bridge plans and reports</t>
  </si>
  <si>
    <t>On November 8, 2015 John McCormack made a request for a copy of the certified payroll records for the US 2, Flint Road
Intersection project, which may also be referenced as the US 2 - Espanola Road to Jct 1-90 Project; records in which
Inland Asphalt Company (Inland) supplied to WSDOT.
Inland is requesting to see the redacted records supplied to Mr. McCormack as a result of his request to WSDOT.</t>
  </si>
  <si>
    <t>Redacted records supplied to Mr. McCormack for his November 8, 2015 request.</t>
  </si>
  <si>
    <t>Neil, Dymott, Frank, McFall, Trexler, McCabe &amp; Hudson APLC</t>
  </si>
  <si>
    <t>Dane Bitterlin</t>
  </si>
  <si>
    <t>Any and all documents, including written and electronic correspondence, pertaining to work performed on the reefer racks and/or hides (i.e. animal hides or "wet hides") storage area at Seattle's Terminal 46, from the period of May 30, 3012 through February 28, 2014. This requests includes, but is not limited to, copies of documents pertaining to work performed at Terminal 46 by the following contractors: ST Fabrication; Leajack Concrete Construction Corporation.</t>
  </si>
  <si>
    <t>reefer rack</t>
  </si>
  <si>
    <t xml:space="preserve">We are requesting a public disclosure regarding the above referenced bid. 
 Coordinator:  Larry Stalling 
 Reference Number:  NCR401310R 
</t>
  </si>
  <si>
    <t>Reference Number:  NCR401310R</t>
  </si>
  <si>
    <t xml:space="preserve">a history of officer reported crashes when the officer completed a commercial carrier page with the registered owners name containing Ã¢â‚¬ËœRide the DuckÃ¢â‚¬â„¢ that occurred on all roads statewide for the period of 1/1/2006 Ã¢â‚¬â€œ available 2016. </t>
  </si>
  <si>
    <t>Reg Owner on Commercial Carrier page of 'Ride the Ducks'</t>
  </si>
  <si>
    <t xml:space="preserve">Regarding Bridge # 305/10  (Agate Pass Bridge, Hwy 305):
Information on the WSDOT website idicates that the Federal Highway Administration requires state owned bridges to be inspected every two years, and that WSDOT performs these federally mandated inspections per National Bridge Inspection Standards.  Please provide a copy of the more recent inspection report, or information on where that report can be viewed.
</t>
  </si>
  <si>
    <t>Regarding Bridge # 305/10  (Agate Pass Bridge, Hwy 305):</t>
  </si>
  <si>
    <t>Pete Combs</t>
  </si>
  <si>
    <t xml:space="preserve">Ã¢â‚¬Â¢ All records of overtime attributed to President XiÃ¢â‚¬â„¢s visit.
Ã¢â‚¬Â¢ Total budget expenditure related to President XiÃ¢â‚¬â„¢s visit.
     o This is to include:
         Ã¯â€šÂ§ Police, fire and EMS expenditures
         Ã¯â€šÂ§ Expenditures by city streets and highway personnel
Ã¢â‚¬Â¢ All correspondence between your agency and the federal government regarding President XiÃ¢â‚¬â„¢s visit.
     o If some documents are classified, please provide what documents you can and list those you cannot. Please annotate that list with reasons why the documentation is not available for public consumption.
Ã¢â‚¬Â¢ The names of those detained or arrested in connection with the president's visit.
Ã¢â‚¬Â¢ Any internal memoranda pertaining to President Xi's visit.
</t>
  </si>
  <si>
    <t>Regarding the Recent Visit of Chinese President Xi Jinping to Washington</t>
  </si>
  <si>
    <t>PDR-15-2771</t>
  </si>
  <si>
    <t>Harlowe &amp; Falk LLP</t>
  </si>
  <si>
    <t>Mario D. Parisio</t>
  </si>
  <si>
    <t>Regarding WSDOT Lease Benefitting Appurtenant Property #AA3-13322, with Tenant Minterbrook Oyster Company, dated on or about January 1, 2015, as described in that certain Memorandum thereof and recorded with the Pierce County Auditor on November 14, 2014, under AFN 201411140194
Contents of the entire file related to the referenced lease and the subject property, including but not limited to:
- Documents, including all executed and draft documents related to the lease, including but not limited to the actual lease with complete and accurate legal description and Exhibit A referenced in the recorded memorandum but not actually attached or recorded
- Application, request to lease, and/or related materials or supporting documents submitted by the tenant regarding the lease or the subject property
- Correspondence, including sent and received, including but not limited to all hard copy, and all electronic communications such as email and facsimile, and notes and memoranda regarding oral communications related to the lease
- Agendas and minutes of meetings, notes taken during and/or regarding any meetings, with any person related to the lease
- Maps, surveys, drawings, sketches, photographs, exhibits related to the lease negotiations and/or lease area</t>
  </si>
  <si>
    <t>PDR-15-0133</t>
  </si>
  <si>
    <t>Watkins Shepard</t>
  </si>
  <si>
    <t>Taylor Chlarson</t>
  </si>
  <si>
    <t>A list of the current Norpass transponders for Watkins and Shepard US DOT 230991</t>
  </si>
  <si>
    <t>Registered transponder</t>
  </si>
  <si>
    <t>Midwest Motor Express</t>
  </si>
  <si>
    <t xml:space="preserve">Alist of the transponders we have on account and the corresponding unit number/license plate number they belong too. 
Our USDOT# is 35207
</t>
  </si>
  <si>
    <t>Registered transponders</t>
  </si>
  <si>
    <t>PDR-15-3110</t>
  </si>
  <si>
    <t>List of Registered Transponders for USDOT 35207</t>
  </si>
  <si>
    <t>Registered Transponders</t>
  </si>
  <si>
    <t>Swanson</t>
  </si>
  <si>
    <t>Linda Black</t>
  </si>
  <si>
    <t>USDOT#567259 current list of the transponders registered in Washington and Oregon</t>
  </si>
  <si>
    <t>Phil Beckman</t>
  </si>
  <si>
    <t xml:space="preserve">regular highway plans at the intersection of SR 12 at Schouweiler Rd </t>
  </si>
  <si>
    <t>PDR-15-0088</t>
  </si>
  <si>
    <t>Release of Retention Bond (for Floating Bridge &amp; Landings)</t>
  </si>
  <si>
    <t>The relocation file for Pamela Williams and James Delong</t>
  </si>
  <si>
    <t>Relocation File for Pamela Williams and James DeLong</t>
  </si>
  <si>
    <t>PDR-14-2474</t>
  </si>
  <si>
    <t>Craig Parkinson</t>
  </si>
  <si>
    <t>1.  Any remediation reports prepared for the site including Level I site assessments, Level 2 or 3 remediation reports, or reports documenting remediation efforts across the site.
2. Any documentation with the Department of Ecology including transmittals of reports, responses from Ecology confirming receipt of reports, documentation from Ecology regarding status of the site as a result of remediation efforts, etc.
3.  Any other correspondence documentation that refers to remediation efforts or remediation status of the site.</t>
  </si>
  <si>
    <t>Remediation reports prepared for the site including Level 1 site assessments, Level 2 or 3 remediation reports, documentation with Ecology, correspondence.</t>
  </si>
  <si>
    <t>Davis Grimm Payne &amp; Marra</t>
  </si>
  <si>
    <t>Brian Lundgren</t>
  </si>
  <si>
    <t xml:space="preserve">I. All Project Contracts, Agreements, and Subcontracts (hereinafter, collectively, "Project Contracts") involving a Project to which the Washington State Department of Transportation (hereinafter the "Agency") has been a party and was executed or amended in the last 12 years and in which:
a.   The Agency or any other party to the Project Contracts has contracted for removal of material or disposal or related services in connection with the removal or disposal of materials generated as a result of operations at the Project, including but not limited to, the removal, transportation, delivery, or disposal of"spoils," demolition debris, refuse, and/or waste generated as a result of operations at the Project.
b.  This request includes, but is not limited to, all Service Agreements, subcontracts, or similar Project Contracts relating to disposal or related services in connection with the removal or disposal of materials generated as a result of operations at the Project, including but not limited to, the removal, transportation, delivery, or disposal of "spoils," demolition debris, refuse or waste generated as a result of operations at the Project.
2. All internal and external correspondence between the Washington State Department of Transportation and any government agency, union, company, contractor, subcontractor or other similar entity regarding the application or non-application of prevailing wage rates to the removal, transportation, delivery, or disposal of "spoils," demolition debris, refuse, or waste generated as a result of operations at the Projects described in the Project Contracts produced in response to Request No. 1 above.
</t>
  </si>
  <si>
    <t>Removal, transportation, delivery, or disposal of "construction spoils", demo debris, refuse and/or waste generated as result of WSDOT project by either contractor or subcontractor(s). All regions</t>
  </si>
  <si>
    <t>Sprint Real Estate</t>
  </si>
  <si>
    <t>Taylor Wiles</t>
  </si>
  <si>
    <t xml:space="preserve">Thanks for the update. I believe you previously mentioned WSDOT has the final r/w sheets and that you could provide those? 
Once I have those, IÃ¢â‚¬â„¢ll have the Sprint Engineer red-line. 
</t>
  </si>
  <si>
    <t>Renewal of Sprint's Franchise Nos 40039  - WSDOT - Lewis County, WA - I-5</t>
  </si>
  <si>
    <t>PDR-15-0225</t>
  </si>
  <si>
    <t>Jeffery Smith</t>
  </si>
  <si>
    <t xml:space="preserve">Detailed of report as possible on the repair information you gathered in Washington on repair costs for impact attenuators. </t>
  </si>
  <si>
    <t>Repair Documents</t>
  </si>
  <si>
    <t>PDR-15-2102</t>
  </si>
  <si>
    <t>Repair history including patching on the entire SE 164th Avenue eastbound on-ramp onto State Route 14 in Vancouver, Clark County, Washington from 2013-present.</t>
  </si>
  <si>
    <t>PDR-14-0862</t>
  </si>
  <si>
    <t>THE LAW OFFICES OF JAMES C. EGAN, PLLC</t>
  </si>
  <si>
    <t>James Egan</t>
  </si>
  <si>
    <t xml:space="preserve">a copy of all records of repair of damage, if those records exist, to a gore point barrier from South Bound I-99 to the West Seattle Bridge from December 2014. </t>
  </si>
  <si>
    <t xml:space="preserve">repair of damage to a gore point barrier from South Bound I-99 to the West Seattle Bridge </t>
  </si>
  <si>
    <t>PDR-15-1371</t>
  </si>
  <si>
    <t>Scott A. Douglas</t>
  </si>
  <si>
    <t>Any repairs in the general area, between Mercer and 520 exit, occurred during the last four days of 2018.</t>
  </si>
  <si>
    <t>Repairs done on expansion joints between mercer and 520 exit</t>
  </si>
  <si>
    <t>Phillip Redd</t>
  </si>
  <si>
    <t>Requesting any and all information relating to the repairs done to the 45 mile per hour speed limit sign located on higway 395 between Yelm Street and the 240 Richland off ramp heading towards Pasco, on November 10th 2015.
I would also like to request any and all information about when the sign was first reported damaged, or missing.</t>
  </si>
  <si>
    <t>repairs done to the 45 mile per hour speed limit sign</t>
  </si>
  <si>
    <t>PDR-15-3263</t>
  </si>
  <si>
    <t xml:space="preserve">Any and all e-mails, phone texts, meeting notes and hard copy letters to or from anyone relating to the final cost of the repairs made to the Olympic Class vessels related to any corrosion or electrolysis damage to all parts of the vessel related to the improper installation of the cathodic system to prevent such damage. Please provide a breakdown of costs and percentages of financial costs paid by WSF, Vigor Shipyard or the contractor who installed the system. Please include, if a request was made in the supplemental budget, the amount of money requested to cover repair costs.   </t>
  </si>
  <si>
    <t>Repairs Olympic Class Vessels</t>
  </si>
  <si>
    <t>Any and all "priority array" and/or budgetary priority lists that include any repairs or improvements to the intersection of State Route 195 and Thorpe Road in Spokane County, WA.</t>
  </si>
  <si>
    <t>Repairs or Improvements to SR 195 and Thorpe Rd intersection in Spokane County, WA.</t>
  </si>
  <si>
    <t>Owens Corning Sales</t>
  </si>
  <si>
    <t>Joe Grandominico</t>
  </si>
  <si>
    <t>requesting a list of new or replacement bridge projects for 2017 - 2022 including structure number (from FHWA), bridge description, project start year, and cost.</t>
  </si>
  <si>
    <t>Replacement Bridge Project</t>
  </si>
  <si>
    <t>Central Oregon Truck Company, Inc</t>
  </si>
  <si>
    <t>Cathy Duran</t>
  </si>
  <si>
    <t xml:space="preserve">List of units WSDOT has in there system for USDOT number 285565. </t>
  </si>
  <si>
    <t>Report</t>
  </si>
  <si>
    <t>PDR-14-0934</t>
  </si>
  <si>
    <t>Elliott Bay Design Group</t>
  </si>
  <si>
    <t>Joe Pritting</t>
  </si>
  <si>
    <t>send a report to me that shows the dollar value of projects awarded to the various contractors under a level of effort agreement.</t>
  </si>
  <si>
    <t>PDR-14-1150</t>
  </si>
  <si>
    <t>BASF/Watson Bowman Acme</t>
  </si>
  <si>
    <t>Paul Bradford</t>
  </si>
  <si>
    <t xml:space="preserve">Request a WSDOT report cited during the recent 2016 Transportation Research Board AFF50 seismic design committee meeting, presented by State Bridge Engineer Dr. Bijan Khaleghi. The reportÃ¢â‚¬â„¢s topic is WSDOT project experiences with bridge seismic isolators/isolated structures. The report identifies corrosion as a problem with friction pendulum type isolators. The presentation summarized WSDOT isolation projects, pros, cons, and needs, however I donÃ¢â‚¬â„¢t know to what extent these issues are covered in the report. </t>
  </si>
  <si>
    <t xml:space="preserve">Bid amount by ABS for RFQ 145076. </t>
  </si>
  <si>
    <t xml:space="preserve">Please provide bid amount by ABS for RFQ 145076. </t>
  </si>
  <si>
    <t>PDR-14-0794</t>
  </si>
  <si>
    <t>a listing of officer reported collision numbers that occurred at or in the vicinity of 2nd Ave @ Arthur St in the City of Spokane for the period of 1/1/2005 Ã¢â‚¬â€œ available 2015 (2014 data is considered preliminary and 2015 data is considered partial and preliminary).</t>
  </si>
  <si>
    <t>report # and date for crashes occurring at or near 2nd Ave @ Arthur St in Spokane</t>
  </si>
  <si>
    <t>PDR-15-0492</t>
  </si>
  <si>
    <t>a listing of officer reported collision report #Ã¢â‚¬â„¢s and dates that occurred at or in the vicinity of Denny Way @ Fairview Ave in the City of Seattle for the period of 5/20/2009 Ã¢â‚¬â€œ 5/21/2014.</t>
  </si>
  <si>
    <t>Report # and date of crashes @ Denny &amp; Fairview in Seattle</t>
  </si>
  <si>
    <t>PDR-15-0938</t>
  </si>
  <si>
    <t>a listing of report numbers and dates of officer reported collisions when a driver was going the 'wrong way' on a divided or one-way State Route (SR) for the period of 1/1/2009 Ã¢â‚¬â€œ 12/31/2013.</t>
  </si>
  <si>
    <t>Report # and dates of crashes involving 'wrong way' driver</t>
  </si>
  <si>
    <t>PDR-15-0229</t>
  </si>
  <si>
    <t xml:space="preserve">a listing of report #Ã¢â‚¬â„¢s and dates of officer reported crashes when a Ã¢â‚¬ËœCommercial CarrierÃ¢â‚¬â„¢ supplemental was submitted containing the name Ã¢â‚¬ËœRide the DucksÃ¢â‚¬â„¢ that occurred on roads in King County for the period of 1/1/2005 Ã¢â‚¬â€œ available 2015 (2015 is partial and preliminary). </t>
  </si>
  <si>
    <t>Report # and dates of crashes with commercial carrier with name 'Ride the Ducks'</t>
  </si>
  <si>
    <t>PDR-15-2668</t>
  </si>
  <si>
    <t>a listing of report #Ã¢â‚¬â„¢s and dates of officer reported crashes that occurred at or in the vicinity of 35th Ave at Juneau St in the City of Seattle for the period of 1/1/2009 Ã¢â‚¬â€œ available 2016.</t>
  </si>
  <si>
    <t>Report #'s &amp; dates for 35th Ave @ Juneau St in the City of Seattle</t>
  </si>
  <si>
    <t>a listing of report #Ã¢â‚¬â„¢s and dates of officer reported collisions that occurred on State Route 101 (mp 267.00 Ã¢â‚¬â€œ 271.05) for the period of 1/1/2007 Ã¢â‚¬â€œ 12/31/2014 (2014 data is considered preliminary).</t>
  </si>
  <si>
    <t>Report #'s &amp; dates of Officer reported collisions on SR 101 milepost 267.00 - 271.05</t>
  </si>
  <si>
    <t>PDR-15-0542</t>
  </si>
  <si>
    <t xml:space="preserve">a listing of report #Ã¢â‚¬â„¢s and dates of officer reported crashes involving pedalcyclists that occurred at or in the vicinity of the following intersection in the City of Kent for the period of 1/1/2005 Ã¢â‚¬â€œ available 2015 (2015 data is partial and preliminary).
Ã¢â‚¬Â¢  262nd  St @ Interurban Trail
</t>
  </si>
  <si>
    <t>Report #'s &amp; Dates of Officer reported crashes at 262nd St &amp; Interurban Trail intersection in the City of Kent</t>
  </si>
  <si>
    <t>PDR-15-3141</t>
  </si>
  <si>
    <t>a listing of report #Ã¢â‚¬â„¢s and dates of officer reported crossover crashes that occurred on SR 522 (entire length) for the period of 1/1/2010 Ã¢â‚¬â€œ available 2017.</t>
  </si>
  <si>
    <t>Report #'s &amp; dates of Officer Reported Crashes involving Crossover Collisions on All of SR 522</t>
  </si>
  <si>
    <t xml:space="preserve">a listing of report #Ã¢â‚¬â„¢s and dates of officer reported crashes that occurred on State Route 166 (milepost 0.00 Ã¢â‚¬â€œ 1.00) for the period of 1/1/2002 Ã¢â‚¬â€œ available 2015 (2015 is considered partial and preliminary). </t>
  </si>
  <si>
    <t>Report #'s and date for collisions on SR 166 mp 0.00 - 1.00</t>
  </si>
  <si>
    <t>PDR-15-0941</t>
  </si>
  <si>
    <t>a listing of report #Ã¢â‚¬â„¢s and dates of officer reported crashes that occurred on State Route 20 (milepost 22.13 Ã¢â‚¬â€œ 22.17) at Broadway St / Ebey Rd intersection for the period of 7/1/2011 Ã¢â‚¬â€œ available 2016.</t>
  </si>
  <si>
    <t>Report #'s and date of officer reported crashes on SR 20 @ Broadway St / Ebey Rd</t>
  </si>
  <si>
    <t>a listing of report #Ã¢â‚¬â„¢s and dates of officer reported crashes that occurred at the intersection of State Route 195 (milepost 94.90 Ã¢â‚¬â€œ 94.98) @ Thorpe Rd for the period of 6/1/2007 Ã¢â‚¬â€œ available 2015 (2015 data is partial and preliminary).</t>
  </si>
  <si>
    <t>Report #s and dates for crashes on SR 195 @ Thorpe Rd</t>
  </si>
  <si>
    <t>PDR-15-2800</t>
  </si>
  <si>
    <t>a listing of report #Ã¢â‚¬â„¢s and dates of officer reported collisions that occurred approximately in the 3700 block of Auburn Way S/SR 164, (milepost 3.00 Ã¢â‚¬â€œ 3.05) for the period of 1/13/2010 Ã¢â‚¬â€œ available 2014 (2014 is considered partial and preliminary).</t>
  </si>
  <si>
    <t>Report #'s and dates of collisions in approximately 3700 blk of SR 164 mp 3.00 - 3.05</t>
  </si>
  <si>
    <t>PDR-15-0125</t>
  </si>
  <si>
    <t>a listing of report #Ã¢â‚¬â„¢s and dates of officer reported collisions that involved pedestrians on State Route 7, (milepost 47.00 Ã¢â‚¬â€œ 52.00) for the period of 1/1/2009 Ã¢â‚¬â€œ available 2014 (2014 is considered partial and preliminary).</t>
  </si>
  <si>
    <t>Report #'s and dates of collisions involving Pedstrians on SR 7 milepost 47.00 - 52.00</t>
  </si>
  <si>
    <t>PDR-15-0148</t>
  </si>
  <si>
    <t>a listing of report #Ã¢â‚¬â„¢s and dates of officer reported collisions that occurred approximately in the 2300 block of Centralia Alpha Road (Co Rd # 94001, milepost 10.980 Ã¢â‚¬â€œ 11.020) in Lewis County for the period of 1/1/2001 Ã¢â‚¬â€œ available 2014 (2014 is considered partial and preliminary).</t>
  </si>
  <si>
    <t>Report #'s and dates of collisions on approximately 2300 blk of  Centralia Alpha Rd in Lewis County</t>
  </si>
  <si>
    <t>PDR-15-0143</t>
  </si>
  <si>
    <t>a listing of  report #Ã¢â‚¬â„¢s and dates of officer reported collisions that occurred on Ã¢â‚¬ËœMainline onlyÃ¢â‚¬â„¢ Northbound State Route 5, (milepost 189.00 Ã¢â‚¬â€œ 195.00) for the period of 1/1/2000 Ã¢â‚¬â€œ available 2014 (2014 is considered partial and preliminary).</t>
  </si>
  <si>
    <t>Report #'s and dates of collisions on Mainline only NB SR 5 mp 189.00 - 195.00</t>
  </si>
  <si>
    <t>PDR-15-0145</t>
  </si>
  <si>
    <t xml:space="preserve">a history of report numbers and dates of collisions that occurred on State Route 432 at milepost 4.40 </t>
  </si>
  <si>
    <t>Report #'s and dates of collisions on SR 432 @ milepost 4.40</t>
  </si>
  <si>
    <t>PDR-15-0101</t>
  </si>
  <si>
    <t>a list of officer report #'s and dates of collisions that occurred on State Route 90, (milepost 20.00 Ã¢â‚¬â€œ 24.00) for the period of 1/1/2004 Ã¢â‚¬â€œ available 2014 (2014 is considered partial and preliminary).</t>
  </si>
  <si>
    <t>Report #'s and dates of collisions on SR 90 milepost 20.00 - 24.00</t>
  </si>
  <si>
    <t>PDR-15-0046</t>
  </si>
  <si>
    <t xml:space="preserve">a list of report #Ã¢â‚¬â„¢s and dates of collisions that occurred on all roads statewide when a motor vehicle driver was given one or more of the following contributing circumstances by the investigative agency for the period of 1/1/2014 Ã¢â‚¬â€œ available 2014 (2014 is considered partial and preliminary).
Ã¢â‚¬Â¢Code 40 Ã¢â‚¬â€œ Driver Operating Handheld Telecommunication Device
Ã¢â‚¬Â¢Code 41 Ã¢â‚¬â€œ Driver Operating Hands-free Wireless Telecommunication Device
Ã¢â‚¬Â¢Code 42 Ã¢â‚¬â€œ Driver Operating Other Electronic Devices (computers, navigational devices, etc.)
</t>
  </si>
  <si>
    <t>Report #'s and Dates of collisions that involved contributing circumstances of code 40, 41 &amp; 42.</t>
  </si>
  <si>
    <t>PDR-15-0081</t>
  </si>
  <si>
    <t>a listing of report #Ã¢â‚¬â„¢s and dates of officer reported crashes where a motor vehicle driver was traveling southbound on State Route 101 (milepost 62.00 Ã¢â‚¬â€œ 64.00) for the period of 1/1/2010 Ã¢â‚¬â€œ available 2017.</t>
  </si>
  <si>
    <t>Report #'s and Dates of Crashes involving a MV Driver traveling SB on SR 101 MP 62.00 - 64.00</t>
  </si>
  <si>
    <t>listings of officer reported crashes involving large trucks that occurred on all roads statewide for the period of 1/1/2013 Ã¢â‚¬â€œ 12/31/2014 (2014 is considered preliminary).</t>
  </si>
  <si>
    <t>Report #'s and dates of crashes involving large trucks</t>
  </si>
  <si>
    <t>PDR-15-0464</t>
  </si>
  <si>
    <t xml:space="preserve">a history of officer reported crashes involving pedalcyclists that occurred on the following road segment in the City of Seattle for the period of 4/1/2008 Ã¢â‚¬â€œ available 2015 (2015 data is considered partial and preliminary).
Ã¢â‚¬Â¢  50th Ave from Hudson St to Genesee St
</t>
  </si>
  <si>
    <t>Report #'s and dates of crashes involving pedalcyclists on a segment of 50th Ave in the City of Seattle</t>
  </si>
  <si>
    <t>PDR-15-1174</t>
  </si>
  <si>
    <t xml:space="preserve">summaries of officer reported crashes that occurred on all roads statewide for the period of 1/1/2014 Ã¢â‚¬â€œ 12/31/2014. 
Ã¢â‚¬Â¢	All large truck involved crashes
Ã¢â‚¬Â¢	All large truck involved in workzone crashes
Ã¢â‚¬Â¢	All hazmat related crashes
</t>
  </si>
  <si>
    <t>Report #s and dates of crashes involving various criteria for 2014</t>
  </si>
  <si>
    <t>PDR-15-0873</t>
  </si>
  <si>
    <t>a listing of officer reported collision numbers and dates that occurred on Mainline - State Route 5 (milepost 183.00 Ã¢â‚¬â€œ 185.00) for the period of 6/1/2007 Ã¢â‚¬â€œ available 2015 (2015 data is partial and preliminary).</t>
  </si>
  <si>
    <t>Report #s and dates of crashes on SR 5 Mnln segment</t>
  </si>
  <si>
    <t>PDR-15-2872</t>
  </si>
  <si>
    <t xml:space="preserve">a listing of officer reported collisions that occurred on the following State Route (SR) segments in King County for the period of 6/1/2007 Ã¢â‚¬â€œ 12/31/2011.
Ã¢â‚¬Â¢  SR 005FI16812 (mp 0.11 Ã¢â‚¬â€œ 0.24) / Harvard Ave from North of Edgar St to South of Shelby  St
Ã¢â‚¬Â¢  SR 005Q116856 (mp 0.00 Ã¢â‚¬â€œ 0.05) from beginning of on-ramp (SR 5 NB) to 0.05 miles NW of Harvard Ave.
</t>
  </si>
  <si>
    <t>Report #'s and dates of Officer reported collisions on 2 State Route (SR) segments in King Co.</t>
  </si>
  <si>
    <t>PDR-15-0697</t>
  </si>
  <si>
    <t xml:space="preserve">a listing of report numbers and dates of officer reported crashes that occurred on the following road segments in the City of Kelso for the period of 1/1/2005 Ã¢â‚¬â€œ 1/22/2015 (2015 data is considered preliminary).
Ã¢â‚¬Â¢  City Street
5th Ave from Ash St to Church St
6th Ave from Allen St to Academy St
8th Ave from Ash to Allen St
Academy St from Church St to 4th Ave
Ã¢â‚¬Â¢  State Route
State Route 4 (mp 61.68 Ã¢â‚¬â€œ 61.74) @ 5th Ave
State Route 4 (mp 61.75 Ã¢â‚¬â€œ 61.80) @ 6th Ave
State Route 4 (mp 61.88 Ã¢â‚¬â€œ 61.92) @ 8th Ave
State Route 4 (mp 61.93Ã¢â‚¬â€œ 62.14) from Allen Dr to Three Rivers Dr
</t>
  </si>
  <si>
    <t>Report #'s and dates of Officer reported collisions on Multiple City St &amp; State Route segments in the City of Kelso</t>
  </si>
  <si>
    <t>PDR-15-0642</t>
  </si>
  <si>
    <t>a listing of report #Ã¢â‚¬â„¢s and dates of officer reported crashes that occurred on State Route 18 (milepost 24.11 Ã¢â‚¬â€œ 27.91) in King County for the period of 5/1/2007 Ã¢â‚¬â€œ available 2015 (2015 data is considered partial and preliminary).</t>
  </si>
  <si>
    <t>Report #'s and dates of officer reported collisions on SR 18 milepost 24.11 - 27.91</t>
  </si>
  <si>
    <t>PDR-15-1503</t>
  </si>
  <si>
    <t xml:space="preserve">a listing of report #Ã¢â‚¬â„¢s and dates of officer reported collisions that occurred on the following State Route (SR) segments in King County for the period of 1/1/2012 Ã¢â‚¬â€œ available 2015 (2015 data is considered preliminary).
Ã¢â‚¬Â¢  SR 005FI16812 (mp 0.11 Ã¢â‚¬â€œ 0.24) / Harvard Ave from North of Edgar St to South of Shelby St
Ã¢â‚¬Â¢  SR 005Q116856 (mp 0.00 Ã¢â‚¬â€œ 0.05) from beginning of on-ramp (SR 5 NB) to 0.05 miles NW of Harvard Ave.
</t>
  </si>
  <si>
    <t>Report #'s and dates of Officer reported collisions that occurred on 2 State Route segments in King Co.</t>
  </si>
  <si>
    <t>PDR-15-0663</t>
  </si>
  <si>
    <t xml:space="preserve">a listing of report numbers and dates of officer reported crashes that occurred at or in the vicinity of the following intersection in the City of Vancouver for the period of 1/1/2007 Ã¢â‚¬â€œ available 2015 (2015 data is considered preliminary).
Ã¢â‚¬Â¢  Main St @ 27th St
</t>
  </si>
  <si>
    <t>Report #'s and dates of Officer reported collisions that occurred on Main St @ 27th St in the City of Vancouver</t>
  </si>
  <si>
    <t>PDR-15-0791</t>
  </si>
  <si>
    <t>a listing of report #Ã¢â‚¬â„¢s and dates of Officer reported collisions that occurred on State Route 97 (milepost 177.00 Ã¢â‚¬â€œ 183.00) for the period of 6/1/2007 Ã¢â‚¬â€œ available 2015 (2015 data is partial and preliminary).</t>
  </si>
  <si>
    <t>Report #'s and dates of Officer reported Collisions that occurred on SR 97 mp 177.00 - 183.00</t>
  </si>
  <si>
    <t>PDR-15-2449</t>
  </si>
  <si>
    <t>report #s and dates of officer reported crashes involving pedestrians that occurred at or in the vicinity of 74th St @ 164th Ave intersection in the City of Redmond for the period of 9/9/2008 Ã¢â‚¬â€œ available 2015 (2015 data is partial and preliminary).</t>
  </si>
  <si>
    <t>Report #'s and dates of Officer reported crashes  involving pedestrians at 74th St &amp; 164th Ave intersection in the City of Redmond</t>
  </si>
  <si>
    <t>PDR-15-2514</t>
  </si>
  <si>
    <t xml:space="preserve">a listing of report #Ã¢â‚¬â„¢s and dates of officer reported crashes that occurred at or in the vicinity of the following intersections in the City of Issaquah for the period of 6/1/2006 Ã¢â‚¬â€œ 11/13/2013.
Ã¢â‚¬Â¢  193rd Pl @ W Lake Sammamish Pkwy
Ã¢â‚¬Â¢  194th Ave @ 193rd Pl Ã¢â‚¬â€œ No Reported Crashes
</t>
  </si>
  <si>
    <t>Report #'s and dates of Officer reported crashes at 2 intersections in the City of Issaquah</t>
  </si>
  <si>
    <t xml:space="preserve">a listing of report #Ã¢â‚¬â„¢s and dates of officer reported crashes that occurred at the following intersections in Jefferson County for the period of 6/1/2007 Ã¢â‚¬â€œ available 2015 (2015 data is partial and preliminary).
Ã¢â‚¬Â¢  Cape George Rd (Co Rd #62280, milepost 1.940 Ã¢â‚¬â€œ 1.980) @ Hastings Ave (Co Rd #69100, milepost 4.380 Ã¢â‚¬â€œ 4.400)
Ã¢â‚¬Â¢  Cape George Rd (Co Rd #62280, milepost 2.150 Ã¢â‚¬â€œ 2.190) @ Cape George Wye (Co Rd #62370, milepost 0.210 Ã¢â‚¬â€œ 0.230)
Ã¢â‚¬Â¢  Hastings Ave (Co Rd #69100, milepost 4.220 Ã¢â‚¬â€œ 4.260) @ Cape George Wye (Co Rd #62370, milepost 0.000 Ã¢â‚¬â€œ 0.020) Ã¢â‚¬â€œ No Reported Crashes
</t>
  </si>
  <si>
    <t>Report #'s and dates of Officer reported crashes at 3 intersections in Jefferson County</t>
  </si>
  <si>
    <t xml:space="preserve">a listing of report #'s and dates of officer reported crashes that occurred at or in the vicinity of the following intersection in Kitsap County for the period of 1/1/2006 Ã¢â‚¬â€œ available 2016.
Ã¢â‚¬Â¢  Glenwood Rd (Co Rd #20509, milepost 0.930 Ã¢â‚¬â€œ 1.010) @ 
   Hunter Rd (Co Rd #21240, milepost 0.000 Ã¢â‚¬â€œ 0.040)
</t>
  </si>
  <si>
    <t>Report #'s and Dates of officer reported crashes at Glenwood Rd &amp; Hunter Rd intersection in Kitsap County</t>
  </si>
  <si>
    <t xml:space="preserve">a listing of report #Ã¢â‚¬â„¢s and dates of officer reported crashes that occurred at the following intersection in Grant County for the period of 1/1/2001 Ã¢â‚¬â€œ available 2015 (2015 data is partial and preliminary).
Ã¢â‚¬Â¢  Road R (Co Rd #91041, milepost 0.970 Ã¢â‚¬â€œ 1.010) @ Road 24 (Co Rd #91050, milepost 1.980 Ã¢â‚¬â€œ 2.020)
</t>
  </si>
  <si>
    <t>Report #'s and dates of Officer reported Crashes at Road R &amp; Road 24 intersection in Grant County</t>
  </si>
  <si>
    <t xml:space="preserve">a listing of report #Ã¢â‚¬â„¢s and dates of officer reported crashes that occurred at or in the vicinity of the following intersections in Whatcom County for the period of 6/30/2008 Ã¢â‚¬â€œ available 2015 (2015 data is considered partial and preliminary).
Ã¢â‚¬Â¢  State Route (SR) 542 (mp 22.89 Ã¢â‚¬â€œ 22.93) @ SR 547
Ã¢â‚¬Â¢  SR 547 (mp 0.00 Ã¢â‚¬â€œ 0.02) @ SR 542  No Reported Crashes
</t>
  </si>
  <si>
    <t>Report #'s and dates of Officer reported Crashes at the intersection of SR 542 @ SR 547 in Whatcom County</t>
  </si>
  <si>
    <t>PDR-15-1225</t>
  </si>
  <si>
    <t>All accident report numbers &amp; dates and data relating to I-5 accidents/collisions involving crossing over/under the median/barrier involving physical injury/fatality involving 1 + vehicles between Washington State mile marker 215 and 230 northbound and/or southbound from 1/1/2006 - 11/14/2013.</t>
  </si>
  <si>
    <t>Report #'s and dates of Officer reported crashes involving crossing over the median on SR 5 MP 215.00 to 230.00</t>
  </si>
  <si>
    <t>a listing of report #Ã¢â‚¬â„¢s and dates of officer reported crashes involving large trucks and buses that occurred on all roads in Snohomish County for the period of 1/1/2015 Ã¢â‚¬â€œ 12/31/2015.</t>
  </si>
  <si>
    <t>Report #'s and dates of Officer reported crashes involving large trucks &amp; buses</t>
  </si>
  <si>
    <t>a listing of report #Ã¢â‚¬â„¢s and dates of officer reported crashes involving large trucks and buses that occurred on all roads in King and Snohomish Counties for the period of 1/1/2016 Ã¢â‚¬â€œ 5/31/2016.</t>
  </si>
  <si>
    <t>Report #'s and dates of officer reported crashes involving large trucks and buses in King &amp; Snohomish Counties</t>
  </si>
  <si>
    <t>a listing of report #Ã¢â‚¬â„¢s and dates of officer reported crashes involving pedestrians that occurred at 7th Ave and Olive Way intersection in the City of Seattle for the period of 1/1/2007 Ã¢â‚¬â€œ available 2015 (2015 data is partial and preliminary).</t>
  </si>
  <si>
    <t>Report #'s and dates of Officer reported crashes involving pedestrians at 7th Ave &amp; Olive Way in the City of Seattle</t>
  </si>
  <si>
    <t>PDR-15-1762</t>
  </si>
  <si>
    <t xml:space="preserve">Report #'s and dates of Officer reported crashes involving pedestrians that occurred on the following road segment in the City of Tumwater for the period of 1/1/2009 Ã¢â‚¬â€œ 11/14/2013.
Ã¢â‚¬Â¢  Capitol Blvd from Ã¢â‚¬ËœUÃ¢â‚¬â„¢ St to Israel Rd
</t>
  </si>
  <si>
    <t>Report #'s and dates of Officer reported crashes involving pedestrians on Capitol Blvd segment in the City of Tumwater</t>
  </si>
  <si>
    <t xml:space="preserve">a listing of report #Ã¢â‚¬â„¢s and dates of officer reported crashes involving pedestrians that occurred on or in the vicinity of the following road segment in the City of Bellingham for the period of 1/1/2010 Ã¢â‚¬â€œ 11/13/2013. 
Ã¢â‚¬Â¢  Highland Dr. from College Way to Morey Ave
</t>
  </si>
  <si>
    <t>Report #'s and Dates of Officer reported crashes involving pedestrians on Highland Dr. segment in the City of Bellingham</t>
  </si>
  <si>
    <t>a listing of report #Ã¢â‚¬â„¢s and dates of officer reported crashes involving vehicle type of Ã¢â‚¬ËœmotorcycleÃ¢â‚¬â„¢ that occurred on all roads in King &amp; Snohomish Counties for the period of 1/1/2016 Ã¢â‚¬â€œ 5/31/2016.</t>
  </si>
  <si>
    <t>Report #s and dates of Officer reported crashes involving vehicle type of motorcycle on all roads in King &amp; Snohomish Counties</t>
  </si>
  <si>
    <t>a listing of report numbers and dates of officer reported crashes involving a vehicle type of Ã¢â‚¬ËœSchool BusÃ¢â‚¬â„¢ that occurred on all roads Statewide for the period of 1/1/2014 Ã¢â‚¬â€œ 12/31/2016.</t>
  </si>
  <si>
    <t>Report #'s and dates of Officer reported crashes involving vehicle type of 'School Bus' on all roads Statewide</t>
  </si>
  <si>
    <t xml:space="preserve">a listing of report #Ã¢â‚¬â„¢s and dates of officer reported crashes that occurred on or in the vicinity of the following road segments in the City of Pasco for the period of 1/1/2005 Ã¢â‚¬â€œ available 2016.
Ã¢â‚¬Â¢  Lewis St from 10th Ave to 20th Ave 
Ã¢â‚¬Â¢  A St from 10th Ave to 20th Ave
</t>
  </si>
  <si>
    <t>Report #'s and dates of Officer reported crashes on 2 road segments in the City of Pasco</t>
  </si>
  <si>
    <t xml:space="preserve">a listing of report #Ã¢â‚¬â„¢s and dates of officer reported crashes that occurred on or in the vicinity of the following road segment in the Cities of Bothell and Woodinville for the period of 1/1/2005 Ã¢â‚¬â€œ available 2015 (2015 data is considered partial and preliminary).
Ã¢â‚¬Â¢  180th St / 120th Ave from 12600 block to 13000 block
</t>
  </si>
  <si>
    <t>Report #'s and dates of Officer reported crashes on a segment of 180th St / 120th Ave from 12600 blk to 13000 blk in the Cities of Bothell and Woodinville</t>
  </si>
  <si>
    <t>PDR-15-1601</t>
  </si>
  <si>
    <t xml:space="preserve">a listing of report #Ã¢â‚¬â„¢s and dates officer reported crashes that occurred on the following road segment in the City of Seattle for the period of 1/1/2010 Ã¢â‚¬â€œ 11/13/2013. 
Ã¢â‚¬Â¢  Alaskan Way S from Spring St to Marion St
</t>
  </si>
  <si>
    <t>Report #'s and dates of Officer reported crashes on Alaskan Way road segment in the City of Seattle</t>
  </si>
  <si>
    <t xml:space="preserve">a listing of report #'s and dates of officer reported crashes that occurred on the following road segment in Lewis County for the period of 1/1/2008 Ã¢â‚¬â€œ available 2016.
Ã¢â‚¬Â¢  Centralia Alpha Rd (Co Rd #94001, mp 10.700 Ã¢â‚¬â€œ 11.200)     
    vicinity of Senn Rd
</t>
  </si>
  <si>
    <t>Report #'s and dates of officer reported crashes on Centralia Alpha Rd segment in Lewis Co</t>
  </si>
  <si>
    <t>a listing of report #Ã¢â‚¬â„¢s and dates of officer reported crashes that occurred on eastbound State Route 8 (milepost 18.00 Ã¢â‚¬â€œ 19.00) for the period of 1/1/2006 Ã¢â‚¬â€œ available 2015 (2015 data is partial and preliminary).</t>
  </si>
  <si>
    <t>Report #'s and dates of officer reported crashes on EB SR 8 mp 18.00 - 19.00</t>
  </si>
  <si>
    <t xml:space="preserve">a listing of report #Ã¢â‚¬â„¢s and dates of officer reported crashes that occurred at or in the vicinity of the following intersection in King County for the period of 9/24/2008 Ã¢â‚¬â€œ available 2015 (2015 data is partial and preliminary).
Ã¢â‚¬Â¢  Green Valley Rd (Co Rd #93678, milepost 7.430 Ã¢â‚¬â€œ 7.470) @ 212th Way / 212th Ave / 218th Ave (Co Rd #93658, milepost 5.270 Ã¢â‚¬â€œ 5.310)
</t>
  </si>
  <si>
    <t>Report #'s and dates of Officer reported crashes on Green Valley Rd @ 212th Ave intersection in King County</t>
  </si>
  <si>
    <t>PDR-15-2679</t>
  </si>
  <si>
    <t xml:space="preserve">a listing of report #Ã¢â‚¬â„¢s and dates of officer reported crashes that occurred on northbound State Route 5 (Mainline &amp; ramps only, milepost 165.98 Ã¢â‚¬â€œ 167.35) from Olive Way interchange to Mercer St interchange for the period of 1/1/2012 Ã¢â‚¬â€œ available 2017. </t>
  </si>
  <si>
    <t>Report #'s and dates of Officer reported crashes on NB SR 5 milepost 165.98 - 167.35</t>
  </si>
  <si>
    <t xml:space="preserve">a listing of report #Ã¢â‚¬â„¢s and dates of officer reported crashes that occurred on the following road segment in Whitman County for the period of 1/1/2002 Ã¢â‚¬â€œ available 2016.
Ã¢â‚¬Â¢  Rock Lake Rd (Co Rd #30100, milepost 2.620 -  3.160) from Dewey Rd to Ã‚Â½ mile south of the intersection (Rock Lake Rd @ Dewey Rd)
</t>
  </si>
  <si>
    <t>Report #'s and dates of Officer reported crashes on Rock Lake Rd segment in Whitman County</t>
  </si>
  <si>
    <t>a listing of report #Ã¢â‚¬â„¢s and dates of officer reported crashes that occurred on Southbound State Route 5 (Mainline only, milepost 154.54 Ã¢â‚¬â€œ 154.56) for the period of 9/5/2007 Ã¢â‚¬â€œ available 2015 (2015 data is partial and preliminary).</t>
  </si>
  <si>
    <t>Report #'s and dates of Officer reported crashes on SB SR 5 (Mainline only, mp 154.54 - 154.56)</t>
  </si>
  <si>
    <t>PDR-15-3206</t>
  </si>
  <si>
    <t xml:space="preserve">a listing of report #Ã¢â‚¬â„¢s and dates of officer reported crashes that occurred at the following intersection in Kitsap County for the period of 1/1/2011 Ã¢â‚¬â€œ 1/03/2016 (current available 2016).
Ã¢â‚¬Â¢  Sidney Rd (Co Rd #21109, milepost 4.207 Ã¢â‚¬â€œ 4.247) @ Logan Rd (Co Rd #02028, milepost 0.000 Ã¢â‚¬â€œ 0.020)
</t>
  </si>
  <si>
    <t>Report #'s and Dates of Officer reported crashes on Sidney Rd @ Logan Rd in Kitsap County</t>
  </si>
  <si>
    <t>a listing of report #Ã¢â‚¬â„¢s and dates of officer reported crashes that occurred on State Route 2 (milepost 59.00 Ã¢â‚¬â€œ 62.00) involving vehicles crossing over the center line for the period of 1/1/2008 Ã¢â‚¬â€œ available 2016.</t>
  </si>
  <si>
    <t>Report #'s and dates of Officer reported crashes on SR 2 (mp 59.00 - 62.00) involving vehicles crossing over the center line.</t>
  </si>
  <si>
    <t>a listing of report #Ã¢â‚¬â„¢s and dates of officer reported crashes that occurred at or within Ã‚Â½ mile of State Route 20 (milepost 70.83 Ã¢â‚¬â€œ 71.83) at Minkler Rd in Skagit County for the period of 5/8/2010 Ã¢â‚¬â€œ available 2015 (2015 data is considered partial and preliminary).</t>
  </si>
  <si>
    <t>Report #'s and dates of Officer reported crashes on SR 20 (mp 70.83 - 71.83) @ Minkler Rd in Skagit Co</t>
  </si>
  <si>
    <t>PDR-15-1431</t>
  </si>
  <si>
    <t>a listing of report numbers and dates of officer reported crashes that occurred on State Route 20 (milepost 6.22 Ã¢â‚¬â€œ 6.27) @ Discovery Rd / 4 Corners Rd for the period of 6/1/2007 Ã¢â‚¬â€œ available 12/31/2015.</t>
  </si>
  <si>
    <t>Report #'s and dates of Officer reported crashes on SR 20 @ Discovery Rd</t>
  </si>
  <si>
    <t>a listing of report #Ã¢â‚¬â„¢s and dates of officer reported crashes that occurred State Route 3 (milepost 8.00 Ã¢â‚¬â€œ 10.00) for the period of 3/16/2011 Ã¢â‚¬â€œ available 2016.</t>
  </si>
  <si>
    <t>Report #'s and dates of Officer reported crashes on SR 3 (mp 8.00 - 10.00)</t>
  </si>
  <si>
    <t>a listing of report #Ã¢â‚¬â„¢s and dates of officer reported crashes that occurred on State Route 3 (milepost 20.30 Ã¢â‚¬â€œ 20.34) @ Grapeview Lp Rd  in Mason County for the period of 5/28/2013 Ã¢â‚¬â€œ available 2015 (2015 data is considered partial and preliminary).</t>
  </si>
  <si>
    <t>Report #'s and dates of Officer reported crashes on SR 3 @ Grapeview Lp Rd</t>
  </si>
  <si>
    <t>PDR-15-1610</t>
  </si>
  <si>
    <t>a listing of report #Ã¢â‚¬â„¢s and dates of officer reported crashes that occurred on State Route 507 (milepost 35.17 Ã¢â‚¬â€œ 35.21) @ 288th St intersection in the City of Roy for the period of 6/1/2007 Ã¢â‚¬â€œ available 2015 (2015 data is considered partial and preliminary).</t>
  </si>
  <si>
    <t>Report #'s and dates of Officer reported crashes on SR 507 @ 288th St in the City of Roy</t>
  </si>
  <si>
    <t>PDR-15-1524</t>
  </si>
  <si>
    <t>a listing of report #Ã¢â‚¬â„¢s and dates of officer reported crashes that occurred on State Route 522 (milepost 16.82 Ã¢â‚¬â€œ 20.82) from 4 miles southwest of the end of the Snohomish River Bridge for the period of 1/1/2008 Ã¢â‚¬â€œ 11/14/2013.</t>
  </si>
  <si>
    <t>Report #'s and dates of Officer reported crashes on SR 522 mp 16.82 - 20.82</t>
  </si>
  <si>
    <t>a listing of report numbers and dates of officer reported crashes that occurred on State Route 524 (milepost 6.23 Ã¢â‚¬â€œ 6.73) from Cypress Way to Locust Way in Snohomish County for the period of 01/01/2007 Ã¢â‚¬â€œ 12/31/2013.</t>
  </si>
  <si>
    <t>Report #'s and dates of officer reported crashes on SR 524 milepost 6.23 - 6.73</t>
  </si>
  <si>
    <t>PDR-15-2461</t>
  </si>
  <si>
    <t xml:space="preserve">a listing of report #Ã¢â‚¬â„¢s and dates of officer reported crashes that occurred on the following road segments in Clark County for the period of 1/1/2005 Ã¢â‚¬â€œ available 2015  (2015 data is partial and preliminary).
Ã¢â‚¬Â¢  Ward Rd (Co Rd #95050, mp 1.360 Ã¢â‚¬â€œ 3.300) from 88th St to 119th St
Ã¢â‚¬Â¢  182nd Ave (Co Rd #95050, mp 3.310 Ã¢â‚¬â€œ 5.340) from 119th St to 159th St
</t>
  </si>
  <si>
    <t>Report #'s and dates of Officer reported crashes on Ward Rd &amp; 182nd Ave segments in Clark County</t>
  </si>
  <si>
    <t>PDR-15-2130</t>
  </si>
  <si>
    <t>a listing of report #Ã¢â‚¬â„¢s and dates of officer reported crashes that occurred at or in the vicinity of the following intersection in the City of Spokane for the period of 7/1/2009 Ã¢â‚¬â€œ available 2015 (2015 data is partial and preliminary).
Ã¢â‚¬Â¢  Wellesley @ Regal</t>
  </si>
  <si>
    <t>Report #'s and dates of Officer reported crashes on Wellesley @ Regal in City of Spokane</t>
  </si>
  <si>
    <t>PDR-15-2167</t>
  </si>
  <si>
    <t xml:space="preserve">a listing of report #Ã¢â‚¬â„¢s and dates of officer reported crashes that occurred at or within 300 feet of the following intersection in Whitman County for the period of 1/1/2006 Ã¢â‚¬â€œ 12/31/2015.
Ã¢â‚¬Â¢  State Route (SR) 195 (milepost 57.35 Ã¢â‚¬â€œ 57.47) @ Trestle Creek Rd / Thornton by Pass Rd
Ã¢â‚¬Â¢  Thornton by Pass Rd (Co Rd #39500, milepost 0.91 Ã¢â‚¬â€œ 0.97) @ SR 195 Ã¢â‚¬â€œ No Reported Crashes
Ã¢â‚¬Â¢  Trestle Creek Rd (Co Rd #21000, milepost 0.00 Ã¢â‚¬â€œ 0.06) @ SR 195 Ã¢â‚¬â€œ No Reported Crashes
</t>
  </si>
  <si>
    <t>Report #'s and dates of Officer reported crashes that occurred at  SR 195 (mp 57.35 - 57.47) @ Trestle Creek Rd intersection</t>
  </si>
  <si>
    <t>a listing of report #Ã¢â‚¬â„¢s and dates  of officer reported crashes that occurred at or in the vicinity of 192nd St @ 34th Pl intersection in the City of SeaTac for the period of 6/1/2007 Ã¢â‚¬â€œ available 2015 (2015 data is partial and preliminary).</t>
  </si>
  <si>
    <t>Report #'s and Dates of Officer reported crashes that occurred at 192nd St &amp; 34th Pl intersection in the City of SeaTac</t>
  </si>
  <si>
    <t>PDR-15-2320</t>
  </si>
  <si>
    <t xml:space="preserve">a history of officer reported crashes that occurred at or in the vicinity of the following intersection in the City of Bellingham for the period of 3/4/06 Ã¢â‚¬â€œ available 2016.
Ã¢â‚¬Â¢  Cornwall Ave @ Virginia St
</t>
  </si>
  <si>
    <t>Report #'s and dates of Officer reported crashes that occurred at Cornwall Ave &amp; Virginia St  intersection in City of Bellingham</t>
  </si>
  <si>
    <t>a listing of report #Ã¢â‚¬â„¢s and dates of officer reported crashes that occurred at or in the vicinity of the following intersection in the City of Kirkland for the period of 1/1/2010 Ã¢â‚¬â€œ available 2015 (2015 data is partial and preliminary).</t>
  </si>
  <si>
    <t>Report #'s and Dates of Officer reported crashes that occurred at Lake St &amp; 2nd Ave intersection in the City of Kirkland</t>
  </si>
  <si>
    <t>PDR-15-2222</t>
  </si>
  <si>
    <t xml:space="preserve">a listing of report #Ã¢â‚¬â„¢s and dates of officer reported crashes that occurred at or in the vicinity of the following intersection in the City of Seattle for the period of 8/18/2010 Ã¢â‚¬â€œ available 2015 (2015 data is partial and preliminary).
Ã¢â‚¬Â¢  Martin Luther King Jr Way @ Jackson St
</t>
  </si>
  <si>
    <t>Report #'s and Dates of Officer reported crashes that occurred at MLK Jr Way @ Jackson St intersection in the City of Seattle</t>
  </si>
  <si>
    <t>PDR-15-2342</t>
  </si>
  <si>
    <t xml:space="preserve">a listing of report #Ã¢â‚¬â„¢s and dates of officer reported crashes that occurred at or within Ã‚Â½ mile of the following intersection in the City of Seattle for the period of 1/1/2001 Ã¢â‚¬â€œ available 2015 (2015 data is considered partial and preliminary).
Ã¢â‚¬Â¢  8th Ave @ Cambridge St
</t>
  </si>
  <si>
    <t>Report #'s and dates of officer reported crashes that occurred at or within 1/2 mile of 8th Ave @ Cambridge St in the City of Seattle</t>
  </si>
  <si>
    <t>PDR-15-1172</t>
  </si>
  <si>
    <t>a listing of report #Ã¢â‚¬â„¢s and dates of officer reported crashes that occurred at or in the vicinity of the following intersection in Stevens County for the period of 1/1/2005 Ã¢â‚¬â€œ available 2015 (2015 data is considered partial and preliminary)
Ã¢â‚¬Â¢  Sand Canyon Rd (Co Rd #29980, mp 1.16 Ã¢â‚¬â€œ 1.20) @ Kramer Rd (Co Rd #25600, mp 0.94 Ã¢â‚¬â€œ 0.96)</t>
  </si>
  <si>
    <t>Report #'s and dates of officer reported crashes that occurred at Sand Canyon Rd @ Kramer Rd in Stevens County</t>
  </si>
  <si>
    <t>PDR-15-1124</t>
  </si>
  <si>
    <t xml:space="preserve">a listing of report #Ã¢â‚¬â„¢s and dates of officer reported crashes that occurred at the following intersection in Yakima County for the period of 3/14/2001 Ã¢â‚¬â€œ available 2016.
Ã¢â‚¬Â¢  Yakima Valley Hwy (Co Rd #61120, milepost 17.40 Ã¢â‚¬â€œ 17.44) @ Gurley Rd (Co Rd #60230, milepost 0.00 Ã¢â‚¬â€œ 0.02)
</t>
  </si>
  <si>
    <t>Report #'s and dates of Officer reported crashes that occurred at Yakima Valley Hwy &amp; Gurley Rd intersection in Yakima County</t>
  </si>
  <si>
    <t xml:space="preserve">a listing of report #Ã¢â‚¬â„¢s and dates of officer reported crashes that occurred at or within Ã‚Â¼ mile of the following intersection in Pierce County for the period of 6/1/2007 Ã¢â‚¬â€œ 11/13/2014.
Ã¢â‚¬Â¢  78th Ave (Co Rd #47490, mp 4.480 Ã¢â‚¬â€œ 4.980) @ 192nd St
Ã¢â‚¬Â¢  192nd St Ã¢â‚¬â€œ eastside (Co Rd #49780. mp 0.000 Ã¢â‚¬â€œ 0.250) @ 78th Ave
Ã¢â‚¬Â¢  192nd St Ã¢â‚¬â€œ westside (Co Rd #49720, mp 0.000 Ã¢â‚¬â€œ 0.250) @ 78th Ave
</t>
  </si>
  <si>
    <t>Report #'s and Dates of Officer reported crashes that occurred on 78th Ave @ 192nd St in Pierce Co.</t>
  </si>
  <si>
    <t>PDR-15-0856</t>
  </si>
  <si>
    <t xml:space="preserve">a listing of report #Ã¢â‚¬â„¢s and dates of officer reported crashes that occurred on or in the vicinity of the following road segment in the City of Lake Stevens for the period of 5/1/2012 Ã¢â‚¬â€œ 11/13/2013.
Ã¢â‚¬Â¢  99th Ave from 3400 block (near Sunnycrest Elementary School) to SR 92 (milepost 0.54 Ã¢â‚¬â€œ 0.58)
</t>
  </si>
  <si>
    <t>Report #'s and Dates of Officer reported crashes that occurred on 99th Ave segment in the City of Lake Stevens</t>
  </si>
  <si>
    <t xml:space="preserve">a listing of report #Ã¢â‚¬â„¢s and dates of officer reported crashes that occurred on or in the vicinity of the following road segment in the City of Spokane Valley for the period of 1/1/2012 Ã¢â‚¬â€œ 11/13/2013.
Ã¢â‚¬Â¢  Cataldo Ave from 18800 block to Barker Rd Ã¢â‚¬â€œ No Reported Crashes
Ã¢â‚¬Â¢  SR 090LX29396 (aka Barker Rd, milepost 0.00 Ã¢â‚¬â€œ 0.03) @ Cataldo Ave &amp; WB SR 90 on/off-ramps
Ã¢â‚¬Â¢  SR 090S129371 (milepost 0.00 Ã¢â‚¬â€œ 0.02) @ Barker Rd Ã¢â‚¬â€œ No Reported Crashes
Ã¢â‚¬Â¢  SR 090R529410 (milepost 0.40 Ã¢â‚¬â€œ 0.42) @ Barker Rd Ã¢â‚¬â€œ No Reported Crashes
</t>
  </si>
  <si>
    <t>Report #'s and dates of Officer reported crashes that occurred on Cataldo Ave segment in the City of Spokane Valley</t>
  </si>
  <si>
    <t>a listing of report #Ã¢â‚¬â„¢s and dates of officer reported crashes that occurred on Ã¢â‚¬ËœMainline onlyÃ¢â‚¬â„¢ eastbound State Route 90 (milepost 24.00 Ã¢â‚¬â€œ 28.00) for the period of 1/1/2005 Ã¢â‚¬â€œ available 2015 (2015 data is partial and preliminary).</t>
  </si>
  <si>
    <t>Report #'s and dates of officer reported crashes that occurred on 'Mainline only' eastbound SR 90 mp 24.00 - 28.00</t>
  </si>
  <si>
    <t>PDR-15-2494</t>
  </si>
  <si>
    <t>a listing report #Ã¢â‚¬â„¢s and dates of officer reported crashes that occurred on State Route 12 (milepost 159.00 Ã¢â‚¬â€œ 159.80) for the period of 1/1/2011 Ã¢â‚¬â€œ available 2015 (2015 data is partial and preliminary).</t>
  </si>
  <si>
    <t>Report #'s and dates of Officer reported crashes that occurred on mainline SR 12 (mp 159.00 -159.80)</t>
  </si>
  <si>
    <t>PDR-15-2925</t>
  </si>
  <si>
    <t xml:space="preserve">a listing of report #Ã¢â‚¬â„¢s and dates of officer reported crashes that occurred at or in the vicinity of the following intersection in the City of Vancouver for the period of 9/25/2005 Ã¢â‚¬â€œ available 2015 (2015 data is partial and preliminary).
Ã¢â‚¬Â¢  Mill Plain Blvd @ 164th Ave
</t>
  </si>
  <si>
    <t>Report #'s and Dates of Officer reported crashes that occurred on Mill Plain Blvd @ 164th Ave in City of Vancouver</t>
  </si>
  <si>
    <t>PDR-15-2934</t>
  </si>
  <si>
    <t xml:space="preserve">a listing of report #Ã¢â‚¬â„¢s and dates of officer reported crashes that occurred at or in the vicinity of the following intersection in the City of Seattle for the period of 1/1/2008 Ã¢â‚¬â€œ available 2015 (2015 data is considered preliminary).
Ã¢â‚¬Â¢  MLK JR Way @ Edmunds St
</t>
  </si>
  <si>
    <t>Report #'s and dates of officer reported crashes that occurred on MLK JR Way @ Edmunds St in the City of Seattle</t>
  </si>
  <si>
    <t>PDR-15-1080</t>
  </si>
  <si>
    <t xml:space="preserve">a listing of report #Ã¢â‚¬â„¢s and dates of officer reported crashes that occurred at or in the vicinity of the following intersection in Grant County for the period of 1/1/2005 Ã¢â‚¬â€œ available 2015 (2015 data is considered partial and preliminary).
Ã¢â‚¬Â¢  N Frontage Rd (Co Rd #43520, milepost 12.170 Ã¢â‚¬â€œ 12.210) @ Road N NE (Co Rd #92025, milepost 2.530 Ã¢â‚¬â€œ 2.570)
</t>
  </si>
  <si>
    <t>Report #'s and dates of Officer reported crashes that occurred on N Frontage Rd @ Road N NE in Grant County</t>
  </si>
  <si>
    <t>PDR-15-1566</t>
  </si>
  <si>
    <t xml:space="preserve">a listing of report #s and dates of officer reported crashes that occurred on the following road segment in Kitsap County for the period of 1/1/2006 Ã¢â‚¬â€œ 11/13/2013.
Ã¢â‚¬Â¢  Phillips Rd (Co Rd #33350, milepost 1.039 Ã¢â‚¬â€œ 1.402) from Pike Pl to Mullenix Rd
</t>
  </si>
  <si>
    <t>Report #'s and dates of Officer reported crashes that occurred on Phillips Rd segment in Kitsap County</t>
  </si>
  <si>
    <t xml:space="preserve">a listing of report #Ã¢â‚¬â„¢s and dates of officer reported crashes that occurred at or within Ã‚Â¼ mile of the following intersection in the City of Sequim for the period of 1/1/2013 Ã¢â‚¬â€œ 7/20/2014.
Ã¢â‚¬Â¢  SR 101 (milepost 266.78 Ã¢â‚¬â€œ 267.28) @ Happy Valley Rd
</t>
  </si>
  <si>
    <t>Report #'s and dates of Officer reported crashes that occurred on SR 101 @ Happy Valley Rd</t>
  </si>
  <si>
    <t>PDR-15-2117</t>
  </si>
  <si>
    <t>a listing of report #Ã¢â‚¬â„¢s and dates of officer reported crashes that occurred on State Route 106 (milepost 17.00 Ã¢â‚¬â€œ 20.03) involving fallen trees for the period of 1/1/2009 Ã¢â‚¬â€œ available 2016.</t>
  </si>
  <si>
    <t>Report #'s and dates of Officer reported crashes that occurred on SR 106 mp 17.00 - 20.03 involving fallen trees</t>
  </si>
  <si>
    <t xml:space="preserve">a listing of report #Ã¢â‚¬â„¢s and dates of officer reported crashes that occurred on State Route 129 (milepost 32.00 Ã¢â‚¬â€œ 37.00) for the period of 1/1/2012 Ã¢â‚¬â€œ 11/13/2013. </t>
  </si>
  <si>
    <t>Report #'s and dates of Officer reported crashes that occurred on SR 129 (mp 32.00 - 37.00)</t>
  </si>
  <si>
    <t xml:space="preserve">a listing of report #Ã¢â‚¬â„¢s and dates of officer reported crashes that occurred on State Route 20 (milepost 264.00 Ã¢â‚¬â€œ 265.00) for the period of 1/1/2006 Ã¢â‚¬â€œ 11/13/2013. </t>
  </si>
  <si>
    <t>Report #'s and Dates of Officer reported crashes that occurred on SR 20 (mp 264.00 - 265.00)</t>
  </si>
  <si>
    <t xml:space="preserve"> a listing of report #Ã¢â‚¬â„¢s and dates of officer reported crashes that occurred on State Route 22 (milepost 5.52 Ã¢â‚¬â€œ 5.56) @ Meyers Rd intersection for the period of 1/1/2002 Ã¢â‚¬â€œ 11/13/2013.</t>
  </si>
  <si>
    <t>Report #'s and dates of Officer reported crashes that occurred on SR 22 (mp 5.52 - 5.56) @ Meyers Rd intersection</t>
  </si>
  <si>
    <t>a listing of report #Ã¢â‚¬â„¢s and dates of officer reported crashes that occurred on State Route 243 (milepost 13.82 Ã¢â‚¬â€œ 14.03) @ Road 24 intersection for the period of 1/1/2006 Ã¢â‚¬â€œ available 2016.</t>
  </si>
  <si>
    <t>Report #'s and dates of Officer reported crashes that occurred on SR 243 @ Road 24 intersection in Grant County</t>
  </si>
  <si>
    <t>a listing of report #Ã¢â‚¬â„¢s and dates of officer reported crashes that occurred on State Route 290 (aka Trent Ave, milepost 3.20 Ã¢â‚¬â€œ 3.24) @ Havana St intersection for the period of 1/1/2011 Ã¢â‚¬â€œ 3/30/2016.</t>
  </si>
  <si>
    <t>Report #'s and Dates of Officer reported crashes that occurred on SR 290 (mp 3.20 - 3.24) @ Havana St intersection</t>
  </si>
  <si>
    <t>a listing of report #Ã¢â‚¬â„¢s and dates of officer reported crashes that occurred on State Route 303 (milepost 8.88 Ã¢â‚¬â€œ 8.97) @ Greaves Way for the period of 1/1/2005 Ã¢â‚¬â€œ available 2016.</t>
  </si>
  <si>
    <t>Report #'s and dates of Officer reported crashes that occurred on SR 303 @ Greaves Way</t>
  </si>
  <si>
    <t xml:space="preserve">a listing of report #Ã¢â‚¬â„¢s and dates of officer reported crashes that occurred on State Route 507 (milepost 41.52 Ã¢â‚¬â€œ 42.02) .25 miles each direction of milepost 41.77 for the period of 1/1/2002 Ã¢â‚¬â€œ 11/13/2013. </t>
  </si>
  <si>
    <t>Report #'s and dates of officer reported crashes that occurred on SR 507 (mp 41.52 - 42.02) .25 miles each direction of milepost 41.77</t>
  </si>
  <si>
    <t xml:space="preserve">a history of report #Ã¢â‚¬â„¢s and dates of officer reported crashes that occurred on State Route 508 (milepost 20.00 Ã¢â‚¬â€œ 22.00) for the period of 10/1/2011 Ã¢â‚¬â€œ available 2017. </t>
  </si>
  <si>
    <t>Report #s and dates of Officer reported crashes that occurred on SR 508 mp 20.00 - 22.00</t>
  </si>
  <si>
    <t xml:space="preserve">a listing of report #Ã¢â‚¬â„¢s and dates of officer reported crashes that occurred on SR 522 (mp 16.62 Ã¢â‚¬â€œ 20.62) at or within 2 miles east and west of Echo Lake Rd in Snohomish County for the period of 6/6/2009 Ã¢â‚¬â€œ 6/7/2014.
</t>
  </si>
  <si>
    <t>Report #'s and Dates of Officer reported crashes that occurred on SR 522 mp 16.62 - 20.62</t>
  </si>
  <si>
    <t>PDR-15-0952</t>
  </si>
  <si>
    <t>a listing of report #Ã¢â‚¬â„¢s and dates of officer reported crashes that occurred on State Route 543 (milepost 0.00 Ã¢â‚¬â€œ 0.67) from SR 5 to H St for the period of 1/1/2012 Ã¢â‚¬â€œ 11/13/2013.</t>
  </si>
  <si>
    <t>Report #'s and dates of Officer reported crashes that occurred on SR 543 (mp 0.00 - 0.67)</t>
  </si>
  <si>
    <t>a listing of report #Ã¢â‚¬â„¢s and dates of officer reported crashes that occurred on State Route 7 (mp 48.05 Ã¢â‚¬â€œ 48.11) @ 180th St in Pierce County for the period of 2/28/2011 Ã¢â‚¬â€œ available 2015 (2015 data is considered preliminary).</t>
  </si>
  <si>
    <t>Report #'s and dates of Officer reported crashes that occurred on SR 7 @ 180th St in Pierce County</t>
  </si>
  <si>
    <t>PDR-15-0955</t>
  </si>
  <si>
    <t>a listing of report #Ã¢â‚¬â„¢s and dates of officer reported crashes that occurred on State Route 99 (aka Aurora St Bridge / George Washington Memorial Bridge, milepost 34.17 Ã¢â‚¬â€œ 34.73) for the period of 1/1/2010 Ã¢â‚¬â€œ available 2016.</t>
  </si>
  <si>
    <t>Report #'s and dates of Officer reported crashes that occurred on SR 99 (aka Aurora St Bridge, mp 34.17 - 34.73)</t>
  </si>
  <si>
    <t>a listing of report #Ã¢â‚¬â„¢s and dates of officer reported crashes that occurred on State Route 99 (milepost 35.65 Ã¢â‚¬â€œ 36.52) from 50th St to 66th St for the period of 6/1/2007 Ã¢â‚¬â€œ available 2015 (2015 data is partial and preliminary).</t>
  </si>
  <si>
    <t>Report #'s and dates of officer reported crashes that occurred on SR 99 mp 35.65 - 36.52</t>
  </si>
  <si>
    <t>PDR-15-2614</t>
  </si>
  <si>
    <t>a listing of report #Ã¢â‚¬â„¢s and dates of officer reported crashes where first collision type involved Ã¢â‚¬Ëœentering at angleÃ¢â‚¬â„¢ that occurred on all roads in the City of Issaquah for the period of 1/1/2012 Ã¢â‚¬â€œ available 2016.</t>
  </si>
  <si>
    <t>Report #'s and dates of Officer Reported crashes where first collision type involved 'entering at angle' that occurred on all roads in the City of Issaquah</t>
  </si>
  <si>
    <t>a listing of report numbers and dates of officer reported collisions that occurred on State Route 125, (milepost 2.30 Ã¢â‚¬â€œ 2.41) @ Meadowbrook St/Taumarson Rd intersection in the City of College Place for the period of 1/1/2007 Ã¢â‚¬â€œ 12/31/2014 (2014 data is considered preliminary).</t>
  </si>
  <si>
    <t>Report numbers and dates of collisions on SR 125 @ Meadowbrook St/Taumarson Rd</t>
  </si>
  <si>
    <t>PDR-15-0301</t>
  </si>
  <si>
    <t>a listing of  report numbers and dates of officer reported collisions that occurred on State Route 405 mainline only, (milepost 1.19 Ã¢â‚¬â€œ 8.44) from Renton City Limits to Bellevue City Limits in King County for the period of 1/1/2012 Ã¢â‚¬â€œ 12/31/2014 (2014 data is considered preliminary).</t>
  </si>
  <si>
    <t>Report numbers and dates of officer reported collisions on SR 405 mainline only (milepost 1.19 - 8.44) in King County</t>
  </si>
  <si>
    <t>PDR-15-0243</t>
  </si>
  <si>
    <t xml:space="preserve">a listing of report numbers and dates of officer reported collisions that occurred on or in the vicinity of the following road segment in Mason County for the period of 1/1/2007 Ã¢â‚¬â€œ 12/31/2014 (2014 is considered preliminary).
       Ã¢â‚¬Â¢  3400 block of Belfair-Tahuya Rd (Co Rd #97500, mp 3.300    Ã¢â‚¬â€œ 3.500)
</t>
  </si>
  <si>
    <t>Report numbers and dates of officer reported collisions that occurred on the 3400 blk of Belfair-Tahuya Rd in Mason Co.</t>
  </si>
  <si>
    <t>PDR-15-0431</t>
  </si>
  <si>
    <t>a listing of report #Ã¢â‚¬â„¢s and dates of officer reported crashes that occurred on N Ã¢â‚¬ËœIÃ¢â‚¬â„¢ St from 6th St to 11th St in the City of Tacoma for the period of 1/1/2006 Ã¢â‚¬â€œ 11/14/2013.</t>
  </si>
  <si>
    <t>Report numbers and dates of officer reported crashes on N 'I' St segment in City of Tacoma</t>
  </si>
  <si>
    <t>REPORT #'S AND DATES OF OFFICER REPORTED CRASHES involving a motor vehicle traveling the wrong way on a ramp THAT OCCURRED ON SR 167 R100028 (aka 2700 - 3100 Bay St, mp 0.00 - 0.27)</t>
  </si>
  <si>
    <t>Report numbers and dates of Officer Reported Crashes that occurred on SR 167 R100028 (aka 2700 - 3100 Bay St, mp 0.00 -0.27)</t>
  </si>
  <si>
    <t>Speciality Engineering</t>
  </si>
  <si>
    <t>Bruce Holliday</t>
  </si>
  <si>
    <t xml:space="preserve">I'm requesting a copy of the internal WSDOT Bridges and Strutuctures report entiled "SR-522 Seismic Isolation Bearings".  This report is a summary of the in-service inspections of Earthquake Protection Systems triple friction pendulum bearings, that were recently installed on the SR-522 Snohomish River Bridge.
</t>
  </si>
  <si>
    <t>report on Seismic Isolation Bearings</t>
  </si>
  <si>
    <t>Surface Water Group</t>
  </si>
  <si>
    <t>James Carney</t>
  </si>
  <si>
    <t>Traffic volumes during peak and off-peak hours in the lower Green River Valley.
1) SR 167, any data between the intersection with Highway, with  particular interest near where SR167 crosses the Green River and intersects SR516.
2) SR 516, any data near the Green River.
3) SR 181, any data between SR18 and I-405.</t>
  </si>
  <si>
    <t>Report Request</t>
  </si>
  <si>
    <t>PDR-14-0323</t>
  </si>
  <si>
    <t>New York State Thruway Authority</t>
  </si>
  <si>
    <t>Matthew Paradis</t>
  </si>
  <si>
    <t xml:space="preserve">Report titled Ã¢â‚¬Å“SR522 Seismic Isolation BearingsÃ¢â‚¬ï¿½ </t>
  </si>
  <si>
    <t xml:space="preserve">report titled Ã¢â‚¬Å“SR522 Seismic Isolation BearingsÃ¢â‚¬ï¿½ </t>
  </si>
  <si>
    <t>any and all report(s) developed by Bruce M. Watts and/or Bruce M. Watts &amp; Associates related to the SR 99 Tunnel Project - Alaskan Way Viaduct Replacement Program.</t>
  </si>
  <si>
    <t xml:space="preserve">report(s) developed by Bruce M. Watts </t>
  </si>
  <si>
    <t>PDR-14-1568</t>
  </si>
  <si>
    <t>Weigel Law, PLLC</t>
  </si>
  <si>
    <t>Michael Wagner</t>
  </si>
  <si>
    <t xml:space="preserve">Our firm represents Suzanne Sharp in a collision that took place on 3/31/14.  IÃ¢â‚¬â„¢ve attached a police report that details the accident in question so that you have the date, location, milepost number, etc.
We are requesting any report, photos, investigative material, documentation, email or any other material affiliated with this particular collision.
It would be our preference to just receive all of the support electronically.
If we can be of any further assistance to you in this matter, please feel free to contact us.
</t>
  </si>
  <si>
    <t>Report, photos, investigative material, documentation, email or any other material affiliated with this particular collision on SR 9</t>
  </si>
  <si>
    <t>Robyn Coleman</t>
  </si>
  <si>
    <t xml:space="preserve">We are looking to obtain information on any reported oil spills for the week of September 4 -10, 2016 on Highway 20 in the vicinity of milepost 276 near Tonasket. </t>
  </si>
  <si>
    <t>Reported oil spills for Sept 4-10 on Highway 20</t>
  </si>
  <si>
    <t>Crystal McDonald</t>
  </si>
  <si>
    <t>Any and all incident reports/reports of injuries or falls on the property located at
11264 NE State Hwy. 104, Kingston, Washington, from 6/23/05 to present</t>
  </si>
  <si>
    <t>Reports</t>
  </si>
  <si>
    <t>PDR-15-2743</t>
  </si>
  <si>
    <t>Holly English</t>
  </si>
  <si>
    <t>Reports and employees on duty at time of an accident on WB I-90 at approximately milepost 58 at 4:30 am on January 6th, 2015. This was involving multiple vehicles colliding with a giant boulder and then rocks continued to fall after the initial rock.</t>
  </si>
  <si>
    <t>Reports and employees on duty at time of an accident on WB I-90</t>
  </si>
  <si>
    <t>PDR-15-0197</t>
  </si>
  <si>
    <t xml:space="preserve">_ Copies of all reports or memos produced related to damaged walls at the I-5 bridge near the King County Metro North Base.
_ Copies of all photos of damage to the walls at the I-5 bridge near the King County Metro North Base.
_ Any cost estimates for repair for the walls.
The Times requests that the records be provided in electronic format, such as by email or on a DVD-R. If the request is denied in whole or part, The Times asks that you justify and specify all deletions by reference to specific exemptions of the act.
</t>
  </si>
  <si>
    <t>Reports and photos of wall damage at I-5 bridge near the King County Metro North Base</t>
  </si>
  <si>
    <t>Michael Lawrence</t>
  </si>
  <si>
    <t xml:space="preserve">information pertaining exclusively to "unnamed stream to Fairweather Bay", Fairweather Creek and Fairweather Bay impacted by SR-520 construction:
4. Reports of Non-Compliance with NPDES Permit other than "Benchmark Exceedance" for Turbidity.
5. Reports of all hazardous or toxic effluence discharged into "unnamed stream to Fairweather Bay", Fairweather Creek and Fairweather Bay discovered since beginning of construction under WAR124754.
</t>
  </si>
  <si>
    <t>Reports for named stream to Fairweather Bay impacted by SR 520 construction</t>
  </si>
  <si>
    <t>PDR-14-0184</t>
  </si>
  <si>
    <t>Linda Henry</t>
  </si>
  <si>
    <t xml:space="preserve">I am looking for information on reports of debris on the roadway in accordance with the details below.
Ã¢â‚¬Â¢ Interstate 90 westbound
Ã¢â‚¬Â¢ Between milepost 22 and 20 (Preston Fall City Rd. and Highpoint Way)
Ã¢â‚¬Â¢ East of Issaquah, WA
Ã¢â‚¬Â¢ Beginning Friday, March 3 and ending Friday March 10, 2017
</t>
  </si>
  <si>
    <t>Reports of debris on I-90 MP 22 and 20</t>
  </si>
  <si>
    <t>Emails, inspection reports and investigation reports (once completed) in relation to the 520 accident and death on March 12th</t>
  </si>
  <si>
    <t>Reports relating to 3/12/15 accident</t>
  </si>
  <si>
    <t>PDR-15-0797</t>
  </si>
  <si>
    <t>A. All reports made to the transportation committees of the Washington State Legislature "on the number of times adjudicators reduce or dismiss the civil penalty as provided in [RCW 46.63.160(5)(b)] and the total amount of civil penalties dismissed" as required by RCW 46.63.160(5)(a).
B. All documents relating to the amount of the following amounts collected by the WSDOT relating to the tolling system in use on the 520 Bridge (as defined by RCW 47.17.720, RCW 47.46.100 and WAC 468-270) from December 29, 2011 to date in the following time frames:
1. December 29, 2011 to December 31, 2012
a. The amount of tolls imposed and/or incurred;
b. The amount of tolls collected;
c. The amount of civil penalties imposed as described by RCW 46.63.160(8);
d. The amount of civil penalties collected as described by RCW 46.63 .160(8);
e. The amount of administrative fees imposed as described by WAC 468-305- 001; and,
f. The amount of administrative fees collected as described by WAC 468-305- 001.
2. January 1, 2013 to December 31, 2013
a. The amount of tolls imposed and/or incurred;
b. The amount of tolls collected;
c. The amount of civil penalties imposed as described by RCW
46.63.160(8);
d. The amount of civil penalties collected as described by RCW
46.63 .160(8);
e. The amount of administrative fees imposed as described by RCW WAC 468-305-001; and,
f. The amount of administrative fees collected as described by WAC 468-305-001.
3. January 1, 2014 to December 31, 2014
a. The amount of tolls imposed and/or incurred;
b. The amount of tolls collected;
c. The amount of civil penalties imposed as described by RCW 46.63 .160(8);
d. The amount of civil penalties collected as described by RCW 46.63.160(8);
e. The amount of administrative fees imposed as described by WAC 468-305- 001; and,
f. The amount of administrative fees collected as described by WAC 468-305- 001.
4. January 1, 2015 to the present day
a. The amount of tolls imposed and/or incurred;
b. The amount of tolls collected;
c. The amount of civil penalties imposed as described by RCW 46.63 .160(8);
d. The amount of civil penalties collected as described by RCW 46.63 .160(8);
e. The amount of administrative fees imposed as described by WAC 468-305-001; and,
f. The amount of administrative fees collected as described by WAC 468-305-001.</t>
  </si>
  <si>
    <t>Reports to Transportation commission And fees on SR520 Bridge for tolls and civil penalties.</t>
  </si>
  <si>
    <t>PDR-15-2574</t>
  </si>
  <si>
    <t>Cordell Law Office</t>
  </si>
  <si>
    <t>I represent Mr. John Standley regarding the motor vehicle accidents of November 3, 2017, report no. E732633, on State Route 243 and December 8, 2017, report no. E7 46787, on EB State Route 24. It is my understanding that DOT did investigations on both accidents. Please send my office a copy of all reports, investigations statements, photographs, and videos, etc., at your earliest convenience.</t>
  </si>
  <si>
    <t>Reports, investigations statements, photos, videos etc for accidents on November 3, 2017 report no E732633 and December 8, 2017 report no E746787</t>
  </si>
  <si>
    <t xml:space="preserve">Due to the large volume of records responsive, we are requesting a 30-day extension to continue to review and potentially redact documents. </t>
  </si>
  <si>
    <t>All reports, pictures, diagrams, maps, video or audio recordings, and all other documents or records in the DepartmentÃ¢â‚¬â„¢s possession related to the railway crossing at State Route Six (SR 6) produced in the last five (5) years. This includes all records related to maintenance, construction, and placement of signage and lighting related to the crossing. Please include all inter-agency communications related to the accident at the crossing on July 15, 2017, involving motorist Jerry Mullins. Please also include any documented comments or complaints received from the public relating to the crossing dating back ten years from July 15, 2017.</t>
  </si>
  <si>
    <t>Reports, pictures, diagrams, video, audio, records related to maintenance, construction, signage, lighting, relating to accident at the crossing July 15.</t>
  </si>
  <si>
    <t>Law Offices of Richard Serpe</t>
  </si>
  <si>
    <t>Debbie Puckett</t>
  </si>
  <si>
    <t>1. All records regarding modification, construction, and maintenance of 1-90 within 1 mile from the accident location since August 18, 1998, including but not limited to</t>
  </si>
  <si>
    <t xml:space="preserve">King County, North Bend, 2016 Collision Fatality Mile Post 31.60 </t>
  </si>
  <si>
    <t xml:space="preserve">There is another project in your region that the BLM is working on, with personnel from your office actually.  This one is located on the Fort Vancouver Military Reservation in sections 26, 27, 34 and 35 of Township 2 North, Range 1 East.  More specifically located between Columbia Way and SR14 in the vicinity of the Old Apple Tree Park. 
We have had several projects on the reservation in the past several years and I am confident that we have copies of all the pertinent records.  However, our survey crew recovered several monuments that are concrete post with rebar in the middle of them and we think they may have been set during the Vancouver Freeway - SR14 Interchange, which was approved July 31, 1981 under contract number 2156 (see attached image). 
We only have copies of sheets 39-42, which have all the measurement data but none of the narrative or legend.  I was hoping you could get me copies of the introduction of this project, the main information I am after is what they would have monumented and what types of monuments they would have established.
</t>
  </si>
  <si>
    <t>Request for Additional Plat Sheets</t>
  </si>
  <si>
    <t>PDR-15-3151</t>
  </si>
  <si>
    <t>Adam B. Lee</t>
  </si>
  <si>
    <t xml:space="preserve">As discussed I am requesting copies of the SR-500 drainage record drawings for any discharges into the storm water pond at the SE corner of the Vancouver Westfield Mall.  I also need to see any drawings of the outfall structure for the pond, and the drainage plans leaving the pond and discharging to Burnt Bridge Creek.
This is for our storm water design of the Vancouver Mall Transit Center on CTRANÃ¢â‚¬â„¢s 4th Plain BRT project.
</t>
  </si>
  <si>
    <t>Request for As-builts at SR-500/Vancouver Mall</t>
  </si>
  <si>
    <t>PDR-14-3183</t>
  </si>
  <si>
    <t>North America Procurement Council</t>
  </si>
  <si>
    <t>Rommel Beswin</t>
  </si>
  <si>
    <t xml:space="preserve">I would like to formally request for the Bid Tabulation/Bid Results for this project:
Owner: WS Dept. of Transportation, Southwest Region Project
Title/Name: SWR Rock for Washaway Beach Project Location: Washaway Beach on Highway 105, Milepost 20.1 
Bid Date: 07/05/16 Bid number: SWR401220R
I have browsed through your agency's website but I could not find the said information hence, I hope you can help me with my request. I greatly appreciate your time and assistance and I look forward to your response.
</t>
  </si>
  <si>
    <t>Request for Bid Tabulation/Bid Result</t>
  </si>
  <si>
    <t>Washington Military Department</t>
  </si>
  <si>
    <t>Cynthia Whaley</t>
  </si>
  <si>
    <t>Can I get a copy of Ã¢â‚¬Å“BobÃ¢â‚¬â„¢s Bad DayÃ¢â‚¬ï¿½</t>
  </si>
  <si>
    <t>Request for Bob's bad day video</t>
  </si>
  <si>
    <t>Valerie Flores</t>
  </si>
  <si>
    <t>I am inquiring about the dispatch call log and any reports from civilians on 12-27-16 from the hours of 9:30 pm-11:00 pm on mile marker 61-63 in Skamania county. 
I was heading West on Highway 14 and crashed into a snow covered boulder that was in the middle of my lane on mile marker 62.5 and the force from the impact knocked me into the ditch totaling my car which had to be towed.</t>
  </si>
  <si>
    <t>Request for call logs 12-27-16 | SR 14 - MP 62.5</t>
  </si>
  <si>
    <t xml:space="preserve">1). Certified Payroll Reports for the month with the largest number of workers on the project for Quigg Bros, Inc., Contract Number 8749, Project WSDOT Vashon Ferry Terminal, awarded 7/5/2015.
Please include all forms and attachments, including statements of compliance filed with the certified payroll reports.
</t>
  </si>
  <si>
    <t>Certified Payroll reports</t>
  </si>
  <si>
    <t>That area designated for Relinquishment to City as shown on GCA 5558 Amendment No. 2, dated September 18, 2014: 
Exhibit C-1 pages 2 and 3 of 3 pages, on file in the office of the Secretary of Transportation at Olympia, located within the limits of West 39th Street City of Vancouver Street Overcrossing right of way plan, the specific details concerning all of which are delineated on plan sheets 2 and 3 of 3 sheets, approved April 5, 2007, sheet 2 revised June 12, 2008, and sheet 3 revised April 2, 2009, lying within Government Lot 5, and the  Southeast quarter of the Southeast quarter, Section 16 and Government Lot 4, and the Northeast quarter of the Northeast quarter, Section 21, all in Township 2 North, Range 1 East, W.M., City of Vancouver, Clark County, Washington.</t>
  </si>
  <si>
    <t xml:space="preserve">Request for Copies </t>
  </si>
  <si>
    <t>I need a copy of the Washington Highway Commission Department of Highway Right of Way and Limited Access Plan: SR 500 Vancouver vicinity: NE 66th Avenue to JCT SR 503 and as shown in that monumentation map by the Washington State Department of Transportation recorded February 27, 2001 Clark County Survey Bin File 854E.</t>
  </si>
  <si>
    <t>Request for copy of road plans</t>
  </si>
  <si>
    <t>I would like to request electronic copies of the communications plans for the Salmon Creek Interchange ProjectÃ¢â‚¬â„¢s 54-hour closure of I-5 in June of 2013. I was the author of many of these documents during my 10-year tenure as a WSDOT employee and I would like a copy of the work that I either wrote myself or heavily contributed to.</t>
  </si>
  <si>
    <t>Request for documents</t>
  </si>
  <si>
    <t>PDR-15-3015</t>
  </si>
  <si>
    <t>Fain Anderson VanDerhoef Rosendahl OÃ¢â‚¬â„¢Halloran Spillane</t>
  </si>
  <si>
    <t>Tonyha Davies</t>
  </si>
  <si>
    <t xml:space="preserve">Any and all video footage from any camera (presumably I-82 and Hwy 24) showing the incident and/or any investigation surrouding a semi truck vs. pedestrian accident which occurred on 9/7/16 at approximately E. Nob Hill Blvd and S. 18th ST. in Yakima. </t>
  </si>
  <si>
    <t>Request for DOT Cam Footage</t>
  </si>
  <si>
    <t>Investco</t>
  </si>
  <si>
    <t>Ember D. Krumwied</t>
  </si>
  <si>
    <t xml:space="preserve">I am researching some easements and they reference engineer stations; Ryan suggested you might be the person I could contact to request copies of maps showing these stations.
The property is in Skamania County lying in the NW1/4 of Section 21, Township 3 North, Range 10 East at the following station numbers:
Ã¢â‚¬Â¢         Station 35/64
Ã¢â‚¬Â¢         Station 36/62
Ã¢â‚¬Â¢         Station 37/92
Ã¢â‚¬Â¢         Station 38/92
Ã¢â‚¬Â¢         Station 39/92
Ã¢â‚¬Â¢         Station 42/92
Ã¢â‚¬Â¢         Station 43/92
Ã¢â‚¬Â¢         Station 45/92
Ã¢â‚¬Â¢         Station 47/09
I am attaching at copy of the recorded agreement that references these stations in case that is easier to read than my summarization.  Thank you for your time and assistance and please do let me know if you need any additional information from me.
</t>
  </si>
  <si>
    <t>Request for Engineer Station Maps</t>
  </si>
  <si>
    <t>PDR-15-1142</t>
  </si>
  <si>
    <t>Don Wagner</t>
  </si>
  <si>
    <t>Darla, in the process of moving I somehow lost some of my past employment records.  In particular I am looking for my expense statement records for the years 2012, 2013 and 2014.  
Would it be possible to see if these documents are still available in the Department's records and if could I please get a copy?</t>
  </si>
  <si>
    <t>Request for expense reports</t>
  </si>
  <si>
    <t>Michelle Taylor</t>
  </si>
  <si>
    <t xml:space="preserve">I need highway plans from mile post 11.98 entering Cashmere to 112.37 leaving Cashmere.  
</t>
  </si>
  <si>
    <t>Request for highway plans</t>
  </si>
  <si>
    <t>LeRoy Dickens Jr</t>
  </si>
  <si>
    <t>I am requesting all records related to the seven vehicle traffic accident that occurred on east bound Interstate 90 at milepost 79 on 12/18/2010 at approximately 0839 in County #19. Additionally, please include all records of the digitally posted speed in the digital time zone on east bound I 90 that controlled the area in which the accident occurred.</t>
  </si>
  <si>
    <t>Request for information regarding seven vehicle accident on I90 at milepost 79 on 12/18/2012.</t>
  </si>
  <si>
    <t>PDR-14-0036</t>
  </si>
  <si>
    <t>Business Development</t>
  </si>
  <si>
    <t>Determining prices or rates to be charged for services.</t>
  </si>
  <si>
    <t>Billy Rodgers</t>
  </si>
  <si>
    <t xml:space="preserve">This is a request pursuant to the Freedom of Information Act (5 U.S.C. 552 Amended by Public Law No. 104-231, 110 STAT. 3048).  MSB Government Services hereby requests copies of the following documents related to the RFP outlined above, which was issued by your agency: 
Ã¢â‚¬Â¢	All submitted proposals (excluding any submission by MSB Government Services), including any and all additions or modifications thereto, including but not limited to the pricing and technical proposals, any Best and Final Offer (BAFO), presentation documents, clarification documents, and documents provided in the course of negotiations.
Ã¢â‚¬Â¢	The evaluation materials including all individual and composite proposal ratings along with any supporting documentation and/or written explanations
Ã¢â‚¬Â¢	The winning contract in its entirety, including any and all contract amendments.
We request that these documents be provided in electronic form, where possible, to prevent unnecessary use of paper or consumables.  
</t>
  </si>
  <si>
    <t>Request for materials related to Request for Proposals #2017-0815 for Washington State Good to Go! Customer service Center Operations Procurement, originally issued on August 25, 2017</t>
  </si>
  <si>
    <t xml:space="preserve">1)  Copies of all documents within my personnel file at WSDOT.
2)  Copies of all documents, notes and interview notes in possession of  WSDOT regarding any investigation on Aiko Lawson. This would include those contained on WSDOT computers, laptops, tablets and work related cell phones.  This would be in the possession of the following employees:
a)  Brian McMullen
b)  Kathy McCollum
c)  Debbie Schneider
d)  Lori Osborne or any other individual within WSDOT Human Resources including former employee, Diane Carattini, Employee Kim Osborne, Heidi Mabbott, etc.
</t>
  </si>
  <si>
    <t>Request for personnel file contents</t>
  </si>
  <si>
    <t>Evergreen Public Schools</t>
  </si>
  <si>
    <t>Anita Jinks</t>
  </si>
  <si>
    <t>We would like to have copies of the photos taken at the Evergreen Public Schools' Principles of Engineering Bridge Building competition held on November 8, 2013.</t>
  </si>
  <si>
    <t>Request for Pictures</t>
  </si>
  <si>
    <t>PDR-14-2807</t>
  </si>
  <si>
    <t>Proprietary information such as prices, methods of conducting business, and key personnel contact information.</t>
  </si>
  <si>
    <t xml:space="preserve">On or about December 1, 2016, the Washington State Department of Transportation (Ã¢â‚¬Å“WSDOTÃ¢â‚¬ï¿½) issued the Reference RFP, which was ultimately rewarded to ETAN Industries, Inc. Advanced Surveillance Group, Inc. is requesting, under the State of Washington Law 42.56, the following information from the Reference RFP.
All documents that are associated in any manner with the Reference RFP, which was issued by WSDOT on or about December 1, 2016.  Specifically, Advanced Surveillance Group, Inc. requests copies of:
(1)          Any and all technical proposal(s), including any and all appendices and volumes, submitted in response to said RFP;
(2)          Any and all price proposal(s), including any and all appendices and volumes, submitted in response to said and RFP;
(3)          Any and all oral presentations and/or Best and Final Offer materials submitted in response to said RFP;
(4)          Any and all WSDOT evaluation team scoring documents and/or evaluation notes; 
and
(5)          Any and all contracts, including pricing and schedules, updates, amendments, or change orders executed in reference to said RFP.
</t>
  </si>
  <si>
    <t xml:space="preserve">Request for Proposal No. 2016-1201 entitled Washington State Good to Go! Back Office System (the Ã¢â‚¬Å“RFPÃ¢â‚¬ï¿½) Issued on or about December 1st, 2016 by the Washington State Department of Transportation
</t>
  </si>
  <si>
    <t>Paula H. Davis</t>
  </si>
  <si>
    <t xml:space="preserve">Request for Proposals for the Disadvantaged Business Enterprise Program Disparity Study for the Washington State Department of Transportation.
Ã¢â‚¬Â¢	Copy of the winning proposal received in response to this solicitation.
Ã¢â‚¬Â¢	Copies of the evaluation scores for all submitted proposals and oral presentations.
</t>
  </si>
  <si>
    <t>Request for Proposals for the Disadvantaged Business Enterprise Program Disparity Study for the Washington State Department of Transportation.
Ã¢â‚¬Â¢	Copy of the winning proposal received in response to this solicitation.
Ã¢â‚¬Â¢	Copies of the evaluation scores for all submitted proposals and oral presentations.</t>
  </si>
  <si>
    <t>PDR-15-0469</t>
  </si>
  <si>
    <t>KLB Construction, Inc</t>
  </si>
  <si>
    <t>Ragih Aiesh</t>
  </si>
  <si>
    <t xml:space="preserve">The attached WSDOT letter # 177 from Project Engineer Mr. Collin Newell, for the above referenced project is requiring KLB Construction to go through your office to obtain copies for the project. The following is a list of information that KLB is seeking: 
1) Project Inspectors daily reports, field pay notes and compaction test reports and WSDOT correspondence if any for the excavation, shoring, over excavation of the jacking and receiving pits for the 24" PCV Sewer pipe performed by KLB Construction. 
2) Project Inspectors daily reports, field pay notes for the 36" steel casing installed by the NW Boring and along the 24" carrier pipe and alignment installed by NW Boring. 
3) Project Inspectors daily reports, field pay notes, and compaction testing for the excavation, over excavation, field settlement monitoring and construction of the pillow walls #1 and 6 constructed above the 36" steel casing constructed by both KLB and AAA contractors until Cast in place concrete Fascia was completed by Cascade Bridges. 
4) All project information for the installation of the bypass pumping system, installation of the MH, lining, and the 24" PCV pipe by KLB Construction and NW commencing on or about 7/26/2013 through on or about 10/04/2013. </t>
  </si>
  <si>
    <t>Request for Public Information for C8272, Mellen Street to Blakeslee Junction State 1</t>
  </si>
  <si>
    <t>PDR-14-0641</t>
  </si>
  <si>
    <t>Robertson Engineering, PC</t>
  </si>
  <si>
    <t>John Baldwin</t>
  </si>
  <si>
    <t>I am the design engineer for the Habitat for Humanity Middle Way Subdivision project.  The project is a 10-lot subdivision for the Evergreen Habitat for Humanity.  It abuts the Hwy. 14 northern right-of-way line 0.4 miles west of the Lieser Road crossing.  As part of the project we will be connecting to an existing sanitary sewer line within the Hwy. 14 right-of-way at Milepost 3.96.  I would like to request a right-of-way plan for this work.</t>
  </si>
  <si>
    <t>Request for R/W Plan</t>
  </si>
  <si>
    <t>PDR-15-3183</t>
  </si>
  <si>
    <t xml:space="preserve">Cascade Networks, Inc. </t>
  </si>
  <si>
    <t>Will Bartell</t>
  </si>
  <si>
    <t xml:space="preserve">Cascade Networks is planning to run a few new fiber optic cables into Weyerhaeuser.  The first fiber run will be for the Weyerhaeuser TOB on SR432 starting at MP 5.33 to MP 5.96. 
The second fiber run is the Weyerhaeuser Truck Shop on SR432 starting at MP 3.94 to 3.81.  We will be over lashing our existing fiber line.
Will you please send me the R/W plans for SR432?
</t>
  </si>
  <si>
    <t xml:space="preserve">I am Brian Adams with Sawtooth Technologies, LLC Utility Company.
I am planning an installation of an aerial fiber-optic line crossing SR502 
along NE 10th Ave near Battle Ground.
Please provide right of way plans for SR502 at MP 2.05 showing the NE 10th Ave intersection.
</t>
  </si>
  <si>
    <t>Request for R/W Plans SR502 at 10th Ave</t>
  </si>
  <si>
    <t>PDR-15-2678</t>
  </si>
  <si>
    <t xml:space="preserve">I am Brian Adams with Sawtooth Technologies, LLC Utility Company.
I am planning an installation of a fiber-optic line on sections of SR97 between Goldendale and Satus Pass.
We hope to be constructing this by August 2015.
Please provide right of way plans for SR97 listed below:
MP 13.57 to MP 14.25
MP 14.95 to MP 18.75
MP 21.77 to MP 24.84
MP 24.58 to MP 24.75
MP 26.19 to MP 26.86
Thank you,
</t>
  </si>
  <si>
    <t>Request for R/W Plans SR97 Sections of Goldendale to Satus Pass</t>
  </si>
  <si>
    <t>PDR-15-1880</t>
  </si>
  <si>
    <t>Steve Flowers</t>
  </si>
  <si>
    <t xml:space="preserve">Would you be able to help with a request for Highway 503 information in Section 6, T5N, R3E:
1. Right-of-Way plans
2. Real estate maps
3. As-built contract plans
Attached is a request for public records form if you need it.
</t>
  </si>
  <si>
    <t>Request for Right-of-Way Plans for SR-503</t>
  </si>
  <si>
    <t>PDR-14-3065</t>
  </si>
  <si>
    <t>I need a copy of Sheet 10 of 14, SR501 Fruit Valley to Campbell Lake pursuant to legislative act on March 6th 1964 please</t>
  </si>
  <si>
    <t>Request for Road Plans</t>
  </si>
  <si>
    <t>My name is Lauren. I am hoping to get the signal timing information for the intersection of Washougal River Road/Lewis and Clark Highway in Washougal. Attached is my request for public records request document.</t>
  </si>
  <si>
    <t>Request for Signal Timing Information</t>
  </si>
  <si>
    <t>City of Seattle Department of Planning Development</t>
  </si>
  <si>
    <t>Gordon Clowers</t>
  </si>
  <si>
    <t>On a tight timeline, weÃ¢â‚¬â„¢re looking to get the data that will help us to appropriately fill out the attached table.  It will be part of our CityÃ¢â‚¬â„¢s Comprehensive Plan update.  I have included about 5 questions in the table document itself about some of the data particulars.  You assured me that you have data that will help us address the various daily traffic and PM peak hour traffic needs.  Let me know if you have capacity estimates for these roadway segments.  If you donÃ¢â‚¬â„¢t, that is a topic we can discuss more within our City departments, potentially getting help from our consultant or our transportation department.</t>
  </si>
  <si>
    <t>Request for state highway data in Seattle</t>
  </si>
  <si>
    <t>PDR-14-3494</t>
  </si>
  <si>
    <t>Hilary Long</t>
  </si>
  <si>
    <t>On Tuesday, January 30th I was in a car accident around 9:20 am. The accident took place at the intersection of 132nd Ave NE and SR 522 westbound and it was between my black Honda Accord and a Metro bus. It looks like there are WADOT cameras at the location. I would like to request the video footage along with the police report.</t>
  </si>
  <si>
    <t>Request for Video and Accident Report</t>
  </si>
  <si>
    <t>Storyful.com</t>
  </si>
  <si>
    <t>Olivia Rosenman</t>
  </si>
  <si>
    <t>Request for video of SR520 bridge during storm</t>
  </si>
  <si>
    <t>PDR-14-2915</t>
  </si>
  <si>
    <t>request I-5 MP. Pierce County, I-5, MP 123 -126</t>
  </si>
  <si>
    <t>I would like all the records you have on all work performed including but not limited to assessment of the work done, any pictures that were taken, a description on work done by state employee, what equipment was used, who was dispatched to do the work, how long did it take, if the WSDOT was contacted to perform the work and by whom and any other information you might have on maintaining SR 504 between MP 16 Ã¢â‚¬â€œ 20 for the last 7 years.</t>
  </si>
  <si>
    <t xml:space="preserve">request regarding road maintenance and right of way maintenance on SR 504 from mile post 16-20 .  </t>
  </si>
  <si>
    <t>PDR-14-0983</t>
  </si>
  <si>
    <t>Denial Exemption(s) - 42.56.230(4): 42.56.230(2)</t>
  </si>
  <si>
    <t>Federal Tax Identification Numbers
Social Security Numbers</t>
  </si>
  <si>
    <t>Extend to allow time to review records.</t>
  </si>
  <si>
    <t>Complete file your agency has maintained regarding this property, including  but not limited to:
1.	Documents  reflecting  sales, donations  or other  transfers  of moorage  dolphins, piles, or pilings  from  WSDOT  to Hurlen  Construction  and/or Hal  Hurlen  for use on the property  at any of the above addresses; 1
'J	Documents reflecting or evidencing the prior use and installation of any such moorage dolphins or pilings;
3.	Documents  reflecting  or evidencing  the date(s)  of installation  and/or removal  of any such moorage  dolphins  or pilings  subsequent  to being  relocated  to the addresses listed above or to the Lower Duwamish  WaterW!jl.Y  Superfund Site generally;
4.	Documents reflecting or evidencing policies, procedures, or the actual proces s of purchasing, preparing, treating, conditioning, installing, or removing of any such moorage dolphins or pilings that may have been sold, donated or transferred to the addresses listed above, to Hurlen Construction and/or Hal Hurlen  or to the Lower Duwamish Waterway Superfund Site, generally;
5.	Documents reflecting or evidencing policies, procedures, or the actual process of removing, treating, salvaging, conditioning, or removal of any such moorage dolphins or pilings that were taken from their original installation for transfers, donations and/or sales that may have been transferred to either:
(a)	the addresses or properties listed, or
(b)	any other areas or properties within Lower Duwamish Waterway Superfund Site, generally;
6.	Documents reflecting or evidencing policies, procedures, or the actual processes of transferring, donating or selling salvaged moorage dolphins or pilings,
including documents reflecting thl! origin, history of use, installation, removal and condition of removal of such dolphins and pilings.
By way of explanation, it is our understanding that WSDOT administered or oversaw a program of salvaging or otherwise reusing moorage dolphins , piles, and pilings previously used at Washington State Ferry Terminals.  We believe the reused moorage dolphins and pilings were installed on the Hurlen properties sometime in the 1960s and 1970s, but the exact date is unknown.
1  The addresses listed are King County Tax Parcels 7327905350, 7327905725, 7327905760 , and 7327906755</t>
  </si>
  <si>
    <t>Request Relating to Hur/en Construction/ Harald L. "Hal" Hur/en property located at 700, 620, 608, 582 South Riversi&lt;le Drive in Seattle Washington, and/or the entire Lower Duwamish  Waterway Superfund Site, Seattle,  Washington.</t>
  </si>
  <si>
    <t>PDR-14-0698</t>
  </si>
  <si>
    <t>request to view all bids submitted for Solicitation Number: ER614001.</t>
  </si>
  <si>
    <t>PDR-15-0553</t>
  </si>
  <si>
    <t>John Morris</t>
  </si>
  <si>
    <t>I would like all of the information (Name, Address, Phone Number, etc.) of the person who filed the Request for Public Records Number 18-0342.</t>
  </si>
  <si>
    <t>Requester info on PDR-18-0342</t>
  </si>
  <si>
    <t>Vancouver Wildlife League</t>
  </si>
  <si>
    <t>Tony Miranda</t>
  </si>
  <si>
    <t xml:space="preserve">TONY MIRANDA CALLED INTO TMC HE IS WITH A NON-PROFIT ORGANIZATION CALLED "VANCOUVER WILDLIFE LEAGUE" HE IS REQUESTING THE NUMBER/LOGS ON DEAD ANIMALS. THE ORGANIZATION IS TRYING TO USE THE NUMBERS TO GET OVERPASSES BUILT STRICTLY FOR WILDLIFE CROSSINGS. THE WILDLIFE HE'S CONCERNED ABOUT ARE THE SMALL CRITTERS LIKE RACCOONS TO DEER AND ELK. HE WANTED NUMBERS ON HOW MANY VEHICLE COLLISIONS INVOLVED VEHICLE VS. ANIMALS TOO 
SR CHANGED FROM '' TO '005'
MILEPOST CHANGED TO '42.70'
COUNTY CHANGED TO 'COWLITZ'
AREA CHANGED TO 'ONE'
SECTION CHANGED TO 'KELSO'
PROBLEM CHANGED FROM 'REQUESTING #'S OD DA'S' TO 'REQUESTING #'S OF DA'S'
SUPERVISOR CHANGED TO 'CLARK SEXTON 417'
LEAD TECH CHANGED TO 'DALE BOULTINGHOUSE 4171'
LOCATION CHANGED TO 'EXIT 42 / OSTRANDER ROAD'
DIRECTION CHANGED FROM 'UNKNOWN' TO 'NB'
</t>
  </si>
  <si>
    <t xml:space="preserve">Requesting #'s of DA's (dead animals) </t>
  </si>
  <si>
    <t>PDR-15-2910</t>
  </si>
  <si>
    <t>Could you send me a copy of the asbuilt drawings for the SR 501 &amp; 45th Roundabout in the next couple of weeks?  Attached is an exhibit showing the roundabout in question.  If you need any additional information please let me know?</t>
  </si>
  <si>
    <t>Requesting a copy of the asbuilt drawings for the SR 501 &amp; 45th Roundabout</t>
  </si>
  <si>
    <t>PDR-14-1030</t>
  </si>
  <si>
    <t>Port of Mattawa</t>
  </si>
  <si>
    <t>Lars M. Leland</t>
  </si>
  <si>
    <t>Requesting a copy of traffic counts of Washington State Route 243. The road runs from SR 24 south of the HOA Desert-Aire, to SR 26 south of Vantage. I'm looking for the total counts of 2016, 2015 and 2014. Types of vehicles if you have the information. If it's possible can be broken down monthly?</t>
  </si>
  <si>
    <t>Derek Kemppainen</t>
  </si>
  <si>
    <t xml:space="preserve">Requesting a speed study for SR 502 in Battle Ground, WA. Specifically, I need the speed study that includes the 2600 block of West Main Street, or West SR 502, meaning west of Highway 503. 
. 
</t>
  </si>
  <si>
    <t>Requesting a speed study for SR 502 in Battle Ground, WA</t>
  </si>
  <si>
    <t>PDR-14-0985</t>
  </si>
  <si>
    <t>Mariah Calbero</t>
  </si>
  <si>
    <t>Requesting approved utility permit (Zayo) for their attachment/upgrade on the  bridge crossing on SR28 between MP 30.6 and 30.7. Approved permit will be used to research the existing bridge attachment and explore the possibility of mounting a proposed conduit to the bridge attachment.</t>
  </si>
  <si>
    <t xml:space="preserve">Requesting bridge plans located on SR28 between MP 30.6 and 30.7. Approved permit will be used to research the existing bridge attachment and explore the possibility of mounting a proposed conduit to the bridge attachment.  </t>
  </si>
  <si>
    <t>Heidi Olson</t>
  </si>
  <si>
    <t xml:space="preserve">requesting information about whether there was a WA state DOT crew on duty near 1-405 near mile post 9.20 at or around 3:58AM on October 11, 2013. Our driver was hurt in an automobile accident where she exited her car to call 911 due to an accident and she was hit by another vehicle who then fled the scene . Our driver told us that there was a DOT crew working close by that assisted her. </t>
  </si>
  <si>
    <t>requesting information about whether there was a WA state DOT crew on duty near 1-405 near mile post 9.20 at or around 3:58AM on October 11, 2013.</t>
  </si>
  <si>
    <t>PDR-14-1118</t>
  </si>
  <si>
    <t>Robbie Hines</t>
  </si>
  <si>
    <t xml:space="preserve">Requesting ROW maps for MP 22.30.  </t>
  </si>
  <si>
    <t>Marc K. Rud</t>
  </si>
  <si>
    <t xml:space="preserve">ALL COMPETENT PERSON LOGS going back 365 DAYS FROM MARCH 1st: The day I was WRONGFULLY placed on paid administrative home assignment.
This is to include ALL COPIES, from EACH DAY and EVERY Shipyard Competent Person, and ALL vessels, which ARE to be kept on record, maintained in sequence, and made available upon request from(employer) EHMF, to itÃ¢â‚¬â„¢s Employees.
I would like to Personally View ALL Ã¢â‚¬Å“Green (reportable injury) PacketsÃ¢â‚¬ï¿½, on file with Eagle Harbor Safety Department  that bear my Signature .
</t>
  </si>
  <si>
    <t>Requests for EID 020081496; Marc Kenneth Rud</t>
  </si>
  <si>
    <t>Roger Ayers</t>
  </si>
  <si>
    <t>All documentation regarding the newly reallocated PAS 6 positions   in the WSDOT HQ Real Estate Services Office. These positions are currently held by the following individuals: Michelle Newlean, Lois Gilchrist, Lisa Shaw, and Danny Johnson. The documentation requests includes the following but is not limited to; job descriptions and specifications, classification questioners, date of request or application of reallocation, etc...</t>
  </si>
  <si>
    <t>RES PAS 6</t>
  </si>
  <si>
    <t>Good morning.  You and Patti had provided some information relating to right-of-way along Highway 141 in White Salmon (PDR-16-2887).  
I am now requesting the construction AS-Built drawings for the area highlighted in green on the attached map.  Please let me know if you have any questions.</t>
  </si>
  <si>
    <t>Research - Hwy 141 White Salmon</t>
  </si>
  <si>
    <t xml:space="preserve">WSDOT transferred PSH 1 to Cowlitz Countyon October 5, 1953 from Station 8+34.55 to Station 70+00 on the section line between Section 2 and Section 11, T9N, R2W, except any portion that lies with the corporate limits of Castle Rock as shown on the attached map "Pacific Highway Castle Rock to Laughlins"  
The State of Washington conveyed a 60 foot strip of land per GovernorÃ¢â‚¬â„¢s Deed recorded on March 13, 1974 in AFN 758141 (Vol 802, Page 1056) a portion of Old Pacific Highway No. 1 to Carl A. Lang.  The conveyance is from a point on the centerline of Old Pacific Highway No 1 that is at right angles to Highway EngineerÃ¢â‚¬â„¢s Station 750+00.0 per the State Highway Right of Way Plans Ã¢â‚¬Å“SR 5 MP 42.04 to MP 51.66 Rocky Point to Toutle River Interchange VicinityÃ¢â‚¬ï¿½ dated February 4, 1971 to a point on the centerline of said highway that is at right angles to Station 764+00.0.
NOTE: This leaves a gap between the conveyance to Lang and the transfer of right of way to Cowlitz County.  There is a potential that this right of way is still held by the State of Washington.
I am requesting research in this area to be performed to determine whether there was another conveyance from WSDOT of Old PSH No 1 in the SW 1/4 of the SW 1/4 of Section 2, T9N, R2W, WM.  
</t>
  </si>
  <si>
    <t xml:space="preserve">research in this area to be performed to determine whether there was another conveyance from WSDOT of Old PSH No 1 in the SW 1/4 of the SW 1/4 of Section 2, T9N, R2W, WM.
</t>
  </si>
  <si>
    <t>PDR-14-2118</t>
  </si>
  <si>
    <t>Siera Miller</t>
  </si>
  <si>
    <t>Olympic Interchange project was on State Route 016 at milepost 10.74.  The Construction Contract Number was 004614 and the Job Number was 94C529.  Be sure to specify that you are only interested in the well that was drilled as part of that project.</t>
  </si>
  <si>
    <t>Resource Protection Well</t>
  </si>
  <si>
    <t>PDR-15-3257</t>
  </si>
  <si>
    <t>On January 13, 2014, Brian Nielsen from WSDOT wrote a letter to Chris Dixon of Seattle Tunnel Partners (see attached). In the letter, Mr. Nielsen listed 11 points of concern to which WSDOT demanded a response from Seattle Tunnel Partners by close of business on Wednesday, January 15, 2014. I request a copy of the responses from Seattle Tunnel Partners to WSDOT, including letters, emails, and attachments/enclosures.</t>
  </si>
  <si>
    <t>Response from STP to WSDOT regarding 1/13/14 letter from Brian Nielsen</t>
  </si>
  <si>
    <t>PDR-14-0521</t>
  </si>
  <si>
    <t>Denial Exemption(s) - 42.56.050</t>
  </si>
  <si>
    <t xml:space="preserve">Response to the following public records requests concerning the Alaskan Way Viaduct replacement project:
01/23/2014         PDR-14-0207
01/27/2014         PDR-14-0171
01/29/2014         PDR-14-0276
02/12/2014         PDR-14-0530 
02/19/2014         PDR-14-0411
02/10/2014         PDR-14-0368
</t>
  </si>
  <si>
    <t>PDR-14-0691</t>
  </si>
  <si>
    <t>Amy Rasor</t>
  </si>
  <si>
    <t>responses made to Washington State DOT for ACQ-2013-1107-RFQQ - Radio Frequency Identification Tolling Technology Procurement.</t>
  </si>
  <si>
    <t>Responses for ACQ-2013-1107-RFQQ (Error see PDR-14-0427)</t>
  </si>
  <si>
    <t>PDR-14-0453</t>
  </si>
  <si>
    <t>Victoria Clipper</t>
  </si>
  <si>
    <t>Darrell Bryan</t>
  </si>
  <si>
    <t xml:space="preserve">Any responses to the RFI date 09 April 2014 RG: Cascades Intercity Passenger Rail Service. </t>
  </si>
  <si>
    <t>Responses to RFI Cascades Intercity Passenger Rail Service</t>
  </si>
  <si>
    <t>PDR-14-1269</t>
  </si>
  <si>
    <t>David Spellman</t>
  </si>
  <si>
    <t>Responses to the Request for Proposal for SR 520 Eastside Transit and HOV Project (May 30, 2010)</t>
  </si>
  <si>
    <t>PDR-15-1316</t>
  </si>
  <si>
    <t>Valence Wireless</t>
  </si>
  <si>
    <t>Tom Sieverding</t>
  </si>
  <si>
    <t>Results of the winning bidder for the Exalt Microwave SCR401138R RFP</t>
  </si>
  <si>
    <t>PDR-15-0688</t>
  </si>
  <si>
    <t>Cosgrave Vergeer Kester LLP</t>
  </si>
  <si>
    <t>Jason Pistacchio</t>
  </si>
  <si>
    <t xml:space="preserve">Copies of any claims against either the retainage or performance bonds related to Contract #008204 (the I-405 widening project) received since September 7, 2016 </t>
  </si>
  <si>
    <t>Retainage performance bond-I-405 improvement, King and Snohomish Co.</t>
  </si>
  <si>
    <t xml:space="preserve">1.  Copies of each of the claims WSDOT has received to date; 
2. Copy of the retainage bond (we previously received copies of two performance bonds, but not the retainage bond)?
</t>
  </si>
  <si>
    <t>Retained Funds/Retainage Bond - Contact # 008204</t>
  </si>
  <si>
    <t xml:space="preserve">Please provide copies of any claims against either the retainage or performance bonds related to Contract #008204 (the I-405 widening project) received since October 17, 2016 (the date of my most recent request).  </t>
  </si>
  <si>
    <t>Retained Funds/Retainage Bond - Contact # 008204 [DKS v. URS]</t>
  </si>
  <si>
    <t>contractor SSN on payroll reports</t>
  </si>
  <si>
    <t>1.) Certified Payroll Reports for the largest month on the job for IMCO General Construction, Inc., Contract Number 8662, Project 1-90, Two Way Transit &amp; HOV Operations, Stage 3, awarded 11/13/2014. 
Please include all forms and attachments, including statements of compliance filed with the certified payroll reports</t>
  </si>
  <si>
    <t>Certified payroll reports for the largest month on the job for IMCO General Construction Inc. Contract Number 8662, Project I-90, Two Way Transit &amp; HOV Operations, Stage 3, awarded 11/13/14</t>
  </si>
  <si>
    <t>Any and all documents of any type maintained, collected, created and stored by the Washington State Department of Retirement Systems regarding Dee A. Yaple.</t>
  </si>
  <si>
    <t>Retirement Information</t>
  </si>
  <si>
    <t>PDR-14-0769</t>
  </si>
  <si>
    <t xml:space="preserve">Looking for records that have information about tree removals in the area that might reveal details of why, when or who removed trees in the area. 
Ã¢â‚¬Â¢        Please provide records including, surveys, work order, emails or other correspondence that mentions tree removal in that area. 
I am looking for records that refer to a guardrail that was placed on the eastbound lanes, left side of SR8, milepost 18.5 area. I am trying to find out why there was a decision to install a guardrail there. 
Ã¢â‚¬Â¢        Please provide all records including notes or recordings from public meetings, emails or other correspondence that includes discussion about the guard rail. 
I am looking for records that refer to the rumble strips that were placed on the eastbound lanes, left side of SR8, milepost 18.5 area. I am trying to find out why there was a decision to install rumble strips there. 
Ã¢â‚¬Â¢        Please provide all records including notes recordings or videos from public meetings, emails or other correspondence that includes discussion about the rumble strips.
I am looking for all documentation that might help reveal additional information about the accident location.
Ã¢â‚¬Â¢        Please provide copies of the contract plans, design reports, engineering reports, and studies for the construction that resulted in the original four lane configuration that is in place today along SR 8, milepost 18.5 vicinity. 
Ã¢â‚¬Â¢        Please provide copies of any contract plans for additional capital improvements made to the accident vicinity since the original four lane construction.
Ã¢â‚¬Â¢        Please provide accident reports for the same location along SR 8, milepost 18.5 vicinity for the last ten years.
Ã¢â‚¬Â¢        Please provide all records including emails and any pictures about signage in the area that refer to the installation, location, size and message of signs in the area.
Ã¢â‚¬Â¢        Please provide copies of any complaints for the last ten years related to SR 8 from Milepost 18-20. 
Ã¢â‚¬Â¢        Please provide all video and pictures taken of the accident vicinity for the ten years prior to and including the accident. 
Ã¢â‚¬Â¢        Please provide all surveys of the accident scene of John Frick.
</t>
  </si>
  <si>
    <t xml:space="preserve">Reveal records of an accident </t>
  </si>
  <si>
    <t>PDR-15-3537</t>
  </si>
  <si>
    <t xml:space="preserve">review the relevant geotechnical or soils reports held at the WSDOT Materials Lab in Tumwater, specific to the SR-520 graving yard in Aberdeen, WA. This is for use in preparing a geotechnical study for the Aberdeen North Levee along the Chehalis River. We will need to acquire copies of the studies and related boring logs.
</t>
  </si>
  <si>
    <t>review the relevant geotechnical or soils reports held at the WSDOT Materials Lab in Tumwater, specific to the SR-520 graving yard in Aberdeen, WA. This is for use in preparing a geotechnical study for the Aberdeen North Levee along the Chehalis River. We will need to acquire copies of the studies and related boring logs.</t>
  </si>
  <si>
    <t>PDR-14-3365</t>
  </si>
  <si>
    <t>Courtney Hough</t>
  </si>
  <si>
    <t>I would like to request the score sheets and, if possible, a copy of the winning submittal for the below project solicitation,
which was sent to the Transportation Design PS&amp;E (Above $500K) On-call Firms.
RFAI - Minter Creek Fish Passage Design</t>
  </si>
  <si>
    <t>RFAI - Minter Creek Fish Passage Design winning submittal and score sheets</t>
  </si>
  <si>
    <t>Colleen Daly</t>
  </si>
  <si>
    <t>I would like to request the records, including score sheet and all submittals, for the RFAI for SR432/Longview Grade Crossing opportunity that was due on April 20, 2018.</t>
  </si>
  <si>
    <t>RFAI for SR432/Longview Grade Crossing</t>
  </si>
  <si>
    <t>Allison Jewell</t>
  </si>
  <si>
    <t xml:space="preserve">
We would like to submit a public disclosure request for the following items related to the RFAI for US 2 Ã¢â‚¬â€œ SR 204 and 20th Street SE Interchange Justification Report that were submitted to your agency on July 27, 2016:
- We would like to obtain copies of each proposal submitted by invited consultants
- Copies of the scoring sheets used to evaluate each proposal submitted 
 - Copies of the scoring sheets used to evaluate each interview conducted
</t>
  </si>
  <si>
    <t>RFAI for US 2 Ã¢â‚¬â€œ SR 204 and 20th Street SE Interchange Justification Report, Snohomish Co. (NW Region)</t>
  </si>
  <si>
    <t xml:space="preserve"> I would like to request the Request for Additional Information (RFAI) submittals and scoring sheets/notes for the Ã¢â‚¬Å“Minter Creek and Little Minter Creek Fish Passage DesignÃ¢â‚¬ï¿½.</t>
  </si>
  <si>
    <t>RFAI submittals and scoring sheets for the Minter Creek Fish Passage Design project</t>
  </si>
  <si>
    <t>I would like to request the Request for Additional Information (RFAI) submittals and scoring sheets/notes for the Ã¢â‚¬Å“Minter Creek and Little Minter Creek Fish Passage DesignÃ¢â‚¬ï¿½.  Electronic format preferred, please. 
This project is part of the Statewide On-Call Design PS&amp;E Services roster, 2nd Tier Competition.  The project sites are located on State Route (SR) 302 in Kitsap County between Mileposts 11.30 and 11.51.</t>
  </si>
  <si>
    <t>RFAI submittals and scoring sheets/notes for the Minter Creek and Little Minter Creek Fish Passage Design.</t>
  </si>
  <si>
    <t xml:space="preserve">Herrera Environmental Consultants requests all of our competitorsÃ¢â‚¬â„¢ RFAI Submittals received under the current WSDOT On-Call Hydraulic Services Required to Complete A&amp;E Projects contract.  Request for WSDOT RFAI Submittals under the current On-Call Hydraulic Services Required to Complete A&amp;E Projects contract:  HQ Hydraulics - Various Projects
US 101/Steamboat Creek - Fish Barrier Removal and SR 112/Olsen Creek Vicinity to Vista Drive - Fish Barrier Removal
Fish Passage Design-Hydraulics for:  SR 524 Great Dane Creek and SR 92 Little Pilchuk SR 202 Evens Creek and Patterson Creek - Remove Fish Barrier I-5 and SR 548 Tributary to California Creek - Remove Fish Barrier
</t>
  </si>
  <si>
    <t>RFAI Submittals-A&amp;E Projects contract-Fish Barrier</t>
  </si>
  <si>
    <t>Evaluation material and selected submittal associated with the Request for Additional Information (RFAI) for "Autonomous Vehicle Work Group" services. The request for responses was issued by an email on May 2, 2018 to all members of the Transportation Studies on-call consultant roster from Cody Scheuermann of WSDOT's HQ Consultant Services Office. We would prefer scanned or electronic copies of these materials, but hard copies will also be acceptable if this is the more timely way of proceeding</t>
  </si>
  <si>
    <t>RFAI) for "Autonomous Vehicle Work Group" services, Transportation Commission Request</t>
  </si>
  <si>
    <t xml:space="preserve">All submittals received from any responder to RFI 2014 1103, including all forms, addenda, annexes, etc.
A copy of the records provided to DILAX Systems Inc. by WSDOT to fulfill the DILAX public records request for submittals in response to RFI 2014 1103
</t>
  </si>
  <si>
    <t xml:space="preserve">RFI </t>
  </si>
  <si>
    <t>PDR-15-1112</t>
  </si>
  <si>
    <t>TRO filed by FGS, CountWise given 10 additional business days to respond.  IBI had no objections, their submittal is released on 4/8/2015</t>
  </si>
  <si>
    <t>RFI 2014 1103
1) List of submittals received
2) Complete electronic copy (PDF or otherwise) of all submittals received, including all forms, addenda, annexes, etc.</t>
  </si>
  <si>
    <t>RFI 2014 1103</t>
  </si>
  <si>
    <t>PDR-15-0738</t>
  </si>
  <si>
    <t>Helm Operations</t>
  </si>
  <si>
    <t>Wait for injunction letters</t>
  </si>
  <si>
    <t>Lars Olsen</t>
  </si>
  <si>
    <t>All vendor responses to RFI-2016--0119 issued by the Washington State Department of Transportation Released Date: January 19, 2016</t>
  </si>
  <si>
    <t>RFI-2016-0119</t>
  </si>
  <si>
    <t>V8W 3B9</t>
  </si>
  <si>
    <t>CJIS Group LLC</t>
  </si>
  <si>
    <t>Christal Thompson</t>
  </si>
  <si>
    <t xml:space="preserve">Aircraft Registration System Replacement RFI #2016-0414 
Computerized Maintenance Management System (CMMS) Software RFI (#2016-0119)
CVISN-e-Screening RFI (#2015-0806)
May I have the respondent names to the RFIs? Also, I canÃ¢â‚¬â„¢t access the Q&amp;A documents to these; can someone email them to me? What are the next steps towards the procurement of each?
Advanced Transportation Management System (ATMS) Replacement RFP (#2016-0301)
Vehicle Passenger/Occupancy Detection System RFQQ (#2015-0521)
May I have the respondent names to the solicitations as well as the proposal amounts? If the contracts have been awarded, can you provide the contract award date/amount/vendor? If the contracts have not been awarded, can you provide a timeframe for the award?
</t>
  </si>
  <si>
    <t>RFIs for multiple contracts</t>
  </si>
  <si>
    <t>Konica Minolta Business Solutions, USA, Inc</t>
  </si>
  <si>
    <t>Greg Skau</t>
  </si>
  <si>
    <t>ALL SUPPLIER proposal responses to WSDOT RFP-RFP-2014-0513 Enterprise Content Management System. Also include WSDOT's internal spread sheet with the scoring and other relevant information that was used for award of this RFP.</t>
  </si>
  <si>
    <t xml:space="preserve">RFP </t>
  </si>
  <si>
    <t>PDR-14-1753</t>
  </si>
  <si>
    <t>Request for information for ALL SUPPLIER proposal responses to WSDOT RFP-2014-0219 Enterprise Content Management System. Also include WSDOT's internal spread sheet with the scoring and other relevant information that was used for award of this RFP. Please let me know if you need anything else from me to get this information. Electronic versions are welcome to give this information.</t>
  </si>
  <si>
    <t>RFP 2014-0219</t>
  </si>
  <si>
    <t>PDR-14-1193</t>
  </si>
  <si>
    <t>ShareSquared</t>
  </si>
  <si>
    <t>Jeff Gunn</t>
  </si>
  <si>
    <t>all proposals submitted for RFP-2014-0513</t>
  </si>
  <si>
    <t>RFP -2014-0513</t>
  </si>
  <si>
    <t>PDR-14-1947</t>
  </si>
  <si>
    <t>Shadrach White</t>
  </si>
  <si>
    <t>all documents related to ImageSource, Inc. RFP response, contracts and ILINX Software contracts and service agreements related to RFP 2014-0513.</t>
  </si>
  <si>
    <t>RFP 2014-0513 contracts</t>
  </si>
  <si>
    <t>PDR-14-2659</t>
  </si>
  <si>
    <t>Michele TeSelle</t>
  </si>
  <si>
    <t>1. Scoring sheets for RFP ACQ-2017-0825-RFP
2. Comment Sheets for RFP ACQ-2017-0825-RFP
3. Other team proposals for RFP ACQ-2017-0825-RFP</t>
  </si>
  <si>
    <t>RFP ACQ-2017-0825-RFP</t>
  </si>
  <si>
    <t>Katherine Coombs</t>
  </si>
  <si>
    <t>any records related to Marine Power and Equipment and / or United Marine Shipbuilding, Inc. In particular, we would like to request the contract files or any other files for the following Issaquah 130 class, auto/passenger ferries constructed by Marine Power and Equipment Company of Seattle, WA:
M/V Issaquah: Year Built/ Re-built: 1979 / 1989
M/V Kitsap: Year Built/ Re-built: 1980 / 1992
M/V Kittitas: Year Built/ Rebuilt: 1980 / 1990
M/V Cathlamet: Year Built/ Rebuilt: 1981 / 1993
M/V Chelan: Year Built/ Rebuilt: 1981 / 2005
M/V Sealth: Year Built/ Rebuilt: 1982
We know that the state awarded Marine Power and Equipment with the contracts to build the above ferries in 1977. We understand that these ferries experienced various problems, leading to extensive litigation. We are interested in reviewing the contract files as well as any other documents that could include information on Marine PowerÃ¢â‚¬â„¢s insurance coverage.</t>
  </si>
  <si>
    <t>Issaquah Class Ferries Contracts</t>
  </si>
  <si>
    <t>PDR-15-1325</t>
  </si>
  <si>
    <t>Logic 20/20</t>
  </si>
  <si>
    <t>Jason Fujioka</t>
  </si>
  <si>
    <t xml:space="preserve">RFP for Team Building &amp; Organizational Development Services for WSF 
1.       All competitive bids
2.       All competitive pricing
3.       Evaluations and ratings of the evaluation committee.
</t>
  </si>
  <si>
    <t>RFP for Team Building &amp; Organizational Development Services for WSF 
1.       All competitive bids
2.       All competitive pricing
3.       Evaluations and ratings of the evaluation committee.</t>
  </si>
  <si>
    <t>PDR-15-2205</t>
  </si>
  <si>
    <t>Miami-Dade Expressway Authority</t>
  </si>
  <si>
    <t>Michael Killiany</t>
  </si>
  <si>
    <t xml:space="preserve">Copy of the RFP for toll collection system dated 2009
Copy ETCÃ¢â‚¬â„¢s proposal
Copy of contract between ETC and WASHDOT
Copies of all supplemental agreements
Copies of letters/communications between WASHDOT and ETC concerning the contract/system
Copy of any agreements between WASHDOT and the North Texas Tollway Authority
Copies of any internal memorandums or communications documenting the problems with the ETC system 
Copies of all licensing agreements executed between ETC and WASHDOT
Copies of all Software Bill of Materials
Copies of any verification reports run on the completed system
Copy of all software source code deposits
Copy of the litigation settlement agreement between WASHDOT and ETC that resolved the litigation
Copy of all ETC invoices
Copy of all change orders to the ETC contract
</t>
  </si>
  <si>
    <t>RFP for toll collection system dated 2009</t>
  </si>
  <si>
    <t>Please provide a copy of the RFP that won the soliciation for WR-2016-0803-LG. Also, please provide us with the evaluation scoring documents as well.</t>
  </si>
  <si>
    <t>RFP for WR-2016-0803-LG</t>
  </si>
  <si>
    <t>Acutanza STS</t>
  </si>
  <si>
    <t xml:space="preserve">1) Full submittals from consultants that WSDOT received for the WSDOT North Spokane Corridor IJR. The response date was sometime in September of 2015.  I would like to receive copes of all responses and specifically atttached resumes. The RFP was addressed to Mr. Marquette. There may have been 4 submittals and it was a second tier compettition through the WSDOT Traffic Engineering or Transportation Planning on-call. If there are score sheets that are available I would like to see those as well. The Project involves the I-90 SR 395 North Corridor project and a new Interchange Justification Report (IJR) in the Spokane Region and within the City of Spokane. 
2) Full submittals from consultants for the WSDOT Triangle IJR Update from 2016. (I'm sorry I don't have the exact date. This was likely managed by Ms. Meg Blau. This was a mnior update, was also advertised through the Traffic/Transportation on call and probably received 2-4 submittals. For this submittal also, I would appreciate seeing all of the proposals submitted with resumes along with any available score sheets. This project involves the minor adjustments to the Interchange Justification Report (IJR) for the I-5/SR 18/SR 161 interchange in Federal Way, Washington, within the Northwest Region. </t>
  </si>
  <si>
    <t>RFP I-90 &amp; I-5</t>
  </si>
  <si>
    <t>Waiting for injunction letters</t>
  </si>
  <si>
    <t xml:space="preserve">MTR Western would like to review the submitted RFP's for Request for Proposal (RFP) Number ACQ-2013-0401-RFP Intercity Bus Services for Kettle Falls to Spokane.  </t>
  </si>
  <si>
    <t>RFP Number ACQ-2013-0401-RFP</t>
  </si>
  <si>
    <t>Waiting for injunction letter</t>
  </si>
  <si>
    <t>Copy of the RFP that won the soliciation for WR 2017 0112 GK. Also, please provide us with the evaluation scoring documents as well.</t>
  </si>
  <si>
    <t>RFP WR 2017 0112 GK</t>
  </si>
  <si>
    <t>Estrada Consulting</t>
  </si>
  <si>
    <t>Anisha Bhoomi</t>
  </si>
  <si>
    <t xml:space="preserve">a bid tabulation/ analysis for RFP WR-2017-0926-KO Senior C# .Net Developer.
Here is some information we are seeking:
1.	All bids submitted (soft copies).
2.	Bid Tabulation
</t>
  </si>
  <si>
    <t>RFP WR-2017-0926-KO</t>
  </si>
  <si>
    <t>Camille Kiefel</t>
  </si>
  <si>
    <t>Do you have a list of submitters for the RFP: Spokane Regional Transportation Management Center ATMS Replacement</t>
  </si>
  <si>
    <t>RFP: Spokane Regional Transportation Management Center ATMS Replacement</t>
  </si>
  <si>
    <t>ImageSource, Inc.</t>
  </si>
  <si>
    <t>Megan Lane</t>
  </si>
  <si>
    <t>Please send records on 
Ã¢â‚¬Â¢         RFP-2014-0219 Enterprise Content Management System 
Ã¢â‚¬Â¢         Released 2/19/14 
Ã¢â‚¬Â¢         Awarded: 5/5/14
Ã¢â‚¬Â¢         Cancelled: 5/8/14
We require the top 3 ranked company responses (excluding ImageSource response)</t>
  </si>
  <si>
    <t>RFP-2014-0219</t>
  </si>
  <si>
    <t>PDR-14-1261</t>
  </si>
  <si>
    <t>HTC Global Services, Inc.</t>
  </si>
  <si>
    <t>James Joseph</t>
  </si>
  <si>
    <t xml:space="preserve">HTC would like to request the following under FOIA:
1. Copy of proposal from imagesource9Both technical and pricing) 2. Evaluation documents 3. Award recommendation/ justification.
</t>
  </si>
  <si>
    <t>PDR-14-1268</t>
  </si>
  <si>
    <t xml:space="preserve">Please send records on 2nd and 3rd top responses (excluding ImageSource who was the winner) 
Ã¢â‚¬Â¢RFP-2014-0513 Ã¢â‚¬â€œ RFP for Enterprise Content Management System 
Ã¢â‚¬Â¢Awarded 7/7/14 to ImageSource, Inc
</t>
  </si>
  <si>
    <t xml:space="preserve">RFP-2014-0513 Ã¢â‚¬â€œ RFP for Enterprise Content Management System </t>
  </si>
  <si>
    <t>PDR-14-1888</t>
  </si>
  <si>
    <t>Jerome P. Breyer</t>
  </si>
  <si>
    <t>My company, Works Consulting, submitted a proposal on RFP-2015-0129 which was due on March 5, 2015.  I would like to know who we competed against for the project - and what the scoring and ranking was that led to the ultimate decision.</t>
  </si>
  <si>
    <t>RFP-2015-0129</t>
  </si>
  <si>
    <t>PDR-15-0895</t>
  </si>
  <si>
    <t>PMG Software Professionals</t>
  </si>
  <si>
    <t>Mitch Stephens</t>
  </si>
  <si>
    <t xml:space="preserve">I am requesting the bid tabulation results for Request for Proposal Number RFP-2015-0129, Feasibility Study for GIS Based Roadway Data Integration.  I am looking for the compiled scoring by vendor, not individual scoring my reviewers.  </t>
  </si>
  <si>
    <t>PDR-15-1748</t>
  </si>
  <si>
    <t>DevonWay</t>
  </si>
  <si>
    <t xml:space="preserve">Wait for injunction letter  </t>
  </si>
  <si>
    <t>Matt Sacks</t>
  </si>
  <si>
    <t xml:space="preserve">RFP-2015-0219 - Safety Inspection, Incident and Reporting Software, Maintenance, and Support. Can you please send me all vendor proposal submissions, along with evaluator scorecards and evaluation notes for all proposals. And please confirm the vendor selected for the project.
</t>
  </si>
  <si>
    <t>RFP-2015-0219</t>
  </si>
  <si>
    <t>PDR-15-1298</t>
  </si>
  <si>
    <t>RFP-2015-0423 forWebsite for the Spokane Regional Transportation Management Center. We are requesting electronic copies of all responses to the vendor, technical and financial requirements submitted to the Department in response to this RFP.  In addition, we are requesting electronic copies of the scored evaluation forms for each submitted response.</t>
  </si>
  <si>
    <t xml:space="preserve">RFP-2015-0423 forWebsite for the Spokane Regional Transportation Management Center. </t>
  </si>
  <si>
    <t>PDR-15-1638</t>
  </si>
  <si>
    <t xml:space="preserve">Q-Free Open Roads </t>
  </si>
  <si>
    <t>Jeff Adler</t>
  </si>
  <si>
    <t xml:space="preserve">Q-Free Open Roads kindly requests a copy of the formal scoring sheet, evaluator comments or any documents that were used to evaluate the proposals for all proposals submitted for the Request for Proposal (RFP) Number RFP-2016-0301 for SRTMC ATMS Replacement dated March 1, 2016.  </t>
  </si>
  <si>
    <t>RFP-2016-0301</t>
  </si>
  <si>
    <t>Siemens Industry, Inc.</t>
  </si>
  <si>
    <t>John Billings</t>
  </si>
  <si>
    <t xml:space="preserve">Request for Proposals from RFP-2016-0301 for SRTMC ATMS Replacement. 
We request copies (either paper or electronic, i.e. Word or PDF) of all available submitted RFP response documents, as well as evaluation notes, and any relevant information such as scoring matrices.  
The purpose of requesting this information is to enhance our ability to respond in a clear and relevant fashion.  This is not for any commercial use, soliciting of any company, agency, or individual; this is for internal Siemens evaluation. 
</t>
  </si>
  <si>
    <t>RFP-2016-0301 for SRTMC ATMS Replacement</t>
  </si>
  <si>
    <t>Sean Gasser</t>
  </si>
  <si>
    <t xml:space="preserve">All responses (including email correspondences) filed by Cubic Transporation Systems, Inc. in regard to RFP-2016-1004 (Toll Back Office System Replacement) and RFP-2017-0815 (Good To Go! Customer Service Center Operations). </t>
  </si>
  <si>
    <t>RFP-2016-1004 Toll Back Office System Replacement</t>
  </si>
  <si>
    <t>Pre Bid and Pre Submittal Attendee List for RFP-2016-1201</t>
  </si>
  <si>
    <t>Joseph Yeruva</t>
  </si>
  <si>
    <t>RFP-2016-1201</t>
  </si>
  <si>
    <t>FOIA Group</t>
  </si>
  <si>
    <t xml:space="preserve">copy of the following documents identified to RFP 2016-1201 / Washington State Good To Go Back Office System
1. All submitted proposals
</t>
  </si>
  <si>
    <t>RFP20161201 / Washington State Good To Go Back Office System [FGI 53157]</t>
  </si>
  <si>
    <t>Redactions according to the Permanent Injunction granted in Thurston County Superior Court, Case No. 18-2-00770-34 (case attached).</t>
  </si>
  <si>
    <t>Waiting on court</t>
  </si>
  <si>
    <t>Mahrokh Arefi</t>
  </si>
  <si>
    <t>1. All documents reflecting communications between WSDOT and the successful bidder after submission of Proposals on or about October 17, 2017;
2. All documents concerning or reflecting WSDOT's decision to request Best and Final Offers ("BAFO") from bidders on or about November 29, 2017;
3. All documents on which WSDOT relied in deciding to award the contract to the successful bidder, including (but without limitation) (a) all documents containing scoring information used by WSDOT, as described in Sec. 13 of the RFP, with respect to any bidder who was asked to submit a BAFO (b) copies of all Proposals other than ours for which WSDOT requested a BAFO, (c) copies of all BAFOs submitted apart from ours, (d) any reports, memoranda, notes, e-mails, text messages, or any other documents reflecting communications between or among any WSDOT personnel or consultants concerning (l) the scoring of the BAFOs and corresponding proposals, (ii) the relative merits of the different BAFOs or of the corresponding proposals, (iii) the reasons for selecting the successful BAFO, and (iv) the reasons for rejecting the unsuccessful BAFOs.</t>
  </si>
  <si>
    <t>RFP-2017-0815</t>
  </si>
  <si>
    <t>Confiroute</t>
  </si>
  <si>
    <t>Ken Steelman</t>
  </si>
  <si>
    <t xml:space="preserve">1) All documents consisting of the contract by and between WSDOT and the successful Proposer, AECOM, pertaining to the Department"s request for proposals RFP-2017-0815 (""RFP .. ) Washington State Good To Go! Customer Service Center Operations Procurement ("'Project'") issued August 25, 2017. 
2) All documents consisting of the Response to the Request for Proposal filed by AECOM pertaining to the Project. 
3) The Response to the RFP submitted to WSDOT by any Proposer pertaining to the Project. 
4) All documents prepared by WSDOT pe1taining to WSDOT evaluating and grading the Response to the RFP by any Proposer pertaining to the Project. </t>
  </si>
  <si>
    <t>Brad White</t>
  </si>
  <si>
    <t>Final bid scoring (tabulation) related to RFP-2017-0815 "Washington State Good To Go! Customer Service Center Operations Procurement" and all supporting backup related to the scoring. Please provide this information for all bidders. If all contractors that submitted a proposal were not evaluated, please provide the name of those bidders and, if possible, the reason they were not scored.</t>
  </si>
  <si>
    <t>RFP-2017-0815 "Washington State Good To Go! Customer Service Center Operations Procurement"</t>
  </si>
  <si>
    <t xml:space="preserve">RFQ and RFP responses for the SR 530, Skaglund Hill Vic. To C-Post Road Vic. -  Emergency Roadway Reconstruction Project. 
We also would appreciate:
1.	the attendees and any materials utilized if available for the presentation for each short listed design builder
2.	ATCÃ¢â‚¬â„¢s submitted approved or not approved
</t>
  </si>
  <si>
    <t>PDR-14-1461</t>
  </si>
  <si>
    <t>Mallory Annear</t>
  </si>
  <si>
    <t>I would like to make a public disclosure request for the I-405, NE 6th Street to I-5 - NB Hard Shoulder Running &amp; ETL Improvements Project - A Design Build Project. 
I would like to obtain the RFQ documents and short listed submissions, as well as the RFPÃ¢â‚¬â„¢s submitted for award by the three shortlisted submitters.</t>
  </si>
  <si>
    <t>RFQ and RFPs for I-405, NE 6th Street to I-5 - NB Hard Shoulder Running &amp; ETL Improv Project</t>
  </si>
  <si>
    <t>Winter Maintenance Sand RFQ NWR401187R Bid Award.</t>
  </si>
  <si>
    <t>RFQ Bid NWR401187R</t>
  </si>
  <si>
    <t>PDR-15-3178</t>
  </si>
  <si>
    <t>GB Diversified, LLC</t>
  </si>
  <si>
    <t>Gerald Ballard</t>
  </si>
  <si>
    <t xml:space="preserve">Would like to request copies of all the proposals submitted and scoring sheets for the Disadvantaged Business Enterprises Long Term Business Development Program. I am requesting:
1. Copies of all correspondence between WSDOT and its agents with all responders of the RFP.
2. Scoring and evaluation sheets, metrics and any other methodology used in evacuating responsiveness or non responsiveness.
3. Complete  proposal package submitted by all responders
On a CD please.  
</t>
  </si>
  <si>
    <t>RFQ DBE Long Term Business Development Program</t>
  </si>
  <si>
    <t>PDR-14-1709</t>
  </si>
  <si>
    <t>Bonnie Lyon</t>
  </si>
  <si>
    <t xml:space="preserve">We would like to review the qualifications (RFQ, not RFP) documents for the project highlighted below. Please let me know cost and we will prepare payment.
December 21, 2017 
RE: I-5 Portland Ave to Port of Tacoma-Southbound HOV Project </t>
  </si>
  <si>
    <t>RFQ documents for I-5 Portland Ave to Port of Tacoma-Southbound HOV Project</t>
  </si>
  <si>
    <t>Armine Kalan</t>
  </si>
  <si>
    <t>Electronic versions of RFQ, Proposals Submitted, and Scoring Sheet for 2010 State of Washington Department of Transportation On-Call for A&amp;E Services: Land Surveying from 2010.</t>
  </si>
  <si>
    <t>PDR-13-2243</t>
  </si>
  <si>
    <t>Robert Miller</t>
  </si>
  <si>
    <t xml:space="preserve">Could you please provide the below information on RFQ for On-Call Staffing Support Services for WSF which was due on 04/12/2016:
1. Name of bidders who sent their proposals in response to the RFQ,
2. Bid evaluation sheet,
3. Price quoted by each bidder,
4. A copy of proposal submitted by awarded vendor.
</t>
  </si>
  <si>
    <t xml:space="preserve">RFQ for On-Call Staffing Support Services for WSF </t>
  </si>
  <si>
    <t>Laura  Heberlein</t>
  </si>
  <si>
    <t>Records of the award of body repair on eight WSDOT vehicles RFQ (NWR30262).</t>
  </si>
  <si>
    <t>RFQ NWR30262</t>
  </si>
  <si>
    <t>Dallas Marlow</t>
  </si>
  <si>
    <t>Project: Steilacoom-DuPont Rd. to Thorne Lane Corridor Improvements
Contract Number: 009133
City Location: Steilcoom
Time Frame:  RFQ - Shortlist - July 24th  2017 October 16th, 2017 
Parsons Construction Group is requesting the following archieved information:
Submitter Evaluation Summary Sheet for:
Skanska USA Civil West - California District
Guy F. Atkinson Construction, Inc.
Flatiron West, Inc.
Graham Contracting Ltd
Kiewit Infrastructure West Co.
Qualitative Evaluation Form - Key Personnel for:
Skanska USA Civil West - California District
Guy F. Atkinson Construction, Inc.
Flatiron West, Inc.
Graham Contracting Ltd
Kiewit Infrastructure West Co
Qualitative Evaluation Form - Major Participants for: 
Skanska USA Civil West - California District
Guy F. Atkinson Construction, Inc.
Flatiron West, Inc.
Graham Contracting Ltd
Kiewit Infrastructure West Co.
We request this information in electronic format if available.</t>
  </si>
  <si>
    <t>RFQ Steilacoom-DuPont Rd. to Thorne Lane Corridor Improvements Contract number 9133 July 24 2017 to October 16 2017</t>
  </si>
  <si>
    <t>idSoftware Identification Management Systems LLC</t>
  </si>
  <si>
    <t>Denial Exemption(s) - 49 CFR 1520.5(a)(1)(3): 49 CFR 1520.5(b)(1)(ii): 42.56.420(1)(a): 42.56.510: 42.56.050</t>
  </si>
  <si>
    <t>Jean Strey</t>
  </si>
  <si>
    <t>all responses to RFQ # ACQ-2014-0606-RFQ Portable Transportation Worker Identification Credential (TWIC) Card Readers issue date June 6, 2014 with response due date of June 18, 2014</t>
  </si>
  <si>
    <t>RFQ TWIC Card Readers</t>
  </si>
  <si>
    <t>PDR-14-1712</t>
  </si>
  <si>
    <t xml:space="preserve">RFQQ 2015-0914 contracted vendor and contract amount/date. Can you also provide the vendor names that submitted a response to the RFQQ? </t>
  </si>
  <si>
    <t>RFQQ 2015-0914</t>
  </si>
  <si>
    <t>Coeurd'Alene Service</t>
  </si>
  <si>
    <t>Maree Boyd</t>
  </si>
  <si>
    <t>We would like a copy of the awarded RFQQ-2014-0307 Fuel Site Maintenance and Repair so we can learn from it.
This is the RFQQ submitted by whomever was awarded the contract. We would like a copy of all of the awarded RFQQ.</t>
  </si>
  <si>
    <t>RFQQ-2014-0307 Fuel Site Maintenance</t>
  </si>
  <si>
    <t>PDR-14-1272</t>
  </si>
  <si>
    <t xml:space="preserve">all records related to the Request for Quotation and Qualifications Number RFQQ-2015-0521 for a Vehicle Passenger/Occupancy Detection System.
Please include any and all responses from bidding companies and any correspondence with WSDOT.
</t>
  </si>
  <si>
    <t>RFQQ-2015-0521</t>
  </si>
  <si>
    <t>PDR-15-2093</t>
  </si>
  <si>
    <t xml:space="preserve">Parsons/Kuney Joint Venture would like to receive a copy of all scoring sheets used in the evaluation of all firms who submitted Qualification Packages in the Ã¢â‚¬Å“Request for QualificationÃ¢â‚¬ï¿½ phase of the following Design-Build projects:
1.SR 167 / 8th St E Vic to S 277th St Vic Ã¢â‚¬â€œ Southbound HOT Lane Project.  
  a.This Request for Qualifications was advertised by WSDOT on July 1, 2014.  The Statement of Qualifications from the submitters were due on July 31, 2014.  The announcement of shortlisted firms was made by WSDOT on August 19, 2014 (attached Ã¢â‚¬â€œ Ã¢â‚¬Å“SR167ShortlistLetter.pdfÃ¢â‚¬ï¿½).
2.SR 530, Skaglund Hill Vic. To C-Post Road Vic. - Emergency Roadway Reconstruction Project
  a.This Request for Qualifications was advertised by WSDOT on April 21, 2014.  The Statement of Qualifications from the submitters were due on April 25, 2014.  The announcement of shortlisted firms was made by WSDOT on April 29, 2014 (attached Ã¢â‚¬â€œ SR530Submitters.pdfÃ¢â‚¬ï¿½).
These scoring sheets would detail how the Ã¢â‚¬Å“PointsÃ¢â‚¬ï¿½ were assigned to the various scored elements.
Parsons/Kuney Joint Venture would also like to receive a copy of all scoring sheets used in the evaluation of all Technical Proposals submitted in the Ã¢â‚¬Å“Request for ProposalÃ¢â‚¬ï¿½ phase of the following Design-Build project:
1. SR 530, Skaglund Hill Vic. To C-Post Road Vic. - Emergency Roadway Reconstruction Project
  a.This Request for Proposal was advertised by WSDOT on April 29, 2014.  The Proposals from the submitters were due on May 27, 2014.  The announcement of the Best Value for this Project was made by WSDOT on May 30, 2014.  The Assigned Technical Credits were made part of this announcement (attached Ã¢â‚¬â€œ Ã¢â‚¬Å“SR530 Best Value Equation.pdfÃ¢â‚¬ï¿½).
These scoring sheets would detail how the Ã¢â‚¬Å“Technical CreditsÃ¢â‚¬ï¿½ were assigned to the various scored elements.
</t>
  </si>
  <si>
    <t>RFQ's</t>
  </si>
  <si>
    <t>PDR-14-2577</t>
  </si>
  <si>
    <t>Prime Team Systems, LLC</t>
  </si>
  <si>
    <t>KM Bigler</t>
  </si>
  <si>
    <t xml:space="preserve">correspondence records, submittals and documents pertaining to the two (2) Requests for Qualifications (RFQ) below.
1. The title of this WSDOT RFQ was Ã¢â‚¬Å“Safety and Security Reviews of Rail Transit Agencies,Ã¢â‚¬ï¿½ it had a deadline of 4PM on 2014.11.06 and the last paragraph of this RFQ stated:
Ã¢â‚¬Å“Dates of publication in the Seattle Daily Journal of Commerce: Thursday, September 25, 2014 and Thursday, October 5, 2014. Submittal Due Date and Time: 4:00 pm PST on Thursday, November 6, 2014.Ã¢â‚¬ï¿½
2. The title of this WSDOT RFQ was Ã¢â‚¬Å“2013 Ã¢â‚¬â€œ 2015: 3 Year Safety and Security Reviews of Rail Transit Agencies,Ã¢â‚¬ï¿½ it had a deadline of Ã¢â‚¬Å“Tuesday, June 25, 2013Ã¢â‚¬ï¿½ and, on the WSDOT webpage titled Ã¢â‚¬Å“Submittals Received,Ã¢â‚¬ï¿½ listed the following under Ã¢â‚¬Å“Firms that Submitted a Statement of InterestÃ¢â‚¬ï¿½:
Battelle Memorial Institute
Projecto Managerial, LLC
Systems Consulting, LLC
Transportation Resource Associates, Inc.
</t>
  </si>
  <si>
    <t>RFQ's Rail</t>
  </si>
  <si>
    <t>PDR-15-0916</t>
  </si>
  <si>
    <t>Gregg Davidson</t>
  </si>
  <si>
    <t>We at RH2 Engineering have been filling out permit applications through WSDOT to try and construct a sewer main installation in an area South of SR518 for the Valley View Sewer District between mileposts 2.9 and 3.4. One area we are trying to tie our sewer into is an existing sewer main owned by the City of Tukwila near 51st Ave S, approximately at milepost 3.4. Some of the sewer is within WSDOT ROW and we assumed that there must have been a permit filled out for the construction of the sewer by the City of Tukwila in 1995 or 96. We'd like to obtain this original permit to try and grandfather it into our current permit appications so as to allow Valley View Sewer District to maintain the sewer line. I myself have been speaking to a WSDOT rep in the permitting department named Aziz Makari who has been helping with our permit application. Please either contact me or forward anything found to him so he can inform me or pass it off. We have been in the permitting process for a while due to various reasons, so finding this permit either this week or the beginning of next would help us greatly</t>
  </si>
  <si>
    <t>RH2 Engineering's original permit for construction of the sewer by the City of Tukwila in 1995 or 1996.</t>
  </si>
  <si>
    <t>Denial Exemption(s) - 42.56.290: 5.60.060(2)(a): 42.56.510</t>
  </si>
  <si>
    <t>Attorney-Client Privileged Information
Attorney-Client documents prepared for possible litigation</t>
  </si>
  <si>
    <t xml:space="preserve">1. The memorandum prepared by Richard E. Mitchell, submitted to the Washington State Department of Transportation on December 31, 2013, concerning the Federal Highway Administrations (FHWA) findings of noncompliance  with the DBE program relating to DOT
#2102-0257.
2. Any supporting documentation to that memorandum including but not limited to investigative reports, data, interviews, summaries or recordings of interviews, correspondence, email, however created or archived.
3. Any responsive or related document authored by any state official referencing or concerning the memorandum prepared and submitted by Mr. Mitchell on December 31, 2013,  including but not limited to email, word processing documents, memorandum, reports, correspondence, however created or archived and to whomever addressed.
</t>
  </si>
  <si>
    <t>Richard Mitchell memo for AWV SR 99 Bored Tunnel Design Build Project</t>
  </si>
  <si>
    <t>PDR-14-0886</t>
  </si>
  <si>
    <t>Denial Exemption(s) - 42.56.290: 42.56.510: 5.60.060(2)(a): Superior Court Rule 26 (4)(b)
Denial Exemption(s) - 42.56.290: 42.56.510: 5.60.060(2)(a): Superior Court Rule 26 (4)(b)</t>
  </si>
  <si>
    <t>a report by attorney Richard Mitchell on Disadvantaged Business Enterprises practices at WSDOT, specifically regarding the SR99 Tunnel Project and recent findings by the Federal Highway Administration. I request any drafts on file in addition to the finalized version.</t>
  </si>
  <si>
    <t>Richard Mitchell's report on DBE practices as WSDOT, specifically the SR 99 Tunnel project</t>
  </si>
  <si>
    <t>PDR-14-0043</t>
  </si>
  <si>
    <t xml:space="preserve">Larry </t>
  </si>
  <si>
    <t>1) Record drawings for the Richland Park and Ride, located at the intersection of Columbia Park Trail and Windmill Road
2) Civil drawing files you have for on-site improvements, as well as Ã¢â‚¬Å“off-siteÃ¢â‚¬ï¿½, adjacent street improvement plans for Windmill Road.</t>
  </si>
  <si>
    <t>Richland Park and Ride as builts</t>
  </si>
  <si>
    <t>Justin Paulsen</t>
  </si>
  <si>
    <t>-Available statistical and/or accounting records indicating number and numerical total of fees  collected under the Ã¢â‚¬Å“no-showÃ¢â‚¬ï¿½ fee provision of the Washington State Ferries reservation system from January 1, 2015 through June 30, 2015. (Monthl</t>
  </si>
  <si>
    <t>Ridership and no-show information</t>
  </si>
  <si>
    <t>PDR-15-1895</t>
  </si>
  <si>
    <t xml:space="preserve">Total ferry ridership, for the San Juan Island routes (excluding Sidney BC) for the following dates: 
May 22, 2014
May 23, 2014
May 24, 2014
May 25, 2014
May 26, 2014
May 21, 2015
May 22, 2015
May 23, 2015
May 24, 2015
May 25, 2015
Total vehicle ridership, for the San Juan Island routes (excluding Sidney BC) for the following dates: 
May 22, 2014
May 23, 2014
May 24, 2014
May 25, 2014
May 26, 2014
May 21, 2015
May 22, 2015
May 23, 2015
May 24, 2015
May 25, 2015
Total foot passenger ridership, for the San Juan Island routes (excluding Sidney BC) for the following dates: 
May 22, 2014
May 23, 2014
May 24, 2014
May 25, 2014
May 26, 2014
May 21, 2015
May 22, 2015
May 23, 2015
May 24, 2015
May 25, 2015
</t>
  </si>
  <si>
    <t>Ridership information</t>
  </si>
  <si>
    <t>PDR-15-1559</t>
  </si>
  <si>
    <t>Please provide daily counts of the following, which should be available from WSF's point-of-sale system.
Ferry Route: Mukilteo / Clinton
Dates: 1/1/2014 to 12/31/2014
Daily Vehicle Count
- 0-22' Full Fare
- 0-22' Multi
- Oversize (50'+)
- Oversize (22-49')
- Other Disc.
Daily Passenger Count
- Foot Passengers
- Vehicle Passengers
I understand that passenger counts from Clinton to Mukilteo might not be possible due to the fact they're not charged a fare.
If possible, I would like the data provided in an MS Excel file so I can do analysis of the information.</t>
  </si>
  <si>
    <t>Ridership Information</t>
  </si>
  <si>
    <t>PDR-15-2519</t>
  </si>
  <si>
    <t xml:space="preserve">I request access to and electronic copies of ridership tallies for all runs on the Bremerton/Seattle route as well as the Fauntleroy/Vashon route from 2013 to present.
I assume ridership tallies would include which vessel was on the run at the time, but if not, I request a record reflecting the vessel utilized.
I also request financial records reflecting the hourly cost of running each vessel sailing the Bremerton/Seattle run as well as the Fauntleroy/Vashon run in 2014. This portion of the request should be interpreted to include, but not be limited to, the cost of fuel, crew, and maintenance.
</t>
  </si>
  <si>
    <t>Ridership Tallies</t>
  </si>
  <si>
    <t>PDR-14-3467</t>
  </si>
  <si>
    <t>Joyce Ziker Parkinsn</t>
  </si>
  <si>
    <t xml:space="preserve">Copies of any and all documents, including correspondence, relating to the Ridgefield Rail Overpass Project (which may also be referred to as the Port of Ridgefield overcrossing project) in Ridgefield, Washington, and any other documents relating to the Port of Ridgefield. </t>
  </si>
  <si>
    <t>Ridgefield Rail Overpass</t>
  </si>
  <si>
    <t>Phillips Burgess</t>
  </si>
  <si>
    <t>Martha Wehling</t>
  </si>
  <si>
    <t xml:space="preserve">all records related to the right of ingress and egress referenced in the 1957 Warranty Deed (Thurston County Auditor recording number 592362) and also referenced in the 1974 Statutory Warranty Deed (Thurston County Auditor recording number 1048089).  Copies of the deeds are attached for DOT's ease of reference.
The State of Washington granted highway access rights, including ingress and egress and frontage road access, to the properties now identified with Tax Parcel Nos. 13817440100 and 13820110000. 
I am looking for DOT's records associated with those access rights.  On February 4, 1997, Mark Scheibmeir wrote a letter to Jerry Walter at DOT (P.O. Box 47440, Olympia, WA  98504-7440) regarding "Quay Jorgensen/Access to Highway 8".  Please provide any records associated with that letter and any response DOT provided to Mr. Scheibmeir
</t>
  </si>
  <si>
    <t>Right of Ingress and egress</t>
  </si>
  <si>
    <t>PDR-15-1590</t>
  </si>
  <si>
    <t>right of way plans for Hwy 3 located in section 16, township 24 north, range 1 E.</t>
  </si>
  <si>
    <t>Right of Plans for SR 3</t>
  </si>
  <si>
    <t>PDR-15-0461</t>
  </si>
  <si>
    <t>ROW plans for the area in Oregon on Evergreen Way Between 44th and Delaware.</t>
  </si>
  <si>
    <t>Right of SR 99</t>
  </si>
  <si>
    <t>PDR-15-1310</t>
  </si>
  <si>
    <t>Miles Resources</t>
  </si>
  <si>
    <t>Justin Reynolds</t>
  </si>
  <si>
    <t xml:space="preserve">A plan/map that shows where the Right-of-Way is measured from (i.e. back of curb, back of sidewalk, edge of road) and what the buffer is from that point until a building can exist (i.e. 20' from ROW, 25' from ROW, 50' from ROW. The address for the building that I wondering about  is 11802 Meridian Puyallup, WA 98373. The tax parcel number is 432000956. 
</t>
  </si>
  <si>
    <t>Right of Way</t>
  </si>
  <si>
    <t>PDR-14-1485</t>
  </si>
  <si>
    <t xml:space="preserve">Would it be possible to get a copy of the state map for 
SR101 at MP 5.66.
I am trying to identify the width and edge of the right of way/property line.
I found a survey marker, but want to verify what it is actually marking.
Any help would be greatly appreciated.
</t>
  </si>
  <si>
    <t>PDR-15-2240</t>
  </si>
  <si>
    <t xml:space="preserve">Project map that shows the planned improvements and proposed right of way acquisition is available for the following Eastern Region projects listed in the 2016-2019 STIP: 
SR 290/Spokane River E Trent Bridge - Replace Bridge 
US 395/Hawthorne Rd - Intersection Improvements
US 2/Jct SR 206 Intersection Analysis of Alternatives
I-90/Spokane to Idaho State Line - Corridor Design
</t>
  </si>
  <si>
    <t>Jessica  Donovan</t>
  </si>
  <si>
    <t>The Skokomish Tribe is looking for right of way information for Highway 106 east of the bridge crossing the Skokomish River down to the junction of Highway 101</t>
  </si>
  <si>
    <t>Please send the current right of way plans for SR 530 in S10, T31N, R05E.</t>
  </si>
  <si>
    <t>Teri Hallauer</t>
  </si>
  <si>
    <t>I would like copies (electronic are preferable) of Right of Way files:  7-2026A, 7-2025A (1) &amp; 7-2025A (2?) as depicted on:   EXHIBIT The City of Seattle Department of Engineering Primary State Highway No. 1 (SR 520) Right of Way Limited Access Plan Roanoke Connection  10th Ave North to Montlake Interchange Sheet 2 of 7, approved in January of 1961.  In the ownership block these parcels are identified as City of Seattle and are in or about HES 2350.  Thank you for your help and please call me if you need to ask follow up questions.</t>
  </si>
  <si>
    <t xml:space="preserve">SR 97A: 
* Official right of way plans through the E 1/2 Sec. 15 &amp; W 3/4 of Sec 14.T.27N R.22 EWM, Chelan County, WA (city of Chelan vicinity)
*  Right of way deeds within the E 1/2 SW 1/4 of said sec. 14 
</t>
  </si>
  <si>
    <t>Butch Manalo</t>
  </si>
  <si>
    <t>Current and superseded Right of Way plans for SR 181, West Valley Highway MP 11.0 to MP 11.3 (or the Northerly Terminus of the State Route) located in the SW QTR. of Section 24 and NW QTR  of Section 25, Township 24 North, Range 4 East, specifically from south of Strander Blvd to Interstate 405.</t>
  </si>
  <si>
    <t>I-5 R/W info in SE, SE, STR 15-23N-04E especially between S 139th St and  S137th St.  A Cad in State Plane would be especially helpful, if possible.</t>
  </si>
  <si>
    <t xml:space="preserve">Right of Way </t>
  </si>
  <si>
    <t xml:space="preserve">I have been asked to solicit design, or better, Ã¢â‚¬Å“as builtÃ¢â‚¬ï¿½ drawings for WashDOT surface water in the vicinity of I-90 and 17th Avenue NW  in Issaquah.  Site work is going to be performed on properties South of I-90.  Might as well request ROW there also.
</t>
  </si>
  <si>
    <t>Right of Way &amp; Asbuilt Plans</t>
  </si>
  <si>
    <t xml:space="preserve">Right of Way plans, Quantity tab sheet, and Construction Plans for I-90 near George, WA.  Located between mile posts 151 and 153 of I-90 in Sections 27 and 34, Township 19N Range 24E. 
</t>
  </si>
  <si>
    <t>Right of Way &amp; Asbuilt Plans for SR 90</t>
  </si>
  <si>
    <t>PDR-15-2531</t>
  </si>
  <si>
    <t>APS Survey &amp; Mapping</t>
  </si>
  <si>
    <t>I am a Land Surveyor doing work in Sections 3 &amp; 4, Township 19 North, Range 16 East, W.M.  I am looking for Right of Way plans or other survey information for SR 10 and I-90 in this area.  Also, if there are separate plans and/or surveys for the Indian John Hill Rest Area Ã¢â‚¬â€œ West Bound in said Section 4 it would be greatly appreciated if these are included.</t>
  </si>
  <si>
    <t>Right of Way &amp; As-built Plans SR 10 &amp; SR 90</t>
  </si>
  <si>
    <t>Boundary Boys, LLC</t>
  </si>
  <si>
    <t>Gregory A. Clark</t>
  </si>
  <si>
    <t xml:space="preserve">I'm working on a couple of sites in the Tri-Cities area and one north of Walla Walla. Can you send me copies of the plans for these?
1. Government Lots 3-5, Section 12, T9N-R28E.  (SR-182 ROW Plan, MP 1.01 to MP 8.49, Goose Gap Road to Road 68, (Sheets 16 and 24 ?), Dated December 29, 1978.
2. Government Lot 2, NW-24-9N-28E. Looking for the plans for I-182 and Hwy 240.
3. State Highway 125: W1/2 Section 1-T8N-35E-Walla Walla. (Entire W1/2)
</t>
  </si>
  <si>
    <t>Right of Way &amp; As-built Plans SR 125, SR 240 and SR 182</t>
  </si>
  <si>
    <t>1. Right of Way Maps for SR 155
2. Construction Plans for SR 155
Need plans in Elmer City from the intersection of Park St. and SR 155 to the intersection of 1st Ave. and SR 155.  Sections 19 and 20, Township 29N, Range 31E.</t>
  </si>
  <si>
    <t>Right of Way &amp; As-built Plans SR 155</t>
  </si>
  <si>
    <t>PDR-14-3530</t>
  </si>
  <si>
    <t>Could you please send me the latest plan showing the right of way in Section 22, Township 18 North, Range 4 east, W.M. at the intersection of SR-161 and 244 St. East</t>
  </si>
  <si>
    <t>Right of Way &amp; Asbuilt Plans SR 161</t>
  </si>
  <si>
    <t>Matt Schneiders</t>
  </si>
  <si>
    <t>We are doing a topo survey at the northwest corner of SR 161 (meridian ave) and 224th st east in Graham. ItÃ¢â‚¬â„¢s in the SE Ã‚Â¼ of sec 9, t 18 n, r 4 e. I was hoping you could send me the pdfÃ¢â‚¬â„¢s of the right of way plans and as built construction plans for that area.</t>
  </si>
  <si>
    <t>Right of Way &amp; As-built Plans SR 161</t>
  </si>
  <si>
    <t>R/W and As-Built construction plans entitled State Route 161 Jct. S.S.H. No. 5-G to Eatonville? FA No. F-161() Project No. 316111A I think it might have been in the early 1990Ã¢â‚¬â„¢s</t>
  </si>
  <si>
    <t>Requesting WSDOT prints for SR 167 from intersection SR 167 and SR 18 North to Intersection of SR 167 and 15th St. NW. Would like Right of Way and Bridge Details.  SE14 T21N R4E, NE14 T21N R4E, SW13 T21N R4E, NE13 T21N R4E.</t>
  </si>
  <si>
    <t>Right of Way &amp; As-built Plans SR 167</t>
  </si>
  <si>
    <t xml:space="preserve"> I am primarily interested in obtaining copies of the records of WSDOT (or its predecessor agency Washington Department of Highways) concerning the condition of the land immediately prior to construction of the Subject Segment of the then-existing SR 167 right-of-way where the drainage ditch along the west side of the freeway was constructed.  I wish to obtain any and all records that would indicate such things as (1) whether the land there was generally wet or swampy (what today would be considered a Ã¢â‚¬Å“wetlandÃ¢â‚¬ï¿½) or (2) generally dry.  I think the actual project construction drawings that would depict the design of the drainage ditch could be helpful [and I hereby request a set of those drawings (preferably a PDF set)].  I also request any preconstruction storm drainage or stormwater reports or reports that might describe or discuss ground conditions (including any soils or geotechnical reports), as well as any aerial photos that may have accompanied those reports.
</t>
  </si>
  <si>
    <t xml:space="preserve">I am looking for digital historic plan sheets and/or other digital information available for a small portion of SR167 (River Road, Puyallup) in Sections 19 and 20, Township 20 North, Range 04 East, pertaining to the original construction as well as any realignment that may have taken place in those two sections. 
I am conducting a cultural resource study for Pierce County Planning and Public Works for the Canyon Road Easterly Extension Project, and we are gathering documentation for a cultural resources report to be submitted to the Department of Archaeology and Historic Preservation.
</t>
  </si>
  <si>
    <t>WSDOT Right of Way Prints for SR 169 from MP 14.04 at the intersection of SR 169 and SE Wax Rd. to MP 15.07 at the Intersection of SR 169 and SE 216th Way. Would like Right of Way Plans and Bridge Details.  NE Section 16 T22N R6E, SE Section 9 T22N R6E.</t>
  </si>
  <si>
    <t>Right of Way &amp; As-built Plans SR 169</t>
  </si>
  <si>
    <t>PDR-15-2408</t>
  </si>
  <si>
    <t xml:space="preserve">I am looking for any Right of Way Plans, Quantity tab sheet, and/or Construction Plans for the
following area: 
SR 170, at the west end of Warden, WA, IÃ¢â‚¬â„¢m not sure what mile post the project is near but itÃ¢â‚¬â„¢s in Sections 16, Township 17N Range 30E.
</t>
  </si>
  <si>
    <t>Right of Way &amp; Asbuilt Plans SR 170</t>
  </si>
  <si>
    <t>PDR-15-3214</t>
  </si>
  <si>
    <t>Pend Oreille County</t>
  </si>
  <si>
    <t>Jonathan Mason</t>
  </si>
  <si>
    <t>I am requesting the engineering design plans and surveys done for the construction of U.S. Highway 2 from the E Oregon Rd to Fertile Valley Rd (IÃ¢â‚¬â„¢m not sure of the MP #s) as well as the engineering design plans and surveys done for the construction for the Old State Highway along the same corridor.</t>
  </si>
  <si>
    <t>Right of Way &amp; As-built Plans SR 2</t>
  </si>
  <si>
    <t>Gary Erickson</t>
  </si>
  <si>
    <t>I would like to get a copy of the right of way plans for SR 20 as it enters Ferry County, WA., in Section 31 of T37N, R32 EWM.  In looking at a ROS in that area, it indicates that there was a revision in that area and there is an Ã¢â‚¬Å“oldÃ¢â‚¬ï¿½ and a Ã¢â‚¬Å“newÃ¢â‚¬ï¿½ centerline and ROW.  We have located several concrete row mons (mostly in poor condition and not firmly set).  We also located a BC on 10Ã¢â‚¬ï¿½ round concrete mon stamped Fed. Highway Admin. Dated 1979.  Stamped POT 1898+00.00 offset 53 feet.  It would be extremely helpful if that monument is on a current set of plans, but whatever you have will be appreciated.</t>
  </si>
  <si>
    <t>Right of Way &amp; Asbuilt Plans SR 20</t>
  </si>
  <si>
    <t>Taylor R. Schulte</t>
  </si>
  <si>
    <t xml:space="preserve">PDFs of the SR202 from East Lake Sammamish Parkway NE to Sahalle Way NE, sheets 1-5 and SR202 from Sr520 to Sahalle Way, sheet A2-A4.
</t>
  </si>
  <si>
    <t>Right of Way &amp; As-built Plans SR 202</t>
  </si>
  <si>
    <t>PDR-15-1509</t>
  </si>
  <si>
    <t>Current ROW plans for SR3 from Belfair to Gorst.  In addition IÃ¢â‚¬â„¢m looking for information in regards to the centerline monumentation which is from the vicinity of Victory Drive and SR3 to Gorst.  It appears there are monuments placed at the spiral-tangent on the three curves in this vicinity.  IÃ¢â‚¬â„¢m curious where I can get documentation for the monuments.</t>
  </si>
  <si>
    <t>Right of Way &amp; As-built Plans SR 3.</t>
  </si>
  <si>
    <t>PDR-15-3278</t>
  </si>
  <si>
    <t>We are in need of right of way and as-constructed plans for SR 302 from SRMP 11.00 to 11.58, approximately Ã‚Â½ mile west of 118th Ave NW to 118th Ave NW.</t>
  </si>
  <si>
    <t>Right of Way &amp; Asbuilt Plans SR 302</t>
  </si>
  <si>
    <t>Tracy Timm</t>
  </si>
  <si>
    <t>R/W plan and as-built for SR-302 going across the Purdy Spit in Section 23, Township 22 North Range 1E</t>
  </si>
  <si>
    <t>Right of Way &amp; As-built Plans SR 302</t>
  </si>
  <si>
    <t>Susan Turgeon</t>
  </si>
  <si>
    <t>How do I request copies of ROW plans? I am interested in two plan sets listed on the Olympic Region website, but am unable to link directly to the plans. They are both on/near SR308 in Poulsbo.
File 308/4  Luoto Road   Sheets 1-4    6/5/78
I am interested specifically in the culvert drawings for Big Scandia Creek under SR308 from file 308/4. A chunk of our corner property was given to WSDOT for this culvert, long before we owned it. I need to know the location of the creek and culvert.
File 3/25    Silverdale to Keyport  Sheets 6-7 of 7   8/13/29
I am also interested in learning why a separate chunk of our property was taken for Silverdale Way 80 years ago. At that time it was a WSDOT roadway, later traded to Kitsap County for Luoto Road, now SR308.
I requested documents that didn't answer either of my questions! I have attached a file that shows our property and have indicated in red the culvert and notch issues. WSDOT must have drawings for that culvert somewhere, but they weren't part of what I requested. The notch issue is very old and I believe was part of an original alignment to Keyport, back in the good old days when Silverdale Way was actually SR308, before it was swapped with the County for Luoto Road, which then became SR308.. I think the notch is an abandoned idea and now that section of the the old SR308 has become Katy Place. Sort of want that notch back now for internal traffic flow as we expand the mini storage facility toward the north.</t>
  </si>
  <si>
    <t>Right of Way &amp; As-built Plans SR 308 &amp; SR 3</t>
  </si>
  <si>
    <t>Gary Letzring</t>
  </si>
  <si>
    <t xml:space="preserve">Attached is another request that I have for you. This one is down in Kelso and on SR 4. IÃ¢â‚¬â„¢ve attached the Milepost map of the area we are looking at (approximate milepost 61 and specifically anything on the bridge over the Cowlitz River and the railroad tracks on the east side.)
We will be working with the City for some utility work related to the bridge.
I will need any right-of-way, as-builts, alignment and design drawings. Both current and superseded.
</t>
  </si>
  <si>
    <t>Right of Way &amp; As-built Plans SR 4</t>
  </si>
  <si>
    <t>Right of Way &amp; As-built Plans SR 405</t>
  </si>
  <si>
    <t>PDR-15-2398</t>
  </si>
  <si>
    <t xml:space="preserve">Plan sets 405/426 and 405/427 for research into Gilliam Creek 96Ã¢â‚¬ï¿½ discharge pipe through ACOE Levee with Flap Gate. Please assist if this is detailed in another WSDOT plan set.  The Interchange of West Valley Highway and 405 was reconfigured but may not have included this work. Please advise.
</t>
  </si>
  <si>
    <t>Right of Way &amp; As-built Plans SR 405.</t>
  </si>
  <si>
    <t xml:space="preserve">You sent me access for I-5 right of way maps for Exit 52 area, as we are working on the property in 27-10N-2W on the east side of the Freeway (see original email below) and I printed those maps out etc.   that link has now expired and hoping to get it re-opened so I can print larger size maps off.  Does there happen to be a different right of way map that shows the cased monuments?  We have tied about a dozen cased mons and they do not fit (mathematically) to the plans I have.  I hope there is some sort of additional information, as we need to compute the right of way south of the off ramp (north bound lane) all the way to the Toutle River.
</t>
  </si>
  <si>
    <t>Right of Way &amp; As-built Plans SR 5</t>
  </si>
  <si>
    <t>Some background: The State sold a piece of property to Cowlitz County in 1993. There are no recorded surveys that I could find showing that monuments had been set at the corners. However, I find this highly unlikely, since the state has a good legal description for the property. 
There is a reference in the deed to the following: "the specific details concerning all of which are to be found in that certain map of definite location now of record and on file in the office of the Secretary of Transportation at Olympia, and bearing date of approval February 14, 1992 revised February 5, 1993." Please send me this map. 
Also, please send me anything else you have regarding this property, and any field notes or maps/charts that show whether or not monuments were set. The property is located in S24 &amp; 25, T10N R2E, and Section 30, T10N R3E WM.  The State Route Number is 504.</t>
  </si>
  <si>
    <t>Right of Way &amp; Asbuilt Plans SR 504</t>
  </si>
  <si>
    <t>Right -of-Way plans and Asbuilt construction plans for SR 512 and SR167 in the vicinity of Milwaukee Ave and Benston Dr. Section 27, Township 20 North, Range 5 East W.M..</t>
  </si>
  <si>
    <t>Right of Way &amp; As-built Plans SR 512 and SR 167</t>
  </si>
  <si>
    <t>PDR-14-1454</t>
  </si>
  <si>
    <t>I would like a PDF copy of the construction plans for SR 525 in the vicinity of Harbor Pointe Blvd. SW (mile post 4.11).  In particular we are looking for the Right of Way Plans and the drainage system plans but the complete plan set would be appreciated if possible.</t>
  </si>
  <si>
    <t>Right of Way &amp; As-built Plans SR 525</t>
  </si>
  <si>
    <t>Pascal Pandosy</t>
  </si>
  <si>
    <t xml:space="preserve">I was requested to map county assets (drainage structures) in the vicinity of SR532 and Old 99N and it appears that a section of old 99N has a state ROW. The only piece of information I have to confirm is a copy of a drainage plan of the Ã¢â‚¬Å“I 5 SR 532 Northbound Interchange RampsÃ¢â‚¬ï¿½ project/job # 05A054, sheet 75 of 199. I believe it was completed in 2006.
Would you happen to have any information that would show that a portion of Old 99N intersecting with SR 532 is indeed in State ROW, north side?
</t>
  </si>
  <si>
    <t>Right of Way &amp; As-built Plans SR 532 Old 99</t>
  </si>
  <si>
    <t>I am seeking maps for state roads/hwys at the intersection of SoperHill Road, and SR 9 NE. Any and all date for these roads within  Section 12 T29N  R5E</t>
  </si>
  <si>
    <t>Right of Way &amp; As-built Plans SR 9</t>
  </si>
  <si>
    <t>Yakima Nation Engineering</t>
  </si>
  <si>
    <t>Brianna Buettner</t>
  </si>
  <si>
    <t xml:space="preserve">Please provide pages 6 and 9 of 23 SR 90 Plan West side of canal to Bull Road.
Please additionally provide record of highway monumentation of the LE line or reference to said LE line.  
The first deed refers to the LE center line of Primary State Highway No. 3, West Side Canal to Bull Road, approval date of July 7, 1964. 
The second deed refers to LE center line of Primary State Highway No. 3, West Side Canal to Bull Road, approval date of January 12, 1965.
A survey adjoining the property refers to SR 90 Plan West side of canal to Bull Road sheet 8 of 23, bearing an approval data of July 7, 1964. 
</t>
  </si>
  <si>
    <t>Right of Way &amp; Asbuilt Plans SR 90</t>
  </si>
  <si>
    <t xml:space="preserve">Right of Way Plans, Quantity tab sheet, and Construction Plans for the following area:  Interstate 90, just east of Moses Lake, between mile post 182 to 186. Sections 35 and 36, Township 19N Range 29E and Sections 31 and 32, Township 19N Range 30E.
</t>
  </si>
  <si>
    <t>Right of Way &amp; As-built Plans SR 90</t>
  </si>
  <si>
    <t>PDR-15-1950</t>
  </si>
  <si>
    <t xml:space="preserve">Right of Way Plans, Quantity tab sheet, and Construction Plans for the following area:  Interstate 90, just east of Moses Lake, between mile post 175 to 178. Sections 33, Township 19N Range 28E. 
</t>
  </si>
  <si>
    <t>PDR-15-2263</t>
  </si>
  <si>
    <t xml:space="preserve">I am looking for any Right of Way Plans, Quantity tab sheet, and/or Construction Plans located one mile each side of exit 149 of I-90.  The project is also located in Sections 6, Township 18N Range 24E, and the city of George, WA.
</t>
  </si>
  <si>
    <t>April Jones</t>
  </si>
  <si>
    <t>Plans for SR 96 in Snohomish County WA  Jct SR 527 to Seattle Hill Road in Sections 29 &amp; 32  T 28N R5E W.M.</t>
  </si>
  <si>
    <t>Right of Way &amp; As-built Plans SR 96</t>
  </si>
  <si>
    <t>PDR-15-2264</t>
  </si>
  <si>
    <t>The Highway Plans for SR 97 and SR 20 in Tonasket, Wa, including the bridge plans for Bonaparte Creek.  The plans needed are in Section 16, Township 37 North, Range 27 East for both highways.  Could you please send any other relevant plans related to those highways, including highway monument information if any?</t>
  </si>
  <si>
    <t>Right of Way &amp; Asbuilt Plans SR 97 and SR 20.</t>
  </si>
  <si>
    <t>PDR-14-3178</t>
  </si>
  <si>
    <t>MIG|SvR</t>
  </si>
  <si>
    <t>Robert McCadden</t>
  </si>
  <si>
    <t>Pavement section information (pavement &amp; base thickness) for SR 99 at and near its intersection with N. 92nd St. in the City of Seattle.  Plan sets identified on-line that may have this information include the following:
Seattle to Snohomish County Line, pages 6-8, 13-15, plan #99/14.
SSH No. 5-A to SSH No. 2-J Channelization, page 1, plan #99/27.
We would like a copy (hard or electronic) of the plan sheet showing the pavement section at &amp; near SR 99/N. 92nd St.</t>
  </si>
  <si>
    <t>Right of Way &amp; Asbuilt Plans SR 99</t>
  </si>
  <si>
    <t>Nate Francois</t>
  </si>
  <si>
    <t xml:space="preserve">A profile plan sheet of the Battery St tunnel between 6th Ave &amp; 5th Ave. Gary Merlino CC is working on the Insignia Towers project (SDOT - SIP #39038) in which we will be working directly on top of the Battery St tunnel. We are demoing the existing sidewalk &amp; curb-line on the south side of Battery St between 5th Ave &amp; 6th Ave. A profile view of the lid/tunnel to street elevation would be very beneficial in performing the demo work. </t>
  </si>
  <si>
    <t>Right of Way &amp; As-built Plans SR 99</t>
  </si>
  <si>
    <t>PDR-15-2694</t>
  </si>
  <si>
    <t>Any construction or R/W Plans for Thorp Hwy thru Section 3, Township 18N, Range 17E.</t>
  </si>
  <si>
    <t xml:space="preserve">Right of Way &amp; Asbuilt Plans Thorp Hwy </t>
  </si>
  <si>
    <t>PDR-15-3212</t>
  </si>
  <si>
    <t>Loren Brownell</t>
  </si>
  <si>
    <t xml:space="preserve">Right of Way &amp; As-built Plasn SR 27 and SR 90
SR 27    Sec. 7 T. 14 N.  R. 45 E., WM
SR 90   Sec. 33 T. 25 N  R. 42 E, WM
</t>
  </si>
  <si>
    <t>Right of Way &amp; As-built Plasn SR 27 and SR 90</t>
  </si>
  <si>
    <t xml:space="preserve">Right of Way Plans, Quantity tab sheet, and Construction Plans for the following area:  Interstate 90, just west of Moses Lake, between mile post 168 to 171. Sections 27, 28 &amp; 29, Township 19N Range 27E.
</t>
  </si>
  <si>
    <t>Right of Way &amp; Asbuilts for SR 90</t>
  </si>
  <si>
    <t>PDR-15-1367</t>
  </si>
  <si>
    <t>I-5 at the North Line of Section 23, T8N, R2W.  It is near LL Line of SR 5, Longview Wye Interchange Vicinity to Rocky Point, LL Station 305+00 to 306+50.  One of the maps I need is described in deed as "that certain map of definite location now of record and on file in the office of the director of Highways at Olympia and bearing date of approval August 11, 1972, revised September 17, 1974".</t>
  </si>
  <si>
    <t>Right of Way &amp; AsBuilts SR 5</t>
  </si>
  <si>
    <t>PDR-14-0717</t>
  </si>
  <si>
    <t>R/W plans or any construction plans for P.S.H. No. 10 in  Section 15 Township 28 and Range 23 that you many have. Let me know if you have anything.</t>
  </si>
  <si>
    <t>Right of Way &amp; Construction Plans P.S.H. 10</t>
  </si>
  <si>
    <t>PDR-15-1044</t>
  </si>
  <si>
    <t>Any right of way plans, land plats, and contract plans for State Route 142 in Section 16, Township 4 North, Range 15 East, in Klickitat County.</t>
  </si>
  <si>
    <t>Right of Way &amp; Contract Plans SR 142</t>
  </si>
  <si>
    <t>PDR-15-1060</t>
  </si>
  <si>
    <t xml:space="preserve">Please provide Parker to Toppenish 2-23 of 23 November 16, 1954 97/195 and Parker to Toppenish Plans Showing Access 1-7 of 7 December 8, 1953 97/LA7. As well as any information on the 10' irrigation permit in the southeast 1/4 of the northwest 1/4 of Section 5, T 10 N, R 20 E., W.M. page 21 of 23 of SR 97 Parker to Toppenish? It appears to date around 1963. </t>
  </si>
  <si>
    <t>Right of Way &amp; Deeds for SR 97</t>
  </si>
  <si>
    <t>PDR-15-3542</t>
  </si>
  <si>
    <t>Mark Sele</t>
  </si>
  <si>
    <t>A set of old plans for State Hwy. in Section 13, T. 23N, R. 19E.W.M? I have a set of old 1922 Plans that skips the aforementioned Section. WeÃ¢â‚¬â„¢re looking for the old construction alignment that may show a culvert w/concrete headwalls that is now county road, Easy Street.</t>
  </si>
  <si>
    <t>Right of Way &amp; Original Contract Plans County Rd. (Easy Street)</t>
  </si>
  <si>
    <t>PDR-15-0879</t>
  </si>
  <si>
    <t xml:space="preserve">In many counties of western WA, the original PSH-1 Old 99 Jackson Highway is mostly on the county or city systems, having been turned  back long ago. . Just wondering, would you still have records? It's not state active any more.  I recall looking at old maps that showed trailer courts, gas stations, and other long forgotten topog features. Between I-5 at I-5 MP 49 -52,  somewhere from the toutle river bridge to castle rock.
None of this shows on the current maps.  The maps may go back to  the teens and twenties.
</t>
  </si>
  <si>
    <t>Right of Way &amp; Original Contract Plans Old 99 or Jackson HWY</t>
  </si>
  <si>
    <t>Right of Way Plans and Deed Acquisitions for Highway 20 in Sections 2 and 11, Township 34 North, Range 21 East, in Okanogan County.</t>
  </si>
  <si>
    <t>Right of Way &amp; Real Estate Deed for SR 20</t>
  </si>
  <si>
    <t>PDR-15-2058</t>
  </si>
  <si>
    <t>Thomas J. Coletti</t>
  </si>
  <si>
    <t xml:space="preserve">WSDOT row plans for  SR 305, Poulsbo Vicinity, Sheets 3 and  4.
Also please include conveyance deeds rec. No.'s 200604170101 and 200805060070 should you have them.  Our project lies in the SE 1/4 of the NW 1/4 of Section 14, T.26N.,R.1E.,W.M. and adjoining SR 305.
</t>
  </si>
  <si>
    <t>Right of Way &amp; Real Estate Deeds for SR 305</t>
  </si>
  <si>
    <t>PDR-15-1184</t>
  </si>
  <si>
    <t>We would like to request right of way plans, sundry plans and any other records (such as deeds) available for segments of SR3 in the following locations (please see the attached map for reference):
-Shelton between Goldsborough creek and mile post 3.5
-South Belfair near mile post 23.8 
-North Belfair near mile post 27.4
-Gorst near mile post 34.8
We'd like enough pages of the map to cover 1/2 mile in each direction from the noted mile posts to be able to tie section control and other record control to the right of way.  We are mapping the rail bridges in each vicinity so right of way determination is part of the puzzle.</t>
  </si>
  <si>
    <t>Right of Way &amp; Real Estate Deeds SR 3</t>
  </si>
  <si>
    <t>Prizm Surveying, Inc.</t>
  </si>
  <si>
    <t xml:space="preserve">I have a project on some former WSDOT right-of-way down in Kelso. This Right-of-way (Kelso Drive) was apparently Turnedback to the city with SR 5 improvements. All the city was able to provide me was copies of the old plans, but within them I noticed a difference noted on the plan. Part  of the Right-of-way was Ã¢â‚¬Å“RelinquishedÃ¢â‚¬ï¿½ to the city and other portions Ã¢â‚¬Å“CertificationÃ¢â‚¬ï¿½ to the city. 
What is the difference between Relinquished and Certification? Any help would be greatly appreciated.
</t>
  </si>
  <si>
    <t>Right of Way &amp; Real Estate Deeds SR 5</t>
  </si>
  <si>
    <t>PDR-15-3447</t>
  </si>
  <si>
    <t>John Goodman</t>
  </si>
  <si>
    <t>I would like to request information of Sheets 1 through 10 of 20 PIERCE COUNTY LINE TO JCT. SSH. NO. 5-A. Also if I could get a copy of the Sundry site plan for the Star lake Park and Ride Section 28, of 22N-04E. I see the call out on SR 5 MP146.57 TO147.20 SOUTH 272ND STREET INTERCHANGE Aug. 21,1973. Also I am looking for a copy of the deed referenced on the SR5 MP146.57 TO MP 147.20 SOUTH 272ND STREET INTERCHANGE sheet 2 of 2 and the Sundry site plan. The area in question is the Excess R/W conveyed to W.E. Tauscher approx. 7500SqFT by deed Aug 3, 1982.</t>
  </si>
  <si>
    <t xml:space="preserve">Right of Way plans, superseded right of way plans, real estate maps, and deeds for the intersection of SR522 and SR527 (Bothell Way N.E. &amp; Bothell Ã¢â‚¬â€œ Woodinville RD) in the NE Ã‚Â¼ Sec. 7 &amp; NW Ã‚Â¼ Sec. 8, T26N, R5E, W.M. to include SR522 West station Ã‚Â±442+00 to SR522 East station Ã‚Â±14+00 and SR527 north from the intersection with SR522 to station Ã‚Â±570+50.
This intersection has been recently reconfigured/constructed which has SR522 realigned southerly and SR527 extended southerly. The parcel that I am surveying is in the NE quad of this intersection and includes a portion of the old SR522 West alignment which is proposed to be vacated.
</t>
  </si>
  <si>
    <t>Right of Way &amp; Real Estate Plans and Deeds</t>
  </si>
  <si>
    <t>PDR-15-0037</t>
  </si>
  <si>
    <t>I am trying to locate information for the Right of Way of South Hatch Road, formerly known as Inland Empire Highway, within the Northeast Quarter of Section 20, Township 24 North, Range 43 East. This road was once a state route but is now a Spokane County road. I have looked through the county records and have been unable to locate any information on the right of way. I am hoping that WSDOT still has access to the old maps or deeds for when this was a state road.</t>
  </si>
  <si>
    <t>Right of Way &amp; Real Estate Plans SR 195 Area</t>
  </si>
  <si>
    <t>Current/Official
-SR 20 Right of Way Plans Through:
   Section 2, T34N, R21E WM, Okanogan County
   Section 11 T34N, R21E WM, Okanogan County
-Deeds associated with the above Right of Way Plans.
-Centerline or Right of Way Limit Monument Documtneation associated with the avove Plans 
I'm working specifically in the NWÃ‚Â¼ NEÃ‚Â¼ of Section 11.</t>
  </si>
  <si>
    <t>Right of Way &amp; Real Estate Plans SR 20</t>
  </si>
  <si>
    <t xml:space="preserve">Any maps or documents regarding West Side Highway (AKA Lateral Highway No. 6) in Sections 21, 27, 28, 33 &amp; 34 Township 10 North Range 2W.  Especially interested in any county drawings from the 30's (I've seen references to a 1932 map &amp; 1937 map, though there may be others).  All of this information was turned over to the State from the County when it became a State Hwy.  It does not appear to have come back from the State when it once again became County. </t>
  </si>
  <si>
    <t>Right of Way &amp; Real Estate Plans SR 411</t>
  </si>
  <si>
    <t>PDR-13-2205</t>
  </si>
  <si>
    <t>First American Title Insurance Company</t>
  </si>
  <si>
    <t>I am reading a few quit claim deeds from the State of Washington to the City of Oly:   FA NO. I-5-(122)101, Project No. 35162B. With so many calls from HES, it makes it impossible to see the area conveyed without the map.</t>
  </si>
  <si>
    <t>Right of Way &amp; Real Estate Plans SR 5</t>
  </si>
  <si>
    <t>Mark Koelsch</t>
  </si>
  <si>
    <t>A parcel of land located in section 11 of township 8 North, Range 2 West of the Willamette Meridian, north of Kelso, Washington. As noted on the form, it appears to be a leftover remnant between I-5 and Pacific Avenue North (old highway route), south of the Pleasant Hill Road overpass and north of I-5 milepost 43. See attached for request form, as well as maps and info for the property.</t>
  </si>
  <si>
    <t>Right of Way &amp; Real Estate Plans SR 503</t>
  </si>
  <si>
    <t>PDR-14-0428</t>
  </si>
  <si>
    <t>All County Surveyors &amp; Planners, Inc.</t>
  </si>
  <si>
    <t>Michele Dunn</t>
  </si>
  <si>
    <t xml:space="preserve"> Could you please email the ROW 9/289 and any other Surveys pertaining to the following area as we are performing Survey work and would like to have all possible info in hand prior to crew going onsite:
Address: 4919 196th St. SW, Lynnwood, WA  98036  Snohomish Co: SE-16-27-4  Nearest Cross-Street is 50th Ave. W.
</t>
  </si>
  <si>
    <t>Right of Way &amp; Real Estate Plans SR 9 and SR 524</t>
  </si>
  <si>
    <t>Right of way/alignment plans for PSH #3 now South First Street in Yakima, from Yakima Avenue south to Valley Mall Blvd</t>
  </si>
  <si>
    <t>right of way / alignment info for First St in Yakima</t>
  </si>
  <si>
    <t>PDR-14-3203</t>
  </si>
  <si>
    <t>Marganne Russell</t>
  </si>
  <si>
    <t xml:space="preserve">All documents which concern or reference the construction, permitting, feasibility, or approval of a 60 foot right-of way access over public or private property along the Ã¢â‚¬Å“Old Sunset HighwayÃ¢â‚¬ï¿½ in the Snoqualmie Pass area, from USFS Road 4232 to four parcels in the Mount Grandeur area (approximately 76.8 acres total) owned over the years by: 
(1) Michael Graff Von Holstein,
(2) Miller Shingle,
(3) Miller Shingle/Louis Leclezio, and/or
(4) Michael and Myrna Darland.
These parcels are also collectively known as the Ã¢â‚¬Å“SnocadiaÃ¢â‚¬ï¿½ property or Ã¢â‚¬Å“SnocadiaÃ¢â‚¬ï¿½ development.
</t>
  </si>
  <si>
    <t>Right of Way access</t>
  </si>
  <si>
    <t>PDR-14-2437</t>
  </si>
  <si>
    <t>We are doing an access study on SR 97 through the North half of Section 8, Section 7 and the East half of Section 12 within Township 26 North Range 22 East, and wondering if you have any type of access plan that might be helpful.</t>
  </si>
  <si>
    <t>Right of Way Access SR 97</t>
  </si>
  <si>
    <t>Paul Bogataj</t>
  </si>
  <si>
    <t>The Right of Way along SR 303 (Waaga Way) along the northern edge of Section 23 and the southern edge of Section 14, Township 25 N, Range 1E.</t>
  </si>
  <si>
    <t>Right of Way along SR 303</t>
  </si>
  <si>
    <t>Right of way and alignment information for SR 24 just east of Moxee from Walters Road to Beane Road. All of sections 8 and 9, T12N R20E</t>
  </si>
  <si>
    <t>Right of way and alignment information for SR 24</t>
  </si>
  <si>
    <t>PDR-15-0775</t>
  </si>
  <si>
    <t>Jason T. Nakamura</t>
  </si>
  <si>
    <t xml:space="preserve">WSDOT RIGHT OF WAY PLANS:
1.	SR529, SR5 "PRIMARY STATE HIGHWAY NO. 1, UNION SLOUGH NORTH, SNOHOMISH COUNTY, SHEET 2 AND 3 OF 13", APPROVED JULY 10, 1951
2.	SR529 "PRIMARY STATE HIGHWAY NO. 1, EVERETT NORTH, SNOHOMISH COUNTY, SHEETS 1 AND 2 OF 2", APPROVED JANUARY 22, 1952
3.	SR529 "PRIMARY STATE HIGHWAY NO. 1, UNION SLOUGH NORTH, SNOHOMISH COUNTY, SHEET 1 OF 13", APPROVED JANUARY 22, 1952
4.	SR529 "PRIMARY STATE HIGHWAY NO. 1, CITY OF EVERETT, SNOHOMISH COUNTY, SHEET 1 OF 1", APPROVED MARCH 25, 1952 
5.	SR529 "PRIMARY STATE HIGHWAY NO. 1, CITY OF EVERETT, WALNUT STREET INTERCHANGE, SNOHOMISH COUNTY, SHEET 1 OF 1'', APPROVED AUGUST 5, 1952
6.	SR5 "PSH 1, MARYSVILLE TO OUILCEDA CREEK, SNOHOMISH COUNTY", SHEET 3 OF 5, APPROVED FEBRUARY 1, 1967
AS-CONSTRUCTED PLANS:
7.	SR5 "PSH 1 (SR5) SNOHOMISH RIVER TO EBEY SLOUGH, SNOHOMISH COUNTY, PLAN", SHEET 14 AND 15 OF 61, APPROVED MARCH 22, 1967, CONTRACT 8226
8.	SR5 Ã¢â‚¬Å“PRIMARY STATE HIGHWAY NO. 1 STEAMBOAT SLOUGH BRIDGEÃ¢â‚¬ï¿½, LAYOUT, ALL 40 SHEETS, APPROVED JANUARY 12, 1953
9.	SR5 Ã¢â‚¬Å“PRIMARY STATE HIGHWAY NO. 1, UNION SLOUGH BRIDGE", LAYOUT, ALL 10 SHEETS CONTRACT 4562, APPROVED AUGUST 11, 1953.
</t>
  </si>
  <si>
    <t>Right of Way and Asbuilt Plans SR 5 &amp; SR 529</t>
  </si>
  <si>
    <t>PDR-15-0661</t>
  </si>
  <si>
    <t>Right of Way Plans, As-built Drawings, Utility Plans
1) Between Mile Posts 12.5 and 15.7 on SR 510 more particularly from Southworth Elementary School to Yelm City Center (the intersection of SR 510 and SR 507)
2) Between Mile Posts 27 and 28.4 on SR 507 from Shaw Road SE to Yelm Ave (the intersection of SR 507 and SR 510)
3) Occuring in:
SW 1/4 Section 19 Township 17N Range 2E
N 1/2 Section 24 Township 17N Range 1E
W 1/2 Section 13 Township 17N Range 1E
E 1/2 Section 14 Township 17N Range 1E
SE 1/4 Section 11 Township 17N Range 1E</t>
  </si>
  <si>
    <t>Right of Way and As-built Plans SR 510 &amp; SR 507.</t>
  </si>
  <si>
    <t>PDR-14-2702</t>
  </si>
  <si>
    <t>Byron Woldtersdorf</t>
  </si>
  <si>
    <t>I am working with Wahkiakum County PUD on a line relocation to get it out of an un-accessible area. The proposed project is from MP 11.0 to about 11.45.  please see attached map.  Also Wahkiakum PUD may in the future want to extend across the bridge at Deep river and want me to inquire about those plans. The MP is 10.74 to 11.0.  if there are not any conduits available what would be the requirements to attach to the bridge?</t>
  </si>
  <si>
    <t>Right of way and bridge plan request.</t>
  </si>
  <si>
    <t>SR 21 Right of way plans in the following locations:
Sections 18, 19 &amp; 20, T32N, R33E, WM
Sections 13, T32N, R32E, WM
Sections 1, T34N, R32E, WM
Sections 31, T35N, R33E, WM
Sections 9, 10 &amp; 15, T17N, R33E, WM
As-Built Plans for the following Bridges:
Bridge 021/108.25
Bridge 021/311
Bridge 021/312
Bridge 021/322
Bridge 021/323
As - Constructed &amp; Contract Plan Alignments for 1 mile distance from bridge listed above.</t>
  </si>
  <si>
    <t>Right of Way and Bridge Plans</t>
  </si>
  <si>
    <t>Delta Land Surveyors</t>
  </si>
  <si>
    <t>Doug Ross</t>
  </si>
  <si>
    <t xml:space="preserve">Right of way maps and any relevant right of way information between Milepost 29.7 To 29.94 In Washougal, Clark County As well as any  survey monuments in this specific area.
</t>
  </si>
  <si>
    <t>Right of Way and Survey Monuments</t>
  </si>
  <si>
    <t>PDR-14-3003</t>
  </si>
  <si>
    <t xml:space="preserve">I am looking for any and all information  for SR4 in Pacific Co.  Needed are the old Highway and new Highway alignments and any utility information.  Section 30 Twn. 11 North, Rng 9 W.GovÃ¢â‚¬â„¢t lots 1- 4. 
</t>
  </si>
  <si>
    <t>Right of Way and Utility Plans SR 4</t>
  </si>
  <si>
    <t>We are requesting any Right of Way and or As-Built maps that WSDOT might have for the old Highway 12 alignment, now know as Old Inland Empire Highway. The area of our request is through Sections 9, 10, &amp; 11, in Township 9 North, Range 26 East</t>
  </si>
  <si>
    <t>Right of way and/or as-builts for old highway 12</t>
  </si>
  <si>
    <t>Ben Taylor</t>
  </si>
  <si>
    <t>1) Right of way and/or construction plans for SR 903 on the east side of Cle Elum reservoir, from approximately Mill Creek Road (south end) to the Cle Elum river bridge (north end).
2) I am also looking for improvements made to a pullout along SR 903 at approx 47-15-37.37N, 121-03-44.54W. Any plans you could send me on this section of SR 903 would be helpful</t>
  </si>
  <si>
    <t>Right of way and/or construction plans for SR 903</t>
  </si>
  <si>
    <t>PDR-14-0423</t>
  </si>
  <si>
    <t>Arnie Ellingson</t>
  </si>
  <si>
    <t>THE ADDRESS FOR THE WET LANDS IS 3221049136 and3221049136 and 3221049138.  Get plans as built or pictures all you got on the pond. the contractor was fiorito brothers out of Seattle please send what you can fine to my email  I 5 free way was built in 1960 to 1963 there was a lot of barrow needed  from  Fife to Federal Way.</t>
  </si>
  <si>
    <t>Right of Way Borrow Site SR 5</t>
  </si>
  <si>
    <t>BMP Design, LLC</t>
  </si>
  <si>
    <t>Mark J. Mayer</t>
  </si>
  <si>
    <t xml:space="preserve">I am a land surveyor working on a property that adjoins the I-205 right of way to the east, north of Mill Plain Blvd and south of 9th Street. IÃ¢â‚¬â„¢d like to get hold of any current document that WSDOT may have that delineates the right of way in that area, so that I may resolve and monument my clientÃ¢â‚¬â„¢s west boundary. 
Hopefully said document will relate the right of way to the WSDOT geodetic control in the area and/or the nearby section monuments.
If you have such a document or can direct me to someone who does It would be most helpful. I have checked the Clark County SurveyorÃ¢â‚¬â„¢s and DNR records without success. 
</t>
  </si>
  <si>
    <t>Right of Way Boundary Mapping I-205</t>
  </si>
  <si>
    <t>Charlene Koreski</t>
  </si>
  <si>
    <t>E. Selah Rd., Yakima, WA, any Right of Way contracts for culvert pipes and drainage pipes</t>
  </si>
  <si>
    <t>Right of way contracts for culvert/drainage pipes</t>
  </si>
  <si>
    <t>PDR-15-2489</t>
  </si>
  <si>
    <t>Jepson &amp; Associates</t>
  </si>
  <si>
    <t>Chris Jepson</t>
  </si>
  <si>
    <t xml:space="preserve">Right-of-Way control data (PDFs, CAD files, Survey Control, Photos, Field Notes, Deeds, etc.) for State Route 20 between Mileposts 76-78, near Hamilton, WA.
</t>
  </si>
  <si>
    <t>Right of Way control data</t>
  </si>
  <si>
    <t>A new project along US Hwy 101 in Sec. 13, T 15 N, R 9 W.  Is this Deeded Right of Way and if so, could you please help us with a copy of that Deed.</t>
  </si>
  <si>
    <t>Right of way deeds</t>
  </si>
  <si>
    <t>PDR-15-1593</t>
  </si>
  <si>
    <t xml:space="preserve">Copies of current deeds pertaining to SR 101 East of Cosmopolis along the Southerly Right of Way in the Southeast Quarter of Section 24-17N-9W, W.M..  The Highway maps I have are labeled as MP 78.37 to MP 80.57.  </t>
  </si>
  <si>
    <t>Right of Way deeds along SR 101</t>
  </si>
  <si>
    <t>Right of way drawings for SR 12 in Section 12 of T13N R18E, and for First St, which Google Earth shows as Highway 823 from Hwy 12 South through Section 12 and 13 of T13N R18E.</t>
  </si>
  <si>
    <t>Right of way drawings</t>
  </si>
  <si>
    <t>PDR-14-1787</t>
  </si>
  <si>
    <t>NAVFAC NW Asset Management</t>
  </si>
  <si>
    <t>Lynee Forsyth</t>
  </si>
  <si>
    <t>right of way for Highway 101 within Sections 4, 9, 15 and 16 , T24N, R13W, W.M. in Jefferson County</t>
  </si>
  <si>
    <t>The Levy Law Firm, PLLC</t>
  </si>
  <si>
    <t>Alicia Levy</t>
  </si>
  <si>
    <t>Copy of the right-of-way mentioned on parcel:  211131.31003?</t>
  </si>
  <si>
    <t>Right of way for parcel 211131.31003</t>
  </si>
  <si>
    <t>a new project along the right of way of US Highway 101 in Section 13, Township 15 North, Range 9 West.  Could you please send us an image of this portion of Right of Way.</t>
  </si>
  <si>
    <t>Right of Way for SR 101</t>
  </si>
  <si>
    <t>PDR-15-1599</t>
  </si>
  <si>
    <t>The right of way maps for State Road NO. 1 (99) through the SE Ã‚Â¼ of Sec 31, T29 N, R 5 E</t>
  </si>
  <si>
    <t>Right of Way for SR 99</t>
  </si>
  <si>
    <t>PDR-15-1062</t>
  </si>
  <si>
    <t>Royal Myhize</t>
  </si>
  <si>
    <t xml:space="preserve">Whipple Consulting Engineers is doing the Engineering for the project, the project is on the N.E. corner of W. Cunningham Road and Highway 17/ We will like to get you R.O.W and roadway maps for our project. </t>
  </si>
  <si>
    <t xml:space="preserve">Right of Way for SR17 and W. Cunningham Rd. </t>
  </si>
  <si>
    <t xml:space="preserve">Right of way plans for I-5 and any monuments associated with the centerline and/or right of way from the Cowlitz River North through Section 23, T 11 N, R 2 W. </t>
  </si>
  <si>
    <t>Right of Way I-5</t>
  </si>
  <si>
    <t>Andresen Surveying, PLLC</t>
  </si>
  <si>
    <t>Jeff Andresen</t>
  </si>
  <si>
    <t>Right of way info Primary  SR 1 in the NE of the NW in 15-18N-1W</t>
  </si>
  <si>
    <t>PDR-14-2816</t>
  </si>
  <si>
    <t>Northern Land Surveying, LLC</t>
  </si>
  <si>
    <t>Evan Marttila</t>
  </si>
  <si>
    <t xml:space="preserve">Would you be able to help me find information on the East side of Interstate 5 near the Main Street off-ramp (Northbound)?
I have attached a copy of the quarter section map.  This is located in the SE and NE quarters of section 15, Township 2 North, Range 1 East.
Any help would be appreciated.
</t>
  </si>
  <si>
    <t>Right of Way Info Request - Interstate 5 and Leverich Park Way</t>
  </si>
  <si>
    <t>PDR-14-3060</t>
  </si>
  <si>
    <t>Right of Way information - 1st St. in Sec. 31, T13N, R19E</t>
  </si>
  <si>
    <t>PDR-14-1342</t>
  </si>
  <si>
    <t>Yakima Area Arboretum</t>
  </si>
  <si>
    <t>Garrett Brenden</t>
  </si>
  <si>
    <t>Right of way information at SR 82 / SR 24 Interchange</t>
  </si>
  <si>
    <t>Right of way information for Highway 7-B in Section 2, Township 17, Range 18</t>
  </si>
  <si>
    <t>PDR-15-1264</t>
  </si>
  <si>
    <t>I am requesting any alignment / right of way information that you may have for old PSH5 in the SE 1/4 of the NW 2/4, the SW 1/4 of the NE 1/4, and the NW 1/4 of the SE 1/4 of Section 9, Township 13 North, Range 18 East. In this area, it is now Powerhouse Road. It was turned over to the county, but they of course don't have anything. I have included a map if it will help. Specifically, I am looking for the area from Cowiche Canyon Road going northwesterly for about 1/4 to 1/2 mile.</t>
  </si>
  <si>
    <t>Right of way information for old PSH5 in the SE 1/4 of the NW 1/4, the SW 1/4 of the NE 1/4, and the NW 1/4 of the SE 1/4 of Section 9, T13N R18E</t>
  </si>
  <si>
    <t>PDR-14-1029</t>
  </si>
  <si>
    <t>Right of way information as indicated on the attached map for SR 82 and SR 241. Generally in sections 35 and 36 of T10N, R22E and sections 31 and 32 of T10N, R23E. There are monuments along the south shoulder of the east bound lanes that control the LE line. They are offset monuments, I need to know the offset.</t>
  </si>
  <si>
    <t>Right of way information for SR 82 and SR 241</t>
  </si>
  <si>
    <t>PDR-15-0584</t>
  </si>
  <si>
    <t>Holman &amp; Associates Land Survey</t>
  </si>
  <si>
    <t>Dave Holman</t>
  </si>
  <si>
    <t>right of way information for SR3, Section 17, Township 22N, Range 1 West.</t>
  </si>
  <si>
    <t>Kurt Holland</t>
  </si>
  <si>
    <t xml:space="preserve">Right of Way information for State Route 155 through the west portion of Coulee Dam. As we understand it, WSDOT blocked off the original intersection of Civic Way and State Route 155 and created a new connector to Civic Way. We are looking for the documentation of deeded right-of-way to the Town of Coulee Dam. Records indicate the property is school district property. </t>
  </si>
  <si>
    <t xml:space="preserve">Right of Way information for State Route 155 through the west portion of Coulee Dam. </t>
  </si>
  <si>
    <t>PK Survey</t>
  </si>
  <si>
    <t>Steven Azeltine</t>
  </si>
  <si>
    <t xml:space="preserve">right of way information for the SW quadrant of the intersection of West Valley Highway and Jovita Blvd. E, within the SW 1/4 of the NE 1/4 of Section 2, Township 20 N., Range 4 E., W.M.  </t>
  </si>
  <si>
    <t>Right of way information, alignment and monument locations for I-90 and the exit 78 Interchange for approximately 1 mile in each direction of Exit 78. If Section, Township, Range works better for record retrieval, then Sections 22, 25, 26, 27 and 36 of T20N, R14E should be far enough. What I need to do is a survey at the interchange and I am not sure how far I need to go to find control monuments for the highway.</t>
  </si>
  <si>
    <t>Right of way information, alignment and monument locations for I-90 and the exit 78 Interchange</t>
  </si>
  <si>
    <t>PDR-14-0784</t>
  </si>
  <si>
    <t>Universal Field Services</t>
  </si>
  <si>
    <t>Regina Thompson</t>
  </si>
  <si>
    <t xml:space="preserve">I would like to find the right of way map for Lewis River Road in Cowlitz County by the Yale Lake.  
I am looking for the right of way width in this area near the Cougar Camp Road intersection.  Can you point me in the right direction of where I can find these historic records? </t>
  </si>
  <si>
    <t>Right of Way Map for Lewis River Road</t>
  </si>
  <si>
    <t>PDR-15-1010</t>
  </si>
  <si>
    <t>Norm Nelson</t>
  </si>
  <si>
    <t>Right of Way Map SR 243 T 14 N Range 23, E Section(s) 3,10 &amp; 15 near Desert Aire</t>
  </si>
  <si>
    <t>PDR-15-3406</t>
  </si>
  <si>
    <t>Philip Bloom</t>
  </si>
  <si>
    <t xml:space="preserve">I am doing a Plat of Auditors Parcel No. 11-004-000 located at the Northwest Corner of the intersection of Clover Dr. and Nelson Road adjacent to the intersection of Nelson Rd. and state Highway 17 in Section 23, Town 19N, R 28 E, Grant County, Moses Lake Wa.
January 25, 2007, Dale and Cindy Good deeded Access Rights to WSDOT and Warranty deed-Access Rights only files under AIN 1208903 (copy attached). The document on page 4 references an Exception that is Not definable without the specific detailes Referred to in the last paragraph.
I need a copy of the referenced state Right of Way Map referred to for SR17 at the interseection of SR17 and Nelson Road in southeast Quarter of section 23, Town 19N, R28EWM in the City of Moses Lake. </t>
  </si>
  <si>
    <t>Right of Way Map SR17 at intersection of Nelson Road in the southeast quarter of section 23, Town 19N, R28EWM in the City of Moses Lake.</t>
  </si>
  <si>
    <t>A copy of the Right of Way Maps and Deeds for SR 401 Sections 21 &amp; 28, T10N, R9W in Pacific Co. Washington.</t>
  </si>
  <si>
    <t>Right of Way Maps &amp; Deeds SR 401</t>
  </si>
  <si>
    <t>PDR-14-1760</t>
  </si>
  <si>
    <t>Right of way maps &amp; monument locations for the Hood River Bridge and Highway 14, located in Section 25, T3N, R10E.</t>
  </si>
  <si>
    <t>Right of way maps &amp; monument locations for the Hood River Bridge and Hwy 14</t>
  </si>
  <si>
    <t>PDR-15-1079</t>
  </si>
  <si>
    <t xml:space="preserve">I am surveying the Right of Way of State Route 13, Cosmopolis to Arctic and I have received a few deeds from Grays Harbor County.  The deed that I have attached and highlighted in pink calls out a certain map, State Route 13 Cosmopolis to Arctic bearing an approval date of 3-28-29 and revised on 1-9-31 and 6-27-33.  It should also be noted that the strip of land in question should be shown in red on the map.  The deed states that this map was to be attached but what I received didnÃ¢â‚¬â„¢t have this information.
</t>
  </si>
  <si>
    <t>Right of Way Maps &amp; Real Estate Deeds SR 101</t>
  </si>
  <si>
    <t>Mary McDowell</t>
  </si>
  <si>
    <t xml:space="preserve">right of way maps for Hwy 167 lying within the SE Quarter of Section 2, Township 20 N, Range 4 East, W.M. in Pierce County (Pacific area).
</t>
  </si>
  <si>
    <t>PDR-15-0958</t>
  </si>
  <si>
    <t>Aaron Dyck</t>
  </si>
  <si>
    <t>Right of way maps for I-90 from MP 136-138</t>
  </si>
  <si>
    <t>PDR-14-2619</t>
  </si>
  <si>
    <t>Norman Nelson</t>
  </si>
  <si>
    <t>Right of Way Maps for SR 97, Township 30, N Range 23 E, Section 36 MP 254 to Milepost 255 near Pateros</t>
  </si>
  <si>
    <t>PDR-15-1106</t>
  </si>
  <si>
    <t>right of way maps on I-5 MP 134-135.</t>
  </si>
  <si>
    <t xml:space="preserve">right of way on HWY 12 in the SW quarter of Section 11, T16N, R5Wthat shows the Railroad right of way </t>
  </si>
  <si>
    <t>PDR-15-1850</t>
  </si>
  <si>
    <t>Robert G. Reynolds</t>
  </si>
  <si>
    <t>The improvement of the intersection with Euclid Road added an access lane in the SE of the intersection. I am looking for right of way to define the parcel.</t>
  </si>
  <si>
    <t>Right of way on old SR 12 near intersection with Euclid</t>
  </si>
  <si>
    <t>PDR-14-1383</t>
  </si>
  <si>
    <t>Jason Hein</t>
  </si>
  <si>
    <t>Looking for the Right of Way on the west side of Highway 24 from mile post 77.43 at Hampton Road to the south for a distance of approximately 2,600 feet. The is located approximately 2 miles south of the City of Othello. Please send a copy of requested information via email to the address provided.</t>
  </si>
  <si>
    <t>Right of Way on the west side of Highway 24 from mile post 77.43 at Hampton Road to the south for a distance of approximately 2,600 feet. The is located approximately 2 miles south of the City of Othello</t>
  </si>
  <si>
    <t>PDR-15-2584</t>
  </si>
  <si>
    <t xml:space="preserve">I am looking for centerline alignment and/or right-of-way of SR433 at the Lewis &amp; Clark Bridge.  I have Sheets 1 &amp; 2 of 3 - SR433 LONGVIEW TOLL BR. TO BEECH ST (Approved June 29, 1965).  Is there anything which has information on the Washington portion of the actual bridge?
</t>
  </si>
  <si>
    <t>Right of Way or As-built Plans SR 433</t>
  </si>
  <si>
    <t>PDR-15-1966</t>
  </si>
  <si>
    <t xml:space="preserve">right of way plan for I-5 in Section 21, T19N, R2E.  This is through the Camp Murray corridor, </t>
  </si>
  <si>
    <t>PDR-15-2090</t>
  </si>
  <si>
    <t>Richard Dickman</t>
  </si>
  <si>
    <t>Please send electronically if available, right of way plans for I-82. The center of the project is located in Section 6, Township 13 North, Range 19 East, W.M. Need plans for a couple of miles on each side. ( E. Selah Road Exit)</t>
  </si>
  <si>
    <t>Right of way plan for I-82</t>
  </si>
  <si>
    <t>PDR-14-1221</t>
  </si>
  <si>
    <t xml:space="preserve">I am requesting the right of way plans for SR 167 from SR 410 to the King County Line.
</t>
  </si>
  <si>
    <t>RIGHT OF WAY PLAN FOR SR 167 FROM SR 410 TO KING CO LINE</t>
  </si>
  <si>
    <t>Surveysrus</t>
  </si>
  <si>
    <t>Right of way plan for SSH 3-C (circa 1938) West Wapato Road South to Fort Rd (SSH 3B). Our survey is on the East boundary section 18-11-19.</t>
  </si>
  <si>
    <t>Right of way plan for SSH 3-C (circa 1938)</t>
  </si>
  <si>
    <t>PDR-14-2082</t>
  </si>
  <si>
    <t>JW Crenshaw</t>
  </si>
  <si>
    <t>Right of way plan for the Touchet North Rd area on the new HWY 12 project</t>
  </si>
  <si>
    <t>PDR-14-2640</t>
  </si>
  <si>
    <t>C.M. St. P.R.R. Overcrossing Near Puyallup 1 of 1 Dec. 28, 1937 161/11.</t>
  </si>
  <si>
    <t>Right of Way Plan SR 161</t>
  </si>
  <si>
    <t>Database Drafting &amp; Detailing</t>
  </si>
  <si>
    <t>Jody W. Brown</t>
  </si>
  <si>
    <t>Right-of-Way plan that covers the vicinity of the SR 167  from MP 22.0 to MP 23.0 in King County (vicinity of 208th St in  Kent).</t>
  </si>
  <si>
    <t>Right of Way plan SR 167</t>
  </si>
  <si>
    <t xml:space="preserve"> Spokane: Assembly St. to Irving Avenue, 1-6 of 6, Aug. 29, 1968        291/9.
</t>
  </si>
  <si>
    <t>Right of Way Plan SR 291</t>
  </si>
  <si>
    <t xml:space="preserve">Right-of-Way maps or other information regarding the Rights-of-Ways of US 395 and SR 21 in Section 20, T17N, R34E, WM. 
I am also looking for right of way information on SR261 in or abutting Sections  7,17, 18, 19, 20, 29 &amp; 30, T16n R36E, WM.  
</t>
  </si>
  <si>
    <t>Right of Way plan SR 395, 21 &amp; 261</t>
  </si>
  <si>
    <t xml:space="preserve">ROW plans for a parcel  in the NE Ã‚Â¼ OF THE SW Ã‚Â¼, SEC 11, TWN 21N, RNG 3 EAST, FOR SR 509, ON THE SURVEY I AM LOOKING AT IT IS LISTED AS "SR 509 PIERCE COUNTY LINE TO PSH NO. 1 KING COUNTY" DATED 8-21-87Ã¢â‚¬ï¿½.
</t>
  </si>
  <si>
    <t>Right of Way Plan SR 509</t>
  </si>
  <si>
    <t>PDR-15-2426</t>
  </si>
  <si>
    <t>BIA NWRO</t>
  </si>
  <si>
    <t>Right of Way plans Titled: March Point Rd. to Fredonia, full set of plans.</t>
  </si>
  <si>
    <t>Right of Way Plan SR 536</t>
  </si>
  <si>
    <t>PDR-15-0680</t>
  </si>
  <si>
    <t>I am requesting plans for Ã¢â‚¬Å“Secondary State Highway No. 1-AÃ¢â‚¬ï¿½ in the SW Ã‚Â¼ of the NW Ã‚Â¼ of Section 33, T31N, R6E.</t>
  </si>
  <si>
    <t>Right of Way Plan SR 9</t>
  </si>
  <si>
    <t>Rosanne Smith</t>
  </si>
  <si>
    <t xml:space="preserve">I am looking for a "map/diagram" of I-90 Exit 106.
I have one showing the diagram of it but I am looking for one that shows measurements.
i.e., distance from WB exit to intersection at Dolarway. (I think that is the name)
Distance from S.Thorpe intersection to overpass, etc.
</t>
  </si>
  <si>
    <t>Right of Way Plan SR 90</t>
  </si>
  <si>
    <t xml:space="preserve">I am researching some property the State of WA gave to the City of Lynden by QCD in the SW1/4 of the SE1/4, Section 24, T 40 N, R 2 E W. M. on Jan 21, 1952.  The end of the description has the following statement, Ã¢â‚¬Å“Ã¢â‚¬Â¦the specific details concerning all of which are to be found within that certain map of definite location now of record and on file in the office of the Ã¢â‚¬Å“Director of Highways at Olympia and bearing date of approval Oct 7, 1949; and as shown outlined in red on the blue print map attached hereto and made a part hereof.Ã¢â‚¬ï¿½
Do you have access to this map? Can you send me a copy? Please let me know if I need to give more identification for this map.
</t>
  </si>
  <si>
    <t>Right of Way Plan SSH No. 1-B</t>
  </si>
  <si>
    <t>Hannah Peshkov</t>
  </si>
  <si>
    <t>Right of way plans for I-90. Specifically where No. 6 Rd in Ellensburg crosses (bridge) over I-90.
This is located at MP 11.45 in SE 07-17N-19E and NE 18-17N-19E.</t>
  </si>
  <si>
    <t>Right of Way Plans</t>
  </si>
  <si>
    <t>PDR-14-0008</t>
  </si>
  <si>
    <t>SR 224 Right of way plans in the vicinity of Section 31 T10N R28E West Richland - Vicinity of N 58th Pl. and Gross Cup Rd</t>
  </si>
  <si>
    <t>Right of way plans</t>
  </si>
  <si>
    <t>PDR-14-0057</t>
  </si>
  <si>
    <t>Columbia Surveys, PLLC.</t>
  </si>
  <si>
    <t>Scott L. Toldness</t>
  </si>
  <si>
    <t>Right of way plans for State Route 20 and 21 in Section 4, Township 36 North, Range 33 East, WM. Namely the intersection area of these 2 highways.</t>
  </si>
  <si>
    <t>PDR-14-0081</t>
  </si>
  <si>
    <t>Right of way plans for the South end of Main St. (SR 410) in Union Gap from Yakima St. South to Interchange</t>
  </si>
  <si>
    <t>PDR-14-0150</t>
  </si>
  <si>
    <t>Right of way plans near intersection of Meadowbrook with SR 125</t>
  </si>
  <si>
    <t>PDR-14-0221</t>
  </si>
  <si>
    <t>David Walczyk</t>
  </si>
  <si>
    <t xml:space="preserve">Current highway maps showing right of way margins.
1)  Current highway plans for Highway 12 as it passes through Section 4, T15N, R3W in Rochester, WA.
2)  Current highway plans for Highway 8 as it passes through Section 15, T18N, R5W in McCleary, WA.    
</t>
  </si>
  <si>
    <t>PDR-14-0364</t>
  </si>
  <si>
    <t>Sheets 6, 7, &amp; 8 of 15 SR 12 Granger to Sunnyside (Mar. 12, 1957)</t>
  </si>
  <si>
    <t>PDR-14-1612</t>
  </si>
  <si>
    <t>Right of way plans in Section 13 of T20N R23E and Section 18 of T20N R4E, on the West side of Quincy</t>
  </si>
  <si>
    <t>PDR-14-2008</t>
  </si>
  <si>
    <t>Right of way maps for Highway 243 near Wanapum Dam, sections 9, 16, and 21 of T16N R23E,WM, Grant County</t>
  </si>
  <si>
    <t>PDR-14-2910</t>
  </si>
  <si>
    <t xml:space="preserve">Any state road plat for State Route 9 in Township 24 North, Range 12 West.  </t>
  </si>
  <si>
    <t>PDR-15-0979</t>
  </si>
  <si>
    <t>A cleaner copy of the attached and was wondering if you might be able to help.  Our goal is to establish the stationing on this road in Kirkland. Parcel 9802252097</t>
  </si>
  <si>
    <t>Right of Way plans</t>
  </si>
  <si>
    <t>PDR-15-1536</t>
  </si>
  <si>
    <t>PDR-15-1958</t>
  </si>
  <si>
    <t>City of Portland</t>
  </si>
  <si>
    <t>Alan Kumma</t>
  </si>
  <si>
    <t xml:space="preserve">I have a need for a set of Right of Way plan sheets.
I have a tree that I need droped in my back yard and the tree guy wanted to trade some work. The parcel is adjacent to the North bound on ramp to SR 205 at the Padden Parkway interchange.
The deed excepts out as follows: All that portion of the following Parcel A lying Southerly of the following described line;
Beginning at a point opposite Highway Engineer's Station 455+50 on the L.R lINE OF sr 205 and 235 feet Northeasterly when measured radially there from;
Thene Northeasterly to a point opposite Highway Engineers Station 453+00 and 575 feet therefrom;
Thence Easterly to a point opposite Highway Engineers Station 451+29.49 and 700 feet Northeasterly there from;
Thence Southeasterly paralle with said LR line to a point opposite Engineers Station 448+36.97;
Thence South 88 32'28" East to the East line of said Parcel A.
So I will need to establish the alignment for the LR line. Hopefully you have something the shows me the monuments in the vicinity from which I can create it.
If you can proved me with a pdf that would be great. I have also included my email at the City of Portland. If you reply to both addresses that would be helpfull as well.
</t>
  </si>
  <si>
    <t>PDR-15-0509</t>
  </si>
  <si>
    <t>All available records for a 0.25-acre portion of the WSDOT ROW located at the southwest corner of SE 37th Place and SE Eastgate Way.</t>
  </si>
  <si>
    <t>PDR-15-1385</t>
  </si>
  <si>
    <t>Right of Way plans for SR 405</t>
  </si>
  <si>
    <t xml:space="preserve">Sheets 1 through 10 of 20 PIERCE COUNTY LINE TO JCT. SSH. NO. 5-A. Along with any records of acquisition for Rights-of-Way along westerly SR 5 corridor from sta.2150+00 through 2257+00 LW Line.  </t>
  </si>
  <si>
    <t>Right of Way plans and locations of underground utility crossings or pipe sleeves. Near the Town of Riverside, WA.
Location:
All of Section 25, Township 35 North, Range 26 East, W.M. On or Near MP300, Highway 97</t>
  </si>
  <si>
    <t>Maegan Curtis</t>
  </si>
  <si>
    <t>plan set entitled "SR 101, Black Lake Blvd. Interchange" of record and on file in the office f the Secretary of Transportation at Olympia, and bearing date of approval April 3, 1992, revised
July 11, 2014, referenced on page 2 of the attached Thurston County Real Estate Contract</t>
  </si>
  <si>
    <t>Right of Way maps for SR 20, MP 32-34</t>
  </si>
  <si>
    <t>Cindy Smith</t>
  </si>
  <si>
    <t xml:space="preserve">Dodson Road Interchange to Mae Valley Interchange, 1-17 of 17, Dated July 2, 1971, 90/269. </t>
  </si>
  <si>
    <t>Old Map for Washtucna.  Township 25N, Range 36E, Section 33.</t>
  </si>
  <si>
    <t>Dan Proszek</t>
  </si>
  <si>
    <t xml:space="preserve">I am looking for the PDF versions of the Right of Way plans for Highway 97 from mile post 246.97 to mile post 336.48 (US Border). Please contact me if there is any questions. </t>
  </si>
  <si>
    <t>Keith Kassen</t>
  </si>
  <si>
    <t xml:space="preserve">Right of way plans approved for
SR509 at MP 2 to 3 SECTION 2 T20N R3E
</t>
  </si>
  <si>
    <t>Copies of right of way plans for SR 14 in Section 24, T1N, R4E in Clark County.  Approximate mileposts 20 Ã¢â‚¬â€œ 22.</t>
  </si>
  <si>
    <t>Nicholas Nittolo</t>
  </si>
  <si>
    <t xml:space="preserve">Right of Way Plans;
-	SR-167, at MP 24.4.
-	I-5, Bridge Details at MP 159.72.
-	I-405, at MP 12.77.
-	SR-518, Bridge Details at MP 2.49.
-	I-90, at MP 3.34.
-	I-405, Bridge Details at MP 5.41.
-	I-405, Bridge Details at MP 4.04
-	SR-167, Bridge Details at MP 19.84
-	I-5, at MP 156.12.
</t>
  </si>
  <si>
    <t xml:space="preserve">ROW Utility submittals where we are crossing beneath the Interstate and we were informed that we should prepare our construction drawings with Bridge and Highway ROW plans that we highlight with our proposed route and methodology as part of our submittal.
So far, weÃ¢â‚¬â„¢ve found that we need;
-	I-90, ROW Plans &amp; Bridge Profile for the overpass/interchange at MP 4.33
-	I-90, ROW Plans &amp; Bridge Profile for the overpass/interchange at MP 2.24
-	I-5, ROW Plans &amp; Bridge Profile for the overpass/interchange at MP 169.39
-	I-5, ROW Plans &amp; Bridge Profile for the overpass/interchange at MP 171.51
-	SR-410, ROW Plans &amp; Bridge Profile for the overpass/interchange at MP 9.00
-	SR-512, ROW Plans &amp; Bridge Profile for the overpass/interchange at MP 11.58
-	I-5, ROW Plans &amp; Bridge Profile for the overpass/interchange at MP 134.88
</t>
  </si>
  <si>
    <t>Thomas Upton</t>
  </si>
  <si>
    <t>Right of Way maps or taking documents for Mabton-Bickerton road through block 53 Mabton Garden tracts, wanted in the SE 1/4
SE 1/4 Section 1 T-8-N, R-22E, WM</t>
  </si>
  <si>
    <t xml:space="preserve">Right of Way Plans for SR 20
Section 21 &amp; 28, T35N; R09E, W.M.
Faber Hill Vicinity,  Mile Post 94-96 area.
Rockport, WA
Skagit County, WA .
Nearest cross street is Hornbeck Lane.
</t>
  </si>
  <si>
    <t>Matthew Faulkner</t>
  </si>
  <si>
    <t>Right of Way Information for Yakima Valley Highway (SR 12) in Section 4 and 9, Township 10 North, Range 21 East, WM.</t>
  </si>
  <si>
    <t>Images for Right of Way, T31N, R38E &amp; Section 6.  Cedonia Addy Rd.</t>
  </si>
  <si>
    <t xml:space="preserve">Right of Way Plans </t>
  </si>
  <si>
    <t>PDR-14-2674</t>
  </si>
  <si>
    <t>Peter Brands</t>
  </si>
  <si>
    <t>Record of survey at Ã¢â‚¬Å“HoganÃ¢â‚¬â„¢s CornerÃ¢â‚¬ï¿½ in Grays Harbor County, Sections 14, 15 and 22, Township 18 North, Range 12 West.  Can you send the right of way maps, conveyance deeds to the state and any survey information in this area.</t>
  </si>
  <si>
    <t>PDR-15-2500</t>
  </si>
  <si>
    <t>David Fillmore</t>
  </si>
  <si>
    <t>ROW Plans, Deeds/Easements, and Sundry Plans that would be associated with
a parcel located at 3014 South 320th Street, Federal Way, WA (TPN 092104-9187); specifically as
these documents relate to the existing driveway access from South 320th Street.</t>
  </si>
  <si>
    <t>Please provide/email an electronic copy of the right of way plans for state route 19 in Sections 33 &amp; 34, Township 30 North, Range 01 West. Particularly in the vicinity of Prospect Avenue and Jefferson County International Airport.</t>
  </si>
  <si>
    <t xml:space="preserve">Right of way plans </t>
  </si>
  <si>
    <t>ROW plans for Old Pacific Highway in sections 17, 18, 19 and 20, all in township 18N, range 1E.  Please let me know what you have in that area.  I have a plan dated 1951 Ã¢â‚¬Å“County Road Project No. 231Ã¢â‚¬ï¿½.</t>
  </si>
  <si>
    <t>Right of Way Plans - Old Pacific Highway</t>
  </si>
  <si>
    <t>PDR-14-1178</t>
  </si>
  <si>
    <t>Ray Harries</t>
  </si>
  <si>
    <t xml:space="preserve">DOT Right-Of-Way on the East side of Interstate 5 near the North line of Section 20 cited above. Attached is a copy of the DOT deed to the City Of Tacoma. It mentions mid-way down in the deed a cross hatched Exhibit "A" map depicting the deeded areas to the City. Can you send me the two referenced maps in the deed being sheets 30,32 &amp; 34 of "SR 5, Scott Road To Tacoma" and sheets 4,5 &amp; 6 of "SR 5,Tacoma Freeway: South City Limits To Pacific Avenue"? </t>
  </si>
  <si>
    <t>Right of Way Plans &amp; Deed for SR 5</t>
  </si>
  <si>
    <t>PDR-14-2851</t>
  </si>
  <si>
    <t>David J. Peterson</t>
  </si>
  <si>
    <t>R/W plan sheet for SR-161 in Pierce County in the NE Ã‚Â¼ of 21-19-4E at the intersection of 149th Street E.  I am trying to determine if the state every got a deed for the west 20Ã¢â‚¬â„¢ of the east 50Ã¢â‚¬â„¢ abutting parcels 0419215046 &amp; 0419215047.  It is currently shown by the Pierce County AssessorÃ¢â‚¬â„¢s office as parcel 7932000090 which is identified as tax title property.  The county is looking at disposing of this parcel, but we wanted to determine if the state had a deed for a portion of that parcel.</t>
  </si>
  <si>
    <t xml:space="preserve">Right of Way Plans &amp; Deeds for SR 161
</t>
  </si>
  <si>
    <t>PDR-14-0459</t>
  </si>
  <si>
    <t>Terry Ferguson</t>
  </si>
  <si>
    <t>I was given your name by staff at Pierce County who said that you might be able to provide some information in regards to SR 702 and Harts Lake Road S.  We are doing some survey work on property that abuts both of these roads and looking for deeds, right of way maps or just any information you might have with regards to either of these roads.  The property we are working with is in Section 27, Township 17 North, Range 02 East.  Parcel #0217272012.</t>
  </si>
  <si>
    <t>Right of Way Plans &amp; Deeds SR 702</t>
  </si>
  <si>
    <t>PDR-15-1029</t>
  </si>
  <si>
    <t>Enter information you are requesting: SR 2 Monitor to Cashmere:
- Current/Official right of way plans.
- Survey monument plan/data - control, right of way centerline and right of way monuments.
- Right of way acquisition deeds for portions thereof within the SE1/4 SE1/4 of Sec. 3; NE1/4 NE1/4 Sec.10; and NW1/4
NW1/4 of Sec.11, all in T. 23N., R.19E.W.M., Chlan County, WA.</t>
  </si>
  <si>
    <t>Right of Way Plans &amp; Real Estate Deeds SR 2</t>
  </si>
  <si>
    <t>John Lauritzen</t>
  </si>
  <si>
    <t xml:space="preserve"> 
I am preparing a county road vacation adjacent to SR 203 in the Southwest Quarter of Section 3, T. 25 N., R. 7 E., W.M.  just south of Stillwater, King County (Carnation) and need a copy of the right-of-way plans at the intersection of County Road-327th Avenue NE (John McGee Road No. 2, KC Survey No. 2208).  I have a copy of sheet 4 of 4 of SR 203, MP 7.22 to MP 8.00 approved August 30, 1996, but donÃ¢â‚¬â„¢t have anything for the area adjoining this map to the north around station 75+00 as shown on the assessorÃ¢â‚¬â„¢s map.
I also need any deeds you have for the right-of-way over Tax Parcel 032507-9010  at the intersection with 327th Ave. NE.  The assessorÃ¢â‚¬â„¢s map seems to show additional widening in this area that appears to go into the portion of 327th Ave. NE that has been petitioned for vacation.  
</t>
  </si>
  <si>
    <t>Right of Way Plans &amp; Real Estate Deeds SR 203</t>
  </si>
  <si>
    <t>A copy of the Right of Way maps and Deeds for SR 401 in Sections 4, 8 &amp; 9, T9N R9W, W.M.</t>
  </si>
  <si>
    <t xml:space="preserve">Right of Way Plans &amp; Real Estate Deeds SR 401
</t>
  </si>
  <si>
    <t>PDR-14-0921</t>
  </si>
  <si>
    <t>IÃ¢â‚¬â„¢m looking for any plans, deeds, easements in connection with old State Hwy. SSH 15C</t>
  </si>
  <si>
    <t>Right of Way Plans &amp; Real Estate Deeds SSH 15C</t>
  </si>
  <si>
    <t>Right of Way plans along 164th St. &amp; Alderwood Mall Pkwy SW in the NW 1/4, NW 1/4.</t>
  </si>
  <si>
    <t>Right of Way Plans 164th St. &amp; Alderwood Mall Pkwy</t>
  </si>
  <si>
    <t>PDR-14-3116</t>
  </si>
  <si>
    <t>The r/w plans for 3rd Street in section 13, T 18 N, R 5 W.</t>
  </si>
  <si>
    <t>Right of Way Plans 3rd Street in McCleary</t>
  </si>
  <si>
    <t>PDR-14-2028</t>
  </si>
  <si>
    <t xml:space="preserve">Right of Way Plan request.
SR 546 MP0.00 (SR 539) To MP 8.02 (SR 9).
</t>
  </si>
  <si>
    <t>Right of Way Plans 546</t>
  </si>
  <si>
    <t>PDR-15-0370</t>
  </si>
  <si>
    <t>the Highway 97, including private access rights/plans to the highway. I am looking for the plans in Section 36, Township 35 North, Range 26 East W.M. Okanogan County</t>
  </si>
  <si>
    <t>Right of Way Plans 97</t>
  </si>
  <si>
    <t>PDR-15-0237</t>
  </si>
  <si>
    <t>Robinson Brothers Construction, Inc.</t>
  </si>
  <si>
    <t>Mike Kendall</t>
  </si>
  <si>
    <t xml:space="preserve">Would like to know how wide the row for this project  at the intersection of  Radar Rd and Mail Rd South of Othello sheet 11. T15N.R29E,S34,3.
</t>
  </si>
  <si>
    <t>Right of Way Plans Adams County</t>
  </si>
  <si>
    <t>PDR-15-0026</t>
  </si>
  <si>
    <t>Skyline Surveying</t>
  </si>
  <si>
    <t>Tracy Hoffman</t>
  </si>
  <si>
    <t>Right of way plans and as built plans for the new portion of SR 12 in:
T7N, R35E in Section 31 and
T7N, R34E in Section 25</t>
  </si>
  <si>
    <t>Right of way plans and as built plans for the new portion of SR 12</t>
  </si>
  <si>
    <t>PDR-15-0654</t>
  </si>
  <si>
    <t>Dwight Grassle</t>
  </si>
  <si>
    <t xml:space="preserve">Right of way plans and deeds for State Route 282 Southerly of the Ephrata Municiple Airport, between State Route 28 and State Route 17 in Ephrata Wa.
</t>
  </si>
  <si>
    <t>"I am looking for a State of WA r Ã¢â‚¬â€œo-w map in Tukwila, specifically the NW Ã‚Â¼ of 36-23-4, showing the center line of SR-181 and any easements that may be on the east side parallel with South Center Industrial Park lot 17."</t>
  </si>
  <si>
    <t>Right of Way Plans and Deeds/Easements, SR 181, MP 9.5 to MP 10.0 vicinity</t>
  </si>
  <si>
    <t>PDR-14-0904</t>
  </si>
  <si>
    <t>In Township 9 North, Range 29 East, Goose Gap Road to Road 68 Interchange Vicinity, MP 1.01 to 8.49, plans bearing an original date of Dec. 29, 1978.
I am looking for sheets 23 and 24 of this plan set showing the CL and Right-of-Way data. In addition to these sheets I am in need of the AS-Built monument locations for this plan set from the George Washington Way Interchange through the Road 100 Interchange area. in particular I am looking for the final Station and Offset information for monuments set along this route, either as they are called out on the plans or in the tabulated sheets.</t>
  </si>
  <si>
    <t>Right of way plans and monument info</t>
  </si>
  <si>
    <t>PDR-15-2126</t>
  </si>
  <si>
    <t>Please send all the right-of-way plans and monument location tablse for the area shown in the attached pdf. This is located in Township 7 North, Range 32 East, W.M. Walla Walla County and runs through Section 3, 10,14, &amp; 15.</t>
  </si>
  <si>
    <t>Right of way plans and monument locations for US 12 in Walla Walla</t>
  </si>
  <si>
    <t>PDR-14-3024</t>
  </si>
  <si>
    <t>I am now doing a project on property that is adjacent to Interstate 5 ROW in GL-2, Sec 8, T 40N, R1E on the north side of Dakota Creek.  On Whatcom County AssessorÃ¢â‚¬â„¢s map the width of ROW changes at the northern shore, (HWM, Meander Line, or something else). Our interest is in the property lines of the two private parcels in the SW corner of GL-2.  The property owners are also aware that there was a Superior Court action, Case # 36764 that may have determined the boundary. Please provide the best evidence of the final determination of where the ROW and boundary lines are that you have.</t>
  </si>
  <si>
    <t>Right of Way Plans and Real Estate Deeds</t>
  </si>
  <si>
    <t xml:space="preserve">IÃ¢â‚¬â„¢ve been tasked with reviewing the City of TacomaÃ¢â‚¬â„¢s ownership interests in Sec. 33,  T. 16 N., R. 4 E., W.M. and Sec. 4, T.  15 N., R. 4 E., W.M. I have right-of-way plans titled Ã¢â‚¬Å“SR7 MP23.12 to MP25.24 Alder to La GrandeÃ¢â‚¬ï¿½ approved 10/17/1968 sheets 1 thru 5 that were sent to us earlier. Can you send me the acquisition documents for the right-of-way through those 2 sections? I have a copy of Pierce County AuditorÃ¢â‚¬â„¢s file no. 624722 which references a marked up and signed sketch from Weyerhaeuser Timber Co. attached. Can you send me a copy? Also any survey field notes showing their ties to section corners could be helpful. Please send me the right-of-way plan noted on sheet 5 of 5 also titled Ã¢â‚¬Å“SR7 La Grande to Alder approved 08/23/1919Ã¢â‚¬ï¿½?  </t>
  </si>
  <si>
    <t>Right of Way Plans and Real Estate Deeds SR 7</t>
  </si>
  <si>
    <t>Right of way plans between MP's 42.11 - 42.61 along SR 9</t>
  </si>
  <si>
    <t>PDR-14-2255</t>
  </si>
  <si>
    <t>Grant Tolton</t>
  </si>
  <si>
    <t>Right of Way plans for Highway 97 between mile posts 320 and 322, in Sections 14 and 23, T38N R27E. , in Okanogan County</t>
  </si>
  <si>
    <t>Right of Way plans for Highway 97 between mile posts 323 and 324, in Section 2, T38N R27E., in Okanogan County</t>
  </si>
  <si>
    <t>Right of Way plans for Highway 97 between mile posts 323 and 324, in Section 2, T38N., in Okanogan County</t>
  </si>
  <si>
    <t>right of way plans for Hwy 101 in section 1, township 22 North, range 4 west</t>
  </si>
  <si>
    <t>PDR-15-0617</t>
  </si>
  <si>
    <t>Right of way plans for Hwy 221 Vicinity of Sec.'s 29, 30, 31, and 32 in T7N R26E &amp; Sec's 5, 6, 7, and 8 in T6N R26E</t>
  </si>
  <si>
    <t>Right of way plans for hwy 221</t>
  </si>
  <si>
    <t>PDR-14-0104</t>
  </si>
  <si>
    <t>Digital files only requested for:
I-182 Sections 15, 14, and 13 of Twp. 9 North, Rge. 28 East.
SR 240 Sections 3, 4, 9, and 15 of Twp. 9 North, Rge 28 East.</t>
  </si>
  <si>
    <t>Right of way plans for I-182 &amp; SR 240</t>
  </si>
  <si>
    <t>PDR-14-1344</t>
  </si>
  <si>
    <t>Right of way plans for I-82 from the Umatilla Bridge (M.P. 131.95) to Plymouth Road (M.P. 129.47) and whatever information you have on the weigh station boundary.</t>
  </si>
  <si>
    <t>Right of way plans for I-82</t>
  </si>
  <si>
    <t>PDR-15-0330</t>
  </si>
  <si>
    <t>Right of way plans for that section of I-82 through Sunnyside, Exit 67. Section 36, T10N, R22E</t>
  </si>
  <si>
    <t>Right of way plans for I-82 at exit 67</t>
  </si>
  <si>
    <t>PDR-15-1221</t>
  </si>
  <si>
    <t>Right of way plans for old PSH 3 (Buena Rd) within the SE 1/4 of Section 16, T.11N., R.20E., W.M.</t>
  </si>
  <si>
    <t>Right of way plans for old PSH 3 (Buena Rd)</t>
  </si>
  <si>
    <t>Right of way plans for Old State Hightway No. 1 through section 30, Township 14 North, Range 2 West. This is currently National Ave.</t>
  </si>
  <si>
    <t>Right of way plans for Old State Hightway No. 1</t>
  </si>
  <si>
    <t>PDR-14-0783</t>
  </si>
  <si>
    <t>Right of way plans for old State Highway No. 5 (Fruitvale Blvd.) Sec. 14, 15 T.13N, R.18E, W.M.</t>
  </si>
  <si>
    <t>Right of way plans for old State Highway No. 5</t>
  </si>
  <si>
    <t>We are in need of right of way plans for Pacific Highway East in the SE/4 of 02-20-03 in Fife.</t>
  </si>
  <si>
    <t>Right of Way Plans for Pacific Highway in Fife.</t>
  </si>
  <si>
    <t xml:space="preserve">We need to determine the relationship between existing danger trees and the right of way line along a portion of SR164.  We do not have right of way plans for the corridor where these trees have been located and need those plans to determine whether the trees in question are within right of way, or outside the road right of way.
The area in question is depicted on the attached PDF copy of the old King County paving map.  Our area of concern is in parts of Sections 21-21-05, 28-21-05 and 27-21-05 and stretches from about STA 160+00 in the south half of Section 21-21-05 southeasterly to about STA 230+40 in the south half of Section 27-21-05 as marked on the attached PDF file.
Please supply us with current WSDOT right of way plans for this area.  </t>
  </si>
  <si>
    <t xml:space="preserve">Right of way plans for portion of SR164 (Auburn Way South)
</t>
  </si>
  <si>
    <t>Right of way plans for Primary State Hwy No. 3 (First Street) for the NE 1/4 and SE 1/4 of Section 13, T. 13N., R. 18 E. W.M.</t>
  </si>
  <si>
    <t>Right of way plans for Primary State Hwy No. 3</t>
  </si>
  <si>
    <t>PDR-14-3316</t>
  </si>
  <si>
    <t>Clallam County Public Works</t>
  </si>
  <si>
    <t>Joe Swordmaker</t>
  </si>
  <si>
    <t>Certified copies of the two old R/W plats for the Sappho area</t>
  </si>
  <si>
    <t>Right of way plans for Sappho area</t>
  </si>
  <si>
    <t>PDR-15-2055</t>
  </si>
  <si>
    <t>James Mitchell</t>
  </si>
  <si>
    <t xml:space="preserve">1.       Park and Ride Facility - NE 145th
  a.       Ownership documents
  b.      Operational Agreements
2.       Beautification Area - south edge of NE 175th St. 
  a.       Ownership documents
  b.      State Requirements documents 
  c.       Federal Requirements documents
3.       Beautification Area - north edge of NE 175th St. 
  a.       Ownership documents
  b.      State Requirements documents 
  c.       Federal Requirements documents
4.       Beautification Area - south edge of NE 180th St. 
  a.       Ownership documents
  b.      State Requirements documents 
  c.       Federal Requirements documents
5.       Beautification Area - north edge of NE 190th St. 
  a.       Ownership documents
  b.      State Requirements documents 
  c.       Federal Requirements documents
6.       Beautification Area - south edge of NE 175th 
  a.       Ownership documents
  b.      State Requirements documents 
  c.       Federal Requirements documents
7.       Park and Ride Facility - MountLake Terrace 
  a.       Ownership documents
  b.      Operational Agreements
8.       Beautification Area - south edge of NE 228th St. 
  a.       Ownership documents
  b.      State Requirements documents 
  c.       Federal Requirements documents
9.       Park and Ride Facility - Lynnwood 
  a.       Ownership documents
  b.      Operational Agreements
10.   46th Ave W  - at the Lynnwood Park and Ride Facility
  a.       Did WSDOT acquire this through act of law? Need confirmation from WSDOT HQ Real Estate.
</t>
  </si>
  <si>
    <t>Right of Way plans for Sound Transit</t>
  </si>
  <si>
    <t>PDR-15-2136</t>
  </si>
  <si>
    <t>SR 12 Right of Way plans, Naches to Jacobson, sheets 11 &amp; 12</t>
  </si>
  <si>
    <t>Right of way plans for SR 12</t>
  </si>
  <si>
    <t>PDR-14-1086</t>
  </si>
  <si>
    <t>Lanktree Land Surveying, Inc.</t>
  </si>
  <si>
    <t>Ed Barnard</t>
  </si>
  <si>
    <t>Right of way plans for SR 12 in Township 9N Range 37E SE 1/4 of Section 11</t>
  </si>
  <si>
    <t>PDR-14-2765</t>
  </si>
  <si>
    <t>The highway plans for Highway 155 in Coulee Dam, Section 36, Township 29 north, Range 30 East, W.M., Okanogan County</t>
  </si>
  <si>
    <t>Right of Way Plans for SR 155</t>
  </si>
  <si>
    <t>PDR-15-1051</t>
  </si>
  <si>
    <t xml:space="preserve">right of way plans for SR 16 in Pierce County, Sec. 7 twp 20 north, rge 3E, </t>
  </si>
  <si>
    <t>Right of way plans for SR 20 in SE Quarter of Section 15, Township 36 North, Range 37 East, WM. A pdf of the requested plans emailed would be a preference. Email address is stoldness@glaheinc.com. An exhibit of the area of request is attached.</t>
  </si>
  <si>
    <t>Right of way plans for SR 20</t>
  </si>
  <si>
    <t>PDR-14-0103</t>
  </si>
  <si>
    <t>Right of Way plans for State Route 20:
(1) *between mile posts 319-320 (SENE, Sec 24, T36N, R34E)
(2) *between mile posts 321-322 (unsurveyed land, T36N, R35E)
(3) *between mile posts 322-324 - There are 2 approaches...one is 300 feet past mile post 323 and one is 1300' before mile post 323(unsurveyed land, T36N, R35E) 
(really only need the area within 1300' of mile 323 mile post)
(4) *between mile posts 329-330 (Lot 4, Sec 19, T36N, R36E)</t>
  </si>
  <si>
    <t>Right of Way plans for SR 20</t>
  </si>
  <si>
    <t>PDR-14-1399</t>
  </si>
  <si>
    <t>Right of way plans for SR 203 in Kittitas County through Section 2, T 20N, R14E</t>
  </si>
  <si>
    <t>Right of way plans for SR 203</t>
  </si>
  <si>
    <t>PDR-15-0072</t>
  </si>
  <si>
    <t>Right of way plans for SR 21 North of Lind in vicinity of Section 28 Township 18N Range 33E - one mile each way.</t>
  </si>
  <si>
    <t>Right of way plans for SR 21</t>
  </si>
  <si>
    <t>PDR-15-1314</t>
  </si>
  <si>
    <t>Right of way plans for SR 223 within Section 22, T. 10N., R. 21E., W.M.</t>
  </si>
  <si>
    <t>Right of way plans for SR 223</t>
  </si>
  <si>
    <t>Irrigation Surveys</t>
  </si>
  <si>
    <t>Wesley Golladay</t>
  </si>
  <si>
    <t>Right of way plans for SR 26 in sections 15, 16, 17 &amp; 18 Township 15 North, Range 31 East W.M., Adams County, WA</t>
  </si>
  <si>
    <t>Right of way plans for SR 26</t>
  </si>
  <si>
    <t>PDR-14-2447</t>
  </si>
  <si>
    <t>Adams County Dept of Public Works</t>
  </si>
  <si>
    <t xml:space="preserve">Michelle Plumb </t>
  </si>
  <si>
    <t>plans for 11-B available to get a copy of?  We just have a copy of one small section, titled Washtucna Vicinity, which IÃ¢â‚¬â„¢m attaching for reference.  We have council members inquiring about ROW widths in an area to the East of what is on the Washtucna Vicinity plans and I need to know whether SSH11-B acquired any width that would put it beyond the 40Ã¢â‚¬â„¢ the town plat of Washtucna Gardens indicates for the road in that area (also attached).</t>
  </si>
  <si>
    <t>Right of Way Plans for SR 26</t>
  </si>
  <si>
    <t>PDR-15-0463</t>
  </si>
  <si>
    <t>Right of way plans for SR 26 in sections 2 and 11, Township 16, Range 25 east WM. Just west of Royal City</t>
  </si>
  <si>
    <t>Right of way plans for SR 260 between the railroad tracks and US 395.</t>
  </si>
  <si>
    <t>Right of way plans for SR 260</t>
  </si>
  <si>
    <t>PDR-14-1786</t>
  </si>
  <si>
    <t>Right of Way Plans for SR 28 W, in S18 T20N R24E WM, Quincy, WA</t>
  </si>
  <si>
    <t>Right of Way Plans for SR 3 (State Highway 14) in the vicinity of Section 15, Township 23N, Range 1W</t>
  </si>
  <si>
    <t>Right of way plans -  "SR 395 Pasco to Sagemoor Sheets 1 and 2 of 18, Dated March 14, 1961.</t>
  </si>
  <si>
    <t>Right of way plans for SR 395</t>
  </si>
  <si>
    <t>PDR-14-3222</t>
  </si>
  <si>
    <t>Christopher Plein</t>
  </si>
  <si>
    <t>ROW map for HWY 395 @ Lewis St exit, and the Sylvester exit. It is is Sec. 25, Twp 9 N., Rng 29 E.</t>
  </si>
  <si>
    <t xml:space="preserve">ROW maps for the following area, Generally State Route 4 in the Town of Skamokawa, Wahkiakum County.
Specifically, SR 4 bridge crossing Skamokawa Creek, and 1000 feet west along SR 4.
The road segments are in the following sections:
T9N R6W S17
T9N R6W S08
</t>
  </si>
  <si>
    <t>Right of Way Plans for SR 4</t>
  </si>
  <si>
    <t>PDR-15-2165</t>
  </si>
  <si>
    <t>Right of Way plans Primary State Highway NO. 1 (SR 5) with in Section 8, T.28N, R.5E., W.M. in Snohomish county</t>
  </si>
  <si>
    <t>Right of Way Plans for SR 5</t>
  </si>
  <si>
    <t>PDR-15-0378</t>
  </si>
  <si>
    <t>Wave Division Holdings</t>
  </si>
  <si>
    <t>Christopher Mork</t>
  </si>
  <si>
    <t>Maps for the intersection of interstate 5 and 236th ST. SW (Exit 177.) In S32 T27N R4E</t>
  </si>
  <si>
    <t>PDR-15-0437</t>
  </si>
  <si>
    <t xml:space="preserve">River City Land Services </t>
  </si>
  <si>
    <t>Brian Deboer</t>
  </si>
  <si>
    <t xml:space="preserve">WSOT boundary information in the area of Everett Mall, more specifically on the East side of I-5 opposite Everett Mall.  
SE  1/4   Section 18, T28, R5 on Interstate I-5 
 Believe the plan set is Swamp Creek to Jct SSH NO2-J , not sure if thereÃ¢â‚¬â„¢s any additional info thatÃ¢â‚¬â„¢s newer than 1961.
</t>
  </si>
  <si>
    <t>PDR-15-1209</t>
  </si>
  <si>
    <t>Rachel Uslan</t>
  </si>
  <si>
    <t>right of way plans for SR 507 in Pierce and Thurston Counties</t>
  </si>
  <si>
    <t>PDR-15-1422</t>
  </si>
  <si>
    <t xml:space="preserve">The right of way plans for SR 518 within Se 1/4 of section 21, T23N, R4E, W.M.   </t>
  </si>
  <si>
    <t>Right of Way Plans for SR 518</t>
  </si>
  <si>
    <t>PDR-15-1064</t>
  </si>
  <si>
    <t xml:space="preserve">WSDOT Utility Permit application and need a copy of the RW Plan covering SR 542 at approx. MP 33.00 to MP 35.00. That is in the vicinity of Glacier, WA.  </t>
  </si>
  <si>
    <t>Right of Way Plans for SR 542</t>
  </si>
  <si>
    <t>PDR-15-2427</t>
  </si>
  <si>
    <t>right of way plans for SR 705 from I5 to South 21st Street in S9 T20N R03E.</t>
  </si>
  <si>
    <t>SR 82 Right of way plans for Plymouth Rd to Columbia River, dated April 7, 1978</t>
  </si>
  <si>
    <t>Right of way plans for SR 82</t>
  </si>
  <si>
    <t>PDR-14-2612</t>
  </si>
  <si>
    <t>RIGHT OF WAY PLANS FOR SR 82, YAKIMA RIVER CROSSING TO EAST ZILLAH INTERCHANGE, RIGHT OF WAY AND LIMITED ACCESS PLAN DATED MARCH 12, 1976 PAGE 7 OF 61</t>
  </si>
  <si>
    <t>Right of way plans for SR 82 Yakima River Crossing to East Zillah Interchange, page 7 of 61 dated March 12, 1976.</t>
  </si>
  <si>
    <t>Right of way plans for SR 823, Selah Vicinity, looking for the sheet or sheets that has HES 60+92 ---&gt;  62+42</t>
  </si>
  <si>
    <t>Right of way plans for SR 823, Selah Vicinity</t>
  </si>
  <si>
    <t>PDR-14-0386</t>
  </si>
  <si>
    <t>Suzanne Skone</t>
  </si>
  <si>
    <t>right of way plan for SR 90 at 30th and Island Crest Way.</t>
  </si>
  <si>
    <t>Right of Way Plans for SR 90</t>
  </si>
  <si>
    <t>PDR-15-0640</t>
  </si>
  <si>
    <t>Right of way plans for SR 97 at the intersection of Fort Road in Toppenish</t>
  </si>
  <si>
    <t>Right of way plans for SR 97</t>
  </si>
  <si>
    <t>PDR-15-1547</t>
  </si>
  <si>
    <t>A copy of the ROW plan(s) for SR 97 through Section 3, T. 20 N., R 17 E., W.M.</t>
  </si>
  <si>
    <t>Right of way plans for SR119, Hoodsport, WA, Sections 11 and 12, TWN 22N,  RGE 4W and right of way plans SR 106, 06-22N-01W</t>
  </si>
  <si>
    <t>PDR-14-2743</t>
  </si>
  <si>
    <t>Brenda James</t>
  </si>
  <si>
    <t>Information for the section of SR12 from Mill Creek to Silver Creek. That looks to be in file number 12/233, per the current list of plans.</t>
  </si>
  <si>
    <t>Right of Way Plans for SR12</t>
  </si>
  <si>
    <t>PDR-15-0752</t>
  </si>
  <si>
    <t>right of way plans for SR161 (Meridian East) in Milton, WA in the Northeast quarter of Section 4, Township 20 North, Range 4 East, W.M.</t>
  </si>
  <si>
    <t>RIGHT OF WAY PLANS FOR SR305 FROM FERRY TERMINAL TO NEW BROOKLYN ROAD</t>
  </si>
  <si>
    <t>PDR-14-3269</t>
  </si>
  <si>
    <t>SR 432, Oregon Way to Longview Wye, approved 7/29/58, revision dated 6/10/88</t>
  </si>
  <si>
    <t>Right of Way Plans for SR432</t>
  </si>
  <si>
    <t>PDR-15-0290</t>
  </si>
  <si>
    <t>Sent Mr. Katzur Right of Way Plans Titled: 
Bridgeport Way Interchange Vic. to South 80th St. Sheets 1-17 of 17, File Number 5/2687 Approved 8/10/1998</t>
  </si>
  <si>
    <t>Right of Way plans for SR5</t>
  </si>
  <si>
    <t>PDR-15-0097</t>
  </si>
  <si>
    <t xml:space="preserve">May I please have the right of way plans for SR522 in the vicinity of Monroe, WA, USA. I would like to see access controls please.                
I believe the documents that I need are:
File No. 522/9
File No. 522/LA2
SR = SR 522
MP approximately 22.80 to 24.68
Contract Number is not applicable
City of Monroe, WA
Time Frames, Most current data 
</t>
  </si>
  <si>
    <t>right of way plans for SR522 in the vicinity of Monroe, WA,</t>
  </si>
  <si>
    <t>Right of way plans for State Rd. No. 3 (Main St. - Union Gap) through the NW quarter of Section 8, T. 12N., R. 19E., W.M.</t>
  </si>
  <si>
    <t>Right of way plans for State Rd. No. 3 (Main St. - Union Gap)</t>
  </si>
  <si>
    <t>PDR-15-1261</t>
  </si>
  <si>
    <t>MAPursuit, LLC</t>
  </si>
  <si>
    <t>Right of Way Plans for State Route Road No. 1, which is to the North of The Tacoma Dome.</t>
  </si>
  <si>
    <t>Right of way plans for the Columbia River Crossing "cable bridge" and 397 in Township 9N   Range 30E   section 32</t>
  </si>
  <si>
    <t>Right of way plans for the Columbia River Crossing "cable bridge" and 397</t>
  </si>
  <si>
    <t>PDR-14-3013</t>
  </si>
  <si>
    <t>Right of way plans for the Oregon Avenue Interchange with I-182/SR12 in Franklin County</t>
  </si>
  <si>
    <t>PDR-15-0694</t>
  </si>
  <si>
    <t>Right of way plans for US 12 at Myra Road in Walla Walla</t>
  </si>
  <si>
    <t>PDR-14-0969</t>
  </si>
  <si>
    <t>Right of way plans for Valley Mall Blvd. Main street east to the first Roundabout at Rudkin Road Int.</t>
  </si>
  <si>
    <t>Right of way plans for Valley Mall Blvd</t>
  </si>
  <si>
    <t>PDR-14-2975</t>
  </si>
  <si>
    <t>Right of way plans for Highway 101 in section 7, Township 17 North, Range 09 West, W.M., in Aberdeen/Hoquiam, Grays Harbor County.</t>
  </si>
  <si>
    <t>Right of way plans Highway 101.</t>
  </si>
  <si>
    <t>PDR-14-1746</t>
  </si>
  <si>
    <t>TOP COM Engineering and Consulting, LLC</t>
  </si>
  <si>
    <t>Susan Lewis</t>
  </si>
  <si>
    <t>Top Com Engineering and Consulting, LLC has been hired to engineer and design aerial fiber optics for Cascade Networks Inc.  It has been brought to our attention that a ROW map with an additional drawing of the proposed route is needed to obtain a WDOT permit.  The location of the proposed work is on Highway 508 from Carlisle Ave in Onalaska, west to Hyak Rd. Section 30 Township 13N Range 1E/1W.  Please let me know if you need any further information to provide the right of way map for this area.  Please send the map to the physical address or electronically to the email address listed below.</t>
  </si>
  <si>
    <t>Right of Way Plans Highway 508</t>
  </si>
  <si>
    <t>PDR-15-1163</t>
  </si>
  <si>
    <t>Right of Way map for Hwy. 12 in Section 8-12N-1W,  Lewis County.</t>
  </si>
  <si>
    <t>Right of Way Plans Hwy 12</t>
  </si>
  <si>
    <t>PDR-14-2343</t>
  </si>
  <si>
    <t>Can you pleases get me the plans for Highway 12 in Section 32, Township 16 North, Range 3 West, W.M., Thurston County, Washington.</t>
  </si>
  <si>
    <t>Right of Way Plans Hwy 12.</t>
  </si>
  <si>
    <t xml:space="preserve">Requesting the following 2 sets of R/W plans for SR5:
1) Trosper Road to Martin Way 1-17 of 17 Dated May 23, 1953 5/2415
2) Martin Way to Old Nisqually Road 1-17 of 18 December 14, 1965 5/2035
</t>
  </si>
  <si>
    <t>Right of way Plans I-5</t>
  </si>
  <si>
    <t>A Capital Improvement project on Maytown from Littlerock Rd to I-5. Could you please e-mail me any right of way information that you have in that corridor? Does the county right of way end at the section line(sections 6 and 5) just to the west of I-5 or at the intersection where Maytown heads easterly?</t>
  </si>
  <si>
    <t>Right of Way Plans I-5 to Littlerock Road</t>
  </si>
  <si>
    <t>PDR-14-1567</t>
  </si>
  <si>
    <t xml:space="preserve">A copy of the right of way maps for I 82  in Section 14, T9N, R26E, it is around the Yakitat Road exit and East.
</t>
  </si>
  <si>
    <t>Right of Way Plans I-82</t>
  </si>
  <si>
    <t>PDR-14-2212</t>
  </si>
  <si>
    <t>Tim Hanson and Associates, Inc.</t>
  </si>
  <si>
    <t>Tim Hanson</t>
  </si>
  <si>
    <t>I-90 right of way in the SW Ã‚Â¼ of Sec. 11, Twp. 24 N. Rge. 5 E. I am interested in anything and everything you have that shows how I-90 intersects with 156th ve. S.E.</t>
  </si>
  <si>
    <t>Right of Way Plans I-90</t>
  </si>
  <si>
    <t>PDR-14-0164</t>
  </si>
  <si>
    <t>1) Right of way plans in T9N R37E and Section 12
2) information concerning acquired right of way for the Waitsburg bypass in 1970</t>
  </si>
  <si>
    <t>Right of way plans in T9N R37E and Section 12</t>
  </si>
  <si>
    <t>PDR-15-2249</t>
  </si>
  <si>
    <t>Blew &amp; Associates</t>
  </si>
  <si>
    <t>Guthrie Clingenpeel</t>
  </si>
  <si>
    <t>Requesting R/W plans for roads/streets at the following location: 1503 East Illinois Avenue, Spokane, WA.  Specifically the existing r/w for E Illinois Ave, N North Center St, and N Hogan St. Subject property lies north of E Illinois Ave between the intersections of E Illinois with N North Center St and N Hogan St.</t>
  </si>
  <si>
    <t>Right of Way Plans in the City of Spokane.</t>
  </si>
  <si>
    <t>right of way plans in this same area dated January 2, 1957 and revised January 15, 1957 Station L965+01.71 to the Ã¢â‚¬Å“END OF PLANÃ¢â‚¬ï¿½ Station 1007+05.29.</t>
  </si>
  <si>
    <t>Jim Dempsey</t>
  </si>
  <si>
    <t>Does WSDOT cover Key Peninsula Highway North or is that Pierce County R/W?  IÃ¢â‚¬â„¢m in sections 30 and 31 of 22 north, 1 east.</t>
  </si>
  <si>
    <t>Right of Way Plans Key Peninsula Highway</t>
  </si>
  <si>
    <t>Right of Way Plans Middle Forks Road.
Town: Onalaska County: Lewis Township: 13N Range: 1E Section: 20.</t>
  </si>
  <si>
    <t>Right of Way Plans Middle Forks Road.</t>
  </si>
  <si>
    <t>1) Any ROW plans, past &amp; present, for US 12 near Pasco, in TWP 9N, Range 30E, Sections 27, 34, &amp; 35.
2) Map entitled "Access Roads, Pasco Vicinity", dated June 16, 1941.</t>
  </si>
  <si>
    <t>Right of way plans near Pasco</t>
  </si>
  <si>
    <t>right of way plans of Purdy cutoff</t>
  </si>
  <si>
    <t>PDR-15-1239</t>
  </si>
  <si>
    <t xml:space="preserve">R/W plans for SR 99 in Section 18, T17N, R1W.
</t>
  </si>
  <si>
    <t>Right of Way Plans Old 99</t>
  </si>
  <si>
    <t>PDR-14-0696</t>
  </si>
  <si>
    <t>Pam Jones</t>
  </si>
  <si>
    <t xml:space="preserve">IÃ¢â‚¬â„¢m looking for ROW records for the following:
OLD CEDAR FALLS ROAD (AJ FOSTER ROAD) (436TH AVE SE)
Located between SE 136th St &amp; SE North Bend Way in the NW Ã‚Â¼ of section 14, township 23 north, range 8 east, King County
</t>
  </si>
  <si>
    <t>Right of Way Plans Old Ceder Falls Road</t>
  </si>
  <si>
    <t>R/W maps for Old Hwy 99, through Section 13, T7N, R2W.</t>
  </si>
  <si>
    <t>Right of Way Plans Old Hwy 99</t>
  </si>
  <si>
    <t xml:space="preserve">I am looking for ROW records for the following:
SE NORTH BEND WAY (SUNSET HWY NO 10) (OLD PSH #2)
For the portion lying within the NW Ã‚Â¼ of section 14, township 23 north, range 8 east, in King County.
The assessor shows a station on the west end of the Ã‚Â¼ of 1982+11
</t>
  </si>
  <si>
    <t>Right of Way Plans Old PSH 2</t>
  </si>
  <si>
    <t>Wayne R. Donovan</t>
  </si>
  <si>
    <t>Right of Way Plans for Old State Hwy. 12 in Walla Walla, T7N, R35E, Section 23, where the highway goes down Heritage Road  (Jonathan Ave.)</t>
  </si>
  <si>
    <t>Right of Way Plans Old State Hwy 12</t>
  </si>
  <si>
    <t>PDR-15-0539</t>
  </si>
  <si>
    <t>Josh Bagley</t>
  </si>
  <si>
    <t>Can I get the Right of Way maps for No 1A as shown here on. Located in Section 28, T14N R8W</t>
  </si>
  <si>
    <t>Right of Way Plans Pacific County</t>
  </si>
  <si>
    <t xml:space="preserve">I found plan sheets for Ã¢â‚¬Å“Pacific HighwayÃ¢â‚¬ï¿½ south of Castle Rock, WA, in the Cowlitz County Public Works Department.
The approval date for the 4 sheet set is June 1, 1922, but the County only had sheets 1-3, not the final sheet 4.
The road is located section 14 &amp; 15 T9N R2W, and the sheet should show the town of Castle Rock.
Just hoping you might have the 4th sheet.
</t>
  </si>
  <si>
    <t>Right of Way Plans Pacific Highway</t>
  </si>
  <si>
    <t xml:space="preserve">Right of Way Plans PH 1-A, I have attached a couple documents that I am looking at and that call out this highway in Section 28, T14N, R8W. 
Tif 785 &amp; 790 calls out permanent highway Number 1A
Tif 791 calls out National Park Highway
The PDF Calls out Ocean Beach Highway. 
</t>
  </si>
  <si>
    <t>Right of Way Plans PH 1-A</t>
  </si>
  <si>
    <t>Right of Way Plans PSH 1, Township 35N, Range 4E, Section 6.</t>
  </si>
  <si>
    <t>Right of Way Plans PSH 1</t>
  </si>
  <si>
    <t xml:space="preserve">I am doing a survey in the NE 1/4 of Sec. 15, T 24 N., R 1 E., in Kitsap County. The property abuts onto Kitsap Way, which is now known as SR-3, formerly P.S.H. 21.
Could you please send me anything you have on file for this section of the highway that would help me determine its location and widths?
</t>
  </si>
  <si>
    <t>Right of Way Plans PSH 21</t>
  </si>
  <si>
    <t>RIGHT-OF-WAY plans for S.S.H. 15C in is Section 31 Township 27 Range 18.</t>
  </si>
  <si>
    <t>Right of Way Plans S.S.H. No. 15C</t>
  </si>
  <si>
    <t>PDR-15-1876</t>
  </si>
  <si>
    <t>work involving the Elochoman Valley Road, Which I believe use to be State Road No. 407.  Located in Section 26, Township 10 North, Range 5 West, in Wahkiakum County, WA.  It is my understanding this road is now County, transferred in the early 90Ã¢â‚¬â„¢s.</t>
  </si>
  <si>
    <t xml:space="preserve">Right of Way Plans SR </t>
  </si>
  <si>
    <t>PDR-15-0990</t>
  </si>
  <si>
    <t xml:space="preserve">The highway plans for Jackson Highway in Section 4 and 5 Township 11 North, Range 1 West, W.M., Lewis County, Washington. </t>
  </si>
  <si>
    <t>Baldwin &amp; Associates, Inc.</t>
  </si>
  <si>
    <t>Buzz Baldwin</t>
  </si>
  <si>
    <t>Bear River Hill to Jct SSH 12-A; 12-20-38 Ilwaco to SR100 Spur; 12-19-03 Anything you might have regarding SR100 (Loop 100),  ?"Robert Gray Drive"?</t>
  </si>
  <si>
    <t>Right of Way Plans SR 100</t>
  </si>
  <si>
    <t xml:space="preserve">R/W maps for SR 101.  Found in T20N S24 R3W of Mason County.  </t>
  </si>
  <si>
    <t>Right of Way Plans SR 101</t>
  </si>
  <si>
    <t>PDR-14-0460</t>
  </si>
  <si>
    <t>Lenherr Surveying PLLC</t>
  </si>
  <si>
    <t>Ted Smith</t>
  </si>
  <si>
    <t>Right of Way information for highway 101 in section 23, township 23 north, range 10 west.</t>
  </si>
  <si>
    <t>PDR-14-1216</t>
  </si>
  <si>
    <t xml:space="preserve">I am trying to do a survey in Port Angeles, that fronts on State Hwy. 101. It is right on the section line between Sections 11 and 12, Twp. 30 N., Rge. 6 W.
Could you please send me anything you have for 101 that shows the current right of way? 
Also, if you have anything that shows where the highway might be tied into the states coordinate system, with the monuments that they scatter around, that would be great.
Also, if you have an address for the local WSDOT field office, that would be great. I may try to visit them, and see if they have anything. They often will have records that you may not necessarily have, or be aware of.
</t>
  </si>
  <si>
    <t>PDR-14-2052</t>
  </si>
  <si>
    <t>Right of Way Maps for SR 101 - MP 364.36 (Kaiser Rd.) T18N, R2W, Sections 17 &amp; 20.</t>
  </si>
  <si>
    <t>PDR-14-2342</t>
  </si>
  <si>
    <t>TLK Land Surveyors, L.L.C.</t>
  </si>
  <si>
    <t>Tom Kerth</t>
  </si>
  <si>
    <t xml:space="preserve">R/W establishment drawings for  US Hwy 101 thur Section 22 Twp 21 N R 4 W.  Mason County.
</t>
  </si>
  <si>
    <t>PDR-14-3134</t>
  </si>
  <si>
    <t>A copy of the Right of Way Maps and Deeds for Hwy 101 in Sections 2 &amp; 11, T11N, R10 Pacific County Washington.</t>
  </si>
  <si>
    <t>PDR-14-3232</t>
  </si>
  <si>
    <t>A-Line Land Surveying, LLC</t>
  </si>
  <si>
    <t>Dale Drewry</t>
  </si>
  <si>
    <t xml:space="preserve">IÃ¢â‚¬â„¢m surveying 2 parcels on the south side of the East bound, from Shelton,  off ramp to Steamboat. The off ramp looks like itÃ¢â‚¬â„¢s on the old hwy then meets the new re-designed off ramp which I have tied the mons on.  Looking for the new plans and probably the old plans in 02-18-3w and 35-19-3w Highway 101/ Ã¢â‚¬Å“Primary state hwy #9Ã¢â‚¬ï¿½/ Ã¢â‚¬ï¿½Olympic HwyÃ¢â‚¬ï¿½.
</t>
  </si>
  <si>
    <t>PDR-14-3490</t>
  </si>
  <si>
    <t xml:space="preserve">I have attached a survey that is dated 1991 from the title
company, shows a different R/W widths and a borrow pit
in the SE4 SW4 Sec 22.  Do you have anything in your files that show the borrow pit?
</t>
  </si>
  <si>
    <t>PDR-15-0207</t>
  </si>
  <si>
    <t>Right of Way Plans, As-Built Drawings, Stormwater and Utility Plans, Profile Designs for SR 101
1) between Mile Posts 366.59 and 366.61
2) Occurring in: Township 18N Range 2W
NWNE Section 27
SWSE Section 22
3) I am Seeking to gather enough ROW and Profile information to create a Utility Crossing Permit
4) Our job reference number is 5493-HWY-101</t>
  </si>
  <si>
    <t>PDR-15-0394</t>
  </si>
  <si>
    <t>The R/W plans for 101 through Sections 6, 7, 8, 17 and 16, T 09 N, R 10 W.  Chinook Vicinity,  1-6 of 6;  May 16, 1988;  101/524.</t>
  </si>
  <si>
    <t>PDR-15-0481</t>
  </si>
  <si>
    <t>Right of Way Plans for SR 101 M.P. 366.17. intersection of SR 101 &amp; Decatur St. SW Tumwater WA</t>
  </si>
  <si>
    <t>PDR-15-0580</t>
  </si>
  <si>
    <t xml:space="preserve">old SR9 highway and for SR101 where the highway runs through Sections 30 &amp; 31, T23N, R3W and through Section 36 (highway appears to clip the corner), T23N, R4W, and through Section 1, T22N, R4W.  I would require any right of way plans, construction alignment plans, and any sundry site plans (if any) for this portion of the highway.
</t>
  </si>
  <si>
    <t>PDR-15-0921</t>
  </si>
  <si>
    <t xml:space="preserve">Hwy plans for 101, in Section 12, T26N, R2W.  I have a map titled Primary Hwy 9  Dosewallips River to Jackson Cove, approved Jan. 7, 1957  R of W sheet 7 of sheet 7.  I was wondering if there has been any realignment work since then, and if there are any road monuments present.  If you find a new map, please email.
</t>
  </si>
  <si>
    <t>PDR-15-1417</t>
  </si>
  <si>
    <t>SR 101, Chehalis River to Jct. SR 12, section 9-17N-9W.  This is in Aberdeen. I am mainly interested in the overpasses and ramps that cross the Chehalis river near the mouth of the wiskah river to state street in Aberdeen.</t>
  </si>
  <si>
    <t>PDR-15-1953</t>
  </si>
  <si>
    <t>R/W plans for Highway 101 (State Road No. 9) in Sections 22 &amp; 23 of T30N, R4W, W.M.</t>
  </si>
  <si>
    <t>PDR-15-2224</t>
  </si>
  <si>
    <t>I am performing a boundary survey in Section 28, Township 30 North, Range 3 West, W.M., along the Southerly edge of the "Sequim Bypass", and Westerly of Simdars Rd.  Our office has the "Right of Way and access plan,  SR101, MP262.30 to MP 267.71" approved August 2, 1996.  A portion of said plan states that it has been superseded by "SR101, Simdars Road Interchange Vicinity, Sheets 1 thru 5, approved April 25, 1997". I would like to request a copy (pdf is fine) of all 5 pages of the Simdars Road Interchange Vicinity plan, approved April 25, 1997.</t>
  </si>
  <si>
    <t>PDR-15-2382</t>
  </si>
  <si>
    <t>Jeff Dugan</t>
  </si>
  <si>
    <t>Niawiakum River to Palix River, SR-101, in and across Sec 9 &amp; 10, T13N, R10W, Pacific County.</t>
  </si>
  <si>
    <t>PDR-15-2692</t>
  </si>
  <si>
    <t xml:space="preserve">I am performing a survey near State Route 101, in Section 20, Township 28 North, Range 13 West in Clallam County, near Milepost 189 +/-, north of Campbell pit road. IÃ¢â‚¬â„¢m requesting current right of way and past superseded right of way plans, along with any site sundry plans or possible records of survey. </t>
  </si>
  <si>
    <t>PDR-15-2739</t>
  </si>
  <si>
    <t>I am performing a survey near State Route 101, in Section 33, Township 27 North, Range 12 West in Jefferson County, specifically near Milepost 176.46 +/-, south of the Hoh Oxbow Rec area. IÃ¢â‚¬â„¢m requesting current right of way and past superseded right of way plans, along with any site sundry plans or possible records of survey.</t>
  </si>
  <si>
    <t>PDR-15-2741</t>
  </si>
  <si>
    <t xml:space="preserve">Right of way maps on State Route 101, in Section 15, Township 22 North, Range 11 West in Grays Harbor County, Washington. </t>
  </si>
  <si>
    <t>PDR-15-2784</t>
  </si>
  <si>
    <t>Right of way maps on State Route 101, in Section 15, Township 22 North, Range 11 West in Grays Harbor County, Washington.</t>
  </si>
  <si>
    <t>PDR-15-2785</t>
  </si>
  <si>
    <t>SR 101 R/W Plans for Mile Posts 309 to 311.</t>
  </si>
  <si>
    <t>PDR-15-2789</t>
  </si>
  <si>
    <t>Right of way maps on State Route 101, in Section 20, Township 28 North, Range 13 West in Jefferson County, Washington.</t>
  </si>
  <si>
    <t>PDR-15-2939</t>
  </si>
  <si>
    <t>I would like to request scans of a superceded plan entitled:
"State Road No. 13"
"Raymond Bridge and Approaches"
Approved February 2, 1932, Revised May 24, 1932.
This is a portion of the old State Hwy through Raymond, Pacific County, Washington.</t>
  </si>
  <si>
    <t>PDR-15-3356</t>
  </si>
  <si>
    <t xml:space="preserve">Looking for Right of Way drawings of HWY 101 along Lake Crescent in Olympic Nat. Park
T30NR8W Sec 19
T30NR9W Sec 24, 25, 30, 31,32, 33, 34, 35
</t>
  </si>
  <si>
    <t>I am doing a survey in the area of the Ã¢â‚¬Å“SR 101, Black Lake BLVD. InterchangeÃ¢â‚¬ï¿½. The legal description calls out this plan bearing date of approval April 3, 1992, revised July 11, 2014. I am requesting a copy of said map for use with the survey.</t>
  </si>
  <si>
    <t xml:space="preserve">We are working on a project in Olympia along SR101 and need to obtain copies of the right of way plans for a portion of that highway.  The specific area of concern is the 101 right of way through Sections 17, 20 and 21 in Township 18 North, Range  2 West.
</t>
  </si>
  <si>
    <t xml:space="preserve">We are going to be working on a project that will be running along the southerly right of way of Hwy 101 as it passes through the S Ã‚Â¼ of Sec. 24, T 17 N, R 9 W.  Could you please send us a right of way map for this area?
</t>
  </si>
  <si>
    <t>Steven Egan</t>
  </si>
  <si>
    <t xml:space="preserve">Right of Way Plans for SR 101
Humtulips to Quinault 1 &amp; 2 of 2 Oct. 22, 1935 101/160
Humtulips to Quinault 4-11 of 15 May 15, 1934 101/159
Cook Creek Hill to Quinault 2-7 of 8 Dec. 16, 1937 101/161
Forest Boundary to Quinault 1 &amp; 2 of 3 Jan.25, 1944 101/225
Quinault River Bridge &amp; Approaches 1 of 1 April 21, 1959 101/302
Quinault River Vicinity: Truck Lane 1 of 1 June 30, 1972 , 101/375
Amanda Park Vic. to National Forest Boundary 1-4 of 4 Nov.28, 1978 101/432
</t>
  </si>
  <si>
    <t>Karl Erdmann</t>
  </si>
  <si>
    <t>I'm the owner of some property in off of a section of highway 101 in Jefferson County, Washington. I'd like to obtain a road survey, hopefully a digit copy, including the curve data (radius, etc) for the North Ã‚Â½ of the Northwest Ã‚Â¼ of Section 18, Township 27 North, Range 12 West.</t>
  </si>
  <si>
    <t>Can I get an electronic copy of ROW plans for US 101 between Hoodsport and Skokomish River?</t>
  </si>
  <si>
    <t>Please email maps for US 101, mile posts 283-284.</t>
  </si>
  <si>
    <t>Holladay Engineering</t>
  </si>
  <si>
    <t>Chad Jones</t>
  </si>
  <si>
    <t xml:space="preserve">We are currently assisting the National Parks in preparation of a water main crossing project between Mile post 157.1 and 157.2, state hwy 101, sec. 9, T 24N, R13W, directly adjacent to the Kalaloch Lodge. We are in Need of current Right-of-way mapping information that provides width of right-of-way, mile post information, and any other pertinent data needed in the preparation of the required ROW Permit application. </t>
  </si>
  <si>
    <t>Could you forward right-of-way information for Highway 101 in Section16, Township 23 North, Range 3 West, W.M..</t>
  </si>
  <si>
    <t>Please provide ROW  maps for hwy 101  in pacific county  from Raymond to South Bend - Fowler street to Water Street. T14N R9W Sec 24 to Sec 27.</t>
  </si>
  <si>
    <t xml:space="preserve">Can you send me a copy of a survey called "M-LINE SURVEY OF MOTTMAN ROAD INTERCHANGE" which is located in the NE 1/4, NW 1/4 Section 27 Twp 18N, Rng 2W. </t>
  </si>
  <si>
    <t>Please send me any images you have for Highway 101 MP 251.5 to MP 251.7</t>
  </si>
  <si>
    <t>I have been assigned to another survey project that requires WSDOT R/W plans.</t>
  </si>
  <si>
    <t xml:space="preserve">Requesting ROW plans for the following highway segments:
Chinook Vicinity 5-16-88  (1-6 of 6)
Ilwaco to Chinook 3-2-26
Chinook River to Chinook 4-30-48
</t>
  </si>
  <si>
    <t>Michael L. Schmidt</t>
  </si>
  <si>
    <t xml:space="preserve">I am doing a survey for Weyco at their Raymond Yard.
Do you have the 1990 plans labeled SR 101 MP 58.98 to 59.73, North Fork Willapa River Bridge
Sheet 2 of 3 in Section 19 (14-8)
</t>
  </si>
  <si>
    <t>I am performing a boundary survey and staking right of way in Section 16, Township 30 North, Range 5 West, W.M., along the South Side of Highway 101 near the intersection of Short Road, just East of Port Angeles, Wa.  I would like to request a copy of the plans titled: Deer Park Road to Fairview (sheets 1 through 7) dated September 21, 1973.  Based on data provided on you website, these should be file no. 101/383.</t>
  </si>
  <si>
    <t>Anthony Hartrich</t>
  </si>
  <si>
    <t xml:space="preserve">Humptulips to Quinault 1 &amp; 2 of 2 Oct. 22, 1935 101/160
Humptulips to Quinault 4-11 of 15 May 15, 1934 101/159
Cook Creek Hill to Quinault 2-7 of 8 Dec. 16, 1937 101/161
Forest Boundary to Quinault 1 &amp; 2 of 3 Jan. 25, 1944 101/225
Quinault River Bridge &amp; Approaches 1 of 1 April 21, 1959 101/302
Quinault River Vicinity: Truck Lane 1 of 1 June 30, 1972 101/375
Amanda Park Vic. to National Forest Boundary 1-4 of 4 Nov. 28, 1978 101/432
National Forest Boundary to Milbourn Creek 1-5 of 5 Aug. 27, 1982 101/476
Milbourn Creek to Grays Harbor County Line 1-29 of 29 June 8, 1990 101/547
Grays Harbor County Line to Clearwater Rd. Vic. 1-6 of 6 March 10, 1989 101/532
Harlow Creek to Queets River 1-4 of 5 June 24, 1927 101/84
SR 109, Township Line to Jct. SR 101 15 of 15 Dated May 8, 1969 109/60
Queets River Bridge Vicinity 1-6 of 6 April 18, 1989 101/533
Queets River to BrownÃ¢â‚¬â„¢s Point 3-7 of 7 June 24, 1927 101/85
</t>
  </si>
  <si>
    <t>Right of Way Plans SR 101 &amp; 109</t>
  </si>
  <si>
    <t>PDR-15-1533</t>
  </si>
  <si>
    <t xml:space="preserve">Copies of the right of way plans for a couple of highways in Mason County, WA.  US Highway  101 through Sec 2, 10, 11 and 15 T 21 N, R 4 W.  SR 106 through Sec 2 and 11 T 21 N,  R 4 W.
</t>
  </si>
  <si>
    <t>Right of Way Plans SR 101 &amp; SR 106</t>
  </si>
  <si>
    <t>PDR-15-2399</t>
  </si>
  <si>
    <t>I am working on a project at the park and ride at the highway interchange of 101 and SR 3.  I was wondering if I could get the right-of-way plans for that area.  It appears to be on the line between Section 31 and 32, Township 20 North, Range 3 West.</t>
  </si>
  <si>
    <t>Right of Way Plans SR 101 &amp; SR 3</t>
  </si>
  <si>
    <t xml:space="preserve">Right of Way Plans For:
1.       SR-395 Lee Road to SR-21 Interchange Vic; needed are the sheets from  the SR-21 to about 2 miles south through and across Sec 17-34-17E
2.       SR-101 Bone River to Niawiakum River
</t>
  </si>
  <si>
    <t>Right of Way Plans SR 101 &amp; SR 395</t>
  </si>
  <si>
    <t>PDR-15-2737</t>
  </si>
  <si>
    <t>Please provide ROW maps for SR 102 from MP 0.00 to MP 2.78, T20N R4W Sections 9, 4, 3 and 2.</t>
  </si>
  <si>
    <t>Right of Way Plans SR 102</t>
  </si>
  <si>
    <t>Shelley Mittge</t>
  </si>
  <si>
    <t>I got your email from the wsdot webpage.  What IÃ¢â‚¬â„¢m trying to locate is a copy of the original drawings of  State Route 103 on the Long Beach Peninsula in Pacific County.  Prior to being St Rt 103 I believe it was Pacific Way.  I have copies of the other state highways (101, 105, 4, 401, 6) in Pacific County.  If I have the wrong department could you please direct me</t>
  </si>
  <si>
    <t>Right of Way Plans SR 103</t>
  </si>
  <si>
    <t xml:space="preserve">Any WSDOT highway right of way map with records regarding  State Route 103  Mile Post (MP) 5.7 to MP 11.1 from Bay Avenue to Cranberry Road  in Township 12N, Range 11W,  Sections 33, 28, 21, 16, 9, 4 and Township 11N, Range 11W, Sections 33 and 28 in Pacific County.  See attached map.  Please send any electronic records if possible. 
</t>
  </si>
  <si>
    <t>Right of Way map file 104/27
SR 104- northwest Region Edmond Ferry Terminal to 5th Avenue</t>
  </si>
  <si>
    <t>Right of Way Plans SR 104</t>
  </si>
  <si>
    <t>PDR-14-1276</t>
  </si>
  <si>
    <t>Darren Riddle</t>
  </si>
  <si>
    <t>ROW plans for SR 104 in the SE/4 of the NE/4 26-27-03.</t>
  </si>
  <si>
    <t>PDR-15-2554</t>
  </si>
  <si>
    <t xml:space="preserve">RW Plans rquest Section 1, Township 28 North, Range 2 West.  Can you pleases send us the Highway Plans for SR 104 through Section 1.  </t>
  </si>
  <si>
    <t>Can you please send me right of way plans for both SR5 and SR104 at the intersection of the two roads.  Please send complete plans and any accompanying records of survey.</t>
  </si>
  <si>
    <t>Right of Way Plans SR 104 &amp; SR 5</t>
  </si>
  <si>
    <t>R/W plans for SR 105 Spur in  Sections 12, 13 and 24, T 16 N, R 12 W, WM.</t>
  </si>
  <si>
    <t>Right of Way Plans SR 105</t>
  </si>
  <si>
    <t>PDR-14-1113</t>
  </si>
  <si>
    <t>the R/W maps for SR 105 in sections 7 and 18-T 15N-R 12W in Grayland area.</t>
  </si>
  <si>
    <t>PDR-15-0244</t>
  </si>
  <si>
    <t>Lisa Sharma</t>
  </si>
  <si>
    <t xml:space="preserve">right of way plans for State Route 105, from the Elk River Bridge to the Westport Y.  The Section is 19, Township is 16, Range is 11.  Milepost 30.99 is located within this area. 
</t>
  </si>
  <si>
    <t>PDR-15-0512</t>
  </si>
  <si>
    <t xml:space="preserve">IÃ¢â‚¬â„¢ll be filling out a WSDOT permit for fiber placement on SR 105 from intersection SR105 MP 00+00 on SR105 West to MP 2+ 22350.  Is it possible to send me the ROW Prints for that location?
</t>
  </si>
  <si>
    <t>Bickford-Mursell Surveying</t>
  </si>
  <si>
    <t>Marc Mursell</t>
  </si>
  <si>
    <t>Can I get copy(ies) of the current r/w maps for SR 105 that would cover Sec 20 of 16N, R11W</t>
  </si>
  <si>
    <t>ROW maps for SR 106 (AKA SR #14) Through Section 32 and 33 of 22 North and 3 West. Please include ROW for : Ã¢â‚¬Å“SR 106 Realignment at AlderbrookÃ¢â‚¬ï¿½</t>
  </si>
  <si>
    <t>Right of Way Plans SR 106</t>
  </si>
  <si>
    <t>PDR-14-1009</t>
  </si>
  <si>
    <t xml:space="preserve">Would like to get a copy of SR 106 R/W plans.  IÃ¢â‚¬â„¢m doing a survey in Govt Lot 3, (NW1/4) of Sec 30, Twp 22N, Rg 2 W in Mason County along the south side of the Hood Canal. 
</t>
  </si>
  <si>
    <t>The R/W plans for SR 109 in Section 20, T20N, R12W, in the vicinity of Main Street and Ocean Beach Road in Pacific Beach, Grays Harbor County.</t>
  </si>
  <si>
    <t>Right of Way Plans SR 109</t>
  </si>
  <si>
    <t>PDR-14-1419</t>
  </si>
  <si>
    <t xml:space="preserve">The following list is taken from the Active ROW Plans list PDF for SR 109
Moclips - Taholah Road 1 of 1 Undated 109/81 
Moclips - Taholah Rd. Retracement 1 of 1 May 5, 1978 109/64
3 Bob Wain Hill Vicinity Moclips - Taholah Road 1 of 1 Undated 109/81 
Taholah Vicinity 1-4 of 4 July 10, 1962 109/56 
Taholah Vicinity to Camp Creek 1-9 of 9 August 11, 1964 109/52 
Camp Creek to Township Line 1-5 of 5 November 2, 1967 109/57 
Township Line to Jct. SR 101 1-15 of 15 May 8, 1969 109/60
I would like to receive electronic copies of each of these
</t>
  </si>
  <si>
    <t>PDR-15-1465</t>
  </si>
  <si>
    <t>Hakim Ly</t>
  </si>
  <si>
    <t>Right of Way Plans for a project that we are currently working on. This project runs along SR 109 and Hale St. (M.P. 15.85) in Grays Harbor County. It would be greatly appreciated if you could provide us with Right of Way Plans that span 2000 feet in both north and south along that intersection.</t>
  </si>
  <si>
    <t>PDR-15-1563</t>
  </si>
  <si>
    <t>Larry Butler</t>
  </si>
  <si>
    <t xml:space="preserve">SR 109, Moclips, Sec. 8 (20,12).  Hwy passes through Chabot's Ocean View Addition to Moclips, particular to Lot 8, Block 1, south of RR R-O-W.
</t>
  </si>
  <si>
    <t>I was hoping to get right of way plans for SR-109 for section 29, township 20 north, range 12 west.  IÃ¢â‚¬â„¢m hoping to find the Orig alignment and updated alignment.</t>
  </si>
  <si>
    <t>Peter Crocker</t>
  </si>
  <si>
    <t>I am seeking a series of right of way for Highway 109 between Moclips and Taholah.
Title/File Number
1. Moclips Vicinity 109/82
2. Quinault Indian Reservation to Joe Creek 109/28
3. Moclips - Taholah Rd.  109/81
4. Moclips - Taholah Rd. Retracement  109/64
5. Taholah Vicinity 109/56</t>
  </si>
  <si>
    <t>Kyle E. Carrick</t>
  </si>
  <si>
    <t xml:space="preserve">R/W information on SR 11 between Jct. SR 1 and Jct. SR 5 in Bellingham, located in the North West Region.  According to the current list of SR 11 R/W plans, this information is included on sheet #Ã¢â‚¬â„¢s 1-5 of 5 of plans approved July 2, 1970 and located in File No. 11/31.
</t>
  </si>
  <si>
    <t>Right of Way Plans SR 11</t>
  </si>
  <si>
    <t>PDR-14-2312</t>
  </si>
  <si>
    <t>I am performing a boundary survey and staking right of way in Section 11 and Section 12, Township 28 North, Range 14 West, W.M., in Clallam County, near the intersection of LaPush Rd and Quillayute Rd.  One of the deeds I found in this area refers to "Highway Plat Map dated February 20, 1945"  between stations 230+00 and 241+65 along Secondary State Highway 9-B (LaPush Rd.).  I would like to request a copy (pdf is fine) of this plat map.  Also, any other existing maps or plans of Highway 9-B in this area showing alignment and ties to section control would be greatly appreciated</t>
  </si>
  <si>
    <t>Right of Way Plans SR 110</t>
  </si>
  <si>
    <t>Please provide ROW maps for HWY 110 from Mora rd heading West to end of HWY at Lapush.  Starting at: T28N R14W Sec29 going through: T28N R14W Sec30 / T28N R15W Sec25 / T28N R15W Sec36 ending at: T28N R15W Sec35.</t>
  </si>
  <si>
    <t xml:space="preserve">A key map for Clallam County Hiways. Also ROW maps of "SEKIU to NEAH BAY", Dated January 1929, Sheets 12, 13, 14 &amp; 15 of 15. Also, "BULLMAN CR VICINITY", Sh 1 of 1, dated 2-10-59. 
</t>
  </si>
  <si>
    <t>Right of Way Plans SR 112</t>
  </si>
  <si>
    <t>PDR-15-0739</t>
  </si>
  <si>
    <t>I am performing a boundary survey in the Northwest quarter of Section 35, Township 31 North, Range 9 West, W.M., along the Southerly edge of Highway 112 (formerly 9A) at the intersection of Howard Rd.  I would like to request a copy (pdf is fine) of the most up to date right of way maps or plans that would show the alignment and width of Highway 112 in this area.</t>
  </si>
  <si>
    <t>PDR-15-3418</t>
  </si>
  <si>
    <t>We are working in Clallam County in Section 8, Township 32N, Range 13W, and would like to request any information you might have on SR 112.</t>
  </si>
  <si>
    <t>We are working on a Aquatic Land Lease in the NE4 Section 15, Township 32N, Range 13W..along Hwy 112, in Clallam County. The lease will be along the bridge that crosses the Hoko River. Any right of way drawings in this area would be great.</t>
  </si>
  <si>
    <t xml:space="preserve">I am requesting a pdf of the right-of-way plans for former Secondary State Highway No.9-A dated June 5, 1951.
Within Section11 and 12,  Township 30 North, Range 7 West of W.M., Clallam County, WA.  This is now a county road known as Edgewood Drive,  and was formerly known as Highway 112?
</t>
  </si>
  <si>
    <t xml:space="preserve">I am looking for WSDOT R/W plans for HWY 112 in the vicinity of Joyce in the NE Ã‚Â¼ of  Section 31, T31N, R8W near the intersection of HWY 112 and Joyce Piedmont road. (map of area attached) I only need a map of the R/W with road stationing in  vicinity of the intersection.
</t>
  </si>
  <si>
    <t>Please provide  ROW maps for hyw 112 at the intersection  Sekiu airport road T32N R13W Sec24 and T32N R12W sec19.</t>
  </si>
  <si>
    <t xml:space="preserve">Jefferson County PUD </t>
  </si>
  <si>
    <t>Russell Miller</t>
  </si>
  <si>
    <t xml:space="preserve">The right of way plans for SR116 between mileposts 6.5 and 7.0.  </t>
  </si>
  <si>
    <t>Right of Way plans SR 116</t>
  </si>
  <si>
    <t>Right of Way information on Highway 12 in section 11, township 17 north, range 9 west.</t>
  </si>
  <si>
    <t>Right of Way Plans SR 12</t>
  </si>
  <si>
    <t>PDR-14-2528</t>
  </si>
  <si>
    <t>Right of Way map for Highway 12 in Section 35, Township 16 N, R 4 W, W.M</t>
  </si>
  <si>
    <t>PDR-15-0581</t>
  </si>
  <si>
    <t xml:space="preserve">Plans and anything new for Primary State Highway No. 3 in Section 16, T11N, R20E, W.M., Yakima County.  </t>
  </si>
  <si>
    <t>PDR-15-1885</t>
  </si>
  <si>
    <t>WSDOT Exhibit map of SR 12 Wishkah River Bridge.</t>
  </si>
  <si>
    <t>PDR-15-2054</t>
  </si>
  <si>
    <t>Bryan Land Surveying</t>
  </si>
  <si>
    <t>Right of Way Plans for State Route 12 mile post 355.92 to 358.76, Waitburg Coppei Creek to Casey Ditch Dated April 17, 1969</t>
  </si>
  <si>
    <t>PDR-15-2352</t>
  </si>
  <si>
    <t xml:space="preserve">We are looking for the SR 12 plans referenced in the attached deed, specifically SR 12 Ilwaco to Chinook, 1926 and 1948.
Section 7, T.9N., R.10W.  Also, the most current R/W geometry.
</t>
  </si>
  <si>
    <t>PDR-15-2820</t>
  </si>
  <si>
    <t>Could you please email me the current ROW plans for SR 12 at Clemons Road. I need Ã‚Â½ mile East and West of Clemons. Should be mile post 7.8.  Also it is S 10 and 11, 17N, 8W.</t>
  </si>
  <si>
    <t>Could we get a copy of the right of way plans for SR 12 in Township 9 North, Range 37 East?</t>
  </si>
  <si>
    <t>Could you please forward right-of-way information for Highway 12 in section 8, township 17 north, range 8 west, w.m..</t>
  </si>
  <si>
    <t xml:space="preserve">Highway 12, I need right of way through Section 24, Township 16N, Range 4 West.
</t>
  </si>
  <si>
    <t>David Salmon</t>
  </si>
  <si>
    <t>We are working in Lewis County, SR 12 in Section 22 TWP 12N R05E. Could you please send me the most current ROW plans for that area.</t>
  </si>
  <si>
    <t>Please provide ROW map for HWY 12 at Meade Hill Road Start at MP 105.90 (T12N, R5E,S14) Ends at MP 105.91</t>
  </si>
  <si>
    <t xml:space="preserve">Please provide ROW maps for Hwy 12
Start at MP 116.00 (T12N, R7E, S15 ) at Kindle Road End at MP 117.00 (T12N, R7E, S10) at Young Road </t>
  </si>
  <si>
    <t>Could you please forward right-of-way information for Highway 12 in sections 27 and 28, Township 17 North, Range 5 West, W.M.</t>
  </si>
  <si>
    <t>IÃ¢â‚¬â„¢m working on a survey boundary abutting Highway 12 in Morton and am in need of the highway plans. 2 different surveys in the area do not close and I think they have not figured out the plans correctly. Specifically I need the plans for the hwy located in section 3, township 12 north, range 4 east, w.m.. The title report notes the highway as SR-5-K dated 1952 if this helps.</t>
  </si>
  <si>
    <t>Jake Edminster</t>
  </si>
  <si>
    <t>Hi I was wondering if I could get a copy of the R.O.W. plans from Ã¢â‚¬Å“kiona creek to randleÃ¢â‚¬ï¿½ on S.R. 12 dated 1952.</t>
  </si>
  <si>
    <t>I would like to request the Right-of-Way maps for US Hwy 12 in the SW corner of Section 7, Township 12N, Range 7E. near the town of Randle.</t>
  </si>
  <si>
    <t>We are after Highway No. 12 right of way map for 7-12N-7E, which I think is the Kiona Creek to Randle map, which I believe is 9 sheets total.  There is an existing survey by another firm that refers to that.</t>
  </si>
  <si>
    <t>ROS plans for SR12  in Montesano. I need the area around the Main St  interchange. Section 7-17-7w. Lots of 7Ã¢â‚¬â„¢s.</t>
  </si>
  <si>
    <t>The right of way plans for highway 12 in Grays Harbor County. The portion I am after is in Sections 13, 24 and 25 of Township 16 North Range 5 West, W.M.</t>
  </si>
  <si>
    <t>Right of Way plans SR 12</t>
  </si>
  <si>
    <t xml:space="preserve">A copy of the Right of way map for State Route 12,  some time in deed called state road 9, in Section 3, T16N, R5 W. and State Route 105, in Section 3, T14 N, R11W.
</t>
  </si>
  <si>
    <t>Right of Way Plans SR 12 &amp; SR 105</t>
  </si>
  <si>
    <t>PDR-14-0346</t>
  </si>
  <si>
    <t>We are working on a property in the NE/4 of 12-08-30 in Walla Walla County, US 12 and SR 124 interchange.  Can you please send me anything that you may have for this area when you get a chance.</t>
  </si>
  <si>
    <t>Right of Way Plans SR 12 &amp; SR 124</t>
  </si>
  <si>
    <t>PDR-15-3526</t>
  </si>
  <si>
    <t xml:space="preserve">Can you look up some right of way information for me For State Route 12 and I 5, I am just north of state route 12 on the west side of I5, Section 11 and 12, T 15N R3W.
</t>
  </si>
  <si>
    <t>Right of Way Plans SR 12 &amp; SR 5</t>
  </si>
  <si>
    <t>IÃ¢â‚¬â„¢m wondering if you could send me a copy of the current right of way plans for SR121, between 93rd Ave SE and 113th Ave SE.</t>
  </si>
  <si>
    <t>Right of Way Plans SR 121</t>
  </si>
  <si>
    <t>Please send me a copy of the current right-of-way plan for SR124 in Walla Walla County located between Monument Drive and Fish Hook Park Road in Sections 1,11,12,15 &amp; 21, T9N, R32E of the Willamette Meridian.</t>
  </si>
  <si>
    <t>Right of Way Plans SR 124</t>
  </si>
  <si>
    <t>Tyler Duncan</t>
  </si>
  <si>
    <t>Would it be possible to get any survey information you may have for State Highway 124 in Section 33, Township 9 North, Range 31 E, In Walla Walla County</t>
  </si>
  <si>
    <t>MHGC, Inc.</t>
  </si>
  <si>
    <t>Mark Heuett</t>
  </si>
  <si>
    <t xml:space="preserve">Nice to visit with you today. Please find attached a Road Access Permit the Halsey family received back in 1963 and drawings showing the foot print of the former and replacement Halsey corral, located along side of this access, in the section of Highway 129 down in the bottom of Rattle Snake Creek, Section 25 township 7N Range 44E. Please email me back your road right of way easement drawings for this section of road and on up the road 5 miles and down the road to the river if you can.
Land owner is Gerald Halsey, Mark Heuett General Contractor, Inc will be the contractor to rebuild the corral 
Do you see any issue with our plan to rebuild the existing corral that was damaged by the flood of April 13th 2017 as per the attached plan?
</t>
  </si>
  <si>
    <t>Right of Way Plans SR 129</t>
  </si>
  <si>
    <t>Scott Spiro</t>
  </si>
  <si>
    <t>The right of way plans for State Route 131 (formerly Cispus Road) and Hampton Road # 477. More particularly in Sections 8 and 17, Township 12 North, Range 7 E.</t>
  </si>
  <si>
    <t>Right of Way Plans SR 131</t>
  </si>
  <si>
    <t>PDR-15-3283</t>
  </si>
  <si>
    <t>The Alignment Right of Way Map(s) for SR 14 in Section 23 T2N, R13E. This is the first mile east of the intersection with SR 197.</t>
  </si>
  <si>
    <t>Right of Way Plans SR 14</t>
  </si>
  <si>
    <t>PDR-14-0015</t>
  </si>
  <si>
    <t>Right of Way Plans for SR 14 Right of Way Plan in Section 22, T2N, R13E.</t>
  </si>
  <si>
    <t>PDR-14-0674</t>
  </si>
  <si>
    <t>WSDOT right of way plan that will show the Carson Depot Road crossing the tracks and leading to a cattle coral and shipping area at the river, MP 48.22.  This was before the Bonneville dam created backwater and covered the shipping area.</t>
  </si>
  <si>
    <t>PDR-14-3033</t>
  </si>
  <si>
    <t>Terri Elioff</t>
  </si>
  <si>
    <t xml:space="preserve">Right of way plans for an area in the NW Ã‚Â¼,S03,T1N, R2E
Specifically south of SR 14 West of SR205 at the end of the local street SE 23rd St.  IÃ¢â‚¬â„¢m trying to determine if the bulb at the end of the street that serves as access to the pedestrian pathway to the 205 bridge and the driveways to the two parcels to the east are actually located within city (formerly Clark County) or State right of way.  
</t>
  </si>
  <si>
    <t>PDR-15-0618</t>
  </si>
  <si>
    <t xml:space="preserve">A copy of the SR 14 alignment map(s) through Section 30 of T3N, R10E WM. This is in the east end of Skamania County. </t>
  </si>
  <si>
    <t>PDR-15-2630</t>
  </si>
  <si>
    <t>Ben Beseda</t>
  </si>
  <si>
    <t>Copy of the State Route 14 right of way map through Section 29 of Township 3 North, Range 20 East.</t>
  </si>
  <si>
    <t>PDR-15-3269</t>
  </si>
  <si>
    <t>Copy of the State Route 14 right of way maps through Section 35 of T3N, R8E in Skamania County.</t>
  </si>
  <si>
    <t>PDR-15-3280</t>
  </si>
  <si>
    <t>A copy of the SR 14 right of way map through Section 29 of T3, R11E.</t>
  </si>
  <si>
    <t>PDR-15-3369</t>
  </si>
  <si>
    <t>Portland District US Army Corps of Engineers</t>
  </si>
  <si>
    <t>George B. Cathey</t>
  </si>
  <si>
    <t>We are interested in the right of way monumentation for Washington State Highway 14 in the vicinity of Bonneville Dam. Our interest is particularly located in Sections 14,15, and 22 of Township 2 North, Range 7 East, W.M.. The area is generally located between Bonneville Dam and the Bridge of the Gods. If possible, digital copies would be great.</t>
  </si>
  <si>
    <t>Right of Way Plans Route 14 in the NW Ã‚Â¼ of section 16, T1N, R4E.</t>
  </si>
  <si>
    <t xml:space="preserve">I am working on a project at the mouth of the White Salmon River with the Columbia River.  I was hoping you could send me the SR-14 right of way drawings in Section 23, T3N, R10E., W.M.
</t>
  </si>
  <si>
    <t xml:space="preserve">Can you please provide SR 14 R/W Plan Ã¢â‚¬Å“Jct PSH No. 1 in City of Vancouver to Sleret Ave.Ã¢â‚¬ï¿½, October 15, 1957, 14/LA2?
</t>
  </si>
  <si>
    <t xml:space="preserve">It may be in the Washougal to Skamania County line Sheet 4-6 
The original highway was replaced with a new section that ties in, about where the curve is. 
On the old map, there was once a hotel, and post office or depot shown at the railroad tracks. This will be just one sheet and it will have to be the 1924 plan to have been part of the survey topography. IÃ¢â‚¬â„¢d like a PDF of that sheet please.
</t>
  </si>
  <si>
    <t>I am trying to obtain copies of right-of-way maps for SR 14 (Lewis and Clark Hwy) in Section 17, T3N, R8E.</t>
  </si>
  <si>
    <t>I am wondering if you have the superseding document</t>
  </si>
  <si>
    <t>I was hoping you could email any right of way plans you have for SR14 and SE 164th Ave interchange.</t>
  </si>
  <si>
    <t>Raymond Slater</t>
  </si>
  <si>
    <t xml:space="preserve">The right of way plans for PSH #8 in Section 10, T1N, R3E, WM, Camas, WA. </t>
  </si>
  <si>
    <t xml:space="preserve">Right of Way Plans SR 14 (PSH 8) </t>
  </si>
  <si>
    <t>PDR-14-0151</t>
  </si>
  <si>
    <t>Can I get whatever mapping you have for State Route 141 in Sections 22 and 23, T6N, R10E in Klickitat County?</t>
  </si>
  <si>
    <t xml:space="preserve">Right of Way Plans SR 141
</t>
  </si>
  <si>
    <t>PDR-15-3279</t>
  </si>
  <si>
    <t>Greg Fahlenkamp</t>
  </si>
  <si>
    <t>Right of Way Plans for State Route 142 Southwest of Klickitat, WA.  In Section 28 Township 4N Range 13E.</t>
  </si>
  <si>
    <t>Right of Way Plans SR 142</t>
  </si>
  <si>
    <t>PDR-14-1708</t>
  </si>
  <si>
    <t xml:space="preserve">I would like to request electronic row plans for SR 150 (Wapato Way), thru Section 36, T28N, R21E WM.  I donÃ¢â‚¬â„¢t know the M.P. but it is about 0 .75 miles East of the Town of Manson, WA. 
If possible I would need the ROW Plans, Construction plans, &amp; the Quantity Tabulation sheets that show the monumentation set.   
</t>
  </si>
  <si>
    <t>Right of Way Plans SR 150</t>
  </si>
  <si>
    <t>PDR-15-1562</t>
  </si>
  <si>
    <t>Right of Way plans for SR 150 between SR 97 &amp; SR 97A, generally located within the E1/2 of Section 18 and the W1/2 of Section 20, T.27N., R.23E.W.M., Chelan County, WA.</t>
  </si>
  <si>
    <t>PDR-15-2884</t>
  </si>
  <si>
    <t>I would like to request the latest version of Right-of-way Plans  entitled SR 150, Sec. 1 Manson to Chelan, approved February 23, 1938, revised August 7th, 2015.</t>
  </si>
  <si>
    <t>Can you send plans over for SR 150, Manson to Chelan?  SE Ã‚Â¼ of Section 35-T28N-R21E.</t>
  </si>
  <si>
    <t xml:space="preserve">I would like right of way plans in PDF format for the following referenced right of way acquired the last year or so about Ã‚Â½ mile West of Chelan on SR-150:
SR 150, No-See-Um Road Vic., now of record and on file in the office of the Secretary of Transportation at Olympia, and bearing date of approval December 15, 2016, revised July 29, 2016
The adjacent sheets would be of value as well. 
</t>
  </si>
  <si>
    <t>The right of way plans for Section 21, Township 32 North Range 22 East, for State Highway 153 going up the Methow River between Carlton and Twisp.  If I could get the plans for Sections 16 and 28 (to the North and South in addition to Section 21.</t>
  </si>
  <si>
    <t>Right of Way Plans SR 153</t>
  </si>
  <si>
    <t>PDR-14-1646</t>
  </si>
  <si>
    <t>Copies of the current right of way plans for State Route 153 in sections 13 and 24 in Township 30 North, Range 22 East, W.M., in Okanogan County, WA.</t>
  </si>
  <si>
    <t>PDR-14-3506</t>
  </si>
  <si>
    <t xml:space="preserve">Plans for Highway 155 in Okanogan County, sections 11, 12, 13, and 14, Township 31 North, Range 30 East from milepost 43 to 47, which is north of Nespelam.  </t>
  </si>
  <si>
    <t>Right of Way Plans SR 155</t>
  </si>
  <si>
    <t>PDR-14-1562</t>
  </si>
  <si>
    <t>US Army Corp. of Eng.</t>
  </si>
  <si>
    <t>Secondary State Highway No. 10-A, Coulee Dam to Nespelem, Dated 3 Feb 1953.  Needed to verify metes and bounds on some of our flowage easement legal's.</t>
  </si>
  <si>
    <t>PDR-15-0723</t>
  </si>
  <si>
    <t>Utilis Engineering, P.A.</t>
  </si>
  <si>
    <t>Taylor Brown</t>
  </si>
  <si>
    <t xml:space="preserve">The ROW information for the HWY 155 corridor near Coulee Dam.  I need to see the ROW from the intersection of Hwy 155 and Grand Coulee Bridge heading north to the intersection of Hwy 155 and D St in Nespelem. Are the ROW plans available?
</t>
  </si>
  <si>
    <t>PDR-15-3117</t>
  </si>
  <si>
    <t>right of way plans for highway 155 from section 16 T28 North Range 30 East through Electric City to Highway 174 In Section 11 same Township and Range. Doing a property survey and need to derive the State Right of Way limits. Not many centerline monuments are visible  so any information you have would be appreciated.</t>
  </si>
  <si>
    <t>Right of Way Plans SR 155 &amp; SR 174</t>
  </si>
  <si>
    <t>PDR-15-0368</t>
  </si>
  <si>
    <t>Jeremy Crones</t>
  </si>
  <si>
    <t xml:space="preserve">Information on Sedgwick Rd immediately West of Highway 16,
In Section 11 Township 23N Range 1E.
</t>
  </si>
  <si>
    <t>Right of Way Plans SR 16</t>
  </si>
  <si>
    <t>PDR-14-2481</t>
  </si>
  <si>
    <t>Information regarding right of way plans for a portion of the state route 16, Plan title Narrows Bridge to Olympic Drive.</t>
  </si>
  <si>
    <t>PDR-14-3088</t>
  </si>
  <si>
    <t>The Ã¢â‚¬Å“SR 16, Tacoma: Sprague Ave Interchange to So. 23rd StÃ¢â‚¬ï¿½ ROW plans.</t>
  </si>
  <si>
    <t>PDR-15-0850</t>
  </si>
  <si>
    <t xml:space="preserve">Right of Way drawings for highway 16 SURE WOULD BE APPRECIATED.  The sheets I'm looking for are WSDOT R/W LIMITED ACCESS PLAN SR16 MP 8.34 TO MP 18.87 NARROWS BRIDGE TO OLYMPIC DRIVE SHEET 3 OF 26 DATED 19 MARCH 1970 AND WSDOT R/W AND LIMITED ACCESS PLAN SR 16 JACKSON AVE VIC TO 36TH ST NW VIC., SHEETS 6 AND 7 OF 13 APPROVED 22 SEPTEMBER 2000.
</t>
  </si>
  <si>
    <t>PDR-15-1180</t>
  </si>
  <si>
    <t>N.L. Olson &amp; Associates, Inc.</t>
  </si>
  <si>
    <t>James Dempsey</t>
  </si>
  <si>
    <t>Need PDF's of Sheets 8, 9 &amp; 10 of 52 SR 16 Narrows Bridge to Olympic Drive, Dated 3/19/1970. (FR3 Line).</t>
  </si>
  <si>
    <t>PDR-15-2826</t>
  </si>
  <si>
    <t>ROW: Highway 16 Gig Harbor: SE 17-21N-2E.</t>
  </si>
  <si>
    <t>PDR-15-3082</t>
  </si>
  <si>
    <t xml:space="preserve">SR 16, Sprague Avenue to South 23rd ST, dated 9/25/69 and revised 7/9/70?  I am looking specifically at the Union Avenue interchange.
</t>
  </si>
  <si>
    <t>PDR-15-3325</t>
  </si>
  <si>
    <t>R/W for SR 16, North of South 19th Street and along Orchard Street in Section 2, Twp. 20 N., Rng. 2 E., W.M. in the City of Tacoma.</t>
  </si>
  <si>
    <t>Would you be able to pull the state highway plan SR-16 Olympic Dr to Tremont St. in section 14-23-1E</t>
  </si>
  <si>
    <t>Matthew Kumpula</t>
  </si>
  <si>
    <t xml:space="preserve">I am looking for the Right of Way plans that show the geometry and dimensions for the right-of-way and limited access of SR16 in Section 17, Township 21 N, Range 2 E in Gig Harbor, WA.
Specifically, I am looking to establish the Highway EngineerÃ¢â‚¬â„¢s Station  Ã¢â‚¬Å“ODÃ¢â‚¬ï¿½ and Ã¢â‚¬Å“PFÃ¢â‚¬ï¿½ near the intersection of SR16 &amp; Olympic Drive NW.
</t>
  </si>
  <si>
    <t>I am contacting you in regard to information I need surrounding a project that dot has done I would like copies of all records current and superseded plans to the project named Olympic Drive to Tremont on State Route 16 in Kitsap County dated January 18th 1974 sheet six of 21. What I am hoping to find is any information to help me locate the East End of Oak Road as it has been terminated where it joins State Route 16 it used to travel east and connect to Olympic Drive prior to State Route 16.</t>
  </si>
  <si>
    <t>Right of Way Plans SR 16 MP 3.12 to MP 4.67</t>
  </si>
  <si>
    <t xml:space="preserve">We are doing surveying adjoining Hwy-16 in Tacoma, just East of the Narrows.  Can you send me the WSDOT plans for that portion of the HWY?
</t>
  </si>
  <si>
    <t>IÃ¢â‚¬â„¢m working in Gig Harbor in the SW4 of Section 21, Twp 21, R 2E, and was hoping to get Right of Way plans for SR16, Jackson Ave. Vic. To 36th St. NW Vic. (looking for info along the r\w for 22nd Ave NW and 36th St. NW)</t>
  </si>
  <si>
    <t>We are looking for the Highway 16 right of way maps within section 2-23N-1E.</t>
  </si>
  <si>
    <t>Can I please get copies of SR 16 ROW and sundry plans for SR 16 in the vicinity of Pioneer Way and Rosedale</t>
  </si>
  <si>
    <t>SR 16, Narrows Bridge to Olympic Drive ROW plans. I think it is specifically sheets 23-26 of that set but if we could get a full pdf set that would be awesome.</t>
  </si>
  <si>
    <t xml:space="preserve">This is a request for the right of way information of SR16 Union Avenue to Jackson Avenue &amp; limited access plan sht 6 of 20 and SR16 Union Avenue to Jackson Avenue. the area of concern falls within Sec. 12, T.W.P. 20 N., R. 2 E.
</t>
  </si>
  <si>
    <t>The latest plan showing R/W at the intersection of SR16 and SR 302 (Purdy Spit) I need to figure out the R/W in this vicinity</t>
  </si>
  <si>
    <t>Right of Way Plans SR 16 &amp; SR 302</t>
  </si>
  <si>
    <t xml:space="preserve">I am looking for right of way plans of State Department of Transportation Map for SR 160, Sheet 7, dated August 15, 1944. </t>
  </si>
  <si>
    <t>Right of Way Plans SR 160</t>
  </si>
  <si>
    <t>A copy of the right-of-way  plan sheets entitled Sr 161, 176th St. E. to 136th St. E. in the vicinity of HES 8+50 on the 136th St. E. survey line of Sr 161, 176th St. E. to 136th St. E.</t>
  </si>
  <si>
    <t>Right of Way Plans SR 161</t>
  </si>
  <si>
    <t>PDR-14-2156</t>
  </si>
  <si>
    <t>Right of Way Plans SR for SR 161 MP 6.10 - MP 5.62, Eatonville Cut Off Rd. to Campbell Ln. E, T16N, R4E, Section 9.</t>
  </si>
  <si>
    <t>PDR-14-2507</t>
  </si>
  <si>
    <t>Tom Galvin</t>
  </si>
  <si>
    <t>Right of way plans for SR161, in the Edgewood/Milton area. Beginning at the quarter corner common to sections 9 and 10, T 20N, R4E, north to the section corner common to sections 9-10 and 4-5. Continuing north to the quarter corner common to sections 4 and 5.</t>
  </si>
  <si>
    <t>PDR-15-0865</t>
  </si>
  <si>
    <t>Dave Berg</t>
  </si>
  <si>
    <t xml:space="preserve">We are working on the boundary of Pierce Co Tax Parcel 041822-2022 at the southwest corner of  the NW1/4 of Sec 22, Twp 18 N, Rge 4 E, w.m.  WSDOT widened the right-of-way of SR161 along a portion of the west line of our parcel from 30' east of the monument line to 40' east of the monument line.  We can neither find the PCSC Cause nor can we find any records giving us the stationing of the 10' take.
</t>
  </si>
  <si>
    <t>PDR-15-1164</t>
  </si>
  <si>
    <t>Norm Larson</t>
  </si>
  <si>
    <t xml:space="preserve">Work off of SR161 (Meridian) in Pierce County and I need the
right of way plan.  I am in the NE1/4 9-20n-4e
</t>
  </si>
  <si>
    <t>PDR-15-1415</t>
  </si>
  <si>
    <t>R/W maps for HWY 161 in Section 23, T 16 N, R 4 E, near Eatonville.</t>
  </si>
  <si>
    <t>PDR-15-1419</t>
  </si>
  <si>
    <t>Right of Way Plans for a project that we are currently working on. This project runs along SR 161 and 317th St. (M.P. 1216) in Pierce County. It would be greatly appreciated if you could provide us with Right of Way Plans that span 2000 feet in both north and south along that intersection.</t>
  </si>
  <si>
    <t>PDR-15-1561</t>
  </si>
  <si>
    <t>Right of Way Plans SR 161 MP 33.80 to Emerald St. T20N R4E Section 3, T20N R4E Section 4.</t>
  </si>
  <si>
    <t>PDR-15-2735</t>
  </si>
  <si>
    <t>James H. Crabtree</t>
  </si>
  <si>
    <t>SW 1/4 of sec 3-17-4E and see that there's a RW dedication at the intersection of SR161 and 304th St (Kapowsin Hwy)  that refers to plan stations, so can you email that portion of those plans to me?</t>
  </si>
  <si>
    <t>PDR-15-3217</t>
  </si>
  <si>
    <t>A copy of the following plan sheets? Sr161, 224th St E. to 176th St. E. Right of Way Plans.</t>
  </si>
  <si>
    <t>PDR-15-3220</t>
  </si>
  <si>
    <t xml:space="preserve">The right of way road plan for SR-161 in Section 22, T20N, R4E
south of the Puyallup River and north of the River Road intersection.
</t>
  </si>
  <si>
    <t>Right of Way Plans SR 161 from MP 22.46 (156th St. E) to MP 23.21 (144th St. E).</t>
  </si>
  <si>
    <t xml:space="preserve">Could I please get a set of plans entitled SR-161 MP.17.44 to MP. 18.29 234th St. E. to 224th St. E. 
What we need to see is the intersection of 229th St. E. with Sr -161 in its newest configuration Please!
So if that is a different plan, that is what we need.
</t>
  </si>
  <si>
    <t xml:space="preserve">Could you please send me the right-of-way plan for SR 161, Milton Way to South 360th ST, as approved October 31, 1997, revised June 15, 2001.  I am specifically looking for the portion from Jovita BLVD northerly to the King/Pierce County line.
</t>
  </si>
  <si>
    <t>Chris Lovelace</t>
  </si>
  <si>
    <t>I am requesting a ROW map (existing) for a new construction project for Comcast on SR161 at 152nd St E in Puyallup to complete a permit.</t>
  </si>
  <si>
    <t>SR 161 right of way plans within the SE 1/4 of Section 16, Township 19 North, Range 4 East: Meridian between 136th St E &amp; 144th St. E.</t>
  </si>
  <si>
    <t>Dennis R. Baker</t>
  </si>
  <si>
    <t>I have inserted a slope easement.  I would like to have the map illustrating the Highway EngineerÃ¢â‚¬â„¢s Stations.  The subject site is on the east side of SR161 (Meridian Ave) in the SW1/4 of the NW1/4 of Section 3, T18N, R4E, WM in Pierce County.</t>
  </si>
  <si>
    <t xml:space="preserve">I would like to request right of way plans for State Highway 161 (Meridian Ave.) in the NE 1/4 &amp; SE 1/4 of Section 9 T18N, R4E. 
</t>
  </si>
  <si>
    <t>I am performing a survey of SR 161 in Section 34, Township 19 North, Range 4 East, W.M. and would like to request the most recent right of way plan.</t>
  </si>
  <si>
    <t>Could I please get a pdf copy of the ROW plans for SR 161 as it runs through Section 9-19N-4E in Puyallup and the section south as well. MP 20.95-23.78</t>
  </si>
  <si>
    <t>City of Edgewood</t>
  </si>
  <si>
    <t>Jeremy Metzler</t>
  </si>
  <si>
    <t xml:space="preserve">Would it be possible to receive a copy of the right-of-way plans for SR 161 within the City of Edgewood?  Looking at the 7-22-11 active list, the plans we are most interested in are:
Ã¢â‚¬Â¢         Puyallup Edgewood Road, Sheet 2 of 3, Dated Oct. 1932 (File No. 161/5)
Ã¢â‚¬Â¢         C.M. St. P.R.R. Overcrossing Near Puyallup, Sheet 1 of 1, Dec. 28, 1937 (File No. 161/11)
Ã¢â‚¬Â¢         102nd Avenue East to Milton Way, Sheets 1-4 &amp; 11 of 12, April 7, 2006 (File No. 161/61)
</t>
  </si>
  <si>
    <t>Les Hillebrand</t>
  </si>
  <si>
    <t xml:space="preserve">This email is to request the right of way plans for SR 161 from 110th St. E. to 176th St. E.  IÃ¢â‚¬â„¢ve attached the public information request form with section needed.
</t>
  </si>
  <si>
    <t>Could I please get map info for State HWY 161 between 136th St E and 141st St E, STR SW15-19N-4E.</t>
  </si>
  <si>
    <t>May I please get the latest right of way plan and any as-built plans for the vicinity of 144th St. E. and meridian (SR-161)? I am most interested in ant drainage that is in the vicinity of the SE quad of the intersection in the State R/W.</t>
  </si>
  <si>
    <t>The north R/W of "Primary Hwy No. 5" (SR 162)</t>
  </si>
  <si>
    <t>Right of Way Plans SR 162</t>
  </si>
  <si>
    <t>PDR-15-1843</t>
  </si>
  <si>
    <t>Edward Barnard</t>
  </si>
  <si>
    <t>Highway plans of SR162 in Section 29-19N-5E.</t>
  </si>
  <si>
    <t>PDR-15-2549</t>
  </si>
  <si>
    <t>The right-of-way plans (and any other information you may have) for SR 162 in Sections 12 and 13, Township 19N, Range 4 East.</t>
  </si>
  <si>
    <t>PDR-15-2703</t>
  </si>
  <si>
    <t xml:space="preserve">Please provide the following right of plans for SR162;
Puyallup to Orting    8-10 of 11        dated July 12, 1938       file No. 162/5
Permanent Highway No. 5B           1 &amp; 2 of 2       Undated    file No. 162/21
</t>
  </si>
  <si>
    <t xml:space="preserve">Could you be so kind as to provide me with the following plans:
State Route 162 128th St. E. to 146th St. E. November 8, 2012.
State Route 162 PWS Docket No. Wash. 1342-F. Puyallup to Orting 07/12/1938.
</t>
  </si>
  <si>
    <t xml:space="preserve">Could you be so kind as to get me the latest R/W plan and as-built plan for SR-162 in the vicinity of where it crosses the Puyallup River maybe a mile or so north and south of it if possible
It looks like it crosses in Section 13 Township 19 Range 04E.
</t>
  </si>
  <si>
    <t xml:space="preserve">I am requesting the following right of way plans for SR -162
Title; Puyallup to Orting             Sheet no. 8-10 of 11            App. Date; July 12, 1938       file no. 162/5
</t>
  </si>
  <si>
    <t>File # 410/61 - SR 410, Sumner River to Wahl RR.
File # 162/18 - 74th St. E. In Sumner to Jct. Pioneer Way.</t>
  </si>
  <si>
    <t>Right of Way Plans SR 162 &amp; SR 410</t>
  </si>
  <si>
    <t>PDR-14-2628</t>
  </si>
  <si>
    <t>Joel Valentin</t>
  </si>
  <si>
    <t xml:space="preserve">Right of Way maps that you have for N. Pearl St, Tacoma, WA. My Property is located at 1202 N. Pearl St, Tacoma, WA. </t>
  </si>
  <si>
    <t>Right of Way Plans SR 163 &amp; 16</t>
  </si>
  <si>
    <t>PDR-15-2099</t>
  </si>
  <si>
    <t>I am working on a WSDOT Utility Permit application and need a copy of the RW Plan covering SR 164 at approx. MP 14.8, Railroad St. Intersection in Enumclaw, WA.  I would prefer to receive the copy in PDF or JPEG format if possible.</t>
  </si>
  <si>
    <t>Right of Way Plans SR 164</t>
  </si>
  <si>
    <t>PDR-15-2882</t>
  </si>
  <si>
    <t xml:space="preserve">We are working along SR 164 in the NE of S.13 20/5 and the NW of S.18 20/6 in King County.  We have a 2015 Record of Survey by the DOT filed in book 327, pages 54-62.  There is no R/W width.  Can you help me out?
</t>
  </si>
  <si>
    <t>Would it be possible to obtain right of way plans for SR 164 in the SE Ã‚Â¼ of sec 20-21-05</t>
  </si>
  <si>
    <t>SR 165, Foothills Trail Extention Right-of-Way Plan, Sheet 1 of 1 dated July 16, 2014 in the Southwest quarter of the Northeast quarter of Section 28, Township 19 North, Range 6 East, W.M.</t>
  </si>
  <si>
    <t>Right of Way Plans SR 165</t>
  </si>
  <si>
    <t>A map showing Government Lot 1 in 25 Ã¢â‚¬â€œ 24N Ã¢â‚¬â€œ 1E, WM that would also show the government meander line.</t>
  </si>
  <si>
    <t>Right of Way Plans SR 166</t>
  </si>
  <si>
    <t>PDR-14-1713</t>
  </si>
  <si>
    <t>ROW map for SR166 in Port Orchard.  Sec. 25-24-1E.  Specifically the Blackjack Bridge crossing.</t>
  </si>
  <si>
    <t>PDR-14-2002</t>
  </si>
  <si>
    <t>The right of way plans for SR166, in Port Orchard WA.  IÃ¢â‚¬â„¢m working in Section 25, Township 24 North, Range 1E.  Blackjack Creek runs along the easterly boundary of my site, so I think IÃ¢â‚¬â„¢m looking the plans titled City of Port Orchard, Blackjack Creek to Harrison Ave.</t>
  </si>
  <si>
    <t>PDR-15-1420</t>
  </si>
  <si>
    <t>Can I see about getting some right of way information for State Route 166, in Government Lot 1, Section 34, T 24N, R 1E</t>
  </si>
  <si>
    <t>Berry Sign Systems</t>
  </si>
  <si>
    <t>Barrett's Collision River Road. 823 river road, Puyallup, Wa. 98371. Parcel # 721000-057-0. ( formerly Sureway Collision ). Need River Road ROW at this location plus any utility easement info.</t>
  </si>
  <si>
    <t>Right of Way Plans SR 167</t>
  </si>
  <si>
    <t>PDR-14-1941</t>
  </si>
  <si>
    <t>Pgs. 4 and 5 of 12 pgs of Sr167 50th Ave E. Vic. To 11th St. NW Vic. Right-of-way plan Approved March 16, 2001.</t>
  </si>
  <si>
    <t>PDR-14-2238</t>
  </si>
  <si>
    <t>A copy of the SR 167 (Auburn: 17th St. SW to S. 285th St.) Right of Way plans bearing date of approval June 12, 1969, revised February 7, 2014 and again February 21, 2014.</t>
  </si>
  <si>
    <t>PDR-14-2461</t>
  </si>
  <si>
    <t xml:space="preserve">A copy of the right-of-way plans for the SR 167 interchange at Jovita Boulevard (Stewart Road) in Pierce County Section 2, T20N, R4E.
</t>
  </si>
  <si>
    <t>PDR-15-1088</t>
  </si>
  <si>
    <t>Amanda Askren</t>
  </si>
  <si>
    <t>I am working on updating our ROW for the City of Renton and came across QCD 20150629001527 in King County.  The deed references SR167, S 55th St Vic. to SR 405 Vic. I would like to request a copy of these plans in order to update the ROW from the legal description.</t>
  </si>
  <si>
    <t>PDR-15-3358</t>
  </si>
  <si>
    <t>Right of Way plans for 167 from the junction of SR 161 to the junction of SR 410 file  no. 167/35, Sheets 1-7 of 7.</t>
  </si>
  <si>
    <t>Rainier Surveying PLLC</t>
  </si>
  <si>
    <t>Mark Brush</t>
  </si>
  <si>
    <t>Right of Way Plans SR 167 T21N R4E Section 26.</t>
  </si>
  <si>
    <t xml:space="preserve">R/W plans for SR167 from MP 7.00 to MP 9.00 for a WSDOT Utility Franchise Application. </t>
  </si>
  <si>
    <t>Right-of-Way plans for SR 167 in the Puyallup city limits?  Specifically, I am working on Meridian at River Road.</t>
  </si>
  <si>
    <t xml:space="preserve">Could you please send me the right-of-way plans for SR 167 South 228th in Kent to Renton?  I am specifically working in Section 30, T23N, R5E.
</t>
  </si>
  <si>
    <t>Dakin A. Bell</t>
  </si>
  <si>
    <t>I am need of state R/W plans for State Road No. 5 (Rainier Ave S) located in the SE 18-23-05. Mainly between S Third St. and the Burlington Northern RR R/W.</t>
  </si>
  <si>
    <t>Right of Way plans and any Record of Survey that accompanies it for the intersection of SR 167 and 84th Ave S.  Being in a portion of the NW quarter of section 18, 22 Township, Range 5.</t>
  </si>
  <si>
    <t>R/W plans from " Kent 285th TO S 228, file 167/32, and S. 228th st to Renton, file 167/26? We are working in NW 18-22-5.</t>
  </si>
  <si>
    <t>Per our phone conversation may I please have the R/W plans and as-builts for sr-167 (River Road) in the vicinity of 66 Ave. E. Section 19, Township 20 N, Range 4 E. W.M.</t>
  </si>
  <si>
    <t xml:space="preserve">I am requesting copies of the right of way plans for SR 167 and SR 410. We are conducting a Boundary survey of a parcel adjacent to SR 167.
The specific Plans I am requesting are;
Ã¢â‚¬Â¢         SR 167, Jct. SR 410 to the King County line, Sheet NO. 1-6 of 11, dated May 1, 1969, file NO. 167/37.
Ã¢â‚¬Â¢         SR 410, Sumner: Stuck River to Wahl Rd. Sheet NO. 1-6 of 6, dated August 2, 1960, file NO. SR 410/61
</t>
  </si>
  <si>
    <t>Right of Way Plans SR 167 &amp; SR 410</t>
  </si>
  <si>
    <t>Right of Way plans available for SR 5 (Now East Valley Hwy) in Sumner between Stwart (8th Street) and 24th - within the SW quarter of Section 6, Township 20 North, Range 5 East.</t>
  </si>
  <si>
    <t>Right of Way Plans SR 167 &amp; SR 5</t>
  </si>
  <si>
    <t>I need the junction of 512 161 167 and south on 512 161 to the Puyallup River, Puyallup, Piece Co, across DLC 44, vicinity of Section 27, T20N, R04E.</t>
  </si>
  <si>
    <t>Right of Way Plans SR 167 &amp; SR 512</t>
  </si>
  <si>
    <t>Larry O. Walker</t>
  </si>
  <si>
    <t xml:space="preserve">I am surveying a lot abutting the SR-167 and SR-512 interchange located in SE Ã‚Â¼ of the SE Ã‚Â¼ of Section 22, Township 20 North, Range 4 East, W.M.  More specifically the onramp to North bound SR-167 from North bound SR-512.  There are two roads abutting your right of way,  114th Ave Ct. E and Houston Road E.  Any information you can give would be greatly appreciated.  </t>
  </si>
  <si>
    <t xml:space="preserve">ROW plan for SR169 in NE and SE 22-23-05, the nearest intersection is with 145th Ave SE (Plat of Pioneer Place) and across the street is a City of Renton Park.  I need the ROW plans for about Ã‚Â¼ mile each side of this intersection. WhatÃ¢â‚¬â„¢s odd about this is there is a portion of the right of way that is shown on the AssessorÃ¢â‚¬â„¢s map as a tax parcel (222305-9026), and KC iMap lists it as owned by BNSF, however I also see this being quitclaimed to Renton, then to the State for ROW.  So my point is trying to determine if this truly is shown as ROW in the ROW plans, and if the state owns it as ROW.
</t>
  </si>
  <si>
    <t>Right of Way Plans SR 169</t>
  </si>
  <si>
    <t>PDR-15-2558</t>
  </si>
  <si>
    <t>Michael Miller</t>
  </si>
  <si>
    <t>Right of Way Plans for SR 169 between MP 22 and MP 23. Township 23N, Range 5E, Section 23 between 140th Way SE and 154th PL SE.</t>
  </si>
  <si>
    <t>PDR-15-2565</t>
  </si>
  <si>
    <t>SR-169 in the SW4 Sec 24, Twp 21N, R06E and the NE4 Sec 23, Twp 21N, R06E...it appears to be a little bit over a mile of right of way. I would appreciate any right of way plans you have in these sections.</t>
  </si>
  <si>
    <t>I am determining the boundary of King County Parcel No. 3621069014.  It is the NW Ã‚Â¼ of the SE Ã‚Â¼ of Sec 36, T21N, R6E, WM, lying easterly of Enumclaw-Black Diamond Rd SE (PSH No 5).  I have inserted the AssessorÃ¢â‚¬â„¢s Quarter Section Map.  It appears that the map that I am looking for is APP. Oct. 28, 1947, Krain to Black Diamond.</t>
  </si>
  <si>
    <t>I would like to request current highway plans for SR-169 within Section 23, Township 23 N, Range 5 E.</t>
  </si>
  <si>
    <t xml:space="preserve">I am requesting right of way plans for SR 169, specifically;
Cedar Grove Park Vicinity to Maplewood Golf Course Vicinity           sheets 1-9 of 9                January 21.1996       169/56.
</t>
  </si>
  <si>
    <t>Copies of the attached R/W Plans for SR 17.  They are needed to verify our legal description for the disposal of Highway 10 (SR17) Relocation Disposals.</t>
  </si>
  <si>
    <t>Right of Way Plans SR 17</t>
  </si>
  <si>
    <t>PDR-15-0077</t>
  </si>
  <si>
    <t>A clean map between MP 24.48 and MP 24.64 on SR 17.  I plan to go from HH NO.18A to Athey Rd. In Adams Co. Wa.</t>
  </si>
  <si>
    <t>PDR-15-0079</t>
  </si>
  <si>
    <t>Alignment &amp; ROW for Hwy 17 as it passes through sections 25 &amp; 36 T15N  R29E</t>
  </si>
  <si>
    <t>PDR-15-0839</t>
  </si>
  <si>
    <t xml:space="preserve">ROW and looking to find information on the monuments along SR 17 in the City of Soap Lake (Section 19, T22N, R27E).  </t>
  </si>
  <si>
    <t xml:space="preserve">I am looking for SR-17 Right of Way Plans, Quantity tab sheet, and Construction Plans for the following area: 
SR 17 near McConihe Road, just Northwest of Moses Lake, between mile post 58 to 62. Sections 30, 31, &amp; 32, Township 20N Range 28E 
</t>
  </si>
  <si>
    <t>I'm trying to locate a copy of the Right-of-Way plan on SR-17 at its intersection with Patton Blvd. in Moses Lake. It's at MP 56.56. I'm having difficulty identifying which set of R/W Plans it actual falls in.</t>
  </si>
  <si>
    <t xml:space="preserve">My company is adjusting the boundaries of various parcels of land, lying within the SE1/4 of Section 30, and the SW1/4 of Section 29, both in Township 24 North, Range 27 East, W.M., Grant County, Washington, and we would like to properly establish the Right-of-Way of State Route 17, associated with those portions of said sections. Would you please provide me with the current set of Right-of-Way plans pertaining to that portion of said sections and said State Highway? </t>
  </si>
  <si>
    <t>Amy Erlandsen</t>
  </si>
  <si>
    <t xml:space="preserve">Can I request info on the old hwy plans for PSH 10 (vacated) and current R/W plans for S.R. 17 Bridgeport to Leahy  in Section 26 T29N R25E, W.M. please?  Note that the deed actually refers to the highway as Ã¢â‚¬Å“Old 10B State HighwayÃ¢â‚¬ï¿½
</t>
  </si>
  <si>
    <t>Sent Mr. Lierman  Right of Way plans Titled:
Bridgeport to East Foster Creek, Sheets 1-2 of 4, File Number 17/15. Approved 8/15/1950
Bridgeport - North Surfacing Pit Site, Sheets 2 of 2, File Number 173/1, Approved 6/13/1933</t>
  </si>
  <si>
    <t>Right of Way Plans SR 173 &amp; SR 17</t>
  </si>
  <si>
    <t>PDR-15-0106</t>
  </si>
  <si>
    <t xml:space="preserve">the Right-of-Way of Highway 174 in Douglas County and we would like to properly establish the State Right-of-Way along, through Section 02, Township, 28 North, Range 28 East, W.M., Grant County, Washington. Our client's property boundary abuts the north Right-of-Way and we wish to complete the Survey properly. Would you please provide me with that portion of SR 174 Right-of-Way plans through the aforementioned section? </t>
  </si>
  <si>
    <t>Right of Way Plans SR 174</t>
  </si>
  <si>
    <t>PDR-15-1181</t>
  </si>
  <si>
    <t xml:space="preserve">I am in need of the right of way plans for a portion of S.R. No. 174 through the center of Section 11 of T28N, R30E, W.M., in the City of Grand Coulee, Washington, located in Grant County.    I am particularly interested in that portion of the W2-SE4  of Section 11 in relation to the Platted Roads of the Ã¢â‚¬Å“Replat of, and Addition To, Grand Coulee Center Addition to the Town of Grand CouleeÃ¢â‚¬ï¿½.  This Plat is circa 1934.  Any help you can give me will be greatly appreciated.   Also any information you have as to C/L monuments would be terrific.  We have located quite a few monuments and a couple of them do  not line up with the rest.  </t>
  </si>
  <si>
    <t>Sheet 4 of 7, SR18, SE29th St Vic. To SR 516 Interchange, Right of Way and Limited Access Plan as shown on Exhibit A, to Turnback Agreement No. TB 1-0217.</t>
  </si>
  <si>
    <t>Right of Way Plans SR 18</t>
  </si>
  <si>
    <t>PDR-14-2925</t>
  </si>
  <si>
    <t>Could I please get a copy of the SR 18 ROW plans titled Ã¢â‚¬Å“ SE 304th Street Interchange VicinityÃ¢â‚¬ï¿½. Specifically working in the Section 4-T21N-R5E.</t>
  </si>
  <si>
    <t>Can I please get the plans for Highway 18 in section 10, township 21 north, range 05 east?  I need to establish the ROW from 776+50 to 787+30.</t>
  </si>
  <si>
    <t>Tim Griffin</t>
  </si>
  <si>
    <t>Right of Way Plans SR 18 &amp; SR 167</t>
  </si>
  <si>
    <t xml:space="preserve">All documents (superceded and current) in S33, T24N R4E of SR181 (was SR99). </t>
  </si>
  <si>
    <t>Right of Way Plans SR 181</t>
  </si>
  <si>
    <t>PDR-15-2021</t>
  </si>
  <si>
    <t>The Right of Way Plans SR 182 T9N, R29E, Sections 7 &amp; 18.</t>
  </si>
  <si>
    <t>Right of Way Plans SR 182</t>
  </si>
  <si>
    <t>PDR-14-2023</t>
  </si>
  <si>
    <t>Could you please send me the right-of-way plans for SR 182 and North Dallas Road vicinity in Benton County?</t>
  </si>
  <si>
    <t>Tim McDaniel</t>
  </si>
  <si>
    <t>A pdf plan set for SR 19 (Rhody Dr). Plan set I believe is SR19, Chimacum Road Vic to Rhody Dr. Wye, January 1995.</t>
  </si>
  <si>
    <t>Right of Way Plans SR 19</t>
  </si>
  <si>
    <t>PDR-14-1457</t>
  </si>
  <si>
    <t>Copies of the active right of way plans for SR19 in Section 3, Township 29 North, Range 1 West.</t>
  </si>
  <si>
    <t>PDR-14-3470</t>
  </si>
  <si>
    <t>Palouse Brand</t>
  </si>
  <si>
    <t>Sara Mader</t>
  </si>
  <si>
    <t xml:space="preserve">Map of the highway right of ways with the following coordinates:
 Whitman County, Section 24, T17N, R43E
</t>
  </si>
  <si>
    <t>Right of Way Plans SR 195</t>
  </si>
  <si>
    <t>PDR-15-3069</t>
  </si>
  <si>
    <t xml:space="preserve">Right of Way Plans titled Cashup to Rosalia 1-9 of 9 February 11, 1958 195/LA1 Plan Showing Access.
To across Sec 34, T21N, R43E, Pine Creek, Babb Road/Prairie Road.
</t>
  </si>
  <si>
    <t>PDR-15-3142</t>
  </si>
  <si>
    <t>Hodge &amp; Associates, Inc.</t>
  </si>
  <si>
    <t>Scott Becker</t>
  </si>
  <si>
    <t>We are working on a land survey in Colfax on Main Street and need a copy of the Highway Right-of -Way plans for Hwy 195 as it passes thru Colfax from Wall Street north to 1st Street. Any land surveys you have in this are would be helpful. The survey we are doing is for the property at 608 N. Main Street.</t>
  </si>
  <si>
    <t>The Dalles Bridge North Approach, SR 197 in Sections 23 and 23 of T2N, R13E? This is a five page set stamped Right of Way Plan by WSDOT June 13, 1975. I have an old copy but the folds are in all the wrong places. Who do I contact if I have specific questions about interpreting the R/W lines on the map?</t>
  </si>
  <si>
    <t>Right of Way Plans SR 197</t>
  </si>
  <si>
    <t>PDR-14-0638</t>
  </si>
  <si>
    <t>Doug Wilson</t>
  </si>
  <si>
    <t>Sent Mr Wilson right of way Plan Titled:
Westwick Road To North Monroe Interchange Sheet 5 of 17 File #2/250 April 1, 1971</t>
  </si>
  <si>
    <t>Right of Way Plans SR 2</t>
  </si>
  <si>
    <t>PDR-14-1731</t>
  </si>
  <si>
    <t xml:space="preserve">Right of Way Sheet 14 of 21 from SR 2, Fobes Hill to Westwick Road, approved on January 14, 1971.  I believe it is in Section 8, Township 28 N., Range 6 East.
</t>
  </si>
  <si>
    <t>PDR-14-2604</t>
  </si>
  <si>
    <t xml:space="preserve">The Right of Way Drawings for Highway 2 as it passes through the following: Sections 4 &amp; 5 T26N R16E, Sections 32 &amp; 33 T27N R16E.  In addition to the above drawings, all plans which are post R/W acquisition which may have resulted in the constructed HWY. centerline to be different from the right of way centerline.  This is near the town of Merrit.
</t>
  </si>
  <si>
    <t>PDR-14-2970</t>
  </si>
  <si>
    <t>Patrick Rushing</t>
  </si>
  <si>
    <t xml:space="preserve">The Right Of Way on U.S./State Route 2 within the city limits of Airway Heights.  Our city limits along the Hwy are from approximately mile 276.6 at Fairview Heights Rd to the west and extend to approximately mile 279.8 at Deer Heights Rd to the east. IÃ¢â‚¬â„¢m interested in the distance from centerline to the north and from the centerline to the south. Also, the designation of the ROW ie: Transportation, utility, combination etc; Also, if possible, when the ROW  became effective.
</t>
  </si>
  <si>
    <t>PDR-14-3278</t>
  </si>
  <si>
    <t>Copy of SR 2, Craig to Russell Road Vicinity, Spokane County, approved October 9, 2007. My request is to have you forward to me the 1 thur 10 and 11th sheets of May 12, 1942 Highway Right of Way agreement and complete contract with signatories.</t>
  </si>
  <si>
    <t>PDR-15-0948</t>
  </si>
  <si>
    <t xml:space="preserve">RIGHT-OF-WAY plans on what is now Easy Street and hope that you have some.  Section 21 T: 23 N. and R: 20 E is the area where we are looking for,  particularly Melody Lane to Peters Street.  </t>
  </si>
  <si>
    <t>PDR-15-1228</t>
  </si>
  <si>
    <t xml:space="preserve">RIGHT-OF-WAY plans for US 2 and E. Nahahum Canyon Road,  Section 4 Township 23 Range 19.  </t>
  </si>
  <si>
    <t>PDR-15-1250</t>
  </si>
  <si>
    <t>SR 2 ROW plans in the NW/4 of 7-24-18 in Leavenworth.</t>
  </si>
  <si>
    <t>PDR-15-1531</t>
  </si>
  <si>
    <t xml:space="preserve">ROW maps for SR-2 in the City of Snohomish.  I think the RW set is  Ã¢â‚¬Å“Snohomish to Monroe 2-7 of 7 September 17, 1946 2/106" IÃ¢â‚¬â„¢m in section 18 Township 28N Range 6E.
</t>
  </si>
  <si>
    <t>PDR-15-2066</t>
  </si>
  <si>
    <t>SignArt, Inc.</t>
  </si>
  <si>
    <t>Brad Rhodes</t>
  </si>
  <si>
    <t>ROW plan at the intersection of N. Division and Central Avenue, Spokane Washington.</t>
  </si>
  <si>
    <t>PDR-15-2298</t>
  </si>
  <si>
    <t>Right-of-Way plays in Section 32, Township 24 North, Range 19 East of the Willamette Meridian near Goodwin Road bridge in Cashmere.</t>
  </si>
  <si>
    <t>PDR-15-2824</t>
  </si>
  <si>
    <t>RIGHT-OF-WAY plans on US 2 Section 1 Township 26 N. Range 13 E.W.M. by Stevens Road. One of our roads washed out on that particular road and we are looking for right-of-way widths through that area. Let me know if you have anything.</t>
  </si>
  <si>
    <t>PDR-15-3219</t>
  </si>
  <si>
    <t>Pat Martin</t>
  </si>
  <si>
    <t xml:space="preserve">I would like to submit a plan request for SR2 in the Eastern region. Plans designated as:
Ã¢â‚¬Â¢         Newport: Fourth St. to Idaho State Line 
Ã¢â‚¬Â¢         Newport: 4th St. to Walnut St.
The project address is 204 W. Walnut Street, Newport , Washington.
</t>
  </si>
  <si>
    <t>SR 2 Sunnyslope Interchange Vicinity 1-6 within Section 21 Township 23 North, Range 21 East, Section 21.</t>
  </si>
  <si>
    <t xml:space="preserve">Right-of-Way plans for SR 2 by Goodwin Bridge in Cashmere. Section 32, Township 24, Range 19. </t>
  </si>
  <si>
    <t>I am looking for maps again in Spokane County. I am wondering if you all would have maps within Section 17 T25 R43E, and Section 18  T25 R43E, any and all would great.</t>
  </si>
  <si>
    <t xml:space="preserve">Monroe, Snohomish County, adjacent the SR 2 right of way. My survey is located in the NW Ã‚Â¼ of Sec. 6, Twp. 27 N., Rge. 7 E.
When you get a chance, could you please send me the right of way plans for this section of the highway?
</t>
  </si>
  <si>
    <t>We are in need of the proposed highway 2 plans in the NW/4 of 36-28-06</t>
  </si>
  <si>
    <t>Bill Summers</t>
  </si>
  <si>
    <t>We are doing a survey in Sec. 7 T26N, R17E W.M. looking for the right of way plans for Highway 2</t>
  </si>
  <si>
    <t xml:space="preserve">I need the ROW maps with dimensions on all.
US-2 Section 17,  Township 26N,  Range 43E I need approx.  1400 feet total, 700 feet north and 700 feet south of E. Hawthorne Road in Spokane.
</t>
  </si>
  <si>
    <t>We are in need of SR-2 plans in 34-28-8 when you get a chance please.</t>
  </si>
  <si>
    <t>John MacKenzie</t>
  </si>
  <si>
    <t>WSDOT ROW Plans 
1. Cavalero's Corner to Fobes Hill, Sheet 1-5 of 5, Approval Date May 15,1916 File Number 2/230.</t>
  </si>
  <si>
    <t>ROW plans/maps for SR2 in Sec 36 Twn 28 R8E near Sultan.</t>
  </si>
  <si>
    <t>I would like to request images of right of way plans for State Route 2 for Section 25, Township 26 North, Range 11 East.  Specifically plans that include crossings or are adjacent to the South Fork, Skykomish River.</t>
  </si>
  <si>
    <t>Please send the current right of way plans for SR2 in the SE quarter of Section 19, T 27 N, R 10 E.</t>
  </si>
  <si>
    <t>A copy of the SR 2 Right of Way plans between MP 105.10 and 105.40</t>
  </si>
  <si>
    <t xml:space="preserve">I need the ROW plans for SR-2 over the Sultan River and 0.5 mile east and west thereof. It looks like just east of MP 22.
Sultan River Bridge &amp; Approches
</t>
  </si>
  <si>
    <t>Right of way plan for State Route Ã¢â‚¬Å“Sunnyslope Vicinity To Baker FlatsÃ¢â‚¬ï¿½, Sheets 5, 6 &amp; 7 of 13 dated October 22, 1970</t>
  </si>
  <si>
    <t>Could I get a copy of the SR 2 Right of Way plans between MP 140.12 to 141.22</t>
  </si>
  <si>
    <t>Adam Neff</t>
  </si>
  <si>
    <t xml:space="preserve">Right-of-Way plans for SR 2 at the west end of Leavenworth near the intersection with Icicle Road. Approximately MP 99 to 100. </t>
  </si>
  <si>
    <t xml:space="preserve">RIGHT OF WAY PLANS FOR SR-2 Ã¢â‚¬Å“LEAVENWORTH TO JUCT PSH NO 2Ã¢â‚¬ï¿½, SHEET 1-10, 06/27/1939
RIGHT OF WAY PLANS FOR SR-2 Ã¢â‚¬Å“TOWN OF LEAVENWORTHÃ¢â‚¬ï¿½ SHEET 1-5, 08/20/1857
</t>
  </si>
  <si>
    <t>SR-2 MP 105-108 T24N R18E S27 - S35, a little east of Dryden.</t>
  </si>
  <si>
    <t>John Blake</t>
  </si>
  <si>
    <t>State Right-of-Way Maps.  We are in need of the ROW map(s)  between the two monuments shown on attached survey for State Hwy SR 2</t>
  </si>
  <si>
    <t>Lance Lewis</t>
  </si>
  <si>
    <t>Could you send me Highway Plans for SR2 (SR15) Index to Goldbar, for the portion lying within Section 15, Township 27 North, Range 9 East, in Snohomish County.</t>
  </si>
  <si>
    <t>Right of Way Plans SR 2 &amp; SR 15</t>
  </si>
  <si>
    <t>We are surveying adjacent to the right of way for US 2/97 and looking for copies of the plans, including the 1927 mapping.</t>
  </si>
  <si>
    <t>Right of Way Plans SR 2 &amp; SR 97</t>
  </si>
  <si>
    <t>MJ Neal Associates, Architects PLLC</t>
  </si>
  <si>
    <t>Mark J. Neal</t>
  </si>
  <si>
    <t>Frontage improvements , survey boundaries establish as part of the intersection modifications in the 2000 - 20010 time
frame along the Hauff property.</t>
  </si>
  <si>
    <t xml:space="preserve">R/W plan or some construction plans for P.S.H. 15 in section 7 T: 24 N. R: 18 E.  circa 1940 and I was hoping you have something.  I am also curious if it was ever turned back over to the county at some point.  </t>
  </si>
  <si>
    <t>Right of Way Plans SR 2 (P.S.H. 15)</t>
  </si>
  <si>
    <t>PDR-15-0931</t>
  </si>
  <si>
    <t xml:space="preserve">RIGHT-OF-WAY plans you might have on P.S.H. 15 which is now Winton Road in Township: 26 Range: 17 E. and Sections 20 and 17.  </t>
  </si>
  <si>
    <t>PDR-15-1501</t>
  </si>
  <si>
    <t>Right of Way Plans:
SR2/97 (Constructed) Through Sections 2,11&amp; 14, T.23N, R.20 E.W.M., Douglas County WA. Generally Located Bettween Olds Bridge And Rocky Reach Dam, Said county.</t>
  </si>
  <si>
    <t>Right of Way Plans SR 2/97</t>
  </si>
  <si>
    <t>PDR-15-0264</t>
  </si>
  <si>
    <t>I would like a set of the current right-of-way plans for SR2/97 that passes through Section 32, Township 24 North, Range 19 East of the Willamette Meridian, Chelan County, Washington.</t>
  </si>
  <si>
    <t>The R/W plan for SR 20 in Section 7, T 34 North, R 2 East in Skagit County, between Campbell Lake and SR 20 Spur approximate MP 46.80.</t>
  </si>
  <si>
    <t>Right of Way Plans SR 20</t>
  </si>
  <si>
    <t>PDR-14-0152</t>
  </si>
  <si>
    <t>Azimuth Northwest Inc.</t>
  </si>
  <si>
    <t>Stuart Van Buren</t>
  </si>
  <si>
    <t>A project for PUD#1 in Rockport, Skagit Co. along SR20 through section 26, t35N,R9,EWM. Could you send me any ROW plans for that section, historical or otherwise.</t>
  </si>
  <si>
    <t>PDR-14-0437</t>
  </si>
  <si>
    <t>A copy of the current right of way plans for SR20 in Okanogan County where the highway passes through Sections 7 and 8, Township 33 North, Range 23 East, W.M.</t>
  </si>
  <si>
    <t>PDR-14-0508</t>
  </si>
  <si>
    <t xml:space="preserve">We are in the process of mapping SR-20 within the Ross lake National Recreation Area of the North Cascades National Park Complex, and would like to request the following R/W plans to aid our mapping: 
File No
20/399  Bacon Creek Bridge to Newhalem Vicinity   1-20 of 20    June 26, 1989, revised March 23, 2001
20/394  Newhalem Vicinity  1-3 of 3   December 9, 1988
20/204  Newhalem to Diablo Dam   1-9 of 9   Sept. 19, 1961, revised December 9, 1988 
20/16    Diablo Dam to Thunder Arm   1-5 of 9    Nov. 24, 1959
20/216  Diablo Dam to Thunder Arm   1-6 of 6   Dated Sept. 24, 1976, revised July 27, 1979
20/310  Thunder Arm to Granite Creek Crossing   1-31 of 31   Dated October 1, 1976, revised July 27, 1979
</t>
  </si>
  <si>
    <t>PDR-14-1564</t>
  </si>
  <si>
    <t xml:space="preserve">I am a land surveyor working on a Puget Sound Energy project.  We will need to calculate WSDOT right of way along a significant portions of SR20 on Whidbey Island.  I will need ROW plans for the following sections:
Section                 Township            Range
22                           31N                        1E
23                           31N                        1E
14                           31N                        1E
13                           31N                        1E
18                           31N                        2E
12                           31N                        1E
01                           31N                        1E
03                           31N                        1E
DLC52                    32N                        1E
31                           32N                        1E
DLC54                    32N                        1E
DLC48                    32N                        1E
DLC47                    32N                        1E
DLC58                    32N                        1E
DLC46                    32N                        1E
16                           32N                        1E
15                           32N                        1E
10                           32N                        1E
Mile posts 13-21 and 22-30.
</t>
  </si>
  <si>
    <t>PDR-14-1641</t>
  </si>
  <si>
    <t xml:space="preserve">ROW plans for SR20 east of Rockport, WA in Skagit County.  Section 25, T35N; R9E, W.M. (East Ã‚Â½ of Section 25).  Mile Post: +-98 to 99.  Also need any old Highway ROW plan in the same area for Hwy 17-A which is now known as Schular Road.  I believe that Schular Road was the original highway before SR20 was established.
</t>
  </si>
  <si>
    <t>PDR-14-2565</t>
  </si>
  <si>
    <t>The right-of-way plan for SR 20 in the SE Ã‚Â¼ of Section 7, T34N, R2E in Skagit County.  This is near Campbell Lake.</t>
  </si>
  <si>
    <t>PDR-14-2703</t>
  </si>
  <si>
    <t>Xena Kiser</t>
  </si>
  <si>
    <t>Right of Way Plan Titled
W. Fork Granite Creek Jct. 6th St. &amp; Clark Ave. in Republic, Wa.  Approval Date: March 11, 1977 File Number 20/272.</t>
  </si>
  <si>
    <t>PDR-14-3124</t>
  </si>
  <si>
    <t>The ROW Map you have for SR 20 In Section 35, Twp. 33N, Rge. 1E?</t>
  </si>
  <si>
    <t>PDR-14-3234</t>
  </si>
  <si>
    <t xml:space="preserve">right of way plans for SR20 on Whidbey Island. Attached is a portion of your online index that I believe include the plans that I need but IÃ¢â‚¬â„¢m glad to provide a listing by section/township/range if needed. In general, I need plans beginning at MP29 which is about 2 miles south of Oak Harbor continuing north to Deception Pass. </t>
  </si>
  <si>
    <t>PDR-15-0582</t>
  </si>
  <si>
    <t>ROW Plans titled Ã¢â‚¬Å“SR20 Ault Field NorthÃ¢â‚¬ï¿½ pages 1-7.</t>
  </si>
  <si>
    <t>PDR-15-1230</t>
  </si>
  <si>
    <t>A Right of Way plan sheet for SR 20 in Okanogan County dated 1932.  My survey is in Section 23, T37N, R27E about 2 miles east of Tonasket and the nearest MP is 264.</t>
  </si>
  <si>
    <t>PDR-15-1560</t>
  </si>
  <si>
    <t xml:space="preserve">Right of Way Plans for a portion of highway 20 in Skagit county.
What I need is that portion of highway 20 as follows; From the intersection of avon-allen road &amp; highway 20 , east  along Highway 20 for 1000Ã¢â‚¬â„¢ feet.
</t>
  </si>
  <si>
    <t>PDR-15-2690</t>
  </si>
  <si>
    <t>SR-20, Eastern, Spruce Canyon Crk. Vicinity -  across Sec 11, T35N, R41E thence NE for about three miles and across Sec 06, T35N, R42E, (Coffin Lake).</t>
  </si>
  <si>
    <t>PDR-15-2787</t>
  </si>
  <si>
    <t>Seth O'Hare</t>
  </si>
  <si>
    <t xml:space="preserve">I am doing a survey in Anacortes, Skagit  in all of Section 22, Township 35 North, Range 1 East, W.M. and it will be across the whole section. Could you please send everything you have in the section? </t>
  </si>
  <si>
    <t>PDR-15-2864</t>
  </si>
  <si>
    <t>Right of Way Plans for SR 20 in Skagit County near the town of Concrete.  We need to locat the Right of Way from Mile Post 87 to 88.  This is in Section 9, T35N, R8E.</t>
  </si>
  <si>
    <t>PDR-15-3074</t>
  </si>
  <si>
    <t>Dennis J. Gelvin</t>
  </si>
  <si>
    <t>R/W plans of State Highway(s?) through the SW1/4 of the SW1/4 of Section 33, T32N, R1E, Island County.</t>
  </si>
  <si>
    <t>PDR-15-3322</t>
  </si>
  <si>
    <t xml:space="preserve">I am performing a survey along State Route 20, in Section 22, Township 31 North, Range 1 East in Island County, Washington, near Milepost 13. IÃ¢â‚¬â„¢m requesting current right of way and past superseded right of way plans, along with any site sundry plans or possible records of survey. </t>
  </si>
  <si>
    <t>PDR-15-3524</t>
  </si>
  <si>
    <t>Richard Frazier</t>
  </si>
  <si>
    <t>WSDOT Right of Way plan at the intersection of SR20 and Main St. in Coupeville.</t>
  </si>
  <si>
    <t>Chinook Engineering</t>
  </si>
  <si>
    <t>Jay S. Kidder</t>
  </si>
  <si>
    <t>Right of Way Plans SR 20 Mile Post 207.</t>
  </si>
  <si>
    <t>I am a land surveyor located in Newport, Washington and I am in need of copies of the right-of-way plans for State Highway No. 20 Ã¢â‚¬â€œ SR20 East Region.  Dalkena to Cusick 20/115.  I am working on a CFedS project and need copies of these plans as soon as possible so I can get a  packet sent out to BLM.</t>
  </si>
  <si>
    <t>Can I please get the right-of-way plan Ã¢â‚¬Å“Banta Road to Troxell Road Vacinity? on SR 20 MP 39.22 to MP 40.05.</t>
  </si>
  <si>
    <t>I am researching a property survey in Sec 18, Twn 35N, Rge 7E; Skagit County Parcel No's P42946 &amp; P43016.  The property is bounded on the north by former state hwy 17-A, as it existed on May 27, 1952, and on the south by SR 20.  I was hoping you could provide any R/W plans associated with this area.  It appears the SR 20 plans were approved 5/14/1957, but don't know anything about former hwy 17-A.</t>
  </si>
  <si>
    <t>Could you please send me your current right of way plans for SR 20 from 47.5 to 51  Please send the complete right of way plan not just pages within those miles.</t>
  </si>
  <si>
    <t>Right of Way Plans for SR 20 from mile post 47.66 to mile post 50.00 within the City of Anacortes.  Please provide PDF Electronic copies.</t>
  </si>
  <si>
    <t>Malorie Martinez</t>
  </si>
  <si>
    <t>Section: 1, Township: 34, Range: 3 Ã¢â‚¬â€œ 17413 SR 20, Burlington, WA. Looking for ROW map copies of State Road 20.</t>
  </si>
  <si>
    <t xml:space="preserve">We have a project in the NE Ã‚Â¼ of the NW Ã‚Â¼, Sec 20, T 39 N, R 2 E next to the westerly margin of a frontage road that is adjacent to the westerly margin of Intrerstate 5 ROW starting at the northerly section line and extending south Ã‚Â¼ mile.  There is a deed reference after heading east on the northerly section line that reads, Ã¢â‚¬Å“to the Westerly line of the frontage service road to State Highway No. 5 as shown upon Washington State Department of Highways plans of primary State Highway No. 1, (S.R. 5), Ferndale to Blaine; thence S 2Ã‹Å¡58Ã¢â‚¬â„¢11Ã¢â‚¬ï¿½ E along the westerly line 330.75 feetÃ¢â‚¬ï¿½.  
The County Assessor map shows a strip titled Frontage Road with no other information.
</t>
  </si>
  <si>
    <t>Rachel Schwinden</t>
  </si>
  <si>
    <t>I am requesting some highway plans for a research area.   Requesting  the portion of Highway 20, in T34R2S31, Skagit County.    We would really appreciate it, as we have no plans for that area here in this office.  Any help you can provide would be greatly appreciated.</t>
  </si>
  <si>
    <t xml:space="preserve">I would like any information in regards to SR 20 Ã¢â‚¬â€œ Sec 25 Twn 35 N Rng 40 e. in the SE4NW4.
Our ownership map indicates that WSDOT owns the underlying lands. I find nothing in our records that support.
WSDOT acquired from Stevens County the old county road and there was a re alignment in SE Corner of the NW4.
</t>
  </si>
  <si>
    <t>I am a licensed surveyor surveying a property adjoining St. Hwy. 20, located in Section 10, Township 35 North, Range 7 East, in Skagit County.
I have relied upon Steve Palmen and Jim Johnson for any Right of way plans for state highways in the past. Steve is retired and my contact information for Jim in no longer working.  If you can get the R.O.W. plans for this section of the highway I would be most grateful.</t>
  </si>
  <si>
    <t>Could you please send me the ROW plans for a portion of SR20 titled Ã¢â‚¬Å“Coupeville: Jacobs Rd to Libbey RdÃ¢â‚¬ï¿½  I believe I need sheets 6-10.</t>
  </si>
  <si>
    <t>Claudia Klaus</t>
  </si>
  <si>
    <t xml:space="preserve">IÃ¢â‚¬â„¢m trying to locate a map to show the realignment of Parker Rd, north of Morris Rd. The area IÃ¢â‚¬â„¢m looking for is in Section 1, T-31N, R-1E.
I have a title report that mentions a survey of Ã¢â‚¬Å“SR 20, Jct. SR 525 Vicinity to Jacobs Road dated Jan 10, 1997; Revised May,9, 2012, on file in the office of the Secretary of Transportation at OlympiaÃ¢â‚¬ï¿½. They specifically mention sheet 9.
</t>
  </si>
  <si>
    <t>Kenny Kong</t>
  </si>
  <si>
    <t>I would like to request any right of way maps you may have for SR20 between mileposts 14-16, located on Whidbey Island, near Coupeville.  Namely at the intersection of Wanamaker Rd and Keystone Hill Road.  The information is needed to facilitate the design of a waterline.</t>
  </si>
  <si>
    <t>The Right-of-way plans in the NW Region for SR 202 through North Bend &amp; Snoqualmie to identify communication lines through the corridor for a client. I believe the titles would be: Snoqualmie to Tanner, Snoqualmie to North Bend.</t>
  </si>
  <si>
    <t>Right of Way Plans SR 202</t>
  </si>
  <si>
    <t>PDR-14-2231</t>
  </si>
  <si>
    <t>ROW plans for SR-202 (Bothell-Woodinville Rd) in the SE/4 of 9-26-05</t>
  </si>
  <si>
    <t xml:space="preserve">Could you please send me the following Highway Plans/map:
SR 202, East Lake Sammamish Parkway N.E. Vic. To Sahalee Way N.E., approved August 22, 2003, revised April 30, 2004; for the Southwest Quarter of Section 7, Township 25 North, Range 6 East, W.M. in King County, Washington.
</t>
  </si>
  <si>
    <t>Nicholas E. Bogdon</t>
  </si>
  <si>
    <t xml:space="preserve">I am looking for information on State Route 202, located in the N. Ã‚Â½ , SW Ã‚Â¼, sec. 32, T24N, R8E, W.M.
</t>
  </si>
  <si>
    <t>Ernest F. Wilson</t>
  </si>
  <si>
    <t xml:space="preserve">I would like to get scanned images of the following R/W plans, as listed on WSDOT's web-site:
1- SR 202, Vicinity Woodinville; file SR202/27
2- SR 522, SR202 Interchange vic.; file SR522/37
   Note: do not need area north of Little Bear Creek Parkway/ NE 177th Pl.
3- Bothell to Redmond, traced July 1952; file SR202/14 (2 sheets)
   Note: Need section from Brickyard Road to Hollywood (NE 145th St.)
If possible, please e-mail the PDF (or JPEG) files to me.
</t>
  </si>
  <si>
    <t>Right of Way Plans SR 202 &amp; SR 522</t>
  </si>
  <si>
    <t>PDR-14-2564</t>
  </si>
  <si>
    <t>Right of Way plans for SR-202 as it runs through NW 33-24-7.  Particularly as it goes through Preston.</t>
  </si>
  <si>
    <t>Right of Way Plans SR 202 / Preston Fall City Road</t>
  </si>
  <si>
    <t>PDR-14-0996</t>
  </si>
  <si>
    <t xml:space="preserve">A King County revetment project on the Snoqualmie River and need to establish the ROW for SR 203 through the project area. We requested and have received the ROW plans but are having trouble tying the alignment to anything. We have not been able to find any monumentation and there does not appear to be any ties to section lines on the plans. Do you guys have any additional survey information for SR 203 that might help us?  The project is located in S36-T26N-R6E and S31-T26N-R7E. </t>
  </si>
  <si>
    <t>Right of Way Plans SR 203</t>
  </si>
  <si>
    <t>PDR-14-1177</t>
  </si>
  <si>
    <t>Plans for SR 203, from the intersection of Sr 2, Southerly roughly 1000ft to McDougal Street. As well as the Plans for SR 2 for 500' to the East and West of said intersection. Residing in the NE &amp; SE Quarters of Section 1, T27N, R6E.</t>
  </si>
  <si>
    <t>PDR-15-0422</t>
  </si>
  <si>
    <t>WSDOT Utility Permit application and need a copy of the RW Plan covering SR 203 at approx. MP 0.17, SE 39th Pl intersection. That is in the vicinity of Fall City.</t>
  </si>
  <si>
    <t>PDR-15-1257</t>
  </si>
  <si>
    <t>All ROW Plans for SR 203 between mile post 4.20 and 4.60 SE-NW-S28-T25N-R7E nearest intx 324th way NE.</t>
  </si>
  <si>
    <t>Right of Way plans SR 203</t>
  </si>
  <si>
    <t xml:space="preserve">Right of way plans for SR 203 in Duvall. Through sections 13 and 24, township 26, range 6. </t>
  </si>
  <si>
    <t xml:space="preserve">IÃ¢â‚¬â„¢d like to request the following R/W plan in its entirety: SR204 Cavaleros Corner to SSH No 1A Ã¢â‚¬â€œ 1954.
</t>
  </si>
  <si>
    <t>Right of Way Plans SR 204</t>
  </si>
  <si>
    <t xml:space="preserve">SR 204 Right of Way Plans </t>
  </si>
  <si>
    <t>Can you help me with the plans to SR 204 as it runs through the NE and NW 1/4Ã¢â‚¬â„¢s of 13-T29N-R05E</t>
  </si>
  <si>
    <t xml:space="preserve">R/W plans for Hwy 207 through to S1/2 to NW1/4 Sec 3  T26N R17E W.M. Chelan CO. WA </t>
  </si>
  <si>
    <t>Right of Way Plans SR 207</t>
  </si>
  <si>
    <t>PDR-14-3339</t>
  </si>
  <si>
    <t xml:space="preserve">Right-of-Way plans for Beaver Hill Road Section 13, Township 26 N, Range 17 E. We are working with the WSDOT on this project, it use to be county, then went to the state and then back to the county sometime in the early 90Ã¢â‚¬â„¢s. </t>
  </si>
  <si>
    <t>Right of Way Plans SR 209</t>
  </si>
  <si>
    <t>Ste. Michelle Wine Estates</t>
  </si>
  <si>
    <t>James Warram</t>
  </si>
  <si>
    <t xml:space="preserve">We respectfully request the right-of-way plan for the stretch of SR 221 from the Junction with SR 14 to Lenzie Road, File No. 21/20. </t>
  </si>
  <si>
    <t>Right of Way Plans SR 221</t>
  </si>
  <si>
    <t xml:space="preserve">I am currently working on a boundary survey that requires retracing the right of way for SR 231 about 4 miles south of Springdale Washington, Stevens County.
From what I can tell using the DOT Trips System, the Mile post is between SRMP 57.70 and SRMP 59.00.
I would be interested in getting a pdf copy of the right of way plans through that area if that is possible.
</t>
  </si>
  <si>
    <t>Right of Way Plans SR 231</t>
  </si>
  <si>
    <t>Alignment &amp; Right of Way for State Hwy No. 24 as it crosses the north portion of Section 4, T14N, R29E &amp; the south portion of Section 33, T15N, R29E.</t>
  </si>
  <si>
    <t>Right of Way Plans SR 24</t>
  </si>
  <si>
    <t>PDR-15-1838</t>
  </si>
  <si>
    <t>Benton County Assessor's Office</t>
  </si>
  <si>
    <t>Tracy Peterson</t>
  </si>
  <si>
    <t xml:space="preserve">Road plans to find my way on a parcel. It is for State Route 24, M.P. 31.56 to Cold Creek Road. Starts off at L 1725=00 on the L survey of SR 24.  It is in Section 4, Township 12 North, Range 24 East. It looks like this piece I am looking at might have all went to Road ROW and if so I need to archive the parcel. </t>
  </si>
  <si>
    <t>PDR-15-3500</t>
  </si>
  <si>
    <t>Right-of-Way plan for SR 24, M.P. 31.56 to Cold Creek dated March 28, 1983 and revised November 8, 2007.</t>
  </si>
  <si>
    <t>I am looking for the right-of-way plans for SR 24 (SSH 11 A) in Benton County Section 8, T12N, R24 E, as the road existed prior to March 28, 1983.</t>
  </si>
  <si>
    <t>Right-of-Way plan for SR 24 west of Sagehill Road near Othello.</t>
  </si>
  <si>
    <t>REF SR 24 general vicinity MP 25-MP 30. Searching for Alignment, R/W  and possible monumentation &amp; section ties more specifically of NE 1/4 sec 15  T12N, R-23EWM.</t>
  </si>
  <si>
    <t>Right of Way Plan &amp; Tracing for PSH No. 3 and SSH 11-A, All in SW 1/4 NE 1/4 Sec. 30, T13N, R19E.</t>
  </si>
  <si>
    <t xml:space="preserve">Right of Way Plans SR 24 (PSH No. 3 &amp; SSH 11-A)
</t>
  </si>
  <si>
    <t>Craig McConnell</t>
  </si>
  <si>
    <t>Right of Way plans for SR 240 from Stevens Drive to Thayer Drive file no. 240/8.</t>
  </si>
  <si>
    <t>Right of Way Plans SR 240</t>
  </si>
  <si>
    <t>PDR-14-2973</t>
  </si>
  <si>
    <t xml:space="preserve">The Right of Way plans for SR 241 in Section 1, T08N, R22E, W.M..  I believe I am looking for SR241, SR22 vic. to Duffy Rd Vic.  </t>
  </si>
  <si>
    <t>Right of Way Plans SR 241</t>
  </si>
  <si>
    <t>PDR-15-2392</t>
  </si>
  <si>
    <t xml:space="preserve">The right of way plans for SR 243 and Road 24 SW Near Mattawa.  In section SE 1/4 34, SW 1/4 35 T. 15 N, R 23 EWM 
The plans I am looking for have an approval date of January 10, 2013.
</t>
  </si>
  <si>
    <t>Right of Way Plans SR 243</t>
  </si>
  <si>
    <t>PDR-14-2272</t>
  </si>
  <si>
    <t xml:space="preserve">An old easement Grant to WSDOT for this Highway in Sec 16, Twn 33N, Rng 37E  - NW4SW4. Our property ownership indicates the ROW is no Longer WA DNR.   Would you have a ROW plan which indicates an Deeded ROW to WSDOT ?
</t>
  </si>
  <si>
    <t>Right of Way Plans SR 25</t>
  </si>
  <si>
    <t>PDR-14-2450</t>
  </si>
  <si>
    <t>Highway mapping that I need is SR-22 through Sections 11 and 12 , T38N. R38E.</t>
  </si>
  <si>
    <t>PDR-15-0641</t>
  </si>
  <si>
    <t>Spokane Tribe</t>
  </si>
  <si>
    <t>Tim Leach</t>
  </si>
  <si>
    <t xml:space="preserve">SR 25 RIGHT-OF-WAY GEOMETRY THROUGH SPOKANE RESERVATION AREA; BEARINGS, DISTANCES, CURVES, WIDTH, BASIS OF BEARINGS, SCALE FACTOR, AND COORDINATE SYSTEM.  DIGITAL/ELECTRONIC COPY PREFERRED.
THE FOLLOWING ARE PUBLIC LAND SURVEY SECTIONS TRAVERSED BY SR 25 ON SPOKANE RESERVATION: T28-0N R36-0E S05, T28-0N R36-0E S07, T28-0N R36-0E S08, T28-0N R36-0E S18, T28-0N R36-0E S19, T29-0N R36-0E S13, T29-0N R36-0E S21, T29-0N R36-0E S22, T29-0N R36-0E S28, T29-0N R36-0E S29, T29-0N R36-0E S32. 
</t>
  </si>
  <si>
    <t>PDR-15-1018</t>
  </si>
  <si>
    <t xml:space="preserve">IÃ¢â‚¬â„¢m hoping to get right of way plans: 
State Highway   SR 25   through   Northport WA +/- MP 112 to MP 115.  Plans Ã¢â‚¬Å“Columbia River Bridge and ApproachesÃ¢â‚¬ï¿½, 3 sheets, File number 25/38, Dated 1946.            </t>
  </si>
  <si>
    <t>Plans traversing Northport mentioned on a record of survey as Ã¢â‚¬Å“Columbia River Bridge and ApproachesÃ¢â‚¬ï¿½ Sheet 3 of 3, February 5, 1946.</t>
  </si>
  <si>
    <t xml:space="preserve">I need one mile in and out (N/S) of Daisy on SR-25, across section 16
Gifford to Daisy                1-4 of 4                Dec. 27, 1938 25/25 
Daisy to Rice Junction     1-8 of 8                 Dec. 27, 1938 25/25
</t>
  </si>
  <si>
    <t xml:space="preserve">I have a couple of requests for right of way drawings for a couple of survey jobs that I am doing.
State Route 25 north of Davenport for going through Sections 5 and 8 Township 26 Range 37 and also Section 32 Township 27, Range 37
State Route 28 east of Harrington through Township 22 Range 35
</t>
  </si>
  <si>
    <t>Right of Way Plans SR 25 &amp; SR 28</t>
  </si>
  <si>
    <t>Right of Way information for the alignment of SR26 within sections 2 &amp; 3, T15N, R29E.  I believe I need SR 26, Taunton East, sht 15 of 15.</t>
  </si>
  <si>
    <t>Right of Way Plans SR 26</t>
  </si>
  <si>
    <t>PDR-14-0112</t>
  </si>
  <si>
    <t>ROW map for Highway 26 through the ton of dusty.  Also a portion of State Highway No. 3</t>
  </si>
  <si>
    <t>PDR-15-3115</t>
  </si>
  <si>
    <t>Right-of-Way plans for SR 26 at 1st Avenue in Othello, Adams County</t>
  </si>
  <si>
    <t>Highway 26 plans West of Othello. The area I am looking for is just West of Danielson Road to HayÃ¢â‚¬â„¢s Road, in Sections 2,3 and 4 of Township 15 N, Range 28 E, W.M., Adam's County.</t>
  </si>
  <si>
    <t>Jeff P. Dugan</t>
  </si>
  <si>
    <t xml:space="preserve">Hooper to Pampa 1-16 of 16April 17, 1970 26/19 
21-15-38E Mile each side of river.
</t>
  </si>
  <si>
    <t>Highway 26 Alignment &amp; ROW on the north line of section 15, T15N, R34E.
Highway 21 Alignment &amp; ROW on the west line of section 15, T15N, R34E.</t>
  </si>
  <si>
    <t>Right of Way Plans SR 26 &amp; SR 21</t>
  </si>
  <si>
    <t>PDR-15-0658</t>
  </si>
  <si>
    <t>1. Highway 261 R/W Plans through Section 13, T12N, R37E.
2. Please see the attached County Assessors Map.  
     - The lots front HWY 261 in a 35 mph Speed Zone.
     - Will there be any access restrictions to HWY 261?</t>
  </si>
  <si>
    <t>Right of Way Plans SR 261</t>
  </si>
  <si>
    <t xml:space="preserve">Taylor Engineering, Inc was contracted to do a survey along SR 27 in Pullman, Washington.  Could we get a copy of the right of way plans of SR 27 through the City of Pullman.  Through Sections 5, 6 and 7, T14N, R45E, WM and Sections 29 and 32, T15N, R45E, WM
</t>
  </si>
  <si>
    <t>Right of Way Plans SR 27</t>
  </si>
  <si>
    <t xml:space="preserve">Taylor Engineering, Inc was contracted to do a survey along SR 27 in Pullman, Washington.  Could we get a copy of the right of way plans of SR 27 through the City of Pullman.  Through Sections 5, 6 and 7, T14N, R45E, WM and Sections 29 and 32, T15N, R45E, WM
Also there seems to be about 1800 feet missing through the northeast corner of Section 6 where it comes into existing SR 270.
Is there any information on that? 
</t>
  </si>
  <si>
    <t>I am working on a boundary survey located in the NW1/4 of Section 6, T14N, R45E, WM in Pullman. I am requesting a copy of that portion of the SR 270 right of way plans through that quarter section.</t>
  </si>
  <si>
    <t>Right of Way Plans SR 270</t>
  </si>
  <si>
    <t>Right of Way Plans for future SR 276 in Pullman Washington. Section 30 and 31, Township 15 North, Range 45 East, W.M.</t>
  </si>
  <si>
    <t>Right of Way Plans SR 276</t>
  </si>
  <si>
    <t>PDR-15-2997</t>
  </si>
  <si>
    <t>A survey in the NW 1/4 of 11-22-20 in Wenatchee and are in need of the right of way plans for SR 28 in this area.</t>
  </si>
  <si>
    <t>Right of Way Plans SR 28</t>
  </si>
  <si>
    <t>PDR-14-0779</t>
  </si>
  <si>
    <t>A new project for the Chelan County PUD.  The project involves replacement of an existing 6Ã¢â‚¬ï¿½ water line that will be upgraded to an 8Ã¢â‚¬ï¿½ across SR 28 just south of the town of Rock Island to supply the Rock Island Dam.  Can you forward me right of way files for SR 28 along the project site?  The nearest intersection is with Rock Island Grade SW and the site is roughly adjacent to the Rock Island Dam in Douglas County.  Anything within Section 31 &amp; 32, T22N, R22E and Section 05, T21N, R22E would more than cover the area needed.</t>
  </si>
  <si>
    <t>PDR-14-3471</t>
  </si>
  <si>
    <t>Wesley Potridge</t>
  </si>
  <si>
    <t>Right of way plans for SR 28 through Section 26 T23N R20EWM.</t>
  </si>
  <si>
    <t>Right of Way Plans Sr 28</t>
  </si>
  <si>
    <t>PDR-15-0831</t>
  </si>
  <si>
    <t xml:space="preserve">Copies of the Right of Way Plans for the North Central Region, Area 2, and is State Route 28, lying within Sections 7 &amp; 8, Township 20 North, Range 23 east, W.M., just East of Trinidad. And between mile posts 21 Ã¢â‚¬â€œ 25.
Two plans appear to be in the vicinity:
Trinidad Vicinity, Oct. 15, 1940, file no. 28/37
Trinidad Vicinity to Quincy West, Nov. 5, 1971, File no. 28/74
</t>
  </si>
  <si>
    <t>PDR-15-1965</t>
  </si>
  <si>
    <t>Right-of-Way widths in the City of Quincy WA along SR28 in Section 18, T20N, R24E, W.M. from the intersection with SR281 and along SR28 West Ã‚Â½ mile.</t>
  </si>
  <si>
    <t>PDR-15-2470</t>
  </si>
  <si>
    <t>We are surveying parcels in Sections 27 and 33 T 21 NR 22EWM and need to stake the ROW of SR 28, any info would be helpful.</t>
  </si>
  <si>
    <t>PDR-15-2863</t>
  </si>
  <si>
    <t>Ephrata to Stratford Vicinity, Sheets 1-12 of 12 &amp; 12A, Dated 7/19/1938, File Number 28/32.</t>
  </si>
  <si>
    <t>Would you be able to track down the highway plans for SR28 in Section 21, Township 23 N, Range 36E</t>
  </si>
  <si>
    <t>My company is doing some Land Surveying against State Route 282, and would like to properly establish the Right-of-Way on SR 282. I am looking for the current Right-of-Way plans, and information on SR 282, from the intersection of State Highway 28 and SR 282, in Ephrata, WA, easterly to the Dodson Road Interchange, and thence easterly for another half mile or so. This particular area includes the SR 282 overpass across the Railroad, and said interchange. The portions of SR 282 in question, lie within Sections 21 and 22, Township 21 North, Range 26 East, W.M. Grant County, WA.</t>
  </si>
  <si>
    <t>Right of Way Plans SR 282</t>
  </si>
  <si>
    <t xml:space="preserve">Can you please send me a copy of the Right of Way Plans and Monument Schedule for the west side of George Sellar Bridge.  SR 285 in the MP 0.5 Vicinity.  
In particularly: Ferry St and Wenatchee Ave
                         Ferry Street and Cresent St
                         Ferry Street and Mission St
Near Sections 10 SE &amp; 11 SW, Twp 22N, Rng 20E.
</t>
  </si>
  <si>
    <t>Right of Way Plans SR 285</t>
  </si>
  <si>
    <t>Could you send me the right of way drawings for SR 285 MP 0.40 to 0.61</t>
  </si>
  <si>
    <t xml:space="preserve">Right of Way Plans SR 285, our deed calls out South Line Survey of State Highway route No. 2, Columbia River Bridge West Approach. Station HES 27+13.16  I believe it must be a older set of right of way plans.
</t>
  </si>
  <si>
    <t>I would like a copy of this Hwy route in Section 10 T27 N R 41E SW4 for our records.</t>
  </si>
  <si>
    <t>Right of Way Plans SR 291</t>
  </si>
  <si>
    <t>The right-of-way plan for SR 3 in Poulsbo, Kitsap County, at Viking Way in Section 10, T26N, R1E.</t>
  </si>
  <si>
    <t>Right of Way Plans SR 3</t>
  </si>
  <si>
    <t>PDR-14-0612</t>
  </si>
  <si>
    <t>Copies of the Right of Way Plans for a portion of Highway 3 in Belfair area.</t>
  </si>
  <si>
    <t>PDR-14-0977</t>
  </si>
  <si>
    <t>Right of Way Plans for SR 3 going through section 12, Township 23 North, Range 1 West, W. M.</t>
  </si>
  <si>
    <t>PDR-15-0459</t>
  </si>
  <si>
    <t>Right of Way plan for  State Route 3  through sections 1 and 11, T.21N., R.2W., W.M.</t>
  </si>
  <si>
    <t>PDR-15-1183</t>
  </si>
  <si>
    <t xml:space="preserve">Right of Way plans for State Route 3 in Mason County. More particularly in Sections 31,30,29,20 or Township 22 North, Range 1 West, W.M. </t>
  </si>
  <si>
    <t>PDR-15-2994</t>
  </si>
  <si>
    <t xml:space="preserve">RW plans for SR3 within the following sections:
-Township 23N Range 1W
Sec 1, 11, 12, 14, 15, 21 and 22
-Township 23N Range 1E
Sec 6
-Township 24N Range 1E
Sec 31 and 32
The route is more or less described as SR3 between Belfair and Gorst.
</t>
  </si>
  <si>
    <t>PDR-15-3192</t>
  </si>
  <si>
    <t>We are conducting a survey of property along state route 3, in the town of Allyn.  Do you have any survey grade information for HWY 3?</t>
  </si>
  <si>
    <t>Attached is a PDF of a Kitsap County GIS map that we are looking for State Highway Plans. SR 3 T26N, R1E, Section 10.</t>
  </si>
  <si>
    <t xml:space="preserve">IÃ¢â‚¬â„¢m looking for a survey of Sr3, I believe the plans may be titled Ã¢â‚¬Å“State Road No.14 Tidewater Creek to BremertonÃ¢â‚¬ï¿½, aka Old Navy Highway. IÃ¢â‚¬â„¢ve attached a section map showing that portion of it we need for a survey weÃ¢â‚¬â„¢ll be performing. </t>
  </si>
  <si>
    <t xml:space="preserve">I am wondering if you have some plans for Pioneer way in Shelton. Thre are wsdot monuments along my property.  It is located in the SE1/4 of 19-20N-3W.
</t>
  </si>
  <si>
    <t xml:space="preserve">James Turnbow would like copies of:
Index number:  3/121  sheets 2,3
                                3/85  sheet 1
                                3/120  sheet 5
                                101/39 sheet 1
All plan sheets are in Sec. 19  T 20 N  R 3 W
</t>
  </si>
  <si>
    <t>Victoria Villopoto Fortin</t>
  </si>
  <si>
    <t>IÃ¢â‚¬â„¢m looking for the right of way plans for state highway 3, Section 1, Township 23 North, Range 1 West.</t>
  </si>
  <si>
    <t xml:space="preserve">IÃ¢â‚¬â„¢m starting a project in Section 27, Township 24 North, Range 1 East, W.M., here in Kitsap County and IÃ¢â‚¬â„¢m interested in getting copies of the right of way plans for highway 3 and 304 in this area.  It looks like IÃ¢â‚¬â„¢ll need copies of the following:
-SR 2, SR 304 interchange File No. 3/107
-SR 3, Interchange to Montgomery Ave File No. 304/5
-SR 3, Tidewater Creek to Bremerton  File No. 3/32
</t>
  </si>
  <si>
    <t>Right of Way Plans SR 3 &amp; SR 304</t>
  </si>
  <si>
    <t xml:space="preserve">Would it be possible to get copies of right of way plans for SR 300, in Mason County.  Looks like the plans are titled, JCT P.S.H. No. 21 to Mission Creek.  
</t>
  </si>
  <si>
    <t>Right of Way Plans SR 300</t>
  </si>
  <si>
    <t>The R/W plans for SR 302 for the portion in Sections 15, 16, 21 &amp; 22, Township 22 North, Range 1 East in Pierce County.</t>
  </si>
  <si>
    <t>Right of Way Plans SR 302</t>
  </si>
  <si>
    <t>PDR-14-1179</t>
  </si>
  <si>
    <t>The latest R/W plan and construction plan for SR 302 in Sections 29,30 Township 22 North Range 1 East.</t>
  </si>
  <si>
    <t>PDR-15-0211</t>
  </si>
  <si>
    <t>May I please get the R/W plan and as-built plan covering the vicinity of the Plan set entitled SR 302 (PSH 14), Narrows Bridge to Purdy bearing the date of October 9, 1956</t>
  </si>
  <si>
    <t>Could I please get a pdf copy of the ROW plans for SR 302 (Purdy Dr). Section 13, T22N, R1E.</t>
  </si>
  <si>
    <t xml:space="preserve">Rights-of-way and any monumentation mapping for 2 separate routes today for projects we are working on.
The first one is on Hwy. 302 between mile posts 15 &amp; 16 at the Purdy intersection. We are doing a project that is fronted on 2 sides by the highway.
The second request is for Interstate 5 between mile posts 37 &amp; 39 in Kelso. We are doing full right-of-way topo on S. Kelso Drive which abuts the interstate on the east side.
</t>
  </si>
  <si>
    <t>Right of Way Plans SR 302 &amp; SR 5</t>
  </si>
  <si>
    <t>PDR-15-2937</t>
  </si>
  <si>
    <t xml:space="preserve">The most recent row plans for the Manette bridge located in the City of Bremerton, Section 13, TWP 24N, RGE 1E.
</t>
  </si>
  <si>
    <t>Right of Way Plans SR 303</t>
  </si>
  <si>
    <t>PDR-15-0208</t>
  </si>
  <si>
    <t>A copy of the RW Plan covering SR 303 at approx. MP 3.66. That is in the vicinity of 500Ã¢â‚¬â„¢ south of Mc Williams Rd, Bremerton, WA.</t>
  </si>
  <si>
    <t>PDR-15-3011</t>
  </si>
  <si>
    <t>Can you please help me out on Highway 303, in Section 23, T25N, R 1E</t>
  </si>
  <si>
    <t>Naval Base Kitsap</t>
  </si>
  <si>
    <t>James R. Hart</t>
  </si>
  <si>
    <t>Right of Way Plans for SR 304 from SR 3 Interchange to Montgomery Avenue Sheet #s:  1-9 of 9, Approval Date:  October 30, 1998, File #: 304/5</t>
  </si>
  <si>
    <t>Right of Way Plans SR 304</t>
  </si>
  <si>
    <t xml:space="preserve">I am requesting right of way plans for SR 304, SR 3 interchange to Montgomery Avenue, Sheet Numbers 1-9 of 9, Approval Date October 30, 1998, File No. 304/5.  The reason for this request is I am performing a Boundary Survey that borders on said highway.
</t>
  </si>
  <si>
    <t>Adam &amp; Goldsworthy, Inc.</t>
  </si>
  <si>
    <t>Gavin Oak</t>
  </si>
  <si>
    <t xml:space="preserve">The current right of way plan on a portion of SR305, Winlsow to Rolling Bay where it intersects with the intersection of Sportsmans Club Road. 
I have a recorded court case that states the plan was approved March 24, 1953 and revised March 5, 1998. It's located in the SE 1/4 of the SE 1/4 of Sec. 15, T.25N., R.2 E. 
I have the 1953 drawing already, but the property I am working on references a court case where the state condemned some land for right of way and it refers to a revised March 5, 1998 drawing that might clear up the legal description described in the court case.
</t>
  </si>
  <si>
    <t>Right of Way Plans SR 305</t>
  </si>
  <si>
    <t>PDR-15-0063</t>
  </si>
  <si>
    <t xml:space="preserve">Seeking Right-of-Way Plans for S.R. 305 in the area of Puolsbo, specifically between the intersections of S.R. 305 between N.E. Liberty Road and N.E. Hostmark St. </t>
  </si>
  <si>
    <t>Can you  provide the right of way maps for HWY 305 in Section 31 / 26N / 2E</t>
  </si>
  <si>
    <t xml:space="preserve">Road plans SR395, Wright Road Westerly appears to be the name. I need the engineers stations HES 213+00 thru HES 217+00. Section 16, Township 8 North, Range 29 East. </t>
  </si>
  <si>
    <t>Right of Way Plans SR 395</t>
  </si>
  <si>
    <t>PDR-14-0042</t>
  </si>
  <si>
    <t>Sent Mr. Seese Right of Way Plans Titled:
Pittsburg Street Vicinity to Little Spokane River, Shhets 1-10 of 10, File Number 395/181, Aproved 10/20/2000</t>
  </si>
  <si>
    <t>PDR-15-0150</t>
  </si>
  <si>
    <t>Deer Park Diesel</t>
  </si>
  <si>
    <t>Jacob Schuler</t>
  </si>
  <si>
    <t xml:space="preserve">Map of highway 395 and it's Right Of Way at its intersection with Wallbridge Rd in southern Stevens County. 
SR 395, Eastern Region
Title: Deer Park to Loon Lake
File # 395/96
</t>
  </si>
  <si>
    <t>PDR-15-2011</t>
  </si>
  <si>
    <t xml:space="preserve">I would very much like to get a copy if available of FL line survey of SR 395 Parksmith Drive I/C Vicinity to Pittsburg Street Vicinity.     It further states   Ã¢â‚¬Å“now of record and on file in the office of the Sec. of Transportation bearing approval date of October 20, 2000 (revised 11-6-08). </t>
  </si>
  <si>
    <t>PDR-15-2371</t>
  </si>
  <si>
    <t>Right-of-Way plans for SR 395 in the vicinity of Kartchner Rd. north of Pasco.</t>
  </si>
  <si>
    <t>Boydston Engineering</t>
  </si>
  <si>
    <t>Sam Boydston</t>
  </si>
  <si>
    <t xml:space="preserve">At your earliest convenience I would like to receive a R.O.W. Mapping for the US 395 North-South corridor at the intersecting address of 3502 N. Market in Spokane, Washington.
I am doing the engineering for a building remodel at that address and I need to tie down the R.O.W. location for that purpose.
</t>
  </si>
  <si>
    <t>Terek Sigmon</t>
  </si>
  <si>
    <t>I am needing the Highway Right of Way Plans for U.S. Hwy 395 and West Sunset Highway located in Spokane, Washington, being in Spokane Co.  Also being in Sections 26 and 27, Township 25N, Range 42E of the Willamette Meridian.</t>
  </si>
  <si>
    <t>I am in search of the Hillsboro Interchange plans in Pasco, Section 17, Township 9 North, Range 30 East, W.M., Franklin County.</t>
  </si>
  <si>
    <t>Would it be possible to get the ROW plans for SR 395 in Kennewick between West 10th Ave and West 27th Ave?</t>
  </si>
  <si>
    <t>A copy of the right-of-way plan for S/B SR 395 off ramp to I-182 (US 12) in Pasco Section 20, T9N. R30E, Benton County.</t>
  </si>
  <si>
    <t xml:space="preserve">Right of Way Plans SR 395 &amp; I-182 </t>
  </si>
  <si>
    <t>PDR-15-1473</t>
  </si>
  <si>
    <t>David Okert</t>
  </si>
  <si>
    <t>I am looking for Right of Way Drawings for SR395 NSC covering N. Market Street on the west to N. Greene Street on the east.  Cleveland Ave to the south to Fairview Ave to the north.</t>
  </si>
  <si>
    <t>Right of Way Plans SR 395 NSC</t>
  </si>
  <si>
    <t>Right of Way plans for a portion of highway 4 in Pacific county in township 10 North range 9 West from mile post 5 to 9.</t>
  </si>
  <si>
    <t>Right of Way Plans SR 4</t>
  </si>
  <si>
    <t>PDR-14-3217</t>
  </si>
  <si>
    <t xml:space="preserve">ROW information (plans and deeds) that you have for the intersection of SR 4 (ocean beach highway) and 44th.  SE Ã‚Â¼ S24 T8N R3W WM, Cowlitz County, WA.  Someone hit a water line and we need to know whoÃ¢â‚¬â„¢s right of way it is in.  </t>
  </si>
  <si>
    <t>PDR-15-1229</t>
  </si>
  <si>
    <t>We have a new survey project that will be butting up against the Right of way for S.R. 4 in Sec. 25, T 10 N, R 7 W.  Could we please get an image of the right of way for this section?</t>
  </si>
  <si>
    <t>ROW for SR 4 - Ocean Beach Hwy in the SE Ã‚Â¼ &amp; SW Ã‚Â¼ Sec 7, T8N, R3W.</t>
  </si>
  <si>
    <t>We are getting started on a project that will abut a portion of State Route 4 in the NW Ã‚Â¼ of Sec. 18, T 10 N, R 8 W.  Could you please send me the most recent right of way plat for this area?</t>
  </si>
  <si>
    <t>I need all the information you might have on SR-4 on both sides of the Cowlitz River Bridge. With a main portion on the east side. We are doing a utility relocation survey, and would like to make sure we have the Right-of-way located. The bulk of the project is in Section 26, Township 8 North, Range 2 West</t>
  </si>
  <si>
    <t>I would like to get a copy of SR4 right-of-way in the Skamokawa area, Section 8 &amp; 17, T9N, R6W.</t>
  </si>
  <si>
    <t xml:space="preserve">My fingerprints are on the SR-4 plans, Mill Creek to Stella.  Six sheets, Feb 23, 1967.  These plans were first started with spiral curves, but at the time, the spirals were going out of vogue.  I was given the task of making the change from spirals to simple curves.  By running COGO (coordinate geometry) with trial radius, we were able to stay within 4Ã¢â‚¬ï¿½ of the original spiral alignment.  While the R/W plans are on file, this construction project has never been built. It may be that the R/W was not even purchased, just plans ready...I request PDF of the plans please. 
</t>
  </si>
  <si>
    <t xml:space="preserve">Can you get us a copy of the SR-4 right of way plans in the vicinity of the Skamokawa Creek Bridge near Skamokawa? 
We have a project at East Valley Road that connects to SR-4 
</t>
  </si>
  <si>
    <t>Sean Draeger</t>
  </si>
  <si>
    <t xml:space="preserve">Right of Way information for SR 401 going through Section 33 of Township 10N Range 9W.  </t>
  </si>
  <si>
    <t>Right of Way Plans SR 401</t>
  </si>
  <si>
    <t>PDR-14-0074</t>
  </si>
  <si>
    <t xml:space="preserve">I am working on a project along State Route 401 within section 24 T9N R10W in Pacific County.  Please provide scans of the current and early right of way sheets for the highway through Section 24.
Please provide scans of Sundry site plans or other plans that identify rights of way or other parcels acquired by WSDOT prepared for 1) the Megler Rest Area, and 2) for the old Astoria ferry terminal that was located in gov. lot 6 of Section 24 that was in use during the 1930Ã¢â‚¬â„¢s to 1960Ã¢â‚¬â„¢s until the Astoria Bridge was completed.
</t>
  </si>
  <si>
    <t>PDR-15-1899</t>
  </si>
  <si>
    <t>Right of Way Plans Titled Megler to Knappton Sheets 1-6 of 6.</t>
  </si>
  <si>
    <t>Can you please send me any right of way plans you may have for Highway 401 &amp; Highway 4, in Section 4, T 10 N, R 9 W.</t>
  </si>
  <si>
    <t>Right of Way Plans SR 401 &amp; SR 4</t>
  </si>
  <si>
    <t>ROW mapping along i-405, within the SW 1/4 and SE 1/4 of Sec. 20, T24N, R5E. Attached is a King County parcel map which shows about where.  No big hurry on it, just whenever you find time.</t>
  </si>
  <si>
    <t>Right of Way Plans SR 405</t>
  </si>
  <si>
    <t>PDR-14-0613</t>
  </si>
  <si>
    <t>Right of Way Plans SR 405, T23N, R5E &amp; Section 8.</t>
  </si>
  <si>
    <t>PDR-14-0727</t>
  </si>
  <si>
    <t>SR 405 interchange plans in the NW Ã‚Â¼ 08-T23N-R05E, King County.  Specifically the North Renton Interchange approved 04-27-65 sheets 2 of 5.</t>
  </si>
  <si>
    <t>PDR-14-0739</t>
  </si>
  <si>
    <t>Dan Lee</t>
  </si>
  <si>
    <t>Plans for file no. 405/434 which is titled N.E. 8th St. to SR 520 Interchange Vic. - East Side.</t>
  </si>
  <si>
    <t>PDR-14-2509</t>
  </si>
  <si>
    <t>ROW mapping at the i-405/ 520 interchange in Bellevue.</t>
  </si>
  <si>
    <t>PDR-14-2603</t>
  </si>
  <si>
    <t>SR 405 Right of Way Plan, SE 64th St. Vic to SE 30th St. Vic, File Number 405/429.</t>
  </si>
  <si>
    <t>PDR-14-3305</t>
  </si>
  <si>
    <t>Sent Mr. Larson Right of Way Plans Titled:
SE 30th St. Vic. to NE 40th St. Vic., Sheets 18, 20 of 36, File Number 405/424, Approved 2/11/2005</t>
  </si>
  <si>
    <t>PDR-15-0126</t>
  </si>
  <si>
    <t>A copy of the SR 405 right of way plan in the NE/4 of 29-24-5.</t>
  </si>
  <si>
    <t>PDR-15-0219</t>
  </si>
  <si>
    <t>Right of Way plans for SR 405 Section 05-26-05.</t>
  </si>
  <si>
    <t>PDR-15-0418</t>
  </si>
  <si>
    <t xml:space="preserve">The ownership of R/W for NE 6th St., west of I-405, located in the NE Ã‚Â¼ of S32-25-5, in Bellevue, WA.  I have attached a .pdf file copy of an exhibit depicting the area in question. </t>
  </si>
  <si>
    <t>PDR-15-0820</t>
  </si>
  <si>
    <t xml:space="preserve">King Co Line to Jct. SR 5  Sheet 7 405/33 &amp; King Co. Line to 9th Ave SE Vic Sheets 11, 12, 13, 14, 15  405/431.
</t>
  </si>
  <si>
    <t>PDR-15-1514</t>
  </si>
  <si>
    <t>Right of Way Plans from I-405 MP 2.30 to MP 3.57</t>
  </si>
  <si>
    <t>PDR-15-1791</t>
  </si>
  <si>
    <t xml:space="preserve">Right of Way research on I-405.  We are surveying the boundary of King County Tax Parcel No. 202405-9062.  Points 10 and 11 are what we need.
</t>
  </si>
  <si>
    <t>PDR-15-2373</t>
  </si>
  <si>
    <t>The SR-405 plans in the SW/4 of 30-27-05.</t>
  </si>
  <si>
    <t>PDR-15-2633</t>
  </si>
  <si>
    <t>Right of Way Plans for SR 405 Township 25N, Range 5E, Section 32, in downtown Bellevue.</t>
  </si>
  <si>
    <t>PDR-15-3130</t>
  </si>
  <si>
    <t>the I-405 plans entitled Ã¢â‚¬Å“SR 405, NE 8th St to SR 520 Interchange Vic.Ã¢â‚¬ï¿½</t>
  </si>
  <si>
    <t>Right of way plans SR 405</t>
  </si>
  <si>
    <t xml:space="preserve">I am performing a survey along State Route 405, in Section 16, Township 24 North, Range 5 East in King County, Washington, near Milepost 10.3. The site area IÃ¢â‚¬â„¢m working on is north of the Ã¢â‚¬Å“YÃ¢â‚¬ï¿½ intersection at Lake Washington Blvd SE, 120th Ave SE and Coal Creek Parkway SE.  IÃ¢â‚¬â„¢m requesting current right of way and past superseded right of way plans, along with any site sundry plans or possible records of survey. </t>
  </si>
  <si>
    <t>We would like to request the latest R/W plans for Ã¢â‚¬Å“SR 405 S.E. 30th St. Vic. To N.E. 40th St. Vic.Ã¢â‚¬ï¿½.  We understand that there may have been recent updates to sheet 21 this set in July of 2015.</t>
  </si>
  <si>
    <t>the I-405 right of way survey titled Ã¢â‚¬Å“Secondary State Highway No. 2-A, Kennydale to Bellevue, sec.".</t>
  </si>
  <si>
    <t xml:space="preserve">ROW for I-405 vic of NE 160th Street in NW Ã‚Â¼ of 16-26-5.  </t>
  </si>
  <si>
    <t>ROW plans for the 405 in the area attached.  NE 17-23-05 and SE 08-23-05  on King County it lists JCT SSH No 2-M JCT PSH No 2 (Approved Sept 10, 1957) Sheet 7 of 10.</t>
  </si>
  <si>
    <t>Rob Bogdon</t>
  </si>
  <si>
    <t>R/W geometry for the east line of the SR 405 as it passes thru the NW Ã‚Â¼ of S.4, T.25N., R5E. W.M. in King County.</t>
  </si>
  <si>
    <t xml:space="preserve">Can you provide the east R/W for SR405 in king County SE Ã‚Â¼ of the NW Ã‚Â¼ of Section 16, 24/5.
</t>
  </si>
  <si>
    <t>Could I please get map info for I-405 in section 29- 24 North 5 East</t>
  </si>
  <si>
    <t>We are in need of the ROW plans for the 405 - Sunset Blvd. interchange in 5-23N-05E and 8-23N-05E.</t>
  </si>
  <si>
    <t>We are looking for ROW plans in the SW/4 of 30.27.05 in the Bothell area.  The problem is I think there are older plans in this area that may have a different stationing than the plans that we have. We have SR 405 King County Line to 9th Ave. SE from September 2006.  Do you have something before this?</t>
  </si>
  <si>
    <t>Can you send me plans for I-405 in the SE Ã‚Â¼ of 29-25n-05e and the NE Ã‚Â¼ of 32-25n-05e</t>
  </si>
  <si>
    <t>Can you send me the plans for Ã¢â‚¬Å“SR 405, NE 2nd St Vicinity to NE 8th St, approved October 16, 2002, revised March 3, 2003</t>
  </si>
  <si>
    <t xml:space="preserve">Can you send me pdf for: 
N.E. 3rd St.Vic. To S.E. 64th St. Vic. 1-34 of 34 April 21, 2006 405/430  
S.E. 64th St. Vic. To S.E. 30th St. Vic. 1-27 of 27 Jan. 27, 2006 405/429
</t>
  </si>
  <si>
    <t>I am requesting a WSDOT Right-of-Way plan that covers the vicinity of the SR 405 NE 4th St Interchange, (SR 405 MP 13.55 area), Bellevue WA. The WSDOT R/W plan is needed for a WSDOT Utility Permit.</t>
  </si>
  <si>
    <t>NorthLine Surveying</t>
  </si>
  <si>
    <t>Brian Gulikson</t>
  </si>
  <si>
    <t>REQUESTING WSDOT RIGHT OF WAY MAP SR 405 (KING CO. LINE TO JUNCTION, SR 5) L-982+76.34 TO L-1012+00.00, APPROVED 7/13/65. MAPS TO BE USED IN SUPPORT OF BOUNDARY CALCULATIONS AND STAKING ON PROPERTY LOCATED AT 2216 228TH ST SE, BOTHELL, WA 98021.</t>
  </si>
  <si>
    <t>I am looking to get the active right-of-way plans for the area around the 405/90 interchange in Bellevue, WA. I have reviewed the "Active R/W Plans by Route and Region" file on the WSDOT website and found the following details for my request. Active Right-of-Way Plans:
Title: SR 405, SE 64th St. Vic. to SE 30th St. Vic.
Sheet Number: 18-27 of 27
Approval Date: January 27, 2006
File No.: 405/429
Title: E. Channel Bridge to Richards Rd.
Sheet Number: 1-4 of 6
Approval Date: August 17, 1965
File No.: 90/172
Title: Richard Road to Lake Sammamish
Sheet Number: 1-13 of 13
Approval Date: June 12, 1969
File No.: 90/241</t>
  </si>
  <si>
    <t>Right of Way Plans SR 405 &amp; SR 90</t>
  </si>
  <si>
    <t xml:space="preserve">The north end of Elochoman Valley Road, formally SR407.
I need to establish the end of the road for a court case. The only records the county has is the 1993 quit claim deed from the State.
Do you have any maps or records? IÃ¢â‚¬â„¢m looking for any establishment notes or field notes which may have ties to section corners.
</t>
  </si>
  <si>
    <t>Right of Way Plans SR 407</t>
  </si>
  <si>
    <t>PDR-14-3252</t>
  </si>
  <si>
    <t xml:space="preserve">Old state r/w maps of the now Elochoman Valley Road, formally Secondary Highway No. 8.  Sheets 6 &amp; 7 of 7, Elochoman Valley Extension of Secondary Highway No. 8.  Sections 26 &amp; 35 T10N, R5W.
</t>
  </si>
  <si>
    <t>PDR-15-3071</t>
  </si>
  <si>
    <t>Is it possible to get the R/W survey for SR409 across Puget Island in Wahkiakum County?</t>
  </si>
  <si>
    <t>Right of Way Plans SR 409</t>
  </si>
  <si>
    <t>A copy of the RW Plan covering SR 410 from approx. MP 8.84 to MP 10.0. That is in the vicinity of the beginning of the route at the Main St Interchange</t>
  </si>
  <si>
    <t>Right of Way Plans SR 410</t>
  </si>
  <si>
    <t>PDR-14-1476</t>
  </si>
  <si>
    <t xml:space="preserve">ROW maps for SR 410, Sumner: Stuck River to Wahl Road, Sheets 1-6 dated August 2, 1960 File 410/61 
May also need the one below:
166th Ave E. to 184th Ave E, Sheets 1-4 dated December 18, 1987 File 410/107.
</t>
  </si>
  <si>
    <t>PDR-14-2704</t>
  </si>
  <si>
    <t>Robert Bogdon</t>
  </si>
  <si>
    <t xml:space="preserve">R/W/ plans for SR 410 in sections 10-14 and 14, 19/9.
</t>
  </si>
  <si>
    <t>PDR-15-0212</t>
  </si>
  <si>
    <t>section 24 and 25, T. 19 N., R 09 E., W.M.  any information you may have on SR 410 would be greatly appreciated.</t>
  </si>
  <si>
    <t>PDR-15-0511</t>
  </si>
  <si>
    <t>I am working on a WSDOT Utility Permit application and need a copy of the RW Plan covering SR 410 from approx. MP 20.73 to MP 24.40. This covers SR 410 from SR 165 Jct. in Buckley to Mountain Villa Dr. in Enumclaw.  I would prefer to receive the copy in PDF or JPEG format if possible.</t>
  </si>
  <si>
    <t>PDR-15-2883</t>
  </si>
  <si>
    <t>Right-of-Way information on Primary State Highway No. 9 (S.R. 410) Montesano to Aberdeen in Section 8, Township 17 North, Range 8 West, W.M..</t>
  </si>
  <si>
    <t>SR 410 plans in the south Ã‚Â½ of Sec. 33, T20N, R5E.   I believe theyÃ¢â‚¬â„¢re dated April 13, 1989.</t>
  </si>
  <si>
    <t>Caleb Stevenson</t>
  </si>
  <si>
    <t xml:space="preserve">I'm looking for some maps of State Highway 410. I need to determine the NE'ly right-of-way line of SR 410 for a property I'm preparing a survey of in that area. </t>
  </si>
  <si>
    <t xml:space="preserve">We are working along the south margin of SR 410 in Pierce County.  The site is in the NE Quarter of Section 30, T20N, R5E.  Would you please send me some RW geometry?
</t>
  </si>
  <si>
    <t>I am performing a survey in Section 3, Township 19 North, Range 5 East, WM on SR 410. Anything you have would be appreciated</t>
  </si>
  <si>
    <t>Right of Way Plans for SR 410 south and north of the Traffic Ave. bridge.</t>
  </si>
  <si>
    <t>I need the right of way plans for SR 410 through Sumner, WA.  Specifically Section 25, Twp. 20 north, Rng. 4 E.</t>
  </si>
  <si>
    <t xml:space="preserve">I am doing a survey in Sec. 25, Twp. 20 N., Rge. 6 E. 
When you get a chance, would you please send me the latest ROW map for SR 410 going through this section?
</t>
  </si>
  <si>
    <t>Could you please send me complete right of way plans for SR 410 in Section 33,34-T20N-R08E and Section 1, 2-T19N-R08E and Section 3, 4, 9, 10, 14, 25-T19N-R09E.</t>
  </si>
  <si>
    <t>Westside Hwy (SR 411) from SE 1/4 Sec 34 T9N, R2W to the south line of the D. Little DLC in Sec 3, T8N, R2W Cowlite County.</t>
  </si>
  <si>
    <t>Right of Way Plans SR 411</t>
  </si>
  <si>
    <t>PDR-15-0564</t>
  </si>
  <si>
    <t>A set of plans in S10 &amp; S11 T8N R2W, which were done originally in 1930 or 31 by Cowlitz County (the road was later given to the state).  I also need any original right of way waivers or easements in Sections 10 and 11.  Current ROW Plans would be good also.  Here is my problem that I need to get this information for: The original establishment in the Cowlitz County Commissioner's Journals states that it was a 60' right of way.  However, current GIS and private survey data is saying 50'.  Therefor, I need the original documents (which the County sent to the State when the road was handed over).</t>
  </si>
  <si>
    <t>Scott Stainer</t>
  </si>
  <si>
    <t>Right of Way Plan titled: SR 4 Jct. SR 433
Pages: 25
File No. 432/18</t>
  </si>
  <si>
    <t>Right of Way Plans SR 432</t>
  </si>
  <si>
    <t>PDR-15-0441</t>
  </si>
  <si>
    <t>The Right-of-Way plans for PSH NO. 1 SR5 E 200TH ST TO SWAMP CREEK.</t>
  </si>
  <si>
    <t>Right of Way Plans SR 5</t>
  </si>
  <si>
    <t>PDR-14-0020</t>
  </si>
  <si>
    <t>The Right of Way map for I-5 and the ramps  in Section 16 and 21, Township 17 N, R 2 W, W.M.  The information specifically would be from the 93rd avenue exit south but the stuff to the north could be handy.</t>
  </si>
  <si>
    <t>PDR-14-0046</t>
  </si>
  <si>
    <t>A copy of the Right-of-Way Plan for SR-5/Bridgeport Way SW Interchange; Exit 125.</t>
  </si>
  <si>
    <t>PDR-14-0067</t>
  </si>
  <si>
    <t xml:space="preserve">A copy of PSH No. 1 right-of-way plan (SR 5) at the East Tillicum I/C dated November 20, 1951, Revised December 30, 1952?  I am specifically looking for the UA line and the AL Line on Union Avenue.
</t>
  </si>
  <si>
    <t>PDR-14-0610</t>
  </si>
  <si>
    <t>Ayers Consulting LLC</t>
  </si>
  <si>
    <t>Bruce Ayers</t>
  </si>
  <si>
    <t xml:space="preserve">A land survey in the Southeast Quarter of Section 18, Township 38 North, Range 3 East, W.M., just north of the Sunset Drive Exit in Bellingham WA.  The I-5 plan sheet from 1956 is referenced in the legal description.   Therefore, could you send me a .PDF of  sht. 6 of 9, approved 6/12/1956 in said section. </t>
  </si>
  <si>
    <t>PDR-14-0671</t>
  </si>
  <si>
    <t xml:space="preserve">I-5 right-of-way maps in the Woodland area.  I currently have Sheets 4 &amp; 5 of 15, (Woodland to Kalama).  The area requested is from Sheet 5 south to the Clark County line approx. 2 miles.
</t>
  </si>
  <si>
    <t>PDR-14-1792</t>
  </si>
  <si>
    <t>Dave Mills Consulting Inc.</t>
  </si>
  <si>
    <t>Dave Mills</t>
  </si>
  <si>
    <t>ROW of I-5 between NE 78th and NE 82nd on the East side. I need the Map for this area It might be Ã¢â‚¬Å“SR5 Burnt Bridge Creek to Salmon CreekÃ¢â‚¬ï¿½. We are in SE Ã‚Â¼ of Section 3 T2N, R1W Clark County, Vancouver Wa.</t>
  </si>
  <si>
    <t>PDR-14-1816</t>
  </si>
  <si>
    <t>Douglas D. Popwell II</t>
  </si>
  <si>
    <t>SR 5 Highway Plat for SW NW 12-19-2E</t>
  </si>
  <si>
    <t>PDR-14-1988</t>
  </si>
  <si>
    <t xml:space="preserve">Any establishment drawings that positioning these R/W's to local monuments or sub-divisional corners.  I have attached a copy of the P.C. Assessor's map for Sec 12 that shows the I-5 and Carlyle road.  Also, attached is a copy of the court cause that describs a portion of "AI".
</t>
  </si>
  <si>
    <t>PDR-14-2001</t>
  </si>
  <si>
    <t>The DOT plan for the I-5 area, near Everett, within Section 29, T29N, R5E.  Near where the highway crosses 36th St.</t>
  </si>
  <si>
    <t>PDR-14-2211</t>
  </si>
  <si>
    <t>I-5 ROW plans in NE/4 17-25-04 when you get a chance. (NE 45th and I-5)</t>
  </si>
  <si>
    <t>PDR-14-2232</t>
  </si>
  <si>
    <t>WSDOT ROW info and maps for Interstate I-5  STR  SE 09-21-04 at S. 317th ST in Federal Way.</t>
  </si>
  <si>
    <t>PDR-14-2275</t>
  </si>
  <si>
    <t xml:space="preserve">R/W Exhibit from P.C. records for Carlyle Road (47th ave So.  Any way you could send a complete copy of this drawing.
</t>
  </si>
  <si>
    <t>PDR-14-2309</t>
  </si>
  <si>
    <t>Jill Cromer</t>
  </si>
  <si>
    <t>A Ã¢â‚¬Å“turn backÃ¢â‚¬ï¿½ document (or documents) in the vicinity of Interstate 5 (east side of)  &amp; South 49th Street in Tacoma.  Please see map.</t>
  </si>
  <si>
    <t>PDR-14-2449</t>
  </si>
  <si>
    <t xml:space="preserve">The I-5 right-of-way maps in woodland Wash,  MP 19 to MP 21, 
Sec 19&amp; 30 T5 1E.
</t>
  </si>
  <si>
    <t>PDR-14-3130</t>
  </si>
  <si>
    <t>Right of Way information for interstate 5 in section 14, township 3 north, range 1 east, w.m.</t>
  </si>
  <si>
    <t>PDR-14-3235</t>
  </si>
  <si>
    <t xml:space="preserve">Right of Way plans for I-5 in:
Sec 1-19-02E
Sec 6-19-03E
</t>
  </si>
  <si>
    <t>PDR-14-3280</t>
  </si>
  <si>
    <t>The NW Ã‚Â¼ of Section 6, Township 19 N, Range 3 East, W.M. and was wondering if you have any Right-of-way drawing for I-5 in that area.</t>
  </si>
  <si>
    <t>PDR-15-0024</t>
  </si>
  <si>
    <t xml:space="preserve">We are doing a survey in SW 1/4 of the SE 1/4 Of Section 20-25-4 abutting Interstate 5. Could I get the following plans sent to me:
Seattle Freeway to Jackson St to E. Galer plan showing access 5/LA42, June 17, 1958 .
Seattle Freeway E. Galer to Shelby St. 5/1569 Dec. 31, 1957.
</t>
  </si>
  <si>
    <t>PDR-15-0054</t>
  </si>
  <si>
    <t xml:space="preserve">A copy of the I-5 ROW and on-ramp plans located in the NW/4 of 22-27N-4E in Lynnwood.
</t>
  </si>
  <si>
    <t>PDR-15-0151</t>
  </si>
  <si>
    <t>Right of Way Plans, As-Built Drawings, Stormwater and Utility Plans, Profile Designs for I-5
1) between Mile Posts 103.56 and 103.58
2) Occurring in: Township 18N Range 2W
SW SW Section 26
NW NW Section 35
3) I am Seeking to gather enough ROW and Profile information to create a Utility Crossing Permit
4) Our job reference number is 5493-I-5</t>
  </si>
  <si>
    <t>PDR-15-0395</t>
  </si>
  <si>
    <t>Right of Way maps for Lewis County of Kuntz Road; from the Cowlitz River (Vader Exit) to SR Ã¢â‚¬â€œ 505.  (Winlock Toledo Hwy)</t>
  </si>
  <si>
    <t>PDR-15-0613</t>
  </si>
  <si>
    <t xml:space="preserve">record that claims to be filed in Snohomish County:
MAP OF STATE HIGHWAY SR-5 RECORDED IN VOLUME A OF HIGHWAY PLATS, PAGES 156 AND 157, RECORDS OF SNOHOMISH COUNTY, WASHINGTON
Also this record between stations H.E.S. 61+00 and 62+00:
PACIFIC STATE HIGHWAY #1 BEARING APPROVAL DATE OF JANUARY 22, 1952, AND REVISED APRIL 15, 1952
</t>
  </si>
  <si>
    <t>PDR-15-0649</t>
  </si>
  <si>
    <t xml:space="preserve"> Right of Way Maps for Interstate 5 to verify Limited Access boundary on crossing streets intersecting Sound Transit railroad tracks at the following Mile Posts
SR 05
MP 124.64   Gravelly Lake Dr
MP 123.58   Thorne Lane
MP 122.68  Berkley St.
</t>
  </si>
  <si>
    <t>PDR-15-0841</t>
  </si>
  <si>
    <t>Michael L. Long</t>
  </si>
  <si>
    <t xml:space="preserve">Can I get a copy of the I5 right of way plan adjacent to the following parcel:  TA#00372800203402   17324 Ã¢â‚¬â€œ alder way, Lynnwood, WA. 98037.  In the NE, SW of SEC 1, TWP 27N, RGE 4E.
</t>
  </si>
  <si>
    <t>PDR-15-1474</t>
  </si>
  <si>
    <t>Jim Hobbs</t>
  </si>
  <si>
    <t>I-5 Right-of-way maps sheets 16, 17, and 18 of 18 dated September 7, 1966, File number 5/2028.</t>
  </si>
  <si>
    <t>PDR-15-1504</t>
  </si>
  <si>
    <t>Right of Way plans for Interstate 5 in Section 10, Township 22N, Range 4 East.</t>
  </si>
  <si>
    <t>PDR-15-1738</t>
  </si>
  <si>
    <t>Ed True</t>
  </si>
  <si>
    <t>PDR-15-1870</t>
  </si>
  <si>
    <t>Lovell-Sauerland &amp; Associates, Inc.</t>
  </si>
  <si>
    <t>Darwin V. Walter</t>
  </si>
  <si>
    <t xml:space="preserve">Information pertaining to that portion of SR-5, located within Sections 8 &amp; 5, Township 28N, Range 05E, W.M., within the City of Everett, Snohomish County, Washington.
More particularly the following SR-5 Right-of-way plan(s):
                Ã¢â‚¬Å“Jct. SSH No. 2-J to 43rd Street in EverettÃ¢â‚¬ï¿½, Approved 1/03/62
                Ã¢â‚¬Å“Everett South Broadway CutoffÃ¢â‚¬ï¿½, Approved 9/10/48
                Ã¢â‚¬Å“SR-526 vic. to 43rd StreetÃ¢â‚¬ï¿½, Approved 3/18/2005
To include the following SR-5 Monumentation map(s):
                Ã¢â‚¬Å“SR-5 R/W centerline alignment (JSR-526 vic. to Marine View Drive vic.)Ã¢â‚¬ï¿½, dated 2/17/2015
</t>
  </si>
  <si>
    <t>PDR-15-2182</t>
  </si>
  <si>
    <t>SR5 Tacoma Avenue to Puyallup River Bridge Vicinity, Pierce County, dated Aug 30, 2002.  This is in Section 9-20N-3E.  I need Sheets 2-6 and any other Right of Way Plans for this area.</t>
  </si>
  <si>
    <t>PDR-15-2189</t>
  </si>
  <si>
    <t xml:space="preserve">Tulalip Tribes </t>
  </si>
  <si>
    <t>Dorrel Dickson</t>
  </si>
  <si>
    <t>Right of Way of interest in Section 32, Range 30N, Township 5E.  IÃ¢â‚¬â„¢m trying to resolve if there is a right of way there.  Was the right of way acquired by Washington State, was it turned back or vacated?  Do you have access to any maps or deeds that might show this right of way and what its current status is?</t>
  </si>
  <si>
    <t>PDR-15-2219</t>
  </si>
  <si>
    <t>Right of Way Plans for SR 5, Bellingham: Sunset Drive Interchange 2 &amp; 3 of 3 April 23, 1970 SR 5/2105.</t>
  </si>
  <si>
    <t>PDR-15-2400</t>
  </si>
  <si>
    <t xml:space="preserve">Right of Way Plans east of the Tacoma Mall.  Our westerly boundary is the easterly margin of I-5 and very near the NW Corner, SW Ã‚Â¼ SW Ã‚Â¼, Sec 17, T20N, R3E, WM (NE Corner, SE Ã‚Â¼ SE Ã‚Â¼, Sec 18, T20N, R3E, WM).
</t>
  </si>
  <si>
    <t>PDR-15-2407</t>
  </si>
  <si>
    <t>A copy of Right of Way sheet 13 of 15, SR5 Woodland to Kalama MP 22.01 to MP 29.31, dated April 2, 1967.  The sheet covers a portion of Section 20, T6N, R1W.</t>
  </si>
  <si>
    <t>PDR-15-2412</t>
  </si>
  <si>
    <t>R/W plans for I-5 in the SE quarter of Section 32, T 31 N, R 5 E.</t>
  </si>
  <si>
    <t>PDR-15-2646</t>
  </si>
  <si>
    <t>Right of Way Plans for, PSH No. 1 SR5 Tukwila 57th Avenue South-South 180th Street Drainage Easement dated 8/25/64 Rev. 7/6/67.</t>
  </si>
  <si>
    <t>PDR-15-2786</t>
  </si>
  <si>
    <t>VIA Architecture</t>
  </si>
  <si>
    <t>Jeff Hammerquist</t>
  </si>
  <si>
    <t xml:space="preserve">I would like to request the following ROW plans:
-       Seattle Freeway Olive Way to E. Galer St. (5/1976)
-       Seattle Freeway Jackson St. to E. Galer St. Plan Showing Access (5/LA42)
-       Seattle Freeway East Galer St. to Shelby St. (5/1569)
-       Seattle Freeway Galer St. to E. 75th St. Plan Showing Access (5/LA41)
</t>
  </si>
  <si>
    <t>PDR-15-2823</t>
  </si>
  <si>
    <t>A copy of the I-5 plans through the NE/4 of 2-27-4</t>
  </si>
  <si>
    <t>PDR-15-2936</t>
  </si>
  <si>
    <t>Right of Way Plans for the area around the SR 5 NE 130th Street interchange in North Seattle.  I have reviewed the "Active R/W Plans by Route and Region" file on the WSDOT website and found the following details for my request.
Active Right of Way Plans
Title: Seattle Freeway E. 75th St. to E. 145th St.
Sheet Numbers: 5-17 of 17
Approval Date: June 7, 1960
File No. 5/1937
SR 5 Milepost: 173.83</t>
  </si>
  <si>
    <t>PDR-15-3215</t>
  </si>
  <si>
    <t>Ã¢â‚¬Å“AÃ¢â‚¬ï¿½ Line of State Highway route No. 5 (Primary State Highway No. 1), Jct. S.S.H. No. 12-E to Newaukum River, according to sheet 3 of the plan thereof of record and on file in the office of the
Secretary of Transportation at Olympia, Washington.</t>
  </si>
  <si>
    <t>PDR-15-3408</t>
  </si>
  <si>
    <t xml:space="preserve">SR 5 Ã¢â‚¬â€œ Longview Wye Interchange Vicinity to Rocky Point. Cowlitz County. With the area of Kelso Drive shown on sheet 4, 5 &amp; 6 but no information is on those pages. 
Unfortunately this right-of-way was turned back to the City of Kelso, and they canÃ¢â‚¬â„¢t find anything.  It used to be part of Old Hwy 99. Would the old hwy have a separate set of plans for it in the area?
</t>
  </si>
  <si>
    <t>PDR-15-3411</t>
  </si>
  <si>
    <t>We are working on the City of OlympiaÃ¢â‚¬â„¢s maintenance yard that is on the north side of I-5 between mileposts 105 &amp; 106. The property is surrounded by off ramps on ramps and SR 5 itself. I need to develop the boundary of the property, and therefore need the WSDOT R/W plans to develop it. This is in the NE Ã‚Â¼ Section 23, Township 18 North, Range 2 West, W.M.</t>
  </si>
  <si>
    <t>PDR-15-3413</t>
  </si>
  <si>
    <t xml:space="preserve">Tukwilla at milepost 156 crossing over Interurban Avenue.
I need the Right-of-way mapping on both sides of this interchange.
</t>
  </si>
  <si>
    <t>PDR-15-3495</t>
  </si>
  <si>
    <t>Right of Way drawings for I-5, in Sections 25, 26 and the N Ã‚Â½ of section 36, Township 40N-R01E., WM.</t>
  </si>
  <si>
    <t>Right of Way of I-5 in the SW Ã‚Â¼ of Sec. 11, T 10 N, R 2 W and in the NW Ã‚Â¼ of Sec. 14, T 10 N, R 2 W.</t>
  </si>
  <si>
    <t>Right-of-Way information on Interstate 5 between mile posts 129 &amp; 132.</t>
  </si>
  <si>
    <t>Mark S. Harrison</t>
  </si>
  <si>
    <t>R/W plan for SR-5 from 54th Avenue East to 70th Avenue East in Pierce County.</t>
  </si>
  <si>
    <t xml:space="preserve">S.R.5 PRIM. STATE HWY NO. 1, APPR.   10/28/58, SHT. 16 OF 20, PIERCE CO. LN. TO S.S.H NO. 5A (Taken from the King Co. Ã‚Â¼ section map Ã¢â‚¬â€œ NW 27-22N-04E).
</t>
  </si>
  <si>
    <t xml:space="preserve">We are performing a survey adjacent to I-5 in NE 09-22-04 in the Seatac area. We are surveying the HWD Water tank site, parcels 9235 and 9340 shown below.  The attached AssessorÃ¢â‚¬â„¢s map shows this as SR 5  SE 516 Vic to S204th St. I would need the R.O.W. maps that are along the entire length of the red box I have drawn (westerly margin from S. 216th St, North through parcel 9065).
</t>
  </si>
  <si>
    <t>WSDOT survey, SR-5, Henriot Road, Lewis County sheet 1 of 1, dated May 2, 1975 in Section 31, Township 12 North, Range 1 West, W.M.</t>
  </si>
  <si>
    <t>The right of way plans for Interstate 5. More particularly in Section 29 , Township 33 North, Range 4 E.</t>
  </si>
  <si>
    <t>Natural Systems Design</t>
  </si>
  <si>
    <t>Kenna Patrick</t>
  </si>
  <si>
    <t xml:space="preserve">I would like to request Right of Way Plans from WSDOT for the following area:
The I-5 ROW from NE 103rd St. at Northgate to 200th St. SW in Lynwood.
</t>
  </si>
  <si>
    <t xml:space="preserve">We are in need of right of way plans for the I-5 13th Street Interchange in Chehalis, milepost 76.62.  We are particularly interested in the SW side where 13th becomes Rice Road and Dillenbaugh Creek crosses 13th/Rice Road.
</t>
  </si>
  <si>
    <t xml:space="preserve">SR-5 Seattle Freeway Norfolk Street to Bayview Street, Sheet 16, NE 17-24-4, Intxn of Spokane Street and I-5.
</t>
  </si>
  <si>
    <t xml:space="preserve">PleaseÃ¢â‚¬Â¦Ã¢â‚¬ï¿½SR5  S 126th to Norfolk, Sheets 3, 4 and 5Ã¢â‚¬ï¿½ Right of Way Plans.  AlsoÃ¢â‚¬Â¦.if you do have something: Highway 99 in Seattle-South Lake Union in SE and NE of 30-25-4.  
</t>
  </si>
  <si>
    <t xml:space="preserve">I am working on a project in the city of Fife where WSDOT has conveyed back some right-of-way noted on a plan, and need that plan to determine the right-of-way. Specifically I need:
SR 5 Ã¢â‚¬â€œ Tacoma to King County, sheet 3, 4 &amp; 5, Right-of-way plan, dated 1959.
</t>
  </si>
  <si>
    <t>I am currently working on a project adjacent to I5 in Whatcom County. The project is located in the NW 1/ 4 of Sec. 29, T38N, R3E. Could you please send my any of the right of way maps for this area that you have</t>
  </si>
  <si>
    <t xml:space="preserve">Could you please send me the right-of-way plan for SR 5 Norfolk Street to Bayview Street?  I am working on the Cleveland High School site in Section 20, T24N, R4E.
</t>
  </si>
  <si>
    <t>We are looking for the right of way of the frontage road on the east side of I-5 in Section 7, Township 6 North, Range 1 West, W.M.  Just northerly of town, but southerly of the overpass</t>
  </si>
  <si>
    <t xml:space="preserve">
I am still working on a survey in Bellingham, along the I- 5 corridor. The property is located in the W 1/4 of Sec. 29, T38N., R3E. 
You sent me some surveys and ROW maps of the area in question, including a retracement survey of I-5. They have a lot of the information I need, but I am looking for an additional map that is mentioned in the pdf document that I am attaching to this email.
On the last paragraph of the last page, it refers to a record map with an approval date of June 12, 1956, revised October 24, 2003. That revised map is what I am hoping to get a copy of, because I think it will make it clear as to where the 773 square feet mentioned in the document is coming from. I have a pretty good idea, but am uncertain, and hope that this revised map will show this, as it is almost the same date as the document I am sending.
One other thing, and this is probably outside your area, but maybe you can direct me to someone who can help. The document I attached is a Possession and Use Agreement. In it, the owners of the property are giving up 773 square feet of land to WSDOT. I cannot tell if the document was ever actually executed by the stateÃ¢â‚¬â„¢s representative. If it was, then it seems to me like the property would have transferred, and it should reflect in the title report legal description, which it does not. It is only listed as an exception. Can you point me to anyone in your legal/ROW department that could help answer this question? Does the state now own this??
</t>
  </si>
  <si>
    <t xml:space="preserve">I am surveying the gas station at the southwest corner of 20th St E &amp; 54th Ave E in Fife.  Please email me the R/W plan for that SR 5 interchange.
(SE1/4 NE1/4 Sec 12, T 20 N, R 3 E)
</t>
  </si>
  <si>
    <t xml:space="preserve">I was hoping to get some ROW plans for Interstate 5 .
North bound I-5 from the intersection of 164th st north for 1000Ã¢â‚¬â„¢.
T27N- R4E- Sec 2 &amp; T27N- R4E-Sec 11, Location is the 164th St SW interchange (north bound).
</t>
  </si>
  <si>
    <t xml:space="preserve">A copy of the right-of-way plans for I-5 mentioned in this drainage easement.  In Section 2, T27N, R4E.
</t>
  </si>
  <si>
    <t>Could you please forward right of way information for interstate 5 in section 31, township 23 north, range 3 east, w.m.</t>
  </si>
  <si>
    <t>Could you send me ROW map "Pierce County Line to Jct SSH 5"? We are working in the NE 1/4 of the NE 1/4 and the SE 1/4 of the NE 1/4 of Sec. 9, T21N, R4E, adjacent to the easterly margin of SR 5.</t>
  </si>
  <si>
    <t>Copy of I-5 r/w maps in the Longview Area, from MP40 north to MP 42.</t>
  </si>
  <si>
    <t>Dave Rose</t>
  </si>
  <si>
    <t>I am looking for the right-of-way information along I- 5 in section 31, township 20 north, range 3 east W.M. in the NE 1/4 dated January 2, 1957 and approved January 26, 1954 in Pierce County.</t>
  </si>
  <si>
    <t xml:space="preserve">In late 1964 early 1965 I worked on an I-5 right of way plan at the Toutle River Bridge. I think this is now called the Barnes Road Interchange but used to be called the Toutle River Interchange. 
Map Index:   Toutle River Interchange Vicinity 1-5 of 5 June 21, 1966 5/1973
I request PDF of the  5 sheets for this plan set. 
</t>
  </si>
  <si>
    <t>Right of Way Plans SR 5 MP 131.8 to MP 132.2</t>
  </si>
  <si>
    <t xml:space="preserve">We are doing a survey just to the west of NE 78th Street and Interstate 5 in Vancouver, Washington and I was hoping that you could send me any maps that you have of the area.
The Specific Location that I would like maps for is
Sections 3 &amp; 10 Twp 2N Range 1E
ROW Monuments along the west side of I-5 from the Southbound off ramp of exit 4 to the Southbound on ramp of exit 4.
</t>
  </si>
  <si>
    <t xml:space="preserve"> 
Can you please send copies of the following Right of Way Plans:
Salmon Creek School to N.E. 189th St. 3-5 of 5 June 2, 1959 5/1838
SR 5, SR 502 Interchange Vicinity 1-8, 13-17 of 17 Approved and Adopted March 2, 2005 5/2698
</t>
  </si>
  <si>
    <t>I need a copy of the Interstate right of way maps for Interstate 5 and Harrison Ave interchange, T14N, R2W, Sec. 6. Centralia, WA, Lewis County.  Koontz Rd to Thurston County Line Plan Set.</t>
  </si>
  <si>
    <t>I am trying to obtain a highway map of I-5. I specifically need the portion showing I-5 at Southcenter Blvd.  I need to establish the ROW. The area I am needing is located south of the southbound 154B offramp for Southcenter Blvd.</t>
  </si>
  <si>
    <t>ROW maps in the S1/2 of Section 35, T8N, R2W and the N1/2 of Section 2, T7N, R2W.  I am looking for the Ã¢â‚¬Å“Old I-5Ã¢â‚¬ï¿½ that is now Kelso Drive and the Ã¢â‚¬Å“Old Pacific Hwy 99Ã¢â‚¬ï¿½  that is now Grade StreetÃ¢â‚¬â€all from Haussler Road south for a mile.</t>
  </si>
  <si>
    <t xml:space="preserve">Right of Way information of Highway 5 in Marysville, WA.  I am working in Section 29, Township 30 North, Range 5 East. W.M.
</t>
  </si>
  <si>
    <t>I would like to request your WSDOT right-of-way plans for the NE Qtr, Sec. 8-25-4E of SR 5.</t>
  </si>
  <si>
    <t>Could I please have a pdf copy of the ROW plans for SR 5, Bridgeport Way Interchange dated 5-20-1990 and Bridgeport Way Interchange to South 80th Street. These are both in section 12-t19n-r2e.</t>
  </si>
  <si>
    <t xml:space="preserve">For the preparation of new red &amp; greens for Sound Transit projects, I am requesting pdfÃ¢â‚¬â„¢s of the following r/w plan sheets:
SR5 Seattle Freeway E. 75th ST to E. 145TH ST., sheets 5 thru 9, inclusive, of 17.
</t>
  </si>
  <si>
    <t xml:space="preserve">IÃ¢â‚¬â„¢m looking for the ROW plans for I-5 that shows the Custer Way elevated Bridge over Deschutes Parkway in Tumwater.
It looks like it is in DLC 63, 18N, 2W   Probably Section 27 of 28.
</t>
  </si>
  <si>
    <t>Skagit County GIS</t>
  </si>
  <si>
    <t>Kim Berry</t>
  </si>
  <si>
    <t xml:space="preserve">ROW plans for the following,
Department of Highways State Road No. 1
Lake Samish Road Branch State Fish Hatchery to Lake
Samish, Skagit &amp; Whatcom Counties."
dated approved May 27, 1936.
We are currently re-mapping parcels in the area and we have several gaps in information.
The main areas we are working in are Sections 6, 7, 18, 17 &amp; 20 all in Twp. 36N Rg4 E. W.M.
</t>
  </si>
  <si>
    <t>Ryan N. Smith</t>
  </si>
  <si>
    <t>IÃ¢â‚¬â„¢m looking for the right of way plans and other information you may have in the area of Desoto St along I-5 South. It would be in section 26 and 27, township 18 north, range 2 west.</t>
  </si>
  <si>
    <t xml:space="preserve">We are currently working on a project along Eastlake Ave between Joh St. and Mercer in Seattle.  The right-of-way has been calculated using the I-5 right-of-way plans but the plans only show the Limited Access line graphically with no data to plot it.  Are there other documents that WSDOT has that would have data for calculating the LA line along the West side of I-5?  Also, since half of Eastlake Ave is in WSDOT ROW, is there a maintenance agreement between the City and WSDOT?
</t>
  </si>
  <si>
    <t xml:space="preserve">I have a request for the City of Fife to determine Right-of-way along State Route 99 from the Puyallup River on the West all the way Easterly to the 70th Ave overpass over Interstate 5.  The roadway is called Pacific Highway through this stretch and IÃ¢â‚¬â„¢m in Sections 1 &amp; 2, Township 20 North, Range 3 East.
I would like any Right-of-way maps or other positional data for the location.
</t>
  </si>
  <si>
    <t>This is another request for help researching some WSDOT drawings which are a 5 page plan titled SR-5, Lake Samish to Fielding St in Bellingham, WA and bears a date of approval 10-31-1961 and 2-9-1960.  I have a Quit Claim Deed recorded at AFN 891102073 where the State is transferring ownership to Whatcom County with the description, Ã¢â‚¬Å“as shown on Exhibit A.Ã¢â‚¬ï¿½  Exhibit A is an unreadable portion of the WSDOT drawing and I suspect what got recorded is not all of what was intended to be transferred.</t>
  </si>
  <si>
    <t>IÃ¢â‚¬â„¢m hoping to get a copy of the I-5 r/w maps through the City of Woodland (Lewis River north approx. 1 mile).</t>
  </si>
  <si>
    <t>I am requesting a WSDOT Right-of-Way plan that covers the vicinity of the I-5 44th Ave Interchange, (I-5 MP 180.0 to 180.63), Lynnwood WA. The WSDOT R/W plan is needed for a WSDOT Utility Permit.</t>
  </si>
  <si>
    <t>Chris Martin</t>
  </si>
  <si>
    <t>Right of way plans in Township T25N R4. Section 31 and 32. specifically the ROW of 5th and 6th ave  between mile post 165 and 166 on Interstate 5</t>
  </si>
  <si>
    <t>Scott Kerth</t>
  </si>
  <si>
    <t>Right of Way maps for Sec. NW of 12-19-2.  Pacific Hwy and I-5.</t>
  </si>
  <si>
    <t>Right of Way Plans SR 5 &amp; Pacific Hwy</t>
  </si>
  <si>
    <t>PDR-14-1503</t>
  </si>
  <si>
    <t>Wash DOT ROW maps for I-5 Ramps and SR 161 in T21N, R4E &amp; Section 21.</t>
  </si>
  <si>
    <t>Right of Way Plans SR 5 &amp; SR 161</t>
  </si>
  <si>
    <t>PDR-14-0347</t>
  </si>
  <si>
    <t xml:space="preserve">Can you send me the following Right-of-Way plans:
SR 405, SR 5 -  Interchange Vic. App and Adop Sept 16, 2005
Sheets 1  26
SR 5 Ã¢â‚¬â€œ So. 178th St to So. 126th St.
Sheet 1 Ã¢â‚¬â€œ 12  Comm. Res. No. 1202, Feb 20, 1962, App Jan 30, 1962
Or anything superseding in that area
SecÃ¢â‚¬â„¢s 22 &amp; 23 T.23 N., R.04 E., W.M.
</t>
  </si>
  <si>
    <t>Right of Way Plans SR 5 &amp; SR 405</t>
  </si>
  <si>
    <t>The alignment/right-of-way plans for the I-5/SR529 interchange in Marysville, WA.</t>
  </si>
  <si>
    <t>Right of Way Plans SR 5 &amp; SR 529</t>
  </si>
  <si>
    <t>PDR-15-0369</t>
  </si>
  <si>
    <t>Vaughn Woodfield</t>
  </si>
  <si>
    <t xml:space="preserve">I am hoping you can send me a copy of the Right of Way map for Interstate 5 at the intersection of Interstate 5 and State Route 532  &amp; Stanwood Bryant Road. We are interested in the frontage portion of Dahl Road just to the South of SR532, on the East margin of Interstate 5. 
We need to calculate the right of way for Dahl road for a mapping project in the immediate vicinity. 
</t>
  </si>
  <si>
    <t>Right of Way Plans SR 5 &amp; SR 532</t>
  </si>
  <si>
    <t>Owen Kikuta</t>
  </si>
  <si>
    <t xml:space="preserve">I need a copy of the latest ROW Plan on file for:
SR 5/2107: Bellingham to Smith Road Vicinity.
SR 540, Slater Road to Jct. P.S.H. No. 1.
</t>
  </si>
  <si>
    <t>Right of Way Plans SR 5 &amp; SR 540</t>
  </si>
  <si>
    <t>PDR-15-0821</t>
  </si>
  <si>
    <t>The right-of-way plan that shows the limits of the Pacific Avenue overcrossing north of SR 5 in Tacoma.  Our project is located in Section 9, T20N, R3E.  My survey is at South 28th ST and Pacific Avenue.</t>
  </si>
  <si>
    <t>Right of Way Plans SR 5 &amp; SR 705</t>
  </si>
  <si>
    <t>PDR-15-1167</t>
  </si>
  <si>
    <t xml:space="preserve">Right of Way Plans for I-5 and State Route 96 located in Snohomish County.  Section 25, Township 28 North, Range 4 East.  </t>
  </si>
  <si>
    <t>Right of Way Plans SR 5 &amp; SR 96</t>
  </si>
  <si>
    <t>Can you send me plans for the two roads above as it runs through the SW Ã‚Â¼ Section 5-T20N-R4E?</t>
  </si>
  <si>
    <t>Right of Way Plans SR 5 &amp; SR 99</t>
  </si>
  <si>
    <t>Troy Stevens</t>
  </si>
  <si>
    <t>Tacoma Avenue to Puyallup River Bridge Vicinity Sheets 5-6 of 11, File Number 5/2694, Approved 8/30/2002.</t>
  </si>
  <si>
    <t>Right of Way Plans SR 5/2694</t>
  </si>
  <si>
    <t>CMT Surveying &amp; Consulting</t>
  </si>
  <si>
    <t>Richard L. McNully</t>
  </si>
  <si>
    <t>PDF plans for SR500 from approx. the intersection with NE St Johns Rd and NE Falk Rd/NE 42nd Ave</t>
  </si>
  <si>
    <t>Right of Way Plans SR 500</t>
  </si>
  <si>
    <t>I am working on a project SR-500 near 39th Street. in Section 14, T2N, R1E., W.M.  I was hoping you could send me the rest of the drawings for the attached drawing, I only have sheet 3 of 8.
Plan title Jct. SR 5 at 39th Street to N.E. 66th Ave.</t>
  </si>
  <si>
    <t>Jim Hannon</t>
  </si>
  <si>
    <t>Could you please email me copies of the following R/W plans for SR 500: 117th Ave to Ward Road, Sheets 1-4 of 4, 10/10/1983, File No. 500/39 
Vicinity Ward Road, Sheets 1-2 of 2, 10/7/1977, File No. 500/23
Ward Road Vic. To NE 162nd Ave Vic, 1-4 of 4, 12/11/1992, 500/45</t>
  </si>
  <si>
    <t xml:space="preserve">I would like to request the following  right of way plans for Washington State highway 501 also known as Lower River Road within the following locations: 
Township 2 North Range 1 West, Clark County, Washington.
Section 1
Township 3 North Range 1 West, Clark County, Washington
Section 36
</t>
  </si>
  <si>
    <t>Right of Way Plans SR 501</t>
  </si>
  <si>
    <t xml:space="preserve">highway plans within the same requested area but IÃ¢â‚¬â„¢m not sure if itÃ¢â‚¬â„¢s still designated state road. (refer to attachment).  ItÃ¢â‚¬â„¢s the road highlighted in pink heading westerly and northerly from the Ã¢â‚¬Å“TÃ¢â‚¬ï¿½ intersection near Lake Vancouver. The red highlighted circle is my requested area. I checked with the Clark County public works survey department, and they told me itÃ¢â‚¬â„¢s not county road. If you confirm itÃ¢â‚¬â„¢s not WSDOT then the I will check with the city of Vancouver. Thanks for your help.
Requested area:
Township 2 North Range 1 West, Clark County, Washington.
Section 1
Township 3 North Range 1 West, Clark County, Washington
Section 36
</t>
  </si>
  <si>
    <t xml:space="preserve">I would like to request a copy of the R/W plans for, Title Ã¢â‚¬Å“NE 21st Ct to NE 102nd AveÃ¢â‚¬ï¿½ (1-23), File No. 502/14, located in approximately section 5/6, T3N, R2E, W.M. Clark County. IÃ¢â‚¬â„¢m not sure what page I need but I am specifically looking for right of way information on NE 72nd Ave from SR 502 south for approximately a half of a mile. If you could please email them to me that would be appreciated.
</t>
  </si>
  <si>
    <t>Right of Way Plans SR 502</t>
  </si>
  <si>
    <t>Right-of-Way plans and any superceeded plans for a portion of SR503 (NE 117th Ave) in Section 10, Township 2 North, Range 2 East, Willamette Meridian between NE Fouth Plain Blvd at the south end and NE Padden Pkwy at the north end.</t>
  </si>
  <si>
    <t>Right of Way Plans SR 503</t>
  </si>
  <si>
    <t>PDR-15-1500</t>
  </si>
  <si>
    <t>Right of Way for SR 503 in the SW Ã‚Â¼ of Sec 2 T5N, R1E. WM Cowlitz Co.</t>
  </si>
  <si>
    <t>PDR-15-3523</t>
  </si>
  <si>
    <t>Earle D. Knowles</t>
  </si>
  <si>
    <t xml:space="preserve">Right of Way maps for a small section of SR503, as I am designing a small development on a parcel adjacent to the highway.  The half-mile long section I need is: SR503 MP 48.00 to MP 48.52, which is basically Heatherwood Drive to Niemi Road. If you supply them in electronic format (pdf, image, or dxf), I will be able to use them.
</t>
  </si>
  <si>
    <t>I would like to request a copy of the R/W Plans for SR 503, Title Ã¢â‚¬Å“Ariel to Rock CreekÃ¢â‚¬ï¿½, File No. 503/39. Located approximately in Section 33 &amp; 34, T6N, R2E, W.M., Cowlitz County. I specifically need the map or maps that cover Ariel and 2 miles East of Ariel (Sections 33 &amp; 34). If you could please email them to me that would be appreciated.</t>
  </si>
  <si>
    <t xml:space="preserve">IÃ¢â‚¬â„¢m looking for right-of-way maps for SR504 in Sections 4 &amp; 5, T9N, R1W.
MP 5.20 to MP 5.95 (May 1985)
                           &amp;
MP 2.95 to MP 5.20 (May 1985)
</t>
  </si>
  <si>
    <t>Right of Way Plans SR 504</t>
  </si>
  <si>
    <t>PDR-15-1898</t>
  </si>
  <si>
    <t xml:space="preserve">I am working on a land survey in Section 4, Township 9 North, Range 1 West, in Cowlitz County.  The Cowlitz County parcel number is wf0407002 and it is south of State Route 504.  Can you pleases get me the plans for State Route 504 through this Section.  </t>
  </si>
  <si>
    <t>PDR-15-2972</t>
  </si>
  <si>
    <t>We have a project that will be abutting State Route 504 in the Southwest Quarter of Sec. 6, T 10 N, R 2 E.  Would you please provide us with an image of the current right of way for this area?</t>
  </si>
  <si>
    <t>In need of the ROW maps for SR504 in the SE 1/4 Sec 10 T10N R1E</t>
  </si>
  <si>
    <t xml:space="preserve">SR505 right-of-way maps. The area is from I-5 (Exit 63) west approx. 1 mile (Sec35 &amp; 36, T12N,R2W.
</t>
  </si>
  <si>
    <t>Right of Way Plans SR 505</t>
  </si>
  <si>
    <t>PDR-15-0878</t>
  </si>
  <si>
    <t>Right of Way plans for a portion of high 505 in southern Lewis County east of Toledo. in Sections 15,14,13 Township 11 North, Range 1W. Also, that portion of Highway 505 in Section 18, Township 11 North, Range 1 East, W.M.</t>
  </si>
  <si>
    <t>PDR-15-2372</t>
  </si>
  <si>
    <t>When I worked for WSDOT , I also did some drafting on right of way plans in Winlock. The route is 505 now but seems like it used to be 603? 
Could you provide me with these two sheets please? This was way before CAD and GIS, but we did have the Leroy guide for lettering.  Some of us still went with the freehand. 
I think the 1969 plan was my effort.
Winlock: Kerron Ave. Intersection, Sheet 1 of 1, File Number 505/20, Approved 12/11/1992.
Winlock: 3rd Street to Kerren Street, Sheet 1 of 1, File Number 505/24, Approved 3/27/1969.</t>
  </si>
  <si>
    <t xml:space="preserve">Alignment &amp; ROW for SR505 in the John Provost DLC in the SE 1/4 35-12 N R 2 W between North Military Rd &amp; Knowles Rd.  I have a deed reference to SR505 as the same existed April 22,1970.
</t>
  </si>
  <si>
    <t>R/W maps for SR506 (Toledo-Vader RD) in Section 12, T11N R2W, between I-5 and SR505.</t>
  </si>
  <si>
    <t>Right of Way Plans SR 506</t>
  </si>
  <si>
    <t xml:space="preserve">ROW plans for SR 507 in the following sections.
Section                 Township            Range
03                           16                           1E
02                           16                           1E
35                           17                           1E
29                           17                           2E
28                           17                           2E
</t>
  </si>
  <si>
    <t>Right of Way Plans SR 507</t>
  </si>
  <si>
    <t>PDR-15-0105</t>
  </si>
  <si>
    <t xml:space="preserve">In the attached plan there is reference of Plan Ã¢â‚¬Å“FOR R/W NORTHERLY SEE SR 507 BUCODA-TENINO PAVING, UNNUMBERED, APPROVED MAY 19, 1993Ã¢â‚¬ï¿½.   Could you send me this plan or others that cover this stretch of SR 507?
Specifically SR 507:
Section 6              T15N      R1W
Section 30,31     T16N      R1W
</t>
  </si>
  <si>
    <t>PDR-15-0236</t>
  </si>
  <si>
    <t>A copy of the RW Plan covering SR 507 at approx. MP 26.00 to MP 28.00. That is in the vicinity of Koeppen Rd to Yelm City Limits on SR 507.</t>
  </si>
  <si>
    <t>PDR-15-3357</t>
  </si>
  <si>
    <t xml:space="preserve">I am working on a WSDOT Utility Permit Application and need a copy of the R/W Plans that cover SR 507 from MP 15 (vicinity of Tenino) to MP 27 (vicinity of Yelm).  Would you please send me a copy of those plans in PDF or JPG format? (JPG preferred)
</t>
  </si>
  <si>
    <t xml:space="preserve">I need to get copies of the following R/W plans please.
Also, if there is a copy of the work that was done on the re-alignment of 8th Ave S. I've attached what I was given in our right-of-entry, but I can't read this copy.
Junction P.S.H. No. 5 to Roy, Sheet 2 &amp; 3 of 6,  Dated July 21, 1950, File Number 507/35.
SR 7, Tacoma South Extension, Sheet Number 1 of 1, Dated October 14, 1930, File Number 507/27.
</t>
  </si>
  <si>
    <t xml:space="preserve">I am looking for highway 507 plans through the city of Yelm, 30-17-2e, I have a deed calling out stations around Vancil road bearing date of June 23, 2000. </t>
  </si>
  <si>
    <t>Yelm Jesus Name Pentocostal Church</t>
  </si>
  <si>
    <t>Colton Wark</t>
  </si>
  <si>
    <t xml:space="preserve">In the process of purchasing a 9.71 acre property on HWY 507 just South of yelm on the East side of the HWY. It is the first property outside of the city limits of yelm.
Parcel No. : 21725130200
Site Address: 15036 State Route 507 SE Yelm Wa 98597
Section: S25171E
Section 25 Township 17 Range 1E Quarter SW NE
</t>
  </si>
  <si>
    <t>I am working on a survey of land located at the southeast corner of the intersection of SR 507 and SR 702 in McKenna Washington.  (Section 28, Township 17 North, Range 2 East, WM)  Can you please send me the right of way plans for both SR 507 and SR 702 in this area?</t>
  </si>
  <si>
    <t>Right of Way Plans SR 507 &amp; SR 702</t>
  </si>
  <si>
    <t>PDR-15-3511</t>
  </si>
  <si>
    <t>Right of Way Plans for SR 507 Beginning at MP 5 in Sec 28 T15N, R2W and then heading northerly to MP 26 in Sec 35, T17N, R1E.</t>
  </si>
  <si>
    <t>Right of Way Plans SR 507 MP 5 to MP 26</t>
  </si>
  <si>
    <t>PDR-14-2950</t>
  </si>
  <si>
    <t xml:space="preserve">A project along a portion of State Hwy 508 located in the NW Ã‚Â¼ of Sec. 27, T 13 N, R 3 E.  Could you please send us an image of the Right of Way as it passes through the NW Ã‚Â¼ and into the SE Ã‚Â¼ of Sec. 21? </t>
  </si>
  <si>
    <t>Right of Way Plans SR 508</t>
  </si>
  <si>
    <t>PDR-14-1231</t>
  </si>
  <si>
    <t xml:space="preserve">We are working on a project that will abut Highway 508 in the Southeast Quarter of Sec. 29, T 13 N, R 4 E.
Could you please send us an image of the Right of way in this area?
</t>
  </si>
  <si>
    <t xml:space="preserve">We are beginning a project that will be abutting Hwy 508 along the South line of Sec. 17, T 13 N, R 3 E.  Could we please get a Right of Way map for this portion of the Highway?
</t>
  </si>
  <si>
    <t>Right of Way plans for SR 509 in Section 29, Township 23 North, Range 4 East.  The subject area is along Des Moines Memorial Dr. S.</t>
  </si>
  <si>
    <t>Right of Way Plans SR 509</t>
  </si>
  <si>
    <t>PDR-14-0004</t>
  </si>
  <si>
    <t>The Right-of-Way plans for SR 509 (Dash Point Road) in King County for the portion lying between 1st Avenue South and SR 99.</t>
  </si>
  <si>
    <t>PDR-14-0461</t>
  </si>
  <si>
    <t>Tacoma Water Survey Dept.</t>
  </si>
  <si>
    <t>Ron Ayers</t>
  </si>
  <si>
    <t>Right of Way Plans SR 509 &amp; Aurthur St., T21N, R3E, Section 9.</t>
  </si>
  <si>
    <t>PDR-14-1497</t>
  </si>
  <si>
    <t>Suzanne Swarthout</t>
  </si>
  <si>
    <t>Would like to see if I could get Right of Way Plans this morning.  Project is in the NE qtr,  Section 5, Township 22 North, Range 4 East, W.M.:  
1.       WSDOT R/W Plan, SR 509, SR516 to Des Moines Way South, Approved December 1, 1969
2.       SR 509 Line Survey of SR 509, SR 99 to S. 188th.</t>
  </si>
  <si>
    <t>PDR-14-3031</t>
  </si>
  <si>
    <t>Plans for SR 509 as it passes through Sec 17-23n-4e specifically the SW quarter.  From the Assessment map - SR 509 MP 23.87 to MP 25.58 Des Moines Way South to S 140th Street 5 of 10, for further confusion I also see SSH 1K Burien to Jct PSH No 1, 4 of 11.</t>
  </si>
  <si>
    <t>PDR-15-0025</t>
  </si>
  <si>
    <t>Record of Survey that goes with the Right of Way Plan titled SR 705 to Marine View Drive.</t>
  </si>
  <si>
    <t>PDR-15-3072</t>
  </si>
  <si>
    <t xml:space="preserve">I would like to receive electronic plans for SR 509 at milepost 25.36 (S 152nd St. Bridge).  </t>
  </si>
  <si>
    <t>Barbara Lee</t>
  </si>
  <si>
    <t>This is a request for RW plans for SR 509 and the Duwamish Waterway.</t>
  </si>
  <si>
    <t xml:space="preserve">I would like to receive electronic plans for SR 509 between milepost 24.40 and 24.50 Des Moines Way Overpass.  T23N, R4E, Section 29.  </t>
  </si>
  <si>
    <t xml:space="preserve">I need to get a copy of:
Ã¢â‚¬Å“Hwy Map (SR 509, MP 15.37 to MP 19.75, JCT. SR 99 to JCT. SR 516, PG. 10 of 10) and N-5 C/L of Sec 17-22-04Ã¢â‚¬ï¿½
This is quoted on an assessorÃ¢â‚¬â„¢s map. Basically looking for R/W information affecting the vicinity of  8th Ave S and Marine View Dr.
</t>
  </si>
  <si>
    <t xml:space="preserve">Could I please get some map detail for HWY 509 in STR- SW 05-22N 04E.  
</t>
  </si>
  <si>
    <t>IÃ¢â‚¬â„¢m working on a property boundary abutting SR 509 here in Tacoma, near the Foss Waterway. I would like copies of the plans, Right-of-way or Easement , basically anything that would help me locate the horizontal location.</t>
  </si>
  <si>
    <t xml:space="preserve">SR 509, SW 20-23-4 ROW (&amp; NW 30) Des Moines to South 140th.
</t>
  </si>
  <si>
    <t xml:space="preserve">I have a request to a R/W Plan,  509/28  sheet 4.
</t>
  </si>
  <si>
    <t>The Right of Way Plans for Riverton Heights SR 509 to SR 5, Sheets 1-9 of 9, Dated 3/6/1969, File Number 518/10.</t>
  </si>
  <si>
    <t>Right of Way Plans SR 509 &amp; SR 5</t>
  </si>
  <si>
    <t>PDR-15-2336</t>
  </si>
  <si>
    <t>Right of Way Plans for SR 510 MP 9.27 - MP 10.74, Yelm Hwy SE to Church Kalama Rd. T18N, R1E, Sections 33 &amp; 34.</t>
  </si>
  <si>
    <t>Right of Way Plans SR 510</t>
  </si>
  <si>
    <t>PDR-14-2508</t>
  </si>
  <si>
    <t>Any plans that are available including, Current Right of Way plans, Superseded Right of Way plans, Record of Surveys, Parcel Acquisition Plans, Sundry Site Plans (Detailed Survey) for SR-510  and Yelm Hwy SE in the North Half of Section 33 / Township 18 North / Range 1 East W.M., located Northwest of Yelm, Washington. I am performing a survey along SR-510  and I need to establish the latest WSDOT R/W lines.</t>
  </si>
  <si>
    <t>PDR-14-2602</t>
  </si>
  <si>
    <t xml:space="preserve">Right of Way plans for sections 19 &amp; 30, T18N, R1E. </t>
  </si>
  <si>
    <t>PDR-15-1442</t>
  </si>
  <si>
    <t xml:space="preserve">Please email me an electronic copy of the following portion of highway SR 510: 
Yelm Wye to Jct. SR 507, 1 thru 10 of 14, December 7, 1990, SR 510/27
</t>
  </si>
  <si>
    <t xml:space="preserve">Please provide ROW maps for SR 510 through the entirety of section 30, township 18N, range 1E in Thurston County.
</t>
  </si>
  <si>
    <t>Right of Way Plans titled SR 512, Jct. PSH 1 to Portland Ave.</t>
  </si>
  <si>
    <t>Right of Way Plans SR 512</t>
  </si>
  <si>
    <t>PDR-15-1742</t>
  </si>
  <si>
    <t>Tony De Paul</t>
  </si>
  <si>
    <t xml:space="preserve">Would it be possible to get the Right of way plans for SR 512 in Section 5 Township 19 Range 3E?  Also on the attached map shows an area in question.  Can you provide me a deed for the polygon in red going from the County to the state?
</t>
  </si>
  <si>
    <t>PDR-15-2220</t>
  </si>
  <si>
    <t>Jeffery T. Moog</t>
  </si>
  <si>
    <t>Right of Way Plans for SR 512 and Canyon Rd. Interchange.</t>
  </si>
  <si>
    <t>PDR-15-2410</t>
  </si>
  <si>
    <t>Could we please get a copy of the R/w and or as-built const. plan, From Pacific Av. To Portland Av. Dated June 14, 1960?</t>
  </si>
  <si>
    <t>Stephen Neumann</t>
  </si>
  <si>
    <t xml:space="preserve">Request for Right of Way Plans SR 512 MP 8.74 to MP 10.86
</t>
  </si>
  <si>
    <t>We are surveying in Puyallup along SR 512 in the SE4 Section 33 Twp 20N R4E and would like to request Right of Way drawings in that section.</t>
  </si>
  <si>
    <t>Tom Battey</t>
  </si>
  <si>
    <t xml:space="preserve">I need current right-of-way plans for: SR 512 Westbound on ramp from Canyon Rd. E (North margin of 512) Section 1, T19N, R3E WM.
</t>
  </si>
  <si>
    <t xml:space="preserve">We are working on a CenturyLink job in the SW4 Sec 03, Twp 19N, R 04E along SR 512 and Meridian St. Any Right-of-Way drawings you have in that area would be greatly appreciated. </t>
  </si>
  <si>
    <t xml:space="preserve">WSDOT just conveyed a piece of property to a client via AFN 201612200421 and now IÃ¢â‚¬â„¢m tasked to figure out where exactly the legal description places the property.
Can you please forward me a copy of sheets 5,6 &amp; 7 of Ã¢â‚¬Å“SR 512, McEachron Rd. to 96th Street, approved July 26, 1967, revised April 1, 1994. &amp; 
Sheet 11 of plan entitled Sundry Site Plans, Pierce County Pit and Stockpile Sites SP-B-3144, MS-B-12, PS-B-268, , WS-B-15, CB-B-277, Approved Dec. 7, 1967, and revised August 6, 1976
</t>
  </si>
  <si>
    <t>Highway plans for 512, lying between 31st Ave SW and 94th Ave E?  I am trying to plot an easement and it references engineers stations 19+70 to 23+71.17</t>
  </si>
  <si>
    <t xml:space="preserve">Sec. State HWY No. 5-C (108th Ave SE) in Section 8, T 22 N, R 5 E in the city of Kent.  </t>
  </si>
  <si>
    <t>Right of Way Plans SR 515</t>
  </si>
  <si>
    <t>PDR-15-2421</t>
  </si>
  <si>
    <t>Right of Way Plans titled SR 515 to 132nd Ave SE, Dated 9/22/1978.</t>
  </si>
  <si>
    <t>Right of Way Plans SR 516</t>
  </si>
  <si>
    <t>PDR-14-1400</t>
  </si>
  <si>
    <t>Right-of-Way plan for SR 516 (Kent-Kangley Road) at Witte Road,  This intersection lies in Sections 28 &amp; 33 of Township 22 North, Range 6 East.</t>
  </si>
  <si>
    <t>PDR-14-2947</t>
  </si>
  <si>
    <t>Right-of-Way plans for a portion of SR 516 (SSH 5-A) (Kent-Kangley Road) adjacent to Kent-Meridian High School in Sections 19 &amp; 20 T22N R 5 E in King County.  Really just from SSH 5-C westerly Ã‚Â½ mile.</t>
  </si>
  <si>
    <t>PDR-14-3138</t>
  </si>
  <si>
    <t>Right of Way plans covering SR516 in Sections 26 and 35, Township 22N Range 5E. My main focus is on the intersection of SR516 and 156th PL SE. I believe that there are two plan sets that match at that intersection.</t>
  </si>
  <si>
    <t>PDR-15-2013</t>
  </si>
  <si>
    <t xml:space="preserve">Could I get a copy of the following maps emailed to me?
Kent - East  March 11, 1952; file 516/11
Kent- East July 1952; File 516/12A
SR 515 to 132nd Ave SE Sept 22, 1978 File 516/26 </t>
  </si>
  <si>
    <t>ROW plans for SR-516  in the NW/4 28-22-5 &amp; NE 29-22-5.</t>
  </si>
  <si>
    <t>I would to request the right of way map for JCT SR 5 TO JCT SR 167 in the SE4 SEC 23 TWP 22N R04E.</t>
  </si>
  <si>
    <t>Right of Way Plans SR 516 (Kent Des Moines Rd.) from Marine View Dr. S. to 20th Ave. S. in the City of Des Moines.</t>
  </si>
  <si>
    <t>Do you have plans for SR 516 as it runs through the NW Ã‚Â¼ of 29-n22n-r05e and the SE Ã‚Â¼ of 19-t22n-05e</t>
  </si>
  <si>
    <t>R/W plans from " Riverton Heights SR 509 to SR 5, file 518/10, March 6, 1969"</t>
  </si>
  <si>
    <t>Right of Way Plans SR 518</t>
  </si>
  <si>
    <t>I am looking for a set of highway plans called out in a court cause. It is Ã¢â‚¬Å“Secondary State Highway No. 1-L, SSH No. 1-K to Jct. PSH No.1 FreewayÃ¢â‚¬ï¿½.</t>
  </si>
  <si>
    <t>Plans for SR 520 Lake Washington to SR 405.</t>
  </si>
  <si>
    <t>Right of Way Plans SR 520</t>
  </si>
  <si>
    <t>PDR-14-1626</t>
  </si>
  <si>
    <t>Active Right of Way Plans
Title: 116th Ave NE Vic. to NE 40th  St. Vic.
Sheet Numbers: 1,9-22 of 22
Approval Date: June 28, 2007
File No. 520/62
SR 520 Milepost: 9.18</t>
  </si>
  <si>
    <t>PDR-15-0833</t>
  </si>
  <si>
    <t xml:space="preserve">Right of Way plans for SR 520 in the vicinity of NE 51st St. over pass.  This would be in the northwest quarter on Section 14, Township 25N, Range 5E.  If possible could you please send me the complete row plan not just the sheets in the area.
</t>
  </si>
  <si>
    <t>PDR-15-2014</t>
  </si>
  <si>
    <t>Right of Way Plans Titled: Lake Washington to SR 405 Vicinity 1-22 of 22 January 9, 2012 520/64.</t>
  </si>
  <si>
    <t>PDR-15-2551</t>
  </si>
  <si>
    <t>I would like to request right-of-way plans for SR520 for the NE &amp; NW quarters of Section 28-25-5 in Bellevue, WA.</t>
  </si>
  <si>
    <t xml:space="preserve">My name is Sam Douglas with KPG (Engineering firm) and we are assisting the city of Clyde Hill and Medina on a roadway Improvements project.  I am requesting the ROW and limited access boundary for the following location/project
Ã¢â‚¬Â¢         Project
o   SR 520 - Medina to SR 405 Vicinity - Eastside Transit and HOV project.
Ã¢â‚¬Â¢         Location
o   Where 84th Ave NE in Clyde Hill/Medina meets the southern edge of SR520.
</t>
  </si>
  <si>
    <t>Could you please send your current right of way plans for SR 520 in section 14 and 23 T25N and R5E.  I would like the complete plan and the accompanying record of survey if there is one.</t>
  </si>
  <si>
    <t>Can you find me any plans for SR 520 and/or Northup Way in the NE Ã‚Â¼ of 28-t25n-r05e?  Could I get the old plans and any new plans that exist?</t>
  </si>
  <si>
    <t>Hometown Advisor Real Estate, LLC</t>
  </si>
  <si>
    <t>Scott Schrecengost</t>
  </si>
  <si>
    <t xml:space="preserve">I'm reaching out to you because I have a client that is interested in a parcel of land that it appears needs to be accessed through a right of way that is controlled by WSDOT according to the city of Bellevue.
It appears that NE 35th Pl would be the road that could service this parcel of land. It appears that it was an improved road at one time.
</t>
  </si>
  <si>
    <t>City of Bellvue Utilities</t>
  </si>
  <si>
    <t xml:space="preserve"> Right-of-way plans for SR 520 - 116th Ave. N.E. Vic. to N.E. 40th St. Vic.,1, 9-22 of 22, June 28, 2007, File no. 520/62.  I am particularly interested in ROW boundaries at SR 520 as it goes over NE 24th St in Bellevue, east of 140 Ave NE.
</t>
  </si>
  <si>
    <t xml:space="preserve">ROW plans on a couple projects.  SR 520 through the SE Ã‚Â¼ of 20-25-05 &amp; SR 18 through the NW Ã‚Â¼ SW Ã‚Â¼ 20-22-06.
</t>
  </si>
  <si>
    <t xml:space="preserve">Right of Way Plans SR 520 &amp; SR 18
</t>
  </si>
  <si>
    <t>PDR-14-0289</t>
  </si>
  <si>
    <t xml:space="preserve">SR-522 right of way in Lake Forest Park and would like the digital RW plans for consideration.  SE4 10-26N-04E.  Site Location: NE Quad of SR-522 &amp; Ballinger Way NE.
</t>
  </si>
  <si>
    <t>Right of Way Plans SR 522</t>
  </si>
  <si>
    <t>PDR-15-1788</t>
  </si>
  <si>
    <t>Right of Way Plans SR 522 &amp; NE 195th St. MP 12.92</t>
  </si>
  <si>
    <t>PDR-15-2827</t>
  </si>
  <si>
    <t>We are doing a survey north of State Highway 15 in the SE1-4 of section 34 T 27 N  R 5 E. The deed to the State is #1255258. It mentions Volume "A" of highway plats, page 31 under Auditors #1239270. I attached the County parcel map with the parcel number and a survey to our south that shows part of the south right-of-way.</t>
  </si>
  <si>
    <t xml:space="preserve">
IÃ¢â‚¬â„¢m the GIS tech for the City of Woodinville, IÃ¢â‚¬â„¢m in the process of confirming the accuracy of our city boundary with the City of Bothell.  The documents IÃ¢â‚¬â„¢ve found reference a 1957 Washington State Highway Commission plan for the Bothell-Woodinville section of SR522.  I would like that document and anything else directly connected to it.  
</t>
  </si>
  <si>
    <t xml:space="preserve">Apologies for the limited data, but was looking for State Highway Plans for SR 522 as follows:
Snohomish County Northeast Quarter of Section 34, Township 27 North, Range 5 East, W.M. SR 522, Sheet 4 of 21 Sheets, dated April 2, 1957
</t>
  </si>
  <si>
    <t>I am looking for the WSDOT ROW plans for SR-522 in NW1/4, NW 1/4, Sec 8, Twp 26N, Rge 5E (between 2nd St and 1st).</t>
  </si>
  <si>
    <t xml:space="preserve">I would like to receive digital copies of the following R/W plans: 
SR 9, JCT. SR522 TO CLEARVIEW VIC. (Sheets 1-18)
</t>
  </si>
  <si>
    <t>Right of Way Plans SR 522 &amp; SR 9</t>
  </si>
  <si>
    <t>PDR-14-2948</t>
  </si>
  <si>
    <t xml:space="preserve">ROW mapping along SR 524, at the intersection of 39th Ave SE / Jewell Rd.  This is in Bothell/Maltby area, within Sec 21, T27N, R5E.  </t>
  </si>
  <si>
    <t>Right of Way Plans SR 524</t>
  </si>
  <si>
    <t>PDR-14-0509</t>
  </si>
  <si>
    <t>the current right of way plans for SR 524 in the NW Ã‚Â¼ of Section 21, Township 27 North, Range 5 East, W.M.  (39th ave/ York Road.) Please let me know if you need any more information to fill this request.</t>
  </si>
  <si>
    <t>Right of Way plans SR 524</t>
  </si>
  <si>
    <t>PDR-14-0614</t>
  </si>
  <si>
    <t>Right of Way Plans SR 524 MP 6.79 to MP 7.51, 27N R4E Sections 14 &amp; 13.</t>
  </si>
  <si>
    <t>PDR-15-2262</t>
  </si>
  <si>
    <t>We are in need of the SR 524 plans in the NW/4 of 21-27-04 when you get a chance.</t>
  </si>
  <si>
    <t>Mike Webb</t>
  </si>
  <si>
    <t>I'm trying to determine the right-of-way for SR 524 (Maltby Rd or 212th St. SE.) in the SE quarter of Sec. 23, T.27N., R.5E., W.M. in Snohomish, County.</t>
  </si>
  <si>
    <t xml:space="preserve">We are in need of the ROW plans for SR 524 (I-405 to SR 527) in 24-27-04 &amp; 19-27-05.
</t>
  </si>
  <si>
    <t>Justin Fisler</t>
  </si>
  <si>
    <t xml:space="preserve">27N4E15D. 
SR 524, AND POPLAR WAY, LYNNWOOD.
</t>
  </si>
  <si>
    <t xml:space="preserve">The following is from a new deed so I will give you R/W plan names we are looking for:
"Ã¢â‚¬Â¦. sheet 5 of 5 per plan SR 524, Lynnwood 64th Ave. W. to 37th Ave. W. approved 9-28-1965 and revised July 24, 2015"
"Ã¢â‚¬Â¦. sheet 2 of 4 per plan SR 5, Alderwood manor interchange, approved 4-7-1995 and revised July 24, 2015"
</t>
  </si>
  <si>
    <t>Right of Way Plans SR 524 &amp; SR 5</t>
  </si>
  <si>
    <t>PDR-15-3530</t>
  </si>
  <si>
    <t>ROW Plans for SR 9 between 216th St. SE and Maltby Rd ( SR 524). Also for SR 524 (Maltby Rd) between Hwy. 9 ( SR 9) and 63rd Ave SE.</t>
  </si>
  <si>
    <t>Right of Way Plans SR 524 &amp; SR 9</t>
  </si>
  <si>
    <t>PDR-15-1852</t>
  </si>
  <si>
    <t>A R/W map for SR 525 in Snohomish Co.  IÃ¢â‚¬â„¢m looking for the portion in the SW Ã‚Â¼ of Sec. 4, T28N R4E.</t>
  </si>
  <si>
    <t>Right of Way Plans SR 525</t>
  </si>
  <si>
    <t>PDR-14-0884</t>
  </si>
  <si>
    <t>Right of Way Plans SR 525 T27N, R4E, Section 3.</t>
  </si>
  <si>
    <t>PDR-14-0976</t>
  </si>
  <si>
    <t>Bob Jensen</t>
  </si>
  <si>
    <t>Right of Way Plans SR 525, Township 29N, Range 3E &amp; Sections 17 and 16.</t>
  </si>
  <si>
    <t>PDR-14-2316</t>
  </si>
  <si>
    <t xml:space="preserve">RW Plan covering SR 525 at approx. 12.25, Maxwelton Rd intersection. That is in the vicinity between Clinton and Freeland on Widbey Is.  </t>
  </si>
  <si>
    <t>PDR-14-3359</t>
  </si>
  <si>
    <t>CAD Technition</t>
  </si>
  <si>
    <t>Right of Way Plans for SR 525, JCT SR 99 interchange to 132nd St. SW</t>
  </si>
  <si>
    <t>PDR-15-0407</t>
  </si>
  <si>
    <t xml:space="preserve">WSDOT Utility Permit application and need a copy of the RW Plan covering SR 525 at approx. 12.72, Coles Rd intersection. That is in the vicinity between Clinton and Freeland on Widbey Is.  </t>
  </si>
  <si>
    <t>PDR-15-0766</t>
  </si>
  <si>
    <t>Ryan Griggs</t>
  </si>
  <si>
    <t>Copy of the highway 525 plans in mukliteo in and around section 4, T28N. R4E.</t>
  </si>
  <si>
    <t>PDR-15-3270</t>
  </si>
  <si>
    <t>Gary Vervalin</t>
  </si>
  <si>
    <t>Right of Way Plans Titled Lake Hancook Vicinity to Donahey Rd., Sheets 1-6 of 6, Approved 11/6/1998, File Number 525/99.</t>
  </si>
  <si>
    <t>Right of Way plans for the SR-525 Swamp Creek interchange in the SE/4 of 10-27-04.</t>
  </si>
  <si>
    <t>Can I please get the WSDOT ROW plan Ã¢â‚¬Å“Fish Road VicinityÃ¢â‚¬ï¿½</t>
  </si>
  <si>
    <t>Scott Anderson</t>
  </si>
  <si>
    <t>I am trying to research a property on Whidbey Island and have found a Superior court document stating your office has a map of the parcel in question.  I would like to know how I can obtain a copy of this map.  Here is a screen grab of part of the document and pertinent details.
The specific details concerning all of which may be found within that certain map of definite location now of record and on file in the Office of the Secretary of Transportation at Olympia, Washington, bearing date of approval January 30, 1981 and revised August 9, 1996.</t>
  </si>
  <si>
    <t xml:space="preserve">I'm doing some work at the intersection of 525 and 132nd st sw and would to request the ROW plans for that area NW and SW of that intersection.
-SR 99, Shelby Rd to Lincoln Way
-132nd st sw to 92nd st sw
</t>
  </si>
  <si>
    <t>Right of Way Plans SR 525, Township 28N, Range 4E &amp; Section 34.</t>
  </si>
  <si>
    <t>ROW plans for SR 525 in the NE/4 of 34-28-4</t>
  </si>
  <si>
    <t>We are needing plans for SR 525 Swamp creek in the NE and SE of Section 10-27n-04e.</t>
  </si>
  <si>
    <t>Can you find the me the maps for SR 525 in Clinton, WA?  The Ã‚Â¼ section is the se Ã‚Â¼ section 24-t29n-r03e.</t>
  </si>
  <si>
    <t>Copies of ROW plans that show the limits of the WSDOT ROW &amp; Limited Access Areas along SR 525, SR 525 Spur and SR 526 within the City of Mulkiteo.  It would be great to get a copy of your ROW plans for the entire City for our files sow we can refer to them as we get development projects that come in.  Electronic format would be preferred.</t>
  </si>
  <si>
    <t>Right of Way Plans SR 525 &amp; SR 526</t>
  </si>
  <si>
    <t>PDR-14-3472</t>
  </si>
  <si>
    <t>Right of Way Maps/Surveys for intersection of Hwy 99 and SR 525 in Section 34, T28N, R4E, Lynwood Wa.</t>
  </si>
  <si>
    <t>Right of Way Plans SR 525 &amp; SR 99</t>
  </si>
  <si>
    <t xml:space="preserve">Right of Way Plans for SR 527 (Bothell-Everett Highway): in SW 20-28-5 and mostly in NW 29-28-5.  </t>
  </si>
  <si>
    <t>Right of Way Plans SR 527</t>
  </si>
  <si>
    <t>PDR-14-3489</t>
  </si>
  <si>
    <t>A copy of the SR 527 right of way plans in the NE/4 of 19-27-5 (208th St. to 15th Ave. SE).</t>
  </si>
  <si>
    <t>PDR-15-0406</t>
  </si>
  <si>
    <t>Right of Way Plans SR 527 from MP 4.72 (192nd St. SE) to MP 5.50 (180th St. SE) 27N 5E Sec. 18.</t>
  </si>
  <si>
    <t>PDR-15-2012</t>
  </si>
  <si>
    <t>Maps in Snohomish County regarding SR 527, in S30  27 and R5. I have attached a county tax map, and any and all RW maps for SR 527 with in this area would be wonderful.</t>
  </si>
  <si>
    <t>PDR-15-3501</t>
  </si>
  <si>
    <t>Lawrence Knapp</t>
  </si>
  <si>
    <t>Please provide a copy of the current right of way plans for State Route 527.
-Jct. SR 405 to 208th St. SE Vic.
-Sheet Numbers 1-4 of 4
-Approval Date 11/21/1988
-File No. 527/19</t>
  </si>
  <si>
    <t xml:space="preserve">R/W Plans for SR 527, for the following Township / Range / Section:  T27N, R04E, Section 18. </t>
  </si>
  <si>
    <t>Can you send me plans for the Bothell Everett Highway as it runs through the SE Ã‚Â¼ of Section 7-T27N-05E?</t>
  </si>
  <si>
    <t xml:space="preserve">What can you give me for SR 527 in Snohomish County?
We are in the NE Quarter of Section 18, T.27 N., R.5E, W.M.
We are interested in the R/W.
</t>
  </si>
  <si>
    <t>I am emailing you to request the right of way plans for State Route 527. More particularly in Section 19, Township 27 North, Range 5 East, W.M.</t>
  </si>
  <si>
    <t xml:space="preserve">We are in need of the ROW plans for SR 527 in SE/4 of 30-28-05 </t>
  </si>
  <si>
    <t xml:space="preserve">We are in need of ROW plans for SR 527 in 31-28-05 </t>
  </si>
  <si>
    <t xml:space="preserve">We are in need of the right of way plans for SR 527 in 20/28/05 when you get a chance. </t>
  </si>
  <si>
    <t xml:space="preserve">I am doing a survey in Mill Creek, located in the SW quarter of Sec. 6, T27N., R5E. 
There was a conveyance to the State of Washington in 1992 that I am trying to survey. 
Could you please send me the ROW map for that area? I am attaching a PDF copy of the deed that cites the highway, as well as the approval and revision dates for it.
</t>
  </si>
  <si>
    <t>I am requesting the highway plans for SR-528(Marine Drive) in Section 29,30 Township 30 N., Range 5 E</t>
  </si>
  <si>
    <t>Right of Way Plans SR 528</t>
  </si>
  <si>
    <t>The right-of-way plans for SR 529 (Marine View Drive) in Section 18, T 29n, R 5 E.  This is in Everett.</t>
  </si>
  <si>
    <t>Right of Way Plans SR 529</t>
  </si>
  <si>
    <t>PDR-14-1551</t>
  </si>
  <si>
    <t xml:space="preserve">The other Union Slough North referenced in the SR5 - Snohomish River to Marysville Right of way plan.
I believe it is called "SR529 Union Slough North".  It contains 13 Sheets.  And was approved July 10, 1951
And can you send me all 4 of sheets of "Union Slough North Plan Showing Access", approved Sept 18, 1951.
</t>
  </si>
  <si>
    <t>PDR-15-0540</t>
  </si>
  <si>
    <t>Copies of right of way maps for State Highway No. 1 (99) through the NW Ã‚Â¼ of Sec 17, T29 N, R 5 E.</t>
  </si>
  <si>
    <t>PDR-15-2301</t>
  </si>
  <si>
    <t>James Coen</t>
  </si>
  <si>
    <t xml:space="preserve">I am working in the NW Ã‚Â¼ of Section 33, T 30 N, R 05 E, WM.  I need the ROW info for the SR 529 (SR NO 1) as it comes off of I-5 (the off ramp to State AVE north to 2nd Street.
Any help you can get to me is much appreciated.
</t>
  </si>
  <si>
    <t>Right of Way Plans SR 529 Everett Avenue</t>
  </si>
  <si>
    <t xml:space="preserve">Right of Way Plans SR 529
</t>
  </si>
  <si>
    <t>PDR-14-0235</t>
  </si>
  <si>
    <t xml:space="preserve">The current plans for SR530 in the Southeast Ã‚Â¼ of Sec 12, Township 32 N, Range 8 E., the northwest quadrant of SR530 intersection with Swede Heaven Road. I believe it will fall in one or both of the below sets.
Hazel Vic. &amp; Fortson to Whitehorse 3-5 of 5 July 12, 1960 530/34 
Swede Haven Rd. to Ashton Creek Rd. 1-3 of 3 October 7, 1988 530/77
</t>
  </si>
  <si>
    <t>Right of Way Plans SR 530</t>
  </si>
  <si>
    <t>PDR-14-1356</t>
  </si>
  <si>
    <t>Richard N. Vining</t>
  </si>
  <si>
    <t xml:space="preserve">The Right of Way Plans for Cicero Vic. to Oso Vic. 1-8 of 8 July 22, 1988 530/75  The area specific is with Sections 7 &amp; 8, T32N, R7E.
</t>
  </si>
  <si>
    <t>PDR-15-1232</t>
  </si>
  <si>
    <t>a copy of the current right of way plan for SR530 in Section 29, T 32N, R 6 E.</t>
  </si>
  <si>
    <t>PDR-15-1617</t>
  </si>
  <si>
    <t>The current R/W plan for SR 530 in S 12 T 32, R 7.</t>
  </si>
  <si>
    <t>PDR-15-1740</t>
  </si>
  <si>
    <t>Huey Surveying and Land Consulting, Inc.</t>
  </si>
  <si>
    <t>Bob Huey</t>
  </si>
  <si>
    <t xml:space="preserve">Requesting an updated r/w map, if one exists, on sheet 5 of 5 of the plan set for SR530 MP 32.93 TO 34.98 DEER CREEK TO HALTERMAN SNOHOMISH COUNTY RIGHT OF WAY PLAN STATION 720+00 TO STATION 744+36.24 dated September 16, 1988.  The Snohomish County Assessor shows a 50' r/w lying on the south side of the centerline of 530 along the north line of the southeast quarter of the southwest quarter of section 10, twp 32 north, range 7 east, w.m.  I think the assessor has this wrong and must verify this since we are surveying that quarter, quarter section.  Your 1988 map shows essentially a 40' r/w, 20' each side of the centerline except in the most northeasterly area of the subdivision where a r/w curve begins and runs easterly along the south side of the centerline.
</t>
  </si>
  <si>
    <t>PDR-15-2836</t>
  </si>
  <si>
    <t xml:space="preserve">I was wondering if I could get some right of way plans.  Looking for a stretch of highway 530 between mile posts 31 &amp; 32.  More specifically the intersection  of highway 530 &amp; Ramstad Road (203rd  Ave NE).
</t>
  </si>
  <si>
    <t>The right of way plans for State Route 530 Arlington to Darrington, specifically the NE 1/4 of Section 36, T 32 N, R 5 E</t>
  </si>
  <si>
    <t>A copy of the RW Plan covering SR 531 at approx. MP 7.12 to MP 7.33. That is in the vicinity of 43rd  Ave NE in Arlington, WA.</t>
  </si>
  <si>
    <t>Right of Way Plans SR 531</t>
  </si>
  <si>
    <t>PDR-15-3012</t>
  </si>
  <si>
    <t>Jason McCauley</t>
  </si>
  <si>
    <t>Our team is providing surveying services for a client along SR 531. Can you provide me a PDF copy of the Ã¢â‚¬Å“Right of Way Plan for Smokey Point Boulevard, 152nd St. NE to 174th St NE and 40th Ave NE extensionÃ¢â‚¬ï¿½ filed under Survey #3159 and #3179.</t>
  </si>
  <si>
    <t xml:space="preserve">Would you please email the current R/W plans for SR 531/Lakewood Road in the Southwest Quarter of Section 24, Township 31 North, Range 04 East at your earliest convenience?
</t>
  </si>
  <si>
    <t>We are in need of the ROW plans for SR 531 in 27-31-05 and 28-31-05 when you get a chance.</t>
  </si>
  <si>
    <t>The current R/W plans for SR532 in the SE Ã‚Â¼ of S24, T32n, R3e.</t>
  </si>
  <si>
    <t>Right of Way Plans SR 532</t>
  </si>
  <si>
    <t>PDR-14-2157</t>
  </si>
  <si>
    <t>WSDOT ROW plan at the intersection of SR 532 and Sunrise Blvd on Camano Island.</t>
  </si>
  <si>
    <t>PDR-15-3077</t>
  </si>
  <si>
    <t>R/W plans for SR532 in Sections 20/29 in Township 32 N, Range 4 E.</t>
  </si>
  <si>
    <t>PDR-15-3397</t>
  </si>
  <si>
    <t>Please send the current right of way plans for SR 532 in the NE quarter of Section 29, T 32 N, R 04 E, W.M.</t>
  </si>
  <si>
    <t>Images for ROW plans to SR536 MP 10.25 to 14.91, March Point Rd to Fredonia, sheets 1 through 4, dated April 3, 1969.</t>
  </si>
  <si>
    <t>Right of Way Plans SR 536</t>
  </si>
  <si>
    <t>PDR-14-1530</t>
  </si>
  <si>
    <t>A copy of the current right-of-way map for the Guide Meridian, Highway 539 in Section 6, Township 38 North, Range 3 East of W.M.  from the southwest section corner to the West quarter corner.</t>
  </si>
  <si>
    <t>Right of Way Plans SR 539</t>
  </si>
  <si>
    <t>PDR-14-1982</t>
  </si>
  <si>
    <t>A copy of the SR539 Plans Ten Mile Road to Wiser Lake Road your web page show it as SR 539/33.   In particular I am looking for the intersection with SR 544.  This includes Sections 1 and 12, Township 39 North, Range 2 East of W.M. and Section 6 and 7 Township 39 North, Range 3 East of W.M.</t>
  </si>
  <si>
    <t>PDR-14-3327</t>
  </si>
  <si>
    <t>Richard Lane</t>
  </si>
  <si>
    <t>We are doing a survey for the Pole Road Water Assoc. at Guide Meridian (SR 539) and Pole Rd (SR 544) and are wondering if there are any storm as built plans for that round about?</t>
  </si>
  <si>
    <t>Right of Way Plans SR 539 &amp; SR 544</t>
  </si>
  <si>
    <t>PDR-14-3426</t>
  </si>
  <si>
    <t xml:space="preserve">SR 542 in Whatcom County.  Could you please provide Right of Way plans for SR 542 from Mile post 1 through Mile Post 34. </t>
  </si>
  <si>
    <t>Right of Way Plans SR 542</t>
  </si>
  <si>
    <t>PDR-14-3093</t>
  </si>
  <si>
    <t>Right of Way Plans for SR 542 MP 1.70 to MP 2.79, Sunset Dr. to Britton Rd.</t>
  </si>
  <si>
    <t>PDR-14-3126</t>
  </si>
  <si>
    <t>ROW plans for the intersection of 542 and 547 in Whatcom County.</t>
  </si>
  <si>
    <t>PDR-15-1052</t>
  </si>
  <si>
    <t>David G. Leighton</t>
  </si>
  <si>
    <t xml:space="preserve">ROW map for the portion of SR 542 Mt. Baker Hyw that runs through all of Section 1, Township 39 N, Range 6 E. </t>
  </si>
  <si>
    <t>Right of Way Plans SR 544, MP 0.00 Intersection of SR 544 &amp; SR 539, E Pole Rd. &amp; Guide Meridian Rd.</t>
  </si>
  <si>
    <t>Right of Way Plans SR 544</t>
  </si>
  <si>
    <t>PDR-14-3092</t>
  </si>
  <si>
    <t>ROW map for the round a bout / intersection for SR 546 (East Badger Road) and Depot Road up in Lynden.</t>
  </si>
  <si>
    <t>Right of Way Plans SR 546</t>
  </si>
  <si>
    <t>PDR-15-3194</t>
  </si>
  <si>
    <t>Could you please send me the complete right of plans and any ROS that goes with them for SR 547 in Sections 15, 16, 22, 27, and 34 T40N, R06E.</t>
  </si>
  <si>
    <t>Right of Way Plans SR 547</t>
  </si>
  <si>
    <t>A WSDOT Utility Permit application and need a copy of the RW Plan covering SR 548 at approx. MP 5.93. This is the intersection of SR 548 and Kickerville Rd near Ferndale, WA in Watcom Co.</t>
  </si>
  <si>
    <t>Right of Way Plans SR 548</t>
  </si>
  <si>
    <t>PDR-14-3090</t>
  </si>
  <si>
    <t xml:space="preserve">WSDOT ROW prints for the following locations:
SR599 From MP 0.00 to MP 1.07 with particular interest in the location crossing over S 133rd ST.
I5 at MP 155.98 at the crossing of Interurban Ave.
Both are located in the City of Tukwila, King County
</t>
  </si>
  <si>
    <t>Right of Way Plans SR 599 &amp; SR 5</t>
  </si>
  <si>
    <t>PDR-14-2926</t>
  </si>
  <si>
    <t>A Right of Way map for Hwy 6 in the NE Quarter of 18-13N-3W.   There is going to be a timber harvest in the area and we have been asked to mark the right of way line.</t>
  </si>
  <si>
    <t>Right of Way Plans SR 6</t>
  </si>
  <si>
    <t>PDR-14-2336</t>
  </si>
  <si>
    <t>The right-of-way maps for SR 6 in section 23, Township 13 North Range 5 West, W.M</t>
  </si>
  <si>
    <t>PDR-15-0928</t>
  </si>
  <si>
    <t>State Route No. 6 in Section 3, Township 13 North, Range 3 West, Willamette Meridian.  I am requesting to receive the Highway Right of Way plans through Section 3.</t>
  </si>
  <si>
    <t>PDR-15-3319</t>
  </si>
  <si>
    <t>I am trying to obtain the row maps for SR06 between milepost 20 - 22. Any help would be appreciated.</t>
  </si>
  <si>
    <t>Right of Way Maps HWY 603 at the intersection of Antrim Rd. Winlock Washington, Lewis County, T21N-R2W-Section 9.</t>
  </si>
  <si>
    <t>Right of Way Plans SR 603</t>
  </si>
  <si>
    <t xml:space="preserve">We are working on a project that will be abutting State Hwy 603 in the NW Ã‚Â¼ of Sec. 16, T 12 N, R 2 W, Lewis County, Washington.  Could you please help us out with a right of way plat for this area?
</t>
  </si>
  <si>
    <t>I was wondering if you could look for any R.O.W or alignment maps of highway 603 in the Chehalis area (specifically at the intersection of Kaul rd).  I know this hwy was transferred over to Lewis county but I thought I would check and see if you had any records from before it was transferred.</t>
  </si>
  <si>
    <t>ROW maps for the SR 7, Tacoma South (Parkland to Roy Junction). Specifically around 165th &amp; Pacific.</t>
  </si>
  <si>
    <t>Right of Way Plans SR 7</t>
  </si>
  <si>
    <t>PDR-14-0005</t>
  </si>
  <si>
    <t>A copy of Right of Way sheet 10, of the plan entitled SR 7, Tacoma South (Parkland to Roy Jct.)  April 17, 1928</t>
  </si>
  <si>
    <t>PDR-14-1458</t>
  </si>
  <si>
    <t xml:space="preserve">R/W plans for SR 7 in sections 9 and 16, T20N, R3E, in Tacoma Wa.  I need the area south of I-5 to 38th St. 
</t>
  </si>
  <si>
    <t>PDR-14-3253</t>
  </si>
  <si>
    <t>Erik Halvorson</t>
  </si>
  <si>
    <t>right-of-way plans for State Route 7 between E. 84th St and State Route 512.</t>
  </si>
  <si>
    <t>PDR-14-2945</t>
  </si>
  <si>
    <t>A copy of SR 7 (PSH No. 5) Muck Creek Hill to Jct. S.S.H. No. 5-J Approved November 21, 1944 and revised August 1, 2014.</t>
  </si>
  <si>
    <t>PDR-15-0428</t>
  </si>
  <si>
    <t>I am a land surveyor working for Tacoma Power on the CityÃ¢â‚¬â„¢s property boundaries for the Nisqually Hydroelectric Project. Please send me the current right-of-way plans for S.R. 7 from Sec. 29, T. 16 N., R. 4 E., W.M. thru Sec. 19, T. 15 N. R. 5 E., W.M. Also please send me copies of the old right-of-way (Ã¢â‚¬â„¢26 ?) that originally went thru the Town of Alder that was conveyed to the City in the Ã¢â‚¬Ëœ40Ã¢â‚¬â„¢s in exchange for the current location outside of the reservoir. We are currently working with Pierce County to clear up a portion of right-of-way issues in this stretch.</t>
  </si>
  <si>
    <t>PDR-15-0986</t>
  </si>
  <si>
    <t>highway plans of SR 7 to me for the north half of section 10-15-4E? I'm working mainly in the NW 1/4 but the curve extends into the NE 1/4 so I'll need that also.</t>
  </si>
  <si>
    <t>PDR-15-1039</t>
  </si>
  <si>
    <t>Information on a Highway 7 project noted in the attached deed.  The plan is Ã¢â‚¬Å“SR 7, Roy Junction to Muck Creek. Specifically between mile posts 46 and 47+</t>
  </si>
  <si>
    <t>PDR-15-2938</t>
  </si>
  <si>
    <t xml:space="preserve">I'm working along Hwy 101 in Clallam County. I would like to request RW plans for the NW1/4 Section 36, Twp 30N, R 13W. </t>
  </si>
  <si>
    <t>A copy of the plans for State Route No. 7 within Sec. 8, T.13N, R5E.</t>
  </si>
  <si>
    <t>Please provide Washington D.O.T. Right of Way maps for SR 7, MP 22 - MP 23.  T15N R4E Sec. 10 in Pierce County.</t>
  </si>
  <si>
    <t>Right of Way Plans Set for National Park Hwy Approved 2/27/1922.</t>
  </si>
  <si>
    <t>I am surveying a parcel of land along State Route 7 in Elbe, Washington.  I am interested in receiving a digital copy of the current right of way plans for the portion located in Section 20, Township 15 North, Range 5 East.  The Southeast Section Corner of Section 20 is very close to the site so I would also need the portion located in Section 21 also.</t>
  </si>
  <si>
    <t xml:space="preserve">Could you send me a right of way plat image for S.R. 7 as it runs through Sec. 19, T 13 N, R 5 E?  </t>
  </si>
  <si>
    <t>Please provide ROW maps for Hwy 7
Start at MP 14.60 (T14N, R5E, S5 ) Pleasant Valley Road 
End at MP 16.30 ( T14N, R5E, S28) Mineral Creek Road</t>
  </si>
  <si>
    <t>We are getting ready to work on a project that may abut the Right of Way of State Hwy 7 in the SE Ã‚Â¼ of the NE Ã‚Â¼ of Sec. 36, T 18 N, R 3 E.  Could you please send us an image of the Current Right of Way map?</t>
  </si>
  <si>
    <t xml:space="preserve">We are working on a project that will be abutting the Easterly margin of State Route 7 in the South half of Sec. 18, T 13 N, R 5 E.  Could you please send us an image of the Right of Way for this portion of SR 7?
</t>
  </si>
  <si>
    <t>We are currently starting a job that borders the Mountain Hwy E, located in the SW4 and SE4 of Section 11, Twp 15N, R04E. between Eatonville and ElbeÃ¢â‚¬Â¦any Right-of Way drawings in that area would be greatly appreciated.</t>
  </si>
  <si>
    <t xml:space="preserve">May I have a copy of the following: R/W and as-built SR-7 Tacoma South Approved 04/17/1928 &amp; revised 02/04/1999 20 sheets.  And also if you have access to Turnback Agreement TB3-0093 On file in the Office of the Secretary of Transportation.
</t>
  </si>
  <si>
    <t>I am in need of right of way information for Pacific Avenue,   South of 100th Street and North o0f 104th.  The property we are surveying is in the Northwest quarter of Section 4, Township 19 North, Range 3 East, W.M. adjacent to Highway 7 (Pacific Avenue)  We have calculated the property as per the legal description and need to establish the East right of way boundaries.</t>
  </si>
  <si>
    <t>Can I please get the highway plans for SR7 in Section 14, Township 18 North, Range 3 East</t>
  </si>
  <si>
    <t>A copy of Ã¢â‚¬Å“Primary State Highway No. 5 Tacoma South, Pierce County; Approved April 17,1928 and revised February 27, 1948.</t>
  </si>
  <si>
    <t>Right of Way Plans SR 7 (P.S.H. 5)</t>
  </si>
  <si>
    <t>PDR-14-1531</t>
  </si>
  <si>
    <t>Could you please provide me with a document either R/W Plan or deed (preferred) showing what the R/W width is on Sr-702 on the northerly side in the SE Ã‚Â¼ of the Sw Ã‚Â¼  of Section 24, Township 17 North, Range 3 East, W.M. More specifically in front of Tax parcel #0317243016.</t>
  </si>
  <si>
    <t>Right of Way Plans SR 702</t>
  </si>
  <si>
    <t>I would like to request some right-of-way plans for the intersection of SR 702 and Mountain Hwy. 7.  I am working in the NE 1/4 of the NE 1/4 of Section 25, T17N, R3E. I am trying to determine right-of-way width for both roads from the intersection to a quarter mile west and about 600Ã¢â‚¬â„¢ south.</t>
  </si>
  <si>
    <t>Right of Way Plans SR 702 &amp; SR 7</t>
  </si>
  <si>
    <t xml:space="preserve">I am working on a property boundary  with an exception deed that references some highway plans and would like copies to see how things will work.  This would be for SR704, JCT. SR 5 to JCT. SR 7 highway plans. The only reference to the property is by station. (sta. 601+50 Ã¢â‚¬â€œ 606+01.91)
</t>
  </si>
  <si>
    <t>Right of Way Plans SR 704</t>
  </si>
  <si>
    <t>Right of Way Plans Titled SR 705 Tacoma Spur sheets 1-4 of 8, Dated June 20 1980, File Number 705/1.</t>
  </si>
  <si>
    <t>Right of Way Plans SR 705</t>
  </si>
  <si>
    <t>PDR-15-1306</t>
  </si>
  <si>
    <t>Right of Way Plans SR 705 from junction with SR 5 MP 0.00 to MP 0.50</t>
  </si>
  <si>
    <t xml:space="preserve">HWY 706  aka Primary State Hwy 5 aka "Mt. Highway" SE 30-25 -7
</t>
  </si>
  <si>
    <t>Right of Way Plans SR 706</t>
  </si>
  <si>
    <t>Right of Way information for S.R. 8 in section 14, township 18, range 5 west.</t>
  </si>
  <si>
    <t>Right of Way Plans SR 8</t>
  </si>
  <si>
    <t>PDR-14-2335</t>
  </si>
  <si>
    <t>Right of Way info for SR 8 and SR 12 in section 36, township 18 north range 6 west.</t>
  </si>
  <si>
    <t>PDR-14-2849</t>
  </si>
  <si>
    <t xml:space="preserve">Right of Way info in section 20, township 18 north, range 5 west for Old Olympic Highway. The document we need is from state highway plans dated 12/20/1923 for SR #9 sheet 5 of 11. </t>
  </si>
  <si>
    <t>PDR-15-0408</t>
  </si>
  <si>
    <t>Could you please forward right of way information for Highway 8 in Section 30. Township 18 North, Range 5 West.</t>
  </si>
  <si>
    <t>DR Land Surveying</t>
  </si>
  <si>
    <t>I am currently working on a Survey and need to get a copy of the plans for Hwy 8 in section 20, township 18 north, range 5 west in Grays Harbor County.</t>
  </si>
  <si>
    <t>Could please forward right-of-way information for Highway 8 in section 8, township 18 north, range 4 west, w.m., and highway 101 in sections 33 and 34, township 30 north, range 2 west, w.m.</t>
  </si>
  <si>
    <t>Right of Way Plans SR 8 &amp; SR 101</t>
  </si>
  <si>
    <t xml:space="preserve">The R/W plans for SR 82 Goose Gap Road vicinity to Junction SR 14 dated January 18, 1980 in Benton County.
</t>
  </si>
  <si>
    <t>Right of Way Plans SR 82</t>
  </si>
  <si>
    <t>PDR-14-0111</t>
  </si>
  <si>
    <t xml:space="preserve">the right of way plans fro the following area:
Area: Union Gap, WA
Highway SR82
Township 12N
Range 19E
Section SE1/4 SW1/4 SEC 5
</t>
  </si>
  <si>
    <t>PDR-15-0245</t>
  </si>
  <si>
    <t xml:space="preserve">Right of Way Plans for SR 82 Goose Gap Road Vicinity to Jct. SR 14  Badger road interchange Section 11,T8N, R28E.
</t>
  </si>
  <si>
    <t>PDR-15-1785</t>
  </si>
  <si>
    <t>Right-of-Way plans for SR 82 McReadie I/C in Grandview.</t>
  </si>
  <si>
    <t>Jon Tollefson</t>
  </si>
  <si>
    <t>Seeking RW maps for Form State Road No. 3, found in Section 32, of T13N, R19E of Yakima County.  We are also concerned about intersection of SR No. 3 and Valley Mall Boulevard Extension.  Any and all information would be great.</t>
  </si>
  <si>
    <t>I am needing the right of way plans for SR 82 in Section 35, Township 10N, Range 22E of Willamette Meridian.  This is near Sunnyside, Wa.  Located at the intersection of Midvale Rd., AKA South 1st Street, Being in Yakima County.</t>
  </si>
  <si>
    <t>Millman National Land Services</t>
  </si>
  <si>
    <t>Dan McAninch</t>
  </si>
  <si>
    <t>ALTA  property survey immediately SEÃ¢â‚¬â„¢ly of a roundabout on Division Street and West Avenue in Arlington, Snohomish Co., WA. Attached is a right of way doc (SR 9) that I am trying to plot filed in 1967. Page 3 has the legal description. I am trying to find the map that shows the centerline and R.O.W. Also, I suspect there may have been additional R.O.W. acquired for the roundabout construction though the title work we were provided did not include any recent docs.</t>
  </si>
  <si>
    <t>Right of Way plans SR 9</t>
  </si>
  <si>
    <t>PDR-15-0263</t>
  </si>
  <si>
    <t>The SR 9 ROW plans in the NE/4 of 13-29-5 in Lake Stevens.</t>
  </si>
  <si>
    <t>Right of Way Plans SR 9</t>
  </si>
  <si>
    <t>PDR-15-1486</t>
  </si>
  <si>
    <t>A copy of right of way plans for SR 531 Vicinity 1-6 of 6 October 8, 2009 9/296.</t>
  </si>
  <si>
    <t>PDR-15-2159</t>
  </si>
  <si>
    <t>Right of Way Plans for Highway 9 in the vicinity of milepost 53 to milepost 54.  Section 1, T34N, R4E, W.M.  Nearest Cross Road: Francis Rd.  Looking Mainly for information North and South of the intersection on Hwy 9 and Francis Rd.</t>
  </si>
  <si>
    <t>PDR-15-2788</t>
  </si>
  <si>
    <t xml:space="preserve">IÃ¢â‚¬â„¢m doing a project along Hwy 9 and 164th St and am looking for the following plans sets.
-180th St SE to 164th St SE Vic 1 thru 9 of 9 July 17, 2008 9/290 
-Clearview Vic. to Lowell Road 4 thru 9 of 9 August 3, 1979 9/225
</t>
  </si>
  <si>
    <t>PDR-15-3078</t>
  </si>
  <si>
    <t>A copy of the right-of way plans for  State Route 9 from Mile Post 78.0 to Mile Post 79.0.  This information is being requested to aid in the design of a replacement BNSF Railway bridge over the North Fork Nooksack River.</t>
  </si>
  <si>
    <t xml:space="preserve">Right of Way Plans SR 9 in Section 8  TW39N  R4E of Nooksack Road.  I guess pretty much anything and everything found in section 8 that you have would be great. 
</t>
  </si>
  <si>
    <t>I am looking for a Record of Survey that is Ã¢â‚¬Å“from the stateÃ¢â‚¬ï¿½. We have a contract stating there is one available. The highway is SR 9, Sta. 210+50 north to the intersection with SR204. I have checked Snohomish records and did not find anything. If you have any information that would be great.</t>
  </si>
  <si>
    <t xml:space="preserve">I am hoping you can send me a copy of the Right of Way map for State Route 9 at the intersection of SR-9 and 204th St N.E. in Arlington, Washington.  We need to calculate the right of way for that intersection for a mapping project in the vicinity. 
</t>
  </si>
  <si>
    <t>We could use the plans "SR-9 197th St. S.E. to 108th St. S.E." in the NE of 14-27-05 when you get a chance.</t>
  </si>
  <si>
    <t>Mike Bickford</t>
  </si>
  <si>
    <t xml:space="preserve">I believe I am looking for the following two Sections of Hwy 9:  
Township 5, Section 28,  Range 1   (1-28-5   According the Snohomish County Assessors map)
Township 5, Section 28,  Range 12   (12-28-5)
</t>
  </si>
  <si>
    <t xml:space="preserve">Right of way drawings on SR 9 from Mile Post 37 to Mile Post 67.  
</t>
  </si>
  <si>
    <t xml:space="preserve">Looking for Right of Way information along SR 9 in Skagit County.  Section 36, T34N; R04E, W.M.  The specific area is near Big Lake between milepost 46 and 47 at the intersection with Lakeview Boulavard. </t>
  </si>
  <si>
    <t xml:space="preserve">IÃ¢â‚¬â„¢d like to request the following R/W plans:
SR 9 (SSH No 1-A) LAKE STEVENS TO ARLINGTON, dated April 8, 1955.  
Please, I need at least the first couple sheets of that plan set. 
</t>
  </si>
  <si>
    <t>We are looking to get this new roundabout in our CAD maps.  Jameson Street Roundabout at SR 9.  Would you happen to have this?  I do not know the official name for this roundabout.  Any help would be great</t>
  </si>
  <si>
    <t>Could you please send me the right of way maps for SR 9 in Section 22, Township 32 North, Range 5 East?  It is called out in the deed as SR 9 Schloman Rd vic to Bryant vic, MP 32.53 to MP 32.77</t>
  </si>
  <si>
    <t>Please send the current right of way plans for SR 9 in the SE 1/4 of Sec 13, T28N, R05E.</t>
  </si>
  <si>
    <t>Aramaki, Borden &amp; Associates</t>
  </si>
  <si>
    <t>Dan Moehrke</t>
  </si>
  <si>
    <t xml:space="preserve">Surveying a parcel that references a highway map for SR 9, SR 522 to Clearview Vic.The specific location is at the intersection with SR 524 (Maltby Road) extending south and east about 1000 feet. This is in the NW Ã‚Â¼ of the NW Ã‚Â¼ of Section 26-27-5
I have the map last revised 4-25-86 but the deed indicates a date of approval of 9-16-1994 and revised 12-30-2004.
Deed info: FA No. F-009()
Project No. A00901B
Parcel No. 1-14837
</t>
  </si>
  <si>
    <t>Right of Way plans SR 9 &amp; SR 522</t>
  </si>
  <si>
    <t>I am trying to determine the right of way for a road that became part of a state highway before it was conveyed to the City of Arlington. Before it was part of the highway system it was called Jackson Road. I need to figure out where Jackson Road was. It is in the Southwest quarter of Section 11, T 31 N, R 05 E.  I am hopeful that you have some very old R/W or construction plans in archives that might shed some light on it for me. See attached.  I would also like the most recent R/W plan that you have.</t>
  </si>
  <si>
    <t>Right of Way Plans SR 9 &amp; SR 530</t>
  </si>
  <si>
    <t>Acopy of the R-O-W plan for SR 542 from the Round a bout at SR 9 and SR 542 to the south intersection of SR 9 and SR 542.</t>
  </si>
  <si>
    <t xml:space="preserve">Right of Way Plans SR 9 &amp; SR 542
</t>
  </si>
  <si>
    <t>Can you please send me the r/w plans for SR 92 from SR 9 east through section 6-29-6, that should be from about station 10+00 to station 94+00.</t>
  </si>
  <si>
    <t>Right of Way Plans SR 9 &amp; SR 92</t>
  </si>
  <si>
    <t>Please send me the r/w plans for SR 9 and for SR 531. I am surveying a property at the southwest corner of the intersection of those highways in the NW1/4 Sec 25, T31N, R5E</t>
  </si>
  <si>
    <t>Right of Way Plans SR 9 and SR 531</t>
  </si>
  <si>
    <t>LTS Managed Technical Services</t>
  </si>
  <si>
    <t>Brandon Goodwin</t>
  </si>
  <si>
    <t xml:space="preserve">Can you please provide the ROW plans for the following stretches of road:
SR9 (SR522 intersection to SR531 intersection)
I5 (SR528 intersection to SR539 intersection)
SR539 (I5 intersection to Canadian Border)
</t>
  </si>
  <si>
    <t>Right of Way Plans SR 9, SR 5 &amp; SR 539</t>
  </si>
  <si>
    <t>Alan Hammond</t>
  </si>
  <si>
    <t>The current right of way plan(s) for SR 4 in Cowlitz County where the highway passes through Section 10, Township 8 North, Range 4 West, W.M.</t>
  </si>
  <si>
    <t>Right of Way Plans SR 90</t>
  </si>
  <si>
    <t>PDR-14-0248</t>
  </si>
  <si>
    <t>Tim Wicks</t>
  </si>
  <si>
    <t>Right of Way Plans for SR 90 in Sec 14 TWP 22 N R12E WM, Kittitas County.</t>
  </si>
  <si>
    <t>PDR-14-0778</t>
  </si>
  <si>
    <t>A copy of the Right of Way map for SR 090, between stations 500+00 to 540+00, located in Section 17, Township 25 North, Range 45 East, County of Spokane.</t>
  </si>
  <si>
    <t>PDR-14-0908</t>
  </si>
  <si>
    <t>Right of Way Plans SR 90 T23N, R8E, Section 10.</t>
  </si>
  <si>
    <t>PDR-14-1416</t>
  </si>
  <si>
    <t>I-90 Right of Way Plans for Vantage Interchange in Section 29 &amp; 30, T17N, R23E.</t>
  </si>
  <si>
    <t>PDR-14-1983</t>
  </si>
  <si>
    <t>The I-90 right of way plans from MP 32.87 to MP 35.00, including all access controlled areas on crossing roads (436th Ave SE and 468th Ave SE).  They can be in any format (IÃ¢â‚¬â„¢m assuming pdf would be easiest for you) and there is no rush for this request.</t>
  </si>
  <si>
    <t>PDR-14-1984</t>
  </si>
  <si>
    <t>Right of Way Plans of interstate 90 through the portions of township 22 North range 10 east and township 22 North Range  11 East. Mile post 45 through 54 both east and west bound.</t>
  </si>
  <si>
    <t>PDR-14-3128</t>
  </si>
  <si>
    <t>Right of Way Plans SR 90, SE 1/4 Sec 11, T 24 N., R 5 E.</t>
  </si>
  <si>
    <t>PDR-14-3423</t>
  </si>
  <si>
    <t>Circle H Construction</t>
  </si>
  <si>
    <t>Roger Sauvageau</t>
  </si>
  <si>
    <t>Section of I-90 sent in images</t>
  </si>
  <si>
    <t>PDR-15-0239</t>
  </si>
  <si>
    <t>Right of way plan sw 1/4 sec 9 T23N R8E WM SR 90 Echo Lake Interchange to Tanner Engineer Station 330+ 61.46 (Rel. S.F.R.) Supports Warranty Deed 7412170268 and Quit claim Deed 7702151137 Map Approval Date June 18, 1971 Revised July 23, 1976.</t>
  </si>
  <si>
    <t>PDR-15-0405</t>
  </si>
  <si>
    <t>An electronic copy of the following Right of Way Plans:
SR 90 Asahel Curtis Interchange to Denny Creek Road, Sheets 6 &amp; 8. 
SR 90 Summit to Olallie Creek, Sheets 1-4 of 4, NE Ã‚Â¼ of Section 18, Township 22 North, Range 11 East WM.</t>
  </si>
  <si>
    <t>PDR-15-0819</t>
  </si>
  <si>
    <t>The north Right-of-Way of Interstate 90, and North Frontage Road West, and we would like to properly establish the State Right-of-Way along, and through Section 30, Township, 19 North, Range 26 East, W.M., Grant County, Washington. Our client's property boundary abuts the north Right-of-Way and we wish to complete the Survey properly. Would you please provide me with that portion of the Interstate 90 Right-of-Way plans through the aforementioned section? Any assistance would be greatly appreciated.</t>
  </si>
  <si>
    <t>PDR-15-0864</t>
  </si>
  <si>
    <t xml:space="preserve">Right of Way Plans Titled - Spokane: West Corp. Limits to Cedar St. </t>
  </si>
  <si>
    <t>PDR-15-1472</t>
  </si>
  <si>
    <t xml:space="preserve">The current Interstate 90 Right-of-Way plans through Section 1, Township 18 North, Range 30 East, W.M., Grant County, WA? My company is doing a Survey along the southerly portion of the South Frontage Road East, and the old Northern Pacific Railroad, and we wish to properly establish said Right-of-Ways. </t>
  </si>
  <si>
    <t>PDR-15-3324</t>
  </si>
  <si>
    <t>Michael Merritt</t>
  </si>
  <si>
    <t>The current highway plans for SR-90 within the SE 1/4 of Section 34, Township 23 N., Range 9 E, near Homestead Valley Rd. approximately 9 miles east of North Bend, Wa.</t>
  </si>
  <si>
    <t>PDR-15-3410</t>
  </si>
  <si>
    <t>Trevor Cray</t>
  </si>
  <si>
    <t>WSDOT right of way for SR 90, NE 1-23-07.</t>
  </si>
  <si>
    <t>PDR-16-0010</t>
  </si>
  <si>
    <t>The right-of-way plan for the I-90 off ramp at Liberty Lake Road in Section 15, T25N, R45E.</t>
  </si>
  <si>
    <t xml:space="preserve">I am requesting a copies of the following plans showing portions lying within the Northeast Quarter of Section 28, Township 24 North, Range 6 East, W.M. in King County, Washington:
a.  Sheet 7 of highway plan Primary State Highway No. 2, Lake Sammamish Pavement to Issaquah
b. Sheet 16 of highway plan Primary State Highway No. 2, Mercer Island to Issaquah
</t>
  </si>
  <si>
    <t xml:space="preserve">IÃ¢â‚¬â„¢m working on a boundary survey in the area of Geiger Boulevard near Spokane and am interested in getting copies for the right of way plans for Interstate 90 (SR90).  IÃ¢â‚¬â„¢m interested in right of way maps for SR 90  between MP 275 and MP 277 as well as the associated maps which includes the Geiger interchange at Exit 276.
</t>
  </si>
  <si>
    <t>I am looking to get the active right-of-way plans for the area around the Interstate 90 &amp; SE North Bend Way/Winery Road interchange in Snoqualmie, WA, and the area just to the
east of the interchange/ramps. I have reviewed the "Active R/W Plans by Route and Region" file on the WSDOT website and found the following details for my request.</t>
  </si>
  <si>
    <t>Troy Mills</t>
  </si>
  <si>
    <t>I am trying to obtain a highway map of I-90 in Seattle. I am needing to establish the ROW in three separate locations. T24N R4E Sections 1, 2, 3 &amp; 11.</t>
  </si>
  <si>
    <t xml:space="preserve">HWY maps pertaining to I-90 in Spokane County, being in S19T25N, R43E. 
</t>
  </si>
  <si>
    <t>Nicole Keller</t>
  </si>
  <si>
    <t>I work in King County DOT Road Services, and IÃ¢â‚¬â„¢m working on a WSDOT Turnback agreement with King County near the city of Northbend.  The Quit Claim Deed references the plans for Ã¢â‚¬Å“SR 90, Echo Lake Interchange to TannerÃ¢â‚¬ï¿½.  Could I please get a copy of those plans?</t>
  </si>
  <si>
    <t>ROW Map RQ I-90 SW 5-24-4 Titled : SR-90 4th Ave South to Airport Way South May  27, 2005.</t>
  </si>
  <si>
    <t>I am trying to obtain a highway map of I-90 in Seattle. I am needing to establish the ROW in three separate locations, T24N, R4E, Sections 1, 2 &amp; 3.</t>
  </si>
  <si>
    <t>Century Survey, Inc.</t>
  </si>
  <si>
    <t>Jeff Mackleit</t>
  </si>
  <si>
    <t xml:space="preserve">I am looking for Right of Plans or Monumention Map for the Ryegrass Rest Area on Interstate 90.  MP 126 +/-.  Section 21, Township 17 North, Range 21 East.
I am looking for both East and West Bound for approximately 1 mile East and West from the Rest Area.  There are Existing Monuments in the shoulder of the roadway that appear to be at an offset and not on centerline.
</t>
  </si>
  <si>
    <t xml:space="preserve">Easton to Cle Elum 1-10 of 10 July 29, 1958 90/LA2 
Plan Showing Access. 
Also:  Is there a Ã¢â‚¬ËœhistoricÃ¢â‚¬â„¢ plan show the road as it existed at June, 1947; across section 28?
</t>
  </si>
  <si>
    <t xml:space="preserve">I am in need of Primary State Highway No. 2 Olallie Creek to Middle Crossing Snoqualmie River.
Section 1 Twn 22N Rng 9E particularly in Got Lot 1 &amp; 2 in NE Qtr.
I have a Limited Access deed #4486035 Sept. 15-54   J.S DeVenny 
Which we are try to locate this as it all calls out the Old HWY 2 by its C/L Stationing..
Highway #2 has been superseded by I- 90 Ã¢â‚¬â€œ in this location
</t>
  </si>
  <si>
    <t xml:space="preserve">I'm looking for I-90 r/w plans through the N1/2 of the NE 1/4 of Section 19, T. 18 N., R 18 E. W.M. between Ellensburg and Cle Elum.
The first deed refers to the LE center line of Primary State Highway No. 3, West Side Canal to Bull Road, approval date of July 7, 1964.
The second deed refers to LE center line of Primary State Highway No. 3, West Side Canal to Bull Road, approval date of January 12, 1965.
A survey adjoining the property refers to SR 90 Plan West side of canal to Bull Road sheet 8 of 23, bearing an approval data of July 7, 1964. 
</t>
  </si>
  <si>
    <t>Could I get a pdf copy of the I-90 right of way maps in section 14, T19N, R16E?</t>
  </si>
  <si>
    <t>I am in need of state right-of-way for that portion I-90 lying in the SE 5-24-4. I have records that show it is that portion of I-90 shown on Junction SR-5 to Corwin Place. I am parcel 7-2501. I am looking for right-of-plans that may help me determine portions of right-of-way that may have been turned back to the City of Seattle from WSDOT after the construction of i-90 and/or I-5.</t>
  </si>
  <si>
    <t>Can you tell me what right of way information for I90 and the on and off ramps in Section 7, T25N, Range 44 E</t>
  </si>
  <si>
    <t>Copies of the alignment and ROW for I-90 as it passes through the southerly portion of sections 29 &amp; 30 T19N R27E.</t>
  </si>
  <si>
    <t>Can you help me, can I get the right of way information for  I-90 in Section 6 / township 22 north / range 10 east.</t>
  </si>
  <si>
    <t xml:space="preserve">I have 5 more ROW map requests I need to submit to you. The last two, in Yakima County, the section would not come up for them, only Township and Range. For those two, I have included lats and longs indicating an approx. mid-point of the feet requested, in hopes that they will help pin point the area. Let me know if you need anything more.
WALLA WALLA COU
1) WS-339/Old Milton Highway in College Place. S 2, T 6N, R 35E. I need the 1600 feet total that is 800 feet east and 800 feet west of WS-12.
SPOKANE COUNTY
2) I-90/US-395 in Spokane, mile post 272. S 7, T 24N, R 42E. I need the section from WS-902/W. Aero Rd. northeast approx. 1600 feet.
3) US-2 near Medical Lake, northwest of Fairchild AFB. S 19, T 25N, R 41E. I need the 1200 feet total that is 600 feet east and 600 feet west of S. Brooks Rd.
YAKIMA COUNTY
4) State Hwy 3/Yakima Valley Hwy near Zillah. S ?, T 11N, R 20E. I need the 1200 feet total that is 600 feet north and 600 feet south of Buena Rd. Lat &amp; Long 46.436315 , -120.327650
5) Yakima Valley Hwy northeast of Wapato. S ?, T 11N, R 19E. I need from Konnowac Pass Rd. north approx. 1500 feet. Lat and long 46.467088 , -120.378161.
</t>
  </si>
  <si>
    <t>Right of Way Plans SR 90 &amp; SR 2</t>
  </si>
  <si>
    <t>Copies of the current R/W for the I-90 SR 395 Interchange at Ritzville.</t>
  </si>
  <si>
    <t>Right of Way Plans SR 90 &amp; SR 395</t>
  </si>
  <si>
    <t>PDR-14-3330</t>
  </si>
  <si>
    <t xml:space="preserve">Right of Way plans for I-90 and I-405 in the SE of Section 9, Township 24 North, Range 5 East. </t>
  </si>
  <si>
    <t>Right of Way Plans SR 90 &amp; SR 405</t>
  </si>
  <si>
    <t>PDR-15-2834</t>
  </si>
  <si>
    <t>Dave Peebler</t>
  </si>
  <si>
    <t>PDFÃ¢â‚¬â„¢s of the I-90 right-of-way plans where they intersect I-5 in Seattle, WA.  The plans are in the SE 1/4 of Sec. 5-24-4E.</t>
  </si>
  <si>
    <t>Right of Way Plans SR 90 &amp; SR 5</t>
  </si>
  <si>
    <t>PDR-14-0888</t>
  </si>
  <si>
    <t>Alignment &amp; Right of Way for the following as they pass through Section 6, 18N, 24E &amp; Section 5, 18N, 24E.  I-90 &amp; Old Hwy No. 7 (Now a Frontage Road).</t>
  </si>
  <si>
    <t>Right of Way Plans SR 90 (Old Hwy No. 7)</t>
  </si>
  <si>
    <t>PDR-15-0992</t>
  </si>
  <si>
    <t>PointWise, PLLC</t>
  </si>
  <si>
    <t xml:space="preserve">The Right of Way plasns for I-90 where it meets I-5 lying in the SE 1/4 of Sec. 5-24-4 in Seattle, Washington.
</t>
  </si>
  <si>
    <t xml:space="preserve">Right of Way Plans SR 90
</t>
  </si>
  <si>
    <t>PDR-14-0288</t>
  </si>
  <si>
    <t xml:space="preserve">Right of Way Plans for:
1) Business I-90/W 2nd Ave    S 19, T 25N, R 43E  I need the approx. 750 feet of road between S. Monroe Street and S. Post Street in Spokane.
2) US-2/N. Division St               S 17, T 25N, R 43E    I need the approx. 500 feet between E. Spokane Falls Blvd and E. Olive Ave, across from the Spokane Convention Center.
3) I-90 off Ramp west to 4th Ave South         S 5, T 24N, R 4E    I need the entire off ramp (approx. 1100 feet) that leads to 4th Ave S between CenturyLink Field and Safeco Field in Seattle.
4) WA-99/Pacific Hwy S             S 9, T 22N, R 4E      I need the approx. 1300 feet between S. 224th St and S. 220th St in Des Moines.
5) WA-9        S 13, T 29N, R 5E     I need the approx. 1700 feet between WA-204 and Market Pl in Lake Stevens.
6) WA-520     S 23, T 25N, R 5E     I need the approx. 2400 feet between 148th Ave NE and NE 36th St. in Redmond, just southwest of Microsoft's headquarters.
7) WA-900/Martin Luther King Jr. Way S.         S 13, T 23N, R 4E      I need the approx. 1000 feet between 68th Ave S and S 135th St. in Seattle.
</t>
  </si>
  <si>
    <t>Right of Way Plans SR 90, 2, 99, 520 &amp; 900</t>
  </si>
  <si>
    <t>Michael Celt</t>
  </si>
  <si>
    <t xml:space="preserve">
Good afternoon, I am a surveyor working with Jared Kemnitz on a large project in King County which involves locating and mapping the existing R/W of the Eastside Rail Corridor (ERC).  The project generally runs from Renton northerly to Woodinville with a small spur from Woodinville towards Redmond.  There are several areas where the ERC R/W runs adjacent with or across WSDOT roadways and I was hoping you might be able to help us gather the available R/W plans to input into our base map for the following sections of roadway (Section/Township/Range):
o   I-405
Ã¯â€šÂ§  Sec 20, 29, T25N, R5E
Ã¯â€šÂ§  Sec 4, 9, 16, 17, 20 &amp; 29, T24N, R5E
o   I-90
Ã¯â€šÂ§  Sec 9, T24N, R5E
o   SR 202 (Redmond-Woodinville Rd)
Ã¯â€šÂ§  Sec 9, 16, 15, T26N, R5E
o   SR 520
Ã¯â€šÂ§  Sec 20, 21 &amp; 28, T25N, R5E
</t>
  </si>
  <si>
    <t>Right of Way Plans SR 90, SR 202, SR 405 &amp; SR 520</t>
  </si>
  <si>
    <t>PDR-15-1258</t>
  </si>
  <si>
    <t>Joseph Dersham</t>
  </si>
  <si>
    <t xml:space="preserve">SR 900 (Sunset Blvd NE) right-of-way plans in Renton within the NW Ã‚Â¼ Section9 T23N R05E from approximately 85+00 to 113+00 or so. There is a reference on the assessorÃ¢â‚¬â„¢s map indicating MP 12.57 to 14.46 Ã¢â‚¬â€œ 116th Ave SE to 138th Ave SE.  Do you have a PDF that can be emailed to me?
</t>
  </si>
  <si>
    <t>Right of Way Plans SR 900</t>
  </si>
  <si>
    <t>Would it be possible to get a copy of SR 900, RW plans dated 6/19/1969, Rev. 3/17/1977.</t>
  </si>
  <si>
    <t xml:space="preserve">Could you please email me a copy of the road plan for SR900
in SW 1/4 Section 32 Township 24 North Range 6 East.
</t>
  </si>
  <si>
    <t>I am looking for the plans of Kirkland Avenue NE or Sunset Blvd NE.  M.P. 12.57 to 14.46 Ã¢â‚¬â€œ 116th Ave SE to 138th Ave SE, approved 06/19/69.  This is for state route 900.</t>
  </si>
  <si>
    <t>A Right of Way plan for state road #2 in Renton, the project is in NE Ã‚Â¼ of section 8, township 23 north, range 5 east.</t>
  </si>
  <si>
    <t>Right of Way Plans SR 900 (State Road No. 2)</t>
  </si>
  <si>
    <t>PDR-14-2340</t>
  </si>
  <si>
    <t>I am trying to find the original highway (prior to 1947) right of way location and width for hwy-2E in T20N, R15E, Sec. 21.  The nearest cross road would be Bullfrog Road.  Any information would be great.</t>
  </si>
  <si>
    <t>Right of Way Plans SR 903</t>
  </si>
  <si>
    <t>I would like to request RW plans for that portion of SR 904 running through Section 13, T 23 N, R 41 E, W.M., in Cheney, WA.</t>
  </si>
  <si>
    <t>Right of Way Plans SR 904</t>
  </si>
  <si>
    <t>Kevin J. Walker</t>
  </si>
  <si>
    <t>I am performing a survey near State Route 906, in Section 4, Township 22 North, Range 11 East in King County. IÃ¢â‚¬â„¢m requesting current right of way and past superseded right of way plans, along with any site sundry plans or possible records of survey.</t>
  </si>
  <si>
    <t>Right of Way Plans SR 906</t>
  </si>
  <si>
    <t>Right of Way Plans SR 92 MP 6.02 to MP 6.72 T30N R6E Sections 23 &amp; 14.</t>
  </si>
  <si>
    <t>Right of Way Plans SR 92</t>
  </si>
  <si>
    <t>PDR-15-2266</t>
  </si>
  <si>
    <t>an electronic copy of the SR92, SR9 to 99th Ave N.E. Vic R/W plan roughly between stations 14+00 and 19+50, and if this is not the current plan, I would like a copy of the current r/w plan.  This is situated in Section 1, Township 29 North, Range 5 East.</t>
  </si>
  <si>
    <t>PDR-15-2618</t>
  </si>
  <si>
    <t>Right of Way Plans for State Route 92. The ROW location requested is Ã¢â‚¬Å“SR 92  Jct. SSH No. 1-A to Lake StevensÃ¢â‚¬ï¿½ Sheets 3 and 4, in NW Ã‚Â¼ Section 5 T29N, R6E. We are conducting a property survey on the parcel shown in the attached image. We need the right of way information for the Ã¢â‚¬Å“Grade RoadÃ¢â‚¬ï¿½ and SR 92 intersection.</t>
  </si>
  <si>
    <t>PDR-15-3281</t>
  </si>
  <si>
    <t>ROW plans for highway 92 located in Section 5-T29N-R06E.</t>
  </si>
  <si>
    <t>Christensen Van Mourik, PLLC</t>
  </si>
  <si>
    <t>Gary Christensen</t>
  </si>
  <si>
    <t xml:space="preserve">Section 27, Twp 28 N, Rge 5 E, along Seattle Hill Road, (SR 96) and need right of way plans from the Intx of 53rd Dr SE (South of us) North to and including the Intx at 60th Ave SE. </t>
  </si>
  <si>
    <t>Right of Way Plans SR 96</t>
  </si>
  <si>
    <t>PDR-15-0754</t>
  </si>
  <si>
    <t>ROW plans for SR 96 (Seattle Hill Road) in the NW/4 of 27-28-05</t>
  </si>
  <si>
    <t>Eric Pesce</t>
  </si>
  <si>
    <t>Limited Access Line information for a Snohomish County road project (Seattle Hill Rd, 35th Ave W to 132nd St SE). The area that IÃ¢â‚¬â„¢m looking for is the vicinity around SR 96 (132nd St SE) &amp; Seattle Hill Rd. A PDF of that part of your Right of Way Plan is acceptable.</t>
  </si>
  <si>
    <t>Taylor Development</t>
  </si>
  <si>
    <t xml:space="preserve">A pdf copy of the right of way plans and if available the latest improvement plans for SR 96 in Snohomish County WA  Jct SR 527 to Seattle Hill Road. Sections 29 &amp; 32  T 28N R5E W.M.
I am particularly interested from the junction of SR 527  through the intersection with 25th Ave SE.  I believe there was a 2 sheet update to the 25th Ave SE Intersection in 1996
</t>
  </si>
  <si>
    <t>Right of Way Plans SR 96 &amp; SR 527</t>
  </si>
  <si>
    <t>PDR-14-1491</t>
  </si>
  <si>
    <t>The west ROW of Hwy 97 through Sections 21 and 28 in T26NR21E Douglas County and would like to request the ROW plans in this area.</t>
  </si>
  <si>
    <t>Right of Way Plans SR 97</t>
  </si>
  <si>
    <t>PDR-14-1993</t>
  </si>
  <si>
    <t xml:space="preserve">The Right of Way plans for old PSH 10 (now SR 97) in Sections 12 and 13, of Township 28 North, Range 23 East, and Sections 6, 7, and 18 of Township 28, Range 24 East in Chelan County. The plan was approved April 1, 1924. This is different than the current location of SR 97, as it was rerouted for the Wells Hydroelectric project. </t>
  </si>
  <si>
    <t>PDR-14-3302</t>
  </si>
  <si>
    <t>A particular plan or SR 97 in Chelan County.  ItÃ¢â‚¬â„¢s described in a warranty deed filed under AFN 704720, Chelan County and identified as SR-97, Co. Road No. 506 to Azwell.  It looks as if there are 20 sheets, and it also looks like I would need only sheets 9 through 11.</t>
  </si>
  <si>
    <t>PDR-14-3360</t>
  </si>
  <si>
    <t>Sent Mr. Gildehaus Right of Way Plans Titled:
Swakane Canyon Vicinity, Sheets 1-5 of 5. File Number 97/172, Approved 4/18/1961.</t>
  </si>
  <si>
    <t>PDR-15-0134</t>
  </si>
  <si>
    <t>We are doing a survey in Section 24, T23NR17E including the east right of way for SR 97 and would like to request the ROW plans for that section of the highway.</t>
  </si>
  <si>
    <t>PDR-15-0635</t>
  </si>
  <si>
    <t xml:space="preserve">Right-of-Way plans for Ohme Road formally PSH 10. Section 21, Township 23, Range 20. We have an issue with people putting signs up inside of the right-of-way and we want to know the widths.  </t>
  </si>
  <si>
    <t>PDR-15-2185</t>
  </si>
  <si>
    <t xml:space="preserve">R/W plans for US Hwy97/ SR3A in Wapato, WA.  The Sections are 10 &amp; 15 of T11N, R19E.  We are working for the City on pedestrian improvement projects occurring on the East side of the R/W right up to the interchanges at both 9th St/Hoffer Rd and at 1st ST/ Wapato Rd interchanges.  </t>
  </si>
  <si>
    <t>I was looking for your most up to date right-of-way plans for Ohme Garden Road. Township 23 N, Range 20 E, Section 21.</t>
  </si>
  <si>
    <t xml:space="preserve">I would like to request Right of Way plans for SR 97 in the vicinity of the town of Okanogan in Sections 9 &amp; 16 of T33N, R26E. </t>
  </si>
  <si>
    <t>We would like to acquire the plans for HWY 97 through Section 29 T 24 NR 18 EWM Chelan County for a survey in the SW1/4 NE1/4.</t>
  </si>
  <si>
    <t>BDK Engineering, LLC</t>
  </si>
  <si>
    <t>Tim Pecha</t>
  </si>
  <si>
    <t>I am working on a local survey here in the Omak area and am in need of some SR 97 right of way plans.  I actually have most of the SR 97 right of way plans but for some reason there is a gap between MP 293.00 and MP 295.43.  Would you please send me the scanned images for the drawings between these two mile posts?  I only need the scanned images, paper drawings are not necessary as I can print them out myself.  The images can be sent to this email.  This stretch of SR 97 is located in T34N R27E and runs through Sections 6, 7 and 18.</t>
  </si>
  <si>
    <t>Please provide ROW records for US 97 from Toppenish Creek  to the south to the Yakima / Klickitat County line.</t>
  </si>
  <si>
    <t xml:space="preserve">I am requesting R/W plans for State Highway No. 97, a 3 sheet set. Area is Section 10, Township 26 North Range 22 East W.M.
Name on plan set may be McLean Orchards of Beebe Bridge and nearest town is Chelan Falls Washington.
</t>
  </si>
  <si>
    <t>R/W Maps of Hwy 2 through the SE Ã‚Â¼ of the NE Ã‚Â¼ of Section 24 T23N R17E WM Chelan Co. Wa.</t>
  </si>
  <si>
    <t>Right of Way Plans SR 97 (Hwy 2)</t>
  </si>
  <si>
    <t>PDR-15-0713</t>
  </si>
  <si>
    <t>I am working on a surveying project in Okanogan County that makes reference to the right of way of the old Primary State Highway 10 within Sections 7 and 18, T36N R27E, W.M.  Would you please send me the scanned images of the right of way maps for this portion of the old highway?  I do not need to have paper copies sent to me.   This is located approximately 5 miles south of Tonasket.</t>
  </si>
  <si>
    <t>Right of Way Plans SR 97 (PSH 10)</t>
  </si>
  <si>
    <t>Dawson Surveying and Geomatics, LLC</t>
  </si>
  <si>
    <t>Bruce Dawson</t>
  </si>
  <si>
    <t>I am doing a survey in Entiat along the Columbia River and have run across old PSH-10 monumentation.  The property I am surveying includes this vacated right of way in their description.  I would like to request a copy of the right of way plans for this section please.  The specific area is in the SW.1/4 of Section 9, T.25N., R21E.W.M., Chelan County.  An emailed image (PDF or similar) to me at this email address would be great.</t>
  </si>
  <si>
    <t>Right of Way Plans SR 97 (PSH-10)</t>
  </si>
  <si>
    <t>PDR-15-0027</t>
  </si>
  <si>
    <t>We are surveying a parcel in Sections 15 and 22 T 23NR20EWM just north of Wenatchee, the boundary on the west is SR 97A and would like to review the right of way plans.</t>
  </si>
  <si>
    <t>Right of Way Plans SR 97A</t>
  </si>
  <si>
    <t xml:space="preserve">Attached is a copy of a WSDOT ROW cover sheet for 97A MP233.53. I would like have a copy of the old ROW plans that covered the area of the Northeast end of the Chelan River Bridge through Columbia Ave. I have highlighted this area on the plans.
Any historical information available on Columbia Ave and Woodin in this area could be useful. Let me know what is available.
</t>
  </si>
  <si>
    <t>Current State ROW plans for SR97A from about MP 236 to the North end at about 239. These are north of the City of Chelan from past Willmorth Ave, past the Chelan Airport to the intersection with SR97.</t>
  </si>
  <si>
    <t>Right of Way information for State Route 97A in Chelan County in Sections 17, 18, an 19 of Township 27, Range 22 East. I believe that this is in the range of MP 228 to 230.</t>
  </si>
  <si>
    <t>Right of Way Plans SR 99 Township 20N, Range 4E, Section 5, West 1/4 corner.</t>
  </si>
  <si>
    <t>Right of Way Plans SR 99</t>
  </si>
  <si>
    <t>PDR-14-0110</t>
  </si>
  <si>
    <t>CSI Surveying</t>
  </si>
  <si>
    <t>David S. Proctor</t>
  </si>
  <si>
    <t xml:space="preserve">Plan and alignment for Pacific Highway 99, FKA State Road No.1.  In particular I only need that alignment which crosses through Section 1, Twp 20N, R 3E. WM in Fife, Pierce County, WA.  I am looking for R/W widths and any construction plans which might indicate the improvement or realignment of Wapato Creek.
</t>
  </si>
  <si>
    <t>PDR-14-0693</t>
  </si>
  <si>
    <t xml:space="preserve">Old 99 in the West half of section 5, 20N/4E, Pierce County.
Do you have any good R/W geometry that you can send me?
Something with ties to mons. would be great.
</t>
  </si>
  <si>
    <t>PDR-14-1352</t>
  </si>
  <si>
    <t>Trevor Rose</t>
  </si>
  <si>
    <t>The ROW plans covering SR99 from S. Dearborn St. To Pine St. dated February 17, 2006 (99/94).</t>
  </si>
  <si>
    <t>PDR-14-1569</t>
  </si>
  <si>
    <t xml:space="preserve">ROW plans for TUKWILA INTERNATIONAL BLVD (PACIFIC HY S) in the NE Sec 9 T 23 N, R 4 E;  I have a property adjoining the Highway easterly and north of the Duwamish River.
</t>
  </si>
  <si>
    <t>PDR-14-2086</t>
  </si>
  <si>
    <t>A copy of the WSDOT plans for Highway 99 (SR1) for parcel no. 003729002100107 in the SW, SW s3-t27-r04?  The property address is 159xx Highway 99 South,  Lynnwood, WA (unincorporated Snohomish County)</t>
  </si>
  <si>
    <t>PDR-14-2337</t>
  </si>
  <si>
    <t>Plans for file no. 99/99 titled Battery St. Tunnel to Comstock St.</t>
  </si>
  <si>
    <t>PDR-14-2511</t>
  </si>
  <si>
    <t xml:space="preserve">Right of Way Plans for SR 99, S118th to S.S. H. No. 1-K                Approval Date July 23, 1957 File No. 99/26.  S118th to S.S.H. No. 1-K Approved December 18, 1956 File No. 99/LA1 Plan Showing Access.
</t>
  </si>
  <si>
    <t>PDR-14-2675</t>
  </si>
  <si>
    <t>Dan Walla</t>
  </si>
  <si>
    <t>PDR-14-3091</t>
  </si>
  <si>
    <t xml:space="preserve">Right-of-Way plans including Superseded plans and Real Estate maps for the following highway:
SR-99 (State Road No.1 / Pacific Highway S.) in the SE1/4, Section 9, Township 22 North, Range 4 East, W.M. and the NE1/4, Section 16, Township 22 North, Range 4 East, W.M. in the City of Des Moines between approximate stations 180+00 and 250+00.
The property I am working on consists of multiple parcels adjoining the east margin of SR-99 on the west and the north margin of S. 220th St on the south with the main parcel address being 21814 Pacific Hwy S., Des Moines, WA 98198 and King County Parcel Number 215640-0280.
</t>
  </si>
  <si>
    <t>PDR-14-3308</t>
  </si>
  <si>
    <t>Hannah Babbin</t>
  </si>
  <si>
    <t xml:space="preserve">   I am requesting the most up to date ROW boundaries for SR 99 within the City limits of Seattle. I am trying to determine if SDOT or WSDOT is responsible for maintenance along SR 99 (see attached SR 99 jpeg) as it passes through the City. I am very interested in a specific portion of 99, near the Duwamish Waterway and 1st Ave S bridge, I have circled the area on the second attached Ã¢â‚¬Å“map.jpegÃ¢â‚¬ï¿½ 
These  may correspond to the area I have circled in attached Ã¢â‚¬Å“mapÃ¢â‚¬ï¿½
Duwamish Waterway vicinity File No 99/88
S. Kenyon St. Vicinity file no 99/81
If it is possible, I would like to request all ROW plans for SR 99 within City limits but if that is too much, the area I circled would be a good start. 
</t>
  </si>
  <si>
    <t>PDR-14-3357</t>
  </si>
  <si>
    <t xml:space="preserve">ROW plan for SR 99 "S 118TH ST TO JCT SSH NO 1-K" SHEETS 4,5,6.. We are working in Section 32-24N-4E.  If you have any other ROW info for SR99 or the NW 32-24-4 you are welcome to send as well.
</t>
  </si>
  <si>
    <t>PDR-15-0240</t>
  </si>
  <si>
    <t>ROW plans for SR99(Pacific Ave.) in Des Moines. This is in Section 9, T22N, R4e.</t>
  </si>
  <si>
    <t>PDR-15-0345</t>
  </si>
  <si>
    <t>ROW plans for SR 99 "DUWAMISH WATERWAY VICINITY, SHEET 1,2, AND 3 OF 11 SHEETS, APPROVED JANUARY 7, 1994. We are working in Section 32-24N-4E.</t>
  </si>
  <si>
    <t>PDR-15-0749</t>
  </si>
  <si>
    <t>Right of Way Plans for SR 99, MP 49.11 at the intersection of SR 99 &amp; 164th St. SW, Township 27N, Range 4E, Sections 3 &amp; 4.</t>
  </si>
  <si>
    <t>PDR-15-1251</t>
  </si>
  <si>
    <t>Right of Way Map/Plan SR 99 located in Everett WA (Snohomish County). Section 24, Township 28 North, Range 4 East.</t>
  </si>
  <si>
    <t>PDR-15-2995</t>
  </si>
  <si>
    <t xml:space="preserve">A copy of the RW Plan covering SR 99 at approx. MP 49.72. That is in the vicinity of 40th  Ave W near Lynnwood, WA.  </t>
  </si>
  <si>
    <t>PDR-15-3193</t>
  </si>
  <si>
    <t>R.O.W. Plans for Aurora Ave. N., for Sta. 160+00 to Sta. 170+00 (Aurora Ave. N. and N. 170th St. Area).  In the SE 1/4 of Sec. 7, T26N, R4E (072604) City of Shoreline, Wa. King County.</t>
  </si>
  <si>
    <t>PDR-15-3339</t>
  </si>
  <si>
    <t>Right of Way Plans for SR 99 MP 34.15 to MP 35.46 S18 T25N R4E South.</t>
  </si>
  <si>
    <t>PDR-15-3529</t>
  </si>
  <si>
    <t>ROW Plans for SR 99
Title: S. Kenyon St. Vicinity
Sheet Numbers: 1 of 1
Approval Date: April 3, 1987
Title: Duwamish Waterway Vicinity
Sheet Numbers: 1-11 of 11
Approval Date: January 7, 1994
File No: 99/88</t>
  </si>
  <si>
    <t xml:space="preserve">I need the sheets for the alignment of SR 99 "SR 99 Pierce County Redondo to Tacoma" approved May 25, 1923 sheets 10 and 11 of 11.  I took that from a survey I recorded while I was at Barghausen in 1988
SE 2, Twp 20N, Rng 3 E, WM
</t>
  </si>
  <si>
    <t>I would like to receive electronic plans for SR 99 between mileposts 24.17 and 25.04.</t>
  </si>
  <si>
    <t>Bob Pendergast</t>
  </si>
  <si>
    <t>Can you please send me the right-of-way plans for the stretch of SR 99 in T23N R4E Sections 5 &amp; 4, T24N R4E Section 32.</t>
  </si>
  <si>
    <t>We are doing a survey near the Everett Mall and I need to find a plan referenced in one of the easements. I was hoping that you'd be able to send me a copy of it. It is called "SR99, EVERETT CITY LIMITS- BROADWAY STREET SOUTH EXTENSION" dated February 23rd, 1932.</t>
  </si>
  <si>
    <t>I have examined what I have and it will not be enough for me to draw the right of way for SR 99 in the area mentioned below.   Do you have a more thorough set that shows the angels, distances, and curve data of the lines?</t>
  </si>
  <si>
    <t xml:space="preserve">I need to get a copy of the SR 99, S. King St to Thomas St right-of-way plans for the tunnel project that is being built under Seattle. I have a project located at 4th Av and Bell St, which calls out a 48 foot wide tunnel lying underneath our site and I would like to show its right of way limits. I have a legal description describing it with Highway Engineers Station 666+00 being the starting point.
</t>
  </si>
  <si>
    <t>I need some plans for Highway 99 going through Fife.  More definitively, Section 1, Twp. 20N, Rng. 3 E, W.M.</t>
  </si>
  <si>
    <t>Washington State Department Right of Way Drawing for SR 99, M.P. 25.96 to M.P. 27.18, Duwamish Water Way Vicinity, Sheets 1-11, Approveal Date January 7, 1994.</t>
  </si>
  <si>
    <t xml:space="preserve">WA-99 in Seattle, S 30   T 25N   R 4E.  I need the approx. 500 feet of WA-99 north and 500 feet south of an area where several streets converge (Denny Way, Aurora Ave, Wall St, 7th Ave) and appear on Google to be "over" WA-99, just west of Denny Park.
</t>
  </si>
  <si>
    <t>Can you find the plans for Highway 99 running in the SE Ã‚Â¼ of4-t23n-04e</t>
  </si>
  <si>
    <t>Joseph Fraumeni</t>
  </si>
  <si>
    <t xml:space="preserve">I am looking for the Right of Way plans for SR99 from the south line of section 28-22-04 to the north line of section 16-22-04. I believe it may be the Redondo to Tacoma plans File No. 99/1. </t>
  </si>
  <si>
    <t>ROW information on SR 99, at the intersection of SR 99 and 16th Ave S. in Federal Way.  I have the centerline plans, but not ROW (edge/ extents) plan. It is in Section 33, T22N, R4E, W.M.</t>
  </si>
  <si>
    <t xml:space="preserve">"Highway 99...Primary State Highway 1"
SE and NE 18-26-4   in Shoreline, Washington
</t>
  </si>
  <si>
    <t>Right of Way Plans for SR 99 MP 50.95
Right of Way Plans for SR 525 MP 3.04 to MP 4.83</t>
  </si>
  <si>
    <t>Right of Way Plans SR 99 &amp; SR 525</t>
  </si>
  <si>
    <t>PDR-15-0032</t>
  </si>
  <si>
    <t>Alderwood Water &amp; Wastewater District</t>
  </si>
  <si>
    <t>Brigitte I. McCarty</t>
  </si>
  <si>
    <t>A copy of the right of way plan for the vicinity of SR99 and SR525, encompassing the intersection of SR99 and Shelby Road and just northerly of SR525 crossing.  Located in the SE1/4  Sec 34 T28 R4.</t>
  </si>
  <si>
    <t>Electrical Consultants, Inc.</t>
  </si>
  <si>
    <t>Gary Hubbs</t>
  </si>
  <si>
    <t xml:space="preserve">Right of Way Plans for SR 99 and SR 525 through SE1/4 Section 34, Township 28 North, Range 4 East, Snohomish County. </t>
  </si>
  <si>
    <t>True North Land Surveying, Inc.</t>
  </si>
  <si>
    <t>Salvador Santos</t>
  </si>
  <si>
    <t>Right of Way Plans for that portion of SR-529 and SR-99 located within Section 09, Range 29 North, Township 05 East.  W.M.  This is in the area in which SR-529 crosses the Snohomish River in Everett, WA.  I will be needing the plans through the entire section.</t>
  </si>
  <si>
    <t>Right of Way Plans SR 99 &amp; SR 529</t>
  </si>
  <si>
    <t>PDR-14-3424</t>
  </si>
  <si>
    <t xml:space="preserve">incomplete set of right of way maps and wonder if you could provide a complete set of plans for the following:
The title block identifies this as 
State Route No. 1 
National Avenue Ã¢â‚¬â€œ Paving in Chehalis, 
Lewis County; 
State of Washington, 
Department of Highways,
Olympia, WA
Approved Oct. 3, 1933, 
contract no. 1816 
(nine sheets) This is in Sec. 20, 29, T14N, R2W.
</t>
  </si>
  <si>
    <t>Right of Way Plans SR NO 1</t>
  </si>
  <si>
    <t>PDR-15-0814</t>
  </si>
  <si>
    <t xml:space="preserve">I am seeking maps in Kitsap County , Section 16, Township 25 Range 1E. Within said section, I am looking for maps of former State Highway No. 21, now known as Silverdale Way, as it intersects Myhre Road. </t>
  </si>
  <si>
    <t>Right of Way Plans SR State Highway 21</t>
  </si>
  <si>
    <t>Right of Way Plans SR 105 through section T14N, R11W, Sections 2, 1, &amp; R10W, Section 6.</t>
  </si>
  <si>
    <t>Right of Way Plans SR105</t>
  </si>
  <si>
    <t>PDR-15-2059</t>
  </si>
  <si>
    <t xml:space="preserve">ROW plan for :           
 modern name: State Highway 308                                                                          Historic name: permanent highway No. 11                                                                         Poulsbo-Lemolo                                                                         Section 26 Township 26 North Range 1 East, Kitsap County                                                                        Date of plan: June 1924
</t>
  </si>
  <si>
    <t>Right of Way Plans SR11</t>
  </si>
  <si>
    <t>PDR-15-0994</t>
  </si>
  <si>
    <t>Sent Mr. Martin Right of Way Plans Titled:
New Hope to Jackson Sheet 2 of 8 File #12/187, Approved November 21, 1939</t>
  </si>
  <si>
    <t>Right of Way Plans SR12</t>
  </si>
  <si>
    <t>PDR-14-0716</t>
  </si>
  <si>
    <t>The R-O-W plans for Hwy 12 between mile marker zero and mile marker one. This section of the highway is located in the Town of Wishkah in Grays Harbor County.</t>
  </si>
  <si>
    <t>Right of way Plans SR12</t>
  </si>
  <si>
    <t>PDR-15-1406</t>
  </si>
  <si>
    <t>Right of Way plans on file for SR 174 within Section 11  and 12, Township 28 North, Range 30 East,  in Town of Grand Coulee, Grant County Washington.  Doing a survey and need to know stationing and curve information.</t>
  </si>
  <si>
    <t>Right of Way Plans SR174</t>
  </si>
  <si>
    <t>I am interested in the most up to date / final copy of the right-of-way plan Ã¢â‚¬Å“SR2 MP 117.61 to MP 119.30 Sunnyslope Interchange VicinityÃ¢â‚¬ï¿½</t>
  </si>
  <si>
    <t>Right of Way Plans SR2</t>
  </si>
  <si>
    <t>Timothy W. Friesen</t>
  </si>
  <si>
    <t>Right of Way Plans SR215, thru City of Okanogan, Washington, within Sections 9, 16 &amp; 17, Y33N, R26E, W.M., Okanogan County, Washignton</t>
  </si>
  <si>
    <t>PDR-15-1618</t>
  </si>
  <si>
    <t>Gregg Clark</t>
  </si>
  <si>
    <t xml:space="preserve">The right of way plans for the section of road located in the SW 1/4 of section 13, t 20 n, r 45 w - willamette meridian. Whitman county. </t>
  </si>
  <si>
    <t>Right of Way Plans SR27</t>
  </si>
  <si>
    <t>PDR-15-1252</t>
  </si>
  <si>
    <t>WSDOT Right-of-Way.  For my research I am hoping to get a PDF copy of the Right-of-Way plans for I-405, SE 30th Vic. To NE 40th St Vic., pages 27-36, dated Feb. 11, 2005, file 405/424.  I am mainly concerned with that portion of the plans that fall within Section 29, Township 25 North, Range 5 East, W.M.</t>
  </si>
  <si>
    <t>Right of Way Plans SR405</t>
  </si>
  <si>
    <t>Northwest Surveying</t>
  </si>
  <si>
    <t>Scott Field</t>
  </si>
  <si>
    <t>A survey project adjacent to SR 5 in the Salmon Creek (Vancouver) area.  Several documents I have reference a plan titled Ã¢â‚¬Å“SR 5, NE 129th St. Vic. To Whipple Creek VicinityÃ¢â‚¬Â¦.bearing date of approval of April 22, 2010, revised April 7, 2011Ã¢â‚¬ï¿½.  I also see it referenced as File No. 5/2715 on your web site.</t>
  </si>
  <si>
    <t>Right of Way Plans SR5</t>
  </si>
  <si>
    <t>PDR-15-1295</t>
  </si>
  <si>
    <t>Outside Plant Maintenace</t>
  </si>
  <si>
    <t>Ron Glessner</t>
  </si>
  <si>
    <t xml:space="preserve">1) Right of way drawings for I-5 mile post 9.4   SW1/4 section 11 township 3N range 1E  and  NE1/4 section 15 township 3N range 1E.  Cross street 179th.
2) Right of way drawings for 1-5 mile post 16.6  SW1/4 section 04 ))township 4N range 1E  and  SE1/4 section 05 township 4N 1E.    Cross street La Center road.
</t>
  </si>
  <si>
    <t>Can you please get me the right of way plans for Old Pacific Highway N. located in Section 27, Township 10 North, Range 2 West, W.M., Cowlitz County, Washington. We are surveying Cowlitz County Tax parcel Number wk2704002 on the East side of I-5.</t>
  </si>
  <si>
    <t>Performing a survey in Section 32, Township 15 North, Range 5 East, Willamette Meridian and I would like to receive emailed copies of the Right of Way plans for State route 7 through Section 32.</t>
  </si>
  <si>
    <t>Right of Way plans SR7</t>
  </si>
  <si>
    <t>PDR-15-2082</t>
  </si>
  <si>
    <t xml:space="preserve">A project for Sunset Boulevard (SR 900) in Renton and would like to request the Right of Way Plans between Union Ave NE and Aberdeen Ave NE. Looking at the current list of plans provided from your website, I would like to request the following titles:
Renton to Seattle (File No. SR900/4)
Renton to Issaquah (File No. SR900/2)
</t>
  </si>
  <si>
    <t>Right of Way Plans SR900</t>
  </si>
  <si>
    <t>PDR-15-1205</t>
  </si>
  <si>
    <t>Alignment R/W width &amp; Monumentation for US 97 Through NW QTR Sec. 20 T-12N, R-19E including intersection with Lateral "A".</t>
  </si>
  <si>
    <t>Right of Way plans SR97</t>
  </si>
  <si>
    <t>Could I please get ROW map information for the Intersection of Pacific Hwy E and 59th Ave E.  located in the SE1/4 of the SW1/4 of Section 6, T20N, R4E, WM.</t>
  </si>
  <si>
    <t>Right of Way Plans SR99</t>
  </si>
  <si>
    <t>Do you have any maps or right-of-way plans for State Secondary Hwy 10D in Section 29, Township 27 North, Range 23 East of the Willamette Meridian, Chelan County, Washington?</t>
  </si>
  <si>
    <t>Right of Way Plans SSH 10-D</t>
  </si>
  <si>
    <t>Could you please send me the right-of-way plans for Secondary State Highway 11-C in Section 34, T10N, R28E in Benton County?</t>
  </si>
  <si>
    <t>Right of Way Plans SSH 11-C</t>
  </si>
  <si>
    <t xml:space="preserve">Can you please check your records for a superceded right-of-way plan in Pacific County for:
"SECONDARY STATE HIGHWAY 13-A", approved August 3, 1937, in Section 18, T14N, R10W.  That highway was many miles long but I only need that portion in Section 18. This should be from at or near the Tokeland Dock and westerly through the section.
</t>
  </si>
  <si>
    <t>Right of Way Plans SSH 13-A</t>
  </si>
  <si>
    <t xml:space="preserve">A right-of-way plan or something that shows the right-of-way for SSH 15C now known as Chiwawa Loop Road. My area of interest is in Section 31, Township 27 North, Range 18 East of the Willamette Meridian, Chelan County, Washington. </t>
  </si>
  <si>
    <t>Right of Way Plans SSH 15C</t>
  </si>
  <si>
    <t>PDR-14-2568</t>
  </si>
  <si>
    <t>Right-of-Way plans for Secondary State Highway No. 10-C. Section 31, Township 27 North, Range 23 East.</t>
  </si>
  <si>
    <t>Right of Way Plans State Highway 10-C 10-D</t>
  </si>
  <si>
    <t>Please send the current right of way plans for the Old Stevens Pass Highway (State Highway No. 15) in S27, T26N, R11E.</t>
  </si>
  <si>
    <t>Right of Way Plans State Highway No. 15</t>
  </si>
  <si>
    <t xml:space="preserve">Section 5-T19N-R36E near Ritzville, WA. that adjoins the railroad and, by extension, State Road #11, Ritzville to Sprague in Adams County.
I have Sheet 5-6 of 23 Sheets dated May 12, 1936 that I believe to be the latest version of the R/W but want to be sure there is nothing more current.
My request would be for Sheet 4 of this plan set.  I also have found a R/W marker that appears to be at a PT (Sta 223+48.9 on Sheet 5) and need to verify if this R/W monument, a found 4x4 concrete post, might be in fact at the PT.
</t>
  </si>
  <si>
    <t>Right of Way Plans State Road #11</t>
  </si>
  <si>
    <t>Jesse Petroski</t>
  </si>
  <si>
    <t>Right of Way plans for state road #7, located in the SE Qtr. Of sec. 07 / Township 23 north / range 05 east W.M. West of Logan Ave. N. South of N 6th St.  &amp;  East of Nishiwaki  Ln. (N. Riverside Dr.) Parcel # 072305-9001.</t>
  </si>
  <si>
    <t>Right of Way Plans State Road 7</t>
  </si>
  <si>
    <t>PDR-14-1575</t>
  </si>
  <si>
    <t>Right of Way Plans for Peasely Canyon Road in Auburn, WA.</t>
  </si>
  <si>
    <t>Right of Way Plans State Road No. 5</t>
  </si>
  <si>
    <t>PDR-14-1509</t>
  </si>
  <si>
    <t>Philip J. Bloom</t>
  </si>
  <si>
    <t>My company is doing some Land Surveying in the southeast quarter of Section 23, northeast quarter of Section 26, northwest quarter of Section 25 and southwest quarter of section 24 in Township 19 North, Range 28 East W.M., City of Moses Lake, Grant County, Washington, and we would like to properly delineate the Right-of-Way of State Route 28 through that portion of said Sections 23, 24, 25 and 26. Would you please provide me with the most current set of WSDOT ROW Plans for this particular area? I greatly appreciate your assistance with this matter, and if you have any questions, please feel free to contact me directly</t>
  </si>
  <si>
    <t>Right of Way plans State Route 17. Moses Lake WA</t>
  </si>
  <si>
    <t>The right-of-way plan for US97 in the vicinity of the Ingalls Creek Rd intersection in Section 24, T. 23 N, R17 E.W.M.</t>
  </si>
  <si>
    <t>Right of Way Plans US 97</t>
  </si>
  <si>
    <t>PDR-14-0724</t>
  </si>
  <si>
    <t>A Right of Way plan sheet for US 97 Kittitas County in Section  22 Twn 20N Rng 17E, SWNE, NWSE.</t>
  </si>
  <si>
    <t>PDR-14-1358</t>
  </si>
  <si>
    <t>I am seeking any plans or maps that might exist for Yelm Highway SE in Olympia, Washington, between Henderson Boulevard SE and Rich Road SE, including the intersection of Boulevard Road SE and Yelm Highway SE. We are performing a survey in that area, and any data you have would be helpful.</t>
  </si>
  <si>
    <t>Right of Way Plans Yelm Hwy.</t>
  </si>
  <si>
    <t>"We are working on a project in Sec. 35, T 20 N, R 10 W that with cross US Hwy 101.  Could you please send us an image of the right of way through this section?"</t>
  </si>
  <si>
    <t>Right of Way Plans, SR 101, MP 102.7 to MP 103.7 vicinity</t>
  </si>
  <si>
    <t>PDR-14-1762</t>
  </si>
  <si>
    <t>"I would like a copy of the current right of way plan(s) for SR 105 in Pacific County where the highway passes through Section 4, Township 14 North, Range 10 West, W.M., and through Sections 31 and 33, Township 15 North, Range 10 West, W.M."</t>
  </si>
  <si>
    <t>Right of Way Plans, SR 105, MP 12.0 to MP 16.25 vicinity</t>
  </si>
  <si>
    <t>PDR-14-0330</t>
  </si>
  <si>
    <t>NTI Engineering &amp; Land Surveying</t>
  </si>
  <si>
    <t>"We are requesting the right of way plans for SR 116 in the vicinity of Scow Bay in Section 8, T 29N, R 1E.
We have the survey done by Reed Middleton showing the easement for SR 116 through the Navy property and now need the right of way information East of there to the intersection at RobbinÃ¢â‚¬â„¢s Road."</t>
  </si>
  <si>
    <t>Right of Way Plans, SR 116, MP 3.83 to MP 5.48 vicinity</t>
  </si>
  <si>
    <t>PDR-14-0290</t>
  </si>
  <si>
    <t>"We are helping with a project that is adjacent to US Hwy 12 just south of the town of Porter.  Could you please send us an image of the right of way as it passes through the South half of Section 27 &amp; 28 , T 17 N, R 5 W."</t>
  </si>
  <si>
    <t>Right of Way Plans, SR 12, MP 27.25 to MP 28.31 vicinity</t>
  </si>
  <si>
    <t>PDR-14-0357</t>
  </si>
  <si>
    <t>David Grebe</t>
  </si>
  <si>
    <t>ROW plans for Highway 155, 2 miles north and south of Highway 155 and Nez Perce Ave intersection</t>
  </si>
  <si>
    <t>Right of Way Plans, SR 155, MP 40.4 to MP 44.4 vicinity</t>
  </si>
  <si>
    <t>PDR-14-0338</t>
  </si>
  <si>
    <t>"Could you send me plans for SR 162 at 74th Street E in Sumner
SE 1/4 25-20-04"</t>
  </si>
  <si>
    <t>Right of Way Plans, SR 162, MP 0.07 to MP 0.58 vicinity</t>
  </si>
  <si>
    <t>PDR-14-1050</t>
  </si>
  <si>
    <t>Roy Snyder</t>
  </si>
  <si>
    <t>"I am hoping to get a copy of the current right of way plans for SR 162, Orting, WA.  The stretch I am interested in is in the SE of the NW if Section 32, Township 19 North, Range 5 East.  If possible I would also like the plans that extend into the NE of the NW of Section 32, the SW of the NE and the NW of the SE."</t>
  </si>
  <si>
    <t>Right of Way Plans, SR 162, MP 9.7 to MP 10.6 vicinity</t>
  </si>
  <si>
    <t>PDR-14-1361</t>
  </si>
  <si>
    <t>"Can I trouble you for the R/W Plan of SR 167 - Auburn: 17th St. SW to S. 285th St., All sheets if possible."</t>
  </si>
  <si>
    <t>Right of Way Plans, SR 167, MP 13.66 to MP 17.42</t>
  </si>
  <si>
    <t>PDR-14-0178</t>
  </si>
  <si>
    <t>Mara Dotson</t>
  </si>
  <si>
    <t>"I was wondering if I can see what you have for right of way plans for SR19 in front of Chimacum school at West Valley Rd. Can you please email them to me?
Thank you,
Chimacum Rd. Vic. to Rhody Drive Wye Vic. 1-5 of 5 Adopted January 13, 1995 19/7"</t>
  </si>
  <si>
    <t>Right of Way Plans, SR 19, MP 9.1 to MP 12.0 vicinity</t>
  </si>
  <si>
    <t>PDR-14-0204</t>
  </si>
  <si>
    <t xml:space="preserve">Subject: Right of way plans
"We are doing a survey for a client living on State Route No 3 just off of State Route 195 located in Section 34, Township 19 North, Range 43 East, Willamette Meridian, Whitman County, Washington.
We are looking for any plans you may have on the intersection."
</t>
  </si>
  <si>
    <t>Right of Way Plans, SR 195 (State Road No. 3), MP 55.1 vicinity</t>
  </si>
  <si>
    <t>PDR-14-1085</t>
  </si>
  <si>
    <t>"IÃ¢â‚¬â„¢m looking for Highway 195 ROW plans. South of Colfax in Section 14, 24 and 25."</t>
  </si>
  <si>
    <t>Right of Way Plans, SR 195, MP 34.4 to MP 38.2 vicinity</t>
  </si>
  <si>
    <t>PDR-14-1447</t>
  </si>
  <si>
    <t>"can I get your right of way map for SR 224  in Benton County Section 9, township 9 North, Range 27 East"</t>
  </si>
  <si>
    <t>Right of Way Plans, SR 224, MP 2.5 vicinity</t>
  </si>
  <si>
    <t>PDR-14-1224</t>
  </si>
  <si>
    <t>"I am requesting right of way plans for SR 285 within the City of Wenatchee particularly through the NE1/4 of Sec. 10, T.22N., R.20E.W.M., Chelan County, WA."</t>
  </si>
  <si>
    <t>Right of Way Plans, SR 285, MP 0.28 to MP 4.36 vicinity</t>
  </si>
  <si>
    <t>PDR-14-0324</t>
  </si>
  <si>
    <t>"I would like to make a request for R/W plans for SR302 near Purdy Washington between SR 302 MP 10.00 to 14.00.  Accordiung to R/W Plans for OR, the File No. will be likely 302/26 and 302/8."</t>
  </si>
  <si>
    <t>Right of Way Plans, SR 302, MP 10.0 to MP 14.0</t>
  </si>
  <si>
    <t>PDR-14-1023</t>
  </si>
  <si>
    <t>"Could you send me the right-of-way maps for the section of the 405 that runs through the SE Quarter of SECTION 05 TOWNSHIP 25 RANGE 05 and intersects with STATE RD. #2D?"</t>
  </si>
  <si>
    <t>Right of Way Plans, SR 405, MP 18.11 vicinity</t>
  </si>
  <si>
    <t>PDR-14-0828</t>
  </si>
  <si>
    <t>Teresa Rifenbark</t>
  </si>
  <si>
    <t>I would like to request a copy of right of way maps for a property that we are surveying. The address is 1830 S 48th St, Tacoma, WA in Pierce County. The Section, Township, and Range is 20, 20, and 3. The nearest cross streets are 48th St and Interstate 5. I would like the right of way maps to be of Interstate 5 and about a half a mile on both sides of the property.</t>
  </si>
  <si>
    <t xml:space="preserve">Right of Way Plans, SR 5, MP 130.69 to MP 131.69 </t>
  </si>
  <si>
    <t>PDR-14-0148</t>
  </si>
  <si>
    <t>King County International Airport</t>
  </si>
  <si>
    <t>Tom Paine</t>
  </si>
  <si>
    <t>Right of Way Plans for Interstate 5 in the vicinity of an obstruction tree located at coordinates 122Ã‚Â°17'18.2"W, 47Ã‚Â°31'10.87"N.</t>
  </si>
  <si>
    <t>Right of Way Plans, SR 5, MP 159.0 vicinity</t>
  </si>
  <si>
    <t>PDR-14-0172</t>
  </si>
  <si>
    <t>Travis W. Bradley</t>
  </si>
  <si>
    <t>Subject: RW Plans request
"I would like to request the plan for I-5 called Ã¢â‚¬Å“Seattle Freeway E. 145th St. to E. 200th St.Ã¢â‚¬ï¿½  Also, any other information you have on this stretch would be greatly appreciated.
At this time we only need a .pdf electronic copy of this plan."</t>
  </si>
  <si>
    <t>Right of Way Plans, SR 5, MP 174.5 to MP 177.5 vicinity</t>
  </si>
  <si>
    <t>PDR-14-1349</t>
  </si>
  <si>
    <t xml:space="preserve">Original request:
"I was looking to get  I-5 ROW plans for the following location,
PSH1 (SR-5) Stimson road to stillaguamish river bridge, sheets 7 of 9, approved Oct. 4, 1955."
On 4/18/14, the requester clarified:
"Looks like I need 1 or 2 sheets further north from , PSH1 (SR-5) Stimson Road to Stillaguamish River Bridge, sheet 7 of 9, approved Oct. 4, 1955.  Enough to take me just north of the island Island crossing overpass.
And no need for the superseded portion of , PSH1 (SR-5) Stimson Road to Stillaguamish River Bridge, sheet 7 of 9, approved Oct. 4, 1955.
But if there is anything superseded in the next stretch north of this portion, I would like those maps."
</t>
  </si>
  <si>
    <t>Right of Way Plans, SR 5, MP 208.0 to MP 209.0 vicinity</t>
  </si>
  <si>
    <t>PDR-14-0961</t>
  </si>
  <si>
    <t>Jake Lewing</t>
  </si>
  <si>
    <t>"I am requesting the existing right of way plans for SR 5 (Southwest Region) in the vicinity of Woodland, WA. Specifically for the r-o-w along Interstate 5 between Dike Access Road (Interchange 22) and SR 503/Lewis River Road (Interchange 21).
According to the List of SR 5 R/W Plans in the Southwest Region, the title, page numbers, date, and file number is as follows:
Woodland Vicinity
1-4 of 4
November 3, 1959
File No: 5/1621"</t>
  </si>
  <si>
    <t>Right of Way Plans, SR 5, MP 21.1 to MP 22.75 vicinity</t>
  </si>
  <si>
    <t>PDR-14-1652</t>
  </si>
  <si>
    <t>"Can I get a copy of the ROW map for I-5 in section 14 &amp; 15, T10 N, R2 W
I have a portion of it but not the complete map"</t>
  </si>
  <si>
    <t>Right of Way Plans, SR 5, MP 54.10 to MP 55.12</t>
  </si>
  <si>
    <t>PDR-14-0814</t>
  </si>
  <si>
    <t>"I would like to request a copy of the SR 509  Right of Way plan entitled M.P. 19.43 to M.P. 23.87 SR 516 to Des Moines Way South. The plan was approved December 1, 1969 and the file number is 509/44. I would appreciate as quick a response as you can as I am utilizing the information in a very time sensitive survey."</t>
  </si>
  <si>
    <t>Right of Way Plans, SR 509, MP 19.43 to MP 23.87</t>
  </si>
  <si>
    <t>PDR-14-1619</t>
  </si>
  <si>
    <t>"in reviewing the plan set, I found that the portion IÃ¢â‚¬â„¢m interested in has been superseded by 'SR509, SR 99 to S. 188th St. Vic.,' approved and adopted December 3, 2004 and listed as file number 509/118. I would now like to request a copy of those plans emailed to me."</t>
  </si>
  <si>
    <t>Right of Way Plans, SR 509, MP 21.23 to MP 23.38</t>
  </si>
  <si>
    <t>PDR-14-1638</t>
  </si>
  <si>
    <t>Travis Thomas</t>
  </si>
  <si>
    <t>Subject: RW Plans SR510 T18N R01E Section 33
"Back in April of this year you were able to send pdf's of the RW plans for SR510 T18N R01E in Section 34.
I thought that would be the end of the project but we came across more parcels abutting the RW that need to be mapped.
So, do you have any RW plans for SR510 in Section 33?"</t>
  </si>
  <si>
    <t>Right of Way Plans, SR 510, MP 9.1 to MP 10.0 vicinity</t>
  </si>
  <si>
    <t>PDR-14-1759</t>
  </si>
  <si>
    <t>ROW maps for SR 525 through Island County:
"I am looking for anything near and adjacent to Sec 20-30n-2e."</t>
  </si>
  <si>
    <t>Right of Way Plans, SR 525, MP 21.74 to MP 24.82 vicinity</t>
  </si>
  <si>
    <t>PDR-14-0737</t>
  </si>
  <si>
    <t>"Right of way plans for SR 532 within the SW 1/4 of Section 24, T.32N., R.3E, W.M. &amp; SE 1/4 of Section 23, T.32N., R.3E., W.M."</t>
  </si>
  <si>
    <t>Right of Way Plans, SR 532, MP 3.2 to MP 4.2 vicinity</t>
  </si>
  <si>
    <t>PDR-14-1223</t>
  </si>
  <si>
    <t>"We are working on a project in Sec. 6, T 12 N, R 5 W and are in need of the Right of Way plans for Hwy 6 that run through our section.  Could you please provide us with an image?"</t>
  </si>
  <si>
    <t>Right of Way Plans, SR 6, MP 24.64 to MP 25.44</t>
  </si>
  <si>
    <t>PDR-14-0850</t>
  </si>
  <si>
    <t>"Right of way plan showing access management - State Route 7 between SR 512 and Judson Street South."</t>
  </si>
  <si>
    <t>Right of Way Plans, SR 7, MP  52.5 to MP 52.75 vicinity</t>
  </si>
  <si>
    <t>PDR-14-0201</t>
  </si>
  <si>
    <t>"Im looking to get the R/w maps in SE &amp; SW sec. 36-18-3e Pierce County.
Muck Creek Hill/Sr7"</t>
  </si>
  <si>
    <t>Right of Way Plans, SR 7, MP 40.10 to MP 41.23 vicinity</t>
  </si>
  <si>
    <t>PDR-14-0998</t>
  </si>
  <si>
    <t>"I would like to request Right of Way plans for SR9 in Skagit and Whatcom Counties, between SRMP 63 and SRMP 70. The highway crosses the following sections:
Section 18, T36N, R4E
Section 6, 7, 18, T36N, R5E
Section 19, 30, 31, T37N, R5E"</t>
  </si>
  <si>
    <t>Right of Way Plans, SR 9, MP 63.0 to MP 70.0</t>
  </si>
  <si>
    <t>PDR-14-0810</t>
  </si>
  <si>
    <t>Michael Myers</t>
  </si>
  <si>
    <t>"We are trying to create a concept plan for proposed improvements to Division Street from 4th Avenue to 3rd Avenue in Downtown Spokane. Interstate-90 goes right over the top of the proposed improvement area. 
Can you please email an image showing the state right-of-way in .dwg, .jpg, .pdf, or .tiff format so that we can overlay it in our cad proposal."</t>
  </si>
  <si>
    <t>Right of Way Plans, SR 90, MP 281.3 vicinity</t>
  </si>
  <si>
    <t>PDR-14-1340</t>
  </si>
  <si>
    <t>Subject: Survey Map Request
"a copy of SR92 84th St to Granite Falls, Section 23, T 30 N, R 6 E. I have a copy of the one dated July, 1990 but it has a superseded note saying a new set was approved Aug. 1993. If there are other copies I would like them as well."</t>
  </si>
  <si>
    <t>Right of Way Plans, SR 92, MP 5.8 to MP 6.7 vicinity</t>
  </si>
  <si>
    <t>PDR-14-1274</t>
  </si>
  <si>
    <t>"I would please like a copy of the plans for SR92 in the Southwest Quarter of Section 13, T30N, R6E, W.M..  A record of survey in the area refers to Ã¢â‚¬Å“SR 92 BYPASS MP 5.93 TO MP 8.26, 84th St NE Vic. To GRANITE FALLSÃ¢â‚¬ï¿½."</t>
  </si>
  <si>
    <t>Right of Way Plans, SR 92, MP 7.25 to MP 7.75 vicinity</t>
  </si>
  <si>
    <t>PDR-14-1056</t>
  </si>
  <si>
    <t>William V. Adams</t>
  </si>
  <si>
    <t>Subject: US97 Swauk Maps
"the best description I can come up with follows, in order from Lauderdale Junction @ MP149.7 and ends 7mi North @ MP157 apx.
T21N R17E sec 34, 27, 22
T20N R17E sec 27, 22, 15, 10, 3
T20N R17E Sec 27 would be in the NW 1/4 NW 1/4 @ Lauderdale Junction @ MP149.7 US97
T21N R17E sec 22 would be @ apx MP157 US97"</t>
  </si>
  <si>
    <t>Right of Way Plans, SR 97, MP 149.7 to MP 157.0 vicinity</t>
  </si>
  <si>
    <t>PDR-14-1426</t>
  </si>
  <si>
    <t>The SR 5, (Primary State Highway No. 1), Swamp Creek to Jct SSH No. 2-J plans?  Below is the legal description of the property that we are working on indicating stationing that we need.</t>
  </si>
  <si>
    <t>Right of Way Plans.</t>
  </si>
  <si>
    <t>Right of way plans: SR 125 Milepost 15.01 to 17.74</t>
  </si>
  <si>
    <t>PDR-14-2676</t>
  </si>
  <si>
    <t>Land Development Advisors, LLC</t>
  </si>
  <si>
    <t>Jon Nelson</t>
  </si>
  <si>
    <t>Copy of I-90 right of way plan "East Channel Bridge to Richards Road" to establish limits of state right of way on the Bellevue Way on ramps. I would like a pdf copy of the plan showing the Bellevue Way on ramp area.</t>
  </si>
  <si>
    <t>Right of Way Plans-East Channel Bridge to Richards Road, NW Region</t>
  </si>
  <si>
    <t>New/ongoing project right of way maps (or draft/preliminary plans), verification of right of way dates and construction dates. **</t>
  </si>
  <si>
    <t>Right of Way Project, (Different Regions)</t>
  </si>
  <si>
    <t xml:space="preserve">Attached is 3 pages of superior court cause no. 57041.  Please provide what you have on this, specifically:
See 2nd page:  Ã¢â‚¬Å“PSH 9 Hoquiam 15th Street to Levee StreetÃ¢â‚¬ï¿½ (see arrow)
See 3rd page: I bracketed an area and an arrow pointing to a referenced Ã¢â‚¬Å“mapÃ¢â‚¬ï¿½ (see arrow)
</t>
  </si>
  <si>
    <t>Right of Way PSH 9</t>
  </si>
  <si>
    <t>Robert L. Swift</t>
  </si>
  <si>
    <t>I would like to request the right of way maps for PH or PSH 9 &amp; 10 in the North 1/2 of Section 8-24N-1E in Kitsap County.</t>
  </si>
  <si>
    <t>Right of Way PSH 9 (SR 3)</t>
  </si>
  <si>
    <t>Sam Patel</t>
  </si>
  <si>
    <t xml:space="preserve">information on the State's right of way purchase from Skyway LLC for parcel # 4-08061 located at 1003 Eckerson Road. </t>
  </si>
  <si>
    <t>Right of Way purchase Parcel #4-08061</t>
  </si>
  <si>
    <t>PDR-13-2222</t>
  </si>
  <si>
    <t xml:space="preserve">Copies of any planned or upcoming road projects that will require additional right of way from the property located at 22600 Bothell Everett Hwy. Bothell, WA  </t>
  </si>
  <si>
    <t>Right of Way Rcds- King and Snohomish Co.</t>
  </si>
  <si>
    <t>Charter Communications</t>
  </si>
  <si>
    <t>Rich McCann</t>
  </si>
  <si>
    <t xml:space="preserve">I need a Right OF WAY  Map for this area on  SR 103  MP 10.2  in  OCEAN PARK WA 98640  from  245th  to  246th HWY 103 begin at  WEST  Section 04  Township RW11 North Range T11
END at  WEST  Section 04  Township RW11 North Range T11
</t>
  </si>
  <si>
    <t>Right of Way SE 103 MP 10</t>
  </si>
  <si>
    <t>PDR-15-1973</t>
  </si>
  <si>
    <t>Gary Malone</t>
  </si>
  <si>
    <t>right of way sheets for SR109 milepost 28.5 to 29.5</t>
  </si>
  <si>
    <t>Latham and Watkins</t>
  </si>
  <si>
    <t>Garrett Jansma</t>
  </si>
  <si>
    <t>1) Any and all easements, temporary easements, permits, right-of-way, and/or any
other property rights for lands owned by the State of Washington across the bed
of the Spokane River;
2) Any and all inspection files for any WDOT projects, subject to WDOT ownership
and/or jurisdiction, along or over the Spokane River in Spokane County;
3) Any and all stormwater control and management plans for any projects, subject to
WDOT ownership and/or jurisdiction, along or over the Spokane River; and
4) Any and all aerial photographs and maps of Spokane County.</t>
  </si>
  <si>
    <t>Right of Way Spokane River</t>
  </si>
  <si>
    <t>Comerstone Engineering Inc.</t>
  </si>
  <si>
    <t xml:space="preserve">A boundary survey that is impacted by SR-101, and would like to request the following plan set:
Title: Shelton to Purdy Canyon 
Sheet Numbers: 1, 3-7 of 8 
Approval Date: May 12, 1924 
File No. 101/38
</t>
  </si>
  <si>
    <t>Right of Way SR 101</t>
  </si>
  <si>
    <t xml:space="preserve">SR 104 Right-of-Way plans in NE sec 28, twn 27, rge 2E, Kitsap County WA. 
</t>
  </si>
  <si>
    <t>Right of Way SR 104</t>
  </si>
  <si>
    <t>Right of Way Plans for SR 116 (NessÃ¢â‚¬â„¢ Corner Rd.) located in the town of Chimacum, Jefferson County. Section 2, T29N, R1W.</t>
  </si>
  <si>
    <t>Right of Way SR 116</t>
  </si>
  <si>
    <t>PDR-14-2725</t>
  </si>
  <si>
    <t>Right of way plans for US 12 from MP 150.5 to 151.06 and as-built plans for the White Pass Domestic Waterline installed in 1972</t>
  </si>
  <si>
    <t>Right of Way SR 12</t>
  </si>
  <si>
    <t xml:space="preserve">the Right of Way Plans for SR 82 Goose Gap Road Vicinity to Jct. SR 14 Badger road interchange Section 11,T8N, R28E 
</t>
  </si>
  <si>
    <t>Right of Way SR 14</t>
  </si>
  <si>
    <t>PDR-15-1827</t>
  </si>
  <si>
    <t xml:space="preserve">I will be conducting a topographical survey of the Colville Tribal Longhouse along SR 155 just north of Nespelem, WA.  I requested monument information at MP 45 to MP 46 and I spoke to your surveyor and he advised me to request the Right-of-Way plans in this location.  I would like to get a copy of said plans to narrow down which monuments I will need.  </t>
  </si>
  <si>
    <t>Right of Way SR 155 MP 45 &amp; MP 46</t>
  </si>
  <si>
    <t xml:space="preserve">The right of way plans for 167 (River Rd) in Section 20,20 North, 4 East, Pierce County.
</t>
  </si>
  <si>
    <t>Right of Way SR 167</t>
  </si>
  <si>
    <t>Ryan Green</t>
  </si>
  <si>
    <t xml:space="preserve">Ã¢â‚¬Â¢	SR Number: 167, 405
Ã¢â‚¬Â¢	Milepost numbers: between SR167 SRMP 26.1 and 26.2 and SR405 SRMP 2.3 and 2.5 (specifically I just need the 405/167 interchange and adjacent property).
Ã¢â‚¬Â¢	Contract Number: Not sure if this is applicable?
Ã¢â‚¬Â¢	City or Town: Renton
Ã¢â‚¬Â¢	Time Frames: Most recent time frame available.
</t>
  </si>
  <si>
    <t>Right of Way SR 167 and SR 405</t>
  </si>
  <si>
    <t>Patric Gillies</t>
  </si>
  <si>
    <t xml:space="preserve">Right of Way drawings for a portion of SR203.
Title:   SR203 R/W Plans  King County Line to HaskellÃ¢â‚¬â„¢s Slough 
Sheet Numbers:  1-9 of 9 
Aproval Date: Dec. 22, 1953 
File No.  203/23 
</t>
  </si>
  <si>
    <t>Right of Way SR 203</t>
  </si>
  <si>
    <t xml:space="preserve">The Right of Way plans for State Highway 28, specifically through Section 9, Township 22 North, Range 28 East, Grant County, Washington. We are adjusting the boundaries of a parcel southerly of said Right-of-Way, and wish to properly delineate State Highway 28 and said Right of Way. </t>
  </si>
  <si>
    <t>Right of way SR 28</t>
  </si>
  <si>
    <t>PDR-15-2597</t>
  </si>
  <si>
    <t xml:space="preserve">Right of way plans requested for the following:
 SR 28 Ã¢â‚¬â€œ North Central Region:
 Ã¢â‚¬Â¢ East Wenatchee to Rock Island                                  File No. 28/51; 28/LA2; 28/52; 28/LA3; 28/53 or current
Ã¢â‚¬Â¢ Rock Island East                                                                File No. 28/28/LA5; 28/86 or current
</t>
  </si>
  <si>
    <t>Right of Way SR 28</t>
  </si>
  <si>
    <t>PDR-15-2645</t>
  </si>
  <si>
    <t xml:space="preserve">Right of way, right of way centerline and/or construction centerline monuments and associated positional data  along with any as-builts for SR 28 through Sec.s 25 &amp; 26, T.22N., R.21 E and Sec. 30, T.22N., R.22E., Douglas County, WA. </t>
  </si>
  <si>
    <t xml:space="preserve">Right of way SR 28 through Sec.s 25 &amp; 26, T.22N., R.21 E and Sec. 30, T.22N., R.22E., Douglas County, WA. </t>
  </si>
  <si>
    <t>PDR-15-2669</t>
  </si>
  <si>
    <t>The right of way for Kitsap Way through Section 15-24n-1e.  Kitsap Way had several SR numbers, it has been known as SR310, SR3 and SR21 according to what I see.  If you need to know my specific area it is between Callow and Wycoff Avenues.</t>
  </si>
  <si>
    <t>Right of Way SR 310, SR 3 &amp; SR 21.</t>
  </si>
  <si>
    <t>PDR-15-1615</t>
  </si>
  <si>
    <t>Matthew Kneeland</t>
  </si>
  <si>
    <t xml:space="preserve">right of way project and I need to obtain a copy of the plans so that I can tie into the right of way stations. The project IÃ¢â‚¬â„¢m interest in is Ã¢â‚¬Å“SR 405, SR 515 Vic to S. 6th St. VicÃ¢â‚¬ï¿½ According to the active ROW plans on your website it is File No. 405/433.
</t>
  </si>
  <si>
    <t>Right of Way SR 405</t>
  </si>
  <si>
    <t>ROW pleaseÃ¢â‚¬Â¦.I-405  in SE 23-23-04</t>
  </si>
  <si>
    <t xml:space="preserve">right of way maps for I-5 MP 134-135. </t>
  </si>
  <si>
    <t>Right of Way SR 5</t>
  </si>
  <si>
    <t xml:space="preserve">Working on a survey in the SW Quarter of Section 35, T.21N., R.5E., WM. I need the right of way alignment sheets for Highway 5 (Enumclaw-Auburn Road.)
</t>
  </si>
  <si>
    <t xml:space="preserve">I-5 ROW in NW 15-22-4E. </t>
  </si>
  <si>
    <t xml:space="preserve">Current right of way plans for SR 530 in S15, T32N, R09E.
</t>
  </si>
  <si>
    <t>Right of way SR 530</t>
  </si>
  <si>
    <t>WSDOT Right of Way Maps for SR 9.Mile Post 47 to Mile Post 49.</t>
  </si>
  <si>
    <t>right of Way SR 9</t>
  </si>
  <si>
    <t>WSDOT Right-of-Way Plan for State Route 92 - 84th St. NE Vicinity to Granite Falls Dated 8/27/93 that was last revised on 5/6/94</t>
  </si>
  <si>
    <t>Right of Way SR 92</t>
  </si>
  <si>
    <t>Lisa Prakobkit</t>
  </si>
  <si>
    <t xml:space="preserve">Right of way map for 3012 Highway 97, Ellensburg, WA in Kittitas County.  Section 20, Township 18N, Range 18E.  The nearest cross streets are Dry Creek Rd and Faust Rd.  See attached map.  I would like the right of way map to reflect Highway 97 about half a mile Northwest and Southeast from the property.  
Furthermore, I would also like to request a right of way map I-90 that is in back of this parcel (same area).  I would like the right of way map to reflect I-90 about quarter mile Northwest and Southeast from the property.  
</t>
  </si>
  <si>
    <t>Right of Way SR 97</t>
  </si>
  <si>
    <t>PDR-15-1349</t>
  </si>
  <si>
    <t>Auvil Fruit Co.</t>
  </si>
  <si>
    <t>John J. Baile</t>
  </si>
  <si>
    <t>Right of Way SR 97, McLean Orchards to Beebe Bridge Sheets 1 &amp; 2 of 13</t>
  </si>
  <si>
    <t>PDR-15-0258</t>
  </si>
  <si>
    <t>The right-of-way for Tukwila International Blvd (Pacific Hwy S., SR 99) in the NE quarter of Section 9, T. 23 N, R. 4 E., W.M. in Tukwila, King County and would like to get the r/w plans for that section of highway.  I</t>
  </si>
  <si>
    <t>Right of Way SR 99</t>
  </si>
  <si>
    <t>Right of Way plans for SR 12 Mainline from milepost 359 to mile post 362.</t>
  </si>
  <si>
    <t>Right of Way SR12</t>
  </si>
  <si>
    <t xml:space="preserve">The north Right-of-Way of State Highway 155, and we would like to properly establish the Right-of-Way. I am looking for the current Highway plans and Right-of-Way maps, specifically through Sections 11 &amp; 12, Township 28 North, Range 30 East, W.M., and Section 1, Township 29 North, Range 30 East, W.M., City of Grand Coulee, Grant County, Washington. </t>
  </si>
  <si>
    <t>Right of Way SR155</t>
  </si>
  <si>
    <t>PDR-15-1356</t>
  </si>
  <si>
    <t>The SR20 right-of-way plan titled Ã¢â‚¬Å“Libbey Rd to Zylstra RdÃ¢â‚¬ï¿½</t>
  </si>
  <si>
    <t>Right of Way SR20</t>
  </si>
  <si>
    <t>Waiting for Real Estate</t>
  </si>
  <si>
    <t>Right-of-way plans and real estate map for SR 291. The section of said highway that I am looking for is in Section 23, T27N, R41E in Stevens County. It is about one third to one half of way between where 291 enters Stevens County from Spokane County and the City of Tumtum.</t>
  </si>
  <si>
    <t>Right of Way SR291</t>
  </si>
  <si>
    <t xml:space="preserve">Right-of-way survey for SR409 across Puget Island in Wahkaikum County, WA. </t>
  </si>
  <si>
    <t>Right of Way SR409</t>
  </si>
  <si>
    <t xml:space="preserve">WSDOT Right-of-Way plan that covers the vicinity of the SR 509  from MP 6.0 to MP 7.0 in Pierce County (vicinity of Federal Way). </t>
  </si>
  <si>
    <t>Right of Way SR509</t>
  </si>
  <si>
    <t>Ben Hruska</t>
  </si>
  <si>
    <t>Right-of-way, and topography for portions of SR 2 (Bickford Road) just north of itÃ¢â‚¬â„¢s overpass with SR9 in Snohomish.  I am only interested in the first 500Ã¢â‚¬â„¢ of SR 2 starting from the centerline of SR 9 and northward.</t>
  </si>
  <si>
    <t>Right of Way SR9</t>
  </si>
  <si>
    <t>PDR-15-1948</t>
  </si>
  <si>
    <t xml:space="preserve">The latest highway plans that will depict the road alignment and southerly right-of-way margin of Secondary State Highway No. 92 (SR-92) within Section 6, Township 29 North, Range 6 East. .
</t>
  </si>
  <si>
    <t>Right of Way SR92</t>
  </si>
  <si>
    <t xml:space="preserve">WSDOT Right of Way and any possible utility maps for utility engineering purposes. SR155, MP 27.94-44.46. This area beings in Grand Coulee and continues North, and ends in Nespelam. </t>
  </si>
  <si>
    <t xml:space="preserve">Right of Way Utility Maps SR155, MP 27.94-44.46. This area beings in Grand Coulee and continues North, and ends in Nespelam. </t>
  </si>
  <si>
    <t>Hood Canal Communications</t>
  </si>
  <si>
    <t>Jeff Hershey</t>
  </si>
  <si>
    <t xml:space="preserve">Right of Way width at MP 356 on HWY 101 in Mason County </t>
  </si>
  <si>
    <t>Right of way, alignment, and monumentation information for SR 241 from its intersection with SR 22 going north to the Yakima River crossing. See map submitted with this request.</t>
  </si>
  <si>
    <t>Right of way, alignment, and monumentation information for SR 241</t>
  </si>
  <si>
    <t>PDR-14-3500</t>
  </si>
  <si>
    <t>Right of way, alignment, and survey monument information for SR 82 from Exit 33B - Yakima Avenue to Exit 34 - Nob Hill Blvd.</t>
  </si>
  <si>
    <t>Right of way, alignment, and survey monument information for SR 82</t>
  </si>
  <si>
    <t>PDR-15-0030</t>
  </si>
  <si>
    <t xml:space="preserve">I would like to submit a public records request to review all land survey information WSDOT has pertaining to the state highway right-of-way boundary between SR-520 and Fairweather Nature Preserve in the City of Medina.  
I am not sure what the mile-post markers are, but this is an attempt to clarify the boundary markings here for purposes of cell tower location.  
</t>
  </si>
  <si>
    <t>Right of Way, City of Medina</t>
  </si>
  <si>
    <t>PDR-15-3484</t>
  </si>
  <si>
    <t xml:space="preserve">Please provide copies of the right of way plans and the construction plans for the junction of SR 405 and SR 181 located in the west half of section 24, T23N, R4E and may extend south into the NW 1/4 of the NW 1/4 of Section 25. Because this is a very busy junction, I do not require copies every plan that may exist, but the period that I am focusing on is those plans prepared between 1955 to about 1965. This is the window when I believe the topographic surveys, design, and construction were completed.
When WSDOT designed and constructed this new interchange, portions of the Green River were abandoned and portions were realigned with a proposal to exchange lands between the WSDOT and the DNR. So the plans, maps, and right of way that I seek are those plans that were prepared prior to the construction of the interchange and would show the river channel before alteration and I seek those plans that were prepared for the design and construction of the interchange and for the dredging through the uplands forming the modified river channel.
</t>
  </si>
  <si>
    <t>Right of Way, Contract &amp; As-built Plans SR 181 and SR 405</t>
  </si>
  <si>
    <t>I am emailing you to request the right of way plans for State Route 12. More particularly in Section 3 , Township 12 North, Range 4 E.</t>
  </si>
  <si>
    <t>Right of Way, Real Estate &amp; Asbuilt Plans SR 12</t>
  </si>
  <si>
    <t>Torrence Engineering</t>
  </si>
  <si>
    <t>Charley Underwood</t>
  </si>
  <si>
    <t xml:space="preserve">I am working on a development project in the City of Wenatchee. The project site is located at the NE corner of South Mission Street (SR285) and Benton Street. We are trying to obtain copies of any historic construction or as-built drawings that would show the construction of the current configuration of SR285. The roadway and attached sidewalk abut my clients building with the top elevation of the sidewalk elevated above the finished floor of the building. We are trying to determine what, if anything, is retaining the road prism from the existing building wall. Any information is appreciated and please call with any questions. </t>
  </si>
  <si>
    <t>Right of Way, Real Estate &amp; As-built Plans SR 285</t>
  </si>
  <si>
    <t>PDR-14-3038</t>
  </si>
  <si>
    <t xml:space="preserve">I am searching for a document that I have been lead to believe belongs to WSDOT - Ã¢â‚¬Å“F-734".  It is for an area in Purdy, Pierce County, WA. NW 1/4 of Section 24, Township 22 North, Range 1 East, WM.  It is quite old, possibly 1925-1950ish.
</t>
  </si>
  <si>
    <t>Right of Way, Real Estate &amp; Deeds for SR 302</t>
  </si>
  <si>
    <t>PDR-15-1498</t>
  </si>
  <si>
    <t>SR 18 Right of Way Plans: 
MP 0.21 (S 348th ST) to MP 0.52 (SR 5)</t>
  </si>
  <si>
    <t>Right of Ways for SR 18</t>
  </si>
  <si>
    <t>PDR-15-1240</t>
  </si>
  <si>
    <t>Terry Irwin</t>
  </si>
  <si>
    <t xml:space="preserve">working on a project in Section 22, T25N,R42E W.M.
I am trying to define the right-of-width along State Highway No.2 (Sunset Highway)
between Grove Road and west to the S1/4.
I am interested in the distance between the south section line and the properties to the north.
I have found other documents that indicate 87 feet on the north and 62 feet on the south for the
westerly portion and then it changes just after the s 1/16 line to it looks like 62 feet to the south
but I cannot find out anything on the north? 
I believe it was transferred to the County, but I thought you might have some information.
</t>
  </si>
  <si>
    <t>Right of Ways Plans SR 2</t>
  </si>
  <si>
    <t>PDR-15-0162</t>
  </si>
  <si>
    <t>Samantha Richert</t>
  </si>
  <si>
    <t xml:space="preserve">Right-of-way maps for SR 20 within the boundaries of Ross Lake National Recreation Area.  One of our law enforcement rangers is researching this and the agreement that he found between the National Park Service and WSDOT states that the right of way varies from the standard 50 feet and can only be ascertained using the right-of-way maps.  </t>
  </si>
  <si>
    <t>Right of Ways SR 20</t>
  </si>
  <si>
    <t>10 West Land Surveying</t>
  </si>
  <si>
    <t>Scott Markovich</t>
  </si>
  <si>
    <t>The site is located along SR 303 (Wheaton Way) in the city of Bremerton. The address of the site is 4210 Wheaton Way, Bremerton, WA and is located just north of the intersection of Wheaton Way and Hollis Street in Bremerton between SR 303 mile post 2.4 and 2.5. Attached here also is a site location map showing the location of the site. Could you please help us with obtaining any available Right-of-Way Plans for SR 303 in the area of this project</t>
  </si>
  <si>
    <t>Right of Ways SR 303</t>
  </si>
  <si>
    <t xml:space="preserve">Right way plans for SR 525 in Section 15, T29N, R03E.  </t>
  </si>
  <si>
    <t>Right of Ways SR 525</t>
  </si>
  <si>
    <t>Frontier Communications</t>
  </si>
  <si>
    <t>Chris Pameter</t>
  </si>
  <si>
    <t xml:space="preserve">Mitigation and UORR information for Puget Sound Energy, Snohomish County PUD and Seattle City Light </t>
  </si>
  <si>
    <t>Right of Ways-Puget Sound Energy, Snohomish County PUD and Seattle City Light</t>
  </si>
  <si>
    <t xml:space="preserve">north of SR-529 in Govt Lots 4 and 5 in the NW4 08-29-05, in Everett, WA. 
I would like to request your WSDOT RW maps SR-529 Everett: Alverson Bridge Vicinity 1-3 of 3
Adopted September 6, 1996
5/29/23
</t>
  </si>
  <si>
    <t>Right plans SR 529</t>
  </si>
  <si>
    <t>PDR-15-2272</t>
  </si>
  <si>
    <t xml:space="preserve">Minister-Glasser Surveying, Inc. </t>
  </si>
  <si>
    <t>David Denny</t>
  </si>
  <si>
    <t>I am work on Fourth plan between Falk road and Caples Ave, the old deeds call for Battle Ground Highway, can you forward the plan along Fourth plain from Stapleton to NE Brandt road. T2N, R1E  section 24 AND T2N, R2E section 19. Thanks in advance for your help.</t>
  </si>
  <si>
    <t>RIGHT-OF-PLANS</t>
  </si>
  <si>
    <t>PDR-15-0333</t>
  </si>
  <si>
    <t>Right-of-Way sheets associated with property at 3225 Highway 97A Chelan, WA 98816 &amp; parcel 272215320100</t>
  </si>
  <si>
    <t>Right-of-Way 3225 Highway 97A</t>
  </si>
  <si>
    <t>PDR-15-0645</t>
  </si>
  <si>
    <t>LandTek LLC</t>
  </si>
  <si>
    <t>Scott Henderson</t>
  </si>
  <si>
    <t xml:space="preserve">I am looking for Highway 2 right-of-way information in the Leavenworth area.  The area includes Section 1, T24N, R17E and Sections 6-7, T24N, R18E.
I have also attached a PDF showing the area of interest. 
I currently have sheet 1 of 10 of SR2 Leavenworth to JCT. PSH No. 2 Chelan County, dated June 27, 1939.  Stamped by Jas. A. Davis.
I am specifically looking for "SR2 town of Leavenworth, sheet 5 of 5, approved August 20, 1957."  But if there are any other plans that reference this area they would also be requested.  Thank you. </t>
  </si>
  <si>
    <t>Right-of-way information</t>
  </si>
  <si>
    <t>Eileen Forrester</t>
  </si>
  <si>
    <t xml:space="preserve">We have been asked to prepare or provide a right-of-way plan at the Amtrak accident site.  See attached scan.  The bridge crosses Interstate 5 at the intersection of 4 sections and a township line. </t>
  </si>
  <si>
    <t>Right-of-way maps</t>
  </si>
  <si>
    <t>Hansen Surveying</t>
  </si>
  <si>
    <t>Rodney Hansen</t>
  </si>
  <si>
    <t>right-of-way maps for SR 167 and the West Valley Highway E in Section 11</t>
  </si>
  <si>
    <t xml:space="preserve">right-of-way maps for State Route 105 in the following locations:
1.) MP 29 to MP 29.5
2.) MP 34.75 to MP 35.25
</t>
  </si>
  <si>
    <t xml:space="preserve">1. Primary State Highway 10 as relocated (now called SR 17 as shown on several records of survey n the area) in the easterly one-half of Sections 23 and 26 and possibly in the westerly one-half of Section 25, Located in Township 29 North, Range 25 East, Near Bridgeport, Washington.
2. Primary State Highway 2 Relocated Right-of-Way and the Original Right-of-Way (Old Sunset Highway?) located in the East one-half of Section 35 and Section 36, Township 24 North, Range 20 East and Section 2, Township 23 North, Range 20 East. This is  North of Wenatchee, Washington near the Lincoln Rock State Park.
</t>
  </si>
  <si>
    <t>Right-of-Way Maps showing Right-of-Way and monuments set for the highways along with any other information concerning the highway along with Real Estate Maps.</t>
  </si>
  <si>
    <t>PDR-15-0638</t>
  </si>
  <si>
    <t xml:space="preserve">Requesting right of way maps for HWY 2 MP 119-121.
AND HWY 285 MP 4 - 5  
</t>
  </si>
  <si>
    <t>Right-of-Way Maps, Highway 2</t>
  </si>
  <si>
    <t>1) I am looking for R/W plans for U.S. HWY 2 Section 33 T. 23 N R 19 E. Highlighted on the attached map.
State Route SR-97 Township 23N Range 18 E Section(s) 33 Milepost ____ to Milepost ____ _ 
Nearby Landmark(s) North side of river passing City of Cashmere
2) I am looking for R/W plans for U.S. HWY 2 Section 11 T. 23 N R 19 E. All of section 111 am about at the center of section 11 for my survey. 
State Route US 2 Township 23 N Range 19 E Section(s) 11 
Milepost ____ to Milepost ____ _ 
Nearby Landmark(s) 1 .2 Miles North of Monitor Bridge Red Apple Road and Self Motel Rd</t>
  </si>
  <si>
    <t>Right-of-way plans</t>
  </si>
  <si>
    <t>I am looking for the ROW plans for the North bound off-ramp for Trosper Road SW on I-5. This is in the SE Ã‚Â¼ of Sec 34, T18N, R2 W.</t>
  </si>
  <si>
    <t>Right-of-Way Plans</t>
  </si>
  <si>
    <t>Could I please get the latest R/W Plan and any as-built plan near 204th St. E. and the mountain Highway (SR-7) it is in the SW quarter of Section 3, Township 18 North, Range 3 East, W.M.</t>
  </si>
  <si>
    <t xml:space="preserve">I am requesting a WSDOT Right-of-Way plan that covers the vicinity of the SR 90  MP 22.33 in King County (vicinity of Exit 22 Preston-Fall City I/C).
The WSDOT R/W plan is needed for a WSDOT Utility Permit.
</t>
  </si>
  <si>
    <t>Mason County PUD</t>
  </si>
  <si>
    <t>Koral Miller</t>
  </si>
  <si>
    <t>right-of-way plans for SR 108 from mile post 11.55 to 11.90 on the left side.</t>
  </si>
  <si>
    <t>PDR-15-1889</t>
  </si>
  <si>
    <t>Right-of-way plans for SR 397, Yew Street to Columbia River Bridge. My site is located in Section 6, T8N, R30E, City of Kennewick, Benton County, WA, see attached vicinity map. The deeds I am working with talk about stationing 361+00 on the LB survey line to station 359+05.01 on said LB survey line.</t>
  </si>
  <si>
    <t>right-of-way plans for SR 397</t>
  </si>
  <si>
    <t xml:space="preserve">SR 99 S. King st. to Thomas St. Seattle WA
</t>
  </si>
  <si>
    <t>Right-of-Way Plans SR99</t>
  </si>
  <si>
    <t>Right-of-way plans to determine the property boundary for the subject property that lies on the East side of SR 16 and North of the Westbound South 19th street offramp.  This is in the Southeast quarter of Section 2, Township 20 North, Range 2 East, w.m.</t>
  </si>
  <si>
    <t>PDR-14-3082</t>
  </si>
  <si>
    <t>Josh Patton</t>
  </si>
  <si>
    <t>risk plan that was developed for this project &lt;Viaduct Replacement&gt;</t>
  </si>
  <si>
    <t>Risk Plan for Viaduct replacement project</t>
  </si>
  <si>
    <t>PDR-14-3067</t>
  </si>
  <si>
    <t>River location &amp; levees in Sections 17 &amp; 20, Township 13 North, Range 19 East, W.M. Does the state have anything that may show the locations in these Sections? I know that there was an old Secondary State Hwy 11-A that ran from town out to Terrace Heights.</t>
  </si>
  <si>
    <t>River location &amp; levees in Sections 17 &amp; 20, Township 13 North, Range 19 East, W.M.</t>
  </si>
  <si>
    <t xml:space="preserve">River Road &amp; Meridian (SR161) in Puyallup WA.
The intersection lies 200 feet south of the section corner for sections 21,22,27 &amp; 28, Township 4 North, Range 4 East in Pierce County.
</t>
  </si>
  <si>
    <t>Copies of all road approach permits for parcel owners,for the 1937 realignment of secondary state highway no. 8b (SR140) Washougal river to McPhersons store.</t>
  </si>
  <si>
    <t>Road Approach Permits SR 140</t>
  </si>
  <si>
    <t>Angie Smith-Babbit</t>
  </si>
  <si>
    <t xml:space="preserve">All information regarding when the barriers went up and if there was a shoulder lane on I-5 NB milepost 133.74.  We would like all material, including photos if any exits.  </t>
  </si>
  <si>
    <t>Road Barriers</t>
  </si>
  <si>
    <t>VeriClaim</t>
  </si>
  <si>
    <t>the dates of all road closures for US Hwy 2 in Chelan County for the months of July, August, September &amp; current month, October.
This information is necessary for validation of insurance claims in that area resulting from the various wildfires in the region.</t>
  </si>
  <si>
    <t>Road Closer Hwy 2</t>
  </si>
  <si>
    <t>PDR-14-2921</t>
  </si>
  <si>
    <t>Ken Schroeder</t>
  </si>
  <si>
    <t xml:space="preserve">Road closure dates and times covering period July 14, 2014 - August 15, 2014 for the following state highways:
Highway 2 
Highway 97
Highway 153 
Highway 20
Highway 28 
</t>
  </si>
  <si>
    <t xml:space="preserve">Road Closure - Highway 2, 97, 153, 20, 28 </t>
  </si>
  <si>
    <t>PDR-14-2256</t>
  </si>
  <si>
    <t>Methow Valley Insurance, Inc.</t>
  </si>
  <si>
    <t>Donica Webster</t>
  </si>
  <si>
    <t>Can you provide me with the exact dates Hwy 20 and Hwy 153 were closed due to the wild fires by civil authority?</t>
  </si>
  <si>
    <t>Road Closure - Highway 20 &amp; 153</t>
  </si>
  <si>
    <t>PDR-14-2285</t>
  </si>
  <si>
    <t>Geoff Hodgson</t>
  </si>
  <si>
    <t>Was highway 97 closed for any time from July 21 to July 23 due to the fires in Twisp and Okanogan? What were the times that highway 97 was closed?</t>
  </si>
  <si>
    <t>Road Closure - Highway 97 (Twisp &amp; Okanogan) Carlton Complex Fire 2014</t>
  </si>
  <si>
    <t>PDR-14-2228</t>
  </si>
  <si>
    <t>V8L 4S2</t>
  </si>
  <si>
    <t>Freestone Inn</t>
  </si>
  <si>
    <t>Kerry Kozuki</t>
  </si>
  <si>
    <t xml:space="preserve">Road closure dates and times; including the duration of each closure covering period July 21, 2014 - August 8, 2014 for the following highways: 
Ã¢â‚¬Â¢	SR 153 between Pateros and Twisp
Ã¢â‚¬Â¢	SR20 between Okanogan and Twisp
Ã¢â‚¬Â¢	SR20 between Twisp and Winthrop (Rising Eagle Fire)
Ã¢â‚¬Â¢	US97 between Okanogan and Pateros
</t>
  </si>
  <si>
    <t>Road Closure - SR 153, SR20 &amp; US97 (Carlton Complex Fire)</t>
  </si>
  <si>
    <t>PDR-14-2193</t>
  </si>
  <si>
    <t>Mountain Springs Lodge</t>
  </si>
  <si>
    <t>Jaimi Krenz</t>
  </si>
  <si>
    <t>Road closure documentation for highway 2 (Tumwater &amp; Stevens Pass) as well as the Chumstick Highway for the following dates: 
July 16, 2014 - July 19, 2014</t>
  </si>
  <si>
    <t>Road Closure Documentation for Hwy 2 (Tumwater &amp; Stevens Pass)</t>
  </si>
  <si>
    <t>PDR-14-2003</t>
  </si>
  <si>
    <t>Brandon McMurtray</t>
  </si>
  <si>
    <t xml:space="preserve">All records, permits, applications, information and documents relating to the following:
SR 530 between lake Cavanaugh Rd and Oso Loop Rd
WSDOT has granted approval for a Full Road closure on SR 530 on either Fecruary 12, February 19 or February 26 (Sunday) between 12:00 am and 2:00am.
</t>
  </si>
  <si>
    <t>Road closure on SR 530</t>
  </si>
  <si>
    <t>Bryton Hiatt</t>
  </si>
  <si>
    <t>Road closure/reopen dates for roads in and out of Twisp, Washington from August 18-31. In particular, I am looking at SR 20 North and East, SR 153, and SR 155.</t>
  </si>
  <si>
    <t>Road closure SR 20, SR 153 and SR 155</t>
  </si>
  <si>
    <t>PDR-15-2999</t>
  </si>
  <si>
    <t>Bryt Hiatt</t>
  </si>
  <si>
    <t>I am investigating a claim related to the August wildfires and am looking for information on road closures. I need information on dates/times of road closure/reopen for SR 153 around Twisp from August 18-31.</t>
  </si>
  <si>
    <t>Road Closures</t>
  </si>
  <si>
    <t>PDR-15-3274</t>
  </si>
  <si>
    <t xml:space="preserve">Specific dates for road closure during the months of July, August and September due to the wildfires. This would include highway 97 and I-90 and for the Carlton Complex Fire. </t>
  </si>
  <si>
    <t>Road Closures - I-90, Highway 97 (Carlton Complex Fire)</t>
  </si>
  <si>
    <t>PDR-14-3001</t>
  </si>
  <si>
    <t xml:space="preserve">We are requesting all accident reports from January 17th, 2015 between Milepost 45 and Milepost 100 on Highway 2 Stevens Pass between 2:00 pm and 12:00 midnight.  
All accident reports on
SR 2
Milepost 45-100
1/17/2015
between 2:00 pm and 12:00 midnight
We are also interested in the road conditions on that day (1/17/15).  How many WSDOT employees were working on Stevens Pass Between 2:00 pm and 12:00 midnight? Were there any road closures or restrictions posted on Stevens Pass due to weather on that day?  (1/17/15)
</t>
  </si>
  <si>
    <t>Road Closures SR 2 Stevens Pass</t>
  </si>
  <si>
    <t>PDR-15-1104</t>
  </si>
  <si>
    <t>Vance Law Office</t>
  </si>
  <si>
    <t>Gabi Bradley</t>
  </si>
  <si>
    <t xml:space="preserve">Records for road conditions for February 20th, 2018 on SR 97, MP 24.5. Looking for the time that the chains required signs where put in place that day. 
</t>
  </si>
  <si>
    <t>Road condition February 20, 2018</t>
  </si>
  <si>
    <t>Jennifer Kasik</t>
  </si>
  <si>
    <t>requesting record of the original reported date of road conditions that caused severe damage to several cars. This was Highway 18 West bound/Maple Valley. (W18 236th MP17-4) I appreciate your help in this matter</t>
  </si>
  <si>
    <t>Road condition SR 18</t>
  </si>
  <si>
    <t>PDR-15-0160</t>
  </si>
  <si>
    <t>Jose Alviso</t>
  </si>
  <si>
    <t xml:space="preserve">Road Condition/Weather Report for I-82 Manastash Ridge near and around Mile Post 5 on 1/24/2014 during 0600 to 0900 hours. </t>
  </si>
  <si>
    <t>Road conditions</t>
  </si>
  <si>
    <t>PDR-14-0625</t>
  </si>
  <si>
    <t>Guadalupe Macias Rivera</t>
  </si>
  <si>
    <t>Lupe Rivera</t>
  </si>
  <si>
    <t>Road conditions, weather conditions, driving conditions and road hazard for Downtown Tacoma, especially for the On-ramp to I-705 from South 9th Avenue &amp; A street around 8:00 PM - 9:00 PM on Tuesday, May 12, 2015.</t>
  </si>
  <si>
    <t>Road conditions SR 705</t>
  </si>
  <si>
    <t>PDR-15-2129</t>
  </si>
  <si>
    <t>Melissa Mason</t>
  </si>
  <si>
    <t xml:space="preserve">Information about road construction that took place between October 26, 2015 and November 18, 2015 along northbound I-5 Between SR 18 and the 320th Street exit in Federal Way.  What was the condition of the road prior to the construction?  Why did the road need to be fixed? Were there specific events that took place that pushed for road construction to begin? </t>
  </si>
  <si>
    <t>Road construction re: I-5 northbound-between SR 18 and the 320th Street exit in Federal Way.</t>
  </si>
  <si>
    <t>SRV Construction</t>
  </si>
  <si>
    <t>Blake Thorn</t>
  </si>
  <si>
    <t>Debries in the road with my motorhome on October 22" at approximately 8:30 PM 1 O miles to the east of North Bend.</t>
  </si>
  <si>
    <t>Road debries</t>
  </si>
  <si>
    <t>Mike Canon</t>
  </si>
  <si>
    <t xml:space="preserve"> who provides with the  money to maintain the roads? That is what government agency is distrubuting the money to you?  How often you are provided funds?
For the past 5 years please provide me the amount of funds given to  you for  roads by year and the souce of those fundsÃ¢â‚¬Â¦ such as fuel tax gas; fueld tax diesel?  etc.
</t>
  </si>
  <si>
    <t>Road funding/budget</t>
  </si>
  <si>
    <t>Tia</t>
  </si>
  <si>
    <t>documentation on the road grooming information for the stretch of highway between the Marine View Drive exit near Everett and the Lynnwood Exit of Everett from March 13th and the two weeks prior to that date.</t>
  </si>
  <si>
    <t>Road grooming information</t>
  </si>
  <si>
    <t>PDR-14-1116</t>
  </si>
  <si>
    <t>Donnabell Lathrom</t>
  </si>
  <si>
    <t>Road Logs from 2013 for SR #20 South bound and North bound from mile post 37.50 to 38.00.</t>
  </si>
  <si>
    <t>Road logs</t>
  </si>
  <si>
    <t xml:space="preserve">Road log videos or stills for State Route 167 at milepost 0.30 to 0.60 (including the SR 167/Bay Street junction) in Tacoma, Pierce County, Washington.
</t>
  </si>
  <si>
    <t>Road logs or stills for SR 167 milepost 0.30 to 0.60</t>
  </si>
  <si>
    <t>Road maintenance agreements with the City of Moses Lake.  Maps showing state right of way or property turned back to the City of Moses Lake.</t>
  </si>
  <si>
    <t>Road maintenance agreement</t>
  </si>
  <si>
    <t>I would like all the records you have on all work performed including but not limited to assessment of the work done, any pictures that were taken, a description on work done by state employee, what equipment was used, who was dispatched to do the work, how long did it take, if the WSDOT was contacted to perform the work and by whom and any other information you might have on maintaining SR 504 between MP 11 Ã¢â‚¬â€œ 15 for the last 7 years.</t>
  </si>
  <si>
    <t>Road maintenance and right of way maintenance on SR 504 from mile post 11 - 15</t>
  </si>
  <si>
    <t>PDR-14-0979</t>
  </si>
  <si>
    <t xml:space="preserve">Please let this service as a Public Disclosure request regarding road maintenance and right of way maintenance on SR 504 from mile post 15 - 19.    
1. The information I want is regarding mowing, trimming, clearing vegetation in the State Right of Way from MP 15 Ã¢â‚¬â€œ 19, when it was done, who did, how long did it take, where did they start and where they stopped.  
2. I also want information on maintenance of roadway, salting, spraying, snow plowing from MP 15 Ã¢â‚¬â€œ 19, when it was done, who did it, how long did it take, where did they start and where did they stopped.
Also include any calls, e-mails reporting issues or any calls from employees regarding any of the above issues. 
Basically, the information would also include records and radio incident reports you have on all work performed including but not limited to assessment of the work done, any pictures that were taken, a description on work done by state employee, what equipment was used, who was dispatched to do the work, how long did it take (including hours and pay), if the WSDOT was contacted (by resident or complaint, etc) to perform the work and by whom and any other information you might have on maintaining SR 504 between MP 15 - 19
</t>
  </si>
  <si>
    <t xml:space="preserve">Road maintenance and right of way maintenance on SR 504 from mile post 15 - 19. </t>
  </si>
  <si>
    <t xml:space="preserve">Please let this service as a Public Disclosure request regarding road maintenance and right of way maintenance on SR 504 from mile post 16.6 - 16.7 from October 1, 2014 thru January 31, 2016.  
The information I want is regarding rock slides/falling rocks, mud/rock mix and water during this time frame.  This would also include any calls reporting these issues or any calls from employees regarding these issues. 
The information would also include records and radio incident reports you have on all work performed including but not limited to assessment of the work done, any pictures that were taken, a description on work done by state employee, what equipment was used, who was dispatched to do the work, how long did it take (including hours and pay), if the WSDOT was contacted (by resident or complaint, etc) to perform the work and by whom and any other information you might have on maintaining SR 504 between MP 16.6 - 16.7
</t>
  </si>
  <si>
    <t xml:space="preserve">road maintenance and right of way maintenance on SR 504 from mile post 16.6 - 16.7 from October 1, 2014 thru January 31, 2016.  </t>
  </si>
  <si>
    <t xml:space="preserve">Please let this service as a Public Disclosure request regarding road maintenance and right of way maintenance on SR 504 from mile post 16.6 - 16.7.  As you can see on the attachment this information was requested before but not provided completely.  I only want information on the rockslides/falling rocks, mud/rock mix and water that have been going on for years in this area.  
I would like all the records and radio incident reports you have on all work performed including but not limited to assessment of the work done, any pictures that were taken, a description on work done by state employee, what equipment was used, who was dispatched to do the work, how long did it take (including hours and pay), if the WSDOT was contacted (by resident or complaint, etc) to perform the work and by whom and any other information you might have on maintaining SR 504 between MP 16.6 Ã¢â‚¬â€œ 17 for the last 7 years.
</t>
  </si>
  <si>
    <t>Road Maintenance and right of way maintenance on SR 504 from mile post 16.6 to 16.7</t>
  </si>
  <si>
    <t>PDR-14-1499</t>
  </si>
  <si>
    <t xml:space="preserve">I have 2 requests.
1.)    Please let this service as a Public Disclosure request regarding road maintenance and right of way maintenance on SR 504.  
a.       I only want all radio incident reports on the rock slides/falling rocks, mud/rock mix and water that have been going on for years in this area MP 16.6 - 17 from 2007 to present.
b.      Records of right of way &amp; road maintenance complaints by residents from 2007 to present on SR 504 between MP 16.6 Ã¢â‚¬â€œ 18.  
</t>
  </si>
  <si>
    <t>Road maintenance and right of way maintenance on SR 504.</t>
  </si>
  <si>
    <t>PDR-14-2677</t>
  </si>
  <si>
    <t xml:space="preserve">Louis Hunter </t>
  </si>
  <si>
    <t xml:space="preserve">I am writing to request the road maintenance records for SR 112 at Mile Post 1.6 from 02-01-17 until 02-25-17.  Specifically I am asking for any records whatsoever that shows what maintenance was done to maintain that stretch of highway and during the time period specified.  I also request for any and all road maintenance requests and/or road condition notices or notifications by any person or entity for February of 2016 and February of 2017. </t>
  </si>
  <si>
    <t>Road maintenance records SR 112 at MP 1.6</t>
  </si>
  <si>
    <t xml:space="preserve">Clark County Title </t>
  </si>
  <si>
    <t>Jerry Rock</t>
  </si>
  <si>
    <t xml:space="preserve">Road near Academy
I received your voice mail. I apologize I was out of the office working in HQ and had Friday off.
We have not acquired any additional right of way along I-5 in that area. I need to pull the R/W plan sheets to confirm what we own. I will try to do this today. IÃ¢â‚¬â„¢m currently working on an emergency on SR 105, so it will be more like this afternoon.
</t>
  </si>
  <si>
    <t xml:space="preserve">Road near Academy </t>
  </si>
  <si>
    <t>PDR-15-0117</t>
  </si>
  <si>
    <t xml:space="preserve">I need to map the portion of BPA right of way that was deeded to the state. 
The lands herein described contain an area of 72,189 square feet, more or less, the specific details concerning all of which are to be found on sheets 4 and 5 of that certain plan entitled SR 205, NE 6th St Vic to NE 23rd St Vic, now of record and on File in the office  of the Secretary of Transportation at Olympia, and bearing date of approval August 1, 2013 and sheet 4 revised May 16, 2014 and sheet 5 revised December 13, 2014
</t>
  </si>
  <si>
    <t>Road Plans</t>
  </si>
  <si>
    <t xml:space="preserve">road plans, deeds or right of way maps for River Road (SR 167)
just south of the Section Corner for 17, 18, 19 and 20, T20N, R4E
</t>
  </si>
  <si>
    <t xml:space="preserve">1. On what date was notice provided to WSDOT that the roadway was failing, at the joining of the far left lane and the shoulder, on the stretch of I-5 within two miles south of the damage area? Please provide a copy of that notice, or a record of that call.
2.  If no notice was provided, how did WSDOT learn of the failure that triggered the repair work? Please also provide a copy of the approval document that was used to dispatch the repair crew.
3. On what date was that work done? Please also provide a record of the extent of the work that was done and a definition of the southern end and the northern end of the designated work area.
4.  How often does WSDOT inspect I-5 within King County? In addition to this information, please provide a copy of the most recent inspection report. 
5.    Please provide a copy of any directives or job descriptions for WSDOT employees who would normally travel I-5 as it relates to making observation and/or reporting on road damage.
6.   What was the date of the last inspection of I-5 within two miles of exit 161? Please provide details of that inspection.
7.   What was the date of the actual repair done in the damage area? Please also provide repair records showing length, width and depth of repair.
8.   Please provide any information (observations, notices, repairs, etc.) in the possession of WSDOT and its employees and contractors, relating to a gap forming between the outer drive lane and the shoulder along I-5 within King County. 
Clarification: 
All items above relate to Exits 156 to Exit 163 on I-5 in King Co. except for item #6. 
</t>
  </si>
  <si>
    <t>Road Repair Records- Exit 156 to Exit 163   I-5,  in King County (**Note Clarification**)</t>
  </si>
  <si>
    <t>Misty Martin</t>
  </si>
  <si>
    <t>Road report for Snoqualmie Pass West Bound on the date of Feb. 10, 2014, from 12 p.m. pacific time to 3 p.m. pacific time Milepost 50 to 70.</t>
  </si>
  <si>
    <t>Road report for Snoqualmie Pass West Bound on the date of Feb. 10, 2014</t>
  </si>
  <si>
    <t>PDR-14-0416</t>
  </si>
  <si>
    <t>road survey, hopefully a digit copy, including the curve data (radius, etc) for the North Ã‚Â½ of the Northwest Ã‚Â¼ of Section 18, Township 27 North, Range 12 West</t>
  </si>
  <si>
    <t>Road/travel conditions of Snoqualmie Pass Feb 19, 2014 for the entire day</t>
  </si>
  <si>
    <t>PDR-14-0484</t>
  </si>
  <si>
    <t>Preston Foskey</t>
  </si>
  <si>
    <t xml:space="preserve"> Any and all records available concerning road and weather conditions on eastbound I-90, milepost 59 on or about 11:00 a.m. on December 21, 2017.</t>
  </si>
  <si>
    <t>Road/weather conditions= I-90, mp 59</t>
  </si>
  <si>
    <t>Roadway redesign or changes to the area of SR4 (also known as Allen Street) between 6th Ave S and 8th Ave S, specifically when the crosswalk was moved from it's original position to the current location, the addition of the pedestrian islands to the current location, along with any speed limit changes, signage additions or subtractions, lighting changes, roadway markings that have changed and the reasons behind the location change of the marked crosswalk.</t>
  </si>
  <si>
    <t>Roadway Data</t>
  </si>
  <si>
    <t>PDR-15-0324</t>
  </si>
  <si>
    <t>1. All roadway design plans and/or as-built plans, including all project upgrades, for State Route 203 between
Milepost 020.76 and Milepost 023.01 in Monroe, Washington (the "subject area");
2. Any and all photologs of the subject area for the last ten (10) years;
3. Any and all aerial photos of the subject area;
4. Any and all engineering and traffic surveys, i.e., speed surveys, for the subject area;
5. Any and all project reports for improvements within the subject area; and
6. Any and all documents, including any traffic count history reports, related to traffic volumes within the subject area
for the last ten (10) years.</t>
  </si>
  <si>
    <t>roadway design plans, as builts, photologs, aerial photos, surveys, traffic count and volumes for Monroe, Washington over the last ten years</t>
  </si>
  <si>
    <t>Roadway typical sections for previous projects on I-90 from MP 59.50 to MP 62.00. This is in reference to Contract 8715 - Keechelus Dam to Stampede Pass Phase 2A - Add Lanes/Build Wildlife Bridges which bids on 4/1/2015.</t>
  </si>
  <si>
    <t>Roadway typical sections for previous projects on I-90 from MP 59.50 to MP 62</t>
  </si>
  <si>
    <t>PDR-15-0750</t>
  </si>
  <si>
    <t>Robert Lockwood</t>
  </si>
  <si>
    <t>Tarini Bauliya</t>
  </si>
  <si>
    <t xml:space="preserve">I am doing market research to purchase a business located on Mt. Baker highway and in need of most recent traffic counts for travel on State Route 542 between Bellingham, WA and Mt. Baker. Total number of cars in whatever form the data is gathered would be appreciated, be it weekly counts, monthly or annual. "If" data is separated by weekend and weekday travel, that would be valuable information and if not, global data is fine. </t>
  </si>
  <si>
    <t>Roadway/traffic data</t>
  </si>
  <si>
    <t>PDR-14-2845</t>
  </si>
  <si>
    <t>I am seeking WSDOT rock quality data for the Raging River quarry located near the Raging River Raging River Quarry, LLC (the Quarry) in King County (County), Washington. The quarry is located in T24N, R7E, section 22 directly northwest of the Preston-Fall City Road. The quarry is southwest of Fall City. The rock quality information is requested to supplement other information we are gathering as part of our study of the quarry. I am seeking any rock quality texts including but not limited to Los Angeles (LA) Abrasion (AASHTO T 96), Specific Gravity and Absorption (AASHTO T 85), and Degradation Value (WSDOT T 113). Any other rock quality information would be greatly appreciated.</t>
  </si>
  <si>
    <t>Rock quality data for the Raging River Quarry.</t>
  </si>
  <si>
    <t>Benjamin H. Rascoff</t>
  </si>
  <si>
    <t>1. All information, reports, studies and/or investigations of rock slides occurring on U.S. Route 97 between milepost 28 and milepost 3 8 in Klickitat County, Washington, possibly extending into Yakima County, Washington for the period of December 1, 2003 to present.
2. All information, reports, studies and/or investigations of motor vehicle accidents involving rock slides occurring on U.S. Route 97 between milepost 28 and milepost 38 in Klickitat County, Washington, possibly extending into Yakima County, Washington for the period of December 1, 2003 to present.
3. All tort claim forms filed for accidents occurring on U.S. Route 97 between milepost 28 and milepost 3 8 in Klickitat County, Washington, possibly extending into Yakima County, Washington for the period of December 1, 2003 to present.
4. All litigation files pertaining to accidents occurring on U.S. Route 97 between milepost 28 and milepost 38 in Klickitat County, Washington, possibly extending into Yakima County, Washington for the period of December 1, 2003 to present.
5. All unstable slope surveys, publications, or analysis's related to, or prepared for, U.S. Route 97 for the period of December 1, 2003 to present.
6. All deposition transcripts in WSDOT' s possession for depositions given by Steve Lowell.
7. All deposition transcripts in WSDOT' s possession for depositions given by Rick Keniston.
8. All deposition transcripts in WSDOT's possession for    depositions given by Pat Morin.
9. All information, reports, studies and/or investigations of the motor vehicle accident occurring on U.S. Route 97 at approximately milepost 33 on September 29, 2013.</t>
  </si>
  <si>
    <t>Rock slide info, tort claim forms, litigation files, deposition transcripts, accident investigation reports.</t>
  </si>
  <si>
    <t>PDR-13-2311</t>
  </si>
  <si>
    <t xml:space="preserve">item #2, motor vehicle involved crashes on State Route 97 mp 28.00 - 38.00 </t>
  </si>
  <si>
    <t>Jillian A. Cook</t>
  </si>
  <si>
    <t>1. All information, reports, studies and/or investigations of rock slides occurring on U.S. Route 97 between milepost 28 and milepost 38 in Klickitat County, Washington, possibly extending into Yakima County, Washington for the period of December 1, 1998 to November 30, 2003.
All information, reports, studies and/or investigations of rock slides occurring on U.S. Route 97 between milepost 28 and milepost 38 in Klickitat County, Washington, possibly extending into Yakima County, Washington for the period of December 1, 1990 to November 30, 1998.
2. All information, reports, studies and/or investigations of motor vehicle accidents involving rock slides occurring on U.S. Route 97 between milepost 28 and milepost 38 in Klickitat County, Washington, possibly extending into Yakima County, Washington for the period of December 1, 1998 to November 30, 2003.
All information, reports, studies and/or investigations of motor vehicle accidents involving rock slides occurring on U.S. Route 97 between milepost 28 and milepost 38 in Klickitat County, Washington, possibly extending into Yakima County, Washington for the period of December 1, 1990 to November 30, 1998.
3. All tort claim forms filed for accidents occurring on U.S. Route 97 between milepost 28 and milepost 38 in Klickitat County, Washington, possibly extending into Yakima County, Washington for the period of December 1, 1998 to November 30, 2003.
All tort claim forms filed for accidents occurring on U.S. Route 97 between milepost 28 and milepost 38 in Klickitat County, Washington, possibly extending into Yakima County, Washington for the period of December 1, 1990 to November 30, 1998.
4. All litigation files pertaining to accidents occurring on U.S. Route 97 between milepost 28 and milepost 38 in Klickitat County, Washington, possibly extending into Yakima County, Washington for the period of December 1, 1998 to November 30, 2003.
All litigation files pertaining to accidents occurring on U.S. Route 97 between milepost
28 and milepost 38 in Klickitat County, Washington, possibly extending into Yakima
County, Washington for the period of December 1, 1990 to November 30, 1998.
5. All unstable slope surveys, publications, or analysisÃ¢â‚¬â„¢s related to, or prepared for, U.S.
Route 97 for the period of December 1, 1998 to November 30, 2003.
All unstable slope surveys, publications, or analysisÃ¢â‚¬â„¢s related to, or prepared for, U.S.
Route 97 for the period of December 1, 1990 to November 30, 1998.
6. All communication with the Yakama Nation and its representatives relative to U.S. Route 97 between milepost 28 and milepost 38 in Klickitat County, Washington, possibly
extending into Yakima County, Washington for the period of December 1, 1998 to November 30, 2003.
All communication with the Yakama Nation and its representatives relative to U.S. Route 97 between milepost 28 and milepost 38 in Klickitat County, Washington, possibly extending into Yakima County, Washington for the period of December 1, 1990 to November 30, 1998.
7. All information pertaining to projects with a benefit Cost (B/C) ratio of 0.97 or less that received funding for the period of January 1, 1998 to present.
8. All documentation relating to easements on U.S. Route 97 between milepost 28 and milepost 38 in Klickitat County, Washington, possibly extending into Yakima County,
Washington for the period of January 1, 1998 to present.</t>
  </si>
  <si>
    <t>Rock Slides</t>
  </si>
  <si>
    <t>Rebecca Cline</t>
  </si>
  <si>
    <t>All memorandums, e-mails, notes, documents, written records or verbal communications regarding rock slides/rocks  on the roadway 97A and or/or at/ near Knapp Tunnel in Chelan county from January 01, 2000 to current time.</t>
  </si>
  <si>
    <t>Rock Slides SR 97A</t>
  </si>
  <si>
    <t>Letter from Roger Millar to FHWA in response to June 14, 2017 Letter of Finding.</t>
  </si>
  <si>
    <t>Roger Millar letter to FHWA in response to June 14, 2017 Letter of Finding</t>
  </si>
  <si>
    <t xml:space="preserve">Right of Way monument maps and Survey monumentation please include,  any and all maps and information about monuments that would be beneficial in establishing the Right of Way as Shown on the SR2 Peshastin East Interchange, Right of Way and Limited Access Plan, (4 sheets) approved July 29, 2005. I need to be able to locate the position of the above right of way on each sheet, in accordance with WAC 332-130-090. 
</t>
  </si>
  <si>
    <t>Roght of Way Maps and Limites Access Plan SR2 Peshastin East Interchange</t>
  </si>
  <si>
    <t>PDR-15-3010</t>
  </si>
  <si>
    <t>Janet Jackson</t>
  </si>
  <si>
    <t>All relevant information maintained regarding Mr. Harter's application. (Release authorization provided by Mr. Harter)</t>
  </si>
  <si>
    <t>Roland B Harter Application records</t>
  </si>
  <si>
    <t xml:space="preserve">1. The Ã¢â‚¬Å“Root Cause AnalysisÃ¢â‚¬ï¿½ report, and all follow up versions, sent to WSDOT by Seattle Tunnel Partners regarding the sinkhole that formed Jan. 12, 2016.
2. All reports sent to WSDOT by Seattle Tunnel Partners, regarding the muck spill that occurred from an STP barge on Jan. 12, 2016.
3. All written memos and instructions from WSDOT to Seattle Tunnel Partners, regarding state requests for changes, updates, or additions to the Root Cause Analysis.
4. All letters and reports signed by the Strategic Technical Analysis Team, or any of its members, for the Highway 99 tunnel project, since Dec. 1, 2015.
</t>
  </si>
  <si>
    <t>root cause analysis memos</t>
  </si>
  <si>
    <t>Record of Survey for Right of Way Plans 20/434.</t>
  </si>
  <si>
    <t>ROS for SR 20.</t>
  </si>
  <si>
    <t>PDR-15-3452</t>
  </si>
  <si>
    <t>Summary of report Run Off the Road collisions that occurred on State Routes and Interstates from 1999 through available 2014.</t>
  </si>
  <si>
    <t>ROTR Collision Summary</t>
  </si>
  <si>
    <t>PDR-14-2460</t>
  </si>
  <si>
    <t xml:space="preserve">Collision statistics from 20082013 for the crossing of Highway 9 at 84th Street Northeast.  Ideally, this could be a subset of the statewide collision database, in .xls or similar tabular format.
All safety-related reports, warrants, or briefing papers WSDOT has prepared to explain the rationale for converting from a stoplight to a roundabout.
Any NW Region or statewide before-after studies about safety effects of installing modern roundabouts, since 2010.
</t>
  </si>
  <si>
    <t>roundabout for the intersection of Highway 9 and 84th St. NE.</t>
  </si>
  <si>
    <t>PDR-14-2252</t>
  </si>
  <si>
    <t xml:space="preserve">Specific References to within all manuals &amp; Guides Re: standards Criteria scope size etc
-Specific reference list to, directory of, to all locations where found under DOT web site
Including all subj matter re: same Traffic Control devices, Cost analysis,trends, pros cons
DOTWeb Site -- Any references thereto to find must be minimal search, screens, buttons, etc[.]
Re: Circular Islands or Roundabouts (to be titled same under pending *RCW new chap)
-state-wide application - by all jurisdictions local state federal
When how where why same appropriate or not per ea location same used or installed
--Include lifetime cost analysis of Roundabouts versus traffic signals
</t>
  </si>
  <si>
    <t>Roundabouts</t>
  </si>
  <si>
    <t>PDR-15-1312</t>
  </si>
  <si>
    <t>8-8-17. Robert Diamond called to check on the status of his PDR. I told him they were working on it and he offered to give the construction office 2 more weeks.</t>
  </si>
  <si>
    <t xml:space="preserve">1.) All documents related to the construction, repaving, repair, maintenance and ownership of  Washington State Route 129, between Mile Posts 32 Ã¢â‚¬â€œ 37 (in or near Asotin, WA), in both directions, including without limitation: date construction began, date construction was completed, service/maintenance requests and reports, ownership, etc.; between the dates January 1, 2016 Ã¢â‚¬â€œ December 31, 2016.
2.) All prior incident or Police Traffic Collision Reports completed in the last five (5) years regarding accidents, collisions, falls, injuries or other similar occurrences occurring on Washington State Route 129, between Mile Posts 32 Ã¢â‚¬â€œ 37, in both
directions.
3.) Copies of all letters, emails, faxes and notices received by the WSDOT over the past five (5) years from individuals and business and governmental entities concerning accidents, collisions, falls, injuries or other similar occurrences occurring on
Washington State Route 129, between Mile Posts 32 Ã¢â‚¬â€œ 37, in both directions.
4.) All documents in the WSDOTÃ¢â‚¬â„¢s possession over the last five (5) years concerning WSDOTÃ¢â‚¬â„¢s prior notice of safety problems, roadway design problems, material defects, vehicle collisions, injuries, falls, or other similar issues pertaining to Washington State Route 129, between Mile Posts 32 Ã¢â‚¬â€œ 37, in both directions.
5.) The names, addresses, and telephone numbers of WSDOT employees who participated in repair, repaving, construction, or maintenance of Washington State Route 129, between Mile Posts 32 Ã¢â‚¬â€œ 37, in both directions, between the dates of June 1, 2016 Ã¢â‚¬â€œ August 31, 2016.
6.) The names, addresses, and telephone numbers of third-party entities, agents, or contractors who participated in repair, repaving, construction, or maintenance of Washington State Route 129, between Mile Posts 32 Ã¢â‚¬â€œ 37, in both directions, between the dates of June 1, 2016 Ã¢â‚¬â€œ August 31, 2016.
7.) All Claim for Damages forms (made pursuant to RCW 4.96.020) submitted to or received by WSDOT concerning prior injuries or damages sustained on Washington State Route 129, between Mile Posts 32 Ã¢â‚¬â€œ 37, in both directions, between the dates of June 1, 2016 Ã¢â‚¬â€œ August 31, 2016.
8.) All photographs, drawings, maps, surveys, analyses, surveys, studies, and other similar documents completed over the last five (5) years concerning Washington State Route 129, between Mile Posts 32 Ã¢â‚¬â€œ 37, in both directions, between the dates of June 1, 2016 Ã¢â‚¬â€œ August 31, 2016.
</t>
  </si>
  <si>
    <t>Route 129, MP 32-27, Asotin, WA (South Central Region)</t>
  </si>
  <si>
    <t>Steven Miller</t>
  </si>
  <si>
    <t xml:space="preserve">in the route of present highway 2 from Everett to say the pass. I believe that road was not originally called US2. It started out as Primary State Highway 15 and was later signed Alt US 10, so you may see it labeled that way on older maps.
</t>
  </si>
  <si>
    <t>route of present Highway 2</t>
  </si>
  <si>
    <t>SvR Design Company/MIG</t>
  </si>
  <si>
    <t>Annie Alsheimer</t>
  </si>
  <si>
    <t>We are the Civil Engineers working on a new development for the new PAWS Animal and Wildlife Center off of SR 9, just south of Snohomish. We would like to know of any proposed roadway design and existing utlities off of the Right of Way in and near the Project Area (in DWG format). Our Project Site is located at parcels: 28053600200100, 28053600200200, 28053600201600. Attached is a aerial clip of the overall area we would like survey information (in DWG format) from WSDOT. We would like any available survey information in the right-of-way pertaining to : water, sewer, stormwater infrastructure, electrical, mechanical, and pavement edges.</t>
  </si>
  <si>
    <t>ROW</t>
  </si>
  <si>
    <t>PDR-15-2806</t>
  </si>
  <si>
    <t>Bruce Lyle</t>
  </si>
  <si>
    <t xml:space="preserve">I need to have the dementions of the vacated portion of  Index-Galena Rd that was vacated in 1947. The address is 49424 Index-Galena Rd. The parcel number is 271019-004-017-00. I also need the amount of the easement for Hwy 2. </t>
  </si>
  <si>
    <t>Al Nagel</t>
  </si>
  <si>
    <t>Right of Way Plans for SR 705 Mile Post 0 - 15 and Right of Way Plans for SR 509 Mile Post 0 - 2</t>
  </si>
  <si>
    <t>The pole plots about 175 feet from the center of SR12, which would put it really close to the end of the widened section on the map I attached. Do you have a map that shows the state RW width here? ItÃ¢â‚¬â„¢s just south of the southeast corner of section 3, township 17 north, range 8 west.</t>
  </si>
  <si>
    <t>Can I get any information you may have for highway 23 in Section 24-23-36E</t>
  </si>
  <si>
    <t>Can I also get the plans for Highway 241 in section 1-9N-22E please?</t>
  </si>
  <si>
    <t>WSDOT R.O.W. Maps 27N6E16</t>
  </si>
  <si>
    <t>Can we please get ROW plans, superceded plans, and sundry plans for East Valley HWY within the SW Ã‚Â¼ of Section 31, Twp 23 North, Range 5 East?  Our area of concern is within Kent, north of 192nd street and south of 184th street.</t>
  </si>
  <si>
    <t>RIVERTON HEIGHTS SR 509 TO SR 5 R/W Plan sheet 1- 9, R/W file # is 518/10</t>
  </si>
  <si>
    <t>I am in need of Highway R/W plans for the following:
Lynnwood: 64th Ave. W. to 37th Ave. W. 1-5 of 5 Sept. 28, 1965 524/12
This is in the SW Ã‚Â¼ of Section 16, T27N, R4E.</t>
  </si>
  <si>
    <t>Leigh Ost</t>
  </si>
  <si>
    <t>Adams &amp; Clark, Inc. will be doing work in the SE1/4 of Sec. 27, T25N, R42E, in Spokane County.  
We are particularly interested in ROW maps for:  I-90 at the Garden Springs Rd. exit, Garden Springs Rd., Abbott Rd. joining Garden Springs Rd., and the interchange with US Highway 2/I-90.</t>
  </si>
  <si>
    <t xml:space="preserve">I am seeking maps for the  HWY 395 and hwy 397 found in Benton County Washington. The sections involved are  SECTION 29 TOWNSHIP 8 NORTH RANGE 29,  
 SECTION 28, TOWNSHIP 8 NORTH, RANGE 29 EAST,  
 SECTION 33, TOWNSHIP 8 NORTH, RANGE 29 EAST,  
SECTION 32 TOWNSHIP 8 NORTH RANGE 29.  
SECTION 27 TOWNSHIP 8 NORTH RANGE 29.  
SECTION 22 TOWNSHIP 8 NORTH RANGE 29.  
SECTION 26 TOWNSHIP 8 NORTH RANGE 29.  
SECTION 25, TOWNSHIP 8 NORTH, RANGE 29  
 SECTION 4, TOWNSHIP 7, RANGE 29:  </t>
  </si>
  <si>
    <t xml:space="preserve"> R/W Plans and any as-builts for SR-162 from South Prairie to just Northerly of Orville Rd.
</t>
  </si>
  <si>
    <t>Can I please get the highway plans for I-82 in Section 36-10-22?</t>
  </si>
  <si>
    <t>Tom Yeiser</t>
  </si>
  <si>
    <t>We are doing a survey in the NE1/4 of Section 20, T25N, R43E, W.M., City of Spokane, Spokane County WA. The property we are surveying is adjacent to and northwest of the I90 &amp; 290 (Hamilton) interchange. The right-of-way lines we are interested in are the west right-of-way line for 290 and the off ramp from 290 to 2nd Ave.  The portion shaded in green below is the project we are surveying. The portion shaded in yellow is the right-of-way we need, but is really limited to the latest right-of-way plans where the two meet, however we will need to see enough of the plans to find and tie control.</t>
  </si>
  <si>
    <t>Michael Adney</t>
  </si>
  <si>
    <t xml:space="preserve">Requesting Right of Way plans for SR 142 west of Goldendale in Klickitat county. The files being requested are Goldendale-Wahkiakus Road (file # 142/2), GGoldendale-Wahkiakus Road (file # 142/5),  Secondary Road Project No. 15 Goldendale-Wahkiakus Road (file # 142/14), and Secondary Highway Pr
oject No. 15 Extension Goldendale-Wahkiakus Road (file # 142/30). Files are located in T4N, R16E; T4N, R15E; and T4N, R14E.
</t>
  </si>
  <si>
    <t>Current right of way plans for I-5 in sections 20 &amp; 21, T30N, R05E.</t>
  </si>
  <si>
    <t>I was provided an FTP link and downloaded much of what I need but I am still lacking information on the right-of-way line that is highlighted in red below. I also need to be able to connect the SR 290 Spur centerline with the SR 90 centerline and these plans donÃ¢â‚¬â„¢t give me enough information to do this.</t>
  </si>
  <si>
    <t>Steven Botts</t>
  </si>
  <si>
    <t xml:space="preserve">right of way plans for SR405 within the northeast quarter of section 32, township 25north, range 5 east at NE 2nd in Bellevue. </t>
  </si>
  <si>
    <t>I need to obtain copies of Right of Way map for State Route 503 near Mile Post 13.  Looks like it will be:  Ã¢â‚¬Å“Battleground to Rock Creek 1 &amp; 4-12 of 12 December 15, 1964 503/45Ã¢â‚¬ï¿½.  This is in the SW Ã‚Â¼ of Section 11, T4N, R2E, WM.</t>
  </si>
  <si>
    <t>ROW - AIO</t>
  </si>
  <si>
    <t>We are working on a project that will be abutting State Route 410 in the NE Ã‚Â¼ of Sec. 29, T 20 N, R 20 E.  Could you please provide us with an image of the Right of Way in that area?</t>
  </si>
  <si>
    <t>ROW - SR 410 in the NE 1/4 of Sec 29, T 20 N, R 20 E</t>
  </si>
  <si>
    <t>CHS Engineers</t>
  </si>
  <si>
    <t>Tucker Collins</t>
  </si>
  <si>
    <t>I submit the following request for record plans of the SR 525 ROW in Clinton (Section 24, Township 29 North, Range 3 East) between milepost 8.8 and milepost 9.3.</t>
  </si>
  <si>
    <t>ROW - SR 525 in Clinton</t>
  </si>
  <si>
    <t>Jennifer Lee</t>
  </si>
  <si>
    <t>In John's absence, can you email me right of way map SR 90 MP 7.71 to MP 11.73 Richards Road to Lake Sammamish sheet 4 &amp; 5 of 25 &amp; sheet 29</t>
  </si>
  <si>
    <t>ROW - SR 90 MP 7.71 to MP 11.73</t>
  </si>
  <si>
    <t xml:space="preserve">Scipio Walton, PLS </t>
  </si>
  <si>
    <t>Skip Walton</t>
  </si>
  <si>
    <t>Deeds and copy of the as-built for Contract 007458 on SR 530.</t>
  </si>
  <si>
    <t>ROW &amp; Deeds SR 530 Contract 7458</t>
  </si>
  <si>
    <t>PDR-14-1915</t>
  </si>
  <si>
    <t>Could I get any maps along the I-405 corridor for this site in Belleuve. (SE 32-22-05)</t>
  </si>
  <si>
    <t>ROW 405</t>
  </si>
  <si>
    <t>PDR-14-2862</t>
  </si>
  <si>
    <t xml:space="preserve">Contractor for CenturyLink </t>
  </si>
  <si>
    <t>Please send me the ROW map for SR 405, Milepost Vicinity 4.47 to 4.58.</t>
  </si>
  <si>
    <t>PDR-14-3150</t>
  </si>
  <si>
    <t>could you please send the following information, if available, for the project(s) listed below?
* Right-of-Way acquisition date
* LET date
* Preferred alternative
* ROW plans or any map showing before and after ROW lines for the project. If final plans are not available, I would request copies of any draft or preliminary plans.
Project(s):
- 200202H  US 2/Cotlets Ave Intersection: Improvements to 960 and 498 from 111.90 to 112.10
- 202842B  SR 28/17th to 19th St. E. Wenatchee Ã¢â‚¬â€œ Two Way Left Turn Lane
- 228531B  SR 285/North Wenatchee Area - Intersection Improvements</t>
  </si>
  <si>
    <t>ROW acquisition date, LET date, preferred alternative, etc. for NCR projects</t>
  </si>
  <si>
    <t xml:space="preserve">WeÃ¢â‚¬â„¢re looking for some information on the construction of a 10 foot high Ecology Block retaining wall along the south boundary of the Moose Lodge property - TP 380214 073437. Property we just recently purchased. The property to the south is the WSDOT facility, &amp; we believe they installed the retaining wall sometime around 1996.  WeÃ¢â‚¬â„¢re looking for plans or as-builts that will show us whatÃ¢â‚¬â„¢s there, in order to plan for some grading we want to do along that south line. </t>
  </si>
  <si>
    <t>ROW Bellingham Area 1 Office</t>
  </si>
  <si>
    <t>PDR-14-2354</t>
  </si>
  <si>
    <t xml:space="preserve">I would like to obtain a copy of the following deed in the NE Ã‚Â¼ of section 20, Township 21 North, Range 4 East, in Federal Way WA.
VOLUME 2663 OF DEEDS AT PAGE 127, RECORDS OF KING COUNTY WASHINGTON.
</t>
  </si>
  <si>
    <t>ROW Deed</t>
  </si>
  <si>
    <t>PDR-14-1308</t>
  </si>
  <si>
    <t>ROW deed for "SR 101 Blyn East - Section 2"? My project starts at the East Quarter corner of section 32 then heads west 0.7 miles. I believe it is map 101-292.</t>
  </si>
  <si>
    <t>PDR-15-0475</t>
  </si>
  <si>
    <t xml:space="preserve">deeded ROW for SR 142 Section 28 T.4N., R.13E.  Bryan has sent me copies of the ROW maps and a deed Vol 180 Page 325.  This deed was for additional ROW but not for the original ROW.  IÃ¢â‚¬â„¢m working on a project along the highway and Klickitat County has requested that I provide them documentation showing the road ROW has been deeded.   IÃ¢â‚¬â„¢m looking for the original road dedication that probably would have been to Klickitat County before it was turned over to WSDOT.   </t>
  </si>
  <si>
    <t>ROW Deeds SR 142</t>
  </si>
  <si>
    <t>PDR-14-1743</t>
  </si>
  <si>
    <t>Doug van Gelder</t>
  </si>
  <si>
    <t xml:space="preserve">ROW Deeds SR 525 to Goat Trail Rd  at mile post 7.83.  </t>
  </si>
  <si>
    <t>ROW Deeds SR 525</t>
  </si>
  <si>
    <t>PDR-14-1930</t>
  </si>
  <si>
    <t>Ray Jones</t>
  </si>
  <si>
    <t>ROW Distance MP 8.27 on SR 112.</t>
  </si>
  <si>
    <t>ALIGNMENT AND RIGHT OF WAY FOR THE FOLLOWING AS THEY PASS THROUGH SECTIONS 5 AND 6 T18N, R24E I-90 OLD HWY NO. 7 (NOW A FRONT AGE ROAD)</t>
  </si>
  <si>
    <t>ROW for I-90</t>
  </si>
  <si>
    <t>HHPR</t>
  </si>
  <si>
    <t>David Cowell</t>
  </si>
  <si>
    <t xml:space="preserve">Information on right of way and the rest stop at Gee Creek on I5.  This is in Township 4N Range 1E, Section 27.   </t>
  </si>
  <si>
    <t>ROW for rest stop at Gee Creek on I-5</t>
  </si>
  <si>
    <t>ROW plans for I-182/SR-12 in Pasco WA. The project will
be at Road 68. The interchange (Exit 9) is in Section 15 and 16,
Township 9 N, Range 29 E, W.M. Please send the plans for the Highway that runs the whole length of Section 15 and 16.</t>
  </si>
  <si>
    <t>Row for SR 182</t>
  </si>
  <si>
    <t>PDR-15-2535</t>
  </si>
  <si>
    <t>Plans for SR 291 in Section16, T.27N., R.40E., W.M., Stevens County, WA.</t>
  </si>
  <si>
    <t>ROW for SR 291</t>
  </si>
  <si>
    <t>PDR-15-1722</t>
  </si>
  <si>
    <t>I am preparing an application for CenturyLink on SR 4, MP 28.80 to 28.86.  The intent will be 2 proposed poles with down guys, an Aerial 25 PR copper cable between them and the removal of 3 existing poles. I will call to discuss after I look at the ROW maps.  
When you have a chance, please send me the ROW maps for this vicinity.</t>
  </si>
  <si>
    <t>ROW for SR 4, MP 28.80 to 28.86</t>
  </si>
  <si>
    <t>PDR-14-1883</t>
  </si>
  <si>
    <t xml:space="preserve">any right of way plans for South First Street in Selah WA?  It is in the SW Ã‚Â¼ of 36-T14N-R18E?  Highway 823.
</t>
  </si>
  <si>
    <t>ROW for SR 823</t>
  </si>
  <si>
    <t>Bruce Raper</t>
  </si>
  <si>
    <t>Could you please send me SR 11 plans through the east half of Sec. 36-38-3E as shown on attached Whatcom County Assessors maps. It is now a city street in Bellingham named Boulevard and/or South State St. I was surprised to see the presence of an underlying state route.</t>
  </si>
  <si>
    <t>ROW former SR 11</t>
  </si>
  <si>
    <t>PDR-14-2373</t>
  </si>
  <si>
    <t xml:space="preserve">I would like to request any R-O-W plans you have for the US395 (MP66) and SR26 interchange, Adams County.  Also need to know if there are any plans that depict the DOT gravel pit.
Section 13 &amp; 14, T15N, R32E.
We have been tasked to break out the 3 red parcels shown on the Mapsifter PDF.
</t>
  </si>
  <si>
    <t>ROW HIGHWAY 26 AND 396 INTERCHANGE</t>
  </si>
  <si>
    <t>The R/W plan for SR405 (State Hwy No. 1 Sec. State Hwy No. 2-A) Bellevue: NE 4th Street interchange dated June 18th, 1984 (sheet 3 of 3).</t>
  </si>
  <si>
    <t>ROW I-405</t>
  </si>
  <si>
    <t>PDR-14-1917</t>
  </si>
  <si>
    <t>Ben Morris</t>
  </si>
  <si>
    <t>Right-of-way maps for Interstate 5, Bellingham to Smith Road vicinity , Whatcom County, WA.</t>
  </si>
  <si>
    <t>ROW I-5</t>
  </si>
  <si>
    <t>PDR-14-1306</t>
  </si>
  <si>
    <t xml:space="preserve">Please provide copies of the Right of Way plans for that portion of SR 5 where PSE currently has an existing 115kV transmission line crossing located at Milepost 149.90. </t>
  </si>
  <si>
    <t>PDR-14-1307</t>
  </si>
  <si>
    <t>Mike Lynch</t>
  </si>
  <si>
    <t>We have a project crossing Interstate 5 and need a plan set. We have Stimson Road to Stillaguamish River Bridge, but there is a Superseded Note on it. It looks like the plan we need is SR 5, Quilceda Creek to Portage Creek. The site is in Section 17, Township 31 North, Range 5 East in Snohomish County.</t>
  </si>
  <si>
    <t>PDR-14-1592</t>
  </si>
  <si>
    <t>Michelle Ireland</t>
  </si>
  <si>
    <t xml:space="preserve">obtain As-Built Drawings on the adjacent property next to the Paramount Theatre (highlighted below). The address of the site is 919 Pine Street and the parcel number is 0660000975. </t>
  </si>
  <si>
    <t>PDR-14-1923</t>
  </si>
  <si>
    <t xml:space="preserve">I am requesting maps for SR 5 from 284th St NW to Conway Hill.
This would be SR5 MP 213.60 to MP 218.87. Let me know if you need additional information
</t>
  </si>
  <si>
    <t>PDR-14-2346</t>
  </si>
  <si>
    <t>Blue Line Foodservice Distribution</t>
  </si>
  <si>
    <t xml:space="preserve">DenÃƒÂ©  Kuzaro </t>
  </si>
  <si>
    <t xml:space="preserve">the storm plans from the following projects may have the information I need. Can you forward?
Ã¢â‚¬Â¢	SB Off-Ramp To 128th St SW storm 
Ã¢â‚¬Â¢	164th To SR 526 - HOV Lanes
Ã¢â‚¬Â¢	SR 96/128th St. S.E. NB Ramp Intersection Modifications
</t>
  </si>
  <si>
    <t>PDR-14-2348</t>
  </si>
  <si>
    <t>Faye Ryan</t>
  </si>
  <si>
    <t xml:space="preserve">Would you please send me a copy of the right of way map at the intersection of I-5 and 4th Avenue, Marysville, WA.
It is in the Southeast quarter of Section 29, Township 30 North, Range 5 East.
</t>
  </si>
  <si>
    <t>PDR-14-2360</t>
  </si>
  <si>
    <t>Kim Lukens</t>
  </si>
  <si>
    <t>I am requesting a right of way plan sheet for SR 5 at Portal way on the westerly side of the freeway.  In Section 20, Township 39 North, Range 02 E.  Northwest quarter and the Southwest quarter.</t>
  </si>
  <si>
    <t>PDR-14-3152</t>
  </si>
  <si>
    <t xml:space="preserve">If you had any plans for Military Road around S. 272nd in Federal Way. If so, could you shoot a copy my way? </t>
  </si>
  <si>
    <t>PDR-14-3156</t>
  </si>
  <si>
    <t>Harley Pawley</t>
  </si>
  <si>
    <t>Could I please get a PDF file of these plans?  The deed that mentions Ã¢â‚¬Å“STATION Ã¢â‚¬Å“CÃ¢â‚¬ï¿½ 0+00.0 P.C. Ã¢â‚¬â€œ 316+94.0 POTÃ¢â‚¬ï¿½ does not have a date or map or sheet #, so I guess IÃ¢â‚¬â„¢ll just see what you have.  The properties that my client owns against the R/W are in the SE Ã‚Â¼, SE Ã‚Â¼, Sec. 32-31-5.</t>
  </si>
  <si>
    <t>PDR-14-3171</t>
  </si>
  <si>
    <t xml:space="preserve">As built/record drawings of the interchange area near Lynnwood and Alderwood Mall that will show the I-5 ramps at 196th Street (SR 524).  </t>
  </si>
  <si>
    <t>ROW I-5 &amp; SR 524</t>
  </si>
  <si>
    <t>PDR-14-1920</t>
  </si>
  <si>
    <t>Right of way drawings for the Corson Avenue S overpass and the Carleton Avenue S overpass. Also deeds and Easements associated with this location.</t>
  </si>
  <si>
    <t>ROW I-5 and Deeds and Easements</t>
  </si>
  <si>
    <t>PDR-14-0354</t>
  </si>
  <si>
    <t>SR Strong</t>
  </si>
  <si>
    <t>Stephen Schrei</t>
  </si>
  <si>
    <t>Can you get me the right of way maps for SR 99 in Section 16-22-4?</t>
  </si>
  <si>
    <t>ROW I-5 and SR 99</t>
  </si>
  <si>
    <t>PDR-15-0591</t>
  </si>
  <si>
    <t>Could you please tell me the current and future status of a piece of ROW adjoining Northbound Interstate-5 near Exit 262 as shown on the attached maps. The 1966 plans call out FOR TRANSFER TO COUNTY looks to be crossed out.</t>
  </si>
  <si>
    <t>ROW I-5 Ferndale</t>
  </si>
  <si>
    <t>PDR-14-3522</t>
  </si>
  <si>
    <t>Axis</t>
  </si>
  <si>
    <t xml:space="preserve">Stephen  Phillips </t>
  </si>
  <si>
    <t xml:space="preserve">I am looking for plans for this intersection.  It is state highway 202 in North bend at the intersection of w. 4th st and 202 / Bendigo Blvd one block south east of Sydney.  I am surveying parcel 7846700125 and the road has had a lot of improvements.  </t>
  </si>
  <si>
    <t>ROW I-90</t>
  </si>
  <si>
    <t>PDR-14-2347</t>
  </si>
  <si>
    <t>Please send over a copy of SR 90, Mercer Island: West Shore to East Channel Bridge Section 3</t>
  </si>
  <si>
    <t>PDR-14-3172</t>
  </si>
  <si>
    <t>InfraSource Services</t>
  </si>
  <si>
    <t>ROW map for I-90, MP 16.64.  This is the undercrossing of E Lake Sammamish Parkway/Front St N in Issaquah.</t>
  </si>
  <si>
    <t>ROW I--90</t>
  </si>
  <si>
    <t>PDR-14-1041</t>
  </si>
  <si>
    <t xml:space="preserve">Concept Engineering, Inc. </t>
  </si>
  <si>
    <t>Dave Matthews</t>
  </si>
  <si>
    <t xml:space="preserve">Could you please send me the right of way map for SR90 East Issaquah Interchange to Echo Lake Interchange. </t>
  </si>
  <si>
    <t xml:space="preserve">ROW I-90 </t>
  </si>
  <si>
    <t>PDR-14-1311</t>
  </si>
  <si>
    <t xml:space="preserve">wsdot row plans for Interstate 5 from MP 131.83 @ S 38th St to MP 132.40 @ SR16. For the purpose of preparation of a permit for Zayo group installation of an aerial fiber in existing aerial duct.
</t>
  </si>
  <si>
    <t>ROW Map</t>
  </si>
  <si>
    <t>May I please request WSDOT Right of Way maps for I-5, between MP 39 and MP 41?  This would be from the Kelso Exit north about 1 mile.</t>
  </si>
  <si>
    <t>Peggy Betzer</t>
  </si>
  <si>
    <t>I am requesting a copy of the road right of way map for 1st Ave South, Seattle, WA to include tthe intersection of Marginal Way thence southward along 1st Ave South to 6631 1st Ave South.</t>
  </si>
  <si>
    <t>ROW map for 1st Ave South, Seattle, WA to include intersection of Marginal Way</t>
  </si>
  <si>
    <t>a map that describes right-of-way acquisitions, if any, on the north side of SR 520 in the vicinity of 108th Ave NE that have been made or are contemplated in conjunction with the current SR 520 project</t>
  </si>
  <si>
    <t>ROW map for North side of SR 520 in vicinity of 108th Ave NE</t>
  </si>
  <si>
    <t>PDR-14-0199</t>
  </si>
  <si>
    <t>Jared Graham</t>
  </si>
  <si>
    <t>ROW map for SR 161 18N R4E.</t>
  </si>
  <si>
    <t>PDR-15-2239</t>
  </si>
  <si>
    <t>Jason Olson</t>
  </si>
  <si>
    <t>ROW map for SR 706 between mile 9.02-9.1</t>
  </si>
  <si>
    <t xml:space="preserve">Attached is a map showing the limits of a project we are doing for the City of Kalama.  IÃ¢â‚¬â„¢d like to get a copy of the I-5 R/W maps and, if possible, the R/W maps for Old Pacific Highway in this area.  The project is located just south of Mile Post 27 in Section 20 and 28, T6N, R1W.
</t>
  </si>
  <si>
    <t>ROW Map request</t>
  </si>
  <si>
    <t>PDR-15-1819</t>
  </si>
  <si>
    <t xml:space="preserve">We are looking for:
1.       Ã¢â‚¬Å“Pacific Highway, Kalama to CarrollsÃ¢â‚¬ï¿½ sheets 1 through 9, Dated January 23, 1923.
2.       Ã¢â‚¬Å“PSH1 (SR5), Kalama to Longview WYEÃ¢â‚¬ï¿½ , sheets 1 through 17, dated April 12, 1967
We are being asked to research when Ã¢â‚¬Å“Meeker DriveÃ¢â‚¬ï¿½ was created/dedicated. The location in question is just north of the Kalama City limits.  In the NW 1/4 of Section 8, T6N R1W.
</t>
  </si>
  <si>
    <t>ROW map request</t>
  </si>
  <si>
    <t>PDR-15-2817</t>
  </si>
  <si>
    <t>I am assisting Rick on this project and we are circling back attempting to pinpoint the exact R/W location on a particular portion of Meeker Drive at the North end of the Town of Kalama.  The County was unable to help me further (email string attached) and I was wondering if your folks could be of further assistance?  Attached is the parcel data for the lot lying along the R/W jog on the NW side of Meeker Drive.  The deed I pulled doesnÃ¢â‚¬â„¢t mention DOT, but any help would be much appreciated.</t>
  </si>
  <si>
    <t xml:space="preserve">We are looking at a couple of bridge replacement jobs for the railroad along SR-14. I am looking for any plans you might have for the r-o-w and WSDOT bridges.
The first sight is in North Bonneville in Section 20 T2N R7E over Hamilton Creek.
The second is near Home Valley in Section 27 T3N R8E over the Wind River.
ALSO! Do you know if WSDOT has any recent aerial imagery of these areas that could be provided at a cost (or free)?
</t>
  </si>
  <si>
    <t xml:space="preserve">ROW Map Search </t>
  </si>
  <si>
    <t>PDR-14-3175</t>
  </si>
  <si>
    <t>ROW map(s) starting at MP 119 to 121</t>
  </si>
  <si>
    <t>My second request of the day, the ROW history will determine the boundary location of the parcel in the SW-SE, Sec 17, T 39 N, R 2 E, Whatcom County that we are doing a boundary survey.  County Road No 32 was established in 1880 as a 60 foot wide ROW with centerline on the N-S center of section line. In 1926 the State acquired additional 15Ã¢â‚¬â„¢ wide strips of land adjacent to the County Road ROW on both sides. This was at the time or very shortly afterwards U.S. 99.  The first record of survey in 1974 for this area shows the 90 foot wide ROW centered on the center of section line but for an unexplained reason all other surveys in this area show the As-built centerline and then measure 45 feet East and West for the ROW. Also at some time the State Highway was returned to the County.  Please send me copies of the ROW maps for this road and any relevant documentation to ROW establishment or vacation information.  The current name for this road is Portal Way.  The As-Built location for the current road varies, as would be expected, by a few feet East and West from each other and all are 5 Ã¢â‚¬â€œ 8 feet west of the section centerline</t>
  </si>
  <si>
    <t>ROW maps</t>
  </si>
  <si>
    <t>Goldsmith Engineering</t>
  </si>
  <si>
    <t>Mark Mauger</t>
  </si>
  <si>
    <t xml:space="preserve">Can you help me with some right of way maps for JCT SSH No. 5 and 5A to So. 178th Street? The area I need is in the NW Ã‚Â¼ Sec 3-22-4. I am trying to establish the latest right of way for Military Road S which is immediately adjacent to the highway on the North. If you also had access to a quit claim deed recorded under recording no. 198505070897 that would help greatly. </t>
  </si>
  <si>
    <t>ROW Maps Deed I-5</t>
  </si>
  <si>
    <t>PDR-14-3512</t>
  </si>
  <si>
    <t>ROW maps for SR 509 in S3 TWP20N R03E.</t>
  </si>
  <si>
    <t>PDR-14-2814</t>
  </si>
  <si>
    <t>ROW maps for State Route 99 in the same area- specifically sheets 9 and 10 of 11 of the ROW plans for SR 99 dated 5/9/1923. 
right-of-way maps for I-5 in Section 12, T20N, R3E in Fife..</t>
  </si>
  <si>
    <t>ROW maps for State Route 99 in the same area- specifically sheets 9 and 10 of 11 of the ROW plans for SR 99 dated 5/9/1923right-of-way maps for I-5 in Section 12, T20N, R3E in Fife..</t>
  </si>
  <si>
    <t>PDR-15-3226</t>
  </si>
  <si>
    <t>Here are two new permits I need the ROW maps for.  Let me know if you need anything else to get started.</t>
  </si>
  <si>
    <t xml:space="preserve">ROW Maps for Two Projects </t>
  </si>
  <si>
    <t xml:space="preserve">ROW maps for:
Highway 161 in Puyallup, between Mile posts 21.34 and 22.40
</t>
  </si>
  <si>
    <t>PDR-15-2655</t>
  </si>
  <si>
    <t>Zachary Bergman</t>
  </si>
  <si>
    <t xml:space="preserve">ROW maps of (I-5)   127.23.  
Additionally, I was asking for any future plans, if any, for construction of an overpass in this area.  
</t>
  </si>
  <si>
    <t>PDR-14-3046</t>
  </si>
  <si>
    <t>ROW Maps on SR-28 from MP 32</t>
  </si>
  <si>
    <t>Matthew Reid</t>
  </si>
  <si>
    <t>ROW Maps Poulsbo  MP 52.28</t>
  </si>
  <si>
    <t>ROW Maps Poulsbo MP 52.28</t>
  </si>
  <si>
    <t>Brookie Baker</t>
  </si>
  <si>
    <t>electronic copy of any ROW maps or traffic signal plans you have for the following location:
Bothell Way NE at NE 170th Street
Lake Forest Perk, WA.</t>
  </si>
  <si>
    <t>ROW Maps SR 104</t>
  </si>
  <si>
    <t>PDR-14-3389</t>
  </si>
  <si>
    <t>Daniel Renton</t>
  </si>
  <si>
    <t>The R/W plans that you requested. It doesnÃ¢â‚¬â„¢t appear to be any monumentation maps</t>
  </si>
  <si>
    <t>ROW Plan request</t>
  </si>
  <si>
    <t>PDR-15-2485</t>
  </si>
  <si>
    <t>Astrid Diek</t>
  </si>
  <si>
    <t xml:space="preserve">Astrid,
Here is the a copy of the ROW plan you requested.  I marked the property in blue that we conveyed to you.  Please feel free to have the assessorÃ¢â‚¬â„¢s office contact me with questions.
</t>
  </si>
  <si>
    <t>ROW Plan SR 14</t>
  </si>
  <si>
    <t>PDR-15-2458</t>
  </si>
  <si>
    <t>Please provide me a set of ROW of for SR 141 from MP 23.5 to 24.0.</t>
  </si>
  <si>
    <t>ROW Plans</t>
  </si>
  <si>
    <t>PDR-15-1463</t>
  </si>
  <si>
    <t>Harold Orr</t>
  </si>
  <si>
    <t>Right of plan on SR 411 at 238 Huntington Ave.</t>
  </si>
  <si>
    <t xml:space="preserve">My company is doing some Land Surveying in the southeast quarter of Section 8, Township 20 North, Range 24 East, W.M., City of Quincy, Grant County, Washington, and we would like to properly delineate the Right-of-Way of State Route 28 through that portion of said Section 8. Would you please provide me with the most current set of WSDOT ROW Plans for that particular area? </t>
  </si>
  <si>
    <t>{lans for SR395 in Section 8, Township 26 North, Range 43 East (plan No. f-395)</t>
  </si>
  <si>
    <t>Michael Kinney</t>
  </si>
  <si>
    <t xml:space="preserve">Could not find any interchange map for the Military Rd crossing online so we will need the plans listed Seattle Freeway Norfolk St. to Bayview St. between MP 158.46 &amp; 163.61.  </t>
  </si>
  <si>
    <t>ROW plans</t>
  </si>
  <si>
    <t>Mike Bowen, PLS</t>
  </si>
  <si>
    <t xml:space="preserve">We are doing some survey work for the City of Tacoma under SR-705 and would like to obtain a copy of ROW plans to help determine ownership below a stretch of the elevated road.  Can you provide PDFÃ¢â‚¬â„¢s of sheets 1-4?  Sheet 4 is of particular interest.  We would like to be able to plot to a large sheet (36Ã¢â‚¬ï¿½x48Ã¢â‚¬ï¿½) since there is a large amount of detail to consider.
Here is the title of the plans:
Tacoma Spur 1-4 of 8 Dated June 20, 1980 705/1
</t>
  </si>
  <si>
    <t>Glenn Donald</t>
  </si>
  <si>
    <t xml:space="preserve">I have a 1935 WSDOT right of way map that calls it Ã¢â‚¬ï¿½County Road Vancouver EastÃ¢â‚¬ï¿½
I also have a reference from a recorded survey  Ã¢â‚¬Å“WSDOT 4th plain Ã¢â‚¬â€œ St JohnÃ¢â‚¬â„¢s to Falk Rd  May 5, 1965Ã¢â‚¬ï¿½ 
IÃ¢â‚¬â„¢m trying to find records for the right of way on 4th Plain just east of Falk near the Caples  intersection. After looking at the 1935 WSDOT plans it appears there have been some changes since then and probably a more recent set of plans exist.
This is all the information that I have at this time.
</t>
  </si>
  <si>
    <t xml:space="preserve">ROW Plans </t>
  </si>
  <si>
    <t>Craig Galvin</t>
  </si>
  <si>
    <t>Could you please send me the SR 5 ROW Plans that show the relationship between S. Timm Road (west of SR5 ROW) and the highway ROW in the NE Ã‚Â¼ of Sec. 28 T4N, R1E. If the ROW plan showed the monuments controlling the ROW in this area that would be great.</t>
  </si>
  <si>
    <t>ROW Plans - NE QTR Sec. 28 T4N R1E</t>
  </si>
  <si>
    <t>I am requesting the ROW plans associated with SR 18 Section 15, Twn 23 Rge 7 in King County.</t>
  </si>
  <si>
    <t>ROW plans associated with SR 18 Section 15, Twn 23 Rge 7 in King County</t>
  </si>
  <si>
    <t>Mid-Mountain Surveyors, Inc.</t>
  </si>
  <si>
    <t>Bryce G. Tolton</t>
  </si>
  <si>
    <t>ROW plans for Highway 155 in Okanogan County. I need the plans for Sections 4 and 5 T34N R27E, between mileposts 76 and 77</t>
  </si>
  <si>
    <t>ROW plans for Highway 155 in Okanogan County</t>
  </si>
  <si>
    <t>R-O-W plans for I-182 right around 1200+00 to 1190+00. It should be right at the Queensgate exit (Exit 3A). Richland WA. Section 21, T9N, R28E, W.M.</t>
  </si>
  <si>
    <t>R-O-W plans for I-182</t>
  </si>
  <si>
    <t>PDR-14-2964</t>
  </si>
  <si>
    <t>Weston Dorszynski</t>
  </si>
  <si>
    <t xml:space="preserve">I specifically need the 205 corridor plans from SR500 to St JohnÃ¢â‚¬â„¢s Road but if there is a plan set for this whole stretch IÃ¢â‚¬â„¢m happy to download it.
I am trying to determine the boundaries of the WSDOT 205 right-of-way and the turnbacks to Clark County. Can you point me towards where I can find these.
</t>
  </si>
  <si>
    <t>ROW Plans for I-205</t>
  </si>
  <si>
    <t>MGS Survey</t>
  </si>
  <si>
    <t xml:space="preserve">Craig  </t>
  </si>
  <si>
    <t>Requested Right of way plans, surveys and monument sheets</t>
  </si>
  <si>
    <t>ROW Plans for Longview to Kalama Interchange</t>
  </si>
  <si>
    <t>PDR-15-0696</t>
  </si>
  <si>
    <t>Matt Griswold</t>
  </si>
  <si>
    <t>Per your request IÃ¢â‚¬â„¢m sending you the current I-5 right-of-way plans located in the Salmon Creek vicinity. Keep in mind that file Ã¢â‚¬Å“SR5 SCIP.11.24.14.pdfÃ¢â‚¬ï¿½ (above) has been revised and is pending approval from Olympia. The items in red are features to be added. Items in green will be deleted. I will send the I-205 plan set in a separate email.</t>
  </si>
  <si>
    <t>ROW Plans for SCIP</t>
  </si>
  <si>
    <t>PDR-14-3214</t>
  </si>
  <si>
    <t>Garfield County</t>
  </si>
  <si>
    <t>Ron Weeks</t>
  </si>
  <si>
    <t xml:space="preserve">Right-of-way plans for a portion of WA 128 (Peola Road) in Garfield County.  The right-of-way is within sections 5 &amp; 8, T 11 N, R 42 E, WM.  The nearest intersecting road in Arlington Street in Pomeroy. </t>
  </si>
  <si>
    <t>ROW plans for SR 128</t>
  </si>
  <si>
    <t>PDR-15-1983</t>
  </si>
  <si>
    <t>Global Telecom Engineering &amp; Construction, LLC</t>
  </si>
  <si>
    <t>Social Security Number or Tax Identification Number</t>
  </si>
  <si>
    <t xml:space="preserve">I am requesting ROW Plans for SR 174 in connection with a CenturyLink project N.057230 starting in WSDOT NC Region crossing into WSDOT EA Region.
Can you send Plans starting @ SR 174 Mile Post 21.7 to MP 25.72?  T28N R30E Sec 11 TO  T28N R31E Sec 21
Could you also send Franchise Permit # 60137 
Also if CAD Plans are available they would be appreciated and would assist in submitting our Amendment to Franchise Permit # 60137           CLLI: CLDMWA01
</t>
  </si>
  <si>
    <t>ROW plans for SR 174 MP 21.7 to 25.72.  Franchise Permit #60137 and CAD plans</t>
  </si>
  <si>
    <t>Patti Morris Consulting</t>
  </si>
  <si>
    <t>Patti Morris</t>
  </si>
  <si>
    <t>ROW Plans for SR 302 between MP 0.01-5.71 in Mason County</t>
  </si>
  <si>
    <t>Rosa Williams</t>
  </si>
  <si>
    <t>A copy of the ROW plans for my home at 17600 NE 122nd Battle Ground, WA 98604</t>
  </si>
  <si>
    <t>ROW Plans for SR 503</t>
  </si>
  <si>
    <t>Can you send me a right of way map for SR 504 at Mile Post 17.11?</t>
  </si>
  <si>
    <t>ROW plans for SR 504 MP 17.11</t>
  </si>
  <si>
    <t>PDR-14-1979</t>
  </si>
  <si>
    <t>Scott Foster</t>
  </si>
  <si>
    <t>ROW plans for SR-162 from MP6 to MP7 near Orting</t>
  </si>
  <si>
    <t>PDR-15-3522</t>
  </si>
  <si>
    <t>Sokhom Sek</t>
  </si>
  <si>
    <t>Dana Engineering, Inc requests the Highway Right of Way Plans for SR195 @ 5 miles north of Colfax. We request from the current list of SR 195 R/W Plans: Colfax: Jct. SR 26 Northerly and any other plans related to this area not mentioned in the list. The location registered with google maps is 42515 US 195 Colfax. We will accept all drawing files available for this location. Also, we would like to request any available drawings for the Colfax maintenance facility.</t>
  </si>
  <si>
    <t>ROW plans for SR195 @ 5 miles north of Colfax</t>
  </si>
  <si>
    <t>ROW Plans for SR20</t>
  </si>
  <si>
    <t>PDR-15-1855</t>
  </si>
  <si>
    <t>ROW plans for the area requested.  (SR 105 MP 31-31.6)</t>
  </si>
  <si>
    <t>PDR-15-2697</t>
  </si>
  <si>
    <t xml:space="preserve">We have a project in Wenatchee WA along Hwy 285 that requires ROW determination.  The project begins  at the south side of the Hwy 2 interchange and goes southerly for 2 miles to 9th Street.  This portion of Hwy 285 goes through sections 28, 33 and 34, Township 23 North, Range 20 East.  I would like to get copies of the latest WSDOT ROW plans for that area.  </t>
  </si>
  <si>
    <t>ROW Plans Hwy 285</t>
  </si>
  <si>
    <t>Austin Kelley</t>
  </si>
  <si>
    <t xml:space="preserve">Thanks again for returning the call this morning and discussing the project in further detail, much appreciated.  
How can I obtain a copy of the ROW plans and bridge as-builts at I5 milepost 27 (Robb Road interchange)?  I have attached a PDF of the area that might impact WSDOT ROW (see attached).
As always, let me know if you have questions or need additional information.
</t>
  </si>
  <si>
    <t>ROW Plans Request</t>
  </si>
  <si>
    <t>PDR-15-2254</t>
  </si>
  <si>
    <t xml:space="preserve">section 1, t. 17 n., r. 11 w., any plans, records, road notes and r/w monument information. </t>
  </si>
  <si>
    <t>ROW Plans ROW for SR 109</t>
  </si>
  <si>
    <t>PDR-15-1758</t>
  </si>
  <si>
    <t>The ROW plan for SR 105 as it travels through Section 18-15N-11W, Pacific County? I have one from the DNR, dated Nov 4, 1949, but I want to make sure that it's the latest one.</t>
  </si>
  <si>
    <t>ROW plans SR 105</t>
  </si>
  <si>
    <t>Christopher Sherby</t>
  </si>
  <si>
    <t>ROW Maps for Hwy 109 - as it runs through Section 1, Township 21 N, Range 13 West. Grays Harbor County.</t>
  </si>
  <si>
    <t>ROW Plans SR 109</t>
  </si>
  <si>
    <t>Right of Way Plans for SR 153 from milepost 0.00 to milepost 30.74</t>
  </si>
  <si>
    <t>ROW Plans SR 153</t>
  </si>
  <si>
    <t>PDR-15-2572</t>
  </si>
  <si>
    <t>KJ Sprecher</t>
  </si>
  <si>
    <t xml:space="preserve">ROW Plans 
Directional drill/trench road crossing installing (1)-2Ã¢â‚¬ï¿½ conduit.
SR 500 
Milepost 6.49 
</t>
  </si>
  <si>
    <t xml:space="preserve">ROW Plans SR 500 Milepost 6.46 </t>
  </si>
  <si>
    <t>PDR-14-1910</t>
  </si>
  <si>
    <t>Derek Losey</t>
  </si>
  <si>
    <t xml:space="preserve">A short plat at 537 McNaught Hwy. Roy Washington and noticed some paint marking the road center line &amp; stationing.
Do you have a R/W plan and As-Built plan for that area?
</t>
  </si>
  <si>
    <t>ROW Plans SR 537</t>
  </si>
  <si>
    <t>We would like all ROW plans, deeds, sundry plans and superseded plans that pertain to to SR-16 on/off ramp at Center Street in Tacoma.</t>
  </si>
  <si>
    <t>ROW plans to SR 16 on/off ramp at Center Street in Tacoma</t>
  </si>
  <si>
    <t xml:space="preserve">Would you please provide Right-of- Way plans, Real Estate Maps and As-built Contract Plans for Interstate 5, and Old Highway 99 S located in Sections 30 &amp; 31, Township 7 North, Range 1 West, W.M., Cowlitz County. 
</t>
  </si>
  <si>
    <t>ROW plans, Real Estate Maps, As-Built, for I5 and Old hwy 99 S Sections 30 &amp; 31, Township 7 North, Range 1 West, W.M., Cowlitz County</t>
  </si>
  <si>
    <t>Bus Rapid Transit Project Manager</t>
  </si>
  <si>
    <t>How would I go about getting a scan or a copy of the right-of-way/limited access plans for the section of SR 500 adjacent to the Mall?</t>
  </si>
  <si>
    <t>ROW Plans/Limited Access plans for SR 500</t>
  </si>
  <si>
    <t>PDR-14-2217</t>
  </si>
  <si>
    <t xml:space="preserve"> I-5, ROW Plans for the interchange located at MP 172.77.
 I-5, ROW Plans/Bridge Details for the interchange located at   MP 173.58.
I-405, ROW Plans for the interchange at MP 20.29.
I-90, ROW Plans for the interchange at MP 10.19.
SR-509, ROW Plans for the interchange at MP 26.89.
SR-509, ROW Plans for the interchange at MP 26.37.
SR-167, ROW plans for the overpass at MP 19.84.
</t>
  </si>
  <si>
    <t>ROW Plans: Ericsson, Inc./MCI Metro Access Transmission Services</t>
  </si>
  <si>
    <t>Sean Sanders</t>
  </si>
  <si>
    <t xml:space="preserve">WSDOT Plan in Skagit County. 
I am looking for an old WSDOT plan from 1957 on a State Route that has been renamed. 
I have attached a screenshot of the one I am looking for. 
Also here are the details. 
Details: 
SR 20 Spur MP 47.89 to 48.04
Jct. S.S.H No. 1-D To Anacortes 
Dated 9/3/1957 
</t>
  </si>
  <si>
    <t>ROW Plans-Skagit County</t>
  </si>
  <si>
    <t>ROW Prints for MP 44.45 and 45.44 on SR105</t>
  </si>
  <si>
    <t>PDR-15-3478</t>
  </si>
  <si>
    <t>Ralph Potts</t>
  </si>
  <si>
    <t xml:space="preserve">A copy of the WSDOTÃ¢â‚¬â„¢s Plan sheet for SR 9 in Skagit County at Mile Post 40.79. </t>
  </si>
  <si>
    <t>ROW SR 09 &amp; SR 534</t>
  </si>
  <si>
    <t>PDR-14-0316</t>
  </si>
  <si>
    <t>R/W Plans for Edmonds Ferry Terminal to 5th Ave (SR 104 in S23, T27N, R03E)</t>
  </si>
  <si>
    <t>ROW SR 104</t>
  </si>
  <si>
    <t>PDR-14-0318</t>
  </si>
  <si>
    <t>A map of SR104 in the vicinity of its intersection with 100th Ave. W in Edmonds? In the NW and NE quarters of Section 36, Township 27 North, Range 3 East.</t>
  </si>
  <si>
    <t>PDR-14-0644</t>
  </si>
  <si>
    <t>. IÃ¢â‚¬â„¢m trying to figure out survey control along SR 104 in Edmonds. I have a copy of the SR 104 plan between M.P. 27.39 and M.P. 28.34 with a date of March 12, 1970. I have also found on the DNR website an application to remove or destroy the ROW monuments in 1995 at station 172+84.05, 178+41.50, 178+52.12 and 190+92.87. On the application it states Ã¢â‚¬Å“WSDOT will set a new point in the new should of SR104 after completion of construction and report its location and coordinates.Ã¢â‚¬ï¿½ So I am looking for a more updated plan and or any information on ROW monuments in this area.</t>
  </si>
  <si>
    <t>PDR-14-2357</t>
  </si>
  <si>
    <t>Champions Real Estate Services</t>
  </si>
  <si>
    <t>Roy Gursli</t>
  </si>
  <si>
    <t>Ã¢â‚¬Â¦ I wanted to locate any as builtÃ¢â‚¬â„¢s information that may assist us in reference to a building project adjacent to DennyÃ¢â‚¬â„¢s on the west side of SR 104.</t>
  </si>
  <si>
    <t>PDR-14-2366</t>
  </si>
  <si>
    <t>Daniel Fodorean</t>
  </si>
  <si>
    <t xml:space="preserve">   I would like to obtain copies of Right of Way plans for one of our projects in the City of Edmonds, Snohomish County.
    The project is at the intersection of SR104 (Edmonds Way) with 236th ST SW, in the NW1/4 - S31 Ã¢â‚¬â€œ T27N Ã¢â‚¬â€œ R4E.
</t>
  </si>
  <si>
    <t>PDR-14-3511</t>
  </si>
  <si>
    <t>DPG</t>
  </si>
  <si>
    <t xml:space="preserve">I would like a copy of the ROW Plan showing the stationing along  a portion of SR 104 in the City of Edmonds, Snohomish County WA.  SW Ã‚Â¼ of Section 25, Township 27 North, Range 3 East.  The area along SR 104 (Edmonds Way) I am interested in is 300 feet each direction from the intersection of 15th Street SW.   </t>
  </si>
  <si>
    <t xml:space="preserve">ROW SR 104 </t>
  </si>
  <si>
    <t>PDR-14-1604</t>
  </si>
  <si>
    <t>Signature Surveying &amp; Mapping, PLLC</t>
  </si>
  <si>
    <t>Denise Holcomb</t>
  </si>
  <si>
    <t>right of way for SR522 the section between 47th avenue NE and Brookside Blvd NE. It is in section 10-26-4.  Also, any information for Ballinger Way NE from NE 178th Street to Bothell Way NE.</t>
  </si>
  <si>
    <t>ROW SR 104 &amp; SR 522</t>
  </si>
  <si>
    <t>PDR-14-0099</t>
  </si>
  <si>
    <t>Kimberly Lukens</t>
  </si>
  <si>
    <t xml:space="preserve">I am requesting a right of way map located at the intersection of  Chuckanut Dr. and Lake Samish Rd/Old Samish Rd. (Bellingham)
Location is in the northeast quarter of section 13, Township 27 North, Range 2 E.
</t>
  </si>
  <si>
    <t>ROW SR 11</t>
  </si>
  <si>
    <t>PDR-14-0649</t>
  </si>
  <si>
    <t>Jay Standish</t>
  </si>
  <si>
    <t>WSDOT plans for ssh11( chuckanut drive) in section 34, twn 3n,  r3e</t>
  </si>
  <si>
    <t>PDR-14-1064</t>
  </si>
  <si>
    <t>I was hoping you could send me some plans for SR 164. IÃ¢â‚¬â„¢m working just a block south of Hwy 18.</t>
  </si>
  <si>
    <t>ROW SR 164 &amp; SR 18</t>
  </si>
  <si>
    <t>PDR-15-0269</t>
  </si>
  <si>
    <t>Joshua Stecker</t>
  </si>
  <si>
    <t>SR167 as it passes thru NW Sec 18-T22N-R5E</t>
  </si>
  <si>
    <t>ROW SR 167</t>
  </si>
  <si>
    <t>PDR-14-0196</t>
  </si>
  <si>
    <t>Shawn  VanGeystel</t>
  </si>
  <si>
    <t>WSDOT map for SR 167 Mainline SRMP 22.63.</t>
  </si>
  <si>
    <t>PDR-14-2351</t>
  </si>
  <si>
    <t xml:space="preserve">I am looking for WSDOTÃ¢â‚¬â„¢s Right-of-Way for SR-167 in the SW Ã‚Â¼ of Section 16, Township 23 North, Range 5 East, WM, for a boundary survey I am working on.  Other names could be Renton-Maplewood to Jct. SR 405 or State Road No. 5.  </t>
  </si>
  <si>
    <t>PDR-14-2868</t>
  </si>
  <si>
    <t>Can I get any maps adjacent to this site just south of Renton for State Route 167 R/W.</t>
  </si>
  <si>
    <t>PDR-14-2892</t>
  </si>
  <si>
    <t>Please send over a copy of the R/W plans entitled Ã¢â‚¬Å“SR 167, Seattle to RentonÃ¢â‚¬ï¿½ approved February 8, 1938</t>
  </si>
  <si>
    <t>PDR-14-3149</t>
  </si>
  <si>
    <t>Russell Scheidelman</t>
  </si>
  <si>
    <t xml:space="preserve">I am trying to process a sale of property that is apparently based on Sheet 7 of the highway plan entitled Ã¢â‚¬Å“SR 167, AUBURN: 17th St. SW to S 285th St.Ã¢â‚¬ï¿½ bearing an approval date of 6/12/69 and revised on 2/7/14 and on 2/21/14.
I am hoping that you would send me a copy. 
</t>
  </si>
  <si>
    <t>PDR-14-3521</t>
  </si>
  <si>
    <t>Kole Kraft</t>
  </si>
  <si>
    <t xml:space="preserve">ROW maps for a section of 167 mile marker 13.53. We plan to bore from 10th Ave N to West Valley Hwy. </t>
  </si>
  <si>
    <t xml:space="preserve">ROW SR 167 </t>
  </si>
  <si>
    <t>PDR-14-0868</t>
  </si>
  <si>
    <t>Mike Carpenter</t>
  </si>
  <si>
    <t>Can you please send me the limited access maps for SR167 at S 192nd ST.</t>
  </si>
  <si>
    <t>PDR-14-1922</t>
  </si>
  <si>
    <t>We are doing another project along the SR 167 ROW this one being on sheet 4 of 7 adjacent to station PC 48+08.83. Can you please send over a copy of the Real Estate Map and, if possible, KC SCC no 324513 and deed recording number 3231253</t>
  </si>
  <si>
    <t>ROW SR 167 &amp; Deed</t>
  </si>
  <si>
    <t>PDR-15-0909</t>
  </si>
  <si>
    <t>Rick Foxworthy</t>
  </si>
  <si>
    <t>SR 169 in Section 01, T20, R6</t>
  </si>
  <si>
    <t>ROW SR 169</t>
  </si>
  <si>
    <t>PDR-14-0190</t>
  </si>
  <si>
    <t>Alex Malesis</t>
  </si>
  <si>
    <t>The R/W plans for SR 169 at the intersection with 149th Ave SE (Renton).</t>
  </si>
  <si>
    <t>PDR-14-0643</t>
  </si>
  <si>
    <t>the right of way plan for 1,750 feet west of mile marker 20 on SR 169.</t>
  </si>
  <si>
    <t>PDR-14-1590</t>
  </si>
  <si>
    <t>Dustin Hearring</t>
  </si>
  <si>
    <t>Please send R/W maps for SE 218th St / SE Renton Maple Valley Rd Intersection, and crossing SR169 approx 450Ã¢â‚¬â„¢ North of the intersection.</t>
  </si>
  <si>
    <t xml:space="preserve">ROW SR 169 </t>
  </si>
  <si>
    <t>PDR-14-1068</t>
  </si>
  <si>
    <t xml:space="preserve">WSDOT R/W maps near 19809 SE Renton Maple Valley HWY, Maple Valley WA 98038.  We will be between MP 16.40 and MP 16.60, in the W Ã‚Â¼, section 4, township T22N, North Range R6E.  </t>
  </si>
  <si>
    <t>PDR-14-1919</t>
  </si>
  <si>
    <t>Robert West</t>
  </si>
  <si>
    <t>Could you please send me the row plans you have for SR-18 through sections 19, 20 and 30 in township 22n range 6e.</t>
  </si>
  <si>
    <t>ROW SR 18</t>
  </si>
  <si>
    <t>PDR-14-0870</t>
  </si>
  <si>
    <t>DOWL HKM</t>
  </si>
  <si>
    <t>Paul Rice</t>
  </si>
  <si>
    <t>WSDOT right of way mapping for the Maple Valley Ã¢â‚¬â€œ Black Diamond Road / Witte Road SE, in the se Ã‚Â¼ of section 16, township 22 north, range 6 east, King County, Wa.</t>
  </si>
  <si>
    <t>ROW SR 18 &amp; 169</t>
  </si>
  <si>
    <t>PDR-14-0475</t>
  </si>
  <si>
    <t>SR 2, Fobes Hill to Westwick Rd</t>
  </si>
  <si>
    <t>ROW SR 2</t>
  </si>
  <si>
    <t>PDR-14-0017</t>
  </si>
  <si>
    <t>Darby Broyles</t>
  </si>
  <si>
    <t>SR 2 Sec. 21-26N-11E</t>
  </si>
  <si>
    <t>PDR-14-0076</t>
  </si>
  <si>
    <t xml:space="preserve">Jeff  Treiber </t>
  </si>
  <si>
    <t xml:space="preserve">I am looking for the preliminary road profiles that were prepared for the SR-2 bypass in Monroe. 
The right of way plan I am looking at now is:
SR-2, MP 9.92 to MP 16.12, Westwick Road to North Monroe Interchange. Sheets 7-12.
</t>
  </si>
  <si>
    <t>PDR-14-2855</t>
  </si>
  <si>
    <t xml:space="preserve">I need to track down asbuilt for a chunk of highway 2 at approximate mile post 51.4.  If you could provide everything between MP 50.4 to MP 52.4 we should have enough coverage. I am after paving, channelization, drainage, guard rail and whatever other improvements have been constructed in this vicinity. </t>
  </si>
  <si>
    <t>PDR-14-2873</t>
  </si>
  <si>
    <t>Please send over a copy of S.R. 2 map in the vicinity of Roosevelt Road just west of Monroe City limits (m.p. 13).</t>
  </si>
  <si>
    <t>PDR-14-3518</t>
  </si>
  <si>
    <t>Michele Lynn</t>
  </si>
  <si>
    <t xml:space="preserve">Right of Way plan where SR 20 is adjacent to our property. </t>
  </si>
  <si>
    <t>ROW SR 20</t>
  </si>
  <si>
    <t>PDR-14-0065</t>
  </si>
  <si>
    <t>SR 20, Island County, Oak Harbor NW quarter of Section 2, Township 32 North, Range 1 East</t>
  </si>
  <si>
    <t>PDR-14-0192</t>
  </si>
  <si>
    <t>Kiersten Sahlberg</t>
  </si>
  <si>
    <t>SR 20 MP 39.22 to MP 40.05, Banta Road to Troxell Road Vicinity</t>
  </si>
  <si>
    <t>PDR-14-0198</t>
  </si>
  <si>
    <t>SR20 right of way plans at Concrete Wa.</t>
  </si>
  <si>
    <t>PDR-14-0312</t>
  </si>
  <si>
    <t>Kelly  Diefert</t>
  </si>
  <si>
    <t>R/W map for SR20 Patmore Rd. Realignment MP 18.62 to 18.85.</t>
  </si>
  <si>
    <t>PDR-14-0398</t>
  </si>
  <si>
    <t>Doug Slager</t>
  </si>
  <si>
    <t>The R/W plans for SR-20 in Section 16, T 32N, R 1 E at the intersection with Boon Road? This is in the West Half of Section 16.</t>
  </si>
  <si>
    <t>PDR-14-0399</t>
  </si>
  <si>
    <t>A copy of the map of SR 20 in the south half of Section 24, Township 34 N, Range 1 east.</t>
  </si>
  <si>
    <t>PDR-14-0593</t>
  </si>
  <si>
    <t>Joseph Noble</t>
  </si>
  <si>
    <t xml:space="preserve">ROW for State Route 20 Marblemount, between MP 107.02 and 106.39. </t>
  </si>
  <si>
    <t>PDR-14-0751</t>
  </si>
  <si>
    <t xml:space="preserve">Robert Zimmerman </t>
  </si>
  <si>
    <t xml:space="preserve">Maps for State Route 20 Section 31N, Township 1E, Range 52, Quarter Section 13-SE Between MP 15.08 and 15.09
</t>
  </si>
  <si>
    <t>PDR-14-1589</t>
  </si>
  <si>
    <t>I need to get some copies of the old pre-2005 R/W Plan Maps you have for SR20 for the area shown on the attached Cover Page. Project and sectional location is Sec.7, T34N, R2E, WM.  I would appreciate any information you have for this older RW for SR20.</t>
  </si>
  <si>
    <t>PDR-14-1593</t>
  </si>
  <si>
    <t>Sound Development Group, LLC.</t>
  </si>
  <si>
    <t>ROW Maps for SR20 in Oak Harbor section 2 and 3 twn 32 n, r1e.</t>
  </si>
  <si>
    <t>PDR-14-1925</t>
  </si>
  <si>
    <t>Roger Byarlay</t>
  </si>
  <si>
    <t xml:space="preserve">R/W maps for SR-20 across Sec 20 &amp; 21, T37N, R12E, W.M.? </t>
  </si>
  <si>
    <t>PDR-14-1931</t>
  </si>
  <si>
    <t>Potelco/PSE</t>
  </si>
  <si>
    <t>Eric Elbrecht</t>
  </si>
  <si>
    <t>A section of SR 20 from Hamilton (about MP 75) to where Rocky Creek to Marblemount left off (MP 102)?  Have some poles in between that I need to locate in relation to ROW.</t>
  </si>
  <si>
    <t>PDR-14-2858</t>
  </si>
  <si>
    <t>Can you send me the current R/W map for SR-20 in the SE 1/4 of Section 33, Township 32 N, Range 1 E?</t>
  </si>
  <si>
    <t>PDR-14-2870</t>
  </si>
  <si>
    <t>I am performing a survey at the intersection of SR 20 and the Henni Road located in Section 11, T 33 N, R 1 E, W.M. in Oak Harbor, Island County, WA. If you could send me the right of way plans for that area I would appreciate it!</t>
  </si>
  <si>
    <t>PDR-14-2894</t>
  </si>
  <si>
    <t xml:space="preserve">I am in need of the ROW plans for SR-20 in Section 7, Town. 34 N., Rge. 3E.  This is in Skagit County.  If this is your area, could you please send this to me.  </t>
  </si>
  <si>
    <t>PDR-14-3154</t>
  </si>
  <si>
    <t>US Navy</t>
  </si>
  <si>
    <t xml:space="preserve">Would you be able to provide me the SR20 R/W Plans Sta 277+40.69 to Sta 345+04.49 Dated January 10, 1997?  My area of interest is in the vicinity of the NE corner of the Navy's OLF Coupeville property in Sections 1 and 12, T31N, R1E, W.M. </t>
  </si>
  <si>
    <t>PDR-15-0278</t>
  </si>
  <si>
    <t xml:space="preserve">TMI Land Surveying, Inc.    </t>
  </si>
  <si>
    <t>Christoff Schnobrich</t>
  </si>
  <si>
    <t>IÃ¢â‚¬â„¢m looking for state highway plans for the areas in the google maps I have provided for SR 20 and SR 525. I donÃ¢â‚¬â„¢t know if this is your region or not, Please let me know if you need any other information.</t>
  </si>
  <si>
    <t>ROW SR 20 &amp; 525</t>
  </si>
  <si>
    <t>PDR-14-3170</t>
  </si>
  <si>
    <t>David Matthews</t>
  </si>
  <si>
    <t>SR202 East Lake Sammamish Parkway NE to Sahalee Way NE</t>
  </si>
  <si>
    <t>ROW SR 202</t>
  </si>
  <si>
    <t>PDR-14-0194</t>
  </si>
  <si>
    <t xml:space="preserve">ROW plan for SR 202, NE 80th to NE 124th St.  It is Redmond-Woodinville Rd and the assessor map also calls it out as SR No. 2.  I am in section 35, 26N, 05E </t>
  </si>
  <si>
    <t>PDR-14-0315</t>
  </si>
  <si>
    <t xml:space="preserve">A copy of the S.R. 202 highway plans in the vicinity of N.E. 124th st and 156th AVE N.E. </t>
  </si>
  <si>
    <t>PDR-14-0645</t>
  </si>
  <si>
    <t>The right of way plan for SR 202 at milepost 11.91.</t>
  </si>
  <si>
    <t>PDR-14-0755</t>
  </si>
  <si>
    <t>Gabe Orendorff</t>
  </si>
  <si>
    <t xml:space="preserve">R/W information for SR 202 in Section 9, Township 26 North, Range 5 East.  </t>
  </si>
  <si>
    <t>PDR-14-0760</t>
  </si>
  <si>
    <t>Turnkey Telecom Inc.</t>
  </si>
  <si>
    <t>Jeff Smith</t>
  </si>
  <si>
    <t xml:space="preserve">The ROW at Snoqualmie Falls on SR 202.  </t>
  </si>
  <si>
    <t>PDR-14-1043</t>
  </si>
  <si>
    <t xml:space="preserve">We are working on a project in North Bend at the intersection of E North Bend Way/E Park St/Downing Ave extending about 1000 feet southeast to the roundabout at E North Bend Way/SE Cedar Falls Way.  Please see the attached project area map.
Does WSDOT have any record drawings for this area?  </t>
  </si>
  <si>
    <t>PDR-14-3163</t>
  </si>
  <si>
    <t>A deed for the ROW SR 202 FALL CITY TO REDMOND, 1927, Sheet 18 of 18.</t>
  </si>
  <si>
    <t>ROW SR 202 Deed</t>
  </si>
  <si>
    <t>PDR-14-0063</t>
  </si>
  <si>
    <t>The plans for SR 203 through sections 36-26-06 and 31-26-07? Should be about midway between Duvall and Carnation.</t>
  </si>
  <si>
    <t>ROW SR 203</t>
  </si>
  <si>
    <t>PDR-14-1051</t>
  </si>
  <si>
    <t>Fred Williamson</t>
  </si>
  <si>
    <t>We would like to get the ROW plans for SR-204 from SR-9 westerly through Section 13-29N-5E</t>
  </si>
  <si>
    <t>ROW SR 204</t>
  </si>
  <si>
    <t>PDR-14-3151</t>
  </si>
  <si>
    <t xml:space="preserve">Darby  Pfeifer </t>
  </si>
  <si>
    <t xml:space="preserve">the WSDOT R/W plans for the location SW24-23N-04E
SR405.Where Burlington Northern Railroad intersects SR405
Primary State Hwy No. 1 (JCT S.S.H No 2M to JCT P.S.H. No. 2 in Renton)
</t>
  </si>
  <si>
    <t>ROW SR 405</t>
  </si>
  <si>
    <t>PDR-14-0061</t>
  </si>
  <si>
    <t>Site Survey Mapping</t>
  </si>
  <si>
    <t>Thomas Woldendrop</t>
  </si>
  <si>
    <t>ROW maps of the area in the SE 1/4 of the NE 1/4 of Section 20 Township 24 N Range 5 E. The site is located between I-405 and Lake Washington Boulevard.</t>
  </si>
  <si>
    <t>PDR-14-0605</t>
  </si>
  <si>
    <t>Can you please send me the LA maps for I405 (I-90 to Coal Creek) Factoria.</t>
  </si>
  <si>
    <t>PDR-14-1058</t>
  </si>
  <si>
    <t>Michael Sjolin</t>
  </si>
  <si>
    <t>Will you please send me the WSDOT ROW map for Interstate 405 in the vicinity of the SE Ã‚Â¼ of Sec. 29, Twp. 24N, R. 5E?</t>
  </si>
  <si>
    <t>PDR-14-1063</t>
  </si>
  <si>
    <t xml:space="preserve">Please email me the R/W plan for SR 405 (P S.H. No. 1).
Quarter Section: NE 29 -24N- 05E. County Plat map references: Kennydale North, Approved Feb 7 Ã¢â‚¬â€œ 1950 Sheet No. 2 of 4 sheets
</t>
  </si>
  <si>
    <t>PDR-14-1320</t>
  </si>
  <si>
    <t xml:space="preserve">please email me the WSDOT R/W Plan for the following location:
Intersection of SR 405 and NE Park Drive at the North Renton Interchange (there is an under crossing and over crossing at this location).
SE Ã‚Â¼ of SW05-23N-05E &amp; NE Ã‚Â¼ of NW08-23N-05E.
</t>
  </si>
  <si>
    <t>PDR-14-1586</t>
  </si>
  <si>
    <t>I am in need of your highway right-of-way plans for Renton- Kennydale area - NW !/4 Section 32, T24N, R5.</t>
  </si>
  <si>
    <t>PDR-14-2856</t>
  </si>
  <si>
    <t>Bill Hawkins</t>
  </si>
  <si>
    <t xml:space="preserve">May I please get a copy of the imterchange located at 2755 Northup Way at the Northeast quadrant of the intersection of I-405 and SR 520 in the SE Ã‚Â¼ of section 20/T25N/R5E at approximate station 346+00. </t>
  </si>
  <si>
    <t>PDR-14-2861</t>
  </si>
  <si>
    <t xml:space="preserve">Can you please provide me with the L/A maps for I-405 North of the Beardslee Blvd crossing. Attached is a google earth image which shows the area we will be proposing to work. </t>
  </si>
  <si>
    <t>PDR-14-2874</t>
  </si>
  <si>
    <t xml:space="preserve"> I am preparing a survey near the northwesterly margins of SR 520 and I 405 in Bellevue. The assessor's map lists a "Primary state highway No. 1 Bellevue to Northup interchange". If you could forward the plans to me via email it would be greatly appreciated!</t>
  </si>
  <si>
    <t>PDR-14-2883</t>
  </si>
  <si>
    <t xml:space="preserve">can you please email me the following WSDOT R/W plans:
SR 405, S.E. 64th ST. VIC to S.E. 30th ST. VIC., Sheets 9 thru 18 of 27 sheets, approved January 27, 2006 SW16-24N-05E
</t>
  </si>
  <si>
    <t>PDR-14-3148</t>
  </si>
  <si>
    <t>Could you please email PDF files of the Ã¢â‚¬Å“State Highway Map Exhibit A Ã¢â‚¬â€œ SR405Ã¢â‚¬ï¿½?  ThatÃ¢â‚¬â„¢s how itÃ¢â‚¬â„¢s referenced on a plat map.  I need at least Sheet 9 of 13.</t>
  </si>
  <si>
    <t>PDR-14-3160</t>
  </si>
  <si>
    <t xml:space="preserve">I have a survey in the SW 1/4 of the NE 1/4 Sec 24 T 27 N, R 4 E   My
lot is on the east side of Danvers Rd. and just south of SR-405 so I could the plans in this area.
</t>
  </si>
  <si>
    <t xml:space="preserve">ROW SR 405 </t>
  </si>
  <si>
    <t>PDR-14-1323</t>
  </si>
  <si>
    <t xml:space="preserve">I need to get a set of superseded r/w plans:
SR 405, N.E. 2nd ST.  VICINITY  TO N.E. 8TH ST.Ã¢â‚¬ï¿½, Oct. 16, 2002, revised Dec. 3, 2002.
</t>
  </si>
  <si>
    <t>PDR-15-0283</t>
  </si>
  <si>
    <t xml:space="preserve">WSDOT R/W Plan for the following location:
S.R. 90  SW09-24-05
Specifically interested in the locations where I90 intersects Lake Washington Blvd SE and the old N.P. Railway.
</t>
  </si>
  <si>
    <t>ROW SR 405 &amp; 90</t>
  </si>
  <si>
    <t>PDR-14-2857</t>
  </si>
  <si>
    <t>KPG has a project in the NW and SW quarters of Sec. 17, T. 23 N., R. 5 E. (Renton).  We would like to have copies of any State right-of-way plans that may exist for roads in these sub-divisions.  It appears that SR 900, SR 515, and I-405 all run through thethe SW quarter (the first two as S. 3rd St, and Main Ave S, respectively).  Can you please provide any right-of-way plans that may exist for these roads?</t>
  </si>
  <si>
    <t>ROW SR 405 &amp; 900</t>
  </si>
  <si>
    <t>PDR-14-3173</t>
  </si>
  <si>
    <t>Could you please send me the ROW maps for SR 410 in Section 03, Township 19 North, Range 07 East.</t>
  </si>
  <si>
    <t>ROW SR 410</t>
  </si>
  <si>
    <t>PDR-14-3153</t>
  </si>
  <si>
    <t>Kevin Walker</t>
  </si>
  <si>
    <t>I am looking for information is section 14, 23, and 24, township 19 north, range 9 east, W.M on HWY 410.</t>
  </si>
  <si>
    <t xml:space="preserve">ROW SR 410 </t>
  </si>
  <si>
    <t>PDR-14-2877</t>
  </si>
  <si>
    <t>SR5 in the vicinity of  MP 183.43 and maps for SR 96 from MP 0.00 to MP 0.34</t>
  </si>
  <si>
    <t>ROW SR 5</t>
  </si>
  <si>
    <t>PDR-14-0019</t>
  </si>
  <si>
    <t xml:space="preserve"> I-5 in se quarter of section 21, township 27 north, range 4 east, w.m. </t>
  </si>
  <si>
    <t>PDR-14-0079</t>
  </si>
  <si>
    <t>Jim Smith</t>
  </si>
  <si>
    <t>SR5 ROW Plan for NE4 NW4 Sec 32 Twn 34N Rge 4E.</t>
  </si>
  <si>
    <t>PDR-14-0080</t>
  </si>
  <si>
    <t>I-5 North of the Everett Mall interchange in the North half of the Southwest quarter of Section 8 and the Northwest quarter of Section 8, Township 28 North, Range 5 East</t>
  </si>
  <si>
    <t>PDR-14-0188</t>
  </si>
  <si>
    <t xml:space="preserve">I-5, Ã¢â‚¬Å“JCT. S.S.H. NO. 5-A TO S. 178th ST </t>
  </si>
  <si>
    <t>PDR-14-0197</t>
  </si>
  <si>
    <t>Would you please send me a copy of the ROW plan Ã¢â‚¬Å“SR 5 Ã¢â‚¬â€œ SR 526 VICINITY TO 43RD STREETÃ¢â‚¬ï¿½</t>
  </si>
  <si>
    <t>PDR-14-0313</t>
  </si>
  <si>
    <t xml:space="preserve">R/W Plan Maps (F-1 Line Road) SR5. Sectional location is the S Ã‚Â½  of Sec.25, T37N, R3E, WM </t>
  </si>
  <si>
    <t>PDR-14-0314</t>
  </si>
  <si>
    <t>WSDOT maps for I-5. MP 202.47 (116TH ST NE) to MP 206.08 (SR531)</t>
  </si>
  <si>
    <t>PDR-14-0397</t>
  </si>
  <si>
    <t xml:space="preserve">The ROW plans for SR-5 (E 200th St to Swamp Creek) WeÃ¢â‚¬â„¢re in the SE Ã‚Â¼ of Section 32-27-04 in Mountlake Terrace.
</t>
  </si>
  <si>
    <t>PDR-14-0646</t>
  </si>
  <si>
    <t xml:space="preserve">I am requesting your ROW map of  I-5 between S Star Lake Rd and Military Rd S.  </t>
  </si>
  <si>
    <t>PDR-14-0867</t>
  </si>
  <si>
    <t>Summit Surveying</t>
  </si>
  <si>
    <t>Chuck Richardson</t>
  </si>
  <si>
    <t xml:space="preserve">We need to get pdf copies the the highway right-of-way plans for SR 5 (Interstate 5) where it goes through the Northwest 1/4 of Section 28, Township 27 North, Range 4 East.  This portion of the highway is also in the City of Mountlake Terrace.  </t>
  </si>
  <si>
    <t>PDR-14-0872</t>
  </si>
  <si>
    <t xml:space="preserve">Please provide wsdot prints for Interstate 5 mp 181.53  &amp; SR 524.
</t>
  </si>
  <si>
    <t>PDR-14-0875</t>
  </si>
  <si>
    <t xml:space="preserve">Can you  provide me with Right of way plan for SR-5 MP 146.57 to 147.20 (Revision dated 2-23-79----originally approved 2-2-73).  It looks like it may contain the rerouted F-1 line for access to the re-routed 28th Ave South.  </t>
  </si>
  <si>
    <t>PDR-14-1065</t>
  </si>
  <si>
    <t>Could you provide me with the current right of way plans for SR 5, Snohomish River to Marysville.</t>
  </si>
  <si>
    <t>PDR-14-1069</t>
  </si>
  <si>
    <t>Michael  Jansen</t>
  </si>
  <si>
    <t>I need the right-of-way maps for SR5 through SectionÃ¢â‚¬â„¢s 3, 10, 11, and 14, Twp. 38 n., R. 2 E. W.M. (Bellingham to Smith Rd Vicinity, approval date May 14, 1970)</t>
  </si>
  <si>
    <t>PDR-15-0281</t>
  </si>
  <si>
    <t>Bill  Bovey</t>
  </si>
  <si>
    <t>We have a project on 6th Ave near the I-5 off ramp.  Can you pull and send me the ROW plans and other plans that may show limited access lines at the off ramp at Seneca.</t>
  </si>
  <si>
    <t>PDR-15-0288</t>
  </si>
  <si>
    <t xml:space="preserve">Could you please send me SR548 plans near the intersection of Bell Rd and Peace Portal Dr in Blaine, Wa. Google Map Coordinates are approx.: 48.975684, -122.728426
</t>
  </si>
  <si>
    <t xml:space="preserve">ROW SR 5 &amp; 548 </t>
  </si>
  <si>
    <t>PDR-14-1066</t>
  </si>
  <si>
    <t xml:space="preserve">Right Away Plans for franchises the following: 
I-5
 Milepost 224-232 Ã¢â‚¬â€œ SKAGIT COUNTY
1.       224.14-224.33                    UP 05468
2.       225.05-225.14                    UF 05422
3.       225.63                                   UP 0000019477                                  
4.       227.07                                   UP MV1084
5.       227.36-227.74                    UF 05704
6.       228.37                                   UP EV2679
7.       228.47                                   UP 0000018813
8.       228.99                                   UP MV1434
9.       229.94-229.98                    UP 0000012481
10.   230.16                                   UP 0000013781
11.   230.33                                   UP 0000019011
12.   231.20-231.79                    UF 02708
13.   231.86                                   UP 0000010685
Milepost 207-208 Ã¢â‚¬â€œ SNOHOMISH COUNTY
1.       207.10                                   UP EV2341
SR-9
 Milepost 44-59 Ã¢â‚¬â€œ SKAGIT COUNTY
1.       44.88-45.08                         UF 10515
2.       45.72                                     UP 0000018431
3.       46.00-46.75                         UF 10215
4.       46.20                                     UF 10215
5.       46.25-46.50                         UF 10215
6.       46.75-46.80                         UF 10215,UP 0000017889
7.       47.02                                     UF 10215
8.       47.05                                     UF 10215
9.       47.08                                     UP 0000018074
10.   47.49-49.27                         UF 10215
11.   47.85                                     UP 0000018007
12.   48.96                                     UF 10215
13.   49.00-50.16                         UF 10215
14.   50.03                                     UP 0000016546
15.   50.16                                     UP 0000013625,UP 0000010886, UF 10215
16.   57.65                                     UP 00000106879
17.   58.24-58.40                         UF 05310
18.   58.29-58.45                         UF 05310
 Milepost 11-30 Ã¢â‚¬â€œ SNOHOMISH COUNTY
1.       11.48                                     UP 0000017744
2.       26.97                                     UP 0000017349
3.       27.85                                     UF 10437
4.       28.45-28.68                         UF 03122
5.       29.48 (POWER)                  UP MV1069
 SR-11 CHUCKANUT DRIVE
 Milepost 0-3 Ã¢â‚¬â€œ SKAGIT COUNTY
1.       0.10-0.51                              UP 10056
2.       0.50                                        UP 0000010731
3.       0.85                                        UF 03438
4.       1.40                                        UP 0000018006
5.       2.40                                        UP 0000015749
6.       2.48                                        UP 0000017535
7.       2.55-2.57                              UP 0000015236
8.       2.61                                        UP 0000017854
9.       2.84-2.90                              UF 10056
SR-20 
Milepost 43-68 Ã¢â‚¬â€œ SKAGIT COUNTY
1.       43.67-43.93                           UF 10447
2.       43.93-43.97                           UP 0000017652
3.       47.22-47.65                           UF 06083
4.       47.65-47.82                           UF 06083
5.       47.67                                       UP 0000015897
6.       47.68                                       EV-S-1173
7.       47.76                                       UP 0000010353
8.       47.76-47.70                           UF 06083
9.       47.82-47.84                           UP 0000014468
10.   49.79-49.89                           UF 10150
11.   50.96-50.99                           UP 0000016257
12.   51.45                                       UP 0000015024
13.   57.53-58.10                           UF 02801
14.   59.00-59.43                           UF 10713
15.   59.24-59.31                           UF 02801
16.   61.87-61.99                           UF 06194
17.   61.99-62.30                           UF 06194
18.   62.30-62.63                           UF 06194
19.   62.71-62.81                           UF 02801
20.   63.68                                       UP 0000015177
21.   66.29-66.43                           UF 04027
22.   66.41-66.86                           UF 04027
23.   66.89-67.46                           UF 05097
Milepost 52-56 Ã¢â‚¬â€œ SKAGIT COUNTY - SR 20 SPUR
 1.       52.25                                       UF 02801
2.       54.59-55.08                           UF 02801
Milepost 30-40 Ã¢â‚¬â€œ ISLAND COUNTY
1.       30.49-30.50                           UP 0000015580
2.       33.63                                       UP 0000011715
3.       40.00                                       UP EV2674
SR-525 
Milepost 28-29 Ã¢â‚¬â€œ ISLAND COUNTY
1.       28.00                                     UP EV-S-1666
SR-530
 Milepost 22-23 Ã¢â‚¬â€œ SNOHOMISH COUNTY
1.       22.14-22.22                         UF 05172
SR-532
 Milepost 1-5 Ã¢â‚¬â€œ SNOHOMISH COUNTY/ISLAND
1.       1.71-1.85                              UF 10650
2.       4.20                                        UP EV-S-1657
SR-536
Milepost 0-5 Ã¢â‚¬â€œ SKAGIT COUNTY
1.       1.70                                        UP 0000018075
2.       1.76                                        UP 0000015734
3.       1.79-1.86                              UF 10110
4.       2.23-4.15                              UF 10110
5.       2.34                                        UP 0000015798
6.       2.40                                        UP 0000016296
7.       2.48                                        UP 00000152778
8.       2.50                                        UP 00000015352
9.       2.65                                        UP EV2099
10.   2.88-2.90                              UP 0000017179
11.   3.13                                        UP EV2756
12.   3.28                                        UP 0000015655
13.   3.47                                        UP 0000013392
14.   3.63                                        UP EV2159
15.   3.68                                        UF 10110
16.   4.05                                        UP 0000014740
SR-538
 Milepost 0-1 Ã¢â‚¬â€œ SKAGIT COUNTY
1.       0.10-1.00                              UF 03460
</t>
  </si>
  <si>
    <t>ROW SR 5, 9, 11, 20, 525, 530, 532, 536 &amp; 538</t>
  </si>
  <si>
    <t>PDR-14-0826</t>
  </si>
  <si>
    <t>Please send me SR509  MP 25.73    MAP.</t>
  </si>
  <si>
    <t>ROW SR 509</t>
  </si>
  <si>
    <t>PDR-14-0761</t>
  </si>
  <si>
    <t xml:space="preserve">Highway plans for SR509 in Section 10 and 11 to T21N, Range 03E, W.M. </t>
  </si>
  <si>
    <t>PDR-14-1616</t>
  </si>
  <si>
    <t>A ROW for Hwy 509 &amp; 136th st bridge in Des Moines at MP26.39.</t>
  </si>
  <si>
    <t xml:space="preserve">ROW SR 509 </t>
  </si>
  <si>
    <t>PDR-14-0874</t>
  </si>
  <si>
    <t xml:space="preserve">Can you please send the following ROW drawings:
SR 518 MP 0.00 to 0.42
SR 509 MP 25.90 to 26.22
</t>
  </si>
  <si>
    <t>ROW SR 509 &amp; 518</t>
  </si>
  <si>
    <t>PDR-14-0752</t>
  </si>
  <si>
    <t>The LA maps for SR 509 @ S 116th ST and SR599 @ Tukwila International BLVD.</t>
  </si>
  <si>
    <t>ROW SR 509 &amp; SR 99</t>
  </si>
  <si>
    <t>PDR-14-0317</t>
  </si>
  <si>
    <t>SR 515 at the intersection with SE 176th Street in the South half of Section 29-23-5 and note that the intersection has been revised to give additional takes to King County. I have a paving and channelization map for SR 515 - SE 192nd to Benson Road, sheet 16 of 89 but do not have the sheet that shows the stations and offsets to the right of way lines in this area.</t>
  </si>
  <si>
    <t>ROW SR 515</t>
  </si>
  <si>
    <t>PDR-14-0473</t>
  </si>
  <si>
    <t>Would it be possible to get the SR 515 plans through Section 05, T22N, R05E, W.M.?</t>
  </si>
  <si>
    <t>PDR-14-2866</t>
  </si>
  <si>
    <t>ROW SR 516 Interchange to Cedar River.</t>
  </si>
  <si>
    <t>ROW SR 516</t>
  </si>
  <si>
    <t>PDR-14-3147</t>
  </si>
  <si>
    <t>Any information to the Station location along SR 516 between 132nd Ave SE and 160th Ave SE.</t>
  </si>
  <si>
    <t>PDR-14-3158</t>
  </si>
  <si>
    <t>Please provide Right-of-Way Plans for SR-518, Riverton Heights: SR 509 to SR 5, Sheets 1-9 of 9, Dated Mar. 6, 1969, File No.: 518/10</t>
  </si>
  <si>
    <t xml:space="preserve">ROW SR 518 </t>
  </si>
  <si>
    <t>PDR-14-1317</t>
  </si>
  <si>
    <t>WSDOT map to find the mile markers but I could not find it for hwy 18; specifically where hwy 42nd Ave S. If you could send me any maps.</t>
  </si>
  <si>
    <t>PDR-14-1918</t>
  </si>
  <si>
    <t xml:space="preserve">Jeremiah Moore </t>
  </si>
  <si>
    <t>I am looking for ROW information on SR520 from NE 40th St to NE 51st St. I already have SR520-116th Ave NE Vic to NE 40th St vic, sheets 1-22 as well as SR520-NE 40th St Interchange, sheets 1-5. Anything you could provide would be very helpfull. My main focus is on the two interchanges (NE 40th St &amp; NE 51st St) WSDOT road and on/offramp stationing.</t>
  </si>
  <si>
    <t>ROW SR 520</t>
  </si>
  <si>
    <t>PDR-14-0871</t>
  </si>
  <si>
    <t xml:space="preserve">Could you please send me Wsdot prints for this location?
SR520  MP 7.03  116th Ave
</t>
  </si>
  <si>
    <t>PDR-14-1313</t>
  </si>
  <si>
    <t xml:space="preserve">I am in need of the right of way plans for SR 520 in the SE Ã‚Â¼ of the SE Ã‚Â¼ of section 22, twp 25 n, rge 5 E. 
Our property is at 14450 NE 29th Place,  I believe it is pages 15 and 16 of 22 for SR 520 Ã¢â‚¬â€œ 116th Ave. N. E. Vic. To N. E. 40th St. Vic.
</t>
  </si>
  <si>
    <t>PDR-14-2859</t>
  </si>
  <si>
    <t>Can you please provide us with the LA Maps for the section of SR 520 &amp; 108th Ave NE.</t>
  </si>
  <si>
    <t>PDR-14-2880</t>
  </si>
  <si>
    <t>Would it be possible to get the highway plans for SR520 through Section 23-T25N-R05E, W.M.?</t>
  </si>
  <si>
    <t>PDR-14-2895</t>
  </si>
  <si>
    <t xml:space="preserve">I am looking for a copy of the State Right of Way map for SR 520 in the NW Ã‚Â¼ Section 27, T25N, R5E, W.M.   On the Assessor map it is titled Ã¢â‚¬Å“ Northrup Interchange to Jct. 202Ã¢â‚¬ï¿½ for this portion of 520.  </t>
  </si>
  <si>
    <t>PDR-15-0590</t>
  </si>
  <si>
    <t xml:space="preserve">ROW map for the -SR-520, MP 4.34
</t>
  </si>
  <si>
    <t xml:space="preserve">ROW SR 520 </t>
  </si>
  <si>
    <t>PDR-14-0608</t>
  </si>
  <si>
    <t>SR 522 &amp; NE 153rd St in the area of Lake Forest Park</t>
  </si>
  <si>
    <t>ROW SR 522</t>
  </si>
  <si>
    <t>PDR-14-0189</t>
  </si>
  <si>
    <t>Tri-County Land Surveying County</t>
  </si>
  <si>
    <t>Reid Speegle</t>
  </si>
  <si>
    <t xml:space="preserve">The plans for SR 522 in the Northwest 1/4 of Sec. 15-27-6 and the Northeast 1/4 of Sec. 16-27-6.
</t>
  </si>
  <si>
    <t>PDR-14-0400</t>
  </si>
  <si>
    <t>Toivo Orni</t>
  </si>
  <si>
    <t>State Highway plans/asbuilt information regarding in Section 3, Twn. 26 N., Rge. 5 E. (136th Ave. N.E.) near the King/Snohomish county line.</t>
  </si>
  <si>
    <t>PDR-14-0401</t>
  </si>
  <si>
    <t>Could you please provide wsdot prints for SR522 MP 10.00 (102nd ave ne)?</t>
  </si>
  <si>
    <t>PDR-14-2345</t>
  </si>
  <si>
    <t xml:space="preserve">We have an interest in reviewing contract #007192, SR 522: Corridor Improvement Ã¢â‚¬â€œ 153rd Signal &amp; Roadway Widening, for use in a City of Edmonds project involving improvements along SR 99. Probably would need to see the plans and the specs (in regards to the proposed raised median). </t>
  </si>
  <si>
    <t>PDR-14-2349</t>
  </si>
  <si>
    <t>J.C. McDonnell Engineering PC</t>
  </si>
  <si>
    <t>John McDonnell</t>
  </si>
  <si>
    <t xml:space="preserve">Please find an attached information request for Storm Drain Record Drawing Information on SR 522 (Bothell Way) at the address indicated. We are Proposing a significant change to these parcels and it is imperative that we locate your 24Ã¢â‚¬ï¿½ Diameter Storm Drain as quickly as possible.
Field survey has been unable to verify that the existing SD pipe follows The recorded easement. Nor have we been able to establish where the SR-522 runoff enters into the downstream storm system in the 37th Avenue Corridor.
</t>
  </si>
  <si>
    <t>PDR-14-3146</t>
  </si>
  <si>
    <t>Jacob  Miller</t>
  </si>
  <si>
    <t>I am writing to request the current plans for SR 522 in Section 7-26N-5E.</t>
  </si>
  <si>
    <t>PDR-15-0275</t>
  </si>
  <si>
    <t>Could you send me maps for 522 in the  section (LLS#1677) SR522; Sec. 11-26-4?</t>
  </si>
  <si>
    <t>PDR-15-0280</t>
  </si>
  <si>
    <t>Bruce Bailey</t>
  </si>
  <si>
    <t xml:space="preserve">Jim, we are doing a project for King County/ City of Bothell along the Sammamish River trail and need to get the plans for P.S.H. No. 2, Bothell to Woodinville, approved Dec 3, 1957, sheets 2-5.
</t>
  </si>
  <si>
    <t xml:space="preserve">ROW SR 522 </t>
  </si>
  <si>
    <t>PDR-14-1595</t>
  </si>
  <si>
    <t>Eric &amp; Lori Knight</t>
  </si>
  <si>
    <t xml:space="preserve">Intersection of Filbert Drive, SR 524 and Bartlett Rd in Bothell WA </t>
  </si>
  <si>
    <t>ROW SR 524</t>
  </si>
  <si>
    <t>PDR-14-0195</t>
  </si>
  <si>
    <t>Tonkin</t>
  </si>
  <si>
    <t>Timothy Quinn</t>
  </si>
  <si>
    <t>The intersection is at Cypress Way &amp; SR-524 &amp; 196th St SW.</t>
  </si>
  <si>
    <t>PDR-14-1319</t>
  </si>
  <si>
    <t xml:space="preserve">   I am doing some survey work adjacent to SR524 in downtown Edmonds in SE 13-27-3, and would like a copy of the right of way map for a particular area if you have it. It is also known as 196th St SW/Brackett Landing Rd in this area.
   The area I am interested in is along the South Section line between 9th Ave (Charles Ave) going easterly almost to the SE section corner
</t>
  </si>
  <si>
    <t>PDR-14-2365</t>
  </si>
  <si>
    <t xml:space="preserve">Would you please send me a copy of the SR 524/Maltby Rd map in the area of York Road. The particular area I am looking for is East of Filbert Road in the NW quarter of Section 21, Township 27 North, Range 5 East. </t>
  </si>
  <si>
    <t>PDR-14-2368</t>
  </si>
  <si>
    <t xml:space="preserve">For the Light Rail project, extending light rail to the Lynnwood Transit Center, could you please send me the r/w plans as follows:
SR 524, LYNNWOOD:  64TH AVE. W. TO 37TH AVE. W.
</t>
  </si>
  <si>
    <t>PDR-14-2860</t>
  </si>
  <si>
    <t xml:space="preserve">Would you please send me a copy of Ã¢â‚¬Å“39th Avenue SE Realignment at SR525Ã¢â‚¬ï¿½  I think it is a WSDOT plan in the vicinity of SR524 and Jewell Road, SW NW Section 21, Twn 27 North, Rge 5 E.
</t>
  </si>
  <si>
    <t>PDR-14-2882</t>
  </si>
  <si>
    <t>I had another request for a map. The intersection of SR 524 and SR 527</t>
  </si>
  <si>
    <t>ROW SR 524 &amp; 527</t>
  </si>
  <si>
    <t>PDR-14-3167</t>
  </si>
  <si>
    <t>WSDOT Map request for SR 524  MP 13.82 to 14.09.</t>
  </si>
  <si>
    <t>ROW SR 524 &amp; SR 522</t>
  </si>
  <si>
    <t>PDR-14-0604</t>
  </si>
  <si>
    <t>IÃ¢â‚¬â„¢m looking for some WSDOT maps for SR524. MP 5.87 (24th AVE W) to MP 6.71 (Magnolia Rd)</t>
  </si>
  <si>
    <t>ROW SR 524 and I405</t>
  </si>
  <si>
    <t>PDR-14-1596</t>
  </si>
  <si>
    <t>WSDOT maps for SR525. MP 1.40 (164TH ST SW) to MP 2.38 (148TH ST SW)</t>
  </si>
  <si>
    <t>ROW SR 525</t>
  </si>
  <si>
    <t>PDR-14-0062</t>
  </si>
  <si>
    <t>Black Rock Cable</t>
  </si>
  <si>
    <t xml:space="preserve">I am requesting maps for SR525 from MP8.96 to MP9.32. This is in Island county in the town of Clinton. 
Begins in the SE Ã‚Â¼ of the SE Ã‚Â¼ Sec. 24 Twp. 29 R 03E. 
Ends in the NW Ã‚Â¼ of the SE Ã‚Â¼ Sec. 24 Twp. 29 R 03E
</t>
  </si>
  <si>
    <t>PDR-14-0648</t>
  </si>
  <si>
    <t>IÃ¢â‚¬â„¢d like to request a copy of a R/W map for SR 525 in Snohomish Co.  IÃ¢â‚¬â„¢m looking for the portion in the SW Ã‚Â¼ of Sec. 4, T28N R4E</t>
  </si>
  <si>
    <t>PDR-14-0877</t>
  </si>
  <si>
    <t>Jason Fields</t>
  </si>
  <si>
    <t xml:space="preserve">Can you forward me the official or updated set of plans titled:
SR 535 "Fish Road Vic" Freeland Ave to Cameron Road Vic" and Cameron Rd to Mutiny Bay Rd. Vic" This is primarily in Section 10, T29N R 2E W.M. on Whidbey Island, WA 
</t>
  </si>
  <si>
    <t>PDR-14-1060</t>
  </si>
  <si>
    <t xml:space="preserve">Would you please send pdfs between MP22.48 andMP30.52 on SR525 by Frontier NW. </t>
  </si>
  <si>
    <t>PDR-14-1310</t>
  </si>
  <si>
    <t>Right away plans for SR 525 and Crawford Road</t>
  </si>
  <si>
    <t>PDR-14-2334</t>
  </si>
  <si>
    <t>We are doing some work on SR-525 at milepost 6.26 and could you send me the state right-of-way plan in that area. It will be SR-525, milepost 6.26 in the Northeast quarter of Section 16, Township 28 North, Range 4 East.</t>
  </si>
  <si>
    <t>PDR-14-2353</t>
  </si>
  <si>
    <t>We are doing a survey for the City of Mukilteo that butts up against SR 525 in section 9, T 28 N, R 4 E. When you get a chance, could you send me any right of way drawings you might have.</t>
  </si>
  <si>
    <t>PDR-14-2358</t>
  </si>
  <si>
    <t>I am requesting WSDOT maps for SR 525 MP 18.08 to MP 18.55. This would begin in the SE Ã‚Â¼ of the SE Ã‚Â¼ of Section 10 Township 29 Range 02E.</t>
  </si>
  <si>
    <t>PDR-14-2865</t>
  </si>
  <si>
    <t>Could you send me the Plan Sheets for SR-525 (Whidbey Island) between Mile Posts 11.5  to 11.58.</t>
  </si>
  <si>
    <t>PDR-15-0592</t>
  </si>
  <si>
    <t xml:space="preserve">I am surveying various sites along SR525 and SR534 and need plans in the following sections:
SR525
T29N R3E Ã¢â‚¬â€œ Sections 17 and 24
T29N R2E Ã¢â‚¬â€œ Section 10
T30N R2E Ã¢â‚¬â€œ Sections 5, 8, 9 and 28
T31N R2E Ã¢â‚¬â€œ Sections 19, 30 and 32
SR534
T33 R4E Ã¢â‚¬â€œ Sections 17, 20, 21, 22, 23, 25 and 26
</t>
  </si>
  <si>
    <t>ROW SR 525 &amp; 534</t>
  </si>
  <si>
    <t>PDR-14-1049</t>
  </si>
  <si>
    <t>We have a need to look at right-of-way/limited access along SR 526. Would you be able to provide me with the RW/LA plans for Ã¢â‚¬Å“Everett: 40th Ave. W. to SR 5Ã¢â‚¬ï¿½ (9 sheets, dated 12/14/67</t>
  </si>
  <si>
    <t>ROW SR 526</t>
  </si>
  <si>
    <t>PDR-14-2363</t>
  </si>
  <si>
    <t>Kristine Maristela</t>
  </si>
  <si>
    <t>Proposed temporary pipeline alignment (in yellow) which crosses under the WSDOT bridge along SR 527</t>
  </si>
  <si>
    <t>ROW SR 527</t>
  </si>
  <si>
    <t>PDR-14-0016</t>
  </si>
  <si>
    <t>Right of way drawings for Highway 527 within the NE quarter of Section 30, T.27N., R.5E., WM.</t>
  </si>
  <si>
    <t>PDR-14-0098</t>
  </si>
  <si>
    <t>Scott Black</t>
  </si>
  <si>
    <t xml:space="preserve">Could you provide me with an alignment for SR 527 for S-18, T-27, R-5 </t>
  </si>
  <si>
    <t>PDR-14-0750</t>
  </si>
  <si>
    <t xml:space="preserve">A pdf for the following map:  SR-527 MP 3.83
</t>
  </si>
  <si>
    <t>PDR-14-1913</t>
  </si>
  <si>
    <t xml:space="preserve">.  IÃ¢â‚¬â„¢m looking for some WSDOT plans referenced in a survey adjacent to one IÃ¢â‚¬â„¢m working on. ItÃ¢â‚¬â„¢s in the NE quarter of S19, T27, R5E.  The WSDOT plans are referenced as Ã¢â‚¬Ëœsheet 3 of 5, SR527 MP 3.99 to MP 5.82Ã¢â‚¬â„¢. Would you have these available?
</t>
  </si>
  <si>
    <t>PDR-15-0285</t>
  </si>
  <si>
    <t xml:space="preserve">IÃ¢â‚¬â„¢m looking for some WSDOT plans referenced in a survey adjacent to one IÃ¢â‚¬â„¢m working on.
ItÃ¢â‚¬â„¢s in the NE quarter of S19, T27, R5E.  The WSDOT plans are referenced as Ã¢â‚¬Ëœsheet 3 of 5, SR527 MP 3.99 to MP 5.82Ã¢â‚¬â„¢.
</t>
  </si>
  <si>
    <t>PDR-15-0593</t>
  </si>
  <si>
    <t xml:space="preserve">I need R/W for SR527 (Bothell Ã¢â‚¬â€œ Everett Hwy) from just south of the intersection with 180th St. SE to the intersection with 173rd St. SE. It is in the SE 1/4 of Sec. 7, and NE 1/4 of Sec. 18,  T27 N. R 5 E
</t>
  </si>
  <si>
    <t xml:space="preserve">ROW SR 527 </t>
  </si>
  <si>
    <t>PDR-14-3520</t>
  </si>
  <si>
    <t>Jon  Garvin</t>
  </si>
  <si>
    <t>I would like the current WSDOT Right of Way plan set for SR527 in the Silver Lake area: sections 20 and 29, T28 N, R 5 E.</t>
  </si>
  <si>
    <t>PDR-15-0286</t>
  </si>
  <si>
    <t>Please send over a copy of the R/W plan for SR 527 in the vicinity of 180th St SE and 15th Ave S.E, also send over the ROW deed for this property it is book 2226 page 334 recording number 8905020040?</t>
  </si>
  <si>
    <t>ROW SR 527 &amp; Deeds</t>
  </si>
  <si>
    <t>PDR-15-0282</t>
  </si>
  <si>
    <t>We are working on a piece of property in Marysville and I need a R/W plan to help figure out the legal description. The property is in the NE Ã‚Â¼ of the SW Ã‚Â¼ of Section 27, Township 30 North and Range 5 East. It looks like it may be SR-528 MP 0.08 to MP 3.40, Junction SR 5 in Marysville to Junction SR-9.</t>
  </si>
  <si>
    <t xml:space="preserve">ROW SR 528 </t>
  </si>
  <si>
    <t>PDR-14-1321</t>
  </si>
  <si>
    <t>Can you send me the right of way maps for State Highway No. 9, where it crosses through Section 25, Twp 30N, Rge, 5E.?</t>
  </si>
  <si>
    <t>ROW SR 528 &amp; 9</t>
  </si>
  <si>
    <t>PDR-14-1062</t>
  </si>
  <si>
    <t>Steve Lodholz</t>
  </si>
  <si>
    <t xml:space="preserve">Could you please send me the right-of-way map for S.R. 529 in North Everett?The portion I need is in the SE Ã‚Â¼ Sec. 8, Twp. 29 N, Rge. 5 E.
</t>
  </si>
  <si>
    <t>ROW SR 529</t>
  </si>
  <si>
    <t>PDR-14-1046</t>
  </si>
  <si>
    <t>I need the right of way maps for SR 529 as it crosses through Section 5-29-5. Can you send me what you have?</t>
  </si>
  <si>
    <t xml:space="preserve">ROW SR 529 </t>
  </si>
  <si>
    <t>PDR-14-1318</t>
  </si>
  <si>
    <t>Copies of the SR-530 right-of-way plans from milepost 16.95 to milepost 56. We are working on updating our franchise permits for all 39.05 miles. It starts in Section 7, Twp 31 N, Rng 5 EWM and runs up to Section 17, Twp 33 N, Rng. 10 EWM.</t>
  </si>
  <si>
    <t>ROW SR 530</t>
  </si>
  <si>
    <t>PDR-14-0753</t>
  </si>
  <si>
    <t xml:space="preserve">please send pdfs of these maps between &gt; MP52.75 and MP67.71 (Skagit/Snohomish County line to SR20) on SR530 by 
&gt; Frontier NW. 
</t>
  </si>
  <si>
    <t>PDR-14-1583</t>
  </si>
  <si>
    <t>Scipio Walton</t>
  </si>
  <si>
    <t>I'm looking for any old right of way and/or construction drawings which may show historic culvert locations near the N-S centerline of Section 30-32-6 for SR 530.</t>
  </si>
  <si>
    <t>PDR-14-1587</t>
  </si>
  <si>
    <t>James Smith</t>
  </si>
  <si>
    <t>Please email current SR 530 ROW Plan for the NW 1/4 of the SE 1/4 of Sec 11 Twn 32N Rge 8E.</t>
  </si>
  <si>
    <t>PDR-14-3509</t>
  </si>
  <si>
    <t>We are doing a survey for Seattle City Light in Sec 10, T32N, R08E, W.M (just east of the Oso Slide).  WSDOT has R/W through that section for SR-530.  Do you have or do you know where I can get the R/W maps for SR-530 across Sec 10, T32N, R8E, W.M.?  I need to figure out where your R/W cuts across this sec so we can map it out for our survey.</t>
  </si>
  <si>
    <t xml:space="preserve">ROW SR 530 </t>
  </si>
  <si>
    <t>PDR-14-1603</t>
  </si>
  <si>
    <t>Jeffrey Curtis</t>
  </si>
  <si>
    <t>A public disclosure request regarding a portion of roadway immediately off Highway 530 near Darrington in order to find out whether or not it is considered public right-of-way.  The roadway in question connects Highway 530 to a private road known as 419th Avenue NE.  The roadway is referred to as Ã¢â‚¬Å“Road ApproachÃ¢â‚¬ï¿½ in several legal documents for neighboring properties.  It appears this roadway was acquired by WSDOT many years ago.</t>
  </si>
  <si>
    <t>ROW SR 530 and 419th Ave NE</t>
  </si>
  <si>
    <t>PDR-15-0783</t>
  </si>
  <si>
    <t xml:space="preserve">The right-of-way plan for the section of SR-531 in SectionÃ¢â‚¬â„¢s 24/28, Township 31 North, Range 4 EWM and Section 30, Township 31 North, Range 5 EWM. WE are working from milepost 4.54 to milepost 4.62.
</t>
  </si>
  <si>
    <t>ROW SR 531</t>
  </si>
  <si>
    <t>PDR-14-0396</t>
  </si>
  <si>
    <t>Mike Wallace</t>
  </si>
  <si>
    <t>We are requesting the R/W Plans and Channelization Plans for SR 531 (172nd St NE)  from 19th Ave NE  to the west side of the I-5/SR 531 interchange.</t>
  </si>
  <si>
    <t>PDR-15-0594</t>
  </si>
  <si>
    <t>Bob Hermann</t>
  </si>
  <si>
    <t>Right-of-way maps for the portion of SR 532 that starts in Stanwood (SW1/4 Section 24, T32N, R3E) and runs west to the intersection with N. Sunrise BLVD. in Island County (SW Ã‚Â¼ section 20, T32N, R3E).</t>
  </si>
  <si>
    <t>ROW SR 532</t>
  </si>
  <si>
    <t>PDR-14-0878</t>
  </si>
  <si>
    <t>The right of way plans and anything else pertinent for SR 532 through Stanwood onto Camino Island.</t>
  </si>
  <si>
    <t>PDR-14-1042</t>
  </si>
  <si>
    <t>May I receive the westerly continuation of SR 532? Need to the westerly line of Sec 29, T32N, R3E.</t>
  </si>
  <si>
    <t>PDR-14-1061</t>
  </si>
  <si>
    <t>I am requesting WSDOT maps for SR532 MP2.29 Ã¢â‚¬â€œ 2.40. This would be in the SE Ã‚Â¼ of the SW Ã‚Â¼ of Section 22 Township 32 Range 03E.</t>
  </si>
  <si>
    <t>PDR-14-2864</t>
  </si>
  <si>
    <t>Skagit County PUD</t>
  </si>
  <si>
    <t>Mike Benton</t>
  </si>
  <si>
    <t>Request for WSDOT record drawing SR-536 - MP 3.93 to MP 4.49</t>
  </si>
  <si>
    <t>ROW SR 536</t>
  </si>
  <si>
    <t>PDR-14-1591</t>
  </si>
  <si>
    <t>Please will you email me the most recent RW Plan Map for SR-538 from approximately the city limits of Mt. Vernon and Easterly to intersection SR-9, and RW Plan Maps for SR-9 from said intersection and northerly for approximately 2 miles. The sectional location is Sections 11, 14, &amp; 15, all in T34n,R4e.</t>
  </si>
  <si>
    <t>ROW SR 538</t>
  </si>
  <si>
    <t>PDR-14-2876</t>
  </si>
  <si>
    <t>SR 539 at MP 14.00 and need the associated ROW map.</t>
  </si>
  <si>
    <t>ROW SR 539</t>
  </si>
  <si>
    <t>PDR-14-0591</t>
  </si>
  <si>
    <t>Beth Davis</t>
  </si>
  <si>
    <t>I have been trying to find the new ROW on SR539 about 200Ã¢â‚¬â„¢ north of E. Badger Rd. and everything I have found seems to have a different width. The address for the project is 8971 Guide Meridian, Lynden, WA. 98264. Mile post 12.62. I just found out this morning that the ROW increased last May, and none of our maps reflect this change.</t>
  </si>
  <si>
    <t>PDR-14-1047</t>
  </si>
  <si>
    <t xml:space="preserve">WSDOT maps for SR539, MP 10.53 (Birch Bay Lynden Rd / Kok Rd) to MP 10.80 (Front St)  </t>
  </si>
  <si>
    <t>PDR-14-1914</t>
  </si>
  <si>
    <t>Dana Honstain</t>
  </si>
  <si>
    <t>WSDOT maps for SR539, from MP 10.53 (Kok Rd) to MP 11.28 (E. Main St.)</t>
  </si>
  <si>
    <t>PDR-14-1924</t>
  </si>
  <si>
    <t>Whatcom County Assessor's Office</t>
  </si>
  <si>
    <t>Kathy Zegers</t>
  </si>
  <si>
    <t>Copies of a couple of maps. 
State Route 539, Badger Road Vic. to Lynden Border Crossing
State Route 546, Jct. 539 to Jct. SR 9</t>
  </si>
  <si>
    <t>ROW SR 539 &amp; 534</t>
  </si>
  <si>
    <t>PDR-14-0469</t>
  </si>
  <si>
    <t xml:space="preserve">The R/W Plans for that portion of SR 542 (Mt Baker Hwy) for that portion between Mile Post 23.10 to Mile Post 25.84 in Whatcom County. </t>
  </si>
  <si>
    <t>ROW SR 542</t>
  </si>
  <si>
    <t>PDR-14-0590</t>
  </si>
  <si>
    <t xml:space="preserve">ROW for SR 542 (Mt Baker Hwy) To include area of Glacier (between Glacier Springs and Mt Baker Rim) 39N 07E 07-SW.
</t>
  </si>
  <si>
    <t>PDR-14-0879</t>
  </si>
  <si>
    <t xml:space="preserve">SR 542 (Mt. Baker Hwy)
MP 5.08 to 5.11
38N 3E SEC 12
2219 Mt Baker Hwy (vicinity), Bellingham
</t>
  </si>
  <si>
    <t>PDR-14-1315</t>
  </si>
  <si>
    <t>Please will you email me the most recent RW Plan Map for SR 542-Mt. Baker Hwy/Sunset Drive from Woburn St to McLeod Rd. IÃ¢â‚¬â„¢ve attached two Assessor maps with the area of my request marked.</t>
  </si>
  <si>
    <t>PDR-14-2364</t>
  </si>
  <si>
    <t xml:space="preserve">Please provide the Right-of-Way plan for Mt. Baker Highway SR542 in the vicinity of M.P. 39.0 to 43.0 Whatcom County, WA.
</t>
  </si>
  <si>
    <t xml:space="preserve">ROW SR 542 </t>
  </si>
  <si>
    <t>PDR-14-1324</t>
  </si>
  <si>
    <t xml:space="preserve">Could you please send me SR 542 RW Plans in the SE Ã‚Â¼ of Section 17-39-9E, and the NE Ã‚Â¼ of Section 20-39-9E </t>
  </si>
  <si>
    <t>PDR-14-1328</t>
  </si>
  <si>
    <t xml:space="preserve">Could you please send me SR 542 plans, from its SR 5 (Sunset Drive) intersection heading east in Bellingham, Wa.
</t>
  </si>
  <si>
    <t>PDR-14-2355</t>
  </si>
  <si>
    <t xml:space="preserve">IÃ¢â‚¬â„¢m looking for right of way plans along SR542 within:
Sections 1 and 2 T38N R3E
or
Sections 11 and 12 T38N R3E
SR542 runs along the line common to sections 1and 12 and 2 and 11
</t>
  </si>
  <si>
    <t>PDR-14-2359</t>
  </si>
  <si>
    <t>The Plan Sheets for SR 544 between Mile Posts 2.85 and 5.50, Whatcom County.</t>
  </si>
  <si>
    <t>ROW SR 544</t>
  </si>
  <si>
    <t>PDR-14-0607</t>
  </si>
  <si>
    <t xml:space="preserve">Could you please send me SR 544 RW Plans in Section 31-40-4E, Google Map cords: 48.91957,-122.34707. 
I especially need the portion from the bridge over Nooksack River on the south Ã¢â‚¬â€œ to Main Street in the City of Everson on the north.
</t>
  </si>
  <si>
    <t>PDR-14-2879</t>
  </si>
  <si>
    <t>I am requesting plans for SR 544 MP 5.53 to MP 6.80. Beginning in T39N Sec.01 R03E, ending in T40N Sec.36 R03E.</t>
  </si>
  <si>
    <t>PDR-15-0270</t>
  </si>
  <si>
    <t>WSDOT R/W Plans -- SR 548, MP 0.00 to MP 5.93, Blaine WA.</t>
  </si>
  <si>
    <t>ROW SR 548</t>
  </si>
  <si>
    <t>PDR-14-0472</t>
  </si>
  <si>
    <t>I would like to request the WSDOT map of the intersection of HWY 548 &amp; Kickerville Rd in Ferndale, WA</t>
  </si>
  <si>
    <t>PDR-14-3169</t>
  </si>
  <si>
    <t xml:space="preserve">I am requesting plans for SR548 MP 4.93 to MP 5.93 (approximate). In the NE Ã‚Â¼ &amp; the NW Ã‚Â¼ of T39N Sec. 08 R01E
And in the SE Ã‚Â¼ &amp; SW Ã‚Â¼ of T39N Sec. 05 R01E.
</t>
  </si>
  <si>
    <t>PDR-15-0271</t>
  </si>
  <si>
    <t xml:space="preserve">I am requesting maps for SR599 at MP 1.39. This would be the Uxing bridge 599/015 (East Marginal Way S).  
SW Ã‚Â¼ of NW Ã‚Â¼  Sec 10 T23 R04E
</t>
  </si>
  <si>
    <t>ROW SR 599</t>
  </si>
  <si>
    <t>PDR-14-1314</t>
  </si>
  <si>
    <t>WSDOT right-of-way plans at the intersection of SR-9 and 84th St NE in Snohomish County. It is in Section 24, Township 30 N., Range 05 EWM and at Milepost 20.55.</t>
  </si>
  <si>
    <t>ROW SR 9</t>
  </si>
  <si>
    <t>PDR-14-0319</t>
  </si>
  <si>
    <t>Right of way plans for SR9 in Section 14-34-04</t>
  </si>
  <si>
    <t>PDR-14-0471</t>
  </si>
  <si>
    <t>The WSDOT Plan Sheet(s) for SR Ã¢â‚¬â€œ 9, Whatcom County between Mile Posts 77.45 and 77.45.</t>
  </si>
  <si>
    <t>PDR-14-0592</t>
  </si>
  <si>
    <t>David Lam</t>
  </si>
  <si>
    <t xml:space="preserve">The Right of Way Plans/Drawings for SR 9 at mile post 3.51, township 27, Range 5, Section 14, Quadrant 1 (NE). This should be the intersection of 184th ST SE, Snohomish.
</t>
  </si>
  <si>
    <t>PDR-14-0642</t>
  </si>
  <si>
    <t xml:space="preserve">Copies of the old and new R/W Plan Maps you have for that part SR9 that I have circled on the attached assessorÃ¢â‚¬â„¢s Map. Sectional location is the NE 1/4  of Sec.16, T32N, R5E, WM. </t>
  </si>
  <si>
    <t>PDR-14-0749</t>
  </si>
  <si>
    <t>Mathew Goad</t>
  </si>
  <si>
    <t>The city of lake Stevens would like to request contract info (asbuilts) on state route 9 between mile post 13 and 18.</t>
  </si>
  <si>
    <t>PDR-14-0756</t>
  </si>
  <si>
    <t>Michael Ware</t>
  </si>
  <si>
    <t xml:space="preserve">Please provide the SR 9 ROW data approximately 2.5 miles north of Sedro Woolley, WA.  
In this particular area, the route would appear to follow the range line between R4 and R5 East.  The sections we are interested in would be S 36 T36N, R4E and S 31 T36N, R5E.
</t>
  </si>
  <si>
    <t>PDR-14-1309</t>
  </si>
  <si>
    <t>Liz Bartlett</t>
  </si>
  <si>
    <t>Do you have a current WSDOT map of the right of way at SR9 mile post 92.30? What else do you need for this request?</t>
  </si>
  <si>
    <t>PDR-14-1325</t>
  </si>
  <si>
    <t xml:space="preserve">the ROW Map for the following: SR-9  MP 20.55 Intersection with 84th St SE.
</t>
  </si>
  <si>
    <t>PDR-14-1582</t>
  </si>
  <si>
    <t>Robert Brand</t>
  </si>
  <si>
    <t>am looking for right of way for hwy 9 in the NE quarter of Section 1, Township 28 and Range 5 E.  I donÃ¢â‚¬â„¢t think you have any right of way info for streets in that area as well.</t>
  </si>
  <si>
    <t>PDR-14-1584</t>
  </si>
  <si>
    <t>SPU</t>
  </si>
  <si>
    <t>Steven Law</t>
  </si>
  <si>
    <t xml:space="preserve">Drainage plans for  the intersection of S Day St/36th Ave S. This area is below and just south of I-90 before it crosses Lake Washington. Please send PDFÃ¢â‚¬â„¢s if you have them. </t>
  </si>
  <si>
    <t>PDR-14-1588</t>
  </si>
  <si>
    <t>The plan I need is for SR-9 in Section 23, Township 27 North, Range 5 East. Around milepost 1.95.</t>
  </si>
  <si>
    <t>PDR-14-1600</t>
  </si>
  <si>
    <t xml:space="preserve">I am requesting a right of way map, located on SR 9, at Mile Point 72.56 in the SE quarter of Section 6, Township 37 North, Range 5 East, Whatcom County.  </t>
  </si>
  <si>
    <t>PDR-14-1921</t>
  </si>
  <si>
    <t>WSDOT maps for SR-9. MP 45.77 (Mountborne Rd) to MP 47.50 (W Big Lake Blvd)</t>
  </si>
  <si>
    <t>PDR-14-1927</t>
  </si>
  <si>
    <t>I am requesting maps for SR9 MP 32.88. This would be in the NW Ã‚Â¼ of the NW Ã‚Â¼ Section 27 Township 32 Range 05E.</t>
  </si>
  <si>
    <t>PDR-14-2863</t>
  </si>
  <si>
    <t>OSP Engineering</t>
  </si>
  <si>
    <t>Ashley Charouhas</t>
  </si>
  <si>
    <t>Could you please send me the ROW map for SR 9 @ MP 8.42 (Marsh Rd)?</t>
  </si>
  <si>
    <t>PDR-14-2869</t>
  </si>
  <si>
    <t>Dirk Weimann</t>
  </si>
  <si>
    <t>I would like to request a copy of the right of way maps for SR-9 as it crosses Section 24, Township 30 North, Range 5 East, W.M., in Snohomish County.</t>
  </si>
  <si>
    <t>PDR-14-2871</t>
  </si>
  <si>
    <t xml:space="preserve">Please provide copies of the Right of Way plans for that portion of SR 9 &amp; SR 534 where PSE currently have an existing 115kV transmission line.   Section 25, T 33 N, R 04 E
</t>
  </si>
  <si>
    <t>PDR-14-2881</t>
  </si>
  <si>
    <t>Could you send me the right of way maps for SR 9 in Snohomish Co. in section 25, t 30 n, r 5 e.,?</t>
  </si>
  <si>
    <t>PDR-14-2888</t>
  </si>
  <si>
    <t>I am requesting maps for SR 9 MP 26.06. This would be at the new round-about at 172nd in Arlington. Located in the SE and SW  Ã‚Â¼ of SW Section 24 Township 31 Range 05E.</t>
  </si>
  <si>
    <t>PDR-14-3165</t>
  </si>
  <si>
    <t xml:space="preserve">I would like to obtain a copy of the right-of-way plans for SR 9 in Snohomish County between the Lowell-Larimer Rd / Broadway Ave and 164th Street SE.    This portion of the highway lies within Section 36, Township 28 North, Range 5 East, W.M.  </t>
  </si>
  <si>
    <t>PDR-15-0276</t>
  </si>
  <si>
    <t>Hugo  Mejia</t>
  </si>
  <si>
    <t xml:space="preserve">Can you please send me links for Surveys of WA-9.  There is a project that we will be working from intersection of Jackson &amp;  WA-9 up to north of intersection of Lake St. &amp; WA-9 , Clear Lake, WA. 98235.  We putting a State Permit package and this maps are essentials and park of the State Permit Package. </t>
  </si>
  <si>
    <t>PDR-15-0284</t>
  </si>
  <si>
    <t xml:space="preserve">Jim  McDaniel </t>
  </si>
  <si>
    <t>A PDF of R/W SR9 in the NE1/4 of Sec 1, T28N, R5E, WM</t>
  </si>
  <si>
    <t xml:space="preserve">ROW SR 9 </t>
  </si>
  <si>
    <t>PDR-14-0310</t>
  </si>
  <si>
    <t xml:space="preserve">Request for WSDOT record drawings SR-9 and SR-20
Can you send me the following 11x17 WSDOT record drawings for my inclusion in the permit application packets for the following six proposed crossings? 
SR-9 MP 52.48 (intersection of Buchanan St.) 
SR-9 MP 52.74 (intersection of Jackson St.) 
SR-9 MP 55.74 (90' South of the intersection of W. State St.) 
SR-20 MP 61.87 (56' East of the intersection of Peter Anderson Rd.) 
SR-20 MP 62.06 (63' East of the intersection of Mary Lane) 
SR-20 MP 62.70 (intersection of Vista View Dr.) 
</t>
  </si>
  <si>
    <t>ROW SR 9 &amp; 20</t>
  </si>
  <si>
    <t>PDR-14-1326</t>
  </si>
  <si>
    <t xml:space="preserve">set of maps involving a job out in Mt Vernon near Lake McMurray.   
MP 4.70 SR 534 to SR 9
23598 SR 534, Mt Vernon
33N 04E 25-SE
</t>
  </si>
  <si>
    <t>ROW SR 9 &amp; 534</t>
  </si>
  <si>
    <t>PDR-14-2350</t>
  </si>
  <si>
    <t>Joshua Fider</t>
  </si>
  <si>
    <t xml:space="preserve">WSDOT maps in the northwest region along SR 524 between MP 14.15 (87th ave se ) and MP 13.82 (82ND AVE SE). I do believe the set of maps I need is called Ã¢â‚¬Å“SR 9,SR 524 to 197th st seÃ¢â‚¬ï¿½ per wsdot map Ã¢â‚¬Å“524 jct sr 9 to sr 522Ã¢â‚¬ï¿½. </t>
  </si>
  <si>
    <t>ROW SR 9, 522 &amp; 524</t>
  </si>
  <si>
    <t>PDR-14-0757</t>
  </si>
  <si>
    <t>Pam Sager</t>
  </si>
  <si>
    <t xml:space="preserve">SR90, Jct. SR 5 to W. Shore Mercer Island Sec. 1, Jct SR 5 to Bradner Place S. </t>
  </si>
  <si>
    <t>ROW SR 90</t>
  </si>
  <si>
    <t>PDR-14-0077</t>
  </si>
  <si>
    <t>King County in Bellevue along SE 35th Place.  In SE 11-24-05 adjacent to SR 90</t>
  </si>
  <si>
    <t>PDR-14-0193</t>
  </si>
  <si>
    <t>City of Seattle  - SPU</t>
  </si>
  <si>
    <t xml:space="preserve">R/W plans for a section of I-90 near where Lakeside Ave S. in Seattle crosses I-90.  The section and township/range is as follows:
SW Ã‚Â¼ of Sec. 3, T24N, R4E, W.M.
It will be between Lake Washington Blvd. S to the edge of Lake Washington (east portal of Mt Baker Tunnel).
</t>
  </si>
  <si>
    <t>PDR-14-0470</t>
  </si>
  <si>
    <t xml:space="preserve">WSDOTÃ¢â‚¬â„¢s R/W maps for a portion of I -90 as it crosses Mercer Island in Section 7, Township 24 North, Range 5 East.  I believe the sheets I need are titled:  Ã¢â‚¬Å“SR 90 MP 4.27 to MP 4.94 Ã¢â‚¬â€œ Mercer Island, West Shore to East Channel Bridge, Sec. 2 76th Ave Vic to Shorewood Dr. Vic &amp; Sec. 3 Shorewood Dr. Vic to East Channel BridgeÃ¢â‚¬ï¿½.
</t>
  </si>
  <si>
    <t>PDR-14-0759</t>
  </si>
  <si>
    <t xml:space="preserve">A request for a right of way plan on I-90 as it runs through the north east side of Mercer Island.  </t>
  </si>
  <si>
    <t>PDR-14-0873</t>
  </si>
  <si>
    <t>Mike Yeoman</t>
  </si>
  <si>
    <t>Would you please forward me copies of the old SR 90 plans in North Bend, Sections 9 and 10, Twp. 23 No, Rge. 8 East?</t>
  </si>
  <si>
    <t>PDR-14-2884</t>
  </si>
  <si>
    <t>PSE  Infrasource</t>
  </si>
  <si>
    <t>Can you provide the WSDOT ROW maps for I-90 between MP 11.5 Ã¢â‚¬â€œ MP 12.5</t>
  </si>
  <si>
    <t>PDR-14-2890</t>
  </si>
  <si>
    <t xml:space="preserve">Could you please send me: SR90, Preston to North Bend, North Bend Vicinity, approved 7/23/1940  And SR90, Echo Lake Interchange to Tanner, dated 6/18/1971
</t>
  </si>
  <si>
    <t>PDR-14-3519</t>
  </si>
  <si>
    <t>Ed  Green</t>
  </si>
  <si>
    <t xml:space="preserve">We are doing a survey in the NE Ã‚Â¼ of Section 8-24-5.
The deed  references Ã¢â‚¬Å“Primary State Highway Number 2, East Channel Bridge to Richards RoadÃ¢â‚¬ï¿½ We need the highway maps in that area.
</t>
  </si>
  <si>
    <t>PDR-15-0268</t>
  </si>
  <si>
    <t>Would you happen to have the right-of-way plans for I-90 in Section 1, Township 23 North, Range 5 East, W.M., and if so could, I obtain a copy?</t>
  </si>
  <si>
    <t>PDR-15-0272</t>
  </si>
  <si>
    <t>LSA Engineering</t>
  </si>
  <si>
    <t>I am working on a survey for Bellevue Parks adjacent to the highway. I am looking for the right of way maps through Section 8, T. 24 N., R.5 E., W.M.</t>
  </si>
  <si>
    <t>PDR-15-0273</t>
  </si>
  <si>
    <t>Do you have a copy of the SR90, North Bend to Tanner in section 9-23-8 or the complete set of drawings?</t>
  </si>
  <si>
    <t>PDR-15-0277</t>
  </si>
  <si>
    <t>John Holt</t>
  </si>
  <si>
    <t xml:space="preserve">right of way plans for:
Interstate 90 in Township 25North, Range 45 East from mile post 294 to 297, approximately centered on section 16.
</t>
  </si>
  <si>
    <t>IÃ¢â‚¬â„¢m looking for right- ofÃ¢â‚¬â€œway maps for SR90 in Section 8 Township 24N, Range 5E.</t>
  </si>
  <si>
    <t xml:space="preserve">ROW SR 90 </t>
  </si>
  <si>
    <t>PDR-14-1585</t>
  </si>
  <si>
    <t>I am working on a survey project that crosses both I-405 and I-90 in Sections 9 &amp; 16, Township 24 North, Range 5 East, W.M.   This project is near the intersection of these two interstates and at the Lake Washington Blvd / Coal Creek Parkway undercrossing of I-405.  Do you have the Right of Maps for these highways?</t>
  </si>
  <si>
    <t>ROW SR 90 &amp; 405</t>
  </si>
  <si>
    <t>PDR-14-3517</t>
  </si>
  <si>
    <t xml:space="preserve">The alignment for for SR900 Lake Sammamish to East Issaquah Interchange. 
Could you Provide a PDF of that Alignment
</t>
  </si>
  <si>
    <t>ROW SR 90 &amp; SR 900</t>
  </si>
  <si>
    <t>PDR-14-1599</t>
  </si>
  <si>
    <t>Intersection of SR900 and Newport Way.</t>
  </si>
  <si>
    <t>ROW SR 900</t>
  </si>
  <si>
    <t>PDR-14-0018</t>
  </si>
  <si>
    <t>IÃ¢â‚¬â„¢m n need of some WSDOT maps for a projecting IÃ¢â‚¬â„¢m doing on SR900. MP15.25 (151st ave se) to MP 16.18 (164th ave se)</t>
  </si>
  <si>
    <t>PDR-14-1312</t>
  </si>
  <si>
    <t xml:space="preserve">Bob MacOnie </t>
  </si>
  <si>
    <t xml:space="preserve">Could you please sent me the subject plans for the portion through the City of Renton.
I am particularly interested in the section from I-405 to May Valley Rd.  </t>
  </si>
  <si>
    <t>PDR-14-2893</t>
  </si>
  <si>
    <t xml:space="preserve">We have a project over in Issaquah, adjoining I-90 and Newport Way NW, that we would like to obtain the right-of-way maps for, if possible.
Our project is on the south side of I-90, in the NW and SW Quarters of Section 20, Township 24 North, Range 6 East, W.M.   Please email the right-of-way maps for I-90, hopefully showing the current right-of-way lines along with the right-of-way line before all the condemnations took place in the 60Ã¢â‚¬â„¢s.   IÃ¢â‚¬â„¢d like to have enough information showing the highway alignment so that I can reconstruct the r/w lines within this area.
Also, does WSDOT have right-of-way plans for Newport Way NW within the same quarter sections?   If so, please email those as well if possible.
</t>
  </si>
  <si>
    <t>ROW SR 901 &amp; I-90</t>
  </si>
  <si>
    <t>PDR-14-2367</t>
  </si>
  <si>
    <t>Jerry  Liu</t>
  </si>
  <si>
    <t>Right of Way may files for OLD SR908 MP 5.0 to 5.7 (Redmond Way between 140th Ave and 148th Ave)</t>
  </si>
  <si>
    <t>ROW SR 908</t>
  </si>
  <si>
    <t>PDR-14-0309</t>
  </si>
  <si>
    <t>Alpha Subdivision Pros Inc.</t>
  </si>
  <si>
    <t>Mark Guthrie</t>
  </si>
  <si>
    <t>SR92 Right-of-Way maps for Section 5, Township 29 North, Range 6 East, W.M.</t>
  </si>
  <si>
    <t>ROW SR 92</t>
  </si>
  <si>
    <t>PDR-14-0078</t>
  </si>
  <si>
    <t>Requesting a WSDOT R/W Map for SR-96 &amp; 128th Pl SE MP 2.95.</t>
  </si>
  <si>
    <t>ROW SR 96</t>
  </si>
  <si>
    <t>PDR-14-0100</t>
  </si>
  <si>
    <t>Oscar  Fuentes</t>
  </si>
  <si>
    <t xml:space="preserve">I am currently working on pedestrian improvements for Elgin Way just northeast of SR 96 (128th ST SE).  Could you please find as-built information on WSDOT right-of-way at the intersection of SR-96 and 128th ST SE </t>
  </si>
  <si>
    <t>PDR-14-2356</t>
  </si>
  <si>
    <t>Pacific Ridge Homes</t>
  </si>
  <si>
    <t>John Bischoff</t>
  </si>
  <si>
    <t xml:space="preserve">Could send me the ROW map to this address for the sewer work in SR 96 that we are proposing to do. </t>
  </si>
  <si>
    <t>PDR-14-2872</t>
  </si>
  <si>
    <t xml:space="preserve">I am working on a survey in Section 27, Twp 28 N, Rge 5 E, along Seattle Hill Road, (SR 96) and need right of way plans from the Intx of 53rd Dr SE (South of us) North to and including the Intx at 60th Ave SE. </t>
  </si>
  <si>
    <t>PDR-15-0912</t>
  </si>
  <si>
    <t>The wsdot print for SR99 MP 49.65 to MP 49.72?</t>
  </si>
  <si>
    <t>ROW SR 99</t>
  </si>
  <si>
    <t>PDR-14-0402</t>
  </si>
  <si>
    <t xml:space="preserve">Wsdot print request SR99  MP 24.81 (14th Ave S).
</t>
  </si>
  <si>
    <t>PDR-14-0869</t>
  </si>
  <si>
    <t xml:space="preserve">Right-of-way along E Marginal Way S in Seattle (at the intersection with 1st Avenue S).  </t>
  </si>
  <si>
    <t>PDR-14-1316</t>
  </si>
  <si>
    <t>IÃ¢â‚¬â„¢m doing some work in the Des moines area in  Section 28, Twp 22N., Rng 4E and I am in need of the R/W maps for SR99. Could I get those?</t>
  </si>
  <si>
    <t>PDR-14-2361</t>
  </si>
  <si>
    <t>Would you have any WSDOT maps showing any stationing which relates to 17072 E Marginal r/w taking between sS Michigan &amp; 1st Ave.</t>
  </si>
  <si>
    <t>PDR-14-2369</t>
  </si>
  <si>
    <t>Mark Pendergraft</t>
  </si>
  <si>
    <t>IÃ¢â‚¬â„¢m looking for the right-of-way maps for SR-99 in the downtown Seattle area.  They are referred to in a deed for a property we are surveying as Ã¢â‚¬Å“SR 99, S. King St. to Thomas St.Ã¢â‚¬ï¿½.</t>
  </si>
  <si>
    <t>PDR-14-2371</t>
  </si>
  <si>
    <t>Miller Miller</t>
  </si>
  <si>
    <t>can you please provide me with the current set SR 99 S 118TH to JCT SSH NO 1-K</t>
  </si>
  <si>
    <t>PDR-14-2372</t>
  </si>
  <si>
    <t>Would you  be able to send me the map Ã¢â‚¬Å“Lincoln Way aka LW line survey of SR99, Oak Road to Beverly ParkÃ¢â‚¬ï¿½?</t>
  </si>
  <si>
    <t>PDR-14-2867</t>
  </si>
  <si>
    <t>Jennyfer Jacobson</t>
  </si>
  <si>
    <t xml:space="preserve">I would like to get the latest copies of WSDOT right-of-way plan or limited access plan,  as-built roadway cross section at S Chicago Street, and milepost information.  </t>
  </si>
  <si>
    <t>PDR-14-3162</t>
  </si>
  <si>
    <t>Would you have any maps for Hwy 99?</t>
  </si>
  <si>
    <t>PDR-14-3166</t>
  </si>
  <si>
    <t xml:space="preserve">The attached map shows a portion of the SR 99 near S Chicago Street. On the attached, it also shows the 1957 plan information (S118th ST to JCT SSH NO 1K Approved 3-12-57 sheet 6 of 7 SO Kenyon St VIC).    
When you get a chance, please email me a copy of WSDOTÃ¢â‚¬â„¢s 1957 right-of-plan after you locate it.  
</t>
  </si>
  <si>
    <t>PDR-14-3514</t>
  </si>
  <si>
    <t>I need the right of way plans that would cover HWY 99 and Airport RD (S26 T28N R4E)</t>
  </si>
  <si>
    <t>PDR-14-3523</t>
  </si>
  <si>
    <t xml:space="preserve">We are working on a project for King County near the 1st Avenue South Bridge in Seattle.
Section information: NW NW 29-24-4 and NE NE 30-24-4
Map listed on assessorÃ¢â‚¬â„¢s map Ã¢â‚¬Å“SR 99 MP 25.96 to MP 27.18, Duwamish Waterway Vicinity Ã¢â‚¬â€œ 11 sheets.
Any right-of-way or monument control sheets would be helpful.
</t>
  </si>
  <si>
    <t>PDR-14-3524</t>
  </si>
  <si>
    <t>Could I get another map? Highway 99 in Sec. 30-27-4</t>
  </si>
  <si>
    <t>PDR-15-0274</t>
  </si>
  <si>
    <t>Will you please provide me copies of R/W plans for International Blvd. (Old 99) in Seatac, NE Ã‚Â¼, Sect. 33, Twp. 23 No. Rge. 4 East, WM?</t>
  </si>
  <si>
    <t>PDR-15-0287</t>
  </si>
  <si>
    <t xml:space="preserve">Can you provide me with SR 99 cross section at approximate MP 25. 94 or station 716+30 (between the offset distance of L 80Ã¢â‚¬â„¢ and the hatched limited access line).  I am specifically looking for SR 99 roadway cross section which consists of general travel lanes, Kenyon St off ramp, and off ramp shoulder.  </t>
  </si>
  <si>
    <t>PDR-15-0911</t>
  </si>
  <si>
    <t>Can you please provide the StateÃ¢â‚¬â„¢s ROW plan for State Route 99 (Pacific Highway S/Tukwila International Blvd) in the area of the SW Ã‚Â¼ of Sec. 15 and the NW Ã‚Â¼ of Sec. 22, both in T. 23 N., R. 4 E.?</t>
  </si>
  <si>
    <t>ROW SR 99 &amp; 518</t>
  </si>
  <si>
    <t>PDR-14-3145</t>
  </si>
  <si>
    <t>Shawn Albert</t>
  </si>
  <si>
    <t xml:space="preserve">We are in need of the ROW plans for the following section: 
SR 525 (168th Street SW to SR 99 INT) located in the SE4 of  SEC 03 TWN 27 RNG 04E
</t>
  </si>
  <si>
    <t xml:space="preserve">ROW SR 99 &amp; 525 </t>
  </si>
  <si>
    <t>PDR-14-1327</t>
  </si>
  <si>
    <t>I am working on a survey abutting SR99 in the NW Ã‚Â¼ Sec. 10, T23N, R4E.  The Assessor map indicates this is SR99 Ã¢â‚¬â€œ S 118th ST to Jct SSH No 1-K Ã¢â‚¬â€œ Approved 3-12-1957, Rev 11-30-61, Sheet 4 of 7.  Do you have a copy of this map or any other information regarding the right of way for SR99 in this area?</t>
  </si>
  <si>
    <t>ROW SR 99 &amp; 599</t>
  </si>
  <si>
    <t>PDR-14-3515</t>
  </si>
  <si>
    <t xml:space="preserve">I need plans for Primary State Highway No. 1 (SR 5) JCT SSH No. 2-J to 43rd Street in Everett, approved Jan 3, 1962 within the SW Ã‚Â¼ of Section 8-28-5 and the NE Ã‚Â¼ of Section 17-28-5. I also need  Highway plans for WSDOT SR 5 R/W Plan titled Ã¢â‚¬Å“Everett South Broadway CutoffÃ¢â‚¬ï¿½ approved Sept 10, 1948 and WSDOT plans titled Ã¢â‚¬Å“Everett-Broadway to Pacific HighwayÃ¢â‚¬ï¿½ under contract no. 1408; approved June 12, 1928, sheets 1 and 2 of 6. I am mostly interested in the area within 1000 feet of the Section corner common to Sections 7, 8, 17,  and 18, Township 28 North, Range 5 East. </t>
  </si>
  <si>
    <t>ROW SR 99 &amp; I-5</t>
  </si>
  <si>
    <t>PDR-14-1601</t>
  </si>
  <si>
    <t>Mark Kimborowicz</t>
  </si>
  <si>
    <t>a pdf copy of S.S.H. No. 2 (East Marginal Way S) in the vicinity of S. 115th St.</t>
  </si>
  <si>
    <t>ROW SR 99 sr SR 181</t>
  </si>
  <si>
    <t>PDR-14-1598</t>
  </si>
  <si>
    <t>ROW map for the following locations:
-SR 525, MP 3.47 to MP 3.47
-SR 202, MP 10.92 to MP 10.92
-SR 99, MP 51.14 to MP 51.14</t>
  </si>
  <si>
    <t>ROW SR 99, 202 &amp; 525</t>
  </si>
  <si>
    <t>PDR-14-0474</t>
  </si>
  <si>
    <t xml:space="preserve">I need the right-of-way plans that cover the following areas:
SR 527 (from I405 to 132nd ST SE)
Washington 96 (from SR527 to HWY 99)
Airport RD (from HWY 99 to SR526)
Seaway blvd (from SR 526 to 75th ST SW)
</t>
  </si>
  <si>
    <t>ROW SR 99, 536 &amp; 527</t>
  </si>
  <si>
    <t>PDR-14-3510</t>
  </si>
  <si>
    <t>SWOS ELS Pearl Harbor</t>
  </si>
  <si>
    <t>Chris Salzer</t>
  </si>
  <si>
    <t xml:space="preserve">I am requesting an emailed and mailed copy of the right away plan for 520 State Rt 4, Naselle, WA 98638.  
</t>
  </si>
  <si>
    <t>ROW SR4</t>
  </si>
  <si>
    <t>We are seeking asbuilt drawings for a survey weÃ¢â‚¬â„¢ve been contracted to do in Monroe.  If you would be so kind as to email us SR-522 Woodinville to Monroe Tester Road to West Monroe Interchange Ã¢â‚¬â€œ Crossing Section 10 Township 27 North Range 6 East W. M.</t>
  </si>
  <si>
    <t>ROW SR522</t>
  </si>
  <si>
    <t>PDR-14-3155</t>
  </si>
  <si>
    <t>Copy of the ROW survey for the Kittitas County side of Snoqualmie Pass</t>
  </si>
  <si>
    <t>ROW survey for the Kittitas County side of Snoqualmie Pass</t>
  </si>
  <si>
    <t>Gunnar Survey Services</t>
  </si>
  <si>
    <t>Gunnar John Foss</t>
  </si>
  <si>
    <t>Plans for Jackson Highway in Section 19, Township 13 North, Range 1 West, W.M., Lewis County, Washington. We are working in the North half of the section 19 on Lewis County tax parcel number 017050000000</t>
  </si>
  <si>
    <t>ROW, Lewis Co.</t>
  </si>
  <si>
    <t>ROW/LA maps for Hwy 510 between MP 9.29 and MP10.06</t>
  </si>
  <si>
    <t>ROW/LA maps for Hwy 99 between MP 0.18 and MP1.18</t>
  </si>
  <si>
    <t xml:space="preserve">ROW/LA maps for SR 7 at 133rd St E (MP: 51.04)? This would be in Section 41, Township 19N, Range 3E. </t>
  </si>
  <si>
    <t>Please will you email me the RW Plan Maps for SR-20 you have for the southerly RW  for the area marked in red on the attached two RW plans. This is probably the old RW from 1956. It looks like the southerly RW has not changed since that date. The sectional location is Section 5, T34N,R2E.</t>
  </si>
  <si>
    <t>ROWSR 20</t>
  </si>
  <si>
    <t>PDR-14-3513</t>
  </si>
  <si>
    <t>Highway right-of-way plans for the 1-82 Exit 69 interchange at Waneta Rd in Sunnyside.</t>
  </si>
  <si>
    <t>ROW-Yakima</t>
  </si>
  <si>
    <t>Cle Elum</t>
  </si>
  <si>
    <t>Eric Glaves</t>
  </si>
  <si>
    <t>We are performing records research for a field survey adjacent to I-90, for which we will need to establish the right-of-way line. I am writing to:
1. Confirm the latest set of right-of-way plans.
2. Request the taking deeds for the area we will be working in.
We will be working in the NW 1/4 NE 1/4 of Sec. 9, T22N, R11E.
Most current right-of-way plans are shown to be Denny Creek Road to Hyak, 90/178, dated 1966, with our subject quarter-quarter section shown on sheets 3 and 4.
The parcel take we are interested in is Parcel 5-871 (ownership was Ski Haven Properties).</t>
  </si>
  <si>
    <t>Rright-of-way plans and Real Estate documents</t>
  </si>
  <si>
    <t>Polly Woods</t>
  </si>
  <si>
    <t xml:space="preserve">1 copy of the RSOQ or RFQ/RFP for General Environmental Services (2012), along with copies (1 each) of associated submittals from:
	Anchor QEA
	Parsons Brinckerhoff
	David Evans &amp; Associates
	Environmental Science Associates
</t>
  </si>
  <si>
    <t>RSOQ or RFQ/RFP for General Environmental Services</t>
  </si>
  <si>
    <t>PDR-15-0519</t>
  </si>
  <si>
    <t>Patsyann Coburn</t>
  </si>
  <si>
    <t xml:space="preserve">1. Request for Statement of Qualification (RSOQ)/Request for Proposal  
2. Scoring Criteria definitions 
3. Scoring memo (the documentation of the evaluation of the submitters - how WSDOT scored the submitters based on the criteria requirements)  
4. All submitters' Statement of Qualifications or Proposal
For each of the following procurements (as applicable):
Ã¢â‚¬Â¢ 2015 SR 9, SR 204 Intersection Improvements
Ã¢â‚¬Â¢ I-5, SR 510 Interchange Design-Engineering Services
Ã¢â‚¬Â¢ 2016 Puget Sound Gateway Program - SR 167 Completion General Engineering (GEC) Services
Ã¢â‚¬Â¢ 2015 I-5, Mounts Road to Thorne Lane - Corridor Improvements
Ã¢â‚¬Â¢ 2015 I-90 Peak Use Shoulder Lane project
</t>
  </si>
  <si>
    <t>RSOQ Request</t>
  </si>
  <si>
    <t>Stell Environmental</t>
  </si>
  <si>
    <t>Heidi Olivera</t>
  </si>
  <si>
    <t xml:space="preserve">RSOQ, criteria definitions, and submittals received for the On-Call Cultural Resource Work opportunity awarded in 2012. </t>
  </si>
  <si>
    <t>PDR-15-1296</t>
  </si>
  <si>
    <t>Colleen Miller</t>
  </si>
  <si>
    <t>Peter N. Hansen</t>
  </si>
  <si>
    <t xml:space="preserve">    
1. Copies of the relevant, published implementing rules from Washington's Administrative Code (WAC), which would provide the authority claimed in Ms. Atkins' letter of 7/18/2014, including the authority to assess me penalties for not registering an aircraft, which clearly is not required to be registered in Washington.
2. Copies of the relevant, published policies, which would provide the authority claimed in Ms. Atkins' letter of 7/18/2014, including the authority to assess me penalties for not registering an aircraft, which clearly is not required to be registered in Washington
</t>
  </si>
  <si>
    <t>Rules and Laws pertaining to aircraft registration in Washington State.</t>
  </si>
  <si>
    <t>PDR-14-2159</t>
  </si>
  <si>
    <t>Mike Dayoob</t>
  </si>
  <si>
    <t xml:space="preserve">The general design or schematics for RV dump stations (sanitary disposal facility) as mentioned in section 1710.05 paragraph (13) of the following document.
http://www.wsdot.wa.gov/publications/manuals/fulltext/M22-01/1710.pdf
</t>
  </si>
  <si>
    <t>RV Dump Station Design</t>
  </si>
  <si>
    <t>PDR-15-1484</t>
  </si>
  <si>
    <t xml:space="preserve">Plans for a project I'm working on in the area:
-Lowell Road to Overflow Bridge 1 thru 6 of 6 March 9, 1988 9/252 
-Lowell Road to Snohomish 4 thru 7 of 7 October 28, 1958 9/176 
-River Road Connection 1 of 1 October 28, 1958 9/177 
-Lowell Road to Snohomish 
-North Snohomish Interchange 1 of 1 March 18, 1958 9/169 
-Lowell Road to Snohomish 2 &amp; 3 of 3 September 30, 1958 9/LA4 
</t>
  </si>
  <si>
    <t>RW for List of plans.</t>
  </si>
  <si>
    <t>PDR-15-2391</t>
  </si>
  <si>
    <t>I would like to request WSDOT RW maps for the portion of SR-501 along the Columbia River in Section 24, Township 3 North, Range 1 West, Willamette Meridian, Clark County, Washington.</t>
  </si>
  <si>
    <t>RW Maps of SR-501</t>
  </si>
  <si>
    <t>RW Plan Maps for I-5 (Bridgeport Way Interchange). The sectional located is Section 11 &amp; 12, T19N, R2E. and in Pierce County.</t>
  </si>
  <si>
    <t>Neil Herring</t>
  </si>
  <si>
    <t>Clallam County PUD Engineering Department would like to have a link to, or an electronic copy of, the most current  WSDOT  Right-of-Way plan sheets for US Highway 101, beginning at approximately MP 165, to MP 275. This area incorporates all or our system that is in or near the US 101 R/W from western Jefferson County up to the Clallam County / Jefferson County boundary east of Blyn. We have a set of the plans now in .tif files, approximately 185 files, but many of them are out of date. We use this information frequently to process WSDOT Right-of-Way and Franchise permits, and to do projects within and along the R/W.</t>
  </si>
  <si>
    <t>RW Plans</t>
  </si>
  <si>
    <t>Michael Webb</t>
  </si>
  <si>
    <t>Right of Way Map for  SR 908 MP 17.48 to 15.39  JCT SR 520 to 2nd Avenue in Kirkland, Right-of Way Plan Sta 193+90 to Sta 210+12, Sheet 5 of 5, dated February 8, 1969.</t>
  </si>
  <si>
    <t>RW SR 908 City of Kirkland</t>
  </si>
  <si>
    <t>PDR-15-1969</t>
  </si>
  <si>
    <t>Melissa Lu</t>
  </si>
  <si>
    <t>Please provide our office with any and all records relating to the intersection of South 7th Street and Shattuck Avenue in Renton, WA including but not limited to any complaints wrtten or otherwise, correpsondence, maintenance records, incident reprots, collisions, injuries, studies conducted or records relating to vlume of traffic and or pedestrian
etc.</t>
  </si>
  <si>
    <t xml:space="preserve">S 7th St. &amp; Stattuck Ave in Renton </t>
  </si>
  <si>
    <t>PDR-14-0053</t>
  </si>
  <si>
    <t>Any written policies and procedures pertaining to the DOTÃ¢â‚¬â„¢s employees working in the field on the public roads including, without limitation, employee safety manuals, safety plans, standard operating procedures, safety protocols, and safety manuals.</t>
  </si>
  <si>
    <t>Safety Activity Plan for S. Nilsen</t>
  </si>
  <si>
    <t>PDR-14-1543</t>
  </si>
  <si>
    <t>Materials Safety Data Sheets for the heating process for the deck portions of the 520 bridge project in Kenmore</t>
  </si>
  <si>
    <t>Safety Data for 520 bridge project in Kenmore</t>
  </si>
  <si>
    <t>PDR-15-0350</t>
  </si>
  <si>
    <t xml:space="preserve">1.	Provide copies of all correspondence, e-mails, letters, meeting minutes, phone logs, etc. sent and received between WSDOT and the MIRCC and PUD;
2.	Provide the basis of trip generation and all documentation that that was used to determine that there was no immediate safety problem at the SR2/217th Place SE intersection from the additional MIRCC traffic; and
3.	Provide a copy of the temporary access permit issued to the MIRCC.
</t>
  </si>
  <si>
    <t xml:space="preserve">safety problem at the SR2/217th Place SE intersection </t>
  </si>
  <si>
    <t>PDR-14-2163</t>
  </si>
  <si>
    <t xml:space="preserve">All safety studies regarding the Engineers Operating Station (IOS) on the M/V Puyallup, Wenatchee and Tacoma.
All safety studies conducted or possessed by the state regarding the 4160 transformers used on those vessels. 
All safety studies conducted regarding the danger or safety of stray voltage hazards on those vessels.
</t>
  </si>
  <si>
    <t>Safety studies on M/V Puyallup Wenatchee and Tacoma</t>
  </si>
  <si>
    <t>Stephanie McNulty</t>
  </si>
  <si>
    <t>I am looking to acquire information on light sequence information and service records for the intersection of Sahalee Way NE &amp; SR 202 in Redmond. We are involved in litigation involving a motor vehicle accident at this location which occurred on April 9, 2014. Can you please send me (or let me know the proper people to speak with for this) information on:
Ã¢â‚¬Â¢   Light sequence in place on April 9, 2014 including timing; and
Ã¢â‚¬Â¢   Service records for this intersection for 2013 and 2014, including April 9, 2014.</t>
  </si>
  <si>
    <t>Sahalee Way NE &amp; SR 202 in Redmond light sequence and service records.</t>
  </si>
  <si>
    <t xml:space="preserve">All documents, emails, and logs related to the cancellation on the Fauntleroy/Vashon/Southworth route on 9/4/2014. Please include Operation Log entries from September 3rd, as well.  </t>
  </si>
  <si>
    <t>Sailing information</t>
  </si>
  <si>
    <t>PDR-14-2401</t>
  </si>
  <si>
    <t>Sandra Nunez</t>
  </si>
  <si>
    <t>Ferry Schedule and Information on arrival &amp; departure of ferry for Port Orchard on March 7, 2014.</t>
  </si>
  <si>
    <t>Sailing Information</t>
  </si>
  <si>
    <t>PDR-14-2764</t>
  </si>
  <si>
    <t xml:space="preserve">Copies of all documents, emails, and logs related to cancelled sailings on the Clinton/Mukilteo route on 9/6/2014. Please include Operation Log entries from September 5th, as well.  </t>
  </si>
  <si>
    <t>Sailing Logs</t>
  </si>
  <si>
    <t>PDR-14-2418</t>
  </si>
  <si>
    <t xml:space="preserve">Copies of all documents, emails, and logs related to cancelled sailings of M/V Tillikum on the Fauntleroy/Vashon/Southworth route in 9/20/2014. Please also include Operation Log entries from September 19th.  </t>
  </si>
  <si>
    <t>Sailing Records</t>
  </si>
  <si>
    <t>PDR-14-2544</t>
  </si>
  <si>
    <t>Copies of all documents, emails, and logs related to the cancellation of ferry sailing on the Fauntleroy/Vashon/Southworth route on July 29th, 2014.</t>
  </si>
  <si>
    <t>Sailings information</t>
  </si>
  <si>
    <t>PDR-14-2016</t>
  </si>
  <si>
    <t>I have located some sales you transacted for properties offered for auction.  We are valuing a strip of land along a highway, and the prices of these auctioned properties would be very helpful to us.  I see that you have a minimum bid for each, but I would like to know the actual sale prices.  The county and parcel number for each that I found on your auction site are as follows: 
Skagit county, parcel P43457
Skagit county, parcel P23691
Snohomish County, Monroe, portion of parcel 27060200301300
Clallam County, portions of parcels 053013419260; 053013419270; 043018320005
I see that two are being offered right now in Clark County, which is where we are working on the assignment, and if they sell while you are processing this request I would be very interested in knowing their sale prices too.
Clark County, parcel 59355270 and 59355272
Clark County Ã¢â‚¬â€œno parcel # assigned, the I&gt;C&gt; number is 4-06-13954 and the minimum bid is $800.</t>
  </si>
  <si>
    <t>Sale dates and prices for parcels</t>
  </si>
  <si>
    <t xml:space="preserve">This request is a follow up to PDR 12-1627. I would like to request the ELECTRONIC copy of sale of fares data (Ticktets sold/collected/scanned) for the triangle Route Fauntleroy/Vashon/Southworth from 11/1/2012 to 9/18/2018. 
I am interested how many tickets for passengers and vehicle were sold. I understand that these sales are coded with time stamps. I would like to request this data, daily, 24 hours.
I would like to receive the data in any simple electronic format, STATA or comma deliminted are fine. 
To clarify, I am requesting records for "the triangle Route Fauntleroy/Vashon/Southworth", which means records from each port to each other port, i.e. Fauntleroy to Vashon, Fauntleroy to Southworth, Vashon to Fauntleroy, Vashon to Southworth, Southworth to Fauntleroy, and Southworth to Vashon?
</t>
  </si>
  <si>
    <t>Sale of fares data for the triangle route Fauntleroy/Vashon/Southworth from 11/1/2012 to 9/18/2018</t>
  </si>
  <si>
    <t>I would like to request an electronic copy of the sale of fares data (Ticktets sold/collected/scanned) for the triangle Route Fauntleroy/Vashon/Southworth. I am interested how many tickets for for passengers and vehicle were sold. I understand that these sales are coded with time stamps. I would like to request this data, daily, 24 hours, since the beginning of the system in 2005, or as early as it is available. The scanner data should include all variables that were included in the "usage" and "sale" files that were shared with me in response to PDR 17-2515. If pre 2012 data is not available, I would like to receive an official statement how the 7 years worth of data have been lost. In addition, I would like to request the full, week long sample count data for each run that occurs three times a year via ridership surveys available for 2003, 2005, 2010, and 2011.</t>
  </si>
  <si>
    <t>Sale of fares data for the triangle route Fauntleroy/Vashon/Southworth since 2005 or as early as it is available.  Also sample count data.</t>
  </si>
  <si>
    <t xml:space="preserve">Federal Tax ID # </t>
  </si>
  <si>
    <t>Amy Becker</t>
  </si>
  <si>
    <t xml:space="preserve">The State is widening the road that goes into Battle Ground, Washington and several parcels of land were bought for this project, this being one of them. I would like to request the sale price and any other public info on the property purchased by the State from the property owner,  Ray Abadeebe. </t>
  </si>
  <si>
    <t>Sale price and any other public info on the property that the State purchased from Ray Abadeebe going into Battle Ground, Washington.</t>
  </si>
  <si>
    <t>PDR-14-0374</t>
  </si>
  <si>
    <t>Waiting on Andrea Duane
Sent it to payroll</t>
  </si>
  <si>
    <t>Rishi Paramesh</t>
  </si>
  <si>
    <t xml:space="preserve">Research project and wanted to request the following information. I know that in 2010, the state had distributed $62 million in sales tax on transportation projects into the general fund. What is the amount for 2015 on non-Connecting Washington projects
</t>
  </si>
  <si>
    <t>Sale Tax Transportation Projects</t>
  </si>
  <si>
    <t>Aaron Lambert</t>
  </si>
  <si>
    <t xml:space="preserve">1.) Copy of the WSDOT policies/regulations regarding  the enforcement of the sale, service of and consumption of alcoholic beverages on Washington State Ferry vessels/premises 1/1/2017 to 11/2/2017.
2.) Copy of communications between the vendors who sell alcoholic beverages on WSF ferries/premises regarding  the sale, service of and consumption of alcoholic beverages from 1/1/2017 to 11/2/2017.    
3.) Copies of all signs/notices posted on the ferries/premises regarding the sale, service of and consumption of alcoholic beverages from 1/1/2017 to 11/2/2017.
4.) Copy of training records that WSF crew receive regarding the enforcement of the sale, service of and consumption of alcoholic beverages from 1/1/2017 to 11/2/2017. 
</t>
  </si>
  <si>
    <t>Sale/service of/consumption of alcoholic beverages on Washington State Ferry vessels/premises (11/6/2017-11/27/17)</t>
  </si>
  <si>
    <t>University of Virginia</t>
  </si>
  <si>
    <t>Robert Kluger</t>
  </si>
  <si>
    <t>Raw data (multi row flat file) of reported collisions that occurred on Washington State Roads for January of 2012.</t>
  </si>
  <si>
    <t>Sample of Raw Collision Data</t>
  </si>
  <si>
    <t>PDR-14-0620</t>
  </si>
  <si>
    <t xml:space="preserve"> I hereby request copies of all documents that the WSDOT and Washington State Ferries (WSF) have in and on file for the following  individuals:
Burton  Dezihan,  Donald  Gillespie,  Steven  Chaussee, Jack Nannery, Susan Harris-Heuther, David Seibert, Paul  Brodeur,         Beverly Silverman, Doug Schlief, Kathleen Flynn-Mahaffey, Vern Day,  Ranny James, Kelly Jackie Beddo,    
Elisabeth Garrera, Tim Browning, Robert Orr,
Steven V. Rodgers, Paul Ganalon, David Mosely, Bill  Ford Paula Hammond, Lynne Peterson, Barb Welch, Doug McDonald  
Deborah Jacober,  Jay Goldberg, Norman Dizon,  Jean Baker,               Steve Reemeth,  David Neil, John Christiansen,  Lea Maurseth,           Jack Boito,  Steve Von-Heeder,  Nancy Adams,  Ben Davis
This request is for all documents, memo's, notes, inter-office notes, e-mails, hand written notes, supervisor and supervisory files and file notes, Human Resources files and notes, recordings -audio and video, computer files, electronic files, ticker-tape computer back-up files, flash and thumb drives, floppy discs, CD's and DVD's, Film and Digital  pictures and  movies and sim-card and Reel-to-Reel  Computer files, Scanned  Documents &amp;  Faxes.
This is for all the formats listed and unlisted that pertain to The Washington State Auditor's Office SAO Whistleblower report and all files related to it from January 2006 through September 
2017 that are or have come into the possession or review by Washington State Ferries and the Washington State Department of Transportation, and SHALL include all court documents and 
mediation/arbitration agreements in their full context to include scanned documents and records.
Furthermore, you shall hereby supply copies of all files and documents pertaining to the parallel WSF/WSDOT investigation of that same time period. Including WSF generated: Books, Booklets, Notes, Note Pads, Graphs, Charts, Spread-Sheets, Maps, Diagrams, Recommendations, Disciplinary Notes-Actions-Recommendations, Report of Findings and Facts of Findings, etc..
</t>
  </si>
  <si>
    <t>SAO Whistleblower Documents</t>
  </si>
  <si>
    <t>Angela Bishop</t>
  </si>
  <si>
    <t xml:space="preserve">Any environmental records regarding this property that has been used in the past as a mining/gravel pit; 
Parcel#:	2339033200010
Owner Name:	TANAGER TELECOMMUNICATIONS LLC
DOR Code:	81 - Resource - Agriculture	
address1:	PO BOX 857
City, State:	STEVENSON WA
Status:			Zip:	986480857
Description:	PT NWSW LYING NORTHEASTERLY OF SR 231 SEC 33
</t>
  </si>
  <si>
    <t>Sassin Pit Site PS-T-88  -  R.E.S IC # 6-22-00075</t>
  </si>
  <si>
    <t>Robert Kornfeld</t>
  </si>
  <si>
    <t>All photographs, videos and closed circuit videos from SB Interstate 5 just south of Yessler Way on December 29, 2015 at and around 5: 17 p.m.</t>
  </si>
  <si>
    <t>SB I-5 south of Yessler Way photos and videos</t>
  </si>
  <si>
    <t xml:space="preserve">I would like to request record drawings of the recently completed barrier wall at Southbound Interstate 5, near MP 27 (between BNSF future 3rd main track and I-5). Site is in Kalama, WA. Construction was completed in late 2015/ early 2016.
Milepost: SB I-5, near MP 27 (Kalama, WA)  
</t>
  </si>
  <si>
    <t xml:space="preserve">SB I-5, near MP 27 (Kalama, WA) </t>
  </si>
  <si>
    <t>Ron Heusser</t>
  </si>
  <si>
    <t>I need images from the SB lands of I5 between the mileposts of 133.16 through 133.20, looking back north.  Also, if possible, could the images be from as close to November of 2014 as possible</t>
  </si>
  <si>
    <t>SB Images MP 133.20 through 133.16 - AIO</t>
  </si>
  <si>
    <t>Please provide an exact location where the right lane ends at the
intersection of Southbound SR3 and 304 in an as built drawing or map with reference to Mp 36.
There are two warning signs placed on S SR 3 before the right lane ends that say "Lane ends merge left". Exactly how far are those signs placed before the right lane ends?
There is a diamond shaped yellow warning sign showing the right lane ending and the left lane continuing on the right side of the road further down the highway from the two Lane ends merge signs.
What is the location of that sign to the point of where the right lane ends? Is that sign placed before or after the lane ends. Please specify how far it is to the actual right lane ending from
where that sign is on the highway. 
If you have a as built drawing or a map showing the actual placement of the two" Lane ends merge left" signs and the other sign which means right lane ends to the point where the right lane ends I would like to have a copy of that. Please provide this information with proper identification that it was provided by the DOT .</t>
  </si>
  <si>
    <t>SB SR 3 and 304</t>
  </si>
  <si>
    <t>PDR-14-2050</t>
  </si>
  <si>
    <t>a history and summary of officer reported collisions that occurred on southbound State Route 5 in King and Pierce Counties for the dates of 6/29/2012 &amp; 7/1/2012.</t>
  </si>
  <si>
    <t>SB SR 5 in King 7 Pierce on 2 dates</t>
  </si>
  <si>
    <t>PDR-14-3505</t>
  </si>
  <si>
    <t>SC Region - Walla Walla office HVAC Replacement RFQ #401186R bid results that bid 10/12/15</t>
  </si>
  <si>
    <t>SC Region - Walla Walla office HVAC Replacement RFQ #401186R bid results</t>
  </si>
  <si>
    <t>PDR-15-2960</t>
  </si>
  <si>
    <t xml:space="preserve">SC Region E. Selah Hot Mix Asphalt	 ID: 3870023 bid results
Bid Date: Jun 13, 2017 
Start Date*: Jul 13, 2017 
Location: Yakima, WA 
</t>
  </si>
  <si>
    <t>SC Region E. Selah Hot Mix Asphalt bid tab results</t>
  </si>
  <si>
    <t>SC Region Hot Mix Asphalt (HMA) Benton and Franklin Counties #SCR401309R, #37996 that bid 3/9/18</t>
  </si>
  <si>
    <t xml:space="preserve">SC Region Rimrock Hot Mix Asphalt	ID: 3870007
Bid Date: June 13, 2017 	
Start Date*: July 13, 2017
Location: Naches, WA
Sector: Public
Status: Post-Bid
Building Use: Roads / Highways 
Project Type: Service Maintenance &amp; Supply 
</t>
  </si>
  <si>
    <t>SC Region Rimrock Hot Mix Asphalt bid result</t>
  </si>
  <si>
    <t xml:space="preserve">SC Region White Pass Hot Mix Asphalt	
ID: 3870015 Bid Tab results
Bid Date: Jun 13, 2017
Start Date: Jul 13, 2017
Location: Naches, WA
</t>
  </si>
  <si>
    <t>SC Region White Pass Hot Mix Asphalt bid results</t>
  </si>
  <si>
    <t xml:space="preserve">
Requesting scale crossings near the oregon boarder For each company. 
From: 05/11/2014 Through: 04/30/2015
Samuel Rodriguez
USDOT# 2168153
OR Plates: YAHR409, YAHS891, YART112
From: 10/30/2012 Through: 09/16/2013
New Way Transportation Inc
USDOT# 1978441
IL Plates: P727821, P738657, P727822, P720563, P748128, P774760, P722294, P685979, P745888, P574031, P740978, P803786, P803789, P746134, P803793, P803793, P803792, P803787, P803788
From: 9/01/2012 Through: 5/31/2015
Lucky 5 Inc
USDOT# 2104847
IL Plates: 560979, 824435, P528622, P560979, P614032, P650389, P652017, P660830, P695855, P695856, P703012, P710880, P710985, P723831, P743208, P748996, P755101, P755653, P757925, P766546, P766547, P777301, P785381, P805553, P807739, P807741, P807742, P821861, P821862, P821863, P821864, P821865, P824435, P832864, P837741, P841178, P844233, P844234, P844235, P844236, P860387, P860388, US19979
November 2012, January 2013, February 2013, March 2013, May 2013, June 2013, July 2013, April 2014, May, 2014, July 2014, August 2014, November 2014, 
Tacoma Transload Inc
USDOT# 0546423
WA Plates: 19580rp, 43233rp, 07898rp, 98759rp, 00179rp, 13920rp, 42090rp, 42091rp, 42092 rp, 42093rp, B52237W, B52238W, B52241W, 45441rp, C31598C, 42284rp, 42091rp, 42093rp, B52194W, B52195W, B52196W, 4045842, B52237W, B52238W, B52239W, B52241W, B52242W, C31598C
From: 08/01/2012 Through: 4/30/2015
Simons, Ken&amp;Sons Trucking LLC
USDOT# 0671788
OR Plates: YSSC295, YTAM800, YTBO838, YTBO839, YTDO302, YTEA616, YSUC922, YTHU684, YTNO770, YTNO771, YTHX946, YTHX843, YTOX301, YTHX948,
From: 9/1/2012 Through: 6/16/2015
M M T Transport Inc
USDOT# 1370123
IL/WA/MO Plates: P860226, 68AP2U, P847365, P776072, 48259RP, 46265RP,49120RP,
November 2014, March 2015
Towne Air Freight
USDOT# 0989784
IN Plates: 1226729, 1162812, 2250802, 1208287,  2121616, 1231715,  2232317, 2277718,  2143796, 2251427,2299380, 2106562, 2196316,222425 
</t>
  </si>
  <si>
    <t>scale crossing</t>
  </si>
  <si>
    <t>PDR-15-2017</t>
  </si>
  <si>
    <t>Sohi Bros
US DOT#498005
Washington state scale crossing information
30 day periods to September 2015</t>
  </si>
  <si>
    <t>Scale crossing</t>
  </si>
  <si>
    <t>PDR-15-2727</t>
  </si>
  <si>
    <t xml:space="preserve">ALL DOCUMENTS INCLUDING PHOTOGRAPHS RELATING TO ALL WASHINGTON STATE SCALE CROSSINGS FOR ALL OF OUR VEHICLES OPERATING UNDER US DOT 1076308 FOR THE FOLLOWING DATES 12/1/2013 TO 1/1/2014. </t>
  </si>
  <si>
    <t xml:space="preserve">Scale Crossing </t>
  </si>
  <si>
    <t>PDR-14-0007</t>
  </si>
  <si>
    <t xml:space="preserve">LPR data for USDOT#1361987 from 1/1/13 to 1/31/16. In addition I need LPR data for the following base plates for the same time period. 
Plate	                   Vin Num	                 Unit
UP69119  CA	1FUJBBCG13LK58106   101
VP79495  CA	1XKADP9X7CJ307427   104
VP79482  CA	1XKADP9X5CJ307426   103
UP67736  CA	1FUJA6CK96PX01999   112
UP69360  CA	4V4NC9TG04N365317   110
VP76840  CA	1XKADP9X6CJ323568   102
UP67735  CA	1FUJA6CK76PX01998   111
VP44444  CA	4V4NC9GH37N477231   114
VP91628  CA	1XKAD49X3CJ332386   105
VP91644  CA	IXKTD49XX8J219597   116
VP07477  CA	1FUYSXYB1YLB19886   122
VP94668  CA	1XP7DP9X1BD131380   106
VP99878  CA	1XKFDP9X0BJ290281   107
WP09022  CA	1XP7D49X79D789830   117
WP09020  CA	1XP7D49X99D789831   118
WP09021  CA	1XP7D49X09D789832   119
VP88285  CA	1XKAD49X29R256668   115
WP16638  CA	2HSCUAPR39C107116   120
WP26665  CA	3AKJGLD50ESFZ1623   1623
WP26666  CA	3AKJGLD54ESFZ1625   1625
WP26644  CA	3AKJGLD52ESFZ1624   1624
WP24726  CA	3AKJGLD58ESFZ1627   1627
WP24623  CA	3AKJGLD56ESFZ1626   1626
VP99948  CA	4V4NC9TG08N49969    5529
WP35351  CA	1XKADP9X6CJ323568   102
WP24726  CA	3AKJGLD58ESFZ1627   1627
WP51870  CA	4V4NC9TG8AN275604   301
WP51873  CA	1FUJGLDR39LAH4882   304
WP51874  CA	1FUJGLDR99LAH4997   305
</t>
  </si>
  <si>
    <t>scale crossing data request</t>
  </si>
  <si>
    <t>SAIA Motor Freight</t>
  </si>
  <si>
    <t>Deidre Holmes</t>
  </si>
  <si>
    <t>Scale crossing information for USDOT# 29124. Specifically for Norpass #672631852.</t>
  </si>
  <si>
    <t>Scale Crossing Info</t>
  </si>
  <si>
    <t>PDR-14-1889</t>
  </si>
  <si>
    <t>LA</t>
  </si>
  <si>
    <t xml:space="preserve">All documents including photographs relating to all Washington State scale crossings for all of our vehicles operating under US DOT 1076308 from the dates June 1, 2015 to July 1, 2015. </t>
  </si>
  <si>
    <t>Scale Crossings</t>
  </si>
  <si>
    <t>PDR-15-1917</t>
  </si>
  <si>
    <t xml:space="preserve">Plate readings/scale crossings on the vehicles listed below from 1-2013 through 5-2015:
Company: Choice Transport LLC (USDOT #1898234)
Plates:  36008RP  WA
             YAGT022  OR
             36179RP  WA
             39280RP  WA
             36445RP  WA
             40666RP  WA
             41820RP  WA
</t>
  </si>
  <si>
    <t>PDR-15-2612</t>
  </si>
  <si>
    <t>Premier Freight Systems Inc.
US DOT #745997
Washington State scale crossing information 30 day periods 
August 2015 &amp; September 2015</t>
  </si>
  <si>
    <t>Scale crossings</t>
  </si>
  <si>
    <t>PDR-15-2728</t>
  </si>
  <si>
    <t xml:space="preserve">I would like to request information (plate readings, etc) on the following commercial motor vehicles for the month of March 2016.
The information will be used in conjunction with a federally rated safety compliance review of Thunder Trucking, LLC USDOT 1013289
Three vehicles have Oregon base plates and one vehicle has a California base plate.
YAIF461	OR	1	Diesel 	2012	KW	1XKAD49X1CJ331463	1
YAIA810	OR	1	Diesel 	2007	FRGH	1FUJBBCK47PX75130	237
WP02606	CA	1	Diesel 	2008	FRGH	1FUJBBCK98LZ53784	238
YAIA809	OR	1	Diesel	200	KW	1XKWDB9X7YR850956	156
</t>
  </si>
  <si>
    <t xml:space="preserve">USDOT# 192473 - We are requesting the Nor Pass Transponder reports showing dates and times of all Washington State Scale Crossings between the following dates:
July 1- July 31, 2017 and August 1 - August 15, 2017
</t>
  </si>
  <si>
    <t xml:space="preserve">Request plate readings/scale crossings on the vehicles listed below from 6-2013 through 6-2015:
Company: Mallory Trucking (USDOT #2382909)
Plates: VP47945   CA
            VP48124   CA
            VP48147   CA
            WP33921   CA
</t>
  </si>
  <si>
    <t>Scale Reading</t>
  </si>
  <si>
    <t>PDR-15-2138</t>
  </si>
  <si>
    <t xml:space="preserve">Request plate readings/scale crossings on the vehicles listed below from 12-2012 through 8-2015:
Company: Gold Star Way LLC (USDOT #2008402)
Plates:   YAGi470  OR
              YAGU037  OR
              YAHQ116  OR
              YAGL474  OR
              YAHB567  OR
              YAHA265  OR
              YAHD843  OR
</t>
  </si>
  <si>
    <t>Scales</t>
  </si>
  <si>
    <t>PDR-15-2560</t>
  </si>
  <si>
    <t>Patrick Sullivan</t>
  </si>
  <si>
    <t xml:space="preserve">scanned copies of all wireless leases and their corresponding exhibits located at the N.E. 133rd Street Park and Ride in Seattle. </t>
  </si>
  <si>
    <t>PDR-14-3245</t>
  </si>
  <si>
    <t>Groff Murphy</t>
  </si>
  <si>
    <t>Meredith Thielbahr</t>
  </si>
  <si>
    <t xml:space="preserve">(1) Any and all bid documents, proposals, estimates, and/or cost submissions submitted by Scarsella Brothers, Inc. regarding its work on the above-referenced Project.  Upon information and belief, WSDOT awarded Scarsella Brothers, Inc. the Project on or about May 26, 2011.
(2) Any and all files, documents, correspondence, emails, letters, memorandum, and/or notes relating to any dispute, change order, and/or claim regarding Scarsella Brothers, Inc. work on the above-referenced  Project.
(3) Any and all files, documents, correspondence, emails, letters, memorandum, and/or notes regarding defective work, non-conforming work, and/or a failure to adhere to plans and/or specifications by Scarsella Brothers, Inc. on the aboveÃ‚Â­ referenced Project.
(4) All records, documents, and/or analysis(es) relating to any audits performed by the WSDOT, or someone or an entity on the WSDOT's  behalf, of Scarsella Brothers, Inc. financial records on the above-referenced Project.
</t>
  </si>
  <si>
    <t>Scarsella Brothers, Inc. and SR 522 Project</t>
  </si>
  <si>
    <t>WSDOT SR 99 Bored Tunnel Alternative Design-Build Project- WSDOT Contract No. 7999 - the attached Schedule in native electronic format.</t>
  </si>
  <si>
    <t>Schedule</t>
  </si>
  <si>
    <t>copy of the first full WSDOT APPROVED CPM schedule of Flatiron inc, for the 520 WABN project . Contract No. 008625 Fed AId# BR-NHPP-0520(053)</t>
  </si>
  <si>
    <t>Schedule for Flatiron for SR 520 WABN project</t>
  </si>
  <si>
    <t>schedule in native electronic format for Data Date Aug. 1, 2016</t>
  </si>
  <si>
    <t xml:space="preserve">1. All Tunnel Quality Verifier reports from April 29, 2016 to the present [September 21, 2016.]
2. All TBM production reports (daily and weekly versions) from April 29, 2016 to the present [September 21, 2016.] 
3. All memos, including research or technical reports, that were written by members of the Strategic Technical Advisory Team (STAT) from April 29, 2016 to the present [September 21, 2016.]
4. The most recent edition of the tunnel construction schedule chart, typically a three-page document, as provided to WSDOT by Seattle Tunnel Partners.
5. All correspondence between new Administrator Joe Hedges and STP manager Chris Dixon, since July 1, 2016 [through September 21, 2016.].
</t>
  </si>
  <si>
    <t>schedule, memos, and WSDOT inspection/QC daily entries</t>
  </si>
  <si>
    <t>Jon Sandler</t>
  </si>
  <si>
    <t>schematics or blueprints for the new ferry MV Tokitae to help build a scale model.</t>
  </si>
  <si>
    <t>Schematics of the MV Tokitae</t>
  </si>
  <si>
    <t>PDR-15-0716</t>
  </si>
  <si>
    <t>Alexander Clark</t>
  </si>
  <si>
    <t>All records of requests to work on the school traffic lights located at Conway School at 19710 WA-534, Mt Vernon, WA 98274, as well as records of work done to those lights, and complaints about them not working correctly. All of this information in the time frame of August and September of 2016.</t>
  </si>
  <si>
    <t>School Traffic lights</t>
  </si>
  <si>
    <t>Cayzen Technologies</t>
  </si>
  <si>
    <t>Sariney Mourng</t>
  </si>
  <si>
    <t>Cayzen Corporations dba Cayzen Technologies would like to request the top three responses, overall score sheets and any evaluation notes from the evaluation team for work request 2016-1025-LG.</t>
  </si>
  <si>
    <t>Score Sheets and any evaluation notes for 2016-1025-LG</t>
  </si>
  <si>
    <t>Cayzen Corporations dba Cayzen Technologies would like to request the top three responses, overall score sheets and any evaluation notes from the evaluation team for work request 2016-1129-TS.</t>
  </si>
  <si>
    <t>Score sheets and evaluation notes</t>
  </si>
  <si>
    <t>Cayzen Corporations dba Cayzen Technologies would like to request the top three responses, overall score sheets and evaluation notes taken during the technical interviews from the evaluation team for work request 2017-0309-GK.</t>
  </si>
  <si>
    <t>Score Sheets and Evaluation notes for 2017-0309-GK</t>
  </si>
  <si>
    <t>I would like to request copies fo the score sheets and proposal documents for RFAIÃ¢â‚¬â€Minter Creek Fish Passage Design.</t>
  </si>
  <si>
    <t>score sheets and proposal documents for RFAI Minter Creek Fish Passage Design.  AIO</t>
  </si>
  <si>
    <t>Federal Tax Identification Number and Bank Account Number.</t>
  </si>
  <si>
    <t>Steve Mager</t>
  </si>
  <si>
    <t>both the scoring and proposals for the RFP -WSDOT ACQ20130903RFP that was posted and sent out 9/3/2013 and awarded in November 2013.</t>
  </si>
  <si>
    <t>Scoring and proposals ACQ20130903RFP</t>
  </si>
  <si>
    <t>PDR-14-0667</t>
  </si>
  <si>
    <t>IRG would like to request a copy of the scoring and also winning bid for Customer Reference Number: WR-2018-0301-BR which was awarded to Ramp Technology Group, LLC</t>
  </si>
  <si>
    <t>Scoring and winning bid for WR-2018-0301-BR which was awarded to Ramp Technology Group LLC</t>
  </si>
  <si>
    <t>Brad Steiner</t>
  </si>
  <si>
    <t xml:space="preserve">detailed (requirement-level) scoring for Motorola Solutions for your recent RFP-2017-0921 ACQ.  Per our meeting with Tim Carroll (WSDOT Purchasing Dept.) today, we believe these scores are available via a Public Disclosure Request and are not subject to delayed release due to the ongoing procurement process.  Specifically, we are requesting:
1. Copies of the scoring sheets that include the requirement-level scores and comments (if available) by the reviewers
2. Any other documented feedback that was provided by the reviewers for evaluation purposes
</t>
  </si>
  <si>
    <t>Scoring for Motorola Solutions</t>
  </si>
  <si>
    <t>We would like to request copies of the scoring sheets associated with the selection for the most recent On-Call Marine Biology Services Required to Complete A&amp;E Projects contract.</t>
  </si>
  <si>
    <t xml:space="preserve">Scoring Sheets </t>
  </si>
  <si>
    <t>PDR-15-3125</t>
  </si>
  <si>
    <t>Tim Horton</t>
  </si>
  <si>
    <t>Scoring sheets and proposals from submitters for RFAI - Minter Creek Fish Passage Design.</t>
  </si>
  <si>
    <t>Scoring sheets and proposals from submitters for RFAI - Minter Creek Fish Passage Design</t>
  </si>
  <si>
    <t>Scoring sheets and proposals from submitters for RFAI - Minter Creek Fish Passage Design. Preferred format is PDF.</t>
  </si>
  <si>
    <t xml:space="preserve">I am requesting electronic copies of  the score sheets for the following proposals submitted to WSDOT for the 2014 Statewide On-Call Roster in:
Category 1
Ã¢â‚¬Â¢ On-Call Transportation Design/PS&amp;E, $500k and below;
Ã¢â‚¬Â¢ On-Call Transportation Design/PS&amp;E, above $500k;
Category 2
Ã¢â‚¬Â¢ On-Call Traffic Engineering, $500k and below; and
Ã¢â‚¬Â¢ On-Call Traffic Engineering, above $500k
Category 3
Ã¢â‚¬Â¢ On-Call Transportation Studies, $500k and below;
Ã¢â‚¬Â¢ On-Call Transportation Studies, above $500k;
Category 4
Ã¢â‚¬Â¢ On-Call Land Surveying, $500k and below;
Ã¢â‚¬Â¢ On-Call Land Surveying, above $500k;
Category 1 - $500k and below
Category 2 - $500k and below
Category 3 - $500k and below
</t>
  </si>
  <si>
    <t>Scoring Sheets for 2014 StateWide On call</t>
  </si>
  <si>
    <t>PDR-14-2029</t>
  </si>
  <si>
    <t xml:space="preserve">Parsons/Kuney Joint Venture would like to receive a copy of all scoring sheets used in the evaluation of all firms who submitted Qualification Packages in the Ã¢â‚¬Å“Request for QualificationÃ¢â‚¬ï¿½ phase of the following Design-Build project:
1. SR 167 / 8th St E Vic to S 277th St Vic Ã¢â‚¬â€œ Southbound HOT Lane Project.  
a. This Request for Qualifications was advertised by WSDOT on July 1, 2014.  The Statement of Qualifications from the submitters were due on July 31, 2014.  The announcement of shortlisted firms was made by WSDOT on August 19, 2014 (attached Ã¢â‚¬â€œ Ã¢â‚¬Å“SR167ShortlistLetter.pdfÃ¢â‚¬ï¿½).
These scoring sheets would detail how the Ã¢â‚¬Å“PointsÃ¢â‚¬ï¿½ were assigned to the various scored elements.
</t>
  </si>
  <si>
    <t>Scoring Sheets for SOQ</t>
  </si>
  <si>
    <t>PDR-15-0050</t>
  </si>
  <si>
    <t>Could you please provide me the scoring sheets for the Myers and Sons Construction, LP RFP &amp; RFQ responses?</t>
  </si>
  <si>
    <t>Scoring sheets for the Myers and Sons Construction, LP RFP and RFQ responses</t>
  </si>
  <si>
    <t>Denial Exemption(s) - 42.56.270(2): 42.56.510: 47.28.075
Denial Exemption(s) - 42.56.270(2): 42.56.510: 47.28.075</t>
  </si>
  <si>
    <t>Financial information supplied on behalf of a corporation for purpose of qualifying to submit a proposal for a highway construction or improvement.</t>
  </si>
  <si>
    <t xml:space="preserve">1. All scoring sheets and/or evaluation forms (for Guy Atkinson Construction Company, Gary Merlino Construction Company, and Flatiron Constructors) related to the I-405 and SR 518 - Concrete Pavement Rehabilitation Project - Contract 8393. This project is located in two areas. The first is I-405, Northbound MP 12.38 to 14.56. The second location is SR518, MP 3.04 to 3.79. The request for qualifications was posted on 9/21/12 and the request for proposals was posted on 11/13/12. Best value results were posted on 2/7/13 and the Notice to Award was posted on 2/12/13. We would really appreciate any and all details available about how each contractor scored in the SOQ or the proposal (the more information you have the merrier).
2. All scoring sheets and/or evaluation forms (for Guy Atkinson Construction Company, Granite-Mowat Joint Venture, Kiewit Infrastructure West Co., and Flatiron Constructors) related to the I-405, NE 6th St to I-5 Widening and Express Toll Lanes - Contract 8204. This project spans Bellevue, Kirkland, and Bothell. Best value results were posted on 1/6/12 and the Notice to Award was posted on 1/23/12. We would really appreciate any and all details available about how each contractor scored in the SOQ or the proposal (the more information you have the merrier). 
3. All statements of qualifications, proposals, and scoring sheets (or evaluation forms) available for (IMCO General Construction, Inc., Northwest Construction, Inc., Granite Construction Company, Graham-Marshbank, JV, Guy F. Atkinson Construction, and Rodarte Construction, Inc) related to the SR 92 and I 90 Intersection Improvements &amp; Regionwide Roadside Safety Project - Contract 8400. This project is located in four areas. The first is SR 92 / 99th Avenue NE - Roundabout MP 0.36 to 0.76. The second is SR 92 / 113th Avenue NE - Roundabout MP 1.26 to 1.60. The third is I-5 at MP 182.13, MP 186.43, MP 210.31, MP 228.87, MP 236.39, MP 240.93, MP 246.24, MP 260.13 and MP 261.52 as well as SR 18 at MP 8.77.  The fourth is at I-90, West Lake Sammamish Parkway - Intersection Modification.   The request for qualifications was posted on 10/22/12, short-listed proposers were announced on 12/5/12, Request for proposals was posted on 12/12/12, and the Notice to Award was posted on 3/21/13.  </t>
  </si>
  <si>
    <t>Scoring Sheets, Eval Forms, proposals</t>
  </si>
  <si>
    <t>PDR-14-0250</t>
  </si>
  <si>
    <t>Stephen Lewis</t>
  </si>
  <si>
    <t>Lochner was one of four firms submitting an RFAI for RFAI Autonomous Vehicle Work Group project. The four firms included CDM Smith, Kittelson, WSP and Lochner; WSP was selected.  With this email we are requesting the scoring forms.</t>
  </si>
  <si>
    <t>Scoring Sheets-RFAI Autonomous Vehicle Work Group project-Transportation Commission</t>
  </si>
  <si>
    <t xml:space="preserve">Complete copy of Brian's employment file to include attendance and income records. These records are to include hard copies from his employment file and/or digital electronically stored copies. </t>
  </si>
  <si>
    <t>Scott Yokel employment file</t>
  </si>
  <si>
    <t>PDR-15-1462</t>
  </si>
  <si>
    <t>SCR 401186R HVAC Walla Walla Offic,e located in Pasco, WA,  HVAC Replacement bid results. According to our records the project bid on 10/12/2015. Please provide the three lowest bidders with values.</t>
  </si>
  <si>
    <t>SCR 401186R HVAC Walla Walla bid results</t>
  </si>
  <si>
    <t>PDR-15-2948</t>
  </si>
  <si>
    <t>The award information for the SC Region - Steel, Sign Support Types - Bases - Hardware - Standard Plan G-24-40-04, #SCR401236R, #34523 that bid 12/12/16</t>
  </si>
  <si>
    <t>SCR award information</t>
  </si>
  <si>
    <t>Who was awarded the SCR Hot Mix and Asphalt SCR401197R that bid 3/15/16?</t>
  </si>
  <si>
    <t>SCR Hot Mix and Asphalt SCR401197R bid results</t>
  </si>
  <si>
    <t>We would like to know where everyone's prices were. (Re: SCR401140R SC Region Hot Mix Asphalt bids)</t>
  </si>
  <si>
    <t>SCR401140R SC Region Hot Mix Asphalt bids</t>
  </si>
  <si>
    <t>Talley Inc.</t>
  </si>
  <si>
    <t>Scott Thompson</t>
  </si>
  <si>
    <t>SCR401144R bid results</t>
  </si>
  <si>
    <t>PDR-15-0935</t>
  </si>
  <si>
    <t>Copy of the bid tabulation for the SC Region HMA Bid Benton &amp; Franklin Counties. SCR401309R</t>
  </si>
  <si>
    <t>SCR401309R, SC Region HMA Bid Tabs</t>
  </si>
  <si>
    <t xml:space="preserve">1. Original contract plans for the SE 164th Avenue eastbound on-ramp onto State Route 14 in Vancouver, Clark County, Washington.
2. Original striping plans for the SE 164th Avenue eastbound on-ramp onto State Route 14 in Vancouver, Clark County, Washington.
3. Most recent Average Daily Traffic volumes for  the SE 164th Avenue/ SR 14 onramp vicinity near milepost 8  in  Vancouver, Clark County, Washington.
4. Road log videos for SE 164th Avenue eastbound on-ramp onto State Route 14 in Vancouver, Clark County, Washington from 2006 to present.
</t>
  </si>
  <si>
    <t xml:space="preserve">SE 164th Avenue </t>
  </si>
  <si>
    <t>PDR-14-1439</t>
  </si>
  <si>
    <t xml:space="preserve">Lether &amp; Associates, PLLC </t>
  </si>
  <si>
    <t>Miles Stewart</t>
  </si>
  <si>
    <t xml:space="preserve">1. Any and all records, including correspondence, in the possession of the Department of Transportation (DOT) related to City of Oak Harbor's (the "City") 2011 road reconstruction project at SE Pioneer Way. </t>
  </si>
  <si>
    <t xml:space="preserve">SE Pioneer Way </t>
  </si>
  <si>
    <t>PDR-13-2266</t>
  </si>
  <si>
    <t>SE Southworth Dr which is part of HWY 160. So if you could please send me the Row Maps for this location MP 6.25 to MP 7.24</t>
  </si>
  <si>
    <t>Cassidy Davis</t>
  </si>
  <si>
    <t xml:space="preserve">List of ferry workers on shift at the Seattle ferry terminal July 15, 2017 at 6:30 pm in regards to providing follow-up information to the following claim: 
RE:         Your Claim
               Date of Incident:              07/15/2017
               RMD Claim No.:                40578857
</t>
  </si>
  <si>
    <t>Seattle Ferry Workers 7/15</t>
  </si>
  <si>
    <t>The Public Advocate</t>
  </si>
  <si>
    <t>Sarah Lippek</t>
  </si>
  <si>
    <t>Documents sufficient to show the policies, procedures, rules or protocols which address the removal from WSDOT property and/or the removal, storage or destruction of their personal property.  This request relates to WSDOT property located within the City of Seattle.</t>
  </si>
  <si>
    <t>Seattle Homeless Encampments</t>
  </si>
  <si>
    <t>Copy of what is known as the daily Ops Log, for July 4, 2016. The log is kept in the AOSS system. The log is distributed by e-mail daily.</t>
  </si>
  <si>
    <t>Daily Ops Log</t>
  </si>
  <si>
    <t>Gerdau</t>
  </si>
  <si>
    <t>Chris Norman</t>
  </si>
  <si>
    <t xml:space="preserve">SR 520 - Floating Bridge and Landings Project - attachments from Change Order 142
Ã¢â‚¬Â¢ Stanton Constructability Services Analysis (January 31st, February 3rd and 16th)
Ã¢â‚¬Â¢ EngineerÃ¢â‚¬â„¢s Estimate
Ã¢â‚¬Â¢ Time Impact Analysis and Linear Schedules
Ã¢â‚¬Â¢ KGMÃ¢â‚¬â„¢s Cost Proposal and Back-up
Ã¢â‚¬Â¢ KGMÃ¢â‚¬â„¢s PCOs and Back-up
</t>
  </si>
  <si>
    <t>SR 520 - Floating Bridge and Landings Project - Five attachments from Change Order 142</t>
  </si>
  <si>
    <t>PDR-14-2584</t>
  </si>
  <si>
    <t xml:space="preserve">1. The letter sent on or about January 15, 2014 from WSDOT director Lynn Peterson to Washington state legislators regarding the SR-99 tunnel project.
2. A recent letter from WSDOT director Lynn Peterson to Seattle Tunnel Partners regarding the SR-99 tunnel project. I am requesting specifically the letter sent on or about January 15, 2014 and which, according to Ms. PetersonÃ¢â‚¬â„¢s testimony to state legislators, she chose not to disclose to state legislators because Ã¢â‚¬Å“it could be the subject of a potential future litigation between WSDOT and the contractor.Ã¢â‚¬ï¿½
</t>
  </si>
  <si>
    <t>Seattle Tunnel Partners</t>
  </si>
  <si>
    <t>PDR-14-0153</t>
  </si>
  <si>
    <t>Seattle Tunnel Partners - OSHA Form 300A for 2012, 2013, 2014 and 2015.</t>
  </si>
  <si>
    <t>PDR-15-0725</t>
  </si>
  <si>
    <t>I went on the Seattle to Bainbridge island ferry on/about Aug 15-25, 2010 and saw a secret services motorcade on ferry with me.
I am writing to get any notice that was sent to Dept about  motorcade, any internal/external communication who paid for the car fee &amp; passenger fee for crossing. And if know who the protectee.</t>
  </si>
  <si>
    <t>Secret Services on Ferry</t>
  </si>
  <si>
    <t>PDR-15-1657</t>
  </si>
  <si>
    <t>1. Copy of the index of 
      WSDOT Secretary Executive Orders.  
      Policy Statement.
2. Copy of WSDOT Policy &amp; Secretary executive order that    relates to Critical Assest list.
3. Records Showing Purpose of Critical Asset.</t>
  </si>
  <si>
    <t>Secretary Executive Orders</t>
  </si>
  <si>
    <t>PDR-14-2795</t>
  </si>
  <si>
    <t>Secretary Executive Orders:
E 1018.01
E 1021.02
E 1026.01
E 1037.01
E 1044.02
E 1041.01</t>
  </si>
  <si>
    <t>PDR-14-3104</t>
  </si>
  <si>
    <t>Alex MacLeod</t>
  </si>
  <si>
    <t xml:space="preserve">A copy of the memorandum referenced in the WSDOT News Release on the appointment of Lynne Griffith as Assistant Secretary for WSF. The memorandum is said to be from WSDOT Secretary Lynn Peterson to Gov. Jay Inslee. Here is the reference (with the full News Release below):
"Also today, Secretary Peterson sent a memo to G overnor Inslee with short- and long-term considerations to move the division forward under GriffithÃ¢â‚¬â„¢s leadership."
</t>
  </si>
  <si>
    <t>Secretary Peterson's Memo to Gov. Inslee</t>
  </si>
  <si>
    <t>PDR-14-2455</t>
  </si>
  <si>
    <t>REQUEST COPIES OF ALL NOTES, E-MAILS, REPORTS, REQUESTS, AND ANY OTHER DOCUMENTATION RELATING TO ME IN GENERAL OR TO MY CURRENT DISCIPLINARY ACTION FOR VIOLATION OF WSF COC RULES #12 AND #15. THIS REQUEST IS TO INCLUDE, BUT NOT BE LIMITED TO:
Copies of any and all emails pertaining to me, Karen Groth, or this disciplinary action from November 2014 to date from the following departments: Human Resources, IT, Internal Audit Ã¢â‚¬â€œ Investigations Division, and Operations.
The standard procedure for initiating a Computer Internet Audit through the Internal Audit investigations Department, in particular, but not limited to:
Ã¯Æ’Ëœ A copy of the WRITTEN PROCEDURE for requesting a computer audit.
Ã¯Æ’Ëœ Who may request an audit?
Ã¯Æ’Ëœ What triggers an audit of computer usage?
Ã¯Æ’Ëœ How is the search set up and by whom?
Ã¯Æ’Ëœ Who specifies the dates or date range to be audited?
Ã¯Æ’Ëœ Once initiated and completed, who gets copies of the audit report?
Ã¯Æ’Ëœ Any documentation regarding / revealing WHO initiated the request that opened the investigation into my computer usage, when they initiated it and why.
Ã¯Æ’Ëœ Why those particular months were chosen and by whom?
Ã¯Æ’Ëœ Why is an OUTDATED COPY of Executive Order 1021 Ã¢â‚¬â€œ Employee Use of Electronic Communication System being used in disciplinary actions of this type instead of the current version (EO 1021.02) from October, 2014?
Ã¯Æ’Ëœ If possible, a copy of the audit, queried to show which sites were deliberately visited and the time spent on each site.</t>
  </si>
  <si>
    <t>PDR-15-1821</t>
  </si>
  <si>
    <t>Larry Cebula</t>
  </si>
  <si>
    <t xml:space="preserve">I would like a list of instances in the last ten years in which WSDOT paid for Section 106 mitigation for the destruction of historic bridges in the state. I'd like how much was paid for mitigation in each case, the cost of the actual new bridge, and (if it is easy to find) what that mitigation consisted of. </t>
  </si>
  <si>
    <t>Section 106 mitigation for the destruction of historic bridges in the state.</t>
  </si>
  <si>
    <t>Adam Lawson</t>
  </si>
  <si>
    <t>Sections 23 and 24, Township 22N, Range 1E, Pierce County, State Highway 302 along the Purdy Spit.  We need right of way from the east side of the spit, Purdy Dr. NW west along the spit to Emerald Dr. NW.  I used the online WSDOT plan search but I could not find State Highway 302 in the menu</t>
  </si>
  <si>
    <t>X Sound Engineering</t>
  </si>
  <si>
    <t>Security Camera Records</t>
  </si>
  <si>
    <t>Geoff Tapert</t>
  </si>
  <si>
    <t>Security Camera Video for:
1. Clinton Uphill 4/4/14 3:45 p.m. - 3:55 p.m.
2. Clinton W SR 525 4/4/14 3:45 p.m. - 3:55 p.m.
3. Mukilteo Pedestrian passenger waiting area 4/4/14 3:45 p.m. - 3:55 p.m.</t>
  </si>
  <si>
    <t>Security Camera Footage</t>
  </si>
  <si>
    <t>PDR-14-0885</t>
  </si>
  <si>
    <t>Phil Mocek</t>
  </si>
  <si>
    <t>Video, audio, and still images recorded by security and surveillance devices between 7:30 a.m. and 8:30 a.m. on Thursday, May 11, 2017, at King Street Station in Seattle, Washington, in the walkway near the southern upper landing of stairs and elevators (that which connects the station platform to 4th Avenue on one side and the football stadium parking lot on the other, on the walls of which are affixed transit agency sign boards and advertisements), where uniformed U.S. Department of Homeland Security police were observing rail passengers who were departing the station.</t>
  </si>
  <si>
    <t>Security camera recordings: 2017-05-11 DHS Police at King Street Station in Seattle (Department of Transportation)</t>
  </si>
  <si>
    <t>Denial Exemption(s) - 49 CFR 1520.5(a)(1)(3): 49 CFR 1520.5(b)(1)(ii): 42.56.420(1)(a): 42.56.510</t>
  </si>
  <si>
    <t>Fred Garrett</t>
  </si>
  <si>
    <t>1. Video Surveillance for walk on passengers at Keystone terminal May 1, 2014.
2. Video Surveillance for walk on passengers at Kingston terminal May 1, 2014 through May 11, 2014.
3. Video Surveillance for walk on passengers at Bainbridge terminal May 1, 2014 through May 11, 2014</t>
  </si>
  <si>
    <t>Security Footage</t>
  </si>
  <si>
    <t>PDR-14-1332</t>
  </si>
  <si>
    <t>Gregg Cronn</t>
  </si>
  <si>
    <t>On Aug. 23 at 14:53 I purchased a ticket for the Port Townsend to Coupeville ferry.  I believe I got on the 3:30 or  4:00 PM sailing from Port Townsend.  I was the last car in the far right on the stern.  Can you please provide a photo of my 1988 Saab 900 with a rack of surfboards and bike on top?  I would be on the stern as the ferry was docked.</t>
  </si>
  <si>
    <t>PDR-15-2635</t>
  </si>
  <si>
    <t>Joel Moreno</t>
  </si>
  <si>
    <t>surveillance footage from 12 a.m. July 31st through 12p.m. August 2 on the ferry sailing on Friday, August 1 2014, from Anacortes to the San Juan Islands around 9am. Specifically, I'm interested in a police investigation involving the search for a missing mom, Jennifer Huston, who possibly was spotted boarding that sailing around that time.</t>
  </si>
  <si>
    <t>PDR-14-2080</t>
  </si>
  <si>
    <t>Fox News Channel</t>
  </si>
  <si>
    <t>Kaitlyn Bolduc</t>
  </si>
  <si>
    <t>Security video from Thursday July 31st on the 9am ferry from Anacortes to Friday Harbor.</t>
  </si>
  <si>
    <t>PDR-14-2070</t>
  </si>
  <si>
    <t>Public Employee Personal Information, Public Employment Application Documents</t>
  </si>
  <si>
    <t>Josh Farley</t>
  </si>
  <si>
    <t>the records released to the Seattle Times thatÃ¢â‚¬â„¢s contained within this story: http://seattletimes.com/html/localnews/2024455009_ferriesrodgersxml.html#.VAePfqoPzJ8.twitter</t>
  </si>
  <si>
    <t>Seattle Times Request Records</t>
  </si>
  <si>
    <t>PDR-14-2400</t>
  </si>
  <si>
    <t>Any communications, excluding mass emailings, regarding Bruce Armstrong and the Walla Walla Fuel Spill from 9/1/2014 to present.</t>
  </si>
  <si>
    <t>Communications</t>
  </si>
  <si>
    <t>PDR-14-3277</t>
  </si>
  <si>
    <t>Waiting on video from Coast Guard</t>
  </si>
  <si>
    <t>Security video footage from all cameras on all auto decks on the WSDOT ferry departing Seattle for Bremerton on April 12, 2016 at 11:10 a.m. &amp; 12:35 p.m. for the duration of the voyage that relates to the loading, stowage, and unloading of any and all school buses.</t>
  </si>
  <si>
    <t>Security video footage</t>
  </si>
  <si>
    <t xml:space="preserve">o	CapacciÃ¢â‚¬â„¢s emails regarding the equipment failure on the ferry Evergreen state on August 16th, including emails sent or received prior to that date regarding equipment issues or potential equipment issues on the ferry and any emails sent or received during or after that event about the failure; 
o	CapacciÃ¢â‚¬â„¢s emails regarding the overloading of the ferry Cathlamet on August 15th, including emails sent or received that day and after that date; 
o	CapacciÃ¢â‚¬â„¢s emails (sent or received) regarding the design problems/concerns on the ferry Tokitae;
o	and any emails between Capt. Capacci and Governor Jay Inslee or Transportation Secretary Lynn Peterson regarding these incidents and/or CapacciÃ¢â‚¬â„¢s management of these incidents.
</t>
  </si>
  <si>
    <t>PDR-14-2376</t>
  </si>
  <si>
    <t>Lauren Fox</t>
  </si>
  <si>
    <t>the final report for the sediment characterization study conducted as part of the environmental impact study for the SR 520 Pontoon Construction Project. The final EIS available online contains only the reconnaissance-level sediment study. 
I would like the final report on sediment sampling carried out in March 2010 at the Aberdeen Log Yard site, which was submitted to the DMMO.</t>
  </si>
  <si>
    <t>Sediment sampling report at Aberdeen Log yard site, part of SR 520 pontoons EIS</t>
  </si>
  <si>
    <t>PDR-14-0936</t>
  </si>
  <si>
    <t xml:space="preserve">Pursuant to the Washington Public Records Act, please provide electronic copies of the documentation that WSDOT bridge and structures engineer Tom Baker told me he could provide on Jan. 6, 2016, including:
*the latest information available on WSDOTÃ¢â‚¬â„¢s bridge seismic retrofit program, including a summary of the status of retrofit projects and the programÃ¢â‚¬â„¢s budget and expenditures;
*the location and status of hollow-core pile bridges in the Puget Sound region. If possible, please provide this in the form of a spreadsheet including the length and maximum height of each bridge and geographic coordinates (so that we may produce a map of these bridges). FYI, a 2009 WSDOT report (that I already have and am not requesting) stated there were 22 such bridges.
</t>
  </si>
  <si>
    <t>Seismic Background Info</t>
  </si>
  <si>
    <t xml:space="preserve">Shearer Design </t>
  </si>
  <si>
    <t>David Shearer</t>
  </si>
  <si>
    <t>All information WSDOT has in respect to Seismic Isolation Bearings manufactured by EPS. (Earthquake protection systems)</t>
  </si>
  <si>
    <t xml:space="preserve">Seismic Isolation Bearings </t>
  </si>
  <si>
    <t>Businessinsider.com</t>
  </si>
  <si>
    <t>Rob Price</t>
  </si>
  <si>
    <t>Copies of all communications between Washington Department of Transportation employees/officials/workers/other representatives and employees/officials/workers/other representatives at Waymo regarding self-driving car vehicles. Waymo is a self-driving car company linked to Google and its parent company Alphabet.This request for communications includes emails, minutes or transcripts where available for meetings (whether in-person or remote), and other communications that appear relevant, if any. This request encompasses communications dating from December 1, 2016, to April 3, 2018.</t>
  </si>
  <si>
    <t>Self-driving cars</t>
  </si>
  <si>
    <t xml:space="preserve">Requesting records that WSDOT has generated/created in-house regarding WSDOTÃ¢â‚¬â„¢s planning of/for autonomous vehicles.   Please include external articles or records if they were utilized as a model that generated in-house records, or were used in a project regarding autonomous vehicles. </t>
  </si>
  <si>
    <t xml:space="preserve">Self-driving cars-automated or autonomous vehicles.  </t>
  </si>
  <si>
    <t xml:space="preserve">This proposal caught our attention. Can you give me any kind of data on what the traffic station is between State Route 14 between Interstate 205 and S.E. 164th Avenue?
Here's what I'm looking for specifically:  
*Peak travel time vs. commute time, 
*The average delay time
*Average daily travelers
*How many collisions happened from Jan. 1 to Dec. 31 2016.
If you can get me any information before the end of the day it would be a huge help!
</t>
  </si>
  <si>
    <t>Senate transportation-budget proposal includes SR 14 auxiliary lanes</t>
  </si>
  <si>
    <t>Damian Greene</t>
  </si>
  <si>
    <t>The following two requests:
1) All Washington State Ferry labor agreements with the Inland Boatman's Union made from 1980 and 2013.
2)All communication regarding the chapter on Establishing Seniority currently under Rule 19.04(A) including letters, notes, etc., that gives or leads to an understanding as to why the agreement state "That the provisions of this paragraph will not operate to change any seniority date established prior to April 1, 1985."</t>
  </si>
  <si>
    <t>Seniority agreements</t>
  </si>
  <si>
    <t>PDR-15-2850</t>
  </si>
  <si>
    <t>Copies of email messages that were sent and received by the public employee John Himmel in his official capacity at WSDOT, even if the employee uses a private devices to check into his work email. The time period would be all of 2015 to current.</t>
  </si>
  <si>
    <t>Sent and received e-mails by John Himmel</t>
  </si>
  <si>
    <t>September Schedule in native electronic format.</t>
  </si>
  <si>
    <t>September Schedule in native electronic format</t>
  </si>
  <si>
    <t>Minnick - Hayner</t>
  </si>
  <si>
    <t>Tom Scribner</t>
  </si>
  <si>
    <t>I represent a woman who was injured in an accident at the intersection SR 125 and the Old Milton Freewater Highway. Our client was going east on the Old Milton Freewater Highway. The defendant was going west on the Old Milton Freewater Highway, planning to turn left to go south on SR 125. Our client had a green light so she drove through, straight across SR 125. The defendant claims she had a green arrow to turn left. (I think she had a green light and failed to yieldÃ¢â‚¬â€as the sign by the light says drivers should do if they want to turn left on a green light.) My question concerns the sequencing of the lights at the intersection. Specifically: could a driver going west on the Old Milton Freewater Highway have a green arrow, for a free turn left, while at the same time a driver going east on the Old Milton Freewater Highway could have a green light to go straight across SR 125?</t>
  </si>
  <si>
    <t>Sequence of lights at SR-125 &amp; Old Milton Highway intersection</t>
  </si>
  <si>
    <t>PDR-15-2568</t>
  </si>
  <si>
    <t>Copies of any and all public records pertaining to the accident that occurred on the Sequim Highway Project on July 23, 2013 which caused an injury to Sean Elder, including but not limited to the following:the name of the WSDOT inspector who was driving the vehicle that caused the accident, investigative reports, collision
reports, collision investigations, field diagrams, photographs, narrative reports, audio/video tapes, CD's, diskettes, Incident
Reports, press releases, witness statements, property reports, evidence reports, Event Summaries, Incident Recall
Reports, and other documents of whatsoever nature and type.</t>
  </si>
  <si>
    <t>Sequim Hwy Project - Injury</t>
  </si>
  <si>
    <t>Feet First</t>
  </si>
  <si>
    <t>Simin Xu</t>
  </si>
  <si>
    <t>a history and summary of officer reported crashes that occurred on all roads statewide involving serious and fatal injuries of pedestrians for the period of 1/1/2005 Ã¢â‚¬â€œ 4/30/2015 (2015 data is preliminary).</t>
  </si>
  <si>
    <t>Serious &amp; fatal crashes involving pedestrians Statewide</t>
  </si>
  <si>
    <t>PDR-15-2532</t>
  </si>
  <si>
    <t>a history of officer reported fatal &amp; serious injury crashes that occurred on all county roads in Chelan County for the period of 1/1/2005 Ã¢â‚¬â€œ available 2016.</t>
  </si>
  <si>
    <t>Serious &amp; Fatality Crashes in Chelan County</t>
  </si>
  <si>
    <t>Kevin Shipman</t>
  </si>
  <si>
    <t xml:space="preserve">a summary of officer reported crashes that resulted in one or more seriously injured people that occurred on all roads in Spokane County for the period of 1/1/2000 Ã¢â‚¬â€œ 12/31/2007 (year 2000 is for state routes only, all jurisdictions captured 2001 Ã¢â‚¬â€œ forward). </t>
  </si>
  <si>
    <t>Serious Injury crashes and seriously injured people involved in crashes</t>
  </si>
  <si>
    <t>PDR-15-2196</t>
  </si>
  <si>
    <t xml:space="preserve">1.) Copy of communications between the vendors who sell alcoholic beverages on WSF ferries/premises regarding  the sale, service of and consumption of alcoholic beverages from 1/1/2017 to 11/2/2017.    </t>
  </si>
  <si>
    <t xml:space="preserve">Service/sale of alcoholic beverages on WSF ferries  1/1/2017 to 11/2/2017.    </t>
  </si>
  <si>
    <t>Jackie Murray</t>
  </si>
  <si>
    <t xml:space="preserve">I was informed that I could obtain public service records regarding the below mentioned vehicle.  Could you please let me know how I go about doing this?
2006 Ford Escape: 4dr SUV AWD Hybrid
VIN:  1FMYU96H16KC36108
</t>
  </si>
  <si>
    <t>Services records on purchased vehicle</t>
  </si>
  <si>
    <t>PDR-14-1070</t>
  </si>
  <si>
    <t>Davis Mills</t>
  </si>
  <si>
    <t>This request if for a settlement agreement entered into between the Washington Department of Transportation and McKenzie Tank Lines, Inc. This settlement was entered into in regards to a hazardous waste spill in Spokane County that happened on September 14, 2014.</t>
  </si>
  <si>
    <t>Settlement Agreement</t>
  </si>
  <si>
    <t>Austin Smith</t>
  </si>
  <si>
    <t>I am requesting any settlements/lawsuits within the past 3 years for Washington state regarding highway design/maintenance and the lack of rumble strips, lack of guardrails, lack of abrupt lane edge signage, and/or the shoulder not being wide enough resulting in going off the road or the shoulder edge blowing a tire as the car comes back on the the road. I would also like to receive the amount of wrecks there have been on the 12-15 mile stretch of US-12 E highway from the moment you cross the Walla Walla River near Wallula State Park and Madame Dorion Memorial Park and turn left to continue on US-12 E and on through the 9 mile area and on to Touchet, Washington. Lastly, what is the minimum
requirement for the width of a highway shoulder and when does it constitute using an abrupt lane edge sign? I appreciate your help with these requests and as I am on a tight time frame, if there are more than 5-10 settled cases or lawsuits that received a judgement within the last year, then that should suffice.</t>
  </si>
  <si>
    <t xml:space="preserve">Settlements/Lawsuits within the past 3 years for Washington state regarding highway design/maintenance and the lack of rumble strips, lack of guardrails, lack of abrupt lane edge signage, </t>
  </si>
  <si>
    <t>Douglas Buck</t>
  </si>
  <si>
    <t xml:space="preserve">Can I get the Ã¢â‚¬Å“before and afterÃ¢â‚¬ï¿½ results of the monitoring gauge(s) that WSDOT installed.  I would like to get the results before you remove the gauge(s).  
</t>
  </si>
  <si>
    <t>Settling at 103  Pike Street</t>
  </si>
  <si>
    <t xml:space="preserve">1. Any and all documents created by WSDOT, or submitted to WSDOT by Seattle Tunnel Partners, after the date of March 25, 2014, reflecting Disadvantaged Business Enterprise (hereinafter DBE) participation on Contract No. 7999 (the Alaskan Way Viaduct SR 99 Bored Tunnel Design Build Project), including but not limited to any "Monthly DBE Progress Report" and/or Form # 272-056EF (DBE Utilization Certification Form); and/or Form #422-102EF (quarterly report of amount credited towards DBE participation); and/or any form or reporting documents (Uniform Report of DBE Awards) mandated under 49 CFR 26 for the purpose of recording actual or projected DBE participation on this federally funded project.
2. Any and all documents reflecting miy alleged coii1pliance by Seaule Tnnnel Partners with Change Order 91 on WSDOT Contract No. 7999, including emails, letters; correspondence, tables, charts, analysis, schedules. reports; notes, inter-office and intra-office communications; computer/electronic data from state issued devices such as cell phones and laptops, sound recordings,
transcript or log of an such recordings, videotapes, film, reports or summaries of investigations; drafts and revisions of drafts of any documents, no matter how produced or maintained.
3. Any and all documents created by WSDOT since March 25, 2014, reflecting the paid-to-date attainment rate or percentage of DBEs performing on WSDOT Contract No. 7999; and any and all documents reflecting any contractual awards or commitments to DBEs on work in progress or work to be performed in the future by Seattle Tunnel Partners on WSDOT Contract No. 7999;
4. Any and all documents that reflect, discuss, concern or reference any audit or the results of any audit performed by WSDOT concerning DBE participation on the Seattle Tunnel Project, including emails, letters; correspondence, tables, charts, analysis, schedules, reports; notes, inter-office and intra-office
communications; computer/electronic data from state issued devices such as cell phones and laptops, sound recordings, transcript or log of an such recordings, videotapes, film, reports or summaries of investigations; drafts and revisions of drafts of any documents, no matter how produced or maintained. 
5. Any and all contracts awarded to consultants hired by WSDOT to oversee DBE compliance on Contract 7999 and/or with the Seattle Tunnel Partners.
6. Any Commercially Useful Function reports performed by WSDOT on the Seattle Tunnel Project, Contract No. 7999.
7. Any and all documents created by or sent to Linea Laird, Brian Nielsen, Todd Trepanier, Dawn Macintosh, and Steve Reinmuth regarding or concerning DBE participation on WSDOT Contract No. 7999, Title VI complaints on Contract No. 7999, the FHWA Investigative Report concerning DOT 2012-0257, Change Order 91, and/or the conciliation agreement entered into thereafter by WSDOT and STP, including but not limited to emails, letters;
correspondence, tables, charts, analysis, schedules, reports; notes,
inter-office and intra-office communications; computer/electronic data from state issued devices such as cell phones and personal laptops, text messages, sound recordings, transcript or log of an such recordings, videotapes, film, reports or summaries of investigations; drafts and revisions of drafts of any documents, no matter how produced or maintained.
</t>
  </si>
  <si>
    <t>Seven items regarding DBE (Contract 7999)</t>
  </si>
  <si>
    <t>PDR-14-1751</t>
  </si>
  <si>
    <t>A. Any and all documents and electronic documents (correspondence, meeting minutes, presentations, reports, analyses, etc.) regarding or relating to WSDOT Contract #7963: SR 520 - Eastside Transit &amp; HOV Project, regarding, referencing or relating to:
1) ATC (Alternative Technical Concept) No. 17:
2) NDC (Notice of Design Change) No. 136;
3) In particular, any and all electronic mall ("e-mail") or other correspondence, to, from or in the custody of Fred Thorpe
of WSDOT;
4) In particular, any and all e-mail or other correspondence, referencing or pertaining to e-mail from WSDOT to ECC,
dated June 18, 2015, concerning the underlid lighting at 84th and 92nd;
4) The underlid Illumination and/or pavement (or other) refectivity at 84th and 92nd:
5) The underlid illumination and/or pavement (or other) refectivity associated with WSDOT Contract #8066, regarding the contract requirements for illumination.
B. Any and all documents and electronic documents (correspondence, meeting minutes, presentations, reports, analyses, etc.) regarding or relating to WSDOT Contract #8066: SR 520 Ã¢â‚¬Â¢ Floating Bridge and Landings, regarding, referencing or
relating to the illumination requirements of that project or WSDOT Contract #7963: SR 520 - Eastside Transit &amp; HOV
Project.
"Project Documents" shall be defined to Include those documents held at the SR 520 Project and SR 520 Program levels
as well as at any level or office within the WSDOT organization.</t>
  </si>
  <si>
    <t>Several items relating to "Reflectivity" on SR 520, contacts 7963 and 8066</t>
  </si>
  <si>
    <t>Jesse Nofziger</t>
  </si>
  <si>
    <t>WeÃ¢â‚¬â„¢re looking for plan and profile of the 30Ã¢â‚¬ï¿½ steel sanitary sewer and 58Ã¢â‚¬ï¿½ storm that cross under I-5 at this location, approximately 250Ã¢â‚¬â„¢ feet south of Denny.</t>
  </si>
  <si>
    <t>Sewer Plan/Profile Under I-5 btwn Olive and Denny</t>
  </si>
  <si>
    <t>PDR-14-1329</t>
  </si>
  <si>
    <t>the contract between WSDOT and Shannon and Wilson that included the 2002 installation of groundwater monitoring wells on the Seattle waterfront near the Alaskan Way Viaduct.</t>
  </si>
  <si>
    <t>Shannon and Wilson contract including groundwater monitoring wells near AWV</t>
  </si>
  <si>
    <t>PDR-14-0055</t>
  </si>
  <si>
    <t>Kate Weber</t>
  </si>
  <si>
    <t>I would like a shapefile of the WSDOT Right of Way (ROW) data for the entire City of Bellevue.  The GIS Team uses this to calculate the annual WSDOT storm water drainage utility bill and we want to make sure we are charging WSDOT correctly.</t>
  </si>
  <si>
    <t>Shapefile for Right of Way Plans</t>
  </si>
  <si>
    <t xml:space="preserve">1.) All documents that address, relate to, explain or discuss WSDOTÃ¢â‚¬â„¢s decision to consider, propose, implement, use, or adopt WSDOT Standard Plan M-9.60.00 (Exhibit 1) for shared-use paths located or used in Washington State.
2.) All documents that address, relate to, explain or discuss the implementation, application or compliance of WSDOT Standard Plan M-9.60.00 (Exhibit 1) for shared-use paths located or used in Washington State.
3.) All documents that address, relate to, explain or discuss WSDOTÃ¢â‚¬â„¢s enforcement of or monitoring of compliance with WSDOT Standard Plan M-9.60.00 (Exhibit 1) for shared-use paths located or used in Washington State.
4.) All documents exchanged with any County or its department that address, relate to, explain or discuss WSDOTÃ¢â‚¬â„¢s decision to propose, implement, use, or adopt WSDOT Standard Plan M-9.60.00 (Exhibit 1) for shared-use paths located or used in Washington State.
5.) All documents exchanged with King County or one of its departments that address, relate to, explain or discuss WSDOTÃ¢â‚¬â„¢s decision to propose, implement, use, or adopt WSDOT Standard Plan M-9.60.00 (Exhibit 1) for shared-use paths located or
used in Washington State.
6.)  All documents exchanged with King County or one of its departments that relate to or address WSDOT Standard Plan M-9.60.00 (Exhibit 1) for shared-use paths located or used in Washington State.
7.) All documents that relate to King CountyÃ¢â‚¬â„¢s failure to comply with WSDOT Standard Plan M-9.60.00 (Exhibit 1) for shared-use paths located or used in Washington State.
8.) All documents that relate to complaints against King County for failing to comply with WSDOT Standard Plan M-9.60.00 (Exhibit 1) for shared-use paths located or used in Washington State.
9.)  All documents that relate to any City or County failing to comply with WSDOT Standard Plan M-9.60.00 (Exhibit 1) for shared-use paths located or used in Washington State.
10.)  All documents that relate to any safety issue concerning the installation or use of bollards on shared-use paths.
11.)  All documents that relate to any safety issue concerning the failure to use or apply pavement markings around bollards on shared-use paths. </t>
  </si>
  <si>
    <t>Shared-Use Path Markings, King Co.</t>
  </si>
  <si>
    <t>State of Washington Sheet 2 and 3 Loon Lake to Chewelah survey and access RD parcel 5276200 warranty deed Munsel, Fred S. page 538 vol 159</t>
  </si>
  <si>
    <t>Sheet 2 and 3 Loon Lake to Chewelah survey and access RD parcel 5276200 warranty deed Munsel, Fred S. page 538 vol 159</t>
  </si>
  <si>
    <t>George N. Nogatch &amp; Associaites</t>
  </si>
  <si>
    <t>Roger Nogatch</t>
  </si>
  <si>
    <t>Sheet 71, King County Sundry Site Plans, SR 520 Bridge Replacement Ã¢â‚¬â€œ Evans Creek Mitigation Area</t>
  </si>
  <si>
    <t>Sheet 71 (SR 520 Bridge Replacement - Evans Creek Mitigation Area)</t>
  </si>
  <si>
    <t>PDR-15-0981</t>
  </si>
  <si>
    <t>a copy of all shifts worked by Chad Clapp on the
Anacortes to San Juan route between March 1, 2012 - June 10, 2012, and scheduled
times of the day during each of those shifts where the ferry Chad Clapp was working on
departed from Lopez Island and arrived on Orcas Island.</t>
  </si>
  <si>
    <t>Shift Schedule</t>
  </si>
  <si>
    <t>PDR-15-0880</t>
  </si>
  <si>
    <t>Cascade Environmental Group</t>
  </si>
  <si>
    <t>Brent Haddaway</t>
  </si>
  <si>
    <t>Asbuilts, right of way plans, and perhaps other geotechnical information for SR 105</t>
  </si>
  <si>
    <t>Shoalwater Bay Mitigation Bank</t>
  </si>
  <si>
    <t>Sht 5 of the Right of way plans for I-82 E. Yakima Interchange</t>
  </si>
  <si>
    <t>PDR-14-0621</t>
  </si>
  <si>
    <t>Robert McDonald</t>
  </si>
  <si>
    <t>Can you provide me the builders serial numbers and date built for the 1400-1407 series.</t>
  </si>
  <si>
    <t>Siemens Charget Information</t>
  </si>
  <si>
    <t>Please provide the dates, times, and locations for ANY speeding limit changes (electric, permanent or construction signs) on I90 Snoqualmie Pass (Ellensburg to North Bend westbound and eastbound). For January 2018.  ALSO, any sign changes regarding snow tires being required.</t>
  </si>
  <si>
    <t>Sign change information on I 90 Snoqualmie Pass for January 2018</t>
  </si>
  <si>
    <t>Please provide the dates and times for sign changes on I-82 MP 1 to MP 26, including, but not limited to, chains required, speed limit changes and pass closures. For January, Febrauary and March 2017.</t>
  </si>
  <si>
    <t>Sign changes on I-82 MP 1 to MP 26 for January, February, and March 2017.</t>
  </si>
  <si>
    <t>what the installation date was for the "congestion ahead" 45 MPH warning sign that is appraoximately 0.3 miles west of SR 207 (milepost 84.76-77).</t>
  </si>
  <si>
    <t>Sign Installation Date</t>
  </si>
  <si>
    <t>PDR-14-0071</t>
  </si>
  <si>
    <t>Sign Owner Names</t>
  </si>
  <si>
    <t xml:space="preserve">Updated Sign Owners address list for the state of Washington Ã¢â‚¬â€œ sorted by owner name.  I also need the most current Advertising Sign Inventory (all signs) Ã¢â‚¬â€œ sorted by Owner Name, Region, State Route and Mile Point. </t>
  </si>
  <si>
    <t>Sign Owners</t>
  </si>
  <si>
    <t>PDR-14-1871</t>
  </si>
  <si>
    <t xml:space="preserve">I am in need of an updated Sign Owners address list for the state of Washington Ã¢â‚¬â€œ sorted by owner name.  I also need the most current Advertising Sign Inventory (all signs) Ã¢â‚¬â€œ sorted by Owner Name, Region, State Route and Mile Point.  If these lists could be combined as one, that would be greatly appreciated.
We will use this list to keep track of the new permitted signs on various Washington Highways. This helps us in our long term planning. This information will be reference material, showing us where new signs are being built, on which types of property and by whom.
</t>
  </si>
  <si>
    <t>Sign Owners List for State of Washington</t>
  </si>
  <si>
    <t>Dardie  E. Robinson</t>
  </si>
  <si>
    <t xml:space="preserve">All records regarding the exact wording posted on the sign boards in the vicinity of Interstate 5, mileposts 59 through 65 on January 26, 2012, from 5:50 a.m. until 9:30 a.m. Please also provide us with the location of the signs at the times of the postings, including if any of the signs were relocated during that morning. </t>
  </si>
  <si>
    <t xml:space="preserve">Signage </t>
  </si>
  <si>
    <t>PDR-14-0796</t>
  </si>
  <si>
    <t>A. Signage 1-5 -- North &amp; South -- From Lewis to Snohomish
Counties
B. Incl. all variations to Effect: Stay to Right except to Pass
--Provide exact wordage at ea location
C. Inventory total number esp. Where Located (give milepost &amp; Exit Nos.)
--give approx location amongst milepost &amp; exit Nos. to facilitate finding same
D. Provide dates when same installed at each &amp; all locations</t>
  </si>
  <si>
    <t>Signage for I-5 north and south from Lewis County to Snohomish Counties, inventory and dates of these signs.</t>
  </si>
  <si>
    <t>TBA &amp; Associates, Inc</t>
  </si>
  <si>
    <t xml:space="preserve">Records regarding if a sign was removed or relocated as part of the current I-90 2-Way Transit HOV Stage 3 contract, Contract No. 8662.  
In particular I'm looking to identify:
Ã¢â‚¬Â¢	That the sign is identified in Contract 8662.
Ã¢â‚¬Â¢	The removal, relocation, or adjustment that was slated for the sign
Ã¢â‚¬Â¢	When, or your best approximation of when the sign was removed, relocated, or temporarily removed and/or relocated?  
If the sign is identified as part of Contract 8662, can you help me with:
Ã¢â‚¬Â¢	A copy of the signing plan sheets that identify the sign as part of the existing sign inventory on the project
Ã¢â‚¬Â¢	A copy of the sheet or sheets that describe the action or actions that were to be taken with the sign
Ã¢â‚¬Â¢	The first chargeable work day for the contract
Ã¢â‚¬Â¢	The date or best approximate date the sign was removed or relocated or other action taken that might have been slated for it.  
</t>
  </si>
  <si>
    <t xml:space="preserve">Signage I-90 2 Way Transit HOV Stage 3 project </t>
  </si>
  <si>
    <t>Law Office of Kenlynn A. Gallinger</t>
  </si>
  <si>
    <t>Signage information for EB I-90 at:
1 - MP 56 in Kittitas County on 6-29-17 at 7:15
2 - MP 56 on 6-21-2017 at approximately 15:11
3 - MP 57 in Kittitas County on 4-15-17 at 18:21
4 - MP 70 on 4-21-17 at approximately 12:28
Signage information for WB I-90 at:
1 - MP 56 in Kittitas County on 7-25-17 at 10:10
2 - MP 56 on 6-27-17 at approximately 17:53</t>
  </si>
  <si>
    <t>Signage info for EB I-90 at MP 56 in Kittitas County on June 29, 2017 at 7:15 and five other dates/locations</t>
  </si>
  <si>
    <t xml:space="preserve">Rosemary Murphy </t>
  </si>
  <si>
    <t xml:space="preserve">All notes, calls, requests for information and complaints in regards to the signage along State Route 2 in Sultan in the last 60 days. </t>
  </si>
  <si>
    <t>Signage SR 2</t>
  </si>
  <si>
    <t>PDR-14-1701</t>
  </si>
  <si>
    <t>Gregg Coder</t>
  </si>
  <si>
    <t>I am requesting records for the signal lighting/configuration at the intersection of SR 500/Padden Parkway &amp; NE Ward Road. 
I would like information for the left turn signal lighting for turning onto NE Ward Road, from westbound SR 500/Padden Parkway. 
I need the signal configurations for Saturday, May 13, for between 8 a.m. and 1 p.m.</t>
  </si>
  <si>
    <t xml:space="preserve">Signal Configuration at SR 500/NE Ward Road </t>
  </si>
  <si>
    <t>I need the phasing and timing and the corresponding directional movement for each phase for the time period of 09-14-2013 at S 277 St and the southbound on ramp to SR 167.</t>
  </si>
  <si>
    <t>signal data SR 167</t>
  </si>
  <si>
    <t>PDR-15-2279</t>
  </si>
  <si>
    <t xml:space="preserve">Requesting the following for the signaled intersection of SR527 at Dumas Road:
              Controller timing schedule sheet.
              Ring sequence / phase diagram.
              Maintenance log from signal box (01/2016 to current is fine).
              Conflict monitor report (01/2016 to current is fine).
              Opticom preemption report for 7/3/2017.
If the intersection timing schedule is retained in seconds, please provide a printout of signal sequence between 1405 and 1425 hours on 7/3/17.
</t>
  </si>
  <si>
    <t>Signal information for SR527 and Dumas Road</t>
  </si>
  <si>
    <t>Signal phase rotation, timing, and detector plans for the following signalized intersections in Clark County/City of Vancouver, WA:
NE 117th Avenue (SR 503)/NE 119th Street NE 117th Avenue (SR 503)/SR 500/NE Fourth Plain Boulevard</t>
  </si>
  <si>
    <t>Signal phase rotation timing</t>
  </si>
  <si>
    <t>Signal phase rotation, timing, and detector plans for the following signalized intersections in Clark County/City of Vancouver, WA:
NE 117th Avenue (SR 503)/NE 99th Street 
NE 117th Avenue (SR 503)/NE Padden Parkway (SR 500) 
NE 117th Avenue (SR 503)/NE 76th Street 
NE Padden Parkway (SR 500)/NE 137th Avenue 
NE Padden Parkway (SR 500)/NE 152nd Avenue 
NE Padden Parkway (SR 503)/NE Ward Road 
NE 162nd Avenue (SR 500)/NE Ward Road 
NE 162nd Avenue (SR 500)/NE 78th Street 
NE 162nd Avenue (SR 500)/NE 73rd Street</t>
  </si>
  <si>
    <t>Signal phase rotation, timing and detector plans</t>
  </si>
  <si>
    <t>Chadran Jackson</t>
  </si>
  <si>
    <t>Signal phasing request for the date of loss of November 14, 2015, at State Route 524 at York RD/25th Ave SE.</t>
  </si>
  <si>
    <t xml:space="preserve">Signal Phase SR 524 </t>
  </si>
  <si>
    <t>Beth A. Jensen</t>
  </si>
  <si>
    <t>The "signal phase timing diagram" and the "induction loop diagram" for the intersection of East Herron and South H Street, Aberdeen, Grays Harbor County, Washington, in place on June 15, 2012</t>
  </si>
  <si>
    <t>Signal Phase timing diagram</t>
  </si>
  <si>
    <t>Own Matsunobu</t>
  </si>
  <si>
    <t xml:space="preserve">Copy of signal plans along SR 167 &amp; SR 161
Ã¢â‚¬Â¢ 7th Street/River Road (SR 167)
Ã¢â‚¬Â¢ 4th Street/River Road (SR 167)
Ã¢â‚¬Â¢ 2nd Street/River Road (SR 167)
Ã¢â‚¬Â¢ Meridian Avenue (SR 161)/River Road (SR 167)
Ã¢â‚¬Â¢ Meridian Avenue (SR 161)/SR 167 Ramp Signals
Ã¢â‚¬Â¢ Meridian Avenue (SR 161)/Valley Avenue NE.
</t>
  </si>
  <si>
    <t>Signal Plan Drawings</t>
  </si>
  <si>
    <t>Megan Javorsky</t>
  </si>
  <si>
    <t xml:space="preserve">
Signal sequence @ Pacific Avenue &amp; 108th in Parkland for April 29, 2015 @ 3am</t>
  </si>
  <si>
    <t>Signal sequence @ Pacific Avenue &amp; 108th in Parkland for April 29, 2015 @ 3am</t>
  </si>
  <si>
    <t>PDR-15-1287</t>
  </si>
  <si>
    <t xml:space="preserve">My name is Francesca Liburdy and I am a transportation engineer with Transpo Group in Kirkland, Washington. I am hoping to find signal timing information for several intersections in Lewis and Thurston Counties. The majority are in Centralia with others in Chehalis and Grand Mound. They include:
Ã¢â‚¬Â¢         Tenino Grand Mound Road SW / I-5 Northbound Ramps
Ã¢â‚¬Â¢         Tenino Grand Mound Road SW / I-5 Southbound Ramps
Ã¢â‚¬Â¢         Reynolds Avenue / Pearl Street
Ã¢â‚¬Â¢         Main Street / Tower Avenue
Ã¢â‚¬Â¢         Locust Street / Pearl Street
Ã¢â‚¬Â¢         Locust Street / Tower Avenue
Ã¢â‚¬Â¢         Cherry Street / Pearl Street 
Ã¢â‚¬Â¢         Cherry Street / Tower Avenue
Ã¢â‚¬Â¢         Mellen Street / I-5 Northbound Ramps
Ã¢â‚¬Â¢         Mellen Stret / I-5 Southbound Ramps
Ã¢â‚¬Â¢         Harrison Avenue / I-5 Northbound Ramps
Ã¢â‚¬Â¢         Harrison Avenue / I-5 Southbound Ramps
Ã¢â‚¬Â¢         Harrison Avenue / E High Street 
Ã¢â‚¬Â¢         Harrison Avenue / W Bridge Street 
Ã¢â‚¬Â¢         Chamber of Commerce Way / State Avenue
Ã¢â‚¬Â¢         Chamber of Commerce Way / I-5 Northbound Ramps
Ã¢â‚¬Â¢         Chamber of Commerce Way / I-5 Southbound Ramps
Would it be possible to find this data? Either signal timing dial cards or Synchro files would be appreciated. Please let me know if there is another source I should contact for this information as well. I appreciate your help and look forward to hearing from you soon.
</t>
  </si>
  <si>
    <t>Signal Timing</t>
  </si>
  <si>
    <t>Sara Parks</t>
  </si>
  <si>
    <t xml:space="preserve">We would like to request the phasing diagrams and signal timing information at the following intersections. I have included a map for your reference.
-	SR 503/SW Eaton Blvd
-	SR 503/SW Scotton Way
-	SR 503/Main St
-	S Parkway Ave/Main St
-	S Parkway Ave/SW Eaton Blvd
</t>
  </si>
  <si>
    <t>Joel Amarillas</t>
  </si>
  <si>
    <t xml:space="preserve">I would like to request signal timing. 
The two intersections are:
Ã¢â‚¬Â¢	NE 219th Street &amp; 29th Avenue
Ã¢â‚¬Â¢	NE 219th Street &amp; 50th Avenue
</t>
  </si>
  <si>
    <t>Signal timing, phase rotation, and detector plans for the following intersections:
1) NE 117th Avenue (SR 503)/NE Fourth Plain Boulevard
2)NE 117th Avenue (SR 503)/NE 76th Street</t>
  </si>
  <si>
    <t>provide the signal timings for the single point intersection at Columbia House Boulevard and the SR 14 ramps.</t>
  </si>
  <si>
    <t>Signal timing</t>
  </si>
  <si>
    <t xml:space="preserve">The Kerr Road Analysis with Matt Hermen from Clark County. Could you please provide the signal timing information for the following intersections:
Ã¢â‚¬Â¢ NE 117th Avenue (SR 500)/NE Fourth Plain Boulevard 
Ã¢â‚¬Â¢ NE 117th Avenue (SR 500)/NE 65th Street
</t>
  </si>
  <si>
    <t>Signal timing data for the following intersections in Longview, WA:
Mt. Solo Road/Horizon Court
Mt. Solo Road/Branch Creek Drive
Mt. Solo Road/Ocean Beach Hwy.
Mt. Solo Road/Hwy. 432
Hwy. 432/Schneiter Drive
Ocean Beach Hwy./32nd Avenue
Ocean Beach Hwy./30th Avenue</t>
  </si>
  <si>
    <t>IÃ¢â‚¬â„¢m preparing a traffic analysis at the NE Everett Street / NE Lake Road intersection in Camas (milepost 17.90 on SR 500), and IÃ¢â‚¬â„¢d like to obtain a copy of the current traffic signal timing plan to inform the analysis.  Ideally this would include any time-of-day plans, phase sequencing, and pedestrian phase information.</t>
  </si>
  <si>
    <t xml:space="preserve">This email is following up on my voicemail to Ron and his reply voicemail to me.  PBS is requesting signal timing plans for the two signals at the Ridgefield interchange along Interstate 5 to inform traffic impact analysis reports for private developments proposed in the vicinity.  The official request form is attached.
We are preparing a traffic analysis supporting a development project in Ridgefield, and weÃ¢â‚¬â„¢re being asked to evaluate operations at the ramp terminal intersections at Interstate 5, Exit #14. To inform our analysis, please provide copies of the current traffic signal timing plans, including any time-of-day plans, phase sequencing, and pedestrian phase information. Here are the reference mileposts for the two intersections:
&gt; Northbound Intersection
* MP 0.02 on 005 LX 01417
* MP 0.69 on 005 P1 01347
* MP 0.00 on 005 Q1 01456
&gt; Southbound Intersection
* MP 0.40 on 005 R1 01458
* MP 0.00 on 005 S1 01337
* MP 19.79 on SR 501
Electronic files such as PDFs are the preferred file format. To keep to our committed schedule, we need to obtain these plans within two weeks. Please let me know if/how I can help expedite that process. Thank you!
</t>
  </si>
  <si>
    <t>Jorge Gomez Moreno</t>
  </si>
  <si>
    <t xml:space="preserve">I'm looking to obtain information regarding the light timing sequences on the intersection of Harrison Avenue at the Exit 82 off-ramp in Centralia, WA. Between 4 p.m. and 10 p.m. on Friday's. This includes patterns and time duration between all light color changes.  </t>
  </si>
  <si>
    <t xml:space="preserve">We are in need of the current signal timing records for the two signals in Ridgefield at the I-5 ramps (NB &amp; SB terminals) with Pioneer Street/SR501.
The reason for this request is our firm is conducting a traffic study for the developer of the Weber Pioneer subdivision project in Ridgefield and the City is requiring inclusion of the intersections in the analysis.
</t>
  </si>
  <si>
    <t xml:space="preserve">Signal Timing - I-5 in Ridgefield </t>
  </si>
  <si>
    <t>Current Signal Timing for the signalized intersection of SE 184th Ave and SE Mill Plain Boulevard in Vancouver, WA</t>
  </si>
  <si>
    <t>Signal timing (SW Region)</t>
  </si>
  <si>
    <t xml:space="preserve">Requesting the traffic signal timing and phasing schematics and / or plan for the intersection of NE 4th St &amp; I-405 NB on / off ramp Bellevue, WA On 08-30-2014 @ 9:11 AM
</t>
  </si>
  <si>
    <t xml:space="preserve">Signal timing and phasing schematics, Bellevue, WA </t>
  </si>
  <si>
    <t xml:space="preserve">I have a quick question regarding the Battle Ground signals along W. Main Street (SR 502) from the Safeway Plaza intersection to SW 20th Avenue.  I know these signals are interconnected but are they coordinated?
IÃ¢â‚¬â„¢m doing some detailed traffic analysis along this corridor and would like to know who to contact to get the signal timing cards for these five intersections including the following:
               SR 502/Safeway Plaza
               SR 502/SR 503
               SR 502/SW 12th Avenue
               SR 502/SW 15th Avenue
               SR 502/SW 20th Avenue
</t>
  </si>
  <si>
    <t xml:space="preserve">Signal Timing Cards </t>
  </si>
  <si>
    <t>PDR-14-2066</t>
  </si>
  <si>
    <t xml:space="preserve">We are working on a traffic impact study in Vancouver, and we need signal timing information for our analysis. The intersection we need is:
Ã¢â‚¬Â¢	SE 192nd / SR 14 Eastbound
Let me know if you need more info or if there's someone else I should be contacting. Thanks.
</t>
  </si>
  <si>
    <t>Signal timing data needed</t>
  </si>
  <si>
    <t>PDR-15-2552</t>
  </si>
  <si>
    <t>Existing traffic signal timing data for the Labree Road Interchange w/Interstate 5 (exit 74).  Please include the timing for the Bishop Road/Labree Road intersection</t>
  </si>
  <si>
    <t>Signal timing data, Lewis Co.</t>
  </si>
  <si>
    <t>Thaddeus Martin</t>
  </si>
  <si>
    <t>Location: Olympic Drive and SR 16 Westbound
Timing: June 1, 2013 to Present
I would like the followlng information regarding the signal that you turn left onto SR 16 Westbuond from Olymplc Drive.
Signal Timing Date
Signal Maintanance Records
Signal Plan
AsBullt for intersection
All correspondence after the turn signal light being defective</t>
  </si>
  <si>
    <t>Signal timing date, maintenance records, signal plan, asbuilt for intersection, correspondence for Olympic Drive and SR 16 Westbound</t>
  </si>
  <si>
    <t>Joel G. Amarillas</t>
  </si>
  <si>
    <t>I would like to make a request to obtain signal timing for the following intersections in Clark County:
Ã¢â‚¬Â¢	119th Street &amp; SR-503 (117th Avenue)
Ã¢â‚¬Â¢	99th Street &amp; SR-503 (117th Avenue)</t>
  </si>
  <si>
    <t>Signal timing for 119th Street &amp; SR-503 (117th Avenue)</t>
  </si>
  <si>
    <t xml:space="preserve">I wanted to check if WSDOT has signal timing for any of the signalized intersections we are including in our Green Mountain traffic study. The City indicated you may have some of the timings from maintaining them in the past (the City does not have current timings available). Do you have the timing for any of the following?
Ã¯â€šÂ§	NW Friberg Street/NE Goodwin Road
Ã¯â€šÂ§	NW Friberg Street/NW Lake Road
Ã¯â€šÂ§	NW Parker Street/NW Lake Road
Ã¯â€šÂ§	NE Everett Street/NE 43rd Avenue
</t>
  </si>
  <si>
    <t>signal timing for Green Mountain Traffic Study</t>
  </si>
  <si>
    <t>PDR-14-0924</t>
  </si>
  <si>
    <t xml:space="preserve">We are starting on a traffic impact study in Clark County for a new housing development called the 152nd-Padden Subdivision. 
One of the intersections requiring analysis is NE 152nd Avenue at Padden Parkway, a signal under WSDOT jurisdiction. 
In order to help us prepare a level of service (LOS) analysis for the intersection we are requesting a copy of the signal timing, phasing, and singal plan (pdf format).
</t>
  </si>
  <si>
    <t>Signal timing for NE 152nd Avenue &amp; Padden Parkway</t>
  </si>
  <si>
    <t>PDR-14-0056</t>
  </si>
  <si>
    <t xml:space="preserve">We are working on a traffic impact assessment for a new development just east of the NW Pacific Rim Blvd and SE Payne Rd intersection. Would you please provided us the most recent traffic signal timing information for the intersection listed below?
- SE 192nd Ave/SR 14 EB Ramps
Also, do you have an estimated time for when you will be able to deliver the signal timing sheets to me?
Thank you,
</t>
  </si>
  <si>
    <t>Signal Timing Information Request</t>
  </si>
  <si>
    <t xml:space="preserve">I am working on a traffic study in Clark County and have been requested by the County to use the actual signal timing in our analysis at the NE 117th Avenue (SR 503)/NE 99th Street intersection.
Can you please send me the signal timing information at the NE 117th Avenue (SR 503)/NE 99th Street intersection?
</t>
  </si>
  <si>
    <t>The signal timing and phasing schematic and/or plan for the  intersection of Renton-Issaquah Rd and 164th Ave SE on December 27, 2016.</t>
  </si>
  <si>
    <t>Signal timing intersection of Renton-Issaquah Rd and 164th Ave Se</t>
  </si>
  <si>
    <t>FRYE Claims</t>
  </si>
  <si>
    <t>Joseph Kindell</t>
  </si>
  <si>
    <t xml:space="preserve">Records regarding the signal timing for the following location:
E Fir St and N. Laventure Rd, in Mt Vernon, 
The time of day in question is 8-9 AM
The date in question is 8-8-14
Of particular interest is how long is the amber phase and how long is it red in all directions before the green displays for the next green phase? Does the timing of the lights vary by time of day?
</t>
  </si>
  <si>
    <t>Signal timing Mt. Vernon</t>
  </si>
  <si>
    <t>PDR-14-2344</t>
  </si>
  <si>
    <t>Roy Rutherford</t>
  </si>
  <si>
    <t>On November 2, 2013 at 3:13 PM, there was a traffic collision at the interesection of SR 702 and SR 507. All parties, including the responding WSP, reported the signal as inopperative at the time of the collision. I am requesting a copy of the signal timing report and mainainence log for that traffic control signal for 11/2/13.
I am specifically requesting a copy of any document or file in you possession that will reflect the condition and operation of that traffic signal on that day.</t>
  </si>
  <si>
    <t>Signal timing report on Nov 2, 2013 at 3:13 PM</t>
  </si>
  <si>
    <t xml:space="preserve">Good afternoon. I am working on a project in Clark County and need signal timing for a few intersections. We also need phase assignment, phase sequencing, coordination plans, signal as-builts, and detection plans. Would you be able to provide me this information? The intersections we need timing for are:
Ã¢â‚¬Â¢	NE 139th St/I-5 Southbound On Ramp
Ã¢â‚¬Â¢	NE 139th St/I-5 Northbound Off Ramp
Ã¢â‚¬Â¢	NE 134th St/I-5 Northbound Off Ramp
Ã¢â‚¬Â¢	NE 134th St/I-205 Northbound Off Ramp-NE 23rd Ave
Ã¢â‚¬Â¢	NE 134th St/I-5 Southbound On Ramp
Ã¢â‚¬Â¢	NE 134th St/I-205 Southbound Off Ramp-NE Highway 99
</t>
  </si>
  <si>
    <t>Signal Timing Request</t>
  </si>
  <si>
    <t>PDR-14-2535</t>
  </si>
  <si>
    <t>A request to obtain signal timing for the intersection at NE 219th Street and NE 10th Avenue in Clark County</t>
  </si>
  <si>
    <t xml:space="preserve">Would you be able to send me the signal timing sheets for the intersections of:
NE 117th Avenue/NE 99th Street 
NE 117th Avenue/ NE 119th Street 
NE 117th Avenue/NE 149th Street
</t>
  </si>
  <si>
    <t>signal timing request</t>
  </si>
  <si>
    <t>The Terry Law Firm</t>
  </si>
  <si>
    <t>Scott Terry</t>
  </si>
  <si>
    <t>Signal timing SR 18 @ 516 E.B ramps for 1/24/14 at around 5:00 - 6:00 p.m.
"What I am looking to know is, do the EB and EB left hand turn lights turn green at the same time, or does one turn green while the other remains red?  Do the EB and WB (going straight not turn) lights turn green simultaneously?  If the EB left turn light remains red while the EB straight lights are green, then how long before the left turn light  turns green?"</t>
  </si>
  <si>
    <t>Signal timing SR 18 @ 516 E.B ramps</t>
  </si>
  <si>
    <t xml:space="preserve">This is a formal request for signal information for the NE 162nd Avenue (SR 500)/NE Fourth Plain Boulevard intersection in Clark County, Washington. </t>
  </si>
  <si>
    <t>Signal Timing SR 500</t>
  </si>
  <si>
    <t xml:space="preserve">Signal timing, phase rotation, and detector plans for the following intersections:
1) W Main Street (SR 502)/20th Avenue
2) W Main Street (SR 502)/15th Avenue
3) W Main Street (SR 502)/12th Avenue
4) W Main Street (SR 502)/10th Avenue (SR 503) 
</t>
  </si>
  <si>
    <t>Signal Timing SR 502</t>
  </si>
  <si>
    <t xml:space="preserve">We need the signal timings for the following intersections in Battle Ground:
Ã¢â‚¬Â¢        SR503 (SW 10th Ave)/W Main Street
Ã¢â‚¬Â¢        W Main Street/SW 8th Ave (safeway entrance)
We need the signal timings to set up the synchro file for the Chief Umtuch Modular Traffic Analysis project for the Chief Umtuch Middle School. Please, let me know if you need more information for the Public Disclosure Request process. Can I also get the a copy of the traffic signal plans for these intersections?
</t>
  </si>
  <si>
    <t>Signal Timings</t>
  </si>
  <si>
    <t>signed final contract voucher for I-5 Squalicum Creek Channel Fish Passage (13A002) Contract 8471</t>
  </si>
  <si>
    <t>PDR-14-1845</t>
  </si>
  <si>
    <t>Fangsrud Construction</t>
  </si>
  <si>
    <t>Derek Fangsrud</t>
  </si>
  <si>
    <t>Attached is the signed notification of maintenance you have requested. Please keep a copy on site and contact me when the work has been completed.</t>
  </si>
  <si>
    <t>Signed Notification for SR 500 on Sept. 9th</t>
  </si>
  <si>
    <t>PDR-15-2605</t>
  </si>
  <si>
    <t>documents from April 2013 to present [April 13, 2017]. Any [and] all releases signed by Fred Anderson and or leajak concrete construction on AWV project and or STP</t>
  </si>
  <si>
    <t>signed releases</t>
  </si>
  <si>
    <t>Signed version of 4/14/2011 Bravo Construction Memo</t>
  </si>
  <si>
    <t>PDR-15-0398</t>
  </si>
  <si>
    <t>Inlandboatmen's Union of the Pacific</t>
  </si>
  <si>
    <t>Peter D. Hart</t>
  </si>
  <si>
    <t>Names of all persons visiting Washington State Ferries headquarters at 29013'd Ave Seattle WA 98121, from December 1, 2014 to today's date (3-27-2015). Please include with this information, the date and who they visited and reason specified.</t>
  </si>
  <si>
    <t>Sign-in Sheets</t>
  </si>
  <si>
    <t>PDR-15-1155</t>
  </si>
  <si>
    <t xml:space="preserve">Agreement or understanding between the State of Washington and Mason County as to responsibility for signing and/or maintenance of the county road approach to the intersection of SR 3 and Grapeview Loop Road N., including any interlocal or intergovernmental agreement, as well as all correspondence between the State and Mason County relating to the agreement or understanding.
</t>
  </si>
  <si>
    <t>signing and maintenance SR 3</t>
  </si>
  <si>
    <t>PDR-15-2304</t>
  </si>
  <si>
    <t>Michael D. Currin</t>
  </si>
  <si>
    <t>1. Any and all applications and permits pertaining to an outdoor advertising sign to be located on property commonly known as 635 Highway 395 South, Colville, Washington, Tax Lot No. 102, with a cross road of "Hall Road".
2. Any and all leases, records, permits and other documents related to the Application -Outdoor Advertising Sign Permit, Permit No. 4977, Log No. 10-05, Inventory No.
092919.</t>
  </si>
  <si>
    <t>Signs</t>
  </si>
  <si>
    <t>PDR-14-2021</t>
  </si>
  <si>
    <t xml:space="preserve">1.  Any modification to signs from 2012-Present on SR543 near the intersections of SR543 @ Boblett and SR543 @ H Street.
2.  Traffic phasing diagrams for lights at : SR543 @ Boblett
                                                                  SR543 @ H Street
3.  Any road construction done from 2012-Present at the above areas.
4.  Video from the intersection of SR543 @ Boblett for 1-13-2017 from 1800 hours - 1900 hours.
5.  WSDOT as built roadway plans for SR543 @ Boblett. 
</t>
  </si>
  <si>
    <t>Signs, diagrams for lights, construction, video, and as built plans for SR 543 at Boblett and SR 543 at H Street.</t>
  </si>
  <si>
    <t>I need a copy of Ã¢â‚¬Å“King County Sundry Site Plans, Mercer Island Park &amp; Ride LotÃ¢â‚¬ï¿½, now on fileÃ¢â‚¬Â¦ date of approval May 1, 1987.</t>
  </si>
  <si>
    <t>Site Plans</t>
  </si>
  <si>
    <t>PDR-14-1602</t>
  </si>
  <si>
    <t>canceled WSF sailings between September 1, 2014 until the time this updated request can be fulfilled.
This is to include employee disciplinary actions.</t>
  </si>
  <si>
    <t>Delayed or Canceled Sailings Records</t>
  </si>
  <si>
    <t>PDR-15-0892</t>
  </si>
  <si>
    <t>Leftfield Pictures</t>
  </si>
  <si>
    <t>Jessie Philipps</t>
  </si>
  <si>
    <t>For this episode, we are covering 1-5 Washington Bridge collapse in 2013. I'm trying to locate the Washington DOT's video footage of the event but have been unsuccessful. Could you perhaps help me with this search?</t>
  </si>
  <si>
    <t>Skagit Bridge Video</t>
  </si>
  <si>
    <t>PDR-14-3340</t>
  </si>
  <si>
    <t>Bobbie Schultz</t>
  </si>
  <si>
    <t xml:space="preserve">Any roadway maintenance records to determine if DOT removed from the roadway a  mattress which our  policyholder reports she ran over on 12/1/2016; between 7:45pm-8:30PM, headed S/B on I5 around the Alger Exit. Our policyholder reports that a blue mattress fell from a truck that had been traveling in front of her vehicle.
I woulld also like to know if any calls were reported by any consumer as the presence of the mattress.
Not knowing how often this area is patroled  by DOT please incompass  in your search a couple of days after this reported incident, for any mattress  recovered by DOT. 
</t>
  </si>
  <si>
    <t>Skagit County 2016 road debris</t>
  </si>
  <si>
    <t xml:space="preserve">SR11 Ã¢â‚¬â€œ when did Skagit County release the County Rd to the WSDOT and would you have any documentation.?
Section 16 T 36 N R 3 E. NW SW 
</t>
  </si>
  <si>
    <t>Skagit County Right of Way Documents</t>
  </si>
  <si>
    <t xml:space="preserve">The complete WSDOT investigation file regarding the fatal collision on Interstate 5 near Conway, WA near mile marker 221 on September 10, 2015. Including but not limited to, reports, photographs, video, witness statements and diagrams.
All records relating to Interstate 5 accidents involving crossing over of the median/barrier between Washington state mile marker 215 and 230 north and/or southbound
All records relating to driver alerts for the same stretch of I5 as referred to above re any safety issue.
</t>
  </si>
  <si>
    <t>Skagit County, 2015 I-5 collision near Conway, WA</t>
  </si>
  <si>
    <t>Glenn Kadish</t>
  </si>
  <si>
    <t xml:space="preserve"> All construction and road work done on the ramp from SR20 to 
1-5 southbound, since June 7, 2015 to present in Skagit county.
</t>
  </si>
  <si>
    <t>Skagit County-ramp from SR20 to 1-5 southbound</t>
  </si>
  <si>
    <t xml:space="preserve">copy of the below-listed materials, for the time period beginning 1/1/08 to the present date, related to a bridge strike incident that occurred on 5/23/13, on an Interstate 5 bridge (Structure 4794A) at milepost 228.25 in Mount Vernon, Skagit County, Washington:
1.	Project Detail Reports 
2.	NBI Structure Inventory &amp; Appraisal Reports 
3.	Inspection Reports (with copies of any referenced photographs)
4.	Any other materials providing information on the bridge history and health for the referenced period, as well as any materials that might provide information on repairs and repair costs.
</t>
  </si>
  <si>
    <t>Skagit river bridge strike</t>
  </si>
  <si>
    <t>PDR-14-2248</t>
  </si>
  <si>
    <t>Copy of the letter of approval from WSDOT, giving the land owner of parcel # 01050900040000 in Skamania county, permission to erect a building in the state right of way.</t>
  </si>
  <si>
    <t xml:space="preserve">Skamania County </t>
  </si>
  <si>
    <t>Thomas Foley</t>
  </si>
  <si>
    <t>We represent Marin Yanchuck who was issued a citation for
failure to use chains when required in Skamania County on
12/9/16.
We are requesting informatio on the following:
1. Where the signs were posted?
2. Date the signs were activated?</t>
  </si>
  <si>
    <t>Skamania County on 12/9/16 where signs were posted and dates signs were activated.</t>
  </si>
  <si>
    <t xml:space="preserve">I am writing to do a public records request:
All documented communication between WSDOT and Skamania County Government/officials/employees in regards to Mitch Patton and his parcels:
#01050400090000
         and
#01050540010000
</t>
  </si>
  <si>
    <t>Skamania County Parcel Records</t>
  </si>
  <si>
    <t>Paul Lacy</t>
  </si>
  <si>
    <t xml:space="preserve">For SR-4  Skamokawa Creek Bridge
We would like any and all documents that establish the Skamokawa Bridge as a hostorical structure or recommend that it be included on a historical register.
We need any and all documents that indicate the bridge is on a historical register. The information should include any determinations that have been made and the reasons for the determinations. 
We need any documents that relate to the historical engineering aspects, and any documentation that the pedestrian rail end treatments that are not part of the bridge have been determined to have historical significance and the reasons for that determination.
We would like copies of any documentation of the historical significance that has been prepared by WSDOT or For WSDOT and a list of agencies that have approved that documentation or have received copies of the documentation.   
</t>
  </si>
  <si>
    <t>Skamokawa Creek Bridge 4-120</t>
  </si>
  <si>
    <t xml:space="preserve"> - 90 day Extension Added</t>
  </si>
  <si>
    <t>Earle Lees</t>
  </si>
  <si>
    <t>Copies of all emails, correspondence, voice messages communications, and all other records retained by the Washington State Department of Transportation ("WSDOT"), pertaining directly or indirectly to the former WSDOT property, identified as Mason County Parcel No. 42102-22-60000.
Copies of all emails, correspondence, voice messages, communications, and all other records retained by WSDOT pertaining directly or indirectly to the unpermitted and/or unlawful disposal of herbicides, pesticides, fuels and chemicals by WSDOT (includings its employees, contractors, and/or subcontractors), at current and former properties owned or controlled by WSDOT.</t>
  </si>
  <si>
    <t>1. Documents that would reflect the elevation of the embankment of State Route 101 as it crosses the Skokomish River Valley. 
2. Documents reflecting the location of culverts or other openings in the SR 101 embankment crossing the Skokomish River Valley.</t>
  </si>
  <si>
    <t xml:space="preserve">Skokomish River Valley </t>
  </si>
  <si>
    <t>PDR-14-0120</t>
  </si>
  <si>
    <t xml:space="preserve">Slope Easement to this property with WSDT. IÃ¢â‚¬â„¢m wiring to ask if you can provide the map of definite location of the aforementioned Slope Easement. The recording number related to this easement is 200805070182 and 200805070183, please see attached. The parcel number for this property is 0420091012. It is great if you can provide a digital copy of this easement map at your convenience, so that we can continue our feasibility study of the land. </t>
  </si>
  <si>
    <t>Slope Easement</t>
  </si>
  <si>
    <t>1. All information, maintenance logs, reports, meeting minutes, studies and/or investigations involving highway and rockslide/rockfall maintenance contemplated, planned, or performed on U.S. Route 97 between mileposts 33 and 34 in Klickitat County, Washington for the period of December 1, 2003 to present. This request includes, but is not limited to, maintenance such as slope stabilization, blasting, rockfall netting, ditch digging, highway widening, shoulder expansion, and the like.</t>
  </si>
  <si>
    <t>Slope Stabilization along US Route 97</t>
  </si>
  <si>
    <t>PDR-14-0513</t>
  </si>
  <si>
    <t>Clement &amp; Drotz</t>
  </si>
  <si>
    <t>Lori Nelson</t>
  </si>
  <si>
    <t>Any documentation on the installation date and any updates of sign that states "Caution slow vehicles next 5 miles" on Interstate 82, Highway 97, South at approximately mile post 4.</t>
  </si>
  <si>
    <t>Slow Vehicle Signs</t>
  </si>
  <si>
    <t>PDR-14-1422</t>
  </si>
  <si>
    <t>Jessica  Houston</t>
  </si>
  <si>
    <t>I would like to know the installation date of a sign along eastbound highway 2.  The sign says "congestions ahead, 45 mph" and is locatednear mile post 84.46.</t>
  </si>
  <si>
    <t xml:space="preserve">Smart Signs </t>
  </si>
  <si>
    <t>PDR-14-0094</t>
  </si>
  <si>
    <t>McKenzie Phillip</t>
  </si>
  <si>
    <t>SmartProcure-PO</t>
  </si>
  <si>
    <t>Records of Snohomish County,  requests federal funds for the following transportation projects:
STPUL-2031(114)
STPUL-2553(003)
STPUL2576(005)
STPUL-2576(006)
STPUL-2592(002)
STPUL-2601(001)</t>
  </si>
  <si>
    <t xml:space="preserve">Snohomish Co. federal funding assoc. with WSDOT projects </t>
  </si>
  <si>
    <t>1. Ã¢â‚¬Å“As-builtÃ¢â‚¬ï¿½ plans, including but not limited to engineering and designs for all hillside cuts, grading, and land retention for the above-identified section of Olympic View Drive in definition Ã¢â‚¬ËœBÃ¢â‚¬â„¢, from January 1, 1892, through December 31, 1992.
2. Any and all records indicating ownership of the above-identified section of Olympic View Drive in definition Ã¢â‚¬ËœBÃ¢â‚¬â„¢ from January 1, 1892, through December 31, 1992.
3. Any and all maintenance records for the above-identified section of Olympic View Drive in definition Ã¢â‚¬ËœBÃ¢â‚¬â„¢, including any work performed on the hillside in the 8900 to 9100 block of Olympic View Drive on the south-side of the roadway, from January 1, 1985, through the date of this request.
4. Any and all records for the above-identified section of Olympic View Drive in definition Ã¢â‚¬ËœBÃ¢â‚¬â„¢ indicating the ownership of the hillside along the south-side of the roadway between the 8900 to 9100 blocks of Olympic View Drive from January 1, 1985, through the date of this request.
5. Any and all records and plans pertaining to the building and maintenance of the rock retaining wall along the northern property lines commonly known as 9108 Olympic View Drive (Parcel # 27041800201900) and 9104 Olympic View Drive (Parcel # 27041800203700) in Edmonds, WA.
6. Any and all records and plans pertaining to the planning, installation, and maintenance of the fire hydrant located on the south-side of Olympic View Drive, at approximately the 9100 block, to the west of Talbot Road and the east of Vista Del Mar Drive in Edmonds, WA.
7. All records and plans pertaining to the assessment, planning, construction, and maintenance of the rock retaining wall along the northern edge of the right-of-way for Puget Drive/SR-524 in Edmonds, WA, running easterly from approximately the intersection of 94th Place W, north until the intersection of 88th Avenue W. See below aerial map and picture for reference
.
8. All records, plans, and permits pertaining to the assessment, planning, construction, and maintenance of the pipe visible at approximately the 8875 block of Puget Drive/SR-524 in Edmonds, WA. The pipe appears to be running downhill from the residence located at 9102 196th Street SW, Edmonds, WA 98026 (Parcel # 27041900205000) or the cul-de-sac at the western terminus of 196th Street SW, located above Puget Drive/SR-524
9. All records and plans pertaining to the assessment, planning, construction, and maintenance of the concrete or ecology block retaining wall along the northwestern and western edge of the right-of-way for Olympic View Drive (may also be referred to or known as 68th Ave SW) in Edmonds, WA, located in the following locations:
a. 17035 Olympic View Dr. to 17088 Olympic View Dr. (south of 170th Place SW);
b. 17201 Olympic View Dr. to 17300 Olympic View Dr. (south of 172 Street SW, and north of 173rd Place SW);
c. 17400 Olympic View Dr. to 17500 Olympic View Dr. (south of 174th Street SW, and north of 175th Place SW);
d. 17500 Olympic View Dr. to 17600 Olympic View Dr. (south of 175th Place SW, and north of 176th Street SW).
10. All records and plans pertaining to the assessment, planning, construction, and maintenance of the concrete retaining wall along the southern edge of the right-of-way for Olympic View Drive in Edmonds, WA, running from approximately the 8600 block (intersection of Olympic View Drive and 86th Place W), east to the driveway of 8602 Olympic View Dr, Edmonds, WA.
11. All records, assessments, studies and documentation to of the landslide or other earth subsidence in the area of the southern edge of the right-of-way for Olympic View Drive in Edmonds, WA, running from the intersection of Olympic View Dr. and 86th Place W, east to the driveway of 8602 Olympic View Dr. This slide may have affected the following properties: 18113 86th Place W, Edmonds, WA (Parcel #00612400000800) and/or 8602 Olympic View Dr, Edmonds, WA (Parcel # 00612400000900)</t>
  </si>
  <si>
    <t>Snohomish County, NWR landslide</t>
  </si>
  <si>
    <t xml:space="preserve">The dates and times for sign changes on I90 Snoqualmie Pass (Cle Elum to North Bend westbond and eastbond), including, but not limited to, chains required, speed limit changes and pass closures. 
</t>
  </si>
  <si>
    <t>Snoqualime Pass Sign Changes</t>
  </si>
  <si>
    <t>Lisa Iammarino</t>
  </si>
  <si>
    <t xml:space="preserve">Would it be possible for me to obtain a copy of a report for Snoqualmie Pass road conditions and avalanche control on January 4, 2016 at approximately 7am? 
</t>
  </si>
  <si>
    <t>Snoqualimie Pass Road Conditions and Avalance Control</t>
  </si>
  <si>
    <t>Marc Ross</t>
  </si>
  <si>
    <t xml:space="preserve">I would like to request documents regarding the following if available:
1. What documentation do you have regarding the weather conditions on Snoqualmie Pass on November 16 and November 17, 2011?
2. What documentation do you have about whether chains were required for regular vehicles and/or commercial vehicles on November 16 and November 17, 2011 on Snoqualmie Pass (and if so, do you have documentation that says what time the chains were required on those days)?
3. In November 2011 did the DOT have signs alerting motorists to use chains on Snoqualmie Pass (or were those signs put up later?)
4. Is there any other kind of information or documentation that DOT has relating to what motorists were told about the weather conditions on Snoqualmie Pass on November 16, 2011 and November 17, 2011?
</t>
  </si>
  <si>
    <t>Snoqualmie Pass</t>
  </si>
  <si>
    <t>PDR-14-3197</t>
  </si>
  <si>
    <t>David Hammatt</t>
  </si>
  <si>
    <t xml:space="preserve">Detailed Snoqualmie Pass report for the closure on 3/29/2017, I-90 West bound in the morning; due to an overturned Semi Truck that blocks the Interstate for approximately 3 hours.  I hope that the report will show the time of the closure and where the interstate was closed. </t>
  </si>
  <si>
    <t>Snoqualmie Pass closure</t>
  </si>
  <si>
    <t>Karen Diehm</t>
  </si>
  <si>
    <t>I attended a conference in E WA the 13-15th, coming from Westport, WA. Is there any way to get a Snoqualmie Pass construction report from that day? I am turning in my travel time, and need to show that there was a slow down due to lanes being shut down. This is VERY important.</t>
  </si>
  <si>
    <t>Snoqualmie Pass construction report for April 13-15, 2014</t>
  </si>
  <si>
    <t>PDR-14-1005</t>
  </si>
  <si>
    <t>Joshua Rolstad</t>
  </si>
  <si>
    <t>I am currently performing research and analysis on the conditions at Snoqualmie Pass over time, and am looking where I can find a data extract (text file or something I can parse / import) for this. The data points I am looking for are essentially the data elements present in the 'Pass Report' section of the WSDOT Snoqualmie Pass page but over time.
Date
Time
Temperature
Weather
Restrictions Eastbound
Restrictions Westbound
Conditions
Travel Time (Westbound)
Travel Time (Eastbound)
The begin / end dates would be:
End Date: Current day or as near to as possible
Begin Date: As far back as possible. At least back to 1990.</t>
  </si>
  <si>
    <t>Snoqualmie Pass data</t>
  </si>
  <si>
    <t>PDR-14-0763</t>
  </si>
  <si>
    <t xml:space="preserve"> Dates of Snoqualamie Pass Closures from Nov. 1, 2015-Jan. 31, 2016</t>
  </si>
  <si>
    <t xml:space="preserve">Snoqualmie Pass date closures </t>
  </si>
  <si>
    <t>Geoff Conklin</t>
  </si>
  <si>
    <t xml:space="preserve">Could you provide dates, times, and justification of road closures for the Snoqualmie Pass for the month of January? I need this information to justify my decision to rent a 4WD vehicle to account for adverse weather conditions. As I recall, Snoqualmie Pass at the I-90/I-82 junction, shortly after Ellensburg, was closed due to snow on 19 Jan 2016. I was forced to take an alternate route along highway 821/Canyon Rd in order to circumvent the I-82 road closure. Highway 821 had snow and ice on the road and required several times that I engage 4WD to maintain traction.
I am requesting some sort of confirmation regarding my travel circumstances such that I can justify my reasoning for vehicle selection.
</t>
  </si>
  <si>
    <t>Snoqualmie Pass dates, times, &amp; road closures for the month of January.</t>
  </si>
  <si>
    <t>1. Were chains required for commercial vehicles at any time on November 17, 2011 on Snoqualmie Pass to include driving westbound from Ellensburg to Issaquah? If so, at what time(s) were chains required for commercial vehicles on November 17, 2011?
2. Please provide any and all documentation you have regarding the weather conditions on Snoqualmie Pass on November 17, 2011 to include driving westbound from Ellensburg to Issaquah.
3. Please provide any and all documentation of what information motorists and commercial drivers were given by the DOT about weather conditions on Snoqualmie Pass to include driving westbound from Ellensburg to Issaquah on November 1 7, 2011.</t>
  </si>
  <si>
    <t>Snoqualmie Pass Info</t>
  </si>
  <si>
    <t>PDR-14-3256</t>
  </si>
  <si>
    <t>Cosco-usa</t>
  </si>
  <si>
    <t>Gina Alexander</t>
  </si>
  <si>
    <t>Snoqualmie Pass Dec. 21-24, 2015: was the pass closed for semi-trucks during those dates?</t>
  </si>
  <si>
    <t>A record of Snoqualmie Pass for Friday, January 15th, including the forecast for the weather on Saturday, January 16th.</t>
  </si>
  <si>
    <t>Snoqualmie Pass info for 1-15-2016</t>
  </si>
  <si>
    <t>Doug Burrows</t>
  </si>
  <si>
    <t xml:space="preserve">One of the more significant risk area's for us is Snoqualmie Pass.
I would like to have the following information for 2012 - 2017
By date, new snowfall
By date, total accumulation
By date, road closures by direction (East, West) and duration.
</t>
  </si>
  <si>
    <t>Snoqualmie Pass- Information for 2012-2017, Snowfall, accumulation, road closures by direction  and duration.</t>
  </si>
  <si>
    <t>All dates and times of Snoqualamie Pass closures on I-90 from 8-1-12 through 5-1-17.</t>
  </si>
  <si>
    <t>Snoquamie Pass Closure</t>
  </si>
  <si>
    <t>Layman Law Firm, PLLP</t>
  </si>
  <si>
    <t>Wendy A. Ahonen</t>
  </si>
  <si>
    <t xml:space="preserve">All documents and records related in any way to reports on November 27, 2013 of snow and ice on interstate 90 between mile markers 265 and 275. This request should include reports from the public and/or law enforcement officers.  </t>
  </si>
  <si>
    <t>Snow and ice on interstate 90 between mile markers 265 and 275</t>
  </si>
  <si>
    <t>The Stephens Law Firm</t>
  </si>
  <si>
    <t xml:space="preserve">Kathryn  </t>
  </si>
  <si>
    <t>1. Maps pertianing to snow removal and or de-icing on North Cushman Road
2. Snow removal plans relating to area S119 mile post 2
3. De-icing plans relating to area S119 mile post 2
4. Memos, documents or records (inlcuding electronic) in regards to reduction of snow removal or de-icing due to budgetary compliance for S119 in Mason County
5. Memos, documents or records (inlcuding electronic) in regards to reduction of snow removal or de-icing due to budgetary compliance for area between Hwy 101 to S119 at mile post 2
6. records of accidents in the area of S119 mile post 2 in the last 10 years that were weather related.</t>
  </si>
  <si>
    <t>Snow Plans</t>
  </si>
  <si>
    <t>PDR-14-2395</t>
  </si>
  <si>
    <t>Ironhawk Industrial Distribution</t>
  </si>
  <si>
    <t>Waiting on document</t>
  </si>
  <si>
    <t>Betsy Dellinger</t>
  </si>
  <si>
    <t xml:space="preserve">Information setting forth all snow plow cutting edges purchased by Washington State Department of Transportation, including detailed description of products, the district or garage requesting the purchase, the vendor from whom purchased, and the price paid for each of the following calendar years:  2016 and 2015.
Information setting forth all snow plow blade guards purchased by Washington State Department of Transportation, including detailed description of products, the district or garage requesting the purchase, the vendor from whom purchased, and the price paid for each of the following calendar years:  2016 and 2015.
</t>
  </si>
  <si>
    <t>Snow plow purchaseing</t>
  </si>
  <si>
    <t>Snow plow records for SR 26 on January 7 and 8, 2017, from milepost 59.00 to milepost 79.00.</t>
  </si>
  <si>
    <t>Snow plow records</t>
  </si>
  <si>
    <t>Brodkowitz Law</t>
  </si>
  <si>
    <t>Alisa Brodkowitz</t>
  </si>
  <si>
    <t>We request that Washington State Department of Transportation disclose copies of the following:
1. All instances or claims of property damage or personal injury allegedly caused by a snowplowable raised pavement marker for the last fifteen (15) years.
2. All studies or reports regarding the effectiveness of snowplowable raised pavement markers for the last twenty (20) years.
3. All documents relating to any decision to uninstall or remove snowplowable raised pavement makers from the state's roadways, other than those related to routine maintenance.
4. All communications or correspondence with Stimsonite Corporation, Avery Dennison Corporation or Ennis Paint, Inc. regarding the effectiveness, maintenance or durability of raised pavement markers.</t>
  </si>
  <si>
    <t>Snowplowable raised pavement markers</t>
  </si>
  <si>
    <t>PDR-14-1270</t>
  </si>
  <si>
    <t>LAW OFFICE OF HENRY W. JONES, III</t>
  </si>
  <si>
    <t>Henry W. Jones</t>
  </si>
  <si>
    <t xml:space="preserve">Per the Washington Public Records Act, Wash. Rev. Code Ã‚Â§ 42.56 et seq., please provide (and/or advise how I can obtain) the items noted below.  TheyÃ¢â‚¬â„¢re all regarding customer (licensee) Ã¢â‚¬Å“software license complianceÃ¢â‚¬ï¿½ inquiries and audits (sometimes called a Ã¢â‚¬Å“true-upÃ¢â‚¬ï¿½ or Ã¢â‚¬Å“licensing consultationÃ¢â‚¬ï¿½) for the last five (5) years, as to the following software vendors (i.e., if they have been suppliers to your agency, or please advise if they havenÃ¢â‚¬â„¢t):  (i) Attachmate, (ii) Actuate (including its Xenos unit), (iii) Novell, (iv) IBM (i.e., International Business Machines) (including any previously-independent software provider acquired by IBM), (v) Oracle, and (vi) EMC (including its acquired VMware unit).
Easing Your AgencyÃ¢â‚¬â„¢s Effort:  IÃ¢â‚¬â„¢d be happy to discuss via email or phone any suggestions that you might have regarding making easier and faster your officeÃ¢â‚¬â„¢s response.
My Priorities: IÃ¢â‚¬â„¢ll note that IÃ¢â‚¬â„¢m most interested in receiving materials (a) re. Attachmate, and (b) re. items 8-9 and 12-13 below, including for my guest-teaching soon (on June 23) for a 501(c) organization on this topic at their national annual conference, where my deadline for submitting my final presentation is June 13.  
1. Project Start:  initial communication(s) from any such vendor specified above (including on the vendorÃ¢â‚¬â„¢s behalf by a designated agent, including an independent CPA or technology services firm) requesting Ã¢â‚¬Å“self-assessment,Ã¢â‚¬ï¿½ audit, Ã¢â‚¬Å“deployments,Ã¢â‚¬ï¿½ usage review, or any other inventorying of use, loading, internal distribution, or potential access, of such vendorÃ¢â‚¬â„¢s software (which communication[s] could be in email, letter, meeting presentation, or other format).
2. Project Tool(s), From Vendor:  any (i) blank or template form(s); (ii) questionnaire; (iii) description(s) of any software tool(s), application(s) or Ã¢â‚¬Å“script(s)Ã¢â‚¬ï¿½; and (iv) other materials or communication(s)  provided by any such vendor (or on its behalf) to your agency (or your outside services provider, law firm, or other representative) for conducting such audit, Ã¢â‚¬Å“review,Ã¢â‚¬ï¿½ inventorying, or Ã¢â‚¬Å“true-up.Ã¢â‚¬ï¿½
3. Your Reply/ies:  your agencyÃ¢â‚¬â„¢s response(s) to the vendor request(s) (including any responses or replies on your behalf, including by any technology services vendor, law firm, or other representative).
4. VendorsÃ¢â‚¬â„¢ Communication(s) :  all communication(s)  from the vendor (including from any independent CPA or technical services firm or other representative), to plan, enable, and/or execute the audit, Ã¢â‚¬Å“review,Ã¢â‚¬ï¿½ inventorying, or Ã¢â‚¬Å“true-upÃ¢â‚¬ï¿½ (including project plans and emails).
5. Contracts:  both copies of, and any communication(s)  between (or on behalf of) your agency (or its representative) and any such vendor (or its representative) regarding identifying, the applicable contract(s) and ordering documents between the parties (including any [a] Purchase Order(s), requisition(s) or the like, [b] Enterprise or Volume Purchase Agreement(s) [or any other comprehensive, multi-year, multi-product, or multi-entity over-all contract, by any name or title], [c] later Amendment(s), Addenda(s), Product(s) Schedule(s), and/or other changes and/or supplements to any such original or primary contract(s), [d] End User License Agreements [sometimes called a Ã¢â‚¬Å“EULAÃ¢â‚¬ï¿½] [possibly including a Ã¢â‚¬Å“click-wrapÃ¢â‚¬ï¿½ license or contract, often incorporated into actual delivered units of a software product and/or presented on the website of a software vendor or its reseller], and [e] dealer, distributor, Ã¢â‚¬Å“value-added resellerÃ¢â‚¬ï¿½ [Ã¢â‚¬Å“VARÃ¢â‚¬ï¿½], consultant, or other sales-channel or indirect license or contract).
6. Preliminary Technical / Quantitative Results, VendorÃ¢â‚¬â„¢s:  VendorÃ¢â‚¬â„¢s  summary and detailed results of the audit(s), including any report(s) and data from any vendor representative.
7. Preliminary Technical / Quantitative Results, Your AgencyÃ¢â‚¬â„¢s:  summary and detailed results of any self-audit(s), including any report(s) and data from any representative of your agency.
8. Interpretation &amp; Impact (VendorÃ¢â‚¬â„¢s View):  any vendorÃ¢â‚¬â„¢s summary, interpretation, and/or re-delivery of the results of any such audit, inventorying, review, or Ã¢â‚¬Å“true-up,Ã¢â‚¬ï¿½ including any calculation of moneys asserted to be owed, invoice, settlement proposal, and/or purchasing suggestion(s) or offer(s).
9.  Response (AgencyÃ¢â‚¬â„¢s View):  any communication(s)  (by or on behalf of) your agency in response to any such interpretation, calculation(s), invoicing(s), or other communication(s) from such a vendor (e.g., per #8 above), including regarding any amount(s) and/or categories of moneys allegedly owed (or not) as a result of or related to the audit/review/inventorying/true-up.
This would include any (i) differing interpretation(s) of the contract(s) and/or audit/review/etc. data and (ii) any financial and/or other counter-proposal(s).
10. Contract Renegotiation or Supplementation?:  any communication(s) between (or on behalf of your agency) and any such vendor regarding helpful, required, suggested, or other future changes or additions in contracts, contract terms, ordering processes, record-keeping media, and/or communications media (including moving to Ã¢â‚¬Å“on-WebÃ¢â‚¬ï¿½ purchasing via the vendorÃ¢â‚¬â„¢s website) as a result of or related to (a) the audit/review/inventorying/true-up, (b) changes in the vendorÃ¢â‚¬â„¢s product offerings (including from Ã¢â‚¬Å“on-premisesÃ¢â‚¬ï¿½ or hostedÃ¢â‚¬ï¿½ or newer Ã¢â‚¬Å“subscriptionÃ¢â‚¬ï¿½ or Ã¢â‚¬Å“service as a serviceÃ¢â‚¬ï¿½ product offerings), or (c) change(s) in your agencyÃ¢â‚¬â„¢s information technology infrastructure strategy, plans, leadership, or otherwise.
11.  Settlement, Draft:  any draft settlement agreement(s) between (or on behalf of) the parties to conclude the audit/review/inventorying/true-up.
12. Settlement, Actual: any final, signed settlement agreement(s) between the parties.
13. $$s Expenditure(s):  copy of any payment authorization(s) and check(s) concluding the project (presumably from agency/customer to vendor, though occasionally theyÃ¢â‚¬â„¢re vice versa, in instances of discovered prior over-payment).
14.  AgencyÃ¢â‚¬â„¢s Project Expenses, Legal Costs:  re. any law firm(s) hired by your agency to investigate, defend, analyze or otherwise assist re. this vendor and/or this audit/review/inventorying/true-up, (a) summary of total expenditure and (b) its invoices.
15. AgencyÃ¢â‚¬â„¢s Project Expenses, Self-Auditing Software Costs:  re. any Ã¢â‚¬Å“discovery,Ã¢â‚¬ï¿½ auditing, Ã¢â‚¬Å“Software Asset Management,Ã¢â‚¬ï¿½ Ã¢â‚¬Å“systems management,Ã¢â‚¬ï¿½ or similar software procured or licensed to enable your agency to perform either project-specific or ongoing determination of what vendor software has / had been deployed or used, (a) summary of total expenditure(s) and (b) the associated license(s) (procurement agreement[s]).
FYI, just in case it helps, vendors who make this type of software include:  Altiris, Aspera, Asset Manager (product of CDW Software), Attest, BDNA, Eracent, eSmart, eTelligent Solutions, Express Metrix, Flexnet (product of Flexera Software), iQuate, K2 KeyAuditor &amp; KeyServer (product of Sassafras Software), License Broker (product of System Integrators), License Dashboard, Nascio, 1E, Open iT, CC Survey (product of Scalable Software), Snow Software, xAssets, Zenworks (Novell product), and others.  (And there are also such products made the software vendors named at the beginning of this request).
16.       AgencyÃ¢â‚¬â„¢s Project Expenses, Outside Technical Service Firm(s) Costs:  re. any technology consulting, Ã¢â‚¬Å“Software Asset Management,Ã¢â‚¬ï¿½ Ã¢â‚¬Å“software negotiation,Ã¢â‚¬ï¿½ software pricing, software strategy, or other third party service firm(s) hired by your agency re. this project, (a) summary of total expenditure(s) and (b) the associated services contract[s].
</t>
  </si>
  <si>
    <t>Software VendorsÃ¢â‚¬â„¢ Ã¢â‚¬Å“Compliance AuditsÃ¢â‚¬ï¿½ (or Ã¢â‚¬Å“True-UpÃ¢â‚¬â„¢sÃ¢â‚¬ï¿½)</t>
  </si>
  <si>
    <t>PDR-14-1375</t>
  </si>
  <si>
    <t>Jamie Schick</t>
  </si>
  <si>
    <t>The soil boring logs and foundation data sheets associated with two bridges in I-5 immediately south of Woodland. These bridges span the East Fork of the Lewis River. The structure numbers are 0002473A and 0008264B.  The MP that they are located at is 18.21. Any additional subsurface information available at this location would be greatly appreciated.</t>
  </si>
  <si>
    <t>Soil boring Logs and Foundation Data Sheets on 0002473A and 0008246B</t>
  </si>
  <si>
    <t>PDR-14-0044</t>
  </si>
  <si>
    <t xml:space="preserve">We are requesting digital copies of any soils reports for the bridge over I-5 at NW Commerce Way in Chehalis.  This is north of SR-6 along I-5, may also be known as the National Ave Overpass.  We are particularly interested to see if there are any reports from when the bridge was built.  
We have spoken to Kim Smeenk at the WSDOT Material Lab, who indicates that the District Soils Report from 12-20-1957 contains the boring logs, construction records, geotech reports and maps, figures and plates that provide the iinformation we need.
</t>
  </si>
  <si>
    <t>Soil reports for bridge over I-5 at NW Commerce Way in Chehalis.</t>
  </si>
  <si>
    <t>Next-Gen Solar</t>
  </si>
  <si>
    <t>Todd Catania</t>
  </si>
  <si>
    <t xml:space="preserve">The Solar LED Marker review being conducted by the S.C. region Traffic office.
</t>
  </si>
  <si>
    <t>Solar LED Marker review</t>
  </si>
  <si>
    <t>PDR-15-1121</t>
  </si>
  <si>
    <t>Northwest Protective Service, Inc.</t>
  </si>
  <si>
    <t>Christopher Phillips</t>
  </si>
  <si>
    <t xml:space="preserve">I would like to request the Bid Package submitted by competitor, Pierce County Security Inc.,  for Security Guard Services for WSDOT I-90 Tunnel (Solicitation # NWR401126R).  </t>
  </si>
  <si>
    <t>Solicitation # NWR401126R</t>
  </si>
  <si>
    <t>PDR-15-0045</t>
  </si>
  <si>
    <t>Central Pre-Mix</t>
  </si>
  <si>
    <t>Jeff Quinnett</t>
  </si>
  <si>
    <t>Solicitation #'s
1) ER61410 (sanding sand)
2) Biever/Gail
3) MP. 1.9-SR904
MP. 88.5-SR195
MP. 272.56-SR2
Pines Yard - 12102 E Montgomery
4) For year 2015
Solicitation #'s
1) ER 61411 (sanding sand)
2) Biever/Gail
3) Old Corral
     Dennison
4) For year 2015</t>
  </si>
  <si>
    <t>PDR-14-3525</t>
  </si>
  <si>
    <t>Jill Epson</t>
  </si>
  <si>
    <t>Gemini Forest Products is requesting all results on Solicitation ER61602 (RFQ #1, RFQ #2, RFQ #3)</t>
  </si>
  <si>
    <t>Solicitation ER61602</t>
  </si>
  <si>
    <t xml:space="preserve">We are requesting the awarded bid information regarding the Winter Maintenance Sand Solicitation #ER61607 for Colfax 249B. </t>
  </si>
  <si>
    <t>Solicitation ER61607</t>
  </si>
  <si>
    <t>All quotes received for the picked up HMA solicitation (Solicitation Number ER614001).</t>
  </si>
  <si>
    <t>Solicitation Number ER614001</t>
  </si>
  <si>
    <t>PDR-14-1627</t>
  </si>
  <si>
    <t>Bid results for Solicitation Number ER61801</t>
  </si>
  <si>
    <t>Solicitation Number ER61801</t>
  </si>
  <si>
    <t>Pierce County Security, Inc.</t>
  </si>
  <si>
    <t>Robert S. McPherson</t>
  </si>
  <si>
    <t>Solicitation Number NWR401126R - Security Guard Services for WSDOT I-90 Tunnel
bid packages of all the competitors for this solicitation.</t>
  </si>
  <si>
    <t xml:space="preserve">Solicitation Number NWR401126R - Security Guard Services for WSDOT I-90 Tunnel
bid packages of all the competitors for this solicitation. </t>
  </si>
  <si>
    <t>PDR-14-3499</t>
  </si>
  <si>
    <t>CCI</t>
  </si>
  <si>
    <t>Roopa Nagara</t>
  </si>
  <si>
    <t xml:space="preserve">Copy of winning bid in PDF format: 
SOLICITATION NUMBER: WR20170711 NM
TITLE: Information Technology Project Management Services
</t>
  </si>
  <si>
    <t>SOLICITATION NUMBER: WR20170711 NM</t>
  </si>
  <si>
    <t>Projecto Managerial, LLC.</t>
  </si>
  <si>
    <t xml:space="preserve"> ...an SOQ was submitted by HDR Engineering, Inc. 500-108th Avenue NE, Suite 1200 Bellevue, WA 98004. This is a company we hold in high esteem. In an effort to learn from them, and to improve our own processes, Projecto Managerial, LLC is requesting a copy of their SOQ that won Agreement Number Y-11684.  </t>
  </si>
  <si>
    <t>SOQ</t>
  </si>
  <si>
    <t>PDR-15-1247</t>
  </si>
  <si>
    <t xml:space="preserve">...an SOQ was submitted by Parsons Brinkerhoff, Inc, 999 Third Avenue, Suite 3200 Seattle, WA 98104-4019. This is a company we hold in high esteem. In an effort to learn from them, and to improve our own processes, Projecto Managerial, LLC is requesting a copy of their SOQ that won Agreement Number Y-11711.    </t>
  </si>
  <si>
    <t>PDR-15-1248</t>
  </si>
  <si>
    <t>We would like to request copies of the Statement of Qualifications for the firms (Golder Associates, Inc., Hart Crowser, Inc. and Shannon &amp; Wilson, Inc) selected for the On-Call Geotechnical Services contract.
Also, I can create a second public records request, if necessary, but was curious if itÃ¢â‚¬â„¢s even possible to request the scoring sheets from the SOQ review process?</t>
  </si>
  <si>
    <t>PDR-15-2862</t>
  </si>
  <si>
    <t>Denial Exemption(s) - 42.56.270(2)</t>
  </si>
  <si>
    <t>Bill Karle</t>
  </si>
  <si>
    <t>Parsons/Kuney Joint Venture would like to request receiving a copy of all SOQ and Proposal data submitted by all firms for the SR 530 Skaglund Hill Vic to C-Post Road Vic project, as allowable by law.</t>
  </si>
  <si>
    <t>SOQ and Proposal Data for SR530 Skaglund Hill Vic to C-Post Road Vic</t>
  </si>
  <si>
    <t>PDR-14-1489</t>
  </si>
  <si>
    <t>Reference: US 101, Coffee Creek Remove Fish Barrier Project, Contract #9018
Graham would like to request electronic copies (pdfs) of the Statement of Qualifications and Proposals submitted by:
Guy F. Atkinson Construction LLC
Flatiron West, Inc.
Parsons/Scarcella JV</t>
  </si>
  <si>
    <t>SOQ and Proposals</t>
  </si>
  <si>
    <t>Denial Exemption(s) - 49 CFR 1520.5(a): 49 CFR 1520.5 (a)(3): 49 CFR 1520.5(b)(1)(ii): 42.56.420(1)(a): 42.56.510: 42.56.250(3): 49 U.S.C Sec 322:  CFR Sec. 40.321
Denial Exemption(s) - 42.56.420(1)(a): 42.56.510: 49 CFR 1520.5(a): 49 CFR 1520.5 (a)(3): 49 CFR 1520.5(b)(1)(ii)
Denial Exemption(s) - 42.56.230(3): 42.56.420(1)(a): 42.56.510: 49 CFR 1520.5(a)(1)(3): 49 CFR 1520.5(b)(1)(ii)</t>
  </si>
  <si>
    <t xml:space="preserve">Information from security camera: Sensitive Security Information (SSI) Employee home address and phone number
Information relating to employee drug and alcohol test results
Information which describes the specific type of AIS, GPS, and radar installed on HYAK: Sensitive Security Information (SSI)
</t>
  </si>
  <si>
    <t>All records gathered as part of the Board of Inquiry investigation into the collision between the ferry Hyak and the sailing vessel Tasya. This includes all documents, video and audio recordings, data files, and graphic illustrations. and statements from witnesses.</t>
  </si>
  <si>
    <t>PDR-13-2129</t>
  </si>
  <si>
    <t>Danica Mason</t>
  </si>
  <si>
    <t xml:space="preserve">Statements of Qualifications (SOQs) and Proposals for Project Number 00839, I-405 and SR 518 Concrete Pavement Rehabilitation Design-Build project. 
</t>
  </si>
  <si>
    <t xml:space="preserve">SOQ Concrete Pavement Rehabilitation Design-Build project. </t>
  </si>
  <si>
    <t>Michael J. Williams</t>
  </si>
  <si>
    <t xml:space="preserve">Projecto Managerial, LLC has just completed a debrief with Erik Johnson - WSDOT Manager of Contract Services regarding the Safety and Security Reviews of Rail Transit Agencies Solicitation. SOQs for this solicitation were due on November 6, 2014. There were 3 companies that sent in SOQs and the winning company was Transportation Resource Associates, Inc., 1608 Walnut Street, Suite 1602, Philadelphia, PA 19103-5457. They are also the incombant for the last round of this procurement and these services.
Projecto Managerial, LLC is requesting a copy of the past SOQ that provided them the past imcumbancy and the the November 6, 2014 SOQ that awarded them as provider of these services.   
</t>
  </si>
  <si>
    <t>SOQ November</t>
  </si>
  <si>
    <t>PDR-15-0144</t>
  </si>
  <si>
    <t>Stephen Mauss</t>
  </si>
  <si>
    <t>Statements of Qualifications, Packets A and B, submitted 6/25/14 to WSDOT for On-Call Structural Engineering Services
by:
BergerABAM
Buckland &amp; Taylor, Inc.
HDR Engineering, Inc.
KPFF, Inc.
Parametrix, Inc.
Parsons Transportation Group, Inc.
T.Y. Lin International</t>
  </si>
  <si>
    <t>SOQ On-call Structual Engin.</t>
  </si>
  <si>
    <t>PDR-14-2837</t>
  </si>
  <si>
    <t>We would like to obtain copies of the three shortlisted SOQ proposals from the I-5/NB MLK JR WAY TO NE RAVENNA BR - PAVEMENT REPAIR &amp; MORE DESIGN-BUILD project.
The SOQ was due on November 3, 2016.
The project was located in the Seattle, WA area and work was to begin in late 2017.
Here is a link to more information:
http://wsdot.wa.gov/Projects/I5/MLKtoRavennaPaveRepair/default.htm</t>
  </si>
  <si>
    <t>SOQ proposals from I-5/NB MLK JR WAY to NE RAVENNA BR- PAVEMENT REPAIR AND MORE DESIGN BUILD PROJECT</t>
  </si>
  <si>
    <t>We would like to obtain copies of the three shortlisted SOQ proposals from the I-5/NB MLK JR WAY TO NE RAVENNA BR - PAVEMENT REPAIR &amp; MORE DESIGN-BUILD project.</t>
  </si>
  <si>
    <t>SOQ Proposals from the I-5 NB MLK JR Way to NE Ravenna BR</t>
  </si>
  <si>
    <t>We would like to obtain copies of the shortlisted SOQ proposals from the I-5/NB MLK JR WAY TO NE RAVENNA BR - PAVEMENT REPAIR &amp; MORE DESIGN-BUILD project.
The SOQ was due on November 3, 2016.
The project was located in the Seattle, WA area and work was to begin in late 2017.</t>
  </si>
  <si>
    <t>SOQ proposals from the I-5/NB MLK JR WAY TO NE RAVENNA BR - PAVEMENT REPAIR &amp; MORE DESIGN-BUILD project.</t>
  </si>
  <si>
    <t xml:space="preserve">1. Statement of Qualifications for all firms (excluding Granite Construction Co.) whom submitted for the US 101 Coffee Creek - Remove Fish Barrier Project
2. Submitter Evaluation Summary Sheets for all firms (excluding Granite Construction Co.) whom submitted an SOQ for the US 101 Coffee Creek - Remove Fish Barrier Project
3. All Qualitative Evaluation Forms (Key Personnel and Major Participants) for all firms (excluding Granite Construction   Co.) whom submitted an SOQ for the US 101 Coffee Creek - Remove Fish Barrier Project
4. Proposals for all firms whom submitted for the US 101 Coffee Creek - Remove Fish Barrier Project
</t>
  </si>
  <si>
    <t>SOQ, Eval, Proposals for Coffee Creek</t>
  </si>
  <si>
    <t xml:space="preserve">Statement of Qualifications for all firms whom submitted for the following projects:
 - I-5 Chamber Way Bridge - Repair and Replacement Project
 - US 12, Wildcat Creek Bridge - Replace Bridge
Submitter Evaluation Summary Sheets for all firms whom submitted an SOQ for the the following projects:
 - I-5 Chamber Way Bridge - Repair and Replacement Project
 - US 12, Wildcat Creek Bridge - Replace Bridge
All Qualitative Evaluation Forms (Key Personnel and Major Participants) for all firms whom submitted an SOQ for the following projects:
 - I-5 Chamber Way Bridge - Repair and Replacement Project
 - US 12, Wildcat Creek Bridge - Replace Bridge
Proposals for all firms whom submitted for the following projects:
 - I-5 Chamber Way Bridge - Repair and Replacement Project
 - US 12, Wildcat Creek Bridge - Replace Bridge
All scoring documentation for proposals submitted for the following projects:
 - I-5 Chamber Way Bridge - Repair and Replacement Project
 - US 12, Wildcat Creek Bridge - Replace Bridge
</t>
  </si>
  <si>
    <t>SOQ, Evaluations, Pro</t>
  </si>
  <si>
    <t xml:space="preserve">IÃ¢â‚¬â„¢d like to request copies of the shortlisted Statement of Qualifications and submitted Technical Proposals for the projects listed below. If allowed, I would also like any scoring information which can be provided. 
* Contract #8811: I-405, SR 167 Interchange Direct Connector Project A Design Build Project
* Contract #8818: I-5, SR 16 Interchange - Construct HOV Connections A Design Build Project
</t>
  </si>
  <si>
    <t>SOQ/Proposal Documents</t>
  </si>
  <si>
    <t>Nick Lupo</t>
  </si>
  <si>
    <t xml:space="preserve"> - Statement of Qualifications for all firms (excluding Granite Construction Co.) whom submitted for the I-405, NE 6th Street to I-5 Hard Shoulder Running &amp; ETL Improvements Project - A Design Build Project
 - Proposals for all firms whom submitted for the I-405, NE 6th Street to I-5 Hard Shoulder Running &amp; ETL Improvements Project 
</t>
  </si>
  <si>
    <t>SOQs and Proposals for I-405, NE 6th Street to I-5 Hard Shoulder Running &amp; ETL Improvements Project</t>
  </si>
  <si>
    <t>Nichole Hayward</t>
  </si>
  <si>
    <t>I would like to request copies of the Statement of Qualifications and Proposals from the shortlisted firms for the I-5 - SR 16 Interchange - Construct HOV Connections Design-Build Project. 
The request for qualifications was issues early 2015 
The request for proposals was issued early 2016
Location: Tacoma
Region: Olympia
PIN: 300566A</t>
  </si>
  <si>
    <t>SOQs and Proposals for the I-5 SR 16 Interchange - Construct HOV Connections Design-Build Project</t>
  </si>
  <si>
    <t>copies of competitorÃ¢â‚¬â„¢s SOQs and Proposals for US 12/Wildcat Creek Bridge Ã¢â‚¬â€œ Replace DB Bridge Project</t>
  </si>
  <si>
    <t>SOQs and Proposals for US 12 Wildcat Creek Bridge</t>
  </si>
  <si>
    <t>The Statements of Qualifications (SOQ) and Proposals submitted by all firms for the for SR 530 / Skaglund Hill Vic to C-Post Road Vic Ã¢â‚¬â€œ Emergency Roadway Reconstruction Project. The SOQs were submitted to WSDOT April 25, 2014. The Proposals were submitted last month</t>
  </si>
  <si>
    <t>SOQ's and Proposals on SR530/ Skaglund HIll Vis to C-post Road Vic</t>
  </si>
  <si>
    <t>PDR-14-1436</t>
  </si>
  <si>
    <t>Ian Lee</t>
  </si>
  <si>
    <t>I would like to request the following information for the 2017 On-Call Unmanned Aircraft Systems (UAS) Services RFQ:
1.	PDFs of the Statement of Qualifications received by WSDOT
2.	Combined scoring sheet</t>
  </si>
  <si>
    <t>SOQs and scoring for 2017 on call Unmanned Aircraft Systems Services RFQ</t>
  </si>
  <si>
    <t>Oliver Noste</t>
  </si>
  <si>
    <t>Incident Report for incident that occurred on November 16, 2014, on the 2:40 ferry from Anacortes to Friday Harbor, on the ferry Yakima.</t>
  </si>
  <si>
    <t>PDR-14-3106</t>
  </si>
  <si>
    <t>Rotschy Inc.</t>
  </si>
  <si>
    <t>Mark Erickson</t>
  </si>
  <si>
    <t>SOQ's for contract 8886, 8818 and 8630.</t>
  </si>
  <si>
    <t>SOQ's for contract 8886, 8818 and 8630</t>
  </si>
  <si>
    <t xml:space="preserve"> I-5, Steilacoom DuPont Rd. to Thorne Lane - Corridor Improvements Project
        Design-Build Project Statement of Qualifications
Graham would like to request electronic copies of the following SOQs:
Guy F. Atkinson Construction, LLC
Kiewit Infrastructure West Co.
Skanska USA Civil West</t>
  </si>
  <si>
    <t>SOQs for I-5 Steilacoom DuPont Rd to Thorne Lane Corridor Improvements Project</t>
  </si>
  <si>
    <t>Tristan Rickett</t>
  </si>
  <si>
    <t>I would like to request the statements of qualifications for the WSDOT On-Call Rail Engineering and Operations Services
Agreement Numbers Y-11254, Y-11255, and Y-11257.</t>
  </si>
  <si>
    <t>SOQs for On-Call Rail Engineering/Operations Services Agreement #s Y-11254, Y-11255, and Y-11257</t>
  </si>
  <si>
    <t xml:space="preserve">SOQs for the I-5, SR 510 Interchange Design-Engineering Services for the following firms:
AECOM Technical Services
CH2M Hill, Inc
HDR Engineering, Inc
H.W. Lochner, Inc.
</t>
  </si>
  <si>
    <t>SOQs for the I-5, SR 510 Interchange Design-Engineering</t>
  </si>
  <si>
    <t>Jodi Wills</t>
  </si>
  <si>
    <t xml:space="preserve">SOQ's submitted for  2014 On-Call Structural  Engineering Services, including all consultant submittals plus notes made by WSDOT during the selection process. The submittal date was June 25th, 2014. 
</t>
  </si>
  <si>
    <t>SOQ's submitted for 2014 On-call Structural.</t>
  </si>
  <si>
    <t>PDR-15-0606</t>
  </si>
  <si>
    <t xml:space="preserve">DRAGADOS USA  </t>
  </si>
  <si>
    <t>Steve Harding</t>
  </si>
  <si>
    <t>SOQ's submitted by:
Parsons/Kuney Joint Venture
Skanska USA Civil West
Graham-Walsh Joint Venture
Kiewit Infrastructure West Co.
Flatiron West, Inc.
Guy Atkinson Construction LLC
WSDOT's Qualitative Evaluation form for each of the firms  identified above.</t>
  </si>
  <si>
    <t>SOQ's submitted for I-405/SR167 Interchange Direct Connection</t>
  </si>
  <si>
    <t>Copies of the scoring sheets and SOQÃ¢â‚¬â„¢s submitted by all firms for the WSDOT 2nd Tier Competition request for additional information. It is in regards to the design of the US 101/5th St to S H St.</t>
  </si>
  <si>
    <t>SOQ's submitted for WSDOT 2nd Tier Competition</t>
  </si>
  <si>
    <t xml:space="preserve">Copies of the SOQs submitted in response to the SR 9 - SR 204 Intersection Improvements RFQ in September 2015.  Responses were due  November 10, 2015. </t>
  </si>
  <si>
    <t xml:space="preserve">SOQ's to the SR 9 - SR 204 Intersection Improvement </t>
  </si>
  <si>
    <t xml:space="preserve">IÃ¢â‚¬â„¢d like to request the SOQs, proposals and scoring sheets for the I-5 SR 16 interchange - Construct HOV Connections project. </t>
  </si>
  <si>
    <t xml:space="preserve">SOQs, proposals and scoring sheets for the I-5 SR 16 interchange - Construct HOV Connections project. </t>
  </si>
  <si>
    <t>IÃ¢â‚¬â„¢d like to request the following for the I-405, NE 6th street to I-5 Ã¢â‚¬â€œ NB Hard Shoulder Running &amp; ETL Improvements Project, which was submitted on Friday, October 21. Award notification was November 9. 
Ã¢â‚¬Â¢	SOQs of the top 3 teams
Ã¢â‚¬Â¢	SOQ evaluation scoring and comments for top 3 teams
Ã¢â‚¬Â¢	Proposals for top 3 teams
Ã¢â‚¬Â¢	Proposal evaluation scoring and comments for top 3 teams</t>
  </si>
  <si>
    <t>SOQs, proposals, scoring, and comments for I-405, NE 6th street to I-5 Ã¢â‚¬â€œ NB Hard Shoulder Running &amp; ETL Improvements Project</t>
  </si>
  <si>
    <t>Procurement documents from the I-5, Steilacoom-DuPont Road to Thorne Lane - Corridor Improvements Design-Build Project:
     * SOQ's from all Submitters
     * SOQ Evaluation/Scoring forms, including evaluator comments and final scoring results
     * SOQ Evaluation Manual
     * Proposals from all Proposers
     * Proposal Evaluation/Scoring Forms, including evaluator comments and final scoring results
     * Proposal Evaluation Manual</t>
  </si>
  <si>
    <t>SOQs, proposals, scoring, etc for I-5 Steilacoom-DuPont Road to Thorne Lane</t>
  </si>
  <si>
    <t>I would like to request the following information regarding the I-5 Steilacoom-DuPont Road to Thorne Lane Corridor Improvements design-build project. Proposals were submitted to WSDOT on April 3, 2018. 
Ã¢â‚¬Â¢	Statement of Qualifications for all proposers 
Ã¢â‚¬Â¢	Scoring and evaluation notes for all SOQs submitted
Ã¢â‚¬Â¢	Proposals for all proposers 
Ã¢â‚¬Â¢	Scoring and evaluation notes for all proposals submitted</t>
  </si>
  <si>
    <t>SOQs, proposals, scoring, etc for I-5 Steilacoom-DuPont Road to Thorne Lane Corridor Improvements design-build project</t>
  </si>
  <si>
    <t>Patty Kuderer</t>
  </si>
  <si>
    <t>all documents created by WSDOT experts from April through June 2016 relating to the sound level measurement results taken at or near the new SR 520 Bridge in King County, WA
Clarified on June 27, 2016:
the underlying expert reports, data, noise studies, or noise calculations used to create the summary report presented to the Medina City Council on June 13, 2016. This request covers all records used in any way to create that summary report.</t>
  </si>
  <si>
    <t xml:space="preserve">sound level measurement results taken at or near the new SR 520 Bridge </t>
  </si>
  <si>
    <t>Paul Goates</t>
  </si>
  <si>
    <t xml:space="preserve">Could you please give me all sound studies done along my property:
9632 NE 35th Place, Clyde Hill, WA 98004.
I would also like to know why the tree on my property was cut down long after the initial clear cut (img 3161)?  That tree would have gone a long way in blocking the freeway exit sign as illustrated in 111.jpg.
</t>
  </si>
  <si>
    <t xml:space="preserve">sound studies done along  property:
9632 NE 35th Place, Clyde Hill, WA 98004.
</t>
  </si>
  <si>
    <t>PDR-15-0447</t>
  </si>
  <si>
    <t xml:space="preserve">Preliminary to written communications with each member of the 64th Legislature respecting the state-appointed Expert Review Panel's public meeting on April 11, 2016 wherein Sound Transit's staff members were explicitly urged by a University of Washington employee to design the junior taxing district's promotion of its Sound Transit 3 plan to citizens, as voters and as taxpayers, so as to scapegoat the Washington State Legislature for a substantial inadequacy therein -- as so perceived by Mark Hallenbeck as "Director of the Washington State Transportation Center (TRAC) at the University of Washington" according to Panel materials -- a formal public disclosure request is hereby made for certain information necessary for ascertainment of those matters above indicated:
1.  all documentation of all monies received by TRAC from Sound Transit, whether directly or indirectly, and all communications as to those and all other financial circumstances beneficial to TRAC as solicited, proposed, offered or discussed otherwise between them, including but not limited to each funding opportunity now pending;  
2.  all documentation of all reviews as to a potential conflict-of-interest in the appointment of Mr. Hallenbeck to the Expert Review Panel -- in the oversight capacity required by statutory responsibilities of the Panel under RCW 81.104.110-110 and by demanding fiduciary duties as imposed legally on every Panel member by state decisional law -- given taxpayer funding received by TRAC from Sound Transit as appears to be documented by TRAC's website currently as of this writing;
3.  all documentation of all reviews as to any other potential conflict-of-interest in the appointments of every other member of, or administrative staff functionary to serve, the Expert Review Panel whose income is funded in such a fashion that his or her income has been, is now or could reasonably be expected hereafter to be benefited in part or in whole by funding received from Sound Transit either directly or through his or her employer; and
4.  all information provided by Sound Transit respecting identification, selection and vetting of each person appointed to the current Expert Review Panel, including determinations of its chair and of its panel administrator.
Additionally, in order to ensure complete accuracy for each member of the 64th Legislature of my transcription of Mr. Hallenbeck's direct urging to Sound Transit staff "to blame the legislature" -- in crafting of a political campaign to deflect attention from a major inadequacy of the ST3 plan as perceived by him, as Director of TRAC, through a calculated process financed with taxpayer funding both for Sound Transit's own staff and its various consultants and also for every Expert Review Panel function, including extensive, overt and recurring campaign-engineering advice that repeatedly overwhelmed and buried its lawful statutory oversight role on Monday and Tuesday of this week, and that was facilitated by Jim Jacobson's gross abuse of the prerogative of the chair in order to suppress vital inquiries attempted in furtherance of the Panel's sole legitimate oversight role pursuant to RCW 81.104.100-110 -- please provide copies of all notes taken by John Howell, Rhonda Peterson, all Sound Transit staff and its contractors, all WSDOT staff and its contractors, all University employees and its contractors and all Panel members who attended any port of the Panel's meetings on April 11-12, 2016, as well as any preliminary to and during a certain conference call regarding ST3 finances apparently held on March 31, 2016 without any public notice of any kind whatsoever.
Request is made that no further conference calls be made by the Panel without public notice to members of the public who have participated in its meetings on April 11-12, 2016, and without provision being made to facilitate citizen observation, and that no further Panel meetings be held in any location that does not accommodate audio recording and live webcasting, such as the Sound Transit Board room presumably available without any cost to any taxpayer, so that all state citizens, including but not limited to 147 members of the 64th Legislature, are able to observe any further campaign advice being provided and all other misconduct by a nominal oversight panel that has repeatedly and increasingly been misusing taxpayer funding for campaign-design purposes at locations rented presumably at least in part in order to prevent monitoring of such misfeasance in public office by those who have facilitated and encouraged same, including Panel officers inclusive of its chair and its administrator.
Because members of the 64th Legislature deserve to know, both accurately and also promptly, that the state-appointed Expert Review Panel has been repeatedly and increasingly engaged in supplying advice for design of an optimal ST3 political campaign through misuse of taxpayer funding -- including the proposed scapegoating of the Washington State Legislature squarely urged by the "Director of the Washington State Transportation Center (TRAC) at the University of Washington" while presumably being paid in substantial part with funds provided by the state to foster his overt suggestion "to blame the legislature" -- I am contacting you directly in order to request that your able staffs provide materials on as expedited a schedule as convenient for the University, WSDOT, Sound Transit and the Panel as to all materials respectively applicable pursuant to this public disclosure request.
As I indicated in public testimony to the Panel yesterday, I have never heretofore observed any element of state, regional or local governments here, including any of our state's thousands of legislatively authorized junior taxing districts, to engage in such egregious, patent and recurring misuses of taxpayer funding in order to assist in the design of a political campaign strictly prohibited by central state election law -- inclusive of components directly providing for ST3 to be reballoted under court supervision if it were to be approved by voters under extremely sad circumstances of multiple violations of state law evident over the last two days -- nor could I have ever imagined that any employee of a state-funded institution would squarely urge scapegoating of our state legislature in order to benefit a very junior taxing district (albeit one providing finances to TRAC if its website is now to be believed).
Thus, early and full cooperation would be genuinely appreciated so that the 64th Legislature, along with every state citizen, can receive fully accurate information necessary to document entirely certain and extremely critical wrongdoing, as well as to ascertain if a seeming conflict-of-interest involving TRAC is in fact only all too real.
Because of the gravity of the misconduct over the last two days at issue, including both scapegoating urged and also suppression imposed on legitimate inquiries by the Panel essential both to fulfill the key statutory obligations thereof qua a quintessential oversight body and the demanding fiduciary duties owed by every panelist qua a state officer until resignation or balloting that terminates said body's work, I shall continue to communicate with you directly until there has been a full resolution of all gross misfeasance in public office, as well as with the 64th Legislature promptly and with the 65th Legislature if necessary, but I would be pleased to be provided with the staff person within your respective organizations who can optimally assist with any follow-on public disclosure requests indicated either by initial compliance with state law in this matter timely or else as may arise otherwise.
</t>
  </si>
  <si>
    <t>Sound Transit Info</t>
  </si>
  <si>
    <t>Sound Law Center</t>
  </si>
  <si>
    <t>Andrew Reeves</t>
  </si>
  <si>
    <t xml:space="preserve">On behalf of my client, Dick Nelson, I would like to request the following public records from the Washington State Department of Transportation:
All written communication in the last twelve months Ã¢â‚¬â€œ including letters, notes, and email Ã¢â‚¬â€œ between staff members, appointed officials, or consultants of Sound Transit (including the ST 3 Expert Review Panel and Sound Transit Board members) and the Washington State Department of Transportation about Least Cost Planning or Benefit Cost Analysis, including any references to RCW 47.80.020, RCW 47.80.030, and WAC 468-86-080.
All written communications in the last twelve months -- including letters, notes, reports, fiscal analysis, and emails -- between staff members, appointed officials, or consultants of Sound Transit (including members of the ST 3 Expert Review Panel and Sound Transit Board members) and the Washington State Department of Transportation about a potential light rail line between Ballard and the University District.
All written communications in the last twelve months -- including letters, notes, reports, fiscal analysis, and emails -- between staff members, appointed officials, or consultants of Sound Transit (including members of the ST 3 Expert Review Panel and Sound Transit Board members) and the Washington State Department of Transportation about a potential light rail line between Ballard and Downtown Seattle.
</t>
  </si>
  <si>
    <t>Revo/Smith Law Firm</t>
  </si>
  <si>
    <t>Terrance Revo</t>
  </si>
  <si>
    <t xml:space="preserve">RE: Sound Transit  Light Rail &amp; Automobile  Collision Incident
8/16/16 @ apx. 1O:OOam between Othello &amp; Rainier Stations
I .)  The Seattle  Police Motor Vehicle Crash  Reports
2.)   State of Washington Department of Transportation Reports
3.)   Federal Department of Transportation Reports
4.)   Documentation of Sound Transit Insurance Coverage
5.)   Documentation of Vehicle Citations issued to the Driver of the Automobile and/or the Train Driver/Engineer.
</t>
  </si>
  <si>
    <t>Sound Transit Light Rail &amp; Auto Collision Incident, NWR</t>
  </si>
  <si>
    <t>NW</t>
  </si>
  <si>
    <t>Harrigan Leyh Farmer &amp; Thomsen LLP</t>
  </si>
  <si>
    <t>Randall Thomsen</t>
  </si>
  <si>
    <t>We would request a copy of any common interest or joint interest agreement between the Washington State Department of Transportation and Sound Transit related to the I-90 corridor, the Sound Transit East Link Project, and/or the evaluation of whether a loss of mobility exists to or from Mercer Island as a result of the closure of the I-90 center roadway.  It is our understanding that an agreement may exist that was entered into in 2016.</t>
  </si>
  <si>
    <t>Sound Transit related to the I-90 corridor</t>
  </si>
  <si>
    <t>1.) Supplementation of East Link Final Environmental Impact Statement
2.) Email addresses for all persons who, and for all entities which, have contacted each of same since the East Link FEIS was issued, in July, 2011</t>
  </si>
  <si>
    <t>Sound Transit-East Link (NWR)</t>
  </si>
  <si>
    <t>I would like to review copies of:  (1) the five most recent annual submissions by Sound Transit repecting its Sounder North passenger-rail service as to its duties in "Notifying of, investigating, and reporting accidents and unacceptable hazardous conditions" under WAC 468-550-070(5); and (2) any and all submissions made by Sound Transit during that five-year period regarding its Sounder North rail-service dangers, hazards and perils under WAC 468-550-070(1) that are not formally referenced or otherwise memorialized within its mandatory "annual summary report" under said subsection 5. I would request the five years of annual reports under subsection 5.</t>
  </si>
  <si>
    <t>Sounder North rail-service dangers, hazards and perils</t>
  </si>
  <si>
    <t>PDR-14-1290</t>
  </si>
  <si>
    <t>Any/All records, maps, correspondence, photos, videos and any other written information regarding any and all studies performed by or on behalf of the Washington State Department of Transportation assessing the dangers of Highway 124 and any/all studies regarding vehicle collisions prepared for Highway 124.</t>
  </si>
  <si>
    <t xml:space="preserve">South Central Region-State Route 124 </t>
  </si>
  <si>
    <t>Jeffrey Boyd</t>
  </si>
  <si>
    <t>1. What governmental entity (City of Puyallup, Pierce County, State of Washington) has the right of way for River Road in that area?
2. What governmental entity (City of Puyallup, Pierce County, State of Washington) is responsible for the maintenance of River Road in that area?
3. When River Road was first widened to 4 lanes, how wide was the berm on the East and West sides of the 18th Street NW intersection?
4. If that original layout with wider berms was changed so that the West side of the 18th Street NW intersection has a narrower berm than it had originally, when was it changed?
5. If that original layout was changed so that the West side of the 18th Street NW intersection has a narrower berm than it had originally, under whose authority was it changed?
6. What records exist that show the width of the berms on the East and West sides of theintersection at the time when River Road was first widened to 4 lanes?
7. What records exist that show the plans for the modification of River Road, such that the berm to the West of the 18th Street intersection is narrower than the East berm?</t>
  </si>
  <si>
    <t>South side of River
Road/S.R. 167, just to the west of the River Road intersection with 18th Street NW, in approximately the
area of 1830 River Road</t>
  </si>
  <si>
    <t>Copy of a grant awarded for the City of Tacoma 2017-2019
Pedestrian and Bicycle Program.</t>
  </si>
  <si>
    <t>South Stevens/Tylerr/66th Bike and Pedestrian Connector</t>
  </si>
  <si>
    <t xml:space="preserve"> I am writing to get an update on the current status of the following project(s); could you please send the following information, if available, for the project(s) listed below?
* Right-of-Way acquisition date
* LET date
* Preferred alternative
* ROW plans or any map showing before and after ROW lines for the project. If final plans are not available, I would request copies of any draft or preliminary plans.
Project(s):
-Southeast Sedgwick Road (State Route 160) and Long Lake Rd Roundabout 
</t>
  </si>
  <si>
    <t xml:space="preserve">Southeast Sedgwick Road (State Route 160) and Long Lake Rd Roundabout </t>
  </si>
  <si>
    <t>Darcy Walker</t>
  </si>
  <si>
    <t>Copies of Packet A and B of all submittals received for the Southwest Region Engineering Services RFP, specifically submittals from Otak, PB, and DEA</t>
  </si>
  <si>
    <t>Southwest Region Engineering Services RFP</t>
  </si>
  <si>
    <t>Eric Ianosel</t>
  </si>
  <si>
    <t>From galbreath rd - Hoolbroak st,,paving etc..
Please send me the special Provisions for this particular job in Island County contract number 9050</t>
  </si>
  <si>
    <t>Special Provisions for Galbreath rd to Hoolbroak St paving in Island County contract 9050</t>
  </si>
  <si>
    <t>Detailed documentation for September 18, 2017 at about 2124 hours at milepost 282.67 of westbound I-90:
1) Types and locations of any reader boards, signs, attenuator trucks, WSP trooper car positions and reduction of lanes that was being done as part of a sub-contractor (Avista) doing work to repair power or phone lines from an event earlier in the day where a power pole was damaged (or possibly caught fire)
2) What time did the lane reduction or closure start?
3) How many total WSDOT vehicles were used and where were they positioned?
4) Did this date and time qualify as an emergency lane reduction or closure or was it pre-planned?
5) Who was the on-scene WSDOT supervisor?
6) Any specific work or job orders specific to this date and time at that area?</t>
  </si>
  <si>
    <t>Specific details for incident on I-90, Sept. 18, 2017 at milepost 282.67</t>
  </si>
  <si>
    <t>King County Sheriff's Office</t>
  </si>
  <si>
    <t>Cynthia Konecny</t>
  </si>
  <si>
    <t>a history of specific report numbers of officer reported collisions that occurred in King County for the period of 9/1/2013 Ã¢â‚¬â€œ 9/1/2014.</t>
  </si>
  <si>
    <t>Specific report numbers for collisions in King County</t>
  </si>
  <si>
    <t>PDR-14-2905</t>
  </si>
  <si>
    <t>Daniel Tolliver</t>
  </si>
  <si>
    <t>Can you please provide a copy of specification 7-09.3(23) (or its equivalent) for 1980</t>
  </si>
  <si>
    <t>specification 7-09.3(23) (or its equivalent) for 1980</t>
  </si>
  <si>
    <t>Better Properties-Valley Associates</t>
  </si>
  <si>
    <t>Shawn Tetter</t>
  </si>
  <si>
    <t xml:space="preserve">data from June,2014 to Nov, 2014 for hourly speed data from PTR site S901 on I-90 at M.P47.71 (At Tinkum RD Uxing). </t>
  </si>
  <si>
    <t>Speed Data</t>
  </si>
  <si>
    <t>PDR-15-0498</t>
  </si>
  <si>
    <t xml:space="preserve">Speed Data (June 2014 to November 2014)for site S902 located on SR 90 MP 52.24.  This site at this Milepost is no longer
available for data.  Also attached is Speed Data (June 2014 to November 2014) for site S903 located on SR 90 MP63.98.
I hope these sites work for you. These are the only sites closest to Milepost 56. 
Speed Data for S902 for the Months January, March and April. </t>
  </si>
  <si>
    <t>PDR-15-0792</t>
  </si>
  <si>
    <t>Angela Henderson</t>
  </si>
  <si>
    <t>I need to know what the speed limit was PER LANE on Interstate 5 Southbound on 3/21/14 at 12:46 PM. I know the speed limit fluctuates during times of heavy traffic near the downtown Seattle exits and is marked on the reader boards above for drivers to see. I am inquiring specifically about the far left southbound lane just
before the Stewart Street exit, Exit #166. Please advise asap.</t>
  </si>
  <si>
    <t>Speed Info I-5 downtown Seattle</t>
  </si>
  <si>
    <t>PDR-14-3110</t>
  </si>
  <si>
    <t xml:space="preserve">Speed limit on EB SR-970 MP 1 on 8/5/17 at 8:53 am.  </t>
  </si>
  <si>
    <t>Speed Limit - Hatley</t>
  </si>
  <si>
    <t>Ricardo Minero</t>
  </si>
  <si>
    <t xml:space="preserve">Record of the speed limit from the 520 bridge heading westbound. Requested date 10/13/17 from 1330 to 1400. 
</t>
  </si>
  <si>
    <t>Speed limit 520 bridge</t>
  </si>
  <si>
    <t>The dates, times, and locations for ANY speeding limit changes (electric, permanent or construction signs) on I90 Snoqualmie Pass (Ellensburg to North Bend westbound and eastbound). For March 2018.  ALSO, any sign changes regarding snow tires being required.</t>
  </si>
  <si>
    <t>Speed limit change</t>
  </si>
  <si>
    <t>Couture &amp; Albright, PLLC Attorneys at Law</t>
  </si>
  <si>
    <t>Lyliane Couture</t>
  </si>
  <si>
    <t>Provide the adopted ordinance or regulation which authorized the speed limit change on SR281 in the vicinity of Quincy, Wa. And any documentation that says when the speed limit change took effect.</t>
  </si>
  <si>
    <t>Speed limit change on SR281 in the vicinity of Quincy, Wa.</t>
  </si>
  <si>
    <t>PDR-15-1591</t>
  </si>
  <si>
    <t>Please provide the dates, times, and locations for ANY speeding limit changes (electric, permanent or construction signs) on I90 Snoqualmie Pass (Ellensburg to North Bend westbound and eastbound). For May and June 2017.</t>
  </si>
  <si>
    <t>Speed Limit Changes (SC and NW Region)</t>
  </si>
  <si>
    <t xml:space="preserve">Please provide the dates and times for speed limit changes on I90 Snoqualmie Pass (Ellensburg to North Bend westbond and eastbond). For September and October 2017.
</t>
  </si>
  <si>
    <t>Speed limit changes on I90 Snoqualmie Pass</t>
  </si>
  <si>
    <t>Dates and times for speed limit changes on I90 Snoqualmie Pass (Ellensburg to North Bend westbond and eastbond). For July and August 2017.</t>
  </si>
  <si>
    <t xml:space="preserve">Speed limit changes-I90 Snoqualmie Pass (Ellensburg to North Bend-NW/SC Region </t>
  </si>
  <si>
    <t>Please provide the dates, times, and locations for ANY speeding limit changes (electric, permanent or construction signs) on I90 Snoqualmie Pass (Ellensburg to North Bend westbound and eastbound). For February 2018.  ALSO, any sign changes regarding snow tires being required.</t>
  </si>
  <si>
    <t>Speed limit changes-Snoqualmie Pass</t>
  </si>
  <si>
    <t>Any documents or data printouts that depict the speed limits displayed by the I-90 Active Traffic Management Signs located at mile posts 11.71, 11.17, 10.51, 9.98, 9.49, 9.07, and 8.45 on the date of June 2, 2017, from 2:00 PM to 5:00 PM.</t>
  </si>
  <si>
    <t>Speed limit displayed</t>
  </si>
  <si>
    <t>This will confirm that I am requesting speed limit information that would have been posted on November 18, 2011.  The location is I-5 at milepost 8, northbound.  At the time, road construction was taking place.  The worked on the roads at night, so I donÃ¢â‚¬â„¢t know if different speeds were posted at different times of the day, but we are looking for the daytime speed.</t>
  </si>
  <si>
    <t>Speed Limit on I-5 at mile post 8</t>
  </si>
  <si>
    <t>PDR-14-0771</t>
  </si>
  <si>
    <t>The speed limit on 3/15/2018 at 13:05 on I90 at milepost 56 for eastbound traffic.</t>
  </si>
  <si>
    <t>speed limit on March 15, 2018 at 13:05 on I90 at milepost 56 for eastbound traffic</t>
  </si>
  <si>
    <t xml:space="preserve">Speed limit on WB I90 MP 60 AND MP 61 on 10/02/17 at 13:43.  </t>
  </si>
  <si>
    <t xml:space="preserve">The speed limit on 8/10/2017 at 11:31AM on I90 at milepost 62 for eastbound and westbound traffic.  </t>
  </si>
  <si>
    <t>Speed limits I-90</t>
  </si>
  <si>
    <t>Documents reflecting the speed limit in effect on March 9, 2016 on State Route 507, milepost 41.00, one half mile south of 8th Ave, near Tacoma, Pierce County, WA</t>
  </si>
  <si>
    <t xml:space="preserve">Speed Limit's, State Route 507, mp 41.00  </t>
  </si>
  <si>
    <t>a history of officer reported crashes that occurred on all roads in King County with a contributing circumstance of speed related and doesnÃ¢â‚¬â„¢t include the contributing circumstances of alcohol or drug involvement for the period of 1/1/2015 Ã¢â‚¬â€œ available 2016.</t>
  </si>
  <si>
    <t>Speed related crashes on all roads in King County</t>
  </si>
  <si>
    <t>a history of officer reported crashes when the officer indicated a contributing circumstance of (exceeding stated speed limit) and/or (exceeding reasonable safe speed) that occurred on all roads in the Cities of Lacey, Tenino and Yelm for the period of 9/1/2009 Ã¢â‚¬â€œ 12/31/2014 (2014 data is considered preliminary).</t>
  </si>
  <si>
    <t xml:space="preserve">Speed related crashes on all roads in the Cities of Lacey, Tenino and Yelm </t>
  </si>
  <si>
    <t>PDR-15-0339</t>
  </si>
  <si>
    <t>a summary of officer reported crashes when the officer indicated a contributing circumstance of (exceeding stated speed limit) and/or (exceeding reasonable safe speed) that occurred on all roads Statewide and in Clark County for the period of 1/1/2016 Ã¢â‚¬â€œ available 2016.</t>
  </si>
  <si>
    <t>Speed related Crashes on all roads Statewide &amp; Clark County</t>
  </si>
  <si>
    <t>Katie Perrigo</t>
  </si>
  <si>
    <t>History of reported collisions that occurred on City Streets and County Roads within Cowlitz County where a Motor Vehicle Drivers Contributing Circumstance was Exceeding Stated Speed Limit for the period of January 1, 2008 through November 30, 2013.</t>
  </si>
  <si>
    <t>Speed related incidents in Cowlitz County on Non arterials roadways</t>
  </si>
  <si>
    <t>PDR-14-0127</t>
  </si>
  <si>
    <t>H.  Harvey</t>
  </si>
  <si>
    <t xml:space="preserve">Here is what I'm looking for.
A copy of the latest Speed/Traffic Survey also known as an Engineering and Traffic Investigation for SR/Highway 101 in South Bend, WA in Pacific County.  Need one specifically for the south bound direction that contains Mile Post 39. 
Please include the date when the survey was conducted. 
</t>
  </si>
  <si>
    <t>Speed Study Info - Southbound SR 101 at MP 39</t>
  </si>
  <si>
    <t>PDR-15-0829</t>
  </si>
  <si>
    <t>Jack Caselden</t>
  </si>
  <si>
    <t>A copy of the speed survey for SR 542.</t>
  </si>
  <si>
    <t>Speed Survey SR 542</t>
  </si>
  <si>
    <t>PDR-14-1864</t>
  </si>
  <si>
    <t>Miles Firkins</t>
  </si>
  <si>
    <t xml:space="preserve">1)  The speed traffic survey for  South Bound SR 411 at miles post 3 for the speed reduction to the posted  45 miles per hour. 
2) the title and certification of the engineer who signed the traffic survey. </t>
  </si>
  <si>
    <t>Speed traffic survey</t>
  </si>
  <si>
    <t>Times and dates for the variable speeds on I-90 in Kittitas County for the months of January, Febrauary, March, April, May, June, July and August for 2014.</t>
  </si>
  <si>
    <t>Speed variable on I-90</t>
  </si>
  <si>
    <t>PDR-14-2448</t>
  </si>
  <si>
    <t>Peninsula Daily News</t>
  </si>
  <si>
    <t>Jeremy Schwartz</t>
  </si>
  <si>
    <t>US 101 MP 270.35 calendar action package for the speed zone adjustment.</t>
  </si>
  <si>
    <t>Speed Zone Adjustment</t>
  </si>
  <si>
    <t>PDR-14-1995</t>
  </si>
  <si>
    <t>Please provide the dates, times, and locations for ANY speeding limit changes (electric, permanent or construction signs) on I90 Snoqualmie Pass (Ellensburg to North Bend westbound and eastbound). For November 2017</t>
  </si>
  <si>
    <t>Speeding limit change</t>
  </si>
  <si>
    <t>Times and dates for the variable speeds on I-90 in King and Kittitas County for the months of September, October, November, and December in 2013</t>
  </si>
  <si>
    <t>Speeds on I-90</t>
  </si>
  <si>
    <t>PDR-14-0113</t>
  </si>
  <si>
    <t>Cody Schmidt</t>
  </si>
  <si>
    <t xml:space="preserve">Any and all records and/or information in any form relating to the practices and policies regarding the cleanup of sites downtown Spokane, under the 1-90 viaduct, and/or sites frequently used by 
people experiencing homelessness in Spokane County, that are under the control  ofWSDOT.
Any records relating to the policies and/or procedures for the storage and subsequent destruction of personal property collected during cleanups or other the removal of refuse of downtown Spokane, under the 1-90 viaduct, and/or sites frequently used by people experiencing homelessness on property under the control of WSDOT in Spokane County.
Any and all records and/or information in any form pertaining to agreements made with other organizations, businesses, individuals, or other entities to assist with the cleanup of downtown Spokane, under the 1-90 viaduct, and/or sites frequently used by people experiencing homelessness.
</t>
  </si>
  <si>
    <t>Spokane County homeless camp cleanup on WSDOT property</t>
  </si>
  <si>
    <t>A copy of all records that were handed over to the independent investigator Ã¢â‚¬Å“Debra DiamondÃ¢â‚¬ï¿½ on the Spokane Street Contract 8379.</t>
  </si>
  <si>
    <t xml:space="preserve">Spokane Street Contract 8379 documents given to the independent investigator </t>
  </si>
  <si>
    <t>PDR-15-1475</t>
  </si>
  <si>
    <t>Danielle Blevins</t>
  </si>
  <si>
    <t>The CCT Land Operations/Range Program which is the lead on the noxious weed program for the reservation, is requesting spray records for herbicide applications made on the reservation. These are for us to keep on file for our end of the year report we send to the BIA.</t>
  </si>
  <si>
    <t>Spray Records for Herbicide Applications</t>
  </si>
  <si>
    <t>PDR-14-2723</t>
  </si>
  <si>
    <t>The specific spreadsheet or list that WSDOT used to generated the chart of TBM Progress since July 30, cited earlier this month in legislative testimony.</t>
  </si>
  <si>
    <t>Spreadsheet for Tunneling Progress</t>
  </si>
  <si>
    <t>PDR-14-0171</t>
  </si>
  <si>
    <t>how many times SR 10 has been closed between Cle Elum and US Hwy 97 (including but not limited to mile post 99) for fires or fire danger</t>
  </si>
  <si>
    <t>SR 10 closures</t>
  </si>
  <si>
    <t xml:space="preserve">Chris McNary </t>
  </si>
  <si>
    <t xml:space="preserve">SR 100 R/W PLANS
SR 100 SHEETS 1 &amp; 2
SRMP 1,2,3,4
ILWACO
PACIFC COUNTY
ADOPTED DEC 19, 2003
 If possible, send scanned images </t>
  </si>
  <si>
    <t>SR 100, Pacific County</t>
  </si>
  <si>
    <t>WSDOT as built showing a 4x6 box culvert located on US 101 near Chinook at MP 7.3Ã‚Â±.</t>
  </si>
  <si>
    <t>SR 101 As-builts MP 7.3</t>
  </si>
  <si>
    <t>PDR-15-0293</t>
  </si>
  <si>
    <t>Do you know where we might find any survey information on this pit at North Shore Quinault, on the west side of SR 101.</t>
  </si>
  <si>
    <t>SR 101 Pit Site</t>
  </si>
  <si>
    <t xml:space="preserve">Traditionally,  PCSO handles parades and events (such as the Tokeland 4th of July parade on a county road) without WSP assistance.  In years past, WSP has handled traffic control at many of the parades within Pacific County. They have been less involved in the past few years, and now are not willing to participate at all.  
I am requesting a copy of the road closure event permit application, a copy of the traffic management plan, and to know who approved the plan (the actual personÃ¢â‚¬â„¢s name and contact information). </t>
  </si>
  <si>
    <t>SR 103 4th of July Parade Ocean Park</t>
  </si>
  <si>
    <t>PDR-14-1621</t>
  </si>
  <si>
    <t>Right-of-way plans at Washaway beach (SR105</t>
  </si>
  <si>
    <t>SR 105</t>
  </si>
  <si>
    <t>PDR-14-3079</t>
  </si>
  <si>
    <t xml:space="preserve">I am requesting copies of any/all of the following materials for the section of SR 105 shown in the attached figure. 
(In the vicinity of Tokeland) 
My overall goal is to obtain the most accurate information on highway dimensions that is available. I am happy to receive materials that address a larger area, if thatÃ¢â‚¬â„¢s an easier request to process for you. 
-	Highway plans
-	Topographic survey
-	Drainage reports or figures
</t>
  </si>
  <si>
    <t>SR 105 / Shoalwater Bay Tribe Project and Request for Public Information</t>
  </si>
  <si>
    <t>Parker, Winkelman &amp; Parker, P.S.</t>
  </si>
  <si>
    <t>InspectorÃ¢â‚¬â„¢s Daily Records or Reports for the SR 105 Norris Slough Culvert Replacement project begun in September or October of 2010 (which I believe are referred to as IDRÃ¢â‚¬â„¢s).  The records were probably created by Jason Phelps, and the dates of the records I am seeking are from April 1, 2011 through July 30, 2011.</t>
  </si>
  <si>
    <t>SR 105 Norris Slough Culvert Replacement IDR's</t>
  </si>
  <si>
    <t>PDR-15-3354</t>
  </si>
  <si>
    <t>SR 105 right-of-way maps from: MP 29.25 to MP 29.50  and from MP 30.60 to 31.54?</t>
  </si>
  <si>
    <t>PDR-15-1075</t>
  </si>
  <si>
    <t>Deans Excavation</t>
  </si>
  <si>
    <t>Dean Excavating</t>
  </si>
  <si>
    <t>SR 109 MP 29.13 is the location (right of way plan attached)</t>
  </si>
  <si>
    <t>PDR-15-2097</t>
  </si>
  <si>
    <t>SR 109. We plan on crossing under SR109 at MP 3.48 (Harborview Ct), than over-lashing to Comcast existing aerial system north to MP 3.69 (Broadway Hill Rd). Can you send me some information of the WSDOT ROW along this route to assist my application?</t>
  </si>
  <si>
    <t>PDR-15-3159</t>
  </si>
  <si>
    <t>any available public records for the following location:
SR-11, Chuckanut Drive Overpass (formerly SR-1, Blanchard Overhead, Contract 1496) MP 9.15, Bridge 11-7 Skagit County.
I am interested in any type of foundation report or soil boring logs that may exist for this bridge.</t>
  </si>
  <si>
    <t>SR 11 Overpass 11/7</t>
  </si>
  <si>
    <t>PDR-14-2987</t>
  </si>
  <si>
    <t>I am working in Township 9 North in Range 37 E., W.M., on the South edge of Waitsburg. Could I please get SR 12 ROW plans for Sections 11 and 14?</t>
  </si>
  <si>
    <t>SR 12  right of way plans</t>
  </si>
  <si>
    <t>Lawrence McKnight</t>
  </si>
  <si>
    <t>a history/summary of reported collisions that occurred on all SR 12 (milepost 86.84 Ã¢â‚¬â€œ 86.91) at Williams Street in the City of Mossy Rock for the period of 04/1/2010 Ã¢â‚¬â€œ available 2016.</t>
  </si>
  <si>
    <t>SR 12 (milepost 86.84 - 86.91) at Williams Street</t>
  </si>
  <si>
    <t>SR 12 (US 97) R/W plan through SE 1/4 NW 1/4 Section 35 - 12N - 19E
(Parcel No. 191235-24009)</t>
  </si>
  <si>
    <t>SR 12 (US 97) R/W plan through SE 1/4 NW 1/4 Section 35 - 12N - 19E</t>
  </si>
  <si>
    <t>PDR-14-1396</t>
  </si>
  <si>
    <t>SR 12 (Yakima Valley Highway) right of way plans through SW 1/4, SW 1/4 Section 36 - 12 - 19. (Vic. Sta. 185 + 00)</t>
  </si>
  <si>
    <t>SR 12 (Yakima Valley Highway) right of way plans</t>
  </si>
  <si>
    <t>SR 12 (Yakima Valley Highway) Right of Way plans in the NE 1/4, SE 1/4 24-10-21 and the NW 1/4 SW 1/4 19-10-22.</t>
  </si>
  <si>
    <t>SR 12 (Yakima Valley Highway) Right of Way plans</t>
  </si>
  <si>
    <t>Jimmie Daves</t>
  </si>
  <si>
    <t>Plan sheet showing the guardrail and cut sheet identifying the quantity and the standard plans. Intersection of SR 12 with SR 261.</t>
  </si>
  <si>
    <t>SR 12 at SR 261 plans</t>
  </si>
  <si>
    <t xml:space="preserve">Bridge details and design information of the Snake River Bridge # 012/512. I need the information on communications conduits placed in north and south bound lanes.
I am creating WSDOT permit for SR 12 in Franklin Co. and need the bridge details and design information for the bridge over the Snake River 012/512.
</t>
  </si>
  <si>
    <t>SR 12 Bridge Information 012/512</t>
  </si>
  <si>
    <t>PDR-15-2662</t>
  </si>
  <si>
    <t>1. The design capacity for water volume for which the Highway 12 bridges over Cowiche Creek were designed.
2. The current capacity for water volume of the Highway 12 bridges over Cowiche Creek.
3. Any hydraulic model(s) used for the design of the Highway 12
bridges over Cowiche Creek.
4. Cleaning and debris removal of the area under and/ or around the Highway 12 bridges over Cowiche Creek.
5. The schedule for cleaning and debris removal of the area under
and/ or around the Highway 12 bridges over Cowiche Creek.
6. Documents and information about the levee that breached in March 2017 which is located to the south of the Highway 12 bridges over Cowiche Creek.</t>
  </si>
  <si>
    <t>SR 12 bridges over Cowiche Creek info</t>
  </si>
  <si>
    <t>Jim Sapp</t>
  </si>
  <si>
    <t xml:space="preserve">I am looking for the legal deed and any other paperwork of the state purchasing the portion of the land my mom and aunt owned and the state purchased. My cousin's and I  currently own the land next to it in waitsburg. </t>
  </si>
  <si>
    <t>SR 12 deed near Waitsburg</t>
  </si>
  <si>
    <t>1) Drawing showing SW 1/4 section 32-10n-23e SR-12, SULPHUR CR TO STOVER RD. 
2) Also, if detail is on other sheet, Allen road
3) deed AF no. 2147435</t>
  </si>
  <si>
    <t>SR 12 drawing</t>
  </si>
  <si>
    <t>SR 12 Glenoma Proposed aerial service wire lashed to existing.
CenturyTel DBA CenturyLink wants to do some proposed construction to provide service on SR 12 in Glenoma in Lewis County.  The intent is to place approx. 660Ã¢â‚¬â„¢ (3 spans) of Aerial Service Wire lashed to existing cable from MP 110.46 to MP 110.58 LEFT.  A buried Service wire is connecting at MP 110.46 and leaving the ROW left.  Please send me the ROW maps for this Vicinity and I will prepare a Utility Permit application or call to discuss if you would prefer another format.</t>
  </si>
  <si>
    <t>SR 12 Glenoma Proposed aerial service wire lashed to existing</t>
  </si>
  <si>
    <t>PDR-15-0147</t>
  </si>
  <si>
    <t xml:space="preserve"> FR2 line survey of SR 12, Snake River to Humorist Road Vicinity [map]</t>
  </si>
  <si>
    <t>SR 12 highway map</t>
  </si>
  <si>
    <t>Plans for SR 12 highway:
1) Naches to Jacobson
sheets 2, 3, 4, 5, 6, 11, 12, 13, 14
2) Jacobson to Fruitvale</t>
  </si>
  <si>
    <t>SR 12 highway plans</t>
  </si>
  <si>
    <t>Mark Wendover</t>
  </si>
  <si>
    <t>SR 12 Ireland Rd to Walla Walla Right of Way Plan Sheets 10-11</t>
  </si>
  <si>
    <t>SR 12 Ireland Rd to Walla Walla Right of Way Plan Sheets</t>
  </si>
  <si>
    <t>Walla Walla Title Co</t>
  </si>
  <si>
    <t>Joel J. Lengyel</t>
  </si>
  <si>
    <t>Map for the Project Area 5012212 - State Route 12</t>
  </si>
  <si>
    <t>SR 12 Map</t>
  </si>
  <si>
    <t>PDR-15-0209</t>
  </si>
  <si>
    <t xml:space="preserve">Can one of you please provide the LA maps for SR12 from MP: 115.89 to MP: 116.87 near Randle? Thanks! </t>
  </si>
  <si>
    <t>SR 12 New LA Map Request #2</t>
  </si>
  <si>
    <t>PDR-15-1721</t>
  </si>
  <si>
    <t>SR 12 right of way and monument information for a portion of Highway 12 northeast of Walla Walla. Please see attached map for exact location. This is located in Section 13, Township 7 North, Range 36 East.</t>
  </si>
  <si>
    <t>SR 12 right of way and monument information</t>
  </si>
  <si>
    <t>PDR-15-1469</t>
  </si>
  <si>
    <t>Right-of-way and monument locations for a portion of Highway 12 through Dayton in Columbia County. Starting at the intersection with Wagon Road and continuing northerly through Dayton to Eager Road. This is located in Section 18, 19, &amp; 30, Township 10 North, Range 39 East and in Section 25, Township 10 North, Range 38 East.</t>
  </si>
  <si>
    <t>SR 12 Right of Way and Monument information</t>
  </si>
  <si>
    <t>PDR-15-1931</t>
  </si>
  <si>
    <t>Right of way information concerning SR 12 frontage road, Jantz Road in Burbank located in Section 1, Township 8 North, Range 30 East in Walla Walla County. I am most interested in the intersection of Maple and Jantz.</t>
  </si>
  <si>
    <t>SR 12 Right of way information</t>
  </si>
  <si>
    <t>PDR-15-1993</t>
  </si>
  <si>
    <t>Karen J. Scharer</t>
  </si>
  <si>
    <t>SR 12 right of way plan for the city of Dayton in the vicinity of Willow Street</t>
  </si>
  <si>
    <t>SR 12 Right of way plan</t>
  </si>
  <si>
    <t>Right of way plan for SR 12 Snake River to Humorist Road Vicinity Sheet 12 of 13</t>
  </si>
  <si>
    <t>SR 12 right of way plan</t>
  </si>
  <si>
    <t>SR 12 right of way plan Walla Walla: W. Corp. Limits to Airport E. Interchange bearing the date of approval January 15, 1970, revised 2-19-70, and the center line of which is also shown of record in Book "A" of Highway Plats, page 66, records of Walla Walla County.</t>
  </si>
  <si>
    <t>Right of way plans for this section of SR 12. (Map attached)</t>
  </si>
  <si>
    <t>SR 12 Right of way plans</t>
  </si>
  <si>
    <t>PDR-14-1483</t>
  </si>
  <si>
    <t>Nathan Brown</t>
  </si>
  <si>
    <t>SR 12 Right of way plans between mileposts 319.20 and 319.75 and preliminary project plans</t>
  </si>
  <si>
    <t>PDR-14-2394</t>
  </si>
  <si>
    <t>The specific details concerning all of which may be found on Sheets 15 and 18 of that certain Plan entitled SR 12, Ireland Rd. to Walla Walla, now of record and on file in the office of the Secretary of Transportation, Olympia, Washington, bearing date of approval May 19, 2006, revised July 18th, 2014.</t>
  </si>
  <si>
    <t>SR 12 right of way plans</t>
  </si>
  <si>
    <t>PDR-14-3292</t>
  </si>
  <si>
    <t>Right of way plans for SR 12 in the NE 1/4 of Section 24, T.9N, R.23E, W.M.</t>
  </si>
  <si>
    <t>PDR-15-1224</t>
  </si>
  <si>
    <t>The right of way plans for said highway titled "SR 12 Snake River to Hanson Loop Road" on sheet 4 of 9, approved March 12, 2004, on file at the Washington Department of Transportation Office in Yakima, Washington</t>
  </si>
  <si>
    <t>PDR-15-1362</t>
  </si>
  <si>
    <t>SR 12 right of way plans, Walla Walla: W. Corp. Limits to Airport E. Interchange; station L 1100+21.55</t>
  </si>
  <si>
    <t>PDR-15-1672</t>
  </si>
  <si>
    <t>Todd Albert</t>
  </si>
  <si>
    <t>PSH 3 (SR 12) right of way plans, T11N, R45E, Section 24, south of the Snake River</t>
  </si>
  <si>
    <t>PDR-15-2897</t>
  </si>
  <si>
    <t>Right of way plans for SR 12 MP 296.00 to MP 296.45</t>
  </si>
  <si>
    <t>PDR-15-2945</t>
  </si>
  <si>
    <t>SR 12 Ireland Rd. to Walla Walla Right of Way Plan Sheets 12-13 (Sta. 360+00 to approx. Sta. 390+00)</t>
  </si>
  <si>
    <t>State Route 12 right of way maps between M.P. 196 to M.P. 197</t>
  </si>
  <si>
    <t>Highway right of way plans for SR 12, Richland Junction to Kennewick</t>
  </si>
  <si>
    <t>Leo Castillo</t>
  </si>
  <si>
    <t>Pages # 3, 10-12, 16, 19 &amp; 20
SR 12 Ireland Rd. to Walla Walla
Right of Way &amp; Limited Access Plan
Vicinity Map &amp; Total Parcel Details.
MP. 328.75 to MP 335.73
SR 12/573   5-19-2006</t>
  </si>
  <si>
    <t>Plans for SR 12 Sulphur Creek to Stover Road</t>
  </si>
  <si>
    <t xml:space="preserve">ASAP corners, need WSDOT hiway data.
231032-31006 Size: 1.64 
Salgados Properties Llc 
TH PT OF VAC CO RD THRU N1/2 SW1/4 
LY SW'LY OF A LN 139 FT NE'LY OF LE LN OF SR-12 SURVEY SULPHUR CR TO STOVER RD
 &amp; 50 FT NE'LY OF LE LN &amp; W'LY OF A LN &gt;270 FT W OF E LN OF W1/2 NE1/4 SW1/4
</t>
  </si>
  <si>
    <t>Right of way plans for SR 12 mainline from milepost 359 to milepost 362</t>
  </si>
  <si>
    <t>Right-of-way plans and monument locations for HWY 12 in Sections 2, 3, 4 &amp; 5 of Township 9 North, Range 38 East, see attached map (highlighted in pink).</t>
  </si>
  <si>
    <t>SR 12 right of way plans &amp; monument info</t>
  </si>
  <si>
    <t>Sam Ledgerwood</t>
  </si>
  <si>
    <t>SR 12 right of way plans, construction plan, warranty deed in T11N R43E section 13, mileposts 413 to 415</t>
  </si>
  <si>
    <t>SR 12 right of way plans, construction plan, warranty deed.</t>
  </si>
  <si>
    <t>PDR-14-1226</t>
  </si>
  <si>
    <t>DFW</t>
  </si>
  <si>
    <t>Daniel J. Didricksen</t>
  </si>
  <si>
    <t>SR 12 ownership information/easements on sheet 8 of Naches to Jacobson right of way plans.</t>
  </si>
  <si>
    <t>SR 12 Right of way/easements</t>
  </si>
  <si>
    <t>Russ Gilbert</t>
  </si>
  <si>
    <t>Please provide the following information regarding the signals at the intersection for that time period. (WB SR 12 &amp; Old Naches Highway &amp; West Powerhouse Road, September 20, 2016 at about 9 p.m.):
1.    Confirm whether the in-pavement traffic sensors were operational and in use.
2.    Whether the signals were set on a phase (timed) sequencing.
3.    Whether traffic in any direction had any effect on the operation and/or timing of the traffic signal operation for the intersection.
4.    The order of the signal phasing, i.e., the order in which each direction of traffic received all signal lights.
5.    Whether the signal setting would have allowed green signal lights at the same time from Old Naches Highway and West Powerhouse Road.
6.    The length of time (in seconds) for the entire traffic light sequence, including the following:
        a.    Each green light sequence;
        b.    Each yellow light sequence;
        c.    Each red light sequence; and
        d.    the period of time that all signal lights were red between any of the phases.
        Please include the left turn signal light sequencing in the above information, if applicable.
In addition, please confirm whether the traffic light phase sequencing would have been such that a green traffic light for westbound traffic on SR-12 would have illuminated immediately following a red traffic light for southbound traffic on Old Naches Highway.
If you have any reports or documentation of the settings for the above referenced traffic signals for September 20, 2016, please provide those documents.</t>
  </si>
  <si>
    <t>SR 12 Traffic signal info</t>
  </si>
  <si>
    <t>[US 12] Traffic study for Burbank</t>
  </si>
  <si>
    <t>SR 12 traffic study</t>
  </si>
  <si>
    <t>The SR 7 is a same side connection heading south then west off of right of way.  The SR 122 would be crossing the road from East to West</t>
  </si>
  <si>
    <t xml:space="preserve">SR 122 Permit for R/W Plan </t>
  </si>
  <si>
    <t>SR 124 through sections 34 and 35, T9N, R31E, W.M. - Please provide construction contract plans showing alignments, right of way, and monumentation.
1) Current &amp; superseded right of way plans for SR 124, through sections 34 &amp; 35, T9N, R31E, W.M. Please include additional right of way sheets to east &amp; west, if needed, to include dimensioned ties to section corners.
2) Right of way deeds &amp; dedications for SR 124 in section 35, T9N, R31E, W.M.
3) Any maps on file for Union Pacific RR in sections 34 &amp; 35, T9N, R31E, W.M. used to locate Rail Line on right of way plans, including sheets with section corner ties.</t>
  </si>
  <si>
    <t>SR 124 alignment, right of way, contract, monuments et al</t>
  </si>
  <si>
    <t>Could I please get copies of the certified payrolls and 4-10 Agreements for SB Structures, LLC, for their work as a sub-contractor on the SR 124, Monument Drive/Railroad Crossing Construct Bridge Project.</t>
  </si>
  <si>
    <t>SR 124 Monument Drive/Railroad Crossing Construct Bridge #8971</t>
  </si>
  <si>
    <t>the highway right-of-way plan for State Route 124 in Section 22, T9N, R32E, WM, Walla Walla County, WA</t>
  </si>
  <si>
    <t>SR 124 R/W Map, Walla Walla County</t>
  </si>
  <si>
    <t>SR 124 in Walla Walla County - Right-of-way plans for that portion of SR 124 locate within Township l0 North, Ranges 33 and 34 East of the Willamette Meridian.</t>
  </si>
  <si>
    <t>SR 124 right of way and any other maps</t>
  </si>
  <si>
    <t>SR 124 Right of way plans alongside parcel 31-09-35-31-0003</t>
  </si>
  <si>
    <t>SR 124 Right of way plans</t>
  </si>
  <si>
    <t>PDR-15-0529</t>
  </si>
  <si>
    <t>Right of way plans for SR 124 through Section 35 T9N R31E, Walla Walla Co.</t>
  </si>
  <si>
    <t>SR 124 right of way plans</t>
  </si>
  <si>
    <t>PDR-15-0615</t>
  </si>
  <si>
    <t>Highway right-of-way maps for that portion of State Route 124 in Sections 34, 35, and 36 of T9N, R31E, WM, Walla Walla County, WA</t>
  </si>
  <si>
    <t>PDR-15-2959</t>
  </si>
  <si>
    <t>Right of way information near SR 124, northeast of Burbank, WA in Sections 14, 15, 21, &amp; 22, T9N, R32E, W. M.</t>
  </si>
  <si>
    <t>Right of way and alignment plans for the Planned Railroad Overpass on SR 124 in the Monument Drive Vicinity in T9N, R31E, S34 &amp; S35</t>
  </si>
  <si>
    <t>Brad Casper</t>
  </si>
  <si>
    <t>This is the area where the pipeline is located.  (map attached) Please inform me if there is a utility or enity that has a permit or easment with the state</t>
  </si>
  <si>
    <t>SR 124 utility permit or easement</t>
  </si>
  <si>
    <t>Jeremy Walkup</t>
  </si>
  <si>
    <t xml:space="preserve">Any and all records obtained while investigating an accident that took place in the early morning hours on June 11, 2015 on SR 124 at approximately milepost 9. Please include photos, notes, and any other documents derived from response to the accident scene by WSDOT personnel.
Also, please provide field note records for class A construction signs that were installed between mileposts 6 and 12 on
SR 124 as part of contract 8721 in 2015.
</t>
  </si>
  <si>
    <t>SR 124, mp 6-12 (contract 8721)</t>
  </si>
  <si>
    <t>SR 125 Aerial photo in T7 R36 Section 31, Walla Walla County, near MP 4.5</t>
  </si>
  <si>
    <t>SR 125 Aerial photo</t>
  </si>
  <si>
    <t>PDR-14-0027</t>
  </si>
  <si>
    <t>Sheet 4 of that certain plan entitled SR 125, Walla Walla to Hell's Forty, now of record and on file in the office of the Secretary of Transportation at Olympia, Washington, bearing date of approval May 31, 1950.</t>
  </si>
  <si>
    <t>SR 125 Right of way plan</t>
  </si>
  <si>
    <t>PDR-15-1845</t>
  </si>
  <si>
    <t>Paul W. Tomkins</t>
  </si>
  <si>
    <t>RIGHT OF WAY PLANS FOR STATE ROUTE 125, SEC. 13, 11, 12, 1 OF T6N, R35E, AND SEC. 36 OF T7N, R.35E, AND SEC 31 AND 30 OF T7N, R.36E, W.M., WALLA WALLA COUNTY, WASHINGTON. DIGITAL RECORDS REQUESTED.</t>
  </si>
  <si>
    <t>SR 125 right of way plans</t>
  </si>
  <si>
    <t>R-O-W plans for the intersection of SR 125 (9th Ave), The Dalles Military Rd, and Plaza Way, in Walla Walla, WA</t>
  </si>
  <si>
    <t>The most up-to-date and current right of way plans for SR 125 in Walla Walla from the intersection of SR 125 and Plaza Way</t>
  </si>
  <si>
    <t>Mike Gradwohl</t>
  </si>
  <si>
    <t>Maintenance records from January 1, 2014 to the present time for the traffic signal lights for the intersection of SR 125 at Meadowbrook Blvd. in the city of College Place, WA</t>
  </si>
  <si>
    <t xml:space="preserve">SR 125 traffic signal lights information </t>
  </si>
  <si>
    <t>PDR-14-3098</t>
  </si>
  <si>
    <t>Full set of plans, sheets 1-12, SR 125 Walla Walla to Hell's Forty, dated April 25, 1950</t>
  </si>
  <si>
    <t>SR 125 Walla Walla to Hell's Forty sheets 1-12</t>
  </si>
  <si>
    <t>Ben Hoppe</t>
  </si>
  <si>
    <t>As-builts showing the electrical/illumination that WSDOT owns along SR 129 at the Fleshman Way interchange.</t>
  </si>
  <si>
    <t>SR 129 As-builts</t>
  </si>
  <si>
    <t>PDR-15-1921</t>
  </si>
  <si>
    <t>ROW drawings for SR 129 M.P. 40.9 Fleshman Way Interchange</t>
  </si>
  <si>
    <t>SR 129 ROW plans</t>
  </si>
  <si>
    <t>PDR-15-2228</t>
  </si>
  <si>
    <t>I am writing to request information regarding the above referenced project (SR 14/Wind River Road). I could not find any right of way or schematic plans on the project web website. Could you please send me a copy?</t>
  </si>
  <si>
    <t>SR 14 / Wind River Road</t>
  </si>
  <si>
    <t>The City of Washougal</t>
  </si>
  <si>
    <t xml:space="preserve">The City of Washougal has requested a R/W plan from us for a property negotiation they are working through. The specific address is: 860 South A Street, Washougal, WA. 
The R/W plan sheet is as follows: Ã¢â‚¬Å“Washougal River in Camas to 17th Street in Washougal, page 1 of 6, July 9, 1963 14/140Ã¢â‚¬ï¿½
</t>
  </si>
  <si>
    <t xml:space="preserve">SR 14 Access Improvements </t>
  </si>
  <si>
    <t xml:space="preserve">Josh Epstein </t>
  </si>
  <si>
    <t xml:space="preserve">I am writing to request as-built drawings for the section of WA SR-14 in between Cook-Underwood Road and  SR-141-Alt. Specifically - we are looking for as-built information for the riprap protection of the north side of SR-14.
The map below shows an aerial view of this site and lat/long coordinates.
</t>
  </si>
  <si>
    <t xml:space="preserve">SR 14 As-Builts Plans </t>
  </si>
  <si>
    <t xml:space="preserve">Thank you for speaking to me today. Please provide us with any bids or work performed by Tapani, Inc., including any contracts, memorandum, letters, e-mail, notes, studies, or any other information concerning the SR 14 Camas Washougal Widening project. </t>
  </si>
  <si>
    <t>SR 14 Camas Washougal Widening project</t>
  </si>
  <si>
    <t>PDR-14-2638</t>
  </si>
  <si>
    <t xml:space="preserve">SR 14 Camas Washougal Widening project - Any and all documents from April 1, 2013, through completion of the project regarding any automobile crashes in the construction area during the project .  </t>
  </si>
  <si>
    <t xml:space="preserve">SR 14 Camas Washougal Widening project </t>
  </si>
  <si>
    <t>PDR-14-1040</t>
  </si>
  <si>
    <t>Skamania PUD</t>
  </si>
  <si>
    <t>Gary Leonard</t>
  </si>
  <si>
    <t xml:space="preserve">State right of way approximately 20Ã¢â‚¬â„¢ from centerline SW of the Bridge </t>
  </si>
  <si>
    <t>SR 14 Cook/Underwood Rd Area</t>
  </si>
  <si>
    <t>PDR-15-0068</t>
  </si>
  <si>
    <t>Michael Harrington</t>
  </si>
  <si>
    <t>Highway plans through sections 22, 28, &amp; 29 in Twp.5N., R.25E for State Route 14, in Benton County.</t>
  </si>
  <si>
    <t>SR 14 highway plans</t>
  </si>
  <si>
    <t>Klickitat County Public Works</t>
  </si>
  <si>
    <t>Kim Gleason</t>
  </si>
  <si>
    <t>States reconstruction plans from 1932 for plans revised date of September 7, 1932.</t>
  </si>
  <si>
    <t>SR 14 Plans.</t>
  </si>
  <si>
    <t>Highway Right of Way for state route 14 through section 29, 28 &amp; 22 township 5 north, range 25 east, Benton County.</t>
  </si>
  <si>
    <t>SR 14 Right of Way</t>
  </si>
  <si>
    <t>Mike Spelts</t>
  </si>
  <si>
    <t xml:space="preserve">The R/W plan for SR 14 at the SE 192nd Avenue interchange vicinity? (10 sheets, approved Nov 19, 1999, File No 14/230 according to the current list on your website.) </t>
  </si>
  <si>
    <t xml:space="preserve">r/w plans for SR 14 from MP 16.7 to 17.1.  This is within the NW Ã‚Â¼ of the NE Ã‚Â¼ of Section 17, T1N, R4E, WM.  From your list, it is likely one of these:
1.	17th St. in Washougal to County Road. No. 142 1-7 of 7 Dated Sept. 5, 1968 14/143
2.	Washougal to Skamania County Line 4-6 of 6 Oct. 8, 1924 14/28
</t>
  </si>
  <si>
    <t>SR 14 right of way plans</t>
  </si>
  <si>
    <t xml:space="preserve">All records associated with SR 14 located near Underwood, Washington in the SW 1/4 of Section 23 and the SE 1/4 of Section 22, T3N, R10E, W.M. from the easterly side of the White Salmon River westerly for 1 mile, the approximate highway mile  post is MP 62.5 to MP 63.5 and included the intersection with Cook-Underwood County Road.
</t>
  </si>
  <si>
    <t>The Enterprise</t>
  </si>
  <si>
    <t>Sverre Bakke</t>
  </si>
  <si>
    <t xml:space="preserve">Where did WSDOT publish this notice of a speed limit change on June 24? I did not find such a notice anywhere in our public notices sections from June 2nd to June 23rd.
Also, if a traffic engineerÃ¢â‚¬â„¢s report exists in support of the speed limit change, please consider this e-mail my request for that public record. Otherwise, I am requesting in writing from that office the rationale and statistical documentation for lowering the speed limit on this section of highway (Cooks to Bingen).
</t>
  </si>
  <si>
    <t>SR 14 speed limit change</t>
  </si>
  <si>
    <t xml:space="preserve">SR 14/97 interchange right of way plans </t>
  </si>
  <si>
    <t>SR 14/97 interchange right of way</t>
  </si>
  <si>
    <t>PDR-14-3299</t>
  </si>
  <si>
    <t>I am requesting the most recent maps/designs/plans that will identify the proposed alignments/improvements throughout the routes of the following project 
SR 14/E of Bingen - Port of Klickitat Access Improvements</t>
  </si>
  <si>
    <t>SR 14/E of Bingen - Port of Klickitat - Most recent maps, designs, plans that identify proposed alignments/improvements</t>
  </si>
  <si>
    <t xml:space="preserve">I am wanting to obtain the most recent documents for the following project:
Ã¢â‚¬Â¢	Southwest District Ã¢â‚¬â€œ 401419A: SR 14/West Camas Slough Bridge in Clark County
When referring to Ã¢â‚¬Å“most recent documentsÃ¢â‚¬ï¿½ I am looking to obtain any of the following types of documents: environmental study documents, schematics, preliminary drawings, roll maps, concept plans, or documents shown at the latest public hearing. I am not certain what is currently available so I hope these examples will suffice. I am not wanting to request all of these documents, only the most recent document that will display the proposed alignments/improvements throughout the project.
</t>
  </si>
  <si>
    <t>SR 14/West Camas Slough Bridge Project, Clark County</t>
  </si>
  <si>
    <t xml:space="preserve">I have 2 new requests:
1) Any easement agreement or right of way agreement between WSDOT and these parcel owners prior to WSDOT turning over SR 140 to Skamania County:
02053140040000 (Mitch and Staci Patton)
02053130010000 (Columbia land trust)
02053140140000 (Cory Henning)
01050610090000 (Charles Cunningham)
01050610120000 (James and Jo Hoffman)
Request 2:
All offer letters from WSDOT to any parcel owners on former SR 140 (Clark-Skamania line now known as Washougal river rd as well as Canyon Creek Rd formerly SR140) to sell back to parcel owners old easements, right of ways or land. Please include the 2 parcels I have verified via mapsifter that WSDOT sold back something: 02053140140000 &amp; 01050610090000
</t>
  </si>
  <si>
    <t>SR 140</t>
  </si>
  <si>
    <t>I don't believe back when I did the prr's for deeds to do with the 1937 supposed road realignment on sr 140,that I asked for this parcel. So,can I get the construction permit,or deed(or both) between wsdot and this parcel: 01050540010000</t>
  </si>
  <si>
    <t xml:space="preserve">Can I get a copy of the deed for when the state transferred over SR 140 from WSDOT to Clark county. </t>
  </si>
  <si>
    <t>SR 140 Deed of Trust</t>
  </si>
  <si>
    <t>1) R/W maps with monument locations for the section of Highway in Klickitat County along Highway 141 at Bingen and through White Salmon
2) WSDOT plans for project improvements in same location
3) Coordination with designers concerning an Anderson Perry &amp; Associates, Inc. water line replacement project in this location</t>
  </si>
  <si>
    <t>SR 141 right of way plans, monuments, highway improvement project information</t>
  </si>
  <si>
    <t>1) SR 124 Right of Way Plans located in Prescott, WA in Township 10 North, Range 36 East in Sections 33, 34, &amp; 35
2) Right of Way Plans for OLD HWY 12 located in:
   a) Township 7 North, Range 34 East in Sections 26, 27, 35, &amp; 36
   b) Township 7 North, Range 35 East in Sections 29, 31 &amp; 32</t>
  </si>
  <si>
    <t>SR 145 and Old Highway 12 Right of way plans</t>
  </si>
  <si>
    <t>PDR-15-1213</t>
  </si>
  <si>
    <t>Brian Baarstad</t>
  </si>
  <si>
    <t xml:space="preserve">1. Identify the location of the State of Washington ownership and or easement in land as described in the 1940 quit claim deed at SR150 between MP 2.765 and 3.015.
2. Identify any quit claim or State of Washington documents vacating any portion of SR150 ownership, ROW and or easements between MP 2.765 and 3.015.
3. Identify the width of the SR150, including additional acquired ROW adjacent to residential properties located at 3708 SR 150 Chelan, WA 98816 and 3742 SR 150 Chelan, WA 98816 or between MP 2.765 and 3.015 SR 150 Chelan, Washington, also referenced in the attached surveys.
4. Identify the exact location of the SR 150 centerline additional ROW acquisitions in relationship to the ROW mapping between MP 2.765 and 3.015
5. Provide the exact mapping for the ROW and additional ROW acquisitions as identified in Matt Wisen letter 03/31/2005 and Ted Hill Intra-Departmental Communication 06/03/1987 as it relates to the 60' ROW and additional ROW width acquisitions between MP 2.765 and 3.015, per my request. </t>
  </si>
  <si>
    <t>SR 150 MP 2.765 and MP 3.015 ownership, ROW and easement information</t>
  </si>
  <si>
    <t>PDR-14-3503</t>
  </si>
  <si>
    <t>a history of officer reported crashes that occurred on State Route 153 (milepost 0.00 Ã¢â‚¬â€œ 30.74) in Okanogan County for the period of 1/1/2000 Ã¢â‚¬â€œ available 2016.</t>
  </si>
  <si>
    <t>SR 153 MP 0.00 - 30.74</t>
  </si>
  <si>
    <t>PBSUSA</t>
  </si>
  <si>
    <t>Please provide digital copies of right of way plans for hiway 155 and hiway 174 in Section 11 of Township 28 North, Range 30 East, Grant County, Washington.</t>
  </si>
  <si>
    <t>SR 155 &amp; SR 74 ROW Plans</t>
  </si>
  <si>
    <t xml:space="preserve">R/W maps with monument locations for Section 36, T. 29N., R.30E. and Section 1, T. 28N., R.30E for a little survey in Grant and Douglas County along Highway 155 within the Town of Coulee Dam.  </t>
  </si>
  <si>
    <t>SR 155 right of way plans &amp; monument locations</t>
  </si>
  <si>
    <t xml:space="preserve">WSDOT Utility Permit/Franchise No. 20290 and/or any other Utility Permit/Franchise granted to the Town of Coulee Dam related to SR155 and Coulee Dam Bridge located within the Town of Coulee Dam. </t>
  </si>
  <si>
    <t xml:space="preserve">SR 155 Utility Permit/Franchise </t>
  </si>
  <si>
    <t>Joseph Bolden</t>
  </si>
  <si>
    <t xml:space="preserve">(1)   Photocopy of all of the Intent to Pay Prevailing Wage and Affidavit of Wages Paid forms filed to-date;
(2)      Photocopy of the prime contractor's Performance Bond;
(3)    Amount of retainage being held on this project;
(4)     Liens filed against the bond or retainage including the amount(s) and who it was filed b)
(5)     If filed, photocopies of certified payroll records submitted by the violator, if received;
(6) Photocopies of any information your agency may have  kept  regarding  the  number/names of  workers and days and/or hours of work by this firm on the above-stated project (i.e., project 
manager/inspector daily/weekly logs, manpower reports, etc.);
(7)    The date the project was completed (if the job is substantially completed);
(8) The acceptance date of the  project  or  the anticipated acceptance  date  if that  has not yet officially taken. place. ("Acceptance" has been defined as the date  the contracting agency has deemed  that all  work  has been successfully performed and officially proclaims that no more work 
needs to be done by any contractor on the project.);
(9) Manner of acceptance and documentation of such (if acceptance has taken place). (" Manner" is generally defined as the means in which the notification of "acceptance " has taken place such as in minutes of a meeting, or through a letter of notification.)
</t>
  </si>
  <si>
    <t>SR 16 Anderson Creek Trib to Sinclair Inlet-Fish Barrier Removal project (Intent ID: 758139)</t>
  </si>
  <si>
    <t>Kim Savage</t>
  </si>
  <si>
    <t>Structural abutment and utility as-built information at the overpass along SR 16 at SE Burley Olalla Rd. and along SR 16 at Sidney Rd. SW/Pottery Ave.</t>
  </si>
  <si>
    <t xml:space="preserve">SR 16 As-built Information </t>
  </si>
  <si>
    <t>PDR-14-0435</t>
  </si>
  <si>
    <t>a history of officer reported crashes that occurred on State Route 161 (aka Meridian Ave, milepost 19.60 Ã¢â‚¬â€œ 24.24) from 200th St to 128th St for the period of 1/1/2013 Ã¢â‚¬â€œ 12/31/2015.</t>
  </si>
  <si>
    <t>SR 161 (aka Meridian Ave) mp 19.60 - 24.24</t>
  </si>
  <si>
    <t xml:space="preserve">SR 161 176th street east to 136th street east in Pierce County. Sec 15 Twp. 19N Rage 4E. </t>
  </si>
  <si>
    <t>Tom Gallagher</t>
  </si>
  <si>
    <t>(1) copies of maps,plans, or surveys depicting the area encumbered by a slope easement  and a drainage easement granted by Edgewood Veterinary Clinic, Inc. P.S.  to the Washington State Department of Transportation recorded under Pierce County Auditor's recording nos. 200906080508 and 200906080509, both of which refer to a map on file with the Secretary of Transportation in Olympia, Washington with a date of approval of July 19, 2007, and revised July 24, 2008.  For reference, Edgewood Veterinary Clinic, Inc. P.S. is located at 1311 Meridian East in Edgewood, Washington, and its property was affected by the WSDOT SR 161- 24th Street East to Jovita Blvd. project in Edgewood, Washington.   (2) Copies of contracts or agreements between the Washington State Department of Transportation and any contractors who performed work within the aforementiond slope easement and/or drainage easement.  (3) to the exent you have not already produced responsive documents, copies  of contracts or agreements between the Washington State Department of Transportation and any contractors who were hired or retained to restore the property within the slope easement or drainage easement following constuction activies on the easement or SR 161.</t>
  </si>
  <si>
    <t>SR 161 Documentation</t>
  </si>
  <si>
    <t>Babcock Scott &amp; Babcock</t>
  </si>
  <si>
    <t>Cody W. Wilson</t>
  </si>
  <si>
    <t>Request for copy of Payment and Performance Bond(s) for the SR 161/SR 19 Interchange Improvements Project for the Washington State Department of Transportation.</t>
  </si>
  <si>
    <t>SR 161/SR 18 Performance Bond</t>
  </si>
  <si>
    <t>PDR-14-3298</t>
  </si>
  <si>
    <t>Lewis, Brisbois, Bisgaard, Smith LLP Attorneys</t>
  </si>
  <si>
    <t>Michael  Jaeger</t>
  </si>
  <si>
    <t>Provide all documentation on maintenance, lightning sequencing, and accident data at the intersection listed. 
Date of Incident: 2/21/2013
Locaiton: 244th SE &amp; 436th (SR 164)
Investigation Officer: Sergio Sanchez
Badge No: 3738
Case No.:13-0679</t>
  </si>
  <si>
    <t>SR 164  maintenance, lightning sequencing,</t>
  </si>
  <si>
    <t>PDR-14-2020</t>
  </si>
  <si>
    <t>Any information available for SR 164 through the SE 1/4 of Section 20, Township 21 North, Range 5 East in Auburn, WA. Specifically from Dogwood St SE to Hemlock St SE. I need centerline alignment, right of way width, monument location and any utility information within the right of way you might have. I will be submitting a locate request once I am on site. I have been tasked with surveying the FAA facility near the intersection of  SR 164 and Hemlock St. They have asked me to do not only the property but to the far side of roads adjoining the property. They want me to include overhead and underground utilities.</t>
  </si>
  <si>
    <t>SR 164 information</t>
  </si>
  <si>
    <t xml:space="preserve">As-built plans and specifications (Section 5-04 only) for any paving work completed on SR164 between MP 1.5 and 2.5 within the last 30 years.
</t>
  </si>
  <si>
    <t>SR 164 Plans</t>
  </si>
  <si>
    <t xml:space="preserve">Pierce County Department of Assigned Counsel </t>
  </si>
  <si>
    <t xml:space="preserve">All maintenance records of WA-165 at Mowich, near Evans Creek USFS ORV Park and Hancock Kapowsin Mowich Gate. </t>
  </si>
  <si>
    <t xml:space="preserve">SR 165 at Mowich, Pierce County </t>
  </si>
  <si>
    <t xml:space="preserve">The R/W Plans for SR 165, in Pierce County, WA, town of Burnett, in the SW Ã‚Â¼ of Section 16, T19N, R6E, WM. It is possibly So. Prairie Cr. Br. No. 165/20 &amp; ApprÃ¢â‚¬â„¢s, 1 &amp; 2 of 2, File No. 165/9. </t>
  </si>
  <si>
    <t>SR 165 Right of Way</t>
  </si>
  <si>
    <t xml:space="preserve">PCL is requesting an electronic copy of each contractor's statement of qualifications submitted for the SR 167 - Puyallup River Bridge - Bridge Replacement project. The request for statements of qualification was advertised on 4/17/13 and was due 5/15/13.
PCL would also like to request electronic copies of proposals submitted by Atkinson Construction, Granite Construction, and Max J Kuney Company for the SR 167 - Puyallup River Bridge - Bridge Replacement project. The Request For Proposals was issued on 6/12/13 and was due 9/4/13.
The SR 167 Puyallup River Bridge Replacement project is located at SR 167 Milepost 6.18 to 6.25 in Puyallup, WA  
</t>
  </si>
  <si>
    <t>SR 167 - Puyallup River Bridge - Bridge Replacement project.</t>
  </si>
  <si>
    <t>PDR-13-2363</t>
  </si>
  <si>
    <t>Linda  Scronce-Johnson</t>
  </si>
  <si>
    <t>Copies of all the Statements of Qualification and all proposals submitted for the SR 167 / 8th St E Vic to 277th St Vic Southbound HOT Lane Design-Build Project.</t>
  </si>
  <si>
    <t>SR 167 / 8th St E Vic to 277th St Vic Southbound HOT Lane Design-Build Project</t>
  </si>
  <si>
    <t>PDR-15-1516</t>
  </si>
  <si>
    <t>I am in the process of designing a gas main replacement project that crosses under the overpass of HWY 167 at mile post 20.70 on 4th Ave N in Kent. Are there plans you can provide me of the footings of the bridge support and utilities that are in that area so we can get that information on our design for our WSDOT permit.</t>
  </si>
  <si>
    <t>SR 167 Bridge Footings</t>
  </si>
  <si>
    <t>PDR-14-3343</t>
  </si>
  <si>
    <t>Williams Northwest Pipeline</t>
  </si>
  <si>
    <t>Les Price</t>
  </si>
  <si>
    <t xml:space="preserve">Right of Way CAD or Micro Station file for the SR 167 extension alignment - Tacoma to Edgewood to determine possible alignment of pipeline. </t>
  </si>
  <si>
    <t>SR 167 CAD Drawings</t>
  </si>
  <si>
    <t>PDR-14-0049</t>
  </si>
  <si>
    <t>Record with an estimate of the current general purpose lane speeds on SR 167 since the 2012 information (available online at: http://www.wsdot.wa.gov/NR/rdonlyres/2DA072CA-7D4A-4876-A58B-64DBE152D48D/0/SR167_AnnualPerformanceSummary_080812_web.pdf) was published.</t>
  </si>
  <si>
    <t>Sr 167 General Lanes speed Data</t>
  </si>
  <si>
    <t>PDR-15-1211</t>
  </si>
  <si>
    <t xml:space="preserve">SR 167 HOT Lanes:
-Travel demand model
          - Model forecast horizon years
          - TAZ structure and land use assumptions
          - Network assumptions
          - Screenlines/documentation
-Traffic counts
          - Turning movement counts
          - Average daily traffic counts
          - Speed/class/volume counts
-NEPA/SEPA review documentation (including any DCE, EA, or EIS draft and final documents) and supporting discipline reports/technical reports/studies
-Collision analysis/documentation
-Modeling or analysis along SR 167 indlucing Synrho networks or Dynameq between 15th Street NW and Ellingson Road
-As-builts for the following locations:
          -SR 18 from SR 169 to SE Auburn-Black Diamond Road
          -SR 164 from SR 418 to the White River Amphitheatre (Approximately SE 408th Street)
          -SR 167 from 15th Street NW to Ellingson Road
          -SR 509-Contectual design, practical design/solutions, and methods and assumptions documentation.
</t>
  </si>
  <si>
    <t>SR 167 HOT Lanes</t>
  </si>
  <si>
    <t>Steve Perdue</t>
  </si>
  <si>
    <t xml:space="preserve">1.	All the documents of maintenance done to the Milwaukee Ditch from 2002 to current February 8, 2016, location of work and maintenance done either by the DOT or its hired Contractors.
2.	Maintenance schedules for the Ditch from 2002 to present February 8, 2016.
3.	All Geological reports pertaining to the Milwaukee Ditch from 2002 to present February 8, 2016.
4.	All Geological reports pertaining to the SR 167 noise wall project of currently under way. 
5.	The Contractor it was done by if out sourced by the DOT, names of the maintenance worker on the job if not listed in the paper work.
6.	All correspondence, records, emails, letters, between the City of Algona and State Department of Transportation or the entity responsible for the Milwaukee Ditch and any work that has been done. 
7.	All Geotechnical reports and any documents or permits, letter or emails given to the City of Algona by the State or contracted entity who is responsible for the maintenance of the Milwaukee Ditch.  And any correspondence from the City of Algona to the DOT of entity who is responsible. 
8.	All Records from the State DOT or it contractor about work done or to be done by the City of Algona or work they had done in the Milwaukee Ditch, and permits they needed. 
9.	All records of work done when the water main was broken at the end of 3rd AVE S., scope of the work and work complete.  Names of personal that was doing the work. 
10.	All permits, letters and correspondence including emails, between the State and the City of Algona pertaining to any work done on the Milwaukee Ditch between 2002 and to current February 8, 2016.
11.	All letters going out to home owners about the maintenance of and repairs of the water main, fence repairs, and ecological effects and repairs to the Milwaukee Ditch at the end of 3rd AVE S., after a major water line was broken.
12.	All Geological reports after the water main broke at the end of 3rd AVES., decisions and reports done based on the report from either the City of Algona, the DOT or the contractor hired to maintain the Ditch. 
13.	All complaints or concerns from our neighbors, that boarder the Ditch, to the City of Algona or State DOT and Contractors, north of us and bordering the Milwaukee Ditch, about issues pertaining to geological impacts on this home after the Water mina broke and about maintenance issue he reported in 2010 to current February 8, 2016.
14.	Any finding the City of Algona relayed to the State DOT or its contractors on the issues that have been addressed in the damaged water main and repairs at the end of 3rd AVE S., or general maintenance of the Ditch, and any reports or concerns about geological impacts and damage to homes or property. 
</t>
  </si>
  <si>
    <t>SR 167 Noise Wall &amp; Milwaukee Ditch</t>
  </si>
  <si>
    <t>Copy of the SR-167 Overpass Drawings in Sumner, WA at Milwaukee ave. E. at mile post 5.74.</t>
  </si>
  <si>
    <t>SR 167 Overpass Drawings</t>
  </si>
  <si>
    <t>PDR-14-1027</t>
  </si>
  <si>
    <t xml:space="preserve">Reference:  SR 167/8th St E Vic to S 277th St Vic - Southbound HOT Lane Project
I would like to request electronic (pdfs) of the three shortlisted proposals:
	Guy F Atkinson Construction
	Kiewit Transportation
	Hamilton-Rodarte
</t>
  </si>
  <si>
    <t>SR 167/8th St E Vic to S 277th St Vic - Southbound HOT Lane Project</t>
  </si>
  <si>
    <t>PDR-15-2922</t>
  </si>
  <si>
    <t>David Batts</t>
  </si>
  <si>
    <t xml:space="preserve">CAD file for I-405 I-5 to SR 169 Stage 2 Widening - Modified Media Filter Drain Detail Sheet (File name: 7642_16_DRD_1_12.dlv). I understanding is that this is a Microstation file.  If possible, can you export it as (1st choice) an AutoCAD .dwg file, or (second choice) an AutoCAD .dxf file?  </t>
  </si>
  <si>
    <t>SR 169 Stage 2 Widening CAD Files</t>
  </si>
  <si>
    <t>PDR-14-1078</t>
  </si>
  <si>
    <t>Tomkins Land Surveying</t>
  </si>
  <si>
    <t>Right of way plans for St. Hwy. 17 in Sections 14 and 23 in Township 13N R30E, WM.</t>
  </si>
  <si>
    <t>SR 17 Right of way plans</t>
  </si>
  <si>
    <t>PDR-14-0345</t>
  </si>
  <si>
    <t>The geotechnical report and pavement design analysis for the interchange project located on SR 18, mile post 7.91 to mile post 9.53.  the Contract plans are named SE 312th Way to SE 304th Street with Job #95W048.  Specifically I am looking for the geotechnical and pavement design for alignment C (SE 304th Street) from Station 190+00 to Station 203+64.56.</t>
  </si>
  <si>
    <t>SR 18 geotechnical reports and design analysis</t>
  </si>
  <si>
    <t>PDR-14-0725</t>
  </si>
  <si>
    <t xml:space="preserve">1.Any and all geotechnical and hydrological reports/information for the area near the State Route 18 interchange at SE 256th St, including the roadway, ramps, and bridge structure.
2. Any and all geotechnical and hydrological reports/information for the area near State Route 516, between 201st Ave SE and 207th Ave SE.
</t>
  </si>
  <si>
    <t>SR 18 Interchange with SE 256th st and SR 516 between 201st Ave SE and 207th Ave SE</t>
  </si>
  <si>
    <t>Todd Knittel</t>
  </si>
  <si>
    <t>Plan for SR 18 (I-90) between Murphy Corner and Dodson Road, Specifically 531-T19-R25, 
- Center Line Bearing
- Stationing</t>
  </si>
  <si>
    <t>SR 18 Plans</t>
  </si>
  <si>
    <t>PDR-14-1571</t>
  </si>
  <si>
    <t>Osborn Consulting Inc.</t>
  </si>
  <si>
    <t>Robert Parish</t>
  </si>
  <si>
    <t>The hydraulic report for the stream mitigation that occurred on Taylor Creek as part of the SR-18 improvements.</t>
  </si>
  <si>
    <t>SR 18 Taylor Creek</t>
  </si>
  <si>
    <t>PDR-14-3371</t>
  </si>
  <si>
    <t xml:space="preserve">Bret Gagliardi </t>
  </si>
  <si>
    <t xml:space="preserve">I am looking for a map document:  in the Office of the Director of Highways at Olympia Washington bearing date of approval September 14, 1967 and the center line of which is also of record in Volume 4 of Highway Plats, page 6, under Auditor's File #6238709 records of King County, State of Washington. 
I have attached a page from a document I was able to find in King County archives which references the map I am looking for. The page is a little hard to read though. The map is in regards to SR181 which is now West Valley Highway. The City is Kent, Washington 
</t>
  </si>
  <si>
    <t>SR 181 Maps</t>
  </si>
  <si>
    <t>PDR-15-0699</t>
  </si>
  <si>
    <t>I am retracing right of way deeds relating to the development and acquisition of right of way for SR 182 that date to 1980. In the Benton County records, the attachments to said deeds that provide the definition of the land transferred have been lost. Do you have access to project files that could contain copies of said deeds?
There is also a permit from the Corps of Engineers that is also missing. How would I go about researching these documents since they are not recorded?
Also, along SR 182, has there been a survey to develop state plane coordinates for the monuments that used to be there?  This pertains to sections 15 and 14 of T9N R28E WM.</t>
  </si>
  <si>
    <t>SR 182 right of way deeds and survey information</t>
  </si>
  <si>
    <t>PDR-14-1520</t>
  </si>
  <si>
    <t>Plan set that shows the Queensgate and I-182 interchange; Goose Gap Road to Rd 68 Plan set. It is located in section 15 and 22, T09N, R28E, WM</t>
  </si>
  <si>
    <t>SR 182 right of way plans</t>
  </si>
  <si>
    <t>Sheet 15 of the right-of-way plan for SR 182, MP 8.49 to MP 13.95, Road 68 Interchange Vicinity to SR 395 Interchange Vicinity</t>
  </si>
  <si>
    <t>SR 182 sheet 15 right of way plan</t>
  </si>
  <si>
    <t xml:space="preserve">Winston &amp; Cashatt, Lawyers </t>
  </si>
  <si>
    <t>Elizabeth Tellessen</t>
  </si>
  <si>
    <t>Developers Agreement and Letter of Credit for Canyon Bluffs PUD, in Spokane WA, as referenced in the attached email from Mr. Greg Figg.
"We have received a signed developers agreement and letter of credit in our favor for the needed improvements at the SR 195 and Thorpe Road intersection."</t>
  </si>
  <si>
    <t>SR 195 and Thorpe Rd. Intersection</t>
  </si>
  <si>
    <t>PDR-14-1373</t>
  </si>
  <si>
    <t>Rosanne  Snellgrove</t>
  </si>
  <si>
    <t xml:space="preserve">And documents that show the pavement markings at SR 2 and the cross over area of SR 9 as they presently are. </t>
  </si>
  <si>
    <t>SR 2 at SR 9 Pavement markings</t>
  </si>
  <si>
    <t>PDR-14-1025</t>
  </si>
  <si>
    <t>Thom Kutrich</t>
  </si>
  <si>
    <t xml:space="preserve">SR 2 Limits: MP 99.0 to 100.4, locally known as Icicle Road to Alpensee Strasse. Electronic copies of roadway asbuilts and r/w plans. </t>
  </si>
  <si>
    <t>PDR-15-0903</t>
  </si>
  <si>
    <t xml:space="preserve">SR-2 Right of Way map Sunnyslope to Baker Flats near H-line. From School Street then west about 1300 feet or whatever the sheet covers. It is in the East Ã‚Â½ Section 20, T 23 N, R 20 E.
</t>
  </si>
  <si>
    <t>SR 2 R/W MAP from School St. west</t>
  </si>
  <si>
    <t>PDR-15-0017</t>
  </si>
  <si>
    <t>Could you send me the current right-of-way plan set for SR2 that includes Section 35 T24N, R18 East of the Willamette Meridian, Chelan County, Washington</t>
  </si>
  <si>
    <t>SR 2 Right of Way Plans</t>
  </si>
  <si>
    <t>Right-of-way plan and right-of-way deed for a couple of parcels just east of the Section line for Section 20/21, T. 23 North, R. 20 EWM in Tract 27 &amp; 28, Sunnyslope Farms.</t>
  </si>
  <si>
    <t>SR 2 Right of Ways plans</t>
  </si>
  <si>
    <t>Scott Vollrath</t>
  </si>
  <si>
    <t xml:space="preserve">SR 2 Sunnyslope Interchange MP 117.61 to 119.30 right of way and limited access sheets 3 and 4. This is for Melody Lane. </t>
  </si>
  <si>
    <t xml:space="preserve">Any and all records responsive to an accident that occurred on October 25, 2015 at approximately 1:05 AM at mile marker .81 west-bound on HWY 2. State Patrol responded and their case number is 15-021610 for your reference.
Ã¢â‚¬Â¢Any and all records includes, but is not limited to who responded to the scene, any records associated to WSDOT's response, collision records, audio, video, photos, screenshots, radio, diagrams, etc. 
Ã¢â‚¬Â¢I would also like any data from traffic counters between midnight at 1:05 AM on both Hwy 9 and Hwy 2 from Lake Stevens to Everett.
</t>
  </si>
  <si>
    <t>SR 2 WB Accident</t>
  </si>
  <si>
    <t>PDR-15-3347</t>
  </si>
  <si>
    <t>the Road Logs photos from 2013 for SR #20 North bound.</t>
  </si>
  <si>
    <t xml:space="preserve">SR 20 </t>
  </si>
  <si>
    <t>MW Injury Resolutions</t>
  </si>
  <si>
    <t>Charlotte Weigel</t>
  </si>
  <si>
    <t>1.  Daily work logs pertaining to all road and shoulder surface maintenance activity, including striping for the stretch of road within three miles in either direction of milepost 291 of SR 20 (Okanogan County, WA) for the period from 8/11/09 through 8/11/13.
2. Paving contracts for the last rehabilitation before 8/11/13.</t>
  </si>
  <si>
    <t>SR 20 Maintenance activity</t>
  </si>
  <si>
    <t>PDR-14-0206</t>
  </si>
  <si>
    <t>Blasingame Insurance</t>
  </si>
  <si>
    <t>Jason Reser</t>
  </si>
  <si>
    <t>A piece of property that has a ROW for SR20, it is north of Cusick, WA.</t>
  </si>
  <si>
    <t>SR 20 Right of Way Plans</t>
  </si>
  <si>
    <t>PDR-14-2850</t>
  </si>
  <si>
    <t>Right of way plans for State Route 20, in the SW 1/4 of the NW 1/4 of Section 28 Township 36 North, Range 37 East, WM. A pdf of the requested plans e-mailed would be a preference.</t>
  </si>
  <si>
    <t>SR 20 Right of way plans</t>
  </si>
  <si>
    <t>PDR-14-0404</t>
  </si>
  <si>
    <t>Justin Satchwell</t>
  </si>
  <si>
    <t xml:space="preserve">Confirm whether the traffic light at SR 202 and Sahalee Way in King County, WA on April 9, 2014, was functioning or not.  </t>
  </si>
  <si>
    <t>SR 202 and Sahalee Way</t>
  </si>
  <si>
    <t>PDR-15-1110</t>
  </si>
  <si>
    <t xml:space="preserve">1.	All pedestrian and bicyclist traffic counts taken in the immediate vicinity of the intersection of SR 202 and the dirt trail located approximately 500 yards west of West Park Street in North Bend, King County, WA;
2.	All other traffic counts taken in the immediate vicinity of the intersection of SR 202 and the dirt trail located approximately 500 yards west of West Park Street;
3.	All internal communications regarding pedestrian and/or bicycle traffic crossing SR 202 at the dirt trail located approximately 500 yards west of West Park Street;
4.	All communications with and/or from the public regarding pedestrian and/or bicycle traffic crossing SR 202 at the dirt trail located approximately 500 yards west of West Park Street;
5.	All video footage and photos, including road log video and photos, depicting SR 202 between West Park Street and the South Fork of the Snoqualmie River;
6.	Video footage and photos of the dirt trail located on both sides of SR 202 approximately 500 yards west of  West Park Street; 
7.	All documents that identify ownership of the subject dirt trail;
8.	All documents that address maintenance and/or operation of the subject dirt trail;
9.	All documents that discuss plans to address pedestrian and/or bicycle traffic crossing SR 202 in the vicinity of the subject dirt trail, including, without limitation, crosswalk, overhead warning light, pedestrian-actuated traffic signal, and signage.
</t>
  </si>
  <si>
    <t>SR 202 approximately 500 yards west of West Park Street in North Bend, King County, WA</t>
  </si>
  <si>
    <t>PDR-14-3054</t>
  </si>
  <si>
    <t>City of Sammamish</t>
  </si>
  <si>
    <t>John Cunningham</t>
  </si>
  <si>
    <t>Copies of any studies done on the SR 202 corridor from SR 520 to Duthie Hill Road in the last 20 years</t>
  </si>
  <si>
    <t>SR 202 corridor from SR 520 to Duthie Hill Road  DOT Studies</t>
  </si>
  <si>
    <t xml:space="preserve">I am researching the RW on the east side of SR 205 at 18th Street.
I think I have the current RW plans for this location, but would like to verify it.
Could you please send me the Current RW plan sheet, Real Estate map any deeds you have for this area.
</t>
  </si>
  <si>
    <t>SR 205 &amp; 18th St RW</t>
  </si>
  <si>
    <t>PDR-14-3059</t>
  </si>
  <si>
    <t xml:space="preserve">a history of officer reported crashes that occurred on the following State Route (SR) segments in Clark County for the period of 1/1/2013 Ã¢â‚¬â€œ 12/31/2015.
Ã¢â‚¬Â¢SR 205 LX03675 (MP 0.00-0.22) from SB SR 205 on Ã¢â‚¬â€œ ramp to NB SR 205 off Ã¢â‚¬â€œ ramp &amp; 23rd Ave
Ã¢â‚¬Â¢SR 205 P103611 (MP 0.00-0.58) @ 134th St &amp; 23rd Ave-See Interchange Drawing for reference
Ã¢â‚¬Â¢SR 205 S103617 (MP 0.00-0.64) @ 134th St
</t>
  </si>
  <si>
    <t>SR 205 @ NE 134th St in Clark County</t>
  </si>
  <si>
    <t>Brenton Griffin</t>
  </si>
  <si>
    <t>Highway plans for State Highway 21 (Lind-Kahlotus Rd) located in Sec. 15, T15N, R34E, Adams County.</t>
  </si>
  <si>
    <t>SR 21 highway plans</t>
  </si>
  <si>
    <t>Frontier Title &amp; Escrow</t>
  </si>
  <si>
    <t>Cathy Stolarik</t>
  </si>
  <si>
    <t>Location map of Pit BP-PO-47 sold in 1975</t>
  </si>
  <si>
    <t>SR 211-Pit BP-PO 47</t>
  </si>
  <si>
    <t>PDR-14-2177</t>
  </si>
  <si>
    <t>Lisa Miller at Montgomery Scarp, PLLC</t>
  </si>
  <si>
    <t>Personal Employee Information and Tax Identification Number</t>
  </si>
  <si>
    <t>All documents from the last five (5) years related to SR #22 from Milepost 4 to milepost 23 (between Toppenish and Mabton)  including, but not limited to: upgrades, maintenance, costs, improvements, accidents, and public comments.</t>
  </si>
  <si>
    <t>SR 22</t>
  </si>
  <si>
    <t>PDR-14-2398</t>
  </si>
  <si>
    <t>SR 22 - SR 221 intersection right of way plans, including Sales Yard Road</t>
  </si>
  <si>
    <t>SR 22 &amp; 221 right of way plans</t>
  </si>
  <si>
    <t>Any information pertaining to the right of way in the area of SR 22 &amp; SR 221 in Prosser, WA (W 1/2 of Section 6, T8N, R25E &amp; E 1/2 of Section 1, T8N, R24E. Any maps, plans, or descriptions would be greatly appreciated.</t>
  </si>
  <si>
    <t>SR 22 &amp; SR 221 Intersection information</t>
  </si>
  <si>
    <t>PDR-15-3336</t>
  </si>
  <si>
    <t>Referring to Yakimap attached does the right of way still exist:
1) next to intersection of SR 223 and RR crossing in T 10N Range 21E Section 30?
2) 100' or 150' of right of way along SR 22, referred to by deed AFN 1573449, also in in T 10N Range 21E Section 30?</t>
  </si>
  <si>
    <t>SR 22 &amp; SR 223 right of way info</t>
  </si>
  <si>
    <t>Highway right of way and Monument As-Built information for a portion of SR 22 located in the City of Prosser, Benton County, Washington.
Specifically, the portions through Sections 9, 10 and 11, Township 8 North, Range 24 East</t>
  </si>
  <si>
    <t>SR 22 right of way and monument info</t>
  </si>
  <si>
    <t>SR 22 in S19-t9n-r22e road plans for the center section line from Newquist road to the Highway</t>
  </si>
  <si>
    <t>SR 22 right of way plans</t>
  </si>
  <si>
    <t>I have attached a deed to my email. I need the portion of SR22, Toppenish to Buena and SR 82, Yakima River Crossing to East Zillah Interchange that will enable me to survey the property decsribed in the deed. I need something that shows the engineer's stations called out. If it helps, this area is along Buena Road at exit 50 on SR 82.</t>
  </si>
  <si>
    <t>SR 22, SR 82 right of way plans</t>
  </si>
  <si>
    <t>Thomas Loranz</t>
  </si>
  <si>
    <t>SR 220 Contract 2471 plans</t>
  </si>
  <si>
    <t>PDR-15-2243</t>
  </si>
  <si>
    <t>1) Right of way plans for SR 220 at the intersection of SR 97
2) Latest construction sheets for the intersection of SR 97 and West 1st Ave (Fort Rd.)
3) Quantity Tab sheets associated with that</t>
  </si>
  <si>
    <t>SR 220 Right of way plans &amp; Construction Plans for SR 97 &amp; W 1st Ave Intersection</t>
  </si>
  <si>
    <t>PDR-15-1746</t>
  </si>
  <si>
    <t>Taryn Baze</t>
  </si>
  <si>
    <t>Todd Daley's presentation on SR 221 Corridor Safety</t>
  </si>
  <si>
    <t>SR 221 Corridor Safety presentation</t>
  </si>
  <si>
    <t>Right of way plans for SR 221 in Benton Co. Vicinity of Sec 17 T 7 N   R 26 E. 2 miles each direction +/-</t>
  </si>
  <si>
    <t>SR 221 Right of way plans</t>
  </si>
  <si>
    <t>PDR-15-0959</t>
  </si>
  <si>
    <t>Set of plans that depict SR 221 from the SR 221/SR 14 intersection and then running north of Ste. Michelle winery</t>
  </si>
  <si>
    <t>SR 221 set of plans</t>
  </si>
  <si>
    <t>Mike Langevin</t>
  </si>
  <si>
    <t xml:space="preserve">Historical survey maps for State Highway 224 that runs from Kiona to Richland. The portion of the route I am most interested in is the 2-3 miles that runs through the town of West Richland (known as West Van Giesen Street) up to the Yakima River Bridge. Ideally this selection of maps would also include among them the original one(s) that initially platted the highway. </t>
  </si>
  <si>
    <t>SR 224 Historical Survey Maps</t>
  </si>
  <si>
    <t>Plans for a portion of SR 224 through West Richland, between Grosscup Blvd and Bombing Range Road lying in roughly the SE 1/4 of Sec 31, T10N, R28E</t>
  </si>
  <si>
    <t>SR 224 plans</t>
  </si>
  <si>
    <t>PDR-15-3156</t>
  </si>
  <si>
    <t>SR 224 Right of way plans in section 11 T9N R22E</t>
  </si>
  <si>
    <t>SR 224 right of way plans</t>
  </si>
  <si>
    <t>PDR-14-1872</t>
  </si>
  <si>
    <t>Right of way plan for SR 224 in Benton County, through Section 4, Township 9 North, Range 28 East., W.M.</t>
  </si>
  <si>
    <t>SR 224 Right of way plans</t>
  </si>
  <si>
    <t>PDR-15-2197</t>
  </si>
  <si>
    <t>Right of way plans for SR 224 (Van Giesen Street) in the vicinity of West Richland in Sec 1 - T9N R27E and Sec 36 T10N R 27E</t>
  </si>
  <si>
    <t>SR 224 West Richland to SR 240, Sheets A1-A8</t>
  </si>
  <si>
    <t>PDR-14-3296</t>
  </si>
  <si>
    <t>West Richland City Engineer</t>
  </si>
  <si>
    <t>The demolition plans for the old bridge that was removed when they built the current bridge back in I think 1993?</t>
  </si>
  <si>
    <t>SR 224 Yakima River Bridge demolition contract</t>
  </si>
  <si>
    <t>Teresa Anderson</t>
  </si>
  <si>
    <t xml:space="preserve">I am requesting all contracts on the purchase of rock and fill  between the DOT and or Rotschy inc. and
WALT MEGLASSON and other rock suppliers.   American Rock, Eagle Rock, etc,,,
This is for Phase 1&amp;2 of the above listed project . 
Benton city and Richland
I do not have the contract number.
Time frame is December 2015 thru spring 2016 .
For the record Walt Meglasson began supplying rock and dirt on 02/16/2016 to the Run about project 
</t>
  </si>
  <si>
    <t xml:space="preserve">SR 224/225 Intersection - All Contracts of Rock Suppliers </t>
  </si>
  <si>
    <t xml:space="preserve">1. All records relating to roadway and shoulder design of southbound State Route 23 at Milepost 34.
2. All records relating to roadway and shoulder maintenance on southbound State Route 23 at Milepost 34 within the last ten years.
3. All records relating to construction performed on the roadway and shoulder of southbound State Route 23 at Milepost 34 within the last ten years.
4. Traffic count volumes for State Route 23 at Milepost 34 for the last ten years.
5. All records relating to the culvert, ditch and embankment adjacent to the west side of southbound State Route 23 at Milepost 34.
6. All records relating to the existence, design or maintenance of a clear zone adjacent to the west side of southbound State Route 23 at Milepost 34.
7. All documents relating to the incident occurring on September 8, 2013 on southbound State Route 23 at Milepost 34 involving Dale D. Chapman. 
</t>
  </si>
  <si>
    <t>SR 23 MP 34</t>
  </si>
  <si>
    <t>PDR-13-2359</t>
  </si>
  <si>
    <t>Adam Symington</t>
  </si>
  <si>
    <t xml:space="preserve">I am requesting the 10/1/03 SR view images on SR231 near MP50.39. I am interested specifically in images of the stop sign at the intersection of SR231 and Ford Wellpinnit Rd. </t>
  </si>
  <si>
    <t xml:space="preserve">SR 231 imagery </t>
  </si>
  <si>
    <t>Michael Mellis</t>
  </si>
  <si>
    <t>Installation date and maintenance records for speed limit sign on SR 231 adjacent to the railroad crossing in the Town of Reardan.</t>
  </si>
  <si>
    <t>SR 231 speed limit sign</t>
  </si>
  <si>
    <t>PDR-15-2779</t>
  </si>
  <si>
    <t>Jeff Kieswetter</t>
  </si>
  <si>
    <t xml:space="preserve">Right of way plans for I-82 and SR-25 (East Nob Hill Boulevard)  in Section 29, Township 13 North, Range 19 East, W.M. </t>
  </si>
  <si>
    <t>SR 24 &amp; Hob Hill right of way plan</t>
  </si>
  <si>
    <t>Tom Upton</t>
  </si>
  <si>
    <t>Ref SR general vicinity MP 25 - MP 30 searching for alignment, right of way width and possible monumentation &amp; section ties more specifically of NE 1/4 Sec 15 T-12 N, R-23 E WM</t>
  </si>
  <si>
    <t>SR 24 Alignment, right of way, &amp; monument info</t>
  </si>
  <si>
    <t xml:space="preserve">as-builts or designs for the old highway 24 bridge in Yakima, Washington. This is the original bridge, and not the most recently failed/replaced one. I am mostly interested in design of the piers and abutments. Please see the pictures in the email, and include those pictures and email as part of this Request for Public Records.
</t>
  </si>
  <si>
    <t>SR 24 Bridge</t>
  </si>
  <si>
    <t>PDR-15-1339</t>
  </si>
  <si>
    <t xml:space="preserve">Any archives WSDOT may have for the State Route 24 corridor between Bell Road and Rivard Road in Moxee?  We are primarily interested in underground utility permits within the vicinity. </t>
  </si>
  <si>
    <t>SR 24 corridor</t>
  </si>
  <si>
    <t>SR 24 right of way plans showing the FC line near SR 82 interchange</t>
  </si>
  <si>
    <t>SR 24 right of way plans</t>
  </si>
  <si>
    <t>PDR-14-1847</t>
  </si>
  <si>
    <t>SR 24 right of way plans where it crosses the Yakima River</t>
  </si>
  <si>
    <t>SR 24 Right of way plans</t>
  </si>
  <si>
    <t>PDR-15-1957</t>
  </si>
  <si>
    <t>Old and New right-of-way plans for SR 24 MP 30.76 to MP 33.05</t>
  </si>
  <si>
    <t>Right of way plans for SR 24 from Rivard Rd. to Faucher Rd., Sec. 1, T.12N., R.19E., W.M.</t>
  </si>
  <si>
    <t>Right of way plans SR 24 Sagehill Rd to Jct SR 26 portion within section 28 T15N R29E</t>
  </si>
  <si>
    <t>Right of way plan for SR24 and Birchfield Road</t>
  </si>
  <si>
    <t>R-O-W plans for a section of SR-24 through sections 32 and 31, T15N, R29E, just south of Othello in Adams County</t>
  </si>
  <si>
    <t xml:space="preserve">SR24 right of way in sections 12 and 13, township 12 north, range 23 EWM. Just west of the SR24 intersection with SR241
</t>
  </si>
  <si>
    <t>Right-of-way plan and tabulation list for State Route 24 for that portion that runs through the North-half of Section 3, T12N, R24E and the South-half of Section 34, T13N, R24E, WM, Benton County, WA.</t>
  </si>
  <si>
    <t>SR 24 right of way plans and tabulation list</t>
  </si>
  <si>
    <t>Pete Rogalsky</t>
  </si>
  <si>
    <t>1. Which year were the SR 240 intersections at Van Giesen, Swift, and Duportail signalized?
2. Do we know when the sidewalks were connected along the City street to the intersections?
3. Can you tell me if the WSDOT plans for these signals show sidewalks being constructed with those projects?</t>
  </si>
  <si>
    <t>SR 240 &amp; 3 Intersections: Van Giesen, Swift, Duportail</t>
  </si>
  <si>
    <t>1. R/W plan for State Route 82 (I-82), Yakima Co. Granger Interchange Vicinity in Section 15, Township 10 North, Range 21 East
2. R/W plan for SR 240 from Columbia Center Boulevard (Richland, WA) to Edison St. Interchange in Section 30 &amp; 29 of 9N R29E Benton Co.</t>
  </si>
  <si>
    <t>SR 240 and I-82 right of way plans</t>
  </si>
  <si>
    <t>Public Works Engineering</t>
  </si>
  <si>
    <t>Dan Penwell</t>
  </si>
  <si>
    <t>A copy of the State plans that would cover Block 340, SR 240, Richland: Stevens Drive to Thayer Drive. (SR 240 &amp; Van Giesen)</t>
  </si>
  <si>
    <t>SR 240 and Van Giesen State Plans</t>
  </si>
  <si>
    <t>PDR-14-2521</t>
  </si>
  <si>
    <t>State Route 240 and Van Giesen St and within 1,000 feet in all directions</t>
  </si>
  <si>
    <t>Lack of response</t>
  </si>
  <si>
    <t xml:space="preserve">1)	Any road plans, as-builts, intersection design drawings or other engineering or construction drawings used in the construction of the intersection of SR 240 and Van Giesen Street;
2)	Any signal phasing plans, assignments, calculations or diagrams that apply to the traffic control signals and devices directing traffic on April 12, 2014 at the intersection of SR 240 and Van Giesen Street, located in Richland, WA;
3) Any signal timing charts or maintenance logs documenting the cond ition and operation of the traffic control signals and devices directing traffic at the intersection of SR 240 and Van Giesen Street from January  1, 2014 to December 31, 2014;
4)	Any policies or manuals in effect on April 12, 2014 that governed the maintenance procedures and maintenance frequency for the traffic control signals, cabinets and devices directing traffic at the intersection of SR 240 and Van Giesen Street;
5)	Any "Right of Way" maps, drawings or diagrams that apply to the intersection of SR 240 and Van Giesen Street, located in Richland, WA;
6)	Any contracts by which any conflict monitoring devices at the intersection of SR 240 and Van Giesen Street were acqu ired (between April 12, 2014 to present);
7)	Any engineering studies conducted at the intersection of SR 240 and Van Giesen Street, and within 1000 feet of the intersection from all four directions of travel;
8)	Any accident history documentation, collision/injury "pin map" data, or collision statistics collected between 2004 and 2014 documenting motor vehicle accidents and collisions that have occurred at the intersection of SR 240 and Van Giesen Street, and within 1000 feet of the intersection from all four directions of travel;
9)	Any policies, manuals or programs that set out the frequency by which engineering studies of traffic patterns and accident data are performed at the intersection of SR 240 and Van Giesen Street, and within 1000 feet of the intersection from all four directions of travel;
10)	Any highway/roadway safety plans in effect for the intersection of SR 240 and Van Giesen Street for the years 2013 and 2014, including any revisions; and
11)	Any complaints in your possession of traffic related incidents or conditions for the intersection of SR 240 and Van Giesen Street for the years 2004 to 2014.
In add ition to the above request for records, please also identify:
1) The entity(ies) that own and control the roadways comprising the intersection of SR 240 and Van Giesen Street;
2)	The entity that built the traffic control signals and devices directing traffic at the intersection of SR 240 and Van Giesen Street;
3)	The entity that owns the traffic control signals and devices directing traffic at the intersection of SR 240 and Van Giesen Street;
4)	The entity that maintains the traffic control signals and devices directing traffic at the intersection of SR 240 and Van Giesen Street;
5)	The entity that owns traffic cameras, if any, located at the intersection of SR 240 and Van Giesen Street; and
6)	The make and model of the conflict monitor located at the intersection of SR 240 and Van Giesen Street as well as the entity who built the device and the date the device was built.
</t>
  </si>
  <si>
    <t>SR 240 and Van Giesen Street, located in Richland, WA</t>
  </si>
  <si>
    <t>PDR-15-0515</t>
  </si>
  <si>
    <t>Ford Group, LLC</t>
  </si>
  <si>
    <t>Amy Ford</t>
  </si>
  <si>
    <t>All documents that would pertain to Lot 3 of Short Plat No. 2113 and the SR 240 Interchange, including Surveys, Deeds and Right of Way Plans</t>
  </si>
  <si>
    <t>SR 240 Interchange and Lot 3 of Short Plat No. 2113</t>
  </si>
  <si>
    <t>Priscilla Trujillo</t>
  </si>
  <si>
    <t>1) Fowler Street, Richland Wa., exit/ offramp off 240.
2) Is there an easement attached to the Duane Shepard Property on the East Coner?
3) If yes, what are the measurements, a map would be helpful.</t>
  </si>
  <si>
    <t>SR 240 off ramp vicinity</t>
  </si>
  <si>
    <t>Scott Szendre</t>
  </si>
  <si>
    <t>SR 240 plans with stationing from when the highway was relocated due to the construction of the dams on the Columbia River in sections 28, 34, 35, 36, of Township 9 North Range 29 East.</t>
  </si>
  <si>
    <t>SR 240 plans</t>
  </si>
  <si>
    <t>PDR-15-1790</t>
  </si>
  <si>
    <t>IC Corporation</t>
  </si>
  <si>
    <t>SR 240 right of way plans referenced by a Warranty Deed that concerns Volume "A" State Highway Plats, Page 194 under Auditor's File number 570136, plans entitled North Richland Road to Stevens Drive in Richland.</t>
  </si>
  <si>
    <t>SR 240 right of way plans</t>
  </si>
  <si>
    <t>Sheets 2 and 3, SR 240, Richland Wye Interchange To Columbia Center Boulevard.
Section 30, T9N R29E, Benton County</t>
  </si>
  <si>
    <t>SR 240 Right of Way plans</t>
  </si>
  <si>
    <t>SR 240 r/w plans and any monument tab/list for that portion of said highway lying in the NE1/4 of Section 19, T10N, R28E and that portion lying in Section 20, T10N, R28E, City of Richland, Benton County, WA.</t>
  </si>
  <si>
    <t>SR 240 right of way plans and monument info</t>
  </si>
  <si>
    <t>Jody Cornell</t>
  </si>
  <si>
    <t>At the SR 240/Duportail St. intersection (see outlined area in attached .pdf.) Need the depth of the 36" waterline and the underground fiber line shown crossing SR 240 at the intersection.
Also, need to know if there are any other utilities crossing or running parallel to SR 240 within the outlined area that aren't shown on the drawing. If so, please identify  what the utility is, its location, and depth it is installed at.</t>
  </si>
  <si>
    <t>SR 240/Duportail St intersection utility info</t>
  </si>
  <si>
    <t>SR 241 (Alexander Rd and Waneta Rd) located in the SE 1/4, Section 36, T.10N., R.22E., the South 1/2, Section 31 and the SW 1/4, Section 32, T.1 ON., R.23E., W.M.
1-82 located in The SE 1/4, Section 36, T.1 ON ., R.22E., the South 1/2, Section 31 and the SW1/4, Section 32, T.10N., R.23E., W.M.</t>
  </si>
  <si>
    <t>SR 241 and I-82 right of way plans</t>
  </si>
  <si>
    <t>Right of way maps for sr 241 from the north side of sr 82, south to alexander road, then west to sunnyside-mabton road, then south for about 500 feet.</t>
  </si>
  <si>
    <t>SR 241 right of way maps</t>
  </si>
  <si>
    <t>Right of way plans for SR241 (Alexander Road) from Waneta Road to Sunnyside-Mabton Road. I believe the project was "Sunnyside Vicinity: Gap Road to Puterbaugh Road" dated May 1976</t>
  </si>
  <si>
    <t>SR 241 right of way plans</t>
  </si>
  <si>
    <t>Kenneth Cochran</t>
  </si>
  <si>
    <t>SR 241 Right of way plans and real estate maps for Factory Road to Jct. SR 24</t>
  </si>
  <si>
    <t>SR 241 Right of way plans and real estate maps</t>
  </si>
  <si>
    <t>PDR-14-1288</t>
  </si>
  <si>
    <t>Wagner, Luloff &amp; Adams, PLLC.</t>
  </si>
  <si>
    <t>Malia R. Franck</t>
  </si>
  <si>
    <t>Clarification of what, if any, road signs are posted along SR 241 near MP 13 either direction</t>
  </si>
  <si>
    <t>SR 241 road signage</t>
  </si>
  <si>
    <t>PDR-15-2756</t>
  </si>
  <si>
    <t>Wayne Ostler</t>
  </si>
  <si>
    <t>SR 26 Highway maps in the vicinity of Section 7, T15N, R32E</t>
  </si>
  <si>
    <t>SR 26 Highway maps in the vicinity of Section 7, T15N, R32E.</t>
  </si>
  <si>
    <t>PDR-15-2346</t>
  </si>
  <si>
    <t>SR 26 Right of Way Maps adjacent to Section 9, T15N, R29E</t>
  </si>
  <si>
    <t>Allen Gilbert</t>
  </si>
  <si>
    <t>Right of way plans for SR 26 in SW sec 2-15-28, Adams County</t>
  </si>
  <si>
    <t>SR 26 Right of way plans</t>
  </si>
  <si>
    <t>PDR-15-0190</t>
  </si>
  <si>
    <t>Right of way plans for State Highway 26, Section 1 of T15N, R27E, WM, and in Sections 6 and 5 in T15N R28E, WM. Located in Grant and Adams counties, State of Washington.</t>
  </si>
  <si>
    <t>SR 26 right of way plans</t>
  </si>
  <si>
    <t>Chad Sokol</t>
  </si>
  <si>
    <t>The two most recent bridge inspection reports for the SR 26 spur bridge in Colfax.  (O26/002SP)</t>
  </si>
  <si>
    <t>SR 26 Spur Bridge</t>
  </si>
  <si>
    <t>PDR-15-2721</t>
  </si>
  <si>
    <t>WSDOT ROW/LA maps for SR 260 between MP 7.65 &amp; 7.75 in Township 14N, Range 32E, Section 31</t>
  </si>
  <si>
    <t>SR 260 right of way / limited access maps</t>
  </si>
  <si>
    <t>Right of way plans: SR 260 Milepost 23.21 to 24.35</t>
  </si>
  <si>
    <t>SR 260 Right of way plans</t>
  </si>
  <si>
    <t>PDR-14-0384</t>
  </si>
  <si>
    <t>Daniel Sloane</t>
  </si>
  <si>
    <t>Documents indicating the reason and date for asphalt patching and previous gravel on SR 261 in the vicinity of milepost 25 after July 11, 2014.  Also, any photos of the "before" condition of the roadway and shoulder surface prior to the work and any records of gravel material installed on the shoulder in the same vicinity.</t>
  </si>
  <si>
    <t>SR 261 patching</t>
  </si>
  <si>
    <t>PDR-14-2329</t>
  </si>
  <si>
    <t>Right of way plans for SR-261 through Section 19 T14N R36E</t>
  </si>
  <si>
    <t>SR 261 right of way plans</t>
  </si>
  <si>
    <t>We are working near Starbuck around Section 32, Township 13 North, Range 37 East, Columbia County and I am looking for Right of Way Plans and Monument locations for highway 261 as highlighted on the attached map</t>
  </si>
  <si>
    <t>SR 261 right of way plans and monument information</t>
  </si>
  <si>
    <t>PDR-15-2848</t>
  </si>
  <si>
    <t>Doris Matheny</t>
  </si>
  <si>
    <t>The width of Hiway 261, including the right-of-way running adjacent to Starbuck, Washington</t>
  </si>
  <si>
    <t>SR 261 width including right of way</t>
  </si>
  <si>
    <t>Spencer Hill</t>
  </si>
  <si>
    <t>Maintenance or construction activity for northbound SR 27 near Mission Avenue on July 3, 2013.</t>
  </si>
  <si>
    <t>SR 27/Maintenance-Construction</t>
  </si>
  <si>
    <t>PDR-14-2164</t>
  </si>
  <si>
    <t>Martonick Law</t>
  </si>
  <si>
    <t>Traffic and engineering investigation setting the speed limit on SR 270 between Pullman and Moscow.</t>
  </si>
  <si>
    <t>SR 270 speed limit</t>
  </si>
  <si>
    <t>PDR-15-2456</t>
  </si>
  <si>
    <t>Right of way plans for SR 28 where it crosses through Section 18, T. 20 N., R. 24 E., W.M., Grant County/City of Quincy</t>
  </si>
  <si>
    <t>SR 28 Right of way plans</t>
  </si>
  <si>
    <t>PDR-15-0023</t>
  </si>
  <si>
    <t>Current and historic right-of-way plans for SR 28 in Sections 12 &amp; 13, T20N R23E, and sections 7 &amp; 18, T20N R24E, in Quincy, WA.</t>
  </si>
  <si>
    <t>SR 28 right of way plans</t>
  </si>
  <si>
    <t>Right-of-way plan and tabulations sheets for State Route 28 in Section 14, T20N, R24E, Quincy, Grant County, WA</t>
  </si>
  <si>
    <t>SR 28 Right-of-Way Maps</t>
  </si>
  <si>
    <t xml:space="preserve"> I am requesting any approval pursuant to Wash. Rev. Code Ann. Ã‚Â§ 47.24.020 (West) for the 35 MPH speed limit OUTSIDE of the City limits of Quincy on SR 281.  It appears that your map data lists the speed limit as 60 MPH outside of the city limits of of Quincy WA.  
Also I am requesting the MP number where the quincy city limits end on SR 281.  
</t>
  </si>
  <si>
    <t>SR 281</t>
  </si>
  <si>
    <t>PDR-15-1289</t>
  </si>
  <si>
    <t>Copy of the SR 285 right of way drawings</t>
  </si>
  <si>
    <t>SR 285 Right of Way Maps</t>
  </si>
  <si>
    <t>PDR-15-0165</t>
  </si>
  <si>
    <t>Jennifer Leeson</t>
  </si>
  <si>
    <t>The number of times this roadway (Trent Avenue/SR 290 from Barker to Harvard) has been re-painted, re-lined or re-paved from September 1996 through December 2016 and if possible the dates of each.</t>
  </si>
  <si>
    <t>SR 290 paving and striping</t>
  </si>
  <si>
    <t>Craig Swapp &amp; Associates</t>
  </si>
  <si>
    <t>Alicia Duffy</t>
  </si>
  <si>
    <t>All maintenance reports and citizen complaints regarding the road located at the intersection of Trent Ave. and Havana Street from 1/1/2011 through 3/30/2016.</t>
  </si>
  <si>
    <t>SR 290-Trent Ave Pothole</t>
  </si>
  <si>
    <t xml:space="preserve">a.          All video footage and photos depicting State Route 3, one mile north and one mile south of the intersection with Grapeview Loop Road (milepost 20.32) including all road log video footage and photos.
b.	Any video footage/photos of Grapeview Loop Road from one mile east of the intersection, up to the intersection with SR 3.
c.	Sign logs for Grapeview Loop Road from one mile east of the intersection, west up to the point of the intersection.
d.	Sign logs for SR 3, from one mile north to the intersection, and from one mile south to the intersection.
e.	All communications from the public regarding the intersection.
f.	All communications from the public regarding Grapeview Loop Road.
g.	All internal memoranda/written and electronic communication within WSDOT regarding the intersection of State Route 3 and Grapeview Loop Road.
h.	All internal memoranda/written and electronic communications within WSDOT regarding Grapeview Loop Road.
i.	All written and electronic communication relating to signing on Grapeview Loop Road approaching the SR 3/Grapeview Loop Road intersection.
</t>
  </si>
  <si>
    <t>SR 3 MP 20.32 Grapeview Loop Road</t>
  </si>
  <si>
    <t>PDR-14-3053</t>
  </si>
  <si>
    <t>ESA Engineering Services</t>
  </si>
  <si>
    <t>Patrick McCullough</t>
  </si>
  <si>
    <t xml:space="preserve">auto cad drawings of the pond on Judy Scotts property, a copy of the finalized drainage report for the SR 3 project,  a copy of the aerial graphic of the town and the autocad for the Belfair Elementary School improvements. 
</t>
  </si>
  <si>
    <t>SR 3/Belfair Area Widening - Pond C</t>
  </si>
  <si>
    <t>PDR-14-1414</t>
  </si>
  <si>
    <t xml:space="preserve">SR 300 Scenic Classification at MP 3.19 for a franchise amendment </t>
  </si>
  <si>
    <t>PDR-15-2696</t>
  </si>
  <si>
    <t xml:space="preserve">The latest contract that was done out on SR 302 between mile posts 12.43 to 13.25?  My ultimate goal is to figure out the pavement depths based off of as-builts.  </t>
  </si>
  <si>
    <t>SR 302 Asbuilts</t>
  </si>
  <si>
    <t>PDR-14-1265</t>
  </si>
  <si>
    <t>Confluence Environmental Company</t>
  </si>
  <si>
    <t>Ruth Park</t>
  </si>
  <si>
    <t xml:space="preserve">Draft discipline reports related to the SR 302 - Elgin Clifton Road to SR 16 - Corridor Study. The specific discipline reports I am interested in are:
-Noise
-Visual Quality
-Cultural Resources
-Hazardous Materials
-Vegetation and Wildlife
-Aquatic Wildlife
</t>
  </si>
  <si>
    <t>SR 302- SR 16 Corridor Study</t>
  </si>
  <si>
    <t>PDR-14-0801</t>
  </si>
  <si>
    <t>Brian M.. Pegram</t>
  </si>
  <si>
    <t>FOR ENGINEERING DRAWINGS OF HIGHWAY 395 NORTH OF PASCO STARTING AT APPROXIMATLY 1/8 MILE NORTH OF THE KARTCHNER ST. INTERCHANGE SOUTH TO APPROXIMATLY 1/8 MILE SOUTH OF THE HIGHWAY 395 / 12 / 397  / OREGON AVE INTERCHANGE.</t>
  </si>
  <si>
    <t>SR 395 engineering drawings</t>
  </si>
  <si>
    <t>Christina Risberg</t>
  </si>
  <si>
    <t>We are requesting any and all records your agency has regarding a multi-car collision that occurred on SR395 near mile posts 34.95 and 23.90 on December 23, 2016, involving Matthew Smith
between the hours of 2PM and 3PM. Our office represents Mr. Smith in potential litigation. We are seeking, but our request is not limited to:
Traffic camera video which depicts the incident
Reports &amp; investigation records
Billing Invoices related to damage caused by the incident
Correspondences to or from Matthew Smith
Any lien information related to damage caused by the incident
Any correspondences re the incident
Any photographs or media (audio or video) relating to the incident
Repair estimates for damage caused by the incident
Invoices for repairs related to damage caused by the incident
If additional records exist beyond what is listed above we would be interested in obtaining copies of those as well</t>
  </si>
  <si>
    <t>SR 395 near mile posts 34.95 and 23.90 on December 23, 2016. Traffic camera video, reports, invoices, correspondence, lien information, photographs, repair estimates.</t>
  </si>
  <si>
    <t>Kennewick Quail Ridge HOA</t>
  </si>
  <si>
    <t xml:space="preserve">Linda </t>
  </si>
  <si>
    <t>I have been working with WSDOT and Senator Brown's office in regards to the noise study along SR 395.
A study was just completed.  Will you please advise as to the results to this study?  Also, would it be possible to send me this study?</t>
  </si>
  <si>
    <t>SR 395 noise study</t>
  </si>
  <si>
    <t>SR 395 right of way plans, Pasco to Sagemoor sheets 1 &amp; 2, approved March 14, 1961</t>
  </si>
  <si>
    <t>SR 395 right of way plans</t>
  </si>
  <si>
    <t>PDR-15-2700</t>
  </si>
  <si>
    <t>Lewis Street Interchange - Pasco, WA SR 395/Lewis Street to 28th Ave. right of way plan</t>
  </si>
  <si>
    <t>Right of way plans for SR 395 / SR 240 Interchange in Sec 35 &amp; 36 T9N R29E</t>
  </si>
  <si>
    <t>SR 395/SR 240 Interchange right of way plans</t>
  </si>
  <si>
    <t>Hwy 397 (SR 397) Benton County right of way plans:
1) Yew Street to Columbia River Bridge MP 16.16 to 18.09
2) Columbia River Bridge MP 18.09 to MP 18.54
3) Columbia River to Ainsworth Ave MP 18.54 to 18.79
4) Any superseded right of way plans for the same area</t>
  </si>
  <si>
    <t>SR 397 Benton Right of Way plans</t>
  </si>
  <si>
    <t>PDR-15-0295</t>
  </si>
  <si>
    <t>Right of way maps for SR 397 milepost 19.69 to 19.98</t>
  </si>
  <si>
    <t>SR 397 Right of way plans</t>
  </si>
  <si>
    <t>PDR-15-0989</t>
  </si>
  <si>
    <t>Right of way plans for Highway 397 in the area that it crosses the Section line common to 9 and 16, T 8 N, R 30 E</t>
  </si>
  <si>
    <t>SR 397 right of way plans</t>
  </si>
  <si>
    <t>Can you please send me the L- Line Survey of SR 4, Longview as described in highlighted portion of attached Warranty Deed.</t>
  </si>
  <si>
    <t>SR 4</t>
  </si>
  <si>
    <t>PDR-15-0682</t>
  </si>
  <si>
    <t xml:space="preserve">Please accept this email as a Public Disclosure Request regarding all Land Slides, Rock Slides, and Mud Slides that came down on State Route SR 4 (for the entire length of the hwy) for the date range of January 1, 2000 to December 25, 2016.
Please provide all info in a word, excel or Pdf format.
</t>
  </si>
  <si>
    <t>At your convenience would you send me a Plan/profile map of SR 4 (Ocean Beach Hwy) at MP 50.48. This is the intersection with Stella Road in Cowlitz County. Section 12, T8N, R4W. I have an overhead Fiber Optic Crossing project to  apply for.</t>
  </si>
  <si>
    <t>SR 4 MP 50.48</t>
  </si>
  <si>
    <t>PDR-15-3260</t>
  </si>
  <si>
    <t>Project is at Ocean Beach Hwy in the SW 1/4 of Sec. 11 T8N, R4W. I have deed that mention the EX Survey of State Route NO. 4, Mill Creek to Stella which I need to get a boundary.</t>
  </si>
  <si>
    <t>SR 4 Right of Way Plans</t>
  </si>
  <si>
    <t>PDR-15-1718</t>
  </si>
  <si>
    <t xml:space="preserve">Can you help me get a set of the current right of way plans for the bridge? </t>
  </si>
  <si>
    <t>SR 4 Skamokawa River Bridge</t>
  </si>
  <si>
    <t>Damani Nkeiruka</t>
  </si>
  <si>
    <t>SR 405 R/W Plans, N.E. 145th St. Vic. To Snohomish County Line, File No. 405/425 **(More specifcially: Milepost 23 - Milepost 25)**</t>
  </si>
  <si>
    <t>SR 405 R/W Plans</t>
  </si>
  <si>
    <t xml:space="preserve">I would like to see if I could get the electronic shop drawing files for the I-405 - Tukwila to Renton Improvement Project (I-5 to SR 169 - Phase 2) Contract #7624.
Specificity MSE walls RW3 and RW2.
</t>
  </si>
  <si>
    <t>SR 405 Shop Drawings</t>
  </si>
  <si>
    <t>Jake Wagner</t>
  </si>
  <si>
    <t xml:space="preserve">Traffic Data SR 405 Milepost 5-35 2014 Present </t>
  </si>
  <si>
    <t>SR 405 Traffic Data</t>
  </si>
  <si>
    <t>Joe Gould</t>
  </si>
  <si>
    <t>The permit app and other forms needed along with the r/w plan and the process we use here in the SW region.</t>
  </si>
  <si>
    <t>SR 409 Permit app</t>
  </si>
  <si>
    <t>PDR-15-1865</t>
  </si>
  <si>
    <t xml:space="preserve">1.  Procedures and policy manual for hazardous tree inspections for Region 6 in effect from 2013 - present;
2.  Hazardoub Tree Guidelines for Forest Service Facilities and Roads for Region 6 in effect from 2013 - present;
3.  Forest Service Inspection records of hazardous trees for State Route 410 from Mud Mountain Road to Crystal Mountain Boulevard from 1/1/06 - present;
4.  Forest Service inspection plan for State Route 410 from Mud Mountain Road to Crystal Mountain Boulevard from 2013 - present;
5.  Documents of communications relating to inspections of and mitigation of dangerous trees adjacent to State Route 410 from Mud Mountain Road to Crystal Mountain Boulevard, pursuant to Memorandum of Understaind, Agreement No.  13-RU-11060051-021, from 1/1/06 - present; and 
6.  Documents relating to road closures for State Route 410 from Mud Mountain Road to Crystal Mountain Boulevard from 11/1/15 - 5/1/16.
</t>
  </si>
  <si>
    <t>SR 410  Forest Service Region 6 documentation on hazardous trees.</t>
  </si>
  <si>
    <t>Mount Rainier National Park</t>
  </si>
  <si>
    <t>Craig  Brouwer</t>
  </si>
  <si>
    <t xml:space="preserve">Area:  Highway 410 from Mile post 75 to Milepost 59. To include Chinook Pass and Cayuse Pass WsDOT activities.
Dates: November 16, 17, 18, 19, 20,  of 2013.
Documents from both East and West Divisions of the WSDOT plowing, sanding, salting, and chemical  deicer applications during this time frame to include amounts applied, times of the day
Also requesting a copy of radio logs, any photos of road surfaces,  reported conditions, prior, during, or after this storm event.
Additionally, I would like copies of any email correspondence between East and West Division road superintendents  ( specifically Dave Mc Cormicks , Jerry Althauser and the East District Superintendent) concerning closing and or opening of Chinook Pass and Highway 410 during the dates requested. 
Finally, an organizational chart of both East and West divisions of WsDOT with names and contact information, phone numbers and email addresses.
</t>
  </si>
  <si>
    <t>SR 410 Activities</t>
  </si>
  <si>
    <t>PDR-13-2303</t>
  </si>
  <si>
    <t>Joseph W. Baker</t>
  </si>
  <si>
    <t>Any aerial photos (2005 or older) in Section 34, T-16 N, R-15 E,WM</t>
  </si>
  <si>
    <t>SR 410 aerial photos prior to 2005</t>
  </si>
  <si>
    <t>RMFM</t>
  </si>
  <si>
    <t>Jay Sentz</t>
  </si>
  <si>
    <t>Following the 2009 slide on SR 410 near the town of Naches, the Nile Road was raised in parts. The West section was rerouted.
Before that, the Carmack-Parker Ditch provided water to property owned by Rocky Faith Mission, Inc. (RMFM) through a culvert that ran under the road about .3 to .5 miles from the West Bridge over the Naches River.
We would like to get the engineering drawings showing the change in this area after the reconstruction. We would like to know if there is any written communication or notes that show why the culvert was not replaced during the reconstruction. 
A new culvert was installed at the diversion dam to drain the Spring water to the river side of the Nile Road, but that was to keep the area from flooding. We blocked it off so water will flow on down the Carmack-Parker Ditch</t>
  </si>
  <si>
    <t>SR 410 engineering drawings, notes, written communication</t>
  </si>
  <si>
    <t>SR 410 in Sumner    email me your Right of Way maps in Section 25, T20N, R04E?</t>
  </si>
  <si>
    <t>SR 410 in Sumner   email me your Right of Way maps in Section 25, T20N, R04E?</t>
  </si>
  <si>
    <t>PDR-15-0616</t>
  </si>
  <si>
    <t>Kristin Fay</t>
  </si>
  <si>
    <t xml:space="preserve">Light sequencing and timing information/documentation for the intersection of SR 410 and 192"' Ave E in Bonney Lake, WA. Specifically, provide information relevant to the date of October 5, 2014 between the hours of 7am and 4pm, including information of malfunctions and repairs that occurred in the preceding and subsequent month. </t>
  </si>
  <si>
    <t>SR 410 Light timing</t>
  </si>
  <si>
    <t>Erik Blankenship</t>
  </si>
  <si>
    <t>SR 410 deed, right of way, and real estate map</t>
  </si>
  <si>
    <t>SR 410 property information</t>
  </si>
  <si>
    <t xml:space="preserve">Performing a survey abutting SR410 in Buckley. It is in Section 4, Township 19 North, Range 6 East, WM. Please forward the latest right of way plans.
</t>
  </si>
  <si>
    <t>SR 410 Right of Way</t>
  </si>
  <si>
    <t xml:space="preserve">The highway 410 ROW plans in the SW/4 of 04-19-06. </t>
  </si>
  <si>
    <t>SR 410 right of way information</t>
  </si>
  <si>
    <t>Maps that show the right of way and monumentation of SR-410 in the vicinity. (Ã‚Â± Between milepost 102 &amp; 103) in the Northeast 1/4 of Section 17, Township 16 North, Range 15 East, W.M.</t>
  </si>
  <si>
    <t>SR 410 Right of way plans</t>
  </si>
  <si>
    <t>Eric T. Herzog</t>
  </si>
  <si>
    <t>Right of way plans for SR 410 as it passes through Sections 27 and 28, Township 15 North, Range 16 East W.M.</t>
  </si>
  <si>
    <t>SR 410 right of way plans</t>
  </si>
  <si>
    <t>SR 410 R/W maps within SW 1/4 Section 36 T. 17N. R.14E. W.M.</t>
  </si>
  <si>
    <t>AbleGate Homes</t>
  </si>
  <si>
    <t>Chris Ostgaard</t>
  </si>
  <si>
    <t xml:space="preserve">Yakima county is requesting a letter from the DOT that allows the road approach off of the highway and also the front setback from the road. Erik is also requesting a variance to build a shop next to the right of way.
Address 6820 HWY 410
Parcel 161518-21002
</t>
  </si>
  <si>
    <t>SR 410 road approach and front setback info</t>
  </si>
  <si>
    <t>Cole Douglas</t>
  </si>
  <si>
    <t>Pursuant to Chapter 42.56 of the RCW, I am writing to request copies of all signal timing records for the intersection of Garrett Street and State Route 410 in Enumclaw, King County,
Washington, from January 2013 to January 2015. This request includes, but is not limited to, any and all signal timing data on February 9, 2014, for that same intersection. In addition, I am also requesting any and all complaints filed with WSDOT regarding the
traffic signals at the intersection of Garrett Street and State Route 410, from January 2013 to January 2015.</t>
  </si>
  <si>
    <t>SR 410 Signal Timing Records</t>
  </si>
  <si>
    <t>Deed for the right of way and easements for the SE Ã‚Â¼ of Sec. 33, T 20 N, R 7 E and the NE Ã‚Â¼ of Sec. 4, T 19 N, R 7 E in King County.</t>
  </si>
  <si>
    <t>SR 410, King Co.  Right of Way Deed</t>
  </si>
  <si>
    <t xml:space="preserve">Please accept this email as a Public Disclosure Request regarding all Land Slides, Rock Slides, and Mud Slides that came down on State Route SR 411 (for the entire length of the hwy) for the date range of January 1, 2000 to December 25, 2016.
Please provide all info in a word, excel or Pdf format.
</t>
  </si>
  <si>
    <t>SR 411</t>
  </si>
  <si>
    <t>I am requesting R/W plans for SR432 (Mt. Solo area) in section 26, T8N, R3W.</t>
  </si>
  <si>
    <t>SR 432</t>
  </si>
  <si>
    <t>PDR-15-0552</t>
  </si>
  <si>
    <t>Jorge Jordan Zamalloa</t>
  </si>
  <si>
    <t xml:space="preserve">Below is the summary of the needed data and purpose of this study.
I am conducting this study as part of a professional report required for earning a MasterÃ¢â‚¬â„¢s Degree in the Bioregional Planning and Community Design program at the University of Idaho, Moscow-Idaho. The study includes a traffic impact analysis derived from trucks traveling along Industrial Way from the intersection of Industrial Way &amp; Oregon Way to I-5. The data needed for all signalized intersections in this segment are: current signal design (timing cards), signal plans, and detection plans. 
The signalized intersections are listed below:
1. Industrial Way &amp; H Street
2. Industrial Way &amp; International Way
3. Industrial Way &amp; Fibre Way
4. Industrial Way &amp; California Way
I will use this data to develop a micro simulation model to perform the analysis.
</t>
  </si>
  <si>
    <t>PDR-15-3289</t>
  </si>
  <si>
    <t xml:space="preserve">The most recent maps/designs/plans that will identify the proposed alignments/improvements throughout the routes of the following project: Industrial Way/Oregon Way from SR 432 Milepost 5 to 
</t>
  </si>
  <si>
    <t>SR 432 Drawing</t>
  </si>
  <si>
    <t>I am requesting current right-of-way plans from the Intersection of Industrial Way / 3rd Avenue to the Overpass (Tennant Way).  Please include the interchange.</t>
  </si>
  <si>
    <t>SR 432 Industrial Way / 3rd Ave to Overpass (Tennant Way)</t>
  </si>
  <si>
    <t>Barnhart Crane and Rigging</t>
  </si>
  <si>
    <t>Jason Dhanens</t>
  </si>
  <si>
    <t>SR433 Lewis and Clark Bridge Structural Drawings are being requested.
Specifically, drawings that show a plan view and an elevation view of the bridge so as to evaluate the bridge for the passage of a heavy haul trailer.
Structural details are not required, only plan and elevation views with information on the width, slope, slope change, and height of vehicle travel path.</t>
  </si>
  <si>
    <t>SR 433 Lewis and Clark Bridge Structural Drawings and information</t>
  </si>
  <si>
    <t xml:space="preserve">a history of officer reported crashes that occurred on the following State Route (SR) Segments in Clark County for the period of 1/1/2013 Ã¢â‚¬â€œ available 2016.
Ã¢â‚¬Â¢SR 5 Mainline (milepost 9.15 Ã¢â‚¬â€œ 9.96)
Ã¢â‚¬Â¢SR 5LX00951 (aka 179th St, milepost 0.00 Ã¢â‚¬â€œ 0.14) from west of SR 5 SB on &amp; off-ramps to SR 5 NB off-ramp &amp; 10th Ave
Ã¢â‚¬Â¢SR 5P100917 (milepost 0.00 Ã¢â‚¬â€œ 0.32)) @ 179th St &amp; 10th Ave   See Interchange Drawing for reference
Ã¢â‚¬Â¢SR 5S100923 (milepost 0.00 Ã¢â‚¬â€œ 0.28) @ 179th St
Ã¢â‚¬Â¢SR 5R100971 (milepost 0.00 Ã¢â‚¬â€œ 0.20) @ 179th St
Ã¢â‚¬Â¢SR 5 Q100994 (milepost 0.00 Ã¢â‚¬â€œ 0.42) @ 179th St
</t>
  </si>
  <si>
    <t>SR 5 @ NE 179th St in Clark County</t>
  </si>
  <si>
    <t xml:space="preserve">a history of officer reported collisions that occurred on the following bridges at Washington/Oregon border SR 5 Mainline Only (milepost 0.00 Ã¢â‚¬â€œ 0.29) and SR 205 Mainline Only (milepost 26.59 Ã¢â‚¬â€œ 27.12) for the period of 1/1/1999 Ã¢â‚¬â€œ available 2014 (2014 is considered partial and preliminary). </t>
  </si>
  <si>
    <t>SR 5 and SR 205 bridges at Washington/Oregon line</t>
  </si>
  <si>
    <t>PDR-14-2295</t>
  </si>
  <si>
    <t>B Company, 2-3 IN, JBLM (Active Army)</t>
  </si>
  <si>
    <t>Christopher S. Murray</t>
  </si>
  <si>
    <t>a history of officer reported crashes that occurred on SR 5 (mileposts 130.21 Ã¢â‚¬â€œ 136.53) for the period of 01/01/2015 Ã¢â‚¬â€œ available 2016.</t>
  </si>
  <si>
    <t>SR 5 mp 130.21 - 136.53</t>
  </si>
  <si>
    <t>a history of officer reported crashes that occurred State Route 5 (Mainline only, milepost 154.70 Ã¢â‚¬â€œ 155.13) in the City of Tukwila for the period of 1/1/2011 Ã¢â‚¬â€œ available 2016.</t>
  </si>
  <si>
    <t>SR 5 MP 154.70 - 155.13 in the City of Tukwila</t>
  </si>
  <si>
    <t>Teague</t>
  </si>
  <si>
    <t>Joshua Maruska</t>
  </si>
  <si>
    <t>SR 5 3D Data.</t>
  </si>
  <si>
    <t>SR 5 Photogrammetry Info.</t>
  </si>
  <si>
    <t>PDR-15-2680</t>
  </si>
  <si>
    <t>Utility as-built plans for WSDOT SR5 Rights-of Way between stations 315+00 through 485+00.</t>
  </si>
  <si>
    <t>SR 5 Plans</t>
  </si>
  <si>
    <t xml:space="preserve">a history of officer reported crashes that occurred on the following State Route (SR) segments in Snohomish County for the period of 4/1/2015 Ã¢â‚¬â€œ available 2015 (2015 data is partial and preliminary).
Ã¢â‚¬Â¢  SR 5 (milepost 198.89  - 202.88, excluding mainline)
Ã¢â‚¬Â¢  SR 528 (milepost 0.00 Ã¢â‚¬â€œ 0.08)
</t>
  </si>
  <si>
    <t>SR 5 ramp termini in Snohomish County</t>
  </si>
  <si>
    <t>PDR-15-3099</t>
  </si>
  <si>
    <t>Michael P Brodsky, Attorney at Law, P.S.</t>
  </si>
  <si>
    <t>Michael P. Brodsky</t>
  </si>
  <si>
    <t>Any information regarding any and all traffic accidents, traffic engineering stuidies, accident reconstruction reports, claims of damages or lawsuites related to milepost 250 on I-5 Northbound near Bellingham, WA</t>
  </si>
  <si>
    <t>SR 5 segment in Whatcom County</t>
  </si>
  <si>
    <t>Stepanie Hardin</t>
  </si>
  <si>
    <t>The video feed for the WSDOT Traffic Camera positioned at Interstate 5: 56th Street for Friday, August 11th, 2017 between the time period of 11:00am and 3:30pm.  If video feed is unavailable, I would like all pictures available for that same time period. If possible, I would like the video feed but if that is not available, I would like color copies. If that is not available, I would like black and white copies.</t>
  </si>
  <si>
    <t>SR 5 Video</t>
  </si>
  <si>
    <t>Carlyn Whiting</t>
  </si>
  <si>
    <t xml:space="preserve">What I am after is the 'agreement',  that was made with the residents of NE 50th ave, by King's pond. So that would be the north side of SR500. 
There have been several  safety issues and today someone dumped their waste from their rv into the pond. Per our neighbors, there was a committee formed prior to blocking off NE 50th ave and negotiating had to be done concerning the issues the neighbors had re:safety and wildlife habitat since the pond is right there.  From what I was told, the talks were with city, county and state officials. 
Our address is 3912 ne 50th ave, we are the green house right before the pond.
Thank you in advance for any help you can give me, I do appreciate it. I am hoping this information will help and another neighbor won't be moving due to safety issues.
</t>
  </si>
  <si>
    <t>SR 500</t>
  </si>
  <si>
    <t>PDR-15-0166</t>
  </si>
  <si>
    <t>David Alt</t>
  </si>
  <si>
    <t xml:space="preserve">I request 5 year (2011 - 2016) accident history on highway SR 500 &amp; 182nd Ave. </t>
  </si>
  <si>
    <t>SR 500 &amp; 182nd Ave</t>
  </si>
  <si>
    <t>Mark Georgioff</t>
  </si>
  <si>
    <t>a history of officer reported crashes that occurred at SR 500 @ 182nd Ave intersection in Clark County for the period of 11/19/2013 Ã¢â‚¬â€œ available 2016.</t>
  </si>
  <si>
    <t>SR 500 @ 182nd Ave in Clark County</t>
  </si>
  <si>
    <t>a history of officer reported crashes that occurred at OR within 1,000 feet each direction of State Route 500 @ 182nd Ave Intersection in Clark County for the period of 1/1/2006 Ã¢â‚¬â€œ available 2016.</t>
  </si>
  <si>
    <t>SR 500 and 182nd Ave in Clark County</t>
  </si>
  <si>
    <t>Rod Gish</t>
  </si>
  <si>
    <t>I am looking for information on the right of way width for the bridge over the Washougal River on SR 500 or SE 6th Street.  I am trying to determine if SR500 right of way impacts the BNFS right of way to the North.  Any information you can give me would be appreiciated.</t>
  </si>
  <si>
    <t xml:space="preserve">SR 500 Bridge over the Washougal </t>
  </si>
  <si>
    <t>PDR-14-2708</t>
  </si>
  <si>
    <t>David Simes</t>
  </si>
  <si>
    <t>We are involved with a project for C-Tran along the north right-of-way line of SR 500 just south of the Mall. Could you please send us the current right-of-way and limited access plan Ã¢â‚¬Å“SR 500, Vancouver vicinity: NE 66th Ave. to Jct. SR 503Ã¢â‚¬ï¿½? I think there are 7 sheets total.</t>
  </si>
  <si>
    <t xml:space="preserve">SR 500 Plans </t>
  </si>
  <si>
    <t>PDR-15-0221</t>
  </si>
  <si>
    <t>Larry McDonald</t>
  </si>
  <si>
    <t xml:space="preserve">I will be applying for a permit from you and I was wondering if you would be able to give me your ROW dimensions for SR501?
My plan is to place the new fiber along the shoulder of the road off the edge of asphalt.
</t>
  </si>
  <si>
    <t xml:space="preserve">SR 501 </t>
  </si>
  <si>
    <t>PDR-15-3258</t>
  </si>
  <si>
    <t xml:space="preserve">Can I get a scan/copy of Ã¢â‚¬Å“SR 501, Fruit Valley Road to Campbell Lake accepted pursuant to legislative act on March 6, 1964, now of record and on file in the office of the Secretary of Transportation at Olympia?  This is in Vancouver.  These maps are referred to in the attached Quit Claim Deed Ã¢â‚¬â€œ I am including it because there may be some file numbers that help you find the information. </t>
  </si>
  <si>
    <t>SR 501 Fruit Valley Road to Campbell Lake</t>
  </si>
  <si>
    <t>Right-of- Way plans, Real Estate Maps and As-built
Contract Plans for Highway 501 (Pioneer Street) located in Section 21, Township 4 North, Range 1 East, W.M. Clark
County.</t>
  </si>
  <si>
    <t>SR 501 Right of Way</t>
  </si>
  <si>
    <t>Northwest Wild Fish Rescue</t>
  </si>
  <si>
    <t>Linda Conaway</t>
  </si>
  <si>
    <t xml:space="preserve">I am requesting the completed plans for the SR 502 widening project. Specifically I am interested in the plans to replace the bridge at Dollars Corner and to move Mill Creek north. I am also interested in the plans to replace the culvert and the bridge just east of Dollars Corner by the wrecking yard. </t>
  </si>
  <si>
    <t>SR 502 - Widening project plans</t>
  </si>
  <si>
    <t>PDR-14-0086</t>
  </si>
  <si>
    <t>LeAnne Bremer</t>
  </si>
  <si>
    <t>1. All writings since 2008 associated with the contributing basin analysis and downstream analysis that WSDOT or its agents or contractors performed for the SR 502 project in Clark County, Washington, and which provided the technical documentation supporting removal of the culvert at the intersection of NE 67th Avenue &amp; SR 502.
2. All writings since 2008 associated with the technical basin flow information that WSDOT sent to the Army Corps of Engineers regarding the contributing drainage basin and hydrology study for quantities of stormwater that contribute to the SR 502 Wetland Mitigation Site in Clark County, Washington.</t>
  </si>
  <si>
    <t xml:space="preserve">SR 502 project all writings since 2008 </t>
  </si>
  <si>
    <t xml:space="preserve">I am doing some survey work on a project located north of SR502 on NE 67th ave.
We will be tying into SR502 and I was wondering If you had right-of-way plans and also design plans in this area you could email me?
</t>
  </si>
  <si>
    <t>SR 502 right-of-way plans</t>
  </si>
  <si>
    <t>PDR-14-1754</t>
  </si>
  <si>
    <t>Guye Investigations</t>
  </si>
  <si>
    <t>William Dart</t>
  </si>
  <si>
    <t xml:space="preserve">I am a private investigator working with attorneys Pickett Dummigan McCall in Portland on an accident case in Clark County, on NE Lewisville Hwy. Here is a summary of the case and what weÃ¢â‚¬â„¢re looking for:
On 10 October 2016 our client, Kory Cameron, pulled over on the west side of Hwy. 503 (at 35800 NE Lewisville Hwy.) to assist with the clearance of a tree that had partially fallen over the highway, blocking traffic. Another car traveling south came around the corner too fast and struck Mr. Cameron, causing him to lose one of his legs. 
The slope directly to the west of the highway at that location had recently been logged (clear-cut). The tree that fell over the road was one of several that were left at the edge of the road. WeÃ¢â‚¬â„¢d like to ascertain how wide the easement on the west side of the highway was, and who owns/controls that easement (we are assuming it is WA DOT). WeÃ¢â‚¬â„¢d also like to find out the name of the outfit that performed the logging, and if they had obtained proper permits for their operation. Finally, weÃ¢â‚¬â„¢d like to know if there was communication with WA DOT about what to do with the trees in the easementÃ¢â‚¬â€if the logging company was directed to leave them or to cut them. 
It is my understanding, based on a conversation I had with an employee at the WA Dept. of Natural Resources, that the WA DOT receives updates and communications about such logging operationsÃ¢â‚¬â€projects that abut state highwaysÃ¢â‚¬â€and that the DOT often (or usually) instructs those companies what to do about trees in the easement. 
IÃ¢â‚¬â„¢m not sure exactly what kinds of records would contain that information, and the exact process for requesting such records. If this Emil is not sufficient for such a request, please advise me on next steps to take.
</t>
  </si>
  <si>
    <t>SR 503</t>
  </si>
  <si>
    <t>Notification of maintenance and traffic control plans for SR 503 between MP 18.95 and 27.43</t>
  </si>
  <si>
    <t xml:space="preserve">SR 503 </t>
  </si>
  <si>
    <t>PDR-15-0717</t>
  </si>
  <si>
    <t>Clark County has responded that the entire intersection is owned and operated by WSDOT. I would like to amend my request to only be the equipment, it's purpose, and it's capabilities installed within the past six months at the intersection of SR 503 and 95th St in Vancouver, WA. (In other words, the same request as before but excluding the source of the funding and limiting it to equipment installed in the past six months)</t>
  </si>
  <si>
    <t xml:space="preserve">SR 503 - 95th St </t>
  </si>
  <si>
    <t>Donald Owings</t>
  </si>
  <si>
    <t xml:space="preserve">Don Owning with HDR Inc. has been hired by the Clark County to redesign this intersection.
He has requested from us copies of the: 
1.	Current R/W plans
2.	Current Intersection Plan for Approval
3.	Construction plans for the SR 502 Ã¢â‚¬â€œ Widening from I-5 to Battle Ground
</t>
  </si>
  <si>
    <t xml:space="preserve">SR 503 &amp; 99th St </t>
  </si>
  <si>
    <t>PDR-14-3377</t>
  </si>
  <si>
    <t>Dick Chris</t>
  </si>
  <si>
    <t>SR503 surplus drawings / SR 503 Amboy</t>
  </si>
  <si>
    <t>SR 503 Amboy</t>
  </si>
  <si>
    <t>PDR-15-3108</t>
  </si>
  <si>
    <t xml:space="preserve">Do you have a set of right of way plans for SR503 at Cougar. It would all be in 7-4-34...
</t>
  </si>
  <si>
    <t>SR 503 Cougar</t>
  </si>
  <si>
    <t>PDR-15-2252</t>
  </si>
  <si>
    <t xml:space="preserve">Could a get a copy of SR14 from I-5 to Andresen.
I use to have a set but cannot locate them.
</t>
  </si>
  <si>
    <t>PDR-15-2339</t>
  </si>
  <si>
    <t xml:space="preserve">Can you please send me the most current right of way maps that are available for SR503 in the vicinity of the intersection of SR503 and NE 99th Street, roughly Mile 1.8? </t>
  </si>
  <si>
    <t>SR 503 MP 1.8</t>
  </si>
  <si>
    <t>PDR-15-1541</t>
  </si>
  <si>
    <t xml:space="preserve">Please be advised I am investigating Ross OrtegaÃ¢â‚¬â„¢s motorcycle accident of July 20, 2014 on SR 503 near its intersection with Wilkenson Road.
Mr. Ortega lost control of his motorcycle in the eastbound lane of SR 503 when he drove over some Ã¢â‚¬Å“potholes.Ã¢â‚¬ï¿½  The same thing happened to another motorcyclist, Charles Rathke, the day before Mr. OrtegaÃ¢â‚¬â„¢s accident.
I would like to know if there had been any construction on SR 503 near the collision scene within a few months of the July 20, 2014 accident.  If there had been construction I would like to know the name and address of the contractor and if possible a copy of the contract and contractorÃ¢â‚¬â„¢s notes concerning the construction project.  If WSDOT was notified of the potholes at anytime before Mr. OrtegaÃ¢â‚¬â„¢s accident I would like to know the details concerning the contact.  If there were other accidents in the area other than Mr. Ortega and Mr. RathkeÃ¢â‚¬â„¢s I would like documentation concerning the same.
</t>
  </si>
  <si>
    <t xml:space="preserve">SR 503 near intersection with Wilkenson Road, Cowlitz County </t>
  </si>
  <si>
    <t>PDR-14-2936</t>
  </si>
  <si>
    <t>Clark County Saddle Club</t>
  </si>
  <si>
    <t>Jackie Phillips</t>
  </si>
  <si>
    <t xml:space="preserve">I am requesting a copy of Dave Cole's e-mails to Dave Bellinger, regarding the SR 503 Rodeo location. 
</t>
  </si>
  <si>
    <t>SR 503 Rodeo PDR</t>
  </si>
  <si>
    <t>Randy Johnson</t>
  </si>
  <si>
    <t xml:space="preserve">Thanks for getting me sorted out on this timing data request.  I would like to request the latest signal timing data sheets for 
(1) SR 503 at I-5 Southbound Ramps and 
(2) SR 503 at I-5 Northbound Ramps/E CC St.  
I realize that the NB ramp and CC Street operate as one signal.  We last requested this data in August 2013, however these signals have since been updated to run permissive left turns from SR 503.  This data is for the Scott Avenue IJR project.  If you have any questions, please let me know.
</t>
  </si>
  <si>
    <t>SR 503 Signal Timing Data Request</t>
  </si>
  <si>
    <t>PDR-15-0440</t>
  </si>
  <si>
    <t>A request for signal information for the SR 503/NE 99th Street signal in Clark County, Washington</t>
  </si>
  <si>
    <t xml:space="preserve">SR 503/NE 99th Street </t>
  </si>
  <si>
    <t xml:space="preserve">Can you please send a copy of the State of Washington Standard Accident History Detail Report from mile post 15.00 to mile post 17.00 on state route
504 using a date range of 1/1/2000 to 12/5/2015 ?
I also need a copy of the CRSP Simulation Specifications (consists of rock velocity, bounce height, Kinetic energy,,, ect) for milepost 16.70 to milepost 16.90 listed under unstable slope # 's 2933 and # 2934
I also need copies of WSDOT biennium submitted and approved (all) construction related projects for slide #'s 2184, 2933 and 2934 from the year 2000 to 2015
</t>
  </si>
  <si>
    <t>SR 504</t>
  </si>
  <si>
    <t>PDR-15-3341</t>
  </si>
  <si>
    <t xml:space="preserve">Please accept this email as a Public Disclosure Request for Any and All Log Reports for SR 504 between MP 16.5 to MP 17 regarding any calls or complaints regarding Rocks or other debris on the Highway from the Dates of February 1, 2014 thru November 20, 2016.  
Please provide all info in a word, excel or Pdf format.  
Please note:  This is ONLY for SR-504 between MP listed above.
</t>
  </si>
  <si>
    <t xml:space="preserve">Please accept this email as a Public Disclosure Request regarding all Maintenance records for SR 504 between MP 16.5 to MP 18.  This might include mowing, trimming vegetation, sight distance issues, rock slides, mud slides, water over roadway, plowing snow, de-icing highway from the Dates of May 18, 2007 thru November 20, 2016.  
Please include any complaints on any of these issues, when they were received, who &amp; when they were looked into and what was the final out come?  This could include log reports, emails, phone record reports, etc but not limited toÃ¢â‚¬Â¦
Please provide all info in a word, excel or Pdf format.
</t>
  </si>
  <si>
    <t xml:space="preserve">Please accept this e-mail as a Public Disclosure Request regarding all Land Slides, Rock Slides, and Mud Slides that came down on State Route SR 504 (for the entire length of the hwy.) for the date range of January 1, 2000 to December 18, 2016.
Please provide all info in a word, excel or pdf format.
</t>
  </si>
  <si>
    <t>I need a copy of State route 504 ( I believe in 1985) they redesigned and engineered the hwy. I need the engineered plans that have been stamped and signed by the engineer from that time frame.</t>
  </si>
  <si>
    <t xml:space="preserve">SR 504 </t>
  </si>
  <si>
    <t>PDR-15-3221</t>
  </si>
  <si>
    <t xml:space="preserve">Please accept this email as a Public Disclosure Request regarding all mowing and trimming on State Route SR 504 / Spirit Lake Hwy (for the entire length of the hwy) for the date range of August 1, 2017 to Present (10/15/17).
Ã¢â‚¬Â¢         Please provide the type of equipment and specifications on each piece of equipment used.
Ã¢â‚¬Â¢         Please provide all employee names, daily timecards and qualifications for each employee.
Ã¢â‚¬Â¢         Please provide what areas were mowed and trimmed each day (MP ___ to MP ___) and any comments or work summary for the day.
Ã¢â‚¬Â¢         Please provide any and all communication (email, phone records, photos etc.) regarding maintenance, mowing and trimming of SR 504 / Spirit Lake Hwy from January 1, 2017 to present.
Please provide all info in a word, excel or Pdf format.
All my Public Disclosure Requests need to be kept separate for any and all requests.
</t>
  </si>
  <si>
    <t xml:space="preserve">SR 504 - Mowing &amp; Trimming </t>
  </si>
  <si>
    <t xml:space="preserve">Please let this e-mail serve as another public records request.
Please provide any and all documentation including but not limited to e-mails, reports, ect concerning all known and identified unstable slopes on State route 504 from mile post 0.00 to milepost 21.21. Also know as P-3 Unstable Slopes Management System (USMS)
This documentation needs to include the following
1. Prioritization process of each unstable slope
2. Include  numerical rating hazard evaluation report for each identified unstable slope ( this report has eleven categories and a numerical system rating from 3-81 for hazard potential and 33-891 total points) 
3. Provide all notes pertaining to each identified unstable slope ( Debris clearing reports-accidents) and how the rating  was decided.
4. Please keep all records together for each identified unstable slope 
</t>
  </si>
  <si>
    <t>SR 504 - MP 0.00 to 21.21</t>
  </si>
  <si>
    <t>PDR-15-3090</t>
  </si>
  <si>
    <t xml:space="preserve">Please provide all dates and project details WSDOT hired Hi-tech Rockfall Construction to do or had them bid on for SR 504 between MP 16 - MP 17. </t>
  </si>
  <si>
    <t>SR 504 Hi-Tech Rockfall</t>
  </si>
  <si>
    <t xml:space="preserve">2nd request for same information - I tried to be more clear on my request since I didn't get what I request on my last request. :)
Please let this service as a Public Disclosure request regarding road maintenance and right of way maintenance on SR 504 from mile post 15 - 19 between .    
1. The information I want is regarding mowing, trimming, clearing vegetation in the State Right of Way from MP 15 Ã¢â‚¬â€œ 19 ON SR 504, when it was done, who did, how long did it take, where did they start and where they stopped on SR 504 between MP 15 - 19 from January 1, 2010 thru January 31, 2016.  
2. I also want information on maintenance of roadway, salting, spraying, snow plowing from MP 15 Ã¢â‚¬â€œ 19 ON SR 504, when it was done, who did it, how long did it take, where did they start and where did they stopped on SR 504 between MP 15 - 19 from January 1, 2010 thru January 31, 2016..
Also include any calls, emails reporting issues or any calls from employees regarding any of the above issues on SR 504 between MP 15 - 19 from January 1, 2010 thru January 31, 2016.. 
Basically, the information would also include records and radio incident reports you have on all work performed including but not limited to assessment of the work done, any pictures that were taken, a description on work done by state employee, what equipment was used, who was dispatched to do the work, how long did it take (including hours and pay), if the WSDOT was contacted (by resident or complaint, etc) to perform the work and by whom and any other information you might have on maintaining SR 504 between MP 15 - 19 from January 1, 2010 thru January 31, 2016.
</t>
  </si>
  <si>
    <t>SR 504 MP 15-19</t>
  </si>
  <si>
    <t xml:space="preserve">2nd request for same information - I tried to be more clear on my request since I didn't get what I request on my last request. :)
Please let this service as a Public Disclosure request regarding road maintenance and right of way maintenance on SR 504 from mile post 16.6 - 16.7 from October 1, 2014 thru January 31, 2016.  
The information I want is regarding rockslides/falling rocks, mud/rock mix and water on SR 504 from mile post 16.6 - 16.7 from October 1, 2014 thru January 31, 2016.  
This would also include any calls reporting these issues or any calls from employees regarding these issues on SR 504 from mile post 16.6 - 16.7 from October 1, 2014 thru January 31, 2016. 
The information would also include records and radio incident reports you have on all work performed including but not limited to assessment of the work done, any pictures that were taken, a description on work done by state employee, what equipment was used, who was dispatched to do the work, how long did it take (including hours and pay), if the WSDOT was contacted (by resident or complaint, etc) to perform the work and by whom and any other information you might have on maintaining on SR 504 from mile post 16.6 - 16.7 from October 1, 2014 thru January 31, 2016.
</t>
  </si>
  <si>
    <t>SR 504 MP 16.6 - 16.7</t>
  </si>
  <si>
    <t xml:space="preserve">Please accept this email as a public disclosure request on Snow Plowing on SR504 (Spirit Lake hwy.).
Please provide all records on snow plowing on Sunday, February 5th 2017, from the hours of 8 p.m. to 9 p.m..
Please include logs, timecards, what trucks were used and how far they plowed.
I want to know:
1.  who plowed
2.  where they started (mp 0)
3.  where they turned around (mp???)
4.  what time it took them
5. This requested would be any logs, timecards, vehicle records etc.
</t>
  </si>
  <si>
    <t>SR 504 Snowplow Records</t>
  </si>
  <si>
    <t xml:space="preserve">Please accept this email as a Public Disclosure Request regarding all Land Slides, Rock Slides, and Mud Slides that came down on State Route SR 505 (for the entire length of the hwy) for the date range of January 1, 2000 to December 25, 2016.
Please provide all info in a word, excel or Pdf format.
</t>
  </si>
  <si>
    <t>SR 505</t>
  </si>
  <si>
    <t>Lewis County Pud</t>
  </si>
  <si>
    <t>Ron Nowlen</t>
  </si>
  <si>
    <t xml:space="preserve">I am doing a crossing permit for SR-505 at MP 9.33.  Can you send me a map to work off of? </t>
  </si>
  <si>
    <t>SR 505 R/W plans</t>
  </si>
  <si>
    <t>PDR-15-2982</t>
  </si>
  <si>
    <t xml:space="preserve">To whom it may concern,
Under the Washington Public Records Act, Ã‚Â§42.56 et seq., I am requesting an opportunity to inspect or obtain copies of public records that are related to the SR 506 &amp; US12, Pavement Rehabilitation Project #008912. As shown in Statement of Intent to Pay Prevailing Wage #779595.  Specifically the Inspectors Daily Reports of who was onsite, what equipment was onsite, and what each employee was doing.  Also any field notes, pictures, certified payroll, and contract documents. The contractor I request the information on is Reece Construction Co.
If there are any fees for searching or copying these records, please inform me if the cost will exceed $100.00.  However, I would also like to request a waiver of all fees in that the disclosure of the requested information is in the public interest and will contribute significantly to the publicÃ¢â‚¬â„¢s verification that the correct prevailing wages are being paid.  This information is not being sought for commercial purposes.
The Washington Public Records Act requires a response to this request be made within five business days.  If access to the records I am requesting will take longer than this amount of time,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t>
  </si>
  <si>
    <t>SR 506 &amp; US 12 Pavement Rehabilitation Project #008912</t>
  </si>
  <si>
    <t>Last four of SS# contained on certified payroll</t>
  </si>
  <si>
    <t>We have the payroll from Reece for week ending 7-22.  We received it here in the office on 8-8. We had questions on the payroll information, and have submitted a request for clarification. Once we hear back from Reece, we can release this payroll information.</t>
  </si>
  <si>
    <t xml:space="preserve">Under the Washington Public Records Act, Ã‚Â§42.56 et seq., I am requesting an opportunity to inspect or obtain copies of public records that are related to the SR 506 &amp; US12, Pavement Rehabilitation Project #008912. As shown in Statement of Intent to Pay Prevailing Wage #683719 and 779399.  Specifically the Inspectors Daily Reports of who was onsite, what equipment was onsite, and what each employee was doing.  Also any field notes, pictures, certified payroll, traffic control supervisor reports and contract documents. The contractor I request the information on is Reece Construction Co, and Apply A Line Inc.  Traffic control supervisor reports will be coming from Granite Construction Company under Intent #777716.
If there are any fees for searching or copying these records, please inform me if the cost will exceed $100.00.  However, I would also like to request a waiver of all fees in that the disclosure of the requested information is in the public interest and will contribute significantly to the publicÃ¢â‚¬â„¢s verification that the correct prevailing wages are being paid.  This information is not being sought for commercial purposes.
The Washington Public Records Act requires a response to this request be made within five business days.  If access to the records I am requesting will take longer than this amount of time,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t>
  </si>
  <si>
    <t xml:space="preserve">City of Vader - maps for Little Falls, in Lewis County, WA. </t>
  </si>
  <si>
    <t>SR 506 Little Falls Plat</t>
  </si>
  <si>
    <t>SR 507, Yelm Creek Vicinity to SR 510 Vicinity, adopted December 7, 2006</t>
  </si>
  <si>
    <t>I am adding a second phase to some existing structures in the Onalaska area along Hwy 508 from Alexander's mill to Hyak Rd.  I haven't done a permit in a long time so I probably need spoon fed.  Let me know if you additional information.</t>
  </si>
  <si>
    <t>SR 508</t>
  </si>
  <si>
    <t>PDR-15-1882</t>
  </si>
  <si>
    <t>CPS - Century Link Engineering</t>
  </si>
  <si>
    <t>Please provide me with  Right of Way plans for SR 508  between MP 1.13 &amp;  MP  1.15</t>
  </si>
  <si>
    <t>SR 508 (349)</t>
  </si>
  <si>
    <t>PDR-15-1468</t>
  </si>
  <si>
    <t>Lewis County Public Utility District #1</t>
  </si>
  <si>
    <t>Daniel Mikota</t>
  </si>
  <si>
    <t xml:space="preserve">I am ready to prepare paperwork for you for our cable replacement proposed from Butts Rd to a point 4,800ft west.  We are proposing to plow in the new cable in the existing alignment.  Due to scheduling, I need to get my paperwork into you soon.  What will you need for this work?  Traffic control plan, notification of maintenance and permit? Please let me know and I will assemble the necessary items for you.  
Please advise and provide the right of way plans for that section so I can verify where the back of right of way is.  </t>
  </si>
  <si>
    <t>SR 508 @ Butts Rd</t>
  </si>
  <si>
    <t>PDR-15-2068</t>
  </si>
  <si>
    <t>Under the Washington Public Records Act, Ã‚Â§42.56 et seq., I am requesting an opportunity to inspect or obtain copies of public records that are related to the SR 509 &amp; I-705, Schuster Parkway to East 11th ST Paving Project #008872. As shown in Statement of Intent to Pay Prevailing Wage #778084.  Specifically the Inspectors Daily Reports of who was onsite, what equipment was onsite, and what each employee was doing.  Also any field notes, pictures, certified payroll, and contract documents. The contractor I request the information on is Reece Construction Co.</t>
  </si>
  <si>
    <t>SR 509 &amp; I-705 Schuster Parkway to East 11th ST Paving Project #008872 IDRs, equipment, employees, etc.</t>
  </si>
  <si>
    <t>Ashbaugh Beal</t>
  </si>
  <si>
    <t xml:space="preserve">Consumers' names and e-mail addresses and contents of  real estate appraisals. </t>
  </si>
  <si>
    <t>Brian Guthrie</t>
  </si>
  <si>
    <t>SR 509 Completion Project:
1.	Produce all Documents that refer or relate in any way to the proposed design and construction of 34th Avenue South.
2.	Produce any and all Documents that refer or relate in any way to the decision to include 34th Avenue South as part of the Project.
3.	Produce all documents that refer or relate to any communications regarding the Project with the owners or residents of apartments or homes that are within a one mile radius of any portion of 34th Avenue South.
4.	Produce any and all Documents that refer or relate to any aspect of the Project that is located within a one mile radius of any portion 34th Avenue South.</t>
  </si>
  <si>
    <t>SR 509 Completion Project</t>
  </si>
  <si>
    <t>Martin Lopez</t>
  </si>
  <si>
    <t>The signal timing data for the traffic lights at the west side and east side on/off ramps of SR 509 at the S. 128th Street exit as it would have been on  March 29, 2014. 
We would also like to request a key or other document or manual that explains how to interpret the data in the signal timing report.</t>
  </si>
  <si>
    <t>SR 509 Signal Timing</t>
  </si>
  <si>
    <t>PDR-14-2707</t>
  </si>
  <si>
    <t xml:space="preserve">Any and all photos, emails, documents, maintenance records, for the intersection of SR 518 and SR 509. Please provide all materials from 1/1/2005 to the present.
Any and all vegetation/landscape construction records for the intersection of SR 509 and SR 518. We would like to request all materials from 1/1/2005 to the present; Including any emails, planning, change orders, discussions of the type of foliage, and communication records with the City of Burien that you may have on this project.
</t>
  </si>
  <si>
    <t>SR 509&amp;SR518 Intersection/Roadside and Site Development</t>
  </si>
  <si>
    <t>1. Any accident reports in the last five years at the intersection of state routes 509 and 518.
2. Any law suits filed regarding the construction of this intersection filed in the last 15 years
3. Any other documents/emails/discussions concerning the dangerousness (or lack thereof) of this intersection
and/or discussions to address the intersection
4. any documents related to installation and/or removal of red light cameras at the lights regulating the 509/518
interchange</t>
  </si>
  <si>
    <t>SR 509/518 interchange collision data, law suits, documentation.</t>
  </si>
  <si>
    <t>Jack W. Hanemann, P.S. Attorneys At Law</t>
  </si>
  <si>
    <t>Bradley Drury</t>
  </si>
  <si>
    <t>Any and all complaints, discovery, service records, accident reports and dates of installation for traffic signals and crossing lights and pedestrian walk signals for SR510 and Muk-Suk-Wel Drive. In addition, I am requesting maintenance records for the the west bound turning south pedestrian lights and traffic lights, as
well as the crosswalk signal for the SR510 and Muk -Sut- Wei drive on the south side of the Muk-Sut-Wei.</t>
  </si>
  <si>
    <t>SR 510 and Muk-Sut-Wei drive</t>
  </si>
  <si>
    <t>Social Security Number or Federal Tax ID</t>
  </si>
  <si>
    <t>Michael Horton</t>
  </si>
  <si>
    <t>SR 510 Yelm Loop-New Alignment Phase 2 -RFQ 
1) Requesting copy of proposals from all firms except for Skillings Connolly)
2) Requesting scoring and comments and notes from interview panel for all firms interviewed</t>
  </si>
  <si>
    <t>SR 510 Yelm Loop-New Alignment Phase 2 - RFQ proposals and scoring</t>
  </si>
  <si>
    <t xml:space="preserve">Copies of storm outfall records along the stretch of SR 512 </t>
  </si>
  <si>
    <t>SR 512, Pierce Co., Oly R.</t>
  </si>
  <si>
    <t>Bobby Miller</t>
  </si>
  <si>
    <t xml:space="preserve">A set of as-built plans for the signal at the intersections of SR 516 and 228th Ave SE. </t>
  </si>
  <si>
    <t>SR 516 As-Builts</t>
  </si>
  <si>
    <t>PDR-15-0176</t>
  </si>
  <si>
    <t>Scott Andrus</t>
  </si>
  <si>
    <t xml:space="preserve">Any reports that were done for 272nd state rd from Maple Valley 4 corners to Covington. And why did the road get blocked going into Cherokee bay at 216 or 218 when the state installed a light at that intersection then later blocked it off?
</t>
  </si>
  <si>
    <t>SR 516 at 272 Kent Kangley Rd</t>
  </si>
  <si>
    <t>Sherry Clem</t>
  </si>
  <si>
    <t xml:space="preserve">A request for the traffic light sequence at the intersection of Whitt Road and SR 516.  Our client was traveling westbound on SR 516 and the accident happened between 12pm Ã¢â‚¬â€œ 1pm in the afternoon on 2/2/13.  </t>
  </si>
  <si>
    <t>SR 516 traffic light sequence</t>
  </si>
  <si>
    <t>PDR-15-0808</t>
  </si>
  <si>
    <t>BCRA, Inc</t>
  </si>
  <si>
    <t>Andy Epstein</t>
  </si>
  <si>
    <t>Development plans for parcels 262205-9049, 262205-9184 and 262205-9188 off of SR 516/
SE 272nd Street.
We are specifically looking for predevelopment grades and proposed grades for the access
road and storm pond on the latter two parcels</t>
  </si>
  <si>
    <t>SR 516/SE 272nd Street RW plans</t>
  </si>
  <si>
    <t>I am looking for any geotechnical information, soil sample information, and groundwater level information in areas along SR 518. We have already submitted a permit (permit/franchise no. 11159) several weeks back that contain drawing of the area and scope of the project we would be working on. I've been speaking with an Eric Dingeldein with regards to the geotechnical information our project would require. Any of the regarded information provided along SR 518 near the City of Tukwila would be most appreciated. Thank you.</t>
  </si>
  <si>
    <t>SR 518 geotech info, soil sample info, groundwater level info</t>
  </si>
  <si>
    <t xml:space="preserve">Seattle Audobon Society - </t>
  </si>
  <si>
    <t>Susan North</t>
  </si>
  <si>
    <t xml:space="preserve">All documents describing the financial budget created for mitigation associated with the SR520 Bridge Construction Project. Please include all documents describing what is currently funded and what is expected to be funded to cover mitigation expenses. Please provide information describing the comprehensive budget for each individual mitigation site associated with this project.
I would like to request these documents in electronic form. 
</t>
  </si>
  <si>
    <t>SR 52) bridge mitigation costs</t>
  </si>
  <si>
    <t>PDR-15-0224</t>
  </si>
  <si>
    <t>Gae Burr</t>
  </si>
  <si>
    <t>the preconstruction inspection report for Unit 409 (at Canterbury Shores)</t>
  </si>
  <si>
    <t>SR 520 - Canterbury Shores report</t>
  </si>
  <si>
    <t>PDR-14-1360</t>
  </si>
  <si>
    <t>Sommer B Clement</t>
  </si>
  <si>
    <t>1) All schedules prepared and/or submitted by Kiewit/General/Manson, A Joint Venture, pertaining to the SR 520 Evergreen Point Floating Bridge and Landings Project in native electronic format, including, but not limited to, all Oracle/Primavera P6 files (.XML, .MDF, .LDF and .XER files). In response to my FOIA request dated February 8, 2017, WSDOT provided all schedules in .PDF format. No schedules in  PDF format are requested or needed at this time;
2) All proposed and/or executed change orders for work performed by Kiewit/General/Manson, A Joint Venture, for the SR 520 Evergreen Point Floating Bridge and Landings project.</t>
  </si>
  <si>
    <t>SR 520 - Floating Bridge and Landings project - 2 items</t>
  </si>
  <si>
    <t>Bryan Dormaier</t>
  </si>
  <si>
    <t xml:space="preserve">   1.)  Any available written information regarding regarding the removal of the passenger from the last Sunday Night (Nov. 16th) run from Seattle to Bremerton (which was actually the Monday Morning, Nov. 17th, 12:50 a.m. departure)
  2.)  Any available video that shows, A.) where the incident took place (on the deck where the deck crew count as the walk-on passengers board), B.) cameras "KAL-LP-C-07" and "KAL-LP-C-05" from on board the ferry, C.) the walkway leading from that same point, outside along the south side of the terminal, the WSP office on the east side of the terminal, D.) any video from inside the WSP office there at the terminal and lastly, E.) any video that shows where the WSP parks their vehicles at the terminal.
</t>
  </si>
  <si>
    <t>Incident Report and Camera Footage</t>
  </si>
  <si>
    <t>PDR-14-3243</t>
  </si>
  <si>
    <t>Hunts Point Town Planner</t>
  </si>
  <si>
    <t>Mona Green</t>
  </si>
  <si>
    <t>environmental documentation . . .  specifically, the compliance documents completed in May that show the analysis of the temporary and permanent tolling structures (for SR 520)</t>
  </si>
  <si>
    <t>SR 520 - Hunts Point environmental documentation</t>
  </si>
  <si>
    <t>PDR-14-1488</t>
  </si>
  <si>
    <t>SR 520 - Medina to SR 202: Eastside Transit and HOV project. Regarding freeway lighting. 
(1) Request for photometric lighting analysis and related illumination plans as well as 
(2) any outreach documents referencing lighting. 
Lighting analysis documentation is requested as PDF and if AGi32 format, the latter as available. Area we are concerned about fronts the Town of Hunts Point. Per the SR 520 Medina to SR 405 Vicinity Eastside Transit and HOV Illumination Plans Sheet IL3 and IL4, dated 11/9/11, designed by C. Fote, Job Number 10A027, Contact 7963, Region 10, Location XL3390. Luminaires 17-47, focus on the lighting analysis for the area north of SR 520 (Town of Hunts Point).</t>
  </si>
  <si>
    <t>SR 520 - Medina to SR 202: Freeway lighting records</t>
  </si>
  <si>
    <t>PDR-14-2519</t>
  </si>
  <si>
    <t>Marissa C. Langhoff</t>
  </si>
  <si>
    <t xml:space="preserve">(1)	Any and all documents pertaining to the incident that occurred on SR 520 Bridge on March 17, 2015, at approximately 10 pm.  Parties involved in the incident include Flatiron Corporation, Services Heavy Haul, Pacific Pile and King County Metro bus.
(2)	Please also send copies of any video footage and/or photographs depicting the incident.
</t>
  </si>
  <si>
    <t>SR 520 Accident March 17, 2015</t>
  </si>
  <si>
    <t>PDR-15-0898</t>
  </si>
  <si>
    <t>Seth Keller</t>
  </si>
  <si>
    <t>Any Construction Accident Reports for an accident that occurred on westbound SR 520 on Tuesday, March 17, 2015, just after 10pm. The incident happened when a construction crane caused a pipe and an overhead traffic sign to drop onto Metro Bus #1155</t>
  </si>
  <si>
    <t>SR 520 Accident Reports for March 17, 2015</t>
  </si>
  <si>
    <t>PDR-15-0849</t>
  </si>
  <si>
    <t>Steve  Morales</t>
  </si>
  <si>
    <t xml:space="preserve">Asbuilt plan or any other similar information about 2 large 60+ inch culvert for Valley Creek that passes under State Route 520 in Bellevue, Washginton Milepost Number: Approx 8.60.  </t>
  </si>
  <si>
    <t>SR 520 asbuilt</t>
  </si>
  <si>
    <t>PDR-14-0045</t>
  </si>
  <si>
    <t>Matthew L. Paradis</t>
  </si>
  <si>
    <t xml:space="preserve">SR 520 bearing submersion testing information </t>
  </si>
  <si>
    <t xml:space="preserve">Andres Monroy-Hernandez </t>
  </si>
  <si>
    <t>Bridge tender logs for the SR 520 bridge including vessel name, date, and time. The date range for this request is for the past 5 years.</t>
  </si>
  <si>
    <t>SR 520 Boat tender logs</t>
  </si>
  <si>
    <t>PDR-14-1878</t>
  </si>
  <si>
    <t>Patrick Linton</t>
  </si>
  <si>
    <t xml:space="preserve">&lt;as referred to by WSDOT project manager Dave Becker&gt;
SR 520 bridge drawspan opening call list  - Vessels and operators that have requested drawspan openings since 520 bridge construction began. </t>
  </si>
  <si>
    <t>SR 520 Bridge drawspan opening call list</t>
  </si>
  <si>
    <t>PDR-14-2833</t>
  </si>
  <si>
    <t>Patrick Boyd</t>
  </si>
  <si>
    <t>documentation on all the designs and implementations that were proposed or considered for the expansion joints on the new 520 floating bridge.  This includes but is not limited to, all options presenting by KGM as possible solutions.  Additional, if there documents relating to why particular options were not chosen or considered, I would like copies of those</t>
  </si>
  <si>
    <t>SR 520 Bridge expansion joints designs</t>
  </si>
  <si>
    <t>Steve O'Ban</t>
  </si>
  <si>
    <t>1. All public statements, including dates, from the Department regarding any problems, issues or claims resulting from design errors, or cost overruns, on the SR 520 project;
2. All public records requests received by the Department regarding problems, issues or claims resulting from design errors, or cost overruns,on the SR 520 project;
3. All documents provided pursuant to those requests; and
4. The dates, recipients and content of all Department disclosures, oral or written, to members of the legislature, including the chairs and ranking members of the House and Senate Transportation committees, regarding 520 bridge project design errors.</t>
  </si>
  <si>
    <t>SR 520 Bridge Pontoon Design Errors and Cost Overruns</t>
  </si>
  <si>
    <t>PDR-13-1585</t>
  </si>
  <si>
    <t xml:space="preserve">Any and all documents related to the construction of the West Approach Bridge North Project (part of the SR 520 Bridge Replacement).
This request includes, but is not limited to, the following: 
(1) Contract between Flatiron West, Inc. and WSDOT (award in or around July 2014)
(2) Contract between Flatiron West, Inc. and Pacific Pile and marine; and
(3) All documents related to the crane equipment used on the project on March 17, 2015.
</t>
  </si>
  <si>
    <t>SR 520 Bridge Replacement Flatiron West documents</t>
  </si>
  <si>
    <t>PDR-15-0899</t>
  </si>
  <si>
    <t>Portage Bay Condomium (and Marina) Association</t>
  </si>
  <si>
    <t>Pete  DeLaunay</t>
  </si>
  <si>
    <t xml:space="preserve">In advance of meeting, with you, we are requesting for review all SR520 bridge replacement documents that pertain to our property at 2524 Boyer Ave. E. including the status of design and clear definition of a 'design/build' contract with the selected contractor. 
Clarified on 1/20/2017 to be:
Memos, documents, meeting notes, telephone records plans and e-mails that show or contain any discussion or representation of:
1.Schedule for right of way or construction easement acquisition of any portion of the upland or water portion of the Portage Bayshore Condominium property at 2524 Boyer Avenue East.
2. Permanent or temporary right of way acquisition or construction easements that could affect the upland or water area property of the Portage Bayshore Condominium.
3. Potential use during construction of the area between the north face of the Portage Bayshore Condominium  north to the Existing viaduct. 
4. Potential effect on boat circulation from the Portage Bayshore to navigable water during or after construction. 
5. Potential impacts  specifically to the Portage Bayshore property from vibration, dust, and noise during construction 
The time frame of these requests is intended cover planning and design to date for the current 520 reconstruction project.
</t>
  </si>
  <si>
    <t>SR 520 Bridge replacement records pertaining to 2524 Boyer Ave E.</t>
  </si>
  <si>
    <t>Bridge tender logs for the SR 520 bridge including vessel name, date, and time. The date range for this request is for the last 5 years.</t>
  </si>
  <si>
    <t>SR 520 Bridge tender logs</t>
  </si>
  <si>
    <t>PDR-15-0453</t>
  </si>
  <si>
    <t xml:space="preserve">I am requesting all wind data (speed, direction) collected at the SR 520 Floating Bridge weather station. Specifically I am looking for wind speed and direction, preferably in one hour increments. Also if possible the type of measurement (i.e 2-min winds, ectÃ¢â‚¬Â¦). If the station is still active, all data up to the present since operations started is preferred. </t>
  </si>
  <si>
    <t>SR 520 Bridge Weather Station records</t>
  </si>
  <si>
    <t>PDR-15-0400</t>
  </si>
  <si>
    <t>Mike Weisz</t>
  </si>
  <si>
    <t>DOT camera footage for westbound SR-520 where the new bridge transitions to the old bridge from 5/22/16 between 12:30 and 13:00.</t>
  </si>
  <si>
    <t>SR 520 Camera Footage</t>
  </si>
  <si>
    <t xml:space="preserve">CONTRACT 7826 |  SR 520 - Pontoon Construction Design Build Project:
all Change Orders and Proposed Change Orders added to this project since February 3, 2012.
</t>
  </si>
  <si>
    <t xml:space="preserve">SR 520 change orders and proposed change orders for contract 7826 </t>
  </si>
  <si>
    <t>PDR-14-1932</t>
  </si>
  <si>
    <t>COWI North America Ltd</t>
  </si>
  <si>
    <t>Rebecca Abel</t>
  </si>
  <si>
    <t xml:space="preserve">Video Footage for SR520 Coffer Cell
Our company (COWI North America, formerly Ben C. Gerwick) did engineering work on the SR520 Coffer Cell. We were wondering if you'd be able to send us the raw video footage files for this video posted on your YouTube page: https://www.youtube.com/watch?v=GwNhdPlLgZ0
More info on our work on the project can be found here;
http://www.cowi-na.com/menu/projects/marine/marinestructures/sr-520-floating-cofferdam. 
Or if possible, do you have the raw video footage files that you could send? 
</t>
  </si>
  <si>
    <t>SR 520 Coffer Cell Video</t>
  </si>
  <si>
    <t>V7P 3R7</t>
  </si>
  <si>
    <t>Donovan Hatem LLP</t>
  </si>
  <si>
    <t>Kristen R. Ragosta</t>
  </si>
  <si>
    <t>State Route: 520 - Vicinity of Lake Washington to 1-405
Project Name: SR 520 - Eastside Transit and HOV Design-Build
WSDOT Contract No: 007963
PS&amp;E Job No: 1 OA027
Time Frame: 201 O through present.
This request is for:
1) Any and all documents including, but not limited to, correspondence, letters, emails, meeting minutes, notices of protest, stop work notices, or other notices, claims, interpretive engineering decisions, requests for equitable adjustment, and responses to any of the foregoing related to the QPGL issue as that term was defined I described in the certified claim submitted to WSDOT by ECC on the Project.
2) Any and all documents including, but not limited to, correspondence, letters, emails, meeting minutes, notices of protest, stop work notices, or other notices, claims, interpretive engineering decisions, requests for equitable adjustment, and responses to any of the foregoing related to actual, potential or threatened claims for liquidated damages on the Project either in the past or in the future.
3) Any and all documents including, but not limited to, correspondence, letters, emails, meeting minutes, notices of protest, stop work notices, or other notices, claims, interpretive engineering decisions, requests for equitable adjustment, and responses to any of the foregoing related to and/or referred to within Change Order No. 94.
4) Any and all schedules for the Project received from ECC including, but not limited to, 4 Week Look Ahead Schedules and CPM Schedules, in any form, including, but not limited to native form/software , hard copy, and/or PDF.
5) Any and all documents including, but not limited to, emails and/or analyses from, to, and/or by ECC, WSDOT, or any other entity or person referring to, or relating to, the Project schedule including, but not limited to, the 4 Week Look Ahead Schedules and/or CPM Schedules and/or revisions thereto.
6) All executed Change Orders to the Prime Contract between ECC and WSDOT for the Project complete with backup and/or supporting documentation submitted by ECC and WSDOT's analyses and responses to same.
7) All rejected Change Order Requests complete with backup and/or supporting documentation submitted by ECC and WSDOT's analyses and responses to same. 
8) Any and all documents including, but not limited to, correspondence, letters, emails, meeting minutes, notices of protest, stop work notices, or other notices, claims, interpretive  engineering decisions, requests for equitable adjustment, and responses to any of the foregoing related to Change Orders sought by ECC on the Project.</t>
  </si>
  <si>
    <t>SR 520 contract 007963: QPGL issue</t>
  </si>
  <si>
    <t>PDR-15-1761</t>
  </si>
  <si>
    <t xml:space="preserve">CONTRACT 7963 |SR 520, Medina to SR 202 - Eastside Transit and HOV Project:
Change Orders and Proposed Change Orders added to this project since May 28, 2010.
</t>
  </si>
  <si>
    <t>SR 520 Contract 7963 change orders and proposed change orders</t>
  </si>
  <si>
    <t>PDR-14-1933</t>
  </si>
  <si>
    <t xml:space="preserve">CONTRACT 8066 | SR 520, Medina to SR 202 - Eastside Transit and HOV Project:
all Change Orders and Proposed Change Orders added to this project since December 6, 2010.
</t>
  </si>
  <si>
    <t>SR 520 contract 8066 Eastside - change orders and proposed change orders</t>
  </si>
  <si>
    <t>PDR-14-1934</t>
  </si>
  <si>
    <t>Charlie DeGasparis</t>
  </si>
  <si>
    <t xml:space="preserve">SR520 Contract 8625_MontlakeToEvergreenPTBridgeWestApproachBridgeNorth
Seattle, WA
1. Any cost analysis or value engineering relating to foundation design and decision to use spherical bearings.
2. Preliminary and final Foundation and substructure designs with and without use of spherical bearings 
3. SR 520 WABN final geotechnical report(s)
</t>
  </si>
  <si>
    <t>SR 520 Contract 8625 records</t>
  </si>
  <si>
    <t>a man ... was injured when he fell from his bicycle on E Park Drive E in Seattle, because the paving contractor failed to properly berm and protect a drop off in the pavement, created by their work on the street, which we believe is related to the SR 520 bridge project. 
I am seeking information regarding the contractor for the project, and the entities involved:
records regarding the contract of work between the state and the contractor, and any sub-contractors, including the indemnity agreement, the contract application, insurance documents, engineering documents related to the project, including the standards the contractor is required to meet, reports regarding this project, correspondence between agencies involved and the contractor, financing and funding of the project, and documents showing disbursements to the contractor. 
I am also interested to know if this is a federally funded project, and/or, if this is a federally funded project administered by the state.</t>
  </si>
  <si>
    <t>Sr 520 contract and agreements re bike injury at E Park/ E Shelby in Seattle</t>
  </si>
  <si>
    <t>PDR-15-2851</t>
  </si>
  <si>
    <t>Normandeau Associates, Inc.</t>
  </si>
  <si>
    <t>Patrick J. Togher</t>
  </si>
  <si>
    <t xml:space="preserve">supporting documents that are not on the website.  As a side note, I was the primary author of Eastside and Westside plans, and contributing author on the others, but I was with another firm at the time,  so I am looking for samples of the work I did for 520 Ã¯ï¿½Å 
Here are the actual citations of the documents I wanted to get copies of:
(1) From the Pontoon Mitigation Plan:
WSDOT (Washington State Department of Transportation). 2009d. Pontoon Construction Project Conceptual Streams Mitigation Report. Prepared for WSDOT. Seattle, Washington.
(2) WSDOT (Washington State Department of Transportation). 2010d. Final Wetland and Stream Assessment Report for Grass Creek Mitigation Site Technical Memorandum.
(3) From the Eastside Final Mitigation plan,
A copy of the following section, not included in the pdf online:
Appendix BÃ¢â‚¬â€Mitigation Site Wetland Memo
See DRAFT WETLAND ASSESSMENT REPORT Medina to SR 202: Eastside Transit and HOV Project - Keller Wetland Mitigation Site (January 2010)
This document was bound separately.
(4) From the Westside Final Plan:
Appendix B Ã¢â‚¬â€œ Mitigation Site Wetland Memoranda
The Wetland Site Assessment Report is provided as separate document
The title from the reference section is:
Washington State Department of Transportation (WSDOT). 2011c. Draft Wetland and Stream Assessment Report for Union Bay Natural Area, Magnuson Park, and Elliott Bridge Reach Mitigation Sites. Prepared for the WSDOT Environmental Services Office. Seattle, WA.
This document was bound separately, and there should be a revised version of this, to incorporate some changes I wrote in spring/summer 2012.
</t>
  </si>
  <si>
    <t>SR 520 documents not on website</t>
  </si>
  <si>
    <t>PDR-13-2233</t>
  </si>
  <si>
    <t>Steve Smolinske</t>
  </si>
  <si>
    <t>complete 520 Draw span Opening Call List mentioned in the attached email from Stacey Howery (11/20/2014).</t>
  </si>
  <si>
    <t>SR 520 Draw span Opening Call List</t>
  </si>
  <si>
    <t>PDR-14-3259</t>
  </si>
  <si>
    <t>Gary Demich</t>
  </si>
  <si>
    <t>Documentation supporting  the WSDOT's Engineer's Estimate as developed prior to contract award:
   State Route: 520 - Vicinity of Lake Washington to I-405
   Project Name: SR 520 - Eastside Transit and HOV Design-Build
   WSDOT Contract No: 007963
   PS&amp;E Job No:  10A027
   Time Frame:  The work involved in creating the requested documents probably took place in late 2009 and/or early 2010.
I understand the Engineer's Estimate was created via three independent teams (WSDOT Project Staff, CEVP Experts, and Industry Experts) who then worked together to develop the final Engineer's Estimate of $422,064,082.00, per WSDOT Bid Check Report (10/14/2010 - 18:28).  This understanding does not need to be precisely true but is offered to help describe what is being requested.
This request is for:
   1) the documentation provided by each of the three cost-estimating teams in support of their individual estimates at the beginning of the collaborative meeting(s), and
   2) additional documentation provided in support of the individual estimates during the collaborative process, and
   3) the documentation developed during and after the collaborative process in support of the final Engineer's Estimate as published in the above-referenced Bid Check Report.</t>
  </si>
  <si>
    <t>SR 520 Eastside Transit and HOV Design-Build  Engineers estimate</t>
  </si>
  <si>
    <t>PDR-15-0901</t>
  </si>
  <si>
    <t>Andrea Crabtree</t>
  </si>
  <si>
    <t xml:space="preserve">(1) All information pertaining the closure of the EB 520 bridge between April 1, 2016 and April 2, 2016, including any and all timelines/time for the closure; maps/diagrams of the areas to be closed, including all on ramps; any internal or external communications regarding the implementation of the closure; any information regarding the times that the bridge and all on-ramps were actually closed and contact information for the individuals responsible for closing the bridge.
(2) Additionally, we request all traffic camera footage of the EB lanes of 520 from the intersection of EB 520 and I-405 to mid-span of the 520 bridge between 12:40 AM Ã¢â‚¬â€œ 1:20 AM on April 2, 2016.
</t>
  </si>
  <si>
    <t>SR 520 EB Closure 4/01 and 4/02/2016</t>
  </si>
  <si>
    <t>Harassment Case that took place or was under investigation between Aug. 20, 2013 through July 9, 2014 when the case was completed.
During the above listed times, I was on 2 different ferry boats, the Sealth and the Hyak.
The subjects of the investigation were Staff Chief Rick Hamiter on the Sealth and Chief Mike Cull on the Hyak.
The Witnesses were Chief Ron Herzog and Watch Partner Wayne Naysherski.
The Managers involved in the investigation were Senior Human Resources Consultant Ms. Linda E Manning, Senior Port Engineer Ms. Elizabeth Nicoletti (or Ms. Elizabeth Kosa, her name changed during the investigation) and Mr. Bill Knowlton, MEBA/WSF Representative.
I am requesting all documentation you have on this case as well as requesting a confirmation call from James DeHart upon sending me the email of the documentation.</t>
  </si>
  <si>
    <t>PDR-14-2606</t>
  </si>
  <si>
    <t>Heija Nunn</t>
  </si>
  <si>
    <t>any and all pending or anticipated permit applications (with any municipality, state or federal agency etc) related to SR520 construction and/or demolition and all related activities including transportation, events, discussions, hearings etc.
I am mostly concerned with noise, destruction activities and transportation impacts related to bridge demolition and removal.. I would like to see the plan, pending permits, granted permits and any phasing schedules or timelines that may exist.</t>
  </si>
  <si>
    <t>SR 520 Floating Bridge records relating to demolition and removal</t>
  </si>
  <si>
    <t>Leslie Clark</t>
  </si>
  <si>
    <t>A complete copy of the Ã¢â‚¬Å“WSDOT landscaping contract plansÃ¢â‚¬ï¿½ referenced on the first page of Exhibit B of the attached judgment.  The judgment concerns the Grocock Family Property Trust matter, King County Superior Court Cause No. 11-2-30103-6; judgment date September 20, 2012.  (The reference to Ã¢â‚¬Å“WSDOT landscaping contract plansÃ¢â‚¬ï¿½ is on page 1 of Exhibit B Ã¢â‚¬â€œ please refer to the first line below the subheader Ã¢â‚¬Å“Post-Project Landscaping.)</t>
  </si>
  <si>
    <t>SR 520 Landscaping Contract Plans</t>
  </si>
  <si>
    <t>PDR-14-3061</t>
  </si>
  <si>
    <t>Elisa Hahn</t>
  </si>
  <si>
    <t xml:space="preserve">Any personnel records regarding Steven Dailey, including any complaints received by Washington State Ferries regarding Dailey. 
Also, a copy or any information on WSFÃ¢â‚¬â„¢s policy regarding criminal background checks and employing employees who have felony convictions, or who incur a felony conviction during their employment at WSF. We would be particularly interested in the policy as it pertains to sex offenders
</t>
  </si>
  <si>
    <t>PDR-14-1811</t>
  </si>
  <si>
    <t>Janet Hays</t>
  </si>
  <si>
    <t xml:space="preserve">I am making a Public Records Request of the transcripts or the digital recording of the meeting July 14, 2016, 1PM, Agenda hosted by WsDot" SR 520 Bridge Replacement and HOV program",AGENDA: SR 520 discussion with subject matter experts regarding decommissioning BMPs:. In attendance were WsDot/DOE/KGM and Gerry Pollet/Kuderer/Community Groups and Representatives.
 This email  below is the partial list of attendees and some of the agenda.  I attended this meeting and it was being recorded either electronically  or transcribed.  I was asked to answer or repeat particular questions and comments as did others in attendance, having to repeat the answers for the the transcriber present at this meeting.
I am requesting the transcrpt or the digital recording.
 Thank you,
Janet HaysFrom: Knutson, Charles (GOV) [Charles.Knutson@gov.wa.gov] 
&gt; Sent: Tuesday, July 12, 2016 8:59 AM
&gt; To: Pollet, Rep. Gerry; Kuderer, Rep. Patty
&gt; Cc: Julie Meredith; Perez-Gibson, Miguel (GOV)
&gt; Subject: BMPs from SR 520
&gt; 
&gt; Representatives Pollet and Kuderer,
&gt; 
&gt; Thank you for joining the call last Friday. As discussed, attached is WSDOT's updated list of BMPs.
&gt; 
&gt; They have also put together a tentative list of subject matter experts to discuss these BMPs at an upcoming meeting. Here is the list as of today:
&gt; 
&gt; Linea Laird:  WSDOT Chief Engineer
&gt; Tom Baker:  WSDOT Bridge and Structures Engineer
&gt; Julie Meredith:  WSDOT SR 520 Program Administrator
&gt; Jeff Carpenter:  WSDOT Design Engineer
&gt; Dave Becher:  WSDOT SR 520 Construction Director
&gt; Greg Meadows:  SR 520 Floating Bridge Construction Engineer
&gt; Larry Kyle:  SR 520 General Engineer Consultant Manager
&gt; Tom Horkan:  SR 520 GEC Manager
&gt; Scott White:  SR 520 Permitting Lead
&gt; Jeff Ellis:  VP Kiewit Operations Engineer
&gt; Eric Edwards:  Manson Marine Operations
&gt; Deborah Cade:  Attorney General
&gt; 
&gt; Most of these experts are available to meet this Thursday. WSDOT is pleased to host the meeting at their office in the Wells Fargo Building in downtown Seattle, and they are anticipating it will take about two hours. An outlook reminder will be sent soon with the exact time and location.
&gt; 
&gt; All the best,
&gt; --Charles
</t>
  </si>
  <si>
    <t>SR 520 Meeting Notes</t>
  </si>
  <si>
    <t>SR 520 Montlake to Lake Washington I/C and Bridge
Replacement Project
- All of the Statement of Qualifications (SOQs) including Executive Summaries submitted to WSDOT
- Evaluation Notes, Scores, and Worksheets for each of the submitted SOQs
- WSDOT's SOQ Evaluation Manual</t>
  </si>
  <si>
    <t>SR 520 Montlake to Lake Washington I/C and Bridge
Replacement Project</t>
  </si>
  <si>
    <t>Town of Hunts Point</t>
  </si>
  <si>
    <t>John Long</t>
  </si>
  <si>
    <t>latest stamped and released for construction drawings, plans, etc. depicting the location of the SR 520 Eastside Transit and HOV Project noise walls, size and height of noise walls and regional bike trail behind the properties along Hunts Point Circle in and around Hunts Points, WA and is currently being used as the basis for the current construction of the noise walls at the present date. The latest stamped and released for construction drawings, plans, etc. depicting the locations, size, height, materials of the SR 520 Eastside Transit and HOV Project screening wall along Fairweather Basin and Hunts Point Circle and is currently being used as the basis for the current construction of the noise walls at the present date.</t>
  </si>
  <si>
    <t>SR 520 records for Hunts Point</t>
  </si>
  <si>
    <t>PDR-14-1632</t>
  </si>
  <si>
    <t>Please provide SR 520 Right-of-Way plans in NE sec 21, twn 25, rge 04, King County WA.</t>
  </si>
  <si>
    <t>SR 520 Right-of-Way plans</t>
  </si>
  <si>
    <t>For SR 520, identify by location and with photocopy for each sign which indicates that the driver is entering a zone where tolls are assessed and enforced by a photo toll system.</t>
  </si>
  <si>
    <t>SR 520 signage indicating tolling zones and enforcement</t>
  </si>
  <si>
    <t>PDR-14-1774</t>
  </si>
  <si>
    <t>1. Copies of any envelope used by the Washington State Department of Transportation for the purpose of communicating with any vehicle owner relating to any account, toll, civil penalty and/or administrative fee which may be due relating to the tolling system used on the 520 Bridge located at the 520 Bridge itself and/or State Route 520 as defined by RCW 47.17.720</t>
  </si>
  <si>
    <t>SR 520 tolling envelopes</t>
  </si>
  <si>
    <t>PDR-15-1448</t>
  </si>
  <si>
    <t xml:space="preserve">information on the following:
(1) How many crossings have there been on 520 since the implementation of Good to Go tolling on the bridge?
(2) How much money has been generated in tolls on 520?
(3) How many civil penalties have been issued since tolling started on 520?
(4) How many people who have received civil penalties have requested a hearing?
(5) How many hearings have led to waived citations or reduced fees?
(6) How many hearings have resulted in no action?
(7) How much money has been generated by civil penalties for crossings on 520?
</t>
  </si>
  <si>
    <t>SR 520 Tolling information</t>
  </si>
  <si>
    <t>PDR-14-2520</t>
  </si>
  <si>
    <t>All the hourly vehicle counts (with dates and times) for each of the following SR-520 eastbound and westbound ON and OFF-ramps throughout the Montlake area (including at Montlake Blvd and the Arboretum ramps) that WSDOT has collected or documented since 2012.</t>
  </si>
  <si>
    <t>SR 520 Traffic Counts</t>
  </si>
  <si>
    <t>PDR-15-0698</t>
  </si>
  <si>
    <t>Robert Gilmore</t>
  </si>
  <si>
    <t>Copies of the acquisition documents for WSDOTÃ¢â‚¬â„¢s acquisition of the UW property located at 1117 NE Boat Street (parcel #1142004555). I am looking for the following documents:
Ã¢â‚¬Â¢ Purchase and sale agreement(s) and settlements agreement(s)
Ã¢â‚¬Â¢ Memorandum(s) and/or findings and conclusions document(s) or other documents that explain the details/justifications of the acquisition
Ã¢â‚¬Â¢ Appraisals
Ã¢â‚¬Â¢ Relocation documents and relocation plans
Ã¢â‚¬Â¢ Agreement for UW Overall Property Needs and Mitigation (GCB 1343)
Ã¢â‚¬Â¢ The Interagency Agreement (GCB 1291)
Ã¢â‚¬Â¢ The Bryant Project Development Agreement (GCB 1279)</t>
  </si>
  <si>
    <t>SR 520 UW/Seattle Parks/WSDOT - Bryant Building Site Acquisition for Portage Bay Park (1117 NE Boat Street, Seattle - Parcel #1142004555)</t>
  </si>
  <si>
    <t>Melodee Guinn</t>
  </si>
  <si>
    <t xml:space="preserve">WSDOT Contract 8625- SR520 West Approach Bridge North
1) Request design plans, specification and information developed prior to bid documents released, related to excavation and embankmen work. Specifically:
a) Preliminary designs/plans for excavation and embankment areas
b) Preliminary road section designs
c) Designer development notes and cross sections related to excavation and embankment 
d) Designer and engineer notes and information related to export and excavation quantities 
e) Designer and engineer notes and information related to import aggregate quantities
f) Any additional information related to import aggregates needed for design and construction of the project   
</t>
  </si>
  <si>
    <t>SR 520 West Approach Bridge North - design plans</t>
  </si>
  <si>
    <t>PDR-15-1334</t>
  </si>
  <si>
    <t>Mowat-American</t>
  </si>
  <si>
    <t>Brock Lindsay</t>
  </si>
  <si>
    <t>In regard to John Chi's January 23, 2014 letter:
Fourth, we acknowledge receipt of the pre-construction inspection reports that you reference from the Canterbury Shores and Edgewater properties. However, you further state in your letter that "additional information from investigations into complaints received to date is available" upon request. Please consider this a request for WSDOT to provide any and all additional information in its possession regarding the complaints and alleged property damage.</t>
  </si>
  <si>
    <t>SR 520 West connection Complaints</t>
  </si>
  <si>
    <t>PDR-14-1418</t>
  </si>
  <si>
    <t>William A. Linton</t>
  </si>
  <si>
    <t>All documents related to "Potential use of the Kenmore Yard to unload barges carrying demolition materials and for demolition activities" as stated and referenced in the attached copy of the SR 520, 1-5 to Mediana: Bridge Replacement and HOV Project NEPA/SEPA Environmental Reevaluation: Floating Bridge Demolition dating from December 8, 2011 to the present including but not limited to the following documents:
a. SR 520, 1-5 to Mediana: Bridge Replacement and HOV Project NEPA/SEPA Environmental Reevaluation (Kenmore Yard Update), approved by FHWA and WSDOT on July 16, 2012;
b. Any documents related to "refined demolition plans", as described in the Reevaluation, p.3 attached hereto;
c. Any documents related to "proposed demolition activities" as described in the Reevaluation p.4 attached hereto;
d. Any documents related to the "proposed use of the Kenmore Yard to unload barges carrying demolished bridge materials" as described on the Revevaluation p.6 attached hereto.
e. Any documents related to WSDOT acceptance or approval of the "refined demolition plans" "proposed demolition activities" and/or "proposed use of the Kenmore Yard to unload barges carrying demolished bridge materials" referenced in requests b thru d above.</t>
  </si>
  <si>
    <t>SR 520, 1-5 to Mediana: Bridge Replacement and HOV Project - Kenmore Yard</t>
  </si>
  <si>
    <t>Denial Exemption(s) - 42.56.230(4): 42.56.050
Denial Exemption(s) - 42.56.050: 42.56.230(4)</t>
  </si>
  <si>
    <t xml:space="preserve">Federal Tax Identification Number and Social Security Number
</t>
  </si>
  <si>
    <t>Copies of all information below on the SR 520, Pontoon Construction Design Build Project.
1. All actual amount(s) of DBE participation as reported to Federal Highways (FHWA) for this project.
2. All DBE contracts for this project
3. All commercial useful function (CUF's) for this project.</t>
  </si>
  <si>
    <t>SR 520, Pontoon Construction Design Build Project.</t>
  </si>
  <si>
    <t>PDR-14-0163</t>
  </si>
  <si>
    <t>Edgewater Condominiums</t>
  </si>
  <si>
    <t xml:space="preserve">Are there more vibration monitoring data for locations at the Edgewater facility other than monitoring sites 1, 2 and 8?  If yes, then please send the data.  I noted manual vibration monitoring sites for 3, 4 and 5 on the instrumentation plan.
*Please provide all data from the Vibration monitors located at site 3, 4 and 5 on Edgewater Property.
</t>
  </si>
  <si>
    <t>SR 520: all data from the Vibration monitors located at site 3,4 and 5 on Edgewater Property.</t>
  </si>
  <si>
    <t>PDR-15-1108</t>
  </si>
  <si>
    <t xml:space="preserve">Edgewater Condos
1.  Complete building pre-construction survey reports with photos, videos, crack or joint measurements, sketches and written comments.
2.  A record of construction activities and dates in order to relate the instrumentation data to specific construction activities.
3. Contract plans, SR 520, MP1.96 to MP 2.33 West Connection Bridge, Volume 2 of 2
</t>
  </si>
  <si>
    <t xml:space="preserve">SR 520: Edgewater Condos
</t>
  </si>
  <si>
    <t>PDR-14-2499</t>
  </si>
  <si>
    <t>John C. Wiseman</t>
  </si>
  <si>
    <t>the effect of the (SR 520 Bridge Replacement and HOV) project on my property (lake shore at the Southeast end of the project).   
(1)Would you please email me the contact information for the person who is best able to inform me how the end result of the project will interface with my property boundary.   
(2) I would also like to see any renderings of the project from the lake and the lower portion of my property. 
(3) I would also like to see plan and elevation views of the maintenance facility and surrounding grounds.</t>
  </si>
  <si>
    <t>SR 520: effect of project on property</t>
  </si>
  <si>
    <t>PDR-15-0199</t>
  </si>
  <si>
    <t xml:space="preserve">I'd like to request the most recent maps/plans/designs that show the proposed and existing alignments of project M00400R (SR 520: I-5 to Lake Washington).
</t>
  </si>
  <si>
    <t>SR 520: I-5 to Lake Washington most recent maps/plans/designs that show alignments</t>
  </si>
  <si>
    <t>Jason and Diana    . Cummings</t>
  </si>
  <si>
    <t>IÃ¢â‚¬â„¢m trying to understand what the final configuration of 108th Ave NE and Northup Way, along Yarrowood Condominiums would be.  Could you send me the RFC sheets for the different disciplines, including pavement, markings, drainage, utilities, landscape, walls, noise walls, grading (or cross sections along the wall with ROW line on them) and any related details</t>
  </si>
  <si>
    <t>SR 520: RFC sheets for 108th aven NE and Northup Way</t>
  </si>
  <si>
    <t>PDR-14-1487</t>
  </si>
  <si>
    <t>Bill Mundy</t>
  </si>
  <si>
    <t xml:space="preserve">As a part of the WABN project there is considerable vibration occurring at Canterbury Shores.  Therefore I would like to receive two things:
1.  The vibration data for the Madison Park area on a monitor by monitor basis, monthly, for the duration of the project where construction related vibration is occurring in the Madison Park vicinity.
2.  The precise location of each vibration monitor.
</t>
  </si>
  <si>
    <t>SR 520: WABN vibration data</t>
  </si>
  <si>
    <t>PDR-15-1204</t>
  </si>
  <si>
    <t>A copy of the email sent by Amy Leland to Janice Fahning regarding any changes made to 6-03.3(7) A specification modification.</t>
  </si>
  <si>
    <t>SR 522  Contract #8128 emails</t>
  </si>
  <si>
    <t>PDR-14-1038</t>
  </si>
  <si>
    <t>Craig Leed</t>
  </si>
  <si>
    <t xml:space="preserve"> (Blue 2005 4Runner) was in a collision on SR 522 after getting on the on-ramp in Monroe, heading west, on 6/4/2017 at approximately 9:40 AM. The driver that caused the collision (Grey 2013 Accura) cut me off and braked so hard that I could not avoid him. I am pretty sure this was visible to a DOT camera in that section of the freeway. Is it possible that that footage was recorded, and that it could be made available to resolve responsibility for this incident? </t>
  </si>
  <si>
    <t>SR 522  DOT camera</t>
  </si>
  <si>
    <t>Sierra Construction Company</t>
  </si>
  <si>
    <t xml:space="preserve">Carl Reusser </t>
  </si>
  <si>
    <t>Map of the actual property WSDOT owns, specifically the land adjacent to SR 522 in Maltby.</t>
  </si>
  <si>
    <t>SR 522 in Maltby</t>
  </si>
  <si>
    <t>Project plans and all written materials (memoranda, emails and correspondence) that describe or otherwise address the "SR 522 - Paradise Lake Road to Snohomish River Widening Project".</t>
  </si>
  <si>
    <t>SR 522 Paradise Lake Road to Snohomish River Widening Project plans and written materials</t>
  </si>
  <si>
    <t xml:space="preserve">All roadway and drainage plans for SR522 between MP8.84 and MP9.63. </t>
  </si>
  <si>
    <t>SR 522 plans</t>
  </si>
  <si>
    <t>PDR-15-1381</t>
  </si>
  <si>
    <t>R. J. Watson, Inc.</t>
  </si>
  <si>
    <t>Ronald J. Watson</t>
  </si>
  <si>
    <t>SR 522 Seismic Isolation Bearings (November 13, 2015)</t>
  </si>
  <si>
    <t xml:space="preserve">1.  All documents and other materials relating to the placement of orange construction barrels in existence on June 6, 2014 along the curve at State Route 522 at milepost 192 in Snohomish County; and
2.  All documents and other materials relating to any proposed WSDOT project to widen and divide the SR 522 roadway in the vicinity of milepost 192 in Snohomish County.
</t>
  </si>
  <si>
    <t>SR 522 Snohomish County Road Project Records</t>
  </si>
  <si>
    <t xml:space="preserve">Bob Scarsella </t>
  </si>
  <si>
    <t xml:space="preserve">Parametrix completed results (November 2013) of the analysis relating to the girder launch for contract 8128 (SR 522 Snohomish River Bridge to US 2 Widening and Safety project. </t>
  </si>
  <si>
    <t>SR 522 Snohomish river Bridge Contract 8128 Calculations</t>
  </si>
  <si>
    <t>PDR-14-0406</t>
  </si>
  <si>
    <t>Copies of Inspector Daily Reports for Contract #8128 (SR 522 Snohomish River Bridge to US 2 Vic) for the period from March 1, 2013, until December 31, 2013, for Wofford, Lasher Saville, and Nguyen.  Along with any reports, memos, meeting minutes or notes from Janice Fahning or Tim Nau during the same period.</t>
  </si>
  <si>
    <t>SR 522 Snohomish River Bridge to US 2  Contract 8128 Inspector Daily Reports</t>
  </si>
  <si>
    <t>PDR-14-0689</t>
  </si>
  <si>
    <t>Guy Palumbo</t>
  </si>
  <si>
    <t xml:space="preserve">I would like annual trip counts for the following intersections. Additionally, I am not sure what metric WDSOT uses (throughput during peak hours?) to quantify if traffic congestion is getting worse or better, but I'd like that metric as well for each intersection.
1) Paradise Lake Rd/Bostian RD onto RT 522
2) RT 524 onto RT 522
3) Yew Way/Broadway onto 522 (if this is encapsulated in the definition of #2, then ignore this one)
4) RT 522 mainline passing through the traffic light at 522/524 out to the Snohomish River (there is a bottleneck with the light on 522 and then two lanes merging to one right after the light)
5) RT 9 onto RT 522
</t>
  </si>
  <si>
    <t>SR 522 traffic data</t>
  </si>
  <si>
    <t>PDR-15-0467</t>
  </si>
  <si>
    <t>South Whidbey Record</t>
  </si>
  <si>
    <t>Evan Thompson</t>
  </si>
  <si>
    <t xml:space="preserve">a summary of officer reported crashes that occurred at the following intersections in Island County for the period of 1/1/2012 Ã¢â‚¬â€œ available 2017. 
Ã¢â‚¬Â¢  State Route 525 (milepost 12.70 Ã¢â‚¬â€œ 12.74) @ Coles Rd
Ã¢â‚¬Â¢  State Route 525 (milepost 16.91 Ã¢â‚¬â€œ 16.95) @ Double Bluff Rd
</t>
  </si>
  <si>
    <t>SR 525 segments</t>
  </si>
  <si>
    <t xml:space="preserve">I was wanting to know the funding information for each phase of the project (planning, right of way, construction) since it was not shown on the Transportation Improvement Plan.
I would also like to obtain the most recent plans/maps/designs that show the proposed improvements/alignments of the above project.
</t>
  </si>
  <si>
    <t>SR 526 at Evergreen Way Interchange</t>
  </si>
  <si>
    <t>A copy of counts along SR-526 and also indicate if they were part of the standard annual ramp and roadways report   or if there is a study they are associated with.</t>
  </si>
  <si>
    <t>SR 526 traffic counts</t>
  </si>
  <si>
    <t>PDR-15-0066</t>
  </si>
  <si>
    <t xml:space="preserve">information on SR 526 in Mukilteo Section 4, 28 N Rng 4 E  NE Quarter. The DNR has a small parcel along the Northerly ROW but We donÃ¢â‚¬â„¢t know where or has it been Granted for the highway. 
</t>
  </si>
  <si>
    <t>SR 526/525</t>
  </si>
  <si>
    <t>Nathan Soccorsy</t>
  </si>
  <si>
    <t xml:space="preserve">Interested in grading or storm water drainage plans for the following:
SR Number 529
Milepost number(s) 4.5 to 5.1
Contract Number - NA
City or Town located Ã¢â‚¬â€œ Everett, WA
Time Frames Ã¢â‚¬â€œ Construction As-builts
</t>
  </si>
  <si>
    <t xml:space="preserve">SR 529 drainage plans </t>
  </si>
  <si>
    <t>Chad Hudson</t>
  </si>
  <si>
    <t>Ebey Slough Br Ã¢â‚¬â€œ Replace Bridge
Job Number Ã¢â‚¬â€œ 10A008
Date Ã¢â‚¬â€œ 2010
Site Ã¢â‚¬â€œ SR529 MP 5.98 Ã¢â‚¬â€œ 6.5</t>
  </si>
  <si>
    <t>SR 529 Plans</t>
  </si>
  <si>
    <t>Cassidy Bernardo</t>
  </si>
  <si>
    <t>1. All plans and written documentation pertaining to the planning, construction, and repairs of SR 530 within a 1 mile radius of the intersection with 59th Avenue.
2. All documentation referencing the grade of SR 530 within a 1 mile radius of the intersection with 59th Avenue.</t>
  </si>
  <si>
    <t>SR 530</t>
  </si>
  <si>
    <t>Stephen Monro</t>
  </si>
  <si>
    <t xml:space="preserve">A copy of any records, reports, investigations notes and/or reports, internal memos, incident measurements, witness statements, photographs, prints, drawings or maps regarding the incident on July 6, 2014 involving Michael Parris on SR 530 &amp; Concrete Sauk Valley Road. </t>
  </si>
  <si>
    <t>SR 530 Accident Michael Parris</t>
  </si>
  <si>
    <t>PDR-15-0667</t>
  </si>
  <si>
    <t>Rob Kavanaugh</t>
  </si>
  <si>
    <t>All geological reports and internal communications by WSDOT Staff on the SR 530 Slide area in 2006.</t>
  </si>
  <si>
    <t>SR 530 Geo Reports and Communications</t>
  </si>
  <si>
    <t>PDR-14-1096</t>
  </si>
  <si>
    <t>Elsie C. Mullin Family Trust</t>
  </si>
  <si>
    <t>Sharron C. Nelson</t>
  </si>
  <si>
    <t xml:space="preserve">Records from WSDOT about any plans for improvements near SR 530 on-ramp to SB 1-5, at address 1906 Pioneer Highway East, Arlingon, WA 98223 (Parcel Number 31050800300400). </t>
  </si>
  <si>
    <t>SR 530 improvements</t>
  </si>
  <si>
    <t>PDR-15-1203</t>
  </si>
  <si>
    <t>Whitewater Engineering</t>
  </si>
  <si>
    <t>Brandon Hausmann</t>
  </si>
  <si>
    <t xml:space="preserve">The lidar data for the SR530 landslide. </t>
  </si>
  <si>
    <t xml:space="preserve">SR 530 LiDAR data </t>
  </si>
  <si>
    <t>PDR-14-0851</t>
  </si>
  <si>
    <t>Karen Willie</t>
  </si>
  <si>
    <t>1.  All documents relating to complaints about the condition of SR 530 for 5 mile on either side of the Oso Landslide Area from January 1, 1995, to April 11, 2014.
2.  All documents that depict the original road profile of SR 530 for 5 miles on either side of the Oso Landslide Area from January 1, 1995, to April 11, 2014.
3.  All documents of changes made to SR 530 for 5 miles on either side of the Oso Landslide Area including, but not limited to, proposals, permits, studies, designs, construction records, as-built plans and maintenance of those changes; from January 1, 1995, to April 11, 2014.
4.  All documents authorized by WSDOT or its agents including but not limited to those authored by geotechnical engineers, engineering geologist, hydro-geologists, stream morphologists or any related professionals regarding SR 530 for 5 miles on either side of the Oso Landslide Area, from January 1, 1995, to April 11, 2014.
5.  All documents related to warning made to anyone by WSDOT or its agents of risk for landslides, mudslides, mudflows or floods along SR 530 for 5 miles on either side of the Oso Landslide Area from January 1, 1995, to April 11, 2014.
6.  All documents relating to the January 2006 landslide in the Oso Landslide Area from January 1, 1995, to April 11, 2014.
7.  All documents relating to any remedial work done in the Oso Landslide Area after the 2006 landslide including but not limited to all planning documents, changes to the remediationÃ¢â‚¬â„¢s, third-party contracts, aerial and surface photographs of the area, time records or personnel used, cost information and communication with area residents, from January 1, 1995, to April 11, 2014.
8.  All documents of communication by WSDOT or its agents with Snohomish County relating to SR 530 for 5 miles on either side of the Oso Landslide Area, from January 1, 1995, to March 22, 2014.
9.  All documents of communication by WSDOT or its agents with the Stillaguamish Tribe relating to SR 530 for 5 miles on either side of the Oso Landslide Area, from January 1, 1995, to March 22, 2014.
10.  All documents of communication by WSDOT or its agents with the U.S. Army Corps of Engineers relating to SR 530 for 5 miles on either side of the Oso Landslide Area, from January 1, 1995, to March 22, 2014.
11.  All documents of communication by WSDOT or its agents with other State of Washington departments relating to SR 530 for 5 miles on either side of the Oso Landslide Area, from January 1, 1995, to March 22, 2014.
12.  All documents of other public Records Act requests made to WSDOT since March 22, 2014, regarding the Oso Landslide Area.</t>
  </si>
  <si>
    <t>SR 530 Oso Landslide</t>
  </si>
  <si>
    <t>PDR-14-0940</t>
  </si>
  <si>
    <t>Tim &amp; Lois Geist</t>
  </si>
  <si>
    <t>All the contracts and public records emails etc. concerning the property of 24323 S.R. 530 NE Arlington Wa. (32071000300500)  From the dates of Aprli 2006 to June 9 2014</t>
  </si>
  <si>
    <t>SR 530 Pit Site</t>
  </si>
  <si>
    <t>PDR-14-1472</t>
  </si>
  <si>
    <t>Susan Egbert</t>
  </si>
  <si>
    <t>1) Traffic Volume Counts for 530 for past five years on SR 530, including, but not limited to milepost 36.
2) A copy of any and all reports of any accidents, debris or trees on the roadway on SR 530 for the past five years between milepost 35 and milepost 37.</t>
  </si>
  <si>
    <t>SR 530 Traffic Counts &amp; Debris reports</t>
  </si>
  <si>
    <t>PDR-15-1685</t>
  </si>
  <si>
    <t xml:space="preserve">Project:  SR 530, Trafton Creek &amp; Schoolyard Creek - Fish Passage
Contract Number:  9143
Parsons Construction Group is requesting the following archived information:
A. Statement of Qualifications from:
1. Kiewit 
2. Graham
B. SOQ Evaluations for:
1. Kiewit 
2. Graham
C. Proposals from:
1. Kiewit 
2. Graham
D. Proposal Evaluation for:
1. Kiewit 
2. Graham
</t>
  </si>
  <si>
    <t>SR 530, Trafton Creek &amp; Schoolyard Creek - Fish Passage - Procurement Records</t>
  </si>
  <si>
    <t>Juliann Olson</t>
  </si>
  <si>
    <t xml:space="preserve">Camera photos from 13:30 until 14:30 taken from the camera located at the intersection of 172nd St. N.E and 67th Ave. N.E. on the date of 7-26-14.  Also all accidents that have occurred on 172nd St. from the intersection of 67th Ave. heading East up to 73rd Ave. for the last 10 years, 2006-2016.  Engineering designs and recommendations for project SR 531 - 43rd Ave. Vic. to Sr 9 Vic. - Paving - Complete October 2013. </t>
  </si>
  <si>
    <t>SR 531 Camera photos, accident data and engineering designs for completed paving project</t>
  </si>
  <si>
    <t xml:space="preserve">Correspondence between WSDOT and the City of Bellingham between 2000 and 2008 related to the SR 539 Horton to Tenmile widening, so I can see the history that affected what is now my property?  Search words in old computer files would be Ã¢â‚¬Å“4665 Meridian StÃ¢â‚¬ï¿½, Alfred F. and Ã¢â‚¬Å“Balig S. SteinÃ¢â‚¬ï¿½ (the previous property owners), Ã¢â‚¬Å“4687 Wetland/Buffer Delineation AgreementÃ¢â‚¬ï¿½(property to the north with Detention pond).  </t>
  </si>
  <si>
    <t>SR 539  Horton to Tenmile Rd  Correspondence between WSDOT and Bellingham City</t>
  </si>
  <si>
    <t>Mark Douglas</t>
  </si>
  <si>
    <t xml:space="preserve">For the time periods of November1, 2015 and April 30, 2017. I request a summary of the front bid page for contractors performing roadwork on SR-539 and the consulting engineers recommendations for recent road work or surfacing Meridian St ( State Route 539) between the intersection at Interstate 5 and State Route 546.  Any summarized failure (pothole or road surface) reports and proposed actions for repair or investigation in the area aformentioned. </t>
  </si>
  <si>
    <t>SR 539 bid</t>
  </si>
  <si>
    <t>mcmastert@aol.com</t>
  </si>
  <si>
    <t xml:space="preserve">1.	Any environmental studies of the project related to the new detention ponds, storm water runoff, and the downstream impact on wetlands located south of Tremont Road.
2.	Any hydrology studies of the before and after construction flow rates in East Bear Creek.  Flow duration curves and mean monthly flows would be helpful.
3.	Any water quality studies before and after the project in the wetland area (upstream and downstream) between Tremont and Horton roads.
</t>
  </si>
  <si>
    <t>SR 539 Horton to Ten Mile Project</t>
  </si>
  <si>
    <t>Joe Rooney</t>
  </si>
  <si>
    <t xml:space="preserve">Ã¢â‚¬Â¢	Electronic copy of the Revocation Letter issued to Razz Construction, pursuant to RazzÃ¢â‚¬â„¢s performance of work on the SR539 Nooksack River Bridge Special Repair project.
Ã¢â‚¬Â¢	Electronic copy of any Prime Contractor Performance Reports (PCPRs) issued to Razz Construction during or after performance of work on the SR539 Nooksack River Bridge Special Repair project.
</t>
  </si>
  <si>
    <t>SR 539 Nooksack River Bridge Repair Project</t>
  </si>
  <si>
    <t>Larry Helm</t>
  </si>
  <si>
    <t xml:space="preserve">Any info you have demonstrating 9 miles of fish habitat as a result of the Anderson Creek rebuilt bridge.  </t>
  </si>
  <si>
    <t>SR 542 Anderson Creek reports</t>
  </si>
  <si>
    <t>PDR-15-3188</t>
  </si>
  <si>
    <t xml:space="preserve">survey at the CBP facility on the west side of SR543 at the international border, itÃ¢â‚¬â„¢s in Sec 31-41N-R1E.  I would like to get copies of the current Right of Way plans in this vicinity.
</t>
  </si>
  <si>
    <t>SR 543 Right  of Way Plans</t>
  </si>
  <si>
    <t>Any turnback agreements or other ownership-related documents that may be on file for the SR 599 off-ramp to Pacific Highway South/Tukwila International Boulevard.  The site is in Tukwila, NE 09-23-04.  IÃ¢â‚¬â„¢ve highlighted the area in yellow in the attached drawing.  The area was King County back when SR 599 was built, not Tukwila.  WeÃ¢â‚¬â„¢re trying to sort out property ownership in the highlighted area.</t>
  </si>
  <si>
    <t xml:space="preserve">SR 599 off-ramp to Pacific Highway South/Tukwila turnback agreements or other ownership-related documents </t>
  </si>
  <si>
    <t>I am requesting information concerning  specific costs on portions of the rock creek bridges project on Highway 6 west of PeEll. ;Specifically, concerning the mitigation area west of the bridges;How many acres   were purchased and  what was the purchase price for the land. Also what did it cost to develop  the site for mitigation purposes?Secondly, What did it cost to purchase the old rock pit at highway 6 and the McCormick Cr. Rd. and what was the cost to excavate the area and what was done with all the dirt? Why was this area excavated to begin with? Thirdly, What does it cost on average to buy and install silt and construction fencing, and what is the cost to disassemble that same fencing? Cost per foot. What was the purpose of the mitigation area and what was the value of the damages ;in the bridge area that required the area of mitigation? Thank you in advance for this  information. Larry Smith</t>
  </si>
  <si>
    <t>SR 6</t>
  </si>
  <si>
    <t>PDR-15-0222</t>
  </si>
  <si>
    <t xml:space="preserve">Please accept this email as a Public Disclosure Request regarding all Land Slides, Rock Slides, and Mud Slides that came down on State Route SR 6 (for the entire length of the hwy) for the date range of January 1, 2000 to December 25, 2016.
Please provide all info in a word, excel or Pdf format.
</t>
  </si>
  <si>
    <t>Social security account numbers and related records that are obtained or maintained by authorized persons pursuant to any provision of law enacted on or after October 1, 1990, shall be confidential, and no authorized person shall disclose any such social security account number or related record.</t>
  </si>
  <si>
    <t>Monte Roden</t>
  </si>
  <si>
    <t>On April 17, 2017 a WSDOT Crew was working on State Route 7 between Klasey Rd. and Justin Lane, just north of Morton.  I am requesting a copy of their Traffic Control Plan, Pre-activity Safety Plan and the Tail-gate meeting.  As well as the speed limits on both ends of the work site.  Along with the certifications of on site workers as pertaining to Traffic control.</t>
  </si>
  <si>
    <t>SR 7 Between Klasey Rd and Justin Lane Traffic Control Plan, Pre-activity safety plan, the tail-gate meeting, speed limits, certifications</t>
  </si>
  <si>
    <t xml:space="preserve">Current right-of-way plans for SR 705 in the NW Ã‚Â¼ of Sec. 9, T. 20 N., R. 3 E., W.M. </t>
  </si>
  <si>
    <t>SR 705 R/W</t>
  </si>
  <si>
    <t>PDR-14-3016</t>
  </si>
  <si>
    <t xml:space="preserve">Plan and profile sheets for a section of  SR 82 and SR 241 near Exit 69 in Sunnyside. Areas depicted on attached pdf map. information need for WSDOT crossing permit application. </t>
  </si>
  <si>
    <t>SR 82 &amp; 241 plan and profile sheets</t>
  </si>
  <si>
    <t>1) Current right of way plans for Interstate 82 between VMB interchange and the SR 97 interchange.
2) construction plans that would show the location of the monuments</t>
  </si>
  <si>
    <t>SR 82 &amp; SR 97 Interchange right of way plans</t>
  </si>
  <si>
    <t>Right of way, alignment, and monument location plans for SR 82 from Yakima Avenue (Exit 33B) to SR 97 (Exit 37). Also SR 24 (Nob Hill Blvd) for one mile each way from SR 82.</t>
  </si>
  <si>
    <t>SR 82 and SR 24 right of way, alignment and monument information</t>
  </si>
  <si>
    <t>PDR-15-2890</t>
  </si>
  <si>
    <t>SR 82 East Zillah Interchange to Gap Road ROW &amp; Ltd Access Plan Sheet 21</t>
  </si>
  <si>
    <t>PDR-14-0906</t>
  </si>
  <si>
    <t>SR 82 limited access plans at mileposts 80 and 82</t>
  </si>
  <si>
    <t>SR 82 limited access plans</t>
  </si>
  <si>
    <t>PDR-15-0759</t>
  </si>
  <si>
    <t>GSE</t>
  </si>
  <si>
    <t>Location (by state plane coordinates, or a physical tie to accessible monuments) of any two of these 4 monuments shown on "SR 82 E. Yakima Ave. to Union Gap" plans at these locations:
L220+89.1 T.S.
L222+39.1 CS
L236+97.4 S.C
L233+47.4 ST.</t>
  </si>
  <si>
    <t>SR 82 monument info</t>
  </si>
  <si>
    <t>SR 82 Monument location information for monuments at Sta. LE 1152+85.00 PC and Sta. LE 1209+88.15 PT</t>
  </si>
  <si>
    <t>SR 82 Monument information</t>
  </si>
  <si>
    <t>PDR-14-0138</t>
  </si>
  <si>
    <t>SR 82 Prosser-Gap Road Vicinity Section 34-T.9N, R24E
Right of Way Plan &amp; Alignment Plan for area 1 mile each from Gap Road Interchange.</t>
  </si>
  <si>
    <t>SR 82 Right of way and alignment plans</t>
  </si>
  <si>
    <t>Right of way/alignment plans for a section of I-82 and Wine Country Road near Prosser. Specifically I-82 through sections 34 and 35, T9N R24E, the N Gap Road interchange and the connection of the interchange to Wine Country Road.</t>
  </si>
  <si>
    <t>SR 82 Right of way plans</t>
  </si>
  <si>
    <t>PDR-14-0075</t>
  </si>
  <si>
    <t>SR 82 Right of way plans for Yakima Avenue Interchange</t>
  </si>
  <si>
    <t>PDR-14-0126</t>
  </si>
  <si>
    <t>SR 82 right of way plans, E. Yakima Ave. to Union Gap, sheet 9</t>
  </si>
  <si>
    <t>SR 82 right of way plans</t>
  </si>
  <si>
    <t>PDR-14-1525</t>
  </si>
  <si>
    <t>Joe Baker</t>
  </si>
  <si>
    <t>WSDOT right of way maps for SR 82 in the Southeast quarter of Section 18, T-13 N, R-19 E, WM, lying Easterly of Parcel No. 191318-41001. This is the off-ramp to Lincoln Avenue.</t>
  </si>
  <si>
    <t>PDR-14-2491</t>
  </si>
  <si>
    <t>SR 82 Right of way plans, Sunnyside Vicinity: Gap Road to Puterbaugh Road, MP 64-71, sheets 4, 5, and 6</t>
  </si>
  <si>
    <t>PDR-14-3495</t>
  </si>
  <si>
    <t>Right of way plans for SR 82 in S 1/2 of Section 17, T.8N., R.29 E., W.M. that shows the gas line easement</t>
  </si>
  <si>
    <t>PDR-14-3497</t>
  </si>
  <si>
    <t>Right of way plan for SR 82 through Sections 13 T8N, R28E and Section 18 T8N, R29E</t>
  </si>
  <si>
    <t>PDR-15-0376</t>
  </si>
  <si>
    <t>Right of way plans relative to Firing Center Interchange, specifically Sheets 4-6 and sheet 10, of 20 sheets; all relative to PSH3 (SR 82) Selah Creek to Elton Road;
Exhibit A Limited Access August 22, 1967</t>
  </si>
  <si>
    <t>I am requesting highway right of way plans and right of way monumentation information for Interstate 82 from exit 63 to exit 67 near Sunnyside, WA. I have included a map with this request.</t>
  </si>
  <si>
    <t>SR 82 Right of way maps, Yakima River Crossing to East Zillah Interchange including Interchange LE 750+00 to LE 780+00  (Wapato)</t>
  </si>
  <si>
    <t>SR-82 right of way in Section 20 and 21, Township 14N, Range 19 E.</t>
  </si>
  <si>
    <t>Right of way plans for SR82 at the Firing Center Interchange located in the NW 1/4 of Section 29, T-14N, R-19 E,WM.</t>
  </si>
  <si>
    <t>I am looking for highway plans for SR 82 in the vicinity of Sec 16, T.9N., R27E. I believe I am in need of sheets 1-4  of the Kiona Interchange vicinity to Goose Gap vicinity. I have sheets 5 and beyond but I need the R/W information further west into sections 16-21.</t>
  </si>
  <si>
    <t>R/W plans - SR 82 Yakima River X'ing to East Zillah Interchange. Page that includes the SL1 Line Survey from 10+37 to 13+42.92</t>
  </si>
  <si>
    <t>Right of way, alignment and alignment monument information near Exit 75, SR 82, Grandview; including the frontage roads (McCreadie Road and Olmstead Road).</t>
  </si>
  <si>
    <t>SR 82 Right of way, alignment info</t>
  </si>
  <si>
    <t>Right of way, monument location and limited acess information for a portion of SR 82. From mile marker 57 to exit 58</t>
  </si>
  <si>
    <t>SR 82 right of way, monument location, limited access info</t>
  </si>
  <si>
    <t>Jason Rinehart</t>
  </si>
  <si>
    <t>SR 82 Valley Mall Boulevard contract plans</t>
  </si>
  <si>
    <t>PDR-15-0566</t>
  </si>
  <si>
    <t>SR 82, Sunnyside Vicinity: Gap Rd to Puterbaugh Rd plans</t>
  </si>
  <si>
    <t>Historical information on the construction of the Yakima River Canyon Road</t>
  </si>
  <si>
    <t>SR 821 historical information</t>
  </si>
  <si>
    <t>Kittitas Valley Hospital</t>
  </si>
  <si>
    <t>Was SR 821 (Canyon Rd) closed at all January 19, 2016 between 1800 and 2300.</t>
  </si>
  <si>
    <t>SR 821 info</t>
  </si>
  <si>
    <t>Kenneth W. Swindaman</t>
  </si>
  <si>
    <t>Right of way plans for SR 821 within the vicinity of Sectin 33, Township 15 North, Range 19 East, WM. Please send sheets (electronic is fine) within this area.</t>
  </si>
  <si>
    <t>SR 821 right of way plans</t>
  </si>
  <si>
    <t>Right of way plans for SR 823, Selah Vicinity from HES 64+ 73 to HES 73+09</t>
  </si>
  <si>
    <t>SR 823 right of way plans</t>
  </si>
  <si>
    <t>SR-82 right of way plans, mp 100.66 to mp 113.64, sheets 13 and 14</t>
  </si>
  <si>
    <t>SR 83 right of way plans</t>
  </si>
  <si>
    <t>Lee Ferguson</t>
  </si>
  <si>
    <t xml:space="preserve">A copy of the engineering and traffic investigation used to lower the speed limit of 50 miles per hour to 35 miles per hour on 108th St. Ne, Marysville WA 98271 between state route 9 and 67th Ave Ne. Marysville WA 98271. </t>
  </si>
  <si>
    <t>SR 9 Engineering Traffic Investigation</t>
  </si>
  <si>
    <t>PDR-14-0788</t>
  </si>
  <si>
    <t>I'd like to request the most recent maps/plans/designs that show the proposed and existing alignments of the following projects:
Ã¢â‚¬Â¢           PIN: 100904B - SR 9 from 176th Street SE to SR 96 - Widening</t>
  </si>
  <si>
    <t>SR 9 from 176th St. SE to SR 96 most recent maps/plans/designs</t>
  </si>
  <si>
    <t>Don Hartleben</t>
  </si>
  <si>
    <t xml:space="preserve">Documentation showing the timing and/or sequence pattern for the Lake Stevens area traffic signals on Aug 15, 2016 between the hours of 4:30 p.m. and 5:30 p.m. for the following  (1) From Hwy 9 Southbound Left turn arrow  onto Market Place Eastbound;   (2) Market Place Westbound across Hwy 9; and (3) From Market place Westbound Left turn arrow onto Hwy 9 Northbound.
If there are any algorithms, formula, logical computations necessary to establish or determine the timing or sequence patterned referenced above please include that with the documentation.  </t>
  </si>
  <si>
    <t>SR 9 Signal Timing</t>
  </si>
  <si>
    <t>I want how many cars are headed south from the intersection of SR 9 and 84th ST Ne.  How many cars are headed east from that intersection, how many are headed north and how may are headed west.</t>
  </si>
  <si>
    <t>SR 9 Traffic Counts</t>
  </si>
  <si>
    <t>PDR-14-1961</t>
  </si>
  <si>
    <t>Kaleidoscope Design Inc.</t>
  </si>
  <si>
    <t>Cynthia Lynn</t>
  </si>
  <si>
    <t xml:space="preserve">1. I am requestiong are the original documents that show timelimes and schedule. These were presented at the Town Meetings in 2008-9, and show the schedule with completion dates. They also show what the final project  will look like.
2. I am requesting copies of all public notices that went out to the community showing updated/extended schedules and timelines of the SR 9 widening project, from February 2012, to December 2013.
2. I am requesting all public records that were filed and/or approved, that provide exemptions to Snohomish County County Code Title 10: Chapter 10.01: Noise Control. These would include any exemptions what were made for the period of two years to extend from February 2012 through the end of 2013, that cover the nighttime noise from 8pm to 5am,  or any exemptions that were made at any time within that time frame. 
3.  I am requesting all public reecords that were filed and approved, that provide exemptions to Snohomish County County Code Title 10: Chapter 10.01: Noise Control for the period of March or April 2014 (this month) to extend until June 2014, covering nightime noise from 8pm to 5am.
</t>
  </si>
  <si>
    <t>SR 9 Widening Project</t>
  </si>
  <si>
    <t>PDR-14-0787</t>
  </si>
  <si>
    <t xml:space="preserve">Please find attached my request for public records regarding the submittals for the SR 9, SR 204 Intersection Improvements project.
I am requesting electronic copies of the submittals made by:
Ã¢â‚¬Â¢         Parsons Transportation Group, Inc.
Ã¢â‚¬Â¢         Tetra Tech, Inc
</t>
  </si>
  <si>
    <t>SR 9, SR 204 Intersection Improvements</t>
  </si>
  <si>
    <t>PDR-15-3456</t>
  </si>
  <si>
    <t>Most recent maps/plans/designs that show the proposed and existing alignments of project 100938C -  SR 9/Francis Rd - Intersection.</t>
  </si>
  <si>
    <t>SR 9/Francis Rd - Intersection.</t>
  </si>
  <si>
    <t xml:space="preserve">a history of officer reported crashes that occurred on the following State Route (SR) Segments in King County for the period of 1/1/2013 Ã¢â‚¬â€œ 12/31/2015.
SR 005LX03256 (aka 436th Ave/Cedar Falls Rd, milepost 0.00 Ã¢â‚¬â€œ 0.19) from north of SR 90 WB on &amp; off ramps to SR 90 EB on &amp; off ramps 
SR 005P103224 (milepost 0.30 Ã¢â‚¬â€œ 0.32) @ 436th Ave/Cedar Falls Rd Ã¢â‚¬â€œ no reported crashes
SR 005Q103304 (milepost 0.00 Ã¢â‚¬â€œ 0.02) @ 436th Ave/Cedar Falls Rd Ã¢â‚¬â€œ no reported crashes
SR 005R103287 (milepost 0.29 Ã¢â‚¬â€œ 0.31) @ 436th Ave Ã¢â‚¬â€œno reported crashes
SR 005R203287 (milepost 0.06 Ã¢â‚¬â€œ 0.08) @ 436th Ave Ã¢â‚¬â€œ no reported crashes
SR 005S103208 (milepost 0.00 Ã¢â‚¬â€œ 0.02) @ 436th Ave Ã¢â‚¬â€œ no reported crashes
</t>
  </si>
  <si>
    <t>SR 90 @ 436th Ave SE</t>
  </si>
  <si>
    <t>East Columbia Basin Irrigation District</t>
  </si>
  <si>
    <t>Linda Randall</t>
  </si>
  <si>
    <t>A copy of the latest as-built drawings for the EL39 lateral crossing under North Frontage Road, I-90, and South Frontage Road by the interchange on Road U? We are looking at piping north and south of the crossing and need to know if it is something we want to attach to or pool up on both sides for a later date. The project is located in Section 33, Township 19N, Range 30E and Section 4, Township 18N, Range 30E in Grant County Washington, East of Moses Lake.</t>
  </si>
  <si>
    <t>SR 90 As-Builts</t>
  </si>
  <si>
    <t>PDR-14-2213</t>
  </si>
  <si>
    <t>Sibel Yildiz</t>
  </si>
  <si>
    <t xml:space="preserve">Our project area is from about 76th Ave SE on Mercer Island to about 100 feet east of the Mercer Slough in Bellevue.)
1)  Current East Channel Bridge as-builts, including footings
2) Previous East Channel Bridge as-builts
3) Conceptual or more developed drawings describing any proposed WSDOT plans in the project area. You mentioned the Ã¢â‚¬Å“Two-Way TransitÃ¢â‚¬ï¿½ project.
4) I-90 highway drawings including retaining walls, piles/columns in Mercer Slough area, utility drawings for I-90 lighting/power/signal, storm drainage, etc. I-90 Right-of-Way drawings
5)  Geotechnical reports
</t>
  </si>
  <si>
    <t>SR 90 drawings</t>
  </si>
  <si>
    <t>PDR-14-3043</t>
  </si>
  <si>
    <t>Highway plans for I-90 within the SE 1/4 Section 15, Township 22 N, Range 11 East, W.M. Kittitas County WA.</t>
  </si>
  <si>
    <t>SR 90 Plans</t>
  </si>
  <si>
    <t>Dave Baalman</t>
  </si>
  <si>
    <t>Right of way plans for SR-90 through Section 31 T19N R34E</t>
  </si>
  <si>
    <t>SR 90 right of way plans</t>
  </si>
  <si>
    <t>PDR-15-0993</t>
  </si>
  <si>
    <t xml:space="preserve">1)  Right of way plans SR 90 Grant County Line to Ritzville, sheet 34
2)  Information available regarding offset distance to centerline for monuments:  
   a) LR 985+99.76 PT
   b) LR 1026+83.6 PC (I)
            </t>
  </si>
  <si>
    <t>SR 90 right of way plans and offset distances to centerline for monuments</t>
  </si>
  <si>
    <t>PDR-15-1028</t>
  </si>
  <si>
    <t>SR 90 Right of Way Plans in TWP 22N, R10E, SW Section 6</t>
  </si>
  <si>
    <t>SR 90 ROW plans</t>
  </si>
  <si>
    <t>PDR-15-2681</t>
  </si>
  <si>
    <t>Brandon McNerney</t>
  </si>
  <si>
    <t>Could you provide any records of that portion of the roadway, particularly any plans, specifications, and details relating to the culvert located at milepost 15.86 on SR 900.</t>
  </si>
  <si>
    <t>SR 900 MP 15.86 Culvert &amp; Roadway</t>
  </si>
  <si>
    <t>Debbie  Santelli</t>
  </si>
  <si>
    <t>A PDF set of construction drawings (including road profiles, grading plans, cross-sections, and drainage plans, if they exist) for SR 900 (original construction to most recent).  On the WSDOT map below, IÃ¢â‚¬â„¢ve added two red Xs and circled the subject area.  I am looking for drawings for SR 900 between the two red Xs.</t>
  </si>
  <si>
    <t>SR 900 Plans</t>
  </si>
  <si>
    <t>PDR-15-1168</t>
  </si>
  <si>
    <t>Trying to verify R/W of SR 903 in S21, T20N, R15E W.M. Original deed calls map approved by Director 4/22/1947. Please email the original Hwy 2E map as attached and/or any other map that may match.</t>
  </si>
  <si>
    <t>SR 903 right of way plan</t>
  </si>
  <si>
    <t>Right of way plans for SR 903 that crosses Section 20 T. 20 R. 15 E., W.M.</t>
  </si>
  <si>
    <t>SR 903 Right of way plans</t>
  </si>
  <si>
    <t>PDR-15-0936</t>
  </si>
  <si>
    <t>Julie Sherlock</t>
  </si>
  <si>
    <t>SR 92 deed</t>
  </si>
  <si>
    <t>Morgan Picton</t>
  </si>
  <si>
    <t>SR 97 Beebe Bridge to Hugo Vicinity Right of Way and Access Sheet 12 of 12</t>
  </si>
  <si>
    <t>PDR-15-0996</t>
  </si>
  <si>
    <t>Nathan Hovinghoff</t>
  </si>
  <si>
    <t>Nate, per our discussion regarding the Maintenance Daily Diary and the South West Radio Incident Report, I was advised by our Public Disclosure Request person Celeste Dimichina, that a PDR request is required to release the information you are requesting. 
Requesting the following:
Could I get the Maintenance Daily Diary and the South West Radio Incident Report from the accident that Steve Rolfe stopped out with that started around 3:05 am at SR-97 milepost 20-30 on January 24th, 2015.</t>
  </si>
  <si>
    <t>SR 97 Incident Reports &amp; Maintenance Daily Diary</t>
  </si>
  <si>
    <t>PDR-15-0299</t>
  </si>
  <si>
    <t>SR 97 monument info</t>
  </si>
  <si>
    <t>Western Building Design, LLC</t>
  </si>
  <si>
    <t>Jan Witter</t>
  </si>
  <si>
    <t>Right of way distance from NW Manor Road to Parcel # 191110-34023</t>
  </si>
  <si>
    <t>SR 97 right of way info</t>
  </si>
  <si>
    <t>Right of way plans for SR 97 where it is located in the southwest quarter of Section 10, T. 11N., R. 19E. (from its intersection with W. Wapato Rd north for a half mile)</t>
  </si>
  <si>
    <t>SR 97 right of way plans</t>
  </si>
  <si>
    <t>SR 97&amp; I-82 right of way plans and the SR 97 right of way plans Southerly through the gap</t>
  </si>
  <si>
    <t>SR 97&amp; I-82 right of way plans</t>
  </si>
  <si>
    <t xml:space="preserve">I am working on the intersection of Fort Road and Highway SR97 located in Section 9, Township 10 North, Range 20 East, WM.
1) Do you have plans for the T Line of SR97, Parker to Toppenish?
2) Do you have plans for SSH3-A in that area?
3) Do you have plans for SR220 along Fort Road?
I have dates of approval being March 15, 1955 and revised August 3, 2006.
</t>
  </si>
  <si>
    <t>SR 97, SSH3, &amp; SR 220 plans</t>
  </si>
  <si>
    <t>Copy of ROW plans for SR 970 through Section 30, T. 20N., R17E., W.M.</t>
  </si>
  <si>
    <t>SR 970 right of way plans</t>
  </si>
  <si>
    <t>PDR-15-1412</t>
  </si>
  <si>
    <t>C J. Lindquist</t>
  </si>
  <si>
    <t>Please forward set back requirements for the following address/map #. What is the set back each direction from the center of SR 970?
4371 S. R. 970
Cle Elum WA 98922
Kittitas county map # 20-16-32050-0004</t>
  </si>
  <si>
    <t>SR 970 set back requirements</t>
  </si>
  <si>
    <t xml:space="preserve">SR 97A Limits: MP 234.48 to 235.03, locally known as South Robinson St. to the intersection of SR 150. Electronic copies of roadway asbuilts and r/w plans. </t>
  </si>
  <si>
    <t>PDR-15-0902</t>
  </si>
  <si>
    <t>SR 99  George Washington/Aurora Bridge records</t>
  </si>
  <si>
    <t>Joseph Derring</t>
  </si>
  <si>
    <t xml:space="preserve">(1) All public records requests made related to State Route 99, George Washington Memorial Bridge (Aurora Bridge) from
1/1/2015 to present, including responses to the same.
(2) All construction contracts, specifications, supplementary specifications, and plans for State Route 99, George
Washington Memorial Bridge (Aurora Bridge) from the original planning and construction until 9/24/2015.
(3) All maintenance and inspection records for State Route 99, Washington Memorial Bridge (Aurora Bridge) from
1/1/2010 until the present, including records of all work performed on the bridge whether by WSDOT, other governmental
agencies, or contractors.
(4) All complaint records for State Route 99, George Washington Memorial Bridge (Aurora Bridge) from 1/1/2015 until the
present.
(5) All accident records for State Route 99, Washington Memorial Bridge (Aurora Bridge) from 1/1/2010 until the present.
(6) All studies, reports, plans, or proposed plans for maintenance, modifications, or redesign of State Route 99,
Washington Memorial Bridge (Aurora Bridge) from 1/1/1995 until the present.
</t>
  </si>
  <si>
    <t xml:space="preserve">(1) The labor agreements that describe the jobs and duties of the International Longshore and Warehouse Union (ILWU) in the Highway 99 Tunnel project. These would describe the ILWUÃ¢â‚¬â„¢s work scope, such as securing (roping) vessels at T-46, and loading muck or positioning muck-loading equipment over barges.
(2) All correspondence between the DOTÃ¢â‚¬â„¢s Highway 99 managers and the office of Gov. Jay Inslee since Aug. 1, 2013 regarding the ILWU and Mr. InsleeÃ¢â‚¬â„¢s efforts to resolve labor disputes.
(3) Any memos written by or sent to Secretary Lynn Peterson that explain how the dispute, between ILWU and building trades unions, has been resolved.
(4) All dollar estimates either produced by DOT, or provided to DOT by Seattle Tunnel Partners, of the cost of labor-related delays.
</t>
  </si>
  <si>
    <t>SR 99 - Muck spoils records</t>
  </si>
  <si>
    <t>PDR-14-0208</t>
  </si>
  <si>
    <t>Traffic signal phasing and timing plan / schematic for the intersection of SR 99 (W Marginal Way S) at S. Holden St &amp; S Kenyon St. (milepost 26.01 ) for the date of 09-10-2011.</t>
  </si>
  <si>
    <t>SR 99 &amp; W Marginal Way Traffic Signal Phasing</t>
  </si>
  <si>
    <t>PDR-14-1109</t>
  </si>
  <si>
    <t>Judy Enyeart</t>
  </si>
  <si>
    <t>Records drawing and Drainage Reports for Hwy 99 s in Kent between S 242nd and S252nd from 1990 to 2002.</t>
  </si>
  <si>
    <t>SR 99 Asbuilts</t>
  </si>
  <si>
    <t>Puget Soundkeeper</t>
  </si>
  <si>
    <t>Katelyn</t>
  </si>
  <si>
    <t xml:space="preserve">On behalf of Puget Soundkeeper Alliance, I am writing to request the following public records that meet all three of the following criteria:
Ã¢â‚¬Â¢	All documents (including but not limited to permit documents, permit submissions, inspection reports, monitoring reports, studies, maps and figures, communications, electronic communications such as emails, and hand written notes) 
Ã¢â‚¬Â¢	Pertaining to the Ã¢â‚¬Å“SR 99 Aurora Ave George Washington Memorial BridgeÃ¢â‚¬ï¿½ project 
o	The project is further identified here: https://www.wsdot.wa.gov/projects/sr99/auroraavebridgepainting/  
Ã¢â‚¬Â¢	Under Washington State Department of TransportationÃ¢â‚¬â„¢s permit number WA0039039
</t>
  </si>
  <si>
    <t>SR 99 Aurora Ave George Washington Memorial BridgeÃ¢â‚¬ï¿½ project</t>
  </si>
  <si>
    <t xml:space="preserve">(1) The scope of work, workplan, or similar instructions for the archaeological review of shell deposits (as well as any potential artifacts or remains) in the Highway 99 tunnel corridor. The review began Oct. 28, 2014.
(2) Any budgets or cost estimates for this archaeological review.
(3) All written agreements, if any, between WSDOT and native tribes regarding this review of shell deposits and any other potential artifacts or remains.
</t>
  </si>
  <si>
    <t>SR 99 Bored tunnel - archaeological work plan (3 items)</t>
  </si>
  <si>
    <t>PDR-14-2971</t>
  </si>
  <si>
    <t xml:space="preserve"> - Total Cost $1.75</t>
  </si>
  <si>
    <t>Please provide the response from the 2 proposers for the Alaskan Way Viaduct - SR 99 Bored Tunnel Design Build Project Ã¢â‚¬â€œ Contract # 7999. Electronic Copy is preferred.</t>
  </si>
  <si>
    <t xml:space="preserve">SR 99 Bored Tunnel Design Build Project </t>
  </si>
  <si>
    <t>PDR-13-2352</t>
  </si>
  <si>
    <t>Plans for SR 99 assets (99/530E, 99/530W, 99/530BP, 99/530NBP, 99/530N-E, 99/530E, 99/530W-S, 99/538).  For inwater area the following records:
  Geotechnical explorations &amp; design reports
  Sediment Characterization Study/Data
  Dredge material management &amp; disposal plan</t>
  </si>
  <si>
    <t>SR 99 Bridge Plans and GeoTech Reports</t>
  </si>
  <si>
    <t>PDR-14-2078</t>
  </si>
  <si>
    <t>MORGNER Construction Management</t>
  </si>
  <si>
    <t>Isaac  Segovia</t>
  </si>
  <si>
    <t>IÃ¢â‚¬â„¢m emailing to request the following records for the above related project.  
- Kiewit list of submitted/qualified subcontractors.  In particular, any and all subcontractors that are classified as UDBE, DBE, SBE, etc. 
- Submitted winning proposal by Kiewit including qualifications and technical proposals as well as detailed cost proposal and any listed subconsultants/subcontractors. 
The following is the contract number:
PS&amp;E JOB NO: 18A808 
CONTRACT NO: 009127</t>
  </si>
  <si>
    <t>SR 99 demolition and decommissioning</t>
  </si>
  <si>
    <t xml:space="preserve">Valley Electric </t>
  </si>
  <si>
    <t>The financial information supplied by the corporation for the purpose of qualifying to submit a proposal for a highway  improvement.</t>
  </si>
  <si>
    <t>Would like copy of the Kiewit proposal information.</t>
  </si>
  <si>
    <t>SR 99 Demolition, Decommissioning, and Surface Street Project</t>
  </si>
  <si>
    <t>Ticor Title Company</t>
  </si>
  <si>
    <t>Brent Mallett</t>
  </si>
  <si>
    <t xml:space="preserve">I am requesting copies of Sheets 1, 2, 3, 4, 5, 6, 7, 8, 9, 10 and 11 of a Plan entitled SR 99, Duwamish Waterway Vicinity bearing date of approval as January 7, 1994, revised March 4, 2005. This area is near the First Avenue South Bridge in Seattle, Washington. I am working on a project for King County so I would appreciate getting these as soon as possible.
Also some of the documents I am examining state a reference of Ã¢â‚¬Å“map of definite locationÃ¢â‚¬ï¿½ rather than a sheet number. Is this really a map or is it lacking a page or sheet number ?
</t>
  </si>
  <si>
    <t>SR 99 Design Plans</t>
  </si>
  <si>
    <t>PDR-14-1437</t>
  </si>
  <si>
    <t>Chudgar Engineering Company</t>
  </si>
  <si>
    <t>Samir  Chudgar</t>
  </si>
  <si>
    <t xml:space="preserve">SR99 Aurora Bridge (aka George Washington Bridge) Barrier and Railing Structural Drawings. This barrier and railing is installed on bridge between vehicle lane and sidewalk.
</t>
  </si>
  <si>
    <t>SR 99 G Washington Bridge</t>
  </si>
  <si>
    <t xml:space="preserve">SR 99 (milepost 34.15 - 34.73) on the Aurora Bridge </t>
  </si>
  <si>
    <t>John Phillips</t>
  </si>
  <si>
    <t>I request copies of the following documents:
1) All documents relating to the response to WSDOT Northwest Division, Planning and Policy Office's recommendations in "Route Development Plan, State Route 99 North Aurora Avenue  North" (March 2003) regarding lane widening and installation of median on bridge, including but not limited to any evaluation of prohibiting certain size or width vehicles from the bridge.
2) All documents relating to your investigation and analysis of the Aurora Bridge accident on September 24, 2015, that involved multiple fatalities, including but not limited to anything related to passenger Runjie Song, who died in the accident.
3) For a period of time between the present day and the previous 20 years, the following :
Hourly traffic counts on the George Washington Memorial Bridge/SR 99 in King County, Seattle, Washington, including but not limited to, counts of turning movements; and Accident history on the George Washington Memorial Bridge/SR 99 in King  County, Seattle, Washington.
4) Any and all documents generated by or provided to any law enforcement agency acting with or on behalf of the State Department of Transportation related to activity associated with the George Washington Memorial Bridge/SR 99. This request includes. but is not limited to, the following:
Any and all citations issued that are associated with the aforementioned bridge; Any and all documents related to any and all accidents/crashes occurring on the aforementioned bridge; and Any and all documents related to any criminal investigations associated with the aforementioned bridge.
5) For a period of time between the present day and the previous 20 years, any and all documents related to citizen complaints and/or public comments to the Slate Department of  Transportation or any other governmental agency or
otherwise existing within WSDOT records or files (formal or informal) associated with the George Washington Memorial Bridge/SR 99. This request includes, but is not limited to, the following:
Any and all documents associated with vehicle accidents/crashes or "close calls" on the bridge.
6) Please produce all documents related to any and all traffic control devices associated with or located on the George
Washington Memorial Bridge/SR 99. This includes, but is not limited to documents associated with signage, traffic lights,
lighting, design of traffic control devices, etc.
7) Please produce all documents in WSDOT's possession pertaining to design, engineering assessment and consideration, maintenance, construction, traffic-light maintenance, installation, or design, or any other work or considered work in connection with the George Washington Memorial Bridge/SR 99.
8) All videotape and photographic evidence of the George Washington Memorial Bridge/SR 99 accident on September
24, 2015, that involved multiple fatalities, including but not limited to anything related to passenger Runjie Song, who died
in the accident.</t>
  </si>
  <si>
    <t xml:space="preserve">SR 99 George Washington Bridge </t>
  </si>
  <si>
    <t>PDR-15-2907</t>
  </si>
  <si>
    <t xml:space="preserve">Ã¢â‚¬Â¢	All WSDOT records, including disciplinary and firing notices, related to Ferries employee Josh Rogers.
Ã¢â‚¬Â¢	Reports and memos compiled by Jim Schofield regarding theft incidents at WSF, including letters from Mr. Schofield to Cam Gilmour.
</t>
  </si>
  <si>
    <t>PDR-14-2230</t>
  </si>
  <si>
    <t>item #5, a segment of State Route 99 (milepost 34.15 - 34.73) aka: George Washington Memorial Bridge and/or the Aurora Bridge, from Ray St to N 38th off/on ramps.</t>
  </si>
  <si>
    <t>Kimm Harrison</t>
  </si>
  <si>
    <t xml:space="preserve">1) On October 20, 2015 we requested all documents relating to the WSDOT Northwest Division, Planning and Policy Office's recommendations in "Route Development Plan, State Route 99 North Aurora Avenue North" (March 2003) regarding lane widening and installation of median on bridge. In particular we would like you to produce all correspondence and decisions made related to that Plan.
2) All documents relating to the WSDOT's fulfillment of its obligations under RCW 47.05.010 with respect to proposed safety improvements to the George Wasington Memorial Bridge/SR 99, including but not limited to all documents relating to allocating funding based on the relative priority of projects, the priority array of any and all such projects, the benefit/cost ratios and similar analyses of any and all such projects, and the corresponding WSDOT budget proposals.
3) All documents relating to the Transportation Commission's review of and modifications to WSDOT budget proposals for safety improvements to the George Washington Memorial Bridge/SR 99.
4) All documents relating to the Washington Legislature's funding decisions regarding the WSDOT budget proposals identified in (3) above.
5) On October 20, 2015 we requested the accident history on the George Washington Memorial Bridge/SR 99 for a period of time between the present day and the previous 20 years. In particular we would like you to produce all documents summarizing head-on and side swipe collisions on the George Washington Memorial Bridge/SR 99 for that time period.
6) All documents relating to the matter Moreno/Laubach v. State of Washington &amp; City of Seattle, Case No. 02-2-03849-2, including but not limited to all pleadings, deposition transcripts and documents produced.
7) All documents relating to Steele v. Bell, No. 80-2-1 2506-1 , including but not limited to all pleadings, deposition transcripts and documents produced, and the affidavit of a City of Seattle traffic engineer relating to a city engineers' study of the feasibility of installing a median barrier in the 1960's, referenced in Steele v. Bell, 37 Wn. App. 337, 339, 679 P.2d 964 (1984) .
8) All documents re lating to consideration of less costly mitigation measures than those identified in the Plan identified in (1) above, to improve safety on the George Washington Memorial Bridge/SR 99, such as prohibiting vehicles of a certain size or width from the bridge, reducing the number of lanes to accommodate a median barrier and or employing a barrier zipper lane, removing one sidewalk to accommodate wider lanes and a median barrier or installing an ultra-thin sheet metal barrier.
</t>
  </si>
  <si>
    <t>SR 99 George Washington/Aurora Bridge Records</t>
  </si>
  <si>
    <t>Lee &amp; Lee, PS  Attorneys at Law</t>
  </si>
  <si>
    <t>Risa Woo</t>
  </si>
  <si>
    <t xml:space="preserve">I am writing to request any and all WADOT records that encompass or include:
1.  Reports of all accidents/collision occurring on the Aurora Bridge in Seattle between January 1, 2010 through December 31, 2015
2.  Results of any studies or analysis of the safety of the Aurora Bridge conducted between January 1, 2010 through December 31, 2015
3.  Any statistics reported during January 1, 2010 through December 31, 2015 describing accidents/collisions and/or any any trends in accidents/collisions occurring on the Aurora Bridge
4.  Any proposals/plans/recommendations for improvements (including structural or safety improvements or construction) to be completed on the Aurora Bridge, whether actually implemented or executed or not, since January 1, 2005.
</t>
  </si>
  <si>
    <t>SR 99 George Washington/Aurora Bridge Reports, statistics, proposals, and studies of accidents/collision</t>
  </si>
  <si>
    <t>Dylan Menes</t>
  </si>
  <si>
    <t xml:space="preserve">Requesting the structural plans and any geotechnical documentation for the SR-99 bridge </t>
  </si>
  <si>
    <t>SR 99 GW/Bridge Plans &amp; GeoTech</t>
  </si>
  <si>
    <t>PDR-15-3163</t>
  </si>
  <si>
    <t>Carol Kramer</t>
  </si>
  <si>
    <t>SR 99 Proposed Bored Tunnel Emergency Egress Accessibility for Disabled Travelers</t>
  </si>
  <si>
    <t>PDR-15-1812</t>
  </si>
  <si>
    <t>Sam Kramer</t>
  </si>
  <si>
    <t>Please provide complete copies of the following records relating to Hercules Painting Company's contract(s) with the Washington Department of Transportation:
1. All documents related to Hercules Painting Company's contract with the Washington Department of Transportation related to the painting of the Aurora Bridge (Contract 8727, SRS no. 99), including, but not limited to: 
a. The contract between Hercules Painting Company and the Washington Department of Transportation; 
b. The contract between any other contractors or subcontractors and the Washington Department of Transportation related to this project (Contract 8727, SRS No. 99); 
c. All documents related to inspections, audits, reports, and/or complaints regarding Hercules Painting Company and/or any other contractors or subcontractors on this project (Contract 8727, SRS No. 99); and 
d. All documents identifYing the entity that employed the employees who worked on this project (Contract 8727, SRS No. 99).</t>
  </si>
  <si>
    <t>SR 99 records relating to Hercules Painting Company's contract(s)</t>
  </si>
  <si>
    <t xml:space="preserve">(1) All daily Ã¢â‚¬Å“TBM Production ReportsÃ¢â‚¬ï¿½ from Sept. 1, 2014 until Feb. 23, 2015.
(2) All daily Ã¢â‚¬Å“Tunnel Quality VerifierÃ¢â‚¬ï¿½ reports from Sept. 1, 2014 until Feb. 23, 2015.
</t>
  </si>
  <si>
    <t>SR 99 reports from 9/1/14 to 2/23/2015</t>
  </si>
  <si>
    <t>PDR-15-0597</t>
  </si>
  <si>
    <t>Daniel Weisfield</t>
  </si>
  <si>
    <t>Title search revealed that the State of WA has an easement on the property, and the title report references a right-of-way plan revised in late 2015 for SR 99 from Shelby Road to Lincoln Way.</t>
  </si>
  <si>
    <t>SR 99 Right of Way</t>
  </si>
  <si>
    <t>A PDF of State Road No. 1 (Pacific Hwy) pertaining to the SW Ã‚Â¼ of section 18, Township 26 N, Range 4 E</t>
  </si>
  <si>
    <t>SR 99 Right of Way plans</t>
  </si>
  <si>
    <t>Law Office of William J. O'Brien</t>
  </si>
  <si>
    <t>Christopher  Borgman</t>
  </si>
  <si>
    <t>The street signal cycles for the lights between Gibson Road and Airport Road on SR 99.</t>
  </si>
  <si>
    <t xml:space="preserve">SR 99 Signal Timing </t>
  </si>
  <si>
    <t>PDR-15-0113</t>
  </si>
  <si>
    <t>West Industries</t>
  </si>
  <si>
    <t xml:space="preserve">Project Name: SR 99 Spokane Street Overcrossing Timber Replacement Project (Contract No 008379)
Prime Contractors Name: Mid Mountain Contractors, Inc.
Please provide a scanned copy of the prime contractors performance / payments bond.
Please provide written instructions on how a subcontractor should file a lien against the payments bond for non-payment of labor performed and non-payment of materials provided on the above referenced project.
</t>
  </si>
  <si>
    <t>SR 99 Spokane Street Overcrossing Timber Replacement Project (Contract No 008379)</t>
  </si>
  <si>
    <t>PDR-14-2240</t>
  </si>
  <si>
    <t xml:space="preserve">I would like to request a copy of public records regarding all  payments made by WSDOT that were paid to Diamond Consulting and or Deborah Diamond for audit work performed for the SR 99 Spokane Street Timber Replacement Project.
-          Please include all invoices submitted for payment from Diamond Consulting / Deborah Diamond for this project for the audit work mentioned above.
-          Please include all detailed backup that was provided by Diamond Consulting / Deborah Diamond to validate the invoices submitted for payment for the audit work mentioned above.
-          Please include all payment, vouchers and or warrants that have been paid to Diamond Consulting / Deborah Diamond for the audit work mentioned above.
</t>
  </si>
  <si>
    <t>SR 99 Spokane Street Timber Replacement Project payments</t>
  </si>
  <si>
    <t>PDR-15-0346</t>
  </si>
  <si>
    <t>Colin Drake</t>
  </si>
  <si>
    <t>Noise data at the SR 99 tunnelÃ¢â‚¬â„¢s north portal collected from Jan. 1, 2017 to date.</t>
  </si>
  <si>
    <t>SR 99 Tunnel Project</t>
  </si>
  <si>
    <t>Ayelet Ezran</t>
  </si>
  <si>
    <t>SR 99 vehicle classification counts.  We would really appreciate it if it was possible to receive this data, or a portion of it, soon by email. WeÃ¢â‚¬â„¢re most interested in the average weekday peak hour volume, by direction and by vehicle class for year 2013.</t>
  </si>
  <si>
    <t>SR 99 Vehicle Class Counts</t>
  </si>
  <si>
    <t>PDR-14-3320</t>
  </si>
  <si>
    <t>Kat Armitage</t>
  </si>
  <si>
    <t xml:space="preserve">All Documentation related to a collision at SR 99 &amp; Atlantic St on March 25, 2015, at approximately 2:22PM.
</t>
  </si>
  <si>
    <t>SR 99/Atlantic St. Accident Records 3/25/15</t>
  </si>
  <si>
    <t>PDR-15-1375</t>
  </si>
  <si>
    <t>SR 99 Southbound (Alaskan Way Viaduct) @ S King St within Ã‚Â½ mile in each direction between January 1st, 2013 and January 1st, 2016 in Seattle.</t>
  </si>
  <si>
    <t>Copy of any and all documents, correspondence and emails you may have, created and/or obtained, regarding;
1. A list of all motorcycle and/or motor scooter vehicle accidents that occurred at the location listed above, extending 1/2 mile in each direction between January l, 2013 and January l, 2016.
2. Photos, diagrams and/or maps related to any and all motorcycle and/or motor scooter vehicle accidents that occurred at the location listed above, extending 1/2 mile in each direction between January l, 2013 and January l, 2016.
3. Inspections, notes, or reports, conducted by the Washington State Department of Transportation or any outside source related to the location listed above, extending  1/2 mile in each direction between January l, 2013 and January l, 2016.
4. All complaints and correspondence, maintenance and investigative records, inter-office memoranda, requests for assistance or any other document that relates, directly or
indirectly, to any potholes, road surface defects, pothole repairs,road surface repairs and requests for pothole and/or road surface repairs at the above listed location, extending 1/2 mile in each direction, between January l, 2013 and January l, 2016.</t>
  </si>
  <si>
    <t>SR 99/Southbound (Alaskan Way Viaduct @ S. King Street,
SeaÃ¨Å¾ï¿½e).</t>
  </si>
  <si>
    <t>A TIA for the Bonney Lake Area.
I have looked at the annual ramp report but just wondering if ramp volumes for SR 162 and 410 are collected because I was unable to find them in the report.</t>
  </si>
  <si>
    <t>SR Ramp Volumes</t>
  </si>
  <si>
    <t>PDR-15-0188</t>
  </si>
  <si>
    <t xml:space="preserve">copy of the road log video footage starting 1000 feet south of Paradise Lake Road to the Snohomish River Bridge on SR 522 in Snohomish County, going both directions for the past fifteen years.    </t>
  </si>
  <si>
    <t>SR View footage</t>
  </si>
  <si>
    <t xml:space="preserve">Copies of the Statements of Qualifications for the following WSDOT design projects teams:
Project: I-5, Mounts Road to Thorne Lane Ã¢â‚¬â€œ Corridor Improvements
Teams:
Ã¢â‚¬Â¢ Berger ABAM
Ã¢â‚¬Â¢ David Evans &amp; Assoc.
Ã¢â‚¬Â¢ HDR
Ã¢â‚¬Â¢ Parametrix
Project: SR 9/SR 204 Intersection Improvements
Teams:
Ã¢â‚¬Â¢ H.W. Lochner
Tetra Tech
</t>
  </si>
  <si>
    <t>SR/ 9/SR 204 Intersection Improvements Project</t>
  </si>
  <si>
    <t>Aquatic Land Surveyor, State Land Survey Unit</t>
  </si>
  <si>
    <t>I need the SR-110 plans across the main SR-110 bridge and (not the spur SR-110) about a mile east and west thereof.</t>
  </si>
  <si>
    <t>SR-110 (La Push Rd) Plans MP 8.7 Bogachiel River</t>
  </si>
  <si>
    <t>Dean Jacobson</t>
  </si>
  <si>
    <t>SR112 Right of Way plans from M.P. 6.98 to M.P. 13.19.</t>
  </si>
  <si>
    <t xml:space="preserve">SR-116 MP 2.8 bridge approaches.
Portage Canal to Scow Bay Vicinity 1-8 of 8Adopted August 14, 2008 116/2
</t>
  </si>
  <si>
    <t>SR-116 MP 2.8 bridge approaches.</t>
  </si>
  <si>
    <t xml:space="preserve">Can you please provide the R/W map for the blue and orange location below? This is approx. MP Ã¢â‚¬â€œ 125.36. Is it best to request this before doing our plans? Or would you prefer we leave the R/W hatching off of our plans, send you the plans once complete, and then we can mark the R/W map after you review our plans? </t>
  </si>
  <si>
    <t>SR12 - MP: 125.36 - R/W Map</t>
  </si>
  <si>
    <t>PDR-15-2253</t>
  </si>
  <si>
    <t xml:space="preserve">Can you please provide the LA maps for SR12 from MP: 124.21 to MP: 131.35 near Packwood? Thank you! </t>
  </si>
  <si>
    <t>SR12 New LA Map Request</t>
  </si>
  <si>
    <t>PDR-15-1697</t>
  </si>
  <si>
    <t>SR12 ROW Maps MP 23.96-22.74 and 22.74-21.53</t>
  </si>
  <si>
    <t>Michael Weisenborn</t>
  </si>
  <si>
    <t>R/W Plans and deed of trust for SR 14</t>
  </si>
  <si>
    <t>SR14</t>
  </si>
  <si>
    <t>SR14 - SE 192nd Ave - pg 10
Could I please get a new page 10 - revised 2/28/14?   I'm working on AF#5098193</t>
  </si>
  <si>
    <t>SR14 - SE 192nd Ave - pg 10</t>
  </si>
  <si>
    <t>PDR-14-2457</t>
  </si>
  <si>
    <t>Can you please e-mail pages 8 &amp; 9, revised 9-26-2014?  
Sadri surplus land sale AF#5165476.</t>
  </si>
  <si>
    <t>SR14, Jct SR5 to Blanford Dr</t>
  </si>
  <si>
    <t>PDR-15-1352</t>
  </si>
  <si>
    <t>Lanz &amp; Trummel</t>
  </si>
  <si>
    <t>Craig Trummel</t>
  </si>
  <si>
    <t xml:space="preserve">Per your phone call, here are all the waivers that I can find within this quarter section.  
I included the ROW plans for you as well. </t>
  </si>
  <si>
    <t>SR141 NE4 2-4-10</t>
  </si>
  <si>
    <t>PDR-15-1786</t>
  </si>
  <si>
    <t>1) Any geotechnical reports describing subsurface conditions at or within 1/2 mile of the combined SR-167 Off-Ramp and I-405 On-Ramp located southwest of the cloverleaf intersection between I-405 and SR-167 in Renton, Washington.
2) Copies of any email, correspondence, Change Order Request, Request for Equitable Adjustment, Claim or other documents referring to the  presence of cemented hardpan subsurface conditions in the same vicinity identified above.</t>
  </si>
  <si>
    <t>SR167 Offramp</t>
  </si>
  <si>
    <t>PDR-13-2346</t>
  </si>
  <si>
    <t>SR167/Puyallup River Bridge Replacement Design-Build Project Statement of Qualifications and Proposals (Contract No. 008513)  that were submitted for Atkinson, Kuney and Granite.</t>
  </si>
  <si>
    <t xml:space="preserve">SR167/Puyallup River Bridge Replacement Design-Build Project Statement of Qualifications and Proposals (Contract No. 008513) </t>
  </si>
  <si>
    <t>PDR-14-2189</t>
  </si>
  <si>
    <t>As-builts of the bridge, bridge foundations, and any geotechnical information that might be available for the SR 17 bridge over Parker Horn in Moses Lake, WA.
Milepost:	 SR 17 MP 54.24; 
Bridge No. 	17/215
Location	0.3 N JCT SR 171
Structure ID	0004840A</t>
  </si>
  <si>
    <t>SR17 Bridge Plans</t>
  </si>
  <si>
    <t>Rich Porter</t>
  </si>
  <si>
    <t xml:space="preserve">A copy of the complete building plan for SR-18.  The freeway has stopped expanding from Tiger Summit to I90.  We are planning some commercial building in the Snoqualmie area, but probably will not do this because of the traffic congestion during the week from about 6:30-9:30AM and from about 3:30-6:30PM.  Our original assumption was that SR-18 would be finished with a cloverleaf type interchange at I-90, without the traffic light, similar to what was done at the I-5 /SR-18 interchange.  
We are requesting to get a copy of the building plan showing the final road configuration, dates of completion, etc.  I can't believe that there is no plan to complete the full 2-lane construction from Tiger Summit up to I-90
</t>
  </si>
  <si>
    <t>SR18 plans</t>
  </si>
  <si>
    <t>Provide all documents, written correspondence, e-mail (including any attachments to e-mails), etc. relating to Mr. SpahrÃ¢â‚¬â„¢s e-mail of July 9, 2014 and information on the proposed traffic signage and traffic signal.</t>
  </si>
  <si>
    <t xml:space="preserve">SR2 &amp; 217th Street correspondence PUD </t>
  </si>
  <si>
    <t>PDR-14-2235</t>
  </si>
  <si>
    <t>Terri L. Martin</t>
  </si>
  <si>
    <t xml:space="preserve">On 11/6/13 Northstar Enterprises was the flagging company. I would like to know the names of the employees manning the flagging station. How many warning signs were deployed and the distances, and any other pertinent information regarding the setup of that site. Any accident notes/reports regarding an accident on 11-6-13 in the afternoon. </t>
  </si>
  <si>
    <t xml:space="preserve">SR2 Accident Tumwater Bridge West Hatchery Road </t>
  </si>
  <si>
    <t>PDR-14-2956</t>
  </si>
  <si>
    <t>Leyda Greenwood</t>
  </si>
  <si>
    <t>1. All photographs of SR2 between MP 86 to MP 88.
2. Contract plans for the original construction of SR2 on its present alignment, MP 86 to MP 89.
3. Contract plans for each subsequent capital improvement to SR2 between MP 86 and MP 88. Please make sure that
the overlay or inlay (whichever applies) are included.
4. Accident history for the last 10 years from MP 85.00 to 87.00.
5. Skid numbers for mileposts 88 through 89 on SR2 for time period 2000-present day.
6. Any contracts for maintenance or ownership of the property abutting SR2 between MP 86 and MP 88.
7. Any written complaints received pertaining to limited sight distance or accident history between MP 86 and MP 88 on
SR2.</t>
  </si>
  <si>
    <t>SR2 MP 86 to MP 88</t>
  </si>
  <si>
    <t>PDR-14-0179</t>
  </si>
  <si>
    <t>Daniel Bramstedt</t>
  </si>
  <si>
    <t xml:space="preserve">Item No. 1:
Any and all still outstanding records that we requested, and have not yet received, listed in our letter received by the Department on February 3, 2015 (Request Number PDR-15-0312).
Item No. 2:
Any and all records, in whatsoever form, including, but not limited to files, correspondence, appraisals, studies, reports, memos, maps, e-mails, and any other correspondence with other governmental agencies and with the Public Utility District No. 1 of Chelan County, Washington, related to the original Highway 2, and to the relocated Highway SR 2/97 in Douglas County, Washington.
Item No. 3:
Any and all Right of Way Plan Sheets from 1959-60, for the relocated Highway SR 2/97 (also known as Primary State Highway No. 2, Rocky Reach to Orondo) that were used in the Condemnation Proceedings, and served as basis for the determination of compensation paid to the property owners.
Item No. 4:
Copies of the Ã¢â‚¬Å“Limited Access HearingÃ¢â‚¬ï¿½ records establishing limited access along SR2/97.
</t>
  </si>
  <si>
    <t>SR2/97 Chelan County/Douglas County</t>
  </si>
  <si>
    <t>PDR-15-3068</t>
  </si>
  <si>
    <t>I am requesting any and all information on the new roadway design that's recently been implemented on SR2/SR206 near Mead, WA - specifically the new "S" curve that was put in just south of that intersection. I am looking for things like who signed off on it, the project manager, basically anything and everything that has to do with this project.</t>
  </si>
  <si>
    <t>SR2/SR206 "S" Curves</t>
  </si>
  <si>
    <t>I am writing to get an update on the current status of the following project(s); could you please send the following information, if available, for the project(s) listed below?
* Right-of-Way acquisition date
* LET date
* Preferred alternative
* ROW plans or any map showing before and after ROW lines for the project
Project(s):
Ã¢â‚¬Â¢ SR-240/SR-224(Van Giesen) Grade Separation      BFCG TIP/WSDOT STIP
Please be advised, I am no longer interested in the above requested documents if ROW acquisitions are complete or if ROW is not required.</t>
  </si>
  <si>
    <t xml:space="preserve">SR-240/SR-224 (Van Giesen) Grade Separation </t>
  </si>
  <si>
    <t>I have a need for SR26 plans through Section 6, T15N, R29E. Should be about MP 37 through 39. Can you send image files for those please?</t>
  </si>
  <si>
    <t>SR26 plans through Section 6, T15N, R29E. Should be about MP 37 through 39</t>
  </si>
  <si>
    <t>Jole LeFlore</t>
  </si>
  <si>
    <t>Copy of all WSDOT' s engineering and roads records related to any work performed on behalf of or at the direction of WSDOT  (to include all private contractors and any other third party that was retained by Washington State Department of Transportation to perform work at this location) prior to April 24, 2012, along the SR- 290/E. Trent Avenue within one mile of milepost 13, which includes the address:  20111 E.  Trent  Ave.  Otis  Orchards,  Washington 99027</t>
  </si>
  <si>
    <t xml:space="preserve">SR290 Projects, Otis Orchards, Spokane Co. (4-24-2007 to 4-24-2012) </t>
  </si>
  <si>
    <t>Burke Law Offices Inc., P.S.</t>
  </si>
  <si>
    <t>Thomas Burke</t>
  </si>
  <si>
    <t xml:space="preserve">SR3 Contract 8760 Belfair Area Widening and Safety
MP 24.91 to MP 26.34
Utility Construction Agreement
Copies of the bids which were accepted by the Department as well as all internal and third party communications (including email and text) regarding the review, evaluation, and assignment of the bid items or estimates as Water District Responsibility. 
If the volume of records exceed $50.00 to copy and ship to me please let me know. </t>
  </si>
  <si>
    <t>PDR-15-1706</t>
  </si>
  <si>
    <t>Mason County Public Defender's Office</t>
  </si>
  <si>
    <t>Pat Lewis</t>
  </si>
  <si>
    <t xml:space="preserve">Records verifying when the last 2 times the stripe lines for State Route 3 were painted at the Arcadia Rd. intersection in Shelton and 3 miles south of that intersection. </t>
  </si>
  <si>
    <t>SR-3 Striping records</t>
  </si>
  <si>
    <t>PDR-14-0095</t>
  </si>
  <si>
    <t xml:space="preserve">SR3, mp 53.89 Ã¢â‚¬â€œ 54.20. Would you send me a copy of your ROW map for that section.
Sec 3 Ã¢â‚¬â€œ T27N Ã¢â‚¬â€œ R2E
</t>
  </si>
  <si>
    <t>Angelika Avery</t>
  </si>
  <si>
    <t>SR302 WSDOT drawings that shows the ROW widthsÃ¢â‚¬Â¦ around MP 3.46 to 3.96?? This is in Victor, near where you guys are doing that small culvert project.</t>
  </si>
  <si>
    <t>PDR-15-1841</t>
  </si>
  <si>
    <t>SR303 ROW Map</t>
  </si>
  <si>
    <t xml:space="preserve">SR303 ROW Map </t>
  </si>
  <si>
    <t>PDR-15-1755</t>
  </si>
  <si>
    <t>Folawn Alterman &amp; Richardson LLP</t>
  </si>
  <si>
    <t>Will Patterson</t>
  </si>
  <si>
    <t>I represent one of the subcontractors on the SR4 Elochoman River Vicinity Culvert Replacements project.  
Could you please send me a copy of the payment bond for that project, or direct me to the office that would have that information?</t>
  </si>
  <si>
    <t>SR4 Elochoman River project - Request for copy of payment bond</t>
  </si>
  <si>
    <t>San Juan Surveying, LLC</t>
  </si>
  <si>
    <t>Robert Wilson</t>
  </si>
  <si>
    <t xml:space="preserve">Requesting the current right-of-way plans on SR4, T10N, R8W, Sec. 19 in Wahkiakum County. </t>
  </si>
  <si>
    <t>SR4 ROW plans</t>
  </si>
  <si>
    <t xml:space="preserve">Richardson Wright </t>
  </si>
  <si>
    <t>Rachel Elder</t>
  </si>
  <si>
    <t xml:space="preserve">SR4/ELOCHOMAN RIVER VIC. CULVERT REPLACEMENTS 14X301 on State Route 4 near Mile Post 34 in Wahkiakum County in which Olivas Valdez Inc. was the winning bidder. The time frame is roughly around from April 30, 2014 through December 1, 2016. The contract number is believed to be 008610. Its USACE NWP 27 number is 2014-082-DOT (henceforth referred to as "the Project").
1) All documentation reflecting payments made on the Project;
2) All change orders for the Project that mention River City Environmental, Inc.; 
3) All communication from the Project that mention River City Environmental, Inc., including but not limited to communication with any representative of Olivas Valdez, Inc.; 
4) All invoices relating to the Project that mention River City Environmental, Inc. or related to any wastewater removal services.
</t>
  </si>
  <si>
    <t>SR4/ELOCHOMAN RIVER VIC. CULVERT REPLACEMENTS 14</t>
  </si>
  <si>
    <t>SR410 (PSH 5) plans through Section 25, T20N, R04E, W.M.</t>
  </si>
  <si>
    <t>PDR-15-0103</t>
  </si>
  <si>
    <t>Nolan Shanholtzer</t>
  </si>
  <si>
    <t>SR432 - Washington Way to Prudential Way
Thank you in advance for the ROW plans.</t>
  </si>
  <si>
    <t>SR432 - Washington Way to Prudential Way</t>
  </si>
  <si>
    <t>PDR-15-3109</t>
  </si>
  <si>
    <t xml:space="preserve">I need the south and north bound SR 5 hwy plan and profiles to determine existing grades of SR5 at our water main bore  crossing location.
Any geotechnical report or boring logs completed by WSDOT on east and west sides of SR5 at MP 79.19
</t>
  </si>
  <si>
    <t>SR5 MP 79.19</t>
  </si>
  <si>
    <t>PDR-15-0776</t>
  </si>
  <si>
    <t>Documents contained FED Tax ID #</t>
  </si>
  <si>
    <t>Daniel G. Lloyd</t>
  </si>
  <si>
    <t>Please accept this letter as a request for public records under chapter 42.56 RCW for the following records:
*Any documents relating to the design and rerouting of the Burnt Bridge Creek Trail as part of the SR500/St. Johns Road overpass construction project (NOTE: I do not need all records relating to the overpass Ã¢â‚¬â€œ just those that reference or relate to the trail)
* Any documents, including photographs, relating to using NE Arnold Road as a detour during the construction. It is specifically requested that photographs be produced digitally (*.jpg).
Aside from photographs, I would prefer that the records be produced digitally in *.pdf format if available.</t>
  </si>
  <si>
    <t>SR500/St. Johns Road overpass construction project</t>
  </si>
  <si>
    <t>I am back on to doing some work related to a new outfall from the Salmon Creek Treatment Plant to the Columbia River.  If my memory serves me correctly, I believe that the right of way for the Erwin O. Rieger Memorial Highway, the unimproved portion that WSDOT acquired around 1955 or so (again from memory), is still WSDOT right of way.   I am now wondering about the current SR-501 right of way, in the area of Section 13, T3N, R1W.  Is that State or County right of way?  If you can help me out or tell me where I can find this information, I will be greatly appreciative.</t>
  </si>
  <si>
    <t>SR-501</t>
  </si>
  <si>
    <t>PDR-15-0686</t>
  </si>
  <si>
    <t xml:space="preserve">CH2M Hill would like to request the WSDOT as-built drawings for the SR501 bridge crossing over I-5 at the Ridgefield, WA Interchange.  This request is related to the I-5 La Center Interchange Project and is timely to our structure design deadline.  </t>
  </si>
  <si>
    <t>SR501 - As-Built drawings</t>
  </si>
  <si>
    <t>PDR-15-1200</t>
  </si>
  <si>
    <t>Laura Henry Slye</t>
  </si>
  <si>
    <t>Requesting Maps of SR 501 Fruit Valley Road to Cambell Lake</t>
  </si>
  <si>
    <t>SR501 Fruit Valley Road to Cambell Lake</t>
  </si>
  <si>
    <t xml:space="preserve">Can you send me a hwy map for SR503 Cougar Spur at MP38.10. This is near the intersection with Turtle Dove Lane in Section 26 Ã¢â‚¬â€œ T7N Ã¢â‚¬â€œ R4E.
See Attachments
Also, who do I contact to construct a road access with culvert at this location?
</t>
  </si>
  <si>
    <t>SR503 map</t>
  </si>
  <si>
    <t>PDR-15-0809</t>
  </si>
  <si>
    <t>Can you send me an SR503 spur cougar map at MP32.26. this is between Dolph Drive and Arrowhead Road on the section line between section 17 &amp; 18, T6N, R4E, city of Ariel. The address is 14751.</t>
  </si>
  <si>
    <t>PDR-15-2766</t>
  </si>
  <si>
    <t>Carolyn Heniges</t>
  </si>
  <si>
    <t xml:space="preserve">Can I trouble you to forward a copy of the fully executed deviations for this intersection project please?  I wanted to put it into our records as we continue to respond to citizen complaints...  
Also (as if I haven't asked for enough) can you pdf the layout pages (horizontal &amp; vertical geometry) of the as-builts, that'd even be way appreciated....  don't need/want details or drainage or all the peripheral stuff...  just the basic layout info
</t>
  </si>
  <si>
    <t>SR503_Gabriel Intersection</t>
  </si>
  <si>
    <t>PDR-15-0980</t>
  </si>
  <si>
    <t xml:space="preserve">Wave has a large project we will be submitting for permit in the near future that runs along SR505. I received the ROW maps a while back and it appears I may be missing 1 map. Could you please provide the map thatÃ¢â‚¬â„¢s East of the attached map? Our route runs down Jackson Hwy S and I donÃ¢â‚¬â„¢t have the ROW plan that shows the intersection of Jackson Hwy S &amp; SR505. </t>
  </si>
  <si>
    <t>SR505 - ROW Plan</t>
  </si>
  <si>
    <t>PDR-15-2969</t>
  </si>
  <si>
    <t xml:space="preserve">I am making a public-disclosure request to obtain a copy of the construction contract between WSDOT and the Kiewit/General/Manson joint venture for the SR520 Bridge construction.  
I am not requesting copies of the General and Supplementary Conditions nor change orders.  Just the contract that was signed back in 2011 or 2012 and it should be only one document.
</t>
  </si>
  <si>
    <t>SR520 Bridge Contract</t>
  </si>
  <si>
    <t xml:space="preserve">the construction drawings for the SR 520 Evergreen Point Floating Bridge and Landings Project, contract #8066.
Our primary focus is directed to the maintenance  handrails. 
</t>
  </si>
  <si>
    <t>SR520 Evergreen Point FBL project (#8066)</t>
  </si>
  <si>
    <t>PDR-15-0028</t>
  </si>
  <si>
    <t>SR-520 Evergreen Point Floating Bridge and Landings: the number of claims and amount of claims are requested</t>
  </si>
  <si>
    <t xml:space="preserve">All meeting minutes, presentations, and/or notes pertaining to meetings between WSDOT and Kiewit/General/Manson, A Joint Venture pertaining to the SR 520 Evergreen Point Floating Bridge and Landings project;
All schedules prepared and/or submitted by Kiewit/General/Manson, A Joint Venture pertaining to the SR 520 Evergreen Point Floating Bridge and Landings project;
With additional clarificiation of 2/15/2017:
We are particularly interested in documents related to the demolition of the old SR 520 bridge.  
With respect to the meeting minutes, presentations, and notes, the key time frame would be June 2016 to present.  With respect to the schedules, the key time frame would be July 2015 to present.
</t>
  </si>
  <si>
    <t>SR520 records between WSDOT and Kiewit</t>
  </si>
  <si>
    <t>Ian Reilly</t>
  </si>
  <si>
    <t xml:space="preserve">SR 520 West Navigation Channel - schematics / drawings of the new and old spans as they currently are . . . . I particular, the westernmost height of the eastern arch of the new span is important. Also, how closely those vertical columns line up with the old bridge columns on the eastern edge of the old navigation channel is good information.
How does that column line up with new bridge column?  
What are clearances at different points on the eastward arch of new bridge.
</t>
  </si>
  <si>
    <t>SR520 West Navigation channel - schematics/drawings</t>
  </si>
  <si>
    <t>PDR-15-2031</t>
  </si>
  <si>
    <t>Earthquake Protection Systems, Inc.</t>
  </si>
  <si>
    <t>Anoop S. Mokha</t>
  </si>
  <si>
    <t>EPS kindly requests all documents pertaining to the SR522 project related to EPS Seismic Isolation Bearings that were reported, and prepared and were the basis for WSDOT Design Memorandum dated December 30, 2015.</t>
  </si>
  <si>
    <t>SR522 Base Isolation bearings: Request Documents</t>
  </si>
  <si>
    <t>Austrian Standard Institute</t>
  </si>
  <si>
    <t>Renzo Medot</t>
  </si>
  <si>
    <t xml:space="preserve">"SR522 Seismic Isolation Bearings", dated November 13, 2015, prepared by the WSDOT Bridge and Structures Office
</t>
  </si>
  <si>
    <t>SR522 Seismic Isolation Bearings</t>
  </si>
  <si>
    <t>AUSTRIA</t>
  </si>
  <si>
    <t>Phillips Herron, PLLC</t>
  </si>
  <si>
    <t>Douglas Phillips</t>
  </si>
  <si>
    <t>Any video surveillance from the SR522 Fales Road camera on 1/25/14.
SR 522, WB
Milepost 18.95 approaching exit ramp to Echo Lake Road
Duvall
Date: January 25, 2014 ~ 4:34 pm</t>
  </si>
  <si>
    <t>SR522 surveillance camera</t>
  </si>
  <si>
    <t>PDR-14-2093</t>
  </si>
  <si>
    <t>A copy of wildlife cameras pics for SR 522.</t>
  </si>
  <si>
    <t>SR522 Wildlife Crossing Photos</t>
  </si>
  <si>
    <t>PDR-15-1115</t>
  </si>
  <si>
    <t>Antea Group</t>
  </si>
  <si>
    <t>Sarah Kennedy</t>
  </si>
  <si>
    <t>Location and depth of all utilities located at the intersection of SR-527 and 208th Street SE in Bothell. Any plans, as-builts or information with this information would be helpful. I found some information regarding a possible abandoned gas station under the center of the intersection. Any information about the gas station
would be helpful also.</t>
  </si>
  <si>
    <t>SR-527 and 208th Street SE Utilities</t>
  </si>
  <si>
    <t>PDR-14-2998</t>
  </si>
  <si>
    <t>Shirley Monteith</t>
  </si>
  <si>
    <t>All records pertaining to the the staging of equipment for the improvement of SR527/19th Avenue (112th to 132nd Street SE) which occurred  on or about 2006, including, but not limited to: Contract provisions with KLB Construction regarding equipment staging areas, their location and site preparation; SEPA and permitting documents pertaining to the disposal of material and/or the preparation of equipment staging areas.</t>
  </si>
  <si>
    <t>SR527/19th Avenue (112th to 132nd Street SE) Contract</t>
  </si>
  <si>
    <t>PDR-14-1940</t>
  </si>
  <si>
    <t>Amy Nile</t>
  </si>
  <si>
    <t xml:space="preserve">The SR530 debris management contract. </t>
  </si>
  <si>
    <t>SR530 debris management contract</t>
  </si>
  <si>
    <t>PDR-14-1294</t>
  </si>
  <si>
    <t xml:space="preserve">Skankska USA Civil West California District Inc. </t>
  </si>
  <si>
    <t xml:space="preserve">Copies of Statement of Qualifications and Proposals, as well as all of the evaluation/scoring materials used to determine the selection of the shortlisted and best valued Design-Builder submitted by the following: Guy F. Atkinson, Granite Constuction, and Parsons/Kuney, JV. </t>
  </si>
  <si>
    <t>SR530 Skaglund Hill  to C-Post Rd</t>
  </si>
  <si>
    <t>PDR-14-1514</t>
  </si>
  <si>
    <t>101.7 FM | 1320 AM KXRO</t>
  </si>
  <si>
    <t>Kyle Pauley</t>
  </si>
  <si>
    <t xml:space="preserve">What I am looking for is a less technical representation of what the final design of the roundabout at SR 6 and US 101 will look like.
I want to make sure Pacific County residents are aware of how the medians and lanes will be impacted upon completion.
I have attached a generic mock-up of the elements I specifically am looking for, but I would like something in a much more appropriate and accurate representation.
Anything included in presentations that may be passed onto residents is more than welcomed.
</t>
  </si>
  <si>
    <t>SR6/US 101 Roundabout information</t>
  </si>
  <si>
    <t xml:space="preserve">1. Accident information on East SR-8 between mile post 18 and 19.
2. Reports and dates of accidents within the last 5 years. Reportable fatality accidents included.
3. Complaints made regarding this section of roadway in the past 5 years.
</t>
  </si>
  <si>
    <t xml:space="preserve">SR-8 Accident Information </t>
  </si>
  <si>
    <t>PDR-14-0362</t>
  </si>
  <si>
    <t>Brett Campbell</t>
  </si>
  <si>
    <t xml:space="preserve">traffic study for the roundabout at SR9 &amp; SR531 (172nd St NE) in Arlington, Wa. </t>
  </si>
  <si>
    <t>SR9 &amp; SR 531 (172nd St NE) Traffic Study</t>
  </si>
  <si>
    <t>PDR-15-1136</t>
  </si>
  <si>
    <t>Project Name: SR 9-212'" Street SE to 1761" Street SE (Stage 3)
1) All notices, correspondence, inclusive of e-mails to/from PSE regarding this project, and specifically requests from WSDOT to PSE to remove its utilities which are in conflict with this public works project. This request is meant to encompass all requests to PSE, responses, e--mails, and/or other written communications to/from WSDOT and PSE relating to utilities conflict within this construction project.
2) WSDOT Daily Report for 10/15 - 10/19/2012
3) Any incident reports and/or any investigation regarding a utility hit on 10/19/2012 - Northwest Construction excavating and hitting a PSE utility.</t>
  </si>
  <si>
    <t>SR9 212th ST to 176th ST SE</t>
  </si>
  <si>
    <t>PDR-14-1239</t>
  </si>
  <si>
    <t>SR-9 improvement project that was completed in 2006-07 between Nooksack Rd and Cherry St in Sumas, WA (Whatcom County). In particular, IÃ¢â‚¬â„¢m looking for geotechnical reports or soil boring logs.</t>
  </si>
  <si>
    <t xml:space="preserve">SR-9 improvement project that was completed in 2006-07 between Nooksack Rd and Cherry St in Sumas, WA (Whatcom County). In particular, IÃ¢â‚¬â„¢m looking for geotechnical reports or soil boring logs. </t>
  </si>
  <si>
    <t>PDR-15-0575</t>
  </si>
  <si>
    <t>Bonnie Wolf</t>
  </si>
  <si>
    <t>recent environmental document prepared for the SR9 Lake Creek Fish Passage Project which is scheduled to be constructed this year.</t>
  </si>
  <si>
    <t xml:space="preserve">SR9 Lake Creek Fish Passage Project </t>
  </si>
  <si>
    <t>PDR-15-0659</t>
  </si>
  <si>
    <t>Kellie  Boylon</t>
  </si>
  <si>
    <t>The square footage taken from Parcel 1-23127 (Hilltop Sports, LLC) for the SR9, SR531 vicinity road improvements (specifically along SR531).  Even though the total property is comprised of multiple tax parcels, I am only interested in the amount of square footage taken from tax parcel #31052500200400, and any map that illustrates the portions taken.</t>
  </si>
  <si>
    <t>SR9 SR531 Parcel Information</t>
  </si>
  <si>
    <t>PDR-14-0048</t>
  </si>
  <si>
    <t>SR-90 Plans MP 49.5 through Sec 7, T22N, R11E and 2 miles E and W thereof</t>
  </si>
  <si>
    <t xml:space="preserve">SR97 Alignment as it existed on January 21, 1931 between the jct of SR 2 in Peshastin South for about a mile. </t>
  </si>
  <si>
    <t>Douglas County PUD</t>
  </si>
  <si>
    <t>Michael Gasbar</t>
  </si>
  <si>
    <t>a digital copy of the report "Reslope Recommendations" for the project named SR97 MP 227 Orondo Vic. Unstable slopes.</t>
  </si>
  <si>
    <t>SR97 MP 227 Orondo Vic</t>
  </si>
  <si>
    <t xml:space="preserve">Referring to PDR 17-0548  now Closed, I am in need of additional specific documentation relative to existing Type "B" and "C" approaches vicinity of Eastbound 282 + 30 and 283+ 20,shown on sheet 1 of 7 SR97 parker to toppenish. </t>
  </si>
  <si>
    <t>SR97 plans</t>
  </si>
  <si>
    <t>Racheal Lembeck</t>
  </si>
  <si>
    <t>A copy of the winning design proposal (that includes Design Concept proposal for the North Portal Operations Building).</t>
  </si>
  <si>
    <t>SR99 Bored Tunnel Architectural Services RFP North Portal Operations (ventilation) Building Design Concept</t>
  </si>
  <si>
    <t>Bridge footing drawings for the SR99 Southbound off-ramp near the West Seattle bridge.</t>
  </si>
  <si>
    <t>SR99 Bridge Footing Drawings</t>
  </si>
  <si>
    <t>PDR-14-3218</t>
  </si>
  <si>
    <t xml:space="preserve">
Ã¢â‚¬Â¢ All daily Ã¢â‚¬Å“TBM Production ReportsÃ¢â‚¬ï¿½ from Feb. 24, 2015 until the completion of deep bore tunnel excavation.
Ã¢â‚¬Â¢ All daily Ã¢â‚¬Å“Tunnel Quality VerifierÃ¢â‚¬ï¿½ reports from Feb. 24, 2015 until the completion of deep bore tunnel excavation.
</t>
  </si>
  <si>
    <t>SR99 Future reports</t>
  </si>
  <si>
    <t>PDR-15-0598</t>
  </si>
  <si>
    <t>the ground water (Well Level) piezometric data that you have for all of your monitoring points</t>
  </si>
  <si>
    <t>SR99 piezometric Well Level Data</t>
  </si>
  <si>
    <t>PDR-15-0735</t>
  </si>
  <si>
    <t>Fisk Electric Company</t>
  </si>
  <si>
    <t>Company names that were additionally investigated.</t>
  </si>
  <si>
    <t>Shanna L. London</t>
  </si>
  <si>
    <t xml:space="preserve">Please find attached the form requesting records for the SR-99 Project.  We are requesting the Morgan Brown Report (Exhibits) that are in regards to Fisk Electric Company and Mobile Electric Company. 
Please contact me for payment of fees required to process this request.  Should you have questions or, require any additional information, please contact me. 
</t>
  </si>
  <si>
    <t>SR-99 Project</t>
  </si>
  <si>
    <t>Kerry Creason</t>
  </si>
  <si>
    <t>At this time we request you forward to our office surety information regarding the Retention Bond and Performance Bonds relating to the SR99, MP 52.20 to MP 52.35, Airport Road Intersection Transit Queue Bypass &amp; Safety Improvements. We also request copies of all certified payroll records and payment information relating to any work Kodo Construction, Inc. provided for you on this project, as well as if the project has been accepted by the completed and accepted by the architect.</t>
  </si>
  <si>
    <t>SR99, MP 52.20 to MP 52.35, Airport Road Intersection Transit Queue Bypass  &amp; Safety Improvements</t>
  </si>
  <si>
    <t>PDR-15-2894</t>
  </si>
  <si>
    <t>Copies of sheets 8-10 of 12 for secondary state highway No. 1 Hatchery Creek to Ariel approved on Mar. 1 1960.</t>
  </si>
  <si>
    <t>SSH No. 1 plan.</t>
  </si>
  <si>
    <t xml:space="preserve">Megan &amp; Jason      </t>
  </si>
  <si>
    <t xml:space="preserve">film of the following information:
WS Ferry traveling from Seattle to Bainbridge Island
Leaving at 4.40 PM on February 27th.
Our vehicle is a white Chevrolet Tahoe, it was parked on the Starboard side 3/4 of the way back, lower level
A person approached our passenger window.
</t>
  </si>
  <si>
    <t>PDR-15-0690</t>
  </si>
  <si>
    <t>1. Staff and member listing of:
       Bridge Replacement Advisory Committee
       Ferry Advisory Committee
2. Also a record showing purpose and duties assigned to the 2 committees above.
3. Record showing in depth budget/funds use for each of the above committees.</t>
  </si>
  <si>
    <t>Staff listing of committees and duties to the committees and budget information for said committees.</t>
  </si>
  <si>
    <t>PDR-14-1013</t>
  </si>
  <si>
    <t xml:space="preserve">WSDOT's total number of full time employees has been over the past five years. </t>
  </si>
  <si>
    <t>Staffing Levels</t>
  </si>
  <si>
    <t>PDR-13-2362</t>
  </si>
  <si>
    <t>Suzanne D'Andrea</t>
  </si>
  <si>
    <t xml:space="preserve">List of all employees scheduled to report to duty on the Tilikum, the Evergreen State and the Issaquah for the past 24 hours, and provide me a list of those who actually appeared for work during the past 24 hours, and what time they were scheduled to work, and what time they actually arrived for duty.  Twenty-four (24) hours is defined as 6:00 a.m. beginning Tuesday, August 26, 2014 and ending 6:05: a.m. Wednesday, August 27, 2014.  </t>
  </si>
  <si>
    <t>Staffing records</t>
  </si>
  <si>
    <t>PDR-14-2324</t>
  </si>
  <si>
    <t>Stage 3 design of the I-90 two way HOV project.
   The contract between WSDOT and Jacobs Engineering / AECOM and they were paid to date.
   What the contractor IMCO was paid for change orders and delay claims to date.</t>
  </si>
  <si>
    <t>stage 3 design of the I-90 two way HOV project</t>
  </si>
  <si>
    <t xml:space="preserve">Stage-5 contract number 7963, job number 10A027, SR520 Medina to SR405 vicinty (eastside transit and HOV). Requesting the following:
1) Traffic control plan (TCP) #336 - #340 for contract number 7963, job numnber 10A027.
2) WSDOT engineer and contractor field and daily diary notes, sketches and log files refernece contract number 7963, job
number 10A027. April 7, 2014 to May 7, 2014. 
3) WSDOT construction zone traffic control approaches, signing and drawings related to contract number 7963, job number 10A027.
4) Horizontal and vertical curve report for contract number 7963, job number 10A027. mileposts 3.87 and 7.87 on SR520. </t>
  </si>
  <si>
    <t>Stage-5 contract number 7963, job number 10A027, SR520 Medina to SR405 vicinty (eastside transit and HOV).</t>
  </si>
  <si>
    <t>The documented standard protocol for closing a lane or lanes of I-90 during the hours of darkness; if there is a set protocol in place.</t>
  </si>
  <si>
    <t>Standard protocol for closing lanes</t>
  </si>
  <si>
    <t>The standards and requirements for speed limit signs.  Including, but not limited to, when, where, how often, and number and position of signs needed when the speed limit changes and if standards are different in construction zones.</t>
  </si>
  <si>
    <t>Standards and requirements for speed limit signs</t>
  </si>
  <si>
    <t>engineers need more time request from 2008 to present</t>
  </si>
  <si>
    <t xml:space="preserve">Standards at Eagle Harbor, Calibration of Pneutorque:
1) Procedures, policies, guidelines, rules, standards, schedules in effect at Eagle Harbor for rebuilding and replacing power packs;
2) Procedures, policies, guidelines, rules, standards, schedules in effect at Eagle Harbor for rebuilding and replacing cylinder heads;
3) Procedures, policies, guidelines, rules, standards, schedules in effect at Eagle Harbor calibrating pneutorque wrenches;
4) All documents of any type relating or referring to authorization of Director of Vessel Maintenance, Preservation and Engineering to purchase, order or request calibration of pneutorque wrenches or other similar tool to be used on vessel engine rooms or at Eagle Harbor;
5) All documents of any type relating or referring to authorization of Preservation Senior Port Engineer to purchase, order or request calibration of pneutorque wrenches or other similar tool to be used on vessel engine rooms or at Eagle Harbor;
6) All documents of any type relating of referring to authorization of Preservation/Project Engineer to purchase, order or request calibration of pneutorque wrenches or other similar tool to be used on vessel engine rooms or at eagle Harbor;
7) All documents of any relating or referring to authorization of Fleet Senior Port Engineer to purchase, order or request calibration of pneutorque wrenches or other similar tool to be used on vessel engine rooms or at Eagle Harbor;
8) All documents of any relating or referring to authorization of Staff Cheif Engineer to purchase, order or request calibration of pneutorque wrenches or other similar tool to be used on vessel engine rooms or at Eagle Harbor;
9) All documents of any relating or referring to authorization of Chief Engineer to purchase, order or request calibration of pneutorque wrenches or other similar tool to be used on vessel engine rooms or at Eagle Harbor; </t>
  </si>
  <si>
    <t>Standards at Eagle Harbor, Calibration of Pneutorque</t>
  </si>
  <si>
    <t xml:space="preserve">These documents related to the newly adopted I-90 floating bridge closure criteria:
* Memo by Russ East, subject is "Homer M. Hadley Floating Bridge," Dec. 6, 2017 memo to Tom Baker and Harvey Coffman. This is a brief technical report about winds during light-rail construction on the bridge.
* Memo by Harvey Coffman, "Subject: Distribution of revisions to Sections 3, 7 and 8 of the OI&amp;M manual for Homer Hadley Bridge. New wind closure criteria." 
</t>
  </si>
  <si>
    <t>Standards for closing the I-90 Homer Hadley Bridge during windstorms</t>
  </si>
  <si>
    <t xml:space="preserve">Pursuant to the state Open Records Act, Wash. Rev. Code Ann. Secs 42.56.001 to 42.56.902, I request access to and electronic copies of the State Ferries labor compensation database from years 2010 to 2015.
Specifically I would like the follow fields to be disseminated for each year:
Ã¢â‚¬Â¢	Employee Name
Ã¢â‚¬Â¢	Position
Ã¢â‚¬Â¢	Applicable Union
Ã¢â‚¬Â¢	Total Compensation
Ã¢â‚¬Â¢	Base pay
Ã¢â‚¬Â¢	Travel time 
Ã¢â‚¬Â¢	Mileage
Ã¢â‚¬Â¢	Overtime
Ã¢â‚¬Â¢	Penalty Pay 
Ã¢â‚¬Â¢	Call Back Pay
Ã¢â‚¬Â¢	Assignment Pay
</t>
  </si>
  <si>
    <t>State Ferries labor compensation database from years 2010 to 2015; names, positions, pay, travel time, mileage, overtime, etc.</t>
  </si>
  <si>
    <t>I request access to and electronic copies of State Ferries Purchase Request Forms related to vessel preservation, as well as emails/correspondence related to same for years 2014 to present.</t>
  </si>
  <si>
    <t>State Ferries purchase request forms related to vessel preservation</t>
  </si>
  <si>
    <t xml:space="preserve">I request access to and electronic copies of State Ferries records related to payments and payment discrepancies between State Ferries and the Bremerton International Emergency Services Training Center. This request should be interpreted to include, but not be limited to, emails and audits.  </t>
  </si>
  <si>
    <t>State Ferries records related to payments &amp; Payment discrepancies between State Ferries &amp; Bremerton Interpreted</t>
  </si>
  <si>
    <t>Laurie Morgan</t>
  </si>
  <si>
    <t xml:space="preserve">I would like information on the State gravel pit on Hubbard Rd. North of Riverside WA. I would like to know when the State brought the pit and does it show easements going through it. </t>
  </si>
  <si>
    <t>State Gravel Pit on Hubbard Rod North of Riverside WA</t>
  </si>
  <si>
    <t>TC Title Co.</t>
  </si>
  <si>
    <t>Kevin Howes</t>
  </si>
  <si>
    <t>State Highway condemnation 82-2-00552-2 in Benton County</t>
  </si>
  <si>
    <t>PDR-14-0697</t>
  </si>
  <si>
    <t>State Highway Right-of-Plans/ SR 2 from intersection of River Bend Drive in Leavenworth, Wa. Starting at said intersection (approx. MP 100.67) heading East from Sta 74+00 to 84+00.</t>
  </si>
  <si>
    <t>Justus Kandoll</t>
  </si>
  <si>
    <t>Information pursuant to a DUI arrest that occured on State Hwy 3 near mile post 51 just after the ramp in the southbound direction. This would be for the onramp for Finn Hill specifically I am looking for the angle that the shoulder is set at through the corner.</t>
  </si>
  <si>
    <t>State Hwy 3 road slopes</t>
  </si>
  <si>
    <t xml:space="preserve">I am working on the right of way of Gershick county road in T12N R2E, section 17. There are some turn back areas that are on the state plans and I was wondering if I could get a copy of the plan set.
I believe what I need is sheets 1-12 of plan and profile of primary state highway no. 5 Ã¢â‚¬Å“mill creek to silver creekÃ¢â‚¬ï¿½ dated 7-3-63.
</t>
  </si>
  <si>
    <t>State Hwy No 5 plans</t>
  </si>
  <si>
    <t xml:space="preserve">I am looking for some Right of Way Maps between W Nemah Road and the address of 5785 Hwy 101 approximately 
MP 36.00  to 35.68  please
</t>
  </si>
  <si>
    <t>State Hwy Right of Way Maps</t>
  </si>
  <si>
    <t>Jessica Meyer</t>
  </si>
  <si>
    <t>Copies of public records that document all state highway/roadway/street lighting fixtures and any identifying information for those such as location, fixture type, wattage, and technology type.</t>
  </si>
  <si>
    <t>State lighting fixutres</t>
  </si>
  <si>
    <t>All state retention schedules that are followed Dept. wide.</t>
  </si>
  <si>
    <t>State retention schedukes</t>
  </si>
  <si>
    <t>PDR-14-2901</t>
  </si>
  <si>
    <t>State Right of Way for Highway 155 between Mileposts 45 and 46, in section 13, T31 N, R 30 E, In Okanogan County</t>
  </si>
  <si>
    <t xml:space="preserve">Do you have any road maps that show State right of Way along the East line of Section 23 and West Line of Section 24 in Township 10 North, Range 22 East?
This is now called Scoon Road and runs from Van Belle road, South to Outlook Road.
</t>
  </si>
  <si>
    <t>State right of way in T.10N R.22E Section 24</t>
  </si>
  <si>
    <t>State Right of Way plans for Highway 17 between Mileposts 143 and 144 , in Section  15, T30 N, R 25 E :in Okanogan County</t>
  </si>
  <si>
    <t>State Right of Way plans for Highway 20 between mile posts 296 and 298, in Section 36 T37N R31E. , in Okanogan/Ferry County</t>
  </si>
  <si>
    <t>Bryce Tolton</t>
  </si>
  <si>
    <t>State Right of Way plans in Okanogan County, in Sections 9 and 16, T32N R25E:
Highway 97 between Mileposts 278 and 279, Highway 213 between Mileposts 0 and 0.1 (the intersection with Hwy 97)</t>
  </si>
  <si>
    <t>State Right of Way plans in Okanogan County, in Sections 9 and 16, T32N R25E:</t>
  </si>
  <si>
    <t xml:space="preserve">State Road 14 in Section 6, Twp 21N, Range 2 E in Gig harbor.
It is also known as Gig harbor- Longbranch road and currently Burnham Drive.
</t>
  </si>
  <si>
    <t>Bradley Medlin</t>
  </si>
  <si>
    <t>1. A copy of all topographic maps depicting Mats Mats Quarry prior to placement of any Tunnel Spoils from the SR 99 Bored Tunnel Project.
2. A copy of all topographic maps depicting Mats Mats Quarry following the placement of any Tunnel Spoils from the SR 99 Bored Tunnel Project, which delineates the location and elevation, of the Tunnel Spoils from the SR 99 Bored Tunnel Project.
3. A copy of all topographic maps which must be provided under the Tunnel Spoils Service Agreement between Seattle Tunnel Partners ("STP") [ contracting with WSDOT for the SR 99 Bored Tunnel Project] and Glacier Northwest Inc. (dba CalPortland) for any Tunnel Spoils in connection with the SR 99 Bored Tunnel Project.
4. A copy of all reclamation plan maps for the Mats Mats Quarry.
5. Copies of all permits for the Mats Mats Quarry.</t>
  </si>
  <si>
    <t xml:space="preserve">State Road 99 Bored Tunnel Project </t>
  </si>
  <si>
    <t>Information regarding State Route 109 (and previously Secondary State Highway 9C).</t>
  </si>
  <si>
    <t>State Route 109 History</t>
  </si>
  <si>
    <t>J. W. Morrissette &amp; Associates</t>
  </si>
  <si>
    <t>Doug Eklund</t>
  </si>
  <si>
    <t xml:space="preserve">We would appreciate obtaining copies of the SR 131 right of way maps from mile post 2.07 (at the intersection Highway 12) to mile post 0.00.  
We are working on a project(s) for Lewis County Water District No. 1.  The District has an existing 2 inch water line along  SR131 right of way, lying westerly of the westerly edge of pavement. A portion of this water line is attached to the west side of the Cowlitz River Bridge. The existing water line attached to the bridge is undersized. The District would like to replace the portion of the water line attached to the bridge with a larger size line (most likely 4 inch diameter) installed under the Cowlitz River using horizontal directional boring. Currently we need to obtain soil borings in the general vicinity of the north and south ends of the bridge as part of a feasibility study for horizontal directional boring for the replacement water line. We expect that future projects will address replacement of other portions of the water line along SR 131.  
Can you let us know how we obtain a permit from WSDOT to conduct the soil borings in WSDOT right of way?  
</t>
  </si>
  <si>
    <t>State Route 131 - Lewis County Water District No. 1</t>
  </si>
  <si>
    <t>Quinin Bookter</t>
  </si>
  <si>
    <t>STATE ROUTE 202 PLANS ALL PLANS FOR THIS PROJECT</t>
  </si>
  <si>
    <t>PDR-14-2247</t>
  </si>
  <si>
    <t>QCBID</t>
  </si>
  <si>
    <t>We are requesting information (records drawings with bearings and distances identifying right of way lines) pertaining to State Route 243 Right of Way (previously known as Secondary State Highway 7C) where it bisects State Route 26 (previously known as Secondary State Highway 7C) south from this intersection to approximately 2.5 miles south along State Route 243 to Crab Creek (where it flows into the Columbia River). There is a Grant County Recorded Document, Auditor #454767, identifying as conveying some of the right of way in this area to the State of Washington.</t>
  </si>
  <si>
    <t>State Route 243 Right of Way (previously known as Secondary State Highway 7C) where it bisects State Route 26 (previously known as Secondary State Highway 7C)</t>
  </si>
  <si>
    <t>Any and all traffic studies, high accident location (HAL) information and high accident corridor (HAC) information for Washington State Route 270 between mile markers 5.56 - 9.89 from January 1, 2001 to date of request</t>
  </si>
  <si>
    <t xml:space="preserve">State Route 270 </t>
  </si>
  <si>
    <t>Janis Snoey</t>
  </si>
  <si>
    <t>Any public record, in any form whatsoever, related to or concerning access to State Route 3 from parcel # 32002-21-00030 (4831 E State Route 3) between 2002 and today's date.This includes any communications between TNT Investments LLC or Brandon Thompson and WSDOT.</t>
  </si>
  <si>
    <t>State route 3</t>
  </si>
  <si>
    <t>PDR-15-2923</t>
  </si>
  <si>
    <t>Reitsch Weston &amp; Blondin, P.L.L.C.</t>
  </si>
  <si>
    <t>Craig W. Weston</t>
  </si>
  <si>
    <t>A copy of turn back agreement between the State of Washington and Wahkiakum County wherein the State turned over to the County the ownership/control of what was known as State Route 407 and which is now known as Elochoman Valley Road.</t>
  </si>
  <si>
    <t>State Route 407/Elochoman Valley Road</t>
  </si>
  <si>
    <t>PDR-15-1641</t>
  </si>
  <si>
    <t xml:space="preserve">Hello,
Please let this e-mail serve as a official public records request.
Looking for a digital copy of licensed engineers and licensed land surveyor signed off plans- (construction-as-built-monumentation) of the last time SR 504 was re-paved and re-monumented from Toutle to Kid Valley. Please include date started-date finished.
Thank you
</t>
  </si>
  <si>
    <t>State route 504</t>
  </si>
  <si>
    <t>PDR-15-2698</t>
  </si>
  <si>
    <t>Please accept this email as a Public Disclosure Request regarding all Land Slides, Rock Slides, Rocks and Mud Slides that came down on State Route SR 504 (for the entire length of the hwy) for the date range of December 1, 2016 to September 30, 2017</t>
  </si>
  <si>
    <t xml:space="preserve">State Route 504 - Landslides </t>
  </si>
  <si>
    <t>Melinda Gladstone</t>
  </si>
  <si>
    <t xml:space="preserve">I want to know what herbicide (identification), and how many gallons of of this product are used annually on State Route 532 between I-5 off ramp #212 and what is known as Terry's Corner on Camano Island - where SR 532 officially ends.  </t>
  </si>
  <si>
    <t>State Route 532 in Stanwood, WA</t>
  </si>
  <si>
    <t>Luvera Law Firm</t>
  </si>
  <si>
    <t>Cathy Galfano</t>
  </si>
  <si>
    <t xml:space="preserve">1. Any and all work orders or work permits issued for this location, including but not limited to 1,000 feet in each direction.
2. Documentation of any and all intersection channelization studies, including reports, photographs, and maps.
3. History of all street marking in this area, including crosswalk markings, center striping, turn markings, shoulder striping, and fog-line marking.
4. History of all signing in this area, including speed limits signs, stop signs, pedestrian signs, crossing signs, as well as any signals or other electronic signing, including reports or  studies for determination of any potential signal upgrades.
5.  Accident history at this intersection for 1,000 feet in each direction , including but not limited to all crash data, as well as other reports such as the annual collision data summary, 
traffic volume report, speed reports, research reports, or other roadway data.
6. Documents, memorandum, meeting minutes, agendas, or other documentation generated by the Corridor Working Group committee that concern this portion of roadway
7. A listing of any and all improvements to this location for the term indicated above.
8. Copies of all maintenance records, traffic studies and/or safety studies, planned improvements, 
and engineering reports pertaining to this area.
9.   Any and all documents regarding safety concerns, including copies of all written or verbal citizen's complaints received by the WDOT relating to this intersection and its immediate area.
10. All accidents and accident investigations, photographs and video of accidents in your possession, including be not limited to ones conducted by your staff or by any third party at the 
request of the State of Washington.
</t>
  </si>
  <si>
    <t xml:space="preserve">State Route 9 - MP 13.79, located at the Intersection of South Lake Stevens Road-1000 feet either side. (2007 to 11-30-2017) 
</t>
  </si>
  <si>
    <t xml:space="preserve">State Route 9 and 4th St SE in Lake Stevens </t>
  </si>
  <si>
    <t>Joseph W. Moore</t>
  </si>
  <si>
    <t>Please provide my office with copies of the following documents:
1. 10-year accident history for all collisions at or near (within 100 ft.) of the intersection of State Route 9 and 4th St. SE in Lake Stevens,Washington;
2. All traffic volume counts for the intersection of State Route 9 and 4th St. SE in Lake Stevens, Washington; including (but not limited to) all hourly traffic counts, all turning movements, and all
pedestrian counts;
3. All design and maintenance records created within the last 10 years regarding the intersection of State Route 9 and 4th St. SE in Lake Stevens, Washington; including (but not limited to) all design plans, requests for bids, emails, or reports.</t>
  </si>
  <si>
    <t>State Route 9 and 4th Ave SE 10 year accident history on collisions; traffic volume counts; design &amp; Maintenance records</t>
  </si>
  <si>
    <t>Crashteams Pacific Northwest</t>
  </si>
  <si>
    <t>Christina  Schroder</t>
  </si>
  <si>
    <t xml:space="preserve">We would like to request the traffic signal timing and vehicle detection plan for the intersection of State Route 9 and Soper Hill Road in Lake Stevens, WA. 
We also would like to find out the following: 
1.      How do they detect a presence of a truck exiting the weigh station?
2.      Would that detection method work to detect a pickup truck rather than a big tractor-trailer?
</t>
  </si>
  <si>
    <t>State Route 9 and Soper Hill Road signal timing and vehicle detection plan</t>
  </si>
  <si>
    <t>PDR-15-2430</t>
  </si>
  <si>
    <t>WSP FOB</t>
  </si>
  <si>
    <t>History of Officer reported collisions
that occurred on State Routes and Interstates within Yakima County for the period of January 1,
2010 through available 2014.</t>
  </si>
  <si>
    <t>State Route Collision Data in Yakima County</t>
  </si>
  <si>
    <t>PDR-14-1550</t>
  </si>
  <si>
    <t xml:space="preserve">All documents including photographs relating to all Washington state scale crossings for all of our vehicles operating under US DOT #1076308 from July 1, 2015 thru August , 2015. </t>
  </si>
  <si>
    <t>State Scale</t>
  </si>
  <si>
    <t>PDR-15-2213</t>
  </si>
  <si>
    <t>Nor Pass Transponder Reports showing date and times of all Washington State scale crossings between the following dates: 8/1/2015 thru 8/31/2015. Please run report for USDOT 192473</t>
  </si>
  <si>
    <t>PDR-15-2601</t>
  </si>
  <si>
    <t>Michael McFarland</t>
  </si>
  <si>
    <t>I am requesting the following public records related to the placement and/or installation by the Washington State Department of Transportation (hereinafter WSDOT) of any traffic control signs on or adjacent to roads owned or maintained by any Washington county.
Internal communications within the WSDOT regarding the placement of advance warning signs (i.e., Ã¢â‚¬Å“stop aheadÃ¢â‚¬ï¿½) on or adjacent to any county road in advance of a stop sign placed by the State of Washington at the intersection of a county road and a state highway;
 1a. Communications between the WSDOT and any other entity or person regarding the placement of advance warning signs (i.e., Ã¢â‚¬Å“stop aheadÃ¢â‚¬ï¿½) on or adjacent to any county road in advance of a stop sign placed by the State of Washington at the intersection of a county road and a state highway;
2a.  Internal communications within the WSDOT regarding the placement and/or installation of any traffic control signs on or adjacent to any county road;
3a.  Communications between the WSDOT and any other entity or person regarding the placement and/or installation of any traffic control signs on or adjacent to any county road;
4a.  All documents that identify traffic control signs placed by the WSDOT on or adjacent to any county road;
5a. All agreements entered into between the State of Washington and any Washington county pursuant to which the county agreed to maintain traffic control signs placed by the WSDOT on or adjacent to a county road;
6a. All communications (including electronic communications) between the WSDOT and any Washington county (including its elected officials and employees) regarding the maintenance by the county of traffic control signs placed and/or installed by the WSDOT on or adjacent to a county road;
7a.  All internal communications within the WSDOT regarding the maintenance by any Washington county of traffic control signs placed by WSDOT on or adjacent to a county road;
8a.  Budget documents relating to the WSDOTÃ¢â‚¬â„¢s placement and/or installation of any traffic control sign on or adjacent to any county road; and
9a.  Logs, work orders, invoices, time sheets and any other document arising out of the WSDOTÃ¢â‚¬â„¢s placement and/or installation of any traffic control sign on or adjacent to any county road.
I am requesting documents relating to the WSDOTÃ¢â‚¬â„¢s control of vegetation alongside any county road that is not within the State of WashingtonÃ¢â‚¬â„¢s right-away and that was performed for the purpose of maintaining effective sign visibility of any traffic control signs installed/placed by the WSDOT.
1b. Internal communications within the WSDOT regarding controlling vegetation alongside any county road that is not within the State of WashingtonÃ¢â‚¬â„¢s right-away and that was performed for the purpose of maintaining effective sign visibility of a stop sign placed by the State of Washington at the intersection of a county road and a state highway;
2b.  Communications between the WSDOT and any other entity or person regarding controlling vegetation alongside any county road that is not within the State of WashingtonÃ¢â‚¬â„¢s right-away and that was performed for the purpose of maintaining effective sign visibility of a stop sign placed by the State of Washington at the intersection of a county road and a state highway;
3b.  Internal communications within the WSDOT regarding controlling vegetation alongside any county road that is not within the State of WashingtonÃ¢â‚¬â„¢s right-away;
4b.  Communications between the WSDOT and any other entity or person regarding controlling vegetation alongside any county road that is not within the State of WashingtonÃ¢â‚¬â„¢s right-away;
5b.  All documents that identify vegetation control performed by or on behalf of the WSDOT alongside any county road that is not within the State of WashingtonÃ¢â‚¬â„¢s right-away;
6b.  All agreements entered into between the State of Washington and any Washington county pursuant to which the county or state agreed to control vegetation alongside any county road that is not within the State of WashingtonÃ¢â‚¬â„¢s right-away and that was performed for the purpose of maintaining effective sign visibility of a stop sign placed by the State of Washington at the intersection of a county road and a state highway ;
7b.  All communications (including electronic communications) between the WSDOT and any Washington county (including its elected officials and employees) regarding vegetation control alongside any county road that is not within the State of WashingtonÃ¢â‚¬â„¢s right-away and that was performed for the purpose of maintaining effective sign visibility of a sign placed or installed by the WSDOT;
8b. All internal communications within the WSDOT regarding vegetation control alongside any county road that is not within the State of WashingtonÃ¢â‚¬â„¢s right-away and that was performed for the purpose of maintaining effective sign visibility of a sign placed or installed by the WSDOT;
9b. Budget documents relating to the WSDOTÃ¢â‚¬â„¢s vegetation control alongside any county road that is not within the State of WashingtonÃ¢â‚¬â„¢s right-away and that was performed for the purpose of maintaining effective sign visibility of sign placed by the WSDOT; and
10b. Logs, work orders, invoices, time sheets and any other document arising out of the WSDOTÃ¢â‚¬â„¢s vegetation control alongside any county road that is not within the State of WashingtonÃ¢â‚¬â„¢s right-away and that was performed for the purpose of maintaining effective sign visibility of a sign placed by the WSDOT.</t>
  </si>
  <si>
    <t>State traffic control signs and vegetation control (*CLARIFIED* Eastern Region only/permanent signs not temp signs )</t>
  </si>
  <si>
    <t>Statement of Proposals from the firm ultimately awarded the contract for the following project.
Contract 8393 - I-405 AND SR 518 Concrete Pavement Rehabilitation Project
Contract 8811 - I-405, SR 167 Interchange Direct Connector Project, A Design Build Project
Contract Numbers Undetermined:
- I-405/NE 8th St to SR 520 Braided Ramps Interchange Improvements
- I-405 / NE 195th St to SR 527 - NB - Auxiliary Lane Project
- I-405, Kirkland Nickel Stage 1 Project - Complete - October 2007</t>
  </si>
  <si>
    <t>Statement of proposals for multiple contracts</t>
  </si>
  <si>
    <t>Dan Holmquist</t>
  </si>
  <si>
    <t xml:space="preserve">Statement of Qualification (SOQ) responses for the 2014 Statewide On-Call Rosters, including Packet A and Packet B of the SOQs submitted for Categories 1 (Design/PS&amp;E), 2 (Traffic Engineering), and 3 (Transportation Studies).
Also please provide the Statement of Qualification (SOQ) Scoring Criteria definitions and Scoring memo (the documentation of the evaluation of the submitters - how WSDOT scored the submitters based on the criteria requirements) for all submitters' Statement of Qualifications.
</t>
  </si>
  <si>
    <t>PDR-15-1171</t>
  </si>
  <si>
    <t>All surveillance video from the Ferry Puyallup during the 9:40am run from Bainbridge Island to Seattle on 1/7/2015</t>
  </si>
  <si>
    <t>Surveillance Footage</t>
  </si>
  <si>
    <t>PDR-15-0083</t>
  </si>
  <si>
    <t xml:space="preserve">Graham would like to request electronic copies of the Statement of Qualifications for the following projects.
I-5 / SR 16 Interchange Construct HOV Connections
I-405/SR 167 Direct Connector
SR 167 HOT Lanes
</t>
  </si>
  <si>
    <t>Statement of Qualifications</t>
  </si>
  <si>
    <t>Helix Design Group, Inc.</t>
  </si>
  <si>
    <t>Bobbie Knapp</t>
  </si>
  <si>
    <t>Copies of the Statement of Qualifications submittals received for the SWR Main Street Building 02 Roof - Replacement.</t>
  </si>
  <si>
    <t>Walsh Construction</t>
  </si>
  <si>
    <t xml:space="preserve">copies of the shortlisted firmÃ¢â‚¬â„¢s submitted Statement of Qualifications and Request for Qualifications in response to the following projects.
1 - SR197 Puyallup River Bridge-Bridge Replacement
2 - SR167 8th to 277th Southbound HOT Lanes
3 - 520 Eastside Transit and HOV Project
4 - I-405-NE 6th to I-5 Widening and Express Toll Lanes
5 - I-405-NE 8th St. to SR520 Braided Ramps-Interchange Improvements
</t>
  </si>
  <si>
    <t>Statement of Qualifications and Request for Qualifications in response to the following projects</t>
  </si>
  <si>
    <t>PDR-15-1364</t>
  </si>
  <si>
    <t>Gary Merlino Construction Company</t>
  </si>
  <si>
    <t>Brian Gabelein</t>
  </si>
  <si>
    <t>Please provide the Design Build Project Statement of Qualifications and Technical Proposal submitted by Atkinson Construction &amp; JacobÃ¢â‚¬â„¢s Engineering for the I-405 and SR 518- Concrete Pavement Rehabilitation Design Build Project. The Statement of Qualifications was submitted in October of 2012 and the Technical Proposal was submitted in January of 2013. Thanks for your assistance.</t>
  </si>
  <si>
    <t>Statement of Qualifications and Technical Proposal submitted by Atkinson Construction &amp; JacobÃ¢â‚¬â„¢s Engineering for the I-405 and SR 518- Concrete Pavement Rehabilitation Design Build Project</t>
  </si>
  <si>
    <t>Anchor QEA, LLC</t>
  </si>
  <si>
    <t>Heather Page</t>
  </si>
  <si>
    <t>statement of qualifications for the companies that won the On-Call Hydraulic Services Required to Complete A&amp;E Projects Agreement awarded in 2012.
Y-11293 Geo-Engineers, Inc
Y-11294 HDR Engineering, Inc.
Y-11295 Herrera Environmental Consultants
Y-11296 Northwest Hydraulic Consultants, Inc.
Y-11297 West Consultants
Y-11298 Watershed Science and Engineering, Inc.</t>
  </si>
  <si>
    <t>PDR-15-0852</t>
  </si>
  <si>
    <t>Statement of Qualifications submittals received for Work Order XL4762; Spokane Street Shop Building 02 Roof Replacement.</t>
  </si>
  <si>
    <t>PDR-15-1137</t>
  </si>
  <si>
    <t>Social Security Number and Tax Identification Number</t>
  </si>
  <si>
    <t xml:space="preserve">I would like to request electronic copies of statements of qualifications received from all submitters for the following projects:
Ã¢â‚¬Â¢	SR 167 Completion General Engineering Consultant (GEC) Services due 4/21/16
Ã¢â‚¬Â¢	2016 Puget Sound Gateway Program - Program Management Services due 4/21/16
Ã¢â‚¬Â¢	2015 I-5, Mounts Road to Thorne Lane - Corridor Improvements due 1/14/16
Ã¢â‚¬Â¢	2015 South Central Region Engineering Services due 12/9/15
Ã¢â‚¬Â¢	2015 SR 9, SR 204 Intersection Improvements due 11/10/15
</t>
  </si>
  <si>
    <t xml:space="preserve">Statements of qualifications received from all submitters for multiple contracts </t>
  </si>
  <si>
    <t>Electronic copies of statements of qualifications received from all submitters for the 2016, I-5 SR 510 Interchange Design Engineering Services</t>
  </si>
  <si>
    <t>Statements of qualifications-all submitters for the 2016, I-5 SR 510 Interchange Design Engineering Services</t>
  </si>
  <si>
    <t>The Wall Street Journal</t>
  </si>
  <si>
    <t>Ted Mann</t>
  </si>
  <si>
    <t xml:space="preserve">I'd also like to request a copy of the state's application for funding of this project under ARRA. </t>
  </si>
  <si>
    <t>States application for funding of this project under ARRA</t>
  </si>
  <si>
    <t>Martin Smith Inc</t>
  </si>
  <si>
    <t>Ryan Smith</t>
  </si>
  <si>
    <t>We own the Watermark Tower Commercial Condo at 1st Ave &amp; Spring Street (1107 1st Ave).  Adjacent to our building on Spring Street has an ongoing settlement issue, which continues to cause the sidewalk and stairs to become very uneven.  I was wondering if you can share a copy of the StateÃ¢â‚¬â„¢s geotech report (I thought I had a past copy but canÃ¢â‚¬â„¢t seem to locate it)?  IÃ¢â‚¬â„¢m hoping there was some test drilling in that area, which might help us determine whatÃ¢â‚¬â„¢s happening with the soils under the sidewalk.</t>
  </si>
  <si>
    <t>State's geotech report for Spring Street around 1st Ave and 1107 1st Ave.</t>
  </si>
  <si>
    <t>History (Multi Row Flat File) of reported collisions that occurred on roads within Washington State for the period of January 1, 2001 through available 2014 with the 2014 data being preliminary. Please note for years 1999 and 2000 only collisions on State Routes and Interstates was collected.</t>
  </si>
  <si>
    <t>Statewide all roads collision data</t>
  </si>
  <si>
    <t>PDR-14-2526</t>
  </si>
  <si>
    <t>Jennifer Bosco</t>
  </si>
  <si>
    <t>Our team would like to follow up regarding the bid documents from the Statewide Land Mobile Radio RFP.  IÃ¢â‚¬â„¢ve copied our request below:
We would like to receive the following bid documents.  If the following documents can be emailed, that would be great.  
Ã¢â‚¬Â¢	Copies of the other submitted proposals
Ã¢â‚¬Â¢	Detailed evaluations
Ã¢â‚¬Â¢	Score results</t>
  </si>
  <si>
    <t>Statewide Land Mobile Radio RFP bid documents</t>
  </si>
  <si>
    <t>Dawn Cook</t>
  </si>
  <si>
    <t xml:space="preserve">Statewide Land Mobile Radio RFP 
Ã¢â‚¬Â¢ Copies of the other submitted proposals 
Ã¢â‚¬Â¢ Detailed evaluations 
Ã¢â‚¬Â¢ Score results 
</t>
  </si>
  <si>
    <t>Statewide Land Mobile Radio RFP proposals, scoring, evaluations - in the Consultant Services Office</t>
  </si>
  <si>
    <t>Trevor McConchie</t>
  </si>
  <si>
    <t>Seeking information regarding daily traffic volumes for some of the passes in WA.  Specifically, I am looking at Blewett, Stevens, and White Pass and the number of semi-trucks that travel over these passes daily during the months of July through October</t>
  </si>
  <si>
    <t>Statistics</t>
  </si>
  <si>
    <t>PDR-15-1927</t>
  </si>
  <si>
    <t xml:space="preserve">Steel Plate Plan for Franchise 30423 - Amendment No. 5 on  SR 3 - MP 25.39 to MP 26.79 for the  Belfair Water District. </t>
  </si>
  <si>
    <t>PDR-15-1259</t>
  </si>
  <si>
    <t>IÃ¢â‚¬â„¢m working with Curtis on the Steigerwald project and I wanted to check in with you to see if you could share with us some additional information on the Hwy 14 Bridge.  Could you send us any historical bridge inspection reports, bridge construction drawings and/or as-built drawings, and the WSBIS Inventory Report for the bridge?</t>
  </si>
  <si>
    <t>Steigerwald: WSDOT meeting (closure, road)</t>
  </si>
  <si>
    <t>PDR-15-3095</t>
  </si>
  <si>
    <t>Identifying information of Federal personnel engaged in operations to enforce maritime Security Assessments</t>
  </si>
  <si>
    <t>49 CFR 1520.5 (b)(11)</t>
  </si>
  <si>
    <t>Correspondence related to the Coast Guard and WSF regarding denial of security camera footage in PDR-15-1523.</t>
  </si>
  <si>
    <t>PDR-15-1779</t>
  </si>
  <si>
    <t>I am requesting through public disclosure all email communications from January 15 - February 2 for both Steve Russell &amp; Jerry Moore</t>
  </si>
  <si>
    <t>Steve Russell &amp; Jerry Moore emails</t>
  </si>
  <si>
    <t>Angela Tieken</t>
  </si>
  <si>
    <t>Request for the stop light sequence at the intersection of Aurora Avenue North and North 135th Street for the date of 12/01/2015 at approximately 1900 hours</t>
  </si>
  <si>
    <t>stop light sequence</t>
  </si>
  <si>
    <t>Law Offices of William D. Hochberg</t>
  </si>
  <si>
    <t>Lillian Kaufer</t>
  </si>
  <si>
    <t>Any and all stoplight change speed data for the intersection of 128th St SW and I-5 northbound off-ramps for the past 12 months.  Number of collisions at the intersection of 128th St SW and northbound I-5 offramp for the past 12 months.  Timestamped stoplight data for May 13, 2017 from 7:00 a.m. and 8:00 a.m. at the intersection of 128th St SW and I-5 northbound offramp.</t>
  </si>
  <si>
    <t>Stoplight change speed data for intersection of 128th st sw and I-5 northbound off-ramps for the past 12 months. Also Collision, timestanped stoplight data for May 13, 2017.</t>
  </si>
  <si>
    <t>Colleen Allen</t>
  </si>
  <si>
    <t>Storm drainage as-built plans for a section of SR-7 in Pierce County.  We must do a drainage analysis.  Attached is a map of our site.  We need the storm drainage for Ã‚Â½ mile south of our site.  Is it possible for you to email a PDF of the plans?</t>
  </si>
  <si>
    <t>Storm Drainage As-Built Plans</t>
  </si>
  <si>
    <t>Litchfield Engineering</t>
  </si>
  <si>
    <t>Nicole Mecum</t>
  </si>
  <si>
    <t xml:space="preserve">Storm Drainage As-Builts for Pacific Highway at and adjacent to project site at 12704 Pacific Highway SW (Parcel #021911-2020) in Lakewood. </t>
  </si>
  <si>
    <t>Storm Drainage As-Builts</t>
  </si>
  <si>
    <t>PDR-15-2384</t>
  </si>
  <si>
    <t>Paul Rudwick</t>
  </si>
  <si>
    <t xml:space="preserve">IÃ¢â‚¬â„¢m writing concerning a new project, hoping that you could provide me with more as-built info. IÃ¢â‚¬â„¢m specifically interested in the storm water piping near downtown Vancouver (5th and Main Street). It appears a portion of the out fall is discharging through the WSDOT ROW (see the provided map). Can you confirm this information is, in fact, in your as-built area? If so, IÃ¢â‚¬â„¢ll provide the request for documents folder again. 
</t>
  </si>
  <si>
    <t>Storm Information (Downtown Vancouver, I-5 ROW)</t>
  </si>
  <si>
    <t>PDR-14-2653</t>
  </si>
  <si>
    <t>As-built storm piping (plan and profile) along I-5 from NE Repass Rd to Cougar Creek Outfall.
Per Jeff Barsness: 
The project name is Ã¢â‚¬Å“SR 5, Burnt Bridge Creek to NE 78th StreetÃ¢â‚¬ï¿½ and the plan sheets are Drainage Plans KB8 to KB11 and Drainage Profiles KC8 to KC15.</t>
  </si>
  <si>
    <t>Storm piping as builts (I-5)</t>
  </si>
  <si>
    <t>PDR-14-0575</t>
  </si>
  <si>
    <t>Trisha Long</t>
  </si>
  <si>
    <t>Information on the storm system at the WSDOT rest area at Exit 80 in Prosser and leading over to the Denlea property across Merlot Drive and running along Gap Road. There is a portion of Gap road behind the Chevron station that has been vacated for some years and is now going to be rededicated. We are doing the engineering on that project and are aware that there is a 12" storm Pipe running along the west side of the vacated portion of Gap Rd. It was hit during the Merlot Square project in the fall of 2006. We are looking to find any as-builts that can help us verify what the storm system is doing in that area.</t>
  </si>
  <si>
    <t>Storm system information at I-82 rest area in Prosser</t>
  </si>
  <si>
    <t xml:space="preserve">Please provide any wetland and stream reports, drainage reports, Joint Aquatic Resource Permit Approval (JARPA) forms, Army Corps of Engineers permit documents, and Department of Ecology documents related to stormwater improvements and stormwater ponds on the west side of Interstate 5 at Northgate Way, exit 173, near Corliss Ave N and the southbound on-ramp to I-5 south (south of Northgate Way).
SR: Interstate 5
Milepost: 173 (exit at Northgate Way)
Location: Near Corliss Ave N and the southbound on-ramp to I-5 south (south of Northgate Way) in Seattle, WA.
Time Frame: Mid-1990's to Mid-2000's 
</t>
  </si>
  <si>
    <t>Storm water improvement SR 5</t>
  </si>
  <si>
    <t>PDR-15-0139</t>
  </si>
  <si>
    <t>David Haws</t>
  </si>
  <si>
    <t>Storm drain as-built information along two roadways:
1) Highway 410, starting a little north of the town of Nile and ending at the junction of US 12. The coordinate taken from Google Earth are: Start - Latitude: 46.881038Ã‚Â° Longitude: -120.981450Ã‚Â°; End - Latitude: 46.748289Ã‚Â°  Longitude: - -120.788969Ã‚Â°
2) US 12, starting at S. Naches Rd, just south of Powerhouse Rd. Bridge, and ending near the intersection to 40th Ave. in Yakima. The coordinate taken from Google Earth are: start - Latitiude: 46.631181Ã‚Â° Longitude: -120.585667Ã‚Â°; End - Latitude: 46.623259Ã‚Â°  Longitude: -120.560069Ã‚Â°
I am looking for information on the storm water cross drains along these corridors. Any information that would show location, pipe size, and invert elevations would help tremendously. We would use this information while updating our flood models. As-builts would probably be the most precise, but any GIS shapefiles or anything else that might have this information would also work.</t>
  </si>
  <si>
    <t>stormdrain as-built information along 2 roadways</t>
  </si>
  <si>
    <t>PDR-14-2140</t>
  </si>
  <si>
    <t>Smith &amp; Lowney PLLC</t>
  </si>
  <si>
    <t>Marc Zemel</t>
  </si>
  <si>
    <t xml:space="preserve">Ã¢â‚¬Â¢	All records showing stormwater conveyance features and structures (including ditches, pipes, catch basins and the like) along SR 539 (Guide Meridian Rd) that are adjacent to the parcel located at 6059 Guide Meridian Rd, Bellingham, WA 98226.
Ã¢â‚¬Â¢	All records showing storm sewer connections between 6059 Guide Meridian Rd. and the SR 539 stormwater features.
These records might include as-built drawings for the completed SR 539 improvement project, GIS maps, and others.
</t>
  </si>
  <si>
    <t>Stormwater conveyance features and structures along SR 539 (Guide Meridian Rd) and storm sewer connections between 6059 Guide Meridian Rd. and the SR 539 stormwater</t>
  </si>
  <si>
    <t>Wayne Rennick</t>
  </si>
  <si>
    <t>WeÃ¢â‚¬â„¢re looking for any stormwater culvert data for the area along I-5 just south if the Talley Way Interchange. I found some old internet links to the WSDOT site for this project but the page has been taken down.
http://www.wsdot.wa.gov/projects/i5/SR432Interchange/
We would like to be able to figure out how the water to the east of I5 gets to the Columbia and Cowlitz Rivers.</t>
  </si>
  <si>
    <t>Stormwater culvert data south of I-5 Talley Way Interchange.</t>
  </si>
  <si>
    <t>A map of stormwater drainage/conveyance associated with I-90 as it runs through Issaquah. Specifically, IÃ¢â‚¬â„¢m looking for any stormwater drainage outfalls from I-90 around East Lake Sammamish Parkway and Front Street.</t>
  </si>
  <si>
    <t xml:space="preserve">stormwater drainage outfalls from I-90 </t>
  </si>
  <si>
    <t>Robert Tauscher</t>
  </si>
  <si>
    <t xml:space="preserve">Request copies of drawings or information detailing the existing stormwater system for I-5, between Trosper Road and Custer Way. I am working on a City of Tumwater stormwater outfall project on the east side of Capital Boulevard, that conveys stormwater from the west side of I-5, under I-5, to the east side of I-5 which may have I-5 stormwater connected. I need to determine how much stormwater from I-5, if any, is flowing into this outfall pipe to ensure the treatment we design is including the I-5 stormwater.
It appears from 'As Constructed Plans' for the 'Trosper Road Interchange to Capital Lake Interchange', there is stormwater connected to a pipe, which appears to be on Capital Boulevard, at several locations. Any information would be appreciated.
</t>
  </si>
  <si>
    <t>Stormwater Information for I-5</t>
  </si>
  <si>
    <t>PDR-14-1151</t>
  </si>
  <si>
    <t>SGA Engineering &amp; Design</t>
  </si>
  <si>
    <t>Nate Williams</t>
  </si>
  <si>
    <t>Stormwater report and related documents for WSDOT treatment facility on Parcel 001601-000</t>
  </si>
  <si>
    <t xml:space="preserve">Stormwater report </t>
  </si>
  <si>
    <t xml:space="preserve">Stormwater system components (catch basins, collection pipes, culverts, outfalls, etc.) in either paper maps, or preferably in GIS layers, for the following highways in Chelan County near Lake Chelan:
-          All of Hwy 150 from the intersection with Hwy 97A to Chelan Dam to the community of  Manson
-          Hwy 97A from the intersection with Hwy 150 to the intersection with Hwy 971
-          Hwy 971 from the intersection with Hwy 97A to west of Lake Chelan State Park at the intersection with S Lakeshore Road
</t>
  </si>
  <si>
    <t xml:space="preserve">Stormwater system components (catch basins, collection pipes, culverts, outfalls, etc.) in either paper maps, or preferably in GIS layers, for the following highways in Chelan County near Lake Chelan:
</t>
  </si>
  <si>
    <t>PDR-15-1862</t>
  </si>
  <si>
    <t xml:space="preserve">The request Seattle Tunnel Project sent to Washington State Department of Transportation for $125 million change order request for the current work stoppage and the denial of entitlement letter WSDOT sent to STP for its $125 million dollar change order request.
</t>
  </si>
  <si>
    <t>STP $125 million change order request &amp; WSDOT Response</t>
  </si>
  <si>
    <t>PDR-14-2443</t>
  </si>
  <si>
    <t xml:space="preserve">Any supporting video or documentation from 12 a.m. July 31st through 12p.m. August 2 of a possible sighting of missing Oregon mother, Jennifer Huston, or her vehicle on a Washington state ferry heading to the San Juan Islands. </t>
  </si>
  <si>
    <t>PDR-14-2079</t>
  </si>
  <si>
    <t xml:space="preserve">IÃ¢â‚¬â„¢m looking to obtain information about all change orders filed with WSDOT by Seattle Tunnel Partners regarding the SR99 project since January 1, 2014. 
Specifically, IÃ¢â‚¬â„¢m looking for those referenced in this article:
http://seattletimes.com/html/localnews/2023462203_tunnelchangeordersxml.html
</t>
  </si>
  <si>
    <t>STP change order list provided to Seattle Times.</t>
  </si>
  <si>
    <t>PDR-14-1088</t>
  </si>
  <si>
    <t>records related to an incident at the Mukilteo dock where the Tokitae drifted from the dock, resulting in at least one injury. This request should include, but not be limited to, security camera videotape, any other videos, emails, customer service correspondence, investigative records, disciplinary records, ridership data.</t>
  </si>
  <si>
    <t>Tokitae Incident Records</t>
  </si>
  <si>
    <t>PDR-15-1523</t>
  </si>
  <si>
    <t>Ed White</t>
  </si>
  <si>
    <t>the documents you have related to change orders and filings by Seattle Tunnel Partners as a result Ã¢â‚¬Å“unexpected costsÃ¢â‚¬ï¿½ on the tunnel project and for the delay and need to repair the tunnel-boring machine.  I believe these are the documents the Seattle Times relied on to conclude in an article on Saturday, April 26, that STP was seeking $190 million beyond the amounts called for in the current contract.</t>
  </si>
  <si>
    <t>STP change orders for tunnel (provided to Seattle Times)</t>
  </si>
  <si>
    <t>PDR-14-1081</t>
  </si>
  <si>
    <t>Dan Springer</t>
  </si>
  <si>
    <t>the same change order information DOT recently released to the Seattle Times. The documents all concern the Highway 99 tunnel project and the change orders were made by the Seattle Tunnel Partners.</t>
  </si>
  <si>
    <t>STP change orders released to Seattle Times</t>
  </si>
  <si>
    <t>PDR-14-1080</t>
  </si>
  <si>
    <t>information concerning Seattle Tunnel Partners change orders that WSDOT provided earlier this month to the Seattle Times</t>
  </si>
  <si>
    <t>STP Changer order (SR 99)</t>
  </si>
  <si>
    <t>PDR-14-1079</t>
  </si>
  <si>
    <t>Phase 2 8-31-15
Phase 3 9-15-15
Phase 4 9-28-15</t>
  </si>
  <si>
    <t>Wendy Gallacci</t>
  </si>
  <si>
    <t xml:space="preserve">Copies of emails to and from Laura L Baker, BakerLa@wsdot.wa.gov, Communications Director 5 with DOT, for the time frame of October, 2014 to the present from the following WSDOT addresses:
durant, steven
wingo, elaine
corgatelli, lynne
harris, susan heather
oberg, carrie
hasselberg, karin
roman, paul
collier, dalana
reynolds, david
waterman, marie
adams, donna
</t>
  </si>
  <si>
    <t>Copies</t>
  </si>
  <si>
    <t>PDR-15-2063</t>
  </si>
  <si>
    <t>The document that Seattle Tunnel Partners submitted to WSDOT on Friday, Jan 22nd, 2016 regarding the sinkhole problem and Bertha tunnel project.</t>
  </si>
  <si>
    <t xml:space="preserve">STP document regarding the sinkhole problem </t>
  </si>
  <si>
    <t>Spencer Thomas</t>
  </si>
  <si>
    <t>the management plan and performance history provided by Seattle Tunnel Partners for the SR 99 Bored Tunnel project</t>
  </si>
  <si>
    <t>STP Management plan and performance history for SR 99 bored tunnel</t>
  </si>
  <si>
    <t>PDR-14-2941</t>
  </si>
  <si>
    <t>The following documents and electronic information pertaining to the WSDOT SR 99 Bored Tunnel Alternative Design-Build Project, WSDOT Contract No. 7999:
The latest October Update Schedule provided by Seattle Tunnel Partners to WSDOT in native electronic format.</t>
  </si>
  <si>
    <t xml:space="preserve">STP October Schedule </t>
  </si>
  <si>
    <t>PDR-15-3014</t>
  </si>
  <si>
    <t xml:space="preserve">1. All notices of claims and/or change orders filed by Seattle Tunnel Partners, for reimbursement by WSDOT from Dec. 1, 2014 to July 10, 2015. 
2. The WSDOTÃ¢â‚¬â„¢s short master list of STP claims and their status Ã¢â‚¬â€œ pending, approved, denied, appealed and so forth. 
3.  All correspondence from Dec. 1, 2014 to July 10, 2015  between WSDOT and Seattle Tunnel Partners about STP requests for reimbursements / change orders.
</t>
  </si>
  <si>
    <t>STP requests for reimbursements / change orders and relevant correspondence</t>
  </si>
  <si>
    <t>PDR-15-1994</t>
  </si>
  <si>
    <t>WSDOT Contract No. 7999-Request for Schedules:
attached schedules in native electronic format</t>
  </si>
  <si>
    <t>STP schedules in native electronic format</t>
  </si>
  <si>
    <t>copy of STP Serial Letter WSD-0753</t>
  </si>
  <si>
    <t>STP Serial Letter WSD-0753</t>
  </si>
  <si>
    <t>PDR-15-2627</t>
  </si>
  <si>
    <t>As clarified on 1/22/2014: 
STP's written report that outlines its plan to achieve the 8% DBE Participation Goal on the SR 99 Bored Tunnel Alternative Design-Build Project, Secretary Peterson referenced "the document" in her comments to the Senate Transportation Committee on Thursday, January 16, 2014.</t>
  </si>
  <si>
    <t>STP"s DBE report</t>
  </si>
  <si>
    <t>PDR-14-0154</t>
  </si>
  <si>
    <t>Attorney Client Privileged Communication</t>
  </si>
  <si>
    <t xml:space="preserve">I would like to request all information pertaining to the letter written on January 13th 2014 by Secretary of Transportation, Lynn Peterson to Seattle Tunnel Partner representative, Chris Dixon regarding the SR 99 Bored Tunnel Alternative Design-Build Project Contract No. 007999 / BR - NH - STP - STPF - 0099 (111) Requirements for NonDiscrimination DBE.to include emails between Lynn Peterson and WSDOT staff; letters, all communication between WSDOT/STP, and all communication between WSDOT/FHWA
I hereby request the following information:
* As part of WSDOT thrid-party analysis, attorney Richard Mitchell provided an analysis through interviews with several  OF STP's DBE staff.  Request information from those interviews to include interview notes, letters, identificationn of interviews, interview questions/answers, all email and written correspondence
* All of  Mr. Mitchell's and WSDOT findings as a result of his investigation as referenced by page 2 of this letter.
* All copies of the monthly DBE progress reports to WSDOT as provided by STP. 
* Provide verification of STP development and implementation of specific DBE procedures and practices
* Provide verification of the oversight and monitoring mechanism that allows for independent DBE program monitoring.
* Verification of STP's Project Manager (Chris Dixon) and Commercial Manager (Russell Streadbeck) attendance in all of WSDOT's DBE meetings and monthly project meetings.
* Verification of non-DBE work that was unbundled since the January 13th letter.
* Provide evidence of STP implementing a practice whereby they established a competitive bidding guideline for DBE's
* A copy of the policies and procedures as setforth by STP for all future DBE Request For Proposals
* A copy of the STP DBE action plan
* On page 5 of this letter dated January 13, 2014, I would like to request all information by Lynn Peterson's where she mentions STP "should find a way to remedy potential damages" and stated she had "ideas to share with STP on how that could be accomplished."
</t>
  </si>
  <si>
    <t>STP, DBE</t>
  </si>
  <si>
    <t>I would like to request information pertaining to the Federal Highway Administration (FHWA) investigation of the Washington State Department of Transportation (WSDOT) and the Seattle Tunnel Partners which concluded November 1st 2013.  This investigation was followed by a letter written on November 27th 2013 from WSDOT Secretary of Transportation, Lynn Peterson to FHWA Administrator representative, Victor Mendez regarding the SR 99 Bored Tunnel Alternative Design-Build Project Contract No. 007999 / BR - NH - STP - STPF - 0099 (111) and the Disadvantage Business Enterprise (DBE) Complaint: DOT#2012-0257  which include emails between Lynn Peterson and WSDOT/FHWA/STP staff; contracts, letters, all communication between WSDOT/STP/FHWA thereafter pertiaing to Allied Fuel.</t>
  </si>
  <si>
    <t>STP/FHWA/WSDOT/Allied Fuel</t>
  </si>
  <si>
    <t xml:space="preserve">Financial Account Information
Tax Identification Numbers
Invasion of Privacy- Social Security Number
</t>
  </si>
  <si>
    <t xml:space="preserve">DOCUMENTS RELATED TO THE PURCHASE OF THE FOLLOWING KING COUNTY PARCELS BY THE 520 BRIDGE REPLACEMENT PROJECT
        2425049072
        2425049071
        2425049181
        2425049259
        2425049177
        2425049099
1. How much money was paid for each parcel and what was the source the money?
2. What are the future plans for each parcel? 
3. What is the structure at 3207 Evergreen Point Rd being used for?
</t>
  </si>
  <si>
    <t>5230 Bridge Replace project parcels</t>
  </si>
  <si>
    <t>for a copy of STPÃ¢â‚¬â„¢s PCO 250, the Claim.</t>
  </si>
  <si>
    <t>STPÃ¢â‚¬â„¢s PCO 250</t>
  </si>
  <si>
    <t xml:space="preserve">Ã¢â‚¬Â¢         STPÃ¢â‚¬â„¢s most recent claim, for overall compensation, of reportedly $480 million.
Ã¢â‚¬Â¢         WSDOTÃ¢â‚¬â„¢s reply letter to this claim, dated Oct. 28, 2016
</t>
  </si>
  <si>
    <t>STP's Claim &amp; WSDOT's Response</t>
  </si>
  <si>
    <t xml:space="preserve">1. The Ã¢â‚¬Å“request for entitlementÃ¢â‚¬ï¿½ that Chris Dixon mentioned today.
2. The stateÃ¢â‚¬â„¢s response (denial) of that request
3. The full revised schedule for the repairs, March 2015 version, if thatÃ¢â‚¬â„¢s been filed. ToddÃ¢â‚¬â„¢s remarks made it sound as if he has a firm document in hand.
</t>
  </si>
  <si>
    <t>STP's request for entitlement</t>
  </si>
  <si>
    <t>PDR-14-1072</t>
  </si>
  <si>
    <t>Carl LaPlante</t>
  </si>
  <si>
    <t>Incident Report and Camera footage of incident that occurred on Monday the 9th of March 2015 at 12:30 PM on the sailing from Clinton to Mukilteo.</t>
  </si>
  <si>
    <t>Incident report and camera footage</t>
  </si>
  <si>
    <t>PDR-15-0740</t>
  </si>
  <si>
    <t>James Walsh Law</t>
  </si>
  <si>
    <t>James R. Walsh</t>
  </si>
  <si>
    <t>Date of 12/11/2012 we request any street video surveillance camera at the intersection of Elliott Avenue and West Harrison Street in Seattle Facing southbound as well as street video surveillance camera o Elliott West and Western  Avenue West facing northbound.</t>
  </si>
  <si>
    <t>Street video surveillance</t>
  </si>
  <si>
    <t>PDR-14-1339</t>
  </si>
  <si>
    <t>Chad Ridout</t>
  </si>
  <si>
    <t xml:space="preserve">Records for the striping that was done in August of 2012, primarily in the Snoqualmie area if there is any way to narrow that down. I am trying to figure out which day that striped HWY 202 through downtown Snoqualmie a cross street to look at if needed would be SE Fir Street. </t>
  </si>
  <si>
    <t>Striping done August 2012 at Snoqualmie Hwy 202.</t>
  </si>
  <si>
    <t>PDR-14-0033</t>
  </si>
  <si>
    <t>Steve Sitkov PLLC</t>
  </si>
  <si>
    <t>Steven Sitcov</t>
  </si>
  <si>
    <t xml:space="preserve">the most recent line striping plan for the Viaduct. </t>
  </si>
  <si>
    <t>striping plan for the Viaduct</t>
  </si>
  <si>
    <t>Structual Plans (scan) for the SR 131 bridge crossing the Cowltiz River. BRDG\ NUMBER: 131/005 / MP 0.43 to 0.44  
(Hard copies not required.)</t>
  </si>
  <si>
    <t xml:space="preserve">Structural Plans - SR 131 - Woods Creek Bridge </t>
  </si>
  <si>
    <t>Sergiy  Ovsyychuk</t>
  </si>
  <si>
    <t>Structure ID Ã¢â‚¬â€œ 0007110L (Bridge No. 5/546REN)</t>
  </si>
  <si>
    <t>PDR-15-2124</t>
  </si>
  <si>
    <t>Roberts Engineering</t>
  </si>
  <si>
    <t>Ronald Roberts</t>
  </si>
  <si>
    <t xml:space="preserve">Copies of WSDOT Structure, ROW and Utility dwgs for the SR520 crossing of the Sammamish Slough near the NW corner of Marymoor Park in Redmond. </t>
  </si>
  <si>
    <t xml:space="preserve">Structure, ROW and Utility drawings for the SR520 crossing of the Sammamish Slough </t>
  </si>
  <si>
    <t>Sam Pace</t>
  </si>
  <si>
    <t xml:space="preserve">All studies/analysis of potential/proposed future improvements to any one or more of the following roadwaysÃ¢â‚¬Â¦
In which the study(s) consider, analyze, discuss or identifyÃ¢â‚¬Â¦
potential, likely or anticipated benefits/impacts that may or would be associated with the improvementsÃ¢â‚¬Â¦to the extent those benefits or impacts involve economic development, business growth and/or job creation:
Ã¢â‚¬Â¢         Puget Sound Gateway Project
Ã¢â‚¬Â¢         SR 167
Ã¢â‚¬Â¢         SR 509
Ã¢â‚¬Â¢         I-5
Ã¢â‚¬Â¢         the interchange at SR 167 &amp; I-405
Ã¢â‚¬Â¢         I-405 (from SR 167 to I-90)
</t>
  </si>
  <si>
    <t>Studies &amp; analysis of Puget Sound Gateway Project, SR 167, 509, I5, Interchange at SR 167 &amp; I405, I405 (from SR 167 to I90)</t>
  </si>
  <si>
    <t>PDR-14-0091</t>
  </si>
  <si>
    <t>Geri Sanford</t>
  </si>
  <si>
    <t xml:space="preserve">The most recent engineering study that establishes the 60 MPH speed limit on SR 182 EB as it approaches Pasco WA.  The section is from the interchange of SR 395, approximately MP 14, east to the interchange of Pasco Kahlotus Rd.  
</t>
  </si>
  <si>
    <t>study establishes the 60 MPH speed limit</t>
  </si>
  <si>
    <t xml:space="preserve">Central Wood Products Inc. </t>
  </si>
  <si>
    <t>Right of Entry recipients is interested in acquiring our "study" on the hole(s).  I'm assuming she is referring to our monitoring.</t>
  </si>
  <si>
    <t xml:space="preserve">Study on holes </t>
  </si>
  <si>
    <t>PDR-14-2736</t>
  </si>
  <si>
    <t>Request for WSDOT study/analysis on running a one-lane HOT lane between Bellevue and Lynnwood versus a two-lane HOT lane between Bellevue and SR-522 and a one-lane HOT lane between SR-522 and Lynnwood; as referenced in Patty Rubstello's press conference on 2/16/2016 at approximately 1:15-1:30 PM.
Ms. Rubstello stated that converting the second HOT lane to a general purpose lane would increase congestion because of the five to three bottleneck at that location.</t>
  </si>
  <si>
    <t>Study/Analysis on HOT Lanes</t>
  </si>
  <si>
    <t>EATON CORPORATION</t>
  </si>
  <si>
    <t xml:space="preserve">Leigh  Graeter </t>
  </si>
  <si>
    <t xml:space="preserve">Subcontractors payment bond for the I-90 Tunnels HOV project. </t>
  </si>
  <si>
    <t xml:space="preserve">subcontractors payment bond for the project I-90 Tunnels HOV </t>
  </si>
  <si>
    <t>copies of the following firm's sub contracts on the SR520, Medina to SR 202: Eastside Transit and HOV Project Design Build Project - Contract 7963
1. Rebar International
2. Terra Dynamics
3. OMA
4. Grady Excavating
5. KLB Construction</t>
  </si>
  <si>
    <t xml:space="preserve">Sub-contracts of five firms regarding Contract 7963 SR520, Medina to SR 202: Eastside Transit and HoV Project </t>
  </si>
  <si>
    <t>Ed Fogg</t>
  </si>
  <si>
    <t xml:space="preserve">1st request. We would like to see the letter sent to Clark County regarding the approved subdivision located at 108th street and 117th Ave. Regarding traffic requirement by Wash Dot
2nd. Also we would like to see all correspondences and planned traffic improvements the state has in process between the 99th street and Prairie high school on 117th Ave
3rd information regarding traffic requirements for the saddle club  property located on 117th. If future development has been proposed 
</t>
  </si>
  <si>
    <t>Subdivision on 108th Street</t>
  </si>
  <si>
    <t>HMI Hamilton Manufacturing, Inc.</t>
  </si>
  <si>
    <t>Financial Account Information
Portions of file covered by injunction</t>
  </si>
  <si>
    <t>Dori Topholm</t>
  </si>
  <si>
    <t>submittal information including testing and specifications for Profile Products, LLC on a product that is included on the WSDOT QPL. The name of the product is Flexterra HP-FGM, section 9-14.4(2)A, Erosion Control - Mulch and Amendments - Long Term Mulch.</t>
  </si>
  <si>
    <t>PDR-14-2562</t>
  </si>
  <si>
    <t xml:space="preserve">IÃ¢â‚¬â„¢d like to request the submittals from WSP-PB/HNTB and CH2M Hill/Parametrix for the contracts below:
http://www.wsdot.wa.gov/NR/rdonlyres/B4FA54CC-4EBF-442F-8711-B93A7141E3B4/0/2016_PMS_Selection.pdf
http://www.wsdot.wa.gov/NR/rdonlyres/216BFFAF-F18A-4C03-BDFA-3663E688624A/0/2016_GEC_Selection.pdf
</t>
  </si>
  <si>
    <t>Submittals from WSP-PB/HNTB and CH2M Hill/Parametrix for multiple contracts</t>
  </si>
  <si>
    <t>Subsequent appraisal for Mardee Lake</t>
  </si>
  <si>
    <t>PDR-14-0355</t>
  </si>
  <si>
    <t xml:space="preserve">Do you happen to know if a subsequent procurement followed the Automated Passenger Counting Solution RFQQ (#2015-0521) cancellation? I am interested to know the contract date/amount/vendor and the procurement method used for this. </t>
  </si>
  <si>
    <t>Subsequent procurement followed the Automated Passenger Counting Solution RFQQ (#2015-0521) cancellation</t>
  </si>
  <si>
    <t>Brian Christianson</t>
  </si>
  <si>
    <t>Subsurface data for SR-90 and connecting on and off ramps in Bellevue, WA. from approximately MP9.80 to 10.50. Please include pile driving logs and drilled foundation shaft logs. Please provide any subsurface data, boring logs, driven pile logs, drilled shaft logs, etc. that maybe for the structures along our alignment</t>
  </si>
  <si>
    <t>Subsurface data for SR-90</t>
  </si>
  <si>
    <t>Lynette Sla</t>
  </si>
  <si>
    <t xml:space="preserve"> I would like to request subsurface geotechnical data for the following bridges, or anything within the vicinity of the bridges:
1. Rock CR (Bridge #14/118 near MP 43.90 on SR14), Structure Identification No. 0002355A, near Stevenson, WA.
2. Little White Salmon R (Bridge #14/126 near MP 56.87 on SR14), Structure Identification No.0014259A, near Cooks, WA.
</t>
  </si>
  <si>
    <t>Subsurface Geotechnical Data</t>
  </si>
  <si>
    <t>PDR-14-0003</t>
  </si>
  <si>
    <t>Jennifer H. Saltonstall</t>
  </si>
  <si>
    <t xml:space="preserve">Subsurface geotechnical data that would have been collected by WSDOT along I-5.  The area of interest is from about 172nd St NE (Hwy 531) north to about Pioneer Hwy E (Hwy 530), or from SRMP 205 Ã¢â‚¬â€œ 209. </t>
  </si>
  <si>
    <t>PDR-14-1039</t>
  </si>
  <si>
    <t xml:space="preserve">Bridge 82/280 is restricted, so plans were denied
</t>
  </si>
  <si>
    <t>Justin Lum</t>
  </si>
  <si>
    <t>Sufficiency Grades and Individual Reports on following bridges:
Columbia River Bridge
Snake River Bridge</t>
  </si>
  <si>
    <t>PDR-15-1979</t>
  </si>
  <si>
    <t>Kossi Noglo</t>
  </si>
  <si>
    <t>A summary by County and a summary by City, both showing the number of crashes, fatalities, injuries (by severity) and property damage of collisions that occurred in Washington State in 2012.</t>
  </si>
  <si>
    <t>Summaries of Collisions in Washington for year 2012</t>
  </si>
  <si>
    <t>PDR-14-0132</t>
  </si>
  <si>
    <t>AAA Washington</t>
  </si>
  <si>
    <t>Dan Coon</t>
  </si>
  <si>
    <t>summaries of officer reported crashes that involved motor vehicle drivers ages 16 to 19 on all roads statewide for the period of 1/1/2008 Ã¢â‚¬â€œ 12/31/2013.</t>
  </si>
  <si>
    <t>Summaries of Officer reported crashes involving Motor vehicle drivers ages 16 to 19</t>
  </si>
  <si>
    <t>PDR-15-0855</t>
  </si>
  <si>
    <t>WSP Crime Laboratory</t>
  </si>
  <si>
    <t>a summary of reported collisions that the officer indicated were Ã¢â‚¬ËœHit &amp; RunÃ¢â‚¬â„¢ that occurred on all roads statewide for the period of 1/1/2014 Ã¢â‚¬â€œ 12/31/2014 (2014 data is considered preliminary).</t>
  </si>
  <si>
    <t>Summary of all hit and run collisions that occurred on all roads statewide.</t>
  </si>
  <si>
    <t>PDR-15-0227</t>
  </si>
  <si>
    <t>a summary of non-fatal officer reported crashes involving 16 to 24 year olds that occurred on all roads statewide for the period of 1/1/2000 Ã¢â‚¬â€œ 12/31/2006.</t>
  </si>
  <si>
    <t>Summary of all non-fatal crashes involving 16 - 24 year olds</t>
  </si>
  <si>
    <t>PDR-15-0967</t>
  </si>
  <si>
    <t>Michelle Baruchman</t>
  </si>
  <si>
    <t xml:space="preserve">a summary of officer reported crashes involving bicyclists or pedestrians that occurred on all roads Statewide for the period of 1/1/2003 Ã¢â‚¬â€œ 12/31/2017. </t>
  </si>
  <si>
    <t>Summary of Bike &amp; Ped involved crashes on all roads Statewide</t>
  </si>
  <si>
    <t>DOL</t>
  </si>
  <si>
    <t>Bruce Chunn</t>
  </si>
  <si>
    <t>a summary of officer reported collisions and motorcycle only collisions that occurred on all roads statewide for the period of 1/1/2011 Ã¢â‚¬â€œ 12/31/2014 (2014 data is considered preliminary).</t>
  </si>
  <si>
    <t>Summary of collisions on all roads statewide 11 - 14</t>
  </si>
  <si>
    <t>PDR-15-0266</t>
  </si>
  <si>
    <t xml:space="preserve">a summary of officer reported crashes that occurred on all roads in King County and various cities within for the period of 1/1/2016 Ã¢â‚¬â€œ 12/31/2017. </t>
  </si>
  <si>
    <t>Summary of Crashes in King County &amp; various cities within</t>
  </si>
  <si>
    <t>Daily Sun News</t>
  </si>
  <si>
    <t>Jennie McGhan</t>
  </si>
  <si>
    <t>a summary of officer reported crashes where the contributing circumstance of Ã¢â‚¬ËœinattentionÃ¢â‚¬â„¢ was used one or more times per crash and a summary of officer reported crashes where the contributing circumstance of driver operating hand held telecommunication device, driver operating hands free wireless telecommunication device, driver operating other electronic devices (computers, navigational, etc.), driver adjusting an audio or entertainment system, driver smoking, driver eating or drinking, driver reading or writing, driver grooming, driver interacting with passengers, animal or object in the vehicle, other driver distractions inside the vehicle, driver distractions outside the vehicle or unknown driver distraction was used one or more times per a crash with any other distractive circumstance that occurred on all roads in Yakima County for the period of 1/1/2010 Ã¢â‚¬â€œ available 2015 (2015 data is partial and preliminary).</t>
  </si>
  <si>
    <t>Summary of crashes involving inattention and/or distracted driving on all roads in Yakima County</t>
  </si>
  <si>
    <t>PDR-15-2916</t>
  </si>
  <si>
    <t>a summary of officer reported crashes involving motorcycles that occurred on all roads Statewide for the period of 10/1/2009 Ã¢â‚¬â€œ available 2016.</t>
  </si>
  <si>
    <t>Summary of Crashes involving motorcycles on all roads Statewide</t>
  </si>
  <si>
    <t>a summary of Officer reported crashes that occurred when an Officer assigned one or more of the following Contributing Circumstances to one or more units involved Ã¢â‚¬Å“Under the Influence of Alcohol, Under the influence of Drugs and/or Had Taken MedicationÃ¢â‚¬ï¿½ on all roads Statewide and all roads in Kitsap County for the period of 1/1/2001 Ã¢â‚¬â€œ available 2015 (2015 data is partial and preliminary).</t>
  </si>
  <si>
    <t>Summary of Crashes involving Under the influence of Alcohol, Drugs and/or Had Taken Medication</t>
  </si>
  <si>
    <t>Larry Lowe</t>
  </si>
  <si>
    <t>a summary of officer reported crashes that occurred on all City Streets in the Cities of Spokane &amp; Spokane Valley for the period of 1/1/2013 Ã¢â‚¬â€œ 12/31/2014.</t>
  </si>
  <si>
    <t>Summary of crashes on all City streets in the Cities of Spokane and Spokane Valley</t>
  </si>
  <si>
    <t>PDR-15-1101</t>
  </si>
  <si>
    <t>Dartmouth College</t>
  </si>
  <si>
    <t>Mackinley Tan</t>
  </si>
  <si>
    <t>a summary of officer reported crashes that occurred on all roads Statewide for the period of 1/1/2001 Ã¢â‚¬â€œ 12/31/2015.</t>
  </si>
  <si>
    <t>Summary of Crashes on all roads Statewide</t>
  </si>
  <si>
    <t>Jaime Rossman</t>
  </si>
  <si>
    <t>a summary of officer reported crashes that occurred on all roads Statewide for the period of 1/1/2000 Ã¢â‚¬â€œ 12/31/2016.</t>
  </si>
  <si>
    <t>Summary of crashes on all roads Statewide</t>
  </si>
  <si>
    <t xml:space="preserve">a summary of Washington State Patrol reported crashes that occurred on the Lummi Nation Reservation for the period of 1/1/2011 Ã¢â‚¬â€œ available 2016. </t>
  </si>
  <si>
    <t>Summary of crashes on Lummi Nation</t>
  </si>
  <si>
    <t>Joanna Small</t>
  </si>
  <si>
    <t xml:space="preserve">a summary of officer reported crashes that occurred on the following road segment in Snohomish County for the period of 3/1/2013 Ã¢â‚¬â€œ available 2016.
Ã¢â‚¬Â¢  Mountain Loop Hwy (Co Rd #98960, milepost 1.420 Ã¢â‚¬â€œ 21.420)
</t>
  </si>
  <si>
    <t>Summary of crashes on Mountain Loop Hwy in Snohomish County</t>
  </si>
  <si>
    <t xml:space="preserve">a summary of officer reported crashes that occurred on Northbound State Route 5 (milepost 130.69 Ã¢â‚¬â€œ 135.54, includes mainline, on/off-ramps and collectors) from Tacoma Mall Blvd / 56th St overpass to Puyallup River Bridge from 5:00am to 10:00am for the period of 02/22/2015 - available 2016 </t>
  </si>
  <si>
    <t>Summary of Crashes on NB SR 5 (mp 130.69 - 135.54)</t>
  </si>
  <si>
    <t>Kyle Moore</t>
  </si>
  <si>
    <t xml:space="preserve">a summary of officer reported crashes based on 1st object struck of Ã¢â‚¬ËœMiscellaneous object or debris on roadÃ¢â‚¬â„¢ on all roads Statewide and object struck of Ã¢â‚¬ËœStrikes or was struck by object form another vehicleÃ¢â‚¬â„¢ on State Routes only for the period of 01/01/2016 Ã¢â‚¬â€œ 12/31/2016. 
We have also prepared a summary of officer reported crashes based on 1st object struck of Ã¢â‚¬ËœMiscellaneous object or debris on roadÃ¢â‚¬â„¢ on all roads Statewide for the period of 01/01/2016 Ã¢â‚¬â€œ 12/31/2016.
</t>
  </si>
  <si>
    <t>Summary of debris in roadway on all roads Statewide</t>
  </si>
  <si>
    <t>Jacob Gonzalez</t>
  </si>
  <si>
    <t>a summary of officer reported fatal and serious injury crashes that occurred on all roads in Benton and Franklin County for the period of 1/1/2004 Ã¢â‚¬â€œ 12/31/2015.</t>
  </si>
  <si>
    <t>Summary of fatal &amp; serious injury crashes on all roads in Benton and Franklin County</t>
  </si>
  <si>
    <t>a summary of officer reported fatal and serious injury crashes that occurred on all roads in Walla Walla County for the period of 1/1/2004 Ã¢â‚¬â€œ 12/31/2015.</t>
  </si>
  <si>
    <t>Summary of fatal &amp; serious injury crashes on all roads in Walla Walla County</t>
  </si>
  <si>
    <t>Lethal Coe</t>
  </si>
  <si>
    <t>a summary of officer reported fatal and serious injury crashes that occurred on all roads in Whatcom County for the period of 1/1/2004 Ã¢â‚¬â€œ 12/31/2015.</t>
  </si>
  <si>
    <t>Summary of fatal &amp; serious injury crashes on all roads in Whatcom County</t>
  </si>
  <si>
    <t>Jennifer Dowling</t>
  </si>
  <si>
    <t>a summary of officer reported fatal crashes that occurred on all roads Statewide and Clark County for the period of 1/1/2015 Ã¢â‚¬â€œ available 2016.</t>
  </si>
  <si>
    <t>Summary of Fatal Crashes on all roads Statewide &amp; Clark Co</t>
  </si>
  <si>
    <t>a summary of officer reported motor vehicle crashes involving pedestrians and/or pedal cyclists for the period of 1/1/2012 Ã¢â‚¬â€œ 12/31/2014.</t>
  </si>
  <si>
    <t>Summary of Motor Vehicle crashes involving pedestrians and/or pedalcyclists</t>
  </si>
  <si>
    <t>PDR-15-0977</t>
  </si>
  <si>
    <t>a summary of officer reported crashes for the period of 01/01/2015 - 12/31/2015.</t>
  </si>
  <si>
    <t xml:space="preserve">Summary of motor vehicle crashes, injuries and (FARS) fatalities for the year 2015 </t>
  </si>
  <si>
    <t>Shelly Baldwin</t>
  </si>
  <si>
    <t>a summary of Motor Vehicle Driver Liability Insurance in Effect from officer reported crashes that occurred on all roads statewide for the period of 1/1/2006 Ã¢â‚¬â€œ 12/31/2015.</t>
  </si>
  <si>
    <t>Summary of MV Driver Liability Ins in effect from Officer Reported Crashes on all roads Stwd</t>
  </si>
  <si>
    <t>William L. Brizius</t>
  </si>
  <si>
    <t xml:space="preserve">a summary of officer reported crashes that occurred at the following intersection in Pierce County for the period of 1/1/2001 Ã¢â‚¬â€œ available 2015 (2015 data is partial and preliminary).
Ã¢â‚¬Â¢  78th Ave (Co Rd #92800, milepost 5.830 Ã¢â‚¬â€œ 5.870) @ 104th St / Sehmel Dr (Co Rd #27670, milepost 0.000 Ã¢â‚¬â€œ 0.020)
</t>
  </si>
  <si>
    <t>Summary of Officer reported crashes at 78th Ave &amp; 104th St intersection in Pierce County</t>
  </si>
  <si>
    <t>PDR-15-3036</t>
  </si>
  <si>
    <t>Jeffrey Crouch</t>
  </si>
  <si>
    <t>a summary of officer reported crashes that occurred on Orting Kapowsin Hwy (Pierce Co Rd #97210, milepost 15.43 Ã¢â‚¬â€œ 16.52) from 200th St to 156th Ave in Pierce County for the period of 1/1/2010 Ã¢â‚¬â€œ available 2015 (2015 data is partial and preliminary).</t>
  </si>
  <si>
    <t>Summary of Officer reported crashes on a segment of Orting Kapowsin Hwy in Pierce County</t>
  </si>
  <si>
    <t>PDR-15-3025</t>
  </si>
  <si>
    <t>Mitch Peterson</t>
  </si>
  <si>
    <t>a summary of officer reported crashes involving inattention &amp; distracted drivers that occurred on Beverly Ln / Dogwood Dr in the City of Everett and all roads in Snohomish County for the period of 1/1/2014 Ã¢â‚¬â€œ 12/31/2014.</t>
  </si>
  <si>
    <t>Summary of officer reported crashes on Beverly Ln /Dogwood Dr in City of Everett and all roads in Snohomish County involving inattention &amp; distracted drivers.</t>
  </si>
  <si>
    <t>PDR-15-2518</t>
  </si>
  <si>
    <t>Nicole Boyes</t>
  </si>
  <si>
    <t>a summary of officer reported crashes that occurred on State Route 101 (milepost 358.08 Ã¢â‚¬â€œ 358.12) @ Holiday Valley Dr. for the period of 1/1/2010 Ã¢â‚¬â€œ available 2015 (2015 data is partial and preliminary).</t>
  </si>
  <si>
    <t>Summary of Officer reported crashes on SR 101 (mp 358.08 - 358.12) @ Holiday Valley Dr  intersection</t>
  </si>
  <si>
    <t>PDR-15-2949</t>
  </si>
  <si>
    <t>a summary of officer reported crashes that occurred in Island, San Juan, Skagit, Snohomish and Whatcom Counties for the period of 1/1/2017 Ã¢â‚¬â€œ available, June 2017 (this data is preliminary).</t>
  </si>
  <si>
    <t>Summary of Officer Reported Crashes that occurred in Island, Sanu Juan, Skagit, Snohomish &amp; Whatcom Counties</t>
  </si>
  <si>
    <t>Bates Technical College</t>
  </si>
  <si>
    <t>Scott Daniels</t>
  </si>
  <si>
    <t>a summary of officer reported crashes that occurred on Grandview Dr from 34th St to 36th St in the City of University Place for the period of 1/1/2002 Ã¢â‚¬â€œ available 2017.</t>
  </si>
  <si>
    <t>Summary of Officer Reported Crashes that occurred on Grandview Dr from 34th St to 36th St</t>
  </si>
  <si>
    <t>Vada Paulson</t>
  </si>
  <si>
    <t>a summary of officer reported crashes that occurred on State Route 27 (aka Pine Rd, milepost 84.39 Ã¢â‚¬â€œ 85.51) from Sprague Ave to 16th Ave in the City of Spokane Valley for the period of 1/1/2011 Ã¢â‚¬â€œ 12/31/2017.</t>
  </si>
  <si>
    <t xml:space="preserve">Summary of Officer Reported Crashes that occurred on SR 27 mp 84.39 - 85.51 </t>
  </si>
  <si>
    <t>As of February 12, 2018, there was one Officer Reported Motorcyclists Fatalities that occurred on Washington State Roads from January 1, 2018 to January 31, 2018.</t>
  </si>
  <si>
    <t>Summary of Officer Reported Motorcycle Fatalities that occurred on all Washington State Roads</t>
  </si>
  <si>
    <t>a summary of officer reported, pedestrian involved crashes, that occurred in twelve cities in King County for the period of 1/1/2015 Ã¢â‚¬â€œ 12/31/2015.</t>
  </si>
  <si>
    <t>Summary of pedestrian involved crashes in twelve Cities</t>
  </si>
  <si>
    <t>a summary of reported collisions that occurred on all roads statewide involving farm equipment for the period of 1/1/2014 Ã¢â‚¬â€œ 12/31/2014.</t>
  </si>
  <si>
    <t>Summary of reported collisions that occurred on all roads statewide involving farm equipment</t>
  </si>
  <si>
    <t>PDR-15-2496</t>
  </si>
  <si>
    <t>Dan M. Davis</t>
  </si>
  <si>
    <t xml:space="preserve">a summary of reported collisions that occurred on all State Routes for the period of 1/1/2008 Ã¢â‚¬â€œ 12/31/2013. </t>
  </si>
  <si>
    <t>summary of SR collisions</t>
  </si>
  <si>
    <t>PDR-14-1478</t>
  </si>
  <si>
    <t>Walla Walla Valley MPO</t>
  </si>
  <si>
    <t>Elaine Dawson</t>
  </si>
  <si>
    <t>a summary of officer reported crashes that occurred on all roads in Walla Walla County for the period of 1/1/2013 Ã¢â‚¬â€œ 12/31/2014.</t>
  </si>
  <si>
    <t>Summary Report by year for all roads in Walla Walla County</t>
  </si>
  <si>
    <t>PDR-15-0991</t>
  </si>
  <si>
    <t>KING COUNTY SUNDRY SITE PLANS;  SOUTH BELLEVUE PARK &amp; RIDE LOT;  SHEET 30;  APPROVED FEBRUARY 6, 1976.</t>
  </si>
  <si>
    <t>Sundry Site Plan</t>
  </si>
  <si>
    <t>PDR-14-0311</t>
  </si>
  <si>
    <t>Clark Land Office, PLLC</t>
  </si>
  <si>
    <t>Scot Clark</t>
  </si>
  <si>
    <t>sundry site plan titled 
"CLALLAM COUNTY SUNDRY SITE PLANS, SR 101 WETLAND MITIGATION AREA 
(2011)"</t>
  </si>
  <si>
    <t xml:space="preserve">sundry site plan titled 
"CLALLAM COUNTY SUNDRY SITE PLANS, SR 101 WETLAND MITIGATION AREA 
(2011)"
</t>
  </si>
  <si>
    <t>PDR-14-3019</t>
  </si>
  <si>
    <t>Sundry Site plans for Lynnwood Park and Ride.</t>
  </si>
  <si>
    <t>PDR-14-2262</t>
  </si>
  <si>
    <t>survey in Section 21 T 23 NR 20EWM and would like to get a copy of the old sunset highway plans if possible (Easy Street).</t>
  </si>
  <si>
    <t>Sunset Highway Plans</t>
  </si>
  <si>
    <t>any plans for the original Sunset Highway?</t>
  </si>
  <si>
    <t xml:space="preserve">I am looking for a map in Section 21, T. 23 N., R. 20 E.W.M. That date of the revised map copy is June 28, 1932 stated in the deed I have attached for you. The deed doesnÃ¢â‚¬â„¢t give a name of the map but it was during the time when the road was State Road No. 2. </t>
  </si>
  <si>
    <t>Superseded Right of Way Plans &amp; Deeds State Road No. 2</t>
  </si>
  <si>
    <t xml:space="preserve">Also, we are looking for any maps and deeds you have just west of the maps you sent me the other day all the way to monitor. The sections are:
S. 18, 19, 20, T. 23 N., R. 20 E.W.M.
S. 13, T. 23 N., R. 19 E. W.M.
</t>
  </si>
  <si>
    <t>Superseded Right of Way Plans State Road 2</t>
  </si>
  <si>
    <t>N.A. Degerstrom</t>
  </si>
  <si>
    <t>1) The WSDOT Project Yakima River Bridges Cle Elum to Ellensburg EB &amp; WB - Deck Rehab, Bid Opening march 7, 2018, we are seeking the Supplemental Bid Information for the apparent Low Bidder Graham Contracting LTD and also for Hamilton Construction. For each of these companies, we are specifically seeking copies of submitted WSDOT Forms 272-056U Underutilized Disadvantaged Business Enterprise Utilization Certificate and WSDOT Form 422-031U Underutilized Disadvantaged Business Enterprise (UDBE) Written Confirmation Documents.
2) Also seeking the exact same information for the February 28, 2018 bid opening of Contract No. 9209 US-97- Swauk Creek Campground Remove Fish Barrier. We are seeking the submitted forms from Strider Construction Co., Inc. and Goodfellow Brothers, Inc. for this project.</t>
  </si>
  <si>
    <t>Supplemental Bid Information Contract 9209</t>
  </si>
  <si>
    <t>Henry Haselton</t>
  </si>
  <si>
    <t xml:space="preserve">subsurface data (borings etc) that WSDOT has in the City of Mukilteo. This would include borings/cone penetrometer probes/test pits or any form of subsurface explorations in the following areas: Along the SR525 corridor, north of Harbour Point Road, SR526 corridor west of 40th Ave West and Mukilteo ferry terminal in the uplands only (in-water data is not necessary). 
</t>
  </si>
  <si>
    <t>Surface data for WSDOT in the Mukiloteo</t>
  </si>
  <si>
    <t>PDR-14-0136</t>
  </si>
  <si>
    <t xml:space="preserve">1) An opportunity to inspect or obtain copies of public records consisting of the purchase contract(s) involved in the purchase of nine (9) 2300 kw generators from Teco Westinghouse for an aggregate price of $5.3 million in 2006, as referred to here: http://www.publicsurplus.com/sms/state,wa/auction/view?auc=1448486
2) Also requesting copies of all emails, documents, and/or text messages between WSDOT employees regarding those generators after they were received by WSF, including but not limited to the generatorsÃ¢â‚¬â„¢ ability to be used with the M.V. Kaleetan and M.V. Yakima control systems and the decision to sell them.
</t>
  </si>
  <si>
    <t>Surplus Generators</t>
  </si>
  <si>
    <t>PDR-15-2714</t>
  </si>
  <si>
    <t>City of Kent Police Department</t>
  </si>
  <si>
    <t>Diego Moreno</t>
  </si>
  <si>
    <t>I am investigating a shooting and know that the suspect drove through the area of S 188th St and I-5 in Seatac. I located a surveillance camera and wanted to know if there is a recording during the day/time of the incident (08/12/16 from 1715 Ã¢â‚¬â€œ 1740 hrs).</t>
  </si>
  <si>
    <t>Surveillance Camera  S 188th St and I-5 in Seatac</t>
  </si>
  <si>
    <t xml:space="preserve">All surveillance camera footage taken from the Snohomish River Bridge on June 4, 2016.  </t>
  </si>
  <si>
    <t>Surveillance camera footage from Snohomish River Bridge</t>
  </si>
  <si>
    <t>Denial Exemption(s) - 42.56.050
Denial Exemption(s) - 42.56.050</t>
  </si>
  <si>
    <t>Portions of video which invade an individual's right to privacy</t>
  </si>
  <si>
    <t>an electronic copy of all photographic and video imagery collected during inspections of the Deep Bore Tunneling Machine being used in the SR 99 Alaskan Way Viaduct Replacement Project (AKA Ã¢â‚¬Å“Bertha.Ã¢â‚¬ï¿½ 
This request is specifically for photographs and video taken after Dec. 1, 2013, of BerthaÃ¢â‚¬â„¢s cutting face, mixing chamber and screw conveyor.</t>
  </si>
  <si>
    <t>Photographic and video imagery of boring machine</t>
  </si>
  <si>
    <t>PDR-14-0207</t>
  </si>
  <si>
    <t xml:space="preserve">I'm requesting any and all surveillance video involving the following incident: 
Ferry service has resumed after a deadly crash halted runs for hours Friday night.
Police say a 60-year-old Belfair man died when he crashed through a barricade at the Southworth Ferry Dock and drove into the water.
Scott Wilson with the Kitsap County Sheriff's Office said calls came in at about 6:11 p.m. about an SUV driving off the dock and crashing in the water. Witnesses said the driver appeared to be going 30 to 35 miles per hour, according to Wilson.
</t>
  </si>
  <si>
    <t>Surveillance Video</t>
  </si>
  <si>
    <t>PDR-14-2694</t>
  </si>
  <si>
    <t xml:space="preserve">I am requesting a copy of any SDOT surveillance videos available taken from any of the West Seattle Bridge Cameras on July 20, 2016 from approximately 1:00 to 3:00 p.m. </t>
  </si>
  <si>
    <t xml:space="preserve">Surveillance videos from any West Seattle Bridge </t>
  </si>
  <si>
    <t>A pdr of CTR survey and updated aggregate report.</t>
  </si>
  <si>
    <t>Survey</t>
  </si>
  <si>
    <t>PDR-14-2166</t>
  </si>
  <si>
    <t>Copies of all of the land survey field books that WSDOT has within Coulitz County, Washington.</t>
  </si>
  <si>
    <t>Survey field books.</t>
  </si>
  <si>
    <t xml:space="preserve">I am seeking any old maps (particularly railroad or state highway), field books, or reports of any information for surveys of any kind in Sections 21 &amp; 22, Township 9 North, Range 10 West of the Willamette Meridian in Pacific County, WA from 1931 or before. I have attached a map to help you locate the sections noted above. What I do know is the following information which I hope helps with your search:
On the WSDOT highway map approved in 1931, it shows the tunnel going under Ft. Columbia as a railroad tunnel, either
the Oregon and Washington Railroad &amp; Navigation Company or the NPRR
Both of these sections included the Scarborough and McGowan Donation Land Claims, the Scarborough Donation Land
Claim became or parts of it, became a US Military Reservation named Ft. Columbia
The WSDOT surveyed the highway, currently SR101 (MP1-MP3), as State Road No. 12, using the old railroad tunnel for the highway. Prior to that it appears the state highway was on a trestle in the Columbia River and before that, a single lane track along the hill to the north of the current position. 
I am most interested in any ties the WSDOT may have made to Section comers or DLC comers and the field notes or calculation sheets, or the historic rail road maps. </t>
  </si>
  <si>
    <t>Survey Info From 1931</t>
  </si>
  <si>
    <t>PDR-15-3296</t>
  </si>
  <si>
    <t xml:space="preserve"> T 18 N, R 01 E, Section 34, Secondary State Highway No. 5-1 in Thurston Co. Preferences - 1) Shape file or feature data set of the highway listed above for the area.   2) Survey of said highway with control.
</t>
  </si>
  <si>
    <t>Survey Info SR 510.</t>
  </si>
  <si>
    <t>PDR-14-0962</t>
  </si>
  <si>
    <t>Please provide the following information used to calculate the 1/16 section subdivisions and parcels in section 35. Twp 9N, R31E, W.M., as shown on SR 124 - Monument Drive Vicinity Right of Way Plans, Approved 02/13/2015.
1. Available monumentation maps
2. Survey field notes
3. Printouts of survey data collector files (raw &amp; coord)
4. Records of survey used
5. Descriptions of corners recovered
6. Any printouts of section subdivisions boundaries, with dimensions &amp; bearings, and specify datum.
7. Any available topographic files of parcels 5-06934 &amp; 5-06933</t>
  </si>
  <si>
    <t>Survey Info.</t>
  </si>
  <si>
    <t>the most recent survey map showing ground settlement in Seattle possibly related to the repair pit for the tunnel boring machine.</t>
  </si>
  <si>
    <t>Survey map showing ground settlement related to repair pit for TMB</t>
  </si>
  <si>
    <t>PDR-15-0314</t>
  </si>
  <si>
    <t>Teresa Goen-Burgman</t>
  </si>
  <si>
    <t xml:space="preserve">survey maps before and after the widening of I-5 in the Olympia area.
We are hoping that WADOT has survey maps of the properties in the area that are right next to the freeway and measure from there.  
The specifics are as follows:
County location: Thurston County
Description: Blocks 800 and 900 east of Chambers Street SE, Olympia, WA, in the southeast quarter of the southeast quarter of section 13 of Township 18 North, Range 2 West.
Tax parcels bordering I-5 include: 
09480055000
09480056000
09480054000
</t>
  </si>
  <si>
    <t>survey maps before and after the widening of I-5 in the Olympia area.</t>
  </si>
  <si>
    <t>PDR-15-1682</t>
  </si>
  <si>
    <t>full survey results (including who was surveyed and a breakdown of results thereof) &lt;for I-405 express toll lanes&gt;</t>
  </si>
  <si>
    <t>Survey resuls for I-405 express toll lanes</t>
  </si>
  <si>
    <t>Garett Wolfe</t>
  </si>
  <si>
    <t>Survey work/parcel information on the old cattle sales yard on old SR 12 and Ireland Road (now Frenchtown Rd.)</t>
  </si>
  <si>
    <t>Survey work/parcel information in Walla Walla near SR 12</t>
  </si>
  <si>
    <t>PDR-15-0381</t>
  </si>
  <si>
    <t>Survey/Monument info SR 501.</t>
  </si>
  <si>
    <t xml:space="preserve">Does WSDOT have any plans or as-built plans which may contain drainage pipe locations/sizes?  We flew the project this summer so I have grate elevations on the inlets, but since I didnÃ¢â‚¬â„¢t do any ground survey I have no pipes.  I am hoping to obtain that information without boots on the ground.   
</t>
  </si>
  <si>
    <t>Surveying on I5</t>
  </si>
  <si>
    <t>PDR-14-3161</t>
  </si>
  <si>
    <t>All information gathered from surveys of the Ferry Riders Opinion Group (F.R.O.G.), including full reports, data tables and all completed questionnaires for the years 2010, 2011, 2012, 2013 and 2014.</t>
  </si>
  <si>
    <t>Surveys</t>
  </si>
  <si>
    <t>PDR-14-2112</t>
  </si>
  <si>
    <t>We would like to request all documents that would pertain to Section 29 Township 9 Range 29 Short Plat # 2519 Lot 3 &amp; 4, including Surveys, Deeds and Right of Way Plans</t>
  </si>
  <si>
    <t>Surveys, Deeds, and Right of way plans pertaining to Section 29 Township 9 Range 29 Short Plat # 2519 Lot 3 &amp; 4</t>
  </si>
  <si>
    <t>Julia Munoz</t>
  </si>
  <si>
    <t>all information to include but not limited to surveys, pictures of area, and repairs to guardrails in the area of E/B I-82 between mileposts 33 &amp; 38 created/obtained between the dates of June 12, 2013- September 1, 2013. Please include repairs to guardrails as a result of a collision that occurred at Milepost 34.94 on 06/1 /13.</t>
  </si>
  <si>
    <t>surveys, pics, guardrail repairs on EB I-82 mp 33 &amp; 38 6/12/13- 9/1/13</t>
  </si>
  <si>
    <t>PDR-14-0035</t>
  </si>
  <si>
    <t>Robert G. Connolly</t>
  </si>
  <si>
    <t>Attached is a sketch of the area we are studying for the City of ChehalisÃ¢â‚¬â„¢s Park project.  I am look for an aerial, topo/contours, and any drainage features.  We have found an 18 inch drainage pipe at Interstate Ave but we do not have any info on where it terminates.  We also will  need to follow the drainage from this pipe through the I-5 area on down to the creek.  
Please let me know what I need to provide to you in regards to paper work. The City wants us to start on design for finalizing plans this December.</t>
  </si>
  <si>
    <t>SW Region As-built plans</t>
  </si>
  <si>
    <t>PDR-15-2731</t>
  </si>
  <si>
    <t>SIGNCO</t>
  </si>
  <si>
    <t>Mike Gullo</t>
  </si>
  <si>
    <t>IÃ¢â‚¬â„¢d like to request the final bid list for Solicitation Number SWR448401 which the formal award was announced on Tuesday, June 10th.</t>
  </si>
  <si>
    <t>SWR Contract</t>
  </si>
  <si>
    <t>PDR-14-1547</t>
  </si>
  <si>
    <t>Christine Finnie</t>
  </si>
  <si>
    <t>1. The attached map was to clarify the area/streets that I was concerned about.  To get to my home,  NW 319th Street and NW 31st Ave have been my main roads of travel; however,  they are undergoing dramatic changes due to casino construction.  I would like to understand all right-of-way agreements for the following 4 streets located in Ridgefield, Wa and La Center, Wa as shown on this attachment. Can you please share any right-of-way information (current and future) for these roads that you have available?
NW 319th Street (Ridgefield, WA in Clark County)
NW 31st Avenue (Ridgefield, WA in Clark County)
NW Paradise Park Road (La Center, WA in Clark County)
NW La Center Road  (La Center, WA in Clark County)
2. Can you also please share the following agreement information for document GCB 2305:   GCB 2305 Cowlitz Tribal Gaming Authority Reconstruction of I-5/NW 319th St/NW La Center Road Interchange 6/30/2016 8/31/2017</t>
  </si>
  <si>
    <t>SWR ROW info</t>
  </si>
  <si>
    <t>I am requesting to get the bid transcript/forms for all bidders on contract SWR-4453-2016 procurement coordinator Edie Stritmatter.  Can you please email the copies to me at your earliest convenience?</t>
  </si>
  <si>
    <t>SWR-4453-2016</t>
  </si>
  <si>
    <t xml:space="preserve">We would like to request the bid results, list of those who bid, on the following project.  This project was awarded 7/9/14, shown on WEBS.
Project: Sign Fabrication &amp; Delivery
Ref: SWR448401
Contact Name:  Harry Speelman
</t>
  </si>
  <si>
    <t>SWR448401</t>
  </si>
  <si>
    <t>PDR-14-1800</t>
  </si>
  <si>
    <t>1.) Any and all documentation,  relative to bond sale 11 (R-2013B), 12 (R-2015B) and 13 (B-2015D) listed on the Narrows Bridge Debt Service Summary.
2.) Any additional bond sales, bond debt, that has been sold since 2015  
3.) A breakdown of the expenditures made from the original Eight Hundred ($800,000,000.00) Dollar Tacoma Narrows Bridge project authorized with the approve of R-49 transportation package.</t>
  </si>
  <si>
    <t xml:space="preserve">Tacoma Narrows Bridge and exhausting the R-49 Bond Authorization-bond sale 11 (R-2013B), 12 (R-2015B) and 13 (B-2015D)  </t>
  </si>
  <si>
    <t>University of Maryland University College</t>
  </si>
  <si>
    <t>Michael Hagerman</t>
  </si>
  <si>
    <t>Copy of the contract between WSDOT and Tacoma Narrows Constructors</t>
  </si>
  <si>
    <t>Tacoma Narrows Bridge construction contracts</t>
  </si>
  <si>
    <t xml:space="preserve">(1) a detailed breakdown of any and all costs that have been attached to the Tacoma Narrows Bridge project since June 30, 2008 that have resulted in the $70 Million project cost increase. 
(2) Please also indicate the source of funds for each of the added cost.
(3) Further, please also indicate what portion, if any, of the $70 Million Dollar increase will be paid for by the toll payers using the Tacoma Narrows Bridge.
</t>
  </si>
  <si>
    <t>Tacoma Narrows Bridge Costs</t>
  </si>
  <si>
    <t>PDR-14-3143</t>
  </si>
  <si>
    <t>Richard E. Laxton</t>
  </si>
  <si>
    <t xml:space="preserve">(1) any single document that shows the total cost of building the new Tacoma Narrows Bridge and 
(2) total funds collected by Good to Go and toll booths since collections were started.  
I request these documents be emailed to my address below and in pdf or other commonly used format.
</t>
  </si>
  <si>
    <t>Tacoma Narrows Bridge costs, Good to Go and toll booth funds</t>
  </si>
  <si>
    <t>Heather Gwinn</t>
  </si>
  <si>
    <t xml:space="preserve">I am the registered owner. Tacoma Narrows Toll Bridge Fees Heather N. Gwinn June 2017-December 31, 2017 List of all tolls fees accumulated over this time frame. Mazda 3 license plate # AJX 3685/WA Gray 2006 Sedan. E-mail info only please. </t>
  </si>
  <si>
    <t>Tacoma Narrows Toll Bridge Fees</t>
  </si>
  <si>
    <t xml:space="preserve">On July 27, 2017, two meetings were held between staff of the planning department of the Ferries Division (WSF) of WSDOT and a number of non-WSF employees. The two meetings were of the "Technical Advisory Group (TAG)" and the "Policy Advisory Group (PAG)", both recently-formed by WSF as advisory to the current Long-Range Planning process. Non-WSF staff participants attending the meetings included members of several Ferry Advisory Committees as well as at least one outside contractor from the firm "PRR Communications".I am requesting copies of all audio and/or audio/video recordings that were made by any participant in the subject meetings. At least one recording was made by a contractor that was engaged by WSF for the planning activities for which the subject meetings were held, so please ensure that you include those recordings in your response
</t>
  </si>
  <si>
    <t>TAG and PAG meeting</t>
  </si>
  <si>
    <t>Brett Cihon</t>
  </si>
  <si>
    <t xml:space="preserve">All emails, communiction from the day of February 27, 2017 related to the Tanker Crash on the southbound collector distributor of Interstate 5 at I-90 in Seattle. Records of communication between IRT teams first on the scene, headquarters at the traffic management center in Shoreline, and WSDOT officials. Basically, looking for a break-down of what steps were taken to clean up the tanker. What communication was relayed with clean-up crews, headquarters in relation to the clean-up that day. </t>
  </si>
  <si>
    <t>Tanker crash</t>
  </si>
  <si>
    <t>Claude Sullivan</t>
  </si>
  <si>
    <t xml:space="preserve">Wondering if you would be so kind as to provide me with the WS DOT point of contact for the Target Zero Program, WS DOTÃ¢â‚¬â„¢s level of participation (meeting minutes for the last year), and if WS DOT has any initiatives for future involvement.  </t>
  </si>
  <si>
    <t>Target Zero</t>
  </si>
  <si>
    <t>Federal ID numbers</t>
  </si>
  <si>
    <t>Frank Yanagimachi</t>
  </si>
  <si>
    <t>1. Copy of recent Task Order issued to Parsons Transportation for scheduling and cost estimating support for the Seattle Terminal Project. Include supporting documents submitted by Parsons Transportation in response to the WSF request for a proposal for the Task Order.
2. Copy of recent Task Order issued to Parametrix for project delivery, GCCM for the Seattle Terminal project. Include supporting documents submitted by Parametrix in response to the WSAF request for a proposal for the Task Order.</t>
  </si>
  <si>
    <t>Task Orders</t>
  </si>
  <si>
    <t>PDR-14-1167</t>
  </si>
  <si>
    <t xml:space="preserve">I would like to obtain a summary list of any task orders issued to date under the current (2012) WSDOT "On-call Hydraulic Services Required to Complete A&amp;E Projects" contracts (Agreement Numbers Y-11293, Y-11294, Y-11295, Y-11296, Y-11297, and Y-11298). I would like to obtain the task order description (or title), issue date, and contract amount of any task orders issued to date under any of these on-call hydraulic agreements.  </t>
  </si>
  <si>
    <t>task orders</t>
  </si>
  <si>
    <t>PDR-15-2577</t>
  </si>
  <si>
    <t>1.) A list of all task orders issued under the On-Call Hydraulic Services Required to Complete A&amp;E Projects contracts.
2.) The task order names, descriptions, and contract amounts. The specific contracts included under On-Call Hydraulic Services Required to Complete A&amp;E Projects are Y-11775, Y-11776, Y-11777, Y-11778, Y-11779, and Y-11780.</t>
  </si>
  <si>
    <t>Task orders-On-Call Hydraulic Services Required to Complete A&amp;E Projects contracts.</t>
  </si>
  <si>
    <t xml:space="preserve">I am requesting information with regards to how taxes collected for roadways is allocated. 
Specifically, amounts collected , allocated to which roadways, and for what period of time 
For example; $x amount collected from X, and $X allocated to X roadways for the period between 2010 and 2020. 
</t>
  </si>
  <si>
    <t>Tax allocation for roadways</t>
  </si>
  <si>
    <t>PDR-15-2813</t>
  </si>
  <si>
    <t>I am requesting any and all records (including e-mails and electronic records) generated after October 2014 that concern or relate to tax parcel no. 202206-9011 located in Maple Valley, Washington.</t>
  </si>
  <si>
    <t>Tax parcel no. 202206-9011 located in Maple Valley</t>
  </si>
  <si>
    <t>PDR-15-0789</t>
  </si>
  <si>
    <t>LYFT</t>
  </si>
  <si>
    <t>VIJAY DAS</t>
  </si>
  <si>
    <t>History of Taxi involved collisions that occurred in Seattle for the period of 1/1/04 - 12/31/14</t>
  </si>
  <si>
    <t>Taxi cab involved collisions in Seattle</t>
  </si>
  <si>
    <t>PDR-14-0228</t>
  </si>
  <si>
    <t>I am with Clark County GIS and need a copy of Turnback Agreement TB 4-0093 for a document recorded with our Auditor.  It also refers to SR 500, NE 15th to 66th Ave Vicinity details delineated on plan sheets 4,5, and 13 of 15, approved Feb 15,2002, sheet 4 revised Nov 5,2009 she 5 revised Aug 26,2010 &amp; sheet 13 revised Jan 21, 2010.  Emailing them back to me would be fine.  Thank you</t>
  </si>
  <si>
    <t>TB Agreement</t>
  </si>
  <si>
    <t>PDR-14-3070</t>
  </si>
  <si>
    <t xml:space="preserve">all communications between the Washington State Department of Transportation and Seattle Tunnel Partners (and its affiliated companies), as well as all internal WSDOT communications regarding the stoppage of the deep-bore tunneling machine on the SR 99 Alaskan Way Viaduct Replacement Project.
The communications sought are any that involve the following:
1.  Diagnoses of what is blocking BerthaÃ¢â‚¬â„¢s progress.
2.  Discussions of mechanical, software or other technical problems with BerthaÃ¢â‚¬â„¢s works.
3.  Descriptions or requisition requests for parts (physical in nature or software/technical) to repair or upgrade Bertha.
4.  Estimates of when delays related to BerthaÃ¢â‚¬â„¢s inactivity will begin to affect the projectÃ¢â‚¬â„¢s completion date.
Communications requested are any matching the above descriptions and which occurred on or after Dec. 1, 2013. 
</t>
  </si>
  <si>
    <t>Records regarding Bertha's progress</t>
  </si>
  <si>
    <t>PDR-14-0203</t>
  </si>
  <si>
    <t>the operating manual for Bertha, the TBM digging the SR99 tunnel, which was manufactured by Hitachi-Zosen.</t>
  </si>
  <si>
    <t>TBM Operating manual from Hitachi-Zosen</t>
  </si>
  <si>
    <t>PDR-14-0371</t>
  </si>
  <si>
    <t>Tommy Unger</t>
  </si>
  <si>
    <t>"the TBM repair related schedules, which will include TBM and access shaft activities since December 6, 2013 until the date of your request, August 4, 2015.Ã¢â‚¬ï¿½</t>
  </si>
  <si>
    <t>TBM repair related schedules</t>
  </si>
  <si>
    <t>PDR-15-2258</t>
  </si>
  <si>
    <t>Eric Boerner</t>
  </si>
  <si>
    <t>I am seeking the responses to public comments and rebuttals to those responses for the I405 Tolling project.</t>
  </si>
  <si>
    <t>TC</t>
  </si>
  <si>
    <t>PDR-15-1207</t>
  </si>
  <si>
    <t>could I have a copy of the response letter I received back from your agency back in the late 90's where you claim WSDOT was not involved in the TCE spill in Tumwater Valley and blamed in on the cleaners.  I believe the person who wrote the letter was Doug. 
I would like to receive all information that could show property values did indeed go down because of the TCE that you have on file</t>
  </si>
  <si>
    <t>TCE Spill</t>
  </si>
  <si>
    <t>PDR-14-3439</t>
  </si>
  <si>
    <t>Herb Sanda</t>
  </si>
  <si>
    <t>A copy of your scoring sheet/responses, as well as a copy of other applicants scoring sheets/responses for the recent TE3  position that ended 2/1/2018 at org. number 412340</t>
  </si>
  <si>
    <t>TE3 position</t>
  </si>
  <si>
    <t>Niger Delta Development Commission</t>
  </si>
  <si>
    <t>Solomon Agboje</t>
  </si>
  <si>
    <t xml:space="preserve">Please send me any of your hard copy information materials on construction management and the administration of best practices in procurement. 
I will be more than glad to receive these in painted matter,  cd-rom, video CD (documentaries)  or in a flash drive, transmitted by postal mail.
</t>
  </si>
  <si>
    <t>Technical Information Materials</t>
  </si>
  <si>
    <t xml:space="preserve">Technical Proposals submitted to WSDOT on November 14, 2014 for the SR 167 / 8th St E Vic to S 277th St Vic - Southbound HOT Lane Project from  the following bidding entities:
1. Guy F. Atkinson Construction, LLC
2. Hamilton-Rodarte, a Joint-Venture
</t>
  </si>
  <si>
    <t>PDR-14-3317</t>
  </si>
  <si>
    <t>Moffatt &amp; Nichol</t>
  </si>
  <si>
    <t>Nouri Younes</t>
  </si>
  <si>
    <t>I would like to request the technical reach analysis report done by Garret Jackson for the recent/ongoing SR-105 shoreline protection/repair</t>
  </si>
  <si>
    <t>technical reach analysis report done by Garret Jackson for SR 105 shoreline protection/repair</t>
  </si>
  <si>
    <t>Eric Phillips</t>
  </si>
  <si>
    <t xml:space="preserve">opy of telephone recording with WSF customer Service representative and myself from the morning of September 3, 2017 at about 8:50 AM regarding WSF reservation number 8855-8771-17 includng any and all electronic information regarding this reservation, the temporary account linked or tied to this reservation and any transaction history or attempts to charge the visa card linked to the reservation refernced. </t>
  </si>
  <si>
    <t>Telephone recording with WSF customer service Sept. 3</t>
  </si>
  <si>
    <t>All Telework Agreements and Telework Suitability Assessments for the following positions;
0W122 SR 99Tunnel Contract Administrator
0W121 Deputy Program Administrator - Program Services Director
9W035 Senior Port Captain
0W334 Environmental Services Director
0W115 UPO Director
????? MOM Director - management of mobility
On or around April 9, 2014 Cam Gilmore sent a request, individually, emailed to his Division Heads/Assistant Secretaries, for the Agency to update the data for all positions if the position was or was not suitable for telework.  He attached as spreadsheet, created on or around Feb ,24 2014, titled something like, "Telework Position List_  Scarton" or "Telework Position List_Laird," for example. The spreadsheets contained all positions reporting within  a chain of command. There is a column where an "X" was noted if the position was deemed NOT suitable for telework. His direction was to update the data and return on or around July 1, 2014.  
Please provide all updated information regarding Gilmore's request, from the date of his request to present.  Updated information includes not only the updated spreadsheets, but whatever other format the information regarding position suitability for telecommute was/is communicated and provided.</t>
  </si>
  <si>
    <t>Telework</t>
  </si>
  <si>
    <t xml:space="preserve">Law Offices of Alex J. Higgins </t>
  </si>
  <si>
    <t>Alex Higgins</t>
  </si>
  <si>
    <t xml:space="preserve">Any and all records of any communications concerning or including the following terms:
- reasonable accommodation, 
- telework, 
- telecommute or telecommuting, 
- Stacy Trussler ("Stacy" and "Trussler" should be searched separately).
The term "records of communications" include but are not limited to emails, text messages, voice mail, memos, personal notes, daily journal entries, notes taken on other documents (including agendas, calendars, post-it notes, other documents, notes, etc), calendar meeting requests, embedded notes within a calendar meeting requestfrom January 1 , 2014 to the present
</t>
  </si>
  <si>
    <t>telework- reasonable accommodation records</t>
  </si>
  <si>
    <t>PDR-15-0417</t>
  </si>
  <si>
    <t>Mike Faulkner</t>
  </si>
  <si>
    <t xml:space="preserve">Information on SR104 covering mile marker 3 in Jefferson County on the dates Feb 15 and Feb 16, 2014 between the hours of Midnight and 8am, each day:
1) Any road temperature measurements (location/date/time/temp).
2) Any de-icing activity or determination that de-icing was not warranted.
3) On Feb 16 2014 a WSDOT de-icing truck was near mile marker 3 and stopped at an accident approximately 7am and radioed another party.  The time of the call  is requested.
</t>
  </si>
  <si>
    <t xml:space="preserve">Temperature and de-icing information on SR 104 </t>
  </si>
  <si>
    <t>PDR-14-0432</t>
  </si>
  <si>
    <t>Bagley Mullins Turner PLLC</t>
  </si>
  <si>
    <t>Wesley Foreman</t>
  </si>
  <si>
    <t>1. Please provide records showing the Day-by-Day traffic count since May 1, 2013 for the following roads with State tolling facilites (hereafter collectively referred to as "The Washington Toll Road Facilites"):
a. SR 520 Bridge
b. Tacoma Narrows Bridge
c. SR 167 HOT Lanes
d. I-405 Express Toll Lanes
2. Please provide records showing the tolling schedules for The Washington Toll Road Facilities since May 1, 2013. Please include schedules for all types of charges that have been assessed to drivers, including tolls, fees, premiums, penalties, fines, etc.
3. Please provide records that show the number of drivers on The Washington Toll Road Facilities since May 1, 2013 that have been  charged a premium or fee due to an error reading a Good to Go Pass, Flex Pass, or related pass associated with their vehicle, where an "error" is defined as a failure to accurately detect or read a Good to Go Pass, Flex Pass, or related pass within a vehicle.
Amended 5/22 and clarified 6/05
1.	Count of all tolled trips by facility for each day.  This is accurate
2.	Documents provided to the public which describe the current payment options, pass options, and payment penalties/fees.  My understanding was that you would send the tolling rates and fees by tolling facility for each year, starting in 2013.  You indicated that grouping the data by year was the best way. 
3.	Percent of tolled trips paid by Pay By Plate by facility for each quarter.  Assuming that Ã¢â‚¬Å“Pay by PlateÃ¢â‚¬ï¿½ means drivers who have a valid Pass but who are being assessed the $0.25 Photo Enforced Fee, this is accurate.  You discussed filtering the data to include only those accounts that have Passes associated with them.  That would be acceptable.
4.	To estimate the sum of Photo Enforced Fees, you can multiple the count of tolled trips by the percentage of Pay By Plate trips by the fee ($0.25).  I am seeking the sum for those who have a Pass but are being charged the $0.25 Photo Enforced Fee, as well as the total amount collected by WS DOT. 
5.	All Pay By Plate trips are charged the $0.25 fee. Please the values from #3.  I am seeking information showing the percentage of Pass Users that incur this Pay By Plate $0.25 fee.
6.	I think I described how the system works on the phone. Please consider revising your request.  You indicated to me that WS DOT had material explaining how the system operates, and I am requesting that printed material.
7.	Documents provided to the public which describe the Pay By Mail process.  This is accurate.
8.	I think I described the how the system works on the phone. Please the values from #3.  Based on our conversation, I do not feel that this issue was fully explained or resolved.  As you know, I am seeking records that show Accounts with a Pass that have been assessed the Pay By Plate Fee for trips in the primary vehicle associated with that account, and that request is maintained.  
9.	As much documentation about civil litigation complaints filed against WSDOT regarding tolls, fees, and other related charges. IÃ¢â‚¬â„¢m still trying to figure out what we are allowed to release relating to civil litigation complaints. We will release what the AG approves. I will wait to hear back after the AG has weighed in. The Complaint for a lawsuit is a public record and is disclosable. 
10.	Documents provided to the public which describe the transponder mounting instructions. This is accurate.
4. Please provide records that show how much money has been charged to and collected from drivers on The Washington Toll Road Facilities due to an error reading a Good to Go Pass, Flex Pass, or related pass within a vehicle that traveled on The Washington Toll Road Facilites since May 1, 2013
5. Please provide records that show the average error rate reading a Good to Go Pass, Flex Pass, or related pass within a vehicle, that has been observed in tolling records of The Washington Toll Road Facilities. (For example - the average number of recorded errors per 1000 trips.)
6. Please provide records that show, since May 1, 2013, for those drivers who have been charged for an error reading a Good to Go
Pass, Flex Pass, or related pass within their vehicle, the number of their trips through The Washington Toll Road Facilities have resulted in such pass-reading errors, and the number of trips that did not result in erroneous readings.
Note: The requesting party is willing to engage in discussions regarding the scope of this request,</t>
  </si>
  <si>
    <t>Ten items regarding tolling: traffic counts, schedules, etc.
-Amended 5/22 and clarified 6.02</t>
  </si>
  <si>
    <t>Peter Hart</t>
  </si>
  <si>
    <t>1-A copy of the current Washington State Department of Transportation Ferries Division Terminal Agent Contract for the San Juan Island Terminals including the agent fee schedules with annual CPI adjustments for 2013, 2014, 2015, 2016, 2017, and 2018 or until the expiration of the current contract. 2-Copy of any and all additional compensation/revenue adjustments for the San Juan Terminal Agents for any additional contract requirements or resulting from any changes in working conditions such as the addition of the passenger counting requirement.</t>
  </si>
  <si>
    <t>Terminal Agent Contract</t>
  </si>
  <si>
    <t>Douglas Playter</t>
  </si>
  <si>
    <t xml:space="preserve">Regarding the Request for Qualifications and Interview for the 2014 WSF Multimodal Terminal at Colman Dock project.
Items we would like to obtain include:
1.	All submitted Statements of Qualifications from all firms.
2.	All Score sheets/evaluations associated with the above statements of Qualifications.
3.	All Interview Materials from consultants provided at the Interview Phase from all firms.
4.	All Score sheets/evaluations associated with the above Interview Phase.
5.	Any other relevant content for the above solicitation.
</t>
  </si>
  <si>
    <t xml:space="preserve">Terminal at Colman Dock </t>
  </si>
  <si>
    <t>PDR-14-2661</t>
  </si>
  <si>
    <t>Not sent, clarification email sent on 4/15/2014</t>
  </si>
  <si>
    <t>Jeffrey Coats</t>
  </si>
  <si>
    <t>Washington State Ferry Terminal Attendant Training Documents</t>
  </si>
  <si>
    <t>Terminal Attendant Training</t>
  </si>
  <si>
    <t>PDR-14-0677</t>
  </si>
  <si>
    <t>Bob Porter</t>
  </si>
  <si>
    <t xml:space="preserve">Not only are we having reservations forced upon us when your stats show the Anacortes/San Juan route is overloaded only ten percent of the time but now you have terminated and shut down a very popular restaurant at the ferry terminal on Lopez Island. As a former very long time member of the San Juan Ferry Advisory Committee and through the Freedom of Information Act , I am requesting the name of the individual(s) who ultimately made this decision and for what reasons. Hiding behind the news that "Washington State Ferries" made this decision is not acceptable. Ferries do not make decisions. People make decisions. Does anyone at WSF realize what this business means to the residents and visitors to Lopez? When the news of this decision to shutter a very popular and successful business that provides a desperate need at the terminal on long waits hits the population you had better be prepared. WSF does not rank very high now in public opinion and this will further destroy WSF's image on Lopez Island. I will expect a reply immediately. </t>
  </si>
  <si>
    <t>Terminal Information</t>
  </si>
  <si>
    <t>PDR-14-2969</t>
  </si>
  <si>
    <t>Terminal Transfer, Inc.</t>
  </si>
  <si>
    <t>Jay Sargent</t>
  </si>
  <si>
    <t xml:space="preserve">Please register these transponders listed below and can we get a list of our registered transponders for USDOT #59571.
1. YAGY542 #604950648
2. YAHM911 #672631295 
3.YAHQ147 #672620780. </t>
  </si>
  <si>
    <t>Terminal Transfer Inc</t>
  </si>
  <si>
    <t>PDR-14-1292</t>
  </si>
  <si>
    <t>Erin Middlewood</t>
  </si>
  <si>
    <t xml:space="preserve">Any handwritten notes, memos, letters, e-mails, staff reports, and any other document, either in paper or electronic form, created or received by your agencyÃ¢â‚¬â„¢s staff since Dec. 19, 2013, regarding the Tesoro-Savage oil terminal proposed for the Port of Vancouver. </t>
  </si>
  <si>
    <t>Tesoro-Savage Oil</t>
  </si>
  <si>
    <t>PDR-14-1798</t>
  </si>
  <si>
    <t>the reviewed and accepted test procedures used to meet the WSDOT and STP design criteria (from RFI transmittal 02122R01, printed June 10, 2014 and Confirmed by Andrew Herten)</t>
  </si>
  <si>
    <t>Test Process Procedures and results (for Joints for SR99 Bored Tunnel)</t>
  </si>
  <si>
    <t>PDR-14-2993</t>
  </si>
  <si>
    <t>Steve Jones</t>
  </si>
  <si>
    <t>After being made aware for the first time of performance issues. HMI would like to obtain specific information of the jobs throughout the state that were in question to the performance of HMI products, job name, contractor &amp; specifications. HMI never received any calls from contractors or WSDOT engineers or inspectors concerning any type of performance issues.
Also HMI would like to receive all the test results from current QPL products that were tested either in house or by third party test labs used for the determination of the non use of cellulose fiber produced from paper and paper components and a explanation to the relevance of each product to HMIÃ¢â‚¬â„¢s products.</t>
  </si>
  <si>
    <t xml:space="preserve">test results from current QPL products that were tested either in house or by third party test labs used for the determination of the non use of cellulose fiber produced from paper and paper components </t>
  </si>
  <si>
    <t>emails, correspondence and other material related to discovery and subsequent analysis and discussion related to issues of the Bertha boring tunnel blockage.</t>
  </si>
  <si>
    <t>Records related to Bertha boring tunnel blockage</t>
  </si>
  <si>
    <t>PDR-14-0209</t>
  </si>
  <si>
    <t>William Laprade</t>
  </si>
  <si>
    <t xml:space="preserve">I would like to receive all testing information for the rock materials at the WSDOT rock quarry (permit no. 70-011880) in Sec. 10, T13N, R 04W near Pe Ell, WA.  As preliminarily identified by Joanna Lowrey, test results may include L.A. Abrasion, Degradation and Specific Gravity.  If other test results are found, I would also appreciate those. </t>
  </si>
  <si>
    <t>Testing Information for rock materials</t>
  </si>
  <si>
    <t>PDR-14-0799</t>
  </si>
  <si>
    <t>Information Regarding the Infrastructure and Security of Computer and Telecommunications Networks and attorney-client privileged information</t>
  </si>
  <si>
    <t>copies of public records (including email, electronic, and paper records, including metadata from emails or properties and metadata for other records) relating to any testing of concrete and structural materials from the State Route 520 Evergreen Point Bridge for hazardous substances, including but not limited to heavy metals, arsenic, pH levels, copper, asbestos, carcinogens, or fine particulates;
This request includes:
1. all relevant correspondence with contractors utilized by WSDOT or contractors hired by or through WSDOTÃ¢â‚¬â„¢s contractors;
2. all records relating to consideration of the environmental or health impacts from the presence of hazardous substances (including pH, arsenic and all hazardous substances described above);
3. analyses of public health or environmental impacts (including to Lake Washington, fish, aquatic species) from the presence of arsenic in the concrete during Ã¢â‚¬Å“rubblization,Ã¢â‚¬ï¿½ breakup, demolition, and transfer of size reduced demolition materials from dust emissions, runoff, discharges or barge tipping;
4. all records related to consideration of, or responding to, citizen groupsÃ¢â‚¬â„¢, elected officialsÃ¢â‚¬â„¢ or public concerns regarding hazardous substances in concrete and SR 520 bridge structures being demolished (you may exclude the public records request itself submitted by this requester);
5. all records related to briefing state officials, local officials, the news media or the public regarding hazardous substances in the concrete and structures from January 1, 2015 to the present Ã¢â‚¬â€œ including all internal records relating to briefing state officials in response to concerns raised regarding hazardous substances in the concrete or bridge structures and related health or environmental impacts;
6. all records relating to why the presence of arsenic was not disclosed when WSDOT and contractors were asked about the presence of hazardous substances at a meeting with citizen groups and elected officials on July 14, 2016 and in other forums;
7. test results for arsenic, including lab analyses and reports;
8. all records relating to whether a TCLP test is relevant to consideration of health impacts from dust from demolition / rubblization activities or from discharges or releases to Lake Washington during the demolition and transport of bridge demolition materials;
9. all records related to alternatives for disposal of hazardous substance containing bridge demolition materials and suitability for disposal at any facility for which state and local agencies have issued formal findings regarding the presence and release of arsenic.
Please inform us which records relate to the specific elements in 1-9 above, and please promptly inform us if you have no responsive records for any of those specific elements.
Please provide all records by electronic copies in formats that include the metadata and attachments, e.g., for which addressees are shown, attachments are shown, author and date properties.
We have recently discussed with you our concerns over WSDOT only posting requested records for three days on an internal ftp site. That is not a reasonable way to provide requested records. WDSOT has said it would post all relevant environmental records relating to SR 520 demolition on a public website so they would be available and not have to be repeatedly requested by news media, public officials, citizen groups and other members of the public. Therefore, we urge WSDOT to post these requested records on the public portal for environmental records related to 520 demolition and provide us with a list of records posted and which elements of the request they are responsive to.
If WSDOT redacts any records, we remind you that an exemption log needs to describe why the specific record falls within a claimed exemption, rather than simply listing the language of the exemption. Records requested include correspondence with any party; records or any phone calls or meetings, including handwritten notes or memorandums regarding such calls or meetings. Please call or email me if you have questions or seek clarification.
Please send emails to:
Gerry@hoanw.org
office@hoanw.org
Gerry.pollet@leg.wa.gov</t>
  </si>
  <si>
    <t>Testing of materials from SR 520 Bridge for hazardous substances (9 items)</t>
  </si>
  <si>
    <t xml:space="preserve">Copies of text messages that were sent and received by the public employee John Himmel in his official capacity at WSDOT, even if the employee uses a private cell phone. The time period would be all of 2015 to current. </t>
  </si>
  <si>
    <t>Text messages sent received by John Himmel</t>
  </si>
  <si>
    <t>David Sucher</t>
  </si>
  <si>
    <t xml:space="preserve">With reference to the $125 million request by STP to WSDOT per
http://www.wsdot.wa.gov/Projects/Viaduct/Contents/Item/Display/1615
I request a copy of STP's bill.
I assume that it is itemized and that is what I wish to see.
</t>
  </si>
  <si>
    <t xml:space="preserve">the $125 million request by STP </t>
  </si>
  <si>
    <t>PDR-14-1158</t>
  </si>
  <si>
    <t>The Ã¢â‚¬Å“as builtsÃ¢â‚¬ï¿½  AutoCad/Micro station files and chan plans for Matlby Area Park section of SR-9 roadway.</t>
  </si>
  <si>
    <t>Jack Ryman-Wilson</t>
  </si>
  <si>
    <t>The 06/30/2015 edition of the InFOCUS publication, sent to czechm@wsdot.wa.gov.</t>
  </si>
  <si>
    <t>PDR-15-1848</t>
  </si>
  <si>
    <t>V3C 2H2</t>
  </si>
  <si>
    <t>Samuel Wilson</t>
  </si>
  <si>
    <t xml:space="preserve">The amount of concrete and steel used in the standard designs listed below.
WSDOT WF74G (5,035 ft)
WSDOT UF72G (11,748 ft)
WSDOT UF72G-Spliced (748 ft)
Precast SIP Deck Panel (69,457 sq ft)
18' Precast Removed Slab (1,518 ft)
</t>
  </si>
  <si>
    <t>The amount of concrete and steel used in the standard designs listed below.
WSDOT WF74G (5,035 ft)
WSDOT UF72G (11,748 ft)
WSDOT UF72G-Spliced (748 ft)
Precast SIP Deck Panel (69,457 sq ft)
18' Precast Removed Slab (1,518 ft)</t>
  </si>
  <si>
    <t>PDR-14-1052</t>
  </si>
  <si>
    <t>Roger Pomeroy</t>
  </si>
  <si>
    <t>request the amount of interest the state collects on the money that drivers deposit in their good2go accounts.   Specifically, how much money is in the Good2Go escrow accounts (in total) and what is the interest that the state derives from that each year ?</t>
  </si>
  <si>
    <t>the amount of interest the state collects on the money that drivers deposit in their good2go accounts</t>
  </si>
  <si>
    <t>Derek Radtke</t>
  </si>
  <si>
    <t xml:space="preserve">1.  Any emails, voicemails, memorandums, meeting minutes, summaries, or other documentation in electronic or hard copy form regarding:   reducing the number of lanes; restricting vehicle size/weight; removal of sidewalks; restriction of pedestrians; and addition of a median or barrier to separate north and southbound traffic, on the Aurora Avenue Bridge, before September 24, 2015.
2. Any studies or research by they State of Washington concerning:  reducing the number of lanes; restricting vehicle size/weight; removal of sidewalks; restriction of pedestrians; and addition of a median or barrier to separate north and southbound traffic, on the Aurora Avenue Bridge, before September 24, 2015.
3. Any studies or research performed or commissioned on behalf of the State of Washington concerning:  reducing the number of lanes; restricting vehicle size/weight; removal of sidewalks; restriction of pedestrians; and addition of a median or barrier to separate north and southbound traffic, on the Aurora Avenue Bridge, before September 24, 2015.
4. Documentation concerning any alternative bride designs for the Aurora Bridge, after initial construction, considered before September 24, 2015.
5. Any complaints forwarded to the State of Washington before September 24, 2015, concerning: reducing the number of lanes; restricting vehicle size/weight; removal of sidewalks; restriction of pedestrians; and addition of a median or barrier to separate north and southbound traffic, on the Aurora Avenue Bridge, before September 24, 2015.
6. The total number of collision, before September 24, 2015, involving a northbound or southbound vehicle crossing the center line on the Aurora Avenue Bridge.
</t>
  </si>
  <si>
    <t>The Aurora Avenue Bridge</t>
  </si>
  <si>
    <t>Nik Armitage</t>
  </si>
  <si>
    <t xml:space="preserve">The chemical spill of anhydrous trimethylamine, which occurred near the Idaho/Washington state border and closed a 6 mile stretch of I-90 near mile post 299, close to the Starr road exit. 
Would like to obtain records containing the following information in regard to the above cited spill:
Ã¢â‚¬Â¢	The estimated PPM of the anhydrous trimethylamine in the area where the spill occurred.  PPM meaning parts per million or milligrams.
Ã¢â‚¬Â¢	All documents containing data samples indicating what the PPM of the anhydrous trimethylamine was in the area of the above cited spill.
Ã¢â‚¬Â¢	All documents containing the Ã¢â‚¬Å“AEGLÃ¢â‚¬ï¿½ level of the anhydrous trimethylamine, also known as the acute exposure guidelines. 
Or anything else that is available within your agency/departments records pertaining to the PPM concentration of the anhydrous trimethylamine of the above cited spill. 
</t>
  </si>
  <si>
    <t xml:space="preserve">The chemical spill of anhydrous trimethylamine, which occurred near the Idaho/Washington state border and closed a 6 mile stretch of I-90 near mile post 299, close to the Starr road exit. </t>
  </si>
  <si>
    <t>PDR-15-1517</t>
  </si>
  <si>
    <t xml:space="preserve">records on the day of or about September 14, 2014 concerning:
The chemical spill of anhydrous trimethylamine, which occurred near the Idaho/Washington state border and closed a 6 mile stretch of I-90 near mile post 299, close to the Starr road exit. 
Would like to obtain records containing the following information in regard to the above cited spill:
All records that are available within your agency/departments records pertaining to  the above cited spill of anhydrous trimethylamine.
</t>
  </si>
  <si>
    <t>PDR-15-1596</t>
  </si>
  <si>
    <t>Denial Exemption(s) - 42.56.230(5)
Denial Exemption(s) - 42.56.230(5)</t>
  </si>
  <si>
    <t>Bank Account  Number</t>
  </si>
  <si>
    <t xml:space="preserve">RE: WSDOT Contract No. 007999 (Alaskan Way Viaduct Replacement Project, SR 99 Bored Tunnel.) 
Between the dates July 30, 2013 and Feb 11, 2014:
1a. A copy of each executed change order executed within those dates (with transmittal cover letter to the Contractor).  This responds to: 
The change is formalized with a written change order. 
The change order is executed, sent to the Contractor, and the Contractor proceeds with the change work. 
1b. The memo we write to headquarters with all of the attachments.  This responds to:
The change order is submitted to the Region Construction for review and/or execution.
Plans Specifications and Estimates (PS &amp; E) type documentation for the change, including an independent estimate to justify the cost, and any new or revised plan sheets required to detail and describe the work. 
2. All requests for change orders STP submitted within those dates.
</t>
  </si>
  <si>
    <t>STP change orders beween 7/30/2013 and 1/27/2014</t>
  </si>
  <si>
    <t>PDR-14-0231</t>
  </si>
  <si>
    <t>Englund Law</t>
  </si>
  <si>
    <t>Brad Englund</t>
  </si>
  <si>
    <t>The condemnation awards, deeds, or other documents by which WSDOT acquired the Right of Way for the portion of I-82 lying within the East Half of Section 36, Township 11 North, Range 20 East, W.M. Yakima County, Washington, from Highway Engineers Station LE 1236+00 to 1254+54.22</t>
  </si>
  <si>
    <t>PDR-14-1115</t>
  </si>
  <si>
    <t>The construction times and hours for the construction zone near milepost 87 on I-90 during September and the first week of October, 2015.</t>
  </si>
  <si>
    <t>The construction times and hours for a construction zone on I-90</t>
  </si>
  <si>
    <t>PDR-15-3005</t>
  </si>
  <si>
    <t>Per our conversations, I am requesting ROW plans of the section of Washington ROW north of The Dalles Bridge on Hwy 197.  Please let me know if you have any questions or concerns, thank you.</t>
  </si>
  <si>
    <t>The Dalles Bridge Crossing, Pictures</t>
  </si>
  <si>
    <t>PDR-15-2105</t>
  </si>
  <si>
    <t>Seattlepi.com</t>
  </si>
  <si>
    <t xml:space="preserve">the engineered barging plan for the Alaskan Way Viaduct Replacement Program as delivered by Seattle Tunnel Partners after the suspension of work earlier this year (2016). I request the detailed plan with any and all attachments, appendixes and any other materials germane to the barging of excavated material from the tunnel project. </t>
  </si>
  <si>
    <t>the engineered barging plan</t>
  </si>
  <si>
    <t xml:space="preserve">the entire investigative report prepared by Richard Mitchell and submitted to Secretary Lynn Peterson and WSDOT in December of 2013.  </t>
  </si>
  <si>
    <t xml:space="preserve">the entire Richard Mitchell report </t>
  </si>
  <si>
    <t xml:space="preserve">1. Records that provide figures, states, or data that illustrate the effectiveness or ineffectiveness of the express lanes on I-90 between Bellevue and Seattle, and on SR-520 between downtown Seattle and Northgate. 
2. Records that provide figures, stats, and data that speak to express lanes helping reduce or not reduce the number of vehicles on the freeways listed above. 
</t>
  </si>
  <si>
    <t xml:space="preserve">the express lanes on I-90 between Bellevue and Seattle, and  SR 520 between downtown Seattle and Northgate. </t>
  </si>
  <si>
    <t>PDR-14-2747</t>
  </si>
  <si>
    <t>The gallons of paint charged out by WSDOT NCR Striping Crew for the month of June 2015, June 2014, June 2013 as well as paint totals used by same office for July 2015, July 2014 and 2013.</t>
  </si>
  <si>
    <t>the Highway 99 tunnel quality-verification reports for Dec. 2, 3, and 6 (2013).
From the Times today: Ã¢â‚¬Å“WSDOT on Tuesday released Highway 99 tunnel quality-verification reports for Dec. 2, 3, and 6 to The Seattle TimesÃ¢â‚¬ï¿½</t>
  </si>
  <si>
    <t>the Highway 99 tunnel quality-verification reports for Dec. 2, 3, and 6</t>
  </si>
  <si>
    <t>PDR-14-0529</t>
  </si>
  <si>
    <t>The highway plans for S20-25N-R01E and real estate map</t>
  </si>
  <si>
    <t>PDR-14-3083</t>
  </si>
  <si>
    <t>Leo Velsher</t>
  </si>
  <si>
    <t>The historical records of all tucking carriers in the past 6 months that applied for oversize permits in your state. Information I am looking for such as DOT # if exist, name, address and phone #.</t>
  </si>
  <si>
    <t>PDR-14-0287</t>
  </si>
  <si>
    <t>InterIm Community Development Association</t>
  </si>
  <si>
    <t>Thomas Im</t>
  </si>
  <si>
    <t xml:space="preserve">The identity and/or department who submitted the Public Disclosure Request for the copy of the WSDOT and InterIm lease? </t>
  </si>
  <si>
    <t>Real Change</t>
  </si>
  <si>
    <t>Aaron  Burkhalter</t>
  </si>
  <si>
    <t>A copy of the interjurisdictional agreement between SPD and WSDOT on policing these WSDOT properties in Seattle.</t>
  </si>
  <si>
    <t xml:space="preserve">the interjurisdictional agreement between SPD and WSDOT </t>
  </si>
  <si>
    <t>PDR-15-2598</t>
  </si>
  <si>
    <t xml:space="preserve">the LA Maps for I-5 (South of SR101)  </t>
  </si>
  <si>
    <t>PDR-15-1597</t>
  </si>
  <si>
    <t>Michael Jones</t>
  </si>
  <si>
    <t xml:space="preserve">Could you provide us with the latest data/inspection record for the condition of the SR-548 bridge over Dakota Creek?  I think it is bridge #08061500. It is located on Blaine Road at the Blaine/Whatcom County boundary.
Our City Council has asked about the seismic resiliency of the structure.
</t>
  </si>
  <si>
    <t>The latest data/inspection record for the condition of the SR-548 bridge over Dakota Creek</t>
  </si>
  <si>
    <t>The following documents and electronic information pertaining to the WSDOT SR 99 Bored Tunnel Alternative Design-Build Project, WSDOT Contract No. 7999:
The latest Update Schedule (draft or otherwise) provided by Seattle Tunnel Partners to WSDOT in native electronic format.</t>
  </si>
  <si>
    <t xml:space="preserve">The latest Update Schedule provided by STP to WSDOT </t>
  </si>
  <si>
    <t>PDR-15-3157</t>
  </si>
  <si>
    <t>Andrea Woods</t>
  </si>
  <si>
    <t>the light cycle patterns for the date of 09/24/2013 at West Telegraph Road and Northbound 1-5 Bellis fair in Bellingham, Washington.</t>
  </si>
  <si>
    <t>PDR-15-0664</t>
  </si>
  <si>
    <t xml:space="preserve">Please provide a copy of the log for each electronic variable speed limit sign maintained by the Washington State Department of Transportation on Interstate 90 between MP 48.10 and MP 66.53, inclusive, Eastbound and  between MP 69.58 and MP 51.87, inclusive, Westbound for the period May 1, 2015 through May 31, 2015. 
Additionally please provide a copy of the log for each electronic sign displaying Ã¢â‚¬Å“traction deviceÃ¢â‚¬ï¿½ messages maintained by the Washington State Department of Transportation on Interstate 90 between MP 46.79 Eastbound and MP 71.11 Westbound, inclusive, for the period May 1, 2015 through May 31, 2015.
</t>
  </si>
  <si>
    <t>the log for each electronic variable speed limit sign maintained by the Washington State Department of Transportation on Interstate 90</t>
  </si>
  <si>
    <t>PDR-15-1600</t>
  </si>
  <si>
    <t>all current and past members of the Dispute Review Board for the Alaskan Way Viaduct Replacement Program and the dates of their service.</t>
  </si>
  <si>
    <t xml:space="preserve">the names of all current and past members of the DRB for the AWV Replacement Program </t>
  </si>
  <si>
    <t>As it relates to PDR 17-2714. please provide the names of the DBE replacement firms for JP Francis &amp; Associates and Duncan Asphalt Inc. on the Alaskan Way Viaduct project.</t>
  </si>
  <si>
    <t>The names of the DBE replacement firms for JP Francis &amp; Associates and DUncan Asphalt Inc on the AWV project</t>
  </si>
  <si>
    <t>the new R/W data around Station 330/130, what was sheet 101-272D.</t>
  </si>
  <si>
    <t>Suncadia Resort</t>
  </si>
  <si>
    <t>Dawn Cameron</t>
  </si>
  <si>
    <t>The number of closures to I-90 Snoqualmie Pass in the month of January for the past 5 years and how long the pass was closed.</t>
  </si>
  <si>
    <t>PDR-14-2767</t>
  </si>
  <si>
    <t>Heritage Moultray</t>
  </si>
  <si>
    <t>Lee  Wilson</t>
  </si>
  <si>
    <t>The overpass at Powerhouse &amp; Hwy 12. Please send me any and all information that is applicable.</t>
  </si>
  <si>
    <t>PDR-14-1093</t>
  </si>
  <si>
    <t>The Parsons Transportation Group, Inc. (PTG)  Proposal for the SR 9, SR 204 Intersection Improvements from 2015.</t>
  </si>
  <si>
    <t>Ken Tololen</t>
  </si>
  <si>
    <t>The plan sheet for the roundabouts in Union Gap which includes the names of the plants</t>
  </si>
  <si>
    <t>PDR-14-1819</t>
  </si>
  <si>
    <t>The project is located in section 21, Township 20 North, Range 4 East, between 7th and 11th Aves.  Could you provide the WSDOT records for this area please?</t>
  </si>
  <si>
    <t>1) The project number for a road closure that occurred on August 21, 2014 at the intersection of State Route 241</t>
  </si>
  <si>
    <t>the project number and where the SR 241 road closure began &amp; ended</t>
  </si>
  <si>
    <t>the R/W maps for SR 303 from MP 2.75 (Riddell Rd) to MP 3.26 (Fuson Rd) for an aerial fiber being placed on PSE Poles.</t>
  </si>
  <si>
    <t>the r/w plans for SR510 in Section 33 Township 18N, Range 1E.</t>
  </si>
  <si>
    <t>PDR-14-3268</t>
  </si>
  <si>
    <t>The results for the Whatcom and Skagit area maintenance sand contracts NWR401294R.</t>
  </si>
  <si>
    <t xml:space="preserve">The results for the Whatcom and Skagit area maintenance sand contracts NWR401294R </t>
  </si>
  <si>
    <t>The results of the pricing from all the vendors who have quoted the Winter Maintenance Sand. NWR401230R</t>
  </si>
  <si>
    <t>the results of the pricing from all the vendors who have quoted the Winter Maintenance Sand. NWR401230R</t>
  </si>
  <si>
    <t>the Right of Way and limited access plan station 874+00 (mp 44.70) to station 959+49.99 (mp 52.84) sr3 Silverdale to Thompson road. March 22, 1978</t>
  </si>
  <si>
    <t>Cindy Flood</t>
  </si>
  <si>
    <t>the right of way plans for SR 161 in Section 10, T 19 N., R. 4 E., W.M</t>
  </si>
  <si>
    <t>the right of way plans for the southbound on ramp for I-5 at Sleater Kinney Road</t>
  </si>
  <si>
    <t>the right of way width is from MP 123.29 to 123.36 and MP 125.58 and 125.63.</t>
  </si>
  <si>
    <t>Shanna Ockert</t>
  </si>
  <si>
    <t xml:space="preserve">the road/travel condition of SR 410 Chinook Pass was on October 20, 2014 between 6 and 9 in the morning for a traveler heading to Yakima from Bonney Lake. Specifically if there was a travel delay of three hours during that time frame pertaining to rock blasting and or road constriction. </t>
  </si>
  <si>
    <t>PDR-14-3286</t>
  </si>
  <si>
    <t>the ROW location for highway 101 in NW 1/4 , SE 1/4 , section 22 T 30N, R 8W, in Clallam County</t>
  </si>
  <si>
    <t>PDR-15-0241</t>
  </si>
  <si>
    <t>the ROW Plans for Highway 507 from the Lewis County to the Pierce County lines -  so all within Thurston County</t>
  </si>
  <si>
    <t>PDR-14-2949</t>
  </si>
  <si>
    <t>the ROW/LA maps for I-5 near MP 134.87</t>
  </si>
  <si>
    <t>the ROW/LA maps for I-5 near MP 138.49</t>
  </si>
  <si>
    <t>the RW Plan Maps for this section of SR-5.  The approximate sectional located is Section 14, T19N, R2E. and in Pierce County.</t>
  </si>
  <si>
    <t xml:space="preserve">the RW/LA Maps for Hwy 507 from MP 31.10 to MP 35.72. This would start in Section 21, Township 17N, Range 2E, and end in Section 34, Township 18N, Range 2E. </t>
  </si>
  <si>
    <t>PDR-15-2445</t>
  </si>
  <si>
    <t xml:space="preserve">We would like to request the scoring sheets for the Ã¢â‚¬Å“In-Depth Electrical and Mechanical Inspection of the Tacoma Narrows BridgeÃ¢â‚¬ï¿½.  This is something we often like to do so that we can learn what did and didnÃ¢â‚¬â„¢t work for the client for future efforts. </t>
  </si>
  <si>
    <t>the scoring sheets for the Ã¢â‚¬Å“In-Depth Electrical and Mechanical Inspection of the Tacoma Narrows BridgeÃ¢â‚¬ï¿½</t>
  </si>
  <si>
    <t>PDR-14-0882</t>
  </si>
  <si>
    <t xml:space="preserve">Public Employee Personal Information 
Information Regarding the Infrastructure and Security of Computer and Telecommunications Networks
</t>
  </si>
  <si>
    <t>Chestine Edgar</t>
  </si>
  <si>
    <t>I have been in contact with Jerome Wilen at the Port of Seattle, the PSRC and Jennifer Munich assistant for Karen Kasier and  they have referred me to you for information relating to my Public Information Request-see below- about the second site study from 2005-2009/LATS. They have been able to refer to the LATS document and the Senate Bill that created the study group but have been unable to provide me with meeting minutes, written communications and the information I noted in my request to Jerome Wilen. It is their belief that those records reside with the Washington State DOT. 
Therefore, I am making a public information request of your department for those missing pieces of information from the highlighted section of the below Jerome Wilen's letter. 
All communication and written reports, studies, meetings, notes, maps, graphs, texts and final reports on 2nd site study and the final report generated for/by the PRSC and the state of Governor</t>
  </si>
  <si>
    <t>the second site study from 2005-2009/LATS - meeting minutes, written communications, graphs, reports, etc.</t>
  </si>
  <si>
    <t>Kristin Masteller</t>
  </si>
  <si>
    <t>the set-back on Highway 3 at Bayshore, where the golf course used to be.</t>
  </si>
  <si>
    <t>PDR-15-2423</t>
  </si>
  <si>
    <t>Scott J. Terry</t>
  </si>
  <si>
    <t>the signal timing for SR18@516 EB ramps</t>
  </si>
  <si>
    <t xml:space="preserve">Clark County let me know that the third signal I had asked you about is indeed a WSDOT signal (NE 162nd Avenue/NE Ward Road), so I have added that to our list of intersections below..
Any chance you could get me the signal timing for the following three intersections sometime this week?:
Ã¢â‚¬Â¢	NE 4th Plain Rd/NE 162nd Avenue
Ã¢â‚¬Â¢	NE 162nd Avenue/NE 78th Street
Ã¢â‚¬Â¢	NE 162nd Avenue/NE Ward Road
</t>
  </si>
  <si>
    <t xml:space="preserve">The signal timing for the following three intersections </t>
  </si>
  <si>
    <t>PDR-14-1526</t>
  </si>
  <si>
    <t>US Military</t>
  </si>
  <si>
    <t>Jared Dutcher</t>
  </si>
  <si>
    <t>The Snoqualmie Pass schedule to find out when it was possible to cross from Eastern Washington to Western Washington over the last 48 hours.</t>
  </si>
  <si>
    <t>PDR-14-0388</t>
  </si>
  <si>
    <t>Wengler Surveying &amp; Mapping</t>
  </si>
  <si>
    <t>the southwest quarter of section 6, Township 28 North, Range 1 West, W.M., Jefferson County, Washington
along State Route 104  in the vicinity of the BPA right-of-way crossing  and about 1 mile east of the intersection with highway 101.
shows right-of-way and monument ties in section 6 or adjoining sections</t>
  </si>
  <si>
    <t>PDR-15-1151</t>
  </si>
  <si>
    <t>Kitsap County PUD</t>
  </si>
  <si>
    <t>Bill Whiteley</t>
  </si>
  <si>
    <t>the SR 104 R/W drawings from Kingston to the Hood Canal bridge</t>
  </si>
  <si>
    <t>PDR-15-1150</t>
  </si>
  <si>
    <t xml:space="preserve">the street address of the building referenced as T313 </t>
  </si>
  <si>
    <t>PDR-15-0482</t>
  </si>
  <si>
    <t xml:space="preserve">The timing and phase diagram in effect for the intersection of Totem Lake BLVD NE and NE 128th ST on 11/15/2013 at about 12:30 PM.
If a SCATS system was in use please also provide the time history from
11:30 AM to 1:30 PM on the above date. Screen capture images are fine if the colored stages are conspicuous
</t>
  </si>
  <si>
    <t>The timing and phase diagram in effect for the intersection of Totem Lake BLVD NE and NE 128th ST on 11/15/2013 at about 12:30 PM.</t>
  </si>
  <si>
    <t>The unbuilt section of SR 28 South of US 2 in the NE 1/4 of Section 27  T 23 N  R 20 E  W.M. Plus at least one sheet on each side
The full set of drawings to the Section line in the NE quarter of S 27.  And the underlying deeds.</t>
  </si>
  <si>
    <t>PDR-15-2556</t>
  </si>
  <si>
    <t>the WSDOT geotechnical memo from the field visit on February 27, 2014</t>
  </si>
  <si>
    <t>PDR-14-2019</t>
  </si>
  <si>
    <t>1)	As Concerns:
The WSDOT Renton to Bellevue Project;
The WSDOT Renton to Bellevue Express Toll Lanes Project;
The WSDOT N.E. 10th St. Bridge Project and
The WSDOT 44th to 112th Ave. S.E. Widening: 
All communications, emails, meeting records, agreements and any other record of dialog between:
a)	WSDOT staff, 
b)	WSDOT staff and WSDOT consultants and contractors, 
c)	WSDOT consultants and contractors 
d)	WSDOT staff, WSDOT consultants and contractors, and the City of Bellevue (including staff member Rick Logwood), 
e)	WSDOT, WSDOT consultants and contractors and King County, 
f)	WSDOT staff and WSDOT consultants WSDOT contractors and the state DOE or Ã¢â‚¬Å“MAP TeamÃ¢â‚¬ï¿½
g)	WSDOT staff and WSDOT consultants and contractors and the WDFW, 
h)	WSDOT staff and WSDOT consultants and contractors and the state Recreation and Conservation Office, and pre-existing names for what is now called the state Recreation and Conservation Office
i)	WSDOT and WSDOT consultants and contractors and the FHWA and/or the National Parks Service
Together with any WSDOT and/or WSDOT consultant studies, reports or opinions, or other responsive documents since 1/1/11, having anything to do with:
o	Storm water
o	Highway drainage
o	PGIS
o	Direct discharge
o	303d water bodies
o	Surface water, runoff
o	Groundwater
o	Hydrology
o	Newcastle Beach Park
o	Coal Creek and/or Coal Creek Stabilization Program
o	Bellevue-WSDOT Newcastle Beach Park Storm Water Initiative
o	Mercer Slough, wetlands of Mercer Slough
o	Mercer Slough Nature Park
o	The Renton to Bellevue Implementation Project
o	4f 
o	6f
o	Wetlands
o	BMPs
o	The WSDOT HRM
o	Noncompliance, including potential noncompliance, of any kind, including any local, state, federal policy/requirement, and actions or decisions having to do with the noncompliance and/or potential noncompliance
o	Streams
o	The Watershed Co.
o	Terry Foulon and/or Save Newcastle Beach Park
2)	As Concerns the: WSDOT N.E. 10th St. Bridge Project: 
a)	The JARPA
b)	The FHR
c)	Request for Proposal
d)	The Administrative Record, or, if no such record, the ECS, NOI, Ã¢â‚¬Å“discipline reportsÃ¢â‚¬ï¿½ 
3)	As Concerns the: WSDOT N.E. 44th to 112th Ave. S.E. Widening:
a)	The JARPA
b)	The Preliminary Hydraulic Report
c)	Request for Proposal
d)	The Administrative Record, or if no such record, the ECS, NOI and Ã¢â‚¬Å“discipline reportsÃ¢â‚¬ï¿½
4)	As Concerns the: WSDOT Renton to Bellevue Project and Express Toll Lanes Project:
All WSDOT staff and WSDOT consultant planning, studies, reports, tests, policy anything having to do with planned/not yet constructed work from I-405 MP 9.26 (or start of 112th Ave. S.E. to S.E. 8th St. Widening) to N.E. 6th St. in Bellevue and:
a)	Storm water
b)	Highway drainage
c)	PGIS
d)	Direct discharge
e)	303d water bodies
f)	Surface water
g)	Ground water
h)	Hydrology
i)	Newcastle Beach Park
j)	Coal Creek
k)	Mercer Slough
l)	Mercer Slough Park
m)	The Bellevue-WSDOT Newcastle Beach Park Storm water Initiative or Ã¢â‚¬Å“InitiativeÃ¢â‚¬ï¿½
n)	The Renton to Bellevue Implementation Project
o)	4f
p)	6f
q)	Wetlands
r)	Streams
s)	Terry Foulon and/or Save Newcastle Beach Park
t)	The Watershed Co.</t>
  </si>
  <si>
    <t xml:space="preserve">The WSDOT Renton to Bellevue Project;
The WSDOT Renton to Bellevue Express Toll Lanes Project;
The WSDOT N.E. 10th St. Bridge Project and
The WSDOT 44th to 112th Ave. S.E. Widening: 
</t>
  </si>
  <si>
    <t>PDR-15-2540</t>
  </si>
  <si>
    <t>the WSDOT South Central Galvanized Sign Supports #SCR401298R, #37196 that bid 10/23/17</t>
  </si>
  <si>
    <t>Rachel Ohr</t>
  </si>
  <si>
    <t>I am requesting the yearly volume of passengers aboard the PT/CV Ferry for the years of 2015, 2016, and YTD 2017.</t>
  </si>
  <si>
    <t>the yearly volume of passengers aboard the PT/CV Ferry for the years of 2015, 2016, and YTD 2017</t>
  </si>
  <si>
    <t>Feltman, Gebhardt, Greer &amp; Zeimantz, P.S.</t>
  </si>
  <si>
    <t>H. Douglas Spruance III</t>
  </si>
  <si>
    <t>In reference to collision on WB SR 2 MP 280.22 on March 4, 2011:
1. The entire contents of WSDOT's file KG4747.
2. All investigative records of WSDOT pertaining to the above-referenced accident, including any information on the design and construction of the roads and bus stops in that immediate area.
3. The identity, including all names, home and work addresses, and all telephone numbers of all witnesses to the accident. We have the Police Traffic Collision Report with the listed witnesses on it.
4. The identity, including all names, home and work addresses, and all telephone numbers of all persons who investigated this accident on behalf of any government agency, including but not limited to WSDOT, WSP and Spokane Transit Authority.
5. AJI investigative reports, letters, and any other communications made by any of the investigating or reporting persons listed in your responses to the items 3 and 4 above.
6. All documents and files regarding traffic light invoice no. RE31HKG4747.
7. STA citations regarding improper handling of busses and STA bus handling practices for Airway Heights area.
8. All documents regarding any accidents involving STA busses in Airway Heights in WSDOT possession or control from March 4, 2009 to the present.</t>
  </si>
  <si>
    <t>Third Party Collision</t>
  </si>
  <si>
    <t>PDR-14-0174</t>
  </si>
  <si>
    <t>I am requesting underwater survey drawings that show water depth in Portage Bay within WSDOT SR520 right of way. I am looking for two sets of drawings prepared in different time frames:
1. Underwater survey drawings prepared to assist with design of the existing viaduct/bridge and
2. Underwater survey drawings prepared to assist with design of the currently proposed replacement viaduct/bridge
Thank you for your attention to this request.</t>
  </si>
  <si>
    <t>This is a follow up request on this topic as the first request did not produce the survey drawings I am looking for.</t>
  </si>
  <si>
    <t>Tolling: Personal Information on Account
Tolling: Specific Instance of Travel</t>
  </si>
  <si>
    <t>Robin Hansen</t>
  </si>
  <si>
    <t xml:space="preserve">For all items, regarding the SR 520 and the SR 167 Hot Lanes, from 2011 to present:
(1) Any AG opinions, AG Advisory letters, or Third Party complaints/concerns and the related responses thereto, regarding fees and charges assessed by rental car companies against consumers who drive rental vehicles across toll facilities.
(2) Any AG opinions, AG Advisory letters, or Third Party complaints/concerns and the related responses thereto, regarding fees and charges assessed by Violation Services Management or any other company that collects tolls and fees on behalf of rental car companies against consumers who drive rental vehicles across toll facilities.
(3) Any Third Party complaints/concerns and the related responses thereto (including but not limited to AG Opinions and Advisory Letters) regarding rental cars AND tolls/collection fees/violation fees as they relate to vendors hired by WSDOT to assess, manage and collect tolls (including but not limited to Televent USA and ETC). 
</t>
  </si>
  <si>
    <t>Three items regarding concerns about car rental companies and collections.</t>
  </si>
  <si>
    <t>PDR-14-3225</t>
  </si>
  <si>
    <t>Ben Bross</t>
  </si>
  <si>
    <t xml:space="preserve">The plans and specs for three WSDOT bridge deck replacement projects in electronic (pdf) format if possible.  I donÃ¢â‚¬â„¢t know the project numbers or exact project titles, so hopefully the following information will be sufficient:
1) I-82 Umatilla Bridge Deck Replacement (I think currently under construction)
2) US 97 Biggs Rapids Ã¢â‚¬â€œ Sam Hill Deck Replacement (2013)
3) SR 433 Lewis &amp; Clark Bridge Deck Rehabilitation (2004)
</t>
  </si>
  <si>
    <t>Three WSDOT bridge deck replacement projects</t>
  </si>
  <si>
    <t xml:space="preserve">the consultant submittals received for the following projects through the Ã¢â‚¬Å“Tier 2Ã¢â‚¬ï¿½ RFAI process for the on-call hydraulic services contract.
Ã¢â‚¬Â¢	SR 542 Glacier Creek Bridge Replacement (due 10.18.17)
Ã¢â‚¬Â¢	SR 3 Chico Creek Fish Barrier Removal (due 2.24.17)
Ã¢â‚¬Â¢	SR 506 Lacamas Creek Bridge Replacement (due 2.6.17)
</t>
  </si>
  <si>
    <t>Tier 2Ã¢â‚¬ï¿½ RFAI process for the on-call hydraulic services contract</t>
  </si>
  <si>
    <t>1) All past public records request made by Tim Clemans.
2) Copies of all past Dept. responses to above requester.
3) All internal/external communication related to above requester &amp; his past requests</t>
  </si>
  <si>
    <t>Tim Clemans PDR request</t>
  </si>
  <si>
    <t>PDR-15-3040</t>
  </si>
  <si>
    <t>seeking a version of a schedule that is more recent than one from 2011 but was created before work began in July 2013 in addition to the most current timeline/schedule for where the TBM should be at various points in time</t>
  </si>
  <si>
    <t>timeline/schedule for where the TBM should be at various points in time</t>
  </si>
  <si>
    <t>PDR-14-0109</t>
  </si>
  <si>
    <t>Eric Tronsen</t>
  </si>
  <si>
    <t>the time sheet filled out by the driver in question for the date, and entire pay period that about which I originally inquired &lt;11/22/2014 - for PDR 14-3390</t>
  </si>
  <si>
    <t>Timesheet by driver of PDR 14-3390</t>
  </si>
  <si>
    <t>PDR-15-0154</t>
  </si>
  <si>
    <t>Danielle Breckenridge</t>
  </si>
  <si>
    <t>Time sheets of all sick leave/vacation leave ect. from years 2005-2010.</t>
  </si>
  <si>
    <t>Timesheets</t>
  </si>
  <si>
    <t>PDR-14-1671</t>
  </si>
  <si>
    <t>timing and phasing for the traffic signals at NE 51st at the exit / entrance to SR 520 (at the east end of the NE 51st. St overpass).  This is for the date of 12-10-2012.</t>
  </si>
  <si>
    <t>PDR-15-0034</t>
  </si>
  <si>
    <t>RSG</t>
  </si>
  <si>
    <t>Kordel Braley</t>
  </si>
  <si>
    <t xml:space="preserve">Signal timing data for Pacific Ave (SR-7)/99th South in Tacoma for use in a TIA. </t>
  </si>
  <si>
    <t>Timing Data for Pacific Ave.</t>
  </si>
  <si>
    <t>PDR-15-1763</t>
  </si>
  <si>
    <t xml:space="preserve">Frontier Adjusters </t>
  </si>
  <si>
    <t>Molly Wentworth</t>
  </si>
  <si>
    <t xml:space="preserve">The light timing sequence for an intersection located in Mill Creek, Washington. The exact intersection is Highway 527 (Bothell-Everett Highway) and Dumas Road. </t>
  </si>
  <si>
    <t>timing sequence for an intersection located in Mill Creek, Washington. The exact intersection is Highway 527 (Bothell-Everett Highway) and Dumas Road</t>
  </si>
  <si>
    <t>Copy of the City of ToppenishÃ¢â‚¬â„¢s 6-Year TIP for the years 2017-2022, similar to the 2015-2020 TIP attached</t>
  </si>
  <si>
    <t>TIP</t>
  </si>
  <si>
    <t>Mark E. Ahlstedt</t>
  </si>
  <si>
    <t>TIS regarding the Rocky Pond land use change application</t>
  </si>
  <si>
    <t>1. how many Titl6Ã¢â‚¬â„¢s have been filid in the last 10 years
2. The number of invesigations WSDOT conducted as results of Title 6 Filings
3. The # of reports prepared base on Title 6 reported
4. The #Ã¢â‚¬â„¢s of corrected or other actions taken as a results of Title 6Ã¢â‚¬â„¢s taken.</t>
  </si>
  <si>
    <t>title 6s filed in last 10 years, number of investigations conducted as a result of title 6 filings, number of reports prepared based on title 6 reported, number of corrected actions taken.</t>
  </si>
  <si>
    <t>Please provide all T.M.C. log reports (SW radio-WSDOT-LOC-operations-traffic-radio-log-SW-search-advanced print) for State route 504 from milepost 15 through milepost 19. Starting from 2/1/14- 10/12/15</t>
  </si>
  <si>
    <t>TMC Log Reports</t>
  </si>
  <si>
    <t>PDR-15-2847</t>
  </si>
  <si>
    <t xml:space="preserve">This is request for review and copying of public records. 
FIRST PRIORITY LETTERS The first set of records that I request are related to T-Mobile wireless site which I believe is called Ã¢â‚¬Å“SE08014AÃ¢â‚¬ï¿½:
Ã¢â‚¬Â¢ All letters issued by WSDOT or State of Washington to T-Mobile related to WSDOTÃ¢â‚¬â„¢s intent or agreement to accommodate or re-site SE08014A on WSDOT property  in relation to the SR 520 construction;
Ã¢â‚¬Â¢ All letters issued by WSDOT or State of Washington to T-Mobile related to WSDOTÃ¢â‚¬â„¢s advising that T-Mobile must vacate SE08014A, or move SE08014A;
Ã¢â‚¬Â¢ All letters issued by WSDOT or State of Washington to T-Mobile from time to time related to the setting of the exact location, as well as any letters changing the exact location to accommodate different phases in the construction of the SR 520 construction (as contemplated in Section 1 of the attached lease);
SECOND PRIORITY LETTERS  The second set of records that I request are also related to T-Mobile wireless site which I believe is called Ã¢â‚¬Å“SE08014AÃ¢â‚¬ï¿½:
Ã¢â‚¬Â¢ All letters issued by WSDOT or State of Washington to the City of Medina related to WSDOTÃ¢â‚¬â„¢s intent or agreement to accommodate or re-site SE08014A on WSDOT property  in relation to the SR 520 construction;
Ã¢â‚¬Â¢ All letters issued by WSDOT or State of Washington to the City of Medina related to WSDOTÃ¢â‚¬â„¢s advising that T-Mobile must vacate SE08014A, or move SE08014A;
Ã¢â‚¬Â¢ All letters issued by WSDOT or State of Washington to the City of Medina from time to time related to the setting of the exact location, as well as any letters changing the exact location to accommodate different phases in the construction of the SR 520 construction (as contemplated in Section 1 of the attached lease);
NEXT PRIORITY
Ã¢â‚¬Â¢ All letters issued by WSDOT or State of Washington to T-Mobile related to WSDOTÃ¢â‚¬â„¢s intent or agreement to accommodate or re-site SE02226A on WSDOT property  in relation to the SR 520 construction;
Ã¢â‚¬Â¢All letters issued by WSDOT or State of Washington to T-Mobile related to WSDOTÃ¢â‚¬â„¢s advising that T-Mobile must vacate SE02226A, or move SE08014A;
Ã¢â‚¬Â¢ All letters issued by WSDOT or State of Washington to T-Mobile from time to time related to SE02226A and the setting of the exact location, as well as any letters changing the exact location to accommodate different phases in the construction of the SR 520 construction (as contemplated in Section 1 of the attached lease);
Ã¢â‚¬Â¢ All letters issued by WSDOT or State of Washington to the City of Medina related to WSDOTÃ¢â‚¬â„¢s intent or agreement to accommodate or re-site SE02226A on WSDOT property  in relation to the SR 520 construction;
Ã¢â‚¬Â¢ All letters issued by WSDOT or State of Washington to the City of Medina related to WSDOTÃ¢â‚¬â„¢s advising that T-Mobile must vacate SE02226A, or move SE02226A;
Ã¢â‚¬Â¢All letters issued by WSDOT or State of Washington to the City of Medina from time to time related to SE02226A and the setting of the exact location, as well as any letters changing the exact location to accommodate different phases in the construction of the SR 520 construction.
</t>
  </si>
  <si>
    <t>T-Mobile Communication Tower</t>
  </si>
  <si>
    <t>PDR-15-1480</t>
  </si>
  <si>
    <t>Cynthia Adkins</t>
  </si>
  <si>
    <t xml:space="preserve">This is request for review and copying of public records, in order of priority:
Ã¢â‚¬Â¢ After April 24, 2015, any communications (letters or emails) with T-Mobile, directly or through its agents, after April 24, 2015, regarding the lease termination below;
Ã¢â‚¬Â¢ After April 24, 2015, any communications (letters or emails) with T-Mobile (directly or through its agents, including Independent Towers or Vertical Bridge), regarding wireless siting or leasing in the SR-520 right-of-way in Medina;
Ã¢â‚¬Â¢ Beginning in 2009, any applications or requests from T-Mobile (directly or through its agents), or other records, regarding a possible wireless lease for T-Mobile antenna in the SR-520 right-of-way in Medina, Washington, or Hunts Point, or Clyde Hill, including supporting documentation, with particular attention to any coverage data or propagation maps or Ã¢â‚¬Å“needsÃ¢â‚¬ï¿½ letters;
Ã¢â‚¬Â¢ Beginning in 2009, any applications or requests from Independent Towers, Tarpon Towers or Vertical Bridge regarding a possible wireless lease in the SR-520 right-of-way in Medina, Hunts Point or Clyde Hill; and
Ã¢â‚¬Â¢ Beginning in 2009, any communications (letters or emails) with the City of Medina regarding wireless siting or leasing matters in the vicinity of Medina, Washington, including as to T-Mobile, AT&amp;T, and Verizon.
</t>
  </si>
  <si>
    <t>T-Mobile Info</t>
  </si>
  <si>
    <t>PDR-15-2438</t>
  </si>
  <si>
    <t xml:space="preserve">This is a request for:
1. Exhibit B (if any) and Exhibit C to the attached 2011 lease.  (You kindly sent to me, in the emails below, the lease and Exhibit A.  Please send to me Exhibit B and Exhibit C, if available.)  
2. Missing Exhibits to the attached 2004 lease (with priority on Exhibit D).
Separately, this is also a request for the application documents for the 2011 T-Mobile lease (attached) and for the attached 2004 VoiceStream/T-Mobile lease for Site SE-2226-A.
</t>
  </si>
  <si>
    <t>T-Mobile Lease</t>
  </si>
  <si>
    <t>PDR-15-2579</t>
  </si>
  <si>
    <t xml:space="preserve">IÃ¢â‚¬â„¢m writing with a public records request for review and copying of public records, in order of priority:
1. Emails from T-Mobile (or its agent) to Robin Curl from today, 11/30/2015, and any follow-on communications between the parties.
2. Communications, after 9/23/2015, between WSDOT and T-Mobile (or its agent), with respect to a possible wireless facility in, or near, the WSDOT ROW in Medina near SR-520.  
3. Communications, after 9/23/2015, between WSDOT and Independent Towers (or its agent), with respect to a possible wireless facility in, or near, the WSDOT ROW in Medina near SR-520.   
4. Communications, after 9/23/2015, between WSDOT and the City of Medina (or its agent), with respect to a possible wireless facility in, or near, the WSDOT ROW in Medina near SR-520.   
5. Other WSDOT communications or other public records, after 9/23/2015, with respect to a possible wireless facility in, or near, the WSDOT ROW in Medina near SR-520.   
</t>
  </si>
  <si>
    <t>T-mobile Wireless Facility</t>
  </si>
  <si>
    <t>PDR-15-3292</t>
  </si>
  <si>
    <t>Nicole Menge</t>
  </si>
  <si>
    <t xml:space="preserve">...suspect ...David Hollingshead, and the victim that he has crossed the narrows bridge a number of times specifically to have sex with my juvenile victim, since August 2015 up until June 2016.  I have no reason to believe he has had any other cause to come into Kitsap County via the bridge from the area in Snohomish where he resides.  I believe he likely has driven the Dodge Journey, but possibly could have used his wifeÃ¢â‚¬â„¢s vehicle (Ford Escape) a couple of times, so I would appreciate you checking both vehicles to see if you have any information regarding them crossing the bridge during the August to June timeframe.  It would be most helpful to my investigation to know the exact dates and times he came over to commit the crimes.  If you do have any information about those vehicles crossing the bridge, I will go about acquisition of a search warrant to retrieve the information from you.  
-        2015 Dodge Journey Ã¢â‚¬â€œ WA State license #AUU3807
-        2014 Ford Escape Ã¢â‚¬â€œ WA State license #AQY1581
</t>
  </si>
  <si>
    <t>TNB Bridge Crossing data for two vehicles</t>
  </si>
  <si>
    <t>Access codes</t>
  </si>
  <si>
    <t xml:space="preserve">I would like to request all correspondence since January 2017 between Patty Rubstello and staff in her office and the University of Minnesota.
I would also like to request any pending RFPs for tolling equipment and back office work. 
</t>
  </si>
  <si>
    <t>Toll-Requesting correspondence and pending RFPs for tolling equipment</t>
  </si>
  <si>
    <t>Meredith Maimone</t>
  </si>
  <si>
    <t>Vessel and service records for the Ferry Tokitae. Thanks</t>
  </si>
  <si>
    <t>Tokitae records</t>
  </si>
  <si>
    <t>PDR-14-2379</t>
  </si>
  <si>
    <t xml:space="preserve">Staff spoke with requester on 11/24/2014 to explain records she received on 11/21. They believed they had satisfied her questions/requests.  11/26, requester still wants "definitions" and unredacted versions of 11/21/2014 records. </t>
  </si>
  <si>
    <t>the two most recent audits assessing the functionality of WSDOT's Good to Go tolling equipment (clarified 10/28/14).
(1) I am looking for the annual performance tests which reflect how often the electronic equipment correctly picks up a transponder or reads a license plate
(2) Secondarily how often assessing a reading progresses to a manual assessment. Clarified to:  how often the system reviewing license plates passes that information along for a review by a person
Clarified: for all three facilities, SR 167 HotLanes, SR 16 Tacoma Narrows Bridge and SR 520 Bridge.
As of 11/23/2014 also:
"definitions" for the following: ETC Accuracy 6C tags, ETC Accuracy Sego Tags, OCR Accuracy Bypass or OCR Accuracy Bypass Correctness</t>
  </si>
  <si>
    <t>Toll "audit" items</t>
  </si>
  <si>
    <t>PDR-14-2919</t>
  </si>
  <si>
    <t>Personally identifying information and specific instances of travel</t>
  </si>
  <si>
    <t>Curt Stoner</t>
  </si>
  <si>
    <t xml:space="preserve">1. all toll and account activity for Account 1438018 from 1/1/2015 to 12/11/2016.
2. toll and account activity for my 2004 Chevy Tahoe WA License Plate # ACL2390 from 1/1/2015 to 12/11/2016.
Please provide the above data in an Excel format if possible.
</t>
  </si>
  <si>
    <t>Toll account records 1/1/2015 to 12/11/2016</t>
  </si>
  <si>
    <t xml:space="preserve"> ETCC Proposal to RFP ACQ-2009-0515-RFP,  ETCC Best and Final Offer</t>
  </si>
  <si>
    <t>Robert Embrey</t>
  </si>
  <si>
    <t xml:space="preserve">Electronic Transaction Consultants Corporation (ETC) currently operates the Good to Go! customer service program for Washington State and I'd like a copy of the complete contract.   The contract title is Toll Back Office System Replacement  and the contract number is and the contract number is K1131.
</t>
  </si>
  <si>
    <t>Toll Back Office System Replacement/contract number K113.</t>
  </si>
  <si>
    <t>dvr2_ch2_1648(002).avi-VLC medial player</t>
  </si>
  <si>
    <t>Mark S. Lee</t>
  </si>
  <si>
    <t xml:space="preserve">Copies of all toll booth camera recordings for:
Tacoma Narrows Toll Plaza
Date of October 14, 2017
Time from 4:00 pm to 5:30 pm
</t>
  </si>
  <si>
    <t>Toll Booth camera recordings at Tacoma Narrows Toll Plaza</t>
  </si>
  <si>
    <t>Financial account information such as last four of credit card numbers and account numbers.</t>
  </si>
  <si>
    <t>RCW 42.56.230(5)</t>
  </si>
  <si>
    <t xml:space="preserve">As per RCW 42.56.010, I request access to and electronic copies of all forced account sheets for WSDOTÃ¢â‚¬â„¢s Alaskan Way Viaduct Replacement project from years 2015 to present.
</t>
  </si>
  <si>
    <t>JAFA Technologies</t>
  </si>
  <si>
    <t>Portions of contracts and change orders containing confidential information.</t>
  </si>
  <si>
    <t>Carol Bozarth</t>
  </si>
  <si>
    <t xml:space="preserve">Please provide the most recent contracts with Electronic Toll Collection Consultants (ETCC) for the operations of each of WSDOT's toll roads Customer Service Centers.  
Also, please provide the most recent contracts with Transcore for the operations of each of WSDOT's toll roadways and toll booth collections.
</t>
  </si>
  <si>
    <t>Toll Contracts: ETCC and Transcore</t>
  </si>
  <si>
    <t>get another two months of data (i.e., data of Nov. and Dec. of 2016). The toll data we received last time covered the range from Jan. 2016 to Oct. 2016.</t>
  </si>
  <si>
    <t>Toll Data Request</t>
  </si>
  <si>
    <t>1) The number of vehicle registrations renewals that have been placed on hold from December 29, 2011 to March 24, 2015 due to nonpayment of tolls for crossing the 520 bridge; and
2) The number of vehicle registration renewals that have been placed on hold from December 29, 2011 to March 24, 2015 due to nonpayment of the Administrative Fee for crossing the 520 bridge; and
3) The number of vehicle registrations renewals that have been placed on hold from December 29, 2011 to March 24, 2015 due to nonpayment of civil penalties for crossing the 520 bridge.
We are not looking for you to provide any names, addresses or any other personal information. We are simply requesting you provide the number of vehicle registrations renewals on hold for each category above.</t>
  </si>
  <si>
    <t>Toll division: number of vehicle registration renewals placed on hold.</t>
  </si>
  <si>
    <t>PDR-15-0995</t>
  </si>
  <si>
    <t>The January 26th, 2015 OAH hearing for Anwar and Margarita Vanegas presided by Judge Barbara Harris. The time of the hearing was 9am. The venue was located at 4554 9th Ave NE, Seattle WA 98105.</t>
  </si>
  <si>
    <t>Toll Hearing for Vanegas</t>
  </si>
  <si>
    <t>PDR-15-0476</t>
  </si>
  <si>
    <t>Matthew T. Wood</t>
  </si>
  <si>
    <t>Any and all images, whether still or video, depicting any part of a motorcycle vs. automobile collision occurring at or near the Tacoma Narrows Bridge toll booth area on July 22, 2017 at or around 4:45 pm.  The auto involved in the collision was a 2010 Kia Forte and the motorcycle was a 2017 Harley Davidson FLHXS.</t>
  </si>
  <si>
    <t>TOLL Images</t>
  </si>
  <si>
    <t>Ph 1 of records - Denial Exemption(s) - 42.56.230(5): 42.56.510: 42.56.540: 47.56.795(2)(b); 46.63.160(6)(c)
Denial Exemption(s) - 42.56.510
Denial Exemption(s) - 42.56.330(7): 42.56.510: 46.63.160(6)(c)</t>
  </si>
  <si>
    <t xml:space="preserve">Request April 26, 2012 - 
1) All records that relate or refer to problems with the toll notices being mailed by WSDOT (see, e.g., 
http://www.king5.com/news/520-bridge/Mailed-520-toll-bills-in-plain-envelopes-being-tossed-by-drivers-147915315.html ); 
2) All statistics and graphs regarding toll notices mailed out by WSDOT (e.g. number mailed, dates mailed, number paid before the imposition of any late fee or fine, number paid after the imposition of fees or fines, number unsuccessfully contested on the grounds that the notice was not read due to the misleading envelope, number successfully contested on those grounds, number successfully mitigated on those grounds, number unsuccessfully mitigated on those grounds, etc.);
3) All variants of envelopes used by WSDOT to mail toll notices, along with such records as enable me to determine the time-span over which each variant was used;
4) All variants of envelopes used by WSDOT to mail notices of toll violations, along with such records as enable me to determine the time-span over which each variant was used; and
5) Records that show how the late fees and fines for tolls paid after their due date are allocated.
Request December 14, 2012 - 
1) All records that relate or refer to the below inquiry of 12-6-12 or the below PRA request of 4-26-12, whether jointly or separately, and whether directly or indirectly (e. g. "that request" or "this inquiry") including but not limited to other emails, and including but not limited to electronic records such as server logs, email backup logs, local logs, header information, read information, read receipts, etc. (i. e. electronic records and associated metadata showing what happened to them after they were sent to WSDOT), and
2) All records, including but not limited to emails, that relate or refer to records responsive to the below PRA request of April 26, 2012 that were destroyed after April 26, 2012 (e. g. destruction logs, destruction authorizations, retention categorizations, etc.). 
Request December 31, 2012 -
1)  All WSDOT policies, procedures, instructions, forms, guidelines, etc., whether formal or informal, that relate or refer to the provision of public records to the public, and that were in place between April 1, 2012 and the present date.
2) All emails to or from downsc@wsdot.wa.gov that were sent or received between Jan. 1, 2009 and the present date, including but not limited to such emails that are backed up on any of WSDOTÃ¢â‚¬â„¢s various backup systems or media.  
3) Records documenting any emails sent to downsc@wsdot.wa.gov between Jan. 1, 2009 and the present date that were destroyed or deleted and therefore not provided in response to item 2.
4) As to each record responsive to item 3 above (if any), the corresponding records retention schedule and destruction authorization.
5) All contracts and agreements between ETCC and WSDOT.  </t>
  </si>
  <si>
    <t>Toll information, emails, email filtering information  PHASES</t>
  </si>
  <si>
    <t>PDR-12-2181</t>
  </si>
  <si>
    <t>Austin Gross</t>
  </si>
  <si>
    <t xml:space="preserve">I request the raw data from all years of customer surveys for the following toll roads: SR167, Tacoma Narrows, SR250, SR405.
I request all fields of the surveys except any personally identifying information.
I do request the zip code of the respondents' address.  If you cannot provide the zip code you can provide fully anonymized survey records.
It is preferable to have a unique respondent ID that links anonymized respondents across survey years and/or surveyed roads, if possible.
I request the data as csv or excel files.
The data will be used for academic purposes as part of my dissertation in Economics at the University of Washington.  </t>
  </si>
  <si>
    <t>Toll road customer survey data.</t>
  </si>
  <si>
    <t>Terri Marsh</t>
  </si>
  <si>
    <t>We received a toll bill and didnÃ¢â‚¬â„¢t understand the bill.  I called &amp; found out it was on a car we have not owned in 10 yrs.  They took care of bill for me.  Now I need to know why our information is still on file.  We turned the car into a dealer in Vancouver WA.  The dealer insures us it was changed.  We wouldnÃ¢â‚¬â„¢t have the bill if it had.  I would like a copy of all information on this vehicle.  Ford Explorer. License # 056YHZ.   James or Terri Marsh.  6614 NE 60th Street Vancouver WA. 98661</t>
  </si>
  <si>
    <t>Toll Vehicle Information</t>
  </si>
  <si>
    <t xml:space="preserve">Personally identifying information such as names, addresses and phone numbers. Specific instance of travel such as times and location of travel. </t>
  </si>
  <si>
    <t>Charles B. Davis</t>
  </si>
  <si>
    <t>I am requesting copies of the photographs and records regarding Transaction Id 63438736, 11/10/17 alleged Toll violation. If there are fees please inform me the cost if they exceed 10.00. However, I would like to request a waiver of fees as I am the victim and is in the public interest. I want to make sure there is not another lic plate as mine. I am also enclosing the previous correspondence. The WA Public Records act requires a response within five (5) working days. If you deny any or all of this request please cite each specific exemption for the refusal, and notify my of the appeal procedures under the law.</t>
  </si>
  <si>
    <t>Toll: Photos and Records</t>
  </si>
  <si>
    <t>Extending this request to confirm there are no additional images at the Customer Service Center.</t>
  </si>
  <si>
    <t>Jennifer Crocker</t>
  </si>
  <si>
    <t xml:space="preserve">We represent Martha and Weylin Rogers, registered owners of vehicle with the plate number 644-YSI. We need all pictures available of that vehicle (2000 Pontiac Grand Am) passing through the toll lanes on SR 16 at the Tacoma Narrows Bridge in 2014. We believe they would have gone through the pay by mail lanes. I have attached general waivers signed by our clients verifying our representation. </t>
  </si>
  <si>
    <t>Toll: Request for photos</t>
  </si>
  <si>
    <t>Correspondence between a client and their attorney; computer security codes; names of employees involved in accidents.</t>
  </si>
  <si>
    <t>Michael Stanton</t>
  </si>
  <si>
    <t>1. All reports related to electronic or manual sensors designed to measure ground shifting, ground settling, ground sinking or any related ground movement on the Viaduct/Tunnel replacement project. Please include any email correspondence in this request.
2. Raw data or any summary reports and memos created by WSDOT internally, by a contractor, or 3rd-party related to ground movement, shifting, sinking at/near or related to Tunneling work on the Alaskan Way Viaduct Tunnel project.
3. Copies of any report created that address movement of the Alaskan Way Viaduct. Please include email correspondence in this request.
4. Any audio or video recording, photographs . animation or maps showing movement of the ground
5. Copies of any inspection report related to ground movement, shifting or sinking.
6. Copies of any project reports related to seismic reinforcement or reinforcement specifically for tunnel boring and Viaduct replacement on the current Alaskan Way Viaduct. Include any emails, photographs, and mapping in this request.
7. All and any raw data product created or reported by person or electronic sensor related to the Alaskan Way Viaduct
a. Please include any daily, weekly, monthly reports
8. All email or memo regarding media coverage
9. Any email dated 12/1/2013 and forward to 2/25/14 that contain the word Ã¢â‚¬Å“KCPQÃ¢â‚¬ï¿½ or Ã¢â‚¬Å“Q13Ã¢â‚¬ï¿½ by WSDOT or any contractor on the Alaskan Way Viaduct Tunnel replacement project
10. Any report regarding safety, injury or emergency response for work related to the Alaskan Way Viaduct Tunneling project
11. Any report, email or plan regarding emergency response for a closure or sinking of the Alaskan Way Viaduct</t>
  </si>
  <si>
    <t>PDR-14-0597</t>
  </si>
  <si>
    <t>the audio from all court proceedings this week</t>
  </si>
  <si>
    <t>Tolling audio recordings</t>
  </si>
  <si>
    <t>PDR-14-2809</t>
  </si>
  <si>
    <t xml:space="preserve">Portions of contractual documents subject to court injunction, bank account numbers.
</t>
  </si>
  <si>
    <t>Grant Goodall</t>
  </si>
  <si>
    <t xml:space="preserve">all contractual documents that were considered final/signed for the I-405 tolling infrastructure and payment system. 
I believe the contract(s) I am looking for were inked between Electronic Transaction Consultants (ETC) and WSDOT.
</t>
  </si>
  <si>
    <t>Contractual documents for I-405 Express Toll Lanes payment system.</t>
  </si>
  <si>
    <t>PDR-15-3449</t>
  </si>
  <si>
    <t xml:space="preserve">1) I would like a complete list of all events, both successful reads and unsuccessful reads of my motorcycle on I-405, starting from time time that the system has started billing drivers.
Ã¢â‚¬Â¢	License Plate:  Washington 6E2282
Note that it may be possible for me to find this information without a Public Disclosure Request, however I am not required (and I have not) created a "Good to Go" account.
2) I would like data that shows the percentage of times motorcycles (in general) that have valid "Good to Go" passes are not recognized by the Good to Go system on I-405, starting from time time that the system has started billing drivers.
Note that for this second request I do not need anything specific on actual vehicle identifications, just the number of times that a motorcycle that has a valid "Good to Go" pass was not recognized when it went through one of the scanners, versus the number of times that motorcycles were recognized.
</t>
  </si>
  <si>
    <t>Tolling Division</t>
  </si>
  <si>
    <t>The time-period covered by this request is Jan. 1, 2011 to date
1)  All emails sent to or received from any staffer of the Office of Administrative Hearings (OAH) which relate or refer to tolls, tolling adjudications, toll bills, toll civil penalties, or other tolling issues.  
Please start the search by providing all such records from DOT staffer Ms. Lucinda Broussard.
2)  All records which have been used by the state Office of Administrative Hearings and which relate or refer to tolls, tolling adjudications, toll bills, toll civil penalties, or other tolling issues.  This includes but is not limited to training manuals, training records, sample scripts, tips, guidance, instructions, directions, forms, notebooks, powerpoint presentations, or other training-related materials, whether formal or informal (an example of informal materials would be emails or memos or notes or letters to one or more OAH staffer regarding any toll issue).  This also includes electronic records accessed and used by OAH staffers via their computers.  And this also includes records prepared by persons other than WSDOT (for example, ETCC staffers or other WSDOT contractors or agents).
Please provide each responsive record in its native electronic format, with all metadata included, and with any security and other options set in a manner that allows it to be electronically searched, copied &amp; pasted, and collectively indexed and analyzed by various software programs.  Please do not provide them with restrictive permissions, or with attributes set to Ã¢â‚¬Å“read only,Ã¢â‚¬ï¿½ Ã¢â‚¬Å“archive,Ã¢â‚¬ï¿½ or Ã¢â‚¬Å“hidden.Ã¢â‚¬ï¿½  
This request specifically includes emails, text messages, instant messages, and their associated attachments and metadata.  Please provide responsive emails in their native .msg format, and please include their attachments and all associated metadata.  Please do not provide emails in .eml format or .pst format, and please do not convert them into .pdf or any other format.  
This request specifically includes responsive public records on the personal email accounts, home computers, personal laptops, smartphones, and other personal digital devices owned by public employees, officials, agents, and contractors.</t>
  </si>
  <si>
    <t>Tolling Emails</t>
  </si>
  <si>
    <t>PDR-15-1091</t>
  </si>
  <si>
    <t xml:space="preserve">Official investigation results from the tort claim  </t>
  </si>
  <si>
    <t>Lyudmila Mishkova</t>
  </si>
  <si>
    <t xml:space="preserve">Copy of official investigation results </t>
  </si>
  <si>
    <t>Copy of tort investigative file</t>
  </si>
  <si>
    <t>Dustin Drout</t>
  </si>
  <si>
    <t xml:space="preserve">the tolling records for the northbound I-405 Express Toll lanes from the start in Bellevue to the terminus in Lynnwood, for November 3, 2016, between 10:00AM and 11:00. Inclusive of all vehicles, with, or without Good to Go passes. 
</t>
  </si>
  <si>
    <t>Tolling records for I-405 Express Toll Lanes on specific date</t>
  </si>
  <si>
    <t>Bret Willuhn</t>
  </si>
  <si>
    <t xml:space="preserve">Request is for the Design Build Project I5, SR16 Interchange-Construction HOV Connections, Contract 8818
Parsons request the following:
1) Copies of all responses and Statement of Qulifications from all respondents  pursuant  to the Request For Qualifications
2)Copies of all scoresheets complied of all respondents
3) Copies of all responses and proposalsfrom all respondents pursuant to the Request For Proposals
4) Copies of all scoresheets complied for tallying the scores
5) Copies of any other pertenant data for formulating the scoring packages
</t>
  </si>
  <si>
    <t>Design Build Project I5, SR16 Interchange-Construction HOV Connections, Contract 8818</t>
  </si>
  <si>
    <t>All documents relating to the tolling, invoicing or billing of the  following listed individuals. Records should include everything, regardless of form, pertaining to any tolling incident involving these individuals, including invoices, civil penalty notices and communications or notes of any communications with them pertaining to the tolling incident. If the communications were recorded, then I am requesting a copy of any and all recordings.
John Bennedson (plate no. AOA1076)
Sarah Burdell (plate no. 961 YWW)
Daniel Mallove (plate no. 275XOE)
Catherine C. Clark (plate no. AFK6587)
Mary C. Anderson (plate no. AOM3928)</t>
  </si>
  <si>
    <t>Tolling related records for five individuals</t>
  </si>
  <si>
    <t>PDR-15-1038</t>
  </si>
  <si>
    <t xml:space="preserve"> - 8 day Extension Added</t>
  </si>
  <si>
    <t>1. Any documents relating to any problems, challenges, errors and the like with the software used for the tolling system used on the 520 Bridge located at the 520 Bridge itself and/or State Route 520 as defined by RCW 4 7 .17. 720;
2. Any and all documents relating to any software program designed and implemented used to detect bugs, i.e. software designed to detect errors, mistakes, defects or faults, in the software used for the tolling system used on the 520 Bridge located at the 520 Bridge itself and/or State Route 520 as defined by RCW 4 7 .17. 720;</t>
  </si>
  <si>
    <t>Tolling System Software on SR 520 Bridge</t>
  </si>
  <si>
    <t>PDR-15-1450</t>
  </si>
  <si>
    <t xml:space="preserve">Proprietary information such as pricing and processes unique to the vendor's business. </t>
  </si>
  <si>
    <t>Stephen Stockett</t>
  </si>
  <si>
    <t xml:space="preserve">Good to Go Back Office System RFP  contract number K1131.
Good to Go Customer Service Center Operations  contract number K1161.
Awarded respectively in July and December 2017
</t>
  </si>
  <si>
    <t>Tolling: Good to Go Back Office System, awarded in July 2017, and the Good to Go Customer Service Center Operations</t>
  </si>
  <si>
    <t xml:space="preserve">All documents relating to the tolling, invoicing or billing of the following listed individuals. Records should include everything, regardless of form, pertaining to any tolling incident involving these individuals, including invoices, civil penalty notices and communications or notes of any communications with them pertaining to the tolling incident. If the communications were recorded, then I am requesting a copy of any and all recordings. Anna Cunningham (WA plate no. AQR9535) </t>
  </si>
  <si>
    <t>Tolling-related records for Anna Cunningham</t>
  </si>
  <si>
    <t>PDR-15-1708</t>
  </si>
  <si>
    <t>Saint Martins University</t>
  </si>
  <si>
    <t>design calculations for the 1950 Tacoma Narrows Bridge.</t>
  </si>
  <si>
    <t>PDR-15-1683</t>
  </si>
  <si>
    <t>Rozalynn Fernandez</t>
  </si>
  <si>
    <t xml:space="preserve">My husband and I were at your Southworth Ferry Terminal on June 15th, 2015 awaiting the 3:50pm ferry and had our Wave-To-Go pass scanned at the tollbooth at 3:46pm. I need the image of us as we scanned our pass from the tollbooth or the video or images of us waiting in line at the terminal. The ferry was late and didn't even arrive until after 4pm and we had stepped out of our vehicle and was by our car as we waited. 
Location: Southworth Ferry Terminal in Southworth, WA
Time Frame: 3:44pm thru 4:10pm on June 15th, 2015
Our Wave to Go Pass # is: 5163630115284586996253
Scanned at : June 15th, 2015 3:46:34PM at Southworth Auto #2
Our vehicle: 2001 Silver Jaguar S-Type
License Plate: ATK5784
Our car has a For Sale sign posted on the rear and side window
I have contacted Lisa Cappetto of WSF Operations Revenue Control and she has located the image being requested affiliated with our car and us and the image is from the tollbooth.
This information is pertinent and extremely necessary for a current civil case we are involved in and is needed for that case. I have spoke to Deputy Brothel of Kitsap County Sheriffs, Officer Benjamin of the City of Tacoma Police Department a King County Sheriff and Washington State Patrol and all of them had said it is public disclosure and complete your public records request form to obtain this information and I should not have any issues obtaining this information because it is publicly disclosed.
</t>
  </si>
  <si>
    <t>Tool Booth Photo</t>
  </si>
  <si>
    <t>PDR-15-1868</t>
  </si>
  <si>
    <t>1. All documents of any type regarding or referring to Norbar Torque Tools, including but not limited to calibration and calibration periods for torque wrenches of all types;
2. All WSF procedures, guidelines, directives or protocol regarding the calibration of torque wrenches of all types;
3. All records of any type reflecting calibration of the torque wrenches available on the M/V SEALTH in December 2014;
4. All memoranda, correspondence, reports of discussions, emails, electronic messages or communications, or other records or documentation of any type regarding or referring to communications between Elizabeth Nicolletti and Chief Engineer Greg Herz related to an order or direction to have the M/V KITSAP taken to the fuel dock in late 2013 or 2014 and objections by Herz to said order or direction;
5. All orders and, directives or other documents of any type issued by the U.S. Coast Guard regarding its decision to not allow the M/V KITSAP to be taken to the fuel dock as referenced in No. 2 above;
6. The M/V KITSAP engine room logs for 10 days prior and 15 days after to the incident/event which led to the Eagle Harbor M-PET Work Order Job ID 836922;
7 . M-PET Work Order Job ID Nos. E03787,825257,E20757 and E03184;
I am also writing to ask the State to verify that it has no documents that have not been produced to date regarding paragraphs nos. 2, 4, 7,  8, 9, 10 and 13 of our May 5,2015 request.
Our May 5 request no. 9 asks for all documents, photographs, plans, descriptions, manuals of any type, procedures, guidelines or information of any type, including but not limited to the manual torque multiplier tool maintained in the M/V SEALTH engine room on December 13 and 14, 2014. A single page Tesco document was provided - are there no other procedures, guidelines or other information of any type created by the State relative to the manual torque multiplier tool maintained in the M/V SEALTH engine room? Responsive documents would include purchase and/or sale agreements, vendor's information (other than the single page provided), instructions regarding the use of the tool, etc.
With respect to request no. 13, which refers to "fire", this term should be interpreted as including any flames, sparks or flashes appearing in the M/V KITSAP stacks. We are certain an incident such as this occurred, but I do not believe the State has provided us with any documents responsive to this request. We do not consider the yellow summary which has been provided to be an original document, and we do not believe we have been provided any engine room logs or other documentation of any type related to this event.</t>
  </si>
  <si>
    <t>Tool Procedures</t>
  </si>
  <si>
    <t>PDR-15-1878</t>
  </si>
  <si>
    <t>Topographic information of Highway 167 in Kent, WA from where 84th Ave crosses, then going northeasterly to approximately where 222nd would intersect.</t>
  </si>
  <si>
    <t>Topographic Information SR 167</t>
  </si>
  <si>
    <t>PDR-15-0098</t>
  </si>
  <si>
    <t>Martin Davy</t>
  </si>
  <si>
    <t>Topographic mapping, design or as-built plans, profiles cross-sections and drainage structures related to SR 2/97 and SR 97 A and any associated drainage studies, calculations and reports in NE &amp; SE Quarters of Section 21, and in NW Quarter of Section 22, Township 23N , Range 20 E, WM, north of Wenatchee in Chelan County, WA.
No bridge or other structural drawings required. this information is needed to allow determination of drainage basins and
flow paths.</t>
  </si>
  <si>
    <t>Topographic mapping, design or as-built plans, profiles cross-sections and drainage structures related to SR 2/97 and SR 97 A and any associated drainage studies, calculations and reports in NE &amp; SE Quarters of Section 21, and in NW Quarter of Section 22, Township 23N , Range 20 E, WM, north of Wenatchee in Chelan County, WA.</t>
  </si>
  <si>
    <t>Fred Graves</t>
  </si>
  <si>
    <t xml:space="preserve">All correspondence regarding my Tort claim #40578795. This includes any correspondence with Jeffrey Callahan of CNA insurance. I am also requesting all inspectors daily reports for the week proceeding and the week of 7/10/2017; Most importantly, the inspection reports for 7/8/2017-7/10/2017. I would also like any reports from Gary Merlino that details the work done on Northbound I-5 in the area that I specified where the damage occurred on my claim for the weekend 7/8/2017-7/10/2017
I am also requesting all appropriately redacted Tort claims regarding any claims filed for damage incurred by any parties on the morning of 7/10/2017.
</t>
  </si>
  <si>
    <t>Tort claim #40578795</t>
  </si>
  <si>
    <t>Bao My Luong</t>
  </si>
  <si>
    <t xml:space="preserve">Copies of the property damage estimate repair report, all photographs of both your insured,s vehicle and our client's vehicle.  
All communications with our client Orhan Hasan Najaar </t>
  </si>
  <si>
    <t>Tort Claim 40579196</t>
  </si>
  <si>
    <t>LANGABEER &amp; TRAXLER, P.S.</t>
  </si>
  <si>
    <t>Full 100 Pages of emails &amp; notes, and 12 pages of uploaded documents &amp; photos.</t>
  </si>
  <si>
    <t>Dannon Traxler</t>
  </si>
  <si>
    <t xml:space="preserve">Please provide any and all documents, including but not limited to reports, maps, surveys, emails, letters, memos, notes, messages, any and all correspondence and any other documentation whatsoever pertaining to Tort Claim No. 40576390 filed by Graham and Margaret Read. 
Please provide any and all documents, including but not limited to reports, maps, surveys, emails, letters, memos, notes, messages, any and all correspondence and any other documentation whatsoever pertaining to that portion of SR 20 within the vicinity and east of mile marker 50-S with regard to drainage of, damage, maintenance, and repair to that section of SR 20 near and East of mile marker 50-S, including documentation regarding repairs and maintenance to that section of SR 20, and repairs and maintenance of SR 20 and removal of trees in the immediate vicinity and adjacent to the property owned by Graham and Margaret Read at 3816 Fidalgo Bay Road, Anacortes, WA 98221-9611.  * (2001 to present)*
Please provide notes, correspondence, and any and all other documentation among Scott Britain and WSDOT staff and/or City of Anacortes employees and/or officials with regard to the above information and that portion of SR 20 near and east of mile marker 50-S and the area of land in the immediate vicinity, including property owned by Graham and Margaret Read and any resulting reports, surveys, memos, messages, letters and emails pertaining to same.  
Please provide copies of any reports, analyses, surveys etc. done in the area specified (in the immediate vicinity of and east of mile marker 50-S of SR 20 and WSDOT land immediately adjacent to property owned by Graham and Margaret Read at 3816 Fidalgo Bay Road, Anacortes, WA) and any documentation and correspondence regarding same, including without limitation, tree work, road repair and maintenance work, surveys of earth movement on that area of the road, drainage issues, and reports on any repair or maintenance issues with that area of the road.  
Please supply any and all documentation with regard to pumphouses on WSDOT property in the immediate vicinity of the area in question, near the property of Graham and Margaret Read and mile marker 50-S of  SR 20.
Please provide copies of any and all documents, including without limitation, reports, maps, surveys, emails, letters, memos, notes, messages and any and all other documentation pertaining to water runoff from, over, and under that section of SR 20 near and east of mile marker 50-S, from any City of Anacortes water tower,  from any abandoned pumphouses on WSDOT property, from any water pipes (City of Anacortes-owned or otherwise) on WSDOT property, or any other drainage and/or water runoff, whether surface water or ground water, in the area in question.
Please provide any and all documentation regarding the patching and tarring of that section of SR 20 near and east of mile marker 50-S and any reports specifying the basis for patching and tarring and any documentation discussing the subsidence of that area of SR 20.  Timeframe for this request is from 2011 to the present
</t>
  </si>
  <si>
    <t xml:space="preserve">Tort Claim No. 40576390 filed by Graham and Margaret Read
</t>
  </si>
  <si>
    <t>Gosanko &amp; O'Halloran PLLC</t>
  </si>
  <si>
    <t>Mark O'Halloran</t>
  </si>
  <si>
    <t>Please forward a digital copy of the following items:
(1) Any medical records and bills you may have obtained;
(2) Photographs of the vehicle property damage with repair estimates and invoices;
(3) Any recorded or written witness statements;
(4) Any correspondence to and from my client or his former counsel;
(5) Any documents sent to or signed by my client.</t>
  </si>
  <si>
    <t>Tort Claim( Christian Wichterman)</t>
  </si>
  <si>
    <t>Risk management investigative file</t>
  </si>
  <si>
    <t>Jessica Christensen</t>
  </si>
  <si>
    <t xml:space="preserve">Complete copy of claim #40578300 DOI: 02/09/2017 including all reports, investigations, witness statements, videos, photographs and correspondence. </t>
  </si>
  <si>
    <t>Tort Claim, Eastern Region</t>
  </si>
  <si>
    <t>Ryan K. Miller</t>
  </si>
  <si>
    <t xml:space="preserve">1. All tort claims that have occurred or been filed within the contract area 8204 from January 1st 2015 till January 14th 2016.
2. The IDRs for 8/4/15 through 8/6/15 for the contract area 8204 by the subcontractor CEMEX in the contract area 8204.
</t>
  </si>
  <si>
    <t>Tort Claims</t>
  </si>
  <si>
    <t>David Raney</t>
  </si>
  <si>
    <t>A copy of the investigation including the information and facts developed to deny our claim number 4058640 date of incident 5/23/2017.</t>
  </si>
  <si>
    <t>Tort Investigation File</t>
  </si>
  <si>
    <t>a list of total funds paid to all DBE's on this project:
SR 520, Medina to SR202: Eastside Transit and HOV Project Design Build Project - Contract 7963</t>
  </si>
  <si>
    <t>Total Funds paid to DBEs on Contract 7963</t>
  </si>
  <si>
    <t>Hofmann &amp; Schweitzer</t>
  </si>
  <si>
    <t>Radio communication channel information.</t>
  </si>
  <si>
    <t>Kathleen Thomas</t>
  </si>
  <si>
    <t xml:space="preserve">1.  All documents setting the policies implemented by the Washington State Department of Transportation (WSDOT) regulating the air flow, ventilation systems, and duct work in enclosed and confined spaces on all vessels regulated by the WSDOT, including all Washington State Ferries.
2.  All documents that relate to compliance with industry standards/customs, regulations, rules, laws and/or guidance documents pertaining to engine room ventilation system design, implementation, alteration, modifications, and/or operation on all vessels regulated by the WSDOT, including all Washington State Ferries.
3.  All documents that relate to compliance with industry standards/customs, regulations, rules, laws and/or guidance documents pertaining to engine room exh.aust stacks design, implementation, alteration, modifications, and/or operation on all vessels regulated by the WSDOT, including all Washington State Ferries.
4.  All documents related to risk assessment, risk analysis, and risk management implemented by the WSDOT related to passenger and crew member exposure to potential and actual respirable toxic chemicals on all vessels regulated by the WSDOT, including all Washington State Ferries.
5.  All documents related to air sampling, testing, and analysis performed on all vessels regulated by the WSDOT, including all Washington State Ferries, pertaining to exposure to noxious gases and substances in the engine rooms of the vessels including the following:
a)	carbon monoxide,
b)	sulfur dioxide,
c)	hydrogen sulfide,
d)	oxides of nitrogen
e)	hydrocarbons, .
f)	suspended particulate matter,
g)	oil mist
h)	polycyclic aromatic hydrocarbons
i)	aldehydes
j)	any other chemical, molecules or by-products tested.
6.  All policies and guidance documents adopted and/or implemented by the WSDOT pertaining to crew members and passerigers' risks from exposure to diesel fumes, diesel engine exhaust, and other noxious gas exposure emitted from the engines and machinery onboard on all vessels regulated by the WSDOT, including all Washington State Ferries.
7.  All documents setting policies and guidance, incorporating or implementing state regulations and/or federal regulations of diesel engine fumes, particulate matter, and exhaust" emissions standards, including, but not limited to exposure in enclosed or confined spaces, for all vessels regulated by the WSDOT, including all Washington State Ferries.	
</t>
  </si>
  <si>
    <t>Toxic exposure in vessel engine rooms</t>
  </si>
  <si>
    <t>The Ã¢â‚¬Å“Tunnel Quality VerifierÃ¢â‚¬ï¿½ reports for the Highway 99 tunnel project, covering all days since drilling began, July 30, 2013 through Feb. 14, 2014.</t>
  </si>
  <si>
    <t>TQV reports for the SR99 Project 7/30/13 through 2/14/2014</t>
  </si>
  <si>
    <t>PDR-14-0425</t>
  </si>
  <si>
    <t>Any and all track inspection documents or reports by WSDOT or any other agency or public comment regarding the use of the Point Definance Bypass, near Tacoma thatÃ¢â‚¬â„¢s used by Amtrak.</t>
  </si>
  <si>
    <t>Track inspection documents or reports by WSDOT</t>
  </si>
  <si>
    <t>Brandon Lepier</t>
  </si>
  <si>
    <t>Request for engineering speed study for speed limit on I-5 between Salmon Creek and Mill Plain.</t>
  </si>
  <si>
    <t>TRACTS Inquiry 54589 - Requesting copy of speed study requests for I-5 between Salmon Creek and Mill Plain</t>
  </si>
  <si>
    <t>Michael Charles</t>
  </si>
  <si>
    <t xml:space="preserve">When peak traffic through Seattle on i-5 is. </t>
  </si>
  <si>
    <t>Traffic</t>
  </si>
  <si>
    <t>PDR-15-2183</t>
  </si>
  <si>
    <t>Traffic signal phasing and timing plans for the intersection of SR 518 and SR 509, burien WA for the date of 10-24-2015</t>
  </si>
  <si>
    <t>PDR-15-3147</t>
  </si>
  <si>
    <t>Yoly Fivas</t>
  </si>
  <si>
    <t>Average vehicles per day (per hour) on Highway Rt. 2 from between where it intersects with Hwy 211 and Newport. Roughly how many cars pass per day on Highway 211 (which branches off Rt. 2), and if the vehicles come steadily or if they are in a "rush" hour.  Also, how many cars use highway 20 in that region.</t>
  </si>
  <si>
    <t xml:space="preserve">Traffic </t>
  </si>
  <si>
    <t>PDR-14-1570</t>
  </si>
  <si>
    <t>Joshua Campbell</t>
  </si>
  <si>
    <t xml:space="preserve">Please forward to our office copies of any and all traffic and accident reports relating to the intersection of Lake Street S and 2nd Ave S in downtown Kirkland from January 1, 2010 to July 15, 2015.  We are interested in receiving all written documents, memoranda, and traffic reports, including those documents that have the names and addresses of persons reported as involved in such accidents or as witnesses thereto, the vehicle license plate numbers and descriptions of vehicles involved, and the date, time, and manner of each accident within the requested time frame. We additionally request all computer files, notes, chronological notes or log entries, photographs and any other materials within your possession or under your control relating to the accidents in the requested time frame. </t>
  </si>
  <si>
    <t>Traffic &amp; accident</t>
  </si>
  <si>
    <t>PDR-15-2041</t>
  </si>
  <si>
    <t>Law Office of Blake I. Kramer</t>
  </si>
  <si>
    <t>Blake Kremer</t>
  </si>
  <si>
    <t>Any and all accident records, including but not limited to any video from traffic cameras and imagery of I-% near Gravelly Lake Drive, Pierce County. Both northbound and southbound directions, exit 124.
The accident for which we are requesting records occurred on May 15, 2017 at approximately 1:10am.  The accident involved a sedan Toyota Camry and a Freightliner tractor.  The involved parties were Arturo Jimenez and Michael Pratt.  WSP collision report # 17-013944</t>
  </si>
  <si>
    <t>Traffic Accident Video Footage, Pierce County</t>
  </si>
  <si>
    <t>Ray B. Wells</t>
  </si>
  <si>
    <t xml:space="preserve">Dates and times for traffic accidents from January 2000 - September 2014, that have occurred in Grand Coulee, WA where Highway 174 and 155 intersect with each other.  </t>
  </si>
  <si>
    <t>Traffic Accidents - Highway 174/155</t>
  </si>
  <si>
    <t>PDR-14-2574</t>
  </si>
  <si>
    <t>Traffic accounts, accidents, and injuries from January 1, 2005 through January 22, 2015 that occurred within two (2) miles, in any direction, of the area at or between the intersections of S 5th Ave and Allen St and S 8th Ave and Allen St in Kelso, WA 98626.</t>
  </si>
  <si>
    <t>Traffic accounts, accidents, and injuries from January 1, 2005 through January 22, 2015 that occurred within two (2) miles, in any direction, of the area at or between the intersections of S 5th Ave and Allen St and S 8th Ave and Allen St in Kelso, WA 98626</t>
  </si>
  <si>
    <t>PDR-15-0200</t>
  </si>
  <si>
    <t>Jennifer Aviles</t>
  </si>
  <si>
    <t xml:space="preserve">Traffic alerts on I/5 Road Closures, Construction work, accidents, ect from Federal Way transit center to UW Medical Center for the following dates Jan 15, 2018 (Jan 11, 17 and Feb 7)  added on 4/19 </t>
  </si>
  <si>
    <t>Traffic Alerts for I-5</t>
  </si>
  <si>
    <t>Jeff von Gohren</t>
  </si>
  <si>
    <t>On 3/3/17 from 8:15AM - 1:30PM. The I-5 North and South Corridor from Bellingham, WA to Everett, WA. Hope this helps clarify time frame and road section. Was interested in knowing traffic alerts if any on that day during those times.</t>
  </si>
  <si>
    <t>Traffic alerts from Bellingham, WA to Everett along I-5 corridor on the date of 3/3/2017 from 8:15am to 1:30pm.</t>
  </si>
  <si>
    <t xml:space="preserve">IÃ¢â‚¬â„¢m doing some detailed traffic analysis along this corridor and would like the signal timing cards for the following intersections:
               SR 503/SW Scotton Way
               SR 503/SW Eaton Blvd
</t>
  </si>
  <si>
    <t xml:space="preserve">Traffic Analysis </t>
  </si>
  <si>
    <t>PDR-14-2489</t>
  </si>
  <si>
    <t>Pat Marnell</t>
  </si>
  <si>
    <t>I am working on a traffic analysis in the Ridgefeild area. Could I please get the signal timings for the ramp terminals at the I-5/SR 105 interchange (Exist 14)</t>
  </si>
  <si>
    <t>Traffic analysis in the Ridgefeild area</t>
  </si>
  <si>
    <t>PDR-14-0916</t>
  </si>
  <si>
    <t>James Hansen</t>
  </si>
  <si>
    <t>Traffic and safety studies related to state route 522 east of interstate 405. As well as any assesmets or studies directly related to the SR522 Paradise lake road exit/ light.</t>
  </si>
  <si>
    <t>Traffic and safety studies related to state route 522 east of interstate 405</t>
  </si>
  <si>
    <t>Horwath Law</t>
  </si>
  <si>
    <t>Brandi Rogers</t>
  </si>
  <si>
    <t>traffic cam footage from SR18 on the date of 11/8/15 between the hours of 3:30am and 4am. Beginning at SE 256th St and ending around S 320th St on SR18.</t>
  </si>
  <si>
    <t>Traffic cam footage</t>
  </si>
  <si>
    <t>PDR-15-3169</t>
  </si>
  <si>
    <t>Susan O'Brien</t>
  </si>
  <si>
    <t>There was a fatal accident on I-5 and 188th on Saturday 12/26/2015.  We represent the semi-truck driverÃ¢â‚¬â„¢s employer, Brown Line/ LTI, Inc.  The semi-truck driver was Peter Hisey.  We would like to request copies of any traffic cam footage you have of the accident.  The accident occurred around 11:28/11:30 P.M.</t>
  </si>
  <si>
    <t>Traffic Cam footage</t>
  </si>
  <si>
    <t>Joshua C. Randow</t>
  </si>
  <si>
    <t>Traffic cam footage from February 4, 2017 between 12:35PM-12:50PM from the SR 99: W Marginal Way camera in Seattle, WA.</t>
  </si>
  <si>
    <t>Traffic cam footage from Feb 4, 2017 between 12:35pm from SR 99 W Marginal Way camera in Seattle, WA</t>
  </si>
  <si>
    <t>Mark Orme</t>
  </si>
  <si>
    <t xml:space="preserve">traffic cam footage on i-5 in Everett in regards to an an accident on I-5 in Everett, mile post 195 approximately 100 feet south of Marine View drive. (That would be where the cars came to rest). It happened approximately at 10:02 am Saturday April 11th.  10:02 is the dispatch time, police arrived at 10:03. The incident occurred in the northbound lanes. </t>
  </si>
  <si>
    <t xml:space="preserve">traffic cam footage on i-5 in Everett </t>
  </si>
  <si>
    <t>PDR-15-1058</t>
  </si>
  <si>
    <t>Mayloua Saechao</t>
  </si>
  <si>
    <t>Traffic Cam footage of an accident that occurred on 1/19/2018 on I5 at Mile Post 190 around 823AM. The vehicles involved are a semi truck and a 2004 Toyota Camry.  I would like a copy of this footage, if possible.</t>
  </si>
  <si>
    <t>Traffic Cam footage.</t>
  </si>
  <si>
    <t>Robert Stricker</t>
  </si>
  <si>
    <t>My name is Robert Stricker and I was in a traffic accident involving a commercial semi truck on November 13th, 2017 at approximately 1150am on Interstate 5 southbound just prior to the interstate bridge as I was passing under the Hwy 14 interchange. 
I am looking to obtain traffic camera video from any traffic cameras positioned in the area that may have seen the accident.</t>
  </si>
  <si>
    <t>Traffic Cam Video</t>
  </si>
  <si>
    <t>Shannon Smalley</t>
  </si>
  <si>
    <t xml:space="preserve">Video footage available from traffic cameras on SR 96 at 35th Ave SE as well as the camera on Seattle Hill Road.  I was involved in a hit and run accident on Friday, July 3rd at approximately 10:35-10:40pm. I was travelling eastbound on 132nd Ave SE. I was driving a red 2015 Jeep Wrangler plate AVR5629, and the other vehicle was a sedan.  I am trying to locate the make/model of the vehicle that hit me, as well as a license plate number.     </t>
  </si>
  <si>
    <t>Traffic Camaras</t>
  </si>
  <si>
    <t>PDR-15-1937</t>
  </si>
  <si>
    <t>Shawn  Siers</t>
  </si>
  <si>
    <t>Traffic camera video for 3/19/14 at 1710 hours at Northbound I-5 and  Southcenter Blvd, Milepost 154.</t>
  </si>
  <si>
    <t>Traffic Camera</t>
  </si>
  <si>
    <t>PDR-14-1334</t>
  </si>
  <si>
    <t>Fielding Law Group</t>
  </si>
  <si>
    <t>Mark Cano</t>
  </si>
  <si>
    <t>Traffic Cam video from a camera that sits on US 395 and 27th ave in Kennewick.
This camera faces towards the west. A traffic collision occurred in that area on February 5, 2016 at approximately 1600
hrs.</t>
  </si>
  <si>
    <t>Traffic camera</t>
  </si>
  <si>
    <t>Gary Gaines</t>
  </si>
  <si>
    <t xml:space="preserve">in a hit and run rear end accident in the center lane on northbound I5 between mile post 172 and 173 at around 4:30pm Monday 1/30/17. I am looking to see it you have any traffic camera footage of the accident.  </t>
  </si>
  <si>
    <t>Traffic Camera  MP172 SR5</t>
  </si>
  <si>
    <t>Douglass Parris</t>
  </si>
  <si>
    <t>Traffic camera records for the location 145th Avenue North &amp; I-5 (intersection for southbound on-ramp) AKA:  SR 523 MP:0.90 from 6:35pm to 7:10pm</t>
  </si>
  <si>
    <t xml:space="preserve">Traffic camera 145th Avenue North &amp; I-5 </t>
  </si>
  <si>
    <t>Shirley Johnston</t>
  </si>
  <si>
    <t xml:space="preserve">I would like to obtain traffic camera images from the traffic camera located at the intersection of Martin Way and Sleater Kinney in Olympia. The date of the images is  January 4, 2016; relevant time frame: between 7:10 am through 7:25 am that morning. </t>
  </si>
  <si>
    <t xml:space="preserve">Traffic Camera at the intersection of Martin way and Sleater Kinney. </t>
  </si>
  <si>
    <t>Brant Estes</t>
  </si>
  <si>
    <t xml:space="preserve">Traffic camera data from the following cameras in the Pasco, WA area, for the date of 5/31/2017:
Camera @ Road 100 on I-182 at MP 7.3, 10:45am to 11:15am
Camera @ Road 68 on I-182 at MP 9.3, 10:45am to 11:15am
Camera @ Jadwin Avenue on I-182 MP 4.4, 10:45am to 11:15am
</t>
  </si>
  <si>
    <t>Traffic camera data</t>
  </si>
  <si>
    <t>Timothy D. Anderson</t>
  </si>
  <si>
    <t>There appears to be two traffic cameras mounted at the intersection of SR 395 &amp; Yelm Street in Kennewick. This request is for copies of footage taken by these cameras on January 5, 2014, prior to and following the collision which occurred at approximately 11:25 a.m.</t>
  </si>
  <si>
    <t>Traffic Camera Footage</t>
  </si>
  <si>
    <t>PDR-14-0365</t>
  </si>
  <si>
    <t>Peter Nierman</t>
  </si>
  <si>
    <t>All traffic camera footage from the intersection located at S 180th st and West Valley Hwy in Tukwilla, WA 98188, from December 1 at 11:15 pm. up through December 2 at 2:00 a.m.</t>
  </si>
  <si>
    <t>Snohomish County Public Defender Association</t>
  </si>
  <si>
    <t>Amber Lane</t>
  </si>
  <si>
    <t>Traffic Camera footage from 01/30/18 between 11:30 AM and 12:01 PM at SR 9 and Marsh Road, and SR 9 and Harvey Field.</t>
  </si>
  <si>
    <t>Traffic Camera footage</t>
  </si>
  <si>
    <t>Scott Raub</t>
  </si>
  <si>
    <t>I would like to request a copy of the video footage from the I-5 South Traffic Cameras at Mounts Rd. and Mounts Rd. South on June 4, 2018 between 7am and 7:20am.</t>
  </si>
  <si>
    <t>Traffic camera footage</t>
  </si>
  <si>
    <t>Traffic camera footage for all views at the intersection of Interurban Avenue South and Southcenter Boulevard/ Grady Way in Tukwila, WA on June 27th, 2016 between 11:00 AM and 12:00 PM</t>
  </si>
  <si>
    <t xml:space="preserve">Traffic Camera Footage </t>
  </si>
  <si>
    <t>Bernard Foster</t>
  </si>
  <si>
    <t xml:space="preserve">I am suing the driver of the car that hit me and now request, under the authority of the 
"Public Records Act", the following information,
1.) Any and all Traffic Camera Footage from your West Valley Highway &amp; S 180 Street Camera, on the date of March 29, 2016, from the times of 06:00am - 06:30am
2.) Any and all Traffic Camera Footage from your Andover Park East &amp; S 180 Street Camera, on the date of March 29, 2016, from the times of 06:00am-06:30am
3.) Any and all Traffic Camera footage from the 6700 block of S 180 street in Tukwilla, Washington, on the date of March 29, 2016, from the times of 06:00am-06:30am.
</t>
  </si>
  <si>
    <t xml:space="preserve">Traffic Camera Footage  S 180 Street, between Andover Park East &amp; West Valley Highway, in Tukwilla, Washington. </t>
  </si>
  <si>
    <t>Troy Woods</t>
  </si>
  <si>
    <t>Request for camera footage at Hwy 169 and Witte Rd., Milepost 14 from 5:15 PM to 5:50 PM on 2/10/2018
Stoplight footage for N and S lights
Looking for green arrows for eastbound traffic at time of incident
Looking for northbound traffic running red light on Hwy 169</t>
  </si>
  <si>
    <t>Traffic camera footage at Hwy 169 and Witte Rd Milepost 14 from 5:15pm to 5:50 Pm on 2/10/2018</t>
  </si>
  <si>
    <t>Justin Frazee</t>
  </si>
  <si>
    <t>I noticed that there is a traffic camera available called the "i-5/i-405 Alderwood Northwest Camera" which should have caught the incident. 
Is it possible to obtain footage of the following time?
Monday, 1/26/2018 between 02:05 PM and 2:15 PM</t>
  </si>
  <si>
    <t>Traffic camera footage for I 5/I 405 for January 26, 2018 between 2:05pm and 2:15pm</t>
  </si>
  <si>
    <t>Douglas Levinson</t>
  </si>
  <si>
    <t>Traffic camera footage from the intersection of 84th Avenue and S. 212th Street in the City of Kent on February 10, 2017 between 10:30pm and 11pm.</t>
  </si>
  <si>
    <t>Traffic camera footage for intersection of 84th Avenue and S. 212th street in the City of Kent on February 10, 2017 between 10:30pm and 11pm.</t>
  </si>
  <si>
    <t>Ashley Kurtz</t>
  </si>
  <si>
    <t xml:space="preserve">Traffic camera footage for Seaway Blvd. in Everett, WA on Wednesday, July 12, 2017 from 9:10am to 9:22am. Specifically southbound travel along Seaway Blvd. between Boeing Perimeter Rd. and the eastbound on-ramp to State Route 526. Please include footage of north-facing camera at the intersection of Seaway Blvd. and 75th Street SW.  Also, what is the actual distance between mile post markers on Seaway Blvd. (from 7500-7600 for example)? </t>
  </si>
  <si>
    <t>Traffic camera footage for Seaway Blvd. in Everett, WA on July 12, 2017 from 9:10 am to 9:20am</t>
  </si>
  <si>
    <t>Ashley Fulton</t>
  </si>
  <si>
    <t>We would like to request traffic camera footage from the intersection of 16th Avenue South and South 344th Street, in the city of Federal Way, King County. We are specifically looking for footage from 21:30 to 22:15 on October 7, 2017. We are investigating a motor vehicle collision that occurred in the intersection at 21:40 on October 7, 2017.</t>
  </si>
  <si>
    <t>Traffic Camera footage from the intersection of 16th Avenue South and South 344th Street, in Federal Way.</t>
  </si>
  <si>
    <t>Joseph Katz</t>
  </si>
  <si>
    <t>Traffic Camera footage from the intersection of 73rd Ave NE and Bothell Way NE in Kenmore WA on Wednesday, March 15th 2017. Between 06:30-07:15 AM.</t>
  </si>
  <si>
    <t>Traffic camera footage from the intersection of 73rd Ave NE and Bothell Way NE in Kenmore WA on March 15, 2017. Between 6:30-7:15am</t>
  </si>
  <si>
    <t>Yazeed Othman</t>
  </si>
  <si>
    <t>I need please a camera footage of the SR 531: 27th AVE NE camera in Arlington, WA for a crash record that shows the signal light. In the 26th MARCH 2018 at time from 1700 until 1735</t>
  </si>
  <si>
    <t>Traffic Camera Footage in Arlington WA - SR 531</t>
  </si>
  <si>
    <t xml:space="preserve">Jeremiah  </t>
  </si>
  <si>
    <t>My name is Jeremiah I just moved to Seattle recently so IÃ¢â‚¬â„¢m not to sure on the traffic laws here however I have my car parked on  NE 42nd street near 7th Ave. I came out today (09/27/17) to check on my car and notice that my driver side mirror had been damaged and the person did not leave any information. My question is, does your cameras record for situations like these or how else can I go about getting this issue resolved?</t>
  </si>
  <si>
    <t>Traffic camera footage on NE 42nd street near 7th Ave in Seattle</t>
  </si>
  <si>
    <t>Jacob McConkey</t>
  </si>
  <si>
    <t xml:space="preserve">May I request traffic camera footage from Sunday 11.19.17 from 0130 am to 0430am  for the following traffic cameras.
NE 160th St @ 121st Ave NE
NE 160th St @ 119th Ave NE
Juanita Woodinville Way NE @ Brickyard Park and RIde
Juanita Woodinville Way NE @ 112th Ave NE
</t>
  </si>
  <si>
    <t>Traffic Camera Footage Request 11.19.17</t>
  </si>
  <si>
    <t>Anselmo Melgar-Wilson</t>
  </si>
  <si>
    <t>Date: Dec 24th 2017 
Location Snohomish WA 
Camera:
WSDOT SR9 LOWELL-LARIMER RD
Footage Time Frame: 0330am - 0430am
Would like both Digital and Hardcopy Footage</t>
  </si>
  <si>
    <t>Traffic camera footage SR 9 Lowell-Larimer Rd - 3:30am to 4:30am for December 24, 2017</t>
  </si>
  <si>
    <t xml:space="preserve">Jake Sawtelle </t>
  </si>
  <si>
    <t xml:space="preserve">Can you please email me traffic camera footage for both North and South views of the Coal Creek Pkwy Exit on I-405 from August 13, 2016 from 11:55am until 12:07pm?
</t>
  </si>
  <si>
    <t>Traffic Camera Footage the Coal Creek Pkwy Exit on I-405</t>
  </si>
  <si>
    <t>Chou Law Office</t>
  </si>
  <si>
    <t>Donna Robinson</t>
  </si>
  <si>
    <t>Intersection of International Blvd. South (Block No. 15400) and E/B SR 518 Ramp Date: March 18, 2017 Time: 1038</t>
  </si>
  <si>
    <t>Traffic camera footage-King Co.</t>
  </si>
  <si>
    <t>Linda Reitan</t>
  </si>
  <si>
    <t>Traffic Camera footage from 7/2/17 @17:51 for the intersection of Hwy 2 + 179th Ave, SE. in Monroe</t>
  </si>
  <si>
    <t>Traffic Camera Hwy 2 at 179th Ave, SE in Monroe</t>
  </si>
  <si>
    <t>Julene Delo</t>
  </si>
  <si>
    <t xml:space="preserve">We are requesting copies of any traffic camera videos or still photographs that were taken of four military convoy vehicles and a civilian vehicle which were involved in a traffic incident.  The collision occurred on February 24, 2014 at 9:49am and the vehicles collided on I-5N at mile post 134-1 (approximately exit 132).  This accident was reported on WSP Collision report no. E309682. </t>
  </si>
  <si>
    <t>Traffic Camera I-5 at mile post 134-1</t>
  </si>
  <si>
    <t>Victoria Blasdell</t>
  </si>
  <si>
    <t>Any available traffic camera footage from I5 Northbound in Seattle near milepost 169 between the hours of 9:30p-11:30p on 8/17/2017. I believe there are cameras placed at 7th Ave &amp; 42nd, NE 45th Street and NE 50th street.</t>
  </si>
  <si>
    <t xml:space="preserve">Traffic Camera I5 Northbound </t>
  </si>
  <si>
    <t>Mike Schauf</t>
  </si>
  <si>
    <t>Traffic camera information regarding an incident on 8/18 between 4:00 and 4:15.  The incident happened on SR524 at the intersection of 9th Ave SE and 208th St SE (see map below).  There are video cameras at this intersection and I'm looking for any footage of all directions at this time.</t>
  </si>
  <si>
    <t>Traffic Camera information SR 524 at the intersection of 9th Ave SE and 208th St SE</t>
  </si>
  <si>
    <t>Michael Merrill</t>
  </si>
  <si>
    <t>Digital, video, tape, film or other media from traffic camera mounted at intersection of S. 96th Place and East Marginal Way So, Tukwila, WA.  Requesting recorded media and/or data only from the camera looking southbound on East Marginal Way. Time and date media/data recorded is 8/4/16, requesting all data/images/media captured between 445 PM and 525 PM.Investigating motor vehicle collision and possible crime.  No police involvement.  Injuries have been alleged.  Requester willing to provide media to use for transfer of any digital data, and pay reasonable expenses for data provided. Thank you.</t>
  </si>
  <si>
    <t>Traffic camera media from intersection of S. 96th place and East Marginal Way So, Tukwila, WA</t>
  </si>
  <si>
    <t xml:space="preserve">Footage from a traffic camera on July 8, 2016, about 2-2:45 pm on NE Northgate Way near its intersection with 5th Ave NE. I was in an accident at that time and was asked by my attorney if there were cameras there that could show the accident. </t>
  </si>
  <si>
    <t>Traffic Camera NE Northgate Way near its intersection with 5th Ave NE</t>
  </si>
  <si>
    <t>Morgan Armijo</t>
  </si>
  <si>
    <t>I am respectfully requesting the following information:
 I-5 South 72nd-74th street; video, still shots from camera
Incident information:
Date/Time of incident: October 28, 2016 at approximately 0043 hours.
Mr. Boyd was pulled over by Lakewood Police between the on-ramp and I-5 South 72nd-74th street.</t>
  </si>
  <si>
    <t>Traffic Camera on I-5 South 72nd - 74th street</t>
  </si>
  <si>
    <t>Titus &amp; Gower, Attorneys</t>
  </si>
  <si>
    <t>Justin Titus</t>
  </si>
  <si>
    <t xml:space="preserve">All still images or if available moving images of WSDOT cameras on SR285 in Wenatchee, WA from November 10, 2017, between the hours of 1700 and 1800 (5:00 pm to 6:00 pm).
The two cameras I would like to have are:
1. Mission St.  Ã¢â‚¬â€œ facing East and
2. Ferry St. Off Ramp
</t>
  </si>
  <si>
    <t xml:space="preserve">Traffic Camera Photographs </t>
  </si>
  <si>
    <t>Jonathan Chang</t>
  </si>
  <si>
    <t>Any and all traffic camera recordings taken between 1 Jan 2015 and 14 Jan 2015, inclusive.</t>
  </si>
  <si>
    <t>Traffic camera recordings</t>
  </si>
  <si>
    <t>PDR-15-0189</t>
  </si>
  <si>
    <t>Jason Boudreau</t>
  </si>
  <si>
    <t>I would like to request any traffic camera surveillance recordings within a 10 mile radius of the address 3730 E Trent Spokane WA 99202.
Date of surveillance would be 10/25/2017 after 5:00pm to 10/26/2017 before 6:30am</t>
  </si>
  <si>
    <t>traffic camera recordings within a 10 mile radius of 3730 E Trent Spokane WA 99202</t>
  </si>
  <si>
    <t xml:space="preserve">Traffic camera footage for all views at the intersection of Interurban Ave South and Southcenter Boulevard/Grady Way in Tukwila, WA on July 27, 2016, between 11:00 AM and 12:00 PM. </t>
  </si>
  <si>
    <t>Traffic Camera Tukwila</t>
  </si>
  <si>
    <t>Kiarna Sud-Martinez</t>
  </si>
  <si>
    <t xml:space="preserve">I am requesting traffic camera video footage from camera: WSDOT SB I-405: MP:1 WEST VALLEY HWY (SR 181) from the 11th day of August 2017, at approximately 4:15PM-4:19PM.
</t>
  </si>
  <si>
    <t>Traffic Camera Video</t>
  </si>
  <si>
    <t>Shirley Davis</t>
  </si>
  <si>
    <t xml:space="preserve">traffic camera video concerning an accident which occurred on
northbound Martin Luther King Jr. Way and westbound Ryan Way in Tukwila, WA. The accident occurred between 6:10 a.m. and 6:30 a.m. on April 10, 2016. 
We are trying to determine which party had a green light at the time of the accident.
</t>
  </si>
  <si>
    <t>Traffic camera video</t>
  </si>
  <si>
    <t>Jill Fleck</t>
  </si>
  <si>
    <t>Traffic camera video of I-90 east and west bound traffic from the Maple Street Exit to the Evergreen Exit of the I-90 freeway providing the responsive records from 8:00am - 4:00pm on March 3rd 2017.</t>
  </si>
  <si>
    <t>Ray Riches</t>
  </si>
  <si>
    <t xml:space="preserve">Any recorded video from traffic cameras located at SR 528 at I-5 northbound and at I-5 at 72nd St NE in Marysville WA for 7-6-2017 between 0400 hours and 0445 hours. I am investigating a pedestrian fatality hit &amp; run collision at the intersection of 4th St (SR528) and I-5 northbound on-ramp. I am hoping recorded video would show the collision or help in identifying the fleeing vehicle. My case number is 2017-00033691.
</t>
  </si>
  <si>
    <t>Traffic Camera Video at SR 528 at I-5 NB and 72nd St NE in Marysville WA for July 6, 2017.</t>
  </si>
  <si>
    <t>Ali Mehdi</t>
  </si>
  <si>
    <t>06/02/2018 
Still photos, or even if a little 2 sec video
Around 11:00 11:30 am
Camera access too 112th st and Evergreen way/highway99.
If you could please help me with sharing a photo of the color of what the light,  right before my car collided with the white vehicle . It happen in between the time Ive given you above.</t>
  </si>
  <si>
    <t>Traffic camera video footage and or still photos at 112th st and Evergreen way/highway 99</t>
  </si>
  <si>
    <t>Deborah Theriault</t>
  </si>
  <si>
    <t>The video from the camera on SR 522 and 61st Ave NE from 9:35am to 9:50am 07/10/17 in Kenmore WA</t>
  </si>
  <si>
    <t>Traffic camera video on SR 522 and 61st Ave NE from 9:35am to 9:50am on July 10, 2017 in Kenmore WA</t>
  </si>
  <si>
    <t>Greg Yonemura</t>
  </si>
  <si>
    <t xml:space="preserve">Copy of the traffic cameras at the Liberty Lake/I90 interchange on 05/15/2014 from 1:30 pm through 3pm. </t>
  </si>
  <si>
    <t>Traffic Cameras</t>
  </si>
  <si>
    <t>PDR-14-2064</t>
  </si>
  <si>
    <t>Copy of any and all traffic cameras that may have been in used between the time of 1700 and 1900 at the intersection.</t>
  </si>
  <si>
    <t>Traffic cameras</t>
  </si>
  <si>
    <t>PDR-15-3031</t>
  </si>
  <si>
    <t>Rachel Zimmerman</t>
  </si>
  <si>
    <t xml:space="preserve">An accident at that location and I am trying to find out if there is any chance it was caught on camera. Even if I can find out where the other car was coming from it would be helpful. Is that something you can look into for me? It would be Friday December 2nd around 6pm. </t>
  </si>
  <si>
    <t>Erin A. Ferreira</t>
  </si>
  <si>
    <t>1. Any and all video recordings for the specified times at the following
intersections in Pierce County:
a. Steele St Sand the eastbound SR 512 onramp/eastbound SR 512 offramp
from 6:10 am to 6:30 am on 10/16/15;
b. Steele St Sand westbound SR 512 onramp/westbound SR 512 offramp
from 6:10 am to 7:00 am on 10/16/15;
If there are no video recordings, please forward the stills/photos from the
cameras for the same time frames and locations;</t>
  </si>
  <si>
    <t>traffic cameras in Pierce County</t>
  </si>
  <si>
    <t>PDR-15-3080</t>
  </si>
  <si>
    <t>Tiffany L. Mecca</t>
  </si>
  <si>
    <t>Copies of any video footage from any Department of Transportation Cameras from the following intersections in Lynnwood Washington from June 13, 2016 at 10:00 p.m. until June 14, 2016 at 1:00 a.m.: 200th ST SW and 60TH Ave W; 
202TH ST SW and 60TH Ave W; 
204TH St SW and 60th Ave W; 
208TH St SW and 60th Ave W;
208th St SW and 63rd Ave W; 
208TH ST SW and 66th Ave W; 
208TH ST SW and 67th Ave W; AND 
208TH ST SW and Highway 99</t>
  </si>
  <si>
    <t>Traffic Cameras Lynnwood</t>
  </si>
  <si>
    <t>Any and all documents, including witness statement, written reports, officer notes, memos, etc. involving the traffic collision report E357716 (attached,) which took place on 09/12/2014 involving Arthur Allan and multiple drivers, on NB I-5 near MP 164 causing damage to the highway barrier.</t>
  </si>
  <si>
    <t>traffic collision</t>
  </si>
  <si>
    <t>Sabrina Payne-Floudaras</t>
  </si>
  <si>
    <t>traffic conditions on the morning of October 28, 2014 at 6:24 am at the Federal Way exit area on I-5 going North. I would also like the weather conditions at that time also if possible.</t>
  </si>
  <si>
    <t>PDR-15-0033</t>
  </si>
  <si>
    <t xml:space="preserve">-PRIMARY REQUEST-
 On this Time &amp; Date (1):
September 24th, 2014 between 7:00 am and 7:30am 
(or any prior incidents that may have impact on traffic during this time period).
 At Location (1):
Southbound Onramp from Westbound SR-500 onto Southbound I-205 </t>
  </si>
  <si>
    <t>Traffic Conditions SW WA on September 24, 2014 0700-0730am</t>
  </si>
  <si>
    <t>PDR-14-2726</t>
  </si>
  <si>
    <t>-SECONDARY REQUEST-
At Time and Date (2):
July 31st, 2014 between the hours of 7:00 and 7:30am
At Location (1):
General traffic conditions on SR-500 between its intersection with I-205 and termination into Southbound I-5
At Location (2):
General traffic</t>
  </si>
  <si>
    <t>PDR-14-2727</t>
  </si>
  <si>
    <t xml:space="preserve">An electronic copy of the traffic control and traffic loading procedure for the Mukilteo Ferry on the Mukilteo side. </t>
  </si>
  <si>
    <t>Traffic control and traffic loading procedures</t>
  </si>
  <si>
    <t>PDR-15-3303</t>
  </si>
  <si>
    <t>The traffic control plan in effect (including signaling, striping and signage) on March 13, 2015 for Alaskan Way South from Spring Street to Marion Street in Seattle, King County, WA.</t>
  </si>
  <si>
    <t>Traffic control plan</t>
  </si>
  <si>
    <t xml:space="preserve">A copy of the Traffic Control Plan for the I -5 - Hill Ditch Bridge to Joe Leary Slough - Paving Project in place from September 1 - 30, 2016. 
</t>
  </si>
  <si>
    <t>Traffic Control Plan for I-5 - Hill Ditch Bridge to Joe Leary Slough - Paving Project in place from September 1 - 30, 2016</t>
  </si>
  <si>
    <t>Eric Hunter</t>
  </si>
  <si>
    <t xml:space="preserve">I am writing to request the signal light timing sheets and any associated diagrams for the traffic control signals operating the intersection of SR 303 and Fairgrounds Road in Bremerton, WA on the date of February 20, 2013.  I would also like any documentation showing if the traffic control signals for this intersection have been modified since February 20, 2013 and if so, a list of any changes that have been made and on what date the changes were made.  </t>
  </si>
  <si>
    <t>traffic control signals</t>
  </si>
  <si>
    <t>Shaun Comstock</t>
  </si>
  <si>
    <t>Most recent short duration traffic studies for the intersection of SR  017 and Kittelson Rd. Annual Average Daily Traffic report for 2011-2013.</t>
  </si>
  <si>
    <t>Traffic Count</t>
  </si>
  <si>
    <t>PDR-14-1490</t>
  </si>
  <si>
    <t>Traffic count data information/ once completed (currently laid-out throughout the city along SR-104 and SR-524).</t>
  </si>
  <si>
    <t>PDR-14-1738</t>
  </si>
  <si>
    <t>Fourt-U Realty Inc</t>
  </si>
  <si>
    <t>Ken Abbott</t>
  </si>
  <si>
    <t>PTR Hourly Volume by Vehicle Class and PTR Monthly Volume by Vehicle Class Report located at our site
R075 on State Route 12 at Milepost 77.78</t>
  </si>
  <si>
    <t>PDR-15-2746</t>
  </si>
  <si>
    <t>MUNIR DAUD + ASSOCIATES</t>
  </si>
  <si>
    <t>Daud Munir</t>
  </si>
  <si>
    <t xml:space="preserve">Traffic Count DAILY &amp; ADT
US195
MP 6.01
Within Town of Uniontown, Whitman County, Washington
</t>
  </si>
  <si>
    <t>TRAFFIC COUNT</t>
  </si>
  <si>
    <t xml:space="preserve">Any classification counts WSDOT has taken near the City between I-90 MP 82.70 and 86.18. On the Traffic Geo-Portal site, it appears there may be 2016 counts available on I-90 and SR 903 in the vicinity. </t>
  </si>
  <si>
    <t>Christy Willoughby</t>
  </si>
  <si>
    <t xml:space="preserve">Option 1: The 'Annual Traffic Report 2016' has unrounded 'Average Annual Day Volume' for each recorder, which is very close to what I am looking for (starting with page 10 on the pdf).  Do you have latitude/longitude data for where the permanent recorders or located that you could share? Additionally, is there a non-pdf version of this data (a csv or excel file). 
Option 2: Do you have an unrounded version of the AADT data posted in the 'Traffic Geoportal Source Data' site? If I could tell which aadt for a given gid/object ID  came from a permanent counter, and what the raw AADT or traffic volume was was that gid/objectID, that would be incredibly helpful.
</t>
  </si>
  <si>
    <t>Ejaz Chaudhry</t>
  </si>
  <si>
    <t xml:space="preserve">I need traffic count for Dike Access Road, in Woodland, at exit 22, and I-5. The traffic count for northbound exit 22, I-5. And also traffic count for Pacific Ave., Woodland Washington. </t>
  </si>
  <si>
    <t xml:space="preserve">Traffic Count </t>
  </si>
  <si>
    <t>We are seeking the most current 24 hour count, directional if available, for State Route 17 in Moses Lake as close to Yonezowa Boulevard as possible.  I believe M.P. 51.00 After Kittleson or 51.75 Before JCT SR-17 &amp; Pioneer Way would be the closest locations according to your Annual Reports.</t>
  </si>
  <si>
    <t>Traffic Count Data</t>
  </si>
  <si>
    <t>Shuoqi (Stanley)  Wang</t>
  </si>
  <si>
    <t xml:space="preserve">I would like to request the hourly traffic count data for PTR Location S204 (on SR 405 at milepost 13.04 A) from May 25, 2017, to June 12, 2017. </t>
  </si>
  <si>
    <t xml:space="preserve">traffic count data for PTR Location S204 </t>
  </si>
  <si>
    <t>Calborn &amp; Schwab, PLLC</t>
  </si>
  <si>
    <t>Becky Massart</t>
  </si>
  <si>
    <t>Please provide traffic count reports for SR 262 near milepost 9.6 from 2007 to present. We are looking for the report that is generated from the strip on the roadway that is placed to count the number of cars that travel over that strip.</t>
  </si>
  <si>
    <t>Traffic count reports for SR 262 near milepost 9.6 from 2007 to present</t>
  </si>
  <si>
    <t>Abeyta Nelson</t>
  </si>
  <si>
    <t>Julie K. Baken</t>
  </si>
  <si>
    <t>numbers for traffic count sensors on westbound I-90 at W. Nelson Siding on 01/05/2011 for the time of 6:10 am at Price Creek.</t>
  </si>
  <si>
    <t>traffic count sensors</t>
  </si>
  <si>
    <t>PDR-14-0666</t>
  </si>
  <si>
    <t>Anne  Dunn</t>
  </si>
  <si>
    <t xml:space="preserve">The traffic count taken April 2015 on Hwy 92 at Granite Falls AND Hwy 92 and 127th, Lake Stevens.
</t>
  </si>
  <si>
    <t>Traffic Count SR 92</t>
  </si>
  <si>
    <t>PDR-15-2231</t>
  </si>
  <si>
    <t>Ken Alford</t>
  </si>
  <si>
    <t>Earlier this month, DOT had 'rope' traffic counters that were out on SR 203 just south of mile marker 21 (High Rock Road). What specifically do I need to include to get that data?</t>
  </si>
  <si>
    <t>Traffic Counter</t>
  </si>
  <si>
    <t>PDR-15-2904</t>
  </si>
  <si>
    <t>Juckett Law</t>
  </si>
  <si>
    <t>Joni O'Neall-Wilbur</t>
  </si>
  <si>
    <t>Highway count and/or turning movement count at 116th st. NE and I-5 ramps, Marysville, WA for the last two years.</t>
  </si>
  <si>
    <t>Traffic Counts</t>
  </si>
  <si>
    <t>PDR-14-0842</t>
  </si>
  <si>
    <t>Clyde Scott</t>
  </si>
  <si>
    <t xml:space="preserve">Hourly weekday volumes for the month of June in 2010 for the  following sites:
1) R019
2) R044
3) R078
4) R092
5) B02
6) S837
7) R060
8) R003N
9) R003E
10) R003W
11) R060
12) R097
13) R098
14) R104
15) P8 
</t>
  </si>
  <si>
    <t>PDR-14-1348</t>
  </si>
  <si>
    <t>Frank Zenk</t>
  </si>
  <si>
    <t>list of locations on SR-522 and SR-104 that you are conducting updated traffic counts.</t>
  </si>
  <si>
    <t>PDR-14-1736</t>
  </si>
  <si>
    <t>Traffic counts on State Route - 515.</t>
  </si>
  <si>
    <t>PDR-14-1739</t>
  </si>
  <si>
    <t xml:space="preserve">Tim Wood </t>
  </si>
  <si>
    <t>Data regarding trips on Grand Mound's stretch of I-5, approximation of trips which either pass or exit along interstate 5 between mile post 87 and 91.</t>
  </si>
  <si>
    <t>PDR-14-2025</t>
  </si>
  <si>
    <t>Hanson Signs</t>
  </si>
  <si>
    <t>Mark Galloway</t>
  </si>
  <si>
    <t>Counts for 141 W 1st Port Angelas and 1603 E 1st Port Angelas.</t>
  </si>
  <si>
    <t>PDR-14-2116</t>
  </si>
  <si>
    <t>Shuttle Express</t>
  </si>
  <si>
    <t>Donita Leeson</t>
  </si>
  <si>
    <t>Average traffic counts during the 6 am Ã¢â‚¬â€œ 10 am time period from:
     Ã¢â‚¬Â¢	Downtown Seattle (Spokane Street, for example) and SeaTac Airport via I-5
     Ã¢â‚¬Â¢	Downtown Seattle and SeaTac Airport via Highway 99
     Ã¢â‚¬Â¢	Downtown Bellevue to the SeaTac Airport via I-504</t>
  </si>
  <si>
    <t>PDR-14-2593</t>
  </si>
  <si>
    <t xml:space="preserve">Tube data and/or turning movement counts within the City of Marysville. In particular, on SR-528, SR-529, SR-9, and SR-92. </t>
  </si>
  <si>
    <t>PDR-14-2671</t>
  </si>
  <si>
    <t>Black Commercial</t>
  </si>
  <si>
    <t>Amber Lunceford</t>
  </si>
  <si>
    <t>Liberty Lake city Country Vista street traffic count</t>
  </si>
  <si>
    <t>Traffic counts</t>
  </si>
  <si>
    <t>PDR-14-3105</t>
  </si>
  <si>
    <t>Pdf's of the counts on the ramps in Yakima County.</t>
  </si>
  <si>
    <t>PDR-15-2689</t>
  </si>
  <si>
    <t>Rowena B. Valencia-Gica</t>
  </si>
  <si>
    <t xml:space="preserve">The Washington Military Department is proposing to construct a Tumwater Readiness Center at Kimmie St. SW. Some residents voiced concern about the potential traffic impacts of this project particularly on the Tumwater Blvd. and SR 121 interchanges. 
We believe that WSDOT had already done some traffic studies in these 2 interchanges not long ago. We'd like to request for traffic count data and other traffic study results that you have for these 2 interchanges
</t>
  </si>
  <si>
    <t>PDR-15-2898</t>
  </si>
  <si>
    <t>2010 counts of the same detail for these interchanges and also if you had any 2010/2014 volumes for SR 410/Traffic Ave and SR 410/166th/Sumner Tapps Highway interchanges</t>
  </si>
  <si>
    <t>PDR-15-0744</t>
  </si>
  <si>
    <t>Bob Desgrosellier</t>
  </si>
  <si>
    <t xml:space="preserve">Traffic counts for:
1. The off-ramp AADT from SBD I-82 to Fair Ave. right near BobÃ¢â‚¬â„¢s Burgers
2. The AADT on E. Yakima Ave from I-82 to 9th Street
</t>
  </si>
  <si>
    <t>Bee Douangnoy</t>
  </si>
  <si>
    <t>Count location is due east of the intersection with 48th St/66th Ave.  Reports from all six of the traffic counts at that location in our database are attached.</t>
  </si>
  <si>
    <t>Sang Ji</t>
  </si>
  <si>
    <t>Traffic counts for the roundabout at SR 202/SR 203</t>
  </si>
  <si>
    <t>CIBSS</t>
  </si>
  <si>
    <t>The first file contains the average hourly percentages based on the counts we previous obtained.  The second file contains the ATR and PTR locations we identified from the WSDOT geoportal website for which we would like to request year-round counts.  We understand that the count stations contain many years of data.  If there is too much data to extract, we would like to obtain counts at least for 2012.  The crash data we are using is for 2010-2014</t>
  </si>
  <si>
    <t>John Alt</t>
  </si>
  <si>
    <t>1) I am requesting the most recent traffic counts for state highway 97A between mile posts 200 and 230. I am requesting twelve months of history if available.
2) Waste Management of Washington Inc. held a public meeting with the City of Entiat and its residents on June 30th
2015. During that meeting Mr.Tim Crosby (business development manager for WM) stated his company had been in
recent consultation with the WA DOT and a traffic impact analysis was completed by the DOT for their proposed
Intermodal Rail Facilty site in Entiat WA. The location of the proposed site is Township 25N Range 21E Section 4 and is
located on 9.35 acres adjacent to Shamel Street In Entiat in Chelan County WA. 
I am requesting a copy of the analysis
and supporting documentation that was completed.</t>
  </si>
  <si>
    <t>Traffic counts for state highway 97A between mile posts 200 and 230</t>
  </si>
  <si>
    <t>PDR-15-1936</t>
  </si>
  <si>
    <t>Quinn N. Plant</t>
  </si>
  <si>
    <t>Traffic counts and traffic count records for State Route 22 in Yakima County near Granger and Toppenish between Satus Longhouse Road (in the shoutheast) and SR 97 (in the northwest). I am looking for data that documents the volume of traffic along this section of SR 22. I am also requesting any records that document the speed of vehicles traveling along this segment of SR 22.</t>
  </si>
  <si>
    <t>Traffic counts for State Route 22.</t>
  </si>
  <si>
    <t>PDR-14-3440</t>
  </si>
  <si>
    <t>Teresa Tindoll</t>
  </si>
  <si>
    <t xml:space="preserve">Amount of traffic that passes north and south on Hwy 97 from Okanogan to BC border. </t>
  </si>
  <si>
    <t xml:space="preserve">Traffic Counts Hwy 97 from Okanogan to BC border. </t>
  </si>
  <si>
    <t>PDR-15-3001</t>
  </si>
  <si>
    <t>Lars Leland</t>
  </si>
  <si>
    <t>Daily traffic counts from 2013 to 2018 on the roundabout SR-243 and Road 24 SW near the City of Mattawa.</t>
  </si>
  <si>
    <t>Traffic Counts, Mattawa, Grant Co.</t>
  </si>
  <si>
    <t>Traffic study data or traffic counts for Hwy 99 and 148th in Lynnwood, Washington.</t>
  </si>
  <si>
    <t>Traffic data</t>
  </si>
  <si>
    <t>PDR-14-0352</t>
  </si>
  <si>
    <t>Ohio University College of Business</t>
  </si>
  <si>
    <t>Marco Schubert</t>
  </si>
  <si>
    <t>AM/PM traffic summary report and hourly volume detail report for Route 2 and Interstate 90 around the city of Spokane, Washington for the year 2012 and 2013.</t>
  </si>
  <si>
    <t>Traffic Data</t>
  </si>
  <si>
    <t>PDR-14-0672</t>
  </si>
  <si>
    <t>Traffic count sensors on westbound I-90 at W. Nelson siding on 01/05/2011 for the time of 6:10 a.m. at Price Creek.</t>
  </si>
  <si>
    <t>PDR-14-0680</t>
  </si>
  <si>
    <t>Brittney Oliver</t>
  </si>
  <si>
    <t>AM/PM traffic summary report, hourly volume detail report and vehicle classification report data that pertains to SR 397.</t>
  </si>
  <si>
    <t>PDR-14-0785</t>
  </si>
  <si>
    <t>Pavement Services, Inc.</t>
  </si>
  <si>
    <t>Mike Maloney</t>
  </si>
  <si>
    <t xml:space="preserve">Classified traffic counts for Hwy 17 between Hwy 28 and approximately 1 mile north of Hwy 28 through downtown Soap Lake. </t>
  </si>
  <si>
    <t>PDR-14-1279</t>
  </si>
  <si>
    <t>Tim Newkirk</t>
  </si>
  <si>
    <t>Turning movement counts on state highways on the four cities below. PM peak hour TMC's at the intersections and full peak period count summaries with PHF and truck percentages. 
Monroe
1) SR 2 and SR 203 (N Lewis Street) Chain Lake Road
2) SR 2 and N Kelsey Street
3) SR 2 and 179th Avenue SE
Marysville
1) SR 528 (4th Street) and Cedar Avenue
Edmonds
1) SR 104 (Edmonds-Kingston Ferry Terminal) Main Street and Railroad Avenue
2) SR 104 (Edmonds-Kingston Ferry Terminal) Main Street and Sunset Avenue</t>
  </si>
  <si>
    <t>PDR-14-2024</t>
  </si>
  <si>
    <t xml:space="preserve">Data  for November 16 and 17, 2011 for Cabin Creek (and even the site further eastbound), and SR 90?
The collision site is listed on the collision report as 1 mile west of SR 906.  MP 50.
</t>
  </si>
  <si>
    <t>PDR-14-2978</t>
  </si>
  <si>
    <t xml:space="preserve">Please see the attached request for traffic data.  IÃ¢â‚¬â„¢m looking for the ADT on Highway 2 in Pend Oreille County for use in preparing control zone calculations.  </t>
  </si>
  <si>
    <t>PDR-15-1572</t>
  </si>
  <si>
    <t>Mark Madden</t>
  </si>
  <si>
    <t xml:space="preserve">Please provide me the most current traffic counts for northbound I-5 at milepost 120 between the hours of 4:00 PM and 6:00 PM on weekdays.  If travel speeds during this time period are available they would be most helpful.
I am modeling traffic in JBLM and the congestion and slow speeds on I-5 are causing traffic diversion to the Berkley interchange.  I am attempting to capture the amount of diversion and the time period to improve accuracy of projected travel patterns.
</t>
  </si>
  <si>
    <t>PDR-15-1580</t>
  </si>
  <si>
    <t>Ryan Shea</t>
  </si>
  <si>
    <t xml:space="preserve">Hourly Vehicle Class Volume  for site R098 </t>
  </si>
  <si>
    <t>PDR-15-2101</t>
  </si>
  <si>
    <t>Alexis K. Allen</t>
  </si>
  <si>
    <t>Traffic data for our site S838 on SR 18 at Milepost 27.62</t>
  </si>
  <si>
    <t>PDR-15-2478</t>
  </si>
  <si>
    <t>Sites B03 on SR 395 milepost 27.20 and site R081 on SR 182 milepost 6.34 for the Hourly Lane volume and the Hourly volume.</t>
  </si>
  <si>
    <t>PDR-15-2566</t>
  </si>
  <si>
    <t>J Yahn</t>
  </si>
  <si>
    <t xml:space="preserve">Hourly and Lane data for our sites S202 SR 5 MP162.35 and S205 SR 5 MP 153.48. </t>
  </si>
  <si>
    <t>PDR-15-0374</t>
  </si>
  <si>
    <t>Jinyoung Ahn</t>
  </si>
  <si>
    <t>R017,S203,S204,S822,S824,S533,S547 traffic data</t>
  </si>
  <si>
    <t>PDR-15-0411</t>
  </si>
  <si>
    <t>Annual trip counts for the following intersections. Additionally, I am not sure what metric WDSOT uses (throughput during peak hours?) to quantify if traffic congestion is getting worse or better, but I'd like that metric as well for each intersection.
1) Paradise Lake Rd/Bostian RD onto RT 522
2) RT 524 onto RT 522
3) Yew Way/Broadway onto 522 (if this is encapsulated in the definition of #2, then ignore this one)
4) RT 522 mainline passing through the traffic light at 522/524 out to the Snohomish River (there is a bottleneck with the light on 522 and then two lanes merging to one right after the light)
5) RT 9 onto RT 522
I am flexible in the definitions of these intersection. Whatever makes it easy to grab.</t>
  </si>
  <si>
    <t>PDR-15-0414</t>
  </si>
  <si>
    <t xml:space="preserve">Could you please send the latest year (think its 2013) hourly or 15 minute  daily data for the SR-112  MP 0.00  and 12.53 data 2013   -  was there any weekend data that was collected? 
Also Hourly/145 minute classification for MP 113  MP 9.98   was there any weekend data that was collected? 
</t>
  </si>
  <si>
    <t>PDR-15-2899</t>
  </si>
  <si>
    <t xml:space="preserve">Carnegie Mellon University </t>
  </si>
  <si>
    <t>Erika Menezes</t>
  </si>
  <si>
    <t>PTR Hourly Volume Annual Reports for  SR 90</t>
  </si>
  <si>
    <t>PDR-15-2968</t>
  </si>
  <si>
    <t>Eric Smith</t>
  </si>
  <si>
    <t>Hourly Volume and the Hourly Lane Volume for site S824 located on SR 405 milepost 28.99.</t>
  </si>
  <si>
    <t>PDR-15-3536</t>
  </si>
  <si>
    <t>Ross Anderson</t>
  </si>
  <si>
    <t xml:space="preserve">Intersection SR26 &amp; US195 - 2009-present. Getting the AADTs for traffic heading into this intersection would be great for our project. I'm also wondering if there is any data we can get as far as peak traffic volume? 
Specifically I'm thinking of our detour design, and wondering how that will hold up during things like rush hour (must be pretty small in Colfax) and also against WSU events like football games where traffic peaks. </t>
  </si>
  <si>
    <t>PDR-15-0521</t>
  </si>
  <si>
    <t>Dale Robins</t>
  </si>
  <si>
    <t>I want the count at P06 not P6.  I also found that there is another counter in Clark County R109, could you provide the October 2014 data for that location.</t>
  </si>
  <si>
    <t>PDR-15-0522</t>
  </si>
  <si>
    <t>Idaho Transportation Department</t>
  </si>
  <si>
    <t>Sujan Sikder</t>
  </si>
  <si>
    <t>2010 AADTs from 13 different locations, I have looked at each one and have determined that our office has data available for six locations, of which I have attached PDF files.  Please refer to the attached word document, it will indicate the six available locations.  For the other seven, you will need to contact the local office who has jurisdiction of that roadway (i.e., city or county), WSDOT has traffic data available for state routes only.  
Also, historical AADT growth rates at these locations?</t>
  </si>
  <si>
    <t>PDR-15-0526</t>
  </si>
  <si>
    <t>WSDOT NWR CTCO</t>
  </si>
  <si>
    <t>Ken Sequin</t>
  </si>
  <si>
    <t xml:space="preserve">For counts near NB I-5 at MP 260.6. 
PTR P04 is at 261.33.
I-5 hourly ADT counts from PTR R093 at I-5 MP 226.96.
We request 1 monthÃ¢â‚¬â„¢s data from the latest volume counts.
</t>
  </si>
  <si>
    <t>PDR-15-0627</t>
  </si>
  <si>
    <t>PM Peak Hour (4pm-6pm) traffic count data at its ramps and interchanges, particularly SR 410 &amp; 167.</t>
  </si>
  <si>
    <t>PDR-15-0633</t>
  </si>
  <si>
    <t xml:space="preserve">Boyd Benson </t>
  </si>
  <si>
    <t>Full count data file for these counts or any other more recent SR-203 counts within a mile or two of Duvall.</t>
  </si>
  <si>
    <t>PDR-15-0634</t>
  </si>
  <si>
    <t>Andrew Lewis</t>
  </si>
  <si>
    <t>P7C for January 2015</t>
  </si>
  <si>
    <t>PDR-15-0745</t>
  </si>
  <si>
    <t>Julie Rodwell</t>
  </si>
  <si>
    <t xml:space="preserve">Traffic Data on I-5 in central Olympia near x105. Direction average daily volumes for 2014, 1994 and 1974. </t>
  </si>
  <si>
    <t>PDR-15-1048</t>
  </si>
  <si>
    <t xml:space="preserve">Traffic Data form for hourly traffic volumes, by direction, on I-5 in the area of Trosper Road.  There appear to be two PTRÃ¢â‚¬â„¢s in this immediate vicinity, and getting data from both would be great.  Those PTRÃ¢â‚¬â„¢s are R097 and R099. </t>
  </si>
  <si>
    <t>PDR-15-1344</t>
  </si>
  <si>
    <t>Permanent Counter data: I believe we only have a few in and around the area, shall I list the few IÃ¢â‚¬â„¢d like to receive on a regular basis.</t>
  </si>
  <si>
    <t xml:space="preserve">PTR Hourly Volume and the PTR Hourly Lane Volume Report data for our site S824 located on SR 405 Milepost 28.99, this site is the closet to where you requested. </t>
  </si>
  <si>
    <t>Traffic data: 01/2014 - 01/2016 SR 513 Montlake and 45th St. &amp; Montlake and 25th Ave NE  MP 0-2</t>
  </si>
  <si>
    <t>Thomas Lentz</t>
  </si>
  <si>
    <t>The Annual Volume Data for R107</t>
  </si>
  <si>
    <t>Trtaffic Data</t>
  </si>
  <si>
    <t xml:space="preserve">Count data on SR 20 in downtown Oak Harbor.
</t>
  </si>
  <si>
    <t>Traffic counts on Crescent Bar Rd.</t>
  </si>
  <si>
    <t>John Hrabar</t>
  </si>
  <si>
    <t xml:space="preserve">Provide me with the rubric of how the 95% table was created by WSDOT.  Include all of the methodology in an electronic folder named Ã¢â‚¬Ëœmethodology 95%Ã¢â‚¬â„¢.
Include scanned images of all notes, difficulties, meeting agendas and estimations utilized by WSDOT in creating this table in an electronic folder named Ã¢â‚¬Ëœhow to'
Include all of the data that can be, or has been utilized for travel times within the geographic zone that contains Olympia on the South, Marietta-Alderwood in the North, Redmond to the East, and Sequim to the West.  Please include all data up to the last 5 years worth for these locations in a folder labeled Ã¢â‚¬ËœdataÃ¢â‚¬â„¢, and please have such data converted to excel.  </t>
  </si>
  <si>
    <t xml:space="preserve">Traffic Data  for the WSDOT's 95% Reliable Travel Times commute calculator. </t>
  </si>
  <si>
    <t xml:space="preserve">IÃ¢â‚¬â„¢m emailing to request traffic data (AADT and TMCs) from SR 410 between mileposts 13.38 and 47.41. The date range preferred is the last 3 years (Jan 1, 2015 to most recent possible). I have attached the WSDOT traffic data request PDF.
Please let me know if you have any questions about the request. 
</t>
  </si>
  <si>
    <t>traffic data (AADT and TMCs) from SR 410</t>
  </si>
  <si>
    <t>traffic data for I-5 between Port of Tacoma Rd and SR 18 interchanges.  I need AADT volumes for each of 5 segments defined.</t>
  </si>
  <si>
    <t>traffic data for I-5 between Port of Tacoma Rd and SR 18 interchanges</t>
  </si>
  <si>
    <t>Floraliza Bornasal</t>
  </si>
  <si>
    <t xml:space="preserve">The data that would be really helpful for us for the project are as follows: 417 N Pearl Street in Centralia, Washington
Ã¢â‚¬Â¢ traffic volume data/counts 
Ã¢â‚¬Â¢ crash data
Ã¢â‚¬Â¢ historical growth trends (so we can project future counts to our project horizon year)
</t>
  </si>
  <si>
    <t>Traffic Data inquiry for Proposed Regional Transit Center in Center in Centralia, Washington</t>
  </si>
  <si>
    <t>Timothy Ellis</t>
  </si>
  <si>
    <t xml:space="preserve">All archived travel times for Puget Sound-area commutes, 2000 to present , as referenced here: 
https://twitter.com/wsdot_traffic/status/530104767180054528
In addition, any meta data about collisions, construction, and other lane blockages, such as the date, time, and location of collisions how many lanes were blocked, and for how long, over the same 2000-present time period.
Please provide this data in electronic format. Excel or database format preferred
</t>
  </si>
  <si>
    <t>Traffic Data Puget Sound Area</t>
  </si>
  <si>
    <t>PDR-14-3010</t>
  </si>
  <si>
    <t>UW - Dept. of Civil Engineering</t>
  </si>
  <si>
    <t xml:space="preserve">Request for Traffic Data for the 2012 calender year.  In case the information does not display properly in the form, the request is for hourly traffic for SR5 R093 near Mount Vernon (MP 226.96), both directions.  </t>
  </si>
  <si>
    <t>Traffic Data Report</t>
  </si>
  <si>
    <t>PDR-15-0168</t>
  </si>
  <si>
    <t xml:space="preserve">Data for the site R093; January to December 2013 and January to November 2014. </t>
  </si>
  <si>
    <t>Traffic Data Request</t>
  </si>
  <si>
    <t>PDR-15-0111</t>
  </si>
  <si>
    <t xml:space="preserve">SR5 - R046, Near 45th St. (MP 168.84), both N/S bound
SR5 - R049, Lanes North of Mercert St. (Reversible)
* Both requests are hourly statistics requests
* Both requests are for most recent full-year of data (2013 or 2014 ideally)
</t>
  </si>
  <si>
    <t>PDR-15-0128</t>
  </si>
  <si>
    <t>Brendan Steiger</t>
  </si>
  <si>
    <t xml:space="preserve">The impact of the 405 express lanes. We desire the following information below. 
DATES 
03-01/2008-03/01/2009 ON HWY 167
06/01/2014-CURRENT
ON CROSSROADS
167= R112,R113,P6
405= S827, S821, D1, S204, S822,S824
MILE POST
167= 5.71,13.30,23.70,
425= .15, 4.73, 6.95, 9.26, 13.04, 18.71, 28.99
If you have any data on the tolls on 167&amp; 405, we would really appreciate that as well.
</t>
  </si>
  <si>
    <t>PDR-15-2876</t>
  </si>
  <si>
    <t>I would like to request hourly volume counts by direction at PTR location R17R: I-90 Express Lanes for March 2015, please.</t>
  </si>
  <si>
    <t>PDR-15-3043</t>
  </si>
  <si>
    <t>Ministry of Transportation &amp; Infrastructure</t>
  </si>
  <si>
    <t>Christian Nesrallah</t>
  </si>
  <si>
    <t xml:space="preserve">The permanent counters of relevance in the form are: D10 on SR520 and R017 on I-90.
Is it possible to estimate the turnaround time on the data? Is there a fee for the data?
The purpose of this data is to study other transportation projects with similarities to our current projects in the Lower Mainland.
</t>
  </si>
  <si>
    <t>PDR-15-3065</t>
  </si>
  <si>
    <t>V6C 3L2</t>
  </si>
  <si>
    <t>IÃ¢â‚¬â„¢m interested in, and a scree capture of the table for the stations in the 2014TPTTrafficATRCounts.gdb to help ass context to the area IÃ¢â‚¬â„¢m interested in. The counts do not need to come from these particular surveys and and recent data that is in a similar location would be a big help.</t>
  </si>
  <si>
    <t xml:space="preserve">Permanent recorder data at location S837,  traffic count data by 15 minute intervals. 
Any recent data, particularly AM and PM turning movement counts, at the following interchange ramp terminals.
*   I-5 / 54th Avenue E Interchange
*   Southbound Ramps
*   Northbound Ramps
*   I-5 / Port of Tacoma Road Interchange
*   Southbound Ramps
*   Northbound Ramps
Any recent AM/PM turning movement counts at the following intersections (all signed as part of SR 99).
Ã¢â‚¬Â¢     62nd Avenue E / Pacific Highway
Ã¢â‚¬Â¢     59th Avenue Court E / Pacific Highway
Ã¢â‚¬Â¢     54th Avenue E / Pacific Highway
</t>
  </si>
  <si>
    <t>Hourly speed data by direction and lane</t>
  </si>
  <si>
    <t>Two traffic data requests, one for SR-821 and one for SR-97.</t>
  </si>
  <si>
    <t xml:space="preserve">The most recent vehicle classification short count, by hour by direction, at the locations listed below.  The Traffic GeoPortal indicates that they all are representative of year 2015.
Ã¢â‚¬Â¢	US 12: MP 291.67 (east of I-182/US 395)
Ã¢â‚¬Â¢	I-182:  after MP 0.44 (I-82)
Ã¢â‚¬Â¢	SR 224: after MP 6.00 (Ruppert Road)
Ã¢â‚¬Â¢	SR 225: from MP 9.75 to mp 11.32 (near SR 240)
Ã¢â‚¬Â¢	SR 240:  after MP 26.93 (Kingsgate Way)
Ã¢â‚¬Â¢	SR 240: after MP 30.65 (south of Jadwin Ave/Stevens Dr)
Ã¢â‚¬Â¢	US 395: after MP 13.42 (north of I-82)
Ã¢â‚¬Â¢	US 395: after MP 16.17 (10th Ave)
Ã¢â‚¬Â¢	SR 397: after MP 7.23 (Nine Canyon)
Ã¢â‚¬Â¢	SR 397: after MP 13.89 (Haney Road
</t>
  </si>
  <si>
    <t>Marni Heffron</t>
  </si>
  <si>
    <t xml:space="preserve">For use in assessing the potential transportation impacts of the future Grant County International Airport Employment Center (proposed by Grant County and Port of Moses Lake).  We would request the following traffic data for State Route 17 between I-90 (milepost 50.67) and Randolfph Road (mp 58.82). 
1.  Machine Traffic Counts on SR 17 within section, showing hourly traffic volumes by time of day.
2.  Intersection traffic counts, if available, for intersections or ramp junction along section of SR 17.
3.  Collision data summary (sorted by milepost) for most recent three-year period. 
4.  Most recent Route Development Study (if it exists) for SR 17.
</t>
  </si>
  <si>
    <t xml:space="preserve">Traffic Data SR 17 between I-90 (milepost 50.67) and Randolfph Road (mp 58.82). </t>
  </si>
  <si>
    <t>PDR-15-0541</t>
  </si>
  <si>
    <t>Chehalis Tribal Enterprises</t>
  </si>
  <si>
    <t>Jessie Goddard</t>
  </si>
  <si>
    <t>Traffic counts for SR 12 at points West of I-5, daily and seasonal traffic counts for SR 12 and Old 99 near the Grand Mound interchange, daily/seasonal or other information on traffic counts that exit/ enter I-5 at the Grand Mound interchange.</t>
  </si>
  <si>
    <t>Traffic Duration</t>
  </si>
  <si>
    <t>PDR-14-0602</t>
  </si>
  <si>
    <t>We would like to make a disclosure request for traffic camera films and photographs for the period of time 0900 to 1030 on 2/3/17 for cameras I-90 Geiger Rd, US-2/I-90 and I-90/US 2 Interchange eastbound, or any traffic camera that would show eastbound at exit 277A for that time frame</t>
  </si>
  <si>
    <t>Traffic films and photo's 2/3/2017, Eastern Region</t>
  </si>
  <si>
    <t>Shelly Stefanko</t>
  </si>
  <si>
    <t>Records regarding traffic flow data for HWY 97, mile maker 178</t>
  </si>
  <si>
    <t xml:space="preserve">Traffic Flow Data HWY 97 </t>
  </si>
  <si>
    <t>Tam Pham</t>
  </si>
  <si>
    <t>Traffic footage for the intersection of 4TH AVE and 112TH ST in Everett.</t>
  </si>
  <si>
    <t>Traffic footage</t>
  </si>
  <si>
    <t>Yakov Yezhevsky</t>
  </si>
  <si>
    <t>Full discovery for the above incident, including:
1) Full list of witnesses &amp; their specific relationship to the case.
2) All sworn affidavits
3) All other evidence including but not limited to all audio and video recording related to the incident.
On 10/15/2015 at approximately 09:30 AM a vehicle registered in your name with the license number, AGT1841, was reported as cutting in line, ahead of vehicles waiting at the Edmonds Ferry terminal.</t>
  </si>
  <si>
    <t>Traffic incident</t>
  </si>
  <si>
    <t>Ann Holiday</t>
  </si>
  <si>
    <t xml:space="preserve">I'm looking for something to provide me with travel times from Tumwater, WA to Kent, WA on September 11, 2014 using I-5 from exit 99 in Tumwater to exit 149 (Kent- Des Moines) in 30 minutes increments starting at 10:30 am to 2:30 pm.
I would also like to request the same information using 1-5 from exit 99 in Tumwater, taking 512, and SR 167 exiting  at the Willis Street exit.
I am specifically looking for something similar to  WSDOT real-time maps or anything that would show delay/increase in normal travel times between these two points,on this day,and during this time period. 
Any information you can provide would be greatly appreciated. Thank you in advance for your assistance.
</t>
  </si>
  <si>
    <t>Traffic Info</t>
  </si>
  <si>
    <t>PDR-14-3272</t>
  </si>
  <si>
    <t>Seattle Seahawks Corp Partnerships</t>
  </si>
  <si>
    <t>JT Newton</t>
  </si>
  <si>
    <t xml:space="preserve">Information for the 2014 season. 
Washington State Department of Transportation Traffic Report (2013)
According to the Washington State Department of Transportation Traffic Report, the highways surrounding CenturyLink Field saw the following traffic volume in 2013: 
Interstate Route 99: 
Before the ramp at 1st Ave S (heading South): TBD
Before the ramp at Seneca St (heading North): TBD
Interstate Route 90: 
2012 annual average daily traffic for the permanent recorder R017 is TBD this is for the mainline. 
2012 annual average daily traffic for the permanent recorder R17R is TBD this is for the reversible lane.
State Route 5: 
Mile Post 162 (after Boeing Field heading North): TBD 
Mile Post 168 (South of Express Lane entrance/exit): TBD 
Traffic Audit Bureau Report 
1st Ave and Atlantic St.: TBD 
4th Ave. and Washington St.: TBD
Alaska Way Viaduct and Royal Brougham: TBD
</t>
  </si>
  <si>
    <t>PDR-15-0371</t>
  </si>
  <si>
    <t>Alex Jouravlev</t>
  </si>
  <si>
    <t>Traffic investigation/study for speed limits around MP 143 on I-5 for the section spanning northbound and southbound for three miles in either direction from the S 320th St exit.</t>
  </si>
  <si>
    <t>Traffic investigation/study for speed limits around MP 143 on I-5</t>
  </si>
  <si>
    <t>PDR-14-2501</t>
  </si>
  <si>
    <t xml:space="preserve">The traffic plan, showing the signing, placement of barrels, and the tapering of the lane closure on 1-5 southbound, between the SR 104 exit and the 145th Street exit in Seattle, in effect and use on September 27 and September 28, 2014. </t>
  </si>
  <si>
    <t xml:space="preserve">Traffic lane closure plan I-5 </t>
  </si>
  <si>
    <t>Charles Sheppard</t>
  </si>
  <si>
    <t xml:space="preserve">Re: the stop light(s) at the intersection of Hwy 3 and Cascade Street in or south of the City of Shelton, WA, 
1. what are the various timing and phases  intervals between each of those phases?  
2. How, if at all, are the phases interrelated  - specifically between the southbound  through light and the northbound left turn signal? 
3.  How, if at all,  are the north-south controls influenced by east-west traffic? 
4. Do any of the cycles overlap?  
5. Has there been any revisions to or maintenance performed on this signal set since 3 P.M. on February 29, 2016.  If so, what changes were made and why?
</t>
  </si>
  <si>
    <t>Traffic Light Data</t>
  </si>
  <si>
    <t>Records Request for records and reports regarding any traffic light malfunctions or traffic accidents at the intersection of 1st Avenue South and South 146th Street in Burien, WA from 9/1/13 Ã¢â‚¬â€œ present.</t>
  </si>
  <si>
    <t xml:space="preserve">Traffic Light Malfunctions </t>
  </si>
  <si>
    <t>Brett Murphy Coats Knapp</t>
  </si>
  <si>
    <t>ALL RECORDS REGARDING THE TRAFFIC SIGNAL LIGHT AT THE CORNER OF NE NORTHGATE WAY(BLOCK NO 1500) AND 15 AVENUE NE, SEATTLE, KING COUNTY,WASHINGTON. FROM OCTOBER 3, 2013 TO THE PRESENT.</t>
  </si>
  <si>
    <t>Traffic Light Recording</t>
  </si>
  <si>
    <t>PDR-14-0038</t>
  </si>
  <si>
    <t>David Morse &amp; Associates</t>
  </si>
  <si>
    <t>for the traffic light sequence and timing information for the north bound I-5 off ramp at 4th Street/SR528 in downtown Marysville, as it would have been on 10-07-14 at about 7am.</t>
  </si>
  <si>
    <t>traffic light sequence I-5 off ramp at 4th Street/SR528 in  Marysville</t>
  </si>
  <si>
    <t>PDR-15-0003</t>
  </si>
  <si>
    <t>Scott Harmon</t>
  </si>
  <si>
    <t xml:space="preserve">Traffic light sequeence information for the intersection of Allen St. and S 5th Ave., Kelso, WA. The date of the accident was 11/2/2017 at aprox 1230 hrs. </t>
  </si>
  <si>
    <t>Traffic light sequence information</t>
  </si>
  <si>
    <t>Kemper Insurance</t>
  </si>
  <si>
    <t>Allison Johnson</t>
  </si>
  <si>
    <t>Traffic light sequencing for the intersection of SR161 &amp; 136th Street E Puyallup, WA in regards to an auto accident that occurred at 12/11/13 at 12:42 AM.</t>
  </si>
  <si>
    <t>Traffic Light Sequencing</t>
  </si>
  <si>
    <t>PDR-14-0895</t>
  </si>
  <si>
    <t>RETTIG FORGETTE ILLER ADAMSON, LLP</t>
  </si>
  <si>
    <t>Barb Wilson</t>
  </si>
  <si>
    <t xml:space="preserve">I need to request the traffic light sequencing at the intersection of 20th Avenue and the I-182 on ramp in Pasco that was in effect on January 5, 2015. The City of Pasco has indicated the lights at that intersection are under WSDOT jurisdiction. </t>
  </si>
  <si>
    <t>Traffic light sequencing</t>
  </si>
  <si>
    <t>We would like to request all traffic light sequencing and timing data for the four traffic lights at the intersection of Kent-Des Moines Rd. and 24th/25th Avenue South in Des Moines, WA on March 4, 2015.</t>
  </si>
  <si>
    <t xml:space="preserve">Traffic light sequencing and timing data </t>
  </si>
  <si>
    <t>Traffic light sequencing data at the intersection of Trosper road SW &amp; i-5 South Exit, in Tumwater Washington.  Please provide sequencing data specifically from May 25, 2014.  Additionally, please provide data on any modifications made to the traffic light sequencing of this intersection from May 26, 2014 to present.</t>
  </si>
  <si>
    <t>Traffic light sequencing data</t>
  </si>
  <si>
    <t>PDR-15-2588</t>
  </si>
  <si>
    <t>Law Office of Robert A. Richards, P.S.</t>
  </si>
  <si>
    <t>Ximena Narvaja</t>
  </si>
  <si>
    <t>Traffic light sequencing reports, records or documents for the intersection at Hwy 162 &amp; 96th St E for the dates of April 3, 2010 to April 7, 2010.
The date of loss of the motor vehicle collision in question in April 5, 2010.</t>
  </si>
  <si>
    <t>PDR-14-0825</t>
  </si>
  <si>
    <t>Erin Connell</t>
  </si>
  <si>
    <t xml:space="preserve">I am requesting a copy of the traffic lighting sequence for the intersection of S 180th St &amp; West Valley Hwy in Tuwkila, WA 98108 for December 1, 2016. </t>
  </si>
  <si>
    <t>Traffic lighting sequence for the intersection of S 180th St &amp; West Valley Hwy in Tukwila  for December 1, 2016</t>
  </si>
  <si>
    <t>Pierce County Prosecutor's Office</t>
  </si>
  <si>
    <t>Stephen Trinin</t>
  </si>
  <si>
    <t>The intersection in this case is Pacific Ave. S and 108th St. S. According to an online map of the Tacoma city limits, their southern border is at 96th, putting this intersection in unincorporated Pierce Co. I would like to get the timing records for the streetlight at that intersection on September 8, 2011 at 9:12 a.m. I also want to know if there have been any updates to the lightÃ¢â‚¬â„¢s timing schedule since then, and any maintenance issues since that date, as well as the last time before 09-08-11 that the light was reprogrammed and when it was maintained.</t>
  </si>
  <si>
    <t>Traffic Lights</t>
  </si>
  <si>
    <t>PDR-15-0953</t>
  </si>
  <si>
    <t>Thomas Alston</t>
  </si>
  <si>
    <t xml:space="preserve">The timing and sequences of the traffic lights at the intersection of SE 10th Street and SE Ellsworth Road, Vancouver, Washington. An accident occurred on March 20, 2016 at 11:11 AM, so that is the time,date and location that I'm interested in knowing the traffic light timing and sequence.  </t>
  </si>
  <si>
    <t>January Gens</t>
  </si>
  <si>
    <t xml:space="preserve">I am wondering if anyone can tell me the status of the traffic light(s) at SR 522 and 165th St. in lake forest park on August 25th at approx. 12:58 in the afternoon. </t>
  </si>
  <si>
    <t xml:space="preserve">traffic lights at 165th &amp; SR522 </t>
  </si>
  <si>
    <t>PDR-14-2446</t>
  </si>
  <si>
    <t>Rick Vander Griend</t>
  </si>
  <si>
    <t>Service records traffic lights at third and Montgomery and 2nd and Montgomery in the City of Mount Vernon for the period of March 30, 2015 to April 8, 2015.</t>
  </si>
  <si>
    <t>Traffic Lights City of Mt Vernon</t>
  </si>
  <si>
    <t>PDR-15-1109</t>
  </si>
  <si>
    <t>Herrmann Law Group</t>
  </si>
  <si>
    <t>Jamie Lee</t>
  </si>
  <si>
    <t>Any and all data or tangible information regarding the time(s) that the traffic metering device for the on-ramp to East Bound State Route 518, 10 miles East of SR 99 in Tukwila was in operation to meter traffic between 6:30 p.m. and 7:30 p.m. on July 22, 2017.</t>
  </si>
  <si>
    <t>Traffic metering device for the on-ramp to East Bound State Route 518, 10 miles East of SR 99 in Tukwila</t>
  </si>
  <si>
    <t>Thomas C. Kosloske</t>
  </si>
  <si>
    <t>I live on the north end of Whidbey Island.  I am interested in finding out if and when WSDOT has done any traffic studies counting the average number of vehicles that cross Deception Pass Bridge &amp; Canoe Pass Bridge on a given day.  If you have conducted these counts I would like to know the average number of vehicles that cross Deception Pass Bridge and Canoe Pass Bridge in a given day.</t>
  </si>
  <si>
    <t>Traffic over Deception Pass Bridge</t>
  </si>
  <si>
    <t>Traffic phasing diagram for the intersection of Queensgate and I-82 eastbound ramp in Richland, WA, to include:
1) traffic phasing diagram
2) signal timing sequence (all green, yellow and red light times)
3) any changes made to the intersection since 07/24/2013
4) and a list of which road and direction is phase 2 and Phase 6</t>
  </si>
  <si>
    <t>Traffic phasing diagram for the intersection of Queensgate and I-82 eastbound ramp in Richland, WA</t>
  </si>
  <si>
    <t>PDR-14-2069</t>
  </si>
  <si>
    <t>the traffic phasing for the intersection of SR 9 at Soper Hill Road in Lake Stevens Washington. i need to know the traffic signal times (Green, Yellow, and Red) for the intersection on January 1st 2013, to include any changes made to the intersection since that date. With the phasing diagram, and timing diagram, i need to know which direction is each phase (such as phase 2 is northbound SR 9)</t>
  </si>
  <si>
    <t>Traffic phasing diagram SR9</t>
  </si>
  <si>
    <t>PDR-14-2290</t>
  </si>
  <si>
    <t>Norman Lund</t>
  </si>
  <si>
    <t>Would you please supply me with the report of traffic speeds on SR142 as it comes into the west end of Goldendale.</t>
  </si>
  <si>
    <t>Traffic Report</t>
  </si>
  <si>
    <t xml:space="preserve">Traffic Reports
Ã¢â‚¬Â¢TRIPS Classification Axle (4-Bin) Report (DOT-RNB572A-B)
Ã¢â‚¬Â¢AM/PM Traffic Summary
For the following locations:
Ã¢â‚¬Â¢Highway 240 Before Milepost 26.90 A: BOTHWAYS WYE CONNECTION KINGSGATE WAY
Ã¢â‚¬Â¢Highway 240 After Milepost 26.93 A: BOTHWAYS WYE CONNECTION KINGSGATE WAY
</t>
  </si>
  <si>
    <t>Traffic Reports</t>
  </si>
  <si>
    <t>PDR-14-2800</t>
  </si>
  <si>
    <t>Traffic reports</t>
  </si>
  <si>
    <t>Data requested for sites R017 located on SR 90 Milepost 4.22 and D10 located on SR 520 Milepost 4.00</t>
  </si>
  <si>
    <t>Traffic Request</t>
  </si>
  <si>
    <t>PDR-15-2386</t>
  </si>
  <si>
    <t>Hourly Volume by Vehicle Class Report for the sites requested</t>
  </si>
  <si>
    <t>PDR-15-3168</t>
  </si>
  <si>
    <t xml:space="preserve">I am looking for information on a traffic sign placed in Klickitat County in December of 2017 on SR 97, south of the Scale just outside of Goldendale. 
There is a new sign now with blinking lights that advices drivers to enter the scale when lights are flashing. I need to know when construction of that sign started and when it was put in operation. </t>
  </si>
  <si>
    <t>traffic sign in Klickitat County</t>
  </si>
  <si>
    <t>Requesting the traffic signal timing and phasing schematic and / or plan for the intersection of Portland Ave &amp; EB SR 512 on 11/05/2015.</t>
  </si>
  <si>
    <t>Traffic Signal</t>
  </si>
  <si>
    <t xml:space="preserve">traffic signal light sequencing, phasing diagram and mapping diagram, if available, in the area of SR 303 at approximately mile post 8.71 and the interchange with SR 3, in Kitsap County, WA as of March, 2014. </t>
  </si>
  <si>
    <t>Traffic signal</t>
  </si>
  <si>
    <t xml:space="preserve">as-builts for the existing traffic signal system at the intersection of SR 516 and Witte Rd SE located in Maple Valley, WA.  </t>
  </si>
  <si>
    <t>Traffic Signal As-builts - SR 516 / Witte Rd SE</t>
  </si>
  <si>
    <t>PDR-15-2510</t>
  </si>
  <si>
    <t xml:space="preserve">The traffic signal data (timing and phasing plan) for the intersection of the Northbound I-5 off ramp at Swift Ave S for the date of 07-07-2013. </t>
  </si>
  <si>
    <t>Traffic Signal Data</t>
  </si>
  <si>
    <t>PDR-15-1946</t>
  </si>
  <si>
    <t>Stadler Accident Reconstruction</t>
  </si>
  <si>
    <t>Patrick D. Stadler</t>
  </si>
  <si>
    <t>Traffic signal information at the intersection of US 395 and 10th Ave in Kennewick, WA on 07-07-11 at 5:40 p.m.
Please provide the following:
1) Were any traffic signal light faults recorded during this time period?
2) Were any changes in the signal lights implemented due to the construction occurring on 395 during this time period?
3) how does vehicle detection occur? Loops or cameras?
4) If camera detection utilized, how far back would detection occur for eastbound left turn on 10th?
5) Would e/b 10th left turn signal be served without detection?
6) Intersection loop diagram
7) Signal cycling information and timings</t>
  </si>
  <si>
    <t>Traffic signal information at the intersection of US 395 and 10th Ave in Kennewick, WA</t>
  </si>
  <si>
    <t>PDR-15-0132</t>
  </si>
  <si>
    <t>Anthony Mauhar</t>
  </si>
  <si>
    <t>Traffic Signal Light Cross Walk settings for corner of Hendrickson and N. 5th Avenue located in Sequim, WA; and any related maintenance logs showing changes thereto beginning September 15, 2015 thru date of this request.</t>
  </si>
  <si>
    <t>Traffic Signal Light Cross walk</t>
  </si>
  <si>
    <t>Seattle Legal Messenger Services,LLC</t>
  </si>
  <si>
    <t>Michael K. Anderson</t>
  </si>
  <si>
    <t>Traffic Signal Light Sequence report. The traffic signal we are requesting the report for is located at
Yelm Highway SE and Parkside Dr Se, Lacey, WA.</t>
  </si>
  <si>
    <t>Traffic Signal Light Sequence</t>
  </si>
  <si>
    <t xml:space="preserve">I would like to obtain a copy of the traffic signal phasing and timing schematics for the intersection of SR 9 at Soper Hill Road for the date of 01-07-2013.
SR 9 mainline
Milepost 17.05
Intersection at Soper Hill Road
Date / time: 01-07-2013
Lake Stevens WA
</t>
  </si>
  <si>
    <t>Traffic Signal Phasing</t>
  </si>
  <si>
    <t>PDR-14-1994</t>
  </si>
  <si>
    <t>The City of SeaTac referred me to you for the traffic signal phasing and timing plans for the intersection of S 154 St &amp; International Blvd for the date of 09-10-2015.</t>
  </si>
  <si>
    <t>Traffic signal phasing and timing for the intersection of S 154 &amp; International Blvd, SeaTac WA</t>
  </si>
  <si>
    <t xml:space="preserve">1. The traffic signal plan for the intersection of S.R. 164 (Auburn Way) and Highway 18, including: (1) the phasing diagram; (2) detector description and location; (3) traffic signal head and detector phase assignments; and (4) electrical and programming details.
2. Maintenance logs and records for the traffic signals in the above mentioned intersection from June, 2016 to present.
</t>
  </si>
  <si>
    <t>Traffic signal plans  S.R. 164 (Auburn Way) and Highway 18</t>
  </si>
  <si>
    <t xml:space="preserve">Jeanette M. Coleman </t>
  </si>
  <si>
    <t>All records regarding the traffic signal sequence of the signals located at the intersection of Portland Avenue East and Highway 512 (10900 block), in Pierce County, Washington, that were in use on March 25, 2014.</t>
  </si>
  <si>
    <t xml:space="preserve">Traffic Signal Sequence </t>
  </si>
  <si>
    <t>PDR-14-0920</t>
  </si>
  <si>
    <t>Cindy Buser</t>
  </si>
  <si>
    <t xml:space="preserve">The traffic signal sequencing for the light located at the intersection of Swift Avenue South, 75 feet North of South Eddy Street in Seattle as it would have been on January 30, 2013.
</t>
  </si>
  <si>
    <t xml:space="preserve">traffic signal sequencing </t>
  </si>
  <si>
    <t>PDR-14-1956</t>
  </si>
  <si>
    <t>Mark Olson</t>
  </si>
  <si>
    <t>I am requesting a copy of the traffic signal synchronization for E-W traffic at this location.  From my casual observations, it appears that the directional arrow comes on for a relatively short time, after which eastbound traffic can turn left only if no oncoming traffic.  Please confirm.</t>
  </si>
  <si>
    <t>Traffic Signal Synchonization at SR 523 at 5th Ave in Shoreline</t>
  </si>
  <si>
    <t>We represent a truck driver and the trucking company regarding an accident that occurred in Fife, Washington (Pierce County) at the intersection of Pacific Hwy. South &amp; 54th St.  We would like to request all traffic signal timing and phasing diagram information for those lights. I am also interested in the traffic signal box diary (containing engineering notes) and the conflict monitor check report.</t>
  </si>
  <si>
    <t>Traffic signal timing and phasing diagram at Fife, Washington at the intersection of Pacific Hwy South &amp; 54th St.</t>
  </si>
  <si>
    <t xml:space="preserve">I am looking for the traffic signal timing and phasing plan and / or schematic for the intersection of S Tacoma Way &amp; 100th St SW Lakewood, WA on 09-12-2015 @ 1650 hours. </t>
  </si>
  <si>
    <t xml:space="preserve">Traffic Signal timing and Phasing plan / or schematic for the intersection of S Tacoma Way &amp; 100th St SW Lakewood, WA </t>
  </si>
  <si>
    <t>Bryan Penn</t>
  </si>
  <si>
    <t>Traffic signal timing data for intersection of N. Pearl St. and Main St. in Centralia, WA for the date of September 18, 2014. Also, please advise if the timing of these lights have changed since Sept. 18, 2014.</t>
  </si>
  <si>
    <t>traffic signal timing data for intersection of N Pearl St and Main St in Centralia</t>
  </si>
  <si>
    <t xml:space="preserve">Traffic analysis supporting a development project in Woodland, and weÃ¢â‚¬â„¢re being asked to evaluate operations at and near the ramp terminal intersections at Interstate 5, Exit #21.  To inform our analysis, please provide copies of the current traffic signal timing plans, including any time-of-day plans, phase sequencing, coordination plans, and pedestrian phase information.  Here are the reference mileposts for the three intersections:  
 &gt; Southbound Intersection (Pacific Street/Lewis River Drive)
	* MP 0.00 on 005 FD 02108
	* MP 0.00 on 005 LX 02108
	* MP 0.00 on 005 S1 02071
 &gt; Northbound Intersection (Atlantic Street/Lewis River Drive)
	* MP 0.00 on 005 FI 02108
	* MP 0.25 on 005 P1 02085
	* MP 54.33 on SR 503
 &gt; E CC Street/Lewis River Drive
	* MP 54.31 on SR 503
</t>
  </si>
  <si>
    <t>Traffic signal timing plans</t>
  </si>
  <si>
    <t>David M. Obermiller</t>
  </si>
  <si>
    <t>Traffic signal timing sequence on SR-161 for signals and pedestrian signals on 03/03/14 at approximately 1845 hours. Pedestrian crossing from east to west. Any information or documentation that would show any errors in the system at the above mention time and date.</t>
  </si>
  <si>
    <t>Traffic Signal Timing SR 161</t>
  </si>
  <si>
    <t>PDR-14-0633</t>
  </si>
  <si>
    <t>This request is for the traffic signal timing and phasing schematic and plan for the intersection of Pacific Hwy S (SR 99) &amp; S 184 St in Seatac WA on 11-26-2016.</t>
  </si>
  <si>
    <t>Traffic signal timing, phasing, plan for intersection of Pacific Hwy S (SR 99) &amp; S 184 St in Seatac WA on November 26, 2016</t>
  </si>
  <si>
    <t>I am looking to acquire the traffic signal timings for the I-5/SR 503 interchange in the
vicinity of Woodland, WA. Specifically, I am looking for the following three intersections:
* I-5 SB Ramps/SR 503
* I-5 NB Ramps/SR 503
* E CC Street/SR 503</t>
  </si>
  <si>
    <t>traffic signal timings for the I-5/SR 503 interchange in Woodland, WA</t>
  </si>
  <si>
    <t>Please send information regarding the traffic signals at the intersection of Kent-Kangley Road and 172nd Ave Specifically, do all of these signals have green turn arrows, and how/when do they function?</t>
  </si>
  <si>
    <t xml:space="preserve">Traffic Signals </t>
  </si>
  <si>
    <t>PDR-15-2839</t>
  </si>
  <si>
    <t>Bill Doty</t>
  </si>
  <si>
    <t>Traffic counts for the week of June 08, 2015 to June 12, 2015 on SR 503 near the intersection of NE 156th Ave (mile post 16.11).</t>
  </si>
  <si>
    <t>Traffic Studies</t>
  </si>
  <si>
    <t>PDR-15-1982</t>
  </si>
  <si>
    <t>Evergreen Pacific</t>
  </si>
  <si>
    <t>Steven Guidinger</t>
  </si>
  <si>
    <t>Traffic Studies for SR 507 and SR 702</t>
  </si>
  <si>
    <t xml:space="preserve">John </t>
  </si>
  <si>
    <t xml:space="preserve">SR 500 @ MP 1.54 Ã¢â‚¬â€œ This is just to the west of where NE Falk Rd/NE 42nd Ave cross over SR 500
SR 500 @ MP 2.61 -  This is just to the east of where NE 54th AVE/NE Stapleton Rd cross over SR 500
</t>
  </si>
  <si>
    <t>Traffic Studies SR 500</t>
  </si>
  <si>
    <t>Please provide my office with a complete
copy of all:
(1) traffic studies along E. 72"d Street in Tacoma, Washington, starting at or near Interstate 5 and continuing on to W. Pioneer Avenue, ending at or near SR 512;
(2) speed studies along E. 72"d Street in Tacoma, Washington, starting at or near Interstate 5 and continuing on to W. Pioneer Avenue, ending at or near SR 512;
(3) roadway studies along E. 72"d Street in Tacoma, Washington, starting at or near Interstate 5 and continuing on to W. Pioneer Avenue, ending at or near SR 512;
(4) vehicle volume along E. 72"d Street in Tacoma, Washington, starting at or near Interstate 5 and continuing on to W. Pioneer Avenue, ending at or near SR 512 from January 1,2011 to present); and
(5) prior collisions along E. 72Ã‚Â°d Street in Tacoma, Washington, starting at or near Interstate 5 and continuing on to W. Pioneer Avenue, ending at or near SR 512 from January I,
2006 to present.</t>
  </si>
  <si>
    <t>Traffic Studies, Speed Studies, Roadway Studies, Vehicle Volume, Prior Collisions  along E. 72nd Street in Tacoma WA</t>
  </si>
  <si>
    <t xml:space="preserve">SR 101 and I-5 for both mainline and ramps.  Other State Routes to include SR 507, SR 510, SR 512, SR 121, SR 7, SR 704, SR 702,  and SR 12.
Traffic counts for March 2017, in 30 minute increments, for the 6 hours modeled, along all major roadways in the network.  In absence of counts for March 2017, February through May would be next best, then fall of 2017 would be next best.  March 2016 would next best and February through May would again be next best.
</t>
  </si>
  <si>
    <t>Traffic Studies-Thurston/Pierce County</t>
  </si>
  <si>
    <t xml:space="preserve">A traffic study for the Anacortes Ship Harbor Inn, which will be used by the city and by the DOT for evaluation of a development proposal.  In connection with that, I am reviewing similar studies in the immediate vicinity.
I discovered the attached sales brochure for presented by Colliers and Learned Commercial for land near ours.  Under "Permit Status" on page 4, the presentors assert that a Traffic Study is complete, "indicating no major impacts".  I would like to review the traffic study referred to.
By this letter, I am requesting a copy of any traffic study you have relating to the property presented in the sales brochure.  I understand that the property was once owned by Leeward Subdivision Partners LLC, and is now owned by GDR Lending LLC.  This might help you in finding the traffic study referred to. The parcel is P31575 in Skagit County.
</t>
  </si>
  <si>
    <t>Traffic study</t>
  </si>
  <si>
    <t>PDR-15-1488</t>
  </si>
  <si>
    <t xml:space="preserve">Route ID	
903	After Milepost 8.11 A: RIGHT INTERSECTION RIDGECREST DR, LEFT INTERSECTION MOREL RD
903	After Milepost 4.29 A: RIGHT INTERSECTION NO 245 RD
970	After Milepost 0.76 A: RIGHT ON RAMP SR 970 EB
10	After Milepost 88.29 A: BOTHWAYS INTERSECTION SR 970, BEGIN ROUTE
10	Before Milepost 104.45 A: LEFT INTERSECTION SR 97, END ROUTE
97	After Milepost 136.61 A: LEFT INTERSECTION SR 10
97	Before Milepost 135.36 A: RIGHT WYE CONNECTION DRY CREEK CONNECTION
90	Before Milepost 73.64 A: LEFT ON RAMP W NELSON SIDING RD
90	Before Milepost 100.66 A: LEFT ON RAMP THORP RD
90	Before Milepost 109.02 A: LEFT ON RAMP CANYON RD
90	Before Milepost 114.98 A: LEFT ON RAMP KITTITAS RD
90	After Milepost 115.97 A: RIGHT ON RAMP KITTITAS RD
90	After Milepost 136.16 A: RIGHT OFF RAMP HUNTZINGER RD
</t>
  </si>
  <si>
    <t>Traffic Study</t>
  </si>
  <si>
    <t xml:space="preserve">1. Traffic Study Findings and public comments supporting speed limit reduction SR14 between Dock Grade and SKamania/Klickitat County line.
2. Traffic Study Findings and public comments supporting removal of passing zone at Dog Mountain Trailhead, Skamania Co, SR14.
</t>
  </si>
  <si>
    <t>Traffic Study Findings and public comments on SR 14 between Dock Grade and SKamania/Klickitat County line and at Dog Mountain Trailhead</t>
  </si>
  <si>
    <t xml:space="preserve">A copy of the engineering and traffic investigation/study for speed limits on SW Dash Point Rd (in the area of Northeast Tacoma)?  Specifically, could I please get it for the section spanning from the Spring St NE intersection to the SW 309th St intersection?  </t>
  </si>
  <si>
    <t>Traffic Study on Speed Limits for NE Tacoma</t>
  </si>
  <si>
    <t>PDR-14-2475</t>
  </si>
  <si>
    <t>Request #1- I am requesting any and all recorded video traffic camera footage from Interstate 5 heading southbound between mile markers 167 and 164B, between the hours of 3:10 and 3:45 AM on March 14, 2015.
Request #2- I am requesting any and all recorded video traffic camera footage from interstate 90 heading eastbound between mile 2B and 3B, between the hours of 3:15 and 3:45 AM on March 14, 2015.
Request #3- I am requesting any and all recorded video traffic camera footage from the intersection of Rainer Avenue S and the offramp from interstate 90 Eastbound, between the hours of 3:15 and 3:45 AM on March 14, 2015.</t>
  </si>
  <si>
    <t>Traffic Video</t>
  </si>
  <si>
    <t>PDR-15-1445</t>
  </si>
  <si>
    <t>Laura Lynch</t>
  </si>
  <si>
    <t>Traffic video. Collision on 6/7/2018, WB-I-90, Left lane and HOV lane though Mount Baker tunnel at approximately 12:30-12:43</t>
  </si>
  <si>
    <t>Nina Huynh</t>
  </si>
  <si>
    <t xml:space="preserve">I am hoping to request for a traffic video footage of a car accident for my insurance. The location of the accident was on 3900 blk Broadway at 40TH ST in Everett, WA exiting off the freeway from NB I-5 at exit 192. The time and date that the accident occurred was on 04/20/17 at approximately 09:27 PM. The vehicles that were involved in the accident was a 2015 RAV4 Plate: AVD8348 (WA) driven by Emily Preacher and 2014 PRIUS Plate: ARL7534 (WA) driven by Nina Huynh. </t>
  </si>
  <si>
    <t xml:space="preserve">Traffic video footage, </t>
  </si>
  <si>
    <t>Anthony Castle</t>
  </si>
  <si>
    <t xml:space="preserve">Traffic cam footage from an accident that took place on March 11, 2014 at the intersection of Mercer and Terry street in downtown Seattle. The time was approximately 4:45PM. </t>
  </si>
  <si>
    <t>Traffic Video Mercer &amp; Terry downtown Seattle</t>
  </si>
  <si>
    <t>PDR-14-0789</t>
  </si>
  <si>
    <t>System Tech</t>
  </si>
  <si>
    <t>Tanya W. Conner</t>
  </si>
  <si>
    <t xml:space="preserve">Traffic video on 4-7-15 between 4AM and 7AM. coming onto I-90 or Freya St, or Hamilton St. </t>
  </si>
  <si>
    <t>Traffic video on 4-7-15 between 4AM and 7AM. coming onto I-90 or Freya St, or Hamilton St.</t>
  </si>
  <si>
    <t>PDR-15-1006</t>
  </si>
  <si>
    <t>traffic videos reference by the responding officer in the attached collision report.</t>
  </si>
  <si>
    <t>Traffic videos</t>
  </si>
  <si>
    <t>PDR-14-1280</t>
  </si>
  <si>
    <t>Century Insurance Agency</t>
  </si>
  <si>
    <t>Kelly Clark</t>
  </si>
  <si>
    <t xml:space="preserve">The traffic volume per day at the corner of hwy 27 and Sinto.  It is 3 blocks south of I 90 
Do you have both northbound and south bound Hwy 27 traffic counts at that intersection.
</t>
  </si>
  <si>
    <t>Traffic Volume</t>
  </si>
  <si>
    <t>PDR-14-2331</t>
  </si>
  <si>
    <t>Martin Hansen</t>
  </si>
  <si>
    <t>Hourly volume for P5 on I-5 MP 1.98. The volume is from January 2009 to January 2013.</t>
  </si>
  <si>
    <t>PDR-14-2536</t>
  </si>
  <si>
    <t>Dept. of Ecology</t>
  </si>
  <si>
    <t>Andy Bookter</t>
  </si>
  <si>
    <t>Breakdown of traffic volumes by vehicle class for all road functional systems (e.g. local, arterial, collector, interstate).</t>
  </si>
  <si>
    <t>Traffic volume</t>
  </si>
  <si>
    <t xml:space="preserve">SR2/Deer Road to Elk Chattaroy Road </t>
  </si>
  <si>
    <t>Hourly traffic volume counts, including turning movements, at the intersection of North Newport Highway and East Lane
Park Road, SR2 in Spokane County, at milepost 297.75, since 2006.
Hourly traffic volume counts between East Lane Park Road and Day-Mt. Spokane Road, SR2 in Spokane County, since
2006.
"Highway safety analysis and other technical evaluations" relied upon in the SR2/Deer Road to Elk Chattaroy Road
Corridor Study, Phase I.</t>
  </si>
  <si>
    <t>Traffic Volume Counts</t>
  </si>
  <si>
    <t>PDR-15-0380</t>
  </si>
  <si>
    <t>Andrew Crouse</t>
  </si>
  <si>
    <t>collecting traffic volume data in the King county area.</t>
  </si>
  <si>
    <t>traffic volume data</t>
  </si>
  <si>
    <t>PDR-15-1695</t>
  </si>
  <si>
    <t xml:space="preserve">We are developing a Statewide Travel Demand Model (STDM) for Idaho, and as a part of this effort, we need traffic volume data (ADT) at a few places in your State. Please find attached word file that will provide you the maps as well as the street address of the locations we are looking for the data at . Would it be possible for you to provide us the data for these specific locations? </t>
  </si>
  <si>
    <t>Traffic Volume Data</t>
  </si>
  <si>
    <t>PDR-15-0377</t>
  </si>
  <si>
    <t>Achal Mallaya</t>
  </si>
  <si>
    <t>traffic volume for the 520 toll bridge.</t>
  </si>
  <si>
    <t>PDR-15-1191</t>
  </si>
  <si>
    <t>Do you have, or can you direct me to the current Level of Service data (A-F) for traffic on the I-5 Interchange at Harrison Avenue</t>
  </si>
  <si>
    <t>Traffic Volume Map</t>
  </si>
  <si>
    <t>PDR-15-0838</t>
  </si>
  <si>
    <t xml:space="preserve">best available traffic volumes and turning movement counts at:
Ã¢â‚¬Â¢	SR 28 vic. MP 4.53 Tyee Drive
Ã¢â‚¬Â¢	SR 164 vic. MP 14.83-15.13
Ã¢â‚¬Â¢	SR 410 vic. MP 24.50-24.92
</t>
  </si>
  <si>
    <t>Traffic volumes</t>
  </si>
  <si>
    <t>RBT Consultants</t>
  </si>
  <si>
    <t>William Reynolds</t>
  </si>
  <si>
    <t xml:space="preserve">Request #1
Traffic Volumes by Month for most recent year of data available
Route ID: 002
Between Milepost 99 and 100
Leavenworth, WA 
Time Frame Preferred: January 2017 through December 2017 (or most recent full year for which data is available)
Request #2
Intersection Crash Data
Route ID: 002
Location: Intersection of US 2 &amp; Icicle Road (Milepost 99.05)
Leavenworth Washington
TIme Frame Preferred: 2013-2017 (or most recent 5-year period for which data is available)
</t>
  </si>
  <si>
    <t>Traffic volumes and crash data</t>
  </si>
  <si>
    <t>Edler Silver</t>
  </si>
  <si>
    <t xml:space="preserve">A copy of the latest study of traffic volumes at SharpÃ¢â‚¬â„¢s Corner site code 02004789, per day. 
Also the locations of the two largest roundaboutÃ¢â‚¬â„¢s in Washington State now in use.  With records of their Traffic volume daily and hourly. 
</t>
  </si>
  <si>
    <t xml:space="preserve">traffic volumes at SharpÃ¢â‚¬â„¢s Corner </t>
  </si>
  <si>
    <t>1. Any and all traffic volume studies for the last 10 years, involving the intersection of SR 195 and Thorpe Road, both
north and south bound lanes, in Spokane County, Washington.
2. Any and turning movemement studies for the last 10 years, involving the intersection of SR 195 and Thorpe Road,
both north and south bound lanes, in Spokane County, Washington.
3. Any and all speed studies for the last 10 years, involving the intersection of SR 195 and Thorpe Road, both north and
south bound lanes in Spokane County, Washington.</t>
  </si>
  <si>
    <t>Traffic volumes, Turning movement and speed studies</t>
  </si>
  <si>
    <t>PDR-15-2778</t>
  </si>
  <si>
    <t>Annual Average Daily Traffic (AADT) and Truck Percentages SRID: 002-SR 5/Everett to Idaho</t>
  </si>
  <si>
    <t>Traffic Volumes-City of Levenworth</t>
  </si>
  <si>
    <t>Daily Traffic volumes-data request for SR 169 @ 385TH AVE SE</t>
  </si>
  <si>
    <t xml:space="preserve">Traffic volumes-MP: 1.67 (SE 416th St) &amp; MP: 7.63 (Lawson St)
</t>
  </si>
  <si>
    <t>Connie Wahl</t>
  </si>
  <si>
    <t>Copy of traffic web camera video footage of traffic accident that occurred 7/15/2016 at roughly 2:15 p.m. City of Spokane, WA on I-90 between the on ramp either titled Maple or Cedar (can't remember which) and the Division Street Exit going East. I believe there are three cameras in that area and I am not sure which one would potentially catch the accident best. Is it possible to get copies of all three during the approximate time of 2:15 p.m.? I think 30 minutes before and after would cover the accident.</t>
  </si>
  <si>
    <t xml:space="preserve">Traffic web camera video </t>
  </si>
  <si>
    <t>1. Video surveillance taken by the Washington State Department of Transportation and/or Washington State Ferry System on May 5, 2013 at or about the ferry terminal located at the intersection of SR 525 and Front Street in Mukilteo, WA.
2. Collision Report Diagram for the intersection of SR 525 and Front Street in Mukilteo, WA.
3. Traffic Signal Phasing Diagram and description of phases for all traffic signals at the intersection of SR 525 and Front Street in Mukilteo, WA.
4. Traffic signal timing sheet for the intersection of SR 525 and Front Street in Mukilteo, WA.
5. All accident, incident and/or collision reports for the intersection of SR 525 and Front Street in Mukilteo, WA, from 2000 to present.
6. All studies, reports, diagrams, memoranda, letters, contracts, and communications pertaining to the design, construction, maintenance, and operation of the intersection of SR 525 and Front Street in Mukilteo, WA, any subsequent modifications thereto for the time period of 2000 to present.
7. All policies, procedures, guidelines and rules concerning the loading and unloading of passengers, whether vehicular, pedestrian, or bicycles, on and off ferries operated, maintained and owned by the State of Washington for the time period of 2000 to
present.</t>
  </si>
  <si>
    <t>Traffic, Collision and Policies</t>
  </si>
  <si>
    <t>PDR-14-1366</t>
  </si>
  <si>
    <t xml:space="preserve">Jule Sprenger </t>
  </si>
  <si>
    <t xml:space="preserve">1. Any and all documents created within the past five years relating to the signs, signals, and markings on the roadway within 1,000 feet of the intersection of Lancaster Road and N. Wenas Road in Selah, Wahington. 
2. Any and all documents relating to traffic accidents occuring within 1,000 feet  of intersection of Lancaster Road and N. Wenas Road in Selah, Washington, for the past five years. 
3. Any and all documents relating to complaints or concerns regarding the condition or design of the roadway within 1,000 feet of the intersection of Lancaster Road and N. Wenas Road in Selah, Washington, for the past five years. </t>
  </si>
  <si>
    <t>Traffic, Engineering, and accident information</t>
  </si>
  <si>
    <t>PDR-14-1661</t>
  </si>
  <si>
    <t>Wattel and York</t>
  </si>
  <si>
    <t>Tiffany Painter</t>
  </si>
  <si>
    <t>Traffic / red light camera video footage of a collision that took place in Tacoma on NB I5 mile post 135, Portland Ave off ramp on 3/15/17 at approximately  0144 hrs</t>
  </si>
  <si>
    <t>Traffic/ red light camera video footage</t>
  </si>
  <si>
    <t>RADTKE LAW FIRM</t>
  </si>
  <si>
    <t>Derek P. Radtke</t>
  </si>
  <si>
    <t xml:space="preserve">A. Any and all contracts, agreements, memorandums of understanding, memorandums, emails, letters, invoices, between the State of Washington and/or WSDOT and any entity concerning:
1.  Positive Train Control System, for the area of track where the 12/18/17 Amtrak 501 derailment occurred.
2.  Design, maintenance, repair of train tracks, for the area of track where the 12/18/17 Amtrak 501 derailment occurred.
3.  Crash avoidance technology, for the area of track where the 12/18/17 Amtrak 501 derailment occurred.
4.  Passenger rail service for the area of track where the 12/18/17 Amtrak 501 derailment occurred.
5.  Design, maintenance, repair, of the trains utilized for Amtrak 501, as of 12/18/17.
6.  Training of any personnel assocated with operation or maintence of trains or of the tracks utilized on Amtrak 501, as of 12/18/17.
7.  Safety for the operation of trains in the area of track where the 12/18/17 Amtrak 501 derailment occurred., as of 12/18/17.
B. Please produce any of the following documents you have concerning the derailment of Amtrak 501 on 12/18;/17:
1. Witness statements
2.  Photographs
3.  Emails
4.  Correspondence
5. Invoices
6.  Video
7.  All documents associated with your investigation of the crash.
8. All documents in your possession associated with any other entity's investigation of the crash.
</t>
  </si>
  <si>
    <t>Train Derailment 12.18.17</t>
  </si>
  <si>
    <t>Personal Information and Financial Account Information</t>
  </si>
  <si>
    <t>Ima Crook</t>
  </si>
  <si>
    <t>I would like to receive the following documentation regarding former staff member Catherine Taliaferro:
Any calendar information or any documented information of any off campus business trips conducted by miss taliaferro from the time period of January 2013 til July 2014.
I would also like to request all documented information regarding any state,public,petty cash funds, or any type of state/DOT monitary documentation that miss taliaferro had access to and was permitted to spend for "state/DOT" purposes only. I reiterate, This refers only to the state money miss taliaferro was permitted to spend for supposed business reasons only. I'd also like a full discription of what she spent the money on, how it was paid for, and if she recieved any late fees or unpaid balances. And I would also like this information from the timeframe of January 2013 through July 2014.</t>
  </si>
  <si>
    <t>Training Finances</t>
  </si>
  <si>
    <t>PDR-15-1069</t>
  </si>
  <si>
    <t>Personal information of rideshare members</t>
  </si>
  <si>
    <t>42.56.330(3)</t>
  </si>
  <si>
    <t xml:space="preserve">1) The complete lists of email addresses of all people who are registered with the rideshare program </t>
  </si>
  <si>
    <t>Email Addresses</t>
  </si>
  <si>
    <t>Sent Phase 1 10/19/2017</t>
  </si>
  <si>
    <t>Nick Tapley</t>
  </si>
  <si>
    <t xml:space="preserve">make a FOIA regarding the on-call oiler/wiper position at the Washington State Ferries. I would like information from jan 1st 2012 to june 30th 2017. I would like to know how many on-call oilers/wipers were employed on a month-to-month basis, how many days each one worked per month, and when each person had a change in job status/classification (terminated, promoted, quit, hired, etc.)
</t>
  </si>
  <si>
    <t>FOIA for on-call oiler information</t>
  </si>
  <si>
    <t>Cathy Siegismund</t>
  </si>
  <si>
    <t xml:space="preserve">Copy of the incident report. My truck and trailer were on the Elwah ferry on the 6:30pm sailing from Anacortes to Shaw and Orcas on Sunday, May 22. A man (John Nelson) driving a Jeep loading at Shaw scraped the side of my truck and trailer.  The ferry employee took both of our information and took photos of the damage to my truck and trailer. 
</t>
  </si>
  <si>
    <t>Sent out Phase 5 12/14/2015</t>
  </si>
  <si>
    <t>1. Documents that show names of students and their time in training with WSF or PMI for Mate during 2010 - 2015
2. All digital and video recordings of STCW and OICNW assessments related to any Mate Orientation Program; Mate Training and Development Program and AB to Mate Programs (Mate Programs), done by WSF or PMI on behalf of WSF at any time during 2010 through 2015.
3. The complete Calendars for 2013, 2014 and 2015 for Brian
Twietmeyer and Mike Shilling.
4. A copy of every WST training and assessment program relating to courses supporting Mate programs, including all National Maritime Center (NMC) course approvals, assessment approvals, and approval of specific instructors for administering these.
5. Every email by or between or copied to Brian Twietmeyer, Mike Shilling, Genevieve Fritzen, Kelly Mitchell, Steve Rogers, Bill Michael, John (Jay) Mooney, any person from Pacific Maritime Institute or PMI, Burke Long, Seth Hamlin, Bret Bartanen, or Beth Stowell; which also contains any of these names: Emelita, Emmy, or Moniz, Donna or Tegnell, Barbara or Schaeffer, Ramon or Resendez, Ken or Baher, Susan or Walsh, Jerrel or Offley, Mark or Parris, Graham or Dewitt, Jorge or Pinzon, Kay or Carlson. 
6. All billings with complete detail, including dates, names of trainees, time allocated and costs, from PMI to the WSF for training, tutoring, assessing, testing, evaluating, practice time, coaching, simulator time, or any other service for or related to WSF ABs or Mates or potential Mates or Mate applicants or Mate candidates or Mate trainees during the years 2010 through 2015.</t>
  </si>
  <si>
    <t>PDR-15-2479</t>
  </si>
  <si>
    <t>I request access to and electronic copies of training request forms and the WSF responses to them (denied or accepted) from years 2014 to present. I also request MPET Purchase Request Forms related to training, conferences, and off-site events for the same time period.</t>
  </si>
  <si>
    <t>Training request forms &amp; WSF responses to them</t>
  </si>
  <si>
    <t>Gill Kal</t>
  </si>
  <si>
    <t>Transponders and registration for USDOT 799734</t>
  </si>
  <si>
    <t xml:space="preserve">Tranponder List </t>
  </si>
  <si>
    <t>PDR-15-0073</t>
  </si>
  <si>
    <t xml:space="preserve">Transactions between 03:45 and 05:00 on December 31, 2017 involving a Toyota. </t>
  </si>
  <si>
    <t xml:space="preserve">Transactions between 03:45 and 05:00 on December 31, 2017. </t>
  </si>
  <si>
    <t>Gretchen A. Vreeland</t>
  </si>
  <si>
    <t>Whom may I direct this inquiry for Freedom of Information Act materials?  Please advise,</t>
  </si>
  <si>
    <t>TransCore contract(s) and extensions</t>
  </si>
  <si>
    <t>A copy of the transcripts from the Commercial Reasonable Discussions held on Tuesday,  May 20, 2014 at 11am between Allied Fuel (James Hasty), STP's Chris Dixon and Russell Streadbeck, Chris Ward, William Miller, Attorney Jan Keiser and consultant Bobby Forch to name a few.</t>
  </si>
  <si>
    <t xml:space="preserve">transcripts from the Commercial Reasonable Discussions </t>
  </si>
  <si>
    <t>Michael Thomas</t>
  </si>
  <si>
    <t xml:space="preserve">Copy of certificate dated 5/9/1966 that transferred state highway (or road) from the state to Jefferson County.    </t>
  </si>
  <si>
    <t>Transfer certificate (deed) of state property to Jefferson County</t>
  </si>
  <si>
    <t xml:space="preserve">I am looking for information on SR-226 Sec 16 35N R11E. Lots 1,2,3 &amp;4. 
Would you have information as to this route being turned over to Skagit County?
</t>
  </si>
  <si>
    <t>Transfer of Route SR 226</t>
  </si>
  <si>
    <t>The latest Transient Cleaning Schedule for 2017 in King County</t>
  </si>
  <si>
    <t>Transient Cleaning Schedule</t>
  </si>
  <si>
    <t xml:space="preserve">1. Any and all WSDOT presentations or recommendations given in the last 12 months regarding transit agencies submitting Transit Development Plans (TDPs).  What I'm looking for are guidelines, requirements and suggestions for public input.
2. Any and all requirements for Island Transit regarding the specific grants:
o  Island Transit Tri-County Connector under "Connecting Washington"
o Island Transit &amp; Skagit Transit Everett Connector
</t>
  </si>
  <si>
    <t>Transit Information</t>
  </si>
  <si>
    <t xml:space="preserve">Copy of the 2001 document titled: 
"The Technical Memorandum: Deployment Scenario Development, Trans-Lake Deployment Scenario." The 36-page document, written by Kansas City-based engineering company Bucher, Willis &amp; Ratliff (BWR), 
</t>
  </si>
  <si>
    <t>Trans-Lake Deployment Scenario document</t>
  </si>
  <si>
    <t>Seattlesubway.org</t>
  </si>
  <si>
    <t>Trans-Lake Washington report</t>
  </si>
  <si>
    <t>PDR-14-1685</t>
  </si>
  <si>
    <t>Jack R-W</t>
  </si>
  <si>
    <t>All documents from WSDOT regarding Translink, also known as the South Coast British Columbia Transportation Authority. I request only records from 2013 to the date this request is processed.</t>
  </si>
  <si>
    <t>Translink</t>
  </si>
  <si>
    <t>Request an updated list of all of our norpass/prepass units for USDOT #11977</t>
  </si>
  <si>
    <t>Transponder</t>
  </si>
  <si>
    <t>PDR-15-2140</t>
  </si>
  <si>
    <t>Whataway to go Transport</t>
  </si>
  <si>
    <t xml:space="preserve">Vickie  </t>
  </si>
  <si>
    <t>Can you email me the number of our transponders?  The list I have has the last 3 numbers cut off.  I need the one from plate #44370RP.</t>
  </si>
  <si>
    <t>Carlile Transportation Systems Inc.</t>
  </si>
  <si>
    <t xml:space="preserve">Kit Hoyt </t>
  </si>
  <si>
    <t xml:space="preserve">Norpass ID numbers for the following trucks:
1XKDDB9X15R091241
1XKAD49X3AR261429
1XKAD49X1AR261428
1XKADP9X7BJ290725
1NKDX40X9CR323995
1NKWX40X6CJ332998
1NKWX40X8CJ332999
1XKADP9X2DJ368590
1XPBDP9X6FD295840
1XPBDP9X1FD295843
1XPBDP9X5FD295845
1XPBDP9X0FD295848
1XKDDU9X4XR815499
1XKDDB9X95R087308
</t>
  </si>
  <si>
    <t>Transponder Admin</t>
  </si>
  <si>
    <t>PDR-15-1986</t>
  </si>
  <si>
    <t xml:space="preserve">Transponders we have under DOT #381463 </t>
  </si>
  <si>
    <t>Transponder Informantion</t>
  </si>
  <si>
    <t>Par 4 Transport</t>
  </si>
  <si>
    <t>Kristine Sesler</t>
  </si>
  <si>
    <t xml:space="preserve">How many Transponders we have registered w/ WA State DOT.
Our US DOT # is 978846.
</t>
  </si>
  <si>
    <t>Transponder Information</t>
  </si>
  <si>
    <t>PDR-14-0306</t>
  </si>
  <si>
    <t>Halvor Lines Inc.</t>
  </si>
  <si>
    <t>Diana Jeanetta</t>
  </si>
  <si>
    <t>Equipment list with transponder #Ã¢â‚¬â„¢s for USDOT 075250.</t>
  </si>
  <si>
    <t>Transponder information</t>
  </si>
  <si>
    <t>PDR-14-0438</t>
  </si>
  <si>
    <t>Efros Transportation</t>
  </si>
  <si>
    <t xml:space="preserve">List of transponders registered on Efros Transportation
DOT: 2316514
MC: 791340
</t>
  </si>
  <si>
    <t>PDR-14-2719</t>
  </si>
  <si>
    <t>Ace Hardware Corporation RSC</t>
  </si>
  <si>
    <t>Kimo Barnes</t>
  </si>
  <si>
    <t>A list of all of our tractors, license plates, vin numbers, and transponder identification number associated to that unit. We are preparing to renew our existing fleet of tractors and I will need all of that information to make sure the transition is accurate and orderly. DOT# 76209</t>
  </si>
  <si>
    <t>PDR-14-3122</t>
  </si>
  <si>
    <t>Con-way Enterprise Services</t>
  </si>
  <si>
    <t>A list of registered transponders for USDOT 241829.</t>
  </si>
  <si>
    <t>PDR-14-3190</t>
  </si>
  <si>
    <t>Bay &amp; Bay Transportation</t>
  </si>
  <si>
    <t>Sheena Otis</t>
  </si>
  <si>
    <t xml:space="preserve">Current list of transponders on our account?  Everything should be current I just want to verify.  
US DOT 125630
</t>
  </si>
  <si>
    <t>PDR-15-1083</t>
  </si>
  <si>
    <t>NWF Xpress</t>
  </si>
  <si>
    <t>Jerry Stephens</t>
  </si>
  <si>
    <t>Request a list of active transponders we have with list of trucks NWF Xpress.
Thanks for your help.
USDOT 2211103</t>
  </si>
  <si>
    <t>PDR-15-1245</t>
  </si>
  <si>
    <t>McNeight Express</t>
  </si>
  <si>
    <t>Mike Foy</t>
  </si>
  <si>
    <t>Requesting a list of registered units in transponder system to verify information.  USDOT # 78149 for McNeight Express.</t>
  </si>
  <si>
    <t>PDR-15-1313</t>
  </si>
  <si>
    <t>Anthony Gagliardi</t>
  </si>
  <si>
    <t>USDOT 364184 - Requesting current listing of all registered license plates associated with Norpass.  We need this information ASAP in order to run a comparison and insure that all vehicle in our fleet that need to be registered are.</t>
  </si>
  <si>
    <t>PDR-15-1665</t>
  </si>
  <si>
    <t xml:space="preserve">List of transponders registered on my company: 
EFROS GROUP LLC
D/B/A: Efros Transportation
DOT# 2316514
</t>
  </si>
  <si>
    <t>PDR-15-1732</t>
  </si>
  <si>
    <t>Skyview Farms Inc.</t>
  </si>
  <si>
    <t>Becky Dishman</t>
  </si>
  <si>
    <t>To request a list of the transponder the Washington State Department of Transportation has registered we will need a USDOT Number 288779.</t>
  </si>
  <si>
    <t>Transponder List</t>
  </si>
  <si>
    <t>PDR-14-0084</t>
  </si>
  <si>
    <t>List of all the transponders assigned to Terminal Transfer. The latest Transponder I purchased is # 672631295. My DOT number is 59571, IRP account number is 008020.</t>
  </si>
  <si>
    <t>PDR-14-0182</t>
  </si>
  <si>
    <t>Excel spreadsheet that lists power unit and the transponder numbers for USDOT 285565.</t>
  </si>
  <si>
    <t>Transponder list</t>
  </si>
  <si>
    <t>PDR-14-2202</t>
  </si>
  <si>
    <t>Keller Supply</t>
  </si>
  <si>
    <t>List of transponder ID numbers under our DOT account # 040516 along with their associated unit numbers and plate numbers for Keller Supply Company.</t>
  </si>
  <si>
    <t>PDR-14-2540</t>
  </si>
  <si>
    <t xml:space="preserve">USDOT: 125630 - BAY &amp; BAY - 09/18/14 - US DOT 125630
List of all the transponders showing active on account for Bay and Bay Transportation.
</t>
  </si>
  <si>
    <t>PDR-14-2541</t>
  </si>
  <si>
    <t xml:space="preserve">I changed out a couple of license plates and wanted to update your transponder records.
USDOT number is 59571
Truck 20       New plate# YAHU043       Oregon 
Truck 21       New plate# 49699RP         Washington
Will you please reply with an updated transponder list?
</t>
  </si>
  <si>
    <t>PDR-14-2668</t>
  </si>
  <si>
    <t>FWCC, Inc</t>
  </si>
  <si>
    <t>Niki Morgan</t>
  </si>
  <si>
    <t>Norpass account Maintenance and I need to get a current Unit listing/transponders so that I can make changes.  We will be removing several units and returning our Fusion Transponders to E-Z Pass.</t>
  </si>
  <si>
    <t>PDR-14-2773</t>
  </si>
  <si>
    <t>Reed Hurst Trucking, Inc.</t>
  </si>
  <si>
    <t>George Hurst</t>
  </si>
  <si>
    <t xml:space="preserve">List of all transponders you show assigned to our units.
Reed Hurst Trucking Inc
USDOT: 322280
</t>
  </si>
  <si>
    <t>PDR-14-3193</t>
  </si>
  <si>
    <t>Spada Properties</t>
  </si>
  <si>
    <t>Brandy Wilson</t>
  </si>
  <si>
    <t>A list from you of the transponders we have on file with WSDOT so that I can compare it to my list and make sure IÃ¢â‚¬â„¢ve accounted for them all? Our USDOT is 37243 and Oregon IRP#004682.</t>
  </si>
  <si>
    <t>PDR-14-3251</t>
  </si>
  <si>
    <t>Ashley Distribution Services Ltd.</t>
  </si>
  <si>
    <t>Terri Ammann</t>
  </si>
  <si>
    <t xml:space="preserve">How many telematics transponders that Ashley Distribution has in our account.  Looking to see how many are active and if I could get a list of them.  Our DOT number is 546240. </t>
  </si>
  <si>
    <t>PDR-15-0041</t>
  </si>
  <si>
    <t xml:space="preserve">Conducting an audit on our transponder to insure accuracy.  Could you please send me a list of all current and active transponders for our account.
DOT 130402
</t>
  </si>
  <si>
    <t>PDR-15-1539</t>
  </si>
  <si>
    <t>Central Carriers, Inc.</t>
  </si>
  <si>
    <t>Alida Johnson</t>
  </si>
  <si>
    <t xml:space="preserve">Central Carriers, Inc. DOT number is 0193016.  Could you please provide us with an updated list showing registered transponders. </t>
  </si>
  <si>
    <t>PDR-15-0322</t>
  </si>
  <si>
    <t>Aggressive Transport USA</t>
  </si>
  <si>
    <t>Colleen Marshall</t>
  </si>
  <si>
    <t>List of registered transponders for USDOT 891691 - Mac's Transport Services LTD.</t>
  </si>
  <si>
    <t>PDR-15-0323</t>
  </si>
  <si>
    <t>Expedia Transport Ltd</t>
  </si>
  <si>
    <t>Param</t>
  </si>
  <si>
    <t xml:space="preserve">List of active transponders with Plate numbers of the unit for DOT 1611369 under Expedia Transport Ltd.  </t>
  </si>
  <si>
    <t>PDR-15-0413</t>
  </si>
  <si>
    <t>Ply Gem Windows</t>
  </si>
  <si>
    <t>Sarah Hammond</t>
  </si>
  <si>
    <t>List of transponders for USDOT 1583258.</t>
  </si>
  <si>
    <t>PDR-15-0572</t>
  </si>
  <si>
    <t xml:space="preserve">List of all the active transponders for BAY &amp; BAY - US DOT 125630.
</t>
  </si>
  <si>
    <t>PDR-15-0793</t>
  </si>
  <si>
    <t>RRR Transportation Company</t>
  </si>
  <si>
    <t>Please send me a list of registered transponders.  Dot # 485962</t>
  </si>
  <si>
    <t>PDR-15-1437</t>
  </si>
  <si>
    <t>Pioneer Trucking</t>
  </si>
  <si>
    <t>Alma Castro</t>
  </si>
  <si>
    <t>A list of active transponders for Pioneer Trucking USDOT # 613710.</t>
  </si>
  <si>
    <t>PDR-15-1831</t>
  </si>
  <si>
    <t>DOT# 11977 - Transponder List request.</t>
  </si>
  <si>
    <t>PDR-15-2157</t>
  </si>
  <si>
    <t>Alchemist Specialty</t>
  </si>
  <si>
    <t>Judy Davidson</t>
  </si>
  <si>
    <t>Updated list of units and transponders for USDOT 2151373.</t>
  </si>
  <si>
    <t>PDR-15-2290</t>
  </si>
  <si>
    <t>Rogel Trucking LLC</t>
  </si>
  <si>
    <t>Mariela Rogel</t>
  </si>
  <si>
    <t xml:space="preserve">list of Transponders for  USDOT#1507173 Rogel Trucking LLC
</t>
  </si>
  <si>
    <t>PDR-15-2291</t>
  </si>
  <si>
    <t>Kurt Bogle</t>
  </si>
  <si>
    <t>The Operations Manager at Blue Line Foodservice in Fife, WA. Is it possible to for you to send me all the information you have for our trucks? We are trying to ensure that everything is updated (truck numbers, license plates etc) with you and in the event it is not we would send all the updated information</t>
  </si>
  <si>
    <t>Walmart Transportation LLC</t>
  </si>
  <si>
    <t>Brandy Salazar</t>
  </si>
  <si>
    <t xml:space="preserve">Transponders on  our trucks, and I need some information on the procedure to order, change, and decommission transponders. If you have a monitoring website that would be helpful.  We also could use a list of assigned transponders so I can audit the fleet list we have against the transponders issued us.
Specifically we have a transponder we need transferred over to a new unit at this time.  
We are decommissioning unit 91106 plate 2ns798.  The transponder 671863378 is being moved to this new unit:
50922 vin #3AKJGLD52FSGH1437 PLATE 2UX607 OK. ITÃ¢â‚¬â„¢S A 2015 FREIGHTLINER CASCADIA EVOLUTION. 
</t>
  </si>
  <si>
    <t>Transponder Updates</t>
  </si>
  <si>
    <t>PDR-14-2307</t>
  </si>
  <si>
    <t xml:space="preserve">A transponder list with unit number assigned to it.
ATTACHED IS NEW CAB CARDS FOR RRR TRANSPORTATION COMPANY
DOT3485962
09/30/15
1	5	1XKFD49X2CJ306836	IC92CW	
2	17	4V4N99EH2DN146718	IC55HW	
3	18	4V4N99EH4DN146719	IC54HW	
4	39	4V4NC3TH3DN134078	IC94FZ	
5	47	4V4NC9EH0DN145827	IC53HN	281772C3
6	51	4V4NC9EH0EN160068	IC76HX	
7	53	4V4NC9EH0EN160071	IC45IG	
8	16	4V4NC9EH1DN145819	IC23HJ	
9	45	4V4NC9EH1DN145822	IC51HN	
10	34	4V4NC9EH1FN178645	IC61NM	
11	48	4V4NC9EH2DN145828	IC55HN	
12	52	4V4NC9EH2EN160069	IC62IA	
13	54	4V4NC9EH2EN160072	IC46IG	
14	27	4V4NC9EH2FN178637	IC83KM	
15	31	4V4NC9EH2FN178640	IC66MK	
16	12	4V4NC9EH3CN554175	IC49EF	
17	46	4V4NC9EH3DN145823	IC52HN	
18	22	4V4NC9EH3EN165541	IC69NS	
19	35	4V4NC9EH3FN178646	IC58NM	
20	14	4V4NC9EH5DN134080	IC61IR	
21	42	4V4NC9EH5DN145824	IC41HK	
22	21	4V4NC9EH5EN165539	IC33HJ	
23	19	4V4NC9EH5EN165542	IC80NN	
24	36	4V4NC9EH5FN178647	IC60NM	
25	29	4V4NC9EH6FN178639	IC91KN	
26	30	4V4NC9EH6FN178642	IC75ME	
27	8	4V4NC9EH7DN134081	IC50FZ	
28	43	4V4NC9EH7DN145825	IC42HK	
29	49	4V4NC9EH7EN160066	IC93LF	
30	20	4V4NC9EH7EN165543	IC81NN	
31	37	4V4NC9EH7FN178648	IC57NM	
32	40	4V4NC9EH8DN145820	IC54V9	
33	32	4V4NC9EH8FN178643	IC65MK	
34	13	4V4NC9EH9DN134079	IC51FZ	
35	44	4V4NC9EH9DN145826	IC43HK	
36	50	4V4NC9EH9EN160067	IC89FA	
37	26	4V4NC9EH9EN160070	IC47IG	
38	25	4V4NC9EHDXN148136	IC91HU	
39	15	4V4NC9EHXDN137850	IC37LK	
40	41	4V4NC9EHXDN145821	IC40HK	
41	33	4V4NC9EHXFN178644	IC59NM	
42	6	4V4NC9EJ9BN298349	IC18DZ	
43	7	4V4NC9EJXCN546836	IC48EF	
44	3	4V4NC9TG0CN544844	IC15IA	
45	4	4V4NC9TG4CN544846	IC78CD	
46	2	4V4NC9TG9CN544843	IC77CD	
47	10	4V4NC9TH0DN148078	IC82MB	
48	11	4V4NC9TH7BN532942	IC71CR	
49	1	4V4NC9TH8BN295099	IC15LR	
50	9	4V4NC9THXDN134076	IC46IU	
51	38	4V4NC9TH1DN134077	IC65ET	
52	23	4V4NC9EH6FN914155	IC85PD	
53	28	4V4NC9EH4FN178641	IC25GV	
54	24	4V4NC9EH8FN914156	IC86PD	
55	55	4V4NC9EH0FN191645	IC07NV	
56	56	4V4NC9EH9FN191644	IC06NV	
</t>
  </si>
  <si>
    <t>PDR-14-2332</t>
  </si>
  <si>
    <t>Jason Mcfadden</t>
  </si>
  <si>
    <t>A list of all the power units and what transponders are registered to them for US DOT #206542 for Ludtke Pacific Trucking Inc.</t>
  </si>
  <si>
    <t>Transponders</t>
  </si>
  <si>
    <t>PDR-14-0500</t>
  </si>
  <si>
    <t>Maxland Trucking Inc.</t>
  </si>
  <si>
    <t>Roger Sidhu</t>
  </si>
  <si>
    <t>New truck and transponders list for Maxland DOT number 936192.</t>
  </si>
  <si>
    <t>PDR-14-0844</t>
  </si>
  <si>
    <t>V7A 2H8</t>
  </si>
  <si>
    <t>Denise Alonzo</t>
  </si>
  <si>
    <t>Current list of the transponders issued to The Boeing Company, U.S. DOT #038588.</t>
  </si>
  <si>
    <t>PDR-14-1741</t>
  </si>
  <si>
    <t>List of all transponders assigned to account USDOT #241829 and correct license plate for unit 4321722.</t>
  </si>
  <si>
    <t>PDR-14-1876</t>
  </si>
  <si>
    <t>List of active transponders for Pioneer Trucking USDOT #613710.</t>
  </si>
  <si>
    <t>PDR-14-1880</t>
  </si>
  <si>
    <t>Spreadsheet or list of current norpass assignments.</t>
  </si>
  <si>
    <t>PDR-14-2014</t>
  </si>
  <si>
    <t>J.J. Sauter Trucking Inc.</t>
  </si>
  <si>
    <t>Rob Wortman</t>
  </si>
  <si>
    <t>List of all the trucks on the Washington State Transponder list for USDOT number 103391.</t>
  </si>
  <si>
    <t>PDR-14-2179</t>
  </si>
  <si>
    <t>MiTrux</t>
  </si>
  <si>
    <t>Rajan Narula</t>
  </si>
  <si>
    <t>Transponder list assigned to Ameri-Can freight systems for USDOT number 2277053.</t>
  </si>
  <si>
    <t>PDR-14-2203</t>
  </si>
  <si>
    <t>FFE Transportation Services, Inc.</t>
  </si>
  <si>
    <t>Ruby Reichenau</t>
  </si>
  <si>
    <t>List of transponders for USDOT 109745</t>
  </si>
  <si>
    <t>PDR-14-2291</t>
  </si>
  <si>
    <t>SALA LTL Freight</t>
  </si>
  <si>
    <t>Dee Holmes</t>
  </si>
  <si>
    <t>Can you provide me with a list of all Norpass transponders assigned to Saia Motor Freight? With plate numbers?</t>
  </si>
  <si>
    <t>PDR-15-2465</t>
  </si>
  <si>
    <t>Please delete two transponders from my account and after that send me a updated list. USDOT #2316514</t>
  </si>
  <si>
    <t>PDR-15-2639</t>
  </si>
  <si>
    <t>Bob Brooks</t>
  </si>
  <si>
    <t>Copy of transponders for Pacific Coast Express DOT #561010</t>
  </si>
  <si>
    <t>PDR-15-3170</t>
  </si>
  <si>
    <t>Narinderpal Singh</t>
  </si>
  <si>
    <t>A list of registered transponders for USDOT #227006</t>
  </si>
  <si>
    <t>PDR-15-3344</t>
  </si>
  <si>
    <t>V3W 9H9</t>
  </si>
  <si>
    <t>Coleman Oil Company</t>
  </si>
  <si>
    <t>I am requesting a list of registered transponders for Coleman Oil Company US DOT #253466</t>
  </si>
  <si>
    <t xml:space="preserve">I am trying to verify that all information is up-to-date on our account.  Is there someway I can check on line or could you please send me a print out of the transponders and corresponding trucks?
Company: Central Carriers, Inc.
                2823 Hwy 2 West
                Rugby, ND  58368
US DOT:    193016
MC Number: 155298
</t>
  </si>
  <si>
    <t>Atlantic Truck Lines LTD.</t>
  </si>
  <si>
    <t>Gurpreet Saini</t>
  </si>
  <si>
    <t>CAN YOU PLEASE FORWARD ME THE CURRENT UPDATED LIST OF TRANSPONDERS PLEASE, TRANSPONDERS ISSUED TO THE TRUCK NUMBERS?
FOR US DOT # 2099789</t>
  </si>
  <si>
    <t>V3S 2B1</t>
  </si>
  <si>
    <t>Updated transponder list USDOT number 322280 Reed Hurst Trucking Inc.</t>
  </si>
  <si>
    <t>List of all Sanfred registered transponders. 312802</t>
  </si>
  <si>
    <t>Transponders 312802</t>
  </si>
  <si>
    <t>PDR-14-2942</t>
  </si>
  <si>
    <t>Mergenthaler Transfer and Storage</t>
  </si>
  <si>
    <t>Melissa Dishon</t>
  </si>
  <si>
    <t>Could I get a list of transponders for USDOT 133956</t>
  </si>
  <si>
    <t>Transponders for USDOT 133956</t>
  </si>
  <si>
    <t>current listing of the transponders we have registered to USDOT # 312802</t>
  </si>
  <si>
    <t>transponders we have registered to USDOT # 312802</t>
  </si>
  <si>
    <t>Becker Rovand PLLC</t>
  </si>
  <si>
    <t>PDR-14-2160</t>
  </si>
  <si>
    <t xml:space="preserve">...request for public records as authorized under RCW 42.56 for documents relative to the adoption of the Washington State Transportation Commission Policy &amp; Procedure No. 15 with an effective date of March 17, 2010.
RCW 34.05.230(4) requires Ã¢â‚¬Å“Whenever an agency issues an interpretive or policy statement, it shall submit to the code reviser for publication in the Washington State Register a statement describing the subject matter of the interpretive or policy statement, and listing the person at the agency from whom a copy of the interpretive or policy statement may be obtained.Ã¢â‚¬ï¿½
A records request of the Code Reviser indicates no such filing by your agency. As the Policy was not filed and is not of record the, Code Reviser indicate the Policy simply does not exist. 
Please provide any documentation that indicates you did, in fact, file the referenced policy with the code reviser or that you followed the legal requirements of RCW 47.56.165 and did codify this policy by a Ã¢â‚¬Å“rule making processÃ¢â‚¬ï¿½ or provide any and/or all other documents that would grant any authority whatsoever to the Transportation Commission to add an additional 12.5% surcharge on top of the costs associated with the legal charges outlined in RCW 47.56.165 to be paid by tolls collected from the users of the Tacoma Narrows Bridge.
</t>
  </si>
  <si>
    <t>PDR-15-1499</t>
  </si>
  <si>
    <t>Sent Phase 1 12/4/2015</t>
  </si>
  <si>
    <t xml:space="preserve">The incident report and any other documentation related to the incident during which two ferry employees were injured by a laser being shined at them. </t>
  </si>
  <si>
    <t>incident report laser</t>
  </si>
  <si>
    <t>PDR-15-3062</t>
  </si>
  <si>
    <t>Brandi Kruse</t>
  </si>
  <si>
    <t xml:space="preserve">All documents, memos, emails sent/received from June 1, 2014 to July 16, 2014, related to any closure taking place on Interstate 90. </t>
  </si>
  <si>
    <t>Transportation Commission I-90</t>
  </si>
  <si>
    <t>PDR-14-1905</t>
  </si>
  <si>
    <t>Robin Vogel</t>
  </si>
  <si>
    <t>request for copy of public comments regarding approving 405 HOV lanes requirement increase from 2 to 3 people per vehicle</t>
  </si>
  <si>
    <t>Transportation Commission PDR</t>
  </si>
  <si>
    <t>PDR-15-1056</t>
  </si>
  <si>
    <t>Tom McCormick</t>
  </si>
  <si>
    <t xml:space="preserve">1) All emails or other correspondence sent or received by WSTC staff or Commission Members from January 1, 2014 through October 15, 2014, relating to the imposition of tolls on City streets or County roads by Cities, Counties, or Transportation Benefit Districts (see, e.g., RCW 47.56.078), including but not limited to any emails or other correspondence with the City of Kenmore and the City of Shoreline, and 
(2) All other documents prepared or reviewed from January 1, 2014 through October 15, 2014, relating to the imposition of tolls on City streets or County roads by Cities, Counties, or Transportation Benefit Districts (see, e.g., RCW 47.56.078),  including but not limited to memos, reports, bills, outlook or other calendar entries, summaries, forms (whether or not filled in), slides, overheads, submittals, requests, applications, spreadsheets, memos, charts, minutes, agenda, etc., in draft or final form, whether or not circulated, and whether internally or externally generated, and notes (including handwritten notes) taken during, before, or after meetings or telephone calls, and any handouts for such meetings or telephone calls
</t>
  </si>
  <si>
    <t>Transportation Commisson</t>
  </si>
  <si>
    <t>PDR-14-2787</t>
  </si>
  <si>
    <t xml:space="preserve">SR 531/Edgecomb Creek - Fish Passage </t>
  </si>
  <si>
    <t>I'd like to request the most recent maps/plans/designs that show the proposed and existing alignments of the following projects:
Ã¢â‚¬Â¢         PIN: 109058B - I-90/N Fork Issaquah Creek - Fish Passage (STIP: WDNW-1002)
Ã¢â‚¬Â¢         PIN: 153175A - SR 531/Edgecomb Creek - Fish Passage (STIP: WDNW-1000)
Ã¢â‚¬Â¢         PIN: 450218W - SR 502/SR 503 Vic - Roadway Improvements (STIP: 450218W06)
Ã¢â‚¬Â¢         PIN: 600010A - US 395/North Spokane Corridor (STIP: 600010A32)
Ã¢â‚¬Â¢         PIN: 512402N - SR 124/Monument Rd/RR Xing - Construct Bridge (STIP: 512402N36)
Can you also tell me what county and district these projects are in, as this information was not listed on the STIP. I would like to have these documents sent to me electronically via email or mailed on a CD.</t>
  </si>
  <si>
    <t xml:space="preserve">Maps, Plans and Designs </t>
  </si>
  <si>
    <t>PDR-15-3135</t>
  </si>
  <si>
    <t xml:space="preserve">Kittelson &amp; Associates, Inc., is preparing a Transportation Impact Study for a proposed development on the northwest corner of the intersection of NW 119th St at NE 117th Ave.  Included in the study will be an analysis of the developmentÃ¢â‚¬â„¢s impact on the signal operations at the intersection of NE 119th St at NE 117th Ave. Will you please send me the signal timing sheets for the intersections? </t>
  </si>
  <si>
    <t xml:space="preserve">Transportation Impact Study </t>
  </si>
  <si>
    <t>PDR-14-0804</t>
  </si>
  <si>
    <t>Ice Trans LLC</t>
  </si>
  <si>
    <t>Device list for all trucks using Norpass # 1157651</t>
  </si>
  <si>
    <t>Transportation List</t>
  </si>
  <si>
    <t xml:space="preserve">hourly directional traffic counts for the month of October 2014 for all of the PRTÃ¢â‚¬â„¢s in Clark County?  This would include the following locations:
R-45 (I-5 S. of SR-503 in Woodland)
R-51 (I-205 N. of Mill Plain)
P-5 (I-5 S. of SR-500)
P-6 (SR-14 E. of Alpine)
P-7 (SR-14 E. of 32nd St.)
</t>
  </si>
  <si>
    <t>TRAPS</t>
  </si>
  <si>
    <t>PDR-15-0510</t>
  </si>
  <si>
    <t>Matthew Rieger</t>
  </si>
  <si>
    <t>WSDOT has any reports of having to pick up trash debris on 405 South north of Renton, around mid-day on 2018-01-08.</t>
  </si>
  <si>
    <t>Trash Debris I-405</t>
  </si>
  <si>
    <t>J. Hettick</t>
  </si>
  <si>
    <t xml:space="preserve">Data or a report on average travel time from the Portland area to Tacoma via I-5 by day of week and time of day? </t>
  </si>
  <si>
    <t>Travel Time Data</t>
  </si>
  <si>
    <t>PDR-14-2625</t>
  </si>
  <si>
    <t>Joe Hebert</t>
  </si>
  <si>
    <t>What the travel times were for Everett to Seattle on I-5 at 7:30am for all weekdays in September and October 2014.</t>
  </si>
  <si>
    <t>Travel Times I-5</t>
  </si>
  <si>
    <t>PDR-14-3094</t>
  </si>
  <si>
    <t>Rick Oxley</t>
  </si>
  <si>
    <t xml:space="preserve">records WSDOT used to determine the average travel time on I-405 along the stretch of the new express toll lanes. WSDOT has stated that overall travel times have improved on I-405 since Sept. 27 when the toll lanes were opened. I would like digital copies, that can be emailed to me, of the data or any record WSDOT used to make this statement. </t>
  </si>
  <si>
    <t>travel times on I-405 express toll lanes</t>
  </si>
  <si>
    <t>PDR-15-2984</t>
  </si>
  <si>
    <t>William Cox</t>
  </si>
  <si>
    <t>I am conducting an Investigation which includes approximate travel times on the I-5 between South Columbian Way in Seattle, WA  and Gravely Lake Drive in Lakewood WA. on the following dates:  
April 22, 2017-Between  0725 and 0935 NorthBound
April 22, 2017 -Between 2:00 PM and 4:00 PM SouthBound
April 8, 2017- Between 0758 and 0956 NorthBound 
April 8, 2017 -Between 2:30 PM and 4:30 PM  SouthBound</t>
  </si>
  <si>
    <t>Travel times on I-5 between South Colombian Way in Seattle, WA</t>
  </si>
  <si>
    <t>1. Number of Trees WSDOT terminates per year from 2008-2016
2. Areas where most trees have been removed 
3. Disadvantaged vs Wealthy areas
4. Trees replaced where how many, how much, who pays for it tax payers?
5. Studies on wildlife, slide damage, run off, if trees were donated to build homes, if not why not.
6. Where do the trees go once cut down?
7. Studies on shade removed damages to road, drivers with sensitivity to sunlight, allergies, etc.
8. Next Tree Cuttings for 2016-2017?
And what is WDOT's procedure for denied Reasonable Accommodations requests? Do you have accommodations depart? Emails sent to WDOT public records and your insurance company that ignores emails and RAs. Unfair Hiring practices at WDOT, do I need to email HR for public disclosure requests (by race, age, gender)?</t>
  </si>
  <si>
    <t>Tree cuttings/ removal/ denied reasonable accommodations</t>
  </si>
  <si>
    <t>1)	All records pertaining to tree and/or tree hazard surveys, tree and/or hazard identifications and/or marking, arborculture, and/or removal of vegetation within 5 years prior to the fall and within Ã‚Â¼ mile, in either direction along southbound I-5, of the fall location.
2)	All agreements with any person or entity regarding maintenance to be performed, or responsibility for maintenance, within Ã‚Â¼ mile, in either direction along southbound I-5, of the fall location.
3)	All records pertaining to road construction within 5 years of the fall and within Ã‚Â¼ mile, in either direction along southbound I-5 of the fall location.
4)	All HATS reports and other records of road and/or roadside maintenance within 5 years of the fall for Ã‚Â¼ mile, in either direction along southbound I-5 of the fall location.
5)	All HATS reports and other records of tree and/or other vegetation assessment, control and/or removal within 5 years of the fall and within Ã‚Â¼ mile, in either direction along I-5, of the fall location.
6)	All Weathernet and other records pertaining to weather conditions on April 26, 2017, and any notices, warnings or preparations pertaining to such conditions, in the area that includes the fall location.
7)	All documents pertaining to the tree involved in the fall (including but not limited to its species, age, height, girth, weight, health, other condition, location(s), position(s) and/or disposal)
8)	All documents charging specific personnel with responsibility for the safety of road conditions on and adjacent to southbound I-5 in the fall location.
9)	All documents pertaining to the fall, and/or the incident caused by the fall; including but not limited to IRT/WITS reports, radio incident reports, etc.
10)	All documents pertaining to the use of federal funds to maintain the tree that fell or the land on which it or its root structure was located.</t>
  </si>
  <si>
    <t xml:space="preserve">Tree fall location - SB 1-5, mile post 138, 166.9 feet south of 70th Avenue, City of Fife, Pierce County, Washington </t>
  </si>
  <si>
    <t>Brian Cohen</t>
  </si>
  <si>
    <t xml:space="preserve">A hazardous tree located on DOT property, in front of my home, located at 6854 NE State Hwy 104, Kingston 98346.
There have been 2 crews sent to inspect this tree, one in early September 2015 and one in early December 2015. I wouild like to read the report of both of these inspections. 
</t>
  </si>
  <si>
    <t>Tree Inspect</t>
  </si>
  <si>
    <t>PDR-15-3431</t>
  </si>
  <si>
    <t>North Cascades Legal</t>
  </si>
  <si>
    <t>Tom Seguine</t>
  </si>
  <si>
    <t xml:space="preserve">I am requesting all DOT records pertaining to the relatively recent removal of a large tree located at the intersection of I5 and Kincaid Street (Exit 226) in Mount Vernon Washington.  </t>
  </si>
  <si>
    <t>Tree removal - I5 off ramp -- I5 &amp; Kincaid Street Mt. Vernon</t>
  </si>
  <si>
    <t xml:space="preserve">Regarding: Formal Complaint of Five Hundred Trees along a 14 Mile Stretch of Interstate 5 in Pierce County Coming down.
Have you conducted studies on the pest population increasing due to the removal of the five hundred trees? If so, please forward any public records on what studies were completed before this project was approved. Ã¢â‚¬Å“The Animal and Plant Health Inspection Service is a multifaceted federal agency with a broad mission area that includes protecting and promoting U.S. agricultural health, regulating genetically engineered organisms, administering the Animal Welfare Act and carrying out wildlife damage management activities. These efforts support the overall mission of USDA, which is to protect and promote food, agriculture, natural resources and related issues.Ã¢â‚¬ï¿½ (Tilton, Pommerehn 2014)
How unethical is it for DOT to dispose of five hundred trees around Earth Day month and even announcing around this time shows the lack of education for the environment they management illustrates Ã¢â‚¬Å“Come April, people around the world begin planning and organizing events to restore and protect the planet in celebration of Earth Day. Recognized by more than 192 countries each year, Earth Day is celebrated on April 22. The first Earth Day was April 22, 1970.Ã¢â‚¬ï¿½ (Hachmann, 2014)
I would like to know what DOT plans on doing with all the five hundred trees and please forward the information to my mailing address. Are you aware that Trees could be used for high tech energy storage and looked into yet, if so please forward information for public records? Ã¢â‚¬Å“Now the trust and the RSPB have prepared plans to erect a permanent protective canopy at the Dell and a few weeks ago, the UK's overseas territories environment and climate fund announced it would provide Ã‚Â£37,000 of funding for it. In this way, both St Helena's special patch of black cabbage trees and the spiky yellow woodlouse will be saved, it is hoped.Ã¢â‚¬ï¿½ (McKie, 2014)
Is DOT genetically modifying trees also as well as cutting them down? Has DOT considered cross-contamination of engineered trees with natural trees being a valid concern? Ã¢â‚¬Å“Cross-contamination of engineered trees with natural trees is a valid concern, but so long as scientists and industries remain committed to growing the trees in isolated areas, cross-pollination shouldn't occur. Furthermore, genetically modifying the trees to the point of sterilization would also help prevent these manipulated genes from accidentally spreading in the wild.Ã¢â‚¬ï¿½ (Mathews, 2014) Can you please forward public information requests regarding modifying and engineering of trees in Washington State?
Even in other communities such as Victoria Hall they hold council meetings before the completion this these problems environmental decisions that effects people who live in the areas under DOT projects and would like to receive public records if there were any public meeting that offered options and responses were considered. Ã¢â‚¬Å“Meetings in Victoria Hall and the Methodist Church at the World Heritage site were attended by some 150 residents, who gave mixed responses to the options on how a Ã‚Â£700,000 facelift should proceedÃ¢â‚¬ï¿½  (Tate, 2014)
After the removal of the five hundred trees does DOT plan on replacing with smaller species including exotics wherever possible and repair pavements. If so, please send the public records regarding the planning and the types of species.
Has DOT worked within federal rules for protecting nesting sites for migratory birds? The Army CorpsÃ¢â‚¬â„¢ own research has shown in the past that trees can help stabilize levees and reduce erosion what does DOT plan on doing about stabilizing and reducing erosion especially with the movements of Bertha? Has there been a re-certification study that has identified several areas of levees affected that need to be reinforced or replaced? If not or so, please forward the public records to my mailing address concerning this subject. 
</t>
  </si>
  <si>
    <t>Tree Removal on I-5</t>
  </si>
  <si>
    <t>PDR-14-0975</t>
  </si>
  <si>
    <t>Any records showing tree or other vegetation trimming on Highway 530 between Milepost 33 and Milepost 39 for the past five years.</t>
  </si>
  <si>
    <t>Tree trimming on 530</t>
  </si>
  <si>
    <t>PDR-15-1922</t>
  </si>
  <si>
    <t>ATC Group Services</t>
  </si>
  <si>
    <t>Becky Moss</t>
  </si>
  <si>
    <t>Any information on businesses that would have operated between 8500-8600 East Trent Ave, Millwood, WA and 8500-8600 East Trent Avenue, Spokane Valley, WA. I am specifically looking for records between 1945 and 1975. This could include: business licenses, insurance maps, highway maps, permitting, etc.</t>
  </si>
  <si>
    <t>trent ave highway maps</t>
  </si>
  <si>
    <t xml:space="preserve">1. A list  of where all  guardrail  end terminals have been installed by WSDOT since 2005.
2. A list of contractors whoÃ¢â‚¬â„¢ve had the Trinity ET Plus end guardrail approved for construction on WSDOT projects since 2005.
3. WSP and  WSDOT  fatal accident crash reports since 2006.
</t>
  </si>
  <si>
    <t>Trinity ET Plus end guardrail</t>
  </si>
  <si>
    <t>PDR-14-2984</t>
  </si>
  <si>
    <t>Safety Research &amp; Strategies</t>
  </si>
  <si>
    <t>Ann Boudreau</t>
  </si>
  <si>
    <t>1.) Please provide any and all documents referencing your stateÃ¢â‚¬â„¢s use of Trinity ET-Plus end treatments in service, the total number, and/or inventory and purchasing agreements and/or invoices from 2005 to the present.
2.) Further, please provide documents referencing any and/all companies, contractors that youÃ¢â‚¬â„¢ve retained to install and/or equip your roadways and/or highways with ET-Plus end terminals from 2005 to the present.</t>
  </si>
  <si>
    <t>Trinity ET-Plus end</t>
  </si>
  <si>
    <t>PDR-14-2995</t>
  </si>
  <si>
    <t>1.) Please provide any and all documents that led to your agencyÃ¢â‚¬â„¢s decision to remove the Trinity ET-Plus End Treatment from your qualified/approved products list and/or halt its use on your highways/roadways.
2.) Further, please provide any and all documents obtained from and/or sent to Trinity Industries and/or its subsidiaries as well as the Federal Highway Administration, AASHTO, ATSSA, TRB, NAS related to the ET-Plus end treatment from 2005 to the present.</t>
  </si>
  <si>
    <t>Trinity ET-Plus End</t>
  </si>
  <si>
    <t>PDR-14-2997</t>
  </si>
  <si>
    <t>Cohen Milstein Sellers &amp; Toll</t>
  </si>
  <si>
    <t>Meg Hartnett</t>
  </si>
  <si>
    <t xml:space="preserve">Pursuant to the Freedom of Information Act, I am writing to request any and all of the following:
1.	From January 1, 2013 to the present produce all documents received from and/or sent to Trinity Industries, Inc., and/or their subsidiaries related to requesting re-qualification of the ET-Plus end terminal.   If there are attachments please produce them as well;
2.	From January 1, 2013 to the present produce all documents received from and/or sent to Trinity Industries, Inc. and/or their subsidiaries pertaining to the removal of and/or re-qualification of the ET-Plus end terminal.
</t>
  </si>
  <si>
    <t>Trinity Industries ET-Plus</t>
  </si>
  <si>
    <t>PDR-14-2660</t>
  </si>
  <si>
    <t>OLSEN LAW FIRM PLLC</t>
  </si>
  <si>
    <t>Janice L. Munson</t>
  </si>
  <si>
    <t>Each Trip Permit issued for a mobile home in 2016.</t>
  </si>
  <si>
    <t>Trip Permits for mobile home in 2016</t>
  </si>
  <si>
    <t>FIP Industriale SpA</t>
  </si>
  <si>
    <t>Samuele Infanti</t>
  </si>
  <si>
    <t>We would like to receive a (pdf) copy of the following document "SR522 Seismic Isolation Bearings", dated November 13, 2015, prepared by the WSDOT Bridge and Structures Office, participating authors Amy Leland, Ralph Dornsife, and Richard Zeldenrust</t>
  </si>
  <si>
    <t>Triple pendulum inspection report ("SR522 Seismic Isolation Bearings" dated Nov. 13, 2015)</t>
  </si>
  <si>
    <t>ITALY</t>
  </si>
  <si>
    <t>Raghbir Singh</t>
  </si>
  <si>
    <t>The last time my truck crossed a Washington scale
DOT #2640898
MC #920293
License #53897RP
Truck #013
Owner: Raghbir Singh</t>
  </si>
  <si>
    <t>Truck Crossing</t>
  </si>
  <si>
    <t>PDR-15-2659</t>
  </si>
  <si>
    <t>WSDOT Consultant</t>
  </si>
  <si>
    <t>Karl Westby</t>
  </si>
  <si>
    <t xml:space="preserve">Existing truck data for the SR 509 extension project.  We are updating an environmental document and conducting some new traffic analysis.
Basically IÃ¢â‚¬â„¢m looking for any and all data your shop may have on:
Ã¢â‚¬Â¢	I-5 between SR 18 and SR 599
Ã¢â‚¬Â¢	All of SR 518
Ã¢â‚¬Â¢	SR 509 from S. 188th St. to SR 99
Ã¢â‚¬Â¢	SR 167 from SR 18 to I-405.
The PTR sites I have identified are below.  If there are more, we will obviously take everything you have.
WSDOT PTR Sites		
Mile Post	ADC Site #	Location Description	Recorder Type	 
136.80	S837	s/o SR 99 I/C - Fife	PTR (volume, speed, classification)	 
148.07	S809	s/o SR 516 I/C - Midway	PTR (volume, speed, classification)	 
152.82	S205	s/o SR 405/SR 518 I-C	NW Region Volume Recorder	 
155.38	S201	n/o SR 405/SR 518 I-C	NW Region Volume Recorder	 
23.70	P6	n/o S 212th St I-C - Kent	WIM/Vehicle Axle Classification	 
26.37	D14	n/o SR 518 I/C - Burien	PTR (volume, speed, classification)	 
0.35	D13	e/o SR 509 I/C - SeaTac	PTR (volume, speed, classification)	 
1.15	S839	e/o SR 99 I/C - Tukwila	PTR (volume, speed, classification)	 
</t>
  </si>
  <si>
    <t>Truck Data Percentages</t>
  </si>
  <si>
    <t>PDR-15-0724</t>
  </si>
  <si>
    <t>Sandra Swaan</t>
  </si>
  <si>
    <t>Truck Name: JL Stal
Color: White Tractor/Trailer
Lic Plt #: 3981, It's all I could get before driver &amp; I parted for North - South destinations onto I5 off Hwy 432.
Location of Incident: MP 10 - 11, on Hwy 432, Longview, WA near on ramps. Although I have submitted an Online complaint through the WSP, I am seeking assistance in locating owner/operator of a white semi-truck/trailer that had a lot of loose rocks on it that smacked into the windshield of my silver Nissan Sentra 04 on 07.09.2014 at 10 AM at/near MP 10-11.</t>
  </si>
  <si>
    <t>PDR-14-1826</t>
  </si>
  <si>
    <t>Peterbilt Motors Company</t>
  </si>
  <si>
    <t>David Herb</t>
  </si>
  <si>
    <t xml:space="preserve">Truck traffic data; IÃ¢â‚¬â„¢ve tried using the online map, but for some reason it is not showing any truck percentages.  
I am needing these three counts:
Ã¢â‚¬Â¢	I-5
Ã¢â‚¬Â¢	Highway 167
Ã¢â‚¬Â¢	Highway 516
I am just needing estimates of the overall truck traffic on these roads in the Kent area, not any particular point.  
</t>
  </si>
  <si>
    <t>Truck Traffic Data</t>
  </si>
  <si>
    <t>PDR-14-2622</t>
  </si>
  <si>
    <t>Project near SR 516 (SE 272nd Street) and wanted to know if you had any current (within the last 3 years) tube count data near the intersection of 204th Avenue SE. The tube count data would go a long way to helping us determine future traffic control of that intersection based on estimated project impacts.</t>
  </si>
  <si>
    <t>Tube count data</t>
  </si>
  <si>
    <t>The right-of-way for Tukwila International Blvd (Pacific Hwy S.) in the NE quarter of Section 9, T. 23 N, R. 4 E., W.M. in Tukwila, King County and would like to get the r/w plans for that section of highway.</t>
  </si>
  <si>
    <t>Tukwila International Blvd Right of Way Plans</t>
  </si>
  <si>
    <t>Any copies of records related to the railroad crossing of Omak Riverside Eastside Road and Tunk Creek Road in Riverside, WA</t>
  </si>
  <si>
    <t>Tunk Creek Road RxR crossing, Riverside WA  Okanogan County</t>
  </si>
  <si>
    <t>Gary Conner</t>
  </si>
  <si>
    <t>The drawings for the tunnels carrying the Mercer St to SB I-5 on ramp and NB I-5 to Mercer St On Ramp.</t>
  </si>
  <si>
    <t>Tunnel  drawing</t>
  </si>
  <si>
    <t>Law Offices of David Roth</t>
  </si>
  <si>
    <t>Gavin Davis</t>
  </si>
  <si>
    <t xml:space="preserve">visibility in the curved tunnel that connects I-5 Southbound to I-520 Eastbound which is located in Seattle, Washington. copies of all diagrams or schematics which show the dimensions of the tunnel in question. Please also provide me with copies of all safety studies conducted in relation to this tunnel. </t>
  </si>
  <si>
    <t>Tunnel Connecting I-5 South to I-520 East</t>
  </si>
  <si>
    <t>PDR-15-2617</t>
  </si>
  <si>
    <t xml:space="preserve">Nancy Boyd- drive logs from 2014 to present for the state vehicle assigned to her. Any state vehicle assigned to her or that she used or personal vehicle she used to get reimbursed mileage for.
Ã¢â‚¬Â¢Date&amp;TimesÃ¢â‚¬â€The date the event occurred
Ã¢â‚¬Â¢Event NameÃ¢â‚¬â€The event or meeting as reason for the drive
Ã¢â‚¬Â¢Mileage to and from the starting location to each destination and back.
Ã¢â‚¬Â¢GPS locations or cell tower locations from her work phone along the way of each drive, for instance, information on whether or not she made stops along the way
Ã¢â‚¬Â¢Copies of travel reimbursements for all travel in and out of state
Ã¢â‚¬Â¢Rental cars used by her should be included
</t>
  </si>
  <si>
    <t>Nancy Boyd driving logs</t>
  </si>
  <si>
    <t>Could I please get the Turnack Agreement for AF#GM871</t>
  </si>
  <si>
    <t>Turnback Agreement GM-871</t>
  </si>
  <si>
    <t>I need a copy of this turnback agreement to complete the ownership change.
That area designated for Relinquishment to City as shown on Exhibit A to that certain Turnback Agreement No. TB 4-0106, dated the June 23, 2011, on me in the office of the Secretary of Transportation at Olympia, located within the limits of SR 14, Lady Island to 6th Street, the specific details concerning all of which are delineated on plan sheets 10 and 11 of 16 sheets, approved August 20, 2009, revised February 24, 2011, lying within David C. Parker D.L.C. No. 48 all in T1N, R3E, being portions of SE Tampa St., SE 8th Ave., SE 12th Ave. of the City of Camas, Clark County, Washington.</t>
  </si>
  <si>
    <t>Turnback agreement TB4-0106</t>
  </si>
  <si>
    <t>PDR-15-0302</t>
  </si>
  <si>
    <t xml:space="preserve">I am in the Gis department of Clark county and trying to map these turnbacks . To do that I need copies of the plans mentioned in the turnback agreements  TB 4-0099 &amp; TB 4-0114. 
Plan entitled, I-5, NE 129th St Vic. To Whipple Creek Vicinity, all of which are to be found on sheets 3, 5, 10, 11 and 12 of said plan, now of record and on file in the office of the Secretary of Transportation at Olympia and bearing date of approval April 22, 2010 revised September 26, 2014.
And
Sheets 3, 5, 6, 8, 9, 12, 13, 15, 16 and 17 of that certain plan entitled SR 502NE 21st Ct to NE 102nd  ave., now of record and on file in the office of Secretary of Transportation at Olympia, and bearing the date of approval April 22, 2010, revised September 26, 2014.
</t>
  </si>
  <si>
    <t>Turnback agreements TB 4-0099 &amp; TB 4-0114</t>
  </si>
  <si>
    <t>PDR-15-3252</t>
  </si>
  <si>
    <t>Dave Riecken</t>
  </si>
  <si>
    <t>IÃ¢â‚¬â„¢m working on R/W for 4th Ave. and S96th  in SW section 32-T24N-R4E and NW section 5-T23N-R4Ewhich was deeded to King County 1-7-1980</t>
  </si>
  <si>
    <t xml:space="preserve">Turnback Deed </t>
  </si>
  <si>
    <t xml:space="preserve">Turning movement counts available for State Routes in the are of SeaTac, for the following interchanges:
I-5 and the 149 A/B Ramps
I-5 and the SR 516 Interchange
SR 99 and SR 509 Interchange
I-5 and the 151 Ramps
I-5 and the 152 Ramps
I-5 and 1-405 and SR 518 Interchange
I-5 and SR 599 Interchange
SR 509 and Des Moines memorial Drive Interchange 
SR 509 and SR 518 Interchange
SR 518 and SR 99 Interchange
SR 518 and Airport Expressway Interchange
</t>
  </si>
  <si>
    <t>Turning Movement Request</t>
  </si>
  <si>
    <t>PDR-14-1241</t>
  </si>
  <si>
    <t xml:space="preserve">Please provide a copy of your tweet archive. see this Twitter thread for details
LÃ¢Â­ï¿½C (@sleepylemur) tweeted at 8:23 AM on Wed, Mar 11, 2015:
@wsdot please post your tweet archive online. Consider this a public data request.
(https://twitter.com/sleepylemur/status/575678425672765440?s=03)
Get the official Twitter app at https://twitter.com/download?s=13
</t>
  </si>
  <si>
    <t>Twitter Feed</t>
  </si>
  <si>
    <t>PDR-15-0784</t>
  </si>
  <si>
    <t>Personally identifying information of accounts holders and specific instances of travel</t>
  </si>
  <si>
    <t>11/29 - Discovered the 11/09 correspondence which was generated by PDRTS is  not in database.  No record, except the pdf which was emailed on 11/09 for the third installment.  Extending the request to 12/11 (1209 plus the Thanksgiving Holiday).</t>
  </si>
  <si>
    <t>I am following up in regards to PDR 15-1091, which was completed and closed in January 2017.
I have two questions, which IÃ¢â‚¬â„¢ll enumerate for the sake of clarity.
First, I suspect that some responsive items may have been missed.  Specifically, item 2 of the request covered, inter alia: Ã¢â‚¬Å“...training manuals, training records, sample scripts, tips, guidance, instructions, directions, forms, notebooks, powerpoint presentations, or other training-related materials...Ã¢â‚¬ï¿½ that were used by the Office of Administrative Hearings.  In an email dated Apr. 28, 2016, I clarified that the highest priority records sought by that request were those that Ã¢â‚¬Å“give, refer to, or concern instructions or training on how to conduct hearings,Ã¢â‚¬ï¿½ and were used by the Office of Administrative Hearings.  I asked that the following terms be included among those that were used to search for responsive records:
Ã¢â‚¬Å“train*, instruct*, guid*, desk manual, deskbook, desk-book, desk book, bench book, bench-book, script, notebook, note book, note book
* is a wildcard that allows any ending, e.g. train, training, trains, trainer.Ã¢â‚¬ï¿½
In carefully reviewing the records that were provided by DOT, there seems to be a dearth of such training records.  I feel certain that there should be more.  It seems quite possible that responsive records were created for DOT by its agents/contractors ETCC or Jacobs, in which case they would indisputably be public records under the PRA.
Can DOT please confirm that all such training records have been provided?
Second, in an email dated March 19, 2017, I asked to be provided with a missing email that was referenced in another email previously provided by DOT. To help DOT identify the missing email, I forwarded the aforementioned email that had been previously provided by DOT (see attached).  That email (dated Jan. 10, 2012) was provided by DOT with its 17th installment on Oct. 17, 2016.  
The body of that email contains another email dated Jan. 9, 2012, to which were attached Ã¢â‚¬Å“the ADJ Approved Business Rules, VPS System Operations Supervisor Guild Section 8 Hearing, Scheduling Hearings and the draft training outline.Ã¢â‚¬ï¿½  
I never received a copy of the latter email and its attachments, even though it was sent to many DOT staffers.
Can you please provide a copy of the missing email in its original native format with all metadata and attachments?</t>
  </si>
  <si>
    <t>Two follow-up items to PDR 15-1091 (closed in January 2017)</t>
  </si>
  <si>
    <t xml:space="preserve">SR 99 Bored Tunnel Alternative Design Build Project:
(1) The Quarterly DBE Action Plan developed by STP and submitted to WSDOT for use during the FHWA Civil Rights Division meeting that took place on 8/28/14;
(2) The Commercially Reasonable Discussion Report/Letter developed by STP and submitted to WSDOT on (August 1, 2014). 
 </t>
  </si>
  <si>
    <t>Two items for AWV DBE related</t>
  </si>
  <si>
    <t>PDR-14-2591</t>
  </si>
  <si>
    <t>Leen &amp; O'Sullivan, PLLC</t>
  </si>
  <si>
    <t>1. The Washington State DOT webpage titled Ã¢â‚¬Å“Pay By Mail Toll Bill Ã¢â‚¬â€œ Frequently Asked QuestionsÃ¢â‚¬ï¿½ states: Ã¢â‚¬Å“Cameras above the toll lanes photograph the license plate on vehicles without a Good To Go! account and the registered owner of the vehicle receives a bill in the mail for the toll charges.Ã¢â‚¬ï¿½ Please provide me documentation pertaining to the official procedures for determining the addresses of registered ownersÃ¢â‚¬â„¢. Please include:
a. procedures for storing driver registration data, if any;
b. procedures for updating stored driver registration data, if any;
c. procedures for ensuring driver registration data is regularly updated, if any;
d. and any other official procedures for determining the address of drivers who cross SR 520 and are sent toll bills.
2. Please also send me a historical accounting of the dates the vehicle registration information used in tolling on SR 520 is updated, or if it is updated on a regular schedule, please only provide the schedule for updating registration information and how long the scheduled updating procedure has been in effect.</t>
  </si>
  <si>
    <t>Two items re: SR 520 Tolling and cameras</t>
  </si>
  <si>
    <t>PDR-14-1631</t>
  </si>
  <si>
    <t>Microsoft</t>
  </si>
  <si>
    <t>Jembaa Cole</t>
  </si>
  <si>
    <t xml:space="preserve">1.       All communications made and attempted between DOT and Jembaa Cole, address of  958 111th Avenue NE, Apt. 1106, Bellevue, WA 98004
2.      All communications made and attempted between DOT and Jembaa Cole, address of  688 110th Avenue NE, Apt. South 807, Bellevue, WA 98004
3.       All communications made and attempted between DOT and Jembaa Cole, address of  3248 61st Ave SW, Seattle, WA 98116
4.      All communications made and attempted between DOT and the owner of automobile associated with license plate AJT9481. 
5.       All documents regarding the protocols for the Ã¢â‚¬Å“reloadingÃ¢â‚¬ï¿½ of a Good 2 Go automatic reloading account or credit card.
6.      All protocols regarding the process for charging a Good 2 Go automatic reload account
7.       All documents, internal processes and communications regarding charges or attempted to be made to the Good 2 Go account associated with license plate AJT9481. 
8.      All documents and communications regarding license plate AJT9481. 
9.      All protocols regarding the charging of trips individually or in batch mode for license plate AJT9481
</t>
  </si>
  <si>
    <t>Nine items relating to Good to go and specific accounts and addresses</t>
  </si>
  <si>
    <t>PDR-14-1644</t>
  </si>
  <si>
    <t xml:space="preserve">Two new positions to NWR for planning activities are planned. 
Please provide:
Ã¢â‚¬Â¢ Funding source for the positions 
Ã¢â‚¬Â¢ The T program is overcommitted this biennium. What activity and/or position will be abolished to free up funding for the positions?
Ã¢â‚¬Â¢ Timing for funding to become available
Ã¢â‚¬Â¢ Reason for delay in funding available for the positions
Ã¢â‚¬Â¢ Position level, type
Ã¢â‚¬Â¢ Timing to create the new positions
Ã¢â‚¬Â¢ Timing to fill the new positions
Ã¢â‚¬Â¢ Position descriptions
Ã¢â‚¬Â¢ Request to fill paperwork
Ã¢â‚¬Â¢ Any and all materials, notes, documents, conversations etc about these positions and/or the funding to support these positions
</t>
  </si>
  <si>
    <t>Two New Position's for planning</t>
  </si>
  <si>
    <t>PDR-15-1918</t>
  </si>
  <si>
    <t>Thomas G. Burke</t>
  </si>
  <si>
    <t xml:space="preserve">information that was _not_ included in the "evidence package" already provided by department (to requester):
(1) All documents, statutes, rules, regulations, and policies relating to the Department's statement in the Notice of Civil Penalty Dispute Information that "the judge does not have the legal authority to negotiate, waive, or lessen the fine, extend the payment period, or grant a payment plan."
(2)All documents, statutes, rules, regulations, and policies relating to the Department's statement in the Notice of Civil Penalty Dispute Information that ''the following are not legal defenses or mitigating factors under Washington law: (1) someone else was driving the vehicle: (2) you did not receive a Toll Bill; (3) the Toll Bill or Notice of Civil Penalty was not mailed to the correct address; (4) you did not know to pay a toll."
</t>
  </si>
  <si>
    <t>Two outstanding Toll information Items for client Jory Svejkovsky</t>
  </si>
  <si>
    <t>PDR-13-2134</t>
  </si>
  <si>
    <t>Requester not sure if he needs to view additional 985 records sent to SCR from HQ. Will keep said records in SCR for an additional 90 days.</t>
  </si>
  <si>
    <t>George Telquist</t>
  </si>
  <si>
    <t>1. Any and all maintenance logs, accident data, and safety documentation relating to U.S. Route 12 between milepost 309 and milepost 313 for the period of June 1, 2005 to present.
2. Any and all information, reports, meeting minutes, studies, and/or other documents pertaining to signage or road striping on 
U.S. Route 12 between milepost 309 and milepost 313 for the period of June l, 2005 to present.
3. Any and all information, reports, meeting minutes, studies, and/or other documents pertaining to repairs, changes, construction, or design of the roadway on U.S. Route 12 between milepost 309 and milepost 313 for the period of June 1, 2005 to present.
4. All litigation files pertaining to accidents occurring on U.S. Route 12 between milepost 309 and milepost 313 for the period of June 1, 2005 to present. This request is for the complete and entire file.</t>
  </si>
  <si>
    <t>U.S. Route 12</t>
  </si>
  <si>
    <t>PDR-15-1564</t>
  </si>
  <si>
    <t>letter regarding WednesdayÃ¢â‚¬â„¢s US 101 Chip Seal bid</t>
  </si>
  <si>
    <t>UDBE records</t>
  </si>
  <si>
    <t xml:space="preserve">Unbuilt section of SR 28 South of US 2 in the NE 1/4 Section 27 T23 N  R 20 E W.M. Plus at least one sheet on each side. </t>
  </si>
  <si>
    <t>PDR-15-2453</t>
  </si>
  <si>
    <t>Diane Eastep</t>
  </si>
  <si>
    <t>understanding of the purpose and function of the WSDOT pond situated along SR16, Exit 8 on the Gig Harbor side of The Narrows Bridge</t>
  </si>
  <si>
    <t>PDR-15-1074</t>
  </si>
  <si>
    <t>I request access to and electronic copies of State Ferries records of unplanned layups and emergency repairs and drydocking for all vessels for years 2014 to present.</t>
  </si>
  <si>
    <t xml:space="preserve">Unplanned lay-ups &amp; emergency repairs &amp; dry-docking for all vessels </t>
  </si>
  <si>
    <t xml:space="preserve">Please accept this email as a Public Disclosure Request regarding all unstable slopes &amp; their ratings in the following counties on all State &amp; Federal Highways: Clark, Cowlitz, Lewis, Skaminia, Wahkiakum, Pacific, Grays Harbor, Thurston
Please provide the spec sheet of who do the rating and what the slope was rated and when. Date Range of Janaury 1, 1990  December 25, 2016
Please provide all info in a word, excel or Pdf format.
</t>
  </si>
  <si>
    <t xml:space="preserve">Unstable Slopes </t>
  </si>
  <si>
    <t xml:space="preserve">Please accept this e-mail as a Public Disclosure Request. 
Please provide a copy of all documentation in the hard file for each of the following 4 unstable slopes #2183, 2933, 2934 &amp; 3568.
 All my Public Disclosure Requests need to be kept separate and returned to me separate from any and all other requests.
</t>
  </si>
  <si>
    <t>regarding any documentation regarding the rock issue study by Ã¢â‚¬Å“expertsÃ¢â‚¬ï¿½ in the past and all communications regarding funding and solutions for unstable slope #2183, 2933, 2934, &amp; 3568</t>
  </si>
  <si>
    <t>Unstable slopes Hard Files</t>
  </si>
  <si>
    <t>Update Collision Multi Row Flat file with 2013 to current as well as update of ROTR fatal and serious for 2013 and 1st half of 2014.</t>
  </si>
  <si>
    <t>PDR-14-2746</t>
  </si>
  <si>
    <t xml:space="preserve"> I am writing to get an update on the current status of the following project(s); could you please send the following information, if available, for the project(s) listed below?
* Right-of-Way acquisition date
* LET date
* Preferred alternative
* ROW plans or any map showing before and after ROW lines for the project. If final plans are not available, I would request copies of any draft or preliminary plans.
Project(s): 401419A   SR 14/West Camas Slough Bridge - Bridge Widening 
</t>
  </si>
  <si>
    <t>Update on Projects</t>
  </si>
  <si>
    <t xml:space="preserve">update on the current status of the following project(s); could you please send the following information, if available, for the project(s) listed below?
* Right-of-Way acquisition date
* LET date
* Preferred alternative
* ROW plans or any map showing before and after ROW lines for the project. If final plans are not available, I would request copies of any draft or preliminary plans.
Project(s):
- 100591R   I-5/Northbound On-Ramp at Bakerview - Improvements
</t>
  </si>
  <si>
    <t>Update on the current status of the 100591R I-5/Northbound On-Ramp at Bakerview-Improvments project</t>
  </si>
  <si>
    <t>Number of reported collisions, fatalities and injuries in motor vehicle collision for year 2013.</t>
  </si>
  <si>
    <t>updated 2013 collision numbers</t>
  </si>
  <si>
    <t>PDR-14-0964</t>
  </si>
  <si>
    <t>Debbie, I have a deed where the State is deeding some land to the Rundles and need a copy of the updated my.  Do you have a digital copy?</t>
  </si>
  <si>
    <t>Updated map for Sheet 3 of SR 14 Fisher rd. to Camas</t>
  </si>
  <si>
    <t>PDR-14-2651</t>
  </si>
  <si>
    <t>Thomas L. Giacoma</t>
  </si>
  <si>
    <t xml:space="preserve">I would like to request a public information request regarding state vacated land and or the department of transportation lands or right of way and variances along the highway 101 corridor with in the city limits of South Bend in the county of Pacific in the state of Washington with the particular interest or exploded views of the South Bend boat launch area. Again I would appreciate maps showing the dept. of transportation lands within the city limits of South Bend WA. If you have any questions regarding this request, feel free to contact us. </t>
  </si>
  <si>
    <t>US 101</t>
  </si>
  <si>
    <t xml:space="preserve">IÃ¢â‚¬â„¢d like to request the following for the US 101 Coffee Creek Remove Fish Barrier Project, contract no. 9018. The project was awarded on September 20. 
Will you please provide me with:
Ã¢â‚¬Â¢ SOQs of all teams
Ã¢â‚¬Â¢ SOQ evaluation scoring and comments for all teams
Ã¢â‚¬Â¢ Complete proposals for all teams
Ã¢â‚¬Â¢ Proposal evaluation scoring and comments for all teams
</t>
  </si>
  <si>
    <t>US 101 Coffee Creek Remove Fish Barrier Project, contract no. 9018</t>
  </si>
  <si>
    <t>WOOD PLC</t>
  </si>
  <si>
    <t>Carl Williams</t>
  </si>
  <si>
    <t>Copies of the SOQs submitted for the US 101 Coffee Creek Remove Fish Passage Barrier Design-Build Project. Additionally, I would like copies of the completed scoring sheets for each bidder.</t>
  </si>
  <si>
    <t>US 101 Coffee Creek Remove Fish Passage Barrier Design-Build Project</t>
  </si>
  <si>
    <t>Gary Metzger</t>
  </si>
  <si>
    <t>I would like a copy of all correspondence since the beginning of your first proposal, including planning and all changes.</t>
  </si>
  <si>
    <t>US 101 Middle Nemah River Br</t>
  </si>
  <si>
    <t>PDR-15-0945</t>
  </si>
  <si>
    <t>Penoyar Law</t>
  </si>
  <si>
    <t xml:space="preserve">Personal Information / DOB / VIN# / Plate # / Personal Address / Phone Number </t>
  </si>
  <si>
    <t>Shannon Porter</t>
  </si>
  <si>
    <t xml:space="preserve">Thank you for talking to me yesterday regarding the Hit and Run of a road sign. (US 101 - MP 57.20) 
Attached please find the Police Collision Report of 2/28/15. The forms do not state exactly which sign it is, but the location is near Port Dock and by the diagram you can see it is right near the curve. As I drove by last night, it looks to me like it must have  been the yellow 'lane reduction' sign that was hit. 
I work for William Penoyar, Attorney and he is the Attorney for the City of Raymond and also the Prosecuting Attorney for the City. He is requesting the amount that it cost to replace or fix that sign that was damaged. Please let me know what you find out. If you can e-mail or fax me documentation I would greatly appreciate it.
</t>
  </si>
  <si>
    <t>US 101 MP 57.20 - Collision into Road Sign</t>
  </si>
  <si>
    <t>PDR-15-0969</t>
  </si>
  <si>
    <t>Two CAD Files:
XL 4436 PS_CH
XL 4436 BP_PROP</t>
  </si>
  <si>
    <t xml:space="preserve">I am requesting the most recent maps/designs/plans that will identify the proposed alignments/improvements throughout the routes of the following project:
100904B:  SR 9 from 176th Street SE to SR 96 - Widening
PLEASE NOTE: I am seeking any document that will identify the proposed alignments/improvements for these projects. Examples of what will suffice include (but are not limited to) PDE maps, aerial maps, schematics, concept plans, public hearing type maps, or any other type of document that might identify the proposed alignments.
I am not seeking all of the documents that I listed, just one of the most recent will be fine.
</t>
  </si>
  <si>
    <t>NWR Project-100904B:  SR 9 from 176th Street SE to SR 96 - Widening</t>
  </si>
  <si>
    <t xml:space="preserve">Project:  US 101/Coffee Creek Remove Fish Barrier Project
Contract Number:  009018
City Location:  Shelton
Time Frames:  RFQ - 02/03/2017
Parsons Construction Group is requesting the following archived information:
Statement of Qualifications from shortlisted proposers:
1. Guy F. Atkinson Construction, LLC
2. Flatiron West, Inc.
SOQ Submitter Evaluation Summary Sheet for:
1. Guy F. Atkinson Construction, LLC
2. Flatiron West, Inc.
SOQ Qualitative Evaluation Forms for:
1. Guy F. Atkinson Construction, LLC
2. Flatiron West, Inc.
</t>
  </si>
  <si>
    <t xml:space="preserve">US 101/Coffee Creek Remove Fish Barrier Project - SOQ 
</t>
  </si>
  <si>
    <t>Vic Khvoroff</t>
  </si>
  <si>
    <t xml:space="preserve">1) "Any and all records regarding replacement of any survey marker or monument on State Highway 12 at or about milepost 118 1/2 (a marker that says "Survey line - Do not remove") on or about March 22, 2017." 
and further,
2) This is also a request to inspect the said survey marker that was replaced on or about that date. 
</t>
  </si>
  <si>
    <t>US 12</t>
  </si>
  <si>
    <t xml:space="preserve">This is a Public Records Request for a copy of any and all e-mails, field notes, memos, letters, and/or written documents or materials generated by Washington State Department of Transportation Southwest Washington Region representatives or employees that visited the project area described below and their official title from November 1, 1999 to April, 1, 2013 
This Public Records Request is regarding the project area known as the Erosion Protection Project US 12/0.8 Miles West of Chapman Road in Randle, Washington (MP.118.20-MP.ll8.45), and adjoining U.S. Hwy 12 at that location. It is also sometimes described as the Cowlitz River Bank Restoration and Stabilization Project. It also comprises portions of2 parcels of private land-parcel nos. 31713-002 and 31728-006 situated in Lewis County, Washington. This request includes asking for a copy of all records of entry and circumstances surrounding that entry onto the above described parcels. 
Any questions regarding this request, please call (360) 497-2419 or write to the above address. That phone number is a message phone. Please speak clearly, leave a call back number, or wait on the line momentarily to see if someone answers. 
Thank you for considering this request. </t>
  </si>
  <si>
    <t>US 12 - MP 0.8</t>
  </si>
  <si>
    <t>Monte D.. Adams</t>
  </si>
  <si>
    <t>US 12 &amp; Powerhouse Road Hourly traffic counts</t>
  </si>
  <si>
    <t>Right of way plans for:
1) US 12 from MP 296.38 to MP 297.00
2) US 395 from MP 19.50 to MP 20.40</t>
  </si>
  <si>
    <t>US 12 &amp; US 395 Right of way plans</t>
  </si>
  <si>
    <t>Documentation regarding the US 12 / Anderson Rd to Moon
Rd Safety Improvement Project (301201G). I had previously submitted a request for right of way plans for this project
(May 8th, 2018) and was only given a draft plan of the US 12/Anderson Rd intersection but was told right of way right of
way would be underway in May of 2018 and anticpated to be complete by September 2018. With that being said, I am
requesting the full right of way plans for the US 12/Anderson Rd to Moon Rd Safety Improvement Project. If the final plan
is not available for the full project, I would request a preliminary layout or maps of the full project including layouts for any
intersections.</t>
  </si>
  <si>
    <t xml:space="preserve">US 12 / Anderson Rd. to Moon Rd Safety Improvement Project </t>
  </si>
  <si>
    <t>Richel Perkins</t>
  </si>
  <si>
    <t xml:space="preserve">1. JOB NUMBER 16X307
US 12 / SR 506
Pavement Rehabilitation
-REQUESTING ALL APPROVED PROJECT PROGRESS SCHEDULES
2.  JOB NUMBER 16C506
I-5 N. OF MAYTOWN RD TO MARTIN WAY PAVING
-REQUESTING ALL APPROVED PROJECT PROGRESS SCHEDULES
</t>
  </si>
  <si>
    <t>US 12 and SR 506 Requesting all approved project progress schedules and I-5 N of Maytown Rd to Martin Way Paving all approved project progress schedules.</t>
  </si>
  <si>
    <t>Judith Shuleman</t>
  </si>
  <si>
    <t>US 12 corridor near the phase 7b project update information</t>
  </si>
  <si>
    <t>PDR-15-1346</t>
  </si>
  <si>
    <t>SR 12 right of way plan Fruitvale Interchange to No. First St. Interchange sheet 5 refers to a letter dated 10-20-69 and Comm. Res 2149 dated 12-1-69. Notes say that they concern a revised Type C approach to include Yakima County for Dike Maintenance. Are these available?</t>
  </si>
  <si>
    <t>US 12 document referred to on right of way plan</t>
  </si>
  <si>
    <t>Kenneth Butler</t>
  </si>
  <si>
    <t>A map showing the location of the new highway through the Touchet area</t>
  </si>
  <si>
    <t>US 12 map</t>
  </si>
  <si>
    <t>PDR-15-3166</t>
  </si>
  <si>
    <t>Doug Doyle</t>
  </si>
  <si>
    <t>US 12 Phase 7 information near a piece of property on Nibler Road - just east of the intersection of US 12 and Lower Dry Creek. The property sits in between US 12 and Lower Dry Creek below the ridgeline there about a quarter to half mile north of 12.
Can you tell me how close to that property either phase 7a or 7b will be when completed and any construction impact anticipated there?</t>
  </si>
  <si>
    <t>US 12 Phase 7 information</t>
  </si>
  <si>
    <t>PDR-14-2497</t>
  </si>
  <si>
    <t>Roxanne Grimm</t>
  </si>
  <si>
    <t>A copy of the most current RW map for the US 12 phase 7 project</t>
  </si>
  <si>
    <t>US 12 phase 7 right of way</t>
  </si>
  <si>
    <t>.pdf copy of US 12 plans for that portion lying within the SE 1/4 of Seciton 5, T-13 N, R-18 E, WM (adjacent to Parcel No. 181305-41011).</t>
  </si>
  <si>
    <t>US 12 plans</t>
  </si>
  <si>
    <t>US Highway 12 Phase 7B &amp; US Highway 12 Phase 8. If any maps are available that show the proposed right of way acquisition for these projects, can you please send me a copy?</t>
  </si>
  <si>
    <t>US 12 Proposed right of way acquisition</t>
  </si>
  <si>
    <t>PDR-15-2980</t>
  </si>
  <si>
    <t>bgwenterprises</t>
  </si>
  <si>
    <t>Butch Williams</t>
  </si>
  <si>
    <t>Information on the proposed route of the new highway 12 as it passes north of Touchet in relation to my property at 1553 Woodward Canyon Road. The closest cross roads are Lagrow Road to the north and the current highway 12 to the south.</t>
  </si>
  <si>
    <t>US 12 proposed route</t>
  </si>
  <si>
    <t>Record drawings for Highway 12 construction from the 40th Ave interchange to the 1st Ave Interchange. We are interested on the Flood Gates and a dike that may have been built between Aspen and Willow lakes.</t>
  </si>
  <si>
    <t>US 12 record drawings</t>
  </si>
  <si>
    <t>ROW sheet for US12 over Cowiche Creek</t>
  </si>
  <si>
    <t>US 12 right of way</t>
  </si>
  <si>
    <t>Right of way plan for SR 12 (Snake River Bridge) &amp; SR 124 Interchange Area including Hood Park (1st mile of SR 124).</t>
  </si>
  <si>
    <t>US 12 Right of Way plan</t>
  </si>
  <si>
    <t>PDR-15-2744</t>
  </si>
  <si>
    <t>Meagan Bailey</t>
  </si>
  <si>
    <t>US 12 right of way plan in Dayton in front of property at 414 W. Main</t>
  </si>
  <si>
    <t>US 12 right of way plan in Dayton</t>
  </si>
  <si>
    <t>US 12 right of way plans and digital CAD survey drawing for the area north of Dayton</t>
  </si>
  <si>
    <t>US 12 Right of way plans</t>
  </si>
  <si>
    <t>PDR-14-1092</t>
  </si>
  <si>
    <t>Highway right of way mapping for SR 12 at Dodd Rd. and south that falls in Sections 28 &amp; 33 Township 8 North Range 31 East. I have a survey drawing indicating that the right of way or at least the actual highway was altered around 2005. Any information in this area would be greatly appreciated.</t>
  </si>
  <si>
    <t>US 12 right of way plans</t>
  </si>
  <si>
    <t>PDR-14-2131</t>
  </si>
  <si>
    <t>US 12 right of way plans: Naches to Jacobson (Nov. 2, 1967) sheets 5, 6, 7, 8, &amp; 9</t>
  </si>
  <si>
    <t>PDR-14-2689</t>
  </si>
  <si>
    <t>Right of way plans for SR 12 in Sections 30, 29, 28, 27, 34, 35 and 36 in Township 7 North, Range 34 East, WM, Walla Walla, WA.</t>
  </si>
  <si>
    <t>PDR-14-2959</t>
  </si>
  <si>
    <t>US 12, right of way plans at the intersection of S. Naches Rd on the line between sections 3 and 4 in T14N R17E</t>
  </si>
  <si>
    <t>PDR-15-1146</t>
  </si>
  <si>
    <t>US 12 right of way plans between mileposts 189.8 and 190</t>
  </si>
  <si>
    <t>PDR-15-1477</t>
  </si>
  <si>
    <t>Richard Miller</t>
  </si>
  <si>
    <t>US 12 right of way plans, west of Walla Walla in sections 29 and 30 of  T7N R32E W.M.</t>
  </si>
  <si>
    <t>PDR-15-3079</t>
  </si>
  <si>
    <t>"SR 12, Snake River to Humorist Road Vicinity, Right of Way and Limited Access Plan, as delineated on sheets 4, 8, 12 and 13 of 13 sheets, approved September 4, 2008: sheet 8 revised August 1, 2013: sheets 12 and 13 revised February 25, 2010,....."</t>
  </si>
  <si>
    <t>Can you please send me the Right-of-way plans and any other maps that may show monumentation for State Route 12 through the East-half of Township 7 North, Range 32 East and all of Township 7 North, Range 33 East</t>
  </si>
  <si>
    <t>City of Clarkston Public Works</t>
  </si>
  <si>
    <t xml:space="preserve">The City of Clarkston is looking at applying for a FLAP grant for access to Corp of Engineers pathway system.  We have an area on the west end of the interstate bride we would like to know where WSDOT right of way is located.  Here is a map of the area we are looking at.
Any help or right of way maps/information would be helpful in our discussions with the USACE.  
</t>
  </si>
  <si>
    <t>Walla Walla City Attorneys Office</t>
  </si>
  <si>
    <t>Preston Frederickson</t>
  </si>
  <si>
    <t>Right of way maps old and new for state highway 12 in Walla Walla from mile markers 333 to 343</t>
  </si>
  <si>
    <t>US 12 right of way plans in Asotin County, T11N R45E SE 1/4 Section 19</t>
  </si>
  <si>
    <t xml:space="preserve">R/W plan that covers SR 12 in Sections 21, 22, 27, &amp; 28 Township 09 North, Range 30 East W.M., more specifically near N Commercial Ave and Dietrich Rd. </t>
  </si>
  <si>
    <t>Right of way plans and any monument locations for the area in orange on the attached map. This is located in T10N, R38E Sections 19, 25 &amp; 30.</t>
  </si>
  <si>
    <t>US 12 right of way plans &amp; Monument info near Dayton, WA</t>
  </si>
  <si>
    <t>Catelyn Sprague</t>
  </si>
  <si>
    <t>US 12 Right of way plans and an aerial map depicting proposed right of way acquisition from the Easley Trust parcel</t>
  </si>
  <si>
    <t>US 12 Right of way plans and an aerial map depicting proposed right of way</t>
  </si>
  <si>
    <t>PDR-14-1508</t>
  </si>
  <si>
    <t>In Township 9 North, Range 30 East, Sections 21, 22, 27, &amp; 28 Highway 12 interchange with Pasco-Kahlotus Road I am looking for the state Right of Way as well as the As-Built monument locations for this.
In addition, I am looking for the final Station and Offset information for monuments set along this route, either as they are called out on the plans or in the tabulated quantities.</t>
  </si>
  <si>
    <t>US 12 right of way plans and monument info</t>
  </si>
  <si>
    <t>PDR-15-2418</t>
  </si>
  <si>
    <t>Kaitlin Moroney</t>
  </si>
  <si>
    <t>Bridge opening logs for the US-12 Snake River Bridge in Clarkston, WA for the past 10 years; primarily looking for the last time the bridge was opened for marine traffic and how often that generally occurs.</t>
  </si>
  <si>
    <t>US 12 Snake River Bridge opening logs</t>
  </si>
  <si>
    <t>PDR-14-2933</t>
  </si>
  <si>
    <t>Praveen Khurana</t>
  </si>
  <si>
    <t>I would like to access public information on the street marking on route 12 mile marker 402 to to falling springs road. I also would like the name, phone number and address of a DOT supervisor who is trained and can interpret the meaning of the yellow lines on the road. I intend to have him testify as an expert</t>
  </si>
  <si>
    <t>US 12 street marking info</t>
  </si>
  <si>
    <t>Amy Summe</t>
  </si>
  <si>
    <t>US 12 Wallula to Nine Mile Hill Environmental Assessment and FONSI. I'm most interested in the scope and general findings of any cultural resource investigations which are near my project area east of Wallula.</t>
  </si>
  <si>
    <t>US 12 Wallula to Nine Mile Hill environmental documents</t>
  </si>
  <si>
    <t>I am wanting to obtain the most current documents for the following projects that were identified on the 2017-2020 Washington State DOT Transportation Improvement Plan:
Ã¢â‚¬Â¢ South Central District Ã¢â‚¬â€œ US 12 Widening Phase 7: US 12 from Nine Mile Hill to Frenchtown Vicinity 
Ã¢â‚¬Â¢ South Central District Ã¢â‚¬â€œ US 12 Widening Phase 8: US 12 from Wallula to Nine Mile Hill
When referring to Ã¢â‚¬Å“most current documentsÃ¢â‚¬ï¿½ I am looking to obtain any of the following types of documents: environmental study documents, schematics, preliminary drawings, roll maps, concept plans, or documents shown at the latest public hearing.</t>
  </si>
  <si>
    <t xml:space="preserve">US 12 Widening Phase 7: US 12 from Nine Mile Hill to Frenchtown Vicinity </t>
  </si>
  <si>
    <t>US 12 Wildcat Creek Bridge Replace Bridge Project                      - All of the Statement of Qualifications (SOQs) including Executive Summaries submitted
to WSDOT
- Evaluation Notes, Scores, and Worksheets for each of the submitted SOQs
- WSDOT's SOQ Evaluation Manual
- All of the Technical Proposals including Executive Summaries submitted to WSDOT
- Evaluation Notes, Scores, and Worksheets for each of the submitted Proposals
- WSDOT's Proposal Evaluation Manual</t>
  </si>
  <si>
    <t>US 12 Wildcat Creek Bridge Replace Bridge Project</t>
  </si>
  <si>
    <t>Cashmere Valley Bank</t>
  </si>
  <si>
    <t>Joshua J. Price</t>
  </si>
  <si>
    <t>US 12, US 2, I-90 Pass closure information</t>
  </si>
  <si>
    <t xml:space="preserve">Any and all storm water drain, pipe, culvert, collection ponds or other storm water related systems (storm water system) adjacent to US-12/Interstate 182 and lying within 4,050Ã¢â‚¬â„¢ east of Dallas Road. The documents requested include the following:
Ã¢â‚¬Â¢ Any drawings, blueprints or plans.
Ã¢â‚¬Â¢ Any geologic information related to the storm water system.
Ã¢â‚¬Â¢ Any documents regarding flow in the storm water system from 2010 to present.
Ã¢â‚¬Â¢ Any documents describing maintenance procedures, including but not limited to removal of weeds, debris or vegetation.
Ã¢â‚¬Â¢ Any document pertaining to the maintenance schedule for the storm water system.
Ã¢â‚¬Â¢ Any claims for damages or complaints related to the storm water system.
Ã¢â‚¬Â¢ Any geologic or hydrogeologic study performed in the area of the storm water system.
Ã¢â‚¬Â¢ Communication to or from any employee or agent of City of Richland or to or from any land owner, occupant or resident regarding the storm water system.
</t>
  </si>
  <si>
    <t>US 12/ I 182 adjacent storm water drain, pipe, culvert, collection ponds or other storm water related systems</t>
  </si>
  <si>
    <t>Olympic District Ã¢â‚¬â€œ 300344E:  SR 3/Belfair Bypass - New Alignment. When referring to Ã¢â‚¬Å“most current documentsÃ¢â‚¬ï¿½ I am looking to obtain any of the following types of documents: environmental study documents, schematics, preliminary drawings, roll maps, concept plans, aerial maps, or documents shown at the latest public hearing</t>
  </si>
  <si>
    <t>Olympic District Ã¢â‚¬â€œ 300344E:  SR 3/Belfair Bypass - New Alignment</t>
  </si>
  <si>
    <t>US 12/I-182 right of way plans from Broadmoor Blvd in Pasco to the George Washington Way in Richland, WA, located in the East 1/2 of Section 13, T9N, R28E and the West 1/2 of Section 18, T9N, R29E, W.M.</t>
  </si>
  <si>
    <t>US 12/I-182 right of way plans</t>
  </si>
  <si>
    <t>PDR-15-1179</t>
  </si>
  <si>
    <t>Certified payrolls submitted by Wm. Winkler Co, for the US 195/Excelsior Rd. to I-90 project.  WSDOT Contract #8757.</t>
  </si>
  <si>
    <t>US 195 Certified Payrolls</t>
  </si>
  <si>
    <t>PDR-15-3396</t>
  </si>
  <si>
    <t>Spokane Research and Defense Fund</t>
  </si>
  <si>
    <t>Steve Eugster</t>
  </si>
  <si>
    <t>On US 195 between Paradise Road (MP 85.85) and Interstate 90 (MP 95.85):
1. Records of traffic counts on the roadway, locations on the roadway, and entry and exit points on the roadway during the period of January 1, 2000 to date.
2. Records of traffic collisions or accidents traffic on the roadway, locations on the roadway, and entry and exit points on the roadway during the period of January 1, 2000 to date.
3. Records of deaths and injuries on the roadway, locations on the roadway, and entry and exit points on the roadway during the period of January 1, 2000 to date.
4. Aerial maps of roadway and the surrounding areas showing the road, entry and exit points on the roadway and residential areas served by the roadway and the exit and entry points on the roadway during the period of January 1, 2000 to date.
5. Records of studies, meetings, and any other undertakings wherein the character of the roadway was the topic and especially when the impact of increased commercial and residential developments in and about the roadway during the period of January 1, 2000 to date.
6. Records of traffic stops by the Washington State Patrol, the Spokane County Sheriff and the City of Spokane Police Department during the period of January 1, 2000 to date.</t>
  </si>
  <si>
    <t>US 195 Collision and study data</t>
  </si>
  <si>
    <t>Inspector Daily Reports from August 31-September 9, 2015 for WSDOT Contract 8757.  Project Weekly Meeting Minutes for the first two weeks of September 2015 for WSDOT Contract 8757.</t>
  </si>
  <si>
    <t>US 195/Excelsior to I90</t>
  </si>
  <si>
    <t>PDR-15-2861</t>
  </si>
  <si>
    <t>Contract plans and certified payroll for WSDOT #8535.</t>
  </si>
  <si>
    <t>US 2</t>
  </si>
  <si>
    <t>PDR-15-3160</t>
  </si>
  <si>
    <t xml:space="preserve">Standard Accident History Detail Report (includes location, date, time, injuries, fatalities, collision type, etc.) sorted by state route and milepost for the section of US 2 from MP 297.00 to MP 298.53 (beginning 0.25 mi. south of SR206 and ending 0.25 mi north of Day Mt Spokane), and for the section of US 2 from MP 295.39 to MP 295.89 (0.25 mi. either side of the intersection of Farwell and US 2), for the time period of 1/1/2010 to 
1/1/2017.
</t>
  </si>
  <si>
    <t>US 2 Collision Data</t>
  </si>
  <si>
    <t>North 40 Outfitters</t>
  </si>
  <si>
    <t>Curtis Wike</t>
  </si>
  <si>
    <t xml:space="preserve">Items noted below related to the US 2 Corridor Study:
The traffic count study through the corridor, including any counts taken at any private property access points throughout the corridor.
The traffic accident study.
The specific study, analysis, calculations and notes leading to your department's statement that the data did not support a traffic signal at the intersection of US 2 and Lane Park Rd.
</t>
  </si>
  <si>
    <t>US 2 Corridor Ctudy</t>
  </si>
  <si>
    <t>PDR-14-3381</t>
  </si>
  <si>
    <t>Jay Torgerson</t>
  </si>
  <si>
    <t xml:space="preserve">Documents listed below used in the US 2 Corridor Study between SR 206 and Day-Mt. Spokane Road:
-- AM PM Peak Turning Movements 
-- Collisions Intersection Related
</t>
  </si>
  <si>
    <t>US 2 Corridor Study</t>
  </si>
  <si>
    <t>PDR-14-3532</t>
  </si>
  <si>
    <t>Cinola Bar and Grill</t>
  </si>
  <si>
    <t>Pam Culp</t>
  </si>
  <si>
    <t>US 2 Corridor Study data</t>
  </si>
  <si>
    <t>PDR-15-0008</t>
  </si>
  <si>
    <t>Lloyd Torgerson</t>
  </si>
  <si>
    <t>Copies of citizen petitions delivered to WSDOT by Pam Culp.</t>
  </si>
  <si>
    <t>PDR-15-0231</t>
  </si>
  <si>
    <t>Donald Culp</t>
  </si>
  <si>
    <t>Signal warrant package and traffic counts.</t>
  </si>
  <si>
    <t>PDR-15-0703</t>
  </si>
  <si>
    <t>Clint Macy</t>
  </si>
  <si>
    <t>Signal warrant package.</t>
  </si>
  <si>
    <t>PDR-15-0704</t>
  </si>
  <si>
    <t>Kathy Williams</t>
  </si>
  <si>
    <t>PDR-15-0011</t>
  </si>
  <si>
    <t>Peter Struck</t>
  </si>
  <si>
    <t>Documents regarding de-icing operations that were conducted on State Highway 2 between I-90 and W. Airport Drive between the hours of midnight and 6:00am on Friday, February 14th, Saturday, February 15th, Sunday, February 16th, and Monday, February 17th, at what time spraying (if any) was performed, and whether the spraying (if any) was performed as "scheduled", or as a result of a specific request from WSP or other State or local agency.</t>
  </si>
  <si>
    <t>US 2 deicing</t>
  </si>
  <si>
    <t>PDR-14-0439</t>
  </si>
  <si>
    <t>Turning movement count data at the intersections of US-2 at Garfield and US-2 at Lyons.</t>
  </si>
  <si>
    <t>US 2 Intersection traffic counts</t>
  </si>
  <si>
    <t>PDR-14-3216</t>
  </si>
  <si>
    <t>Cyan World</t>
  </si>
  <si>
    <t>Tony Fryman</t>
  </si>
  <si>
    <t xml:space="preserve">Washington Department of Transportation Real Estate Services files pertaining to properties fronting on US 2 between the intersection of SR 206, Mt Spokane Highway, and Day Mt Spokane Road as follows:  Any and all information related to or regarding the property at the following address, 14617 N Newport Hwy., including but not limited to: Survey notes, Diary notes, telephonic and in person interview notes, correspondence, plan sheets, drawings, photographs, appraisals, cost estimates and valuations. </t>
  </si>
  <si>
    <t>US 2 Parcel Information</t>
  </si>
  <si>
    <t>Washington Department of Transportation Real Estate Services files pertaining to properties fronting on US 2 between the intersection of SR 206, Mt Spokane Highway, and Day Mt Spokane Road as follows:  Any and all information related to or regarding WSDOT Parcel Nos. 6-06781, 6-06924, 6-06901, 6-06903, 6-06904, 6-06905, 6-06906, 6-06925, including but not limited to:  Survey notes, Diary notes, Telephonic and in-person interview notes, correspondence, plan sheets, drawings, photographs, appraisals, cost estimates and valuations.</t>
  </si>
  <si>
    <t>Kelloggs Service &amp; Towing</t>
  </si>
  <si>
    <t>Dave Stephens</t>
  </si>
  <si>
    <t>Washington Department of Transportation Real Estate Services files pertaining to properties fronting on US 2 between the intersection of SR 206, Mt Spokane Highway, and Day Mt Spokane Road as follows:  Any and all information related to or regarding WSDOT Parcel No.6-06907, including but not limited to: Survey notes, Diary notes, Telephonic and in-person interview notes, correspondence, plan sheets, drawings, photographs, appraisals, cost estimates and valuations.</t>
  </si>
  <si>
    <t>Wally, Paul, Baljit Garcha</t>
  </si>
  <si>
    <t>Washington Department of Transportation Real Estate Services files pertaining to properties fronting on US 2 between the intersection of SR 206, Mt Spokane Highway, and Day Mt Spokane Road as follows:  Any and all information related to or regarding WSDOT Parcel No.6-06902,including but not limited to: Survey notes, Diary notes, Telephonic and in-person interview notes, correspondence, plan sheets, drawings, photographs, appraisals, cost estimates, valuations, and deeded access.</t>
  </si>
  <si>
    <t>Beeline Automotive</t>
  </si>
  <si>
    <t>Rod Griggs</t>
  </si>
  <si>
    <t xml:space="preserve">Washington Department of Transportation Real Estate Services files pertaining to properties fronting on US 2 between the intersection of SR 206, Mt Spokane Highway, and Day Mt Spokane Road as follows:  Any and all information related to or regarding WSDOT Parcel No. 6-06892 including but not limited to: Survey notes, diary notes, telephonic and in-person interview notes, correspondence, plan sheets, drawings, photographs, appraisals, cost estimates and valuations. 
</t>
  </si>
  <si>
    <t>Larry &amp; Bev Naccarato</t>
  </si>
  <si>
    <t>Ã¢â‚¬Å“Washington State Department of Transportation Real Estate Services files from January 1, 1984 to March 20, 2017, pertaining to properties fronting on US 2 between the intersection of SR 206, Mt Spokane Highway, and Day Mt Spokane Road as follows:  Any and all information related to or regarding WSDOT Parcel No.6-06926, including but not limited to: Survey notes, Diary notes, Telephonic and in-person interview notes, correspondence, plan sheets, drawings, photographs, appraisals, cost estimates and valuations.Ã¢â‚¬ï¿½</t>
  </si>
  <si>
    <t>King County Water and Land Resource Division</t>
  </si>
  <si>
    <t xml:space="preserve">Information Requested:
Ã¢â‚¬Â¢	Highway:                    US Highway 2 (Stevens Pass Highway)
Ã¢â‚¬Â¢	Milepost number:        48 to 60
Ã¢â‚¬Â¢	Local Jurisdiction:       Unincorporated King County
Ã¢â‚¬Â¢	Time Frame                 2006 to present
I found a report referring to closure of US-2 due to a mudflow during the storm in early November 2006.   The only location given was east of the town of Skykomish.  I was curious if I could obtain any reports or other information about this incident.  
Including any slides that might have occurred in this location to present.  </t>
  </si>
  <si>
    <t>US 2 Report</t>
  </si>
  <si>
    <t>PDR-15-3229</t>
  </si>
  <si>
    <t>Thomas Cooney</t>
  </si>
  <si>
    <t>All information pertaining to the US 2 roundabout by Costco.  Traffic counts, studies, reports, and conclusions.</t>
  </si>
  <si>
    <t>US 2 Roundabout</t>
  </si>
  <si>
    <t>The current speed survey information for US 2 between Deep Creek and Reardan, WA.</t>
  </si>
  <si>
    <t>US 2 Speed Study</t>
  </si>
  <si>
    <t>US 2 corridor signal warrant package, traffic counts, and collision data.</t>
  </si>
  <si>
    <t>US 2 Study signal, traffic &amp; collisions</t>
  </si>
  <si>
    <t>PDR-15-0693</t>
  </si>
  <si>
    <t>Steve K. Bertrand</t>
  </si>
  <si>
    <t xml:space="preserve">(US 2 Milepost 0.00 Ã¢â‚¬â€œ 2.75) Trestle Exit 2 between Everett &amp; Lake Stevens:
When lot date built, by whom, material, cost length, body of land &amp; or water is crosses, accidents, renovations, remodels, expansions, photos, construction company, style of trestle, etcÃ¢â‚¬Â¦
OrÃ¢â‚¬Â¦ Anything else you feel may be interesting in terms of painting a picture of the TrestleÃ¢â‚¬â„¢s history.
</t>
  </si>
  <si>
    <t>US 2 Trestle</t>
  </si>
  <si>
    <t>Charlie Preston</t>
  </si>
  <si>
    <t xml:space="preserve">A copy of the scope of work to be performed for the US 2/ Eagle Falls Vic to Tye Creek Project. </t>
  </si>
  <si>
    <t xml:space="preserve">US 2/ Eagle Falls Vic to Tye Creek </t>
  </si>
  <si>
    <t>Collision data and graphs for this section and maps used at open house meeting.  Also citizen comments from open house and surveys.</t>
  </si>
  <si>
    <t>US 2-Deer Road to Elk-Chattaroy Study</t>
  </si>
  <si>
    <t>PDR-15-0196</t>
  </si>
  <si>
    <t>Construction plans and title reports for the vicinity of US 2 and Flint Road.</t>
  </si>
  <si>
    <t>US 2-Flint Road</t>
  </si>
  <si>
    <t>PDR-15-0695</t>
  </si>
  <si>
    <t>Documentation related to the "legal approach" WSDOT granted from US 2 to Pit Site PS-C-313. Specifically,please provide the documents identifying who requested and was provided a "legal
approach,, along with all documents reflecting the process by which the approach was granted and what factors were considered.</t>
  </si>
  <si>
    <t>US 2-Pit Site PS-C-313</t>
  </si>
  <si>
    <t>PDR-13-2317</t>
  </si>
  <si>
    <t>Please provide the following:
1. Hwy 2 proposed Costco roundabout drainage report.
2. Most recent construction plans for the US 2 Costco roundabout.</t>
  </si>
  <si>
    <t>US 2-Proposed Roundabout plans</t>
  </si>
  <si>
    <t>Peter Ramey</t>
  </si>
  <si>
    <t>Any and all documents that form the justification for the 20 mph school zone speed limit on US 2 in Reardan, WA.  This may include, but is not limited to:  speed studies, RCWÃ¢â‚¬â„¢s and/or WACÃ¢â‚¬â„¢s; letters to and from local officials; intra-departmental memos, emails, calendar approvals, or other related documents.</t>
  </si>
  <si>
    <t>US 2-Reardan School Speed Zone</t>
  </si>
  <si>
    <t>Rebecca Stewart</t>
  </si>
  <si>
    <t>Any and all letters, correspondence, email communications or other documents that may purport to be a communication from Harold White to Spokane Transit Authority (STA) or to any employee, officer of agent of STA for the dates of 12/23/2009 through 1/4/2010.
Any and all letters. correspondence, email communications or other documents that may purport to be a communication from Harold White to STA or to any employee, officer or agent of STA for the dates of 2/7/2011 through 3/3/2011 .
Any and all "research" conducted or compiled by Mary Lloyd, WSDOT Engineer, that relates to Highway 2 STA Bus Stops, Highway 2 Bus Routes.
Any and all letters, correspondence, email communications or other documents regarding "STA Bus Route back panels" and their placement upon Highway 2 and/or any other highway within the STA Transit region.
Any and all letters, correspondence, email communications or other documents wherein WSDOT communicates to any employee, officer or agent of STA that in-lane stopping on HWY 2 is expressly prohibited.
Any and all letters, correspondence, email communications or other documents wherein WSDOT receives acknowledgment or confirmed receipt from an employee. officer or agent of STA of any communication identified in the request immediately above.</t>
  </si>
  <si>
    <t>US 2-STA Bus Stop</t>
  </si>
  <si>
    <t>PDR-14-1839</t>
  </si>
  <si>
    <t>Duplicate copy of November 9, 2012 Harold White email with attachments that was originally included in materials provided for PDR 14-0971</t>
  </si>
  <si>
    <t>US 2-STA Bus Stop @ Flint Rd.</t>
  </si>
  <si>
    <t>PDR-14-2631</t>
  </si>
  <si>
    <t>John Riley</t>
  </si>
  <si>
    <t xml:space="preserve">(1) access permits on the northeast side of State Highway 395 between from and including NE Canning Drive at the South to but not including Buena Vista Road to the north in Colville, WA and (2) any traffic studies for the land developments on the northeast side of State Highway 395 in this area known as Short Plat 4-93, Colville Valley Commercial Park and Hudesman Commercial Park LP 1-98.   </t>
  </si>
  <si>
    <t>US 395 Access permits and developer traffic studies</t>
  </si>
  <si>
    <t>PDR-15-1315</t>
  </si>
  <si>
    <t>Right-of-way plans for 395 Mainline from milepost 50 to milepost 61</t>
  </si>
  <si>
    <t>US 395 right of way plans</t>
  </si>
  <si>
    <t>Carol Ann Rasor</t>
  </si>
  <si>
    <t>Programmed timing of the traffic signal the intersection of Hwy 395 and Wandermere Road. Specifically a diagram showing all the phases and the duration of the phases programed into the signal controller. So that the delay for north/south traffic green after Wandermere Road turns red can be determined.</t>
  </si>
  <si>
    <t>US 395 Signal timing</t>
  </si>
  <si>
    <t>Copies of the offer letter, acquisition diary and Real Property Vouchers for the following NSC parcels: 6-05392 - Assessor's Parcel No. 36344.1820, 6-06053 -Assessor's Parcel No. 35102.0403, 6-06029 - Assessor's Parcel No. 35032.3905, 6-05291 -Assessor's Parcel No. 35102.5804, 6-05272 - Assessor's Parcel No. 35033.4006, 6-06018 -Assessor's Parcel No. 36343.2510, 6-06028 - Assessor's Parcel No. 35032.3904, 6-05008 -Assessor's Parcel No. 35102.2212/2213, 6-06089 - Assessor's Parcel No. 35033.4016, 6-05121 -Assessor's Parcel No. 35033.0310, 6-05079 - Assessor's Parcel No. 36343.3201, 6-05119 - Assessor's Parcel No. 35033.0311, 6-06049 -Assessor's Parcel No. 35102.1108, 6-05295 - Assessor's Parcel No. 35033.1206, 6-05266 - Assessor's Parcel No. 35033.3102/3108, and 6-05255 - Assessor's Parcel No. 35033.1201.</t>
  </si>
  <si>
    <t>US 395-North Spokane Corridor Parcels</t>
  </si>
  <si>
    <t>PDR-15-1193</t>
  </si>
  <si>
    <t>As-builts from a project on US 397 in Pasco. In particular I'm looking for the roadway profile sheets.</t>
  </si>
  <si>
    <t>US 397 as built plans</t>
  </si>
  <si>
    <t>Right of way plans and monument as-builts for the portion of Hwy 395 and Interstate 82 located in Section 16, 20 &amp; 21 Township 8 North, Range 29 East.
This area is located on the South side of Kennewick and where the two highways merge together.</t>
  </si>
  <si>
    <t>US 397 Right of Way plans and monument info</t>
  </si>
  <si>
    <t>Right of way plans and construction plans relative to US 410 (PSH 5) lying within Section 18, Twp 15N., Rnge 16 EWM. Right of way acquisition documents would be appreciated if available.</t>
  </si>
  <si>
    <t>US 410 right of way plans, construction plans, right of way acquisition documents</t>
  </si>
  <si>
    <t>Crandall-Law</t>
  </si>
  <si>
    <t>Dale L. Crandall</t>
  </si>
  <si>
    <t xml:space="preserve">Please provide the documents:
1. describing the permitted access points between US 97 MP 270 Ã¢â‚¬â€œ 273; 
2. describing the allowed usages of the access at US 97 MP 271.28;
3. DOT regulations defining the allowed usages of a Type B approach between US 97 MP
270 Ã¢â‚¬â€œ 273;
4. email, correspondence, notes, memoranda, records of telephone communications discussing Morgan and Son Excavation application for septage lagoon using access at US
</t>
  </si>
  <si>
    <t>US 97</t>
  </si>
  <si>
    <t>PDR-14-0294</t>
  </si>
  <si>
    <t>Tim Maag</t>
  </si>
  <si>
    <t xml:space="preserve">Mr. Tim Maag (541-310-1444) requesting information regarding our highway traction advisory levels for January 10th between 12:30 PM and 1:00 PM on US97 mile post 0 to mile post 7. 
Mr. Maag is requesting the information as defense for a tire chain citation he received on the day in question. </t>
  </si>
  <si>
    <t xml:space="preserve">US 97 - mileposts 0-7 chain requirements </t>
  </si>
  <si>
    <t>Collision Report: 
Public Employee Personal Information - Drivers License # and DOB</t>
  </si>
  <si>
    <t xml:space="preserve">Public Employee Personal Information
Personal Information From State Motor Vehicle Records
</t>
  </si>
  <si>
    <t>George Bekhazi</t>
  </si>
  <si>
    <t xml:space="preserve">I had an accident (infraction # 7Z1038490) on HWY SR 97 Mile post 18.4. The accident happened on 11/4/2017 at 3:10 AM. There was black ice on the road. Prior to my accident WA State Plow truck slid also and was there with a local police present. The driver with three or 4 helpers were there. I would like to request the following information:
1. The accident report that was given to your driver.
2. The name of the driver and helpers.
3. The local police name who saw the accident (not the hwy patrol police who came later). 
</t>
  </si>
  <si>
    <t>US 97 Milepost 18.4</t>
  </si>
  <si>
    <t>GraySE</t>
  </si>
  <si>
    <t>US 97 Monument control information at SR 22</t>
  </si>
  <si>
    <t>US 97 Monument information</t>
  </si>
  <si>
    <t>1. Describing the permitted access points between US 97 MP 270 273;
2.  Describing the allowed usages of the access at US 97 MP 271.28;
3.  DOT regulations defining the allowed usages of a Type B approach between US 97 MP 270-273;
4.  Email, correspondence, notes, memoranda, records of telephone communications discussing Morgan and Son Excavation application for septage lagoon using access at US 97 MP 271.28.
US Highway 97
Milepost number(s):  270-273
Contract Number n/a
City or Town located:  between Malott and Brewster
Time Frames:  2013 - 2014</t>
  </si>
  <si>
    <t xml:space="preserve">US 97 MP 270-273 Access </t>
  </si>
  <si>
    <t>PDR-14-0307</t>
  </si>
  <si>
    <t>Right of way and monument locations for SR 97. From its connection with I-82 just south of Union Gap to West Wapato Road in Wapato.</t>
  </si>
  <si>
    <t>US 97 right of way and monument locations</t>
  </si>
  <si>
    <t>Right of way plans for the intersection of Fort Rd and Hwy 97</t>
  </si>
  <si>
    <t>US 97 right of way plans</t>
  </si>
  <si>
    <t>PDR-14-1801</t>
  </si>
  <si>
    <t>Kimberley Ellis</t>
  </si>
  <si>
    <t xml:space="preserve">I am in receipt of all Records request pertaining to Carrol Richards properties parcel #'s 3927100046, 52, 14. and access points MP 328.89 and 328.71 US 97.
Please send All information, reguarding these parcels and access points emails, complaint's, conversations, photo's, letter's, permits, comunication , ect, or any other records  pertaining to this that WSDOT has. 
</t>
  </si>
  <si>
    <t>US 97, MP 328.89 and 328.71: Parcel information</t>
  </si>
  <si>
    <t>Data with regard to USDOT number 2298117 Ã¢â‚¬â€œ 
Ã¢â‚¬Â¢Company Name: OPPER TROY JULIAN
Ã¢â‚¬Â¢Doing Business As: ENJOY THE LIFE EXPERIENCES CO.  
Ã¢â‚¬Â¢USDOT#: 2298117  
We are seeking the following license plate reader data and British Columbia license plates (listed below) Ã¢â‚¬â€œ data indicating the date, time and locations in which any vehicles associated with USDOT number 2298117, which have crossed at various WSDOT License Plate Reader (LPR) stations for the past six months.  
British Columbia License Plates: FA9619; DL8495; FE8457; BL2353; DG8707</t>
  </si>
  <si>
    <t>US DOT #2298117 and BC Plates FA9619; DL8495; FE8457; BL2353; DG8707</t>
  </si>
  <si>
    <t>PDR-14-0011</t>
  </si>
  <si>
    <t>a map of US Highway 12 mile post 150.  I need this map to show lane markings, no passing zone, etc.</t>
  </si>
  <si>
    <t>US Highway 12 mile post 150</t>
  </si>
  <si>
    <t>PDR-14-2261</t>
  </si>
  <si>
    <t>Research for a survey project in Adam County.  I am looking for Right-of-Way maps, field notes or any other land survey information on SR26 in Sections 7 to 11, 14 to 18, 23 &amp; 24, T15N, R35E, WM.</t>
  </si>
  <si>
    <t>US Hwy 26 in Adams County</t>
  </si>
  <si>
    <t xml:space="preserve">R/W plan along US12, section 7, T12N, R1W </t>
  </si>
  <si>
    <t>US12 sec.7 T12N R1W</t>
  </si>
  <si>
    <t>PDR-15-0439</t>
  </si>
  <si>
    <t>Universal Forest Products, Inc.</t>
  </si>
  <si>
    <t>Joe Mark</t>
  </si>
  <si>
    <t>Records on where storm water that is discharged to the ditch located along the eastern side of US-2, north of Three Lakes Road, discharge.</t>
  </si>
  <si>
    <t>US-2, north of Three Lakes Road, discharge</t>
  </si>
  <si>
    <t>PDR-15-2640</t>
  </si>
  <si>
    <t>I would appreciate a copy of the USCG formal response sent to Jan M. Jutte, Deputy State Auditor dated June 29 2015 concerning "Navigation Bridge Visibility" -AND- a copy of letter from the state agency requesting USCG to respond. Emailed copies will be good enough.</t>
  </si>
  <si>
    <t>USCG Formal Response sent to Jan M. Jutte</t>
  </si>
  <si>
    <t>1. The United States Coast Guard formal response sent to Jan M. Jutte, Deputy State Auditor, dated June 29, 2016 concerning, discussing or relating in any way to Navigation Bridge Visibility;
2. Any and all correspondence, memoranda, notes, or documents sent by any state agency to the United States Coast Guard requesting the response referenced in No. 1 above.</t>
  </si>
  <si>
    <t>USCG response on June 29, 2016 discussing Bridge Visibility and all correspondence sent to USCG requesting this response.</t>
  </si>
  <si>
    <t>USDOT Name = Brothers Concrete Cutting Inc
USDOT Number = 1741188
Time Frames = 30 Day Periods
the date, time, and locations in which any vehicles associated with this USDOT number crossed various WSDOT license plate readers during the past 12 months (August 2013 through July 2014).</t>
  </si>
  <si>
    <t>USDOT Name = Brothers Concrete Cutting Inc
USDOT Number = 1741188
Time Frames = 30 Day Periods</t>
  </si>
  <si>
    <t>PDR-14-2075</t>
  </si>
  <si>
    <t xml:space="preserve">USDOT Name = Bryan Trucking Inc
USDOT Number = 2358973
Time Frames = 30 Day Periods
I am requesting license plate reader (LPR) data for this motor carrier.  The USDOT Federal Motor Carrier Safety Administration is conducting a review of this Oregon domiciled motor carrier.
The data I am requesting are the date, time, and locations in which any vehicles associated with this USDOT number crossed various WSDOT license plate readers during the past 6 months (December 2013 through May 2014).  Please send the data in a Microsoft Excel spreadsheet format.
</t>
  </si>
  <si>
    <t>PDR-14-1450</t>
  </si>
  <si>
    <t xml:space="preserve">We would like to request the following data with regard to USDOT number 1798983 Ã¢â‚¬â€œ FMCSA is investigating a motor carrier involving a pattern of fatigued driving violations; 
Ã¢â‚¬Â¢ Company Name: GDA TRUCKING SERVICES, LLC
Ã¢â‚¬Â¢ USDOT: 1798983
We are seeking the following license plate reader data Ã¢â‚¬â€œ data indicating the date, time and locations in which any vehicles associated with USDOT number 1798983, which have crossed at various WSDOT License Plate Reader (LPR) stations for the past six months, including all photographs.  </t>
  </si>
  <si>
    <t xml:space="preserve">USDOT number 1798983 </t>
  </si>
  <si>
    <t>PDR-14-1413</t>
  </si>
  <si>
    <t>Thomas Ross</t>
  </si>
  <si>
    <t xml:space="preserve">1.  Information, reports, correspondence, memoranda, e-mail or other record with any person(s) or entities relating to any asbestos use, including, but not limited to use of Asbestos Cement Pipe (ACM) in any state or county road project or other construction related activity conducted by the above-described entity during the years 1980 to 2007, inclusive.
2.  Information, reports, correspondence, memoranda, e-mail or other records with any person(s) or entities relating to any L&amp;I citations for violations involving use, transport, and handling of asbestos containing materials, including, but not limited to use of Asbestos Cement Pipe (ACM) by the above-described entity during the years 1980 to 2007, inclusive. 
3.  Information, reports, correspondence, memoranda, e-mail or other records with any person(s) or entities relating to any WISHA / DOSH / OSHA citations for violations involving asbestos, including, but not limited to use of Asbestos Cement Pipe (ACM) and worker submitted complaints, regarding the above-described entity during the years 1980 to 2007, inclusive.
</t>
  </si>
  <si>
    <t xml:space="preserve">Use of Asbestos Material, Service Fuel Co.,  Kitsap Co. </t>
  </si>
  <si>
    <t>Engineering firms asking about utilities near the WSDOT-city boundary.</t>
  </si>
  <si>
    <t>Utilities the WSDOT city</t>
  </si>
  <si>
    <t xml:space="preserve">As-built record drawings (scanned images and also CAD or GIS files if available) for the Seattle Public Utilities water main constructed by WSDOT as part of the I-90 East Channel Bridge project, at Enatai Beach Park (3519 108th Ave SE in Bellevue) and in the SE Lake Rd and 108th Ave SE rights-of-way. 
</t>
  </si>
  <si>
    <t>Utilities water main I-90</t>
  </si>
  <si>
    <t>Brian Belsby</t>
  </si>
  <si>
    <t>Name, telephone number, company, email address, and mailing address of private utility company franchise applicants, franchise holders, and franchise consolidation contacts.</t>
  </si>
  <si>
    <t>Utility contact list</t>
  </si>
  <si>
    <t>PDR-15-1837</t>
  </si>
  <si>
    <t>John Mulkey</t>
  </si>
  <si>
    <t xml:space="preserve">A copy of a Utility Franchise No. 10090 that was recently returned for a renewal as it is now in the City of Federal Way jurisdiction. </t>
  </si>
  <si>
    <t xml:space="preserve">Utility Franchise No. 10090 </t>
  </si>
  <si>
    <t>PDR-14-3388</t>
  </si>
  <si>
    <t xml:space="preserve">Requesting approved utility permit (Water Company) for their attachment/upgrade on the deception pass bridge. </t>
  </si>
  <si>
    <t>Utility permit for upgrade on Deception Pass Bridge 20/204</t>
  </si>
  <si>
    <t>Had to reopen</t>
  </si>
  <si>
    <t>Invoices, work orders, installation plans, and wiring diagrams for utility poles 1311440 and 1307407 dated January 1, 2010, or later.</t>
  </si>
  <si>
    <t>Utility poles</t>
  </si>
  <si>
    <t>PDR-15-2704</t>
  </si>
  <si>
    <t xml:space="preserve">IÃ¢â‚¬â„¢m working on a project at the intersection of E Grand Blvd and E 5th Street in the SE Ã‚Â¼ of Section 26, T2N, R1E, WM, in Vancouver. The deed for my parcel references a map titled Ã¢â‚¬Å“Access Road to Kaiser Shipyards at Vancouver Ã¢â‚¬Å“Lena AvenueÃ¢â‚¬ï¿½,  A pdf showing the right-of-way line is attached. Could you please send me a copy of this map? </t>
  </si>
  <si>
    <t>Vancouver access road map</t>
  </si>
  <si>
    <t>Colleen Campbell</t>
  </si>
  <si>
    <t xml:space="preserve">Variable message signs that were in place on highway 2 (mp 67.00) westbound Steven's Pass on November 10, 2014 at 12:45 in the afternoon. </t>
  </si>
  <si>
    <t>Variable Message Signs - Highway 2</t>
  </si>
  <si>
    <t>PDR-14-3351</t>
  </si>
  <si>
    <t>Time and dates for the variable speeds on I-90 in Kittitas County for the months of September, October, November and December for 2014.</t>
  </si>
  <si>
    <t>Variable speed</t>
  </si>
  <si>
    <t>PDR-15-0065</t>
  </si>
  <si>
    <t>Please provide a copy of the log for each electronic variable speed limit sign maintained by the Washington State Department of Transportation on Interstate 90 from MP 48.10 through MP 66.53 Eastbound, and  from MP 69.58 through MP 51.87 Westbound, for the period September 1, 2016 through September 30, 2016.</t>
  </si>
  <si>
    <t>Variable speed limit sign logs</t>
  </si>
  <si>
    <t>Richard Wade</t>
  </si>
  <si>
    <t>The posted variable speed limits at Stevens Pass (closest to the Summit) on Sunday, November 9, 2014 at 6:55pm in both east bound and westbound lanes.</t>
  </si>
  <si>
    <t>Variable Speed Limits Stevens Pass (Summit)</t>
  </si>
  <si>
    <t>PDR-14-3064</t>
  </si>
  <si>
    <t>David Dana</t>
  </si>
  <si>
    <t xml:space="preserve">records regarding
(1) bridge tolls, 
(2) HOV lane "fees", and 
(3) Ferry ticket accounting. 
Vehicle counts, passenger counts, usage data, and all financials. 
(4) Please site the locations in the published CAFR for 2013. Public Information. 
(5)Further, I request financial information on "photo-ticket operations"; Private contractors lists, ticket totals, gross fines charged, net funds received, in City, County and State Juridictions for 2013. (also in CAFR's). </t>
  </si>
  <si>
    <t>Various items: bridge tolls, HOV fees, ferry ticket vehicle counts, etc.</t>
  </si>
  <si>
    <t>PDR-14-1796</t>
  </si>
  <si>
    <t>Peter Robison</t>
  </si>
  <si>
    <t xml:space="preserve">updated information about vehicle collisions in the area leading up to the I-5 bridge in Vancouver, Washington. Similar information, for the years 2002 to 2006, was included in the final environmental impact statement for the Columbia River Crossing: http://www.columbiarivercrossing.org/FileLibrary/FINAL_EIS_PDFs/CRCTechnicalReports/Traffic/CRC_Traffic_Technical_Report.pdf
I would like the following, for the five most recent years available: 
1) The number of collisions for the I-5 mainline and ramps within the Bridge Influence Area (which, in Washington state, stretches from the bridge to Main Street/ Highway 99); 
2) The number and type of collisions for each 0.1-mile segment; 
3) The number of collisions that resulted in injuries;
4) The number of collisions that resulted in fatalities, with the date and a description of the circumstances; and 
5) The average crash rate (per million vehicle miles traveled) for urban interstates in the SW Region of Washington state for the five most recent years available. 
</t>
  </si>
  <si>
    <t>Vechicle collisions data</t>
  </si>
  <si>
    <t>PDR-14-1630</t>
  </si>
  <si>
    <t xml:space="preserve">I am requesting all records associated with the incident that took place on 5/5/2017 sometime between 1300 and 1400 on East Bound I-90 Express in Seattle/King County, WA. Please include the responding employees, any photographs, investigative reports, any correspondence between employees and police (including e-mails)  and let me know how I would contact the employees. </t>
  </si>
  <si>
    <t>Vehicle accident, I-90 Bridge Express, King Co.</t>
  </si>
  <si>
    <t xml:space="preserve">1. Please send me an audit regarding tax reporting associated with personal use of WSDOT's state-owned or -leased vehicles in 2010 to current for the civil service and exempt employee John Himmel during his work capacity. This is to include all vehicles assigned to him or his department.  I would like any information that shows if his use of state vehicles properly were reported for personal use for payroll/tax purposes.
2. Please send me WSDOT's Personal Use Policy for John Himmel. 
3. Please send me Internal Audit Procedures for John Himmel's assigned vehicles and records pertaining to his audits. These records must be provided to the employer upon request for either an internal or external audit. So I assume this has been done at least once in the past year.
4. Please send me any audit or vehicle records that address this: Some drivers report driving zero personal use miles. It is important to have an internal audit procedure to review drivers with not only very low, but also very high personal use percentages. 
5. Policy for correct Use of the "Commute Rule" for HQ office of WSDOT, which will include John Himmel. 
6. Please provide this for John Himmel: The IRS requires an employer to impute income to employees for the personal use of a company-provided vehicle. The income imputed to the employee is subject to all federal, state, and local payroll taxes. In an audit situation, the auditor will request supporting documentation to verify that the employer is reporting imputed income properly.
7. Please provide the policy for John Himmel on this: Not Maintaining Employer Recordkeeping When Employees are Charged for Personal Use. Some employers believe a monthly personal use charge to the employee eliminates the employer's recordkeeping requirements. 
</t>
  </si>
  <si>
    <t>vehicle audit and records for John Himmel</t>
  </si>
  <si>
    <t>Department of Housing and Urban Development</t>
  </si>
  <si>
    <t>Deborah Peavler-Stewart</t>
  </si>
  <si>
    <t xml:space="preserve">I am requesting  vehicle classification in the 13 categories. 
Location: 11213 NE 14th Vancouver  WA.  Nearest points with vehicle classification P5 and R109
Date Range:  Newest information possible
Information requested:  The vehicle classification data for P5 and R109
</t>
  </si>
  <si>
    <t>vehicle classification in the 13 categories.</t>
  </si>
  <si>
    <t>Most recent vehicle classification report for both directions of SR20 in the vicinity of Padilla Heights Road/ S. March point Rd (approximately MP50).</t>
  </si>
  <si>
    <t>Vehicle Classification Report</t>
  </si>
  <si>
    <t>PDR-14-0537</t>
  </si>
  <si>
    <t xml:space="preserve">Data from the following counties: Snohomish, Kitsab, King and Pierce. 
Time period: 2009-2013
Data: 
1. Number of Vehicle by vehicle class
2. Fraction of vehicle class by road type
3. Age distribution by vehicle class (age fraction)
4. Fuel (Market share and composition of fuel blends: Fuel supply, Fuel Formulation, Fuel Usage,)
5. Fraction of freeway occurring on ramps
</t>
  </si>
  <si>
    <t>Vehicle data</t>
  </si>
  <si>
    <t>Deno Millikan Law Firm, PLLC</t>
  </si>
  <si>
    <t>Joel P. Nichols</t>
  </si>
  <si>
    <t>Please provide all records in your possession relating to the June 20, 2015 vehicle fire incident on I-405 at NE 80th Street in Kirkland, WA, including but not limited to any incident reports, permit applications for road work in the area, names of contractors doing roadwork in the area, investigations, warning signage, and infraction citations to anyone including contractors.</t>
  </si>
  <si>
    <t>vehicle fire incident on I-405 at NE 80th in Kirkland</t>
  </si>
  <si>
    <t>PDR-15-3255</t>
  </si>
  <si>
    <t>Scotty's General Construction, Inc.</t>
  </si>
  <si>
    <t>Marcia  McCarthy</t>
  </si>
  <si>
    <t xml:space="preserve">I am requesting information on permits issued that were active on 8/1/2017.  The route would be westbound SR18 near I5.  Vehicle was operating with a pilot car and might be a Kenworth truck.  The load was possibly logging equipment.  
</t>
  </si>
  <si>
    <t>Vehicle Identification</t>
  </si>
  <si>
    <t>Request for clarification- never answered</t>
  </si>
  <si>
    <t xml:space="preserve">On November 22, 2014, at approximately 12:05 p.m., I noticed a vehicle bearing Washington license plate number 14741K parked in the parking lot of the Northgate Branch of the Seattle Public Library, and noticed it still there, in the same paring space 30 minutes later.  Although I looked carefully and thoroughly, I could not find the words "For Official Use Only" anywhere on the vhicle.
Please transmit records to me via email which indicate the name of the person using that vehicle on that date and at that time, and what his or her official business was at that time and date and location, and records which indicate that the words "FOR OFFICAL USE ONLY" were NOT required to be marked on that vehicle.
</t>
  </si>
  <si>
    <t>Vehicle Log info</t>
  </si>
  <si>
    <t>PDR-14-3390</t>
  </si>
  <si>
    <t>Patricia Roybal</t>
  </si>
  <si>
    <t>This isa request for the information of a vehicle for Hamilton Construction which lost a piece of its load (piece of concrete curbing) on August 25, 2015 at approx. 7am near Bay St Hwy 167. Please provide the detailed files of the incident and vehicle of this lost load.</t>
  </si>
  <si>
    <t>Vehicle lost a pice of its load near Bay St HWY 167</t>
  </si>
  <si>
    <t>Mike Brown</t>
  </si>
  <si>
    <t xml:space="preserve">all records including maintenance records for vehicle 2006 F250 XL 4dr Supercab.
Identification number: 1FTSX20P86EA19596
</t>
  </si>
  <si>
    <t>Vehicle maintenance records</t>
  </si>
  <si>
    <t>PDR-14-1353</t>
  </si>
  <si>
    <t>Mark Hirzel</t>
  </si>
  <si>
    <t>Vehicale service records  2003 Ford F250   VIN# 1FTNX20P23EC28972  License plate #  33408K</t>
  </si>
  <si>
    <t>PDR-15-1022</t>
  </si>
  <si>
    <t>Outside Plant Damage Recovery</t>
  </si>
  <si>
    <t>Kimberly Gaona</t>
  </si>
  <si>
    <t>WSDOT Special Motor Vehicle Oversize/Overweight Permit #002090102</t>
  </si>
  <si>
    <t>Vehicle Oversize/Overweight permit</t>
  </si>
  <si>
    <t>PDR-15-1926</t>
  </si>
  <si>
    <t>Travis Ulrich</t>
  </si>
  <si>
    <t xml:space="preserve">The vehicle service records for the following vehicle:
2005 Ford F-450 4x4
Vin: 1FDXX47Y15EA02259
</t>
  </si>
  <si>
    <t>Vehicle service records</t>
  </si>
  <si>
    <t>PDR-15-2545</t>
  </si>
  <si>
    <t>Vehicle versus pedestrian collisions at the intersection of 156th St SW and 4th Ave in Burien, which occurred in the streets, crosswalks, or sidewalks fifty yard outside the exterior boundaries of the north, south, east and west of the intersection. They want the data to include the injury class, investigative agency type, and the report number.</t>
  </si>
  <si>
    <t>Vehicle/Pedestrian data at or near 156th St SW and 4th Ave in Burien</t>
  </si>
  <si>
    <t>PDR-14-0176</t>
  </si>
  <si>
    <t>SR 5 (milepost 155.50 - 156.50) mainline only.</t>
  </si>
  <si>
    <t>Gary Grotz</t>
  </si>
  <si>
    <t>The vehicular crash and maintenance history , in Excel version, for the last 10
years at, and one-half mile before and after, Milepost 156 on Interstate 5 in Seattle,
Washington.</t>
  </si>
  <si>
    <t>Vehicular Crash</t>
  </si>
  <si>
    <t>PDR-15-2944</t>
  </si>
  <si>
    <t xml:space="preserve">Any and all purchasing records from 2016-11-03 to current.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
</t>
  </si>
  <si>
    <t>Vendor Information</t>
  </si>
  <si>
    <t xml:space="preserve">verification of a ROW width SR 12, MP 33.53.  </t>
  </si>
  <si>
    <t>Per PDR 17-2841, please provide verification o-fthe original to the adjusted goal amount as it relates to JP Francis being replaced by a non-DBE firm called Shinn Mechanical. In addition, please provide a copy of the reduced scope contract between Duncan Asphalt and STP along with verification of the original to the
adjusted goal amount on this project.</t>
  </si>
  <si>
    <t>Verification of the original to the adjusted goal amount as it relates to JP Francis being replaced by Shinn Mechanical and reduced scope contract between Duncan Asphalt and STP along with verification</t>
  </si>
  <si>
    <t>Bill Powell</t>
  </si>
  <si>
    <t>I would like the rate calculator spreadsheet that WSDOT uses to determine rental rates for wireless facilities.  Specifically, I would like the worksheet from 10/22/15 and the most current version if it changes prior the release.</t>
  </si>
  <si>
    <t xml:space="preserve">Verizon Wireless SEA I90 Bridge </t>
  </si>
  <si>
    <t>PDR-15-2946</t>
  </si>
  <si>
    <t>PIN: 102029K (SR 20/Sharpes Corner Vicinity Interchange)</t>
  </si>
  <si>
    <t>I'd like to request the most recent maps/plans/designs that show the proposed and existing alignments of the following projects:
PIN: 300381B (SR 3/Vic N of Shelton City Limits - Remove Fish Barrier)
PIN: 102029K (SR 20/Sharpes Corner Vicinity Interchange)</t>
  </si>
  <si>
    <t xml:space="preserve">Recent Maps/plans/designs </t>
  </si>
  <si>
    <t>Marisa Bickeboeller</t>
  </si>
  <si>
    <t xml:space="preserve">I would like to request the following records related to the San Juan Islands to Anacortes ferries on August 6th, 2017.
For each vessel I would like to know:
* Each stop made (Lopez, Shaw, orcas, San Juan, Anacortes)
* The arrival and departure times at each stop 
* The number of cars loaded at each island/stop
</t>
  </si>
  <si>
    <t>Vessel info for San Juan Islands to Anacortes ferries on August 6, 2017</t>
  </si>
  <si>
    <t>Carol L. Hepburn, P.S.</t>
  </si>
  <si>
    <t>Carol L. Hepburn</t>
  </si>
  <si>
    <t xml:space="preserve">1) an evaluation or assessment conducted by the US Coast Guard(USCG) on or about August 2012 conducted on board the MV Hyak relative to manning/crewing reqirements for Super Class vessels in the Washington State Ferry (WSF) Fleet including but not limited to all correspondence from the USCG concerning the results of its assessments and subsequent manning/crewing requirements for the Super Class Fleet; and,
2) the determination by WSF on or after August 2012 to increase ints manning/crewing of Super Class vessels in its fleet.
</t>
  </si>
  <si>
    <t>Vessel Information</t>
  </si>
  <si>
    <t>PDR-14-1965</t>
  </si>
  <si>
    <t>the vibration meter data for the meter at the Canterbury Shores Condominium (since last request dated 1/15/2014, acknowledged as PDR 14-0107)</t>
  </si>
  <si>
    <t>vibration and monitor data for Canterbury Shores</t>
  </si>
  <si>
    <t>PDR-14-0417</t>
  </si>
  <si>
    <t>William E. Franklin</t>
  </si>
  <si>
    <t xml:space="preserve">
Vibration data between 12/18/2013 and 1/27/2014 (taken from West Connection Bridge project monitors)</t>
  </si>
  <si>
    <t>Vibration Data</t>
  </si>
  <si>
    <t>PDR-14-0233</t>
  </si>
  <si>
    <t xml:space="preserve">(1) Vibration monitoring data from the Canterbury Shores data station from Dec. 1 to Dec. 31
(2) how many piles are yet to be driven and how many have been driven.  
(3) As I understand there are several phases of different types of pile work, such as oscillation and pile extraction. I would like this data and when this work will be taking place also. </t>
  </si>
  <si>
    <t>Vibration data and pile data info: Canterbury Shores</t>
  </si>
  <si>
    <t>PDR-14-0024</t>
  </si>
  <si>
    <t>(1) the pile driving vibration data for the period Jan. 1st. to current &lt;3/19/2014&gt;.  That would include the data for both meters at Canterbury Shores.  
(2) If you want to send all the data, from inception to completion, that would work too.</t>
  </si>
  <si>
    <t>Vibration Data for meters Canterbury Shores</t>
  </si>
  <si>
    <t>PDR-14-0694</t>
  </si>
  <si>
    <t>vibration meter data for the meter at the Canterbury Shores Condominium</t>
  </si>
  <si>
    <t>vibration meter data for the Canterbury Shores Condominium</t>
  </si>
  <si>
    <t>PDR-14-0107</t>
  </si>
  <si>
    <t xml:space="preserve">the vibration monitoring data (or summary of data) that WSDOT has performed on land at Edgewater and Canterbury.  
</t>
  </si>
  <si>
    <t>Vibration Monitoring at Edgewater and Canterbury (in relation to SR 520)</t>
  </si>
  <si>
    <t>PDR-14-0972</t>
  </si>
  <si>
    <t xml:space="preserve">1. Records for all vibration meters installed on the Edgewater property from the beginning of construction through the removal date in March of 2014
2. All plans showing the locations of the piles, the type of equipment used for driving each, the depth and driving criteria.
3. All subsurface boring logs from within the West connection Bridge project area.
</t>
  </si>
  <si>
    <t xml:space="preserve">Vibrations </t>
  </si>
  <si>
    <t>PDR-14-1067</t>
  </si>
  <si>
    <t xml:space="preserve">I'm looking into Victor Larson. I'm told he worked in WSDOT's Naselle office and resigned after he was accused of sexually assaulting or harassing a secretary in the Raymond office. I'd like to find out what position he held at WSDOT, when he was hired, how much he was earning, when he resigned,  why he resigned, whether his resignation was in lieu of termination, whether there were allegations of sexual misconduct, whether their was investigation of Mr. Larson's conduct, what the status of the investigation is now, whether WSDOT turned any information related to this case over to police and what WSDOT does for employees who are victims of sexual harassment or assault in the workplace. Any information you could give me would be helpful and I'd appreciate it if you could provide the information as soon as it's available, rather than waiting for all of it, if possible. My deadline is Monday.
I'd also like to request a copy of Larson's resignation letter, a list of WSDOT staff in the Naselle and Raymond offices, any incident reports or documents related to allegations of his sexual misconduct against Larson, any information that was turned over to police related to this case, the investigation and the cost of the investigation. Of course, I'm asking for all this information, assuming my source is providing accurate information. I appreciate your help on this and sorry to bombard you with a such a lengthy list of questions. My cell number is 406.351.1223. My cell or email are the best ways to reach me because I can't check my office voicemail remotely and I am often working outside the office. Thanks,
</t>
  </si>
  <si>
    <t>Victor Larson</t>
  </si>
  <si>
    <t>Law Office of James R. Walsh</t>
  </si>
  <si>
    <t>Staci Wilkie</t>
  </si>
  <si>
    <t>For the date of 1/13/2013 we are requesting any street surveillance camera video at the intersection of Highway 99 and N. 175th Street in Shoreline facing northbound and southbound on Highway 99 as well as any street surveillance camera video facing eastbound and westbound on N. 175th Street.</t>
  </si>
  <si>
    <t>PDR-14-1482</t>
  </si>
  <si>
    <t>Ye Law Firm</t>
  </si>
  <si>
    <t>Chong Hae Ye</t>
  </si>
  <si>
    <t>The Ye Law Firm represents Sook Youn Lee for a motor vehicle collision which occurred on August 10, 2014 at approximately 9:51 A.M. This was a hit-and-run collision which occurred on Northbound Interstate 5 near Mile Post 133.00 at McKinley. On behalf of our client, we are requesting any videos, photographs, or images taken from the camera at this location which depict the moments preceding to, moment of, and/or moments following the collision.</t>
  </si>
  <si>
    <t>PDR-14-2250</t>
  </si>
  <si>
    <t>Ashton Dennis</t>
  </si>
  <si>
    <t xml:space="preserve">On behalf of our client, Amee Bernhard and pursuant to the Public Records Act, we are requesting any and all video footage or pictures of a collision that took place on September 22, 2014 at State Route 410, East Bound mile post 9.30 near Traffic Avenue.  The collision took place at approximately 5:00 Ã¢â‚¬â€œ 5:15 p.m. </t>
  </si>
  <si>
    <t>PDR-14-2779</t>
  </si>
  <si>
    <t>David Nolan</t>
  </si>
  <si>
    <t xml:space="preserve">WSDOT intersection traffic camera footage. I would like to know if it would be possible to obtain stills, video, or recorded logs of an accident that occurred at the intersection of Hwy 516 (Kent-Des Moines Rd) and Military road on the morning of 11/25/14 at approximately 4:40am.
There were two vehicles facing east in the dual left hand turn lanes waiting to turn left (north) onto Military Rd from Hwy 516. A third vehicle was located in the left through only lane. When the turn signal indictaed green, the third vehicle in the straight only lane turned with the two vehicles making the left hand turn. This third vehicles path cut off the outside vehicle making the turn from the turn lane, and was struck.
Video is not required, but preferred. Even a still of all three vehicles sitting at the light would show the vehicle configuration, and thus be used to conclude the action of these vehicles.
The vehicles in question are, from left to right starting in the inside turn lane: I believe a red sedan, a silver grey 3/4 ton pickup, and a small black KIA 2 door
</t>
  </si>
  <si>
    <t>PDR-14-3236</t>
  </si>
  <si>
    <t>Hart, Schoener, Bliss, PS</t>
  </si>
  <si>
    <t>Mark Schoener</t>
  </si>
  <si>
    <t xml:space="preserve">Please advise if there are traffic cameras in the vicinity of this collision site, and if yes, please provide our office with the film from this/these cameras:
Our Client: Garmeo Mehaet
Date and time of Accident: 9/12/14@ 1530
Location: I-5, at mile post 149, .25 miles North of SR 516
Police Report: E357992
Reporting Officer: D. Tardiff, Badge 596, Washington State Patrol
</t>
  </si>
  <si>
    <t>PDR-15-0325</t>
  </si>
  <si>
    <t>Loren Turner</t>
  </si>
  <si>
    <t xml:space="preserve">Video from any camera around MP 139 NB I-5 around 8pm on 1/27/15.
Disclosure reference has been made by WSP to "20:15 visable on DOT1 Camera of 70th North."
State Trooper S.Millenbach Badge 0683
Collision Report #E396732
Town-Tacoma-Fife
</t>
  </si>
  <si>
    <t>PDR-15-0477</t>
  </si>
  <si>
    <t>Robertson Law PLLC</t>
  </si>
  <si>
    <t>Andrea Robertson</t>
  </si>
  <si>
    <t>I am looking for information on any cameras maintained by WSDOT on SR-501 in the Vancouver area at both the intersection of Mill Plain Blvd (Hwy 501) and Kauffman Ave, and, the intersection of Mill Plain Blvd (Hwy 501) and Lincoln Ave. From images available on GoogleMaps it appears there is some sort of camera installed at both of these intersections. I'd like to to know if these cameras are WSDOT run and if they are operational, as well as whether or not they record activity or if they provide a live feed.
If they do record, I would like to know how long that information is generally retained for and more specifically if there is any data available from either of these intersections on April 8, 2015 at approximately 1 :00-1 :30 pm. If there is video available from this date &amp; time, please consider this a formal request to retain any and all video and provide me with a copy as soon as possible.If any video was made at either of these intersection on this date but not retained I would like documentation of this fact as well.</t>
  </si>
  <si>
    <t>PDR-15-1378</t>
  </si>
  <si>
    <t xml:space="preserve">United Financial Casualty Company  </t>
  </si>
  <si>
    <t>Matthew Goldbloom</t>
  </si>
  <si>
    <t xml:space="preserve">We are formally requesting any video evidence you may have which would help us in our investigation into an accident that occurred on Eastbound I-90 near milepost 3 (near Rainier Ave) on 9/5/15 between 5:30 pm and 5:45 pm.  </t>
  </si>
  <si>
    <t>PDR-15-2805</t>
  </si>
  <si>
    <t>Franklin Pacific Construction</t>
  </si>
  <si>
    <t>Justin J. Franklin</t>
  </si>
  <si>
    <t>Copy Retention Bond for 008244 - US97 Satus Creek Vicinity Bridge Replacement</t>
  </si>
  <si>
    <t>Retention Bond for 008244 - US97 Satus Creek Vicinity Bridge Replacement</t>
  </si>
  <si>
    <t>PDR-14-0285</t>
  </si>
  <si>
    <t>Waiting for USCG Video</t>
  </si>
  <si>
    <t>Rebecca Postyeni</t>
  </si>
  <si>
    <t>Video surveillance from the bottom car deck od a feery boat leaving Clinton headed to Mukilteo on December 17, 2015 at 8:30 am.</t>
  </si>
  <si>
    <t>KKV Law</t>
  </si>
  <si>
    <t>Kim-Khanh Van</t>
  </si>
  <si>
    <t>Video footage and/or pictures from a motor vehicle accident that took place on January 4, 2016 around 4:56 A.M. The accident occurred at mile post 120.8 on SB I-5 in Pierce County, Washington.</t>
  </si>
  <si>
    <t>Pending Video</t>
  </si>
  <si>
    <t>Eric McDonald</t>
  </si>
  <si>
    <t xml:space="preserve">Video from the surveillance camera located Ferry Landing area in Bremerton, Washington, from the time frame of 1900 to 2030 on 26 January 2016.  The camera is located in the area of 1st and Washington Avenue. </t>
  </si>
  <si>
    <t>Seattle University</t>
  </si>
  <si>
    <t>Veasna Hoy</t>
  </si>
  <si>
    <t xml:space="preserve">video taken from a DOT traffic camera facing north on Randall Way, and which is on Silverdale Drive and Bucklin Hill Road. The date and time I am requesting is Tuesday, May 10 from 7:05 PM - 7:30 PM. </t>
  </si>
  <si>
    <t>Connie Milland</t>
  </si>
  <si>
    <t>July 18, 2016 07:20 AM ramp to upper left on Hyak ferry to Seattle.</t>
  </si>
  <si>
    <t>Jamie Stowers</t>
  </si>
  <si>
    <t>represent a client that was involved in a collision on 06/15/2016 around 4:30 pm at the intersection of Virginia Street &amp; 2nd Ave in Seattle. We are having difficulty determining who was at fault and hope that you can provide us with recorded footage from that day.</t>
  </si>
  <si>
    <t>Ioan Lazar</t>
  </si>
  <si>
    <t>I need the traffic recording from the location NE 1116th St with 120th AVE NE in Kirkland on 12/06/2016 between 7pm to 7:10 pm</t>
  </si>
  <si>
    <t>Lindsey Widgren</t>
  </si>
  <si>
    <t xml:space="preserve">Requesting any video footage available from 11/28/2016 at the intersection of 64th ST NE &amp; 67th AVE NE in Marysville.  </t>
  </si>
  <si>
    <t>Filmon  Embaye</t>
  </si>
  <si>
    <t>Video footage for the accident that happened on I5 express line MP 172 exit in North gate area on January 19, 2017, appox time 14:52.</t>
  </si>
  <si>
    <t xml:space="preserve">Camera footage from Ash Way at I-5, on 8-30-17 between 6:10 AM and 6:17 AM.  A hit and run accident occured southbound I-5 between exit number 182-183, in the fastlane. A dark green '90's style dark green Jeep Cherokee rear-ended a black 2010 Lexus andleft the scene. 
</t>
  </si>
  <si>
    <t>Tulalip Police Department</t>
  </si>
  <si>
    <t>Jeremy Mooring</t>
  </si>
  <si>
    <t xml:space="preserve">The description of a hit and run driver for the west side of the overpass, near the onramp to south I-5, in Marysville at 88th St NE. The two vehicles involved are a red Ford F-150 with a canopy and a black, possible Honda 4dr (running vehicle). The Honda came from the turn lane and struck the red truck. This occurred sometime between 2:45 pm and 3:30 pm on 09/09/17. </t>
  </si>
  <si>
    <t>Jen Messina</t>
  </si>
  <si>
    <t>video for yesterday 11-02-14 between 5:20 and 5:35 AM for two cameras on I-5 at SR531 and 184th St NE</t>
  </si>
  <si>
    <t xml:space="preserve">video 11-02-14 on I-5 at SR531 </t>
  </si>
  <si>
    <t>PDR-14-2962</t>
  </si>
  <si>
    <t>Achaia Sigel</t>
  </si>
  <si>
    <t xml:space="preserve">Freeway camera located at:  SR167:Ellingson Rd, N from 4:20pm to 4:45pm on November 1, 2017. </t>
  </si>
  <si>
    <t>Video accident</t>
  </si>
  <si>
    <t>Video and audio footage on the I-90 floating bridge on February 14, 2017</t>
  </si>
  <si>
    <t>Any and all video and camera footage obtained during the below referenced matter.
Location: 3rd st. &amp; Park St. in Renton WA
Date: 05/07/20104
Time: 3:30 pm to 5:30 pm</t>
  </si>
  <si>
    <t>Video and camera footage</t>
  </si>
  <si>
    <t>PDR-15-1066</t>
  </si>
  <si>
    <t>Catherine Brumbaugh</t>
  </si>
  <si>
    <t>All video and data regarding eastbound and westbound road for that portion of I-90 between MP 47 and MP 52 at Snoqualime Pass for the evening of November 17, 2011 between 5:30 p.m. and 10:00 p.m. data request includes video, electronic records, reports and DOT electronic meeage boards.</t>
  </si>
  <si>
    <t>Video and Data I-90</t>
  </si>
  <si>
    <t>PDR-15-0867</t>
  </si>
  <si>
    <t>Kevin Wallace</t>
  </si>
  <si>
    <t>Source code to the WSDOT Video and Data Server (VDS) software developed in-house by WSDOT, as described on &lt;http://www.wsdot.wa.gov/Traffic/seattle/questions/default.htm#8&gt;.</t>
  </si>
  <si>
    <t>Video and Data Server Source Codes</t>
  </si>
  <si>
    <t>Alexandro Kirigin</t>
  </si>
  <si>
    <t>Any video and photos from any security or traffic cameras at the SeaTac Rest Area on I-5 (MP 140) on 8/19/16 between 2:00 P.m. and 6:00 p.m.</t>
  </si>
  <si>
    <t>Video and photo SeaTac Rest Area</t>
  </si>
  <si>
    <t>Joseph Moore</t>
  </si>
  <si>
    <t>All video and photos of anything within 1 mile of the 15500 block of Aurora Avenue N in Shoreline, beginning at 11:30 p.m. November 24, 2017 and ending 1:00 a.m. November 25, 2017.</t>
  </si>
  <si>
    <t xml:space="preserve">Video and photos </t>
  </si>
  <si>
    <t>Barbara Bowden</t>
  </si>
  <si>
    <t>any video and/or audio recording from any traffic flow, traffic enforcement, or other traffic surveillance recording device in operation on February 12, 2014 at approximately 1950 hours depicting traffic in the 200 block of river road depicting a 2011 Chevrolet Silverado Pickup, license plate number B47247U and/or 2008 Mazda MS EX, license plate number 768WTG. It is alleged that there was contact and/or impact between these two vehicles.</t>
  </si>
  <si>
    <t>Video and/or audio recording of 200 block of river road</t>
  </si>
  <si>
    <t>PDR-14-0665</t>
  </si>
  <si>
    <t>Sarah Szkudlarek</t>
  </si>
  <si>
    <t xml:space="preserve">Sahng Kee Park in regard to an auto accident that occurred on January 19, 2016, at the intersection of WA-99/Aurora Ave and 105th Street in Northgate, King County, at 7:20 p.m., SPD Case #16-223-48.
1.	Video and/or still photos of the collision from the camera at that intersection
</t>
  </si>
  <si>
    <t>Video and/or Photo collision HWY 99</t>
  </si>
  <si>
    <t>Toni Deck</t>
  </si>
  <si>
    <t>intersection video cam footage showing the motor vehicle collision that took place on April 25, 2015, at approximately 12.53 p.m at the intersection of 220th St. SW &amp; 64th Ave W in Mountlake Terrace.</t>
  </si>
  <si>
    <t>Video cam footage</t>
  </si>
  <si>
    <t>PDR-15-1389</t>
  </si>
  <si>
    <t>Hartford Insurance Group</t>
  </si>
  <si>
    <t>Christian Gascon</t>
  </si>
  <si>
    <t xml:space="preserve">video clip footage from the Clinton Ferry Terminal Toll Booth # 2 (Node #276) on 6/30/15. The time frame needed is 05:28-05:30. </t>
  </si>
  <si>
    <t>PDR-15-2191</t>
  </si>
  <si>
    <t>Special Investigations of Washington</t>
  </si>
  <si>
    <t>ask if you can provide any records, video or comment on this CAD entry apparently asking that the video be captured and saved.</t>
  </si>
  <si>
    <t>Video Clips of accident from 2010</t>
  </si>
  <si>
    <t>PDR-14-1055</t>
  </si>
  <si>
    <t>Jodi Todd</t>
  </si>
  <si>
    <t xml:space="preserve">I would like all video coverage of any camera in the vicinity of International Blvd. from Hwy 518 south to S. 166th St, then back north to ExtraCar - 16300 International Blvd. The date of the coverage I am requesting is February 17, 2017 from 9:55AM to 10:05AM.  I drive a white, Honda Pilot SUV and I am looking for any video coverage on that stretch of the highway that shows my car.  I pulled in and parked at ExtraCar at 10:06am.  I picked my car up at 10pm on February 25, 2017 and my car had extensive damage while in the custody of ExtraCar personnel. </t>
  </si>
  <si>
    <t>Video coverage of any camera in the vicinity of International Blvd from Hwy 518 south to S. 166th St. then back north to ExtraCar- 16300 International Blvd</t>
  </si>
  <si>
    <t xml:space="preserve">Portions of video showing a worker undressing </t>
  </si>
  <si>
    <t>(1) video, audio and photos taken during hyperbaric interventions in the SR99 tunnel project in January, 2014. This includes footage from cameras mounted on suits of specialized workers conducting interventions in the machineÃ¢â‚¬â„¢s excavation chamber. 
(2) I also request any documents detailing findings during the intervention.</t>
  </si>
  <si>
    <t>video during hyperbaric interventions in SR99 tunnel project</t>
  </si>
  <si>
    <t>PDR-14-0276</t>
  </si>
  <si>
    <t xml:space="preserve">RFP for Team Building &amp; Organizational Development Services for WSF with Erik Jonson. I see that the firm has now been selected for award. As a participant, I would like to submit a request for: 
1.       All competitive bids
2.       All competitive pricing as included in the responses
3.       Evaluations and ratings of the evaluation committee
</t>
  </si>
  <si>
    <t>RFP for Team Building &amp; Organizational Development Services</t>
  </si>
  <si>
    <t>PDR-15-2811</t>
  </si>
  <si>
    <t>DAVID O DEFENSE</t>
  </si>
  <si>
    <t>Anastasia Kidniz</t>
  </si>
  <si>
    <t xml:space="preserve">Request for a WSDOT traffic camera video of a vehicle collision:
Ã¢â‚¬Â¢Location of Incident: SB I-5, 0.13 miles North of Holgate St.
Ã¢â‚¬Â¢Milepost number: 164.09
Ã¢â‚¬Â¢City or Town located: Seattle, WA. 
Ã¢â‚¬Â¢Time Frame: 12/01/2013, 12:27 a.m.
Ã¢â‚¬Â¢Vehicles Involved: 2003 Dodge Ram (grey ) and 2002 GMC Envoy (white )
</t>
  </si>
  <si>
    <t>PDR-14-0284</t>
  </si>
  <si>
    <t>The Fox Law Firm</t>
  </si>
  <si>
    <t>Allyson Cox</t>
  </si>
  <si>
    <t>Traffic camera footage from any and all cameras at the intersection of Olympic Drive SE and Winslow Way E in Bainbridge Island on August 10, 2014 from 1600 to 1900. We also request that any and all video be preserved.</t>
  </si>
  <si>
    <t>PDR-14-2242</t>
  </si>
  <si>
    <t>Herman Koemple</t>
  </si>
  <si>
    <t xml:space="preserve">Video records of any type, digital or otherwise recorded data, copies of originals or any type of information that could have been recorded and provided to others such as the Washington State Patrol, Homeland Security as well as any other.  Specifically, recordings on the day of July 23, 2014 at approximately 5:40 om, including the northern most dock at Colman Dock in Seattle, usually called Dock #3.  The area and ramp of Dock #3, showing the vessel "Tacoma" still at the end of the ramp, and the gate area of the top of the loading ramp. </t>
  </si>
  <si>
    <t>PDR-14-2678</t>
  </si>
  <si>
    <t>Chris  G</t>
  </si>
  <si>
    <t>Camera footage from the camera at sr527 and 153rd s se, for the night of 3/25/14 from about 8:50pm till around 10pm.</t>
  </si>
  <si>
    <t>PDR-14-1443</t>
  </si>
  <si>
    <t>Xuan Le</t>
  </si>
  <si>
    <t xml:space="preserve">I would like to request traffic camera footage and/or picture snapshot for the following:
South Bound Interstate 5
Starting from exit 156 to 142 A
On 5/25/14
From the hours of 8:15 pm through 8:50 pm.
</t>
  </si>
  <si>
    <t>PDR-14-1467</t>
  </si>
  <si>
    <t>Rory L. Locy</t>
  </si>
  <si>
    <t xml:space="preserve">Traffic camera footage from the following intersection Old highway 99 NB at the intersection of SR 12 in grandmound Washington (thurston Co). The Time frame of footage being reaquested is between 6:00pm thru  6:45pm 10 Nov2014. I was involved in a motor vehicle accident and would like to request the footage as evidance for my case.
</t>
  </si>
  <si>
    <t>PDR-14-3076</t>
  </si>
  <si>
    <t>Mary Richardson</t>
  </si>
  <si>
    <t>I am requesting a copy of the video of the NWR Dayton Bldg's patio on 12.4.14 from 8:00AM to 6:00PM, please.</t>
  </si>
  <si>
    <t>PDR-14-3391</t>
  </si>
  <si>
    <t>Lason McDaniels</t>
  </si>
  <si>
    <t xml:space="preserve">Tapani is requesting copies of Statement of Qualifications, Submittals and the scoring of Contractors that submitted on the I-5 Chambers Way Overpass Design/Build project in Chehalis Wa. </t>
  </si>
  <si>
    <t>SOQs and scoring for I-5 Chambers Way Overpass Design/Build project in Chehalis, WA</t>
  </si>
  <si>
    <t>Wait for USCG Approval
Check with Helmit on 8/24/2016 still in the Coast guard hands</t>
  </si>
  <si>
    <t>Dan Pride</t>
  </si>
  <si>
    <t xml:space="preserve">Video footage from the off loading the the Seattle Bremerton Ferry arriving  after midnight on the thirteenth of Sept. The offloading ramp from the when the gate keeper lowered the rope to let passengers off to the end of the walkway (the point where you entered the terminal.)
</t>
  </si>
  <si>
    <t>PDR-15-2961</t>
  </si>
  <si>
    <t xml:space="preserve">I am requesting ALL video footage, screen shots, surveillance, photos or otherwise for any WSDOT cameras located at or around The Lucky 13 - 8421 State Ave, Marysville, WA 98270 for the following date/time range:
August 8, 2015 from 8:00 PM
TO
August 9, 2015 until 1:00 AM
I am asking for video footage in a format that is viewable. I can provide a flash drive, or you can provide the records to me via FTP, OneDrive or other similar mechanism. 
Again, this is for any records you have, whether recorded, screenshots, surveillance, photographs or otherwise for the location (99) and date range provided above.
</t>
  </si>
  <si>
    <t>PDR-15-3100</t>
  </si>
  <si>
    <t xml:space="preserve">Any and all intersection video footage from the camera's on or near 4500 block of Martin Way East on February 10, 2016 at from approximately 5:00 p.m. to 6:00 p.m.  and any and all video footage that may have been taken on February 10, 2016, between 5:00 p.m. And 6:00 p.m., at the intersections of Martin way and Kasey Keller Drive, NE. and between Martin Way and College Street intersections. </t>
  </si>
  <si>
    <t>Emily Jarchow</t>
  </si>
  <si>
    <t xml:space="preserve">video footage of WSDOT cameras at the
1) Southworth ferry terminal, Friday, March 11th from 3:40 pm to 4:05 pm, and
2) Fauntleroy ferry holding, Friday, March 11th from 4:15 pm to 4:35 pm.
</t>
  </si>
  <si>
    <t>Vanessa Meneses</t>
  </si>
  <si>
    <t xml:space="preserve">My silver 2007 Mazda 6 was rear ended by another vehicle on June 1, 2016 between the time of 6:30 AM to 6:40 AM on northbound I-405 before exit 7 in Renton. Would it be possible to provide me with footage from the camera at NE 44th ST 405 N between the times that I had mentioned earlier? </t>
  </si>
  <si>
    <t>Wait for video from coast guard</t>
  </si>
  <si>
    <t>Elizabeth Adams</t>
  </si>
  <si>
    <t xml:space="preserve">Video/security footage of the scene of my accident on the apron/ car deck of the Wenatchee, April 12th, approximately 0400.  </t>
  </si>
  <si>
    <t>Elenor Smalls</t>
  </si>
  <si>
    <t xml:space="preserve">Video footage recorded by (Brian) a marine transportation staff, on November 11, 2014, at Still Harbor dock emergency designation, floating walkway was utilized during a high wind storm, operated by the marine transportation to transport DSHS staffs to their work site at the Special Commitment Center located on McNeil Island. In addition to my request, I am requesting public disclosure on Still Harbor floating dock or walkway describing a potential risk to others per generated documentation submitted by former staff Eva Lemmons, Safety &amp; Risk manager Special Commitment Center, it is verified during her tensure at the Special Commitment Center, Ms Lemmons had initially reported her written finding to WSDOT headquarters, reporting the dock location Still Harbor, a designated emergency route utilized by the marine of transportation on McNeil Island to transport DSHS employees was a potential risk and/or danger.
</t>
  </si>
  <si>
    <t>Waiting for decision on video</t>
  </si>
  <si>
    <t>John Maffeo</t>
  </si>
  <si>
    <t>On the morning of Wednesday September 21st there was an altercation (alleged assault) between my 11-year old daughter and two high-schoolers while getting off the Ferry. As you can probably imagine, the two stories are different from one another. Thus, I am requesting video footage in hopes to see what really happened. Specifically, I am requesting the following video footage:</t>
  </si>
  <si>
    <t>Diana Smith</t>
  </si>
  <si>
    <t>Footage of an intersection that an accident occurred at on October 26, 2016.  The location was Martin Way SE and Hensley Street NE in Lacey</t>
  </si>
  <si>
    <t>Perez &amp; Perez Law</t>
  </si>
  <si>
    <t>Ronna Tillman</t>
  </si>
  <si>
    <t xml:space="preserve">Video footage for locations: I5 - S. 178th St, S 188th St. and S. 200th St. The date of the hit and run occurance is 3/21/2016. The time frame requested is 8-8:15 pm. Victim Luis Equia-Zarabozo police report # E529081.  </t>
  </si>
  <si>
    <t>FTS</t>
  </si>
  <si>
    <t>Sonia Myers</t>
  </si>
  <si>
    <t xml:space="preserve">video footage or information that might clarify some damage incurred to our bicycleÃ¢â‚¬â„¢s (2).  </t>
  </si>
  <si>
    <t>Video footage  bicycle damage</t>
  </si>
  <si>
    <t>Laura Hill</t>
  </si>
  <si>
    <t>We would like to know whether the Department of Transportation maintains or has maintained cameras at the 112th Street Park and Ride in Everett, Washington. We would also like to request any footage from July 30, 2014, as well as other writings, as defined in RCW 42.56.010(d), that relate to footage from July 30, 2014.</t>
  </si>
  <si>
    <t>Video Footage 112th Street Park and Ride</t>
  </si>
  <si>
    <t>Chrystal Marner</t>
  </si>
  <si>
    <t>IÃ¢â‚¬â„¢m looking for video footage from the camera at SR 169/SR 516 in Maple Valley between 6:30am and 8:30am for January 30th, 2018. I have looked online and it skips 3 hours including this time frame.</t>
  </si>
  <si>
    <t>Video footage for SR 169/SR 516 in Maple Valley between 6:30am and 8:30am for January 30, 2018</t>
  </si>
  <si>
    <t>Alexandria Anderson</t>
  </si>
  <si>
    <t>If available, please provide video footage from the intersection of Evergreen Way and 79th on 01/21/2017 around 8:45pm.</t>
  </si>
  <si>
    <t>Video footage from the intersection of Evergreen Way and 79th on 01/21/2017 around 8:45pm.</t>
  </si>
  <si>
    <t>Hanis Irvine Prothero</t>
  </si>
  <si>
    <t>Michelle Puki-Leese</t>
  </si>
  <si>
    <t>Video footage from traffic cameras (north and south bound) on April 26, 2016 from 7:00 AM to 8:00 AM on the 509 Bridge over the Duwamish Waterways, in Seattle, WA. The scope of the area IÃ¢â‚¬â„¢m looking for is from the West Marginal Way S. on ramp, to the East Marginal Way S merger.</t>
  </si>
  <si>
    <t>Video footage from traffic cameras</t>
  </si>
  <si>
    <t xml:space="preserve">Traffic camera video footage from camera: WSDOT SB I-405:
MP:1 WEST VALLEY HWY (SR 181) from the 11th day of August 2017, at approximately 4:15PM-4:19PM.
</t>
  </si>
  <si>
    <t>Video footage I-405</t>
  </si>
  <si>
    <t>Nelson Injury law</t>
  </si>
  <si>
    <t>Hillary Edmonds-Banfield</t>
  </si>
  <si>
    <t xml:space="preserve">Video footage from the Interstate 5 Yakima Ave traffic camera on 5/15/2018 between 7:00 and 7:30am. </t>
  </si>
  <si>
    <t>Video footage I-5</t>
  </si>
  <si>
    <t>AmTrust North America, Inc</t>
  </si>
  <si>
    <t>Kristi Molnar</t>
  </si>
  <si>
    <t xml:space="preserve">Video Footage of accident at I-5 ramp Exit 130 University Place at Tacoma Mall Blvd and SB Tacoma Mall Blvd on March 24, 2016 between 9 and 9:45 am. </t>
  </si>
  <si>
    <t>Kendall Means</t>
  </si>
  <si>
    <t xml:space="preserve">Traffic footage of a motor vehicle collision and assault incident that occurred on 11/6/2017 at approximately 11:00 am between Jason House, driver of a tractor-trailer with license plate# 25976P, and Robert Foster, driver of a 2012 Mercedes E, License# BHU7234. The incident occurred on the I-5 Southbound near milepost 125-2, and the WSDOT traffic camera facing the incident is facing the I-5 and New York Avenue SW in Lakewood, WA. </t>
  </si>
  <si>
    <t>Video footage of I-5 Incident</t>
  </si>
  <si>
    <t>Dalana Collier</t>
  </si>
  <si>
    <t>I am requesting video footage on I-5 North, North of 70th between 6am and 6:45 am on 2/4/18.</t>
  </si>
  <si>
    <t>Video footage on I-5 North, North of 70th between 6am and 6:45am on February 4, 2018</t>
  </si>
  <si>
    <t>Jafar lla</t>
  </si>
  <si>
    <t>I need either video footage or a camera review of the camera at 8th and 120th NE in Bellevue, WA . This s from approximately 8 pm on 02/21/2017. Please cite claim # 0138438200101118 When
emailing footage. For Department Use Only Tracking No.
Action Taken on Request Date Action Taken Section/Office Name of Person Taking the Action DOT Form 722-023
EF Revised</t>
  </si>
  <si>
    <t>Video footage or camera review at 8th and 120th NE in Bellevue, WA</t>
  </si>
  <si>
    <t>Video footage from WSDOTÃ¢â‚¬â„¢s DuPont, Mounts Rd traffic camera. IÃ¢â‚¬â„¢d like footage from Dec. 18, 2017 from 6:30 a.m. to 10:30 a.m.</t>
  </si>
  <si>
    <t>Video footage regarding DuPont, Mounts Rd traffic camera</t>
  </si>
  <si>
    <t>Buzz feed News</t>
  </si>
  <si>
    <t xml:space="preserve">Talal Ansari </t>
  </si>
  <si>
    <t xml:space="preserve">All video footage, RELATING AND REFERRING TO, the Amtrak train derailment of the Cascades Train 501
 that occurred on Monday, December 18th, 2017 at, or around 7:40am PST.
The incident was captured by a Washington State Department of Transportation camera located at "I-5: Mounts Rd South
</t>
  </si>
  <si>
    <t>Video Footage relating to Amtrak train derailment</t>
  </si>
  <si>
    <t>FAVROS Law</t>
  </si>
  <si>
    <t>Any and all documents and/or video footage from any camera showing the incident
and/or any investigation surrounding the semi-truck v. tractor garbage truck accident, which occurred on June 8, 2016, on
State Route 18 (Tiger Mountain summit), near Issaquah-Hobart Road and Mileposts 20 and 21, South of I-90. In addition,
any documents in your possession regarding the DOT or WSP investigatioin into this incident, including, but not limited to
any and all electronic data taken off the trucks.</t>
  </si>
  <si>
    <t>Video footage showing incident on June 8, 2016 on SR 18 (Tiger Mountain summit) near Issaquah-Hobart Road</t>
  </si>
  <si>
    <t>Daya Bhat</t>
  </si>
  <si>
    <t xml:space="preserve">Motor vehicle accident that happened on  the I-90 tunnel before it enters the bridge. It took place on Thursday January 19th at around 9:00am on the west bound lanes. It involves a black two door coupe ( Mercedes e350 license plate aqd1566 and a blue Mazda van license plate ANJ4750). </t>
  </si>
  <si>
    <t>Video footage SR 90 incident</t>
  </si>
  <si>
    <t xml:space="preserve">I am seeking the following:
1) ALL video footage, screen shots, photos or otherwise from SR-9 between Lake Stevens and SR-2 in both directions for the following date/time range:
October 24, 2015 from 9:00 PM
TO
October 25, 2015 until 1:30 AM
I am asking for video footage in a format that is viewable. I can provide a flash drive, or you can provide the records to me via FTP, OneDrive or other similar mechanism; AND
2) ALL screen shots, photos, video or otherwise collected from SR-2 cameras beginning at the SR-9 interchange until the end of SR-2/Everett in both directions for the following date/time range:
October 24, 2015 from 9:00 PM
TO
October 25, 2015 until 3:30 AM
I am asking for video footage in a format that is viewable. I can provide a flash drive, or you can provide the records to me via FTP, OneDrive or other similar mechanism.
</t>
  </si>
  <si>
    <t>Video footage, screen shots, photos SR9 and SR2</t>
  </si>
  <si>
    <t>PDR-15-3101</t>
  </si>
  <si>
    <t>Alycia Patterson</t>
  </si>
  <si>
    <t>Video footage/pictures from traffic cams on the date of March 3, 2016 between 6:30 and 7:30 p.m. Location: SR 167 near milepost 9 (24th St E exit) and on 24th St E right off of SR 167 NB in Sumner, WA.</t>
  </si>
  <si>
    <t>Video footage/picture</t>
  </si>
  <si>
    <t>Pam Moraski</t>
  </si>
  <si>
    <t>I am writing to request through Freedom of Information Act a copy of the video for Steele Street Camera on August 31, 2017.
SR 512
MP: 1 at Steele Street
Lakewood, Washington
August 31, 2017
Approximate time: 1550-1614</t>
  </si>
  <si>
    <t>Video for Steel Street Camera on August 31, 2017 SR 512 Milepost 1 Lakewood WA</t>
  </si>
  <si>
    <t>Kirill Tarasov</t>
  </si>
  <si>
    <t>I am requesting the video from the intersection of 7th Ave &amp; HWY 395 from May 18, 2018 around 3:50 PM. A collision occurred between a Tan 2004 Chevrolet Silverado and a Black 2010 GMC Yukon. Please reference claim # 18-5127902.</t>
  </si>
  <si>
    <t>Video from intersection of 7th Ave and hwy 395 from May 18, 2018 at 3:50pm</t>
  </si>
  <si>
    <t>Lyzanne Kinuthia</t>
  </si>
  <si>
    <t xml:space="preserve">Video from the dot cameras on Saturday 9/9 between 215-230 am right off the 405 exit to 167S. </t>
  </si>
  <si>
    <t>Video I-405</t>
  </si>
  <si>
    <t>Darlene Fritts</t>
  </si>
  <si>
    <t xml:space="preserve">A clip of a traffic camera video for an accident of a vanpool vehicle on 3/20/18 at 6:20 pm on NB I-405 near the Hwy 527 exit.  </t>
  </si>
  <si>
    <t xml:space="preserve">Maria  Santos </t>
  </si>
  <si>
    <t xml:space="preserve">I am requesting for video footage for on I-5 &amp; 317th street on September 7th, 2014 during the hours of Mid-Night and 6am. 
</t>
  </si>
  <si>
    <t>Video I-5</t>
  </si>
  <si>
    <t>Sophee Inn</t>
  </si>
  <si>
    <t xml:space="preserve">Video: Friday Sept 16, 2016 around 7:15pm,  location SB I-5 :140.00 At SR18, Right before the 348th st Exit 142B &amp;124A
</t>
  </si>
  <si>
    <t>Younghun An</t>
  </si>
  <si>
    <t>Video Recording:  March 4, 2017, 7:55-8:05pm,  I-5 Southbound near SR 520 on ramp at exit 168B.</t>
  </si>
  <si>
    <t>Gerald  Gregory</t>
  </si>
  <si>
    <t>Any camera stills or video of northbound I-5  at about South 304th in Federal Way for 12/17/15 at about 1:38 a.m.</t>
  </si>
  <si>
    <t>Video I-5 12/17/15</t>
  </si>
  <si>
    <t>PDR-16-0007</t>
  </si>
  <si>
    <t>Alicia Greinke</t>
  </si>
  <si>
    <t xml:space="preserve">Video Request: Southbound I-5 just south of the 41st Street exit on September 1, 2016, 8:20am. </t>
  </si>
  <si>
    <t>Video I-5 and 41ST exit Everett</t>
  </si>
  <si>
    <t>Kevin Stanfield</t>
  </si>
  <si>
    <t>Videos or pictures on 3/5/2017 at 8 PM to 10 PM of the camera on I-5 pointing to the 512 interchange an accident took  place where a cop tried to kill me causing me to crash. I need all video of where the cop is and my red olds Alero 2003 there eas other cars involved.</t>
  </si>
  <si>
    <t>Video I-5 incident</t>
  </si>
  <si>
    <t>Jon Clancy</t>
  </si>
  <si>
    <t>All snapshots, pictures, or video from the cameras on I-5 Northbound placed near the Ridgefield  Port of Entry, in Clark County Washington, on July, 17, 2017 (7/17/2017) around the time of 12:30 p.m (within an hour) taken of a specific vehicle and/or its driver.  The vehicle is a red 3 axle Volvo Tractor with a trailer. The license number for the tractor is 2102567 from the state of Indiana. The trailer license number is 9/P491860 also from the state of Indiana. The truck was driven by Leslie Garlington (license number 011838782 from the state of New Mexico).</t>
  </si>
  <si>
    <t>Video I-5 near Ridgefield Port of Entry</t>
  </si>
  <si>
    <t>Christopher  Macapagal</t>
  </si>
  <si>
    <t>Video (CCTV Footage) intersection location: S 188th st. heading to I-5 north ramp. 5:00pm on September 13, 2016.</t>
  </si>
  <si>
    <t>Video I-5 S. 188th St ramp</t>
  </si>
  <si>
    <t>Jeff Wang</t>
  </si>
  <si>
    <t>Highway Video for Tuesday 3/14/2017, between 12-1pm, on I-90, exit 15, east bound.</t>
  </si>
  <si>
    <t>Video I-90</t>
  </si>
  <si>
    <t>Joe Brown</t>
  </si>
  <si>
    <t>Any video in the vicinity (1/8 of a mile radius) of the intersection of Bronson Way N &amp; Sunset Blvd N in Renton, WA on 3/14/18 between 9:00 AM and 11:00 AM.</t>
  </si>
  <si>
    <t>Video in Renton</t>
  </si>
  <si>
    <t>USCG has forward request and video to USCG HQ in Washington DC for legal department review.</t>
  </si>
  <si>
    <t>Any video on board the ferry where two ferry employees were injured by a laser being shined at them. I would also like to file a public records request for video taken on board the ferry on which the individual operating the laser was a passenger.</t>
  </si>
  <si>
    <t>Video laser shining</t>
  </si>
  <si>
    <t>PDR-15-3061</t>
  </si>
  <si>
    <t>Samantha Scown</t>
  </si>
  <si>
    <t>I am requesting the video of the 2.9.2017 early morning pedestrian-community transit accident that occurred on the crosswalk on the on-ramp at Ash Way Park and Ride in Lynnwood, WA.
I believe there is a camera on the on-ramp that points down to the crosswalk where I was hit.  If I am mistaken in this belief, please let me know as soon as possible.</t>
  </si>
  <si>
    <t>Video of 2.9.2017 accident on the on ramp at Ash Way Park and Ride in Lynnwood, WA</t>
  </si>
  <si>
    <t>Kyle Zomar</t>
  </si>
  <si>
    <t>Video footage from the intersection at 5th &amp; Columbia in Seattle, on Oct 29, 2016.</t>
  </si>
  <si>
    <t>Video of 5th &amp; Columbia in Seattle</t>
  </si>
  <si>
    <t xml:space="preserve">I request access to and an electronic copy of records related to the employment status of Washington State Ferries Director of Operations Steve Rodgers. This request includes information about his current status (Is he on administrative leave?) and what, if any, allegations led to his being placed on leave. </t>
  </si>
  <si>
    <t>Steve Rodgers</t>
  </si>
  <si>
    <t>PDR-14-1909</t>
  </si>
  <si>
    <t>Kenneth Hobbs</t>
  </si>
  <si>
    <t>Video of the collision on 395 and 10th at 11:20PM</t>
  </si>
  <si>
    <t>Video of collision</t>
  </si>
  <si>
    <t>Ryan English</t>
  </si>
  <si>
    <t>Video of Ferndale traffic camera at I-5 Main st NB Ramps and I-5 Main st SB Ramps for March 8, 2015 between the hours of 1:35 a.m. and 3:30 a.m.</t>
  </si>
  <si>
    <t>PDR-15-0985</t>
  </si>
  <si>
    <t>Kenneth Kerr</t>
  </si>
  <si>
    <t>video of the intersection of Orleans St. and Barkley Blvd between the hours of 10:20 pm -11:00 pm on March 09,2014.  I was in a car accident at that intersection at the time of requested.</t>
  </si>
  <si>
    <t>Video of Intersection</t>
  </si>
  <si>
    <t>PDR-14-0588</t>
  </si>
  <si>
    <t>Lewis Brisbois</t>
  </si>
  <si>
    <t xml:space="preserve">FOIA request to order a video of SR 512 at Steele Street Lakewood, Washington for a vitality that occurred on 8/31/2017.
</t>
  </si>
  <si>
    <t>Video of SR 512  at Steele Street</t>
  </si>
  <si>
    <t>Amy Wilson</t>
  </si>
  <si>
    <t xml:space="preserve">I am requesting the video of the front of the Bainbridge Island terminal from 1/28/18 at 2:53-3:00 as well as from 1/21/18 at 2:55-3:00.  My five year old was walking by himself from the NorthEast corner to the front of the benches.  I am requesting the video of him.  He was wearing a red jacket and walking to me on the bench. </t>
  </si>
  <si>
    <t>Video of the front of the Bainbridge Island</t>
  </si>
  <si>
    <t>Chantel Towle</t>
  </si>
  <si>
    <t>Requesting video of the rest area on I-5 north. date of incident: 12/08/2017  3:40-3:46 pm ( 911 called at 3:46)</t>
  </si>
  <si>
    <t>video of the rest area on I-5 north</t>
  </si>
  <si>
    <t>Todd Reeves</t>
  </si>
  <si>
    <t>A copy of any existing visual media, to include either video or photography, from the east-facing camera along US Route 2 at E Stevens Summit, taken on May 3, 2017.</t>
  </si>
  <si>
    <t>Video or photography for east facing camera along US Route 2 at E Stevens Summit on May 3, 2017</t>
  </si>
  <si>
    <t>Leyba Defense</t>
  </si>
  <si>
    <t>Matthew Leyba</t>
  </si>
  <si>
    <t>any video recording or still pictures taken from traffic camera at 4th Ave SW &amp; SW Roxbury St. White Center, WA 98106 at approximately 0230-0250 on 05/21/14</t>
  </si>
  <si>
    <t xml:space="preserve">Video or pictures traffic camera </t>
  </si>
  <si>
    <t>PDR-14-1869</t>
  </si>
  <si>
    <t xml:space="preserve">Video recordings from WSDOT traffic cameras on Interstate 5 in Olympia from 5:55 am until 6:05 am on April 25, 2018:
Name of Cameras: 
WSDOT I-5 Eastside Street (https://www.wsdot.wa.gov/traffic/olympia/default.aspx?cam=3078)
WSDOT I-5 Pacific Ave (https://www.wsdot.wa.gov/traffic/olympia/default.aspx?cam=1286)
</t>
  </si>
  <si>
    <t>Video Recording</t>
  </si>
  <si>
    <t>Maria  Torres</t>
  </si>
  <si>
    <t xml:space="preserve">Any video recording and/or photographs taken at the intersection of 56th &amp; Alaska in the city of Tacoma. </t>
  </si>
  <si>
    <t xml:space="preserve">Video Recording </t>
  </si>
  <si>
    <t>PDR-14-1698</t>
  </si>
  <si>
    <t>Tom Tom</t>
  </si>
  <si>
    <t xml:space="preserve">Video Recording between said times on the following streets Driving Northbound On:  
1st Ave S. 143rd St Burien WA, 98168
1st Ave S. 144th St Burien WA, 98168
1st Ave S. 146th St Burien WA, 98168
1st Ave S. 148th St Burien WA, 98168
Saturday April 4, 2015 between approximately 7:22 p.m. -- 7:26 p.m. 
</t>
  </si>
  <si>
    <t xml:space="preserve">Video Recording between said times on the following streets Driving Northbound On:  
1st Ave S. 143rd St Burien WA, 98168
1st Ave S. 144th St Burien WA, 98168
1st Ave S. 146th St Burien WA, 98168
1st Ave S. 148th St Burien WA, 98168
Shooting Saturday April 4, 2015 between approximately 7:22 p.m. -- 7:26 p.m. 
</t>
  </si>
  <si>
    <t>PDR-15-1020</t>
  </si>
  <si>
    <t>Law Office of Alice C. Brown</t>
  </si>
  <si>
    <t>Pursuant to the Washington state public records act, will you please provide a copy of all video recordings of the location indicated on the police report on November 15, 2013?  I am trying to obtain video recordings of the accident described in the attached police report.  I represent Mr. Nguyen, named in the report.  The attached report indicates the location as NB SR 99 near MP 51 approaching Manor Way.</t>
  </si>
  <si>
    <t>Video recordings at NB SR 99 near MP 51 approaching Manor Way</t>
  </si>
  <si>
    <t>Any and all video recordings for the specified times at the following intersections in Pierce County:
A.  Steele St S and the eastbound SR 512 onramp/eastbound SR 512 off-ramp from 6:10 am to 6:30 am on 10/16/15;
B.  Steele St S and westbound SR 512 onramp/westbound SR 512 off-ramp from 6:10 am to 7:00 am on 10/16/15
If there are no video recordings, please forward the stills/photos from the cameras for the same time frames and locations.</t>
  </si>
  <si>
    <t>Video recordings on SR512 and Steele St S</t>
  </si>
  <si>
    <t>PDR-15-3182</t>
  </si>
  <si>
    <t>Douglas Stanley</t>
  </si>
  <si>
    <t xml:space="preserve">I would like to request a copy of the video surveillance from the Southworth ferry terminal on September 5th from 0600 to 0800.  There is a camera above the pay booths (coming into the ferry) that is not listed on your website. </t>
  </si>
  <si>
    <t>Video Request</t>
  </si>
  <si>
    <t>PDR-15-2515</t>
  </si>
  <si>
    <t>Michael Fulton</t>
  </si>
  <si>
    <t>Video Records for I-405 SE 40th St Camera, between 6:25pm and 6:45pm on May 11, 2018.</t>
  </si>
  <si>
    <t>Video Request I-405</t>
  </si>
  <si>
    <t>Susan Middleton</t>
  </si>
  <si>
    <t xml:space="preserve">Video Request: east bound on the I-90 exit off of 405 south, about 9:05am to 9:20am on Saturday 9-3-2016. </t>
  </si>
  <si>
    <t>Video Request I-90</t>
  </si>
  <si>
    <t xml:space="preserve">1) All surveillance video showing the ticketing area of the Seattle Ferry Terminal from 6PM Ã¢â‚¬â€œ 9PM on July 28, 2016. 
2) All surveillance video showing the boarding area of the Seattle to Bremerton Ferry from 7PM to 9PM on July 28, 2016. 
</t>
  </si>
  <si>
    <t>Video showing ticket area Seattle</t>
  </si>
  <si>
    <t xml:space="preserve">Law Office of M. Scott Ericson </t>
  </si>
  <si>
    <t>M. Scott Ericson</t>
  </si>
  <si>
    <t>Any and all Photographs and/or video footage an accident that took place in the 6200 block of South Michigan Street and corson Avenue South on January 4.2018 between 7:10pm and 7:30pm</t>
  </si>
  <si>
    <t xml:space="preserve">Video South Michigan Street and Corson Avenue South </t>
  </si>
  <si>
    <t>Tyrease Phillips</t>
  </si>
  <si>
    <t xml:space="preserve">Video of the I-5 freeway July 30th between 10:30 and 11:00 p.m mile marker 132 and its the SB direction the interchange for highway 16 I was in an accident that night </t>
  </si>
  <si>
    <t>Video SR 16</t>
  </si>
  <si>
    <t>Any video that would have captured the 520 bridge at the montlake entrance, between 11:45 AM and 12:15 PM on Sunday, January 3, 2016.</t>
  </si>
  <si>
    <t>Video SR 520</t>
  </si>
  <si>
    <t>Traci  Fischer</t>
  </si>
  <si>
    <t xml:space="preserve">Camera footage for Southbound SR 527, Bothell-Everett HWY around 202nd Street (intersection by Sound Community Bank and Avalon apartments). The date and time is Thursday,  November 5th between 7PM - approx 7:20 PM.
</t>
  </si>
  <si>
    <t>Video SR 527</t>
  </si>
  <si>
    <t>PDR-15-3089</t>
  </si>
  <si>
    <t>Jessica Lakeru</t>
  </si>
  <si>
    <t xml:space="preserve">Traffic Camera Video Request:
Date: 9/10/2015
Location: Sea Tac
Intersection: SR 99 and 154th
Time: 8:00pm and 8:15pm (Exact time is believed to be 8:03pm)
</t>
  </si>
  <si>
    <t>Video SR 99 SeaTac</t>
  </si>
  <si>
    <t>PDR-15-2644</t>
  </si>
  <si>
    <t>Tiffiany Diggens</t>
  </si>
  <si>
    <t xml:space="preserve">If possible, please provide video tape / camera footage regarding a motor vehicle accident which occurred 04/23/17 at approximately 04:10 PM at the intersection of 9th Ave and Tenant Way in Longview WA.
The vehicles involved were an White Acura and Ford E-150 with Oregon plate number  682FZU.
</t>
  </si>
  <si>
    <t xml:space="preserve">Video Taped / Camera Footage Reques, SWR </t>
  </si>
  <si>
    <t xml:space="preserve">Video footage pertaining to an accident that occurred on January 13, 2017 on SR 543 at Boblett Road in Blaine, WA.     </t>
  </si>
  <si>
    <t>Video to an accident on SR 543 at Boblett Road in Blaine, WA.</t>
  </si>
  <si>
    <t>Brittney Segel</t>
  </si>
  <si>
    <t>On 10/21/2016 sometime between 12:30-12:38, I was traveling NB on i5 when a vehicle almost hit me because they were traveling going the wrong way down the freeway. I swerved and flipped my vehicle into the ditch and the other drive slowed down when I wrecked, pulled to the side for a second then continued down the highway. The accident happened right before exit 270 but I'm hoping to see all cameras from exit 266-270 because I believe he continued down and exited either at the rest stop between those exits, used police turn around right by rest stop, or exited at 266. I know It's a long shot but anything could help my investigation.</t>
  </si>
  <si>
    <t>Video Traveling NB on I5 right before exit 270</t>
  </si>
  <si>
    <t>Kyle Digges with regard to personal injuries he sustained in a motor vehicle accident that occurred on 11/12/16 at approximately 5: 15 p.m. The incident occurred on US 2 near SR 9. I have
attached a copy of the video cam photo. Please provide my office with video from 5:15-6:15 p.m.</t>
  </si>
  <si>
    <t>Video vehicle accident SR 2</t>
  </si>
  <si>
    <t>Bhargava Kondapalli</t>
  </si>
  <si>
    <t xml:space="preserve">Requesting video footage of traffic camera on 1/20/2018 (11 - 11:30am) from Intersection on Bothell-Everett Highway (WA-527) and the Left turn signal into FredMeyer grocery store. The driver of a grey sedan hit/bumped into our car and did not stop. We need this camera footage to identify the car owner and have them pay for our car damage. 
The intersection closest to the incident is WA-527 and WA-524. Incident occurred on WA-527, going south towards Bothell. 
We also have a police case number and reported the event to my insurance company.  
</t>
  </si>
  <si>
    <t xml:space="preserve">Video- WA-527 and WA-524. Incident occurred on WA-527, going south towards Bothell. </t>
  </si>
  <si>
    <t>Web camera photo's of an accident which occurred on July 31, 2016-Westbound I-90 near mile post 79 at approximately 1:00pm</t>
  </si>
  <si>
    <t>Video, Yakima, SCR</t>
  </si>
  <si>
    <t>Blaine Carlen</t>
  </si>
  <si>
    <t xml:space="preserve">On Dec 19th 2014 my mercedes benz was involved in a wreck I was a passenger and I had another witness in my car...a guy was stopped at a metered light somewhere around 10 40 - 120 am and claims the metered light was on..when it was pitch black..and no or extremely light traffic..I'm out to prove he lied in his statement please give me the info on the metered light that night if on or not..and no traffic cam if ones available. .I'm was on the 518 east bound getting on from hwy 99 northbound it happens at where a metered light would be. fI was in between insurance when this happened and know he was at fault for being stopped without a redlight, without traffic and no hazards on and in the lane..it was dark and rainy.
</t>
  </si>
  <si>
    <t>video/camera footage and light meter info</t>
  </si>
  <si>
    <t>PDR-15-0038</t>
  </si>
  <si>
    <t>Danielle Scharf</t>
  </si>
  <si>
    <t>All video/photo or olher recordings for the inlerseclion of 132"1 Ave Ne and Hwy 522 on April 21, 2016 between the hours
of 14:00-16:00. This is a request in relation to a molor vehicle collision al that intersection police were called to the scene
and have a case number od C18017759.</t>
  </si>
  <si>
    <t>Video/photo or other recordings for the intersection of  132th ave NE and Hwy 522 on April 21, 2018</t>
  </si>
  <si>
    <t>Vander Stoep, Remund, Blinks &amp; Jones</t>
  </si>
  <si>
    <t>David A. Jones</t>
  </si>
  <si>
    <t xml:space="preserve">Please provide any still and/or video images taken by traffic cameras located at the intersection of Pacific and 176th, Pierce County, (including and East of the intersection) on October 7, 2012 between the hours of 4:00 p.m. and 6:00 p.m.  </t>
  </si>
  <si>
    <t>Video/photos</t>
  </si>
  <si>
    <t>PDR-14-2561</t>
  </si>
  <si>
    <t>LAW OFFICES OF STEVEN D. WEIER, INC., P.S.</t>
  </si>
  <si>
    <t>Whitney Hilde</t>
  </si>
  <si>
    <t xml:space="preserve"> Please send a complete investigation file including but not limited to DOT incident report, camera footage within 5 mile radius of all directions, and photos for our client Awil Harun: 
DOA: 09/27/2017
Location: Hwy 99 NB in tunnel near Western Ave &amp; Battery St. 
Time: 6PM 
Other party: Kasie Casteneda
</t>
  </si>
  <si>
    <t>Video-auto accident- NWR</t>
  </si>
  <si>
    <t>Amy Castro</t>
  </si>
  <si>
    <t>we are requesting copies of all videos, photos, and any audio you have from December 6, 2016 for the intersection of 86th Ave E and 128th St SE in Puyallup, Washington, Pierce County. We would like all recordings between 6:20 AM and 11:30 AM. We are representing a client that was involved in a car accident at this intersection.</t>
  </si>
  <si>
    <t xml:space="preserve">Videos, photos and Audio </t>
  </si>
  <si>
    <t>Any and all videotape or video stills of Interstate 405 Northbound at MP 12 (SE 8111 St.
Exit) for November 17, 2015 between the hours of 11:00and13:00.</t>
  </si>
  <si>
    <t>Videotape</t>
  </si>
  <si>
    <t>PDR-15-3259</t>
  </si>
  <si>
    <t>Cynthia Reese</t>
  </si>
  <si>
    <t xml:space="preserve">view copies of the winning submissions for the 2015 On-Call General Environmental Services Required to Complete A&amp;E Projects. The winning submissions are from these firms: 
Amec Foster Wheeler Environment &amp; Infrastructure, Inc., 
CH2M Hill, Inc., 
David Evans &amp; Associates, Inc., 
EA Engineering, Science &amp; Technology, Inc., 
HDR Engineering, Inc., 
Herrera Environmental Consultants, Inc., 
ICF Jones &amp; Stokes, Inc., 
Jacobs Engineering Group, Inc., 
Parametrix, Inc., 
Parsons Brinckerhoff, Inc., 
Parsons Transportation Group, Inc., and 
Shannon &amp; Wilson, Inc.
</t>
  </si>
  <si>
    <t>PDR-15-2525</t>
  </si>
  <si>
    <t>1) Copy of the log for each electronic variable speed limit sign maintained by WSDOT on I-90 between MP 48.10 and MP 66.53, inclusive, Eastbound; and between MP 69.58 and MP 51.87, inclusive, Westbound for the period December 1, 2013 through December 31, 2013
2) Provide a copy of the log for each electronic sign displaying "traction device" messages maintained by WSDOT on 1-90 between MP 46. 79 Eastbound and MP 71.11 Westbound, inclusive, for the period December 1, 2013 through December 31, 2013</t>
  </si>
  <si>
    <t>VMS logs on I-90</t>
  </si>
  <si>
    <t>PDR-14-0006</t>
  </si>
  <si>
    <t>Harlan Law Firm</t>
  </si>
  <si>
    <t>Rachael Walker</t>
  </si>
  <si>
    <t>I spoke with you this morning about the records request, we are needing from 5/19/14 through  8/19/14, all the dates &amp; times the reader board on SR500 heading East said something about the  move over/slow down law including the exact words that were displayed.</t>
  </si>
  <si>
    <t xml:space="preserve">VMS Reader Board Records </t>
  </si>
  <si>
    <t>PDR-14-2490</t>
  </si>
  <si>
    <t>Councilman Runyon</t>
  </si>
  <si>
    <t>Please provide me with a copy of any voice mail message you received from City of Bremerton Mayor Patty Lent between 2:56 PM, Wednesday, July 23, 2014 and 2:30 PM, Thursday, July 24, 2014.</t>
  </si>
  <si>
    <t>Voicemail from Mayor Patty Lent</t>
  </si>
  <si>
    <t>PDR-14-2006</t>
  </si>
  <si>
    <t xml:space="preserve">Available volume data for site S706 in Coupeville for 1/14/14 to 1/14/15. </t>
  </si>
  <si>
    <t>Volume Data for S706</t>
  </si>
  <si>
    <t>PDR-15-0161</t>
  </si>
  <si>
    <t>Spike Knox</t>
  </si>
  <si>
    <t xml:space="preserve">please make available for my inspection all public record in whatever form created, including video and/or other photo type medium, that pertains to the above captioned subject line; to include, but not be limited to, 
1.  the license plate and license number of the black vehicle that disembarked just ahead of me and the same for the vehicle that followed me off the boat, and 
2. first mate Reeves' report of the incident together with any and all statements taken from the deck hands who operated the dock bridge, deck hands otherwise involved in clearing the traffic line that was held up do to my car being stuck on the bridge deck transition plates, and 
3.  any other witness statements pertaining to this incident.
</t>
  </si>
  <si>
    <t>Volvo 740GLE WA Lic.BBZ9562/Exhaust system destroyed disembarking @Mulilteo on 5/20/18 11:30 run</t>
  </si>
  <si>
    <t>Noon WA Ferry to Friday Harbor. Please provide video footage from Friday May 19, 2017. Damage to our bikes during wait in line-up or on Ferry. (not sure which.) Would like to know what happened to the bikes they were on the back of my SUV - GEO Tracker; license plate AEN913.</t>
  </si>
  <si>
    <t>WA Ferry to Friday Harbor Video footage</t>
  </si>
  <si>
    <t>V8R 4K1</t>
  </si>
  <si>
    <t>Robert Myers</t>
  </si>
  <si>
    <t>I have been able to receive excel sheets with the billboard permit information from most states that have the data.  
I was hoping I'd be able to receive a list of the billboard permits for Washington State to be included in the map as well.  I am mainly looking for the permit information as well as the latitude/longitude coordinates of the billboards, which has been pretty standard for most states.  If there is no latitude/longitude points, I am trying to put together a system to find the billboards using the milepost/highway instead, so please include both if you can.</t>
  </si>
  <si>
    <t>WA st billboard information</t>
  </si>
  <si>
    <t>Iowa State University</t>
  </si>
  <si>
    <t>Skylar Knickerbocker</t>
  </si>
  <si>
    <t>Ã¢â‚¬Å“Multi-Row Flat FileÃ¢â‚¬ï¿½ history of Officer reported collisions that occurred on Washington State Roads for the period of January 1, 2006 through December 31, 2013.</t>
  </si>
  <si>
    <t>WA State Collision Data</t>
  </si>
  <si>
    <t>PDR-14-3036</t>
  </si>
  <si>
    <t>IA</t>
  </si>
  <si>
    <t>WA State Plane Coordinates for SR 2 and SR 97 Stations 201+75.6 to
242+07.25 in Section 32 T., 24 N., R 19 E.</t>
  </si>
  <si>
    <t>PDR-15-3282</t>
  </si>
  <si>
    <t xml:space="preserve">Allan Ogwang </t>
  </si>
  <si>
    <t>I was wondering whether it is possible to access county (or segment specific) traffic data for years 1981 to 2004.</t>
  </si>
  <si>
    <t>WA State Traffic Data</t>
  </si>
  <si>
    <t>PDR-15-2600</t>
  </si>
  <si>
    <t>Mark D. Letham</t>
  </si>
  <si>
    <t xml:space="preserve">Hi Mark,
Dennis has asked me to send these Right of way maps to you.
SR 4 Ocean Beach Hwy sheet 14, 13 and 12 and SR 401 Megler to Knappton sheet 5 and 6.
Your reference points are;
Sheet 14 of 16 SR 4 MP 14.488 = 803+30
Sheet 13 of 16 SR 4 MP 16.00 = 723+35 and Sheet 12 of 16 MP 17 = 670+55.
Sheet 5 of 6 Megler to Knappton 140+00 = MP 3.494
If you should need further assistance or have any questions, please donÃ¢â‚¬â„¢t hesitate to contact me.
Please be advised that;
ALL PLANS ARE SUBJECT TO CHANGE.  OWNERSHIP SHOULD BE VERIFIED.
PROPOSED PROPERTY RIGHTS SHOWN MAY NOT HAVE BEEN ACQUIRED.
ENCUMBRANCES MAY OR MAY NOT BE SHOWN.  PARTIES SEEKING CURRENT
PLAN INFORMATION SHOULD CONSULT THE DEPARTMENT OF TRANSPORTATION 
HEADQUARTERS RIGHT OF WAY PLANS OFFICE FOR THE OFFICIAL PLAN ON FILE.
FOR ENCUMBRANCE INFORMATION CONSULT THE DEPARTMENT OF TRANSPORTATION
HEADQUARTERS REAL ESTATE SERVICES OFFICE.
</t>
  </si>
  <si>
    <t>Wahkiakum West Utility Permit R/W Maps</t>
  </si>
  <si>
    <t>PDR-14-2463</t>
  </si>
  <si>
    <t>Sheet 7 of that certain plan entitled Walla Walla County Sundry Site Plans, now of record and on file in the office of the Secretary of Transportation at Olympia, Washington, bearing date of approval September 26, 1975.</t>
  </si>
  <si>
    <t>Walla Walla Co. Sundry Site Plan</t>
  </si>
  <si>
    <t>Denial Exemption(s) - 42.56.290: 42.56.510: 5.60.060(2)(a): 42.56.420(4)</t>
  </si>
  <si>
    <t>Joel Millman</t>
  </si>
  <si>
    <t>correspondence this year ((2014)) between Wash-DOT and the company Seattle Tunnel Partners regarding the latterÃ¢â‚¬â„¢s request for a $125 million change order.</t>
  </si>
  <si>
    <t>STPÃ¢â‚¬â„¢s Ã¢â‚¬Å“request for a $125 million change orderÃ¢â‚¬ï¿½ and other related correspondence</t>
  </si>
  <si>
    <t>PDR-14-1124</t>
  </si>
  <si>
    <t>Veronica Maxey</t>
  </si>
  <si>
    <t>Warranty Deed for WSDOT Parcel 17632</t>
  </si>
  <si>
    <t>PDR-14-1186</t>
  </si>
  <si>
    <t xml:space="preserve">How many warranty deeds were obtained in the 1937 realignment of SR 140 in Skamania county (secondary state highway 8-b,Washougal to McPhearsons store).
List of each parcel owner WSDOT obtained a warranty deed from
WSDOT's definition for warranty deed
</t>
  </si>
  <si>
    <t xml:space="preserve">Warranty Deeds </t>
  </si>
  <si>
    <t xml:space="preserve">(1) The warranty for the Hitachi-Zosen TBM used in the Highway 99 project.
(2) All WSDOT correspondence since Dec. 3, 2013 regarding the TBMÃ¢â‚¬â„¢s condition and milestones for acceptance.
Memos (and attachments such as the warranty itself) containing keywords Ã¢â‚¬Å“Hitachi-Zosen,Ã¢â‚¬ï¿½ Ã¢â‚¬Å“warrantyÃ¢â‚¬ï¿½ or Ã¢â‚¬Å“acceptanceÃ¢â‚¬ï¿½ would satisfy this request. 
</t>
  </si>
  <si>
    <t>Warranty for Hitachi-Zosen TBM and correspondence</t>
  </si>
  <si>
    <t>PDR-14-0331</t>
  </si>
  <si>
    <t>Campbell's Resort</t>
  </si>
  <si>
    <t>Eric Campbell</t>
  </si>
  <si>
    <t>Was Snoqualmie Pass closed on Saturday February 22nd, 2014?</t>
  </si>
  <si>
    <t>PDR-14-0447</t>
  </si>
  <si>
    <t>Washington Scale crossing for:
NL Express
US DOT #1441950
March 1st-March31st</t>
  </si>
  <si>
    <t>PDR-14-1364</t>
  </si>
  <si>
    <t xml:space="preserve">Washington scale crossings for Chrome Bullet Trucking Inc. 
USDOT # 2462304 For the month of may: 5/1/2014-5/30/2014.
</t>
  </si>
  <si>
    <t>Washington scale crossings for Chrome Bullet Trucking Inc. 
USDOT # 2462304 For the month of may: 5/1/2014-5/30/2014.</t>
  </si>
  <si>
    <t>PDR-14-2287</t>
  </si>
  <si>
    <t>I am looking for an inventory of county- and city-maintained bridges in the state, with location, date built, owner, and an inventory number of some sort.</t>
  </si>
  <si>
    <t>Washington State Bridge Database</t>
  </si>
  <si>
    <t>Hayward Evans</t>
  </si>
  <si>
    <t>Request detailed information on all Washington State Department of Transportation (WSDOT) construction projects estimated over one million dollars in construction, projects in preliminary design, and all pre-construction phases in-between, as it relates to project Environmental Impact Statement reports; specifically project
Environmental Justice (EJ) reports and/or EJ investigative studies.</t>
  </si>
  <si>
    <t>Washington State Civil Rights Coalition (CRC)</t>
  </si>
  <si>
    <t>This law firm represents Andrew DeGraaf regarding injuries.
It has come to our attention that Mr. DeGraaf had a prior injury claim in 2005 for a knee
injury related to his work with the Washington State Ferries.
This letter includes a HIPPA compliant release for the production of all medical
records as it relates to the 2005 injury claim. We are also requesting the below
referenced materials per RCW Ã‚Â§42.56, reasonable fees for procurement will be paid if not
in excess of $300.
In addition to the medical records, I would appreciate you providing me a copy of the
following documents:
1. Any Incident or Accident Report(s) completed by our client;
2. A complete copy of his personnel file including any documents generated
or produced in association with his last five (5) years of work on or any vessel
owned and/or operated by Washington State Ferries;
3. A copy of any document that you have obtained by way of an
authorization signed by our client;                                                  4. A copy of any recorded or verbal statement obtained by any employee or
representative employed by Washington State Ferries or the Washington
Department of Transportation, which is within the control of the identified
entities.</t>
  </si>
  <si>
    <t>Washington State Ferries</t>
  </si>
  <si>
    <t xml:space="preserve">Harlens Trucking Ltd. as the Safety Manager. I would like to
get the License Plate Reader information for the month of November 2015 for the following plates. All plates are from the BC Canada jurisdiction.
USDOT # - 757148
Plates:
10964P
28290P
10963P
28294P
26374P
04255P
09026P
24284P
13814P
JS9416
14774P
22405P
10960P
11952P
DL3470
21387P
10965P
11504P
14733P
14736P
14746P
14771P
26399P
24286P
02457P
18784P
20099P
24831P
24832P
07968P
11957P
22840P
24833P
27748P
27749P
13805P
28292P
19398P
28295P
16336P
17393P
18795P
18791P
18782P
19377P
25530P
24301P
26401P
26362P
27202P
27756P
</t>
  </si>
  <si>
    <t>Washington State Plate and Scale camera information</t>
  </si>
  <si>
    <t>PDR-15-3310</t>
  </si>
  <si>
    <t xml:space="preserve">I work for CT &amp; Sons Transport and Regal Transport as the Safety Officer. I would like to get the License Plate Reader information for the month of November 2015 for the following plates. All plates are from the BC Canada jurisdiction.
USDOT # - 932189
Plates:
P95504
20500P
09194P
26034P
P89208
USDOT # - 01319641
Plates:
14382P
20510P
09673P
21845P
22292P
20536P
26009P
28106P
13385P
P98154
25332P
09217P
08202P
26891P
09192P
21234P
09258P
10376P
P99867
28145P
01299P
10423P
10424P
04710P
11785P
13346P
15786P
16239P
16645P
22746P
</t>
  </si>
  <si>
    <t>PDR-15-3318</t>
  </si>
  <si>
    <t>Greg A. Rubstello</t>
  </si>
  <si>
    <t>copies of the Washington State Short line Rail Inventory and Needs Assessment responses submitted by Eastside Community Rail and by Ballard Terminal rail for the Washington State Short Line Rail Inventory and Needs Assessment, and Report No. WA-RD842.1. Project Manager for WSDOT is Doug Brodin in the WSDOT Research Office.</t>
  </si>
  <si>
    <t>Washington State Short Line Rail Inventory and Needs Assessment, and Report No. WA-RD842.1</t>
  </si>
  <si>
    <t>PDR-15-2238</t>
  </si>
  <si>
    <t xml:space="preserve">Right of Way plans for SR 14 </t>
  </si>
  <si>
    <t xml:space="preserve">Washougal </t>
  </si>
  <si>
    <t>Daniel A. Thibodeau</t>
  </si>
  <si>
    <t>Clark County is in the process of delineating the right-of-way of 4.5 miles of Washougal River Rd. (Old State Rd No. 8)  from the 90 degree curve at N 25th St. in Washougal,  to approximately mile marker 5.25, about 800 feet south of N Bon rd. We have portions of the road alignment on record here having many alterations to the alignment through the years, and showing various right of way acquisitions.  I am currently following the rabbit hole of research to determine the original establishment and subsequent right-of-way takes, so any deeds that the state has for any acquisitions along this portion of the road would be very helpful. Also if there is any additional information that you believe would be helpful in this endeavor I would greatly appreciate it.</t>
  </si>
  <si>
    <t>Washougal River Road (SR140)</t>
  </si>
  <si>
    <t>PDR-15-0530</t>
  </si>
  <si>
    <t>plans, underwater survey and documents that show water depth in Portage Bay within WSDOT SR520 right of way. This request is for information developed to support planning and design of the existing viaduct/bridge and to support the current planning and design effort for a replacement viaduct/bridge.</t>
  </si>
  <si>
    <t>Water depth in Portage Bay within SR 520 right of way</t>
  </si>
  <si>
    <t xml:space="preserve">John C. Cole Jr. </t>
  </si>
  <si>
    <t xml:space="preserve">Any records regarding WSDOT response to water flowing over the intersections of SR 525, Lincoln Way and SR 99 near Mukilteo on the evening of November 15, 2014.  
Primarily, I would like to know by whom and at what time WSDOT was notified that the water was flowing across the roadway a the location. 
Secondly, I would like to know how WSDOT responded after being notified of the water on the roadway.  If maintenance crews were dispatched and what time did that occur. 
</t>
  </si>
  <si>
    <t>Water on Roadway SR 525, Lincoln Way SR 99</t>
  </si>
  <si>
    <t>PDR-15-0071</t>
  </si>
  <si>
    <t>Donald R. Buehler</t>
  </si>
  <si>
    <t xml:space="preserve">All documents, including maps and engineering studies, the State still has with respect to the Westman's and Berenstain properties and the stipulations related to the respective condemnation proceedings. In particular, certified copies of the "as builts" for the Westman well easement and the Berenstain well reservation. Any drawings or documents that show the locations of the well and easement water pipes. </t>
  </si>
  <si>
    <t>Water rights issue involving a piece of property he owns in Whatcom County, on West Road in South Blaine</t>
  </si>
  <si>
    <t>PDR-15-1902</t>
  </si>
  <si>
    <t>assessments of the in water sediments within or adjacent to the project footprint of Highway 520 within Portage Bay and/or Union bay that WSDOT has conducted to identify the presence and extent of any contaminants</t>
  </si>
  <si>
    <t>Water sediment assessments of Hwy 52 within Portage Bay or Union Bay</t>
  </si>
  <si>
    <t>Island Express Charters</t>
  </si>
  <si>
    <t>Karen Rubalcava</t>
  </si>
  <si>
    <t>The Purchase Order for Water taxi Services for Interisland Vessel Engine for the term of June 12, 2016 through September 17, 2013.  Other information related to the above requested purchase order:
Purchasing Agent: Mark Voiland
Request for Quote:  166887</t>
  </si>
  <si>
    <t>Water Taxi Services</t>
  </si>
  <si>
    <t>Christopher L. Borgman</t>
  </si>
  <si>
    <t xml:space="preserve">We represent Prairie Electric/Mill Plain Electric in the above referenced case. Prairie was contracted with the WSDOT to install traffic signals and was performing work at St. Johns Boulevard and 33rd Street in Clark County, Washington on July 16, 2012 when the incident that forms this lawsuit occurred. Prairie Electric was lowering a ramp to unload supplies and the ramp hit the ground abruptly causing a loud bang.  A couple in a vehicle adjacent to where the noise occurred have both complained of hearing loss as a result. The general contractor on the project was Tapani Underground, Inc.
We would like to obtain copies of the contract between the WSDOT and Prairie Electric, any permits with the City of Vancouver relative to the work that was being performed and any complaints that may have been made by citizens during the length of the project.  Finally, we need copies of documents regarding substantial completion of the project and completion of the contract being performed by Prairie Electric.
</t>
  </si>
  <si>
    <t>Watia v. Prairie Electric - Clark County Superior Court Cause No. 15-2-01818-7</t>
  </si>
  <si>
    <t>PDR-15-2764</t>
  </si>
  <si>
    <t xml:space="preserve">David Morton </t>
  </si>
  <si>
    <t xml:space="preserve">Requesting any available Public Records pertaining to DOT's testing of the asphalt cement, or binder, which Watson Asphalt uses in their HMA process. It's my understanding that DOT periodically tests the binder that Watson Asphalt Paving Company uses in their manufacture of Hot Mix Asphalt. Watson frequently sends a tank truck to US Oil and Refining or Targa Sound Terminal in Tacoma, WA, in order to fill up with PG 64-22. Does DOT test the contents of this tank truck and/or the contents of the asphalt cement reservoirs located directly adjacent to Watson's dryer/drum mixer? If so, then I am requesting any available Public Records pertaining to DOT's testing of Watson Asphalt's binder for the past six (6) years.
</t>
  </si>
  <si>
    <t>Watson Asphalt Paving testing of Asphalt</t>
  </si>
  <si>
    <t>PDR-15-3249</t>
  </si>
  <si>
    <t>Peter Bohr</t>
  </si>
  <si>
    <t>All Documentation regarding fraudulent use of Wave2Go Pass #742670013001705622 on:
April 12, at 3:45:39 p.m.
April 16, at 5:31:07 a.m.
April 18, at 6:24:29 p.m.</t>
  </si>
  <si>
    <t>Wave2go Documentation</t>
  </si>
  <si>
    <t>PDR-14-1075</t>
  </si>
  <si>
    <t>WDOT State Right-of-Way Map for US 2 for the town of Leavenworth, WA.  We are in need of map that covers before the Chumstick Hwy up to Sta: 59+00 on US 2.</t>
  </si>
  <si>
    <t>We are doing a survey in Section 11-18N-1W along SR-510 (Marvin Road NE) and were hoping to get the ROW plans for this area</t>
  </si>
  <si>
    <t>PDR-15-0473</t>
  </si>
  <si>
    <t>We are looking for all records regarding the exact wording on the sign boards in the vicinity of the accident which occurred on northbound Interstate 5 in the early morning hours of January 26, 2012 (approximately 3:00 a.m.) at or near the vicinity of milepost 68, at or near the junction with US 12, Lewis County.  The accident was a blocking accident of both lanes by an overturned semi-truck.  I know that at approximately 8:00 a.m. the final lane was opened, and the left lane was opened around 5:50 a.m.  I know that tow trucks were still at that scene mopping up when the subsequent accident occurred around 8:08 a.m.  I would like to know, if you cannot tell me the exact wording, the times the signs were activated and where they were located for that accident, and if they were located in the same vicinity near milepost 59 when they were activated for the subsequent accident</t>
  </si>
  <si>
    <t xml:space="preserve">We are looking for all records regarding the exact wording on the sign boards in the vicinity of the accident which occurred on northbound Interstate 5 in the early morning hours of January 26, 2012 (approximately 3:00 a.m.) at or near the vicinity of milepost 68, </t>
  </si>
  <si>
    <t>PDR-14-0933</t>
  </si>
  <si>
    <t xml:space="preserve">We are needing to establish the current right of way locations for a number of properties around the city.  
Hopefully you can help us out in those areas along State Route 304.
Per our discussion, here are the intersections along SR 304 that we are looking at:
Ã¢â‚¬Â¢	N. Callow Ave
Ã¢â‚¬Â¢	N. Montgomery Ave
Ã¢â‚¬Â¢	High Ave
Ã¢â‚¬Â¢	Chester Ave
</t>
  </si>
  <si>
    <t>PDR-15-3343</t>
  </si>
  <si>
    <t xml:space="preserve">We are requesting the information regarding the deeded information with the auditors number and distances regarding lasco In in Moses Lake, Wa. Where the wsdot gave some of the right of way near the corner of Wheeler RD and SR 17 to Moses Lake along the west boundary of Parcel# 110005002 in Section 13, Township 19 North, Range 28 East heading North. The map we were able to obtain is the right of way and limited access plan partial &amp; modified control MP 53.07 to MP 53.61 station LR 70+00 to station LR 99+00 sheet 6 of 9, But we are not able to cite/find any of the actual deeds/auditors information. The City does not have records of this transfer of land either. The City of Moses Lake is requesting the info for the Plat we are finalizing and will not accept until this info can be cited and depicted on the face of the Plat. We here look forward to your reply. Thank you for your time. </t>
  </si>
  <si>
    <t xml:space="preserve">We are requesting the information regarding the deeded information with the auditors number and distances regarding lasco In in Moses Lake, Wa. Where the wsdot gave some of the right of way near the corner of Wheeler RD and SR 17 to Moses Lake along the west boundary of Parcel# 110005002 in Section 13, Township 19 North, Range 28 East heading North. The map we were able to obtain is the right of way and limited access plan partial &amp; modified control MP 53.07 to MP 53.61 station LR      70+00 to station LR 99+00 sheet 6 of 9, But we are not able to cite/find any of the actual deeds/auditors information. The City does not have records of this transfer of land either. The City of Moses Lake is requesting the info for the Plat we are finalizing and will not accept until this info can be cited and depicted on the face of the Plat. We here look forward to your reply. Thank you for your time. </t>
  </si>
  <si>
    <t>Pro-West &amp; Associates Inc.</t>
  </si>
  <si>
    <t>Annette Theroux</t>
  </si>
  <si>
    <t xml:space="preserve">We would like to review the awarded proposal.  
Title: RFP for a Feasibility Study
Description: Conduct a feasibility study to assess the possibility of improved integration/collaboration between WSDOT and CRAB.
Customer Reference Number: RFP-2015-0129 
Awarded Vendors: Transcend Spatial Solutions, LLC
</t>
  </si>
  <si>
    <t>We would like to review the awarded proposal.  
Title: RFP for a Feasibility Study
Description: Conduct a feasibility study to assess the possibility of improved integration/collaboration between WSDOT and CRAB.
Customer Reference Number: RFP-2015-0129 
Awarded Vendors: Transcend Spatial Solutions, LLC</t>
  </si>
  <si>
    <t>PDR-15-0845</t>
  </si>
  <si>
    <t>All writings concerning type and number of cannons, artillery, mortars or recoiless rifles and any other firearms owned or used by your agency.</t>
  </si>
  <si>
    <t>Weapons owned/used by DOT</t>
  </si>
  <si>
    <t>Weather and road conditions between 12:00 pm and 3:30 pm on March 1, 2015 on Snoqualmie Pass</t>
  </si>
  <si>
    <t>Weather and road conditions between 12:00 pm and 3:30 pm on March 1, 2015</t>
  </si>
  <si>
    <t>PDR-15-0706</t>
  </si>
  <si>
    <t>I am in need of the weather and road conditions at the time of an accident that occurred on January 15, 2014. It happened on the on-ramp to I-82 from SR-821 at 10:25 am.
I would like to know the approximate temperature, cloudy or sunny, and road surface (dry, frosty, etc.).
Any other information you have access to in this matter would be greatly appreciated.</t>
  </si>
  <si>
    <t>Weather and road conditions for Jan. 15, 2014, on-ramp to I-82 from SR 821 at 10:24 am</t>
  </si>
  <si>
    <t>PDR-14-1171</t>
  </si>
  <si>
    <t>historical weather data stored at the Cayuse Pass weather station (~5240') maintained by WSDOT. Specifically, we would like access to historical daily snowfall data as far back in the data archives as is available. We are also interested in the metadata for this dataset so that we can document the recording methodology of the data.</t>
  </si>
  <si>
    <t>Weather Data from CAYW1 (Cayuse Pass, WA)</t>
  </si>
  <si>
    <t>PDR-15-2512</t>
  </si>
  <si>
    <t>Leigh Ann Martin</t>
  </si>
  <si>
    <t xml:space="preserve">Weather observations and locations observed by Bremerton and Vashon Island Ferries on 11/15/2014 between 10am and 3pm. 
Thank you. 
</t>
  </si>
  <si>
    <t>Weather information</t>
  </si>
  <si>
    <t>PDR-14-2241</t>
  </si>
  <si>
    <t>There were no records for the other two weather stations, as they are not WSDOT owned</t>
  </si>
  <si>
    <t>James Phillips</t>
  </si>
  <si>
    <t>Weather information; including wind speed on October 27, 2013 for a 24 hour period from the following weather stations:
Grandview Kwagrand 2
Zilla - Sonrise Kwazilla 4 (Zilla - East)
Fire station #9 Kwatoppe 3 (Toppenish)</t>
  </si>
  <si>
    <t xml:space="preserve">Weather Information </t>
  </si>
  <si>
    <t>PDR-14-2500</t>
  </si>
  <si>
    <t>Derek B. Vaughan</t>
  </si>
  <si>
    <t>Weather report for snoqualmie pass for noverber 23, 2017 from about 5 pm to 7pm</t>
  </si>
  <si>
    <t>Weather report for Snoqualmie Pass Nov 23, 2017</t>
  </si>
  <si>
    <t>Vivek Kanakia</t>
  </si>
  <si>
    <t xml:space="preserve">This request for Public Records is regarding WEBS Bidding Opportunity with Customer Reference # WR-2016-0803-LG.
Please provide the following information. You can send this information by email to vivek@digiteksoftware.com. Thank you.
RECORDS BEING REQUESTED:
1. Entire response submitted by all Apparently Successful Vendors (ASVs) for WSDOT Work Request WR-2016-0803-LG.
2. Internal scoring documents, interview notes, vendor response comments, scorong summary, etc. used by WSDOT Evaluators to determine ASVs for WR-2016-0803-LG.
3. A complete copy of the scoring methodolgy and criteria used to score the vendor responses for WSDOT Work Request WR-2016-0803-LG.
4. Actual and final scores of all of the responding vendors for WSDOT Work Request WR-2016-0803-LG.
5. Any other relevant information used in determination of ASV for WSDOT Work Request WR-2016-0803-LG. 
</t>
  </si>
  <si>
    <t>WEBS Bidding Opportunity with Customer Reference # WR-2016-0803-LG response, scoring, etc.</t>
  </si>
  <si>
    <t>Page Phillips</t>
  </si>
  <si>
    <t>I am inquiring to receive a copy of the winning proposal made to WSDOT last year to re-do its website. I am unsure of the date of the proposal.</t>
  </si>
  <si>
    <t>Website redesign proposal</t>
  </si>
  <si>
    <t>Joe Roby</t>
  </si>
  <si>
    <t xml:space="preserve">The SR99 Bored Tunnel Project Weekly TBM Monitoring Reports  produced by Ã¢â‚¬Å“Babendererde Engineers LLCÃ¢â‚¬ï¿½ in accordance with Payable Agreement Code 0Y11304.  
I would like the reports for every week in which one was produced. At minimum,  I would like the records for the following time periods:
Ã¢â‚¬Â¢        All of 2013
Ã¢â‚¬Â¢        All of 2014
Ã¢â‚¬Â¢        December 2015
Ã¢â‚¬Â¢        All of 2016 to date
</t>
  </si>
  <si>
    <t xml:space="preserve">Weekly TBM Monitoring Reports  </t>
  </si>
  <si>
    <t>Safety System</t>
  </si>
  <si>
    <t xml:space="preserve">We would like to access weight station checkpoints info for following license plates:
63389RP - WA
60200RP - WA
64078RP - WA
63433RP - WA
61285RP - WA
2435527 - IN
WP88328 - CA
DATES: 01/01/2017-05/25/2017
</t>
  </si>
  <si>
    <t>Weight Station checkpoints.</t>
  </si>
  <si>
    <t>My name is Valeriy Karcha, and I'm the owner of New Sound Transportation LLC. I authorize Eugene Kulev to request and receive the Public Disclosure Request related to Washington State scale crossing information.</t>
  </si>
  <si>
    <t>Weight Stations Crossing</t>
  </si>
  <si>
    <t>Sierra Mott</t>
  </si>
  <si>
    <t xml:space="preserve">Well and boring log for WSDOT well ID APP-056.  This well is located west of SR167, just north of highway 18, and east of West Valley Hwy in Auburn. </t>
  </si>
  <si>
    <t>PDR-14-2639</t>
  </si>
  <si>
    <t>Michael Liddicoat</t>
  </si>
  <si>
    <t>Company is purchasing a piece of property with an odd well certificate attached to it.  The way we read it, the state, in 1965, dug a well and wants to retain access to it.  W</t>
  </si>
  <si>
    <t>Well right of way</t>
  </si>
  <si>
    <t>Janice Jahnsen</t>
  </si>
  <si>
    <t>Purchasing a home at 14815 Place SE Snohomish WA 98290.  It is my understanding that as part of the widening of 522 project that WA.dot did well testing for the properties in this area.</t>
  </si>
  <si>
    <t>Well Testing 522 project</t>
  </si>
  <si>
    <t>Phase 1
Still waiting on investigation</t>
  </si>
  <si>
    <t xml:space="preserve">The investigation that was conducted after the ferry Wenatchee struck the dock at the Bainbridge ferry terminal during its approach in mid-October 2016.
</t>
  </si>
  <si>
    <t>Wenatchee struck the dock</t>
  </si>
  <si>
    <t>Brooke Marvin</t>
  </si>
  <si>
    <t xml:space="preserve">I . All document, notes, emails, or materials of any nature written or recorded, pertaining to the design and maintenance of the high way,  including  the  fog-line  markings, and other maintenance records of the SR 16 westbound overpass at the 1-5 interchange, specifically but not limited to any deicing chemical  or compound  that was applied to the roadway  between the dates of November  11, 2013 to December 2, 2013.
2. All document, notes. emails. or materials of any nature, written or recorded pertaining to accidents, studies regarding accident rates, any collision report, State Patrol Investigations, and other   documents pertaining to motor vehicle accidents occurring on this   SR 16/ 15 interchange at Sprague Avenue between  Exit  1A and 1B.
3. All documents, emails, notes or written or recorded materials regarding positive guidance or other methods of  ensuring  that  traffic  intersections are designed and maintained in a safe manner.
4.  All  documents, notes, emails, or written or recorded  materials of any nature regarding ice on the subject interchange and/ or efforts taken to reduce ice.
</t>
  </si>
  <si>
    <t>Westbound overpass of State Route 16 at the I-5 interchange</t>
  </si>
  <si>
    <t>PDR-14-0135</t>
  </si>
  <si>
    <t>Calportland</t>
  </si>
  <si>
    <t>Victor Ghigleri</t>
  </si>
  <si>
    <t>Construction drawings related to several ex WSF transfer spans and gantry assembles from the 50's, 60's and 70's that we use for transfering sand and gravel from barges to shore facilities.</t>
  </si>
  <si>
    <t>WFS Drawings</t>
  </si>
  <si>
    <t>Wait on Court Hearing</t>
  </si>
  <si>
    <t xml:space="preserve">The first name, last name, middle initial, birthdate and work email address of every current Department Of Transportation (DOT) employee represented by Service Employees International Union, Local No. 6 (SEIU) including, but not limited to, the following bargaining unit:
a. WSF Employees at the Pier 52, Seattle, WA.
</t>
  </si>
  <si>
    <t>WFS Employee for Local No. 6</t>
  </si>
  <si>
    <t xml:space="preserve">What Amtrak did to improve safety following the crash in Steilacoom in July. </t>
  </si>
  <si>
    <t>Phillip Arnold</t>
  </si>
  <si>
    <t xml:space="preserve">A. Statistics showing the number of intersection collisions  for the last 5 years at:
1.  Kickerville Road and Bay Road  in Whatcom County; and
2.  Kickerville Road and Highway 548 (Grandview Road) in Whatcom County
B. Statistics showing the traffic volumes crossing the two intersections identified above for the 
last five years.
</t>
  </si>
  <si>
    <t>Whatcom Co. collision/traffic volumes</t>
  </si>
  <si>
    <t>Reuben Schutz</t>
  </si>
  <si>
    <t>request any and all documents relating to the following matters pursuant to the Public Records Act, Ch. 42.56 RCW:
Any plans, proposals, drawings, designs, and/or records in any form relating to modifications, limits, and/or restrictions to driveways along Wheaten Way/SR 303. This request includes, but is not limited to, any records produced/created by any consultants
or agents of Kitsap County that relate to modifications, limits, and/or restrictions to driveways along Wheaten Way/SR 303.</t>
  </si>
  <si>
    <t>Wheaten Way/SR 303 Proposed Driveway Modifications</t>
  </si>
  <si>
    <t xml:space="preserve">1. Any and all standards, codes, regulations, guidelines and recommendations on Ã¢â‚¬Å“wheel stops.Ã¢â‚¬ï¿½  They are also called tire stops, parking bumpers, parking stops, and dead men.  Pictured below is a photo of a wheel stop.
a. This includes standards, codes, regulations, guidelines and recommendations on the angle, height, color, and spatial positioning of the wheel stops.
2. Any construction requirements for Ã¢â‚¬Å“wheel stops.Ã¢â‚¬ï¿½
</t>
  </si>
  <si>
    <t>Wheel stops</t>
  </si>
  <si>
    <t>Steve Johnson</t>
  </si>
  <si>
    <t xml:space="preserve">Regarding the Washington State Highway 8 "Wildcat Creek Restoration Project"
McCleary, WA.
In particular I am interested in the 45 mile per hour speed limit signs on West Bound WA.ST HWY 8  &gt;&gt; EAST&lt;&lt; of the Mox Chehalis Rd / McCleary Exit "Overpass"
I would like to know, "From the Person (or Lead crew person) that Actually Physically Put the Signs In Place" &lt;&lt;&lt; NOT FROM  (Engineer or According to What some plan or timeline said or says !!)
To the Sign Intaller"s":
" Please Check your records and tell me &gt;&gt;ON What Date"s"??&lt;&lt; were the 45 mph speed limit signs
2 Orange Warning signs with Black/White 45 mph signs in center  one each side of road
2 Black/White Standard 45 mph signs one each side of road
Located :
West Bound  WA.ST HWY 8  &gt;&gt; EAST &lt;&lt; of the &gt;&gt;Mox Cheahlis Rd / McCleary exit Overpass&lt;&lt;
1.  Installed ???
2. Put into Service  ???
</t>
  </si>
  <si>
    <t>When signs were installed and put into service at West Bound WA ST HWY 8 East of the Mox Chehalis Rd McCleary exit overpass</t>
  </si>
  <si>
    <t>Guild Mortgage</t>
  </si>
  <si>
    <t>Brenda DeGarmo</t>
  </si>
  <si>
    <t>I am trying to find where a manufactured home originally came from. I know that the permit for placement was submitted on 4/7/2003 and closed on 4/2/2004. It was placed at 8312 S Spotted Rd, Cheney, WA 99004. I am in need of the address that it came from to make sure that the home came off the dealers lot and directly to it's current placement or If it was from another residence. The record that I pulled is MH-03002311</t>
  </si>
  <si>
    <t>Where a manufactured home came from.</t>
  </si>
  <si>
    <t>PDR-14-0847</t>
  </si>
  <si>
    <t>Lawrence W. Garvin</t>
  </si>
  <si>
    <t xml:space="preserve">All documents of any nature provided to the Washington State Department of Transportation and/or the Washington State Department of Transportation State Materials Laboratory by Concrete Systems Northwest , Cascade Concrete Industries, Everett Temme or Rick Peterson from 2005 to 2009 related to a request, submission or application for Whisper Wall as a Qualified Product or New Product (2009 New Product List C- 2003 26) including any material provided related to any request, submission or application and any documents related to any evaluation, decision or results from any request, submission or application and any documents in the possession or control by the Washington State Department of Transportation concerning Whisper Wall from 2005 to 2009.
</t>
  </si>
  <si>
    <t>Whisper Wall</t>
  </si>
  <si>
    <t>PDR-14-1860</t>
  </si>
  <si>
    <t>List of the names and ages of the people that were selected for the 6 Transportation Engineer II positions that Eastern region hired for the positions.</t>
  </si>
  <si>
    <t>Transportation Engineer II position in ER</t>
  </si>
  <si>
    <t>Who was awarded the SC Region - Traffic Warning Gate #SCR 401108R that bid 8/5/14?</t>
  </si>
  <si>
    <t>PDR-14-2237</t>
  </si>
  <si>
    <t>Who was awarded the SCR Precast Median Barrier RFQ #SCR401024R that bid 1/24/12?</t>
  </si>
  <si>
    <t>PDR-14-0320</t>
  </si>
  <si>
    <t>who was awarded the Submersible Pressure Transducers RFQ #HQ401124R that bid 11/6/14</t>
  </si>
  <si>
    <t>PDR-14-3188</t>
  </si>
  <si>
    <t>Kelsie Jeppsen</t>
  </si>
  <si>
    <t>I am looking for the quanitiy of wide loads, 12' or wider, that pass through milepost 346.80 on US 101 in both directions. I would like the last 10 years worth of approved wide load permits approved by year. I am NOT looking for any other specifics besides the qunaitiy of wide loads that pass through MP 346.8 on US 101 on a yearly basis.</t>
  </si>
  <si>
    <t>Wide loads, 12' or wider, that pass through milepost 346.80 on us 101 in both directions</t>
  </si>
  <si>
    <t>Spread sheet with all the competing suppliers &amp; bids and the final results of the Wide Screen Plotter-PMMOIT22650 RFP</t>
  </si>
  <si>
    <t>Wide Screen Plotter-PMMOIT22650 final bid results</t>
  </si>
  <si>
    <t>-All contracts related to Boingo WIFI services with W.S. Ferries since 1/1/2010
-All written communications (i.e. emails, letters, faxes) evidencing complaints from ferry riders, including internal communications (i.e., within WSDOT) since 1/1/2010 relati</t>
  </si>
  <si>
    <t>WIFI Contracts</t>
  </si>
  <si>
    <t>PDR-15-1279</t>
  </si>
  <si>
    <t>Skamania County</t>
  </si>
  <si>
    <t>Randy Moline</t>
  </si>
  <si>
    <t xml:space="preserve">I have been ask to get some information on another project that we will be starting soon, it has to do with the Senator Al Henry Bridge, Skamania County would like any boring reports and Geotech reports of this area. The new Wind River Boat Launch Facility is going to be built adjacent to SR14 and the bridge and we could use any of this information available for WSDOT at this site.
</t>
  </si>
  <si>
    <t>Wind River Junction</t>
  </si>
  <si>
    <t>Karen Freeman</t>
  </si>
  <si>
    <t>All wind speed readings, wind speed recordings, wind speed data, wind speed information used by DOT staff between 1pm and 9pm to determine whether and/or when to close and/or open the Hood Canal Brdige to automobile traffic on February 9, 2017.  i would also like to know the time of each reading/recording/data/information and the source of each reading/recording/ data/information.</t>
  </si>
  <si>
    <t>Wind speed data/info between 1pm and 9pm on February 9, 2017 to determine whether to and when to open or close Hood Canal Bridge to traffic.</t>
  </si>
  <si>
    <t>C R Taylor Law</t>
  </si>
  <si>
    <t>Christopher Taylor</t>
  </si>
  <si>
    <t xml:space="preserve">All records in the possession of the Washington State Department of Transportation that concern a property located at 242 US Highway 12 in Winlock (although the property is sometimes characterized as being in Chehalis). </t>
  </si>
  <si>
    <t>Winlock Driveway design</t>
  </si>
  <si>
    <t>Michael Marshall</t>
  </si>
  <si>
    <t xml:space="preserve">Hi Dennis, we are working on the design of a sewer project that will extend sanitary sewer from the new housing development across the highway from  Kakela Road to Knowles Road.  The project will start on the north side of 505 at Knowles Road where a 10" gravity line will be bored under the highway, it will then go west (along the south side of 505)  to a low point across from North Military Road where a pump station will be built.  It's just west of Bear Creek.  From there westerly, it's a 4" and 6" dual HDPE forcemain in the ditch along the south side of 505.
I would like to know what we need to do to get a ROW Use Permit and a new driveway permit.
</t>
  </si>
  <si>
    <t>Winlock Sewer Project</t>
  </si>
  <si>
    <t>PDR-15-0836</t>
  </si>
  <si>
    <t xml:space="preserve">WINNERS EXPRESS CHARTER COACH, LTD 
USDOT#: 1117599
Individual License Plates: 
Ã¢â‚¬Â¢	P99027 Ã¢â‚¬â€œ British Columbia  
Ã¢â‚¬Â¢	ET9788 Ã¢â‚¬â€œ British Columbia  
Ã¢â‚¬Â¢	EG7800 Ã¢â‚¬â€œ British Columbia  
Ã¢â‚¬Â¢	07761P (or 0776IP = not certain if second to last digit is the letter i or the number 1) Ã¢â‚¬â€œ British Columbia   
</t>
  </si>
  <si>
    <t>WINNERS EXPRESS CHARTER COACH, LTD 
USDOT#: 1117599</t>
  </si>
  <si>
    <t>PDR-14-1212</t>
  </si>
  <si>
    <t>BlueCosmo Satellite Communications</t>
  </si>
  <si>
    <t>Jonathan Saad</t>
  </si>
  <si>
    <t xml:space="preserve">Winning Bid Information &amp; Details from the following solicitation:
From WEBS:
Title: Satellite Phone Air Time Service
System Identifier: 27174
Description: Washington State Department of Transportation (WSDOT) is seeking quotes from Firms interested in providing annual subscription fee/satellite services for both Indrium and Globalstar phones.  Responses are due July 21, 2014 (2:00 PM Pacific Time).
Customer Reference Number: RFQ 2014 0709 
Awarded Vendors: Ocean and Coastal Environmental Sensing, Inc.
</t>
  </si>
  <si>
    <t>Winning Bid for RFQ 2014-0709</t>
  </si>
  <si>
    <t>PDR-14-2022</t>
  </si>
  <si>
    <t>Teju Computer Consultants International, Inc. (CCI)</t>
  </si>
  <si>
    <t>Tejaswini Vardhan</t>
  </si>
  <si>
    <t>CCI would like to request the public disclosure for the below and get a copy of winning bid in PDF format.
SOLICITATION: HQPR00024992
TITLE: GlobalScape EFT SAT Module</t>
  </si>
  <si>
    <t>winning bid for solicitation: HQPR00024992 Title: GlobalScape EFT SAT Module</t>
  </si>
  <si>
    <t>Judy Elly</t>
  </si>
  <si>
    <t xml:space="preserve">CCI would like to request the public disclosure for the below and get a copy of winning bid in PDF format.
Solicitation Number: WR_2016_0111KR
Project Name: G Website Usability
Date Issued: 1/11/2016 
</t>
  </si>
  <si>
    <t>Winning Bid Proposal</t>
  </si>
  <si>
    <t>Kalyani Velagapudi</t>
  </si>
  <si>
    <t>A copy of the RFP response from Treya Partners.</t>
  </si>
  <si>
    <t>Winning bidder info re: HQ401191 spend analytics</t>
  </si>
  <si>
    <t xml:space="preserve">1)  All communications which relate or refer to:
a) The Evergreen Point Association, or to
b) a lawsuit filed by The Evergreen Point Association against the Office of Administrative Hearings.   
2)  All records that relate or refer to the PRA request I submitted to WSDOT on April 16, 2015 (this request was designated 15-1091). 
The time-period covered by this request is March 1, 2015 to date. 
This request specifically includes voicemail messages, emails, text messages, instant messages, and their associated attachments and metadata.  Please provide responsive emails in their native .msg format, and please include their attachments and all associated metadata.  Please do not provide emails in .eml format or .pst format, and please do not convert them into .pdf or any other format.  
This request specifically includes responsive public records on the personal email accounts, home computers, personal laptops, smartphones, and other personal digital devices owned by public employees, officials, agents, and contractors.  
Please provide each responsive record in its native electronic format, with all metadata included, and with any security and other options set in a manner that allows it to be electronically searched, copied &amp; pasted, and collectively indexed and analyzed by various software programs.  Please do not provide them with restrictive permissions, or with attributes set to "read only," "archive," or "hidden." 
Assuming it would hasten production, please produce responsive records in installments per RCW 42.56.080.  Please provide responsive emails from Ms. Broussard in the first installment.  
</t>
  </si>
  <si>
    <t>Two items: Evergreen Point Association and PDR 15-1091.</t>
  </si>
  <si>
    <t>Last year, our firm put together an RFAI response for the Ultra High-Speed Ground Transportation Study. We were not selected, but would be interested in requesting the wining proposal for our records.</t>
  </si>
  <si>
    <t>winning proposal for RFAI Ultra High Speed Ground Transportation Study</t>
  </si>
  <si>
    <t>Nasim Haji</t>
  </si>
  <si>
    <t>Entire wining proposal for the RFP number 2016-0830-ACQ- Transportation Research Program Management Database TPF-5(181) Research Management Database Business Analysis
RFP Issued: August 30, 2016 , RFP Due Date and Time : September 28, 2016 at 1:00 PM (PT)</t>
  </si>
  <si>
    <t>Winning proposal for RFP 2016-0830-ACQ Transportation Research Program Management Database TPF-5(181)</t>
  </si>
  <si>
    <t>The award details and winning proposals for K1958 (Project Manager and Business Analyst)</t>
  </si>
  <si>
    <t>winning proposals for K1958</t>
  </si>
  <si>
    <t xml:space="preserve">Cayzen Technologies would like to request the winning response, overall scores, scoring sheets, any notes from the evaluation team for Work Request 2016-0229LG.
We ask that send these files electronically via email to sariney.mourng@cayzen.com
</t>
  </si>
  <si>
    <t>Winning response for 2016-0229LG</t>
  </si>
  <si>
    <t>Bala Uday</t>
  </si>
  <si>
    <t>Winning resume -WR-2017-0308-GK- Washington State Department of Transportation-Senior C# .Net Developer. 
We would like see the winning Resume for this role and we request this to improve our quality of service to the Washington state clients by comparing our submission to the winning resume.</t>
  </si>
  <si>
    <t>Winning resume -WR-2017-0308-GK- Washington State Department of Transportation-Senior C# .Net Developer.</t>
  </si>
  <si>
    <t>A copy of the winning submittal (CH2M Hill) for the SR 16, TNB to SR 3 Congestion Study Project SOQ, submitted on April 14, 2016.</t>
  </si>
  <si>
    <t>Winning submittal for SR 16, TNB to SR 3 Congestion Study Project SOQ for April 14, 2016</t>
  </si>
  <si>
    <t>Palouse River Rock</t>
  </si>
  <si>
    <t>Winter Maintenance Sand Bid Tabs for ER 61607.</t>
  </si>
  <si>
    <t>Winter Maintenance Sand Bid Tabs</t>
  </si>
  <si>
    <t>Adriana Sanchez</t>
  </si>
  <si>
    <t xml:space="preserve">road condition history for a particular day?
   I was looking for winter weather conditions for February 15th, particularly for I-82, US-97, US-12, HWY-241, and HWY-24, HWY-223?
</t>
  </si>
  <si>
    <t>Winter weather condition February 15</t>
  </si>
  <si>
    <t>Luke Lucas</t>
  </si>
  <si>
    <t xml:space="preserve">Any agreements or contracts for Wireless Communications on/at any of the Ferry locations in the state.
</t>
  </si>
  <si>
    <t>Wireless Communication</t>
  </si>
  <si>
    <t>All wireless contracts with the WS Ferries and VoiceStream Wireless and/or T-Mobile.</t>
  </si>
  <si>
    <t>Wireless contracts</t>
  </si>
  <si>
    <t>Presidio Technology Capital</t>
  </si>
  <si>
    <t xml:space="preserve">With regards to Washington State Department of Transportation rental/leasing contracts from technology leasing and financial services providers that are currently being utilized or have been in the past 3 years, I would like to request: 
1.    A copy of the Master Lease Agreement or Master Rental Agreement including any/all equipment schedules/addendums.  Please include all related technology lessors. 
2.    A copy of all supporting lease/rental/use docs including, but not limited to Certificates of Incumbency, Certificates of Acceptance, Assignment docs, Essential Use forms, etc. 
</t>
  </si>
  <si>
    <t xml:space="preserve">With regards to Washington State Department of Transportation rental/leasing contracts from technology leasing and financial services providers that are currently being utilized or have been in the past 3 years, I would like to request: 
1.    A copy of the Master Lease Agreement or Master Rental Agreement including any/all equipment schedules/addendums.  Please include all related technology lessors. 
2.    A copy of all supporting lease/rental/use docs including, but not limited to Certificates of Incumbency, Certificates of Acceptance, Assignment docs, Essential Use forms, etc. </t>
  </si>
  <si>
    <t>PDR-15-2002</t>
  </si>
  <si>
    <t>Megan Holt</t>
  </si>
  <si>
    <t>within I-5 ROW at aprox. MP 119.01.  We have an existing underground cable and a power pole on the NE corner where the southbound I-5 off ramp and Barksdale Ave. (aka Dupont Steilacoom Rd) cross.  Can you please provide me with a copy of your ROW plan for this area</t>
  </si>
  <si>
    <t>PDR-15-0578</t>
  </si>
  <si>
    <t xml:space="preserve">Copy of criteria and or/decision matrix used to select who moves forward to the interview process and who doesn't and criteria used to determine the applicants chosen for an interview. Include interview notes, memos , email's regarding each of the applicants. 
Copy of the criteria and/or decision matrix used to determine the applicant chosen to be offered the position 
Copies of the resumes of all applicants for the Southwest Region Communications Manager position. </t>
  </si>
  <si>
    <t xml:space="preserve">The Public Record hereby requests copies of the following public records:
Ã¢â‚¬Â¢ The job description for the position of Southwest Region Communications Manager (WMS-1) position at the Dept. of Transportation
Ã¢â‚¬Â¢ Copies of the resumes of all applicants for that position
Ã¢â‚¬Â¢ A copy of the criteria and/or decision matrix used to select who moves forward to the interview process and who doesn't, along with any internal notes, memos, email or other internal and/or external correspondence regarding any of the applicants.
Ã¢â‚¬Â¢ A copy of the criteria and/or decision matrix used to determine the applicants chosen for an interview, along with any internal notes, memos, email or other internal and/or external correspondence regarding each of those applicants.
Ã¢â‚¬Â¢ A copy of the criteria and/or decision matrix used to determine the applicant chosen to be offered the position
Please provide this material in electronic format.
Please advise us of the cost of procuring these records. 
</t>
  </si>
  <si>
    <t xml:space="preserve">WMS-1 Applicant information </t>
  </si>
  <si>
    <t>PDR-14-2306</t>
  </si>
  <si>
    <t>William  R. Michelman</t>
  </si>
  <si>
    <t xml:space="preserve">a history of officer reported crashes that occurred at the following intersection in Pierce County for the period of 4/10/2010 Ã¢â‚¬â€œ  4/10/2016.
Ã¢â‚¬Â¢ Woodland Ave (County Road #57970, milepost 0.480 Ã¢â‚¬â€œ 0.520) @ 152nd St (County Road #57330, milepost 0.000 Ã¢â‚¬â€œ 0.020)
</t>
  </si>
  <si>
    <t>Woodland Ave and 152nd St in Pierce County</t>
  </si>
  <si>
    <t>Barbara Defreest</t>
  </si>
  <si>
    <t>Information from WSDOT Maintenance regarding any work WSDOT was aware of by King County Personnel  that occurred on the Montlake Bridge on April 7, 2015 .</t>
  </si>
  <si>
    <t>Work aware by King County Personnel</t>
  </si>
  <si>
    <t>PDR-15-2484</t>
  </si>
  <si>
    <t>Bettyann Walter</t>
  </si>
  <si>
    <t>1.	Name, Address and Phone number for all contractors or construction companies that performed any work on 1-90 road construction between Ritzville and Spokane between January 1, 2017 to September 19, 2017. To include any written or verbal communication regarding fines or penalties.
2.	Any and all Information regarding any motor vehlde accidents on 1-90 bewteen Ritzville and Spokane between January 1, 2017 to September 19, 2017.
3.	All copies of any construction contracts awarded by Washington State for any construction work performed on 1-90 beween Ritzville and Spokane between January 1, 2017 to September 19, 2017.
4.        Copies of any correspondence, documents, photography or video referencing, depicting any motor vehicle accidents on 1Ã´â‚¬Æ’Â½90 between Ritzville and Spokane between January 1, 2017 and September 19, 2017. 
5.	Complete copy of the traffic control plan or plans in place during any road construction
6.	Copy of any fines or penalties to contractor or construction companies or their subcontractors for non comlplance with traffic control pan or plans.</t>
  </si>
  <si>
    <t>Work between Ritzville and Spokane on I-90</t>
  </si>
  <si>
    <t xml:space="preserve">Clark Regional Wastewater District </t>
  </si>
  <si>
    <t>Ron Monteferrante</t>
  </si>
  <si>
    <t xml:space="preserve">Attached is our TCP for a double lane closure between 179th and Ridgefield Off Ramps.
The work will occur between MP 10.46 and MP12. 
While we are not planning to take both lanes for the entire length all at once, the traffic control will be set up according to the TCP to protect our work zone and move ahead as work progresses.
We will also set up our single lane closure as we have been which starts at 8PM.
We will set the single lane closure up beginning where the double lane closure will start. At the appropriate time 9PM (10PM on Friday), we will set up the double lane closure.
At this time we will be setting up the closure for Mon-Fri night work. If the work will occur on a Sat or Sun night, we will notify WSDOT (Rick and Dennis).
This is a significant change for our team in terms of increased safety and production. 
If approved, we will implement this TCP immediately. For instance, if it can be approved today, we will implement it tonight (Thursday).
</t>
  </si>
  <si>
    <t>Work Hour Restrictions</t>
  </si>
  <si>
    <t>PDR-15-1694</t>
  </si>
  <si>
    <t>Ildefonso Eustaquio</t>
  </si>
  <si>
    <t xml:space="preserve">All records (2007 to present) of any work (i.e. pumping slurry) under or around and cutting up I-5 north and SB near the 144th Street bridge, below the center span, including hours of work (time, date, indication of day or evening).  
All records (2007 to present) for pumping slurry under or near 14424 51st Ave South, Tukwila, west side of I-5 and east before the drop off to Sound Transit Light Rail by 14424 51st Ave South.
All records of any partnerships and/or joint projects with Sound Transit and WSDOT in the area of 144th Street Bridge and I-5, from 2007 to present.
</t>
  </si>
  <si>
    <t>Work on I-5 and 144th St bridge in connection with Sound Transit</t>
  </si>
  <si>
    <t>PDR-15-0462</t>
  </si>
  <si>
    <t>Wolfley &amp; Wolfley</t>
  </si>
  <si>
    <t>Lane Wolfley</t>
  </si>
  <si>
    <t>All contracts the general contractor for work to be done and services to be performed on the WSDOT Project US 101, Shore Rd. to Kitchen-Dick Rd. located in Clallam County, Washington.</t>
  </si>
  <si>
    <t>Work on SR101</t>
  </si>
  <si>
    <t>PDR-14-2954</t>
  </si>
  <si>
    <t>a copy of the work order for the removal or replacement of said speaker on passenger side door.</t>
  </si>
  <si>
    <t>Work Order for passenger side speaker in vehicle</t>
  </si>
  <si>
    <t>PDR-14-1440</t>
  </si>
  <si>
    <t xml:space="preserve">Cayzen Technologies would like to request the winning response and overal score sheets for Work Request No. 2014-0226_LG (DES Work Request Tracking No. 14-72). </t>
  </si>
  <si>
    <t>Work Request 2014-0226_LG</t>
  </si>
  <si>
    <t>PDR-14-1468</t>
  </si>
  <si>
    <t>Chris Corwin</t>
  </si>
  <si>
    <t xml:space="preserve">The score sheets, notes from the evaluation team, and top 3 responses for the Work Request WR20170731NM IT Business Analyst. </t>
  </si>
  <si>
    <t>Work Request WR20170731NM IT Business Analyst.</t>
  </si>
  <si>
    <t xml:space="preserve">Please see what records exists in WSDOT records of a one car accident at EB I-90 at MP 9.9 to exit 10B on 9/18/2013 between 0240 and 0300 location.  
WSP records indicate the initial call came from Ã¢â‚¬Å“DOTÃ¢â‚¬ï¿½ at 0241 on 9/18/2013. The GPS coordinates are: LAT: 47.58037206 and LONG: -122.17394660 if they help.  IÃ¢â‚¬â„¢d like to speak with the witnesses if any are identified in the records. </t>
  </si>
  <si>
    <t>Work Zone Accident I-90  Sept 18, 2013</t>
  </si>
  <si>
    <t>PDR-14-1505</t>
  </si>
  <si>
    <t>Customer information and computer system security details.</t>
  </si>
  <si>
    <t xml:space="preserve"> - 26 day Extension Added</t>
  </si>
  <si>
    <t>All records relating to audit investigation D14-16 Tolling CC Breach to include, emails, calendar appointments, notes, meetings, interviews etc., all Ã¢â‚¬Å“working papersÃ¢â‚¬ï¿½ (as submitted by Katie Doptis)</t>
  </si>
  <si>
    <t>Working Papers on D14-16 Tolling CC Breach</t>
  </si>
  <si>
    <t>PDR-15-2791</t>
  </si>
  <si>
    <t>Melissa Westburg</t>
  </si>
  <si>
    <t xml:space="preserve">All records, including excerpts from operations manuals, training manuals, policy and procedure manuals, general and special orders, reports, bulletins, and all other books, documents, papers, 
discs, recordings, policies, memoranda, and other documentation, regardless of physical form or characteristic, and including all updates, amendments, revisions, and repeals of the foregoing records, relating to policies and procedures regarding workplace harassment,  sexual harassment, racial discrimination, bullying, and hazing that were prepared, owned, used, in the possession of or retained by WSDOT and any and all  departments and sub-agencies of WSDOT from January 1, 2011 through the present time.
</t>
  </si>
  <si>
    <t xml:space="preserve">Workplace harassment/discrimination/bullying </t>
  </si>
  <si>
    <t>Marty Weed</t>
  </si>
  <si>
    <t>Summary of Workzone versus Non Workzone collisions - Statewide All Rds.....2009 - 2013</t>
  </si>
  <si>
    <t>Workzone collision data</t>
  </si>
  <si>
    <t>PDR-14-3309</t>
  </si>
  <si>
    <t>Statewide Workzone data for the period of 2010 through 2015 with 2015 being preliminary.</t>
  </si>
  <si>
    <t>PDR-15-3422</t>
  </si>
  <si>
    <t>Summary of Fatalities and Serious injuries that occurred within a workzone or backup from a workzone by year and jurisdiction for the period of 2012 - 2014</t>
  </si>
  <si>
    <t>Workzone related fatalities and serious injuries</t>
  </si>
  <si>
    <t>Anna Frost</t>
  </si>
  <si>
    <t>Requesting documents for Work Request #WR-2016-0803-LG: (1) all of the overall scoring sheets; and (2) the proposals of the awarded service vendor(s)</t>
  </si>
  <si>
    <t xml:space="preserve">WR-2016-0803-LG Project </t>
  </si>
  <si>
    <t>Anupama Sharma</t>
  </si>
  <si>
    <t xml:space="preserve">The evaluation/ scoring information for WR-2017-0926-KO along with copy of winning proposal. </t>
  </si>
  <si>
    <t>WR-2017- 0926-KO</t>
  </si>
  <si>
    <t>The score sheets, notes from the evaluation team, and top 3 responses for the Work Request WR20170731NM IT Business Analyst</t>
  </si>
  <si>
    <t>WR20170731NM</t>
  </si>
  <si>
    <t>Cayzen Technologies would like to request the overall score sheets, evaluation notes and the top 3 proposals for solicitation number WR-2017-0926-KO.</t>
  </si>
  <si>
    <t>WR-2017-0926-KO</t>
  </si>
  <si>
    <t>Miracle Software System</t>
  </si>
  <si>
    <t xml:space="preserve">The release of overall score sheets and any evaluation notes from the evaluation team for WR 2017-0926-KO. </t>
  </si>
  <si>
    <t>1. Written communications of BNSF Railway staff or anyone with a @bnsf.com email address within the date rage of March 1, 2012 through March 31, 2014 received from, or sent to the following WSDOT employees:
Barbara Ivanov, Freight Systems Director
Kerri Woehler, Rail Operations Program Manager
Michael Flood, Rail Transit Safety and Security Officer
Jennifer Hill, HazMat Program Manager
Trent Ensminger, HazMat Specialist
Dean Smith, HazMat Specialist
Patrick Svoboda, HazMat Specialist
barbara.ivanov@wsdot.wa.gov
kerri.woehler@wsdot.wa.gov
floodm@wsdot.wa.gov
jennifer.hill@wsdot.wa.gov
trent.ensminger@wsdot.wa.gov
dean.smith@wsdot.wa.gov
patrick.svoboda@wsdot.wa.gov
2. copies of inspection reports of DOT-111 rail tank cars.</t>
  </si>
  <si>
    <t>Written communications of BNSF Railway</t>
  </si>
  <si>
    <t>PDR-14-0829</t>
  </si>
  <si>
    <t xml:space="preserve">&lt;original request:&gt;
all written exchanges between WSDOT and Seattle Tunneling Partners between January 1 and today.
&lt;clarified request 1/30/2014:&gt;
I am specifically looking for e-mails concerning the project timeline, delay/s, cost/s, cost overrun/s, and work change/s. Further I am seeking e-mails diagnosing what may blocking Bertha, discussion about problems with Bertha's operation, broken parts of the TBM, and estimates of when delays could affect the project completion date. 
These are not necessarily key words that must appear in the e-mails, but rather this request should be construed to apply to those topics.
</t>
  </si>
  <si>
    <t>Written exchanges between WSDOT and STP</t>
  </si>
  <si>
    <t>PDR-14-0157</t>
  </si>
  <si>
    <t>Jason Kammerer</t>
  </si>
  <si>
    <t>Written statement from Pat Modrano (WSDOT snowplow driver Hwy 2 Stevens Pass) regarding an accident on 3/2/14. WSP stated that a written statement was available from Modrano regarding the
accident near MP 69</t>
  </si>
  <si>
    <t xml:space="preserve">Written Statement </t>
  </si>
  <si>
    <t>PDR-14-0931</t>
  </si>
  <si>
    <t>REPORTED WRONG WAY COLLISIONS THAT OCCURRED ON I-5 (mp 1.00 to 14.00)Ã¢â‚¬Â¦..1/1/00 - PRESENT WITH JANUARY, 2014 BEING THE LAST COMPLETE MONTH PROCESSED</t>
  </si>
  <si>
    <t>Wrong Way collisions on SR 5 mp 1-14</t>
  </si>
  <si>
    <t>PDR-14-0600</t>
  </si>
  <si>
    <t>University of Maribor</t>
  </si>
  <si>
    <t>Darja Topolsek</t>
  </si>
  <si>
    <t xml:space="preserve">a history of officer reported collisions when a driver was going the wrong way on a divided State Route (SR) for the period of 1/1/2009 Ã¢â‚¬â€œ 12/31/2013. </t>
  </si>
  <si>
    <t>wrong way driver collisions on divided hwys</t>
  </si>
  <si>
    <t>PDR-15-0142</t>
  </si>
  <si>
    <t>SLOVEI</t>
  </si>
  <si>
    <t>a history of officer reported crashes when a driver was going the 'wrong way' on a divided State Route for the period of 1/1/2014 Ã¢â‚¬â€œ 12/31/2015</t>
  </si>
  <si>
    <t>Wrong Way Drivers on divided hwys</t>
  </si>
  <si>
    <t>a summary of officer reported crashes where a motor vehicle driver was given the vehicle action of driving the Ã¢â‚¬ËœWrong WayÃ¢â‚¬â„¢ on divided highway or was given a milepost direction of traveling Ã¢â‚¬ËœWrong WayÃ¢â‚¬â„¢ in the increasing milepost of Major Roadway or a milepost direction of traveling Ã¢â‚¬ËœWrong WayÃ¢â‚¬â„¢ in the decreasing milepost of Major Roadway that occurred on all State Routes (Mainline Only) Statewide for the period of 1/1/2007 Ã¢â‚¬â€œ available 2016.</t>
  </si>
  <si>
    <t>Wrong way drivers on divided hwys Stwd</t>
  </si>
  <si>
    <t>Roy Rhine</t>
  </si>
  <si>
    <t>Please provide an electronic copy of all reports related to the investigation way collisions on SR 14 from July 2009 to current date, including meeting notes, findings, projections, proritizations schedules, stake holder meeting notes and individual stake holder notes for the Wrong Way Embedded Lighting stake holder project related to wrong way collisions on SR 14 from mileposts 1 to 8 in Clark County and surrounding highway systems from 2009 to current date, including those from the stake holder group listed below and an} communications, written or e-mails to or between the parties listed below and any other person affiliated, in 1 project and any power points or informational productions for any other or from other staff or persons with information regarding this project including analytical reports produced by the WSDOT Office of Capital Programs &amp; Mar concerning the wrong way driver problems showing wrong way collisions on SR 14 between mileposts 1-9 f to June 2010.
Don Wagner WSDOT Regional Director
Chad Hancock WSDOT 
David Burkey WSDOT 
Robert Nova WSDOT (SIGNS) 
Abby Russell WSDOT (PIO) 
Dan Dollar WSDOT (IR-DIR) 
Chris Vigna WSDOT (IR) 
Ali Eghtedari Van. City Engineering
Larry McKnight (AG's Office) 
Ken Garrison WSP 
Roy Rhine WSP 
Clark County Engineering 
I would also like a list of any wrong way lighting projects completed and scheduled to be completed and any projects that may have been canceled, deleted or postponed with supporting documentation as to why. 
Please include the 2010 Initial Report, Post Construction Report, and the Annual Reports for 2012 through 2 final report in 2016 related to the Wrong Way Embedded Lighting project conducted in the Vancouver WSDOT office.</t>
  </si>
  <si>
    <t>Wrong Way Embedded Lighting, Clark Co.</t>
  </si>
  <si>
    <t>Sean P. Dowell</t>
  </si>
  <si>
    <t>1. Project records generated, sent, or received by WSDOT between November 1,2013 and October 31, 2014. This request specifically includes, but is in no way limited to, all
Project correspondence between WSDOT and Sound Transit during the referenced period.
2. Any Project-related agreement entered into between WSDOT and Sound Transit, or to which WSDOT and Sound Transit were both parties.
3. Any Project-related agreement entered into between WSDOT or Sound Transit and a party that generated any record covered under the scope of Request 1, above. For purposes of this request, records should include, but not be limited to, letters,
memoranda, reports, contracts, drawings, estimates, and design reviews, together with any and all attachments, exhibits, or other documents or media accompanying or made part of such
records. Documents that exist in electronic form are requested to be produced in native format and should not be converted to imaged formats. Native format requires production in the same
format in which the document was customarily created, used, and stored by you.</t>
  </si>
  <si>
    <t>WSDOT 1-90 Two-Way Transit and HOV Operations Phase 3</t>
  </si>
  <si>
    <t>Allen Brecke Law Offices</t>
  </si>
  <si>
    <t>Craig A. Briggs</t>
  </si>
  <si>
    <t>WSDOT Access Permit for the private road on the property where the hill climb event is held at the Junction of  SR 24 &amp; SR 241. If there is no permit I need the document providing this property an exemption under the Grandfather Clause.</t>
  </si>
  <si>
    <t>WSDOT Access Permit</t>
  </si>
  <si>
    <t>PDR-15-0115</t>
  </si>
  <si>
    <t>Thomas Rohrer</t>
  </si>
  <si>
    <t>The collision report lists "WA ST DOT," as the name of the driver of the vehicle transporting the inmates. I an requesting: 
1) the name of the driver; 
2) the make and model of the vehicle;
3) all records in DOT possession for the driver of the vehicle;
4) all DOT records pertaining to the collision on 3/7/2016</t>
  </si>
  <si>
    <t>Wsdot accident when transporting inmates</t>
  </si>
  <si>
    <t>Lisa Graves</t>
  </si>
  <si>
    <t>WSDOT Appraisal for parcel known as S-2 along the Apple Capital Loop Trail</t>
  </si>
  <si>
    <t>The Architectural Manual for US 2 in the vicinity of Flint Road and Pillar Rock project.</t>
  </si>
  <si>
    <t>WSDOT Architectural Manual</t>
  </si>
  <si>
    <t>PDR-15-2432</t>
  </si>
  <si>
    <t>Ryan  Thompson</t>
  </si>
  <si>
    <t xml:space="preserve">Records for the WSDOT bridge WA-99/1st AVE S in Seattle, Washington, which spans the Duwamish River at River Mile 2.1
1. As -built diagrams 
2. Permits
3. Geotechnical information 
4. Any information regarding dredging, filling and sediment removal in the Lower Duwamish Waterway. </t>
  </si>
  <si>
    <t xml:space="preserve">WSDOT bridge WA-99/1st AVE S in Seattle </t>
  </si>
  <si>
    <t>PDR-13-1353</t>
  </si>
  <si>
    <t>Davis Rothwell</t>
  </si>
  <si>
    <t>Tiffini Burton</t>
  </si>
  <si>
    <t xml:space="preserve">We are hoping that maybe one on the WSDOT cameras in that area might have captured the accident. 
Here is the relative information:
Date: Oct. 15, 2014
Time: approx. 9:30 am
Location: Westbound on I-90
Incident occurred near or around Mercer Island ( may have happen at or near an overpass) 
( if any video please include ALL surrounding video from all cameras)
</t>
  </si>
  <si>
    <t>WSDOT camera footage on Westbound I-90 at 9:30am on October 2014 near Mercer Island</t>
  </si>
  <si>
    <t>Valbridge Property Advisors | Allen Brackett Shedd</t>
  </si>
  <si>
    <t xml:space="preserve">Copies of existing cell tower lease sites that are on WSDOT owned land adjacent to 8500 Corliss Ave N, Seattle, WA </t>
  </si>
  <si>
    <t xml:space="preserve">WSDOT cell tower leases, Seattle, King County </t>
  </si>
  <si>
    <t>Erik J. Green</t>
  </si>
  <si>
    <t>Any information about what appears to be WSDOT centerline monuments on a vacated portion of West Whitman Drive (old C. Ells Road). Located in Section 32, Township 7 North, Range 35 East; this is the old entrance to Whitman Mission-National Park Service</t>
  </si>
  <si>
    <t>WSDOT centerline monuments on a vacated portion of W. Whitman Dr. in Walla Walla, WA</t>
  </si>
  <si>
    <t>MARKETSPHERE</t>
  </si>
  <si>
    <t>Michael Lazar</t>
  </si>
  <si>
    <t xml:space="preserve">Pursuant to the Washington Public Records Act which grants access to copies of public records, we respectfully request records pertaining to any of the following types of unliquidated obligations:
Ã¢â‚¬Â¢         Unpaid checks
Ã¢â‚¬Â¢         Unreconciled checks
Ã¢â‚¬Â¢         Uncashed checks
Ã¢â‚¬Â¢         Unclaimed checks
Ã¢â‚¬Â¢         Undelivered checks
Ã¢â‚¬Â¢         Unclaimed tax refunds
Ã¢â‚¬Â¢         Stale Dated checks
Ã¢â‚¬Â¢         Stale Dated or Uncashed Warrants
Ã¢â‚¬Â¢         Outstanding checks
Ã¢â‚¬Â¢         Outstanding credit balances
Ã¢â‚¬Â¢         Checks Exempt from Unclaimed Property Reporting
If some of this request is exempt from release, please release the remainder of the record which is allowed. Please provide all outstanding/uncashed/stale dated checks/properties that are greater than $500 issued by The Department of Transportation or affiliated departments to vendors, businesses, or agencies and issued prior to 5/31/16. For each property, please provide issue dates, payee names, addresses, and dollar amounts due. If possible, an excel document would be the desired format to receive data for all available years. 
If the requested records could not be found or do not exist in your possession, please provide the contact information for the public body from which they may be requested and forward this request to them. 
</t>
  </si>
  <si>
    <t>WSDOT checks - unliquidated obligations</t>
  </si>
  <si>
    <t>Joint Base Lewis-McChord</t>
  </si>
  <si>
    <t xml:space="preserve">Alexander E. Hernandez </t>
  </si>
  <si>
    <t xml:space="preserve">I am reaching out to request a copy of WSDOT video that contains footage of a motorcycle collision that struck a WSDOT vehicle.  
The accident occurred on May 15th, 2015 at approximately midnight.  The accident location was I-5 South at mile post 123, Thorne Lane.
</t>
  </si>
  <si>
    <t>WSDOT collision footage request</t>
  </si>
  <si>
    <t>While collecting documents responsive to your request PDR 15-2935, it became apparent that there is a large amount of documents that will be responsive. Due to the large volume, we are requesting a 30-day extension to continue to collect, review and potentially redact documents.</t>
  </si>
  <si>
    <t xml:space="preserve">1)  I am requesting any and all pubic records regarding the development of the Streambank Protection Guidelines by WSDOT separately or jointly with other collaborating government agencies.  Please include records reflecting
The date(s) public notice was made to create the Streambank Protection Guidelines,
The location(s) where that public notice was made or posted
The date(s) of the public comment period that was allowed regarding the creation of the Streambank Protection Guidelines
And the date(s) of and location(s) of where the Streambank Proction Guideline public hearings were conducted.
2)  A am requesting any and all pubic records regarding the joint approval and adoption of the Streambank Protection Guidelines by WSDOT with other collaborating government agencies.  Please include records reflecting 
The date(s) public notice was made that WSDOT wither separately or together with the other agencies intended to adopt and approve the Streambank Protection Guidelines
The location(s) where public notice was made and posted for the same to occur
The date(s) of the public comment period that was allowed after public notice was made and posted
The date(s) and location(s) where public hearings were held regarding the adoption and approval by the agencies jointly
A list of members of the pubic that were present at the hearings
And the location where adoption and approval and joint agreement by MOU (Memorandum of Understanding) or MOA (Memorandum of Agreement) or similar agreement was made to adopt the Streambank Protection Guidelines jointly among the parties.
3) I am requesting any and all public records regarding WSDOT's agreement to adopt and implement the Streambank Protection  Guidelines with other collaborating government agencies, including a copy of the pubic record of any MOU (Memorandum of Understanding), MOA (Memorandum of Agreement) or similar document governing such between the agencies.  (Should this request be addressed to more than one agency?)
4)  I am requesting any and all public records regarding the application of the Streambank Protection Guidelines on WSDOT projects.  Please include 
Public records specifically pertaining to riparian planting, buffer creation, or establishment of conservation easements
Public records specifically pertaining to buffer width, determination of buffer width, and the application of buffer width
Public records specifically pertaining to exclusion fencing, cattle exclusion fencing, or the establishment of cattle exclusion fencing and the application thereof
5)  I am requesting public records reflecting which RCW, WAC, or other legal provision requiring that a riparian planting, riparian buffer or conservation easement must be created for a project of this type, specifying buffer width for a project of this type, or specifying the establishment of a cattle exclusion fence for a buffer created on a project of this type.
All responses are to include, but not be limited to: writings, texts, e-mails, social media, voice-mails, the citation of lawful code, or reference to the Streambank Protection Guidelines in lawful code.
Additional Public Records Request:
1) Please provide a complete copy of all pages of the previous Memorandum of Agreement from WSDOT concerning the construction project # C 8755 Erosion Protection Project US Hwy 12 in Randle, Wa. previously known as WSDOT Erosion Protection Project on US Hwy 12 - 0.8 miles West of Chapman Road in Randle, Wa. dated May 3, 2014 that was signed and notarized by Victor I. and D. Louise Khvoroff and any other parties.  Note: It may be necessary to examine the original by a professional to verify the copy's authenticity, in which case WSDOT will be notified of any intent to do so.
So, please also specify the custodian of this record.
2) WSDOT claimed only a maximum of 1500 cu, yds. of fill could be deposited at the KHVOROFF upland deposit site and that this was limited by the HPA (Hydraulic Project Application) they had obtained for that site.  Please provide a copy of this HPA for the deposit site (note that it was requested once before, and no one seem to be able to produce it and no one seemed to know where it was). If there was no such document, then please state this fact, and give an explanation as to why it does not seem to exist, if possible.
So please produce the HPA (Hydraulic Project Application) that was used to limit the amount of fill that could be placed on the Khvoroff upland deposit site for the project and specified 1500 cubic yards.  If there is no such HPA document that can be found, then please state this fact and produce any other documents, including e-mails that referred to this amount of fill and governed this claim by WSDOT.
If no pubic record exists for any of the above request, then please state "no public record exists" for each.
</t>
  </si>
  <si>
    <t>WSDOT construction project # C8755 Erosion Protection Project US HWY 12 in Randle</t>
  </si>
  <si>
    <t>PDR-15-2935</t>
  </si>
  <si>
    <t xml:space="preserve">An electronic copy of the SOQ provided by "Thor Construction, Inc." who was awarded the WSDOT Consultant Services Office for the Mentor ProtÃƒÂ©gÃƒÂ© Coordinator services solicitation. </t>
  </si>
  <si>
    <t xml:space="preserve">WSDOT Consultant Services Office for the Mentor ProtÃƒÂ©gÃƒÂ© Coordinator services solicitation </t>
  </si>
  <si>
    <t xml:space="preserve">Montgomery Purdue Blankinship &amp; Austin </t>
  </si>
  <si>
    <t>Jay Corker-Free</t>
  </si>
  <si>
    <t>1) All WSDOT field inspector notes, reports, photographs, correspondence, and any other documents relating to the
inspections by WSDOT on or about July 11, 2014, July 17, 2014, and July 22, 2014 of the sign bridges assembled at the
Rainier Welding, Inc. shop and yard, located at 19020 N.E. 84th, Redmond, Washington.
2) All WSDOT field inspector notes, reports, photographs, email, correspondence, and any other documents relating to
the inspection of the sign bridges by WSDOT's Bridge Preservation Office that resulted in WSDOT's determination that
Sign Bridges 1, 2, and 3 did not conform to the Contract requirements.
3) All WSDOT field inspector notes, reports, photographs, email, correspondence, and any other documents relating the
basis for WSDOT's determination that Sign Bridges 1, 2, and 3 did not conform to the Contract requirements
4) All WSDOT field inspector notes, reports, photographs, email, correspondence, and any other documents related to the
issuance of the letter dated April 23, 2015 to Brian Tisch at Granite Construction.
5) All email, memoranda, letters, investigation notes, reports, and other documents relating to whether Sign Bridges 1, 2,
and 3 fabricated by Rainier Welding, Inc. and erected at the project site during August 2014 failed to conform with the
Contract requirements for bolted splice plate connections, including all communications between and among WSDOT
material inspectors and the WSDOT project office.
6) All email, memoranda, letters, engineering reports, or other written communication relating to the structural integrity of
Sign Bridges 1, 2, and 3 fabricated by Rainier Welding, Inc. and erected at the project site during August 2014.
7) All WSDOT field inspector notes, reports, photographs, emails, correspondence, and any other documents relating to
the inspection of the sign bridges by WSDOT after removal of Sign Bridges 1, 2 and 3 the week of May 16th, 2016 and
the subsequent re-assembly of Sign Bridges 1, 2 and 3.</t>
  </si>
  <si>
    <t>WSDOT Contract No. 008501 SR510 to SR 512 Congestion Management (Pierce Co)</t>
  </si>
  <si>
    <t>Jake Whittenberg</t>
  </si>
  <si>
    <t xml:space="preserve">I am requesting access to the following records:
WSDOT contract with Schneider Electric
I am requesting electronic copies of this data. In addition, please include any record layouts, code sheets or any other documentation necessary to interpret the data.
</t>
  </si>
  <si>
    <t>WSDOT contract with Schneider Electric</t>
  </si>
  <si>
    <t>Brennan Hamlin</t>
  </si>
  <si>
    <t>1. The records being requested are all costs from Agency (WSDOT) that maintains any public building that Amtrak currently operates its business out of in Washington State only.
2. The records requested are an itemized list of the contractors that are currently receiving compensation from Agency (WSDOT) to maintain the public buildings that Amtrak is currently operating. The records requested will include the amount paid to each
contractor in Washington State for maintenance costs.
3. The requested records include all "Public Record" &amp; "Writing" from Agency (Washington State Department of Revenue) an itemized list of all contractors, the money that was paid to the contractors, the services the contractors offered as well as the date the contractors started and finished their projects. List will include all construction and maintenance
contractors that were paid with Agency (WSDOT) resources on the new Tacoma Amtrak station from the beginning of time to the current date.
4. An itemized list of all current &amp; future maintenance expenses that Agency (WSDOT) will pay or expect to pay for the new Tacoma Amtrak station.
5. A confirmation whether the Agency (WSDOT) or Amtrak paid for the new construction clean up. New construction cleanup includes new construction window cleaning, floor cleaning, bathroom cleaning and any other maintenance and/or janitorial services that were needed after new construction.</t>
  </si>
  <si>
    <t>WSDOT cost on Public Buildings. Contractors that currently receive compensation from WSDOT to maintain public buildings</t>
  </si>
  <si>
    <t>Andrew Klein</t>
  </si>
  <si>
    <t>WSDOT Crash Report</t>
  </si>
  <si>
    <t>Joel Douglas</t>
  </si>
  <si>
    <t xml:space="preserve">We request copies of any written data or denial issued, letters to owner limiting the access to Westgate 10/13 acres including along highway 20 on the east side south of Fakkema Road, Whidbey Island
</t>
  </si>
  <si>
    <t>WSDOT easement, Whidbey Island</t>
  </si>
  <si>
    <t xml:space="preserve">Detailed information used to complete the Equal Employment Opportunity and Affirmative Action Program WSDOT Agency-Wide and Regions' Utilization Analysis Reports for the WSDOT EEO Part II -  Internal Program for Fiscal Year (FY) 2010 &amp; (FY) 2012 &amp; (FY) 2009 &amp; (FY) 2016 &amp; (FY) 2011.  This would include the Human Resources databases (such as HRMS BI including the Employee's name).
Provide a copy of the WSDOT Office of Human Resources (OHR) workforce internal and external availability caluclations for Fiscal Year (FY) 2010.  This would include, but not limited to the:
- WSDOT Employee name
- WSDOT EEO Group, Occupational Category, and Census Title
- WSDOT EEO Job Group, Job Class Code, Job Title, and EEO Category
- WSDOT Internal Promotional Availability Methodology-Feeder Group Progressions of Job Class Code, Occupational Category, Feeds INTO EEO Group:, TO WHAT 
tables.
</t>
  </si>
  <si>
    <t>WSDOT EEO data and calculations 2009, 2010, 2011, 2012, and 2016</t>
  </si>
  <si>
    <t>Younglove&amp; Coker</t>
  </si>
  <si>
    <t>Gregory Rhodes</t>
  </si>
  <si>
    <t>1. All emails to or from Susan Bowe in which Mr. Akmal Siddiqui is mentioned, discussed, referred to (whether by name or not), or copied on from June 1, 2013, to the date of this request. It is not necessary to include the attachments to the email correspondence as the attachments are numerous and voluminous.</t>
  </si>
  <si>
    <t xml:space="preserve">WSDOT email correspondence </t>
  </si>
  <si>
    <t>All emails exchanged (to/from) between WSDOT and any employee at the Office of Minority and Women's Business Enterprises (OMWBE) from January 1st, 2015 through May 13th, 2015, .pst format preferred.x</t>
  </si>
  <si>
    <t>WSDOT e-mails with OMWBE</t>
  </si>
  <si>
    <t>PDR-15-1414</t>
  </si>
  <si>
    <t>All correspondence, including but not limited to e-mail, letters, records of phone calls, forms filled out and copies of any papers or records that was sent or received by Mr. Adnan Abu-SalehÃ¢â‚¬â„¢s supervisor, team members and/or office staff  to or from any employee of the TSA, regarding in any way, WSDOT employee Adnan Abu-Saleh.  
Timeframe: September 1, 2015 to February 1, 2016</t>
  </si>
  <si>
    <t>WSDOT employee Adnan Abu-Saleh</t>
  </si>
  <si>
    <t>Law Offices of Gregory D. Ferguson, PC.</t>
  </si>
  <si>
    <t>Brenda Merryman</t>
  </si>
  <si>
    <t>Revised request- We hereby request all email from March 1, 2015 to present that reference or pertain to Ms. Lorraine (Ã¢â‚¬Å“LoriÃ¢â‚¬ï¿½) Osborne employment, any discipline actions, reviews, separation or any other type of personnel action to, from or between any of the following persons:</t>
  </si>
  <si>
    <t>WSDOT Employee Emails</t>
  </si>
  <si>
    <t>Scoring Keys
Applicant Name</t>
  </si>
  <si>
    <t>Heather Stacy</t>
  </si>
  <si>
    <t xml:space="preserve">Would like to see the Matrix or Evaluation sheet who applied for the E2 position (2014-NCR-020), more specifically the Matrix that was used after applicants made it through the HQ screening. It is believed that Dan Lewis created/use this Matrix/Evaluation sheet. </t>
  </si>
  <si>
    <t>WSDOT Employee Matrix or Evaluation Sheet</t>
  </si>
  <si>
    <t>PDR-14-2310</t>
  </si>
  <si>
    <t>I request to be provided digital data of all WSDOT employees working titles under the supervisions of Local Programs - K. Davis, Active Transportation - B. Chamberlain, Public Transportation - B. Lagerberg, Strategic Assessment &amp; Performance Analysis - D. Bremmer, Maintenance Operations - P. Bakotich, Construction - C. Christopher, Development - J. Carpenter, Northwest Region - L. Eng, Eastern Region - M. Gribner, Southwest Region - K. Strickler, Olympic Region - J. Wynands, North Central Region - D. Sarles, South Central Region - T. Trepanier, Safety, Quality and Enterprise Risk - J. Milton, Multimodal Planning - K. Woehler, Traffic Operations - J. Nisbet. To be clear, I am not requesting job classification information for employees but the assigned working title the employee present themselves as to the public.  I request to be provided in EXCEL format the last name, first name, and working title for each employee.  I request each individual employees data be formatted in individual rows and in adjacent cells.</t>
  </si>
  <si>
    <t>WSDOT employee names and working titles</t>
  </si>
  <si>
    <t>All text messages from personal or WSDOT-issued cell phones from March 1, 2015 to present relating to WSDOT business, sent to or from the following persons:
1. Kim Monroe
2. Kris Strickler
3. Doug Ficco
4. Todd Dowler
5. Merlinda Sain
6. Amber Erdahl</t>
  </si>
  <si>
    <t>WSDOT Employee Text Messages</t>
  </si>
  <si>
    <t>Peter Calkins</t>
  </si>
  <si>
    <t>Obtaining my WSDOT Employment Record File.</t>
  </si>
  <si>
    <t xml:space="preserve">WSDOT Employment Record </t>
  </si>
  <si>
    <t>PDR-15-2675</t>
  </si>
  <si>
    <t xml:space="preserve">I officially petition Lewis County an information request, United States Freedom of Information Act 5 U.S.C. Ã‚Â§ 552, of the following information: 
1.	Engineering traffic studies for I-5 northbound from mile marker 73 to mile marker 79, including the reasons for the posted speeds at exits #74 and #76, and the reason why the 60 mph sign wasnÃ¢â‚¬â„¢t posted at exit #74 instead of #76. This information must also include the determination of critical speeds for the exits #74 and #76, and must also include the date the study was certified.
2.	I also officially petition, again citing the United States Freedom of Information Act 5 U.S.C. Ã‚Â§ 552, information indicating all the speed citations from I-5 northbound mile marker 73 to 79 during the periods of 2009 to 2014, with locations of the violations by mile marker. This information will be used in my furthering investigation, and it will be disclosed to the Washington State Department of Transportation, Washington State Attorney General Bob Ferguson, and Washington State Governor Jay Inslee. This information will also be made available to public.
</t>
  </si>
  <si>
    <t>WSDOT Feedback form: contesting ticket received northbound I-5 exit 76</t>
  </si>
  <si>
    <t>PDR-14-2128</t>
  </si>
  <si>
    <t>Michael Roy</t>
  </si>
  <si>
    <t xml:space="preserve">I am requesting any information on a Geo Report for the following;
The slide Occurred 9 Dec 2015 around Mile Post 23 on I-5 Northbound adjacent Woodland, WA. I am in contract already for purchasing Property above the slide area and am interested in the Geo Report that I was told was done by the State around that time for that hillside.
</t>
  </si>
  <si>
    <t>WSDOT Feedback form: geo-tech report for slide along I-5 in Woodland</t>
  </si>
  <si>
    <t>Guy Oron</t>
  </si>
  <si>
    <t>The costs associated with fencing under highways and other areas to prevent camping in the 2010 through 2017 fiscal years. This includes fences that were place in 2016 under Interstate 5 in Seattle to prevent access to the "Jungle" encampment. Were taxpayer funds spent to erect these fences, and if so how much money was spent? Where do these funds come from? Thank you for your consideration.</t>
  </si>
  <si>
    <t>WSDOT Fencing</t>
  </si>
  <si>
    <t>Waiting for injection</t>
  </si>
  <si>
    <t>Michael Simon</t>
  </si>
  <si>
    <t>WSDOT file for tHe Vancouver Rail Project, the details of which are stated on the attached explanation from the Washington State Department of Transportation from July, 2008</t>
  </si>
  <si>
    <t>WSDOT file for the Vancouver Rail Project</t>
  </si>
  <si>
    <t>PDR-14-0686</t>
  </si>
  <si>
    <t>Todd S. Richardson</t>
  </si>
  <si>
    <t>A complete copy of the WSDOT file relating to this property:
Asotin County Tax Parcel: 2-007-44-025-1600-0000</t>
  </si>
  <si>
    <t>WSDOT file regarding a property in Asotin County, WA</t>
  </si>
  <si>
    <t>Logs of all FOIA / Public Document / Record Requests requests made from Jan. 1, 2012 through the date of this request.</t>
  </si>
  <si>
    <t>WSDOT FOIA Logs-2012-2016</t>
  </si>
  <si>
    <t>Barry Knight</t>
  </si>
  <si>
    <t xml:space="preserve">Copies of the proposals submitted to WSDOT for the 2014 Statewide On-Call Roster in:
Category 1
Ã¢â‚¬Â¢ On-Call Transportation Design/PS&amp;E, $500k and below; and
Ã¢â‚¬Â¢ On-Call Transportation Design/PS&amp;E, above $500k
Category 2
Ã¢â‚¬Â¢ On-Call Traffic Engineering, $500k and below; and
Ã¢â‚¬Â¢ On-Call Traffic Engineering, above $500k
Category 3
Ã¢â‚¬Â¢ On-Call Transportation Studies, $500k and below; and 
Ã¢â‚¬Â¢ On-Call Transportation Studies, above $500k;
Category 4
Ã¢â‚¬Â¢ On-Call Land Surveying, $500k and below; and 
Ã¢â‚¬Â¢ On-Call Land Surveying, above $500k.
</t>
  </si>
  <si>
    <t>WSDOT for the 2014 Statewide On-Call Roster</t>
  </si>
  <si>
    <t>PDR-14-1887</t>
  </si>
  <si>
    <t xml:space="preserve">We are affixing a sanitary sewer forcemain to WSDOT highway bridges BR 2-224, and BR 2-226.  These bridges are located on Highway 2 at milepost 104.78 and 105.78 respectively.  The bridge plans were already obtained for the project.
 In determing the structural capability of the bridges, we are requesting the most recent bridge load ratings for each bridge.  In the case where the bridges were constructed in two phases, we are requesting the most recent load ratings for each separate section.  We are also requesting the most recent bridge inspection reports for both bridges.  The goal is to determine the preferred forcemain location and feasibility of attaching to the bridge.   
</t>
  </si>
  <si>
    <t>WSDOT highway bridges BR 2-224, and BR 2-226.</t>
  </si>
  <si>
    <t>HistoryLink.org</t>
  </si>
  <si>
    <t>David Koch</t>
  </si>
  <si>
    <t xml:space="preserve">Copies of the highest resolution WSDOT images </t>
  </si>
  <si>
    <t>WSDOT images</t>
  </si>
  <si>
    <t>WSDOT Inspection Report for a semi-truck involved in a fatality accident.
TRUCK INFORMATION:
- 2003 Kenworth W900B
- VIN #1XKWD69X33R391831
- License #XF7073
- State - Idaho
ACCIDENT INFORMATION:
Incident Date: 6/4/14
Incident Time: 1736
Location: Nespelem, WA in Okanogan County at the Intersection of NB SR 155 and Columbia River Road.
Parties Involved #1: Lawrence Condon
Parties Involved #2: Theodore Jones</t>
  </si>
  <si>
    <t xml:space="preserve">WSDOT Inspection Report </t>
  </si>
  <si>
    <t>PDR-14-1726</t>
  </si>
  <si>
    <t>DeLue Law</t>
  </si>
  <si>
    <t>All WSDOT inspection reports related to work performed by Coatings Unlimited Inc. on the Thomas Street Pedestrian Overpass PW 2010-005.</t>
  </si>
  <si>
    <t>WSDOT Inspection Reports</t>
  </si>
  <si>
    <t>PDR-15-1425</t>
  </si>
  <si>
    <t xml:space="preserve">Larry  Ellington </t>
  </si>
  <si>
    <t>WSDOT leases beneath the First Ave. S. Bridge (SR99 Duwamish Waterway).</t>
  </si>
  <si>
    <t>WSDOT leases beneath the First Ave. S. Bridge (SR99 Duwamish Waterway)</t>
  </si>
  <si>
    <t>PDR-15-2221</t>
  </si>
  <si>
    <t>Beth Shelton-Stevens</t>
  </si>
  <si>
    <t>We are seeking a copy of the signed and notarized statement referenced in the WSDOT letter dated June 17, 2014.
We would appreciate if you could provide us with a copy of the statement and any other information in your file pertaining to this incident.</t>
  </si>
  <si>
    <t>WSDOT letter releasing Thomas C. Hood from any liability</t>
  </si>
  <si>
    <t>PDR-15-3051</t>
  </si>
  <si>
    <t>Bruce R. Larsen</t>
  </si>
  <si>
    <t>WSDOT Monumentation Map pertaining to SR17 monuments 11 &amp; 12 shown on DNR Permit No. 5482</t>
  </si>
  <si>
    <t>PDR-15-1716</t>
  </si>
  <si>
    <t>Manuel Garibay</t>
  </si>
  <si>
    <t>We (BRE FAB PROPERTY OWNER LLC, a Delaware limited liability company) purchased 5th and Bell from Hines Reit 5th and Bell LLC. As part of our acquisition, we were not supplied with the WSDOT Narrative Appraisal report dated 11/10/2010 though it is referenced as a schedule in an amendment we did receive.</t>
  </si>
  <si>
    <t>WSDOT Narrative Appraisal report dated 11/10/2010 for purchase of 5th and Bell from Hines Reit 5th and Bell LLC.</t>
  </si>
  <si>
    <t>1.  On November 26, 2012 Governor Christine Gregoire was mailed an engineering thesis and report prepared by David A. Van Vleet, PE. (PE# 21594). The mailing was by certified mail tracking  number 7012 2210 000 0980 4763. This office document was sealed by P.E 21594 and was received by Governor Gregoire's staff on Wednesday November 28, 2012 and signed for (return receipt requested).
a. Please provide the name(s), title(s) and identification number(s) of all State of Washington employees, staff or independent consultants who reviewed the above noted thesis and report.
b.  Provide the changes in State of Washington policy (policies) based on the receipt of the above noted report.
c.  Provide the official State of Washington response to the above noted report.
d.  Provide any draft document(s) with date(s), author(s) and title(s) and identification number(s) that were drafted in response to the above noted report of PE 21594, David A Van Vleet, PE
2.  Washington State Department of Transportation was formerly known as Washington State Department of Highways.
a.  Provide the "Engineer of Record" for the Tacoma Narrows bridge #1, A.K.A. Galloping Girdy; which bridge failed by collapse into the Tacoma Narrows water below.
b.  Provide the "Engineer of Record" for the Tacoma Narrows bridge #2, still standing, servings as Highway 16 Westbound.
c.  Provide the "Engineer of Record" for the Tacoma Narrows bridge #3, serving since 2007 as Highway 16 Eastbound.
d.  Provide the "Engineer of Record" for original Highway 520 floating bridge in Lake Washington.
e. Provide the "Engineer of Record" for replacement Highway 520 floating bridge in Lake Washington, which bridge is currently under construction, grossly over original construction bid, grossly delayed from original published schedule (known facts and by WSDOT statements and recent press conference).</t>
  </si>
  <si>
    <t>WSDOT Narrow bridge and Hwy 520, Engineering thesis report given to the Governor on November 26, 2012</t>
  </si>
  <si>
    <t>PDR-13-1565</t>
  </si>
  <si>
    <t xml:space="preserve">How much of the maximum not-to-exceed amount did each of the following firms bill under the WSDOT On-Call Water Quality &amp; Stormwater Services Agreement required to complete A&amp;E projects.  
(http://www.wsdot.wa.gov/NR/rdonlyres/477A25A2-4AD8-41C4-AC35-C032E12ED37B/0/2012_WaterQuality_Selection.pdf)
Agreement Awarded: 2012
Duration : 4 years 
Maximum Not-to-exceed amount: ???
Billed to WSDOT:??
Firm Name: Cardno TEC, Inc.; Agreement Number Y-11338; 
</t>
  </si>
  <si>
    <t>WSDOT on call bill</t>
  </si>
  <si>
    <t>PDR-15-1128</t>
  </si>
  <si>
    <t>Jon Vander Griend</t>
  </si>
  <si>
    <t xml:space="preserve">we request to be given a copy of the entire Proposal as received this day from Strider Construction Co, Inc., including but not limited to:
Ã¢â‚¬Â¢  all unit pricing (pages 1-6 of the Proposal)
Ã¢â‚¬Â¢  the NON-COLLUSION DECLARATION (page A of the Proposal)
Ã¢â‚¬Â¢  the Cerfication for Federal-Aid Contracts (page B of the Proposal)
Ã¢â‚¬Â¢  the Disadvantaged Business Enterprise Utilization Certification (page D of the Proposal)
Ã¢â‚¬Â¢  the Subcontractor List (page F of the Proposal)
Ã¢â‚¬Â¢  the Proposal Ã¢â‚¬â€œ Signature Page (page G of the Proposal)
</t>
  </si>
  <si>
    <t>US 101, HOH RIVER EROSION SITE #2 BANK STABILIZATION</t>
  </si>
  <si>
    <t>PDR-14-1180</t>
  </si>
  <si>
    <t>I would like to request electronic files (PDFs) of WSDOT organization charts for the following departments:
- All Regions (Olympic, Northwest, etc)
- All Mega Programs (I-405, SR 520, etc)
- Development
- Local Programs</t>
  </si>
  <si>
    <t>WSDOT org charts for all regions, all Mega Programs, Development, and Local Programs</t>
  </si>
  <si>
    <t>Records . . . relating to any monies paid by Washington State Department of Transportation ("WSDOT") to the Office of the Administrator for the Courts ("OAH") for any and all  administrative law judges employed in connection with the administrative hearing appeal process relating to the WSDOT's the Good To Go! Program or other services rendered to the WSDOT by the OAH.</t>
  </si>
  <si>
    <t>WSDOT payments to OAH for GoodToGo administrative hearing judges.</t>
  </si>
  <si>
    <t>PDR-15-1752</t>
  </si>
  <si>
    <t>Edward T. Everett</t>
  </si>
  <si>
    <t>All training records, certificates, or the like, copies of training and certification received while working for WSDOT from February 2013 to August 2013, pertaining to operations and safety.</t>
  </si>
  <si>
    <t>WSDOT Personal File Records</t>
  </si>
  <si>
    <t>PDR-14-0859</t>
  </si>
  <si>
    <t>Paul Koberstein</t>
  </si>
  <si>
    <t>Please provide an electronic copy of a WSDOT photo of  I-5 at SR 14 taken at 12:17 pm on July 24, 2009 at milepost 0.00 looking south. I am seeking a higher resolution version of the photo attached to this email for the purpose of publishing it in the Portland Tribune newspaper.</t>
  </si>
  <si>
    <t>WSDOT photo of I-5 at SR 14 taken at 12:17pm on July 24, 2009 at milepost 0.00 looking south.</t>
  </si>
  <si>
    <t>I request to be provided a copy of the WSDOT Professional Engineer certification of review and approval, including the engineers seal, as well as the statement of the reviewing engineers scope of review for the NEPA approvals for each of the following projects.
STPUL-9917 (026)             
City of Bellevue                
Richards Road &amp; Lake Hills Connector Resurfacing and ADA
CM-0075 (027)
City of Bellevue
Mountains to Sound Greenway Trail Ã¢â‚¬â€œ Factoria Crossing
STPUL-2022 (006)
City of Bellevue
NE Spring Boulevard and Multi-Modal Corridor Project
BROS-2031(111)
Snohomish County Public Works
May Creek Bridge 559 Replacement
HSIP-00S(429)
Whatcom County
County Roadway Safety Program-shoulder Rumble Strips
BHOS-L371(001)
Whatcom County
Portal Way, Dakota Creek Bridge No. 500 Seismic Retrofit
STPR-G370(003)
Whatcom County
Slater Road Intersection, Imhof Rd and Ferndale Rd
BROS-2037(106)
Whatcom County
Roberts Road/ Anderson Creek Bridge NO. 249 Replacement
STPR-T371(010)
Whatcom County
Hannegan Road / Ten Mile Creek Bridge No. 236 Replacement
TAP 4228(002)
City of Vancouver
Evergreen Trail Ã¢â‚¬â€œ SE Chelse Avenue to SE Image Road
CM-4253(013)
City of Vancouver
Columbia St, Main St, Traffic Signal Integration</t>
  </si>
  <si>
    <t>WSDOT Professional Engineer certification of review and approval, statement of the reviewing engineers scope of review for the NEPA approvals for certain projects</t>
  </si>
  <si>
    <t xml:space="preserve">I request to be provided the name the WSDOT Professional Engineer in responsible charge for each of the following projects;
STATE	Burlington Peo Tenant Improvements Washington Stat
HSIP-9999(778)	I-5 Et Al, Nwr Cable Barrier Upgrade
STATE	I-5, S 188th St To Ne 80th St Camera Installation
ER-STBG-1701(004)	Sr 21, South Of Republic Gold Creek Bridge Emergen
STATE	I-5, Lake Samish Vic Stormwater Pipe Relacement
STATE	I-5, Elm St, To North Kelso Ave Interchange - Illu
STATE	Sr9, Gribble Creek Fish Passage
CBI-0542(045)	Sr 542, Sr 9 East Junction Intersection Improvemen
STATE	Sr20, Sharpes Corner Vicinity Improvements Mp 47.0
STATE	Sr 530, I-5 Interchange To Sr 9 Paving And Ada Com
NHPP-0020(185)	Sr 20 Spur, Sharpes Corner To Anacortes Paving &amp; A
HSIP-9999(808)	Ncr, Pavement Rehab 2018
STBG-9999(744)	Sr 164, Sr 18 To 17th St Se Paving And Ada Compli
STBG-0002(853)	Us 2, I-5 I/C To Bickford Ave Vic Paving
STBG-0409(005)	Sr 409, Columbia River Br. At Puget Island - Paint
NHPP-0002(850)	Us 2, Jct I-90 To Euclid Ave Paving
STATE	Sr 240, Kingsgate Way Signalize Intersection
NHPP-9999(691)	Sr 9 Et Al, Mt Baker Area Bst - 2018
STPF-9999(806)	Sr 9 &amp; Sr 92 108th I/S &amp; 147th Ave To Quarry Rd I/
STATE	I-182, Queensgate Dr - Interchange Improvements
STPF-0508(010)	Sr 508, S. Fork Newaukum River Bridge Replacement
STATE	Sr 410, White River Bridge Painting
STATE	Northup Maintenance Facility Equipment Building Wa
NHPP-0195(061)	Us 195, Eastern Region Bridge Deck Repairs
NHPP-0082(011)	I-82, Selah Creek Eb Sra - Water System Improvemen
STATE	Sr 160, Fauntleroy Ferry Terminal Pavement Preserv
STATE	Sr 25, Spokane River Bridge N Embankment Repair
STATE	Sr 18 Et Al, Wb W Valley Hwy Vic To Se 231st St -
NHPP-0901(492)	E Sunset Way I/C Vic To 436th Ave I/C Vic
NHPP-4053(865)	I-405, Sb Sr 900 To Coal Creek Pkwy Se - Paving Ou
STPF-0548(011)	Sr 548, Kickerville Rd Intersection Improvement
STPF-0009(076)	Sr 9, Francis Rd Intersection Improvements Mp 53.1
NHPP-0020(191)	Sr 9 &amp; Sr 20, I/S Sr 9 &amp; Sr 20 To Park Cottage &amp; H
NHPP-0051(302)	I-5, E Fork Lewis River Br To Weigh Station Vic -
STPF-0291(024)	Sr 291, Charles Rd To Suncrest Paving
NHPP-0054(290)	I-5, Stillaguamish R Br To Hill Ditch Br - Pccp Re
STPF-0524(016)	Sr 524, Locust &amp; Larch Way Intersection Improvemen
NHPP-0053(976)	I-5, Sb S Lucile St To Spring St - Pavement Repair
NHPP-0097(170)	Us 97, N. Of Blewett Pass Culvert Replacements
NHPP-9999(811)	Sr99 &amp; Sr509, S Cloverdale St To Duwamish River-Pa
HSIP-9999(788)	Sr 20 Et Al, Er Curve Warning Sign Update 2017-19
STATE	I-405, Sr 167 Interchange Catch Basins - Drainage
HSIP-0097(179)	Us97, Ncr 17-19, Weathering Steel Guardrail Rehabi
STPF-0123(002)	Us 12/Fs Rd 1284 To, White Pass &amp; Sr 123 Us 12 To
STATE	Nsc - Columbia To Freya
STPF0014(078)	Cliffs Rd. Vic. To Wood Cr. Bridge Pavement Rehabi
NHPP-0097(170)	Us 97, N. Of Blewett Pass Culvert Replacements
NHPP-9999(811)	Sr99 &amp; Sr509, S Cloverdale St To Duwamish River-Pa
HSIP-9999(788)	Sr 20 Et Al, Er Curve Warning Sign Update 2017-19
STATE	-405, Sr 167 Interchange Catch Basins - Drainage
HSIP-0097(179)	Us97, Ncr 17-19, Weathering Steel Guardrail Rehabi
STPF-0123(002)	Us 12/Fs Rd 1284 To, White Pass &amp; Sr 123 Us 12 To
STATE	Nsc - Columbia To Freya
STPF-9999(793)	Us 12, Old Highway 12 To E Isaacs Ave Br -
HSIP-0395(109)	Us 395, Deer Park Corridor Intersection Improveme
BH-0153(446)	Sr 153/Methow River Bridges, Structural Rehabilita
NHPP-0285(021)	Wenatchee Area Paving And Ada Compliance
USIP-0097(153)	Us 97, Brays Landing Rd.Intersection Improvements
STATE	Us 101, D St Vicinity To Water Street Paving And A
</t>
  </si>
  <si>
    <t>WSDOT Professional Engineer in charge for certain projects</t>
  </si>
  <si>
    <t xml:space="preserve">
1. the project name and identifying number etc in which WSDOT refers to the project
2. The traffic safety plan for the project for both the westbound, eastbound, and express lanes on I-90
3. Any and all training manuals for WSDOT employees who are authorized to drive WSDOT vehicles
4. Any and all training manuals regarding the safe ingress and egress into traffic to and from a WSDOT workzone, including but not limited to freeways, state highways, and the like
5 Any memorandums or directives to employees on the project regarding the moving in and out of the construction zone with vehicles.  
</t>
  </si>
  <si>
    <t>WSDOT project on I-90 in Mercer Island near the Island Crest Way exit</t>
  </si>
  <si>
    <t>City of Redmond Ã¢â‚¬â€œ Natural Resources</t>
  </si>
  <si>
    <t>Roger Dane</t>
  </si>
  <si>
    <t xml:space="preserve">Ã¢â‚¬Â¢	First, IÃ¢â‚¬â„¢m looking for project information on the WSDOT Evans Creek mitigation site (SR 520 Evans Creek Eastside Wetland Mitigation Ã¢â‚¬â€œ 12AO04).  A construction plan set, specifications and design reports would be very helpful.  
Ã¢â‚¬Â¢	Second, We are looking for both drawings and basis of design for an older project on Bear Creek which will be impacted by Sound Transit 3.  The WSDOT project is Ã¢â‚¬Å“SR 520 / SR 202 Bear Creek Enhancement (97WO59).  I realize that an older project like this may not be in your immediate purview, but any help you could provide would be much appreciated. 
</t>
  </si>
  <si>
    <t>WSDOT projects in Redmond</t>
  </si>
  <si>
    <t>Tri-Cities Realty Group LLC</t>
  </si>
  <si>
    <t>Enrique Salas</t>
  </si>
  <si>
    <t>WSDOT property on corner of US 395 and Lind Rd</t>
  </si>
  <si>
    <t xml:space="preserve">The first name, last name, middle initial, birthdate and work email address of every current Department Of Transportation (DOT) employee represented by Professional &amp; Technical Employees Local 17 (PTE17) including, but not limited to, the following bargaining units:
a. Non-Supervisory Right-of- Way Section. PERC Decision #11557.
b. Non-Supervisory Engineering Technicians. PERC Decision #11557.
c. Non-Supervisory Engineers. PERC Decision #11559.
It is my preference to receive any responsive documents electronically in Excel file format. In accordance with RCW 42.56.070(9), the Freedom Foundation does not intend to use any responsive data for commercial purposes.
</t>
  </si>
  <si>
    <t>WSDOT PTE17 names, birth dates, emails.</t>
  </si>
  <si>
    <t>1. The name and contact information of the WSDOT public records officer as well as the name and
contact information for their direct supervisor
2. A full electronic copy of any and all customer survey results for the past 5 years.</t>
  </si>
  <si>
    <t>WSDOT public records officer and their direct supervisor. Full copy of any all customer survey results</t>
  </si>
  <si>
    <t xml:space="preserve">Any and all purchasing records from 2016-03-15 to current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
</t>
  </si>
  <si>
    <t>WSDOT purchasing records</t>
  </si>
  <si>
    <t>I am doing a survey for the BNSF railway in Cowlitz County and would like to obtain a copy of the R/W plans for the West Side Hwy in Sections 9, 16 and north half of Section 21 T10N, R2W. Is that something I will have to request through the public request?</t>
  </si>
  <si>
    <t>WSDOT R/W map request</t>
  </si>
  <si>
    <t>PDR-15-3264</t>
  </si>
  <si>
    <t>Were you able to find out anything on the above (SR 432)? 
Any r/w maps?</t>
  </si>
  <si>
    <t>WSDOT r/w?</t>
  </si>
  <si>
    <t>PDR-15-0409</t>
  </si>
  <si>
    <t>Jason Ruth</t>
  </si>
  <si>
    <t>Copy of the engineering plans for all track, utility, structure and grading work associated with adding the third main track, the new bridge installed by BNSF at track MP 99.1, and all associated geotechnical reports</t>
  </si>
  <si>
    <t>WSDOT Rail Project Ã¢â‚¬â€œ Kelso MartinÃ¢â‚¬â„¢s Bluff Ã¢â‚¬â€œ Kelso to Longview Jct.</t>
  </si>
  <si>
    <t xml:space="preserve">My name is Robert Femling and I am a Cadastral Surveyor with the Bureau of Land Management.  I received your contact information from John McCauley, another Cadastral Surveyor in my office, who had worked with you in the past.  He referred me to you as the person to contact for any WSDOT records in the area.
I was hoping you could send me any documents you have for Highway 101 (formally Primary State Highway 12) through Donation Land Claim 38 in sections 21 and 22, Township 9 North, Range 10 West.  
In particular many deeds that I have call for the plans of Primary State Highway 12, approved July 28, 1931 for contract number 1618.
</t>
  </si>
  <si>
    <t>WSDOT Records in DLC No. 39, T.9N.,R10W</t>
  </si>
  <si>
    <t>PDR-15-1396</t>
  </si>
  <si>
    <t>Brian P. Russell</t>
  </si>
  <si>
    <t>All WSDOT records relating to SR 509 &amp; So 212th ST, Des Moines, King County WA</t>
  </si>
  <si>
    <t>WSDOT records relating to SR 509 &amp; So 212th St, Des Moines, King County WA</t>
  </si>
  <si>
    <t>WSDOT Retrofit Studies</t>
  </si>
  <si>
    <t>PDR-14-2794</t>
  </si>
  <si>
    <t>All bid responses to WSDOT RFP-2014-0513 Enterprise Content Management System and; 1.) get copies of each suppliers response, 2.) WSDOT's internal spread sheet with the scoring and 3.) other relevant information for this RFP. Please let me know if WSDOT has a particular form I need to fill out to get this information.</t>
  </si>
  <si>
    <t xml:space="preserve">WSDOT RFP-2014-0513 </t>
  </si>
  <si>
    <t>PDR-14-1772</t>
  </si>
  <si>
    <t xml:space="preserve">A proposer for the above-mentioned RFQ, I would like to receive electronic copies of all proposer responses to the RFQ other than ours. I would also like to see any related scoring artifacts that you can provide. </t>
  </si>
  <si>
    <t>WSDOT RFQ 2016-0901-R</t>
  </si>
  <si>
    <t>WSDOT Right of Way and Franchise maps for SR 97 from MP 289 to 292</t>
  </si>
  <si>
    <t xml:space="preserve">WSDOT Right of Way maps for utility engineering purposes. SR28, MP 25.05-28.73. This area is located just West of Quincy, WA. </t>
  </si>
  <si>
    <t xml:space="preserve">WSDOT right-of-way distances for 
SR 112 at Seiku Airport Rd   mp 14.45,
SR112 at Hoko Ozette Rd     mp12.53,
SR112 at Vista Rd                 mp 10.72,
SR112 at Seiku River Rd       mp 9.74
</t>
  </si>
  <si>
    <t>Brian Scharber</t>
  </si>
  <si>
    <t>WSDOT Right-of-Way plan for the I-5 conduit crossing in Tumwater.</t>
  </si>
  <si>
    <t>PDR-15-1249</t>
  </si>
  <si>
    <t>I am requesting either AutoCAD (.dwg) or GIS (.shp) files of the WSDOT ROW data</t>
  </si>
  <si>
    <t>WSDOT ROW Data Request</t>
  </si>
  <si>
    <t>Terry Britton</t>
  </si>
  <si>
    <t>WSDOT ROW plans for the mile post markers 16.43 to 16.54, how far does the ROW extend to property line.( Park and Ride on SR 302)</t>
  </si>
  <si>
    <t>PDR-15-2393</t>
  </si>
  <si>
    <t xml:space="preserve">WSDOT ROW/LA maps for Hwy 510 starting at MP: 15.02 (Tahoma Blvd SE) and ending at MP: 13.12 (Powerhouse Ln)? </t>
  </si>
  <si>
    <t>WSDOT ROW/LA plans named Olympic Drive to Tremont Street for Hwy 16 near Gig Harbor? The area I am referring to is Section 17, Township 21N, Range 2E. Near milepost 11</t>
  </si>
  <si>
    <t>Department of Ecology</t>
  </si>
  <si>
    <t>Joe Ward</t>
  </si>
  <si>
    <t>"Subject: WSDOT Executive Order E1010
Need a bit of assistance please. Can you email to me a copy of this executive order. The links in various pubs you have on the DOT websiteÃ¢â‚¬Â¦well, IÃ¢â‚¬â„¢m unable to access the link to this executive order. IÃ¢â‚¬â„¢m interested in seeing the DOT policy on certifying documents."</t>
  </si>
  <si>
    <t>WSDOT Secretary's Executive Order E 1010</t>
  </si>
  <si>
    <t>PDR-14-2685</t>
  </si>
  <si>
    <t>Don  Lynch</t>
  </si>
  <si>
    <t xml:space="preserve">Any documents related to WSDOT Solicitation ER614001.  </t>
  </si>
  <si>
    <t>WSDOT Solicitation ER614001.</t>
  </si>
  <si>
    <t>PDR-14-1657</t>
  </si>
  <si>
    <t xml:space="preserve">WSDOT Solicitation SC Region Toppenish Hot Mix Asphalt -SCR401284R Yakima County </t>
  </si>
  <si>
    <t>Any documents related to WSDOT Solicitation SCR401097R.</t>
  </si>
  <si>
    <t>WSDOT Solicitation SCR401097R</t>
  </si>
  <si>
    <t>PDR-14-1607</t>
  </si>
  <si>
    <t xml:space="preserve">Any documents related to WSDOT Solicitation SCR401098R.  </t>
  </si>
  <si>
    <t>WSDOT Solicitation SCR401098R</t>
  </si>
  <si>
    <t>PDR-14-1611</t>
  </si>
  <si>
    <t xml:space="preserve">Any documents related to WSDOT Solicitation SCR401099R.  </t>
  </si>
  <si>
    <t>WSDOT Solicitation SCR401099R.</t>
  </si>
  <si>
    <t>PDR-14-1625</t>
  </si>
  <si>
    <t>Peel Brimley</t>
  </si>
  <si>
    <t>Melanie Frazier</t>
  </si>
  <si>
    <t>We are inquiring on how to obtain a completed copy of the payment bond, showing the bonding company, bonding number, etc., for the above-referenced project.  Attached is a copy of the blank form.</t>
  </si>
  <si>
    <t>WSDOT SR 99 Bored Tunnel Alternative Design Build Project</t>
  </si>
  <si>
    <t>NV</t>
  </si>
  <si>
    <t>WSDOT public records detailing all missing or stolen WSDOT property from January 1st, 2014 to present date (Sept 1st, 2015).
I would like to request the dataset or database of those items, including what they were, their cost, the project that benefitted from/used them, what they were used for, when they went missing/were stolen, and any associated investigating agency</t>
  </si>
  <si>
    <t>WSDOT Stolen Property</t>
  </si>
  <si>
    <t>PDR-15-2463</t>
  </si>
  <si>
    <t>Brianna Tate</t>
  </si>
  <si>
    <t>The current WSDOT statewide Traffic and Revenue contract and any admendtments/supplements.</t>
  </si>
  <si>
    <t xml:space="preserve">WSDOT Traffic and Revenue contract </t>
  </si>
  <si>
    <t>Access to the pdfs of the counts on the ramps in Yakima County</t>
  </si>
  <si>
    <t>WSDOT traffic count reports</t>
  </si>
  <si>
    <t>PDR-15-3060</t>
  </si>
  <si>
    <t xml:space="preserve">March 2016 Hourly and Vehicle Report for Yakima County </t>
  </si>
  <si>
    <t>WSDOT traffic count reports in Yakima County</t>
  </si>
  <si>
    <t>Peter Namtvedt Best</t>
  </si>
  <si>
    <t>WSDOT Tribal Consulting Areas GIS data.</t>
  </si>
  <si>
    <t>PDR-14-1203</t>
  </si>
  <si>
    <t>Steve Wilhelm</t>
  </si>
  <si>
    <t>Washington State Department of Transportation Tunnel Quality Verifier Report dated Dec. 7, 2013</t>
  </si>
  <si>
    <t>WSDOT Tunnel Quality Verifier Report dated Dec. 7, 2013</t>
  </si>
  <si>
    <t>PDR-15-0484</t>
  </si>
  <si>
    <t>All WSDOT video footage from cameras on/near I-5 &amp; John St., &amp; Convention Center in Seattle WA on Nov. 24, 2014 showing protester on I-5, its on/off ramps. The time frame would be 9 PM through 11:30 PM only in above date.</t>
  </si>
  <si>
    <t>WSDOT Video footage</t>
  </si>
  <si>
    <t>PDR-15-0780</t>
  </si>
  <si>
    <t>Cheryl Wasser</t>
  </si>
  <si>
    <t xml:space="preserve">WSDOT video footage from I-5: Gravelly Lk Dr traffic camera for the date of November 21, 2016 between the times of 4pm and 8pm.  </t>
  </si>
  <si>
    <t>WSDOT video footage (Pierce Co) OLY R</t>
  </si>
  <si>
    <t>Brock Nelson</t>
  </si>
  <si>
    <t>Copies of any agreements between WSDOT and BNSF related to the ARRA projects on the Amtrak Cascades line? More specifically, I'm looking for the agreements related to the trackage between Tacoma, WA ( Reservation) and Vancouver, WA. UP has operating rights on this line and would like the agreements for our records</t>
  </si>
  <si>
    <t>WSDOT/BNSF agreements related to ARRA on Amtrak</t>
  </si>
  <si>
    <t>PDR-14-2442</t>
  </si>
  <si>
    <t>Social Security Numbers, Information Regarding the Infrastructure and Security of Computer and Telecommunications Networks</t>
  </si>
  <si>
    <t xml:space="preserve">I would like to request all information pertaining to the letter written on January 13th 2014 by Secretary of Transportation, Lynn Peterson to Seattle Tunnel Partner representative, Chris Dixon regarding the SR 99 Bored Tunnel Alternative Design-Build Project Contract No. 007999 / BR - NH - STP - STPF - 0099 (111) Requirements for NonDiscrimination DBE.to include emails between Lynn Peterson and WSDOT staff; letters, all communication between WSDOT/STP, and all communication between WSDOT/FHWA
I hereby request the following information:
Please add the following:
Ã¢â‚¬Â¢ Copies of all monthly progress payments, including payment breakdown by bid item, project inception to date;
Ã¢â‚¬Â¢ All monthly and quarterly Reports of Amounts Credited as DBE Participation-DOT Form 422-02 EF, project inception to date;
Ã¢â‚¬Â¢ All reports generated by STPÃ¢â‚¬â„¢s DBE program monitor, to include William Miller of Dragados, USA, Bobby Forch, WSDOT Consultant, as well as any other STP DBE Program personnel; project inception to date;
Ã¢â‚¬Â¢ Monthly project meeting minutes, project inception to date;
Ã¢â‚¬Â¢ Written summary of all remaining contract work potentially available for DBE firms on the Project per Lynn Peterson Letter of 1-13-14;
Ã¢â‚¬Â¢ Written set of policies and procedures for all future DBE Request for Proposals (RFP) per Lynn Peterson letter of 1-13-14;
Ã¢â‚¬Â¢ List of all DBE firms solicited for work via RFP since Lynn Peterson letter of 1-13-14;
Ã¢â‚¬Â¢ List of remedial actions taken, if any, to remedy potential damages to DBE firms based on Lynn Peterson letter of 1-13-14;
Ã¢â‚¬Â¢ Copy of all subcontract agreements including subsequent change orders between STP and all subcontractors, including DBE firms, project inception to date;
Ã¢â‚¬Â¢ Copy of all e-mails and written correspondence between Greg Bell (deceased) of WSDOT, to and from WSDOT, WSDOT Office of Equal Opportunity (OEO), Federal Highway Administration (FHWA) and Seattle Tunnel Partners (STP), project inception to date;
Ã¢â‚¬Â¢ Copy of all e-mails and written correspondence between John Huff of WSDOT OEO, to and from WSDOT, WSDOT OEO, FHWA, project inception to date.
Ã¢â‚¬Â¢ Copy of settlement agreement between Seattle Tunnel Partners and Grady Excavating, Inc. for termination of contract. 
</t>
  </si>
  <si>
    <t>WSDOT/FHWA/STP DBE Contract 007999</t>
  </si>
  <si>
    <t>Lynn Gritton</t>
  </si>
  <si>
    <t xml:space="preserve">WSDOTÃ¢â‚¬â„¢s data base records of any and all the franchises agreements with the City of Bremerton.  
And more particularly at this time, the locations of SR 3 near the Bremerton National Airport and Anderson Hill Road that runs parallel with SR 16 in Port Orchard
</t>
  </si>
  <si>
    <t>PDR-15-3414</t>
  </si>
  <si>
    <t>Regarding the Alaskan Way Viaduct Replacement Program, IÃ¢â‚¬â„¢m looking for WSDOTÃ¢â‚¬â„¢s response to Seattle Tunnel PartnersÃ¢â‚¬â„¢ claim for $480 million in a letter written October 28, 2016.</t>
  </si>
  <si>
    <t>WSDOTÃ¢â‚¬â„¢s response to STPsÃ¢â‚¬â„¢ claim</t>
  </si>
  <si>
    <t>Ian Pisarik</t>
  </si>
  <si>
    <t xml:space="preserve">I am trying to determine (1) where I can locate the DepartmentÃ¢â‚¬â„¢s criteria for approval or disapproval, and (2) a list of the highways to which the 24-hour headlight policy applies (if any). </t>
  </si>
  <si>
    <t>WSDOT's criteria for approval or disapproval for headlight policy and a list of highways to which the 24 hour headlight policy applies</t>
  </si>
  <si>
    <t>Any and all records regarding  WSDOT's investigation into a 4-vehicle accident that occurred on December 7, 2012, on northbound I-205 at or near milepost 29. Party involved included Jeffrey Collado, driver of a tractor trailer for Nestle/Dreyer's Ice Cream. Additional parties include Carlos Angel, Sue Wollam, and Melissa Staley.  Documents requested include but are not limited to investigation reports, photographs (color), statements, findings.</t>
  </si>
  <si>
    <t>WSDOT's investigation into a 4-vehicle accident that occured on December 7, 2012 on NB I-205 near MP 29, parties include Jeffrey Collado, Carlos Angel, Sue Wollam, and Melissa Staley</t>
  </si>
  <si>
    <t xml:space="preserve">the letter sent this week by WSDOT to Seattle Tunnel Partners, as described by Transportation Secretary Lynn Peterson in a note to state legislators today as: 
Ã¢â‚¬Å“a formal letter stating our concerns and asking STP how they will address them prior to tunneling under the viaduct and downtown. &lt;We are providing you [elected officials] with this information in lieu of a copy of the letter because it could be the subject of a potential future litigation between WSDOT and the contractor.&gt;Ã¢â‚¬ï¿½
(The letter and PetersonÃ¢â‚¬â„¢s note are described in this Seattle Times story: http://blogs.seattletimes.com/today/2014/01/state-has-long-had-concerns-about-bertha-wants-answers-today/ )
</t>
  </si>
  <si>
    <t>WSDOT's letter to STP</t>
  </si>
  <si>
    <t>PDR-14-0121</t>
  </si>
  <si>
    <t xml:space="preserve">please provide copies of WSDOT's monitoring of the I-405 express toll lanes project during the years 2015 to date, and a copy of WSDOT's required annual report to the Transportation Commission and the state legislature on the following elements set forth in RCW 47.56.880(4): 
(4) The department shall monitor the express toll lanes project and shall annually report to the transportation commission and the legislature on the impacts from the project on the following performance measures:
(a) Whether the express toll lanes maintain speeds of forty-five miles per hour at least ninety percent of the time during peak periods;
(b) Whether the average traffic speed changed in the general purpose lanes;
(c) Whether transit ridership changed;
(d) Whether the actual use of the express toll lanes is consistent with the projected use;
(e) Whether the express toll lanes generated sufficient revenue to pay for all Interstate 405 express toll lane-related operating costs;
(f) Whether travel times and volumes have increased or decreased on adjacent local streets and state highways; and
(g) Whether the actual gross revenues are consistent with projected gross revenues as identified in the fiscal note for Engrossed House Bill No. 1382 distributed by the office of financial management on March 15, 2011.
</t>
  </si>
  <si>
    <t>WSDOTs monitoring of the I405 express toll lanes project from 2015 to date and a copy of WSDOTs annual report to the Transportation Commission</t>
  </si>
  <si>
    <t xml:space="preserve">WSDOT's written materials (including test result reports) for Earth Berm Test Nos. 400091-WDT3 (block wall) and WDT4 (steep berm) conducted at the Texas Transportation Institute Proving Grounds on May 21 and 22, 2001, as well as all photographs and film/video footage of the tests     </t>
  </si>
  <si>
    <t>WSDOT's written materials for 400091-WDT3/WDT4</t>
  </si>
  <si>
    <t xml:space="preserve"> a fresh version of the WSDOT-STP progress payments spreadsheet</t>
  </si>
  <si>
    <t>WSDOT-STP progress payments spreadsheet</t>
  </si>
  <si>
    <t>PDR-14-3358</t>
  </si>
  <si>
    <t>Susan  Bjorklund</t>
  </si>
  <si>
    <t>1. Request sales prices of 4 diesel elect ferries to Mexico firm in 2012/2013;
2. Total cost of new ferry Tokitae.</t>
  </si>
  <si>
    <t>WSF</t>
  </si>
  <si>
    <t>PDR-14-1757</t>
  </si>
  <si>
    <t>Vashon Island Fire &amp; Rescue</t>
  </si>
  <si>
    <t>Raechel Ehlers</t>
  </si>
  <si>
    <t>Policies and procedures put in place for generating accounts for small businesses, large businesses &amp; government</t>
  </si>
  <si>
    <t>I am requesting inspection of  all of the "flip chart" pages that were prepared during the PAG meeting on March 15, 2018. I believe those records are most likely in the possession of WSF's consultant firm, PRR. Inspection at either PRR's office or at WSF headquarters in Seattle would work well.
If PRR (or WSF) finds it more convenient to capture the flip chart pages as photos and then send the photos to me via email as a series of JPG images, one flip chart page per photo, that would be a welcome alternative and would satisfy this request for public records. Please advise whether in-person inspection or photos is the selected option.</t>
  </si>
  <si>
    <t>WSF - Flip chart pages prepared during Policy Advisory Group meeting on March 15, 2018</t>
  </si>
  <si>
    <t xml:space="preserve">I am requesting inspection of  all of the "flip chart" pages that were prepared during the PAG meeting on March 15, 2018. I believe those records are most likely in the possession of WSF's consultant firm, PRR. Inspection at either PRR's office or at WSF headquarters in Seattle would work well.
If PRR (or WSF) finds it more convenient to capture the flip chart pages as photos and then send the photos to me via email as a series of JPG images, one flip chart page per photo, that would be a welcome alternative and would satisfy this request for public records. Please advise whether in-person inspection or photos is the selected option.
</t>
  </si>
  <si>
    <t>WSF - Flip chart pages prepared during the Policy Advisory Group meeting on March 15, 2018</t>
  </si>
  <si>
    <t>Helen Greenan</t>
  </si>
  <si>
    <t xml:space="preserve">Incident date: Tuesday April 3, 2018
Time. Approx 1030 am
My car was hit in the back left bumper by a woman trying to go around me on the deck of the ferry. Damage to back left bumper. </t>
  </si>
  <si>
    <t>WSF - Incident Report</t>
  </si>
  <si>
    <t xml:space="preserve">Personally identifying information of toll account holders and specific instances of travel, personal finical account information and attorney client privileges. </t>
  </si>
  <si>
    <t xml:space="preserve">all videos regarding the administrative adjudication of SR 520 tolls by administrative law judges.   This includes but is not limited to videos regarding the conduct of such hearings.
The time-period covered by this request starts at the time of the initial proposal to have such administrative adjudications heard by the Office of Administrative Hearings, and runs through April 30, 2013.  
Clarified on 5/4/2017
I am writing in the hopes of assisting you with your search for additional records responsive to PDR 17-1083.  
Attached is a page from GCA 6904, which is an Ã¢â‚¬Å“Interagency Agreement for Toll Violation Adjudication between Office of Administrative Hearings and Washington State Department of Transportation.Ã¢â‚¬ï¿½  It was executed in August of 2011.  As indicated in its header, the attached page is from Exhibit A to that document.
At the top of the attached page, paragraph 11.5 states: Ã¢â‚¬Å“WSDOT will develop a set of training documents/video available for use with new hires. OAH will then be responsible for providing training on WSDOT toll hearing processes to any new hires and for the continued training of the AU staff on a regular basis.Ã¢â‚¬ï¿½
If the referenced video was created, it would be responsive to PDR 17-1083.
IÃ¢â‚¬â„¢d also like copies of any other training records created pursuant to paragraph 11.5.
Please continue to accord this request the highest priority of any other outstanding PRA request that DOT is pursuing at my behest.  In other words, please do not devote any more time to any other request that DOT is pursuing at my behest until this request is completed.
Also from 5/04:
I notice that one of the three tweets you forwarded to me contains a link to a different URL than the URL contained in the other two tweets.  
Does that mean that there were two videos, or does it mean that the same video was uploaded to the internet twice?  If there were two videos, IÃ¢â‚¬â„¢d like to get both.
In response to your request for clarification, at the present time I am not interested in audiotapes of the actual hearings.  
</t>
  </si>
  <si>
    <t>Video of administrative adjudication of SR 520 tolls</t>
  </si>
  <si>
    <t>Brad Thiele</t>
  </si>
  <si>
    <t xml:space="preserve">I am requesting the following information for the Seattle Multimodal Terminal at Colman Dock Project:  
(1) any studies or analyses supporting WSDOTÃ¢â‚¬â„¢s Disadvantaged Business Enterprise goal of 12% for the project to replace the Seattle Multimodal Terminal at Colman Dock (the Ã¢â‚¬Å“Colman Dock ProjectÃ¢â‚¬ï¿½), (2) any data used to support any of the foregoing studies or analyses, (3) any contract for marine mammal monitoring or marbled murrelet monitoring for the Colman Dock Project, and (4) any bids for any of the contracts identified in response to #3. </t>
  </si>
  <si>
    <t>WSF - Seattle Multimodal Terminal at Colman Dock Project.  Studies supporting DBE goal, data used, contract, any bids.</t>
  </si>
  <si>
    <t>Pete Brady</t>
  </si>
  <si>
    <t>The number of vehicles, the number of foot passengers, and fare revenue collected on each of the below-listed 38 systemwide sailings be provided me for each day of the year in Fiscal Year 2017 on which they operated.</t>
  </si>
  <si>
    <t>WSF 2019 proposed WSF biennial fare increases data</t>
  </si>
  <si>
    <t>Accident report Ã¢â‚¬â€œ verbal or written report from Susan E. Hill 20041290. on injury at work on Vessel Hyak on 4-24-2015.  Report was given verbally or in written form after the incident, I do not have the date that was completed  .  Copy of logbook of Hyak for date of incident 4-24-2015.</t>
  </si>
  <si>
    <t>WSF accident report</t>
  </si>
  <si>
    <t>Copy of communications between the vendors who sell alcoholic beverages on WSF ferries/premises regarding  the sale, service of and consumption of alcoholic beverages</t>
  </si>
  <si>
    <t>WSF Alcoholic service- (12-1-2017 to 12-31-2017)</t>
  </si>
  <si>
    <t>Maritime Injury:
Client: Andy DeGraaf
Vessel: M/V KLAHOWYA
Owner: Washington State Ferries
Date of Incidents: September 22, 2016
1. Any Incident or Accident Report(s) completed by our client;
2. A complete copy of his personnel file including any documents generated or produced in association with his last five (5) years of work on or any vessel owned and/or operated by Washington State Ferries;
3. A copy of any document that you have obtained by way of an
authorization signed by our client;
4. An itemization of all payments made toward maintenance, cure or unearned wages, as well as W-2 statements from 2014-Present; and,
5. A copy of any recorded or verbal statement obtained by any employee or representative employed by Washington State Ferries or the Washington Department of Transportation, which is within the control of the identified entities.</t>
  </si>
  <si>
    <t>WSF Andrew DeGraaf</t>
  </si>
  <si>
    <t>Drug Testing Results</t>
  </si>
  <si>
    <t>Waiting for exemption</t>
  </si>
  <si>
    <t>Kevin Jones</t>
  </si>
  <si>
    <t>The WSDOT Ferries investigation results regarding the collision between the WSF Chetzemoka and the MV Nap Tyme which occurred at the south end of Vashon Island just south of the Tahlequah ferry dock on or about December 5, 2016.</t>
  </si>
  <si>
    <t>WSF Chetzemoka investigation</t>
  </si>
  <si>
    <t>Bauer Moynihan &amp; Johnson</t>
  </si>
  <si>
    <t>Sent Phase 1
Phase 2 Sent 5/20/2015
Phase 3 sent 5/24</t>
  </si>
  <si>
    <t>Thomas Waller</t>
  </si>
  <si>
    <t>For the time period: July 1, 2013 to the date of the response.
1) All public records , writings, and all internal and external communications, correspondence and notes by and/or between the Washington State Ferries and the US Coast Guard (local and national) related to licensing, credentialing and endorsement(s) of Washington State Ferry engineers (limited and unlimited).
2) Requested documents include, without limitation, all documents on the topics identified generated by, or exchanged with, Dave Jamison, Elizabeth Kosa (formerly Nicoletti), Lynne Griffith, Matt Von Ruden, Wesley Sweet, Will Salmonson, Steve Vonheeder, and Chris Ray of the Washington State Ferries and all referenced documents by and between the National Maritime Center.
For the time period: January 1, 2006 to the date of your response.
A) All job descriptions for Dave Jamison, Sr., for each year starting January 1, 2016 through the date of your response.</t>
  </si>
  <si>
    <t>WSF correspondence</t>
  </si>
  <si>
    <t>Hardy Schmidt</t>
  </si>
  <si>
    <t xml:space="preserve">Log book of the vessel that would include the the eastbound sailing conditions prior to my westbound boarding </t>
  </si>
  <si>
    <t>WSF Elwha vessel log (5-23-17)</t>
  </si>
  <si>
    <t>Sent Phase 1 4/21/16
Sent Phase 2 5/24/16
8/16 Wait for records</t>
  </si>
  <si>
    <t>Washington State Ferries e-mails between Elizabeth Kosa, David Jamison, and the United States Coast Guard. From July 2013 to present.</t>
  </si>
  <si>
    <t>WSF e-mails</t>
  </si>
  <si>
    <t>Allen Daniel</t>
  </si>
  <si>
    <t>All email correspondence between myself and Shelley Sharp between the dates of 7-26-2017-8-15-2017</t>
  </si>
  <si>
    <t>WSF emails-Allen Daniel</t>
  </si>
  <si>
    <t xml:space="preserve">All electronic, paper, and digital records showing communications by or to or from or between Current and former WSF Employees Jay Mooney, Bill Michaels, Greg Faust, Tim Saffle, Linnea Jablonski, Pete Williams, Donna Wharton, Brian Quinn, George Cappacci, Lynne Griffith, Elizabeth Cosa, Jessica Mango, Steven Durant, Steve Rogers; and State Employee Cam Gilmore; 
During the time period August 1, 2013 to the present; which include in any part of the communication or headings or 
file names, Chad or Clapp or Chad Clapp.
</t>
  </si>
  <si>
    <t>WSF emails-re: Chad Clapp</t>
  </si>
  <si>
    <t>Wait for clafication</t>
  </si>
  <si>
    <t xml:space="preserve">1) A list of names, job titles, date of hire, base salary, and total pay (including overtime) for each Washington State Ferries employee, including union and non-union employees.
2) Current contracts, including wage tables or appendices, for WSF-hired security, food service, and janitorial contractors.
</t>
  </si>
  <si>
    <t>WSF Employee information</t>
  </si>
  <si>
    <t>Matt Smith</t>
  </si>
  <si>
    <t xml:space="preserve">1. I request an electronic copy of Carrie Oberg (WSF employee) network login log from August 1, 2014 thru October 27, 2017.
2. I also request electronic copies of the following:
All email  sent or received by Carrie Oberg WSDOT email account from August 1 2014 thru October 27, 2017.
3. I request an electronic copy of Carrie Oberg (WSF employee) Internet usage log from August 1, 2015 thru Oct 30, 2017.
</t>
  </si>
  <si>
    <t>WSF Employee records</t>
  </si>
  <si>
    <t>Thomas Peak</t>
  </si>
  <si>
    <t>I am requesting electronic or printed records of all unlicensed (oiler) overtime relief assignments on Washington State Ferries Jumbo Mark II vessels between January 1, 2016 and present.  If possible, records to include name of oiler working overtime, date and watch covered (A, B, C, D or a way to distingush days versus nights).  Additionally, I am requesting Engine Room Crew lists beginning the list in effect for January 1, 2016 through the current list in electronic format.</t>
  </si>
  <si>
    <t xml:space="preserve">WSF Engine Room/Oiler  </t>
  </si>
  <si>
    <t>Sarah Nicolai</t>
  </si>
  <si>
    <t>* Projected ridership (2018-2040) for passengers, vehicles, and total riders between Anacortes and Orcas Island
* Historic fares for passengers and vehicles (2002-2016) for service between Anacortes and Orcas Island
* Projected fare increases (2019 and beyond) for service between Anacortes and Orcas Island
* Vessels providing service between Anacortes and Orcas Island (i.e., are the Chelan, Hyak, Samish, and Yakima permanently assigned to this route)?</t>
  </si>
  <si>
    <t>WSF Future Statistics</t>
  </si>
  <si>
    <t xml:space="preserve">Pauline  Bueno </t>
  </si>
  <si>
    <t>A copy of the incident report# 58149 that occurred on the WA State Ferrie on 4/3/14 at 11:00 a.m. for my insured Cash Corp.</t>
  </si>
  <si>
    <t>PDR-14-1778</t>
  </si>
  <si>
    <t>PDR-14-1790</t>
  </si>
  <si>
    <t>Jeff Granlee</t>
  </si>
  <si>
    <t>WSF Incident Report for Jeff Granlee on 9/14, Friday Harbor-Anacortes Ferry Route</t>
  </si>
  <si>
    <t>PDR-15-0794</t>
  </si>
  <si>
    <t>Carolyn Gillick</t>
  </si>
  <si>
    <t>WSF Incident Report for November 2, 2016 at 1:10pm.  WSF Ferry: Clinton dock (Report in Mukilteo)</t>
  </si>
  <si>
    <t>L.L Travel Enterprise</t>
  </si>
  <si>
    <t>WSF Incident Report. Incident Date 10/28/2016 Incident Time 17:40, Incident Location Bainbridge Ferry from Bainbridge to Seattle.</t>
  </si>
  <si>
    <t>WSF Incident report</t>
  </si>
  <si>
    <t>Lisa Jackson</t>
  </si>
  <si>
    <t>WSF Incident Report for 8/13/16 at 11:05pm.  Location - Kingston to Edmonds Ferry.</t>
  </si>
  <si>
    <t>Arlita Mallette</t>
  </si>
  <si>
    <t>Incident on the Ferry "ELWA" on October 19, 2016 at 5:00pm</t>
  </si>
  <si>
    <t>Pamela Kyle</t>
  </si>
  <si>
    <t xml:space="preserve">WSF Incident Report 
Incident Date: 11-07-2016
Incident Time: 10:35am
Incident Location: Yakima Ferry Starboard
</t>
  </si>
  <si>
    <t>Jesse M. Raynor</t>
  </si>
  <si>
    <t xml:space="preserve">Incident Date /Time:  4DEC16 / 1230 sailing of Port Townsend to Coupeville Ferry.
Incident Location:  Port Townsend to Coupeville
Additional comments or items: My red prius was hit by a wave and the car was damaged on the roof, front bumper, and the windshield was smashed.  My insurance company (USAA) requests a copy of the incident report.
</t>
  </si>
  <si>
    <t>Ann Douvier</t>
  </si>
  <si>
    <t xml:space="preserve">Incident  11/17/2016 Before 6:40 am. On ferry loading at Vashon north end dock for 6:40 departure (am) </t>
  </si>
  <si>
    <t>Larry Freeman</t>
  </si>
  <si>
    <t>WSF Incident Report. Rory Beavparlant was driving a dodge pickup for CR Siding Inc.</t>
  </si>
  <si>
    <t>Judith Hendricks</t>
  </si>
  <si>
    <t>WSF Incident report on Ferry Loading from Kingston to Edmonds. Incident Date 1/16/17.  Incident Time 11:55am</t>
  </si>
  <si>
    <t>Karen Lucas</t>
  </si>
  <si>
    <t>I am requesting the INCIDENT REPORT from a ferry loading incident that took place on August 1, 2016 on the 6:15pm ferry crossing from Lopez Island to Anacortes.</t>
  </si>
  <si>
    <t>Elizabeth V. Strand</t>
  </si>
  <si>
    <t xml:space="preserve">Incident date:  June 2nd, 2017
Incident time: approx 3:50 PM
Incident location: ferry Puyallup aft ramp to 2nd car deck
Additional comments: Edmonds to Kingston 3:15 PM sailing. Crewmember pulled rear block before the car was started. Crewmember was a member of C Watch. Male mid 40's clean shaven. My car white 2009 Nissan Altima (electric) Hybrid, WA plate number ACT7968 rolled into brand new (a couple weeks old the other driver said) 2017 white Toyota without plates. My insurance agent needs a statement from the crewmember who witnessed the roll-back collision.
</t>
  </si>
  <si>
    <t>Karen Chauncey</t>
  </si>
  <si>
    <t>Statement of crew member who waved me ahead if one was taken.</t>
  </si>
  <si>
    <t>Brita Bigham</t>
  </si>
  <si>
    <t>Brita Bigham
Incident Date 7/21/17
Incident Time 12:35 Clinton
Incident Location M/V Chelan
Additional Items Requested/Comments: C/M Genevieve.  Bosvn Ã¢â‚¬â€œ Brandon
Here is my Public Disclosure Request for a copy of the WSF Incident Report.</t>
  </si>
  <si>
    <t xml:space="preserve">Personal Information From State Motor Vehicle Records
SSI Information
</t>
  </si>
  <si>
    <t>Brigham Marriott</t>
  </si>
  <si>
    <t>WSF Incident Report
Name - Brigham Marriott
Mailing Address Ã¢â‚¬â€œ 23408 Edmonds Way Apt C304 Edmonds WA 98026
Incident Date Ã¢â‚¬â€œ 07/27/2017
Incident Time Ã¢â‚¬â€œ 16:30 pm
Incident Location Ã¢â‚¬â€œ Ferry from Vashon to Fauntleroy</t>
  </si>
  <si>
    <t>Robert Blomgren</t>
  </si>
  <si>
    <t xml:space="preserve">Copy of incident report;
Date:October 30, 2017
Time: About 9:00
Arrival port: Pt. Defiance
Incident location: Chezamoka Ferry-car deck
Accident Occurrence:  An employee of the Chezamoka Ferry fell heavily against the side of my car. The side door was badly dented in the accident. 
</t>
  </si>
  <si>
    <t>Tina P. Swift</t>
  </si>
  <si>
    <t>I am requesting please that you Fax the incident report that was made out on Saturday Jan, 27, 2018 by a crew member aboard the Spokane WSF leaving Edmonds 10:25am bound For Kingston Wa. to my insurance Company</t>
  </si>
  <si>
    <t>Roslyn A. Wages</t>
  </si>
  <si>
    <t>Filled out report on Ferry have not been contacted arm bruzed left arm left leg heavy door.  Seattle, Wa Ferry to Bremerton.  Ferry from Seattle "Chimocum".  Incident date is December 17, 2017.  Incident time 7:45pm to 8:30pm</t>
  </si>
  <si>
    <t>Natesha Kukuk</t>
  </si>
  <si>
    <t>My car - black Cadillac Esv. mirror was hit by another vehicle on 2/4/18.  _ Dark Grey Nissan Titan WA. L. Plate #C69348F.  The incident was on the 12:30 boat leaving Clinton headed to Mukilteo.  Could I please get a copy of the Incident report made by the Ferry workers that day when the Nissan Titan truck hit mine.</t>
  </si>
  <si>
    <t>Jeff Neuwirth</t>
  </si>
  <si>
    <t>James W. Hemans</t>
  </si>
  <si>
    <t>Incident Date:  June 1, 2018    Incident Time:  11:20 a.m.
Incident Location:  Yakima Ferry from Anacortes to Orcas Island
Copy of the Incident Report</t>
  </si>
  <si>
    <t>Susan Sheets</t>
  </si>
  <si>
    <t>I was on the Walla Walla 5:35 am sailing on 6/4/2018. While disembarking the vessel, still inside vessel near galley ,  there was a wet area without any signage.  I slipped  and fell hard on the floor. I completed an incident report and  requested a copy while on board, I was told I could not get a copy and would have to go through the Ã¢â‚¬Å“Safety OfficeÃ¢â‚¬ï¿½. I attempted to do so yesterday, to no avail. 
I was told by manager John Cameron I had to request my report through public records request. Consider this my formal request for a copy of my incident report.</t>
  </si>
  <si>
    <t xml:space="preserve">WSF Incident Report Request Form for Michael Miller.
</t>
  </si>
  <si>
    <t xml:space="preserve">WSF Incident Report </t>
  </si>
  <si>
    <t>PDR-14-1700</t>
  </si>
  <si>
    <t xml:space="preserve">Meagan  Penic </t>
  </si>
  <si>
    <t xml:space="preserve">A copy of the report on the 2:45 p.m. Port Townsend to Coupville run on July the 6th 2014. My name is Megan Penic, the other parties name is Thomas Rosasco and they were driving a VW bus. An incident report was taken by Jim Nicholson the Terminal Supervisor. </t>
  </si>
  <si>
    <t>PDR-14-2027</t>
  </si>
  <si>
    <t>Brian Moore</t>
  </si>
  <si>
    <t>I am requesting a copy of the incident report that was prepared and filed by state ferry workers for the following incident.  
               Name:   Brian Moore (motorist)
               Email address:    brianmoore@mrjconstructors.com
               Phone:  206-963-5156
               Incident Date/Time:  5:30 sailing from Bainbridge Island
               Incident Location:  Upper forward (downward) ramp of Walla Walla ferry
               Other Parties:     Jourdan Arnold (bicycle was damaged)
               Nature of Incident: Bicycle was in auto lane on downward ramp and was crushed by front right tire of full size truck.</t>
  </si>
  <si>
    <t>WSF Incident report - 5:30 sailing from Bainbridge Island.</t>
  </si>
  <si>
    <t>Wendell Mobley</t>
  </si>
  <si>
    <t xml:space="preserve">I have attached a completed WSF Incident Report Request Form that references damage to my vehicle that occurred on 12/26/16 at approximately 13:20 on the ferry from Coupeville to Port Townsend. Your employee who informed us of the damage began a Ferries Incident Report at the time of the accident, which occurred as the ferry was closing the rear gate, and I have attached a photo of the form. 
This communication should also serve as a Public Disclosure Request to receive a copy of the WSF Incident Report surrounding this accident. The information you have requested is below:
Incident Date/Time: 12/26/16, 13:20
Incident Location: On ferry from Coupeville to Port Townsend
Additional comments or items: We have opened a claim with our automobile insurer in order to repair damage to our vehicle in a timely fashion. Allstate Claim #: 0440918373. My vehicle was the final vehicle that drove onto the ferry and was damaged when the gate came down. The WSF person who helped us, I think, was "Benny" - although I didn't write down his name at the time. (He was of medium build, Caucasian, blue eyes and wearing a beanie on his head and was the one who closed the ferry's rear gate. He was also the one who began the aforementioned Ferries Incident Report, photo attached. He said he also took pictures of the damage which he said would be forwarded with the Incident Report.)
</t>
  </si>
  <si>
    <t>WSF Incident Report 12-26-2016 &amp; Request Form</t>
  </si>
  <si>
    <t>Lisa Erickson</t>
  </si>
  <si>
    <t>ferry incident report for accident between Lisa Erickson and Kevin Tayler on Dec 2, 2017 on the 4:00pm Ferry between Faulterroy to Vashon.</t>
  </si>
  <si>
    <t>WSF Incident Report for accident between Lisa Erickson and Kevin Tayler on December 2, 2017.</t>
  </si>
  <si>
    <t>Barbara Brugman</t>
  </si>
  <si>
    <t xml:space="preserve">I am attaching a completed request form to obtain the incident report for a minor accident that occurred between 2 cars at around 1:58 am August 5, 2017 at the Mukilteo holding lanes.  The incident involved my car (silver VW Passat) driven by my son Barry Hashimoto (this is the name that should be on your paperwork). 
I would very much appreciate being emailed a copy of the incident report.
</t>
  </si>
  <si>
    <t>WSF Incident Report for Hashimoto</t>
  </si>
  <si>
    <t>Stephanie Schwenk</t>
  </si>
  <si>
    <t>I was involved in an incident on the 4:15 Kennewick ferry run from Port Townsend to Coupeville yesterday, May 14 2017.  I was driving an RV, and was the 3rd  vehicle loaded.  The deck hand guided me with hand signals, directly toward him with his hands up on either side of him.  Following his direction, my RV crashed in the upper right corner, doing significant damage to my vehicle. If there is any reason to have a deckhand guiding you, it would be so that you DO NOT hit the ferry because PRESUMABLY they see where you would fit on the car deck.  It was reported to me that it was the ferry's first day in service, which makes me wonder if it was the deck hand's first day loading cars??
I would like a copy of the incident report, and would like to know the next steps in filing a claim against the WSF for the repairs or replacement of my vehicle.</t>
  </si>
  <si>
    <t>WSF Incident Report for Stephanie Schwenk regarding RV on Kennewick Ferry on May 14, 2017.</t>
  </si>
  <si>
    <t>Terril Ollis</t>
  </si>
  <si>
    <t>WSF Incident Report for Terril Ollis.  Incident Date = 7/2/2017 at 6:00pm.  Location = Chelan Ferry, Mukilteo to Clinton</t>
  </si>
  <si>
    <t>WSF Incident Report for Terril Ollis</t>
  </si>
  <si>
    <t>Justin Hagerty</t>
  </si>
  <si>
    <t>Copy of WSF Incident Report</t>
  </si>
  <si>
    <t>WSF Incident Report Request</t>
  </si>
  <si>
    <t>Linnea Ferguson</t>
  </si>
  <si>
    <t>Cheryl Corter-Young</t>
  </si>
  <si>
    <t xml:space="preserve"> Copy of the accident report from 2/3/18 on the Clinton to mukilteo run.  That happened approx 12:00pm.  Between myself, Cheryl Corter -Young  and Eric Levine.</t>
  </si>
  <si>
    <t>WSF Incident Rpt</t>
  </si>
  <si>
    <t>Joel Watson</t>
  </si>
  <si>
    <t xml:space="preserve">Copy of the incident report form for an accident that occurred on 01/11/18 at 07:00 AM while loading on the M/V Yakima ferry from Orcas to Anacortes.  </t>
  </si>
  <si>
    <t>WSF Incident Rpt.</t>
  </si>
  <si>
    <t>Concur</t>
  </si>
  <si>
    <t>Rachel Houghton</t>
  </si>
  <si>
    <t>Yesterday afternoon my vehicle was struck on the Kaleetan ferry while disembarking onto Colman Dock. 
Please release all incident/witness reports to me as soon as possible so I may have them for my records, and for my claim filing process. If you can please send them via email, that would be ideal.
Name: Rachel Houghton (registered vehicle owner), Edward Gilbert (Driver at time of incident)
Phone: 206.420.9283
Mailing address: 14700 SE Petrovitsky RD APT F201 Renton, WA 98058
Email address: Rachel.houghton@concur.com or rachelmhoughton@gmail.com
Incident Date: 04/20/2017
Incident Time: approx 4:10pm
Incident location: Aboard the Kaleetan while docked at Colman Dock.</t>
  </si>
  <si>
    <t>WSF Incident/witness reports on Kaleetan Ferry on April 20, 2017.</t>
  </si>
  <si>
    <t xml:space="preserve">1. All Supervisor's Report of Employee's Personal Injury/Illness, Employee Report of Accidents, Witness Statements, Investigation Reports or other accident reports, investigations or descriptions of injuries suffered by Daria Klos aboard the M/V SPOKANE on or about April 1, 2018;
2. All studies, reports, investigations, minutes of meetings,
documentation of discussions, complaints, memoranda,
correspondence, emails, electronic messaging, notes. Fleet Advisories, Safety Management System deficiency notices. Complaints, requests or recommendations, or other communications of any type discussing, referring to or relating to assuring that during mooring operations a minimum two crew members shall be available to secure each line;
3. WSF Safety Management System Section 0280 Mooring in effect on April 1, 2018;
4. All rules, guidelines, protocol,  memoranda,  Quick  Notices,  Fleet Advisories or other documents of any type discussing, referring to or relating to assuring that during mooring 
operations a minimum two crew members shall be available to secure each line;
5.  All dispatch  records of any type discussing,  referring to or relating to Alex Marshall being assigned to a vessel other than the M/V SPOKANE on April 1, 2018 and efforts made to assign 
an AB3 or other replacement to the M/V SPOKANE on that day;
6.   The M/V SPOKANE Pilothouse Log for April 1,  2018.
</t>
  </si>
  <si>
    <t>WSF Injuries to Daria Klos- April 1, 2018, aboard M/V SPOKANE</t>
  </si>
  <si>
    <t xml:space="preserve">Our law firm represents Susan Hill concerning  injuries sustained    on May 3, 2017 while working for the Department of Transportation on board the MN YAKIMA.
Ã¢â‚¬Â¢ A complete copy of the WSDOT Human Resources Desk Manual that was in-effect on May 3, 2017;
Ã¢â‚¬Â¢ A complete copy of all policies, applications, forms, guidance, rules, meeting minutes, training materials, or any other documents or materials that in any way references employee assault benefits 
under RCW 47.02.250;
Ã¢â‚¬Â¢ All Safety Management Systems rules or other procedures of any type that concern the proper method for loading and unloading the car deck of a ferry;
Ã¢â‚¬Â¢ All Safety Management System rules or other procedures concerning the proper manning requirements for vessels;
Ã¢â‚¬Â¢ All Safety Management System rules or other procedures concerning providing radios for employees working on the car deck;
Ã¢â‚¬Â¢ Copies of all medical records and billings related to adjustment of Ms. Hill's maintenance and cure claim for injuries sustained on May 3, 2017;
Ã¢â‚¬Â¢ An itemization of all payments made for maintenance, cure, and unearned wages on account of the subject injury;
</t>
  </si>
  <si>
    <t>WSF Injury-Susan Hill</t>
  </si>
  <si>
    <t>Copy of investigation records</t>
  </si>
  <si>
    <t>WSF Investigation (Moniz)</t>
  </si>
  <si>
    <t>Casey Tran</t>
  </si>
  <si>
    <t>1.) The US Coast Guard licenses of all Regular Relief Masters (Captains) and Mates and all Vacation Relief Masters and
Mates from 1970 thru 2000 who have worked in that capacity during the years requested, employed at Washington State
Ferries (WSF).
2.) All Masters Mates and Pilots Union (MMP) contracts, letters of agreement and memorandums of understanding from
1970 thru 2000 made with WSF.
3.) Permanent, extended temporary and temporary positions of all MMP members who have been employees of
Washington Sate Ferries from 1970 thru 2000.
4.) All records, emails, texts and any other communications regarding and concerning the re employment of John Jacob
McMillan (start of service date 5/28/2014) as a licensed deck officer at WSF.
5.) All records, emails, texts and any other communications concerning the 2017-2019 MMP Masters and the 2017-2019
MMP Mates collective bargaining agreements made with WSF.
6.) All MMP seniority lists or rosters from 1970 thru 2000.
Note: IÃ¢â‚¬â„¢d prefer electronic copies sent to my email address provided as opposed to hard copies of all requested material.</t>
  </si>
  <si>
    <t>WSF licenses, contracts, agreements, re employment of John Jacob McMillan, collective bargaining agreeents, MMP seniority lists, etc.</t>
  </si>
  <si>
    <t xml:space="preserve">An opportunity to obtain copies of  any and all e-mails, phone texts, meeting notes and hard copy letters to or from Assistant Secretary  Lynne Griffith, Chief of Staff Elizabeth Kosa and Operations Director Greg Faust with the following since September of 2014 to present:
Ã¢â‚¬Â¢ Any and all WSF employees who belong to the Inlandboatmen's Union of the Pacific, Master Mates and Pilots United Inland Group (including Watch Supervisors) and Marine Engineers Beneficial Association.
Ã¢â‚¬Â¢ Leadership representatives of the InlandboatmenÃ¢â‚¬â„¢s Union of the Pacific, Master Mates and Pilots United Inland Group and Marine Engineers Beneficial Association. 
</t>
  </si>
  <si>
    <t>WSF Lynne Griffith</t>
  </si>
  <si>
    <t xml:space="preserve"> I am requesting all information regarding a non-scheduled sailing of the ferry operating on the number 2 schedule at Clinton/Mukilteo, March 12, 2012.
Please include any e-mails, text messages or phone recordings providing the reason for such approval and the management representative that authorized the unscheduled sailing. I am also requesting the full expense for the non-scheduled sailing.  
</t>
  </si>
  <si>
    <t>WSF Non scheduled sailing of the ferry operating on number 2</t>
  </si>
  <si>
    <t>Martin (Marty) Comford</t>
  </si>
  <si>
    <t xml:space="preserve">Washington State Ferries Pilothouse/Wheelhouse logbook sheets 
Date: Monday, May 21, 1973 
Time: Between 4 PM and 9 PM or 1600 and 2100 hours
1.) Ferry Vessel Names: Jumbo Class Ferry M.V. Spokane, and the Super Class Ferry M.V. Elwha. 
Ferry Route: Seattle to Winslow, and Winslow to Seattle
2.) Ferry Vessel Names: Super Class Ferries; M.V. Hyak, and the M.V. Yakima.
Ferry Route: Seattle to Bremerton, and Bremerton to Seattle
 </t>
  </si>
  <si>
    <t>WSF Pilothouse/Wheel house logbook sheets-May 21, 1971</t>
  </si>
  <si>
    <t>Melissa Johnson</t>
  </si>
  <si>
    <t xml:space="preserve">A. Washington State Ferries Job Descriptions and Qualifications 
B. For all WMS 2 Positions Ã¢â‚¬â€œ see numbered list below
C. If each position was filled or vacant during the month of August 2015
Position Number Ã¢â‚¬â€œ         Title
1. 9W044 MgrÃ¢â‚¬â€    Capital Program Development Manager (formerly John Bernhard)
2. 9W034 MgrÃ¢â‚¬â€    Regional Operations Manager (formerly Doug Schlief)
3. 9W007 MgrÃ¢â‚¬â€    Operations Program Planning Manager (Teri Haffie)
4. 9W057 MgrÃ¢â‚¬â€    Safety Systems Manager (formerly Dale Lathan)
5. 9W018 MgrÃ¢â‚¬â€    Customer Information Services Manager (Susan Harris-Huether)
6. 9W013 MgrÃ¢â‚¬â€    Security Program Manager (formerly Thomas Cole)
7. 9W052 MgrÃ¢â‚¬â€    Financial Accountability Manager (Brian Churchwell)Ã¢â‚¬â€acting appointment for multiple years and considered non-perm)
8. 9W054 MgrÃ¢â‚¬â€    Community Public Relations Manager (formerly Joy Goldenberg)
9. 9W043 MgrÃ¢â‚¬â€    Operating Program Budget Manager (Matt Hanbey)
10. 9W024 MgrÃ¢â‚¬â€    Environmental Program Manager (formerly Sheila Helgath)
11. 9W062 MgrÃ¢â‚¬â€    Grants Program Manager (formerly Karen Mesko)
</t>
  </si>
  <si>
    <t>WSF Position Descriptions and Qualifications for all WMS 2 Positions</t>
  </si>
  <si>
    <t xml:space="preserve">All documentation to include; any format of audio and/or video recordings, ticker tapes, computer tapes, computer files, e-mail records, e-mail files, e-mails, letters, memo's, inter-office memo's, interÃ‚Â­ department(al) memos, supervisor(s) to supervisor(s) memo's, supervisor(s) to agent(s) memos, supervisor(s) to director(s), agent(s) to employee(s), agent(s) to manager(s)/regional manager(s), employee(s) to employee(s) memo's, employee(s) to agent(s) memo's, employee(s) to supervisor(s) memo's, employee(s) to manager(s)/regional manager(s) memo's, employee(s) to director(s)s ofWSF memo's, manager(s)/regional manager(s) to director(s) ofWSF memo's, hand written or typed or computer generated reports, hand-written notes from any and all terminal supervisor(s) and agent(s) and employee(s), vessel(s) employee(s) to agent(s), vessel(s) crewmember(s) to agent(s) captain(s) and pilots and first mates and engineer staff to the agent(s), vessel(s) crewmember(s) to agent(s) captain(s) and pilots and first mates and engineer staff to manager(s)/regional manager(s), vessel(s) crewmember(s) to agent(s) captain(s) and pilots and first mates and engineer staff to the director(s), as well as all manager(s) and regional manager(s) and the director(s) of operation(s) and the Equal Employment Opportunity Officer and Human Resources -both WSF and WSDOT,  and WSF vessel logs, WSF terminal logs, as well as WSDOT/WSF evaluations, Supervisor or supervisory files and the Human Resources files, WSDOT/WSF reprimands, WSDOT/WSF suspensions, WSDOT/WSF work schedules, WSDOT/WSF work location schedules and work logs, WSDOT/WSF incident reports, WSDOT/WSF accident reports, WSDOT/WSF Labor and Industry reports, WSDOT/WSF judicial reports, WSDOT/WSF judicial files, WSDOT/WSF employee pass usage, WSDOT/WSF/MEC reports and files and transcripts, any and all DVD's and CD's and video tapes and audio recordings: that contain my name: Burton A. Dezihan, Burt Dezihan, Burt, Dez, and my social security number, my employee I.D. number, my image, my voice that are contained or handled or reviewed or shared to other entities and agencies to include employment history and job/position information and training and employment status and employment history.
</t>
  </si>
  <si>
    <t>WSF Rcds-B. Dezihan</t>
  </si>
  <si>
    <t xml:space="preserve">1.) Copy of the WSDOT policies/regulations regarding  the enforcement of the sale, service of and consumption of alcoholic beverages on Washington State Ferry vessels/premises 1/1/2016 to 11/2/2017.
2.) Copy of communications between the vendors who sell alcoholic beverages on WSF ferries/premises regarding  the sale, service of and consumption of alcoholic beverages from 1/1/2016 to 11/2/2017.    
3.) Copies of all signs/notices posted on the ferries/premises regarding the sale, service of and consumption of alcoholic beverages from 1/1/2016 to 11/2/2017.
4.)  Copy of training records that WSF crew receive regarding the enforcement of the sale, service of and consumption of alcoholic beverages from 1/1/2016 to 11/2/2017. 5.) 
</t>
  </si>
  <si>
    <t>WSF records re: sale, consumption and control of alcoholic beverages of ferries. 1/1/2016 to 11/2/2017</t>
  </si>
  <si>
    <t>Alex H. Clarke</t>
  </si>
  <si>
    <t>A copy of the Washington State Ferries rebuttal to Mr. Alex Zecha's document entitled "Dollars and Sense - A Critical Analysis of the ISSAQUAH class LNG Conversion RFP" by Alex Zecha Nov 27 2012.</t>
  </si>
  <si>
    <t>WSF Response</t>
  </si>
  <si>
    <t>PDR-14-0580</t>
  </si>
  <si>
    <t>Ruchie Epstein</t>
  </si>
  <si>
    <t>WSF RFQ 148224 trash liner previous bid tabulation.</t>
  </si>
  <si>
    <t>WSF RFQ 148224 trash liner</t>
  </si>
  <si>
    <t>PDR-14-1331</t>
  </si>
  <si>
    <t>Waiting for USCG Review/Approval</t>
  </si>
  <si>
    <t>Mike Steer</t>
  </si>
  <si>
    <t>Specific web sites that I can read and/or all contracts for any and/or all security type assignments at any and/or all WSF terminals. If not available by web sites, then electronically. This should include but not limited to:
 Total number of Security by each week January 1, 2016 and July 1, 2016.
     Break down by each specific terminal.
     Break down by specific category i.e. Bomb Troopers, Visual Observation type Troopers or private contractors i.e PSES.
 Total costs for each contract at each specific terminal.
Please include specific information as to any other sub-contractors that provide traffic control type security such as PSES.</t>
  </si>
  <si>
    <t>WSF Security</t>
  </si>
  <si>
    <t>All Washington State Ferries Terminal Seniority List(s) from years 1983 and 1984.</t>
  </si>
  <si>
    <t>WSF seniority list</t>
  </si>
  <si>
    <t>PDR-15-2814</t>
  </si>
  <si>
    <t>David Goebel</t>
  </si>
  <si>
    <t>Washington State Ferries:
I want the timestamp and ticket type for all ferry tickets scanned at the Fauntleroy ferry dock for the period from May 1st to the date this request is serviced.  By "type" I mean the source, destination, class (walk-on, short/long car, length based, etc.), and single user or commuter 10 pack.</t>
  </si>
  <si>
    <t>WSF tickets</t>
  </si>
  <si>
    <t xml:space="preserve">Any and all records and materials, including LMS portal training materials, presentations, videos, manuals, reports, bulletins, and memoranda, regardless of physical form or characteristic, that were prepared, owned, used, or retained by Washington State Ferries to prevent workplace harassment, sexual harassment, assault, bullying, and/or hazing, from January 1, 2013 through present. </t>
  </si>
  <si>
    <t>WSF trainings-workplace harassment, sexual harassment, assault, bullying/hazing</t>
  </si>
  <si>
    <t>All notes, emails, proposal submittals and scoring sheets for the Vessel Maintenance and Preservation Program Support for Washington State Ferries (WSF).</t>
  </si>
  <si>
    <t>WSF Vessel Maintenance and Preservation Program Support ntoes, emails, proposal submittals, scoring sheets</t>
  </si>
  <si>
    <t>I would like to request all emails from 2007 t0 2015 regarding the ChausseeÃ¢â‚¬â„¢/Nannery whistle blower case. Please send all response to this e-mail address.</t>
  </si>
  <si>
    <t>Whistle Blower</t>
  </si>
  <si>
    <t xml:space="preserve">winning bidders gradation of the material they have submitted for bids/solicitations of ER 61410 and ER 61411.  </t>
  </si>
  <si>
    <t>PDR-15-0157</t>
  </si>
  <si>
    <t xml:space="preserve"> video footage on the M/V Tokitae.</t>
  </si>
  <si>
    <t>Sam Elder</t>
  </si>
  <si>
    <t>Any and all video surveillance/web cam videos you may have for the loading/unloading and Ferry video for the Guemes Ferry 500 I Ave. Anacortes, WA 98221 on June 7, 2017 between the hours of 5:00 am-7:30 am.</t>
  </si>
  <si>
    <t>I would like to request the recording from the 4/28/2017 ferry camera video that shows the unloading of the other two that were towards the front then myself.  (Kitsap Ferry out of Clinton, WA)</t>
  </si>
  <si>
    <t>Brad Stuller</t>
  </si>
  <si>
    <t>Please provide our office with security camera footage capturing all vehicle staging areas aboard the WA State Ferry Ã¢â‚¬Å“IssaquahÃ¢â‚¬ï¿½ for August 8, 2017 between 1500 hours and 1545 hours (3:00pm and 3:45pm).  The ferry would have been docked at the Fauntleroy Ferry Terminal at the time.</t>
  </si>
  <si>
    <t>WSF security video footage</t>
  </si>
  <si>
    <t>Kevin Krieg</t>
  </si>
  <si>
    <t xml:space="preserve">Footage from the Kingston to Edmonds Ferry sailing on 8/28/2017, 9:40 PM. We were located in the front position of the boat, and were struck by a motorcycle just as the un-loading was starting. We were in the second lane from the left, and the motorcycle was on the left lane closest to the wall. </t>
  </si>
  <si>
    <t>Gary Goin</t>
  </si>
  <si>
    <t xml:space="preserve">Video copy of crash incident
Incident Date: 11/14/17
Incident Time: 2:30pm
Incident Location Mukilteo Ferry lot, Lane 13/14
Requester add on-
1) The number of times, in the most recent five years, the telephone poll has been struck by an automobile in the vehicle loading lot at Mukilteo Ferry Station.
2) Any reports created or received by the Ferry or by the Coast Guard about the telephone poll in question. This would include communications, whose confidential information is redacted or blacked out, whose subject isthe telephone poll ( e.g investigations, recommendations, reports and emails which reference this telephone poll).
</t>
  </si>
  <si>
    <t>WSF video</t>
  </si>
  <si>
    <t>Seana Sakai</t>
  </si>
  <si>
    <t xml:space="preserve">I need the video of three loading of that 9:30am Seattle to Bainbridge island from 9/11/17. </t>
  </si>
  <si>
    <t>I am formally requesting security video taken on a Washington State ferry on February 14, 2017.  The video was taken on the ferry from Friday Harbor to Lopez Island and shows a pig jumping off the boat</t>
  </si>
  <si>
    <t>WSF video of pig jumping off ferry</t>
  </si>
  <si>
    <t>49 CFR 1520.9(a)(2)</t>
  </si>
  <si>
    <t>WSF video-Tuesday, September 19th, 2017 from Approximately 12:30 PM to 1:00 PM. Lane 2 of the Bainbridge Island Ferry terminal loading lanes on the Bainbridge Side. A minor collision between Red Ford Truck 150 and a Black VW Sedan. Photo images of the male driver of the Ford 150 and the female passenger of the Ford exiting the car. Impact happening. The VW driver exiting his vehicle after impact the female passenger gets back in vehicle to check the brake. The VW driver takes a photo of female passenger behind the wheel of the Ford.</t>
  </si>
  <si>
    <t>VIDEO FROM THE M/V SALISH OF A PIG ESCAPING CONTAINMENT AND JUMPING OFF THE VESSEL ON THE MORNING OF FEB 14, 2017</t>
  </si>
  <si>
    <t>WSF video of pig jumping off ferry on 2/14/2017</t>
  </si>
  <si>
    <t xml:space="preserve">WSF Security video </t>
  </si>
  <si>
    <t>Kelli Schmitz</t>
  </si>
  <si>
    <t xml:space="preserve">Requesting security camera footage of public areas including lower car deck, interior passenger cabin, and cafÃƒÂ© from the WSF route Orcas Island to Anacortes ferry M/V Elwha on the night of November 4, 2017 during the time 20:00 - 20:30. </t>
  </si>
  <si>
    <t>WSF video request</t>
  </si>
  <si>
    <t>Evan Bradlow</t>
  </si>
  <si>
    <t xml:space="preserve">1.) Names of the two women who worked the toll booth at the Edmonds ferry toll booth at 16:45 on 1/7/2018.
2.) Copies of any complaints received regarding these two WSF female toll booth employees. 
3.) Copy of Edmonds ferry toll booth video at 16:45 on 1/7/2018   </t>
  </si>
  <si>
    <t>WSF-Edmonds ferry-toll booth customer service complaint</t>
  </si>
  <si>
    <t>Katheeen Johnson</t>
  </si>
  <si>
    <t xml:space="preserve">1. All reports documenting the number of cars loaded onto WSF ferries leaving from the Fauntleroy Dock going to Vashon or Vashon/Southworth. If records exist showing the number of vehicles loaded by boat, as opposed to in the aggregate, that is what I am seeking. Ferry personnel are observed at the Fauntleroy dock counting cars as they board. I am particularly interested in reports that result from that activity, and any other documents regarding the number of cars carried per ferry between Fauntleroy and Vashon. I would like all reports from January 1, 2015 to present.
2. All agency emails, memos or reports, internal or external, regarding the ticketing and vehicle boarding process on the Triangle Route between Vashon, Fauntleroy and Southworth, including specifically any emails, memos or reports, internal or external, that refer to the prior ticketing system of allowing pre-ticketed vehicles to bypass the ticket booth during loading, the decision to change the system, testing of the new system, issued or dated between January 1, 2015 to present.
3. Any reports, memos or emails measuring or discussing the efficiency of the ferries running on the Triangle Route between Vashon, Fauntleroy and Southworth, whether that be in cars/per run, costs/per run or other measures the ferry system uses to assess performance of the Triangle Route, issued or dated between January 1, 2015 to present.
4. Any reports, memos, emails or other recrds relating to the operation of ticket readers on Fauntleroy dock or at other docks in the WSF system, including but not limited to evidence of scanner failure and unpaid or  unscanned tickets or loss of vehicle ticket revenue due to the scanning system,  issued or dated between January 1, 2015 to the present.
</t>
  </si>
  <si>
    <t>WSF-Fauntleroy Dock</t>
  </si>
  <si>
    <t>Levandowski &amp; Associates</t>
  </si>
  <si>
    <t xml:space="preserve">1.         Any Incident or Accident Report(s) completed by our client;
2.   A copy of any document that you have obtained by way of an   authorization signed by our client;
3. A copy of any recorded or verbal statement obtained by any employee or representative employed by Washington State Ferries or the Washington Department of Transportation, which is within the control of the identified entities.
</t>
  </si>
  <si>
    <t>WSF-injuries-Bruce Cooper</t>
  </si>
  <si>
    <t xml:space="preserve">1. All Safety Management System sections and other directives, guidelines, rules , procedures, fleet advisories , standards and protocol in effect on April 29, 2017 addressing or discussing measures of any type to be taken by  vessel  navigators to  avoid  hard  impacts  on  landing  vessels  at  WSF terminals;
2. All Safety Management System sections and other directives, guidelines, rules, procedures, fleet advisories, standards and protocol in effect on April 29, 2017 addressing or discussing measures of any type to be taken by vessel navigators  to  avoid  hard  impacts  on  landing  vessels  at  the  Vashon terminal;
3. All memoranda, correspondence, reports of discussions, emails, electronic messages or communications, Safety Management System reports or complaints or safety advisories, safety meeting minutes or other documentation of any type whatsoever addressing or discussing hard impacts on landing vessels at WSF terminals; (clarification-1/1/2010 to 9/27/17) 
4. All Safety Management System sections and other directives, guidelines, rules, procedures, fleet advisories, standards and protocol in effect on April 29, 2017 addressing or discussing 
speed of vessels approaching and/or landing at WSF terminals;
5. All memoranda, correspondence, reports of discussions, emails, electronic messages or communications, Safety Management System reports or complaints or safety advisories, safety meeting minutes or other documentation of any type whatsoever addressing or discussing speed of vessels approaching and/or landing at WSF terminals;(clarification-1/1/2010 to 9/27/17)
6. All Safety Management System sections and other directives, guidelines, rules, procedures, fleet advisories, standards and protocol in effect on April 29, 2017 addressing or discussing warnings of any type to be given to passengers and/or crew of potential hazards or hazards occurring existing while a vessel is in navigation;
7. All memoranda, correspondence, reports of discussions, emails, electronic messages or communications, Safety Management System reports or complaints or safety advisories, safety meeting minutes or other documentation of any type whatsoever addressing or discussing warnings of any type to be given to passengers and/or crew of potential hazards or hazards existing while a vessel is in navigation;(clarification-1/1/2010 to 9/27/17)
8. Any and all overhead and lateral drawings, diagrams, layouts and/or plans of  each slip at the Vashon terminal as each existed on April 29, 2017.
9. Any and all lateral, vertical and overhead drawings, plans, diagrams, photographs or other depictions of any type of MN ISSAQUAH as it existed on April 29, 2017; (clarification-photos of the starboard outboard side of the ISSAQUAH.)
10. All M-PET work orders or other work orders, work requests or maintenance records of any type related to damage to the MN ISSAQUAH created on or after April 29, 2017; and
11. All M-PET work orders or other work orders or work requests or maintenance records of any type related to the pilings or dolphins at the Vashon terminal created on or after April 29, 2017;
</t>
  </si>
  <si>
    <t>WSF-Mary J. Hartwell injuries</t>
  </si>
  <si>
    <t>Norcross</t>
  </si>
  <si>
    <t>Dale Bowman</t>
  </si>
  <si>
    <t>The formal inspection report, any photographs taken by any law enforcement agency or vehicle inspector, any photographs in your possession, all notes of Officer Eikum or any Trooper, Deputy or Police Officer, witness information, statements and interviews or notes of witnesses, and findings relative to causation, all information of any manner and nature obtained from the visit to Mercer.</t>
  </si>
  <si>
    <t>WSP commerical vehicle records</t>
  </si>
  <si>
    <t xml:space="preserve">a history of Washington State Patrol (WSP) officer reported collisions that occurred on all roads in King County for the period of 1/1/2013 Ã¢â‚¬â€œ 12/31/2013. 
Ã¢â‚¬Â¢	Total number of WSP Investigated collisions in King County = 9,743
Ã¢â‚¬Â¢	Total number of collisions with the most severe injury of (2, 3 or 4) Fatal = 22
Ã¢â‚¬Â¢	Total number of collisions with the most severe injury of (5) Serious injury = 73
Ã¢â‚¬Â¢	Total number of collisions with the most severe injury of (6) Evident injury = 467
Ã¢â‚¬Â¢	Total number of collisions with the most severe injury of (7) Possible injury = 2,364
Ã¢â‚¬Â¢	Total number of collisions with the most severe injury of (0 or 1) unknown or no injury = 6,817
</t>
  </si>
  <si>
    <t>WSP investigated collisions on all roads in King County</t>
  </si>
  <si>
    <t>PDR-14-2286</t>
  </si>
  <si>
    <t xml:space="preserve">WSP's PD 14-1016-0009 A history of reported collisions that occurred on or in the vicinity of Pioneer Ave @ River St in the City of Montesano for the period of 1/1/2007 Ã¢â‚¬â€œ available 2014 (November of 2013 is the most current complete month processed). </t>
  </si>
  <si>
    <t>WSP PD 14-1016-0009 Pioneer Ave @ River St in Montesano</t>
  </si>
  <si>
    <t>PDR-14-0137</t>
  </si>
  <si>
    <t>J. Kennedy</t>
  </si>
  <si>
    <t xml:space="preserve">Any and all records pertaining to misconduct of current and former employees beginning January 2, 2012, ending January 2, 2017. Specifically, I request the following records for inspection and for copying: a complete list of current and former employees who've been investigated, reprimanded, and/or terminated due to sexual misconduct including, but not limited to
1. viewing internet sex sites
2. viewing internet pornographic sites
3. sexting
4. sexual harassment
5. possessing any sexually explicit material
6. any conduct sexually deviant in nature
</t>
  </si>
  <si>
    <t xml:space="preserve">WSTC sexual employee misconduct </t>
  </si>
  <si>
    <t xml:space="preserve">A listing of all Task Orders issued to include Project Name and Dollar amount under the Subsurface Utility Engineering Agreements listed:
Murray Smith and Associates Agreement Number Y-11619
So-Deep, Inc. Agreement Number Y-11620
Utility Mapping Services, Inc. Agreement Number Y-11621
</t>
  </si>
  <si>
    <t>Y-Agreement</t>
  </si>
  <si>
    <t>I would like to request public disclosure for the bid tabs on this please</t>
  </si>
  <si>
    <t>Yakima Co. HMA bid tab results</t>
  </si>
  <si>
    <t>Sarah Crable</t>
  </si>
  <si>
    <t xml:space="preserve">Where: Yakima River State Route 223 Bridge- West bank of the Yakima River, south of SR 223.
What: Soil Sample Reports
Time period: All reports available. Send most recent report first if necessary.
When: As soon as possible
</t>
  </si>
  <si>
    <t xml:space="preserve">Yakima River x SR 223 Soil Sample </t>
  </si>
  <si>
    <t>Yakima Speedway Sewer Interceptor As-Built contract plans.</t>
  </si>
  <si>
    <t>PDR-15-1570</t>
  </si>
  <si>
    <t>Yakima Valley Highway Right of Way plans in SW 1/4 of Section 10, T9N, R23E, W.M.</t>
  </si>
  <si>
    <t>Yakima Valley Hwy Right of Way plans</t>
  </si>
  <si>
    <t>PDR-15-0124</t>
  </si>
  <si>
    <t>Telquist McMillen Clare, PLLC</t>
  </si>
  <si>
    <t>Jillian Harlington</t>
  </si>
  <si>
    <t xml:space="preserve">Photographs or video footage from the cameras on the traffic lights at Birchfield and Highway 24 in Yalkma, facing North up Birchfield between 4:45 p.m. and 5:30 p.m. on November 24, 2014.
</t>
  </si>
  <si>
    <t xml:space="preserve">Yakima video footage </t>
  </si>
  <si>
    <t>Yarrowood Condominiums HOA Boardmember</t>
  </si>
  <si>
    <t>Joseph Renn</t>
  </si>
  <si>
    <t xml:space="preserve">to-scale reference drawings to use as backgrounds for the design.  
Could you please provide in editable format (electronic cadd files, and true-to-scale acrobat .pdf files) both the drawings listed below?  Attached find a copy of the drawings requested &lt;Yarrowood plans.pdf - 4 MB in size&gt;.
PL227, Planting along Northup Way and 108th Ave
N12-1, Screen Wall along Northup Way
N12-2, Screen Wall along Northup Way
N12-3, Screen Wall along Northup Way 
R46-1, Retaining Wall along 108th Ave
R46-2, Retaining Wall along 108th Ave
</t>
  </si>
  <si>
    <t>Yarrowood Drawings in vic 108th Ave NE and Northup Way</t>
  </si>
  <si>
    <t>PDR-15-0534</t>
  </si>
  <si>
    <t>This is Derek with Fangsrud Construction. Just wanted to let you know I sent some noms to Cori this morning. I set them for this Thursday, but I wont be able to get to them do to flagger issues, till next Wednesday. If I need to resubmit these let me know but if not then I will plan on completing these on the 12th.
(Maintenance work on SR 500)</t>
  </si>
  <si>
    <t xml:space="preserve">your notification of maintenance </t>
  </si>
  <si>
    <t>PDR-15-2337</t>
  </si>
  <si>
    <t>Stefani Hodgson</t>
  </si>
  <si>
    <t>TO Engineers</t>
  </si>
  <si>
    <t xml:space="preserve">Public/ Private </t>
  </si>
  <si>
    <t>KPLU FM</t>
  </si>
  <si>
    <t>KNDU News</t>
  </si>
  <si>
    <t xml:space="preserve">Sample </t>
  </si>
  <si>
    <t>Public</t>
  </si>
  <si>
    <t>Private</t>
  </si>
  <si>
    <t>Nonprofit(N)</t>
  </si>
  <si>
    <t>Academic (A)</t>
  </si>
  <si>
    <t>Citizen ("C")</t>
  </si>
  <si>
    <t xml:space="preserve">Public Type </t>
  </si>
  <si>
    <t>M</t>
  </si>
  <si>
    <t>C</t>
  </si>
  <si>
    <t>A</t>
  </si>
  <si>
    <t>N</t>
  </si>
  <si>
    <t xml:space="preserve">Renton Techincal College </t>
  </si>
  <si>
    <t>G</t>
  </si>
  <si>
    <t>Washington Traffic Safety Commissiom</t>
  </si>
  <si>
    <t>L</t>
  </si>
  <si>
    <t xml:space="preserve">Clay County Property Appraiser's Office </t>
  </si>
  <si>
    <t>B</t>
  </si>
  <si>
    <t xml:space="preserve">Washington State Department of Licenceing </t>
  </si>
  <si>
    <t>North Highland, LLC</t>
  </si>
  <si>
    <t>Government(G)</t>
  </si>
  <si>
    <t xml:space="preserve">Private </t>
  </si>
  <si>
    <t>Anderson Carey &amp; Williams, PLLC</t>
  </si>
  <si>
    <t xml:space="preserve">Margin of Error </t>
  </si>
  <si>
    <t xml:space="preserve">OBEC Brewing </t>
  </si>
  <si>
    <t>Private Type</t>
  </si>
  <si>
    <t>Media (M)</t>
  </si>
  <si>
    <t>Law(L)</t>
  </si>
  <si>
    <t>Business (B)</t>
  </si>
  <si>
    <t>Unknown</t>
  </si>
  <si>
    <t xml:space="preserve">Unknown </t>
  </si>
  <si>
    <t>Level of Confidence</t>
  </si>
  <si>
    <t xml:space="preserve">Z-Value </t>
  </si>
  <si>
    <t>Finte Population Corrector</t>
  </si>
  <si>
    <t xml:space="preserve">Count </t>
  </si>
  <si>
    <t xml:space="preserve">% of Sample </t>
  </si>
  <si>
    <t>% of Population</t>
  </si>
  <si>
    <t xml:space="preserve">Class Type </t>
  </si>
  <si>
    <t>Public and Private</t>
  </si>
  <si>
    <t>Classes</t>
  </si>
  <si>
    <t>Total</t>
  </si>
  <si>
    <t xml:space="preserve">Population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</si>
</sst>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0">
    <xf numFmtId="0" fontId="0" fillId="0" borderId="0" xfId="0"/>
    <xf numFmtId="0" fontId="0" fillId="0" borderId="0" xfId="0" applyAlignment="1">
      <alignment wrapText="1"/>
    </xf>
    <xf numFmtId="164" fontId="0" fillId="0" borderId="0" xfId="42" applyNumberFormat="1" applyFont="1"/>
    <xf numFmtId="10" fontId="0" fillId="0" borderId="0" xfId="42" applyNumberFormat="1" applyFont="1"/>
    <xf numFmtId="9" fontId="0" fillId="0" borderId="0" xfId="0" applyNumberFormat="1"/>
    <xf numFmtId="0" fontId="0" fillId="0" borderId="0" xfId="0" applyAlignment="1">
      <alignment horizontal="center"/>
    </xf>
    <xf numFmtId="165" fontId="0" fillId="0" borderId="0" xfId="42" applyNumberFormat="1" applyFont="1"/>
    <xf numFmtId="164" fontId="0" fillId="0" borderId="0" xfId="0" applyNumberFormat="1"/>
    <xf numFmtId="165" fontId="0" fillId="0" borderId="0" xfId="0" applyNumberFormat="1"/>
    <xf numFmtId="1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
    <dxf>
      <numFmt numFmtId="14" formatCode="0.00%"/>
    </dxf>
    <dxf>
      <numFmt numFmtId="165" formatCode="0.000%"/>
    </dxf>
    <dxf>
      <numFmt numFmtId="165" formatCode="0.0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DR%20Request%20Type%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PDR Type"/>
      <sheetName val="Analysis"/>
      <sheetName val="Sheet2"/>
    </sheetNames>
    <sheetDataSet>
      <sheetData sheetId="0">
        <row r="1">
          <cell r="A1" t="str">
            <v>Column</v>
          </cell>
        </row>
        <row r="2">
          <cell r="A2">
            <v>16932</v>
          </cell>
        </row>
        <row r="3">
          <cell r="A3">
            <v>2898</v>
          </cell>
        </row>
        <row r="4">
          <cell r="A4">
            <v>5162</v>
          </cell>
        </row>
        <row r="5">
          <cell r="A5">
            <v>11093</v>
          </cell>
        </row>
        <row r="6">
          <cell r="A6">
            <v>10208</v>
          </cell>
        </row>
        <row r="7">
          <cell r="A7">
            <v>19651</v>
          </cell>
        </row>
        <row r="8">
          <cell r="A8">
            <v>11962</v>
          </cell>
        </row>
        <row r="9">
          <cell r="A9">
            <v>3590</v>
          </cell>
        </row>
        <row r="10">
          <cell r="A10">
            <v>15712</v>
          </cell>
        </row>
        <row r="11">
          <cell r="A11">
            <v>4351</v>
          </cell>
        </row>
        <row r="12">
          <cell r="A12">
            <v>3178</v>
          </cell>
        </row>
        <row r="13">
          <cell r="A13">
            <v>1418</v>
          </cell>
        </row>
        <row r="14">
          <cell r="A14">
            <v>10811</v>
          </cell>
        </row>
        <row r="15">
          <cell r="A15">
            <v>8832</v>
          </cell>
        </row>
        <row r="16">
          <cell r="A16">
            <v>18691</v>
          </cell>
        </row>
        <row r="17">
          <cell r="A17">
            <v>13024</v>
          </cell>
        </row>
        <row r="18">
          <cell r="A18">
            <v>1822</v>
          </cell>
        </row>
        <row r="19">
          <cell r="A19">
            <v>6807</v>
          </cell>
        </row>
        <row r="20">
          <cell r="A20">
            <v>5158</v>
          </cell>
        </row>
        <row r="21">
          <cell r="A21">
            <v>18379</v>
          </cell>
        </row>
        <row r="22">
          <cell r="A22">
            <v>3553</v>
          </cell>
        </row>
        <row r="23">
          <cell r="A23">
            <v>19710</v>
          </cell>
        </row>
        <row r="24">
          <cell r="A24">
            <v>7202</v>
          </cell>
        </row>
        <row r="25">
          <cell r="A25">
            <v>9677</v>
          </cell>
        </row>
        <row r="26">
          <cell r="A26">
            <v>11843</v>
          </cell>
        </row>
        <row r="27">
          <cell r="A27">
            <v>6653</v>
          </cell>
        </row>
        <row r="28">
          <cell r="A28">
            <v>15553</v>
          </cell>
        </row>
        <row r="29">
          <cell r="A29">
            <v>19650</v>
          </cell>
        </row>
        <row r="30">
          <cell r="A30">
            <v>13729</v>
          </cell>
        </row>
        <row r="31">
          <cell r="A31">
            <v>8592</v>
          </cell>
        </row>
        <row r="32">
          <cell r="A32">
            <v>6619</v>
          </cell>
        </row>
        <row r="33">
          <cell r="A33">
            <v>5339</v>
          </cell>
        </row>
        <row r="34">
          <cell r="A34">
            <v>3790</v>
          </cell>
        </row>
        <row r="35">
          <cell r="A35">
            <v>3191</v>
          </cell>
        </row>
        <row r="36">
          <cell r="A36">
            <v>16050</v>
          </cell>
        </row>
        <row r="37">
          <cell r="A37">
            <v>8670</v>
          </cell>
        </row>
        <row r="38">
          <cell r="A38">
            <v>18784</v>
          </cell>
        </row>
        <row r="39">
          <cell r="A39">
            <v>13487</v>
          </cell>
        </row>
        <row r="40">
          <cell r="A40">
            <v>8439</v>
          </cell>
        </row>
        <row r="41">
          <cell r="A41">
            <v>3756</v>
          </cell>
        </row>
        <row r="42">
          <cell r="A42">
            <v>12104</v>
          </cell>
        </row>
        <row r="43">
          <cell r="A43">
            <v>10116</v>
          </cell>
        </row>
        <row r="44">
          <cell r="A44">
            <v>13702</v>
          </cell>
        </row>
        <row r="45">
          <cell r="A45">
            <v>11315</v>
          </cell>
        </row>
        <row r="46">
          <cell r="A46">
            <v>3866</v>
          </cell>
        </row>
        <row r="47">
          <cell r="A47">
            <v>19688</v>
          </cell>
        </row>
        <row r="48">
          <cell r="A48">
            <v>15012</v>
          </cell>
        </row>
        <row r="49">
          <cell r="A49">
            <v>13646</v>
          </cell>
        </row>
        <row r="50">
          <cell r="A50">
            <v>3641</v>
          </cell>
        </row>
        <row r="51">
          <cell r="A51">
            <v>9139</v>
          </cell>
        </row>
        <row r="52">
          <cell r="A52">
            <v>16593</v>
          </cell>
        </row>
        <row r="53">
          <cell r="A53">
            <v>17026</v>
          </cell>
        </row>
        <row r="54">
          <cell r="A54">
            <v>8376</v>
          </cell>
        </row>
        <row r="55">
          <cell r="A55">
            <v>11558</v>
          </cell>
        </row>
        <row r="56">
          <cell r="A56">
            <v>13497</v>
          </cell>
        </row>
        <row r="57">
          <cell r="A57">
            <v>2114</v>
          </cell>
        </row>
        <row r="58">
          <cell r="A58">
            <v>19281</v>
          </cell>
        </row>
        <row r="59">
          <cell r="A59">
            <v>4060</v>
          </cell>
        </row>
        <row r="60">
          <cell r="A60">
            <v>1743</v>
          </cell>
        </row>
        <row r="61">
          <cell r="A61">
            <v>14191</v>
          </cell>
        </row>
        <row r="62">
          <cell r="A62">
            <v>6345</v>
          </cell>
        </row>
        <row r="63">
          <cell r="A63">
            <v>6565</v>
          </cell>
        </row>
        <row r="64">
          <cell r="A64">
            <v>11824</v>
          </cell>
        </row>
        <row r="65">
          <cell r="A65">
            <v>19933</v>
          </cell>
        </row>
        <row r="66">
          <cell r="A66">
            <v>17352</v>
          </cell>
        </row>
        <row r="67">
          <cell r="A67">
            <v>9673</v>
          </cell>
        </row>
        <row r="68">
          <cell r="A68">
            <v>673</v>
          </cell>
        </row>
        <row r="69">
          <cell r="A69">
            <v>2034</v>
          </cell>
        </row>
        <row r="70">
          <cell r="A70">
            <v>10351</v>
          </cell>
        </row>
        <row r="71">
          <cell r="A71">
            <v>16900</v>
          </cell>
        </row>
        <row r="72">
          <cell r="A72">
            <v>17484</v>
          </cell>
        </row>
        <row r="73">
          <cell r="A73">
            <v>18344</v>
          </cell>
        </row>
        <row r="74">
          <cell r="A74">
            <v>12143</v>
          </cell>
        </row>
        <row r="75">
          <cell r="A75">
            <v>3968</v>
          </cell>
        </row>
        <row r="76">
          <cell r="A76">
            <v>10675</v>
          </cell>
        </row>
        <row r="77">
          <cell r="A77">
            <v>8302</v>
          </cell>
        </row>
        <row r="78">
          <cell r="A78">
            <v>6553</v>
          </cell>
        </row>
        <row r="79">
          <cell r="A79">
            <v>16740</v>
          </cell>
        </row>
        <row r="80">
          <cell r="A80">
            <v>6952</v>
          </cell>
        </row>
        <row r="81">
          <cell r="A81">
            <v>5374</v>
          </cell>
        </row>
        <row r="82">
          <cell r="A82">
            <v>19657</v>
          </cell>
        </row>
        <row r="83">
          <cell r="A83">
            <v>14707</v>
          </cell>
        </row>
        <row r="84">
          <cell r="A84">
            <v>5260</v>
          </cell>
        </row>
        <row r="85">
          <cell r="A85">
            <v>5052</v>
          </cell>
        </row>
        <row r="86">
          <cell r="A86">
            <v>10546</v>
          </cell>
        </row>
        <row r="87">
          <cell r="A87">
            <v>1278</v>
          </cell>
        </row>
        <row r="88">
          <cell r="A88">
            <v>7745</v>
          </cell>
        </row>
        <row r="89">
          <cell r="A89">
            <v>16569</v>
          </cell>
        </row>
        <row r="90">
          <cell r="A90">
            <v>670</v>
          </cell>
        </row>
        <row r="91">
          <cell r="A91">
            <v>160</v>
          </cell>
        </row>
        <row r="92">
          <cell r="A92">
            <v>12441</v>
          </cell>
        </row>
        <row r="93">
          <cell r="A93">
            <v>5801</v>
          </cell>
        </row>
        <row r="94">
          <cell r="A94">
            <v>10014</v>
          </cell>
        </row>
        <row r="95">
          <cell r="A95">
            <v>16241</v>
          </cell>
        </row>
        <row r="96">
          <cell r="A96">
            <v>9342</v>
          </cell>
        </row>
        <row r="97">
          <cell r="A97">
            <v>5942</v>
          </cell>
        </row>
        <row r="98">
          <cell r="A98">
            <v>2429</v>
          </cell>
        </row>
        <row r="99">
          <cell r="A99">
            <v>2159</v>
          </cell>
        </row>
        <row r="100">
          <cell r="A100">
            <v>10702</v>
          </cell>
        </row>
        <row r="101">
          <cell r="A101">
            <v>7485</v>
          </cell>
        </row>
        <row r="102">
          <cell r="A102">
            <v>9353</v>
          </cell>
        </row>
        <row r="103">
          <cell r="A103">
            <v>13199</v>
          </cell>
        </row>
        <row r="104">
          <cell r="A104">
            <v>1624</v>
          </cell>
        </row>
        <row r="105">
          <cell r="A105">
            <v>6259</v>
          </cell>
        </row>
        <row r="106">
          <cell r="A106">
            <v>4151</v>
          </cell>
        </row>
        <row r="107">
          <cell r="A107">
            <v>11813</v>
          </cell>
        </row>
        <row r="108">
          <cell r="A108">
            <v>11654</v>
          </cell>
        </row>
        <row r="109">
          <cell r="A109">
            <v>17904</v>
          </cell>
        </row>
        <row r="110">
          <cell r="A110">
            <v>9704</v>
          </cell>
        </row>
        <row r="111">
          <cell r="A111">
            <v>17489</v>
          </cell>
        </row>
        <row r="112">
          <cell r="A112">
            <v>395</v>
          </cell>
        </row>
        <row r="113">
          <cell r="A113">
            <v>8228</v>
          </cell>
        </row>
        <row r="114">
          <cell r="A114">
            <v>8794</v>
          </cell>
        </row>
        <row r="115">
          <cell r="A115">
            <v>9059</v>
          </cell>
        </row>
        <row r="116">
          <cell r="A116">
            <v>15192</v>
          </cell>
        </row>
        <row r="117">
          <cell r="A117">
            <v>8130</v>
          </cell>
        </row>
        <row r="118">
          <cell r="A118">
            <v>8609</v>
          </cell>
        </row>
        <row r="119">
          <cell r="A119">
            <v>14301</v>
          </cell>
        </row>
        <row r="120">
          <cell r="A120">
            <v>3660</v>
          </cell>
        </row>
        <row r="121">
          <cell r="A121">
            <v>4788</v>
          </cell>
        </row>
        <row r="122">
          <cell r="A122">
            <v>14586</v>
          </cell>
        </row>
        <row r="123">
          <cell r="A123">
            <v>9634</v>
          </cell>
        </row>
        <row r="124">
          <cell r="A124">
            <v>17663</v>
          </cell>
        </row>
        <row r="125">
          <cell r="A125">
            <v>8714</v>
          </cell>
        </row>
        <row r="126">
          <cell r="A126">
            <v>13925</v>
          </cell>
        </row>
        <row r="127">
          <cell r="A127">
            <v>10355</v>
          </cell>
        </row>
        <row r="128">
          <cell r="A128">
            <v>8567</v>
          </cell>
        </row>
        <row r="129">
          <cell r="A129">
            <v>1745</v>
          </cell>
        </row>
        <row r="130">
          <cell r="A130">
            <v>3693</v>
          </cell>
        </row>
        <row r="131">
          <cell r="A131">
            <v>3450</v>
          </cell>
        </row>
        <row r="132">
          <cell r="A132">
            <v>12284</v>
          </cell>
        </row>
        <row r="133">
          <cell r="A133">
            <v>14195</v>
          </cell>
        </row>
        <row r="134">
          <cell r="A134">
            <v>10602</v>
          </cell>
        </row>
        <row r="135">
          <cell r="A135">
            <v>748</v>
          </cell>
        </row>
        <row r="136">
          <cell r="A136">
            <v>3621</v>
          </cell>
        </row>
        <row r="137">
          <cell r="A137">
            <v>18511</v>
          </cell>
        </row>
        <row r="138">
          <cell r="A138">
            <v>7191</v>
          </cell>
        </row>
        <row r="139">
          <cell r="A139">
            <v>18293</v>
          </cell>
        </row>
        <row r="140">
          <cell r="A140">
            <v>6708</v>
          </cell>
        </row>
        <row r="141">
          <cell r="A141">
            <v>12775</v>
          </cell>
        </row>
        <row r="142">
          <cell r="A142">
            <v>19237</v>
          </cell>
        </row>
        <row r="143">
          <cell r="A143">
            <v>19590</v>
          </cell>
        </row>
        <row r="144">
          <cell r="A144">
            <v>13777</v>
          </cell>
        </row>
        <row r="145">
          <cell r="A145">
            <v>19103</v>
          </cell>
        </row>
        <row r="146">
          <cell r="A146">
            <v>18973</v>
          </cell>
        </row>
        <row r="147">
          <cell r="A147">
            <v>16369</v>
          </cell>
        </row>
        <row r="148">
          <cell r="A148">
            <v>9808</v>
          </cell>
        </row>
        <row r="149">
          <cell r="A149">
            <v>17699</v>
          </cell>
        </row>
        <row r="150">
          <cell r="A150">
            <v>49</v>
          </cell>
        </row>
        <row r="151">
          <cell r="A151">
            <v>18843</v>
          </cell>
        </row>
        <row r="152">
          <cell r="A152">
            <v>13709</v>
          </cell>
        </row>
        <row r="153">
          <cell r="A153">
            <v>14939</v>
          </cell>
        </row>
        <row r="154">
          <cell r="A154">
            <v>4419</v>
          </cell>
        </row>
        <row r="155">
          <cell r="A155">
            <v>9555</v>
          </cell>
        </row>
        <row r="156">
          <cell r="A156">
            <v>14314</v>
          </cell>
        </row>
        <row r="157">
          <cell r="A157">
            <v>8090</v>
          </cell>
        </row>
        <row r="158">
          <cell r="A158">
            <v>6931</v>
          </cell>
        </row>
        <row r="159">
          <cell r="A159">
            <v>10800</v>
          </cell>
        </row>
        <row r="160">
          <cell r="A160">
            <v>19846</v>
          </cell>
        </row>
        <row r="161">
          <cell r="A161">
            <v>10152</v>
          </cell>
        </row>
        <row r="162">
          <cell r="A162">
            <v>7457</v>
          </cell>
        </row>
        <row r="163">
          <cell r="A163">
            <v>1288</v>
          </cell>
        </row>
        <row r="164">
          <cell r="A164">
            <v>8699</v>
          </cell>
        </row>
        <row r="165">
          <cell r="A165">
            <v>12349</v>
          </cell>
        </row>
        <row r="166">
          <cell r="A166">
            <v>1284</v>
          </cell>
        </row>
        <row r="167">
          <cell r="A167">
            <v>9942</v>
          </cell>
        </row>
        <row r="168">
          <cell r="A168">
            <v>19058</v>
          </cell>
        </row>
        <row r="169">
          <cell r="A169">
            <v>10657</v>
          </cell>
        </row>
        <row r="170">
          <cell r="A170">
            <v>18443</v>
          </cell>
        </row>
        <row r="171">
          <cell r="A171">
            <v>12858</v>
          </cell>
        </row>
        <row r="172">
          <cell r="A172">
            <v>7570</v>
          </cell>
        </row>
        <row r="173">
          <cell r="A173">
            <v>2002</v>
          </cell>
        </row>
        <row r="174">
          <cell r="A174">
            <v>10406</v>
          </cell>
        </row>
        <row r="175">
          <cell r="A175">
            <v>6904</v>
          </cell>
        </row>
        <row r="176">
          <cell r="A176">
            <v>919</v>
          </cell>
        </row>
        <row r="177">
          <cell r="A177">
            <v>12633</v>
          </cell>
        </row>
        <row r="178">
          <cell r="A178">
            <v>19433</v>
          </cell>
        </row>
        <row r="179">
          <cell r="A179">
            <v>16253</v>
          </cell>
        </row>
        <row r="180">
          <cell r="A180">
            <v>17085</v>
          </cell>
        </row>
        <row r="181">
          <cell r="A181">
            <v>164</v>
          </cell>
        </row>
        <row r="182">
          <cell r="A182">
            <v>11847</v>
          </cell>
        </row>
        <row r="183">
          <cell r="A183">
            <v>6018</v>
          </cell>
        </row>
        <row r="184">
          <cell r="A184">
            <v>11734</v>
          </cell>
        </row>
        <row r="185">
          <cell r="A185">
            <v>77</v>
          </cell>
        </row>
        <row r="186">
          <cell r="A186">
            <v>13967</v>
          </cell>
        </row>
        <row r="187">
          <cell r="A187">
            <v>9515</v>
          </cell>
        </row>
        <row r="188">
          <cell r="A188">
            <v>13641</v>
          </cell>
        </row>
        <row r="189">
          <cell r="A189">
            <v>10753</v>
          </cell>
        </row>
        <row r="190">
          <cell r="A190">
            <v>17329</v>
          </cell>
        </row>
        <row r="191">
          <cell r="A191">
            <v>4853</v>
          </cell>
        </row>
        <row r="192">
          <cell r="A192">
            <v>16775</v>
          </cell>
        </row>
        <row r="193">
          <cell r="A193">
            <v>18073</v>
          </cell>
        </row>
        <row r="194">
          <cell r="A194">
            <v>527</v>
          </cell>
        </row>
        <row r="195">
          <cell r="A195">
            <v>13176</v>
          </cell>
        </row>
        <row r="196">
          <cell r="A196">
            <v>6716</v>
          </cell>
        </row>
        <row r="197">
          <cell r="A197">
            <v>11730</v>
          </cell>
        </row>
        <row r="198">
          <cell r="A198">
            <v>18368</v>
          </cell>
        </row>
        <row r="199">
          <cell r="A199">
            <v>3732</v>
          </cell>
        </row>
        <row r="200">
          <cell r="A200">
            <v>15625</v>
          </cell>
        </row>
        <row r="201">
          <cell r="A201">
            <v>7899</v>
          </cell>
        </row>
        <row r="202">
          <cell r="A202">
            <v>10761</v>
          </cell>
        </row>
        <row r="203">
          <cell r="A203">
            <v>13568</v>
          </cell>
        </row>
        <row r="204">
          <cell r="A204">
            <v>8137</v>
          </cell>
        </row>
        <row r="205">
          <cell r="A205">
            <v>12124</v>
          </cell>
        </row>
        <row r="206">
          <cell r="A206">
            <v>11989</v>
          </cell>
        </row>
        <row r="207">
          <cell r="A207">
            <v>4179</v>
          </cell>
        </row>
        <row r="208">
          <cell r="A208">
            <v>73</v>
          </cell>
        </row>
        <row r="209">
          <cell r="A209">
            <v>6916</v>
          </cell>
        </row>
        <row r="210">
          <cell r="A210">
            <v>19464</v>
          </cell>
        </row>
        <row r="211">
          <cell r="A211">
            <v>4155</v>
          </cell>
        </row>
        <row r="212">
          <cell r="A212">
            <v>17349</v>
          </cell>
        </row>
        <row r="213">
          <cell r="A213">
            <v>17994</v>
          </cell>
        </row>
        <row r="214">
          <cell r="A214">
            <v>5583</v>
          </cell>
        </row>
        <row r="215">
          <cell r="A215">
            <v>8026</v>
          </cell>
        </row>
        <row r="216">
          <cell r="A216">
            <v>7013</v>
          </cell>
        </row>
        <row r="217">
          <cell r="A217">
            <v>13617</v>
          </cell>
        </row>
        <row r="218">
          <cell r="A218">
            <v>12159</v>
          </cell>
        </row>
        <row r="219">
          <cell r="A219">
            <v>12907</v>
          </cell>
        </row>
        <row r="220">
          <cell r="A220">
            <v>10808</v>
          </cell>
        </row>
        <row r="221">
          <cell r="A221">
            <v>6573</v>
          </cell>
        </row>
        <row r="222">
          <cell r="A222">
            <v>2980</v>
          </cell>
        </row>
        <row r="223">
          <cell r="A223">
            <v>10124</v>
          </cell>
        </row>
        <row r="224">
          <cell r="A224">
            <v>11846</v>
          </cell>
        </row>
        <row r="225">
          <cell r="A225">
            <v>11801</v>
          </cell>
        </row>
        <row r="226">
          <cell r="A226">
            <v>15942</v>
          </cell>
        </row>
        <row r="227">
          <cell r="A227">
            <v>14216</v>
          </cell>
        </row>
        <row r="228">
          <cell r="A228">
            <v>18716</v>
          </cell>
        </row>
        <row r="229">
          <cell r="A229">
            <v>11775</v>
          </cell>
        </row>
        <row r="230">
          <cell r="A230">
            <v>10364</v>
          </cell>
        </row>
        <row r="231">
          <cell r="A231">
            <v>158</v>
          </cell>
        </row>
        <row r="232">
          <cell r="A232">
            <v>7616</v>
          </cell>
        </row>
        <row r="233">
          <cell r="A233">
            <v>14351</v>
          </cell>
        </row>
        <row r="234">
          <cell r="A234">
            <v>11578</v>
          </cell>
        </row>
        <row r="235">
          <cell r="A235">
            <v>836</v>
          </cell>
        </row>
        <row r="236">
          <cell r="A236">
            <v>16055</v>
          </cell>
        </row>
        <row r="237">
          <cell r="A237">
            <v>2210</v>
          </cell>
        </row>
        <row r="238">
          <cell r="A238">
            <v>18952</v>
          </cell>
        </row>
        <row r="239">
          <cell r="A239">
            <v>1377</v>
          </cell>
        </row>
        <row r="240">
          <cell r="A240">
            <v>12231</v>
          </cell>
        </row>
        <row r="241">
          <cell r="A241">
            <v>18568</v>
          </cell>
        </row>
        <row r="242">
          <cell r="A242">
            <v>13361</v>
          </cell>
        </row>
        <row r="243">
          <cell r="A243">
            <v>11415</v>
          </cell>
        </row>
        <row r="244">
          <cell r="A244">
            <v>1133</v>
          </cell>
        </row>
        <row r="245">
          <cell r="A245">
            <v>18240</v>
          </cell>
        </row>
        <row r="246">
          <cell r="A246">
            <v>11547</v>
          </cell>
        </row>
        <row r="247">
          <cell r="A247">
            <v>11490</v>
          </cell>
        </row>
        <row r="248">
          <cell r="A248">
            <v>10726</v>
          </cell>
        </row>
        <row r="249">
          <cell r="A249">
            <v>18546</v>
          </cell>
        </row>
        <row r="250">
          <cell r="A250">
            <v>341</v>
          </cell>
        </row>
        <row r="251">
          <cell r="A251">
            <v>14307</v>
          </cell>
        </row>
        <row r="252">
          <cell r="A252">
            <v>17887</v>
          </cell>
        </row>
        <row r="253">
          <cell r="A253">
            <v>5584</v>
          </cell>
        </row>
        <row r="254">
          <cell r="A254">
            <v>3989</v>
          </cell>
        </row>
        <row r="255">
          <cell r="A255">
            <v>19556</v>
          </cell>
        </row>
        <row r="256">
          <cell r="A256">
            <v>10042</v>
          </cell>
        </row>
        <row r="257">
          <cell r="A257">
            <v>17813</v>
          </cell>
        </row>
        <row r="258">
          <cell r="A258">
            <v>8409</v>
          </cell>
        </row>
        <row r="259">
          <cell r="A259">
            <v>3954</v>
          </cell>
        </row>
        <row r="260">
          <cell r="A260">
            <v>5136</v>
          </cell>
        </row>
        <row r="261">
          <cell r="A261">
            <v>9184</v>
          </cell>
        </row>
        <row r="262">
          <cell r="A262">
            <v>12459</v>
          </cell>
        </row>
        <row r="263">
          <cell r="A263">
            <v>16448</v>
          </cell>
        </row>
        <row r="264">
          <cell r="A264">
            <v>11708</v>
          </cell>
        </row>
        <row r="265">
          <cell r="A265">
            <v>1092</v>
          </cell>
        </row>
        <row r="266">
          <cell r="A266">
            <v>19641</v>
          </cell>
        </row>
        <row r="267">
          <cell r="A267">
            <v>3028</v>
          </cell>
        </row>
        <row r="268">
          <cell r="A268">
            <v>17536</v>
          </cell>
        </row>
        <row r="269">
          <cell r="A269">
            <v>8716</v>
          </cell>
        </row>
        <row r="270">
          <cell r="A270">
            <v>9469</v>
          </cell>
        </row>
        <row r="271">
          <cell r="A271">
            <v>3117</v>
          </cell>
        </row>
        <row r="272">
          <cell r="A272">
            <v>252</v>
          </cell>
        </row>
        <row r="273">
          <cell r="A273">
            <v>17784</v>
          </cell>
        </row>
        <row r="274">
          <cell r="A274">
            <v>5626</v>
          </cell>
        </row>
        <row r="275">
          <cell r="A275">
            <v>284</v>
          </cell>
        </row>
        <row r="276">
          <cell r="A276">
            <v>15186</v>
          </cell>
        </row>
        <row r="277">
          <cell r="A277">
            <v>8950</v>
          </cell>
        </row>
        <row r="278">
          <cell r="A278">
            <v>11757</v>
          </cell>
        </row>
        <row r="279">
          <cell r="A279">
            <v>4488</v>
          </cell>
        </row>
        <row r="280">
          <cell r="A280">
            <v>7285</v>
          </cell>
        </row>
        <row r="281">
          <cell r="A281">
            <v>6312</v>
          </cell>
        </row>
        <row r="282">
          <cell r="A282">
            <v>3970</v>
          </cell>
        </row>
        <row r="283">
          <cell r="A283">
            <v>4189</v>
          </cell>
        </row>
        <row r="284">
          <cell r="A284">
            <v>3201</v>
          </cell>
        </row>
        <row r="285">
          <cell r="A285">
            <v>10534</v>
          </cell>
        </row>
        <row r="286">
          <cell r="A286">
            <v>7964</v>
          </cell>
        </row>
        <row r="287">
          <cell r="A287">
            <v>15501</v>
          </cell>
        </row>
        <row r="288">
          <cell r="A288">
            <v>1376</v>
          </cell>
        </row>
        <row r="289">
          <cell r="A289">
            <v>9949</v>
          </cell>
        </row>
        <row r="290">
          <cell r="A290">
            <v>12069</v>
          </cell>
        </row>
        <row r="291">
          <cell r="A291">
            <v>1366</v>
          </cell>
        </row>
        <row r="292">
          <cell r="A292">
            <v>7969</v>
          </cell>
        </row>
        <row r="293">
          <cell r="A293">
            <v>1994</v>
          </cell>
        </row>
        <row r="294">
          <cell r="A294">
            <v>9773</v>
          </cell>
        </row>
        <row r="295">
          <cell r="A295">
            <v>1987</v>
          </cell>
        </row>
        <row r="296">
          <cell r="A296">
            <v>3700</v>
          </cell>
        </row>
        <row r="297">
          <cell r="A297">
            <v>12449</v>
          </cell>
        </row>
        <row r="298">
          <cell r="A298">
            <v>2217</v>
          </cell>
        </row>
        <row r="299">
          <cell r="A299">
            <v>17857</v>
          </cell>
        </row>
        <row r="300">
          <cell r="A300">
            <v>6541</v>
          </cell>
        </row>
        <row r="301">
          <cell r="A301">
            <v>1896</v>
          </cell>
        </row>
        <row r="302">
          <cell r="A302">
            <v>6261</v>
          </cell>
        </row>
        <row r="303">
          <cell r="A303">
            <v>3778</v>
          </cell>
        </row>
        <row r="304">
          <cell r="A304">
            <v>13792</v>
          </cell>
        </row>
        <row r="305">
          <cell r="A305">
            <v>6668</v>
          </cell>
        </row>
        <row r="306">
          <cell r="A306">
            <v>11866</v>
          </cell>
        </row>
        <row r="307">
          <cell r="A307">
            <v>19617</v>
          </cell>
        </row>
        <row r="308">
          <cell r="A308">
            <v>9623</v>
          </cell>
        </row>
        <row r="309">
          <cell r="A309">
            <v>11103</v>
          </cell>
        </row>
        <row r="310">
          <cell r="A310">
            <v>8761</v>
          </cell>
        </row>
        <row r="311">
          <cell r="A311">
            <v>4665</v>
          </cell>
        </row>
        <row r="312">
          <cell r="A312">
            <v>724</v>
          </cell>
        </row>
        <row r="313">
          <cell r="A313">
            <v>7971</v>
          </cell>
        </row>
        <row r="314">
          <cell r="A314">
            <v>19918</v>
          </cell>
        </row>
        <row r="315">
          <cell r="A315">
            <v>10494</v>
          </cell>
        </row>
        <row r="316">
          <cell r="A316">
            <v>14471</v>
          </cell>
        </row>
        <row r="317">
          <cell r="A317">
            <v>19643</v>
          </cell>
        </row>
        <row r="318">
          <cell r="A318">
            <v>333</v>
          </cell>
        </row>
        <row r="319">
          <cell r="A319">
            <v>3548</v>
          </cell>
        </row>
        <row r="320">
          <cell r="A320">
            <v>11422</v>
          </cell>
        </row>
        <row r="321">
          <cell r="A321">
            <v>8345</v>
          </cell>
        </row>
        <row r="322">
          <cell r="A322">
            <v>11236</v>
          </cell>
        </row>
        <row r="323">
          <cell r="A323">
            <v>19555</v>
          </cell>
        </row>
        <row r="324">
          <cell r="A324">
            <v>10493</v>
          </cell>
        </row>
        <row r="325">
          <cell r="A325">
            <v>11927</v>
          </cell>
        </row>
        <row r="326">
          <cell r="A326">
            <v>11439</v>
          </cell>
        </row>
        <row r="327">
          <cell r="A327">
            <v>1528</v>
          </cell>
        </row>
        <row r="328">
          <cell r="A328">
            <v>1730</v>
          </cell>
        </row>
        <row r="329">
          <cell r="A329">
            <v>13065</v>
          </cell>
        </row>
        <row r="330">
          <cell r="A330">
            <v>3020</v>
          </cell>
        </row>
        <row r="331">
          <cell r="A331">
            <v>17591</v>
          </cell>
        </row>
        <row r="332">
          <cell r="A332">
            <v>15708</v>
          </cell>
        </row>
        <row r="333">
          <cell r="A333">
            <v>14493</v>
          </cell>
        </row>
        <row r="334">
          <cell r="A334">
            <v>19453</v>
          </cell>
        </row>
        <row r="335">
          <cell r="A335">
            <v>14197</v>
          </cell>
        </row>
        <row r="336">
          <cell r="A336">
            <v>8994</v>
          </cell>
        </row>
        <row r="337">
          <cell r="A337">
            <v>14348</v>
          </cell>
        </row>
        <row r="338">
          <cell r="A338">
            <v>13589</v>
          </cell>
        </row>
        <row r="339">
          <cell r="A339">
            <v>18628</v>
          </cell>
        </row>
        <row r="340">
          <cell r="A340">
            <v>16767</v>
          </cell>
        </row>
        <row r="341">
          <cell r="A341">
            <v>1884</v>
          </cell>
        </row>
        <row r="342">
          <cell r="A342">
            <v>12894</v>
          </cell>
        </row>
        <row r="343">
          <cell r="A343">
            <v>15811</v>
          </cell>
        </row>
        <row r="344">
          <cell r="A344">
            <v>5836</v>
          </cell>
        </row>
        <row r="345">
          <cell r="A345">
            <v>2261</v>
          </cell>
        </row>
        <row r="346">
          <cell r="A346">
            <v>8400</v>
          </cell>
        </row>
        <row r="347">
          <cell r="A347">
            <v>19696</v>
          </cell>
        </row>
        <row r="348">
          <cell r="A348">
            <v>16337</v>
          </cell>
        </row>
        <row r="349">
          <cell r="A349">
            <v>13946</v>
          </cell>
        </row>
        <row r="350">
          <cell r="A350">
            <v>179</v>
          </cell>
        </row>
        <row r="351">
          <cell r="A351">
            <v>19753</v>
          </cell>
        </row>
        <row r="352">
          <cell r="A352">
            <v>10547</v>
          </cell>
        </row>
        <row r="353">
          <cell r="A353">
            <v>14199</v>
          </cell>
        </row>
        <row r="354">
          <cell r="A354">
            <v>11754</v>
          </cell>
        </row>
        <row r="355">
          <cell r="A355">
            <v>2397</v>
          </cell>
        </row>
        <row r="356">
          <cell r="A356">
            <v>8922</v>
          </cell>
        </row>
        <row r="357">
          <cell r="A357">
            <v>10120</v>
          </cell>
        </row>
        <row r="358">
          <cell r="A358">
            <v>6399</v>
          </cell>
        </row>
        <row r="359">
          <cell r="A359">
            <v>9097</v>
          </cell>
        </row>
        <row r="360">
          <cell r="A360">
            <v>546</v>
          </cell>
        </row>
        <row r="361">
          <cell r="A361">
            <v>15143</v>
          </cell>
        </row>
        <row r="362">
          <cell r="A362">
            <v>16907</v>
          </cell>
        </row>
        <row r="363">
          <cell r="A363">
            <v>15973</v>
          </cell>
        </row>
        <row r="364">
          <cell r="A364">
            <v>7780</v>
          </cell>
        </row>
        <row r="365">
          <cell r="A365">
            <v>1002</v>
          </cell>
        </row>
        <row r="366">
          <cell r="A366">
            <v>18485</v>
          </cell>
        </row>
        <row r="367">
          <cell r="A367">
            <v>934</v>
          </cell>
        </row>
        <row r="368">
          <cell r="A368">
            <v>4679</v>
          </cell>
        </row>
        <row r="369">
          <cell r="A369">
            <v>3491</v>
          </cell>
        </row>
        <row r="370">
          <cell r="A370">
            <v>1551</v>
          </cell>
        </row>
        <row r="371">
          <cell r="A371">
            <v>17246</v>
          </cell>
        </row>
        <row r="372">
          <cell r="A372">
            <v>12812</v>
          </cell>
        </row>
        <row r="373">
          <cell r="A373">
            <v>5263</v>
          </cell>
        </row>
        <row r="374">
          <cell r="A374">
            <v>4032</v>
          </cell>
        </row>
        <row r="375">
          <cell r="A375">
            <v>1859</v>
          </cell>
        </row>
        <row r="376">
          <cell r="A376">
            <v>8013</v>
          </cell>
        </row>
        <row r="377">
          <cell r="A377">
            <v>1134</v>
          </cell>
        </row>
        <row r="378">
          <cell r="A378">
            <v>9121</v>
          </cell>
        </row>
        <row r="379">
          <cell r="A379">
            <v>6209</v>
          </cell>
        </row>
        <row r="380">
          <cell r="A380">
            <v>14076</v>
          </cell>
        </row>
        <row r="381">
          <cell r="A381">
            <v>2805</v>
          </cell>
        </row>
        <row r="382">
          <cell r="A382">
            <v>12868</v>
          </cell>
        </row>
        <row r="383">
          <cell r="A383">
            <v>7398</v>
          </cell>
        </row>
        <row r="384">
          <cell r="A384">
            <v>3758</v>
          </cell>
        </row>
        <row r="385">
          <cell r="A385">
            <v>176</v>
          </cell>
        </row>
        <row r="386">
          <cell r="A386">
            <v>2570</v>
          </cell>
        </row>
        <row r="387">
          <cell r="A387">
            <v>14629</v>
          </cell>
        </row>
        <row r="388">
          <cell r="A388">
            <v>8181</v>
          </cell>
        </row>
        <row r="389">
          <cell r="A389">
            <v>2887</v>
          </cell>
        </row>
        <row r="390">
          <cell r="A390">
            <v>8837</v>
          </cell>
        </row>
        <row r="391">
          <cell r="A391">
            <v>12544</v>
          </cell>
        </row>
        <row r="392">
          <cell r="A392">
            <v>17274</v>
          </cell>
        </row>
        <row r="393">
          <cell r="A393">
            <v>80</v>
          </cell>
        </row>
        <row r="394">
          <cell r="A394">
            <v>10450</v>
          </cell>
        </row>
        <row r="395">
          <cell r="A395">
            <v>14339</v>
          </cell>
        </row>
        <row r="396">
          <cell r="A396">
            <v>11934</v>
          </cell>
        </row>
        <row r="397">
          <cell r="A397">
            <v>13478</v>
          </cell>
        </row>
        <row r="398">
          <cell r="A398">
            <v>1221</v>
          </cell>
        </row>
        <row r="399">
          <cell r="A399">
            <v>263</v>
          </cell>
        </row>
        <row r="400">
          <cell r="A400">
            <v>8814</v>
          </cell>
        </row>
        <row r="401">
          <cell r="A401">
            <v>240</v>
          </cell>
        </row>
        <row r="402">
          <cell r="A402">
            <v>12230</v>
          </cell>
        </row>
        <row r="403">
          <cell r="A403">
            <v>4736</v>
          </cell>
        </row>
        <row r="404">
          <cell r="A404">
            <v>9535</v>
          </cell>
        </row>
        <row r="405">
          <cell r="A405">
            <v>10197</v>
          </cell>
        </row>
        <row r="406">
          <cell r="A406">
            <v>10719</v>
          </cell>
        </row>
        <row r="407">
          <cell r="A407">
            <v>6282</v>
          </cell>
        </row>
        <row r="408">
          <cell r="A408">
            <v>8564</v>
          </cell>
        </row>
        <row r="409">
          <cell r="A409">
            <v>16923</v>
          </cell>
        </row>
        <row r="410">
          <cell r="A410">
            <v>9005</v>
          </cell>
        </row>
        <row r="411">
          <cell r="A411">
            <v>5472</v>
          </cell>
        </row>
        <row r="412">
          <cell r="A412">
            <v>8089</v>
          </cell>
        </row>
        <row r="413">
          <cell r="A413">
            <v>10929</v>
          </cell>
        </row>
        <row r="414">
          <cell r="A414">
            <v>960</v>
          </cell>
        </row>
        <row r="415">
          <cell r="A415">
            <v>7640</v>
          </cell>
        </row>
        <row r="416">
          <cell r="A416">
            <v>16460</v>
          </cell>
        </row>
        <row r="417">
          <cell r="A417">
            <v>12246</v>
          </cell>
        </row>
        <row r="418">
          <cell r="A418">
            <v>9618</v>
          </cell>
        </row>
        <row r="419">
          <cell r="A419">
            <v>10861</v>
          </cell>
        </row>
        <row r="420">
          <cell r="A420">
            <v>2795</v>
          </cell>
        </row>
        <row r="421">
          <cell r="A421">
            <v>15457</v>
          </cell>
        </row>
        <row r="422">
          <cell r="A422">
            <v>3414</v>
          </cell>
        </row>
        <row r="423">
          <cell r="A423">
            <v>2662</v>
          </cell>
        </row>
        <row r="424">
          <cell r="A424">
            <v>9882</v>
          </cell>
        </row>
        <row r="425">
          <cell r="A425">
            <v>8203</v>
          </cell>
        </row>
        <row r="426">
          <cell r="A426">
            <v>7636</v>
          </cell>
        </row>
        <row r="427">
          <cell r="A427">
            <v>19365</v>
          </cell>
        </row>
        <row r="428">
          <cell r="A428">
            <v>15486</v>
          </cell>
        </row>
        <row r="429">
          <cell r="A429">
            <v>15928</v>
          </cell>
        </row>
        <row r="430">
          <cell r="A430">
            <v>12519</v>
          </cell>
        </row>
        <row r="431">
          <cell r="A431">
            <v>6907</v>
          </cell>
        </row>
        <row r="432">
          <cell r="A432">
            <v>16408</v>
          </cell>
        </row>
        <row r="433">
          <cell r="A433">
            <v>19364</v>
          </cell>
        </row>
        <row r="434">
          <cell r="A434">
            <v>19113</v>
          </cell>
        </row>
        <row r="435">
          <cell r="A435">
            <v>13326</v>
          </cell>
        </row>
        <row r="436">
          <cell r="A436">
            <v>7068</v>
          </cell>
        </row>
        <row r="437">
          <cell r="A437">
            <v>16351</v>
          </cell>
        </row>
        <row r="438">
          <cell r="A438">
            <v>13303</v>
          </cell>
        </row>
        <row r="439">
          <cell r="A439">
            <v>2921</v>
          </cell>
        </row>
        <row r="440">
          <cell r="A440">
            <v>3926</v>
          </cell>
        </row>
        <row r="441">
          <cell r="A441">
            <v>10233</v>
          </cell>
        </row>
        <row r="442">
          <cell r="A442">
            <v>16492</v>
          </cell>
        </row>
        <row r="443">
          <cell r="A443">
            <v>13425</v>
          </cell>
        </row>
        <row r="444">
          <cell r="A444">
            <v>2935</v>
          </cell>
        </row>
        <row r="445">
          <cell r="A445">
            <v>16917</v>
          </cell>
        </row>
        <row r="446">
          <cell r="A446">
            <v>3428</v>
          </cell>
        </row>
        <row r="447">
          <cell r="A447">
            <v>18592</v>
          </cell>
        </row>
        <row r="448">
          <cell r="A448">
            <v>9707</v>
          </cell>
        </row>
        <row r="449">
          <cell r="A449">
            <v>9799</v>
          </cell>
        </row>
        <row r="450">
          <cell r="A450">
            <v>792</v>
          </cell>
        </row>
        <row r="451">
          <cell r="A451">
            <v>17740</v>
          </cell>
        </row>
        <row r="452">
          <cell r="A452">
            <v>15813</v>
          </cell>
        </row>
        <row r="453">
          <cell r="A453">
            <v>1073</v>
          </cell>
        </row>
        <row r="454">
          <cell r="A454">
            <v>14545</v>
          </cell>
        </row>
        <row r="455">
          <cell r="A455">
            <v>2203</v>
          </cell>
        </row>
        <row r="456">
          <cell r="A456">
            <v>10200</v>
          </cell>
        </row>
        <row r="457">
          <cell r="A457">
            <v>9572</v>
          </cell>
        </row>
        <row r="458">
          <cell r="A458">
            <v>10657</v>
          </cell>
        </row>
        <row r="459">
          <cell r="A459">
            <v>1066</v>
          </cell>
        </row>
        <row r="460">
          <cell r="A460">
            <v>501</v>
          </cell>
        </row>
        <row r="461">
          <cell r="A461">
            <v>10449</v>
          </cell>
        </row>
        <row r="462">
          <cell r="A462">
            <v>18626</v>
          </cell>
        </row>
        <row r="463">
          <cell r="A463">
            <v>15550</v>
          </cell>
        </row>
        <row r="464">
          <cell r="A464">
            <v>1180</v>
          </cell>
        </row>
        <row r="465">
          <cell r="A465">
            <v>13166</v>
          </cell>
        </row>
        <row r="466">
          <cell r="A466">
            <v>19426</v>
          </cell>
        </row>
        <row r="467">
          <cell r="A467">
            <v>9367</v>
          </cell>
        </row>
        <row r="468">
          <cell r="A468">
            <v>4591</v>
          </cell>
        </row>
        <row r="469">
          <cell r="A469">
            <v>3239</v>
          </cell>
        </row>
        <row r="470">
          <cell r="A470">
            <v>4628</v>
          </cell>
        </row>
        <row r="471">
          <cell r="A471">
            <v>8185</v>
          </cell>
        </row>
        <row r="472">
          <cell r="A472">
            <v>16169</v>
          </cell>
        </row>
        <row r="473">
          <cell r="A473">
            <v>13992</v>
          </cell>
        </row>
        <row r="474">
          <cell r="A474">
            <v>13377</v>
          </cell>
        </row>
        <row r="475">
          <cell r="A475">
            <v>4220</v>
          </cell>
        </row>
        <row r="476">
          <cell r="A476">
            <v>6354</v>
          </cell>
        </row>
        <row r="477">
          <cell r="A477">
            <v>19305</v>
          </cell>
        </row>
        <row r="478">
          <cell r="A478">
            <v>5978</v>
          </cell>
        </row>
        <row r="479">
          <cell r="A479">
            <v>10296</v>
          </cell>
        </row>
        <row r="480">
          <cell r="A480">
            <v>18820</v>
          </cell>
        </row>
        <row r="481">
          <cell r="A481">
            <v>5159</v>
          </cell>
        </row>
        <row r="482">
          <cell r="A482">
            <v>6423</v>
          </cell>
        </row>
        <row r="483">
          <cell r="A483">
            <v>7049</v>
          </cell>
        </row>
        <row r="484">
          <cell r="A484">
            <v>7438</v>
          </cell>
        </row>
        <row r="485">
          <cell r="A485">
            <v>13734</v>
          </cell>
        </row>
        <row r="486">
          <cell r="A486">
            <v>1126</v>
          </cell>
        </row>
        <row r="487">
          <cell r="A487">
            <v>12455</v>
          </cell>
        </row>
        <row r="488">
          <cell r="A488">
            <v>19846</v>
          </cell>
        </row>
        <row r="489">
          <cell r="A489">
            <v>15539</v>
          </cell>
        </row>
        <row r="490">
          <cell r="A490">
            <v>5348</v>
          </cell>
        </row>
        <row r="491">
          <cell r="A491">
            <v>10280</v>
          </cell>
        </row>
        <row r="492">
          <cell r="A492">
            <v>6481</v>
          </cell>
        </row>
        <row r="493">
          <cell r="A493">
            <v>14297</v>
          </cell>
        </row>
        <row r="494">
          <cell r="A494">
            <v>8993</v>
          </cell>
        </row>
        <row r="495">
          <cell r="A495">
            <v>9511</v>
          </cell>
        </row>
        <row r="496">
          <cell r="A496">
            <v>1019</v>
          </cell>
        </row>
        <row r="497">
          <cell r="A497">
            <v>16312</v>
          </cell>
        </row>
        <row r="498">
          <cell r="A498">
            <v>1035</v>
          </cell>
        </row>
        <row r="499">
          <cell r="A499">
            <v>10682</v>
          </cell>
        </row>
        <row r="500">
          <cell r="A500">
            <v>19102</v>
          </cell>
        </row>
        <row r="501">
          <cell r="A501">
            <v>3956</v>
          </cell>
        </row>
        <row r="502">
          <cell r="A502">
            <v>13566</v>
          </cell>
        </row>
        <row r="503">
          <cell r="A503">
            <v>16933</v>
          </cell>
        </row>
        <row r="504">
          <cell r="A504">
            <v>6101</v>
          </cell>
        </row>
        <row r="505">
          <cell r="A505">
            <v>7690</v>
          </cell>
        </row>
        <row r="506">
          <cell r="A506">
            <v>5813</v>
          </cell>
        </row>
        <row r="507">
          <cell r="A507">
            <v>6537</v>
          </cell>
        </row>
        <row r="508">
          <cell r="A508">
            <v>13540</v>
          </cell>
        </row>
        <row r="509">
          <cell r="A509">
            <v>2095</v>
          </cell>
        </row>
        <row r="510">
          <cell r="A510">
            <v>10669</v>
          </cell>
        </row>
        <row r="511">
          <cell r="A511">
            <v>3636</v>
          </cell>
        </row>
        <row r="512">
          <cell r="A512">
            <v>18387</v>
          </cell>
        </row>
        <row r="513">
          <cell r="A513">
            <v>11848</v>
          </cell>
        </row>
        <row r="514">
          <cell r="A514">
            <v>12280</v>
          </cell>
        </row>
        <row r="515">
          <cell r="A515">
            <v>8262</v>
          </cell>
        </row>
        <row r="516">
          <cell r="A516">
            <v>5699</v>
          </cell>
        </row>
        <row r="517">
          <cell r="A517">
            <v>5268</v>
          </cell>
        </row>
        <row r="518">
          <cell r="A518">
            <v>1683</v>
          </cell>
        </row>
        <row r="519">
          <cell r="A519">
            <v>5605</v>
          </cell>
        </row>
        <row r="520">
          <cell r="A520">
            <v>1297</v>
          </cell>
        </row>
        <row r="521">
          <cell r="A521">
            <v>17560</v>
          </cell>
        </row>
        <row r="522">
          <cell r="A522">
            <v>18627</v>
          </cell>
        </row>
        <row r="523">
          <cell r="A523">
            <v>12985</v>
          </cell>
        </row>
        <row r="524">
          <cell r="A524">
            <v>4527</v>
          </cell>
        </row>
        <row r="525">
          <cell r="A525">
            <v>3433</v>
          </cell>
        </row>
        <row r="526">
          <cell r="A526">
            <v>419</v>
          </cell>
        </row>
        <row r="527">
          <cell r="A527">
            <v>759</v>
          </cell>
        </row>
        <row r="528">
          <cell r="A528">
            <v>11559</v>
          </cell>
        </row>
        <row r="529">
          <cell r="A529">
            <v>18297</v>
          </cell>
        </row>
        <row r="530">
          <cell r="A530">
            <v>2618</v>
          </cell>
        </row>
        <row r="531">
          <cell r="A531">
            <v>6777</v>
          </cell>
        </row>
        <row r="532">
          <cell r="A532">
            <v>14674</v>
          </cell>
        </row>
        <row r="533">
          <cell r="A533">
            <v>8203</v>
          </cell>
        </row>
        <row r="534">
          <cell r="A534">
            <v>4718</v>
          </cell>
        </row>
        <row r="535">
          <cell r="A535">
            <v>14217</v>
          </cell>
        </row>
        <row r="536">
          <cell r="A536">
            <v>19705</v>
          </cell>
        </row>
        <row r="537">
          <cell r="A537">
            <v>294</v>
          </cell>
        </row>
        <row r="538">
          <cell r="A538">
            <v>15651</v>
          </cell>
        </row>
        <row r="539">
          <cell r="A539">
            <v>19677</v>
          </cell>
        </row>
        <row r="540">
          <cell r="A540">
            <v>17075</v>
          </cell>
        </row>
        <row r="541">
          <cell r="A541">
            <v>2136</v>
          </cell>
        </row>
        <row r="542">
          <cell r="A542">
            <v>5139</v>
          </cell>
        </row>
        <row r="543">
          <cell r="A543">
            <v>10442</v>
          </cell>
        </row>
        <row r="544">
          <cell r="A544">
            <v>19369</v>
          </cell>
        </row>
        <row r="545">
          <cell r="A545">
            <v>11639</v>
          </cell>
        </row>
        <row r="546">
          <cell r="A546">
            <v>9861</v>
          </cell>
        </row>
        <row r="547">
          <cell r="A547">
            <v>1206</v>
          </cell>
        </row>
        <row r="548">
          <cell r="A548">
            <v>3325</v>
          </cell>
        </row>
        <row r="549">
          <cell r="A549">
            <v>13294</v>
          </cell>
        </row>
        <row r="550">
          <cell r="A550">
            <v>2979</v>
          </cell>
        </row>
        <row r="551">
          <cell r="A551">
            <v>661</v>
          </cell>
        </row>
        <row r="552">
          <cell r="A552">
            <v>16200</v>
          </cell>
        </row>
        <row r="553">
          <cell r="A553">
            <v>4600</v>
          </cell>
        </row>
        <row r="554">
          <cell r="A554">
            <v>16661</v>
          </cell>
        </row>
        <row r="555">
          <cell r="A555">
            <v>15648</v>
          </cell>
        </row>
        <row r="556">
          <cell r="A556">
            <v>6968</v>
          </cell>
        </row>
        <row r="557">
          <cell r="A557">
            <v>11011</v>
          </cell>
        </row>
        <row r="558">
          <cell r="A558">
            <v>16700</v>
          </cell>
        </row>
        <row r="559">
          <cell r="A559">
            <v>7055</v>
          </cell>
        </row>
        <row r="560">
          <cell r="A560">
            <v>13924</v>
          </cell>
        </row>
        <row r="561">
          <cell r="A561">
            <v>18807</v>
          </cell>
        </row>
        <row r="562">
          <cell r="A562">
            <v>19222</v>
          </cell>
        </row>
        <row r="563">
          <cell r="A563">
            <v>6875</v>
          </cell>
        </row>
        <row r="564">
          <cell r="A564">
            <v>6127</v>
          </cell>
        </row>
        <row r="565">
          <cell r="A565">
            <v>19011</v>
          </cell>
        </row>
        <row r="566">
          <cell r="A566">
            <v>6201</v>
          </cell>
        </row>
        <row r="567">
          <cell r="A567">
            <v>16723</v>
          </cell>
        </row>
        <row r="568">
          <cell r="A568">
            <v>12152</v>
          </cell>
        </row>
        <row r="569">
          <cell r="A569">
            <v>3617</v>
          </cell>
        </row>
        <row r="570">
          <cell r="A570">
            <v>8115</v>
          </cell>
        </row>
        <row r="571">
          <cell r="A571">
            <v>6557</v>
          </cell>
        </row>
        <row r="572">
          <cell r="A572">
            <v>2147</v>
          </cell>
        </row>
        <row r="573">
          <cell r="A573">
            <v>9409</v>
          </cell>
        </row>
        <row r="574">
          <cell r="A574">
            <v>6233</v>
          </cell>
        </row>
        <row r="575">
          <cell r="A575">
            <v>16313</v>
          </cell>
        </row>
        <row r="576">
          <cell r="A576">
            <v>12466</v>
          </cell>
        </row>
        <row r="577">
          <cell r="A577">
            <v>8187</v>
          </cell>
        </row>
        <row r="578">
          <cell r="A578">
            <v>11851</v>
          </cell>
        </row>
        <row r="579">
          <cell r="A579">
            <v>14411</v>
          </cell>
        </row>
        <row r="580">
          <cell r="A580">
            <v>15982</v>
          </cell>
        </row>
        <row r="581">
          <cell r="A581">
            <v>5317</v>
          </cell>
        </row>
        <row r="582">
          <cell r="A582">
            <v>8218</v>
          </cell>
        </row>
        <row r="583">
          <cell r="A583">
            <v>1215</v>
          </cell>
        </row>
        <row r="584">
          <cell r="A584">
            <v>2861</v>
          </cell>
        </row>
        <row r="585">
          <cell r="A585">
            <v>4997</v>
          </cell>
        </row>
        <row r="586">
          <cell r="A586">
            <v>8347</v>
          </cell>
        </row>
        <row r="587">
          <cell r="A587">
            <v>12421</v>
          </cell>
        </row>
        <row r="588">
          <cell r="A588">
            <v>10038</v>
          </cell>
        </row>
        <row r="589">
          <cell r="A589">
            <v>6053</v>
          </cell>
        </row>
        <row r="590">
          <cell r="A590">
            <v>1192</v>
          </cell>
        </row>
        <row r="591">
          <cell r="A591">
            <v>18624</v>
          </cell>
        </row>
        <row r="592">
          <cell r="A592">
            <v>18946</v>
          </cell>
        </row>
        <row r="593">
          <cell r="A593">
            <v>8732</v>
          </cell>
        </row>
        <row r="594">
          <cell r="A594">
            <v>4552</v>
          </cell>
        </row>
        <row r="595">
          <cell r="A595">
            <v>1219</v>
          </cell>
        </row>
        <row r="596">
          <cell r="A596">
            <v>15494</v>
          </cell>
        </row>
        <row r="597">
          <cell r="A597">
            <v>60</v>
          </cell>
        </row>
        <row r="598">
          <cell r="A598">
            <v>185</v>
          </cell>
        </row>
        <row r="599">
          <cell r="A599">
            <v>13224</v>
          </cell>
        </row>
        <row r="600">
          <cell r="A600">
            <v>13611</v>
          </cell>
        </row>
        <row r="601">
          <cell r="A601">
            <v>6961</v>
          </cell>
        </row>
        <row r="602">
          <cell r="A602">
            <v>178</v>
          </cell>
        </row>
        <row r="603">
          <cell r="A603">
            <v>10771</v>
          </cell>
        </row>
        <row r="604">
          <cell r="A604">
            <v>7007</v>
          </cell>
        </row>
        <row r="605">
          <cell r="A605">
            <v>17349</v>
          </cell>
        </row>
        <row r="606">
          <cell r="A606">
            <v>13178</v>
          </cell>
        </row>
        <row r="607">
          <cell r="A607">
            <v>3232</v>
          </cell>
        </row>
        <row r="608">
          <cell r="A608">
            <v>7240</v>
          </cell>
        </row>
        <row r="609">
          <cell r="A609">
            <v>19529</v>
          </cell>
        </row>
        <row r="610">
          <cell r="A610">
            <v>9507</v>
          </cell>
        </row>
        <row r="611">
          <cell r="A611">
            <v>1698</v>
          </cell>
        </row>
        <row r="612">
          <cell r="A612">
            <v>9871</v>
          </cell>
        </row>
        <row r="613">
          <cell r="A613">
            <v>11116</v>
          </cell>
        </row>
        <row r="614">
          <cell r="A614">
            <v>13019</v>
          </cell>
        </row>
        <row r="615">
          <cell r="A615">
            <v>18224</v>
          </cell>
        </row>
        <row r="616">
          <cell r="A616">
            <v>9978</v>
          </cell>
        </row>
        <row r="617">
          <cell r="A617">
            <v>1174</v>
          </cell>
        </row>
        <row r="618">
          <cell r="A618">
            <v>11507</v>
          </cell>
        </row>
        <row r="619">
          <cell r="A619">
            <v>279</v>
          </cell>
        </row>
        <row r="620">
          <cell r="A620">
            <v>4059</v>
          </cell>
        </row>
        <row r="621">
          <cell r="A621">
            <v>2057</v>
          </cell>
        </row>
        <row r="622">
          <cell r="A622">
            <v>4643</v>
          </cell>
        </row>
        <row r="623">
          <cell r="A623">
            <v>11543</v>
          </cell>
        </row>
        <row r="624">
          <cell r="A624">
            <v>306</v>
          </cell>
        </row>
        <row r="625">
          <cell r="A625">
            <v>10135</v>
          </cell>
        </row>
        <row r="626">
          <cell r="A626">
            <v>14351</v>
          </cell>
        </row>
        <row r="627">
          <cell r="A627">
            <v>11685</v>
          </cell>
        </row>
        <row r="628">
          <cell r="A628">
            <v>8658</v>
          </cell>
        </row>
        <row r="629">
          <cell r="A629">
            <v>10886</v>
          </cell>
        </row>
        <row r="630">
          <cell r="A630">
            <v>4045</v>
          </cell>
        </row>
        <row r="631">
          <cell r="A631">
            <v>10493</v>
          </cell>
        </row>
        <row r="632">
          <cell r="A632">
            <v>1129</v>
          </cell>
        </row>
        <row r="633">
          <cell r="A633">
            <v>11236</v>
          </cell>
        </row>
        <row r="634">
          <cell r="A634">
            <v>2799</v>
          </cell>
        </row>
        <row r="635">
          <cell r="A635">
            <v>4546</v>
          </cell>
        </row>
        <row r="636">
          <cell r="A636">
            <v>7932</v>
          </cell>
        </row>
        <row r="637">
          <cell r="A637">
            <v>14081</v>
          </cell>
        </row>
        <row r="638">
          <cell r="A638">
            <v>4885</v>
          </cell>
        </row>
        <row r="639">
          <cell r="A639">
            <v>19756</v>
          </cell>
        </row>
        <row r="640">
          <cell r="A640">
            <v>10791</v>
          </cell>
        </row>
        <row r="641">
          <cell r="A641">
            <v>15486</v>
          </cell>
        </row>
        <row r="642">
          <cell r="A642">
            <v>1503</v>
          </cell>
        </row>
        <row r="643">
          <cell r="A643">
            <v>14976</v>
          </cell>
        </row>
        <row r="644">
          <cell r="A644">
            <v>13541</v>
          </cell>
        </row>
        <row r="645">
          <cell r="A645">
            <v>1982</v>
          </cell>
        </row>
        <row r="646">
          <cell r="A646">
            <v>10010</v>
          </cell>
        </row>
        <row r="647">
          <cell r="A647">
            <v>10600</v>
          </cell>
        </row>
        <row r="648">
          <cell r="A648">
            <v>8109</v>
          </cell>
        </row>
        <row r="649">
          <cell r="A649">
            <v>1288</v>
          </cell>
        </row>
        <row r="650">
          <cell r="A650">
            <v>11882</v>
          </cell>
        </row>
        <row r="651">
          <cell r="A651">
            <v>6247</v>
          </cell>
        </row>
        <row r="652">
          <cell r="A652">
            <v>17542</v>
          </cell>
        </row>
        <row r="653">
          <cell r="A653">
            <v>13728</v>
          </cell>
        </row>
        <row r="654">
          <cell r="A654">
            <v>19395</v>
          </cell>
        </row>
        <row r="655">
          <cell r="A655">
            <v>11459</v>
          </cell>
        </row>
        <row r="656">
          <cell r="A656">
            <v>9636</v>
          </cell>
        </row>
        <row r="657">
          <cell r="A657">
            <v>13393</v>
          </cell>
        </row>
        <row r="658">
          <cell r="A658">
            <v>13908</v>
          </cell>
        </row>
        <row r="659">
          <cell r="A659">
            <v>4657</v>
          </cell>
        </row>
        <row r="660">
          <cell r="A660">
            <v>9817</v>
          </cell>
        </row>
        <row r="661">
          <cell r="A661">
            <v>11158</v>
          </cell>
        </row>
        <row r="662">
          <cell r="A662">
            <v>146</v>
          </cell>
        </row>
        <row r="663">
          <cell r="A663">
            <v>15611</v>
          </cell>
        </row>
        <row r="664">
          <cell r="A664">
            <v>15295</v>
          </cell>
        </row>
        <row r="665">
          <cell r="A665">
            <v>1347</v>
          </cell>
        </row>
        <row r="666">
          <cell r="A666">
            <v>10417</v>
          </cell>
        </row>
        <row r="667">
          <cell r="A667">
            <v>2381</v>
          </cell>
        </row>
        <row r="668">
          <cell r="A668">
            <v>15405</v>
          </cell>
        </row>
        <row r="669">
          <cell r="A669">
            <v>13506</v>
          </cell>
        </row>
        <row r="670">
          <cell r="A670">
            <v>2898</v>
          </cell>
        </row>
        <row r="671">
          <cell r="A671">
            <v>255</v>
          </cell>
        </row>
        <row r="672">
          <cell r="A672">
            <v>7355</v>
          </cell>
        </row>
        <row r="673">
          <cell r="A673">
            <v>13370</v>
          </cell>
        </row>
        <row r="674">
          <cell r="A674">
            <v>406</v>
          </cell>
        </row>
        <row r="675">
          <cell r="A675">
            <v>3539</v>
          </cell>
        </row>
        <row r="676">
          <cell r="A676">
            <v>2923</v>
          </cell>
        </row>
        <row r="677">
          <cell r="A677">
            <v>7219</v>
          </cell>
        </row>
        <row r="678">
          <cell r="A678">
            <v>19154</v>
          </cell>
        </row>
        <row r="679">
          <cell r="A679">
            <v>18169</v>
          </cell>
        </row>
        <row r="680">
          <cell r="A680">
            <v>16769</v>
          </cell>
        </row>
        <row r="681">
          <cell r="A681">
            <v>11072</v>
          </cell>
        </row>
        <row r="682">
          <cell r="A682">
            <v>6242</v>
          </cell>
        </row>
        <row r="683">
          <cell r="A683">
            <v>1268</v>
          </cell>
        </row>
        <row r="684">
          <cell r="A684">
            <v>18319</v>
          </cell>
        </row>
        <row r="685">
          <cell r="A685">
            <v>1802</v>
          </cell>
        </row>
        <row r="686">
          <cell r="A686">
            <v>19369</v>
          </cell>
        </row>
        <row r="687">
          <cell r="A687">
            <v>15250</v>
          </cell>
        </row>
        <row r="688">
          <cell r="A688">
            <v>1096</v>
          </cell>
        </row>
        <row r="689">
          <cell r="A689">
            <v>4085</v>
          </cell>
        </row>
        <row r="690">
          <cell r="A690">
            <v>8483</v>
          </cell>
        </row>
        <row r="691">
          <cell r="A691">
            <v>9407</v>
          </cell>
        </row>
        <row r="692">
          <cell r="A692">
            <v>5543</v>
          </cell>
        </row>
        <row r="693">
          <cell r="A693">
            <v>18692</v>
          </cell>
        </row>
        <row r="694">
          <cell r="A694">
            <v>14969</v>
          </cell>
        </row>
        <row r="695">
          <cell r="A695">
            <v>449</v>
          </cell>
        </row>
        <row r="696">
          <cell r="A696">
            <v>1416</v>
          </cell>
        </row>
        <row r="697">
          <cell r="A697">
            <v>12634</v>
          </cell>
        </row>
        <row r="698">
          <cell r="A698">
            <v>18586</v>
          </cell>
        </row>
        <row r="699">
          <cell r="A699">
            <v>14562</v>
          </cell>
        </row>
        <row r="700">
          <cell r="A700">
            <v>6450</v>
          </cell>
        </row>
        <row r="701">
          <cell r="A701">
            <v>8431</v>
          </cell>
        </row>
        <row r="702">
          <cell r="A702">
            <v>7568</v>
          </cell>
        </row>
        <row r="703">
          <cell r="A703">
            <v>19219</v>
          </cell>
        </row>
        <row r="704">
          <cell r="A704">
            <v>10266</v>
          </cell>
        </row>
        <row r="705">
          <cell r="A705">
            <v>11863</v>
          </cell>
        </row>
        <row r="706">
          <cell r="A706">
            <v>11658</v>
          </cell>
        </row>
        <row r="707">
          <cell r="A707">
            <v>13034</v>
          </cell>
        </row>
        <row r="708">
          <cell r="A708">
            <v>167</v>
          </cell>
        </row>
        <row r="709">
          <cell r="A709">
            <v>7574</v>
          </cell>
        </row>
        <row r="710">
          <cell r="A710">
            <v>11053</v>
          </cell>
        </row>
        <row r="711">
          <cell r="A711">
            <v>1237</v>
          </cell>
        </row>
        <row r="712">
          <cell r="A712">
            <v>16808</v>
          </cell>
        </row>
        <row r="713">
          <cell r="A713">
            <v>3786</v>
          </cell>
        </row>
        <row r="714">
          <cell r="A714">
            <v>12112</v>
          </cell>
        </row>
        <row r="715">
          <cell r="A715">
            <v>12837</v>
          </cell>
        </row>
        <row r="716">
          <cell r="A716">
            <v>7299</v>
          </cell>
        </row>
        <row r="717">
          <cell r="A717">
            <v>19839</v>
          </cell>
        </row>
        <row r="718">
          <cell r="A718">
            <v>11598</v>
          </cell>
        </row>
        <row r="719">
          <cell r="A719">
            <v>13850</v>
          </cell>
        </row>
        <row r="720">
          <cell r="A720">
            <v>12186</v>
          </cell>
        </row>
        <row r="721">
          <cell r="A721">
            <v>16369</v>
          </cell>
        </row>
        <row r="722">
          <cell r="A722">
            <v>4566</v>
          </cell>
        </row>
        <row r="723">
          <cell r="A723">
            <v>5296</v>
          </cell>
        </row>
        <row r="724">
          <cell r="A724">
            <v>3376</v>
          </cell>
        </row>
        <row r="725">
          <cell r="A725">
            <v>3221</v>
          </cell>
        </row>
        <row r="726">
          <cell r="A726">
            <v>11086</v>
          </cell>
        </row>
        <row r="727">
          <cell r="A727">
            <v>19818</v>
          </cell>
        </row>
        <row r="728">
          <cell r="A728">
            <v>16080</v>
          </cell>
        </row>
        <row r="729">
          <cell r="A729">
            <v>944</v>
          </cell>
        </row>
        <row r="730">
          <cell r="A730">
            <v>17932</v>
          </cell>
        </row>
        <row r="731">
          <cell r="A731">
            <v>18994</v>
          </cell>
        </row>
        <row r="732">
          <cell r="A732">
            <v>14516</v>
          </cell>
        </row>
        <row r="733">
          <cell r="A733">
            <v>5687</v>
          </cell>
        </row>
        <row r="734">
          <cell r="A734">
            <v>82</v>
          </cell>
        </row>
        <row r="735">
          <cell r="A735">
            <v>630</v>
          </cell>
        </row>
        <row r="736">
          <cell r="A736">
            <v>17909</v>
          </cell>
        </row>
        <row r="737">
          <cell r="A737">
            <v>4260</v>
          </cell>
        </row>
        <row r="738">
          <cell r="A738">
            <v>141</v>
          </cell>
        </row>
        <row r="739">
          <cell r="A739">
            <v>1486</v>
          </cell>
        </row>
        <row r="740">
          <cell r="A740">
            <v>9278</v>
          </cell>
        </row>
        <row r="741">
          <cell r="A741">
            <v>8371</v>
          </cell>
        </row>
        <row r="742">
          <cell r="A742">
            <v>9625</v>
          </cell>
        </row>
        <row r="743">
          <cell r="A743">
            <v>18493</v>
          </cell>
        </row>
        <row r="744">
          <cell r="A744">
            <v>14634</v>
          </cell>
        </row>
        <row r="745">
          <cell r="A745">
            <v>15256</v>
          </cell>
        </row>
        <row r="746">
          <cell r="A746">
            <v>1637</v>
          </cell>
        </row>
        <row r="747">
          <cell r="A747">
            <v>16689</v>
          </cell>
        </row>
        <row r="748">
          <cell r="A748">
            <v>16031</v>
          </cell>
        </row>
        <row r="749">
          <cell r="A749">
            <v>16093</v>
          </cell>
        </row>
        <row r="750">
          <cell r="A750">
            <v>8369</v>
          </cell>
        </row>
        <row r="751">
          <cell r="A751">
            <v>13878</v>
          </cell>
        </row>
        <row r="752">
          <cell r="A752">
            <v>13534</v>
          </cell>
        </row>
        <row r="753">
          <cell r="A753">
            <v>9750</v>
          </cell>
        </row>
        <row r="754">
          <cell r="A754">
            <v>10599</v>
          </cell>
        </row>
        <row r="755">
          <cell r="A755">
            <v>15727</v>
          </cell>
        </row>
        <row r="756">
          <cell r="A756">
            <v>11074</v>
          </cell>
        </row>
        <row r="757">
          <cell r="A757">
            <v>12522</v>
          </cell>
        </row>
        <row r="758">
          <cell r="A758">
            <v>16084</v>
          </cell>
        </row>
        <row r="759">
          <cell r="A759">
            <v>8256</v>
          </cell>
        </row>
        <row r="760">
          <cell r="A760">
            <v>2044</v>
          </cell>
        </row>
        <row r="761">
          <cell r="A761">
            <v>19685</v>
          </cell>
        </row>
        <row r="762">
          <cell r="A762">
            <v>4083</v>
          </cell>
        </row>
        <row r="763">
          <cell r="A763">
            <v>13523</v>
          </cell>
        </row>
        <row r="764">
          <cell r="A764">
            <v>5809</v>
          </cell>
        </row>
        <row r="765">
          <cell r="A765">
            <v>15221</v>
          </cell>
        </row>
        <row r="766">
          <cell r="A766">
            <v>17320</v>
          </cell>
        </row>
        <row r="767">
          <cell r="A767">
            <v>1733</v>
          </cell>
        </row>
        <row r="768">
          <cell r="A768">
            <v>7664</v>
          </cell>
        </row>
        <row r="769">
          <cell r="A769">
            <v>9774</v>
          </cell>
        </row>
        <row r="770">
          <cell r="A770">
            <v>5572</v>
          </cell>
        </row>
        <row r="771">
          <cell r="A771">
            <v>13466</v>
          </cell>
        </row>
        <row r="772">
          <cell r="A772">
            <v>5596</v>
          </cell>
        </row>
        <row r="773">
          <cell r="A773">
            <v>2605</v>
          </cell>
        </row>
        <row r="774">
          <cell r="A774">
            <v>11533</v>
          </cell>
        </row>
        <row r="775">
          <cell r="A775">
            <v>4776</v>
          </cell>
        </row>
        <row r="776">
          <cell r="A776">
            <v>10761</v>
          </cell>
        </row>
        <row r="777">
          <cell r="A777">
            <v>13617</v>
          </cell>
        </row>
        <row r="778">
          <cell r="A778">
            <v>3840</v>
          </cell>
        </row>
        <row r="779">
          <cell r="A779">
            <v>19201</v>
          </cell>
        </row>
        <row r="780">
          <cell r="A780">
            <v>4039</v>
          </cell>
        </row>
        <row r="781">
          <cell r="A781">
            <v>6915</v>
          </cell>
        </row>
        <row r="782">
          <cell r="A782">
            <v>19234</v>
          </cell>
        </row>
        <row r="783">
          <cell r="A783">
            <v>9296</v>
          </cell>
        </row>
        <row r="784">
          <cell r="A784">
            <v>18161</v>
          </cell>
        </row>
        <row r="785">
          <cell r="A785">
            <v>13512</v>
          </cell>
        </row>
        <row r="786">
          <cell r="A786">
            <v>6276</v>
          </cell>
        </row>
        <row r="787">
          <cell r="A787">
            <v>4989</v>
          </cell>
        </row>
        <row r="788">
          <cell r="A788">
            <v>9228</v>
          </cell>
        </row>
        <row r="789">
          <cell r="A789">
            <v>9317</v>
          </cell>
        </row>
        <row r="790">
          <cell r="A790">
            <v>14998</v>
          </cell>
        </row>
        <row r="791">
          <cell r="A791">
            <v>2254</v>
          </cell>
        </row>
        <row r="792">
          <cell r="A792">
            <v>15920</v>
          </cell>
        </row>
        <row r="793">
          <cell r="A793">
            <v>7492</v>
          </cell>
        </row>
        <row r="794">
          <cell r="A794">
            <v>15839</v>
          </cell>
        </row>
        <row r="795">
          <cell r="A795">
            <v>17122</v>
          </cell>
        </row>
        <row r="796">
          <cell r="A796">
            <v>5194</v>
          </cell>
        </row>
        <row r="797">
          <cell r="A797">
            <v>18851</v>
          </cell>
        </row>
        <row r="798">
          <cell r="A798">
            <v>7358</v>
          </cell>
        </row>
        <row r="799">
          <cell r="A799">
            <v>18351</v>
          </cell>
        </row>
        <row r="800">
          <cell r="A800">
            <v>16403</v>
          </cell>
        </row>
        <row r="801">
          <cell r="A801">
            <v>12889</v>
          </cell>
        </row>
        <row r="802">
          <cell r="A802">
            <v>9764</v>
          </cell>
        </row>
        <row r="803">
          <cell r="A803">
            <v>4952</v>
          </cell>
        </row>
        <row r="804">
          <cell r="A804">
            <v>3290</v>
          </cell>
        </row>
        <row r="805">
          <cell r="A805">
            <v>15775</v>
          </cell>
        </row>
        <row r="806">
          <cell r="A806">
            <v>6318</v>
          </cell>
        </row>
        <row r="807">
          <cell r="A807">
            <v>10558</v>
          </cell>
        </row>
        <row r="808">
          <cell r="A808">
            <v>2956</v>
          </cell>
        </row>
        <row r="809">
          <cell r="A809">
            <v>3506</v>
          </cell>
        </row>
        <row r="810">
          <cell r="A810">
            <v>1892</v>
          </cell>
        </row>
        <row r="811">
          <cell r="A811">
            <v>8885</v>
          </cell>
        </row>
        <row r="812">
          <cell r="A812">
            <v>5676</v>
          </cell>
        </row>
        <row r="813">
          <cell r="A813">
            <v>789</v>
          </cell>
        </row>
        <row r="814">
          <cell r="A814">
            <v>12145</v>
          </cell>
        </row>
        <row r="815">
          <cell r="A815">
            <v>18631</v>
          </cell>
        </row>
        <row r="816">
          <cell r="A816">
            <v>11118</v>
          </cell>
        </row>
        <row r="817">
          <cell r="A817">
            <v>12832</v>
          </cell>
        </row>
        <row r="818">
          <cell r="A818">
            <v>5605</v>
          </cell>
        </row>
        <row r="819">
          <cell r="A819">
            <v>4171</v>
          </cell>
        </row>
        <row r="820">
          <cell r="A820">
            <v>13190</v>
          </cell>
        </row>
        <row r="821">
          <cell r="A821">
            <v>17029</v>
          </cell>
        </row>
        <row r="822">
          <cell r="A822">
            <v>14984</v>
          </cell>
        </row>
        <row r="823">
          <cell r="A823">
            <v>5752</v>
          </cell>
        </row>
        <row r="824">
          <cell r="A824">
            <v>3887</v>
          </cell>
        </row>
        <row r="825">
          <cell r="A825">
            <v>12170</v>
          </cell>
        </row>
        <row r="826">
          <cell r="A826">
            <v>2736</v>
          </cell>
        </row>
        <row r="827">
          <cell r="A827">
            <v>14970</v>
          </cell>
        </row>
        <row r="828">
          <cell r="A828">
            <v>15109</v>
          </cell>
        </row>
        <row r="829">
          <cell r="A829">
            <v>14694</v>
          </cell>
        </row>
        <row r="830">
          <cell r="A830">
            <v>18661</v>
          </cell>
        </row>
        <row r="831">
          <cell r="A831">
            <v>10954</v>
          </cell>
        </row>
        <row r="832">
          <cell r="A832">
            <v>1984</v>
          </cell>
        </row>
        <row r="833">
          <cell r="A833">
            <v>4008</v>
          </cell>
        </row>
        <row r="834">
          <cell r="A834">
            <v>13720</v>
          </cell>
        </row>
        <row r="835">
          <cell r="A835">
            <v>16807</v>
          </cell>
        </row>
        <row r="836">
          <cell r="A836">
            <v>17957</v>
          </cell>
        </row>
        <row r="837">
          <cell r="A837">
            <v>3001</v>
          </cell>
        </row>
        <row r="838">
          <cell r="A838">
            <v>19216</v>
          </cell>
        </row>
        <row r="839">
          <cell r="A839">
            <v>9699</v>
          </cell>
        </row>
        <row r="840">
          <cell r="A840">
            <v>10988</v>
          </cell>
        </row>
        <row r="841">
          <cell r="A841">
            <v>12242</v>
          </cell>
        </row>
        <row r="842">
          <cell r="A842">
            <v>16672</v>
          </cell>
        </row>
        <row r="843">
          <cell r="A843">
            <v>11652</v>
          </cell>
        </row>
        <row r="844">
          <cell r="A844">
            <v>16279</v>
          </cell>
        </row>
        <row r="845">
          <cell r="A845">
            <v>10230</v>
          </cell>
        </row>
        <row r="846">
          <cell r="A846">
            <v>8908</v>
          </cell>
        </row>
        <row r="847">
          <cell r="A847">
            <v>16814</v>
          </cell>
        </row>
        <row r="848">
          <cell r="A848">
            <v>6549</v>
          </cell>
        </row>
        <row r="849">
          <cell r="A849">
            <v>8832</v>
          </cell>
        </row>
        <row r="850">
          <cell r="A850">
            <v>16365</v>
          </cell>
        </row>
        <row r="851">
          <cell r="A851">
            <v>15185</v>
          </cell>
        </row>
        <row r="852">
          <cell r="A852">
            <v>1993</v>
          </cell>
        </row>
        <row r="853">
          <cell r="A853">
            <v>10221</v>
          </cell>
        </row>
        <row r="854">
          <cell r="A854">
            <v>17677</v>
          </cell>
        </row>
        <row r="855">
          <cell r="A855">
            <v>3309</v>
          </cell>
        </row>
        <row r="856">
          <cell r="A856">
            <v>19925</v>
          </cell>
        </row>
        <row r="857">
          <cell r="A857">
            <v>12582</v>
          </cell>
        </row>
        <row r="858">
          <cell r="A858">
            <v>18417</v>
          </cell>
        </row>
        <row r="859">
          <cell r="A859">
            <v>10070</v>
          </cell>
        </row>
        <row r="860">
          <cell r="A860">
            <v>7936</v>
          </cell>
        </row>
        <row r="861">
          <cell r="A861">
            <v>17431</v>
          </cell>
        </row>
        <row r="862">
          <cell r="A862">
            <v>3983</v>
          </cell>
        </row>
        <row r="863">
          <cell r="A863">
            <v>19117</v>
          </cell>
        </row>
        <row r="864">
          <cell r="A864">
            <v>16907</v>
          </cell>
        </row>
        <row r="865">
          <cell r="A865">
            <v>7619</v>
          </cell>
        </row>
        <row r="866">
          <cell r="A866">
            <v>9117</v>
          </cell>
        </row>
        <row r="867">
          <cell r="A867">
            <v>8422</v>
          </cell>
        </row>
        <row r="868">
          <cell r="A868">
            <v>12165</v>
          </cell>
        </row>
        <row r="869">
          <cell r="A869">
            <v>6800</v>
          </cell>
        </row>
        <row r="870">
          <cell r="A870">
            <v>12474</v>
          </cell>
        </row>
        <row r="871">
          <cell r="A871">
            <v>15279</v>
          </cell>
        </row>
        <row r="872">
          <cell r="A872">
            <v>10199</v>
          </cell>
        </row>
        <row r="873">
          <cell r="A873">
            <v>19575</v>
          </cell>
        </row>
        <row r="874">
          <cell r="A874">
            <v>10233</v>
          </cell>
        </row>
        <row r="875">
          <cell r="A875">
            <v>2985</v>
          </cell>
        </row>
        <row r="876">
          <cell r="A876">
            <v>18860</v>
          </cell>
        </row>
        <row r="877">
          <cell r="A877">
            <v>984</v>
          </cell>
        </row>
        <row r="878">
          <cell r="A878">
            <v>13310</v>
          </cell>
        </row>
        <row r="879">
          <cell r="A879">
            <v>6445</v>
          </cell>
        </row>
        <row r="880">
          <cell r="A880">
            <v>2201</v>
          </cell>
        </row>
        <row r="881">
          <cell r="A881">
            <v>3603</v>
          </cell>
        </row>
        <row r="882">
          <cell r="A882">
            <v>13150</v>
          </cell>
        </row>
        <row r="883">
          <cell r="A883">
            <v>11425</v>
          </cell>
        </row>
        <row r="884">
          <cell r="A884">
            <v>16704</v>
          </cell>
        </row>
        <row r="885">
          <cell r="A885">
            <v>3309</v>
          </cell>
        </row>
        <row r="886">
          <cell r="A886">
            <v>13801</v>
          </cell>
        </row>
        <row r="887">
          <cell r="A887">
            <v>4611</v>
          </cell>
        </row>
        <row r="888">
          <cell r="A888">
            <v>10576</v>
          </cell>
        </row>
        <row r="889">
          <cell r="A889">
            <v>19917</v>
          </cell>
        </row>
        <row r="890">
          <cell r="A890">
            <v>13582</v>
          </cell>
        </row>
        <row r="891">
          <cell r="A891">
            <v>15109</v>
          </cell>
        </row>
        <row r="892">
          <cell r="A892">
            <v>4078</v>
          </cell>
        </row>
        <row r="893">
          <cell r="A893">
            <v>4266</v>
          </cell>
        </row>
        <row r="894">
          <cell r="A894">
            <v>11691</v>
          </cell>
        </row>
        <row r="895">
          <cell r="A895">
            <v>9086</v>
          </cell>
        </row>
        <row r="896">
          <cell r="A896">
            <v>1995</v>
          </cell>
        </row>
        <row r="897">
          <cell r="A897">
            <v>18304</v>
          </cell>
        </row>
        <row r="898">
          <cell r="A898">
            <v>16637</v>
          </cell>
        </row>
        <row r="899">
          <cell r="A899">
            <v>11788</v>
          </cell>
        </row>
        <row r="900">
          <cell r="A900">
            <v>257</v>
          </cell>
        </row>
        <row r="901">
          <cell r="A901">
            <v>1552</v>
          </cell>
        </row>
        <row r="902">
          <cell r="A902">
            <v>13612</v>
          </cell>
        </row>
        <row r="903">
          <cell r="A903">
            <v>8386</v>
          </cell>
        </row>
        <row r="904">
          <cell r="A904">
            <v>14268</v>
          </cell>
        </row>
        <row r="905">
          <cell r="A905">
            <v>8989</v>
          </cell>
        </row>
        <row r="906">
          <cell r="A906">
            <v>7073</v>
          </cell>
        </row>
        <row r="907">
          <cell r="A907">
            <v>1367</v>
          </cell>
        </row>
        <row r="908">
          <cell r="A908">
            <v>876</v>
          </cell>
        </row>
        <row r="909">
          <cell r="A909">
            <v>10740</v>
          </cell>
        </row>
        <row r="910">
          <cell r="A910">
            <v>3335</v>
          </cell>
        </row>
        <row r="911">
          <cell r="A911">
            <v>18402</v>
          </cell>
        </row>
        <row r="912">
          <cell r="A912">
            <v>876</v>
          </cell>
        </row>
        <row r="913">
          <cell r="A913">
            <v>301</v>
          </cell>
        </row>
        <row r="914">
          <cell r="A914">
            <v>1225</v>
          </cell>
        </row>
        <row r="915">
          <cell r="A915">
            <v>5404</v>
          </cell>
        </row>
        <row r="916">
          <cell r="A916">
            <v>9378</v>
          </cell>
        </row>
        <row r="917">
          <cell r="A917">
            <v>15759</v>
          </cell>
        </row>
        <row r="918">
          <cell r="A918">
            <v>2372</v>
          </cell>
        </row>
        <row r="919">
          <cell r="A919">
            <v>3478</v>
          </cell>
        </row>
        <row r="920">
          <cell r="A920">
            <v>6843</v>
          </cell>
        </row>
        <row r="921">
          <cell r="A921">
            <v>2783</v>
          </cell>
        </row>
        <row r="922">
          <cell r="A922">
            <v>16946</v>
          </cell>
        </row>
        <row r="923">
          <cell r="A923">
            <v>13610</v>
          </cell>
        </row>
        <row r="924">
          <cell r="A924">
            <v>15396</v>
          </cell>
        </row>
        <row r="925">
          <cell r="A925">
            <v>3082</v>
          </cell>
        </row>
        <row r="926">
          <cell r="A926">
            <v>18921</v>
          </cell>
        </row>
        <row r="927">
          <cell r="A927">
            <v>9055</v>
          </cell>
        </row>
        <row r="928">
          <cell r="A928">
            <v>16254</v>
          </cell>
        </row>
        <row r="929">
          <cell r="A929">
            <v>8169</v>
          </cell>
        </row>
        <row r="930">
          <cell r="A930">
            <v>18052</v>
          </cell>
        </row>
        <row r="931">
          <cell r="A931">
            <v>19698</v>
          </cell>
        </row>
        <row r="932">
          <cell r="A932">
            <v>3547</v>
          </cell>
        </row>
        <row r="933">
          <cell r="A933">
            <v>17808</v>
          </cell>
        </row>
        <row r="934">
          <cell r="A934">
            <v>3753</v>
          </cell>
        </row>
        <row r="935">
          <cell r="A935">
            <v>11442</v>
          </cell>
        </row>
        <row r="936">
          <cell r="A936">
            <v>5152</v>
          </cell>
        </row>
        <row r="937">
          <cell r="A937">
            <v>7347</v>
          </cell>
        </row>
        <row r="938">
          <cell r="A938">
            <v>4020</v>
          </cell>
        </row>
        <row r="939">
          <cell r="A939">
            <v>15900</v>
          </cell>
        </row>
        <row r="940">
          <cell r="A940">
            <v>19491</v>
          </cell>
        </row>
        <row r="941">
          <cell r="A941">
            <v>17097</v>
          </cell>
        </row>
        <row r="942">
          <cell r="A942">
            <v>14149</v>
          </cell>
        </row>
        <row r="943">
          <cell r="A943">
            <v>13999</v>
          </cell>
        </row>
        <row r="944">
          <cell r="A944">
            <v>13096</v>
          </cell>
        </row>
        <row r="945">
          <cell r="A945">
            <v>8103</v>
          </cell>
        </row>
        <row r="946">
          <cell r="A946">
            <v>12877</v>
          </cell>
        </row>
        <row r="947">
          <cell r="A947">
            <v>16350</v>
          </cell>
        </row>
        <row r="948">
          <cell r="A948">
            <v>14024</v>
          </cell>
        </row>
        <row r="949">
          <cell r="A949">
            <v>19313</v>
          </cell>
        </row>
        <row r="950">
          <cell r="A950">
            <v>14685</v>
          </cell>
        </row>
        <row r="951">
          <cell r="A951">
            <v>9512</v>
          </cell>
        </row>
        <row r="952">
          <cell r="A952">
            <v>16232</v>
          </cell>
        </row>
        <row r="953">
          <cell r="A953">
            <v>19299</v>
          </cell>
        </row>
        <row r="954">
          <cell r="A954">
            <v>7227</v>
          </cell>
        </row>
        <row r="955">
          <cell r="A955">
            <v>12057</v>
          </cell>
        </row>
        <row r="956">
          <cell r="A956">
            <v>5027</v>
          </cell>
        </row>
        <row r="957">
          <cell r="A957">
            <v>11237</v>
          </cell>
        </row>
        <row r="958">
          <cell r="A958">
            <v>4633</v>
          </cell>
        </row>
        <row r="959">
          <cell r="A959">
            <v>17717</v>
          </cell>
        </row>
        <row r="960">
          <cell r="A960">
            <v>1952</v>
          </cell>
        </row>
        <row r="961">
          <cell r="A961">
            <v>6471</v>
          </cell>
        </row>
        <row r="962">
          <cell r="A962">
            <v>18067</v>
          </cell>
        </row>
        <row r="963">
          <cell r="A963">
            <v>16390</v>
          </cell>
        </row>
        <row r="964">
          <cell r="A964">
            <v>5724</v>
          </cell>
        </row>
        <row r="965">
          <cell r="A965">
            <v>19792</v>
          </cell>
        </row>
        <row r="966">
          <cell r="A966">
            <v>3928</v>
          </cell>
        </row>
        <row r="967">
          <cell r="A967">
            <v>3534</v>
          </cell>
        </row>
        <row r="968">
          <cell r="A968">
            <v>2853</v>
          </cell>
        </row>
        <row r="969">
          <cell r="A969">
            <v>2396</v>
          </cell>
        </row>
        <row r="970">
          <cell r="A970">
            <v>5478</v>
          </cell>
        </row>
        <row r="971">
          <cell r="A971">
            <v>19164</v>
          </cell>
        </row>
        <row r="972">
          <cell r="A972">
            <v>9162</v>
          </cell>
        </row>
        <row r="973">
          <cell r="A973">
            <v>5429</v>
          </cell>
        </row>
        <row r="974">
          <cell r="A974">
            <v>11883</v>
          </cell>
        </row>
        <row r="975">
          <cell r="A975">
            <v>8814</v>
          </cell>
        </row>
        <row r="976">
          <cell r="A976">
            <v>1957</v>
          </cell>
        </row>
        <row r="977">
          <cell r="A977">
            <v>2446</v>
          </cell>
        </row>
        <row r="978">
          <cell r="A978">
            <v>10207</v>
          </cell>
        </row>
        <row r="979">
          <cell r="A979">
            <v>858</v>
          </cell>
        </row>
        <row r="980">
          <cell r="A980">
            <v>18409</v>
          </cell>
        </row>
        <row r="981">
          <cell r="A981">
            <v>9614</v>
          </cell>
        </row>
        <row r="982">
          <cell r="A982">
            <v>11575</v>
          </cell>
        </row>
        <row r="983">
          <cell r="A983">
            <v>7415</v>
          </cell>
        </row>
        <row r="984">
          <cell r="A984">
            <v>4681</v>
          </cell>
        </row>
        <row r="985">
          <cell r="A985">
            <v>11654</v>
          </cell>
        </row>
        <row r="986">
          <cell r="A986">
            <v>13645</v>
          </cell>
        </row>
        <row r="987">
          <cell r="A987">
            <v>18174</v>
          </cell>
        </row>
        <row r="988">
          <cell r="A988">
            <v>19247</v>
          </cell>
        </row>
        <row r="989">
          <cell r="A989">
            <v>6534</v>
          </cell>
        </row>
        <row r="990">
          <cell r="A990">
            <v>19530</v>
          </cell>
        </row>
        <row r="991">
          <cell r="A991">
            <v>19816</v>
          </cell>
        </row>
        <row r="992">
          <cell r="A992">
            <v>559</v>
          </cell>
        </row>
        <row r="993">
          <cell r="A993">
            <v>5108</v>
          </cell>
        </row>
        <row r="994">
          <cell r="A994">
            <v>2392</v>
          </cell>
        </row>
        <row r="995">
          <cell r="A995">
            <v>10741</v>
          </cell>
        </row>
        <row r="996">
          <cell r="A996">
            <v>12867</v>
          </cell>
        </row>
        <row r="997">
          <cell r="A997">
            <v>16135</v>
          </cell>
        </row>
        <row r="998">
          <cell r="A998">
            <v>6028</v>
          </cell>
        </row>
        <row r="999">
          <cell r="A999">
            <v>15277</v>
          </cell>
        </row>
        <row r="1000">
          <cell r="A1000">
            <v>15768</v>
          </cell>
        </row>
        <row r="1001">
          <cell r="A1001">
            <v>13706</v>
          </cell>
        </row>
        <row r="1002">
          <cell r="A1002">
            <v>8802</v>
          </cell>
        </row>
        <row r="1003">
          <cell r="A1003">
            <v>14</v>
          </cell>
        </row>
        <row r="1004">
          <cell r="A1004">
            <v>17415</v>
          </cell>
        </row>
        <row r="1005">
          <cell r="A1005">
            <v>19360</v>
          </cell>
        </row>
        <row r="1006">
          <cell r="A1006">
            <v>4986</v>
          </cell>
        </row>
        <row r="1007">
          <cell r="A1007">
            <v>464</v>
          </cell>
        </row>
        <row r="1008">
          <cell r="A1008">
            <v>3282</v>
          </cell>
        </row>
        <row r="1009">
          <cell r="A1009">
            <v>14269</v>
          </cell>
        </row>
        <row r="1010">
          <cell r="A1010">
            <v>14941</v>
          </cell>
        </row>
        <row r="1011">
          <cell r="A1011">
            <v>10199</v>
          </cell>
        </row>
        <row r="1012">
          <cell r="A1012">
            <v>17024</v>
          </cell>
        </row>
        <row r="1013">
          <cell r="A1013">
            <v>16340</v>
          </cell>
        </row>
        <row r="1014">
          <cell r="A1014">
            <v>19953</v>
          </cell>
        </row>
        <row r="1015">
          <cell r="A1015">
            <v>278</v>
          </cell>
        </row>
        <row r="1016">
          <cell r="A1016">
            <v>10749</v>
          </cell>
        </row>
        <row r="1017">
          <cell r="A1017">
            <v>3175</v>
          </cell>
        </row>
        <row r="1018">
          <cell r="A1018">
            <v>17491</v>
          </cell>
        </row>
        <row r="1019">
          <cell r="A1019">
            <v>1570</v>
          </cell>
        </row>
        <row r="1020">
          <cell r="A1020">
            <v>6036</v>
          </cell>
        </row>
        <row r="1021">
          <cell r="A1021">
            <v>8280</v>
          </cell>
        </row>
        <row r="1022">
          <cell r="A1022">
            <v>8242</v>
          </cell>
        </row>
        <row r="1023">
          <cell r="A1023">
            <v>3812</v>
          </cell>
        </row>
        <row r="1024">
          <cell r="A1024">
            <v>8591</v>
          </cell>
        </row>
        <row r="1025">
          <cell r="A1025">
            <v>9157</v>
          </cell>
        </row>
        <row r="1026">
          <cell r="A1026">
            <v>14555</v>
          </cell>
        </row>
        <row r="1027">
          <cell r="A1027">
            <v>16398</v>
          </cell>
        </row>
        <row r="1028">
          <cell r="A1028">
            <v>10620</v>
          </cell>
        </row>
        <row r="1029">
          <cell r="A1029">
            <v>1008</v>
          </cell>
        </row>
        <row r="1030">
          <cell r="A1030">
            <v>7663</v>
          </cell>
        </row>
        <row r="1031">
          <cell r="A1031">
            <v>10609</v>
          </cell>
        </row>
        <row r="1032">
          <cell r="A1032">
            <v>6762</v>
          </cell>
        </row>
        <row r="1033">
          <cell r="A1033">
            <v>14152</v>
          </cell>
        </row>
        <row r="1034">
          <cell r="A1034">
            <v>11066</v>
          </cell>
        </row>
        <row r="1035">
          <cell r="A1035">
            <v>6763</v>
          </cell>
        </row>
        <row r="1036">
          <cell r="A1036">
            <v>11072</v>
          </cell>
        </row>
        <row r="1037">
          <cell r="A1037">
            <v>13701</v>
          </cell>
        </row>
        <row r="1038">
          <cell r="A1038">
            <v>12060</v>
          </cell>
        </row>
        <row r="1039">
          <cell r="A1039">
            <v>12899</v>
          </cell>
        </row>
        <row r="1040">
          <cell r="A1040">
            <v>8534</v>
          </cell>
        </row>
        <row r="1041">
          <cell r="A1041">
            <v>8851</v>
          </cell>
        </row>
        <row r="1042">
          <cell r="A1042">
            <v>16159</v>
          </cell>
        </row>
        <row r="1043">
          <cell r="A1043">
            <v>8019</v>
          </cell>
        </row>
        <row r="1044">
          <cell r="A1044">
            <v>7964</v>
          </cell>
        </row>
        <row r="1045">
          <cell r="A1045">
            <v>7538</v>
          </cell>
        </row>
        <row r="1046">
          <cell r="A1046">
            <v>8896</v>
          </cell>
        </row>
        <row r="1047">
          <cell r="A1047">
            <v>14653</v>
          </cell>
        </row>
        <row r="1048">
          <cell r="A1048">
            <v>8435</v>
          </cell>
        </row>
        <row r="1049">
          <cell r="A1049">
            <v>19073</v>
          </cell>
        </row>
        <row r="1050">
          <cell r="A1050">
            <v>5596</v>
          </cell>
        </row>
        <row r="1051">
          <cell r="A1051">
            <v>1249</v>
          </cell>
        </row>
        <row r="1052">
          <cell r="A1052">
            <v>4329</v>
          </cell>
        </row>
        <row r="1053">
          <cell r="A1053">
            <v>17730</v>
          </cell>
        </row>
        <row r="1054">
          <cell r="A1054">
            <v>10324</v>
          </cell>
        </row>
        <row r="1055">
          <cell r="A1055">
            <v>11562</v>
          </cell>
        </row>
        <row r="1056">
          <cell r="A1056">
            <v>19865</v>
          </cell>
        </row>
        <row r="1057">
          <cell r="A1057">
            <v>14313</v>
          </cell>
        </row>
        <row r="1058">
          <cell r="A1058">
            <v>12910</v>
          </cell>
        </row>
        <row r="1059">
          <cell r="A1059">
            <v>3580</v>
          </cell>
        </row>
        <row r="1060">
          <cell r="A1060">
            <v>19202</v>
          </cell>
        </row>
        <row r="1061">
          <cell r="A1061">
            <v>3487</v>
          </cell>
        </row>
        <row r="1062">
          <cell r="A1062">
            <v>13104</v>
          </cell>
        </row>
        <row r="1063">
          <cell r="A1063">
            <v>18961</v>
          </cell>
        </row>
        <row r="1064">
          <cell r="A1064">
            <v>17024</v>
          </cell>
        </row>
        <row r="1065">
          <cell r="A1065">
            <v>15418</v>
          </cell>
        </row>
        <row r="1066">
          <cell r="A1066">
            <v>8156</v>
          </cell>
        </row>
        <row r="1067">
          <cell r="A1067">
            <v>2808</v>
          </cell>
        </row>
        <row r="1068">
          <cell r="A1068">
            <v>3950</v>
          </cell>
        </row>
        <row r="1069">
          <cell r="A1069">
            <v>16573</v>
          </cell>
        </row>
        <row r="1070">
          <cell r="A1070">
            <v>3229</v>
          </cell>
        </row>
        <row r="1071">
          <cell r="A1071">
            <v>17046</v>
          </cell>
        </row>
        <row r="1072">
          <cell r="A1072">
            <v>13370</v>
          </cell>
        </row>
        <row r="1073">
          <cell r="A1073">
            <v>16550</v>
          </cell>
        </row>
        <row r="1074">
          <cell r="A1074">
            <v>1540</v>
          </cell>
        </row>
        <row r="1075">
          <cell r="A1075">
            <v>4854</v>
          </cell>
        </row>
        <row r="1076">
          <cell r="A1076">
            <v>9495</v>
          </cell>
        </row>
        <row r="1077">
          <cell r="A1077">
            <v>12172</v>
          </cell>
        </row>
        <row r="1078">
          <cell r="A1078">
            <v>6272</v>
          </cell>
        </row>
        <row r="1079">
          <cell r="A1079">
            <v>7429</v>
          </cell>
        </row>
        <row r="1080">
          <cell r="A1080">
            <v>1258</v>
          </cell>
        </row>
        <row r="1081">
          <cell r="A1081">
            <v>9493</v>
          </cell>
        </row>
        <row r="1082">
          <cell r="A1082">
            <v>6982</v>
          </cell>
        </row>
        <row r="1083">
          <cell r="A1083">
            <v>9245</v>
          </cell>
        </row>
        <row r="1084">
          <cell r="A1084">
            <v>656</v>
          </cell>
        </row>
        <row r="1085">
          <cell r="A1085">
            <v>2871</v>
          </cell>
        </row>
        <row r="1086">
          <cell r="A1086">
            <v>15136</v>
          </cell>
        </row>
        <row r="1087">
          <cell r="A1087">
            <v>223</v>
          </cell>
        </row>
        <row r="1088">
          <cell r="A1088">
            <v>7432</v>
          </cell>
        </row>
        <row r="1089">
          <cell r="A1089">
            <v>18956</v>
          </cell>
        </row>
        <row r="1090">
          <cell r="A1090">
            <v>5989</v>
          </cell>
        </row>
        <row r="1091">
          <cell r="A1091">
            <v>13981</v>
          </cell>
        </row>
        <row r="1092">
          <cell r="A1092">
            <v>12446</v>
          </cell>
        </row>
        <row r="1093">
          <cell r="A1093">
            <v>11217</v>
          </cell>
        </row>
        <row r="1094">
          <cell r="A1094">
            <v>8528</v>
          </cell>
        </row>
        <row r="1095">
          <cell r="A1095">
            <v>9368</v>
          </cell>
        </row>
        <row r="1096">
          <cell r="A1096">
            <v>8064</v>
          </cell>
        </row>
        <row r="1097">
          <cell r="A1097">
            <v>6073</v>
          </cell>
        </row>
        <row r="1098">
          <cell r="A1098">
            <v>15109</v>
          </cell>
        </row>
        <row r="1099">
          <cell r="A1099">
            <v>10307</v>
          </cell>
        </row>
        <row r="1100">
          <cell r="A1100">
            <v>12723</v>
          </cell>
        </row>
        <row r="1101">
          <cell r="A1101">
            <v>17940</v>
          </cell>
        </row>
        <row r="1102">
          <cell r="A1102">
            <v>15220</v>
          </cell>
        </row>
        <row r="1103">
          <cell r="A1103">
            <v>6398</v>
          </cell>
        </row>
        <row r="1104">
          <cell r="A1104">
            <v>15497</v>
          </cell>
        </row>
        <row r="1105">
          <cell r="A1105">
            <v>9382</v>
          </cell>
        </row>
        <row r="1106">
          <cell r="A1106">
            <v>18377</v>
          </cell>
        </row>
        <row r="1107">
          <cell r="A1107">
            <v>15888</v>
          </cell>
        </row>
        <row r="1108">
          <cell r="A1108">
            <v>1315</v>
          </cell>
        </row>
        <row r="1109">
          <cell r="A1109">
            <v>6930</v>
          </cell>
        </row>
        <row r="1110">
          <cell r="A1110">
            <v>1916</v>
          </cell>
        </row>
        <row r="1111">
          <cell r="A1111">
            <v>1583</v>
          </cell>
        </row>
        <row r="1112">
          <cell r="A1112">
            <v>3734</v>
          </cell>
        </row>
        <row r="1113">
          <cell r="A1113">
            <v>9392</v>
          </cell>
        </row>
        <row r="1114">
          <cell r="A1114">
            <v>18583</v>
          </cell>
        </row>
        <row r="1115">
          <cell r="A1115">
            <v>12420</v>
          </cell>
        </row>
        <row r="1116">
          <cell r="A1116">
            <v>2711</v>
          </cell>
        </row>
        <row r="1117">
          <cell r="A1117">
            <v>6141</v>
          </cell>
        </row>
        <row r="1118">
          <cell r="A1118">
            <v>9445</v>
          </cell>
        </row>
        <row r="1119">
          <cell r="A1119">
            <v>9581</v>
          </cell>
        </row>
        <row r="1120">
          <cell r="A1120">
            <v>5983</v>
          </cell>
        </row>
        <row r="1121">
          <cell r="A1121">
            <v>7544</v>
          </cell>
        </row>
        <row r="1122">
          <cell r="A1122">
            <v>18441</v>
          </cell>
        </row>
        <row r="1123">
          <cell r="A1123">
            <v>9379</v>
          </cell>
        </row>
        <row r="1124">
          <cell r="A1124">
            <v>14023</v>
          </cell>
        </row>
        <row r="1125">
          <cell r="A1125">
            <v>14631</v>
          </cell>
        </row>
        <row r="1126">
          <cell r="A1126">
            <v>3229</v>
          </cell>
        </row>
        <row r="1127">
          <cell r="A1127">
            <v>2569</v>
          </cell>
        </row>
        <row r="1128">
          <cell r="A1128">
            <v>19108</v>
          </cell>
        </row>
        <row r="1129">
          <cell r="A1129">
            <v>10341</v>
          </cell>
        </row>
        <row r="1130">
          <cell r="A1130">
            <v>8558</v>
          </cell>
        </row>
        <row r="1131">
          <cell r="A1131">
            <v>6078</v>
          </cell>
        </row>
        <row r="1132">
          <cell r="A1132">
            <v>12803</v>
          </cell>
        </row>
        <row r="1133">
          <cell r="A1133">
            <v>19792</v>
          </cell>
        </row>
        <row r="1134">
          <cell r="A1134">
            <v>6283</v>
          </cell>
        </row>
        <row r="1135">
          <cell r="A1135">
            <v>12648</v>
          </cell>
        </row>
        <row r="1136">
          <cell r="A1136">
            <v>17765</v>
          </cell>
        </row>
        <row r="1137">
          <cell r="A1137">
            <v>3236</v>
          </cell>
        </row>
        <row r="1138">
          <cell r="A1138">
            <v>8140</v>
          </cell>
        </row>
        <row r="1139">
          <cell r="A1139">
            <v>7797</v>
          </cell>
        </row>
        <row r="1140">
          <cell r="A1140">
            <v>10439</v>
          </cell>
        </row>
        <row r="1141">
          <cell r="A1141">
            <v>1083</v>
          </cell>
        </row>
        <row r="1142">
          <cell r="A1142">
            <v>4733</v>
          </cell>
        </row>
        <row r="1143">
          <cell r="A1143">
            <v>12375</v>
          </cell>
        </row>
        <row r="1144">
          <cell r="A1144">
            <v>18314</v>
          </cell>
        </row>
        <row r="1145">
          <cell r="A1145">
            <v>18893</v>
          </cell>
        </row>
        <row r="1146">
          <cell r="A1146">
            <v>15085</v>
          </cell>
        </row>
        <row r="1147">
          <cell r="A1147">
            <v>16173</v>
          </cell>
        </row>
        <row r="1148">
          <cell r="A1148">
            <v>7002</v>
          </cell>
        </row>
        <row r="1149">
          <cell r="A1149">
            <v>6462</v>
          </cell>
        </row>
        <row r="1150">
          <cell r="A1150">
            <v>4770</v>
          </cell>
        </row>
        <row r="1151">
          <cell r="A1151">
            <v>19435</v>
          </cell>
        </row>
        <row r="1152">
          <cell r="A1152">
            <v>3513</v>
          </cell>
        </row>
        <row r="1153">
          <cell r="A1153">
            <v>8895</v>
          </cell>
        </row>
        <row r="1154">
          <cell r="A1154">
            <v>2675</v>
          </cell>
        </row>
        <row r="1155">
          <cell r="A1155">
            <v>12638</v>
          </cell>
        </row>
        <row r="1156">
          <cell r="A1156">
            <v>4466</v>
          </cell>
        </row>
        <row r="1157">
          <cell r="A1157">
            <v>12159</v>
          </cell>
        </row>
        <row r="1158">
          <cell r="A1158">
            <v>8838</v>
          </cell>
        </row>
        <row r="1159">
          <cell r="A1159">
            <v>3149</v>
          </cell>
        </row>
        <row r="1160">
          <cell r="A1160">
            <v>6111</v>
          </cell>
        </row>
        <row r="1161">
          <cell r="A1161">
            <v>1181</v>
          </cell>
        </row>
        <row r="1162">
          <cell r="A1162">
            <v>2056</v>
          </cell>
        </row>
        <row r="1163">
          <cell r="A1163">
            <v>8501</v>
          </cell>
        </row>
        <row r="1164">
          <cell r="A1164">
            <v>11560</v>
          </cell>
        </row>
        <row r="1165">
          <cell r="A1165">
            <v>6331</v>
          </cell>
        </row>
        <row r="1166">
          <cell r="A1166">
            <v>16715</v>
          </cell>
        </row>
        <row r="1167">
          <cell r="A1167">
            <v>11623</v>
          </cell>
        </row>
        <row r="1168">
          <cell r="A1168">
            <v>6566</v>
          </cell>
        </row>
        <row r="1169">
          <cell r="A1169">
            <v>1094</v>
          </cell>
        </row>
        <row r="1170">
          <cell r="A1170">
            <v>5054</v>
          </cell>
        </row>
        <row r="1171">
          <cell r="A1171">
            <v>7557</v>
          </cell>
        </row>
        <row r="1172">
          <cell r="A1172">
            <v>5548</v>
          </cell>
        </row>
        <row r="1173">
          <cell r="A1173">
            <v>6708</v>
          </cell>
        </row>
        <row r="1174">
          <cell r="A1174">
            <v>5847</v>
          </cell>
        </row>
        <row r="1175">
          <cell r="A1175">
            <v>5538</v>
          </cell>
        </row>
        <row r="1176">
          <cell r="A1176">
            <v>4417</v>
          </cell>
        </row>
        <row r="1177">
          <cell r="A1177">
            <v>17755</v>
          </cell>
        </row>
        <row r="1178">
          <cell r="A1178">
            <v>11722</v>
          </cell>
        </row>
        <row r="1179">
          <cell r="A1179">
            <v>550</v>
          </cell>
        </row>
        <row r="1180">
          <cell r="A1180">
            <v>2541</v>
          </cell>
        </row>
        <row r="1181">
          <cell r="A1181">
            <v>4391</v>
          </cell>
        </row>
        <row r="1182">
          <cell r="A1182">
            <v>10690</v>
          </cell>
        </row>
        <row r="1183">
          <cell r="A1183">
            <v>8687</v>
          </cell>
        </row>
        <row r="1184">
          <cell r="A1184">
            <v>10994</v>
          </cell>
        </row>
        <row r="1185">
          <cell r="A1185">
            <v>12023</v>
          </cell>
        </row>
        <row r="1186">
          <cell r="A1186">
            <v>7933</v>
          </cell>
        </row>
        <row r="1187">
          <cell r="A1187">
            <v>19624</v>
          </cell>
        </row>
        <row r="1188">
          <cell r="A1188">
            <v>9928</v>
          </cell>
        </row>
        <row r="1189">
          <cell r="A1189">
            <v>9548</v>
          </cell>
        </row>
        <row r="1190">
          <cell r="A1190">
            <v>14074</v>
          </cell>
        </row>
        <row r="1191">
          <cell r="A1191">
            <v>2868</v>
          </cell>
        </row>
        <row r="1192">
          <cell r="A1192">
            <v>10628</v>
          </cell>
        </row>
        <row r="1193">
          <cell r="A1193">
            <v>6465</v>
          </cell>
        </row>
        <row r="1194">
          <cell r="A1194">
            <v>10873</v>
          </cell>
        </row>
        <row r="1195">
          <cell r="A1195">
            <v>3633</v>
          </cell>
        </row>
        <row r="1196">
          <cell r="A1196">
            <v>3781</v>
          </cell>
        </row>
        <row r="1197">
          <cell r="A1197">
            <v>9621</v>
          </cell>
        </row>
        <row r="1198">
          <cell r="A1198">
            <v>5774</v>
          </cell>
        </row>
        <row r="1199">
          <cell r="A1199">
            <v>13116</v>
          </cell>
        </row>
        <row r="1200">
          <cell r="A1200">
            <v>1336</v>
          </cell>
        </row>
        <row r="1201">
          <cell r="A1201">
            <v>1631</v>
          </cell>
        </row>
        <row r="1202">
          <cell r="A1202">
            <v>14048</v>
          </cell>
        </row>
        <row r="1203">
          <cell r="A1203">
            <v>6927</v>
          </cell>
        </row>
        <row r="1204">
          <cell r="A1204">
            <v>9562</v>
          </cell>
        </row>
        <row r="1205">
          <cell r="A1205">
            <v>9196</v>
          </cell>
        </row>
        <row r="1206">
          <cell r="A1206">
            <v>6028</v>
          </cell>
        </row>
        <row r="1207">
          <cell r="A1207">
            <v>16168</v>
          </cell>
        </row>
        <row r="1208">
          <cell r="A1208">
            <v>2072</v>
          </cell>
        </row>
        <row r="1209">
          <cell r="A1209">
            <v>802</v>
          </cell>
        </row>
        <row r="1210">
          <cell r="A1210">
            <v>4878</v>
          </cell>
        </row>
        <row r="1211">
          <cell r="A1211">
            <v>1922</v>
          </cell>
        </row>
        <row r="1212">
          <cell r="A1212">
            <v>11204</v>
          </cell>
        </row>
        <row r="1213">
          <cell r="A1213">
            <v>7159</v>
          </cell>
        </row>
        <row r="1214">
          <cell r="A1214">
            <v>6958</v>
          </cell>
        </row>
        <row r="1215">
          <cell r="A1215">
            <v>1537</v>
          </cell>
        </row>
        <row r="1216">
          <cell r="A1216">
            <v>10092</v>
          </cell>
        </row>
        <row r="1217">
          <cell r="A1217">
            <v>3384</v>
          </cell>
        </row>
        <row r="1218">
          <cell r="A1218">
            <v>12059</v>
          </cell>
        </row>
        <row r="1219">
          <cell r="A1219">
            <v>17005</v>
          </cell>
        </row>
        <row r="1220">
          <cell r="A1220">
            <v>17619</v>
          </cell>
        </row>
        <row r="1221">
          <cell r="A1221">
            <v>6625</v>
          </cell>
        </row>
        <row r="1222">
          <cell r="A1222">
            <v>965</v>
          </cell>
        </row>
        <row r="1223">
          <cell r="A1223">
            <v>9019</v>
          </cell>
        </row>
        <row r="1224">
          <cell r="A1224">
            <v>9930</v>
          </cell>
        </row>
        <row r="1225">
          <cell r="A1225">
            <v>11262</v>
          </cell>
        </row>
        <row r="1226">
          <cell r="A1226">
            <v>15225</v>
          </cell>
        </row>
        <row r="1227">
          <cell r="A1227">
            <v>5727</v>
          </cell>
        </row>
        <row r="1228">
          <cell r="A1228">
            <v>19822</v>
          </cell>
        </row>
        <row r="1229">
          <cell r="A1229">
            <v>1150</v>
          </cell>
        </row>
        <row r="1230">
          <cell r="A1230">
            <v>16358</v>
          </cell>
        </row>
        <row r="1231">
          <cell r="A1231">
            <v>6664</v>
          </cell>
        </row>
        <row r="1232">
          <cell r="A1232">
            <v>18121</v>
          </cell>
        </row>
        <row r="1233">
          <cell r="A1233">
            <v>6435</v>
          </cell>
        </row>
        <row r="1234">
          <cell r="A1234">
            <v>18946</v>
          </cell>
        </row>
        <row r="1235">
          <cell r="A1235">
            <v>57</v>
          </cell>
        </row>
        <row r="1236">
          <cell r="A1236">
            <v>13944</v>
          </cell>
        </row>
        <row r="1237">
          <cell r="A1237">
            <v>6128</v>
          </cell>
        </row>
        <row r="1238">
          <cell r="A1238">
            <v>8402</v>
          </cell>
        </row>
        <row r="1239">
          <cell r="A1239">
            <v>12998</v>
          </cell>
        </row>
        <row r="1240">
          <cell r="A1240">
            <v>5458</v>
          </cell>
        </row>
        <row r="1241">
          <cell r="A1241">
            <v>16941</v>
          </cell>
        </row>
        <row r="1242">
          <cell r="A1242">
            <v>124</v>
          </cell>
        </row>
        <row r="1243">
          <cell r="A1243">
            <v>7821</v>
          </cell>
        </row>
        <row r="1244">
          <cell r="A1244">
            <v>16134</v>
          </cell>
        </row>
        <row r="1245">
          <cell r="A1245">
            <v>1210</v>
          </cell>
        </row>
        <row r="1246">
          <cell r="A1246">
            <v>6343</v>
          </cell>
        </row>
        <row r="1247">
          <cell r="A1247">
            <v>19631</v>
          </cell>
        </row>
        <row r="1248">
          <cell r="A1248">
            <v>10327</v>
          </cell>
        </row>
        <row r="1249">
          <cell r="A1249">
            <v>16713</v>
          </cell>
        </row>
        <row r="1250">
          <cell r="A1250">
            <v>8484</v>
          </cell>
        </row>
        <row r="1251">
          <cell r="A1251">
            <v>15980</v>
          </cell>
        </row>
        <row r="1252">
          <cell r="A1252">
            <v>18539</v>
          </cell>
        </row>
        <row r="1253">
          <cell r="A1253">
            <v>10161</v>
          </cell>
        </row>
        <row r="1254">
          <cell r="A1254">
            <v>3746</v>
          </cell>
        </row>
        <row r="1255">
          <cell r="A1255">
            <v>14234</v>
          </cell>
        </row>
        <row r="1256">
          <cell r="A1256">
            <v>11880</v>
          </cell>
        </row>
        <row r="1257">
          <cell r="A1257">
            <v>4374</v>
          </cell>
        </row>
        <row r="1258">
          <cell r="A1258">
            <v>14636</v>
          </cell>
        </row>
        <row r="1259">
          <cell r="A1259">
            <v>14442</v>
          </cell>
        </row>
        <row r="1260">
          <cell r="A1260">
            <v>8209</v>
          </cell>
        </row>
        <row r="1261">
          <cell r="A1261">
            <v>19164</v>
          </cell>
        </row>
        <row r="1262">
          <cell r="A1262">
            <v>4224</v>
          </cell>
        </row>
        <row r="1263">
          <cell r="A1263">
            <v>4201</v>
          </cell>
        </row>
        <row r="1264">
          <cell r="A1264">
            <v>8795</v>
          </cell>
        </row>
        <row r="1265">
          <cell r="A1265">
            <v>3046</v>
          </cell>
        </row>
        <row r="1266">
          <cell r="A1266">
            <v>2199</v>
          </cell>
        </row>
        <row r="1267">
          <cell r="A1267">
            <v>9514</v>
          </cell>
        </row>
        <row r="1268">
          <cell r="A1268">
            <v>6911</v>
          </cell>
        </row>
        <row r="1269">
          <cell r="A1269">
            <v>18404</v>
          </cell>
        </row>
        <row r="1270">
          <cell r="A1270">
            <v>8170</v>
          </cell>
        </row>
        <row r="1271">
          <cell r="A1271">
            <v>12278</v>
          </cell>
        </row>
        <row r="1272">
          <cell r="A1272">
            <v>6611</v>
          </cell>
        </row>
        <row r="1273">
          <cell r="A1273">
            <v>2050</v>
          </cell>
        </row>
        <row r="1274">
          <cell r="A1274">
            <v>6526</v>
          </cell>
        </row>
        <row r="1275">
          <cell r="A1275">
            <v>5686</v>
          </cell>
        </row>
        <row r="1276">
          <cell r="A1276">
            <v>12985</v>
          </cell>
        </row>
        <row r="1277">
          <cell r="A1277">
            <v>5045</v>
          </cell>
        </row>
        <row r="1278">
          <cell r="A1278">
            <v>1518</v>
          </cell>
        </row>
        <row r="1279">
          <cell r="A1279">
            <v>15026</v>
          </cell>
        </row>
        <row r="1280">
          <cell r="A1280">
            <v>7022</v>
          </cell>
        </row>
        <row r="1281">
          <cell r="A1281">
            <v>317</v>
          </cell>
        </row>
        <row r="1282">
          <cell r="A1282">
            <v>2880</v>
          </cell>
        </row>
        <row r="1283">
          <cell r="A1283">
            <v>1482</v>
          </cell>
        </row>
        <row r="1284">
          <cell r="A1284">
            <v>14655</v>
          </cell>
        </row>
        <row r="1285">
          <cell r="A1285">
            <v>12488</v>
          </cell>
        </row>
        <row r="1286">
          <cell r="A1286">
            <v>6764</v>
          </cell>
        </row>
        <row r="1287">
          <cell r="A1287">
            <v>7489</v>
          </cell>
        </row>
        <row r="1288">
          <cell r="A1288">
            <v>10681</v>
          </cell>
        </row>
        <row r="1289">
          <cell r="A1289">
            <v>15598</v>
          </cell>
        </row>
        <row r="1290">
          <cell r="A1290">
            <v>13546</v>
          </cell>
        </row>
        <row r="1291">
          <cell r="A1291">
            <v>15095</v>
          </cell>
        </row>
        <row r="1292">
          <cell r="A1292">
            <v>2847</v>
          </cell>
        </row>
        <row r="1293">
          <cell r="A1293">
            <v>10835</v>
          </cell>
        </row>
        <row r="1294">
          <cell r="A1294">
            <v>12768</v>
          </cell>
        </row>
        <row r="1295">
          <cell r="A1295">
            <v>16612</v>
          </cell>
        </row>
        <row r="1296">
          <cell r="A1296">
            <v>3177</v>
          </cell>
        </row>
        <row r="1297">
          <cell r="A1297">
            <v>17751</v>
          </cell>
        </row>
        <row r="1298">
          <cell r="A1298">
            <v>6241</v>
          </cell>
        </row>
        <row r="1299">
          <cell r="A1299">
            <v>16824</v>
          </cell>
        </row>
        <row r="1300">
          <cell r="A1300">
            <v>6739</v>
          </cell>
        </row>
        <row r="1301">
          <cell r="A1301">
            <v>6036</v>
          </cell>
        </row>
        <row r="1302">
          <cell r="A1302">
            <v>2280</v>
          </cell>
        </row>
        <row r="1303">
          <cell r="A1303">
            <v>6720</v>
          </cell>
        </row>
        <row r="1304">
          <cell r="A1304">
            <v>3627</v>
          </cell>
        </row>
        <row r="1305">
          <cell r="A1305">
            <v>18450</v>
          </cell>
        </row>
        <row r="1306">
          <cell r="A1306">
            <v>19727</v>
          </cell>
        </row>
        <row r="1307">
          <cell r="A1307">
            <v>16535</v>
          </cell>
        </row>
        <row r="1308">
          <cell r="A1308">
            <v>1446</v>
          </cell>
        </row>
        <row r="1309">
          <cell r="A1309">
            <v>3228</v>
          </cell>
        </row>
        <row r="1310">
          <cell r="A1310">
            <v>8366</v>
          </cell>
        </row>
        <row r="1311">
          <cell r="A1311">
            <v>1686</v>
          </cell>
        </row>
        <row r="1312">
          <cell r="A1312">
            <v>3</v>
          </cell>
        </row>
        <row r="1313">
          <cell r="A1313">
            <v>10516</v>
          </cell>
        </row>
        <row r="1314">
          <cell r="A1314">
            <v>15333</v>
          </cell>
        </row>
        <row r="1315">
          <cell r="A1315">
            <v>12713</v>
          </cell>
        </row>
        <row r="1316">
          <cell r="A1316">
            <v>12419</v>
          </cell>
        </row>
        <row r="1317">
          <cell r="A1317">
            <v>17203</v>
          </cell>
        </row>
        <row r="1318">
          <cell r="A1318">
            <v>5193</v>
          </cell>
        </row>
        <row r="1319">
          <cell r="A1319">
            <v>589</v>
          </cell>
        </row>
        <row r="1320">
          <cell r="A1320">
            <v>8138</v>
          </cell>
        </row>
        <row r="1321">
          <cell r="A1321">
            <v>4411</v>
          </cell>
        </row>
        <row r="1322">
          <cell r="A1322">
            <v>4476</v>
          </cell>
        </row>
        <row r="1323">
          <cell r="A1323">
            <v>5459</v>
          </cell>
        </row>
        <row r="1324">
          <cell r="A1324">
            <v>12521</v>
          </cell>
        </row>
        <row r="1325">
          <cell r="A1325">
            <v>289</v>
          </cell>
        </row>
        <row r="1326">
          <cell r="A1326">
            <v>9906</v>
          </cell>
        </row>
        <row r="1327">
          <cell r="A1327">
            <v>2483</v>
          </cell>
        </row>
        <row r="1328">
          <cell r="A1328">
            <v>3638</v>
          </cell>
        </row>
        <row r="1329">
          <cell r="A1329">
            <v>15712</v>
          </cell>
        </row>
        <row r="1330">
          <cell r="A1330">
            <v>13376</v>
          </cell>
        </row>
        <row r="1331">
          <cell r="A1331">
            <v>5705</v>
          </cell>
        </row>
        <row r="1332">
          <cell r="A1332">
            <v>4056</v>
          </cell>
        </row>
        <row r="1333">
          <cell r="A1333">
            <v>10491</v>
          </cell>
        </row>
        <row r="1334">
          <cell r="A1334">
            <v>18770</v>
          </cell>
        </row>
        <row r="1335">
          <cell r="A1335">
            <v>3664</v>
          </cell>
        </row>
        <row r="1336">
          <cell r="A1336">
            <v>17890</v>
          </cell>
        </row>
        <row r="1337">
          <cell r="A1337">
            <v>17469</v>
          </cell>
        </row>
        <row r="1338">
          <cell r="A1338">
            <v>17762</v>
          </cell>
        </row>
        <row r="1339">
          <cell r="A1339">
            <v>12284</v>
          </cell>
        </row>
        <row r="1340">
          <cell r="A1340">
            <v>16859</v>
          </cell>
        </row>
        <row r="1341">
          <cell r="A1341">
            <v>12730</v>
          </cell>
        </row>
        <row r="1342">
          <cell r="A1342">
            <v>18324</v>
          </cell>
        </row>
        <row r="1343">
          <cell r="A1343">
            <v>11085</v>
          </cell>
        </row>
        <row r="1344">
          <cell r="A1344">
            <v>270</v>
          </cell>
        </row>
        <row r="1345">
          <cell r="A1345">
            <v>11317</v>
          </cell>
        </row>
        <row r="1346">
          <cell r="A1346">
            <v>9062</v>
          </cell>
        </row>
        <row r="1347">
          <cell r="A1347">
            <v>11208</v>
          </cell>
        </row>
        <row r="1348">
          <cell r="A1348">
            <v>13889</v>
          </cell>
        </row>
        <row r="1349">
          <cell r="A1349">
            <v>10535</v>
          </cell>
        </row>
        <row r="1350">
          <cell r="A1350">
            <v>17344</v>
          </cell>
        </row>
        <row r="1351">
          <cell r="A1351">
            <v>10202</v>
          </cell>
        </row>
        <row r="1352">
          <cell r="A1352">
            <v>9886</v>
          </cell>
        </row>
        <row r="1353">
          <cell r="A1353">
            <v>17426</v>
          </cell>
        </row>
        <row r="1354">
          <cell r="A1354">
            <v>4997</v>
          </cell>
        </row>
        <row r="1355">
          <cell r="A1355">
            <v>4450</v>
          </cell>
        </row>
        <row r="1356">
          <cell r="A1356">
            <v>8652</v>
          </cell>
        </row>
        <row r="1357">
          <cell r="A1357">
            <v>18820</v>
          </cell>
        </row>
        <row r="1358">
          <cell r="A1358">
            <v>7068</v>
          </cell>
        </row>
        <row r="1359">
          <cell r="A1359">
            <v>15536</v>
          </cell>
        </row>
        <row r="1360">
          <cell r="A1360">
            <v>1980</v>
          </cell>
        </row>
        <row r="1361">
          <cell r="A1361">
            <v>15359</v>
          </cell>
        </row>
        <row r="1362">
          <cell r="A1362">
            <v>7055</v>
          </cell>
        </row>
        <row r="1363">
          <cell r="A1363">
            <v>8446</v>
          </cell>
        </row>
        <row r="1364">
          <cell r="A1364">
            <v>18644</v>
          </cell>
        </row>
        <row r="1365">
          <cell r="A1365">
            <v>3154</v>
          </cell>
        </row>
        <row r="1366">
          <cell r="A1366">
            <v>1297</v>
          </cell>
        </row>
        <row r="1367">
          <cell r="A1367">
            <v>14073</v>
          </cell>
        </row>
        <row r="1368">
          <cell r="A1368">
            <v>13260</v>
          </cell>
        </row>
        <row r="1369">
          <cell r="A1369">
            <v>2288</v>
          </cell>
        </row>
        <row r="1370">
          <cell r="A1370">
            <v>446</v>
          </cell>
        </row>
        <row r="1371">
          <cell r="A1371">
            <v>944</v>
          </cell>
        </row>
        <row r="1372">
          <cell r="A1372">
            <v>18748</v>
          </cell>
        </row>
        <row r="1373">
          <cell r="A1373">
            <v>15121</v>
          </cell>
        </row>
        <row r="1374">
          <cell r="A1374">
            <v>6810</v>
          </cell>
        </row>
        <row r="1375">
          <cell r="A1375">
            <v>10543</v>
          </cell>
        </row>
        <row r="1376">
          <cell r="A1376">
            <v>842</v>
          </cell>
        </row>
        <row r="1377">
          <cell r="A1377">
            <v>7714</v>
          </cell>
        </row>
        <row r="1378">
          <cell r="A1378">
            <v>17834</v>
          </cell>
        </row>
        <row r="1379">
          <cell r="A1379">
            <v>5043</v>
          </cell>
        </row>
        <row r="1380">
          <cell r="A1380">
            <v>14687</v>
          </cell>
        </row>
        <row r="1381">
          <cell r="A1381">
            <v>3262</v>
          </cell>
        </row>
        <row r="1382">
          <cell r="A1382">
            <v>5550</v>
          </cell>
        </row>
        <row r="1383">
          <cell r="A1383">
            <v>313</v>
          </cell>
        </row>
        <row r="1384">
          <cell r="A1384">
            <v>3291</v>
          </cell>
        </row>
        <row r="1385">
          <cell r="A1385">
            <v>2404</v>
          </cell>
        </row>
        <row r="1386">
          <cell r="A1386">
            <v>18820</v>
          </cell>
        </row>
        <row r="1387">
          <cell r="A1387">
            <v>11910</v>
          </cell>
        </row>
        <row r="1388">
          <cell r="A1388">
            <v>3250</v>
          </cell>
        </row>
        <row r="1389">
          <cell r="A1389">
            <v>8504</v>
          </cell>
        </row>
        <row r="1390">
          <cell r="A1390">
            <v>7169</v>
          </cell>
        </row>
        <row r="1391">
          <cell r="A1391">
            <v>4046</v>
          </cell>
        </row>
        <row r="1392">
          <cell r="A1392">
            <v>9099</v>
          </cell>
        </row>
        <row r="1393">
          <cell r="A1393">
            <v>13323</v>
          </cell>
        </row>
        <row r="1394">
          <cell r="A1394">
            <v>422</v>
          </cell>
        </row>
        <row r="1395">
          <cell r="A1395">
            <v>19226</v>
          </cell>
        </row>
        <row r="1396">
          <cell r="A1396">
            <v>252</v>
          </cell>
        </row>
        <row r="1397">
          <cell r="A1397">
            <v>2428</v>
          </cell>
        </row>
        <row r="1398">
          <cell r="A1398">
            <v>17180</v>
          </cell>
        </row>
        <row r="1399">
          <cell r="A1399">
            <v>17648</v>
          </cell>
        </row>
        <row r="1400">
          <cell r="A1400">
            <v>12577</v>
          </cell>
        </row>
        <row r="1401">
          <cell r="A1401">
            <v>1648</v>
          </cell>
        </row>
        <row r="1402">
          <cell r="A1402">
            <v>5723</v>
          </cell>
        </row>
        <row r="1403">
          <cell r="A1403">
            <v>9757</v>
          </cell>
        </row>
        <row r="1404">
          <cell r="A1404">
            <v>8867</v>
          </cell>
        </row>
        <row r="1405">
          <cell r="A1405">
            <v>11832</v>
          </cell>
        </row>
        <row r="1406">
          <cell r="A1406">
            <v>9916</v>
          </cell>
        </row>
        <row r="1407">
          <cell r="A1407">
            <v>11958</v>
          </cell>
        </row>
        <row r="1408">
          <cell r="A1408">
            <v>13998</v>
          </cell>
        </row>
        <row r="1409">
          <cell r="A1409">
            <v>8503</v>
          </cell>
        </row>
        <row r="1410">
          <cell r="A1410">
            <v>8948</v>
          </cell>
        </row>
        <row r="1411">
          <cell r="A1411">
            <v>15524</v>
          </cell>
        </row>
        <row r="1412">
          <cell r="A1412">
            <v>1020</v>
          </cell>
        </row>
        <row r="1413">
          <cell r="A1413">
            <v>13475</v>
          </cell>
        </row>
        <row r="1414">
          <cell r="A1414">
            <v>16933</v>
          </cell>
        </row>
        <row r="1415">
          <cell r="A1415">
            <v>12279</v>
          </cell>
        </row>
        <row r="1416">
          <cell r="A1416">
            <v>17256</v>
          </cell>
        </row>
        <row r="1417">
          <cell r="A1417">
            <v>7984</v>
          </cell>
        </row>
        <row r="1418">
          <cell r="A1418">
            <v>110</v>
          </cell>
        </row>
        <row r="1419">
          <cell r="A1419">
            <v>7321</v>
          </cell>
        </row>
        <row r="1420">
          <cell r="A1420">
            <v>19549</v>
          </cell>
        </row>
        <row r="1421">
          <cell r="A1421">
            <v>10384</v>
          </cell>
        </row>
        <row r="1422">
          <cell r="A1422">
            <v>13542</v>
          </cell>
        </row>
        <row r="1423">
          <cell r="A1423">
            <v>16263</v>
          </cell>
        </row>
        <row r="1424">
          <cell r="A1424">
            <v>12219</v>
          </cell>
        </row>
        <row r="1425">
          <cell r="A1425">
            <v>13026</v>
          </cell>
        </row>
        <row r="1426">
          <cell r="A1426">
            <v>4460</v>
          </cell>
        </row>
        <row r="1427">
          <cell r="A1427">
            <v>10970</v>
          </cell>
        </row>
        <row r="1428">
          <cell r="A1428">
            <v>10850</v>
          </cell>
        </row>
        <row r="1429">
          <cell r="A1429">
            <v>7804</v>
          </cell>
        </row>
        <row r="1430">
          <cell r="A1430">
            <v>10772</v>
          </cell>
        </row>
        <row r="1431">
          <cell r="A1431">
            <v>13022</v>
          </cell>
        </row>
        <row r="1432">
          <cell r="A1432">
            <v>4620</v>
          </cell>
        </row>
        <row r="1433">
          <cell r="A1433">
            <v>16738</v>
          </cell>
        </row>
        <row r="1434">
          <cell r="A1434">
            <v>15793</v>
          </cell>
        </row>
        <row r="1435">
          <cell r="A1435">
            <v>1728</v>
          </cell>
        </row>
        <row r="1436">
          <cell r="A1436">
            <v>4203</v>
          </cell>
        </row>
        <row r="1437">
          <cell r="A1437">
            <v>15868</v>
          </cell>
        </row>
        <row r="1438">
          <cell r="A1438">
            <v>17305</v>
          </cell>
        </row>
        <row r="1439">
          <cell r="A1439">
            <v>970</v>
          </cell>
        </row>
        <row r="1440">
          <cell r="A1440">
            <v>91</v>
          </cell>
        </row>
        <row r="1441">
          <cell r="A1441">
            <v>16620</v>
          </cell>
        </row>
        <row r="1442">
          <cell r="A1442">
            <v>2230</v>
          </cell>
        </row>
        <row r="1443">
          <cell r="A1443">
            <v>16604</v>
          </cell>
        </row>
        <row r="1444">
          <cell r="A1444">
            <v>4922</v>
          </cell>
        </row>
        <row r="1445">
          <cell r="A1445">
            <v>15456</v>
          </cell>
        </row>
        <row r="1446">
          <cell r="A1446">
            <v>16645</v>
          </cell>
        </row>
        <row r="1447">
          <cell r="A1447">
            <v>1794</v>
          </cell>
        </row>
        <row r="1448">
          <cell r="A1448">
            <v>11204</v>
          </cell>
        </row>
        <row r="1449">
          <cell r="A1449">
            <v>16323</v>
          </cell>
        </row>
        <row r="1450">
          <cell r="A1450">
            <v>7442</v>
          </cell>
        </row>
        <row r="1451">
          <cell r="A1451">
            <v>8950</v>
          </cell>
        </row>
        <row r="1452">
          <cell r="A1452">
            <v>11267</v>
          </cell>
        </row>
        <row r="1453">
          <cell r="A1453">
            <v>226</v>
          </cell>
        </row>
        <row r="1454">
          <cell r="A1454">
            <v>12904</v>
          </cell>
        </row>
        <row r="1455">
          <cell r="A1455">
            <v>9994</v>
          </cell>
        </row>
        <row r="1456">
          <cell r="A1456">
            <v>10329</v>
          </cell>
        </row>
        <row r="1457">
          <cell r="A1457">
            <v>11248</v>
          </cell>
        </row>
        <row r="1458">
          <cell r="A1458">
            <v>19546</v>
          </cell>
        </row>
        <row r="1459">
          <cell r="A1459">
            <v>14196</v>
          </cell>
        </row>
        <row r="1460">
          <cell r="A1460">
            <v>16917</v>
          </cell>
        </row>
        <row r="1461">
          <cell r="A1461">
            <v>18050</v>
          </cell>
        </row>
        <row r="1462">
          <cell r="A1462">
            <v>6895</v>
          </cell>
        </row>
        <row r="1463">
          <cell r="A1463">
            <v>19061</v>
          </cell>
        </row>
        <row r="1464">
          <cell r="A1464">
            <v>2211</v>
          </cell>
        </row>
        <row r="1465">
          <cell r="A1465">
            <v>266</v>
          </cell>
        </row>
        <row r="1466">
          <cell r="A1466">
            <v>5977</v>
          </cell>
        </row>
        <row r="1467">
          <cell r="A1467">
            <v>7143</v>
          </cell>
        </row>
        <row r="1468">
          <cell r="A1468">
            <v>2081</v>
          </cell>
        </row>
        <row r="1469">
          <cell r="A1469">
            <v>370</v>
          </cell>
        </row>
        <row r="1470">
          <cell r="A1470">
            <v>9371</v>
          </cell>
        </row>
        <row r="1471">
          <cell r="A1471">
            <v>13359</v>
          </cell>
        </row>
        <row r="1472">
          <cell r="A1472">
            <v>1456</v>
          </cell>
        </row>
        <row r="1473">
          <cell r="A1473">
            <v>19626</v>
          </cell>
        </row>
        <row r="1474">
          <cell r="A1474">
            <v>807</v>
          </cell>
        </row>
        <row r="1475">
          <cell r="A1475">
            <v>12910</v>
          </cell>
        </row>
        <row r="1476">
          <cell r="A1476">
            <v>13390</v>
          </cell>
        </row>
        <row r="1477">
          <cell r="A1477">
            <v>3346</v>
          </cell>
        </row>
        <row r="1478">
          <cell r="A1478">
            <v>8018</v>
          </cell>
        </row>
        <row r="1479">
          <cell r="A1479">
            <v>5484</v>
          </cell>
        </row>
        <row r="1480">
          <cell r="A1480">
            <v>18809</v>
          </cell>
        </row>
        <row r="1481">
          <cell r="A1481">
            <v>12697</v>
          </cell>
        </row>
        <row r="1482">
          <cell r="A1482">
            <v>1556</v>
          </cell>
        </row>
        <row r="1483">
          <cell r="A1483">
            <v>5039</v>
          </cell>
        </row>
        <row r="1484">
          <cell r="A1484">
            <v>11433</v>
          </cell>
        </row>
        <row r="1485">
          <cell r="A1485">
            <v>10171</v>
          </cell>
        </row>
        <row r="1486">
          <cell r="A1486">
            <v>13214</v>
          </cell>
        </row>
        <row r="1487">
          <cell r="A1487">
            <v>15992</v>
          </cell>
        </row>
        <row r="1488">
          <cell r="A1488">
            <v>3842</v>
          </cell>
        </row>
        <row r="1489">
          <cell r="A1489">
            <v>6220</v>
          </cell>
        </row>
        <row r="1490">
          <cell r="A1490">
            <v>3445</v>
          </cell>
        </row>
        <row r="1491">
          <cell r="A1491">
            <v>7677</v>
          </cell>
        </row>
        <row r="1492">
          <cell r="A1492">
            <v>9008</v>
          </cell>
        </row>
        <row r="1493">
          <cell r="A1493">
            <v>6011</v>
          </cell>
        </row>
        <row r="1494">
          <cell r="A1494">
            <v>5637</v>
          </cell>
        </row>
        <row r="1495">
          <cell r="A1495">
            <v>9325</v>
          </cell>
        </row>
        <row r="1496">
          <cell r="A1496">
            <v>201</v>
          </cell>
        </row>
        <row r="1497">
          <cell r="A1497">
            <v>16649</v>
          </cell>
        </row>
        <row r="1498">
          <cell r="A1498">
            <v>3273</v>
          </cell>
        </row>
        <row r="1499">
          <cell r="A1499">
            <v>7110</v>
          </cell>
        </row>
        <row r="1500">
          <cell r="A1500">
            <v>5102</v>
          </cell>
        </row>
        <row r="1501">
          <cell r="A1501">
            <v>8674</v>
          </cell>
        </row>
        <row r="1502">
          <cell r="A1502">
            <v>17114</v>
          </cell>
        </row>
        <row r="1503">
          <cell r="A1503">
            <v>12342</v>
          </cell>
        </row>
        <row r="1504">
          <cell r="A1504">
            <v>3004</v>
          </cell>
        </row>
        <row r="1505">
          <cell r="A1505">
            <v>12265</v>
          </cell>
        </row>
        <row r="1506">
          <cell r="A1506">
            <v>17815</v>
          </cell>
        </row>
        <row r="1507">
          <cell r="A1507">
            <v>19554</v>
          </cell>
        </row>
        <row r="1508">
          <cell r="A1508">
            <v>16127</v>
          </cell>
        </row>
        <row r="1509">
          <cell r="A1509">
            <v>9503</v>
          </cell>
        </row>
        <row r="1510">
          <cell r="A1510">
            <v>7480</v>
          </cell>
        </row>
        <row r="1511">
          <cell r="A1511">
            <v>18410</v>
          </cell>
        </row>
        <row r="1512">
          <cell r="A1512">
            <v>6370</v>
          </cell>
        </row>
        <row r="1513">
          <cell r="A1513">
            <v>505</v>
          </cell>
        </row>
        <row r="1514">
          <cell r="A1514">
            <v>17998</v>
          </cell>
        </row>
        <row r="1515">
          <cell r="A1515">
            <v>4701</v>
          </cell>
        </row>
        <row r="1516">
          <cell r="A1516">
            <v>15018</v>
          </cell>
        </row>
        <row r="1517">
          <cell r="A1517">
            <v>9478</v>
          </cell>
        </row>
        <row r="1518">
          <cell r="A1518">
            <v>7548</v>
          </cell>
        </row>
        <row r="1519">
          <cell r="A1519">
            <v>10399</v>
          </cell>
        </row>
        <row r="1520">
          <cell r="A1520">
            <v>6181</v>
          </cell>
        </row>
        <row r="1521">
          <cell r="A1521">
            <v>13031</v>
          </cell>
        </row>
        <row r="1522">
          <cell r="A1522">
            <v>7584</v>
          </cell>
        </row>
        <row r="1523">
          <cell r="A1523">
            <v>8134</v>
          </cell>
        </row>
        <row r="1524">
          <cell r="A1524">
            <v>16239</v>
          </cell>
        </row>
        <row r="1525">
          <cell r="A1525">
            <v>1724</v>
          </cell>
        </row>
        <row r="1526">
          <cell r="A1526">
            <v>5121</v>
          </cell>
        </row>
        <row r="1527">
          <cell r="A1527">
            <v>5300</v>
          </cell>
        </row>
        <row r="1528">
          <cell r="A1528">
            <v>16111</v>
          </cell>
        </row>
        <row r="1529">
          <cell r="A1529">
            <v>10351</v>
          </cell>
        </row>
        <row r="1530">
          <cell r="A1530">
            <v>7992</v>
          </cell>
        </row>
        <row r="1531">
          <cell r="A1531">
            <v>4604</v>
          </cell>
        </row>
        <row r="1532">
          <cell r="A1532">
            <v>5161</v>
          </cell>
        </row>
        <row r="1533">
          <cell r="A1533">
            <v>2734</v>
          </cell>
        </row>
        <row r="1534">
          <cell r="A1534">
            <v>15598</v>
          </cell>
        </row>
        <row r="1535">
          <cell r="A1535">
            <v>18621</v>
          </cell>
        </row>
        <row r="1536">
          <cell r="A1536">
            <v>302</v>
          </cell>
        </row>
        <row r="1537">
          <cell r="A1537">
            <v>9199</v>
          </cell>
        </row>
        <row r="1538">
          <cell r="A1538">
            <v>15708</v>
          </cell>
        </row>
        <row r="1539">
          <cell r="A1539">
            <v>6331</v>
          </cell>
        </row>
        <row r="1540">
          <cell r="A1540">
            <v>496</v>
          </cell>
        </row>
        <row r="1541">
          <cell r="A1541">
            <v>5696</v>
          </cell>
        </row>
        <row r="1542">
          <cell r="A1542">
            <v>19055</v>
          </cell>
        </row>
        <row r="1543">
          <cell r="A1543">
            <v>13424</v>
          </cell>
        </row>
        <row r="1544">
          <cell r="A1544">
            <v>4605</v>
          </cell>
        </row>
        <row r="1545">
          <cell r="A1545">
            <v>17513</v>
          </cell>
        </row>
        <row r="1546">
          <cell r="A1546">
            <v>10218</v>
          </cell>
        </row>
        <row r="1547">
          <cell r="A1547">
            <v>16388</v>
          </cell>
        </row>
        <row r="1548">
          <cell r="A1548">
            <v>12848</v>
          </cell>
        </row>
        <row r="1549">
          <cell r="A1549">
            <v>17026</v>
          </cell>
        </row>
        <row r="1550">
          <cell r="A1550">
            <v>1365</v>
          </cell>
        </row>
        <row r="1551">
          <cell r="A1551">
            <v>16807</v>
          </cell>
        </row>
        <row r="1552">
          <cell r="A1552">
            <v>6405</v>
          </cell>
        </row>
        <row r="1553">
          <cell r="A1553">
            <v>10415</v>
          </cell>
        </row>
        <row r="1554">
          <cell r="A1554">
            <v>14553</v>
          </cell>
        </row>
        <row r="1555">
          <cell r="A1555">
            <v>11611</v>
          </cell>
        </row>
        <row r="1556">
          <cell r="A1556">
            <v>17106</v>
          </cell>
        </row>
        <row r="1557">
          <cell r="A1557">
            <v>9986</v>
          </cell>
        </row>
        <row r="1558">
          <cell r="A1558">
            <v>12915</v>
          </cell>
        </row>
        <row r="1559">
          <cell r="A1559">
            <v>8561</v>
          </cell>
        </row>
        <row r="1560">
          <cell r="A1560">
            <v>19447</v>
          </cell>
        </row>
        <row r="1561">
          <cell r="A1561">
            <v>8683</v>
          </cell>
        </row>
        <row r="1562">
          <cell r="A1562">
            <v>9663</v>
          </cell>
        </row>
        <row r="1563">
          <cell r="A1563">
            <v>14506</v>
          </cell>
        </row>
        <row r="1564">
          <cell r="A1564">
            <v>7732</v>
          </cell>
        </row>
        <row r="1565">
          <cell r="A1565">
            <v>9553</v>
          </cell>
        </row>
        <row r="1566">
          <cell r="A1566">
            <v>3370</v>
          </cell>
        </row>
        <row r="1567">
          <cell r="A1567">
            <v>15522</v>
          </cell>
        </row>
        <row r="1568">
          <cell r="A1568">
            <v>16646</v>
          </cell>
        </row>
        <row r="1569">
          <cell r="A1569">
            <v>9215</v>
          </cell>
        </row>
        <row r="1570">
          <cell r="A1570">
            <v>139</v>
          </cell>
        </row>
        <row r="1571">
          <cell r="A1571">
            <v>4125</v>
          </cell>
        </row>
        <row r="1572">
          <cell r="A1572">
            <v>17843</v>
          </cell>
        </row>
        <row r="1573">
          <cell r="A1573">
            <v>3295</v>
          </cell>
        </row>
        <row r="1574">
          <cell r="A1574">
            <v>14787</v>
          </cell>
        </row>
        <row r="1575">
          <cell r="A1575">
            <v>16133</v>
          </cell>
        </row>
        <row r="1576">
          <cell r="A1576">
            <v>5666</v>
          </cell>
        </row>
        <row r="1577">
          <cell r="A1577">
            <v>3419</v>
          </cell>
        </row>
        <row r="1578">
          <cell r="A1578">
            <v>1875</v>
          </cell>
        </row>
        <row r="1579">
          <cell r="A1579">
            <v>788</v>
          </cell>
        </row>
        <row r="1580">
          <cell r="A1580">
            <v>10172</v>
          </cell>
        </row>
        <row r="1581">
          <cell r="A1581">
            <v>15748</v>
          </cell>
        </row>
        <row r="1582">
          <cell r="A1582">
            <v>13380</v>
          </cell>
        </row>
        <row r="1583">
          <cell r="A1583">
            <v>4725</v>
          </cell>
        </row>
        <row r="1584">
          <cell r="A1584">
            <v>18362</v>
          </cell>
        </row>
        <row r="1585">
          <cell r="A1585">
            <v>15136</v>
          </cell>
        </row>
        <row r="1586">
          <cell r="A1586">
            <v>8117</v>
          </cell>
        </row>
        <row r="1587">
          <cell r="A1587">
            <v>1723</v>
          </cell>
        </row>
        <row r="1588">
          <cell r="A1588">
            <v>16319</v>
          </cell>
        </row>
        <row r="1589">
          <cell r="A1589">
            <v>13954</v>
          </cell>
        </row>
        <row r="1590">
          <cell r="A1590">
            <v>10092</v>
          </cell>
        </row>
        <row r="1591">
          <cell r="A1591">
            <v>8702</v>
          </cell>
        </row>
        <row r="1592">
          <cell r="A1592">
            <v>15450</v>
          </cell>
        </row>
        <row r="1593">
          <cell r="A1593">
            <v>4091</v>
          </cell>
        </row>
        <row r="1594">
          <cell r="A1594">
            <v>14025</v>
          </cell>
        </row>
        <row r="1595">
          <cell r="A1595">
            <v>12739</v>
          </cell>
        </row>
        <row r="1596">
          <cell r="A1596">
            <v>9239</v>
          </cell>
        </row>
        <row r="1597">
          <cell r="A1597">
            <v>17765</v>
          </cell>
        </row>
        <row r="1598">
          <cell r="A1598">
            <v>1172</v>
          </cell>
        </row>
        <row r="1599">
          <cell r="A1599">
            <v>6237</v>
          </cell>
        </row>
        <row r="1600">
          <cell r="A1600">
            <v>5574</v>
          </cell>
        </row>
        <row r="1601">
          <cell r="A1601">
            <v>14367</v>
          </cell>
        </row>
        <row r="1602">
          <cell r="A1602">
            <v>13128</v>
          </cell>
        </row>
        <row r="1603">
          <cell r="A1603">
            <v>8492</v>
          </cell>
        </row>
        <row r="1604">
          <cell r="A1604">
            <v>4581</v>
          </cell>
        </row>
        <row r="1605">
          <cell r="A1605">
            <v>17081</v>
          </cell>
        </row>
        <row r="1606">
          <cell r="A1606">
            <v>2921</v>
          </cell>
        </row>
        <row r="1607">
          <cell r="A1607">
            <v>13028</v>
          </cell>
        </row>
        <row r="1608">
          <cell r="A1608">
            <v>2909</v>
          </cell>
        </row>
        <row r="1609">
          <cell r="A1609">
            <v>15151</v>
          </cell>
        </row>
        <row r="1610">
          <cell r="A1610">
            <v>15457</v>
          </cell>
        </row>
        <row r="1611">
          <cell r="A1611">
            <v>16711</v>
          </cell>
        </row>
        <row r="1612">
          <cell r="A1612">
            <v>12699</v>
          </cell>
        </row>
        <row r="1613">
          <cell r="A1613">
            <v>8286</v>
          </cell>
        </row>
        <row r="1614">
          <cell r="A1614">
            <v>17627</v>
          </cell>
        </row>
        <row r="1615">
          <cell r="A1615">
            <v>9764</v>
          </cell>
        </row>
        <row r="1616">
          <cell r="A1616">
            <v>13920</v>
          </cell>
        </row>
        <row r="1617">
          <cell r="A1617">
            <v>9096</v>
          </cell>
        </row>
        <row r="1618">
          <cell r="A1618">
            <v>10638</v>
          </cell>
        </row>
        <row r="1619">
          <cell r="A1619">
            <v>14654</v>
          </cell>
        </row>
        <row r="1620">
          <cell r="A1620">
            <v>1729</v>
          </cell>
        </row>
        <row r="1621">
          <cell r="A1621">
            <v>7879</v>
          </cell>
        </row>
        <row r="1622">
          <cell r="A1622">
            <v>11703</v>
          </cell>
        </row>
        <row r="1623">
          <cell r="A1623">
            <v>8174</v>
          </cell>
        </row>
        <row r="1624">
          <cell r="A1624">
            <v>2606</v>
          </cell>
        </row>
        <row r="1625">
          <cell r="A1625">
            <v>12563</v>
          </cell>
        </row>
        <row r="1626">
          <cell r="A1626">
            <v>1323</v>
          </cell>
        </row>
        <row r="1627">
          <cell r="A1627">
            <v>7667</v>
          </cell>
        </row>
        <row r="1628">
          <cell r="A1628">
            <v>9447</v>
          </cell>
        </row>
        <row r="1629">
          <cell r="A1629">
            <v>499</v>
          </cell>
        </row>
        <row r="1630">
          <cell r="A1630">
            <v>1311</v>
          </cell>
        </row>
        <row r="1631">
          <cell r="A1631">
            <v>5982</v>
          </cell>
        </row>
        <row r="1632">
          <cell r="A1632">
            <v>15777</v>
          </cell>
        </row>
        <row r="1633">
          <cell r="A1633">
            <v>4802</v>
          </cell>
        </row>
        <row r="1634">
          <cell r="A1634">
            <v>12034</v>
          </cell>
        </row>
        <row r="1635">
          <cell r="A1635">
            <v>2108</v>
          </cell>
        </row>
        <row r="1636">
          <cell r="A1636">
            <v>13919</v>
          </cell>
        </row>
        <row r="1637">
          <cell r="A1637">
            <v>3139</v>
          </cell>
        </row>
        <row r="1638">
          <cell r="A1638">
            <v>8484</v>
          </cell>
        </row>
        <row r="1639">
          <cell r="A1639">
            <v>14158</v>
          </cell>
        </row>
        <row r="1640">
          <cell r="A1640">
            <v>13240</v>
          </cell>
        </row>
        <row r="1641">
          <cell r="A1641">
            <v>10373</v>
          </cell>
        </row>
        <row r="1642">
          <cell r="A1642">
            <v>4719</v>
          </cell>
        </row>
        <row r="1643">
          <cell r="A1643">
            <v>9163</v>
          </cell>
        </row>
        <row r="1644">
          <cell r="A1644">
            <v>16120</v>
          </cell>
        </row>
        <row r="1645">
          <cell r="A1645">
            <v>12975</v>
          </cell>
        </row>
        <row r="1646">
          <cell r="A1646">
            <v>11301</v>
          </cell>
        </row>
        <row r="1647">
          <cell r="A1647">
            <v>14382</v>
          </cell>
        </row>
        <row r="1648">
          <cell r="A1648">
            <v>18726</v>
          </cell>
        </row>
        <row r="1649">
          <cell r="A1649">
            <v>9872</v>
          </cell>
        </row>
        <row r="1650">
          <cell r="A1650">
            <v>17136</v>
          </cell>
        </row>
        <row r="1651">
          <cell r="A1651">
            <v>1776</v>
          </cell>
        </row>
        <row r="1652">
          <cell r="A1652">
            <v>20</v>
          </cell>
        </row>
        <row r="1653">
          <cell r="A1653">
            <v>19165</v>
          </cell>
        </row>
        <row r="1654">
          <cell r="A1654">
            <v>6031</v>
          </cell>
        </row>
        <row r="1655">
          <cell r="A1655">
            <v>10019</v>
          </cell>
        </row>
        <row r="1656">
          <cell r="A1656">
            <v>18627</v>
          </cell>
        </row>
        <row r="1657">
          <cell r="A1657">
            <v>11550</v>
          </cell>
        </row>
        <row r="1658">
          <cell r="A1658">
            <v>8999</v>
          </cell>
        </row>
        <row r="1659">
          <cell r="A1659">
            <v>9575</v>
          </cell>
        </row>
        <row r="1660">
          <cell r="A1660">
            <v>3261</v>
          </cell>
        </row>
        <row r="1661">
          <cell r="A1661">
            <v>15881</v>
          </cell>
        </row>
        <row r="1662">
          <cell r="A1662">
            <v>10936</v>
          </cell>
        </row>
        <row r="1663">
          <cell r="A1663">
            <v>15883</v>
          </cell>
        </row>
        <row r="1664">
          <cell r="A1664">
            <v>19335</v>
          </cell>
        </row>
        <row r="1665">
          <cell r="A1665">
            <v>18933</v>
          </cell>
        </row>
        <row r="1666">
          <cell r="A1666">
            <v>12001</v>
          </cell>
        </row>
        <row r="1667">
          <cell r="A1667">
            <v>12146</v>
          </cell>
        </row>
        <row r="1668">
          <cell r="A1668">
            <v>17708</v>
          </cell>
        </row>
        <row r="1669">
          <cell r="A1669">
            <v>12272</v>
          </cell>
        </row>
        <row r="1670">
          <cell r="A1670">
            <v>14374</v>
          </cell>
        </row>
        <row r="1671">
          <cell r="A1671">
            <v>8539</v>
          </cell>
        </row>
        <row r="1672">
          <cell r="A1672">
            <v>873</v>
          </cell>
        </row>
        <row r="1673">
          <cell r="A1673">
            <v>16432</v>
          </cell>
        </row>
        <row r="1674">
          <cell r="A1674">
            <v>7150</v>
          </cell>
        </row>
        <row r="1675">
          <cell r="A1675">
            <v>17121</v>
          </cell>
        </row>
        <row r="1676">
          <cell r="A1676">
            <v>16938</v>
          </cell>
        </row>
        <row r="1677">
          <cell r="A1677">
            <v>7214</v>
          </cell>
        </row>
        <row r="1678">
          <cell r="A1678">
            <v>18013</v>
          </cell>
        </row>
        <row r="1679">
          <cell r="A1679">
            <v>16762</v>
          </cell>
        </row>
        <row r="1680">
          <cell r="A1680">
            <v>12507</v>
          </cell>
        </row>
        <row r="1681">
          <cell r="A1681">
            <v>12731</v>
          </cell>
        </row>
        <row r="1682">
          <cell r="A1682">
            <v>14724</v>
          </cell>
        </row>
        <row r="1683">
          <cell r="A1683">
            <v>12085</v>
          </cell>
        </row>
        <row r="1684">
          <cell r="A1684">
            <v>1221</v>
          </cell>
        </row>
        <row r="1685">
          <cell r="A1685">
            <v>16077</v>
          </cell>
        </row>
        <row r="1686">
          <cell r="A1686">
            <v>4589</v>
          </cell>
        </row>
        <row r="1687">
          <cell r="A1687">
            <v>15020</v>
          </cell>
        </row>
        <row r="1688">
          <cell r="A1688">
            <v>3530</v>
          </cell>
        </row>
        <row r="1689">
          <cell r="A1689">
            <v>14860</v>
          </cell>
        </row>
        <row r="1690">
          <cell r="A1690">
            <v>14910</v>
          </cell>
        </row>
        <row r="1691">
          <cell r="A1691">
            <v>19996</v>
          </cell>
        </row>
        <row r="1692">
          <cell r="A1692">
            <v>17161</v>
          </cell>
        </row>
        <row r="1693">
          <cell r="A1693">
            <v>1180</v>
          </cell>
        </row>
        <row r="1694">
          <cell r="A1694">
            <v>8060</v>
          </cell>
        </row>
        <row r="1695">
          <cell r="A1695">
            <v>19109</v>
          </cell>
        </row>
        <row r="1696">
          <cell r="A1696">
            <v>19750</v>
          </cell>
        </row>
        <row r="1697">
          <cell r="A1697">
            <v>6629</v>
          </cell>
        </row>
        <row r="1698">
          <cell r="A1698">
            <v>16184</v>
          </cell>
        </row>
        <row r="1699">
          <cell r="A1699">
            <v>5703</v>
          </cell>
        </row>
        <row r="1700">
          <cell r="A1700">
            <v>4730</v>
          </cell>
        </row>
        <row r="1701">
          <cell r="A1701">
            <v>10833</v>
          </cell>
        </row>
        <row r="1702">
          <cell r="A1702">
            <v>12012</v>
          </cell>
        </row>
        <row r="1703">
          <cell r="A1703">
            <v>15100</v>
          </cell>
        </row>
        <row r="1704">
          <cell r="A1704">
            <v>9388</v>
          </cell>
        </row>
        <row r="1705">
          <cell r="A1705">
            <v>2488</v>
          </cell>
        </row>
        <row r="1706">
          <cell r="A1706">
            <v>18504</v>
          </cell>
        </row>
        <row r="1707">
          <cell r="A1707">
            <v>15756</v>
          </cell>
        </row>
        <row r="1708">
          <cell r="A1708">
            <v>12300</v>
          </cell>
        </row>
        <row r="1709">
          <cell r="A1709">
            <v>17519</v>
          </cell>
        </row>
        <row r="1710">
          <cell r="A1710">
            <v>19278</v>
          </cell>
        </row>
        <row r="1711">
          <cell r="A1711">
            <v>2860</v>
          </cell>
        </row>
        <row r="1712">
          <cell r="A1712">
            <v>1226</v>
          </cell>
        </row>
        <row r="1713">
          <cell r="A1713">
            <v>17657</v>
          </cell>
        </row>
        <row r="1714">
          <cell r="A1714">
            <v>11580</v>
          </cell>
        </row>
        <row r="1715">
          <cell r="A1715">
            <v>19320</v>
          </cell>
        </row>
        <row r="1716">
          <cell r="A1716">
            <v>15175</v>
          </cell>
        </row>
        <row r="1717">
          <cell r="A1717">
            <v>15043</v>
          </cell>
        </row>
        <row r="1718">
          <cell r="A1718">
            <v>2728</v>
          </cell>
        </row>
        <row r="1719">
          <cell r="A1719">
            <v>8685</v>
          </cell>
        </row>
        <row r="1720">
          <cell r="A1720">
            <v>4864</v>
          </cell>
        </row>
        <row r="1721">
          <cell r="A1721">
            <v>2407</v>
          </cell>
        </row>
        <row r="1722">
          <cell r="A1722">
            <v>8979</v>
          </cell>
        </row>
        <row r="1723">
          <cell r="A1723">
            <v>12682</v>
          </cell>
        </row>
        <row r="1724">
          <cell r="A1724">
            <v>14065</v>
          </cell>
        </row>
        <row r="1725">
          <cell r="A1725">
            <v>17953</v>
          </cell>
        </row>
        <row r="1726">
          <cell r="A1726">
            <v>10471</v>
          </cell>
        </row>
        <row r="1727">
          <cell r="A1727">
            <v>1661</v>
          </cell>
        </row>
        <row r="1728">
          <cell r="A1728">
            <v>13504</v>
          </cell>
        </row>
        <row r="1729">
          <cell r="A1729">
            <v>11518</v>
          </cell>
        </row>
        <row r="1730">
          <cell r="A1730">
            <v>11275</v>
          </cell>
        </row>
        <row r="1731">
          <cell r="A1731">
            <v>4865</v>
          </cell>
        </row>
        <row r="1732">
          <cell r="A1732">
            <v>18035</v>
          </cell>
        </row>
        <row r="1733">
          <cell r="A1733">
            <v>4385</v>
          </cell>
        </row>
        <row r="1734">
          <cell r="A1734">
            <v>1725</v>
          </cell>
        </row>
        <row r="1735">
          <cell r="A1735">
            <v>4254</v>
          </cell>
        </row>
        <row r="1736">
          <cell r="A1736">
            <v>12389</v>
          </cell>
        </row>
        <row r="1737">
          <cell r="A1737">
            <v>17277</v>
          </cell>
        </row>
        <row r="1738">
          <cell r="A1738">
            <v>15333</v>
          </cell>
        </row>
        <row r="1739">
          <cell r="A1739">
            <v>17281</v>
          </cell>
        </row>
        <row r="1740">
          <cell r="A1740">
            <v>698</v>
          </cell>
        </row>
        <row r="1741">
          <cell r="A1741">
            <v>1590</v>
          </cell>
        </row>
        <row r="1742">
          <cell r="A1742">
            <v>711</v>
          </cell>
        </row>
        <row r="1743">
          <cell r="A1743">
            <v>15239</v>
          </cell>
        </row>
        <row r="1744">
          <cell r="A1744">
            <v>13354</v>
          </cell>
        </row>
        <row r="1745">
          <cell r="A1745">
            <v>5089</v>
          </cell>
        </row>
        <row r="1746">
          <cell r="A1746">
            <v>16548</v>
          </cell>
        </row>
        <row r="1747">
          <cell r="A1747">
            <v>16226</v>
          </cell>
        </row>
        <row r="1748">
          <cell r="A1748">
            <v>4870</v>
          </cell>
        </row>
        <row r="1749">
          <cell r="A1749">
            <v>98</v>
          </cell>
        </row>
        <row r="1750">
          <cell r="A1750">
            <v>10325</v>
          </cell>
        </row>
        <row r="1751">
          <cell r="A1751">
            <v>13399</v>
          </cell>
        </row>
        <row r="1752">
          <cell r="A1752">
            <v>1571</v>
          </cell>
        </row>
        <row r="1753">
          <cell r="A1753">
            <v>5092</v>
          </cell>
        </row>
        <row r="1754">
          <cell r="A1754">
            <v>17164</v>
          </cell>
        </row>
        <row r="1755">
          <cell r="A1755">
            <v>3197</v>
          </cell>
        </row>
        <row r="1756">
          <cell r="A1756">
            <v>11518</v>
          </cell>
        </row>
        <row r="1757">
          <cell r="A1757">
            <v>16045</v>
          </cell>
        </row>
        <row r="1758">
          <cell r="A1758">
            <v>11376</v>
          </cell>
        </row>
        <row r="1759">
          <cell r="A1759">
            <v>1390</v>
          </cell>
        </row>
        <row r="1760">
          <cell r="A1760">
            <v>19592</v>
          </cell>
        </row>
        <row r="1761">
          <cell r="A1761">
            <v>4209</v>
          </cell>
        </row>
        <row r="1762">
          <cell r="A1762">
            <v>2556</v>
          </cell>
        </row>
        <row r="1763">
          <cell r="A1763">
            <v>18287</v>
          </cell>
        </row>
        <row r="1764">
          <cell r="A1764">
            <v>7833</v>
          </cell>
        </row>
        <row r="1765">
          <cell r="A1765">
            <v>3787</v>
          </cell>
        </row>
        <row r="1766">
          <cell r="A1766">
            <v>14542</v>
          </cell>
        </row>
        <row r="1767">
          <cell r="A1767">
            <v>2910</v>
          </cell>
        </row>
        <row r="1768">
          <cell r="A1768">
            <v>13894</v>
          </cell>
        </row>
        <row r="1769">
          <cell r="A1769">
            <v>6626</v>
          </cell>
        </row>
        <row r="1770">
          <cell r="A1770">
            <v>16207</v>
          </cell>
        </row>
        <row r="1771">
          <cell r="A1771">
            <v>2770</v>
          </cell>
        </row>
        <row r="1772">
          <cell r="A1772">
            <v>13192</v>
          </cell>
        </row>
        <row r="1773">
          <cell r="A1773">
            <v>2908</v>
          </cell>
        </row>
        <row r="1774">
          <cell r="A1774">
            <v>1763</v>
          </cell>
        </row>
        <row r="1775">
          <cell r="A1775">
            <v>7287</v>
          </cell>
        </row>
        <row r="1776">
          <cell r="A1776">
            <v>11520</v>
          </cell>
        </row>
        <row r="1777">
          <cell r="A1777">
            <v>10347</v>
          </cell>
        </row>
        <row r="1778">
          <cell r="A1778">
            <v>11881</v>
          </cell>
        </row>
        <row r="1779">
          <cell r="A1779">
            <v>16245</v>
          </cell>
        </row>
        <row r="1780">
          <cell r="A1780">
            <v>3255</v>
          </cell>
        </row>
        <row r="1781">
          <cell r="A1781">
            <v>5041</v>
          </cell>
        </row>
        <row r="1782">
          <cell r="A1782">
            <v>5558</v>
          </cell>
        </row>
        <row r="1783">
          <cell r="A1783">
            <v>3681</v>
          </cell>
        </row>
        <row r="1784">
          <cell r="A1784">
            <v>17596</v>
          </cell>
        </row>
        <row r="1785">
          <cell r="A1785">
            <v>8316</v>
          </cell>
        </row>
        <row r="1786">
          <cell r="A1786">
            <v>8165</v>
          </cell>
        </row>
        <row r="1787">
          <cell r="A1787">
            <v>2491</v>
          </cell>
        </row>
        <row r="1788">
          <cell r="A1788">
            <v>19449</v>
          </cell>
        </row>
        <row r="1789">
          <cell r="A1789">
            <v>4241</v>
          </cell>
        </row>
        <row r="1790">
          <cell r="A1790">
            <v>1667</v>
          </cell>
        </row>
        <row r="1791">
          <cell r="A1791">
            <v>15293</v>
          </cell>
        </row>
        <row r="1792">
          <cell r="A1792">
            <v>16692</v>
          </cell>
        </row>
        <row r="1793">
          <cell r="A1793">
            <v>9744</v>
          </cell>
        </row>
        <row r="1794">
          <cell r="A1794">
            <v>1790</v>
          </cell>
        </row>
        <row r="1795">
          <cell r="A1795">
            <v>12924</v>
          </cell>
        </row>
        <row r="1796">
          <cell r="A1796">
            <v>4652</v>
          </cell>
        </row>
        <row r="1797">
          <cell r="A1797">
            <v>4984</v>
          </cell>
        </row>
        <row r="1798">
          <cell r="A1798">
            <v>13886</v>
          </cell>
        </row>
        <row r="1799">
          <cell r="A1799">
            <v>7593</v>
          </cell>
        </row>
        <row r="1800">
          <cell r="A1800">
            <v>6895</v>
          </cell>
        </row>
        <row r="1801">
          <cell r="A1801">
            <v>12028</v>
          </cell>
        </row>
        <row r="1802">
          <cell r="A1802">
            <v>18833</v>
          </cell>
        </row>
        <row r="1803">
          <cell r="A1803">
            <v>19792</v>
          </cell>
        </row>
        <row r="1804">
          <cell r="A1804">
            <v>12577</v>
          </cell>
        </row>
        <row r="1805">
          <cell r="A1805">
            <v>12725</v>
          </cell>
        </row>
        <row r="1806">
          <cell r="A1806">
            <v>6183</v>
          </cell>
        </row>
        <row r="1807">
          <cell r="A1807">
            <v>5576</v>
          </cell>
        </row>
        <row r="1808">
          <cell r="A1808">
            <v>17690</v>
          </cell>
        </row>
        <row r="1809">
          <cell r="A1809">
            <v>3558</v>
          </cell>
        </row>
        <row r="1810">
          <cell r="A1810">
            <v>2326</v>
          </cell>
        </row>
        <row r="1811">
          <cell r="A1811">
            <v>5332</v>
          </cell>
        </row>
        <row r="1812">
          <cell r="A1812">
            <v>17381</v>
          </cell>
        </row>
        <row r="1813">
          <cell r="A1813">
            <v>3970</v>
          </cell>
        </row>
        <row r="1814">
          <cell r="A1814">
            <v>10578</v>
          </cell>
        </row>
        <row r="1815">
          <cell r="A1815">
            <v>16139</v>
          </cell>
        </row>
        <row r="1816">
          <cell r="A1816">
            <v>11736</v>
          </cell>
        </row>
        <row r="1817">
          <cell r="A1817">
            <v>13461</v>
          </cell>
        </row>
        <row r="1818">
          <cell r="A1818">
            <v>12698</v>
          </cell>
        </row>
        <row r="1819">
          <cell r="A1819">
            <v>10568</v>
          </cell>
        </row>
        <row r="1820">
          <cell r="A1820">
            <v>16448</v>
          </cell>
        </row>
        <row r="1821">
          <cell r="A1821">
            <v>5995</v>
          </cell>
        </row>
        <row r="1822">
          <cell r="A1822">
            <v>8623</v>
          </cell>
        </row>
        <row r="1823">
          <cell r="A1823">
            <v>5114</v>
          </cell>
        </row>
        <row r="1824">
          <cell r="A1824">
            <v>6792</v>
          </cell>
        </row>
        <row r="1825">
          <cell r="A1825">
            <v>10218</v>
          </cell>
        </row>
        <row r="1826">
          <cell r="A1826">
            <v>381</v>
          </cell>
        </row>
        <row r="1827">
          <cell r="A1827">
            <v>19101</v>
          </cell>
        </row>
        <row r="1828">
          <cell r="A1828">
            <v>8257</v>
          </cell>
        </row>
        <row r="1829">
          <cell r="A1829">
            <v>16975</v>
          </cell>
        </row>
        <row r="1830">
          <cell r="A1830">
            <v>3757</v>
          </cell>
        </row>
        <row r="1831">
          <cell r="A1831">
            <v>10011</v>
          </cell>
        </row>
        <row r="1832">
          <cell r="A1832">
            <v>18071</v>
          </cell>
        </row>
        <row r="1833">
          <cell r="A1833">
            <v>14676</v>
          </cell>
        </row>
        <row r="1834">
          <cell r="A1834">
            <v>17144</v>
          </cell>
        </row>
        <row r="1835">
          <cell r="A1835">
            <v>14201</v>
          </cell>
        </row>
        <row r="1836">
          <cell r="A1836">
            <v>4868</v>
          </cell>
        </row>
        <row r="1837">
          <cell r="A1837">
            <v>4400</v>
          </cell>
        </row>
        <row r="1838">
          <cell r="A1838">
            <v>19950</v>
          </cell>
        </row>
        <row r="1839">
          <cell r="A1839">
            <v>16113</v>
          </cell>
        </row>
        <row r="1840">
          <cell r="A1840">
            <v>10537</v>
          </cell>
        </row>
        <row r="1841">
          <cell r="A1841">
            <v>11371</v>
          </cell>
        </row>
        <row r="1842">
          <cell r="A1842">
            <v>9560</v>
          </cell>
        </row>
        <row r="1843">
          <cell r="A1843">
            <v>8338</v>
          </cell>
        </row>
        <row r="1844">
          <cell r="A1844">
            <v>9909</v>
          </cell>
        </row>
        <row r="1845">
          <cell r="A1845">
            <v>9832</v>
          </cell>
        </row>
        <row r="1846">
          <cell r="A1846">
            <v>13640</v>
          </cell>
        </row>
        <row r="1847">
          <cell r="A1847">
            <v>269</v>
          </cell>
        </row>
        <row r="1848">
          <cell r="A1848">
            <v>13335</v>
          </cell>
        </row>
        <row r="1849">
          <cell r="A1849">
            <v>17320</v>
          </cell>
        </row>
        <row r="1850">
          <cell r="A1850">
            <v>12536</v>
          </cell>
        </row>
        <row r="1851">
          <cell r="A1851">
            <v>980</v>
          </cell>
        </row>
        <row r="1852">
          <cell r="A1852">
            <v>4371</v>
          </cell>
        </row>
        <row r="1853">
          <cell r="A1853">
            <v>5387</v>
          </cell>
        </row>
        <row r="1854">
          <cell r="A1854">
            <v>16064</v>
          </cell>
        </row>
        <row r="1855">
          <cell r="A1855">
            <v>7202</v>
          </cell>
        </row>
        <row r="1856">
          <cell r="A1856">
            <v>17553</v>
          </cell>
        </row>
        <row r="1857">
          <cell r="A1857">
            <v>6574</v>
          </cell>
        </row>
        <row r="1858">
          <cell r="A1858">
            <v>10193</v>
          </cell>
        </row>
        <row r="1859">
          <cell r="A1859">
            <v>6871</v>
          </cell>
        </row>
        <row r="1860">
          <cell r="A1860">
            <v>15037</v>
          </cell>
        </row>
        <row r="1861">
          <cell r="A1861">
            <v>10755</v>
          </cell>
        </row>
        <row r="1862">
          <cell r="A1862">
            <v>17698</v>
          </cell>
        </row>
        <row r="1863">
          <cell r="A1863">
            <v>8858</v>
          </cell>
        </row>
        <row r="1864">
          <cell r="A1864">
            <v>4831</v>
          </cell>
        </row>
        <row r="1865">
          <cell r="A1865">
            <v>18855</v>
          </cell>
        </row>
        <row r="1866">
          <cell r="A1866">
            <v>16326</v>
          </cell>
        </row>
        <row r="1867">
          <cell r="A1867">
            <v>7225</v>
          </cell>
        </row>
        <row r="1868">
          <cell r="A1868">
            <v>11210</v>
          </cell>
        </row>
        <row r="1869">
          <cell r="A1869">
            <v>1189</v>
          </cell>
        </row>
        <row r="1870">
          <cell r="A1870">
            <v>6041</v>
          </cell>
        </row>
        <row r="1871">
          <cell r="A1871">
            <v>19849</v>
          </cell>
        </row>
        <row r="1872">
          <cell r="A1872">
            <v>5636</v>
          </cell>
        </row>
        <row r="1873">
          <cell r="A1873">
            <v>19960</v>
          </cell>
        </row>
        <row r="1874">
          <cell r="A1874">
            <v>2912</v>
          </cell>
        </row>
        <row r="1875">
          <cell r="A1875">
            <v>6419</v>
          </cell>
        </row>
        <row r="1876">
          <cell r="A1876">
            <v>15514</v>
          </cell>
        </row>
        <row r="1877">
          <cell r="A1877">
            <v>8903</v>
          </cell>
        </row>
        <row r="1878">
          <cell r="A1878">
            <v>3444</v>
          </cell>
        </row>
        <row r="1879">
          <cell r="A1879">
            <v>1827</v>
          </cell>
        </row>
        <row r="1880">
          <cell r="A1880">
            <v>7669</v>
          </cell>
        </row>
        <row r="1881">
          <cell r="A1881">
            <v>8414</v>
          </cell>
        </row>
        <row r="1882">
          <cell r="A1882">
            <v>3782</v>
          </cell>
        </row>
        <row r="1883">
          <cell r="A1883">
            <v>3522</v>
          </cell>
        </row>
        <row r="1884">
          <cell r="A1884">
            <v>15221</v>
          </cell>
        </row>
        <row r="1885">
          <cell r="A1885">
            <v>4042</v>
          </cell>
        </row>
        <row r="1886">
          <cell r="A1886">
            <v>18057</v>
          </cell>
        </row>
        <row r="1887">
          <cell r="A1887">
            <v>17483</v>
          </cell>
        </row>
        <row r="1888">
          <cell r="A1888">
            <v>19685</v>
          </cell>
        </row>
        <row r="1889">
          <cell r="A1889">
            <v>15126</v>
          </cell>
        </row>
        <row r="1890">
          <cell r="A1890">
            <v>14295</v>
          </cell>
        </row>
        <row r="1891">
          <cell r="A1891">
            <v>7660</v>
          </cell>
        </row>
        <row r="1892">
          <cell r="A1892">
            <v>12564</v>
          </cell>
        </row>
        <row r="1893">
          <cell r="A1893">
            <v>19543</v>
          </cell>
        </row>
        <row r="1894">
          <cell r="A1894">
            <v>18968</v>
          </cell>
        </row>
        <row r="1895">
          <cell r="A1895">
            <v>11949</v>
          </cell>
        </row>
        <row r="1896">
          <cell r="A1896">
            <v>987</v>
          </cell>
        </row>
        <row r="1897">
          <cell r="A1897">
            <v>1321</v>
          </cell>
        </row>
        <row r="1898">
          <cell r="A1898">
            <v>16272</v>
          </cell>
        </row>
        <row r="1899">
          <cell r="A1899">
            <v>4186</v>
          </cell>
        </row>
        <row r="1900">
          <cell r="A1900">
            <v>16800</v>
          </cell>
        </row>
        <row r="1901">
          <cell r="A1901">
            <v>19480</v>
          </cell>
        </row>
        <row r="1902">
          <cell r="A1902">
            <v>14332</v>
          </cell>
        </row>
        <row r="1903">
          <cell r="A1903">
            <v>13398</v>
          </cell>
        </row>
        <row r="1904">
          <cell r="A1904">
            <v>3543</v>
          </cell>
        </row>
        <row r="1905">
          <cell r="A1905">
            <v>1076</v>
          </cell>
        </row>
        <row r="1906">
          <cell r="A1906">
            <v>16373</v>
          </cell>
        </row>
        <row r="1907">
          <cell r="A1907">
            <v>9126</v>
          </cell>
        </row>
        <row r="1908">
          <cell r="A1908">
            <v>12376</v>
          </cell>
        </row>
        <row r="1909">
          <cell r="A1909">
            <v>19111</v>
          </cell>
        </row>
        <row r="1910">
          <cell r="A1910">
            <v>8893</v>
          </cell>
        </row>
        <row r="1911">
          <cell r="A1911">
            <v>9979</v>
          </cell>
        </row>
        <row r="1912">
          <cell r="A1912">
            <v>9661</v>
          </cell>
        </row>
        <row r="1913">
          <cell r="A1913">
            <v>3464</v>
          </cell>
        </row>
        <row r="1914">
          <cell r="A1914">
            <v>5581</v>
          </cell>
        </row>
        <row r="1915">
          <cell r="A1915">
            <v>15989</v>
          </cell>
        </row>
        <row r="1916">
          <cell r="A1916">
            <v>2815</v>
          </cell>
        </row>
        <row r="1917">
          <cell r="A1917">
            <v>1270</v>
          </cell>
        </row>
        <row r="1918">
          <cell r="A1918">
            <v>19199</v>
          </cell>
        </row>
        <row r="1919">
          <cell r="A1919">
            <v>1226</v>
          </cell>
        </row>
        <row r="1920">
          <cell r="A1920">
            <v>3683</v>
          </cell>
        </row>
        <row r="1921">
          <cell r="A1921">
            <v>7411</v>
          </cell>
        </row>
        <row r="1922">
          <cell r="A1922">
            <v>7158</v>
          </cell>
        </row>
        <row r="1923">
          <cell r="A1923">
            <v>2357</v>
          </cell>
        </row>
        <row r="1924">
          <cell r="A1924">
            <v>5454</v>
          </cell>
        </row>
        <row r="1925">
          <cell r="A1925">
            <v>7878</v>
          </cell>
        </row>
        <row r="1926">
          <cell r="A1926">
            <v>6601</v>
          </cell>
        </row>
        <row r="1927">
          <cell r="A1927">
            <v>4910</v>
          </cell>
        </row>
        <row r="1928">
          <cell r="A1928">
            <v>9059</v>
          </cell>
        </row>
        <row r="1929">
          <cell r="A1929">
            <v>19264</v>
          </cell>
        </row>
        <row r="1930">
          <cell r="A1930">
            <v>14671</v>
          </cell>
        </row>
        <row r="1931">
          <cell r="A1931">
            <v>4</v>
          </cell>
        </row>
        <row r="1932">
          <cell r="A1932">
            <v>11198</v>
          </cell>
        </row>
        <row r="1933">
          <cell r="A1933">
            <v>16040</v>
          </cell>
        </row>
        <row r="1934">
          <cell r="A1934">
            <v>4511</v>
          </cell>
        </row>
        <row r="1935">
          <cell r="A1935">
            <v>12843</v>
          </cell>
        </row>
        <row r="1936">
          <cell r="A1936">
            <v>15703</v>
          </cell>
        </row>
        <row r="1937">
          <cell r="A1937">
            <v>17364</v>
          </cell>
        </row>
        <row r="1938">
          <cell r="A1938">
            <v>18694</v>
          </cell>
        </row>
        <row r="1939">
          <cell r="A1939">
            <v>9594</v>
          </cell>
        </row>
        <row r="1940">
          <cell r="A1940">
            <v>4592</v>
          </cell>
        </row>
        <row r="1941">
          <cell r="A1941">
            <v>14516</v>
          </cell>
        </row>
        <row r="1942">
          <cell r="A1942">
            <v>7467</v>
          </cell>
        </row>
        <row r="1943">
          <cell r="A1943">
            <v>8146</v>
          </cell>
        </row>
        <row r="1944">
          <cell r="A1944">
            <v>7196</v>
          </cell>
        </row>
        <row r="1945">
          <cell r="A1945">
            <v>17450</v>
          </cell>
        </row>
        <row r="1946">
          <cell r="A1946">
            <v>19570</v>
          </cell>
        </row>
        <row r="1947">
          <cell r="A1947">
            <v>13326</v>
          </cell>
        </row>
        <row r="1948">
          <cell r="A1948">
            <v>18831</v>
          </cell>
        </row>
        <row r="1949">
          <cell r="A1949">
            <v>9221</v>
          </cell>
        </row>
        <row r="1950">
          <cell r="A1950">
            <v>13862</v>
          </cell>
        </row>
        <row r="1951">
          <cell r="A1951">
            <v>6089</v>
          </cell>
        </row>
        <row r="1952">
          <cell r="A1952">
            <v>203</v>
          </cell>
        </row>
        <row r="1953">
          <cell r="A1953">
            <v>5030</v>
          </cell>
        </row>
        <row r="1954">
          <cell r="A1954">
            <v>7206</v>
          </cell>
        </row>
        <row r="1955">
          <cell r="A1955">
            <v>10406</v>
          </cell>
        </row>
        <row r="1956">
          <cell r="A1956">
            <v>16256</v>
          </cell>
        </row>
        <row r="1957">
          <cell r="A1957">
            <v>19916</v>
          </cell>
        </row>
        <row r="1958">
          <cell r="A1958">
            <v>4944</v>
          </cell>
        </row>
        <row r="1959">
          <cell r="A1959">
            <v>18866</v>
          </cell>
        </row>
        <row r="1960">
          <cell r="A1960">
            <v>7041</v>
          </cell>
        </row>
        <row r="1961">
          <cell r="A1961">
            <v>5340</v>
          </cell>
        </row>
        <row r="1962">
          <cell r="A1962">
            <v>14031</v>
          </cell>
        </row>
        <row r="1963">
          <cell r="A1963">
            <v>4610</v>
          </cell>
        </row>
        <row r="1964">
          <cell r="A1964">
            <v>4402</v>
          </cell>
        </row>
        <row r="1965">
          <cell r="A1965">
            <v>13938</v>
          </cell>
        </row>
        <row r="1966">
          <cell r="A1966">
            <v>6738</v>
          </cell>
        </row>
        <row r="1967">
          <cell r="A1967">
            <v>18984</v>
          </cell>
        </row>
        <row r="1968">
          <cell r="A1968">
            <v>15363</v>
          </cell>
        </row>
        <row r="1969">
          <cell r="A1969">
            <v>975</v>
          </cell>
        </row>
        <row r="1970">
          <cell r="A1970">
            <v>817</v>
          </cell>
        </row>
        <row r="1971">
          <cell r="A1971">
            <v>11493</v>
          </cell>
        </row>
        <row r="1972">
          <cell r="A1972">
            <v>12807</v>
          </cell>
        </row>
        <row r="1973">
          <cell r="A1973">
            <v>9545</v>
          </cell>
        </row>
        <row r="1974">
          <cell r="A1974">
            <v>7572</v>
          </cell>
        </row>
        <row r="1975">
          <cell r="A1975">
            <v>13211</v>
          </cell>
        </row>
        <row r="1976">
          <cell r="A1976">
            <v>18486</v>
          </cell>
        </row>
        <row r="1977">
          <cell r="A1977">
            <v>17938</v>
          </cell>
        </row>
        <row r="1978">
          <cell r="A1978">
            <v>12193</v>
          </cell>
        </row>
        <row r="1979">
          <cell r="A1979">
            <v>12974</v>
          </cell>
        </row>
        <row r="1980">
          <cell r="A1980">
            <v>6529</v>
          </cell>
        </row>
        <row r="1981">
          <cell r="A1981">
            <v>8010</v>
          </cell>
        </row>
        <row r="1982">
          <cell r="A1982">
            <v>6879</v>
          </cell>
        </row>
        <row r="1983">
          <cell r="A1983">
            <v>11429</v>
          </cell>
        </row>
        <row r="1984">
          <cell r="A1984">
            <v>8157</v>
          </cell>
        </row>
        <row r="1985">
          <cell r="A1985">
            <v>14077</v>
          </cell>
        </row>
        <row r="1986">
          <cell r="A1986">
            <v>13690</v>
          </cell>
        </row>
        <row r="1987">
          <cell r="A1987">
            <v>1590</v>
          </cell>
        </row>
        <row r="1988">
          <cell r="A1988">
            <v>7055</v>
          </cell>
        </row>
        <row r="1989">
          <cell r="A1989">
            <v>19640</v>
          </cell>
        </row>
        <row r="1990">
          <cell r="A1990">
            <v>18766</v>
          </cell>
        </row>
        <row r="1991">
          <cell r="A1991">
            <v>4923</v>
          </cell>
        </row>
        <row r="1992">
          <cell r="A1992">
            <v>6478</v>
          </cell>
        </row>
        <row r="1993">
          <cell r="A1993">
            <v>8095</v>
          </cell>
        </row>
        <row r="1994">
          <cell r="A1994">
            <v>18676</v>
          </cell>
        </row>
        <row r="1995">
          <cell r="A1995">
            <v>5252</v>
          </cell>
        </row>
        <row r="1996">
          <cell r="A1996">
            <v>19992</v>
          </cell>
        </row>
        <row r="1997">
          <cell r="A1997">
            <v>18342</v>
          </cell>
        </row>
        <row r="1998">
          <cell r="A1998">
            <v>10567</v>
          </cell>
        </row>
        <row r="1999">
          <cell r="A1999">
            <v>14499</v>
          </cell>
        </row>
        <row r="2000">
          <cell r="A2000">
            <v>11251</v>
          </cell>
        </row>
        <row r="2001">
          <cell r="A2001">
            <v>941</v>
          </cell>
        </row>
        <row r="2002">
          <cell r="A2002">
            <v>3560</v>
          </cell>
        </row>
        <row r="2003">
          <cell r="A2003">
            <v>11153</v>
          </cell>
        </row>
        <row r="2004">
          <cell r="A2004">
            <v>380</v>
          </cell>
        </row>
        <row r="2005">
          <cell r="A2005">
            <v>13911</v>
          </cell>
        </row>
        <row r="2006">
          <cell r="A2006">
            <v>8709</v>
          </cell>
        </row>
        <row r="2007">
          <cell r="A2007">
            <v>8876</v>
          </cell>
        </row>
        <row r="2008">
          <cell r="A2008">
            <v>2814</v>
          </cell>
        </row>
        <row r="2009">
          <cell r="A2009">
            <v>9614</v>
          </cell>
        </row>
        <row r="2010">
          <cell r="A2010">
            <v>13833</v>
          </cell>
        </row>
        <row r="2011">
          <cell r="A2011">
            <v>12350</v>
          </cell>
        </row>
        <row r="2012">
          <cell r="A2012">
            <v>14680</v>
          </cell>
        </row>
        <row r="2013">
          <cell r="A2013">
            <v>14508</v>
          </cell>
        </row>
        <row r="2014">
          <cell r="A2014">
            <v>7006</v>
          </cell>
        </row>
        <row r="2015">
          <cell r="A2015">
            <v>5204</v>
          </cell>
        </row>
        <row r="2016">
          <cell r="A2016">
            <v>8581</v>
          </cell>
        </row>
        <row r="2017">
          <cell r="A2017">
            <v>19972</v>
          </cell>
        </row>
        <row r="2018">
          <cell r="A2018">
            <v>3843</v>
          </cell>
        </row>
        <row r="2019">
          <cell r="A2019">
            <v>16202</v>
          </cell>
        </row>
        <row r="2020">
          <cell r="A2020">
            <v>17219</v>
          </cell>
        </row>
        <row r="2021">
          <cell r="A2021">
            <v>561</v>
          </cell>
        </row>
        <row r="2022">
          <cell r="A2022">
            <v>18979</v>
          </cell>
        </row>
        <row r="2023">
          <cell r="A2023">
            <v>8126</v>
          </cell>
        </row>
        <row r="2024">
          <cell r="A2024">
            <v>1669</v>
          </cell>
        </row>
        <row r="2025">
          <cell r="A2025">
            <v>934</v>
          </cell>
        </row>
        <row r="2026">
          <cell r="A2026">
            <v>2235</v>
          </cell>
        </row>
        <row r="2027">
          <cell r="A2027">
            <v>18465</v>
          </cell>
        </row>
        <row r="2028">
          <cell r="A2028">
            <v>682</v>
          </cell>
        </row>
        <row r="2029">
          <cell r="A2029">
            <v>2025</v>
          </cell>
        </row>
        <row r="2030">
          <cell r="A2030">
            <v>16252</v>
          </cell>
        </row>
        <row r="2031">
          <cell r="A2031">
            <v>10598</v>
          </cell>
        </row>
        <row r="2032">
          <cell r="A2032">
            <v>6094</v>
          </cell>
        </row>
        <row r="2033">
          <cell r="A2033">
            <v>16380</v>
          </cell>
        </row>
        <row r="2034">
          <cell r="A2034">
            <v>2456</v>
          </cell>
        </row>
        <row r="2035">
          <cell r="A2035">
            <v>13826</v>
          </cell>
        </row>
        <row r="2036">
          <cell r="A2036">
            <v>13440</v>
          </cell>
        </row>
        <row r="2037">
          <cell r="A2037">
            <v>4806</v>
          </cell>
        </row>
        <row r="2038">
          <cell r="A2038">
            <v>12230</v>
          </cell>
        </row>
        <row r="2039">
          <cell r="A2039">
            <v>14265</v>
          </cell>
        </row>
        <row r="2040">
          <cell r="A2040">
            <v>8209</v>
          </cell>
        </row>
        <row r="2041">
          <cell r="A2041">
            <v>7792</v>
          </cell>
        </row>
        <row r="2042">
          <cell r="A2042">
            <v>14172</v>
          </cell>
        </row>
        <row r="2043">
          <cell r="A2043">
            <v>1468</v>
          </cell>
        </row>
        <row r="2044">
          <cell r="A2044">
            <v>10173</v>
          </cell>
        </row>
        <row r="2045">
          <cell r="A2045">
            <v>6022</v>
          </cell>
        </row>
        <row r="2046">
          <cell r="A2046">
            <v>9910</v>
          </cell>
        </row>
        <row r="2047">
          <cell r="A2047">
            <v>9447</v>
          </cell>
        </row>
        <row r="2048">
          <cell r="A2048">
            <v>6413</v>
          </cell>
        </row>
        <row r="2049">
          <cell r="A2049">
            <v>5902</v>
          </cell>
        </row>
        <row r="2050">
          <cell r="A2050">
            <v>15278</v>
          </cell>
        </row>
        <row r="2051">
          <cell r="A2051">
            <v>6872</v>
          </cell>
        </row>
        <row r="2052">
          <cell r="A2052">
            <v>1324</v>
          </cell>
        </row>
        <row r="2053">
          <cell r="A2053">
            <v>7207</v>
          </cell>
        </row>
        <row r="2054">
          <cell r="A2054">
            <v>7936</v>
          </cell>
        </row>
        <row r="2055">
          <cell r="A2055">
            <v>8658</v>
          </cell>
        </row>
        <row r="2056">
          <cell r="A2056">
            <v>9369</v>
          </cell>
        </row>
        <row r="2057">
          <cell r="A2057">
            <v>10394</v>
          </cell>
        </row>
        <row r="2058">
          <cell r="A2058">
            <v>13991</v>
          </cell>
        </row>
        <row r="2059">
          <cell r="A2059">
            <v>15164</v>
          </cell>
        </row>
        <row r="2060">
          <cell r="A2060">
            <v>6376</v>
          </cell>
        </row>
        <row r="2061">
          <cell r="A2061">
            <v>19727</v>
          </cell>
        </row>
        <row r="2062">
          <cell r="A2062">
            <v>10529</v>
          </cell>
        </row>
        <row r="2063">
          <cell r="A2063">
            <v>3231</v>
          </cell>
        </row>
        <row r="2064">
          <cell r="A2064">
            <v>7033</v>
          </cell>
        </row>
        <row r="2065">
          <cell r="A2065">
            <v>5317</v>
          </cell>
        </row>
        <row r="2066">
          <cell r="A2066">
            <v>3764</v>
          </cell>
        </row>
        <row r="2067">
          <cell r="A2067">
            <v>2303</v>
          </cell>
        </row>
        <row r="2068">
          <cell r="A2068">
            <v>15582</v>
          </cell>
        </row>
        <row r="2069">
          <cell r="A2069">
            <v>7335</v>
          </cell>
        </row>
        <row r="2070">
          <cell r="A2070">
            <v>3357</v>
          </cell>
        </row>
        <row r="2071">
          <cell r="A2071">
            <v>18103</v>
          </cell>
        </row>
        <row r="2072">
          <cell r="A2072">
            <v>1798</v>
          </cell>
        </row>
        <row r="2073">
          <cell r="A2073">
            <v>16599</v>
          </cell>
        </row>
        <row r="2074">
          <cell r="A2074">
            <v>8138</v>
          </cell>
        </row>
        <row r="2075">
          <cell r="A2075">
            <v>5320</v>
          </cell>
        </row>
        <row r="2076">
          <cell r="A2076">
            <v>2180</v>
          </cell>
        </row>
        <row r="2077">
          <cell r="A2077">
            <v>3519</v>
          </cell>
        </row>
        <row r="2078">
          <cell r="A2078">
            <v>14448</v>
          </cell>
        </row>
        <row r="2079">
          <cell r="A2079">
            <v>12543</v>
          </cell>
        </row>
        <row r="2080">
          <cell r="A2080">
            <v>5679</v>
          </cell>
        </row>
        <row r="2081">
          <cell r="A2081">
            <v>17381</v>
          </cell>
        </row>
        <row r="2082">
          <cell r="A2082">
            <v>13741</v>
          </cell>
        </row>
        <row r="2083">
          <cell r="A2083">
            <v>7490</v>
          </cell>
        </row>
        <row r="2084">
          <cell r="A2084">
            <v>1729</v>
          </cell>
        </row>
        <row r="2085">
          <cell r="A2085">
            <v>12583</v>
          </cell>
        </row>
        <row r="2086">
          <cell r="A2086">
            <v>17926</v>
          </cell>
        </row>
        <row r="2087">
          <cell r="A2087">
            <v>3240</v>
          </cell>
        </row>
        <row r="2088">
          <cell r="A2088">
            <v>10240</v>
          </cell>
        </row>
        <row r="2089">
          <cell r="A2089">
            <v>15578</v>
          </cell>
        </row>
        <row r="2090">
          <cell r="A2090">
            <v>478</v>
          </cell>
        </row>
        <row r="2091">
          <cell r="A2091">
            <v>5519</v>
          </cell>
        </row>
        <row r="2092">
          <cell r="A2092">
            <v>6804</v>
          </cell>
        </row>
        <row r="2093">
          <cell r="A2093">
            <v>3040</v>
          </cell>
        </row>
        <row r="2094">
          <cell r="A2094">
            <v>16914</v>
          </cell>
        </row>
        <row r="2095">
          <cell r="A2095">
            <v>10651</v>
          </cell>
        </row>
        <row r="2096">
          <cell r="A2096">
            <v>4422</v>
          </cell>
        </row>
        <row r="2097">
          <cell r="A2097">
            <v>653</v>
          </cell>
        </row>
        <row r="2098">
          <cell r="A2098">
            <v>11964</v>
          </cell>
        </row>
        <row r="2099">
          <cell r="A2099">
            <v>15671</v>
          </cell>
        </row>
        <row r="2100">
          <cell r="A2100">
            <v>13436</v>
          </cell>
        </row>
        <row r="2101">
          <cell r="A2101">
            <v>13071</v>
          </cell>
        </row>
        <row r="2102">
          <cell r="A2102">
            <v>13509</v>
          </cell>
        </row>
        <row r="2103">
          <cell r="A2103">
            <v>4180</v>
          </cell>
        </row>
        <row r="2104">
          <cell r="A2104">
            <v>18005</v>
          </cell>
        </row>
        <row r="2105">
          <cell r="A2105">
            <v>1159</v>
          </cell>
        </row>
        <row r="2106">
          <cell r="A2106">
            <v>16635</v>
          </cell>
        </row>
        <row r="2107">
          <cell r="A2107">
            <v>1753</v>
          </cell>
        </row>
        <row r="2108">
          <cell r="A2108">
            <v>293</v>
          </cell>
        </row>
        <row r="2109">
          <cell r="A2109">
            <v>7486</v>
          </cell>
        </row>
        <row r="2110">
          <cell r="A2110">
            <v>3952</v>
          </cell>
        </row>
        <row r="2111">
          <cell r="A2111">
            <v>17643</v>
          </cell>
        </row>
        <row r="2112">
          <cell r="A2112">
            <v>11871</v>
          </cell>
        </row>
        <row r="2113">
          <cell r="A2113">
            <v>17187</v>
          </cell>
        </row>
        <row r="2114">
          <cell r="A2114">
            <v>6788</v>
          </cell>
        </row>
        <row r="2115">
          <cell r="A2115">
            <v>10022</v>
          </cell>
        </row>
        <row r="2116">
          <cell r="A2116">
            <v>8794</v>
          </cell>
        </row>
        <row r="2117">
          <cell r="A2117">
            <v>15618</v>
          </cell>
        </row>
        <row r="2118">
          <cell r="A2118">
            <v>3193</v>
          </cell>
        </row>
        <row r="2119">
          <cell r="A2119">
            <v>895</v>
          </cell>
        </row>
        <row r="2120">
          <cell r="A2120">
            <v>6535</v>
          </cell>
        </row>
        <row r="2121">
          <cell r="A2121">
            <v>7613</v>
          </cell>
        </row>
        <row r="2122">
          <cell r="A2122">
            <v>11845</v>
          </cell>
        </row>
        <row r="2123">
          <cell r="A2123">
            <v>394</v>
          </cell>
        </row>
        <row r="2124">
          <cell r="A2124">
            <v>17326</v>
          </cell>
        </row>
        <row r="2125">
          <cell r="A2125">
            <v>10231</v>
          </cell>
        </row>
        <row r="2126">
          <cell r="A2126">
            <v>16513</v>
          </cell>
        </row>
        <row r="2127">
          <cell r="A2127">
            <v>6265</v>
          </cell>
        </row>
        <row r="2128">
          <cell r="A2128">
            <v>7767</v>
          </cell>
        </row>
        <row r="2129">
          <cell r="A2129">
            <v>1195</v>
          </cell>
        </row>
        <row r="2130">
          <cell r="A2130">
            <v>59</v>
          </cell>
        </row>
        <row r="2131">
          <cell r="A2131">
            <v>16605</v>
          </cell>
        </row>
        <row r="2132">
          <cell r="A2132">
            <v>5373</v>
          </cell>
        </row>
        <row r="2133">
          <cell r="A2133">
            <v>4254</v>
          </cell>
        </row>
        <row r="2134">
          <cell r="A2134">
            <v>2592</v>
          </cell>
        </row>
        <row r="2135">
          <cell r="A2135">
            <v>16732</v>
          </cell>
        </row>
        <row r="2136">
          <cell r="A2136">
            <v>2906</v>
          </cell>
        </row>
        <row r="2137">
          <cell r="A2137">
            <v>11761</v>
          </cell>
        </row>
        <row r="2138">
          <cell r="A2138">
            <v>6448</v>
          </cell>
        </row>
        <row r="2139">
          <cell r="A2139">
            <v>5657</v>
          </cell>
        </row>
        <row r="2140">
          <cell r="A2140">
            <v>10300</v>
          </cell>
        </row>
        <row r="2141">
          <cell r="A2141">
            <v>11527</v>
          </cell>
        </row>
        <row r="2142">
          <cell r="A2142">
            <v>15014</v>
          </cell>
        </row>
        <row r="2143">
          <cell r="A2143">
            <v>2196</v>
          </cell>
        </row>
        <row r="2144">
          <cell r="A2144">
            <v>4053</v>
          </cell>
        </row>
        <row r="2145">
          <cell r="A2145">
            <v>9339</v>
          </cell>
        </row>
        <row r="2146">
          <cell r="A2146">
            <v>1275</v>
          </cell>
        </row>
        <row r="2147">
          <cell r="A2147">
            <v>1988</v>
          </cell>
        </row>
        <row r="2148">
          <cell r="A2148">
            <v>1122</v>
          </cell>
        </row>
        <row r="2149">
          <cell r="A2149">
            <v>16505</v>
          </cell>
        </row>
        <row r="2150">
          <cell r="A2150">
            <v>8436</v>
          </cell>
        </row>
        <row r="2151">
          <cell r="A2151">
            <v>12263</v>
          </cell>
        </row>
        <row r="2152">
          <cell r="A2152">
            <v>10821</v>
          </cell>
        </row>
        <row r="2153">
          <cell r="A2153">
            <v>12108</v>
          </cell>
        </row>
        <row r="2154">
          <cell r="A2154">
            <v>4842</v>
          </cell>
        </row>
        <row r="2155">
          <cell r="A2155">
            <v>6841</v>
          </cell>
        </row>
        <row r="2156">
          <cell r="A2156">
            <v>1478</v>
          </cell>
        </row>
        <row r="2157">
          <cell r="A2157">
            <v>6480</v>
          </cell>
        </row>
        <row r="2158">
          <cell r="A2158">
            <v>6946</v>
          </cell>
        </row>
        <row r="2159">
          <cell r="A2159">
            <v>5669</v>
          </cell>
        </row>
        <row r="2160">
          <cell r="A2160">
            <v>4547</v>
          </cell>
        </row>
        <row r="2161">
          <cell r="A2161">
            <v>12683</v>
          </cell>
        </row>
        <row r="2162">
          <cell r="A2162">
            <v>12392</v>
          </cell>
        </row>
        <row r="2163">
          <cell r="A2163">
            <v>18034</v>
          </cell>
        </row>
        <row r="2164">
          <cell r="A2164">
            <v>715</v>
          </cell>
        </row>
        <row r="2165">
          <cell r="A2165">
            <v>7240</v>
          </cell>
        </row>
        <row r="2166">
          <cell r="A2166">
            <v>6977</v>
          </cell>
        </row>
        <row r="2167">
          <cell r="A2167">
            <v>6480</v>
          </cell>
        </row>
        <row r="2168">
          <cell r="A2168">
            <v>3622</v>
          </cell>
        </row>
        <row r="2169">
          <cell r="A2169">
            <v>4753</v>
          </cell>
        </row>
        <row r="2170">
          <cell r="A2170">
            <v>16275</v>
          </cell>
        </row>
        <row r="2171">
          <cell r="A2171">
            <v>6358</v>
          </cell>
        </row>
        <row r="2172">
          <cell r="A2172">
            <v>13313</v>
          </cell>
        </row>
        <row r="2173">
          <cell r="A2173">
            <v>11120</v>
          </cell>
        </row>
        <row r="2174">
          <cell r="A2174">
            <v>1009</v>
          </cell>
        </row>
        <row r="2175">
          <cell r="A2175">
            <v>18216</v>
          </cell>
        </row>
        <row r="2176">
          <cell r="A2176">
            <v>5644</v>
          </cell>
        </row>
        <row r="2177">
          <cell r="A2177">
            <v>1873</v>
          </cell>
        </row>
        <row r="2178">
          <cell r="A2178">
            <v>12869</v>
          </cell>
        </row>
        <row r="2179">
          <cell r="A2179">
            <v>12879</v>
          </cell>
        </row>
        <row r="2180">
          <cell r="A2180">
            <v>15410</v>
          </cell>
        </row>
        <row r="2181">
          <cell r="A2181">
            <v>6040</v>
          </cell>
        </row>
        <row r="2182">
          <cell r="A2182">
            <v>2845</v>
          </cell>
        </row>
        <row r="2183">
          <cell r="A2183">
            <v>3945</v>
          </cell>
        </row>
        <row r="2184">
          <cell r="A2184">
            <v>1089</v>
          </cell>
        </row>
        <row r="2185">
          <cell r="A2185">
            <v>5861</v>
          </cell>
        </row>
        <row r="2186">
          <cell r="A2186">
            <v>16710</v>
          </cell>
        </row>
        <row r="2187">
          <cell r="A2187">
            <v>4177</v>
          </cell>
        </row>
        <row r="2188">
          <cell r="A2188">
            <v>3802</v>
          </cell>
        </row>
        <row r="2189">
          <cell r="A2189">
            <v>9870</v>
          </cell>
        </row>
        <row r="2190">
          <cell r="A2190">
            <v>19781</v>
          </cell>
        </row>
        <row r="2191">
          <cell r="A2191">
            <v>8987</v>
          </cell>
        </row>
        <row r="2192">
          <cell r="A2192">
            <v>10161</v>
          </cell>
        </row>
        <row r="2193">
          <cell r="A2193">
            <v>170</v>
          </cell>
        </row>
        <row r="2194">
          <cell r="A2194">
            <v>11124</v>
          </cell>
        </row>
        <row r="2195">
          <cell r="A2195">
            <v>11262</v>
          </cell>
        </row>
        <row r="2196">
          <cell r="A2196">
            <v>3266</v>
          </cell>
        </row>
        <row r="2197">
          <cell r="A2197">
            <v>15250</v>
          </cell>
        </row>
        <row r="2198">
          <cell r="A2198">
            <v>15823</v>
          </cell>
        </row>
        <row r="2199">
          <cell r="A2199">
            <v>7003</v>
          </cell>
        </row>
        <row r="2200">
          <cell r="A2200">
            <v>37</v>
          </cell>
        </row>
        <row r="2201">
          <cell r="A2201">
            <v>3120</v>
          </cell>
        </row>
        <row r="2202">
          <cell r="A2202">
            <v>17078</v>
          </cell>
        </row>
        <row r="2203">
          <cell r="A2203">
            <v>18698</v>
          </cell>
        </row>
        <row r="2204">
          <cell r="A2204">
            <v>17513</v>
          </cell>
        </row>
        <row r="2205">
          <cell r="A2205">
            <v>17185</v>
          </cell>
        </row>
        <row r="2206">
          <cell r="A2206">
            <v>18571</v>
          </cell>
        </row>
        <row r="2207">
          <cell r="A2207">
            <v>13025</v>
          </cell>
        </row>
        <row r="2208">
          <cell r="A2208">
            <v>18534</v>
          </cell>
        </row>
        <row r="2209">
          <cell r="A2209">
            <v>999</v>
          </cell>
        </row>
        <row r="2210">
          <cell r="A2210">
            <v>9679</v>
          </cell>
        </row>
        <row r="2211">
          <cell r="A2211">
            <v>18022</v>
          </cell>
        </row>
        <row r="2212">
          <cell r="A2212">
            <v>15869</v>
          </cell>
        </row>
        <row r="2213">
          <cell r="A2213">
            <v>13319</v>
          </cell>
        </row>
        <row r="2214">
          <cell r="A2214">
            <v>18175</v>
          </cell>
        </row>
        <row r="2215">
          <cell r="A2215">
            <v>16850</v>
          </cell>
        </row>
        <row r="2216">
          <cell r="A2216">
            <v>17314</v>
          </cell>
        </row>
        <row r="2217">
          <cell r="A2217">
            <v>217</v>
          </cell>
        </row>
        <row r="2218">
          <cell r="A2218">
            <v>12815</v>
          </cell>
        </row>
        <row r="2219">
          <cell r="A2219">
            <v>15592</v>
          </cell>
        </row>
        <row r="2220">
          <cell r="A2220">
            <v>11686</v>
          </cell>
        </row>
        <row r="2221">
          <cell r="A2221">
            <v>10956</v>
          </cell>
        </row>
        <row r="2222">
          <cell r="A2222">
            <v>8295</v>
          </cell>
        </row>
        <row r="2223">
          <cell r="A2223">
            <v>7689</v>
          </cell>
        </row>
        <row r="2224">
          <cell r="A2224">
            <v>15196</v>
          </cell>
        </row>
        <row r="2225">
          <cell r="A2225">
            <v>1118</v>
          </cell>
        </row>
        <row r="2226">
          <cell r="A2226">
            <v>19029</v>
          </cell>
        </row>
        <row r="2227">
          <cell r="A2227">
            <v>6626</v>
          </cell>
        </row>
        <row r="2228">
          <cell r="A2228">
            <v>8883</v>
          </cell>
        </row>
        <row r="2229">
          <cell r="A2229">
            <v>2659</v>
          </cell>
        </row>
        <row r="2230">
          <cell r="A2230">
            <v>14235</v>
          </cell>
        </row>
        <row r="2231">
          <cell r="A2231">
            <v>19967</v>
          </cell>
        </row>
        <row r="2232">
          <cell r="A2232">
            <v>13968</v>
          </cell>
        </row>
        <row r="2233">
          <cell r="A2233">
            <v>6538</v>
          </cell>
        </row>
        <row r="2234">
          <cell r="A2234">
            <v>7449</v>
          </cell>
        </row>
        <row r="2235">
          <cell r="A2235">
            <v>5512</v>
          </cell>
        </row>
        <row r="2236">
          <cell r="A2236">
            <v>10159</v>
          </cell>
        </row>
        <row r="2237">
          <cell r="A2237">
            <v>8442</v>
          </cell>
        </row>
        <row r="2238">
          <cell r="A2238">
            <v>5209</v>
          </cell>
        </row>
        <row r="2239">
          <cell r="A2239">
            <v>15305</v>
          </cell>
        </row>
        <row r="2240">
          <cell r="A2240">
            <v>1579</v>
          </cell>
        </row>
        <row r="2241">
          <cell r="A2241">
            <v>399</v>
          </cell>
        </row>
        <row r="2242">
          <cell r="A2242">
            <v>2152</v>
          </cell>
        </row>
        <row r="2243">
          <cell r="A2243">
            <v>3904</v>
          </cell>
        </row>
        <row r="2244">
          <cell r="A2244">
            <v>12790</v>
          </cell>
        </row>
        <row r="2245">
          <cell r="A2245">
            <v>9843</v>
          </cell>
        </row>
        <row r="2246">
          <cell r="A2246">
            <v>10904</v>
          </cell>
        </row>
        <row r="2247">
          <cell r="A2247">
            <v>8178</v>
          </cell>
        </row>
        <row r="2248">
          <cell r="A2248">
            <v>16958</v>
          </cell>
        </row>
        <row r="2249">
          <cell r="A2249">
            <v>17442</v>
          </cell>
        </row>
        <row r="2250">
          <cell r="A2250">
            <v>5799</v>
          </cell>
        </row>
        <row r="2251">
          <cell r="A2251">
            <v>18545</v>
          </cell>
        </row>
        <row r="2252">
          <cell r="A2252">
            <v>16188</v>
          </cell>
        </row>
        <row r="2253">
          <cell r="A2253">
            <v>2486</v>
          </cell>
        </row>
        <row r="2254">
          <cell r="A2254">
            <v>11932</v>
          </cell>
        </row>
        <row r="2255">
          <cell r="A2255">
            <v>10200</v>
          </cell>
        </row>
        <row r="2256">
          <cell r="A2256">
            <v>16019</v>
          </cell>
        </row>
        <row r="2257">
          <cell r="A2257">
            <v>15620</v>
          </cell>
        </row>
        <row r="2258">
          <cell r="A2258">
            <v>10385</v>
          </cell>
        </row>
        <row r="2259">
          <cell r="A2259">
            <v>9277</v>
          </cell>
        </row>
        <row r="2260">
          <cell r="A2260">
            <v>13151</v>
          </cell>
        </row>
        <row r="2261">
          <cell r="A2261">
            <v>2626</v>
          </cell>
        </row>
        <row r="2262">
          <cell r="A2262">
            <v>11093</v>
          </cell>
        </row>
        <row r="2263">
          <cell r="A2263">
            <v>19104</v>
          </cell>
        </row>
        <row r="2264">
          <cell r="A2264">
            <v>17543</v>
          </cell>
        </row>
        <row r="2265">
          <cell r="A2265">
            <v>15135</v>
          </cell>
        </row>
        <row r="2266">
          <cell r="A2266">
            <v>19483</v>
          </cell>
        </row>
        <row r="2267">
          <cell r="A2267">
            <v>12359</v>
          </cell>
        </row>
        <row r="2268">
          <cell r="A2268">
            <v>7388</v>
          </cell>
        </row>
        <row r="2269">
          <cell r="A2269">
            <v>1620</v>
          </cell>
        </row>
        <row r="2270">
          <cell r="A2270">
            <v>6656</v>
          </cell>
        </row>
        <row r="2271">
          <cell r="A2271">
            <v>11250</v>
          </cell>
        </row>
        <row r="2272">
          <cell r="A2272">
            <v>427</v>
          </cell>
        </row>
        <row r="2273">
          <cell r="A2273">
            <v>16893</v>
          </cell>
        </row>
        <row r="2274">
          <cell r="A2274">
            <v>19350</v>
          </cell>
        </row>
        <row r="2275">
          <cell r="A2275">
            <v>11057</v>
          </cell>
        </row>
        <row r="2276">
          <cell r="A2276">
            <v>8223</v>
          </cell>
        </row>
        <row r="2277">
          <cell r="A2277">
            <v>1232</v>
          </cell>
        </row>
        <row r="2278">
          <cell r="A2278">
            <v>4092</v>
          </cell>
        </row>
        <row r="2279">
          <cell r="A2279">
            <v>9159</v>
          </cell>
        </row>
        <row r="2280">
          <cell r="A2280">
            <v>2460</v>
          </cell>
        </row>
        <row r="2281">
          <cell r="A2281">
            <v>19243</v>
          </cell>
        </row>
        <row r="2282">
          <cell r="A2282">
            <v>1110</v>
          </cell>
        </row>
        <row r="2283">
          <cell r="A2283">
            <v>8649</v>
          </cell>
        </row>
        <row r="2284">
          <cell r="A2284">
            <v>3059</v>
          </cell>
        </row>
        <row r="2285">
          <cell r="A2285">
            <v>9278</v>
          </cell>
        </row>
        <row r="2286">
          <cell r="A2286">
            <v>17744</v>
          </cell>
        </row>
        <row r="2287">
          <cell r="A2287">
            <v>8522</v>
          </cell>
        </row>
        <row r="2288">
          <cell r="A2288">
            <v>10963</v>
          </cell>
        </row>
        <row r="2289">
          <cell r="A2289">
            <v>8109</v>
          </cell>
        </row>
        <row r="2290">
          <cell r="A2290">
            <v>12104</v>
          </cell>
        </row>
        <row r="2291">
          <cell r="A2291">
            <v>2678</v>
          </cell>
        </row>
        <row r="2292">
          <cell r="A2292">
            <v>14307</v>
          </cell>
        </row>
        <row r="2293">
          <cell r="A2293">
            <v>1891</v>
          </cell>
        </row>
        <row r="2294">
          <cell r="A2294">
            <v>12877</v>
          </cell>
        </row>
        <row r="2295">
          <cell r="A2295">
            <v>16663</v>
          </cell>
        </row>
        <row r="2296">
          <cell r="A2296">
            <v>2518</v>
          </cell>
        </row>
        <row r="2297">
          <cell r="A2297">
            <v>4371</v>
          </cell>
        </row>
        <row r="2298">
          <cell r="A2298">
            <v>11756</v>
          </cell>
        </row>
        <row r="2299">
          <cell r="A2299">
            <v>15758</v>
          </cell>
        </row>
        <row r="2300">
          <cell r="A2300">
            <v>15587</v>
          </cell>
        </row>
        <row r="2301">
          <cell r="A2301">
            <v>16271</v>
          </cell>
        </row>
        <row r="2302">
          <cell r="A2302">
            <v>12858</v>
          </cell>
        </row>
        <row r="2303">
          <cell r="A2303">
            <v>8368</v>
          </cell>
        </row>
        <row r="2304">
          <cell r="A2304">
            <v>18321</v>
          </cell>
        </row>
        <row r="2305">
          <cell r="A2305">
            <v>9264</v>
          </cell>
        </row>
        <row r="2306">
          <cell r="A2306">
            <v>7860</v>
          </cell>
        </row>
        <row r="2307">
          <cell r="A2307">
            <v>5126</v>
          </cell>
        </row>
        <row r="2308">
          <cell r="A2308">
            <v>3979</v>
          </cell>
        </row>
        <row r="2309">
          <cell r="A2309">
            <v>10492</v>
          </cell>
        </row>
        <row r="2310">
          <cell r="A2310">
            <v>11685</v>
          </cell>
        </row>
        <row r="2311">
          <cell r="A2311">
            <v>2871</v>
          </cell>
        </row>
        <row r="2312">
          <cell r="A2312">
            <v>1264</v>
          </cell>
        </row>
        <row r="2313">
          <cell r="A2313">
            <v>3931</v>
          </cell>
        </row>
        <row r="2314">
          <cell r="A2314">
            <v>4511</v>
          </cell>
        </row>
        <row r="2315">
          <cell r="A2315">
            <v>2757</v>
          </cell>
        </row>
        <row r="2316">
          <cell r="A2316">
            <v>10577</v>
          </cell>
        </row>
        <row r="2317">
          <cell r="A2317">
            <v>1260</v>
          </cell>
        </row>
        <row r="2318">
          <cell r="A2318">
            <v>9520</v>
          </cell>
        </row>
        <row r="2319">
          <cell r="A2319">
            <v>14925</v>
          </cell>
        </row>
        <row r="2320">
          <cell r="A2320">
            <v>16262</v>
          </cell>
        </row>
        <row r="2321">
          <cell r="A2321">
            <v>18140</v>
          </cell>
        </row>
        <row r="2322">
          <cell r="A2322">
            <v>4912</v>
          </cell>
        </row>
        <row r="2323">
          <cell r="A2323">
            <v>3725</v>
          </cell>
        </row>
        <row r="2324">
          <cell r="A2324">
            <v>14641</v>
          </cell>
        </row>
        <row r="2325">
          <cell r="A2325">
            <v>10651</v>
          </cell>
        </row>
        <row r="2326">
          <cell r="A2326">
            <v>3144</v>
          </cell>
        </row>
        <row r="2327">
          <cell r="A2327">
            <v>17756</v>
          </cell>
        </row>
        <row r="2328">
          <cell r="A2328">
            <v>12785</v>
          </cell>
        </row>
        <row r="2329">
          <cell r="A2329">
            <v>3383</v>
          </cell>
        </row>
        <row r="2330">
          <cell r="A2330">
            <v>13499</v>
          </cell>
        </row>
        <row r="2331">
          <cell r="A2331">
            <v>14055</v>
          </cell>
        </row>
        <row r="2332">
          <cell r="A2332">
            <v>12188</v>
          </cell>
        </row>
        <row r="2333">
          <cell r="A2333">
            <v>4775</v>
          </cell>
        </row>
        <row r="2334">
          <cell r="A2334">
            <v>11144</v>
          </cell>
        </row>
        <row r="2335">
          <cell r="A2335">
            <v>13208</v>
          </cell>
        </row>
        <row r="2336">
          <cell r="A2336">
            <v>19552</v>
          </cell>
        </row>
        <row r="2337">
          <cell r="A2337">
            <v>3727</v>
          </cell>
        </row>
        <row r="2338">
          <cell r="A2338">
            <v>15154</v>
          </cell>
        </row>
        <row r="2339">
          <cell r="A2339">
            <v>3555</v>
          </cell>
        </row>
        <row r="2340">
          <cell r="A2340">
            <v>6296</v>
          </cell>
        </row>
        <row r="2341">
          <cell r="A2341">
            <v>10432</v>
          </cell>
        </row>
        <row r="2342">
          <cell r="A2342">
            <v>4415</v>
          </cell>
        </row>
        <row r="2343">
          <cell r="A2343">
            <v>234</v>
          </cell>
        </row>
        <row r="2344">
          <cell r="A2344">
            <v>8036</v>
          </cell>
        </row>
        <row r="2345">
          <cell r="A2345">
            <v>3469</v>
          </cell>
        </row>
        <row r="2346">
          <cell r="A2346">
            <v>12345</v>
          </cell>
        </row>
        <row r="2347">
          <cell r="A2347">
            <v>3157</v>
          </cell>
        </row>
        <row r="2348">
          <cell r="A2348">
            <v>14808</v>
          </cell>
        </row>
        <row r="2349">
          <cell r="A2349">
            <v>3606</v>
          </cell>
        </row>
        <row r="2350">
          <cell r="A2350">
            <v>12965</v>
          </cell>
        </row>
        <row r="2351">
          <cell r="A2351">
            <v>2922</v>
          </cell>
        </row>
        <row r="2352">
          <cell r="A2352">
            <v>18016</v>
          </cell>
        </row>
        <row r="2353">
          <cell r="A2353">
            <v>16404</v>
          </cell>
        </row>
        <row r="2354">
          <cell r="A2354">
            <v>18438</v>
          </cell>
        </row>
        <row r="2355">
          <cell r="A2355">
            <v>13951</v>
          </cell>
        </row>
        <row r="2356">
          <cell r="A2356">
            <v>10308</v>
          </cell>
        </row>
        <row r="2357">
          <cell r="A2357">
            <v>2762</v>
          </cell>
        </row>
        <row r="2358">
          <cell r="A2358">
            <v>124</v>
          </cell>
        </row>
        <row r="2359">
          <cell r="A2359">
            <v>12270</v>
          </cell>
        </row>
        <row r="2360">
          <cell r="A2360">
            <v>5084</v>
          </cell>
        </row>
        <row r="2361">
          <cell r="A2361">
            <v>10426</v>
          </cell>
        </row>
        <row r="2362">
          <cell r="A2362">
            <v>2517</v>
          </cell>
        </row>
        <row r="2363">
          <cell r="A2363">
            <v>10832</v>
          </cell>
        </row>
        <row r="2364">
          <cell r="A2364">
            <v>1008</v>
          </cell>
        </row>
        <row r="2365">
          <cell r="A2365">
            <v>12448</v>
          </cell>
        </row>
        <row r="2366">
          <cell r="A2366">
            <v>19451</v>
          </cell>
        </row>
        <row r="2367">
          <cell r="A2367">
            <v>14351</v>
          </cell>
        </row>
        <row r="2368">
          <cell r="A2368">
            <v>16982</v>
          </cell>
        </row>
        <row r="2369">
          <cell r="A2369">
            <v>7755</v>
          </cell>
        </row>
        <row r="2370">
          <cell r="A2370">
            <v>6044</v>
          </cell>
        </row>
        <row r="2371">
          <cell r="A2371">
            <v>14371</v>
          </cell>
        </row>
        <row r="2372">
          <cell r="A2372">
            <v>3285</v>
          </cell>
        </row>
        <row r="2373">
          <cell r="A2373">
            <v>5191</v>
          </cell>
        </row>
        <row r="2374">
          <cell r="A2374">
            <v>4237</v>
          </cell>
        </row>
        <row r="2375">
          <cell r="A2375">
            <v>3349</v>
          </cell>
        </row>
        <row r="2376">
          <cell r="A2376">
            <v>16362</v>
          </cell>
        </row>
        <row r="2377">
          <cell r="A2377">
            <v>16733</v>
          </cell>
        </row>
        <row r="2378">
          <cell r="A2378">
            <v>11811</v>
          </cell>
        </row>
        <row r="2379">
          <cell r="A2379">
            <v>19230</v>
          </cell>
        </row>
        <row r="2380">
          <cell r="A2380">
            <v>13773</v>
          </cell>
        </row>
        <row r="2381">
          <cell r="A2381">
            <v>2480</v>
          </cell>
        </row>
        <row r="2382">
          <cell r="A2382">
            <v>850</v>
          </cell>
        </row>
        <row r="2383">
          <cell r="A2383">
            <v>15777</v>
          </cell>
        </row>
        <row r="2384">
          <cell r="A2384">
            <v>17096</v>
          </cell>
        </row>
        <row r="2385">
          <cell r="A2385">
            <v>9600</v>
          </cell>
        </row>
        <row r="2386">
          <cell r="A2386">
            <v>1642</v>
          </cell>
        </row>
        <row r="2387">
          <cell r="A2387">
            <v>13941</v>
          </cell>
        </row>
        <row r="2388">
          <cell r="A2388">
            <v>1299</v>
          </cell>
        </row>
        <row r="2389">
          <cell r="A2389">
            <v>10736</v>
          </cell>
        </row>
        <row r="2390">
          <cell r="A2390">
            <v>19462</v>
          </cell>
        </row>
        <row r="2391">
          <cell r="A2391">
            <v>4904</v>
          </cell>
        </row>
        <row r="2392">
          <cell r="A2392">
            <v>14259</v>
          </cell>
        </row>
        <row r="2393">
          <cell r="A2393">
            <v>1541</v>
          </cell>
        </row>
        <row r="2394">
          <cell r="A2394">
            <v>12159</v>
          </cell>
        </row>
        <row r="2395">
          <cell r="A2395">
            <v>9230</v>
          </cell>
        </row>
        <row r="2396">
          <cell r="A2396">
            <v>1791</v>
          </cell>
        </row>
        <row r="2397">
          <cell r="A2397">
            <v>9532</v>
          </cell>
        </row>
        <row r="2398">
          <cell r="A2398">
            <v>14663</v>
          </cell>
        </row>
        <row r="2399">
          <cell r="A2399">
            <v>10784</v>
          </cell>
        </row>
        <row r="2400">
          <cell r="A2400">
            <v>2336</v>
          </cell>
        </row>
        <row r="2401">
          <cell r="A2401">
            <v>10366</v>
          </cell>
        </row>
        <row r="2402">
          <cell r="A2402">
            <v>8154</v>
          </cell>
        </row>
        <row r="2403">
          <cell r="A2403">
            <v>10697</v>
          </cell>
        </row>
        <row r="2404">
          <cell r="A2404">
            <v>17769</v>
          </cell>
        </row>
        <row r="2405">
          <cell r="A2405">
            <v>646</v>
          </cell>
        </row>
        <row r="2406">
          <cell r="A2406">
            <v>2491</v>
          </cell>
        </row>
        <row r="2407">
          <cell r="A2407">
            <v>13439</v>
          </cell>
        </row>
        <row r="2408">
          <cell r="A2408">
            <v>6201</v>
          </cell>
        </row>
        <row r="2409">
          <cell r="A2409">
            <v>6933</v>
          </cell>
        </row>
        <row r="2410">
          <cell r="A2410">
            <v>9296</v>
          </cell>
        </row>
        <row r="2411">
          <cell r="A2411">
            <v>11868</v>
          </cell>
        </row>
        <row r="2412">
          <cell r="A2412">
            <v>1817</v>
          </cell>
        </row>
        <row r="2413">
          <cell r="A2413">
            <v>5862</v>
          </cell>
        </row>
        <row r="2414">
          <cell r="A2414">
            <v>15041</v>
          </cell>
        </row>
        <row r="2415">
          <cell r="A2415">
            <v>16954</v>
          </cell>
        </row>
        <row r="2416">
          <cell r="A2416">
            <v>7565</v>
          </cell>
        </row>
        <row r="2417">
          <cell r="A2417">
            <v>14496</v>
          </cell>
        </row>
        <row r="2418">
          <cell r="A2418">
            <v>8770</v>
          </cell>
        </row>
        <row r="2419">
          <cell r="A2419">
            <v>6771</v>
          </cell>
        </row>
        <row r="2420">
          <cell r="A2420">
            <v>12977</v>
          </cell>
        </row>
        <row r="2421">
          <cell r="A2421">
            <v>12216</v>
          </cell>
        </row>
        <row r="2422">
          <cell r="A2422">
            <v>10119</v>
          </cell>
        </row>
        <row r="2423">
          <cell r="A2423">
            <v>16264</v>
          </cell>
        </row>
        <row r="2424">
          <cell r="A2424">
            <v>6661</v>
          </cell>
        </row>
        <row r="2425">
          <cell r="A2425">
            <v>2761</v>
          </cell>
        </row>
        <row r="2426">
          <cell r="A2426">
            <v>6775</v>
          </cell>
        </row>
        <row r="2427">
          <cell r="A2427">
            <v>10909</v>
          </cell>
        </row>
        <row r="2428">
          <cell r="A2428">
            <v>2929</v>
          </cell>
        </row>
        <row r="2429">
          <cell r="A2429">
            <v>15342</v>
          </cell>
        </row>
        <row r="2430">
          <cell r="A2430">
            <v>7067</v>
          </cell>
        </row>
        <row r="2431">
          <cell r="A2431">
            <v>16501</v>
          </cell>
        </row>
        <row r="2432">
          <cell r="A2432">
            <v>18358</v>
          </cell>
        </row>
        <row r="2433">
          <cell r="A2433">
            <v>8949</v>
          </cell>
        </row>
        <row r="2434">
          <cell r="A2434">
            <v>1008</v>
          </cell>
        </row>
        <row r="2435">
          <cell r="A2435">
            <v>12483</v>
          </cell>
        </row>
        <row r="2436">
          <cell r="A2436">
            <v>4166</v>
          </cell>
        </row>
        <row r="2437">
          <cell r="A2437">
            <v>13772</v>
          </cell>
        </row>
        <row r="2438">
          <cell r="A2438">
            <v>6909</v>
          </cell>
        </row>
        <row r="2439">
          <cell r="A2439">
            <v>9799</v>
          </cell>
        </row>
        <row r="2440">
          <cell r="A2440">
            <v>5857</v>
          </cell>
        </row>
        <row r="2441">
          <cell r="A2441">
            <v>1927</v>
          </cell>
        </row>
        <row r="2442">
          <cell r="A2442">
            <v>17172</v>
          </cell>
        </row>
        <row r="2443">
          <cell r="A2443">
            <v>5892</v>
          </cell>
        </row>
        <row r="2444">
          <cell r="A2444">
            <v>12007</v>
          </cell>
        </row>
        <row r="2445">
          <cell r="A2445">
            <v>13686</v>
          </cell>
        </row>
        <row r="2446">
          <cell r="A2446">
            <v>6675</v>
          </cell>
        </row>
        <row r="2447">
          <cell r="A2447">
            <v>12135</v>
          </cell>
        </row>
        <row r="2448">
          <cell r="A2448">
            <v>1768</v>
          </cell>
        </row>
        <row r="2449">
          <cell r="A2449">
            <v>4750</v>
          </cell>
        </row>
        <row r="2450">
          <cell r="A2450">
            <v>563</v>
          </cell>
        </row>
        <row r="2451">
          <cell r="A2451">
            <v>5684</v>
          </cell>
        </row>
        <row r="2452">
          <cell r="A2452">
            <v>16561</v>
          </cell>
        </row>
        <row r="2453">
          <cell r="A2453">
            <v>11358</v>
          </cell>
        </row>
        <row r="2454">
          <cell r="A2454">
            <v>10288</v>
          </cell>
        </row>
        <row r="2455">
          <cell r="A2455">
            <v>18490</v>
          </cell>
        </row>
        <row r="2456">
          <cell r="A2456">
            <v>13309</v>
          </cell>
        </row>
        <row r="2457">
          <cell r="A2457">
            <v>9665</v>
          </cell>
        </row>
        <row r="2458">
          <cell r="A2458">
            <v>950</v>
          </cell>
        </row>
        <row r="2459">
          <cell r="A2459">
            <v>16481</v>
          </cell>
        </row>
        <row r="2460">
          <cell r="A2460">
            <v>10772</v>
          </cell>
        </row>
        <row r="2461">
          <cell r="A2461">
            <v>18413</v>
          </cell>
        </row>
        <row r="2462">
          <cell r="A2462">
            <v>13409</v>
          </cell>
        </row>
        <row r="2463">
          <cell r="A2463">
            <v>11713</v>
          </cell>
        </row>
        <row r="2464">
          <cell r="A2464">
            <v>960</v>
          </cell>
        </row>
        <row r="2465">
          <cell r="A2465">
            <v>13837</v>
          </cell>
        </row>
        <row r="2466">
          <cell r="A2466">
            <v>11379</v>
          </cell>
        </row>
        <row r="2467">
          <cell r="A2467">
            <v>12592</v>
          </cell>
        </row>
        <row r="2468">
          <cell r="A2468">
            <v>16941</v>
          </cell>
        </row>
        <row r="2469">
          <cell r="A2469">
            <v>11357</v>
          </cell>
        </row>
        <row r="2470">
          <cell r="A2470">
            <v>3764</v>
          </cell>
        </row>
        <row r="2471">
          <cell r="A2471">
            <v>3090</v>
          </cell>
        </row>
        <row r="2472">
          <cell r="A2472">
            <v>15473</v>
          </cell>
        </row>
        <row r="2473">
          <cell r="A2473">
            <v>11574</v>
          </cell>
        </row>
        <row r="2474">
          <cell r="A2474">
            <v>849</v>
          </cell>
        </row>
        <row r="2475">
          <cell r="A2475">
            <v>14620</v>
          </cell>
        </row>
        <row r="2476">
          <cell r="A2476">
            <v>16424</v>
          </cell>
        </row>
        <row r="2477">
          <cell r="A2477">
            <v>8243</v>
          </cell>
        </row>
        <row r="2478">
          <cell r="A2478">
            <v>2452</v>
          </cell>
        </row>
        <row r="2479">
          <cell r="A2479">
            <v>2663</v>
          </cell>
        </row>
        <row r="2480">
          <cell r="A2480">
            <v>6156</v>
          </cell>
        </row>
        <row r="2481">
          <cell r="A2481">
            <v>10058</v>
          </cell>
        </row>
        <row r="2482">
          <cell r="A2482">
            <v>4519</v>
          </cell>
        </row>
        <row r="2483">
          <cell r="A2483">
            <v>5251</v>
          </cell>
        </row>
        <row r="2484">
          <cell r="A2484">
            <v>19018</v>
          </cell>
        </row>
        <row r="2485">
          <cell r="A2485">
            <v>10123</v>
          </cell>
        </row>
        <row r="2486">
          <cell r="A2486">
            <v>13384</v>
          </cell>
        </row>
        <row r="2487">
          <cell r="A2487">
            <v>2471</v>
          </cell>
        </row>
        <row r="2488">
          <cell r="A2488">
            <v>8291</v>
          </cell>
        </row>
        <row r="2489">
          <cell r="A2489">
            <v>7392</v>
          </cell>
        </row>
        <row r="2490">
          <cell r="A2490">
            <v>14836</v>
          </cell>
        </row>
        <row r="2491">
          <cell r="A2491">
            <v>11492</v>
          </cell>
        </row>
        <row r="2492">
          <cell r="A2492">
            <v>18139</v>
          </cell>
        </row>
        <row r="2493">
          <cell r="A2493">
            <v>13889</v>
          </cell>
        </row>
        <row r="2494">
          <cell r="A2494">
            <v>692</v>
          </cell>
        </row>
        <row r="2495">
          <cell r="A2495">
            <v>13682</v>
          </cell>
        </row>
        <row r="2496">
          <cell r="A2496">
            <v>16442</v>
          </cell>
        </row>
        <row r="2497">
          <cell r="A2497">
            <v>12392</v>
          </cell>
        </row>
        <row r="2498">
          <cell r="A2498">
            <v>8557</v>
          </cell>
        </row>
        <row r="2499">
          <cell r="A2499">
            <v>6602</v>
          </cell>
        </row>
        <row r="2500">
          <cell r="A2500">
            <v>13471</v>
          </cell>
        </row>
        <row r="2501">
          <cell r="A2501">
            <v>3076</v>
          </cell>
        </row>
        <row r="2502">
          <cell r="A2502">
            <v>9031</v>
          </cell>
        </row>
        <row r="2503">
          <cell r="A2503">
            <v>16860</v>
          </cell>
        </row>
        <row r="2504">
          <cell r="A2504">
            <v>7505</v>
          </cell>
        </row>
        <row r="2505">
          <cell r="A2505">
            <v>5912</v>
          </cell>
        </row>
        <row r="2506">
          <cell r="A2506">
            <v>17543</v>
          </cell>
        </row>
        <row r="2507">
          <cell r="A2507">
            <v>5944</v>
          </cell>
        </row>
        <row r="2508">
          <cell r="A2508">
            <v>19901</v>
          </cell>
        </row>
        <row r="2509">
          <cell r="A2509">
            <v>19049</v>
          </cell>
        </row>
        <row r="2510">
          <cell r="A2510">
            <v>14294</v>
          </cell>
        </row>
        <row r="2511">
          <cell r="A2511">
            <v>8047</v>
          </cell>
        </row>
        <row r="2512">
          <cell r="A2512">
            <v>18438</v>
          </cell>
        </row>
        <row r="2513">
          <cell r="A2513">
            <v>16269</v>
          </cell>
        </row>
        <row r="2514">
          <cell r="A2514">
            <v>5263</v>
          </cell>
        </row>
        <row r="2515">
          <cell r="A2515">
            <v>12511</v>
          </cell>
        </row>
        <row r="2516">
          <cell r="A2516">
            <v>10042</v>
          </cell>
        </row>
        <row r="2517">
          <cell r="A2517">
            <v>12709</v>
          </cell>
        </row>
        <row r="2518">
          <cell r="A2518">
            <v>4653</v>
          </cell>
        </row>
        <row r="2519">
          <cell r="A2519">
            <v>13217</v>
          </cell>
        </row>
        <row r="2520">
          <cell r="A2520">
            <v>16513</v>
          </cell>
        </row>
        <row r="2521">
          <cell r="A2521">
            <v>57</v>
          </cell>
        </row>
        <row r="2522">
          <cell r="A2522">
            <v>13528</v>
          </cell>
        </row>
        <row r="2523">
          <cell r="A2523">
            <v>16238</v>
          </cell>
        </row>
        <row r="2524">
          <cell r="A2524">
            <v>5174</v>
          </cell>
        </row>
        <row r="2525">
          <cell r="A2525">
            <v>8286</v>
          </cell>
        </row>
        <row r="2526">
          <cell r="A2526">
            <v>12982</v>
          </cell>
        </row>
        <row r="2527">
          <cell r="A2527">
            <v>11859</v>
          </cell>
        </row>
        <row r="2528">
          <cell r="A2528">
            <v>9901</v>
          </cell>
        </row>
        <row r="2529">
          <cell r="A2529">
            <v>17936</v>
          </cell>
        </row>
        <row r="2530">
          <cell r="A2530">
            <v>13709</v>
          </cell>
        </row>
        <row r="2531">
          <cell r="A2531">
            <v>15261</v>
          </cell>
        </row>
        <row r="2532">
          <cell r="A2532">
            <v>7921</v>
          </cell>
        </row>
        <row r="2533">
          <cell r="A2533">
            <v>12214</v>
          </cell>
        </row>
        <row r="2534">
          <cell r="A2534">
            <v>13758</v>
          </cell>
        </row>
        <row r="2535">
          <cell r="A2535">
            <v>11933</v>
          </cell>
        </row>
        <row r="2536">
          <cell r="A2536">
            <v>4363</v>
          </cell>
        </row>
        <row r="2537">
          <cell r="A2537">
            <v>18215</v>
          </cell>
        </row>
        <row r="2538">
          <cell r="A2538">
            <v>4115</v>
          </cell>
        </row>
        <row r="2539">
          <cell r="A2539">
            <v>19737</v>
          </cell>
        </row>
        <row r="2540">
          <cell r="A2540">
            <v>3984</v>
          </cell>
        </row>
        <row r="2541">
          <cell r="A2541">
            <v>2989</v>
          </cell>
        </row>
        <row r="2542">
          <cell r="A2542">
            <v>11286</v>
          </cell>
        </row>
        <row r="2543">
          <cell r="A2543">
            <v>11245</v>
          </cell>
        </row>
        <row r="2544">
          <cell r="A2544">
            <v>10112</v>
          </cell>
        </row>
        <row r="2545">
          <cell r="A2545">
            <v>13713</v>
          </cell>
        </row>
        <row r="2546">
          <cell r="A2546">
            <v>5150</v>
          </cell>
        </row>
        <row r="2547">
          <cell r="A2547">
            <v>16153</v>
          </cell>
        </row>
        <row r="2548">
          <cell r="A2548">
            <v>16321</v>
          </cell>
        </row>
        <row r="2549">
          <cell r="A2549">
            <v>13920</v>
          </cell>
        </row>
        <row r="2550">
          <cell r="A2550">
            <v>9036</v>
          </cell>
        </row>
        <row r="2551">
          <cell r="A2551">
            <v>6614</v>
          </cell>
        </row>
        <row r="2552">
          <cell r="A2552">
            <v>13211</v>
          </cell>
        </row>
        <row r="2553">
          <cell r="A2553">
            <v>4451</v>
          </cell>
        </row>
        <row r="2554">
          <cell r="A2554">
            <v>7703</v>
          </cell>
        </row>
        <row r="2555">
          <cell r="A2555">
            <v>13099</v>
          </cell>
        </row>
        <row r="2556">
          <cell r="A2556">
            <v>7128</v>
          </cell>
        </row>
        <row r="2557">
          <cell r="A2557">
            <v>12874</v>
          </cell>
        </row>
        <row r="2558">
          <cell r="A2558">
            <v>14982</v>
          </cell>
        </row>
        <row r="2559">
          <cell r="A2559">
            <v>12724</v>
          </cell>
        </row>
        <row r="2560">
          <cell r="A2560">
            <v>14588</v>
          </cell>
        </row>
        <row r="2561">
          <cell r="A2561">
            <v>12600</v>
          </cell>
        </row>
        <row r="2562">
          <cell r="A2562">
            <v>8469</v>
          </cell>
        </row>
        <row r="2563">
          <cell r="A2563">
            <v>18348</v>
          </cell>
        </row>
        <row r="2564">
          <cell r="A2564">
            <v>1694</v>
          </cell>
        </row>
        <row r="2565">
          <cell r="A2565">
            <v>17537</v>
          </cell>
        </row>
        <row r="2566">
          <cell r="A2566">
            <v>18554</v>
          </cell>
        </row>
        <row r="2567">
          <cell r="A2567">
            <v>19564</v>
          </cell>
        </row>
        <row r="2568">
          <cell r="A2568">
            <v>17868</v>
          </cell>
        </row>
        <row r="2569">
          <cell r="A2569">
            <v>9950</v>
          </cell>
        </row>
        <row r="2570">
          <cell r="A2570">
            <v>6433</v>
          </cell>
        </row>
        <row r="2571">
          <cell r="A2571">
            <v>13396</v>
          </cell>
        </row>
        <row r="2572">
          <cell r="A2572">
            <v>17688</v>
          </cell>
        </row>
        <row r="2573">
          <cell r="A2573">
            <v>3635</v>
          </cell>
        </row>
        <row r="2574">
          <cell r="A2574">
            <v>2250</v>
          </cell>
        </row>
        <row r="2575">
          <cell r="A2575">
            <v>4831</v>
          </cell>
        </row>
        <row r="2576">
          <cell r="A2576">
            <v>2683</v>
          </cell>
        </row>
        <row r="2577">
          <cell r="A2577">
            <v>7404</v>
          </cell>
        </row>
        <row r="2578">
          <cell r="A2578">
            <v>11847</v>
          </cell>
        </row>
        <row r="2579">
          <cell r="A2579">
            <v>11421</v>
          </cell>
        </row>
        <row r="2580">
          <cell r="A2580">
            <v>926</v>
          </cell>
        </row>
        <row r="2581">
          <cell r="A2581">
            <v>18581</v>
          </cell>
        </row>
        <row r="2582">
          <cell r="A2582">
            <v>18476</v>
          </cell>
        </row>
        <row r="2583">
          <cell r="A2583">
            <v>15251</v>
          </cell>
        </row>
        <row r="2584">
          <cell r="A2584">
            <v>4378</v>
          </cell>
        </row>
        <row r="2585">
          <cell r="A2585">
            <v>2889</v>
          </cell>
        </row>
        <row r="2586">
          <cell r="A2586">
            <v>16869</v>
          </cell>
        </row>
        <row r="2587">
          <cell r="A2587">
            <v>2766</v>
          </cell>
        </row>
        <row r="2588">
          <cell r="A2588">
            <v>1966</v>
          </cell>
        </row>
        <row r="2589">
          <cell r="A2589">
            <v>7195</v>
          </cell>
        </row>
        <row r="2590">
          <cell r="A2590">
            <v>14162</v>
          </cell>
        </row>
        <row r="2591">
          <cell r="A2591">
            <v>6247</v>
          </cell>
        </row>
        <row r="2592">
          <cell r="A2592">
            <v>4904</v>
          </cell>
        </row>
        <row r="2593">
          <cell r="A2593">
            <v>9631</v>
          </cell>
        </row>
        <row r="2594">
          <cell r="A2594">
            <v>8091</v>
          </cell>
        </row>
        <row r="2595">
          <cell r="A2595">
            <v>16376</v>
          </cell>
        </row>
        <row r="2596">
          <cell r="A2596">
            <v>5400</v>
          </cell>
        </row>
        <row r="2597">
          <cell r="A2597">
            <v>4716</v>
          </cell>
        </row>
        <row r="2598">
          <cell r="A2598">
            <v>3945</v>
          </cell>
        </row>
        <row r="2599">
          <cell r="A2599">
            <v>18027</v>
          </cell>
        </row>
        <row r="2600">
          <cell r="A2600">
            <v>7619</v>
          </cell>
        </row>
        <row r="2601">
          <cell r="A2601">
            <v>4962</v>
          </cell>
        </row>
        <row r="2602">
          <cell r="A2602">
            <v>8247</v>
          </cell>
        </row>
        <row r="2603">
          <cell r="A2603">
            <v>3806</v>
          </cell>
        </row>
        <row r="2604">
          <cell r="A2604">
            <v>17534</v>
          </cell>
        </row>
        <row r="2605">
          <cell r="A2605">
            <v>17109</v>
          </cell>
        </row>
        <row r="2606">
          <cell r="A2606">
            <v>2936</v>
          </cell>
        </row>
        <row r="2607">
          <cell r="A2607">
            <v>87</v>
          </cell>
        </row>
        <row r="2608">
          <cell r="A2608">
            <v>2927</v>
          </cell>
        </row>
        <row r="2609">
          <cell r="A2609">
            <v>18036</v>
          </cell>
        </row>
        <row r="2610">
          <cell r="A2610">
            <v>11058</v>
          </cell>
        </row>
        <row r="2611">
          <cell r="A2611">
            <v>15301</v>
          </cell>
        </row>
        <row r="2612">
          <cell r="A2612">
            <v>12370</v>
          </cell>
        </row>
        <row r="2613">
          <cell r="A2613">
            <v>3614</v>
          </cell>
        </row>
        <row r="2614">
          <cell r="A2614">
            <v>7293</v>
          </cell>
        </row>
        <row r="2615">
          <cell r="A2615">
            <v>8005</v>
          </cell>
        </row>
        <row r="2616">
          <cell r="A2616">
            <v>12158</v>
          </cell>
        </row>
        <row r="2617">
          <cell r="A2617">
            <v>7255</v>
          </cell>
        </row>
        <row r="2618">
          <cell r="A2618">
            <v>5283</v>
          </cell>
        </row>
        <row r="2619">
          <cell r="A2619">
            <v>14218</v>
          </cell>
        </row>
        <row r="2620">
          <cell r="A2620">
            <v>17601</v>
          </cell>
        </row>
        <row r="2621">
          <cell r="A2621">
            <v>10048</v>
          </cell>
        </row>
        <row r="2622">
          <cell r="A2622">
            <v>7290</v>
          </cell>
        </row>
        <row r="2623">
          <cell r="A2623">
            <v>17342</v>
          </cell>
        </row>
        <row r="2624">
          <cell r="A2624">
            <v>12813</v>
          </cell>
        </row>
        <row r="2625">
          <cell r="A2625">
            <v>15446</v>
          </cell>
        </row>
        <row r="2626">
          <cell r="A2626">
            <v>18659</v>
          </cell>
        </row>
        <row r="2627">
          <cell r="A2627">
            <v>3592</v>
          </cell>
        </row>
        <row r="2628">
          <cell r="A2628">
            <v>7215</v>
          </cell>
        </row>
        <row r="2629">
          <cell r="A2629">
            <v>4829</v>
          </cell>
        </row>
        <row r="2630">
          <cell r="A2630">
            <v>9014</v>
          </cell>
        </row>
        <row r="2631">
          <cell r="A2631">
            <v>7332</v>
          </cell>
        </row>
        <row r="2632">
          <cell r="A2632">
            <v>7819</v>
          </cell>
        </row>
        <row r="2633">
          <cell r="A2633">
            <v>16410</v>
          </cell>
        </row>
        <row r="2634">
          <cell r="A2634">
            <v>7094</v>
          </cell>
        </row>
        <row r="2635">
          <cell r="A2635">
            <v>15505</v>
          </cell>
        </row>
        <row r="2636">
          <cell r="A2636">
            <v>14848</v>
          </cell>
        </row>
        <row r="2637">
          <cell r="A2637">
            <v>19095</v>
          </cell>
        </row>
        <row r="2638">
          <cell r="A2638">
            <v>9191</v>
          </cell>
        </row>
        <row r="2639">
          <cell r="A2639">
            <v>9203</v>
          </cell>
        </row>
        <row r="2640">
          <cell r="A2640">
            <v>19579</v>
          </cell>
        </row>
        <row r="2641">
          <cell r="A2641">
            <v>9607</v>
          </cell>
        </row>
        <row r="2642">
          <cell r="A2642">
            <v>7183</v>
          </cell>
        </row>
        <row r="2643">
          <cell r="A2643">
            <v>12788</v>
          </cell>
        </row>
        <row r="2644">
          <cell r="A2644">
            <v>1959</v>
          </cell>
        </row>
        <row r="2645">
          <cell r="A2645">
            <v>5867</v>
          </cell>
        </row>
        <row r="2646">
          <cell r="A2646">
            <v>5484</v>
          </cell>
        </row>
        <row r="2647">
          <cell r="A2647">
            <v>19369</v>
          </cell>
        </row>
        <row r="2648">
          <cell r="A2648">
            <v>9509</v>
          </cell>
        </row>
        <row r="2649">
          <cell r="A2649">
            <v>14494</v>
          </cell>
        </row>
        <row r="2650">
          <cell r="A2650">
            <v>6129</v>
          </cell>
        </row>
        <row r="2651">
          <cell r="A2651">
            <v>8652</v>
          </cell>
        </row>
        <row r="2652">
          <cell r="A2652">
            <v>5011</v>
          </cell>
        </row>
        <row r="2653">
          <cell r="A2653">
            <v>9539</v>
          </cell>
        </row>
        <row r="2654">
          <cell r="A2654">
            <v>13384</v>
          </cell>
        </row>
        <row r="2655">
          <cell r="A2655">
            <v>3073</v>
          </cell>
        </row>
        <row r="2656">
          <cell r="A2656">
            <v>2273</v>
          </cell>
        </row>
        <row r="2657">
          <cell r="A2657">
            <v>11710</v>
          </cell>
        </row>
        <row r="2658">
          <cell r="A2658">
            <v>7279</v>
          </cell>
        </row>
        <row r="2659">
          <cell r="A2659">
            <v>16234</v>
          </cell>
        </row>
        <row r="2660">
          <cell r="A2660">
            <v>6935</v>
          </cell>
        </row>
        <row r="2661">
          <cell r="A2661">
            <v>4386</v>
          </cell>
        </row>
        <row r="2662">
          <cell r="A2662">
            <v>1856</v>
          </cell>
        </row>
        <row r="2663">
          <cell r="A2663">
            <v>7786</v>
          </cell>
        </row>
        <row r="2664">
          <cell r="A2664">
            <v>9670</v>
          </cell>
        </row>
        <row r="2665">
          <cell r="A2665">
            <v>13197</v>
          </cell>
        </row>
        <row r="2666">
          <cell r="A2666">
            <v>19551</v>
          </cell>
        </row>
        <row r="2667">
          <cell r="A2667">
            <v>749</v>
          </cell>
        </row>
        <row r="2668">
          <cell r="A2668">
            <v>18128</v>
          </cell>
        </row>
        <row r="2669">
          <cell r="A2669">
            <v>11866</v>
          </cell>
        </row>
        <row r="2670">
          <cell r="A2670">
            <v>6909</v>
          </cell>
        </row>
        <row r="2671">
          <cell r="A2671">
            <v>12698</v>
          </cell>
        </row>
        <row r="2672">
          <cell r="A2672">
            <v>8728</v>
          </cell>
        </row>
        <row r="2673">
          <cell r="A2673">
            <v>19445</v>
          </cell>
        </row>
        <row r="2674">
          <cell r="A2674">
            <v>10133</v>
          </cell>
        </row>
        <row r="2675">
          <cell r="A2675">
            <v>9393</v>
          </cell>
        </row>
        <row r="2676">
          <cell r="A2676">
            <v>16607</v>
          </cell>
        </row>
        <row r="2677">
          <cell r="A2677">
            <v>7723</v>
          </cell>
        </row>
        <row r="2678">
          <cell r="A2678">
            <v>13321</v>
          </cell>
        </row>
        <row r="2679">
          <cell r="A2679">
            <v>4903</v>
          </cell>
        </row>
        <row r="2680">
          <cell r="A2680">
            <v>15103</v>
          </cell>
        </row>
        <row r="2681">
          <cell r="A2681">
            <v>483</v>
          </cell>
        </row>
        <row r="2682">
          <cell r="A2682">
            <v>3335</v>
          </cell>
        </row>
        <row r="2683">
          <cell r="A2683">
            <v>192</v>
          </cell>
        </row>
        <row r="2684">
          <cell r="A2684">
            <v>15336</v>
          </cell>
        </row>
        <row r="2685">
          <cell r="A2685">
            <v>17610</v>
          </cell>
        </row>
        <row r="2686">
          <cell r="A2686">
            <v>19217</v>
          </cell>
        </row>
        <row r="2687">
          <cell r="A2687">
            <v>7498</v>
          </cell>
        </row>
        <row r="2688">
          <cell r="A2688">
            <v>11330</v>
          </cell>
        </row>
        <row r="2689">
          <cell r="A2689">
            <v>18722</v>
          </cell>
        </row>
        <row r="2690">
          <cell r="A2690">
            <v>17175</v>
          </cell>
        </row>
        <row r="2691">
          <cell r="A2691">
            <v>1280</v>
          </cell>
        </row>
        <row r="2692">
          <cell r="A2692">
            <v>6463</v>
          </cell>
        </row>
        <row r="2693">
          <cell r="A2693">
            <v>5329</v>
          </cell>
        </row>
        <row r="2694">
          <cell r="A2694">
            <v>17254</v>
          </cell>
        </row>
        <row r="2695">
          <cell r="A2695">
            <v>17141</v>
          </cell>
        </row>
        <row r="2696">
          <cell r="A2696">
            <v>16627</v>
          </cell>
        </row>
        <row r="2697">
          <cell r="A2697">
            <v>18684</v>
          </cell>
        </row>
        <row r="2698">
          <cell r="A2698">
            <v>15007</v>
          </cell>
        </row>
        <row r="2699">
          <cell r="A2699">
            <v>4817</v>
          </cell>
        </row>
        <row r="2700">
          <cell r="A2700">
            <v>2791</v>
          </cell>
        </row>
        <row r="2701">
          <cell r="A2701">
            <v>4792</v>
          </cell>
        </row>
        <row r="2702">
          <cell r="A2702">
            <v>19040</v>
          </cell>
        </row>
        <row r="2703">
          <cell r="A2703">
            <v>17252</v>
          </cell>
        </row>
        <row r="2704">
          <cell r="A2704">
            <v>6040</v>
          </cell>
        </row>
        <row r="2705">
          <cell r="A2705">
            <v>19236</v>
          </cell>
        </row>
        <row r="2706">
          <cell r="A2706">
            <v>3862</v>
          </cell>
        </row>
        <row r="2707">
          <cell r="A2707">
            <v>2163</v>
          </cell>
        </row>
        <row r="2708">
          <cell r="A2708">
            <v>10136</v>
          </cell>
        </row>
        <row r="2709">
          <cell r="A2709">
            <v>12428</v>
          </cell>
        </row>
        <row r="2710">
          <cell r="A2710">
            <v>13245</v>
          </cell>
        </row>
        <row r="2711">
          <cell r="A2711">
            <v>6</v>
          </cell>
        </row>
        <row r="2712">
          <cell r="A2712">
            <v>18192</v>
          </cell>
        </row>
        <row r="2713">
          <cell r="A2713">
            <v>3299</v>
          </cell>
        </row>
        <row r="2714">
          <cell r="A2714">
            <v>19929</v>
          </cell>
        </row>
        <row r="2715">
          <cell r="A2715">
            <v>19200</v>
          </cell>
        </row>
        <row r="2716">
          <cell r="A2716">
            <v>2083</v>
          </cell>
        </row>
        <row r="2717">
          <cell r="A2717">
            <v>19125</v>
          </cell>
        </row>
        <row r="2718">
          <cell r="A2718">
            <v>1269</v>
          </cell>
        </row>
        <row r="2719">
          <cell r="A2719">
            <v>12980</v>
          </cell>
        </row>
        <row r="2720">
          <cell r="A2720">
            <v>7947</v>
          </cell>
        </row>
        <row r="2721">
          <cell r="A2721">
            <v>1939</v>
          </cell>
        </row>
        <row r="2722">
          <cell r="A2722">
            <v>14378</v>
          </cell>
        </row>
        <row r="2723">
          <cell r="A2723">
            <v>3144</v>
          </cell>
        </row>
        <row r="2724">
          <cell r="A2724">
            <v>2800</v>
          </cell>
        </row>
        <row r="2725">
          <cell r="A2725">
            <v>12078</v>
          </cell>
        </row>
        <row r="2726">
          <cell r="A2726">
            <v>10126</v>
          </cell>
        </row>
        <row r="2727">
          <cell r="A2727">
            <v>13793</v>
          </cell>
        </row>
        <row r="2728">
          <cell r="A2728">
            <v>13171</v>
          </cell>
        </row>
        <row r="2729">
          <cell r="A2729">
            <v>171</v>
          </cell>
        </row>
        <row r="2730">
          <cell r="A2730">
            <v>17876</v>
          </cell>
        </row>
        <row r="2731">
          <cell r="A2731">
            <v>80</v>
          </cell>
        </row>
        <row r="2732">
          <cell r="A2732">
            <v>16469</v>
          </cell>
        </row>
        <row r="2733">
          <cell r="A2733">
            <v>9567</v>
          </cell>
        </row>
        <row r="2734">
          <cell r="A2734">
            <v>2496</v>
          </cell>
        </row>
        <row r="2735">
          <cell r="A2735">
            <v>11902</v>
          </cell>
        </row>
        <row r="2736">
          <cell r="A2736">
            <v>17568</v>
          </cell>
        </row>
        <row r="2737">
          <cell r="A2737">
            <v>15330</v>
          </cell>
        </row>
        <row r="2738">
          <cell r="A2738">
            <v>3346</v>
          </cell>
        </row>
        <row r="2739">
          <cell r="A2739">
            <v>1084</v>
          </cell>
        </row>
        <row r="2740">
          <cell r="A2740">
            <v>2395</v>
          </cell>
        </row>
        <row r="2741">
          <cell r="A2741">
            <v>2398</v>
          </cell>
        </row>
        <row r="2742">
          <cell r="A2742">
            <v>4590</v>
          </cell>
        </row>
        <row r="2743">
          <cell r="A2743">
            <v>18195</v>
          </cell>
        </row>
        <row r="2744">
          <cell r="A2744">
            <v>18685</v>
          </cell>
        </row>
        <row r="2745">
          <cell r="A2745">
            <v>11109</v>
          </cell>
        </row>
        <row r="2746">
          <cell r="A2746">
            <v>14383</v>
          </cell>
        </row>
        <row r="2747">
          <cell r="A2747">
            <v>17641</v>
          </cell>
        </row>
        <row r="2748">
          <cell r="A2748">
            <v>1660</v>
          </cell>
        </row>
        <row r="2749">
          <cell r="A2749">
            <v>6989</v>
          </cell>
        </row>
        <row r="2750">
          <cell r="A2750">
            <v>9659</v>
          </cell>
        </row>
        <row r="2751">
          <cell r="A2751">
            <v>18426</v>
          </cell>
        </row>
        <row r="2752">
          <cell r="A2752">
            <v>13552</v>
          </cell>
        </row>
        <row r="2753">
          <cell r="A2753">
            <v>10918</v>
          </cell>
        </row>
        <row r="2754">
          <cell r="A2754">
            <v>4469</v>
          </cell>
        </row>
        <row r="2755">
          <cell r="A2755">
            <v>4036</v>
          </cell>
        </row>
        <row r="2756">
          <cell r="A2756">
            <v>16683</v>
          </cell>
        </row>
        <row r="2757">
          <cell r="A2757">
            <v>5469</v>
          </cell>
        </row>
        <row r="2758">
          <cell r="A2758">
            <v>3927</v>
          </cell>
        </row>
        <row r="2759">
          <cell r="A2759">
            <v>9049</v>
          </cell>
        </row>
        <row r="2760">
          <cell r="A2760">
            <v>6301</v>
          </cell>
        </row>
        <row r="2761">
          <cell r="A2761">
            <v>257</v>
          </cell>
        </row>
        <row r="2762">
          <cell r="A2762">
            <v>7739</v>
          </cell>
        </row>
        <row r="2763">
          <cell r="A2763">
            <v>7010</v>
          </cell>
        </row>
        <row r="2764">
          <cell r="A2764">
            <v>3892</v>
          </cell>
        </row>
        <row r="2765">
          <cell r="A2765">
            <v>10524</v>
          </cell>
        </row>
        <row r="2766">
          <cell r="A2766">
            <v>12267</v>
          </cell>
        </row>
        <row r="2767">
          <cell r="A2767">
            <v>17618</v>
          </cell>
        </row>
        <row r="2768">
          <cell r="A2768">
            <v>1082</v>
          </cell>
        </row>
        <row r="2769">
          <cell r="A2769">
            <v>15941</v>
          </cell>
        </row>
        <row r="2770">
          <cell r="A2770">
            <v>7023</v>
          </cell>
        </row>
        <row r="2771">
          <cell r="A2771">
            <v>11853</v>
          </cell>
        </row>
        <row r="2772">
          <cell r="A2772">
            <v>19962</v>
          </cell>
        </row>
        <row r="2773">
          <cell r="A2773">
            <v>7913</v>
          </cell>
        </row>
        <row r="2774">
          <cell r="A2774">
            <v>3094</v>
          </cell>
        </row>
        <row r="2775">
          <cell r="A2775">
            <v>2263</v>
          </cell>
        </row>
        <row r="2776">
          <cell r="A2776">
            <v>1263</v>
          </cell>
        </row>
        <row r="2777">
          <cell r="A2777">
            <v>623</v>
          </cell>
        </row>
        <row r="2778">
          <cell r="A2778">
            <v>18157</v>
          </cell>
        </row>
        <row r="2779">
          <cell r="A2779">
            <v>16785</v>
          </cell>
        </row>
        <row r="2780">
          <cell r="A2780">
            <v>5125</v>
          </cell>
        </row>
        <row r="2781">
          <cell r="A2781">
            <v>452</v>
          </cell>
        </row>
        <row r="2782">
          <cell r="A2782">
            <v>6184</v>
          </cell>
        </row>
        <row r="2783">
          <cell r="A2783">
            <v>8957</v>
          </cell>
        </row>
        <row r="2784">
          <cell r="A2784">
            <v>6831</v>
          </cell>
        </row>
        <row r="2785">
          <cell r="A2785">
            <v>1244</v>
          </cell>
        </row>
        <row r="2786">
          <cell r="A2786">
            <v>10904</v>
          </cell>
        </row>
        <row r="2787">
          <cell r="A2787">
            <v>4362</v>
          </cell>
        </row>
        <row r="2788">
          <cell r="A2788">
            <v>5481</v>
          </cell>
        </row>
        <row r="2789">
          <cell r="A2789">
            <v>18491</v>
          </cell>
        </row>
        <row r="2790">
          <cell r="A2790">
            <v>11392</v>
          </cell>
        </row>
        <row r="2791">
          <cell r="A2791">
            <v>14696</v>
          </cell>
        </row>
        <row r="2792">
          <cell r="A2792">
            <v>17838</v>
          </cell>
        </row>
        <row r="2793">
          <cell r="A2793">
            <v>11649</v>
          </cell>
        </row>
        <row r="2794">
          <cell r="A2794">
            <v>9122</v>
          </cell>
        </row>
        <row r="2795">
          <cell r="A2795">
            <v>6078</v>
          </cell>
        </row>
        <row r="2796">
          <cell r="A2796">
            <v>6319</v>
          </cell>
        </row>
        <row r="2797">
          <cell r="A2797">
            <v>5321</v>
          </cell>
        </row>
        <row r="2798">
          <cell r="A2798">
            <v>14336</v>
          </cell>
        </row>
        <row r="2799">
          <cell r="A2799">
            <v>6432</v>
          </cell>
        </row>
        <row r="2800">
          <cell r="A2800">
            <v>3030</v>
          </cell>
        </row>
        <row r="2801">
          <cell r="A2801">
            <v>10795</v>
          </cell>
        </row>
        <row r="2802">
          <cell r="A2802">
            <v>169</v>
          </cell>
        </row>
        <row r="2803">
          <cell r="A2803">
            <v>5600</v>
          </cell>
        </row>
        <row r="2804">
          <cell r="A2804">
            <v>16282</v>
          </cell>
        </row>
        <row r="2805">
          <cell r="A2805">
            <v>2276</v>
          </cell>
        </row>
        <row r="2806">
          <cell r="A2806">
            <v>5626</v>
          </cell>
        </row>
        <row r="2807">
          <cell r="A2807">
            <v>2423</v>
          </cell>
        </row>
        <row r="2808">
          <cell r="A2808">
            <v>16250</v>
          </cell>
        </row>
        <row r="2809">
          <cell r="A2809">
            <v>5759</v>
          </cell>
        </row>
        <row r="2810">
          <cell r="A2810">
            <v>2227</v>
          </cell>
        </row>
        <row r="2811">
          <cell r="A2811">
            <v>14846</v>
          </cell>
        </row>
        <row r="2812">
          <cell r="A2812">
            <v>17575</v>
          </cell>
        </row>
        <row r="2813">
          <cell r="A2813">
            <v>15926</v>
          </cell>
        </row>
        <row r="2814">
          <cell r="A2814">
            <v>14221</v>
          </cell>
        </row>
        <row r="2815">
          <cell r="A2815">
            <v>8673</v>
          </cell>
        </row>
        <row r="2816">
          <cell r="A2816">
            <v>18441</v>
          </cell>
        </row>
        <row r="2817">
          <cell r="A2817">
            <v>13055</v>
          </cell>
        </row>
        <row r="2818">
          <cell r="A2818">
            <v>3542</v>
          </cell>
        </row>
        <row r="2819">
          <cell r="A2819">
            <v>13811</v>
          </cell>
        </row>
        <row r="2820">
          <cell r="A2820">
            <v>5531</v>
          </cell>
        </row>
        <row r="2821">
          <cell r="A2821">
            <v>16777</v>
          </cell>
        </row>
        <row r="2822">
          <cell r="A2822">
            <v>5140</v>
          </cell>
        </row>
        <row r="2823">
          <cell r="A2823">
            <v>19106</v>
          </cell>
        </row>
        <row r="2824">
          <cell r="A2824">
            <v>19991</v>
          </cell>
        </row>
        <row r="2825">
          <cell r="A2825">
            <v>13993</v>
          </cell>
        </row>
        <row r="2826">
          <cell r="A2826">
            <v>9072</v>
          </cell>
        </row>
        <row r="2827">
          <cell r="A2827">
            <v>17966</v>
          </cell>
        </row>
        <row r="2828">
          <cell r="A2828">
            <v>2007</v>
          </cell>
        </row>
        <row r="2829">
          <cell r="A2829">
            <v>7607</v>
          </cell>
        </row>
        <row r="2830">
          <cell r="A2830">
            <v>17474</v>
          </cell>
        </row>
        <row r="2831">
          <cell r="A2831">
            <v>9243</v>
          </cell>
        </row>
        <row r="2832">
          <cell r="A2832">
            <v>12921</v>
          </cell>
        </row>
        <row r="2833">
          <cell r="A2833">
            <v>1476</v>
          </cell>
        </row>
        <row r="2834">
          <cell r="A2834">
            <v>7950</v>
          </cell>
        </row>
        <row r="2835">
          <cell r="A2835">
            <v>10453</v>
          </cell>
        </row>
        <row r="2836">
          <cell r="A2836">
            <v>17425</v>
          </cell>
        </row>
        <row r="2837">
          <cell r="A2837">
            <v>12721</v>
          </cell>
        </row>
        <row r="2838">
          <cell r="A2838">
            <v>12465</v>
          </cell>
        </row>
        <row r="2839">
          <cell r="A2839">
            <v>5699</v>
          </cell>
        </row>
        <row r="2840">
          <cell r="A2840">
            <v>12991</v>
          </cell>
        </row>
        <row r="2841">
          <cell r="A2841">
            <v>15892</v>
          </cell>
        </row>
        <row r="2842">
          <cell r="A2842">
            <v>15488</v>
          </cell>
        </row>
        <row r="2843">
          <cell r="A2843">
            <v>12738</v>
          </cell>
        </row>
        <row r="2844">
          <cell r="A2844">
            <v>9863</v>
          </cell>
        </row>
        <row r="2845">
          <cell r="A2845">
            <v>9764</v>
          </cell>
        </row>
        <row r="2846">
          <cell r="A2846">
            <v>10332</v>
          </cell>
        </row>
        <row r="2847">
          <cell r="A2847">
            <v>11678</v>
          </cell>
        </row>
        <row r="2848">
          <cell r="A2848">
            <v>19728</v>
          </cell>
        </row>
        <row r="2849">
          <cell r="A2849">
            <v>5518</v>
          </cell>
        </row>
        <row r="2850">
          <cell r="A2850">
            <v>8892</v>
          </cell>
        </row>
        <row r="2851">
          <cell r="A2851">
            <v>17712</v>
          </cell>
        </row>
        <row r="2852">
          <cell r="A2852">
            <v>18954</v>
          </cell>
        </row>
        <row r="2853">
          <cell r="A2853">
            <v>7393</v>
          </cell>
        </row>
        <row r="2854">
          <cell r="A2854">
            <v>2451</v>
          </cell>
        </row>
        <row r="2855">
          <cell r="A2855">
            <v>435</v>
          </cell>
        </row>
        <row r="2856">
          <cell r="A2856">
            <v>13752</v>
          </cell>
        </row>
        <row r="2857">
          <cell r="A2857">
            <v>4125</v>
          </cell>
        </row>
        <row r="2858">
          <cell r="A2858">
            <v>12586</v>
          </cell>
        </row>
        <row r="2859">
          <cell r="A2859">
            <v>3913</v>
          </cell>
        </row>
        <row r="2860">
          <cell r="A2860">
            <v>14024</v>
          </cell>
        </row>
        <row r="2861">
          <cell r="A2861">
            <v>3389</v>
          </cell>
        </row>
        <row r="2862">
          <cell r="A2862">
            <v>8255</v>
          </cell>
        </row>
        <row r="2863">
          <cell r="A2863">
            <v>2757</v>
          </cell>
        </row>
        <row r="2864">
          <cell r="A2864">
            <v>16984</v>
          </cell>
        </row>
        <row r="2865">
          <cell r="A2865">
            <v>6667</v>
          </cell>
        </row>
        <row r="2866">
          <cell r="A2866">
            <v>10974</v>
          </cell>
        </row>
        <row r="2867">
          <cell r="A2867">
            <v>2907</v>
          </cell>
        </row>
        <row r="2868">
          <cell r="A2868">
            <v>12114</v>
          </cell>
        </row>
        <row r="2869">
          <cell r="A2869">
            <v>3638</v>
          </cell>
        </row>
        <row r="2870">
          <cell r="A2870">
            <v>18684</v>
          </cell>
        </row>
        <row r="2871">
          <cell r="A2871">
            <v>4910</v>
          </cell>
        </row>
        <row r="2872">
          <cell r="A2872">
            <v>18551</v>
          </cell>
        </row>
        <row r="2873">
          <cell r="A2873">
            <v>16590</v>
          </cell>
        </row>
        <row r="2874">
          <cell r="A2874">
            <v>13741</v>
          </cell>
        </row>
        <row r="2875">
          <cell r="A2875">
            <v>471</v>
          </cell>
        </row>
        <row r="2876">
          <cell r="A2876">
            <v>17449</v>
          </cell>
        </row>
        <row r="2877">
          <cell r="A2877">
            <v>3869</v>
          </cell>
        </row>
        <row r="2878">
          <cell r="A2878">
            <v>1787</v>
          </cell>
        </row>
        <row r="2879">
          <cell r="A2879">
            <v>8364</v>
          </cell>
        </row>
        <row r="2880">
          <cell r="A2880">
            <v>15347</v>
          </cell>
        </row>
        <row r="2881">
          <cell r="A2881">
            <v>15633</v>
          </cell>
        </row>
        <row r="2882">
          <cell r="A2882">
            <v>9738</v>
          </cell>
        </row>
        <row r="2883">
          <cell r="A2883">
            <v>2927</v>
          </cell>
        </row>
        <row r="2884">
          <cell r="A2884">
            <v>4684</v>
          </cell>
        </row>
        <row r="2885">
          <cell r="A2885">
            <v>15842</v>
          </cell>
        </row>
        <row r="2886">
          <cell r="A2886">
            <v>16179</v>
          </cell>
        </row>
        <row r="2887">
          <cell r="A2887">
            <v>10888</v>
          </cell>
        </row>
        <row r="2888">
          <cell r="A2888">
            <v>16065</v>
          </cell>
        </row>
        <row r="2889">
          <cell r="A2889">
            <v>19645</v>
          </cell>
        </row>
        <row r="2890">
          <cell r="A2890">
            <v>17672</v>
          </cell>
        </row>
        <row r="2891">
          <cell r="A2891">
            <v>19898</v>
          </cell>
        </row>
        <row r="2892">
          <cell r="A2892">
            <v>19059</v>
          </cell>
        </row>
        <row r="2893">
          <cell r="A2893">
            <v>15850</v>
          </cell>
        </row>
        <row r="2894">
          <cell r="A2894">
            <v>15836</v>
          </cell>
        </row>
        <row r="2895">
          <cell r="A2895">
            <v>6085</v>
          </cell>
        </row>
        <row r="2896">
          <cell r="A2896">
            <v>12164</v>
          </cell>
        </row>
        <row r="2897">
          <cell r="A2897">
            <v>1250</v>
          </cell>
        </row>
        <row r="2898">
          <cell r="A2898">
            <v>9858</v>
          </cell>
        </row>
        <row r="2899">
          <cell r="A2899">
            <v>13891</v>
          </cell>
        </row>
        <row r="2900">
          <cell r="A2900">
            <v>10713</v>
          </cell>
        </row>
        <row r="2901">
          <cell r="A2901">
            <v>6951</v>
          </cell>
        </row>
        <row r="2902">
          <cell r="A2902">
            <v>3442</v>
          </cell>
        </row>
        <row r="2903">
          <cell r="A2903">
            <v>2192</v>
          </cell>
        </row>
        <row r="2904">
          <cell r="A2904">
            <v>5873</v>
          </cell>
        </row>
        <row r="2905">
          <cell r="A2905">
            <v>12944</v>
          </cell>
        </row>
        <row r="2906">
          <cell r="A2906">
            <v>8831</v>
          </cell>
        </row>
        <row r="2907">
          <cell r="A2907">
            <v>13199</v>
          </cell>
        </row>
        <row r="2908">
          <cell r="A2908">
            <v>18351</v>
          </cell>
        </row>
        <row r="2909">
          <cell r="A2909">
            <v>3497</v>
          </cell>
        </row>
        <row r="2910">
          <cell r="A2910">
            <v>9186</v>
          </cell>
        </row>
        <row r="2911">
          <cell r="A2911">
            <v>9206</v>
          </cell>
        </row>
        <row r="2912">
          <cell r="A2912">
            <v>2073</v>
          </cell>
        </row>
        <row r="2913">
          <cell r="A2913">
            <v>5514</v>
          </cell>
        </row>
        <row r="2914">
          <cell r="A2914">
            <v>14838</v>
          </cell>
        </row>
        <row r="2915">
          <cell r="A2915">
            <v>4386</v>
          </cell>
        </row>
        <row r="2916">
          <cell r="A2916">
            <v>10592</v>
          </cell>
        </row>
        <row r="2917">
          <cell r="A2917">
            <v>16794</v>
          </cell>
        </row>
        <row r="2918">
          <cell r="A2918">
            <v>17416</v>
          </cell>
        </row>
        <row r="2919">
          <cell r="A2919">
            <v>5972</v>
          </cell>
        </row>
        <row r="2920">
          <cell r="A2920">
            <v>12838</v>
          </cell>
        </row>
        <row r="2921">
          <cell r="A2921">
            <v>373</v>
          </cell>
        </row>
        <row r="2922">
          <cell r="A2922">
            <v>2417</v>
          </cell>
        </row>
        <row r="2923">
          <cell r="A2923">
            <v>19605</v>
          </cell>
        </row>
        <row r="2924">
          <cell r="A2924">
            <v>5919</v>
          </cell>
        </row>
        <row r="2925">
          <cell r="A2925">
            <v>1461</v>
          </cell>
        </row>
        <row r="2926">
          <cell r="A2926">
            <v>7204</v>
          </cell>
        </row>
        <row r="2927">
          <cell r="A2927">
            <v>3965</v>
          </cell>
        </row>
        <row r="2928">
          <cell r="A2928">
            <v>12859</v>
          </cell>
        </row>
        <row r="2929">
          <cell r="A2929">
            <v>11591</v>
          </cell>
        </row>
        <row r="2930">
          <cell r="A2930">
            <v>11727</v>
          </cell>
        </row>
        <row r="2931">
          <cell r="A2931">
            <v>6001</v>
          </cell>
        </row>
        <row r="2932">
          <cell r="A2932">
            <v>2627</v>
          </cell>
        </row>
        <row r="2933">
          <cell r="A2933">
            <v>1662</v>
          </cell>
        </row>
        <row r="2934">
          <cell r="A2934">
            <v>1741</v>
          </cell>
        </row>
        <row r="2935">
          <cell r="A2935">
            <v>18546</v>
          </cell>
        </row>
        <row r="2936">
          <cell r="A2936">
            <v>7686</v>
          </cell>
        </row>
        <row r="2937">
          <cell r="A2937">
            <v>18799</v>
          </cell>
        </row>
        <row r="2938">
          <cell r="A2938">
            <v>15905</v>
          </cell>
        </row>
        <row r="2939">
          <cell r="A2939">
            <v>229</v>
          </cell>
        </row>
        <row r="2940">
          <cell r="A2940">
            <v>3088</v>
          </cell>
        </row>
        <row r="2941">
          <cell r="A2941">
            <v>7572</v>
          </cell>
        </row>
        <row r="2942">
          <cell r="A2942">
            <v>13237</v>
          </cell>
        </row>
        <row r="2943">
          <cell r="A2943">
            <v>9661</v>
          </cell>
        </row>
        <row r="2944">
          <cell r="A2944">
            <v>2134</v>
          </cell>
        </row>
        <row r="2945">
          <cell r="A2945">
            <v>16037</v>
          </cell>
        </row>
        <row r="2946">
          <cell r="A2946">
            <v>17914</v>
          </cell>
        </row>
        <row r="2947">
          <cell r="A2947">
            <v>6819</v>
          </cell>
        </row>
        <row r="2948">
          <cell r="A2948">
            <v>16897</v>
          </cell>
        </row>
        <row r="2949">
          <cell r="A2949">
            <v>7789</v>
          </cell>
        </row>
        <row r="2950">
          <cell r="A2950">
            <v>7438</v>
          </cell>
        </row>
        <row r="2951">
          <cell r="A2951">
            <v>1190</v>
          </cell>
        </row>
        <row r="2952">
          <cell r="A2952">
            <v>12337</v>
          </cell>
        </row>
        <row r="2953">
          <cell r="A2953">
            <v>1214</v>
          </cell>
        </row>
        <row r="2954">
          <cell r="A2954">
            <v>13522</v>
          </cell>
        </row>
        <row r="2955">
          <cell r="A2955">
            <v>4111</v>
          </cell>
        </row>
        <row r="2956">
          <cell r="A2956">
            <v>19149</v>
          </cell>
        </row>
        <row r="2957">
          <cell r="A2957">
            <v>19203</v>
          </cell>
        </row>
        <row r="2958">
          <cell r="A2958">
            <v>1033</v>
          </cell>
        </row>
        <row r="2959">
          <cell r="A2959">
            <v>1635</v>
          </cell>
        </row>
        <row r="2960">
          <cell r="A2960">
            <v>13486</v>
          </cell>
        </row>
        <row r="2961">
          <cell r="A2961">
            <v>15703</v>
          </cell>
        </row>
        <row r="2962">
          <cell r="A2962">
            <v>7756</v>
          </cell>
        </row>
        <row r="2963">
          <cell r="A2963">
            <v>4208</v>
          </cell>
        </row>
        <row r="2964">
          <cell r="A2964">
            <v>15493</v>
          </cell>
        </row>
        <row r="2965">
          <cell r="A2965">
            <v>1538</v>
          </cell>
        </row>
        <row r="2966">
          <cell r="A2966">
            <v>12320</v>
          </cell>
        </row>
        <row r="2967">
          <cell r="A2967">
            <v>8754</v>
          </cell>
        </row>
        <row r="2968">
          <cell r="A2968">
            <v>7934</v>
          </cell>
        </row>
        <row r="2969">
          <cell r="A2969">
            <v>10139</v>
          </cell>
        </row>
        <row r="2970">
          <cell r="A2970">
            <v>6827</v>
          </cell>
        </row>
        <row r="2971">
          <cell r="A2971">
            <v>1060</v>
          </cell>
        </row>
        <row r="2972">
          <cell r="A2972">
            <v>10563</v>
          </cell>
        </row>
        <row r="2973">
          <cell r="A2973">
            <v>7377</v>
          </cell>
        </row>
        <row r="2974">
          <cell r="A2974">
            <v>1375</v>
          </cell>
        </row>
        <row r="2975">
          <cell r="A2975">
            <v>19869</v>
          </cell>
        </row>
        <row r="2976">
          <cell r="A2976">
            <v>19735</v>
          </cell>
        </row>
        <row r="2977">
          <cell r="A2977">
            <v>12050</v>
          </cell>
        </row>
        <row r="2978">
          <cell r="A2978">
            <v>5641</v>
          </cell>
        </row>
        <row r="2979">
          <cell r="A2979">
            <v>8762</v>
          </cell>
        </row>
        <row r="2980">
          <cell r="A2980">
            <v>4590</v>
          </cell>
        </row>
        <row r="2981">
          <cell r="A2981">
            <v>13662</v>
          </cell>
        </row>
        <row r="2982">
          <cell r="A2982">
            <v>11084</v>
          </cell>
        </row>
        <row r="2983">
          <cell r="A2983">
            <v>838</v>
          </cell>
        </row>
        <row r="2984">
          <cell r="A2984">
            <v>13994</v>
          </cell>
        </row>
        <row r="2985">
          <cell r="A2985">
            <v>13982</v>
          </cell>
        </row>
        <row r="2986">
          <cell r="A2986">
            <v>17974</v>
          </cell>
        </row>
        <row r="2987">
          <cell r="A2987">
            <v>888</v>
          </cell>
        </row>
        <row r="2988">
          <cell r="A2988">
            <v>10886</v>
          </cell>
        </row>
        <row r="2989">
          <cell r="A2989">
            <v>6878</v>
          </cell>
        </row>
        <row r="2990">
          <cell r="A2990">
            <v>4431</v>
          </cell>
        </row>
        <row r="2991">
          <cell r="A2991">
            <v>5939</v>
          </cell>
        </row>
        <row r="2992">
          <cell r="A2992">
            <v>5716</v>
          </cell>
        </row>
        <row r="2993">
          <cell r="A2993">
            <v>8624</v>
          </cell>
        </row>
        <row r="2994">
          <cell r="A2994">
            <v>380</v>
          </cell>
        </row>
        <row r="2995">
          <cell r="A2995">
            <v>6466</v>
          </cell>
        </row>
        <row r="2996">
          <cell r="A2996">
            <v>4213</v>
          </cell>
        </row>
        <row r="2997">
          <cell r="A2997">
            <v>14984</v>
          </cell>
        </row>
        <row r="2998">
          <cell r="A2998">
            <v>12873</v>
          </cell>
        </row>
        <row r="2999">
          <cell r="A2999">
            <v>2387</v>
          </cell>
        </row>
        <row r="3000">
          <cell r="A3000">
            <v>16989</v>
          </cell>
        </row>
        <row r="3001">
          <cell r="A3001">
            <v>3507</v>
          </cell>
        </row>
        <row r="3002">
          <cell r="A3002">
            <v>17507</v>
          </cell>
        </row>
        <row r="3003">
          <cell r="A3003">
            <v>5339</v>
          </cell>
        </row>
        <row r="3004">
          <cell r="A3004">
            <v>10952</v>
          </cell>
        </row>
        <row r="3005">
          <cell r="A3005">
            <v>4476</v>
          </cell>
        </row>
        <row r="3006">
          <cell r="A3006">
            <v>9668</v>
          </cell>
        </row>
        <row r="3007">
          <cell r="A3007">
            <v>14200</v>
          </cell>
        </row>
        <row r="3008">
          <cell r="A3008">
            <v>9016</v>
          </cell>
        </row>
        <row r="3009">
          <cell r="A3009">
            <v>2077</v>
          </cell>
        </row>
        <row r="3010">
          <cell r="A3010">
            <v>13448</v>
          </cell>
        </row>
        <row r="3011">
          <cell r="A3011">
            <v>2362</v>
          </cell>
        </row>
        <row r="3012">
          <cell r="A3012">
            <v>11934</v>
          </cell>
        </row>
        <row r="3013">
          <cell r="A3013">
            <v>14569</v>
          </cell>
        </row>
        <row r="3014">
          <cell r="A3014">
            <v>11671</v>
          </cell>
        </row>
        <row r="3015">
          <cell r="A3015">
            <v>14070</v>
          </cell>
        </row>
        <row r="3016">
          <cell r="A3016">
            <v>10857</v>
          </cell>
        </row>
        <row r="3017">
          <cell r="A3017">
            <v>6695</v>
          </cell>
        </row>
        <row r="3018">
          <cell r="A3018">
            <v>2697</v>
          </cell>
        </row>
        <row r="3019">
          <cell r="A3019">
            <v>6786</v>
          </cell>
        </row>
        <row r="3020">
          <cell r="A3020">
            <v>14808</v>
          </cell>
        </row>
        <row r="3021">
          <cell r="A3021">
            <v>11402</v>
          </cell>
        </row>
        <row r="3022">
          <cell r="A3022">
            <v>11202</v>
          </cell>
        </row>
        <row r="3023">
          <cell r="A3023">
            <v>18151</v>
          </cell>
        </row>
        <row r="3024">
          <cell r="A3024">
            <v>17638</v>
          </cell>
        </row>
        <row r="3025">
          <cell r="A3025">
            <v>12616</v>
          </cell>
        </row>
        <row r="3026">
          <cell r="A3026">
            <v>643</v>
          </cell>
        </row>
        <row r="3027">
          <cell r="A3027">
            <v>12901</v>
          </cell>
        </row>
        <row r="3028">
          <cell r="A3028">
            <v>3723</v>
          </cell>
        </row>
        <row r="3029">
          <cell r="A3029">
            <v>3121</v>
          </cell>
        </row>
        <row r="3030">
          <cell r="A3030">
            <v>19068</v>
          </cell>
        </row>
        <row r="3031">
          <cell r="A3031">
            <v>19671</v>
          </cell>
        </row>
        <row r="3032">
          <cell r="A3032">
            <v>6463</v>
          </cell>
        </row>
        <row r="3033">
          <cell r="A3033">
            <v>2890</v>
          </cell>
        </row>
        <row r="3034">
          <cell r="A3034">
            <v>1950</v>
          </cell>
        </row>
        <row r="3035">
          <cell r="A3035">
            <v>17338</v>
          </cell>
        </row>
        <row r="3036">
          <cell r="A3036">
            <v>3453</v>
          </cell>
        </row>
        <row r="3037">
          <cell r="A3037">
            <v>7924</v>
          </cell>
        </row>
        <row r="3038">
          <cell r="A3038">
            <v>10318</v>
          </cell>
        </row>
        <row r="3039">
          <cell r="A3039">
            <v>13337</v>
          </cell>
        </row>
        <row r="3040">
          <cell r="A3040">
            <v>18128</v>
          </cell>
        </row>
        <row r="3041">
          <cell r="A3041">
            <v>19801</v>
          </cell>
        </row>
        <row r="3042">
          <cell r="A3042">
            <v>2829</v>
          </cell>
        </row>
        <row r="3043">
          <cell r="A3043">
            <v>4834</v>
          </cell>
        </row>
        <row r="3044">
          <cell r="A3044">
            <v>17869</v>
          </cell>
        </row>
        <row r="3045">
          <cell r="A3045">
            <v>17303</v>
          </cell>
        </row>
        <row r="3046">
          <cell r="A3046">
            <v>4235</v>
          </cell>
        </row>
        <row r="3047">
          <cell r="A3047">
            <v>5271</v>
          </cell>
        </row>
        <row r="3048">
          <cell r="A3048">
            <v>388</v>
          </cell>
        </row>
        <row r="3049">
          <cell r="A3049">
            <v>13119</v>
          </cell>
        </row>
        <row r="3050">
          <cell r="A3050">
            <v>3657</v>
          </cell>
        </row>
        <row r="3051">
          <cell r="A3051">
            <v>6200</v>
          </cell>
        </row>
        <row r="3052">
          <cell r="A3052">
            <v>12845</v>
          </cell>
        </row>
        <row r="3053">
          <cell r="A3053">
            <v>3409</v>
          </cell>
        </row>
        <row r="3054">
          <cell r="A3054">
            <v>912</v>
          </cell>
        </row>
        <row r="3055">
          <cell r="A3055">
            <v>18264</v>
          </cell>
        </row>
        <row r="3056">
          <cell r="A3056">
            <v>8641</v>
          </cell>
        </row>
        <row r="3057">
          <cell r="A3057">
            <v>3338</v>
          </cell>
        </row>
        <row r="3058">
          <cell r="A3058">
            <v>13660</v>
          </cell>
        </row>
        <row r="3059">
          <cell r="A3059">
            <v>5508</v>
          </cell>
        </row>
        <row r="3060">
          <cell r="A3060">
            <v>11954</v>
          </cell>
        </row>
        <row r="3061">
          <cell r="A3061">
            <v>4599</v>
          </cell>
        </row>
        <row r="3062">
          <cell r="A3062">
            <v>2792</v>
          </cell>
        </row>
        <row r="3063">
          <cell r="A3063">
            <v>10657</v>
          </cell>
        </row>
        <row r="3064">
          <cell r="A3064">
            <v>15982</v>
          </cell>
        </row>
        <row r="3065">
          <cell r="A3065">
            <v>9036</v>
          </cell>
        </row>
        <row r="3066">
          <cell r="A3066">
            <v>10698</v>
          </cell>
        </row>
        <row r="3067">
          <cell r="A3067">
            <v>8388</v>
          </cell>
        </row>
        <row r="3068">
          <cell r="A3068">
            <v>12725</v>
          </cell>
        </row>
        <row r="3069">
          <cell r="A3069">
            <v>13931</v>
          </cell>
        </row>
        <row r="3070">
          <cell r="A3070">
            <v>19217</v>
          </cell>
        </row>
        <row r="3071">
          <cell r="A3071">
            <v>11689</v>
          </cell>
        </row>
        <row r="3072">
          <cell r="A3072">
            <v>16534</v>
          </cell>
        </row>
        <row r="3073">
          <cell r="A3073">
            <v>9367</v>
          </cell>
        </row>
        <row r="3074">
          <cell r="A3074">
            <v>10657</v>
          </cell>
        </row>
        <row r="3075">
          <cell r="A3075">
            <v>8422</v>
          </cell>
        </row>
        <row r="3076">
          <cell r="A3076">
            <v>17536</v>
          </cell>
        </row>
        <row r="3077">
          <cell r="A3077">
            <v>11555</v>
          </cell>
        </row>
        <row r="3078">
          <cell r="A3078">
            <v>9538</v>
          </cell>
        </row>
        <row r="3079">
          <cell r="A3079">
            <v>15241</v>
          </cell>
        </row>
        <row r="3080">
          <cell r="A3080">
            <v>7839</v>
          </cell>
        </row>
        <row r="3081">
          <cell r="A3081">
            <v>8629</v>
          </cell>
        </row>
        <row r="3082">
          <cell r="A3082">
            <v>2552</v>
          </cell>
        </row>
        <row r="3083">
          <cell r="A3083">
            <v>8317</v>
          </cell>
        </row>
        <row r="3084">
          <cell r="A3084">
            <v>7235</v>
          </cell>
        </row>
        <row r="3085">
          <cell r="A3085">
            <v>18026</v>
          </cell>
        </row>
        <row r="3086">
          <cell r="A3086">
            <v>16869</v>
          </cell>
        </row>
        <row r="3087">
          <cell r="A3087">
            <v>17400</v>
          </cell>
        </row>
        <row r="3088">
          <cell r="A3088">
            <v>10889</v>
          </cell>
        </row>
        <row r="3089">
          <cell r="A3089">
            <v>15404</v>
          </cell>
        </row>
        <row r="3090">
          <cell r="A3090">
            <v>4717</v>
          </cell>
        </row>
        <row r="3091">
          <cell r="A3091">
            <v>4170</v>
          </cell>
        </row>
        <row r="3092">
          <cell r="A3092">
            <v>12915</v>
          </cell>
        </row>
        <row r="3093">
          <cell r="A3093">
            <v>4433</v>
          </cell>
        </row>
        <row r="3094">
          <cell r="A3094">
            <v>9899</v>
          </cell>
        </row>
        <row r="3095">
          <cell r="A3095">
            <v>18190</v>
          </cell>
        </row>
        <row r="3096">
          <cell r="A3096">
            <v>17491</v>
          </cell>
        </row>
        <row r="3097">
          <cell r="A3097">
            <v>17987</v>
          </cell>
        </row>
        <row r="3098">
          <cell r="A3098">
            <v>15154</v>
          </cell>
        </row>
        <row r="3099">
          <cell r="A3099">
            <v>1009</v>
          </cell>
        </row>
        <row r="3100">
          <cell r="A3100">
            <v>3075</v>
          </cell>
        </row>
        <row r="3101">
          <cell r="A3101">
            <v>16997</v>
          </cell>
        </row>
        <row r="3102">
          <cell r="A3102">
            <v>407</v>
          </cell>
        </row>
        <row r="3103">
          <cell r="A3103">
            <v>14343</v>
          </cell>
        </row>
        <row r="3104">
          <cell r="A3104">
            <v>10963</v>
          </cell>
        </row>
        <row r="3105">
          <cell r="A3105">
            <v>16453</v>
          </cell>
        </row>
        <row r="3106">
          <cell r="A3106">
            <v>3809</v>
          </cell>
        </row>
        <row r="3107">
          <cell r="A3107">
            <v>8824</v>
          </cell>
        </row>
        <row r="3108">
          <cell r="A3108">
            <v>8092</v>
          </cell>
        </row>
        <row r="3109">
          <cell r="A3109">
            <v>9861</v>
          </cell>
        </row>
        <row r="3110">
          <cell r="A3110">
            <v>15625</v>
          </cell>
        </row>
        <row r="3111">
          <cell r="A3111">
            <v>5799</v>
          </cell>
        </row>
        <row r="3112">
          <cell r="A3112">
            <v>12319</v>
          </cell>
        </row>
        <row r="3113">
          <cell r="A3113">
            <v>9362</v>
          </cell>
        </row>
        <row r="3114">
          <cell r="A3114">
            <v>19094</v>
          </cell>
        </row>
        <row r="3115">
          <cell r="A3115">
            <v>3734</v>
          </cell>
        </row>
        <row r="3116">
          <cell r="A3116">
            <v>986</v>
          </cell>
        </row>
        <row r="3117">
          <cell r="A3117">
            <v>13998</v>
          </cell>
        </row>
        <row r="3118">
          <cell r="A3118">
            <v>12198</v>
          </cell>
        </row>
        <row r="3119">
          <cell r="A3119">
            <v>4527</v>
          </cell>
        </row>
        <row r="3120">
          <cell r="A3120">
            <v>4367</v>
          </cell>
        </row>
        <row r="3121">
          <cell r="A3121">
            <v>16857</v>
          </cell>
        </row>
        <row r="3122">
          <cell r="A3122">
            <v>17805</v>
          </cell>
        </row>
        <row r="3123">
          <cell r="A3123">
            <v>9232</v>
          </cell>
        </row>
        <row r="3124">
          <cell r="A3124">
            <v>19709</v>
          </cell>
        </row>
        <row r="3125">
          <cell r="A3125">
            <v>17848</v>
          </cell>
        </row>
        <row r="3126">
          <cell r="A3126">
            <v>3850</v>
          </cell>
        </row>
        <row r="3127">
          <cell r="A3127">
            <v>1540</v>
          </cell>
        </row>
        <row r="3128">
          <cell r="A3128">
            <v>136</v>
          </cell>
        </row>
        <row r="3129">
          <cell r="A3129">
            <v>2096</v>
          </cell>
        </row>
        <row r="3130">
          <cell r="A3130">
            <v>14624</v>
          </cell>
        </row>
        <row r="3131">
          <cell r="A3131">
            <v>10255</v>
          </cell>
        </row>
        <row r="3132">
          <cell r="A3132">
            <v>3406</v>
          </cell>
        </row>
        <row r="3133">
          <cell r="A3133">
            <v>13236</v>
          </cell>
        </row>
        <row r="3134">
          <cell r="A3134">
            <v>12654</v>
          </cell>
        </row>
        <row r="3135">
          <cell r="A3135">
            <v>4484</v>
          </cell>
        </row>
        <row r="3136">
          <cell r="A3136">
            <v>1265</v>
          </cell>
        </row>
        <row r="3137">
          <cell r="A3137">
            <v>14185</v>
          </cell>
        </row>
        <row r="3138">
          <cell r="A3138">
            <v>10312</v>
          </cell>
        </row>
        <row r="3139">
          <cell r="A3139">
            <v>9250</v>
          </cell>
        </row>
        <row r="3140">
          <cell r="A3140">
            <v>5639</v>
          </cell>
        </row>
        <row r="3141">
          <cell r="A3141">
            <v>19285</v>
          </cell>
        </row>
        <row r="3142">
          <cell r="A3142">
            <v>6389</v>
          </cell>
        </row>
        <row r="3143">
          <cell r="A3143">
            <v>2426</v>
          </cell>
        </row>
        <row r="3144">
          <cell r="A3144">
            <v>10476</v>
          </cell>
        </row>
        <row r="3145">
          <cell r="A3145">
            <v>15089</v>
          </cell>
        </row>
        <row r="3146">
          <cell r="A3146">
            <v>11438</v>
          </cell>
        </row>
        <row r="3147">
          <cell r="A3147">
            <v>19422</v>
          </cell>
        </row>
        <row r="3148">
          <cell r="A3148">
            <v>5246</v>
          </cell>
        </row>
        <row r="3149">
          <cell r="A3149">
            <v>6363</v>
          </cell>
        </row>
        <row r="3150">
          <cell r="A3150">
            <v>3085</v>
          </cell>
        </row>
        <row r="3151">
          <cell r="A3151">
            <v>1988</v>
          </cell>
        </row>
        <row r="3152">
          <cell r="A3152">
            <v>4173</v>
          </cell>
        </row>
        <row r="3153">
          <cell r="A3153">
            <v>11927</v>
          </cell>
        </row>
        <row r="3154">
          <cell r="A3154">
            <v>6145</v>
          </cell>
        </row>
        <row r="3155">
          <cell r="A3155">
            <v>12735</v>
          </cell>
        </row>
        <row r="3156">
          <cell r="A3156">
            <v>10521</v>
          </cell>
        </row>
        <row r="3157">
          <cell r="A3157">
            <v>1519</v>
          </cell>
        </row>
        <row r="3158">
          <cell r="A3158">
            <v>19565</v>
          </cell>
        </row>
        <row r="3159">
          <cell r="A3159">
            <v>7727</v>
          </cell>
        </row>
        <row r="3160">
          <cell r="A3160">
            <v>5238</v>
          </cell>
        </row>
        <row r="3161">
          <cell r="A3161">
            <v>6541</v>
          </cell>
        </row>
        <row r="3162">
          <cell r="A3162">
            <v>5103</v>
          </cell>
        </row>
        <row r="3163">
          <cell r="A3163">
            <v>8728</v>
          </cell>
        </row>
        <row r="3164">
          <cell r="A3164">
            <v>14669</v>
          </cell>
        </row>
        <row r="3165">
          <cell r="A3165">
            <v>1341</v>
          </cell>
        </row>
        <row r="3166">
          <cell r="A3166">
            <v>12299</v>
          </cell>
        </row>
        <row r="3167">
          <cell r="A3167">
            <v>8886</v>
          </cell>
        </row>
        <row r="3168">
          <cell r="A3168">
            <v>2458</v>
          </cell>
        </row>
        <row r="3169">
          <cell r="A3169">
            <v>7026</v>
          </cell>
        </row>
        <row r="3170">
          <cell r="A3170">
            <v>7076</v>
          </cell>
        </row>
        <row r="3171">
          <cell r="A3171">
            <v>14328</v>
          </cell>
        </row>
        <row r="3172">
          <cell r="A3172">
            <v>39</v>
          </cell>
        </row>
        <row r="3173">
          <cell r="A3173">
            <v>9742</v>
          </cell>
        </row>
        <row r="3174">
          <cell r="A3174">
            <v>14797</v>
          </cell>
        </row>
        <row r="3175">
          <cell r="A3175">
            <v>14315</v>
          </cell>
        </row>
        <row r="3176">
          <cell r="A3176">
            <v>15798</v>
          </cell>
        </row>
        <row r="3177">
          <cell r="A3177">
            <v>5977</v>
          </cell>
        </row>
        <row r="3178">
          <cell r="A3178">
            <v>16482</v>
          </cell>
        </row>
        <row r="3179">
          <cell r="A3179">
            <v>5159</v>
          </cell>
        </row>
        <row r="3180">
          <cell r="A3180">
            <v>2117</v>
          </cell>
        </row>
        <row r="3181">
          <cell r="A3181">
            <v>3824</v>
          </cell>
        </row>
        <row r="3182">
          <cell r="A3182">
            <v>3145</v>
          </cell>
        </row>
        <row r="3183">
          <cell r="A3183">
            <v>2392</v>
          </cell>
        </row>
        <row r="3184">
          <cell r="A3184">
            <v>9457</v>
          </cell>
        </row>
        <row r="3185">
          <cell r="A3185">
            <v>10984</v>
          </cell>
        </row>
        <row r="3186">
          <cell r="A3186">
            <v>12661</v>
          </cell>
        </row>
        <row r="3187">
          <cell r="A3187">
            <v>19704</v>
          </cell>
        </row>
        <row r="3188">
          <cell r="A3188">
            <v>12760</v>
          </cell>
        </row>
        <row r="3189">
          <cell r="A3189">
            <v>9021</v>
          </cell>
        </row>
        <row r="3190">
          <cell r="A3190">
            <v>13583</v>
          </cell>
        </row>
        <row r="3191">
          <cell r="A3191">
            <v>12181</v>
          </cell>
        </row>
        <row r="3192">
          <cell r="A3192">
            <v>252</v>
          </cell>
        </row>
        <row r="3193">
          <cell r="A3193">
            <v>11766</v>
          </cell>
        </row>
        <row r="3194">
          <cell r="A3194">
            <v>10686</v>
          </cell>
        </row>
        <row r="3195">
          <cell r="A3195">
            <v>7121</v>
          </cell>
        </row>
        <row r="3196">
          <cell r="A3196">
            <v>14192</v>
          </cell>
        </row>
        <row r="3197">
          <cell r="A3197">
            <v>18071</v>
          </cell>
        </row>
        <row r="3198">
          <cell r="A3198">
            <v>5417</v>
          </cell>
        </row>
        <row r="3199">
          <cell r="A3199">
            <v>4484</v>
          </cell>
        </row>
        <row r="3200">
          <cell r="A3200">
            <v>17983</v>
          </cell>
        </row>
        <row r="3201">
          <cell r="A3201">
            <v>12234</v>
          </cell>
        </row>
        <row r="3202">
          <cell r="A3202">
            <v>18523</v>
          </cell>
        </row>
        <row r="3203">
          <cell r="A3203">
            <v>9524</v>
          </cell>
        </row>
        <row r="3204">
          <cell r="A3204">
            <v>4202</v>
          </cell>
        </row>
        <row r="3205">
          <cell r="A3205">
            <v>6318</v>
          </cell>
        </row>
        <row r="3206">
          <cell r="A3206">
            <v>11663</v>
          </cell>
        </row>
        <row r="3207">
          <cell r="A3207">
            <v>10288</v>
          </cell>
        </row>
        <row r="3208">
          <cell r="A3208">
            <v>18710</v>
          </cell>
        </row>
        <row r="3209">
          <cell r="A3209">
            <v>18790</v>
          </cell>
        </row>
        <row r="3210">
          <cell r="A3210">
            <v>8457</v>
          </cell>
        </row>
        <row r="3211">
          <cell r="A3211">
            <v>13981</v>
          </cell>
        </row>
        <row r="3212">
          <cell r="A3212">
            <v>17928</v>
          </cell>
        </row>
        <row r="3213">
          <cell r="A3213">
            <v>17633</v>
          </cell>
        </row>
        <row r="3214">
          <cell r="A3214">
            <v>14</v>
          </cell>
        </row>
        <row r="3215">
          <cell r="A3215">
            <v>4936</v>
          </cell>
        </row>
        <row r="3216">
          <cell r="A3216">
            <v>7313</v>
          </cell>
        </row>
        <row r="3217">
          <cell r="A3217">
            <v>14170</v>
          </cell>
        </row>
        <row r="3218">
          <cell r="A3218">
            <v>19575</v>
          </cell>
        </row>
        <row r="3219">
          <cell r="A3219">
            <v>16688</v>
          </cell>
        </row>
        <row r="3220">
          <cell r="A3220">
            <v>12601</v>
          </cell>
        </row>
        <row r="3221">
          <cell r="A3221">
            <v>14870</v>
          </cell>
        </row>
        <row r="3222">
          <cell r="A3222">
            <v>8986</v>
          </cell>
        </row>
        <row r="3223">
          <cell r="A3223">
            <v>2707</v>
          </cell>
        </row>
        <row r="3224">
          <cell r="A3224">
            <v>2979</v>
          </cell>
        </row>
        <row r="3225">
          <cell r="A3225">
            <v>19063</v>
          </cell>
        </row>
        <row r="3226">
          <cell r="A3226">
            <v>1821</v>
          </cell>
        </row>
        <row r="3227">
          <cell r="A3227">
            <v>16694</v>
          </cell>
        </row>
        <row r="3228">
          <cell r="A3228">
            <v>10197</v>
          </cell>
        </row>
        <row r="3229">
          <cell r="A3229">
            <v>4606</v>
          </cell>
        </row>
        <row r="3230">
          <cell r="A3230">
            <v>5505</v>
          </cell>
        </row>
        <row r="3231">
          <cell r="A3231">
            <v>6786</v>
          </cell>
        </row>
        <row r="3232">
          <cell r="A3232">
            <v>15931</v>
          </cell>
        </row>
        <row r="3233">
          <cell r="A3233">
            <v>15983</v>
          </cell>
        </row>
        <row r="3234">
          <cell r="A3234">
            <v>13328</v>
          </cell>
        </row>
        <row r="3235">
          <cell r="A3235">
            <v>10534</v>
          </cell>
        </row>
        <row r="3236">
          <cell r="A3236">
            <v>4636</v>
          </cell>
        </row>
        <row r="3237">
          <cell r="A3237">
            <v>11941</v>
          </cell>
        </row>
        <row r="3238">
          <cell r="A3238">
            <v>5696</v>
          </cell>
        </row>
        <row r="3239">
          <cell r="A3239">
            <v>14046</v>
          </cell>
        </row>
        <row r="3240">
          <cell r="A3240">
            <v>14686</v>
          </cell>
        </row>
        <row r="3241">
          <cell r="A3241">
            <v>4404</v>
          </cell>
        </row>
        <row r="3242">
          <cell r="A3242">
            <v>15377</v>
          </cell>
        </row>
        <row r="3243">
          <cell r="A3243">
            <v>199</v>
          </cell>
        </row>
        <row r="3244">
          <cell r="A3244">
            <v>12761</v>
          </cell>
        </row>
        <row r="3245">
          <cell r="A3245">
            <v>4094</v>
          </cell>
        </row>
        <row r="3246">
          <cell r="A3246">
            <v>15746</v>
          </cell>
        </row>
        <row r="3247">
          <cell r="A3247">
            <v>1458</v>
          </cell>
        </row>
        <row r="3248">
          <cell r="A3248">
            <v>7182</v>
          </cell>
        </row>
        <row r="3249">
          <cell r="A3249">
            <v>8209</v>
          </cell>
        </row>
        <row r="3250">
          <cell r="A3250">
            <v>14070</v>
          </cell>
        </row>
        <row r="3251">
          <cell r="A3251">
            <v>4997</v>
          </cell>
        </row>
        <row r="3252">
          <cell r="A3252">
            <v>19463</v>
          </cell>
        </row>
        <row r="3253">
          <cell r="A3253">
            <v>15795</v>
          </cell>
        </row>
        <row r="3254">
          <cell r="A3254">
            <v>17478</v>
          </cell>
        </row>
        <row r="3255">
          <cell r="A3255">
            <v>8606</v>
          </cell>
        </row>
        <row r="3256">
          <cell r="A3256">
            <v>16317</v>
          </cell>
        </row>
        <row r="3257">
          <cell r="A3257">
            <v>14271</v>
          </cell>
        </row>
        <row r="3258">
          <cell r="A3258">
            <v>15046</v>
          </cell>
        </row>
        <row r="3259">
          <cell r="A3259">
            <v>1500</v>
          </cell>
        </row>
        <row r="3260">
          <cell r="A3260">
            <v>10195</v>
          </cell>
        </row>
        <row r="3261">
          <cell r="A3261">
            <v>3325</v>
          </cell>
        </row>
        <row r="3262">
          <cell r="A3262">
            <v>6183</v>
          </cell>
        </row>
        <row r="3263">
          <cell r="A3263">
            <v>7962</v>
          </cell>
        </row>
        <row r="3264">
          <cell r="A3264">
            <v>5212</v>
          </cell>
        </row>
        <row r="3265">
          <cell r="A3265">
            <v>14096</v>
          </cell>
        </row>
        <row r="3266">
          <cell r="A3266">
            <v>7703</v>
          </cell>
        </row>
        <row r="3267">
          <cell r="A3267">
            <v>1205</v>
          </cell>
        </row>
        <row r="3268">
          <cell r="A3268">
            <v>5896</v>
          </cell>
        </row>
        <row r="3269">
          <cell r="A3269">
            <v>7018</v>
          </cell>
        </row>
        <row r="3270">
          <cell r="A3270">
            <v>6010</v>
          </cell>
        </row>
        <row r="3271">
          <cell r="A3271">
            <v>19970</v>
          </cell>
        </row>
        <row r="3272">
          <cell r="A3272">
            <v>9933</v>
          </cell>
        </row>
        <row r="3273">
          <cell r="A3273">
            <v>6348</v>
          </cell>
        </row>
        <row r="3274">
          <cell r="A3274">
            <v>13236</v>
          </cell>
        </row>
        <row r="3275">
          <cell r="A3275">
            <v>3072</v>
          </cell>
        </row>
        <row r="3276">
          <cell r="A3276">
            <v>5946</v>
          </cell>
        </row>
        <row r="3277">
          <cell r="A3277">
            <v>5648</v>
          </cell>
        </row>
        <row r="3278">
          <cell r="A3278">
            <v>7368</v>
          </cell>
        </row>
        <row r="3279">
          <cell r="A3279">
            <v>16775</v>
          </cell>
        </row>
        <row r="3280">
          <cell r="A3280">
            <v>4791</v>
          </cell>
        </row>
        <row r="3281">
          <cell r="A3281">
            <v>5436</v>
          </cell>
        </row>
        <row r="3282">
          <cell r="A3282">
            <v>5366</v>
          </cell>
        </row>
        <row r="3283">
          <cell r="A3283">
            <v>19705</v>
          </cell>
        </row>
        <row r="3284">
          <cell r="A3284">
            <v>18710</v>
          </cell>
        </row>
        <row r="3285">
          <cell r="A3285">
            <v>18901</v>
          </cell>
        </row>
        <row r="3286">
          <cell r="A3286">
            <v>13878</v>
          </cell>
        </row>
        <row r="3287">
          <cell r="A3287">
            <v>3508</v>
          </cell>
        </row>
        <row r="3288">
          <cell r="A3288">
            <v>648</v>
          </cell>
        </row>
        <row r="3289">
          <cell r="A3289">
            <v>16493</v>
          </cell>
        </row>
        <row r="3290">
          <cell r="A3290">
            <v>2719</v>
          </cell>
        </row>
        <row r="3291">
          <cell r="A3291">
            <v>4403</v>
          </cell>
        </row>
        <row r="3292">
          <cell r="A3292">
            <v>2877</v>
          </cell>
        </row>
        <row r="3293">
          <cell r="A3293">
            <v>772</v>
          </cell>
        </row>
        <row r="3294">
          <cell r="A3294">
            <v>11808</v>
          </cell>
        </row>
        <row r="3295">
          <cell r="A3295">
            <v>11950</v>
          </cell>
        </row>
        <row r="3296">
          <cell r="A3296">
            <v>7962</v>
          </cell>
        </row>
        <row r="3297">
          <cell r="A3297">
            <v>5252</v>
          </cell>
        </row>
        <row r="3298">
          <cell r="A3298">
            <v>9278</v>
          </cell>
        </row>
        <row r="3299">
          <cell r="A3299">
            <v>923</v>
          </cell>
        </row>
        <row r="3300">
          <cell r="A3300">
            <v>18120</v>
          </cell>
        </row>
        <row r="3301">
          <cell r="A3301">
            <v>15861</v>
          </cell>
        </row>
        <row r="3302">
          <cell r="A3302">
            <v>5691</v>
          </cell>
        </row>
        <row r="3303">
          <cell r="A3303">
            <v>2404</v>
          </cell>
        </row>
        <row r="3304">
          <cell r="A3304">
            <v>13506</v>
          </cell>
        </row>
        <row r="3305">
          <cell r="A3305">
            <v>711</v>
          </cell>
        </row>
        <row r="3306">
          <cell r="A3306">
            <v>7800</v>
          </cell>
        </row>
        <row r="3307">
          <cell r="A3307">
            <v>7064</v>
          </cell>
        </row>
        <row r="3308">
          <cell r="A3308">
            <v>11040</v>
          </cell>
        </row>
        <row r="3309">
          <cell r="A3309">
            <v>17963</v>
          </cell>
        </row>
        <row r="3310">
          <cell r="A3310">
            <v>18150</v>
          </cell>
        </row>
        <row r="3311">
          <cell r="A3311">
            <v>2001</v>
          </cell>
        </row>
        <row r="3312">
          <cell r="A3312">
            <v>10694</v>
          </cell>
        </row>
        <row r="3313">
          <cell r="A3313">
            <v>2638</v>
          </cell>
        </row>
        <row r="3314">
          <cell r="A3314">
            <v>1659</v>
          </cell>
        </row>
        <row r="3315">
          <cell r="A3315">
            <v>4087</v>
          </cell>
        </row>
        <row r="3316">
          <cell r="A3316">
            <v>2471</v>
          </cell>
        </row>
        <row r="3317">
          <cell r="A3317">
            <v>274</v>
          </cell>
        </row>
        <row r="3318">
          <cell r="A3318">
            <v>11930</v>
          </cell>
        </row>
        <row r="3319">
          <cell r="A3319">
            <v>10327</v>
          </cell>
        </row>
        <row r="3320">
          <cell r="A3320">
            <v>13989</v>
          </cell>
        </row>
        <row r="3321">
          <cell r="A3321">
            <v>13616</v>
          </cell>
        </row>
        <row r="3322">
          <cell r="A3322">
            <v>9063</v>
          </cell>
        </row>
        <row r="3323">
          <cell r="A3323">
            <v>5741</v>
          </cell>
        </row>
        <row r="3324">
          <cell r="A3324">
            <v>19634</v>
          </cell>
        </row>
        <row r="3325">
          <cell r="A3325">
            <v>5151</v>
          </cell>
        </row>
        <row r="3326">
          <cell r="A3326">
            <v>9098</v>
          </cell>
        </row>
        <row r="3327">
          <cell r="A3327">
            <v>5763</v>
          </cell>
        </row>
        <row r="3328">
          <cell r="A3328">
            <v>6687</v>
          </cell>
        </row>
        <row r="3329">
          <cell r="A3329">
            <v>17436</v>
          </cell>
        </row>
        <row r="3330">
          <cell r="A3330">
            <v>5208</v>
          </cell>
        </row>
        <row r="3331">
          <cell r="A3331">
            <v>9375</v>
          </cell>
        </row>
        <row r="3332">
          <cell r="A3332">
            <v>6815</v>
          </cell>
        </row>
        <row r="3333">
          <cell r="A3333">
            <v>19547</v>
          </cell>
        </row>
        <row r="3334">
          <cell r="A3334">
            <v>6935</v>
          </cell>
        </row>
        <row r="3335">
          <cell r="A3335">
            <v>18156</v>
          </cell>
        </row>
        <row r="3336">
          <cell r="A3336">
            <v>10160</v>
          </cell>
        </row>
        <row r="3337">
          <cell r="A3337">
            <v>11158</v>
          </cell>
        </row>
        <row r="3338">
          <cell r="A3338">
            <v>19137</v>
          </cell>
        </row>
        <row r="3339">
          <cell r="A3339">
            <v>3728</v>
          </cell>
        </row>
        <row r="3340">
          <cell r="A3340">
            <v>11734</v>
          </cell>
        </row>
        <row r="3341">
          <cell r="A3341">
            <v>15100</v>
          </cell>
        </row>
        <row r="3342">
          <cell r="A3342">
            <v>15791</v>
          </cell>
        </row>
        <row r="3343">
          <cell r="A3343">
            <v>11874</v>
          </cell>
        </row>
        <row r="3344">
          <cell r="A3344">
            <v>10959</v>
          </cell>
        </row>
        <row r="3345">
          <cell r="A3345">
            <v>2442</v>
          </cell>
        </row>
        <row r="3346">
          <cell r="A3346">
            <v>16161</v>
          </cell>
        </row>
        <row r="3347">
          <cell r="A3347">
            <v>5245</v>
          </cell>
        </row>
        <row r="3348">
          <cell r="A3348">
            <v>14479</v>
          </cell>
        </row>
        <row r="3349">
          <cell r="A3349">
            <v>18988</v>
          </cell>
        </row>
        <row r="3350">
          <cell r="A3350">
            <v>19418</v>
          </cell>
        </row>
        <row r="3351">
          <cell r="A3351">
            <v>3951</v>
          </cell>
        </row>
        <row r="3352">
          <cell r="A3352">
            <v>1699</v>
          </cell>
        </row>
        <row r="3353">
          <cell r="A3353">
            <v>6694</v>
          </cell>
        </row>
        <row r="3354">
          <cell r="A3354">
            <v>15898</v>
          </cell>
        </row>
        <row r="3355">
          <cell r="A3355">
            <v>4591</v>
          </cell>
        </row>
        <row r="3356">
          <cell r="A3356">
            <v>9012</v>
          </cell>
        </row>
        <row r="3357">
          <cell r="A3357">
            <v>15407</v>
          </cell>
        </row>
        <row r="3358">
          <cell r="A3358">
            <v>9188</v>
          </cell>
        </row>
        <row r="3359">
          <cell r="A3359">
            <v>18340</v>
          </cell>
        </row>
        <row r="3360">
          <cell r="A3360">
            <v>8758</v>
          </cell>
        </row>
        <row r="3361">
          <cell r="A3361">
            <v>19584</v>
          </cell>
        </row>
        <row r="3362">
          <cell r="A3362">
            <v>14086</v>
          </cell>
        </row>
        <row r="3363">
          <cell r="A3363">
            <v>7032</v>
          </cell>
        </row>
        <row r="3364">
          <cell r="A3364">
            <v>16338</v>
          </cell>
        </row>
        <row r="3365">
          <cell r="A3365">
            <v>7006</v>
          </cell>
        </row>
        <row r="3366">
          <cell r="A3366">
            <v>6880</v>
          </cell>
        </row>
        <row r="3367">
          <cell r="A3367">
            <v>7328</v>
          </cell>
        </row>
        <row r="3368">
          <cell r="A3368">
            <v>7035</v>
          </cell>
        </row>
        <row r="3369">
          <cell r="A3369">
            <v>1271</v>
          </cell>
        </row>
        <row r="3370">
          <cell r="A3370">
            <v>18337</v>
          </cell>
        </row>
        <row r="3371">
          <cell r="A3371">
            <v>9116</v>
          </cell>
        </row>
        <row r="3372">
          <cell r="A3372">
            <v>9757</v>
          </cell>
        </row>
        <row r="3373">
          <cell r="A3373">
            <v>16257</v>
          </cell>
        </row>
        <row r="3374">
          <cell r="A3374">
            <v>9896</v>
          </cell>
        </row>
        <row r="3375">
          <cell r="A3375">
            <v>8050</v>
          </cell>
        </row>
        <row r="3376">
          <cell r="A3376">
            <v>15187</v>
          </cell>
        </row>
        <row r="3377">
          <cell r="A3377">
            <v>8468</v>
          </cell>
        </row>
        <row r="3378">
          <cell r="A3378">
            <v>18755</v>
          </cell>
        </row>
        <row r="3379">
          <cell r="A3379">
            <v>15427</v>
          </cell>
        </row>
        <row r="3380">
          <cell r="A3380">
            <v>18505</v>
          </cell>
        </row>
        <row r="3381">
          <cell r="A3381">
            <v>10099</v>
          </cell>
        </row>
        <row r="3382">
          <cell r="A3382">
            <v>8503</v>
          </cell>
        </row>
        <row r="3383">
          <cell r="A3383">
            <v>14093</v>
          </cell>
        </row>
        <row r="3384">
          <cell r="A3384">
            <v>7886</v>
          </cell>
        </row>
        <row r="3385">
          <cell r="A3385">
            <v>2139</v>
          </cell>
        </row>
        <row r="3386">
          <cell r="A3386">
            <v>19387</v>
          </cell>
        </row>
        <row r="3387">
          <cell r="A3387">
            <v>11610</v>
          </cell>
        </row>
        <row r="3388">
          <cell r="A3388">
            <v>9936</v>
          </cell>
        </row>
        <row r="3389">
          <cell r="A3389">
            <v>19257</v>
          </cell>
        </row>
        <row r="3390">
          <cell r="A3390">
            <v>5546</v>
          </cell>
        </row>
        <row r="3391">
          <cell r="A3391">
            <v>10436</v>
          </cell>
        </row>
        <row r="3392">
          <cell r="A3392">
            <v>9049</v>
          </cell>
        </row>
        <row r="3393">
          <cell r="A3393">
            <v>19144</v>
          </cell>
        </row>
        <row r="3394">
          <cell r="A3394">
            <v>11407</v>
          </cell>
        </row>
        <row r="3395">
          <cell r="A3395">
            <v>18617</v>
          </cell>
        </row>
        <row r="3396">
          <cell r="A3396">
            <v>7765</v>
          </cell>
        </row>
        <row r="3397">
          <cell r="A3397">
            <v>19629</v>
          </cell>
        </row>
        <row r="3398">
          <cell r="A3398">
            <v>12584</v>
          </cell>
        </row>
        <row r="3399">
          <cell r="A3399">
            <v>15974</v>
          </cell>
        </row>
        <row r="3400">
          <cell r="A3400">
            <v>8580</v>
          </cell>
        </row>
        <row r="3401">
          <cell r="A3401">
            <v>10200</v>
          </cell>
        </row>
        <row r="3402">
          <cell r="A3402">
            <v>9997</v>
          </cell>
        </row>
        <row r="3403">
          <cell r="A3403">
            <v>19055</v>
          </cell>
        </row>
        <row r="3404">
          <cell r="A3404">
            <v>2805</v>
          </cell>
        </row>
        <row r="3405">
          <cell r="A3405">
            <v>19208</v>
          </cell>
        </row>
        <row r="3406">
          <cell r="A3406">
            <v>9873</v>
          </cell>
        </row>
        <row r="3407">
          <cell r="A3407">
            <v>1706</v>
          </cell>
        </row>
        <row r="3408">
          <cell r="A3408">
            <v>11644</v>
          </cell>
        </row>
        <row r="3409">
          <cell r="A3409">
            <v>18742</v>
          </cell>
        </row>
        <row r="3410">
          <cell r="A3410">
            <v>9236</v>
          </cell>
        </row>
        <row r="3411">
          <cell r="A3411">
            <v>2799</v>
          </cell>
        </row>
        <row r="3412">
          <cell r="A3412">
            <v>1565</v>
          </cell>
        </row>
        <row r="3413">
          <cell r="A3413">
            <v>6784</v>
          </cell>
        </row>
        <row r="3414">
          <cell r="A3414">
            <v>17001</v>
          </cell>
        </row>
        <row r="3415">
          <cell r="A3415">
            <v>2732</v>
          </cell>
        </row>
        <row r="3416">
          <cell r="A3416">
            <v>15350</v>
          </cell>
        </row>
        <row r="3417">
          <cell r="A3417">
            <v>13469</v>
          </cell>
        </row>
        <row r="3418">
          <cell r="A3418">
            <v>8340</v>
          </cell>
        </row>
        <row r="3419">
          <cell r="A3419">
            <v>11445</v>
          </cell>
        </row>
        <row r="3420">
          <cell r="A3420">
            <v>18924</v>
          </cell>
        </row>
        <row r="3421">
          <cell r="A3421">
            <v>17815</v>
          </cell>
        </row>
        <row r="3422">
          <cell r="A3422">
            <v>9972</v>
          </cell>
        </row>
        <row r="3423">
          <cell r="A3423">
            <v>4430</v>
          </cell>
        </row>
        <row r="3424">
          <cell r="A3424">
            <v>8883</v>
          </cell>
        </row>
        <row r="3425">
          <cell r="A3425">
            <v>14735</v>
          </cell>
        </row>
        <row r="3426">
          <cell r="A3426">
            <v>15064</v>
          </cell>
        </row>
        <row r="3427">
          <cell r="A3427">
            <v>3153</v>
          </cell>
        </row>
        <row r="3428">
          <cell r="A3428">
            <v>9721</v>
          </cell>
        </row>
        <row r="3429">
          <cell r="A3429">
            <v>4550</v>
          </cell>
        </row>
        <row r="3430">
          <cell r="A3430">
            <v>5640</v>
          </cell>
        </row>
        <row r="3431">
          <cell r="A3431">
            <v>2607</v>
          </cell>
        </row>
        <row r="3432">
          <cell r="A3432">
            <v>19441</v>
          </cell>
        </row>
        <row r="3433">
          <cell r="A3433">
            <v>16400</v>
          </cell>
        </row>
        <row r="3434">
          <cell r="A3434">
            <v>16259</v>
          </cell>
        </row>
        <row r="3435">
          <cell r="A3435">
            <v>5156</v>
          </cell>
        </row>
        <row r="3436">
          <cell r="A3436">
            <v>19413</v>
          </cell>
        </row>
        <row r="3437">
          <cell r="A3437">
            <v>15713</v>
          </cell>
        </row>
        <row r="3438">
          <cell r="A3438">
            <v>11383</v>
          </cell>
        </row>
        <row r="3439">
          <cell r="A3439">
            <v>2508</v>
          </cell>
        </row>
        <row r="3440">
          <cell r="A3440">
            <v>1751</v>
          </cell>
        </row>
        <row r="3441">
          <cell r="A3441">
            <v>10847</v>
          </cell>
        </row>
        <row r="3442">
          <cell r="A3442">
            <v>9278</v>
          </cell>
        </row>
        <row r="3443">
          <cell r="A3443">
            <v>9774</v>
          </cell>
        </row>
        <row r="3444">
          <cell r="A3444">
            <v>6125</v>
          </cell>
        </row>
        <row r="3445">
          <cell r="A3445">
            <v>11684</v>
          </cell>
        </row>
        <row r="3446">
          <cell r="A3446">
            <v>1005</v>
          </cell>
        </row>
        <row r="3447">
          <cell r="A3447">
            <v>10944</v>
          </cell>
        </row>
        <row r="3448">
          <cell r="A3448">
            <v>13275</v>
          </cell>
        </row>
        <row r="3449">
          <cell r="A3449">
            <v>13208</v>
          </cell>
        </row>
        <row r="3450">
          <cell r="A3450">
            <v>19968</v>
          </cell>
        </row>
        <row r="3451">
          <cell r="A3451">
            <v>15162</v>
          </cell>
        </row>
        <row r="3452">
          <cell r="A3452">
            <v>14809</v>
          </cell>
        </row>
        <row r="3453">
          <cell r="A3453">
            <v>5161</v>
          </cell>
        </row>
        <row r="3454">
          <cell r="A3454">
            <v>11767</v>
          </cell>
        </row>
        <row r="3455">
          <cell r="A3455">
            <v>9278</v>
          </cell>
        </row>
        <row r="3456">
          <cell r="A3456">
            <v>13670</v>
          </cell>
        </row>
        <row r="3457">
          <cell r="A3457">
            <v>8879</v>
          </cell>
        </row>
        <row r="3458">
          <cell r="A3458">
            <v>15014</v>
          </cell>
        </row>
        <row r="3459">
          <cell r="A3459">
            <v>15836</v>
          </cell>
        </row>
        <row r="3460">
          <cell r="A3460">
            <v>18125</v>
          </cell>
        </row>
        <row r="3461">
          <cell r="A3461">
            <v>3135</v>
          </cell>
        </row>
        <row r="3462">
          <cell r="A3462">
            <v>3967</v>
          </cell>
        </row>
        <row r="3463">
          <cell r="A3463">
            <v>16986</v>
          </cell>
        </row>
        <row r="3464">
          <cell r="A3464">
            <v>14982</v>
          </cell>
        </row>
        <row r="3465">
          <cell r="A3465">
            <v>9203</v>
          </cell>
        </row>
        <row r="3466">
          <cell r="A3466">
            <v>10852</v>
          </cell>
        </row>
        <row r="3467">
          <cell r="A3467">
            <v>19709</v>
          </cell>
        </row>
        <row r="3468">
          <cell r="A3468">
            <v>19869</v>
          </cell>
        </row>
        <row r="3469">
          <cell r="A3469">
            <v>18173</v>
          </cell>
        </row>
        <row r="3470">
          <cell r="A3470">
            <v>1207</v>
          </cell>
        </row>
        <row r="3471">
          <cell r="A3471">
            <v>5211</v>
          </cell>
        </row>
        <row r="3472">
          <cell r="A3472">
            <v>8095</v>
          </cell>
        </row>
        <row r="3473">
          <cell r="A3473">
            <v>1659</v>
          </cell>
        </row>
        <row r="3474">
          <cell r="A3474">
            <v>15929</v>
          </cell>
        </row>
        <row r="3475">
          <cell r="A3475">
            <v>2263</v>
          </cell>
        </row>
        <row r="3476">
          <cell r="A3476">
            <v>3931</v>
          </cell>
        </row>
        <row r="3477">
          <cell r="A3477">
            <v>11906</v>
          </cell>
        </row>
        <row r="3478">
          <cell r="A3478">
            <v>3106</v>
          </cell>
        </row>
        <row r="3479">
          <cell r="A3479">
            <v>17250</v>
          </cell>
        </row>
        <row r="3480">
          <cell r="A3480">
            <v>12420</v>
          </cell>
        </row>
        <row r="3481">
          <cell r="A3481">
            <v>12886</v>
          </cell>
        </row>
        <row r="3482">
          <cell r="A3482">
            <v>7031</v>
          </cell>
        </row>
        <row r="3483">
          <cell r="A3483">
            <v>2445</v>
          </cell>
        </row>
        <row r="3484">
          <cell r="A3484">
            <v>7514</v>
          </cell>
        </row>
        <row r="3485">
          <cell r="A3485">
            <v>2642</v>
          </cell>
        </row>
        <row r="3486">
          <cell r="A3486">
            <v>18138</v>
          </cell>
        </row>
        <row r="3487">
          <cell r="A3487">
            <v>15530</v>
          </cell>
        </row>
        <row r="3488">
          <cell r="A3488">
            <v>1010</v>
          </cell>
        </row>
        <row r="3489">
          <cell r="A3489">
            <v>19551</v>
          </cell>
        </row>
        <row r="3490">
          <cell r="A3490">
            <v>3713</v>
          </cell>
        </row>
        <row r="3491">
          <cell r="A3491">
            <v>10267</v>
          </cell>
        </row>
        <row r="3492">
          <cell r="A3492">
            <v>3346</v>
          </cell>
        </row>
        <row r="3493">
          <cell r="A3493">
            <v>4933</v>
          </cell>
        </row>
        <row r="3494">
          <cell r="A3494">
            <v>292</v>
          </cell>
        </row>
        <row r="3495">
          <cell r="A3495">
            <v>9307</v>
          </cell>
        </row>
        <row r="3496">
          <cell r="A3496">
            <v>14407</v>
          </cell>
        </row>
        <row r="3497">
          <cell r="A3497">
            <v>4671</v>
          </cell>
        </row>
        <row r="3498">
          <cell r="A3498">
            <v>16240</v>
          </cell>
        </row>
        <row r="3499">
          <cell r="A3499">
            <v>2954</v>
          </cell>
        </row>
        <row r="3500">
          <cell r="A3500">
            <v>11418</v>
          </cell>
        </row>
        <row r="3501">
          <cell r="A3501">
            <v>9384</v>
          </cell>
        </row>
        <row r="3502">
          <cell r="A3502">
            <v>3182</v>
          </cell>
        </row>
        <row r="3503">
          <cell r="A3503">
            <v>8161</v>
          </cell>
        </row>
        <row r="3504">
          <cell r="A3504">
            <v>2508</v>
          </cell>
        </row>
        <row r="3505">
          <cell r="A3505">
            <v>16936</v>
          </cell>
        </row>
        <row r="3506">
          <cell r="A3506">
            <v>7759</v>
          </cell>
        </row>
        <row r="3507">
          <cell r="A3507">
            <v>16593</v>
          </cell>
        </row>
        <row r="3508">
          <cell r="A3508">
            <v>18989</v>
          </cell>
        </row>
        <row r="3509">
          <cell r="A3509">
            <v>6739</v>
          </cell>
        </row>
        <row r="3510">
          <cell r="A3510">
            <v>3102</v>
          </cell>
        </row>
        <row r="3511">
          <cell r="A3511">
            <v>13519</v>
          </cell>
        </row>
        <row r="3512">
          <cell r="A3512">
            <v>11327</v>
          </cell>
        </row>
        <row r="3513">
          <cell r="A3513">
            <v>17990</v>
          </cell>
        </row>
        <row r="3514">
          <cell r="A3514">
            <v>14803</v>
          </cell>
        </row>
        <row r="3515">
          <cell r="A3515">
            <v>4499</v>
          </cell>
        </row>
        <row r="3516">
          <cell r="A3516">
            <v>3566</v>
          </cell>
        </row>
        <row r="3517">
          <cell r="A3517">
            <v>6052</v>
          </cell>
        </row>
        <row r="3518">
          <cell r="A3518">
            <v>13639</v>
          </cell>
        </row>
        <row r="3519">
          <cell r="A3519">
            <v>1420</v>
          </cell>
        </row>
        <row r="3520">
          <cell r="A3520">
            <v>4604</v>
          </cell>
        </row>
        <row r="3521">
          <cell r="A3521">
            <v>15805</v>
          </cell>
        </row>
        <row r="3522">
          <cell r="A3522">
            <v>19807</v>
          </cell>
        </row>
        <row r="3523">
          <cell r="A3523">
            <v>2142</v>
          </cell>
        </row>
        <row r="3524">
          <cell r="A3524">
            <v>1575</v>
          </cell>
        </row>
        <row r="3525">
          <cell r="A3525">
            <v>639</v>
          </cell>
        </row>
        <row r="3526">
          <cell r="A3526">
            <v>3297</v>
          </cell>
        </row>
        <row r="3527">
          <cell r="A3527">
            <v>281</v>
          </cell>
        </row>
        <row r="3528">
          <cell r="A3528">
            <v>547</v>
          </cell>
        </row>
        <row r="3529">
          <cell r="A3529">
            <v>190</v>
          </cell>
        </row>
        <row r="3530">
          <cell r="A3530">
            <v>10130</v>
          </cell>
        </row>
        <row r="3531">
          <cell r="A3531">
            <v>2463</v>
          </cell>
        </row>
        <row r="3532">
          <cell r="A3532">
            <v>19594</v>
          </cell>
        </row>
        <row r="3533">
          <cell r="A3533">
            <v>942</v>
          </cell>
        </row>
        <row r="3534">
          <cell r="A3534">
            <v>9895</v>
          </cell>
        </row>
        <row r="3535">
          <cell r="A3535">
            <v>6718</v>
          </cell>
        </row>
        <row r="3536">
          <cell r="A3536">
            <v>2909</v>
          </cell>
        </row>
        <row r="3537">
          <cell r="A3537">
            <v>8064</v>
          </cell>
        </row>
        <row r="3538">
          <cell r="A3538">
            <v>5223</v>
          </cell>
        </row>
        <row r="3539">
          <cell r="A3539">
            <v>12370</v>
          </cell>
        </row>
        <row r="3540">
          <cell r="A3540">
            <v>14564</v>
          </cell>
        </row>
        <row r="3541">
          <cell r="A3541">
            <v>8799</v>
          </cell>
        </row>
        <row r="3542">
          <cell r="A3542">
            <v>15992</v>
          </cell>
        </row>
        <row r="3543">
          <cell r="A3543">
            <v>16990</v>
          </cell>
        </row>
        <row r="3544">
          <cell r="A3544">
            <v>11325</v>
          </cell>
        </row>
        <row r="3545">
          <cell r="A3545">
            <v>1216</v>
          </cell>
        </row>
        <row r="3546">
          <cell r="A3546">
            <v>933</v>
          </cell>
        </row>
        <row r="3547">
          <cell r="A3547">
            <v>18615</v>
          </cell>
        </row>
        <row r="3548">
          <cell r="A3548">
            <v>7646</v>
          </cell>
        </row>
        <row r="3549">
          <cell r="A3549">
            <v>12762</v>
          </cell>
        </row>
        <row r="3550">
          <cell r="A3550">
            <v>11048</v>
          </cell>
        </row>
        <row r="3551">
          <cell r="A3551">
            <v>5168</v>
          </cell>
        </row>
        <row r="3552">
          <cell r="A3552">
            <v>10259</v>
          </cell>
        </row>
        <row r="3553">
          <cell r="A3553">
            <v>19240</v>
          </cell>
        </row>
        <row r="3554">
          <cell r="A3554">
            <v>6905</v>
          </cell>
        </row>
        <row r="3555">
          <cell r="A3555">
            <v>4028</v>
          </cell>
        </row>
        <row r="3556">
          <cell r="A3556">
            <v>1751</v>
          </cell>
        </row>
        <row r="3557">
          <cell r="A3557">
            <v>18922</v>
          </cell>
        </row>
        <row r="3558">
          <cell r="A3558">
            <v>9540</v>
          </cell>
        </row>
        <row r="3559">
          <cell r="A3559">
            <v>10932</v>
          </cell>
        </row>
        <row r="3560">
          <cell r="A3560">
            <v>13352</v>
          </cell>
        </row>
        <row r="3561">
          <cell r="A3561">
            <v>15231</v>
          </cell>
        </row>
        <row r="3562">
          <cell r="A3562">
            <v>18426</v>
          </cell>
        </row>
        <row r="3563">
          <cell r="A3563">
            <v>13468</v>
          </cell>
        </row>
        <row r="3564">
          <cell r="A3564">
            <v>14005</v>
          </cell>
        </row>
        <row r="3565">
          <cell r="A3565">
            <v>4919</v>
          </cell>
        </row>
        <row r="3566">
          <cell r="A3566">
            <v>18555</v>
          </cell>
        </row>
        <row r="3567">
          <cell r="A3567">
            <v>15120</v>
          </cell>
        </row>
        <row r="3568">
          <cell r="A3568">
            <v>13059</v>
          </cell>
        </row>
        <row r="3569">
          <cell r="A3569">
            <v>9020</v>
          </cell>
        </row>
        <row r="3570">
          <cell r="A3570">
            <v>6102</v>
          </cell>
        </row>
        <row r="3571">
          <cell r="A3571">
            <v>9730</v>
          </cell>
        </row>
        <row r="3572">
          <cell r="A3572">
            <v>18415</v>
          </cell>
        </row>
        <row r="3573">
          <cell r="A3573">
            <v>18014</v>
          </cell>
        </row>
        <row r="3574">
          <cell r="A3574">
            <v>13711</v>
          </cell>
        </row>
        <row r="3575">
          <cell r="A3575">
            <v>1980</v>
          </cell>
        </row>
        <row r="3576">
          <cell r="A3576">
            <v>12183</v>
          </cell>
        </row>
        <row r="3577">
          <cell r="A3577">
            <v>2516</v>
          </cell>
        </row>
        <row r="3578">
          <cell r="A3578">
            <v>6508</v>
          </cell>
        </row>
        <row r="3579">
          <cell r="A3579">
            <v>3464</v>
          </cell>
        </row>
        <row r="3580">
          <cell r="A3580">
            <v>203</v>
          </cell>
        </row>
        <row r="3581">
          <cell r="A3581">
            <v>10148</v>
          </cell>
        </row>
        <row r="3582">
          <cell r="A3582">
            <v>17940</v>
          </cell>
        </row>
        <row r="3583">
          <cell r="A3583">
            <v>6589</v>
          </cell>
        </row>
        <row r="3584">
          <cell r="A3584">
            <v>4723</v>
          </cell>
        </row>
        <row r="3585">
          <cell r="A3585">
            <v>17113</v>
          </cell>
        </row>
        <row r="3586">
          <cell r="A3586">
            <v>8257</v>
          </cell>
        </row>
        <row r="3587">
          <cell r="A3587">
            <v>15563</v>
          </cell>
        </row>
        <row r="3588">
          <cell r="A3588">
            <v>7561</v>
          </cell>
        </row>
        <row r="3589">
          <cell r="A3589">
            <v>17529</v>
          </cell>
        </row>
        <row r="3590">
          <cell r="A3590">
            <v>9484</v>
          </cell>
        </row>
        <row r="3591">
          <cell r="A3591">
            <v>16009</v>
          </cell>
        </row>
        <row r="3592">
          <cell r="A3592">
            <v>18994</v>
          </cell>
        </row>
        <row r="3593">
          <cell r="A3593">
            <v>1073</v>
          </cell>
        </row>
        <row r="3594">
          <cell r="A3594">
            <v>2819</v>
          </cell>
        </row>
        <row r="3595">
          <cell r="A3595">
            <v>5919</v>
          </cell>
        </row>
        <row r="3596">
          <cell r="A3596">
            <v>12752</v>
          </cell>
        </row>
        <row r="3597">
          <cell r="A3597">
            <v>9016</v>
          </cell>
        </row>
        <row r="3598">
          <cell r="A3598">
            <v>4548</v>
          </cell>
        </row>
        <row r="3599">
          <cell r="A3599">
            <v>11841</v>
          </cell>
        </row>
        <row r="3600">
          <cell r="A3600">
            <v>2716</v>
          </cell>
        </row>
        <row r="3601">
          <cell r="A3601">
            <v>320</v>
          </cell>
        </row>
        <row r="3602">
          <cell r="A3602">
            <v>5651</v>
          </cell>
        </row>
        <row r="3603">
          <cell r="A3603">
            <v>13804</v>
          </cell>
        </row>
        <row r="3604">
          <cell r="A3604">
            <v>2133</v>
          </cell>
        </row>
        <row r="3605">
          <cell r="A3605">
            <v>14832</v>
          </cell>
        </row>
        <row r="3606">
          <cell r="A3606">
            <v>3198</v>
          </cell>
        </row>
        <row r="3607">
          <cell r="A3607">
            <v>4596</v>
          </cell>
        </row>
        <row r="3608">
          <cell r="A3608">
            <v>17984</v>
          </cell>
        </row>
        <row r="3609">
          <cell r="A3609">
            <v>8804</v>
          </cell>
        </row>
        <row r="3610">
          <cell r="A3610">
            <v>12749</v>
          </cell>
        </row>
        <row r="3611">
          <cell r="A3611">
            <v>3529</v>
          </cell>
        </row>
        <row r="3612">
          <cell r="A3612">
            <v>3286</v>
          </cell>
        </row>
        <row r="3613">
          <cell r="A3613">
            <v>9586</v>
          </cell>
        </row>
        <row r="3614">
          <cell r="A3614">
            <v>17620</v>
          </cell>
        </row>
        <row r="3615">
          <cell r="A3615">
            <v>6591</v>
          </cell>
        </row>
        <row r="3616">
          <cell r="A3616">
            <v>5574</v>
          </cell>
        </row>
        <row r="3617">
          <cell r="A3617">
            <v>11616</v>
          </cell>
        </row>
        <row r="3618">
          <cell r="A3618">
            <v>19946</v>
          </cell>
        </row>
        <row r="3619">
          <cell r="A3619">
            <v>9800</v>
          </cell>
        </row>
        <row r="3620">
          <cell r="A3620">
            <v>15449</v>
          </cell>
        </row>
        <row r="3621">
          <cell r="A3621">
            <v>5323</v>
          </cell>
        </row>
        <row r="3622">
          <cell r="A3622">
            <v>19720</v>
          </cell>
        </row>
        <row r="3623">
          <cell r="A3623">
            <v>15420</v>
          </cell>
        </row>
        <row r="3624">
          <cell r="A3624">
            <v>19128</v>
          </cell>
        </row>
        <row r="3625">
          <cell r="A3625">
            <v>12344</v>
          </cell>
        </row>
        <row r="3626">
          <cell r="A3626">
            <v>573</v>
          </cell>
        </row>
        <row r="3627">
          <cell r="A3627">
            <v>3930</v>
          </cell>
        </row>
        <row r="3628">
          <cell r="A3628">
            <v>4393</v>
          </cell>
        </row>
        <row r="3629">
          <cell r="A3629">
            <v>9539</v>
          </cell>
        </row>
        <row r="3630">
          <cell r="A3630">
            <v>46</v>
          </cell>
        </row>
        <row r="3631">
          <cell r="A3631">
            <v>12014</v>
          </cell>
        </row>
        <row r="3632">
          <cell r="A3632">
            <v>3146</v>
          </cell>
        </row>
        <row r="3633">
          <cell r="A3633">
            <v>5915</v>
          </cell>
        </row>
        <row r="3634">
          <cell r="A3634">
            <v>16433</v>
          </cell>
        </row>
        <row r="3635">
          <cell r="A3635">
            <v>13196</v>
          </cell>
        </row>
        <row r="3636">
          <cell r="A3636">
            <v>10055</v>
          </cell>
        </row>
        <row r="3637">
          <cell r="A3637">
            <v>7199</v>
          </cell>
        </row>
        <row r="3638">
          <cell r="A3638">
            <v>6383</v>
          </cell>
        </row>
        <row r="3639">
          <cell r="A3639">
            <v>19744</v>
          </cell>
        </row>
        <row r="3640">
          <cell r="A3640">
            <v>1597</v>
          </cell>
        </row>
        <row r="3641">
          <cell r="A3641">
            <v>17191</v>
          </cell>
        </row>
        <row r="3642">
          <cell r="A3642">
            <v>8373</v>
          </cell>
        </row>
        <row r="3643">
          <cell r="A3643">
            <v>9298</v>
          </cell>
        </row>
        <row r="3644">
          <cell r="A3644">
            <v>10546</v>
          </cell>
        </row>
        <row r="3645">
          <cell r="A3645">
            <v>19538</v>
          </cell>
        </row>
        <row r="3646">
          <cell r="A3646">
            <v>11518</v>
          </cell>
        </row>
        <row r="3647">
          <cell r="A3647">
            <v>10188</v>
          </cell>
        </row>
        <row r="3648">
          <cell r="A3648">
            <v>1444</v>
          </cell>
        </row>
        <row r="3649">
          <cell r="A3649">
            <v>4883</v>
          </cell>
        </row>
        <row r="3650">
          <cell r="A3650">
            <v>17209</v>
          </cell>
        </row>
        <row r="3651">
          <cell r="A3651">
            <v>19370</v>
          </cell>
        </row>
        <row r="3652">
          <cell r="A3652">
            <v>8138</v>
          </cell>
        </row>
        <row r="3653">
          <cell r="A3653">
            <v>15420</v>
          </cell>
        </row>
        <row r="3654">
          <cell r="A3654">
            <v>9838</v>
          </cell>
        </row>
        <row r="3655">
          <cell r="A3655">
            <v>15536</v>
          </cell>
        </row>
        <row r="3656">
          <cell r="A3656">
            <v>14596</v>
          </cell>
        </row>
        <row r="3657">
          <cell r="A3657">
            <v>5048</v>
          </cell>
        </row>
        <row r="3658">
          <cell r="A3658">
            <v>15201</v>
          </cell>
        </row>
        <row r="3659">
          <cell r="A3659">
            <v>10620</v>
          </cell>
        </row>
        <row r="3660">
          <cell r="A3660">
            <v>11701</v>
          </cell>
        </row>
        <row r="3661">
          <cell r="A3661">
            <v>10171</v>
          </cell>
        </row>
        <row r="3662">
          <cell r="A3662">
            <v>6138</v>
          </cell>
        </row>
        <row r="3663">
          <cell r="A3663">
            <v>4863</v>
          </cell>
        </row>
        <row r="3664">
          <cell r="A3664">
            <v>5643</v>
          </cell>
        </row>
        <row r="3665">
          <cell r="A3665">
            <v>4969</v>
          </cell>
        </row>
        <row r="3666">
          <cell r="A3666">
            <v>7927</v>
          </cell>
        </row>
        <row r="3667">
          <cell r="A3667">
            <v>3338</v>
          </cell>
        </row>
        <row r="3668">
          <cell r="A3668">
            <v>1944</v>
          </cell>
        </row>
        <row r="3669">
          <cell r="A3669">
            <v>19836</v>
          </cell>
        </row>
        <row r="3670">
          <cell r="A3670">
            <v>13385</v>
          </cell>
        </row>
        <row r="3671">
          <cell r="A3671">
            <v>16966</v>
          </cell>
        </row>
        <row r="3672">
          <cell r="A3672">
            <v>4806</v>
          </cell>
        </row>
        <row r="3673">
          <cell r="A3673">
            <v>15934</v>
          </cell>
        </row>
        <row r="3674">
          <cell r="A3674">
            <v>17505</v>
          </cell>
        </row>
        <row r="3675">
          <cell r="A3675">
            <v>15655</v>
          </cell>
        </row>
        <row r="3676">
          <cell r="A3676">
            <v>2367</v>
          </cell>
        </row>
        <row r="3677">
          <cell r="A3677">
            <v>17759</v>
          </cell>
        </row>
        <row r="3678">
          <cell r="A3678">
            <v>7220</v>
          </cell>
        </row>
        <row r="3679">
          <cell r="A3679">
            <v>17566</v>
          </cell>
        </row>
        <row r="3680">
          <cell r="A3680">
            <v>13229</v>
          </cell>
        </row>
        <row r="3681">
          <cell r="A3681">
            <v>13638</v>
          </cell>
        </row>
        <row r="3682">
          <cell r="A3682">
            <v>679</v>
          </cell>
        </row>
        <row r="3683">
          <cell r="A3683">
            <v>3525</v>
          </cell>
        </row>
        <row r="3684">
          <cell r="A3684">
            <v>19073</v>
          </cell>
        </row>
        <row r="3685">
          <cell r="A3685">
            <v>15482</v>
          </cell>
        </row>
        <row r="3686">
          <cell r="A3686">
            <v>8349</v>
          </cell>
        </row>
        <row r="3687">
          <cell r="A3687">
            <v>17897</v>
          </cell>
        </row>
        <row r="3688">
          <cell r="A3688">
            <v>16469</v>
          </cell>
        </row>
        <row r="3689">
          <cell r="A3689">
            <v>8931</v>
          </cell>
        </row>
        <row r="3690">
          <cell r="A3690">
            <v>18672</v>
          </cell>
        </row>
        <row r="3691">
          <cell r="A3691">
            <v>5561</v>
          </cell>
        </row>
        <row r="3692">
          <cell r="A3692">
            <v>11885</v>
          </cell>
        </row>
        <row r="3693">
          <cell r="A3693">
            <v>6048</v>
          </cell>
        </row>
        <row r="3694">
          <cell r="A3694">
            <v>14556</v>
          </cell>
        </row>
        <row r="3695">
          <cell r="A3695">
            <v>10897</v>
          </cell>
        </row>
        <row r="3696">
          <cell r="A3696">
            <v>3871</v>
          </cell>
        </row>
        <row r="3697">
          <cell r="A3697">
            <v>6886</v>
          </cell>
        </row>
        <row r="3698">
          <cell r="A3698">
            <v>8425</v>
          </cell>
        </row>
        <row r="3699">
          <cell r="A3699">
            <v>13133</v>
          </cell>
        </row>
        <row r="3700">
          <cell r="A3700">
            <v>4583</v>
          </cell>
        </row>
        <row r="3701">
          <cell r="A3701">
            <v>1633</v>
          </cell>
        </row>
        <row r="3702">
          <cell r="A3702">
            <v>14532</v>
          </cell>
        </row>
        <row r="3703">
          <cell r="A3703">
            <v>10444</v>
          </cell>
        </row>
        <row r="3704">
          <cell r="A3704">
            <v>11809</v>
          </cell>
        </row>
        <row r="3705">
          <cell r="A3705">
            <v>9700</v>
          </cell>
        </row>
        <row r="3706">
          <cell r="A3706">
            <v>5604</v>
          </cell>
        </row>
        <row r="3707">
          <cell r="A3707">
            <v>9234</v>
          </cell>
        </row>
        <row r="3708">
          <cell r="A3708">
            <v>19172</v>
          </cell>
        </row>
        <row r="3709">
          <cell r="A3709">
            <v>17799</v>
          </cell>
        </row>
        <row r="3710">
          <cell r="A3710">
            <v>10727</v>
          </cell>
        </row>
        <row r="3711">
          <cell r="A3711">
            <v>16830</v>
          </cell>
        </row>
        <row r="3712">
          <cell r="A3712">
            <v>16545</v>
          </cell>
        </row>
        <row r="3713">
          <cell r="A3713">
            <v>4518</v>
          </cell>
        </row>
        <row r="3714">
          <cell r="A3714">
            <v>4346</v>
          </cell>
        </row>
        <row r="3715">
          <cell r="A3715">
            <v>16668</v>
          </cell>
        </row>
        <row r="3716">
          <cell r="A3716">
            <v>2027</v>
          </cell>
        </row>
        <row r="3717">
          <cell r="A3717">
            <v>1475</v>
          </cell>
        </row>
        <row r="3718">
          <cell r="A3718">
            <v>9739</v>
          </cell>
        </row>
        <row r="3719">
          <cell r="A3719">
            <v>2112</v>
          </cell>
        </row>
        <row r="3720">
          <cell r="A3720">
            <v>14215</v>
          </cell>
        </row>
        <row r="3721">
          <cell r="A3721">
            <v>2329</v>
          </cell>
        </row>
        <row r="3722">
          <cell r="A3722">
            <v>8351</v>
          </cell>
        </row>
        <row r="3723">
          <cell r="A3723">
            <v>12869</v>
          </cell>
        </row>
        <row r="3724">
          <cell r="A3724">
            <v>356</v>
          </cell>
        </row>
        <row r="3725">
          <cell r="A3725">
            <v>11311</v>
          </cell>
        </row>
        <row r="3726">
          <cell r="A3726">
            <v>4092</v>
          </cell>
        </row>
        <row r="3727">
          <cell r="A3727">
            <v>19566</v>
          </cell>
        </row>
        <row r="3728">
          <cell r="A3728">
            <v>6226</v>
          </cell>
        </row>
        <row r="3729">
          <cell r="A3729">
            <v>911</v>
          </cell>
        </row>
        <row r="3730">
          <cell r="A3730">
            <v>4272</v>
          </cell>
        </row>
        <row r="3731">
          <cell r="A3731">
            <v>7507</v>
          </cell>
        </row>
        <row r="3732">
          <cell r="A3732">
            <v>15300</v>
          </cell>
        </row>
        <row r="3733">
          <cell r="A3733">
            <v>659</v>
          </cell>
        </row>
        <row r="3734">
          <cell r="A3734">
            <v>9313</v>
          </cell>
        </row>
        <row r="3735">
          <cell r="A3735">
            <v>19649</v>
          </cell>
        </row>
        <row r="3736">
          <cell r="A3736">
            <v>18147</v>
          </cell>
        </row>
        <row r="3737">
          <cell r="A3737">
            <v>651</v>
          </cell>
        </row>
        <row r="3738">
          <cell r="A3738">
            <v>14492</v>
          </cell>
        </row>
        <row r="3739">
          <cell r="A3739">
            <v>8328</v>
          </cell>
        </row>
        <row r="3740">
          <cell r="A3740">
            <v>4014</v>
          </cell>
        </row>
        <row r="3741">
          <cell r="A3741">
            <v>16114</v>
          </cell>
        </row>
        <row r="3742">
          <cell r="A3742">
            <v>13345</v>
          </cell>
        </row>
        <row r="3743">
          <cell r="A3743">
            <v>692</v>
          </cell>
        </row>
        <row r="3744">
          <cell r="A3744">
            <v>14022</v>
          </cell>
        </row>
        <row r="3745">
          <cell r="A3745">
            <v>3267</v>
          </cell>
        </row>
        <row r="3746">
          <cell r="A3746">
            <v>368</v>
          </cell>
        </row>
        <row r="3747">
          <cell r="A3747">
            <v>15352</v>
          </cell>
        </row>
        <row r="3748">
          <cell r="A3748">
            <v>11392</v>
          </cell>
        </row>
        <row r="3749">
          <cell r="A3749">
            <v>2348</v>
          </cell>
        </row>
        <row r="3750">
          <cell r="A3750">
            <v>19035</v>
          </cell>
        </row>
        <row r="3751">
          <cell r="A3751">
            <v>13259</v>
          </cell>
        </row>
        <row r="3752">
          <cell r="A3752">
            <v>11315</v>
          </cell>
        </row>
        <row r="3753">
          <cell r="A3753">
            <v>9782</v>
          </cell>
        </row>
        <row r="3754">
          <cell r="A3754">
            <v>5845</v>
          </cell>
        </row>
        <row r="3755">
          <cell r="A3755">
            <v>16435</v>
          </cell>
        </row>
        <row r="3756">
          <cell r="A3756">
            <v>2984</v>
          </cell>
        </row>
        <row r="3757">
          <cell r="A3757">
            <v>19642</v>
          </cell>
        </row>
        <row r="3758">
          <cell r="A3758">
            <v>7856</v>
          </cell>
        </row>
        <row r="3759">
          <cell r="A3759">
            <v>3161</v>
          </cell>
        </row>
        <row r="3760">
          <cell r="A3760">
            <v>1424</v>
          </cell>
        </row>
        <row r="3761">
          <cell r="A3761">
            <v>16665</v>
          </cell>
        </row>
        <row r="3762">
          <cell r="A3762">
            <v>19025</v>
          </cell>
        </row>
        <row r="3763">
          <cell r="A3763">
            <v>14053</v>
          </cell>
        </row>
        <row r="3764">
          <cell r="A3764">
            <v>3290</v>
          </cell>
        </row>
        <row r="3765">
          <cell r="A3765">
            <v>12803</v>
          </cell>
        </row>
        <row r="3766">
          <cell r="A3766">
            <v>6953</v>
          </cell>
        </row>
        <row r="3767">
          <cell r="A3767">
            <v>17700</v>
          </cell>
        </row>
        <row r="3768">
          <cell r="A3768">
            <v>5252</v>
          </cell>
        </row>
        <row r="3769">
          <cell r="A3769">
            <v>1230</v>
          </cell>
        </row>
        <row r="3770">
          <cell r="A3770">
            <v>11926</v>
          </cell>
        </row>
        <row r="3771">
          <cell r="A3771">
            <v>10524</v>
          </cell>
        </row>
        <row r="3772">
          <cell r="A3772">
            <v>19277</v>
          </cell>
        </row>
        <row r="3773">
          <cell r="A3773">
            <v>10178</v>
          </cell>
        </row>
        <row r="3774">
          <cell r="A3774">
            <v>13328</v>
          </cell>
        </row>
        <row r="3775">
          <cell r="A3775">
            <v>6664</v>
          </cell>
        </row>
        <row r="3776">
          <cell r="A3776">
            <v>15118</v>
          </cell>
        </row>
        <row r="3777">
          <cell r="A3777">
            <v>2002</v>
          </cell>
        </row>
        <row r="3778">
          <cell r="A3778">
            <v>4152</v>
          </cell>
        </row>
        <row r="3779">
          <cell r="A3779">
            <v>18841</v>
          </cell>
        </row>
        <row r="3780">
          <cell r="A3780">
            <v>19414</v>
          </cell>
        </row>
        <row r="3781">
          <cell r="A3781">
            <v>8083</v>
          </cell>
        </row>
        <row r="3782">
          <cell r="A3782">
            <v>2704</v>
          </cell>
        </row>
        <row r="3783">
          <cell r="A3783">
            <v>1437</v>
          </cell>
        </row>
        <row r="3784">
          <cell r="A3784">
            <v>3449</v>
          </cell>
        </row>
        <row r="3785">
          <cell r="A3785">
            <v>10473</v>
          </cell>
        </row>
        <row r="3786">
          <cell r="A3786">
            <v>18720</v>
          </cell>
        </row>
        <row r="3787">
          <cell r="A3787">
            <v>10421</v>
          </cell>
        </row>
        <row r="3788">
          <cell r="A3788">
            <v>9673</v>
          </cell>
        </row>
        <row r="3789">
          <cell r="A3789">
            <v>4815</v>
          </cell>
        </row>
        <row r="3790">
          <cell r="A3790">
            <v>13339</v>
          </cell>
        </row>
        <row r="3791">
          <cell r="A3791">
            <v>8237</v>
          </cell>
        </row>
        <row r="3792">
          <cell r="A3792">
            <v>14112</v>
          </cell>
        </row>
        <row r="3793">
          <cell r="A3793">
            <v>7283</v>
          </cell>
        </row>
        <row r="3794">
          <cell r="A3794">
            <v>6725</v>
          </cell>
        </row>
        <row r="3795">
          <cell r="A3795">
            <v>10249</v>
          </cell>
        </row>
        <row r="3796">
          <cell r="A3796">
            <v>12780</v>
          </cell>
        </row>
        <row r="3797">
          <cell r="A3797">
            <v>15317</v>
          </cell>
        </row>
        <row r="3798">
          <cell r="A3798">
            <v>18028</v>
          </cell>
        </row>
        <row r="3799">
          <cell r="A3799">
            <v>12975</v>
          </cell>
        </row>
        <row r="3800">
          <cell r="A3800">
            <v>10727</v>
          </cell>
        </row>
        <row r="3801">
          <cell r="A3801">
            <v>14632</v>
          </cell>
        </row>
        <row r="3802">
          <cell r="A3802">
            <v>4015</v>
          </cell>
        </row>
        <row r="3803">
          <cell r="A3803">
            <v>4977</v>
          </cell>
        </row>
        <row r="3804">
          <cell r="A3804">
            <v>13728</v>
          </cell>
        </row>
        <row r="3805">
          <cell r="A3805">
            <v>8276</v>
          </cell>
        </row>
        <row r="3806">
          <cell r="A3806">
            <v>4068</v>
          </cell>
        </row>
        <row r="3807">
          <cell r="A3807">
            <v>16339</v>
          </cell>
        </row>
        <row r="3808">
          <cell r="A3808">
            <v>68</v>
          </cell>
        </row>
        <row r="3809">
          <cell r="A3809">
            <v>14098</v>
          </cell>
        </row>
        <row r="3810">
          <cell r="A3810">
            <v>14182</v>
          </cell>
        </row>
        <row r="3811">
          <cell r="A3811">
            <v>8792</v>
          </cell>
        </row>
        <row r="3812">
          <cell r="A3812">
            <v>1642</v>
          </cell>
        </row>
        <row r="3813">
          <cell r="A3813">
            <v>10601</v>
          </cell>
        </row>
        <row r="3814">
          <cell r="A3814">
            <v>8566</v>
          </cell>
        </row>
        <row r="3815">
          <cell r="A3815">
            <v>13305</v>
          </cell>
        </row>
        <row r="3816">
          <cell r="A3816">
            <v>16903</v>
          </cell>
        </row>
        <row r="3817">
          <cell r="A3817">
            <v>8325</v>
          </cell>
        </row>
        <row r="3818">
          <cell r="A3818">
            <v>1105</v>
          </cell>
        </row>
        <row r="3819">
          <cell r="A3819">
            <v>14135</v>
          </cell>
        </row>
        <row r="3820">
          <cell r="A3820">
            <v>11670</v>
          </cell>
        </row>
        <row r="3821">
          <cell r="A3821">
            <v>17066</v>
          </cell>
        </row>
        <row r="3822">
          <cell r="A3822">
            <v>5414</v>
          </cell>
        </row>
        <row r="3823">
          <cell r="A3823">
            <v>3952</v>
          </cell>
        </row>
        <row r="3824">
          <cell r="A3824">
            <v>13375</v>
          </cell>
        </row>
        <row r="3825">
          <cell r="A3825">
            <v>15462</v>
          </cell>
        </row>
        <row r="3826">
          <cell r="A3826">
            <v>4145</v>
          </cell>
        </row>
        <row r="3827">
          <cell r="A3827">
            <v>18420</v>
          </cell>
        </row>
        <row r="3828">
          <cell r="A3828">
            <v>7099</v>
          </cell>
        </row>
        <row r="3829">
          <cell r="A3829">
            <v>10959</v>
          </cell>
        </row>
        <row r="3830">
          <cell r="A3830">
            <v>844</v>
          </cell>
        </row>
        <row r="3831">
          <cell r="A3831">
            <v>4589</v>
          </cell>
        </row>
        <row r="3832">
          <cell r="A3832">
            <v>7453</v>
          </cell>
        </row>
        <row r="3833">
          <cell r="A3833">
            <v>5422</v>
          </cell>
        </row>
        <row r="3834">
          <cell r="A3834">
            <v>3366</v>
          </cell>
        </row>
        <row r="3835">
          <cell r="A3835">
            <v>11589</v>
          </cell>
        </row>
        <row r="3836">
          <cell r="A3836">
            <v>4513</v>
          </cell>
        </row>
        <row r="3837">
          <cell r="A3837">
            <v>6613</v>
          </cell>
        </row>
        <row r="3838">
          <cell r="A3838">
            <v>17133</v>
          </cell>
        </row>
        <row r="3839">
          <cell r="A3839">
            <v>14138</v>
          </cell>
        </row>
        <row r="3840">
          <cell r="A3840">
            <v>7414</v>
          </cell>
        </row>
        <row r="3841">
          <cell r="A3841">
            <v>11117</v>
          </cell>
        </row>
        <row r="3842">
          <cell r="A3842">
            <v>2423</v>
          </cell>
        </row>
        <row r="3843">
          <cell r="A3843">
            <v>9273</v>
          </cell>
        </row>
        <row r="3844">
          <cell r="A3844">
            <v>18777</v>
          </cell>
        </row>
        <row r="3845">
          <cell r="A3845">
            <v>5589</v>
          </cell>
        </row>
        <row r="3846">
          <cell r="A3846">
            <v>13898</v>
          </cell>
        </row>
        <row r="3847">
          <cell r="A3847">
            <v>9391</v>
          </cell>
        </row>
        <row r="3848">
          <cell r="A3848">
            <v>12500</v>
          </cell>
        </row>
        <row r="3849">
          <cell r="A3849">
            <v>4175</v>
          </cell>
        </row>
        <row r="3850">
          <cell r="A3850">
            <v>6560</v>
          </cell>
        </row>
        <row r="3851">
          <cell r="A3851">
            <v>8466</v>
          </cell>
        </row>
        <row r="3852">
          <cell r="A3852">
            <v>11724</v>
          </cell>
        </row>
        <row r="3853">
          <cell r="A3853">
            <v>13688</v>
          </cell>
        </row>
        <row r="3854">
          <cell r="A3854">
            <v>1230</v>
          </cell>
        </row>
        <row r="3855">
          <cell r="A3855">
            <v>9682</v>
          </cell>
        </row>
        <row r="3856">
          <cell r="A3856">
            <v>10964</v>
          </cell>
        </row>
        <row r="3857">
          <cell r="A3857">
            <v>10516</v>
          </cell>
        </row>
        <row r="3858">
          <cell r="A3858">
            <v>16789</v>
          </cell>
        </row>
        <row r="3859">
          <cell r="A3859">
            <v>18825</v>
          </cell>
        </row>
        <row r="3860">
          <cell r="A3860">
            <v>2452</v>
          </cell>
        </row>
        <row r="3861">
          <cell r="A3861">
            <v>7573</v>
          </cell>
        </row>
        <row r="3862">
          <cell r="A3862">
            <v>17168</v>
          </cell>
        </row>
        <row r="3863">
          <cell r="A3863">
            <v>5588</v>
          </cell>
        </row>
        <row r="3864">
          <cell r="A3864">
            <v>2060</v>
          </cell>
        </row>
        <row r="3865">
          <cell r="A3865">
            <v>6491</v>
          </cell>
        </row>
        <row r="3866">
          <cell r="A3866">
            <v>11001</v>
          </cell>
        </row>
        <row r="3867">
          <cell r="A3867">
            <v>15371</v>
          </cell>
        </row>
        <row r="3868">
          <cell r="A3868">
            <v>17997</v>
          </cell>
        </row>
        <row r="3869">
          <cell r="A3869">
            <v>18096</v>
          </cell>
        </row>
        <row r="3870">
          <cell r="A3870">
            <v>1543</v>
          </cell>
        </row>
        <row r="3871">
          <cell r="A3871">
            <v>17124</v>
          </cell>
        </row>
        <row r="3872">
          <cell r="A3872">
            <v>15511</v>
          </cell>
        </row>
        <row r="3873">
          <cell r="A3873">
            <v>11670</v>
          </cell>
        </row>
        <row r="3874">
          <cell r="A3874">
            <v>13016</v>
          </cell>
        </row>
        <row r="3875">
          <cell r="A3875">
            <v>14699</v>
          </cell>
        </row>
        <row r="3876">
          <cell r="A3876">
            <v>14313</v>
          </cell>
        </row>
        <row r="3877">
          <cell r="A3877">
            <v>13990</v>
          </cell>
        </row>
        <row r="3878">
          <cell r="A3878">
            <v>19908</v>
          </cell>
        </row>
        <row r="3879">
          <cell r="A3879">
            <v>14453</v>
          </cell>
        </row>
        <row r="3880">
          <cell r="A3880">
            <v>7493</v>
          </cell>
        </row>
        <row r="3881">
          <cell r="A3881">
            <v>12047</v>
          </cell>
        </row>
        <row r="3882">
          <cell r="A3882">
            <v>14177</v>
          </cell>
        </row>
        <row r="3883">
          <cell r="A3883">
            <v>14285</v>
          </cell>
        </row>
        <row r="3884">
          <cell r="A3884">
            <v>12434</v>
          </cell>
        </row>
        <row r="3885">
          <cell r="A3885">
            <v>12932</v>
          </cell>
        </row>
        <row r="3886">
          <cell r="A3886">
            <v>5649</v>
          </cell>
        </row>
        <row r="3887">
          <cell r="A3887">
            <v>484</v>
          </cell>
        </row>
        <row r="3888">
          <cell r="A3888">
            <v>5468</v>
          </cell>
        </row>
        <row r="3889">
          <cell r="A3889">
            <v>13850</v>
          </cell>
        </row>
        <row r="3890">
          <cell r="A3890">
            <v>12437</v>
          </cell>
        </row>
        <row r="3891">
          <cell r="A3891">
            <v>1687</v>
          </cell>
        </row>
        <row r="3892">
          <cell r="A3892">
            <v>9877</v>
          </cell>
        </row>
        <row r="3893">
          <cell r="A3893">
            <v>8804</v>
          </cell>
        </row>
        <row r="3894">
          <cell r="A3894">
            <v>2890</v>
          </cell>
        </row>
        <row r="3895">
          <cell r="A3895">
            <v>15906</v>
          </cell>
        </row>
        <row r="3896">
          <cell r="A3896">
            <v>14795</v>
          </cell>
        </row>
        <row r="3897">
          <cell r="A3897">
            <v>1178</v>
          </cell>
        </row>
        <row r="3898">
          <cell r="A3898">
            <v>11780</v>
          </cell>
        </row>
        <row r="3899">
          <cell r="A3899">
            <v>8827</v>
          </cell>
        </row>
        <row r="3900">
          <cell r="A3900">
            <v>6653</v>
          </cell>
        </row>
        <row r="3901">
          <cell r="A3901">
            <v>5439</v>
          </cell>
        </row>
        <row r="3902">
          <cell r="A3902">
            <v>5099</v>
          </cell>
        </row>
        <row r="3903">
          <cell r="A3903">
            <v>6708</v>
          </cell>
        </row>
        <row r="3904">
          <cell r="A3904">
            <v>17235</v>
          </cell>
        </row>
        <row r="3905">
          <cell r="A3905">
            <v>13840</v>
          </cell>
        </row>
        <row r="3906">
          <cell r="A3906">
            <v>18815</v>
          </cell>
        </row>
        <row r="3907">
          <cell r="A3907">
            <v>3387</v>
          </cell>
        </row>
        <row r="3908">
          <cell r="A3908">
            <v>15460</v>
          </cell>
        </row>
        <row r="3909">
          <cell r="A3909">
            <v>19392</v>
          </cell>
        </row>
        <row r="3910">
          <cell r="A3910">
            <v>11152</v>
          </cell>
        </row>
        <row r="3911">
          <cell r="A3911">
            <v>9249</v>
          </cell>
        </row>
        <row r="3912">
          <cell r="A3912">
            <v>5009</v>
          </cell>
        </row>
        <row r="3913">
          <cell r="A3913">
            <v>16104</v>
          </cell>
        </row>
        <row r="3914">
          <cell r="A3914">
            <v>17780</v>
          </cell>
        </row>
        <row r="3915">
          <cell r="A3915">
            <v>736</v>
          </cell>
        </row>
        <row r="3916">
          <cell r="A3916">
            <v>3546</v>
          </cell>
        </row>
        <row r="3917">
          <cell r="A3917">
            <v>3058</v>
          </cell>
        </row>
        <row r="3918">
          <cell r="A3918">
            <v>11062</v>
          </cell>
        </row>
        <row r="3919">
          <cell r="A3919">
            <v>12455</v>
          </cell>
        </row>
        <row r="3920">
          <cell r="A3920">
            <v>11531</v>
          </cell>
        </row>
        <row r="3921">
          <cell r="A3921">
            <v>18059</v>
          </cell>
        </row>
        <row r="3922">
          <cell r="A3922">
            <v>13821</v>
          </cell>
        </row>
        <row r="3923">
          <cell r="A3923">
            <v>16929</v>
          </cell>
        </row>
        <row r="3924">
          <cell r="A3924">
            <v>1238</v>
          </cell>
        </row>
        <row r="3925">
          <cell r="A3925">
            <v>16167</v>
          </cell>
        </row>
        <row r="3926">
          <cell r="A3926">
            <v>7722</v>
          </cell>
        </row>
        <row r="3927">
          <cell r="A3927">
            <v>10633</v>
          </cell>
        </row>
        <row r="3928">
          <cell r="A3928">
            <v>1702</v>
          </cell>
        </row>
        <row r="3929">
          <cell r="A3929">
            <v>10298</v>
          </cell>
        </row>
        <row r="3930">
          <cell r="A3930">
            <v>1827</v>
          </cell>
        </row>
        <row r="3931">
          <cell r="A3931">
            <v>1568</v>
          </cell>
        </row>
        <row r="3932">
          <cell r="A3932">
            <v>7533</v>
          </cell>
        </row>
        <row r="3933">
          <cell r="A3933">
            <v>5913</v>
          </cell>
        </row>
        <row r="3934">
          <cell r="A3934">
            <v>8767</v>
          </cell>
        </row>
        <row r="3935">
          <cell r="A3935">
            <v>1561</v>
          </cell>
        </row>
        <row r="3936">
          <cell r="A3936">
            <v>5341</v>
          </cell>
        </row>
        <row r="3937">
          <cell r="A3937">
            <v>14567</v>
          </cell>
        </row>
        <row r="3938">
          <cell r="A3938">
            <v>3394</v>
          </cell>
        </row>
        <row r="3939">
          <cell r="A3939">
            <v>16993</v>
          </cell>
        </row>
        <row r="3940">
          <cell r="A3940">
            <v>2385</v>
          </cell>
        </row>
        <row r="3941">
          <cell r="A3941">
            <v>10020</v>
          </cell>
        </row>
        <row r="3942">
          <cell r="A3942">
            <v>13032</v>
          </cell>
        </row>
        <row r="3943">
          <cell r="A3943">
            <v>10565</v>
          </cell>
        </row>
        <row r="3944">
          <cell r="A3944">
            <v>6272</v>
          </cell>
        </row>
        <row r="3945">
          <cell r="A3945">
            <v>17014</v>
          </cell>
        </row>
        <row r="3946">
          <cell r="A3946">
            <v>17599</v>
          </cell>
        </row>
        <row r="3947">
          <cell r="A3947">
            <v>11803</v>
          </cell>
        </row>
        <row r="3948">
          <cell r="A3948">
            <v>17697</v>
          </cell>
        </row>
        <row r="3949">
          <cell r="A3949">
            <v>9538</v>
          </cell>
        </row>
        <row r="3950">
          <cell r="A3950">
            <v>2926</v>
          </cell>
        </row>
        <row r="3951">
          <cell r="A3951">
            <v>12217</v>
          </cell>
        </row>
        <row r="3952">
          <cell r="A3952">
            <v>15680</v>
          </cell>
        </row>
        <row r="3953">
          <cell r="A3953">
            <v>15260</v>
          </cell>
        </row>
        <row r="3954">
          <cell r="A3954">
            <v>7916</v>
          </cell>
        </row>
        <row r="3955">
          <cell r="A3955">
            <v>14244</v>
          </cell>
        </row>
        <row r="3956">
          <cell r="A3956">
            <v>4496</v>
          </cell>
        </row>
        <row r="3957">
          <cell r="A3957">
            <v>16813</v>
          </cell>
        </row>
        <row r="3958">
          <cell r="A3958">
            <v>1159</v>
          </cell>
        </row>
        <row r="3959">
          <cell r="A3959">
            <v>17191</v>
          </cell>
        </row>
        <row r="3960">
          <cell r="A3960">
            <v>18769</v>
          </cell>
        </row>
        <row r="3961">
          <cell r="A3961">
            <v>14944</v>
          </cell>
        </row>
        <row r="3962">
          <cell r="A3962">
            <v>13182</v>
          </cell>
        </row>
        <row r="3963">
          <cell r="A3963">
            <v>12773</v>
          </cell>
        </row>
        <row r="3964">
          <cell r="A3964">
            <v>11372</v>
          </cell>
        </row>
        <row r="3965">
          <cell r="A3965">
            <v>99</v>
          </cell>
        </row>
        <row r="3966">
          <cell r="A3966">
            <v>12537</v>
          </cell>
        </row>
        <row r="3967">
          <cell r="A3967">
            <v>6287</v>
          </cell>
        </row>
        <row r="3968">
          <cell r="A3968">
            <v>18847</v>
          </cell>
        </row>
        <row r="3969">
          <cell r="A3969">
            <v>13498</v>
          </cell>
        </row>
        <row r="3970">
          <cell r="A3970">
            <v>1152</v>
          </cell>
        </row>
        <row r="3971">
          <cell r="A3971">
            <v>9875</v>
          </cell>
        </row>
        <row r="3972">
          <cell r="A3972">
            <v>3477</v>
          </cell>
        </row>
        <row r="3973">
          <cell r="A3973">
            <v>5712</v>
          </cell>
        </row>
        <row r="3974">
          <cell r="A3974">
            <v>6193</v>
          </cell>
        </row>
        <row r="3975">
          <cell r="A3975">
            <v>11707</v>
          </cell>
        </row>
        <row r="3976">
          <cell r="A3976">
            <v>985</v>
          </cell>
        </row>
        <row r="3977">
          <cell r="A3977">
            <v>7026</v>
          </cell>
        </row>
        <row r="3978">
          <cell r="A3978">
            <v>7091</v>
          </cell>
        </row>
        <row r="3979">
          <cell r="A3979">
            <v>1505</v>
          </cell>
        </row>
        <row r="3980">
          <cell r="A3980">
            <v>9190</v>
          </cell>
        </row>
        <row r="3981">
          <cell r="A3981">
            <v>5870</v>
          </cell>
        </row>
        <row r="3982">
          <cell r="A3982">
            <v>10048</v>
          </cell>
        </row>
        <row r="3983">
          <cell r="A3983">
            <v>11717</v>
          </cell>
        </row>
        <row r="3984">
          <cell r="A3984">
            <v>11938</v>
          </cell>
        </row>
        <row r="3985">
          <cell r="A3985">
            <v>13384</v>
          </cell>
        </row>
        <row r="3986">
          <cell r="A3986">
            <v>4130</v>
          </cell>
        </row>
        <row r="3987">
          <cell r="A3987">
            <v>9329</v>
          </cell>
        </row>
        <row r="3988">
          <cell r="A3988">
            <v>1967</v>
          </cell>
        </row>
        <row r="3989">
          <cell r="A3989">
            <v>18098</v>
          </cell>
        </row>
        <row r="3990">
          <cell r="A3990">
            <v>12409</v>
          </cell>
        </row>
        <row r="3991">
          <cell r="A3991">
            <v>14895</v>
          </cell>
        </row>
        <row r="3992">
          <cell r="A3992">
            <v>9907</v>
          </cell>
        </row>
        <row r="3993">
          <cell r="A3993">
            <v>10598</v>
          </cell>
        </row>
        <row r="3994">
          <cell r="A3994">
            <v>18936</v>
          </cell>
        </row>
      </sheetData>
      <sheetData sheetId="1" refreshError="1"/>
      <sheetData sheetId="2" refreshError="1"/>
      <sheetData sheetId="3" refreshError="1"/>
    </sheetDataSet>
  </externalBook>
</externalLink>
</file>

<file path=xl/tables/table1.xml><?xml version="1.0" encoding="utf-8"?>
<table xmlns="http://schemas.openxmlformats.org/spreadsheetml/2006/main" id="1" name="Table1" displayName="Table1" ref="A27:D36" totalsRowCount="1">
  <autoFilter ref="A27:D35">
    <filterColumn colId="0" hiddenButton="1"/>
    <filterColumn colId="1" hiddenButton="1"/>
    <filterColumn colId="2" hiddenButton="1"/>
    <filterColumn colId="3" hiddenButton="1"/>
  </autoFilter>
  <tableColumns count="4">
    <tableColumn id="1" name="Class Type " totalsRowLabel="Total"/>
    <tableColumn id="2" name="Count " totalsRowFunction="sum"/>
    <tableColumn id="3" name="% of Sample " totalsRowFunction="sum" dataDxfId="3"/>
    <tableColumn id="4" name="Margin of Error " dataDxfId="2" totalsRowDxfId="1"/>
  </tableColumns>
  <tableStyleInfo name="TableStyleDark7" showFirstColumn="1" showLastColumn="0" showRowStripes="1" showColumnStripes="0"/>
</table>
</file>

<file path=xl/tables/table2.xml><?xml version="1.0" encoding="utf-8"?>
<table xmlns="http://schemas.openxmlformats.org/spreadsheetml/2006/main" id="5" name="Table5" displayName="Table5" ref="A38:D42" totalsRowCount="1">
  <autoFilter ref="A38:D41">
    <filterColumn colId="0" hiddenButton="1"/>
    <filterColumn colId="1" hiddenButton="1"/>
    <filterColumn colId="2" hiddenButton="1"/>
    <filterColumn colId="3" hiddenButton="1"/>
  </autoFilter>
  <tableColumns count="4">
    <tableColumn id="1" name="Class Type " totalsRowLabel="Total"/>
    <tableColumn id="2" name="Count " totalsRowFunction="sum"/>
    <tableColumn id="3" name="% of Sample " totalsRowFunction="sum"/>
    <tableColumn id="4" name="Margin of Error " totalsRowDxfId="0">
      <calculatedColumnFormula>((SQRT((1-C39)*C39)/$B$2)*$G$5)*D$2</calculatedColumnFormula>
    </tableColumn>
  </tableColumns>
  <tableStyleInfo name="TableStyleDark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5666"/>
  <sheetViews>
    <sheetView workbookViewId="0">
      <selection activeCell="A2" sqref="A2"/>
    </sheetView>
  </sheetViews>
  <sheetFormatPr defaultRowHeight="15" x14ac:dyDescent="0.25"/>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ht="409.5" x14ac:dyDescent="0.25">
      <c r="A2">
        <f t="shared" ref="A2:A65" ca="1" si="0">RANDBETWEEN(1,20000)</f>
        <v>3086</v>
      </c>
      <c r="B2" t="s">
        <v>334</v>
      </c>
      <c r="C2" t="s">
        <v>45</v>
      </c>
      <c r="F2" t="s">
        <v>22324</v>
      </c>
      <c r="O2" t="s">
        <v>33</v>
      </c>
      <c r="X2" t="s">
        <v>34</v>
      </c>
      <c r="Y2" t="s">
        <v>22325</v>
      </c>
      <c r="Z2" s="1" t="s">
        <v>23882</v>
      </c>
      <c r="AA2" t="s">
        <v>23605</v>
      </c>
      <c r="AB2">
        <v>-160050</v>
      </c>
    </row>
    <row r="3" spans="1:30" x14ac:dyDescent="0.25">
      <c r="A3">
        <f t="shared" ca="1" si="0"/>
        <v>11892</v>
      </c>
      <c r="B3" t="s">
        <v>685</v>
      </c>
      <c r="C3" t="s">
        <v>686</v>
      </c>
      <c r="F3" t="s">
        <v>4947</v>
      </c>
      <c r="G3">
        <v>0</v>
      </c>
      <c r="O3" t="s">
        <v>33</v>
      </c>
      <c r="Y3" t="s">
        <v>29989</v>
      </c>
      <c r="Z3" t="s">
        <v>35262</v>
      </c>
      <c r="AA3" t="s">
        <v>35222</v>
      </c>
      <c r="AB3" t="s">
        <v>35263</v>
      </c>
      <c r="AC3" t="s">
        <v>38</v>
      </c>
      <c r="AD3">
        <v>98032</v>
      </c>
    </row>
    <row r="4" spans="1:30" x14ac:dyDescent="0.25">
      <c r="A4">
        <f t="shared" ca="1" si="0"/>
        <v>15945</v>
      </c>
      <c r="B4" t="s">
        <v>489</v>
      </c>
      <c r="C4" t="s">
        <v>45</v>
      </c>
      <c r="O4" t="s">
        <v>33</v>
      </c>
      <c r="Y4" t="s">
        <v>1932</v>
      </c>
      <c r="Z4" t="s">
        <v>1933</v>
      </c>
      <c r="AA4" t="s">
        <v>1865</v>
      </c>
      <c r="AB4">
        <v>-163365</v>
      </c>
      <c r="AC4" t="s">
        <v>38</v>
      </c>
      <c r="AD4">
        <v>98626</v>
      </c>
    </row>
    <row r="5" spans="1:30" ht="409.5" x14ac:dyDescent="0.25">
      <c r="A5">
        <f t="shared" ca="1" si="0"/>
        <v>13846</v>
      </c>
      <c r="B5" t="s">
        <v>685</v>
      </c>
      <c r="C5" t="s">
        <v>686</v>
      </c>
      <c r="F5" t="s">
        <v>17718</v>
      </c>
      <c r="O5" t="s">
        <v>33</v>
      </c>
      <c r="Y5" t="s">
        <v>3142</v>
      </c>
      <c r="Z5" s="1" t="s">
        <v>32801</v>
      </c>
      <c r="AA5" t="s">
        <v>32799</v>
      </c>
      <c r="AB5">
        <v>-172857</v>
      </c>
      <c r="AC5" t="s">
        <v>38</v>
      </c>
      <c r="AD5">
        <v>98506</v>
      </c>
    </row>
    <row r="6" spans="1:30" x14ac:dyDescent="0.25">
      <c r="A6">
        <f t="shared" ca="1" si="0"/>
        <v>14541</v>
      </c>
      <c r="B6" t="s">
        <v>124</v>
      </c>
      <c r="C6" t="s">
        <v>45</v>
      </c>
      <c r="F6" t="s">
        <v>22586</v>
      </c>
      <c r="G6">
        <v>0</v>
      </c>
      <c r="O6" t="s">
        <v>33</v>
      </c>
      <c r="X6" t="s">
        <v>34</v>
      </c>
      <c r="Y6" t="s">
        <v>22587</v>
      </c>
      <c r="Z6" t="s">
        <v>39740</v>
      </c>
      <c r="AA6" t="s">
        <v>39738</v>
      </c>
      <c r="AB6" t="s">
        <v>39741</v>
      </c>
      <c r="AC6" t="s">
        <v>102</v>
      </c>
      <c r="AD6">
        <v>97389</v>
      </c>
    </row>
    <row r="7" spans="1:30" x14ac:dyDescent="0.25">
      <c r="A7">
        <f t="shared" ca="1" si="0"/>
        <v>1906</v>
      </c>
      <c r="B7" t="s">
        <v>3712</v>
      </c>
      <c r="C7" t="s">
        <v>45</v>
      </c>
      <c r="F7" t="s">
        <v>2502</v>
      </c>
      <c r="G7">
        <v>0</v>
      </c>
      <c r="O7" t="s">
        <v>33</v>
      </c>
      <c r="Y7" t="s">
        <v>9305</v>
      </c>
      <c r="Z7" t="s">
        <v>9306</v>
      </c>
      <c r="AA7" t="s">
        <v>9307</v>
      </c>
      <c r="AB7" t="s">
        <v>9308</v>
      </c>
      <c r="AC7" t="s">
        <v>38</v>
      </c>
      <c r="AD7">
        <v>98103</v>
      </c>
    </row>
    <row r="8" spans="1:30" x14ac:dyDescent="0.25">
      <c r="A8">
        <f t="shared" ca="1" si="0"/>
        <v>12834</v>
      </c>
      <c r="B8" t="s">
        <v>685</v>
      </c>
      <c r="C8" t="s">
        <v>686</v>
      </c>
      <c r="F8" t="s">
        <v>33905</v>
      </c>
      <c r="O8" t="s">
        <v>33</v>
      </c>
      <c r="Y8" t="s">
        <v>33906</v>
      </c>
      <c r="Z8" t="s">
        <v>33907</v>
      </c>
      <c r="AA8" t="s">
        <v>33893</v>
      </c>
      <c r="AB8">
        <v>-160781</v>
      </c>
    </row>
    <row r="9" spans="1:30" x14ac:dyDescent="0.25">
      <c r="A9">
        <f t="shared" ca="1" si="0"/>
        <v>10195</v>
      </c>
      <c r="B9" t="s">
        <v>2046</v>
      </c>
      <c r="C9" t="s">
        <v>80</v>
      </c>
      <c r="F9" t="s">
        <v>720</v>
      </c>
      <c r="G9">
        <v>0</v>
      </c>
      <c r="O9" t="s">
        <v>33</v>
      </c>
      <c r="Y9" t="s">
        <v>6094</v>
      </c>
      <c r="Z9" t="s">
        <v>8517</v>
      </c>
      <c r="AA9" t="s">
        <v>8518</v>
      </c>
      <c r="AB9" t="s">
        <v>8519</v>
      </c>
      <c r="AC9" t="s">
        <v>38</v>
      </c>
      <c r="AD9">
        <v>98052</v>
      </c>
    </row>
    <row r="10" spans="1:30" x14ac:dyDescent="0.25">
      <c r="A10">
        <f t="shared" ca="1" si="0"/>
        <v>12944</v>
      </c>
      <c r="B10" t="s">
        <v>2046</v>
      </c>
      <c r="C10" t="s">
        <v>80</v>
      </c>
      <c r="F10" t="s">
        <v>11590</v>
      </c>
      <c r="G10">
        <v>0</v>
      </c>
      <c r="O10" t="s">
        <v>33</v>
      </c>
      <c r="Y10" t="s">
        <v>11591</v>
      </c>
      <c r="Z10" t="s">
        <v>11592</v>
      </c>
      <c r="AA10" t="s">
        <v>11593</v>
      </c>
      <c r="AB10" t="s">
        <v>11594</v>
      </c>
      <c r="AC10" t="s">
        <v>38</v>
      </c>
      <c r="AD10">
        <v>98597</v>
      </c>
    </row>
    <row r="11" spans="1:30" x14ac:dyDescent="0.25">
      <c r="A11">
        <f t="shared" ca="1" si="0"/>
        <v>5679</v>
      </c>
      <c r="B11" t="s">
        <v>39</v>
      </c>
      <c r="F11" t="s">
        <v>1213</v>
      </c>
      <c r="O11" t="s">
        <v>63</v>
      </c>
      <c r="X11" t="s">
        <v>34</v>
      </c>
      <c r="Y11" t="s">
        <v>1215</v>
      </c>
      <c r="Z11" t="s">
        <v>37111</v>
      </c>
      <c r="AA11" t="s">
        <v>37112</v>
      </c>
      <c r="AB11">
        <v>-162635</v>
      </c>
      <c r="AC11" t="s">
        <v>38</v>
      </c>
      <c r="AD11">
        <v>98104</v>
      </c>
    </row>
    <row r="12" spans="1:30" x14ac:dyDescent="0.25">
      <c r="A12">
        <f t="shared" ca="1" si="0"/>
        <v>5018</v>
      </c>
      <c r="B12" t="s">
        <v>739</v>
      </c>
      <c r="C12" t="s">
        <v>686</v>
      </c>
      <c r="F12" t="s">
        <v>29415</v>
      </c>
      <c r="O12" t="s">
        <v>33</v>
      </c>
      <c r="Y12" t="s">
        <v>29416</v>
      </c>
      <c r="Z12" t="s">
        <v>30984</v>
      </c>
      <c r="AA12" t="s">
        <v>30981</v>
      </c>
      <c r="AB12">
        <v>-173344</v>
      </c>
      <c r="AC12" t="s">
        <v>38</v>
      </c>
      <c r="AD12">
        <v>98290</v>
      </c>
    </row>
    <row r="13" spans="1:30" ht="409.5" x14ac:dyDescent="0.25">
      <c r="A13">
        <f t="shared" ca="1" si="0"/>
        <v>11553</v>
      </c>
      <c r="B13" t="s">
        <v>96</v>
      </c>
      <c r="C13" t="s">
        <v>97</v>
      </c>
      <c r="G13">
        <v>0</v>
      </c>
      <c r="O13" t="s">
        <v>33</v>
      </c>
      <c r="X13" t="s">
        <v>34</v>
      </c>
      <c r="Y13" t="s">
        <v>26037</v>
      </c>
      <c r="Z13" s="1" t="s">
        <v>43212</v>
      </c>
      <c r="AA13" t="s">
        <v>43213</v>
      </c>
      <c r="AB13" t="s">
        <v>43214</v>
      </c>
      <c r="AC13" t="s">
        <v>38</v>
      </c>
      <c r="AD13">
        <v>99403</v>
      </c>
    </row>
    <row r="14" spans="1:30" ht="120" x14ac:dyDescent="0.25">
      <c r="A14">
        <f t="shared" ca="1" si="0"/>
        <v>12125</v>
      </c>
      <c r="B14" t="s">
        <v>2046</v>
      </c>
      <c r="C14" t="s">
        <v>80</v>
      </c>
      <c r="F14" s="1" t="s">
        <v>459</v>
      </c>
      <c r="G14">
        <v>0</v>
      </c>
      <c r="O14" t="s">
        <v>155</v>
      </c>
      <c r="W14">
        <v>15</v>
      </c>
      <c r="X14" t="s">
        <v>34</v>
      </c>
      <c r="Y14" t="s">
        <v>5714</v>
      </c>
      <c r="Z14" t="s">
        <v>5715</v>
      </c>
      <c r="AA14" t="s">
        <v>5716</v>
      </c>
      <c r="AB14" t="s">
        <v>5717</v>
      </c>
      <c r="AC14" t="s">
        <v>38</v>
      </c>
      <c r="AD14">
        <v>98119</v>
      </c>
    </row>
    <row r="15" spans="1:30" ht="409.5" x14ac:dyDescent="0.25">
      <c r="A15">
        <f t="shared" ca="1" si="0"/>
        <v>3615</v>
      </c>
      <c r="B15" t="s">
        <v>2046</v>
      </c>
      <c r="C15" t="s">
        <v>80</v>
      </c>
      <c r="F15" t="s">
        <v>753</v>
      </c>
      <c r="G15">
        <v>0</v>
      </c>
      <c r="O15" t="s">
        <v>33</v>
      </c>
      <c r="Y15" t="s">
        <v>754</v>
      </c>
      <c r="Z15" s="1" t="s">
        <v>7047</v>
      </c>
      <c r="AA15" t="s">
        <v>7048</v>
      </c>
      <c r="AB15" t="s">
        <v>7049</v>
      </c>
      <c r="AC15" t="s">
        <v>38</v>
      </c>
      <c r="AD15">
        <v>98372</v>
      </c>
    </row>
    <row r="16" spans="1:30" ht="409.5" x14ac:dyDescent="0.25">
      <c r="A16">
        <f t="shared" ca="1" si="0"/>
        <v>7824</v>
      </c>
      <c r="B16" t="s">
        <v>334</v>
      </c>
      <c r="C16" t="s">
        <v>45</v>
      </c>
      <c r="F16" t="s">
        <v>20250</v>
      </c>
      <c r="O16" t="s">
        <v>33</v>
      </c>
      <c r="X16" t="s">
        <v>34</v>
      </c>
      <c r="Y16" t="s">
        <v>22656</v>
      </c>
      <c r="Z16" s="1" t="s">
        <v>23916</v>
      </c>
      <c r="AA16" t="s">
        <v>23605</v>
      </c>
      <c r="AB16">
        <v>-160696</v>
      </c>
      <c r="AC16" t="s">
        <v>102</v>
      </c>
      <c r="AD16">
        <v>97302</v>
      </c>
    </row>
    <row r="17" spans="1:30" x14ac:dyDescent="0.25">
      <c r="A17">
        <f t="shared" ca="1" si="0"/>
        <v>15004</v>
      </c>
      <c r="B17" t="s">
        <v>30</v>
      </c>
      <c r="C17" t="s">
        <v>31</v>
      </c>
      <c r="G17">
        <v>0</v>
      </c>
      <c r="O17" t="s">
        <v>33</v>
      </c>
      <c r="X17" t="s">
        <v>34</v>
      </c>
      <c r="Y17" t="s">
        <v>17531</v>
      </c>
      <c r="Z17" t="s">
        <v>17532</v>
      </c>
      <c r="AA17" t="s">
        <v>17533</v>
      </c>
      <c r="AB17" t="s">
        <v>17534</v>
      </c>
      <c r="AC17" t="s">
        <v>38</v>
      </c>
      <c r="AD17">
        <v>98360</v>
      </c>
    </row>
    <row r="18" spans="1:30" ht="409.5" x14ac:dyDescent="0.25">
      <c r="A18">
        <f t="shared" ca="1" si="0"/>
        <v>15963</v>
      </c>
      <c r="B18" t="s">
        <v>2046</v>
      </c>
      <c r="C18" t="s">
        <v>80</v>
      </c>
      <c r="F18" t="s">
        <v>720</v>
      </c>
      <c r="G18">
        <v>0</v>
      </c>
      <c r="O18" t="s">
        <v>33</v>
      </c>
      <c r="Y18" t="s">
        <v>6094</v>
      </c>
      <c r="Z18" s="1" t="s">
        <v>14945</v>
      </c>
      <c r="AA18" t="s">
        <v>14946</v>
      </c>
      <c r="AB18" t="s">
        <v>14947</v>
      </c>
      <c r="AC18" t="s">
        <v>38</v>
      </c>
      <c r="AD18">
        <v>98052</v>
      </c>
    </row>
    <row r="19" spans="1:30" x14ac:dyDescent="0.25">
      <c r="A19">
        <f t="shared" ca="1" si="0"/>
        <v>3152</v>
      </c>
      <c r="B19" t="s">
        <v>334</v>
      </c>
      <c r="C19" t="s">
        <v>45</v>
      </c>
      <c r="F19" t="s">
        <v>22926</v>
      </c>
      <c r="O19" t="s">
        <v>33</v>
      </c>
      <c r="X19" t="s">
        <v>34</v>
      </c>
      <c r="Y19" t="s">
        <v>22783</v>
      </c>
      <c r="Z19" t="s">
        <v>23976</v>
      </c>
      <c r="AA19" t="s">
        <v>23605</v>
      </c>
      <c r="AB19">
        <v>-162055</v>
      </c>
    </row>
    <row r="20" spans="1:30" ht="255" x14ac:dyDescent="0.25">
      <c r="A20">
        <f t="shared" ca="1" si="0"/>
        <v>18569</v>
      </c>
      <c r="B20" t="s">
        <v>739</v>
      </c>
      <c r="C20" t="s">
        <v>686</v>
      </c>
      <c r="F20" t="s">
        <v>3219</v>
      </c>
      <c r="G20">
        <v>0</v>
      </c>
      <c r="O20" t="s">
        <v>33</v>
      </c>
      <c r="Y20" t="s">
        <v>3255</v>
      </c>
      <c r="Z20" s="1" t="s">
        <v>31312</v>
      </c>
      <c r="AA20" t="s">
        <v>31313</v>
      </c>
      <c r="AB20" t="s">
        <v>31314</v>
      </c>
    </row>
    <row r="21" spans="1:30" x14ac:dyDescent="0.25">
      <c r="A21">
        <f t="shared" ca="1" si="0"/>
        <v>2593</v>
      </c>
      <c r="B21" t="s">
        <v>2046</v>
      </c>
      <c r="C21" t="s">
        <v>80</v>
      </c>
      <c r="F21" t="s">
        <v>5893</v>
      </c>
      <c r="G21">
        <v>0</v>
      </c>
      <c r="O21" t="s">
        <v>33</v>
      </c>
      <c r="Y21" t="s">
        <v>5894</v>
      </c>
      <c r="Z21" t="s">
        <v>7875</v>
      </c>
      <c r="AA21" t="s">
        <v>7876</v>
      </c>
      <c r="AB21" t="s">
        <v>7877</v>
      </c>
      <c r="AC21" t="s">
        <v>38</v>
      </c>
      <c r="AD21">
        <v>98593</v>
      </c>
    </row>
    <row r="22" spans="1:30" ht="409.5" x14ac:dyDescent="0.25">
      <c r="A22">
        <f t="shared" ca="1" si="0"/>
        <v>2540</v>
      </c>
      <c r="B22" t="s">
        <v>685</v>
      </c>
      <c r="C22" t="s">
        <v>686</v>
      </c>
      <c r="F22" t="s">
        <v>32912</v>
      </c>
      <c r="G22">
        <v>0</v>
      </c>
      <c r="O22" t="s">
        <v>33</v>
      </c>
      <c r="Y22" t="s">
        <v>32830</v>
      </c>
      <c r="Z22" s="1" t="s">
        <v>34230</v>
      </c>
      <c r="AA22" t="s">
        <v>34222</v>
      </c>
      <c r="AB22" t="s">
        <v>34231</v>
      </c>
    </row>
    <row r="23" spans="1:30" ht="409.5" x14ac:dyDescent="0.25">
      <c r="A23">
        <f t="shared" ca="1" si="0"/>
        <v>16403</v>
      </c>
      <c r="B23" t="s">
        <v>230</v>
      </c>
      <c r="C23" t="s">
        <v>45</v>
      </c>
      <c r="F23" t="s">
        <v>20250</v>
      </c>
      <c r="O23" t="s">
        <v>33</v>
      </c>
      <c r="X23" t="s">
        <v>34</v>
      </c>
      <c r="Y23" t="s">
        <v>22656</v>
      </c>
      <c r="Z23" s="1" t="s">
        <v>23323</v>
      </c>
      <c r="AA23" t="s">
        <v>22580</v>
      </c>
      <c r="AB23">
        <v>-172255</v>
      </c>
    </row>
    <row r="24" spans="1:30" x14ac:dyDescent="0.25">
      <c r="A24">
        <f t="shared" ca="1" si="0"/>
        <v>11847</v>
      </c>
      <c r="B24" t="s">
        <v>685</v>
      </c>
      <c r="C24" t="s">
        <v>686</v>
      </c>
      <c r="F24" t="s">
        <v>35201</v>
      </c>
      <c r="O24" t="s">
        <v>33</v>
      </c>
      <c r="Y24" t="s">
        <v>35202</v>
      </c>
      <c r="Z24" t="s">
        <v>35209</v>
      </c>
      <c r="AA24" t="s">
        <v>35210</v>
      </c>
      <c r="AB24">
        <v>-172157</v>
      </c>
      <c r="AC24" t="s">
        <v>38</v>
      </c>
      <c r="AD24">
        <v>98841</v>
      </c>
    </row>
    <row r="25" spans="1:30" x14ac:dyDescent="0.25">
      <c r="A25">
        <f t="shared" ca="1" si="0"/>
        <v>5403</v>
      </c>
      <c r="B25" t="s">
        <v>685</v>
      </c>
      <c r="C25" t="s">
        <v>686</v>
      </c>
      <c r="F25" t="s">
        <v>7578</v>
      </c>
      <c r="O25" t="s">
        <v>33</v>
      </c>
      <c r="Y25" t="s">
        <v>7579</v>
      </c>
      <c r="Z25" t="s">
        <v>31457</v>
      </c>
      <c r="AA25" t="s">
        <v>31458</v>
      </c>
      <c r="AB25">
        <v>-180696</v>
      </c>
    </row>
    <row r="26" spans="1:30" x14ac:dyDescent="0.25">
      <c r="A26">
        <f t="shared" ca="1" si="0"/>
        <v>14991</v>
      </c>
      <c r="B26" t="s">
        <v>685</v>
      </c>
      <c r="C26" t="s">
        <v>686</v>
      </c>
      <c r="F26" t="s">
        <v>35618</v>
      </c>
      <c r="G26">
        <v>0</v>
      </c>
      <c r="O26" t="s">
        <v>33</v>
      </c>
      <c r="Y26" t="s">
        <v>35619</v>
      </c>
      <c r="Z26" t="s">
        <v>35620</v>
      </c>
      <c r="AA26" t="s">
        <v>35621</v>
      </c>
      <c r="AB26" t="s">
        <v>35622</v>
      </c>
    </row>
    <row r="27" spans="1:30" x14ac:dyDescent="0.25">
      <c r="A27">
        <f t="shared" ca="1" si="0"/>
        <v>19446</v>
      </c>
      <c r="B27" t="s">
        <v>773</v>
      </c>
      <c r="C27" t="s">
        <v>80</v>
      </c>
      <c r="F27" t="s">
        <v>5745</v>
      </c>
      <c r="G27">
        <v>0</v>
      </c>
      <c r="O27" t="s">
        <v>33</v>
      </c>
      <c r="X27" t="s">
        <v>34</v>
      </c>
      <c r="Y27" t="s">
        <v>5859</v>
      </c>
      <c r="Z27" t="s">
        <v>5860</v>
      </c>
      <c r="AA27" t="s">
        <v>5861</v>
      </c>
      <c r="AB27" t="s">
        <v>5862</v>
      </c>
      <c r="AC27" t="s">
        <v>38</v>
      </c>
      <c r="AD27">
        <v>98201</v>
      </c>
    </row>
    <row r="28" spans="1:30" ht="409.5" x14ac:dyDescent="0.25">
      <c r="A28">
        <f t="shared" ca="1" si="0"/>
        <v>1941</v>
      </c>
      <c r="B28" t="s">
        <v>164</v>
      </c>
      <c r="C28" t="s">
        <v>165</v>
      </c>
      <c r="F28" t="s">
        <v>17361</v>
      </c>
      <c r="G28">
        <v>0</v>
      </c>
      <c r="O28" t="s">
        <v>33</v>
      </c>
      <c r="Y28" t="s">
        <v>17362</v>
      </c>
      <c r="Z28" s="1" t="s">
        <v>17363</v>
      </c>
      <c r="AA28" t="s">
        <v>17364</v>
      </c>
      <c r="AB28" t="s">
        <v>17365</v>
      </c>
      <c r="AC28" t="s">
        <v>102</v>
      </c>
      <c r="AD28">
        <v>97232</v>
      </c>
    </row>
    <row r="29" spans="1:30" x14ac:dyDescent="0.25">
      <c r="A29">
        <f t="shared" ca="1" si="0"/>
        <v>1003</v>
      </c>
      <c r="B29" t="s">
        <v>79</v>
      </c>
      <c r="C29" t="s">
        <v>80</v>
      </c>
      <c r="O29" t="s">
        <v>33</v>
      </c>
      <c r="Y29" t="s">
        <v>26083</v>
      </c>
      <c r="Z29" t="s">
        <v>26084</v>
      </c>
      <c r="AA29" t="s">
        <v>26085</v>
      </c>
      <c r="AB29">
        <v>-170628</v>
      </c>
      <c r="AC29" t="s">
        <v>38</v>
      </c>
      <c r="AD29">
        <v>98106</v>
      </c>
    </row>
    <row r="30" spans="1:30" x14ac:dyDescent="0.25">
      <c r="A30">
        <f t="shared" ca="1" si="0"/>
        <v>375</v>
      </c>
      <c r="B30" t="s">
        <v>2046</v>
      </c>
      <c r="C30" t="s">
        <v>80</v>
      </c>
      <c r="F30" t="s">
        <v>1305</v>
      </c>
      <c r="G30">
        <v>0</v>
      </c>
      <c r="O30" t="s">
        <v>33</v>
      </c>
      <c r="Y30" t="s">
        <v>14136</v>
      </c>
      <c r="Z30" t="s">
        <v>14137</v>
      </c>
      <c r="AA30" t="s">
        <v>14138</v>
      </c>
      <c r="AB30" t="s">
        <v>14139</v>
      </c>
      <c r="AC30" t="s">
        <v>38</v>
      </c>
      <c r="AD30">
        <v>98402</v>
      </c>
    </row>
    <row r="31" spans="1:30" ht="409.5" x14ac:dyDescent="0.25">
      <c r="A31">
        <f t="shared" ca="1" si="0"/>
        <v>19816</v>
      </c>
      <c r="B31" t="s">
        <v>773</v>
      </c>
      <c r="C31" t="s">
        <v>80</v>
      </c>
      <c r="F31" t="s">
        <v>1418</v>
      </c>
      <c r="G31">
        <v>0</v>
      </c>
      <c r="O31" t="s">
        <v>33</v>
      </c>
      <c r="X31" t="s">
        <v>34</v>
      </c>
      <c r="Y31" t="s">
        <v>27669</v>
      </c>
      <c r="Z31" s="1" t="s">
        <v>27670</v>
      </c>
      <c r="AA31" t="s">
        <v>27671</v>
      </c>
      <c r="AB31" t="s">
        <v>27672</v>
      </c>
      <c r="AC31" t="s">
        <v>38</v>
      </c>
      <c r="AD31">
        <v>98501</v>
      </c>
    </row>
    <row r="32" spans="1:30" ht="409.5" x14ac:dyDescent="0.25">
      <c r="A32">
        <f t="shared" ca="1" si="0"/>
        <v>14173</v>
      </c>
      <c r="B32" t="s">
        <v>68</v>
      </c>
      <c r="C32" t="s">
        <v>45</v>
      </c>
      <c r="O32" t="s">
        <v>155</v>
      </c>
      <c r="X32" t="s">
        <v>34</v>
      </c>
      <c r="Y32" t="s">
        <v>43122</v>
      </c>
      <c r="Z32" s="1" t="s">
        <v>43123</v>
      </c>
      <c r="AA32" t="s">
        <v>43124</v>
      </c>
      <c r="AB32">
        <v>-180455</v>
      </c>
      <c r="AC32" t="s">
        <v>38</v>
      </c>
      <c r="AD32">
        <v>98682</v>
      </c>
    </row>
    <row r="33" spans="1:30" x14ac:dyDescent="0.25">
      <c r="A33">
        <f t="shared" ca="1" si="0"/>
        <v>9141</v>
      </c>
      <c r="B33" t="s">
        <v>2046</v>
      </c>
      <c r="C33" t="s">
        <v>80</v>
      </c>
      <c r="F33" t="s">
        <v>1305</v>
      </c>
      <c r="G33">
        <v>0</v>
      </c>
      <c r="O33" t="s">
        <v>33</v>
      </c>
      <c r="Y33" t="s">
        <v>1979</v>
      </c>
      <c r="Z33" t="s">
        <v>7831</v>
      </c>
      <c r="AA33" t="s">
        <v>7832</v>
      </c>
      <c r="AB33" t="s">
        <v>7833</v>
      </c>
      <c r="AC33" t="s">
        <v>38</v>
      </c>
      <c r="AD33">
        <v>98109</v>
      </c>
    </row>
    <row r="34" spans="1:30" x14ac:dyDescent="0.25">
      <c r="A34">
        <f t="shared" ca="1" si="0"/>
        <v>2906</v>
      </c>
      <c r="B34" t="s">
        <v>2046</v>
      </c>
      <c r="C34" t="s">
        <v>80</v>
      </c>
      <c r="F34" t="s">
        <v>2870</v>
      </c>
      <c r="O34" t="s">
        <v>33</v>
      </c>
      <c r="Y34" t="s">
        <v>880</v>
      </c>
      <c r="Z34" t="s">
        <v>15976</v>
      </c>
      <c r="AA34" t="s">
        <v>15977</v>
      </c>
      <c r="AB34">
        <v>-160969</v>
      </c>
      <c r="AC34" t="s">
        <v>38</v>
      </c>
      <c r="AD34">
        <v>98660</v>
      </c>
    </row>
    <row r="35" spans="1:30" ht="240" x14ac:dyDescent="0.25">
      <c r="A35">
        <f t="shared" ca="1" si="0"/>
        <v>11001</v>
      </c>
      <c r="B35" t="s">
        <v>334</v>
      </c>
      <c r="C35" t="s">
        <v>45</v>
      </c>
      <c r="N35" s="1" t="s">
        <v>4465</v>
      </c>
      <c r="O35" t="s">
        <v>33</v>
      </c>
      <c r="X35" t="s">
        <v>34</v>
      </c>
      <c r="Y35" t="s">
        <v>21211</v>
      </c>
      <c r="Z35" s="1" t="s">
        <v>21212</v>
      </c>
      <c r="AA35" t="s">
        <v>2406</v>
      </c>
      <c r="AB35">
        <v>-162735</v>
      </c>
    </row>
    <row r="36" spans="1:30" ht="409.5" x14ac:dyDescent="0.25">
      <c r="A36">
        <f t="shared" ca="1" si="0"/>
        <v>10976</v>
      </c>
      <c r="B36" t="s">
        <v>334</v>
      </c>
      <c r="C36" t="s">
        <v>45</v>
      </c>
      <c r="N36" s="1" t="s">
        <v>4465</v>
      </c>
      <c r="O36" t="s">
        <v>52</v>
      </c>
      <c r="Q36" t="s">
        <v>851</v>
      </c>
      <c r="R36" t="s">
        <v>4466</v>
      </c>
      <c r="S36" t="s">
        <v>493</v>
      </c>
      <c r="X36" t="s">
        <v>34</v>
      </c>
      <c r="Y36" t="s">
        <v>41485</v>
      </c>
      <c r="Z36" s="1" t="s">
        <v>41486</v>
      </c>
      <c r="AA36" t="s">
        <v>20830</v>
      </c>
      <c r="AB36">
        <v>-161725</v>
      </c>
    </row>
    <row r="37" spans="1:30" x14ac:dyDescent="0.25">
      <c r="A37">
        <f t="shared" ca="1" si="0"/>
        <v>3617</v>
      </c>
      <c r="B37" t="s">
        <v>1203</v>
      </c>
      <c r="C37" t="s">
        <v>45</v>
      </c>
      <c r="G37">
        <v>0</v>
      </c>
      <c r="N37" t="s">
        <v>3805</v>
      </c>
      <c r="O37" t="s">
        <v>52</v>
      </c>
      <c r="Q37" t="s">
        <v>932</v>
      </c>
      <c r="R37" t="s">
        <v>3806</v>
      </c>
      <c r="S37" t="s">
        <v>672</v>
      </c>
      <c r="T37" t="s">
        <v>1640</v>
      </c>
      <c r="V37" t="s">
        <v>28925</v>
      </c>
      <c r="X37" t="s">
        <v>34</v>
      </c>
      <c r="Y37" t="s">
        <v>28926</v>
      </c>
      <c r="Z37" t="s">
        <v>28927</v>
      </c>
      <c r="AA37" t="s">
        <v>28928</v>
      </c>
      <c r="AB37" t="s">
        <v>28929</v>
      </c>
      <c r="AC37" t="s">
        <v>38</v>
      </c>
      <c r="AD37">
        <v>98007</v>
      </c>
    </row>
    <row r="38" spans="1:30" ht="315" x14ac:dyDescent="0.25">
      <c r="A38">
        <f t="shared" ca="1" si="0"/>
        <v>18568</v>
      </c>
      <c r="B38" t="s">
        <v>739</v>
      </c>
      <c r="C38" t="s">
        <v>686</v>
      </c>
      <c r="F38" t="s">
        <v>29363</v>
      </c>
      <c r="O38" t="s">
        <v>33</v>
      </c>
      <c r="Y38" t="s">
        <v>29364</v>
      </c>
      <c r="Z38" s="1" t="s">
        <v>29365</v>
      </c>
      <c r="AA38" t="s">
        <v>29366</v>
      </c>
      <c r="AB38">
        <v>-161744</v>
      </c>
      <c r="AC38" t="s">
        <v>38</v>
      </c>
      <c r="AD38">
        <v>98072</v>
      </c>
    </row>
    <row r="39" spans="1:30" ht="409.5" x14ac:dyDescent="0.25">
      <c r="A39">
        <f t="shared" ca="1" si="0"/>
        <v>18772</v>
      </c>
      <c r="B39" t="s">
        <v>2046</v>
      </c>
      <c r="C39" t="s">
        <v>80</v>
      </c>
      <c r="F39" t="s">
        <v>720</v>
      </c>
      <c r="O39" t="s">
        <v>33</v>
      </c>
      <c r="Y39" t="s">
        <v>6094</v>
      </c>
      <c r="Z39" s="1" t="s">
        <v>12199</v>
      </c>
      <c r="AA39" t="s">
        <v>12200</v>
      </c>
      <c r="AB39">
        <v>-160416</v>
      </c>
      <c r="AC39" t="s">
        <v>38</v>
      </c>
      <c r="AD39">
        <v>98052</v>
      </c>
    </row>
    <row r="40" spans="1:30" x14ac:dyDescent="0.25">
      <c r="A40">
        <f t="shared" ca="1" si="0"/>
        <v>16861</v>
      </c>
      <c r="B40" t="s">
        <v>1203</v>
      </c>
      <c r="C40" t="s">
        <v>45</v>
      </c>
      <c r="G40">
        <v>0</v>
      </c>
      <c r="O40" t="s">
        <v>63</v>
      </c>
      <c r="X40" t="s">
        <v>34</v>
      </c>
      <c r="Y40" t="s">
        <v>42478</v>
      </c>
      <c r="Z40" t="s">
        <v>42479</v>
      </c>
      <c r="AA40" t="s">
        <v>9499</v>
      </c>
      <c r="AB40" t="s">
        <v>42480</v>
      </c>
      <c r="AC40" t="s">
        <v>38</v>
      </c>
      <c r="AD40">
        <v>98110</v>
      </c>
    </row>
    <row r="41" spans="1:30" x14ac:dyDescent="0.25">
      <c r="A41">
        <f t="shared" ca="1" si="0"/>
        <v>12238</v>
      </c>
      <c r="B41" t="s">
        <v>2046</v>
      </c>
      <c r="C41" t="s">
        <v>80</v>
      </c>
      <c r="F41" t="s">
        <v>1190</v>
      </c>
      <c r="O41" t="s">
        <v>33</v>
      </c>
      <c r="Y41" t="s">
        <v>1191</v>
      </c>
      <c r="Z41" t="s">
        <v>12880</v>
      </c>
      <c r="AA41" t="s">
        <v>12879</v>
      </c>
      <c r="AB41">
        <v>-171086</v>
      </c>
      <c r="AC41" t="s">
        <v>38</v>
      </c>
      <c r="AD41">
        <v>98040</v>
      </c>
    </row>
    <row r="42" spans="1:30" ht="409.5" x14ac:dyDescent="0.25">
      <c r="A42">
        <f t="shared" ca="1" si="0"/>
        <v>3756</v>
      </c>
      <c r="B42" t="s">
        <v>68</v>
      </c>
      <c r="C42" t="s">
        <v>45</v>
      </c>
      <c r="F42" t="s">
        <v>29008</v>
      </c>
      <c r="O42" t="s">
        <v>155</v>
      </c>
      <c r="X42" t="s">
        <v>34</v>
      </c>
      <c r="Y42" t="s">
        <v>29009</v>
      </c>
      <c r="Z42" s="1" t="s">
        <v>29010</v>
      </c>
      <c r="AA42" t="s">
        <v>29011</v>
      </c>
      <c r="AB42">
        <v>-161309</v>
      </c>
      <c r="AC42" t="s">
        <v>2936</v>
      </c>
      <c r="AD42">
        <v>77478</v>
      </c>
    </row>
    <row r="43" spans="1:30" x14ac:dyDescent="0.25">
      <c r="A43">
        <f t="shared" ca="1" si="0"/>
        <v>129</v>
      </c>
      <c r="B43" t="s">
        <v>244</v>
      </c>
      <c r="C43" t="s">
        <v>245</v>
      </c>
      <c r="O43" t="s">
        <v>33</v>
      </c>
      <c r="X43" t="s">
        <v>34</v>
      </c>
      <c r="Y43" t="s">
        <v>38273</v>
      </c>
      <c r="Z43" t="s">
        <v>38274</v>
      </c>
      <c r="AA43" t="s">
        <v>38274</v>
      </c>
      <c r="AB43">
        <v>-160891</v>
      </c>
      <c r="AC43" t="s">
        <v>38</v>
      </c>
      <c r="AD43">
        <v>98826</v>
      </c>
    </row>
    <row r="44" spans="1:30" ht="409.5" x14ac:dyDescent="0.25">
      <c r="A44">
        <f t="shared" ca="1" si="0"/>
        <v>13942</v>
      </c>
      <c r="B44" t="s">
        <v>519</v>
      </c>
      <c r="F44" t="s">
        <v>392</v>
      </c>
      <c r="G44">
        <v>0</v>
      </c>
      <c r="M44" t="s">
        <v>3830</v>
      </c>
      <c r="N44" t="s">
        <v>443</v>
      </c>
      <c r="O44" t="s">
        <v>168</v>
      </c>
      <c r="W44">
        <v>30</v>
      </c>
      <c r="X44" t="s">
        <v>34</v>
      </c>
      <c r="Y44" t="s">
        <v>917</v>
      </c>
      <c r="Z44" s="1" t="s">
        <v>3831</v>
      </c>
      <c r="AA44" t="s">
        <v>3832</v>
      </c>
      <c r="AB44" t="s">
        <v>3833</v>
      </c>
    </row>
    <row r="45" spans="1:30" x14ac:dyDescent="0.25">
      <c r="A45">
        <f t="shared" ca="1" si="0"/>
        <v>5749</v>
      </c>
      <c r="B45" t="s">
        <v>2046</v>
      </c>
      <c r="C45" t="s">
        <v>80</v>
      </c>
      <c r="F45" t="s">
        <v>13072</v>
      </c>
      <c r="O45" t="s">
        <v>33</v>
      </c>
      <c r="Y45" t="s">
        <v>14379</v>
      </c>
      <c r="Z45" t="s">
        <v>14380</v>
      </c>
      <c r="AA45" t="s">
        <v>14343</v>
      </c>
      <c r="AB45">
        <v>-181169</v>
      </c>
      <c r="AC45" t="s">
        <v>14381</v>
      </c>
      <c r="AD45">
        <v>40202</v>
      </c>
    </row>
    <row r="46" spans="1:30" ht="409.5" x14ac:dyDescent="0.25">
      <c r="A46">
        <f t="shared" ca="1" si="0"/>
        <v>17515</v>
      </c>
      <c r="B46" t="s">
        <v>124</v>
      </c>
      <c r="C46" t="s">
        <v>45</v>
      </c>
      <c r="F46" t="s">
        <v>20250</v>
      </c>
      <c r="O46" t="s">
        <v>33</v>
      </c>
      <c r="X46" t="s">
        <v>34</v>
      </c>
      <c r="Y46" t="s">
        <v>22734</v>
      </c>
      <c r="Z46" s="1" t="s">
        <v>22907</v>
      </c>
      <c r="AA46" t="s">
        <v>22580</v>
      </c>
      <c r="AB46">
        <v>-162063</v>
      </c>
      <c r="AC46" t="s">
        <v>102</v>
      </c>
      <c r="AD46">
        <v>97302</v>
      </c>
    </row>
    <row r="47" spans="1:30" ht="409.5" x14ac:dyDescent="0.25">
      <c r="A47">
        <f t="shared" ca="1" si="0"/>
        <v>14151</v>
      </c>
      <c r="B47" t="s">
        <v>124</v>
      </c>
      <c r="C47" t="s">
        <v>45</v>
      </c>
      <c r="F47" t="s">
        <v>263</v>
      </c>
      <c r="O47" t="s">
        <v>33</v>
      </c>
      <c r="X47" t="s">
        <v>34</v>
      </c>
      <c r="Y47" t="s">
        <v>264</v>
      </c>
      <c r="Z47" s="1" t="s">
        <v>265</v>
      </c>
      <c r="AA47" t="s">
        <v>266</v>
      </c>
      <c r="AB47">
        <v>-172500</v>
      </c>
      <c r="AC47" t="s">
        <v>38</v>
      </c>
      <c r="AD47">
        <v>98104</v>
      </c>
    </row>
    <row r="48" spans="1:30" x14ac:dyDescent="0.25">
      <c r="A48">
        <f t="shared" ca="1" si="0"/>
        <v>13460</v>
      </c>
      <c r="B48" t="s">
        <v>73</v>
      </c>
      <c r="C48" t="s">
        <v>74</v>
      </c>
      <c r="F48" t="s">
        <v>42517</v>
      </c>
      <c r="O48" t="s">
        <v>63</v>
      </c>
      <c r="X48" t="s">
        <v>34</v>
      </c>
      <c r="Y48" t="s">
        <v>42518</v>
      </c>
      <c r="Z48" t="s">
        <v>42519</v>
      </c>
      <c r="AA48" t="s">
        <v>9499</v>
      </c>
      <c r="AB48">
        <v>-172622</v>
      </c>
      <c r="AC48" t="s">
        <v>38</v>
      </c>
      <c r="AD48">
        <v>98005</v>
      </c>
    </row>
    <row r="49" spans="1:30" x14ac:dyDescent="0.25">
      <c r="A49">
        <f t="shared" ca="1" si="0"/>
        <v>12341</v>
      </c>
      <c r="B49" t="s">
        <v>739</v>
      </c>
      <c r="C49" t="s">
        <v>686</v>
      </c>
      <c r="F49" t="s">
        <v>29335</v>
      </c>
      <c r="G49">
        <v>0</v>
      </c>
      <c r="O49" t="s">
        <v>33</v>
      </c>
      <c r="Y49" t="s">
        <v>29354</v>
      </c>
      <c r="Z49" t="s">
        <v>30023</v>
      </c>
      <c r="AA49" t="s">
        <v>30024</v>
      </c>
      <c r="AB49" t="s">
        <v>30025</v>
      </c>
      <c r="AC49" t="s">
        <v>38</v>
      </c>
      <c r="AD49">
        <v>98862</v>
      </c>
    </row>
    <row r="50" spans="1:30" ht="409.5" x14ac:dyDescent="0.25">
      <c r="A50">
        <f t="shared" ca="1" si="0"/>
        <v>15474</v>
      </c>
      <c r="B50" t="s">
        <v>96</v>
      </c>
      <c r="C50" t="s">
        <v>97</v>
      </c>
      <c r="F50" t="s">
        <v>740</v>
      </c>
      <c r="M50" t="s">
        <v>31803</v>
      </c>
      <c r="N50" t="s">
        <v>465</v>
      </c>
      <c r="O50" t="s">
        <v>33</v>
      </c>
      <c r="V50" t="s">
        <v>31804</v>
      </c>
      <c r="W50">
        <v>30</v>
      </c>
      <c r="X50" t="s">
        <v>34</v>
      </c>
      <c r="Y50" t="s">
        <v>31805</v>
      </c>
      <c r="Z50" s="1" t="s">
        <v>31806</v>
      </c>
      <c r="AA50" t="s">
        <v>31807</v>
      </c>
      <c r="AB50">
        <v>-172754</v>
      </c>
      <c r="AC50" t="s">
        <v>38</v>
      </c>
      <c r="AD50">
        <v>98004</v>
      </c>
    </row>
    <row r="51" spans="1:30" ht="409.5" x14ac:dyDescent="0.25">
      <c r="A51">
        <f t="shared" ca="1" si="0"/>
        <v>12753</v>
      </c>
      <c r="B51" t="s">
        <v>68</v>
      </c>
      <c r="C51" t="s">
        <v>45</v>
      </c>
      <c r="O51" t="s">
        <v>33</v>
      </c>
      <c r="W51">
        <v>30</v>
      </c>
      <c r="X51" t="s">
        <v>34</v>
      </c>
      <c r="Y51" t="s">
        <v>43601</v>
      </c>
      <c r="Z51" s="1" t="s">
        <v>43602</v>
      </c>
      <c r="AA51" t="s">
        <v>43603</v>
      </c>
      <c r="AB51">
        <v>-172059</v>
      </c>
    </row>
    <row r="52" spans="1:30" x14ac:dyDescent="0.25">
      <c r="A52">
        <f t="shared" ca="1" si="0"/>
        <v>6948</v>
      </c>
      <c r="B52" t="s">
        <v>489</v>
      </c>
      <c r="C52" t="s">
        <v>45</v>
      </c>
      <c r="F52" t="s">
        <v>1887</v>
      </c>
      <c r="O52" t="s">
        <v>33</v>
      </c>
      <c r="Y52" t="s">
        <v>1888</v>
      </c>
      <c r="Z52" t="s">
        <v>1889</v>
      </c>
      <c r="AA52" t="s">
        <v>1865</v>
      </c>
      <c r="AB52">
        <v>-161316</v>
      </c>
      <c r="AC52" t="s">
        <v>38</v>
      </c>
      <c r="AD52">
        <v>98221</v>
      </c>
    </row>
    <row r="53" spans="1:30" ht="409.5" x14ac:dyDescent="0.25">
      <c r="A53">
        <f t="shared" ca="1" si="0"/>
        <v>16335</v>
      </c>
      <c r="B53" t="s">
        <v>334</v>
      </c>
      <c r="C53" t="s">
        <v>45</v>
      </c>
      <c r="F53" t="s">
        <v>5042</v>
      </c>
      <c r="O53" t="s">
        <v>33</v>
      </c>
      <c r="W53">
        <v>15</v>
      </c>
      <c r="X53" t="s">
        <v>34</v>
      </c>
      <c r="Y53" t="s">
        <v>33185</v>
      </c>
      <c r="Z53" s="1" t="s">
        <v>33187</v>
      </c>
      <c r="AA53" t="s">
        <v>33137</v>
      </c>
      <c r="AB53">
        <v>-181495</v>
      </c>
      <c r="AC53" t="s">
        <v>38</v>
      </c>
      <c r="AD53">
        <v>98006</v>
      </c>
    </row>
    <row r="54" spans="1:30" x14ac:dyDescent="0.25">
      <c r="A54">
        <f t="shared" ca="1" si="0"/>
        <v>9313</v>
      </c>
      <c r="B54" t="s">
        <v>2046</v>
      </c>
      <c r="C54" t="s">
        <v>80</v>
      </c>
      <c r="F54" t="s">
        <v>10879</v>
      </c>
      <c r="O54" t="s">
        <v>33</v>
      </c>
      <c r="Y54" t="s">
        <v>12118</v>
      </c>
      <c r="Z54" t="s">
        <v>13431</v>
      </c>
      <c r="AA54" t="s">
        <v>13430</v>
      </c>
      <c r="AB54">
        <v>-170972</v>
      </c>
      <c r="AC54" t="s">
        <v>38</v>
      </c>
      <c r="AD54">
        <v>99201</v>
      </c>
    </row>
    <row r="55" spans="1:30" ht="409.5" x14ac:dyDescent="0.25">
      <c r="A55">
        <f t="shared" ca="1" si="0"/>
        <v>13071</v>
      </c>
      <c r="B55" t="s">
        <v>685</v>
      </c>
      <c r="C55" t="s">
        <v>686</v>
      </c>
      <c r="F55" t="s">
        <v>19404</v>
      </c>
      <c r="O55" t="s">
        <v>33</v>
      </c>
      <c r="Y55" t="s">
        <v>19405</v>
      </c>
      <c r="Z55" s="1" t="s">
        <v>19406</v>
      </c>
      <c r="AA55" t="s">
        <v>19407</v>
      </c>
      <c r="AB55">
        <v>-171962</v>
      </c>
    </row>
    <row r="56" spans="1:30" ht="409.5" x14ac:dyDescent="0.25">
      <c r="A56">
        <f t="shared" ca="1" si="0"/>
        <v>13192</v>
      </c>
      <c r="B56" t="s">
        <v>3712</v>
      </c>
      <c r="C56" t="s">
        <v>16820</v>
      </c>
      <c r="F56" t="s">
        <v>20250</v>
      </c>
      <c r="G56">
        <v>0</v>
      </c>
      <c r="O56" t="s">
        <v>33</v>
      </c>
      <c r="X56" t="s">
        <v>34</v>
      </c>
      <c r="Y56" t="s">
        <v>22665</v>
      </c>
      <c r="Z56" s="1" t="s">
        <v>24530</v>
      </c>
      <c r="AA56" t="s">
        <v>24027</v>
      </c>
      <c r="AB56" t="s">
        <v>24531</v>
      </c>
      <c r="AC56" t="s">
        <v>102</v>
      </c>
      <c r="AD56">
        <v>97302</v>
      </c>
    </row>
    <row r="57" spans="1:30" x14ac:dyDescent="0.25">
      <c r="A57">
        <f t="shared" ca="1" si="0"/>
        <v>7978</v>
      </c>
      <c r="B57" t="s">
        <v>739</v>
      </c>
      <c r="C57" t="s">
        <v>686</v>
      </c>
      <c r="F57" t="s">
        <v>28577</v>
      </c>
      <c r="O57" t="s">
        <v>33</v>
      </c>
      <c r="Y57" t="s">
        <v>30540</v>
      </c>
      <c r="Z57" t="s">
        <v>30541</v>
      </c>
      <c r="AA57" t="s">
        <v>30459</v>
      </c>
      <c r="AB57">
        <v>-172506</v>
      </c>
      <c r="AC57" t="s">
        <v>38</v>
      </c>
      <c r="AD57">
        <v>98532</v>
      </c>
    </row>
    <row r="58" spans="1:30" ht="409.5" x14ac:dyDescent="0.25">
      <c r="A58">
        <f t="shared" ca="1" si="0"/>
        <v>7894</v>
      </c>
      <c r="B58" t="s">
        <v>1203</v>
      </c>
      <c r="C58" t="s">
        <v>45</v>
      </c>
      <c r="F58" t="s">
        <v>392</v>
      </c>
      <c r="G58">
        <v>0</v>
      </c>
      <c r="O58" t="s">
        <v>33</v>
      </c>
      <c r="W58">
        <v>15</v>
      </c>
      <c r="X58" t="s">
        <v>34</v>
      </c>
      <c r="Y58" t="s">
        <v>917</v>
      </c>
      <c r="Z58" s="1" t="s">
        <v>22166</v>
      </c>
      <c r="AA58" t="s">
        <v>22167</v>
      </c>
      <c r="AB58" t="s">
        <v>22168</v>
      </c>
    </row>
    <row r="59" spans="1:30" x14ac:dyDescent="0.25">
      <c r="A59">
        <f t="shared" ca="1" si="0"/>
        <v>12290</v>
      </c>
      <c r="B59" t="s">
        <v>79</v>
      </c>
      <c r="C59" t="s">
        <v>80</v>
      </c>
      <c r="F59" t="s">
        <v>26602</v>
      </c>
      <c r="O59" t="s">
        <v>33</v>
      </c>
      <c r="Y59" t="s">
        <v>11484</v>
      </c>
      <c r="Z59" t="s">
        <v>26603</v>
      </c>
      <c r="AA59" t="s">
        <v>26604</v>
      </c>
      <c r="AB59">
        <v>-180803</v>
      </c>
      <c r="AC59" t="s">
        <v>38</v>
      </c>
      <c r="AD59">
        <v>98106</v>
      </c>
    </row>
    <row r="60" spans="1:30" x14ac:dyDescent="0.25">
      <c r="A60">
        <f t="shared" ca="1" si="0"/>
        <v>2004</v>
      </c>
      <c r="B60" t="s">
        <v>677</v>
      </c>
      <c r="C60" t="s">
        <v>80</v>
      </c>
      <c r="F60" t="s">
        <v>18415</v>
      </c>
      <c r="O60" t="s">
        <v>33</v>
      </c>
      <c r="Y60" t="s">
        <v>18416</v>
      </c>
      <c r="Z60" t="s">
        <v>18417</v>
      </c>
      <c r="AA60" t="s">
        <v>18418</v>
      </c>
      <c r="AB60">
        <v>-160219</v>
      </c>
      <c r="AC60" t="s">
        <v>38</v>
      </c>
      <c r="AD60">
        <v>98101</v>
      </c>
    </row>
    <row r="61" spans="1:30" x14ac:dyDescent="0.25">
      <c r="A61">
        <f t="shared" ca="1" si="0"/>
        <v>13757</v>
      </c>
      <c r="B61" t="s">
        <v>79</v>
      </c>
      <c r="C61" t="s">
        <v>80</v>
      </c>
      <c r="F61" t="s">
        <v>3308</v>
      </c>
      <c r="O61" t="s">
        <v>33</v>
      </c>
      <c r="Y61" t="s">
        <v>7277</v>
      </c>
      <c r="Z61" t="s">
        <v>26701</v>
      </c>
      <c r="AA61" t="s">
        <v>26702</v>
      </c>
      <c r="AB61">
        <v>-171412</v>
      </c>
      <c r="AC61" t="s">
        <v>38</v>
      </c>
      <c r="AD61">
        <v>98004</v>
      </c>
    </row>
    <row r="62" spans="1:30" x14ac:dyDescent="0.25">
      <c r="A62">
        <f t="shared" ca="1" si="0"/>
        <v>6039</v>
      </c>
      <c r="B62" t="s">
        <v>178</v>
      </c>
      <c r="F62" t="s">
        <v>4512</v>
      </c>
      <c r="G62">
        <v>0</v>
      </c>
      <c r="O62" t="s">
        <v>33</v>
      </c>
      <c r="X62" t="s">
        <v>34</v>
      </c>
      <c r="Y62" t="s">
        <v>27211</v>
      </c>
      <c r="Z62" t="s">
        <v>31164</v>
      </c>
      <c r="AA62" t="s">
        <v>31165</v>
      </c>
      <c r="AB62" t="s">
        <v>31166</v>
      </c>
      <c r="AC62" t="s">
        <v>38</v>
      </c>
      <c r="AD62">
        <v>98902</v>
      </c>
    </row>
    <row r="63" spans="1:30" x14ac:dyDescent="0.25">
      <c r="A63">
        <f t="shared" ca="1" si="0"/>
        <v>11036</v>
      </c>
      <c r="B63" t="s">
        <v>73</v>
      </c>
      <c r="C63" t="s">
        <v>74</v>
      </c>
      <c r="F63" t="s">
        <v>41833</v>
      </c>
      <c r="G63">
        <v>0</v>
      </c>
      <c r="O63" t="s">
        <v>33</v>
      </c>
      <c r="X63" t="s">
        <v>34</v>
      </c>
      <c r="Y63" t="s">
        <v>41834</v>
      </c>
      <c r="Z63" t="s">
        <v>41835</v>
      </c>
      <c r="AA63" t="s">
        <v>41836</v>
      </c>
      <c r="AB63" t="s">
        <v>41837</v>
      </c>
      <c r="AC63" t="s">
        <v>38</v>
      </c>
      <c r="AD63">
        <v>98101</v>
      </c>
    </row>
    <row r="64" spans="1:30" x14ac:dyDescent="0.25">
      <c r="A64">
        <f t="shared" ca="1" si="0"/>
        <v>14489</v>
      </c>
      <c r="B64" t="s">
        <v>685</v>
      </c>
      <c r="C64" t="s">
        <v>686</v>
      </c>
      <c r="F64" t="s">
        <v>17676</v>
      </c>
      <c r="G64">
        <v>0</v>
      </c>
      <c r="O64" t="s">
        <v>33</v>
      </c>
      <c r="Y64" t="s">
        <v>17677</v>
      </c>
      <c r="Z64" t="s">
        <v>34162</v>
      </c>
      <c r="AA64" t="s">
        <v>34163</v>
      </c>
      <c r="AB64" t="s">
        <v>34164</v>
      </c>
      <c r="AC64" t="s">
        <v>38</v>
      </c>
      <c r="AD64">
        <v>98837</v>
      </c>
    </row>
    <row r="65" spans="1:30" x14ac:dyDescent="0.25">
      <c r="A65">
        <f t="shared" ca="1" si="0"/>
        <v>2599</v>
      </c>
      <c r="B65" t="s">
        <v>2046</v>
      </c>
      <c r="C65" t="s">
        <v>80</v>
      </c>
      <c r="F65" t="s">
        <v>6661</v>
      </c>
      <c r="G65">
        <v>0</v>
      </c>
      <c r="O65" t="s">
        <v>33</v>
      </c>
      <c r="Y65" t="s">
        <v>6136</v>
      </c>
      <c r="Z65" t="s">
        <v>8252</v>
      </c>
      <c r="AA65" t="s">
        <v>8253</v>
      </c>
      <c r="AB65" t="s">
        <v>8254</v>
      </c>
      <c r="AC65" t="s">
        <v>38</v>
      </c>
      <c r="AD65">
        <v>98272</v>
      </c>
    </row>
    <row r="66" spans="1:30" x14ac:dyDescent="0.25">
      <c r="A66">
        <f t="shared" ref="A66:A129" ca="1" si="1">RANDBETWEEN(1,20000)</f>
        <v>10861</v>
      </c>
      <c r="B66" t="s">
        <v>73</v>
      </c>
      <c r="C66" t="s">
        <v>74</v>
      </c>
      <c r="F66" t="s">
        <v>3342</v>
      </c>
      <c r="G66">
        <v>0</v>
      </c>
      <c r="O66" t="s">
        <v>33</v>
      </c>
      <c r="Y66" t="s">
        <v>4903</v>
      </c>
      <c r="Z66" t="s">
        <v>4904</v>
      </c>
      <c r="AA66" t="s">
        <v>4905</v>
      </c>
      <c r="AB66" t="s">
        <v>4906</v>
      </c>
    </row>
    <row r="67" spans="1:30" x14ac:dyDescent="0.25">
      <c r="A67">
        <f t="shared" ca="1" si="1"/>
        <v>4744</v>
      </c>
      <c r="B67" t="s">
        <v>96</v>
      </c>
      <c r="C67" t="s">
        <v>97</v>
      </c>
      <c r="F67" t="s">
        <v>292</v>
      </c>
      <c r="G67">
        <v>0</v>
      </c>
      <c r="O67" t="s">
        <v>33</v>
      </c>
      <c r="X67" t="s">
        <v>34</v>
      </c>
      <c r="Y67" t="s">
        <v>4569</v>
      </c>
      <c r="Z67" t="s">
        <v>43303</v>
      </c>
      <c r="AA67" t="s">
        <v>43304</v>
      </c>
      <c r="AB67" t="s">
        <v>43305</v>
      </c>
      <c r="AC67" t="s">
        <v>38</v>
      </c>
      <c r="AD67">
        <v>98660</v>
      </c>
    </row>
    <row r="68" spans="1:30" ht="409.5" x14ac:dyDescent="0.25">
      <c r="A68">
        <f t="shared" ca="1" si="1"/>
        <v>12420</v>
      </c>
      <c r="B68" t="s">
        <v>230</v>
      </c>
      <c r="C68" t="s">
        <v>45</v>
      </c>
      <c r="F68" t="s">
        <v>20250</v>
      </c>
      <c r="O68" t="s">
        <v>33</v>
      </c>
      <c r="X68" t="s">
        <v>34</v>
      </c>
      <c r="Y68" t="s">
        <v>22656</v>
      </c>
      <c r="Z68" s="1" t="s">
        <v>23238</v>
      </c>
      <c r="AA68" t="s">
        <v>22580</v>
      </c>
      <c r="AB68">
        <v>-171281</v>
      </c>
    </row>
    <row r="69" spans="1:30" x14ac:dyDescent="0.25">
      <c r="A69">
        <f t="shared" ca="1" si="1"/>
        <v>14274</v>
      </c>
      <c r="B69" t="s">
        <v>1203</v>
      </c>
      <c r="C69" t="s">
        <v>45</v>
      </c>
      <c r="G69">
        <v>0</v>
      </c>
      <c r="N69" t="s">
        <v>3805</v>
      </c>
      <c r="O69" t="s">
        <v>52</v>
      </c>
      <c r="Q69" t="s">
        <v>932</v>
      </c>
      <c r="R69" t="s">
        <v>3806</v>
      </c>
      <c r="S69" t="s">
        <v>672</v>
      </c>
      <c r="T69" t="s">
        <v>1640</v>
      </c>
      <c r="V69" t="s">
        <v>8831</v>
      </c>
      <c r="W69">
        <v>15</v>
      </c>
      <c r="X69" t="s">
        <v>34</v>
      </c>
      <c r="Y69" t="s">
        <v>8832</v>
      </c>
      <c r="Z69" t="s">
        <v>8833</v>
      </c>
      <c r="AA69" t="s">
        <v>8834</v>
      </c>
      <c r="AB69" t="s">
        <v>8835</v>
      </c>
      <c r="AC69" t="s">
        <v>38</v>
      </c>
      <c r="AD69">
        <v>98332</v>
      </c>
    </row>
    <row r="70" spans="1:30" ht="409.5" x14ac:dyDescent="0.25">
      <c r="A70">
        <f t="shared" ca="1" si="1"/>
        <v>13350</v>
      </c>
      <c r="B70" t="s">
        <v>2046</v>
      </c>
      <c r="C70" t="s">
        <v>80</v>
      </c>
      <c r="F70" t="s">
        <v>720</v>
      </c>
      <c r="G70">
        <v>0</v>
      </c>
      <c r="O70" t="s">
        <v>33</v>
      </c>
      <c r="Y70" t="s">
        <v>6094</v>
      </c>
      <c r="Z70" s="1" t="s">
        <v>12148</v>
      </c>
      <c r="AA70" t="s">
        <v>12149</v>
      </c>
      <c r="AB70" t="s">
        <v>12150</v>
      </c>
      <c r="AC70" t="s">
        <v>38</v>
      </c>
      <c r="AD70">
        <v>98052</v>
      </c>
    </row>
    <row r="71" spans="1:30" ht="345" x14ac:dyDescent="0.25">
      <c r="A71">
        <f t="shared" ca="1" si="1"/>
        <v>10753</v>
      </c>
      <c r="B71" t="s">
        <v>68</v>
      </c>
      <c r="C71" t="s">
        <v>45</v>
      </c>
      <c r="H71" t="s">
        <v>60</v>
      </c>
      <c r="L71">
        <v>1.75</v>
      </c>
      <c r="O71" t="s">
        <v>721</v>
      </c>
      <c r="P71" t="s">
        <v>1533</v>
      </c>
      <c r="W71">
        <v>15</v>
      </c>
      <c r="Y71" t="s">
        <v>3000</v>
      </c>
      <c r="Z71" s="1" t="s">
        <v>3003</v>
      </c>
      <c r="AA71" t="s">
        <v>3004</v>
      </c>
      <c r="AB71">
        <v>-172473</v>
      </c>
      <c r="AC71" t="s">
        <v>38</v>
      </c>
      <c r="AD71">
        <v>98374</v>
      </c>
    </row>
    <row r="72" spans="1:30" ht="409.5" x14ac:dyDescent="0.25">
      <c r="A72">
        <f t="shared" ca="1" si="1"/>
        <v>9664</v>
      </c>
      <c r="B72" t="s">
        <v>2046</v>
      </c>
      <c r="C72" t="s">
        <v>80</v>
      </c>
      <c r="F72" t="s">
        <v>5745</v>
      </c>
      <c r="O72" t="s">
        <v>33</v>
      </c>
      <c r="Y72" t="s">
        <v>10053</v>
      </c>
      <c r="Z72" s="1" t="s">
        <v>10329</v>
      </c>
      <c r="AA72" t="s">
        <v>10330</v>
      </c>
      <c r="AB72">
        <v>-163266</v>
      </c>
      <c r="AC72" t="s">
        <v>38</v>
      </c>
      <c r="AD72">
        <v>98201</v>
      </c>
    </row>
    <row r="73" spans="1:30" ht="409.5" x14ac:dyDescent="0.25">
      <c r="A73">
        <f t="shared" ca="1" si="1"/>
        <v>8248</v>
      </c>
      <c r="B73" t="s">
        <v>489</v>
      </c>
      <c r="C73" t="s">
        <v>45</v>
      </c>
      <c r="F73" t="s">
        <v>3098</v>
      </c>
      <c r="O73" t="s">
        <v>33</v>
      </c>
      <c r="X73" t="s">
        <v>34</v>
      </c>
      <c r="Y73" t="s">
        <v>3099</v>
      </c>
      <c r="Z73" s="1" t="s">
        <v>18892</v>
      </c>
      <c r="AA73" t="s">
        <v>18893</v>
      </c>
      <c r="AB73">
        <v>-171282</v>
      </c>
      <c r="AC73" t="s">
        <v>38</v>
      </c>
      <c r="AD73">
        <v>98052</v>
      </c>
    </row>
    <row r="74" spans="1:30" x14ac:dyDescent="0.25">
      <c r="A74">
        <f t="shared" ca="1" si="1"/>
        <v>3519</v>
      </c>
      <c r="B74" t="s">
        <v>96</v>
      </c>
      <c r="C74" t="s">
        <v>97</v>
      </c>
      <c r="G74">
        <v>0</v>
      </c>
      <c r="O74" t="s">
        <v>33</v>
      </c>
      <c r="X74" t="s">
        <v>34</v>
      </c>
      <c r="Y74" t="s">
        <v>38578</v>
      </c>
      <c r="Z74" t="s">
        <v>38579</v>
      </c>
      <c r="AA74" t="s">
        <v>38580</v>
      </c>
      <c r="AB74" t="s">
        <v>38581</v>
      </c>
    </row>
    <row r="75" spans="1:30" x14ac:dyDescent="0.25">
      <c r="A75">
        <f t="shared" ca="1" si="1"/>
        <v>14403</v>
      </c>
      <c r="B75" t="s">
        <v>685</v>
      </c>
      <c r="C75" t="s">
        <v>686</v>
      </c>
      <c r="F75" t="s">
        <v>1194</v>
      </c>
      <c r="O75" t="s">
        <v>33</v>
      </c>
      <c r="Y75" t="s">
        <v>34823</v>
      </c>
      <c r="Z75" t="s">
        <v>34824</v>
      </c>
      <c r="AA75" t="s">
        <v>34806</v>
      </c>
      <c r="AB75">
        <v>-161577</v>
      </c>
    </row>
    <row r="76" spans="1:30" ht="409.5" x14ac:dyDescent="0.25">
      <c r="A76">
        <f t="shared" ca="1" si="1"/>
        <v>18526</v>
      </c>
      <c r="B76" t="s">
        <v>230</v>
      </c>
      <c r="C76" t="s">
        <v>45</v>
      </c>
      <c r="F76" t="s">
        <v>20250</v>
      </c>
      <c r="O76" t="s">
        <v>33</v>
      </c>
      <c r="W76">
        <v>15</v>
      </c>
      <c r="X76" t="s">
        <v>34</v>
      </c>
      <c r="Y76" t="s">
        <v>22656</v>
      </c>
      <c r="Z76" s="1" t="s">
        <v>23394</v>
      </c>
      <c r="AA76" t="s">
        <v>22580</v>
      </c>
      <c r="AB76">
        <v>-173183</v>
      </c>
    </row>
    <row r="77" spans="1:30" x14ac:dyDescent="0.25">
      <c r="A77">
        <f t="shared" ca="1" si="1"/>
        <v>13409</v>
      </c>
      <c r="B77" t="s">
        <v>685</v>
      </c>
      <c r="C77" t="s">
        <v>686</v>
      </c>
      <c r="F77" t="s">
        <v>30048</v>
      </c>
      <c r="G77">
        <v>0</v>
      </c>
      <c r="O77" t="s">
        <v>63</v>
      </c>
      <c r="X77" t="s">
        <v>34</v>
      </c>
      <c r="Y77" t="s">
        <v>30049</v>
      </c>
      <c r="Z77" t="s">
        <v>33193</v>
      </c>
      <c r="AA77" t="s">
        <v>33194</v>
      </c>
      <c r="AB77" t="s">
        <v>33195</v>
      </c>
      <c r="AC77" t="s">
        <v>38</v>
      </c>
      <c r="AD77">
        <v>98815</v>
      </c>
    </row>
    <row r="78" spans="1:30" x14ac:dyDescent="0.25">
      <c r="A78">
        <f t="shared" ca="1" si="1"/>
        <v>1742</v>
      </c>
      <c r="B78" t="s">
        <v>2046</v>
      </c>
      <c r="C78" t="s">
        <v>80</v>
      </c>
      <c r="F78" t="s">
        <v>927</v>
      </c>
      <c r="G78">
        <v>0</v>
      </c>
      <c r="O78" t="s">
        <v>33</v>
      </c>
      <c r="Y78" t="s">
        <v>5780</v>
      </c>
      <c r="Z78" t="s">
        <v>6668</v>
      </c>
      <c r="AA78" t="s">
        <v>6669</v>
      </c>
      <c r="AB78" t="s">
        <v>6670</v>
      </c>
      <c r="AC78" t="s">
        <v>102</v>
      </c>
      <c r="AD78">
        <v>97204</v>
      </c>
    </row>
    <row r="79" spans="1:30" ht="409.5" x14ac:dyDescent="0.25">
      <c r="A79">
        <f t="shared" ca="1" si="1"/>
        <v>15088</v>
      </c>
      <c r="B79" t="s">
        <v>334</v>
      </c>
      <c r="C79" t="s">
        <v>45</v>
      </c>
      <c r="G79">
        <v>0</v>
      </c>
      <c r="O79" t="s">
        <v>33</v>
      </c>
      <c r="X79" t="s">
        <v>34</v>
      </c>
      <c r="Y79" t="s">
        <v>27456</v>
      </c>
      <c r="Z79" s="1" t="s">
        <v>27457</v>
      </c>
      <c r="AA79" t="s">
        <v>27458</v>
      </c>
      <c r="AB79" t="s">
        <v>27459</v>
      </c>
      <c r="AC79" t="s">
        <v>102</v>
      </c>
      <c r="AD79">
        <v>97317</v>
      </c>
    </row>
    <row r="80" spans="1:30" x14ac:dyDescent="0.25">
      <c r="A80">
        <f t="shared" ca="1" si="1"/>
        <v>10834</v>
      </c>
      <c r="B80" t="s">
        <v>677</v>
      </c>
      <c r="C80" t="s">
        <v>80</v>
      </c>
      <c r="F80" t="s">
        <v>16448</v>
      </c>
      <c r="G80">
        <v>0</v>
      </c>
      <c r="O80" t="s">
        <v>33</v>
      </c>
      <c r="Y80" t="s">
        <v>16449</v>
      </c>
      <c r="Z80" t="s">
        <v>16450</v>
      </c>
      <c r="AA80" t="s">
        <v>16451</v>
      </c>
      <c r="AB80" t="s">
        <v>16452</v>
      </c>
      <c r="AC80" t="s">
        <v>38</v>
      </c>
      <c r="AD80">
        <v>98121</v>
      </c>
    </row>
    <row r="81" spans="1:30" x14ac:dyDescent="0.25">
      <c r="A81">
        <f t="shared" ca="1" si="1"/>
        <v>6292</v>
      </c>
      <c r="B81" t="s">
        <v>2046</v>
      </c>
      <c r="C81" t="s">
        <v>80</v>
      </c>
      <c r="F81" t="s">
        <v>1335</v>
      </c>
      <c r="O81" t="s">
        <v>33</v>
      </c>
      <c r="Y81" t="s">
        <v>10635</v>
      </c>
      <c r="Z81" t="s">
        <v>13000</v>
      </c>
      <c r="AA81" t="s">
        <v>13001</v>
      </c>
      <c r="AB81">
        <v>-162137</v>
      </c>
      <c r="AC81" t="s">
        <v>38</v>
      </c>
      <c r="AD81">
        <v>98005</v>
      </c>
    </row>
    <row r="82" spans="1:30" ht="409.5" x14ac:dyDescent="0.25">
      <c r="A82">
        <f t="shared" ca="1" si="1"/>
        <v>769</v>
      </c>
      <c r="B82" t="s">
        <v>685</v>
      </c>
      <c r="C82" t="s">
        <v>686</v>
      </c>
      <c r="F82" t="s">
        <v>17058</v>
      </c>
      <c r="G82">
        <v>0</v>
      </c>
      <c r="O82" t="s">
        <v>33</v>
      </c>
      <c r="Y82" t="s">
        <v>17059</v>
      </c>
      <c r="Z82" s="1" t="s">
        <v>31472</v>
      </c>
      <c r="AA82" t="s">
        <v>31473</v>
      </c>
      <c r="AB82" t="s">
        <v>31474</v>
      </c>
      <c r="AC82" t="s">
        <v>38</v>
      </c>
      <c r="AD82">
        <v>98801</v>
      </c>
    </row>
    <row r="83" spans="1:30" x14ac:dyDescent="0.25">
      <c r="A83">
        <f t="shared" ca="1" si="1"/>
        <v>4649</v>
      </c>
      <c r="B83" t="s">
        <v>124</v>
      </c>
      <c r="C83" t="s">
        <v>45</v>
      </c>
      <c r="G83">
        <v>0</v>
      </c>
      <c r="O83" t="s">
        <v>33</v>
      </c>
      <c r="Y83" t="s">
        <v>4012</v>
      </c>
      <c r="Z83" t="s">
        <v>4007</v>
      </c>
      <c r="AA83" t="s">
        <v>4013</v>
      </c>
      <c r="AB83" t="s">
        <v>4014</v>
      </c>
    </row>
    <row r="84" spans="1:30" ht="409.5" x14ac:dyDescent="0.25">
      <c r="A84">
        <f t="shared" ca="1" si="1"/>
        <v>3180</v>
      </c>
      <c r="B84" t="s">
        <v>73</v>
      </c>
      <c r="C84" t="s">
        <v>74</v>
      </c>
      <c r="F84" t="s">
        <v>587</v>
      </c>
      <c r="O84" t="s">
        <v>63</v>
      </c>
      <c r="X84" t="s">
        <v>34</v>
      </c>
      <c r="Y84" t="s">
        <v>588</v>
      </c>
      <c r="Z84" s="1" t="s">
        <v>589</v>
      </c>
      <c r="AA84" t="s">
        <v>590</v>
      </c>
      <c r="AB84">
        <v>-170005</v>
      </c>
      <c r="AC84" t="s">
        <v>38</v>
      </c>
      <c r="AD84">
        <v>98003</v>
      </c>
    </row>
    <row r="85" spans="1:30" ht="409.5" x14ac:dyDescent="0.25">
      <c r="A85">
        <f t="shared" ca="1" si="1"/>
        <v>10837</v>
      </c>
      <c r="B85" t="s">
        <v>334</v>
      </c>
      <c r="C85" t="s">
        <v>45</v>
      </c>
      <c r="F85" t="s">
        <v>18307</v>
      </c>
      <c r="G85">
        <v>0</v>
      </c>
      <c r="O85" t="s">
        <v>33</v>
      </c>
      <c r="X85" t="s">
        <v>34</v>
      </c>
      <c r="Y85" t="s">
        <v>22651</v>
      </c>
      <c r="Z85" s="1" t="s">
        <v>23664</v>
      </c>
      <c r="AA85" t="s">
        <v>23617</v>
      </c>
      <c r="AB85" t="s">
        <v>23665</v>
      </c>
      <c r="AC85" t="s">
        <v>102</v>
      </c>
      <c r="AD85">
        <v>97302</v>
      </c>
    </row>
    <row r="86" spans="1:30" ht="409.5" x14ac:dyDescent="0.25">
      <c r="A86">
        <f t="shared" ca="1" si="1"/>
        <v>187</v>
      </c>
      <c r="B86" t="s">
        <v>1203</v>
      </c>
      <c r="C86" t="s">
        <v>45</v>
      </c>
      <c r="F86" t="s">
        <v>18453</v>
      </c>
      <c r="G86">
        <v>0</v>
      </c>
      <c r="M86" t="s">
        <v>9685</v>
      </c>
      <c r="N86" t="s">
        <v>18454</v>
      </c>
      <c r="O86" t="s">
        <v>168</v>
      </c>
      <c r="X86" t="s">
        <v>34</v>
      </c>
      <c r="Y86" t="s">
        <v>18455</v>
      </c>
      <c r="Z86" s="1" t="s">
        <v>18456</v>
      </c>
      <c r="AA86" t="s">
        <v>18457</v>
      </c>
      <c r="AB86" t="s">
        <v>18458</v>
      </c>
      <c r="AC86" t="s">
        <v>38</v>
      </c>
      <c r="AD86">
        <v>98121</v>
      </c>
    </row>
    <row r="87" spans="1:30" ht="409.5" x14ac:dyDescent="0.25">
      <c r="A87">
        <f t="shared" ca="1" si="1"/>
        <v>538</v>
      </c>
      <c r="B87" t="s">
        <v>2046</v>
      </c>
      <c r="C87" t="s">
        <v>80</v>
      </c>
      <c r="F87" t="s">
        <v>12377</v>
      </c>
      <c r="O87" t="s">
        <v>33</v>
      </c>
      <c r="Y87" t="s">
        <v>12378</v>
      </c>
      <c r="Z87" s="1" t="s">
        <v>12379</v>
      </c>
      <c r="AA87" t="s">
        <v>12380</v>
      </c>
      <c r="AB87">
        <v>-181604</v>
      </c>
      <c r="AC87" t="s">
        <v>38</v>
      </c>
      <c r="AD87">
        <v>99328</v>
      </c>
    </row>
    <row r="88" spans="1:30" x14ac:dyDescent="0.25">
      <c r="A88">
        <f t="shared" ca="1" si="1"/>
        <v>15773</v>
      </c>
      <c r="B88" t="s">
        <v>73</v>
      </c>
      <c r="C88" t="s">
        <v>74</v>
      </c>
      <c r="F88" t="s">
        <v>33364</v>
      </c>
      <c r="G88">
        <v>0</v>
      </c>
      <c r="O88" t="s">
        <v>33</v>
      </c>
      <c r="Y88" t="s">
        <v>36766</v>
      </c>
      <c r="Z88" t="s">
        <v>36767</v>
      </c>
      <c r="AA88" t="s">
        <v>36725</v>
      </c>
      <c r="AB88" t="s">
        <v>36768</v>
      </c>
    </row>
    <row r="89" spans="1:30" ht="120" x14ac:dyDescent="0.25">
      <c r="A89">
        <f t="shared" ca="1" si="1"/>
        <v>5784</v>
      </c>
      <c r="B89" t="s">
        <v>685</v>
      </c>
      <c r="C89" t="s">
        <v>686</v>
      </c>
      <c r="F89" t="s">
        <v>28495</v>
      </c>
      <c r="G89">
        <v>0</v>
      </c>
      <c r="O89" t="s">
        <v>33</v>
      </c>
      <c r="Y89" t="s">
        <v>29870</v>
      </c>
      <c r="Z89" s="1" t="s">
        <v>33469</v>
      </c>
      <c r="AA89" t="s">
        <v>33470</v>
      </c>
      <c r="AB89" t="s">
        <v>33471</v>
      </c>
      <c r="AC89" t="s">
        <v>38</v>
      </c>
    </row>
    <row r="90" spans="1:30" ht="409.5" x14ac:dyDescent="0.25">
      <c r="A90">
        <f t="shared" ca="1" si="1"/>
        <v>6716</v>
      </c>
      <c r="B90" t="s">
        <v>49</v>
      </c>
      <c r="C90" t="s">
        <v>50</v>
      </c>
      <c r="F90" t="s">
        <v>32586</v>
      </c>
      <c r="N90" t="s">
        <v>19034</v>
      </c>
      <c r="O90" t="s">
        <v>52</v>
      </c>
      <c r="P90" t="s">
        <v>484</v>
      </c>
      <c r="W90">
        <v>30</v>
      </c>
      <c r="Y90" t="s">
        <v>32587</v>
      </c>
      <c r="Z90" s="1" t="s">
        <v>32588</v>
      </c>
      <c r="AA90" t="s">
        <v>32589</v>
      </c>
      <c r="AB90">
        <v>-180489</v>
      </c>
    </row>
    <row r="91" spans="1:30" x14ac:dyDescent="0.25">
      <c r="A91">
        <f t="shared" ca="1" si="1"/>
        <v>1290</v>
      </c>
      <c r="B91" t="s">
        <v>79</v>
      </c>
      <c r="C91" t="s">
        <v>80</v>
      </c>
      <c r="F91" t="s">
        <v>13986</v>
      </c>
      <c r="O91" t="s">
        <v>33</v>
      </c>
      <c r="Y91" t="s">
        <v>13214</v>
      </c>
      <c r="Z91" t="s">
        <v>26830</v>
      </c>
      <c r="AA91" t="s">
        <v>26829</v>
      </c>
      <c r="AB91">
        <v>-180221</v>
      </c>
      <c r="AC91" t="s">
        <v>6028</v>
      </c>
      <c r="AD91">
        <v>48108</v>
      </c>
    </row>
    <row r="92" spans="1:30" ht="409.5" x14ac:dyDescent="0.25">
      <c r="A92">
        <f t="shared" ca="1" si="1"/>
        <v>19924</v>
      </c>
      <c r="B92" t="s">
        <v>334</v>
      </c>
      <c r="C92" t="s">
        <v>45</v>
      </c>
      <c r="F92" t="s">
        <v>30521</v>
      </c>
      <c r="G92">
        <v>0</v>
      </c>
      <c r="O92" t="s">
        <v>33</v>
      </c>
      <c r="Y92" t="s">
        <v>30522</v>
      </c>
      <c r="Z92" s="1" t="s">
        <v>35294</v>
      </c>
      <c r="AA92" t="s">
        <v>35295</v>
      </c>
      <c r="AB92" t="s">
        <v>35296</v>
      </c>
      <c r="AC92" t="s">
        <v>38</v>
      </c>
      <c r="AD92">
        <v>98532</v>
      </c>
    </row>
    <row r="93" spans="1:30" x14ac:dyDescent="0.25">
      <c r="A93">
        <f t="shared" ca="1" si="1"/>
        <v>4999</v>
      </c>
      <c r="B93" t="s">
        <v>685</v>
      </c>
      <c r="C93" t="s">
        <v>686</v>
      </c>
      <c r="F93" t="s">
        <v>160</v>
      </c>
      <c r="G93">
        <v>0</v>
      </c>
      <c r="O93" t="s">
        <v>33</v>
      </c>
      <c r="Y93" t="s">
        <v>3018</v>
      </c>
      <c r="Z93" t="s">
        <v>34199</v>
      </c>
      <c r="AA93" t="s">
        <v>34200</v>
      </c>
      <c r="AB93" t="s">
        <v>34201</v>
      </c>
      <c r="AC93" t="s">
        <v>38</v>
      </c>
    </row>
    <row r="94" spans="1:30" x14ac:dyDescent="0.25">
      <c r="A94">
        <f t="shared" ca="1" si="1"/>
        <v>10712</v>
      </c>
      <c r="B94" t="s">
        <v>30</v>
      </c>
      <c r="C94" t="s">
        <v>31</v>
      </c>
      <c r="F94" t="s">
        <v>25798</v>
      </c>
      <c r="O94" t="s">
        <v>33</v>
      </c>
      <c r="X94" t="s">
        <v>34</v>
      </c>
      <c r="Y94" t="s">
        <v>25799</v>
      </c>
      <c r="Z94" t="s">
        <v>25800</v>
      </c>
      <c r="AA94" t="s">
        <v>25800</v>
      </c>
      <c r="AB94">
        <v>-171336</v>
      </c>
      <c r="AC94" t="s">
        <v>38</v>
      </c>
      <c r="AD94">
        <v>98362</v>
      </c>
    </row>
    <row r="95" spans="1:30" ht="405" x14ac:dyDescent="0.25">
      <c r="A95">
        <f t="shared" ca="1" si="1"/>
        <v>18977</v>
      </c>
      <c r="B95" t="s">
        <v>73</v>
      </c>
      <c r="C95" t="s">
        <v>74</v>
      </c>
      <c r="F95" t="s">
        <v>32</v>
      </c>
      <c r="O95" t="s">
        <v>33</v>
      </c>
      <c r="X95" t="s">
        <v>34</v>
      </c>
      <c r="Y95" t="s">
        <v>35</v>
      </c>
      <c r="Z95" s="1" t="s">
        <v>4778</v>
      </c>
      <c r="AA95" t="s">
        <v>4779</v>
      </c>
      <c r="AB95">
        <v>-160008</v>
      </c>
    </row>
    <row r="96" spans="1:30" x14ac:dyDescent="0.25">
      <c r="A96">
        <f t="shared" ca="1" si="1"/>
        <v>9100</v>
      </c>
      <c r="B96" t="s">
        <v>276</v>
      </c>
      <c r="C96" t="s">
        <v>45</v>
      </c>
      <c r="F96" t="s">
        <v>2917</v>
      </c>
      <c r="G96">
        <v>0</v>
      </c>
      <c r="O96" t="s">
        <v>33</v>
      </c>
      <c r="X96" t="s">
        <v>34</v>
      </c>
      <c r="Y96" t="s">
        <v>21935</v>
      </c>
      <c r="Z96" t="s">
        <v>31954</v>
      </c>
      <c r="AA96" t="s">
        <v>31955</v>
      </c>
      <c r="AB96" t="s">
        <v>31956</v>
      </c>
      <c r="AC96" t="s">
        <v>38</v>
      </c>
      <c r="AD96">
        <v>98132</v>
      </c>
    </row>
    <row r="97" spans="1:30" x14ac:dyDescent="0.25">
      <c r="A97">
        <f t="shared" ca="1" si="1"/>
        <v>14350</v>
      </c>
      <c r="B97" t="s">
        <v>685</v>
      </c>
      <c r="C97" t="s">
        <v>686</v>
      </c>
      <c r="F97" t="s">
        <v>4879</v>
      </c>
      <c r="O97" t="s">
        <v>33</v>
      </c>
      <c r="Y97" t="s">
        <v>35276</v>
      </c>
      <c r="Z97" t="s">
        <v>35277</v>
      </c>
      <c r="AA97" t="s">
        <v>35222</v>
      </c>
      <c r="AB97">
        <v>-171471</v>
      </c>
      <c r="AC97" t="s">
        <v>38</v>
      </c>
      <c r="AD97">
        <v>98032</v>
      </c>
    </row>
    <row r="98" spans="1:30" x14ac:dyDescent="0.25">
      <c r="A98">
        <f t="shared" ca="1" si="1"/>
        <v>4285</v>
      </c>
      <c r="B98" t="s">
        <v>178</v>
      </c>
      <c r="C98" t="s">
        <v>179</v>
      </c>
      <c r="F98" t="s">
        <v>28345</v>
      </c>
      <c r="O98" t="s">
        <v>33</v>
      </c>
      <c r="X98" t="s">
        <v>34</v>
      </c>
      <c r="Y98" t="s">
        <v>28346</v>
      </c>
      <c r="Z98" t="s">
        <v>28347</v>
      </c>
      <c r="AA98" t="s">
        <v>28348</v>
      </c>
      <c r="AB98">
        <v>-170099</v>
      </c>
      <c r="AC98" t="s">
        <v>38</v>
      </c>
      <c r="AD98">
        <v>98926</v>
      </c>
    </row>
    <row r="99" spans="1:30" x14ac:dyDescent="0.25">
      <c r="A99">
        <f t="shared" ca="1" si="1"/>
        <v>10376</v>
      </c>
      <c r="B99" t="s">
        <v>230</v>
      </c>
      <c r="C99" t="s">
        <v>45</v>
      </c>
      <c r="O99" t="s">
        <v>33</v>
      </c>
      <c r="X99" t="s">
        <v>34</v>
      </c>
      <c r="Y99" t="s">
        <v>23141</v>
      </c>
      <c r="Z99" t="s">
        <v>23142</v>
      </c>
      <c r="AA99" t="s">
        <v>22580</v>
      </c>
      <c r="AB99">
        <v>-170565</v>
      </c>
    </row>
    <row r="100" spans="1:30" ht="409.5" x14ac:dyDescent="0.25">
      <c r="A100">
        <f t="shared" ca="1" si="1"/>
        <v>19190</v>
      </c>
      <c r="B100" t="s">
        <v>2046</v>
      </c>
      <c r="C100" t="s">
        <v>80</v>
      </c>
      <c r="F100" t="s">
        <v>6116</v>
      </c>
      <c r="O100" t="s">
        <v>33</v>
      </c>
      <c r="Y100" t="s">
        <v>6117</v>
      </c>
      <c r="Z100" s="1" t="s">
        <v>12381</v>
      </c>
      <c r="AA100" t="s">
        <v>12382</v>
      </c>
      <c r="AB100">
        <v>-161331</v>
      </c>
      <c r="AC100" t="s">
        <v>38</v>
      </c>
      <c r="AD100">
        <v>98029</v>
      </c>
    </row>
    <row r="101" spans="1:30" ht="409.5" x14ac:dyDescent="0.25">
      <c r="A101">
        <f t="shared" ca="1" si="1"/>
        <v>18283</v>
      </c>
      <c r="B101" t="s">
        <v>79</v>
      </c>
      <c r="C101" t="s">
        <v>80</v>
      </c>
      <c r="F101" t="s">
        <v>413</v>
      </c>
      <c r="O101" t="s">
        <v>33</v>
      </c>
      <c r="Y101" t="s">
        <v>10236</v>
      </c>
      <c r="Z101" s="1" t="s">
        <v>26372</v>
      </c>
      <c r="AA101" t="s">
        <v>26373</v>
      </c>
      <c r="AB101">
        <v>-172270</v>
      </c>
      <c r="AC101" t="s">
        <v>38</v>
      </c>
      <c r="AD101">
        <v>98004</v>
      </c>
    </row>
    <row r="102" spans="1:30" x14ac:dyDescent="0.25">
      <c r="A102">
        <f t="shared" ca="1" si="1"/>
        <v>2380</v>
      </c>
      <c r="B102" t="s">
        <v>124</v>
      </c>
      <c r="C102" t="s">
        <v>45</v>
      </c>
      <c r="F102" t="s">
        <v>3713</v>
      </c>
      <c r="G102">
        <v>0</v>
      </c>
      <c r="O102" t="s">
        <v>33</v>
      </c>
      <c r="Y102" t="s">
        <v>241</v>
      </c>
      <c r="Z102" t="s">
        <v>3723</v>
      </c>
      <c r="AA102" t="s">
        <v>3724</v>
      </c>
      <c r="AB102" t="s">
        <v>3725</v>
      </c>
    </row>
    <row r="103" spans="1:30" x14ac:dyDescent="0.25">
      <c r="A103">
        <f t="shared" ca="1" si="1"/>
        <v>5573</v>
      </c>
      <c r="B103" t="s">
        <v>73</v>
      </c>
      <c r="C103" t="s">
        <v>74</v>
      </c>
      <c r="F103" t="s">
        <v>3064</v>
      </c>
      <c r="G103">
        <v>0</v>
      </c>
      <c r="O103" t="s">
        <v>33</v>
      </c>
      <c r="Y103" t="s">
        <v>35976</v>
      </c>
      <c r="Z103" t="s">
        <v>36754</v>
      </c>
      <c r="AA103" t="s">
        <v>36725</v>
      </c>
      <c r="AB103" t="s">
        <v>36755</v>
      </c>
    </row>
    <row r="104" spans="1:30" ht="409.5" x14ac:dyDescent="0.25">
      <c r="A104">
        <f t="shared" ca="1" si="1"/>
        <v>10060</v>
      </c>
      <c r="B104" t="s">
        <v>677</v>
      </c>
      <c r="C104" t="s">
        <v>80</v>
      </c>
      <c r="G104">
        <v>0</v>
      </c>
      <c r="O104" t="s">
        <v>33</v>
      </c>
      <c r="Y104" t="s">
        <v>12439</v>
      </c>
      <c r="Z104" s="1" t="s">
        <v>12440</v>
      </c>
      <c r="AA104" t="s">
        <v>12441</v>
      </c>
      <c r="AB104" t="s">
        <v>12442</v>
      </c>
      <c r="AC104" t="s">
        <v>38</v>
      </c>
      <c r="AD104">
        <v>98430</v>
      </c>
    </row>
    <row r="105" spans="1:30" x14ac:dyDescent="0.25">
      <c r="A105">
        <f t="shared" ca="1" si="1"/>
        <v>13883</v>
      </c>
      <c r="B105" t="s">
        <v>739</v>
      </c>
      <c r="C105" t="s">
        <v>686</v>
      </c>
      <c r="F105" t="s">
        <v>29897</v>
      </c>
      <c r="O105" t="s">
        <v>33</v>
      </c>
      <c r="X105" t="s">
        <v>34</v>
      </c>
      <c r="Y105" t="s">
        <v>29898</v>
      </c>
      <c r="Z105" t="s">
        <v>29899</v>
      </c>
      <c r="AA105" t="s">
        <v>29890</v>
      </c>
      <c r="AB105">
        <v>-172545</v>
      </c>
    </row>
    <row r="106" spans="1:30" x14ac:dyDescent="0.25">
      <c r="A106">
        <f t="shared" ca="1" si="1"/>
        <v>4655</v>
      </c>
      <c r="B106" t="s">
        <v>1203</v>
      </c>
      <c r="C106" t="s">
        <v>45</v>
      </c>
      <c r="G106">
        <v>0</v>
      </c>
      <c r="O106" t="s">
        <v>33</v>
      </c>
      <c r="W106">
        <v>20</v>
      </c>
      <c r="X106" t="s">
        <v>34</v>
      </c>
      <c r="Y106" t="s">
        <v>31742</v>
      </c>
      <c r="Z106" t="s">
        <v>31743</v>
      </c>
      <c r="AA106" t="s">
        <v>31744</v>
      </c>
      <c r="AB106" t="s">
        <v>31745</v>
      </c>
      <c r="AC106" t="s">
        <v>38</v>
      </c>
      <c r="AD106">
        <v>98110</v>
      </c>
    </row>
    <row r="107" spans="1:30" ht="409.5" x14ac:dyDescent="0.25">
      <c r="A107">
        <f t="shared" ca="1" si="1"/>
        <v>4021</v>
      </c>
      <c r="B107" t="s">
        <v>2046</v>
      </c>
      <c r="C107" t="s">
        <v>80</v>
      </c>
      <c r="G107">
        <v>0</v>
      </c>
      <c r="O107" t="s">
        <v>33</v>
      </c>
      <c r="Y107" t="s">
        <v>40071</v>
      </c>
      <c r="Z107" s="1" t="s">
        <v>40072</v>
      </c>
      <c r="AA107" t="s">
        <v>40073</v>
      </c>
      <c r="AB107" t="s">
        <v>40074</v>
      </c>
      <c r="AC107" t="s">
        <v>38</v>
      </c>
      <c r="AD107">
        <v>98359</v>
      </c>
    </row>
    <row r="108" spans="1:30" ht="409.5" x14ac:dyDescent="0.25">
      <c r="A108">
        <f t="shared" ca="1" si="1"/>
        <v>6434</v>
      </c>
      <c r="B108" t="s">
        <v>68</v>
      </c>
      <c r="C108" t="s">
        <v>45</v>
      </c>
      <c r="F108" t="s">
        <v>1603</v>
      </c>
      <c r="O108" t="s">
        <v>63</v>
      </c>
      <c r="X108" t="s">
        <v>34</v>
      </c>
      <c r="Y108" t="s">
        <v>18736</v>
      </c>
      <c r="Z108" s="1" t="s">
        <v>22156</v>
      </c>
      <c r="AA108" t="s">
        <v>22157</v>
      </c>
      <c r="AB108">
        <v>-172698</v>
      </c>
      <c r="AC108" t="s">
        <v>38</v>
      </c>
      <c r="AD108">
        <v>98102</v>
      </c>
    </row>
    <row r="109" spans="1:30" ht="409.5" x14ac:dyDescent="0.25">
      <c r="A109">
        <f t="shared" ca="1" si="1"/>
        <v>17601</v>
      </c>
      <c r="B109" t="s">
        <v>489</v>
      </c>
      <c r="C109" t="s">
        <v>45</v>
      </c>
      <c r="F109" t="s">
        <v>1190</v>
      </c>
      <c r="O109" t="s">
        <v>33</v>
      </c>
      <c r="W109">
        <v>15</v>
      </c>
      <c r="X109" t="s">
        <v>34</v>
      </c>
      <c r="Y109" t="s">
        <v>21441</v>
      </c>
      <c r="Z109" s="1" t="s">
        <v>21442</v>
      </c>
      <c r="AA109" t="s">
        <v>21443</v>
      </c>
      <c r="AB109">
        <v>-180253</v>
      </c>
      <c r="AC109" t="s">
        <v>38</v>
      </c>
      <c r="AD109">
        <v>98040</v>
      </c>
    </row>
    <row r="110" spans="1:30" ht="409.5" x14ac:dyDescent="0.25">
      <c r="A110">
        <f t="shared" ca="1" si="1"/>
        <v>12890</v>
      </c>
      <c r="B110" t="s">
        <v>164</v>
      </c>
      <c r="C110" t="s">
        <v>165</v>
      </c>
      <c r="F110" t="s">
        <v>38908</v>
      </c>
      <c r="O110" t="s">
        <v>33</v>
      </c>
      <c r="Y110" t="s">
        <v>38909</v>
      </c>
      <c r="Z110" s="1" t="s">
        <v>38910</v>
      </c>
      <c r="AA110" t="s">
        <v>38911</v>
      </c>
      <c r="AB110">
        <v>-161515</v>
      </c>
      <c r="AC110" t="s">
        <v>5301</v>
      </c>
      <c r="AD110" t="s">
        <v>38912</v>
      </c>
    </row>
    <row r="111" spans="1:30" ht="409.5" x14ac:dyDescent="0.25">
      <c r="A111">
        <f t="shared" ca="1" si="1"/>
        <v>19901</v>
      </c>
      <c r="B111" t="s">
        <v>2046</v>
      </c>
      <c r="C111" t="s">
        <v>80</v>
      </c>
      <c r="F111" t="s">
        <v>720</v>
      </c>
      <c r="G111">
        <v>0</v>
      </c>
      <c r="O111" t="s">
        <v>33</v>
      </c>
      <c r="Y111" t="s">
        <v>6094</v>
      </c>
      <c r="Z111" s="1" t="s">
        <v>12405</v>
      </c>
      <c r="AA111" t="s">
        <v>12406</v>
      </c>
      <c r="AB111" t="s">
        <v>12407</v>
      </c>
      <c r="AC111" t="s">
        <v>38</v>
      </c>
      <c r="AD111">
        <v>98052</v>
      </c>
    </row>
    <row r="112" spans="1:30" ht="405" x14ac:dyDescent="0.25">
      <c r="A112">
        <f t="shared" ca="1" si="1"/>
        <v>4086</v>
      </c>
      <c r="B112" t="s">
        <v>230</v>
      </c>
      <c r="C112" t="s">
        <v>45</v>
      </c>
      <c r="F112" t="s">
        <v>20250</v>
      </c>
      <c r="O112" t="s">
        <v>33</v>
      </c>
      <c r="X112" t="s">
        <v>34</v>
      </c>
      <c r="Y112" t="s">
        <v>22656</v>
      </c>
      <c r="Z112" s="1" t="s">
        <v>23235</v>
      </c>
      <c r="AA112" t="s">
        <v>22580</v>
      </c>
      <c r="AB112">
        <v>-171279</v>
      </c>
    </row>
    <row r="113" spans="1:30" x14ac:dyDescent="0.25">
      <c r="A113">
        <f t="shared" ca="1" si="1"/>
        <v>12609</v>
      </c>
      <c r="B113" t="s">
        <v>244</v>
      </c>
      <c r="C113" t="s">
        <v>245</v>
      </c>
      <c r="O113" t="s">
        <v>33</v>
      </c>
      <c r="X113" t="s">
        <v>34</v>
      </c>
      <c r="Y113" t="s">
        <v>40557</v>
      </c>
      <c r="AA113" t="s">
        <v>40558</v>
      </c>
      <c r="AB113">
        <v>-172326</v>
      </c>
      <c r="AC113" t="s">
        <v>38</v>
      </c>
      <c r="AD113">
        <v>98843</v>
      </c>
    </row>
    <row r="114" spans="1:30" x14ac:dyDescent="0.25">
      <c r="A114">
        <f t="shared" ca="1" si="1"/>
        <v>6099</v>
      </c>
      <c r="B114" t="s">
        <v>178</v>
      </c>
      <c r="C114" t="s">
        <v>179</v>
      </c>
      <c r="F114" t="s">
        <v>19302</v>
      </c>
      <c r="O114" t="s">
        <v>33</v>
      </c>
      <c r="X114" t="s">
        <v>34</v>
      </c>
      <c r="Y114" t="s">
        <v>19303</v>
      </c>
      <c r="Z114" t="s">
        <v>37950</v>
      </c>
      <c r="AA114" t="s">
        <v>37951</v>
      </c>
      <c r="AB114">
        <v>-160072</v>
      </c>
      <c r="AC114" t="s">
        <v>38</v>
      </c>
      <c r="AD114">
        <v>98901</v>
      </c>
    </row>
    <row r="115" spans="1:30" ht="255" x14ac:dyDescent="0.25">
      <c r="A115">
        <f t="shared" ca="1" si="1"/>
        <v>9384</v>
      </c>
      <c r="B115" t="s">
        <v>276</v>
      </c>
      <c r="C115" t="s">
        <v>45</v>
      </c>
      <c r="F115" t="s">
        <v>1794</v>
      </c>
      <c r="G115">
        <v>0</v>
      </c>
      <c r="O115" t="s">
        <v>33</v>
      </c>
      <c r="X115" t="s">
        <v>34</v>
      </c>
      <c r="Y115" t="s">
        <v>18907</v>
      </c>
      <c r="Z115" s="1" t="s">
        <v>18908</v>
      </c>
      <c r="AA115" t="s">
        <v>18909</v>
      </c>
      <c r="AB115" t="s">
        <v>18910</v>
      </c>
      <c r="AC115" t="s">
        <v>38</v>
      </c>
      <c r="AD115">
        <v>98014</v>
      </c>
    </row>
    <row r="116" spans="1:30" ht="409.5" x14ac:dyDescent="0.25">
      <c r="A116">
        <f t="shared" ca="1" si="1"/>
        <v>8119</v>
      </c>
      <c r="B116" t="s">
        <v>124</v>
      </c>
      <c r="C116" t="s">
        <v>45</v>
      </c>
      <c r="F116" t="s">
        <v>392</v>
      </c>
      <c r="O116" t="s">
        <v>33</v>
      </c>
      <c r="W116">
        <v>30</v>
      </c>
      <c r="X116" t="s">
        <v>34</v>
      </c>
      <c r="Y116" t="s">
        <v>917</v>
      </c>
      <c r="Z116" s="1" t="s">
        <v>17722</v>
      </c>
      <c r="AA116" t="s">
        <v>17723</v>
      </c>
      <c r="AB116">
        <v>-180807</v>
      </c>
      <c r="AC116" t="s">
        <v>38</v>
      </c>
      <c r="AD116">
        <v>98134</v>
      </c>
    </row>
    <row r="117" spans="1:30" x14ac:dyDescent="0.25">
      <c r="A117">
        <f t="shared" ca="1" si="1"/>
        <v>1624</v>
      </c>
      <c r="B117" t="s">
        <v>2046</v>
      </c>
      <c r="C117" t="s">
        <v>80</v>
      </c>
      <c r="F117" t="s">
        <v>13345</v>
      </c>
      <c r="O117" t="s">
        <v>33</v>
      </c>
      <c r="Y117" t="s">
        <v>11600</v>
      </c>
      <c r="Z117" t="s">
        <v>13346</v>
      </c>
      <c r="AA117" t="s">
        <v>13344</v>
      </c>
      <c r="AB117">
        <v>-173402</v>
      </c>
      <c r="AC117" t="s">
        <v>38</v>
      </c>
      <c r="AD117">
        <v>98250</v>
      </c>
    </row>
    <row r="118" spans="1:30" ht="409.5" x14ac:dyDescent="0.25">
      <c r="A118">
        <f t="shared" ca="1" si="1"/>
        <v>14622</v>
      </c>
      <c r="B118" t="s">
        <v>2046</v>
      </c>
      <c r="C118" t="s">
        <v>80</v>
      </c>
      <c r="G118">
        <v>0</v>
      </c>
      <c r="O118" t="s">
        <v>33</v>
      </c>
      <c r="Y118" t="s">
        <v>11873</v>
      </c>
      <c r="Z118" s="1" t="s">
        <v>11874</v>
      </c>
      <c r="AA118" t="s">
        <v>11875</v>
      </c>
      <c r="AB118" t="s">
        <v>11876</v>
      </c>
      <c r="AC118" t="s">
        <v>38</v>
      </c>
      <c r="AD118">
        <v>98374</v>
      </c>
    </row>
    <row r="119" spans="1:30" x14ac:dyDescent="0.25">
      <c r="A119">
        <f t="shared" ca="1" si="1"/>
        <v>5266</v>
      </c>
      <c r="B119" t="s">
        <v>3712</v>
      </c>
      <c r="C119" t="s">
        <v>45</v>
      </c>
      <c r="F119" t="s">
        <v>22834</v>
      </c>
      <c r="G119">
        <v>0</v>
      </c>
      <c r="O119" t="s">
        <v>33</v>
      </c>
      <c r="X119" t="s">
        <v>34</v>
      </c>
      <c r="Y119" t="s">
        <v>23563</v>
      </c>
      <c r="Z119" t="s">
        <v>24035</v>
      </c>
      <c r="AA119" t="s">
        <v>24027</v>
      </c>
      <c r="AB119" t="s">
        <v>24036</v>
      </c>
      <c r="AC119" t="s">
        <v>38</v>
      </c>
      <c r="AD119">
        <v>98424</v>
      </c>
    </row>
    <row r="120" spans="1:30" x14ac:dyDescent="0.25">
      <c r="A120">
        <f t="shared" ca="1" si="1"/>
        <v>3044</v>
      </c>
      <c r="B120" t="s">
        <v>68</v>
      </c>
      <c r="C120" t="s">
        <v>45</v>
      </c>
      <c r="O120" t="s">
        <v>33</v>
      </c>
      <c r="X120" t="s">
        <v>34</v>
      </c>
      <c r="Y120" t="s">
        <v>8934</v>
      </c>
      <c r="Z120" t="s">
        <v>24977</v>
      </c>
      <c r="AA120" t="s">
        <v>24978</v>
      </c>
      <c r="AB120">
        <v>-162285</v>
      </c>
    </row>
    <row r="121" spans="1:30" ht="409.5" x14ac:dyDescent="0.25">
      <c r="A121">
        <f t="shared" ca="1" si="1"/>
        <v>19115</v>
      </c>
      <c r="B121" t="s">
        <v>96</v>
      </c>
      <c r="C121" t="s">
        <v>97</v>
      </c>
      <c r="F121" t="s">
        <v>3707</v>
      </c>
      <c r="G121">
        <v>0</v>
      </c>
      <c r="N121" t="s">
        <v>468</v>
      </c>
      <c r="O121" t="s">
        <v>33</v>
      </c>
      <c r="X121" t="s">
        <v>34</v>
      </c>
      <c r="Y121" t="s">
        <v>3708</v>
      </c>
      <c r="Z121" s="1" t="s">
        <v>28868</v>
      </c>
      <c r="AA121" t="s">
        <v>28869</v>
      </c>
      <c r="AB121" t="s">
        <v>28870</v>
      </c>
      <c r="AC121" t="s">
        <v>102</v>
      </c>
      <c r="AD121">
        <v>97222</v>
      </c>
    </row>
    <row r="122" spans="1:30" x14ac:dyDescent="0.25">
      <c r="A122">
        <f t="shared" ca="1" si="1"/>
        <v>17882</v>
      </c>
      <c r="B122" t="s">
        <v>164</v>
      </c>
      <c r="C122" t="s">
        <v>165</v>
      </c>
      <c r="F122" t="s">
        <v>17279</v>
      </c>
      <c r="G122">
        <v>0</v>
      </c>
      <c r="O122" t="s">
        <v>33</v>
      </c>
      <c r="Y122" t="s">
        <v>17280</v>
      </c>
      <c r="Z122" t="s">
        <v>17281</v>
      </c>
      <c r="AA122" t="s">
        <v>17281</v>
      </c>
      <c r="AB122" t="s">
        <v>17282</v>
      </c>
    </row>
    <row r="123" spans="1:30" x14ac:dyDescent="0.25">
      <c r="A123">
        <f t="shared" ca="1" si="1"/>
        <v>17336</v>
      </c>
      <c r="B123" t="s">
        <v>30</v>
      </c>
      <c r="C123" t="s">
        <v>31</v>
      </c>
      <c r="F123" t="s">
        <v>29692</v>
      </c>
      <c r="O123" t="s">
        <v>33</v>
      </c>
      <c r="X123" t="s">
        <v>34</v>
      </c>
      <c r="Y123" t="s">
        <v>36978</v>
      </c>
      <c r="Z123" t="s">
        <v>40432</v>
      </c>
      <c r="AA123" t="s">
        <v>40432</v>
      </c>
      <c r="AB123">
        <v>-161922</v>
      </c>
      <c r="AC123" t="s">
        <v>38</v>
      </c>
      <c r="AD123">
        <v>98324</v>
      </c>
    </row>
    <row r="124" spans="1:30" x14ac:dyDescent="0.25">
      <c r="A124">
        <f t="shared" ca="1" si="1"/>
        <v>7348</v>
      </c>
      <c r="B124" t="s">
        <v>519</v>
      </c>
      <c r="F124" t="s">
        <v>19208</v>
      </c>
      <c r="G124">
        <v>0</v>
      </c>
      <c r="O124" t="s">
        <v>33</v>
      </c>
      <c r="X124" t="s">
        <v>34</v>
      </c>
      <c r="Y124" t="s">
        <v>19209</v>
      </c>
      <c r="Z124" t="s">
        <v>19210</v>
      </c>
      <c r="AA124" t="s">
        <v>19211</v>
      </c>
      <c r="AB124" t="s">
        <v>19212</v>
      </c>
    </row>
    <row r="125" spans="1:30" ht="90" x14ac:dyDescent="0.25">
      <c r="A125">
        <f t="shared" ca="1" si="1"/>
        <v>18429</v>
      </c>
      <c r="B125" t="s">
        <v>685</v>
      </c>
      <c r="C125" t="s">
        <v>686</v>
      </c>
      <c r="F125" t="s">
        <v>20701</v>
      </c>
      <c r="O125" t="s">
        <v>33</v>
      </c>
      <c r="Y125" t="s">
        <v>34922</v>
      </c>
      <c r="Z125" t="s">
        <v>35052</v>
      </c>
      <c r="AA125" s="1" t="s">
        <v>35053</v>
      </c>
      <c r="AB125">
        <v>-160044</v>
      </c>
      <c r="AC125" t="s">
        <v>38</v>
      </c>
      <c r="AD125">
        <v>98264</v>
      </c>
    </row>
    <row r="126" spans="1:30" x14ac:dyDescent="0.25">
      <c r="A126">
        <f t="shared" ca="1" si="1"/>
        <v>5724</v>
      </c>
      <c r="B126" t="s">
        <v>44</v>
      </c>
      <c r="C126" t="s">
        <v>45</v>
      </c>
      <c r="F126" t="s">
        <v>1339</v>
      </c>
      <c r="G126">
        <v>0</v>
      </c>
      <c r="O126" t="s">
        <v>33</v>
      </c>
      <c r="X126" t="s">
        <v>34</v>
      </c>
      <c r="Y126" t="s">
        <v>1340</v>
      </c>
      <c r="Z126" t="s">
        <v>1341</v>
      </c>
      <c r="AA126" t="s">
        <v>1341</v>
      </c>
      <c r="AB126" t="s">
        <v>1342</v>
      </c>
    </row>
    <row r="127" spans="1:30" x14ac:dyDescent="0.25">
      <c r="A127">
        <f t="shared" ca="1" si="1"/>
        <v>11139</v>
      </c>
      <c r="B127" t="s">
        <v>39</v>
      </c>
      <c r="C127" t="s">
        <v>165</v>
      </c>
      <c r="F127" t="s">
        <v>734</v>
      </c>
      <c r="G127">
        <v>0</v>
      </c>
      <c r="O127" t="s">
        <v>33</v>
      </c>
      <c r="X127" t="s">
        <v>34</v>
      </c>
      <c r="Y127" t="s">
        <v>1395</v>
      </c>
      <c r="Z127" t="s">
        <v>1396</v>
      </c>
      <c r="AA127" t="s">
        <v>1397</v>
      </c>
      <c r="AB127" t="s">
        <v>1398</v>
      </c>
      <c r="AC127" t="s">
        <v>38</v>
      </c>
      <c r="AD127">
        <v>98109</v>
      </c>
    </row>
    <row r="128" spans="1:30" x14ac:dyDescent="0.25">
      <c r="A128">
        <f t="shared" ca="1" si="1"/>
        <v>10764</v>
      </c>
      <c r="B128" t="s">
        <v>2046</v>
      </c>
      <c r="C128" t="s">
        <v>80</v>
      </c>
      <c r="F128" t="s">
        <v>2587</v>
      </c>
      <c r="O128" t="s">
        <v>33</v>
      </c>
      <c r="Y128" t="s">
        <v>10452</v>
      </c>
      <c r="Z128" t="s">
        <v>15003</v>
      </c>
      <c r="AA128" t="s">
        <v>15004</v>
      </c>
      <c r="AB128">
        <v>-162503</v>
      </c>
      <c r="AC128" t="s">
        <v>38</v>
      </c>
      <c r="AD128">
        <v>98154</v>
      </c>
    </row>
    <row r="129" spans="1:30" x14ac:dyDescent="0.25">
      <c r="A129">
        <f t="shared" ca="1" si="1"/>
        <v>14065</v>
      </c>
      <c r="B129" t="s">
        <v>2046</v>
      </c>
      <c r="C129" t="s">
        <v>80</v>
      </c>
      <c r="F129" t="s">
        <v>14389</v>
      </c>
      <c r="G129">
        <v>0</v>
      </c>
      <c r="O129" t="s">
        <v>33</v>
      </c>
      <c r="Y129" t="s">
        <v>14390</v>
      </c>
      <c r="Z129" t="s">
        <v>14391</v>
      </c>
      <c r="AA129" t="s">
        <v>14387</v>
      </c>
      <c r="AB129" t="s">
        <v>14392</v>
      </c>
      <c r="AC129" t="s">
        <v>243</v>
      </c>
      <c r="AD129">
        <v>94705</v>
      </c>
    </row>
    <row r="130" spans="1:30" x14ac:dyDescent="0.25">
      <c r="A130">
        <f t="shared" ref="A130:A193" ca="1" si="2">RANDBETWEEN(1,20000)</f>
        <v>2037</v>
      </c>
      <c r="B130" t="s">
        <v>334</v>
      </c>
      <c r="C130" t="s">
        <v>45</v>
      </c>
      <c r="F130" t="s">
        <v>28601</v>
      </c>
      <c r="O130" t="s">
        <v>33</v>
      </c>
      <c r="X130" t="s">
        <v>34</v>
      </c>
      <c r="Y130" t="s">
        <v>28602</v>
      </c>
      <c r="Z130" t="s">
        <v>28603</v>
      </c>
      <c r="AA130" t="s">
        <v>28599</v>
      </c>
      <c r="AB130">
        <v>-162657</v>
      </c>
      <c r="AC130" t="s">
        <v>38</v>
      </c>
      <c r="AD130">
        <v>98004</v>
      </c>
    </row>
    <row r="131" spans="1:30" ht="409.5" x14ac:dyDescent="0.25">
      <c r="A131">
        <f t="shared" ca="1" si="2"/>
        <v>8762</v>
      </c>
      <c r="B131" t="s">
        <v>73</v>
      </c>
      <c r="C131" t="s">
        <v>74</v>
      </c>
      <c r="F131" t="s">
        <v>21582</v>
      </c>
      <c r="O131" t="s">
        <v>33</v>
      </c>
      <c r="W131">
        <v>15</v>
      </c>
      <c r="X131" t="s">
        <v>34</v>
      </c>
      <c r="Y131" t="s">
        <v>5571</v>
      </c>
      <c r="Z131" s="1" t="s">
        <v>21583</v>
      </c>
      <c r="AA131" t="s">
        <v>21584</v>
      </c>
      <c r="AB131">
        <v>-180036</v>
      </c>
      <c r="AC131" t="s">
        <v>38</v>
      </c>
      <c r="AD131">
        <v>98372</v>
      </c>
    </row>
    <row r="132" spans="1:30" x14ac:dyDescent="0.25">
      <c r="A132">
        <f t="shared" ca="1" si="2"/>
        <v>7570</v>
      </c>
      <c r="B132" t="s">
        <v>1203</v>
      </c>
      <c r="C132" t="s">
        <v>45</v>
      </c>
      <c r="G132">
        <v>0</v>
      </c>
      <c r="O132" t="s">
        <v>33</v>
      </c>
      <c r="X132" t="s">
        <v>34</v>
      </c>
      <c r="Y132" t="s">
        <v>20890</v>
      </c>
      <c r="Z132" t="s">
        <v>20891</v>
      </c>
      <c r="AA132" t="s">
        <v>2406</v>
      </c>
      <c r="AB132" t="s">
        <v>20892</v>
      </c>
      <c r="AC132" t="s">
        <v>38</v>
      </c>
      <c r="AD132">
        <v>98862</v>
      </c>
    </row>
    <row r="133" spans="1:30" ht="409.5" x14ac:dyDescent="0.25">
      <c r="A133">
        <f t="shared" ca="1" si="2"/>
        <v>3979</v>
      </c>
      <c r="B133" t="s">
        <v>739</v>
      </c>
      <c r="C133" t="s">
        <v>686</v>
      </c>
      <c r="F133" t="s">
        <v>4947</v>
      </c>
      <c r="G133">
        <v>0</v>
      </c>
      <c r="O133" t="s">
        <v>33</v>
      </c>
      <c r="X133" t="s">
        <v>34</v>
      </c>
      <c r="Y133" t="s">
        <v>4964</v>
      </c>
      <c r="Z133" s="1" t="s">
        <v>29591</v>
      </c>
      <c r="AA133" t="s">
        <v>29589</v>
      </c>
      <c r="AB133" t="s">
        <v>29592</v>
      </c>
    </row>
    <row r="134" spans="1:30" x14ac:dyDescent="0.25">
      <c r="A134">
        <f t="shared" ca="1" si="2"/>
        <v>16541</v>
      </c>
      <c r="B134" t="s">
        <v>344</v>
      </c>
      <c r="C134" t="s">
        <v>31</v>
      </c>
      <c r="F134" t="s">
        <v>2921</v>
      </c>
      <c r="G134">
        <v>0</v>
      </c>
      <c r="O134" t="s">
        <v>33</v>
      </c>
      <c r="X134" t="s">
        <v>34</v>
      </c>
      <c r="Y134" t="s">
        <v>28392</v>
      </c>
      <c r="Z134" t="s">
        <v>40449</v>
      </c>
      <c r="AA134" t="s">
        <v>40449</v>
      </c>
      <c r="AB134" t="s">
        <v>40450</v>
      </c>
      <c r="AC134" t="s">
        <v>38</v>
      </c>
      <c r="AD134">
        <v>98332</v>
      </c>
    </row>
    <row r="135" spans="1:30" ht="409.5" x14ac:dyDescent="0.25">
      <c r="A135">
        <f t="shared" ca="1" si="2"/>
        <v>16482</v>
      </c>
      <c r="B135" t="s">
        <v>334</v>
      </c>
      <c r="C135" t="s">
        <v>45</v>
      </c>
      <c r="F135" t="s">
        <v>28930</v>
      </c>
      <c r="G135">
        <v>0</v>
      </c>
      <c r="M135" t="s">
        <v>1347</v>
      </c>
      <c r="N135" t="s">
        <v>28931</v>
      </c>
      <c r="O135" t="s">
        <v>168</v>
      </c>
      <c r="X135" t="s">
        <v>34</v>
      </c>
      <c r="Y135" t="s">
        <v>28932</v>
      </c>
      <c r="Z135" s="1" t="s">
        <v>28933</v>
      </c>
      <c r="AA135" t="s">
        <v>28934</v>
      </c>
      <c r="AB135" t="s">
        <v>28935</v>
      </c>
      <c r="AC135" t="s">
        <v>38</v>
      </c>
      <c r="AD135">
        <v>98335</v>
      </c>
    </row>
    <row r="136" spans="1:30" ht="409.5" x14ac:dyDescent="0.25">
      <c r="A136">
        <f t="shared" ca="1" si="2"/>
        <v>2884</v>
      </c>
      <c r="B136" t="s">
        <v>739</v>
      </c>
      <c r="C136" t="s">
        <v>686</v>
      </c>
      <c r="F136" t="s">
        <v>28530</v>
      </c>
      <c r="O136" t="s">
        <v>33</v>
      </c>
      <c r="Y136" t="s">
        <v>30278</v>
      </c>
      <c r="Z136" s="1" t="s">
        <v>30279</v>
      </c>
      <c r="AA136" t="s">
        <v>30275</v>
      </c>
      <c r="AB136">
        <v>-170741</v>
      </c>
    </row>
    <row r="137" spans="1:30" x14ac:dyDescent="0.25">
      <c r="A137">
        <f t="shared" ca="1" si="2"/>
        <v>18356</v>
      </c>
      <c r="B137" t="s">
        <v>1203</v>
      </c>
      <c r="C137" t="s">
        <v>45</v>
      </c>
      <c r="F137" t="s">
        <v>1143</v>
      </c>
      <c r="G137">
        <v>0</v>
      </c>
      <c r="N137" t="s">
        <v>37257</v>
      </c>
      <c r="O137" t="s">
        <v>52</v>
      </c>
      <c r="Q137" t="s">
        <v>18166</v>
      </c>
      <c r="R137" t="s">
        <v>3625</v>
      </c>
      <c r="X137" t="s">
        <v>34</v>
      </c>
      <c r="Y137" t="s">
        <v>37258</v>
      </c>
      <c r="Z137" t="s">
        <v>37259</v>
      </c>
      <c r="AA137" t="s">
        <v>37260</v>
      </c>
      <c r="AB137" t="s">
        <v>37261</v>
      </c>
    </row>
    <row r="138" spans="1:30" ht="409.5" x14ac:dyDescent="0.25">
      <c r="A138">
        <f t="shared" ca="1" si="2"/>
        <v>51</v>
      </c>
      <c r="B138" t="s">
        <v>2046</v>
      </c>
      <c r="C138" t="s">
        <v>80</v>
      </c>
      <c r="O138" t="s">
        <v>33</v>
      </c>
      <c r="Y138" t="s">
        <v>15952</v>
      </c>
      <c r="Z138" s="1" t="s">
        <v>15953</v>
      </c>
      <c r="AA138" t="s">
        <v>15954</v>
      </c>
      <c r="AB138">
        <v>-162572</v>
      </c>
      <c r="AC138" t="s">
        <v>38</v>
      </c>
      <c r="AD138">
        <v>98501</v>
      </c>
    </row>
    <row r="139" spans="1:30" x14ac:dyDescent="0.25">
      <c r="A139">
        <f t="shared" ca="1" si="2"/>
        <v>3762</v>
      </c>
      <c r="B139" t="s">
        <v>124</v>
      </c>
      <c r="C139" t="s">
        <v>45</v>
      </c>
      <c r="F139" t="s">
        <v>32553</v>
      </c>
      <c r="O139" t="s">
        <v>33</v>
      </c>
      <c r="X139" t="s">
        <v>34</v>
      </c>
      <c r="Y139" t="s">
        <v>32554</v>
      </c>
      <c r="Z139" t="s">
        <v>32699</v>
      </c>
      <c r="AA139" t="s">
        <v>32700</v>
      </c>
      <c r="AB139">
        <v>-170133</v>
      </c>
      <c r="AC139" t="s">
        <v>59</v>
      </c>
      <c r="AD139">
        <v>32327</v>
      </c>
    </row>
    <row r="140" spans="1:30" x14ac:dyDescent="0.25">
      <c r="A140">
        <f t="shared" ca="1" si="2"/>
        <v>12371</v>
      </c>
      <c r="B140" t="s">
        <v>677</v>
      </c>
      <c r="C140" t="s">
        <v>80</v>
      </c>
      <c r="F140" t="s">
        <v>1418</v>
      </c>
      <c r="G140">
        <v>0</v>
      </c>
      <c r="O140" t="s">
        <v>33</v>
      </c>
      <c r="Y140" t="s">
        <v>5784</v>
      </c>
      <c r="Z140" t="s">
        <v>10036</v>
      </c>
      <c r="AA140" t="s">
        <v>10037</v>
      </c>
      <c r="AB140" t="s">
        <v>10038</v>
      </c>
      <c r="AC140" t="s">
        <v>38</v>
      </c>
      <c r="AD140">
        <v>98504</v>
      </c>
    </row>
    <row r="141" spans="1:30" x14ac:dyDescent="0.25">
      <c r="A141">
        <f t="shared" ca="1" si="2"/>
        <v>7024</v>
      </c>
      <c r="B141" t="s">
        <v>685</v>
      </c>
      <c r="C141" t="s">
        <v>686</v>
      </c>
      <c r="F141" t="s">
        <v>29283</v>
      </c>
      <c r="O141" t="s">
        <v>33</v>
      </c>
      <c r="Y141" t="s">
        <v>29284</v>
      </c>
      <c r="Z141" t="s">
        <v>33562</v>
      </c>
      <c r="AA141" t="s">
        <v>33506</v>
      </c>
      <c r="AB141">
        <v>-162413</v>
      </c>
      <c r="AC141" t="s">
        <v>38</v>
      </c>
      <c r="AD141">
        <v>98366</v>
      </c>
    </row>
    <row r="142" spans="1:30" ht="409.5" x14ac:dyDescent="0.25">
      <c r="A142">
        <f t="shared" ca="1" si="2"/>
        <v>7212</v>
      </c>
      <c r="B142" t="s">
        <v>334</v>
      </c>
      <c r="C142" t="s">
        <v>45</v>
      </c>
      <c r="F142" t="s">
        <v>20250</v>
      </c>
      <c r="G142">
        <v>0</v>
      </c>
      <c r="O142" t="s">
        <v>33</v>
      </c>
      <c r="X142" t="s">
        <v>34</v>
      </c>
      <c r="Y142" t="s">
        <v>22598</v>
      </c>
      <c r="Z142" s="1" t="s">
        <v>23703</v>
      </c>
      <c r="AA142" t="s">
        <v>23605</v>
      </c>
      <c r="AB142" t="s">
        <v>23704</v>
      </c>
      <c r="AC142" t="s">
        <v>102</v>
      </c>
      <c r="AD142">
        <v>97302</v>
      </c>
    </row>
    <row r="143" spans="1:30" x14ac:dyDescent="0.25">
      <c r="A143">
        <f t="shared" ca="1" si="2"/>
        <v>19430</v>
      </c>
      <c r="B143" t="s">
        <v>334</v>
      </c>
      <c r="C143" t="s">
        <v>45</v>
      </c>
      <c r="F143" t="s">
        <v>33113</v>
      </c>
      <c r="G143">
        <v>0</v>
      </c>
      <c r="O143" t="s">
        <v>33</v>
      </c>
      <c r="Y143" t="s">
        <v>33114</v>
      </c>
      <c r="Z143" t="s">
        <v>33374</v>
      </c>
      <c r="AA143" t="s">
        <v>33375</v>
      </c>
      <c r="AB143" t="s">
        <v>33376</v>
      </c>
      <c r="AC143" t="s">
        <v>38</v>
      </c>
      <c r="AD143">
        <v>98503</v>
      </c>
    </row>
    <row r="144" spans="1:30" x14ac:dyDescent="0.25">
      <c r="A144">
        <f t="shared" ca="1" si="2"/>
        <v>2726</v>
      </c>
      <c r="B144" t="s">
        <v>124</v>
      </c>
      <c r="C144" t="s">
        <v>45</v>
      </c>
      <c r="F144" t="s">
        <v>19320</v>
      </c>
      <c r="O144" t="s">
        <v>33</v>
      </c>
      <c r="Y144" t="s">
        <v>19321</v>
      </c>
      <c r="Z144" t="s">
        <v>19322</v>
      </c>
      <c r="AA144" t="s">
        <v>19323</v>
      </c>
      <c r="AB144">
        <v>-163457</v>
      </c>
      <c r="AC144" t="s">
        <v>2936</v>
      </c>
      <c r="AD144">
        <v>75701</v>
      </c>
    </row>
    <row r="145" spans="1:30" ht="375" x14ac:dyDescent="0.25">
      <c r="A145">
        <f t="shared" ca="1" si="2"/>
        <v>18068</v>
      </c>
      <c r="B145" t="s">
        <v>30</v>
      </c>
      <c r="C145" t="s">
        <v>31</v>
      </c>
      <c r="F145" t="s">
        <v>160</v>
      </c>
      <c r="O145" t="s">
        <v>33</v>
      </c>
      <c r="X145" t="s">
        <v>34</v>
      </c>
      <c r="Y145" t="s">
        <v>161</v>
      </c>
      <c r="Z145" s="1" t="s">
        <v>31187</v>
      </c>
      <c r="AA145" s="1" t="s">
        <v>31187</v>
      </c>
      <c r="AB145">
        <v>-170728</v>
      </c>
      <c r="AC145" t="s">
        <v>38</v>
      </c>
      <c r="AD145">
        <v>98109</v>
      </c>
    </row>
    <row r="146" spans="1:30" ht="409.5" x14ac:dyDescent="0.25">
      <c r="A146">
        <f t="shared" ca="1" si="2"/>
        <v>11547</v>
      </c>
      <c r="B146" t="s">
        <v>30</v>
      </c>
      <c r="C146" t="s">
        <v>31</v>
      </c>
      <c r="F146" t="s">
        <v>6481</v>
      </c>
      <c r="O146" t="s">
        <v>155</v>
      </c>
      <c r="X146" t="s">
        <v>34</v>
      </c>
      <c r="Y146" t="s">
        <v>19478</v>
      </c>
      <c r="Z146" s="1" t="s">
        <v>19479</v>
      </c>
      <c r="AA146" t="s">
        <v>19480</v>
      </c>
      <c r="AB146">
        <v>-162307</v>
      </c>
      <c r="AC146" t="s">
        <v>38</v>
      </c>
      <c r="AD146">
        <v>98101</v>
      </c>
    </row>
    <row r="147" spans="1:30" x14ac:dyDescent="0.25">
      <c r="A147">
        <f t="shared" ca="1" si="2"/>
        <v>9779</v>
      </c>
      <c r="B147" t="s">
        <v>2046</v>
      </c>
      <c r="C147" t="s">
        <v>80</v>
      </c>
      <c r="F147" t="s">
        <v>8618</v>
      </c>
      <c r="O147" t="s">
        <v>33</v>
      </c>
      <c r="Y147" t="s">
        <v>14530</v>
      </c>
      <c r="Z147" t="s">
        <v>14986</v>
      </c>
      <c r="AA147" t="s">
        <v>14987</v>
      </c>
      <c r="AB147">
        <v>-171242</v>
      </c>
      <c r="AC147" t="s">
        <v>38</v>
      </c>
      <c r="AD147">
        <v>98626</v>
      </c>
    </row>
    <row r="148" spans="1:30" ht="409.5" x14ac:dyDescent="0.25">
      <c r="A148">
        <f t="shared" ca="1" si="2"/>
        <v>8797</v>
      </c>
      <c r="B148" t="s">
        <v>3712</v>
      </c>
      <c r="C148" t="s">
        <v>16820</v>
      </c>
      <c r="F148" t="s">
        <v>20250</v>
      </c>
      <c r="G148">
        <v>0</v>
      </c>
      <c r="O148" t="s">
        <v>33</v>
      </c>
      <c r="X148" t="s">
        <v>34</v>
      </c>
      <c r="Y148" t="s">
        <v>22656</v>
      </c>
      <c r="Z148" s="1" t="s">
        <v>24486</v>
      </c>
      <c r="AA148" t="s">
        <v>24027</v>
      </c>
      <c r="AB148" t="s">
        <v>24487</v>
      </c>
      <c r="AC148" t="s">
        <v>102</v>
      </c>
      <c r="AD148">
        <v>97302</v>
      </c>
    </row>
    <row r="149" spans="1:30" x14ac:dyDescent="0.25">
      <c r="A149">
        <f t="shared" ca="1" si="2"/>
        <v>7658</v>
      </c>
      <c r="B149" t="s">
        <v>2046</v>
      </c>
      <c r="C149" t="s">
        <v>80</v>
      </c>
      <c r="F149" t="s">
        <v>11796</v>
      </c>
      <c r="O149" t="s">
        <v>33</v>
      </c>
      <c r="Y149" t="s">
        <v>11797</v>
      </c>
      <c r="Z149" t="s">
        <v>11798</v>
      </c>
      <c r="AA149" t="s">
        <v>11799</v>
      </c>
      <c r="AB149">
        <v>-161459</v>
      </c>
      <c r="AC149" t="s">
        <v>38</v>
      </c>
      <c r="AD149">
        <v>98661</v>
      </c>
    </row>
    <row r="150" spans="1:30" ht="409.5" x14ac:dyDescent="0.25">
      <c r="A150">
        <f t="shared" ca="1" si="2"/>
        <v>8509</v>
      </c>
      <c r="B150" t="s">
        <v>230</v>
      </c>
      <c r="C150" t="s">
        <v>45</v>
      </c>
      <c r="F150" t="s">
        <v>20250</v>
      </c>
      <c r="O150" t="s">
        <v>33</v>
      </c>
      <c r="X150" t="s">
        <v>34</v>
      </c>
      <c r="Y150" t="s">
        <v>22656</v>
      </c>
      <c r="Z150" s="1" t="s">
        <v>23297</v>
      </c>
      <c r="AA150" t="s">
        <v>22580</v>
      </c>
      <c r="AB150">
        <v>-171872</v>
      </c>
    </row>
    <row r="151" spans="1:30" ht="409.5" x14ac:dyDescent="0.25">
      <c r="A151">
        <f t="shared" ca="1" si="2"/>
        <v>17253</v>
      </c>
      <c r="B151" t="s">
        <v>489</v>
      </c>
      <c r="C151" t="s">
        <v>45</v>
      </c>
      <c r="N151" t="s">
        <v>894</v>
      </c>
      <c r="O151" t="s">
        <v>52</v>
      </c>
      <c r="Q151" t="s">
        <v>850</v>
      </c>
      <c r="Y151" t="s">
        <v>31837</v>
      </c>
      <c r="Z151" s="1" t="s">
        <v>31838</v>
      </c>
      <c r="AA151" t="s">
        <v>31839</v>
      </c>
      <c r="AB151">
        <v>-180804</v>
      </c>
      <c r="AC151" t="s">
        <v>3619</v>
      </c>
      <c r="AD151">
        <v>60450</v>
      </c>
    </row>
    <row r="152" spans="1:30" x14ac:dyDescent="0.25">
      <c r="A152">
        <f t="shared" ca="1" si="2"/>
        <v>17921</v>
      </c>
      <c r="B152" t="s">
        <v>178</v>
      </c>
      <c r="G152">
        <v>0</v>
      </c>
      <c r="O152" t="s">
        <v>33</v>
      </c>
      <c r="X152" t="s">
        <v>34</v>
      </c>
      <c r="Y152" t="s">
        <v>5269</v>
      </c>
      <c r="Z152" t="s">
        <v>5270</v>
      </c>
      <c r="AA152" t="s">
        <v>5270</v>
      </c>
      <c r="AB152" t="s">
        <v>5271</v>
      </c>
    </row>
    <row r="153" spans="1:30" ht="409.5" x14ac:dyDescent="0.25">
      <c r="A153">
        <f t="shared" ca="1" si="2"/>
        <v>5990</v>
      </c>
      <c r="B153" t="s">
        <v>677</v>
      </c>
      <c r="C153" t="s">
        <v>80</v>
      </c>
      <c r="F153" t="s">
        <v>3086</v>
      </c>
      <c r="G153">
        <v>0</v>
      </c>
      <c r="O153" t="s">
        <v>33</v>
      </c>
      <c r="Y153" t="s">
        <v>5843</v>
      </c>
      <c r="Z153" s="1" t="s">
        <v>8179</v>
      </c>
      <c r="AA153" t="s">
        <v>8180</v>
      </c>
      <c r="AB153" t="s">
        <v>8181</v>
      </c>
      <c r="AC153" t="s">
        <v>38</v>
      </c>
      <c r="AD153">
        <v>98201</v>
      </c>
    </row>
    <row r="154" spans="1:30" x14ac:dyDescent="0.25">
      <c r="A154">
        <f t="shared" ca="1" si="2"/>
        <v>16409</v>
      </c>
      <c r="B154" t="s">
        <v>685</v>
      </c>
      <c r="C154" t="s">
        <v>686</v>
      </c>
      <c r="F154" t="s">
        <v>33769</v>
      </c>
      <c r="G154">
        <v>0</v>
      </c>
      <c r="O154" t="s">
        <v>33</v>
      </c>
      <c r="Y154" t="s">
        <v>31080</v>
      </c>
      <c r="Z154" t="s">
        <v>33770</v>
      </c>
      <c r="AA154" t="s">
        <v>33767</v>
      </c>
      <c r="AB154" t="s">
        <v>33771</v>
      </c>
    </row>
    <row r="155" spans="1:30" ht="409.5" x14ac:dyDescent="0.25">
      <c r="A155">
        <f t="shared" ca="1" si="2"/>
        <v>18765</v>
      </c>
      <c r="B155" t="s">
        <v>2046</v>
      </c>
      <c r="C155" t="s">
        <v>80</v>
      </c>
      <c r="O155" t="s">
        <v>33</v>
      </c>
      <c r="Y155" t="s">
        <v>12554</v>
      </c>
      <c r="Z155" s="1" t="s">
        <v>12555</v>
      </c>
      <c r="AA155" t="s">
        <v>12556</v>
      </c>
      <c r="AB155">
        <v>-181456</v>
      </c>
      <c r="AC155" t="s">
        <v>38</v>
      </c>
      <c r="AD155">
        <v>98109</v>
      </c>
    </row>
    <row r="156" spans="1:30" ht="409.5" x14ac:dyDescent="0.25">
      <c r="A156">
        <f t="shared" ca="1" si="2"/>
        <v>7198</v>
      </c>
      <c r="B156" t="s">
        <v>685</v>
      </c>
      <c r="C156" t="s">
        <v>686</v>
      </c>
      <c r="F156" t="s">
        <v>3219</v>
      </c>
      <c r="O156" t="s">
        <v>63</v>
      </c>
      <c r="X156" t="s">
        <v>34</v>
      </c>
      <c r="Y156" t="s">
        <v>3220</v>
      </c>
      <c r="Z156" s="1" t="s">
        <v>3221</v>
      </c>
      <c r="AA156" t="s">
        <v>3222</v>
      </c>
      <c r="AB156">
        <v>-163275</v>
      </c>
      <c r="AC156" t="s">
        <v>38</v>
      </c>
      <c r="AD156">
        <v>98409</v>
      </c>
    </row>
    <row r="157" spans="1:30" x14ac:dyDescent="0.25">
      <c r="A157">
        <f t="shared" ca="1" si="2"/>
        <v>5259</v>
      </c>
      <c r="B157" t="s">
        <v>739</v>
      </c>
      <c r="C157" t="s">
        <v>686</v>
      </c>
      <c r="F157" t="s">
        <v>6366</v>
      </c>
      <c r="G157">
        <v>0</v>
      </c>
      <c r="O157" t="s">
        <v>33</v>
      </c>
      <c r="Y157" t="s">
        <v>6367</v>
      </c>
      <c r="Z157" t="s">
        <v>29588</v>
      </c>
      <c r="AA157" t="s">
        <v>29589</v>
      </c>
      <c r="AB157" t="s">
        <v>29590</v>
      </c>
      <c r="AC157" t="s">
        <v>38</v>
      </c>
      <c r="AD157">
        <v>98587</v>
      </c>
    </row>
    <row r="158" spans="1:30" ht="375" x14ac:dyDescent="0.25">
      <c r="A158">
        <f t="shared" ca="1" si="2"/>
        <v>15481</v>
      </c>
      <c r="B158" t="s">
        <v>124</v>
      </c>
      <c r="C158" t="s">
        <v>45</v>
      </c>
      <c r="F158" t="s">
        <v>22704</v>
      </c>
      <c r="G158">
        <v>0</v>
      </c>
      <c r="O158" t="s">
        <v>33</v>
      </c>
      <c r="X158" t="s">
        <v>34</v>
      </c>
      <c r="Y158" t="s">
        <v>22659</v>
      </c>
      <c r="Z158" s="1" t="s">
        <v>22705</v>
      </c>
      <c r="AA158" t="s">
        <v>22580</v>
      </c>
      <c r="AB158" t="s">
        <v>22706</v>
      </c>
      <c r="AC158" t="s">
        <v>102</v>
      </c>
      <c r="AD158">
        <v>97302</v>
      </c>
    </row>
    <row r="159" spans="1:30" x14ac:dyDescent="0.25">
      <c r="A159">
        <f t="shared" ca="1" si="2"/>
        <v>6328</v>
      </c>
      <c r="B159" t="s">
        <v>739</v>
      </c>
      <c r="C159" t="s">
        <v>686</v>
      </c>
      <c r="F159" t="s">
        <v>670</v>
      </c>
      <c r="O159" t="s">
        <v>33</v>
      </c>
      <c r="Y159" t="s">
        <v>4943</v>
      </c>
      <c r="Z159" t="s">
        <v>29677</v>
      </c>
      <c r="AA159" t="s">
        <v>29671</v>
      </c>
      <c r="AB159">
        <v>-170687</v>
      </c>
      <c r="AC159" t="s">
        <v>38</v>
      </c>
      <c r="AD159">
        <v>98512</v>
      </c>
    </row>
    <row r="160" spans="1:30" x14ac:dyDescent="0.25">
      <c r="A160">
        <f t="shared" ca="1" si="2"/>
        <v>12172</v>
      </c>
      <c r="B160" t="s">
        <v>677</v>
      </c>
      <c r="C160" t="s">
        <v>80</v>
      </c>
      <c r="F160" t="s">
        <v>2153</v>
      </c>
      <c r="G160">
        <v>0</v>
      </c>
      <c r="O160" t="s">
        <v>33</v>
      </c>
      <c r="Y160" t="s">
        <v>8152</v>
      </c>
      <c r="Z160" t="s">
        <v>18412</v>
      </c>
      <c r="AA160" t="s">
        <v>18413</v>
      </c>
      <c r="AB160" t="s">
        <v>18414</v>
      </c>
      <c r="AC160" t="s">
        <v>38</v>
      </c>
      <c r="AD160">
        <v>98233</v>
      </c>
    </row>
    <row r="161" spans="1:30" x14ac:dyDescent="0.25">
      <c r="A161">
        <f t="shared" ca="1" si="2"/>
        <v>1938</v>
      </c>
      <c r="B161" t="s">
        <v>2046</v>
      </c>
      <c r="C161" t="s">
        <v>80</v>
      </c>
      <c r="F161" t="s">
        <v>4110</v>
      </c>
      <c r="O161" t="s">
        <v>33</v>
      </c>
      <c r="Y161" t="s">
        <v>7878</v>
      </c>
      <c r="Z161" t="s">
        <v>13576</v>
      </c>
      <c r="AA161" t="s">
        <v>13573</v>
      </c>
      <c r="AB161">
        <v>-162042</v>
      </c>
      <c r="AC161" t="s">
        <v>38</v>
      </c>
      <c r="AD161">
        <v>98660</v>
      </c>
    </row>
    <row r="162" spans="1:30" x14ac:dyDescent="0.25">
      <c r="A162">
        <f t="shared" ca="1" si="2"/>
        <v>7067</v>
      </c>
      <c r="B162" t="s">
        <v>73</v>
      </c>
      <c r="C162" t="s">
        <v>74</v>
      </c>
      <c r="F162" t="s">
        <v>30553</v>
      </c>
      <c r="G162">
        <v>0</v>
      </c>
      <c r="O162" t="s">
        <v>33</v>
      </c>
      <c r="Y162" t="s">
        <v>35961</v>
      </c>
      <c r="Z162" t="s">
        <v>36701</v>
      </c>
      <c r="AA162" t="s">
        <v>36699</v>
      </c>
      <c r="AB162" t="s">
        <v>36702</v>
      </c>
    </row>
    <row r="163" spans="1:30" ht="409.5" x14ac:dyDescent="0.25">
      <c r="A163">
        <f t="shared" ca="1" si="2"/>
        <v>8097</v>
      </c>
      <c r="B163" t="s">
        <v>3712</v>
      </c>
      <c r="C163" t="s">
        <v>16820</v>
      </c>
      <c r="F163" t="s">
        <v>20250</v>
      </c>
      <c r="G163">
        <v>0</v>
      </c>
      <c r="O163" t="s">
        <v>33</v>
      </c>
      <c r="X163" t="s">
        <v>34</v>
      </c>
      <c r="Y163" t="s">
        <v>19763</v>
      </c>
      <c r="Z163" s="1" t="s">
        <v>24488</v>
      </c>
      <c r="AA163" t="s">
        <v>24027</v>
      </c>
      <c r="AB163" t="s">
        <v>24489</v>
      </c>
    </row>
    <row r="164" spans="1:30" x14ac:dyDescent="0.25">
      <c r="A164">
        <f t="shared" ca="1" si="2"/>
        <v>16235</v>
      </c>
      <c r="B164" t="s">
        <v>739</v>
      </c>
      <c r="C164" t="s">
        <v>686</v>
      </c>
      <c r="F164" t="s">
        <v>30724</v>
      </c>
      <c r="O164" t="s">
        <v>33</v>
      </c>
      <c r="Y164" t="s">
        <v>30725</v>
      </c>
      <c r="Z164" t="s">
        <v>30726</v>
      </c>
      <c r="AA164" t="s">
        <v>30711</v>
      </c>
      <c r="AB164">
        <v>-171995</v>
      </c>
      <c r="AC164" t="s">
        <v>38</v>
      </c>
      <c r="AD164">
        <v>98236</v>
      </c>
    </row>
    <row r="165" spans="1:30" x14ac:dyDescent="0.25">
      <c r="A165">
        <f t="shared" ca="1" si="2"/>
        <v>15323</v>
      </c>
      <c r="B165" t="s">
        <v>2046</v>
      </c>
      <c r="C165" t="s">
        <v>80</v>
      </c>
      <c r="F165" t="s">
        <v>6791</v>
      </c>
      <c r="G165">
        <v>0</v>
      </c>
      <c r="O165" t="s">
        <v>33</v>
      </c>
      <c r="Y165" t="s">
        <v>13724</v>
      </c>
      <c r="Z165" t="s">
        <v>13721</v>
      </c>
      <c r="AA165" t="s">
        <v>13722</v>
      </c>
      <c r="AB165" t="s">
        <v>13725</v>
      </c>
      <c r="AC165" t="s">
        <v>38</v>
      </c>
      <c r="AD165">
        <v>98033</v>
      </c>
    </row>
    <row r="166" spans="1:30" x14ac:dyDescent="0.25">
      <c r="A166">
        <f t="shared" ca="1" si="2"/>
        <v>19777</v>
      </c>
      <c r="B166" t="s">
        <v>107</v>
      </c>
      <c r="C166" t="s">
        <v>108</v>
      </c>
      <c r="F166" t="s">
        <v>4452</v>
      </c>
      <c r="O166" t="s">
        <v>33</v>
      </c>
      <c r="W166">
        <v>15</v>
      </c>
      <c r="X166" t="s">
        <v>34</v>
      </c>
      <c r="Y166" t="s">
        <v>4453</v>
      </c>
      <c r="Z166" t="s">
        <v>4454</v>
      </c>
      <c r="AA166" t="s">
        <v>4455</v>
      </c>
      <c r="AB166">
        <v>-181179</v>
      </c>
      <c r="AC166" t="s">
        <v>38</v>
      </c>
      <c r="AD166">
        <v>99219</v>
      </c>
    </row>
    <row r="167" spans="1:30" ht="409.5" x14ac:dyDescent="0.25">
      <c r="A167">
        <f t="shared" ca="1" si="2"/>
        <v>15687</v>
      </c>
      <c r="B167" t="s">
        <v>107</v>
      </c>
      <c r="C167" t="s">
        <v>108</v>
      </c>
      <c r="O167" t="s">
        <v>33</v>
      </c>
      <c r="W167">
        <v>15</v>
      </c>
      <c r="X167" t="s">
        <v>34</v>
      </c>
      <c r="Y167" t="s">
        <v>31793</v>
      </c>
      <c r="Z167" s="1" t="s">
        <v>31794</v>
      </c>
      <c r="AA167" t="s">
        <v>31795</v>
      </c>
      <c r="AB167">
        <v>-173091</v>
      </c>
      <c r="AC167" t="s">
        <v>38</v>
      </c>
      <c r="AD167">
        <v>99210</v>
      </c>
    </row>
    <row r="168" spans="1:30" x14ac:dyDescent="0.25">
      <c r="A168">
        <f t="shared" ca="1" si="2"/>
        <v>4190</v>
      </c>
      <c r="B168" t="s">
        <v>685</v>
      </c>
      <c r="C168" t="s">
        <v>686</v>
      </c>
      <c r="F168" t="s">
        <v>3488</v>
      </c>
      <c r="G168">
        <v>0</v>
      </c>
      <c r="O168" t="s">
        <v>63</v>
      </c>
      <c r="X168" t="s">
        <v>34</v>
      </c>
      <c r="Y168" t="s">
        <v>35358</v>
      </c>
      <c r="Z168" t="s">
        <v>35359</v>
      </c>
      <c r="AA168" t="s">
        <v>35360</v>
      </c>
      <c r="AB168" t="s">
        <v>35361</v>
      </c>
      <c r="AC168" t="s">
        <v>38</v>
      </c>
      <c r="AD168">
        <v>98003</v>
      </c>
    </row>
    <row r="169" spans="1:30" ht="409.5" x14ac:dyDescent="0.25">
      <c r="A169">
        <f t="shared" ca="1" si="2"/>
        <v>4747</v>
      </c>
      <c r="B169" t="s">
        <v>2046</v>
      </c>
      <c r="C169" t="s">
        <v>80</v>
      </c>
      <c r="F169" t="s">
        <v>5745</v>
      </c>
      <c r="O169" t="s">
        <v>33</v>
      </c>
      <c r="Y169" t="s">
        <v>7140</v>
      </c>
      <c r="Z169" s="1" t="s">
        <v>11961</v>
      </c>
      <c r="AA169" t="s">
        <v>11962</v>
      </c>
      <c r="AB169">
        <v>-181398</v>
      </c>
      <c r="AC169" t="s">
        <v>38</v>
      </c>
      <c r="AD169">
        <v>98201</v>
      </c>
    </row>
    <row r="170" spans="1:30" ht="409.5" x14ac:dyDescent="0.25">
      <c r="A170">
        <f t="shared" ca="1" si="2"/>
        <v>18301</v>
      </c>
      <c r="B170" t="s">
        <v>334</v>
      </c>
      <c r="C170" t="s">
        <v>45</v>
      </c>
      <c r="N170" s="1" t="s">
        <v>4465</v>
      </c>
      <c r="O170" t="s">
        <v>33</v>
      </c>
      <c r="V170" s="1" t="s">
        <v>17811</v>
      </c>
      <c r="W170">
        <v>20</v>
      </c>
      <c r="X170" t="s">
        <v>34</v>
      </c>
      <c r="Y170" t="s">
        <v>17812</v>
      </c>
      <c r="Z170" s="1" t="s">
        <v>17813</v>
      </c>
      <c r="AA170" t="s">
        <v>17814</v>
      </c>
      <c r="AB170">
        <v>-160012</v>
      </c>
    </row>
    <row r="171" spans="1:30" x14ac:dyDescent="0.25">
      <c r="A171">
        <f t="shared" ca="1" si="2"/>
        <v>4972</v>
      </c>
      <c r="B171" t="s">
        <v>36232</v>
      </c>
      <c r="F171" t="s">
        <v>36851</v>
      </c>
      <c r="G171">
        <v>0</v>
      </c>
      <c r="O171" t="s">
        <v>33</v>
      </c>
      <c r="Y171" t="s">
        <v>36852</v>
      </c>
      <c r="Z171" t="s">
        <v>36853</v>
      </c>
      <c r="AA171" t="s">
        <v>36854</v>
      </c>
      <c r="AB171" t="s">
        <v>36855</v>
      </c>
    </row>
    <row r="172" spans="1:30" ht="409.5" x14ac:dyDescent="0.25">
      <c r="A172">
        <f t="shared" ca="1" si="2"/>
        <v>6883</v>
      </c>
      <c r="B172" t="s">
        <v>107</v>
      </c>
      <c r="C172" t="s">
        <v>108</v>
      </c>
      <c r="F172" t="s">
        <v>21832</v>
      </c>
      <c r="G172">
        <v>499</v>
      </c>
      <c r="H172" t="s">
        <v>617</v>
      </c>
      <c r="I172" t="s">
        <v>60</v>
      </c>
      <c r="L172">
        <v>82.1</v>
      </c>
      <c r="O172" t="s">
        <v>721</v>
      </c>
      <c r="X172" t="s">
        <v>34</v>
      </c>
      <c r="Y172" t="s">
        <v>21833</v>
      </c>
      <c r="Z172" s="1" t="s">
        <v>21834</v>
      </c>
      <c r="AA172" t="s">
        <v>21835</v>
      </c>
      <c r="AB172" t="s">
        <v>21836</v>
      </c>
      <c r="AC172" t="s">
        <v>38</v>
      </c>
      <c r="AD172">
        <v>99201</v>
      </c>
    </row>
    <row r="173" spans="1:30" ht="409.5" x14ac:dyDescent="0.25">
      <c r="A173">
        <f t="shared" ca="1" si="2"/>
        <v>19869</v>
      </c>
      <c r="B173" t="s">
        <v>519</v>
      </c>
      <c r="D173" t="s">
        <v>34</v>
      </c>
      <c r="E173" t="s">
        <v>6262</v>
      </c>
      <c r="G173">
        <v>0</v>
      </c>
      <c r="M173" s="1" t="s">
        <v>6263</v>
      </c>
      <c r="O173" t="s">
        <v>52</v>
      </c>
      <c r="W173">
        <v>10</v>
      </c>
      <c r="X173" t="s">
        <v>34</v>
      </c>
      <c r="Y173" t="s">
        <v>6264</v>
      </c>
      <c r="Z173" t="s">
        <v>6265</v>
      </c>
      <c r="AA173" t="s">
        <v>6266</v>
      </c>
      <c r="AB173" t="s">
        <v>6267</v>
      </c>
      <c r="AC173" t="s">
        <v>38</v>
      </c>
      <c r="AD173">
        <v>98032</v>
      </c>
    </row>
    <row r="174" spans="1:30" x14ac:dyDescent="0.25">
      <c r="A174">
        <f t="shared" ca="1" si="2"/>
        <v>7468</v>
      </c>
      <c r="B174" t="s">
        <v>685</v>
      </c>
      <c r="C174" t="s">
        <v>686</v>
      </c>
      <c r="F174" t="s">
        <v>28495</v>
      </c>
      <c r="G174">
        <v>0</v>
      </c>
      <c r="O174" t="s">
        <v>33</v>
      </c>
      <c r="Y174" t="s">
        <v>29870</v>
      </c>
      <c r="Z174" t="s">
        <v>34085</v>
      </c>
      <c r="AA174" t="s">
        <v>34060</v>
      </c>
      <c r="AB174" t="s">
        <v>34086</v>
      </c>
    </row>
    <row r="175" spans="1:30" x14ac:dyDescent="0.25">
      <c r="A175">
        <f t="shared" ca="1" si="2"/>
        <v>8740</v>
      </c>
      <c r="B175" t="s">
        <v>685</v>
      </c>
      <c r="C175" t="s">
        <v>686</v>
      </c>
      <c r="F175" t="s">
        <v>20467</v>
      </c>
      <c r="O175" t="s">
        <v>63</v>
      </c>
      <c r="Y175" t="s">
        <v>33483</v>
      </c>
      <c r="Z175" t="s">
        <v>33484</v>
      </c>
      <c r="AA175" t="s">
        <v>33485</v>
      </c>
      <c r="AB175">
        <v>-170023</v>
      </c>
    </row>
    <row r="176" spans="1:30" ht="409.5" x14ac:dyDescent="0.25">
      <c r="A176">
        <f t="shared" ca="1" si="2"/>
        <v>19143</v>
      </c>
      <c r="B176" t="s">
        <v>68</v>
      </c>
      <c r="C176" t="s">
        <v>45</v>
      </c>
      <c r="O176" t="s">
        <v>63</v>
      </c>
      <c r="X176" t="s">
        <v>34</v>
      </c>
      <c r="Y176" t="s">
        <v>22350</v>
      </c>
      <c r="Z176" s="1" t="s">
        <v>37788</v>
      </c>
      <c r="AA176" t="s">
        <v>37789</v>
      </c>
      <c r="AB176">
        <v>-171091</v>
      </c>
    </row>
    <row r="177" spans="1:30" ht="409.5" x14ac:dyDescent="0.25">
      <c r="A177">
        <f t="shared" ca="1" si="2"/>
        <v>2991</v>
      </c>
      <c r="B177" t="s">
        <v>2046</v>
      </c>
      <c r="C177" t="s">
        <v>80</v>
      </c>
      <c r="F177" t="s">
        <v>1418</v>
      </c>
      <c r="O177" t="s">
        <v>33</v>
      </c>
      <c r="Y177" t="s">
        <v>1419</v>
      </c>
      <c r="Z177" s="1" t="s">
        <v>32129</v>
      </c>
      <c r="AA177" t="s">
        <v>32130</v>
      </c>
      <c r="AB177">
        <v>-173400</v>
      </c>
      <c r="AC177" t="s">
        <v>38</v>
      </c>
      <c r="AD177">
        <v>98501</v>
      </c>
    </row>
    <row r="178" spans="1:30" ht="330" x14ac:dyDescent="0.25">
      <c r="A178">
        <f t="shared" ca="1" si="2"/>
        <v>15364</v>
      </c>
      <c r="B178" t="s">
        <v>489</v>
      </c>
      <c r="C178" t="s">
        <v>45</v>
      </c>
      <c r="N178" t="s">
        <v>1204</v>
      </c>
      <c r="O178" t="s">
        <v>52</v>
      </c>
      <c r="X178" t="s">
        <v>34</v>
      </c>
      <c r="Y178" t="s">
        <v>2422</v>
      </c>
      <c r="Z178" s="1" t="s">
        <v>2423</v>
      </c>
      <c r="AA178" s="1" t="s">
        <v>2423</v>
      </c>
      <c r="AB178">
        <v>-160417</v>
      </c>
      <c r="AC178" t="s">
        <v>38</v>
      </c>
      <c r="AD178">
        <v>98816</v>
      </c>
    </row>
    <row r="179" spans="1:30" x14ac:dyDescent="0.25">
      <c r="A179">
        <f t="shared" ca="1" si="2"/>
        <v>1187</v>
      </c>
      <c r="B179" t="s">
        <v>334</v>
      </c>
      <c r="C179" t="s">
        <v>45</v>
      </c>
      <c r="F179" t="s">
        <v>2112</v>
      </c>
      <c r="O179" t="s">
        <v>33</v>
      </c>
      <c r="X179" t="s">
        <v>34</v>
      </c>
      <c r="Y179" t="s">
        <v>17003</v>
      </c>
      <c r="Z179" t="s">
        <v>31483</v>
      </c>
      <c r="AA179" t="s">
        <v>31484</v>
      </c>
      <c r="AB179">
        <v>-170607</v>
      </c>
      <c r="AC179" t="s">
        <v>38</v>
      </c>
      <c r="AD179">
        <v>98531</v>
      </c>
    </row>
    <row r="180" spans="1:30" x14ac:dyDescent="0.25">
      <c r="A180">
        <f t="shared" ca="1" si="2"/>
        <v>2887</v>
      </c>
      <c r="B180" t="s">
        <v>2046</v>
      </c>
      <c r="C180" t="s">
        <v>80</v>
      </c>
      <c r="F180" t="s">
        <v>7487</v>
      </c>
      <c r="O180" t="s">
        <v>33</v>
      </c>
      <c r="Y180" t="s">
        <v>7488</v>
      </c>
      <c r="Z180" t="s">
        <v>14274</v>
      </c>
      <c r="AA180" t="s">
        <v>14275</v>
      </c>
      <c r="AB180">
        <v>-181650</v>
      </c>
      <c r="AC180" t="s">
        <v>38</v>
      </c>
      <c r="AD180">
        <v>99202</v>
      </c>
    </row>
    <row r="181" spans="1:30" x14ac:dyDescent="0.25">
      <c r="A181">
        <f t="shared" ca="1" si="2"/>
        <v>4072</v>
      </c>
      <c r="B181" t="s">
        <v>2046</v>
      </c>
      <c r="C181" t="s">
        <v>80</v>
      </c>
      <c r="F181" t="s">
        <v>7400</v>
      </c>
      <c r="G181">
        <v>0</v>
      </c>
      <c r="O181" t="s">
        <v>33</v>
      </c>
      <c r="Y181" t="s">
        <v>7401</v>
      </c>
      <c r="Z181" t="s">
        <v>13757</v>
      </c>
      <c r="AA181" t="s">
        <v>13755</v>
      </c>
      <c r="AB181" t="s">
        <v>13758</v>
      </c>
      <c r="AC181" t="s">
        <v>38</v>
      </c>
      <c r="AD181">
        <v>98258</v>
      </c>
    </row>
    <row r="182" spans="1:30" ht="409.5" x14ac:dyDescent="0.25">
      <c r="A182">
        <f t="shared" ca="1" si="2"/>
        <v>14926</v>
      </c>
      <c r="B182" t="s">
        <v>489</v>
      </c>
      <c r="C182" t="s">
        <v>45</v>
      </c>
      <c r="N182" s="1" t="s">
        <v>29003</v>
      </c>
      <c r="O182" t="s">
        <v>52</v>
      </c>
      <c r="Q182" t="s">
        <v>4073</v>
      </c>
      <c r="R182" t="s">
        <v>29004</v>
      </c>
      <c r="W182">
        <v>30</v>
      </c>
      <c r="X182" t="s">
        <v>34</v>
      </c>
      <c r="Y182" t="s">
        <v>29005</v>
      </c>
      <c r="Z182" s="1" t="s">
        <v>29006</v>
      </c>
      <c r="AA182" t="s">
        <v>29007</v>
      </c>
      <c r="AB182">
        <v>-172763</v>
      </c>
      <c r="AC182" t="s">
        <v>38</v>
      </c>
      <c r="AD182">
        <v>98005</v>
      </c>
    </row>
    <row r="183" spans="1:30" ht="409.5" x14ac:dyDescent="0.25">
      <c r="A183">
        <f t="shared" ca="1" si="2"/>
        <v>13452</v>
      </c>
      <c r="B183" t="s">
        <v>107</v>
      </c>
      <c r="C183" t="s">
        <v>108</v>
      </c>
      <c r="O183" t="s">
        <v>33</v>
      </c>
      <c r="W183">
        <v>30</v>
      </c>
      <c r="X183" t="s">
        <v>34</v>
      </c>
      <c r="Y183" t="s">
        <v>2706</v>
      </c>
      <c r="Z183" s="1" t="s">
        <v>2707</v>
      </c>
      <c r="AA183" t="s">
        <v>2708</v>
      </c>
      <c r="AB183">
        <v>-162983</v>
      </c>
      <c r="AC183" t="s">
        <v>38</v>
      </c>
      <c r="AD183">
        <v>99109</v>
      </c>
    </row>
    <row r="184" spans="1:30" x14ac:dyDescent="0.25">
      <c r="A184">
        <f t="shared" ca="1" si="2"/>
        <v>16681</v>
      </c>
      <c r="B184" t="s">
        <v>334</v>
      </c>
      <c r="C184" t="s">
        <v>45</v>
      </c>
      <c r="F184" t="s">
        <v>41778</v>
      </c>
      <c r="O184" t="s">
        <v>33</v>
      </c>
      <c r="Y184" t="s">
        <v>41779</v>
      </c>
      <c r="Z184" t="s">
        <v>41780</v>
      </c>
      <c r="AA184" t="s">
        <v>41781</v>
      </c>
      <c r="AB184">
        <v>-160148</v>
      </c>
      <c r="AC184" t="s">
        <v>254</v>
      </c>
      <c r="AD184">
        <v>23606</v>
      </c>
    </row>
    <row r="185" spans="1:30" x14ac:dyDescent="0.25">
      <c r="A185">
        <f t="shared" ca="1" si="2"/>
        <v>6627</v>
      </c>
      <c r="B185" t="s">
        <v>73</v>
      </c>
      <c r="C185" t="s">
        <v>74</v>
      </c>
      <c r="F185" t="s">
        <v>42681</v>
      </c>
      <c r="O185" t="s">
        <v>63</v>
      </c>
      <c r="X185" t="s">
        <v>34</v>
      </c>
      <c r="Y185" t="s">
        <v>42682</v>
      </c>
      <c r="Z185" t="s">
        <v>42683</v>
      </c>
      <c r="AA185" t="s">
        <v>42684</v>
      </c>
      <c r="AB185">
        <v>-180972</v>
      </c>
      <c r="AC185" t="s">
        <v>38</v>
      </c>
      <c r="AD185">
        <v>98168</v>
      </c>
    </row>
    <row r="186" spans="1:30" x14ac:dyDescent="0.25">
      <c r="A186">
        <f t="shared" ca="1" si="2"/>
        <v>17528</v>
      </c>
      <c r="B186" t="s">
        <v>73</v>
      </c>
      <c r="C186" t="s">
        <v>74</v>
      </c>
      <c r="O186" t="s">
        <v>33</v>
      </c>
      <c r="W186">
        <v>15</v>
      </c>
      <c r="X186" t="s">
        <v>34</v>
      </c>
      <c r="Y186" t="s">
        <v>201</v>
      </c>
      <c r="Z186" t="s">
        <v>202</v>
      </c>
      <c r="AA186" t="s">
        <v>203</v>
      </c>
      <c r="AB186">
        <v>-173095</v>
      </c>
      <c r="AC186" t="s">
        <v>38</v>
      </c>
      <c r="AD186">
        <v>98125</v>
      </c>
    </row>
    <row r="187" spans="1:30" ht="409.5" x14ac:dyDescent="0.25">
      <c r="A187">
        <f t="shared" ca="1" si="2"/>
        <v>6826</v>
      </c>
      <c r="B187" t="s">
        <v>164</v>
      </c>
      <c r="C187" t="s">
        <v>165</v>
      </c>
      <c r="G187">
        <v>0</v>
      </c>
      <c r="O187" t="s">
        <v>33</v>
      </c>
      <c r="P187" t="s">
        <v>484</v>
      </c>
      <c r="W187">
        <v>30</v>
      </c>
      <c r="Y187" t="s">
        <v>19860</v>
      </c>
      <c r="Z187" s="1" t="s">
        <v>19861</v>
      </c>
      <c r="AA187" t="s">
        <v>19862</v>
      </c>
      <c r="AB187" t="s">
        <v>19863</v>
      </c>
    </row>
    <row r="188" spans="1:30" x14ac:dyDescent="0.25">
      <c r="A188">
        <f t="shared" ca="1" si="2"/>
        <v>19751</v>
      </c>
      <c r="B188" t="s">
        <v>739</v>
      </c>
      <c r="C188" t="s">
        <v>686</v>
      </c>
      <c r="F188" t="s">
        <v>6552</v>
      </c>
      <c r="O188" t="s">
        <v>33</v>
      </c>
      <c r="Y188" t="s">
        <v>29339</v>
      </c>
      <c r="Z188" t="s">
        <v>30215</v>
      </c>
      <c r="AA188" t="s">
        <v>30210</v>
      </c>
      <c r="AB188">
        <v>-162504</v>
      </c>
      <c r="AC188" t="s">
        <v>38</v>
      </c>
      <c r="AD188">
        <v>98837</v>
      </c>
    </row>
    <row r="189" spans="1:30" ht="409.5" x14ac:dyDescent="0.25">
      <c r="A189">
        <f t="shared" ca="1" si="2"/>
        <v>879</v>
      </c>
      <c r="B189" t="s">
        <v>230</v>
      </c>
      <c r="C189" t="s">
        <v>45</v>
      </c>
      <c r="O189" t="s">
        <v>33</v>
      </c>
      <c r="X189" t="s">
        <v>34</v>
      </c>
      <c r="Y189" t="s">
        <v>22856</v>
      </c>
      <c r="Z189" s="1" t="s">
        <v>23168</v>
      </c>
      <c r="AA189" t="s">
        <v>22580</v>
      </c>
      <c r="AB189">
        <v>-170821</v>
      </c>
    </row>
    <row r="190" spans="1:30" x14ac:dyDescent="0.25">
      <c r="A190">
        <f t="shared" ca="1" si="2"/>
        <v>15118</v>
      </c>
      <c r="B190" t="s">
        <v>739</v>
      </c>
      <c r="C190" t="s">
        <v>686</v>
      </c>
      <c r="F190" t="s">
        <v>3421</v>
      </c>
      <c r="G190">
        <v>0</v>
      </c>
      <c r="O190" t="s">
        <v>33</v>
      </c>
      <c r="Y190" t="s">
        <v>29584</v>
      </c>
      <c r="Z190" t="s">
        <v>29825</v>
      </c>
      <c r="AA190" t="s">
        <v>29823</v>
      </c>
      <c r="AB190" t="s">
        <v>29826</v>
      </c>
      <c r="AC190" t="s">
        <v>38</v>
      </c>
      <c r="AD190">
        <v>98033</v>
      </c>
    </row>
    <row r="191" spans="1:30" x14ac:dyDescent="0.25">
      <c r="A191">
        <f t="shared" ca="1" si="2"/>
        <v>5559</v>
      </c>
      <c r="B191" t="s">
        <v>685</v>
      </c>
      <c r="C191" t="s">
        <v>686</v>
      </c>
      <c r="F191" t="s">
        <v>3270</v>
      </c>
      <c r="G191">
        <v>0</v>
      </c>
      <c r="O191" t="s">
        <v>33</v>
      </c>
      <c r="Y191" t="s">
        <v>3271</v>
      </c>
      <c r="Z191" t="s">
        <v>34632</v>
      </c>
      <c r="AA191" t="s">
        <v>34630</v>
      </c>
      <c r="AB191" t="s">
        <v>34633</v>
      </c>
      <c r="AC191" t="s">
        <v>38</v>
      </c>
      <c r="AD191">
        <v>98611</v>
      </c>
    </row>
    <row r="192" spans="1:30" x14ac:dyDescent="0.25">
      <c r="A192">
        <f t="shared" ca="1" si="2"/>
        <v>11723</v>
      </c>
      <c r="B192" t="s">
        <v>44</v>
      </c>
      <c r="C192" t="s">
        <v>45</v>
      </c>
      <c r="F192" t="s">
        <v>9236</v>
      </c>
      <c r="G192">
        <v>0</v>
      </c>
      <c r="O192" t="s">
        <v>33</v>
      </c>
      <c r="X192" t="s">
        <v>34</v>
      </c>
      <c r="Y192" t="s">
        <v>9237</v>
      </c>
      <c r="Z192" t="s">
        <v>32634</v>
      </c>
      <c r="AA192" t="s">
        <v>32635</v>
      </c>
      <c r="AB192" t="s">
        <v>32636</v>
      </c>
      <c r="AC192" t="s">
        <v>38</v>
      </c>
      <c r="AD192">
        <v>98104</v>
      </c>
    </row>
    <row r="193" spans="1:30" x14ac:dyDescent="0.25">
      <c r="A193">
        <f t="shared" ca="1" si="2"/>
        <v>7706</v>
      </c>
      <c r="B193" t="s">
        <v>2046</v>
      </c>
      <c r="C193" t="s">
        <v>80</v>
      </c>
      <c r="F193" t="s">
        <v>651</v>
      </c>
      <c r="G193">
        <v>0</v>
      </c>
      <c r="O193" t="s">
        <v>33</v>
      </c>
      <c r="Y193" t="s">
        <v>6240</v>
      </c>
      <c r="Z193" t="s">
        <v>7825</v>
      </c>
      <c r="AA193" t="s">
        <v>7826</v>
      </c>
      <c r="AB193" t="s">
        <v>7827</v>
      </c>
      <c r="AC193" t="s">
        <v>38</v>
      </c>
      <c r="AD193">
        <v>98034</v>
      </c>
    </row>
    <row r="194" spans="1:30" x14ac:dyDescent="0.25">
      <c r="A194">
        <f t="shared" ref="A194:A257" ca="1" si="3">RANDBETWEEN(1,20000)</f>
        <v>1136</v>
      </c>
      <c r="B194" t="s">
        <v>334</v>
      </c>
      <c r="C194" t="s">
        <v>45</v>
      </c>
      <c r="F194" t="s">
        <v>160</v>
      </c>
      <c r="G194">
        <v>0</v>
      </c>
      <c r="O194" t="s">
        <v>33</v>
      </c>
      <c r="Y194" t="s">
        <v>3018</v>
      </c>
      <c r="Z194" t="s">
        <v>34232</v>
      </c>
      <c r="AA194" t="s">
        <v>34222</v>
      </c>
      <c r="AB194" t="s">
        <v>34233</v>
      </c>
    </row>
    <row r="195" spans="1:30" x14ac:dyDescent="0.25">
      <c r="A195">
        <f t="shared" ca="1" si="3"/>
        <v>11647</v>
      </c>
      <c r="B195" t="s">
        <v>685</v>
      </c>
      <c r="C195" t="s">
        <v>686</v>
      </c>
      <c r="F195" t="s">
        <v>29782</v>
      </c>
      <c r="O195" t="s">
        <v>33</v>
      </c>
      <c r="Y195" t="s">
        <v>29783</v>
      </c>
      <c r="Z195" t="s">
        <v>34837</v>
      </c>
      <c r="AA195" t="s">
        <v>34838</v>
      </c>
      <c r="AB195">
        <v>-170001</v>
      </c>
      <c r="AC195" t="s">
        <v>102</v>
      </c>
      <c r="AD195">
        <v>97219</v>
      </c>
    </row>
    <row r="196" spans="1:30" x14ac:dyDescent="0.25">
      <c r="A196">
        <f t="shared" ca="1" si="3"/>
        <v>775</v>
      </c>
      <c r="B196" t="s">
        <v>685</v>
      </c>
      <c r="C196" t="s">
        <v>686</v>
      </c>
      <c r="F196" t="s">
        <v>31466</v>
      </c>
      <c r="O196" t="s">
        <v>33</v>
      </c>
      <c r="Y196" t="s">
        <v>33509</v>
      </c>
      <c r="Z196" t="s">
        <v>35003</v>
      </c>
      <c r="AA196" t="s">
        <v>34997</v>
      </c>
      <c r="AB196">
        <v>-172048</v>
      </c>
      <c r="AC196" t="s">
        <v>38</v>
      </c>
      <c r="AD196">
        <v>98541</v>
      </c>
    </row>
    <row r="197" spans="1:30" ht="409.5" x14ac:dyDescent="0.25">
      <c r="A197">
        <f t="shared" ca="1" si="3"/>
        <v>17899</v>
      </c>
      <c r="B197" t="s">
        <v>164</v>
      </c>
      <c r="C197" t="s">
        <v>165</v>
      </c>
      <c r="O197" t="s">
        <v>33</v>
      </c>
      <c r="X197" t="s">
        <v>34</v>
      </c>
      <c r="Y197" t="s">
        <v>22219</v>
      </c>
      <c r="Z197" s="1" t="s">
        <v>22220</v>
      </c>
      <c r="AA197" t="s">
        <v>22221</v>
      </c>
      <c r="AB197">
        <v>-161232</v>
      </c>
      <c r="AC197" t="s">
        <v>38</v>
      </c>
      <c r="AD197">
        <v>98188</v>
      </c>
    </row>
    <row r="198" spans="1:30" x14ac:dyDescent="0.25">
      <c r="A198">
        <f t="shared" ca="1" si="3"/>
        <v>19069</v>
      </c>
      <c r="B198" t="s">
        <v>79</v>
      </c>
      <c r="C198" t="s">
        <v>80</v>
      </c>
      <c r="F198" t="s">
        <v>26723</v>
      </c>
      <c r="O198" t="s">
        <v>33</v>
      </c>
      <c r="Y198" t="s">
        <v>26724</v>
      </c>
      <c r="Z198" t="s">
        <v>26725</v>
      </c>
      <c r="AA198" t="s">
        <v>26726</v>
      </c>
      <c r="AB198">
        <v>-180832</v>
      </c>
      <c r="AC198" t="s">
        <v>38</v>
      </c>
      <c r="AD198">
        <v>98327</v>
      </c>
    </row>
    <row r="199" spans="1:30" x14ac:dyDescent="0.25">
      <c r="A199">
        <f t="shared" ca="1" si="3"/>
        <v>9370</v>
      </c>
      <c r="B199" t="s">
        <v>2046</v>
      </c>
      <c r="C199" t="s">
        <v>80</v>
      </c>
      <c r="F199" t="s">
        <v>5745</v>
      </c>
      <c r="O199" t="s">
        <v>33</v>
      </c>
      <c r="Y199" t="s">
        <v>5859</v>
      </c>
      <c r="Z199" t="s">
        <v>14255</v>
      </c>
      <c r="AA199" t="s">
        <v>14256</v>
      </c>
      <c r="AB199">
        <v>-171507</v>
      </c>
      <c r="AC199" t="s">
        <v>38</v>
      </c>
      <c r="AD199">
        <v>98201</v>
      </c>
    </row>
    <row r="200" spans="1:30" ht="409.5" x14ac:dyDescent="0.25">
      <c r="A200">
        <f t="shared" ca="1" si="3"/>
        <v>14573</v>
      </c>
      <c r="B200" t="s">
        <v>1382</v>
      </c>
      <c r="C200" t="s">
        <v>45</v>
      </c>
      <c r="G200">
        <v>0</v>
      </c>
      <c r="O200" t="s">
        <v>33</v>
      </c>
      <c r="X200" t="s">
        <v>34</v>
      </c>
      <c r="Y200" t="s">
        <v>22851</v>
      </c>
      <c r="Z200" s="1" t="s">
        <v>23788</v>
      </c>
      <c r="AA200" t="s">
        <v>23740</v>
      </c>
      <c r="AB200" t="s">
        <v>23789</v>
      </c>
      <c r="AC200" t="s">
        <v>102</v>
      </c>
      <c r="AD200">
        <v>97882</v>
      </c>
    </row>
    <row r="201" spans="1:30" x14ac:dyDescent="0.25">
      <c r="A201">
        <f t="shared" ca="1" si="3"/>
        <v>5101</v>
      </c>
      <c r="B201" t="s">
        <v>178</v>
      </c>
      <c r="C201" t="s">
        <v>179</v>
      </c>
      <c r="F201" t="s">
        <v>3421</v>
      </c>
      <c r="O201" t="s">
        <v>33</v>
      </c>
      <c r="W201">
        <v>15</v>
      </c>
      <c r="X201" t="s">
        <v>34</v>
      </c>
      <c r="Y201" t="s">
        <v>20052</v>
      </c>
      <c r="Z201" t="s">
        <v>42009</v>
      </c>
      <c r="AA201" t="s">
        <v>41988</v>
      </c>
      <c r="AB201">
        <v>-181551</v>
      </c>
      <c r="AC201" t="s">
        <v>38</v>
      </c>
      <c r="AD201">
        <v>98033</v>
      </c>
    </row>
    <row r="202" spans="1:30" ht="409.5" x14ac:dyDescent="0.25">
      <c r="A202">
        <f t="shared" ca="1" si="3"/>
        <v>8682</v>
      </c>
      <c r="B202" t="s">
        <v>2046</v>
      </c>
      <c r="C202" t="s">
        <v>80</v>
      </c>
      <c r="O202" t="s">
        <v>33</v>
      </c>
      <c r="Y202" t="s">
        <v>14590</v>
      </c>
      <c r="Z202" s="1" t="s">
        <v>14591</v>
      </c>
      <c r="AA202" t="s">
        <v>14592</v>
      </c>
      <c r="AB202">
        <v>-160714</v>
      </c>
      <c r="AC202" t="s">
        <v>38</v>
      </c>
      <c r="AD202">
        <v>98290</v>
      </c>
    </row>
    <row r="203" spans="1:30" x14ac:dyDescent="0.25">
      <c r="A203">
        <f t="shared" ca="1" si="3"/>
        <v>5936</v>
      </c>
      <c r="B203" t="s">
        <v>178</v>
      </c>
      <c r="F203" t="s">
        <v>4512</v>
      </c>
      <c r="G203">
        <v>0</v>
      </c>
      <c r="O203" t="s">
        <v>33</v>
      </c>
      <c r="X203" t="s">
        <v>34</v>
      </c>
      <c r="Y203" t="s">
        <v>27211</v>
      </c>
      <c r="Z203" t="s">
        <v>38394</v>
      </c>
      <c r="AA203" t="s">
        <v>38395</v>
      </c>
      <c r="AB203" t="s">
        <v>38396</v>
      </c>
      <c r="AC203" t="s">
        <v>38</v>
      </c>
      <c r="AD203">
        <v>98902</v>
      </c>
    </row>
    <row r="204" spans="1:30" x14ac:dyDescent="0.25">
      <c r="A204">
        <f t="shared" ca="1" si="3"/>
        <v>15160</v>
      </c>
      <c r="B204" t="s">
        <v>107</v>
      </c>
      <c r="C204" t="s">
        <v>108</v>
      </c>
      <c r="F204" t="s">
        <v>41032</v>
      </c>
      <c r="G204">
        <v>0</v>
      </c>
      <c r="O204" t="s">
        <v>33</v>
      </c>
      <c r="X204" t="s">
        <v>34</v>
      </c>
      <c r="Y204" t="s">
        <v>41033</v>
      </c>
      <c r="Z204" t="s">
        <v>41034</v>
      </c>
      <c r="AA204" t="s">
        <v>41035</v>
      </c>
      <c r="AB204" t="s">
        <v>41036</v>
      </c>
      <c r="AC204" t="s">
        <v>333</v>
      </c>
      <c r="AD204">
        <v>83814</v>
      </c>
    </row>
    <row r="205" spans="1:30" x14ac:dyDescent="0.25">
      <c r="A205">
        <f t="shared" ca="1" si="3"/>
        <v>14575</v>
      </c>
      <c r="B205" t="s">
        <v>178</v>
      </c>
      <c r="F205" t="s">
        <v>180</v>
      </c>
      <c r="G205">
        <v>0</v>
      </c>
      <c r="O205" t="s">
        <v>33</v>
      </c>
      <c r="X205" t="s">
        <v>34</v>
      </c>
      <c r="Y205" t="s">
        <v>181</v>
      </c>
      <c r="Z205" t="s">
        <v>9736</v>
      </c>
      <c r="AA205" t="s">
        <v>9737</v>
      </c>
      <c r="AB205" t="s">
        <v>9738</v>
      </c>
      <c r="AC205" t="s">
        <v>38</v>
      </c>
      <c r="AD205">
        <v>98922</v>
      </c>
    </row>
    <row r="206" spans="1:30" x14ac:dyDescent="0.25">
      <c r="A206">
        <f t="shared" ca="1" si="3"/>
        <v>8143</v>
      </c>
      <c r="B206" t="s">
        <v>39</v>
      </c>
      <c r="F206" t="s">
        <v>740</v>
      </c>
      <c r="O206" t="s">
        <v>155</v>
      </c>
      <c r="X206" t="s">
        <v>34</v>
      </c>
      <c r="Y206" t="s">
        <v>2203</v>
      </c>
      <c r="Z206" t="s">
        <v>9922</v>
      </c>
      <c r="AA206" t="s">
        <v>9923</v>
      </c>
      <c r="AB206">
        <v>-162602</v>
      </c>
      <c r="AC206" t="s">
        <v>38</v>
      </c>
      <c r="AD206">
        <v>98101</v>
      </c>
    </row>
    <row r="207" spans="1:30" x14ac:dyDescent="0.25">
      <c r="A207">
        <f t="shared" ca="1" si="3"/>
        <v>17058</v>
      </c>
      <c r="B207" t="s">
        <v>2046</v>
      </c>
      <c r="C207" t="s">
        <v>80</v>
      </c>
      <c r="F207" t="s">
        <v>5968</v>
      </c>
      <c r="O207" t="s">
        <v>33</v>
      </c>
      <c r="Y207" t="s">
        <v>10340</v>
      </c>
      <c r="Z207" t="s">
        <v>10787</v>
      </c>
      <c r="AA207" t="s">
        <v>10788</v>
      </c>
      <c r="AB207">
        <v>-173282</v>
      </c>
      <c r="AC207" t="s">
        <v>38</v>
      </c>
      <c r="AD207">
        <v>98371</v>
      </c>
    </row>
    <row r="208" spans="1:30" ht="409.5" x14ac:dyDescent="0.25">
      <c r="A208">
        <f t="shared" ca="1" si="3"/>
        <v>14990</v>
      </c>
      <c r="B208" t="s">
        <v>276</v>
      </c>
      <c r="C208" t="s">
        <v>45</v>
      </c>
      <c r="G208">
        <v>0</v>
      </c>
      <c r="O208" t="s">
        <v>33</v>
      </c>
      <c r="X208" t="s">
        <v>34</v>
      </c>
      <c r="Y208" t="s">
        <v>9034</v>
      </c>
      <c r="Z208" s="1" t="s">
        <v>22405</v>
      </c>
      <c r="AA208" s="1" t="s">
        <v>22406</v>
      </c>
      <c r="AB208" t="s">
        <v>22407</v>
      </c>
    </row>
    <row r="209" spans="1:30" x14ac:dyDescent="0.25">
      <c r="A209">
        <f t="shared" ca="1" si="3"/>
        <v>3211</v>
      </c>
      <c r="B209" t="s">
        <v>2046</v>
      </c>
      <c r="C209" t="s">
        <v>80</v>
      </c>
      <c r="F209" t="s">
        <v>3772</v>
      </c>
      <c r="O209" t="s">
        <v>33</v>
      </c>
      <c r="Y209" t="s">
        <v>3773</v>
      </c>
      <c r="Z209" t="s">
        <v>27837</v>
      </c>
      <c r="AA209" t="s">
        <v>27838</v>
      </c>
      <c r="AB209">
        <v>-181152</v>
      </c>
      <c r="AC209" t="s">
        <v>38</v>
      </c>
      <c r="AD209">
        <v>98402</v>
      </c>
    </row>
    <row r="210" spans="1:30" x14ac:dyDescent="0.25">
      <c r="A210">
        <f t="shared" ca="1" si="3"/>
        <v>10754</v>
      </c>
      <c r="B210" t="s">
        <v>73</v>
      </c>
      <c r="C210" t="s">
        <v>74</v>
      </c>
      <c r="F210" t="s">
        <v>120</v>
      </c>
      <c r="O210" t="s">
        <v>33</v>
      </c>
      <c r="Y210" t="s">
        <v>4226</v>
      </c>
      <c r="Z210" t="s">
        <v>4406</v>
      </c>
      <c r="AA210" t="s">
        <v>4407</v>
      </c>
      <c r="AB210">
        <v>-180781</v>
      </c>
    </row>
    <row r="211" spans="1:30" x14ac:dyDescent="0.25">
      <c r="A211">
        <f t="shared" ca="1" si="3"/>
        <v>4177</v>
      </c>
      <c r="B211" t="s">
        <v>739</v>
      </c>
      <c r="C211" t="s">
        <v>686</v>
      </c>
      <c r="F211" t="s">
        <v>29351</v>
      </c>
      <c r="O211" t="s">
        <v>33</v>
      </c>
      <c r="Y211" t="s">
        <v>29352</v>
      </c>
      <c r="Z211" t="s">
        <v>29884</v>
      </c>
      <c r="AA211" t="s">
        <v>29883</v>
      </c>
      <c r="AB211">
        <v>-160350</v>
      </c>
      <c r="AC211" t="s">
        <v>38</v>
      </c>
      <c r="AD211">
        <v>98409</v>
      </c>
    </row>
    <row r="212" spans="1:30" ht="409.5" x14ac:dyDescent="0.25">
      <c r="A212">
        <f t="shared" ca="1" si="3"/>
        <v>14739</v>
      </c>
      <c r="B212" t="s">
        <v>96</v>
      </c>
      <c r="C212" t="s">
        <v>97</v>
      </c>
      <c r="F212" t="s">
        <v>25564</v>
      </c>
      <c r="G212">
        <v>0</v>
      </c>
      <c r="O212" t="s">
        <v>33</v>
      </c>
      <c r="X212" t="s">
        <v>34</v>
      </c>
      <c r="Y212" t="s">
        <v>25565</v>
      </c>
      <c r="Z212" s="1" t="s">
        <v>25569</v>
      </c>
      <c r="AA212" s="1" t="s">
        <v>25570</v>
      </c>
      <c r="AB212" t="s">
        <v>25571</v>
      </c>
      <c r="AC212" t="s">
        <v>38</v>
      </c>
      <c r="AD212">
        <v>98660</v>
      </c>
    </row>
    <row r="213" spans="1:30" x14ac:dyDescent="0.25">
      <c r="A213">
        <f t="shared" ca="1" si="3"/>
        <v>16581</v>
      </c>
      <c r="B213" t="s">
        <v>79</v>
      </c>
      <c r="C213" t="s">
        <v>80</v>
      </c>
      <c r="F213" t="s">
        <v>26613</v>
      </c>
      <c r="O213" t="s">
        <v>33</v>
      </c>
      <c r="Y213" t="s">
        <v>13270</v>
      </c>
      <c r="Z213" t="s">
        <v>26614</v>
      </c>
      <c r="AA213" t="s">
        <v>26615</v>
      </c>
      <c r="AB213">
        <v>-171407</v>
      </c>
      <c r="AC213" t="s">
        <v>11829</v>
      </c>
      <c r="AD213">
        <v>53706</v>
      </c>
    </row>
    <row r="214" spans="1:30" x14ac:dyDescent="0.25">
      <c r="A214">
        <f t="shared" ca="1" si="3"/>
        <v>743</v>
      </c>
      <c r="B214" t="s">
        <v>79</v>
      </c>
      <c r="C214" t="s">
        <v>80</v>
      </c>
      <c r="F214" t="s">
        <v>6023</v>
      </c>
      <c r="O214" t="s">
        <v>33</v>
      </c>
      <c r="Y214" t="s">
        <v>13214</v>
      </c>
      <c r="Z214" t="s">
        <v>26058</v>
      </c>
      <c r="AA214" t="s">
        <v>26059</v>
      </c>
      <c r="AB214">
        <v>-171138</v>
      </c>
      <c r="AC214" t="s">
        <v>6028</v>
      </c>
      <c r="AD214">
        <v>48108</v>
      </c>
    </row>
    <row r="215" spans="1:30" x14ac:dyDescent="0.25">
      <c r="A215">
        <f t="shared" ca="1" si="3"/>
        <v>2002</v>
      </c>
      <c r="B215" t="s">
        <v>685</v>
      </c>
      <c r="C215" t="s">
        <v>686</v>
      </c>
      <c r="F215" t="s">
        <v>3051</v>
      </c>
      <c r="O215" t="s">
        <v>33</v>
      </c>
      <c r="Y215" t="s">
        <v>10015</v>
      </c>
      <c r="Z215" t="s">
        <v>33740</v>
      </c>
      <c r="AA215" t="s">
        <v>33714</v>
      </c>
      <c r="AB215">
        <v>-180462</v>
      </c>
      <c r="AC215" t="s">
        <v>102</v>
      </c>
      <c r="AD215">
        <v>97204</v>
      </c>
    </row>
    <row r="216" spans="1:30" x14ac:dyDescent="0.25">
      <c r="A216">
        <f t="shared" ca="1" si="3"/>
        <v>1583</v>
      </c>
      <c r="B216" t="s">
        <v>73</v>
      </c>
      <c r="C216" t="s">
        <v>74</v>
      </c>
      <c r="F216" t="s">
        <v>20044</v>
      </c>
      <c r="G216">
        <v>0</v>
      </c>
      <c r="O216" t="s">
        <v>33</v>
      </c>
      <c r="X216" t="s">
        <v>34</v>
      </c>
      <c r="Y216" t="s">
        <v>5690</v>
      </c>
      <c r="Z216" t="s">
        <v>39294</v>
      </c>
      <c r="AA216" t="s">
        <v>39295</v>
      </c>
      <c r="AB216" t="s">
        <v>39296</v>
      </c>
      <c r="AC216" t="s">
        <v>38</v>
      </c>
      <c r="AD216">
        <v>98020</v>
      </c>
    </row>
    <row r="217" spans="1:30" x14ac:dyDescent="0.25">
      <c r="A217">
        <f t="shared" ca="1" si="3"/>
        <v>14206</v>
      </c>
      <c r="B217" t="s">
        <v>1203</v>
      </c>
      <c r="C217" t="s">
        <v>45</v>
      </c>
      <c r="G217">
        <v>0</v>
      </c>
      <c r="O217" t="s">
        <v>33</v>
      </c>
      <c r="X217" t="s">
        <v>34</v>
      </c>
      <c r="Y217" t="s">
        <v>28747</v>
      </c>
      <c r="Z217" t="s">
        <v>28748</v>
      </c>
      <c r="AA217" t="s">
        <v>28749</v>
      </c>
      <c r="AB217" t="s">
        <v>28750</v>
      </c>
    </row>
    <row r="218" spans="1:30" x14ac:dyDescent="0.25">
      <c r="A218">
        <f t="shared" ca="1" si="3"/>
        <v>11150</v>
      </c>
      <c r="B218" t="s">
        <v>489</v>
      </c>
      <c r="C218" t="s">
        <v>45</v>
      </c>
      <c r="F218" t="s">
        <v>2280</v>
      </c>
      <c r="N218" t="s">
        <v>975</v>
      </c>
      <c r="O218" t="s">
        <v>33</v>
      </c>
      <c r="W218">
        <v>30</v>
      </c>
      <c r="X218" t="s">
        <v>34</v>
      </c>
      <c r="Y218" t="s">
        <v>976</v>
      </c>
      <c r="Z218" t="s">
        <v>2281</v>
      </c>
      <c r="AA218" t="s">
        <v>2282</v>
      </c>
      <c r="AB218">
        <v>-172134</v>
      </c>
      <c r="AC218" t="s">
        <v>38</v>
      </c>
      <c r="AD218">
        <v>98501</v>
      </c>
    </row>
    <row r="219" spans="1:30" x14ac:dyDescent="0.25">
      <c r="A219">
        <f t="shared" ca="1" si="3"/>
        <v>15962</v>
      </c>
      <c r="B219" t="s">
        <v>79</v>
      </c>
      <c r="C219" t="s">
        <v>80</v>
      </c>
      <c r="F219" t="s">
        <v>160</v>
      </c>
      <c r="O219" t="s">
        <v>33</v>
      </c>
      <c r="Y219" t="s">
        <v>7387</v>
      </c>
      <c r="Z219" t="s">
        <v>25988</v>
      </c>
      <c r="AA219" t="s">
        <v>25989</v>
      </c>
      <c r="AB219">
        <v>-180938</v>
      </c>
      <c r="AC219" t="s">
        <v>38</v>
      </c>
      <c r="AD219">
        <v>98109</v>
      </c>
    </row>
    <row r="220" spans="1:30" ht="409.5" x14ac:dyDescent="0.25">
      <c r="A220">
        <f t="shared" ca="1" si="3"/>
        <v>6576</v>
      </c>
      <c r="B220" t="s">
        <v>73</v>
      </c>
      <c r="C220" t="s">
        <v>74</v>
      </c>
      <c r="F220" t="s">
        <v>4683</v>
      </c>
      <c r="G220">
        <v>0</v>
      </c>
      <c r="O220" t="s">
        <v>33</v>
      </c>
      <c r="Y220" t="s">
        <v>35988</v>
      </c>
      <c r="Z220" s="1" t="s">
        <v>35989</v>
      </c>
      <c r="AA220" t="s">
        <v>35972</v>
      </c>
      <c r="AB220" t="s">
        <v>35990</v>
      </c>
    </row>
    <row r="221" spans="1:30" x14ac:dyDescent="0.25">
      <c r="A221">
        <f t="shared" ca="1" si="3"/>
        <v>3012</v>
      </c>
      <c r="B221" t="s">
        <v>178</v>
      </c>
      <c r="C221" t="s">
        <v>179</v>
      </c>
      <c r="F221" t="s">
        <v>2939</v>
      </c>
      <c r="O221" t="s">
        <v>33</v>
      </c>
      <c r="W221">
        <v>15</v>
      </c>
      <c r="X221" t="s">
        <v>34</v>
      </c>
      <c r="Y221" t="s">
        <v>43152</v>
      </c>
      <c r="Z221" t="s">
        <v>43153</v>
      </c>
      <c r="AA221" t="s">
        <v>43154</v>
      </c>
      <c r="AB221">
        <v>-180834</v>
      </c>
      <c r="AC221" t="s">
        <v>38</v>
      </c>
      <c r="AD221">
        <v>99362</v>
      </c>
    </row>
    <row r="222" spans="1:30" x14ac:dyDescent="0.25">
      <c r="A222">
        <f t="shared" ca="1" si="3"/>
        <v>3309</v>
      </c>
      <c r="B222" t="s">
        <v>178</v>
      </c>
      <c r="C222" t="s">
        <v>179</v>
      </c>
      <c r="F222" t="s">
        <v>20225</v>
      </c>
      <c r="O222" t="s">
        <v>33</v>
      </c>
      <c r="X222" t="s">
        <v>34</v>
      </c>
      <c r="Y222" t="s">
        <v>20226</v>
      </c>
      <c r="Z222" t="s">
        <v>38614</v>
      </c>
      <c r="AA222" t="s">
        <v>38613</v>
      </c>
      <c r="AB222">
        <v>-162749</v>
      </c>
      <c r="AC222" t="s">
        <v>38</v>
      </c>
      <c r="AD222">
        <v>98907</v>
      </c>
    </row>
    <row r="223" spans="1:30" x14ac:dyDescent="0.25">
      <c r="A223">
        <f t="shared" ca="1" si="3"/>
        <v>46</v>
      </c>
      <c r="B223" t="s">
        <v>334</v>
      </c>
      <c r="C223" t="s">
        <v>45</v>
      </c>
      <c r="F223" t="s">
        <v>789</v>
      </c>
      <c r="G223">
        <v>0</v>
      </c>
      <c r="O223" t="s">
        <v>33</v>
      </c>
      <c r="Y223" t="s">
        <v>790</v>
      </c>
      <c r="Z223" t="s">
        <v>27708</v>
      </c>
      <c r="AA223" t="s">
        <v>27706</v>
      </c>
      <c r="AB223" t="s">
        <v>27709</v>
      </c>
      <c r="AC223" t="s">
        <v>38</v>
      </c>
      <c r="AD223">
        <v>98326</v>
      </c>
    </row>
    <row r="224" spans="1:30" ht="409.5" x14ac:dyDescent="0.25">
      <c r="A224">
        <f t="shared" ca="1" si="3"/>
        <v>18291</v>
      </c>
      <c r="B224" t="s">
        <v>96</v>
      </c>
      <c r="C224" t="s">
        <v>97</v>
      </c>
      <c r="F224" t="s">
        <v>103</v>
      </c>
      <c r="G224">
        <v>0</v>
      </c>
      <c r="O224" t="s">
        <v>33</v>
      </c>
      <c r="X224" t="s">
        <v>34</v>
      </c>
      <c r="Y224" t="s">
        <v>3073</v>
      </c>
      <c r="Z224" s="1" t="s">
        <v>22174</v>
      </c>
      <c r="AA224" t="s">
        <v>22175</v>
      </c>
      <c r="AB224" t="s">
        <v>22176</v>
      </c>
      <c r="AC224" t="s">
        <v>38</v>
      </c>
      <c r="AD224">
        <v>98052</v>
      </c>
    </row>
    <row r="225" spans="1:30" ht="409.5" x14ac:dyDescent="0.25">
      <c r="A225">
        <f t="shared" ca="1" si="3"/>
        <v>15798</v>
      </c>
      <c r="B225" t="s">
        <v>2046</v>
      </c>
      <c r="C225" t="s">
        <v>80</v>
      </c>
      <c r="F225" t="s">
        <v>6116</v>
      </c>
      <c r="G225">
        <v>0</v>
      </c>
      <c r="O225" t="s">
        <v>33</v>
      </c>
      <c r="Y225" t="s">
        <v>6117</v>
      </c>
      <c r="Z225" s="1" t="s">
        <v>8120</v>
      </c>
      <c r="AA225" t="s">
        <v>8121</v>
      </c>
      <c r="AB225" t="s">
        <v>8122</v>
      </c>
      <c r="AC225" t="s">
        <v>38</v>
      </c>
      <c r="AD225">
        <v>98029</v>
      </c>
    </row>
    <row r="226" spans="1:30" x14ac:dyDescent="0.25">
      <c r="A226">
        <f t="shared" ca="1" si="3"/>
        <v>11257</v>
      </c>
      <c r="B226" t="s">
        <v>2046</v>
      </c>
      <c r="C226" t="s">
        <v>80</v>
      </c>
      <c r="F226" t="s">
        <v>6764</v>
      </c>
      <c r="O226" t="s">
        <v>33</v>
      </c>
      <c r="Y226" t="s">
        <v>13594</v>
      </c>
      <c r="Z226" t="s">
        <v>13595</v>
      </c>
      <c r="AA226" t="s">
        <v>13596</v>
      </c>
      <c r="AB226">
        <v>-161815</v>
      </c>
      <c r="AC226" t="s">
        <v>38</v>
      </c>
      <c r="AD226">
        <v>98198</v>
      </c>
    </row>
    <row r="227" spans="1:30" x14ac:dyDescent="0.25">
      <c r="A227">
        <f t="shared" ca="1" si="3"/>
        <v>17996</v>
      </c>
      <c r="B227" t="s">
        <v>73</v>
      </c>
      <c r="C227" t="s">
        <v>74</v>
      </c>
      <c r="F227" t="s">
        <v>32423</v>
      </c>
      <c r="G227">
        <v>0</v>
      </c>
      <c r="O227" t="s">
        <v>63</v>
      </c>
      <c r="X227" t="s">
        <v>34</v>
      </c>
      <c r="Y227" t="s">
        <v>32424</v>
      </c>
      <c r="Z227" t="s">
        <v>32425</v>
      </c>
      <c r="AA227" t="s">
        <v>32425</v>
      </c>
      <c r="AB227" t="s">
        <v>32426</v>
      </c>
    </row>
    <row r="228" spans="1:30" ht="409.5" x14ac:dyDescent="0.25">
      <c r="A228">
        <f t="shared" ca="1" si="3"/>
        <v>4140</v>
      </c>
      <c r="B228" t="s">
        <v>2046</v>
      </c>
      <c r="C228" t="s">
        <v>80</v>
      </c>
      <c r="F228" t="s">
        <v>10418</v>
      </c>
      <c r="O228" t="s">
        <v>33</v>
      </c>
      <c r="Y228" t="s">
        <v>10419</v>
      </c>
      <c r="Z228" s="1" t="s">
        <v>10602</v>
      </c>
      <c r="AA228" t="s">
        <v>10603</v>
      </c>
      <c r="AB228">
        <v>-160231</v>
      </c>
      <c r="AC228" t="s">
        <v>38</v>
      </c>
      <c r="AD228">
        <v>98034</v>
      </c>
    </row>
    <row r="229" spans="1:30" ht="409.5" x14ac:dyDescent="0.25">
      <c r="A229">
        <f t="shared" ca="1" si="3"/>
        <v>19391</v>
      </c>
      <c r="B229" t="s">
        <v>2046</v>
      </c>
      <c r="C229" t="s">
        <v>80</v>
      </c>
      <c r="F229" t="s">
        <v>720</v>
      </c>
      <c r="O229" t="s">
        <v>33</v>
      </c>
      <c r="Y229" t="s">
        <v>6094</v>
      </c>
      <c r="Z229" s="1" t="s">
        <v>12227</v>
      </c>
      <c r="AA229" t="s">
        <v>12228</v>
      </c>
      <c r="AB229">
        <v>-163021</v>
      </c>
      <c r="AC229" t="s">
        <v>38</v>
      </c>
      <c r="AD229">
        <v>98052</v>
      </c>
    </row>
    <row r="230" spans="1:30" x14ac:dyDescent="0.25">
      <c r="A230">
        <f t="shared" ca="1" si="3"/>
        <v>5802</v>
      </c>
      <c r="B230" t="s">
        <v>230</v>
      </c>
      <c r="C230" t="s">
        <v>45</v>
      </c>
      <c r="O230" t="s">
        <v>33</v>
      </c>
      <c r="X230" t="s">
        <v>34</v>
      </c>
      <c r="Y230" t="s">
        <v>22751</v>
      </c>
      <c r="Z230" t="s">
        <v>23249</v>
      </c>
      <c r="AA230" t="s">
        <v>22580</v>
      </c>
      <c r="AB230">
        <v>-171388</v>
      </c>
    </row>
    <row r="231" spans="1:30" x14ac:dyDescent="0.25">
      <c r="A231">
        <f t="shared" ca="1" si="3"/>
        <v>3402</v>
      </c>
      <c r="B231" t="s">
        <v>124</v>
      </c>
      <c r="C231" t="s">
        <v>45</v>
      </c>
      <c r="O231" t="s">
        <v>33</v>
      </c>
      <c r="X231" t="s">
        <v>34</v>
      </c>
      <c r="Y231" t="s">
        <v>9069</v>
      </c>
      <c r="Z231" t="s">
        <v>9070</v>
      </c>
      <c r="AA231" t="s">
        <v>9071</v>
      </c>
      <c r="AB231">
        <v>-171644</v>
      </c>
      <c r="AC231" t="s">
        <v>1910</v>
      </c>
      <c r="AD231">
        <v>15205</v>
      </c>
    </row>
    <row r="232" spans="1:30" x14ac:dyDescent="0.25">
      <c r="A232">
        <f t="shared" ca="1" si="3"/>
        <v>12496</v>
      </c>
      <c r="B232" t="s">
        <v>79</v>
      </c>
      <c r="C232" t="s">
        <v>80</v>
      </c>
      <c r="F232" t="s">
        <v>160</v>
      </c>
      <c r="O232" t="s">
        <v>33</v>
      </c>
      <c r="Y232" t="s">
        <v>11731</v>
      </c>
      <c r="Z232" t="s">
        <v>26851</v>
      </c>
      <c r="AA232" t="s">
        <v>26852</v>
      </c>
      <c r="AB232">
        <v>-180766</v>
      </c>
      <c r="AC232" t="s">
        <v>38</v>
      </c>
      <c r="AD232">
        <v>98502</v>
      </c>
    </row>
    <row r="233" spans="1:30" x14ac:dyDescent="0.25">
      <c r="A233">
        <f t="shared" ca="1" si="3"/>
        <v>17007</v>
      </c>
      <c r="B233" t="s">
        <v>124</v>
      </c>
      <c r="C233" t="s">
        <v>45</v>
      </c>
      <c r="F233" t="s">
        <v>3431</v>
      </c>
      <c r="O233" t="s">
        <v>33</v>
      </c>
      <c r="X233" t="s">
        <v>34</v>
      </c>
      <c r="Y233" t="s">
        <v>9873</v>
      </c>
      <c r="Z233" t="s">
        <v>37755</v>
      </c>
      <c r="AA233" t="s">
        <v>37756</v>
      </c>
      <c r="AB233">
        <v>-171238</v>
      </c>
      <c r="AC233" t="s">
        <v>38</v>
      </c>
      <c r="AD233">
        <v>98101</v>
      </c>
    </row>
    <row r="234" spans="1:30" x14ac:dyDescent="0.25">
      <c r="A234">
        <f t="shared" ca="1" si="3"/>
        <v>17591</v>
      </c>
      <c r="B234" t="s">
        <v>73</v>
      </c>
      <c r="C234" t="s">
        <v>74</v>
      </c>
      <c r="F234" t="s">
        <v>2485</v>
      </c>
      <c r="O234" t="s">
        <v>33</v>
      </c>
      <c r="X234" t="s">
        <v>34</v>
      </c>
      <c r="Y234" t="s">
        <v>2486</v>
      </c>
      <c r="Z234" t="s">
        <v>42260</v>
      </c>
      <c r="AA234" t="s">
        <v>42261</v>
      </c>
      <c r="AB234">
        <v>-171530</v>
      </c>
    </row>
    <row r="235" spans="1:30" x14ac:dyDescent="0.25">
      <c r="A235">
        <f t="shared" ca="1" si="3"/>
        <v>18402</v>
      </c>
      <c r="B235" t="s">
        <v>489</v>
      </c>
      <c r="C235" t="s">
        <v>45</v>
      </c>
      <c r="O235" t="s">
        <v>33</v>
      </c>
      <c r="Y235" t="s">
        <v>1866</v>
      </c>
      <c r="Z235" t="s">
        <v>1867</v>
      </c>
      <c r="AA235" t="s">
        <v>1865</v>
      </c>
      <c r="AB235">
        <v>-160317</v>
      </c>
    </row>
    <row r="236" spans="1:30" x14ac:dyDescent="0.25">
      <c r="A236">
        <f t="shared" ca="1" si="3"/>
        <v>5625</v>
      </c>
      <c r="B236" t="s">
        <v>178</v>
      </c>
      <c r="C236" t="s">
        <v>179</v>
      </c>
      <c r="F236" t="s">
        <v>5050</v>
      </c>
      <c r="O236" t="s">
        <v>33</v>
      </c>
      <c r="W236">
        <v>15</v>
      </c>
      <c r="X236" t="s">
        <v>34</v>
      </c>
      <c r="Y236" t="s">
        <v>28418</v>
      </c>
      <c r="Z236" t="s">
        <v>38401</v>
      </c>
      <c r="AA236" t="s">
        <v>38392</v>
      </c>
      <c r="AB236">
        <v>-180784</v>
      </c>
      <c r="AC236" t="s">
        <v>38</v>
      </c>
      <c r="AD236">
        <v>99336</v>
      </c>
    </row>
    <row r="237" spans="1:30" ht="409.5" x14ac:dyDescent="0.25">
      <c r="A237">
        <f t="shared" ca="1" si="3"/>
        <v>6847</v>
      </c>
      <c r="B237" t="s">
        <v>685</v>
      </c>
      <c r="C237" t="s">
        <v>686</v>
      </c>
      <c r="F237" t="s">
        <v>6778</v>
      </c>
      <c r="O237" t="s">
        <v>33</v>
      </c>
      <c r="Y237" t="s">
        <v>30221</v>
      </c>
      <c r="Z237" s="1" t="s">
        <v>34160</v>
      </c>
      <c r="AA237" t="s">
        <v>34161</v>
      </c>
      <c r="AB237">
        <v>-160688</v>
      </c>
      <c r="AC237" t="s">
        <v>38</v>
      </c>
      <c r="AD237">
        <v>99201</v>
      </c>
    </row>
    <row r="238" spans="1:30" x14ac:dyDescent="0.25">
      <c r="A238">
        <f t="shared" ca="1" si="3"/>
        <v>7674</v>
      </c>
      <c r="B238" t="s">
        <v>73</v>
      </c>
      <c r="C238" t="s">
        <v>74</v>
      </c>
      <c r="F238" t="s">
        <v>36277</v>
      </c>
      <c r="G238">
        <v>0</v>
      </c>
      <c r="O238" t="s">
        <v>33</v>
      </c>
      <c r="Y238" t="s">
        <v>36278</v>
      </c>
      <c r="Z238" t="s">
        <v>36279</v>
      </c>
      <c r="AA238" t="s">
        <v>36280</v>
      </c>
      <c r="AB238" t="s">
        <v>36281</v>
      </c>
    </row>
    <row r="239" spans="1:30" x14ac:dyDescent="0.25">
      <c r="A239">
        <f t="shared" ca="1" si="3"/>
        <v>8998</v>
      </c>
      <c r="B239" t="s">
        <v>2046</v>
      </c>
      <c r="C239" t="s">
        <v>80</v>
      </c>
      <c r="F239" t="s">
        <v>81</v>
      </c>
      <c r="O239" t="s">
        <v>33</v>
      </c>
      <c r="Y239" t="s">
        <v>82</v>
      </c>
      <c r="Z239" t="s">
        <v>11137</v>
      </c>
      <c r="AA239" t="s">
        <v>11138</v>
      </c>
      <c r="AB239">
        <v>-170782</v>
      </c>
      <c r="AC239" t="s">
        <v>38</v>
      </c>
      <c r="AD239">
        <v>98668</v>
      </c>
    </row>
    <row r="240" spans="1:30" x14ac:dyDescent="0.25">
      <c r="A240">
        <f t="shared" ca="1" si="3"/>
        <v>9708</v>
      </c>
      <c r="B240" t="s">
        <v>773</v>
      </c>
      <c r="C240" t="s">
        <v>80</v>
      </c>
      <c r="F240" t="s">
        <v>990</v>
      </c>
      <c r="G240">
        <v>0</v>
      </c>
      <c r="O240" t="s">
        <v>33</v>
      </c>
      <c r="X240" t="s">
        <v>34</v>
      </c>
      <c r="Y240" t="s">
        <v>6675</v>
      </c>
      <c r="Z240" t="s">
        <v>6676</v>
      </c>
      <c r="AA240" t="s">
        <v>6677</v>
      </c>
      <c r="AB240" t="s">
        <v>6678</v>
      </c>
      <c r="AC240" t="s">
        <v>38</v>
      </c>
      <c r="AD240">
        <v>98668</v>
      </c>
    </row>
    <row r="241" spans="1:30" ht="409.5" x14ac:dyDescent="0.25">
      <c r="A241">
        <f t="shared" ca="1" si="3"/>
        <v>3940</v>
      </c>
      <c r="B241" t="s">
        <v>79</v>
      </c>
      <c r="C241" t="s">
        <v>80</v>
      </c>
      <c r="F241" t="s">
        <v>3047</v>
      </c>
      <c r="O241" t="s">
        <v>33</v>
      </c>
      <c r="Y241" t="s">
        <v>7228</v>
      </c>
      <c r="Z241" s="1" t="s">
        <v>26281</v>
      </c>
      <c r="AA241" t="s">
        <v>26282</v>
      </c>
      <c r="AB241">
        <v>-180020</v>
      </c>
      <c r="AC241" t="s">
        <v>38</v>
      </c>
      <c r="AD241">
        <v>98516</v>
      </c>
    </row>
    <row r="242" spans="1:30" ht="409.5" x14ac:dyDescent="0.25">
      <c r="A242">
        <f t="shared" ca="1" si="3"/>
        <v>2905</v>
      </c>
      <c r="B242" t="s">
        <v>3712</v>
      </c>
      <c r="C242" t="s">
        <v>16820</v>
      </c>
      <c r="F242" t="s">
        <v>20250</v>
      </c>
      <c r="G242">
        <v>0</v>
      </c>
      <c r="O242" t="s">
        <v>33</v>
      </c>
      <c r="X242" t="s">
        <v>34</v>
      </c>
      <c r="Y242" t="s">
        <v>22598</v>
      </c>
      <c r="Z242" s="1" t="s">
        <v>24379</v>
      </c>
      <c r="AA242" t="s">
        <v>24027</v>
      </c>
      <c r="AB242" t="s">
        <v>24380</v>
      </c>
      <c r="AC242" t="s">
        <v>102</v>
      </c>
      <c r="AD242">
        <v>97302</v>
      </c>
    </row>
    <row r="243" spans="1:30" x14ac:dyDescent="0.25">
      <c r="A243">
        <f t="shared" ca="1" si="3"/>
        <v>19332</v>
      </c>
      <c r="B243" t="s">
        <v>79</v>
      </c>
      <c r="C243" t="s">
        <v>80</v>
      </c>
      <c r="F243" t="s">
        <v>6023</v>
      </c>
      <c r="O243" t="s">
        <v>33</v>
      </c>
      <c r="Y243" t="s">
        <v>13214</v>
      </c>
      <c r="Z243" t="s">
        <v>25810</v>
      </c>
      <c r="AA243" t="s">
        <v>25811</v>
      </c>
      <c r="AB243">
        <v>-180909</v>
      </c>
      <c r="AC243" t="s">
        <v>6028</v>
      </c>
      <c r="AD243">
        <v>48108</v>
      </c>
    </row>
    <row r="244" spans="1:30" ht="409.5" x14ac:dyDescent="0.25">
      <c r="A244">
        <f t="shared" ca="1" si="3"/>
        <v>6206</v>
      </c>
      <c r="B244" t="s">
        <v>73</v>
      </c>
      <c r="C244" t="s">
        <v>74</v>
      </c>
      <c r="O244" t="s">
        <v>33</v>
      </c>
      <c r="X244" t="s">
        <v>34</v>
      </c>
      <c r="Y244" t="s">
        <v>39209</v>
      </c>
      <c r="Z244" s="1" t="s">
        <v>39210</v>
      </c>
      <c r="AA244" t="s">
        <v>39211</v>
      </c>
      <c r="AB244">
        <v>-162534</v>
      </c>
    </row>
    <row r="245" spans="1:30" x14ac:dyDescent="0.25">
      <c r="A245">
        <f t="shared" ca="1" si="3"/>
        <v>19374</v>
      </c>
      <c r="B245" t="s">
        <v>107</v>
      </c>
      <c r="C245" t="s">
        <v>108</v>
      </c>
      <c r="F245" t="s">
        <v>38512</v>
      </c>
      <c r="O245" t="s">
        <v>33</v>
      </c>
      <c r="X245" t="s">
        <v>34</v>
      </c>
      <c r="Y245" t="s">
        <v>38513</v>
      </c>
      <c r="Z245" t="s">
        <v>38514</v>
      </c>
      <c r="AA245" t="s">
        <v>38515</v>
      </c>
      <c r="AB245">
        <v>-162637</v>
      </c>
      <c r="AC245" t="s">
        <v>38</v>
      </c>
      <c r="AD245">
        <v>99216</v>
      </c>
    </row>
    <row r="246" spans="1:30" ht="409.5" x14ac:dyDescent="0.25">
      <c r="A246">
        <f t="shared" ca="1" si="3"/>
        <v>18775</v>
      </c>
      <c r="B246" t="s">
        <v>3712</v>
      </c>
      <c r="C246" t="s">
        <v>45</v>
      </c>
      <c r="F246" t="s">
        <v>20250</v>
      </c>
      <c r="G246">
        <v>0</v>
      </c>
      <c r="O246" t="s">
        <v>33</v>
      </c>
      <c r="X246" t="s">
        <v>34</v>
      </c>
      <c r="Y246" t="s">
        <v>19763</v>
      </c>
      <c r="Z246" s="1" t="s">
        <v>24242</v>
      </c>
      <c r="AA246" t="s">
        <v>24027</v>
      </c>
      <c r="AB246" t="s">
        <v>24243</v>
      </c>
    </row>
    <row r="247" spans="1:30" x14ac:dyDescent="0.25">
      <c r="A247">
        <f t="shared" ca="1" si="3"/>
        <v>19182</v>
      </c>
      <c r="B247" t="s">
        <v>73</v>
      </c>
      <c r="C247" t="s">
        <v>74</v>
      </c>
      <c r="F247" t="s">
        <v>17551</v>
      </c>
      <c r="G247">
        <v>0</v>
      </c>
      <c r="O247" t="s">
        <v>33</v>
      </c>
      <c r="Y247" t="s">
        <v>9248</v>
      </c>
      <c r="Z247" t="s">
        <v>22002</v>
      </c>
      <c r="AA247" t="s">
        <v>22003</v>
      </c>
      <c r="AB247" t="s">
        <v>22004</v>
      </c>
    </row>
    <row r="248" spans="1:30" x14ac:dyDescent="0.25">
      <c r="A248">
        <f t="shared" ca="1" si="3"/>
        <v>7723</v>
      </c>
      <c r="B248" t="s">
        <v>685</v>
      </c>
      <c r="C248" t="s">
        <v>686</v>
      </c>
      <c r="F248" t="s">
        <v>1098</v>
      </c>
      <c r="G248">
        <v>0</v>
      </c>
      <c r="O248" t="s">
        <v>33</v>
      </c>
      <c r="Y248" t="s">
        <v>30469</v>
      </c>
      <c r="Z248" t="s">
        <v>34785</v>
      </c>
      <c r="AA248" t="s">
        <v>34786</v>
      </c>
      <c r="AB248" t="s">
        <v>34787</v>
      </c>
    </row>
    <row r="249" spans="1:30" ht="409.5" x14ac:dyDescent="0.25">
      <c r="A249">
        <f t="shared" ca="1" si="3"/>
        <v>1969</v>
      </c>
      <c r="B249" t="s">
        <v>2046</v>
      </c>
      <c r="C249" t="s">
        <v>80</v>
      </c>
      <c r="F249" t="s">
        <v>6611</v>
      </c>
      <c r="G249">
        <v>0</v>
      </c>
      <c r="O249" t="s">
        <v>33</v>
      </c>
      <c r="Y249" t="s">
        <v>6612</v>
      </c>
      <c r="Z249" s="1" t="s">
        <v>16616</v>
      </c>
      <c r="AA249" t="s">
        <v>16617</v>
      </c>
      <c r="AB249" t="s">
        <v>16618</v>
      </c>
      <c r="AC249" t="s">
        <v>38</v>
      </c>
      <c r="AD249">
        <v>98188</v>
      </c>
    </row>
    <row r="250" spans="1:30" x14ac:dyDescent="0.25">
      <c r="A250">
        <f t="shared" ca="1" si="3"/>
        <v>3310</v>
      </c>
      <c r="B250" t="s">
        <v>489</v>
      </c>
      <c r="C250" t="s">
        <v>45</v>
      </c>
      <c r="O250" t="s">
        <v>33</v>
      </c>
      <c r="Y250" t="s">
        <v>1890</v>
      </c>
      <c r="Z250" t="s">
        <v>1891</v>
      </c>
      <c r="AA250" t="s">
        <v>1865</v>
      </c>
      <c r="AB250">
        <v>-161349</v>
      </c>
      <c r="AC250" t="s">
        <v>38</v>
      </c>
      <c r="AD250">
        <v>99201</v>
      </c>
    </row>
    <row r="251" spans="1:30" x14ac:dyDescent="0.25">
      <c r="A251">
        <f t="shared" ca="1" si="3"/>
        <v>19653</v>
      </c>
      <c r="B251" t="s">
        <v>2046</v>
      </c>
      <c r="C251" t="s">
        <v>80</v>
      </c>
      <c r="F251" t="s">
        <v>12094</v>
      </c>
      <c r="O251" t="s">
        <v>33</v>
      </c>
      <c r="Y251" t="s">
        <v>12095</v>
      </c>
      <c r="Z251" t="s">
        <v>14072</v>
      </c>
      <c r="AA251" t="s">
        <v>14071</v>
      </c>
      <c r="AB251">
        <v>-171557</v>
      </c>
      <c r="AC251" t="s">
        <v>38</v>
      </c>
      <c r="AD251">
        <v>98023</v>
      </c>
    </row>
    <row r="252" spans="1:30" ht="300" x14ac:dyDescent="0.25">
      <c r="A252">
        <f t="shared" ca="1" si="3"/>
        <v>10271</v>
      </c>
      <c r="B252" t="s">
        <v>739</v>
      </c>
      <c r="C252" t="s">
        <v>686</v>
      </c>
      <c r="F252" t="s">
        <v>3068</v>
      </c>
      <c r="G252">
        <v>0</v>
      </c>
      <c r="O252" t="s">
        <v>33</v>
      </c>
      <c r="Y252" t="s">
        <v>29339</v>
      </c>
      <c r="Z252" s="1" t="s">
        <v>30245</v>
      </c>
      <c r="AA252" t="s">
        <v>30241</v>
      </c>
      <c r="AB252" t="s">
        <v>30246</v>
      </c>
    </row>
    <row r="253" spans="1:30" x14ac:dyDescent="0.25">
      <c r="A253">
        <f t="shared" ca="1" si="3"/>
        <v>2701</v>
      </c>
      <c r="B253" t="s">
        <v>79</v>
      </c>
      <c r="C253" t="s">
        <v>80</v>
      </c>
      <c r="O253" t="s">
        <v>33</v>
      </c>
      <c r="Y253" t="s">
        <v>38675</v>
      </c>
      <c r="Z253" t="s">
        <v>38676</v>
      </c>
      <c r="AA253" t="s">
        <v>38677</v>
      </c>
      <c r="AB253">
        <v>-163311</v>
      </c>
      <c r="AC253" t="s">
        <v>102</v>
      </c>
      <c r="AD253">
        <v>97024</v>
      </c>
    </row>
    <row r="254" spans="1:30" ht="409.5" x14ac:dyDescent="0.25">
      <c r="A254">
        <f t="shared" ca="1" si="3"/>
        <v>3991</v>
      </c>
      <c r="B254" t="s">
        <v>230</v>
      </c>
      <c r="C254" t="s">
        <v>45</v>
      </c>
      <c r="O254" t="s">
        <v>1200</v>
      </c>
      <c r="X254" t="s">
        <v>34</v>
      </c>
      <c r="Y254" t="s">
        <v>22321</v>
      </c>
      <c r="Z254" s="1" t="s">
        <v>23059</v>
      </c>
      <c r="AA254" t="s">
        <v>22580</v>
      </c>
      <c r="AB254">
        <v>-163530</v>
      </c>
    </row>
    <row r="255" spans="1:30" x14ac:dyDescent="0.25">
      <c r="A255">
        <f t="shared" ca="1" si="3"/>
        <v>8626</v>
      </c>
      <c r="B255" t="s">
        <v>334</v>
      </c>
      <c r="C255" t="s">
        <v>45</v>
      </c>
      <c r="O255" t="s">
        <v>33</v>
      </c>
      <c r="V255" t="s">
        <v>28895</v>
      </c>
      <c r="W255">
        <v>30</v>
      </c>
      <c r="X255" t="s">
        <v>34</v>
      </c>
      <c r="Y255" t="s">
        <v>2756</v>
      </c>
      <c r="Z255" t="s">
        <v>28896</v>
      </c>
      <c r="AA255" t="s">
        <v>28897</v>
      </c>
      <c r="AB255">
        <v>-171823</v>
      </c>
      <c r="AC255" t="s">
        <v>38</v>
      </c>
      <c r="AD255">
        <v>98070</v>
      </c>
    </row>
    <row r="256" spans="1:30" ht="409.5" x14ac:dyDescent="0.25">
      <c r="A256">
        <f t="shared" ca="1" si="3"/>
        <v>11518</v>
      </c>
      <c r="B256" t="s">
        <v>124</v>
      </c>
      <c r="C256" t="s">
        <v>45</v>
      </c>
      <c r="F256" t="s">
        <v>20250</v>
      </c>
      <c r="G256">
        <v>0</v>
      </c>
      <c r="O256" t="s">
        <v>33</v>
      </c>
      <c r="X256" t="s">
        <v>34</v>
      </c>
      <c r="Y256" t="s">
        <v>22656</v>
      </c>
      <c r="Z256" s="1" t="s">
        <v>22729</v>
      </c>
      <c r="AA256" t="s">
        <v>22580</v>
      </c>
      <c r="AB256" t="s">
        <v>22730</v>
      </c>
      <c r="AC256" t="s">
        <v>102</v>
      </c>
      <c r="AD256">
        <v>97302</v>
      </c>
    </row>
    <row r="257" spans="1:30" ht="409.5" x14ac:dyDescent="0.25">
      <c r="A257">
        <f t="shared" ca="1" si="3"/>
        <v>6027</v>
      </c>
      <c r="B257" t="s">
        <v>124</v>
      </c>
      <c r="C257" t="s">
        <v>45</v>
      </c>
      <c r="F257" t="s">
        <v>4520</v>
      </c>
      <c r="O257" t="s">
        <v>1</v>
      </c>
      <c r="Y257" t="s">
        <v>4521</v>
      </c>
      <c r="Z257" s="1" t="s">
        <v>4522</v>
      </c>
      <c r="AA257" t="s">
        <v>4523</v>
      </c>
      <c r="AB257">
        <v>-181701</v>
      </c>
      <c r="AC257" t="s">
        <v>38</v>
      </c>
      <c r="AD257">
        <v>98119</v>
      </c>
    </row>
    <row r="258" spans="1:30" ht="409.5" x14ac:dyDescent="0.25">
      <c r="A258">
        <f t="shared" ref="A258:A321" ca="1" si="4">RANDBETWEEN(1,20000)</f>
        <v>19620</v>
      </c>
      <c r="B258" t="s">
        <v>2046</v>
      </c>
      <c r="C258" t="s">
        <v>80</v>
      </c>
      <c r="F258" t="s">
        <v>81</v>
      </c>
      <c r="O258" t="s">
        <v>33</v>
      </c>
      <c r="Y258" t="s">
        <v>82</v>
      </c>
      <c r="Z258" s="1" t="s">
        <v>10863</v>
      </c>
      <c r="AA258" t="s">
        <v>10864</v>
      </c>
      <c r="AB258">
        <v>-162740</v>
      </c>
      <c r="AC258" t="s">
        <v>38</v>
      </c>
      <c r="AD258">
        <v>98668</v>
      </c>
    </row>
    <row r="259" spans="1:30" x14ac:dyDescent="0.25">
      <c r="A259">
        <f t="shared" ca="1" si="4"/>
        <v>17271</v>
      </c>
      <c r="B259" t="s">
        <v>739</v>
      </c>
      <c r="C259" t="s">
        <v>686</v>
      </c>
      <c r="F259" t="s">
        <v>283</v>
      </c>
      <c r="G259">
        <v>0</v>
      </c>
      <c r="O259" t="s">
        <v>33</v>
      </c>
      <c r="X259" t="s">
        <v>34</v>
      </c>
      <c r="Y259" t="s">
        <v>29278</v>
      </c>
      <c r="Z259" t="s">
        <v>30491</v>
      </c>
      <c r="AA259" t="s">
        <v>30459</v>
      </c>
      <c r="AB259" t="s">
        <v>30492</v>
      </c>
    </row>
    <row r="260" spans="1:30" x14ac:dyDescent="0.25">
      <c r="A260">
        <f t="shared" ca="1" si="4"/>
        <v>19320</v>
      </c>
      <c r="B260" t="s">
        <v>519</v>
      </c>
      <c r="F260" t="s">
        <v>69</v>
      </c>
      <c r="G260">
        <v>0</v>
      </c>
      <c r="O260" t="s">
        <v>33</v>
      </c>
      <c r="X260" t="s">
        <v>34</v>
      </c>
      <c r="Y260" t="s">
        <v>725</v>
      </c>
      <c r="Z260" t="s">
        <v>3857</v>
      </c>
      <c r="AA260" t="s">
        <v>3858</v>
      </c>
      <c r="AB260" t="s">
        <v>3859</v>
      </c>
      <c r="AC260" t="s">
        <v>38</v>
      </c>
      <c r="AD260">
        <v>98121</v>
      </c>
    </row>
    <row r="261" spans="1:30" x14ac:dyDescent="0.25">
      <c r="A261">
        <f t="shared" ca="1" si="4"/>
        <v>19241</v>
      </c>
      <c r="B261" t="s">
        <v>2046</v>
      </c>
      <c r="C261" t="s">
        <v>80</v>
      </c>
      <c r="F261" t="s">
        <v>6889</v>
      </c>
      <c r="G261">
        <v>0</v>
      </c>
      <c r="O261" t="s">
        <v>33</v>
      </c>
      <c r="Y261" t="s">
        <v>11269</v>
      </c>
      <c r="Z261" t="s">
        <v>15653</v>
      </c>
      <c r="AA261" t="s">
        <v>15654</v>
      </c>
      <c r="AB261" t="s">
        <v>15655</v>
      </c>
      <c r="AC261" t="s">
        <v>38</v>
      </c>
      <c r="AD261">
        <v>98027</v>
      </c>
    </row>
    <row r="262" spans="1:30" x14ac:dyDescent="0.25">
      <c r="A262">
        <f t="shared" ca="1" si="4"/>
        <v>989</v>
      </c>
      <c r="B262" t="s">
        <v>685</v>
      </c>
      <c r="C262" t="s">
        <v>686</v>
      </c>
      <c r="F262" t="s">
        <v>17016</v>
      </c>
      <c r="G262">
        <v>0</v>
      </c>
      <c r="O262" t="s">
        <v>33</v>
      </c>
      <c r="Y262" t="s">
        <v>17017</v>
      </c>
      <c r="Z262" t="s">
        <v>33441</v>
      </c>
      <c r="AA262" t="s">
        <v>33442</v>
      </c>
      <c r="AB262" t="s">
        <v>33443</v>
      </c>
    </row>
    <row r="263" spans="1:30" x14ac:dyDescent="0.25">
      <c r="A263">
        <f t="shared" ca="1" si="4"/>
        <v>10383</v>
      </c>
      <c r="B263" t="s">
        <v>1203</v>
      </c>
      <c r="C263" t="s">
        <v>45</v>
      </c>
      <c r="F263" t="s">
        <v>20838</v>
      </c>
      <c r="G263">
        <v>0</v>
      </c>
      <c r="O263" t="s">
        <v>33</v>
      </c>
      <c r="X263" t="s">
        <v>34</v>
      </c>
      <c r="Y263" t="s">
        <v>1667</v>
      </c>
      <c r="Z263" t="s">
        <v>20839</v>
      </c>
      <c r="AA263" t="s">
        <v>2406</v>
      </c>
      <c r="AB263" t="s">
        <v>20840</v>
      </c>
      <c r="AC263" t="s">
        <v>4354</v>
      </c>
      <c r="AD263">
        <v>8512</v>
      </c>
    </row>
    <row r="264" spans="1:30" ht="390" x14ac:dyDescent="0.25">
      <c r="A264">
        <f t="shared" ca="1" si="4"/>
        <v>14840</v>
      </c>
      <c r="B264" t="s">
        <v>334</v>
      </c>
      <c r="C264" t="s">
        <v>45</v>
      </c>
      <c r="O264" t="s">
        <v>33</v>
      </c>
      <c r="W264">
        <v>15</v>
      </c>
      <c r="X264" t="s">
        <v>34</v>
      </c>
      <c r="Y264" t="s">
        <v>36177</v>
      </c>
      <c r="Z264" s="1" t="s">
        <v>36178</v>
      </c>
      <c r="AA264" t="s">
        <v>36179</v>
      </c>
      <c r="AB264">
        <v>-181411</v>
      </c>
    </row>
    <row r="265" spans="1:30" ht="409.5" x14ac:dyDescent="0.25">
      <c r="A265">
        <f t="shared" ca="1" si="4"/>
        <v>10476</v>
      </c>
      <c r="B265" t="s">
        <v>96</v>
      </c>
      <c r="C265" t="s">
        <v>97</v>
      </c>
      <c r="F265" t="s">
        <v>8595</v>
      </c>
      <c r="G265">
        <v>0</v>
      </c>
      <c r="N265" t="s">
        <v>468</v>
      </c>
      <c r="O265" t="s">
        <v>33</v>
      </c>
      <c r="V265" t="s">
        <v>21475</v>
      </c>
      <c r="W265">
        <v>30</v>
      </c>
      <c r="X265" t="s">
        <v>34</v>
      </c>
      <c r="Y265" t="s">
        <v>1604</v>
      </c>
      <c r="Z265" s="1" t="s">
        <v>21476</v>
      </c>
      <c r="AA265" t="s">
        <v>21477</v>
      </c>
      <c r="AB265" t="s">
        <v>21478</v>
      </c>
      <c r="AC265" t="s">
        <v>38</v>
      </c>
      <c r="AD265">
        <v>98102</v>
      </c>
    </row>
    <row r="266" spans="1:30" x14ac:dyDescent="0.25">
      <c r="A266">
        <f t="shared" ca="1" si="4"/>
        <v>906</v>
      </c>
      <c r="B266" t="s">
        <v>739</v>
      </c>
      <c r="C266" t="s">
        <v>686</v>
      </c>
      <c r="F266" t="s">
        <v>3290</v>
      </c>
      <c r="G266">
        <v>0</v>
      </c>
      <c r="O266" t="s">
        <v>33</v>
      </c>
      <c r="Y266" t="s">
        <v>3291</v>
      </c>
      <c r="Z266" t="s">
        <v>29473</v>
      </c>
      <c r="AA266" t="s">
        <v>29474</v>
      </c>
      <c r="AB266" t="s">
        <v>29475</v>
      </c>
      <c r="AC266" t="s">
        <v>102</v>
      </c>
      <c r="AD266">
        <v>97006</v>
      </c>
    </row>
    <row r="267" spans="1:30" x14ac:dyDescent="0.25">
      <c r="A267">
        <f t="shared" ca="1" si="4"/>
        <v>1561</v>
      </c>
      <c r="B267" t="s">
        <v>68</v>
      </c>
      <c r="C267" t="s">
        <v>45</v>
      </c>
      <c r="F267" t="s">
        <v>14321</v>
      </c>
      <c r="O267" t="s">
        <v>33</v>
      </c>
      <c r="X267" t="s">
        <v>34</v>
      </c>
      <c r="Y267" t="s">
        <v>14322</v>
      </c>
      <c r="Z267" t="s">
        <v>39701</v>
      </c>
      <c r="AA267" t="s">
        <v>39702</v>
      </c>
      <c r="AB267">
        <v>-162291</v>
      </c>
      <c r="AC267" t="s">
        <v>38</v>
      </c>
      <c r="AD267">
        <v>99201</v>
      </c>
    </row>
    <row r="268" spans="1:30" ht="409.5" x14ac:dyDescent="0.25">
      <c r="A268">
        <f t="shared" ca="1" si="4"/>
        <v>1330</v>
      </c>
      <c r="B268" t="s">
        <v>489</v>
      </c>
      <c r="C268" t="s">
        <v>45</v>
      </c>
      <c r="F268" t="s">
        <v>20250</v>
      </c>
      <c r="O268" t="s">
        <v>33</v>
      </c>
      <c r="X268" t="s">
        <v>34</v>
      </c>
      <c r="Y268" t="s">
        <v>22656</v>
      </c>
      <c r="Z268" s="1" t="s">
        <v>22794</v>
      </c>
      <c r="AA268" t="s">
        <v>22580</v>
      </c>
      <c r="AB268">
        <v>-160744</v>
      </c>
      <c r="AC268" t="s">
        <v>102</v>
      </c>
      <c r="AD268">
        <v>97302</v>
      </c>
    </row>
    <row r="269" spans="1:30" ht="409.5" x14ac:dyDescent="0.25">
      <c r="A269">
        <f t="shared" ca="1" si="4"/>
        <v>1467</v>
      </c>
      <c r="B269" t="s">
        <v>334</v>
      </c>
      <c r="C269" t="s">
        <v>45</v>
      </c>
      <c r="O269" t="s">
        <v>33</v>
      </c>
      <c r="X269" t="s">
        <v>34</v>
      </c>
      <c r="Y269" t="s">
        <v>27435</v>
      </c>
      <c r="Z269" s="1" t="s">
        <v>27436</v>
      </c>
      <c r="AA269" t="s">
        <v>27437</v>
      </c>
      <c r="AB269">
        <v>-172631</v>
      </c>
      <c r="AC269" t="s">
        <v>38</v>
      </c>
      <c r="AD269">
        <v>98826</v>
      </c>
    </row>
    <row r="270" spans="1:30" x14ac:dyDescent="0.25">
      <c r="A270">
        <f t="shared" ca="1" si="4"/>
        <v>8686</v>
      </c>
      <c r="B270" t="s">
        <v>2046</v>
      </c>
      <c r="C270" t="s">
        <v>80</v>
      </c>
      <c r="F270" t="s">
        <v>6764</v>
      </c>
      <c r="G270">
        <v>0</v>
      </c>
      <c r="O270" t="s">
        <v>33</v>
      </c>
      <c r="Y270" t="s">
        <v>6765</v>
      </c>
      <c r="Z270" t="s">
        <v>6766</v>
      </c>
      <c r="AA270" t="s">
        <v>6767</v>
      </c>
      <c r="AB270" t="s">
        <v>6768</v>
      </c>
      <c r="AC270" t="s">
        <v>38</v>
      </c>
      <c r="AD270">
        <v>98198</v>
      </c>
    </row>
    <row r="271" spans="1:30" x14ac:dyDescent="0.25">
      <c r="A271">
        <f t="shared" ca="1" si="4"/>
        <v>3714</v>
      </c>
      <c r="B271" t="s">
        <v>30</v>
      </c>
      <c r="C271" t="s">
        <v>31</v>
      </c>
      <c r="F271" t="s">
        <v>103</v>
      </c>
      <c r="O271" t="s">
        <v>33</v>
      </c>
      <c r="X271" t="s">
        <v>34</v>
      </c>
      <c r="Y271" t="s">
        <v>4764</v>
      </c>
      <c r="Z271" t="s">
        <v>4765</v>
      </c>
      <c r="AA271" t="s">
        <v>4766</v>
      </c>
      <c r="AB271">
        <v>-162729</v>
      </c>
      <c r="AC271" t="s">
        <v>38</v>
      </c>
      <c r="AD271">
        <v>98052</v>
      </c>
    </row>
    <row r="272" spans="1:30" x14ac:dyDescent="0.25">
      <c r="A272">
        <f t="shared" ca="1" si="4"/>
        <v>16678</v>
      </c>
      <c r="B272" t="s">
        <v>2046</v>
      </c>
      <c r="C272" t="s">
        <v>80</v>
      </c>
      <c r="F272" t="s">
        <v>7395</v>
      </c>
      <c r="O272" t="s">
        <v>33</v>
      </c>
      <c r="Y272" t="s">
        <v>13563</v>
      </c>
      <c r="Z272" t="s">
        <v>13564</v>
      </c>
      <c r="AA272" t="s">
        <v>13565</v>
      </c>
      <c r="AB272">
        <v>-162444</v>
      </c>
      <c r="AC272" t="s">
        <v>38</v>
      </c>
      <c r="AD272">
        <v>99001</v>
      </c>
    </row>
    <row r="273" spans="1:30" x14ac:dyDescent="0.25">
      <c r="A273">
        <f t="shared" ca="1" si="4"/>
        <v>1354</v>
      </c>
      <c r="B273" t="s">
        <v>2046</v>
      </c>
      <c r="C273" t="s">
        <v>80</v>
      </c>
      <c r="F273" t="s">
        <v>14344</v>
      </c>
      <c r="O273" t="s">
        <v>33</v>
      </c>
      <c r="Y273" t="s">
        <v>14345</v>
      </c>
      <c r="Z273" t="s">
        <v>14444</v>
      </c>
      <c r="AA273" t="s">
        <v>14445</v>
      </c>
      <c r="AB273">
        <v>-170018</v>
      </c>
      <c r="AC273" t="s">
        <v>243</v>
      </c>
      <c r="AD273">
        <v>94040</v>
      </c>
    </row>
    <row r="274" spans="1:30" x14ac:dyDescent="0.25">
      <c r="A274">
        <f t="shared" ca="1" si="4"/>
        <v>10960</v>
      </c>
      <c r="B274" t="s">
        <v>334</v>
      </c>
      <c r="C274" t="s">
        <v>45</v>
      </c>
      <c r="F274" t="s">
        <v>29283</v>
      </c>
      <c r="G274">
        <v>0</v>
      </c>
      <c r="O274" t="s">
        <v>33</v>
      </c>
      <c r="Y274" t="s">
        <v>29284</v>
      </c>
      <c r="Z274" t="s">
        <v>34251</v>
      </c>
      <c r="AA274" t="s">
        <v>34247</v>
      </c>
      <c r="AB274" t="s">
        <v>34252</v>
      </c>
      <c r="AC274" t="s">
        <v>38</v>
      </c>
      <c r="AD274">
        <v>98366</v>
      </c>
    </row>
    <row r="275" spans="1:30" x14ac:dyDescent="0.25">
      <c r="A275">
        <f t="shared" ca="1" si="4"/>
        <v>2561</v>
      </c>
      <c r="B275" t="s">
        <v>2046</v>
      </c>
      <c r="C275" t="s">
        <v>80</v>
      </c>
      <c r="F275" t="s">
        <v>5745</v>
      </c>
      <c r="G275">
        <v>0</v>
      </c>
      <c r="O275" t="s">
        <v>33</v>
      </c>
      <c r="Y275" t="s">
        <v>5935</v>
      </c>
      <c r="Z275" t="s">
        <v>14122</v>
      </c>
      <c r="AA275" t="s">
        <v>14123</v>
      </c>
      <c r="AB275" t="s">
        <v>14124</v>
      </c>
      <c r="AC275" t="s">
        <v>38</v>
      </c>
      <c r="AD275">
        <v>98201</v>
      </c>
    </row>
    <row r="276" spans="1:30" x14ac:dyDescent="0.25">
      <c r="A276">
        <f t="shared" ca="1" si="4"/>
        <v>1734</v>
      </c>
      <c r="B276" t="s">
        <v>685</v>
      </c>
      <c r="C276" t="s">
        <v>686</v>
      </c>
      <c r="F276" t="s">
        <v>1434</v>
      </c>
      <c r="G276">
        <v>0</v>
      </c>
      <c r="O276" t="s">
        <v>33</v>
      </c>
      <c r="Y276" t="s">
        <v>3128</v>
      </c>
      <c r="Z276" t="s">
        <v>34255</v>
      </c>
      <c r="AA276" t="s">
        <v>34247</v>
      </c>
      <c r="AB276" t="s">
        <v>34256</v>
      </c>
      <c r="AC276" t="s">
        <v>38</v>
      </c>
      <c r="AD276">
        <v>98532</v>
      </c>
    </row>
    <row r="277" spans="1:30" ht="409.5" x14ac:dyDescent="0.25">
      <c r="A277">
        <f t="shared" ca="1" si="4"/>
        <v>1436</v>
      </c>
      <c r="B277" t="s">
        <v>96</v>
      </c>
      <c r="C277" t="s">
        <v>97</v>
      </c>
      <c r="F277" t="s">
        <v>42378</v>
      </c>
      <c r="G277">
        <v>0</v>
      </c>
      <c r="O277" t="s">
        <v>63</v>
      </c>
      <c r="X277" t="s">
        <v>34</v>
      </c>
      <c r="Y277" t="s">
        <v>42379</v>
      </c>
      <c r="Z277" s="1" t="s">
        <v>42380</v>
      </c>
      <c r="AA277" t="s">
        <v>4763</v>
      </c>
      <c r="AB277" t="s">
        <v>42381</v>
      </c>
      <c r="AC277" t="s">
        <v>38</v>
      </c>
      <c r="AD277">
        <v>98104</v>
      </c>
    </row>
    <row r="278" spans="1:30" x14ac:dyDescent="0.25">
      <c r="A278">
        <f t="shared" ca="1" si="4"/>
        <v>16908</v>
      </c>
      <c r="B278" t="s">
        <v>178</v>
      </c>
      <c r="C278" t="s">
        <v>179</v>
      </c>
      <c r="F278" t="s">
        <v>3611</v>
      </c>
      <c r="O278" t="s">
        <v>33</v>
      </c>
      <c r="W278">
        <v>15</v>
      </c>
      <c r="X278" t="s">
        <v>34</v>
      </c>
      <c r="Y278" t="s">
        <v>20349</v>
      </c>
      <c r="Z278" t="s">
        <v>20350</v>
      </c>
      <c r="AA278" t="s">
        <v>20351</v>
      </c>
      <c r="AB278">
        <v>-180884</v>
      </c>
      <c r="AC278" t="s">
        <v>38</v>
      </c>
    </row>
    <row r="279" spans="1:30" ht="409.5" x14ac:dyDescent="0.25">
      <c r="A279">
        <f t="shared" ca="1" si="4"/>
        <v>14407</v>
      </c>
      <c r="B279" t="s">
        <v>685</v>
      </c>
      <c r="C279" t="s">
        <v>686</v>
      </c>
      <c r="F279" t="s">
        <v>3322</v>
      </c>
      <c r="O279" t="s">
        <v>33</v>
      </c>
      <c r="Y279" t="s">
        <v>3323</v>
      </c>
      <c r="Z279" s="1" t="s">
        <v>34829</v>
      </c>
      <c r="AA279" t="s">
        <v>34806</v>
      </c>
      <c r="AB279">
        <v>-170022</v>
      </c>
    </row>
    <row r="280" spans="1:30" ht="409.5" x14ac:dyDescent="0.25">
      <c r="A280">
        <f t="shared" ca="1" si="4"/>
        <v>13938</v>
      </c>
      <c r="B280" t="s">
        <v>164</v>
      </c>
      <c r="C280" t="s">
        <v>165</v>
      </c>
      <c r="F280" t="s">
        <v>392</v>
      </c>
      <c r="G280">
        <v>0</v>
      </c>
      <c r="N280" t="s">
        <v>27643</v>
      </c>
      <c r="O280" t="s">
        <v>155</v>
      </c>
      <c r="W280">
        <v>30</v>
      </c>
      <c r="X280" t="s">
        <v>34</v>
      </c>
      <c r="Y280" t="s">
        <v>3646</v>
      </c>
      <c r="Z280" s="1" t="s">
        <v>27644</v>
      </c>
      <c r="AA280" t="s">
        <v>27645</v>
      </c>
      <c r="AB280" t="s">
        <v>27646</v>
      </c>
      <c r="AC280" t="s">
        <v>38</v>
      </c>
    </row>
    <row r="281" spans="1:30" ht="180" x14ac:dyDescent="0.25">
      <c r="A281">
        <f t="shared" ca="1" si="4"/>
        <v>1057</v>
      </c>
      <c r="B281" t="s">
        <v>30</v>
      </c>
      <c r="C281" t="s">
        <v>31</v>
      </c>
      <c r="F281" t="s">
        <v>5623</v>
      </c>
      <c r="G281">
        <v>0</v>
      </c>
      <c r="O281" t="s">
        <v>33</v>
      </c>
      <c r="X281" t="s">
        <v>34</v>
      </c>
      <c r="Y281" t="s">
        <v>37415</v>
      </c>
      <c r="Z281" s="1" t="s">
        <v>37416</v>
      </c>
      <c r="AA281" t="s">
        <v>37417</v>
      </c>
      <c r="AB281" t="s">
        <v>37418</v>
      </c>
      <c r="AC281" t="s">
        <v>1410</v>
      </c>
      <c r="AD281">
        <v>30348</v>
      </c>
    </row>
    <row r="282" spans="1:30" x14ac:dyDescent="0.25">
      <c r="A282">
        <f t="shared" ca="1" si="4"/>
        <v>15720</v>
      </c>
      <c r="B282" t="s">
        <v>178</v>
      </c>
      <c r="C282" t="s">
        <v>179</v>
      </c>
      <c r="F282" t="s">
        <v>19348</v>
      </c>
      <c r="O282" t="s">
        <v>33</v>
      </c>
      <c r="W282">
        <v>15</v>
      </c>
      <c r="X282" t="s">
        <v>34</v>
      </c>
      <c r="Y282" t="s">
        <v>19349</v>
      </c>
      <c r="Z282" t="s">
        <v>42778</v>
      </c>
      <c r="AA282" t="s">
        <v>42779</v>
      </c>
      <c r="AB282">
        <v>-180359</v>
      </c>
      <c r="AC282" t="s">
        <v>38</v>
      </c>
      <c r="AD282">
        <v>99362</v>
      </c>
    </row>
    <row r="283" spans="1:30" x14ac:dyDescent="0.25">
      <c r="A283">
        <f t="shared" ca="1" si="4"/>
        <v>11499</v>
      </c>
      <c r="B283" t="s">
        <v>178</v>
      </c>
      <c r="C283" t="s">
        <v>179</v>
      </c>
      <c r="F283" t="s">
        <v>4512</v>
      </c>
      <c r="O283" t="s">
        <v>33</v>
      </c>
      <c r="W283">
        <v>15</v>
      </c>
      <c r="X283" t="s">
        <v>34</v>
      </c>
      <c r="Y283" t="s">
        <v>27211</v>
      </c>
      <c r="Z283" t="s">
        <v>27255</v>
      </c>
      <c r="AA283" t="s">
        <v>27256</v>
      </c>
      <c r="AB283">
        <v>-181302</v>
      </c>
      <c r="AC283" t="s">
        <v>38</v>
      </c>
      <c r="AD283">
        <v>98902</v>
      </c>
    </row>
    <row r="284" spans="1:30" x14ac:dyDescent="0.25">
      <c r="A284">
        <f t="shared" ca="1" si="4"/>
        <v>9688</v>
      </c>
      <c r="B284" t="s">
        <v>773</v>
      </c>
      <c r="C284" t="s">
        <v>80</v>
      </c>
      <c r="F284" t="s">
        <v>1418</v>
      </c>
      <c r="G284">
        <v>0</v>
      </c>
      <c r="O284" t="s">
        <v>33</v>
      </c>
      <c r="X284" t="s">
        <v>34</v>
      </c>
      <c r="Y284" t="s">
        <v>5784</v>
      </c>
      <c r="Z284" t="s">
        <v>42305</v>
      </c>
      <c r="AA284" t="s">
        <v>42306</v>
      </c>
      <c r="AB284" t="s">
        <v>42307</v>
      </c>
      <c r="AC284" t="s">
        <v>38</v>
      </c>
      <c r="AD284">
        <v>98504</v>
      </c>
    </row>
    <row r="285" spans="1:30" ht="409.5" x14ac:dyDescent="0.25">
      <c r="A285">
        <f t="shared" ca="1" si="4"/>
        <v>8597</v>
      </c>
      <c r="B285" t="s">
        <v>1203</v>
      </c>
      <c r="C285" t="s">
        <v>45</v>
      </c>
      <c r="F285" t="s">
        <v>863</v>
      </c>
      <c r="G285">
        <v>0</v>
      </c>
      <c r="N285" t="s">
        <v>849</v>
      </c>
      <c r="O285" t="s">
        <v>52</v>
      </c>
      <c r="Q285" t="s">
        <v>851</v>
      </c>
      <c r="X285" t="s">
        <v>34</v>
      </c>
      <c r="Y285" t="s">
        <v>864</v>
      </c>
      <c r="Z285" s="1" t="s">
        <v>17131</v>
      </c>
      <c r="AA285" t="s">
        <v>17096</v>
      </c>
      <c r="AB285" t="s">
        <v>17132</v>
      </c>
      <c r="AC285" t="s">
        <v>38</v>
      </c>
      <c r="AD285">
        <v>98154</v>
      </c>
    </row>
    <row r="286" spans="1:30" ht="210" x14ac:dyDescent="0.25">
      <c r="A286">
        <f t="shared" ca="1" si="4"/>
        <v>11665</v>
      </c>
      <c r="B286" t="s">
        <v>739</v>
      </c>
      <c r="C286" t="s">
        <v>686</v>
      </c>
      <c r="F286" t="s">
        <v>24946</v>
      </c>
      <c r="G286">
        <v>0</v>
      </c>
      <c r="O286" t="s">
        <v>33</v>
      </c>
      <c r="Y286" t="s">
        <v>24947</v>
      </c>
      <c r="Z286" s="1" t="s">
        <v>24948</v>
      </c>
      <c r="AA286" t="s">
        <v>24949</v>
      </c>
      <c r="AB286" t="s">
        <v>24950</v>
      </c>
      <c r="AC286" t="s">
        <v>333</v>
      </c>
      <c r="AD286">
        <v>83864</v>
      </c>
    </row>
    <row r="287" spans="1:30" x14ac:dyDescent="0.25">
      <c r="A287">
        <f t="shared" ca="1" si="4"/>
        <v>6805</v>
      </c>
      <c r="B287" t="s">
        <v>739</v>
      </c>
      <c r="C287" t="s">
        <v>686</v>
      </c>
      <c r="F287" t="s">
        <v>29772</v>
      </c>
      <c r="G287">
        <v>0</v>
      </c>
      <c r="O287" t="s">
        <v>33</v>
      </c>
      <c r="Y287" t="s">
        <v>29773</v>
      </c>
      <c r="Z287" t="s">
        <v>29774</v>
      </c>
      <c r="AA287" t="s">
        <v>29766</v>
      </c>
      <c r="AB287" t="s">
        <v>29775</v>
      </c>
    </row>
    <row r="288" spans="1:30" ht="375" x14ac:dyDescent="0.25">
      <c r="A288">
        <f t="shared" ca="1" si="4"/>
        <v>5413</v>
      </c>
      <c r="B288" t="s">
        <v>489</v>
      </c>
      <c r="C288" t="s">
        <v>45</v>
      </c>
      <c r="F288" t="s">
        <v>2687</v>
      </c>
      <c r="O288" t="s">
        <v>33</v>
      </c>
      <c r="X288" t="s">
        <v>34</v>
      </c>
      <c r="Y288" t="s">
        <v>2744</v>
      </c>
      <c r="Z288" s="1" t="s">
        <v>2745</v>
      </c>
      <c r="AA288" t="s">
        <v>2746</v>
      </c>
      <c r="AB288">
        <v>-172315</v>
      </c>
    </row>
    <row r="289" spans="1:30" ht="255" x14ac:dyDescent="0.25">
      <c r="A289">
        <f t="shared" ca="1" si="4"/>
        <v>17139</v>
      </c>
      <c r="B289" t="s">
        <v>230</v>
      </c>
      <c r="C289" t="s">
        <v>45</v>
      </c>
      <c r="O289" t="s">
        <v>33</v>
      </c>
      <c r="W289">
        <v>15</v>
      </c>
      <c r="X289" t="s">
        <v>34</v>
      </c>
      <c r="Y289" t="s">
        <v>22751</v>
      </c>
      <c r="Z289" s="1" t="s">
        <v>23457</v>
      </c>
      <c r="AA289" t="s">
        <v>22580</v>
      </c>
      <c r="AB289">
        <v>-180685</v>
      </c>
    </row>
    <row r="290" spans="1:30" x14ac:dyDescent="0.25">
      <c r="A290">
        <f t="shared" ca="1" si="4"/>
        <v>18481</v>
      </c>
      <c r="B290" t="s">
        <v>677</v>
      </c>
      <c r="C290" t="s">
        <v>80</v>
      </c>
      <c r="F290" t="s">
        <v>13320</v>
      </c>
      <c r="G290">
        <v>0</v>
      </c>
      <c r="O290" t="s">
        <v>33</v>
      </c>
      <c r="Y290" t="s">
        <v>13321</v>
      </c>
      <c r="Z290" t="s">
        <v>13322</v>
      </c>
      <c r="AA290" t="s">
        <v>13323</v>
      </c>
      <c r="AB290" t="s">
        <v>13324</v>
      </c>
      <c r="AC290" t="s">
        <v>38</v>
      </c>
      <c r="AD290">
        <v>98631</v>
      </c>
    </row>
    <row r="291" spans="1:30" ht="409.5" x14ac:dyDescent="0.25">
      <c r="A291">
        <f t="shared" ca="1" si="4"/>
        <v>17418</v>
      </c>
      <c r="B291" t="s">
        <v>49</v>
      </c>
      <c r="C291" t="s">
        <v>50</v>
      </c>
      <c r="F291" t="s">
        <v>43290</v>
      </c>
      <c r="O291" t="s">
        <v>33</v>
      </c>
      <c r="W291">
        <v>30</v>
      </c>
      <c r="X291" t="s">
        <v>34</v>
      </c>
      <c r="Y291" t="s">
        <v>43291</v>
      </c>
      <c r="Z291" s="1" t="s">
        <v>43292</v>
      </c>
      <c r="AA291" t="s">
        <v>43293</v>
      </c>
      <c r="AB291">
        <v>-181322</v>
      </c>
      <c r="AC291" t="s">
        <v>38</v>
      </c>
      <c r="AD291">
        <v>98073</v>
      </c>
    </row>
    <row r="292" spans="1:30" ht="225" x14ac:dyDescent="0.25">
      <c r="A292">
        <f t="shared" ca="1" si="4"/>
        <v>2221</v>
      </c>
      <c r="B292" t="s">
        <v>244</v>
      </c>
      <c r="C292" t="s">
        <v>245</v>
      </c>
      <c r="G292">
        <v>0</v>
      </c>
      <c r="O292" t="s">
        <v>33</v>
      </c>
      <c r="X292" t="s">
        <v>34</v>
      </c>
      <c r="Y292" t="s">
        <v>33059</v>
      </c>
      <c r="Z292" s="1" t="s">
        <v>42768</v>
      </c>
      <c r="AA292" s="1" t="s">
        <v>42768</v>
      </c>
      <c r="AB292" t="s">
        <v>42769</v>
      </c>
      <c r="AC292" t="s">
        <v>38</v>
      </c>
      <c r="AD292">
        <v>98801</v>
      </c>
    </row>
    <row r="293" spans="1:30" x14ac:dyDescent="0.25">
      <c r="A293">
        <f t="shared" ca="1" si="4"/>
        <v>13887</v>
      </c>
      <c r="B293" t="s">
        <v>39</v>
      </c>
      <c r="F293" t="s">
        <v>22423</v>
      </c>
      <c r="O293" t="s">
        <v>33</v>
      </c>
      <c r="X293" t="s">
        <v>34</v>
      </c>
      <c r="Y293" t="s">
        <v>22424</v>
      </c>
      <c r="Z293" t="s">
        <v>22425</v>
      </c>
      <c r="AA293" t="s">
        <v>22426</v>
      </c>
      <c r="AB293">
        <v>-161586</v>
      </c>
      <c r="AC293" t="s">
        <v>38</v>
      </c>
      <c r="AD293">
        <v>98424</v>
      </c>
    </row>
    <row r="294" spans="1:30" x14ac:dyDescent="0.25">
      <c r="A294">
        <f t="shared" ca="1" si="4"/>
        <v>5340</v>
      </c>
      <c r="B294" t="s">
        <v>2046</v>
      </c>
      <c r="C294" t="s">
        <v>80</v>
      </c>
      <c r="F294" t="s">
        <v>1418</v>
      </c>
      <c r="G294">
        <v>0</v>
      </c>
      <c r="O294" t="s">
        <v>33</v>
      </c>
      <c r="Y294" t="s">
        <v>5784</v>
      </c>
      <c r="Z294" t="s">
        <v>32040</v>
      </c>
      <c r="AA294" t="s">
        <v>32041</v>
      </c>
      <c r="AB294" t="s">
        <v>32042</v>
      </c>
      <c r="AC294" t="s">
        <v>38</v>
      </c>
      <c r="AD294">
        <v>98504</v>
      </c>
    </row>
    <row r="295" spans="1:30" x14ac:dyDescent="0.25">
      <c r="A295">
        <f t="shared" ca="1" si="4"/>
        <v>4507</v>
      </c>
      <c r="B295" t="s">
        <v>73</v>
      </c>
      <c r="C295" t="s">
        <v>74</v>
      </c>
      <c r="F295" t="s">
        <v>29456</v>
      </c>
      <c r="G295">
        <v>0</v>
      </c>
      <c r="O295" t="s">
        <v>33</v>
      </c>
      <c r="Y295" t="s">
        <v>29998</v>
      </c>
      <c r="Z295" t="s">
        <v>36334</v>
      </c>
      <c r="AA295" t="s">
        <v>36297</v>
      </c>
      <c r="AB295" t="s">
        <v>36335</v>
      </c>
    </row>
    <row r="296" spans="1:30" ht="330" x14ac:dyDescent="0.25">
      <c r="A296">
        <f t="shared" ca="1" si="4"/>
        <v>16141</v>
      </c>
      <c r="B296" t="s">
        <v>773</v>
      </c>
      <c r="C296" t="s">
        <v>80</v>
      </c>
      <c r="F296" t="s">
        <v>1418</v>
      </c>
      <c r="G296">
        <v>0</v>
      </c>
      <c r="O296" t="s">
        <v>33</v>
      </c>
      <c r="X296" t="s">
        <v>34</v>
      </c>
      <c r="Y296" t="s">
        <v>5784</v>
      </c>
      <c r="Z296" s="1" t="s">
        <v>17635</v>
      </c>
      <c r="AA296" t="s">
        <v>17636</v>
      </c>
      <c r="AB296" t="s">
        <v>17637</v>
      </c>
      <c r="AC296" t="s">
        <v>38</v>
      </c>
      <c r="AD296">
        <v>98501</v>
      </c>
    </row>
    <row r="297" spans="1:30" x14ac:dyDescent="0.25">
      <c r="A297">
        <f t="shared" ca="1" si="4"/>
        <v>4090</v>
      </c>
      <c r="B297" t="s">
        <v>73</v>
      </c>
      <c r="C297" t="s">
        <v>74</v>
      </c>
      <c r="F297" t="s">
        <v>9161</v>
      </c>
      <c r="O297" t="s">
        <v>33</v>
      </c>
      <c r="W297">
        <v>30</v>
      </c>
      <c r="X297" t="s">
        <v>34</v>
      </c>
      <c r="Y297" t="s">
        <v>9162</v>
      </c>
      <c r="Z297" t="s">
        <v>9163</v>
      </c>
      <c r="AA297" t="s">
        <v>9164</v>
      </c>
      <c r="AB297">
        <v>-162358</v>
      </c>
      <c r="AC297" t="s">
        <v>38</v>
      </c>
      <c r="AD297">
        <v>98101</v>
      </c>
    </row>
    <row r="298" spans="1:30" x14ac:dyDescent="0.25">
      <c r="A298">
        <f t="shared" ca="1" si="4"/>
        <v>4599</v>
      </c>
      <c r="B298" t="s">
        <v>73</v>
      </c>
      <c r="C298" t="s">
        <v>74</v>
      </c>
      <c r="F298" t="s">
        <v>2516</v>
      </c>
      <c r="O298" t="s">
        <v>33</v>
      </c>
      <c r="X298" t="s">
        <v>34</v>
      </c>
      <c r="Y298" t="s">
        <v>28262</v>
      </c>
      <c r="Z298" t="s">
        <v>28263</v>
      </c>
      <c r="AA298" t="s">
        <v>28264</v>
      </c>
      <c r="AB298">
        <v>-160528</v>
      </c>
      <c r="AC298" t="s">
        <v>38</v>
      </c>
      <c r="AD298">
        <v>98402</v>
      </c>
    </row>
    <row r="299" spans="1:30" x14ac:dyDescent="0.25">
      <c r="A299">
        <f t="shared" ca="1" si="4"/>
        <v>17394</v>
      </c>
      <c r="B299" t="s">
        <v>2046</v>
      </c>
      <c r="C299" t="s">
        <v>80</v>
      </c>
      <c r="F299" t="s">
        <v>11723</v>
      </c>
      <c r="O299" t="s">
        <v>33</v>
      </c>
      <c r="Y299" t="s">
        <v>12939</v>
      </c>
      <c r="Z299" t="s">
        <v>12940</v>
      </c>
      <c r="AA299" t="s">
        <v>12941</v>
      </c>
      <c r="AB299">
        <v>-181624</v>
      </c>
      <c r="AC299" t="s">
        <v>38</v>
      </c>
      <c r="AD299">
        <v>98501</v>
      </c>
    </row>
    <row r="300" spans="1:30" ht="180" x14ac:dyDescent="0.25">
      <c r="A300">
        <f t="shared" ca="1" si="4"/>
        <v>5641</v>
      </c>
      <c r="B300" t="s">
        <v>276</v>
      </c>
      <c r="C300" t="s">
        <v>45</v>
      </c>
      <c r="F300" t="s">
        <v>2234</v>
      </c>
      <c r="G300">
        <v>0</v>
      </c>
      <c r="M300" s="1" t="s">
        <v>16963</v>
      </c>
      <c r="N300" t="s">
        <v>1348</v>
      </c>
      <c r="O300" t="s">
        <v>33</v>
      </c>
      <c r="W300">
        <v>30</v>
      </c>
      <c r="X300" t="s">
        <v>34</v>
      </c>
      <c r="Y300" t="s">
        <v>2235</v>
      </c>
      <c r="Z300" t="s">
        <v>16964</v>
      </c>
      <c r="AA300" t="s">
        <v>16965</v>
      </c>
      <c r="AB300" t="s">
        <v>16966</v>
      </c>
      <c r="AC300" t="s">
        <v>38</v>
      </c>
      <c r="AD300">
        <v>98415</v>
      </c>
    </row>
    <row r="301" spans="1:30" x14ac:dyDescent="0.25">
      <c r="A301">
        <f t="shared" ca="1" si="4"/>
        <v>7452</v>
      </c>
      <c r="B301" t="s">
        <v>178</v>
      </c>
      <c r="C301" t="s">
        <v>179</v>
      </c>
      <c r="F301" t="s">
        <v>120</v>
      </c>
      <c r="O301" t="s">
        <v>33</v>
      </c>
      <c r="X301" t="s">
        <v>34</v>
      </c>
      <c r="Y301" t="s">
        <v>4340</v>
      </c>
      <c r="Z301" t="s">
        <v>4373</v>
      </c>
      <c r="AA301" t="s">
        <v>4374</v>
      </c>
      <c r="AB301">
        <v>-162072</v>
      </c>
      <c r="AC301" t="s">
        <v>38</v>
      </c>
      <c r="AD301">
        <v>98901</v>
      </c>
    </row>
    <row r="302" spans="1:30" x14ac:dyDescent="0.25">
      <c r="A302">
        <f t="shared" ca="1" si="4"/>
        <v>8160</v>
      </c>
      <c r="B302" t="s">
        <v>2046</v>
      </c>
      <c r="C302" t="s">
        <v>80</v>
      </c>
      <c r="F302" t="s">
        <v>14366</v>
      </c>
      <c r="O302" t="s">
        <v>33</v>
      </c>
      <c r="Y302" t="s">
        <v>14367</v>
      </c>
      <c r="Z302" t="s">
        <v>14368</v>
      </c>
      <c r="AA302" t="s">
        <v>14343</v>
      </c>
      <c r="AB302">
        <v>-172860</v>
      </c>
      <c r="AC302" t="s">
        <v>254</v>
      </c>
      <c r="AD302">
        <v>22201</v>
      </c>
    </row>
    <row r="303" spans="1:30" ht="409.5" x14ac:dyDescent="0.25">
      <c r="A303">
        <f t="shared" ca="1" si="4"/>
        <v>14030</v>
      </c>
      <c r="B303" t="s">
        <v>68</v>
      </c>
      <c r="C303" t="s">
        <v>45</v>
      </c>
      <c r="O303" t="s">
        <v>33</v>
      </c>
      <c r="X303" t="s">
        <v>34</v>
      </c>
      <c r="Y303" t="s">
        <v>820</v>
      </c>
      <c r="Z303" s="1" t="s">
        <v>821</v>
      </c>
      <c r="AA303" t="s">
        <v>822</v>
      </c>
      <c r="AB303">
        <v>-170134</v>
      </c>
    </row>
    <row r="304" spans="1:30" ht="409.5" x14ac:dyDescent="0.25">
      <c r="A304">
        <f t="shared" ca="1" si="4"/>
        <v>1750</v>
      </c>
      <c r="B304" t="s">
        <v>489</v>
      </c>
      <c r="C304" t="s">
        <v>45</v>
      </c>
      <c r="O304" t="s">
        <v>63</v>
      </c>
      <c r="X304" t="s">
        <v>34</v>
      </c>
      <c r="Y304" t="s">
        <v>891</v>
      </c>
      <c r="Z304" s="1" t="s">
        <v>22408</v>
      </c>
      <c r="AA304" t="s">
        <v>22409</v>
      </c>
      <c r="AB304">
        <v>-180565</v>
      </c>
    </row>
    <row r="305" spans="1:30" x14ac:dyDescent="0.25">
      <c r="A305">
        <f t="shared" ca="1" si="4"/>
        <v>14431</v>
      </c>
      <c r="B305" t="s">
        <v>685</v>
      </c>
      <c r="C305" t="s">
        <v>686</v>
      </c>
      <c r="F305" t="s">
        <v>2825</v>
      </c>
      <c r="O305" t="s">
        <v>33</v>
      </c>
      <c r="W305">
        <v>15</v>
      </c>
      <c r="X305" t="s">
        <v>34</v>
      </c>
      <c r="Y305" t="s">
        <v>32824</v>
      </c>
      <c r="Z305" t="s">
        <v>41840</v>
      </c>
      <c r="AA305" t="s">
        <v>41841</v>
      </c>
      <c r="AB305">
        <v>-180440</v>
      </c>
      <c r="AC305" t="s">
        <v>38</v>
      </c>
      <c r="AD305">
        <v>98409</v>
      </c>
    </row>
    <row r="306" spans="1:30" x14ac:dyDescent="0.25">
      <c r="A306">
        <f t="shared" ca="1" si="4"/>
        <v>7122</v>
      </c>
      <c r="B306" t="s">
        <v>73</v>
      </c>
      <c r="C306" t="s">
        <v>74</v>
      </c>
      <c r="F306" t="s">
        <v>2270</v>
      </c>
      <c r="G306">
        <v>0</v>
      </c>
      <c r="O306" t="s">
        <v>33</v>
      </c>
      <c r="W306">
        <v>15</v>
      </c>
      <c r="X306" t="s">
        <v>34</v>
      </c>
      <c r="Y306" t="s">
        <v>2271</v>
      </c>
      <c r="Z306" t="s">
        <v>2272</v>
      </c>
      <c r="AA306" t="s">
        <v>2273</v>
      </c>
      <c r="AB306" t="s">
        <v>2274</v>
      </c>
      <c r="AC306" t="s">
        <v>38</v>
      </c>
      <c r="AD306">
        <v>98201</v>
      </c>
    </row>
    <row r="307" spans="1:30" ht="409.5" x14ac:dyDescent="0.25">
      <c r="A307">
        <f t="shared" ca="1" si="4"/>
        <v>2343</v>
      </c>
      <c r="B307" t="s">
        <v>73</v>
      </c>
      <c r="C307" t="s">
        <v>74</v>
      </c>
      <c r="F307" t="s">
        <v>18959</v>
      </c>
      <c r="G307">
        <v>0</v>
      </c>
      <c r="O307" t="s">
        <v>33</v>
      </c>
      <c r="Y307" t="s">
        <v>36887</v>
      </c>
      <c r="Z307" s="1" t="s">
        <v>36892</v>
      </c>
      <c r="AA307" t="s">
        <v>36869</v>
      </c>
      <c r="AB307" t="s">
        <v>36893</v>
      </c>
    </row>
    <row r="308" spans="1:30" x14ac:dyDescent="0.25">
      <c r="A308">
        <f t="shared" ca="1" si="4"/>
        <v>8987</v>
      </c>
      <c r="B308" t="s">
        <v>73</v>
      </c>
      <c r="C308" t="s">
        <v>74</v>
      </c>
      <c r="F308" t="s">
        <v>20068</v>
      </c>
      <c r="G308">
        <v>0</v>
      </c>
      <c r="O308" t="s">
        <v>33</v>
      </c>
      <c r="Y308" t="s">
        <v>33073</v>
      </c>
      <c r="Z308" t="s">
        <v>36775</v>
      </c>
      <c r="AA308" t="s">
        <v>36725</v>
      </c>
      <c r="AB308" t="s">
        <v>36776</v>
      </c>
    </row>
    <row r="309" spans="1:30" x14ac:dyDescent="0.25">
      <c r="A309">
        <f t="shared" ca="1" si="4"/>
        <v>1833</v>
      </c>
      <c r="B309" t="s">
        <v>2046</v>
      </c>
      <c r="C309" t="s">
        <v>80</v>
      </c>
      <c r="F309" t="s">
        <v>5981</v>
      </c>
      <c r="O309" t="s">
        <v>33</v>
      </c>
      <c r="Y309" t="s">
        <v>5982</v>
      </c>
      <c r="Z309" t="s">
        <v>12998</v>
      </c>
      <c r="AA309" t="s">
        <v>12999</v>
      </c>
      <c r="AB309">
        <v>-161559</v>
      </c>
      <c r="AC309" t="s">
        <v>38</v>
      </c>
      <c r="AD309">
        <v>98104</v>
      </c>
    </row>
    <row r="310" spans="1:30" x14ac:dyDescent="0.25">
      <c r="A310">
        <f t="shared" ca="1" si="4"/>
        <v>6063</v>
      </c>
      <c r="B310" t="s">
        <v>677</v>
      </c>
      <c r="C310" t="s">
        <v>80</v>
      </c>
      <c r="G310">
        <v>0</v>
      </c>
      <c r="O310" t="s">
        <v>33</v>
      </c>
      <c r="Y310" t="s">
        <v>15622</v>
      </c>
      <c r="Z310" t="s">
        <v>15623</v>
      </c>
      <c r="AA310" t="s">
        <v>15624</v>
      </c>
      <c r="AB310" t="s">
        <v>15625</v>
      </c>
      <c r="AC310" t="s">
        <v>38</v>
      </c>
      <c r="AD310">
        <v>98112</v>
      </c>
    </row>
    <row r="311" spans="1:30" x14ac:dyDescent="0.25">
      <c r="A311">
        <f t="shared" ca="1" si="4"/>
        <v>4546</v>
      </c>
      <c r="B311" t="s">
        <v>178</v>
      </c>
      <c r="G311">
        <v>0</v>
      </c>
      <c r="O311" t="s">
        <v>33</v>
      </c>
      <c r="X311" t="s">
        <v>34</v>
      </c>
      <c r="Y311" t="s">
        <v>4369</v>
      </c>
      <c r="Z311" t="s">
        <v>4347</v>
      </c>
      <c r="AA311" t="s">
        <v>4347</v>
      </c>
      <c r="AB311" t="s">
        <v>4370</v>
      </c>
    </row>
    <row r="312" spans="1:30" x14ac:dyDescent="0.25">
      <c r="A312">
        <f t="shared" ca="1" si="4"/>
        <v>6965</v>
      </c>
      <c r="B312" t="s">
        <v>73</v>
      </c>
      <c r="C312" t="s">
        <v>74</v>
      </c>
      <c r="F312" t="s">
        <v>160</v>
      </c>
      <c r="G312">
        <v>0</v>
      </c>
      <c r="O312" t="s">
        <v>33</v>
      </c>
      <c r="Y312" t="s">
        <v>35938</v>
      </c>
      <c r="Z312" t="s">
        <v>35939</v>
      </c>
      <c r="AA312" t="s">
        <v>35940</v>
      </c>
      <c r="AB312" t="s">
        <v>35941</v>
      </c>
    </row>
    <row r="313" spans="1:30" ht="409.5" x14ac:dyDescent="0.25">
      <c r="A313">
        <f t="shared" ca="1" si="4"/>
        <v>11514</v>
      </c>
      <c r="B313" t="s">
        <v>44</v>
      </c>
      <c r="C313" t="s">
        <v>45</v>
      </c>
      <c r="G313">
        <v>0</v>
      </c>
      <c r="N313" t="s">
        <v>468</v>
      </c>
      <c r="O313" t="s">
        <v>33</v>
      </c>
      <c r="X313" t="s">
        <v>34</v>
      </c>
      <c r="Y313" t="s">
        <v>8973</v>
      </c>
      <c r="Z313" s="1" t="s">
        <v>17724</v>
      </c>
      <c r="AA313" s="1" t="s">
        <v>17724</v>
      </c>
      <c r="AB313" t="s">
        <v>17725</v>
      </c>
    </row>
    <row r="314" spans="1:30" ht="409.5" x14ac:dyDescent="0.25">
      <c r="A314">
        <f t="shared" ca="1" si="4"/>
        <v>1911</v>
      </c>
      <c r="B314" t="s">
        <v>230</v>
      </c>
      <c r="C314" t="s">
        <v>45</v>
      </c>
      <c r="O314" t="s">
        <v>33</v>
      </c>
      <c r="W314">
        <v>15</v>
      </c>
      <c r="X314" t="s">
        <v>34</v>
      </c>
      <c r="Y314" t="s">
        <v>22665</v>
      </c>
      <c r="Z314" s="1" t="s">
        <v>23488</v>
      </c>
      <c r="AA314" t="s">
        <v>22580</v>
      </c>
      <c r="AB314">
        <v>-181046</v>
      </c>
    </row>
    <row r="315" spans="1:30" x14ac:dyDescent="0.25">
      <c r="A315">
        <f t="shared" ca="1" si="4"/>
        <v>7768</v>
      </c>
      <c r="B315" t="s">
        <v>68</v>
      </c>
      <c r="C315" t="s">
        <v>45</v>
      </c>
      <c r="O315" t="s">
        <v>63</v>
      </c>
      <c r="W315">
        <v>30</v>
      </c>
      <c r="X315" t="s">
        <v>34</v>
      </c>
      <c r="Y315" t="s">
        <v>9455</v>
      </c>
      <c r="Z315" t="s">
        <v>9456</v>
      </c>
      <c r="AA315" t="s">
        <v>9457</v>
      </c>
      <c r="AB315">
        <v>-171397</v>
      </c>
      <c r="AC315" t="s">
        <v>38</v>
      </c>
      <c r="AD315">
        <v>98117</v>
      </c>
    </row>
    <row r="316" spans="1:30" x14ac:dyDescent="0.25">
      <c r="A316">
        <f t="shared" ca="1" si="4"/>
        <v>5896</v>
      </c>
      <c r="B316" t="s">
        <v>73</v>
      </c>
      <c r="C316" t="s">
        <v>74</v>
      </c>
      <c r="F316" t="s">
        <v>1673</v>
      </c>
      <c r="O316" t="s">
        <v>33</v>
      </c>
      <c r="X316" t="s">
        <v>34</v>
      </c>
      <c r="Y316" t="s">
        <v>1674</v>
      </c>
      <c r="Z316" t="s">
        <v>1675</v>
      </c>
      <c r="AA316" t="s">
        <v>1676</v>
      </c>
      <c r="AB316">
        <v>-162560</v>
      </c>
      <c r="AC316" t="s">
        <v>38</v>
      </c>
      <c r="AD316">
        <v>98109</v>
      </c>
    </row>
    <row r="317" spans="1:30" x14ac:dyDescent="0.25">
      <c r="A317">
        <f t="shared" ca="1" si="4"/>
        <v>18180</v>
      </c>
      <c r="B317" t="s">
        <v>2046</v>
      </c>
      <c r="C317" t="s">
        <v>80</v>
      </c>
      <c r="F317" t="s">
        <v>413</v>
      </c>
      <c r="G317">
        <v>0</v>
      </c>
      <c r="O317" t="s">
        <v>33</v>
      </c>
      <c r="Y317" t="s">
        <v>7165</v>
      </c>
      <c r="Z317" t="s">
        <v>15085</v>
      </c>
      <c r="AA317" t="s">
        <v>15086</v>
      </c>
      <c r="AB317" t="s">
        <v>15087</v>
      </c>
      <c r="AC317" t="s">
        <v>38</v>
      </c>
      <c r="AD317">
        <v>98004</v>
      </c>
    </row>
    <row r="318" spans="1:30" ht="409.5" x14ac:dyDescent="0.25">
      <c r="A318">
        <f t="shared" ca="1" si="4"/>
        <v>15479</v>
      </c>
      <c r="B318" t="s">
        <v>73</v>
      </c>
      <c r="C318" t="s">
        <v>74</v>
      </c>
      <c r="F318" t="s">
        <v>1254</v>
      </c>
      <c r="G318">
        <v>0</v>
      </c>
      <c r="O318" t="s">
        <v>33</v>
      </c>
      <c r="X318" t="s">
        <v>34</v>
      </c>
      <c r="Y318" t="s">
        <v>1255</v>
      </c>
      <c r="Z318" s="1" t="s">
        <v>9181</v>
      </c>
      <c r="AA318" t="s">
        <v>9182</v>
      </c>
      <c r="AB318" t="s">
        <v>9183</v>
      </c>
      <c r="AC318" t="s">
        <v>38</v>
      </c>
      <c r="AD318">
        <v>98038</v>
      </c>
    </row>
    <row r="319" spans="1:30" x14ac:dyDescent="0.25">
      <c r="A319">
        <f t="shared" ca="1" si="4"/>
        <v>9056</v>
      </c>
      <c r="B319" t="s">
        <v>73</v>
      </c>
      <c r="C319" t="s">
        <v>74</v>
      </c>
      <c r="F319" t="s">
        <v>30536</v>
      </c>
      <c r="G319">
        <v>0</v>
      </c>
      <c r="O319" t="s">
        <v>33</v>
      </c>
      <c r="Y319" t="s">
        <v>35996</v>
      </c>
      <c r="Z319" t="s">
        <v>36403</v>
      </c>
      <c r="AA319" t="s">
        <v>36377</v>
      </c>
      <c r="AB319" t="s">
        <v>36404</v>
      </c>
    </row>
    <row r="320" spans="1:30" x14ac:dyDescent="0.25">
      <c r="A320">
        <f t="shared" ca="1" si="4"/>
        <v>16243</v>
      </c>
      <c r="B320" t="s">
        <v>2046</v>
      </c>
      <c r="C320" t="s">
        <v>80</v>
      </c>
      <c r="F320" t="s">
        <v>160</v>
      </c>
      <c r="G320">
        <v>0</v>
      </c>
      <c r="O320" t="s">
        <v>33</v>
      </c>
      <c r="Y320" t="s">
        <v>7618</v>
      </c>
      <c r="Z320" t="s">
        <v>7619</v>
      </c>
      <c r="AA320" t="s">
        <v>7620</v>
      </c>
      <c r="AB320" t="s">
        <v>7621</v>
      </c>
      <c r="AC320" t="s">
        <v>38</v>
      </c>
      <c r="AD320">
        <v>98109</v>
      </c>
    </row>
    <row r="321" spans="1:30" ht="409.5" x14ac:dyDescent="0.25">
      <c r="A321">
        <f t="shared" ca="1" si="4"/>
        <v>652</v>
      </c>
      <c r="B321" t="s">
        <v>164</v>
      </c>
      <c r="C321" t="s">
        <v>165</v>
      </c>
      <c r="F321" t="s">
        <v>1178</v>
      </c>
      <c r="O321" t="s">
        <v>1</v>
      </c>
      <c r="P321" t="s">
        <v>484</v>
      </c>
      <c r="W321">
        <v>30</v>
      </c>
      <c r="Y321" t="s">
        <v>1179</v>
      </c>
      <c r="Z321" s="1" t="s">
        <v>1180</v>
      </c>
      <c r="AA321" t="s">
        <v>1181</v>
      </c>
      <c r="AB321">
        <v>-162324</v>
      </c>
      <c r="AC321" t="s">
        <v>38</v>
      </c>
      <c r="AD321">
        <v>98164</v>
      </c>
    </row>
    <row r="322" spans="1:30" x14ac:dyDescent="0.25">
      <c r="A322">
        <f t="shared" ref="A322:A385" ca="1" si="5">RANDBETWEEN(1,20000)</f>
        <v>13740</v>
      </c>
      <c r="B322" t="s">
        <v>2046</v>
      </c>
      <c r="C322" t="s">
        <v>80</v>
      </c>
      <c r="F322" t="s">
        <v>14647</v>
      </c>
      <c r="O322" t="s">
        <v>33</v>
      </c>
      <c r="Y322" t="s">
        <v>14648</v>
      </c>
      <c r="Z322" t="s">
        <v>14651</v>
      </c>
      <c r="AA322" t="s">
        <v>14652</v>
      </c>
      <c r="AB322">
        <v>-173253</v>
      </c>
      <c r="AC322" t="s">
        <v>38</v>
      </c>
      <c r="AD322">
        <v>98363</v>
      </c>
    </row>
    <row r="323" spans="1:30" ht="409.5" x14ac:dyDescent="0.25">
      <c r="A323">
        <f t="shared" ca="1" si="5"/>
        <v>1777</v>
      </c>
      <c r="B323" t="s">
        <v>230</v>
      </c>
      <c r="C323" t="s">
        <v>45</v>
      </c>
      <c r="F323" t="s">
        <v>20250</v>
      </c>
      <c r="O323" t="s">
        <v>33</v>
      </c>
      <c r="X323" t="s">
        <v>34</v>
      </c>
      <c r="Y323" t="s">
        <v>22656</v>
      </c>
      <c r="Z323" s="1" t="s">
        <v>23390</v>
      </c>
      <c r="AA323" t="s">
        <v>22580</v>
      </c>
      <c r="AB323">
        <v>-173140</v>
      </c>
    </row>
    <row r="324" spans="1:30" x14ac:dyDescent="0.25">
      <c r="A324">
        <f t="shared" ca="1" si="5"/>
        <v>10164</v>
      </c>
      <c r="B324" t="s">
        <v>96</v>
      </c>
      <c r="C324" t="s">
        <v>97</v>
      </c>
      <c r="F324" t="s">
        <v>4040</v>
      </c>
      <c r="O324" t="s">
        <v>33</v>
      </c>
      <c r="X324" t="s">
        <v>34</v>
      </c>
      <c r="Y324" t="s">
        <v>4041</v>
      </c>
      <c r="Z324" t="s">
        <v>4042</v>
      </c>
      <c r="AA324" t="s">
        <v>4043</v>
      </c>
      <c r="AB324">
        <v>-160710</v>
      </c>
    </row>
    <row r="325" spans="1:30" ht="409.5" x14ac:dyDescent="0.25">
      <c r="A325">
        <f t="shared" ca="1" si="5"/>
        <v>5135</v>
      </c>
      <c r="B325" t="s">
        <v>230</v>
      </c>
      <c r="C325" t="s">
        <v>45</v>
      </c>
      <c r="F325" t="s">
        <v>20250</v>
      </c>
      <c r="O325" t="s">
        <v>33</v>
      </c>
      <c r="W325">
        <v>15</v>
      </c>
      <c r="X325" t="s">
        <v>34</v>
      </c>
      <c r="Y325" t="s">
        <v>22656</v>
      </c>
      <c r="Z325" s="1" t="s">
        <v>23403</v>
      </c>
      <c r="AA325" t="s">
        <v>22580</v>
      </c>
      <c r="AB325">
        <v>-173316</v>
      </c>
    </row>
    <row r="326" spans="1:30" ht="409.5" x14ac:dyDescent="0.25">
      <c r="A326">
        <f t="shared" ca="1" si="5"/>
        <v>11941</v>
      </c>
      <c r="B326" t="s">
        <v>164</v>
      </c>
      <c r="C326" t="s">
        <v>165</v>
      </c>
      <c r="F326" t="s">
        <v>1121</v>
      </c>
      <c r="G326">
        <v>0</v>
      </c>
      <c r="O326" t="s">
        <v>33</v>
      </c>
      <c r="Y326" t="s">
        <v>1122</v>
      </c>
      <c r="Z326" s="1" t="s">
        <v>1123</v>
      </c>
      <c r="AA326" t="s">
        <v>1124</v>
      </c>
      <c r="AB326" t="s">
        <v>1125</v>
      </c>
      <c r="AC326" t="s">
        <v>38</v>
      </c>
      <c r="AD326">
        <v>98409</v>
      </c>
    </row>
    <row r="327" spans="1:30" x14ac:dyDescent="0.25">
      <c r="A327">
        <f t="shared" ca="1" si="5"/>
        <v>16788</v>
      </c>
      <c r="B327" t="s">
        <v>164</v>
      </c>
      <c r="C327" t="s">
        <v>165</v>
      </c>
      <c r="F327" t="s">
        <v>28280</v>
      </c>
      <c r="G327">
        <v>0</v>
      </c>
      <c r="O327" t="s">
        <v>33</v>
      </c>
      <c r="Y327" t="s">
        <v>28281</v>
      </c>
      <c r="Z327" t="s">
        <v>28282</v>
      </c>
      <c r="AA327" t="s">
        <v>28283</v>
      </c>
      <c r="AB327" t="s">
        <v>28284</v>
      </c>
      <c r="AC327" t="s">
        <v>38</v>
      </c>
      <c r="AD327">
        <v>98008</v>
      </c>
    </row>
    <row r="328" spans="1:30" ht="409.5" x14ac:dyDescent="0.25">
      <c r="A328">
        <f t="shared" ca="1" si="5"/>
        <v>18485</v>
      </c>
      <c r="B328" t="s">
        <v>79</v>
      </c>
      <c r="C328" t="s">
        <v>80</v>
      </c>
      <c r="F328" t="s">
        <v>413</v>
      </c>
      <c r="O328" t="s">
        <v>33</v>
      </c>
      <c r="Y328" t="s">
        <v>414</v>
      </c>
      <c r="Z328" s="1" t="s">
        <v>415</v>
      </c>
      <c r="AA328" t="s">
        <v>416</v>
      </c>
      <c r="AB328">
        <v>-163499</v>
      </c>
      <c r="AC328" t="s">
        <v>38</v>
      </c>
      <c r="AD328">
        <v>98004</v>
      </c>
    </row>
    <row r="329" spans="1:30" ht="225" x14ac:dyDescent="0.25">
      <c r="A329">
        <f t="shared" ca="1" si="5"/>
        <v>16953</v>
      </c>
      <c r="B329" t="s">
        <v>334</v>
      </c>
      <c r="C329" t="s">
        <v>45</v>
      </c>
      <c r="F329" t="s">
        <v>22668</v>
      </c>
      <c r="G329">
        <v>0</v>
      </c>
      <c r="O329" t="s">
        <v>33</v>
      </c>
      <c r="X329" t="s">
        <v>34</v>
      </c>
      <c r="Y329" t="s">
        <v>22669</v>
      </c>
      <c r="Z329" s="1" t="s">
        <v>23847</v>
      </c>
      <c r="AA329" t="s">
        <v>23848</v>
      </c>
      <c r="AB329" t="s">
        <v>23849</v>
      </c>
      <c r="AC329" t="s">
        <v>5301</v>
      </c>
      <c r="AD329" t="s">
        <v>23850</v>
      </c>
    </row>
    <row r="330" spans="1:30" x14ac:dyDescent="0.25">
      <c r="A330">
        <f t="shared" ca="1" si="5"/>
        <v>15591</v>
      </c>
      <c r="B330" t="s">
        <v>107</v>
      </c>
      <c r="C330" t="s">
        <v>108</v>
      </c>
      <c r="O330" t="s">
        <v>155</v>
      </c>
      <c r="X330" t="s">
        <v>34</v>
      </c>
      <c r="Y330" t="s">
        <v>460</v>
      </c>
      <c r="Z330" t="s">
        <v>2312</v>
      </c>
      <c r="AA330" t="s">
        <v>2313</v>
      </c>
      <c r="AB330">
        <v>-170072</v>
      </c>
      <c r="AC330" t="s">
        <v>38</v>
      </c>
      <c r="AD330">
        <v>98119</v>
      </c>
    </row>
    <row r="331" spans="1:30" ht="409.5" x14ac:dyDescent="0.25">
      <c r="A331">
        <f t="shared" ca="1" si="5"/>
        <v>10334</v>
      </c>
      <c r="B331" t="s">
        <v>2046</v>
      </c>
      <c r="C331" t="s">
        <v>80</v>
      </c>
      <c r="F331" t="s">
        <v>1418</v>
      </c>
      <c r="G331">
        <v>0</v>
      </c>
      <c r="O331" t="s">
        <v>33</v>
      </c>
      <c r="Y331" t="s">
        <v>1419</v>
      </c>
      <c r="Z331" s="1" t="s">
        <v>32167</v>
      </c>
      <c r="AA331" t="s">
        <v>32168</v>
      </c>
      <c r="AB331" t="s">
        <v>32169</v>
      </c>
      <c r="AC331" t="s">
        <v>38</v>
      </c>
      <c r="AD331">
        <v>98504</v>
      </c>
    </row>
    <row r="332" spans="1:30" ht="409.5" x14ac:dyDescent="0.25">
      <c r="A332">
        <f t="shared" ca="1" si="5"/>
        <v>3695</v>
      </c>
      <c r="B332" t="s">
        <v>164</v>
      </c>
      <c r="C332" t="s">
        <v>165</v>
      </c>
      <c r="F332" t="s">
        <v>638</v>
      </c>
      <c r="G332">
        <v>0</v>
      </c>
      <c r="O332" t="s">
        <v>33</v>
      </c>
      <c r="Y332" t="s">
        <v>640</v>
      </c>
      <c r="Z332" s="1" t="s">
        <v>40613</v>
      </c>
      <c r="AA332" t="s">
        <v>40614</v>
      </c>
      <c r="AB332" t="s">
        <v>40615</v>
      </c>
      <c r="AC332" t="s">
        <v>38</v>
      </c>
      <c r="AD332">
        <v>98104</v>
      </c>
    </row>
    <row r="333" spans="1:30" ht="375" x14ac:dyDescent="0.25">
      <c r="A333">
        <f t="shared" ca="1" si="5"/>
        <v>18071</v>
      </c>
      <c r="B333" t="s">
        <v>178</v>
      </c>
      <c r="F333" t="s">
        <v>4683</v>
      </c>
      <c r="G333">
        <v>0</v>
      </c>
      <c r="O333" t="s">
        <v>33</v>
      </c>
      <c r="X333" t="s">
        <v>34</v>
      </c>
      <c r="Y333" t="s">
        <v>33135</v>
      </c>
      <c r="Z333" s="1" t="s">
        <v>33136</v>
      </c>
      <c r="AA333" t="s">
        <v>33137</v>
      </c>
      <c r="AB333" t="s">
        <v>33138</v>
      </c>
      <c r="AC333" t="s">
        <v>38</v>
      </c>
      <c r="AD333">
        <v>98009</v>
      </c>
    </row>
    <row r="334" spans="1:30" x14ac:dyDescent="0.25">
      <c r="A334">
        <f t="shared" ca="1" si="5"/>
        <v>14709</v>
      </c>
      <c r="B334" t="s">
        <v>124</v>
      </c>
      <c r="C334" t="s">
        <v>45</v>
      </c>
      <c r="F334" t="s">
        <v>1007</v>
      </c>
      <c r="N334" t="s">
        <v>443</v>
      </c>
      <c r="O334" t="s">
        <v>33</v>
      </c>
      <c r="W334">
        <v>15</v>
      </c>
      <c r="X334" t="s">
        <v>34</v>
      </c>
      <c r="Y334" t="s">
        <v>2513</v>
      </c>
      <c r="Z334" t="s">
        <v>2829</v>
      </c>
      <c r="AA334" t="s">
        <v>2830</v>
      </c>
      <c r="AB334">
        <v>-180291</v>
      </c>
      <c r="AC334" t="s">
        <v>38</v>
      </c>
      <c r="AD334">
        <v>98402</v>
      </c>
    </row>
    <row r="335" spans="1:30" ht="300" x14ac:dyDescent="0.25">
      <c r="A335">
        <f t="shared" ca="1" si="5"/>
        <v>2889</v>
      </c>
      <c r="B335" t="s">
        <v>164</v>
      </c>
      <c r="C335" t="s">
        <v>165</v>
      </c>
      <c r="O335" t="s">
        <v>33</v>
      </c>
      <c r="X335" t="s">
        <v>34</v>
      </c>
      <c r="Y335" t="s">
        <v>25012</v>
      </c>
      <c r="Z335" s="1" t="s">
        <v>39013</v>
      </c>
      <c r="AA335" t="s">
        <v>39014</v>
      </c>
      <c r="AB335">
        <v>-161928</v>
      </c>
    </row>
    <row r="336" spans="1:30" ht="409.5" x14ac:dyDescent="0.25">
      <c r="A336">
        <f t="shared" ca="1" si="5"/>
        <v>18192</v>
      </c>
      <c r="B336" t="s">
        <v>685</v>
      </c>
      <c r="C336" t="s">
        <v>686</v>
      </c>
      <c r="F336" t="s">
        <v>2112</v>
      </c>
      <c r="O336" t="s">
        <v>33</v>
      </c>
      <c r="Y336" t="s">
        <v>17003</v>
      </c>
      <c r="Z336" s="1" t="s">
        <v>34976</v>
      </c>
      <c r="AA336" t="s">
        <v>34951</v>
      </c>
      <c r="AB336">
        <v>-172073</v>
      </c>
      <c r="AC336" t="s">
        <v>38</v>
      </c>
      <c r="AD336">
        <v>98531</v>
      </c>
    </row>
    <row r="337" spans="1:30" x14ac:dyDescent="0.25">
      <c r="A337">
        <f t="shared" ca="1" si="5"/>
        <v>11998</v>
      </c>
      <c r="B337" t="s">
        <v>178</v>
      </c>
      <c r="F337" t="s">
        <v>1335</v>
      </c>
      <c r="G337">
        <v>0</v>
      </c>
      <c r="O337" t="s">
        <v>33</v>
      </c>
      <c r="X337" t="s">
        <v>34</v>
      </c>
      <c r="Y337" t="s">
        <v>16727</v>
      </c>
      <c r="Z337" t="s">
        <v>20214</v>
      </c>
      <c r="AA337" t="s">
        <v>20215</v>
      </c>
      <c r="AB337" t="s">
        <v>20216</v>
      </c>
      <c r="AC337" t="s">
        <v>38</v>
      </c>
      <c r="AD337">
        <v>98005</v>
      </c>
    </row>
    <row r="338" spans="1:30" ht="409.5" x14ac:dyDescent="0.25">
      <c r="A338">
        <f t="shared" ca="1" si="5"/>
        <v>11022</v>
      </c>
      <c r="B338" t="s">
        <v>677</v>
      </c>
      <c r="C338" t="s">
        <v>80</v>
      </c>
      <c r="F338" t="s">
        <v>5745</v>
      </c>
      <c r="G338">
        <v>0</v>
      </c>
      <c r="O338" t="s">
        <v>33</v>
      </c>
      <c r="Y338" t="s">
        <v>5859</v>
      </c>
      <c r="Z338" s="1" t="s">
        <v>8235</v>
      </c>
      <c r="AA338" t="s">
        <v>8236</v>
      </c>
      <c r="AB338" t="s">
        <v>8237</v>
      </c>
      <c r="AC338" t="s">
        <v>38</v>
      </c>
      <c r="AD338">
        <v>98201</v>
      </c>
    </row>
    <row r="339" spans="1:30" ht="409.5" x14ac:dyDescent="0.25">
      <c r="A339">
        <f t="shared" ca="1" si="5"/>
        <v>12682</v>
      </c>
      <c r="B339" t="s">
        <v>3712</v>
      </c>
      <c r="C339" t="s">
        <v>45</v>
      </c>
      <c r="F339" t="s">
        <v>9300</v>
      </c>
      <c r="G339">
        <v>0</v>
      </c>
      <c r="O339" t="s">
        <v>33</v>
      </c>
      <c r="Y339" t="s">
        <v>9301</v>
      </c>
      <c r="Z339" s="1" t="s">
        <v>9302</v>
      </c>
      <c r="AA339" t="s">
        <v>9303</v>
      </c>
      <c r="AB339" t="s">
        <v>9304</v>
      </c>
      <c r="AC339" t="s">
        <v>38</v>
      </c>
      <c r="AD339">
        <v>98134</v>
      </c>
    </row>
    <row r="340" spans="1:30" ht="409.5" x14ac:dyDescent="0.25">
      <c r="A340">
        <f t="shared" ca="1" si="5"/>
        <v>13226</v>
      </c>
      <c r="B340" t="s">
        <v>178</v>
      </c>
      <c r="C340" t="s">
        <v>179</v>
      </c>
      <c r="O340" t="s">
        <v>33</v>
      </c>
      <c r="X340" t="s">
        <v>34</v>
      </c>
      <c r="Y340" t="s">
        <v>20229</v>
      </c>
      <c r="Z340" s="1" t="s">
        <v>38026</v>
      </c>
      <c r="AA340" t="s">
        <v>38007</v>
      </c>
      <c r="AB340">
        <v>-171547</v>
      </c>
      <c r="AC340" t="s">
        <v>38</v>
      </c>
    </row>
    <row r="341" spans="1:30" ht="409.5" x14ac:dyDescent="0.25">
      <c r="A341">
        <f t="shared" ca="1" si="5"/>
        <v>7150</v>
      </c>
      <c r="B341" t="s">
        <v>1203</v>
      </c>
      <c r="C341" t="s">
        <v>45</v>
      </c>
      <c r="G341">
        <v>0</v>
      </c>
      <c r="N341" t="s">
        <v>3805</v>
      </c>
      <c r="O341" t="s">
        <v>52</v>
      </c>
      <c r="Q341" t="s">
        <v>932</v>
      </c>
      <c r="R341" t="s">
        <v>3806</v>
      </c>
      <c r="S341" t="s">
        <v>672</v>
      </c>
      <c r="T341" t="s">
        <v>1640</v>
      </c>
      <c r="X341" t="s">
        <v>34</v>
      </c>
      <c r="Y341" t="s">
        <v>39624</v>
      </c>
      <c r="Z341" s="1" t="s">
        <v>39625</v>
      </c>
      <c r="AA341" t="s">
        <v>28928</v>
      </c>
      <c r="AB341" t="s">
        <v>39626</v>
      </c>
    </row>
    <row r="342" spans="1:30" x14ac:dyDescent="0.25">
      <c r="A342">
        <f t="shared" ca="1" si="5"/>
        <v>4430</v>
      </c>
      <c r="B342" t="s">
        <v>685</v>
      </c>
      <c r="C342" t="s">
        <v>686</v>
      </c>
      <c r="F342" t="s">
        <v>26962</v>
      </c>
      <c r="O342" t="s">
        <v>33</v>
      </c>
      <c r="Y342" t="s">
        <v>28537</v>
      </c>
      <c r="Z342" t="s">
        <v>34019</v>
      </c>
      <c r="AA342" t="s">
        <v>33989</v>
      </c>
      <c r="AB342">
        <v>-160995</v>
      </c>
      <c r="AC342" t="s">
        <v>38</v>
      </c>
    </row>
    <row r="343" spans="1:30" ht="409.5" x14ac:dyDescent="0.25">
      <c r="A343">
        <f t="shared" ca="1" si="5"/>
        <v>13663</v>
      </c>
      <c r="B343" t="s">
        <v>334</v>
      </c>
      <c r="C343" t="s">
        <v>45</v>
      </c>
      <c r="F343" t="s">
        <v>18307</v>
      </c>
      <c r="G343">
        <v>0</v>
      </c>
      <c r="O343" t="s">
        <v>33</v>
      </c>
      <c r="X343" t="s">
        <v>34</v>
      </c>
      <c r="Y343" t="s">
        <v>19763</v>
      </c>
      <c r="Z343" s="1" t="s">
        <v>23713</v>
      </c>
      <c r="AA343" t="s">
        <v>23605</v>
      </c>
      <c r="AB343" t="s">
        <v>23714</v>
      </c>
    </row>
    <row r="344" spans="1:30" x14ac:dyDescent="0.25">
      <c r="A344">
        <f t="shared" ca="1" si="5"/>
        <v>13948</v>
      </c>
      <c r="B344" t="s">
        <v>2046</v>
      </c>
      <c r="C344" t="s">
        <v>80</v>
      </c>
      <c r="F344" t="s">
        <v>7400</v>
      </c>
      <c r="G344">
        <v>0</v>
      </c>
      <c r="O344" t="s">
        <v>33</v>
      </c>
      <c r="Y344" t="s">
        <v>7401</v>
      </c>
      <c r="Z344" t="s">
        <v>7402</v>
      </c>
      <c r="AA344" t="s">
        <v>7403</v>
      </c>
      <c r="AB344" t="s">
        <v>7404</v>
      </c>
      <c r="AC344" t="s">
        <v>38</v>
      </c>
      <c r="AD344">
        <v>98258</v>
      </c>
    </row>
    <row r="345" spans="1:30" x14ac:dyDescent="0.25">
      <c r="A345">
        <f t="shared" ca="1" si="5"/>
        <v>12233</v>
      </c>
      <c r="B345" t="s">
        <v>39</v>
      </c>
      <c r="F345" t="s">
        <v>25045</v>
      </c>
      <c r="O345" t="s">
        <v>33</v>
      </c>
      <c r="X345" t="s">
        <v>34</v>
      </c>
      <c r="Y345" t="s">
        <v>25046</v>
      </c>
      <c r="Z345" t="s">
        <v>25047</v>
      </c>
      <c r="AA345" t="s">
        <v>25048</v>
      </c>
      <c r="AB345">
        <v>-170449</v>
      </c>
      <c r="AC345" t="s">
        <v>38</v>
      </c>
      <c r="AD345">
        <v>98102</v>
      </c>
    </row>
    <row r="346" spans="1:30" x14ac:dyDescent="0.25">
      <c r="A346">
        <f t="shared" ca="1" si="5"/>
        <v>619</v>
      </c>
      <c r="B346" t="s">
        <v>685</v>
      </c>
      <c r="C346" t="s">
        <v>686</v>
      </c>
      <c r="F346" t="s">
        <v>33113</v>
      </c>
      <c r="G346">
        <v>0</v>
      </c>
      <c r="O346" t="s">
        <v>33</v>
      </c>
      <c r="Y346" t="s">
        <v>33114</v>
      </c>
      <c r="Z346" t="s">
        <v>34658</v>
      </c>
      <c r="AA346" t="s">
        <v>34654</v>
      </c>
      <c r="AB346" t="s">
        <v>34659</v>
      </c>
      <c r="AC346" t="s">
        <v>38</v>
      </c>
      <c r="AD346">
        <v>98503</v>
      </c>
    </row>
    <row r="347" spans="1:30" x14ac:dyDescent="0.25">
      <c r="A347">
        <f t="shared" ca="1" si="5"/>
        <v>2243</v>
      </c>
      <c r="B347" t="s">
        <v>685</v>
      </c>
      <c r="C347" t="s">
        <v>686</v>
      </c>
      <c r="F347" t="s">
        <v>17077</v>
      </c>
      <c r="G347">
        <v>0</v>
      </c>
      <c r="O347" t="s">
        <v>33</v>
      </c>
      <c r="X347" t="s">
        <v>34</v>
      </c>
      <c r="Y347" t="s">
        <v>17078</v>
      </c>
      <c r="Z347" t="s">
        <v>32819</v>
      </c>
      <c r="AA347" t="s">
        <v>32820</v>
      </c>
      <c r="AB347" t="s">
        <v>32821</v>
      </c>
      <c r="AC347" t="s">
        <v>38</v>
      </c>
      <c r="AD347">
        <v>98383</v>
      </c>
    </row>
    <row r="348" spans="1:30" ht="409.5" x14ac:dyDescent="0.25">
      <c r="A348">
        <f t="shared" ca="1" si="5"/>
        <v>7410</v>
      </c>
      <c r="B348" t="s">
        <v>124</v>
      </c>
      <c r="C348" t="s">
        <v>45</v>
      </c>
      <c r="F348" t="s">
        <v>734</v>
      </c>
      <c r="O348" t="s">
        <v>33</v>
      </c>
      <c r="W348">
        <v>15</v>
      </c>
      <c r="X348" t="s">
        <v>34</v>
      </c>
      <c r="Y348" t="s">
        <v>5066</v>
      </c>
      <c r="Z348" s="1" t="s">
        <v>5070</v>
      </c>
      <c r="AA348" t="s">
        <v>5068</v>
      </c>
      <c r="AB348">
        <v>-160493</v>
      </c>
    </row>
    <row r="349" spans="1:30" ht="409.5" x14ac:dyDescent="0.25">
      <c r="A349">
        <f t="shared" ca="1" si="5"/>
        <v>4043</v>
      </c>
      <c r="B349" t="s">
        <v>230</v>
      </c>
      <c r="C349" t="s">
        <v>45</v>
      </c>
      <c r="O349" t="s">
        <v>33</v>
      </c>
      <c r="X349" t="s">
        <v>34</v>
      </c>
      <c r="Z349" s="1" t="s">
        <v>22939</v>
      </c>
      <c r="AA349" t="s">
        <v>22580</v>
      </c>
      <c r="AB349">
        <v>-162454</v>
      </c>
    </row>
    <row r="350" spans="1:30" ht="409.5" x14ac:dyDescent="0.25">
      <c r="A350">
        <f t="shared" ca="1" si="5"/>
        <v>18642</v>
      </c>
      <c r="B350" t="s">
        <v>73</v>
      </c>
      <c r="C350" t="s">
        <v>74</v>
      </c>
      <c r="O350" t="s">
        <v>63</v>
      </c>
      <c r="X350" t="s">
        <v>34</v>
      </c>
      <c r="Y350" t="s">
        <v>42617</v>
      </c>
      <c r="Z350" s="1" t="s">
        <v>42618</v>
      </c>
      <c r="AA350" t="s">
        <v>42619</v>
      </c>
      <c r="AB350">
        <v>-171179</v>
      </c>
    </row>
    <row r="351" spans="1:30" x14ac:dyDescent="0.25">
      <c r="A351">
        <f t="shared" ca="1" si="5"/>
        <v>10692</v>
      </c>
      <c r="B351" t="s">
        <v>107</v>
      </c>
      <c r="C351" t="s">
        <v>108</v>
      </c>
      <c r="F351" t="s">
        <v>1736</v>
      </c>
      <c r="O351" t="s">
        <v>63</v>
      </c>
      <c r="X351" t="s">
        <v>34</v>
      </c>
      <c r="Y351" t="s">
        <v>18732</v>
      </c>
      <c r="Z351" t="s">
        <v>38480</v>
      </c>
      <c r="AA351" t="s">
        <v>38481</v>
      </c>
      <c r="AB351">
        <v>-173186</v>
      </c>
      <c r="AC351" t="s">
        <v>38</v>
      </c>
      <c r="AD351">
        <v>99352</v>
      </c>
    </row>
    <row r="352" spans="1:30" ht="409.5" x14ac:dyDescent="0.25">
      <c r="A352">
        <f t="shared" ca="1" si="5"/>
        <v>16158</v>
      </c>
      <c r="B352" t="s">
        <v>2046</v>
      </c>
      <c r="C352" t="s">
        <v>80</v>
      </c>
      <c r="F352" t="s">
        <v>5745</v>
      </c>
      <c r="G352">
        <v>0</v>
      </c>
      <c r="O352" t="s">
        <v>33</v>
      </c>
      <c r="Y352" t="s">
        <v>5746</v>
      </c>
      <c r="Z352" s="1" t="s">
        <v>7150</v>
      </c>
      <c r="AA352" t="s">
        <v>7151</v>
      </c>
      <c r="AB352" t="s">
        <v>7152</v>
      </c>
      <c r="AC352" t="s">
        <v>38</v>
      </c>
      <c r="AD352">
        <v>98201</v>
      </c>
    </row>
    <row r="353" spans="1:30" ht="409.5" x14ac:dyDescent="0.25">
      <c r="A353">
        <f t="shared" ca="1" si="5"/>
        <v>5932</v>
      </c>
      <c r="B353" t="s">
        <v>2046</v>
      </c>
      <c r="C353" t="s">
        <v>80</v>
      </c>
      <c r="O353" t="s">
        <v>33</v>
      </c>
      <c r="Y353" t="s">
        <v>16295</v>
      </c>
      <c r="Z353" s="1" t="s">
        <v>16296</v>
      </c>
      <c r="AA353" t="s">
        <v>16297</v>
      </c>
      <c r="AB353">
        <v>-181609</v>
      </c>
      <c r="AC353" t="s">
        <v>38</v>
      </c>
      <c r="AD353">
        <v>98248</v>
      </c>
    </row>
    <row r="354" spans="1:30" x14ac:dyDescent="0.25">
      <c r="A354">
        <f t="shared" ca="1" si="5"/>
        <v>14952</v>
      </c>
      <c r="B354" t="s">
        <v>677</v>
      </c>
      <c r="C354" t="s">
        <v>80</v>
      </c>
      <c r="F354" t="s">
        <v>3047</v>
      </c>
      <c r="G354">
        <v>0</v>
      </c>
      <c r="O354" t="s">
        <v>33</v>
      </c>
      <c r="Y354" t="s">
        <v>8709</v>
      </c>
      <c r="Z354" t="s">
        <v>8710</v>
      </c>
      <c r="AA354" t="s">
        <v>8711</v>
      </c>
      <c r="AB354" t="s">
        <v>8712</v>
      </c>
      <c r="AC354" t="s">
        <v>38</v>
      </c>
      <c r="AD354">
        <v>98502</v>
      </c>
    </row>
    <row r="355" spans="1:30" x14ac:dyDescent="0.25">
      <c r="A355">
        <f t="shared" ca="1" si="5"/>
        <v>6786</v>
      </c>
      <c r="B355" t="s">
        <v>685</v>
      </c>
      <c r="C355" t="s">
        <v>686</v>
      </c>
      <c r="F355" t="s">
        <v>28495</v>
      </c>
      <c r="G355">
        <v>0</v>
      </c>
      <c r="O355" t="s">
        <v>33</v>
      </c>
      <c r="Y355" t="s">
        <v>29870</v>
      </c>
      <c r="Z355" t="s">
        <v>34680</v>
      </c>
      <c r="AA355" t="s">
        <v>34678</v>
      </c>
      <c r="AB355" t="s">
        <v>34681</v>
      </c>
    </row>
    <row r="356" spans="1:30" ht="409.5" x14ac:dyDescent="0.25">
      <c r="A356">
        <f t="shared" ca="1" si="5"/>
        <v>15860</v>
      </c>
      <c r="B356" t="s">
        <v>244</v>
      </c>
      <c r="C356" t="s">
        <v>245</v>
      </c>
      <c r="G356">
        <v>0</v>
      </c>
      <c r="O356" t="s">
        <v>33</v>
      </c>
      <c r="X356" t="s">
        <v>34</v>
      </c>
      <c r="Y356" t="s">
        <v>17127</v>
      </c>
      <c r="Z356" s="1" t="s">
        <v>17128</v>
      </c>
      <c r="AA356" t="s">
        <v>17129</v>
      </c>
      <c r="AB356" t="s">
        <v>17130</v>
      </c>
      <c r="AC356" t="s">
        <v>38</v>
      </c>
      <c r="AD356">
        <v>98807</v>
      </c>
    </row>
    <row r="357" spans="1:30" x14ac:dyDescent="0.25">
      <c r="A357">
        <f t="shared" ca="1" si="5"/>
        <v>13539</v>
      </c>
      <c r="B357" t="s">
        <v>2046</v>
      </c>
      <c r="C357" t="s">
        <v>80</v>
      </c>
      <c r="F357" t="s">
        <v>6783</v>
      </c>
      <c r="O357" t="s">
        <v>155</v>
      </c>
      <c r="X357" t="s">
        <v>34</v>
      </c>
      <c r="Y357" t="s">
        <v>6784</v>
      </c>
      <c r="Z357" t="s">
        <v>13283</v>
      </c>
      <c r="AA357" t="s">
        <v>13284</v>
      </c>
      <c r="AB357">
        <v>-180817</v>
      </c>
      <c r="AC357" t="s">
        <v>38</v>
      </c>
      <c r="AD357">
        <v>98117</v>
      </c>
    </row>
    <row r="358" spans="1:30" ht="409.5" x14ac:dyDescent="0.25">
      <c r="A358">
        <f t="shared" ca="1" si="5"/>
        <v>7798</v>
      </c>
      <c r="B358" t="s">
        <v>3712</v>
      </c>
      <c r="C358" t="s">
        <v>45</v>
      </c>
      <c r="F358" t="s">
        <v>20250</v>
      </c>
      <c r="G358">
        <v>0</v>
      </c>
      <c r="O358" t="s">
        <v>33</v>
      </c>
      <c r="X358" t="s">
        <v>34</v>
      </c>
      <c r="Y358" t="s">
        <v>22796</v>
      </c>
      <c r="Z358" s="1" t="s">
        <v>24232</v>
      </c>
      <c r="AA358" t="s">
        <v>24027</v>
      </c>
      <c r="AB358" t="s">
        <v>24233</v>
      </c>
      <c r="AC358" t="s">
        <v>102</v>
      </c>
      <c r="AD358">
        <v>97302</v>
      </c>
    </row>
    <row r="359" spans="1:30" ht="409.5" x14ac:dyDescent="0.25">
      <c r="A359">
        <f t="shared" ca="1" si="5"/>
        <v>16504</v>
      </c>
      <c r="B359" t="s">
        <v>44</v>
      </c>
      <c r="C359" t="s">
        <v>45</v>
      </c>
      <c r="F359" t="s">
        <v>1444</v>
      </c>
      <c r="G359">
        <v>0</v>
      </c>
      <c r="O359" t="s">
        <v>33</v>
      </c>
      <c r="Y359" t="s">
        <v>1445</v>
      </c>
      <c r="Z359" s="1" t="s">
        <v>1446</v>
      </c>
      <c r="AA359" t="s">
        <v>1447</v>
      </c>
      <c r="AB359" t="s">
        <v>1448</v>
      </c>
      <c r="AC359" t="s">
        <v>1449</v>
      </c>
      <c r="AD359">
        <v>27717</v>
      </c>
    </row>
    <row r="360" spans="1:30" ht="409.5" x14ac:dyDescent="0.25">
      <c r="A360">
        <f t="shared" ca="1" si="5"/>
        <v>15188</v>
      </c>
      <c r="B360" t="s">
        <v>2046</v>
      </c>
      <c r="C360" t="s">
        <v>80</v>
      </c>
      <c r="G360">
        <v>0</v>
      </c>
      <c r="O360" t="s">
        <v>33</v>
      </c>
      <c r="Y360" t="s">
        <v>11950</v>
      </c>
      <c r="Z360" s="1" t="s">
        <v>11951</v>
      </c>
      <c r="AA360" t="s">
        <v>11952</v>
      </c>
      <c r="AB360" t="s">
        <v>11953</v>
      </c>
      <c r="AC360" t="s">
        <v>38</v>
      </c>
      <c r="AD360">
        <v>98004</v>
      </c>
    </row>
    <row r="361" spans="1:30" x14ac:dyDescent="0.25">
      <c r="A361">
        <f t="shared" ca="1" si="5"/>
        <v>4843</v>
      </c>
      <c r="B361" t="s">
        <v>489</v>
      </c>
      <c r="C361" t="s">
        <v>45</v>
      </c>
      <c r="F361" t="s">
        <v>1982</v>
      </c>
      <c r="O361" t="s">
        <v>33</v>
      </c>
      <c r="Y361" t="s">
        <v>1983</v>
      </c>
      <c r="Z361" t="s">
        <v>1984</v>
      </c>
      <c r="AA361" t="s">
        <v>1865</v>
      </c>
      <c r="AB361">
        <v>-172630</v>
      </c>
      <c r="AC361" t="s">
        <v>254</v>
      </c>
      <c r="AD361">
        <v>24061</v>
      </c>
    </row>
    <row r="362" spans="1:30" x14ac:dyDescent="0.25">
      <c r="A362">
        <f t="shared" ca="1" si="5"/>
        <v>4560</v>
      </c>
      <c r="B362" t="s">
        <v>489</v>
      </c>
      <c r="C362" t="s">
        <v>45</v>
      </c>
      <c r="O362" t="s">
        <v>33</v>
      </c>
      <c r="X362" t="s">
        <v>34</v>
      </c>
      <c r="Y362" t="s">
        <v>22827</v>
      </c>
      <c r="Z362" t="s">
        <v>22828</v>
      </c>
      <c r="AA362" t="s">
        <v>22580</v>
      </c>
      <c r="AB362">
        <v>-161093</v>
      </c>
      <c r="AC362" t="s">
        <v>102</v>
      </c>
      <c r="AD362">
        <v>97301</v>
      </c>
    </row>
    <row r="363" spans="1:30" x14ac:dyDescent="0.25">
      <c r="A363">
        <f t="shared" ca="1" si="5"/>
        <v>16152</v>
      </c>
      <c r="B363" t="s">
        <v>73</v>
      </c>
      <c r="C363" t="s">
        <v>74</v>
      </c>
      <c r="F363" t="s">
        <v>1305</v>
      </c>
      <c r="G363">
        <v>0</v>
      </c>
      <c r="O363" t="s">
        <v>33</v>
      </c>
      <c r="Y363" t="s">
        <v>17081</v>
      </c>
      <c r="Z363" t="s">
        <v>17082</v>
      </c>
      <c r="AA363" t="s">
        <v>17083</v>
      </c>
      <c r="AB363" t="s">
        <v>17084</v>
      </c>
    </row>
    <row r="364" spans="1:30" ht="409.5" x14ac:dyDescent="0.25">
      <c r="A364">
        <f t="shared" ca="1" si="5"/>
        <v>5372</v>
      </c>
      <c r="B364" t="s">
        <v>68</v>
      </c>
      <c r="C364" t="s">
        <v>45</v>
      </c>
      <c r="F364" t="s">
        <v>5344</v>
      </c>
      <c r="O364" t="s">
        <v>33</v>
      </c>
      <c r="W364">
        <v>30</v>
      </c>
      <c r="X364" t="s">
        <v>34</v>
      </c>
      <c r="Y364" t="s">
        <v>17296</v>
      </c>
      <c r="Z364" s="1" t="s">
        <v>37344</v>
      </c>
      <c r="AA364" t="s">
        <v>37345</v>
      </c>
      <c r="AB364">
        <v>-172344</v>
      </c>
    </row>
    <row r="365" spans="1:30" ht="409.5" x14ac:dyDescent="0.25">
      <c r="A365">
        <f t="shared" ca="1" si="5"/>
        <v>7538</v>
      </c>
      <c r="B365" t="s">
        <v>244</v>
      </c>
      <c r="C365" t="s">
        <v>245</v>
      </c>
      <c r="F365" t="s">
        <v>103</v>
      </c>
      <c r="O365" t="s">
        <v>33</v>
      </c>
      <c r="X365" t="s">
        <v>34</v>
      </c>
      <c r="Y365" t="s">
        <v>104</v>
      </c>
      <c r="Z365" s="1" t="s">
        <v>4958</v>
      </c>
      <c r="AA365" t="s">
        <v>4959</v>
      </c>
      <c r="AB365">
        <v>-172060</v>
      </c>
      <c r="AC365" t="s">
        <v>38</v>
      </c>
      <c r="AD365">
        <v>98052</v>
      </c>
    </row>
    <row r="366" spans="1:30" ht="409.5" x14ac:dyDescent="0.25">
      <c r="A366">
        <f t="shared" ca="1" si="5"/>
        <v>16680</v>
      </c>
      <c r="B366" t="s">
        <v>685</v>
      </c>
      <c r="C366" t="s">
        <v>686</v>
      </c>
      <c r="F366" t="s">
        <v>4947</v>
      </c>
      <c r="G366">
        <v>0</v>
      </c>
      <c r="O366" t="s">
        <v>33</v>
      </c>
      <c r="Y366" t="s">
        <v>4964</v>
      </c>
      <c r="Z366" s="1" t="s">
        <v>34935</v>
      </c>
      <c r="AA366" t="s">
        <v>34936</v>
      </c>
      <c r="AB366" t="s">
        <v>34937</v>
      </c>
    </row>
    <row r="367" spans="1:30" x14ac:dyDescent="0.25">
      <c r="A367">
        <f t="shared" ca="1" si="5"/>
        <v>5097</v>
      </c>
      <c r="B367" t="s">
        <v>244</v>
      </c>
      <c r="C367" t="s">
        <v>245</v>
      </c>
      <c r="G367">
        <v>0</v>
      </c>
      <c r="O367" t="s">
        <v>33</v>
      </c>
      <c r="X367" t="s">
        <v>34</v>
      </c>
      <c r="Y367" t="s">
        <v>38456</v>
      </c>
      <c r="Z367" t="s">
        <v>38457</v>
      </c>
      <c r="AA367" t="s">
        <v>38458</v>
      </c>
      <c r="AB367" t="s">
        <v>38459</v>
      </c>
      <c r="AC367" t="s">
        <v>38</v>
      </c>
      <c r="AD367">
        <v>98837</v>
      </c>
    </row>
    <row r="368" spans="1:30" ht="409.5" x14ac:dyDescent="0.25">
      <c r="A368">
        <f t="shared" ca="1" si="5"/>
        <v>15333</v>
      </c>
      <c r="B368" t="s">
        <v>230</v>
      </c>
      <c r="C368" t="s">
        <v>45</v>
      </c>
      <c r="F368" t="s">
        <v>20250</v>
      </c>
      <c r="O368" t="s">
        <v>33</v>
      </c>
      <c r="X368" t="s">
        <v>34</v>
      </c>
      <c r="Y368" t="s">
        <v>22656</v>
      </c>
      <c r="Z368" s="1" t="s">
        <v>23097</v>
      </c>
      <c r="AA368" t="s">
        <v>22580</v>
      </c>
      <c r="AB368">
        <v>-170162</v>
      </c>
    </row>
    <row r="369" spans="1:30" ht="409.5" x14ac:dyDescent="0.25">
      <c r="A369">
        <f t="shared" ca="1" si="5"/>
        <v>932</v>
      </c>
      <c r="B369" t="s">
        <v>685</v>
      </c>
      <c r="C369" t="s">
        <v>686</v>
      </c>
      <c r="F369" t="s">
        <v>5901</v>
      </c>
      <c r="O369" t="s">
        <v>33</v>
      </c>
      <c r="Y369" t="s">
        <v>29256</v>
      </c>
      <c r="Z369" s="1" t="s">
        <v>34038</v>
      </c>
      <c r="AA369" t="s">
        <v>33989</v>
      </c>
      <c r="AB369">
        <v>-180665</v>
      </c>
      <c r="AC369" t="s">
        <v>38</v>
      </c>
      <c r="AD369">
        <v>98504</v>
      </c>
    </row>
    <row r="370" spans="1:30" x14ac:dyDescent="0.25">
      <c r="A370">
        <f t="shared" ca="1" si="5"/>
        <v>6699</v>
      </c>
      <c r="B370" t="s">
        <v>73</v>
      </c>
      <c r="C370" t="s">
        <v>74</v>
      </c>
      <c r="F370" t="s">
        <v>5296</v>
      </c>
      <c r="O370" t="s">
        <v>63</v>
      </c>
      <c r="X370" t="s">
        <v>34</v>
      </c>
      <c r="Y370" t="s">
        <v>5298</v>
      </c>
      <c r="Z370" t="s">
        <v>42701</v>
      </c>
      <c r="AA370" t="s">
        <v>42702</v>
      </c>
      <c r="AB370">
        <v>-170457</v>
      </c>
      <c r="AC370" t="s">
        <v>5301</v>
      </c>
      <c r="AD370" t="s">
        <v>5302</v>
      </c>
    </row>
    <row r="371" spans="1:30" x14ac:dyDescent="0.25">
      <c r="A371">
        <f t="shared" ca="1" si="5"/>
        <v>13223</v>
      </c>
      <c r="B371" t="s">
        <v>68</v>
      </c>
      <c r="C371" t="s">
        <v>45</v>
      </c>
      <c r="O371" t="s">
        <v>33</v>
      </c>
      <c r="W371">
        <v>15</v>
      </c>
      <c r="Y371" t="s">
        <v>128</v>
      </c>
      <c r="Z371" t="s">
        <v>878</v>
      </c>
      <c r="AA371" t="s">
        <v>879</v>
      </c>
      <c r="AB371">
        <v>-181506</v>
      </c>
      <c r="AC371" t="s">
        <v>38</v>
      </c>
      <c r="AD371">
        <v>98625</v>
      </c>
    </row>
    <row r="372" spans="1:30" x14ac:dyDescent="0.25">
      <c r="A372">
        <f t="shared" ca="1" si="5"/>
        <v>8807</v>
      </c>
      <c r="B372" t="s">
        <v>2046</v>
      </c>
      <c r="C372" t="s">
        <v>80</v>
      </c>
      <c r="F372" t="s">
        <v>6438</v>
      </c>
      <c r="G372">
        <v>0</v>
      </c>
      <c r="O372" t="s">
        <v>33</v>
      </c>
      <c r="Y372" t="s">
        <v>14811</v>
      </c>
      <c r="Z372" t="s">
        <v>15227</v>
      </c>
      <c r="AA372" t="s">
        <v>15228</v>
      </c>
      <c r="AB372" t="s">
        <v>15229</v>
      </c>
      <c r="AC372" t="s">
        <v>102</v>
      </c>
      <c r="AD372">
        <v>97207</v>
      </c>
    </row>
    <row r="373" spans="1:30" ht="409.5" x14ac:dyDescent="0.25">
      <c r="A373">
        <f t="shared" ca="1" si="5"/>
        <v>2717</v>
      </c>
      <c r="B373" t="s">
        <v>344</v>
      </c>
      <c r="C373" t="s">
        <v>31</v>
      </c>
      <c r="F373" t="s">
        <v>734</v>
      </c>
      <c r="G373">
        <v>0</v>
      </c>
      <c r="O373" t="s">
        <v>33</v>
      </c>
      <c r="W373">
        <v>30</v>
      </c>
      <c r="X373" t="s">
        <v>34</v>
      </c>
      <c r="Y373" t="s">
        <v>735</v>
      </c>
      <c r="Z373" s="1" t="s">
        <v>17103</v>
      </c>
      <c r="AA373" t="s">
        <v>17104</v>
      </c>
      <c r="AB373" t="s">
        <v>17105</v>
      </c>
      <c r="AC373" t="s">
        <v>38</v>
      </c>
      <c r="AD373">
        <v>98111</v>
      </c>
    </row>
    <row r="374" spans="1:30" x14ac:dyDescent="0.25">
      <c r="A374">
        <f t="shared" ca="1" si="5"/>
        <v>3975</v>
      </c>
      <c r="B374" t="s">
        <v>164</v>
      </c>
      <c r="C374" t="s">
        <v>165</v>
      </c>
      <c r="F374" t="s">
        <v>166</v>
      </c>
      <c r="G374">
        <v>0</v>
      </c>
      <c r="O374" t="s">
        <v>63</v>
      </c>
      <c r="X374" t="s">
        <v>34</v>
      </c>
      <c r="Y374" t="s">
        <v>170</v>
      </c>
      <c r="Z374" t="s">
        <v>1762</v>
      </c>
      <c r="AA374" t="s">
        <v>1763</v>
      </c>
      <c r="AB374" t="s">
        <v>1764</v>
      </c>
      <c r="AC374" t="s">
        <v>38</v>
      </c>
      <c r="AD374">
        <v>99354</v>
      </c>
    </row>
    <row r="375" spans="1:30" ht="409.5" x14ac:dyDescent="0.25">
      <c r="A375">
        <f t="shared" ca="1" si="5"/>
        <v>188</v>
      </c>
      <c r="B375" t="s">
        <v>2046</v>
      </c>
      <c r="C375" t="s">
        <v>80</v>
      </c>
      <c r="F375" t="s">
        <v>1546</v>
      </c>
      <c r="G375">
        <v>0</v>
      </c>
      <c r="O375" t="s">
        <v>33</v>
      </c>
      <c r="Y375" t="s">
        <v>1547</v>
      </c>
      <c r="Z375" s="1" t="s">
        <v>11639</v>
      </c>
      <c r="AA375" t="s">
        <v>11640</v>
      </c>
      <c r="AB375" t="s">
        <v>11641</v>
      </c>
      <c r="AC375" t="s">
        <v>38</v>
      </c>
      <c r="AD375">
        <v>98020</v>
      </c>
    </row>
    <row r="376" spans="1:30" x14ac:dyDescent="0.25">
      <c r="A376">
        <f t="shared" ca="1" si="5"/>
        <v>9350</v>
      </c>
      <c r="B376" t="s">
        <v>2046</v>
      </c>
      <c r="C376" t="s">
        <v>80</v>
      </c>
      <c r="F376" t="s">
        <v>7583</v>
      </c>
      <c r="O376" t="s">
        <v>33</v>
      </c>
      <c r="Y376" t="s">
        <v>7584</v>
      </c>
      <c r="Z376" t="s">
        <v>14015</v>
      </c>
      <c r="AA376" t="s">
        <v>14016</v>
      </c>
      <c r="AB376">
        <v>-162246</v>
      </c>
      <c r="AC376" t="s">
        <v>333</v>
      </c>
      <c r="AD376">
        <v>83815</v>
      </c>
    </row>
    <row r="377" spans="1:30" ht="409.5" x14ac:dyDescent="0.25">
      <c r="A377">
        <f t="shared" ca="1" si="5"/>
        <v>1467</v>
      </c>
      <c r="B377" t="s">
        <v>230</v>
      </c>
      <c r="C377" t="s">
        <v>45</v>
      </c>
      <c r="F377" t="s">
        <v>20250</v>
      </c>
      <c r="O377" t="s">
        <v>33</v>
      </c>
      <c r="X377" t="s">
        <v>34</v>
      </c>
      <c r="Y377" t="s">
        <v>22656</v>
      </c>
      <c r="Z377" s="1" t="s">
        <v>23166</v>
      </c>
      <c r="AA377" t="s">
        <v>22580</v>
      </c>
      <c r="AB377">
        <v>-170819</v>
      </c>
    </row>
    <row r="378" spans="1:30" x14ac:dyDescent="0.25">
      <c r="A378">
        <f t="shared" ca="1" si="5"/>
        <v>18495</v>
      </c>
      <c r="B378" t="s">
        <v>276</v>
      </c>
      <c r="C378" t="s">
        <v>45</v>
      </c>
      <c r="F378" t="s">
        <v>734</v>
      </c>
      <c r="G378">
        <v>0</v>
      </c>
      <c r="O378" t="s">
        <v>33</v>
      </c>
      <c r="X378" t="s">
        <v>34</v>
      </c>
      <c r="Y378" t="s">
        <v>1395</v>
      </c>
      <c r="Z378" t="s">
        <v>3802</v>
      </c>
      <c r="AA378" t="s">
        <v>3780</v>
      </c>
      <c r="AB378" t="s">
        <v>3803</v>
      </c>
      <c r="AC378" t="s">
        <v>38</v>
      </c>
      <c r="AD378">
        <v>98109</v>
      </c>
    </row>
    <row r="379" spans="1:30" x14ac:dyDescent="0.25">
      <c r="A379">
        <f t="shared" ca="1" si="5"/>
        <v>6608</v>
      </c>
      <c r="B379" t="s">
        <v>334</v>
      </c>
      <c r="C379" t="s">
        <v>45</v>
      </c>
      <c r="G379">
        <v>0</v>
      </c>
      <c r="O379" t="s">
        <v>33</v>
      </c>
      <c r="X379" t="s">
        <v>34</v>
      </c>
      <c r="Y379" t="s">
        <v>24826</v>
      </c>
      <c r="Z379" t="s">
        <v>24827</v>
      </c>
      <c r="AA379" t="s">
        <v>24828</v>
      </c>
      <c r="AB379" t="s">
        <v>24829</v>
      </c>
      <c r="AC379" t="s">
        <v>38</v>
      </c>
      <c r="AD379">
        <v>98592</v>
      </c>
    </row>
    <row r="380" spans="1:30" x14ac:dyDescent="0.25">
      <c r="A380">
        <f t="shared" ca="1" si="5"/>
        <v>12794</v>
      </c>
      <c r="B380" t="s">
        <v>178</v>
      </c>
      <c r="C380" t="s">
        <v>179</v>
      </c>
      <c r="O380" t="s">
        <v>33</v>
      </c>
      <c r="W380">
        <v>15</v>
      </c>
      <c r="X380" t="s">
        <v>34</v>
      </c>
      <c r="Y380" t="s">
        <v>16927</v>
      </c>
      <c r="Z380" t="s">
        <v>37891</v>
      </c>
      <c r="AA380" t="s">
        <v>37892</v>
      </c>
      <c r="AB380">
        <v>-173221</v>
      </c>
      <c r="AC380" t="s">
        <v>38</v>
      </c>
      <c r="AD380">
        <v>98922</v>
      </c>
    </row>
    <row r="381" spans="1:30" ht="409.5" x14ac:dyDescent="0.25">
      <c r="A381">
        <f t="shared" ca="1" si="5"/>
        <v>5048</v>
      </c>
      <c r="B381" t="s">
        <v>489</v>
      </c>
      <c r="C381" t="s">
        <v>45</v>
      </c>
      <c r="F381" t="s">
        <v>120</v>
      </c>
      <c r="N381" t="s">
        <v>612</v>
      </c>
      <c r="O381" t="s">
        <v>33</v>
      </c>
      <c r="X381" t="s">
        <v>34</v>
      </c>
      <c r="Y381" t="s">
        <v>37719</v>
      </c>
      <c r="Z381" s="1" t="s">
        <v>37720</v>
      </c>
      <c r="AA381" t="s">
        <v>37721</v>
      </c>
      <c r="AB381">
        <v>-163247</v>
      </c>
      <c r="AC381" t="s">
        <v>38</v>
      </c>
      <c r="AD381">
        <v>98201</v>
      </c>
    </row>
    <row r="382" spans="1:30" ht="409.5" x14ac:dyDescent="0.25">
      <c r="A382">
        <f t="shared" ca="1" si="5"/>
        <v>2722</v>
      </c>
      <c r="B382" t="s">
        <v>489</v>
      </c>
      <c r="C382" t="s">
        <v>45</v>
      </c>
      <c r="O382" t="s">
        <v>33</v>
      </c>
      <c r="W382">
        <v>30</v>
      </c>
      <c r="X382" t="s">
        <v>34</v>
      </c>
      <c r="Y382" t="s">
        <v>43543</v>
      </c>
      <c r="Z382" s="1" t="s">
        <v>43544</v>
      </c>
      <c r="AA382" t="s">
        <v>43545</v>
      </c>
      <c r="AB382">
        <v>-171311</v>
      </c>
      <c r="AC382" t="s">
        <v>38</v>
      </c>
      <c r="AD382">
        <v>98221</v>
      </c>
    </row>
    <row r="383" spans="1:30" x14ac:dyDescent="0.25">
      <c r="A383">
        <f t="shared" ca="1" si="5"/>
        <v>2105</v>
      </c>
      <c r="B383" t="s">
        <v>96</v>
      </c>
      <c r="C383" t="s">
        <v>97</v>
      </c>
      <c r="F383" t="s">
        <v>1974</v>
      </c>
      <c r="O383" t="s">
        <v>33</v>
      </c>
      <c r="X383" t="s">
        <v>34</v>
      </c>
      <c r="Y383" t="s">
        <v>5499</v>
      </c>
      <c r="Z383" t="s">
        <v>5510</v>
      </c>
      <c r="AA383" t="s">
        <v>5511</v>
      </c>
      <c r="AB383">
        <v>-171356</v>
      </c>
      <c r="AC383" t="s">
        <v>38</v>
      </c>
      <c r="AD383">
        <v>98520</v>
      </c>
    </row>
    <row r="384" spans="1:30" x14ac:dyDescent="0.25">
      <c r="A384">
        <f t="shared" ca="1" si="5"/>
        <v>14937</v>
      </c>
      <c r="B384" t="s">
        <v>124</v>
      </c>
      <c r="C384" t="s">
        <v>45</v>
      </c>
      <c r="O384" t="s">
        <v>33</v>
      </c>
      <c r="W384">
        <v>15</v>
      </c>
      <c r="X384" t="s">
        <v>34</v>
      </c>
      <c r="Y384" t="s">
        <v>21260</v>
      </c>
      <c r="Z384" t="s">
        <v>21261</v>
      </c>
      <c r="AA384" t="s">
        <v>2406</v>
      </c>
      <c r="AB384">
        <v>-181162</v>
      </c>
      <c r="AC384" t="s">
        <v>38</v>
      </c>
      <c r="AD384">
        <v>98249</v>
      </c>
    </row>
    <row r="385" spans="1:30" x14ac:dyDescent="0.25">
      <c r="A385">
        <f t="shared" ca="1" si="5"/>
        <v>6906</v>
      </c>
      <c r="B385" t="s">
        <v>1203</v>
      </c>
      <c r="C385" t="s">
        <v>45</v>
      </c>
      <c r="G385">
        <v>0</v>
      </c>
      <c r="O385" t="s">
        <v>33</v>
      </c>
      <c r="X385" t="s">
        <v>34</v>
      </c>
      <c r="Y385" t="s">
        <v>20903</v>
      </c>
      <c r="Z385" t="s">
        <v>20904</v>
      </c>
      <c r="AA385" t="s">
        <v>2406</v>
      </c>
      <c r="AB385" t="s">
        <v>20905</v>
      </c>
      <c r="AC385" t="s">
        <v>38</v>
      </c>
      <c r="AD385">
        <v>98116</v>
      </c>
    </row>
    <row r="386" spans="1:30" x14ac:dyDescent="0.25">
      <c r="A386">
        <f t="shared" ref="A386:A449" ca="1" si="6">RANDBETWEEN(1,20000)</f>
        <v>13120</v>
      </c>
      <c r="B386" t="s">
        <v>334</v>
      </c>
      <c r="C386" t="s">
        <v>45</v>
      </c>
      <c r="F386" t="s">
        <v>43647</v>
      </c>
      <c r="O386" t="s">
        <v>63</v>
      </c>
      <c r="Y386" t="s">
        <v>43648</v>
      </c>
      <c r="Z386" t="s">
        <v>43649</v>
      </c>
      <c r="AA386" t="s">
        <v>43650</v>
      </c>
      <c r="AB386">
        <v>-172587</v>
      </c>
      <c r="AC386" t="s">
        <v>102</v>
      </c>
      <c r="AD386">
        <v>97086</v>
      </c>
    </row>
    <row r="387" spans="1:30" ht="390" x14ac:dyDescent="0.25">
      <c r="A387">
        <f t="shared" ca="1" si="6"/>
        <v>12747</v>
      </c>
      <c r="B387" t="s">
        <v>30</v>
      </c>
      <c r="C387" t="s">
        <v>31</v>
      </c>
      <c r="F387" t="s">
        <v>160</v>
      </c>
      <c r="O387" t="s">
        <v>33</v>
      </c>
      <c r="X387" t="s">
        <v>34</v>
      </c>
      <c r="Y387" t="s">
        <v>161</v>
      </c>
      <c r="Z387" s="1" t="s">
        <v>31131</v>
      </c>
      <c r="AA387" s="1" t="s">
        <v>31131</v>
      </c>
      <c r="AB387">
        <v>-171841</v>
      </c>
      <c r="AC387" t="s">
        <v>38</v>
      </c>
      <c r="AD387">
        <v>98109</v>
      </c>
    </row>
    <row r="388" spans="1:30" x14ac:dyDescent="0.25">
      <c r="A388">
        <f t="shared" ca="1" si="6"/>
        <v>2227</v>
      </c>
      <c r="B388" t="s">
        <v>73</v>
      </c>
      <c r="C388" t="s">
        <v>74</v>
      </c>
      <c r="F388" t="s">
        <v>3030</v>
      </c>
      <c r="O388" t="s">
        <v>33</v>
      </c>
      <c r="Y388" t="s">
        <v>4699</v>
      </c>
      <c r="Z388" t="s">
        <v>4700</v>
      </c>
      <c r="AA388" t="s">
        <v>4701</v>
      </c>
      <c r="AB388">
        <v>-172405</v>
      </c>
    </row>
    <row r="389" spans="1:30" x14ac:dyDescent="0.25">
      <c r="A389">
        <f t="shared" ca="1" si="6"/>
        <v>10735</v>
      </c>
      <c r="B389" t="s">
        <v>334</v>
      </c>
      <c r="C389" t="s">
        <v>45</v>
      </c>
      <c r="F389" t="s">
        <v>160</v>
      </c>
      <c r="G389">
        <v>0</v>
      </c>
      <c r="O389" t="s">
        <v>33</v>
      </c>
      <c r="Y389" t="s">
        <v>3018</v>
      </c>
      <c r="Z389" t="s">
        <v>34179</v>
      </c>
      <c r="AA389" t="s">
        <v>34180</v>
      </c>
      <c r="AB389" t="s">
        <v>34181</v>
      </c>
    </row>
    <row r="390" spans="1:30" x14ac:dyDescent="0.25">
      <c r="A390">
        <f t="shared" ca="1" si="6"/>
        <v>19159</v>
      </c>
      <c r="B390" t="s">
        <v>2046</v>
      </c>
      <c r="C390" t="s">
        <v>80</v>
      </c>
      <c r="F390" t="s">
        <v>908</v>
      </c>
      <c r="G390">
        <v>0</v>
      </c>
      <c r="O390" t="s">
        <v>33</v>
      </c>
      <c r="Y390" t="s">
        <v>12305</v>
      </c>
      <c r="Z390" t="s">
        <v>13916</v>
      </c>
      <c r="AA390" t="s">
        <v>13917</v>
      </c>
      <c r="AB390" t="s">
        <v>13918</v>
      </c>
      <c r="AC390" t="s">
        <v>102</v>
      </c>
      <c r="AD390">
        <v>97205</v>
      </c>
    </row>
    <row r="391" spans="1:30" x14ac:dyDescent="0.25">
      <c r="A391">
        <f t="shared" ca="1" si="6"/>
        <v>13583</v>
      </c>
      <c r="B391" t="s">
        <v>2046</v>
      </c>
      <c r="C391" t="s">
        <v>80</v>
      </c>
      <c r="F391" t="s">
        <v>13491</v>
      </c>
      <c r="G391">
        <v>0</v>
      </c>
      <c r="O391" t="s">
        <v>33</v>
      </c>
      <c r="Y391" t="s">
        <v>7595</v>
      </c>
      <c r="Z391" t="s">
        <v>13492</v>
      </c>
      <c r="AA391" t="s">
        <v>13493</v>
      </c>
      <c r="AB391" t="s">
        <v>13494</v>
      </c>
      <c r="AC391" t="s">
        <v>38</v>
      </c>
      <c r="AD391">
        <v>98010</v>
      </c>
    </row>
    <row r="392" spans="1:30" ht="360" x14ac:dyDescent="0.25">
      <c r="A392">
        <f t="shared" ca="1" si="6"/>
        <v>18865</v>
      </c>
      <c r="B392" t="s">
        <v>685</v>
      </c>
      <c r="C392" t="s">
        <v>686</v>
      </c>
      <c r="F392" t="s">
        <v>20467</v>
      </c>
      <c r="O392" t="s">
        <v>33</v>
      </c>
      <c r="Y392" t="s">
        <v>33483</v>
      </c>
      <c r="Z392" s="1" t="s">
        <v>33697</v>
      </c>
      <c r="AA392" t="s">
        <v>33698</v>
      </c>
      <c r="AB392">
        <v>-173376</v>
      </c>
    </row>
    <row r="393" spans="1:30" ht="409.5" x14ac:dyDescent="0.25">
      <c r="A393">
        <f t="shared" ca="1" si="6"/>
        <v>9962</v>
      </c>
      <c r="B393" t="s">
        <v>73</v>
      </c>
      <c r="C393" t="s">
        <v>74</v>
      </c>
      <c r="G393">
        <v>0</v>
      </c>
      <c r="O393" t="s">
        <v>63</v>
      </c>
      <c r="X393" t="s">
        <v>34</v>
      </c>
      <c r="Y393" t="s">
        <v>27418</v>
      </c>
      <c r="Z393" s="1" t="s">
        <v>27419</v>
      </c>
      <c r="AA393" t="s">
        <v>27420</v>
      </c>
      <c r="AB393" t="s">
        <v>27421</v>
      </c>
      <c r="AC393" t="s">
        <v>38</v>
      </c>
      <c r="AD393">
        <v>98504</v>
      </c>
    </row>
    <row r="394" spans="1:30" ht="409.5" x14ac:dyDescent="0.25">
      <c r="A394">
        <f t="shared" ca="1" si="6"/>
        <v>16438</v>
      </c>
      <c r="B394" t="s">
        <v>2046</v>
      </c>
      <c r="C394" t="s">
        <v>80</v>
      </c>
      <c r="F394" t="s">
        <v>720</v>
      </c>
      <c r="O394" t="s">
        <v>33</v>
      </c>
      <c r="Y394" t="s">
        <v>6204</v>
      </c>
      <c r="Z394" s="1" t="s">
        <v>12067</v>
      </c>
      <c r="AA394" t="s">
        <v>12068</v>
      </c>
      <c r="AB394">
        <v>-180769</v>
      </c>
      <c r="AC394" t="s">
        <v>38</v>
      </c>
      <c r="AD394">
        <v>98034</v>
      </c>
    </row>
    <row r="395" spans="1:30" ht="409.5" x14ac:dyDescent="0.25">
      <c r="A395">
        <f t="shared" ca="1" si="6"/>
        <v>12881</v>
      </c>
      <c r="B395" t="s">
        <v>2046</v>
      </c>
      <c r="C395" t="s">
        <v>80</v>
      </c>
      <c r="F395" t="s">
        <v>923</v>
      </c>
      <c r="G395">
        <v>0</v>
      </c>
      <c r="O395" t="s">
        <v>33</v>
      </c>
      <c r="Y395" t="s">
        <v>6529</v>
      </c>
      <c r="Z395" s="1" t="s">
        <v>7281</v>
      </c>
      <c r="AA395" t="s">
        <v>7282</v>
      </c>
      <c r="AB395" t="s">
        <v>7283</v>
      </c>
      <c r="AC395" t="s">
        <v>38</v>
      </c>
      <c r="AD395">
        <v>98663</v>
      </c>
    </row>
    <row r="396" spans="1:30" ht="409.5" x14ac:dyDescent="0.25">
      <c r="A396">
        <f t="shared" ca="1" si="6"/>
        <v>3055</v>
      </c>
      <c r="B396" t="s">
        <v>463</v>
      </c>
      <c r="F396" t="s">
        <v>2072</v>
      </c>
      <c r="N396" t="s">
        <v>5513</v>
      </c>
      <c r="O396" t="s">
        <v>33</v>
      </c>
      <c r="Q396" t="s">
        <v>1649</v>
      </c>
      <c r="X396" t="s">
        <v>34</v>
      </c>
      <c r="Y396" t="s">
        <v>31630</v>
      </c>
      <c r="Z396" s="1" t="s">
        <v>31631</v>
      </c>
      <c r="AA396" t="s">
        <v>31632</v>
      </c>
      <c r="AB396">
        <v>-170130</v>
      </c>
      <c r="AC396" t="s">
        <v>243</v>
      </c>
      <c r="AD396">
        <v>95834</v>
      </c>
    </row>
    <row r="397" spans="1:30" x14ac:dyDescent="0.25">
      <c r="A397">
        <f t="shared" ca="1" si="6"/>
        <v>16698</v>
      </c>
      <c r="B397" t="s">
        <v>178</v>
      </c>
      <c r="F397" t="s">
        <v>9649</v>
      </c>
      <c r="G397">
        <v>0</v>
      </c>
      <c r="N397" t="s">
        <v>468</v>
      </c>
      <c r="O397" t="s">
        <v>33</v>
      </c>
      <c r="X397" t="s">
        <v>34</v>
      </c>
      <c r="Y397" t="s">
        <v>9650</v>
      </c>
      <c r="Z397" t="s">
        <v>9651</v>
      </c>
      <c r="AA397" t="s">
        <v>9652</v>
      </c>
      <c r="AB397" t="s">
        <v>9653</v>
      </c>
      <c r="AC397" t="s">
        <v>38</v>
      </c>
      <c r="AD397">
        <v>98104</v>
      </c>
    </row>
    <row r="398" spans="1:30" ht="409.5" x14ac:dyDescent="0.25">
      <c r="A398">
        <f t="shared" ca="1" si="6"/>
        <v>20000</v>
      </c>
      <c r="B398" t="s">
        <v>3712</v>
      </c>
      <c r="C398" t="s">
        <v>16820</v>
      </c>
      <c r="F398" t="s">
        <v>2283</v>
      </c>
      <c r="G398">
        <v>0</v>
      </c>
      <c r="O398" t="s">
        <v>33</v>
      </c>
      <c r="X398" t="s">
        <v>34</v>
      </c>
      <c r="Y398" t="s">
        <v>2284</v>
      </c>
      <c r="Z398" s="1" t="s">
        <v>24716</v>
      </c>
      <c r="AA398" t="s">
        <v>24717</v>
      </c>
      <c r="AB398" t="s">
        <v>24718</v>
      </c>
      <c r="AC398" t="s">
        <v>38</v>
      </c>
      <c r="AD398">
        <v>98006</v>
      </c>
    </row>
    <row r="399" spans="1:30" x14ac:dyDescent="0.25">
      <c r="A399">
        <f t="shared" ca="1" si="6"/>
        <v>11598</v>
      </c>
      <c r="B399" t="s">
        <v>334</v>
      </c>
      <c r="C399" t="s">
        <v>45</v>
      </c>
      <c r="F399" t="s">
        <v>1829</v>
      </c>
      <c r="O399" t="s">
        <v>33</v>
      </c>
      <c r="Y399" t="s">
        <v>1830</v>
      </c>
      <c r="Z399" t="s">
        <v>1831</v>
      </c>
      <c r="AA399" t="s">
        <v>1832</v>
      </c>
      <c r="AB399">
        <v>-163655</v>
      </c>
      <c r="AC399" t="s">
        <v>102</v>
      </c>
      <c r="AD399">
        <v>97205</v>
      </c>
    </row>
    <row r="400" spans="1:30" x14ac:dyDescent="0.25">
      <c r="A400">
        <f t="shared" ca="1" si="6"/>
        <v>3999</v>
      </c>
      <c r="B400" t="s">
        <v>73</v>
      </c>
      <c r="C400" t="s">
        <v>74</v>
      </c>
      <c r="F400" t="s">
        <v>10976</v>
      </c>
      <c r="G400">
        <v>0</v>
      </c>
      <c r="O400" t="s">
        <v>63</v>
      </c>
      <c r="X400" t="s">
        <v>34</v>
      </c>
      <c r="Y400" t="s">
        <v>25477</v>
      </c>
      <c r="Z400" t="s">
        <v>25478</v>
      </c>
      <c r="AA400" t="s">
        <v>25479</v>
      </c>
      <c r="AB400" t="s">
        <v>25480</v>
      </c>
      <c r="AC400" t="s">
        <v>102</v>
      </c>
      <c r="AD400">
        <v>97204</v>
      </c>
    </row>
    <row r="401" spans="1:30" ht="409.5" x14ac:dyDescent="0.25">
      <c r="A401">
        <f t="shared" ca="1" si="6"/>
        <v>6757</v>
      </c>
      <c r="B401" t="s">
        <v>334</v>
      </c>
      <c r="C401" t="s">
        <v>45</v>
      </c>
      <c r="F401" t="s">
        <v>41793</v>
      </c>
      <c r="G401">
        <v>0</v>
      </c>
      <c r="O401" t="s">
        <v>33</v>
      </c>
      <c r="X401" t="s">
        <v>34</v>
      </c>
      <c r="Y401" t="s">
        <v>41794</v>
      </c>
      <c r="Z401" s="1" t="s">
        <v>41795</v>
      </c>
      <c r="AA401" t="s">
        <v>41796</v>
      </c>
      <c r="AB401" t="s">
        <v>41797</v>
      </c>
      <c r="AC401" t="s">
        <v>59</v>
      </c>
      <c r="AD401">
        <v>33410</v>
      </c>
    </row>
    <row r="402" spans="1:30" ht="409.5" x14ac:dyDescent="0.25">
      <c r="A402">
        <f t="shared" ca="1" si="6"/>
        <v>9710</v>
      </c>
      <c r="B402" t="s">
        <v>489</v>
      </c>
      <c r="C402" t="s">
        <v>45</v>
      </c>
      <c r="F402" t="s">
        <v>4924</v>
      </c>
      <c r="O402" t="s">
        <v>33</v>
      </c>
      <c r="W402">
        <v>15</v>
      </c>
      <c r="X402" t="s">
        <v>34</v>
      </c>
      <c r="Y402" t="s">
        <v>5705</v>
      </c>
      <c r="Z402" s="1" t="s">
        <v>43272</v>
      </c>
      <c r="AA402" t="s">
        <v>43273</v>
      </c>
      <c r="AB402">
        <v>-181560</v>
      </c>
      <c r="AC402" t="s">
        <v>38</v>
      </c>
      <c r="AD402">
        <v>98007</v>
      </c>
    </row>
    <row r="403" spans="1:30" ht="409.5" x14ac:dyDescent="0.25">
      <c r="A403">
        <f t="shared" ca="1" si="6"/>
        <v>3799</v>
      </c>
      <c r="B403" t="s">
        <v>3712</v>
      </c>
      <c r="C403" t="s">
        <v>45</v>
      </c>
      <c r="F403" t="s">
        <v>22578</v>
      </c>
      <c r="G403">
        <v>0</v>
      </c>
      <c r="O403" t="s">
        <v>63</v>
      </c>
      <c r="X403" t="s">
        <v>34</v>
      </c>
      <c r="Y403" t="s">
        <v>16862</v>
      </c>
      <c r="Z403" s="1" t="s">
        <v>24700</v>
      </c>
      <c r="AA403" t="s">
        <v>24701</v>
      </c>
      <c r="AB403" t="s">
        <v>24702</v>
      </c>
    </row>
    <row r="404" spans="1:30" x14ac:dyDescent="0.25">
      <c r="A404">
        <f t="shared" ca="1" si="6"/>
        <v>499</v>
      </c>
      <c r="B404" t="s">
        <v>685</v>
      </c>
      <c r="C404" t="s">
        <v>686</v>
      </c>
      <c r="F404" t="s">
        <v>29729</v>
      </c>
      <c r="O404" t="s">
        <v>33</v>
      </c>
      <c r="Y404" t="s">
        <v>30977</v>
      </c>
      <c r="Z404" t="s">
        <v>34781</v>
      </c>
      <c r="AA404" t="s">
        <v>34774</v>
      </c>
      <c r="AB404">
        <v>-173049</v>
      </c>
      <c r="AC404" t="s">
        <v>38</v>
      </c>
      <c r="AD404">
        <v>98402</v>
      </c>
    </row>
    <row r="405" spans="1:30" ht="409.5" x14ac:dyDescent="0.25">
      <c r="A405">
        <f t="shared" ca="1" si="6"/>
        <v>7280</v>
      </c>
      <c r="B405" t="s">
        <v>124</v>
      </c>
      <c r="C405" t="s">
        <v>45</v>
      </c>
      <c r="N405" t="s">
        <v>25786</v>
      </c>
      <c r="O405" t="s">
        <v>52</v>
      </c>
      <c r="Q405" t="s">
        <v>851</v>
      </c>
      <c r="X405" t="s">
        <v>34</v>
      </c>
      <c r="Y405" t="s">
        <v>17900</v>
      </c>
      <c r="Z405" s="1" t="s">
        <v>41838</v>
      </c>
      <c r="AA405" t="s">
        <v>41839</v>
      </c>
      <c r="AB405">
        <v>-161368</v>
      </c>
    </row>
    <row r="406" spans="1:30" x14ac:dyDescent="0.25">
      <c r="A406">
        <f t="shared" ca="1" si="6"/>
        <v>2788</v>
      </c>
      <c r="B406" t="s">
        <v>124</v>
      </c>
      <c r="C406" t="s">
        <v>45</v>
      </c>
      <c r="O406" t="s">
        <v>33</v>
      </c>
      <c r="W406">
        <v>15</v>
      </c>
      <c r="X406" t="s">
        <v>34</v>
      </c>
      <c r="Y406" t="s">
        <v>25426</v>
      </c>
      <c r="Z406" t="s">
        <v>25427</v>
      </c>
      <c r="AA406" t="s">
        <v>25428</v>
      </c>
      <c r="AB406">
        <v>-181058</v>
      </c>
      <c r="AC406" t="s">
        <v>38</v>
      </c>
      <c r="AD406">
        <v>98310</v>
      </c>
    </row>
    <row r="407" spans="1:30" x14ac:dyDescent="0.25">
      <c r="A407">
        <f t="shared" ca="1" si="6"/>
        <v>18413</v>
      </c>
      <c r="B407" t="s">
        <v>2046</v>
      </c>
      <c r="C407" t="s">
        <v>80</v>
      </c>
      <c r="F407" t="s">
        <v>7654</v>
      </c>
      <c r="G407">
        <v>0</v>
      </c>
      <c r="O407" t="s">
        <v>33</v>
      </c>
      <c r="Y407" t="s">
        <v>7655</v>
      </c>
      <c r="Z407" t="s">
        <v>12715</v>
      </c>
      <c r="AA407" t="s">
        <v>12716</v>
      </c>
      <c r="AB407" t="s">
        <v>12717</v>
      </c>
      <c r="AC407" t="s">
        <v>38</v>
      </c>
      <c r="AD407">
        <v>98902</v>
      </c>
    </row>
    <row r="408" spans="1:30" x14ac:dyDescent="0.25">
      <c r="A408">
        <f t="shared" ca="1" si="6"/>
        <v>12427</v>
      </c>
      <c r="B408" t="s">
        <v>677</v>
      </c>
      <c r="C408" t="s">
        <v>80</v>
      </c>
      <c r="F408" t="s">
        <v>387</v>
      </c>
      <c r="G408">
        <v>0</v>
      </c>
      <c r="O408" t="s">
        <v>33</v>
      </c>
      <c r="Y408" t="s">
        <v>12317</v>
      </c>
      <c r="Z408" t="s">
        <v>14873</v>
      </c>
      <c r="AA408" t="s">
        <v>14874</v>
      </c>
      <c r="AB408" t="s">
        <v>14875</v>
      </c>
      <c r="AC408" t="s">
        <v>38</v>
      </c>
      <c r="AD408">
        <v>98901</v>
      </c>
    </row>
    <row r="409" spans="1:30" x14ac:dyDescent="0.25">
      <c r="A409">
        <f t="shared" ca="1" si="6"/>
        <v>19836</v>
      </c>
      <c r="B409" t="s">
        <v>685</v>
      </c>
      <c r="C409" t="s">
        <v>686</v>
      </c>
      <c r="O409" t="s">
        <v>33</v>
      </c>
      <c r="Y409" t="s">
        <v>30291</v>
      </c>
      <c r="Z409" t="s">
        <v>31479</v>
      </c>
      <c r="AA409" t="s">
        <v>31480</v>
      </c>
      <c r="AB409">
        <v>-161113</v>
      </c>
    </row>
    <row r="410" spans="1:30" ht="409.5" x14ac:dyDescent="0.25">
      <c r="A410">
        <f t="shared" ca="1" si="6"/>
        <v>17013</v>
      </c>
      <c r="B410" t="s">
        <v>2046</v>
      </c>
      <c r="C410" t="s">
        <v>80</v>
      </c>
      <c r="F410" t="s">
        <v>8377</v>
      </c>
      <c r="G410">
        <v>0</v>
      </c>
      <c r="O410" t="s">
        <v>33</v>
      </c>
      <c r="Y410" t="s">
        <v>8378</v>
      </c>
      <c r="Z410" s="1" t="s">
        <v>8379</v>
      </c>
      <c r="AA410" t="s">
        <v>8380</v>
      </c>
      <c r="AB410" t="s">
        <v>8381</v>
      </c>
      <c r="AC410" t="s">
        <v>38</v>
      </c>
      <c r="AD410">
        <v>99301</v>
      </c>
    </row>
    <row r="411" spans="1:30" x14ac:dyDescent="0.25">
      <c r="A411">
        <f t="shared" ca="1" si="6"/>
        <v>11013</v>
      </c>
      <c r="B411" t="s">
        <v>685</v>
      </c>
      <c r="C411" t="s">
        <v>686</v>
      </c>
      <c r="F411" t="s">
        <v>20054</v>
      </c>
      <c r="O411" t="s">
        <v>33</v>
      </c>
      <c r="Y411" t="s">
        <v>20055</v>
      </c>
      <c r="Z411" t="s">
        <v>34745</v>
      </c>
      <c r="AA411" t="s">
        <v>34736</v>
      </c>
      <c r="AB411">
        <v>-161396</v>
      </c>
    </row>
    <row r="412" spans="1:30" ht="409.5" x14ac:dyDescent="0.25">
      <c r="A412">
        <f t="shared" ca="1" si="6"/>
        <v>5681</v>
      </c>
      <c r="B412" t="s">
        <v>685</v>
      </c>
      <c r="C412" t="s">
        <v>686</v>
      </c>
      <c r="F412" t="s">
        <v>3300</v>
      </c>
      <c r="O412" t="s">
        <v>33</v>
      </c>
      <c r="Y412" t="s">
        <v>33565</v>
      </c>
      <c r="Z412" s="1" t="s">
        <v>33566</v>
      </c>
      <c r="AA412" t="s">
        <v>33506</v>
      </c>
      <c r="AB412">
        <v>-162677</v>
      </c>
      <c r="AC412" t="s">
        <v>38</v>
      </c>
      <c r="AD412">
        <v>98503</v>
      </c>
    </row>
    <row r="413" spans="1:30" ht="409.5" x14ac:dyDescent="0.25">
      <c r="A413">
        <f t="shared" ca="1" si="6"/>
        <v>16613</v>
      </c>
      <c r="B413" t="s">
        <v>2046</v>
      </c>
      <c r="C413" t="s">
        <v>80</v>
      </c>
      <c r="F413" t="s">
        <v>651</v>
      </c>
      <c r="O413" t="s">
        <v>33</v>
      </c>
      <c r="Y413" t="s">
        <v>12160</v>
      </c>
      <c r="Z413" s="1" t="s">
        <v>16547</v>
      </c>
      <c r="AA413" t="s">
        <v>16548</v>
      </c>
      <c r="AB413">
        <v>-160398</v>
      </c>
      <c r="AC413" t="s">
        <v>38</v>
      </c>
      <c r="AD413">
        <v>98034</v>
      </c>
    </row>
    <row r="414" spans="1:30" ht="409.5" x14ac:dyDescent="0.25">
      <c r="A414">
        <f t="shared" ca="1" si="6"/>
        <v>18380</v>
      </c>
      <c r="B414" t="s">
        <v>164</v>
      </c>
      <c r="C414" t="s">
        <v>165</v>
      </c>
      <c r="F414" t="s">
        <v>748</v>
      </c>
      <c r="G414">
        <v>0</v>
      </c>
      <c r="O414" t="s">
        <v>33</v>
      </c>
      <c r="X414" t="s">
        <v>34</v>
      </c>
      <c r="Y414" t="s">
        <v>21430</v>
      </c>
      <c r="Z414" s="1" t="s">
        <v>21431</v>
      </c>
      <c r="AA414" t="s">
        <v>21432</v>
      </c>
      <c r="AB414" t="s">
        <v>21433</v>
      </c>
    </row>
    <row r="415" spans="1:30" ht="409.5" x14ac:dyDescent="0.25">
      <c r="A415">
        <f t="shared" ca="1" si="6"/>
        <v>13599</v>
      </c>
      <c r="B415" t="s">
        <v>463</v>
      </c>
      <c r="F415" t="s">
        <v>938</v>
      </c>
      <c r="N415" s="1" t="s">
        <v>939</v>
      </c>
      <c r="O415" t="s">
        <v>155</v>
      </c>
      <c r="W415">
        <v>30</v>
      </c>
      <c r="X415" t="s">
        <v>34</v>
      </c>
      <c r="Y415" t="s">
        <v>940</v>
      </c>
      <c r="Z415" s="1" t="s">
        <v>941</v>
      </c>
      <c r="AA415" t="s">
        <v>942</v>
      </c>
      <c r="AB415">
        <v>-162950</v>
      </c>
      <c r="AC415" t="s">
        <v>254</v>
      </c>
      <c r="AD415">
        <v>23669</v>
      </c>
    </row>
    <row r="416" spans="1:30" x14ac:dyDescent="0.25">
      <c r="A416">
        <f t="shared" ca="1" si="6"/>
        <v>11974</v>
      </c>
      <c r="B416" t="s">
        <v>178</v>
      </c>
      <c r="C416" t="s">
        <v>179</v>
      </c>
      <c r="G416">
        <v>0</v>
      </c>
      <c r="O416" t="s">
        <v>33</v>
      </c>
      <c r="X416" t="s">
        <v>34</v>
      </c>
      <c r="Y416" t="s">
        <v>20569</v>
      </c>
      <c r="Z416" t="s">
        <v>20570</v>
      </c>
      <c r="AA416" t="s">
        <v>20571</v>
      </c>
      <c r="AB416" t="s">
        <v>20572</v>
      </c>
    </row>
    <row r="417" spans="1:30" x14ac:dyDescent="0.25">
      <c r="A417">
        <f t="shared" ca="1" si="6"/>
        <v>14284</v>
      </c>
      <c r="B417" t="s">
        <v>178</v>
      </c>
      <c r="F417" t="s">
        <v>424</v>
      </c>
      <c r="G417">
        <v>0</v>
      </c>
      <c r="O417" t="s">
        <v>33</v>
      </c>
      <c r="X417" t="s">
        <v>34</v>
      </c>
      <c r="Y417" t="s">
        <v>429</v>
      </c>
      <c r="Z417" t="s">
        <v>9753</v>
      </c>
      <c r="AA417" t="s">
        <v>9754</v>
      </c>
      <c r="AB417" t="s">
        <v>9755</v>
      </c>
      <c r="AC417" t="s">
        <v>38</v>
      </c>
      <c r="AD417">
        <v>99336</v>
      </c>
    </row>
    <row r="418" spans="1:30" ht="409.5" x14ac:dyDescent="0.25">
      <c r="A418">
        <f t="shared" ca="1" si="6"/>
        <v>14357</v>
      </c>
      <c r="B418" t="s">
        <v>73</v>
      </c>
      <c r="C418" t="s">
        <v>74</v>
      </c>
      <c r="F418" t="s">
        <v>20027</v>
      </c>
      <c r="O418" t="s">
        <v>33</v>
      </c>
      <c r="Y418" t="s">
        <v>20028</v>
      </c>
      <c r="Z418" s="1" t="s">
        <v>20029</v>
      </c>
      <c r="AA418" t="s">
        <v>20030</v>
      </c>
      <c r="AB418">
        <v>-170554</v>
      </c>
      <c r="AC418" t="s">
        <v>38</v>
      </c>
      <c r="AD418">
        <v>98104</v>
      </c>
    </row>
    <row r="419" spans="1:30" ht="285" x14ac:dyDescent="0.25">
      <c r="A419">
        <f t="shared" ca="1" si="6"/>
        <v>7254</v>
      </c>
      <c r="B419" t="s">
        <v>164</v>
      </c>
      <c r="C419" t="s">
        <v>165</v>
      </c>
      <c r="O419" t="s">
        <v>33</v>
      </c>
      <c r="X419" t="s">
        <v>34</v>
      </c>
      <c r="Y419" t="s">
        <v>227</v>
      </c>
      <c r="Z419" s="1" t="s">
        <v>40722</v>
      </c>
      <c r="AA419" t="s">
        <v>40723</v>
      </c>
      <c r="AB419">
        <v>-160719</v>
      </c>
      <c r="AC419" t="s">
        <v>38</v>
      </c>
      <c r="AD419">
        <v>98012</v>
      </c>
    </row>
    <row r="420" spans="1:30" ht="409.5" x14ac:dyDescent="0.25">
      <c r="A420">
        <f t="shared" ca="1" si="6"/>
        <v>4429</v>
      </c>
      <c r="B420" t="s">
        <v>1203</v>
      </c>
      <c r="C420" t="s">
        <v>45</v>
      </c>
      <c r="F420" t="s">
        <v>42328</v>
      </c>
      <c r="G420">
        <v>0</v>
      </c>
      <c r="O420" t="s">
        <v>33</v>
      </c>
      <c r="W420">
        <v>10</v>
      </c>
      <c r="X420" t="s">
        <v>34</v>
      </c>
      <c r="Y420" t="s">
        <v>42329</v>
      </c>
      <c r="Z420" s="1" t="s">
        <v>42330</v>
      </c>
      <c r="AA420" t="s">
        <v>42331</v>
      </c>
      <c r="AB420" t="s">
        <v>42332</v>
      </c>
      <c r="AC420" t="s">
        <v>38</v>
      </c>
      <c r="AD420">
        <v>98102</v>
      </c>
    </row>
    <row r="421" spans="1:30" x14ac:dyDescent="0.25">
      <c r="A421">
        <f t="shared" ca="1" si="6"/>
        <v>1021</v>
      </c>
      <c r="B421" t="s">
        <v>685</v>
      </c>
      <c r="C421" t="s">
        <v>686</v>
      </c>
      <c r="F421" t="s">
        <v>29818</v>
      </c>
      <c r="O421" t="s">
        <v>33</v>
      </c>
      <c r="Y421" t="s">
        <v>29819</v>
      </c>
      <c r="Z421" t="s">
        <v>33807</v>
      </c>
      <c r="AA421" t="s">
        <v>33781</v>
      </c>
      <c r="AB421">
        <v>-180019</v>
      </c>
      <c r="AC421" t="s">
        <v>38</v>
      </c>
      <c r="AD421">
        <v>98409</v>
      </c>
    </row>
    <row r="422" spans="1:30" ht="409.5" x14ac:dyDescent="0.25">
      <c r="A422">
        <f t="shared" ca="1" si="6"/>
        <v>7124</v>
      </c>
      <c r="B422" t="s">
        <v>68</v>
      </c>
      <c r="C422" t="s">
        <v>45</v>
      </c>
      <c r="N422" t="s">
        <v>27286</v>
      </c>
      <c r="O422" t="s">
        <v>33</v>
      </c>
      <c r="X422" t="s">
        <v>34</v>
      </c>
      <c r="Y422" t="s">
        <v>405</v>
      </c>
      <c r="Z422" s="1" t="s">
        <v>27287</v>
      </c>
      <c r="AA422" t="s">
        <v>27288</v>
      </c>
      <c r="AB422">
        <v>-172471</v>
      </c>
    </row>
    <row r="423" spans="1:30" x14ac:dyDescent="0.25">
      <c r="A423">
        <f t="shared" ca="1" si="6"/>
        <v>2027</v>
      </c>
      <c r="B423" t="s">
        <v>739</v>
      </c>
      <c r="C423" t="s">
        <v>686</v>
      </c>
      <c r="F423" t="s">
        <v>4924</v>
      </c>
      <c r="O423" t="s">
        <v>33</v>
      </c>
      <c r="X423" t="s">
        <v>34</v>
      </c>
      <c r="Y423" t="s">
        <v>29412</v>
      </c>
      <c r="Z423" t="s">
        <v>30879</v>
      </c>
      <c r="AA423" t="s">
        <v>30855</v>
      </c>
      <c r="AB423">
        <v>-171799</v>
      </c>
      <c r="AC423" t="s">
        <v>38</v>
      </c>
      <c r="AD423">
        <v>98007</v>
      </c>
    </row>
    <row r="424" spans="1:30" x14ac:dyDescent="0.25">
      <c r="A424">
        <f t="shared" ca="1" si="6"/>
        <v>9588</v>
      </c>
      <c r="B424" t="s">
        <v>30</v>
      </c>
      <c r="C424" t="s">
        <v>31</v>
      </c>
      <c r="F424" t="s">
        <v>37933</v>
      </c>
      <c r="G424">
        <v>0</v>
      </c>
      <c r="O424" t="s">
        <v>33</v>
      </c>
      <c r="X424" t="s">
        <v>34</v>
      </c>
      <c r="Y424" t="s">
        <v>37934</v>
      </c>
      <c r="Z424" t="s">
        <v>37935</v>
      </c>
      <c r="AA424" t="s">
        <v>37935</v>
      </c>
      <c r="AB424" t="s">
        <v>37936</v>
      </c>
      <c r="AC424" t="s">
        <v>38</v>
      </c>
      <c r="AD424">
        <v>99109</v>
      </c>
    </row>
    <row r="425" spans="1:30" x14ac:dyDescent="0.25">
      <c r="A425">
        <f t="shared" ca="1" si="6"/>
        <v>4257</v>
      </c>
      <c r="B425" t="s">
        <v>107</v>
      </c>
      <c r="C425" t="s">
        <v>108</v>
      </c>
      <c r="F425" t="s">
        <v>25641</v>
      </c>
      <c r="O425" t="s">
        <v>33</v>
      </c>
      <c r="X425" t="s">
        <v>34</v>
      </c>
      <c r="Y425" t="s">
        <v>25642</v>
      </c>
      <c r="Z425" t="s">
        <v>25643</v>
      </c>
      <c r="AA425" t="s">
        <v>25644</v>
      </c>
      <c r="AB425">
        <v>-172849</v>
      </c>
      <c r="AC425" t="s">
        <v>38</v>
      </c>
      <c r="AD425">
        <v>99201</v>
      </c>
    </row>
    <row r="426" spans="1:30" ht="409.5" x14ac:dyDescent="0.25">
      <c r="A426">
        <f t="shared" ca="1" si="6"/>
        <v>4666</v>
      </c>
      <c r="B426" t="s">
        <v>178</v>
      </c>
      <c r="C426" t="s">
        <v>179</v>
      </c>
      <c r="F426" t="s">
        <v>4410</v>
      </c>
      <c r="N426" t="s">
        <v>1677</v>
      </c>
      <c r="O426" t="s">
        <v>33</v>
      </c>
      <c r="W426">
        <v>15</v>
      </c>
      <c r="X426" t="s">
        <v>34</v>
      </c>
      <c r="Y426" t="s">
        <v>38066</v>
      </c>
      <c r="Z426" s="1" t="s">
        <v>38067</v>
      </c>
      <c r="AA426" t="s">
        <v>38068</v>
      </c>
      <c r="AB426">
        <v>-173339</v>
      </c>
    </row>
    <row r="427" spans="1:30" ht="409.5" x14ac:dyDescent="0.25">
      <c r="A427">
        <f t="shared" ca="1" si="6"/>
        <v>4816</v>
      </c>
      <c r="B427" t="s">
        <v>685</v>
      </c>
      <c r="C427" t="s">
        <v>686</v>
      </c>
      <c r="F427" t="s">
        <v>2454</v>
      </c>
      <c r="G427">
        <v>0</v>
      </c>
      <c r="O427" t="s">
        <v>33</v>
      </c>
      <c r="Y427" t="s">
        <v>33995</v>
      </c>
      <c r="Z427" s="1" t="s">
        <v>33996</v>
      </c>
      <c r="AA427" t="s">
        <v>33989</v>
      </c>
      <c r="AB427" t="s">
        <v>33997</v>
      </c>
    </row>
    <row r="428" spans="1:30" x14ac:dyDescent="0.25">
      <c r="A428">
        <f t="shared" ca="1" si="6"/>
        <v>361</v>
      </c>
      <c r="B428" t="s">
        <v>276</v>
      </c>
      <c r="C428" t="s">
        <v>45</v>
      </c>
      <c r="F428" t="s">
        <v>14998</v>
      </c>
      <c r="G428">
        <v>0</v>
      </c>
      <c r="N428" t="s">
        <v>468</v>
      </c>
      <c r="O428" t="s">
        <v>33</v>
      </c>
      <c r="X428" t="s">
        <v>34</v>
      </c>
      <c r="Y428" t="s">
        <v>43386</v>
      </c>
      <c r="Z428" t="s">
        <v>43387</v>
      </c>
      <c r="AA428" t="s">
        <v>43388</v>
      </c>
      <c r="AB428" t="s">
        <v>43389</v>
      </c>
    </row>
    <row r="429" spans="1:30" ht="409.5" x14ac:dyDescent="0.25">
      <c r="A429">
        <f t="shared" ca="1" si="6"/>
        <v>12591</v>
      </c>
      <c r="B429" t="s">
        <v>96</v>
      </c>
      <c r="C429" t="s">
        <v>97</v>
      </c>
      <c r="O429" t="s">
        <v>63</v>
      </c>
      <c r="X429" t="s">
        <v>34</v>
      </c>
      <c r="Y429" t="s">
        <v>31552</v>
      </c>
      <c r="Z429" s="1" t="s">
        <v>31553</v>
      </c>
      <c r="AA429" t="s">
        <v>31554</v>
      </c>
      <c r="AB429">
        <v>-170230</v>
      </c>
      <c r="AC429" t="s">
        <v>38</v>
      </c>
      <c r="AD429">
        <v>98684</v>
      </c>
    </row>
    <row r="430" spans="1:30" x14ac:dyDescent="0.25">
      <c r="A430">
        <f t="shared" ca="1" si="6"/>
        <v>9456</v>
      </c>
      <c r="B430" t="s">
        <v>739</v>
      </c>
      <c r="C430" t="s">
        <v>686</v>
      </c>
      <c r="F430" t="s">
        <v>20068</v>
      </c>
      <c r="G430">
        <v>0</v>
      </c>
      <c r="O430" t="s">
        <v>33</v>
      </c>
      <c r="Y430" t="s">
        <v>31032</v>
      </c>
      <c r="Z430" t="s">
        <v>31033</v>
      </c>
      <c r="AA430" t="s">
        <v>31034</v>
      </c>
      <c r="AB430" t="s">
        <v>31035</v>
      </c>
      <c r="AC430" t="s">
        <v>38</v>
      </c>
      <c r="AD430">
        <v>98034</v>
      </c>
    </row>
    <row r="431" spans="1:30" ht="409.5" x14ac:dyDescent="0.25">
      <c r="A431">
        <f t="shared" ca="1" si="6"/>
        <v>13422</v>
      </c>
      <c r="B431" t="s">
        <v>124</v>
      </c>
      <c r="C431" t="s">
        <v>45</v>
      </c>
      <c r="O431" t="s">
        <v>33</v>
      </c>
      <c r="X431" t="s">
        <v>34</v>
      </c>
      <c r="Y431" t="s">
        <v>125</v>
      </c>
      <c r="Z431" s="1" t="s">
        <v>126</v>
      </c>
      <c r="AA431" t="s">
        <v>127</v>
      </c>
      <c r="AB431">
        <v>-163613</v>
      </c>
      <c r="AC431" t="s">
        <v>38</v>
      </c>
      <c r="AD431">
        <v>98122</v>
      </c>
    </row>
    <row r="432" spans="1:30" ht="390" x14ac:dyDescent="0.25">
      <c r="A432">
        <f t="shared" ca="1" si="6"/>
        <v>11596</v>
      </c>
      <c r="B432" t="s">
        <v>334</v>
      </c>
      <c r="C432" t="s">
        <v>45</v>
      </c>
      <c r="F432" t="s">
        <v>103</v>
      </c>
      <c r="O432" t="s">
        <v>33</v>
      </c>
      <c r="Y432" t="s">
        <v>905</v>
      </c>
      <c r="Z432" s="1" t="s">
        <v>5037</v>
      </c>
      <c r="AA432" t="s">
        <v>5038</v>
      </c>
      <c r="AB432">
        <v>-171060</v>
      </c>
      <c r="AC432" t="s">
        <v>38</v>
      </c>
      <c r="AD432">
        <v>98052</v>
      </c>
    </row>
    <row r="433" spans="1:30" ht="409.5" x14ac:dyDescent="0.25">
      <c r="A433">
        <f t="shared" ca="1" si="6"/>
        <v>10670</v>
      </c>
      <c r="B433" t="s">
        <v>685</v>
      </c>
      <c r="C433" t="s">
        <v>686</v>
      </c>
      <c r="F433" t="s">
        <v>24915</v>
      </c>
      <c r="O433" t="s">
        <v>33</v>
      </c>
      <c r="Y433" t="s">
        <v>24916</v>
      </c>
      <c r="Z433" s="1" t="s">
        <v>31459</v>
      </c>
      <c r="AA433" t="s">
        <v>31460</v>
      </c>
      <c r="AB433">
        <v>-160662</v>
      </c>
      <c r="AC433" t="s">
        <v>38</v>
      </c>
      <c r="AD433">
        <v>98632</v>
      </c>
    </row>
    <row r="434" spans="1:30" x14ac:dyDescent="0.25">
      <c r="A434">
        <f t="shared" ca="1" si="6"/>
        <v>9209</v>
      </c>
      <c r="B434" t="s">
        <v>677</v>
      </c>
      <c r="C434" t="s">
        <v>80</v>
      </c>
      <c r="F434" t="s">
        <v>5745</v>
      </c>
      <c r="G434">
        <v>0</v>
      </c>
      <c r="O434" t="s">
        <v>33</v>
      </c>
      <c r="Y434" t="s">
        <v>5935</v>
      </c>
      <c r="Z434" t="s">
        <v>6788</v>
      </c>
      <c r="AA434" t="s">
        <v>6789</v>
      </c>
      <c r="AB434" t="s">
        <v>6790</v>
      </c>
      <c r="AC434" t="s">
        <v>38</v>
      </c>
      <c r="AD434">
        <v>98201</v>
      </c>
    </row>
    <row r="435" spans="1:30" x14ac:dyDescent="0.25">
      <c r="A435">
        <f t="shared" ca="1" si="6"/>
        <v>5461</v>
      </c>
      <c r="B435" t="s">
        <v>2046</v>
      </c>
      <c r="C435" t="s">
        <v>80</v>
      </c>
      <c r="F435" t="s">
        <v>3047</v>
      </c>
      <c r="G435">
        <v>0</v>
      </c>
      <c r="O435" t="s">
        <v>33</v>
      </c>
      <c r="Y435" t="s">
        <v>7228</v>
      </c>
      <c r="Z435" t="s">
        <v>14904</v>
      </c>
      <c r="AA435" t="s">
        <v>14905</v>
      </c>
      <c r="AB435" t="s">
        <v>14906</v>
      </c>
      <c r="AC435" t="s">
        <v>38</v>
      </c>
      <c r="AD435">
        <v>98516</v>
      </c>
    </row>
    <row r="436" spans="1:30" x14ac:dyDescent="0.25">
      <c r="A436">
        <f t="shared" ca="1" si="6"/>
        <v>16930</v>
      </c>
      <c r="B436" t="s">
        <v>30</v>
      </c>
      <c r="C436" t="s">
        <v>31</v>
      </c>
      <c r="F436" t="s">
        <v>3305</v>
      </c>
      <c r="O436" t="s">
        <v>33</v>
      </c>
      <c r="X436" t="s">
        <v>34</v>
      </c>
      <c r="Y436" t="s">
        <v>20486</v>
      </c>
      <c r="Z436" t="s">
        <v>28549</v>
      </c>
      <c r="AA436" t="s">
        <v>28549</v>
      </c>
      <c r="AB436">
        <v>-162198</v>
      </c>
      <c r="AC436" t="s">
        <v>38</v>
      </c>
      <c r="AD436">
        <v>98032</v>
      </c>
    </row>
    <row r="437" spans="1:30" ht="409.5" x14ac:dyDescent="0.25">
      <c r="A437">
        <f t="shared" ca="1" si="6"/>
        <v>9046</v>
      </c>
      <c r="B437" t="s">
        <v>2046</v>
      </c>
      <c r="C437" t="s">
        <v>80</v>
      </c>
      <c r="F437" t="s">
        <v>716</v>
      </c>
      <c r="G437">
        <v>0</v>
      </c>
      <c r="O437" t="s">
        <v>33</v>
      </c>
      <c r="Y437" t="s">
        <v>717</v>
      </c>
      <c r="Z437" s="1" t="s">
        <v>10666</v>
      </c>
      <c r="AA437" t="s">
        <v>10664</v>
      </c>
      <c r="AB437" t="s">
        <v>10667</v>
      </c>
      <c r="AC437" t="s">
        <v>102</v>
      </c>
      <c r="AD437">
        <v>97214</v>
      </c>
    </row>
    <row r="438" spans="1:30" ht="409.5" x14ac:dyDescent="0.25">
      <c r="A438">
        <f t="shared" ca="1" si="6"/>
        <v>6640</v>
      </c>
      <c r="B438" t="s">
        <v>124</v>
      </c>
      <c r="C438" t="s">
        <v>45</v>
      </c>
      <c r="F438" t="s">
        <v>9151</v>
      </c>
      <c r="N438" t="s">
        <v>5513</v>
      </c>
      <c r="O438" t="s">
        <v>33</v>
      </c>
      <c r="X438" t="s">
        <v>34</v>
      </c>
      <c r="Y438" t="s">
        <v>9152</v>
      </c>
      <c r="Z438" s="1" t="s">
        <v>41933</v>
      </c>
      <c r="AA438" s="1" t="s">
        <v>41934</v>
      </c>
      <c r="AB438">
        <v>-172825</v>
      </c>
      <c r="AC438" t="s">
        <v>38</v>
      </c>
      <c r="AD438">
        <v>98390</v>
      </c>
    </row>
    <row r="439" spans="1:30" x14ac:dyDescent="0.25">
      <c r="A439">
        <f t="shared" ca="1" si="6"/>
        <v>6022</v>
      </c>
      <c r="B439" t="s">
        <v>2046</v>
      </c>
      <c r="C439" t="s">
        <v>80</v>
      </c>
      <c r="F439" t="s">
        <v>160</v>
      </c>
      <c r="G439">
        <v>0</v>
      </c>
      <c r="O439" t="s">
        <v>33</v>
      </c>
      <c r="Y439" t="s">
        <v>7387</v>
      </c>
      <c r="Z439" t="s">
        <v>7388</v>
      </c>
      <c r="AA439" t="s">
        <v>7389</v>
      </c>
      <c r="AB439" t="s">
        <v>7390</v>
      </c>
      <c r="AC439" t="s">
        <v>38</v>
      </c>
      <c r="AD439">
        <v>98109</v>
      </c>
    </row>
    <row r="440" spans="1:30" x14ac:dyDescent="0.25">
      <c r="A440">
        <f t="shared" ca="1" si="6"/>
        <v>6247</v>
      </c>
      <c r="B440" t="s">
        <v>49</v>
      </c>
      <c r="C440" t="s">
        <v>50</v>
      </c>
      <c r="F440" t="s">
        <v>20701</v>
      </c>
      <c r="O440" t="s">
        <v>33</v>
      </c>
      <c r="W440">
        <v>15</v>
      </c>
      <c r="X440" t="s">
        <v>34</v>
      </c>
      <c r="Y440" t="s">
        <v>20702</v>
      </c>
      <c r="Z440" t="s">
        <v>20703</v>
      </c>
      <c r="AA440" t="s">
        <v>20699</v>
      </c>
      <c r="AB440">
        <v>-181600</v>
      </c>
    </row>
    <row r="441" spans="1:30" ht="300" x14ac:dyDescent="0.25">
      <c r="A441">
        <f t="shared" ca="1" si="6"/>
        <v>12975</v>
      </c>
      <c r="B441" t="s">
        <v>489</v>
      </c>
      <c r="C441" t="s">
        <v>45</v>
      </c>
      <c r="O441" t="s">
        <v>33</v>
      </c>
      <c r="X441" t="s">
        <v>34</v>
      </c>
      <c r="Y441" t="s">
        <v>22751</v>
      </c>
      <c r="Z441" s="1" t="s">
        <v>22848</v>
      </c>
      <c r="AA441" t="s">
        <v>22580</v>
      </c>
      <c r="AB441">
        <v>-161354</v>
      </c>
      <c r="AC441" t="s">
        <v>102</v>
      </c>
      <c r="AD441">
        <v>97302</v>
      </c>
    </row>
    <row r="442" spans="1:30" x14ac:dyDescent="0.25">
      <c r="A442">
        <f t="shared" ca="1" si="6"/>
        <v>4981</v>
      </c>
      <c r="B442" t="s">
        <v>178</v>
      </c>
      <c r="G442">
        <v>0</v>
      </c>
      <c r="O442" t="s">
        <v>33</v>
      </c>
      <c r="X442" t="s">
        <v>34</v>
      </c>
      <c r="Y442" t="s">
        <v>33108</v>
      </c>
      <c r="Z442" t="s">
        <v>33109</v>
      </c>
      <c r="AA442" t="s">
        <v>33109</v>
      </c>
      <c r="AB442" t="s">
        <v>33110</v>
      </c>
    </row>
    <row r="443" spans="1:30" x14ac:dyDescent="0.25">
      <c r="A443">
        <f t="shared" ca="1" si="6"/>
        <v>11623</v>
      </c>
      <c r="B443" t="s">
        <v>2046</v>
      </c>
      <c r="C443" t="s">
        <v>80</v>
      </c>
      <c r="F443" t="s">
        <v>7291</v>
      </c>
      <c r="O443" t="s">
        <v>33</v>
      </c>
      <c r="Y443" t="s">
        <v>7292</v>
      </c>
      <c r="Z443" t="s">
        <v>13129</v>
      </c>
      <c r="AA443" t="s">
        <v>13128</v>
      </c>
      <c r="AB443">
        <v>-162040</v>
      </c>
      <c r="AC443" t="s">
        <v>38</v>
      </c>
      <c r="AD443">
        <v>98050</v>
      </c>
    </row>
    <row r="444" spans="1:30" x14ac:dyDescent="0.25">
      <c r="A444">
        <f t="shared" ca="1" si="6"/>
        <v>301</v>
      </c>
      <c r="B444" t="s">
        <v>96</v>
      </c>
      <c r="C444" t="s">
        <v>97</v>
      </c>
      <c r="F444" t="s">
        <v>7894</v>
      </c>
      <c r="G444">
        <v>0</v>
      </c>
      <c r="O444" t="s">
        <v>33</v>
      </c>
      <c r="X444" t="s">
        <v>34</v>
      </c>
      <c r="Y444" t="s">
        <v>14211</v>
      </c>
      <c r="Z444" t="s">
        <v>19010</v>
      </c>
      <c r="AA444" t="s">
        <v>19011</v>
      </c>
      <c r="AB444" t="s">
        <v>19012</v>
      </c>
      <c r="AC444" t="s">
        <v>38</v>
      </c>
      <c r="AD444">
        <v>98620</v>
      </c>
    </row>
    <row r="445" spans="1:30" x14ac:dyDescent="0.25">
      <c r="A445">
        <f t="shared" ca="1" si="6"/>
        <v>5364</v>
      </c>
      <c r="B445" t="s">
        <v>685</v>
      </c>
      <c r="C445" t="s">
        <v>686</v>
      </c>
      <c r="F445" t="s">
        <v>17676</v>
      </c>
      <c r="G445">
        <v>0</v>
      </c>
      <c r="O445" t="s">
        <v>33</v>
      </c>
      <c r="Y445" t="s">
        <v>17677</v>
      </c>
      <c r="Z445" t="s">
        <v>35135</v>
      </c>
      <c r="AA445" t="s">
        <v>35136</v>
      </c>
      <c r="AB445" t="s">
        <v>35137</v>
      </c>
      <c r="AC445" t="s">
        <v>38</v>
      </c>
      <c r="AD445">
        <v>98837</v>
      </c>
    </row>
    <row r="446" spans="1:30" x14ac:dyDescent="0.25">
      <c r="A446">
        <f t="shared" ca="1" si="6"/>
        <v>9141</v>
      </c>
      <c r="B446" t="s">
        <v>463</v>
      </c>
      <c r="F446" t="s">
        <v>31919</v>
      </c>
      <c r="N446" t="s">
        <v>465</v>
      </c>
      <c r="O446" t="s">
        <v>33</v>
      </c>
      <c r="W446">
        <v>30</v>
      </c>
      <c r="X446" t="s">
        <v>34</v>
      </c>
      <c r="Y446" t="s">
        <v>31920</v>
      </c>
      <c r="Z446" t="s">
        <v>31921</v>
      </c>
      <c r="AA446" t="s">
        <v>31922</v>
      </c>
      <c r="AB446">
        <v>-163119</v>
      </c>
      <c r="AC446" t="s">
        <v>243</v>
      </c>
      <c r="AD446">
        <v>92101</v>
      </c>
    </row>
    <row r="447" spans="1:30" x14ac:dyDescent="0.25">
      <c r="A447">
        <f t="shared" ca="1" si="6"/>
        <v>19210</v>
      </c>
      <c r="B447" t="s">
        <v>73</v>
      </c>
      <c r="C447" t="s">
        <v>74</v>
      </c>
      <c r="F447" t="s">
        <v>3707</v>
      </c>
      <c r="G447">
        <v>0</v>
      </c>
      <c r="O447" t="s">
        <v>33</v>
      </c>
      <c r="Y447" t="s">
        <v>3708</v>
      </c>
      <c r="Z447" t="s">
        <v>3709</v>
      </c>
      <c r="AA447" t="s">
        <v>3710</v>
      </c>
      <c r="AB447" t="s">
        <v>3711</v>
      </c>
      <c r="AC447" t="s">
        <v>102</v>
      </c>
      <c r="AD447">
        <v>97222</v>
      </c>
    </row>
    <row r="448" spans="1:30" ht="409.5" x14ac:dyDescent="0.25">
      <c r="A448">
        <f t="shared" ca="1" si="6"/>
        <v>11319</v>
      </c>
      <c r="B448" t="s">
        <v>2046</v>
      </c>
      <c r="C448" t="s">
        <v>80</v>
      </c>
      <c r="F448" t="s">
        <v>10891</v>
      </c>
      <c r="O448" t="s">
        <v>33</v>
      </c>
      <c r="Y448" t="s">
        <v>10892</v>
      </c>
      <c r="Z448" s="1" t="s">
        <v>10893</v>
      </c>
      <c r="AA448" t="s">
        <v>10894</v>
      </c>
      <c r="AB448">
        <v>-162109</v>
      </c>
      <c r="AC448" t="s">
        <v>38</v>
      </c>
      <c r="AD448">
        <v>99203</v>
      </c>
    </row>
    <row r="449" spans="1:30" ht="409.5" x14ac:dyDescent="0.25">
      <c r="A449">
        <f t="shared" ca="1" si="6"/>
        <v>4835</v>
      </c>
      <c r="B449" t="s">
        <v>334</v>
      </c>
      <c r="C449" t="s">
        <v>45</v>
      </c>
      <c r="O449" t="s">
        <v>33</v>
      </c>
      <c r="X449" t="s">
        <v>34</v>
      </c>
      <c r="Y449" t="s">
        <v>18483</v>
      </c>
      <c r="Z449" s="1" t="s">
        <v>18484</v>
      </c>
      <c r="AA449" t="s">
        <v>18485</v>
      </c>
      <c r="AB449">
        <v>-160737</v>
      </c>
      <c r="AC449" t="s">
        <v>38</v>
      </c>
      <c r="AD449">
        <v>98250</v>
      </c>
    </row>
    <row r="450" spans="1:30" ht="409.5" x14ac:dyDescent="0.25">
      <c r="A450">
        <f t="shared" ref="A450:A513" ca="1" si="7">RANDBETWEEN(1,20000)</f>
        <v>12380</v>
      </c>
      <c r="B450" t="s">
        <v>334</v>
      </c>
      <c r="C450" t="s">
        <v>45</v>
      </c>
      <c r="F450" t="s">
        <v>3214</v>
      </c>
      <c r="G450">
        <v>0</v>
      </c>
      <c r="O450" t="s">
        <v>33</v>
      </c>
      <c r="Y450" t="s">
        <v>4652</v>
      </c>
      <c r="Z450" s="1" t="s">
        <v>34488</v>
      </c>
      <c r="AA450" t="s">
        <v>34436</v>
      </c>
      <c r="AB450" t="s">
        <v>34489</v>
      </c>
      <c r="AC450" t="s">
        <v>38</v>
      </c>
      <c r="AD450">
        <v>98052</v>
      </c>
    </row>
    <row r="451" spans="1:30" x14ac:dyDescent="0.25">
      <c r="A451">
        <f t="shared" ca="1" si="7"/>
        <v>9568</v>
      </c>
      <c r="B451" t="s">
        <v>773</v>
      </c>
      <c r="C451" t="s">
        <v>80</v>
      </c>
      <c r="F451" t="s">
        <v>5981</v>
      </c>
      <c r="G451">
        <v>0</v>
      </c>
      <c r="O451" t="s">
        <v>33</v>
      </c>
      <c r="X451" t="s">
        <v>34</v>
      </c>
      <c r="Y451" t="s">
        <v>6152</v>
      </c>
      <c r="Z451" t="s">
        <v>6153</v>
      </c>
      <c r="AA451" t="s">
        <v>6154</v>
      </c>
      <c r="AB451" t="s">
        <v>6155</v>
      </c>
      <c r="AC451" t="s">
        <v>38</v>
      </c>
      <c r="AD451">
        <v>98104</v>
      </c>
    </row>
    <row r="452" spans="1:30" ht="375" x14ac:dyDescent="0.25">
      <c r="A452">
        <f t="shared" ca="1" si="7"/>
        <v>16966</v>
      </c>
      <c r="B452" t="s">
        <v>49</v>
      </c>
      <c r="C452" t="s">
        <v>50</v>
      </c>
      <c r="O452" t="s">
        <v>33</v>
      </c>
      <c r="W452">
        <v>15</v>
      </c>
      <c r="X452" t="s">
        <v>34</v>
      </c>
      <c r="Y452" t="s">
        <v>37326</v>
      </c>
      <c r="Z452" s="1" t="s">
        <v>37327</v>
      </c>
      <c r="AA452" t="s">
        <v>37328</v>
      </c>
      <c r="AB452">
        <v>-180697</v>
      </c>
    </row>
    <row r="453" spans="1:30" x14ac:dyDescent="0.25">
      <c r="A453">
        <f t="shared" ca="1" si="7"/>
        <v>19235</v>
      </c>
      <c r="B453" t="s">
        <v>2046</v>
      </c>
      <c r="C453" t="s">
        <v>80</v>
      </c>
      <c r="F453" t="s">
        <v>13986</v>
      </c>
      <c r="O453" t="s">
        <v>33</v>
      </c>
      <c r="Y453" t="s">
        <v>13987</v>
      </c>
      <c r="Z453" t="s">
        <v>13988</v>
      </c>
      <c r="AA453" t="s">
        <v>13980</v>
      </c>
      <c r="AB453">
        <v>-170048</v>
      </c>
      <c r="AC453" t="s">
        <v>6028</v>
      </c>
      <c r="AD453">
        <v>48108</v>
      </c>
    </row>
    <row r="454" spans="1:30" ht="409.5" x14ac:dyDescent="0.25">
      <c r="A454">
        <f t="shared" ca="1" si="7"/>
        <v>15593</v>
      </c>
      <c r="B454" t="s">
        <v>334</v>
      </c>
      <c r="C454" t="s">
        <v>45</v>
      </c>
      <c r="F454" t="s">
        <v>20250</v>
      </c>
      <c r="G454">
        <v>0</v>
      </c>
      <c r="O454" t="s">
        <v>33</v>
      </c>
      <c r="X454" t="s">
        <v>34</v>
      </c>
      <c r="Y454" t="s">
        <v>22643</v>
      </c>
      <c r="Z454" s="1" t="s">
        <v>23727</v>
      </c>
      <c r="AA454" t="s">
        <v>23605</v>
      </c>
      <c r="AB454" t="s">
        <v>23728</v>
      </c>
      <c r="AC454" t="s">
        <v>102</v>
      </c>
      <c r="AD454">
        <v>97302</v>
      </c>
    </row>
    <row r="455" spans="1:30" ht="409.5" x14ac:dyDescent="0.25">
      <c r="A455">
        <f t="shared" ca="1" si="7"/>
        <v>2375</v>
      </c>
      <c r="B455" t="s">
        <v>489</v>
      </c>
      <c r="C455" t="s">
        <v>45</v>
      </c>
      <c r="F455" t="s">
        <v>890</v>
      </c>
      <c r="O455" t="s">
        <v>33</v>
      </c>
      <c r="W455">
        <v>15</v>
      </c>
      <c r="X455" t="s">
        <v>34</v>
      </c>
      <c r="Y455" t="s">
        <v>891</v>
      </c>
      <c r="Z455" s="1" t="s">
        <v>21446</v>
      </c>
      <c r="AA455" t="s">
        <v>21447</v>
      </c>
      <c r="AB455">
        <v>-180174</v>
      </c>
    </row>
    <row r="456" spans="1:30" ht="409.5" x14ac:dyDescent="0.25">
      <c r="A456">
        <f t="shared" ca="1" si="7"/>
        <v>6518</v>
      </c>
      <c r="B456" t="s">
        <v>124</v>
      </c>
      <c r="C456" t="s">
        <v>45</v>
      </c>
      <c r="G456">
        <v>0</v>
      </c>
      <c r="O456" t="s">
        <v>33</v>
      </c>
      <c r="X456" t="s">
        <v>34</v>
      </c>
      <c r="Y456" t="s">
        <v>17007</v>
      </c>
      <c r="Z456" s="1" t="s">
        <v>17008</v>
      </c>
      <c r="AA456" t="s">
        <v>17005</v>
      </c>
      <c r="AB456" t="s">
        <v>17009</v>
      </c>
      <c r="AC456" t="s">
        <v>38</v>
      </c>
      <c r="AD456">
        <v>98584</v>
      </c>
    </row>
    <row r="457" spans="1:30" ht="409.5" x14ac:dyDescent="0.25">
      <c r="A457">
        <f t="shared" ca="1" si="7"/>
        <v>7195</v>
      </c>
      <c r="B457" t="s">
        <v>244</v>
      </c>
      <c r="C457" t="s">
        <v>245</v>
      </c>
      <c r="O457" t="s">
        <v>33</v>
      </c>
      <c r="X457" t="s">
        <v>34</v>
      </c>
      <c r="Y457" t="s">
        <v>27550</v>
      </c>
      <c r="Z457" s="1" t="s">
        <v>27551</v>
      </c>
      <c r="AA457" t="s">
        <v>27552</v>
      </c>
      <c r="AB457">
        <v>-172782</v>
      </c>
      <c r="AC457" t="s">
        <v>38</v>
      </c>
      <c r="AD457">
        <v>98848</v>
      </c>
    </row>
    <row r="458" spans="1:30" x14ac:dyDescent="0.25">
      <c r="A458">
        <f t="shared" ca="1" si="7"/>
        <v>3762</v>
      </c>
      <c r="B458" t="s">
        <v>685</v>
      </c>
      <c r="C458" t="s">
        <v>686</v>
      </c>
      <c r="F458" t="s">
        <v>20054</v>
      </c>
      <c r="G458">
        <v>0</v>
      </c>
      <c r="O458" t="s">
        <v>33</v>
      </c>
      <c r="Y458" t="s">
        <v>33604</v>
      </c>
      <c r="Z458" t="s">
        <v>34360</v>
      </c>
      <c r="AA458" t="s">
        <v>34345</v>
      </c>
      <c r="AB458" t="s">
        <v>34361</v>
      </c>
    </row>
    <row r="459" spans="1:30" ht="409.5" x14ac:dyDescent="0.25">
      <c r="A459">
        <f t="shared" ca="1" si="7"/>
        <v>13365</v>
      </c>
      <c r="B459" t="s">
        <v>2046</v>
      </c>
      <c r="C459" t="s">
        <v>80</v>
      </c>
      <c r="F459" t="s">
        <v>2153</v>
      </c>
      <c r="O459" t="s">
        <v>33</v>
      </c>
      <c r="Y459" t="s">
        <v>12443</v>
      </c>
      <c r="Z459" s="1" t="s">
        <v>12446</v>
      </c>
      <c r="AA459" t="s">
        <v>12447</v>
      </c>
      <c r="AB459">
        <v>-181021</v>
      </c>
      <c r="AC459" t="s">
        <v>38</v>
      </c>
      <c r="AD459">
        <v>98104</v>
      </c>
    </row>
    <row r="460" spans="1:30" x14ac:dyDescent="0.25">
      <c r="A460">
        <f t="shared" ca="1" si="7"/>
        <v>4244</v>
      </c>
      <c r="B460" t="s">
        <v>73</v>
      </c>
      <c r="C460" t="s">
        <v>74</v>
      </c>
      <c r="F460" t="s">
        <v>283</v>
      </c>
      <c r="G460">
        <v>0</v>
      </c>
      <c r="O460" t="s">
        <v>33</v>
      </c>
      <c r="Y460" t="s">
        <v>2042</v>
      </c>
      <c r="Z460" t="s">
        <v>40112</v>
      </c>
      <c r="AA460" t="s">
        <v>40113</v>
      </c>
      <c r="AB460" t="s">
        <v>40114</v>
      </c>
    </row>
    <row r="461" spans="1:30" x14ac:dyDescent="0.25">
      <c r="A461">
        <f t="shared" ca="1" si="7"/>
        <v>5597</v>
      </c>
      <c r="B461" t="s">
        <v>1203</v>
      </c>
      <c r="C461" t="s">
        <v>45</v>
      </c>
      <c r="G461">
        <v>0</v>
      </c>
      <c r="N461" t="s">
        <v>1204</v>
      </c>
      <c r="O461" t="s">
        <v>52</v>
      </c>
      <c r="Q461" t="s">
        <v>543</v>
      </c>
      <c r="X461" t="s">
        <v>34</v>
      </c>
      <c r="Y461" t="s">
        <v>1205</v>
      </c>
      <c r="Z461" t="s">
        <v>1206</v>
      </c>
      <c r="AA461" t="s">
        <v>1207</v>
      </c>
      <c r="AB461" t="s">
        <v>1208</v>
      </c>
      <c r="AC461" t="s">
        <v>38</v>
      </c>
      <c r="AD461">
        <v>98524</v>
      </c>
    </row>
    <row r="462" spans="1:30" x14ac:dyDescent="0.25">
      <c r="A462">
        <f t="shared" ca="1" si="7"/>
        <v>6671</v>
      </c>
      <c r="B462" t="s">
        <v>73</v>
      </c>
      <c r="C462" t="s">
        <v>74</v>
      </c>
      <c r="F462" t="s">
        <v>209</v>
      </c>
      <c r="G462">
        <v>0</v>
      </c>
      <c r="O462" t="s">
        <v>33</v>
      </c>
      <c r="Y462" t="s">
        <v>36236</v>
      </c>
      <c r="Z462" t="s">
        <v>36237</v>
      </c>
      <c r="AA462" t="s">
        <v>36234</v>
      </c>
      <c r="AB462" t="s">
        <v>36238</v>
      </c>
    </row>
    <row r="463" spans="1:30" x14ac:dyDescent="0.25">
      <c r="A463">
        <f t="shared" ca="1" si="7"/>
        <v>13304</v>
      </c>
      <c r="B463" t="s">
        <v>334</v>
      </c>
      <c r="C463" t="s">
        <v>45</v>
      </c>
      <c r="F463" t="s">
        <v>31937</v>
      </c>
      <c r="O463" t="s">
        <v>33</v>
      </c>
      <c r="Y463" t="s">
        <v>31938</v>
      </c>
      <c r="Z463" t="s">
        <v>31939</v>
      </c>
      <c r="AA463" t="s">
        <v>31940</v>
      </c>
      <c r="AB463">
        <v>-161685</v>
      </c>
    </row>
    <row r="464" spans="1:30" ht="409.5" x14ac:dyDescent="0.25">
      <c r="A464">
        <f t="shared" ca="1" si="7"/>
        <v>14593</v>
      </c>
      <c r="B464" t="s">
        <v>1382</v>
      </c>
      <c r="C464" t="s">
        <v>45</v>
      </c>
      <c r="F464" t="s">
        <v>20250</v>
      </c>
      <c r="G464">
        <v>0</v>
      </c>
      <c r="O464" t="s">
        <v>33</v>
      </c>
      <c r="X464" t="s">
        <v>34</v>
      </c>
      <c r="Y464" t="s">
        <v>22656</v>
      </c>
      <c r="Z464" s="1" t="s">
        <v>23767</v>
      </c>
      <c r="AA464" t="s">
        <v>23740</v>
      </c>
      <c r="AB464" t="s">
        <v>23768</v>
      </c>
      <c r="AC464" t="s">
        <v>102</v>
      </c>
      <c r="AD464">
        <v>97302</v>
      </c>
    </row>
    <row r="465" spans="1:30" x14ac:dyDescent="0.25">
      <c r="A465">
        <f t="shared" ca="1" si="7"/>
        <v>7779</v>
      </c>
      <c r="B465" t="s">
        <v>107</v>
      </c>
      <c r="C465" t="s">
        <v>108</v>
      </c>
      <c r="F465" t="s">
        <v>9259</v>
      </c>
      <c r="G465">
        <v>0</v>
      </c>
      <c r="N465" t="s">
        <v>465</v>
      </c>
      <c r="O465" t="s">
        <v>33</v>
      </c>
      <c r="X465" t="s">
        <v>34</v>
      </c>
      <c r="Y465" t="s">
        <v>429</v>
      </c>
      <c r="Z465" t="s">
        <v>42043</v>
      </c>
      <c r="AA465" t="s">
        <v>42044</v>
      </c>
      <c r="AB465" t="s">
        <v>42045</v>
      </c>
      <c r="AC465" t="s">
        <v>38</v>
      </c>
      <c r="AD465">
        <v>99336</v>
      </c>
    </row>
    <row r="466" spans="1:30" x14ac:dyDescent="0.25">
      <c r="A466">
        <f t="shared" ca="1" si="7"/>
        <v>17952</v>
      </c>
      <c r="B466" t="s">
        <v>1203</v>
      </c>
      <c r="C466" t="s">
        <v>45</v>
      </c>
      <c r="G466">
        <v>0</v>
      </c>
      <c r="O466" t="s">
        <v>33</v>
      </c>
      <c r="X466" t="s">
        <v>34</v>
      </c>
      <c r="Y466" t="s">
        <v>20853</v>
      </c>
      <c r="Z466" t="s">
        <v>20854</v>
      </c>
      <c r="AA466" t="s">
        <v>2406</v>
      </c>
      <c r="AB466" t="s">
        <v>20855</v>
      </c>
      <c r="AC466" t="s">
        <v>38</v>
      </c>
      <c r="AD466">
        <v>98058</v>
      </c>
    </row>
    <row r="467" spans="1:30" ht="409.5" x14ac:dyDescent="0.25">
      <c r="A467">
        <f t="shared" ca="1" si="7"/>
        <v>4741</v>
      </c>
      <c r="B467" t="s">
        <v>1203</v>
      </c>
      <c r="C467" t="s">
        <v>45</v>
      </c>
      <c r="G467">
        <v>0</v>
      </c>
      <c r="O467" t="s">
        <v>63</v>
      </c>
      <c r="X467" t="s">
        <v>34</v>
      </c>
      <c r="Y467" t="s">
        <v>21351</v>
      </c>
      <c r="Z467" s="1" t="s">
        <v>21352</v>
      </c>
      <c r="AA467" t="s">
        <v>21353</v>
      </c>
      <c r="AB467" t="s">
        <v>21354</v>
      </c>
      <c r="AC467" t="s">
        <v>38</v>
      </c>
      <c r="AD467">
        <v>98383</v>
      </c>
    </row>
    <row r="468" spans="1:30" x14ac:dyDescent="0.25">
      <c r="A468">
        <f t="shared" ca="1" si="7"/>
        <v>9349</v>
      </c>
      <c r="B468" t="s">
        <v>30</v>
      </c>
      <c r="C468" t="s">
        <v>31</v>
      </c>
      <c r="G468">
        <v>0</v>
      </c>
      <c r="O468" t="s">
        <v>33</v>
      </c>
      <c r="X468" t="s">
        <v>34</v>
      </c>
      <c r="Y468" t="s">
        <v>21716</v>
      </c>
      <c r="Z468" t="s">
        <v>21717</v>
      </c>
      <c r="AA468" t="s">
        <v>21718</v>
      </c>
      <c r="AB468" t="s">
        <v>21719</v>
      </c>
      <c r="AC468" t="s">
        <v>102</v>
      </c>
      <c r="AD468">
        <v>97229</v>
      </c>
    </row>
    <row r="469" spans="1:30" ht="409.5" x14ac:dyDescent="0.25">
      <c r="A469">
        <f t="shared" ca="1" si="7"/>
        <v>5149</v>
      </c>
      <c r="B469" t="s">
        <v>3712</v>
      </c>
      <c r="C469" t="s">
        <v>16820</v>
      </c>
      <c r="F469" t="s">
        <v>22331</v>
      </c>
      <c r="G469">
        <v>0</v>
      </c>
      <c r="O469" t="s">
        <v>33</v>
      </c>
      <c r="X469" t="s">
        <v>34</v>
      </c>
      <c r="Y469" t="s">
        <v>22321</v>
      </c>
      <c r="Z469" s="1" t="s">
        <v>24360</v>
      </c>
      <c r="AA469" t="s">
        <v>24027</v>
      </c>
      <c r="AB469" t="s">
        <v>24361</v>
      </c>
    </row>
    <row r="470" spans="1:30" ht="409.5" x14ac:dyDescent="0.25">
      <c r="A470">
        <f t="shared" ca="1" si="7"/>
        <v>12346</v>
      </c>
      <c r="B470" t="s">
        <v>178</v>
      </c>
      <c r="C470" t="s">
        <v>179</v>
      </c>
      <c r="F470" t="s">
        <v>1904</v>
      </c>
      <c r="O470" t="s">
        <v>33</v>
      </c>
      <c r="X470" t="s">
        <v>34</v>
      </c>
      <c r="Y470" t="s">
        <v>25293</v>
      </c>
      <c r="Z470" s="1" t="s">
        <v>25294</v>
      </c>
      <c r="AA470" t="s">
        <v>25295</v>
      </c>
      <c r="AB470">
        <v>-160828</v>
      </c>
      <c r="AC470" t="s">
        <v>38</v>
      </c>
      <c r="AD470">
        <v>98405</v>
      </c>
    </row>
    <row r="471" spans="1:30" ht="409.5" x14ac:dyDescent="0.25">
      <c r="A471">
        <f t="shared" ca="1" si="7"/>
        <v>18307</v>
      </c>
      <c r="B471" t="s">
        <v>164</v>
      </c>
      <c r="C471" t="s">
        <v>165</v>
      </c>
      <c r="F471" t="s">
        <v>535</v>
      </c>
      <c r="O471" t="s">
        <v>33</v>
      </c>
      <c r="X471" t="s">
        <v>34</v>
      </c>
      <c r="Y471" t="s">
        <v>536</v>
      </c>
      <c r="Z471" s="1" t="s">
        <v>537</v>
      </c>
      <c r="AA471" t="s">
        <v>538</v>
      </c>
      <c r="AB471">
        <v>-162100</v>
      </c>
      <c r="AC471" t="s">
        <v>243</v>
      </c>
      <c r="AD471">
        <v>92130</v>
      </c>
    </row>
    <row r="472" spans="1:30" x14ac:dyDescent="0.25">
      <c r="A472">
        <f t="shared" ca="1" si="7"/>
        <v>6513</v>
      </c>
      <c r="B472" t="s">
        <v>68</v>
      </c>
      <c r="C472" t="s">
        <v>45</v>
      </c>
      <c r="F472" t="s">
        <v>1467</v>
      </c>
      <c r="O472" t="s">
        <v>1468</v>
      </c>
      <c r="P472" t="s">
        <v>235</v>
      </c>
      <c r="X472" t="s">
        <v>34</v>
      </c>
      <c r="Y472" t="s">
        <v>1469</v>
      </c>
      <c r="Z472" t="s">
        <v>1470</v>
      </c>
      <c r="AA472" t="s">
        <v>1471</v>
      </c>
      <c r="AB472">
        <v>-172305</v>
      </c>
    </row>
    <row r="473" spans="1:30" x14ac:dyDescent="0.25">
      <c r="A473">
        <f t="shared" ca="1" si="7"/>
        <v>15510</v>
      </c>
      <c r="B473" t="s">
        <v>677</v>
      </c>
      <c r="C473" t="s">
        <v>80</v>
      </c>
      <c r="F473" t="s">
        <v>13256</v>
      </c>
      <c r="G473">
        <v>0</v>
      </c>
      <c r="O473" t="s">
        <v>33</v>
      </c>
      <c r="Y473" t="s">
        <v>13257</v>
      </c>
      <c r="Z473" t="s">
        <v>13258</v>
      </c>
      <c r="AA473" t="s">
        <v>13259</v>
      </c>
      <c r="AB473" t="s">
        <v>13260</v>
      </c>
      <c r="AC473" t="s">
        <v>38</v>
      </c>
      <c r="AD473">
        <v>98032</v>
      </c>
    </row>
    <row r="474" spans="1:30" x14ac:dyDescent="0.25">
      <c r="A474">
        <f t="shared" ca="1" si="7"/>
        <v>15162</v>
      </c>
      <c r="B474" t="s">
        <v>36232</v>
      </c>
      <c r="G474">
        <v>0</v>
      </c>
      <c r="O474" t="s">
        <v>33</v>
      </c>
      <c r="Y474" t="s">
        <v>36540</v>
      </c>
      <c r="Z474" t="s">
        <v>36541</v>
      </c>
      <c r="AA474" t="s">
        <v>36542</v>
      </c>
      <c r="AB474" t="s">
        <v>36543</v>
      </c>
      <c r="AC474" t="s">
        <v>38</v>
      </c>
      <c r="AD474">
        <v>98012</v>
      </c>
    </row>
    <row r="475" spans="1:30" x14ac:dyDescent="0.25">
      <c r="A475">
        <f t="shared" ca="1" si="7"/>
        <v>13489</v>
      </c>
      <c r="B475" t="s">
        <v>739</v>
      </c>
      <c r="C475" t="s">
        <v>686</v>
      </c>
      <c r="F475" t="s">
        <v>29463</v>
      </c>
      <c r="O475" t="s">
        <v>33</v>
      </c>
      <c r="Y475" t="s">
        <v>29464</v>
      </c>
      <c r="Z475" t="s">
        <v>30305</v>
      </c>
      <c r="AA475" t="s">
        <v>30302</v>
      </c>
      <c r="AB475">
        <v>-180363</v>
      </c>
      <c r="AC475" t="s">
        <v>38</v>
      </c>
      <c r="AD475">
        <v>98329</v>
      </c>
    </row>
    <row r="476" spans="1:30" x14ac:dyDescent="0.25">
      <c r="A476">
        <f t="shared" ca="1" si="7"/>
        <v>6693</v>
      </c>
      <c r="B476" t="s">
        <v>2046</v>
      </c>
      <c r="C476" t="s">
        <v>80</v>
      </c>
      <c r="F476" t="s">
        <v>14574</v>
      </c>
      <c r="G476">
        <v>0</v>
      </c>
      <c r="O476" t="s">
        <v>33</v>
      </c>
      <c r="Y476" t="s">
        <v>14575</v>
      </c>
      <c r="Z476" t="s">
        <v>14576</v>
      </c>
      <c r="AA476" t="s">
        <v>14577</v>
      </c>
      <c r="AB476" t="s">
        <v>14578</v>
      </c>
      <c r="AC476" t="s">
        <v>38</v>
      </c>
      <c r="AD476">
        <v>99164</v>
      </c>
    </row>
    <row r="477" spans="1:30" x14ac:dyDescent="0.25">
      <c r="A477">
        <f t="shared" ca="1" si="7"/>
        <v>9811</v>
      </c>
      <c r="B477" t="s">
        <v>178</v>
      </c>
      <c r="C477" t="s">
        <v>179</v>
      </c>
      <c r="F477" t="s">
        <v>3662</v>
      </c>
      <c r="O477" t="s">
        <v>33</v>
      </c>
      <c r="W477">
        <v>15</v>
      </c>
      <c r="X477" t="s">
        <v>34</v>
      </c>
      <c r="Y477" t="s">
        <v>3663</v>
      </c>
      <c r="Z477" t="s">
        <v>3664</v>
      </c>
      <c r="AA477" t="s">
        <v>3665</v>
      </c>
      <c r="AB477">
        <v>-180144</v>
      </c>
      <c r="AC477" t="s">
        <v>38</v>
      </c>
      <c r="AD477">
        <v>99301</v>
      </c>
    </row>
    <row r="478" spans="1:30" ht="409.5" x14ac:dyDescent="0.25">
      <c r="A478">
        <f t="shared" ca="1" si="7"/>
        <v>17054</v>
      </c>
      <c r="B478" t="s">
        <v>39</v>
      </c>
      <c r="C478" t="s">
        <v>165</v>
      </c>
      <c r="F478" t="s">
        <v>69</v>
      </c>
      <c r="G478">
        <v>0</v>
      </c>
      <c r="O478" t="s">
        <v>33</v>
      </c>
      <c r="Y478" t="s">
        <v>725</v>
      </c>
      <c r="Z478" s="1" t="s">
        <v>9912</v>
      </c>
      <c r="AA478" t="s">
        <v>9913</v>
      </c>
      <c r="AB478" t="s">
        <v>9914</v>
      </c>
      <c r="AC478" t="s">
        <v>38</v>
      </c>
      <c r="AD478">
        <v>98121</v>
      </c>
    </row>
    <row r="479" spans="1:30" ht="315" x14ac:dyDescent="0.25">
      <c r="A479">
        <f t="shared" ca="1" si="7"/>
        <v>14185</v>
      </c>
      <c r="B479" t="s">
        <v>44</v>
      </c>
      <c r="C479" t="s">
        <v>45</v>
      </c>
      <c r="F479" t="s">
        <v>4142</v>
      </c>
      <c r="G479">
        <v>0</v>
      </c>
      <c r="N479" t="s">
        <v>468</v>
      </c>
      <c r="O479" t="s">
        <v>33</v>
      </c>
      <c r="X479" t="s">
        <v>34</v>
      </c>
      <c r="Y479" t="s">
        <v>4143</v>
      </c>
      <c r="Z479" s="1" t="s">
        <v>19759</v>
      </c>
      <c r="AA479" s="1" t="s">
        <v>19760</v>
      </c>
      <c r="AB479" t="s">
        <v>19761</v>
      </c>
      <c r="AC479" t="s">
        <v>38</v>
      </c>
      <c r="AD479">
        <v>99220</v>
      </c>
    </row>
    <row r="480" spans="1:30" x14ac:dyDescent="0.25">
      <c r="A480">
        <f t="shared" ca="1" si="7"/>
        <v>14753</v>
      </c>
      <c r="B480" t="s">
        <v>685</v>
      </c>
      <c r="C480" t="s">
        <v>686</v>
      </c>
      <c r="F480" t="s">
        <v>3399</v>
      </c>
      <c r="O480" t="s">
        <v>33</v>
      </c>
      <c r="Y480" t="s">
        <v>34023</v>
      </c>
      <c r="Z480" t="s">
        <v>34024</v>
      </c>
      <c r="AA480" t="s">
        <v>33989</v>
      </c>
      <c r="AB480">
        <v>-163143</v>
      </c>
      <c r="AC480" t="s">
        <v>38</v>
      </c>
      <c r="AD480">
        <v>98802</v>
      </c>
    </row>
    <row r="481" spans="1:30" ht="409.5" x14ac:dyDescent="0.25">
      <c r="A481">
        <f t="shared" ca="1" si="7"/>
        <v>808</v>
      </c>
      <c r="B481" t="s">
        <v>73</v>
      </c>
      <c r="C481" t="s">
        <v>74</v>
      </c>
      <c r="F481" t="s">
        <v>5418</v>
      </c>
      <c r="N481" t="s">
        <v>32511</v>
      </c>
      <c r="O481" t="s">
        <v>52</v>
      </c>
      <c r="Q481" t="s">
        <v>427</v>
      </c>
      <c r="X481" t="s">
        <v>34</v>
      </c>
      <c r="Y481" t="s">
        <v>5419</v>
      </c>
      <c r="Z481" s="1" t="s">
        <v>32512</v>
      </c>
      <c r="AA481" t="s">
        <v>32513</v>
      </c>
      <c r="AB481">
        <v>-171360</v>
      </c>
      <c r="AC481" t="s">
        <v>1320</v>
      </c>
      <c r="AD481">
        <v>20005</v>
      </c>
    </row>
    <row r="482" spans="1:30" x14ac:dyDescent="0.25">
      <c r="A482">
        <f t="shared" ca="1" si="7"/>
        <v>9001</v>
      </c>
      <c r="B482" t="s">
        <v>2046</v>
      </c>
      <c r="C482" t="s">
        <v>80</v>
      </c>
      <c r="F482" t="s">
        <v>14328</v>
      </c>
      <c r="O482" t="s">
        <v>155</v>
      </c>
      <c r="X482" t="s">
        <v>34</v>
      </c>
      <c r="Y482" t="s">
        <v>14329</v>
      </c>
      <c r="Z482" t="s">
        <v>14330</v>
      </c>
      <c r="AA482" t="s">
        <v>14331</v>
      </c>
      <c r="AB482">
        <v>-162068</v>
      </c>
      <c r="AC482" t="s">
        <v>38</v>
      </c>
      <c r="AD482">
        <v>98901</v>
      </c>
    </row>
    <row r="483" spans="1:30" ht="409.5" x14ac:dyDescent="0.25">
      <c r="A483">
        <f t="shared" ca="1" si="7"/>
        <v>4743</v>
      </c>
      <c r="B483" t="s">
        <v>96</v>
      </c>
      <c r="C483" t="s">
        <v>97</v>
      </c>
      <c r="F483" t="s">
        <v>41924</v>
      </c>
      <c r="G483">
        <v>0</v>
      </c>
      <c r="N483" t="s">
        <v>41925</v>
      </c>
      <c r="O483" t="s">
        <v>33</v>
      </c>
      <c r="X483" t="s">
        <v>34</v>
      </c>
      <c r="Y483" t="s">
        <v>41926</v>
      </c>
      <c r="Z483" s="1" t="s">
        <v>41927</v>
      </c>
      <c r="AA483" t="s">
        <v>41928</v>
      </c>
      <c r="AB483" t="s">
        <v>41929</v>
      </c>
      <c r="AC483" t="s">
        <v>38</v>
      </c>
      <c r="AD483">
        <v>98586</v>
      </c>
    </row>
    <row r="484" spans="1:30" x14ac:dyDescent="0.25">
      <c r="A484">
        <f t="shared" ca="1" si="7"/>
        <v>4189</v>
      </c>
      <c r="B484" t="s">
        <v>178</v>
      </c>
      <c r="C484" t="s">
        <v>179</v>
      </c>
      <c r="F484" t="s">
        <v>31773</v>
      </c>
      <c r="O484" t="s">
        <v>33</v>
      </c>
      <c r="W484">
        <v>15</v>
      </c>
      <c r="X484" t="s">
        <v>34</v>
      </c>
      <c r="Y484" t="s">
        <v>31774</v>
      </c>
      <c r="Z484" t="s">
        <v>31775</v>
      </c>
      <c r="AA484" t="s">
        <v>31776</v>
      </c>
      <c r="AB484">
        <v>-173168</v>
      </c>
      <c r="AC484" t="s">
        <v>38</v>
      </c>
      <c r="AD484">
        <v>98290</v>
      </c>
    </row>
    <row r="485" spans="1:30" x14ac:dyDescent="0.25">
      <c r="A485">
        <f t="shared" ca="1" si="7"/>
        <v>2054</v>
      </c>
      <c r="B485" t="s">
        <v>739</v>
      </c>
      <c r="C485" t="s">
        <v>686</v>
      </c>
      <c r="F485" t="s">
        <v>29841</v>
      </c>
      <c r="O485" t="s">
        <v>33</v>
      </c>
      <c r="Y485" t="s">
        <v>29842</v>
      </c>
      <c r="Z485" t="s">
        <v>29843</v>
      </c>
      <c r="AA485" t="s">
        <v>29823</v>
      </c>
      <c r="AB485">
        <v>-170701</v>
      </c>
      <c r="AC485" t="s">
        <v>38</v>
      </c>
      <c r="AD485">
        <v>98424</v>
      </c>
    </row>
    <row r="486" spans="1:30" ht="409.5" x14ac:dyDescent="0.25">
      <c r="A486">
        <f t="shared" ca="1" si="7"/>
        <v>754</v>
      </c>
      <c r="B486" t="s">
        <v>124</v>
      </c>
      <c r="C486" t="s">
        <v>45</v>
      </c>
      <c r="G486">
        <v>0</v>
      </c>
      <c r="O486" t="s">
        <v>33</v>
      </c>
      <c r="X486" t="s">
        <v>34</v>
      </c>
      <c r="Y486" t="s">
        <v>41039</v>
      </c>
      <c r="Z486" s="1" t="s">
        <v>41040</v>
      </c>
      <c r="AA486" t="s">
        <v>41009</v>
      </c>
      <c r="AB486" t="s">
        <v>41041</v>
      </c>
      <c r="AC486" t="s">
        <v>38</v>
      </c>
      <c r="AD486">
        <v>98430</v>
      </c>
    </row>
    <row r="487" spans="1:30" ht="409.5" x14ac:dyDescent="0.25">
      <c r="A487">
        <f t="shared" ca="1" si="7"/>
        <v>16237</v>
      </c>
      <c r="B487" t="s">
        <v>1382</v>
      </c>
      <c r="C487" t="s">
        <v>45</v>
      </c>
      <c r="F487" t="s">
        <v>22331</v>
      </c>
      <c r="G487">
        <v>0</v>
      </c>
      <c r="O487" t="s">
        <v>33</v>
      </c>
      <c r="X487" t="s">
        <v>34</v>
      </c>
      <c r="Y487" t="s">
        <v>22321</v>
      </c>
      <c r="Z487" s="1" t="s">
        <v>23800</v>
      </c>
      <c r="AA487" t="s">
        <v>23605</v>
      </c>
      <c r="AB487" t="s">
        <v>23801</v>
      </c>
    </row>
    <row r="488" spans="1:30" x14ac:dyDescent="0.25">
      <c r="A488">
        <f t="shared" ca="1" si="7"/>
        <v>19042</v>
      </c>
      <c r="B488" t="s">
        <v>2046</v>
      </c>
      <c r="C488" t="s">
        <v>80</v>
      </c>
      <c r="F488" t="s">
        <v>927</v>
      </c>
      <c r="O488" t="s">
        <v>33</v>
      </c>
      <c r="Y488" t="s">
        <v>928</v>
      </c>
      <c r="Z488" t="s">
        <v>11110</v>
      </c>
      <c r="AA488" t="s">
        <v>11111</v>
      </c>
      <c r="AB488">
        <v>-162829</v>
      </c>
      <c r="AC488" t="s">
        <v>102</v>
      </c>
      <c r="AD488">
        <v>97211</v>
      </c>
    </row>
    <row r="489" spans="1:30" x14ac:dyDescent="0.25">
      <c r="A489">
        <f t="shared" ca="1" si="7"/>
        <v>14599</v>
      </c>
      <c r="B489" t="s">
        <v>2046</v>
      </c>
      <c r="C489" t="s">
        <v>80</v>
      </c>
      <c r="F489" t="s">
        <v>160</v>
      </c>
      <c r="G489">
        <v>0</v>
      </c>
      <c r="O489" t="s">
        <v>33</v>
      </c>
      <c r="Y489" t="s">
        <v>7664</v>
      </c>
      <c r="Z489" t="s">
        <v>7665</v>
      </c>
      <c r="AA489" t="s">
        <v>7666</v>
      </c>
      <c r="AB489" t="s">
        <v>7667</v>
      </c>
      <c r="AC489" t="s">
        <v>38</v>
      </c>
      <c r="AD489">
        <v>98223</v>
      </c>
    </row>
    <row r="490" spans="1:30" ht="409.5" x14ac:dyDescent="0.25">
      <c r="A490">
        <f t="shared" ca="1" si="7"/>
        <v>17905</v>
      </c>
      <c r="B490" t="s">
        <v>685</v>
      </c>
      <c r="C490" t="s">
        <v>686</v>
      </c>
      <c r="F490" t="s">
        <v>33447</v>
      </c>
      <c r="O490" t="s">
        <v>33</v>
      </c>
      <c r="Y490" t="s">
        <v>33448</v>
      </c>
      <c r="Z490" s="1" t="s">
        <v>33492</v>
      </c>
      <c r="AA490" t="s">
        <v>33493</v>
      </c>
      <c r="AB490">
        <v>-163004</v>
      </c>
      <c r="AC490" t="s">
        <v>38</v>
      </c>
      <c r="AD490">
        <v>98236</v>
      </c>
    </row>
    <row r="491" spans="1:30" ht="409.5" x14ac:dyDescent="0.25">
      <c r="A491">
        <f t="shared" ca="1" si="7"/>
        <v>16656</v>
      </c>
      <c r="B491" t="s">
        <v>79</v>
      </c>
      <c r="C491" t="s">
        <v>80</v>
      </c>
      <c r="F491" t="s">
        <v>1335</v>
      </c>
      <c r="O491" t="s">
        <v>33</v>
      </c>
      <c r="Y491" t="s">
        <v>12012</v>
      </c>
      <c r="Z491" s="1" t="s">
        <v>26456</v>
      </c>
      <c r="AA491" t="s">
        <v>26457</v>
      </c>
      <c r="AB491">
        <v>-172274</v>
      </c>
      <c r="AC491" t="s">
        <v>38</v>
      </c>
      <c r="AD491">
        <v>98005</v>
      </c>
    </row>
    <row r="492" spans="1:30" ht="409.5" x14ac:dyDescent="0.25">
      <c r="A492">
        <f t="shared" ca="1" si="7"/>
        <v>15949</v>
      </c>
      <c r="B492" t="s">
        <v>164</v>
      </c>
      <c r="C492" t="s">
        <v>165</v>
      </c>
      <c r="F492" t="s">
        <v>734</v>
      </c>
      <c r="G492">
        <v>0</v>
      </c>
      <c r="O492" t="s">
        <v>33</v>
      </c>
      <c r="P492" t="s">
        <v>484</v>
      </c>
      <c r="W492">
        <v>30</v>
      </c>
      <c r="Y492" t="s">
        <v>735</v>
      </c>
      <c r="Z492" s="1" t="s">
        <v>31734</v>
      </c>
      <c r="AA492" t="s">
        <v>31735</v>
      </c>
      <c r="AB492" t="s">
        <v>31736</v>
      </c>
      <c r="AC492" t="s">
        <v>38</v>
      </c>
      <c r="AD492">
        <v>98109</v>
      </c>
    </row>
    <row r="493" spans="1:30" x14ac:dyDescent="0.25">
      <c r="A493">
        <f t="shared" ca="1" si="7"/>
        <v>2064</v>
      </c>
      <c r="B493" t="s">
        <v>685</v>
      </c>
      <c r="C493" t="s">
        <v>686</v>
      </c>
      <c r="F493" t="s">
        <v>34103</v>
      </c>
      <c r="O493" t="s">
        <v>33</v>
      </c>
      <c r="Y493" t="s">
        <v>34104</v>
      </c>
      <c r="Z493" t="s">
        <v>34105</v>
      </c>
      <c r="AA493" t="s">
        <v>34060</v>
      </c>
      <c r="AB493">
        <v>-160258</v>
      </c>
      <c r="AC493" t="s">
        <v>38</v>
      </c>
      <c r="AD493">
        <v>98239</v>
      </c>
    </row>
    <row r="494" spans="1:30" x14ac:dyDescent="0.25">
      <c r="A494">
        <f t="shared" ca="1" si="7"/>
        <v>11730</v>
      </c>
      <c r="B494" t="s">
        <v>79</v>
      </c>
      <c r="C494" t="s">
        <v>80</v>
      </c>
      <c r="F494" t="s">
        <v>8213</v>
      </c>
      <c r="O494" t="s">
        <v>33</v>
      </c>
      <c r="Y494" t="s">
        <v>26969</v>
      </c>
      <c r="Z494" t="s">
        <v>26972</v>
      </c>
      <c r="AA494" t="s">
        <v>26971</v>
      </c>
      <c r="AB494">
        <v>-172310</v>
      </c>
      <c r="AC494" t="s">
        <v>38</v>
      </c>
      <c r="AD494">
        <v>98201</v>
      </c>
    </row>
    <row r="495" spans="1:30" x14ac:dyDescent="0.25">
      <c r="A495">
        <f t="shared" ca="1" si="7"/>
        <v>14988</v>
      </c>
      <c r="B495" t="s">
        <v>677</v>
      </c>
      <c r="C495" t="s">
        <v>80</v>
      </c>
      <c r="F495" t="s">
        <v>651</v>
      </c>
      <c r="G495">
        <v>0</v>
      </c>
      <c r="O495" t="s">
        <v>33</v>
      </c>
      <c r="Y495" t="s">
        <v>6279</v>
      </c>
      <c r="Z495" t="s">
        <v>8317</v>
      </c>
      <c r="AA495" t="s">
        <v>8318</v>
      </c>
      <c r="AB495" t="s">
        <v>8319</v>
      </c>
      <c r="AC495" t="s">
        <v>38</v>
      </c>
      <c r="AD495">
        <v>98034</v>
      </c>
    </row>
    <row r="496" spans="1:30" x14ac:dyDescent="0.25">
      <c r="A496">
        <f t="shared" ca="1" si="7"/>
        <v>12391</v>
      </c>
      <c r="B496" t="s">
        <v>124</v>
      </c>
      <c r="C496" t="s">
        <v>45</v>
      </c>
      <c r="F496" t="s">
        <v>19102</v>
      </c>
      <c r="O496" t="s">
        <v>33</v>
      </c>
      <c r="Y496" t="s">
        <v>19103</v>
      </c>
      <c r="Z496" t="s">
        <v>19104</v>
      </c>
      <c r="AA496" t="s">
        <v>19105</v>
      </c>
      <c r="AB496">
        <v>-170092</v>
      </c>
      <c r="AC496" t="s">
        <v>38</v>
      </c>
      <c r="AD496">
        <v>98402</v>
      </c>
    </row>
    <row r="497" spans="1:30" ht="90" x14ac:dyDescent="0.25">
      <c r="A497">
        <f t="shared" ca="1" si="7"/>
        <v>8806</v>
      </c>
      <c r="B497" t="s">
        <v>73</v>
      </c>
      <c r="C497" t="s">
        <v>74</v>
      </c>
      <c r="F497" t="s">
        <v>36020</v>
      </c>
      <c r="G497">
        <v>0</v>
      </c>
      <c r="O497" t="s">
        <v>33</v>
      </c>
      <c r="Y497" t="s">
        <v>30525</v>
      </c>
      <c r="Z497" s="1" t="s">
        <v>36510</v>
      </c>
      <c r="AA497" t="s">
        <v>36511</v>
      </c>
      <c r="AB497" t="s">
        <v>36512</v>
      </c>
    </row>
    <row r="498" spans="1:30" ht="409.5" x14ac:dyDescent="0.25">
      <c r="A498">
        <f t="shared" ca="1" si="7"/>
        <v>14018</v>
      </c>
      <c r="B498" t="s">
        <v>96</v>
      </c>
      <c r="C498" t="s">
        <v>97</v>
      </c>
      <c r="F498" s="1" t="s">
        <v>459</v>
      </c>
      <c r="G498">
        <v>0</v>
      </c>
      <c r="O498" t="s">
        <v>33</v>
      </c>
      <c r="X498" t="s">
        <v>34</v>
      </c>
      <c r="Y498" t="s">
        <v>460</v>
      </c>
      <c r="Z498" s="1" t="s">
        <v>37186</v>
      </c>
      <c r="AA498" t="s">
        <v>37187</v>
      </c>
      <c r="AB498" t="s">
        <v>37188</v>
      </c>
      <c r="AC498" t="s">
        <v>38</v>
      </c>
      <c r="AD498">
        <v>98550</v>
      </c>
    </row>
    <row r="499" spans="1:30" ht="409.5" x14ac:dyDescent="0.25">
      <c r="A499">
        <f t="shared" ca="1" si="7"/>
        <v>11976</v>
      </c>
      <c r="B499" t="s">
        <v>164</v>
      </c>
      <c r="C499" t="s">
        <v>165</v>
      </c>
      <c r="F499" t="s">
        <v>1076</v>
      </c>
      <c r="G499">
        <v>0</v>
      </c>
      <c r="O499" t="s">
        <v>33</v>
      </c>
      <c r="P499" t="s">
        <v>1077</v>
      </c>
      <c r="Y499" t="s">
        <v>1078</v>
      </c>
      <c r="Z499" s="1" t="s">
        <v>1079</v>
      </c>
      <c r="AA499" t="s">
        <v>1080</v>
      </c>
      <c r="AB499" t="s">
        <v>1081</v>
      </c>
      <c r="AC499" t="s">
        <v>38</v>
      </c>
      <c r="AD499">
        <v>98503</v>
      </c>
    </row>
    <row r="500" spans="1:30" ht="409.5" x14ac:dyDescent="0.25">
      <c r="A500">
        <f t="shared" ca="1" si="7"/>
        <v>7333</v>
      </c>
      <c r="B500" t="s">
        <v>2046</v>
      </c>
      <c r="C500" t="s">
        <v>80</v>
      </c>
      <c r="F500" t="s">
        <v>1024</v>
      </c>
      <c r="O500" t="s">
        <v>33</v>
      </c>
      <c r="Y500" t="s">
        <v>1025</v>
      </c>
      <c r="Z500" s="1" t="s">
        <v>10300</v>
      </c>
      <c r="AA500" t="s">
        <v>10301</v>
      </c>
      <c r="AB500">
        <v>-170640</v>
      </c>
      <c r="AC500" t="s">
        <v>102</v>
      </c>
      <c r="AD500">
        <v>97219</v>
      </c>
    </row>
    <row r="501" spans="1:30" ht="409.5" x14ac:dyDescent="0.25">
      <c r="A501">
        <f t="shared" ca="1" si="7"/>
        <v>15347</v>
      </c>
      <c r="B501" t="s">
        <v>2046</v>
      </c>
      <c r="C501" t="s">
        <v>80</v>
      </c>
      <c r="F501" t="s">
        <v>81</v>
      </c>
      <c r="G501">
        <v>0</v>
      </c>
      <c r="O501" t="s">
        <v>33</v>
      </c>
      <c r="Y501" t="s">
        <v>5725</v>
      </c>
      <c r="Z501" s="1" t="s">
        <v>7074</v>
      </c>
      <c r="AA501" t="s">
        <v>7075</v>
      </c>
      <c r="AB501" t="s">
        <v>7076</v>
      </c>
      <c r="AC501" t="s">
        <v>38</v>
      </c>
      <c r="AD501">
        <v>98668</v>
      </c>
    </row>
    <row r="502" spans="1:30" ht="360" x14ac:dyDescent="0.25">
      <c r="A502">
        <f t="shared" ca="1" si="7"/>
        <v>596</v>
      </c>
      <c r="B502" t="s">
        <v>230</v>
      </c>
      <c r="C502" t="s">
        <v>45</v>
      </c>
      <c r="O502" t="s">
        <v>63</v>
      </c>
      <c r="X502" t="s">
        <v>34</v>
      </c>
      <c r="Y502" t="s">
        <v>23104</v>
      </c>
      <c r="Z502" s="1" t="s">
        <v>23105</v>
      </c>
      <c r="AA502" t="s">
        <v>22580</v>
      </c>
      <c r="AB502">
        <v>-170254</v>
      </c>
    </row>
    <row r="503" spans="1:30" x14ac:dyDescent="0.25">
      <c r="A503">
        <f t="shared" ca="1" si="7"/>
        <v>17871</v>
      </c>
      <c r="B503" t="s">
        <v>96</v>
      </c>
      <c r="C503" t="s">
        <v>97</v>
      </c>
      <c r="F503" t="s">
        <v>1615</v>
      </c>
      <c r="O503" t="s">
        <v>63</v>
      </c>
      <c r="X503" t="s">
        <v>34</v>
      </c>
      <c r="Y503" t="s">
        <v>22122</v>
      </c>
      <c r="Z503" t="s">
        <v>43401</v>
      </c>
      <c r="AA503" t="s">
        <v>43402</v>
      </c>
      <c r="AB503">
        <v>-170243</v>
      </c>
      <c r="AC503" t="s">
        <v>38</v>
      </c>
      <c r="AD503">
        <v>98403</v>
      </c>
    </row>
    <row r="504" spans="1:30" x14ac:dyDescent="0.25">
      <c r="A504">
        <f t="shared" ca="1" si="7"/>
        <v>11520</v>
      </c>
      <c r="B504" t="s">
        <v>334</v>
      </c>
      <c r="C504" t="s">
        <v>45</v>
      </c>
      <c r="O504" t="s">
        <v>8498</v>
      </c>
      <c r="AB504">
        <v>-180554</v>
      </c>
    </row>
    <row r="505" spans="1:30" x14ac:dyDescent="0.25">
      <c r="A505">
        <f t="shared" ca="1" si="7"/>
        <v>9383</v>
      </c>
      <c r="B505" t="s">
        <v>96</v>
      </c>
      <c r="C505" t="s">
        <v>97</v>
      </c>
      <c r="F505" t="s">
        <v>28052</v>
      </c>
      <c r="G505">
        <v>0</v>
      </c>
      <c r="O505" t="s">
        <v>33</v>
      </c>
      <c r="X505" t="s">
        <v>34</v>
      </c>
      <c r="Y505" t="s">
        <v>28053</v>
      </c>
      <c r="Z505" t="s">
        <v>28054</v>
      </c>
      <c r="AA505" t="s">
        <v>28055</v>
      </c>
      <c r="AB505" t="s">
        <v>28056</v>
      </c>
      <c r="AC505" t="s">
        <v>38</v>
      </c>
      <c r="AD505">
        <v>98532</v>
      </c>
    </row>
    <row r="506" spans="1:30" ht="135" x14ac:dyDescent="0.25">
      <c r="A506">
        <f t="shared" ca="1" si="7"/>
        <v>12</v>
      </c>
      <c r="B506" t="s">
        <v>685</v>
      </c>
      <c r="C506" t="s">
        <v>686</v>
      </c>
      <c r="F506" t="s">
        <v>4924</v>
      </c>
      <c r="G506">
        <v>0</v>
      </c>
      <c r="O506" t="s">
        <v>33</v>
      </c>
      <c r="Y506" t="s">
        <v>29570</v>
      </c>
      <c r="Z506" s="1" t="s">
        <v>34474</v>
      </c>
      <c r="AA506" t="s">
        <v>34436</v>
      </c>
      <c r="AB506" t="s">
        <v>34475</v>
      </c>
      <c r="AC506" t="s">
        <v>38</v>
      </c>
    </row>
    <row r="507" spans="1:30" ht="409.5" x14ac:dyDescent="0.25">
      <c r="A507">
        <f t="shared" ca="1" si="7"/>
        <v>14440</v>
      </c>
      <c r="B507" t="s">
        <v>178</v>
      </c>
      <c r="C507" t="s">
        <v>179</v>
      </c>
      <c r="F507" t="s">
        <v>3093</v>
      </c>
      <c r="O507" t="s">
        <v>33</v>
      </c>
      <c r="X507" t="s">
        <v>34</v>
      </c>
      <c r="Y507" t="s">
        <v>3094</v>
      </c>
      <c r="Z507" s="1" t="s">
        <v>20343</v>
      </c>
      <c r="AA507" t="s">
        <v>20344</v>
      </c>
      <c r="AB507">
        <v>-161243</v>
      </c>
      <c r="AC507" t="s">
        <v>38</v>
      </c>
      <c r="AD507">
        <v>98104</v>
      </c>
    </row>
    <row r="508" spans="1:30" ht="345" x14ac:dyDescent="0.25">
      <c r="A508">
        <f t="shared" ca="1" si="7"/>
        <v>3791</v>
      </c>
      <c r="B508" t="s">
        <v>334</v>
      </c>
      <c r="C508" t="s">
        <v>45</v>
      </c>
      <c r="F508" t="s">
        <v>789</v>
      </c>
      <c r="G508">
        <v>0</v>
      </c>
      <c r="O508" t="s">
        <v>33</v>
      </c>
      <c r="X508" t="s">
        <v>34</v>
      </c>
      <c r="Y508" t="s">
        <v>790</v>
      </c>
      <c r="Z508" s="1" t="s">
        <v>1278</v>
      </c>
      <c r="AA508" t="s">
        <v>1279</v>
      </c>
      <c r="AB508" t="s">
        <v>1280</v>
      </c>
      <c r="AC508" t="s">
        <v>38</v>
      </c>
      <c r="AD508">
        <v>98326</v>
      </c>
    </row>
    <row r="509" spans="1:30" ht="409.5" x14ac:dyDescent="0.25">
      <c r="A509">
        <f t="shared" ca="1" si="7"/>
        <v>10128</v>
      </c>
      <c r="B509" t="s">
        <v>164</v>
      </c>
      <c r="C509" t="s">
        <v>165</v>
      </c>
      <c r="F509" t="s">
        <v>1701</v>
      </c>
      <c r="G509">
        <v>0</v>
      </c>
      <c r="O509" t="s">
        <v>33</v>
      </c>
      <c r="X509" t="s">
        <v>34</v>
      </c>
      <c r="Y509" t="s">
        <v>1054</v>
      </c>
      <c r="Z509" s="1" t="s">
        <v>31676</v>
      </c>
      <c r="AA509" t="s">
        <v>31677</v>
      </c>
      <c r="AB509" t="s">
        <v>31678</v>
      </c>
      <c r="AC509" t="s">
        <v>38</v>
      </c>
      <c r="AD509">
        <v>98104</v>
      </c>
    </row>
    <row r="510" spans="1:30" ht="285" x14ac:dyDescent="0.25">
      <c r="A510">
        <f t="shared" ca="1" si="7"/>
        <v>4013</v>
      </c>
      <c r="B510" t="s">
        <v>685</v>
      </c>
      <c r="C510" t="s">
        <v>686</v>
      </c>
      <c r="F510" t="s">
        <v>28527</v>
      </c>
      <c r="O510" t="s">
        <v>33</v>
      </c>
      <c r="Y510" t="s">
        <v>28528</v>
      </c>
      <c r="Z510" s="1" t="s">
        <v>35152</v>
      </c>
      <c r="AA510" t="s">
        <v>35150</v>
      </c>
      <c r="AB510">
        <v>-162159</v>
      </c>
      <c r="AC510" t="s">
        <v>38</v>
      </c>
      <c r="AD510">
        <v>98371</v>
      </c>
    </row>
    <row r="511" spans="1:30" ht="409.5" x14ac:dyDescent="0.25">
      <c r="A511">
        <f t="shared" ca="1" si="7"/>
        <v>14860</v>
      </c>
      <c r="B511" t="s">
        <v>3712</v>
      </c>
      <c r="C511" t="s">
        <v>45</v>
      </c>
      <c r="F511" t="s">
        <v>18307</v>
      </c>
      <c r="G511">
        <v>0</v>
      </c>
      <c r="O511" t="s">
        <v>33</v>
      </c>
      <c r="X511" t="s">
        <v>34</v>
      </c>
      <c r="Y511" t="s">
        <v>19763</v>
      </c>
      <c r="Z511" s="1" t="s">
        <v>24090</v>
      </c>
      <c r="AA511" t="s">
        <v>24027</v>
      </c>
      <c r="AB511" t="s">
        <v>24091</v>
      </c>
    </row>
    <row r="512" spans="1:30" x14ac:dyDescent="0.25">
      <c r="A512">
        <f t="shared" ca="1" si="7"/>
        <v>16492</v>
      </c>
      <c r="B512" t="s">
        <v>3712</v>
      </c>
      <c r="C512" t="s">
        <v>16820</v>
      </c>
      <c r="F512" t="s">
        <v>23134</v>
      </c>
      <c r="G512">
        <v>0</v>
      </c>
      <c r="O512" t="s">
        <v>33</v>
      </c>
      <c r="X512" t="s">
        <v>34</v>
      </c>
      <c r="Y512" t="s">
        <v>41565</v>
      </c>
      <c r="Z512" t="s">
        <v>41566</v>
      </c>
      <c r="AA512" t="s">
        <v>41536</v>
      </c>
      <c r="AB512" t="s">
        <v>41567</v>
      </c>
      <c r="AC512" t="s">
        <v>11829</v>
      </c>
      <c r="AD512">
        <v>54306</v>
      </c>
    </row>
    <row r="513" spans="1:30" ht="409.5" x14ac:dyDescent="0.25">
      <c r="A513">
        <f t="shared" ca="1" si="7"/>
        <v>10600</v>
      </c>
      <c r="B513" t="s">
        <v>39</v>
      </c>
      <c r="C513" t="s">
        <v>165</v>
      </c>
      <c r="F513" t="s">
        <v>789</v>
      </c>
      <c r="G513">
        <v>277</v>
      </c>
      <c r="H513" t="s">
        <v>1045</v>
      </c>
      <c r="L513">
        <v>55.4</v>
      </c>
      <c r="O513" t="s">
        <v>33</v>
      </c>
      <c r="V513" s="1" t="s">
        <v>31699</v>
      </c>
      <c r="W513">
        <v>30</v>
      </c>
      <c r="Y513" t="s">
        <v>790</v>
      </c>
      <c r="Z513" t="s">
        <v>31700</v>
      </c>
      <c r="AA513" t="s">
        <v>31701</v>
      </c>
      <c r="AB513" t="s">
        <v>31702</v>
      </c>
      <c r="AC513" t="s">
        <v>38</v>
      </c>
      <c r="AD513">
        <v>99362</v>
      </c>
    </row>
    <row r="514" spans="1:30" x14ac:dyDescent="0.25">
      <c r="A514">
        <f t="shared" ref="A514:A577" ca="1" si="8">RANDBETWEEN(1,20000)</f>
        <v>6149</v>
      </c>
      <c r="B514" t="s">
        <v>677</v>
      </c>
      <c r="C514" t="s">
        <v>80</v>
      </c>
      <c r="F514" t="s">
        <v>4512</v>
      </c>
      <c r="O514" t="s">
        <v>33</v>
      </c>
      <c r="Y514" t="s">
        <v>4513</v>
      </c>
      <c r="Z514" t="s">
        <v>4514</v>
      </c>
      <c r="AA514" t="s">
        <v>4515</v>
      </c>
      <c r="AB514">
        <v>-160751</v>
      </c>
      <c r="AC514" t="s">
        <v>38</v>
      </c>
      <c r="AD514">
        <v>98902</v>
      </c>
    </row>
    <row r="515" spans="1:30" x14ac:dyDescent="0.25">
      <c r="A515">
        <f t="shared" ca="1" si="8"/>
        <v>4221</v>
      </c>
      <c r="B515" t="s">
        <v>685</v>
      </c>
      <c r="C515" t="s">
        <v>686</v>
      </c>
      <c r="F515" t="s">
        <v>3198</v>
      </c>
      <c r="G515">
        <v>0</v>
      </c>
      <c r="O515" t="s">
        <v>33</v>
      </c>
      <c r="Y515" t="s">
        <v>3199</v>
      </c>
      <c r="Z515" t="s">
        <v>3200</v>
      </c>
      <c r="AA515" t="s">
        <v>3201</v>
      </c>
      <c r="AB515" t="s">
        <v>3202</v>
      </c>
      <c r="AC515" t="s">
        <v>38</v>
      </c>
      <c r="AD515">
        <v>98504</v>
      </c>
    </row>
    <row r="516" spans="1:30" ht="409.5" x14ac:dyDescent="0.25">
      <c r="A516">
        <f t="shared" ca="1" si="8"/>
        <v>10293</v>
      </c>
      <c r="B516" t="s">
        <v>124</v>
      </c>
      <c r="C516" t="s">
        <v>45</v>
      </c>
      <c r="O516" t="s">
        <v>1</v>
      </c>
      <c r="Y516" t="s">
        <v>42753</v>
      </c>
      <c r="Z516" s="1" t="s">
        <v>42754</v>
      </c>
      <c r="AA516" t="s">
        <v>42755</v>
      </c>
      <c r="AB516">
        <v>-181505</v>
      </c>
      <c r="AC516" t="s">
        <v>38</v>
      </c>
      <c r="AD516">
        <v>98125</v>
      </c>
    </row>
    <row r="517" spans="1:30" x14ac:dyDescent="0.25">
      <c r="A517">
        <f t="shared" ca="1" si="8"/>
        <v>12953</v>
      </c>
      <c r="B517" t="s">
        <v>685</v>
      </c>
      <c r="C517" t="s">
        <v>686</v>
      </c>
      <c r="F517" t="s">
        <v>29249</v>
      </c>
      <c r="O517" t="s">
        <v>33</v>
      </c>
      <c r="Y517" t="s">
        <v>30134</v>
      </c>
      <c r="Z517" t="s">
        <v>34031</v>
      </c>
      <c r="AA517" t="s">
        <v>33989</v>
      </c>
      <c r="AB517">
        <v>-172791</v>
      </c>
      <c r="AC517" t="s">
        <v>38</v>
      </c>
      <c r="AD517">
        <v>98223</v>
      </c>
    </row>
    <row r="518" spans="1:30" ht="409.5" x14ac:dyDescent="0.25">
      <c r="A518">
        <f t="shared" ca="1" si="8"/>
        <v>8408</v>
      </c>
      <c r="B518" t="s">
        <v>2046</v>
      </c>
      <c r="C518" t="s">
        <v>80</v>
      </c>
      <c r="F518" t="s">
        <v>5745</v>
      </c>
      <c r="O518" t="s">
        <v>33</v>
      </c>
      <c r="Y518" t="s">
        <v>5935</v>
      </c>
      <c r="Z518" s="1" t="s">
        <v>10307</v>
      </c>
      <c r="AA518" t="s">
        <v>10308</v>
      </c>
      <c r="AB518">
        <v>-180583</v>
      </c>
      <c r="AC518" t="s">
        <v>38</v>
      </c>
      <c r="AD518">
        <v>98201</v>
      </c>
    </row>
    <row r="519" spans="1:30" ht="409.5" x14ac:dyDescent="0.25">
      <c r="A519">
        <f t="shared" ca="1" si="8"/>
        <v>8268</v>
      </c>
      <c r="B519" t="s">
        <v>2046</v>
      </c>
      <c r="C519" t="s">
        <v>80</v>
      </c>
      <c r="F519" t="s">
        <v>81</v>
      </c>
      <c r="O519" t="s">
        <v>33</v>
      </c>
      <c r="Y519" t="s">
        <v>82</v>
      </c>
      <c r="Z519" s="1" t="s">
        <v>11261</v>
      </c>
      <c r="AA519" t="s">
        <v>11262</v>
      </c>
      <c r="AB519">
        <v>-170609</v>
      </c>
      <c r="AC519" t="s">
        <v>38</v>
      </c>
      <c r="AD519">
        <v>98668</v>
      </c>
    </row>
    <row r="520" spans="1:30" x14ac:dyDescent="0.25">
      <c r="A520">
        <f t="shared" ca="1" si="8"/>
        <v>17658</v>
      </c>
      <c r="B520" t="s">
        <v>334</v>
      </c>
      <c r="C520" t="s">
        <v>45</v>
      </c>
      <c r="F520" t="s">
        <v>283</v>
      </c>
      <c r="O520" t="s">
        <v>33</v>
      </c>
      <c r="Y520" t="s">
        <v>32916</v>
      </c>
      <c r="Z520" t="s">
        <v>33172</v>
      </c>
      <c r="AA520" t="s">
        <v>33137</v>
      </c>
      <c r="AB520">
        <v>-162191</v>
      </c>
      <c r="AC520" t="s">
        <v>38</v>
      </c>
      <c r="AD520">
        <v>98164</v>
      </c>
    </row>
    <row r="521" spans="1:30" x14ac:dyDescent="0.25">
      <c r="A521">
        <f t="shared" ca="1" si="8"/>
        <v>14205</v>
      </c>
      <c r="B521" t="s">
        <v>79</v>
      </c>
      <c r="C521" t="s">
        <v>80</v>
      </c>
      <c r="F521" t="s">
        <v>5745</v>
      </c>
      <c r="O521" t="s">
        <v>33</v>
      </c>
      <c r="Y521" t="s">
        <v>5935</v>
      </c>
      <c r="Z521" t="s">
        <v>26761</v>
      </c>
      <c r="AA521" t="s">
        <v>26762</v>
      </c>
      <c r="AB521">
        <v>-172489</v>
      </c>
      <c r="AC521" t="s">
        <v>38</v>
      </c>
      <c r="AD521">
        <v>98201</v>
      </c>
    </row>
    <row r="522" spans="1:30" x14ac:dyDescent="0.25">
      <c r="A522">
        <f t="shared" ca="1" si="8"/>
        <v>8001</v>
      </c>
      <c r="B522" t="s">
        <v>73</v>
      </c>
      <c r="C522" t="s">
        <v>74</v>
      </c>
      <c r="G522">
        <v>0</v>
      </c>
      <c r="O522" t="s">
        <v>33</v>
      </c>
      <c r="X522" t="s">
        <v>34</v>
      </c>
      <c r="Y522" t="s">
        <v>20285</v>
      </c>
      <c r="Z522" t="s">
        <v>20286</v>
      </c>
      <c r="AA522" t="s">
        <v>20287</v>
      </c>
      <c r="AB522" t="s">
        <v>20288</v>
      </c>
      <c r="AC522" t="s">
        <v>38</v>
      </c>
      <c r="AD522">
        <v>98118</v>
      </c>
    </row>
    <row r="523" spans="1:30" ht="165" x14ac:dyDescent="0.25">
      <c r="A523">
        <f t="shared" ca="1" si="8"/>
        <v>11241</v>
      </c>
      <c r="B523" t="s">
        <v>334</v>
      </c>
      <c r="C523" t="s">
        <v>45</v>
      </c>
      <c r="O523" t="s">
        <v>63</v>
      </c>
      <c r="X523" t="s">
        <v>34</v>
      </c>
      <c r="Y523" t="s">
        <v>21258</v>
      </c>
      <c r="Z523" s="1" t="s">
        <v>21259</v>
      </c>
      <c r="AA523" t="s">
        <v>20830</v>
      </c>
      <c r="AB523">
        <v>-181110</v>
      </c>
      <c r="AC523" t="s">
        <v>38</v>
      </c>
      <c r="AD523">
        <v>98908</v>
      </c>
    </row>
    <row r="524" spans="1:30" ht="330" x14ac:dyDescent="0.25">
      <c r="A524">
        <f t="shared" ca="1" si="8"/>
        <v>2128</v>
      </c>
      <c r="B524" t="s">
        <v>685</v>
      </c>
      <c r="C524" t="s">
        <v>686</v>
      </c>
      <c r="F524" t="s">
        <v>3127</v>
      </c>
      <c r="G524">
        <v>0</v>
      </c>
      <c r="O524" t="s">
        <v>33</v>
      </c>
      <c r="Y524" t="s">
        <v>3128</v>
      </c>
      <c r="Z524" s="1" t="s">
        <v>3559</v>
      </c>
      <c r="AA524" t="s">
        <v>3560</v>
      </c>
      <c r="AB524" t="s">
        <v>3561</v>
      </c>
      <c r="AC524" t="s">
        <v>38</v>
      </c>
      <c r="AD524">
        <v>98579</v>
      </c>
    </row>
    <row r="525" spans="1:30" x14ac:dyDescent="0.25">
      <c r="A525">
        <f t="shared" ca="1" si="8"/>
        <v>7481</v>
      </c>
      <c r="B525" t="s">
        <v>73</v>
      </c>
      <c r="C525" t="s">
        <v>74</v>
      </c>
      <c r="F525" t="s">
        <v>4088</v>
      </c>
      <c r="O525" t="s">
        <v>33</v>
      </c>
      <c r="Y525" t="s">
        <v>4089</v>
      </c>
      <c r="Z525" t="s">
        <v>4330</v>
      </c>
      <c r="AA525" t="s">
        <v>4330</v>
      </c>
      <c r="AB525">
        <v>-161664</v>
      </c>
    </row>
    <row r="526" spans="1:30" ht="195" x14ac:dyDescent="0.25">
      <c r="A526">
        <f t="shared" ca="1" si="8"/>
        <v>10136</v>
      </c>
      <c r="B526" t="s">
        <v>334</v>
      </c>
      <c r="C526" t="s">
        <v>45</v>
      </c>
      <c r="F526" t="s">
        <v>29729</v>
      </c>
      <c r="O526" t="s">
        <v>33</v>
      </c>
      <c r="W526">
        <v>15</v>
      </c>
      <c r="X526" t="s">
        <v>34</v>
      </c>
      <c r="Y526" t="s">
        <v>30977</v>
      </c>
      <c r="Z526" s="1" t="s">
        <v>35524</v>
      </c>
      <c r="AA526" t="s">
        <v>35525</v>
      </c>
      <c r="AB526">
        <v>-181680</v>
      </c>
      <c r="AC526" t="s">
        <v>38</v>
      </c>
      <c r="AD526">
        <v>98402</v>
      </c>
    </row>
    <row r="527" spans="1:30" ht="285" x14ac:dyDescent="0.25">
      <c r="A527">
        <f t="shared" ca="1" si="8"/>
        <v>9736</v>
      </c>
      <c r="B527" t="s">
        <v>334</v>
      </c>
      <c r="C527" t="s">
        <v>45</v>
      </c>
      <c r="G527">
        <v>0</v>
      </c>
      <c r="O527" t="s">
        <v>33</v>
      </c>
      <c r="X527" t="s">
        <v>34</v>
      </c>
      <c r="Y527" t="s">
        <v>42301</v>
      </c>
      <c r="Z527" s="1" t="s">
        <v>42302</v>
      </c>
      <c r="AA527" t="s">
        <v>42303</v>
      </c>
      <c r="AB527" t="s">
        <v>42304</v>
      </c>
    </row>
    <row r="528" spans="1:30" ht="409.5" x14ac:dyDescent="0.25">
      <c r="A528">
        <f t="shared" ca="1" si="8"/>
        <v>10215</v>
      </c>
      <c r="B528" t="s">
        <v>334</v>
      </c>
      <c r="C528" t="s">
        <v>45</v>
      </c>
      <c r="F528" t="s">
        <v>8590</v>
      </c>
      <c r="G528">
        <v>0</v>
      </c>
      <c r="O528" t="s">
        <v>33</v>
      </c>
      <c r="Y528" t="s">
        <v>35629</v>
      </c>
      <c r="Z528" s="1" t="s">
        <v>35630</v>
      </c>
      <c r="AA528" t="s">
        <v>35631</v>
      </c>
      <c r="AB528" t="s">
        <v>35632</v>
      </c>
    </row>
    <row r="529" spans="1:30" ht="409.5" x14ac:dyDescent="0.25">
      <c r="A529">
        <f t="shared" ca="1" si="8"/>
        <v>12141</v>
      </c>
      <c r="B529" t="s">
        <v>334</v>
      </c>
      <c r="C529" t="s">
        <v>45</v>
      </c>
      <c r="F529" t="s">
        <v>20250</v>
      </c>
      <c r="O529" t="s">
        <v>33</v>
      </c>
      <c r="X529" t="s">
        <v>34</v>
      </c>
      <c r="Y529" t="s">
        <v>22659</v>
      </c>
      <c r="Z529" s="1" t="s">
        <v>23889</v>
      </c>
      <c r="AA529" t="s">
        <v>23605</v>
      </c>
      <c r="AB529">
        <v>-160109</v>
      </c>
      <c r="AC529" t="s">
        <v>102</v>
      </c>
      <c r="AD529">
        <v>97302</v>
      </c>
    </row>
    <row r="530" spans="1:30" ht="409.5" x14ac:dyDescent="0.25">
      <c r="A530">
        <f t="shared" ca="1" si="8"/>
        <v>10516</v>
      </c>
      <c r="B530" t="s">
        <v>79</v>
      </c>
      <c r="C530" t="s">
        <v>80</v>
      </c>
      <c r="F530" t="s">
        <v>6116</v>
      </c>
      <c r="O530" t="s">
        <v>33</v>
      </c>
      <c r="Y530" t="s">
        <v>10629</v>
      </c>
      <c r="Z530" s="1" t="s">
        <v>26237</v>
      </c>
      <c r="AA530" t="s">
        <v>26238</v>
      </c>
      <c r="AB530">
        <v>-171305</v>
      </c>
      <c r="AC530" t="s">
        <v>38</v>
      </c>
      <c r="AD530">
        <v>98115</v>
      </c>
    </row>
    <row r="531" spans="1:30" x14ac:dyDescent="0.25">
      <c r="A531">
        <f t="shared" ca="1" si="8"/>
        <v>17355</v>
      </c>
      <c r="B531" t="s">
        <v>334</v>
      </c>
      <c r="C531" t="s">
        <v>45</v>
      </c>
      <c r="F531" t="s">
        <v>29827</v>
      </c>
      <c r="G531">
        <v>0</v>
      </c>
      <c r="O531" t="s">
        <v>33</v>
      </c>
      <c r="Y531" t="s">
        <v>29828</v>
      </c>
      <c r="Z531" t="s">
        <v>34964</v>
      </c>
      <c r="AA531" t="s">
        <v>34951</v>
      </c>
      <c r="AB531" t="s">
        <v>34965</v>
      </c>
    </row>
    <row r="532" spans="1:30" x14ac:dyDescent="0.25">
      <c r="A532">
        <f t="shared" ca="1" si="8"/>
        <v>9778</v>
      </c>
      <c r="B532" t="s">
        <v>685</v>
      </c>
      <c r="C532" t="s">
        <v>686</v>
      </c>
      <c r="F532" t="s">
        <v>30225</v>
      </c>
      <c r="G532">
        <v>0</v>
      </c>
      <c r="O532" t="s">
        <v>33</v>
      </c>
      <c r="Y532" t="s">
        <v>30950</v>
      </c>
      <c r="Z532" t="s">
        <v>35069</v>
      </c>
      <c r="AA532" t="s">
        <v>35064</v>
      </c>
      <c r="AB532" t="s">
        <v>35070</v>
      </c>
      <c r="AC532" t="s">
        <v>38</v>
      </c>
      <c r="AD532">
        <v>99201</v>
      </c>
    </row>
    <row r="533" spans="1:30" ht="409.5" x14ac:dyDescent="0.25">
      <c r="A533">
        <f t="shared" ca="1" si="8"/>
        <v>10946</v>
      </c>
      <c r="B533" t="s">
        <v>334</v>
      </c>
      <c r="C533" t="s">
        <v>45</v>
      </c>
      <c r="F533" t="s">
        <v>4520</v>
      </c>
      <c r="N533" s="1" t="s">
        <v>4465</v>
      </c>
      <c r="O533" t="s">
        <v>33</v>
      </c>
      <c r="V533" t="s">
        <v>18459</v>
      </c>
      <c r="W533">
        <v>30</v>
      </c>
      <c r="X533" t="s">
        <v>34</v>
      </c>
      <c r="Y533" t="s">
        <v>18460</v>
      </c>
      <c r="Z533" s="1" t="s">
        <v>18461</v>
      </c>
      <c r="AA533" t="s">
        <v>18462</v>
      </c>
      <c r="AB533">
        <v>-161045</v>
      </c>
      <c r="AC533" t="s">
        <v>38</v>
      </c>
      <c r="AD533">
        <v>98119</v>
      </c>
    </row>
    <row r="534" spans="1:30" ht="315" x14ac:dyDescent="0.25">
      <c r="A534">
        <f t="shared" ca="1" si="8"/>
        <v>16018</v>
      </c>
      <c r="B534" t="s">
        <v>334</v>
      </c>
      <c r="C534" t="s">
        <v>45</v>
      </c>
      <c r="F534" t="s">
        <v>17578</v>
      </c>
      <c r="G534">
        <v>0</v>
      </c>
      <c r="O534" t="s">
        <v>33</v>
      </c>
      <c r="Y534" t="s">
        <v>29865</v>
      </c>
      <c r="Z534" s="1" t="s">
        <v>33406</v>
      </c>
      <c r="AA534" t="s">
        <v>33407</v>
      </c>
      <c r="AB534" t="s">
        <v>33408</v>
      </c>
      <c r="AC534" t="s">
        <v>38</v>
      </c>
      <c r="AD534">
        <v>98371</v>
      </c>
    </row>
    <row r="535" spans="1:30" x14ac:dyDescent="0.25">
      <c r="A535">
        <f t="shared" ca="1" si="8"/>
        <v>13333</v>
      </c>
      <c r="B535" t="s">
        <v>677</v>
      </c>
      <c r="C535" t="s">
        <v>80</v>
      </c>
      <c r="F535" t="s">
        <v>12606</v>
      </c>
      <c r="G535">
        <v>0</v>
      </c>
      <c r="O535" t="s">
        <v>33</v>
      </c>
      <c r="Y535" t="s">
        <v>994</v>
      </c>
      <c r="Z535" t="s">
        <v>12607</v>
      </c>
      <c r="AA535" t="s">
        <v>12608</v>
      </c>
      <c r="AB535" t="s">
        <v>12609</v>
      </c>
      <c r="AC535" t="s">
        <v>38</v>
      </c>
      <c r="AD535">
        <v>98034</v>
      </c>
    </row>
    <row r="536" spans="1:30" x14ac:dyDescent="0.25">
      <c r="A536">
        <f t="shared" ca="1" si="8"/>
        <v>10109</v>
      </c>
      <c r="B536" t="s">
        <v>79</v>
      </c>
      <c r="C536" t="s">
        <v>80</v>
      </c>
      <c r="F536" t="s">
        <v>8618</v>
      </c>
      <c r="O536" t="s">
        <v>33</v>
      </c>
      <c r="Y536" t="s">
        <v>14530</v>
      </c>
      <c r="Z536" t="s">
        <v>26774</v>
      </c>
      <c r="AA536" t="s">
        <v>26775</v>
      </c>
      <c r="AB536">
        <v>-172708</v>
      </c>
      <c r="AC536" t="s">
        <v>38</v>
      </c>
      <c r="AD536">
        <v>98626</v>
      </c>
    </row>
    <row r="537" spans="1:30" x14ac:dyDescent="0.25">
      <c r="A537">
        <f t="shared" ca="1" si="8"/>
        <v>14701</v>
      </c>
      <c r="B537" t="s">
        <v>773</v>
      </c>
      <c r="C537" t="s">
        <v>80</v>
      </c>
      <c r="F537" t="s">
        <v>753</v>
      </c>
      <c r="G537">
        <v>0</v>
      </c>
      <c r="O537" t="s">
        <v>33</v>
      </c>
      <c r="X537" t="s">
        <v>34</v>
      </c>
      <c r="Y537" t="s">
        <v>5872</v>
      </c>
      <c r="Z537" t="s">
        <v>5873</v>
      </c>
      <c r="AA537" t="s">
        <v>5874</v>
      </c>
      <c r="AB537" t="s">
        <v>5875</v>
      </c>
      <c r="AC537" t="s">
        <v>38</v>
      </c>
      <c r="AD537">
        <v>98374</v>
      </c>
    </row>
    <row r="538" spans="1:30" x14ac:dyDescent="0.25">
      <c r="A538">
        <f t="shared" ca="1" si="8"/>
        <v>8963</v>
      </c>
      <c r="B538" t="s">
        <v>2046</v>
      </c>
      <c r="C538" t="s">
        <v>80</v>
      </c>
      <c r="F538" t="s">
        <v>11599</v>
      </c>
      <c r="O538" t="s">
        <v>33</v>
      </c>
      <c r="Y538" t="s">
        <v>11600</v>
      </c>
      <c r="Z538" t="s">
        <v>13343</v>
      </c>
      <c r="AA538" t="s">
        <v>13344</v>
      </c>
      <c r="AB538">
        <v>-161822</v>
      </c>
      <c r="AC538" t="s">
        <v>38</v>
      </c>
      <c r="AD538">
        <v>98250</v>
      </c>
    </row>
    <row r="539" spans="1:30" ht="120" x14ac:dyDescent="0.25">
      <c r="A539">
        <f t="shared" ca="1" si="8"/>
        <v>1685</v>
      </c>
      <c r="B539" t="s">
        <v>178</v>
      </c>
      <c r="F539" t="s">
        <v>4281</v>
      </c>
      <c r="G539">
        <v>0</v>
      </c>
      <c r="O539" t="s">
        <v>33</v>
      </c>
      <c r="X539" t="s">
        <v>34</v>
      </c>
      <c r="Y539" t="s">
        <v>4282</v>
      </c>
      <c r="Z539" s="1" t="s">
        <v>4283</v>
      </c>
      <c r="AA539" t="s">
        <v>4255</v>
      </c>
      <c r="AB539" t="s">
        <v>4284</v>
      </c>
      <c r="AC539" t="s">
        <v>2936</v>
      </c>
      <c r="AD539">
        <v>75006</v>
      </c>
    </row>
    <row r="540" spans="1:30" ht="409.5" x14ac:dyDescent="0.25">
      <c r="A540">
        <f t="shared" ca="1" si="8"/>
        <v>10019</v>
      </c>
      <c r="B540" t="s">
        <v>685</v>
      </c>
      <c r="C540" t="s">
        <v>686</v>
      </c>
      <c r="F540" t="s">
        <v>27517</v>
      </c>
      <c r="G540">
        <v>0</v>
      </c>
      <c r="O540" t="s">
        <v>33</v>
      </c>
      <c r="Y540" t="s">
        <v>34717</v>
      </c>
      <c r="Z540" s="1" t="s">
        <v>34718</v>
      </c>
      <c r="AA540" t="s">
        <v>34715</v>
      </c>
      <c r="AB540" t="s">
        <v>34719</v>
      </c>
    </row>
    <row r="541" spans="1:30" ht="409.5" x14ac:dyDescent="0.25">
      <c r="A541">
        <f t="shared" ca="1" si="8"/>
        <v>12216</v>
      </c>
      <c r="B541" t="s">
        <v>96</v>
      </c>
      <c r="C541" t="s">
        <v>97</v>
      </c>
      <c r="O541" t="s">
        <v>33</v>
      </c>
      <c r="W541">
        <v>15</v>
      </c>
      <c r="X541" t="s">
        <v>34</v>
      </c>
      <c r="Y541" t="s">
        <v>39968</v>
      </c>
      <c r="Z541" s="1" t="s">
        <v>39969</v>
      </c>
      <c r="AA541" t="s">
        <v>39970</v>
      </c>
      <c r="AB541">
        <v>-173042</v>
      </c>
      <c r="AC541" t="s">
        <v>38</v>
      </c>
      <c r="AD541">
        <v>98683</v>
      </c>
    </row>
    <row r="542" spans="1:30" ht="409.5" x14ac:dyDescent="0.25">
      <c r="A542">
        <f t="shared" ca="1" si="8"/>
        <v>3737</v>
      </c>
      <c r="B542" t="s">
        <v>276</v>
      </c>
      <c r="C542" t="s">
        <v>45</v>
      </c>
      <c r="F542" t="s">
        <v>23613</v>
      </c>
      <c r="G542">
        <v>0</v>
      </c>
      <c r="O542" t="s">
        <v>33</v>
      </c>
      <c r="X542" t="s">
        <v>34</v>
      </c>
      <c r="Y542" t="s">
        <v>16862</v>
      </c>
      <c r="Z542" s="1" t="s">
        <v>23614</v>
      </c>
      <c r="AA542" t="s">
        <v>23605</v>
      </c>
      <c r="AB542" t="s">
        <v>23615</v>
      </c>
    </row>
    <row r="543" spans="1:30" x14ac:dyDescent="0.25">
      <c r="A543">
        <f t="shared" ca="1" si="8"/>
        <v>7275</v>
      </c>
      <c r="B543" t="s">
        <v>44</v>
      </c>
      <c r="C543" t="s">
        <v>45</v>
      </c>
      <c r="F543" t="s">
        <v>1293</v>
      </c>
      <c r="G543">
        <v>0</v>
      </c>
      <c r="O543" t="s">
        <v>63</v>
      </c>
      <c r="X543" t="s">
        <v>34</v>
      </c>
      <c r="Y543" t="s">
        <v>1294</v>
      </c>
      <c r="Z543" t="s">
        <v>1295</v>
      </c>
      <c r="AA543" t="s">
        <v>1295</v>
      </c>
      <c r="AB543" t="s">
        <v>1296</v>
      </c>
      <c r="AC543" t="s">
        <v>1297</v>
      </c>
      <c r="AD543">
        <v>29601</v>
      </c>
    </row>
    <row r="544" spans="1:30" ht="409.5" x14ac:dyDescent="0.25">
      <c r="A544">
        <f t="shared" ca="1" si="8"/>
        <v>16513</v>
      </c>
      <c r="B544" t="s">
        <v>96</v>
      </c>
      <c r="C544" t="s">
        <v>97</v>
      </c>
      <c r="F544" t="s">
        <v>397</v>
      </c>
      <c r="G544">
        <v>0</v>
      </c>
      <c r="O544" t="s">
        <v>33</v>
      </c>
      <c r="W544">
        <v>30</v>
      </c>
      <c r="X544" t="s">
        <v>34</v>
      </c>
      <c r="Y544" t="s">
        <v>9118</v>
      </c>
      <c r="Z544" s="1" t="s">
        <v>19933</v>
      </c>
      <c r="AA544" s="1" t="s">
        <v>19934</v>
      </c>
      <c r="AB544" t="s">
        <v>19935</v>
      </c>
      <c r="AC544" t="s">
        <v>38</v>
      </c>
      <c r="AD544">
        <v>98009</v>
      </c>
    </row>
    <row r="545" spans="1:30" ht="409.5" x14ac:dyDescent="0.25">
      <c r="A545">
        <f t="shared" ca="1" si="8"/>
        <v>10147</v>
      </c>
      <c r="B545" t="s">
        <v>489</v>
      </c>
      <c r="C545" t="s">
        <v>45</v>
      </c>
      <c r="O545" t="s">
        <v>33</v>
      </c>
      <c r="X545" t="s">
        <v>34</v>
      </c>
      <c r="Y545" t="s">
        <v>31898</v>
      </c>
      <c r="Z545" s="1" t="s">
        <v>31899</v>
      </c>
      <c r="AA545" t="s">
        <v>31900</v>
      </c>
      <c r="AB545">
        <v>-161567</v>
      </c>
      <c r="AC545" t="s">
        <v>38</v>
      </c>
      <c r="AD545">
        <v>98204</v>
      </c>
    </row>
    <row r="546" spans="1:30" ht="409.5" x14ac:dyDescent="0.25">
      <c r="A546">
        <f t="shared" ca="1" si="8"/>
        <v>8901</v>
      </c>
      <c r="B546" t="s">
        <v>2046</v>
      </c>
      <c r="C546" t="s">
        <v>80</v>
      </c>
      <c r="F546" t="s">
        <v>413</v>
      </c>
      <c r="O546" t="s">
        <v>33</v>
      </c>
      <c r="Y546" t="s">
        <v>7165</v>
      </c>
      <c r="Z546" s="1" t="s">
        <v>12263</v>
      </c>
      <c r="AA546" t="s">
        <v>12258</v>
      </c>
      <c r="AB546">
        <v>-171584</v>
      </c>
      <c r="AC546" t="s">
        <v>38</v>
      </c>
      <c r="AD546">
        <v>98004</v>
      </c>
    </row>
    <row r="547" spans="1:30" x14ac:dyDescent="0.25">
      <c r="A547">
        <f t="shared" ca="1" si="8"/>
        <v>16273</v>
      </c>
      <c r="B547" t="s">
        <v>178</v>
      </c>
      <c r="F547" t="s">
        <v>2107</v>
      </c>
      <c r="G547">
        <v>0</v>
      </c>
      <c r="O547" t="s">
        <v>33</v>
      </c>
      <c r="X547" t="s">
        <v>34</v>
      </c>
      <c r="Y547" t="s">
        <v>2108</v>
      </c>
      <c r="Z547" t="s">
        <v>39159</v>
      </c>
      <c r="AA547" t="s">
        <v>39160</v>
      </c>
      <c r="AB547" t="s">
        <v>39161</v>
      </c>
      <c r="AC547" t="s">
        <v>38</v>
      </c>
      <c r="AD547">
        <v>9002</v>
      </c>
    </row>
    <row r="548" spans="1:30" x14ac:dyDescent="0.25">
      <c r="A548">
        <f t="shared" ca="1" si="8"/>
        <v>1827</v>
      </c>
      <c r="B548" t="s">
        <v>2046</v>
      </c>
      <c r="C548" t="s">
        <v>80</v>
      </c>
      <c r="F548" t="s">
        <v>160</v>
      </c>
      <c r="G548">
        <v>0</v>
      </c>
      <c r="O548" t="s">
        <v>33</v>
      </c>
      <c r="Y548" t="s">
        <v>7639</v>
      </c>
      <c r="Z548" t="s">
        <v>7760</v>
      </c>
      <c r="AA548" t="s">
        <v>7761</v>
      </c>
      <c r="AB548" t="s">
        <v>7762</v>
      </c>
      <c r="AC548" t="s">
        <v>38</v>
      </c>
      <c r="AD548">
        <v>98109</v>
      </c>
    </row>
    <row r="549" spans="1:30" ht="409.5" x14ac:dyDescent="0.25">
      <c r="A549">
        <f t="shared" ca="1" si="8"/>
        <v>909</v>
      </c>
      <c r="B549" t="s">
        <v>2046</v>
      </c>
      <c r="C549" t="s">
        <v>80</v>
      </c>
      <c r="F549" t="s">
        <v>10757</v>
      </c>
      <c r="O549" t="s">
        <v>33</v>
      </c>
      <c r="Y549" t="s">
        <v>12044</v>
      </c>
      <c r="Z549" s="1" t="s">
        <v>12045</v>
      </c>
      <c r="AA549" t="s">
        <v>12046</v>
      </c>
      <c r="AB549">
        <v>-172376</v>
      </c>
      <c r="AC549" t="s">
        <v>38</v>
      </c>
      <c r="AD549">
        <v>98424</v>
      </c>
    </row>
    <row r="550" spans="1:30" ht="409.5" x14ac:dyDescent="0.25">
      <c r="A550">
        <f t="shared" ca="1" si="8"/>
        <v>19060</v>
      </c>
      <c r="B550" t="s">
        <v>44</v>
      </c>
      <c r="C550" t="s">
        <v>45</v>
      </c>
      <c r="F550" t="s">
        <v>2450</v>
      </c>
      <c r="G550">
        <v>0</v>
      </c>
      <c r="O550" t="s">
        <v>63</v>
      </c>
      <c r="X550" t="s">
        <v>34</v>
      </c>
      <c r="Y550" t="s">
        <v>2451</v>
      </c>
      <c r="Z550" s="1" t="s">
        <v>2452</v>
      </c>
      <c r="AA550" s="1" t="s">
        <v>2452</v>
      </c>
      <c r="AB550" t="s">
        <v>2453</v>
      </c>
      <c r="AC550" t="s">
        <v>102</v>
      </c>
      <c r="AD550">
        <v>97220</v>
      </c>
    </row>
    <row r="551" spans="1:30" ht="405" x14ac:dyDescent="0.25">
      <c r="A551">
        <f t="shared" ca="1" si="8"/>
        <v>214</v>
      </c>
      <c r="B551" t="s">
        <v>230</v>
      </c>
      <c r="C551" t="s">
        <v>45</v>
      </c>
      <c r="F551" t="s">
        <v>20250</v>
      </c>
      <c r="O551" t="s">
        <v>33</v>
      </c>
      <c r="X551" t="s">
        <v>34</v>
      </c>
      <c r="Y551" t="s">
        <v>22656</v>
      </c>
      <c r="Z551" s="1" t="s">
        <v>23076</v>
      </c>
      <c r="AA551" t="s">
        <v>22580</v>
      </c>
      <c r="AB551">
        <v>-163652</v>
      </c>
    </row>
    <row r="552" spans="1:30" x14ac:dyDescent="0.25">
      <c r="A552">
        <f t="shared" ca="1" si="8"/>
        <v>19826</v>
      </c>
      <c r="B552" t="s">
        <v>1203</v>
      </c>
      <c r="C552" t="s">
        <v>45</v>
      </c>
      <c r="G552">
        <v>0</v>
      </c>
      <c r="O552" t="s">
        <v>33</v>
      </c>
      <c r="X552" t="s">
        <v>34</v>
      </c>
      <c r="Z552" t="s">
        <v>18035</v>
      </c>
      <c r="AA552" t="s">
        <v>18036</v>
      </c>
      <c r="AB552" t="s">
        <v>18037</v>
      </c>
    </row>
    <row r="553" spans="1:30" ht="409.5" x14ac:dyDescent="0.25">
      <c r="A553">
        <f t="shared" ca="1" si="8"/>
        <v>1732</v>
      </c>
      <c r="B553" t="s">
        <v>178</v>
      </c>
      <c r="C553" t="s">
        <v>179</v>
      </c>
      <c r="F553" t="s">
        <v>9247</v>
      </c>
      <c r="O553" t="s">
        <v>33</v>
      </c>
      <c r="W553">
        <v>30</v>
      </c>
      <c r="X553" t="s">
        <v>34</v>
      </c>
      <c r="Y553" t="s">
        <v>9248</v>
      </c>
      <c r="Z553" s="1" t="s">
        <v>22085</v>
      </c>
      <c r="AA553" t="s">
        <v>22086</v>
      </c>
      <c r="AB553">
        <v>-172136</v>
      </c>
      <c r="AC553" t="s">
        <v>38</v>
      </c>
      <c r="AD553">
        <v>98201</v>
      </c>
    </row>
    <row r="554" spans="1:30" x14ac:dyDescent="0.25">
      <c r="A554">
        <f t="shared" ca="1" si="8"/>
        <v>19402</v>
      </c>
      <c r="B554" t="s">
        <v>685</v>
      </c>
      <c r="C554" t="s">
        <v>686</v>
      </c>
      <c r="F554" t="s">
        <v>4879</v>
      </c>
      <c r="G554">
        <v>0</v>
      </c>
      <c r="O554" t="s">
        <v>33</v>
      </c>
      <c r="Y554" t="s">
        <v>29275</v>
      </c>
      <c r="Z554" t="s">
        <v>33954</v>
      </c>
      <c r="AA554" t="s">
        <v>33955</v>
      </c>
      <c r="AB554" t="s">
        <v>33956</v>
      </c>
      <c r="AC554" t="s">
        <v>38</v>
      </c>
      <c r="AD554">
        <v>98032</v>
      </c>
    </row>
    <row r="555" spans="1:30" x14ac:dyDescent="0.25">
      <c r="A555">
        <f t="shared" ca="1" si="8"/>
        <v>15551</v>
      </c>
      <c r="B555" t="s">
        <v>2046</v>
      </c>
      <c r="C555" t="s">
        <v>80</v>
      </c>
      <c r="F555" t="s">
        <v>6711</v>
      </c>
      <c r="O555" t="s">
        <v>33</v>
      </c>
      <c r="Y555" t="s">
        <v>13426</v>
      </c>
      <c r="Z555" t="s">
        <v>13427</v>
      </c>
      <c r="AA555" t="s">
        <v>13428</v>
      </c>
      <c r="AB555">
        <v>-180068</v>
      </c>
      <c r="AC555" t="s">
        <v>38</v>
      </c>
      <c r="AD555">
        <v>98520</v>
      </c>
    </row>
    <row r="556" spans="1:30" x14ac:dyDescent="0.25">
      <c r="A556">
        <f t="shared" ca="1" si="8"/>
        <v>14319</v>
      </c>
      <c r="B556" t="s">
        <v>677</v>
      </c>
      <c r="C556" t="s">
        <v>80</v>
      </c>
      <c r="F556" t="s">
        <v>10137</v>
      </c>
      <c r="G556">
        <v>0</v>
      </c>
      <c r="O556" t="s">
        <v>33</v>
      </c>
      <c r="Y556" t="s">
        <v>11719</v>
      </c>
      <c r="Z556" t="s">
        <v>11720</v>
      </c>
      <c r="AA556" t="s">
        <v>11721</v>
      </c>
      <c r="AB556" t="s">
        <v>11722</v>
      </c>
      <c r="AC556" t="s">
        <v>38</v>
      </c>
      <c r="AD556">
        <v>98501</v>
      </c>
    </row>
    <row r="557" spans="1:30" x14ac:dyDescent="0.25">
      <c r="A557">
        <f t="shared" ca="1" si="8"/>
        <v>5147</v>
      </c>
      <c r="B557" t="s">
        <v>685</v>
      </c>
      <c r="C557" t="s">
        <v>686</v>
      </c>
      <c r="F557" t="s">
        <v>29613</v>
      </c>
      <c r="O557" t="s">
        <v>33</v>
      </c>
      <c r="Y557" t="s">
        <v>29614</v>
      </c>
      <c r="Z557" t="s">
        <v>33651</v>
      </c>
      <c r="AA557" t="s">
        <v>33647</v>
      </c>
      <c r="AB557">
        <v>-162874</v>
      </c>
      <c r="AC557" t="s">
        <v>38</v>
      </c>
      <c r="AD557">
        <v>98001</v>
      </c>
    </row>
    <row r="558" spans="1:30" x14ac:dyDescent="0.25">
      <c r="A558">
        <f t="shared" ca="1" si="8"/>
        <v>16034</v>
      </c>
      <c r="B558" t="s">
        <v>124</v>
      </c>
      <c r="C558" t="s">
        <v>45</v>
      </c>
      <c r="F558" t="s">
        <v>4587</v>
      </c>
      <c r="G558">
        <v>0</v>
      </c>
      <c r="O558" t="s">
        <v>33</v>
      </c>
      <c r="Y558" t="s">
        <v>4588</v>
      </c>
      <c r="Z558" t="s">
        <v>4589</v>
      </c>
      <c r="AA558" t="s">
        <v>4590</v>
      </c>
      <c r="AB558" t="s">
        <v>4591</v>
      </c>
      <c r="AC558" t="s">
        <v>38</v>
      </c>
      <c r="AD558">
        <v>98223</v>
      </c>
    </row>
    <row r="559" spans="1:30" ht="409.5" x14ac:dyDescent="0.25">
      <c r="A559">
        <f t="shared" ca="1" si="8"/>
        <v>9883</v>
      </c>
      <c r="B559" t="s">
        <v>276</v>
      </c>
      <c r="C559" t="s">
        <v>45</v>
      </c>
      <c r="F559" t="s">
        <v>9124</v>
      </c>
      <c r="G559">
        <v>0</v>
      </c>
      <c r="N559" t="s">
        <v>9125</v>
      </c>
      <c r="O559" t="s">
        <v>33</v>
      </c>
      <c r="W559">
        <v>30</v>
      </c>
      <c r="X559" t="s">
        <v>34</v>
      </c>
      <c r="Y559" t="s">
        <v>9126</v>
      </c>
      <c r="Z559" s="1" t="s">
        <v>9127</v>
      </c>
      <c r="AA559" t="s">
        <v>9128</v>
      </c>
      <c r="AB559" t="s">
        <v>9129</v>
      </c>
      <c r="AC559" t="s">
        <v>38</v>
      </c>
      <c r="AD559">
        <v>98104</v>
      </c>
    </row>
    <row r="560" spans="1:30" x14ac:dyDescent="0.25">
      <c r="A560">
        <f t="shared" ca="1" si="8"/>
        <v>2362</v>
      </c>
      <c r="B560" t="s">
        <v>2046</v>
      </c>
      <c r="C560" t="s">
        <v>80</v>
      </c>
      <c r="F560" t="s">
        <v>3086</v>
      </c>
      <c r="O560" t="s">
        <v>33</v>
      </c>
      <c r="Y560" t="s">
        <v>4860</v>
      </c>
      <c r="Z560" t="s">
        <v>15580</v>
      </c>
      <c r="AA560" t="s">
        <v>15581</v>
      </c>
      <c r="AB560">
        <v>-172883</v>
      </c>
      <c r="AC560" t="s">
        <v>38</v>
      </c>
      <c r="AD560">
        <v>98104</v>
      </c>
    </row>
    <row r="561" spans="1:30" x14ac:dyDescent="0.25">
      <c r="A561">
        <f t="shared" ca="1" si="8"/>
        <v>7339</v>
      </c>
      <c r="B561" t="s">
        <v>178</v>
      </c>
      <c r="F561" t="s">
        <v>3616</v>
      </c>
      <c r="G561">
        <v>0</v>
      </c>
      <c r="O561" t="s">
        <v>33</v>
      </c>
      <c r="X561" t="s">
        <v>34</v>
      </c>
      <c r="Z561" t="s">
        <v>4146</v>
      </c>
      <c r="AA561" t="s">
        <v>4138</v>
      </c>
      <c r="AB561" t="s">
        <v>4147</v>
      </c>
      <c r="AC561" t="s">
        <v>3619</v>
      </c>
      <c r="AD561">
        <v>60602</v>
      </c>
    </row>
    <row r="562" spans="1:30" ht="409.5" x14ac:dyDescent="0.25">
      <c r="A562">
        <f t="shared" ca="1" si="8"/>
        <v>7698</v>
      </c>
      <c r="B562" t="s">
        <v>178</v>
      </c>
      <c r="C562" t="s">
        <v>179</v>
      </c>
      <c r="O562" t="s">
        <v>63</v>
      </c>
      <c r="X562" t="s">
        <v>34</v>
      </c>
      <c r="Y562" t="s">
        <v>2012</v>
      </c>
      <c r="Z562" s="1" t="s">
        <v>25256</v>
      </c>
      <c r="AA562" t="s">
        <v>25257</v>
      </c>
      <c r="AB562">
        <v>-162615</v>
      </c>
    </row>
    <row r="563" spans="1:30" x14ac:dyDescent="0.25">
      <c r="A563">
        <f t="shared" ca="1" si="8"/>
        <v>13957</v>
      </c>
      <c r="B563" t="s">
        <v>2046</v>
      </c>
      <c r="C563" t="s">
        <v>80</v>
      </c>
      <c r="F563" t="s">
        <v>18345</v>
      </c>
      <c r="O563" t="s">
        <v>33</v>
      </c>
      <c r="Y563" t="s">
        <v>18346</v>
      </c>
      <c r="Z563" t="s">
        <v>18347</v>
      </c>
      <c r="AA563" t="s">
        <v>18348</v>
      </c>
      <c r="AB563">
        <v>-170051</v>
      </c>
      <c r="AC563" t="s">
        <v>38</v>
      </c>
      <c r="AD563">
        <v>98501</v>
      </c>
    </row>
    <row r="564" spans="1:30" x14ac:dyDescent="0.25">
      <c r="A564">
        <f t="shared" ca="1" si="8"/>
        <v>16890</v>
      </c>
      <c r="B564" t="s">
        <v>739</v>
      </c>
      <c r="C564" t="s">
        <v>686</v>
      </c>
      <c r="F564" t="s">
        <v>29640</v>
      </c>
      <c r="G564">
        <v>0</v>
      </c>
      <c r="O564" t="s">
        <v>33</v>
      </c>
      <c r="Y564" t="s">
        <v>29641</v>
      </c>
      <c r="Z564" t="s">
        <v>30381</v>
      </c>
      <c r="AA564" t="s">
        <v>30382</v>
      </c>
      <c r="AB564" t="s">
        <v>30383</v>
      </c>
      <c r="AC564" t="s">
        <v>38</v>
      </c>
      <c r="AD564">
        <v>98390</v>
      </c>
    </row>
    <row r="565" spans="1:30" ht="409.5" x14ac:dyDescent="0.25">
      <c r="A565">
        <f t="shared" ca="1" si="8"/>
        <v>7108</v>
      </c>
      <c r="B565" t="s">
        <v>463</v>
      </c>
      <c r="F565" t="s">
        <v>40606</v>
      </c>
      <c r="N565" t="s">
        <v>40607</v>
      </c>
      <c r="O565" t="s">
        <v>155</v>
      </c>
      <c r="W565">
        <v>30</v>
      </c>
      <c r="X565" t="s">
        <v>34</v>
      </c>
      <c r="Y565" t="s">
        <v>40608</v>
      </c>
      <c r="Z565" s="1" t="s">
        <v>40609</v>
      </c>
      <c r="AA565" t="s">
        <v>40610</v>
      </c>
      <c r="AB565">
        <v>-162977</v>
      </c>
      <c r="AC565" t="s">
        <v>4354</v>
      </c>
      <c r="AD565">
        <v>8054</v>
      </c>
    </row>
    <row r="566" spans="1:30" x14ac:dyDescent="0.25">
      <c r="A566">
        <f t="shared" ca="1" si="8"/>
        <v>7342</v>
      </c>
      <c r="B566" t="s">
        <v>334</v>
      </c>
      <c r="C566" t="s">
        <v>45</v>
      </c>
      <c r="F566" t="s">
        <v>20201</v>
      </c>
      <c r="G566">
        <v>0</v>
      </c>
      <c r="O566" t="s">
        <v>33</v>
      </c>
      <c r="X566" t="s">
        <v>34</v>
      </c>
      <c r="Y566" t="s">
        <v>28551</v>
      </c>
      <c r="Z566" t="s">
        <v>28552</v>
      </c>
      <c r="AA566" t="s">
        <v>28553</v>
      </c>
      <c r="AB566" t="s">
        <v>28554</v>
      </c>
      <c r="AC566" t="s">
        <v>38</v>
      </c>
      <c r="AD566">
        <v>98665</v>
      </c>
    </row>
    <row r="567" spans="1:30" x14ac:dyDescent="0.25">
      <c r="A567">
        <f t="shared" ca="1" si="8"/>
        <v>19438</v>
      </c>
      <c r="B567" t="s">
        <v>2046</v>
      </c>
      <c r="C567" t="s">
        <v>80</v>
      </c>
      <c r="F567" t="s">
        <v>5745</v>
      </c>
      <c r="O567" t="s">
        <v>33</v>
      </c>
      <c r="Y567" t="s">
        <v>5935</v>
      </c>
      <c r="Z567" t="s">
        <v>13822</v>
      </c>
      <c r="AA567" t="s">
        <v>13819</v>
      </c>
      <c r="AB567">
        <v>-181366</v>
      </c>
      <c r="AC567" t="s">
        <v>38</v>
      </c>
      <c r="AD567">
        <v>98201</v>
      </c>
    </row>
    <row r="568" spans="1:30" ht="409.5" x14ac:dyDescent="0.25">
      <c r="A568">
        <f t="shared" ca="1" si="8"/>
        <v>2632</v>
      </c>
      <c r="B568" t="s">
        <v>230</v>
      </c>
      <c r="C568" t="s">
        <v>45</v>
      </c>
      <c r="O568" t="s">
        <v>155</v>
      </c>
      <c r="X568" t="s">
        <v>34</v>
      </c>
      <c r="Y568" t="s">
        <v>22665</v>
      </c>
      <c r="Z568" s="1" t="s">
        <v>23144</v>
      </c>
      <c r="AA568" t="s">
        <v>22580</v>
      </c>
      <c r="AB568">
        <v>-170617</v>
      </c>
    </row>
    <row r="569" spans="1:30" ht="409.5" x14ac:dyDescent="0.25">
      <c r="A569">
        <f t="shared" ca="1" si="8"/>
        <v>17281</v>
      </c>
      <c r="B569" t="s">
        <v>124</v>
      </c>
      <c r="C569" t="s">
        <v>45</v>
      </c>
      <c r="F569" t="s">
        <v>1444</v>
      </c>
      <c r="O569" t="s">
        <v>33</v>
      </c>
      <c r="Y569" t="s">
        <v>1445</v>
      </c>
      <c r="Z569" s="1" t="s">
        <v>1450</v>
      </c>
      <c r="AA569" t="s">
        <v>1447</v>
      </c>
      <c r="AB569">
        <v>-163512</v>
      </c>
      <c r="AC569" t="s">
        <v>1449</v>
      </c>
      <c r="AD569">
        <v>27717</v>
      </c>
    </row>
    <row r="570" spans="1:30" x14ac:dyDescent="0.25">
      <c r="A570">
        <f t="shared" ca="1" si="8"/>
        <v>4818</v>
      </c>
      <c r="B570" t="s">
        <v>2046</v>
      </c>
      <c r="C570" t="s">
        <v>80</v>
      </c>
      <c r="F570" t="s">
        <v>2587</v>
      </c>
      <c r="G570">
        <v>0</v>
      </c>
      <c r="O570" t="s">
        <v>33</v>
      </c>
      <c r="Y570" t="s">
        <v>8503</v>
      </c>
      <c r="Z570" t="s">
        <v>13946</v>
      </c>
      <c r="AA570" t="s">
        <v>13947</v>
      </c>
      <c r="AB570" t="s">
        <v>13948</v>
      </c>
      <c r="AC570" t="s">
        <v>38</v>
      </c>
      <c r="AD570">
        <v>98154</v>
      </c>
    </row>
    <row r="571" spans="1:30" ht="409.5" x14ac:dyDescent="0.25">
      <c r="A571">
        <f t="shared" ca="1" si="8"/>
        <v>10924</v>
      </c>
      <c r="B571" t="s">
        <v>164</v>
      </c>
      <c r="C571" t="s">
        <v>165</v>
      </c>
      <c r="F571" t="s">
        <v>5623</v>
      </c>
      <c r="O571" t="s">
        <v>33</v>
      </c>
      <c r="X571" t="s">
        <v>34</v>
      </c>
      <c r="Y571" t="s">
        <v>19159</v>
      </c>
      <c r="Z571" s="1" t="s">
        <v>19160</v>
      </c>
      <c r="AA571" t="s">
        <v>19161</v>
      </c>
      <c r="AB571">
        <v>-171079</v>
      </c>
      <c r="AC571" t="s">
        <v>2243</v>
      </c>
      <c r="AD571">
        <v>85072</v>
      </c>
    </row>
    <row r="572" spans="1:30" ht="409.5" x14ac:dyDescent="0.25">
      <c r="A572">
        <f t="shared" ca="1" si="8"/>
        <v>11694</v>
      </c>
      <c r="B572" t="s">
        <v>1203</v>
      </c>
      <c r="C572" t="s">
        <v>45</v>
      </c>
      <c r="G572">
        <v>0</v>
      </c>
      <c r="N572" t="s">
        <v>894</v>
      </c>
      <c r="O572" t="s">
        <v>52</v>
      </c>
      <c r="Q572" t="s">
        <v>4769</v>
      </c>
      <c r="X572" t="s">
        <v>34</v>
      </c>
      <c r="Y572" t="s">
        <v>4770</v>
      </c>
      <c r="Z572" s="1" t="s">
        <v>4771</v>
      </c>
      <c r="AA572" t="s">
        <v>4772</v>
      </c>
      <c r="AB572" t="s">
        <v>4773</v>
      </c>
      <c r="AC572" t="s">
        <v>38</v>
      </c>
      <c r="AD572">
        <v>98346</v>
      </c>
    </row>
    <row r="573" spans="1:30" x14ac:dyDescent="0.25">
      <c r="A573">
        <f t="shared" ca="1" si="8"/>
        <v>18329</v>
      </c>
      <c r="B573" t="s">
        <v>124</v>
      </c>
      <c r="C573" t="s">
        <v>45</v>
      </c>
      <c r="F573" t="s">
        <v>2036</v>
      </c>
      <c r="O573" t="s">
        <v>33</v>
      </c>
      <c r="Y573" t="s">
        <v>2854</v>
      </c>
      <c r="Z573" t="s">
        <v>17123</v>
      </c>
      <c r="AA573" t="s">
        <v>17124</v>
      </c>
      <c r="AB573">
        <v>-171830</v>
      </c>
      <c r="AC573" t="s">
        <v>38</v>
      </c>
      <c r="AD573">
        <v>98405</v>
      </c>
    </row>
    <row r="574" spans="1:30" ht="409.5" x14ac:dyDescent="0.25">
      <c r="A574">
        <f t="shared" ca="1" si="8"/>
        <v>7233</v>
      </c>
      <c r="B574" t="s">
        <v>1203</v>
      </c>
      <c r="C574" t="s">
        <v>45</v>
      </c>
      <c r="F574" t="s">
        <v>863</v>
      </c>
      <c r="G574">
        <v>112</v>
      </c>
      <c r="H574" t="s">
        <v>617</v>
      </c>
      <c r="L574">
        <v>16.8</v>
      </c>
      <c r="O574" t="s">
        <v>33</v>
      </c>
      <c r="W574">
        <v>15</v>
      </c>
      <c r="X574" t="s">
        <v>34</v>
      </c>
      <c r="Y574" t="s">
        <v>1655</v>
      </c>
      <c r="Z574" s="1" t="s">
        <v>17957</v>
      </c>
      <c r="AA574" t="s">
        <v>17958</v>
      </c>
      <c r="AB574" t="s">
        <v>17959</v>
      </c>
      <c r="AC574" t="s">
        <v>38</v>
      </c>
      <c r="AD574">
        <v>98154</v>
      </c>
    </row>
    <row r="575" spans="1:30" x14ac:dyDescent="0.25">
      <c r="A575">
        <f t="shared" ca="1" si="8"/>
        <v>4805</v>
      </c>
      <c r="B575" t="s">
        <v>489</v>
      </c>
      <c r="C575" t="s">
        <v>45</v>
      </c>
      <c r="O575" t="s">
        <v>33</v>
      </c>
      <c r="Y575" t="s">
        <v>9825</v>
      </c>
      <c r="Z575" t="s">
        <v>9826</v>
      </c>
      <c r="AA575" t="s">
        <v>9827</v>
      </c>
      <c r="AB575">
        <v>-172937</v>
      </c>
    </row>
    <row r="576" spans="1:30" x14ac:dyDescent="0.25">
      <c r="A576">
        <f t="shared" ca="1" si="8"/>
        <v>13108</v>
      </c>
      <c r="B576" t="s">
        <v>739</v>
      </c>
      <c r="C576" t="s">
        <v>686</v>
      </c>
      <c r="F576" t="s">
        <v>5901</v>
      </c>
      <c r="G576">
        <v>0</v>
      </c>
      <c r="O576" t="s">
        <v>33</v>
      </c>
      <c r="X576" t="s">
        <v>34</v>
      </c>
      <c r="Y576" t="s">
        <v>29596</v>
      </c>
      <c r="Z576" t="s">
        <v>30749</v>
      </c>
      <c r="AA576" t="s">
        <v>30750</v>
      </c>
      <c r="AB576" t="s">
        <v>30751</v>
      </c>
    </row>
    <row r="577" spans="1:30" ht="409.5" x14ac:dyDescent="0.25">
      <c r="A577">
        <f t="shared" ca="1" si="8"/>
        <v>12189</v>
      </c>
      <c r="B577" t="s">
        <v>164</v>
      </c>
      <c r="C577" t="s">
        <v>165</v>
      </c>
      <c r="F577" t="s">
        <v>3051</v>
      </c>
      <c r="G577">
        <v>0</v>
      </c>
      <c r="O577" t="s">
        <v>33</v>
      </c>
      <c r="Y577" t="s">
        <v>20717</v>
      </c>
      <c r="Z577" s="1" t="s">
        <v>20718</v>
      </c>
      <c r="AA577" t="s">
        <v>20719</v>
      </c>
      <c r="AB577" t="s">
        <v>20720</v>
      </c>
      <c r="AC577" t="s">
        <v>243</v>
      </c>
      <c r="AD577">
        <v>90045</v>
      </c>
    </row>
    <row r="578" spans="1:30" x14ac:dyDescent="0.25">
      <c r="A578">
        <f t="shared" ref="A578:A641" ca="1" si="9">RANDBETWEEN(1,20000)</f>
        <v>6108</v>
      </c>
      <c r="B578" t="s">
        <v>73</v>
      </c>
      <c r="C578" t="s">
        <v>74</v>
      </c>
      <c r="O578" t="s">
        <v>33</v>
      </c>
      <c r="W578">
        <v>15</v>
      </c>
      <c r="X578" t="s">
        <v>34</v>
      </c>
      <c r="Y578" t="s">
        <v>635</v>
      </c>
      <c r="Z578" t="s">
        <v>636</v>
      </c>
      <c r="AA578" t="s">
        <v>637</v>
      </c>
      <c r="AB578">
        <v>-180393</v>
      </c>
      <c r="AC578" t="s">
        <v>38</v>
      </c>
      <c r="AD578">
        <v>98102</v>
      </c>
    </row>
    <row r="579" spans="1:30" x14ac:dyDescent="0.25">
      <c r="A579">
        <f t="shared" ca="1" si="9"/>
        <v>12666</v>
      </c>
      <c r="B579" t="s">
        <v>685</v>
      </c>
      <c r="C579" t="s">
        <v>686</v>
      </c>
      <c r="F579" t="s">
        <v>3051</v>
      </c>
      <c r="O579" t="s">
        <v>33</v>
      </c>
      <c r="Y579" t="s">
        <v>10015</v>
      </c>
      <c r="Z579" t="s">
        <v>33739</v>
      </c>
      <c r="AA579" t="s">
        <v>33714</v>
      </c>
      <c r="AB579">
        <v>-180018</v>
      </c>
      <c r="AC579" t="s">
        <v>102</v>
      </c>
      <c r="AD579">
        <v>97204</v>
      </c>
    </row>
    <row r="580" spans="1:30" ht="409.5" x14ac:dyDescent="0.25">
      <c r="A580">
        <f t="shared" ca="1" si="9"/>
        <v>15509</v>
      </c>
      <c r="B580" t="s">
        <v>164</v>
      </c>
      <c r="C580" t="s">
        <v>165</v>
      </c>
      <c r="G580">
        <v>0</v>
      </c>
      <c r="O580" t="s">
        <v>33</v>
      </c>
      <c r="P580" t="s">
        <v>484</v>
      </c>
      <c r="W580">
        <v>30</v>
      </c>
      <c r="Y580" t="s">
        <v>25158</v>
      </c>
      <c r="Z580" s="1" t="s">
        <v>25159</v>
      </c>
      <c r="AA580" t="s">
        <v>25160</v>
      </c>
      <c r="AB580" t="s">
        <v>25161</v>
      </c>
      <c r="AC580" t="s">
        <v>38</v>
      </c>
    </row>
    <row r="581" spans="1:30" x14ac:dyDescent="0.25">
      <c r="A581">
        <f t="shared" ca="1" si="9"/>
        <v>5101</v>
      </c>
      <c r="B581" t="s">
        <v>124</v>
      </c>
      <c r="C581" t="s">
        <v>45</v>
      </c>
      <c r="O581" t="s">
        <v>33</v>
      </c>
      <c r="X581" t="s">
        <v>34</v>
      </c>
      <c r="Y581" t="s">
        <v>21266</v>
      </c>
      <c r="Z581" t="s">
        <v>21267</v>
      </c>
      <c r="AA581" t="s">
        <v>21268</v>
      </c>
      <c r="AB581">
        <v>-170539</v>
      </c>
      <c r="AC581" t="s">
        <v>38</v>
      </c>
      <c r="AD581">
        <v>98125</v>
      </c>
    </row>
    <row r="582" spans="1:30" x14ac:dyDescent="0.25">
      <c r="A582">
        <f t="shared" ca="1" si="9"/>
        <v>15553</v>
      </c>
      <c r="B582" t="s">
        <v>739</v>
      </c>
      <c r="C582" t="s">
        <v>686</v>
      </c>
      <c r="F582" t="s">
        <v>19013</v>
      </c>
      <c r="O582" t="s">
        <v>33</v>
      </c>
      <c r="Y582" t="s">
        <v>24895</v>
      </c>
      <c r="Z582" t="s">
        <v>30519</v>
      </c>
      <c r="AA582" t="s">
        <v>30459</v>
      </c>
      <c r="AB582">
        <v>-162747</v>
      </c>
    </row>
    <row r="583" spans="1:30" ht="409.5" x14ac:dyDescent="0.25">
      <c r="A583">
        <f t="shared" ca="1" si="9"/>
        <v>12679</v>
      </c>
      <c r="B583" t="s">
        <v>230</v>
      </c>
      <c r="C583" t="s">
        <v>45</v>
      </c>
      <c r="O583" t="s">
        <v>33</v>
      </c>
      <c r="W583">
        <v>15</v>
      </c>
      <c r="X583" t="s">
        <v>34</v>
      </c>
      <c r="Y583" t="s">
        <v>23256</v>
      </c>
      <c r="Z583" s="1" t="s">
        <v>23519</v>
      </c>
      <c r="AA583" t="s">
        <v>22580</v>
      </c>
      <c r="AB583">
        <v>-181358</v>
      </c>
    </row>
    <row r="584" spans="1:30" x14ac:dyDescent="0.25">
      <c r="A584">
        <f t="shared" ca="1" si="9"/>
        <v>17783</v>
      </c>
      <c r="B584" t="s">
        <v>30</v>
      </c>
      <c r="C584" t="s">
        <v>31</v>
      </c>
      <c r="F584" t="s">
        <v>1343</v>
      </c>
      <c r="O584" t="s">
        <v>33</v>
      </c>
      <c r="X584" t="s">
        <v>34</v>
      </c>
      <c r="Y584" t="s">
        <v>1344</v>
      </c>
      <c r="Z584" t="s">
        <v>1345</v>
      </c>
      <c r="AA584" t="s">
        <v>1345</v>
      </c>
      <c r="AB584">
        <v>-171598</v>
      </c>
      <c r="AC584" t="s">
        <v>38</v>
      </c>
      <c r="AD584">
        <v>98335</v>
      </c>
    </row>
    <row r="585" spans="1:30" ht="409.5" x14ac:dyDescent="0.25">
      <c r="A585">
        <f t="shared" ca="1" si="9"/>
        <v>10460</v>
      </c>
      <c r="B585" t="s">
        <v>1203</v>
      </c>
      <c r="C585" t="s">
        <v>45</v>
      </c>
      <c r="F585" t="s">
        <v>863</v>
      </c>
      <c r="G585">
        <v>0</v>
      </c>
      <c r="O585" t="s">
        <v>33</v>
      </c>
      <c r="X585" t="s">
        <v>34</v>
      </c>
      <c r="Y585" t="s">
        <v>864</v>
      </c>
      <c r="Z585" s="1" t="s">
        <v>40688</v>
      </c>
      <c r="AA585" t="s">
        <v>40689</v>
      </c>
      <c r="AB585" t="s">
        <v>40690</v>
      </c>
      <c r="AC585" t="s">
        <v>38</v>
      </c>
      <c r="AD585">
        <v>98154</v>
      </c>
    </row>
    <row r="586" spans="1:30" ht="409.5" x14ac:dyDescent="0.25">
      <c r="A586">
        <f t="shared" ca="1" si="9"/>
        <v>283</v>
      </c>
      <c r="B586" t="s">
        <v>276</v>
      </c>
      <c r="C586" t="s">
        <v>45</v>
      </c>
      <c r="F586" t="s">
        <v>729</v>
      </c>
      <c r="G586">
        <v>0</v>
      </c>
      <c r="O586" t="s">
        <v>33</v>
      </c>
      <c r="X586" t="s">
        <v>34</v>
      </c>
      <c r="Y586" t="s">
        <v>730</v>
      </c>
      <c r="Z586" s="1" t="s">
        <v>2430</v>
      </c>
      <c r="AA586" t="s">
        <v>2431</v>
      </c>
      <c r="AB586" t="s">
        <v>2432</v>
      </c>
    </row>
    <row r="587" spans="1:30" ht="409.5" x14ac:dyDescent="0.25">
      <c r="A587">
        <f t="shared" ca="1" si="9"/>
        <v>5800</v>
      </c>
      <c r="B587" t="s">
        <v>96</v>
      </c>
      <c r="C587" t="s">
        <v>97</v>
      </c>
      <c r="F587" t="s">
        <v>25466</v>
      </c>
      <c r="G587">
        <v>0</v>
      </c>
      <c r="O587" t="s">
        <v>33</v>
      </c>
      <c r="X587" t="s">
        <v>34</v>
      </c>
      <c r="Y587" t="s">
        <v>25467</v>
      </c>
      <c r="Z587" s="1" t="s">
        <v>25468</v>
      </c>
      <c r="AA587" t="s">
        <v>25469</v>
      </c>
      <c r="AB587" t="s">
        <v>25470</v>
      </c>
      <c r="AC587" t="s">
        <v>102</v>
      </c>
      <c r="AD587">
        <v>97701</v>
      </c>
    </row>
    <row r="588" spans="1:30" x14ac:dyDescent="0.25">
      <c r="A588">
        <f t="shared" ca="1" si="9"/>
        <v>9897</v>
      </c>
      <c r="B588" t="s">
        <v>739</v>
      </c>
      <c r="C588" t="s">
        <v>686</v>
      </c>
      <c r="F588" t="s">
        <v>29763</v>
      </c>
      <c r="G588">
        <v>0</v>
      </c>
      <c r="O588" t="s">
        <v>33</v>
      </c>
      <c r="Y588" t="s">
        <v>29764</v>
      </c>
      <c r="Z588" t="s">
        <v>29765</v>
      </c>
      <c r="AA588" t="s">
        <v>29766</v>
      </c>
      <c r="AB588" t="s">
        <v>29767</v>
      </c>
      <c r="AC588" t="s">
        <v>102</v>
      </c>
      <c r="AD588">
        <v>97030</v>
      </c>
    </row>
    <row r="589" spans="1:30" ht="375" x14ac:dyDescent="0.25">
      <c r="A589">
        <f t="shared" ca="1" si="9"/>
        <v>4216</v>
      </c>
      <c r="B589" t="s">
        <v>79</v>
      </c>
      <c r="C589" t="s">
        <v>80</v>
      </c>
      <c r="F589" t="s">
        <v>2587</v>
      </c>
      <c r="O589" t="s">
        <v>33</v>
      </c>
      <c r="Y589" t="s">
        <v>26959</v>
      </c>
      <c r="Z589" s="1" t="s">
        <v>26960</v>
      </c>
      <c r="AA589" t="s">
        <v>26961</v>
      </c>
      <c r="AB589">
        <v>-181690</v>
      </c>
      <c r="AC589" t="s">
        <v>38</v>
      </c>
      <c r="AD589">
        <v>98154</v>
      </c>
    </row>
    <row r="590" spans="1:30" ht="409.5" x14ac:dyDescent="0.25">
      <c r="A590">
        <f t="shared" ca="1" si="9"/>
        <v>8845</v>
      </c>
      <c r="B590" t="s">
        <v>124</v>
      </c>
      <c r="C590" t="s">
        <v>45</v>
      </c>
      <c r="O590" t="s">
        <v>33</v>
      </c>
      <c r="P590" t="s">
        <v>484</v>
      </c>
      <c r="W590">
        <v>30</v>
      </c>
      <c r="Y590" t="s">
        <v>27391</v>
      </c>
      <c r="Z590" s="1" t="s">
        <v>27392</v>
      </c>
      <c r="AA590" t="s">
        <v>27393</v>
      </c>
      <c r="AB590">
        <v>-180648</v>
      </c>
      <c r="AC590" t="s">
        <v>38</v>
      </c>
      <c r="AD590">
        <v>98371</v>
      </c>
    </row>
    <row r="591" spans="1:30" x14ac:dyDescent="0.25">
      <c r="A591">
        <f t="shared" ca="1" si="9"/>
        <v>15014</v>
      </c>
      <c r="B591" t="s">
        <v>2046</v>
      </c>
      <c r="C591" t="s">
        <v>80</v>
      </c>
      <c r="O591" t="s">
        <v>33</v>
      </c>
      <c r="Y591" t="s">
        <v>16301</v>
      </c>
      <c r="Z591" t="s">
        <v>16302</v>
      </c>
      <c r="AA591" t="s">
        <v>16303</v>
      </c>
      <c r="AB591">
        <v>-163462</v>
      </c>
      <c r="AC591" t="s">
        <v>38</v>
      </c>
      <c r="AD591">
        <v>98580</v>
      </c>
    </row>
    <row r="592" spans="1:30" ht="409.5" x14ac:dyDescent="0.25">
      <c r="A592">
        <f t="shared" ca="1" si="9"/>
        <v>8791</v>
      </c>
      <c r="B592" t="s">
        <v>49</v>
      </c>
      <c r="C592" t="s">
        <v>50</v>
      </c>
      <c r="F592" t="s">
        <v>32659</v>
      </c>
      <c r="N592" t="s">
        <v>32370</v>
      </c>
      <c r="O592" t="s">
        <v>52</v>
      </c>
      <c r="P592" t="s">
        <v>484</v>
      </c>
      <c r="W592">
        <v>30</v>
      </c>
      <c r="Y592" t="s">
        <v>32660</v>
      </c>
      <c r="Z592" s="1" t="s">
        <v>32661</v>
      </c>
      <c r="AA592" t="s">
        <v>32658</v>
      </c>
      <c r="AB592">
        <v>-180321</v>
      </c>
      <c r="AC592" t="s">
        <v>243</v>
      </c>
      <c r="AD592">
        <v>92618</v>
      </c>
    </row>
    <row r="593" spans="1:30" ht="409.5" x14ac:dyDescent="0.25">
      <c r="A593">
        <f t="shared" ca="1" si="9"/>
        <v>8177</v>
      </c>
      <c r="B593" t="s">
        <v>2046</v>
      </c>
      <c r="C593" t="s">
        <v>80</v>
      </c>
      <c r="O593" t="s">
        <v>33</v>
      </c>
      <c r="Y593" t="s">
        <v>11921</v>
      </c>
      <c r="Z593" s="1" t="s">
        <v>11922</v>
      </c>
      <c r="AA593" t="s">
        <v>11923</v>
      </c>
      <c r="AB593">
        <v>-161881</v>
      </c>
      <c r="AC593" t="s">
        <v>38</v>
      </c>
      <c r="AD593">
        <v>98660</v>
      </c>
    </row>
    <row r="594" spans="1:30" x14ac:dyDescent="0.25">
      <c r="A594">
        <f t="shared" ca="1" si="9"/>
        <v>12307</v>
      </c>
      <c r="B594" t="s">
        <v>739</v>
      </c>
      <c r="C594" t="s">
        <v>686</v>
      </c>
      <c r="F594" t="s">
        <v>30356</v>
      </c>
      <c r="G594">
        <v>0</v>
      </c>
      <c r="O594" t="s">
        <v>33</v>
      </c>
      <c r="Y594" t="s">
        <v>30357</v>
      </c>
      <c r="Z594" t="s">
        <v>30831</v>
      </c>
      <c r="AA594" t="s">
        <v>30832</v>
      </c>
      <c r="AB594" t="s">
        <v>30833</v>
      </c>
      <c r="AC594" t="s">
        <v>38</v>
      </c>
      <c r="AD594">
        <v>99336</v>
      </c>
    </row>
    <row r="595" spans="1:30" ht="375" x14ac:dyDescent="0.25">
      <c r="A595">
        <f t="shared" ca="1" si="9"/>
        <v>12124</v>
      </c>
      <c r="B595" t="s">
        <v>334</v>
      </c>
      <c r="C595" t="s">
        <v>45</v>
      </c>
      <c r="F595" t="s">
        <v>789</v>
      </c>
      <c r="G595">
        <v>0</v>
      </c>
      <c r="O595" t="s">
        <v>33</v>
      </c>
      <c r="X595" t="s">
        <v>34</v>
      </c>
      <c r="Y595" t="s">
        <v>790</v>
      </c>
      <c r="Z595" s="1" t="s">
        <v>27735</v>
      </c>
      <c r="AA595" t="s">
        <v>27736</v>
      </c>
      <c r="AB595" t="s">
        <v>27737</v>
      </c>
      <c r="AC595" t="s">
        <v>38</v>
      </c>
      <c r="AD595">
        <v>98326</v>
      </c>
    </row>
    <row r="596" spans="1:30" ht="409.5" x14ac:dyDescent="0.25">
      <c r="A596">
        <f t="shared" ca="1" si="9"/>
        <v>9722</v>
      </c>
      <c r="B596" t="s">
        <v>2046</v>
      </c>
      <c r="C596" t="s">
        <v>80</v>
      </c>
      <c r="F596" t="s">
        <v>651</v>
      </c>
      <c r="O596" t="s">
        <v>33</v>
      </c>
      <c r="Y596" t="s">
        <v>6279</v>
      </c>
      <c r="Z596" s="1" t="s">
        <v>16549</v>
      </c>
      <c r="AA596" t="s">
        <v>16550</v>
      </c>
      <c r="AB596">
        <v>-180162</v>
      </c>
      <c r="AC596" t="s">
        <v>38</v>
      </c>
      <c r="AD596">
        <v>98034</v>
      </c>
    </row>
    <row r="597" spans="1:30" x14ac:dyDescent="0.25">
      <c r="A597">
        <f t="shared" ca="1" si="9"/>
        <v>18451</v>
      </c>
      <c r="B597" t="s">
        <v>73</v>
      </c>
      <c r="C597" t="s">
        <v>74</v>
      </c>
      <c r="F597" t="s">
        <v>1305</v>
      </c>
      <c r="G597">
        <v>0</v>
      </c>
      <c r="O597" t="s">
        <v>33</v>
      </c>
      <c r="Y597" t="s">
        <v>17081</v>
      </c>
      <c r="Z597" t="s">
        <v>36904</v>
      </c>
      <c r="AA597" t="s">
        <v>36905</v>
      </c>
      <c r="AB597" t="s">
        <v>36906</v>
      </c>
    </row>
    <row r="598" spans="1:30" x14ac:dyDescent="0.25">
      <c r="A598">
        <f t="shared" ca="1" si="9"/>
        <v>11846</v>
      </c>
      <c r="B598" t="s">
        <v>73</v>
      </c>
      <c r="C598" t="s">
        <v>74</v>
      </c>
      <c r="F598" t="s">
        <v>1335</v>
      </c>
      <c r="G598">
        <v>0</v>
      </c>
      <c r="O598" t="s">
        <v>33</v>
      </c>
      <c r="X598" t="s">
        <v>34</v>
      </c>
      <c r="Y598" t="s">
        <v>15088</v>
      </c>
      <c r="Z598" t="s">
        <v>19936</v>
      </c>
      <c r="AA598" t="s">
        <v>19937</v>
      </c>
      <c r="AB598" t="s">
        <v>19938</v>
      </c>
      <c r="AC598" t="s">
        <v>38</v>
      </c>
      <c r="AD598">
        <v>98503</v>
      </c>
    </row>
    <row r="599" spans="1:30" x14ac:dyDescent="0.25">
      <c r="A599">
        <f t="shared" ca="1" si="9"/>
        <v>1137</v>
      </c>
      <c r="B599" t="s">
        <v>2046</v>
      </c>
      <c r="C599" t="s">
        <v>80</v>
      </c>
      <c r="F599" t="s">
        <v>16355</v>
      </c>
      <c r="G599">
        <v>0</v>
      </c>
      <c r="O599" t="s">
        <v>33</v>
      </c>
      <c r="Y599" t="s">
        <v>16356</v>
      </c>
      <c r="Z599" t="s">
        <v>16357</v>
      </c>
      <c r="AA599" t="s">
        <v>16358</v>
      </c>
      <c r="AB599" t="s">
        <v>16359</v>
      </c>
      <c r="AC599" t="s">
        <v>59</v>
      </c>
      <c r="AD599">
        <v>32608</v>
      </c>
    </row>
    <row r="600" spans="1:30" x14ac:dyDescent="0.25">
      <c r="A600">
        <f t="shared" ca="1" si="9"/>
        <v>16523</v>
      </c>
      <c r="B600" t="s">
        <v>1624</v>
      </c>
      <c r="C600" t="s">
        <v>245</v>
      </c>
      <c r="O600" t="s">
        <v>8498</v>
      </c>
      <c r="AB600">
        <v>-173288</v>
      </c>
    </row>
    <row r="601" spans="1:30" ht="409.5" x14ac:dyDescent="0.25">
      <c r="A601">
        <f t="shared" ca="1" si="9"/>
        <v>242</v>
      </c>
      <c r="B601" t="s">
        <v>68</v>
      </c>
      <c r="C601" t="s">
        <v>45</v>
      </c>
      <c r="F601" t="s">
        <v>85</v>
      </c>
      <c r="O601" t="s">
        <v>33</v>
      </c>
      <c r="X601" t="s">
        <v>34</v>
      </c>
      <c r="Y601" t="s">
        <v>86</v>
      </c>
      <c r="Z601" s="1" t="s">
        <v>87</v>
      </c>
      <c r="AA601" t="s">
        <v>88</v>
      </c>
      <c r="AB601">
        <v>-161730</v>
      </c>
      <c r="AC601" t="s">
        <v>38</v>
      </c>
      <c r="AD601">
        <v>98043</v>
      </c>
    </row>
    <row r="602" spans="1:30" x14ac:dyDescent="0.25">
      <c r="A602">
        <f t="shared" ca="1" si="9"/>
        <v>8801</v>
      </c>
      <c r="B602" t="s">
        <v>44</v>
      </c>
      <c r="C602" t="s">
        <v>45</v>
      </c>
      <c r="F602" t="s">
        <v>21811</v>
      </c>
      <c r="G602">
        <v>0</v>
      </c>
      <c r="O602" t="s">
        <v>33</v>
      </c>
      <c r="Y602" t="s">
        <v>28892</v>
      </c>
      <c r="Z602" t="s">
        <v>28893</v>
      </c>
      <c r="AA602" t="s">
        <v>28893</v>
      </c>
      <c r="AB602" t="s">
        <v>28894</v>
      </c>
    </row>
    <row r="603" spans="1:30" ht="409.5" x14ac:dyDescent="0.25">
      <c r="A603">
        <f t="shared" ca="1" si="9"/>
        <v>4638</v>
      </c>
      <c r="B603" t="s">
        <v>334</v>
      </c>
      <c r="C603" t="s">
        <v>45</v>
      </c>
      <c r="F603" t="s">
        <v>20250</v>
      </c>
      <c r="O603" t="s">
        <v>33</v>
      </c>
      <c r="X603" t="s">
        <v>34</v>
      </c>
      <c r="Y603" t="s">
        <v>22787</v>
      </c>
      <c r="Z603" s="1" t="s">
        <v>23982</v>
      </c>
      <c r="AA603" t="s">
        <v>23605</v>
      </c>
      <c r="AB603">
        <v>-162115</v>
      </c>
      <c r="AC603" t="s">
        <v>102</v>
      </c>
      <c r="AD603">
        <v>97302</v>
      </c>
    </row>
    <row r="604" spans="1:30" ht="390" x14ac:dyDescent="0.25">
      <c r="A604">
        <f t="shared" ca="1" si="9"/>
        <v>14418</v>
      </c>
      <c r="B604" t="s">
        <v>124</v>
      </c>
      <c r="C604" t="s">
        <v>45</v>
      </c>
      <c r="O604" t="s">
        <v>63</v>
      </c>
      <c r="X604" t="s">
        <v>34</v>
      </c>
      <c r="Y604" t="s">
        <v>21674</v>
      </c>
      <c r="Z604" s="1" t="s">
        <v>21675</v>
      </c>
      <c r="AA604" t="s">
        <v>21676</v>
      </c>
      <c r="AB604">
        <v>-181619</v>
      </c>
      <c r="AC604" t="s">
        <v>38</v>
      </c>
      <c r="AD604">
        <v>98104</v>
      </c>
    </row>
    <row r="605" spans="1:30" ht="409.5" x14ac:dyDescent="0.25">
      <c r="A605">
        <f t="shared" ca="1" si="9"/>
        <v>16626</v>
      </c>
      <c r="B605" t="s">
        <v>124</v>
      </c>
      <c r="C605" t="s">
        <v>45</v>
      </c>
      <c r="O605" t="s">
        <v>33</v>
      </c>
      <c r="X605" t="s">
        <v>34</v>
      </c>
      <c r="Y605" t="s">
        <v>22734</v>
      </c>
      <c r="Z605" s="1" t="s">
        <v>22735</v>
      </c>
      <c r="AA605" t="s">
        <v>22580</v>
      </c>
      <c r="AB605">
        <v>-160011</v>
      </c>
      <c r="AC605" t="s">
        <v>102</v>
      </c>
      <c r="AD605">
        <v>97302</v>
      </c>
    </row>
    <row r="606" spans="1:30" ht="409.5" x14ac:dyDescent="0.25">
      <c r="A606">
        <f t="shared" ca="1" si="9"/>
        <v>5512</v>
      </c>
      <c r="B606" t="s">
        <v>2046</v>
      </c>
      <c r="C606" t="s">
        <v>80</v>
      </c>
      <c r="F606" t="s">
        <v>12338</v>
      </c>
      <c r="G606">
        <v>0</v>
      </c>
      <c r="O606" t="s">
        <v>33</v>
      </c>
      <c r="Y606" t="s">
        <v>12339</v>
      </c>
      <c r="Z606" s="1" t="s">
        <v>12340</v>
      </c>
      <c r="AA606" t="s">
        <v>12336</v>
      </c>
      <c r="AB606" t="s">
        <v>12341</v>
      </c>
      <c r="AC606" t="s">
        <v>38</v>
      </c>
      <c r="AD606">
        <v>98557</v>
      </c>
    </row>
    <row r="607" spans="1:30" ht="409.5" x14ac:dyDescent="0.25">
      <c r="A607">
        <f t="shared" ca="1" si="9"/>
        <v>2406</v>
      </c>
      <c r="B607" t="s">
        <v>79</v>
      </c>
      <c r="C607" t="s">
        <v>80</v>
      </c>
      <c r="F607" t="s">
        <v>10879</v>
      </c>
      <c r="O607" t="s">
        <v>33</v>
      </c>
      <c r="Y607" t="s">
        <v>14603</v>
      </c>
      <c r="Z607" s="1" t="s">
        <v>26172</v>
      </c>
      <c r="AA607" t="s">
        <v>26173</v>
      </c>
      <c r="AB607">
        <v>-170561</v>
      </c>
      <c r="AC607" t="s">
        <v>38</v>
      </c>
      <c r="AD607">
        <v>99201</v>
      </c>
    </row>
    <row r="608" spans="1:30" x14ac:dyDescent="0.25">
      <c r="A608">
        <f t="shared" ca="1" si="9"/>
        <v>7223</v>
      </c>
      <c r="B608" t="s">
        <v>2046</v>
      </c>
      <c r="C608" t="s">
        <v>80</v>
      </c>
      <c r="F608" t="s">
        <v>11512</v>
      </c>
      <c r="O608" t="s">
        <v>33</v>
      </c>
      <c r="Y608" t="s">
        <v>11513</v>
      </c>
      <c r="Z608" t="s">
        <v>11514</v>
      </c>
      <c r="AA608" t="s">
        <v>11515</v>
      </c>
      <c r="AB608">
        <v>-162153</v>
      </c>
      <c r="AC608" t="s">
        <v>874</v>
      </c>
      <c r="AD608">
        <v>84106</v>
      </c>
    </row>
    <row r="609" spans="1:30" x14ac:dyDescent="0.25">
      <c r="A609">
        <f t="shared" ca="1" si="9"/>
        <v>9495</v>
      </c>
      <c r="B609" t="s">
        <v>230</v>
      </c>
      <c r="C609" t="s">
        <v>45</v>
      </c>
      <c r="O609" t="s">
        <v>33</v>
      </c>
      <c r="X609" t="s">
        <v>34</v>
      </c>
      <c r="Y609" t="s">
        <v>2284</v>
      </c>
      <c r="Z609" t="s">
        <v>23194</v>
      </c>
      <c r="AA609" t="s">
        <v>22580</v>
      </c>
      <c r="AB609">
        <v>-170958</v>
      </c>
    </row>
    <row r="610" spans="1:30" x14ac:dyDescent="0.25">
      <c r="A610">
        <f t="shared" ca="1" si="9"/>
        <v>18718</v>
      </c>
      <c r="B610" t="s">
        <v>178</v>
      </c>
      <c r="C610" t="s">
        <v>179</v>
      </c>
      <c r="F610" t="s">
        <v>433</v>
      </c>
      <c r="O610" t="s">
        <v>33</v>
      </c>
      <c r="X610" t="s">
        <v>34</v>
      </c>
      <c r="Y610" t="s">
        <v>434</v>
      </c>
      <c r="Z610" t="s">
        <v>20484</v>
      </c>
      <c r="AA610" t="s">
        <v>20485</v>
      </c>
      <c r="AB610">
        <v>-162736</v>
      </c>
      <c r="AC610" t="s">
        <v>38</v>
      </c>
      <c r="AD610">
        <v>99362</v>
      </c>
    </row>
    <row r="611" spans="1:30" ht="409.5" x14ac:dyDescent="0.25">
      <c r="A611">
        <f t="shared" ca="1" si="9"/>
        <v>14338</v>
      </c>
      <c r="B611" t="s">
        <v>164</v>
      </c>
      <c r="C611" t="s">
        <v>165</v>
      </c>
      <c r="O611" t="s">
        <v>33</v>
      </c>
      <c r="P611" t="s">
        <v>484</v>
      </c>
      <c r="W611">
        <v>30</v>
      </c>
      <c r="Y611" t="s">
        <v>38948</v>
      </c>
      <c r="Z611" s="1" t="s">
        <v>38949</v>
      </c>
      <c r="AA611" t="s">
        <v>38950</v>
      </c>
      <c r="AB611">
        <v>-161648</v>
      </c>
      <c r="AC611" t="s">
        <v>38</v>
      </c>
      <c r="AD611">
        <v>98039</v>
      </c>
    </row>
    <row r="612" spans="1:30" x14ac:dyDescent="0.25">
      <c r="A612">
        <f t="shared" ca="1" si="9"/>
        <v>13719</v>
      </c>
      <c r="B612" t="s">
        <v>2046</v>
      </c>
      <c r="C612" t="s">
        <v>80</v>
      </c>
      <c r="F612" t="s">
        <v>651</v>
      </c>
      <c r="O612" t="s">
        <v>33</v>
      </c>
      <c r="Y612" t="s">
        <v>2398</v>
      </c>
      <c r="Z612" t="s">
        <v>13985</v>
      </c>
      <c r="AA612" t="s">
        <v>13980</v>
      </c>
      <c r="AB612">
        <v>-161608</v>
      </c>
      <c r="AC612" t="s">
        <v>38</v>
      </c>
      <c r="AD612">
        <v>98034</v>
      </c>
    </row>
    <row r="613" spans="1:30" ht="225" x14ac:dyDescent="0.25">
      <c r="A613">
        <f t="shared" ca="1" si="9"/>
        <v>3992</v>
      </c>
      <c r="B613" t="s">
        <v>3712</v>
      </c>
      <c r="C613" t="s">
        <v>16820</v>
      </c>
      <c r="F613" t="s">
        <v>22837</v>
      </c>
      <c r="G613">
        <v>0</v>
      </c>
      <c r="O613" t="s">
        <v>33</v>
      </c>
      <c r="X613" t="s">
        <v>34</v>
      </c>
      <c r="Y613" t="s">
        <v>22669</v>
      </c>
      <c r="Z613" s="1" t="s">
        <v>24584</v>
      </c>
      <c r="AA613" t="s">
        <v>24027</v>
      </c>
      <c r="AB613" t="s">
        <v>24585</v>
      </c>
      <c r="AC613" t="s">
        <v>5301</v>
      </c>
      <c r="AD613" t="s">
        <v>24586</v>
      </c>
    </row>
    <row r="614" spans="1:30" x14ac:dyDescent="0.25">
      <c r="A614">
        <f t="shared" ca="1" si="9"/>
        <v>18607</v>
      </c>
      <c r="B614" t="s">
        <v>164</v>
      </c>
      <c r="C614" t="s">
        <v>165</v>
      </c>
      <c r="F614" t="s">
        <v>69</v>
      </c>
      <c r="G614">
        <v>0</v>
      </c>
      <c r="M614" t="s">
        <v>18677</v>
      </c>
      <c r="N614" t="s">
        <v>18678</v>
      </c>
      <c r="O614" t="s">
        <v>168</v>
      </c>
      <c r="P614" t="s">
        <v>318</v>
      </c>
      <c r="Q614" t="s">
        <v>9575</v>
      </c>
      <c r="R614" t="s">
        <v>6084</v>
      </c>
      <c r="S614" t="s">
        <v>57</v>
      </c>
      <c r="W614">
        <v>30</v>
      </c>
      <c r="Y614" t="s">
        <v>725</v>
      </c>
      <c r="Z614" t="s">
        <v>18679</v>
      </c>
      <c r="AA614" t="s">
        <v>18680</v>
      </c>
      <c r="AB614" t="s">
        <v>18681</v>
      </c>
      <c r="AC614" t="s">
        <v>38</v>
      </c>
      <c r="AD614">
        <v>98121</v>
      </c>
    </row>
    <row r="615" spans="1:30" ht="409.5" x14ac:dyDescent="0.25">
      <c r="A615">
        <f t="shared" ca="1" si="9"/>
        <v>10695</v>
      </c>
      <c r="B615" t="s">
        <v>677</v>
      </c>
      <c r="C615" t="s">
        <v>80</v>
      </c>
      <c r="F615" t="s">
        <v>5344</v>
      </c>
      <c r="G615">
        <v>0</v>
      </c>
      <c r="O615" t="s">
        <v>155</v>
      </c>
      <c r="X615" t="s">
        <v>34</v>
      </c>
      <c r="Y615" t="s">
        <v>16032</v>
      </c>
      <c r="Z615" s="1" t="s">
        <v>16033</v>
      </c>
      <c r="AA615" t="s">
        <v>16034</v>
      </c>
      <c r="AB615" t="s">
        <v>16035</v>
      </c>
      <c r="AC615" t="s">
        <v>38</v>
      </c>
      <c r="AD615">
        <v>98121</v>
      </c>
    </row>
    <row r="616" spans="1:30" x14ac:dyDescent="0.25">
      <c r="A616">
        <f t="shared" ca="1" si="9"/>
        <v>231</v>
      </c>
      <c r="B616" t="s">
        <v>30</v>
      </c>
      <c r="C616" t="s">
        <v>31</v>
      </c>
      <c r="F616" t="s">
        <v>35664</v>
      </c>
      <c r="O616" t="s">
        <v>33</v>
      </c>
      <c r="X616" t="s">
        <v>34</v>
      </c>
      <c r="Y616" t="s">
        <v>35665</v>
      </c>
      <c r="Z616" t="s">
        <v>35666</v>
      </c>
      <c r="AA616" t="s">
        <v>35666</v>
      </c>
      <c r="AB616">
        <v>-161826</v>
      </c>
      <c r="AC616" t="s">
        <v>38</v>
      </c>
      <c r="AD616">
        <v>98055</v>
      </c>
    </row>
    <row r="617" spans="1:30" x14ac:dyDescent="0.25">
      <c r="A617">
        <f t="shared" ca="1" si="9"/>
        <v>9340</v>
      </c>
      <c r="B617" t="s">
        <v>677</v>
      </c>
      <c r="C617" t="s">
        <v>80</v>
      </c>
      <c r="G617">
        <v>0</v>
      </c>
      <c r="O617" t="s">
        <v>33</v>
      </c>
      <c r="Y617" t="s">
        <v>8248</v>
      </c>
      <c r="Z617" t="s">
        <v>8249</v>
      </c>
      <c r="AA617" t="s">
        <v>8250</v>
      </c>
      <c r="AB617" t="s">
        <v>8251</v>
      </c>
      <c r="AC617" t="s">
        <v>38</v>
      </c>
      <c r="AD617">
        <v>98584</v>
      </c>
    </row>
    <row r="618" spans="1:30" x14ac:dyDescent="0.25">
      <c r="A618">
        <f t="shared" ca="1" si="9"/>
        <v>13195</v>
      </c>
      <c r="B618" t="s">
        <v>124</v>
      </c>
      <c r="C618" t="s">
        <v>45</v>
      </c>
      <c r="F618" t="s">
        <v>3713</v>
      </c>
      <c r="G618">
        <v>0</v>
      </c>
      <c r="O618" t="s">
        <v>33</v>
      </c>
      <c r="Y618" t="s">
        <v>241</v>
      </c>
      <c r="Z618" t="s">
        <v>3720</v>
      </c>
      <c r="AA618" t="s">
        <v>3721</v>
      </c>
      <c r="AB618" t="s">
        <v>3722</v>
      </c>
    </row>
    <row r="619" spans="1:30" ht="409.5" x14ac:dyDescent="0.25">
      <c r="A619">
        <f t="shared" ca="1" si="9"/>
        <v>10741</v>
      </c>
      <c r="B619" t="s">
        <v>44</v>
      </c>
      <c r="C619" t="s">
        <v>45</v>
      </c>
      <c r="G619">
        <v>0</v>
      </c>
      <c r="O619" t="s">
        <v>63</v>
      </c>
      <c r="X619" t="s">
        <v>34</v>
      </c>
      <c r="Y619" t="s">
        <v>447</v>
      </c>
      <c r="Z619" s="1" t="s">
        <v>448</v>
      </c>
      <c r="AA619" s="1" t="s">
        <v>449</v>
      </c>
      <c r="AB619" t="s">
        <v>450</v>
      </c>
      <c r="AC619" t="s">
        <v>38</v>
      </c>
      <c r="AD619">
        <v>98101</v>
      </c>
    </row>
    <row r="620" spans="1:30" ht="409.5" x14ac:dyDescent="0.25">
      <c r="A620">
        <f t="shared" ca="1" si="9"/>
        <v>4686</v>
      </c>
      <c r="B620" t="s">
        <v>73</v>
      </c>
      <c r="C620" t="s">
        <v>74</v>
      </c>
      <c r="G620">
        <v>0</v>
      </c>
      <c r="O620" t="s">
        <v>33</v>
      </c>
      <c r="X620" t="s">
        <v>34</v>
      </c>
      <c r="Y620" t="s">
        <v>9617</v>
      </c>
      <c r="Z620" s="1" t="s">
        <v>28970</v>
      </c>
      <c r="AA620" t="s">
        <v>28971</v>
      </c>
      <c r="AB620" t="s">
        <v>28972</v>
      </c>
      <c r="AC620" t="s">
        <v>38</v>
      </c>
      <c r="AD620">
        <v>98660</v>
      </c>
    </row>
    <row r="621" spans="1:30" x14ac:dyDescent="0.25">
      <c r="A621">
        <f t="shared" ca="1" si="9"/>
        <v>4647</v>
      </c>
      <c r="B621" t="s">
        <v>178</v>
      </c>
      <c r="F621" t="s">
        <v>40487</v>
      </c>
      <c r="G621">
        <v>0</v>
      </c>
      <c r="O621" t="s">
        <v>33</v>
      </c>
      <c r="X621" t="s">
        <v>34</v>
      </c>
      <c r="Y621" t="s">
        <v>40488</v>
      </c>
      <c r="Z621" t="s">
        <v>40489</v>
      </c>
      <c r="AA621" t="s">
        <v>40489</v>
      </c>
      <c r="AB621" t="s">
        <v>40490</v>
      </c>
    </row>
    <row r="622" spans="1:30" ht="409.5" x14ac:dyDescent="0.25">
      <c r="A622">
        <f t="shared" ca="1" si="9"/>
        <v>9840</v>
      </c>
      <c r="B622" t="s">
        <v>73</v>
      </c>
      <c r="C622" t="s">
        <v>74</v>
      </c>
      <c r="O622" t="s">
        <v>63</v>
      </c>
      <c r="X622" t="s">
        <v>34</v>
      </c>
      <c r="Y622" t="s">
        <v>40922</v>
      </c>
      <c r="Z622" s="1" t="s">
        <v>40923</v>
      </c>
      <c r="AA622" t="s">
        <v>40924</v>
      </c>
      <c r="AB622">
        <v>-181647</v>
      </c>
    </row>
    <row r="623" spans="1:30" x14ac:dyDescent="0.25">
      <c r="A623">
        <f t="shared" ca="1" si="9"/>
        <v>4793</v>
      </c>
      <c r="B623" t="s">
        <v>2046</v>
      </c>
      <c r="C623" t="s">
        <v>80</v>
      </c>
      <c r="F623" t="s">
        <v>13455</v>
      </c>
      <c r="G623">
        <v>0</v>
      </c>
      <c r="O623" t="s">
        <v>33</v>
      </c>
      <c r="Y623" t="s">
        <v>13456</v>
      </c>
      <c r="Z623" t="s">
        <v>13457</v>
      </c>
      <c r="AA623" t="s">
        <v>13458</v>
      </c>
      <c r="AB623" t="s">
        <v>13459</v>
      </c>
      <c r="AC623" t="s">
        <v>38</v>
      </c>
      <c r="AD623">
        <v>98110</v>
      </c>
    </row>
    <row r="624" spans="1:30" x14ac:dyDescent="0.25">
      <c r="A624">
        <f t="shared" ca="1" si="9"/>
        <v>13313</v>
      </c>
      <c r="B624" t="s">
        <v>2046</v>
      </c>
      <c r="C624" t="s">
        <v>80</v>
      </c>
      <c r="F624" t="s">
        <v>651</v>
      </c>
      <c r="O624" t="s">
        <v>33</v>
      </c>
      <c r="Y624" t="s">
        <v>6279</v>
      </c>
      <c r="Z624" t="s">
        <v>13891</v>
      </c>
      <c r="AA624" t="s">
        <v>13892</v>
      </c>
      <c r="AB624">
        <v>-161292</v>
      </c>
      <c r="AC624" t="s">
        <v>38</v>
      </c>
      <c r="AD624">
        <v>98034</v>
      </c>
    </row>
    <row r="625" spans="1:30" ht="409.5" x14ac:dyDescent="0.25">
      <c r="A625">
        <f t="shared" ca="1" si="9"/>
        <v>2576</v>
      </c>
      <c r="B625" t="s">
        <v>107</v>
      </c>
      <c r="C625" t="s">
        <v>108</v>
      </c>
      <c r="F625" t="s">
        <v>378</v>
      </c>
      <c r="O625" t="s">
        <v>33</v>
      </c>
      <c r="W625">
        <v>15</v>
      </c>
      <c r="X625" t="s">
        <v>34</v>
      </c>
      <c r="Y625" t="s">
        <v>16785</v>
      </c>
      <c r="Z625" s="1" t="s">
        <v>20666</v>
      </c>
      <c r="AA625" t="s">
        <v>20667</v>
      </c>
      <c r="AB625">
        <v>-181142</v>
      </c>
      <c r="AC625" t="s">
        <v>135</v>
      </c>
      <c r="AD625">
        <v>55402</v>
      </c>
    </row>
    <row r="626" spans="1:30" x14ac:dyDescent="0.25">
      <c r="A626">
        <f t="shared" ca="1" si="9"/>
        <v>5265</v>
      </c>
      <c r="B626" t="s">
        <v>685</v>
      </c>
      <c r="C626" t="s">
        <v>686</v>
      </c>
      <c r="F626" t="s">
        <v>20187</v>
      </c>
      <c r="O626" t="s">
        <v>33</v>
      </c>
      <c r="Y626" t="s">
        <v>30973</v>
      </c>
      <c r="Z626" t="s">
        <v>35157</v>
      </c>
      <c r="AA626" t="s">
        <v>35158</v>
      </c>
      <c r="AB626">
        <v>-160832</v>
      </c>
      <c r="AC626" t="s">
        <v>38</v>
      </c>
      <c r="AD626">
        <v>98922</v>
      </c>
    </row>
    <row r="627" spans="1:30" x14ac:dyDescent="0.25">
      <c r="A627">
        <f t="shared" ca="1" si="9"/>
        <v>8891</v>
      </c>
      <c r="B627" t="s">
        <v>4554</v>
      </c>
      <c r="C627" t="s">
        <v>245</v>
      </c>
      <c r="F627" t="s">
        <v>21298</v>
      </c>
      <c r="G627">
        <v>0</v>
      </c>
      <c r="O627" t="s">
        <v>33</v>
      </c>
      <c r="X627" t="s">
        <v>34</v>
      </c>
      <c r="Y627" t="s">
        <v>21299</v>
      </c>
      <c r="Z627" t="s">
        <v>21300</v>
      </c>
      <c r="AA627" t="s">
        <v>21301</v>
      </c>
      <c r="AB627" t="s">
        <v>21302</v>
      </c>
    </row>
    <row r="628" spans="1:30" ht="409.5" x14ac:dyDescent="0.25">
      <c r="A628">
        <f t="shared" ca="1" si="9"/>
        <v>8163</v>
      </c>
      <c r="B628" t="s">
        <v>178</v>
      </c>
      <c r="C628" t="s">
        <v>179</v>
      </c>
      <c r="F628" t="s">
        <v>4110</v>
      </c>
      <c r="O628" t="s">
        <v>33</v>
      </c>
      <c r="X628" t="s">
        <v>34</v>
      </c>
      <c r="Y628" t="s">
        <v>20488</v>
      </c>
      <c r="Z628" s="1" t="s">
        <v>21695</v>
      </c>
      <c r="AA628" t="s">
        <v>21696</v>
      </c>
      <c r="AB628">
        <v>-171957</v>
      </c>
      <c r="AC628" t="s">
        <v>38</v>
      </c>
      <c r="AD628">
        <v>99362</v>
      </c>
    </row>
    <row r="629" spans="1:30" x14ac:dyDescent="0.25">
      <c r="A629">
        <f t="shared" ca="1" si="9"/>
        <v>14840</v>
      </c>
      <c r="B629" t="s">
        <v>334</v>
      </c>
      <c r="C629" t="s">
        <v>45</v>
      </c>
      <c r="F629" t="s">
        <v>5387</v>
      </c>
      <c r="G629">
        <v>0</v>
      </c>
      <c r="O629" t="s">
        <v>33</v>
      </c>
      <c r="X629" t="s">
        <v>34</v>
      </c>
      <c r="Y629" t="s">
        <v>5388</v>
      </c>
      <c r="Z629" t="s">
        <v>5389</v>
      </c>
      <c r="AA629" t="s">
        <v>5390</v>
      </c>
      <c r="AB629" t="s">
        <v>5391</v>
      </c>
    </row>
    <row r="630" spans="1:30" ht="409.5" x14ac:dyDescent="0.25">
      <c r="A630">
        <f t="shared" ca="1" si="9"/>
        <v>10556</v>
      </c>
      <c r="B630" t="s">
        <v>2046</v>
      </c>
      <c r="C630" t="s">
        <v>80</v>
      </c>
      <c r="F630" t="s">
        <v>2587</v>
      </c>
      <c r="O630" t="s">
        <v>33</v>
      </c>
      <c r="Y630" t="s">
        <v>2588</v>
      </c>
      <c r="Z630" s="1" t="s">
        <v>11896</v>
      </c>
      <c r="AA630" t="s">
        <v>11897</v>
      </c>
      <c r="AB630">
        <v>-162102</v>
      </c>
      <c r="AC630" t="s">
        <v>38</v>
      </c>
      <c r="AD630">
        <v>98154</v>
      </c>
    </row>
    <row r="631" spans="1:30" x14ac:dyDescent="0.25">
      <c r="A631">
        <f t="shared" ca="1" si="9"/>
        <v>7207</v>
      </c>
      <c r="B631" t="s">
        <v>39</v>
      </c>
      <c r="F631" t="s">
        <v>740</v>
      </c>
      <c r="O631" t="s">
        <v>155</v>
      </c>
      <c r="X631" t="s">
        <v>34</v>
      </c>
      <c r="Y631" t="s">
        <v>2203</v>
      </c>
      <c r="Z631" t="s">
        <v>2208</v>
      </c>
      <c r="AA631" t="s">
        <v>2209</v>
      </c>
      <c r="AB631">
        <v>-162600</v>
      </c>
      <c r="AC631" t="s">
        <v>38</v>
      </c>
      <c r="AD631">
        <v>98101</v>
      </c>
    </row>
    <row r="632" spans="1:30" x14ac:dyDescent="0.25">
      <c r="A632">
        <f t="shared" ca="1" si="9"/>
        <v>3870</v>
      </c>
      <c r="B632" t="s">
        <v>30</v>
      </c>
      <c r="C632" t="s">
        <v>31</v>
      </c>
      <c r="F632" t="s">
        <v>1458</v>
      </c>
      <c r="G632">
        <v>0</v>
      </c>
      <c r="O632" t="s">
        <v>63</v>
      </c>
      <c r="X632" t="s">
        <v>34</v>
      </c>
      <c r="Y632" t="s">
        <v>1459</v>
      </c>
      <c r="Z632" t="s">
        <v>1460</v>
      </c>
      <c r="AA632" t="s">
        <v>1460</v>
      </c>
      <c r="AB632" t="s">
        <v>1461</v>
      </c>
      <c r="AC632" t="s">
        <v>38</v>
      </c>
      <c r="AD632">
        <v>99001</v>
      </c>
    </row>
    <row r="633" spans="1:30" x14ac:dyDescent="0.25">
      <c r="A633">
        <f t="shared" ca="1" si="9"/>
        <v>12750</v>
      </c>
      <c r="B633" t="s">
        <v>677</v>
      </c>
      <c r="C633" t="s">
        <v>80</v>
      </c>
      <c r="F633" t="s">
        <v>3308</v>
      </c>
      <c r="G633">
        <v>0</v>
      </c>
      <c r="O633" t="s">
        <v>33</v>
      </c>
      <c r="Y633" t="s">
        <v>8510</v>
      </c>
      <c r="Z633" t="s">
        <v>15455</v>
      </c>
      <c r="AA633" t="s">
        <v>15456</v>
      </c>
      <c r="AB633" t="s">
        <v>15457</v>
      </c>
      <c r="AC633" t="s">
        <v>38</v>
      </c>
      <c r="AD633">
        <v>98004</v>
      </c>
    </row>
    <row r="634" spans="1:30" ht="409.5" x14ac:dyDescent="0.25">
      <c r="A634">
        <f t="shared" ca="1" si="9"/>
        <v>18173</v>
      </c>
      <c r="B634" t="s">
        <v>3712</v>
      </c>
      <c r="C634" t="s">
        <v>16820</v>
      </c>
      <c r="F634" t="s">
        <v>22331</v>
      </c>
      <c r="G634">
        <v>0</v>
      </c>
      <c r="O634" t="s">
        <v>33</v>
      </c>
      <c r="X634" t="s">
        <v>34</v>
      </c>
      <c r="Y634" t="s">
        <v>22321</v>
      </c>
      <c r="Z634" s="1" t="s">
        <v>24518</v>
      </c>
      <c r="AA634" t="s">
        <v>24027</v>
      </c>
      <c r="AB634" t="s">
        <v>24519</v>
      </c>
    </row>
    <row r="635" spans="1:30" x14ac:dyDescent="0.25">
      <c r="A635">
        <f t="shared" ca="1" si="9"/>
        <v>9584</v>
      </c>
      <c r="B635" t="s">
        <v>178</v>
      </c>
      <c r="F635" t="s">
        <v>2107</v>
      </c>
      <c r="G635">
        <v>0</v>
      </c>
      <c r="O635" t="s">
        <v>33</v>
      </c>
      <c r="X635" t="s">
        <v>34</v>
      </c>
      <c r="Y635" t="s">
        <v>2108</v>
      </c>
      <c r="Z635" t="s">
        <v>33034</v>
      </c>
      <c r="AA635" t="s">
        <v>33034</v>
      </c>
      <c r="AB635" t="s">
        <v>33035</v>
      </c>
      <c r="AC635" t="s">
        <v>38</v>
      </c>
      <c r="AD635">
        <v>98902</v>
      </c>
    </row>
    <row r="636" spans="1:30" ht="409.5" x14ac:dyDescent="0.25">
      <c r="A636">
        <f t="shared" ca="1" si="9"/>
        <v>16125</v>
      </c>
      <c r="B636" t="s">
        <v>2046</v>
      </c>
      <c r="C636" t="s">
        <v>80</v>
      </c>
      <c r="F636" t="s">
        <v>413</v>
      </c>
      <c r="O636" t="s">
        <v>33</v>
      </c>
      <c r="Y636" t="s">
        <v>10236</v>
      </c>
      <c r="Z636" s="1" t="s">
        <v>12473</v>
      </c>
      <c r="AA636" t="s">
        <v>12474</v>
      </c>
      <c r="AB636">
        <v>-180245</v>
      </c>
      <c r="AC636" t="s">
        <v>38</v>
      </c>
      <c r="AD636">
        <v>98004</v>
      </c>
    </row>
    <row r="637" spans="1:30" x14ac:dyDescent="0.25">
      <c r="A637">
        <f t="shared" ca="1" si="9"/>
        <v>10375</v>
      </c>
      <c r="B637" t="s">
        <v>739</v>
      </c>
      <c r="C637" t="s">
        <v>686</v>
      </c>
      <c r="F637" t="s">
        <v>28530</v>
      </c>
      <c r="G637">
        <v>0</v>
      </c>
      <c r="O637" t="s">
        <v>33</v>
      </c>
      <c r="Y637" t="s">
        <v>29593</v>
      </c>
      <c r="Z637" t="s">
        <v>29930</v>
      </c>
      <c r="AA637" t="s">
        <v>29921</v>
      </c>
      <c r="AB637" t="s">
        <v>29931</v>
      </c>
    </row>
    <row r="638" spans="1:30" ht="409.5" x14ac:dyDescent="0.25">
      <c r="A638">
        <f t="shared" ca="1" si="9"/>
        <v>15167</v>
      </c>
      <c r="B638" t="s">
        <v>489</v>
      </c>
      <c r="C638" t="s">
        <v>45</v>
      </c>
      <c r="O638" t="s">
        <v>33</v>
      </c>
      <c r="X638" t="s">
        <v>34</v>
      </c>
      <c r="Y638" t="s">
        <v>2382</v>
      </c>
      <c r="Z638" s="1" t="s">
        <v>18898</v>
      </c>
      <c r="AA638" t="s">
        <v>18899</v>
      </c>
      <c r="AB638">
        <v>-160548</v>
      </c>
      <c r="AC638" t="s">
        <v>38</v>
      </c>
      <c r="AD638">
        <v>98660</v>
      </c>
    </row>
    <row r="639" spans="1:30" ht="409.5" x14ac:dyDescent="0.25">
      <c r="A639">
        <f t="shared" ca="1" si="9"/>
        <v>13242</v>
      </c>
      <c r="B639" t="s">
        <v>73</v>
      </c>
      <c r="C639" t="s">
        <v>74</v>
      </c>
      <c r="O639" t="s">
        <v>63</v>
      </c>
      <c r="X639" t="s">
        <v>34</v>
      </c>
      <c r="Y639" t="s">
        <v>17329</v>
      </c>
      <c r="Z639" s="1" t="s">
        <v>17330</v>
      </c>
      <c r="AA639" t="s">
        <v>17331</v>
      </c>
      <c r="AB639">
        <v>-160420</v>
      </c>
    </row>
    <row r="640" spans="1:30" ht="409.5" x14ac:dyDescent="0.25">
      <c r="A640">
        <f t="shared" ca="1" si="9"/>
        <v>1744</v>
      </c>
      <c r="B640" t="s">
        <v>230</v>
      </c>
      <c r="C640" t="s">
        <v>45</v>
      </c>
      <c r="O640" t="s">
        <v>33</v>
      </c>
      <c r="X640" t="s">
        <v>34</v>
      </c>
      <c r="Y640" t="s">
        <v>22856</v>
      </c>
      <c r="Z640" s="1" t="s">
        <v>23271</v>
      </c>
      <c r="AA640" t="s">
        <v>22580</v>
      </c>
      <c r="AB640">
        <v>-171590</v>
      </c>
    </row>
    <row r="641" spans="1:30" ht="409.5" x14ac:dyDescent="0.25">
      <c r="A641">
        <f t="shared" ca="1" si="9"/>
        <v>15612</v>
      </c>
      <c r="B641" t="s">
        <v>334</v>
      </c>
      <c r="C641" t="s">
        <v>45</v>
      </c>
      <c r="F641" t="s">
        <v>69</v>
      </c>
      <c r="G641">
        <v>0</v>
      </c>
      <c r="O641" t="s">
        <v>33</v>
      </c>
      <c r="X641" t="s">
        <v>34</v>
      </c>
      <c r="Y641" t="s">
        <v>2365</v>
      </c>
      <c r="Z641" s="1" t="s">
        <v>40136</v>
      </c>
      <c r="AA641" t="s">
        <v>40137</v>
      </c>
      <c r="AB641" t="s">
        <v>40138</v>
      </c>
      <c r="AC641" t="s">
        <v>38</v>
      </c>
      <c r="AD641">
        <v>98121</v>
      </c>
    </row>
    <row r="642" spans="1:30" x14ac:dyDescent="0.25">
      <c r="A642">
        <f t="shared" ref="A642:A705" ca="1" si="10">RANDBETWEEN(1,20000)</f>
        <v>15798</v>
      </c>
      <c r="B642" t="s">
        <v>107</v>
      </c>
      <c r="C642" t="s">
        <v>108</v>
      </c>
      <c r="O642" t="s">
        <v>33</v>
      </c>
      <c r="X642" t="s">
        <v>34</v>
      </c>
      <c r="Y642" t="s">
        <v>19595</v>
      </c>
      <c r="Z642" t="s">
        <v>19596</v>
      </c>
      <c r="AA642" t="s">
        <v>19597</v>
      </c>
      <c r="AB642">
        <v>-170790</v>
      </c>
      <c r="AC642" t="s">
        <v>38</v>
      </c>
      <c r="AD642">
        <v>99205</v>
      </c>
    </row>
    <row r="643" spans="1:30" ht="409.5" x14ac:dyDescent="0.25">
      <c r="A643">
        <f t="shared" ca="1" si="10"/>
        <v>17100</v>
      </c>
      <c r="B643" t="s">
        <v>2046</v>
      </c>
      <c r="C643" t="s">
        <v>80</v>
      </c>
      <c r="F643" t="s">
        <v>7077</v>
      </c>
      <c r="G643">
        <v>0</v>
      </c>
      <c r="O643" t="s">
        <v>33</v>
      </c>
      <c r="Y643" t="s">
        <v>7078</v>
      </c>
      <c r="Z643" s="1" t="s">
        <v>7147</v>
      </c>
      <c r="AA643" t="s">
        <v>7148</v>
      </c>
      <c r="AB643" t="s">
        <v>7149</v>
      </c>
      <c r="AC643" t="s">
        <v>38</v>
      </c>
      <c r="AD643">
        <v>98107</v>
      </c>
    </row>
    <row r="644" spans="1:30" x14ac:dyDescent="0.25">
      <c r="A644">
        <f t="shared" ca="1" si="10"/>
        <v>7476</v>
      </c>
      <c r="B644" t="s">
        <v>2046</v>
      </c>
      <c r="C644" t="s">
        <v>80</v>
      </c>
      <c r="F644" t="s">
        <v>3308</v>
      </c>
      <c r="G644">
        <v>0</v>
      </c>
      <c r="O644" t="s">
        <v>33</v>
      </c>
      <c r="Y644" t="s">
        <v>8599</v>
      </c>
      <c r="Z644" t="s">
        <v>8600</v>
      </c>
      <c r="AA644" t="s">
        <v>8601</v>
      </c>
      <c r="AB644" t="s">
        <v>8602</v>
      </c>
      <c r="AC644" t="s">
        <v>38</v>
      </c>
      <c r="AD644">
        <v>98004</v>
      </c>
    </row>
    <row r="645" spans="1:30" x14ac:dyDescent="0.25">
      <c r="A645">
        <f t="shared" ca="1" si="10"/>
        <v>5090</v>
      </c>
      <c r="B645" t="s">
        <v>489</v>
      </c>
      <c r="C645" t="s">
        <v>45</v>
      </c>
      <c r="O645" t="s">
        <v>33</v>
      </c>
      <c r="W645">
        <v>15</v>
      </c>
      <c r="X645" t="s">
        <v>34</v>
      </c>
      <c r="Y645" t="s">
        <v>1767</v>
      </c>
      <c r="Z645" t="s">
        <v>1768</v>
      </c>
      <c r="AA645" t="s">
        <v>1769</v>
      </c>
      <c r="AB645">
        <v>-180925</v>
      </c>
    </row>
    <row r="646" spans="1:30" ht="409.5" x14ac:dyDescent="0.25">
      <c r="A646">
        <f t="shared" ca="1" si="10"/>
        <v>16861</v>
      </c>
      <c r="B646" t="s">
        <v>1203</v>
      </c>
      <c r="C646" t="s">
        <v>45</v>
      </c>
      <c r="F646" t="s">
        <v>19580</v>
      </c>
      <c r="G646">
        <v>0</v>
      </c>
      <c r="N646" t="s">
        <v>849</v>
      </c>
      <c r="O646" t="s">
        <v>52</v>
      </c>
      <c r="Q646" t="s">
        <v>851</v>
      </c>
      <c r="X646" t="s">
        <v>34</v>
      </c>
      <c r="Y646" t="s">
        <v>19581</v>
      </c>
      <c r="Z646" s="1" t="s">
        <v>21319</v>
      </c>
      <c r="AA646" t="s">
        <v>21320</v>
      </c>
      <c r="AB646" t="s">
        <v>21321</v>
      </c>
      <c r="AC646" t="s">
        <v>38</v>
      </c>
      <c r="AD646">
        <v>98104</v>
      </c>
    </row>
    <row r="647" spans="1:30" x14ac:dyDescent="0.25">
      <c r="A647">
        <f t="shared" ca="1" si="10"/>
        <v>14359</v>
      </c>
      <c r="B647" t="s">
        <v>73</v>
      </c>
      <c r="C647" t="s">
        <v>74</v>
      </c>
      <c r="F647" t="s">
        <v>18546</v>
      </c>
      <c r="G647">
        <v>0</v>
      </c>
      <c r="O647" t="s">
        <v>33</v>
      </c>
      <c r="Y647" t="s">
        <v>36314</v>
      </c>
      <c r="Z647" t="s">
        <v>36315</v>
      </c>
      <c r="AA647" t="s">
        <v>36297</v>
      </c>
      <c r="AB647" t="s">
        <v>36316</v>
      </c>
    </row>
    <row r="648" spans="1:30" ht="409.5" x14ac:dyDescent="0.25">
      <c r="A648">
        <f t="shared" ca="1" si="10"/>
        <v>9529</v>
      </c>
      <c r="B648" t="s">
        <v>79</v>
      </c>
      <c r="C648" t="s">
        <v>80</v>
      </c>
      <c r="F648" t="s">
        <v>5968</v>
      </c>
      <c r="O648" t="s">
        <v>33</v>
      </c>
      <c r="Y648" t="s">
        <v>10340</v>
      </c>
      <c r="Z648" s="1" t="s">
        <v>26496</v>
      </c>
      <c r="AA648" t="s">
        <v>26497</v>
      </c>
      <c r="AB648">
        <v>-180945</v>
      </c>
      <c r="AC648" t="s">
        <v>38</v>
      </c>
      <c r="AD648">
        <v>98371</v>
      </c>
    </row>
    <row r="649" spans="1:30" x14ac:dyDescent="0.25">
      <c r="A649">
        <f t="shared" ca="1" si="10"/>
        <v>2687</v>
      </c>
      <c r="B649" t="s">
        <v>677</v>
      </c>
      <c r="C649" t="s">
        <v>80</v>
      </c>
      <c r="F649" t="s">
        <v>2466</v>
      </c>
      <c r="G649">
        <v>0</v>
      </c>
      <c r="O649" t="s">
        <v>33</v>
      </c>
      <c r="Y649" t="s">
        <v>13951</v>
      </c>
      <c r="Z649" t="s">
        <v>16632</v>
      </c>
      <c r="AA649" t="s">
        <v>16633</v>
      </c>
      <c r="AB649" t="s">
        <v>16634</v>
      </c>
      <c r="AC649" t="s">
        <v>38</v>
      </c>
      <c r="AD649">
        <v>98371</v>
      </c>
    </row>
    <row r="650" spans="1:30" x14ac:dyDescent="0.25">
      <c r="A650">
        <f t="shared" ca="1" si="10"/>
        <v>523</v>
      </c>
      <c r="B650" t="s">
        <v>2046</v>
      </c>
      <c r="C650" t="s">
        <v>80</v>
      </c>
      <c r="F650" t="s">
        <v>651</v>
      </c>
      <c r="O650" t="s">
        <v>33</v>
      </c>
      <c r="Y650" t="s">
        <v>652</v>
      </c>
      <c r="Z650" t="s">
        <v>10921</v>
      </c>
      <c r="AA650" t="s">
        <v>10922</v>
      </c>
      <c r="AB650">
        <v>-180378</v>
      </c>
      <c r="AC650" t="s">
        <v>38</v>
      </c>
      <c r="AD650">
        <v>98034</v>
      </c>
    </row>
    <row r="651" spans="1:30" ht="409.5" x14ac:dyDescent="0.25">
      <c r="A651">
        <f t="shared" ca="1" si="10"/>
        <v>3122</v>
      </c>
      <c r="B651" t="s">
        <v>68</v>
      </c>
      <c r="C651" t="s">
        <v>45</v>
      </c>
      <c r="F651" t="s">
        <v>7578</v>
      </c>
      <c r="O651" t="s">
        <v>33</v>
      </c>
      <c r="Y651" t="s">
        <v>16266</v>
      </c>
      <c r="Z651" s="1" t="s">
        <v>41191</v>
      </c>
      <c r="AA651" t="s">
        <v>41173</v>
      </c>
      <c r="AB651">
        <v>-172590</v>
      </c>
      <c r="AC651" t="s">
        <v>38</v>
      </c>
      <c r="AD651">
        <v>99336</v>
      </c>
    </row>
    <row r="652" spans="1:30" ht="409.5" x14ac:dyDescent="0.25">
      <c r="A652">
        <f t="shared" ca="1" si="10"/>
        <v>2692</v>
      </c>
      <c r="B652" t="s">
        <v>164</v>
      </c>
      <c r="C652" t="s">
        <v>165</v>
      </c>
      <c r="F652" t="s">
        <v>1126</v>
      </c>
      <c r="G652">
        <v>0</v>
      </c>
      <c r="O652" t="s">
        <v>33</v>
      </c>
      <c r="X652" t="s">
        <v>34</v>
      </c>
      <c r="Y652" t="s">
        <v>8846</v>
      </c>
      <c r="Z652" s="1" t="s">
        <v>35611</v>
      </c>
      <c r="AA652" t="s">
        <v>35612</v>
      </c>
      <c r="AB652" t="s">
        <v>35613</v>
      </c>
    </row>
    <row r="653" spans="1:30" x14ac:dyDescent="0.25">
      <c r="A653">
        <f t="shared" ca="1" si="10"/>
        <v>9010</v>
      </c>
      <c r="B653" t="s">
        <v>178</v>
      </c>
      <c r="F653" t="s">
        <v>433</v>
      </c>
      <c r="G653">
        <v>0</v>
      </c>
      <c r="O653" t="s">
        <v>33</v>
      </c>
      <c r="X653" t="s">
        <v>34</v>
      </c>
      <c r="Y653" t="s">
        <v>434</v>
      </c>
      <c r="Z653" t="s">
        <v>41992</v>
      </c>
      <c r="AA653" t="s">
        <v>41988</v>
      </c>
      <c r="AB653" t="s">
        <v>41993</v>
      </c>
      <c r="AC653" t="s">
        <v>38</v>
      </c>
      <c r="AD653">
        <v>99362</v>
      </c>
    </row>
    <row r="654" spans="1:30" x14ac:dyDescent="0.25">
      <c r="A654">
        <f t="shared" ca="1" si="10"/>
        <v>670</v>
      </c>
      <c r="B654" t="s">
        <v>334</v>
      </c>
      <c r="C654" t="s">
        <v>45</v>
      </c>
      <c r="F654" t="s">
        <v>16162</v>
      </c>
      <c r="O654" t="s">
        <v>33</v>
      </c>
      <c r="W654">
        <v>15</v>
      </c>
      <c r="X654" t="s">
        <v>34</v>
      </c>
      <c r="Y654" t="s">
        <v>19408</v>
      </c>
      <c r="Z654" t="s">
        <v>19409</v>
      </c>
      <c r="AA654" t="s">
        <v>19410</v>
      </c>
      <c r="AB654">
        <v>-180815</v>
      </c>
      <c r="AC654" t="s">
        <v>38</v>
      </c>
      <c r="AD654">
        <v>98121</v>
      </c>
    </row>
    <row r="655" spans="1:30" ht="285" x14ac:dyDescent="0.25">
      <c r="A655">
        <f t="shared" ca="1" si="10"/>
        <v>13399</v>
      </c>
      <c r="B655" t="s">
        <v>344</v>
      </c>
      <c r="C655" t="s">
        <v>31</v>
      </c>
      <c r="F655" t="s">
        <v>644</v>
      </c>
      <c r="G655">
        <v>0</v>
      </c>
      <c r="O655" t="s">
        <v>33</v>
      </c>
      <c r="X655" t="s">
        <v>34</v>
      </c>
      <c r="Y655" t="s">
        <v>17146</v>
      </c>
      <c r="Z655" s="1" t="s">
        <v>17150</v>
      </c>
      <c r="AA655" t="s">
        <v>17151</v>
      </c>
      <c r="AB655" t="s">
        <v>17152</v>
      </c>
      <c r="AC655" t="s">
        <v>38</v>
      </c>
      <c r="AD655">
        <v>98661</v>
      </c>
    </row>
    <row r="656" spans="1:30" x14ac:dyDescent="0.25">
      <c r="A656">
        <f t="shared" ca="1" si="10"/>
        <v>11494</v>
      </c>
      <c r="B656" t="s">
        <v>2046</v>
      </c>
      <c r="C656" t="s">
        <v>80</v>
      </c>
      <c r="F656" t="s">
        <v>11697</v>
      </c>
      <c r="O656" t="s">
        <v>33</v>
      </c>
      <c r="Y656" t="s">
        <v>15590</v>
      </c>
      <c r="Z656" t="s">
        <v>15591</v>
      </c>
      <c r="AA656" t="s">
        <v>15592</v>
      </c>
      <c r="AB656">
        <v>-161628</v>
      </c>
      <c r="AC656" t="s">
        <v>38</v>
      </c>
      <c r="AD656">
        <v>99201</v>
      </c>
    </row>
    <row r="657" spans="1:30" x14ac:dyDescent="0.25">
      <c r="A657">
        <f t="shared" ca="1" si="10"/>
        <v>7631</v>
      </c>
      <c r="B657" t="s">
        <v>276</v>
      </c>
      <c r="C657" t="s">
        <v>45</v>
      </c>
      <c r="G657">
        <v>0</v>
      </c>
      <c r="O657" t="s">
        <v>33</v>
      </c>
      <c r="Y657" t="s">
        <v>4263</v>
      </c>
      <c r="Z657" t="s">
        <v>4264</v>
      </c>
      <c r="AA657" t="s">
        <v>4255</v>
      </c>
      <c r="AB657" t="s">
        <v>4265</v>
      </c>
    </row>
    <row r="658" spans="1:30" x14ac:dyDescent="0.25">
      <c r="A658">
        <f t="shared" ca="1" si="10"/>
        <v>3386</v>
      </c>
      <c r="B658" t="s">
        <v>739</v>
      </c>
      <c r="C658" t="s">
        <v>686</v>
      </c>
      <c r="F658" t="s">
        <v>19013</v>
      </c>
      <c r="O658" t="s">
        <v>33</v>
      </c>
      <c r="Y658" t="s">
        <v>24895</v>
      </c>
      <c r="Z658" t="s">
        <v>29867</v>
      </c>
      <c r="AA658" t="s">
        <v>29860</v>
      </c>
      <c r="AB658">
        <v>-161591</v>
      </c>
    </row>
    <row r="659" spans="1:30" x14ac:dyDescent="0.25">
      <c r="A659">
        <f t="shared" ca="1" si="10"/>
        <v>13641</v>
      </c>
      <c r="B659" t="s">
        <v>73</v>
      </c>
      <c r="C659" t="s">
        <v>74</v>
      </c>
      <c r="F659" t="s">
        <v>215</v>
      </c>
      <c r="O659" t="s">
        <v>33</v>
      </c>
      <c r="X659" t="s">
        <v>34</v>
      </c>
      <c r="Y659" t="s">
        <v>216</v>
      </c>
      <c r="Z659" t="s">
        <v>217</v>
      </c>
      <c r="AA659" t="s">
        <v>218</v>
      </c>
      <c r="AB659">
        <v>-171785</v>
      </c>
    </row>
    <row r="660" spans="1:30" ht="409.5" x14ac:dyDescent="0.25">
      <c r="A660">
        <f t="shared" ca="1" si="10"/>
        <v>16610</v>
      </c>
      <c r="B660" t="s">
        <v>79</v>
      </c>
      <c r="C660" t="s">
        <v>80</v>
      </c>
      <c r="F660" t="s">
        <v>12243</v>
      </c>
      <c r="O660" t="s">
        <v>33</v>
      </c>
      <c r="Y660" t="s">
        <v>12244</v>
      </c>
      <c r="Z660" s="1" t="s">
        <v>26031</v>
      </c>
      <c r="AA660" t="s">
        <v>26032</v>
      </c>
      <c r="AB660">
        <v>-172905</v>
      </c>
      <c r="AC660" t="s">
        <v>38</v>
      </c>
      <c r="AD660">
        <v>98104</v>
      </c>
    </row>
    <row r="661" spans="1:30" x14ac:dyDescent="0.25">
      <c r="A661">
        <f t="shared" ca="1" si="10"/>
        <v>9444</v>
      </c>
      <c r="B661" t="s">
        <v>334</v>
      </c>
      <c r="C661" t="s">
        <v>45</v>
      </c>
      <c r="O661" t="s">
        <v>63</v>
      </c>
      <c r="X661" t="s">
        <v>34</v>
      </c>
      <c r="Y661" t="s">
        <v>42546</v>
      </c>
      <c r="Z661" t="s">
        <v>42547</v>
      </c>
      <c r="AA661" t="s">
        <v>42548</v>
      </c>
      <c r="AB661">
        <v>-180372</v>
      </c>
      <c r="AC661" t="s">
        <v>38</v>
      </c>
      <c r="AD661">
        <v>98405</v>
      </c>
    </row>
    <row r="662" spans="1:30" x14ac:dyDescent="0.25">
      <c r="A662">
        <f t="shared" ca="1" si="10"/>
        <v>12347</v>
      </c>
      <c r="B662" t="s">
        <v>739</v>
      </c>
      <c r="C662" t="s">
        <v>686</v>
      </c>
      <c r="F662" t="s">
        <v>17058</v>
      </c>
      <c r="G662">
        <v>0</v>
      </c>
      <c r="O662" t="s">
        <v>33</v>
      </c>
      <c r="Y662" t="s">
        <v>17059</v>
      </c>
      <c r="Z662" t="s">
        <v>31257</v>
      </c>
      <c r="AA662" t="s">
        <v>31258</v>
      </c>
      <c r="AB662" t="s">
        <v>31259</v>
      </c>
      <c r="AC662" t="s">
        <v>38</v>
      </c>
      <c r="AD662">
        <v>98801</v>
      </c>
    </row>
    <row r="663" spans="1:30" x14ac:dyDescent="0.25">
      <c r="A663">
        <f t="shared" ca="1" si="10"/>
        <v>15346</v>
      </c>
      <c r="B663" t="s">
        <v>178</v>
      </c>
      <c r="F663" t="s">
        <v>5050</v>
      </c>
      <c r="G663">
        <v>0</v>
      </c>
      <c r="O663" t="s">
        <v>33</v>
      </c>
      <c r="X663" t="s">
        <v>34</v>
      </c>
      <c r="Y663" t="s">
        <v>33076</v>
      </c>
      <c r="Z663" t="s">
        <v>33077</v>
      </c>
      <c r="AA663" t="s">
        <v>33077</v>
      </c>
      <c r="AB663" t="s">
        <v>33078</v>
      </c>
      <c r="AC663" t="s">
        <v>38</v>
      </c>
      <c r="AD663">
        <v>99336</v>
      </c>
    </row>
    <row r="664" spans="1:30" x14ac:dyDescent="0.25">
      <c r="A664">
        <f t="shared" ca="1" si="10"/>
        <v>3205</v>
      </c>
      <c r="B664" t="s">
        <v>739</v>
      </c>
      <c r="C664" t="s">
        <v>686</v>
      </c>
      <c r="F664" t="s">
        <v>25798</v>
      </c>
      <c r="O664" t="s">
        <v>33</v>
      </c>
      <c r="Y664" t="s">
        <v>25799</v>
      </c>
      <c r="Z664" t="s">
        <v>29612</v>
      </c>
      <c r="AA664" t="s">
        <v>29589</v>
      </c>
      <c r="AB664">
        <v>-160712</v>
      </c>
    </row>
    <row r="665" spans="1:30" ht="409.5" x14ac:dyDescent="0.25">
      <c r="A665">
        <f t="shared" ca="1" si="10"/>
        <v>16508</v>
      </c>
      <c r="B665" t="s">
        <v>79</v>
      </c>
      <c r="C665" t="s">
        <v>80</v>
      </c>
      <c r="F665" t="s">
        <v>5745</v>
      </c>
      <c r="O665" t="s">
        <v>33</v>
      </c>
      <c r="Y665" t="s">
        <v>5746</v>
      </c>
      <c r="Z665" s="1" t="s">
        <v>26133</v>
      </c>
      <c r="AA665" t="s">
        <v>26134</v>
      </c>
      <c r="AB665">
        <v>-172955</v>
      </c>
      <c r="AC665" t="s">
        <v>38</v>
      </c>
      <c r="AD665">
        <v>98201</v>
      </c>
    </row>
    <row r="666" spans="1:30" ht="390" x14ac:dyDescent="0.25">
      <c r="A666">
        <f t="shared" ca="1" si="10"/>
        <v>3904</v>
      </c>
      <c r="B666" t="s">
        <v>230</v>
      </c>
      <c r="C666" t="s">
        <v>45</v>
      </c>
      <c r="F666" t="s">
        <v>20250</v>
      </c>
      <c r="O666" t="s">
        <v>33</v>
      </c>
      <c r="W666">
        <v>15</v>
      </c>
      <c r="X666" t="s">
        <v>34</v>
      </c>
      <c r="Y666" t="s">
        <v>22656</v>
      </c>
      <c r="Z666" s="1" t="s">
        <v>23455</v>
      </c>
      <c r="AA666" t="s">
        <v>22580</v>
      </c>
      <c r="AB666">
        <v>-180655</v>
      </c>
    </row>
    <row r="667" spans="1:30" x14ac:dyDescent="0.25">
      <c r="A667">
        <f t="shared" ca="1" si="10"/>
        <v>16061</v>
      </c>
      <c r="B667" t="s">
        <v>2046</v>
      </c>
      <c r="C667" t="s">
        <v>80</v>
      </c>
      <c r="F667" t="s">
        <v>7594</v>
      </c>
      <c r="G667">
        <v>0</v>
      </c>
      <c r="O667" t="s">
        <v>33</v>
      </c>
      <c r="Y667" t="s">
        <v>7595</v>
      </c>
      <c r="Z667" t="s">
        <v>7596</v>
      </c>
      <c r="AA667" t="s">
        <v>7597</v>
      </c>
      <c r="AB667" t="s">
        <v>7598</v>
      </c>
      <c r="AC667" t="s">
        <v>38</v>
      </c>
      <c r="AD667">
        <v>98010</v>
      </c>
    </row>
    <row r="668" spans="1:30" ht="409.5" x14ac:dyDescent="0.25">
      <c r="A668">
        <f t="shared" ca="1" si="10"/>
        <v>18845</v>
      </c>
      <c r="B668" t="s">
        <v>17015</v>
      </c>
      <c r="C668" t="s">
        <v>45</v>
      </c>
      <c r="F668" t="s">
        <v>30834</v>
      </c>
      <c r="G668">
        <v>0</v>
      </c>
      <c r="O668" t="s">
        <v>33</v>
      </c>
      <c r="Y668" t="s">
        <v>35453</v>
      </c>
      <c r="Z668" s="1" t="s">
        <v>35454</v>
      </c>
      <c r="AA668" t="s">
        <v>35455</v>
      </c>
      <c r="AB668" t="s">
        <v>35456</v>
      </c>
    </row>
    <row r="669" spans="1:30" ht="165" x14ac:dyDescent="0.25">
      <c r="A669">
        <f t="shared" ca="1" si="10"/>
        <v>15260</v>
      </c>
      <c r="B669" t="s">
        <v>489</v>
      </c>
      <c r="C669" t="s">
        <v>45</v>
      </c>
      <c r="N669" s="1" t="s">
        <v>43509</v>
      </c>
      <c r="O669" t="s">
        <v>33</v>
      </c>
      <c r="X669" t="s">
        <v>34</v>
      </c>
      <c r="Y669" t="s">
        <v>43546</v>
      </c>
      <c r="Z669" t="s">
        <v>43547</v>
      </c>
      <c r="AA669" t="s">
        <v>43548</v>
      </c>
      <c r="AB669">
        <v>-171834</v>
      </c>
      <c r="AC669" t="s">
        <v>38</v>
      </c>
      <c r="AD669">
        <v>98236</v>
      </c>
    </row>
    <row r="670" spans="1:30" x14ac:dyDescent="0.25">
      <c r="A670">
        <f t="shared" ca="1" si="10"/>
        <v>12718</v>
      </c>
      <c r="B670" t="s">
        <v>739</v>
      </c>
      <c r="C670" t="s">
        <v>686</v>
      </c>
      <c r="F670" t="s">
        <v>1250</v>
      </c>
      <c r="O670" t="s">
        <v>33</v>
      </c>
      <c r="Y670" t="s">
        <v>1251</v>
      </c>
      <c r="Z670" t="s">
        <v>28417</v>
      </c>
      <c r="AA670" t="s">
        <v>28412</v>
      </c>
      <c r="AB670">
        <v>-163606</v>
      </c>
    </row>
    <row r="671" spans="1:30" x14ac:dyDescent="0.25">
      <c r="A671">
        <f t="shared" ca="1" si="10"/>
        <v>3357</v>
      </c>
      <c r="B671" t="s">
        <v>2046</v>
      </c>
      <c r="C671" t="s">
        <v>80</v>
      </c>
      <c r="F671" t="s">
        <v>7487</v>
      </c>
      <c r="O671" t="s">
        <v>33</v>
      </c>
      <c r="Y671" t="s">
        <v>7488</v>
      </c>
      <c r="Z671" t="s">
        <v>14276</v>
      </c>
      <c r="AA671" t="s">
        <v>14277</v>
      </c>
      <c r="AB671">
        <v>-181658</v>
      </c>
      <c r="AC671" t="s">
        <v>38</v>
      </c>
      <c r="AD671">
        <v>99202</v>
      </c>
    </row>
    <row r="672" spans="1:30" x14ac:dyDescent="0.25">
      <c r="A672">
        <f t="shared" ca="1" si="10"/>
        <v>2860</v>
      </c>
      <c r="B672" t="s">
        <v>2046</v>
      </c>
      <c r="C672" t="s">
        <v>80</v>
      </c>
      <c r="F672" t="s">
        <v>37810</v>
      </c>
      <c r="O672" t="s">
        <v>33</v>
      </c>
      <c r="Y672" t="s">
        <v>12911</v>
      </c>
      <c r="Z672" t="s">
        <v>37861</v>
      </c>
      <c r="AA672" t="s">
        <v>37862</v>
      </c>
      <c r="AB672">
        <v>-161601</v>
      </c>
      <c r="AC672" t="s">
        <v>38</v>
      </c>
      <c r="AD672">
        <v>98075</v>
      </c>
    </row>
    <row r="673" spans="1:30" x14ac:dyDescent="0.25">
      <c r="A673">
        <f t="shared" ca="1" si="10"/>
        <v>5787</v>
      </c>
      <c r="B673" t="s">
        <v>178</v>
      </c>
      <c r="G673">
        <v>0</v>
      </c>
      <c r="N673" t="s">
        <v>1688</v>
      </c>
      <c r="O673" t="s">
        <v>168</v>
      </c>
      <c r="X673" t="s">
        <v>34</v>
      </c>
      <c r="Y673" t="s">
        <v>1689</v>
      </c>
      <c r="Z673" t="s">
        <v>1690</v>
      </c>
      <c r="AA673" t="s">
        <v>1691</v>
      </c>
      <c r="AB673" t="s">
        <v>1692</v>
      </c>
      <c r="AC673" t="s">
        <v>38</v>
      </c>
      <c r="AD673">
        <v>99301</v>
      </c>
    </row>
    <row r="674" spans="1:30" x14ac:dyDescent="0.25">
      <c r="A674">
        <f t="shared" ca="1" si="10"/>
        <v>4059</v>
      </c>
      <c r="B674" t="s">
        <v>2046</v>
      </c>
      <c r="C674" t="s">
        <v>80</v>
      </c>
      <c r="F674" t="s">
        <v>14487</v>
      </c>
      <c r="O674" t="s">
        <v>33</v>
      </c>
      <c r="Y674" t="s">
        <v>14488</v>
      </c>
      <c r="Z674" t="s">
        <v>14492</v>
      </c>
      <c r="AA674" t="s">
        <v>14493</v>
      </c>
      <c r="AB674">
        <v>-181348</v>
      </c>
      <c r="AC674" t="s">
        <v>1410</v>
      </c>
      <c r="AD674">
        <v>30004</v>
      </c>
    </row>
    <row r="675" spans="1:30" x14ac:dyDescent="0.25">
      <c r="A675">
        <f t="shared" ca="1" si="10"/>
        <v>12366</v>
      </c>
      <c r="B675" t="s">
        <v>96</v>
      </c>
      <c r="C675" t="s">
        <v>97</v>
      </c>
      <c r="G675">
        <v>0</v>
      </c>
      <c r="O675" t="s">
        <v>33</v>
      </c>
      <c r="X675" t="s">
        <v>34</v>
      </c>
      <c r="Y675" t="s">
        <v>28709</v>
      </c>
      <c r="Z675" t="s">
        <v>28710</v>
      </c>
      <c r="AA675" t="s">
        <v>28710</v>
      </c>
      <c r="AB675" t="s">
        <v>28711</v>
      </c>
      <c r="AC675" t="s">
        <v>38</v>
      </c>
    </row>
    <row r="676" spans="1:30" x14ac:dyDescent="0.25">
      <c r="A676">
        <f t="shared" ca="1" si="10"/>
        <v>17831</v>
      </c>
      <c r="B676" t="s">
        <v>2046</v>
      </c>
      <c r="C676" t="s">
        <v>80</v>
      </c>
      <c r="F676" t="s">
        <v>5838</v>
      </c>
      <c r="G676">
        <v>0</v>
      </c>
      <c r="O676" t="s">
        <v>33</v>
      </c>
      <c r="Y676" t="s">
        <v>15033</v>
      </c>
      <c r="Z676" t="s">
        <v>16468</v>
      </c>
      <c r="AA676" t="s">
        <v>16469</v>
      </c>
      <c r="AB676" t="s">
        <v>16470</v>
      </c>
      <c r="AC676" t="s">
        <v>38</v>
      </c>
      <c r="AD676">
        <v>98272</v>
      </c>
    </row>
    <row r="677" spans="1:30" ht="409.5" x14ac:dyDescent="0.25">
      <c r="A677">
        <f t="shared" ca="1" si="10"/>
        <v>6207</v>
      </c>
      <c r="B677" t="s">
        <v>96</v>
      </c>
      <c r="C677" t="s">
        <v>97</v>
      </c>
      <c r="F677" t="s">
        <v>43045</v>
      </c>
      <c r="G677">
        <v>0</v>
      </c>
      <c r="O677" t="s">
        <v>33</v>
      </c>
      <c r="X677" t="s">
        <v>34</v>
      </c>
      <c r="Y677" t="s">
        <v>43046</v>
      </c>
      <c r="Z677" s="1" t="s">
        <v>43047</v>
      </c>
      <c r="AA677" t="s">
        <v>43048</v>
      </c>
      <c r="AB677" t="s">
        <v>43049</v>
      </c>
      <c r="AC677" t="s">
        <v>38</v>
      </c>
      <c r="AD677">
        <v>98665</v>
      </c>
    </row>
    <row r="678" spans="1:30" ht="375" x14ac:dyDescent="0.25">
      <c r="A678">
        <f t="shared" ca="1" si="10"/>
        <v>64</v>
      </c>
      <c r="B678" t="s">
        <v>73</v>
      </c>
      <c r="C678" t="s">
        <v>74</v>
      </c>
      <c r="F678" t="s">
        <v>1365</v>
      </c>
      <c r="G678">
        <v>0</v>
      </c>
      <c r="O678" t="s">
        <v>63</v>
      </c>
      <c r="X678" t="s">
        <v>34</v>
      </c>
      <c r="Y678" t="s">
        <v>25324</v>
      </c>
      <c r="Z678" s="1" t="s">
        <v>42425</v>
      </c>
      <c r="AA678" t="s">
        <v>42426</v>
      </c>
      <c r="AB678" t="s">
        <v>42427</v>
      </c>
      <c r="AC678" t="s">
        <v>38</v>
      </c>
      <c r="AD678">
        <v>98121</v>
      </c>
    </row>
    <row r="679" spans="1:30" x14ac:dyDescent="0.25">
      <c r="A679">
        <f t="shared" ca="1" si="10"/>
        <v>5017</v>
      </c>
      <c r="B679" t="s">
        <v>788</v>
      </c>
      <c r="C679" t="s">
        <v>45</v>
      </c>
      <c r="G679">
        <v>0</v>
      </c>
      <c r="O679" t="s">
        <v>63</v>
      </c>
      <c r="X679" t="s">
        <v>34</v>
      </c>
      <c r="Y679" t="s">
        <v>18691</v>
      </c>
      <c r="Z679" t="s">
        <v>43059</v>
      </c>
      <c r="AA679" t="s">
        <v>43060</v>
      </c>
      <c r="AB679" t="s">
        <v>43061</v>
      </c>
    </row>
    <row r="680" spans="1:30" x14ac:dyDescent="0.25">
      <c r="A680">
        <f t="shared" ca="1" si="10"/>
        <v>12261</v>
      </c>
      <c r="B680" t="s">
        <v>2046</v>
      </c>
      <c r="C680" t="s">
        <v>80</v>
      </c>
      <c r="F680" t="s">
        <v>2141</v>
      </c>
      <c r="O680" t="s">
        <v>33</v>
      </c>
      <c r="Y680" t="s">
        <v>12685</v>
      </c>
      <c r="Z680" t="s">
        <v>14191</v>
      </c>
      <c r="AA680" t="s">
        <v>14189</v>
      </c>
      <c r="AB680">
        <v>-173389</v>
      </c>
      <c r="AC680" t="s">
        <v>38</v>
      </c>
      <c r="AD680">
        <v>99362</v>
      </c>
    </row>
    <row r="681" spans="1:30" ht="409.5" x14ac:dyDescent="0.25">
      <c r="A681">
        <f t="shared" ca="1" si="10"/>
        <v>3509</v>
      </c>
      <c r="B681" t="s">
        <v>334</v>
      </c>
      <c r="C681" t="s">
        <v>45</v>
      </c>
      <c r="F681" t="s">
        <v>789</v>
      </c>
      <c r="G681">
        <v>0</v>
      </c>
      <c r="O681" t="s">
        <v>63</v>
      </c>
      <c r="X681" t="s">
        <v>34</v>
      </c>
      <c r="Y681" t="s">
        <v>790</v>
      </c>
      <c r="Z681" s="1" t="s">
        <v>37214</v>
      </c>
      <c r="AA681" t="s">
        <v>37215</v>
      </c>
      <c r="AB681" t="s">
        <v>37216</v>
      </c>
      <c r="AC681" t="s">
        <v>38</v>
      </c>
      <c r="AD681">
        <v>98326</v>
      </c>
    </row>
    <row r="682" spans="1:30" x14ac:dyDescent="0.25">
      <c r="A682">
        <f t="shared" ca="1" si="10"/>
        <v>11274</v>
      </c>
      <c r="B682" t="s">
        <v>489</v>
      </c>
      <c r="C682" t="s">
        <v>45</v>
      </c>
      <c r="F682" t="s">
        <v>2112</v>
      </c>
      <c r="O682" t="s">
        <v>33</v>
      </c>
      <c r="W682">
        <v>15</v>
      </c>
      <c r="X682" t="s">
        <v>34</v>
      </c>
      <c r="Y682" t="s">
        <v>17003</v>
      </c>
      <c r="Z682" t="s">
        <v>35905</v>
      </c>
      <c r="AA682" t="s">
        <v>35906</v>
      </c>
      <c r="AB682">
        <v>-181112</v>
      </c>
      <c r="AC682" t="s">
        <v>38</v>
      </c>
      <c r="AD682">
        <v>98531</v>
      </c>
    </row>
    <row r="683" spans="1:30" ht="409.5" x14ac:dyDescent="0.25">
      <c r="A683">
        <f t="shared" ca="1" si="10"/>
        <v>17189</v>
      </c>
      <c r="B683" t="s">
        <v>107</v>
      </c>
      <c r="C683" t="s">
        <v>108</v>
      </c>
      <c r="F683" t="s">
        <v>42046</v>
      </c>
      <c r="O683" t="s">
        <v>33</v>
      </c>
      <c r="X683" t="s">
        <v>34</v>
      </c>
      <c r="Y683" t="s">
        <v>42047</v>
      </c>
      <c r="Z683" s="1" t="s">
        <v>42048</v>
      </c>
      <c r="AA683" t="s">
        <v>42049</v>
      </c>
      <c r="AB683">
        <v>-162046</v>
      </c>
      <c r="AC683" t="s">
        <v>38</v>
      </c>
      <c r="AD683">
        <v>99201</v>
      </c>
    </row>
    <row r="684" spans="1:30" ht="409.5" x14ac:dyDescent="0.25">
      <c r="A684">
        <f t="shared" ca="1" si="10"/>
        <v>4054</v>
      </c>
      <c r="B684" t="s">
        <v>73</v>
      </c>
      <c r="C684" t="s">
        <v>74</v>
      </c>
      <c r="O684" t="s">
        <v>33</v>
      </c>
      <c r="X684" t="s">
        <v>34</v>
      </c>
      <c r="Y684" t="s">
        <v>2542</v>
      </c>
      <c r="Z684" s="1" t="s">
        <v>2543</v>
      </c>
      <c r="AA684" t="s">
        <v>2544</v>
      </c>
      <c r="AB684">
        <v>-172815</v>
      </c>
      <c r="AC684" t="s">
        <v>38</v>
      </c>
      <c r="AD684">
        <v>98387</v>
      </c>
    </row>
    <row r="685" spans="1:30" x14ac:dyDescent="0.25">
      <c r="A685">
        <f t="shared" ca="1" si="10"/>
        <v>10871</v>
      </c>
      <c r="B685" t="s">
        <v>178</v>
      </c>
      <c r="C685" t="s">
        <v>179</v>
      </c>
      <c r="F685" t="s">
        <v>35766</v>
      </c>
      <c r="O685" t="s">
        <v>33</v>
      </c>
      <c r="W685">
        <v>15</v>
      </c>
      <c r="X685" t="s">
        <v>34</v>
      </c>
      <c r="Y685" t="s">
        <v>35767</v>
      </c>
      <c r="Z685" t="s">
        <v>35768</v>
      </c>
      <c r="AA685" t="s">
        <v>35769</v>
      </c>
      <c r="AB685">
        <v>-173358</v>
      </c>
      <c r="AC685" t="s">
        <v>38</v>
      </c>
      <c r="AD685">
        <v>98277</v>
      </c>
    </row>
    <row r="686" spans="1:30" x14ac:dyDescent="0.25">
      <c r="A686">
        <f t="shared" ca="1" si="10"/>
        <v>4231</v>
      </c>
      <c r="B686" t="s">
        <v>178</v>
      </c>
      <c r="F686" t="s">
        <v>4203</v>
      </c>
      <c r="G686">
        <v>0</v>
      </c>
      <c r="O686" t="s">
        <v>33</v>
      </c>
      <c r="X686" t="s">
        <v>34</v>
      </c>
      <c r="Y686" t="s">
        <v>4204</v>
      </c>
      <c r="Z686" t="s">
        <v>4205</v>
      </c>
      <c r="AA686" t="s">
        <v>4205</v>
      </c>
      <c r="AB686" t="s">
        <v>4206</v>
      </c>
      <c r="AC686" t="s">
        <v>38</v>
      </c>
      <c r="AD686">
        <v>99212</v>
      </c>
    </row>
    <row r="687" spans="1:30" x14ac:dyDescent="0.25">
      <c r="A687">
        <f t="shared" ca="1" si="10"/>
        <v>18043</v>
      </c>
      <c r="B687" t="s">
        <v>178</v>
      </c>
      <c r="F687" t="s">
        <v>38451</v>
      </c>
      <c r="G687">
        <v>0</v>
      </c>
      <c r="O687" t="s">
        <v>155</v>
      </c>
      <c r="X687" t="s">
        <v>34</v>
      </c>
      <c r="Y687" t="s">
        <v>38452</v>
      </c>
      <c r="Z687" t="s">
        <v>42191</v>
      </c>
      <c r="AA687" t="s">
        <v>42192</v>
      </c>
      <c r="AB687" t="s">
        <v>42193</v>
      </c>
      <c r="AC687" t="s">
        <v>38</v>
      </c>
      <c r="AD687">
        <v>98902</v>
      </c>
    </row>
    <row r="688" spans="1:30" x14ac:dyDescent="0.25">
      <c r="A688">
        <f t="shared" ca="1" si="10"/>
        <v>13553</v>
      </c>
      <c r="B688" t="s">
        <v>677</v>
      </c>
      <c r="C688" t="s">
        <v>80</v>
      </c>
      <c r="F688" t="s">
        <v>6940</v>
      </c>
      <c r="G688">
        <v>0</v>
      </c>
      <c r="O688" t="s">
        <v>33</v>
      </c>
      <c r="Y688" t="s">
        <v>11815</v>
      </c>
      <c r="Z688" t="s">
        <v>11816</v>
      </c>
      <c r="AA688" t="s">
        <v>11817</v>
      </c>
      <c r="AB688" t="s">
        <v>11818</v>
      </c>
      <c r="AC688" t="s">
        <v>38</v>
      </c>
      <c r="AD688">
        <v>98225</v>
      </c>
    </row>
    <row r="689" spans="1:30" ht="409.5" x14ac:dyDescent="0.25">
      <c r="A689">
        <f t="shared" ca="1" si="10"/>
        <v>18496</v>
      </c>
      <c r="B689" t="s">
        <v>230</v>
      </c>
      <c r="C689" t="s">
        <v>45</v>
      </c>
      <c r="F689" t="s">
        <v>20250</v>
      </c>
      <c r="O689" t="s">
        <v>33</v>
      </c>
      <c r="X689" t="s">
        <v>34</v>
      </c>
      <c r="Y689" t="s">
        <v>22656</v>
      </c>
      <c r="Z689" s="1" t="s">
        <v>23352</v>
      </c>
      <c r="AA689" t="s">
        <v>22580</v>
      </c>
      <c r="AB689">
        <v>-172669</v>
      </c>
    </row>
    <row r="690" spans="1:30" ht="315" x14ac:dyDescent="0.25">
      <c r="A690">
        <f t="shared" ca="1" si="10"/>
        <v>3123</v>
      </c>
      <c r="B690" t="s">
        <v>73</v>
      </c>
      <c r="C690" t="s">
        <v>74</v>
      </c>
      <c r="F690" t="s">
        <v>8492</v>
      </c>
      <c r="G690">
        <v>0</v>
      </c>
      <c r="O690" t="s">
        <v>33</v>
      </c>
      <c r="X690" t="s">
        <v>34</v>
      </c>
      <c r="Y690" t="s">
        <v>36077</v>
      </c>
      <c r="Z690" s="1" t="s">
        <v>36078</v>
      </c>
      <c r="AA690" t="s">
        <v>36079</v>
      </c>
      <c r="AB690" t="s">
        <v>36080</v>
      </c>
      <c r="AC690" t="s">
        <v>2243</v>
      </c>
      <c r="AD690">
        <v>85282</v>
      </c>
    </row>
    <row r="691" spans="1:30" x14ac:dyDescent="0.25">
      <c r="A691">
        <f t="shared" ca="1" si="10"/>
        <v>8676</v>
      </c>
      <c r="B691" t="s">
        <v>685</v>
      </c>
      <c r="C691" t="s">
        <v>686</v>
      </c>
      <c r="F691" t="s">
        <v>11585</v>
      </c>
      <c r="G691">
        <v>0</v>
      </c>
      <c r="O691" t="s">
        <v>33</v>
      </c>
      <c r="Y691" t="s">
        <v>19411</v>
      </c>
      <c r="Z691" t="s">
        <v>19412</v>
      </c>
      <c r="AA691" t="s">
        <v>19412</v>
      </c>
      <c r="AB691" t="s">
        <v>19413</v>
      </c>
      <c r="AC691" t="s">
        <v>38</v>
      </c>
      <c r="AD691">
        <v>98104</v>
      </c>
    </row>
    <row r="692" spans="1:30" x14ac:dyDescent="0.25">
      <c r="A692">
        <f t="shared" ca="1" si="10"/>
        <v>1683</v>
      </c>
      <c r="B692" t="s">
        <v>1483</v>
      </c>
      <c r="G692">
        <v>0</v>
      </c>
      <c r="O692" t="s">
        <v>33</v>
      </c>
      <c r="X692" t="s">
        <v>34</v>
      </c>
      <c r="Y692" t="s">
        <v>38263</v>
      </c>
      <c r="Z692" t="s">
        <v>38264</v>
      </c>
      <c r="AA692" t="s">
        <v>38264</v>
      </c>
      <c r="AB692" t="s">
        <v>38265</v>
      </c>
      <c r="AC692" t="s">
        <v>38</v>
      </c>
      <c r="AD692">
        <v>98801</v>
      </c>
    </row>
    <row r="693" spans="1:30" x14ac:dyDescent="0.25">
      <c r="A693">
        <f t="shared" ca="1" si="10"/>
        <v>14957</v>
      </c>
      <c r="B693" t="s">
        <v>73</v>
      </c>
      <c r="C693" t="s">
        <v>74</v>
      </c>
      <c r="F693" t="s">
        <v>2153</v>
      </c>
      <c r="G693">
        <v>0</v>
      </c>
      <c r="O693" t="s">
        <v>33</v>
      </c>
      <c r="X693" t="s">
        <v>34</v>
      </c>
      <c r="Y693" t="s">
        <v>28842</v>
      </c>
      <c r="Z693" t="s">
        <v>28843</v>
      </c>
      <c r="AA693" t="s">
        <v>28844</v>
      </c>
      <c r="AB693" t="s">
        <v>28845</v>
      </c>
      <c r="AC693" t="s">
        <v>38</v>
      </c>
      <c r="AD693">
        <v>98007</v>
      </c>
    </row>
    <row r="694" spans="1:30" ht="409.5" x14ac:dyDescent="0.25">
      <c r="A694">
        <f t="shared" ca="1" si="10"/>
        <v>12369</v>
      </c>
      <c r="B694" t="s">
        <v>2046</v>
      </c>
      <c r="C694" t="s">
        <v>80</v>
      </c>
      <c r="F694" t="s">
        <v>908</v>
      </c>
      <c r="G694">
        <v>0</v>
      </c>
      <c r="O694" t="s">
        <v>33</v>
      </c>
      <c r="Y694" t="s">
        <v>14695</v>
      </c>
      <c r="Z694" s="1" t="s">
        <v>14696</v>
      </c>
      <c r="AA694" t="s">
        <v>14697</v>
      </c>
      <c r="AB694" t="s">
        <v>14698</v>
      </c>
      <c r="AC694" t="s">
        <v>102</v>
      </c>
      <c r="AD694">
        <v>97205</v>
      </c>
    </row>
    <row r="695" spans="1:30" x14ac:dyDescent="0.25">
      <c r="A695">
        <f t="shared" ca="1" si="10"/>
        <v>6077</v>
      </c>
      <c r="B695" t="s">
        <v>685</v>
      </c>
      <c r="C695" t="s">
        <v>686</v>
      </c>
      <c r="F695" t="s">
        <v>20054</v>
      </c>
      <c r="G695">
        <v>0</v>
      </c>
      <c r="O695" t="s">
        <v>33</v>
      </c>
      <c r="Y695" t="s">
        <v>33604</v>
      </c>
      <c r="Z695" t="s">
        <v>34221</v>
      </c>
      <c r="AA695" t="s">
        <v>34222</v>
      </c>
      <c r="AB695" t="s">
        <v>34223</v>
      </c>
    </row>
    <row r="696" spans="1:30" x14ac:dyDescent="0.25">
      <c r="A696">
        <f t="shared" ca="1" si="10"/>
        <v>15731</v>
      </c>
      <c r="B696" t="s">
        <v>2046</v>
      </c>
      <c r="C696" t="s">
        <v>80</v>
      </c>
      <c r="F696" t="s">
        <v>927</v>
      </c>
      <c r="G696">
        <v>0</v>
      </c>
      <c r="O696" t="s">
        <v>33</v>
      </c>
      <c r="Y696" t="s">
        <v>928</v>
      </c>
      <c r="Z696" t="s">
        <v>15123</v>
      </c>
      <c r="AA696" t="s">
        <v>15124</v>
      </c>
      <c r="AB696" t="s">
        <v>15125</v>
      </c>
      <c r="AC696" t="s">
        <v>102</v>
      </c>
      <c r="AD696">
        <v>97211</v>
      </c>
    </row>
    <row r="697" spans="1:30" x14ac:dyDescent="0.25">
      <c r="A697">
        <f t="shared" ca="1" si="10"/>
        <v>16682</v>
      </c>
      <c r="B697" t="s">
        <v>739</v>
      </c>
      <c r="C697" t="s">
        <v>686</v>
      </c>
      <c r="F697" t="s">
        <v>716</v>
      </c>
      <c r="O697" t="s">
        <v>33</v>
      </c>
      <c r="W697">
        <v>15</v>
      </c>
      <c r="X697" t="s">
        <v>34</v>
      </c>
      <c r="Y697" t="s">
        <v>717</v>
      </c>
      <c r="Z697" t="s">
        <v>3390</v>
      </c>
      <c r="AA697" t="s">
        <v>3387</v>
      </c>
      <c r="AB697">
        <v>-173208</v>
      </c>
      <c r="AC697" t="s">
        <v>102</v>
      </c>
      <c r="AD697">
        <v>97214</v>
      </c>
    </row>
    <row r="698" spans="1:30" x14ac:dyDescent="0.25">
      <c r="A698">
        <f t="shared" ca="1" si="10"/>
        <v>8091</v>
      </c>
      <c r="B698" t="s">
        <v>2046</v>
      </c>
      <c r="C698" t="s">
        <v>80</v>
      </c>
      <c r="F698" t="s">
        <v>753</v>
      </c>
      <c r="G698">
        <v>0</v>
      </c>
      <c r="O698" t="s">
        <v>33</v>
      </c>
      <c r="Y698" t="s">
        <v>8309</v>
      </c>
      <c r="Z698" t="s">
        <v>8310</v>
      </c>
      <c r="AA698" t="s">
        <v>8311</v>
      </c>
      <c r="AB698" t="s">
        <v>8312</v>
      </c>
      <c r="AC698" t="s">
        <v>38</v>
      </c>
      <c r="AD698">
        <v>98374</v>
      </c>
    </row>
    <row r="699" spans="1:30" x14ac:dyDescent="0.25">
      <c r="A699">
        <f t="shared" ca="1" si="10"/>
        <v>10722</v>
      </c>
      <c r="B699" t="s">
        <v>2046</v>
      </c>
      <c r="C699" t="s">
        <v>80</v>
      </c>
      <c r="F699" t="s">
        <v>5745</v>
      </c>
      <c r="O699" t="s">
        <v>33</v>
      </c>
      <c r="Y699" t="s">
        <v>5935</v>
      </c>
      <c r="Z699" t="s">
        <v>13879</v>
      </c>
      <c r="AA699" t="s">
        <v>13876</v>
      </c>
      <c r="AB699">
        <v>-172175</v>
      </c>
      <c r="AC699" t="s">
        <v>38</v>
      </c>
      <c r="AD699">
        <v>98201</v>
      </c>
    </row>
    <row r="700" spans="1:30" ht="195" x14ac:dyDescent="0.25">
      <c r="A700">
        <f t="shared" ca="1" si="10"/>
        <v>9408</v>
      </c>
      <c r="B700" t="s">
        <v>178</v>
      </c>
      <c r="C700" t="s">
        <v>179</v>
      </c>
      <c r="F700" t="s">
        <v>19772</v>
      </c>
      <c r="O700" t="s">
        <v>33</v>
      </c>
      <c r="X700" t="s">
        <v>34</v>
      </c>
      <c r="Y700" t="s">
        <v>19773</v>
      </c>
      <c r="Z700" s="1" t="s">
        <v>41942</v>
      </c>
      <c r="AA700" t="s">
        <v>41943</v>
      </c>
      <c r="AB700">
        <v>-163282</v>
      </c>
      <c r="AC700" t="s">
        <v>38</v>
      </c>
      <c r="AD700">
        <v>99354</v>
      </c>
    </row>
    <row r="701" spans="1:30" x14ac:dyDescent="0.25">
      <c r="A701">
        <f t="shared" ca="1" si="10"/>
        <v>14226</v>
      </c>
      <c r="B701" t="s">
        <v>2046</v>
      </c>
      <c r="C701" t="s">
        <v>80</v>
      </c>
      <c r="F701" t="s">
        <v>4924</v>
      </c>
      <c r="O701" t="s">
        <v>33</v>
      </c>
      <c r="Y701" t="s">
        <v>12888</v>
      </c>
      <c r="Z701" t="s">
        <v>12889</v>
      </c>
      <c r="AA701" t="s">
        <v>12890</v>
      </c>
      <c r="AB701">
        <v>-162294</v>
      </c>
      <c r="AC701" t="s">
        <v>38</v>
      </c>
      <c r="AD701">
        <v>98502</v>
      </c>
    </row>
    <row r="702" spans="1:30" x14ac:dyDescent="0.25">
      <c r="A702">
        <f t="shared" ca="1" si="10"/>
        <v>10021</v>
      </c>
      <c r="B702" t="s">
        <v>2046</v>
      </c>
      <c r="C702" t="s">
        <v>80</v>
      </c>
      <c r="F702" t="s">
        <v>1305</v>
      </c>
      <c r="O702" t="s">
        <v>33</v>
      </c>
      <c r="Y702" t="s">
        <v>10207</v>
      </c>
      <c r="Z702" t="s">
        <v>13085</v>
      </c>
      <c r="AA702" t="s">
        <v>13086</v>
      </c>
      <c r="AB702">
        <v>-181175</v>
      </c>
      <c r="AC702" t="s">
        <v>38</v>
      </c>
      <c r="AD702">
        <v>98121</v>
      </c>
    </row>
    <row r="703" spans="1:30" x14ac:dyDescent="0.25">
      <c r="A703">
        <f t="shared" ca="1" si="10"/>
        <v>19158</v>
      </c>
      <c r="B703" t="s">
        <v>30</v>
      </c>
      <c r="C703" t="s">
        <v>31</v>
      </c>
      <c r="F703" t="s">
        <v>103</v>
      </c>
      <c r="O703" t="s">
        <v>33</v>
      </c>
      <c r="X703" t="s">
        <v>34</v>
      </c>
      <c r="Y703" t="s">
        <v>3073</v>
      </c>
      <c r="Z703" t="s">
        <v>36942</v>
      </c>
      <c r="AA703" t="s">
        <v>36942</v>
      </c>
      <c r="AB703">
        <v>-160145</v>
      </c>
      <c r="AC703" t="s">
        <v>38</v>
      </c>
      <c r="AD703">
        <v>98052</v>
      </c>
    </row>
    <row r="704" spans="1:30" x14ac:dyDescent="0.25">
      <c r="A704">
        <f t="shared" ca="1" si="10"/>
        <v>1093</v>
      </c>
      <c r="B704" t="s">
        <v>178</v>
      </c>
      <c r="C704" t="s">
        <v>179</v>
      </c>
      <c r="O704" t="s">
        <v>63</v>
      </c>
      <c r="X704" t="s">
        <v>34</v>
      </c>
      <c r="Y704" t="s">
        <v>42564</v>
      </c>
      <c r="Z704" t="s">
        <v>42565</v>
      </c>
      <c r="AA704" t="s">
        <v>42566</v>
      </c>
      <c r="AB704">
        <v>-170215</v>
      </c>
    </row>
    <row r="705" spans="1:30" x14ac:dyDescent="0.25">
      <c r="A705">
        <f t="shared" ca="1" si="10"/>
        <v>3788</v>
      </c>
      <c r="B705" t="s">
        <v>773</v>
      </c>
      <c r="C705" t="s">
        <v>80</v>
      </c>
      <c r="F705" t="s">
        <v>6088</v>
      </c>
      <c r="G705">
        <v>0</v>
      </c>
      <c r="O705" t="s">
        <v>33</v>
      </c>
      <c r="X705" t="s">
        <v>34</v>
      </c>
      <c r="Y705" t="s">
        <v>6089</v>
      </c>
      <c r="Z705" t="s">
        <v>6090</v>
      </c>
      <c r="AA705" t="s">
        <v>6091</v>
      </c>
      <c r="AB705" t="s">
        <v>6092</v>
      </c>
      <c r="AC705" t="s">
        <v>38</v>
      </c>
      <c r="AD705">
        <v>98007</v>
      </c>
    </row>
    <row r="706" spans="1:30" ht="409.5" x14ac:dyDescent="0.25">
      <c r="A706">
        <f t="shared" ref="A706:A769" ca="1" si="11">RANDBETWEEN(1,20000)</f>
        <v>19659</v>
      </c>
      <c r="B706" t="s">
        <v>79</v>
      </c>
      <c r="C706" t="s">
        <v>80</v>
      </c>
      <c r="F706" t="s">
        <v>651</v>
      </c>
      <c r="O706" t="s">
        <v>33</v>
      </c>
      <c r="Y706" t="s">
        <v>994</v>
      </c>
      <c r="Z706" s="1" t="s">
        <v>995</v>
      </c>
      <c r="AA706" t="s">
        <v>996</v>
      </c>
      <c r="AB706">
        <v>-163205</v>
      </c>
      <c r="AC706" t="s">
        <v>38</v>
      </c>
      <c r="AD706">
        <v>98034</v>
      </c>
    </row>
    <row r="707" spans="1:30" ht="409.5" x14ac:dyDescent="0.25">
      <c r="A707">
        <f t="shared" ca="1" si="11"/>
        <v>15622</v>
      </c>
      <c r="B707" t="s">
        <v>96</v>
      </c>
      <c r="C707" t="s">
        <v>97</v>
      </c>
      <c r="F707" t="s">
        <v>2889</v>
      </c>
      <c r="O707" t="s">
        <v>33</v>
      </c>
      <c r="Q707" t="s">
        <v>599</v>
      </c>
      <c r="R707" t="s">
        <v>14739</v>
      </c>
      <c r="W707">
        <v>30</v>
      </c>
      <c r="X707" t="s">
        <v>34</v>
      </c>
      <c r="Y707" t="s">
        <v>14740</v>
      </c>
      <c r="Z707" s="1" t="s">
        <v>14741</v>
      </c>
      <c r="AA707" t="s">
        <v>14742</v>
      </c>
      <c r="AB707">
        <v>-163290</v>
      </c>
      <c r="AC707" t="s">
        <v>38</v>
      </c>
      <c r="AD707">
        <v>98164</v>
      </c>
    </row>
    <row r="708" spans="1:30" ht="409.5" x14ac:dyDescent="0.25">
      <c r="A708">
        <f t="shared" ca="1" si="11"/>
        <v>13725</v>
      </c>
      <c r="B708" t="s">
        <v>1203</v>
      </c>
      <c r="C708" t="s">
        <v>45</v>
      </c>
      <c r="F708" t="s">
        <v>734</v>
      </c>
      <c r="G708">
        <v>0</v>
      </c>
      <c r="N708" t="s">
        <v>849</v>
      </c>
      <c r="O708" t="s">
        <v>52</v>
      </c>
      <c r="Q708" t="s">
        <v>851</v>
      </c>
      <c r="X708" t="s">
        <v>34</v>
      </c>
      <c r="Y708" t="s">
        <v>735</v>
      </c>
      <c r="Z708" s="1" t="s">
        <v>39336</v>
      </c>
      <c r="AA708" t="s">
        <v>5104</v>
      </c>
      <c r="AB708" t="s">
        <v>39337</v>
      </c>
    </row>
    <row r="709" spans="1:30" ht="409.5" x14ac:dyDescent="0.25">
      <c r="A709">
        <f t="shared" ca="1" si="11"/>
        <v>4480</v>
      </c>
      <c r="B709" t="s">
        <v>124</v>
      </c>
      <c r="C709" t="s">
        <v>45</v>
      </c>
      <c r="F709" t="s">
        <v>42557</v>
      </c>
      <c r="O709" t="s">
        <v>63</v>
      </c>
      <c r="X709" t="s">
        <v>34</v>
      </c>
      <c r="Y709" t="s">
        <v>42558</v>
      </c>
      <c r="Z709" s="1" t="s">
        <v>42559</v>
      </c>
      <c r="AA709" t="s">
        <v>42560</v>
      </c>
      <c r="AB709">
        <v>-173326</v>
      </c>
      <c r="AC709" t="s">
        <v>482</v>
      </c>
      <c r="AD709">
        <v>10003</v>
      </c>
    </row>
    <row r="710" spans="1:30" x14ac:dyDescent="0.25">
      <c r="A710">
        <f t="shared" ca="1" si="11"/>
        <v>19374</v>
      </c>
      <c r="B710" t="s">
        <v>44</v>
      </c>
      <c r="C710" t="s">
        <v>45</v>
      </c>
      <c r="F710" t="s">
        <v>575</v>
      </c>
      <c r="G710">
        <v>0</v>
      </c>
      <c r="N710" t="s">
        <v>9681</v>
      </c>
      <c r="O710" t="s">
        <v>33</v>
      </c>
      <c r="X710" t="s">
        <v>34</v>
      </c>
      <c r="Y710" t="s">
        <v>9682</v>
      </c>
      <c r="Z710" t="s">
        <v>9683</v>
      </c>
      <c r="AA710" t="s">
        <v>9683</v>
      </c>
      <c r="AB710" t="s">
        <v>9684</v>
      </c>
      <c r="AC710" t="s">
        <v>38</v>
      </c>
      <c r="AD710">
        <v>98164</v>
      </c>
    </row>
    <row r="711" spans="1:30" ht="409.5" x14ac:dyDescent="0.25">
      <c r="A711">
        <f t="shared" ca="1" si="11"/>
        <v>10335</v>
      </c>
      <c r="B711" t="s">
        <v>124</v>
      </c>
      <c r="C711" t="s">
        <v>45</v>
      </c>
      <c r="F711" t="s">
        <v>69</v>
      </c>
      <c r="O711" t="s">
        <v>33</v>
      </c>
      <c r="W711">
        <v>15</v>
      </c>
      <c r="X711" t="s">
        <v>34</v>
      </c>
      <c r="Y711" t="s">
        <v>725</v>
      </c>
      <c r="Z711" s="1" t="s">
        <v>27487</v>
      </c>
      <c r="AA711" t="s">
        <v>27488</v>
      </c>
      <c r="AB711">
        <v>-173088</v>
      </c>
      <c r="AC711" t="s">
        <v>38</v>
      </c>
      <c r="AD711">
        <v>98121</v>
      </c>
    </row>
    <row r="712" spans="1:30" x14ac:dyDescent="0.25">
      <c r="A712">
        <f t="shared" ca="1" si="11"/>
        <v>4381</v>
      </c>
      <c r="B712" t="s">
        <v>164</v>
      </c>
      <c r="C712" t="s">
        <v>165</v>
      </c>
      <c r="G712">
        <v>0</v>
      </c>
      <c r="M712" t="s">
        <v>28905</v>
      </c>
      <c r="N712" t="s">
        <v>798</v>
      </c>
      <c r="O712" t="s">
        <v>52</v>
      </c>
      <c r="Q712" t="s">
        <v>1640</v>
      </c>
      <c r="R712" t="s">
        <v>54</v>
      </c>
      <c r="S712" t="s">
        <v>55</v>
      </c>
      <c r="T712" t="s">
        <v>2489</v>
      </c>
      <c r="Y712" t="s">
        <v>28906</v>
      </c>
      <c r="Z712" t="s">
        <v>28907</v>
      </c>
      <c r="AA712" t="s">
        <v>28908</v>
      </c>
      <c r="AB712" t="s">
        <v>28909</v>
      </c>
      <c r="AC712" t="s">
        <v>38</v>
      </c>
      <c r="AD712">
        <v>98011</v>
      </c>
    </row>
    <row r="713" spans="1:30" ht="409.5" x14ac:dyDescent="0.25">
      <c r="A713">
        <f t="shared" ca="1" si="11"/>
        <v>7769</v>
      </c>
      <c r="B713" t="s">
        <v>124</v>
      </c>
      <c r="C713" t="s">
        <v>45</v>
      </c>
      <c r="F713" t="s">
        <v>908</v>
      </c>
      <c r="O713" t="s">
        <v>33</v>
      </c>
      <c r="Y713" t="s">
        <v>25398</v>
      </c>
      <c r="Z713" s="1" t="s">
        <v>25399</v>
      </c>
      <c r="AA713" t="s">
        <v>25400</v>
      </c>
      <c r="AB713">
        <v>-162692</v>
      </c>
      <c r="AC713" t="s">
        <v>102</v>
      </c>
      <c r="AD713">
        <v>97205</v>
      </c>
    </row>
    <row r="714" spans="1:30" ht="409.5" x14ac:dyDescent="0.25">
      <c r="A714">
        <f t="shared" ca="1" si="11"/>
        <v>54</v>
      </c>
      <c r="B714" t="s">
        <v>2046</v>
      </c>
      <c r="C714" t="s">
        <v>80</v>
      </c>
      <c r="F714" t="s">
        <v>651</v>
      </c>
      <c r="G714">
        <v>0</v>
      </c>
      <c r="O714" t="s">
        <v>33</v>
      </c>
      <c r="Y714" t="s">
        <v>6323</v>
      </c>
      <c r="Z714" s="1" t="s">
        <v>12335</v>
      </c>
      <c r="AA714" t="s">
        <v>12336</v>
      </c>
      <c r="AB714" t="s">
        <v>12337</v>
      </c>
      <c r="AC714" t="s">
        <v>38</v>
      </c>
      <c r="AD714">
        <v>88034</v>
      </c>
    </row>
    <row r="715" spans="1:30" x14ac:dyDescent="0.25">
      <c r="A715">
        <f t="shared" ca="1" si="11"/>
        <v>18037</v>
      </c>
      <c r="B715" t="s">
        <v>30</v>
      </c>
      <c r="C715" t="s">
        <v>31</v>
      </c>
      <c r="F715" t="s">
        <v>19197</v>
      </c>
      <c r="G715">
        <v>0</v>
      </c>
      <c r="O715" t="s">
        <v>33</v>
      </c>
      <c r="X715" t="s">
        <v>34</v>
      </c>
      <c r="Y715" t="s">
        <v>19198</v>
      </c>
      <c r="Z715" t="s">
        <v>19199</v>
      </c>
      <c r="AA715" t="s">
        <v>19199</v>
      </c>
      <c r="AB715" t="s">
        <v>19200</v>
      </c>
      <c r="AC715" t="s">
        <v>38</v>
      </c>
      <c r="AD715">
        <v>98584</v>
      </c>
    </row>
    <row r="716" spans="1:30" x14ac:dyDescent="0.25">
      <c r="A716">
        <f t="shared" ca="1" si="11"/>
        <v>7215</v>
      </c>
      <c r="B716" t="s">
        <v>96</v>
      </c>
      <c r="C716" t="s">
        <v>97</v>
      </c>
      <c r="F716" t="s">
        <v>324</v>
      </c>
      <c r="G716">
        <v>0</v>
      </c>
      <c r="O716" t="s">
        <v>33</v>
      </c>
      <c r="X716" t="s">
        <v>34</v>
      </c>
      <c r="Y716" t="s">
        <v>325</v>
      </c>
      <c r="Z716" t="s">
        <v>326</v>
      </c>
      <c r="AA716" t="s">
        <v>327</v>
      </c>
      <c r="AB716" t="s">
        <v>328</v>
      </c>
      <c r="AC716" t="s">
        <v>38</v>
      </c>
    </row>
    <row r="717" spans="1:30" ht="409.5" x14ac:dyDescent="0.25">
      <c r="A717">
        <f t="shared" ca="1" si="11"/>
        <v>18397</v>
      </c>
      <c r="B717" t="s">
        <v>96</v>
      </c>
      <c r="C717" t="s">
        <v>97</v>
      </c>
      <c r="F717" t="s">
        <v>990</v>
      </c>
      <c r="O717" t="s">
        <v>33</v>
      </c>
      <c r="X717" t="s">
        <v>34</v>
      </c>
      <c r="Y717" t="s">
        <v>36116</v>
      </c>
      <c r="Z717" s="1" t="s">
        <v>36117</v>
      </c>
      <c r="AA717" t="s">
        <v>36118</v>
      </c>
      <c r="AB717">
        <v>-170224</v>
      </c>
      <c r="AC717" t="s">
        <v>38</v>
      </c>
    </row>
    <row r="718" spans="1:30" x14ac:dyDescent="0.25">
      <c r="A718">
        <f t="shared" ca="1" si="11"/>
        <v>16398</v>
      </c>
      <c r="B718" t="s">
        <v>1203</v>
      </c>
      <c r="C718" t="s">
        <v>45</v>
      </c>
      <c r="F718" t="s">
        <v>69</v>
      </c>
      <c r="G718">
        <v>0</v>
      </c>
      <c r="O718" t="s">
        <v>33</v>
      </c>
      <c r="X718" t="s">
        <v>34</v>
      </c>
      <c r="Y718" t="s">
        <v>2365</v>
      </c>
      <c r="Z718" t="s">
        <v>21706</v>
      </c>
      <c r="AA718" t="s">
        <v>21707</v>
      </c>
      <c r="AB718" t="s">
        <v>21708</v>
      </c>
    </row>
    <row r="719" spans="1:30" ht="409.5" x14ac:dyDescent="0.25">
      <c r="A719">
        <f t="shared" ca="1" si="11"/>
        <v>19295</v>
      </c>
      <c r="B719" t="s">
        <v>3712</v>
      </c>
      <c r="C719" t="s">
        <v>45</v>
      </c>
      <c r="F719" t="s">
        <v>2153</v>
      </c>
      <c r="G719">
        <v>0</v>
      </c>
      <c r="O719" t="s">
        <v>33</v>
      </c>
      <c r="X719" t="s">
        <v>34</v>
      </c>
      <c r="Y719" t="s">
        <v>24186</v>
      </c>
      <c r="Z719" s="1" t="s">
        <v>24187</v>
      </c>
      <c r="AA719" t="s">
        <v>24027</v>
      </c>
      <c r="AB719" t="s">
        <v>24188</v>
      </c>
    </row>
    <row r="720" spans="1:30" x14ac:dyDescent="0.25">
      <c r="A720">
        <f t="shared" ca="1" si="11"/>
        <v>17641</v>
      </c>
      <c r="B720" t="s">
        <v>739</v>
      </c>
      <c r="C720" t="s">
        <v>686</v>
      </c>
      <c r="F720" t="s">
        <v>20068</v>
      </c>
      <c r="G720">
        <v>0</v>
      </c>
      <c r="O720" t="s">
        <v>33</v>
      </c>
      <c r="Y720" t="s">
        <v>30389</v>
      </c>
      <c r="Z720" t="s">
        <v>30390</v>
      </c>
      <c r="AA720" t="s">
        <v>30391</v>
      </c>
      <c r="AB720" t="s">
        <v>30392</v>
      </c>
      <c r="AC720" t="s">
        <v>38</v>
      </c>
      <c r="AD720">
        <v>98034</v>
      </c>
    </row>
    <row r="721" spans="1:30" x14ac:dyDescent="0.25">
      <c r="A721">
        <f t="shared" ca="1" si="11"/>
        <v>15214</v>
      </c>
      <c r="B721" t="s">
        <v>276</v>
      </c>
      <c r="C721" t="s">
        <v>45</v>
      </c>
      <c r="F721" t="s">
        <v>69</v>
      </c>
      <c r="G721">
        <v>0</v>
      </c>
      <c r="O721" t="s">
        <v>33</v>
      </c>
      <c r="X721" t="s">
        <v>34</v>
      </c>
      <c r="Y721" t="s">
        <v>9430</v>
      </c>
      <c r="Z721" t="s">
        <v>17826</v>
      </c>
      <c r="AA721" t="s">
        <v>17827</v>
      </c>
      <c r="AB721" t="s">
        <v>17828</v>
      </c>
    </row>
    <row r="722" spans="1:30" x14ac:dyDescent="0.25">
      <c r="A722">
        <f t="shared" ca="1" si="11"/>
        <v>18199</v>
      </c>
      <c r="B722" t="s">
        <v>178</v>
      </c>
      <c r="F722" t="s">
        <v>3707</v>
      </c>
      <c r="G722">
        <v>0</v>
      </c>
      <c r="O722" t="s">
        <v>33</v>
      </c>
      <c r="X722" t="s">
        <v>34</v>
      </c>
      <c r="Y722" t="s">
        <v>3708</v>
      </c>
      <c r="Z722" t="s">
        <v>42952</v>
      </c>
      <c r="AA722" t="s">
        <v>42952</v>
      </c>
      <c r="AB722" t="s">
        <v>42953</v>
      </c>
      <c r="AC722" t="s">
        <v>102</v>
      </c>
      <c r="AD722">
        <v>97222</v>
      </c>
    </row>
    <row r="723" spans="1:30" ht="409.5" x14ac:dyDescent="0.25">
      <c r="A723">
        <f t="shared" ca="1" si="11"/>
        <v>17333</v>
      </c>
      <c r="B723" t="s">
        <v>164</v>
      </c>
      <c r="C723" t="s">
        <v>165</v>
      </c>
      <c r="F723" t="s">
        <v>307</v>
      </c>
      <c r="O723" t="s">
        <v>33</v>
      </c>
      <c r="W723">
        <v>30</v>
      </c>
      <c r="X723" t="s">
        <v>34</v>
      </c>
      <c r="Y723" t="s">
        <v>499</v>
      </c>
      <c r="Z723" s="1" t="s">
        <v>1263</v>
      </c>
      <c r="AA723" t="s">
        <v>1264</v>
      </c>
      <c r="AB723">
        <v>-172461</v>
      </c>
      <c r="AC723" t="s">
        <v>38</v>
      </c>
      <c r="AD723">
        <v>98101</v>
      </c>
    </row>
    <row r="724" spans="1:30" ht="360" x14ac:dyDescent="0.25">
      <c r="A724">
        <f t="shared" ca="1" si="11"/>
        <v>9392</v>
      </c>
      <c r="B724" t="s">
        <v>489</v>
      </c>
      <c r="C724" t="s">
        <v>45</v>
      </c>
      <c r="O724" t="s">
        <v>33</v>
      </c>
      <c r="X724" t="s">
        <v>34</v>
      </c>
      <c r="Y724" t="s">
        <v>22731</v>
      </c>
      <c r="Z724" s="1" t="s">
        <v>22800</v>
      </c>
      <c r="AA724" t="s">
        <v>22580</v>
      </c>
      <c r="AB724">
        <v>-160810</v>
      </c>
      <c r="AC724" t="s">
        <v>102</v>
      </c>
      <c r="AD724">
        <v>97302</v>
      </c>
    </row>
    <row r="725" spans="1:30" x14ac:dyDescent="0.25">
      <c r="A725">
        <f t="shared" ca="1" si="11"/>
        <v>18592</v>
      </c>
      <c r="B725" t="s">
        <v>2046</v>
      </c>
      <c r="C725" t="s">
        <v>80</v>
      </c>
      <c r="F725" t="s">
        <v>8402</v>
      </c>
      <c r="G725">
        <v>0</v>
      </c>
      <c r="O725" t="s">
        <v>33</v>
      </c>
      <c r="Y725" t="s">
        <v>8403</v>
      </c>
      <c r="Z725" t="s">
        <v>8404</v>
      </c>
      <c r="AA725" t="s">
        <v>8405</v>
      </c>
      <c r="AB725" t="s">
        <v>8406</v>
      </c>
      <c r="AC725" t="s">
        <v>38</v>
      </c>
      <c r="AD725">
        <v>98370</v>
      </c>
    </row>
    <row r="726" spans="1:30" x14ac:dyDescent="0.25">
      <c r="A726">
        <f t="shared" ca="1" si="11"/>
        <v>15666</v>
      </c>
      <c r="B726" t="s">
        <v>489</v>
      </c>
      <c r="C726" t="s">
        <v>45</v>
      </c>
      <c r="O726" t="s">
        <v>63</v>
      </c>
      <c r="X726" t="s">
        <v>34</v>
      </c>
      <c r="Y726" t="s">
        <v>1215</v>
      </c>
      <c r="Z726" t="s">
        <v>1432</v>
      </c>
      <c r="AA726" t="s">
        <v>1433</v>
      </c>
      <c r="AB726">
        <v>-171580</v>
      </c>
      <c r="AC726" t="s">
        <v>38</v>
      </c>
      <c r="AD726">
        <v>98104</v>
      </c>
    </row>
    <row r="727" spans="1:30" ht="409.5" x14ac:dyDescent="0.25">
      <c r="A727">
        <f t="shared" ca="1" si="11"/>
        <v>9846</v>
      </c>
      <c r="B727" t="s">
        <v>2046</v>
      </c>
      <c r="C727" t="s">
        <v>80</v>
      </c>
      <c r="F727" t="s">
        <v>651</v>
      </c>
      <c r="O727" t="s">
        <v>33</v>
      </c>
      <c r="Y727" t="s">
        <v>7704</v>
      </c>
      <c r="Z727" s="1" t="s">
        <v>10778</v>
      </c>
      <c r="AA727" t="s">
        <v>10779</v>
      </c>
      <c r="AB727">
        <v>-172568</v>
      </c>
      <c r="AC727" t="s">
        <v>38</v>
      </c>
      <c r="AD727">
        <v>98034</v>
      </c>
    </row>
    <row r="728" spans="1:30" x14ac:dyDescent="0.25">
      <c r="A728">
        <f t="shared" ca="1" si="11"/>
        <v>6335</v>
      </c>
      <c r="B728" t="s">
        <v>39</v>
      </c>
      <c r="C728" t="s">
        <v>165</v>
      </c>
      <c r="F728" t="s">
        <v>31975</v>
      </c>
      <c r="G728">
        <v>0</v>
      </c>
      <c r="O728" t="s">
        <v>63</v>
      </c>
      <c r="X728" t="s">
        <v>34</v>
      </c>
      <c r="Y728" t="s">
        <v>31976</v>
      </c>
      <c r="Z728" t="s">
        <v>31977</v>
      </c>
      <c r="AA728" t="s">
        <v>31978</v>
      </c>
      <c r="AB728" t="s">
        <v>31979</v>
      </c>
      <c r="AC728" t="s">
        <v>38</v>
      </c>
      <c r="AD728">
        <v>98104</v>
      </c>
    </row>
    <row r="729" spans="1:30" x14ac:dyDescent="0.25">
      <c r="A729">
        <f t="shared" ca="1" si="11"/>
        <v>7892</v>
      </c>
      <c r="B729" t="s">
        <v>2046</v>
      </c>
      <c r="C729" t="s">
        <v>80</v>
      </c>
      <c r="F729" t="s">
        <v>2939</v>
      </c>
      <c r="O729" t="s">
        <v>33</v>
      </c>
      <c r="Y729" t="s">
        <v>7733</v>
      </c>
      <c r="Z729" t="s">
        <v>27862</v>
      </c>
      <c r="AA729" t="s">
        <v>27863</v>
      </c>
      <c r="AB729">
        <v>-181301</v>
      </c>
      <c r="AC729" t="s">
        <v>38</v>
      </c>
      <c r="AD729">
        <v>99362</v>
      </c>
    </row>
    <row r="730" spans="1:30" x14ac:dyDescent="0.25">
      <c r="A730">
        <f t="shared" ca="1" si="11"/>
        <v>12541</v>
      </c>
      <c r="B730" t="s">
        <v>2046</v>
      </c>
      <c r="C730" t="s">
        <v>80</v>
      </c>
      <c r="F730" t="s">
        <v>7732</v>
      </c>
      <c r="G730">
        <v>0</v>
      </c>
      <c r="O730" t="s">
        <v>33</v>
      </c>
      <c r="Y730" t="s">
        <v>7733</v>
      </c>
      <c r="Z730" t="s">
        <v>7734</v>
      </c>
      <c r="AA730" t="s">
        <v>7730</v>
      </c>
      <c r="AB730" t="s">
        <v>7735</v>
      </c>
      <c r="AC730" t="s">
        <v>38</v>
      </c>
      <c r="AD730">
        <v>99301</v>
      </c>
    </row>
    <row r="731" spans="1:30" ht="409.5" x14ac:dyDescent="0.25">
      <c r="A731">
        <f t="shared" ca="1" si="11"/>
        <v>17350</v>
      </c>
      <c r="B731" t="s">
        <v>178</v>
      </c>
      <c r="C731" t="s">
        <v>179</v>
      </c>
      <c r="O731" t="s">
        <v>33</v>
      </c>
      <c r="X731" t="s">
        <v>34</v>
      </c>
      <c r="Y731" t="s">
        <v>37596</v>
      </c>
      <c r="Z731" s="1" t="s">
        <v>37597</v>
      </c>
      <c r="AA731" t="s">
        <v>37598</v>
      </c>
      <c r="AB731">
        <v>-160485</v>
      </c>
      <c r="AC731" t="s">
        <v>1449</v>
      </c>
      <c r="AD731">
        <v>28533</v>
      </c>
    </row>
    <row r="732" spans="1:30" x14ac:dyDescent="0.25">
      <c r="A732">
        <f t="shared" ca="1" si="11"/>
        <v>9408</v>
      </c>
      <c r="B732" t="s">
        <v>73</v>
      </c>
      <c r="C732" t="s">
        <v>74</v>
      </c>
      <c r="G732">
        <v>0</v>
      </c>
      <c r="O732" t="s">
        <v>33</v>
      </c>
      <c r="X732" t="s">
        <v>34</v>
      </c>
      <c r="Y732" t="s">
        <v>4997</v>
      </c>
      <c r="Z732" t="s">
        <v>4998</v>
      </c>
      <c r="AA732" t="s">
        <v>4999</v>
      </c>
      <c r="AB732" t="s">
        <v>5000</v>
      </c>
      <c r="AC732" t="s">
        <v>38</v>
      </c>
      <c r="AD732">
        <v>98109</v>
      </c>
    </row>
    <row r="733" spans="1:30" ht="409.5" x14ac:dyDescent="0.25">
      <c r="A733">
        <f t="shared" ca="1" si="11"/>
        <v>17361</v>
      </c>
      <c r="B733" t="s">
        <v>2046</v>
      </c>
      <c r="C733" t="s">
        <v>80</v>
      </c>
      <c r="F733" t="s">
        <v>81</v>
      </c>
      <c r="O733" t="s">
        <v>33</v>
      </c>
      <c r="Y733" t="s">
        <v>82</v>
      </c>
      <c r="Z733" s="1" t="s">
        <v>11909</v>
      </c>
      <c r="AA733" t="s">
        <v>11910</v>
      </c>
      <c r="AB733">
        <v>-172873</v>
      </c>
      <c r="AC733" t="s">
        <v>38</v>
      </c>
      <c r="AD733">
        <v>98668</v>
      </c>
    </row>
    <row r="734" spans="1:30" x14ac:dyDescent="0.25">
      <c r="A734">
        <f t="shared" ca="1" si="11"/>
        <v>17453</v>
      </c>
      <c r="B734" t="s">
        <v>2046</v>
      </c>
      <c r="C734" t="s">
        <v>80</v>
      </c>
      <c r="F734" t="s">
        <v>6834</v>
      </c>
      <c r="G734">
        <v>0</v>
      </c>
      <c r="O734" t="s">
        <v>33</v>
      </c>
      <c r="Y734" t="s">
        <v>6835</v>
      </c>
      <c r="Z734" t="s">
        <v>6836</v>
      </c>
      <c r="AA734" t="s">
        <v>6837</v>
      </c>
      <c r="AB734" t="s">
        <v>6838</v>
      </c>
      <c r="AC734" t="s">
        <v>38</v>
      </c>
      <c r="AD734">
        <v>98275</v>
      </c>
    </row>
    <row r="735" spans="1:30" ht="120" x14ac:dyDescent="0.25">
      <c r="A735">
        <f t="shared" ca="1" si="11"/>
        <v>12205</v>
      </c>
      <c r="B735" t="s">
        <v>334</v>
      </c>
      <c r="C735" t="s">
        <v>45</v>
      </c>
      <c r="F735" s="1" t="s">
        <v>459</v>
      </c>
      <c r="O735" t="s">
        <v>33</v>
      </c>
      <c r="X735" t="s">
        <v>34</v>
      </c>
      <c r="Y735" t="s">
        <v>460</v>
      </c>
      <c r="Z735" t="s">
        <v>37626</v>
      </c>
      <c r="AA735" t="s">
        <v>37627</v>
      </c>
      <c r="AB735">
        <v>-172302</v>
      </c>
      <c r="AC735" t="s">
        <v>38</v>
      </c>
      <c r="AD735">
        <v>98119</v>
      </c>
    </row>
    <row r="736" spans="1:30" ht="409.5" x14ac:dyDescent="0.25">
      <c r="A736">
        <f t="shared" ca="1" si="11"/>
        <v>4976</v>
      </c>
      <c r="B736" t="s">
        <v>79</v>
      </c>
      <c r="C736" t="s">
        <v>80</v>
      </c>
      <c r="F736" t="s">
        <v>5745</v>
      </c>
      <c r="O736" t="s">
        <v>33</v>
      </c>
      <c r="Y736" t="s">
        <v>5859</v>
      </c>
      <c r="Z736" s="1" t="s">
        <v>10080</v>
      </c>
      <c r="AA736" t="s">
        <v>10081</v>
      </c>
      <c r="AB736">
        <v>-171490</v>
      </c>
      <c r="AC736" t="s">
        <v>38</v>
      </c>
      <c r="AD736">
        <v>98201</v>
      </c>
    </row>
    <row r="737" spans="1:30" x14ac:dyDescent="0.25">
      <c r="A737">
        <f t="shared" ca="1" si="11"/>
        <v>3460</v>
      </c>
      <c r="B737" t="s">
        <v>2046</v>
      </c>
      <c r="C737" t="s">
        <v>80</v>
      </c>
      <c r="F737" t="s">
        <v>3055</v>
      </c>
      <c r="O737" t="s">
        <v>33</v>
      </c>
      <c r="Y737" t="s">
        <v>3320</v>
      </c>
      <c r="Z737" t="s">
        <v>12905</v>
      </c>
      <c r="AA737" t="s">
        <v>12906</v>
      </c>
      <c r="AB737">
        <v>-162263</v>
      </c>
      <c r="AC737" t="s">
        <v>38</v>
      </c>
      <c r="AD737">
        <v>98122</v>
      </c>
    </row>
    <row r="738" spans="1:30" x14ac:dyDescent="0.25">
      <c r="A738">
        <f t="shared" ca="1" si="11"/>
        <v>19130</v>
      </c>
      <c r="B738" t="s">
        <v>178</v>
      </c>
      <c r="C738" t="s">
        <v>179</v>
      </c>
      <c r="O738" t="s">
        <v>33</v>
      </c>
      <c r="X738" t="s">
        <v>34</v>
      </c>
      <c r="Y738" t="s">
        <v>16927</v>
      </c>
      <c r="Z738" t="s">
        <v>16928</v>
      </c>
      <c r="AA738" t="s">
        <v>16929</v>
      </c>
      <c r="AB738">
        <v>-170909</v>
      </c>
      <c r="AC738" t="s">
        <v>38</v>
      </c>
      <c r="AD738">
        <v>98922</v>
      </c>
    </row>
    <row r="739" spans="1:30" ht="409.5" x14ac:dyDescent="0.25">
      <c r="A739">
        <f t="shared" ca="1" si="11"/>
        <v>6933</v>
      </c>
      <c r="B739" t="s">
        <v>334</v>
      </c>
      <c r="C739" t="s">
        <v>45</v>
      </c>
      <c r="F739" t="s">
        <v>20250</v>
      </c>
      <c r="G739">
        <v>0</v>
      </c>
      <c r="O739" t="s">
        <v>33</v>
      </c>
      <c r="X739" t="s">
        <v>34</v>
      </c>
      <c r="Y739" t="s">
        <v>22651</v>
      </c>
      <c r="Z739" s="1" t="s">
        <v>23731</v>
      </c>
      <c r="AA739" t="s">
        <v>23617</v>
      </c>
      <c r="AB739" t="s">
        <v>23732</v>
      </c>
      <c r="AC739" t="s">
        <v>102</v>
      </c>
      <c r="AD739">
        <v>97302</v>
      </c>
    </row>
    <row r="740" spans="1:30" x14ac:dyDescent="0.25">
      <c r="A740">
        <f t="shared" ca="1" si="11"/>
        <v>17171</v>
      </c>
      <c r="B740" t="s">
        <v>677</v>
      </c>
      <c r="C740" t="s">
        <v>80</v>
      </c>
      <c r="F740" t="s">
        <v>7204</v>
      </c>
      <c r="O740" t="s">
        <v>33</v>
      </c>
      <c r="Y740" t="s">
        <v>7205</v>
      </c>
      <c r="Z740" t="s">
        <v>15948</v>
      </c>
      <c r="AA740" t="s">
        <v>15949</v>
      </c>
      <c r="AB740">
        <v>-160300</v>
      </c>
      <c r="AC740" t="s">
        <v>38</v>
      </c>
      <c r="AD740">
        <v>98660</v>
      </c>
    </row>
    <row r="741" spans="1:30" x14ac:dyDescent="0.25">
      <c r="A741">
        <f t="shared" ca="1" si="11"/>
        <v>10812</v>
      </c>
      <c r="B741" t="s">
        <v>685</v>
      </c>
      <c r="C741" t="s">
        <v>686</v>
      </c>
      <c r="F741" t="s">
        <v>32785</v>
      </c>
      <c r="O741" t="s">
        <v>33</v>
      </c>
      <c r="Y741" t="s">
        <v>30404</v>
      </c>
      <c r="Z741" t="s">
        <v>34778</v>
      </c>
      <c r="AA741" t="s">
        <v>34774</v>
      </c>
      <c r="AB741">
        <v>-171300</v>
      </c>
      <c r="AC741" t="s">
        <v>2936</v>
      </c>
      <c r="AD741">
        <v>76548</v>
      </c>
    </row>
    <row r="742" spans="1:30" x14ac:dyDescent="0.25">
      <c r="A742">
        <f t="shared" ca="1" si="11"/>
        <v>3095</v>
      </c>
      <c r="B742" t="s">
        <v>2046</v>
      </c>
      <c r="C742" t="s">
        <v>80</v>
      </c>
      <c r="F742" t="s">
        <v>651</v>
      </c>
      <c r="G742">
        <v>0</v>
      </c>
      <c r="O742" t="s">
        <v>33</v>
      </c>
      <c r="Y742" t="s">
        <v>6323</v>
      </c>
      <c r="Z742" t="s">
        <v>13794</v>
      </c>
      <c r="AA742" t="s">
        <v>13795</v>
      </c>
      <c r="AB742" t="s">
        <v>13796</v>
      </c>
      <c r="AC742" t="s">
        <v>38</v>
      </c>
      <c r="AD742">
        <v>88034</v>
      </c>
    </row>
    <row r="743" spans="1:30" x14ac:dyDescent="0.25">
      <c r="A743">
        <f t="shared" ca="1" si="11"/>
        <v>9238</v>
      </c>
      <c r="B743" t="s">
        <v>2046</v>
      </c>
      <c r="C743" t="s">
        <v>80</v>
      </c>
      <c r="F743" t="s">
        <v>7845</v>
      </c>
      <c r="O743" t="s">
        <v>33</v>
      </c>
      <c r="Y743" t="s">
        <v>13914</v>
      </c>
      <c r="Z743" t="s">
        <v>13915</v>
      </c>
      <c r="AA743" t="s">
        <v>13910</v>
      </c>
      <c r="AB743">
        <v>-162021</v>
      </c>
      <c r="AC743" t="s">
        <v>38</v>
      </c>
      <c r="AD743">
        <v>98047</v>
      </c>
    </row>
    <row r="744" spans="1:30" ht="409.5" x14ac:dyDescent="0.25">
      <c r="A744">
        <f t="shared" ca="1" si="11"/>
        <v>2717</v>
      </c>
      <c r="B744" t="s">
        <v>2046</v>
      </c>
      <c r="C744" t="s">
        <v>80</v>
      </c>
      <c r="F744" t="s">
        <v>7291</v>
      </c>
      <c r="O744" t="s">
        <v>33</v>
      </c>
      <c r="Y744" t="s">
        <v>7292</v>
      </c>
      <c r="Z744" s="1" t="s">
        <v>10445</v>
      </c>
      <c r="AA744" t="s">
        <v>10446</v>
      </c>
      <c r="AB744">
        <v>-171330</v>
      </c>
      <c r="AC744" t="s">
        <v>38</v>
      </c>
      <c r="AD744">
        <v>98050</v>
      </c>
    </row>
    <row r="745" spans="1:30" x14ac:dyDescent="0.25">
      <c r="A745">
        <f t="shared" ca="1" si="11"/>
        <v>14176</v>
      </c>
      <c r="B745" t="s">
        <v>96</v>
      </c>
      <c r="C745" t="s">
        <v>97</v>
      </c>
      <c r="F745" t="s">
        <v>292</v>
      </c>
      <c r="G745">
        <v>0</v>
      </c>
      <c r="O745" t="s">
        <v>33</v>
      </c>
      <c r="X745" t="s">
        <v>34</v>
      </c>
      <c r="Y745" t="s">
        <v>5310</v>
      </c>
      <c r="Z745" t="s">
        <v>32447</v>
      </c>
      <c r="AA745" t="s">
        <v>32448</v>
      </c>
      <c r="AB745" t="s">
        <v>32449</v>
      </c>
      <c r="AC745" t="s">
        <v>38</v>
      </c>
      <c r="AD745">
        <v>98660</v>
      </c>
    </row>
    <row r="746" spans="1:30" x14ac:dyDescent="0.25">
      <c r="A746">
        <f t="shared" ca="1" si="11"/>
        <v>5107</v>
      </c>
      <c r="B746" t="s">
        <v>489</v>
      </c>
      <c r="C746" t="s">
        <v>45</v>
      </c>
      <c r="O746" t="s">
        <v>33</v>
      </c>
      <c r="W746">
        <v>15</v>
      </c>
      <c r="X746" t="s">
        <v>34</v>
      </c>
      <c r="Y746" t="s">
        <v>1369</v>
      </c>
      <c r="Z746" t="s">
        <v>22033</v>
      </c>
      <c r="AA746" t="s">
        <v>22034</v>
      </c>
      <c r="AB746">
        <v>-180757</v>
      </c>
    </row>
    <row r="747" spans="1:30" ht="409.5" x14ac:dyDescent="0.25">
      <c r="A747">
        <f t="shared" ca="1" si="11"/>
        <v>4464</v>
      </c>
      <c r="B747" t="s">
        <v>2046</v>
      </c>
      <c r="C747" t="s">
        <v>80</v>
      </c>
      <c r="F747" t="s">
        <v>651</v>
      </c>
      <c r="O747" t="s">
        <v>33</v>
      </c>
      <c r="Y747" t="s">
        <v>7704</v>
      </c>
      <c r="Z747" s="1" t="s">
        <v>11852</v>
      </c>
      <c r="AA747" t="s">
        <v>11853</v>
      </c>
      <c r="AB747">
        <v>-161950</v>
      </c>
      <c r="AC747" t="s">
        <v>38</v>
      </c>
      <c r="AD747">
        <v>98004</v>
      </c>
    </row>
    <row r="748" spans="1:30" x14ac:dyDescent="0.25">
      <c r="A748">
        <f t="shared" ca="1" si="11"/>
        <v>10763</v>
      </c>
      <c r="B748" t="s">
        <v>73</v>
      </c>
      <c r="C748" t="s">
        <v>74</v>
      </c>
      <c r="F748" t="s">
        <v>4947</v>
      </c>
      <c r="G748">
        <v>0</v>
      </c>
      <c r="O748" t="s">
        <v>33</v>
      </c>
      <c r="Y748" t="s">
        <v>29916</v>
      </c>
      <c r="Z748" t="s">
        <v>36523</v>
      </c>
      <c r="AA748" t="s">
        <v>36514</v>
      </c>
      <c r="AB748" t="s">
        <v>36524</v>
      </c>
    </row>
    <row r="749" spans="1:30" x14ac:dyDescent="0.25">
      <c r="A749">
        <f t="shared" ca="1" si="11"/>
        <v>6689</v>
      </c>
      <c r="B749" t="s">
        <v>1203</v>
      </c>
      <c r="C749" t="s">
        <v>45</v>
      </c>
      <c r="G749">
        <v>0</v>
      </c>
      <c r="O749" t="s">
        <v>33</v>
      </c>
      <c r="X749" t="s">
        <v>34</v>
      </c>
      <c r="Y749" t="s">
        <v>20859</v>
      </c>
      <c r="Z749" t="s">
        <v>20860</v>
      </c>
      <c r="AA749" t="s">
        <v>2406</v>
      </c>
      <c r="AB749" t="s">
        <v>20861</v>
      </c>
      <c r="AC749" t="s">
        <v>38</v>
      </c>
      <c r="AD749">
        <v>98249</v>
      </c>
    </row>
    <row r="750" spans="1:30" x14ac:dyDescent="0.25">
      <c r="A750">
        <f t="shared" ca="1" si="11"/>
        <v>18627</v>
      </c>
      <c r="B750" t="s">
        <v>79</v>
      </c>
      <c r="C750" t="s">
        <v>80</v>
      </c>
      <c r="F750" t="s">
        <v>1335</v>
      </c>
      <c r="O750" t="s">
        <v>33</v>
      </c>
      <c r="Y750" t="s">
        <v>13974</v>
      </c>
      <c r="Z750" t="s">
        <v>26042</v>
      </c>
      <c r="AA750" t="s">
        <v>26041</v>
      </c>
      <c r="AB750">
        <v>-171809</v>
      </c>
      <c r="AC750" t="s">
        <v>38</v>
      </c>
      <c r="AD750">
        <v>98005</v>
      </c>
    </row>
    <row r="751" spans="1:30" x14ac:dyDescent="0.25">
      <c r="A751">
        <f t="shared" ca="1" si="11"/>
        <v>3463</v>
      </c>
      <c r="B751" t="s">
        <v>1483</v>
      </c>
      <c r="F751" t="s">
        <v>19330</v>
      </c>
      <c r="G751">
        <v>0</v>
      </c>
      <c r="O751" t="s">
        <v>33</v>
      </c>
      <c r="X751" t="s">
        <v>34</v>
      </c>
      <c r="Y751" t="s">
        <v>33079</v>
      </c>
      <c r="Z751" t="s">
        <v>38506</v>
      </c>
      <c r="AA751" t="s">
        <v>38507</v>
      </c>
      <c r="AB751" t="s">
        <v>38508</v>
      </c>
      <c r="AC751" t="s">
        <v>38</v>
      </c>
      <c r="AD751">
        <v>98801</v>
      </c>
    </row>
    <row r="752" spans="1:30" ht="409.5" x14ac:dyDescent="0.25">
      <c r="A752">
        <f t="shared" ca="1" si="11"/>
        <v>8147</v>
      </c>
      <c r="B752" t="s">
        <v>2046</v>
      </c>
      <c r="C752" t="s">
        <v>80</v>
      </c>
      <c r="F752" t="s">
        <v>986</v>
      </c>
      <c r="G752">
        <v>0</v>
      </c>
      <c r="O752" t="s">
        <v>33</v>
      </c>
      <c r="Y752" t="s">
        <v>987</v>
      </c>
      <c r="Z752" s="1" t="s">
        <v>12651</v>
      </c>
      <c r="AA752" t="s">
        <v>12652</v>
      </c>
      <c r="AB752" t="s">
        <v>12653</v>
      </c>
      <c r="AC752" t="s">
        <v>38</v>
      </c>
      <c r="AD752">
        <v>98116</v>
      </c>
    </row>
    <row r="753" spans="1:30" ht="409.5" x14ac:dyDescent="0.25">
      <c r="A753">
        <f t="shared" ca="1" si="11"/>
        <v>572</v>
      </c>
      <c r="B753" t="s">
        <v>164</v>
      </c>
      <c r="C753" t="s">
        <v>165</v>
      </c>
      <c r="F753" t="s">
        <v>120</v>
      </c>
      <c r="O753" t="s">
        <v>155</v>
      </c>
      <c r="W753">
        <v>60</v>
      </c>
      <c r="X753" t="s">
        <v>34</v>
      </c>
      <c r="Y753" t="s">
        <v>682</v>
      </c>
      <c r="Z753" s="1" t="s">
        <v>683</v>
      </c>
      <c r="AA753" t="s">
        <v>684</v>
      </c>
      <c r="AB753">
        <v>-162965</v>
      </c>
      <c r="AC753" t="s">
        <v>59</v>
      </c>
      <c r="AD753">
        <v>33617</v>
      </c>
    </row>
    <row r="754" spans="1:30" ht="285" x14ac:dyDescent="0.25">
      <c r="A754">
        <f t="shared" ca="1" si="11"/>
        <v>15103</v>
      </c>
      <c r="B754" t="s">
        <v>73</v>
      </c>
      <c r="C754" t="s">
        <v>74</v>
      </c>
      <c r="F754" t="s">
        <v>36684</v>
      </c>
      <c r="G754">
        <v>0</v>
      </c>
      <c r="O754" t="s">
        <v>33</v>
      </c>
      <c r="Y754" t="s">
        <v>36685</v>
      </c>
      <c r="Z754" s="1" t="s">
        <v>36686</v>
      </c>
      <c r="AA754" t="s">
        <v>36687</v>
      </c>
      <c r="AB754" t="s">
        <v>36688</v>
      </c>
    </row>
    <row r="755" spans="1:30" x14ac:dyDescent="0.25">
      <c r="A755">
        <f t="shared" ca="1" si="11"/>
        <v>17046</v>
      </c>
      <c r="B755" t="s">
        <v>1203</v>
      </c>
      <c r="C755" t="s">
        <v>45</v>
      </c>
      <c r="F755" t="s">
        <v>8492</v>
      </c>
      <c r="G755">
        <v>0</v>
      </c>
      <c r="N755" t="s">
        <v>31721</v>
      </c>
      <c r="O755" t="s">
        <v>52</v>
      </c>
      <c r="Q755" t="s">
        <v>9575</v>
      </c>
      <c r="X755" t="s">
        <v>34</v>
      </c>
      <c r="Y755" t="s">
        <v>31722</v>
      </c>
      <c r="Z755" t="s">
        <v>31723</v>
      </c>
      <c r="AA755" t="s">
        <v>31724</v>
      </c>
      <c r="AB755" t="s">
        <v>31725</v>
      </c>
      <c r="AC755" t="s">
        <v>2243</v>
      </c>
      <c r="AD755">
        <v>85282</v>
      </c>
    </row>
    <row r="756" spans="1:30" x14ac:dyDescent="0.25">
      <c r="A756">
        <f t="shared" ca="1" si="11"/>
        <v>15009</v>
      </c>
      <c r="B756" t="s">
        <v>79</v>
      </c>
      <c r="C756" t="s">
        <v>80</v>
      </c>
      <c r="F756" t="s">
        <v>26785</v>
      </c>
      <c r="O756" t="s">
        <v>33</v>
      </c>
      <c r="Y756" t="s">
        <v>26786</v>
      </c>
      <c r="Z756" t="s">
        <v>26787</v>
      </c>
      <c r="AA756" t="s">
        <v>26788</v>
      </c>
      <c r="AB756">
        <v>-180684</v>
      </c>
      <c r="AC756" t="s">
        <v>38</v>
      </c>
      <c r="AD756">
        <v>98837</v>
      </c>
    </row>
    <row r="757" spans="1:30" ht="409.5" x14ac:dyDescent="0.25">
      <c r="A757">
        <f t="shared" ca="1" si="11"/>
        <v>10974</v>
      </c>
      <c r="B757" t="s">
        <v>276</v>
      </c>
      <c r="C757" t="s">
        <v>45</v>
      </c>
      <c r="F757" t="s">
        <v>20250</v>
      </c>
      <c r="G757">
        <v>0</v>
      </c>
      <c r="O757" t="s">
        <v>33</v>
      </c>
      <c r="X757" t="s">
        <v>34</v>
      </c>
      <c r="Y757" t="s">
        <v>22598</v>
      </c>
      <c r="Z757" s="1" t="s">
        <v>22613</v>
      </c>
      <c r="AA757" t="s">
        <v>22580</v>
      </c>
      <c r="AB757" t="s">
        <v>22614</v>
      </c>
      <c r="AC757" t="s">
        <v>102</v>
      </c>
      <c r="AD757">
        <v>97302</v>
      </c>
    </row>
    <row r="758" spans="1:30" x14ac:dyDescent="0.25">
      <c r="A758">
        <f t="shared" ca="1" si="11"/>
        <v>14901</v>
      </c>
      <c r="B758" t="s">
        <v>68</v>
      </c>
      <c r="C758" t="s">
        <v>45</v>
      </c>
      <c r="O758" t="s">
        <v>33</v>
      </c>
      <c r="X758" t="s">
        <v>34</v>
      </c>
      <c r="Y758" t="s">
        <v>31359</v>
      </c>
      <c r="Z758" t="s">
        <v>31360</v>
      </c>
      <c r="AA758" t="s">
        <v>31361</v>
      </c>
      <c r="AB758">
        <v>-162595</v>
      </c>
    </row>
    <row r="759" spans="1:30" ht="300" x14ac:dyDescent="0.25">
      <c r="A759">
        <f t="shared" ca="1" si="11"/>
        <v>7956</v>
      </c>
      <c r="B759" t="s">
        <v>44</v>
      </c>
      <c r="C759" t="s">
        <v>45</v>
      </c>
      <c r="G759">
        <v>0</v>
      </c>
      <c r="N759" s="1" t="s">
        <v>3666</v>
      </c>
      <c r="O759" t="s">
        <v>33</v>
      </c>
      <c r="W759">
        <v>15</v>
      </c>
      <c r="X759" t="s">
        <v>34</v>
      </c>
      <c r="Y759" t="s">
        <v>3667</v>
      </c>
      <c r="Z759" t="s">
        <v>3668</v>
      </c>
      <c r="AA759" t="s">
        <v>3669</v>
      </c>
      <c r="AB759" t="s">
        <v>3670</v>
      </c>
    </row>
    <row r="760" spans="1:30" x14ac:dyDescent="0.25">
      <c r="A760">
        <f t="shared" ca="1" si="11"/>
        <v>1504</v>
      </c>
      <c r="B760" t="s">
        <v>685</v>
      </c>
      <c r="C760" t="s">
        <v>686</v>
      </c>
      <c r="F760" t="s">
        <v>30461</v>
      </c>
      <c r="G760">
        <v>0</v>
      </c>
      <c r="O760" t="s">
        <v>33</v>
      </c>
      <c r="Y760" t="s">
        <v>29900</v>
      </c>
      <c r="Z760" t="s">
        <v>35154</v>
      </c>
      <c r="AA760" t="s">
        <v>35155</v>
      </c>
      <c r="AB760" t="s">
        <v>35156</v>
      </c>
      <c r="AC760" t="s">
        <v>38</v>
      </c>
      <c r="AD760">
        <v>98372</v>
      </c>
    </row>
    <row r="761" spans="1:30" x14ac:dyDescent="0.25">
      <c r="A761">
        <f t="shared" ca="1" si="11"/>
        <v>15175</v>
      </c>
      <c r="B761" t="s">
        <v>79</v>
      </c>
      <c r="C761" t="s">
        <v>80</v>
      </c>
      <c r="F761" t="s">
        <v>5876</v>
      </c>
      <c r="O761" t="s">
        <v>33</v>
      </c>
      <c r="Y761" t="s">
        <v>12750</v>
      </c>
      <c r="Z761" t="s">
        <v>26682</v>
      </c>
      <c r="AA761" t="s">
        <v>26683</v>
      </c>
      <c r="AB761">
        <v>-172635</v>
      </c>
      <c r="AC761" t="s">
        <v>38</v>
      </c>
      <c r="AD761">
        <v>98004</v>
      </c>
    </row>
    <row r="762" spans="1:30" x14ac:dyDescent="0.25">
      <c r="A762">
        <f t="shared" ca="1" si="11"/>
        <v>3628</v>
      </c>
      <c r="B762" t="s">
        <v>677</v>
      </c>
      <c r="C762" t="s">
        <v>80</v>
      </c>
      <c r="F762" t="s">
        <v>5745</v>
      </c>
      <c r="G762">
        <v>0</v>
      </c>
      <c r="O762" t="s">
        <v>33</v>
      </c>
      <c r="Y762" t="s">
        <v>5859</v>
      </c>
      <c r="Z762" t="s">
        <v>8050</v>
      </c>
      <c r="AA762" t="s">
        <v>8051</v>
      </c>
      <c r="AB762" t="s">
        <v>8052</v>
      </c>
      <c r="AC762" t="s">
        <v>38</v>
      </c>
      <c r="AD762">
        <v>98201</v>
      </c>
    </row>
    <row r="763" spans="1:30" x14ac:dyDescent="0.25">
      <c r="A763">
        <f t="shared" ca="1" si="11"/>
        <v>10723</v>
      </c>
      <c r="B763" t="s">
        <v>79</v>
      </c>
      <c r="C763" t="s">
        <v>80</v>
      </c>
      <c r="F763" t="s">
        <v>7269</v>
      </c>
      <c r="O763" t="s">
        <v>33</v>
      </c>
      <c r="Y763" t="s">
        <v>7270</v>
      </c>
      <c r="Z763" t="s">
        <v>25903</v>
      </c>
      <c r="AA763" t="s">
        <v>25904</v>
      </c>
      <c r="AB763">
        <v>-170977</v>
      </c>
      <c r="AC763" t="s">
        <v>38</v>
      </c>
      <c r="AD763">
        <v>99026</v>
      </c>
    </row>
    <row r="764" spans="1:30" x14ac:dyDescent="0.25">
      <c r="A764">
        <f t="shared" ca="1" si="11"/>
        <v>300</v>
      </c>
      <c r="B764" t="s">
        <v>677</v>
      </c>
      <c r="C764" t="s">
        <v>80</v>
      </c>
      <c r="F764" t="s">
        <v>1024</v>
      </c>
      <c r="G764">
        <v>0</v>
      </c>
      <c r="O764" t="s">
        <v>33</v>
      </c>
      <c r="Y764" t="s">
        <v>1025</v>
      </c>
      <c r="Z764" t="s">
        <v>6698</v>
      </c>
      <c r="AA764" t="s">
        <v>6699</v>
      </c>
      <c r="AB764" t="s">
        <v>6700</v>
      </c>
      <c r="AC764" t="s">
        <v>102</v>
      </c>
      <c r="AD764">
        <v>97219</v>
      </c>
    </row>
    <row r="765" spans="1:30" x14ac:dyDescent="0.25">
      <c r="A765">
        <f t="shared" ca="1" si="11"/>
        <v>8738</v>
      </c>
      <c r="B765" t="s">
        <v>1624</v>
      </c>
      <c r="C765" t="s">
        <v>245</v>
      </c>
      <c r="F765" t="s">
        <v>424</v>
      </c>
      <c r="O765" t="s">
        <v>1</v>
      </c>
      <c r="P765" t="s">
        <v>484</v>
      </c>
      <c r="V765" t="s">
        <v>27658</v>
      </c>
      <c r="W765">
        <v>30</v>
      </c>
      <c r="Y765" t="s">
        <v>429</v>
      </c>
      <c r="Z765" t="s">
        <v>27659</v>
      </c>
      <c r="AA765" t="s">
        <v>27660</v>
      </c>
      <c r="AB765">
        <v>-181592</v>
      </c>
      <c r="AC765" t="s">
        <v>38</v>
      </c>
      <c r="AD765">
        <v>99336</v>
      </c>
    </row>
    <row r="766" spans="1:30" x14ac:dyDescent="0.25">
      <c r="A766">
        <f t="shared" ca="1" si="11"/>
        <v>13024</v>
      </c>
      <c r="B766" t="s">
        <v>73</v>
      </c>
      <c r="C766" t="s">
        <v>74</v>
      </c>
      <c r="O766" t="s">
        <v>33</v>
      </c>
      <c r="X766" t="s">
        <v>34</v>
      </c>
      <c r="Y766" t="s">
        <v>145</v>
      </c>
      <c r="Z766" t="s">
        <v>146</v>
      </c>
      <c r="AA766" t="s">
        <v>147</v>
      </c>
      <c r="AB766">
        <v>-163079</v>
      </c>
      <c r="AC766" t="s">
        <v>38</v>
      </c>
      <c r="AD766">
        <v>98136</v>
      </c>
    </row>
    <row r="767" spans="1:30" x14ac:dyDescent="0.25">
      <c r="A767">
        <f t="shared" ca="1" si="11"/>
        <v>7319</v>
      </c>
      <c r="B767" t="s">
        <v>124</v>
      </c>
      <c r="C767" t="s">
        <v>45</v>
      </c>
      <c r="F767" t="s">
        <v>32004</v>
      </c>
      <c r="O767" t="s">
        <v>33</v>
      </c>
      <c r="X767" t="s">
        <v>34</v>
      </c>
      <c r="Y767" t="s">
        <v>32005</v>
      </c>
      <c r="Z767" t="s">
        <v>32006</v>
      </c>
      <c r="AA767" t="s">
        <v>31998</v>
      </c>
      <c r="AB767">
        <v>-160322</v>
      </c>
    </row>
    <row r="768" spans="1:30" x14ac:dyDescent="0.25">
      <c r="A768">
        <f t="shared" ca="1" si="11"/>
        <v>15674</v>
      </c>
      <c r="B768" t="s">
        <v>677</v>
      </c>
      <c r="C768" t="s">
        <v>80</v>
      </c>
      <c r="F768" t="s">
        <v>1418</v>
      </c>
      <c r="G768">
        <v>0</v>
      </c>
      <c r="O768" t="s">
        <v>33</v>
      </c>
      <c r="Y768" t="s">
        <v>5784</v>
      </c>
      <c r="Z768" t="s">
        <v>27666</v>
      </c>
      <c r="AA768" t="s">
        <v>27667</v>
      </c>
      <c r="AB768" t="s">
        <v>27668</v>
      </c>
      <c r="AC768" t="s">
        <v>38</v>
      </c>
      <c r="AD768">
        <v>98504</v>
      </c>
    </row>
    <row r="769" spans="1:30" x14ac:dyDescent="0.25">
      <c r="A769">
        <f t="shared" ca="1" si="11"/>
        <v>9850</v>
      </c>
      <c r="B769" t="s">
        <v>677</v>
      </c>
      <c r="C769" t="s">
        <v>80</v>
      </c>
      <c r="F769" t="s">
        <v>1418</v>
      </c>
      <c r="O769" t="s">
        <v>33</v>
      </c>
      <c r="Y769" t="s">
        <v>1419</v>
      </c>
      <c r="Z769" t="s">
        <v>18419</v>
      </c>
      <c r="AA769" t="s">
        <v>18420</v>
      </c>
      <c r="AB769">
        <v>-162078</v>
      </c>
      <c r="AC769" t="s">
        <v>38</v>
      </c>
      <c r="AD769">
        <v>98504</v>
      </c>
    </row>
    <row r="770" spans="1:30" ht="409.5" x14ac:dyDescent="0.25">
      <c r="A770">
        <f t="shared" ref="A770:A833" ca="1" si="12">RANDBETWEEN(1,20000)</f>
        <v>19027</v>
      </c>
      <c r="B770" t="s">
        <v>73</v>
      </c>
      <c r="C770" t="s">
        <v>74</v>
      </c>
      <c r="F770" t="s">
        <v>3107</v>
      </c>
      <c r="O770" t="s">
        <v>33</v>
      </c>
      <c r="Y770" t="s">
        <v>39117</v>
      </c>
      <c r="Z770" s="1" t="s">
        <v>39118</v>
      </c>
      <c r="AA770" t="s">
        <v>39119</v>
      </c>
      <c r="AB770">
        <v>-181538</v>
      </c>
    </row>
    <row r="771" spans="1:30" ht="409.5" x14ac:dyDescent="0.25">
      <c r="A771">
        <f t="shared" ca="1" si="12"/>
        <v>9360</v>
      </c>
      <c r="B771" t="s">
        <v>3712</v>
      </c>
      <c r="C771" t="s">
        <v>45</v>
      </c>
      <c r="F771" t="s">
        <v>20250</v>
      </c>
      <c r="G771">
        <v>0</v>
      </c>
      <c r="O771" t="s">
        <v>33</v>
      </c>
      <c r="X771" t="s">
        <v>34</v>
      </c>
      <c r="Y771" t="s">
        <v>22651</v>
      </c>
      <c r="Z771" s="1" t="s">
        <v>24210</v>
      </c>
      <c r="AA771" t="s">
        <v>24027</v>
      </c>
      <c r="AB771" t="s">
        <v>24211</v>
      </c>
      <c r="AC771" t="s">
        <v>102</v>
      </c>
      <c r="AD771">
        <v>97302</v>
      </c>
    </row>
    <row r="772" spans="1:30" x14ac:dyDescent="0.25">
      <c r="A772">
        <f t="shared" ca="1" si="12"/>
        <v>14273</v>
      </c>
      <c r="B772" t="s">
        <v>79</v>
      </c>
      <c r="C772" t="s">
        <v>80</v>
      </c>
      <c r="F772" t="s">
        <v>26716</v>
      </c>
      <c r="O772" t="s">
        <v>33</v>
      </c>
      <c r="Y772" t="s">
        <v>26717</v>
      </c>
      <c r="Z772" t="s">
        <v>26718</v>
      </c>
      <c r="AA772" t="s">
        <v>26715</v>
      </c>
      <c r="AB772">
        <v>-180127</v>
      </c>
      <c r="AC772" t="s">
        <v>38</v>
      </c>
      <c r="AD772">
        <v>99114</v>
      </c>
    </row>
    <row r="773" spans="1:30" x14ac:dyDescent="0.25">
      <c r="A773">
        <f t="shared" ca="1" si="12"/>
        <v>18076</v>
      </c>
      <c r="B773" t="s">
        <v>2046</v>
      </c>
      <c r="C773" t="s">
        <v>80</v>
      </c>
      <c r="F773" t="s">
        <v>433</v>
      </c>
      <c r="G773">
        <v>0</v>
      </c>
      <c r="O773" t="s">
        <v>33</v>
      </c>
      <c r="Y773" t="s">
        <v>7878</v>
      </c>
      <c r="Z773" t="s">
        <v>7879</v>
      </c>
      <c r="AA773" t="s">
        <v>7880</v>
      </c>
      <c r="AB773" t="s">
        <v>7881</v>
      </c>
      <c r="AC773" t="s">
        <v>38</v>
      </c>
      <c r="AD773">
        <v>98660</v>
      </c>
    </row>
    <row r="774" spans="1:30" ht="409.5" x14ac:dyDescent="0.25">
      <c r="A774">
        <f t="shared" ca="1" si="12"/>
        <v>11613</v>
      </c>
      <c r="B774" t="s">
        <v>230</v>
      </c>
      <c r="C774" t="s">
        <v>45</v>
      </c>
      <c r="F774" t="s">
        <v>20250</v>
      </c>
      <c r="O774" t="s">
        <v>33</v>
      </c>
      <c r="X774" t="s">
        <v>34</v>
      </c>
      <c r="Y774" t="s">
        <v>22656</v>
      </c>
      <c r="Z774" s="1" t="s">
        <v>23232</v>
      </c>
      <c r="AA774" t="s">
        <v>22580</v>
      </c>
      <c r="AB774">
        <v>-171245</v>
      </c>
    </row>
    <row r="775" spans="1:30" ht="120" x14ac:dyDescent="0.25">
      <c r="A775">
        <f t="shared" ca="1" si="12"/>
        <v>5925</v>
      </c>
      <c r="B775" t="s">
        <v>68</v>
      </c>
      <c r="C775" t="s">
        <v>45</v>
      </c>
      <c r="F775" t="s">
        <v>943</v>
      </c>
      <c r="O775" t="s">
        <v>33</v>
      </c>
      <c r="X775" t="s">
        <v>34</v>
      </c>
      <c r="Y775" t="s">
        <v>944</v>
      </c>
      <c r="Z775" t="s">
        <v>27339</v>
      </c>
      <c r="AA775" s="1" t="s">
        <v>27340</v>
      </c>
      <c r="AB775">
        <v>-172992</v>
      </c>
      <c r="AC775" t="s">
        <v>38</v>
      </c>
      <c r="AD775">
        <v>98007</v>
      </c>
    </row>
    <row r="776" spans="1:30" x14ac:dyDescent="0.25">
      <c r="A776">
        <f t="shared" ca="1" si="12"/>
        <v>9962</v>
      </c>
      <c r="B776" t="s">
        <v>685</v>
      </c>
      <c r="C776" t="s">
        <v>686</v>
      </c>
      <c r="O776" t="s">
        <v>33</v>
      </c>
      <c r="Y776" t="s">
        <v>33483</v>
      </c>
      <c r="Z776" t="s">
        <v>34285</v>
      </c>
      <c r="AA776" t="s">
        <v>34281</v>
      </c>
      <c r="AB776">
        <v>-180391</v>
      </c>
    </row>
    <row r="777" spans="1:30" ht="409.5" x14ac:dyDescent="0.25">
      <c r="A777">
        <f t="shared" ca="1" si="12"/>
        <v>16056</v>
      </c>
      <c r="B777" t="s">
        <v>2046</v>
      </c>
      <c r="C777" t="s">
        <v>80</v>
      </c>
      <c r="F777" t="s">
        <v>14755</v>
      </c>
      <c r="O777" t="s">
        <v>33</v>
      </c>
      <c r="Y777" t="s">
        <v>14756</v>
      </c>
      <c r="Z777" s="1" t="s">
        <v>14757</v>
      </c>
      <c r="AA777" t="s">
        <v>14758</v>
      </c>
      <c r="AB777">
        <v>-162360</v>
      </c>
      <c r="AC777" t="s">
        <v>2936</v>
      </c>
      <c r="AD777">
        <v>78759</v>
      </c>
    </row>
    <row r="778" spans="1:30" x14ac:dyDescent="0.25">
      <c r="A778">
        <f t="shared" ca="1" si="12"/>
        <v>8417</v>
      </c>
      <c r="B778" t="s">
        <v>39</v>
      </c>
      <c r="C778" t="s">
        <v>165</v>
      </c>
      <c r="G778">
        <v>0</v>
      </c>
      <c r="O778" t="s">
        <v>33</v>
      </c>
      <c r="Y778" t="s">
        <v>9944</v>
      </c>
      <c r="Z778" t="s">
        <v>9945</v>
      </c>
      <c r="AA778" t="s">
        <v>9946</v>
      </c>
      <c r="AB778" t="s">
        <v>9947</v>
      </c>
      <c r="AC778" t="s">
        <v>38</v>
      </c>
      <c r="AD778">
        <v>98040</v>
      </c>
    </row>
    <row r="779" spans="1:30" x14ac:dyDescent="0.25">
      <c r="A779">
        <f t="shared" ca="1" si="12"/>
        <v>11772</v>
      </c>
      <c r="B779" t="s">
        <v>73</v>
      </c>
      <c r="C779" t="s">
        <v>74</v>
      </c>
      <c r="F779" t="s">
        <v>3366</v>
      </c>
      <c r="O779" t="s">
        <v>33</v>
      </c>
      <c r="X779" t="s">
        <v>34</v>
      </c>
      <c r="Y779" t="s">
        <v>3367</v>
      </c>
      <c r="Z779" t="s">
        <v>3368</v>
      </c>
      <c r="AA779" t="s">
        <v>3369</v>
      </c>
      <c r="AB779">
        <v>-160079</v>
      </c>
      <c r="AC779" t="s">
        <v>38</v>
      </c>
      <c r="AD779">
        <v>98188</v>
      </c>
    </row>
    <row r="780" spans="1:30" x14ac:dyDescent="0.25">
      <c r="A780">
        <f t="shared" ca="1" si="12"/>
        <v>1345</v>
      </c>
      <c r="B780" t="s">
        <v>96</v>
      </c>
      <c r="C780" t="s">
        <v>97</v>
      </c>
      <c r="F780" t="s">
        <v>8769</v>
      </c>
      <c r="G780">
        <v>0</v>
      </c>
      <c r="O780" t="s">
        <v>33</v>
      </c>
      <c r="X780" t="s">
        <v>34</v>
      </c>
      <c r="Y780" t="s">
        <v>8773</v>
      </c>
      <c r="Z780" t="s">
        <v>8774</v>
      </c>
      <c r="AA780" t="s">
        <v>8775</v>
      </c>
      <c r="AB780" t="s">
        <v>8776</v>
      </c>
      <c r="AC780" t="s">
        <v>102</v>
      </c>
      <c r="AD780">
        <v>97222</v>
      </c>
    </row>
    <row r="781" spans="1:30" ht="409.5" x14ac:dyDescent="0.25">
      <c r="A781">
        <f t="shared" ca="1" si="12"/>
        <v>14547</v>
      </c>
      <c r="B781" t="s">
        <v>3712</v>
      </c>
      <c r="C781" t="s">
        <v>45</v>
      </c>
      <c r="F781" t="s">
        <v>22578</v>
      </c>
      <c r="G781">
        <v>0</v>
      </c>
      <c r="O781" t="s">
        <v>33</v>
      </c>
      <c r="X781" t="s">
        <v>34</v>
      </c>
      <c r="Y781" t="s">
        <v>16862</v>
      </c>
      <c r="Z781" s="1" t="s">
        <v>24095</v>
      </c>
      <c r="AA781" t="s">
        <v>24027</v>
      </c>
      <c r="AB781" t="s">
        <v>24096</v>
      </c>
    </row>
    <row r="782" spans="1:30" x14ac:dyDescent="0.25">
      <c r="A782">
        <f t="shared" ca="1" si="12"/>
        <v>16084</v>
      </c>
      <c r="B782" t="s">
        <v>2046</v>
      </c>
      <c r="C782" t="s">
        <v>80</v>
      </c>
      <c r="F782" t="s">
        <v>15978</v>
      </c>
      <c r="O782" t="s">
        <v>155</v>
      </c>
      <c r="X782" t="s">
        <v>34</v>
      </c>
      <c r="Y782" t="s">
        <v>15979</v>
      </c>
      <c r="Z782" t="s">
        <v>15980</v>
      </c>
      <c r="AA782" t="s">
        <v>15981</v>
      </c>
      <c r="AB782">
        <v>-162134</v>
      </c>
      <c r="AC782" t="s">
        <v>38</v>
      </c>
      <c r="AD782">
        <v>98021</v>
      </c>
    </row>
    <row r="783" spans="1:30" ht="300" x14ac:dyDescent="0.25">
      <c r="A783">
        <f t="shared" ca="1" si="12"/>
        <v>8820</v>
      </c>
      <c r="B783" t="s">
        <v>3712</v>
      </c>
      <c r="C783" t="s">
        <v>45</v>
      </c>
      <c r="F783" t="s">
        <v>24302</v>
      </c>
      <c r="G783">
        <v>0</v>
      </c>
      <c r="O783" t="s">
        <v>33</v>
      </c>
      <c r="X783" t="s">
        <v>34</v>
      </c>
      <c r="Y783" t="s">
        <v>24303</v>
      </c>
      <c r="Z783" s="1" t="s">
        <v>24304</v>
      </c>
      <c r="AA783" t="s">
        <v>24027</v>
      </c>
      <c r="AB783" t="s">
        <v>24305</v>
      </c>
    </row>
    <row r="784" spans="1:30" ht="409.5" x14ac:dyDescent="0.25">
      <c r="A784">
        <f t="shared" ca="1" si="12"/>
        <v>16786</v>
      </c>
      <c r="B784" t="s">
        <v>3712</v>
      </c>
      <c r="C784" t="s">
        <v>16820</v>
      </c>
      <c r="F784" t="s">
        <v>20250</v>
      </c>
      <c r="G784">
        <v>0</v>
      </c>
      <c r="O784" t="s">
        <v>63</v>
      </c>
      <c r="X784" t="s">
        <v>34</v>
      </c>
      <c r="Y784" t="s">
        <v>22643</v>
      </c>
      <c r="Z784" s="1" t="s">
        <v>24580</v>
      </c>
      <c r="AA784" t="s">
        <v>24027</v>
      </c>
      <c r="AB784" t="s">
        <v>24581</v>
      </c>
      <c r="AC784" t="s">
        <v>102</v>
      </c>
      <c r="AD784">
        <v>97302</v>
      </c>
    </row>
    <row r="785" spans="1:30" x14ac:dyDescent="0.25">
      <c r="A785">
        <f t="shared" ca="1" si="12"/>
        <v>10427</v>
      </c>
      <c r="B785" t="s">
        <v>2046</v>
      </c>
      <c r="C785" t="s">
        <v>80</v>
      </c>
      <c r="F785" t="s">
        <v>14533</v>
      </c>
      <c r="O785" t="s">
        <v>33</v>
      </c>
      <c r="Y785" t="s">
        <v>14534</v>
      </c>
      <c r="Z785" t="s">
        <v>14535</v>
      </c>
      <c r="AA785" t="s">
        <v>14536</v>
      </c>
      <c r="AB785">
        <v>-180128</v>
      </c>
      <c r="AC785" t="s">
        <v>38</v>
      </c>
      <c r="AD785">
        <v>98331</v>
      </c>
    </row>
    <row r="786" spans="1:30" x14ac:dyDescent="0.25">
      <c r="A786">
        <f t="shared" ca="1" si="12"/>
        <v>7370</v>
      </c>
      <c r="B786" t="s">
        <v>244</v>
      </c>
      <c r="C786" t="s">
        <v>245</v>
      </c>
      <c r="F786" t="s">
        <v>2762</v>
      </c>
      <c r="O786" t="s">
        <v>33</v>
      </c>
      <c r="X786" t="s">
        <v>34</v>
      </c>
      <c r="Y786" t="s">
        <v>2763</v>
      </c>
      <c r="Z786" t="s">
        <v>2764</v>
      </c>
      <c r="AA786" t="s">
        <v>2764</v>
      </c>
      <c r="AB786">
        <v>-171481</v>
      </c>
      <c r="AC786" t="s">
        <v>38</v>
      </c>
      <c r="AD786">
        <v>98846</v>
      </c>
    </row>
    <row r="787" spans="1:30" ht="409.5" x14ac:dyDescent="0.25">
      <c r="A787">
        <f t="shared" ca="1" si="12"/>
        <v>19551</v>
      </c>
      <c r="B787" t="s">
        <v>178</v>
      </c>
      <c r="C787" t="s">
        <v>179</v>
      </c>
      <c r="F787" t="s">
        <v>20272</v>
      </c>
      <c r="N787" t="s">
        <v>491</v>
      </c>
      <c r="O787" t="s">
        <v>33</v>
      </c>
      <c r="X787" t="s">
        <v>34</v>
      </c>
      <c r="Y787" t="s">
        <v>20273</v>
      </c>
      <c r="Z787" s="1" t="s">
        <v>20274</v>
      </c>
      <c r="AA787" t="s">
        <v>20275</v>
      </c>
      <c r="AB787">
        <v>-172412</v>
      </c>
    </row>
    <row r="788" spans="1:30" x14ac:dyDescent="0.25">
      <c r="A788">
        <f t="shared" ca="1" si="12"/>
        <v>9966</v>
      </c>
      <c r="B788" t="s">
        <v>685</v>
      </c>
      <c r="C788" t="s">
        <v>686</v>
      </c>
      <c r="F788" t="s">
        <v>29249</v>
      </c>
      <c r="G788">
        <v>0</v>
      </c>
      <c r="O788" t="s">
        <v>33</v>
      </c>
      <c r="Y788" t="s">
        <v>29250</v>
      </c>
      <c r="Z788" t="s">
        <v>34878</v>
      </c>
      <c r="AA788" t="s">
        <v>34873</v>
      </c>
      <c r="AB788" t="s">
        <v>34879</v>
      </c>
      <c r="AC788" t="s">
        <v>38</v>
      </c>
      <c r="AD788">
        <v>98223</v>
      </c>
    </row>
    <row r="789" spans="1:30" ht="409.5" x14ac:dyDescent="0.25">
      <c r="A789">
        <f t="shared" ca="1" si="12"/>
        <v>7037</v>
      </c>
      <c r="B789" t="s">
        <v>739</v>
      </c>
      <c r="C789" t="s">
        <v>686</v>
      </c>
      <c r="F789" t="s">
        <v>30412</v>
      </c>
      <c r="O789" t="s">
        <v>33</v>
      </c>
      <c r="Y789" t="s">
        <v>30413</v>
      </c>
      <c r="Z789" s="1" t="s">
        <v>30414</v>
      </c>
      <c r="AA789" t="s">
        <v>30391</v>
      </c>
      <c r="AB789">
        <v>-170772</v>
      </c>
      <c r="AC789" t="s">
        <v>38</v>
      </c>
      <c r="AD789">
        <v>98201</v>
      </c>
    </row>
    <row r="790" spans="1:30" x14ac:dyDescent="0.25">
      <c r="A790">
        <f t="shared" ca="1" si="12"/>
        <v>3122</v>
      </c>
      <c r="B790" t="s">
        <v>677</v>
      </c>
      <c r="C790" t="s">
        <v>80</v>
      </c>
      <c r="F790" t="s">
        <v>69</v>
      </c>
      <c r="G790">
        <v>0</v>
      </c>
      <c r="O790" t="s">
        <v>33</v>
      </c>
      <c r="Y790" t="s">
        <v>16045</v>
      </c>
      <c r="Z790" t="s">
        <v>16046</v>
      </c>
      <c r="AA790" t="s">
        <v>16047</v>
      </c>
      <c r="AB790" t="s">
        <v>16048</v>
      </c>
      <c r="AC790" t="s">
        <v>38</v>
      </c>
      <c r="AD790">
        <v>98121</v>
      </c>
    </row>
    <row r="791" spans="1:30" ht="409.5" x14ac:dyDescent="0.25">
      <c r="A791">
        <f t="shared" ca="1" si="12"/>
        <v>1774</v>
      </c>
      <c r="B791" t="s">
        <v>334</v>
      </c>
      <c r="C791" t="s">
        <v>45</v>
      </c>
      <c r="F791" t="s">
        <v>990</v>
      </c>
      <c r="G791">
        <v>0</v>
      </c>
      <c r="O791" t="s">
        <v>33</v>
      </c>
      <c r="Y791" t="s">
        <v>33720</v>
      </c>
      <c r="Z791" s="1" t="s">
        <v>33721</v>
      </c>
      <c r="AA791" t="s">
        <v>33714</v>
      </c>
      <c r="AB791" t="s">
        <v>33722</v>
      </c>
      <c r="AC791" t="s">
        <v>38</v>
      </c>
      <c r="AD791">
        <v>98668</v>
      </c>
    </row>
    <row r="792" spans="1:30" ht="409.5" x14ac:dyDescent="0.25">
      <c r="A792">
        <f t="shared" ca="1" si="12"/>
        <v>3749</v>
      </c>
      <c r="B792" t="s">
        <v>79</v>
      </c>
      <c r="C792" t="s">
        <v>80</v>
      </c>
      <c r="F792" t="s">
        <v>2047</v>
      </c>
      <c r="O792" t="s">
        <v>33</v>
      </c>
      <c r="Y792" t="s">
        <v>2048</v>
      </c>
      <c r="Z792" s="1" t="s">
        <v>26357</v>
      </c>
      <c r="AA792" t="s">
        <v>26356</v>
      </c>
      <c r="AB792">
        <v>-173314</v>
      </c>
      <c r="AC792" t="s">
        <v>38</v>
      </c>
      <c r="AD792">
        <v>98225</v>
      </c>
    </row>
    <row r="793" spans="1:30" x14ac:dyDescent="0.25">
      <c r="A793">
        <f t="shared" ca="1" si="12"/>
        <v>14364</v>
      </c>
      <c r="B793" t="s">
        <v>2046</v>
      </c>
      <c r="C793" t="s">
        <v>80</v>
      </c>
      <c r="F793" t="s">
        <v>6791</v>
      </c>
      <c r="O793" t="s">
        <v>33</v>
      </c>
      <c r="Y793" t="s">
        <v>13735</v>
      </c>
      <c r="Z793" t="s">
        <v>13736</v>
      </c>
      <c r="AA793" t="s">
        <v>13722</v>
      </c>
      <c r="AB793">
        <v>-180115</v>
      </c>
      <c r="AC793" t="s">
        <v>38</v>
      </c>
      <c r="AD793">
        <v>98033</v>
      </c>
    </row>
    <row r="794" spans="1:30" x14ac:dyDescent="0.25">
      <c r="A794">
        <f t="shared" ca="1" si="12"/>
        <v>3182</v>
      </c>
      <c r="B794" t="s">
        <v>2046</v>
      </c>
      <c r="C794" t="s">
        <v>80</v>
      </c>
      <c r="F794" t="s">
        <v>5989</v>
      </c>
      <c r="O794" t="s">
        <v>33</v>
      </c>
      <c r="Y794" t="s">
        <v>14219</v>
      </c>
      <c r="Z794" t="s">
        <v>14220</v>
      </c>
      <c r="AA794" t="s">
        <v>14217</v>
      </c>
      <c r="AB794">
        <v>-160293</v>
      </c>
      <c r="AC794" t="s">
        <v>38</v>
      </c>
      <c r="AD794">
        <v>98072</v>
      </c>
    </row>
    <row r="795" spans="1:30" x14ac:dyDescent="0.25">
      <c r="A795">
        <f t="shared" ca="1" si="12"/>
        <v>12770</v>
      </c>
      <c r="B795" t="s">
        <v>1203</v>
      </c>
      <c r="C795" t="s">
        <v>45</v>
      </c>
      <c r="G795">
        <v>0</v>
      </c>
      <c r="O795" t="s">
        <v>33</v>
      </c>
      <c r="Y795" t="s">
        <v>8882</v>
      </c>
      <c r="Z795" t="s">
        <v>8883</v>
      </c>
      <c r="AA795" t="s">
        <v>8884</v>
      </c>
      <c r="AB795" t="s">
        <v>8885</v>
      </c>
      <c r="AC795" t="s">
        <v>38</v>
      </c>
      <c r="AD795">
        <v>99027</v>
      </c>
    </row>
    <row r="796" spans="1:30" x14ac:dyDescent="0.25">
      <c r="A796">
        <f t="shared" ca="1" si="12"/>
        <v>17379</v>
      </c>
      <c r="B796" t="s">
        <v>2046</v>
      </c>
      <c r="C796" t="s">
        <v>80</v>
      </c>
      <c r="F796" t="s">
        <v>10198</v>
      </c>
      <c r="O796" t="s">
        <v>33</v>
      </c>
      <c r="Y796" t="s">
        <v>10318</v>
      </c>
      <c r="Z796" t="s">
        <v>10785</v>
      </c>
      <c r="AA796" t="s">
        <v>10786</v>
      </c>
      <c r="AB796">
        <v>-180548</v>
      </c>
      <c r="AC796" t="s">
        <v>102</v>
      </c>
      <c r="AD796">
        <v>97204</v>
      </c>
    </row>
    <row r="797" spans="1:30" x14ac:dyDescent="0.25">
      <c r="A797">
        <f t="shared" ca="1" si="12"/>
        <v>19858</v>
      </c>
      <c r="B797" t="s">
        <v>739</v>
      </c>
      <c r="C797" t="s">
        <v>686</v>
      </c>
      <c r="F797" t="s">
        <v>3068</v>
      </c>
      <c r="O797" t="s">
        <v>33</v>
      </c>
      <c r="Y797" t="s">
        <v>29339</v>
      </c>
      <c r="Z797" t="s">
        <v>30897</v>
      </c>
      <c r="AA797" t="s">
        <v>30898</v>
      </c>
      <c r="AB797">
        <v>-160028</v>
      </c>
    </row>
    <row r="798" spans="1:30" x14ac:dyDescent="0.25">
      <c r="A798">
        <f t="shared" ca="1" si="12"/>
        <v>1690</v>
      </c>
      <c r="B798" t="s">
        <v>73</v>
      </c>
      <c r="C798" t="s">
        <v>74</v>
      </c>
      <c r="F798" t="s">
        <v>33311</v>
      </c>
      <c r="G798">
        <v>0</v>
      </c>
      <c r="O798" t="s">
        <v>33</v>
      </c>
      <c r="Y798" t="s">
        <v>33860</v>
      </c>
      <c r="Z798" t="s">
        <v>36898</v>
      </c>
      <c r="AA798" t="s">
        <v>36869</v>
      </c>
      <c r="AB798" t="s">
        <v>36899</v>
      </c>
    </row>
    <row r="799" spans="1:30" ht="409.5" x14ac:dyDescent="0.25">
      <c r="A799">
        <f t="shared" ca="1" si="12"/>
        <v>13209</v>
      </c>
      <c r="B799" t="s">
        <v>68</v>
      </c>
      <c r="C799" t="s">
        <v>45</v>
      </c>
      <c r="F799" t="s">
        <v>40293</v>
      </c>
      <c r="G799">
        <v>0</v>
      </c>
      <c r="O799" t="s">
        <v>155</v>
      </c>
      <c r="W799">
        <v>30</v>
      </c>
      <c r="X799" t="s">
        <v>34</v>
      </c>
      <c r="Y799" t="s">
        <v>40294</v>
      </c>
      <c r="Z799" s="1" t="s">
        <v>40295</v>
      </c>
      <c r="AA799" t="s">
        <v>40296</v>
      </c>
      <c r="AB799" t="s">
        <v>40297</v>
      </c>
      <c r="AC799" t="s">
        <v>38</v>
      </c>
      <c r="AD799">
        <v>98121</v>
      </c>
    </row>
    <row r="800" spans="1:30" x14ac:dyDescent="0.25">
      <c r="A800">
        <f t="shared" ca="1" si="12"/>
        <v>9072</v>
      </c>
      <c r="B800" t="s">
        <v>2046</v>
      </c>
      <c r="C800" t="s">
        <v>80</v>
      </c>
      <c r="F800" t="s">
        <v>11653</v>
      </c>
      <c r="O800" t="s">
        <v>33</v>
      </c>
      <c r="Y800" t="s">
        <v>11654</v>
      </c>
      <c r="Z800" t="s">
        <v>11655</v>
      </c>
      <c r="AA800" t="s">
        <v>11656</v>
      </c>
      <c r="AB800">
        <v>-160514</v>
      </c>
      <c r="AC800" t="s">
        <v>38</v>
      </c>
      <c r="AD800">
        <v>99202</v>
      </c>
    </row>
    <row r="801" spans="1:30" ht="409.5" x14ac:dyDescent="0.25">
      <c r="A801">
        <f t="shared" ca="1" si="12"/>
        <v>9795</v>
      </c>
      <c r="B801" t="s">
        <v>96</v>
      </c>
      <c r="C801" t="s">
        <v>97</v>
      </c>
      <c r="O801" t="s">
        <v>63</v>
      </c>
      <c r="X801" t="s">
        <v>34</v>
      </c>
      <c r="Y801" t="s">
        <v>41935</v>
      </c>
      <c r="Z801" s="1" t="s">
        <v>41936</v>
      </c>
      <c r="AA801" t="s">
        <v>41937</v>
      </c>
      <c r="AB801">
        <v>-170832</v>
      </c>
      <c r="AC801" t="s">
        <v>38</v>
      </c>
      <c r="AD801">
        <v>98377</v>
      </c>
    </row>
    <row r="802" spans="1:30" x14ac:dyDescent="0.25">
      <c r="A802">
        <f t="shared" ca="1" si="12"/>
        <v>6099</v>
      </c>
      <c r="B802" t="s">
        <v>79</v>
      </c>
      <c r="C802" t="s">
        <v>80</v>
      </c>
      <c r="F802" t="s">
        <v>26582</v>
      </c>
      <c r="O802" t="s">
        <v>33</v>
      </c>
      <c r="Y802" t="s">
        <v>26583</v>
      </c>
      <c r="Z802" t="s">
        <v>26584</v>
      </c>
      <c r="AA802" t="s">
        <v>26585</v>
      </c>
      <c r="AB802">
        <v>-171671</v>
      </c>
      <c r="AC802" t="s">
        <v>38</v>
      </c>
      <c r="AD802">
        <v>99260</v>
      </c>
    </row>
    <row r="803" spans="1:30" x14ac:dyDescent="0.25">
      <c r="A803">
        <f t="shared" ca="1" si="12"/>
        <v>18694</v>
      </c>
      <c r="B803" t="s">
        <v>685</v>
      </c>
      <c r="C803" t="s">
        <v>686</v>
      </c>
      <c r="F803" t="s">
        <v>5901</v>
      </c>
      <c r="O803" t="s">
        <v>33</v>
      </c>
      <c r="Y803" t="s">
        <v>17035</v>
      </c>
      <c r="Z803" t="s">
        <v>34244</v>
      </c>
      <c r="AA803" t="s">
        <v>34245</v>
      </c>
      <c r="AB803">
        <v>-171137</v>
      </c>
    </row>
    <row r="804" spans="1:30" x14ac:dyDescent="0.25">
      <c r="A804">
        <f t="shared" ca="1" si="12"/>
        <v>3297</v>
      </c>
      <c r="B804" t="s">
        <v>677</v>
      </c>
      <c r="C804" t="s">
        <v>80</v>
      </c>
      <c r="F804" t="s">
        <v>14477</v>
      </c>
      <c r="G804">
        <v>0</v>
      </c>
      <c r="O804" t="s">
        <v>33</v>
      </c>
      <c r="Y804" t="s">
        <v>14478</v>
      </c>
      <c r="Z804" t="s">
        <v>14479</v>
      </c>
      <c r="AA804" t="s">
        <v>14480</v>
      </c>
      <c r="AB804" t="s">
        <v>14481</v>
      </c>
      <c r="AC804" t="s">
        <v>38</v>
      </c>
      <c r="AD804">
        <v>99202</v>
      </c>
    </row>
    <row r="805" spans="1:30" x14ac:dyDescent="0.25">
      <c r="A805">
        <f t="shared" ca="1" si="12"/>
        <v>17736</v>
      </c>
      <c r="B805" t="s">
        <v>79</v>
      </c>
      <c r="C805" t="s">
        <v>80</v>
      </c>
      <c r="F805" t="s">
        <v>3772</v>
      </c>
      <c r="O805" t="s">
        <v>33</v>
      </c>
      <c r="Y805" t="s">
        <v>3773</v>
      </c>
      <c r="Z805" t="s">
        <v>26943</v>
      </c>
      <c r="AA805" t="s">
        <v>26944</v>
      </c>
      <c r="AB805">
        <v>-173218</v>
      </c>
      <c r="AC805" t="s">
        <v>38</v>
      </c>
      <c r="AD805">
        <v>98402</v>
      </c>
    </row>
    <row r="806" spans="1:30" x14ac:dyDescent="0.25">
      <c r="A806">
        <f t="shared" ca="1" si="12"/>
        <v>19006</v>
      </c>
      <c r="B806" t="s">
        <v>73</v>
      </c>
      <c r="C806" t="s">
        <v>74</v>
      </c>
      <c r="F806" t="s">
        <v>1603</v>
      </c>
      <c r="G806">
        <v>0</v>
      </c>
      <c r="O806" t="s">
        <v>33</v>
      </c>
      <c r="X806" t="s">
        <v>34</v>
      </c>
      <c r="Y806" t="s">
        <v>2264</v>
      </c>
      <c r="Z806" t="s">
        <v>20634</v>
      </c>
      <c r="AA806" t="s">
        <v>20635</v>
      </c>
      <c r="AB806" t="s">
        <v>20636</v>
      </c>
      <c r="AC806" t="s">
        <v>38</v>
      </c>
      <c r="AD806">
        <v>98102</v>
      </c>
    </row>
    <row r="807" spans="1:30" x14ac:dyDescent="0.25">
      <c r="A807">
        <f t="shared" ca="1" si="12"/>
        <v>13385</v>
      </c>
      <c r="B807" t="s">
        <v>73</v>
      </c>
      <c r="C807" t="s">
        <v>74</v>
      </c>
      <c r="F807" t="s">
        <v>1825</v>
      </c>
      <c r="G807">
        <v>0</v>
      </c>
      <c r="O807" t="s">
        <v>33</v>
      </c>
      <c r="X807" t="s">
        <v>34</v>
      </c>
      <c r="Y807" t="s">
        <v>3562</v>
      </c>
      <c r="Z807" t="s">
        <v>28616</v>
      </c>
      <c r="AA807" t="s">
        <v>28617</v>
      </c>
      <c r="AB807" t="s">
        <v>28618</v>
      </c>
      <c r="AC807" t="s">
        <v>38</v>
      </c>
      <c r="AD807">
        <v>98579</v>
      </c>
    </row>
    <row r="808" spans="1:30" ht="409.5" x14ac:dyDescent="0.25">
      <c r="A808">
        <f t="shared" ca="1" si="12"/>
        <v>2661</v>
      </c>
      <c r="B808" t="s">
        <v>2046</v>
      </c>
      <c r="C808" t="s">
        <v>80</v>
      </c>
      <c r="F808" t="s">
        <v>1305</v>
      </c>
      <c r="O808" t="s">
        <v>33</v>
      </c>
      <c r="Y808" t="s">
        <v>10207</v>
      </c>
      <c r="Z808" s="1" t="s">
        <v>10208</v>
      </c>
      <c r="AA808" t="s">
        <v>10209</v>
      </c>
      <c r="AB808">
        <v>-180242</v>
      </c>
      <c r="AC808" t="s">
        <v>38</v>
      </c>
      <c r="AD808">
        <v>98115</v>
      </c>
    </row>
    <row r="809" spans="1:30" x14ac:dyDescent="0.25">
      <c r="A809">
        <f t="shared" ca="1" si="12"/>
        <v>517</v>
      </c>
      <c r="B809" t="s">
        <v>79</v>
      </c>
      <c r="C809" t="s">
        <v>80</v>
      </c>
      <c r="F809" t="s">
        <v>2605</v>
      </c>
      <c r="O809" t="s">
        <v>33</v>
      </c>
      <c r="Y809" t="s">
        <v>2606</v>
      </c>
      <c r="Z809" t="s">
        <v>2607</v>
      </c>
      <c r="AA809" t="s">
        <v>2608</v>
      </c>
      <c r="AB809">
        <v>-170053</v>
      </c>
      <c r="AC809" t="s">
        <v>38</v>
      </c>
      <c r="AD809">
        <v>98032</v>
      </c>
    </row>
    <row r="810" spans="1:30" ht="409.5" x14ac:dyDescent="0.25">
      <c r="A810">
        <f t="shared" ca="1" si="12"/>
        <v>16402</v>
      </c>
      <c r="B810" t="s">
        <v>1203</v>
      </c>
      <c r="C810" t="s">
        <v>45</v>
      </c>
      <c r="F810" t="s">
        <v>392</v>
      </c>
      <c r="G810">
        <v>0</v>
      </c>
      <c r="O810" t="s">
        <v>33</v>
      </c>
      <c r="X810" t="s">
        <v>34</v>
      </c>
      <c r="Y810" t="s">
        <v>917</v>
      </c>
      <c r="Z810" s="1" t="s">
        <v>18820</v>
      </c>
      <c r="AA810" t="s">
        <v>18821</v>
      </c>
      <c r="AB810" t="s">
        <v>18822</v>
      </c>
    </row>
    <row r="811" spans="1:30" x14ac:dyDescent="0.25">
      <c r="A811">
        <f t="shared" ca="1" si="12"/>
        <v>4884</v>
      </c>
      <c r="B811" t="s">
        <v>73</v>
      </c>
      <c r="C811" t="s">
        <v>74</v>
      </c>
      <c r="G811">
        <v>0</v>
      </c>
      <c r="O811" t="s">
        <v>33</v>
      </c>
      <c r="Y811" t="s">
        <v>39120</v>
      </c>
      <c r="Z811" t="s">
        <v>39121</v>
      </c>
      <c r="AA811" t="s">
        <v>39122</v>
      </c>
      <c r="AB811" t="s">
        <v>39123</v>
      </c>
    </row>
    <row r="812" spans="1:30" x14ac:dyDescent="0.25">
      <c r="A812">
        <f t="shared" ca="1" si="12"/>
        <v>6849</v>
      </c>
      <c r="B812" t="s">
        <v>739</v>
      </c>
      <c r="C812" t="s">
        <v>686</v>
      </c>
      <c r="F812" t="s">
        <v>6834</v>
      </c>
      <c r="O812" t="s">
        <v>33</v>
      </c>
      <c r="X812" t="s">
        <v>34</v>
      </c>
      <c r="Y812" t="s">
        <v>29399</v>
      </c>
      <c r="Z812" t="s">
        <v>29400</v>
      </c>
      <c r="AA812" t="s">
        <v>29398</v>
      </c>
      <c r="AB812">
        <v>-172670</v>
      </c>
    </row>
    <row r="813" spans="1:30" x14ac:dyDescent="0.25">
      <c r="A813">
        <f t="shared" ca="1" si="12"/>
        <v>13319</v>
      </c>
      <c r="B813" t="s">
        <v>73</v>
      </c>
      <c r="C813" t="s">
        <v>74</v>
      </c>
      <c r="F813" t="s">
        <v>36206</v>
      </c>
      <c r="G813">
        <v>0</v>
      </c>
      <c r="O813" t="s">
        <v>33</v>
      </c>
      <c r="Y813" t="s">
        <v>36207</v>
      </c>
      <c r="Z813" t="s">
        <v>36208</v>
      </c>
      <c r="AA813" t="s">
        <v>36200</v>
      </c>
      <c r="AB813" t="s">
        <v>36209</v>
      </c>
    </row>
    <row r="814" spans="1:30" ht="409.5" x14ac:dyDescent="0.25">
      <c r="A814">
        <f t="shared" ca="1" si="12"/>
        <v>17516</v>
      </c>
      <c r="B814" t="s">
        <v>178</v>
      </c>
      <c r="F814" t="s">
        <v>3707</v>
      </c>
      <c r="G814">
        <v>0</v>
      </c>
      <c r="O814" t="s">
        <v>33</v>
      </c>
      <c r="X814" t="s">
        <v>34</v>
      </c>
      <c r="Y814" t="s">
        <v>3708</v>
      </c>
      <c r="Z814" s="1" t="s">
        <v>5277</v>
      </c>
      <c r="AA814" s="1" t="s">
        <v>5278</v>
      </c>
      <c r="AB814" t="s">
        <v>5279</v>
      </c>
      <c r="AC814" t="s">
        <v>102</v>
      </c>
      <c r="AD814">
        <v>97222</v>
      </c>
    </row>
    <row r="815" spans="1:30" x14ac:dyDescent="0.25">
      <c r="A815">
        <f t="shared" ca="1" si="12"/>
        <v>16573</v>
      </c>
      <c r="B815" t="s">
        <v>2046</v>
      </c>
      <c r="C815" t="s">
        <v>80</v>
      </c>
      <c r="F815" t="s">
        <v>5745</v>
      </c>
      <c r="O815" t="s">
        <v>33</v>
      </c>
      <c r="Y815" t="s">
        <v>5859</v>
      </c>
      <c r="Z815" t="s">
        <v>15582</v>
      </c>
      <c r="AA815" t="s">
        <v>15583</v>
      </c>
      <c r="AB815">
        <v>-163160</v>
      </c>
      <c r="AC815" t="s">
        <v>38</v>
      </c>
      <c r="AD815">
        <v>98201</v>
      </c>
    </row>
    <row r="816" spans="1:30" x14ac:dyDescent="0.25">
      <c r="A816">
        <f t="shared" ca="1" si="12"/>
        <v>13638</v>
      </c>
      <c r="B816" t="s">
        <v>178</v>
      </c>
      <c r="C816" t="s">
        <v>179</v>
      </c>
      <c r="F816" t="s">
        <v>7578</v>
      </c>
      <c r="O816" t="s">
        <v>33</v>
      </c>
      <c r="X816" t="s">
        <v>34</v>
      </c>
      <c r="Y816" t="s">
        <v>19337</v>
      </c>
      <c r="Z816" t="s">
        <v>38501</v>
      </c>
      <c r="AA816" t="s">
        <v>38500</v>
      </c>
      <c r="AB816">
        <v>-170937</v>
      </c>
      <c r="AC816" t="s">
        <v>38</v>
      </c>
      <c r="AD816">
        <v>99336</v>
      </c>
    </row>
    <row r="817" spans="1:30" x14ac:dyDescent="0.25">
      <c r="A817">
        <f t="shared" ca="1" si="12"/>
        <v>16423</v>
      </c>
      <c r="B817" t="s">
        <v>178</v>
      </c>
      <c r="C817" t="s">
        <v>179</v>
      </c>
      <c r="F817" t="s">
        <v>4285</v>
      </c>
      <c r="O817" t="s">
        <v>33</v>
      </c>
      <c r="X817" t="s">
        <v>34</v>
      </c>
      <c r="Y817" t="s">
        <v>4286</v>
      </c>
      <c r="Z817" t="s">
        <v>22214</v>
      </c>
      <c r="AA817" t="s">
        <v>22214</v>
      </c>
      <c r="AB817">
        <v>-170907</v>
      </c>
    </row>
    <row r="818" spans="1:30" ht="270" x14ac:dyDescent="0.25">
      <c r="A818">
        <f t="shared" ca="1" si="12"/>
        <v>13904</v>
      </c>
      <c r="B818" t="s">
        <v>79</v>
      </c>
      <c r="C818" t="s">
        <v>80</v>
      </c>
      <c r="F818" t="s">
        <v>12672</v>
      </c>
      <c r="O818" t="s">
        <v>33</v>
      </c>
      <c r="Y818" t="s">
        <v>25887</v>
      </c>
      <c r="Z818" t="s">
        <v>26593</v>
      </c>
      <c r="AA818" s="1" t="s">
        <v>26594</v>
      </c>
      <c r="AB818">
        <v>-180141</v>
      </c>
      <c r="AC818" t="s">
        <v>38</v>
      </c>
      <c r="AD818">
        <v>98272</v>
      </c>
    </row>
    <row r="819" spans="1:30" x14ac:dyDescent="0.25">
      <c r="A819">
        <f t="shared" ca="1" si="12"/>
        <v>1359</v>
      </c>
      <c r="B819" t="s">
        <v>1203</v>
      </c>
      <c r="C819" t="s">
        <v>45</v>
      </c>
      <c r="G819">
        <v>0</v>
      </c>
      <c r="O819" t="s">
        <v>33</v>
      </c>
      <c r="X819" t="s">
        <v>34</v>
      </c>
      <c r="Y819" t="s">
        <v>20697</v>
      </c>
      <c r="Z819" t="s">
        <v>20698</v>
      </c>
      <c r="AA819" t="s">
        <v>20699</v>
      </c>
      <c r="AB819" t="s">
        <v>20700</v>
      </c>
      <c r="AC819" t="s">
        <v>38</v>
      </c>
      <c r="AD819">
        <v>98584</v>
      </c>
    </row>
    <row r="820" spans="1:30" x14ac:dyDescent="0.25">
      <c r="A820">
        <f t="shared" ca="1" si="12"/>
        <v>10850</v>
      </c>
      <c r="B820" t="s">
        <v>73</v>
      </c>
      <c r="C820" t="s">
        <v>74</v>
      </c>
      <c r="F820" t="s">
        <v>4088</v>
      </c>
      <c r="O820" t="s">
        <v>155</v>
      </c>
      <c r="X820" t="s">
        <v>34</v>
      </c>
      <c r="Y820" t="s">
        <v>4089</v>
      </c>
      <c r="Z820" t="s">
        <v>4090</v>
      </c>
      <c r="AA820" t="s">
        <v>4091</v>
      </c>
      <c r="AB820">
        <v>-170672</v>
      </c>
      <c r="AC820" t="s">
        <v>38</v>
      </c>
      <c r="AD820">
        <v>98226</v>
      </c>
    </row>
    <row r="821" spans="1:30" ht="409.5" x14ac:dyDescent="0.25">
      <c r="A821">
        <f t="shared" ca="1" si="12"/>
        <v>14567</v>
      </c>
      <c r="B821" t="s">
        <v>685</v>
      </c>
      <c r="C821" t="s">
        <v>686</v>
      </c>
      <c r="F821" t="s">
        <v>30475</v>
      </c>
      <c r="G821">
        <v>0</v>
      </c>
      <c r="O821" t="s">
        <v>33</v>
      </c>
      <c r="Y821" t="s">
        <v>30476</v>
      </c>
      <c r="Z821" s="1" t="s">
        <v>34478</v>
      </c>
      <c r="AA821" t="s">
        <v>34436</v>
      </c>
      <c r="AB821" t="s">
        <v>34479</v>
      </c>
      <c r="AC821" t="s">
        <v>38</v>
      </c>
      <c r="AD821">
        <v>98062</v>
      </c>
    </row>
    <row r="822" spans="1:30" x14ac:dyDescent="0.25">
      <c r="A822">
        <f t="shared" ca="1" si="12"/>
        <v>15968</v>
      </c>
      <c r="B822" t="s">
        <v>739</v>
      </c>
      <c r="C822" t="s">
        <v>686</v>
      </c>
      <c r="F822" t="s">
        <v>3399</v>
      </c>
      <c r="O822" t="s">
        <v>33</v>
      </c>
      <c r="Y822" t="s">
        <v>29428</v>
      </c>
      <c r="Z822" t="s">
        <v>30203</v>
      </c>
      <c r="AA822" t="s">
        <v>30201</v>
      </c>
      <c r="AB822">
        <v>-173118</v>
      </c>
      <c r="AC822" t="s">
        <v>38</v>
      </c>
      <c r="AD822">
        <v>98802</v>
      </c>
    </row>
    <row r="823" spans="1:30" x14ac:dyDescent="0.25">
      <c r="A823">
        <f t="shared" ca="1" si="12"/>
        <v>7797</v>
      </c>
      <c r="B823" t="s">
        <v>739</v>
      </c>
      <c r="C823" t="s">
        <v>686</v>
      </c>
      <c r="F823" t="s">
        <v>17058</v>
      </c>
      <c r="G823">
        <v>0</v>
      </c>
      <c r="O823" t="s">
        <v>33</v>
      </c>
      <c r="Y823" t="s">
        <v>17059</v>
      </c>
      <c r="Z823" t="s">
        <v>30894</v>
      </c>
      <c r="AA823" t="s">
        <v>30895</v>
      </c>
      <c r="AB823" t="s">
        <v>30896</v>
      </c>
      <c r="AC823" t="s">
        <v>38</v>
      </c>
      <c r="AD823">
        <v>98801</v>
      </c>
    </row>
    <row r="824" spans="1:30" ht="390" x14ac:dyDescent="0.25">
      <c r="A824">
        <f t="shared" ca="1" si="12"/>
        <v>17660</v>
      </c>
      <c r="B824" t="s">
        <v>164</v>
      </c>
      <c r="C824" t="s">
        <v>165</v>
      </c>
      <c r="F824" t="s">
        <v>2502</v>
      </c>
      <c r="G824">
        <v>0</v>
      </c>
      <c r="M824" s="1" t="s">
        <v>21720</v>
      </c>
      <c r="N824" t="s">
        <v>21687</v>
      </c>
      <c r="O824" t="s">
        <v>168</v>
      </c>
      <c r="P824" t="s">
        <v>318</v>
      </c>
      <c r="Y824" t="s">
        <v>18155</v>
      </c>
      <c r="Z824" t="s">
        <v>31636</v>
      </c>
      <c r="AA824" t="s">
        <v>31637</v>
      </c>
      <c r="AB824" t="s">
        <v>31638</v>
      </c>
      <c r="AC824" t="s">
        <v>38</v>
      </c>
      <c r="AD824">
        <v>98104</v>
      </c>
    </row>
    <row r="825" spans="1:30" x14ac:dyDescent="0.25">
      <c r="A825">
        <f t="shared" ca="1" si="12"/>
        <v>14224</v>
      </c>
      <c r="B825" t="s">
        <v>334</v>
      </c>
      <c r="C825" t="s">
        <v>45</v>
      </c>
      <c r="F825" t="s">
        <v>31947</v>
      </c>
      <c r="O825" t="s">
        <v>33</v>
      </c>
      <c r="Y825" t="s">
        <v>31948</v>
      </c>
      <c r="Z825" t="s">
        <v>31949</v>
      </c>
      <c r="AA825" t="s">
        <v>31943</v>
      </c>
      <c r="AB825">
        <v>-162081</v>
      </c>
      <c r="AC825" t="s">
        <v>38</v>
      </c>
      <c r="AD825">
        <v>98632</v>
      </c>
    </row>
    <row r="826" spans="1:30" x14ac:dyDescent="0.25">
      <c r="A826">
        <f t="shared" ca="1" si="12"/>
        <v>19912</v>
      </c>
      <c r="B826" t="s">
        <v>2046</v>
      </c>
      <c r="C826" t="s">
        <v>80</v>
      </c>
      <c r="F826" t="s">
        <v>11646</v>
      </c>
      <c r="G826">
        <v>0</v>
      </c>
      <c r="O826" t="s">
        <v>33</v>
      </c>
      <c r="Y826" t="s">
        <v>11647</v>
      </c>
      <c r="Z826" t="s">
        <v>11648</v>
      </c>
      <c r="AA826" t="s">
        <v>11649</v>
      </c>
      <c r="AB826" t="s">
        <v>11650</v>
      </c>
      <c r="AC826" t="s">
        <v>38</v>
      </c>
      <c r="AD826">
        <v>98406</v>
      </c>
    </row>
    <row r="827" spans="1:30" ht="409.5" x14ac:dyDescent="0.25">
      <c r="A827">
        <f t="shared" ca="1" si="12"/>
        <v>6280</v>
      </c>
      <c r="B827" t="s">
        <v>3712</v>
      </c>
      <c r="C827" t="s">
        <v>45</v>
      </c>
      <c r="F827" t="s">
        <v>19923</v>
      </c>
      <c r="G827">
        <v>0</v>
      </c>
      <c r="O827" t="s">
        <v>33</v>
      </c>
      <c r="Y827" t="s">
        <v>19924</v>
      </c>
      <c r="Z827" s="1" t="s">
        <v>19925</v>
      </c>
      <c r="AA827" t="s">
        <v>19926</v>
      </c>
      <c r="AB827" t="s">
        <v>19927</v>
      </c>
      <c r="AC827" t="s">
        <v>482</v>
      </c>
      <c r="AD827">
        <v>10019</v>
      </c>
    </row>
    <row r="828" spans="1:30" ht="409.5" x14ac:dyDescent="0.25">
      <c r="A828">
        <f t="shared" ca="1" si="12"/>
        <v>4586</v>
      </c>
      <c r="B828" t="s">
        <v>334</v>
      </c>
      <c r="C828" t="s">
        <v>45</v>
      </c>
      <c r="O828" t="s">
        <v>33</v>
      </c>
      <c r="V828" s="1" t="s">
        <v>22067</v>
      </c>
      <c r="W828">
        <v>15</v>
      </c>
      <c r="X828" t="s">
        <v>34</v>
      </c>
      <c r="Y828" t="s">
        <v>22068</v>
      </c>
      <c r="Z828" s="1" t="s">
        <v>22069</v>
      </c>
      <c r="AA828" t="s">
        <v>22070</v>
      </c>
      <c r="AB828">
        <v>-160056</v>
      </c>
      <c r="AC828" t="s">
        <v>38</v>
      </c>
      <c r="AD828">
        <v>98037</v>
      </c>
    </row>
    <row r="829" spans="1:30" x14ac:dyDescent="0.25">
      <c r="A829">
        <f t="shared" ca="1" si="12"/>
        <v>14313</v>
      </c>
      <c r="B829" t="s">
        <v>685</v>
      </c>
      <c r="C829" t="s">
        <v>686</v>
      </c>
      <c r="F829" t="s">
        <v>20054</v>
      </c>
      <c r="O829" t="s">
        <v>33</v>
      </c>
      <c r="Y829" t="s">
        <v>33604</v>
      </c>
      <c r="Z829" t="s">
        <v>34387</v>
      </c>
      <c r="AA829" t="s">
        <v>34345</v>
      </c>
      <c r="AB829">
        <v>-163568</v>
      </c>
    </row>
    <row r="830" spans="1:30" x14ac:dyDescent="0.25">
      <c r="A830">
        <f t="shared" ca="1" si="12"/>
        <v>7071</v>
      </c>
      <c r="B830" t="s">
        <v>2046</v>
      </c>
      <c r="C830" t="s">
        <v>80</v>
      </c>
      <c r="F830" t="s">
        <v>5745</v>
      </c>
      <c r="O830" t="s">
        <v>33</v>
      </c>
      <c r="Y830" t="s">
        <v>5935</v>
      </c>
      <c r="Z830" t="s">
        <v>13609</v>
      </c>
      <c r="AA830" t="s">
        <v>13606</v>
      </c>
      <c r="AB830">
        <v>-162627</v>
      </c>
      <c r="AC830" t="s">
        <v>38</v>
      </c>
      <c r="AD830">
        <v>98201</v>
      </c>
    </row>
    <row r="831" spans="1:30" x14ac:dyDescent="0.25">
      <c r="A831">
        <f t="shared" ca="1" si="12"/>
        <v>14057</v>
      </c>
      <c r="B831" t="s">
        <v>178</v>
      </c>
      <c r="C831" t="s">
        <v>179</v>
      </c>
      <c r="O831" t="s">
        <v>33</v>
      </c>
      <c r="X831" t="s">
        <v>34</v>
      </c>
      <c r="Z831" t="s">
        <v>20547</v>
      </c>
      <c r="AA831" t="s">
        <v>20548</v>
      </c>
      <c r="AB831">
        <v>-172765</v>
      </c>
    </row>
    <row r="832" spans="1:30" ht="409.5" x14ac:dyDescent="0.25">
      <c r="A832">
        <f t="shared" ca="1" si="12"/>
        <v>3141</v>
      </c>
      <c r="B832" t="s">
        <v>124</v>
      </c>
      <c r="C832" t="s">
        <v>45</v>
      </c>
      <c r="F832" t="s">
        <v>18197</v>
      </c>
      <c r="O832" t="s">
        <v>33</v>
      </c>
      <c r="X832" t="s">
        <v>34</v>
      </c>
      <c r="Y832" t="s">
        <v>22740</v>
      </c>
      <c r="Z832" s="1" t="s">
        <v>22741</v>
      </c>
      <c r="AA832" t="s">
        <v>22580</v>
      </c>
      <c r="AB832">
        <v>-160036</v>
      </c>
    </row>
    <row r="833" spans="1:30" x14ac:dyDescent="0.25">
      <c r="A833">
        <f t="shared" ca="1" si="12"/>
        <v>3219</v>
      </c>
      <c r="B833" t="s">
        <v>68</v>
      </c>
      <c r="C833" t="s">
        <v>45</v>
      </c>
      <c r="F833" t="s">
        <v>16970</v>
      </c>
      <c r="O833" t="s">
        <v>33</v>
      </c>
      <c r="X833" t="s">
        <v>34</v>
      </c>
      <c r="Y833" t="s">
        <v>16971</v>
      </c>
      <c r="Z833" t="s">
        <v>16972</v>
      </c>
      <c r="AA833" t="s">
        <v>16973</v>
      </c>
      <c r="AB833">
        <v>-160700</v>
      </c>
      <c r="AC833" t="s">
        <v>59</v>
      </c>
      <c r="AD833">
        <v>32311</v>
      </c>
    </row>
    <row r="834" spans="1:30" x14ac:dyDescent="0.25">
      <c r="A834">
        <f t="shared" ref="A834:A897" ca="1" si="13">RANDBETWEEN(1,20000)</f>
        <v>3799</v>
      </c>
      <c r="B834" t="s">
        <v>178</v>
      </c>
      <c r="C834" t="s">
        <v>179</v>
      </c>
      <c r="F834" t="s">
        <v>17372</v>
      </c>
      <c r="O834" t="s">
        <v>33</v>
      </c>
      <c r="W834">
        <v>15</v>
      </c>
      <c r="X834" t="s">
        <v>34</v>
      </c>
      <c r="Y834" t="s">
        <v>17373</v>
      </c>
      <c r="Z834" t="s">
        <v>17374</v>
      </c>
      <c r="AA834" t="s">
        <v>17375</v>
      </c>
      <c r="AB834">
        <v>-180994</v>
      </c>
    </row>
    <row r="835" spans="1:30" x14ac:dyDescent="0.25">
      <c r="A835">
        <f t="shared" ca="1" si="13"/>
        <v>6929</v>
      </c>
      <c r="B835" t="s">
        <v>739</v>
      </c>
      <c r="C835" t="s">
        <v>686</v>
      </c>
      <c r="F835" t="s">
        <v>753</v>
      </c>
      <c r="O835" t="s">
        <v>33</v>
      </c>
      <c r="Y835" t="s">
        <v>29470</v>
      </c>
      <c r="Z835" t="s">
        <v>29494</v>
      </c>
      <c r="AA835" t="s">
        <v>29495</v>
      </c>
      <c r="AB835">
        <v>-162568</v>
      </c>
      <c r="AC835" t="s">
        <v>102</v>
      </c>
      <c r="AD835">
        <v>97702</v>
      </c>
    </row>
    <row r="836" spans="1:30" x14ac:dyDescent="0.25">
      <c r="A836">
        <f t="shared" ca="1" si="13"/>
        <v>5653</v>
      </c>
      <c r="B836" t="s">
        <v>73</v>
      </c>
      <c r="C836" t="s">
        <v>74</v>
      </c>
      <c r="F836" t="s">
        <v>103</v>
      </c>
      <c r="G836">
        <v>0</v>
      </c>
      <c r="O836" t="s">
        <v>33</v>
      </c>
      <c r="Y836" t="s">
        <v>36252</v>
      </c>
      <c r="Z836" t="s">
        <v>36478</v>
      </c>
      <c r="AA836" t="s">
        <v>36479</v>
      </c>
      <c r="AB836" t="s">
        <v>36480</v>
      </c>
    </row>
    <row r="837" spans="1:30" x14ac:dyDescent="0.25">
      <c r="A837">
        <f t="shared" ca="1" si="13"/>
        <v>19475</v>
      </c>
      <c r="B837" t="s">
        <v>2046</v>
      </c>
      <c r="C837" t="s">
        <v>80</v>
      </c>
      <c r="F837" t="s">
        <v>7405</v>
      </c>
      <c r="G837">
        <v>0</v>
      </c>
      <c r="O837" t="s">
        <v>33</v>
      </c>
      <c r="Y837" t="s">
        <v>7406</v>
      </c>
      <c r="Z837" t="s">
        <v>7407</v>
      </c>
      <c r="AA837" t="s">
        <v>7408</v>
      </c>
      <c r="AB837" t="s">
        <v>7409</v>
      </c>
      <c r="AC837" t="s">
        <v>38</v>
      </c>
      <c r="AD837">
        <v>98195</v>
      </c>
    </row>
    <row r="838" spans="1:30" ht="409.5" x14ac:dyDescent="0.25">
      <c r="A838">
        <f t="shared" ca="1" si="13"/>
        <v>7508</v>
      </c>
      <c r="B838" t="s">
        <v>2046</v>
      </c>
      <c r="C838" t="s">
        <v>80</v>
      </c>
      <c r="F838" t="s">
        <v>720</v>
      </c>
      <c r="O838" t="s">
        <v>33</v>
      </c>
      <c r="Y838" t="s">
        <v>6094</v>
      </c>
      <c r="Z838" s="1" t="s">
        <v>12284</v>
      </c>
      <c r="AA838" t="s">
        <v>12285</v>
      </c>
      <c r="AB838">
        <v>-162234</v>
      </c>
      <c r="AC838" t="s">
        <v>38</v>
      </c>
      <c r="AD838">
        <v>98052</v>
      </c>
    </row>
    <row r="839" spans="1:30" ht="300" x14ac:dyDescent="0.25">
      <c r="A839">
        <f t="shared" ca="1" si="13"/>
        <v>17819</v>
      </c>
      <c r="B839" t="s">
        <v>96</v>
      </c>
      <c r="C839" t="s">
        <v>97</v>
      </c>
      <c r="G839">
        <v>0</v>
      </c>
      <c r="O839" t="s">
        <v>33</v>
      </c>
      <c r="X839" t="s">
        <v>34</v>
      </c>
      <c r="Y839" t="s">
        <v>4248</v>
      </c>
      <c r="Z839" s="1" t="s">
        <v>4249</v>
      </c>
      <c r="AA839" t="s">
        <v>4250</v>
      </c>
      <c r="AB839" t="s">
        <v>4251</v>
      </c>
    </row>
    <row r="840" spans="1:30" x14ac:dyDescent="0.25">
      <c r="A840">
        <f t="shared" ca="1" si="13"/>
        <v>5019</v>
      </c>
      <c r="B840" t="s">
        <v>334</v>
      </c>
      <c r="C840" t="s">
        <v>45</v>
      </c>
      <c r="F840" t="s">
        <v>103</v>
      </c>
      <c r="O840" t="s">
        <v>33</v>
      </c>
      <c r="Y840" t="s">
        <v>905</v>
      </c>
      <c r="Z840" t="s">
        <v>5035</v>
      </c>
      <c r="AA840" t="s">
        <v>5036</v>
      </c>
      <c r="AB840">
        <v>-171026</v>
      </c>
      <c r="AC840" t="s">
        <v>38</v>
      </c>
      <c r="AD840">
        <v>98052</v>
      </c>
    </row>
    <row r="841" spans="1:30" x14ac:dyDescent="0.25">
      <c r="A841">
        <f t="shared" ca="1" si="13"/>
        <v>18710</v>
      </c>
      <c r="B841" t="s">
        <v>178</v>
      </c>
      <c r="C841" t="s">
        <v>179</v>
      </c>
      <c r="F841" t="s">
        <v>32350</v>
      </c>
      <c r="O841" t="s">
        <v>63</v>
      </c>
      <c r="X841" t="s">
        <v>34</v>
      </c>
      <c r="Y841" t="s">
        <v>32351</v>
      </c>
      <c r="Z841" t="s">
        <v>32352</v>
      </c>
      <c r="AA841" t="s">
        <v>32353</v>
      </c>
      <c r="AB841">
        <v>-162806</v>
      </c>
      <c r="AC841" t="s">
        <v>38</v>
      </c>
      <c r="AD841">
        <v>98402</v>
      </c>
    </row>
    <row r="842" spans="1:30" x14ac:dyDescent="0.25">
      <c r="A842">
        <f t="shared" ca="1" si="13"/>
        <v>14619</v>
      </c>
      <c r="B842" t="s">
        <v>344</v>
      </c>
      <c r="C842" t="s">
        <v>31</v>
      </c>
      <c r="F842" t="s">
        <v>32912</v>
      </c>
      <c r="G842">
        <v>0</v>
      </c>
      <c r="O842" t="s">
        <v>33</v>
      </c>
      <c r="X842" t="s">
        <v>34</v>
      </c>
      <c r="Y842" t="s">
        <v>32830</v>
      </c>
      <c r="Z842" t="s">
        <v>35687</v>
      </c>
      <c r="AA842" t="s">
        <v>35687</v>
      </c>
      <c r="AB842" t="s">
        <v>35688</v>
      </c>
    </row>
    <row r="843" spans="1:30" x14ac:dyDescent="0.25">
      <c r="A843">
        <f t="shared" ca="1" si="13"/>
        <v>6893</v>
      </c>
      <c r="B843" t="s">
        <v>677</v>
      </c>
      <c r="C843" t="s">
        <v>80</v>
      </c>
      <c r="F843" t="s">
        <v>81</v>
      </c>
      <c r="G843">
        <v>0</v>
      </c>
      <c r="O843" t="s">
        <v>33</v>
      </c>
      <c r="Y843" t="s">
        <v>5788</v>
      </c>
      <c r="Z843" t="s">
        <v>8459</v>
      </c>
      <c r="AA843" t="s">
        <v>8460</v>
      </c>
      <c r="AB843" t="s">
        <v>8461</v>
      </c>
      <c r="AC843" t="s">
        <v>38</v>
      </c>
      <c r="AD843">
        <v>98668</v>
      </c>
    </row>
    <row r="844" spans="1:30" ht="409.5" x14ac:dyDescent="0.25">
      <c r="A844">
        <f t="shared" ca="1" si="13"/>
        <v>8792</v>
      </c>
      <c r="B844" t="s">
        <v>3712</v>
      </c>
      <c r="C844" t="s">
        <v>16820</v>
      </c>
      <c r="F844" t="s">
        <v>20250</v>
      </c>
      <c r="G844">
        <v>0</v>
      </c>
      <c r="O844" t="s">
        <v>63</v>
      </c>
      <c r="X844" t="s">
        <v>34</v>
      </c>
      <c r="Y844" t="s">
        <v>24092</v>
      </c>
      <c r="Z844" s="1" t="s">
        <v>24403</v>
      </c>
      <c r="AA844" t="s">
        <v>24027</v>
      </c>
      <c r="AB844" t="s">
        <v>24404</v>
      </c>
    </row>
    <row r="845" spans="1:30" ht="210" x14ac:dyDescent="0.25">
      <c r="A845">
        <f t="shared" ca="1" si="13"/>
        <v>304</v>
      </c>
      <c r="B845" t="s">
        <v>17015</v>
      </c>
      <c r="C845" t="s">
        <v>45</v>
      </c>
      <c r="F845" t="s">
        <v>29377</v>
      </c>
      <c r="G845">
        <v>0</v>
      </c>
      <c r="O845" t="s">
        <v>33</v>
      </c>
      <c r="Y845" t="s">
        <v>34820</v>
      </c>
      <c r="Z845" s="1" t="s">
        <v>35457</v>
      </c>
      <c r="AA845" t="s">
        <v>35458</v>
      </c>
      <c r="AB845" t="s">
        <v>35459</v>
      </c>
      <c r="AC845" t="s">
        <v>38</v>
      </c>
      <c r="AD845">
        <v>98201</v>
      </c>
    </row>
    <row r="846" spans="1:30" x14ac:dyDescent="0.25">
      <c r="A846">
        <f t="shared" ca="1" si="13"/>
        <v>1917</v>
      </c>
      <c r="B846" t="s">
        <v>2046</v>
      </c>
      <c r="C846" t="s">
        <v>80</v>
      </c>
      <c r="F846" t="s">
        <v>11585</v>
      </c>
      <c r="G846">
        <v>0</v>
      </c>
      <c r="O846" t="s">
        <v>33</v>
      </c>
      <c r="Y846" t="s">
        <v>11586</v>
      </c>
      <c r="Z846" t="s">
        <v>11587</v>
      </c>
      <c r="AA846" t="s">
        <v>11588</v>
      </c>
      <c r="AB846" t="s">
        <v>11589</v>
      </c>
      <c r="AC846" t="s">
        <v>38</v>
      </c>
      <c r="AD846">
        <v>98104</v>
      </c>
    </row>
    <row r="847" spans="1:30" ht="330" x14ac:dyDescent="0.25">
      <c r="A847">
        <f t="shared" ca="1" si="13"/>
        <v>14181</v>
      </c>
      <c r="B847" t="s">
        <v>124</v>
      </c>
      <c r="C847" t="s">
        <v>45</v>
      </c>
      <c r="F847" t="s">
        <v>18307</v>
      </c>
      <c r="G847">
        <v>0</v>
      </c>
      <c r="O847" t="s">
        <v>33</v>
      </c>
      <c r="X847" t="s">
        <v>34</v>
      </c>
      <c r="Y847" t="s">
        <v>22656</v>
      </c>
      <c r="Z847" s="1" t="s">
        <v>22684</v>
      </c>
      <c r="AA847" t="s">
        <v>22580</v>
      </c>
      <c r="AB847" t="s">
        <v>22685</v>
      </c>
      <c r="AC847" t="s">
        <v>102</v>
      </c>
      <c r="AD847">
        <v>97302</v>
      </c>
    </row>
    <row r="848" spans="1:30" x14ac:dyDescent="0.25">
      <c r="A848">
        <f t="shared" ca="1" si="13"/>
        <v>14535</v>
      </c>
      <c r="B848" t="s">
        <v>334</v>
      </c>
      <c r="C848" t="s">
        <v>45</v>
      </c>
      <c r="F848" t="s">
        <v>3064</v>
      </c>
      <c r="O848" t="s">
        <v>33</v>
      </c>
      <c r="Y848" t="s">
        <v>3065</v>
      </c>
      <c r="Z848" t="s">
        <v>3066</v>
      </c>
      <c r="AA848" t="s">
        <v>3067</v>
      </c>
      <c r="AB848">
        <v>-160701</v>
      </c>
      <c r="AC848" t="s">
        <v>38</v>
      </c>
      <c r="AD848">
        <v>98201</v>
      </c>
    </row>
    <row r="849" spans="1:30" x14ac:dyDescent="0.25">
      <c r="A849">
        <f t="shared" ca="1" si="13"/>
        <v>5329</v>
      </c>
      <c r="B849" t="s">
        <v>489</v>
      </c>
      <c r="C849" t="s">
        <v>45</v>
      </c>
      <c r="O849" t="s">
        <v>33</v>
      </c>
      <c r="W849">
        <v>15</v>
      </c>
      <c r="X849" t="s">
        <v>34</v>
      </c>
      <c r="Y849" t="s">
        <v>2373</v>
      </c>
      <c r="Z849" t="s">
        <v>37023</v>
      </c>
      <c r="AA849" t="s">
        <v>37024</v>
      </c>
      <c r="AB849">
        <v>-172979</v>
      </c>
      <c r="AC849" t="s">
        <v>38</v>
      </c>
      <c r="AD849">
        <v>98070</v>
      </c>
    </row>
    <row r="850" spans="1:30" ht="270" x14ac:dyDescent="0.25">
      <c r="A850">
        <f t="shared" ca="1" si="13"/>
        <v>7630</v>
      </c>
      <c r="B850" t="s">
        <v>68</v>
      </c>
      <c r="C850" t="s">
        <v>45</v>
      </c>
      <c r="F850" t="s">
        <v>9083</v>
      </c>
      <c r="O850" t="s">
        <v>33</v>
      </c>
      <c r="Y850" t="s">
        <v>9084</v>
      </c>
      <c r="Z850" s="1" t="s">
        <v>9085</v>
      </c>
      <c r="AA850" s="1" t="s">
        <v>9086</v>
      </c>
      <c r="AB850">
        <v>-181063</v>
      </c>
    </row>
    <row r="851" spans="1:30" ht="409.5" x14ac:dyDescent="0.25">
      <c r="A851">
        <f t="shared" ca="1" si="13"/>
        <v>16309</v>
      </c>
      <c r="B851" t="s">
        <v>334</v>
      </c>
      <c r="C851" t="s">
        <v>45</v>
      </c>
      <c r="F851" t="s">
        <v>16872</v>
      </c>
      <c r="G851">
        <v>0</v>
      </c>
      <c r="O851" t="s">
        <v>33</v>
      </c>
      <c r="X851" t="s">
        <v>34</v>
      </c>
      <c r="Y851" t="s">
        <v>16873</v>
      </c>
      <c r="Z851" s="1" t="s">
        <v>16874</v>
      </c>
      <c r="AA851" t="s">
        <v>16875</v>
      </c>
      <c r="AB851" t="s">
        <v>16876</v>
      </c>
      <c r="AC851" t="s">
        <v>59</v>
      </c>
      <c r="AD851">
        <v>33323</v>
      </c>
    </row>
    <row r="852" spans="1:30" x14ac:dyDescent="0.25">
      <c r="A852">
        <f t="shared" ca="1" si="13"/>
        <v>7142</v>
      </c>
      <c r="B852" t="s">
        <v>73</v>
      </c>
      <c r="C852" t="s">
        <v>74</v>
      </c>
      <c r="F852" t="s">
        <v>140</v>
      </c>
      <c r="G852">
        <v>0</v>
      </c>
      <c r="O852" t="s">
        <v>33</v>
      </c>
      <c r="Y852" t="s">
        <v>141</v>
      </c>
      <c r="Z852" t="s">
        <v>142</v>
      </c>
      <c r="AA852" t="s">
        <v>143</v>
      </c>
      <c r="AB852" t="s">
        <v>144</v>
      </c>
      <c r="AC852" t="s">
        <v>38</v>
      </c>
      <c r="AD852">
        <v>98284</v>
      </c>
    </row>
    <row r="853" spans="1:30" x14ac:dyDescent="0.25">
      <c r="A853">
        <f t="shared" ca="1" si="13"/>
        <v>9080</v>
      </c>
      <c r="B853" t="s">
        <v>30</v>
      </c>
      <c r="C853" t="s">
        <v>31</v>
      </c>
      <c r="F853" t="s">
        <v>3632</v>
      </c>
      <c r="O853" t="s">
        <v>33</v>
      </c>
      <c r="X853" t="s">
        <v>34</v>
      </c>
      <c r="Y853" t="s">
        <v>35515</v>
      </c>
      <c r="Z853" t="s">
        <v>40459</v>
      </c>
      <c r="AA853" t="s">
        <v>40459</v>
      </c>
      <c r="AB853">
        <v>-160943</v>
      </c>
      <c r="AC853" t="s">
        <v>38</v>
      </c>
      <c r="AD853">
        <v>98520</v>
      </c>
    </row>
    <row r="854" spans="1:30" ht="409.5" x14ac:dyDescent="0.25">
      <c r="A854">
        <f t="shared" ca="1" si="13"/>
        <v>8498</v>
      </c>
      <c r="B854" t="s">
        <v>164</v>
      </c>
      <c r="C854" t="s">
        <v>165</v>
      </c>
      <c r="F854" t="s">
        <v>40302</v>
      </c>
      <c r="O854" t="s">
        <v>63</v>
      </c>
      <c r="W854">
        <v>30</v>
      </c>
      <c r="X854" t="s">
        <v>34</v>
      </c>
      <c r="Y854" t="s">
        <v>40303</v>
      </c>
      <c r="Z854" s="1" t="s">
        <v>40304</v>
      </c>
      <c r="AA854" s="1" t="s">
        <v>40305</v>
      </c>
      <c r="AB854">
        <v>-171331</v>
      </c>
      <c r="AC854" t="s">
        <v>38</v>
      </c>
      <c r="AD854">
        <v>98155</v>
      </c>
    </row>
    <row r="855" spans="1:30" ht="255" x14ac:dyDescent="0.25">
      <c r="A855">
        <f t="shared" ca="1" si="13"/>
        <v>1740</v>
      </c>
      <c r="B855" t="s">
        <v>178</v>
      </c>
      <c r="C855" t="s">
        <v>179</v>
      </c>
      <c r="F855" t="s">
        <v>2988</v>
      </c>
      <c r="O855" t="s">
        <v>33</v>
      </c>
      <c r="W855">
        <v>15</v>
      </c>
      <c r="X855" t="s">
        <v>34</v>
      </c>
      <c r="Y855" t="s">
        <v>17321</v>
      </c>
      <c r="Z855" s="1" t="s">
        <v>37972</v>
      </c>
      <c r="AA855" t="s">
        <v>37973</v>
      </c>
      <c r="AB855">
        <v>-181165</v>
      </c>
      <c r="AC855" t="s">
        <v>38</v>
      </c>
      <c r="AD855">
        <v>98901</v>
      </c>
    </row>
    <row r="856" spans="1:30" ht="409.5" x14ac:dyDescent="0.25">
      <c r="A856">
        <f t="shared" ca="1" si="13"/>
        <v>17547</v>
      </c>
      <c r="B856" t="s">
        <v>49</v>
      </c>
      <c r="C856" t="s">
        <v>50</v>
      </c>
      <c r="F856" t="s">
        <v>345</v>
      </c>
      <c r="O856" t="s">
        <v>33</v>
      </c>
      <c r="P856" t="s">
        <v>484</v>
      </c>
      <c r="W856">
        <v>30</v>
      </c>
      <c r="Y856" t="s">
        <v>2094</v>
      </c>
      <c r="Z856" s="1" t="s">
        <v>2095</v>
      </c>
      <c r="AA856" t="s">
        <v>2090</v>
      </c>
      <c r="AB856">
        <v>-181477</v>
      </c>
      <c r="AC856" t="s">
        <v>38</v>
      </c>
      <c r="AD856">
        <v>98101</v>
      </c>
    </row>
    <row r="857" spans="1:30" ht="409.5" x14ac:dyDescent="0.25">
      <c r="A857">
        <f t="shared" ca="1" si="13"/>
        <v>10143</v>
      </c>
      <c r="B857" t="s">
        <v>2046</v>
      </c>
      <c r="C857" t="s">
        <v>80</v>
      </c>
      <c r="F857" t="s">
        <v>923</v>
      </c>
      <c r="G857">
        <v>0</v>
      </c>
      <c r="O857" t="s">
        <v>33</v>
      </c>
      <c r="Y857" t="s">
        <v>924</v>
      </c>
      <c r="Z857" s="1" t="s">
        <v>8033</v>
      </c>
      <c r="AA857" t="s">
        <v>8034</v>
      </c>
      <c r="AB857" t="s">
        <v>8035</v>
      </c>
      <c r="AC857" t="s">
        <v>38</v>
      </c>
      <c r="AD857">
        <v>98663</v>
      </c>
    </row>
    <row r="858" spans="1:30" x14ac:dyDescent="0.25">
      <c r="A858">
        <f t="shared" ca="1" si="13"/>
        <v>14869</v>
      </c>
      <c r="B858" t="s">
        <v>677</v>
      </c>
      <c r="C858" t="s">
        <v>80</v>
      </c>
      <c r="F858" t="s">
        <v>11284</v>
      </c>
      <c r="G858">
        <v>0</v>
      </c>
      <c r="O858" t="s">
        <v>33</v>
      </c>
      <c r="Y858" t="s">
        <v>11285</v>
      </c>
      <c r="Z858" t="s">
        <v>11286</v>
      </c>
      <c r="AA858" t="s">
        <v>11287</v>
      </c>
      <c r="AB858" t="s">
        <v>11288</v>
      </c>
      <c r="AC858" t="s">
        <v>38</v>
      </c>
      <c r="AD858">
        <v>98504</v>
      </c>
    </row>
    <row r="859" spans="1:30" ht="409.5" x14ac:dyDescent="0.25">
      <c r="A859">
        <f t="shared" ca="1" si="13"/>
        <v>8542</v>
      </c>
      <c r="B859" t="s">
        <v>79</v>
      </c>
      <c r="C859" t="s">
        <v>80</v>
      </c>
      <c r="F859" t="s">
        <v>990</v>
      </c>
      <c r="O859" t="s">
        <v>721</v>
      </c>
      <c r="Y859" t="s">
        <v>6675</v>
      </c>
      <c r="Z859" s="1" t="s">
        <v>26866</v>
      </c>
      <c r="AA859" t="s">
        <v>26865</v>
      </c>
      <c r="AB859">
        <v>-172369</v>
      </c>
      <c r="AC859" t="s">
        <v>38</v>
      </c>
      <c r="AD859">
        <v>98668</v>
      </c>
    </row>
    <row r="860" spans="1:30" ht="409.5" x14ac:dyDescent="0.25">
      <c r="A860">
        <f t="shared" ca="1" si="13"/>
        <v>9003</v>
      </c>
      <c r="B860" t="s">
        <v>739</v>
      </c>
      <c r="C860" t="s">
        <v>686</v>
      </c>
      <c r="F860" t="s">
        <v>31226</v>
      </c>
      <c r="G860">
        <v>0</v>
      </c>
      <c r="O860" t="s">
        <v>33</v>
      </c>
      <c r="Y860" t="s">
        <v>31227</v>
      </c>
      <c r="Z860" s="1" t="s">
        <v>31228</v>
      </c>
      <c r="AA860" t="s">
        <v>31229</v>
      </c>
      <c r="AB860" t="s">
        <v>31230</v>
      </c>
    </row>
    <row r="861" spans="1:30" ht="330" x14ac:dyDescent="0.25">
      <c r="A861">
        <f t="shared" ca="1" si="13"/>
        <v>7099</v>
      </c>
      <c r="B861" t="s">
        <v>73</v>
      </c>
      <c r="C861" t="s">
        <v>74</v>
      </c>
      <c r="O861" t="s">
        <v>33</v>
      </c>
      <c r="W861">
        <v>15</v>
      </c>
      <c r="X861" t="s">
        <v>34</v>
      </c>
      <c r="Y861" t="s">
        <v>20672</v>
      </c>
      <c r="Z861" s="1" t="s">
        <v>20673</v>
      </c>
      <c r="AA861" t="s">
        <v>20674</v>
      </c>
      <c r="AB861">
        <v>-181417</v>
      </c>
    </row>
    <row r="862" spans="1:30" x14ac:dyDescent="0.25">
      <c r="A862">
        <f t="shared" ca="1" si="13"/>
        <v>19326</v>
      </c>
      <c r="B862" t="s">
        <v>2046</v>
      </c>
      <c r="C862" t="s">
        <v>80</v>
      </c>
      <c r="G862">
        <v>0</v>
      </c>
      <c r="O862" t="s">
        <v>33</v>
      </c>
      <c r="Y862" t="s">
        <v>14815</v>
      </c>
      <c r="Z862" t="s">
        <v>14816</v>
      </c>
      <c r="AA862" t="s">
        <v>14817</v>
      </c>
      <c r="AB862" t="s">
        <v>14818</v>
      </c>
      <c r="AC862" t="s">
        <v>38</v>
      </c>
      <c r="AD862">
        <v>98584</v>
      </c>
    </row>
    <row r="863" spans="1:30" ht="409.5" x14ac:dyDescent="0.25">
      <c r="A863">
        <f t="shared" ca="1" si="13"/>
        <v>1018</v>
      </c>
      <c r="B863" t="s">
        <v>124</v>
      </c>
      <c r="C863" t="s">
        <v>45</v>
      </c>
      <c r="N863" t="s">
        <v>18278</v>
      </c>
      <c r="O863" t="s">
        <v>33</v>
      </c>
      <c r="X863" t="s">
        <v>34</v>
      </c>
      <c r="Y863" t="s">
        <v>19730</v>
      </c>
      <c r="Z863" s="1" t="s">
        <v>19731</v>
      </c>
      <c r="AA863" t="s">
        <v>19732</v>
      </c>
      <c r="AB863">
        <v>-171210</v>
      </c>
      <c r="AC863" t="s">
        <v>38</v>
      </c>
      <c r="AD863">
        <v>98112</v>
      </c>
    </row>
    <row r="864" spans="1:30" ht="409.5" x14ac:dyDescent="0.25">
      <c r="A864">
        <f t="shared" ca="1" si="13"/>
        <v>4871</v>
      </c>
      <c r="B864" t="s">
        <v>3712</v>
      </c>
      <c r="C864" t="s">
        <v>45</v>
      </c>
      <c r="F864" t="s">
        <v>2283</v>
      </c>
      <c r="G864">
        <v>0</v>
      </c>
      <c r="O864" t="s">
        <v>33</v>
      </c>
      <c r="X864" t="s">
        <v>34</v>
      </c>
      <c r="Y864" t="s">
        <v>2284</v>
      </c>
      <c r="Z864" s="1" t="s">
        <v>24714</v>
      </c>
      <c r="AA864" t="s">
        <v>24706</v>
      </c>
      <c r="AB864" t="s">
        <v>24715</v>
      </c>
      <c r="AC864" t="s">
        <v>38</v>
      </c>
      <c r="AD864">
        <v>98006</v>
      </c>
    </row>
    <row r="865" spans="1:30" ht="409.5" x14ac:dyDescent="0.25">
      <c r="A865">
        <f t="shared" ca="1" si="13"/>
        <v>10039</v>
      </c>
      <c r="B865" t="s">
        <v>2046</v>
      </c>
      <c r="C865" t="s">
        <v>80</v>
      </c>
      <c r="F865" t="s">
        <v>1418</v>
      </c>
      <c r="G865">
        <v>0</v>
      </c>
      <c r="O865" t="s">
        <v>33</v>
      </c>
      <c r="Y865" t="s">
        <v>5784</v>
      </c>
      <c r="Z865" s="1" t="s">
        <v>8238</v>
      </c>
      <c r="AA865" t="s">
        <v>8239</v>
      </c>
      <c r="AB865" t="s">
        <v>8240</v>
      </c>
      <c r="AC865" t="s">
        <v>38</v>
      </c>
      <c r="AD865">
        <v>98504</v>
      </c>
    </row>
    <row r="866" spans="1:30" ht="409.5" x14ac:dyDescent="0.25">
      <c r="A866">
        <f t="shared" ca="1" si="13"/>
        <v>4817</v>
      </c>
      <c r="B866" t="s">
        <v>244</v>
      </c>
      <c r="C866" t="s">
        <v>245</v>
      </c>
      <c r="O866" t="s">
        <v>33</v>
      </c>
      <c r="X866" t="s">
        <v>34</v>
      </c>
      <c r="Y866" t="s">
        <v>17382</v>
      </c>
      <c r="Z866" s="1" t="s">
        <v>17383</v>
      </c>
      <c r="AA866" t="s">
        <v>17384</v>
      </c>
      <c r="AB866">
        <v>-172044</v>
      </c>
      <c r="AC866" t="s">
        <v>38</v>
      </c>
      <c r="AD866">
        <v>98108</v>
      </c>
    </row>
    <row r="867" spans="1:30" ht="409.5" x14ac:dyDescent="0.25">
      <c r="A867">
        <f t="shared" ca="1" si="13"/>
        <v>18793</v>
      </c>
      <c r="B867" t="s">
        <v>2046</v>
      </c>
      <c r="C867" t="s">
        <v>80</v>
      </c>
      <c r="F867" t="s">
        <v>1418</v>
      </c>
      <c r="G867">
        <v>0</v>
      </c>
      <c r="O867" t="s">
        <v>33</v>
      </c>
      <c r="Y867" t="s">
        <v>5784</v>
      </c>
      <c r="Z867" s="1" t="s">
        <v>32066</v>
      </c>
      <c r="AA867" t="s">
        <v>32067</v>
      </c>
      <c r="AB867" t="s">
        <v>32068</v>
      </c>
      <c r="AC867" t="s">
        <v>38</v>
      </c>
      <c r="AD867">
        <v>98504</v>
      </c>
    </row>
    <row r="868" spans="1:30" x14ac:dyDescent="0.25">
      <c r="A868">
        <f t="shared" ca="1" si="13"/>
        <v>17858</v>
      </c>
      <c r="B868" t="s">
        <v>739</v>
      </c>
      <c r="C868" t="s">
        <v>686</v>
      </c>
      <c r="F868" t="s">
        <v>4947</v>
      </c>
      <c r="G868">
        <v>0</v>
      </c>
      <c r="O868" t="s">
        <v>33</v>
      </c>
      <c r="Y868" t="s">
        <v>3152</v>
      </c>
      <c r="Z868" t="s">
        <v>30779</v>
      </c>
      <c r="AA868" t="s">
        <v>30780</v>
      </c>
      <c r="AB868" t="s">
        <v>30781</v>
      </c>
    </row>
    <row r="869" spans="1:30" ht="409.5" x14ac:dyDescent="0.25">
      <c r="A869">
        <f t="shared" ca="1" si="13"/>
        <v>13645</v>
      </c>
      <c r="B869" t="s">
        <v>178</v>
      </c>
      <c r="C869" t="s">
        <v>179</v>
      </c>
      <c r="F869" t="s">
        <v>3616</v>
      </c>
      <c r="O869" t="s">
        <v>33</v>
      </c>
      <c r="X869" t="s">
        <v>34</v>
      </c>
      <c r="Z869" s="1" t="s">
        <v>37067</v>
      </c>
      <c r="AA869" t="s">
        <v>37068</v>
      </c>
      <c r="AB869">
        <v>-171685</v>
      </c>
      <c r="AC869" t="s">
        <v>3619</v>
      </c>
      <c r="AD869">
        <v>60602</v>
      </c>
    </row>
    <row r="870" spans="1:30" x14ac:dyDescent="0.25">
      <c r="A870">
        <f t="shared" ca="1" si="13"/>
        <v>18889</v>
      </c>
      <c r="B870" t="s">
        <v>79</v>
      </c>
      <c r="C870" t="s">
        <v>80</v>
      </c>
      <c r="O870" t="s">
        <v>33</v>
      </c>
      <c r="Y870" t="s">
        <v>25930</v>
      </c>
      <c r="Z870" t="s">
        <v>25931</v>
      </c>
      <c r="AA870" t="s">
        <v>25932</v>
      </c>
      <c r="AB870">
        <v>-180476</v>
      </c>
      <c r="AC870" t="s">
        <v>38</v>
      </c>
      <c r="AD870">
        <v>98065</v>
      </c>
    </row>
    <row r="871" spans="1:30" x14ac:dyDescent="0.25">
      <c r="A871">
        <f t="shared" ca="1" si="13"/>
        <v>16016</v>
      </c>
      <c r="B871" t="s">
        <v>2046</v>
      </c>
      <c r="C871" t="s">
        <v>80</v>
      </c>
      <c r="F871" t="s">
        <v>6805</v>
      </c>
      <c r="G871">
        <v>0</v>
      </c>
      <c r="O871" t="s">
        <v>33</v>
      </c>
      <c r="Y871" t="s">
        <v>6806</v>
      </c>
      <c r="Z871" t="s">
        <v>6807</v>
      </c>
      <c r="AA871" t="s">
        <v>6808</v>
      </c>
      <c r="AB871" t="s">
        <v>6809</v>
      </c>
      <c r="AC871" t="s">
        <v>38</v>
      </c>
      <c r="AD871">
        <v>98632</v>
      </c>
    </row>
    <row r="872" spans="1:30" x14ac:dyDescent="0.25">
      <c r="A872">
        <f t="shared" ca="1" si="13"/>
        <v>631</v>
      </c>
      <c r="B872" t="s">
        <v>73</v>
      </c>
      <c r="C872" t="s">
        <v>74</v>
      </c>
      <c r="F872" t="s">
        <v>3366</v>
      </c>
      <c r="O872" t="s">
        <v>33</v>
      </c>
      <c r="X872" t="s">
        <v>34</v>
      </c>
      <c r="Y872" t="s">
        <v>12933</v>
      </c>
      <c r="Z872" t="s">
        <v>28448</v>
      </c>
      <c r="AA872" t="s">
        <v>28449</v>
      </c>
      <c r="AB872">
        <v>-172026</v>
      </c>
    </row>
    <row r="873" spans="1:30" ht="375" x14ac:dyDescent="0.25">
      <c r="A873">
        <f t="shared" ca="1" si="13"/>
        <v>14827</v>
      </c>
      <c r="B873" t="s">
        <v>79</v>
      </c>
      <c r="C873" t="s">
        <v>80</v>
      </c>
      <c r="F873" t="s">
        <v>10116</v>
      </c>
      <c r="O873" t="s">
        <v>33</v>
      </c>
      <c r="Y873" t="s">
        <v>10117</v>
      </c>
      <c r="Z873" s="1" t="s">
        <v>25956</v>
      </c>
      <c r="AA873" t="s">
        <v>25957</v>
      </c>
      <c r="AB873">
        <v>-181083</v>
      </c>
      <c r="AC873" t="s">
        <v>38</v>
      </c>
      <c r="AD873">
        <v>98501</v>
      </c>
    </row>
    <row r="874" spans="1:30" x14ac:dyDescent="0.25">
      <c r="A874">
        <f t="shared" ca="1" si="13"/>
        <v>12662</v>
      </c>
      <c r="B874" t="s">
        <v>685</v>
      </c>
      <c r="C874" t="s">
        <v>686</v>
      </c>
      <c r="F874" t="s">
        <v>5901</v>
      </c>
      <c r="G874">
        <v>0</v>
      </c>
      <c r="O874" t="s">
        <v>33</v>
      </c>
      <c r="Y874" t="s">
        <v>29596</v>
      </c>
      <c r="Z874" t="s">
        <v>33665</v>
      </c>
      <c r="AA874" t="s">
        <v>33661</v>
      </c>
      <c r="AB874" t="s">
        <v>33666</v>
      </c>
      <c r="AC874" t="s">
        <v>38</v>
      </c>
      <c r="AD874">
        <v>98504</v>
      </c>
    </row>
    <row r="875" spans="1:30" x14ac:dyDescent="0.25">
      <c r="A875">
        <f t="shared" ca="1" si="13"/>
        <v>1991</v>
      </c>
      <c r="B875" t="s">
        <v>334</v>
      </c>
      <c r="C875" t="s">
        <v>686</v>
      </c>
      <c r="G875">
        <v>0</v>
      </c>
      <c r="O875" t="s">
        <v>33</v>
      </c>
      <c r="X875" t="s">
        <v>34</v>
      </c>
      <c r="Y875" t="s">
        <v>35504</v>
      </c>
      <c r="Z875" t="s">
        <v>35505</v>
      </c>
      <c r="AA875" t="s">
        <v>35506</v>
      </c>
      <c r="AB875" t="s">
        <v>35507</v>
      </c>
    </row>
    <row r="876" spans="1:30" ht="409.5" x14ac:dyDescent="0.25">
      <c r="A876">
        <f t="shared" ca="1" si="13"/>
        <v>4799</v>
      </c>
      <c r="B876" t="s">
        <v>96</v>
      </c>
      <c r="C876" t="s">
        <v>97</v>
      </c>
      <c r="F876" t="s">
        <v>5654</v>
      </c>
      <c r="O876" t="s">
        <v>33</v>
      </c>
      <c r="X876" t="s">
        <v>34</v>
      </c>
      <c r="Y876" t="s">
        <v>9768</v>
      </c>
      <c r="Z876" s="1" t="s">
        <v>35805</v>
      </c>
      <c r="AA876" t="s">
        <v>35806</v>
      </c>
      <c r="AB876">
        <v>-170588</v>
      </c>
      <c r="AC876" t="s">
        <v>38</v>
      </c>
    </row>
    <row r="877" spans="1:30" ht="409.5" x14ac:dyDescent="0.25">
      <c r="A877">
        <f t="shared" ca="1" si="13"/>
        <v>14393</v>
      </c>
      <c r="B877" t="s">
        <v>44</v>
      </c>
      <c r="C877" t="s">
        <v>45</v>
      </c>
      <c r="F877" t="s">
        <v>234</v>
      </c>
      <c r="G877">
        <v>0</v>
      </c>
      <c r="O877" t="s">
        <v>63</v>
      </c>
      <c r="X877" t="s">
        <v>34</v>
      </c>
      <c r="Y877" t="s">
        <v>9061</v>
      </c>
      <c r="Z877" s="1" t="s">
        <v>9062</v>
      </c>
      <c r="AA877" t="s">
        <v>9063</v>
      </c>
      <c r="AB877" t="s">
        <v>9064</v>
      </c>
      <c r="AC877" t="s">
        <v>38</v>
      </c>
      <c r="AD877">
        <v>98168</v>
      </c>
    </row>
    <row r="878" spans="1:30" ht="195" x14ac:dyDescent="0.25">
      <c r="A878">
        <f t="shared" ca="1" si="13"/>
        <v>16405</v>
      </c>
      <c r="B878" t="s">
        <v>96</v>
      </c>
      <c r="C878" t="s">
        <v>97</v>
      </c>
      <c r="F878" t="s">
        <v>6438</v>
      </c>
      <c r="G878">
        <v>0</v>
      </c>
      <c r="O878" t="s">
        <v>33</v>
      </c>
      <c r="X878" t="s">
        <v>34</v>
      </c>
      <c r="Y878" t="s">
        <v>6439</v>
      </c>
      <c r="Z878" s="1" t="s">
        <v>6440</v>
      </c>
      <c r="AA878" t="s">
        <v>6441</v>
      </c>
      <c r="AB878" t="s">
        <v>6442</v>
      </c>
      <c r="AC878" t="s">
        <v>102</v>
      </c>
    </row>
    <row r="879" spans="1:30" x14ac:dyDescent="0.25">
      <c r="A879">
        <f t="shared" ca="1" si="13"/>
        <v>9474</v>
      </c>
      <c r="B879" t="s">
        <v>344</v>
      </c>
      <c r="C879" t="s">
        <v>31</v>
      </c>
      <c r="F879" t="s">
        <v>19652</v>
      </c>
      <c r="G879">
        <v>0</v>
      </c>
      <c r="O879" t="s">
        <v>1</v>
      </c>
      <c r="X879" t="s">
        <v>1666</v>
      </c>
      <c r="Y879" t="s">
        <v>17233</v>
      </c>
      <c r="Z879" t="s">
        <v>19653</v>
      </c>
      <c r="AA879" t="s">
        <v>19654</v>
      </c>
      <c r="AB879" t="s">
        <v>19655</v>
      </c>
      <c r="AC879" t="s">
        <v>38</v>
      </c>
      <c r="AD879">
        <v>98597</v>
      </c>
    </row>
    <row r="880" spans="1:30" x14ac:dyDescent="0.25">
      <c r="A880">
        <f t="shared" ca="1" si="13"/>
        <v>385</v>
      </c>
      <c r="B880" t="s">
        <v>244</v>
      </c>
      <c r="C880" t="s">
        <v>245</v>
      </c>
      <c r="O880" t="s">
        <v>33</v>
      </c>
      <c r="X880" t="s">
        <v>34</v>
      </c>
      <c r="Y880" t="s">
        <v>33045</v>
      </c>
      <c r="Z880" t="s">
        <v>33046</v>
      </c>
      <c r="AA880" t="s">
        <v>33047</v>
      </c>
      <c r="AB880">
        <v>-171320</v>
      </c>
      <c r="AC880" t="s">
        <v>38</v>
      </c>
      <c r="AD880">
        <v>99004</v>
      </c>
    </row>
    <row r="881" spans="1:30" ht="409.5" x14ac:dyDescent="0.25">
      <c r="A881">
        <f t="shared" ca="1" si="13"/>
        <v>18107</v>
      </c>
      <c r="B881" t="s">
        <v>2046</v>
      </c>
      <c r="C881" t="s">
        <v>80</v>
      </c>
      <c r="F881" t="s">
        <v>8685</v>
      </c>
      <c r="O881" t="s">
        <v>33</v>
      </c>
      <c r="Y881" t="s">
        <v>10933</v>
      </c>
      <c r="Z881" s="1" t="s">
        <v>10934</v>
      </c>
      <c r="AA881" t="s">
        <v>10935</v>
      </c>
      <c r="AB881">
        <v>-161370</v>
      </c>
      <c r="AC881" t="s">
        <v>38</v>
      </c>
      <c r="AD881">
        <v>98901</v>
      </c>
    </row>
    <row r="882" spans="1:30" x14ac:dyDescent="0.25">
      <c r="A882">
        <f t="shared" ca="1" si="13"/>
        <v>16081</v>
      </c>
      <c r="B882" t="s">
        <v>79</v>
      </c>
      <c r="C882" t="s">
        <v>80</v>
      </c>
      <c r="F882" t="s">
        <v>26067</v>
      </c>
      <c r="O882" t="s">
        <v>33</v>
      </c>
      <c r="Y882" t="s">
        <v>26068</v>
      </c>
      <c r="Z882" t="s">
        <v>26069</v>
      </c>
      <c r="AA882" t="s">
        <v>26070</v>
      </c>
      <c r="AB882">
        <v>-170905</v>
      </c>
      <c r="AC882" t="s">
        <v>38</v>
      </c>
      <c r="AD882">
        <v>98926</v>
      </c>
    </row>
    <row r="883" spans="1:30" x14ac:dyDescent="0.25">
      <c r="A883">
        <f t="shared" ca="1" si="13"/>
        <v>6106</v>
      </c>
      <c r="B883" t="s">
        <v>79</v>
      </c>
      <c r="C883" t="s">
        <v>80</v>
      </c>
      <c r="F883" t="s">
        <v>160</v>
      </c>
      <c r="O883" t="s">
        <v>33</v>
      </c>
      <c r="Y883" t="s">
        <v>7664</v>
      </c>
      <c r="Z883" t="s">
        <v>26649</v>
      </c>
      <c r="AA883" t="s">
        <v>26650</v>
      </c>
      <c r="AB883">
        <v>-171956</v>
      </c>
      <c r="AC883" t="s">
        <v>38</v>
      </c>
      <c r="AD883">
        <v>98223</v>
      </c>
    </row>
    <row r="884" spans="1:30" x14ac:dyDescent="0.25">
      <c r="A884">
        <f t="shared" ca="1" si="13"/>
        <v>8170</v>
      </c>
      <c r="B884" t="s">
        <v>2046</v>
      </c>
      <c r="C884" t="s">
        <v>80</v>
      </c>
      <c r="F884" t="s">
        <v>5745</v>
      </c>
      <c r="O884" t="s">
        <v>33</v>
      </c>
      <c r="Y884" t="s">
        <v>5935</v>
      </c>
      <c r="Z884" t="s">
        <v>11112</v>
      </c>
      <c r="AA884" t="s">
        <v>11113</v>
      </c>
      <c r="AB884">
        <v>-181466</v>
      </c>
      <c r="AC884" t="s">
        <v>38</v>
      </c>
      <c r="AD884">
        <v>98201</v>
      </c>
    </row>
    <row r="885" spans="1:30" x14ac:dyDescent="0.25">
      <c r="A885">
        <f t="shared" ca="1" si="13"/>
        <v>18439</v>
      </c>
      <c r="B885" t="s">
        <v>96</v>
      </c>
      <c r="C885" t="s">
        <v>97</v>
      </c>
      <c r="O885" t="s">
        <v>63</v>
      </c>
      <c r="X885" t="s">
        <v>34</v>
      </c>
      <c r="Y885" t="s">
        <v>9018</v>
      </c>
      <c r="Z885" t="s">
        <v>9019</v>
      </c>
      <c r="AA885" t="s">
        <v>9020</v>
      </c>
      <c r="AB885">
        <v>-163154</v>
      </c>
    </row>
    <row r="886" spans="1:30" x14ac:dyDescent="0.25">
      <c r="A886">
        <f t="shared" ca="1" si="13"/>
        <v>6543</v>
      </c>
      <c r="B886" t="s">
        <v>334</v>
      </c>
      <c r="C886" t="s">
        <v>45</v>
      </c>
      <c r="F886" t="s">
        <v>3155</v>
      </c>
      <c r="G886">
        <v>0</v>
      </c>
      <c r="O886" t="s">
        <v>33</v>
      </c>
      <c r="X886" t="s">
        <v>34</v>
      </c>
      <c r="Y886" t="s">
        <v>3156</v>
      </c>
      <c r="Z886" t="s">
        <v>3157</v>
      </c>
      <c r="AA886" t="s">
        <v>3158</v>
      </c>
      <c r="AB886" t="s">
        <v>3159</v>
      </c>
    </row>
    <row r="887" spans="1:30" ht="285" x14ac:dyDescent="0.25">
      <c r="A887">
        <f t="shared" ca="1" si="13"/>
        <v>13487</v>
      </c>
      <c r="B887" t="s">
        <v>230</v>
      </c>
      <c r="C887" t="s">
        <v>45</v>
      </c>
      <c r="O887" t="s">
        <v>33</v>
      </c>
      <c r="W887">
        <v>15</v>
      </c>
      <c r="X887" t="s">
        <v>34</v>
      </c>
      <c r="Y887" t="s">
        <v>22978</v>
      </c>
      <c r="Z887" s="1" t="s">
        <v>23424</v>
      </c>
      <c r="AA887" t="s">
        <v>22580</v>
      </c>
      <c r="AB887">
        <v>-180278</v>
      </c>
    </row>
    <row r="888" spans="1:30" x14ac:dyDescent="0.25">
      <c r="A888">
        <f t="shared" ca="1" si="13"/>
        <v>2810</v>
      </c>
      <c r="B888" t="s">
        <v>2046</v>
      </c>
      <c r="C888" t="s">
        <v>80</v>
      </c>
      <c r="F888" t="s">
        <v>1418</v>
      </c>
      <c r="O888" t="s">
        <v>33</v>
      </c>
      <c r="Y888" t="s">
        <v>1419</v>
      </c>
      <c r="Z888" t="s">
        <v>11494</v>
      </c>
      <c r="AA888" t="s">
        <v>11495</v>
      </c>
      <c r="AB888">
        <v>-160822</v>
      </c>
      <c r="AC888" t="s">
        <v>38</v>
      </c>
      <c r="AD888">
        <v>98504</v>
      </c>
    </row>
    <row r="889" spans="1:30" x14ac:dyDescent="0.25">
      <c r="A889">
        <f t="shared" ca="1" si="13"/>
        <v>13950</v>
      </c>
      <c r="B889" t="s">
        <v>178</v>
      </c>
      <c r="C889" t="s">
        <v>179</v>
      </c>
      <c r="F889" t="s">
        <v>4512</v>
      </c>
      <c r="O889" t="s">
        <v>33</v>
      </c>
      <c r="W889">
        <v>15</v>
      </c>
      <c r="X889" t="s">
        <v>34</v>
      </c>
      <c r="Y889" t="s">
        <v>27211</v>
      </c>
      <c r="Z889" t="s">
        <v>39269</v>
      </c>
      <c r="AA889" t="s">
        <v>39269</v>
      </c>
      <c r="AB889">
        <v>-180386</v>
      </c>
      <c r="AC889" t="s">
        <v>38</v>
      </c>
      <c r="AD889">
        <v>98902</v>
      </c>
    </row>
    <row r="890" spans="1:30" ht="409.5" x14ac:dyDescent="0.25">
      <c r="A890">
        <f t="shared" ca="1" si="13"/>
        <v>9935</v>
      </c>
      <c r="B890" t="s">
        <v>2046</v>
      </c>
      <c r="C890" t="s">
        <v>80</v>
      </c>
      <c r="F890" t="s">
        <v>10735</v>
      </c>
      <c r="G890">
        <v>0</v>
      </c>
      <c r="O890" t="s">
        <v>33</v>
      </c>
      <c r="Y890" t="s">
        <v>10736</v>
      </c>
      <c r="Z890" s="1" t="s">
        <v>10737</v>
      </c>
      <c r="AA890" t="s">
        <v>10738</v>
      </c>
      <c r="AB890" t="s">
        <v>10739</v>
      </c>
      <c r="AC890" t="s">
        <v>38</v>
      </c>
      <c r="AD890">
        <v>98424</v>
      </c>
    </row>
    <row r="891" spans="1:30" ht="409.5" x14ac:dyDescent="0.25">
      <c r="A891">
        <f t="shared" ca="1" si="13"/>
        <v>12998</v>
      </c>
      <c r="B891" t="s">
        <v>164</v>
      </c>
      <c r="C891" t="s">
        <v>165</v>
      </c>
      <c r="D891" t="s">
        <v>34</v>
      </c>
      <c r="E891" t="s">
        <v>19821</v>
      </c>
      <c r="G891">
        <v>0</v>
      </c>
      <c r="M891" t="s">
        <v>19822</v>
      </c>
      <c r="O891" t="s">
        <v>33</v>
      </c>
      <c r="P891" t="s">
        <v>484</v>
      </c>
      <c r="W891">
        <v>30</v>
      </c>
      <c r="Y891" t="s">
        <v>555</v>
      </c>
      <c r="Z891" s="1" t="s">
        <v>19823</v>
      </c>
      <c r="AA891" t="s">
        <v>19824</v>
      </c>
      <c r="AB891" t="s">
        <v>19825</v>
      </c>
    </row>
    <row r="892" spans="1:30" x14ac:dyDescent="0.25">
      <c r="A892">
        <f t="shared" ca="1" si="13"/>
        <v>2337</v>
      </c>
      <c r="B892" t="s">
        <v>79</v>
      </c>
      <c r="C892" t="s">
        <v>80</v>
      </c>
      <c r="F892" t="s">
        <v>651</v>
      </c>
      <c r="O892" t="s">
        <v>33</v>
      </c>
      <c r="Y892" t="s">
        <v>10635</v>
      </c>
      <c r="Z892" t="s">
        <v>26836</v>
      </c>
      <c r="AA892" t="s">
        <v>26837</v>
      </c>
      <c r="AB892">
        <v>-173104</v>
      </c>
      <c r="AC892" t="s">
        <v>38</v>
      </c>
      <c r="AD892">
        <v>98034</v>
      </c>
    </row>
    <row r="893" spans="1:30" x14ac:dyDescent="0.25">
      <c r="A893">
        <f t="shared" ca="1" si="13"/>
        <v>8504</v>
      </c>
      <c r="B893" t="s">
        <v>178</v>
      </c>
      <c r="C893" t="s">
        <v>179</v>
      </c>
      <c r="F893" t="s">
        <v>6244</v>
      </c>
      <c r="O893" t="s">
        <v>33</v>
      </c>
      <c r="X893" t="s">
        <v>34</v>
      </c>
      <c r="Y893" t="s">
        <v>6245</v>
      </c>
      <c r="Z893" t="s">
        <v>39191</v>
      </c>
      <c r="AA893" t="s">
        <v>39192</v>
      </c>
      <c r="AB893">
        <v>-172095</v>
      </c>
      <c r="AC893" t="s">
        <v>38</v>
      </c>
      <c r="AD893">
        <v>98901</v>
      </c>
    </row>
    <row r="894" spans="1:30" ht="409.5" x14ac:dyDescent="0.25">
      <c r="A894">
        <f t="shared" ca="1" si="13"/>
        <v>8134</v>
      </c>
      <c r="B894" t="s">
        <v>79</v>
      </c>
      <c r="C894" t="s">
        <v>80</v>
      </c>
      <c r="F894" t="s">
        <v>720</v>
      </c>
      <c r="O894" t="s">
        <v>33</v>
      </c>
      <c r="Y894" t="s">
        <v>6094</v>
      </c>
      <c r="Z894" s="1" t="s">
        <v>10068</v>
      </c>
      <c r="AA894" t="s">
        <v>10069</v>
      </c>
      <c r="AB894">
        <v>-163620</v>
      </c>
      <c r="AC894" t="s">
        <v>38</v>
      </c>
      <c r="AD894">
        <v>98052</v>
      </c>
    </row>
    <row r="895" spans="1:30" x14ac:dyDescent="0.25">
      <c r="A895">
        <f t="shared" ca="1" si="13"/>
        <v>128</v>
      </c>
      <c r="B895" t="s">
        <v>107</v>
      </c>
      <c r="C895" t="s">
        <v>108</v>
      </c>
      <c r="O895" t="s">
        <v>33</v>
      </c>
      <c r="X895" t="s">
        <v>34</v>
      </c>
      <c r="Y895" t="s">
        <v>42108</v>
      </c>
      <c r="Z895" t="s">
        <v>42109</v>
      </c>
      <c r="AA895" t="s">
        <v>42110</v>
      </c>
      <c r="AB895">
        <v>-171847</v>
      </c>
      <c r="AC895" t="s">
        <v>38</v>
      </c>
      <c r="AD895">
        <v>99218</v>
      </c>
    </row>
    <row r="896" spans="1:30" x14ac:dyDescent="0.25">
      <c r="A896">
        <f t="shared" ca="1" si="13"/>
        <v>7347</v>
      </c>
      <c r="B896" t="s">
        <v>178</v>
      </c>
      <c r="F896" t="s">
        <v>2107</v>
      </c>
      <c r="G896">
        <v>0</v>
      </c>
      <c r="O896" t="s">
        <v>33</v>
      </c>
      <c r="X896" t="s">
        <v>34</v>
      </c>
      <c r="Y896" t="s">
        <v>2108</v>
      </c>
      <c r="Z896" t="s">
        <v>32939</v>
      </c>
      <c r="AA896" t="s">
        <v>32940</v>
      </c>
      <c r="AB896" t="s">
        <v>32941</v>
      </c>
      <c r="AC896" t="s">
        <v>38</v>
      </c>
      <c r="AD896">
        <v>98902</v>
      </c>
    </row>
    <row r="897" spans="1:30" x14ac:dyDescent="0.25">
      <c r="A897">
        <f t="shared" ca="1" si="13"/>
        <v>12326</v>
      </c>
      <c r="B897" t="s">
        <v>489</v>
      </c>
      <c r="C897" t="s">
        <v>45</v>
      </c>
      <c r="F897" t="s">
        <v>2183</v>
      </c>
      <c r="N897" t="s">
        <v>894</v>
      </c>
      <c r="O897" t="s">
        <v>52</v>
      </c>
      <c r="P897" t="s">
        <v>484</v>
      </c>
      <c r="W897">
        <v>30</v>
      </c>
      <c r="Y897" t="s">
        <v>2018</v>
      </c>
      <c r="Z897" t="s">
        <v>2356</v>
      </c>
      <c r="AA897" t="s">
        <v>2357</v>
      </c>
      <c r="AB897">
        <v>-172865</v>
      </c>
      <c r="AC897" t="s">
        <v>38</v>
      </c>
      <c r="AD897">
        <v>98126</v>
      </c>
    </row>
    <row r="898" spans="1:30" x14ac:dyDescent="0.25">
      <c r="A898">
        <f t="shared" ref="A898:A961" ca="1" si="14">RANDBETWEEN(1,20000)</f>
        <v>4155</v>
      </c>
      <c r="B898" t="s">
        <v>334</v>
      </c>
      <c r="C898" t="s">
        <v>45</v>
      </c>
      <c r="F898" t="s">
        <v>103</v>
      </c>
      <c r="O898" t="s">
        <v>33</v>
      </c>
      <c r="Y898" t="s">
        <v>905</v>
      </c>
      <c r="Z898" t="s">
        <v>5026</v>
      </c>
      <c r="AA898" t="s">
        <v>5027</v>
      </c>
      <c r="AB898">
        <v>-170428</v>
      </c>
      <c r="AC898" t="s">
        <v>38</v>
      </c>
      <c r="AD898">
        <v>98052</v>
      </c>
    </row>
    <row r="899" spans="1:30" ht="409.5" x14ac:dyDescent="0.25">
      <c r="A899">
        <f t="shared" ca="1" si="14"/>
        <v>379</v>
      </c>
      <c r="B899" t="s">
        <v>3712</v>
      </c>
      <c r="C899" t="s">
        <v>45</v>
      </c>
      <c r="F899" t="s">
        <v>20250</v>
      </c>
      <c r="G899">
        <v>0</v>
      </c>
      <c r="O899" t="s">
        <v>33</v>
      </c>
      <c r="X899" t="s">
        <v>34</v>
      </c>
      <c r="Y899" t="s">
        <v>22598</v>
      </c>
      <c r="Z899" s="1" t="s">
        <v>24286</v>
      </c>
      <c r="AA899" t="s">
        <v>24027</v>
      </c>
      <c r="AB899" t="s">
        <v>24287</v>
      </c>
      <c r="AC899" t="s">
        <v>102</v>
      </c>
      <c r="AD899">
        <v>97302</v>
      </c>
    </row>
    <row r="900" spans="1:30" x14ac:dyDescent="0.25">
      <c r="A900">
        <f t="shared" ca="1" si="14"/>
        <v>1503</v>
      </c>
      <c r="B900" t="s">
        <v>2046</v>
      </c>
      <c r="C900" t="s">
        <v>80</v>
      </c>
      <c r="F900" t="s">
        <v>4844</v>
      </c>
      <c r="O900" t="s">
        <v>33</v>
      </c>
      <c r="Y900" t="s">
        <v>11710</v>
      </c>
      <c r="Z900" t="s">
        <v>11711</v>
      </c>
      <c r="AA900" t="s">
        <v>11712</v>
      </c>
      <c r="AB900">
        <v>-162790</v>
      </c>
      <c r="AC900" t="s">
        <v>38</v>
      </c>
      <c r="AD900">
        <v>98402</v>
      </c>
    </row>
    <row r="901" spans="1:30" ht="409.5" x14ac:dyDescent="0.25">
      <c r="A901">
        <f t="shared" ca="1" si="14"/>
        <v>18785</v>
      </c>
      <c r="B901" t="s">
        <v>107</v>
      </c>
      <c r="C901" t="s">
        <v>108</v>
      </c>
      <c r="G901">
        <v>0</v>
      </c>
      <c r="O901" t="s">
        <v>33</v>
      </c>
      <c r="X901" t="s">
        <v>34</v>
      </c>
      <c r="Y901" t="s">
        <v>1281</v>
      </c>
      <c r="Z901" s="1" t="s">
        <v>1282</v>
      </c>
      <c r="AA901" t="s">
        <v>1283</v>
      </c>
      <c r="AB901" t="s">
        <v>1284</v>
      </c>
      <c r="AC901" t="s">
        <v>38</v>
      </c>
      <c r="AD901">
        <v>99201</v>
      </c>
    </row>
    <row r="902" spans="1:30" x14ac:dyDescent="0.25">
      <c r="A902">
        <f t="shared" ca="1" si="14"/>
        <v>5738</v>
      </c>
      <c r="B902" t="s">
        <v>677</v>
      </c>
      <c r="C902" t="s">
        <v>80</v>
      </c>
      <c r="F902" t="s">
        <v>1770</v>
      </c>
      <c r="G902">
        <v>0</v>
      </c>
      <c r="O902" t="s">
        <v>33</v>
      </c>
      <c r="Y902" t="s">
        <v>1771</v>
      </c>
      <c r="Z902" t="s">
        <v>8283</v>
      </c>
      <c r="AA902" t="s">
        <v>8284</v>
      </c>
      <c r="AB902" t="s">
        <v>8285</v>
      </c>
      <c r="AC902" t="s">
        <v>38</v>
      </c>
      <c r="AD902">
        <v>98501</v>
      </c>
    </row>
    <row r="903" spans="1:30" x14ac:dyDescent="0.25">
      <c r="A903">
        <f t="shared" ca="1" si="14"/>
        <v>12255</v>
      </c>
      <c r="B903" t="s">
        <v>334</v>
      </c>
      <c r="C903" t="s">
        <v>45</v>
      </c>
      <c r="F903" t="s">
        <v>28999</v>
      </c>
      <c r="O903" t="s">
        <v>33</v>
      </c>
      <c r="X903" t="s">
        <v>34</v>
      </c>
      <c r="Y903" t="s">
        <v>29000</v>
      </c>
      <c r="Z903" t="s">
        <v>29001</v>
      </c>
      <c r="AA903" t="s">
        <v>29002</v>
      </c>
      <c r="AB903">
        <v>-172397</v>
      </c>
      <c r="AC903" t="s">
        <v>3514</v>
      </c>
      <c r="AD903">
        <v>59047</v>
      </c>
    </row>
    <row r="904" spans="1:30" x14ac:dyDescent="0.25">
      <c r="A904">
        <f t="shared" ca="1" si="14"/>
        <v>11729</v>
      </c>
      <c r="B904" t="s">
        <v>334</v>
      </c>
      <c r="C904" t="s">
        <v>45</v>
      </c>
      <c r="F904" t="s">
        <v>103</v>
      </c>
      <c r="O904" t="s">
        <v>33</v>
      </c>
      <c r="Y904" t="s">
        <v>905</v>
      </c>
      <c r="Z904" t="s">
        <v>5030</v>
      </c>
      <c r="AA904" t="s">
        <v>5031</v>
      </c>
      <c r="AB904">
        <v>-171028</v>
      </c>
      <c r="AC904" t="s">
        <v>38</v>
      </c>
      <c r="AD904">
        <v>98052</v>
      </c>
    </row>
    <row r="905" spans="1:30" ht="409.5" x14ac:dyDescent="0.25">
      <c r="A905">
        <f t="shared" ca="1" si="14"/>
        <v>9481</v>
      </c>
      <c r="B905" t="s">
        <v>334</v>
      </c>
      <c r="C905" t="s">
        <v>45</v>
      </c>
      <c r="F905" t="s">
        <v>29655</v>
      </c>
      <c r="G905">
        <v>0</v>
      </c>
      <c r="O905" t="s">
        <v>33</v>
      </c>
      <c r="Y905" t="s">
        <v>29656</v>
      </c>
      <c r="Z905" s="1" t="s">
        <v>35302</v>
      </c>
      <c r="AA905" t="s">
        <v>35303</v>
      </c>
      <c r="AB905" t="s">
        <v>35304</v>
      </c>
      <c r="AC905" t="s">
        <v>38</v>
      </c>
      <c r="AD905">
        <v>98501</v>
      </c>
    </row>
    <row r="906" spans="1:30" ht="409.5" x14ac:dyDescent="0.25">
      <c r="A906">
        <f t="shared" ca="1" si="14"/>
        <v>7718</v>
      </c>
      <c r="B906" t="s">
        <v>489</v>
      </c>
      <c r="C906" t="s">
        <v>45</v>
      </c>
      <c r="F906" t="s">
        <v>1451</v>
      </c>
      <c r="O906" t="s">
        <v>63</v>
      </c>
      <c r="X906" t="s">
        <v>34</v>
      </c>
      <c r="Y906" t="s">
        <v>1667</v>
      </c>
      <c r="Z906" s="1" t="s">
        <v>2863</v>
      </c>
      <c r="AA906" t="s">
        <v>2864</v>
      </c>
      <c r="AB906">
        <v>-161127</v>
      </c>
      <c r="AC906" t="s">
        <v>38</v>
      </c>
      <c r="AD906">
        <v>98121</v>
      </c>
    </row>
    <row r="907" spans="1:30" ht="409.5" x14ac:dyDescent="0.25">
      <c r="A907">
        <f t="shared" ca="1" si="14"/>
        <v>4919</v>
      </c>
      <c r="B907" t="s">
        <v>178</v>
      </c>
      <c r="C907" t="s">
        <v>179</v>
      </c>
      <c r="F907" t="s">
        <v>38592</v>
      </c>
      <c r="O907" t="s">
        <v>33</v>
      </c>
      <c r="W907">
        <v>30</v>
      </c>
      <c r="X907" t="s">
        <v>34</v>
      </c>
      <c r="Y907" t="s">
        <v>38593</v>
      </c>
      <c r="Z907" s="1" t="s">
        <v>38594</v>
      </c>
      <c r="AA907" t="s">
        <v>38595</v>
      </c>
      <c r="AB907">
        <v>-161532</v>
      </c>
      <c r="AC907" t="s">
        <v>38</v>
      </c>
      <c r="AD907">
        <v>98902</v>
      </c>
    </row>
    <row r="908" spans="1:30" x14ac:dyDescent="0.25">
      <c r="A908">
        <f t="shared" ca="1" si="14"/>
        <v>131</v>
      </c>
      <c r="B908" t="s">
        <v>2046</v>
      </c>
      <c r="C908" t="s">
        <v>80</v>
      </c>
      <c r="F908" t="s">
        <v>7119</v>
      </c>
      <c r="G908">
        <v>0</v>
      </c>
      <c r="O908" t="s">
        <v>33</v>
      </c>
      <c r="Y908" t="s">
        <v>7120</v>
      </c>
      <c r="Z908" t="s">
        <v>12742</v>
      </c>
      <c r="AA908" t="s">
        <v>12743</v>
      </c>
      <c r="AB908" t="s">
        <v>12744</v>
      </c>
      <c r="AC908" t="s">
        <v>38</v>
      </c>
      <c r="AD908">
        <v>98004</v>
      </c>
    </row>
    <row r="909" spans="1:30" ht="409.5" x14ac:dyDescent="0.25">
      <c r="A909">
        <f t="shared" ca="1" si="14"/>
        <v>14110</v>
      </c>
      <c r="B909" t="s">
        <v>96</v>
      </c>
      <c r="C909" t="s">
        <v>97</v>
      </c>
      <c r="F909" t="s">
        <v>16761</v>
      </c>
      <c r="O909" t="s">
        <v>63</v>
      </c>
      <c r="W909">
        <v>30</v>
      </c>
      <c r="X909" t="s">
        <v>34</v>
      </c>
      <c r="Y909" t="s">
        <v>22306</v>
      </c>
      <c r="Z909" s="1" t="s">
        <v>22307</v>
      </c>
      <c r="AA909" t="s">
        <v>22308</v>
      </c>
      <c r="AB909">
        <v>-180119</v>
      </c>
      <c r="AC909" t="s">
        <v>38</v>
      </c>
      <c r="AD909">
        <v>98660</v>
      </c>
    </row>
    <row r="910" spans="1:30" ht="409.5" x14ac:dyDescent="0.25">
      <c r="A910">
        <f t="shared" ca="1" si="14"/>
        <v>6358</v>
      </c>
      <c r="B910" t="s">
        <v>1203</v>
      </c>
      <c r="C910" t="s">
        <v>45</v>
      </c>
      <c r="F910" t="s">
        <v>9649</v>
      </c>
      <c r="G910">
        <v>0</v>
      </c>
      <c r="O910" t="s">
        <v>33</v>
      </c>
      <c r="X910" t="s">
        <v>34</v>
      </c>
      <c r="Y910" t="s">
        <v>17967</v>
      </c>
      <c r="Z910" s="1" t="s">
        <v>17968</v>
      </c>
      <c r="AA910" t="s">
        <v>17969</v>
      </c>
      <c r="AB910" t="s">
        <v>17970</v>
      </c>
      <c r="AC910" t="s">
        <v>38</v>
      </c>
      <c r="AD910">
        <v>98402</v>
      </c>
    </row>
    <row r="911" spans="1:30" x14ac:dyDescent="0.25">
      <c r="A911">
        <f t="shared" ca="1" si="14"/>
        <v>4989</v>
      </c>
      <c r="B911" t="s">
        <v>178</v>
      </c>
      <c r="C911" t="s">
        <v>179</v>
      </c>
      <c r="F911" t="s">
        <v>33104</v>
      </c>
      <c r="O911" t="s">
        <v>33</v>
      </c>
      <c r="W911">
        <v>15</v>
      </c>
      <c r="X911" t="s">
        <v>34</v>
      </c>
      <c r="Y911" t="s">
        <v>19303</v>
      </c>
      <c r="Z911" t="s">
        <v>37952</v>
      </c>
      <c r="AA911" t="s">
        <v>37953</v>
      </c>
      <c r="AB911">
        <v>-173244</v>
      </c>
      <c r="AC911" t="s">
        <v>38</v>
      </c>
      <c r="AD911">
        <v>98901</v>
      </c>
    </row>
    <row r="912" spans="1:30" ht="409.5" x14ac:dyDescent="0.25">
      <c r="A912">
        <f t="shared" ca="1" si="14"/>
        <v>13320</v>
      </c>
      <c r="B912" t="s">
        <v>96</v>
      </c>
      <c r="C912" t="s">
        <v>97</v>
      </c>
      <c r="F912" t="s">
        <v>4432</v>
      </c>
      <c r="O912" t="s">
        <v>33</v>
      </c>
      <c r="X912" t="s">
        <v>34</v>
      </c>
      <c r="Y912" t="s">
        <v>4433</v>
      </c>
      <c r="Z912" s="1" t="s">
        <v>4434</v>
      </c>
      <c r="AA912" t="s">
        <v>4435</v>
      </c>
      <c r="AB912">
        <v>-170407</v>
      </c>
    </row>
    <row r="913" spans="1:30" x14ac:dyDescent="0.25">
      <c r="A913">
        <f t="shared" ca="1" si="14"/>
        <v>9389</v>
      </c>
      <c r="B913" t="s">
        <v>2046</v>
      </c>
      <c r="C913" t="s">
        <v>80</v>
      </c>
      <c r="F913" t="s">
        <v>1418</v>
      </c>
      <c r="G913">
        <v>0</v>
      </c>
      <c r="O913" t="s">
        <v>33</v>
      </c>
      <c r="Y913" t="s">
        <v>1419</v>
      </c>
      <c r="Z913" t="s">
        <v>32201</v>
      </c>
      <c r="AA913" t="s">
        <v>32202</v>
      </c>
      <c r="AB913" t="s">
        <v>32203</v>
      </c>
      <c r="AC913" t="s">
        <v>38</v>
      </c>
      <c r="AD913">
        <v>98504</v>
      </c>
    </row>
    <row r="914" spans="1:30" x14ac:dyDescent="0.25">
      <c r="A914">
        <f t="shared" ca="1" si="14"/>
        <v>15214</v>
      </c>
      <c r="B914" t="s">
        <v>2046</v>
      </c>
      <c r="C914" t="s">
        <v>80</v>
      </c>
      <c r="F914" t="s">
        <v>2870</v>
      </c>
      <c r="O914" t="s">
        <v>33</v>
      </c>
      <c r="Y914" t="s">
        <v>10763</v>
      </c>
      <c r="Z914" t="s">
        <v>37866</v>
      </c>
      <c r="AA914" t="s">
        <v>37867</v>
      </c>
      <c r="AB914">
        <v>-170221</v>
      </c>
      <c r="AC914" t="s">
        <v>38</v>
      </c>
      <c r="AD914">
        <v>98666</v>
      </c>
    </row>
    <row r="915" spans="1:30" ht="409.5" x14ac:dyDescent="0.25">
      <c r="A915">
        <f t="shared" ca="1" si="14"/>
        <v>2432</v>
      </c>
      <c r="B915" t="s">
        <v>178</v>
      </c>
      <c r="F915" t="s">
        <v>180</v>
      </c>
      <c r="G915">
        <v>0</v>
      </c>
      <c r="O915" t="s">
        <v>33</v>
      </c>
      <c r="X915" t="s">
        <v>34</v>
      </c>
      <c r="Y915" t="s">
        <v>181</v>
      </c>
      <c r="Z915" s="1" t="s">
        <v>20388</v>
      </c>
      <c r="AA915" t="s">
        <v>20386</v>
      </c>
      <c r="AB915" t="s">
        <v>20389</v>
      </c>
      <c r="AC915" t="s">
        <v>38</v>
      </c>
      <c r="AD915">
        <v>98922</v>
      </c>
    </row>
    <row r="916" spans="1:30" x14ac:dyDescent="0.25">
      <c r="A916">
        <f t="shared" ca="1" si="14"/>
        <v>15174</v>
      </c>
      <c r="B916" t="s">
        <v>73</v>
      </c>
      <c r="C916" t="s">
        <v>74</v>
      </c>
      <c r="O916" t="s">
        <v>63</v>
      </c>
      <c r="X916" t="s">
        <v>34</v>
      </c>
      <c r="Y916" t="s">
        <v>40856</v>
      </c>
      <c r="Z916" t="s">
        <v>40857</v>
      </c>
      <c r="AA916" t="s">
        <v>40858</v>
      </c>
      <c r="AB916">
        <v>-170707</v>
      </c>
      <c r="AC916" t="s">
        <v>482</v>
      </c>
      <c r="AD916">
        <v>10952</v>
      </c>
    </row>
    <row r="917" spans="1:30" ht="409.5" x14ac:dyDescent="0.25">
      <c r="A917">
        <f t="shared" ca="1" si="14"/>
        <v>16604</v>
      </c>
      <c r="B917" t="s">
        <v>685</v>
      </c>
      <c r="C917" t="s">
        <v>686</v>
      </c>
      <c r="F917" t="s">
        <v>5901</v>
      </c>
      <c r="O917" t="s">
        <v>33</v>
      </c>
      <c r="Y917" t="s">
        <v>17035</v>
      </c>
      <c r="Z917" s="1" t="s">
        <v>35116</v>
      </c>
      <c r="AA917" t="s">
        <v>35064</v>
      </c>
      <c r="AB917">
        <v>-170345</v>
      </c>
    </row>
    <row r="918" spans="1:30" ht="409.5" x14ac:dyDescent="0.25">
      <c r="A918">
        <f t="shared" ca="1" si="14"/>
        <v>9940</v>
      </c>
      <c r="B918" t="s">
        <v>334</v>
      </c>
      <c r="C918" t="s">
        <v>45</v>
      </c>
      <c r="F918" t="s">
        <v>20250</v>
      </c>
      <c r="G918">
        <v>0</v>
      </c>
      <c r="O918" t="s">
        <v>33</v>
      </c>
      <c r="X918" t="s">
        <v>34</v>
      </c>
      <c r="Y918" t="s">
        <v>22651</v>
      </c>
      <c r="Z918" s="1" t="s">
        <v>23863</v>
      </c>
      <c r="AA918" t="s">
        <v>23605</v>
      </c>
      <c r="AB918" t="s">
        <v>23864</v>
      </c>
      <c r="AC918" t="s">
        <v>102</v>
      </c>
      <c r="AD918">
        <v>97302</v>
      </c>
    </row>
    <row r="919" spans="1:30" ht="409.5" x14ac:dyDescent="0.25">
      <c r="A919">
        <f t="shared" ca="1" si="14"/>
        <v>19819</v>
      </c>
      <c r="B919" t="s">
        <v>124</v>
      </c>
      <c r="C919" t="s">
        <v>45</v>
      </c>
      <c r="O919" t="s">
        <v>33</v>
      </c>
      <c r="W919">
        <v>30</v>
      </c>
      <c r="X919" t="s">
        <v>34</v>
      </c>
      <c r="Y919" t="s">
        <v>21824</v>
      </c>
      <c r="Z919" s="1" t="s">
        <v>42262</v>
      </c>
      <c r="AA919" t="s">
        <v>42263</v>
      </c>
      <c r="AB919">
        <v>-161350</v>
      </c>
    </row>
    <row r="920" spans="1:30" ht="409.5" x14ac:dyDescent="0.25">
      <c r="A920">
        <f t="shared" ca="1" si="14"/>
        <v>11330</v>
      </c>
      <c r="B920" t="s">
        <v>1483</v>
      </c>
      <c r="F920" t="s">
        <v>7578</v>
      </c>
      <c r="G920">
        <v>0</v>
      </c>
      <c r="O920" t="s">
        <v>33</v>
      </c>
      <c r="X920" t="s">
        <v>34</v>
      </c>
      <c r="Y920" t="s">
        <v>8987</v>
      </c>
      <c r="Z920" s="1" t="s">
        <v>8988</v>
      </c>
      <c r="AA920" t="s">
        <v>8989</v>
      </c>
      <c r="AB920" t="s">
        <v>8990</v>
      </c>
      <c r="AC920" t="s">
        <v>38</v>
      </c>
      <c r="AD920">
        <v>99336</v>
      </c>
    </row>
    <row r="921" spans="1:30" ht="135" x14ac:dyDescent="0.25">
      <c r="A921">
        <f t="shared" ca="1" si="14"/>
        <v>11289</v>
      </c>
      <c r="B921" t="s">
        <v>334</v>
      </c>
      <c r="C921" t="s">
        <v>45</v>
      </c>
      <c r="F921" t="s">
        <v>29249</v>
      </c>
      <c r="O921" t="s">
        <v>33</v>
      </c>
      <c r="Y921" t="s">
        <v>30134</v>
      </c>
      <c r="Z921" s="1" t="s">
        <v>35564</v>
      </c>
      <c r="AA921" t="s">
        <v>35565</v>
      </c>
      <c r="AB921">
        <v>-181640</v>
      </c>
      <c r="AC921" t="s">
        <v>38</v>
      </c>
      <c r="AD921">
        <v>98223</v>
      </c>
    </row>
    <row r="922" spans="1:30" x14ac:dyDescent="0.25">
      <c r="A922">
        <f t="shared" ca="1" si="14"/>
        <v>1294</v>
      </c>
      <c r="B922" t="s">
        <v>68</v>
      </c>
      <c r="C922" t="s">
        <v>45</v>
      </c>
      <c r="F922" t="s">
        <v>19298</v>
      </c>
      <c r="O922" t="s">
        <v>33</v>
      </c>
      <c r="W922">
        <v>15</v>
      </c>
      <c r="X922" t="s">
        <v>34</v>
      </c>
      <c r="Y922" t="s">
        <v>43076</v>
      </c>
      <c r="Z922" t="s">
        <v>43604</v>
      </c>
      <c r="AA922" t="s">
        <v>43605</v>
      </c>
      <c r="AB922">
        <v>-180399</v>
      </c>
    </row>
    <row r="923" spans="1:30" x14ac:dyDescent="0.25">
      <c r="A923">
        <f t="shared" ca="1" si="14"/>
        <v>13493</v>
      </c>
      <c r="B923" t="s">
        <v>2046</v>
      </c>
      <c r="C923" t="s">
        <v>80</v>
      </c>
      <c r="F923" t="s">
        <v>8115</v>
      </c>
      <c r="O923" t="s">
        <v>33</v>
      </c>
      <c r="Y923" t="s">
        <v>8301</v>
      </c>
      <c r="Z923" t="s">
        <v>15775</v>
      </c>
      <c r="AA923" t="s">
        <v>15776</v>
      </c>
      <c r="AB923">
        <v>-161399</v>
      </c>
      <c r="AC923" t="s">
        <v>38</v>
      </c>
      <c r="AD923">
        <v>98155</v>
      </c>
    </row>
    <row r="924" spans="1:30" ht="409.5" x14ac:dyDescent="0.25">
      <c r="A924">
        <f t="shared" ca="1" si="14"/>
        <v>14451</v>
      </c>
      <c r="B924" t="s">
        <v>178</v>
      </c>
      <c r="C924" t="s">
        <v>179</v>
      </c>
      <c r="F924" t="s">
        <v>3707</v>
      </c>
      <c r="O924" t="s">
        <v>33</v>
      </c>
      <c r="X924" t="s">
        <v>34</v>
      </c>
      <c r="Y924" t="s">
        <v>3708</v>
      </c>
      <c r="Z924" s="1" t="s">
        <v>4172</v>
      </c>
      <c r="AA924" t="s">
        <v>4138</v>
      </c>
      <c r="AB924">
        <v>-170921</v>
      </c>
      <c r="AC924" t="s">
        <v>102</v>
      </c>
      <c r="AD924">
        <v>97222</v>
      </c>
    </row>
    <row r="925" spans="1:30" ht="409.5" x14ac:dyDescent="0.25">
      <c r="A925">
        <f t="shared" ca="1" si="14"/>
        <v>4545</v>
      </c>
      <c r="B925" t="s">
        <v>96</v>
      </c>
      <c r="C925" t="s">
        <v>97</v>
      </c>
      <c r="G925">
        <v>0</v>
      </c>
      <c r="O925" t="s">
        <v>33</v>
      </c>
      <c r="X925" t="s">
        <v>34</v>
      </c>
      <c r="Y925" t="s">
        <v>4340</v>
      </c>
      <c r="Z925" s="1" t="s">
        <v>4341</v>
      </c>
      <c r="AA925" t="s">
        <v>4342</v>
      </c>
      <c r="AB925" t="s">
        <v>4343</v>
      </c>
    </row>
    <row r="926" spans="1:30" x14ac:dyDescent="0.25">
      <c r="A926">
        <f t="shared" ca="1" si="14"/>
        <v>5783</v>
      </c>
      <c r="B926" t="s">
        <v>334</v>
      </c>
      <c r="C926" t="s">
        <v>45</v>
      </c>
      <c r="F926" t="s">
        <v>2119</v>
      </c>
      <c r="G926">
        <v>0</v>
      </c>
      <c r="M926" t="s">
        <v>1347</v>
      </c>
      <c r="N926" t="s">
        <v>1348</v>
      </c>
      <c r="O926" t="s">
        <v>33</v>
      </c>
      <c r="V926" t="s">
        <v>43221</v>
      </c>
      <c r="W926">
        <v>15</v>
      </c>
      <c r="X926" t="s">
        <v>34</v>
      </c>
      <c r="Y926" t="s">
        <v>43222</v>
      </c>
      <c r="Z926" t="s">
        <v>43223</v>
      </c>
      <c r="AA926" t="s">
        <v>43224</v>
      </c>
      <c r="AB926" t="s">
        <v>43225</v>
      </c>
      <c r="AC926" t="s">
        <v>38</v>
      </c>
      <c r="AD926">
        <v>98666</v>
      </c>
    </row>
    <row r="927" spans="1:30" ht="300" x14ac:dyDescent="0.25">
      <c r="A927">
        <f t="shared" ca="1" si="14"/>
        <v>13959</v>
      </c>
      <c r="B927" t="s">
        <v>3712</v>
      </c>
      <c r="C927" t="s">
        <v>16820</v>
      </c>
      <c r="F927" t="s">
        <v>20250</v>
      </c>
      <c r="G927">
        <v>0</v>
      </c>
      <c r="O927" t="s">
        <v>33</v>
      </c>
      <c r="X927" t="s">
        <v>34</v>
      </c>
      <c r="Y927" t="s">
        <v>22659</v>
      </c>
      <c r="Z927" s="1" t="s">
        <v>24335</v>
      </c>
      <c r="AA927" t="s">
        <v>24027</v>
      </c>
      <c r="AB927" t="s">
        <v>24336</v>
      </c>
      <c r="AC927" t="s">
        <v>102</v>
      </c>
      <c r="AD927">
        <v>97302</v>
      </c>
    </row>
    <row r="928" spans="1:30" ht="409.5" x14ac:dyDescent="0.25">
      <c r="A928">
        <f t="shared" ca="1" si="14"/>
        <v>8025</v>
      </c>
      <c r="B928" t="s">
        <v>124</v>
      </c>
      <c r="C928" t="s">
        <v>45</v>
      </c>
      <c r="F928" t="s">
        <v>18307</v>
      </c>
      <c r="G928">
        <v>0</v>
      </c>
      <c r="O928" t="s">
        <v>33</v>
      </c>
      <c r="X928" t="s">
        <v>34</v>
      </c>
      <c r="Y928" t="s">
        <v>19763</v>
      </c>
      <c r="Z928" s="1" t="s">
        <v>25783</v>
      </c>
      <c r="AA928" t="s">
        <v>25784</v>
      </c>
      <c r="AB928" t="s">
        <v>25785</v>
      </c>
    </row>
    <row r="929" spans="1:30" x14ac:dyDescent="0.25">
      <c r="A929">
        <f t="shared" ca="1" si="14"/>
        <v>11419</v>
      </c>
      <c r="B929" t="s">
        <v>685</v>
      </c>
      <c r="C929" t="s">
        <v>686</v>
      </c>
      <c r="F929" t="s">
        <v>5901</v>
      </c>
      <c r="G929">
        <v>0</v>
      </c>
      <c r="O929" t="s">
        <v>33</v>
      </c>
      <c r="Y929" t="s">
        <v>29746</v>
      </c>
      <c r="Z929" t="s">
        <v>34089</v>
      </c>
      <c r="AA929" t="s">
        <v>34060</v>
      </c>
      <c r="AB929" t="s">
        <v>34090</v>
      </c>
      <c r="AC929" t="s">
        <v>38</v>
      </c>
      <c r="AD929">
        <v>98504</v>
      </c>
    </row>
    <row r="930" spans="1:30" x14ac:dyDescent="0.25">
      <c r="A930">
        <f t="shared" ca="1" si="14"/>
        <v>11541</v>
      </c>
      <c r="B930" t="s">
        <v>2046</v>
      </c>
      <c r="C930" t="s">
        <v>80</v>
      </c>
      <c r="F930" t="s">
        <v>4924</v>
      </c>
      <c r="G930">
        <v>0</v>
      </c>
      <c r="O930" t="s">
        <v>33</v>
      </c>
      <c r="Y930" t="s">
        <v>7129</v>
      </c>
      <c r="Z930" t="s">
        <v>7130</v>
      </c>
      <c r="AA930" t="s">
        <v>7131</v>
      </c>
      <c r="AB930" t="s">
        <v>7132</v>
      </c>
      <c r="AC930" t="s">
        <v>38</v>
      </c>
      <c r="AD930">
        <v>98005</v>
      </c>
    </row>
    <row r="931" spans="1:30" ht="409.5" x14ac:dyDescent="0.25">
      <c r="A931">
        <f t="shared" ca="1" si="14"/>
        <v>1340</v>
      </c>
      <c r="B931" t="s">
        <v>44</v>
      </c>
      <c r="C931" t="s">
        <v>45</v>
      </c>
      <c r="F931" t="s">
        <v>451</v>
      </c>
      <c r="G931">
        <v>0</v>
      </c>
      <c r="N931" s="1" t="s">
        <v>31428</v>
      </c>
      <c r="O931" t="s">
        <v>52</v>
      </c>
      <c r="X931" t="s">
        <v>34</v>
      </c>
      <c r="Y931" t="s">
        <v>31429</v>
      </c>
      <c r="Z931" s="1" t="s">
        <v>31428</v>
      </c>
      <c r="AA931" t="s">
        <v>31430</v>
      </c>
      <c r="AB931" t="s">
        <v>31431</v>
      </c>
      <c r="AC931" t="s">
        <v>38</v>
      </c>
      <c r="AD931">
        <v>98901</v>
      </c>
    </row>
    <row r="932" spans="1:30" ht="409.5" x14ac:dyDescent="0.25">
      <c r="A932">
        <f t="shared" ca="1" si="14"/>
        <v>14498</v>
      </c>
      <c r="B932" t="s">
        <v>334</v>
      </c>
      <c r="C932" t="s">
        <v>45</v>
      </c>
      <c r="F932" t="s">
        <v>22331</v>
      </c>
      <c r="G932">
        <v>0</v>
      </c>
      <c r="O932" t="s">
        <v>33</v>
      </c>
      <c r="X932" t="s">
        <v>34</v>
      </c>
      <c r="Y932" t="s">
        <v>22321</v>
      </c>
      <c r="Z932" s="1" t="s">
        <v>23683</v>
      </c>
      <c r="AA932" t="s">
        <v>23605</v>
      </c>
      <c r="AB932" t="s">
        <v>23684</v>
      </c>
    </row>
    <row r="933" spans="1:30" ht="409.5" x14ac:dyDescent="0.25">
      <c r="A933">
        <f t="shared" ca="1" si="14"/>
        <v>5813</v>
      </c>
      <c r="B933" t="s">
        <v>68</v>
      </c>
      <c r="C933" t="s">
        <v>45</v>
      </c>
      <c r="F933" t="s">
        <v>19622</v>
      </c>
      <c r="O933" t="s">
        <v>33</v>
      </c>
      <c r="W933">
        <v>15</v>
      </c>
      <c r="X933" t="s">
        <v>34</v>
      </c>
      <c r="Y933" t="s">
        <v>19623</v>
      </c>
      <c r="Z933" s="1" t="s">
        <v>19624</v>
      </c>
      <c r="AA933" t="s">
        <v>19625</v>
      </c>
      <c r="AB933">
        <v>-173305</v>
      </c>
    </row>
    <row r="934" spans="1:30" ht="409.5" x14ac:dyDescent="0.25">
      <c r="A934">
        <f t="shared" ca="1" si="14"/>
        <v>10768</v>
      </c>
      <c r="B934" t="s">
        <v>230</v>
      </c>
      <c r="C934" t="s">
        <v>45</v>
      </c>
      <c r="F934" t="s">
        <v>20250</v>
      </c>
      <c r="O934" t="s">
        <v>33</v>
      </c>
      <c r="X934" t="s">
        <v>34</v>
      </c>
      <c r="Y934" t="s">
        <v>22656</v>
      </c>
      <c r="Z934" s="1" t="s">
        <v>23383</v>
      </c>
      <c r="AA934" t="s">
        <v>22580</v>
      </c>
      <c r="AB934">
        <v>-173061</v>
      </c>
    </row>
    <row r="935" spans="1:30" x14ac:dyDescent="0.25">
      <c r="A935">
        <f t="shared" ca="1" si="14"/>
        <v>5547</v>
      </c>
      <c r="B935" t="s">
        <v>178</v>
      </c>
      <c r="C935" t="s">
        <v>179</v>
      </c>
      <c r="O935" t="s">
        <v>33</v>
      </c>
      <c r="W935">
        <v>15</v>
      </c>
      <c r="X935" t="s">
        <v>34</v>
      </c>
      <c r="Y935" t="s">
        <v>20170</v>
      </c>
      <c r="Z935" t="s">
        <v>20171</v>
      </c>
      <c r="AA935" t="s">
        <v>20172</v>
      </c>
      <c r="AB935">
        <v>-180150</v>
      </c>
    </row>
    <row r="936" spans="1:30" x14ac:dyDescent="0.25">
      <c r="A936">
        <f t="shared" ca="1" si="14"/>
        <v>3335</v>
      </c>
      <c r="B936" t="s">
        <v>685</v>
      </c>
      <c r="C936" t="s">
        <v>686</v>
      </c>
      <c r="F936" t="s">
        <v>3295</v>
      </c>
      <c r="O936" t="s">
        <v>33</v>
      </c>
      <c r="Y936" t="s">
        <v>3296</v>
      </c>
      <c r="Z936" t="s">
        <v>31513</v>
      </c>
      <c r="AA936" t="s">
        <v>31514</v>
      </c>
      <c r="AB936">
        <v>-160665</v>
      </c>
      <c r="AC936" t="s">
        <v>38</v>
      </c>
      <c r="AD936">
        <v>98005</v>
      </c>
    </row>
    <row r="937" spans="1:30" ht="409.5" x14ac:dyDescent="0.25">
      <c r="A937">
        <f t="shared" ca="1" si="14"/>
        <v>15859</v>
      </c>
      <c r="B937" t="s">
        <v>79</v>
      </c>
      <c r="C937" t="s">
        <v>80</v>
      </c>
      <c r="F937" t="s">
        <v>7291</v>
      </c>
      <c r="O937" t="s">
        <v>33</v>
      </c>
      <c r="Y937" t="s">
        <v>7292</v>
      </c>
      <c r="Z937" s="1" t="s">
        <v>27013</v>
      </c>
      <c r="AA937" t="s">
        <v>27014</v>
      </c>
      <c r="AB937">
        <v>-173153</v>
      </c>
      <c r="AC937" t="s">
        <v>38</v>
      </c>
      <c r="AD937">
        <v>98050</v>
      </c>
    </row>
    <row r="938" spans="1:30" x14ac:dyDescent="0.25">
      <c r="A938">
        <f t="shared" ca="1" si="14"/>
        <v>12388</v>
      </c>
      <c r="B938" t="s">
        <v>73</v>
      </c>
      <c r="C938" t="s">
        <v>74</v>
      </c>
      <c r="F938" t="s">
        <v>1352</v>
      </c>
      <c r="G938">
        <v>0</v>
      </c>
      <c r="O938" t="s">
        <v>1</v>
      </c>
      <c r="Y938" t="s">
        <v>1353</v>
      </c>
      <c r="Z938" t="s">
        <v>1354</v>
      </c>
      <c r="AA938" t="s">
        <v>1355</v>
      </c>
      <c r="AB938" t="s">
        <v>1356</v>
      </c>
      <c r="AC938" t="s">
        <v>38</v>
      </c>
      <c r="AD938">
        <v>98520</v>
      </c>
    </row>
    <row r="939" spans="1:30" ht="409.5" x14ac:dyDescent="0.25">
      <c r="A939">
        <f t="shared" ca="1" si="14"/>
        <v>18096</v>
      </c>
      <c r="B939" t="s">
        <v>96</v>
      </c>
      <c r="C939" t="s">
        <v>97</v>
      </c>
      <c r="F939" t="s">
        <v>2939</v>
      </c>
      <c r="O939" t="s">
        <v>63</v>
      </c>
      <c r="X939" t="s">
        <v>34</v>
      </c>
      <c r="Y939" t="s">
        <v>2940</v>
      </c>
      <c r="Z939" s="1" t="s">
        <v>19639</v>
      </c>
      <c r="AA939" t="s">
        <v>19640</v>
      </c>
      <c r="AB939">
        <v>-162898</v>
      </c>
      <c r="AC939" t="s">
        <v>38</v>
      </c>
      <c r="AD939">
        <v>99362</v>
      </c>
    </row>
    <row r="940" spans="1:30" ht="270" x14ac:dyDescent="0.25">
      <c r="A940">
        <f t="shared" ca="1" si="14"/>
        <v>280</v>
      </c>
      <c r="B940" t="s">
        <v>519</v>
      </c>
      <c r="F940" t="s">
        <v>23536</v>
      </c>
      <c r="G940">
        <v>0</v>
      </c>
      <c r="O940" t="s">
        <v>33</v>
      </c>
      <c r="X940" t="s">
        <v>34</v>
      </c>
      <c r="Y940" t="s">
        <v>23537</v>
      </c>
      <c r="Z940" s="1" t="s">
        <v>23538</v>
      </c>
      <c r="AA940" t="s">
        <v>23534</v>
      </c>
      <c r="AB940" t="s">
        <v>23539</v>
      </c>
      <c r="AC940" t="s">
        <v>333</v>
      </c>
      <c r="AD940">
        <v>83605</v>
      </c>
    </row>
    <row r="941" spans="1:30" ht="409.5" x14ac:dyDescent="0.25">
      <c r="A941">
        <f t="shared" ca="1" si="14"/>
        <v>17530</v>
      </c>
      <c r="B941" t="s">
        <v>124</v>
      </c>
      <c r="C941" t="s">
        <v>45</v>
      </c>
      <c r="O941" t="s">
        <v>33</v>
      </c>
      <c r="W941">
        <v>15</v>
      </c>
      <c r="X941" t="s">
        <v>34</v>
      </c>
      <c r="Y941" t="s">
        <v>22521</v>
      </c>
      <c r="Z941" s="1" t="s">
        <v>22522</v>
      </c>
      <c r="AA941" t="s">
        <v>22523</v>
      </c>
      <c r="AB941">
        <v>-180034</v>
      </c>
    </row>
    <row r="942" spans="1:30" x14ac:dyDescent="0.25">
      <c r="A942">
        <f t="shared" ca="1" si="14"/>
        <v>6297</v>
      </c>
      <c r="B942" t="s">
        <v>677</v>
      </c>
      <c r="C942" t="s">
        <v>80</v>
      </c>
      <c r="G942">
        <v>0</v>
      </c>
      <c r="O942" t="s">
        <v>33</v>
      </c>
      <c r="Y942" t="s">
        <v>6404</v>
      </c>
      <c r="Z942" t="s">
        <v>6405</v>
      </c>
      <c r="AA942" t="s">
        <v>6406</v>
      </c>
      <c r="AB942" t="s">
        <v>6407</v>
      </c>
      <c r="AC942" t="s">
        <v>243</v>
      </c>
      <c r="AD942">
        <v>94041</v>
      </c>
    </row>
    <row r="943" spans="1:30" x14ac:dyDescent="0.25">
      <c r="A943">
        <f t="shared" ca="1" si="14"/>
        <v>8619</v>
      </c>
      <c r="B943" t="s">
        <v>17015</v>
      </c>
      <c r="C943" t="s">
        <v>45</v>
      </c>
      <c r="G943">
        <v>0</v>
      </c>
      <c r="O943" t="s">
        <v>33</v>
      </c>
      <c r="Y943" t="s">
        <v>34419</v>
      </c>
      <c r="Z943" t="s">
        <v>35421</v>
      </c>
      <c r="AA943" t="s">
        <v>35422</v>
      </c>
      <c r="AB943" t="s">
        <v>35423</v>
      </c>
    </row>
    <row r="944" spans="1:30" ht="409.5" x14ac:dyDescent="0.25">
      <c r="A944">
        <f t="shared" ca="1" si="14"/>
        <v>16750</v>
      </c>
      <c r="B944" t="s">
        <v>3712</v>
      </c>
      <c r="C944" t="s">
        <v>16820</v>
      </c>
      <c r="F944" t="s">
        <v>20250</v>
      </c>
      <c r="G944">
        <v>0</v>
      </c>
      <c r="O944" t="s">
        <v>33</v>
      </c>
      <c r="X944" t="s">
        <v>34</v>
      </c>
      <c r="Y944" t="s">
        <v>22790</v>
      </c>
      <c r="Z944" s="1" t="s">
        <v>24610</v>
      </c>
      <c r="AA944" t="s">
        <v>24027</v>
      </c>
      <c r="AB944" t="s">
        <v>24611</v>
      </c>
      <c r="AC944" t="s">
        <v>102</v>
      </c>
      <c r="AD944">
        <v>97302</v>
      </c>
    </row>
    <row r="945" spans="1:30" x14ac:dyDescent="0.25">
      <c r="A945">
        <f t="shared" ca="1" si="14"/>
        <v>2945</v>
      </c>
      <c r="B945" t="s">
        <v>677</v>
      </c>
      <c r="C945" t="s">
        <v>80</v>
      </c>
      <c r="F945" t="s">
        <v>908</v>
      </c>
      <c r="G945">
        <v>0</v>
      </c>
      <c r="O945" t="s">
        <v>33</v>
      </c>
      <c r="Y945" t="s">
        <v>16223</v>
      </c>
      <c r="Z945" t="s">
        <v>16224</v>
      </c>
      <c r="AA945" t="s">
        <v>16225</v>
      </c>
      <c r="AB945" t="s">
        <v>16226</v>
      </c>
      <c r="AC945" t="s">
        <v>38</v>
      </c>
      <c r="AD945">
        <v>98006</v>
      </c>
    </row>
    <row r="946" spans="1:30" ht="409.5" x14ac:dyDescent="0.25">
      <c r="A946">
        <f t="shared" ca="1" si="14"/>
        <v>1708</v>
      </c>
      <c r="B946" t="s">
        <v>334</v>
      </c>
      <c r="C946" t="s">
        <v>45</v>
      </c>
      <c r="G946">
        <v>0</v>
      </c>
      <c r="N946" t="s">
        <v>849</v>
      </c>
      <c r="O946" t="s">
        <v>52</v>
      </c>
      <c r="Q946" t="s">
        <v>851</v>
      </c>
      <c r="V946" s="1" t="s">
        <v>39883</v>
      </c>
      <c r="W946">
        <v>7</v>
      </c>
      <c r="X946" t="s">
        <v>34</v>
      </c>
      <c r="Y946" t="s">
        <v>39884</v>
      </c>
      <c r="Z946" s="1" t="s">
        <v>39885</v>
      </c>
      <c r="AA946" t="s">
        <v>39886</v>
      </c>
      <c r="AB946" t="s">
        <v>39887</v>
      </c>
    </row>
    <row r="947" spans="1:30" x14ac:dyDescent="0.25">
      <c r="A947">
        <f t="shared" ca="1" si="14"/>
        <v>3742</v>
      </c>
      <c r="B947" t="s">
        <v>773</v>
      </c>
      <c r="C947" t="s">
        <v>80</v>
      </c>
      <c r="F947" t="s">
        <v>734</v>
      </c>
      <c r="G947">
        <v>0</v>
      </c>
      <c r="O947" t="s">
        <v>33</v>
      </c>
      <c r="X947" t="s">
        <v>34</v>
      </c>
      <c r="Y947" t="s">
        <v>1395</v>
      </c>
      <c r="Z947" t="s">
        <v>6061</v>
      </c>
      <c r="AA947" t="s">
        <v>6062</v>
      </c>
      <c r="AB947" t="s">
        <v>6063</v>
      </c>
      <c r="AC947" t="s">
        <v>38</v>
      </c>
      <c r="AD947">
        <v>98119</v>
      </c>
    </row>
    <row r="948" spans="1:30" x14ac:dyDescent="0.25">
      <c r="A948">
        <f t="shared" ca="1" si="14"/>
        <v>15733</v>
      </c>
      <c r="B948" t="s">
        <v>124</v>
      </c>
      <c r="C948" t="s">
        <v>45</v>
      </c>
      <c r="O948" t="s">
        <v>33</v>
      </c>
      <c r="W948">
        <v>15</v>
      </c>
      <c r="X948" t="s">
        <v>34</v>
      </c>
      <c r="Y948" t="s">
        <v>16890</v>
      </c>
      <c r="Z948" t="s">
        <v>16891</v>
      </c>
      <c r="AA948" t="s">
        <v>16892</v>
      </c>
      <c r="AB948">
        <v>-180401</v>
      </c>
    </row>
    <row r="949" spans="1:30" ht="409.5" x14ac:dyDescent="0.25">
      <c r="A949">
        <f t="shared" ca="1" si="14"/>
        <v>11249</v>
      </c>
      <c r="B949" t="s">
        <v>489</v>
      </c>
      <c r="C949" t="s">
        <v>45</v>
      </c>
      <c r="F949" t="s">
        <v>20250</v>
      </c>
      <c r="O949" t="s">
        <v>33</v>
      </c>
      <c r="X949" t="s">
        <v>34</v>
      </c>
      <c r="Y949" t="s">
        <v>22656</v>
      </c>
      <c r="Z949" s="1" t="s">
        <v>22935</v>
      </c>
      <c r="AA949" t="s">
        <v>22580</v>
      </c>
      <c r="AB949">
        <v>-162397</v>
      </c>
      <c r="AC949" t="s">
        <v>102</v>
      </c>
      <c r="AD949">
        <v>97302</v>
      </c>
    </row>
    <row r="950" spans="1:30" x14ac:dyDescent="0.25">
      <c r="A950">
        <f t="shared" ca="1" si="14"/>
        <v>4535</v>
      </c>
      <c r="B950" t="s">
        <v>2046</v>
      </c>
      <c r="C950" t="s">
        <v>80</v>
      </c>
      <c r="O950" t="s">
        <v>33</v>
      </c>
      <c r="Y950" t="s">
        <v>15333</v>
      </c>
      <c r="Z950" t="s">
        <v>15364</v>
      </c>
      <c r="AA950" t="s">
        <v>15365</v>
      </c>
      <c r="AB950">
        <v>-170755</v>
      </c>
      <c r="AC950" t="s">
        <v>38</v>
      </c>
      <c r="AD950">
        <v>98563</v>
      </c>
    </row>
    <row r="951" spans="1:30" ht="409.5" x14ac:dyDescent="0.25">
      <c r="A951">
        <f t="shared" ca="1" si="14"/>
        <v>11960</v>
      </c>
      <c r="B951" t="s">
        <v>2046</v>
      </c>
      <c r="C951" t="s">
        <v>80</v>
      </c>
      <c r="F951" t="s">
        <v>413</v>
      </c>
      <c r="O951" t="s">
        <v>33</v>
      </c>
      <c r="Y951" t="s">
        <v>7165</v>
      </c>
      <c r="Z951" s="1" t="s">
        <v>12172</v>
      </c>
      <c r="AA951" t="s">
        <v>12173</v>
      </c>
      <c r="AB951">
        <v>-161259</v>
      </c>
      <c r="AC951" t="s">
        <v>38</v>
      </c>
      <c r="AD951">
        <v>98004</v>
      </c>
    </row>
    <row r="952" spans="1:30" x14ac:dyDescent="0.25">
      <c r="A952">
        <f t="shared" ca="1" si="14"/>
        <v>1438</v>
      </c>
      <c r="B952" t="s">
        <v>124</v>
      </c>
      <c r="C952" t="s">
        <v>45</v>
      </c>
      <c r="F952" t="s">
        <v>5745</v>
      </c>
      <c r="G952">
        <v>0</v>
      </c>
      <c r="O952" t="s">
        <v>33</v>
      </c>
      <c r="Y952" t="s">
        <v>7140</v>
      </c>
      <c r="Z952" t="s">
        <v>19499</v>
      </c>
      <c r="AA952" t="s">
        <v>19500</v>
      </c>
      <c r="AB952" t="s">
        <v>19501</v>
      </c>
      <c r="AC952" t="s">
        <v>38</v>
      </c>
      <c r="AD952">
        <v>98201</v>
      </c>
    </row>
    <row r="953" spans="1:30" x14ac:dyDescent="0.25">
      <c r="A953">
        <f t="shared" ca="1" si="14"/>
        <v>14020</v>
      </c>
      <c r="B953" t="s">
        <v>334</v>
      </c>
      <c r="C953" t="s">
        <v>45</v>
      </c>
      <c r="F953" t="s">
        <v>20250</v>
      </c>
      <c r="O953" t="s">
        <v>33</v>
      </c>
      <c r="X953" t="s">
        <v>34</v>
      </c>
      <c r="Y953" t="s">
        <v>22796</v>
      </c>
      <c r="Z953" t="s">
        <v>23934</v>
      </c>
      <c r="AA953" t="s">
        <v>23605</v>
      </c>
      <c r="AB953">
        <v>-161003</v>
      </c>
      <c r="AC953" t="s">
        <v>102</v>
      </c>
      <c r="AD953">
        <v>97302</v>
      </c>
    </row>
    <row r="954" spans="1:30" x14ac:dyDescent="0.25">
      <c r="A954">
        <f t="shared" ca="1" si="14"/>
        <v>5263</v>
      </c>
      <c r="B954" t="s">
        <v>124</v>
      </c>
      <c r="C954" t="s">
        <v>45</v>
      </c>
      <c r="F954" t="s">
        <v>4512</v>
      </c>
      <c r="O954" t="s">
        <v>33</v>
      </c>
      <c r="Y954" t="s">
        <v>5597</v>
      </c>
      <c r="Z954" t="s">
        <v>5608</v>
      </c>
      <c r="AA954" t="s">
        <v>5609</v>
      </c>
      <c r="AB954">
        <v>-172596</v>
      </c>
      <c r="AC954" t="s">
        <v>38</v>
      </c>
      <c r="AD954">
        <v>98902</v>
      </c>
    </row>
    <row r="955" spans="1:30" x14ac:dyDescent="0.25">
      <c r="A955">
        <f t="shared" ca="1" si="14"/>
        <v>14024</v>
      </c>
      <c r="B955" t="s">
        <v>334</v>
      </c>
      <c r="C955" t="s">
        <v>45</v>
      </c>
      <c r="F955" t="s">
        <v>4349</v>
      </c>
      <c r="G955">
        <v>0</v>
      </c>
      <c r="O955" t="s">
        <v>33</v>
      </c>
      <c r="Y955" t="s">
        <v>4350</v>
      </c>
      <c r="Z955" t="s">
        <v>4351</v>
      </c>
      <c r="AA955" t="s">
        <v>4352</v>
      </c>
      <c r="AB955" t="s">
        <v>4353</v>
      </c>
      <c r="AC955" t="s">
        <v>4354</v>
      </c>
      <c r="AD955">
        <v>8723</v>
      </c>
    </row>
    <row r="956" spans="1:30" x14ac:dyDescent="0.25">
      <c r="A956">
        <f t="shared" ca="1" si="14"/>
        <v>5589</v>
      </c>
      <c r="B956" t="s">
        <v>73</v>
      </c>
      <c r="C956" t="s">
        <v>74</v>
      </c>
      <c r="G956">
        <v>0</v>
      </c>
      <c r="O956" t="s">
        <v>33</v>
      </c>
      <c r="X956" t="s">
        <v>34</v>
      </c>
      <c r="Y956" t="s">
        <v>39096</v>
      </c>
      <c r="Z956" t="s">
        <v>39097</v>
      </c>
      <c r="AA956" t="s">
        <v>39098</v>
      </c>
      <c r="AB956" t="s">
        <v>39099</v>
      </c>
      <c r="AC956" t="s">
        <v>38</v>
      </c>
      <c r="AD956">
        <v>98223</v>
      </c>
    </row>
    <row r="957" spans="1:30" ht="409.5" x14ac:dyDescent="0.25">
      <c r="A957">
        <f t="shared" ca="1" si="14"/>
        <v>10114</v>
      </c>
      <c r="B957" t="s">
        <v>73</v>
      </c>
      <c r="C957" t="s">
        <v>74</v>
      </c>
      <c r="F957" t="s">
        <v>8213</v>
      </c>
      <c r="O957" t="s">
        <v>33</v>
      </c>
      <c r="W957">
        <v>30</v>
      </c>
      <c r="X957" t="s">
        <v>34</v>
      </c>
      <c r="Y957" t="s">
        <v>18495</v>
      </c>
      <c r="Z957" s="1" t="s">
        <v>18496</v>
      </c>
      <c r="AA957" t="s">
        <v>18497</v>
      </c>
      <c r="AB957">
        <v>-162654</v>
      </c>
      <c r="AC957" t="s">
        <v>38</v>
      </c>
      <c r="AD957">
        <v>98201</v>
      </c>
    </row>
    <row r="958" spans="1:30" x14ac:dyDescent="0.25">
      <c r="A958">
        <f t="shared" ca="1" si="14"/>
        <v>6719</v>
      </c>
      <c r="B958" t="s">
        <v>124</v>
      </c>
      <c r="C958" t="s">
        <v>45</v>
      </c>
      <c r="F958" t="s">
        <v>120</v>
      </c>
      <c r="N958" t="s">
        <v>468</v>
      </c>
      <c r="O958" t="s">
        <v>52</v>
      </c>
      <c r="Q958" t="s">
        <v>169</v>
      </c>
      <c r="X958" t="s">
        <v>34</v>
      </c>
      <c r="Y958" t="s">
        <v>2295</v>
      </c>
      <c r="Z958" t="s">
        <v>2296</v>
      </c>
      <c r="AA958" t="s">
        <v>2297</v>
      </c>
      <c r="AB958">
        <v>-160632</v>
      </c>
      <c r="AC958" t="s">
        <v>38</v>
      </c>
      <c r="AD958">
        <v>98407</v>
      </c>
    </row>
    <row r="959" spans="1:30" x14ac:dyDescent="0.25">
      <c r="A959">
        <f t="shared" ca="1" si="14"/>
        <v>8339</v>
      </c>
      <c r="B959" t="s">
        <v>79</v>
      </c>
      <c r="C959" t="s">
        <v>80</v>
      </c>
      <c r="O959" t="s">
        <v>33</v>
      </c>
      <c r="Y959" t="s">
        <v>2602</v>
      </c>
      <c r="Z959" t="s">
        <v>14557</v>
      </c>
      <c r="AA959" t="s">
        <v>14558</v>
      </c>
      <c r="AB959">
        <v>-170161</v>
      </c>
      <c r="AC959" t="s">
        <v>38</v>
      </c>
      <c r="AD959">
        <v>98524</v>
      </c>
    </row>
    <row r="960" spans="1:30" ht="409.5" x14ac:dyDescent="0.25">
      <c r="A960">
        <f t="shared" ca="1" si="14"/>
        <v>16061</v>
      </c>
      <c r="B960" t="s">
        <v>164</v>
      </c>
      <c r="C960" t="s">
        <v>165</v>
      </c>
      <c r="F960" t="s">
        <v>27661</v>
      </c>
      <c r="G960">
        <v>0</v>
      </c>
      <c r="O960" t="s">
        <v>33</v>
      </c>
      <c r="Y960" t="s">
        <v>27662</v>
      </c>
      <c r="Z960" s="1" t="s">
        <v>27663</v>
      </c>
      <c r="AA960" t="s">
        <v>27664</v>
      </c>
      <c r="AB960" t="s">
        <v>27665</v>
      </c>
      <c r="AC960" t="s">
        <v>38</v>
      </c>
      <c r="AD960">
        <v>98154</v>
      </c>
    </row>
    <row r="961" spans="1:30" ht="409.5" x14ac:dyDescent="0.25">
      <c r="A961">
        <f t="shared" ca="1" si="14"/>
        <v>13520</v>
      </c>
      <c r="B961" t="s">
        <v>2046</v>
      </c>
      <c r="C961" t="s">
        <v>80</v>
      </c>
      <c r="F961" t="s">
        <v>986</v>
      </c>
      <c r="O961" t="s">
        <v>33</v>
      </c>
      <c r="Y961" t="s">
        <v>987</v>
      </c>
      <c r="Z961" s="1" t="s">
        <v>15578</v>
      </c>
      <c r="AA961" t="s">
        <v>15579</v>
      </c>
      <c r="AB961">
        <v>-162003</v>
      </c>
      <c r="AC961" t="s">
        <v>38</v>
      </c>
      <c r="AD961">
        <v>98116</v>
      </c>
    </row>
    <row r="962" spans="1:30" x14ac:dyDescent="0.25">
      <c r="A962">
        <f t="shared" ref="A962:A1025" ca="1" si="15">RANDBETWEEN(1,20000)</f>
        <v>2877</v>
      </c>
      <c r="B962" t="s">
        <v>739</v>
      </c>
      <c r="C962" t="s">
        <v>686</v>
      </c>
      <c r="F962" t="s">
        <v>30001</v>
      </c>
      <c r="G962">
        <v>0</v>
      </c>
      <c r="O962" t="s">
        <v>33</v>
      </c>
      <c r="Y962" t="s">
        <v>30002</v>
      </c>
      <c r="Z962" t="s">
        <v>30003</v>
      </c>
      <c r="AA962" t="s">
        <v>30004</v>
      </c>
      <c r="AB962" t="s">
        <v>30005</v>
      </c>
    </row>
    <row r="963" spans="1:30" ht="165" x14ac:dyDescent="0.25">
      <c r="A963">
        <f t="shared" ca="1" si="15"/>
        <v>1676</v>
      </c>
      <c r="B963" t="s">
        <v>739</v>
      </c>
      <c r="C963" t="s">
        <v>686</v>
      </c>
      <c r="F963" t="s">
        <v>3086</v>
      </c>
      <c r="G963">
        <v>0</v>
      </c>
      <c r="O963" t="s">
        <v>33</v>
      </c>
      <c r="Y963" t="s">
        <v>14751</v>
      </c>
      <c r="Z963" s="1" t="s">
        <v>30980</v>
      </c>
      <c r="AA963" t="s">
        <v>30981</v>
      </c>
      <c r="AB963" t="s">
        <v>30982</v>
      </c>
    </row>
    <row r="964" spans="1:30" ht="409.5" x14ac:dyDescent="0.25">
      <c r="A964">
        <f t="shared" ca="1" si="15"/>
        <v>13779</v>
      </c>
      <c r="B964" t="s">
        <v>79</v>
      </c>
      <c r="C964" t="s">
        <v>80</v>
      </c>
      <c r="F964" t="s">
        <v>658</v>
      </c>
      <c r="O964" t="s">
        <v>33</v>
      </c>
      <c r="Y964" t="s">
        <v>26376</v>
      </c>
      <c r="Z964" s="1" t="s">
        <v>26377</v>
      </c>
      <c r="AA964" t="s">
        <v>26378</v>
      </c>
      <c r="AB964">
        <v>-172828</v>
      </c>
      <c r="AC964" t="s">
        <v>102</v>
      </c>
      <c r="AD964">
        <v>97205</v>
      </c>
    </row>
    <row r="965" spans="1:30" x14ac:dyDescent="0.25">
      <c r="A965">
        <f t="shared" ca="1" si="15"/>
        <v>947</v>
      </c>
      <c r="B965" t="s">
        <v>73</v>
      </c>
      <c r="C965" t="s">
        <v>74</v>
      </c>
      <c r="F965" t="s">
        <v>3214</v>
      </c>
      <c r="O965" t="s">
        <v>33</v>
      </c>
      <c r="X965" t="s">
        <v>34</v>
      </c>
      <c r="Y965" t="s">
        <v>4652</v>
      </c>
      <c r="Z965" t="s">
        <v>35566</v>
      </c>
      <c r="AA965" t="s">
        <v>35567</v>
      </c>
      <c r="AB965">
        <v>-161848</v>
      </c>
      <c r="AC965" t="s">
        <v>38</v>
      </c>
      <c r="AD965">
        <v>98052</v>
      </c>
    </row>
    <row r="966" spans="1:30" x14ac:dyDescent="0.25">
      <c r="A966">
        <f t="shared" ca="1" si="15"/>
        <v>17880</v>
      </c>
      <c r="B966" t="s">
        <v>2046</v>
      </c>
      <c r="C966" t="s">
        <v>80</v>
      </c>
      <c r="F966" t="s">
        <v>6773</v>
      </c>
      <c r="G966">
        <v>0</v>
      </c>
      <c r="O966" t="s">
        <v>33</v>
      </c>
      <c r="Y966" t="s">
        <v>6774</v>
      </c>
      <c r="Z966" t="s">
        <v>6775</v>
      </c>
      <c r="AA966" t="s">
        <v>6776</v>
      </c>
      <c r="AB966" t="s">
        <v>6777</v>
      </c>
      <c r="AC966" t="s">
        <v>38</v>
      </c>
      <c r="AD966">
        <v>98019</v>
      </c>
    </row>
    <row r="967" spans="1:30" x14ac:dyDescent="0.25">
      <c r="A967">
        <f t="shared" ca="1" si="15"/>
        <v>4451</v>
      </c>
      <c r="B967" t="s">
        <v>2046</v>
      </c>
      <c r="C967" t="s">
        <v>80</v>
      </c>
      <c r="F967" t="s">
        <v>14359</v>
      </c>
      <c r="O967" t="s">
        <v>33</v>
      </c>
      <c r="Y967" t="s">
        <v>14360</v>
      </c>
      <c r="Z967" t="s">
        <v>14361</v>
      </c>
      <c r="AA967" t="s">
        <v>14343</v>
      </c>
      <c r="AB967">
        <v>-171344</v>
      </c>
      <c r="AC967" t="s">
        <v>482</v>
      </c>
      <c r="AD967">
        <v>11354</v>
      </c>
    </row>
    <row r="968" spans="1:30" x14ac:dyDescent="0.25">
      <c r="A968">
        <f t="shared" ca="1" si="15"/>
        <v>16492</v>
      </c>
      <c r="B968" t="s">
        <v>739</v>
      </c>
      <c r="C968" t="s">
        <v>686</v>
      </c>
      <c r="F968" t="s">
        <v>3051</v>
      </c>
      <c r="O968" t="s">
        <v>33</v>
      </c>
      <c r="Y968" t="s">
        <v>29697</v>
      </c>
      <c r="Z968" t="s">
        <v>29698</v>
      </c>
      <c r="AA968" t="s">
        <v>29695</v>
      </c>
      <c r="AB968">
        <v>-160537</v>
      </c>
      <c r="AC968" t="s">
        <v>38</v>
      </c>
      <c r="AD968">
        <v>98503</v>
      </c>
    </row>
    <row r="969" spans="1:30" x14ac:dyDescent="0.25">
      <c r="A969">
        <f t="shared" ca="1" si="15"/>
        <v>13525</v>
      </c>
      <c r="B969" t="s">
        <v>164</v>
      </c>
      <c r="C969" t="s">
        <v>165</v>
      </c>
      <c r="F969" t="s">
        <v>4608</v>
      </c>
      <c r="O969" t="s">
        <v>33</v>
      </c>
      <c r="X969" t="s">
        <v>34</v>
      </c>
      <c r="Y969" t="s">
        <v>227</v>
      </c>
      <c r="Z969" t="s">
        <v>27507</v>
      </c>
      <c r="AA969" t="s">
        <v>27508</v>
      </c>
      <c r="AB969">
        <v>-163038</v>
      </c>
      <c r="AC969" t="s">
        <v>38</v>
      </c>
      <c r="AD969">
        <v>98012</v>
      </c>
    </row>
    <row r="970" spans="1:30" ht="409.5" x14ac:dyDescent="0.25">
      <c r="A970">
        <f t="shared" ca="1" si="15"/>
        <v>3576</v>
      </c>
      <c r="B970" t="s">
        <v>230</v>
      </c>
      <c r="C970" t="s">
        <v>45</v>
      </c>
      <c r="O970" t="s">
        <v>33</v>
      </c>
      <c r="X970" t="s">
        <v>34</v>
      </c>
      <c r="Y970" t="s">
        <v>22824</v>
      </c>
      <c r="Z970" s="1" t="s">
        <v>23214</v>
      </c>
      <c r="AA970" t="s">
        <v>22580</v>
      </c>
      <c r="AB970">
        <v>-171142</v>
      </c>
    </row>
    <row r="971" spans="1:30" ht="409.5" x14ac:dyDescent="0.25">
      <c r="A971">
        <f t="shared" ca="1" si="15"/>
        <v>16844</v>
      </c>
      <c r="B971" t="s">
        <v>178</v>
      </c>
      <c r="G971">
        <v>0</v>
      </c>
      <c r="O971" t="s">
        <v>33</v>
      </c>
      <c r="X971" t="s">
        <v>34</v>
      </c>
      <c r="Y971" t="s">
        <v>20527</v>
      </c>
      <c r="Z971" s="1" t="s">
        <v>20528</v>
      </c>
      <c r="AA971" t="s">
        <v>20529</v>
      </c>
      <c r="AB971" t="s">
        <v>20530</v>
      </c>
      <c r="AC971" t="s">
        <v>38</v>
      </c>
      <c r="AD971">
        <v>98942</v>
      </c>
    </row>
    <row r="972" spans="1:30" x14ac:dyDescent="0.25">
      <c r="A972">
        <f t="shared" ca="1" si="15"/>
        <v>10747</v>
      </c>
      <c r="B972" t="s">
        <v>2046</v>
      </c>
      <c r="C972" t="s">
        <v>80</v>
      </c>
      <c r="F972" t="s">
        <v>5190</v>
      </c>
      <c r="O972" t="s">
        <v>33</v>
      </c>
      <c r="Y972" t="s">
        <v>15338</v>
      </c>
      <c r="Z972" t="s">
        <v>15339</v>
      </c>
      <c r="AA972" t="s">
        <v>15340</v>
      </c>
      <c r="AB972">
        <v>-161781</v>
      </c>
      <c r="AC972" t="s">
        <v>38</v>
      </c>
      <c r="AD972">
        <v>98111</v>
      </c>
    </row>
    <row r="973" spans="1:30" x14ac:dyDescent="0.25">
      <c r="A973">
        <f t="shared" ca="1" si="15"/>
        <v>4524</v>
      </c>
      <c r="B973" t="s">
        <v>685</v>
      </c>
      <c r="C973" t="s">
        <v>686</v>
      </c>
      <c r="F973" t="s">
        <v>26962</v>
      </c>
      <c r="G973">
        <v>0</v>
      </c>
      <c r="O973" t="s">
        <v>33</v>
      </c>
      <c r="Y973" t="s">
        <v>32897</v>
      </c>
      <c r="Z973" t="s">
        <v>35368</v>
      </c>
      <c r="AA973" t="s">
        <v>35369</v>
      </c>
      <c r="AB973" t="s">
        <v>35370</v>
      </c>
      <c r="AC973" t="s">
        <v>38</v>
      </c>
    </row>
    <row r="974" spans="1:30" x14ac:dyDescent="0.25">
      <c r="A974">
        <f t="shared" ca="1" si="15"/>
        <v>3801</v>
      </c>
      <c r="B974" t="s">
        <v>49</v>
      </c>
      <c r="C974" t="s">
        <v>50</v>
      </c>
      <c r="F974" t="s">
        <v>69</v>
      </c>
      <c r="N974" t="s">
        <v>2082</v>
      </c>
      <c r="O974" t="s">
        <v>33</v>
      </c>
      <c r="W974">
        <v>30</v>
      </c>
      <c r="X974" t="s">
        <v>34</v>
      </c>
      <c r="Y974" t="s">
        <v>725</v>
      </c>
      <c r="Z974" t="s">
        <v>2083</v>
      </c>
      <c r="AA974" t="s">
        <v>2084</v>
      </c>
      <c r="AB974">
        <v>-180417</v>
      </c>
      <c r="AC974" t="s">
        <v>38</v>
      </c>
      <c r="AD974">
        <v>98121</v>
      </c>
    </row>
    <row r="975" spans="1:30" ht="409.5" x14ac:dyDescent="0.25">
      <c r="A975">
        <f t="shared" ca="1" si="15"/>
        <v>12857</v>
      </c>
      <c r="B975" t="s">
        <v>96</v>
      </c>
      <c r="C975" t="s">
        <v>97</v>
      </c>
      <c r="F975" t="s">
        <v>3449</v>
      </c>
      <c r="O975" t="s">
        <v>33</v>
      </c>
      <c r="X975" t="s">
        <v>34</v>
      </c>
      <c r="Y975" t="s">
        <v>4707</v>
      </c>
      <c r="Z975" s="1" t="s">
        <v>4710</v>
      </c>
      <c r="AA975" t="s">
        <v>4709</v>
      </c>
      <c r="AB975">
        <v>-163364</v>
      </c>
      <c r="AC975" t="s">
        <v>38</v>
      </c>
      <c r="AD975">
        <v>98660</v>
      </c>
    </row>
    <row r="976" spans="1:30" x14ac:dyDescent="0.25">
      <c r="A976">
        <f t="shared" ca="1" si="15"/>
        <v>3907</v>
      </c>
      <c r="B976" t="s">
        <v>2046</v>
      </c>
      <c r="C976" t="s">
        <v>80</v>
      </c>
      <c r="F976" t="s">
        <v>1418</v>
      </c>
      <c r="O976" t="s">
        <v>33</v>
      </c>
      <c r="Y976" t="s">
        <v>1419</v>
      </c>
      <c r="Z976" t="s">
        <v>32231</v>
      </c>
      <c r="AA976" t="s">
        <v>32232</v>
      </c>
      <c r="AB976">
        <v>-162404</v>
      </c>
      <c r="AC976" t="s">
        <v>38</v>
      </c>
      <c r="AD976">
        <v>98504</v>
      </c>
    </row>
    <row r="977" spans="1:30" x14ac:dyDescent="0.25">
      <c r="A977">
        <f t="shared" ca="1" si="15"/>
        <v>11758</v>
      </c>
      <c r="B977" t="s">
        <v>178</v>
      </c>
      <c r="C977" t="s">
        <v>179</v>
      </c>
      <c r="F977" t="s">
        <v>43294</v>
      </c>
      <c r="O977" t="s">
        <v>33</v>
      </c>
      <c r="W977">
        <v>15</v>
      </c>
      <c r="X977" t="s">
        <v>34</v>
      </c>
      <c r="Y977" t="s">
        <v>43295</v>
      </c>
      <c r="Z977" t="s">
        <v>43296</v>
      </c>
      <c r="AA977" t="s">
        <v>43296</v>
      </c>
      <c r="AB977">
        <v>-181153</v>
      </c>
      <c r="AC977" t="s">
        <v>38</v>
      </c>
      <c r="AD977">
        <v>99301</v>
      </c>
    </row>
    <row r="978" spans="1:30" x14ac:dyDescent="0.25">
      <c r="A978">
        <f t="shared" ca="1" si="15"/>
        <v>10881</v>
      </c>
      <c r="B978" t="s">
        <v>685</v>
      </c>
      <c r="C978" t="s">
        <v>686</v>
      </c>
      <c r="F978" t="s">
        <v>31466</v>
      </c>
      <c r="O978" t="s">
        <v>33</v>
      </c>
      <c r="Y978" t="s">
        <v>33509</v>
      </c>
      <c r="Z978" t="s">
        <v>34559</v>
      </c>
      <c r="AA978" t="s">
        <v>34436</v>
      </c>
      <c r="AB978">
        <v>-170704</v>
      </c>
      <c r="AC978" t="s">
        <v>38</v>
      </c>
      <c r="AD978">
        <v>98541</v>
      </c>
    </row>
    <row r="979" spans="1:30" x14ac:dyDescent="0.25">
      <c r="A979">
        <f t="shared" ca="1" si="15"/>
        <v>14048</v>
      </c>
      <c r="B979" t="s">
        <v>489</v>
      </c>
      <c r="C979" t="s">
        <v>45</v>
      </c>
      <c r="F979" t="s">
        <v>2298</v>
      </c>
      <c r="O979" t="s">
        <v>1</v>
      </c>
      <c r="Y979" t="s">
        <v>2299</v>
      </c>
      <c r="Z979" t="s">
        <v>2300</v>
      </c>
      <c r="AA979" t="s">
        <v>2301</v>
      </c>
      <c r="AB979">
        <v>-181633</v>
      </c>
      <c r="AC979" t="s">
        <v>38</v>
      </c>
      <c r="AD979">
        <v>98032</v>
      </c>
    </row>
    <row r="980" spans="1:30" x14ac:dyDescent="0.25">
      <c r="A980">
        <f t="shared" ca="1" si="15"/>
        <v>3099</v>
      </c>
      <c r="B980" t="s">
        <v>39</v>
      </c>
      <c r="C980" t="s">
        <v>165</v>
      </c>
      <c r="F980" t="s">
        <v>1325</v>
      </c>
      <c r="G980">
        <v>0</v>
      </c>
      <c r="O980" t="s">
        <v>33</v>
      </c>
      <c r="X980" t="s">
        <v>34</v>
      </c>
      <c r="Y980" t="s">
        <v>1326</v>
      </c>
      <c r="Z980" t="s">
        <v>1327</v>
      </c>
      <c r="AA980" t="s">
        <v>1328</v>
      </c>
      <c r="AB980" t="s">
        <v>1329</v>
      </c>
      <c r="AC980" t="s">
        <v>38</v>
      </c>
      <c r="AD980">
        <v>98109</v>
      </c>
    </row>
    <row r="981" spans="1:30" ht="409.5" x14ac:dyDescent="0.25">
      <c r="A981">
        <f t="shared" ca="1" si="15"/>
        <v>255</v>
      </c>
      <c r="B981" t="s">
        <v>2046</v>
      </c>
      <c r="C981" t="s">
        <v>80</v>
      </c>
      <c r="F981" t="s">
        <v>10133</v>
      </c>
      <c r="O981" t="s">
        <v>33</v>
      </c>
      <c r="Y981" t="s">
        <v>10134</v>
      </c>
      <c r="Z981" s="1" t="s">
        <v>11983</v>
      </c>
      <c r="AA981" t="s">
        <v>11981</v>
      </c>
      <c r="AB981">
        <v>-181140</v>
      </c>
      <c r="AC981" t="s">
        <v>38</v>
      </c>
      <c r="AD981">
        <v>98020</v>
      </c>
    </row>
    <row r="982" spans="1:30" x14ac:dyDescent="0.25">
      <c r="A982">
        <f t="shared" ca="1" si="15"/>
        <v>12545</v>
      </c>
      <c r="B982" t="s">
        <v>344</v>
      </c>
      <c r="C982" t="s">
        <v>31</v>
      </c>
      <c r="G982">
        <v>0</v>
      </c>
      <c r="O982" t="s">
        <v>33</v>
      </c>
      <c r="X982" t="s">
        <v>34</v>
      </c>
      <c r="Y982" t="s">
        <v>89</v>
      </c>
      <c r="Z982" t="s">
        <v>19258</v>
      </c>
      <c r="AA982" t="s">
        <v>19259</v>
      </c>
      <c r="AB982" t="s">
        <v>19260</v>
      </c>
      <c r="AC982" t="s">
        <v>38</v>
      </c>
      <c r="AD982">
        <v>98513</v>
      </c>
    </row>
    <row r="983" spans="1:30" x14ac:dyDescent="0.25">
      <c r="A983">
        <f t="shared" ca="1" si="15"/>
        <v>16042</v>
      </c>
      <c r="B983" t="s">
        <v>334</v>
      </c>
      <c r="C983" t="s">
        <v>45</v>
      </c>
      <c r="F983" t="s">
        <v>9165</v>
      </c>
      <c r="O983" t="s">
        <v>33</v>
      </c>
      <c r="W983">
        <v>15</v>
      </c>
      <c r="X983" t="s">
        <v>34</v>
      </c>
      <c r="Y983" t="s">
        <v>32897</v>
      </c>
      <c r="Z983" t="s">
        <v>38271</v>
      </c>
      <c r="AA983" t="s">
        <v>38272</v>
      </c>
      <c r="AB983">
        <v>-181009</v>
      </c>
      <c r="AC983" t="s">
        <v>38</v>
      </c>
    </row>
    <row r="984" spans="1:30" ht="405" x14ac:dyDescent="0.25">
      <c r="A984">
        <f t="shared" ca="1" si="15"/>
        <v>17046</v>
      </c>
      <c r="B984" t="s">
        <v>178</v>
      </c>
      <c r="C984" t="s">
        <v>179</v>
      </c>
      <c r="O984" t="s">
        <v>33</v>
      </c>
      <c r="X984" t="s">
        <v>34</v>
      </c>
      <c r="Y984" t="s">
        <v>21732</v>
      </c>
      <c r="Z984" s="1" t="s">
        <v>21733</v>
      </c>
      <c r="AA984" t="s">
        <v>21734</v>
      </c>
      <c r="AB984">
        <v>-171466</v>
      </c>
      <c r="AC984" t="s">
        <v>38</v>
      </c>
      <c r="AD984">
        <v>98942</v>
      </c>
    </row>
    <row r="985" spans="1:30" ht="409.5" x14ac:dyDescent="0.25">
      <c r="A985">
        <f t="shared" ca="1" si="15"/>
        <v>8411</v>
      </c>
      <c r="B985" t="s">
        <v>96</v>
      </c>
      <c r="C985" t="s">
        <v>97</v>
      </c>
      <c r="F985" t="s">
        <v>38126</v>
      </c>
      <c r="O985" t="s">
        <v>33</v>
      </c>
      <c r="X985" t="s">
        <v>34</v>
      </c>
      <c r="Y985" t="s">
        <v>38127</v>
      </c>
      <c r="Z985" s="1" t="s">
        <v>38128</v>
      </c>
      <c r="AA985" t="s">
        <v>38129</v>
      </c>
      <c r="AB985">
        <v>-162509</v>
      </c>
      <c r="AC985" t="s">
        <v>38</v>
      </c>
    </row>
    <row r="986" spans="1:30" ht="409.5" x14ac:dyDescent="0.25">
      <c r="A986">
        <f t="shared" ca="1" si="15"/>
        <v>17730</v>
      </c>
      <c r="B986" t="s">
        <v>334</v>
      </c>
      <c r="C986" t="s">
        <v>45</v>
      </c>
      <c r="F986" t="s">
        <v>22590</v>
      </c>
      <c r="G986">
        <v>0</v>
      </c>
      <c r="O986" t="s">
        <v>33</v>
      </c>
      <c r="X986" t="s">
        <v>34</v>
      </c>
      <c r="Y986" t="s">
        <v>3966</v>
      </c>
      <c r="Z986" s="1" t="s">
        <v>23625</v>
      </c>
      <c r="AA986" t="s">
        <v>23617</v>
      </c>
      <c r="AB986" t="s">
        <v>23626</v>
      </c>
      <c r="AC986" t="s">
        <v>102</v>
      </c>
      <c r="AD986">
        <v>97301</v>
      </c>
    </row>
    <row r="987" spans="1:30" x14ac:dyDescent="0.25">
      <c r="A987">
        <f t="shared" ca="1" si="15"/>
        <v>315</v>
      </c>
      <c r="B987" t="s">
        <v>79</v>
      </c>
      <c r="C987" t="s">
        <v>80</v>
      </c>
      <c r="F987" t="s">
        <v>927</v>
      </c>
      <c r="O987" t="s">
        <v>33</v>
      </c>
      <c r="Y987" t="s">
        <v>26126</v>
      </c>
      <c r="Z987" t="s">
        <v>26127</v>
      </c>
      <c r="AA987" t="s">
        <v>26128</v>
      </c>
      <c r="AB987">
        <v>-173100</v>
      </c>
      <c r="AC987" t="s">
        <v>102</v>
      </c>
      <c r="AD987">
        <v>97211</v>
      </c>
    </row>
    <row r="988" spans="1:30" ht="409.5" x14ac:dyDescent="0.25">
      <c r="A988">
        <f t="shared" ca="1" si="15"/>
        <v>9614</v>
      </c>
      <c r="B988" t="s">
        <v>164</v>
      </c>
      <c r="C988" t="s">
        <v>165</v>
      </c>
      <c r="F988" t="s">
        <v>38913</v>
      </c>
      <c r="G988">
        <v>0</v>
      </c>
      <c r="N988" t="s">
        <v>468</v>
      </c>
      <c r="O988" t="s">
        <v>33</v>
      </c>
      <c r="P988" t="s">
        <v>484</v>
      </c>
      <c r="W988">
        <v>30</v>
      </c>
      <c r="Y988" t="s">
        <v>38914</v>
      </c>
      <c r="Z988" s="1" t="s">
        <v>38915</v>
      </c>
      <c r="AA988" t="s">
        <v>38916</v>
      </c>
      <c r="AB988" t="s">
        <v>38917</v>
      </c>
      <c r="AC988" t="s">
        <v>43</v>
      </c>
      <c r="AD988">
        <v>2109</v>
      </c>
    </row>
    <row r="989" spans="1:30" x14ac:dyDescent="0.25">
      <c r="A989">
        <f t="shared" ca="1" si="15"/>
        <v>14316</v>
      </c>
      <c r="B989" t="s">
        <v>36232</v>
      </c>
      <c r="F989" t="s">
        <v>4683</v>
      </c>
      <c r="G989">
        <v>0</v>
      </c>
      <c r="O989" t="s">
        <v>33</v>
      </c>
      <c r="Y989" t="s">
        <v>36285</v>
      </c>
      <c r="Z989" t="s">
        <v>36286</v>
      </c>
      <c r="AA989" t="s">
        <v>36283</v>
      </c>
      <c r="AB989" t="s">
        <v>36287</v>
      </c>
    </row>
    <row r="990" spans="1:30" ht="390" x14ac:dyDescent="0.25">
      <c r="A990">
        <f t="shared" ca="1" si="15"/>
        <v>19267</v>
      </c>
      <c r="B990" t="s">
        <v>107</v>
      </c>
      <c r="C990" t="s">
        <v>108</v>
      </c>
      <c r="G990">
        <v>0</v>
      </c>
      <c r="O990" t="s">
        <v>33</v>
      </c>
      <c r="X990" t="s">
        <v>34</v>
      </c>
      <c r="Y990" t="s">
        <v>42063</v>
      </c>
      <c r="Z990" s="1" t="s">
        <v>42064</v>
      </c>
      <c r="AA990" t="s">
        <v>42065</v>
      </c>
      <c r="AB990" t="s">
        <v>42066</v>
      </c>
      <c r="AC990" t="s">
        <v>38</v>
      </c>
      <c r="AD990">
        <v>99202</v>
      </c>
    </row>
    <row r="991" spans="1:30" x14ac:dyDescent="0.25">
      <c r="A991">
        <f t="shared" ca="1" si="15"/>
        <v>11928</v>
      </c>
      <c r="B991" t="s">
        <v>2046</v>
      </c>
      <c r="C991" t="s">
        <v>80</v>
      </c>
      <c r="F991" t="s">
        <v>1418</v>
      </c>
      <c r="G991">
        <v>0</v>
      </c>
      <c r="O991" t="s">
        <v>33</v>
      </c>
      <c r="Y991" t="s">
        <v>5784</v>
      </c>
      <c r="Z991" t="s">
        <v>14827</v>
      </c>
      <c r="AA991" t="s">
        <v>14828</v>
      </c>
      <c r="AB991" t="s">
        <v>14829</v>
      </c>
      <c r="AC991" t="s">
        <v>38</v>
      </c>
      <c r="AD991">
        <v>98504</v>
      </c>
    </row>
    <row r="992" spans="1:30" ht="409.5" x14ac:dyDescent="0.25">
      <c r="A992">
        <f t="shared" ca="1" si="15"/>
        <v>7311</v>
      </c>
      <c r="B992" t="s">
        <v>230</v>
      </c>
      <c r="C992" t="s">
        <v>45</v>
      </c>
      <c r="F992" t="s">
        <v>20250</v>
      </c>
      <c r="O992" t="s">
        <v>33</v>
      </c>
      <c r="X992" t="s">
        <v>34</v>
      </c>
      <c r="Y992" t="s">
        <v>22656</v>
      </c>
      <c r="Z992" s="1" t="s">
        <v>23129</v>
      </c>
      <c r="AA992" t="s">
        <v>22580</v>
      </c>
      <c r="AB992">
        <v>-170479</v>
      </c>
    </row>
    <row r="993" spans="1:30" x14ac:dyDescent="0.25">
      <c r="A993">
        <f t="shared" ca="1" si="15"/>
        <v>18869</v>
      </c>
      <c r="B993" t="s">
        <v>276</v>
      </c>
      <c r="C993" t="s">
        <v>45</v>
      </c>
      <c r="F993" t="s">
        <v>17913</v>
      </c>
      <c r="N993" t="s">
        <v>17914</v>
      </c>
      <c r="O993" t="s">
        <v>33</v>
      </c>
      <c r="W993">
        <v>15</v>
      </c>
      <c r="X993" t="s">
        <v>34</v>
      </c>
      <c r="Y993" t="s">
        <v>17915</v>
      </c>
      <c r="Z993" t="s">
        <v>17916</v>
      </c>
      <c r="AA993" t="s">
        <v>17917</v>
      </c>
      <c r="AB993">
        <v>-160068</v>
      </c>
    </row>
    <row r="994" spans="1:30" ht="409.5" x14ac:dyDescent="0.25">
      <c r="A994">
        <f t="shared" ca="1" si="15"/>
        <v>6172</v>
      </c>
      <c r="B994" t="s">
        <v>3712</v>
      </c>
      <c r="C994" t="s">
        <v>16820</v>
      </c>
      <c r="F994" t="s">
        <v>22331</v>
      </c>
      <c r="G994">
        <v>0</v>
      </c>
      <c r="O994" t="s">
        <v>33</v>
      </c>
      <c r="X994" t="s">
        <v>34</v>
      </c>
      <c r="Y994" t="s">
        <v>22321</v>
      </c>
      <c r="Z994" s="1" t="s">
        <v>24692</v>
      </c>
      <c r="AA994" t="s">
        <v>24693</v>
      </c>
      <c r="AB994" t="s">
        <v>24694</v>
      </c>
    </row>
    <row r="995" spans="1:30" x14ac:dyDescent="0.25">
      <c r="A995">
        <f t="shared" ca="1" si="15"/>
        <v>9358</v>
      </c>
      <c r="B995" t="s">
        <v>124</v>
      </c>
      <c r="C995" t="s">
        <v>45</v>
      </c>
      <c r="N995" t="s">
        <v>2402</v>
      </c>
      <c r="O995" t="s">
        <v>52</v>
      </c>
      <c r="X995" t="s">
        <v>34</v>
      </c>
      <c r="Y995" t="s">
        <v>42521</v>
      </c>
      <c r="Z995" t="s">
        <v>42756</v>
      </c>
      <c r="AA995" t="s">
        <v>42757</v>
      </c>
      <c r="AB995">
        <v>-171460</v>
      </c>
      <c r="AC995" t="s">
        <v>5301</v>
      </c>
      <c r="AD995" t="s">
        <v>42758</v>
      </c>
    </row>
    <row r="996" spans="1:30" ht="409.5" x14ac:dyDescent="0.25">
      <c r="A996">
        <f t="shared" ca="1" si="15"/>
        <v>260</v>
      </c>
      <c r="B996" t="s">
        <v>124</v>
      </c>
      <c r="C996" t="s">
        <v>45</v>
      </c>
      <c r="F996" t="s">
        <v>4678</v>
      </c>
      <c r="G996">
        <v>0</v>
      </c>
      <c r="O996" t="s">
        <v>33</v>
      </c>
      <c r="X996" t="s">
        <v>34</v>
      </c>
      <c r="Y996" t="s">
        <v>4679</v>
      </c>
      <c r="Z996" s="1" t="s">
        <v>4680</v>
      </c>
      <c r="AA996" t="s">
        <v>4681</v>
      </c>
      <c r="AB996" t="s">
        <v>4682</v>
      </c>
      <c r="AC996" t="s">
        <v>38</v>
      </c>
      <c r="AD996">
        <v>98102</v>
      </c>
    </row>
    <row r="997" spans="1:30" x14ac:dyDescent="0.25">
      <c r="A997">
        <f t="shared" ca="1" si="15"/>
        <v>17636</v>
      </c>
      <c r="B997" t="s">
        <v>2046</v>
      </c>
      <c r="C997" t="s">
        <v>80</v>
      </c>
      <c r="F997" t="s">
        <v>2939</v>
      </c>
      <c r="O997" t="s">
        <v>33</v>
      </c>
      <c r="Y997" t="s">
        <v>7733</v>
      </c>
      <c r="Z997" t="s">
        <v>27873</v>
      </c>
      <c r="AA997" t="s">
        <v>27874</v>
      </c>
      <c r="AB997">
        <v>-181200</v>
      </c>
      <c r="AC997" t="s">
        <v>38</v>
      </c>
      <c r="AD997">
        <v>99362</v>
      </c>
    </row>
    <row r="998" spans="1:30" ht="409.5" x14ac:dyDescent="0.25">
      <c r="A998">
        <f t="shared" ca="1" si="15"/>
        <v>3598</v>
      </c>
      <c r="B998" t="s">
        <v>334</v>
      </c>
      <c r="C998" t="s">
        <v>45</v>
      </c>
      <c r="F998" t="s">
        <v>20250</v>
      </c>
      <c r="O998" t="s">
        <v>33</v>
      </c>
      <c r="X998" t="s">
        <v>34</v>
      </c>
      <c r="Y998" t="s">
        <v>22681</v>
      </c>
      <c r="Z998" s="1" t="s">
        <v>23943</v>
      </c>
      <c r="AA998" t="s">
        <v>23605</v>
      </c>
      <c r="AB998">
        <v>-161161</v>
      </c>
      <c r="AC998" t="s">
        <v>102</v>
      </c>
      <c r="AD998">
        <v>97302</v>
      </c>
    </row>
    <row r="999" spans="1:30" ht="409.5" x14ac:dyDescent="0.25">
      <c r="A999">
        <f t="shared" ca="1" si="15"/>
        <v>2547</v>
      </c>
      <c r="B999" t="s">
        <v>73</v>
      </c>
      <c r="C999" t="s">
        <v>74</v>
      </c>
      <c r="F999" t="s">
        <v>1305</v>
      </c>
      <c r="G999">
        <v>0</v>
      </c>
      <c r="O999" t="s">
        <v>33</v>
      </c>
      <c r="Y999" t="s">
        <v>1306</v>
      </c>
      <c r="Z999" s="1" t="s">
        <v>35930</v>
      </c>
      <c r="AA999" t="s">
        <v>35931</v>
      </c>
      <c r="AB999" t="s">
        <v>35932</v>
      </c>
    </row>
    <row r="1000" spans="1:30" ht="409.5" x14ac:dyDescent="0.25">
      <c r="A1000">
        <f t="shared" ca="1" si="15"/>
        <v>14658</v>
      </c>
      <c r="B1000" t="s">
        <v>124</v>
      </c>
      <c r="C1000" t="s">
        <v>45</v>
      </c>
      <c r="O1000" t="s">
        <v>33</v>
      </c>
      <c r="X1000" t="s">
        <v>34</v>
      </c>
      <c r="Y1000" t="s">
        <v>22806</v>
      </c>
      <c r="Z1000" s="1" t="s">
        <v>22812</v>
      </c>
      <c r="AA1000" t="s">
        <v>22580</v>
      </c>
      <c r="AB1000">
        <v>-160873</v>
      </c>
      <c r="AC1000" t="s">
        <v>102</v>
      </c>
      <c r="AD1000">
        <v>97302</v>
      </c>
    </row>
    <row r="1001" spans="1:30" x14ac:dyDescent="0.25">
      <c r="A1001">
        <f t="shared" ca="1" si="15"/>
        <v>8024</v>
      </c>
      <c r="B1001" t="s">
        <v>73</v>
      </c>
      <c r="C1001" t="s">
        <v>74</v>
      </c>
      <c r="O1001" t="s">
        <v>63</v>
      </c>
      <c r="X1001" t="s">
        <v>34</v>
      </c>
      <c r="Y1001" t="s">
        <v>19967</v>
      </c>
      <c r="Z1001" t="s">
        <v>19968</v>
      </c>
      <c r="AA1001" t="s">
        <v>19969</v>
      </c>
      <c r="AB1001">
        <v>-161324</v>
      </c>
      <c r="AC1001" t="s">
        <v>38</v>
      </c>
      <c r="AD1001">
        <v>98006</v>
      </c>
    </row>
    <row r="1002" spans="1:30" ht="409.5" x14ac:dyDescent="0.25">
      <c r="A1002">
        <f t="shared" ca="1" si="15"/>
        <v>17368</v>
      </c>
      <c r="B1002" t="s">
        <v>2046</v>
      </c>
      <c r="C1002" t="s">
        <v>80</v>
      </c>
      <c r="F1002" t="s">
        <v>81</v>
      </c>
      <c r="O1002" t="s">
        <v>33</v>
      </c>
      <c r="Y1002" t="s">
        <v>82</v>
      </c>
      <c r="Z1002" s="1" t="s">
        <v>10597</v>
      </c>
      <c r="AA1002" t="s">
        <v>10598</v>
      </c>
      <c r="AB1002">
        <v>-170249</v>
      </c>
      <c r="AC1002" t="s">
        <v>38</v>
      </c>
      <c r="AD1002">
        <v>98668</v>
      </c>
    </row>
    <row r="1003" spans="1:30" x14ac:dyDescent="0.25">
      <c r="A1003">
        <f t="shared" ca="1" si="15"/>
        <v>734</v>
      </c>
      <c r="B1003" t="s">
        <v>2046</v>
      </c>
      <c r="C1003" t="s">
        <v>80</v>
      </c>
      <c r="O1003" t="s">
        <v>33</v>
      </c>
      <c r="Y1003" t="s">
        <v>15543</v>
      </c>
      <c r="Z1003" t="s">
        <v>15544</v>
      </c>
      <c r="AA1003" t="s">
        <v>15545</v>
      </c>
      <c r="AB1003">
        <v>-180517</v>
      </c>
      <c r="AC1003" t="s">
        <v>38</v>
      </c>
      <c r="AD1003">
        <v>99224</v>
      </c>
    </row>
    <row r="1004" spans="1:30" x14ac:dyDescent="0.25">
      <c r="A1004">
        <f t="shared" ca="1" si="15"/>
        <v>4666</v>
      </c>
      <c r="B1004" t="s">
        <v>685</v>
      </c>
      <c r="C1004" t="s">
        <v>686</v>
      </c>
      <c r="F1004" t="s">
        <v>3399</v>
      </c>
      <c r="O1004" t="s">
        <v>33</v>
      </c>
      <c r="Y1004" t="s">
        <v>19725</v>
      </c>
      <c r="Z1004" t="s">
        <v>35220</v>
      </c>
      <c r="AA1004" t="s">
        <v>35217</v>
      </c>
      <c r="AB1004">
        <v>-162902</v>
      </c>
    </row>
    <row r="1005" spans="1:30" x14ac:dyDescent="0.25">
      <c r="A1005">
        <f t="shared" ca="1" si="15"/>
        <v>3816</v>
      </c>
      <c r="B1005" t="s">
        <v>1203</v>
      </c>
      <c r="C1005" t="s">
        <v>45</v>
      </c>
      <c r="G1005">
        <v>0</v>
      </c>
      <c r="O1005" t="s">
        <v>63</v>
      </c>
      <c r="X1005" t="s">
        <v>34</v>
      </c>
      <c r="Y1005" t="s">
        <v>21041</v>
      </c>
      <c r="Z1005" t="s">
        <v>21042</v>
      </c>
      <c r="AA1005" t="s">
        <v>2406</v>
      </c>
      <c r="AB1005" t="s">
        <v>21043</v>
      </c>
      <c r="AC1005" t="s">
        <v>38</v>
      </c>
      <c r="AD1005">
        <v>98199</v>
      </c>
    </row>
    <row r="1006" spans="1:30" x14ac:dyDescent="0.25">
      <c r="A1006">
        <f t="shared" ca="1" si="15"/>
        <v>4394</v>
      </c>
      <c r="B1006" t="s">
        <v>739</v>
      </c>
      <c r="C1006" t="s">
        <v>686</v>
      </c>
      <c r="F1006" t="s">
        <v>3399</v>
      </c>
      <c r="G1006">
        <v>0</v>
      </c>
      <c r="O1006" t="s">
        <v>33</v>
      </c>
      <c r="Y1006" t="s">
        <v>30917</v>
      </c>
      <c r="Z1006" t="s">
        <v>30918</v>
      </c>
      <c r="AA1006" t="s">
        <v>30906</v>
      </c>
      <c r="AB1006" t="s">
        <v>30919</v>
      </c>
    </row>
    <row r="1007" spans="1:30" x14ac:dyDescent="0.25">
      <c r="A1007">
        <f t="shared" ca="1" si="15"/>
        <v>4063</v>
      </c>
      <c r="B1007" t="s">
        <v>685</v>
      </c>
      <c r="C1007" t="s">
        <v>686</v>
      </c>
      <c r="F1007" t="s">
        <v>3219</v>
      </c>
      <c r="G1007">
        <v>0</v>
      </c>
      <c r="O1007" t="s">
        <v>33</v>
      </c>
      <c r="Y1007" t="s">
        <v>32824</v>
      </c>
      <c r="Z1007" t="s">
        <v>34960</v>
      </c>
      <c r="AA1007" t="s">
        <v>34951</v>
      </c>
      <c r="AB1007" t="s">
        <v>34961</v>
      </c>
      <c r="AC1007" t="s">
        <v>38</v>
      </c>
      <c r="AD1007">
        <v>98409</v>
      </c>
    </row>
    <row r="1008" spans="1:30" x14ac:dyDescent="0.25">
      <c r="A1008">
        <f t="shared" ca="1" si="15"/>
        <v>9523</v>
      </c>
      <c r="B1008" t="s">
        <v>178</v>
      </c>
      <c r="C1008" t="s">
        <v>179</v>
      </c>
      <c r="F1008" t="s">
        <v>28345</v>
      </c>
      <c r="O1008" t="s">
        <v>33</v>
      </c>
      <c r="X1008" t="s">
        <v>34</v>
      </c>
      <c r="Y1008" t="s">
        <v>28346</v>
      </c>
      <c r="Z1008" t="s">
        <v>39255</v>
      </c>
      <c r="AA1008" t="s">
        <v>39256</v>
      </c>
      <c r="AB1008">
        <v>-172525</v>
      </c>
      <c r="AC1008" t="s">
        <v>38</v>
      </c>
      <c r="AD1008">
        <v>98926</v>
      </c>
    </row>
    <row r="1009" spans="1:30" x14ac:dyDescent="0.25">
      <c r="A1009">
        <f t="shared" ca="1" si="15"/>
        <v>8809</v>
      </c>
      <c r="B1009" t="s">
        <v>73</v>
      </c>
      <c r="C1009" t="s">
        <v>74</v>
      </c>
      <c r="F1009" t="s">
        <v>9219</v>
      </c>
      <c r="G1009">
        <v>0</v>
      </c>
      <c r="O1009" t="s">
        <v>33</v>
      </c>
      <c r="X1009" t="s">
        <v>34</v>
      </c>
      <c r="Y1009" t="s">
        <v>17892</v>
      </c>
      <c r="Z1009" t="s">
        <v>39023</v>
      </c>
      <c r="AA1009" t="s">
        <v>39024</v>
      </c>
      <c r="AB1009" t="s">
        <v>39025</v>
      </c>
      <c r="AC1009" t="s">
        <v>38</v>
      </c>
      <c r="AD1009">
        <v>98168</v>
      </c>
    </row>
    <row r="1010" spans="1:30" ht="409.5" x14ac:dyDescent="0.25">
      <c r="A1010">
        <f t="shared" ca="1" si="15"/>
        <v>1091</v>
      </c>
      <c r="B1010" t="s">
        <v>685</v>
      </c>
      <c r="C1010" t="s">
        <v>686</v>
      </c>
      <c r="F1010" t="s">
        <v>4856</v>
      </c>
      <c r="G1010">
        <v>0</v>
      </c>
      <c r="O1010" t="s">
        <v>33</v>
      </c>
      <c r="Y1010" t="s">
        <v>246</v>
      </c>
      <c r="Z1010" s="1" t="s">
        <v>33993</v>
      </c>
      <c r="AA1010" t="s">
        <v>33989</v>
      </c>
      <c r="AB1010" t="s">
        <v>33994</v>
      </c>
    </row>
    <row r="1011" spans="1:30" x14ac:dyDescent="0.25">
      <c r="A1011">
        <f t="shared" ca="1" si="15"/>
        <v>4393</v>
      </c>
      <c r="B1011" t="s">
        <v>739</v>
      </c>
      <c r="C1011" t="s">
        <v>686</v>
      </c>
      <c r="G1011">
        <v>0</v>
      </c>
      <c r="O1011" t="s">
        <v>33</v>
      </c>
      <c r="X1011" t="s">
        <v>34</v>
      </c>
      <c r="Y1011" t="s">
        <v>31521</v>
      </c>
      <c r="Z1011" t="s">
        <v>31522</v>
      </c>
      <c r="AA1011" t="s">
        <v>31523</v>
      </c>
      <c r="AB1011" t="s">
        <v>31524</v>
      </c>
    </row>
    <row r="1012" spans="1:30" ht="409.5" x14ac:dyDescent="0.25">
      <c r="A1012">
        <f t="shared" ca="1" si="15"/>
        <v>11455</v>
      </c>
      <c r="B1012" t="s">
        <v>489</v>
      </c>
      <c r="C1012" t="s">
        <v>45</v>
      </c>
      <c r="F1012" t="s">
        <v>38636</v>
      </c>
      <c r="N1012" t="s">
        <v>478</v>
      </c>
      <c r="O1012" t="s">
        <v>52</v>
      </c>
      <c r="X1012" t="s">
        <v>34</v>
      </c>
      <c r="Y1012" t="s">
        <v>38637</v>
      </c>
      <c r="Z1012" s="1" t="s">
        <v>38638</v>
      </c>
      <c r="AA1012" t="s">
        <v>38639</v>
      </c>
      <c r="AB1012">
        <v>-172312</v>
      </c>
      <c r="AC1012" t="s">
        <v>102</v>
      </c>
      <c r="AD1012">
        <v>97211</v>
      </c>
    </row>
    <row r="1013" spans="1:30" ht="409.5" x14ac:dyDescent="0.25">
      <c r="A1013">
        <f t="shared" ca="1" si="15"/>
        <v>17943</v>
      </c>
      <c r="B1013" t="s">
        <v>489</v>
      </c>
      <c r="C1013" t="s">
        <v>45</v>
      </c>
      <c r="O1013" t="s">
        <v>33</v>
      </c>
      <c r="X1013" t="s">
        <v>34</v>
      </c>
      <c r="Y1013" t="s">
        <v>20082</v>
      </c>
      <c r="Z1013" s="1" t="s">
        <v>37382</v>
      </c>
      <c r="AA1013" t="s">
        <v>37383</v>
      </c>
      <c r="AB1013">
        <v>-172943</v>
      </c>
      <c r="AC1013" t="s">
        <v>38</v>
      </c>
      <c r="AD1013">
        <v>98507</v>
      </c>
    </row>
    <row r="1014" spans="1:30" x14ac:dyDescent="0.25">
      <c r="A1014">
        <f t="shared" ca="1" si="15"/>
        <v>13617</v>
      </c>
      <c r="B1014" t="s">
        <v>178</v>
      </c>
      <c r="F1014" t="s">
        <v>3611</v>
      </c>
      <c r="G1014">
        <v>0</v>
      </c>
      <c r="O1014" t="s">
        <v>33</v>
      </c>
      <c r="X1014" t="s">
        <v>34</v>
      </c>
      <c r="Y1014" t="s">
        <v>3612</v>
      </c>
      <c r="Z1014" t="s">
        <v>3613</v>
      </c>
      <c r="AA1014" t="s">
        <v>3614</v>
      </c>
      <c r="AB1014" t="s">
        <v>3615</v>
      </c>
    </row>
    <row r="1015" spans="1:30" ht="409.5" x14ac:dyDescent="0.25">
      <c r="A1015">
        <f t="shared" ca="1" si="15"/>
        <v>7120</v>
      </c>
      <c r="B1015" t="s">
        <v>107</v>
      </c>
      <c r="C1015" t="s">
        <v>108</v>
      </c>
      <c r="F1015" t="s">
        <v>25636</v>
      </c>
      <c r="G1015">
        <v>0</v>
      </c>
      <c r="O1015" t="s">
        <v>33</v>
      </c>
      <c r="X1015" t="s">
        <v>34</v>
      </c>
      <c r="Y1015" t="s">
        <v>25637</v>
      </c>
      <c r="Z1015" s="1" t="s">
        <v>25638</v>
      </c>
      <c r="AA1015" t="s">
        <v>25639</v>
      </c>
      <c r="AB1015" t="s">
        <v>25640</v>
      </c>
      <c r="AC1015" t="s">
        <v>38</v>
      </c>
      <c r="AD1015">
        <v>99201</v>
      </c>
    </row>
    <row r="1016" spans="1:30" x14ac:dyDescent="0.25">
      <c r="A1016">
        <f t="shared" ca="1" si="15"/>
        <v>11658</v>
      </c>
      <c r="B1016" t="s">
        <v>739</v>
      </c>
      <c r="C1016" t="s">
        <v>686</v>
      </c>
      <c r="F1016" t="s">
        <v>12994</v>
      </c>
      <c r="G1016">
        <v>0</v>
      </c>
      <c r="O1016" t="s">
        <v>33</v>
      </c>
      <c r="X1016" t="s">
        <v>34</v>
      </c>
      <c r="Y1016" t="s">
        <v>27220</v>
      </c>
      <c r="Z1016" t="s">
        <v>27221</v>
      </c>
      <c r="AA1016" t="s">
        <v>27222</v>
      </c>
      <c r="AB1016" t="s">
        <v>27223</v>
      </c>
      <c r="AC1016" t="s">
        <v>38</v>
      </c>
      <c r="AD1016">
        <v>98626</v>
      </c>
    </row>
    <row r="1017" spans="1:30" x14ac:dyDescent="0.25">
      <c r="A1017">
        <f t="shared" ca="1" si="15"/>
        <v>18115</v>
      </c>
      <c r="B1017" t="s">
        <v>677</v>
      </c>
      <c r="C1017" t="s">
        <v>80</v>
      </c>
      <c r="F1017" t="s">
        <v>6962</v>
      </c>
      <c r="G1017">
        <v>0</v>
      </c>
      <c r="O1017" t="s">
        <v>33</v>
      </c>
      <c r="Y1017" t="s">
        <v>7692</v>
      </c>
      <c r="Z1017" t="s">
        <v>7693</v>
      </c>
      <c r="AA1017" t="s">
        <v>7694</v>
      </c>
      <c r="AB1017" t="s">
        <v>7695</v>
      </c>
      <c r="AC1017" t="s">
        <v>38</v>
      </c>
      <c r="AD1017">
        <v>98028</v>
      </c>
    </row>
    <row r="1018" spans="1:30" x14ac:dyDescent="0.25">
      <c r="A1018">
        <f t="shared" ca="1" si="15"/>
        <v>3242</v>
      </c>
      <c r="B1018" t="s">
        <v>73</v>
      </c>
      <c r="C1018" t="s">
        <v>74</v>
      </c>
      <c r="F1018" t="s">
        <v>36056</v>
      </c>
      <c r="G1018">
        <v>0</v>
      </c>
      <c r="O1018" t="s">
        <v>33</v>
      </c>
      <c r="Y1018" t="s">
        <v>36057</v>
      </c>
      <c r="Z1018" t="s">
        <v>36058</v>
      </c>
      <c r="AA1018" t="s">
        <v>36059</v>
      </c>
      <c r="AB1018" t="s">
        <v>36060</v>
      </c>
    </row>
    <row r="1019" spans="1:30" x14ac:dyDescent="0.25">
      <c r="A1019">
        <f t="shared" ca="1" si="15"/>
        <v>10857</v>
      </c>
      <c r="B1019" t="s">
        <v>2046</v>
      </c>
      <c r="C1019" t="s">
        <v>80</v>
      </c>
      <c r="F1019" t="s">
        <v>12910</v>
      </c>
      <c r="O1019" t="s">
        <v>33</v>
      </c>
      <c r="Y1019" t="s">
        <v>12911</v>
      </c>
      <c r="Z1019" t="s">
        <v>12912</v>
      </c>
      <c r="AA1019" t="s">
        <v>12913</v>
      </c>
      <c r="AB1019">
        <v>-161940</v>
      </c>
      <c r="AC1019" t="s">
        <v>38</v>
      </c>
      <c r="AD1019">
        <v>98075</v>
      </c>
    </row>
    <row r="1020" spans="1:30" ht="345" x14ac:dyDescent="0.25">
      <c r="A1020">
        <f t="shared" ca="1" si="15"/>
        <v>6831</v>
      </c>
      <c r="B1020" t="s">
        <v>1624</v>
      </c>
      <c r="C1020" t="s">
        <v>245</v>
      </c>
      <c r="F1020" t="s">
        <v>3611</v>
      </c>
      <c r="O1020" t="s">
        <v>33</v>
      </c>
      <c r="W1020">
        <v>15</v>
      </c>
      <c r="X1020" t="s">
        <v>34</v>
      </c>
      <c r="Y1020" t="s">
        <v>4236</v>
      </c>
      <c r="Z1020" s="1" t="s">
        <v>31923</v>
      </c>
      <c r="AA1020" t="s">
        <v>31924</v>
      </c>
      <c r="AB1020">
        <v>-180961</v>
      </c>
    </row>
    <row r="1021" spans="1:30" x14ac:dyDescent="0.25">
      <c r="A1021">
        <f t="shared" ca="1" si="15"/>
        <v>8227</v>
      </c>
      <c r="B1021" t="s">
        <v>68</v>
      </c>
      <c r="C1021" t="s">
        <v>45</v>
      </c>
      <c r="O1021" t="s">
        <v>33</v>
      </c>
      <c r="W1021">
        <v>15</v>
      </c>
      <c r="X1021" t="s">
        <v>34</v>
      </c>
      <c r="Y1021" t="s">
        <v>43556</v>
      </c>
      <c r="Z1021" t="s">
        <v>43557</v>
      </c>
      <c r="AA1021" t="s">
        <v>43558</v>
      </c>
      <c r="AB1021">
        <v>-180190</v>
      </c>
    </row>
    <row r="1022" spans="1:30" x14ac:dyDescent="0.25">
      <c r="A1022">
        <f t="shared" ca="1" si="15"/>
        <v>16672</v>
      </c>
      <c r="B1022" t="s">
        <v>2046</v>
      </c>
      <c r="C1022" t="s">
        <v>80</v>
      </c>
      <c r="F1022" t="s">
        <v>13566</v>
      </c>
      <c r="O1022" t="s">
        <v>33</v>
      </c>
      <c r="Y1022" t="s">
        <v>13567</v>
      </c>
      <c r="Z1022" t="s">
        <v>13568</v>
      </c>
      <c r="AA1022" t="s">
        <v>13569</v>
      </c>
      <c r="AB1022">
        <v>-180098</v>
      </c>
      <c r="AC1022" t="s">
        <v>38</v>
      </c>
      <c r="AD1022">
        <v>99403</v>
      </c>
    </row>
    <row r="1023" spans="1:30" x14ac:dyDescent="0.25">
      <c r="A1023">
        <f t="shared" ca="1" si="15"/>
        <v>14741</v>
      </c>
      <c r="B1023" t="s">
        <v>79</v>
      </c>
      <c r="C1023" t="s">
        <v>80</v>
      </c>
      <c r="F1023" t="s">
        <v>4953</v>
      </c>
      <c r="O1023" t="s">
        <v>33</v>
      </c>
      <c r="Y1023" t="s">
        <v>26696</v>
      </c>
      <c r="Z1023" t="s">
        <v>26697</v>
      </c>
      <c r="AA1023" t="s">
        <v>26693</v>
      </c>
      <c r="AB1023">
        <v>-180129</v>
      </c>
      <c r="AC1023" t="s">
        <v>38</v>
      </c>
      <c r="AD1023">
        <v>98337</v>
      </c>
    </row>
    <row r="1024" spans="1:30" ht="409.5" x14ac:dyDescent="0.25">
      <c r="A1024">
        <f t="shared" ca="1" si="15"/>
        <v>19050</v>
      </c>
      <c r="B1024" t="s">
        <v>2046</v>
      </c>
      <c r="C1024" t="s">
        <v>80</v>
      </c>
      <c r="F1024" t="s">
        <v>658</v>
      </c>
      <c r="O1024" t="s">
        <v>33</v>
      </c>
      <c r="Y1024" t="s">
        <v>10973</v>
      </c>
      <c r="Z1024" s="1" t="s">
        <v>10974</v>
      </c>
      <c r="AA1024" t="s">
        <v>10975</v>
      </c>
      <c r="AB1024">
        <v>-172261</v>
      </c>
      <c r="AC1024" t="s">
        <v>1001</v>
      </c>
      <c r="AD1024">
        <v>99501</v>
      </c>
    </row>
    <row r="1025" spans="1:30" x14ac:dyDescent="0.25">
      <c r="A1025">
        <f t="shared" ca="1" si="15"/>
        <v>17228</v>
      </c>
      <c r="B1025" t="s">
        <v>124</v>
      </c>
      <c r="C1025" t="s">
        <v>45</v>
      </c>
      <c r="F1025" t="s">
        <v>734</v>
      </c>
      <c r="O1025" t="s">
        <v>33</v>
      </c>
      <c r="X1025" t="s">
        <v>34</v>
      </c>
      <c r="Y1025" t="s">
        <v>31660</v>
      </c>
      <c r="Z1025" t="s">
        <v>31661</v>
      </c>
      <c r="AA1025" t="s">
        <v>31661</v>
      </c>
      <c r="AB1025">
        <v>-172064</v>
      </c>
      <c r="AC1025" t="s">
        <v>38</v>
      </c>
      <c r="AD1025">
        <v>98109</v>
      </c>
    </row>
    <row r="1026" spans="1:30" x14ac:dyDescent="0.25">
      <c r="A1026">
        <f t="shared" ref="A1026:A1089" ca="1" si="16">RANDBETWEEN(1,20000)</f>
        <v>6482</v>
      </c>
      <c r="B1026" t="s">
        <v>2046</v>
      </c>
      <c r="C1026" t="s">
        <v>80</v>
      </c>
      <c r="F1026" t="s">
        <v>990</v>
      </c>
      <c r="O1026" t="s">
        <v>33</v>
      </c>
      <c r="Y1026" t="s">
        <v>1226</v>
      </c>
      <c r="Z1026" t="s">
        <v>10913</v>
      </c>
      <c r="AA1026" t="s">
        <v>10914</v>
      </c>
      <c r="AB1026">
        <v>-161303</v>
      </c>
      <c r="AC1026" t="s">
        <v>38</v>
      </c>
      <c r="AD1026">
        <v>98685</v>
      </c>
    </row>
    <row r="1027" spans="1:30" ht="409.5" x14ac:dyDescent="0.25">
      <c r="A1027">
        <f t="shared" ca="1" si="16"/>
        <v>14508</v>
      </c>
      <c r="B1027" t="s">
        <v>68</v>
      </c>
      <c r="C1027" t="s">
        <v>45</v>
      </c>
      <c r="F1027" t="s">
        <v>9607</v>
      </c>
      <c r="O1027" t="s">
        <v>33</v>
      </c>
      <c r="X1027" t="s">
        <v>34</v>
      </c>
      <c r="Y1027" t="s">
        <v>9608</v>
      </c>
      <c r="Z1027" s="1" t="s">
        <v>29206</v>
      </c>
      <c r="AA1027" t="s">
        <v>29207</v>
      </c>
      <c r="AB1027">
        <v>-171307</v>
      </c>
    </row>
    <row r="1028" spans="1:30" x14ac:dyDescent="0.25">
      <c r="A1028">
        <f t="shared" ca="1" si="16"/>
        <v>16546</v>
      </c>
      <c r="B1028" t="s">
        <v>685</v>
      </c>
      <c r="C1028" t="s">
        <v>686</v>
      </c>
      <c r="F1028" t="s">
        <v>753</v>
      </c>
      <c r="O1028" t="s">
        <v>33</v>
      </c>
      <c r="Y1028" t="s">
        <v>30012</v>
      </c>
      <c r="Z1028" t="s">
        <v>33675</v>
      </c>
      <c r="AA1028" t="s">
        <v>33661</v>
      </c>
      <c r="AB1028">
        <v>-161859</v>
      </c>
      <c r="AC1028" t="s">
        <v>38</v>
      </c>
      <c r="AD1028">
        <v>99163</v>
      </c>
    </row>
    <row r="1029" spans="1:30" ht="390" x14ac:dyDescent="0.25">
      <c r="A1029">
        <f t="shared" ca="1" si="16"/>
        <v>3181</v>
      </c>
      <c r="B1029" t="s">
        <v>230</v>
      </c>
      <c r="C1029" t="s">
        <v>45</v>
      </c>
      <c r="O1029" t="s">
        <v>33</v>
      </c>
      <c r="X1029" t="s">
        <v>34</v>
      </c>
      <c r="Y1029" t="s">
        <v>22978</v>
      </c>
      <c r="Z1029" s="1" t="s">
        <v>23114</v>
      </c>
      <c r="AA1029" t="s">
        <v>22580</v>
      </c>
      <c r="AB1029">
        <v>-170287</v>
      </c>
    </row>
    <row r="1030" spans="1:30" x14ac:dyDescent="0.25">
      <c r="A1030">
        <f t="shared" ca="1" si="16"/>
        <v>2922</v>
      </c>
      <c r="B1030" t="s">
        <v>739</v>
      </c>
      <c r="C1030" t="s">
        <v>686</v>
      </c>
      <c r="F1030" t="s">
        <v>753</v>
      </c>
      <c r="O1030" t="s">
        <v>33</v>
      </c>
      <c r="Y1030" t="s">
        <v>29470</v>
      </c>
      <c r="Z1030" t="s">
        <v>30436</v>
      </c>
      <c r="AA1030" t="s">
        <v>30422</v>
      </c>
      <c r="AB1030">
        <v>-170952</v>
      </c>
      <c r="AC1030" t="s">
        <v>102</v>
      </c>
      <c r="AD1030">
        <v>97701</v>
      </c>
    </row>
    <row r="1031" spans="1:30" x14ac:dyDescent="0.25">
      <c r="A1031">
        <f t="shared" ca="1" si="16"/>
        <v>7823</v>
      </c>
      <c r="B1031" t="s">
        <v>2046</v>
      </c>
      <c r="C1031" t="s">
        <v>80</v>
      </c>
      <c r="F1031" t="s">
        <v>14141</v>
      </c>
      <c r="G1031">
        <v>0</v>
      </c>
      <c r="O1031" t="s">
        <v>33</v>
      </c>
      <c r="Y1031" t="s">
        <v>14142</v>
      </c>
      <c r="Z1031" t="s">
        <v>14143</v>
      </c>
      <c r="AA1031" t="s">
        <v>14144</v>
      </c>
      <c r="AB1031" t="s">
        <v>14145</v>
      </c>
      <c r="AC1031" t="s">
        <v>38</v>
      </c>
      <c r="AD1031">
        <v>98040</v>
      </c>
    </row>
    <row r="1032" spans="1:30" x14ac:dyDescent="0.25">
      <c r="A1032">
        <f t="shared" ca="1" si="16"/>
        <v>3752</v>
      </c>
      <c r="B1032" t="s">
        <v>739</v>
      </c>
      <c r="C1032" t="s">
        <v>686</v>
      </c>
      <c r="F1032" t="s">
        <v>30703</v>
      </c>
      <c r="O1032" t="s">
        <v>33</v>
      </c>
      <c r="Y1032" t="s">
        <v>30158</v>
      </c>
      <c r="Z1032" t="s">
        <v>30704</v>
      </c>
      <c r="AA1032" t="s">
        <v>30701</v>
      </c>
      <c r="AB1032">
        <v>-163561</v>
      </c>
    </row>
    <row r="1033" spans="1:30" x14ac:dyDescent="0.25">
      <c r="A1033">
        <f t="shared" ca="1" si="16"/>
        <v>5559</v>
      </c>
      <c r="B1033" t="s">
        <v>739</v>
      </c>
      <c r="C1033" t="s">
        <v>686</v>
      </c>
      <c r="F1033" t="s">
        <v>20187</v>
      </c>
      <c r="O1033" t="s">
        <v>33</v>
      </c>
      <c r="Y1033" t="s">
        <v>30973</v>
      </c>
      <c r="Z1033" t="s">
        <v>30974</v>
      </c>
      <c r="AA1033" t="s">
        <v>30906</v>
      </c>
      <c r="AB1033">
        <v>-172571</v>
      </c>
      <c r="AC1033" t="s">
        <v>38</v>
      </c>
      <c r="AD1033">
        <v>98922</v>
      </c>
    </row>
    <row r="1034" spans="1:30" x14ac:dyDescent="0.25">
      <c r="A1034">
        <f t="shared" ca="1" si="16"/>
        <v>12067</v>
      </c>
      <c r="B1034" t="s">
        <v>178</v>
      </c>
      <c r="C1034" t="s">
        <v>179</v>
      </c>
      <c r="O1034" t="s">
        <v>33</v>
      </c>
      <c r="W1034">
        <v>15</v>
      </c>
      <c r="X1034" t="s">
        <v>34</v>
      </c>
      <c r="Y1034" t="s">
        <v>37962</v>
      </c>
      <c r="Z1034" t="s">
        <v>37963</v>
      </c>
      <c r="AA1034" t="s">
        <v>37964</v>
      </c>
      <c r="AB1034">
        <v>-181528</v>
      </c>
    </row>
    <row r="1035" spans="1:30" x14ac:dyDescent="0.25">
      <c r="A1035">
        <f t="shared" ca="1" si="16"/>
        <v>5757</v>
      </c>
      <c r="B1035" t="s">
        <v>39</v>
      </c>
      <c r="F1035" t="s">
        <v>40389</v>
      </c>
      <c r="O1035" t="s">
        <v>33</v>
      </c>
      <c r="X1035" t="s">
        <v>34</v>
      </c>
      <c r="Y1035" t="s">
        <v>16449</v>
      </c>
      <c r="Z1035" t="s">
        <v>40390</v>
      </c>
      <c r="AA1035" t="s">
        <v>40391</v>
      </c>
      <c r="AB1035">
        <v>-162247</v>
      </c>
      <c r="AC1035" t="s">
        <v>38</v>
      </c>
      <c r="AD1035">
        <v>98121</v>
      </c>
    </row>
    <row r="1036" spans="1:30" ht="409.5" x14ac:dyDescent="0.25">
      <c r="A1036">
        <f t="shared" ca="1" si="16"/>
        <v>14881</v>
      </c>
      <c r="B1036" t="s">
        <v>685</v>
      </c>
      <c r="C1036" t="s">
        <v>686</v>
      </c>
      <c r="F1036" t="s">
        <v>29655</v>
      </c>
      <c r="O1036" t="s">
        <v>33</v>
      </c>
      <c r="Y1036" t="s">
        <v>29656</v>
      </c>
      <c r="Z1036" s="1" t="s">
        <v>34626</v>
      </c>
      <c r="AA1036" t="s">
        <v>34625</v>
      </c>
      <c r="AB1036">
        <v>-161920</v>
      </c>
      <c r="AC1036" t="s">
        <v>38</v>
      </c>
      <c r="AD1036">
        <v>98501</v>
      </c>
    </row>
    <row r="1037" spans="1:30" x14ac:dyDescent="0.25">
      <c r="A1037">
        <f t="shared" ca="1" si="16"/>
        <v>6917</v>
      </c>
      <c r="B1037" t="s">
        <v>685</v>
      </c>
      <c r="C1037" t="s">
        <v>686</v>
      </c>
      <c r="F1037" t="s">
        <v>160</v>
      </c>
      <c r="G1037">
        <v>0</v>
      </c>
      <c r="O1037" t="s">
        <v>33</v>
      </c>
      <c r="Y1037" t="s">
        <v>3018</v>
      </c>
      <c r="Z1037" t="s">
        <v>33540</v>
      </c>
      <c r="AA1037" t="s">
        <v>33506</v>
      </c>
      <c r="AB1037" t="s">
        <v>33541</v>
      </c>
    </row>
    <row r="1038" spans="1:30" x14ac:dyDescent="0.25">
      <c r="A1038">
        <f t="shared" ca="1" si="16"/>
        <v>9987</v>
      </c>
      <c r="B1038" t="s">
        <v>677</v>
      </c>
      <c r="C1038" t="s">
        <v>80</v>
      </c>
      <c r="F1038" t="s">
        <v>7005</v>
      </c>
      <c r="O1038" t="s">
        <v>33</v>
      </c>
      <c r="Y1038" t="s">
        <v>10159</v>
      </c>
      <c r="Z1038" t="s">
        <v>10160</v>
      </c>
      <c r="AA1038" t="s">
        <v>10161</v>
      </c>
      <c r="AB1038">
        <v>-161036</v>
      </c>
      <c r="AC1038" t="s">
        <v>38</v>
      </c>
      <c r="AD1038">
        <v>99201</v>
      </c>
    </row>
    <row r="1039" spans="1:30" x14ac:dyDescent="0.25">
      <c r="A1039">
        <f t="shared" ca="1" si="16"/>
        <v>744</v>
      </c>
      <c r="B1039" t="s">
        <v>79</v>
      </c>
      <c r="C1039" t="s">
        <v>80</v>
      </c>
      <c r="F1039" t="s">
        <v>753</v>
      </c>
      <c r="O1039" t="s">
        <v>33</v>
      </c>
      <c r="Y1039" t="s">
        <v>26534</v>
      </c>
      <c r="Z1039" t="s">
        <v>26695</v>
      </c>
      <c r="AA1039" t="s">
        <v>26693</v>
      </c>
      <c r="AB1039">
        <v>-171917</v>
      </c>
      <c r="AC1039" t="s">
        <v>38</v>
      </c>
      <c r="AD1039">
        <v>98337</v>
      </c>
    </row>
    <row r="1040" spans="1:30" ht="409.5" x14ac:dyDescent="0.25">
      <c r="A1040">
        <f t="shared" ca="1" si="16"/>
        <v>1711</v>
      </c>
      <c r="B1040" t="s">
        <v>178</v>
      </c>
      <c r="C1040" t="s">
        <v>179</v>
      </c>
      <c r="F1040" t="s">
        <v>180</v>
      </c>
      <c r="O1040" t="s">
        <v>33</v>
      </c>
      <c r="W1040">
        <v>15</v>
      </c>
      <c r="X1040" t="s">
        <v>34</v>
      </c>
      <c r="Y1040" t="s">
        <v>181</v>
      </c>
      <c r="Z1040" s="1" t="s">
        <v>20597</v>
      </c>
      <c r="AA1040" t="s">
        <v>20589</v>
      </c>
      <c r="AB1040">
        <v>-180641</v>
      </c>
      <c r="AC1040" t="s">
        <v>38</v>
      </c>
      <c r="AD1040">
        <v>98922</v>
      </c>
    </row>
    <row r="1041" spans="1:30" ht="409.5" x14ac:dyDescent="0.25">
      <c r="A1041">
        <f t="shared" ca="1" si="16"/>
        <v>496</v>
      </c>
      <c r="B1041" t="s">
        <v>79</v>
      </c>
      <c r="C1041" t="s">
        <v>80</v>
      </c>
      <c r="F1041" t="s">
        <v>6953</v>
      </c>
      <c r="O1041" t="s">
        <v>33</v>
      </c>
      <c r="Y1041" t="s">
        <v>6954</v>
      </c>
      <c r="Z1041" s="1" t="s">
        <v>26337</v>
      </c>
      <c r="AA1041" t="s">
        <v>26338</v>
      </c>
      <c r="AB1041">
        <v>-172718</v>
      </c>
      <c r="AC1041" t="s">
        <v>38</v>
      </c>
      <c r="AD1041">
        <v>98239</v>
      </c>
    </row>
    <row r="1042" spans="1:30" x14ac:dyDescent="0.25">
      <c r="A1042">
        <f t="shared" ca="1" si="16"/>
        <v>19836</v>
      </c>
      <c r="B1042" t="s">
        <v>334</v>
      </c>
      <c r="C1042" t="s">
        <v>45</v>
      </c>
      <c r="F1042" t="s">
        <v>753</v>
      </c>
      <c r="G1042">
        <v>0</v>
      </c>
      <c r="O1042" t="s">
        <v>33</v>
      </c>
      <c r="Y1042" t="s">
        <v>30330</v>
      </c>
      <c r="Z1042" t="s">
        <v>32753</v>
      </c>
      <c r="AA1042" t="s">
        <v>32754</v>
      </c>
      <c r="AB1042" t="s">
        <v>32755</v>
      </c>
    </row>
    <row r="1043" spans="1:30" x14ac:dyDescent="0.25">
      <c r="A1043">
        <f t="shared" ca="1" si="16"/>
        <v>13473</v>
      </c>
      <c r="B1043" t="s">
        <v>73</v>
      </c>
      <c r="C1043" t="s">
        <v>74</v>
      </c>
      <c r="F1043" t="s">
        <v>25505</v>
      </c>
      <c r="G1043">
        <v>0</v>
      </c>
      <c r="O1043" t="s">
        <v>33</v>
      </c>
      <c r="X1043" t="s">
        <v>34</v>
      </c>
      <c r="Y1043" t="s">
        <v>39589</v>
      </c>
      <c r="Z1043" t="s">
        <v>39590</v>
      </c>
      <c r="AA1043" t="s">
        <v>39591</v>
      </c>
      <c r="AB1043" t="s">
        <v>39592</v>
      </c>
      <c r="AC1043" t="s">
        <v>38</v>
      </c>
      <c r="AD1043">
        <v>98101</v>
      </c>
    </row>
    <row r="1044" spans="1:30" ht="409.5" x14ac:dyDescent="0.25">
      <c r="A1044">
        <f t="shared" ca="1" si="16"/>
        <v>16322</v>
      </c>
      <c r="B1044" t="s">
        <v>334</v>
      </c>
      <c r="C1044" t="s">
        <v>45</v>
      </c>
      <c r="F1044" t="s">
        <v>20250</v>
      </c>
      <c r="O1044" t="s">
        <v>33</v>
      </c>
      <c r="X1044" t="s">
        <v>34</v>
      </c>
      <c r="Y1044" t="s">
        <v>22643</v>
      </c>
      <c r="Z1044" s="1" t="s">
        <v>23969</v>
      </c>
      <c r="AA1044" t="s">
        <v>23605</v>
      </c>
      <c r="AB1044">
        <v>-161795</v>
      </c>
      <c r="AC1044" t="s">
        <v>102</v>
      </c>
      <c r="AD1044">
        <v>97302</v>
      </c>
    </row>
    <row r="1045" spans="1:30" x14ac:dyDescent="0.25">
      <c r="A1045">
        <f t="shared" ca="1" si="16"/>
        <v>11602</v>
      </c>
      <c r="B1045" t="s">
        <v>685</v>
      </c>
      <c r="C1045" t="s">
        <v>686</v>
      </c>
      <c r="F1045" t="s">
        <v>6834</v>
      </c>
      <c r="G1045">
        <v>0</v>
      </c>
      <c r="O1045" t="s">
        <v>33</v>
      </c>
      <c r="Y1045" t="s">
        <v>10936</v>
      </c>
      <c r="Z1045" t="s">
        <v>34834</v>
      </c>
      <c r="AA1045" t="s">
        <v>34835</v>
      </c>
      <c r="AB1045" t="s">
        <v>34836</v>
      </c>
      <c r="AC1045" t="s">
        <v>38</v>
      </c>
      <c r="AD1045">
        <v>98275</v>
      </c>
    </row>
    <row r="1046" spans="1:30" x14ac:dyDescent="0.25">
      <c r="A1046">
        <f t="shared" ca="1" si="16"/>
        <v>16048</v>
      </c>
      <c r="B1046" t="s">
        <v>685</v>
      </c>
      <c r="C1046" t="s">
        <v>686</v>
      </c>
      <c r="F1046" t="s">
        <v>160</v>
      </c>
      <c r="G1046">
        <v>0</v>
      </c>
      <c r="O1046" t="s">
        <v>33</v>
      </c>
      <c r="Y1046" t="s">
        <v>3018</v>
      </c>
      <c r="Z1046" t="s">
        <v>34514</v>
      </c>
      <c r="AA1046" t="s">
        <v>34436</v>
      </c>
      <c r="AB1046" t="s">
        <v>34515</v>
      </c>
      <c r="AC1046" t="s">
        <v>38</v>
      </c>
    </row>
    <row r="1047" spans="1:30" x14ac:dyDescent="0.25">
      <c r="A1047">
        <f t="shared" ca="1" si="16"/>
        <v>51</v>
      </c>
      <c r="B1047" t="s">
        <v>73</v>
      </c>
      <c r="C1047" t="s">
        <v>74</v>
      </c>
      <c r="F1047" t="s">
        <v>5745</v>
      </c>
      <c r="O1047" t="s">
        <v>33</v>
      </c>
      <c r="Y1047" t="s">
        <v>12156</v>
      </c>
      <c r="Z1047" t="s">
        <v>40353</v>
      </c>
      <c r="AA1047" t="s">
        <v>40353</v>
      </c>
      <c r="AB1047">
        <v>-170096</v>
      </c>
    </row>
    <row r="1048" spans="1:30" ht="409.5" x14ac:dyDescent="0.25">
      <c r="A1048">
        <f t="shared" ca="1" si="16"/>
        <v>12664</v>
      </c>
      <c r="B1048" t="s">
        <v>2046</v>
      </c>
      <c r="C1048" t="s">
        <v>80</v>
      </c>
      <c r="F1048" t="s">
        <v>651</v>
      </c>
      <c r="O1048" t="s">
        <v>33</v>
      </c>
      <c r="Y1048" t="s">
        <v>994</v>
      </c>
      <c r="Z1048" s="1" t="s">
        <v>10497</v>
      </c>
      <c r="AA1048" t="s">
        <v>10498</v>
      </c>
      <c r="AB1048">
        <v>-163617</v>
      </c>
      <c r="AC1048" t="s">
        <v>38</v>
      </c>
      <c r="AD1048">
        <v>98034</v>
      </c>
    </row>
    <row r="1049" spans="1:30" x14ac:dyDescent="0.25">
      <c r="A1049">
        <f t="shared" ca="1" si="16"/>
        <v>9026</v>
      </c>
      <c r="B1049" t="s">
        <v>2046</v>
      </c>
      <c r="C1049" t="s">
        <v>80</v>
      </c>
      <c r="F1049" t="s">
        <v>3449</v>
      </c>
      <c r="G1049">
        <v>0</v>
      </c>
      <c r="O1049" t="s">
        <v>33</v>
      </c>
      <c r="Y1049" t="s">
        <v>13550</v>
      </c>
      <c r="Z1049" t="s">
        <v>13551</v>
      </c>
      <c r="AA1049" t="s">
        <v>13552</v>
      </c>
      <c r="AB1049" t="s">
        <v>13553</v>
      </c>
      <c r="AC1049" t="s">
        <v>38</v>
      </c>
      <c r="AD1049">
        <v>98052</v>
      </c>
    </row>
    <row r="1050" spans="1:30" ht="409.5" x14ac:dyDescent="0.25">
      <c r="A1050">
        <f t="shared" ca="1" si="16"/>
        <v>1570</v>
      </c>
      <c r="B1050" t="s">
        <v>44</v>
      </c>
      <c r="C1050" t="s">
        <v>45</v>
      </c>
      <c r="G1050">
        <v>1</v>
      </c>
      <c r="H1050" t="s">
        <v>60</v>
      </c>
      <c r="L1050">
        <v>1.75</v>
      </c>
      <c r="M1050" s="1" t="s">
        <v>61</v>
      </c>
      <c r="N1050" s="1" t="s">
        <v>62</v>
      </c>
      <c r="O1050" t="s">
        <v>63</v>
      </c>
      <c r="X1050" t="s">
        <v>34</v>
      </c>
      <c r="Y1050" t="s">
        <v>64</v>
      </c>
      <c r="Z1050" t="s">
        <v>65</v>
      </c>
      <c r="AA1050" t="s">
        <v>66</v>
      </c>
      <c r="AB1050" t="s">
        <v>67</v>
      </c>
      <c r="AC1050" t="s">
        <v>38</v>
      </c>
      <c r="AD1050">
        <v>98138</v>
      </c>
    </row>
    <row r="1051" spans="1:30" ht="390" x14ac:dyDescent="0.25">
      <c r="A1051">
        <f t="shared" ca="1" si="16"/>
        <v>4046</v>
      </c>
      <c r="B1051" t="s">
        <v>334</v>
      </c>
      <c r="C1051" t="s">
        <v>45</v>
      </c>
      <c r="F1051" t="s">
        <v>789</v>
      </c>
      <c r="G1051">
        <v>0</v>
      </c>
      <c r="O1051" t="s">
        <v>33</v>
      </c>
      <c r="X1051" t="s">
        <v>34</v>
      </c>
      <c r="Y1051" t="s">
        <v>790</v>
      </c>
      <c r="Z1051" s="1" t="s">
        <v>9532</v>
      </c>
      <c r="AA1051" t="s">
        <v>9533</v>
      </c>
      <c r="AB1051" t="s">
        <v>9534</v>
      </c>
      <c r="AC1051" t="s">
        <v>38</v>
      </c>
      <c r="AD1051">
        <v>99362</v>
      </c>
    </row>
    <row r="1052" spans="1:30" ht="409.5" x14ac:dyDescent="0.25">
      <c r="A1052">
        <f t="shared" ca="1" si="16"/>
        <v>17018</v>
      </c>
      <c r="B1052" t="s">
        <v>685</v>
      </c>
      <c r="C1052" t="s">
        <v>686</v>
      </c>
      <c r="F1052" t="s">
        <v>13016</v>
      </c>
      <c r="G1052">
        <v>0</v>
      </c>
      <c r="O1052" t="s">
        <v>33</v>
      </c>
      <c r="Y1052" t="s">
        <v>30114</v>
      </c>
      <c r="Z1052" s="1" t="s">
        <v>34072</v>
      </c>
      <c r="AA1052" t="s">
        <v>34060</v>
      </c>
      <c r="AB1052" t="s">
        <v>34073</v>
      </c>
    </row>
    <row r="1053" spans="1:30" x14ac:dyDescent="0.25">
      <c r="A1053">
        <f t="shared" ca="1" si="16"/>
        <v>6183</v>
      </c>
      <c r="B1053" t="s">
        <v>164</v>
      </c>
      <c r="C1053" t="s">
        <v>165</v>
      </c>
      <c r="F1053" t="s">
        <v>4580</v>
      </c>
      <c r="O1053" t="s">
        <v>33</v>
      </c>
      <c r="X1053" t="s">
        <v>34</v>
      </c>
      <c r="Y1053" t="s">
        <v>4581</v>
      </c>
      <c r="Z1053" t="s">
        <v>4582</v>
      </c>
      <c r="AA1053" t="s">
        <v>4583</v>
      </c>
      <c r="AB1053">
        <v>-172895</v>
      </c>
      <c r="AC1053" t="s">
        <v>38</v>
      </c>
      <c r="AD1053">
        <v>98203</v>
      </c>
    </row>
    <row r="1054" spans="1:30" x14ac:dyDescent="0.25">
      <c r="A1054">
        <f t="shared" ca="1" si="16"/>
        <v>8522</v>
      </c>
      <c r="B1054" t="s">
        <v>73</v>
      </c>
      <c r="C1054" t="s">
        <v>74</v>
      </c>
      <c r="F1054" t="s">
        <v>1305</v>
      </c>
      <c r="G1054">
        <v>0</v>
      </c>
      <c r="O1054" t="s">
        <v>33</v>
      </c>
      <c r="Y1054" t="s">
        <v>17047</v>
      </c>
      <c r="Z1054" t="s">
        <v>17048</v>
      </c>
      <c r="AA1054" t="s">
        <v>17049</v>
      </c>
      <c r="AB1054" t="s">
        <v>17050</v>
      </c>
    </row>
    <row r="1055" spans="1:30" x14ac:dyDescent="0.25">
      <c r="A1055">
        <f t="shared" ca="1" si="16"/>
        <v>6474</v>
      </c>
      <c r="B1055" t="s">
        <v>17015</v>
      </c>
      <c r="C1055" t="s">
        <v>45</v>
      </c>
      <c r="F1055" t="s">
        <v>13256</v>
      </c>
      <c r="G1055">
        <v>0</v>
      </c>
      <c r="O1055" t="s">
        <v>33</v>
      </c>
      <c r="Y1055" t="s">
        <v>17071</v>
      </c>
      <c r="Z1055" t="s">
        <v>33252</v>
      </c>
      <c r="AA1055" t="s">
        <v>33253</v>
      </c>
      <c r="AB1055" t="s">
        <v>33254</v>
      </c>
      <c r="AC1055" t="s">
        <v>38</v>
      </c>
      <c r="AD1055">
        <v>98032</v>
      </c>
    </row>
    <row r="1056" spans="1:30" x14ac:dyDescent="0.25">
      <c r="A1056">
        <f t="shared" ca="1" si="16"/>
        <v>17373</v>
      </c>
      <c r="B1056" t="s">
        <v>2046</v>
      </c>
      <c r="C1056" t="s">
        <v>80</v>
      </c>
      <c r="F1056" t="s">
        <v>160</v>
      </c>
      <c r="G1056">
        <v>0</v>
      </c>
      <c r="O1056" t="s">
        <v>33</v>
      </c>
      <c r="Y1056" t="s">
        <v>678</v>
      </c>
      <c r="Z1056" t="s">
        <v>13693</v>
      </c>
      <c r="AA1056" t="s">
        <v>13694</v>
      </c>
      <c r="AB1056" t="s">
        <v>13695</v>
      </c>
      <c r="AC1056" t="s">
        <v>38</v>
      </c>
      <c r="AD1056">
        <v>98109</v>
      </c>
    </row>
    <row r="1057" spans="1:30" ht="409.5" x14ac:dyDescent="0.25">
      <c r="A1057">
        <f t="shared" ca="1" si="16"/>
        <v>17785</v>
      </c>
      <c r="B1057" t="s">
        <v>685</v>
      </c>
      <c r="C1057" t="s">
        <v>686</v>
      </c>
      <c r="O1057" t="s">
        <v>33</v>
      </c>
      <c r="Y1057" t="s">
        <v>33114</v>
      </c>
      <c r="Z1057" s="1" t="s">
        <v>34660</v>
      </c>
      <c r="AA1057" t="s">
        <v>34654</v>
      </c>
      <c r="AB1057">
        <v>-160542</v>
      </c>
      <c r="AC1057" t="s">
        <v>38</v>
      </c>
      <c r="AD1057">
        <v>98503</v>
      </c>
    </row>
    <row r="1058" spans="1:30" x14ac:dyDescent="0.25">
      <c r="A1058">
        <f t="shared" ca="1" si="16"/>
        <v>5998</v>
      </c>
      <c r="B1058" t="s">
        <v>79</v>
      </c>
      <c r="C1058" t="s">
        <v>80</v>
      </c>
      <c r="F1058" t="s">
        <v>3996</v>
      </c>
      <c r="O1058" t="s">
        <v>33</v>
      </c>
      <c r="Y1058" t="s">
        <v>3997</v>
      </c>
      <c r="Z1058" t="s">
        <v>25981</v>
      </c>
      <c r="AA1058" t="s">
        <v>25982</v>
      </c>
      <c r="AB1058">
        <v>-170679</v>
      </c>
      <c r="AC1058" t="s">
        <v>38</v>
      </c>
      <c r="AD1058">
        <v>98040</v>
      </c>
    </row>
    <row r="1059" spans="1:30" ht="409.5" x14ac:dyDescent="0.25">
      <c r="A1059">
        <f t="shared" ca="1" si="16"/>
        <v>7649</v>
      </c>
      <c r="B1059" t="s">
        <v>685</v>
      </c>
      <c r="C1059" t="s">
        <v>686</v>
      </c>
      <c r="F1059" t="s">
        <v>34768</v>
      </c>
      <c r="O1059" t="s">
        <v>33</v>
      </c>
      <c r="Y1059" t="s">
        <v>2886</v>
      </c>
      <c r="Z1059" s="1" t="s">
        <v>34769</v>
      </c>
      <c r="AA1059" t="s">
        <v>34753</v>
      </c>
      <c r="AB1059">
        <v>-172311</v>
      </c>
    </row>
    <row r="1060" spans="1:30" x14ac:dyDescent="0.25">
      <c r="A1060">
        <f t="shared" ca="1" si="16"/>
        <v>1315</v>
      </c>
      <c r="B1060" t="s">
        <v>73</v>
      </c>
      <c r="C1060" t="s">
        <v>74</v>
      </c>
      <c r="F1060" t="s">
        <v>4947</v>
      </c>
      <c r="G1060">
        <v>0</v>
      </c>
      <c r="O1060" t="s">
        <v>33</v>
      </c>
      <c r="Y1060" t="s">
        <v>29858</v>
      </c>
      <c r="Z1060" t="s">
        <v>36679</v>
      </c>
      <c r="AA1060" t="s">
        <v>36674</v>
      </c>
      <c r="AB1060" t="s">
        <v>36680</v>
      </c>
    </row>
    <row r="1061" spans="1:30" ht="409.5" x14ac:dyDescent="0.25">
      <c r="A1061">
        <f t="shared" ca="1" si="16"/>
        <v>19434</v>
      </c>
      <c r="B1061" t="s">
        <v>685</v>
      </c>
      <c r="C1061" t="s">
        <v>686</v>
      </c>
      <c r="F1061" t="s">
        <v>29655</v>
      </c>
      <c r="O1061" t="s">
        <v>33</v>
      </c>
      <c r="Y1061" t="s">
        <v>29656</v>
      </c>
      <c r="Z1061" s="1" t="s">
        <v>34624</v>
      </c>
      <c r="AA1061" t="s">
        <v>34625</v>
      </c>
      <c r="AB1061">
        <v>-161788</v>
      </c>
      <c r="AC1061" t="s">
        <v>38</v>
      </c>
      <c r="AD1061">
        <v>98501</v>
      </c>
    </row>
    <row r="1062" spans="1:30" x14ac:dyDescent="0.25">
      <c r="A1062">
        <f t="shared" ca="1" si="16"/>
        <v>14606</v>
      </c>
      <c r="B1062" t="s">
        <v>2046</v>
      </c>
      <c r="C1062" t="s">
        <v>80</v>
      </c>
      <c r="F1062" t="s">
        <v>14344</v>
      </c>
      <c r="O1062" t="s">
        <v>33</v>
      </c>
      <c r="Y1062" t="s">
        <v>14369</v>
      </c>
      <c r="Z1062" t="s">
        <v>14370</v>
      </c>
      <c r="AA1062" t="s">
        <v>14343</v>
      </c>
      <c r="AB1062">
        <v>-173071</v>
      </c>
      <c r="AC1062" t="s">
        <v>243</v>
      </c>
      <c r="AD1062">
        <v>94040</v>
      </c>
    </row>
    <row r="1063" spans="1:30" x14ac:dyDescent="0.25">
      <c r="A1063">
        <f t="shared" ca="1" si="16"/>
        <v>15826</v>
      </c>
      <c r="B1063" t="s">
        <v>68</v>
      </c>
      <c r="C1063" t="s">
        <v>45</v>
      </c>
      <c r="O1063" t="s">
        <v>33</v>
      </c>
      <c r="Y1063" t="s">
        <v>43452</v>
      </c>
      <c r="Z1063" t="s">
        <v>43453</v>
      </c>
      <c r="AA1063" t="s">
        <v>43454</v>
      </c>
      <c r="AB1063">
        <v>-172080</v>
      </c>
      <c r="AC1063" t="s">
        <v>38</v>
      </c>
      <c r="AD1063">
        <v>98286</v>
      </c>
    </row>
    <row r="1064" spans="1:30" ht="409.5" x14ac:dyDescent="0.25">
      <c r="A1064">
        <f t="shared" ca="1" si="16"/>
        <v>9807</v>
      </c>
      <c r="B1064" t="s">
        <v>96</v>
      </c>
      <c r="C1064" t="s">
        <v>97</v>
      </c>
      <c r="F1064" t="s">
        <v>3449</v>
      </c>
      <c r="G1064">
        <v>0</v>
      </c>
      <c r="O1064" t="s">
        <v>33</v>
      </c>
      <c r="X1064" t="s">
        <v>34</v>
      </c>
      <c r="Y1064" t="s">
        <v>31872</v>
      </c>
      <c r="Z1064" s="1" t="s">
        <v>31873</v>
      </c>
      <c r="AA1064" t="s">
        <v>31874</v>
      </c>
      <c r="AB1064" t="s">
        <v>31875</v>
      </c>
      <c r="AC1064" t="s">
        <v>102</v>
      </c>
      <c r="AD1064">
        <v>97204</v>
      </c>
    </row>
    <row r="1065" spans="1:30" x14ac:dyDescent="0.25">
      <c r="A1065">
        <f t="shared" ca="1" si="16"/>
        <v>17811</v>
      </c>
      <c r="B1065" t="s">
        <v>79</v>
      </c>
      <c r="C1065" t="s">
        <v>80</v>
      </c>
      <c r="F1065" t="s">
        <v>908</v>
      </c>
      <c r="O1065" t="s">
        <v>33</v>
      </c>
      <c r="Y1065" t="s">
        <v>26698</v>
      </c>
      <c r="Z1065" t="s">
        <v>26699</v>
      </c>
      <c r="AA1065" t="s">
        <v>26700</v>
      </c>
      <c r="AB1065">
        <v>-181326</v>
      </c>
      <c r="AC1065" t="s">
        <v>38</v>
      </c>
      <c r="AD1065">
        <v>98104</v>
      </c>
    </row>
    <row r="1066" spans="1:30" x14ac:dyDescent="0.25">
      <c r="A1066">
        <f t="shared" ca="1" si="16"/>
        <v>19943</v>
      </c>
      <c r="B1066" t="s">
        <v>2046</v>
      </c>
      <c r="C1066" t="s">
        <v>80</v>
      </c>
      <c r="F1066" t="s">
        <v>25289</v>
      </c>
      <c r="O1066" t="s">
        <v>33</v>
      </c>
      <c r="Y1066" t="s">
        <v>25290</v>
      </c>
      <c r="Z1066" t="s">
        <v>25291</v>
      </c>
      <c r="AA1066" t="s">
        <v>25292</v>
      </c>
      <c r="AB1066">
        <v>-163320</v>
      </c>
      <c r="AC1066" t="s">
        <v>38</v>
      </c>
      <c r="AD1066">
        <v>98012</v>
      </c>
    </row>
    <row r="1067" spans="1:30" x14ac:dyDescent="0.25">
      <c r="A1067">
        <f t="shared" ca="1" si="16"/>
        <v>5851</v>
      </c>
      <c r="B1067" t="s">
        <v>79</v>
      </c>
      <c r="C1067" t="s">
        <v>80</v>
      </c>
      <c r="F1067" t="s">
        <v>15420</v>
      </c>
      <c r="O1067" t="s">
        <v>33</v>
      </c>
      <c r="Y1067" t="s">
        <v>37944</v>
      </c>
      <c r="Z1067" t="s">
        <v>37945</v>
      </c>
      <c r="AA1067" t="s">
        <v>37946</v>
      </c>
      <c r="AB1067">
        <v>-163514</v>
      </c>
      <c r="AC1067" t="s">
        <v>38</v>
      </c>
      <c r="AD1067">
        <v>98504</v>
      </c>
    </row>
    <row r="1068" spans="1:30" ht="409.5" x14ac:dyDescent="0.25">
      <c r="A1068">
        <f t="shared" ca="1" si="16"/>
        <v>5595</v>
      </c>
      <c r="B1068" t="s">
        <v>3712</v>
      </c>
      <c r="C1068" t="s">
        <v>16820</v>
      </c>
      <c r="F1068" t="s">
        <v>20250</v>
      </c>
      <c r="G1068">
        <v>0</v>
      </c>
      <c r="O1068" t="s">
        <v>33</v>
      </c>
      <c r="X1068" t="s">
        <v>34</v>
      </c>
      <c r="Y1068" t="s">
        <v>24476</v>
      </c>
      <c r="Z1068" s="1" t="s">
        <v>24477</v>
      </c>
      <c r="AA1068" t="s">
        <v>24027</v>
      </c>
      <c r="AB1068" t="s">
        <v>24478</v>
      </c>
    </row>
    <row r="1069" spans="1:30" ht="409.5" x14ac:dyDescent="0.25">
      <c r="A1069">
        <f t="shared" ca="1" si="16"/>
        <v>13735</v>
      </c>
      <c r="B1069" t="s">
        <v>124</v>
      </c>
      <c r="C1069" t="s">
        <v>45</v>
      </c>
      <c r="F1069" t="s">
        <v>20250</v>
      </c>
      <c r="O1069" t="s">
        <v>33</v>
      </c>
      <c r="X1069" t="s">
        <v>34</v>
      </c>
      <c r="Y1069" t="s">
        <v>22643</v>
      </c>
      <c r="Z1069" s="1" t="s">
        <v>22831</v>
      </c>
      <c r="AA1069" t="s">
        <v>22580</v>
      </c>
      <c r="AB1069">
        <v>-161139</v>
      </c>
      <c r="AC1069" t="s">
        <v>102</v>
      </c>
      <c r="AD1069">
        <v>97302</v>
      </c>
    </row>
    <row r="1070" spans="1:30" x14ac:dyDescent="0.25">
      <c r="A1070">
        <f t="shared" ca="1" si="16"/>
        <v>16485</v>
      </c>
      <c r="B1070" t="s">
        <v>677</v>
      </c>
      <c r="C1070" t="s">
        <v>80</v>
      </c>
      <c r="F1070" t="s">
        <v>1418</v>
      </c>
      <c r="G1070">
        <v>0</v>
      </c>
      <c r="O1070" t="s">
        <v>33</v>
      </c>
      <c r="Y1070" t="s">
        <v>5784</v>
      </c>
      <c r="Z1070" t="s">
        <v>32013</v>
      </c>
      <c r="AA1070" t="s">
        <v>32014</v>
      </c>
      <c r="AB1070" t="s">
        <v>32015</v>
      </c>
      <c r="AC1070" t="s">
        <v>38</v>
      </c>
      <c r="AD1070">
        <v>98504</v>
      </c>
    </row>
    <row r="1071" spans="1:30" x14ac:dyDescent="0.25">
      <c r="A1071">
        <f t="shared" ca="1" si="16"/>
        <v>8909</v>
      </c>
      <c r="B1071" t="s">
        <v>685</v>
      </c>
      <c r="C1071" t="s">
        <v>686</v>
      </c>
      <c r="F1071" t="s">
        <v>29655</v>
      </c>
      <c r="G1071">
        <v>0</v>
      </c>
      <c r="O1071" t="s">
        <v>33</v>
      </c>
      <c r="Y1071" t="s">
        <v>35062</v>
      </c>
      <c r="Z1071" t="s">
        <v>35063</v>
      </c>
      <c r="AA1071" t="s">
        <v>35064</v>
      </c>
      <c r="AB1071" t="s">
        <v>35065</v>
      </c>
      <c r="AC1071" t="s">
        <v>38</v>
      </c>
      <c r="AD1071">
        <v>98501</v>
      </c>
    </row>
    <row r="1072" spans="1:30" x14ac:dyDescent="0.25">
      <c r="A1072">
        <f t="shared" ca="1" si="16"/>
        <v>7657</v>
      </c>
      <c r="B1072" t="s">
        <v>2046</v>
      </c>
      <c r="C1072" t="s">
        <v>80</v>
      </c>
      <c r="F1072" t="s">
        <v>11672</v>
      </c>
      <c r="O1072" t="s">
        <v>33</v>
      </c>
      <c r="Y1072" t="s">
        <v>11673</v>
      </c>
      <c r="Z1072" t="s">
        <v>11674</v>
      </c>
      <c r="AA1072" t="s">
        <v>11675</v>
      </c>
      <c r="AB1072">
        <v>-160563</v>
      </c>
      <c r="AC1072" t="s">
        <v>38</v>
      </c>
      <c r="AD1072">
        <v>98837</v>
      </c>
    </row>
    <row r="1073" spans="1:30" ht="409.5" x14ac:dyDescent="0.25">
      <c r="A1073">
        <f t="shared" ca="1" si="16"/>
        <v>16426</v>
      </c>
      <c r="B1073" t="s">
        <v>2046</v>
      </c>
      <c r="C1073" t="s">
        <v>80</v>
      </c>
      <c r="O1073" t="s">
        <v>33</v>
      </c>
      <c r="Y1073" t="s">
        <v>10404</v>
      </c>
      <c r="Z1073" s="1" t="s">
        <v>10538</v>
      </c>
      <c r="AA1073" t="s">
        <v>10534</v>
      </c>
      <c r="AB1073">
        <v>-171162</v>
      </c>
      <c r="AC1073" t="s">
        <v>102</v>
      </c>
      <c r="AD1073">
        <v>97222</v>
      </c>
    </row>
    <row r="1074" spans="1:30" ht="409.5" x14ac:dyDescent="0.25">
      <c r="A1074">
        <f t="shared" ca="1" si="16"/>
        <v>13364</v>
      </c>
      <c r="B1074" t="s">
        <v>344</v>
      </c>
      <c r="C1074" t="s">
        <v>31</v>
      </c>
      <c r="G1074">
        <v>0</v>
      </c>
      <c r="O1074" t="s">
        <v>63</v>
      </c>
      <c r="X1074" t="s">
        <v>34</v>
      </c>
      <c r="Y1074" t="s">
        <v>42487</v>
      </c>
      <c r="Z1074" s="1" t="s">
        <v>42488</v>
      </c>
      <c r="AA1074" t="s">
        <v>9499</v>
      </c>
      <c r="AB1074" t="s">
        <v>42489</v>
      </c>
      <c r="AC1074" t="s">
        <v>38</v>
      </c>
      <c r="AD1074">
        <v>98531</v>
      </c>
    </row>
    <row r="1075" spans="1:30" x14ac:dyDescent="0.25">
      <c r="A1075">
        <f t="shared" ca="1" si="16"/>
        <v>19402</v>
      </c>
      <c r="B1075" t="s">
        <v>3712</v>
      </c>
      <c r="C1075" t="s">
        <v>45</v>
      </c>
      <c r="F1075" t="s">
        <v>22586</v>
      </c>
      <c r="G1075">
        <v>0</v>
      </c>
      <c r="O1075" t="s">
        <v>33</v>
      </c>
      <c r="X1075" t="s">
        <v>34</v>
      </c>
      <c r="Y1075" t="s">
        <v>22587</v>
      </c>
      <c r="Z1075" t="s">
        <v>24043</v>
      </c>
      <c r="AA1075" t="s">
        <v>24027</v>
      </c>
      <c r="AB1075" t="s">
        <v>24044</v>
      </c>
      <c r="AC1075" t="s">
        <v>102</v>
      </c>
      <c r="AD1075">
        <v>97389</v>
      </c>
    </row>
    <row r="1076" spans="1:30" x14ac:dyDescent="0.25">
      <c r="A1076">
        <f t="shared" ca="1" si="16"/>
        <v>18952</v>
      </c>
      <c r="B1076" t="s">
        <v>178</v>
      </c>
      <c r="C1076" t="s">
        <v>179</v>
      </c>
      <c r="F1076" t="s">
        <v>20510</v>
      </c>
      <c r="G1076">
        <v>0</v>
      </c>
      <c r="O1076" t="s">
        <v>33</v>
      </c>
      <c r="X1076" t="s">
        <v>34</v>
      </c>
      <c r="Y1076" t="s">
        <v>20511</v>
      </c>
      <c r="Z1076" t="s">
        <v>20512</v>
      </c>
      <c r="AA1076" t="s">
        <v>20513</v>
      </c>
      <c r="AB1076" t="s">
        <v>20514</v>
      </c>
      <c r="AC1076" t="s">
        <v>38</v>
      </c>
    </row>
    <row r="1077" spans="1:30" ht="409.5" x14ac:dyDescent="0.25">
      <c r="A1077">
        <f t="shared" ca="1" si="16"/>
        <v>336</v>
      </c>
      <c r="B1077" t="s">
        <v>68</v>
      </c>
      <c r="C1077" t="s">
        <v>45</v>
      </c>
      <c r="F1077" t="s">
        <v>9607</v>
      </c>
      <c r="O1077" t="s">
        <v>33</v>
      </c>
      <c r="X1077" t="s">
        <v>34</v>
      </c>
      <c r="Y1077" t="s">
        <v>9608</v>
      </c>
      <c r="Z1077" s="1" t="s">
        <v>29213</v>
      </c>
      <c r="AA1077" t="s">
        <v>29214</v>
      </c>
      <c r="AB1077">
        <v>-163167</v>
      </c>
      <c r="AC1077" t="s">
        <v>59</v>
      </c>
      <c r="AD1077">
        <v>99441</v>
      </c>
    </row>
    <row r="1078" spans="1:30" x14ac:dyDescent="0.25">
      <c r="A1078">
        <f t="shared" ca="1" si="16"/>
        <v>4134</v>
      </c>
      <c r="B1078" t="s">
        <v>178</v>
      </c>
      <c r="C1078" t="s">
        <v>179</v>
      </c>
      <c r="O1078" t="s">
        <v>33</v>
      </c>
      <c r="X1078" t="s">
        <v>34</v>
      </c>
      <c r="Y1078" t="s">
        <v>20531</v>
      </c>
      <c r="Z1078" t="s">
        <v>20532</v>
      </c>
      <c r="AA1078" t="s">
        <v>20529</v>
      </c>
      <c r="AB1078">
        <v>-160686</v>
      </c>
    </row>
    <row r="1079" spans="1:30" ht="409.5" x14ac:dyDescent="0.25">
      <c r="A1079">
        <f t="shared" ca="1" si="16"/>
        <v>347</v>
      </c>
      <c r="B1079" t="s">
        <v>96</v>
      </c>
      <c r="C1079" t="s">
        <v>97</v>
      </c>
      <c r="G1079">
        <v>0</v>
      </c>
      <c r="O1079" t="s">
        <v>33</v>
      </c>
      <c r="X1079" t="s">
        <v>34</v>
      </c>
      <c r="Z1079" s="1" t="s">
        <v>38756</v>
      </c>
      <c r="AA1079" t="s">
        <v>38757</v>
      </c>
      <c r="AB1079" t="s">
        <v>38758</v>
      </c>
    </row>
    <row r="1080" spans="1:30" ht="409.5" x14ac:dyDescent="0.25">
      <c r="A1080">
        <f t="shared" ca="1" si="16"/>
        <v>7765</v>
      </c>
      <c r="B1080" t="s">
        <v>334</v>
      </c>
      <c r="C1080" t="s">
        <v>45</v>
      </c>
      <c r="F1080" t="s">
        <v>20250</v>
      </c>
      <c r="O1080" t="s">
        <v>33</v>
      </c>
      <c r="X1080" t="s">
        <v>34</v>
      </c>
      <c r="Y1080" t="s">
        <v>22734</v>
      </c>
      <c r="Z1080" s="1" t="s">
        <v>23942</v>
      </c>
      <c r="AA1080" t="s">
        <v>23605</v>
      </c>
      <c r="AB1080">
        <v>-161160</v>
      </c>
      <c r="AC1080" t="s">
        <v>38</v>
      </c>
      <c r="AD1080">
        <v>97302</v>
      </c>
    </row>
    <row r="1081" spans="1:30" x14ac:dyDescent="0.25">
      <c r="A1081">
        <f t="shared" ca="1" si="16"/>
        <v>907</v>
      </c>
      <c r="B1081" t="s">
        <v>685</v>
      </c>
      <c r="C1081" t="s">
        <v>686</v>
      </c>
      <c r="F1081" t="s">
        <v>15428</v>
      </c>
      <c r="G1081">
        <v>0</v>
      </c>
      <c r="O1081" t="s">
        <v>33</v>
      </c>
      <c r="Y1081" t="s">
        <v>33631</v>
      </c>
      <c r="Z1081" t="s">
        <v>33632</v>
      </c>
      <c r="AA1081" t="s">
        <v>33627</v>
      </c>
      <c r="AB1081" t="s">
        <v>33633</v>
      </c>
      <c r="AC1081" t="s">
        <v>38</v>
      </c>
      <c r="AD1081">
        <v>98501</v>
      </c>
    </row>
    <row r="1082" spans="1:30" x14ac:dyDescent="0.25">
      <c r="A1082">
        <f t="shared" ca="1" si="16"/>
        <v>11008</v>
      </c>
      <c r="B1082" t="s">
        <v>244</v>
      </c>
      <c r="C1082" t="s">
        <v>245</v>
      </c>
      <c r="F1082" t="s">
        <v>6829</v>
      </c>
      <c r="O1082" t="s">
        <v>33</v>
      </c>
      <c r="X1082" t="s">
        <v>34</v>
      </c>
      <c r="Y1082" t="s">
        <v>9111</v>
      </c>
      <c r="Z1082" t="s">
        <v>35782</v>
      </c>
      <c r="AA1082" t="s">
        <v>35783</v>
      </c>
      <c r="AB1082">
        <v>-171627</v>
      </c>
      <c r="AC1082" t="s">
        <v>38</v>
      </c>
      <c r="AD1082">
        <v>98837</v>
      </c>
    </row>
    <row r="1083" spans="1:30" x14ac:dyDescent="0.25">
      <c r="A1083">
        <f t="shared" ca="1" si="16"/>
        <v>10055</v>
      </c>
      <c r="B1083" t="s">
        <v>685</v>
      </c>
      <c r="C1083" t="s">
        <v>686</v>
      </c>
      <c r="F1083" t="s">
        <v>19330</v>
      </c>
      <c r="O1083" t="s">
        <v>33</v>
      </c>
      <c r="Y1083" t="s">
        <v>33079</v>
      </c>
      <c r="Z1083" t="s">
        <v>34035</v>
      </c>
      <c r="AA1083" t="s">
        <v>33989</v>
      </c>
      <c r="AB1083">
        <v>-180338</v>
      </c>
      <c r="AC1083" t="s">
        <v>38</v>
      </c>
      <c r="AD1083">
        <v>98801</v>
      </c>
    </row>
    <row r="1084" spans="1:30" x14ac:dyDescent="0.25">
      <c r="A1084">
        <f t="shared" ca="1" si="16"/>
        <v>1206</v>
      </c>
      <c r="B1084" t="s">
        <v>739</v>
      </c>
      <c r="C1084" t="s">
        <v>686</v>
      </c>
      <c r="F1084" t="s">
        <v>4924</v>
      </c>
      <c r="G1084">
        <v>0</v>
      </c>
      <c r="O1084" t="s">
        <v>33</v>
      </c>
      <c r="Y1084" t="s">
        <v>30790</v>
      </c>
      <c r="Z1084" t="s">
        <v>30791</v>
      </c>
      <c r="AA1084" t="s">
        <v>30785</v>
      </c>
      <c r="AB1084" t="s">
        <v>30792</v>
      </c>
      <c r="AC1084" t="s">
        <v>38</v>
      </c>
      <c r="AD1084">
        <v>98005</v>
      </c>
    </row>
    <row r="1085" spans="1:30" x14ac:dyDescent="0.25">
      <c r="A1085">
        <f t="shared" ca="1" si="16"/>
        <v>19213</v>
      </c>
      <c r="B1085" t="s">
        <v>73</v>
      </c>
      <c r="C1085" t="s">
        <v>74</v>
      </c>
      <c r="O1085" t="s">
        <v>33</v>
      </c>
      <c r="Y1085" t="s">
        <v>28562</v>
      </c>
      <c r="Z1085" t="s">
        <v>28563</v>
      </c>
      <c r="AA1085" t="s">
        <v>28564</v>
      </c>
      <c r="AB1085">
        <v>-160404</v>
      </c>
      <c r="AC1085" t="s">
        <v>38</v>
      </c>
      <c r="AD1085">
        <v>98155</v>
      </c>
    </row>
    <row r="1086" spans="1:30" x14ac:dyDescent="0.25">
      <c r="A1086">
        <f t="shared" ca="1" si="16"/>
        <v>19740</v>
      </c>
      <c r="B1086" t="s">
        <v>685</v>
      </c>
      <c r="C1086" t="s">
        <v>686</v>
      </c>
      <c r="F1086" t="s">
        <v>3051</v>
      </c>
      <c r="G1086">
        <v>0</v>
      </c>
      <c r="O1086" t="s">
        <v>33</v>
      </c>
      <c r="Y1086" t="s">
        <v>29246</v>
      </c>
      <c r="Z1086" t="s">
        <v>34860</v>
      </c>
      <c r="AA1086" t="s">
        <v>34861</v>
      </c>
      <c r="AB1086" t="s">
        <v>34862</v>
      </c>
      <c r="AC1086" t="s">
        <v>38</v>
      </c>
      <c r="AD1086">
        <v>98503</v>
      </c>
    </row>
    <row r="1087" spans="1:30" x14ac:dyDescent="0.25">
      <c r="A1087">
        <f t="shared" ca="1" si="16"/>
        <v>3228</v>
      </c>
      <c r="B1087" t="s">
        <v>2046</v>
      </c>
      <c r="C1087" t="s">
        <v>80</v>
      </c>
      <c r="F1087" t="s">
        <v>14050</v>
      </c>
      <c r="G1087">
        <v>0</v>
      </c>
      <c r="O1087" t="s">
        <v>33</v>
      </c>
      <c r="Y1087" t="s">
        <v>14051</v>
      </c>
      <c r="Z1087" t="s">
        <v>14047</v>
      </c>
      <c r="AA1087" t="s">
        <v>14048</v>
      </c>
      <c r="AB1087" t="s">
        <v>14052</v>
      </c>
    </row>
    <row r="1088" spans="1:30" x14ac:dyDescent="0.25">
      <c r="A1088">
        <f t="shared" ca="1" si="16"/>
        <v>13377</v>
      </c>
      <c r="B1088" t="s">
        <v>107</v>
      </c>
      <c r="C1088" t="s">
        <v>108</v>
      </c>
      <c r="F1088" t="s">
        <v>4156</v>
      </c>
      <c r="O1088" t="s">
        <v>33</v>
      </c>
      <c r="W1088">
        <v>15</v>
      </c>
      <c r="X1088" t="s">
        <v>34</v>
      </c>
      <c r="Y1088" t="s">
        <v>9275</v>
      </c>
      <c r="Z1088" t="s">
        <v>9276</v>
      </c>
      <c r="AA1088" t="s">
        <v>9277</v>
      </c>
      <c r="AB1088">
        <v>-173157</v>
      </c>
      <c r="AC1088" t="s">
        <v>38</v>
      </c>
      <c r="AD1088">
        <v>99220</v>
      </c>
    </row>
    <row r="1089" spans="1:30" x14ac:dyDescent="0.25">
      <c r="A1089">
        <f t="shared" ca="1" si="16"/>
        <v>19341</v>
      </c>
      <c r="B1089" t="s">
        <v>2046</v>
      </c>
      <c r="C1089" t="s">
        <v>80</v>
      </c>
      <c r="F1089" t="s">
        <v>7796</v>
      </c>
      <c r="G1089">
        <v>0</v>
      </c>
      <c r="O1089" t="s">
        <v>33</v>
      </c>
      <c r="Y1089" t="s">
        <v>7797</v>
      </c>
      <c r="Z1089" t="s">
        <v>7798</v>
      </c>
      <c r="AA1089" t="s">
        <v>7799</v>
      </c>
      <c r="AB1089" t="s">
        <v>7800</v>
      </c>
      <c r="AC1089" t="s">
        <v>38</v>
      </c>
      <c r="AD1089">
        <v>98816</v>
      </c>
    </row>
    <row r="1090" spans="1:30" x14ac:dyDescent="0.25">
      <c r="A1090">
        <f t="shared" ref="A1090:A1153" ca="1" si="17">RANDBETWEEN(1,20000)</f>
        <v>16933</v>
      </c>
      <c r="B1090" t="s">
        <v>79</v>
      </c>
      <c r="C1090" t="s">
        <v>80</v>
      </c>
      <c r="F1090" t="s">
        <v>81</v>
      </c>
      <c r="O1090" t="s">
        <v>33</v>
      </c>
      <c r="Y1090" t="s">
        <v>82</v>
      </c>
      <c r="Z1090" t="s">
        <v>26129</v>
      </c>
      <c r="AA1090" t="s">
        <v>26130</v>
      </c>
      <c r="AB1090">
        <v>-180112</v>
      </c>
      <c r="AC1090" t="s">
        <v>38</v>
      </c>
      <c r="AD1090">
        <v>98668</v>
      </c>
    </row>
    <row r="1091" spans="1:30" x14ac:dyDescent="0.25">
      <c r="A1091">
        <f t="shared" ca="1" si="17"/>
        <v>1974</v>
      </c>
      <c r="B1091" t="s">
        <v>2046</v>
      </c>
      <c r="C1091" t="s">
        <v>80</v>
      </c>
      <c r="O1091" t="s">
        <v>33</v>
      </c>
      <c r="Y1091" t="s">
        <v>11255</v>
      </c>
      <c r="Z1091" t="s">
        <v>14567</v>
      </c>
      <c r="AA1091" t="s">
        <v>14561</v>
      </c>
      <c r="AB1091">
        <v>-160262</v>
      </c>
      <c r="AC1091" t="s">
        <v>38</v>
      </c>
      <c r="AD1091">
        <v>98195</v>
      </c>
    </row>
    <row r="1092" spans="1:30" ht="409.5" x14ac:dyDescent="0.25">
      <c r="A1092">
        <f t="shared" ca="1" si="17"/>
        <v>8908</v>
      </c>
      <c r="B1092" t="s">
        <v>3712</v>
      </c>
      <c r="C1092" t="s">
        <v>45</v>
      </c>
      <c r="F1092" t="s">
        <v>20250</v>
      </c>
      <c r="G1092">
        <v>0</v>
      </c>
      <c r="O1092" t="s">
        <v>33</v>
      </c>
      <c r="X1092" t="s">
        <v>34</v>
      </c>
      <c r="Y1092" t="s">
        <v>23631</v>
      </c>
      <c r="Z1092" s="1" t="s">
        <v>24228</v>
      </c>
      <c r="AA1092" t="s">
        <v>24027</v>
      </c>
      <c r="AB1092" t="s">
        <v>24229</v>
      </c>
    </row>
    <row r="1093" spans="1:30" x14ac:dyDescent="0.25">
      <c r="A1093">
        <f t="shared" ca="1" si="17"/>
        <v>5876</v>
      </c>
      <c r="B1093" t="s">
        <v>344</v>
      </c>
      <c r="C1093" t="s">
        <v>31</v>
      </c>
      <c r="G1093">
        <v>0</v>
      </c>
      <c r="O1093" t="s">
        <v>33</v>
      </c>
      <c r="X1093" t="s">
        <v>34</v>
      </c>
      <c r="Y1093" t="s">
        <v>27346</v>
      </c>
      <c r="Z1093" t="s">
        <v>27347</v>
      </c>
      <c r="AA1093" t="s">
        <v>27348</v>
      </c>
      <c r="AB1093" t="s">
        <v>27349</v>
      </c>
      <c r="AC1093" t="s">
        <v>38</v>
      </c>
      <c r="AD1093">
        <v>98466</v>
      </c>
    </row>
    <row r="1094" spans="1:30" ht="409.5" x14ac:dyDescent="0.25">
      <c r="A1094">
        <f t="shared" ca="1" si="17"/>
        <v>7098</v>
      </c>
      <c r="B1094" t="s">
        <v>489</v>
      </c>
      <c r="C1094" t="s">
        <v>45</v>
      </c>
      <c r="O1094" t="s">
        <v>33</v>
      </c>
      <c r="X1094" t="s">
        <v>34</v>
      </c>
      <c r="Y1094" t="s">
        <v>891</v>
      </c>
      <c r="Z1094" s="1" t="s">
        <v>27354</v>
      </c>
      <c r="AA1094" t="s">
        <v>27355</v>
      </c>
      <c r="AB1094">
        <v>-171574</v>
      </c>
    </row>
    <row r="1095" spans="1:30" x14ac:dyDescent="0.25">
      <c r="A1095">
        <f t="shared" ca="1" si="17"/>
        <v>1780</v>
      </c>
      <c r="B1095" t="s">
        <v>344</v>
      </c>
      <c r="C1095" t="s">
        <v>31</v>
      </c>
      <c r="F1095" t="s">
        <v>9315</v>
      </c>
      <c r="G1095">
        <v>0</v>
      </c>
      <c r="O1095" t="s">
        <v>33</v>
      </c>
      <c r="X1095" t="s">
        <v>34</v>
      </c>
      <c r="Y1095" t="s">
        <v>9316</v>
      </c>
      <c r="Z1095" t="s">
        <v>9317</v>
      </c>
      <c r="AA1095" t="s">
        <v>9318</v>
      </c>
      <c r="AB1095" t="s">
        <v>9319</v>
      </c>
      <c r="AC1095" t="s">
        <v>38</v>
      </c>
      <c r="AD1095">
        <v>98124</v>
      </c>
    </row>
    <row r="1096" spans="1:30" x14ac:dyDescent="0.25">
      <c r="A1096">
        <f t="shared" ca="1" si="17"/>
        <v>845</v>
      </c>
      <c r="B1096" t="s">
        <v>685</v>
      </c>
      <c r="C1096" t="s">
        <v>686</v>
      </c>
      <c r="F1096" t="s">
        <v>29351</v>
      </c>
      <c r="O1096" t="s">
        <v>33</v>
      </c>
      <c r="Y1096" t="s">
        <v>29352</v>
      </c>
      <c r="Z1096" t="s">
        <v>33844</v>
      </c>
      <c r="AA1096" t="s">
        <v>33814</v>
      </c>
      <c r="AB1096">
        <v>-163203</v>
      </c>
      <c r="AC1096" t="s">
        <v>38</v>
      </c>
      <c r="AD1096">
        <v>98409</v>
      </c>
    </row>
    <row r="1097" spans="1:30" x14ac:dyDescent="0.25">
      <c r="A1097">
        <f t="shared" ca="1" si="17"/>
        <v>8410</v>
      </c>
      <c r="B1097" t="s">
        <v>739</v>
      </c>
      <c r="C1097" t="s">
        <v>686</v>
      </c>
      <c r="F1097" t="s">
        <v>30374</v>
      </c>
      <c r="O1097" t="s">
        <v>33</v>
      </c>
      <c r="Y1097" t="s">
        <v>30375</v>
      </c>
      <c r="Z1097" t="s">
        <v>30376</v>
      </c>
      <c r="AA1097" t="s">
        <v>30367</v>
      </c>
      <c r="AB1097">
        <v>-172354</v>
      </c>
    </row>
    <row r="1098" spans="1:30" ht="409.5" x14ac:dyDescent="0.25">
      <c r="A1098">
        <f t="shared" ca="1" si="17"/>
        <v>1911</v>
      </c>
      <c r="B1098" t="s">
        <v>2046</v>
      </c>
      <c r="C1098" t="s">
        <v>80</v>
      </c>
      <c r="F1098" t="s">
        <v>990</v>
      </c>
      <c r="O1098" t="s">
        <v>33</v>
      </c>
      <c r="Y1098" t="s">
        <v>1226</v>
      </c>
      <c r="Z1098" s="1" t="s">
        <v>10982</v>
      </c>
      <c r="AA1098" t="s">
        <v>10983</v>
      </c>
      <c r="AB1098">
        <v>-171371</v>
      </c>
      <c r="AC1098" t="s">
        <v>38</v>
      </c>
      <c r="AD1098">
        <v>98685</v>
      </c>
    </row>
    <row r="1099" spans="1:30" x14ac:dyDescent="0.25">
      <c r="A1099">
        <f t="shared" ca="1" si="17"/>
        <v>7372</v>
      </c>
      <c r="B1099" t="s">
        <v>2046</v>
      </c>
      <c r="C1099" t="s">
        <v>80</v>
      </c>
      <c r="F1099" t="s">
        <v>6018</v>
      </c>
      <c r="O1099" t="s">
        <v>33</v>
      </c>
      <c r="Y1099" t="s">
        <v>13660</v>
      </c>
      <c r="Z1099" t="s">
        <v>13719</v>
      </c>
      <c r="AA1099" t="s">
        <v>13720</v>
      </c>
      <c r="AB1099">
        <v>-180309</v>
      </c>
      <c r="AC1099" t="s">
        <v>38</v>
      </c>
      <c r="AD1099" t="s">
        <v>1716</v>
      </c>
    </row>
    <row r="1100" spans="1:30" ht="409.5" x14ac:dyDescent="0.25">
      <c r="A1100">
        <f t="shared" ca="1" si="17"/>
        <v>6788</v>
      </c>
      <c r="B1100" t="s">
        <v>739</v>
      </c>
      <c r="C1100" t="s">
        <v>686</v>
      </c>
      <c r="F1100" t="s">
        <v>670</v>
      </c>
      <c r="G1100">
        <v>0</v>
      </c>
      <c r="O1100" t="s">
        <v>33</v>
      </c>
      <c r="Y1100" t="s">
        <v>30139</v>
      </c>
      <c r="Z1100" s="1" t="s">
        <v>30140</v>
      </c>
      <c r="AA1100" t="s">
        <v>30137</v>
      </c>
      <c r="AB1100" t="s">
        <v>30141</v>
      </c>
    </row>
    <row r="1101" spans="1:30" ht="409.5" x14ac:dyDescent="0.25">
      <c r="A1101">
        <f t="shared" ca="1" si="17"/>
        <v>6591</v>
      </c>
      <c r="B1101" t="s">
        <v>230</v>
      </c>
      <c r="C1101" t="s">
        <v>45</v>
      </c>
      <c r="O1101" t="s">
        <v>33</v>
      </c>
      <c r="W1101">
        <v>15</v>
      </c>
      <c r="X1101" t="s">
        <v>34</v>
      </c>
      <c r="Y1101" t="s">
        <v>23256</v>
      </c>
      <c r="Z1101" s="1" t="s">
        <v>23518</v>
      </c>
      <c r="AA1101" t="s">
        <v>22580</v>
      </c>
      <c r="AB1101">
        <v>-181313</v>
      </c>
    </row>
    <row r="1102" spans="1:30" ht="409.5" x14ac:dyDescent="0.25">
      <c r="A1102">
        <f t="shared" ca="1" si="17"/>
        <v>14269</v>
      </c>
      <c r="B1102" t="s">
        <v>2046</v>
      </c>
      <c r="C1102" t="s">
        <v>80</v>
      </c>
      <c r="F1102" t="s">
        <v>413</v>
      </c>
      <c r="O1102" t="s">
        <v>33</v>
      </c>
      <c r="Y1102" t="s">
        <v>7165</v>
      </c>
      <c r="Z1102" s="1" t="s">
        <v>12108</v>
      </c>
      <c r="AA1102" t="s">
        <v>12109</v>
      </c>
      <c r="AB1102">
        <v>-172487</v>
      </c>
      <c r="AC1102" t="s">
        <v>38</v>
      </c>
      <c r="AD1102">
        <v>98004</v>
      </c>
    </row>
    <row r="1103" spans="1:30" x14ac:dyDescent="0.25">
      <c r="A1103">
        <f t="shared" ca="1" si="17"/>
        <v>19067</v>
      </c>
      <c r="B1103" t="s">
        <v>334</v>
      </c>
      <c r="C1103" t="s">
        <v>45</v>
      </c>
      <c r="O1103" t="s">
        <v>33</v>
      </c>
      <c r="Y1103" t="s">
        <v>42907</v>
      </c>
      <c r="Z1103" t="s">
        <v>42908</v>
      </c>
      <c r="AA1103" t="s">
        <v>42909</v>
      </c>
      <c r="AB1103">
        <v>-172650</v>
      </c>
    </row>
    <row r="1104" spans="1:30" ht="409.5" x14ac:dyDescent="0.25">
      <c r="A1104">
        <f t="shared" ca="1" si="17"/>
        <v>18229</v>
      </c>
      <c r="B1104" t="s">
        <v>230</v>
      </c>
      <c r="C1104" t="s">
        <v>45</v>
      </c>
      <c r="O1104" t="s">
        <v>33</v>
      </c>
      <c r="Y1104" t="s">
        <v>1977</v>
      </c>
      <c r="Z1104" s="1" t="s">
        <v>1978</v>
      </c>
      <c r="AA1104" t="s">
        <v>1865</v>
      </c>
      <c r="AB1104">
        <v>-172003</v>
      </c>
    </row>
    <row r="1105" spans="1:30" x14ac:dyDescent="0.25">
      <c r="A1105">
        <f t="shared" ca="1" si="17"/>
        <v>15630</v>
      </c>
      <c r="B1105" t="s">
        <v>73</v>
      </c>
      <c r="C1105" t="s">
        <v>74</v>
      </c>
      <c r="F1105" t="s">
        <v>36056</v>
      </c>
      <c r="G1105">
        <v>0</v>
      </c>
      <c r="O1105" t="s">
        <v>33</v>
      </c>
      <c r="Y1105" t="s">
        <v>36057</v>
      </c>
      <c r="Z1105" t="s">
        <v>36914</v>
      </c>
      <c r="AA1105" t="s">
        <v>36915</v>
      </c>
      <c r="AB1105" t="s">
        <v>36916</v>
      </c>
    </row>
    <row r="1106" spans="1:30" ht="409.5" x14ac:dyDescent="0.25">
      <c r="A1106">
        <f t="shared" ca="1" si="17"/>
        <v>2309</v>
      </c>
      <c r="B1106" t="s">
        <v>73</v>
      </c>
      <c r="C1106" t="s">
        <v>74</v>
      </c>
      <c r="F1106" t="s">
        <v>1589</v>
      </c>
      <c r="G1106">
        <v>0</v>
      </c>
      <c r="O1106" t="s">
        <v>33</v>
      </c>
      <c r="X1106" t="s">
        <v>34</v>
      </c>
      <c r="Y1106" t="s">
        <v>1590</v>
      </c>
      <c r="Z1106" s="1" t="s">
        <v>1591</v>
      </c>
      <c r="AA1106" t="s">
        <v>1592</v>
      </c>
      <c r="AB1106" t="s">
        <v>1593</v>
      </c>
      <c r="AC1106" t="s">
        <v>38</v>
      </c>
      <c r="AD1106">
        <v>98516</v>
      </c>
    </row>
    <row r="1107" spans="1:30" x14ac:dyDescent="0.25">
      <c r="A1107">
        <f t="shared" ca="1" si="17"/>
        <v>2011</v>
      </c>
      <c r="B1107" t="s">
        <v>2046</v>
      </c>
      <c r="C1107" t="s">
        <v>80</v>
      </c>
      <c r="F1107" t="s">
        <v>2466</v>
      </c>
      <c r="O1107" t="s">
        <v>33</v>
      </c>
      <c r="Y1107" t="s">
        <v>13951</v>
      </c>
      <c r="Z1107" t="s">
        <v>13956</v>
      </c>
      <c r="AA1107" t="s">
        <v>13947</v>
      </c>
      <c r="AB1107">
        <v>-160875</v>
      </c>
      <c r="AC1107" t="s">
        <v>38</v>
      </c>
      <c r="AD1107">
        <v>98371</v>
      </c>
    </row>
    <row r="1108" spans="1:30" x14ac:dyDescent="0.25">
      <c r="A1108">
        <f t="shared" ca="1" si="17"/>
        <v>2545</v>
      </c>
      <c r="B1108" t="s">
        <v>334</v>
      </c>
      <c r="C1108" t="s">
        <v>45</v>
      </c>
      <c r="F1108" t="s">
        <v>29283</v>
      </c>
      <c r="O1108" t="s">
        <v>33</v>
      </c>
      <c r="W1108">
        <v>15</v>
      </c>
      <c r="X1108" t="s">
        <v>34</v>
      </c>
      <c r="Y1108" t="s">
        <v>32948</v>
      </c>
      <c r="Z1108" t="s">
        <v>32949</v>
      </c>
      <c r="AA1108" t="s">
        <v>32950</v>
      </c>
      <c r="AB1108">
        <v>-173379</v>
      </c>
    </row>
    <row r="1109" spans="1:30" ht="409.5" x14ac:dyDescent="0.25">
      <c r="A1109">
        <f t="shared" ca="1" si="17"/>
        <v>4217</v>
      </c>
      <c r="B1109" t="s">
        <v>489</v>
      </c>
      <c r="C1109" t="s">
        <v>45</v>
      </c>
      <c r="O1109" t="s">
        <v>33</v>
      </c>
      <c r="X1109" t="s">
        <v>34</v>
      </c>
      <c r="Y1109" t="s">
        <v>22824</v>
      </c>
      <c r="Z1109" s="1" t="s">
        <v>22867</v>
      </c>
      <c r="AA1109" t="s">
        <v>22580</v>
      </c>
      <c r="AB1109">
        <v>-161510</v>
      </c>
      <c r="AC1109" t="s">
        <v>102</v>
      </c>
      <c r="AD1109">
        <v>97389</v>
      </c>
    </row>
    <row r="1110" spans="1:30" x14ac:dyDescent="0.25">
      <c r="A1110">
        <f t="shared" ca="1" si="17"/>
        <v>19737</v>
      </c>
      <c r="B1110" t="s">
        <v>178</v>
      </c>
      <c r="C1110" t="s">
        <v>179</v>
      </c>
      <c r="F1110" t="s">
        <v>180</v>
      </c>
      <c r="G1110">
        <v>0</v>
      </c>
      <c r="O1110" t="s">
        <v>33</v>
      </c>
      <c r="X1110" t="s">
        <v>34</v>
      </c>
      <c r="Y1110" t="s">
        <v>181</v>
      </c>
      <c r="Z1110" t="s">
        <v>20588</v>
      </c>
      <c r="AA1110" t="s">
        <v>20589</v>
      </c>
      <c r="AB1110" t="s">
        <v>20590</v>
      </c>
      <c r="AC1110" t="s">
        <v>38</v>
      </c>
      <c r="AD1110">
        <v>98922</v>
      </c>
    </row>
    <row r="1111" spans="1:30" ht="409.5" x14ac:dyDescent="0.25">
      <c r="A1111">
        <f t="shared" ca="1" si="17"/>
        <v>4712</v>
      </c>
      <c r="B1111" t="s">
        <v>489</v>
      </c>
      <c r="C1111" t="s">
        <v>45</v>
      </c>
      <c r="O1111" t="s">
        <v>33</v>
      </c>
      <c r="X1111" t="s">
        <v>34</v>
      </c>
      <c r="Y1111" t="s">
        <v>1694</v>
      </c>
      <c r="Z1111" s="1" t="s">
        <v>31808</v>
      </c>
      <c r="AA1111" t="s">
        <v>31809</v>
      </c>
      <c r="AB1111">
        <v>-172252</v>
      </c>
      <c r="AC1111" t="s">
        <v>38</v>
      </c>
      <c r="AD1111">
        <v>98104</v>
      </c>
    </row>
    <row r="1112" spans="1:30" ht="409.5" x14ac:dyDescent="0.25">
      <c r="A1112">
        <f t="shared" ca="1" si="17"/>
        <v>13290</v>
      </c>
      <c r="B1112" t="s">
        <v>178</v>
      </c>
      <c r="C1112" t="s">
        <v>179</v>
      </c>
      <c r="F1112" t="s">
        <v>1615</v>
      </c>
      <c r="O1112" t="s">
        <v>33</v>
      </c>
      <c r="X1112" t="s">
        <v>34</v>
      </c>
      <c r="Y1112" t="s">
        <v>1616</v>
      </c>
      <c r="Z1112" s="1" t="s">
        <v>1617</v>
      </c>
      <c r="AA1112" t="s">
        <v>1618</v>
      </c>
      <c r="AB1112">
        <v>-172543</v>
      </c>
      <c r="AC1112" t="s">
        <v>38</v>
      </c>
      <c r="AD1112">
        <v>98164</v>
      </c>
    </row>
    <row r="1113" spans="1:30" x14ac:dyDescent="0.25">
      <c r="A1113">
        <f t="shared" ca="1" si="17"/>
        <v>12236</v>
      </c>
      <c r="B1113" t="s">
        <v>2101</v>
      </c>
      <c r="C1113" t="s">
        <v>2102</v>
      </c>
      <c r="F1113" t="s">
        <v>21811</v>
      </c>
      <c r="O1113" t="s">
        <v>33</v>
      </c>
      <c r="X1113" t="s">
        <v>34</v>
      </c>
      <c r="Y1113" t="s">
        <v>21812</v>
      </c>
      <c r="Z1113" t="s">
        <v>21813</v>
      </c>
      <c r="AA1113" t="s">
        <v>21814</v>
      </c>
      <c r="AB1113">
        <v>-160051</v>
      </c>
      <c r="AC1113" t="s">
        <v>243</v>
      </c>
      <c r="AD1113">
        <v>95816</v>
      </c>
    </row>
    <row r="1114" spans="1:30" ht="409.5" x14ac:dyDescent="0.25">
      <c r="A1114">
        <f t="shared" ca="1" si="17"/>
        <v>16594</v>
      </c>
      <c r="B1114" t="s">
        <v>230</v>
      </c>
      <c r="C1114" t="s">
        <v>45</v>
      </c>
      <c r="F1114" t="s">
        <v>20250</v>
      </c>
      <c r="O1114" t="s">
        <v>33</v>
      </c>
      <c r="W1114">
        <v>15</v>
      </c>
      <c r="X1114" t="s">
        <v>34</v>
      </c>
      <c r="Y1114" t="s">
        <v>22656</v>
      </c>
      <c r="Z1114" s="1" t="s">
        <v>23446</v>
      </c>
      <c r="AA1114" t="s">
        <v>22580</v>
      </c>
      <c r="AB1114">
        <v>-180486</v>
      </c>
    </row>
    <row r="1115" spans="1:30" ht="315" x14ac:dyDescent="0.25">
      <c r="A1115">
        <f t="shared" ca="1" si="17"/>
        <v>196</v>
      </c>
      <c r="B1115" t="s">
        <v>1203</v>
      </c>
      <c r="C1115" t="s">
        <v>45</v>
      </c>
      <c r="F1115" t="s">
        <v>69</v>
      </c>
      <c r="G1115">
        <v>0</v>
      </c>
      <c r="N1115" t="s">
        <v>849</v>
      </c>
      <c r="O1115" t="s">
        <v>52</v>
      </c>
      <c r="Q1115" t="s">
        <v>851</v>
      </c>
      <c r="W1115">
        <v>15</v>
      </c>
      <c r="X1115" t="s">
        <v>34</v>
      </c>
      <c r="Y1115" t="s">
        <v>725</v>
      </c>
      <c r="Z1115" s="1" t="s">
        <v>37517</v>
      </c>
      <c r="AA1115" t="s">
        <v>37518</v>
      </c>
      <c r="AB1115" t="s">
        <v>37519</v>
      </c>
    </row>
    <row r="1116" spans="1:30" ht="409.5" x14ac:dyDescent="0.25">
      <c r="A1116">
        <f t="shared" ca="1" si="17"/>
        <v>12136</v>
      </c>
      <c r="B1116" t="s">
        <v>677</v>
      </c>
      <c r="C1116" t="s">
        <v>80</v>
      </c>
      <c r="D1116" t="s">
        <v>34</v>
      </c>
      <c r="E1116" t="s">
        <v>21827</v>
      </c>
      <c r="F1116" t="s">
        <v>21828</v>
      </c>
      <c r="O1116" t="s">
        <v>52</v>
      </c>
      <c r="Y1116" t="s">
        <v>21829</v>
      </c>
      <c r="Z1116" s="1" t="s">
        <v>21830</v>
      </c>
      <c r="AA1116" t="s">
        <v>21831</v>
      </c>
      <c r="AB1116">
        <v>-160640</v>
      </c>
      <c r="AC1116" t="s">
        <v>38</v>
      </c>
      <c r="AD1116">
        <v>98104</v>
      </c>
    </row>
    <row r="1117" spans="1:30" x14ac:dyDescent="0.25">
      <c r="A1117">
        <f t="shared" ca="1" si="17"/>
        <v>777</v>
      </c>
      <c r="B1117" t="s">
        <v>739</v>
      </c>
      <c r="C1117" t="s">
        <v>686</v>
      </c>
      <c r="F1117" t="s">
        <v>28345</v>
      </c>
      <c r="G1117">
        <v>0</v>
      </c>
      <c r="O1117" t="s">
        <v>33</v>
      </c>
      <c r="Y1117" t="s">
        <v>28346</v>
      </c>
      <c r="Z1117" t="s">
        <v>30839</v>
      </c>
      <c r="AA1117" t="s">
        <v>30840</v>
      </c>
      <c r="AB1117" t="s">
        <v>30841</v>
      </c>
      <c r="AC1117" t="s">
        <v>38</v>
      </c>
      <c r="AD1117">
        <v>98926</v>
      </c>
    </row>
    <row r="1118" spans="1:30" x14ac:dyDescent="0.25">
      <c r="A1118">
        <f t="shared" ca="1" si="17"/>
        <v>19229</v>
      </c>
      <c r="B1118" t="s">
        <v>739</v>
      </c>
      <c r="C1118" t="s">
        <v>686</v>
      </c>
      <c r="F1118" t="s">
        <v>30343</v>
      </c>
      <c r="O1118" t="s">
        <v>33</v>
      </c>
      <c r="Y1118" t="s">
        <v>30344</v>
      </c>
      <c r="Z1118" t="s">
        <v>31068</v>
      </c>
      <c r="AA1118" t="s">
        <v>31069</v>
      </c>
      <c r="AB1118">
        <v>-180838</v>
      </c>
    </row>
    <row r="1119" spans="1:30" x14ac:dyDescent="0.25">
      <c r="A1119">
        <f t="shared" ca="1" si="17"/>
        <v>9089</v>
      </c>
      <c r="B1119" t="s">
        <v>685</v>
      </c>
      <c r="C1119" t="s">
        <v>686</v>
      </c>
      <c r="F1119" t="s">
        <v>32851</v>
      </c>
      <c r="O1119" t="s">
        <v>33</v>
      </c>
      <c r="Y1119" t="s">
        <v>32852</v>
      </c>
      <c r="Z1119" t="s">
        <v>35204</v>
      </c>
      <c r="AA1119" t="s">
        <v>35185</v>
      </c>
      <c r="AB1119">
        <v>-171464</v>
      </c>
      <c r="AC1119" t="s">
        <v>38</v>
      </c>
      <c r="AD1119">
        <v>98948</v>
      </c>
    </row>
    <row r="1120" spans="1:30" ht="409.5" x14ac:dyDescent="0.25">
      <c r="A1120">
        <f t="shared" ca="1" si="17"/>
        <v>6963</v>
      </c>
      <c r="B1120" t="s">
        <v>68</v>
      </c>
      <c r="C1120" t="s">
        <v>45</v>
      </c>
      <c r="N1120" t="s">
        <v>18020</v>
      </c>
      <c r="O1120" t="s">
        <v>1</v>
      </c>
      <c r="W1120">
        <v>15</v>
      </c>
      <c r="X1120" t="s">
        <v>34</v>
      </c>
      <c r="Y1120" t="s">
        <v>1369</v>
      </c>
      <c r="Z1120" s="1" t="s">
        <v>18021</v>
      </c>
      <c r="AA1120" t="s">
        <v>18022</v>
      </c>
      <c r="AB1120">
        <v>-172451</v>
      </c>
    </row>
    <row r="1121" spans="1:30" ht="409.5" x14ac:dyDescent="0.25">
      <c r="A1121">
        <f t="shared" ca="1" si="17"/>
        <v>14674</v>
      </c>
      <c r="B1121" t="s">
        <v>739</v>
      </c>
      <c r="C1121" t="s">
        <v>686</v>
      </c>
      <c r="F1121" t="s">
        <v>3030</v>
      </c>
      <c r="O1121" t="s">
        <v>33</v>
      </c>
      <c r="Y1121" t="s">
        <v>29951</v>
      </c>
      <c r="Z1121" s="1" t="s">
        <v>30676</v>
      </c>
      <c r="AA1121" t="s">
        <v>30665</v>
      </c>
      <c r="AB1121">
        <v>-171482</v>
      </c>
      <c r="AC1121" t="s">
        <v>38</v>
      </c>
      <c r="AD1121">
        <v>98004</v>
      </c>
    </row>
    <row r="1122" spans="1:30" ht="409.5" x14ac:dyDescent="0.25">
      <c r="A1122">
        <f t="shared" ca="1" si="17"/>
        <v>6983</v>
      </c>
      <c r="B1122" t="s">
        <v>334</v>
      </c>
      <c r="C1122" t="s">
        <v>45</v>
      </c>
      <c r="F1122" t="s">
        <v>20250</v>
      </c>
      <c r="O1122" t="s">
        <v>33</v>
      </c>
      <c r="X1122" t="s">
        <v>34</v>
      </c>
      <c r="Y1122" t="s">
        <v>22651</v>
      </c>
      <c r="Z1122" s="1" t="s">
        <v>23883</v>
      </c>
      <c r="AA1122" t="s">
        <v>23605</v>
      </c>
      <c r="AB1122">
        <v>-160052</v>
      </c>
      <c r="AC1122" t="s">
        <v>102</v>
      </c>
      <c r="AD1122">
        <v>97302</v>
      </c>
    </row>
    <row r="1123" spans="1:30" x14ac:dyDescent="0.25">
      <c r="A1123">
        <f t="shared" ca="1" si="17"/>
        <v>4099</v>
      </c>
      <c r="B1123" t="s">
        <v>2046</v>
      </c>
      <c r="C1123" t="s">
        <v>80</v>
      </c>
      <c r="F1123" t="s">
        <v>5745</v>
      </c>
      <c r="G1123">
        <v>0</v>
      </c>
      <c r="O1123" t="s">
        <v>33</v>
      </c>
      <c r="Y1123" t="s">
        <v>5935</v>
      </c>
      <c r="Z1123" t="s">
        <v>7339</v>
      </c>
      <c r="AA1123" t="s">
        <v>7340</v>
      </c>
      <c r="AB1123" t="s">
        <v>7341</v>
      </c>
      <c r="AC1123" t="s">
        <v>38</v>
      </c>
      <c r="AD1123">
        <v>98201</v>
      </c>
    </row>
    <row r="1124" spans="1:30" ht="409.5" x14ac:dyDescent="0.25">
      <c r="A1124">
        <f t="shared" ca="1" si="17"/>
        <v>9432</v>
      </c>
      <c r="B1124" t="s">
        <v>2101</v>
      </c>
      <c r="C1124" t="s">
        <v>2102</v>
      </c>
      <c r="F1124" t="s">
        <v>3680</v>
      </c>
      <c r="O1124" t="s">
        <v>33</v>
      </c>
      <c r="X1124" t="s">
        <v>34</v>
      </c>
      <c r="Y1124" t="s">
        <v>4744</v>
      </c>
      <c r="Z1124" s="1" t="s">
        <v>4745</v>
      </c>
      <c r="AA1124" t="s">
        <v>4738</v>
      </c>
      <c r="AB1124">
        <v>-161089</v>
      </c>
      <c r="AC1124" t="s">
        <v>482</v>
      </c>
      <c r="AD1124">
        <v>10022</v>
      </c>
    </row>
    <row r="1125" spans="1:30" x14ac:dyDescent="0.25">
      <c r="A1125">
        <f t="shared" ca="1" si="17"/>
        <v>5779</v>
      </c>
      <c r="B1125" t="s">
        <v>739</v>
      </c>
      <c r="C1125" t="s">
        <v>686</v>
      </c>
      <c r="F1125" t="s">
        <v>3190</v>
      </c>
      <c r="G1125">
        <v>0</v>
      </c>
      <c r="O1125" t="s">
        <v>33</v>
      </c>
      <c r="Y1125" t="s">
        <v>3191</v>
      </c>
      <c r="Z1125" t="s">
        <v>30103</v>
      </c>
      <c r="AA1125" t="s">
        <v>30101</v>
      </c>
      <c r="AB1125" t="s">
        <v>30104</v>
      </c>
    </row>
    <row r="1126" spans="1:30" x14ac:dyDescent="0.25">
      <c r="A1126">
        <f t="shared" ca="1" si="17"/>
        <v>6587</v>
      </c>
      <c r="B1126" t="s">
        <v>739</v>
      </c>
      <c r="C1126" t="s">
        <v>686</v>
      </c>
      <c r="F1126" t="s">
        <v>3462</v>
      </c>
      <c r="O1126" t="s">
        <v>33</v>
      </c>
      <c r="Y1126" t="s">
        <v>29259</v>
      </c>
      <c r="Z1126" t="s">
        <v>30965</v>
      </c>
      <c r="AA1126" t="s">
        <v>30906</v>
      </c>
      <c r="AB1126">
        <v>-171400</v>
      </c>
      <c r="AC1126" t="s">
        <v>38</v>
      </c>
      <c r="AD1126">
        <v>98007</v>
      </c>
    </row>
    <row r="1127" spans="1:30" x14ac:dyDescent="0.25">
      <c r="A1127">
        <f t="shared" ca="1" si="17"/>
        <v>809</v>
      </c>
      <c r="B1127" t="s">
        <v>276</v>
      </c>
      <c r="C1127" t="s">
        <v>45</v>
      </c>
      <c r="G1127">
        <v>0</v>
      </c>
      <c r="O1127" t="s">
        <v>33</v>
      </c>
      <c r="X1127" t="s">
        <v>34</v>
      </c>
      <c r="Y1127" t="s">
        <v>18584</v>
      </c>
      <c r="Z1127" t="s">
        <v>18585</v>
      </c>
      <c r="AA1127" t="s">
        <v>18586</v>
      </c>
      <c r="AB1127" t="s">
        <v>18587</v>
      </c>
      <c r="AC1127" t="s">
        <v>38</v>
      </c>
      <c r="AD1127">
        <v>98506</v>
      </c>
    </row>
    <row r="1128" spans="1:30" x14ac:dyDescent="0.25">
      <c r="A1128">
        <f t="shared" ca="1" si="17"/>
        <v>269</v>
      </c>
      <c r="B1128" t="s">
        <v>178</v>
      </c>
      <c r="C1128" t="s">
        <v>179</v>
      </c>
      <c r="O1128" t="s">
        <v>155</v>
      </c>
      <c r="X1128" t="s">
        <v>34</v>
      </c>
      <c r="Y1128" t="s">
        <v>38602</v>
      </c>
      <c r="Z1128" t="s">
        <v>38603</v>
      </c>
      <c r="AA1128" t="s">
        <v>38604</v>
      </c>
      <c r="AB1128">
        <v>-161330</v>
      </c>
    </row>
    <row r="1129" spans="1:30" x14ac:dyDescent="0.25">
      <c r="A1129">
        <f t="shared" ca="1" si="17"/>
        <v>8065</v>
      </c>
      <c r="B1129" t="s">
        <v>685</v>
      </c>
      <c r="C1129" t="s">
        <v>686</v>
      </c>
      <c r="F1129" t="s">
        <v>1434</v>
      </c>
      <c r="O1129" t="s">
        <v>33</v>
      </c>
      <c r="Y1129" t="s">
        <v>33709</v>
      </c>
      <c r="Z1129" t="s">
        <v>34544</v>
      </c>
      <c r="AA1129" t="s">
        <v>34436</v>
      </c>
      <c r="AB1129">
        <v>-161923</v>
      </c>
      <c r="AC1129" t="s">
        <v>38</v>
      </c>
      <c r="AD1129">
        <v>98532</v>
      </c>
    </row>
    <row r="1130" spans="1:30" x14ac:dyDescent="0.25">
      <c r="A1130">
        <f t="shared" ca="1" si="17"/>
        <v>15404</v>
      </c>
      <c r="B1130" t="s">
        <v>519</v>
      </c>
      <c r="C1130" t="s">
        <v>45</v>
      </c>
      <c r="F1130" t="s">
        <v>3408</v>
      </c>
      <c r="G1130">
        <v>0</v>
      </c>
      <c r="M1130" t="s">
        <v>9871</v>
      </c>
      <c r="N1130" t="s">
        <v>5513</v>
      </c>
      <c r="O1130" t="s">
        <v>168</v>
      </c>
      <c r="P1130" t="s">
        <v>542</v>
      </c>
      <c r="Q1130" t="s">
        <v>1649</v>
      </c>
      <c r="R1130" t="s">
        <v>9872</v>
      </c>
      <c r="X1130" t="s">
        <v>34</v>
      </c>
      <c r="Y1130" t="s">
        <v>9873</v>
      </c>
      <c r="Z1130" t="s">
        <v>9874</v>
      </c>
      <c r="AA1130" t="s">
        <v>9875</v>
      </c>
      <c r="AB1130" t="s">
        <v>9876</v>
      </c>
      <c r="AC1130" t="s">
        <v>38</v>
      </c>
      <c r="AD1130">
        <v>98209</v>
      </c>
    </row>
    <row r="1131" spans="1:30" x14ac:dyDescent="0.25">
      <c r="A1131">
        <f t="shared" ca="1" si="17"/>
        <v>508</v>
      </c>
      <c r="B1131" t="s">
        <v>124</v>
      </c>
      <c r="C1131" t="s">
        <v>45</v>
      </c>
      <c r="F1131" t="s">
        <v>27997</v>
      </c>
      <c r="G1131">
        <v>0</v>
      </c>
      <c r="O1131" t="s">
        <v>33</v>
      </c>
      <c r="Y1131" t="s">
        <v>27998</v>
      </c>
      <c r="Z1131" t="s">
        <v>27999</v>
      </c>
      <c r="AA1131" t="s">
        <v>28000</v>
      </c>
      <c r="AB1131" t="s">
        <v>28001</v>
      </c>
      <c r="AC1131" t="s">
        <v>38</v>
      </c>
      <c r="AD1131">
        <v>98501</v>
      </c>
    </row>
    <row r="1132" spans="1:30" ht="409.5" x14ac:dyDescent="0.25">
      <c r="A1132">
        <f t="shared" ca="1" si="17"/>
        <v>19366</v>
      </c>
      <c r="B1132" t="s">
        <v>164</v>
      </c>
      <c r="C1132" t="s">
        <v>165</v>
      </c>
      <c r="F1132" t="s">
        <v>392</v>
      </c>
      <c r="O1132" t="s">
        <v>1200</v>
      </c>
      <c r="X1132" t="s">
        <v>34</v>
      </c>
      <c r="Y1132" t="s">
        <v>43173</v>
      </c>
      <c r="Z1132" s="1" t="s">
        <v>43174</v>
      </c>
      <c r="AA1132" t="s">
        <v>43175</v>
      </c>
      <c r="AB1132">
        <v>-160673</v>
      </c>
      <c r="AC1132" t="s">
        <v>38</v>
      </c>
      <c r="AD1132">
        <v>98109</v>
      </c>
    </row>
    <row r="1133" spans="1:30" x14ac:dyDescent="0.25">
      <c r="A1133">
        <f t="shared" ca="1" si="17"/>
        <v>67</v>
      </c>
      <c r="B1133" t="s">
        <v>2046</v>
      </c>
      <c r="C1133" t="s">
        <v>80</v>
      </c>
      <c r="F1133" t="s">
        <v>4512</v>
      </c>
      <c r="O1133" t="s">
        <v>33</v>
      </c>
      <c r="Y1133" t="s">
        <v>7655</v>
      </c>
      <c r="Z1133" t="s">
        <v>11531</v>
      </c>
      <c r="AA1133" t="s">
        <v>11532</v>
      </c>
      <c r="AB1133">
        <v>-160773</v>
      </c>
      <c r="AC1133" t="s">
        <v>38</v>
      </c>
      <c r="AD1133">
        <v>98902</v>
      </c>
    </row>
    <row r="1134" spans="1:30" ht="409.5" x14ac:dyDescent="0.25">
      <c r="A1134">
        <f t="shared" ca="1" si="17"/>
        <v>8304</v>
      </c>
      <c r="B1134" t="s">
        <v>68</v>
      </c>
      <c r="C1134" t="s">
        <v>45</v>
      </c>
      <c r="F1134" t="s">
        <v>3680</v>
      </c>
      <c r="O1134" t="s">
        <v>33</v>
      </c>
      <c r="X1134" t="s">
        <v>34</v>
      </c>
      <c r="Y1134" t="s">
        <v>3681</v>
      </c>
      <c r="Z1134" s="1" t="s">
        <v>3682</v>
      </c>
      <c r="AA1134" t="s">
        <v>3683</v>
      </c>
      <c r="AB1134">
        <v>-171187</v>
      </c>
      <c r="AC1134" t="s">
        <v>243</v>
      </c>
      <c r="AD1134">
        <v>94111</v>
      </c>
    </row>
    <row r="1135" spans="1:30" x14ac:dyDescent="0.25">
      <c r="A1135">
        <f t="shared" ca="1" si="17"/>
        <v>9618</v>
      </c>
      <c r="B1135" t="s">
        <v>2046</v>
      </c>
      <c r="C1135" t="s">
        <v>80</v>
      </c>
      <c r="F1135" t="s">
        <v>2587</v>
      </c>
      <c r="G1135">
        <v>0</v>
      </c>
      <c r="O1135" t="s">
        <v>33</v>
      </c>
      <c r="Y1135" t="s">
        <v>14105</v>
      </c>
      <c r="Z1135" t="s">
        <v>14106</v>
      </c>
      <c r="AA1135" t="s">
        <v>14103</v>
      </c>
      <c r="AB1135" t="s">
        <v>14107</v>
      </c>
      <c r="AC1135" t="s">
        <v>38</v>
      </c>
      <c r="AD1135">
        <v>98154</v>
      </c>
    </row>
    <row r="1136" spans="1:30" x14ac:dyDescent="0.25">
      <c r="A1136">
        <f t="shared" ca="1" si="17"/>
        <v>8129</v>
      </c>
      <c r="B1136" t="s">
        <v>788</v>
      </c>
      <c r="C1136" t="s">
        <v>45</v>
      </c>
      <c r="G1136">
        <v>0</v>
      </c>
      <c r="O1136" t="s">
        <v>33</v>
      </c>
      <c r="Y1136" t="s">
        <v>790</v>
      </c>
      <c r="Z1136" t="s">
        <v>27699</v>
      </c>
      <c r="AA1136" t="s">
        <v>27700</v>
      </c>
      <c r="AB1136" t="s">
        <v>27701</v>
      </c>
      <c r="AC1136" t="s">
        <v>38</v>
      </c>
      <c r="AD1136">
        <v>98520</v>
      </c>
    </row>
    <row r="1137" spans="1:30" x14ac:dyDescent="0.25">
      <c r="A1137">
        <f t="shared" ca="1" si="17"/>
        <v>5302</v>
      </c>
      <c r="B1137" t="s">
        <v>73</v>
      </c>
      <c r="C1137" t="s">
        <v>74</v>
      </c>
      <c r="F1137" t="s">
        <v>3462</v>
      </c>
      <c r="G1137">
        <v>0</v>
      </c>
      <c r="O1137" t="s">
        <v>33</v>
      </c>
      <c r="Y1137" t="s">
        <v>36273</v>
      </c>
      <c r="Z1137" t="s">
        <v>36274</v>
      </c>
      <c r="AA1137" t="s">
        <v>36275</v>
      </c>
      <c r="AB1137" t="s">
        <v>36276</v>
      </c>
    </row>
    <row r="1138" spans="1:30" ht="409.5" x14ac:dyDescent="0.25">
      <c r="A1138">
        <f t="shared" ca="1" si="17"/>
        <v>7988</v>
      </c>
      <c r="B1138" t="s">
        <v>2046</v>
      </c>
      <c r="C1138" t="s">
        <v>80</v>
      </c>
      <c r="F1138" t="s">
        <v>923</v>
      </c>
      <c r="G1138">
        <v>0</v>
      </c>
      <c r="O1138" t="s">
        <v>33</v>
      </c>
      <c r="Y1138" t="s">
        <v>924</v>
      </c>
      <c r="Z1138" s="1" t="s">
        <v>10726</v>
      </c>
      <c r="AA1138" t="s">
        <v>10727</v>
      </c>
      <c r="AB1138" t="s">
        <v>10728</v>
      </c>
      <c r="AC1138" t="s">
        <v>38</v>
      </c>
      <c r="AD1138">
        <v>98663</v>
      </c>
    </row>
    <row r="1139" spans="1:30" ht="409.5" x14ac:dyDescent="0.25">
      <c r="A1139">
        <f t="shared" ca="1" si="17"/>
        <v>16232</v>
      </c>
      <c r="B1139" t="s">
        <v>79</v>
      </c>
      <c r="C1139" t="s">
        <v>80</v>
      </c>
      <c r="F1139" t="s">
        <v>2047</v>
      </c>
      <c r="O1139" t="s">
        <v>33</v>
      </c>
      <c r="Y1139" t="s">
        <v>2048</v>
      </c>
      <c r="Z1139" s="1" t="s">
        <v>26504</v>
      </c>
      <c r="AA1139" t="s">
        <v>26505</v>
      </c>
      <c r="AB1139">
        <v>-171533</v>
      </c>
      <c r="AC1139" t="s">
        <v>38</v>
      </c>
      <c r="AD1139">
        <v>98225</v>
      </c>
    </row>
    <row r="1140" spans="1:30" ht="409.5" x14ac:dyDescent="0.25">
      <c r="A1140">
        <f t="shared" ca="1" si="17"/>
        <v>18661</v>
      </c>
      <c r="B1140" t="s">
        <v>2046</v>
      </c>
      <c r="C1140" t="s">
        <v>80</v>
      </c>
      <c r="F1140" t="s">
        <v>14647</v>
      </c>
      <c r="O1140" t="s">
        <v>33</v>
      </c>
      <c r="Y1140" t="s">
        <v>14648</v>
      </c>
      <c r="Z1140" s="1" t="s">
        <v>14649</v>
      </c>
      <c r="AA1140" t="s">
        <v>14650</v>
      </c>
      <c r="AB1140">
        <v>-161891</v>
      </c>
      <c r="AC1140" t="s">
        <v>38</v>
      </c>
      <c r="AD1140">
        <v>98363</v>
      </c>
    </row>
    <row r="1141" spans="1:30" ht="409.5" x14ac:dyDescent="0.25">
      <c r="A1141">
        <f t="shared" ca="1" si="17"/>
        <v>14159</v>
      </c>
      <c r="B1141" t="s">
        <v>96</v>
      </c>
      <c r="C1141" t="s">
        <v>97</v>
      </c>
      <c r="O1141" t="s">
        <v>33</v>
      </c>
      <c r="X1141" t="s">
        <v>34</v>
      </c>
      <c r="Y1141" t="s">
        <v>2893</v>
      </c>
      <c r="Z1141" s="1" t="s">
        <v>38761</v>
      </c>
      <c r="AA1141" t="s">
        <v>38762</v>
      </c>
      <c r="AB1141">
        <v>-160896</v>
      </c>
      <c r="AC1141" t="s">
        <v>38</v>
      </c>
      <c r="AD1141">
        <v>98649</v>
      </c>
    </row>
    <row r="1142" spans="1:30" x14ac:dyDescent="0.25">
      <c r="A1142">
        <f t="shared" ca="1" si="17"/>
        <v>7600</v>
      </c>
      <c r="B1142" t="s">
        <v>178</v>
      </c>
      <c r="G1142">
        <v>0</v>
      </c>
      <c r="O1142" t="s">
        <v>33</v>
      </c>
      <c r="X1142" t="s">
        <v>34</v>
      </c>
      <c r="Y1142" t="s">
        <v>18728</v>
      </c>
      <c r="Z1142" t="s">
        <v>18729</v>
      </c>
      <c r="AA1142" t="s">
        <v>18730</v>
      </c>
      <c r="AB1142" t="s">
        <v>18731</v>
      </c>
      <c r="AC1142" t="s">
        <v>38</v>
      </c>
      <c r="AD1142">
        <v>98024</v>
      </c>
    </row>
    <row r="1143" spans="1:30" x14ac:dyDescent="0.25">
      <c r="A1143">
        <f t="shared" ca="1" si="17"/>
        <v>514</v>
      </c>
      <c r="B1143" t="s">
        <v>178</v>
      </c>
      <c r="C1143" t="s">
        <v>179</v>
      </c>
      <c r="F1143" t="s">
        <v>4439</v>
      </c>
      <c r="G1143">
        <v>0</v>
      </c>
      <c r="O1143" t="s">
        <v>33</v>
      </c>
      <c r="X1143" t="s">
        <v>34</v>
      </c>
      <c r="Y1143" t="s">
        <v>4440</v>
      </c>
      <c r="Z1143" t="s">
        <v>4441</v>
      </c>
      <c r="AA1143" t="s">
        <v>4441</v>
      </c>
      <c r="AB1143" t="s">
        <v>4442</v>
      </c>
      <c r="AC1143" t="s">
        <v>282</v>
      </c>
      <c r="AD1143">
        <v>45242</v>
      </c>
    </row>
    <row r="1144" spans="1:30" ht="390" x14ac:dyDescent="0.25">
      <c r="A1144">
        <f t="shared" ca="1" si="17"/>
        <v>10741</v>
      </c>
      <c r="B1144" t="s">
        <v>773</v>
      </c>
      <c r="C1144" t="s">
        <v>80</v>
      </c>
      <c r="F1144" t="s">
        <v>3219</v>
      </c>
      <c r="G1144">
        <v>0</v>
      </c>
      <c r="O1144" t="s">
        <v>33</v>
      </c>
      <c r="X1144" t="s">
        <v>34</v>
      </c>
      <c r="Y1144" t="s">
        <v>6226</v>
      </c>
      <c r="Z1144" s="1" t="s">
        <v>6227</v>
      </c>
      <c r="AA1144" t="s">
        <v>6228</v>
      </c>
      <c r="AB1144" t="s">
        <v>6229</v>
      </c>
      <c r="AC1144" t="s">
        <v>38</v>
      </c>
      <c r="AD1144">
        <v>98409</v>
      </c>
    </row>
    <row r="1145" spans="1:30" x14ac:dyDescent="0.25">
      <c r="A1145">
        <f t="shared" ca="1" si="17"/>
        <v>7193</v>
      </c>
      <c r="B1145" t="s">
        <v>79</v>
      </c>
      <c r="C1145" t="s">
        <v>80</v>
      </c>
      <c r="F1145" t="s">
        <v>1335</v>
      </c>
      <c r="O1145" t="s">
        <v>33</v>
      </c>
      <c r="Y1145" t="s">
        <v>13974</v>
      </c>
      <c r="Z1145" t="s">
        <v>26578</v>
      </c>
      <c r="AA1145" t="s">
        <v>26579</v>
      </c>
      <c r="AB1145">
        <v>-181716</v>
      </c>
      <c r="AC1145" t="s">
        <v>38</v>
      </c>
      <c r="AD1145">
        <v>98005</v>
      </c>
    </row>
    <row r="1146" spans="1:30" ht="409.5" x14ac:dyDescent="0.25">
      <c r="A1146">
        <f t="shared" ca="1" si="17"/>
        <v>6036</v>
      </c>
      <c r="B1146" t="s">
        <v>44</v>
      </c>
      <c r="C1146" t="s">
        <v>45</v>
      </c>
      <c r="F1146" t="s">
        <v>1598</v>
      </c>
      <c r="G1146">
        <v>1429</v>
      </c>
      <c r="H1146" t="s">
        <v>617</v>
      </c>
      <c r="L1146">
        <v>214.35</v>
      </c>
      <c r="M1146" t="s">
        <v>32431</v>
      </c>
      <c r="N1146" s="1" t="s">
        <v>32432</v>
      </c>
      <c r="O1146" t="s">
        <v>33</v>
      </c>
      <c r="V1146" t="s">
        <v>32433</v>
      </c>
      <c r="W1146">
        <v>10</v>
      </c>
      <c r="X1146" t="s">
        <v>34</v>
      </c>
      <c r="Y1146" t="s">
        <v>17507</v>
      </c>
      <c r="Z1146" s="1" t="s">
        <v>32434</v>
      </c>
      <c r="AA1146" t="s">
        <v>32435</v>
      </c>
      <c r="AB1146" t="s">
        <v>32436</v>
      </c>
      <c r="AC1146" t="s">
        <v>38</v>
      </c>
      <c r="AD1146">
        <v>98101</v>
      </c>
    </row>
    <row r="1147" spans="1:30" x14ac:dyDescent="0.25">
      <c r="A1147">
        <f t="shared" ca="1" si="17"/>
        <v>11371</v>
      </c>
      <c r="B1147" t="s">
        <v>79</v>
      </c>
      <c r="C1147" t="s">
        <v>80</v>
      </c>
      <c r="F1147" t="s">
        <v>5906</v>
      </c>
      <c r="O1147" t="s">
        <v>33</v>
      </c>
      <c r="Y1147" t="s">
        <v>13961</v>
      </c>
      <c r="Z1147" t="s">
        <v>26825</v>
      </c>
      <c r="AA1147" t="s">
        <v>26824</v>
      </c>
      <c r="AB1147">
        <v>-180328</v>
      </c>
      <c r="AC1147" t="s">
        <v>38</v>
      </c>
      <c r="AD1147">
        <v>98371</v>
      </c>
    </row>
    <row r="1148" spans="1:30" x14ac:dyDescent="0.25">
      <c r="A1148">
        <f t="shared" ca="1" si="17"/>
        <v>3198</v>
      </c>
      <c r="B1148" t="s">
        <v>489</v>
      </c>
      <c r="C1148" t="s">
        <v>45</v>
      </c>
      <c r="O1148" t="s">
        <v>63</v>
      </c>
      <c r="X1148" t="s">
        <v>34</v>
      </c>
      <c r="Y1148" t="s">
        <v>42549</v>
      </c>
      <c r="Z1148" t="s">
        <v>42550</v>
      </c>
      <c r="AA1148" t="s">
        <v>42551</v>
      </c>
      <c r="AB1148">
        <v>-180362</v>
      </c>
    </row>
    <row r="1149" spans="1:30" x14ac:dyDescent="0.25">
      <c r="A1149">
        <f t="shared" ca="1" si="17"/>
        <v>7128</v>
      </c>
      <c r="B1149" t="s">
        <v>739</v>
      </c>
      <c r="C1149" t="s">
        <v>686</v>
      </c>
      <c r="O1149" t="s">
        <v>33</v>
      </c>
      <c r="Y1149" t="s">
        <v>30416</v>
      </c>
      <c r="Z1149" t="s">
        <v>30417</v>
      </c>
      <c r="AA1149" t="s">
        <v>30391</v>
      </c>
      <c r="AB1149">
        <v>-171605</v>
      </c>
    </row>
    <row r="1150" spans="1:30" x14ac:dyDescent="0.25">
      <c r="A1150">
        <f t="shared" ca="1" si="17"/>
        <v>1653</v>
      </c>
      <c r="B1150" t="s">
        <v>79</v>
      </c>
      <c r="C1150" t="s">
        <v>80</v>
      </c>
      <c r="F1150" t="s">
        <v>26707</v>
      </c>
      <c r="O1150" t="s">
        <v>33</v>
      </c>
      <c r="Y1150" t="s">
        <v>26708</v>
      </c>
      <c r="Z1150" t="s">
        <v>26709</v>
      </c>
      <c r="AA1150" t="s">
        <v>26710</v>
      </c>
      <c r="AB1150">
        <v>-180298</v>
      </c>
      <c r="AC1150" t="s">
        <v>38</v>
      </c>
      <c r="AD1150">
        <v>99111</v>
      </c>
    </row>
    <row r="1151" spans="1:30" x14ac:dyDescent="0.25">
      <c r="A1151">
        <f t="shared" ca="1" si="17"/>
        <v>19851</v>
      </c>
      <c r="B1151" t="s">
        <v>178</v>
      </c>
      <c r="F1151" t="s">
        <v>9783</v>
      </c>
      <c r="G1151">
        <v>0</v>
      </c>
      <c r="O1151" t="s">
        <v>33</v>
      </c>
      <c r="X1151" t="s">
        <v>34</v>
      </c>
      <c r="Y1151" t="s">
        <v>9784</v>
      </c>
      <c r="Z1151" t="s">
        <v>9785</v>
      </c>
      <c r="AA1151" t="s">
        <v>9785</v>
      </c>
      <c r="AB1151" t="s">
        <v>9786</v>
      </c>
      <c r="AC1151" t="s">
        <v>38</v>
      </c>
    </row>
    <row r="1152" spans="1:30" x14ac:dyDescent="0.25">
      <c r="A1152">
        <f t="shared" ca="1" si="17"/>
        <v>14516</v>
      </c>
      <c r="B1152" t="s">
        <v>2046</v>
      </c>
      <c r="C1152" t="s">
        <v>80</v>
      </c>
      <c r="F1152" t="s">
        <v>6340</v>
      </c>
      <c r="O1152" t="s">
        <v>33</v>
      </c>
      <c r="Y1152" t="s">
        <v>6341</v>
      </c>
      <c r="Z1152" t="s">
        <v>13389</v>
      </c>
      <c r="AA1152" t="s">
        <v>13390</v>
      </c>
      <c r="AB1152">
        <v>-162125</v>
      </c>
      <c r="AC1152" t="s">
        <v>38</v>
      </c>
      <c r="AD1152">
        <v>99201</v>
      </c>
    </row>
    <row r="1153" spans="1:30" x14ac:dyDescent="0.25">
      <c r="A1153">
        <f t="shared" ca="1" si="17"/>
        <v>806</v>
      </c>
      <c r="B1153" t="s">
        <v>685</v>
      </c>
      <c r="C1153" t="s">
        <v>686</v>
      </c>
      <c r="F1153" t="s">
        <v>29249</v>
      </c>
      <c r="O1153" t="s">
        <v>33</v>
      </c>
      <c r="Y1153" t="s">
        <v>29250</v>
      </c>
      <c r="Z1153" t="s">
        <v>35050</v>
      </c>
      <c r="AA1153" t="s">
        <v>35051</v>
      </c>
      <c r="AB1153">
        <v>-160790</v>
      </c>
      <c r="AC1153" t="s">
        <v>38</v>
      </c>
      <c r="AD1153">
        <v>98223</v>
      </c>
    </row>
    <row r="1154" spans="1:30" ht="409.5" x14ac:dyDescent="0.25">
      <c r="A1154">
        <f t="shared" ref="A1154:A1217" ca="1" si="18">RANDBETWEEN(1,20000)</f>
        <v>3608</v>
      </c>
      <c r="B1154" t="s">
        <v>685</v>
      </c>
      <c r="C1154" t="s">
        <v>686</v>
      </c>
      <c r="F1154" t="s">
        <v>3604</v>
      </c>
      <c r="O1154" t="s">
        <v>33</v>
      </c>
      <c r="Y1154" t="s">
        <v>33472</v>
      </c>
      <c r="Z1154" s="1" t="s">
        <v>33477</v>
      </c>
      <c r="AA1154" t="s">
        <v>33478</v>
      </c>
      <c r="AB1154">
        <v>-170624</v>
      </c>
      <c r="AC1154" t="s">
        <v>38</v>
      </c>
      <c r="AD1154">
        <v>98499</v>
      </c>
    </row>
    <row r="1155" spans="1:30" x14ac:dyDescent="0.25">
      <c r="A1155">
        <f t="shared" ca="1" si="18"/>
        <v>14953</v>
      </c>
      <c r="B1155" t="s">
        <v>685</v>
      </c>
      <c r="C1155" t="s">
        <v>686</v>
      </c>
      <c r="F1155" t="s">
        <v>3295</v>
      </c>
      <c r="G1155">
        <v>0</v>
      </c>
      <c r="O1155" t="s">
        <v>33</v>
      </c>
      <c r="Y1155" t="s">
        <v>34351</v>
      </c>
      <c r="Z1155" t="s">
        <v>35237</v>
      </c>
      <c r="AA1155" t="s">
        <v>35222</v>
      </c>
      <c r="AB1155" t="s">
        <v>35238</v>
      </c>
      <c r="AC1155" t="s">
        <v>38</v>
      </c>
      <c r="AD1155">
        <v>98005</v>
      </c>
    </row>
    <row r="1156" spans="1:30" ht="409.5" x14ac:dyDescent="0.25">
      <c r="A1156">
        <f t="shared" ca="1" si="18"/>
        <v>12705</v>
      </c>
      <c r="B1156" t="s">
        <v>178</v>
      </c>
      <c r="F1156" t="s">
        <v>3214</v>
      </c>
      <c r="G1156">
        <v>0</v>
      </c>
      <c r="O1156" t="s">
        <v>33</v>
      </c>
      <c r="X1156" t="s">
        <v>34</v>
      </c>
      <c r="Y1156" t="s">
        <v>3215</v>
      </c>
      <c r="Z1156" s="1" t="s">
        <v>3216</v>
      </c>
      <c r="AA1156" t="s">
        <v>3217</v>
      </c>
      <c r="AB1156" t="s">
        <v>3218</v>
      </c>
      <c r="AC1156" t="s">
        <v>38</v>
      </c>
      <c r="AD1156">
        <v>98052</v>
      </c>
    </row>
    <row r="1157" spans="1:30" ht="409.5" x14ac:dyDescent="0.25">
      <c r="A1157">
        <f t="shared" ca="1" si="18"/>
        <v>18793</v>
      </c>
      <c r="B1157" t="s">
        <v>685</v>
      </c>
      <c r="C1157" t="s">
        <v>686</v>
      </c>
      <c r="F1157" t="s">
        <v>18299</v>
      </c>
      <c r="O1157" t="s">
        <v>33</v>
      </c>
      <c r="Y1157" t="s">
        <v>34600</v>
      </c>
      <c r="Z1157" s="1" t="s">
        <v>34601</v>
      </c>
      <c r="AA1157" t="s">
        <v>34602</v>
      </c>
      <c r="AB1157">
        <v>-170853</v>
      </c>
      <c r="AC1157" t="s">
        <v>38</v>
      </c>
      <c r="AD1157">
        <v>98223</v>
      </c>
    </row>
    <row r="1158" spans="1:30" x14ac:dyDescent="0.25">
      <c r="A1158">
        <f t="shared" ca="1" si="18"/>
        <v>16956</v>
      </c>
      <c r="B1158" t="s">
        <v>685</v>
      </c>
      <c r="C1158" t="s">
        <v>686</v>
      </c>
      <c r="F1158" t="s">
        <v>20054</v>
      </c>
      <c r="O1158" t="s">
        <v>33</v>
      </c>
      <c r="Y1158" t="s">
        <v>20055</v>
      </c>
      <c r="Z1158" t="s">
        <v>34388</v>
      </c>
      <c r="AA1158" t="s">
        <v>34345</v>
      </c>
      <c r="AB1158">
        <v>-163579</v>
      </c>
    </row>
    <row r="1159" spans="1:30" x14ac:dyDescent="0.25">
      <c r="A1159">
        <f t="shared" ca="1" si="18"/>
        <v>10444</v>
      </c>
      <c r="B1159" t="s">
        <v>2046</v>
      </c>
      <c r="C1159" t="s">
        <v>80</v>
      </c>
      <c r="F1159" t="s">
        <v>3086</v>
      </c>
      <c r="O1159" t="s">
        <v>33</v>
      </c>
      <c r="Y1159" t="s">
        <v>7220</v>
      </c>
      <c r="Z1159" t="s">
        <v>16176</v>
      </c>
      <c r="AA1159" t="s">
        <v>16177</v>
      </c>
      <c r="AB1159">
        <v>-162498</v>
      </c>
      <c r="AC1159" t="s">
        <v>38</v>
      </c>
      <c r="AD1159">
        <v>98104</v>
      </c>
    </row>
    <row r="1160" spans="1:30" x14ac:dyDescent="0.25">
      <c r="A1160">
        <f t="shared" ca="1" si="18"/>
        <v>8521</v>
      </c>
      <c r="B1160" t="s">
        <v>39</v>
      </c>
      <c r="C1160" t="s">
        <v>165</v>
      </c>
      <c r="G1160">
        <v>0</v>
      </c>
      <c r="O1160" t="s">
        <v>33</v>
      </c>
      <c r="X1160" t="s">
        <v>34</v>
      </c>
      <c r="Y1160" t="s">
        <v>40264</v>
      </c>
      <c r="Z1160" t="s">
        <v>40265</v>
      </c>
      <c r="AA1160" t="s">
        <v>40266</v>
      </c>
      <c r="AB1160" t="s">
        <v>40267</v>
      </c>
      <c r="AC1160" t="s">
        <v>38</v>
      </c>
    </row>
    <row r="1161" spans="1:30" x14ac:dyDescent="0.25">
      <c r="A1161">
        <f t="shared" ca="1" si="18"/>
        <v>5106</v>
      </c>
      <c r="B1161" t="s">
        <v>334</v>
      </c>
      <c r="C1161" t="s">
        <v>45</v>
      </c>
      <c r="F1161" t="s">
        <v>23997</v>
      </c>
      <c r="O1161" t="s">
        <v>33</v>
      </c>
      <c r="W1161">
        <v>15</v>
      </c>
      <c r="X1161" t="s">
        <v>34</v>
      </c>
      <c r="Y1161" t="s">
        <v>22978</v>
      </c>
      <c r="Z1161" t="s">
        <v>23998</v>
      </c>
      <c r="AA1161" t="s">
        <v>23605</v>
      </c>
      <c r="AB1161">
        <v>-181480</v>
      </c>
      <c r="AC1161" t="s">
        <v>102</v>
      </c>
      <c r="AD1161">
        <v>97003</v>
      </c>
    </row>
    <row r="1162" spans="1:30" x14ac:dyDescent="0.25">
      <c r="A1162">
        <f t="shared" ca="1" si="18"/>
        <v>164</v>
      </c>
      <c r="B1162" t="s">
        <v>73</v>
      </c>
      <c r="C1162" t="s">
        <v>74</v>
      </c>
      <c r="F1162" t="s">
        <v>39945</v>
      </c>
      <c r="O1162" t="s">
        <v>33</v>
      </c>
      <c r="X1162" t="s">
        <v>34</v>
      </c>
      <c r="Y1162" t="s">
        <v>39946</v>
      </c>
      <c r="Z1162" t="s">
        <v>39947</v>
      </c>
      <c r="AA1162" t="s">
        <v>39948</v>
      </c>
      <c r="AB1162">
        <v>-162208</v>
      </c>
      <c r="AC1162" t="s">
        <v>38</v>
      </c>
      <c r="AD1162">
        <v>98052</v>
      </c>
    </row>
    <row r="1163" spans="1:30" ht="409.5" x14ac:dyDescent="0.25">
      <c r="A1163">
        <f t="shared" ca="1" si="18"/>
        <v>8933</v>
      </c>
      <c r="B1163" t="s">
        <v>124</v>
      </c>
      <c r="C1163" t="s">
        <v>45</v>
      </c>
      <c r="F1163" t="s">
        <v>734</v>
      </c>
      <c r="O1163" t="s">
        <v>33</v>
      </c>
      <c r="W1163">
        <v>15</v>
      </c>
      <c r="X1163" t="s">
        <v>34</v>
      </c>
      <c r="Y1163" t="s">
        <v>735</v>
      </c>
      <c r="Z1163" s="1" t="s">
        <v>3020</v>
      </c>
      <c r="AA1163" t="s">
        <v>3021</v>
      </c>
      <c r="AB1163">
        <v>-173345</v>
      </c>
      <c r="AC1163" t="s">
        <v>38</v>
      </c>
      <c r="AD1163">
        <v>98109</v>
      </c>
    </row>
    <row r="1164" spans="1:30" x14ac:dyDescent="0.25">
      <c r="A1164">
        <f t="shared" ca="1" si="18"/>
        <v>13344</v>
      </c>
      <c r="B1164" t="s">
        <v>334</v>
      </c>
      <c r="C1164" t="s">
        <v>45</v>
      </c>
      <c r="F1164" t="s">
        <v>41417</v>
      </c>
      <c r="O1164" t="s">
        <v>33</v>
      </c>
      <c r="Y1164" t="s">
        <v>41418</v>
      </c>
      <c r="Z1164" t="s">
        <v>41419</v>
      </c>
      <c r="AA1164" t="s">
        <v>41420</v>
      </c>
      <c r="AB1164">
        <v>-171066</v>
      </c>
    </row>
    <row r="1165" spans="1:30" x14ac:dyDescent="0.25">
      <c r="A1165">
        <f t="shared" ca="1" si="18"/>
        <v>5364</v>
      </c>
      <c r="B1165" t="s">
        <v>739</v>
      </c>
      <c r="C1165" t="s">
        <v>686</v>
      </c>
      <c r="F1165" t="s">
        <v>18604</v>
      </c>
      <c r="O1165" t="s">
        <v>33</v>
      </c>
      <c r="Y1165" t="s">
        <v>18605</v>
      </c>
      <c r="Z1165" t="s">
        <v>29721</v>
      </c>
      <c r="AA1165" t="s">
        <v>29714</v>
      </c>
      <c r="AB1165">
        <v>-160474</v>
      </c>
    </row>
    <row r="1166" spans="1:30" ht="409.5" x14ac:dyDescent="0.25">
      <c r="A1166">
        <f t="shared" ca="1" si="18"/>
        <v>8500</v>
      </c>
      <c r="B1166" t="s">
        <v>96</v>
      </c>
      <c r="C1166" t="s">
        <v>97</v>
      </c>
      <c r="F1166" t="s">
        <v>716</v>
      </c>
      <c r="G1166">
        <v>0</v>
      </c>
      <c r="O1166" t="s">
        <v>33</v>
      </c>
      <c r="X1166" t="s">
        <v>34</v>
      </c>
      <c r="Y1166" t="s">
        <v>39824</v>
      </c>
      <c r="Z1166" s="1" t="s">
        <v>39828</v>
      </c>
      <c r="AA1166" t="s">
        <v>39829</v>
      </c>
      <c r="AB1166" t="s">
        <v>39830</v>
      </c>
      <c r="AC1166" t="s">
        <v>38</v>
      </c>
      <c r="AD1166">
        <v>98660</v>
      </c>
    </row>
    <row r="1167" spans="1:30" x14ac:dyDescent="0.25">
      <c r="A1167">
        <f t="shared" ca="1" si="18"/>
        <v>2264</v>
      </c>
      <c r="B1167" t="s">
        <v>2046</v>
      </c>
      <c r="C1167" t="s">
        <v>80</v>
      </c>
      <c r="F1167" t="s">
        <v>2870</v>
      </c>
      <c r="G1167">
        <v>0</v>
      </c>
      <c r="O1167" t="s">
        <v>33</v>
      </c>
      <c r="Y1167" t="s">
        <v>16077</v>
      </c>
      <c r="Z1167" t="s">
        <v>16078</v>
      </c>
      <c r="AA1167" t="s">
        <v>16079</v>
      </c>
      <c r="AB1167" t="s">
        <v>16080</v>
      </c>
      <c r="AC1167" t="s">
        <v>38</v>
      </c>
      <c r="AD1167">
        <v>98660</v>
      </c>
    </row>
    <row r="1168" spans="1:30" x14ac:dyDescent="0.25">
      <c r="A1168">
        <f t="shared" ca="1" si="18"/>
        <v>13847</v>
      </c>
      <c r="B1168" t="s">
        <v>2046</v>
      </c>
      <c r="C1168" t="s">
        <v>80</v>
      </c>
      <c r="F1168" t="s">
        <v>14539</v>
      </c>
      <c r="G1168">
        <v>0</v>
      </c>
      <c r="O1168" t="s">
        <v>33</v>
      </c>
      <c r="Y1168" t="s">
        <v>14540</v>
      </c>
      <c r="Z1168" t="s">
        <v>14541</v>
      </c>
      <c r="AA1168" t="s">
        <v>14542</v>
      </c>
      <c r="AB1168" t="s">
        <v>14543</v>
      </c>
      <c r="AC1168" t="s">
        <v>38</v>
      </c>
      <c r="AD1168">
        <v>98223</v>
      </c>
    </row>
    <row r="1169" spans="1:30" x14ac:dyDescent="0.25">
      <c r="A1169">
        <f t="shared" ca="1" si="18"/>
        <v>19611</v>
      </c>
      <c r="B1169" t="s">
        <v>685</v>
      </c>
      <c r="C1169" t="s">
        <v>686</v>
      </c>
      <c r="F1169" t="s">
        <v>31099</v>
      </c>
      <c r="G1169">
        <v>0</v>
      </c>
      <c r="O1169" t="s">
        <v>33</v>
      </c>
      <c r="Y1169" t="s">
        <v>31100</v>
      </c>
      <c r="Z1169" t="s">
        <v>33713</v>
      </c>
      <c r="AA1169" t="s">
        <v>33714</v>
      </c>
      <c r="AB1169" t="s">
        <v>33715</v>
      </c>
      <c r="AC1169" t="s">
        <v>102</v>
      </c>
      <c r="AD1169">
        <v>97085</v>
      </c>
    </row>
    <row r="1170" spans="1:30" ht="405" x14ac:dyDescent="0.25">
      <c r="A1170">
        <f t="shared" ca="1" si="18"/>
        <v>12088</v>
      </c>
      <c r="B1170" t="s">
        <v>230</v>
      </c>
      <c r="C1170" t="s">
        <v>45</v>
      </c>
      <c r="O1170" t="s">
        <v>33</v>
      </c>
      <c r="X1170" t="s">
        <v>34</v>
      </c>
      <c r="Y1170" t="s">
        <v>22751</v>
      </c>
      <c r="Z1170" s="1" t="s">
        <v>23041</v>
      </c>
      <c r="AA1170" t="s">
        <v>22580</v>
      </c>
      <c r="AB1170">
        <v>-163329</v>
      </c>
    </row>
    <row r="1171" spans="1:30" ht="409.5" x14ac:dyDescent="0.25">
      <c r="A1171">
        <f t="shared" ca="1" si="18"/>
        <v>17226</v>
      </c>
      <c r="B1171" t="s">
        <v>1203</v>
      </c>
      <c r="C1171" t="s">
        <v>45</v>
      </c>
      <c r="G1171">
        <v>0</v>
      </c>
      <c r="O1171" t="s">
        <v>33</v>
      </c>
      <c r="X1171" t="s">
        <v>34</v>
      </c>
      <c r="Y1171" t="s">
        <v>21032</v>
      </c>
      <c r="Z1171" s="1" t="s">
        <v>21033</v>
      </c>
      <c r="AA1171" t="s">
        <v>2406</v>
      </c>
      <c r="AB1171" t="s">
        <v>21034</v>
      </c>
    </row>
    <row r="1172" spans="1:30" ht="409.5" x14ac:dyDescent="0.25">
      <c r="A1172">
        <f t="shared" ca="1" si="18"/>
        <v>9910</v>
      </c>
      <c r="B1172" t="s">
        <v>685</v>
      </c>
      <c r="C1172" t="s">
        <v>686</v>
      </c>
      <c r="F1172" t="s">
        <v>30720</v>
      </c>
      <c r="O1172" t="s">
        <v>33</v>
      </c>
      <c r="Y1172" t="s">
        <v>33742</v>
      </c>
      <c r="Z1172" s="1" t="s">
        <v>34290</v>
      </c>
      <c r="AA1172" t="s">
        <v>34289</v>
      </c>
      <c r="AB1172">
        <v>-180753</v>
      </c>
    </row>
    <row r="1173" spans="1:30" ht="150" x14ac:dyDescent="0.25">
      <c r="A1173">
        <f t="shared" ca="1" si="18"/>
        <v>16101</v>
      </c>
      <c r="B1173" t="s">
        <v>164</v>
      </c>
      <c r="C1173" t="s">
        <v>165</v>
      </c>
      <c r="F1173" t="s">
        <v>4092</v>
      </c>
      <c r="G1173">
        <v>0</v>
      </c>
      <c r="M1173" s="1" t="s">
        <v>21276</v>
      </c>
      <c r="N1173" t="s">
        <v>3799</v>
      </c>
      <c r="O1173" t="s">
        <v>168</v>
      </c>
      <c r="P1173" t="s">
        <v>318</v>
      </c>
      <c r="Q1173" t="s">
        <v>21277</v>
      </c>
      <c r="Y1173" t="s">
        <v>21638</v>
      </c>
      <c r="Z1173" t="s">
        <v>21639</v>
      </c>
      <c r="AA1173" t="s">
        <v>21640</v>
      </c>
      <c r="AB1173" t="s">
        <v>21641</v>
      </c>
      <c r="AC1173" t="s">
        <v>38</v>
      </c>
      <c r="AD1173">
        <v>98104</v>
      </c>
    </row>
    <row r="1174" spans="1:30" ht="409.5" x14ac:dyDescent="0.25">
      <c r="A1174">
        <f t="shared" ca="1" si="18"/>
        <v>406</v>
      </c>
      <c r="B1174" t="s">
        <v>164</v>
      </c>
      <c r="C1174" t="s">
        <v>165</v>
      </c>
      <c r="F1174" t="s">
        <v>69</v>
      </c>
      <c r="O1174" t="s">
        <v>155</v>
      </c>
      <c r="W1174">
        <v>30</v>
      </c>
      <c r="X1174" t="s">
        <v>34</v>
      </c>
      <c r="Y1174" t="s">
        <v>725</v>
      </c>
      <c r="Z1174" s="1" t="s">
        <v>28832</v>
      </c>
      <c r="AA1174" t="s">
        <v>28833</v>
      </c>
      <c r="AB1174">
        <v>-170499</v>
      </c>
      <c r="AC1174" t="s">
        <v>38</v>
      </c>
      <c r="AD1174">
        <v>98121</v>
      </c>
    </row>
    <row r="1175" spans="1:30" x14ac:dyDescent="0.25">
      <c r="A1175">
        <f t="shared" ca="1" si="18"/>
        <v>18558</v>
      </c>
      <c r="B1175" t="s">
        <v>2046</v>
      </c>
      <c r="C1175" t="s">
        <v>80</v>
      </c>
      <c r="F1175" t="s">
        <v>651</v>
      </c>
      <c r="G1175">
        <v>0</v>
      </c>
      <c r="O1175" t="s">
        <v>33</v>
      </c>
      <c r="Y1175" t="s">
        <v>6323</v>
      </c>
      <c r="Z1175" t="s">
        <v>13721</v>
      </c>
      <c r="AA1175" t="s">
        <v>13722</v>
      </c>
      <c r="AB1175" t="s">
        <v>13723</v>
      </c>
      <c r="AC1175" t="s">
        <v>38</v>
      </c>
      <c r="AD1175">
        <v>88034</v>
      </c>
    </row>
    <row r="1176" spans="1:30" ht="225" x14ac:dyDescent="0.25">
      <c r="A1176">
        <f t="shared" ca="1" si="18"/>
        <v>16503</v>
      </c>
      <c r="B1176" t="s">
        <v>334</v>
      </c>
      <c r="C1176" t="s">
        <v>45</v>
      </c>
      <c r="F1176" t="s">
        <v>24915</v>
      </c>
      <c r="G1176">
        <v>0</v>
      </c>
      <c r="O1176" t="s">
        <v>33</v>
      </c>
      <c r="Y1176" t="s">
        <v>24916</v>
      </c>
      <c r="Z1176" s="1" t="s">
        <v>34644</v>
      </c>
      <c r="AA1176" t="s">
        <v>34645</v>
      </c>
      <c r="AB1176" t="s">
        <v>34646</v>
      </c>
      <c r="AC1176" t="s">
        <v>38</v>
      </c>
      <c r="AD1176">
        <v>98632</v>
      </c>
    </row>
    <row r="1177" spans="1:30" ht="409.5" x14ac:dyDescent="0.25">
      <c r="A1177">
        <f t="shared" ca="1" si="18"/>
        <v>15671</v>
      </c>
      <c r="B1177" t="s">
        <v>178</v>
      </c>
      <c r="C1177" t="s">
        <v>179</v>
      </c>
      <c r="O1177" t="s">
        <v>33</v>
      </c>
      <c r="X1177" t="s">
        <v>34</v>
      </c>
      <c r="Y1177" t="s">
        <v>1251</v>
      </c>
      <c r="Z1177" s="1" t="s">
        <v>9254</v>
      </c>
      <c r="AA1177" t="s">
        <v>9255</v>
      </c>
      <c r="AB1177">
        <v>-170474</v>
      </c>
    </row>
    <row r="1178" spans="1:30" ht="285" x14ac:dyDescent="0.25">
      <c r="A1178">
        <f t="shared" ca="1" si="18"/>
        <v>8295</v>
      </c>
      <c r="B1178" t="s">
        <v>230</v>
      </c>
      <c r="C1178" t="s">
        <v>45</v>
      </c>
      <c r="O1178" t="s">
        <v>33</v>
      </c>
      <c r="X1178" t="s">
        <v>34</v>
      </c>
      <c r="Y1178" t="s">
        <v>22751</v>
      </c>
      <c r="Z1178" s="1" t="s">
        <v>23027</v>
      </c>
      <c r="AA1178" t="s">
        <v>22580</v>
      </c>
      <c r="AB1178">
        <v>-163174</v>
      </c>
    </row>
    <row r="1179" spans="1:30" x14ac:dyDescent="0.25">
      <c r="A1179">
        <f t="shared" ca="1" si="18"/>
        <v>8000</v>
      </c>
      <c r="B1179" t="s">
        <v>2046</v>
      </c>
      <c r="C1179" t="s">
        <v>80</v>
      </c>
      <c r="F1179" t="s">
        <v>5745</v>
      </c>
      <c r="G1179">
        <v>0</v>
      </c>
      <c r="O1179" t="s">
        <v>33</v>
      </c>
      <c r="Y1179" t="s">
        <v>5935</v>
      </c>
      <c r="Z1179" t="s">
        <v>7333</v>
      </c>
      <c r="AA1179" t="s">
        <v>7334</v>
      </c>
      <c r="AB1179" t="s">
        <v>7335</v>
      </c>
      <c r="AC1179" t="s">
        <v>38</v>
      </c>
      <c r="AD1179">
        <v>98201</v>
      </c>
    </row>
    <row r="1180" spans="1:30" ht="409.5" x14ac:dyDescent="0.25">
      <c r="A1180">
        <f t="shared" ca="1" si="18"/>
        <v>9341</v>
      </c>
      <c r="B1180" t="s">
        <v>230</v>
      </c>
      <c r="C1180" t="s">
        <v>45</v>
      </c>
      <c r="F1180" t="s">
        <v>20250</v>
      </c>
      <c r="O1180" t="s">
        <v>33</v>
      </c>
      <c r="W1180">
        <v>15</v>
      </c>
      <c r="X1180" t="s">
        <v>34</v>
      </c>
      <c r="Y1180" t="s">
        <v>22643</v>
      </c>
      <c r="Z1180" s="1" t="s">
        <v>23526</v>
      </c>
      <c r="AA1180" t="s">
        <v>22580</v>
      </c>
      <c r="AB1180">
        <v>-181674</v>
      </c>
    </row>
    <row r="1181" spans="1:30" x14ac:dyDescent="0.25">
      <c r="A1181">
        <f t="shared" ca="1" si="18"/>
        <v>7360</v>
      </c>
      <c r="B1181" t="s">
        <v>2046</v>
      </c>
      <c r="C1181" t="s">
        <v>80</v>
      </c>
      <c r="O1181" t="s">
        <v>33</v>
      </c>
      <c r="Y1181" t="s">
        <v>677</v>
      </c>
      <c r="Z1181" t="s">
        <v>14482</v>
      </c>
      <c r="AA1181" t="s">
        <v>14483</v>
      </c>
      <c r="AB1181">
        <v>-170066</v>
      </c>
      <c r="AC1181" t="s">
        <v>38</v>
      </c>
      <c r="AD1181">
        <v>98501</v>
      </c>
    </row>
    <row r="1182" spans="1:30" ht="409.5" x14ac:dyDescent="0.25">
      <c r="A1182">
        <f t="shared" ca="1" si="18"/>
        <v>1425</v>
      </c>
      <c r="B1182" t="s">
        <v>96</v>
      </c>
      <c r="C1182" t="s">
        <v>97</v>
      </c>
      <c r="F1182" t="s">
        <v>39476</v>
      </c>
      <c r="O1182" t="s">
        <v>33</v>
      </c>
      <c r="X1182" t="s">
        <v>34</v>
      </c>
      <c r="Y1182" t="s">
        <v>39477</v>
      </c>
      <c r="Z1182" s="1" t="s">
        <v>39478</v>
      </c>
      <c r="AA1182" t="s">
        <v>39479</v>
      </c>
      <c r="AB1182">
        <v>-162830</v>
      </c>
      <c r="AC1182" t="s">
        <v>102</v>
      </c>
      <c r="AD1182">
        <v>97205</v>
      </c>
    </row>
    <row r="1183" spans="1:30" ht="409.5" x14ac:dyDescent="0.25">
      <c r="A1183">
        <f t="shared" ca="1" si="18"/>
        <v>8354</v>
      </c>
      <c r="B1183" t="s">
        <v>334</v>
      </c>
      <c r="C1183" t="s">
        <v>45</v>
      </c>
      <c r="F1183" t="s">
        <v>18307</v>
      </c>
      <c r="G1183">
        <v>0</v>
      </c>
      <c r="O1183" t="s">
        <v>33</v>
      </c>
      <c r="X1183" t="s">
        <v>34</v>
      </c>
      <c r="Y1183" t="s">
        <v>22796</v>
      </c>
      <c r="Z1183" s="1" t="s">
        <v>23675</v>
      </c>
      <c r="AA1183" t="s">
        <v>23617</v>
      </c>
      <c r="AB1183" t="s">
        <v>23676</v>
      </c>
      <c r="AC1183" t="s">
        <v>102</v>
      </c>
      <c r="AD1183">
        <v>97302</v>
      </c>
    </row>
    <row r="1184" spans="1:30" x14ac:dyDescent="0.25">
      <c r="A1184">
        <f t="shared" ca="1" si="18"/>
        <v>10285</v>
      </c>
      <c r="B1184" t="s">
        <v>2046</v>
      </c>
      <c r="C1184" t="s">
        <v>80</v>
      </c>
      <c r="F1184" t="s">
        <v>15586</v>
      </c>
      <c r="O1184" t="s">
        <v>33</v>
      </c>
      <c r="Y1184" t="s">
        <v>15587</v>
      </c>
      <c r="Z1184" t="s">
        <v>15588</v>
      </c>
      <c r="AA1184" t="s">
        <v>15589</v>
      </c>
      <c r="AB1184">
        <v>-171044</v>
      </c>
      <c r="AC1184" t="s">
        <v>38</v>
      </c>
      <c r="AD1184">
        <v>99202</v>
      </c>
    </row>
    <row r="1185" spans="1:30" x14ac:dyDescent="0.25">
      <c r="A1185">
        <f t="shared" ca="1" si="18"/>
        <v>1739</v>
      </c>
      <c r="B1185" t="s">
        <v>685</v>
      </c>
      <c r="C1185" t="s">
        <v>686</v>
      </c>
      <c r="F1185" t="s">
        <v>29249</v>
      </c>
      <c r="G1185">
        <v>0</v>
      </c>
      <c r="O1185" t="s">
        <v>33</v>
      </c>
      <c r="Y1185" t="s">
        <v>29250</v>
      </c>
      <c r="Z1185" t="s">
        <v>35167</v>
      </c>
      <c r="AA1185" t="s">
        <v>35165</v>
      </c>
      <c r="AB1185" t="s">
        <v>35168</v>
      </c>
      <c r="AC1185" t="s">
        <v>38</v>
      </c>
      <c r="AD1185">
        <v>98223</v>
      </c>
    </row>
    <row r="1186" spans="1:30" x14ac:dyDescent="0.25">
      <c r="A1186">
        <f t="shared" ca="1" si="18"/>
        <v>5787</v>
      </c>
      <c r="B1186" t="s">
        <v>2046</v>
      </c>
      <c r="C1186" t="s">
        <v>80</v>
      </c>
      <c r="G1186">
        <v>0</v>
      </c>
      <c r="O1186" t="s">
        <v>33</v>
      </c>
      <c r="Y1186" t="s">
        <v>13030</v>
      </c>
      <c r="Z1186" t="s">
        <v>13031</v>
      </c>
      <c r="AA1186" t="s">
        <v>13032</v>
      </c>
      <c r="AB1186" t="s">
        <v>13033</v>
      </c>
      <c r="AC1186" t="s">
        <v>38</v>
      </c>
      <c r="AD1186">
        <v>98033</v>
      </c>
    </row>
    <row r="1187" spans="1:30" x14ac:dyDescent="0.25">
      <c r="A1187">
        <f t="shared" ca="1" si="18"/>
        <v>295</v>
      </c>
      <c r="B1187" t="s">
        <v>677</v>
      </c>
      <c r="C1187" t="s">
        <v>80</v>
      </c>
      <c r="F1187" t="s">
        <v>716</v>
      </c>
      <c r="G1187">
        <v>0</v>
      </c>
      <c r="O1187" t="s">
        <v>33</v>
      </c>
      <c r="Y1187" t="s">
        <v>7632</v>
      </c>
      <c r="Z1187" t="s">
        <v>25140</v>
      </c>
      <c r="AA1187" t="s">
        <v>25141</v>
      </c>
      <c r="AB1187" t="s">
        <v>25142</v>
      </c>
      <c r="AC1187" t="s">
        <v>102</v>
      </c>
      <c r="AD1187">
        <v>97214</v>
      </c>
    </row>
    <row r="1188" spans="1:30" x14ac:dyDescent="0.25">
      <c r="A1188">
        <f t="shared" ca="1" si="18"/>
        <v>1767</v>
      </c>
      <c r="B1188" t="s">
        <v>2046</v>
      </c>
      <c r="C1188" t="s">
        <v>80</v>
      </c>
      <c r="F1188" t="s">
        <v>12676</v>
      </c>
      <c r="O1188" t="s">
        <v>33</v>
      </c>
      <c r="Y1188" t="s">
        <v>12677</v>
      </c>
      <c r="Z1188" t="s">
        <v>13557</v>
      </c>
      <c r="AA1188" t="s">
        <v>13555</v>
      </c>
      <c r="AB1188">
        <v>-162250</v>
      </c>
      <c r="AC1188" t="s">
        <v>38</v>
      </c>
      <c r="AD1188">
        <v>98611</v>
      </c>
    </row>
    <row r="1189" spans="1:30" ht="409.5" x14ac:dyDescent="0.25">
      <c r="A1189">
        <f t="shared" ca="1" si="18"/>
        <v>10502</v>
      </c>
      <c r="B1189" t="s">
        <v>1203</v>
      </c>
      <c r="C1189" t="s">
        <v>45</v>
      </c>
      <c r="F1189" t="s">
        <v>1365</v>
      </c>
      <c r="G1189">
        <v>0</v>
      </c>
      <c r="M1189" t="s">
        <v>9569</v>
      </c>
      <c r="N1189" t="s">
        <v>931</v>
      </c>
      <c r="O1189" t="s">
        <v>168</v>
      </c>
      <c r="X1189" t="s">
        <v>34</v>
      </c>
      <c r="Y1189" t="s">
        <v>28267</v>
      </c>
      <c r="Z1189" s="1" t="s">
        <v>28268</v>
      </c>
      <c r="AA1189" t="s">
        <v>28269</v>
      </c>
      <c r="AB1189" t="s">
        <v>28270</v>
      </c>
      <c r="AC1189" t="s">
        <v>38</v>
      </c>
      <c r="AD1189">
        <v>98121</v>
      </c>
    </row>
    <row r="1190" spans="1:30" x14ac:dyDescent="0.25">
      <c r="A1190">
        <f t="shared" ca="1" si="18"/>
        <v>4600</v>
      </c>
      <c r="B1190" t="s">
        <v>685</v>
      </c>
      <c r="C1190" t="s">
        <v>686</v>
      </c>
      <c r="F1190" t="s">
        <v>33789</v>
      </c>
      <c r="O1190" t="s">
        <v>33</v>
      </c>
      <c r="Y1190" t="s">
        <v>33460</v>
      </c>
      <c r="Z1190" t="s">
        <v>34260</v>
      </c>
      <c r="AA1190" t="s">
        <v>34247</v>
      </c>
      <c r="AB1190">
        <v>-163077</v>
      </c>
    </row>
    <row r="1191" spans="1:30" ht="409.5" x14ac:dyDescent="0.25">
      <c r="A1191">
        <f t="shared" ca="1" si="18"/>
        <v>14486</v>
      </c>
      <c r="B1191" t="s">
        <v>73</v>
      </c>
      <c r="C1191" t="s">
        <v>74</v>
      </c>
      <c r="F1191" t="s">
        <v>19876</v>
      </c>
      <c r="G1191">
        <v>0</v>
      </c>
      <c r="O1191" t="s">
        <v>33</v>
      </c>
      <c r="X1191" t="s">
        <v>34</v>
      </c>
      <c r="Y1191" t="s">
        <v>19877</v>
      </c>
      <c r="Z1191" s="1" t="s">
        <v>38218</v>
      </c>
      <c r="AA1191" t="s">
        <v>38219</v>
      </c>
      <c r="AB1191" t="s">
        <v>38220</v>
      </c>
      <c r="AC1191" t="s">
        <v>38</v>
      </c>
      <c r="AD1191">
        <v>98115</v>
      </c>
    </row>
    <row r="1192" spans="1:30" ht="409.5" x14ac:dyDescent="0.25">
      <c r="A1192">
        <f t="shared" ca="1" si="18"/>
        <v>16727</v>
      </c>
      <c r="B1192" t="s">
        <v>230</v>
      </c>
      <c r="C1192" t="s">
        <v>45</v>
      </c>
      <c r="F1192" t="s">
        <v>20250</v>
      </c>
      <c r="O1192" t="s">
        <v>33</v>
      </c>
      <c r="W1192">
        <v>15</v>
      </c>
      <c r="X1192" t="s">
        <v>34</v>
      </c>
      <c r="Y1192" t="s">
        <v>22656</v>
      </c>
      <c r="Z1192" s="1" t="s">
        <v>23406</v>
      </c>
      <c r="AA1192" t="s">
        <v>22580</v>
      </c>
      <c r="AB1192">
        <v>-180029</v>
      </c>
    </row>
    <row r="1193" spans="1:30" ht="315" x14ac:dyDescent="0.25">
      <c r="A1193">
        <f t="shared" ca="1" si="18"/>
        <v>13466</v>
      </c>
      <c r="B1193" t="s">
        <v>73</v>
      </c>
      <c r="C1193" t="s">
        <v>74</v>
      </c>
      <c r="F1193" t="s">
        <v>1190</v>
      </c>
      <c r="O1193" t="s">
        <v>33</v>
      </c>
      <c r="Y1193" t="s">
        <v>1191</v>
      </c>
      <c r="Z1193" s="1" t="s">
        <v>27923</v>
      </c>
      <c r="AA1193" t="s">
        <v>27924</v>
      </c>
      <c r="AB1193">
        <v>-171095</v>
      </c>
    </row>
    <row r="1194" spans="1:30" x14ac:dyDescent="0.25">
      <c r="A1194">
        <f t="shared" ca="1" si="18"/>
        <v>7465</v>
      </c>
      <c r="B1194" t="s">
        <v>96</v>
      </c>
      <c r="C1194" t="s">
        <v>97</v>
      </c>
      <c r="F1194" t="s">
        <v>3707</v>
      </c>
      <c r="G1194">
        <v>0</v>
      </c>
      <c r="O1194" t="s">
        <v>33</v>
      </c>
      <c r="X1194" t="s">
        <v>34</v>
      </c>
      <c r="Y1194" t="s">
        <v>3708</v>
      </c>
      <c r="Z1194" t="s">
        <v>5272</v>
      </c>
      <c r="AA1194" t="s">
        <v>5272</v>
      </c>
      <c r="AB1194" t="s">
        <v>5273</v>
      </c>
      <c r="AC1194" t="s">
        <v>102</v>
      </c>
      <c r="AD1194">
        <v>97222</v>
      </c>
    </row>
    <row r="1195" spans="1:30" ht="409.5" x14ac:dyDescent="0.25">
      <c r="A1195">
        <f t="shared" ca="1" si="18"/>
        <v>16922</v>
      </c>
      <c r="B1195" t="s">
        <v>2046</v>
      </c>
      <c r="C1195" t="s">
        <v>80</v>
      </c>
      <c r="F1195" t="s">
        <v>5745</v>
      </c>
      <c r="O1195" t="s">
        <v>33</v>
      </c>
      <c r="Y1195" t="s">
        <v>10053</v>
      </c>
      <c r="Z1195" s="1" t="s">
        <v>16259</v>
      </c>
      <c r="AA1195" t="s">
        <v>16260</v>
      </c>
      <c r="AB1195">
        <v>-161607</v>
      </c>
      <c r="AC1195" t="s">
        <v>38</v>
      </c>
      <c r="AD1195">
        <v>98201</v>
      </c>
    </row>
    <row r="1196" spans="1:30" ht="345" x14ac:dyDescent="0.25">
      <c r="A1196">
        <f t="shared" ca="1" si="18"/>
        <v>9782</v>
      </c>
      <c r="B1196" t="s">
        <v>773</v>
      </c>
      <c r="C1196" t="s">
        <v>80</v>
      </c>
      <c r="F1196" t="s">
        <v>39733</v>
      </c>
      <c r="G1196">
        <v>0</v>
      </c>
      <c r="O1196" t="s">
        <v>33</v>
      </c>
      <c r="X1196" t="s">
        <v>34</v>
      </c>
      <c r="Y1196" t="s">
        <v>2154</v>
      </c>
      <c r="Z1196" s="1" t="s">
        <v>39734</v>
      </c>
      <c r="AA1196" t="s">
        <v>39735</v>
      </c>
      <c r="AB1196" t="s">
        <v>39736</v>
      </c>
      <c r="AC1196" t="s">
        <v>38</v>
      </c>
      <c r="AD1196">
        <v>98501</v>
      </c>
    </row>
    <row r="1197" spans="1:30" x14ac:dyDescent="0.25">
      <c r="A1197">
        <f t="shared" ca="1" si="18"/>
        <v>15900</v>
      </c>
      <c r="B1197" t="s">
        <v>739</v>
      </c>
      <c r="C1197" t="s">
        <v>686</v>
      </c>
      <c r="F1197" t="s">
        <v>3051</v>
      </c>
      <c r="O1197" t="s">
        <v>33</v>
      </c>
      <c r="Y1197" t="s">
        <v>29246</v>
      </c>
      <c r="Z1197" t="s">
        <v>29844</v>
      </c>
      <c r="AA1197" t="s">
        <v>29823</v>
      </c>
      <c r="AB1197">
        <v>-171345</v>
      </c>
      <c r="AC1197" t="s">
        <v>38</v>
      </c>
      <c r="AD1197">
        <v>98503</v>
      </c>
    </row>
    <row r="1198" spans="1:30" x14ac:dyDescent="0.25">
      <c r="A1198">
        <f t="shared" ca="1" si="18"/>
        <v>6216</v>
      </c>
      <c r="B1198" t="s">
        <v>739</v>
      </c>
      <c r="C1198" t="s">
        <v>686</v>
      </c>
      <c r="F1198" t="s">
        <v>24915</v>
      </c>
      <c r="O1198" t="s">
        <v>33</v>
      </c>
      <c r="Y1198" t="s">
        <v>29482</v>
      </c>
      <c r="Z1198" t="s">
        <v>29483</v>
      </c>
      <c r="AA1198" t="s">
        <v>29484</v>
      </c>
      <c r="AB1198">
        <v>-170684</v>
      </c>
    </row>
    <row r="1199" spans="1:30" x14ac:dyDescent="0.25">
      <c r="A1199">
        <f t="shared" ca="1" si="18"/>
        <v>1474</v>
      </c>
      <c r="B1199" t="s">
        <v>2046</v>
      </c>
      <c r="C1199" t="s">
        <v>80</v>
      </c>
      <c r="F1199" t="s">
        <v>1418</v>
      </c>
      <c r="G1199">
        <v>0</v>
      </c>
      <c r="O1199" t="s">
        <v>33</v>
      </c>
      <c r="Y1199" t="s">
        <v>5784</v>
      </c>
      <c r="Z1199" t="s">
        <v>32046</v>
      </c>
      <c r="AA1199" t="s">
        <v>32047</v>
      </c>
      <c r="AB1199" t="s">
        <v>32048</v>
      </c>
      <c r="AC1199" t="s">
        <v>38</v>
      </c>
      <c r="AD1199">
        <v>98504</v>
      </c>
    </row>
    <row r="1200" spans="1:30" x14ac:dyDescent="0.25">
      <c r="A1200">
        <f t="shared" ca="1" si="18"/>
        <v>4387</v>
      </c>
      <c r="B1200" t="s">
        <v>739</v>
      </c>
      <c r="C1200" t="s">
        <v>686</v>
      </c>
      <c r="O1200" t="s">
        <v>33</v>
      </c>
      <c r="Y1200" t="s">
        <v>30821</v>
      </c>
      <c r="Z1200" t="s">
        <v>30822</v>
      </c>
      <c r="AA1200" t="s">
        <v>30814</v>
      </c>
      <c r="AB1200">
        <v>-172363</v>
      </c>
    </row>
    <row r="1201" spans="1:30" ht="409.5" x14ac:dyDescent="0.25">
      <c r="A1201">
        <f t="shared" ca="1" si="18"/>
        <v>2991</v>
      </c>
      <c r="B1201" t="s">
        <v>1203</v>
      </c>
      <c r="C1201" t="s">
        <v>45</v>
      </c>
      <c r="F1201" t="s">
        <v>734</v>
      </c>
      <c r="G1201">
        <v>0</v>
      </c>
      <c r="O1201" t="s">
        <v>33</v>
      </c>
      <c r="W1201">
        <v>15</v>
      </c>
      <c r="X1201" t="s">
        <v>34</v>
      </c>
      <c r="Y1201" t="s">
        <v>735</v>
      </c>
      <c r="Z1201" s="1" t="s">
        <v>24813</v>
      </c>
      <c r="AA1201" t="s">
        <v>24814</v>
      </c>
      <c r="AB1201" t="s">
        <v>24815</v>
      </c>
      <c r="AC1201" t="s">
        <v>38</v>
      </c>
      <c r="AD1201">
        <v>98111</v>
      </c>
    </row>
    <row r="1202" spans="1:30" ht="409.5" x14ac:dyDescent="0.25">
      <c r="A1202">
        <f t="shared" ca="1" si="18"/>
        <v>12036</v>
      </c>
      <c r="B1202" t="s">
        <v>230</v>
      </c>
      <c r="C1202" t="s">
        <v>45</v>
      </c>
      <c r="F1202" t="s">
        <v>20250</v>
      </c>
      <c r="O1202" t="s">
        <v>33</v>
      </c>
      <c r="X1202" t="s">
        <v>34</v>
      </c>
      <c r="Y1202" t="s">
        <v>22643</v>
      </c>
      <c r="Z1202" s="1" t="s">
        <v>23152</v>
      </c>
      <c r="AA1202" t="s">
        <v>22580</v>
      </c>
      <c r="AB1202">
        <v>-170616</v>
      </c>
    </row>
    <row r="1203" spans="1:30" x14ac:dyDescent="0.25">
      <c r="A1203">
        <f t="shared" ca="1" si="18"/>
        <v>18724</v>
      </c>
      <c r="B1203" t="s">
        <v>73</v>
      </c>
      <c r="C1203" t="s">
        <v>74</v>
      </c>
      <c r="F1203" t="s">
        <v>283</v>
      </c>
      <c r="G1203">
        <v>0</v>
      </c>
      <c r="O1203" t="s">
        <v>33</v>
      </c>
      <c r="Y1203" t="s">
        <v>2042</v>
      </c>
      <c r="Z1203" t="s">
        <v>37514</v>
      </c>
      <c r="AA1203" t="s">
        <v>37515</v>
      </c>
      <c r="AB1203" t="s">
        <v>37516</v>
      </c>
    </row>
    <row r="1204" spans="1:30" ht="409.5" x14ac:dyDescent="0.25">
      <c r="A1204">
        <f t="shared" ca="1" si="18"/>
        <v>14476</v>
      </c>
      <c r="B1204" t="s">
        <v>96</v>
      </c>
      <c r="C1204" t="s">
        <v>97</v>
      </c>
      <c r="F1204" t="s">
        <v>378</v>
      </c>
      <c r="O1204" t="s">
        <v>63</v>
      </c>
      <c r="X1204" t="s">
        <v>34</v>
      </c>
      <c r="Y1204" t="s">
        <v>16785</v>
      </c>
      <c r="Z1204" s="1" t="s">
        <v>41901</v>
      </c>
      <c r="AA1204" t="s">
        <v>41902</v>
      </c>
      <c r="AB1204">
        <v>-181114</v>
      </c>
      <c r="AC1204" t="s">
        <v>135</v>
      </c>
      <c r="AD1204">
        <v>55402</v>
      </c>
    </row>
    <row r="1205" spans="1:30" x14ac:dyDescent="0.25">
      <c r="A1205">
        <f t="shared" ca="1" si="18"/>
        <v>7688</v>
      </c>
      <c r="B1205" t="s">
        <v>30</v>
      </c>
      <c r="C1205" t="s">
        <v>31</v>
      </c>
      <c r="F1205" t="s">
        <v>670</v>
      </c>
      <c r="O1205" t="s">
        <v>33</v>
      </c>
      <c r="X1205" t="s">
        <v>34</v>
      </c>
      <c r="Y1205" t="s">
        <v>674</v>
      </c>
      <c r="Z1205" t="s">
        <v>31112</v>
      </c>
      <c r="AA1205" t="s">
        <v>31112</v>
      </c>
      <c r="AB1205">
        <v>-162989</v>
      </c>
      <c r="AC1205" t="s">
        <v>3619</v>
      </c>
      <c r="AD1205">
        <v>62082</v>
      </c>
    </row>
    <row r="1206" spans="1:30" x14ac:dyDescent="0.25">
      <c r="A1206">
        <f t="shared" ca="1" si="18"/>
        <v>18541</v>
      </c>
      <c r="B1206" t="s">
        <v>2046</v>
      </c>
      <c r="C1206" t="s">
        <v>80</v>
      </c>
      <c r="F1206" t="s">
        <v>651</v>
      </c>
      <c r="G1206">
        <v>0</v>
      </c>
      <c r="O1206" t="s">
        <v>33</v>
      </c>
      <c r="Y1206" t="s">
        <v>6323</v>
      </c>
      <c r="Z1206" t="s">
        <v>14169</v>
      </c>
      <c r="AA1206" t="s">
        <v>14170</v>
      </c>
      <c r="AB1206" t="s">
        <v>14171</v>
      </c>
      <c r="AC1206" t="s">
        <v>38</v>
      </c>
      <c r="AD1206">
        <v>98034</v>
      </c>
    </row>
    <row r="1207" spans="1:30" ht="409.5" x14ac:dyDescent="0.25">
      <c r="A1207">
        <f t="shared" ca="1" si="18"/>
        <v>14049</v>
      </c>
      <c r="B1207" t="s">
        <v>96</v>
      </c>
      <c r="C1207" t="s">
        <v>97</v>
      </c>
      <c r="F1207" t="s">
        <v>28042</v>
      </c>
      <c r="G1207">
        <v>0</v>
      </c>
      <c r="O1207" t="s">
        <v>33</v>
      </c>
      <c r="X1207" t="s">
        <v>34</v>
      </c>
      <c r="Y1207" t="s">
        <v>28043</v>
      </c>
      <c r="Z1207" s="1" t="s">
        <v>32401</v>
      </c>
      <c r="AA1207" t="s">
        <v>32402</v>
      </c>
      <c r="AB1207" t="s">
        <v>32403</v>
      </c>
    </row>
    <row r="1208" spans="1:30" ht="409.5" x14ac:dyDescent="0.25">
      <c r="A1208">
        <f t="shared" ca="1" si="18"/>
        <v>6030</v>
      </c>
      <c r="B1208" t="s">
        <v>2046</v>
      </c>
      <c r="C1208" t="s">
        <v>80</v>
      </c>
      <c r="F1208" t="s">
        <v>986</v>
      </c>
      <c r="G1208">
        <v>0</v>
      </c>
      <c r="O1208" t="s">
        <v>33</v>
      </c>
      <c r="Y1208" t="s">
        <v>987</v>
      </c>
      <c r="Z1208" s="1" t="s">
        <v>14780</v>
      </c>
      <c r="AA1208" t="s">
        <v>14781</v>
      </c>
      <c r="AB1208" t="s">
        <v>14782</v>
      </c>
      <c r="AC1208" t="s">
        <v>38</v>
      </c>
      <c r="AD1208">
        <v>98116</v>
      </c>
    </row>
    <row r="1209" spans="1:30" x14ac:dyDescent="0.25">
      <c r="A1209">
        <f t="shared" ca="1" si="18"/>
        <v>19172</v>
      </c>
      <c r="B1209" t="s">
        <v>2046</v>
      </c>
      <c r="C1209" t="s">
        <v>80</v>
      </c>
      <c r="F1209" t="s">
        <v>81</v>
      </c>
      <c r="G1209">
        <v>0</v>
      </c>
      <c r="O1209" t="s">
        <v>33</v>
      </c>
      <c r="Y1209" t="s">
        <v>5788</v>
      </c>
      <c r="Z1209" t="s">
        <v>14995</v>
      </c>
      <c r="AA1209" t="s">
        <v>14996</v>
      </c>
      <c r="AB1209" t="s">
        <v>14997</v>
      </c>
      <c r="AC1209" t="s">
        <v>38</v>
      </c>
      <c r="AD1209">
        <v>98668</v>
      </c>
    </row>
    <row r="1210" spans="1:30" ht="409.5" x14ac:dyDescent="0.25">
      <c r="A1210">
        <f t="shared" ca="1" si="18"/>
        <v>1134</v>
      </c>
      <c r="B1210" t="s">
        <v>1203</v>
      </c>
      <c r="C1210" t="s">
        <v>45</v>
      </c>
      <c r="G1210">
        <v>0</v>
      </c>
      <c r="O1210" t="s">
        <v>33</v>
      </c>
      <c r="W1210">
        <v>15</v>
      </c>
      <c r="X1210" t="s">
        <v>34</v>
      </c>
      <c r="Y1210" t="s">
        <v>22068</v>
      </c>
      <c r="Z1210" s="1" t="s">
        <v>27362</v>
      </c>
      <c r="AA1210" t="s">
        <v>27363</v>
      </c>
      <c r="AB1210" t="s">
        <v>27364</v>
      </c>
    </row>
    <row r="1211" spans="1:30" ht="409.5" x14ac:dyDescent="0.25">
      <c r="A1211">
        <f t="shared" ca="1" si="18"/>
        <v>12994</v>
      </c>
      <c r="B1211" t="s">
        <v>685</v>
      </c>
      <c r="C1211" t="s">
        <v>686</v>
      </c>
      <c r="G1211">
        <v>0</v>
      </c>
      <c r="O1211" t="s">
        <v>33</v>
      </c>
      <c r="Y1211" t="s">
        <v>34130</v>
      </c>
      <c r="Z1211" s="1" t="s">
        <v>34131</v>
      </c>
      <c r="AA1211" t="s">
        <v>34132</v>
      </c>
      <c r="AB1211" t="s">
        <v>34133</v>
      </c>
      <c r="AC1211" t="s">
        <v>38</v>
      </c>
      <c r="AD1211">
        <v>98052</v>
      </c>
    </row>
    <row r="1212" spans="1:30" ht="409.5" x14ac:dyDescent="0.25">
      <c r="A1212">
        <f t="shared" ca="1" si="18"/>
        <v>17568</v>
      </c>
      <c r="B1212" t="s">
        <v>739</v>
      </c>
      <c r="C1212" t="s">
        <v>686</v>
      </c>
      <c r="F1212" t="s">
        <v>24915</v>
      </c>
      <c r="O1212" t="s">
        <v>33</v>
      </c>
      <c r="Y1212" t="s">
        <v>24916</v>
      </c>
      <c r="Z1212" s="1" t="s">
        <v>29540</v>
      </c>
      <c r="AA1212" t="s">
        <v>29541</v>
      </c>
      <c r="AB1212">
        <v>-171423</v>
      </c>
      <c r="AC1212" t="s">
        <v>38</v>
      </c>
      <c r="AD1212">
        <v>98632</v>
      </c>
    </row>
    <row r="1213" spans="1:30" ht="409.5" x14ac:dyDescent="0.25">
      <c r="A1213">
        <f t="shared" ca="1" si="18"/>
        <v>15175</v>
      </c>
      <c r="B1213" t="s">
        <v>230</v>
      </c>
      <c r="C1213" t="s">
        <v>45</v>
      </c>
      <c r="O1213" t="s">
        <v>33</v>
      </c>
      <c r="W1213">
        <v>15</v>
      </c>
      <c r="X1213" t="s">
        <v>34</v>
      </c>
      <c r="Y1213" t="s">
        <v>23230</v>
      </c>
      <c r="Z1213" s="1" t="s">
        <v>23401</v>
      </c>
      <c r="AA1213" t="s">
        <v>22580</v>
      </c>
      <c r="AB1213">
        <v>-173299</v>
      </c>
    </row>
    <row r="1214" spans="1:30" ht="409.5" x14ac:dyDescent="0.25">
      <c r="A1214">
        <f t="shared" ca="1" si="18"/>
        <v>1905</v>
      </c>
      <c r="B1214" t="s">
        <v>2046</v>
      </c>
      <c r="C1214" t="s">
        <v>80</v>
      </c>
      <c r="G1214">
        <v>0</v>
      </c>
      <c r="O1214" t="s">
        <v>33</v>
      </c>
      <c r="Y1214" t="s">
        <v>8273</v>
      </c>
      <c r="Z1214" s="1" t="s">
        <v>8274</v>
      </c>
      <c r="AA1214" t="s">
        <v>8275</v>
      </c>
      <c r="AB1214" t="s">
        <v>8276</v>
      </c>
      <c r="AC1214" t="s">
        <v>38</v>
      </c>
      <c r="AD1214">
        <v>98365</v>
      </c>
    </row>
    <row r="1215" spans="1:30" ht="405" x14ac:dyDescent="0.25">
      <c r="A1215">
        <f t="shared" ca="1" si="18"/>
        <v>13796</v>
      </c>
      <c r="B1215" t="s">
        <v>178</v>
      </c>
      <c r="C1215" t="s">
        <v>179</v>
      </c>
      <c r="G1215">
        <v>0</v>
      </c>
      <c r="O1215" t="s">
        <v>33</v>
      </c>
      <c r="X1215" t="s">
        <v>34</v>
      </c>
      <c r="Y1215" t="s">
        <v>8913</v>
      </c>
      <c r="Z1215" s="1" t="s">
        <v>8914</v>
      </c>
      <c r="AA1215" t="s">
        <v>8915</v>
      </c>
      <c r="AB1215" t="s">
        <v>8916</v>
      </c>
      <c r="AC1215" t="s">
        <v>38</v>
      </c>
      <c r="AD1215">
        <v>99352</v>
      </c>
    </row>
    <row r="1216" spans="1:30" x14ac:dyDescent="0.25">
      <c r="A1216">
        <f t="shared" ca="1" si="18"/>
        <v>16987</v>
      </c>
      <c r="B1216" t="s">
        <v>685</v>
      </c>
      <c r="C1216" t="s">
        <v>686</v>
      </c>
      <c r="F1216" t="s">
        <v>20701</v>
      </c>
      <c r="G1216">
        <v>0</v>
      </c>
      <c r="O1216" t="s">
        <v>33</v>
      </c>
      <c r="Y1216" t="s">
        <v>29684</v>
      </c>
      <c r="Z1216" t="s">
        <v>34906</v>
      </c>
      <c r="AA1216" t="s">
        <v>34907</v>
      </c>
      <c r="AB1216" t="s">
        <v>34908</v>
      </c>
      <c r="AC1216" t="s">
        <v>38</v>
      </c>
      <c r="AD1216">
        <v>98264</v>
      </c>
    </row>
    <row r="1217" spans="1:30" ht="345" x14ac:dyDescent="0.25">
      <c r="A1217">
        <f t="shared" ca="1" si="18"/>
        <v>10906</v>
      </c>
      <c r="B1217" t="s">
        <v>2046</v>
      </c>
      <c r="C1217" t="s">
        <v>80</v>
      </c>
      <c r="F1217" t="s">
        <v>160</v>
      </c>
      <c r="O1217" t="s">
        <v>33</v>
      </c>
      <c r="Y1217" t="s">
        <v>11686</v>
      </c>
      <c r="Z1217" s="1" t="s">
        <v>11687</v>
      </c>
      <c r="AA1217" t="s">
        <v>11688</v>
      </c>
      <c r="AB1217">
        <v>-161099</v>
      </c>
      <c r="AC1217" t="s">
        <v>38</v>
      </c>
      <c r="AD1217">
        <v>98109</v>
      </c>
    </row>
    <row r="1218" spans="1:30" x14ac:dyDescent="0.25">
      <c r="A1218">
        <f t="shared" ref="A1218:A1281" ca="1" si="19">RANDBETWEEN(1,20000)</f>
        <v>18308</v>
      </c>
      <c r="B1218" t="s">
        <v>39</v>
      </c>
      <c r="F1218" t="s">
        <v>18894</v>
      </c>
      <c r="O1218" t="s">
        <v>33</v>
      </c>
      <c r="X1218" t="s">
        <v>34</v>
      </c>
      <c r="Y1218" t="s">
        <v>18895</v>
      </c>
      <c r="Z1218" t="s">
        <v>18896</v>
      </c>
      <c r="AA1218" t="s">
        <v>18897</v>
      </c>
      <c r="AB1218">
        <v>-170004</v>
      </c>
      <c r="AC1218" t="s">
        <v>38</v>
      </c>
      <c r="AD1218">
        <v>98402</v>
      </c>
    </row>
    <row r="1219" spans="1:30" x14ac:dyDescent="0.25">
      <c r="A1219">
        <f t="shared" ca="1" si="19"/>
        <v>3775</v>
      </c>
      <c r="B1219" t="s">
        <v>2046</v>
      </c>
      <c r="C1219" t="s">
        <v>80</v>
      </c>
      <c r="F1219" t="s">
        <v>160</v>
      </c>
      <c r="O1219" t="s">
        <v>33</v>
      </c>
      <c r="Y1219" t="s">
        <v>13139</v>
      </c>
      <c r="Z1219" t="s">
        <v>13140</v>
      </c>
      <c r="AA1219" t="s">
        <v>13141</v>
      </c>
      <c r="AB1219">
        <v>-161779</v>
      </c>
      <c r="AC1219" t="s">
        <v>38</v>
      </c>
      <c r="AD1219">
        <v>98801</v>
      </c>
    </row>
    <row r="1220" spans="1:30" ht="409.5" x14ac:dyDescent="0.25">
      <c r="A1220">
        <f t="shared" ca="1" si="19"/>
        <v>18424</v>
      </c>
      <c r="B1220" t="s">
        <v>178</v>
      </c>
      <c r="C1220" t="s">
        <v>179</v>
      </c>
      <c r="O1220" t="s">
        <v>33</v>
      </c>
      <c r="X1220" t="s">
        <v>34</v>
      </c>
      <c r="Y1220" t="s">
        <v>20648</v>
      </c>
      <c r="Z1220" s="1" t="s">
        <v>20649</v>
      </c>
      <c r="AA1220" t="s">
        <v>20650</v>
      </c>
      <c r="AB1220">
        <v>-163544</v>
      </c>
      <c r="AC1220" t="s">
        <v>38</v>
      </c>
      <c r="AD1220">
        <v>98943</v>
      </c>
    </row>
    <row r="1221" spans="1:30" x14ac:dyDescent="0.25">
      <c r="A1221">
        <f t="shared" ca="1" si="19"/>
        <v>1542</v>
      </c>
      <c r="B1221" t="s">
        <v>685</v>
      </c>
      <c r="C1221" t="s">
        <v>686</v>
      </c>
      <c r="F1221" t="s">
        <v>3399</v>
      </c>
      <c r="G1221">
        <v>0</v>
      </c>
      <c r="O1221" t="s">
        <v>33</v>
      </c>
      <c r="Y1221" t="s">
        <v>29428</v>
      </c>
      <c r="Z1221" t="s">
        <v>35184</v>
      </c>
      <c r="AA1221" t="s">
        <v>35185</v>
      </c>
      <c r="AB1221" t="s">
        <v>35186</v>
      </c>
      <c r="AC1221" t="s">
        <v>38</v>
      </c>
      <c r="AD1221">
        <v>98802</v>
      </c>
    </row>
    <row r="1222" spans="1:30" x14ac:dyDescent="0.25">
      <c r="A1222">
        <f t="shared" ca="1" si="19"/>
        <v>15662</v>
      </c>
      <c r="B1222" t="s">
        <v>68</v>
      </c>
      <c r="C1222" t="s">
        <v>45</v>
      </c>
      <c r="O1222" t="s">
        <v>33</v>
      </c>
      <c r="W1222">
        <v>30</v>
      </c>
      <c r="X1222" t="s">
        <v>34</v>
      </c>
      <c r="Y1222" t="s">
        <v>43469</v>
      </c>
      <c r="Z1222" t="s">
        <v>43470</v>
      </c>
      <c r="AA1222" t="s">
        <v>43471</v>
      </c>
      <c r="AB1222">
        <v>-170877</v>
      </c>
      <c r="AC1222" t="s">
        <v>38</v>
      </c>
      <c r="AD1222">
        <v>98020</v>
      </c>
    </row>
    <row r="1223" spans="1:30" x14ac:dyDescent="0.25">
      <c r="A1223">
        <f t="shared" ca="1" si="19"/>
        <v>13654</v>
      </c>
      <c r="B1223" t="s">
        <v>79</v>
      </c>
      <c r="C1223" t="s">
        <v>80</v>
      </c>
      <c r="F1223" t="s">
        <v>15864</v>
      </c>
      <c r="O1223" t="s">
        <v>33</v>
      </c>
      <c r="Y1223" t="s">
        <v>26047</v>
      </c>
      <c r="Z1223" t="s">
        <v>26048</v>
      </c>
      <c r="AA1223" t="s">
        <v>26049</v>
      </c>
      <c r="AB1223">
        <v>-171134</v>
      </c>
      <c r="AC1223" t="s">
        <v>38</v>
      </c>
      <c r="AD1223">
        <v>98110</v>
      </c>
    </row>
    <row r="1224" spans="1:30" x14ac:dyDescent="0.25">
      <c r="A1224">
        <f t="shared" ca="1" si="19"/>
        <v>2945</v>
      </c>
      <c r="B1224" t="s">
        <v>2046</v>
      </c>
      <c r="C1224" t="s">
        <v>80</v>
      </c>
      <c r="F1224" t="s">
        <v>433</v>
      </c>
      <c r="G1224">
        <v>0</v>
      </c>
      <c r="O1224" t="s">
        <v>33</v>
      </c>
      <c r="Y1224" t="s">
        <v>2137</v>
      </c>
      <c r="Z1224" t="s">
        <v>7591</v>
      </c>
      <c r="AA1224" t="s">
        <v>7592</v>
      </c>
      <c r="AB1224" t="s">
        <v>7593</v>
      </c>
      <c r="AC1224" t="s">
        <v>38</v>
      </c>
      <c r="AD1224">
        <v>98660</v>
      </c>
    </row>
    <row r="1225" spans="1:30" x14ac:dyDescent="0.25">
      <c r="A1225">
        <f t="shared" ca="1" si="19"/>
        <v>1931</v>
      </c>
      <c r="B1225" t="s">
        <v>2046</v>
      </c>
      <c r="C1225" t="s">
        <v>80</v>
      </c>
      <c r="F1225" t="s">
        <v>5876</v>
      </c>
      <c r="G1225">
        <v>0</v>
      </c>
      <c r="O1225" t="s">
        <v>33</v>
      </c>
      <c r="Y1225" t="s">
        <v>11523</v>
      </c>
      <c r="Z1225" t="s">
        <v>12747</v>
      </c>
      <c r="AA1225" t="s">
        <v>12748</v>
      </c>
      <c r="AB1225" t="s">
        <v>12749</v>
      </c>
      <c r="AC1225" t="s">
        <v>38</v>
      </c>
      <c r="AD1225">
        <v>98009</v>
      </c>
    </row>
    <row r="1226" spans="1:30" ht="409.5" x14ac:dyDescent="0.25">
      <c r="A1226">
        <f t="shared" ca="1" si="19"/>
        <v>11036</v>
      </c>
      <c r="B1226" t="s">
        <v>2046</v>
      </c>
      <c r="C1226" t="s">
        <v>80</v>
      </c>
      <c r="F1226" t="s">
        <v>413</v>
      </c>
      <c r="O1226" t="s">
        <v>33</v>
      </c>
      <c r="Y1226" t="s">
        <v>7165</v>
      </c>
      <c r="Z1226" s="1" t="s">
        <v>12496</v>
      </c>
      <c r="AA1226" t="s">
        <v>12497</v>
      </c>
      <c r="AB1226">
        <v>-170343</v>
      </c>
      <c r="AC1226" t="s">
        <v>38</v>
      </c>
      <c r="AD1226">
        <v>98004</v>
      </c>
    </row>
    <row r="1227" spans="1:30" x14ac:dyDescent="0.25">
      <c r="A1227">
        <f t="shared" ca="1" si="19"/>
        <v>1814</v>
      </c>
      <c r="B1227" t="s">
        <v>44</v>
      </c>
      <c r="C1227" t="s">
        <v>45</v>
      </c>
      <c r="F1227" t="s">
        <v>40681</v>
      </c>
      <c r="G1227">
        <v>0</v>
      </c>
      <c r="N1227" t="s">
        <v>478</v>
      </c>
      <c r="O1227" t="s">
        <v>52</v>
      </c>
      <c r="Q1227" t="s">
        <v>672</v>
      </c>
      <c r="R1227" t="s">
        <v>673</v>
      </c>
      <c r="X1227" t="s">
        <v>34</v>
      </c>
      <c r="Y1227" t="s">
        <v>4615</v>
      </c>
      <c r="Z1227" t="s">
        <v>40682</v>
      </c>
      <c r="AA1227" t="s">
        <v>40682</v>
      </c>
      <c r="AB1227" t="s">
        <v>40683</v>
      </c>
    </row>
    <row r="1228" spans="1:30" x14ac:dyDescent="0.25">
      <c r="A1228">
        <f t="shared" ca="1" si="19"/>
        <v>682</v>
      </c>
      <c r="B1228" t="s">
        <v>489</v>
      </c>
      <c r="C1228" t="s">
        <v>45</v>
      </c>
      <c r="O1228" t="s">
        <v>33</v>
      </c>
      <c r="X1228" t="s">
        <v>34</v>
      </c>
      <c r="Y1228" t="s">
        <v>27429</v>
      </c>
      <c r="Z1228" t="s">
        <v>27430</v>
      </c>
      <c r="AA1228" t="s">
        <v>27431</v>
      </c>
      <c r="AB1228">
        <v>-170599</v>
      </c>
      <c r="AC1228" t="s">
        <v>6028</v>
      </c>
      <c r="AD1228">
        <v>48374</v>
      </c>
    </row>
    <row r="1229" spans="1:30" x14ac:dyDescent="0.25">
      <c r="A1229">
        <f t="shared" ca="1" si="19"/>
        <v>15655</v>
      </c>
      <c r="B1229" t="s">
        <v>79</v>
      </c>
      <c r="C1229" t="s">
        <v>80</v>
      </c>
      <c r="F1229" t="s">
        <v>1190</v>
      </c>
      <c r="O1229" t="s">
        <v>33</v>
      </c>
      <c r="Y1229" t="s">
        <v>1191</v>
      </c>
      <c r="Z1229" t="s">
        <v>26466</v>
      </c>
      <c r="AA1229" t="s">
        <v>26467</v>
      </c>
      <c r="AB1229">
        <v>-172171</v>
      </c>
      <c r="AC1229" t="s">
        <v>38</v>
      </c>
      <c r="AD1229">
        <v>98040</v>
      </c>
    </row>
    <row r="1230" spans="1:30" x14ac:dyDescent="0.25">
      <c r="A1230">
        <f t="shared" ca="1" si="19"/>
        <v>8389</v>
      </c>
      <c r="B1230" t="s">
        <v>739</v>
      </c>
      <c r="C1230" t="s">
        <v>686</v>
      </c>
      <c r="F1230" t="s">
        <v>29415</v>
      </c>
      <c r="O1230" t="s">
        <v>33</v>
      </c>
      <c r="Y1230" t="s">
        <v>29416</v>
      </c>
      <c r="Z1230" t="s">
        <v>29417</v>
      </c>
      <c r="AA1230" t="s">
        <v>29414</v>
      </c>
      <c r="AB1230">
        <v>-173197</v>
      </c>
      <c r="AC1230" t="s">
        <v>38</v>
      </c>
      <c r="AD1230">
        <v>98290</v>
      </c>
    </row>
    <row r="1231" spans="1:30" x14ac:dyDescent="0.25">
      <c r="A1231">
        <f t="shared" ca="1" si="19"/>
        <v>17705</v>
      </c>
      <c r="B1231" t="s">
        <v>68</v>
      </c>
      <c r="C1231" t="s">
        <v>45</v>
      </c>
      <c r="F1231" t="s">
        <v>1335</v>
      </c>
      <c r="O1231" t="s">
        <v>33</v>
      </c>
      <c r="X1231" t="s">
        <v>34</v>
      </c>
      <c r="Y1231" t="s">
        <v>20116</v>
      </c>
      <c r="Z1231" t="s">
        <v>20117</v>
      </c>
      <c r="AA1231" t="s">
        <v>20118</v>
      </c>
      <c r="AB1231">
        <v>-162129</v>
      </c>
      <c r="AC1231" t="s">
        <v>38</v>
      </c>
      <c r="AD1231">
        <v>98005</v>
      </c>
    </row>
    <row r="1232" spans="1:30" ht="409.5" x14ac:dyDescent="0.25">
      <c r="A1232">
        <f t="shared" ca="1" si="19"/>
        <v>4645</v>
      </c>
      <c r="B1232" t="s">
        <v>2046</v>
      </c>
      <c r="C1232" t="s">
        <v>80</v>
      </c>
      <c r="F1232" t="s">
        <v>5745</v>
      </c>
      <c r="O1232" t="s">
        <v>33</v>
      </c>
      <c r="Y1232" t="s">
        <v>5746</v>
      </c>
      <c r="Z1232" s="1" t="s">
        <v>16494</v>
      </c>
      <c r="AA1232" t="s">
        <v>16495</v>
      </c>
      <c r="AB1232">
        <v>-173368</v>
      </c>
      <c r="AC1232" t="s">
        <v>38</v>
      </c>
      <c r="AD1232">
        <v>98201</v>
      </c>
    </row>
    <row r="1233" spans="1:30" x14ac:dyDescent="0.25">
      <c r="A1233">
        <f t="shared" ca="1" si="19"/>
        <v>4583</v>
      </c>
      <c r="B1233" t="s">
        <v>2046</v>
      </c>
      <c r="C1233" t="s">
        <v>80</v>
      </c>
      <c r="F1233" t="s">
        <v>8115</v>
      </c>
      <c r="O1233" t="s">
        <v>33</v>
      </c>
      <c r="Y1233" t="s">
        <v>13439</v>
      </c>
      <c r="Z1233" t="s">
        <v>13440</v>
      </c>
      <c r="AA1233" t="s">
        <v>13438</v>
      </c>
      <c r="AB1233">
        <v>-171758</v>
      </c>
      <c r="AC1233" t="s">
        <v>38</v>
      </c>
      <c r="AD1233">
        <v>98052</v>
      </c>
    </row>
    <row r="1234" spans="1:30" x14ac:dyDescent="0.25">
      <c r="A1234">
        <f t="shared" ca="1" si="19"/>
        <v>5323</v>
      </c>
      <c r="B1234" t="s">
        <v>2046</v>
      </c>
      <c r="C1234" t="s">
        <v>80</v>
      </c>
      <c r="F1234" t="s">
        <v>1168</v>
      </c>
      <c r="O1234" t="s">
        <v>33</v>
      </c>
      <c r="Y1234" t="s">
        <v>1170</v>
      </c>
      <c r="Z1234" t="s">
        <v>15831</v>
      </c>
      <c r="AA1234" t="s">
        <v>15832</v>
      </c>
      <c r="AB1234">
        <v>-160549</v>
      </c>
      <c r="AC1234" t="s">
        <v>38</v>
      </c>
      <c r="AD1234">
        <v>98405</v>
      </c>
    </row>
    <row r="1235" spans="1:30" x14ac:dyDescent="0.25">
      <c r="A1235">
        <f t="shared" ca="1" si="19"/>
        <v>8827</v>
      </c>
      <c r="B1235" t="s">
        <v>178</v>
      </c>
      <c r="C1235" t="s">
        <v>179</v>
      </c>
      <c r="F1235" t="s">
        <v>5050</v>
      </c>
      <c r="O1235" t="s">
        <v>33</v>
      </c>
      <c r="X1235" t="s">
        <v>34</v>
      </c>
      <c r="Y1235" t="s">
        <v>5051</v>
      </c>
      <c r="Z1235" t="s">
        <v>19781</v>
      </c>
      <c r="AA1235" t="s">
        <v>19782</v>
      </c>
      <c r="AB1235">
        <v>-161224</v>
      </c>
      <c r="AC1235" t="s">
        <v>38</v>
      </c>
      <c r="AD1235">
        <v>99336</v>
      </c>
    </row>
    <row r="1236" spans="1:30" x14ac:dyDescent="0.25">
      <c r="A1236">
        <f t="shared" ca="1" si="19"/>
        <v>651</v>
      </c>
      <c r="B1236" t="s">
        <v>164</v>
      </c>
      <c r="C1236" t="s">
        <v>165</v>
      </c>
      <c r="F1236" t="s">
        <v>734</v>
      </c>
      <c r="G1236">
        <v>0</v>
      </c>
      <c r="O1236" t="s">
        <v>33</v>
      </c>
      <c r="Y1236" t="s">
        <v>966</v>
      </c>
      <c r="Z1236" t="s">
        <v>27767</v>
      </c>
      <c r="AA1236" t="s">
        <v>27768</v>
      </c>
      <c r="AB1236" t="s">
        <v>27769</v>
      </c>
    </row>
    <row r="1237" spans="1:30" x14ac:dyDescent="0.25">
      <c r="A1237">
        <f t="shared" ca="1" si="19"/>
        <v>6468</v>
      </c>
      <c r="B1237" t="s">
        <v>39</v>
      </c>
      <c r="C1237" t="s">
        <v>165</v>
      </c>
      <c r="F1237" t="s">
        <v>8804</v>
      </c>
      <c r="G1237">
        <v>0</v>
      </c>
      <c r="O1237" t="s">
        <v>63</v>
      </c>
      <c r="X1237" t="s">
        <v>34</v>
      </c>
      <c r="Y1237" t="s">
        <v>8805</v>
      </c>
      <c r="Z1237" t="s">
        <v>8806</v>
      </c>
      <c r="AA1237" t="s">
        <v>8807</v>
      </c>
      <c r="AB1237" t="s">
        <v>8808</v>
      </c>
      <c r="AC1237" t="s">
        <v>38</v>
      </c>
      <c r="AD1237">
        <v>98102</v>
      </c>
    </row>
    <row r="1238" spans="1:30" ht="409.5" x14ac:dyDescent="0.25">
      <c r="A1238">
        <f t="shared" ca="1" si="19"/>
        <v>5327</v>
      </c>
      <c r="B1238" t="s">
        <v>519</v>
      </c>
      <c r="F1238" s="1" t="s">
        <v>459</v>
      </c>
      <c r="G1238">
        <v>0</v>
      </c>
      <c r="O1238" t="s">
        <v>33</v>
      </c>
      <c r="W1238">
        <v>30</v>
      </c>
      <c r="X1238" t="s">
        <v>34</v>
      </c>
      <c r="Y1238" t="s">
        <v>520</v>
      </c>
      <c r="Z1238" s="1" t="s">
        <v>5135</v>
      </c>
      <c r="AA1238" t="s">
        <v>5136</v>
      </c>
      <c r="AB1238" t="s">
        <v>5137</v>
      </c>
      <c r="AC1238" t="s">
        <v>38</v>
      </c>
      <c r="AD1238">
        <v>98550</v>
      </c>
    </row>
    <row r="1239" spans="1:30" x14ac:dyDescent="0.25">
      <c r="A1239">
        <f t="shared" ca="1" si="19"/>
        <v>9684</v>
      </c>
      <c r="B1239" t="s">
        <v>178</v>
      </c>
      <c r="C1239" t="s">
        <v>179</v>
      </c>
      <c r="F1239" t="s">
        <v>2939</v>
      </c>
      <c r="O1239" t="s">
        <v>33</v>
      </c>
      <c r="X1239" t="s">
        <v>34</v>
      </c>
      <c r="Y1239" t="s">
        <v>2940</v>
      </c>
      <c r="Z1239" t="s">
        <v>42010</v>
      </c>
      <c r="AA1239" t="s">
        <v>42011</v>
      </c>
      <c r="AB1239">
        <v>-160107</v>
      </c>
      <c r="AC1239" t="s">
        <v>38</v>
      </c>
      <c r="AD1239">
        <v>99362</v>
      </c>
    </row>
    <row r="1240" spans="1:30" x14ac:dyDescent="0.25">
      <c r="A1240">
        <f t="shared" ca="1" si="19"/>
        <v>5533</v>
      </c>
      <c r="B1240" t="s">
        <v>1203</v>
      </c>
      <c r="C1240" t="s">
        <v>45</v>
      </c>
      <c r="F1240" t="s">
        <v>18274</v>
      </c>
      <c r="G1240">
        <v>0</v>
      </c>
      <c r="O1240" t="s">
        <v>33</v>
      </c>
      <c r="X1240" t="s">
        <v>34</v>
      </c>
      <c r="Y1240" t="s">
        <v>21083</v>
      </c>
      <c r="Z1240" t="s">
        <v>21084</v>
      </c>
      <c r="AA1240" t="s">
        <v>2406</v>
      </c>
      <c r="AB1240" t="s">
        <v>21085</v>
      </c>
      <c r="AC1240" t="s">
        <v>38</v>
      </c>
      <c r="AD1240">
        <v>98003</v>
      </c>
    </row>
    <row r="1241" spans="1:30" ht="409.5" x14ac:dyDescent="0.25">
      <c r="A1241">
        <f t="shared" ca="1" si="19"/>
        <v>4944</v>
      </c>
      <c r="B1241" t="s">
        <v>124</v>
      </c>
      <c r="C1241" t="s">
        <v>45</v>
      </c>
      <c r="F1241" t="s">
        <v>18307</v>
      </c>
      <c r="G1241">
        <v>0</v>
      </c>
      <c r="O1241" t="s">
        <v>33</v>
      </c>
      <c r="X1241" t="s">
        <v>34</v>
      </c>
      <c r="Y1241" t="s">
        <v>22643</v>
      </c>
      <c r="Z1241" s="1" t="s">
        <v>28673</v>
      </c>
      <c r="AA1241" t="s">
        <v>28674</v>
      </c>
      <c r="AB1241" t="s">
        <v>28675</v>
      </c>
      <c r="AC1241" t="s">
        <v>102</v>
      </c>
      <c r="AD1241">
        <v>97302</v>
      </c>
    </row>
    <row r="1242" spans="1:30" x14ac:dyDescent="0.25">
      <c r="A1242">
        <f t="shared" ca="1" si="19"/>
        <v>6924</v>
      </c>
      <c r="B1242" t="s">
        <v>73</v>
      </c>
      <c r="C1242" t="s">
        <v>74</v>
      </c>
      <c r="F1242" t="s">
        <v>5344</v>
      </c>
      <c r="G1242">
        <v>0</v>
      </c>
      <c r="O1242" t="s">
        <v>63</v>
      </c>
      <c r="X1242" t="s">
        <v>34</v>
      </c>
      <c r="Y1242" t="s">
        <v>11249</v>
      </c>
      <c r="Z1242" t="s">
        <v>19276</v>
      </c>
      <c r="AA1242" t="s">
        <v>19277</v>
      </c>
      <c r="AB1242" t="s">
        <v>19278</v>
      </c>
      <c r="AC1242" t="s">
        <v>38</v>
      </c>
      <c r="AD1242">
        <v>98121</v>
      </c>
    </row>
    <row r="1243" spans="1:30" x14ac:dyDescent="0.25">
      <c r="A1243">
        <f t="shared" ca="1" si="19"/>
        <v>6166</v>
      </c>
      <c r="B1243" t="s">
        <v>2046</v>
      </c>
      <c r="C1243" t="s">
        <v>80</v>
      </c>
      <c r="F1243" t="s">
        <v>658</v>
      </c>
      <c r="O1243" t="s">
        <v>33</v>
      </c>
      <c r="Y1243" t="s">
        <v>10984</v>
      </c>
      <c r="Z1243" t="s">
        <v>10985</v>
      </c>
      <c r="AA1243" t="s">
        <v>10986</v>
      </c>
      <c r="AB1243">
        <v>-161662</v>
      </c>
      <c r="AC1243" t="s">
        <v>102</v>
      </c>
      <c r="AD1243">
        <v>97205</v>
      </c>
    </row>
    <row r="1244" spans="1:30" ht="360" x14ac:dyDescent="0.25">
      <c r="A1244">
        <f t="shared" ca="1" si="19"/>
        <v>5896</v>
      </c>
      <c r="B1244" t="s">
        <v>39</v>
      </c>
      <c r="F1244" t="s">
        <v>1325</v>
      </c>
      <c r="N1244" s="1" t="s">
        <v>2358</v>
      </c>
      <c r="O1244" t="s">
        <v>168</v>
      </c>
      <c r="W1244">
        <v>30</v>
      </c>
      <c r="Y1244" t="s">
        <v>2359</v>
      </c>
      <c r="Z1244" t="s">
        <v>2360</v>
      </c>
      <c r="AA1244" t="s">
        <v>2361</v>
      </c>
      <c r="AB1244">
        <v>-160192</v>
      </c>
      <c r="AC1244" t="s">
        <v>38</v>
      </c>
      <c r="AD1244">
        <v>98109</v>
      </c>
    </row>
    <row r="1245" spans="1:30" ht="409.5" x14ac:dyDescent="0.25">
      <c r="A1245">
        <f t="shared" ca="1" si="19"/>
        <v>15546</v>
      </c>
      <c r="B1245" t="s">
        <v>73</v>
      </c>
      <c r="C1245" t="s">
        <v>74</v>
      </c>
      <c r="O1245" t="s">
        <v>33</v>
      </c>
      <c r="W1245">
        <v>30</v>
      </c>
      <c r="X1245" t="s">
        <v>34</v>
      </c>
      <c r="Y1245" t="s">
        <v>18101</v>
      </c>
      <c r="Z1245" s="1" t="s">
        <v>18102</v>
      </c>
      <c r="AA1245" t="s">
        <v>18103</v>
      </c>
      <c r="AB1245">
        <v>-172808</v>
      </c>
      <c r="AC1245" t="s">
        <v>38</v>
      </c>
      <c r="AD1245">
        <v>98374</v>
      </c>
    </row>
    <row r="1246" spans="1:30" x14ac:dyDescent="0.25">
      <c r="A1246">
        <f t="shared" ca="1" si="19"/>
        <v>12801</v>
      </c>
      <c r="B1246" t="s">
        <v>30</v>
      </c>
      <c r="C1246" t="s">
        <v>31</v>
      </c>
      <c r="F1246" t="s">
        <v>39819</v>
      </c>
      <c r="G1246">
        <v>0</v>
      </c>
      <c r="O1246" t="s">
        <v>63</v>
      </c>
      <c r="X1246" t="s">
        <v>34</v>
      </c>
      <c r="Y1246" t="s">
        <v>39820</v>
      </c>
      <c r="Z1246" t="s">
        <v>39821</v>
      </c>
      <c r="AA1246" t="s">
        <v>39822</v>
      </c>
      <c r="AB1246" t="s">
        <v>39823</v>
      </c>
      <c r="AC1246" t="s">
        <v>38</v>
      </c>
      <c r="AD1246">
        <v>98034</v>
      </c>
    </row>
    <row r="1247" spans="1:30" ht="195" x14ac:dyDescent="0.25">
      <c r="A1247">
        <f t="shared" ca="1" si="19"/>
        <v>13202</v>
      </c>
      <c r="B1247" t="s">
        <v>1203</v>
      </c>
      <c r="C1247" t="s">
        <v>45</v>
      </c>
      <c r="F1247" t="s">
        <v>9667</v>
      </c>
      <c r="G1247">
        <v>0</v>
      </c>
      <c r="O1247" t="s">
        <v>33</v>
      </c>
      <c r="X1247" t="s">
        <v>34</v>
      </c>
      <c r="Y1247" t="s">
        <v>18531</v>
      </c>
      <c r="Z1247" s="1" t="s">
        <v>18532</v>
      </c>
      <c r="AA1247" t="s">
        <v>18533</v>
      </c>
      <c r="AB1247" t="s">
        <v>18534</v>
      </c>
      <c r="AC1247" t="s">
        <v>38</v>
      </c>
      <c r="AD1247">
        <v>98225</v>
      </c>
    </row>
    <row r="1248" spans="1:30" x14ac:dyDescent="0.25">
      <c r="A1248">
        <f t="shared" ca="1" si="19"/>
        <v>12307</v>
      </c>
      <c r="B1248" t="s">
        <v>73</v>
      </c>
      <c r="C1248" t="s">
        <v>74</v>
      </c>
      <c r="F1248" t="s">
        <v>1305</v>
      </c>
      <c r="G1248">
        <v>0</v>
      </c>
      <c r="O1248" t="s">
        <v>33</v>
      </c>
      <c r="Y1248" t="s">
        <v>4960</v>
      </c>
      <c r="Z1248" t="s">
        <v>4961</v>
      </c>
      <c r="AA1248" t="s">
        <v>4962</v>
      </c>
      <c r="AB1248" t="s">
        <v>4963</v>
      </c>
    </row>
    <row r="1249" spans="1:30" ht="409.5" x14ac:dyDescent="0.25">
      <c r="A1249">
        <f t="shared" ca="1" si="19"/>
        <v>8192</v>
      </c>
      <c r="B1249" t="s">
        <v>178</v>
      </c>
      <c r="F1249" t="s">
        <v>3707</v>
      </c>
      <c r="G1249">
        <v>0</v>
      </c>
      <c r="O1249" t="s">
        <v>33</v>
      </c>
      <c r="X1249" t="s">
        <v>34</v>
      </c>
      <c r="Y1249" t="s">
        <v>3708</v>
      </c>
      <c r="Z1249" s="1" t="s">
        <v>4178</v>
      </c>
      <c r="AA1249" s="1" t="s">
        <v>4179</v>
      </c>
      <c r="AB1249" t="s">
        <v>4180</v>
      </c>
      <c r="AC1249" t="s">
        <v>102</v>
      </c>
      <c r="AD1249">
        <v>97222</v>
      </c>
    </row>
    <row r="1250" spans="1:30" ht="409.5" x14ac:dyDescent="0.25">
      <c r="A1250">
        <f t="shared" ca="1" si="19"/>
        <v>10243</v>
      </c>
      <c r="B1250" t="s">
        <v>685</v>
      </c>
      <c r="C1250" t="s">
        <v>686</v>
      </c>
      <c r="O1250" t="s">
        <v>33</v>
      </c>
      <c r="X1250" t="s">
        <v>34</v>
      </c>
      <c r="Y1250" t="s">
        <v>32827</v>
      </c>
      <c r="Z1250" s="1" t="s">
        <v>32828</v>
      </c>
      <c r="AA1250" t="s">
        <v>32829</v>
      </c>
      <c r="AB1250">
        <v>-171263</v>
      </c>
    </row>
    <row r="1251" spans="1:30" ht="409.5" x14ac:dyDescent="0.25">
      <c r="A1251">
        <f t="shared" ca="1" si="19"/>
        <v>10280</v>
      </c>
      <c r="B1251" t="s">
        <v>44</v>
      </c>
      <c r="C1251" t="s">
        <v>45</v>
      </c>
      <c r="G1251">
        <v>0</v>
      </c>
      <c r="N1251" t="s">
        <v>468</v>
      </c>
      <c r="O1251" t="s">
        <v>33</v>
      </c>
      <c r="X1251" t="s">
        <v>34</v>
      </c>
      <c r="Y1251" t="s">
        <v>8973</v>
      </c>
      <c r="Z1251" s="1" t="s">
        <v>8974</v>
      </c>
      <c r="AA1251" s="1" t="s">
        <v>8975</v>
      </c>
      <c r="AB1251" t="s">
        <v>8976</v>
      </c>
    </row>
    <row r="1252" spans="1:30" x14ac:dyDescent="0.25">
      <c r="A1252">
        <f t="shared" ca="1" si="19"/>
        <v>6203</v>
      </c>
      <c r="B1252" t="s">
        <v>2046</v>
      </c>
      <c r="C1252" t="s">
        <v>80</v>
      </c>
      <c r="F1252" t="s">
        <v>5745</v>
      </c>
      <c r="G1252">
        <v>0</v>
      </c>
      <c r="O1252" t="s">
        <v>33</v>
      </c>
      <c r="Y1252" t="s">
        <v>5859</v>
      </c>
      <c r="Z1252" t="s">
        <v>8611</v>
      </c>
      <c r="AA1252" t="s">
        <v>8612</v>
      </c>
      <c r="AB1252" t="s">
        <v>8613</v>
      </c>
      <c r="AC1252" t="s">
        <v>38</v>
      </c>
      <c r="AD1252">
        <v>98028</v>
      </c>
    </row>
    <row r="1253" spans="1:30" x14ac:dyDescent="0.25">
      <c r="A1253">
        <f t="shared" ca="1" si="19"/>
        <v>19013</v>
      </c>
      <c r="B1253" t="s">
        <v>2046</v>
      </c>
      <c r="C1253" t="s">
        <v>80</v>
      </c>
      <c r="F1253" t="s">
        <v>5989</v>
      </c>
      <c r="O1253" t="s">
        <v>33</v>
      </c>
      <c r="Y1253" t="s">
        <v>14222</v>
      </c>
      <c r="Z1253" t="s">
        <v>14216</v>
      </c>
      <c r="AA1253" t="s">
        <v>14217</v>
      </c>
      <c r="AB1253">
        <v>-161658</v>
      </c>
      <c r="AC1253" t="s">
        <v>38</v>
      </c>
      <c r="AD1253">
        <v>98072</v>
      </c>
    </row>
    <row r="1254" spans="1:30" x14ac:dyDescent="0.25">
      <c r="A1254">
        <f t="shared" ca="1" si="19"/>
        <v>359</v>
      </c>
      <c r="B1254" t="s">
        <v>2046</v>
      </c>
      <c r="C1254" t="s">
        <v>80</v>
      </c>
      <c r="F1254" t="s">
        <v>8952</v>
      </c>
      <c r="O1254" t="s">
        <v>33</v>
      </c>
      <c r="Y1254" t="s">
        <v>13329</v>
      </c>
      <c r="Z1254" t="s">
        <v>13330</v>
      </c>
      <c r="AA1254" t="s">
        <v>13328</v>
      </c>
      <c r="AB1254">
        <v>-180600</v>
      </c>
      <c r="AC1254" t="s">
        <v>333</v>
      </c>
      <c r="AD1254">
        <v>83814</v>
      </c>
    </row>
    <row r="1255" spans="1:30" x14ac:dyDescent="0.25">
      <c r="A1255">
        <f t="shared" ca="1" si="19"/>
        <v>14942</v>
      </c>
      <c r="B1255" t="s">
        <v>178</v>
      </c>
      <c r="C1255" t="s">
        <v>179</v>
      </c>
      <c r="O1255" t="s">
        <v>33</v>
      </c>
      <c r="W1255">
        <v>15</v>
      </c>
      <c r="X1255" t="s">
        <v>34</v>
      </c>
      <c r="Y1255" t="s">
        <v>20315</v>
      </c>
      <c r="Z1255" t="s">
        <v>20316</v>
      </c>
      <c r="AA1255" t="s">
        <v>20317</v>
      </c>
      <c r="AB1255">
        <v>-180747</v>
      </c>
    </row>
    <row r="1256" spans="1:30" ht="409.5" x14ac:dyDescent="0.25">
      <c r="A1256">
        <f t="shared" ca="1" si="19"/>
        <v>4829</v>
      </c>
      <c r="B1256" t="s">
        <v>79</v>
      </c>
      <c r="C1256" t="s">
        <v>80</v>
      </c>
      <c r="F1256" t="s">
        <v>81</v>
      </c>
      <c r="O1256" t="s">
        <v>33</v>
      </c>
      <c r="Y1256" t="s">
        <v>82</v>
      </c>
      <c r="Z1256" s="1" t="s">
        <v>25839</v>
      </c>
      <c r="AA1256" t="s">
        <v>25840</v>
      </c>
      <c r="AB1256">
        <v>-171435</v>
      </c>
      <c r="AC1256" t="s">
        <v>38</v>
      </c>
      <c r="AD1256">
        <v>98668</v>
      </c>
    </row>
    <row r="1257" spans="1:30" ht="409.5" x14ac:dyDescent="0.25">
      <c r="A1257">
        <f t="shared" ca="1" si="19"/>
        <v>6069</v>
      </c>
      <c r="B1257" t="s">
        <v>124</v>
      </c>
      <c r="C1257" t="s">
        <v>45</v>
      </c>
      <c r="O1257" t="s">
        <v>63</v>
      </c>
      <c r="W1257">
        <v>30</v>
      </c>
      <c r="X1257" t="s">
        <v>34</v>
      </c>
      <c r="Y1257" t="s">
        <v>21230</v>
      </c>
      <c r="Z1257" s="1" t="s">
        <v>21231</v>
      </c>
      <c r="AA1257" t="s">
        <v>2406</v>
      </c>
      <c r="AB1257">
        <v>-171401</v>
      </c>
      <c r="AC1257" t="s">
        <v>38</v>
      </c>
      <c r="AD1257">
        <v>98270</v>
      </c>
    </row>
    <row r="1258" spans="1:30" ht="409.5" x14ac:dyDescent="0.25">
      <c r="A1258">
        <f t="shared" ca="1" si="19"/>
        <v>16715</v>
      </c>
      <c r="B1258" t="s">
        <v>68</v>
      </c>
      <c r="C1258" t="s">
        <v>45</v>
      </c>
      <c r="O1258" t="s">
        <v>33</v>
      </c>
      <c r="W1258">
        <v>30</v>
      </c>
      <c r="X1258" t="s">
        <v>34</v>
      </c>
      <c r="Y1258" t="s">
        <v>43639</v>
      </c>
      <c r="Z1258" s="1" t="s">
        <v>43640</v>
      </c>
      <c r="AA1258" t="s">
        <v>43641</v>
      </c>
      <c r="AB1258">
        <v>-172436</v>
      </c>
    </row>
    <row r="1259" spans="1:30" x14ac:dyDescent="0.25">
      <c r="A1259">
        <f t="shared" ca="1" si="19"/>
        <v>9514</v>
      </c>
      <c r="B1259" t="s">
        <v>334</v>
      </c>
      <c r="C1259" t="s">
        <v>45</v>
      </c>
      <c r="F1259" t="s">
        <v>28093</v>
      </c>
      <c r="G1259">
        <v>0</v>
      </c>
      <c r="O1259" t="s">
        <v>33</v>
      </c>
      <c r="X1259" t="s">
        <v>34</v>
      </c>
      <c r="Y1259" t="s">
        <v>28094</v>
      </c>
      <c r="Z1259" t="s">
        <v>28095</v>
      </c>
      <c r="AA1259" t="s">
        <v>28096</v>
      </c>
      <c r="AB1259" t="s">
        <v>28097</v>
      </c>
      <c r="AC1259" t="s">
        <v>21089</v>
      </c>
      <c r="AD1259">
        <v>6901</v>
      </c>
    </row>
    <row r="1260" spans="1:30" x14ac:dyDescent="0.25">
      <c r="A1260">
        <f t="shared" ca="1" si="19"/>
        <v>7556</v>
      </c>
      <c r="B1260" t="s">
        <v>489</v>
      </c>
      <c r="C1260" t="s">
        <v>45</v>
      </c>
      <c r="O1260" t="s">
        <v>33</v>
      </c>
      <c r="W1260">
        <v>15</v>
      </c>
      <c r="X1260" t="s">
        <v>34</v>
      </c>
      <c r="Y1260" t="s">
        <v>43259</v>
      </c>
      <c r="Z1260" t="s">
        <v>43260</v>
      </c>
      <c r="AA1260" t="s">
        <v>43261</v>
      </c>
      <c r="AB1260">
        <v>-180880</v>
      </c>
      <c r="AC1260" t="s">
        <v>38</v>
      </c>
      <c r="AD1260">
        <v>98104</v>
      </c>
    </row>
    <row r="1261" spans="1:30" ht="409.5" x14ac:dyDescent="0.25">
      <c r="A1261">
        <f t="shared" ca="1" si="19"/>
        <v>10477</v>
      </c>
      <c r="B1261" t="s">
        <v>73</v>
      </c>
      <c r="C1261" t="s">
        <v>74</v>
      </c>
      <c r="F1261" t="s">
        <v>4357</v>
      </c>
      <c r="G1261">
        <v>0</v>
      </c>
      <c r="O1261" t="s">
        <v>33</v>
      </c>
      <c r="X1261" t="s">
        <v>34</v>
      </c>
      <c r="Y1261" t="s">
        <v>4358</v>
      </c>
      <c r="Z1261" s="1" t="s">
        <v>4359</v>
      </c>
      <c r="AA1261" t="s">
        <v>4347</v>
      </c>
      <c r="AB1261" t="s">
        <v>4360</v>
      </c>
    </row>
    <row r="1262" spans="1:30" x14ac:dyDescent="0.25">
      <c r="A1262">
        <f t="shared" ca="1" si="19"/>
        <v>11839</v>
      </c>
      <c r="B1262" t="s">
        <v>685</v>
      </c>
      <c r="C1262" t="s">
        <v>686</v>
      </c>
      <c r="F1262" t="s">
        <v>5981</v>
      </c>
      <c r="G1262">
        <v>0</v>
      </c>
      <c r="O1262" t="s">
        <v>33</v>
      </c>
      <c r="Y1262" t="s">
        <v>35098</v>
      </c>
      <c r="Z1262" t="s">
        <v>35099</v>
      </c>
      <c r="AA1262" t="s">
        <v>35064</v>
      </c>
      <c r="AB1262" t="s">
        <v>35100</v>
      </c>
    </row>
    <row r="1263" spans="1:30" x14ac:dyDescent="0.25">
      <c r="A1263">
        <f t="shared" ca="1" si="19"/>
        <v>15191</v>
      </c>
      <c r="B1263" t="s">
        <v>124</v>
      </c>
      <c r="C1263" t="s">
        <v>45</v>
      </c>
      <c r="G1263">
        <v>0</v>
      </c>
      <c r="O1263" t="s">
        <v>33</v>
      </c>
      <c r="Y1263" t="s">
        <v>7452</v>
      </c>
      <c r="Z1263" t="s">
        <v>40968</v>
      </c>
      <c r="AA1263" t="s">
        <v>40966</v>
      </c>
      <c r="AB1263" t="s">
        <v>40969</v>
      </c>
    </row>
    <row r="1264" spans="1:30" ht="409.5" x14ac:dyDescent="0.25">
      <c r="A1264">
        <f t="shared" ca="1" si="19"/>
        <v>9379</v>
      </c>
      <c r="B1264" t="s">
        <v>685</v>
      </c>
      <c r="C1264" t="s">
        <v>686</v>
      </c>
      <c r="F1264" t="s">
        <v>4924</v>
      </c>
      <c r="G1264">
        <v>0</v>
      </c>
      <c r="O1264" t="s">
        <v>33</v>
      </c>
      <c r="Y1264" t="s">
        <v>7129</v>
      </c>
      <c r="Z1264" s="1" t="s">
        <v>34526</v>
      </c>
      <c r="AA1264" t="s">
        <v>34436</v>
      </c>
      <c r="AB1264" t="s">
        <v>34527</v>
      </c>
      <c r="AC1264" t="s">
        <v>38</v>
      </c>
      <c r="AD1264">
        <v>98005</v>
      </c>
    </row>
    <row r="1265" spans="1:30" x14ac:dyDescent="0.25">
      <c r="A1265">
        <f t="shared" ca="1" si="19"/>
        <v>5172</v>
      </c>
      <c r="B1265" t="s">
        <v>79</v>
      </c>
      <c r="C1265" t="s">
        <v>80</v>
      </c>
      <c r="F1265" t="s">
        <v>10116</v>
      </c>
      <c r="O1265" t="s">
        <v>33</v>
      </c>
      <c r="Y1265" t="s">
        <v>10117</v>
      </c>
      <c r="Z1265" t="s">
        <v>25952</v>
      </c>
      <c r="AA1265" t="s">
        <v>25953</v>
      </c>
      <c r="AB1265">
        <v>-172699</v>
      </c>
      <c r="AC1265" t="s">
        <v>38</v>
      </c>
      <c r="AD1265">
        <v>98501</v>
      </c>
    </row>
    <row r="1266" spans="1:30" ht="409.5" x14ac:dyDescent="0.25">
      <c r="A1266">
        <f t="shared" ca="1" si="19"/>
        <v>1580</v>
      </c>
      <c r="B1266" t="s">
        <v>773</v>
      </c>
      <c r="C1266" t="s">
        <v>80</v>
      </c>
      <c r="F1266" t="s">
        <v>81</v>
      </c>
      <c r="G1266">
        <v>0</v>
      </c>
      <c r="O1266" t="s">
        <v>33</v>
      </c>
      <c r="X1266" t="s">
        <v>34</v>
      </c>
      <c r="Y1266" t="s">
        <v>5788</v>
      </c>
      <c r="Z1266" s="1" t="s">
        <v>5947</v>
      </c>
      <c r="AA1266" t="s">
        <v>5948</v>
      </c>
      <c r="AB1266" t="s">
        <v>5949</v>
      </c>
      <c r="AC1266" t="s">
        <v>38</v>
      </c>
      <c r="AD1266">
        <v>98668</v>
      </c>
    </row>
    <row r="1267" spans="1:30" ht="409.5" x14ac:dyDescent="0.25">
      <c r="A1267">
        <f t="shared" ca="1" si="19"/>
        <v>4867</v>
      </c>
      <c r="B1267" t="s">
        <v>334</v>
      </c>
      <c r="C1267" t="s">
        <v>45</v>
      </c>
      <c r="F1267" t="s">
        <v>14055</v>
      </c>
      <c r="O1267" t="s">
        <v>33</v>
      </c>
      <c r="W1267">
        <v>30</v>
      </c>
      <c r="X1267" t="s">
        <v>34</v>
      </c>
      <c r="Y1267" t="s">
        <v>37142</v>
      </c>
      <c r="Z1267" s="1" t="s">
        <v>37143</v>
      </c>
      <c r="AA1267" t="s">
        <v>37144</v>
      </c>
      <c r="AB1267">
        <v>-173375</v>
      </c>
    </row>
    <row r="1268" spans="1:30" x14ac:dyDescent="0.25">
      <c r="A1268">
        <f t="shared" ca="1" si="19"/>
        <v>17303</v>
      </c>
      <c r="B1268" t="s">
        <v>107</v>
      </c>
      <c r="C1268" t="s">
        <v>108</v>
      </c>
      <c r="F1268" t="s">
        <v>20564</v>
      </c>
      <c r="G1268">
        <v>0</v>
      </c>
      <c r="O1268" t="s">
        <v>33</v>
      </c>
      <c r="X1268" t="s">
        <v>34</v>
      </c>
      <c r="Y1268" t="s">
        <v>20565</v>
      </c>
      <c r="Z1268" t="s">
        <v>20566</v>
      </c>
      <c r="AA1268" t="s">
        <v>20567</v>
      </c>
      <c r="AB1268" t="s">
        <v>20568</v>
      </c>
      <c r="AC1268" t="s">
        <v>38</v>
      </c>
      <c r="AD1268">
        <v>99218</v>
      </c>
    </row>
    <row r="1269" spans="1:30" x14ac:dyDescent="0.25">
      <c r="A1269">
        <f t="shared" ca="1" si="19"/>
        <v>12257</v>
      </c>
      <c r="B1269" t="s">
        <v>677</v>
      </c>
      <c r="C1269" t="s">
        <v>80</v>
      </c>
      <c r="F1269" t="s">
        <v>3431</v>
      </c>
      <c r="G1269">
        <v>0</v>
      </c>
      <c r="O1269" t="s">
        <v>33</v>
      </c>
      <c r="Y1269" t="s">
        <v>15018</v>
      </c>
      <c r="Z1269" t="s">
        <v>15019</v>
      </c>
      <c r="AA1269" t="s">
        <v>15020</v>
      </c>
      <c r="AB1269" t="s">
        <v>15021</v>
      </c>
      <c r="AC1269" t="s">
        <v>38</v>
      </c>
      <c r="AD1269">
        <v>98101</v>
      </c>
    </row>
    <row r="1270" spans="1:30" x14ac:dyDescent="0.25">
      <c r="A1270">
        <f t="shared" ca="1" si="19"/>
        <v>13592</v>
      </c>
      <c r="B1270" t="s">
        <v>79</v>
      </c>
      <c r="C1270" t="s">
        <v>80</v>
      </c>
      <c r="F1270" t="s">
        <v>3554</v>
      </c>
      <c r="O1270" t="s">
        <v>33</v>
      </c>
      <c r="Y1270" t="s">
        <v>26506</v>
      </c>
      <c r="Z1270" t="s">
        <v>26507</v>
      </c>
      <c r="AA1270" t="s">
        <v>26508</v>
      </c>
      <c r="AB1270">
        <v>-172158</v>
      </c>
      <c r="AC1270" t="s">
        <v>38</v>
      </c>
      <c r="AD1270">
        <v>98390</v>
      </c>
    </row>
    <row r="1271" spans="1:30" x14ac:dyDescent="0.25">
      <c r="A1271">
        <f t="shared" ca="1" si="19"/>
        <v>16468</v>
      </c>
      <c r="B1271" t="s">
        <v>739</v>
      </c>
      <c r="C1271" t="s">
        <v>686</v>
      </c>
      <c r="F1271" t="s">
        <v>29490</v>
      </c>
      <c r="G1271">
        <v>0</v>
      </c>
      <c r="O1271" t="s">
        <v>33</v>
      </c>
      <c r="X1271" t="s">
        <v>34</v>
      </c>
      <c r="Y1271" t="s">
        <v>30351</v>
      </c>
      <c r="Z1271" t="s">
        <v>30352</v>
      </c>
      <c r="AA1271" t="s">
        <v>30353</v>
      </c>
      <c r="AB1271" t="s">
        <v>30354</v>
      </c>
    </row>
    <row r="1272" spans="1:30" ht="409.5" x14ac:dyDescent="0.25">
      <c r="A1272">
        <f t="shared" ca="1" si="19"/>
        <v>8251</v>
      </c>
      <c r="B1272" t="s">
        <v>2046</v>
      </c>
      <c r="C1272" t="s">
        <v>80</v>
      </c>
      <c r="F1272" t="s">
        <v>413</v>
      </c>
      <c r="G1272">
        <v>0</v>
      </c>
      <c r="O1272" t="s">
        <v>33</v>
      </c>
      <c r="Y1272" t="s">
        <v>8629</v>
      </c>
      <c r="Z1272" s="1" t="s">
        <v>8630</v>
      </c>
      <c r="AA1272" t="s">
        <v>8631</v>
      </c>
      <c r="AB1272" t="s">
        <v>8632</v>
      </c>
      <c r="AC1272" t="s">
        <v>38</v>
      </c>
      <c r="AD1272">
        <v>98004</v>
      </c>
    </row>
    <row r="1273" spans="1:30" ht="409.5" x14ac:dyDescent="0.25">
      <c r="A1273">
        <f t="shared" ca="1" si="19"/>
        <v>2565</v>
      </c>
      <c r="B1273" t="s">
        <v>334</v>
      </c>
      <c r="C1273" t="s">
        <v>45</v>
      </c>
      <c r="O1273" t="s">
        <v>1</v>
      </c>
      <c r="P1273" t="s">
        <v>484</v>
      </c>
      <c r="V1273" t="s">
        <v>1784</v>
      </c>
      <c r="W1273">
        <v>30</v>
      </c>
      <c r="Y1273" t="s">
        <v>1785</v>
      </c>
      <c r="Z1273" s="1" t="s">
        <v>1786</v>
      </c>
      <c r="AA1273" t="s">
        <v>1787</v>
      </c>
      <c r="AB1273">
        <v>-180895</v>
      </c>
      <c r="AC1273" t="s">
        <v>38</v>
      </c>
      <c r="AD1273">
        <v>98070</v>
      </c>
    </row>
    <row r="1274" spans="1:30" ht="270" x14ac:dyDescent="0.25">
      <c r="A1274">
        <f t="shared" ca="1" si="19"/>
        <v>3356</v>
      </c>
      <c r="B1274" t="s">
        <v>44</v>
      </c>
      <c r="C1274" t="s">
        <v>45</v>
      </c>
      <c r="G1274">
        <v>0</v>
      </c>
      <c r="O1274" t="s">
        <v>63</v>
      </c>
      <c r="X1274" t="s">
        <v>34</v>
      </c>
      <c r="Y1274" t="s">
        <v>2474</v>
      </c>
      <c r="Z1274" s="1" t="s">
        <v>2477</v>
      </c>
      <c r="AA1274" s="1" t="s">
        <v>2478</v>
      </c>
      <c r="AB1274" t="s">
        <v>2479</v>
      </c>
      <c r="AC1274" t="s">
        <v>38</v>
      </c>
      <c r="AD1274">
        <v>98103</v>
      </c>
    </row>
    <row r="1275" spans="1:30" ht="345" x14ac:dyDescent="0.25">
      <c r="A1275">
        <f t="shared" ca="1" si="19"/>
        <v>14736</v>
      </c>
      <c r="B1275" t="s">
        <v>30</v>
      </c>
      <c r="C1275" t="s">
        <v>31</v>
      </c>
      <c r="F1275" t="s">
        <v>3804</v>
      </c>
      <c r="G1275">
        <v>0</v>
      </c>
      <c r="O1275" t="s">
        <v>63</v>
      </c>
      <c r="X1275" t="s">
        <v>34</v>
      </c>
      <c r="Y1275" t="s">
        <v>32290</v>
      </c>
      <c r="Z1275" s="1" t="s">
        <v>32291</v>
      </c>
      <c r="AA1275" t="s">
        <v>32292</v>
      </c>
      <c r="AB1275" t="s">
        <v>32293</v>
      </c>
      <c r="AC1275" t="s">
        <v>38</v>
      </c>
      <c r="AD1275">
        <v>98383</v>
      </c>
    </row>
    <row r="1276" spans="1:30" x14ac:dyDescent="0.25">
      <c r="A1276">
        <f t="shared" ca="1" si="19"/>
        <v>3225</v>
      </c>
      <c r="B1276" t="s">
        <v>2046</v>
      </c>
      <c r="C1276" t="s">
        <v>80</v>
      </c>
      <c r="F1276" t="s">
        <v>6962</v>
      </c>
      <c r="O1276" t="s">
        <v>33</v>
      </c>
      <c r="Y1276" t="s">
        <v>12821</v>
      </c>
      <c r="Z1276" t="s">
        <v>12827</v>
      </c>
      <c r="AA1276" t="s">
        <v>12823</v>
      </c>
      <c r="AB1276">
        <v>-171888</v>
      </c>
      <c r="AC1276" t="s">
        <v>38</v>
      </c>
      <c r="AD1276">
        <v>98028</v>
      </c>
    </row>
    <row r="1277" spans="1:30" x14ac:dyDescent="0.25">
      <c r="A1277">
        <f t="shared" ca="1" si="19"/>
        <v>10315</v>
      </c>
      <c r="B1277" t="s">
        <v>2046</v>
      </c>
      <c r="C1277" t="s">
        <v>80</v>
      </c>
      <c r="F1277" t="s">
        <v>3554</v>
      </c>
      <c r="G1277">
        <v>0</v>
      </c>
      <c r="O1277" t="s">
        <v>33</v>
      </c>
      <c r="Y1277" t="s">
        <v>7391</v>
      </c>
      <c r="Z1277" t="s">
        <v>7392</v>
      </c>
      <c r="AA1277" t="s">
        <v>7393</v>
      </c>
      <c r="AB1277" t="s">
        <v>7394</v>
      </c>
      <c r="AC1277" t="s">
        <v>38</v>
      </c>
      <c r="AD1277">
        <v>98390</v>
      </c>
    </row>
    <row r="1278" spans="1:30" x14ac:dyDescent="0.25">
      <c r="A1278">
        <f t="shared" ca="1" si="19"/>
        <v>3202</v>
      </c>
      <c r="B1278" t="s">
        <v>685</v>
      </c>
      <c r="C1278" t="s">
        <v>686</v>
      </c>
      <c r="F1278" t="s">
        <v>6552</v>
      </c>
      <c r="G1278">
        <v>0</v>
      </c>
      <c r="O1278" t="s">
        <v>33</v>
      </c>
      <c r="Y1278" t="s">
        <v>30212</v>
      </c>
      <c r="Z1278" t="s">
        <v>35125</v>
      </c>
      <c r="AA1278" t="s">
        <v>35126</v>
      </c>
      <c r="AB1278" t="s">
        <v>35127</v>
      </c>
      <c r="AC1278" t="s">
        <v>38</v>
      </c>
      <c r="AD1278">
        <v>98837</v>
      </c>
    </row>
    <row r="1279" spans="1:30" ht="409.5" x14ac:dyDescent="0.25">
      <c r="A1279">
        <f t="shared" ca="1" si="19"/>
        <v>18205</v>
      </c>
      <c r="B1279" t="s">
        <v>685</v>
      </c>
      <c r="C1279" t="s">
        <v>686</v>
      </c>
      <c r="F1279" t="s">
        <v>3258</v>
      </c>
      <c r="G1279">
        <v>0</v>
      </c>
      <c r="O1279" t="s">
        <v>33</v>
      </c>
      <c r="X1279" t="s">
        <v>34</v>
      </c>
      <c r="Y1279" t="s">
        <v>3259</v>
      </c>
      <c r="Z1279" s="1" t="s">
        <v>3260</v>
      </c>
      <c r="AA1279" t="s">
        <v>3261</v>
      </c>
      <c r="AB1279" t="s">
        <v>3262</v>
      </c>
      <c r="AC1279" t="s">
        <v>38</v>
      </c>
      <c r="AD1279">
        <v>98371</v>
      </c>
    </row>
    <row r="1280" spans="1:30" x14ac:dyDescent="0.25">
      <c r="A1280">
        <f t="shared" ca="1" si="19"/>
        <v>19545</v>
      </c>
      <c r="B1280" t="s">
        <v>178</v>
      </c>
      <c r="C1280" t="s">
        <v>179</v>
      </c>
      <c r="O1280" t="s">
        <v>33</v>
      </c>
      <c r="X1280" t="s">
        <v>34</v>
      </c>
      <c r="Y1280" t="s">
        <v>37954</v>
      </c>
      <c r="Z1280" t="s">
        <v>37955</v>
      </c>
      <c r="AA1280" t="s">
        <v>37956</v>
      </c>
      <c r="AB1280">
        <v>-171899</v>
      </c>
      <c r="AC1280" t="s">
        <v>38</v>
      </c>
      <c r="AD1280">
        <v>99361</v>
      </c>
    </row>
    <row r="1281" spans="1:30" x14ac:dyDescent="0.25">
      <c r="A1281">
        <f t="shared" ca="1" si="19"/>
        <v>8908</v>
      </c>
      <c r="B1281" t="s">
        <v>73</v>
      </c>
      <c r="C1281" t="s">
        <v>74</v>
      </c>
      <c r="F1281" t="s">
        <v>17551</v>
      </c>
      <c r="O1281" t="s">
        <v>63</v>
      </c>
      <c r="X1281" t="s">
        <v>34</v>
      </c>
      <c r="Y1281" t="s">
        <v>17552</v>
      </c>
      <c r="Z1281" t="s">
        <v>17553</v>
      </c>
      <c r="AA1281" t="s">
        <v>17554</v>
      </c>
      <c r="AB1281">
        <v>-171357</v>
      </c>
      <c r="AC1281" t="s">
        <v>38</v>
      </c>
      <c r="AD1281">
        <v>98201</v>
      </c>
    </row>
    <row r="1282" spans="1:30" ht="409.5" x14ac:dyDescent="0.25">
      <c r="A1282">
        <f t="shared" ref="A1282:A1345" ca="1" si="20">RANDBETWEEN(1,20000)</f>
        <v>11677</v>
      </c>
      <c r="B1282" t="s">
        <v>164</v>
      </c>
      <c r="C1282" t="s">
        <v>165</v>
      </c>
      <c r="F1282" t="s">
        <v>25496</v>
      </c>
      <c r="G1282">
        <v>0</v>
      </c>
      <c r="O1282" t="s">
        <v>155</v>
      </c>
      <c r="V1282" t="s">
        <v>25497</v>
      </c>
      <c r="W1282">
        <v>30</v>
      </c>
      <c r="X1282" t="s">
        <v>34</v>
      </c>
      <c r="Y1282" t="s">
        <v>25498</v>
      </c>
      <c r="Z1282" s="1" t="s">
        <v>25499</v>
      </c>
      <c r="AA1282" t="s">
        <v>25500</v>
      </c>
      <c r="AB1282" t="s">
        <v>25501</v>
      </c>
      <c r="AC1282" t="s">
        <v>1410</v>
      </c>
      <c r="AD1282">
        <v>30309</v>
      </c>
    </row>
    <row r="1283" spans="1:30" x14ac:dyDescent="0.25">
      <c r="A1283">
        <f t="shared" ca="1" si="20"/>
        <v>5932</v>
      </c>
      <c r="B1283" t="s">
        <v>2046</v>
      </c>
      <c r="C1283" t="s">
        <v>80</v>
      </c>
      <c r="F1283" t="s">
        <v>1418</v>
      </c>
      <c r="O1283" t="s">
        <v>33</v>
      </c>
      <c r="Y1283" t="s">
        <v>1419</v>
      </c>
      <c r="Z1283" t="s">
        <v>16249</v>
      </c>
      <c r="AA1283" t="s">
        <v>16250</v>
      </c>
      <c r="AB1283">
        <v>-162838</v>
      </c>
      <c r="AC1283" t="s">
        <v>38</v>
      </c>
      <c r="AD1283">
        <v>98504</v>
      </c>
    </row>
    <row r="1284" spans="1:30" x14ac:dyDescent="0.25">
      <c r="A1284">
        <f t="shared" ca="1" si="20"/>
        <v>14073</v>
      </c>
      <c r="B1284" t="s">
        <v>178</v>
      </c>
      <c r="F1284" t="s">
        <v>4512</v>
      </c>
      <c r="G1284">
        <v>0</v>
      </c>
      <c r="O1284" t="s">
        <v>33</v>
      </c>
      <c r="X1284" t="s">
        <v>34</v>
      </c>
      <c r="Y1284" t="s">
        <v>27211</v>
      </c>
      <c r="Z1284" t="s">
        <v>27212</v>
      </c>
      <c r="AA1284" t="s">
        <v>27213</v>
      </c>
      <c r="AB1284" t="s">
        <v>27214</v>
      </c>
      <c r="AC1284" t="s">
        <v>38</v>
      </c>
      <c r="AD1284">
        <v>98902</v>
      </c>
    </row>
    <row r="1285" spans="1:30" ht="409.5" x14ac:dyDescent="0.25">
      <c r="A1285">
        <f t="shared" ca="1" si="20"/>
        <v>12104</v>
      </c>
      <c r="B1285" t="s">
        <v>1203</v>
      </c>
      <c r="C1285" t="s">
        <v>45</v>
      </c>
      <c r="F1285" t="s">
        <v>863</v>
      </c>
      <c r="G1285">
        <v>0</v>
      </c>
      <c r="N1285" t="s">
        <v>849</v>
      </c>
      <c r="O1285" t="s">
        <v>52</v>
      </c>
      <c r="Q1285" t="s">
        <v>3625</v>
      </c>
      <c r="R1285" t="s">
        <v>493</v>
      </c>
      <c r="S1285" t="s">
        <v>3626</v>
      </c>
      <c r="T1285" t="s">
        <v>3627</v>
      </c>
      <c r="W1285">
        <v>15</v>
      </c>
      <c r="X1285" t="s">
        <v>34</v>
      </c>
      <c r="Y1285" t="s">
        <v>1655</v>
      </c>
      <c r="Z1285" s="1" t="s">
        <v>16992</v>
      </c>
      <c r="AA1285" t="s">
        <v>16993</v>
      </c>
      <c r="AB1285" t="s">
        <v>16994</v>
      </c>
      <c r="AC1285" t="s">
        <v>38</v>
      </c>
      <c r="AD1285">
        <v>98154</v>
      </c>
    </row>
    <row r="1286" spans="1:30" x14ac:dyDescent="0.25">
      <c r="A1286">
        <f t="shared" ca="1" si="20"/>
        <v>15981</v>
      </c>
      <c r="B1286" t="s">
        <v>30</v>
      </c>
      <c r="C1286" t="s">
        <v>31</v>
      </c>
      <c r="F1286" t="s">
        <v>753</v>
      </c>
      <c r="G1286">
        <v>0</v>
      </c>
      <c r="O1286" t="s">
        <v>33</v>
      </c>
      <c r="X1286" t="s">
        <v>34</v>
      </c>
      <c r="Y1286" t="s">
        <v>9634</v>
      </c>
      <c r="Z1286" t="s">
        <v>9635</v>
      </c>
      <c r="AA1286" t="s">
        <v>9635</v>
      </c>
      <c r="AB1286" t="s">
        <v>9636</v>
      </c>
      <c r="AC1286" t="s">
        <v>38</v>
      </c>
      <c r="AD1286">
        <v>98104</v>
      </c>
    </row>
    <row r="1287" spans="1:30" ht="409.5" x14ac:dyDescent="0.25">
      <c r="A1287">
        <f t="shared" ca="1" si="20"/>
        <v>16684</v>
      </c>
      <c r="B1287" t="s">
        <v>3712</v>
      </c>
      <c r="C1287" t="s">
        <v>16820</v>
      </c>
      <c r="F1287" t="s">
        <v>20250</v>
      </c>
      <c r="G1287">
        <v>0</v>
      </c>
      <c r="O1287" t="s">
        <v>33</v>
      </c>
      <c r="X1287" t="s">
        <v>34</v>
      </c>
      <c r="Y1287" t="s">
        <v>22643</v>
      </c>
      <c r="Z1287" s="1" t="s">
        <v>24674</v>
      </c>
      <c r="AA1287" t="s">
        <v>24660</v>
      </c>
      <c r="AB1287" t="s">
        <v>24675</v>
      </c>
      <c r="AC1287" t="s">
        <v>102</v>
      </c>
      <c r="AD1287">
        <v>97302</v>
      </c>
    </row>
    <row r="1288" spans="1:30" x14ac:dyDescent="0.25">
      <c r="A1288">
        <f t="shared" ca="1" si="20"/>
        <v>11580</v>
      </c>
      <c r="B1288" t="s">
        <v>73</v>
      </c>
      <c r="C1288" t="s">
        <v>74</v>
      </c>
      <c r="O1288" t="s">
        <v>63</v>
      </c>
      <c r="X1288" t="s">
        <v>34</v>
      </c>
      <c r="Y1288" t="s">
        <v>152</v>
      </c>
      <c r="Z1288" t="s">
        <v>153</v>
      </c>
      <c r="AA1288" t="s">
        <v>154</v>
      </c>
      <c r="AB1288">
        <v>-172225</v>
      </c>
    </row>
    <row r="1289" spans="1:30" x14ac:dyDescent="0.25">
      <c r="A1289">
        <f t="shared" ca="1" si="20"/>
        <v>18110</v>
      </c>
      <c r="B1289" t="s">
        <v>79</v>
      </c>
      <c r="C1289" t="s">
        <v>80</v>
      </c>
      <c r="F1289" t="s">
        <v>6023</v>
      </c>
      <c r="O1289" t="s">
        <v>33</v>
      </c>
      <c r="Y1289" t="s">
        <v>13214</v>
      </c>
      <c r="AA1289" t="s">
        <v>26655</v>
      </c>
      <c r="AB1289">
        <v>-173013</v>
      </c>
      <c r="AC1289" t="s">
        <v>6028</v>
      </c>
      <c r="AD1289">
        <v>48108</v>
      </c>
    </row>
    <row r="1290" spans="1:30" ht="409.5" x14ac:dyDescent="0.25">
      <c r="A1290">
        <f t="shared" ca="1" si="20"/>
        <v>13509</v>
      </c>
      <c r="B1290" t="s">
        <v>68</v>
      </c>
      <c r="C1290" t="s">
        <v>45</v>
      </c>
      <c r="F1290" t="s">
        <v>20250</v>
      </c>
      <c r="O1290" t="s">
        <v>33</v>
      </c>
      <c r="X1290" t="s">
        <v>34</v>
      </c>
      <c r="Y1290" t="s">
        <v>22643</v>
      </c>
      <c r="Z1290" s="1" t="s">
        <v>22778</v>
      </c>
      <c r="AA1290" t="s">
        <v>22580</v>
      </c>
      <c r="AB1290">
        <v>-160364</v>
      </c>
    </row>
    <row r="1291" spans="1:30" x14ac:dyDescent="0.25">
      <c r="A1291">
        <f t="shared" ca="1" si="20"/>
        <v>7938</v>
      </c>
      <c r="B1291" t="s">
        <v>739</v>
      </c>
      <c r="C1291" t="s">
        <v>686</v>
      </c>
      <c r="F1291" t="s">
        <v>283</v>
      </c>
      <c r="O1291" t="s">
        <v>33</v>
      </c>
      <c r="Y1291" t="s">
        <v>30160</v>
      </c>
      <c r="Z1291" t="s">
        <v>30619</v>
      </c>
      <c r="AA1291" t="s">
        <v>30607</v>
      </c>
      <c r="AB1291">
        <v>-161402</v>
      </c>
      <c r="AC1291" t="s">
        <v>38</v>
      </c>
      <c r="AD1291">
        <v>98164</v>
      </c>
    </row>
    <row r="1292" spans="1:30" ht="409.5" x14ac:dyDescent="0.25">
      <c r="A1292">
        <f t="shared" ca="1" si="20"/>
        <v>1137</v>
      </c>
      <c r="B1292" t="s">
        <v>2046</v>
      </c>
      <c r="C1292" t="s">
        <v>80</v>
      </c>
      <c r="F1292" t="s">
        <v>5344</v>
      </c>
      <c r="O1292" t="s">
        <v>33</v>
      </c>
      <c r="Y1292" t="s">
        <v>5345</v>
      </c>
      <c r="Z1292" s="1" t="s">
        <v>10954</v>
      </c>
      <c r="AA1292" t="s">
        <v>10955</v>
      </c>
      <c r="AB1292">
        <v>-161961</v>
      </c>
      <c r="AC1292" t="s">
        <v>38</v>
      </c>
      <c r="AD1292">
        <v>98121</v>
      </c>
    </row>
    <row r="1293" spans="1:30" x14ac:dyDescent="0.25">
      <c r="A1293">
        <f t="shared" ca="1" si="20"/>
        <v>14703</v>
      </c>
      <c r="B1293" t="s">
        <v>2046</v>
      </c>
      <c r="C1293" t="s">
        <v>80</v>
      </c>
      <c r="F1293" t="s">
        <v>7745</v>
      </c>
      <c r="G1293">
        <v>0</v>
      </c>
      <c r="O1293" t="s">
        <v>33</v>
      </c>
      <c r="Y1293" t="s">
        <v>7746</v>
      </c>
      <c r="Z1293" t="s">
        <v>7747</v>
      </c>
      <c r="AA1293" t="s">
        <v>7748</v>
      </c>
      <c r="AB1293" t="s">
        <v>7749</v>
      </c>
      <c r="AC1293" t="s">
        <v>38</v>
      </c>
      <c r="AD1293">
        <v>98577</v>
      </c>
    </row>
    <row r="1294" spans="1:30" ht="375" x14ac:dyDescent="0.25">
      <c r="A1294">
        <f t="shared" ca="1" si="20"/>
        <v>15843</v>
      </c>
      <c r="B1294" t="s">
        <v>685</v>
      </c>
      <c r="C1294" t="s">
        <v>686</v>
      </c>
      <c r="F1294" t="s">
        <v>33447</v>
      </c>
      <c r="O1294" t="s">
        <v>33</v>
      </c>
      <c r="Y1294" t="s">
        <v>33448</v>
      </c>
      <c r="Z1294" s="1" t="s">
        <v>34425</v>
      </c>
      <c r="AA1294" t="s">
        <v>34406</v>
      </c>
      <c r="AB1294">
        <v>-171811</v>
      </c>
      <c r="AC1294" t="s">
        <v>38</v>
      </c>
      <c r="AD1294">
        <v>98236</v>
      </c>
    </row>
    <row r="1295" spans="1:30" x14ac:dyDescent="0.25">
      <c r="A1295">
        <f t="shared" ca="1" si="20"/>
        <v>6096</v>
      </c>
      <c r="C1295" t="s">
        <v>45</v>
      </c>
      <c r="F1295" t="s">
        <v>4452</v>
      </c>
      <c r="O1295" t="s">
        <v>367</v>
      </c>
      <c r="Y1295" t="s">
        <v>4453</v>
      </c>
      <c r="AB1295">
        <v>-181164</v>
      </c>
      <c r="AC1295" t="s">
        <v>38</v>
      </c>
      <c r="AD1295">
        <v>99219</v>
      </c>
    </row>
    <row r="1296" spans="1:30" x14ac:dyDescent="0.25">
      <c r="A1296">
        <f t="shared" ca="1" si="20"/>
        <v>8987</v>
      </c>
      <c r="B1296" t="s">
        <v>2046</v>
      </c>
      <c r="C1296" t="s">
        <v>80</v>
      </c>
      <c r="O1296" t="s">
        <v>33</v>
      </c>
      <c r="Y1296" t="s">
        <v>15693</v>
      </c>
      <c r="Z1296" t="s">
        <v>15694</v>
      </c>
      <c r="AA1296" t="s">
        <v>15695</v>
      </c>
      <c r="AB1296">
        <v>-173005</v>
      </c>
      <c r="AC1296" t="s">
        <v>38</v>
      </c>
      <c r="AD1296">
        <v>98272</v>
      </c>
    </row>
    <row r="1297" spans="1:30" ht="409.5" x14ac:dyDescent="0.25">
      <c r="A1297">
        <f t="shared" ca="1" si="20"/>
        <v>12281</v>
      </c>
      <c r="B1297" t="s">
        <v>49</v>
      </c>
      <c r="C1297" t="s">
        <v>50</v>
      </c>
      <c r="F1297" t="s">
        <v>39613</v>
      </c>
      <c r="N1297" t="s">
        <v>39614</v>
      </c>
      <c r="O1297" t="s">
        <v>33</v>
      </c>
      <c r="W1297">
        <v>15</v>
      </c>
      <c r="X1297" t="s">
        <v>34</v>
      </c>
      <c r="Y1297" t="s">
        <v>39615</v>
      </c>
      <c r="Z1297" s="1" t="s">
        <v>39616</v>
      </c>
      <c r="AA1297" t="s">
        <v>39617</v>
      </c>
      <c r="AB1297">
        <v>-181171</v>
      </c>
      <c r="AC1297" t="s">
        <v>2936</v>
      </c>
      <c r="AD1297">
        <v>77043</v>
      </c>
    </row>
    <row r="1298" spans="1:30" x14ac:dyDescent="0.25">
      <c r="A1298">
        <f t="shared" ca="1" si="20"/>
        <v>15169</v>
      </c>
      <c r="B1298" t="s">
        <v>773</v>
      </c>
      <c r="C1298" t="s">
        <v>80</v>
      </c>
      <c r="F1298" t="s">
        <v>81</v>
      </c>
      <c r="G1298">
        <v>0</v>
      </c>
      <c r="O1298" t="s">
        <v>33</v>
      </c>
      <c r="X1298" t="s">
        <v>34</v>
      </c>
      <c r="Y1298" t="s">
        <v>5788</v>
      </c>
      <c r="Z1298" t="s">
        <v>5792</v>
      </c>
      <c r="AA1298" t="s">
        <v>5793</v>
      </c>
      <c r="AB1298" t="s">
        <v>5794</v>
      </c>
      <c r="AC1298" t="s">
        <v>38</v>
      </c>
      <c r="AD1298">
        <v>98668</v>
      </c>
    </row>
    <row r="1299" spans="1:30" x14ac:dyDescent="0.25">
      <c r="A1299">
        <f t="shared" ca="1" si="20"/>
        <v>15538</v>
      </c>
      <c r="B1299" t="s">
        <v>39</v>
      </c>
      <c r="C1299" t="s">
        <v>165</v>
      </c>
      <c r="F1299" t="s">
        <v>2132</v>
      </c>
      <c r="G1299">
        <v>0</v>
      </c>
      <c r="O1299" t="s">
        <v>33</v>
      </c>
      <c r="X1299" t="s">
        <v>34</v>
      </c>
      <c r="Y1299" t="s">
        <v>2133</v>
      </c>
      <c r="Z1299" t="s">
        <v>37212</v>
      </c>
      <c r="AA1299" t="s">
        <v>37212</v>
      </c>
      <c r="AB1299" t="s">
        <v>37213</v>
      </c>
      <c r="AC1299" t="s">
        <v>38</v>
      </c>
      <c r="AD1299">
        <v>98109</v>
      </c>
    </row>
    <row r="1300" spans="1:30" x14ac:dyDescent="0.25">
      <c r="A1300">
        <f t="shared" ca="1" si="20"/>
        <v>18480</v>
      </c>
      <c r="B1300" t="s">
        <v>2046</v>
      </c>
      <c r="C1300" t="s">
        <v>80</v>
      </c>
      <c r="F1300" t="s">
        <v>5745</v>
      </c>
      <c r="G1300">
        <v>0</v>
      </c>
      <c r="O1300" t="s">
        <v>33</v>
      </c>
      <c r="Y1300" t="s">
        <v>5746</v>
      </c>
      <c r="Z1300" t="s">
        <v>7296</v>
      </c>
      <c r="AA1300" t="s">
        <v>7297</v>
      </c>
      <c r="AB1300" t="s">
        <v>7298</v>
      </c>
      <c r="AC1300" t="s">
        <v>38</v>
      </c>
      <c r="AD1300">
        <v>98201</v>
      </c>
    </row>
    <row r="1301" spans="1:30" x14ac:dyDescent="0.25">
      <c r="A1301">
        <f t="shared" ca="1" si="20"/>
        <v>10183</v>
      </c>
      <c r="B1301" t="s">
        <v>685</v>
      </c>
      <c r="C1301" t="s">
        <v>686</v>
      </c>
      <c r="F1301" t="s">
        <v>3308</v>
      </c>
      <c r="G1301">
        <v>0</v>
      </c>
      <c r="O1301" t="s">
        <v>33</v>
      </c>
      <c r="Y1301" t="s">
        <v>35230</v>
      </c>
      <c r="Z1301" t="s">
        <v>35231</v>
      </c>
      <c r="AA1301" t="s">
        <v>35222</v>
      </c>
      <c r="AB1301" t="s">
        <v>35232</v>
      </c>
    </row>
    <row r="1302" spans="1:30" x14ac:dyDescent="0.25">
      <c r="A1302">
        <f t="shared" ca="1" si="20"/>
        <v>9390</v>
      </c>
      <c r="B1302" t="s">
        <v>334</v>
      </c>
      <c r="C1302" t="s">
        <v>45</v>
      </c>
      <c r="F1302" t="s">
        <v>5901</v>
      </c>
      <c r="O1302" t="s">
        <v>33</v>
      </c>
      <c r="W1302">
        <v>15</v>
      </c>
      <c r="X1302" t="s">
        <v>34</v>
      </c>
      <c r="Y1302" t="s">
        <v>3128</v>
      </c>
      <c r="Z1302" t="s">
        <v>33689</v>
      </c>
      <c r="AA1302" t="s">
        <v>33690</v>
      </c>
      <c r="AB1302">
        <v>-181546</v>
      </c>
    </row>
    <row r="1303" spans="1:30" ht="409.5" x14ac:dyDescent="0.25">
      <c r="A1303">
        <f t="shared" ca="1" si="20"/>
        <v>14506</v>
      </c>
      <c r="B1303" t="s">
        <v>164</v>
      </c>
      <c r="C1303" t="s">
        <v>165</v>
      </c>
      <c r="O1303" t="s">
        <v>1200</v>
      </c>
      <c r="X1303" t="s">
        <v>34</v>
      </c>
      <c r="Y1303" t="s">
        <v>935</v>
      </c>
      <c r="Z1303" s="1" t="s">
        <v>31777</v>
      </c>
      <c r="AA1303" t="s">
        <v>31778</v>
      </c>
      <c r="AB1303">
        <v>-170102</v>
      </c>
      <c r="AC1303" t="s">
        <v>38</v>
      </c>
      <c r="AD1303">
        <v>98102</v>
      </c>
    </row>
    <row r="1304" spans="1:30" ht="409.5" x14ac:dyDescent="0.25">
      <c r="A1304">
        <f t="shared" ca="1" si="20"/>
        <v>9902</v>
      </c>
      <c r="B1304" t="s">
        <v>49</v>
      </c>
      <c r="C1304" t="s">
        <v>50</v>
      </c>
      <c r="F1304" t="s">
        <v>21754</v>
      </c>
      <c r="O1304" t="s">
        <v>63</v>
      </c>
      <c r="X1304" t="s">
        <v>34</v>
      </c>
      <c r="Y1304" t="s">
        <v>21755</v>
      </c>
      <c r="Z1304" s="1" t="s">
        <v>21756</v>
      </c>
      <c r="AA1304" t="s">
        <v>21757</v>
      </c>
      <c r="AB1304">
        <v>-181195</v>
      </c>
      <c r="AC1304" t="s">
        <v>38</v>
      </c>
      <c r="AD1304">
        <v>98109</v>
      </c>
    </row>
    <row r="1305" spans="1:30" ht="409.5" x14ac:dyDescent="0.25">
      <c r="A1305">
        <f t="shared" ca="1" si="20"/>
        <v>16822</v>
      </c>
      <c r="B1305" t="s">
        <v>2046</v>
      </c>
      <c r="C1305" t="s">
        <v>80</v>
      </c>
      <c r="F1305" t="s">
        <v>5745</v>
      </c>
      <c r="O1305" t="s">
        <v>33</v>
      </c>
      <c r="Y1305" t="s">
        <v>5935</v>
      </c>
      <c r="Z1305" s="1" t="s">
        <v>13570</v>
      </c>
      <c r="AA1305" t="s">
        <v>13571</v>
      </c>
      <c r="AB1305">
        <v>-171358</v>
      </c>
      <c r="AC1305" t="s">
        <v>38</v>
      </c>
      <c r="AD1305">
        <v>98201</v>
      </c>
    </row>
    <row r="1306" spans="1:30" ht="255" x14ac:dyDescent="0.25">
      <c r="A1306">
        <f t="shared" ca="1" si="20"/>
        <v>6613</v>
      </c>
      <c r="B1306" t="s">
        <v>73</v>
      </c>
      <c r="C1306" t="s">
        <v>74</v>
      </c>
      <c r="O1306" t="s">
        <v>63</v>
      </c>
      <c r="X1306" t="s">
        <v>34</v>
      </c>
      <c r="Y1306" t="s">
        <v>42587</v>
      </c>
      <c r="Z1306" s="1" t="s">
        <v>42588</v>
      </c>
      <c r="AA1306" t="s">
        <v>42586</v>
      </c>
      <c r="AB1306">
        <v>-162778</v>
      </c>
    </row>
    <row r="1307" spans="1:30" x14ac:dyDescent="0.25">
      <c r="A1307">
        <f t="shared" ca="1" si="20"/>
        <v>10594</v>
      </c>
      <c r="B1307" t="s">
        <v>124</v>
      </c>
      <c r="C1307" t="s">
        <v>45</v>
      </c>
      <c r="F1307" t="s">
        <v>3500</v>
      </c>
      <c r="O1307" t="s">
        <v>63</v>
      </c>
      <c r="X1307" t="s">
        <v>34</v>
      </c>
      <c r="Y1307" t="s">
        <v>4562</v>
      </c>
      <c r="Z1307" t="s">
        <v>4563</v>
      </c>
      <c r="AA1307" t="s">
        <v>4564</v>
      </c>
      <c r="AB1307">
        <v>-172497</v>
      </c>
      <c r="AC1307" t="s">
        <v>3505</v>
      </c>
      <c r="AD1307">
        <v>68508</v>
      </c>
    </row>
    <row r="1308" spans="1:30" x14ac:dyDescent="0.25">
      <c r="A1308">
        <f t="shared" ca="1" si="20"/>
        <v>3594</v>
      </c>
      <c r="B1308" t="s">
        <v>49</v>
      </c>
      <c r="C1308" t="s">
        <v>50</v>
      </c>
      <c r="O1308" t="s">
        <v>33</v>
      </c>
      <c r="W1308">
        <v>15</v>
      </c>
      <c r="X1308" t="s">
        <v>34</v>
      </c>
      <c r="Y1308" t="s">
        <v>38570</v>
      </c>
      <c r="Z1308" t="s">
        <v>38571</v>
      </c>
      <c r="AA1308" t="s">
        <v>38572</v>
      </c>
      <c r="AB1308">
        <v>-181160</v>
      </c>
      <c r="AC1308" t="s">
        <v>38</v>
      </c>
      <c r="AD1308">
        <v>98304</v>
      </c>
    </row>
    <row r="1309" spans="1:30" ht="330" x14ac:dyDescent="0.25">
      <c r="A1309">
        <f t="shared" ca="1" si="20"/>
        <v>7741</v>
      </c>
      <c r="B1309" t="s">
        <v>96</v>
      </c>
      <c r="C1309" t="s">
        <v>97</v>
      </c>
      <c r="F1309" t="s">
        <v>35746</v>
      </c>
      <c r="O1309" t="s">
        <v>33</v>
      </c>
      <c r="W1309">
        <v>15</v>
      </c>
      <c r="X1309" t="s">
        <v>34</v>
      </c>
      <c r="Y1309" t="s">
        <v>35747</v>
      </c>
      <c r="Z1309" s="1" t="s">
        <v>35748</v>
      </c>
      <c r="AA1309" t="s">
        <v>35749</v>
      </c>
      <c r="AB1309">
        <v>-181003</v>
      </c>
      <c r="AC1309" t="s">
        <v>38</v>
      </c>
      <c r="AD1309">
        <v>98620</v>
      </c>
    </row>
    <row r="1310" spans="1:30" ht="409.5" x14ac:dyDescent="0.25">
      <c r="A1310">
        <f t="shared" ca="1" si="20"/>
        <v>15269</v>
      </c>
      <c r="B1310" t="s">
        <v>2046</v>
      </c>
      <c r="C1310" t="s">
        <v>80</v>
      </c>
      <c r="F1310" t="s">
        <v>927</v>
      </c>
      <c r="O1310" t="s">
        <v>33</v>
      </c>
      <c r="Y1310" t="s">
        <v>928</v>
      </c>
      <c r="Z1310" s="1" t="s">
        <v>10486</v>
      </c>
      <c r="AA1310" t="s">
        <v>10478</v>
      </c>
      <c r="AB1310">
        <v>-162178</v>
      </c>
      <c r="AC1310" t="s">
        <v>102</v>
      </c>
      <c r="AD1310">
        <v>97211</v>
      </c>
    </row>
    <row r="1311" spans="1:30" x14ac:dyDescent="0.25">
      <c r="A1311">
        <f t="shared" ca="1" si="20"/>
        <v>15873</v>
      </c>
      <c r="B1311" t="s">
        <v>178</v>
      </c>
      <c r="G1311">
        <v>0</v>
      </c>
      <c r="O1311" t="s">
        <v>33</v>
      </c>
      <c r="X1311" t="s">
        <v>34</v>
      </c>
      <c r="Y1311" t="s">
        <v>1803</v>
      </c>
      <c r="Z1311" t="s">
        <v>1806</v>
      </c>
      <c r="AA1311" t="s">
        <v>1804</v>
      </c>
      <c r="AB1311" t="s">
        <v>1807</v>
      </c>
      <c r="AC1311" t="s">
        <v>38</v>
      </c>
      <c r="AD1311">
        <v>98908</v>
      </c>
    </row>
    <row r="1312" spans="1:30" ht="409.5" x14ac:dyDescent="0.25">
      <c r="A1312">
        <f t="shared" ca="1" si="20"/>
        <v>11681</v>
      </c>
      <c r="B1312" t="s">
        <v>3712</v>
      </c>
      <c r="C1312" t="s">
        <v>45</v>
      </c>
      <c r="F1312" t="s">
        <v>22590</v>
      </c>
      <c r="G1312">
        <v>0</v>
      </c>
      <c r="O1312" t="s">
        <v>33</v>
      </c>
      <c r="X1312" t="s">
        <v>34</v>
      </c>
      <c r="Y1312" t="s">
        <v>16862</v>
      </c>
      <c r="Z1312" s="1" t="s">
        <v>24662</v>
      </c>
      <c r="AA1312" t="s">
        <v>24660</v>
      </c>
      <c r="AB1312" t="s">
        <v>24663</v>
      </c>
    </row>
    <row r="1313" spans="1:30" ht="409.5" x14ac:dyDescent="0.25">
      <c r="A1313">
        <f t="shared" ca="1" si="20"/>
        <v>10874</v>
      </c>
      <c r="B1313" t="s">
        <v>334</v>
      </c>
      <c r="C1313" t="s">
        <v>45</v>
      </c>
      <c r="F1313" t="s">
        <v>5901</v>
      </c>
      <c r="G1313">
        <v>0</v>
      </c>
      <c r="O1313" t="s">
        <v>33</v>
      </c>
      <c r="X1313" t="s">
        <v>34</v>
      </c>
      <c r="Y1313" t="s">
        <v>29324</v>
      </c>
      <c r="Z1313" s="1" t="s">
        <v>33534</v>
      </c>
      <c r="AA1313" t="s">
        <v>33506</v>
      </c>
      <c r="AB1313" t="s">
        <v>33535</v>
      </c>
    </row>
    <row r="1314" spans="1:30" ht="285" x14ac:dyDescent="0.25">
      <c r="A1314">
        <f t="shared" ca="1" si="20"/>
        <v>13392</v>
      </c>
      <c r="B1314" t="s">
        <v>230</v>
      </c>
      <c r="C1314" t="s">
        <v>45</v>
      </c>
      <c r="O1314" t="s">
        <v>33</v>
      </c>
      <c r="Y1314" t="s">
        <v>1934</v>
      </c>
      <c r="Z1314" s="1" t="s">
        <v>1935</v>
      </c>
      <c r="AA1314" t="s">
        <v>1865</v>
      </c>
      <c r="AB1314">
        <v>-163382</v>
      </c>
    </row>
    <row r="1315" spans="1:30" ht="409.5" x14ac:dyDescent="0.25">
      <c r="A1315">
        <f t="shared" ca="1" si="20"/>
        <v>9263</v>
      </c>
      <c r="B1315" t="s">
        <v>178</v>
      </c>
      <c r="C1315" t="s">
        <v>179</v>
      </c>
      <c r="F1315" t="s">
        <v>670</v>
      </c>
      <c r="G1315">
        <v>0</v>
      </c>
      <c r="O1315" t="s">
        <v>33</v>
      </c>
      <c r="X1315" t="s">
        <v>34</v>
      </c>
      <c r="Y1315" t="s">
        <v>674</v>
      </c>
      <c r="Z1315" s="1" t="s">
        <v>37957</v>
      </c>
      <c r="AA1315" t="s">
        <v>37958</v>
      </c>
      <c r="AB1315" t="s">
        <v>37959</v>
      </c>
      <c r="AC1315" t="s">
        <v>38</v>
      </c>
      <c r="AD1315">
        <v>99025</v>
      </c>
    </row>
    <row r="1316" spans="1:30" x14ac:dyDescent="0.25">
      <c r="A1316">
        <f t="shared" ca="1" si="20"/>
        <v>5949</v>
      </c>
      <c r="C1316" t="s">
        <v>45</v>
      </c>
      <c r="O1316" t="s">
        <v>367</v>
      </c>
      <c r="AB1316">
        <v>-173046</v>
      </c>
    </row>
    <row r="1317" spans="1:30" x14ac:dyDescent="0.25">
      <c r="A1317">
        <f t="shared" ca="1" si="20"/>
        <v>5719</v>
      </c>
      <c r="B1317" t="s">
        <v>739</v>
      </c>
      <c r="C1317" t="s">
        <v>686</v>
      </c>
      <c r="F1317" t="s">
        <v>29729</v>
      </c>
      <c r="O1317" t="s">
        <v>33</v>
      </c>
      <c r="Y1317" t="s">
        <v>29730</v>
      </c>
      <c r="Z1317" t="s">
        <v>30509</v>
      </c>
      <c r="AA1317" t="s">
        <v>30459</v>
      </c>
      <c r="AB1317">
        <v>-160799</v>
      </c>
    </row>
    <row r="1318" spans="1:30" x14ac:dyDescent="0.25">
      <c r="A1318">
        <f t="shared" ca="1" si="20"/>
        <v>16271</v>
      </c>
      <c r="B1318" t="s">
        <v>124</v>
      </c>
      <c r="C1318" t="s">
        <v>45</v>
      </c>
      <c r="F1318" t="s">
        <v>392</v>
      </c>
      <c r="O1318" t="s">
        <v>33</v>
      </c>
      <c r="W1318">
        <v>15</v>
      </c>
      <c r="X1318" t="s">
        <v>34</v>
      </c>
      <c r="Y1318" t="s">
        <v>917</v>
      </c>
      <c r="Z1318" t="s">
        <v>918</v>
      </c>
      <c r="AA1318" t="s">
        <v>919</v>
      </c>
      <c r="AB1318">
        <v>-180810</v>
      </c>
      <c r="AC1318" t="s">
        <v>38</v>
      </c>
      <c r="AD1318">
        <v>98134</v>
      </c>
    </row>
    <row r="1319" spans="1:30" x14ac:dyDescent="0.25">
      <c r="A1319">
        <f t="shared" ca="1" si="20"/>
        <v>792</v>
      </c>
      <c r="B1319" t="s">
        <v>2046</v>
      </c>
      <c r="C1319" t="s">
        <v>80</v>
      </c>
      <c r="F1319" t="s">
        <v>3176</v>
      </c>
      <c r="O1319" t="s">
        <v>33</v>
      </c>
      <c r="Y1319" t="s">
        <v>6557</v>
      </c>
      <c r="Z1319" t="s">
        <v>27907</v>
      </c>
      <c r="AA1319" t="s">
        <v>27908</v>
      </c>
      <c r="AB1319">
        <v>-160447</v>
      </c>
      <c r="AC1319" t="s">
        <v>38</v>
      </c>
      <c r="AD1319">
        <v>98204</v>
      </c>
    </row>
    <row r="1320" spans="1:30" ht="409.5" x14ac:dyDescent="0.25">
      <c r="A1320">
        <f t="shared" ca="1" si="20"/>
        <v>10133</v>
      </c>
      <c r="B1320" t="s">
        <v>79</v>
      </c>
      <c r="C1320" t="s">
        <v>80</v>
      </c>
      <c r="F1320" t="s">
        <v>2153</v>
      </c>
      <c r="O1320" t="s">
        <v>721</v>
      </c>
      <c r="Y1320" t="s">
        <v>1419</v>
      </c>
      <c r="Z1320" s="1" t="s">
        <v>25885</v>
      </c>
      <c r="AA1320" t="s">
        <v>25886</v>
      </c>
      <c r="AB1320">
        <v>-171501</v>
      </c>
      <c r="AC1320" t="s">
        <v>38</v>
      </c>
      <c r="AD1320">
        <v>98501</v>
      </c>
    </row>
    <row r="1321" spans="1:30" x14ac:dyDescent="0.25">
      <c r="A1321">
        <f t="shared" ca="1" si="20"/>
        <v>6434</v>
      </c>
      <c r="B1321" t="s">
        <v>3712</v>
      </c>
      <c r="C1321" t="s">
        <v>16820</v>
      </c>
      <c r="F1321" t="s">
        <v>41605</v>
      </c>
      <c r="G1321">
        <v>0</v>
      </c>
      <c r="O1321" t="s">
        <v>33</v>
      </c>
      <c r="Y1321" t="s">
        <v>41606</v>
      </c>
      <c r="Z1321" t="s">
        <v>41607</v>
      </c>
      <c r="AA1321" t="s">
        <v>41573</v>
      </c>
      <c r="AB1321" t="s">
        <v>41608</v>
      </c>
      <c r="AC1321" t="s">
        <v>14424</v>
      </c>
      <c r="AD1321">
        <v>58368</v>
      </c>
    </row>
    <row r="1322" spans="1:30" x14ac:dyDescent="0.25">
      <c r="A1322">
        <f t="shared" ca="1" si="20"/>
        <v>19445</v>
      </c>
      <c r="B1322" t="s">
        <v>1203</v>
      </c>
      <c r="C1322" t="s">
        <v>45</v>
      </c>
      <c r="F1322" t="s">
        <v>21004</v>
      </c>
      <c r="G1322">
        <v>0</v>
      </c>
      <c r="O1322" t="s">
        <v>33</v>
      </c>
      <c r="X1322" t="s">
        <v>34</v>
      </c>
      <c r="Y1322" t="s">
        <v>21005</v>
      </c>
      <c r="Z1322" t="s">
        <v>21006</v>
      </c>
      <c r="AA1322" t="s">
        <v>2406</v>
      </c>
      <c r="AB1322" t="s">
        <v>21007</v>
      </c>
      <c r="AC1322" t="s">
        <v>38</v>
      </c>
      <c r="AD1322">
        <v>98250</v>
      </c>
    </row>
    <row r="1323" spans="1:30" x14ac:dyDescent="0.25">
      <c r="A1323">
        <f t="shared" ca="1" si="20"/>
        <v>19113</v>
      </c>
      <c r="B1323" t="s">
        <v>30</v>
      </c>
      <c r="C1323" t="s">
        <v>31</v>
      </c>
      <c r="F1323" t="s">
        <v>8959</v>
      </c>
      <c r="O1323" t="s">
        <v>33</v>
      </c>
      <c r="W1323">
        <v>30</v>
      </c>
      <c r="X1323" t="s">
        <v>34</v>
      </c>
      <c r="Y1323" t="s">
        <v>8960</v>
      </c>
      <c r="Z1323" t="s">
        <v>8961</v>
      </c>
      <c r="AA1323" t="s">
        <v>8962</v>
      </c>
      <c r="AB1323">
        <v>-160597</v>
      </c>
      <c r="AC1323" t="s">
        <v>38</v>
      </c>
      <c r="AD1323">
        <v>98499</v>
      </c>
    </row>
    <row r="1324" spans="1:30" x14ac:dyDescent="0.25">
      <c r="A1324">
        <f t="shared" ca="1" si="20"/>
        <v>4832</v>
      </c>
      <c r="B1324" t="s">
        <v>2046</v>
      </c>
      <c r="C1324" t="s">
        <v>80</v>
      </c>
      <c r="G1324">
        <v>0</v>
      </c>
      <c r="O1324" t="s">
        <v>33</v>
      </c>
      <c r="Y1324" t="s">
        <v>7931</v>
      </c>
      <c r="Z1324" t="s">
        <v>7932</v>
      </c>
      <c r="AA1324" t="s">
        <v>7933</v>
      </c>
      <c r="AB1324" t="s">
        <v>7934</v>
      </c>
      <c r="AC1324" t="s">
        <v>38</v>
      </c>
      <c r="AD1324">
        <v>98115</v>
      </c>
    </row>
    <row r="1325" spans="1:30" x14ac:dyDescent="0.25">
      <c r="A1325">
        <f t="shared" ca="1" si="20"/>
        <v>10256</v>
      </c>
      <c r="B1325" t="s">
        <v>2046</v>
      </c>
      <c r="C1325" t="s">
        <v>80</v>
      </c>
      <c r="F1325" t="s">
        <v>651</v>
      </c>
      <c r="G1325">
        <v>0</v>
      </c>
      <c r="O1325" t="s">
        <v>33</v>
      </c>
      <c r="Y1325" t="s">
        <v>7704</v>
      </c>
      <c r="Z1325" t="s">
        <v>13912</v>
      </c>
      <c r="AA1325" t="s">
        <v>13910</v>
      </c>
      <c r="AB1325" t="s">
        <v>13913</v>
      </c>
      <c r="AC1325" t="s">
        <v>38</v>
      </c>
      <c r="AD1325">
        <v>98034</v>
      </c>
    </row>
    <row r="1326" spans="1:30" ht="409.5" x14ac:dyDescent="0.25">
      <c r="A1326">
        <f t="shared" ca="1" si="20"/>
        <v>10426</v>
      </c>
      <c r="B1326" t="s">
        <v>1203</v>
      </c>
      <c r="C1326" t="s">
        <v>45</v>
      </c>
      <c r="F1326" t="s">
        <v>863</v>
      </c>
      <c r="G1326">
        <v>0</v>
      </c>
      <c r="O1326" t="s">
        <v>155</v>
      </c>
      <c r="X1326" t="s">
        <v>34</v>
      </c>
      <c r="Y1326" t="s">
        <v>1655</v>
      </c>
      <c r="Z1326" s="1" t="s">
        <v>20798</v>
      </c>
      <c r="AA1326" t="s">
        <v>3809</v>
      </c>
      <c r="AB1326" t="s">
        <v>20799</v>
      </c>
      <c r="AC1326" t="s">
        <v>38</v>
      </c>
      <c r="AD1326">
        <v>98154</v>
      </c>
    </row>
    <row r="1327" spans="1:30" x14ac:dyDescent="0.25">
      <c r="A1327">
        <f t="shared" ca="1" si="20"/>
        <v>1657</v>
      </c>
      <c r="B1327" t="s">
        <v>685</v>
      </c>
      <c r="C1327" t="s">
        <v>686</v>
      </c>
      <c r="F1327" t="s">
        <v>3068</v>
      </c>
      <c r="G1327">
        <v>0</v>
      </c>
      <c r="O1327" t="s">
        <v>33</v>
      </c>
      <c r="Y1327" t="s">
        <v>29339</v>
      </c>
      <c r="Z1327" t="s">
        <v>35089</v>
      </c>
      <c r="AA1327" t="s">
        <v>35064</v>
      </c>
      <c r="AB1327" t="s">
        <v>35090</v>
      </c>
    </row>
    <row r="1328" spans="1:30" x14ac:dyDescent="0.25">
      <c r="A1328">
        <f t="shared" ca="1" si="20"/>
        <v>13659</v>
      </c>
      <c r="B1328" t="s">
        <v>2046</v>
      </c>
      <c r="C1328" t="s">
        <v>80</v>
      </c>
      <c r="F1328" t="s">
        <v>6855</v>
      </c>
      <c r="G1328">
        <v>0</v>
      </c>
      <c r="O1328" t="s">
        <v>33</v>
      </c>
      <c r="Y1328" t="s">
        <v>6856</v>
      </c>
      <c r="Z1328" t="s">
        <v>6857</v>
      </c>
      <c r="AA1328" t="s">
        <v>6858</v>
      </c>
      <c r="AB1328" t="s">
        <v>6859</v>
      </c>
      <c r="AC1328" t="s">
        <v>43</v>
      </c>
      <c r="AD1328">
        <v>2139</v>
      </c>
    </row>
    <row r="1329" spans="1:30" ht="409.5" x14ac:dyDescent="0.25">
      <c r="A1329">
        <f t="shared" ca="1" si="20"/>
        <v>14488</v>
      </c>
      <c r="B1329" t="s">
        <v>230</v>
      </c>
      <c r="C1329" t="s">
        <v>45</v>
      </c>
      <c r="O1329" t="s">
        <v>33</v>
      </c>
      <c r="X1329" t="s">
        <v>34</v>
      </c>
      <c r="Y1329" t="s">
        <v>22321</v>
      </c>
      <c r="Z1329" s="1" t="s">
        <v>23179</v>
      </c>
      <c r="AA1329" t="s">
        <v>22580</v>
      </c>
      <c r="AB1329">
        <v>-170881</v>
      </c>
    </row>
    <row r="1330" spans="1:30" x14ac:dyDescent="0.25">
      <c r="A1330">
        <f t="shared" ca="1" si="20"/>
        <v>13105</v>
      </c>
      <c r="B1330" t="s">
        <v>178</v>
      </c>
      <c r="G1330">
        <v>0</v>
      </c>
      <c r="O1330" t="s">
        <v>63</v>
      </c>
      <c r="X1330" t="s">
        <v>34</v>
      </c>
      <c r="Y1330" t="s">
        <v>19421</v>
      </c>
      <c r="Z1330" t="s">
        <v>19422</v>
      </c>
      <c r="AA1330" t="s">
        <v>19423</v>
      </c>
      <c r="AB1330" t="s">
        <v>19424</v>
      </c>
    </row>
    <row r="1331" spans="1:30" x14ac:dyDescent="0.25">
      <c r="A1331">
        <f t="shared" ca="1" si="20"/>
        <v>3149</v>
      </c>
      <c r="B1331" t="s">
        <v>124</v>
      </c>
      <c r="C1331" t="s">
        <v>45</v>
      </c>
      <c r="F1331" t="s">
        <v>9630</v>
      </c>
      <c r="O1331" t="s">
        <v>33</v>
      </c>
      <c r="X1331" t="s">
        <v>34</v>
      </c>
      <c r="Y1331" t="s">
        <v>9631</v>
      </c>
      <c r="Z1331" t="s">
        <v>9632</v>
      </c>
      <c r="AA1331" t="s">
        <v>9633</v>
      </c>
      <c r="AB1331">
        <v>-171675</v>
      </c>
      <c r="AC1331" t="s">
        <v>38</v>
      </c>
      <c r="AD1331">
        <v>98503</v>
      </c>
    </row>
    <row r="1332" spans="1:30" x14ac:dyDescent="0.25">
      <c r="A1332">
        <f t="shared" ca="1" si="20"/>
        <v>2187</v>
      </c>
      <c r="B1332" t="s">
        <v>739</v>
      </c>
      <c r="C1332" t="s">
        <v>686</v>
      </c>
      <c r="F1332" t="s">
        <v>4947</v>
      </c>
      <c r="G1332">
        <v>0</v>
      </c>
      <c r="O1332" t="s">
        <v>33</v>
      </c>
      <c r="Y1332" t="s">
        <v>30393</v>
      </c>
      <c r="Z1332" t="s">
        <v>31038</v>
      </c>
      <c r="AA1332" t="s">
        <v>31034</v>
      </c>
      <c r="AB1332" t="s">
        <v>31039</v>
      </c>
      <c r="AC1332" t="s">
        <v>38</v>
      </c>
      <c r="AD1332">
        <v>98032</v>
      </c>
    </row>
    <row r="1333" spans="1:30" x14ac:dyDescent="0.25">
      <c r="A1333">
        <f t="shared" ca="1" si="20"/>
        <v>4528</v>
      </c>
      <c r="B1333" t="s">
        <v>79</v>
      </c>
      <c r="C1333" t="s">
        <v>80</v>
      </c>
      <c r="F1333" t="s">
        <v>1190</v>
      </c>
      <c r="O1333" t="s">
        <v>33</v>
      </c>
      <c r="Y1333" t="s">
        <v>1191</v>
      </c>
      <c r="Z1333" t="s">
        <v>10090</v>
      </c>
      <c r="AA1333" t="s">
        <v>10091</v>
      </c>
      <c r="AB1333">
        <v>-163627</v>
      </c>
      <c r="AC1333" t="s">
        <v>38</v>
      </c>
      <c r="AD1333">
        <v>98040</v>
      </c>
    </row>
    <row r="1334" spans="1:30" x14ac:dyDescent="0.25">
      <c r="A1334">
        <f t="shared" ca="1" si="20"/>
        <v>2285</v>
      </c>
      <c r="B1334" t="s">
        <v>685</v>
      </c>
      <c r="C1334" t="s">
        <v>686</v>
      </c>
      <c r="F1334" t="s">
        <v>28495</v>
      </c>
      <c r="G1334">
        <v>0</v>
      </c>
      <c r="O1334" t="s">
        <v>33</v>
      </c>
      <c r="Y1334" t="s">
        <v>29870</v>
      </c>
      <c r="Z1334" t="s">
        <v>34074</v>
      </c>
      <c r="AA1334" t="s">
        <v>34060</v>
      </c>
      <c r="AB1334" t="s">
        <v>34075</v>
      </c>
    </row>
    <row r="1335" spans="1:30" x14ac:dyDescent="0.25">
      <c r="A1335">
        <f t="shared" ca="1" si="20"/>
        <v>2807</v>
      </c>
      <c r="B1335" t="s">
        <v>2046</v>
      </c>
      <c r="C1335" t="s">
        <v>80</v>
      </c>
      <c r="F1335" t="s">
        <v>3155</v>
      </c>
      <c r="G1335">
        <v>0</v>
      </c>
      <c r="O1335" t="s">
        <v>33</v>
      </c>
      <c r="Y1335" t="s">
        <v>7753</v>
      </c>
      <c r="Z1335" t="s">
        <v>7754</v>
      </c>
      <c r="AA1335" t="s">
        <v>7755</v>
      </c>
      <c r="AB1335" t="s">
        <v>7756</v>
      </c>
      <c r="AC1335" t="s">
        <v>38</v>
      </c>
      <c r="AD1335">
        <v>99352</v>
      </c>
    </row>
    <row r="1336" spans="1:30" x14ac:dyDescent="0.25">
      <c r="A1336">
        <f t="shared" ca="1" si="20"/>
        <v>12556</v>
      </c>
      <c r="B1336" t="s">
        <v>2046</v>
      </c>
      <c r="C1336" t="s">
        <v>80</v>
      </c>
      <c r="F1336" t="s">
        <v>8451</v>
      </c>
      <c r="G1336">
        <v>0</v>
      </c>
      <c r="O1336" t="s">
        <v>33</v>
      </c>
      <c r="Y1336" t="s">
        <v>8452</v>
      </c>
      <c r="Z1336" t="s">
        <v>8453</v>
      </c>
      <c r="AA1336" t="s">
        <v>8454</v>
      </c>
      <c r="AB1336" t="s">
        <v>8455</v>
      </c>
      <c r="AC1336" t="s">
        <v>59</v>
      </c>
      <c r="AD1336">
        <v>33309</v>
      </c>
    </row>
    <row r="1337" spans="1:30" ht="409.5" x14ac:dyDescent="0.25">
      <c r="A1337">
        <f t="shared" ca="1" si="20"/>
        <v>5240</v>
      </c>
      <c r="B1337" t="s">
        <v>2046</v>
      </c>
      <c r="C1337" t="s">
        <v>80</v>
      </c>
      <c r="F1337" t="s">
        <v>1418</v>
      </c>
      <c r="O1337" t="s">
        <v>33</v>
      </c>
      <c r="Y1337" t="s">
        <v>1419</v>
      </c>
      <c r="Z1337" s="1" t="s">
        <v>12361</v>
      </c>
      <c r="AA1337" t="s">
        <v>12362</v>
      </c>
      <c r="AB1337">
        <v>-180361</v>
      </c>
      <c r="AC1337" t="s">
        <v>38</v>
      </c>
      <c r="AD1337">
        <v>98501</v>
      </c>
    </row>
    <row r="1338" spans="1:30" ht="409.5" x14ac:dyDescent="0.25">
      <c r="A1338">
        <f t="shared" ca="1" si="20"/>
        <v>6078</v>
      </c>
      <c r="B1338" t="s">
        <v>73</v>
      </c>
      <c r="C1338" t="s">
        <v>74</v>
      </c>
      <c r="F1338" t="s">
        <v>3064</v>
      </c>
      <c r="G1338">
        <v>0</v>
      </c>
      <c r="O1338" t="s">
        <v>33</v>
      </c>
      <c r="Y1338" t="s">
        <v>35976</v>
      </c>
      <c r="Z1338" s="1" t="s">
        <v>36649</v>
      </c>
      <c r="AA1338" t="s">
        <v>36650</v>
      </c>
      <c r="AB1338" t="s">
        <v>36651</v>
      </c>
    </row>
    <row r="1339" spans="1:30" x14ac:dyDescent="0.25">
      <c r="A1339">
        <f t="shared" ca="1" si="20"/>
        <v>7499</v>
      </c>
      <c r="B1339" t="s">
        <v>96</v>
      </c>
      <c r="C1339" t="s">
        <v>97</v>
      </c>
      <c r="F1339" t="s">
        <v>844</v>
      </c>
      <c r="G1339">
        <v>0</v>
      </c>
      <c r="O1339" t="s">
        <v>33</v>
      </c>
      <c r="X1339" t="s">
        <v>34</v>
      </c>
      <c r="Y1339" t="s">
        <v>40340</v>
      </c>
      <c r="Z1339" t="s">
        <v>40341</v>
      </c>
      <c r="AA1339" t="s">
        <v>40342</v>
      </c>
      <c r="AB1339" t="s">
        <v>40343</v>
      </c>
      <c r="AC1339" t="s">
        <v>38</v>
      </c>
      <c r="AD1339">
        <v>98103</v>
      </c>
    </row>
    <row r="1340" spans="1:30" ht="409.5" x14ac:dyDescent="0.25">
      <c r="A1340">
        <f t="shared" ca="1" si="20"/>
        <v>5796</v>
      </c>
      <c r="B1340" t="s">
        <v>3712</v>
      </c>
      <c r="C1340" t="s">
        <v>16820</v>
      </c>
      <c r="F1340" t="s">
        <v>20250</v>
      </c>
      <c r="G1340">
        <v>0</v>
      </c>
      <c r="O1340" t="s">
        <v>63</v>
      </c>
      <c r="X1340" t="s">
        <v>34</v>
      </c>
      <c r="Y1340" t="s">
        <v>24092</v>
      </c>
      <c r="Z1340" s="1" t="s">
        <v>24405</v>
      </c>
      <c r="AA1340" t="s">
        <v>24027</v>
      </c>
      <c r="AB1340" t="s">
        <v>24406</v>
      </c>
    </row>
    <row r="1341" spans="1:30" x14ac:dyDescent="0.25">
      <c r="A1341">
        <f t="shared" ca="1" si="20"/>
        <v>4741</v>
      </c>
      <c r="B1341" t="s">
        <v>1203</v>
      </c>
      <c r="C1341" t="s">
        <v>45</v>
      </c>
      <c r="G1341">
        <v>0</v>
      </c>
      <c r="O1341" t="s">
        <v>63</v>
      </c>
      <c r="X1341" t="s">
        <v>34</v>
      </c>
      <c r="Y1341" t="s">
        <v>21047</v>
      </c>
      <c r="Z1341" t="s">
        <v>21048</v>
      </c>
      <c r="AA1341" t="s">
        <v>2406</v>
      </c>
      <c r="AB1341" t="s">
        <v>21049</v>
      </c>
      <c r="AC1341" t="s">
        <v>38</v>
      </c>
      <c r="AD1341">
        <v>98245</v>
      </c>
    </row>
    <row r="1342" spans="1:30" x14ac:dyDescent="0.25">
      <c r="A1342">
        <f t="shared" ca="1" si="20"/>
        <v>11061</v>
      </c>
      <c r="B1342" t="s">
        <v>773</v>
      </c>
      <c r="C1342" t="s">
        <v>80</v>
      </c>
      <c r="F1342" t="s">
        <v>1418</v>
      </c>
      <c r="G1342">
        <v>0</v>
      </c>
      <c r="O1342" t="s">
        <v>33</v>
      </c>
      <c r="X1342" t="s">
        <v>34</v>
      </c>
      <c r="Y1342" t="s">
        <v>5784</v>
      </c>
      <c r="Z1342" t="s">
        <v>43109</v>
      </c>
      <c r="AA1342" t="s">
        <v>43110</v>
      </c>
      <c r="AB1342" t="s">
        <v>43111</v>
      </c>
      <c r="AC1342" t="s">
        <v>38</v>
      </c>
      <c r="AD1342">
        <v>98504</v>
      </c>
    </row>
    <row r="1343" spans="1:30" ht="409.5" x14ac:dyDescent="0.25">
      <c r="A1343">
        <f t="shared" ca="1" si="20"/>
        <v>15502</v>
      </c>
      <c r="B1343" t="s">
        <v>1382</v>
      </c>
      <c r="C1343" t="s">
        <v>45</v>
      </c>
      <c r="G1343">
        <v>0</v>
      </c>
      <c r="O1343" t="s">
        <v>33</v>
      </c>
      <c r="X1343" t="s">
        <v>34</v>
      </c>
      <c r="Y1343" t="s">
        <v>22676</v>
      </c>
      <c r="Z1343" s="1" t="s">
        <v>23806</v>
      </c>
      <c r="AA1343" t="s">
        <v>23740</v>
      </c>
      <c r="AB1343" t="s">
        <v>23807</v>
      </c>
      <c r="AC1343" t="s">
        <v>102</v>
      </c>
      <c r="AD1343">
        <v>97302</v>
      </c>
    </row>
    <row r="1344" spans="1:30" ht="409.5" x14ac:dyDescent="0.25">
      <c r="A1344">
        <f t="shared" ca="1" si="20"/>
        <v>8662</v>
      </c>
      <c r="B1344" t="s">
        <v>68</v>
      </c>
      <c r="C1344" t="s">
        <v>45</v>
      </c>
      <c r="F1344" t="s">
        <v>3030</v>
      </c>
      <c r="O1344" t="s">
        <v>155</v>
      </c>
      <c r="X1344" t="s">
        <v>34</v>
      </c>
      <c r="Y1344" t="s">
        <v>18988</v>
      </c>
      <c r="Z1344" s="1" t="s">
        <v>18989</v>
      </c>
      <c r="AA1344" t="s">
        <v>18990</v>
      </c>
      <c r="AB1344">
        <v>-163314</v>
      </c>
      <c r="AC1344" t="s">
        <v>38</v>
      </c>
      <c r="AD1344">
        <v>98004</v>
      </c>
    </row>
    <row r="1345" spans="1:30" x14ac:dyDescent="0.25">
      <c r="A1345">
        <f t="shared" ca="1" si="20"/>
        <v>7900</v>
      </c>
      <c r="B1345" t="s">
        <v>178</v>
      </c>
      <c r="F1345" t="s">
        <v>2107</v>
      </c>
      <c r="G1345">
        <v>0</v>
      </c>
      <c r="O1345" t="s">
        <v>33</v>
      </c>
      <c r="X1345" t="s">
        <v>34</v>
      </c>
      <c r="Y1345" t="s">
        <v>2108</v>
      </c>
      <c r="Z1345" t="s">
        <v>32951</v>
      </c>
      <c r="AA1345" t="s">
        <v>32952</v>
      </c>
      <c r="AB1345" t="s">
        <v>32953</v>
      </c>
      <c r="AC1345" t="s">
        <v>38</v>
      </c>
      <c r="AD1345">
        <v>98902</v>
      </c>
    </row>
    <row r="1346" spans="1:30" x14ac:dyDescent="0.25">
      <c r="A1346">
        <f t="shared" ref="A1346:A1409" ca="1" si="21">RANDBETWEEN(1,20000)</f>
        <v>5895</v>
      </c>
      <c r="B1346" t="s">
        <v>739</v>
      </c>
      <c r="C1346" t="s">
        <v>686</v>
      </c>
      <c r="F1346" t="s">
        <v>28495</v>
      </c>
      <c r="G1346">
        <v>0</v>
      </c>
      <c r="O1346" t="s">
        <v>33</v>
      </c>
      <c r="Y1346" t="s">
        <v>13025</v>
      </c>
      <c r="Z1346" t="s">
        <v>30650</v>
      </c>
      <c r="AA1346" t="s">
        <v>30651</v>
      </c>
      <c r="AB1346" t="s">
        <v>30652</v>
      </c>
      <c r="AC1346" t="s">
        <v>38</v>
      </c>
      <c r="AD1346">
        <v>98403</v>
      </c>
    </row>
    <row r="1347" spans="1:30" x14ac:dyDescent="0.25">
      <c r="A1347">
        <f t="shared" ca="1" si="21"/>
        <v>8097</v>
      </c>
      <c r="B1347" t="s">
        <v>2046</v>
      </c>
      <c r="C1347" t="s">
        <v>80</v>
      </c>
      <c r="F1347" t="s">
        <v>658</v>
      </c>
      <c r="G1347">
        <v>0</v>
      </c>
      <c r="O1347" t="s">
        <v>33</v>
      </c>
      <c r="X1347" t="s">
        <v>1666</v>
      </c>
      <c r="Y1347" t="s">
        <v>10437</v>
      </c>
      <c r="Z1347" t="s">
        <v>10438</v>
      </c>
      <c r="AA1347" t="s">
        <v>10439</v>
      </c>
      <c r="AB1347" t="s">
        <v>10440</v>
      </c>
      <c r="AC1347" t="s">
        <v>102</v>
      </c>
      <c r="AD1347">
        <v>97205</v>
      </c>
    </row>
    <row r="1348" spans="1:30" x14ac:dyDescent="0.25">
      <c r="A1348">
        <f t="shared" ca="1" si="21"/>
        <v>16019</v>
      </c>
      <c r="B1348" t="s">
        <v>164</v>
      </c>
      <c r="C1348" t="s">
        <v>165</v>
      </c>
      <c r="G1348">
        <v>0</v>
      </c>
      <c r="O1348" t="s">
        <v>33</v>
      </c>
      <c r="X1348" t="s">
        <v>34</v>
      </c>
      <c r="Y1348" t="s">
        <v>28488</v>
      </c>
      <c r="Z1348" t="s">
        <v>36035</v>
      </c>
      <c r="AA1348" t="s">
        <v>36036</v>
      </c>
      <c r="AB1348" t="s">
        <v>36037</v>
      </c>
    </row>
    <row r="1349" spans="1:30" ht="409.5" x14ac:dyDescent="0.25">
      <c r="A1349">
        <f t="shared" ca="1" si="21"/>
        <v>82</v>
      </c>
      <c r="B1349" t="s">
        <v>68</v>
      </c>
      <c r="C1349" t="s">
        <v>45</v>
      </c>
      <c r="F1349" t="s">
        <v>863</v>
      </c>
      <c r="N1349" t="s">
        <v>27374</v>
      </c>
      <c r="O1349" t="s">
        <v>33</v>
      </c>
      <c r="W1349">
        <v>30</v>
      </c>
      <c r="X1349" t="s">
        <v>34</v>
      </c>
      <c r="Y1349" t="s">
        <v>864</v>
      </c>
      <c r="Z1349" s="1" t="s">
        <v>43645</v>
      </c>
      <c r="AA1349" t="s">
        <v>43646</v>
      </c>
      <c r="AB1349">
        <v>-172602</v>
      </c>
      <c r="AC1349" t="s">
        <v>38</v>
      </c>
      <c r="AD1349">
        <v>98154</v>
      </c>
    </row>
    <row r="1350" spans="1:30" ht="409.5" x14ac:dyDescent="0.25">
      <c r="A1350">
        <f t="shared" ca="1" si="21"/>
        <v>16780</v>
      </c>
      <c r="B1350" t="s">
        <v>2046</v>
      </c>
      <c r="C1350" t="s">
        <v>80</v>
      </c>
      <c r="F1350" t="s">
        <v>5745</v>
      </c>
      <c r="O1350" t="s">
        <v>33</v>
      </c>
      <c r="Y1350" t="s">
        <v>5746</v>
      </c>
      <c r="Z1350" s="1" t="s">
        <v>16293</v>
      </c>
      <c r="AA1350" t="s">
        <v>16294</v>
      </c>
      <c r="AB1350">
        <v>-173204</v>
      </c>
      <c r="AC1350" t="s">
        <v>38</v>
      </c>
      <c r="AD1350">
        <v>98201</v>
      </c>
    </row>
    <row r="1351" spans="1:30" ht="409.5" x14ac:dyDescent="0.25">
      <c r="A1351">
        <f t="shared" ca="1" si="21"/>
        <v>17482</v>
      </c>
      <c r="B1351" t="s">
        <v>276</v>
      </c>
      <c r="C1351" t="s">
        <v>45</v>
      </c>
      <c r="H1351" t="s">
        <v>60</v>
      </c>
      <c r="L1351">
        <v>1.75</v>
      </c>
      <c r="N1351" t="s">
        <v>5392</v>
      </c>
      <c r="O1351" t="s">
        <v>33</v>
      </c>
      <c r="W1351">
        <v>21</v>
      </c>
      <c r="X1351" t="s">
        <v>34</v>
      </c>
      <c r="Y1351" t="s">
        <v>27728</v>
      </c>
      <c r="Z1351" s="1" t="s">
        <v>31884</v>
      </c>
      <c r="AA1351" t="s">
        <v>31885</v>
      </c>
      <c r="AB1351">
        <v>-160197</v>
      </c>
      <c r="AC1351" t="s">
        <v>38</v>
      </c>
      <c r="AD1351">
        <v>98502</v>
      </c>
    </row>
    <row r="1352" spans="1:30" ht="409.5" x14ac:dyDescent="0.25">
      <c r="A1352">
        <f t="shared" ca="1" si="21"/>
        <v>1835</v>
      </c>
      <c r="B1352" t="s">
        <v>68</v>
      </c>
      <c r="C1352" t="s">
        <v>45</v>
      </c>
      <c r="F1352" t="s">
        <v>31960</v>
      </c>
      <c r="H1352" t="s">
        <v>60</v>
      </c>
      <c r="L1352">
        <v>38.5</v>
      </c>
      <c r="O1352" t="s">
        <v>33</v>
      </c>
      <c r="W1352">
        <v>30</v>
      </c>
      <c r="X1352" t="s">
        <v>34</v>
      </c>
      <c r="Y1352" t="s">
        <v>31961</v>
      </c>
      <c r="Z1352" s="1" t="s">
        <v>31962</v>
      </c>
      <c r="AA1352" t="s">
        <v>31963</v>
      </c>
      <c r="AB1352">
        <v>-163103</v>
      </c>
      <c r="AC1352" t="s">
        <v>38</v>
      </c>
      <c r="AD1352">
        <v>98104</v>
      </c>
    </row>
    <row r="1353" spans="1:30" x14ac:dyDescent="0.25">
      <c r="A1353">
        <f t="shared" ca="1" si="21"/>
        <v>6624</v>
      </c>
      <c r="B1353" t="s">
        <v>79</v>
      </c>
      <c r="C1353" t="s">
        <v>80</v>
      </c>
      <c r="F1353" t="s">
        <v>81</v>
      </c>
      <c r="O1353" t="s">
        <v>33</v>
      </c>
      <c r="Y1353" t="s">
        <v>82</v>
      </c>
      <c r="Z1353" t="s">
        <v>591</v>
      </c>
      <c r="AA1353" t="s">
        <v>592</v>
      </c>
      <c r="AB1353">
        <v>-163321</v>
      </c>
      <c r="AC1353" t="s">
        <v>38</v>
      </c>
      <c r="AD1353">
        <v>98668</v>
      </c>
    </row>
    <row r="1354" spans="1:30" ht="409.5" x14ac:dyDescent="0.25">
      <c r="A1354">
        <f t="shared" ca="1" si="21"/>
        <v>13653</v>
      </c>
      <c r="B1354" t="s">
        <v>230</v>
      </c>
      <c r="C1354" t="s">
        <v>45</v>
      </c>
      <c r="F1354" t="s">
        <v>20250</v>
      </c>
      <c r="O1354" t="s">
        <v>33</v>
      </c>
      <c r="W1354">
        <v>15</v>
      </c>
      <c r="X1354" t="s">
        <v>34</v>
      </c>
      <c r="Y1354" t="s">
        <v>22656</v>
      </c>
      <c r="Z1354" s="1" t="s">
        <v>23412</v>
      </c>
      <c r="AA1354" t="s">
        <v>22580</v>
      </c>
      <c r="AB1354">
        <v>-180084</v>
      </c>
    </row>
    <row r="1355" spans="1:30" ht="409.5" x14ac:dyDescent="0.25">
      <c r="A1355">
        <f t="shared" ca="1" si="21"/>
        <v>718</v>
      </c>
      <c r="B1355" t="s">
        <v>124</v>
      </c>
      <c r="C1355" t="s">
        <v>45</v>
      </c>
      <c r="N1355" t="s">
        <v>849</v>
      </c>
      <c r="O1355" t="s">
        <v>52</v>
      </c>
      <c r="P1355" t="s">
        <v>484</v>
      </c>
      <c r="W1355">
        <v>30</v>
      </c>
      <c r="Y1355" t="s">
        <v>17255</v>
      </c>
      <c r="Z1355" s="1" t="s">
        <v>17258</v>
      </c>
      <c r="AA1355" t="s">
        <v>17259</v>
      </c>
      <c r="AB1355">
        <v>-180342</v>
      </c>
      <c r="AC1355" t="s">
        <v>38</v>
      </c>
      <c r="AD1355">
        <v>98501</v>
      </c>
    </row>
    <row r="1356" spans="1:30" ht="409.5" x14ac:dyDescent="0.25">
      <c r="A1356">
        <f t="shared" ca="1" si="21"/>
        <v>1913</v>
      </c>
      <c r="B1356" t="s">
        <v>164</v>
      </c>
      <c r="C1356" t="s">
        <v>165</v>
      </c>
      <c r="G1356">
        <v>0</v>
      </c>
      <c r="O1356" t="s">
        <v>33</v>
      </c>
      <c r="X1356" t="s">
        <v>34</v>
      </c>
      <c r="Y1356" t="s">
        <v>17174</v>
      </c>
      <c r="Z1356" s="1" t="s">
        <v>17175</v>
      </c>
      <c r="AA1356" t="s">
        <v>17176</v>
      </c>
      <c r="AB1356" t="s">
        <v>17177</v>
      </c>
    </row>
    <row r="1357" spans="1:30" x14ac:dyDescent="0.25">
      <c r="A1357">
        <f t="shared" ca="1" si="21"/>
        <v>14219</v>
      </c>
      <c r="B1357" t="s">
        <v>685</v>
      </c>
      <c r="C1357" t="s">
        <v>686</v>
      </c>
      <c r="F1357" t="s">
        <v>33124</v>
      </c>
      <c r="G1357">
        <v>0</v>
      </c>
      <c r="O1357" t="s">
        <v>33</v>
      </c>
      <c r="Y1357" t="s">
        <v>31223</v>
      </c>
      <c r="Z1357" t="s">
        <v>33125</v>
      </c>
      <c r="AA1357" t="s">
        <v>33126</v>
      </c>
      <c r="AB1357" t="s">
        <v>33127</v>
      </c>
      <c r="AC1357" t="s">
        <v>38</v>
      </c>
      <c r="AD1357">
        <v>97232</v>
      </c>
    </row>
    <row r="1358" spans="1:30" x14ac:dyDescent="0.25">
      <c r="A1358">
        <f t="shared" ca="1" si="21"/>
        <v>15015</v>
      </c>
      <c r="B1358" t="s">
        <v>1203</v>
      </c>
      <c r="C1358" t="s">
        <v>45</v>
      </c>
      <c r="G1358">
        <v>0</v>
      </c>
      <c r="O1358" t="s">
        <v>33</v>
      </c>
      <c r="X1358" t="s">
        <v>34</v>
      </c>
      <c r="Y1358" t="s">
        <v>2335</v>
      </c>
      <c r="Z1358" t="s">
        <v>20885</v>
      </c>
      <c r="AA1358" t="s">
        <v>2406</v>
      </c>
      <c r="AB1358" t="s">
        <v>20886</v>
      </c>
      <c r="AC1358" t="s">
        <v>38</v>
      </c>
      <c r="AD1358">
        <v>98029</v>
      </c>
    </row>
    <row r="1359" spans="1:30" x14ac:dyDescent="0.25">
      <c r="A1359">
        <f t="shared" ca="1" si="21"/>
        <v>17302</v>
      </c>
      <c r="B1359" t="s">
        <v>107</v>
      </c>
      <c r="C1359" t="s">
        <v>108</v>
      </c>
      <c r="F1359" t="s">
        <v>4060</v>
      </c>
      <c r="O1359" t="s">
        <v>33</v>
      </c>
      <c r="X1359" t="s">
        <v>34</v>
      </c>
      <c r="Y1359" t="s">
        <v>4061</v>
      </c>
      <c r="Z1359" t="s">
        <v>4062</v>
      </c>
      <c r="AA1359" t="s">
        <v>4063</v>
      </c>
      <c r="AB1359">
        <v>-172871</v>
      </c>
      <c r="AC1359" t="s">
        <v>333</v>
      </c>
      <c r="AD1359">
        <v>83501</v>
      </c>
    </row>
    <row r="1360" spans="1:30" ht="330" x14ac:dyDescent="0.25">
      <c r="A1360">
        <f t="shared" ca="1" si="21"/>
        <v>7439</v>
      </c>
      <c r="B1360" t="s">
        <v>334</v>
      </c>
      <c r="C1360" t="s">
        <v>45</v>
      </c>
      <c r="N1360" t="s">
        <v>931</v>
      </c>
      <c r="O1360" t="s">
        <v>33</v>
      </c>
      <c r="V1360" s="1" t="s">
        <v>42913</v>
      </c>
      <c r="W1360">
        <v>30</v>
      </c>
      <c r="X1360" t="s">
        <v>34</v>
      </c>
      <c r="Y1360" t="s">
        <v>18486</v>
      </c>
      <c r="Z1360" s="1" t="s">
        <v>42914</v>
      </c>
      <c r="AA1360" t="s">
        <v>42915</v>
      </c>
      <c r="AB1360">
        <v>-170175</v>
      </c>
      <c r="AC1360" t="s">
        <v>38</v>
      </c>
      <c r="AD1360">
        <v>98110</v>
      </c>
    </row>
    <row r="1361" spans="1:30" ht="409.5" x14ac:dyDescent="0.25">
      <c r="A1361">
        <f t="shared" ca="1" si="21"/>
        <v>18929</v>
      </c>
      <c r="B1361" t="s">
        <v>1203</v>
      </c>
      <c r="C1361" t="s">
        <v>45</v>
      </c>
      <c r="G1361">
        <v>0</v>
      </c>
      <c r="O1361" t="s">
        <v>63</v>
      </c>
      <c r="X1361" t="s">
        <v>34</v>
      </c>
      <c r="Y1361" t="s">
        <v>21074</v>
      </c>
      <c r="Z1361" s="1" t="s">
        <v>21075</v>
      </c>
      <c r="AA1361" t="s">
        <v>2406</v>
      </c>
      <c r="AB1361" t="s">
        <v>21076</v>
      </c>
      <c r="AC1361" t="s">
        <v>38</v>
      </c>
      <c r="AD1361">
        <v>98107</v>
      </c>
    </row>
    <row r="1362" spans="1:30" x14ac:dyDescent="0.25">
      <c r="A1362">
        <f t="shared" ca="1" si="21"/>
        <v>15623</v>
      </c>
      <c r="B1362" t="s">
        <v>73</v>
      </c>
      <c r="C1362" t="s">
        <v>74</v>
      </c>
      <c r="F1362" t="s">
        <v>5125</v>
      </c>
      <c r="O1362" t="s">
        <v>33</v>
      </c>
      <c r="X1362" t="s">
        <v>34</v>
      </c>
      <c r="Y1362" t="s">
        <v>5126</v>
      </c>
      <c r="Z1362" t="s">
        <v>5127</v>
      </c>
      <c r="AA1362" t="s">
        <v>5128</v>
      </c>
      <c r="AB1362">
        <v>-170265</v>
      </c>
    </row>
    <row r="1363" spans="1:30" x14ac:dyDescent="0.25">
      <c r="A1363">
        <f t="shared" ca="1" si="21"/>
        <v>13908</v>
      </c>
      <c r="B1363" t="s">
        <v>685</v>
      </c>
      <c r="C1363" t="s">
        <v>686</v>
      </c>
      <c r="G1363">
        <v>0</v>
      </c>
      <c r="O1363" t="s">
        <v>33</v>
      </c>
      <c r="Y1363" t="s">
        <v>28373</v>
      </c>
      <c r="Z1363" t="s">
        <v>33718</v>
      </c>
      <c r="AA1363" t="s">
        <v>33714</v>
      </c>
      <c r="AB1363" t="s">
        <v>33719</v>
      </c>
      <c r="AC1363" t="s">
        <v>38</v>
      </c>
      <c r="AD1363">
        <v>98611</v>
      </c>
    </row>
    <row r="1364" spans="1:30" x14ac:dyDescent="0.25">
      <c r="A1364">
        <f t="shared" ca="1" si="21"/>
        <v>4732</v>
      </c>
      <c r="B1364" t="s">
        <v>773</v>
      </c>
      <c r="C1364" t="s">
        <v>80</v>
      </c>
      <c r="F1364" t="s">
        <v>774</v>
      </c>
      <c r="G1364">
        <v>0</v>
      </c>
      <c r="O1364" t="s">
        <v>33</v>
      </c>
      <c r="X1364" t="s">
        <v>34</v>
      </c>
      <c r="Y1364" t="s">
        <v>775</v>
      </c>
      <c r="Z1364" t="s">
        <v>776</v>
      </c>
      <c r="AA1364" t="s">
        <v>777</v>
      </c>
      <c r="AB1364" t="s">
        <v>778</v>
      </c>
      <c r="AC1364" t="s">
        <v>38</v>
      </c>
      <c r="AD1364">
        <v>98501</v>
      </c>
    </row>
    <row r="1365" spans="1:30" ht="409.5" x14ac:dyDescent="0.25">
      <c r="A1365">
        <f t="shared" ca="1" si="21"/>
        <v>14332</v>
      </c>
      <c r="B1365" t="s">
        <v>164</v>
      </c>
      <c r="C1365" t="s">
        <v>165</v>
      </c>
      <c r="F1365" t="s">
        <v>31782</v>
      </c>
      <c r="O1365" t="s">
        <v>33</v>
      </c>
      <c r="X1365" t="s">
        <v>34</v>
      </c>
      <c r="Y1365" t="s">
        <v>31783</v>
      </c>
      <c r="Z1365" s="1" t="s">
        <v>31784</v>
      </c>
      <c r="AA1365" t="s">
        <v>31785</v>
      </c>
      <c r="AB1365">
        <v>-170709</v>
      </c>
      <c r="AC1365" t="s">
        <v>38</v>
      </c>
      <c r="AD1365">
        <v>98109</v>
      </c>
    </row>
    <row r="1366" spans="1:30" ht="409.5" x14ac:dyDescent="0.25">
      <c r="A1366">
        <f t="shared" ca="1" si="21"/>
        <v>17765</v>
      </c>
      <c r="B1366" t="s">
        <v>124</v>
      </c>
      <c r="C1366" t="s">
        <v>45</v>
      </c>
      <c r="F1366" t="s">
        <v>27325</v>
      </c>
      <c r="G1366">
        <v>0</v>
      </c>
      <c r="N1366" t="s">
        <v>468</v>
      </c>
      <c r="O1366" t="s">
        <v>33</v>
      </c>
      <c r="X1366" t="s">
        <v>34</v>
      </c>
      <c r="Y1366" t="s">
        <v>27326</v>
      </c>
      <c r="Z1366" s="1" t="s">
        <v>27327</v>
      </c>
      <c r="AA1366" t="s">
        <v>27328</v>
      </c>
      <c r="AB1366" t="s">
        <v>27329</v>
      </c>
      <c r="AC1366" t="s">
        <v>38</v>
      </c>
      <c r="AD1366">
        <v>98292</v>
      </c>
    </row>
    <row r="1367" spans="1:30" x14ac:dyDescent="0.25">
      <c r="A1367">
        <f t="shared" ca="1" si="21"/>
        <v>13091</v>
      </c>
      <c r="B1367" t="s">
        <v>685</v>
      </c>
      <c r="C1367" t="s">
        <v>686</v>
      </c>
      <c r="F1367" t="s">
        <v>33619</v>
      </c>
      <c r="O1367" t="s">
        <v>33</v>
      </c>
      <c r="Y1367" t="s">
        <v>33620</v>
      </c>
      <c r="Z1367" t="s">
        <v>33621</v>
      </c>
      <c r="AA1367" t="s">
        <v>33611</v>
      </c>
      <c r="AB1367">
        <v>-171217</v>
      </c>
    </row>
    <row r="1368" spans="1:30" ht="409.5" x14ac:dyDescent="0.25">
      <c r="A1368">
        <f t="shared" ca="1" si="21"/>
        <v>13603</v>
      </c>
      <c r="B1368" t="s">
        <v>1382</v>
      </c>
      <c r="C1368" t="s">
        <v>45</v>
      </c>
      <c r="G1368">
        <v>161</v>
      </c>
      <c r="H1368" t="s">
        <v>617</v>
      </c>
      <c r="L1368">
        <v>24.15</v>
      </c>
      <c r="O1368" t="s">
        <v>155</v>
      </c>
      <c r="V1368" t="s">
        <v>22029</v>
      </c>
      <c r="W1368">
        <v>30</v>
      </c>
      <c r="X1368" t="s">
        <v>34</v>
      </c>
      <c r="Y1368" t="s">
        <v>22030</v>
      </c>
      <c r="Z1368" s="1" t="s">
        <v>22031</v>
      </c>
      <c r="AA1368" s="1" t="s">
        <v>22031</v>
      </c>
      <c r="AB1368" t="s">
        <v>22032</v>
      </c>
      <c r="AC1368" t="s">
        <v>38</v>
      </c>
      <c r="AD1368">
        <v>98926</v>
      </c>
    </row>
    <row r="1369" spans="1:30" x14ac:dyDescent="0.25">
      <c r="A1369">
        <f t="shared" ca="1" si="21"/>
        <v>19386</v>
      </c>
      <c r="B1369" t="s">
        <v>2046</v>
      </c>
      <c r="C1369" t="s">
        <v>80</v>
      </c>
      <c r="F1369" t="s">
        <v>7430</v>
      </c>
      <c r="O1369" t="s">
        <v>33</v>
      </c>
      <c r="Y1369" t="s">
        <v>7431</v>
      </c>
      <c r="Z1369" t="s">
        <v>11701</v>
      </c>
      <c r="AA1369" t="s">
        <v>11702</v>
      </c>
      <c r="AB1369">
        <v>-161106</v>
      </c>
      <c r="AC1369" t="s">
        <v>38</v>
      </c>
      <c r="AD1369">
        <v>98221</v>
      </c>
    </row>
    <row r="1370" spans="1:30" x14ac:dyDescent="0.25">
      <c r="A1370">
        <f t="shared" ca="1" si="21"/>
        <v>12054</v>
      </c>
      <c r="B1370" t="s">
        <v>2046</v>
      </c>
      <c r="C1370" t="s">
        <v>80</v>
      </c>
      <c r="F1370" t="s">
        <v>160</v>
      </c>
      <c r="O1370" t="s">
        <v>33</v>
      </c>
      <c r="Y1370" t="s">
        <v>11694</v>
      </c>
      <c r="Z1370" t="s">
        <v>13315</v>
      </c>
      <c r="AA1370" t="s">
        <v>13316</v>
      </c>
      <c r="AB1370">
        <v>-160574</v>
      </c>
      <c r="AC1370" t="s">
        <v>38</v>
      </c>
      <c r="AD1370">
        <v>98901</v>
      </c>
    </row>
    <row r="1371" spans="1:30" x14ac:dyDescent="0.25">
      <c r="A1371">
        <f t="shared" ca="1" si="21"/>
        <v>10516</v>
      </c>
      <c r="B1371" t="s">
        <v>30</v>
      </c>
      <c r="C1371" t="s">
        <v>31</v>
      </c>
      <c r="F1371" t="s">
        <v>36217</v>
      </c>
      <c r="G1371">
        <v>0</v>
      </c>
      <c r="O1371" t="s">
        <v>33</v>
      </c>
      <c r="X1371" t="s">
        <v>34</v>
      </c>
      <c r="Y1371" t="s">
        <v>36218</v>
      </c>
      <c r="Z1371" t="s">
        <v>40463</v>
      </c>
      <c r="AA1371" t="s">
        <v>40463</v>
      </c>
      <c r="AB1371" t="s">
        <v>40464</v>
      </c>
      <c r="AC1371" t="s">
        <v>38</v>
      </c>
      <c r="AD1371">
        <v>98155</v>
      </c>
    </row>
    <row r="1372" spans="1:30" x14ac:dyDescent="0.25">
      <c r="A1372">
        <f t="shared" ca="1" si="21"/>
        <v>5164</v>
      </c>
      <c r="B1372" t="s">
        <v>178</v>
      </c>
      <c r="C1372" t="s">
        <v>179</v>
      </c>
      <c r="F1372" t="s">
        <v>4512</v>
      </c>
      <c r="O1372" t="s">
        <v>33</v>
      </c>
      <c r="X1372" t="s">
        <v>34</v>
      </c>
      <c r="Y1372" t="s">
        <v>27215</v>
      </c>
      <c r="Z1372" t="s">
        <v>27216</v>
      </c>
      <c r="AA1372" t="s">
        <v>27217</v>
      </c>
      <c r="AB1372">
        <v>-170531</v>
      </c>
      <c r="AC1372" t="s">
        <v>38</v>
      </c>
      <c r="AD1372">
        <v>98902</v>
      </c>
    </row>
    <row r="1373" spans="1:30" x14ac:dyDescent="0.25">
      <c r="A1373">
        <f t="shared" ca="1" si="21"/>
        <v>1362</v>
      </c>
      <c r="B1373" t="s">
        <v>739</v>
      </c>
      <c r="C1373" t="s">
        <v>686</v>
      </c>
      <c r="F1373" t="s">
        <v>29535</v>
      </c>
      <c r="G1373">
        <v>0</v>
      </c>
      <c r="O1373" t="s">
        <v>33</v>
      </c>
      <c r="Y1373" t="s">
        <v>29536</v>
      </c>
      <c r="Z1373" t="s">
        <v>30499</v>
      </c>
      <c r="AA1373" t="s">
        <v>30459</v>
      </c>
      <c r="AB1373" t="s">
        <v>30500</v>
      </c>
    </row>
    <row r="1374" spans="1:30" x14ac:dyDescent="0.25">
      <c r="A1374">
        <f t="shared" ca="1" si="21"/>
        <v>15333</v>
      </c>
      <c r="B1374" t="s">
        <v>2046</v>
      </c>
      <c r="C1374" t="s">
        <v>80</v>
      </c>
      <c r="F1374" t="s">
        <v>1418</v>
      </c>
      <c r="G1374">
        <v>0</v>
      </c>
      <c r="O1374" t="s">
        <v>33</v>
      </c>
      <c r="Y1374" t="s">
        <v>5784</v>
      </c>
      <c r="Z1374" t="s">
        <v>32055</v>
      </c>
      <c r="AA1374" t="s">
        <v>32056</v>
      </c>
      <c r="AB1374" t="s">
        <v>32057</v>
      </c>
      <c r="AC1374" t="s">
        <v>38</v>
      </c>
      <c r="AD1374">
        <v>98504</v>
      </c>
    </row>
    <row r="1375" spans="1:30" x14ac:dyDescent="0.25">
      <c r="A1375">
        <f t="shared" ca="1" si="21"/>
        <v>11558</v>
      </c>
      <c r="B1375" t="s">
        <v>79</v>
      </c>
      <c r="C1375" t="s">
        <v>80</v>
      </c>
      <c r="F1375" t="s">
        <v>3086</v>
      </c>
      <c r="O1375" t="s">
        <v>33</v>
      </c>
      <c r="Y1375" t="s">
        <v>26546</v>
      </c>
      <c r="Z1375" t="s">
        <v>26547</v>
      </c>
      <c r="AA1375" t="s">
        <v>26548</v>
      </c>
      <c r="AB1375">
        <v>-171822</v>
      </c>
      <c r="AC1375" t="s">
        <v>38</v>
      </c>
      <c r="AD1375">
        <v>98201</v>
      </c>
    </row>
    <row r="1376" spans="1:30" x14ac:dyDescent="0.25">
      <c r="A1376">
        <f t="shared" ca="1" si="21"/>
        <v>18065</v>
      </c>
      <c r="B1376" t="s">
        <v>685</v>
      </c>
      <c r="C1376" t="s">
        <v>686</v>
      </c>
      <c r="F1376" t="s">
        <v>3051</v>
      </c>
      <c r="G1376">
        <v>0</v>
      </c>
      <c r="O1376" t="s">
        <v>33</v>
      </c>
      <c r="Y1376" t="s">
        <v>30860</v>
      </c>
      <c r="Z1376" t="s">
        <v>33863</v>
      </c>
      <c r="AA1376" t="s">
        <v>33858</v>
      </c>
      <c r="AB1376" t="s">
        <v>33864</v>
      </c>
      <c r="AC1376" t="s">
        <v>38</v>
      </c>
      <c r="AD1376">
        <v>98503</v>
      </c>
    </row>
    <row r="1377" spans="1:30" x14ac:dyDescent="0.25">
      <c r="A1377">
        <f t="shared" ca="1" si="21"/>
        <v>615</v>
      </c>
      <c r="B1377" t="s">
        <v>178</v>
      </c>
      <c r="C1377" t="s">
        <v>179</v>
      </c>
      <c r="F1377" t="s">
        <v>7578</v>
      </c>
      <c r="O1377" t="s">
        <v>33</v>
      </c>
      <c r="X1377" t="s">
        <v>34</v>
      </c>
      <c r="Y1377" t="s">
        <v>19337</v>
      </c>
      <c r="Z1377" t="s">
        <v>42002</v>
      </c>
      <c r="AA1377" t="s">
        <v>41988</v>
      </c>
      <c r="AB1377">
        <v>-172090</v>
      </c>
      <c r="AC1377" t="s">
        <v>38</v>
      </c>
      <c r="AD1377">
        <v>99336</v>
      </c>
    </row>
    <row r="1378" spans="1:30" ht="409.5" x14ac:dyDescent="0.25">
      <c r="A1378">
        <f t="shared" ca="1" si="21"/>
        <v>16406</v>
      </c>
      <c r="B1378" t="s">
        <v>178</v>
      </c>
      <c r="F1378" t="s">
        <v>433</v>
      </c>
      <c r="G1378">
        <v>0</v>
      </c>
      <c r="O1378" t="s">
        <v>33</v>
      </c>
      <c r="X1378" t="s">
        <v>34</v>
      </c>
      <c r="Y1378" t="s">
        <v>28818</v>
      </c>
      <c r="Z1378" s="1" t="s">
        <v>38550</v>
      </c>
      <c r="AA1378" t="s">
        <v>38551</v>
      </c>
      <c r="AB1378" t="s">
        <v>38552</v>
      </c>
      <c r="AC1378" t="s">
        <v>38</v>
      </c>
      <c r="AD1378">
        <v>99301</v>
      </c>
    </row>
    <row r="1379" spans="1:30" ht="409.5" x14ac:dyDescent="0.25">
      <c r="A1379">
        <f t="shared" ca="1" si="21"/>
        <v>343</v>
      </c>
      <c r="B1379" t="s">
        <v>230</v>
      </c>
      <c r="C1379" t="s">
        <v>45</v>
      </c>
      <c r="O1379" t="s">
        <v>33</v>
      </c>
      <c r="W1379">
        <v>15</v>
      </c>
      <c r="X1379" t="s">
        <v>34</v>
      </c>
      <c r="Y1379" t="s">
        <v>23230</v>
      </c>
      <c r="Z1379" s="1" t="s">
        <v>23516</v>
      </c>
      <c r="AA1379" t="s">
        <v>22580</v>
      </c>
      <c r="AB1379">
        <v>-181252</v>
      </c>
    </row>
    <row r="1380" spans="1:30" ht="409.5" x14ac:dyDescent="0.25">
      <c r="A1380">
        <f t="shared" ca="1" si="21"/>
        <v>6799</v>
      </c>
      <c r="B1380" t="s">
        <v>1203</v>
      </c>
      <c r="C1380" t="s">
        <v>45</v>
      </c>
      <c r="F1380" t="s">
        <v>863</v>
      </c>
      <c r="G1380">
        <v>0</v>
      </c>
      <c r="N1380" t="s">
        <v>849</v>
      </c>
      <c r="O1380" t="s">
        <v>52</v>
      </c>
      <c r="Q1380" t="s">
        <v>3625</v>
      </c>
      <c r="R1380" t="s">
        <v>493</v>
      </c>
      <c r="S1380" t="s">
        <v>3626</v>
      </c>
      <c r="T1380" t="s">
        <v>3627</v>
      </c>
      <c r="V1380" t="s">
        <v>17092</v>
      </c>
      <c r="W1380">
        <v>15</v>
      </c>
      <c r="X1380" t="s">
        <v>34</v>
      </c>
      <c r="Y1380" t="s">
        <v>1655</v>
      </c>
      <c r="Z1380" s="1" t="s">
        <v>17093</v>
      </c>
      <c r="AA1380" t="s">
        <v>16993</v>
      </c>
      <c r="AB1380" t="s">
        <v>17094</v>
      </c>
      <c r="AC1380" t="s">
        <v>38</v>
      </c>
      <c r="AD1380">
        <v>98154</v>
      </c>
    </row>
    <row r="1381" spans="1:30" x14ac:dyDescent="0.25">
      <c r="A1381">
        <f t="shared" ca="1" si="21"/>
        <v>17601</v>
      </c>
      <c r="B1381" t="s">
        <v>739</v>
      </c>
      <c r="C1381" t="s">
        <v>686</v>
      </c>
      <c r="F1381" t="s">
        <v>3030</v>
      </c>
      <c r="O1381" t="s">
        <v>33</v>
      </c>
      <c r="Y1381" t="s">
        <v>29981</v>
      </c>
      <c r="Z1381" t="s">
        <v>31045</v>
      </c>
      <c r="AA1381" t="s">
        <v>31034</v>
      </c>
      <c r="AB1381">
        <v>-161475</v>
      </c>
      <c r="AC1381" t="s">
        <v>1001</v>
      </c>
      <c r="AD1381">
        <v>99503</v>
      </c>
    </row>
    <row r="1382" spans="1:30" ht="300" x14ac:dyDescent="0.25">
      <c r="A1382">
        <f t="shared" ca="1" si="21"/>
        <v>7501</v>
      </c>
      <c r="B1382" t="s">
        <v>96</v>
      </c>
      <c r="C1382" t="s">
        <v>97</v>
      </c>
      <c r="F1382" t="s">
        <v>3449</v>
      </c>
      <c r="O1382" t="s">
        <v>33</v>
      </c>
      <c r="W1382">
        <v>15</v>
      </c>
      <c r="X1382" t="s">
        <v>34</v>
      </c>
      <c r="Y1382" t="s">
        <v>37911</v>
      </c>
      <c r="Z1382" s="1" t="s">
        <v>37912</v>
      </c>
      <c r="AA1382" t="s">
        <v>37913</v>
      </c>
      <c r="AB1382">
        <v>-180143</v>
      </c>
      <c r="AC1382" t="s">
        <v>102</v>
      </c>
      <c r="AD1382">
        <v>97138</v>
      </c>
    </row>
    <row r="1383" spans="1:30" ht="409.5" x14ac:dyDescent="0.25">
      <c r="A1383">
        <f t="shared" ca="1" si="21"/>
        <v>5623</v>
      </c>
      <c r="B1383" t="s">
        <v>3712</v>
      </c>
      <c r="C1383" t="s">
        <v>45</v>
      </c>
      <c r="F1383" t="s">
        <v>18307</v>
      </c>
      <c r="G1383">
        <v>0</v>
      </c>
      <c r="O1383" t="s">
        <v>33</v>
      </c>
      <c r="X1383" t="s">
        <v>34</v>
      </c>
      <c r="Y1383" t="s">
        <v>19763</v>
      </c>
      <c r="Z1383" s="1" t="s">
        <v>24066</v>
      </c>
      <c r="AA1383" t="s">
        <v>24027</v>
      </c>
      <c r="AB1383" t="s">
        <v>24067</v>
      </c>
    </row>
    <row r="1384" spans="1:30" x14ac:dyDescent="0.25">
      <c r="A1384">
        <f t="shared" ca="1" si="21"/>
        <v>2533</v>
      </c>
      <c r="B1384" t="s">
        <v>1203</v>
      </c>
      <c r="C1384" t="s">
        <v>45</v>
      </c>
      <c r="F1384" t="s">
        <v>21151</v>
      </c>
      <c r="G1384">
        <v>0</v>
      </c>
      <c r="O1384" t="s">
        <v>33</v>
      </c>
      <c r="V1384" t="s">
        <v>40313</v>
      </c>
      <c r="W1384">
        <v>30</v>
      </c>
      <c r="X1384" t="s">
        <v>34</v>
      </c>
      <c r="Y1384" t="s">
        <v>40314</v>
      </c>
      <c r="Z1384" t="s">
        <v>40315</v>
      </c>
      <c r="AA1384" t="s">
        <v>40316</v>
      </c>
      <c r="AB1384" t="s">
        <v>40317</v>
      </c>
      <c r="AC1384" t="s">
        <v>38</v>
      </c>
      <c r="AD1384">
        <v>98007</v>
      </c>
    </row>
    <row r="1385" spans="1:30" x14ac:dyDescent="0.25">
      <c r="A1385">
        <f t="shared" ca="1" si="21"/>
        <v>18010</v>
      </c>
      <c r="B1385" t="s">
        <v>677</v>
      </c>
      <c r="C1385" t="s">
        <v>80</v>
      </c>
      <c r="F1385" t="s">
        <v>11330</v>
      </c>
      <c r="O1385" t="s">
        <v>33</v>
      </c>
      <c r="Y1385" t="s">
        <v>11331</v>
      </c>
      <c r="Z1385" t="s">
        <v>11332</v>
      </c>
      <c r="AA1385" t="s">
        <v>11333</v>
      </c>
      <c r="AB1385">
        <v>-161426</v>
      </c>
      <c r="AC1385" t="s">
        <v>38</v>
      </c>
      <c r="AD1385">
        <v>98092</v>
      </c>
    </row>
    <row r="1386" spans="1:30" ht="409.5" x14ac:dyDescent="0.25">
      <c r="A1386">
        <f t="shared" ca="1" si="21"/>
        <v>7167</v>
      </c>
      <c r="B1386" t="s">
        <v>334</v>
      </c>
      <c r="C1386" t="s">
        <v>45</v>
      </c>
      <c r="G1386">
        <v>0</v>
      </c>
      <c r="O1386" t="s">
        <v>33</v>
      </c>
      <c r="X1386" t="s">
        <v>34</v>
      </c>
      <c r="Y1386" t="s">
        <v>22665</v>
      </c>
      <c r="Z1386" s="1" t="s">
        <v>23717</v>
      </c>
      <c r="AA1386" t="s">
        <v>23605</v>
      </c>
      <c r="AB1386" t="s">
        <v>23718</v>
      </c>
      <c r="AC1386" t="s">
        <v>102</v>
      </c>
      <c r="AD1386">
        <v>97302</v>
      </c>
    </row>
    <row r="1387" spans="1:30" x14ac:dyDescent="0.25">
      <c r="A1387">
        <f t="shared" ca="1" si="21"/>
        <v>7803</v>
      </c>
      <c r="B1387" t="s">
        <v>685</v>
      </c>
      <c r="C1387" t="s">
        <v>686</v>
      </c>
      <c r="F1387" t="s">
        <v>1434</v>
      </c>
      <c r="O1387" t="s">
        <v>33</v>
      </c>
      <c r="Y1387" t="s">
        <v>33709</v>
      </c>
      <c r="Z1387" t="s">
        <v>35616</v>
      </c>
      <c r="AA1387" t="s">
        <v>35617</v>
      </c>
      <c r="AB1387">
        <v>-160845</v>
      </c>
      <c r="AC1387" t="s">
        <v>38</v>
      </c>
      <c r="AD1387">
        <v>98532</v>
      </c>
    </row>
    <row r="1388" spans="1:30" x14ac:dyDescent="0.25">
      <c r="A1388">
        <f t="shared" ca="1" si="21"/>
        <v>16503</v>
      </c>
      <c r="B1388" t="s">
        <v>2046</v>
      </c>
      <c r="C1388" t="s">
        <v>80</v>
      </c>
      <c r="F1388" t="s">
        <v>5968</v>
      </c>
      <c r="O1388" t="s">
        <v>33</v>
      </c>
      <c r="Y1388" t="s">
        <v>10340</v>
      </c>
      <c r="Z1388" t="s">
        <v>15935</v>
      </c>
      <c r="AA1388" t="s">
        <v>15936</v>
      </c>
      <c r="AB1388">
        <v>-171476</v>
      </c>
      <c r="AC1388" t="s">
        <v>38</v>
      </c>
      <c r="AD1388">
        <v>98371</v>
      </c>
    </row>
    <row r="1389" spans="1:30" ht="409.5" x14ac:dyDescent="0.25">
      <c r="A1389">
        <f t="shared" ca="1" si="21"/>
        <v>1968</v>
      </c>
      <c r="B1389" t="s">
        <v>3712</v>
      </c>
      <c r="C1389" t="s">
        <v>16820</v>
      </c>
      <c r="F1389" t="s">
        <v>20250</v>
      </c>
      <c r="G1389">
        <v>0</v>
      </c>
      <c r="O1389" t="s">
        <v>33</v>
      </c>
      <c r="X1389" t="s">
        <v>34</v>
      </c>
      <c r="Y1389" t="s">
        <v>22656</v>
      </c>
      <c r="Z1389" s="1" t="s">
        <v>24370</v>
      </c>
      <c r="AA1389" t="s">
        <v>24027</v>
      </c>
      <c r="AB1389" t="s">
        <v>24371</v>
      </c>
      <c r="AC1389" t="s">
        <v>102</v>
      </c>
      <c r="AD1389">
        <v>97302</v>
      </c>
    </row>
    <row r="1390" spans="1:30" ht="409.5" x14ac:dyDescent="0.25">
      <c r="A1390">
        <f t="shared" ca="1" si="21"/>
        <v>12218</v>
      </c>
      <c r="B1390" t="s">
        <v>73</v>
      </c>
      <c r="C1390" t="s">
        <v>74</v>
      </c>
      <c r="F1390" t="s">
        <v>42104</v>
      </c>
      <c r="G1390">
        <v>0</v>
      </c>
      <c r="O1390" t="s">
        <v>33</v>
      </c>
      <c r="W1390">
        <v>30</v>
      </c>
      <c r="X1390" t="s">
        <v>34</v>
      </c>
      <c r="Y1390" t="s">
        <v>20424</v>
      </c>
      <c r="Z1390" s="1" t="s">
        <v>42105</v>
      </c>
      <c r="AA1390" t="s">
        <v>42106</v>
      </c>
      <c r="AB1390" t="s">
        <v>42107</v>
      </c>
      <c r="AC1390" t="s">
        <v>38</v>
      </c>
      <c r="AD1390">
        <v>98104</v>
      </c>
    </row>
    <row r="1391" spans="1:30" x14ac:dyDescent="0.25">
      <c r="A1391">
        <f t="shared" ca="1" si="21"/>
        <v>16011</v>
      </c>
      <c r="B1391" t="s">
        <v>276</v>
      </c>
      <c r="C1391" t="s">
        <v>45</v>
      </c>
      <c r="G1391">
        <v>0</v>
      </c>
      <c r="M1391" t="s">
        <v>17249</v>
      </c>
      <c r="N1391" t="s">
        <v>17250</v>
      </c>
      <c r="O1391" t="s">
        <v>168</v>
      </c>
      <c r="W1391">
        <v>15</v>
      </c>
      <c r="X1391" t="s">
        <v>34</v>
      </c>
      <c r="Y1391" t="s">
        <v>17251</v>
      </c>
      <c r="Z1391" t="s">
        <v>17252</v>
      </c>
      <c r="AA1391" t="s">
        <v>17253</v>
      </c>
      <c r="AB1391" t="s">
        <v>17254</v>
      </c>
      <c r="AC1391" t="s">
        <v>38</v>
      </c>
      <c r="AD1391">
        <v>98046</v>
      </c>
    </row>
    <row r="1392" spans="1:30" x14ac:dyDescent="0.25">
      <c r="A1392">
        <f t="shared" ca="1" si="21"/>
        <v>1000</v>
      </c>
      <c r="B1392" t="s">
        <v>2046</v>
      </c>
      <c r="C1392" t="s">
        <v>80</v>
      </c>
      <c r="F1392" t="s">
        <v>7400</v>
      </c>
      <c r="O1392" t="s">
        <v>33</v>
      </c>
      <c r="Y1392" t="s">
        <v>7401</v>
      </c>
      <c r="Z1392" t="s">
        <v>12734</v>
      </c>
      <c r="AA1392" t="s">
        <v>12735</v>
      </c>
      <c r="AB1392">
        <v>-161819</v>
      </c>
      <c r="AC1392" t="s">
        <v>38</v>
      </c>
      <c r="AD1392">
        <v>98258</v>
      </c>
    </row>
    <row r="1393" spans="1:30" ht="135" x14ac:dyDescent="0.25">
      <c r="A1393">
        <f t="shared" ca="1" si="21"/>
        <v>10863</v>
      </c>
      <c r="B1393" t="s">
        <v>685</v>
      </c>
      <c r="C1393" t="s">
        <v>686</v>
      </c>
      <c r="O1393" t="s">
        <v>33</v>
      </c>
      <c r="Y1393" t="s">
        <v>27399</v>
      </c>
      <c r="Z1393" s="1" t="s">
        <v>34700</v>
      </c>
      <c r="AA1393" t="s">
        <v>34678</v>
      </c>
      <c r="AB1393">
        <v>-180706</v>
      </c>
    </row>
    <row r="1394" spans="1:30" ht="409.5" x14ac:dyDescent="0.25">
      <c r="A1394">
        <f t="shared" ca="1" si="21"/>
        <v>19533</v>
      </c>
      <c r="B1394" t="s">
        <v>230</v>
      </c>
      <c r="C1394" t="s">
        <v>45</v>
      </c>
      <c r="O1394" t="s">
        <v>33</v>
      </c>
      <c r="X1394" t="s">
        <v>34</v>
      </c>
      <c r="Y1394" t="s">
        <v>22856</v>
      </c>
      <c r="Z1394" s="1" t="s">
        <v>23004</v>
      </c>
      <c r="AA1394" t="s">
        <v>22580</v>
      </c>
      <c r="AB1394">
        <v>-163028</v>
      </c>
    </row>
    <row r="1395" spans="1:30" x14ac:dyDescent="0.25">
      <c r="A1395">
        <f t="shared" ca="1" si="21"/>
        <v>18521</v>
      </c>
      <c r="B1395" t="s">
        <v>685</v>
      </c>
      <c r="C1395" t="s">
        <v>686</v>
      </c>
      <c r="F1395" t="s">
        <v>34008</v>
      </c>
      <c r="G1395">
        <v>0</v>
      </c>
      <c r="O1395" t="s">
        <v>33</v>
      </c>
      <c r="Y1395" t="s">
        <v>34009</v>
      </c>
      <c r="Z1395" t="s">
        <v>34010</v>
      </c>
      <c r="AA1395" t="s">
        <v>33989</v>
      </c>
      <c r="AB1395" t="s">
        <v>34011</v>
      </c>
      <c r="AC1395" t="s">
        <v>6028</v>
      </c>
      <c r="AD1395">
        <v>49048</v>
      </c>
    </row>
    <row r="1396" spans="1:30" x14ac:dyDescent="0.25">
      <c r="A1396">
        <f t="shared" ca="1" si="21"/>
        <v>15216</v>
      </c>
      <c r="B1396" t="s">
        <v>73</v>
      </c>
      <c r="C1396" t="s">
        <v>74</v>
      </c>
      <c r="F1396" t="s">
        <v>30798</v>
      </c>
      <c r="G1396">
        <v>0</v>
      </c>
      <c r="O1396" t="s">
        <v>33</v>
      </c>
      <c r="Y1396" t="s">
        <v>25117</v>
      </c>
      <c r="Z1396" t="s">
        <v>35927</v>
      </c>
      <c r="AA1396" t="s">
        <v>35928</v>
      </c>
      <c r="AB1396" t="s">
        <v>35929</v>
      </c>
    </row>
    <row r="1397" spans="1:30" ht="409.5" x14ac:dyDescent="0.25">
      <c r="A1397">
        <f t="shared" ca="1" si="21"/>
        <v>16314</v>
      </c>
      <c r="B1397" t="s">
        <v>489</v>
      </c>
      <c r="C1397" t="s">
        <v>45</v>
      </c>
      <c r="O1397" t="s">
        <v>33</v>
      </c>
      <c r="Y1397" t="s">
        <v>1885</v>
      </c>
      <c r="Z1397" s="1" t="s">
        <v>1886</v>
      </c>
      <c r="AA1397" t="s">
        <v>1865</v>
      </c>
      <c r="AB1397">
        <v>-161258</v>
      </c>
      <c r="AC1397" t="s">
        <v>102</v>
      </c>
      <c r="AD1397">
        <v>97230</v>
      </c>
    </row>
    <row r="1398" spans="1:30" x14ac:dyDescent="0.25">
      <c r="A1398">
        <f t="shared" ca="1" si="21"/>
        <v>15293</v>
      </c>
      <c r="B1398" t="s">
        <v>489</v>
      </c>
      <c r="C1398" t="s">
        <v>45</v>
      </c>
      <c r="O1398" t="s">
        <v>155</v>
      </c>
      <c r="X1398" t="s">
        <v>34</v>
      </c>
      <c r="Y1398" t="s">
        <v>2353</v>
      </c>
      <c r="Z1398" t="s">
        <v>2354</v>
      </c>
      <c r="AA1398" t="s">
        <v>2355</v>
      </c>
      <c r="AB1398">
        <v>-170809</v>
      </c>
      <c r="AC1398" t="s">
        <v>38</v>
      </c>
      <c r="AD1398">
        <v>98168</v>
      </c>
    </row>
    <row r="1399" spans="1:30" x14ac:dyDescent="0.25">
      <c r="A1399">
        <f t="shared" ca="1" si="21"/>
        <v>13165</v>
      </c>
      <c r="B1399" t="s">
        <v>2046</v>
      </c>
      <c r="C1399" t="s">
        <v>80</v>
      </c>
      <c r="F1399" t="s">
        <v>6711</v>
      </c>
      <c r="G1399">
        <v>0</v>
      </c>
      <c r="O1399" t="s">
        <v>33</v>
      </c>
      <c r="Y1399" t="s">
        <v>6712</v>
      </c>
      <c r="Z1399" t="s">
        <v>6713</v>
      </c>
      <c r="AA1399" t="s">
        <v>6714</v>
      </c>
      <c r="AB1399" t="s">
        <v>6715</v>
      </c>
      <c r="AC1399" t="s">
        <v>38</v>
      </c>
      <c r="AD1399">
        <v>98520</v>
      </c>
    </row>
    <row r="1400" spans="1:30" x14ac:dyDescent="0.25">
      <c r="A1400">
        <f t="shared" ca="1" si="21"/>
        <v>12614</v>
      </c>
      <c r="B1400" t="s">
        <v>334</v>
      </c>
      <c r="C1400" t="s">
        <v>45</v>
      </c>
      <c r="F1400" t="s">
        <v>103</v>
      </c>
      <c r="O1400" t="s">
        <v>33</v>
      </c>
      <c r="Y1400" t="s">
        <v>104</v>
      </c>
      <c r="Z1400" t="s">
        <v>4893</v>
      </c>
      <c r="AA1400" t="s">
        <v>4894</v>
      </c>
      <c r="AB1400">
        <v>-171351</v>
      </c>
      <c r="AC1400" t="s">
        <v>38</v>
      </c>
      <c r="AD1400">
        <v>98579</v>
      </c>
    </row>
    <row r="1401" spans="1:30" x14ac:dyDescent="0.25">
      <c r="A1401">
        <f t="shared" ca="1" si="21"/>
        <v>14025</v>
      </c>
      <c r="B1401" t="s">
        <v>739</v>
      </c>
      <c r="C1401" t="s">
        <v>686</v>
      </c>
      <c r="F1401" t="s">
        <v>28577</v>
      </c>
      <c r="O1401" t="s">
        <v>33</v>
      </c>
      <c r="Y1401" t="s">
        <v>29253</v>
      </c>
      <c r="Z1401" t="s">
        <v>30571</v>
      </c>
      <c r="AA1401" t="s">
        <v>30565</v>
      </c>
      <c r="AB1401">
        <v>-162703</v>
      </c>
      <c r="AC1401" t="s">
        <v>38</v>
      </c>
      <c r="AD1401">
        <v>98532</v>
      </c>
    </row>
    <row r="1402" spans="1:30" x14ac:dyDescent="0.25">
      <c r="A1402">
        <f t="shared" ca="1" si="21"/>
        <v>14021</v>
      </c>
      <c r="B1402" t="s">
        <v>73</v>
      </c>
      <c r="C1402" t="s">
        <v>74</v>
      </c>
      <c r="G1402">
        <v>0</v>
      </c>
      <c r="O1402" t="s">
        <v>33</v>
      </c>
      <c r="X1402" t="s">
        <v>34</v>
      </c>
      <c r="Y1402" t="s">
        <v>5571</v>
      </c>
      <c r="Z1402" t="s">
        <v>41362</v>
      </c>
      <c r="AA1402" t="s">
        <v>41363</v>
      </c>
      <c r="AB1402" t="s">
        <v>41364</v>
      </c>
      <c r="AC1402" t="s">
        <v>38</v>
      </c>
      <c r="AD1402">
        <v>98372</v>
      </c>
    </row>
    <row r="1403" spans="1:30" ht="409.5" x14ac:dyDescent="0.25">
      <c r="A1403">
        <f t="shared" ca="1" si="21"/>
        <v>10531</v>
      </c>
      <c r="B1403" t="s">
        <v>73</v>
      </c>
      <c r="C1403" t="s">
        <v>74</v>
      </c>
      <c r="F1403" t="s">
        <v>18274</v>
      </c>
      <c r="O1403" t="s">
        <v>63</v>
      </c>
      <c r="X1403" t="s">
        <v>34</v>
      </c>
      <c r="Y1403" t="s">
        <v>25590</v>
      </c>
      <c r="Z1403" s="1" t="s">
        <v>25591</v>
      </c>
      <c r="AA1403" t="s">
        <v>25592</v>
      </c>
      <c r="AB1403">
        <v>-181253</v>
      </c>
      <c r="AC1403" t="s">
        <v>38</v>
      </c>
      <c r="AD1403">
        <v>99216</v>
      </c>
    </row>
    <row r="1404" spans="1:30" ht="180" x14ac:dyDescent="0.25">
      <c r="A1404">
        <f t="shared" ca="1" si="21"/>
        <v>7902</v>
      </c>
      <c r="B1404" t="s">
        <v>178</v>
      </c>
      <c r="G1404">
        <v>0</v>
      </c>
      <c r="O1404" t="s">
        <v>33</v>
      </c>
      <c r="X1404" t="s">
        <v>34</v>
      </c>
      <c r="Y1404" t="s">
        <v>18282</v>
      </c>
      <c r="Z1404" s="1" t="s">
        <v>18283</v>
      </c>
      <c r="AA1404" t="s">
        <v>18284</v>
      </c>
      <c r="AB1404" t="s">
        <v>18285</v>
      </c>
    </row>
    <row r="1405" spans="1:30" ht="255" x14ac:dyDescent="0.25">
      <c r="A1405">
        <f t="shared" ca="1" si="21"/>
        <v>9658</v>
      </c>
      <c r="B1405" t="s">
        <v>334</v>
      </c>
      <c r="C1405" t="s">
        <v>45</v>
      </c>
      <c r="F1405" t="s">
        <v>22668</v>
      </c>
      <c r="G1405">
        <v>0</v>
      </c>
      <c r="O1405" t="s">
        <v>33</v>
      </c>
      <c r="X1405" t="s">
        <v>34</v>
      </c>
      <c r="Y1405" t="s">
        <v>22634</v>
      </c>
      <c r="Z1405" s="1" t="s">
        <v>23689</v>
      </c>
      <c r="AA1405" t="s">
        <v>23605</v>
      </c>
      <c r="AB1405" t="s">
        <v>23690</v>
      </c>
      <c r="AC1405" t="s">
        <v>5301</v>
      </c>
    </row>
    <row r="1406" spans="1:30" ht="409.5" x14ac:dyDescent="0.25">
      <c r="A1406">
        <f t="shared" ca="1" si="21"/>
        <v>13129</v>
      </c>
      <c r="B1406" t="s">
        <v>3712</v>
      </c>
      <c r="C1406" t="s">
        <v>45</v>
      </c>
      <c r="F1406" t="s">
        <v>20250</v>
      </c>
      <c r="G1406">
        <v>0</v>
      </c>
      <c r="O1406" t="s">
        <v>33</v>
      </c>
      <c r="X1406" t="s">
        <v>34</v>
      </c>
      <c r="Y1406" t="s">
        <v>22598</v>
      </c>
      <c r="Z1406" s="1" t="s">
        <v>24290</v>
      </c>
      <c r="AA1406" t="s">
        <v>24027</v>
      </c>
      <c r="AB1406" t="s">
        <v>24291</v>
      </c>
      <c r="AC1406" t="s">
        <v>102</v>
      </c>
      <c r="AD1406">
        <v>97302</v>
      </c>
    </row>
    <row r="1407" spans="1:30" ht="409.5" x14ac:dyDescent="0.25">
      <c r="A1407">
        <f t="shared" ca="1" si="21"/>
        <v>11277</v>
      </c>
      <c r="B1407" t="s">
        <v>2046</v>
      </c>
      <c r="C1407" t="s">
        <v>80</v>
      </c>
      <c r="F1407" t="s">
        <v>5745</v>
      </c>
      <c r="O1407" t="s">
        <v>33</v>
      </c>
      <c r="Y1407" t="s">
        <v>5935</v>
      </c>
      <c r="Z1407" s="1" t="s">
        <v>16239</v>
      </c>
      <c r="AA1407" t="s">
        <v>16240</v>
      </c>
      <c r="AB1407">
        <v>-170954</v>
      </c>
      <c r="AC1407" t="s">
        <v>38</v>
      </c>
      <c r="AD1407">
        <v>98201</v>
      </c>
    </row>
    <row r="1408" spans="1:30" ht="409.5" x14ac:dyDescent="0.25">
      <c r="A1408">
        <f t="shared" ca="1" si="21"/>
        <v>9300</v>
      </c>
      <c r="B1408" t="s">
        <v>230</v>
      </c>
      <c r="C1408" t="s">
        <v>45</v>
      </c>
      <c r="F1408" t="s">
        <v>20250</v>
      </c>
      <c r="O1408" t="s">
        <v>33</v>
      </c>
      <c r="W1408">
        <v>15</v>
      </c>
      <c r="X1408" t="s">
        <v>34</v>
      </c>
      <c r="Y1408" t="s">
        <v>22643</v>
      </c>
      <c r="Z1408" s="1" t="s">
        <v>23467</v>
      </c>
      <c r="AA1408" t="s">
        <v>22580</v>
      </c>
      <c r="AB1408">
        <v>-180729</v>
      </c>
    </row>
    <row r="1409" spans="1:30" x14ac:dyDescent="0.25">
      <c r="A1409">
        <f t="shared" ca="1" si="21"/>
        <v>5048</v>
      </c>
      <c r="B1409" t="s">
        <v>2046</v>
      </c>
      <c r="C1409" t="s">
        <v>80</v>
      </c>
      <c r="F1409" t="s">
        <v>11294</v>
      </c>
      <c r="O1409" t="s">
        <v>33</v>
      </c>
      <c r="Y1409" t="s">
        <v>40039</v>
      </c>
      <c r="Z1409" t="s">
        <v>40066</v>
      </c>
      <c r="AA1409" t="s">
        <v>40067</v>
      </c>
      <c r="AB1409">
        <v>-163391</v>
      </c>
      <c r="AC1409" t="s">
        <v>38</v>
      </c>
      <c r="AD1409">
        <v>98504</v>
      </c>
    </row>
    <row r="1410" spans="1:30" ht="409.5" x14ac:dyDescent="0.25">
      <c r="A1410">
        <f t="shared" ref="A1410:A1473" ca="1" si="22">RANDBETWEEN(1,20000)</f>
        <v>16057</v>
      </c>
      <c r="B1410" t="s">
        <v>2046</v>
      </c>
      <c r="C1410" t="s">
        <v>80</v>
      </c>
      <c r="F1410" t="s">
        <v>15833</v>
      </c>
      <c r="G1410">
        <v>0</v>
      </c>
      <c r="O1410" t="s">
        <v>33</v>
      </c>
      <c r="Y1410" t="s">
        <v>15834</v>
      </c>
      <c r="Z1410" s="1" t="s">
        <v>15835</v>
      </c>
      <c r="AA1410" t="s">
        <v>15836</v>
      </c>
      <c r="AB1410" t="s">
        <v>15837</v>
      </c>
      <c r="AC1410" t="s">
        <v>38</v>
      </c>
      <c r="AD1410">
        <v>98366</v>
      </c>
    </row>
    <row r="1411" spans="1:30" ht="285" x14ac:dyDescent="0.25">
      <c r="A1411">
        <f t="shared" ca="1" si="22"/>
        <v>6279</v>
      </c>
      <c r="B1411" t="s">
        <v>230</v>
      </c>
      <c r="C1411" t="s">
        <v>45</v>
      </c>
      <c r="O1411" t="s">
        <v>33</v>
      </c>
      <c r="Y1411" t="s">
        <v>1966</v>
      </c>
      <c r="Z1411" s="1" t="s">
        <v>1967</v>
      </c>
      <c r="AA1411" t="s">
        <v>1865</v>
      </c>
      <c r="AB1411">
        <v>-171591</v>
      </c>
    </row>
    <row r="1412" spans="1:30" x14ac:dyDescent="0.25">
      <c r="A1412">
        <f t="shared" ca="1" si="22"/>
        <v>17750</v>
      </c>
      <c r="B1412" t="s">
        <v>2046</v>
      </c>
      <c r="C1412" t="s">
        <v>80</v>
      </c>
      <c r="F1412" t="s">
        <v>160</v>
      </c>
      <c r="G1412">
        <v>0</v>
      </c>
      <c r="O1412" t="s">
        <v>33</v>
      </c>
      <c r="Y1412" t="s">
        <v>7769</v>
      </c>
      <c r="Z1412" t="s">
        <v>7770</v>
      </c>
      <c r="AA1412" t="s">
        <v>7771</v>
      </c>
      <c r="AB1412" t="s">
        <v>7772</v>
      </c>
      <c r="AC1412" t="s">
        <v>38</v>
      </c>
      <c r="AD1412">
        <v>98109</v>
      </c>
    </row>
    <row r="1413" spans="1:30" x14ac:dyDescent="0.25">
      <c r="A1413">
        <f t="shared" ca="1" si="22"/>
        <v>14705</v>
      </c>
      <c r="B1413" t="s">
        <v>79</v>
      </c>
      <c r="C1413" t="s">
        <v>80</v>
      </c>
      <c r="F1413" t="s">
        <v>3055</v>
      </c>
      <c r="O1413" t="s">
        <v>33</v>
      </c>
      <c r="Y1413" t="s">
        <v>6851</v>
      </c>
      <c r="Z1413" t="s">
        <v>26828</v>
      </c>
      <c r="AA1413" t="s">
        <v>26829</v>
      </c>
      <c r="AB1413">
        <v>-171722</v>
      </c>
      <c r="AC1413" t="s">
        <v>38</v>
      </c>
      <c r="AD1413">
        <v>98073</v>
      </c>
    </row>
    <row r="1414" spans="1:30" x14ac:dyDescent="0.25">
      <c r="A1414">
        <f t="shared" ca="1" si="22"/>
        <v>11078</v>
      </c>
      <c r="B1414" t="s">
        <v>2046</v>
      </c>
      <c r="C1414" t="s">
        <v>80</v>
      </c>
      <c r="F1414" t="s">
        <v>6716</v>
      </c>
      <c r="G1414">
        <v>0</v>
      </c>
      <c r="O1414" t="s">
        <v>33</v>
      </c>
      <c r="Y1414" t="s">
        <v>6717</v>
      </c>
      <c r="Z1414" t="s">
        <v>12797</v>
      </c>
      <c r="AA1414" t="s">
        <v>12798</v>
      </c>
      <c r="AB1414" t="s">
        <v>12799</v>
      </c>
      <c r="AC1414" t="s">
        <v>38</v>
      </c>
      <c r="AD1414">
        <v>98801</v>
      </c>
    </row>
    <row r="1415" spans="1:30" ht="409.5" x14ac:dyDescent="0.25">
      <c r="A1415">
        <f t="shared" ca="1" si="22"/>
        <v>5386</v>
      </c>
      <c r="B1415" t="s">
        <v>2046</v>
      </c>
      <c r="C1415" t="s">
        <v>80</v>
      </c>
      <c r="F1415" t="s">
        <v>10133</v>
      </c>
      <c r="O1415" t="s">
        <v>33</v>
      </c>
      <c r="Y1415" t="s">
        <v>10134</v>
      </c>
      <c r="Z1415" s="1" t="s">
        <v>10465</v>
      </c>
      <c r="AA1415" t="s">
        <v>10466</v>
      </c>
      <c r="AB1415">
        <v>-162435</v>
      </c>
      <c r="AC1415" t="s">
        <v>38</v>
      </c>
      <c r="AD1415">
        <v>98020</v>
      </c>
    </row>
    <row r="1416" spans="1:30" x14ac:dyDescent="0.25">
      <c r="A1416">
        <f t="shared" ca="1" si="22"/>
        <v>8400</v>
      </c>
      <c r="B1416" t="s">
        <v>79</v>
      </c>
      <c r="C1416" t="s">
        <v>80</v>
      </c>
      <c r="F1416" t="s">
        <v>26043</v>
      </c>
      <c r="O1416" t="s">
        <v>33</v>
      </c>
      <c r="Y1416" t="s">
        <v>26044</v>
      </c>
      <c r="Z1416" t="s">
        <v>26591</v>
      </c>
      <c r="AA1416" t="s">
        <v>26592</v>
      </c>
      <c r="AB1416">
        <v>-181141</v>
      </c>
      <c r="AC1416" t="s">
        <v>38</v>
      </c>
      <c r="AD1416">
        <v>98223</v>
      </c>
    </row>
    <row r="1417" spans="1:30" ht="409.5" x14ac:dyDescent="0.25">
      <c r="A1417">
        <f t="shared" ca="1" si="22"/>
        <v>12355</v>
      </c>
      <c r="B1417" t="s">
        <v>96</v>
      </c>
      <c r="C1417" t="s">
        <v>97</v>
      </c>
      <c r="G1417">
        <v>0</v>
      </c>
      <c r="O1417" t="s">
        <v>33</v>
      </c>
      <c r="X1417" t="s">
        <v>34</v>
      </c>
      <c r="Y1417" t="s">
        <v>148</v>
      </c>
      <c r="Z1417" s="1" t="s">
        <v>149</v>
      </c>
      <c r="AA1417" t="s">
        <v>150</v>
      </c>
      <c r="AB1417" t="s">
        <v>151</v>
      </c>
    </row>
    <row r="1418" spans="1:30" x14ac:dyDescent="0.25">
      <c r="A1418">
        <f t="shared" ca="1" si="22"/>
        <v>10116</v>
      </c>
      <c r="B1418" t="s">
        <v>178</v>
      </c>
      <c r="C1418" t="s">
        <v>179</v>
      </c>
      <c r="F1418" t="s">
        <v>2988</v>
      </c>
      <c r="O1418" t="s">
        <v>33</v>
      </c>
      <c r="X1418" t="s">
        <v>34</v>
      </c>
      <c r="Y1418" t="s">
        <v>5122</v>
      </c>
      <c r="Z1418" t="s">
        <v>41976</v>
      </c>
      <c r="AA1418" t="s">
        <v>41977</v>
      </c>
      <c r="AB1418">
        <v>-171776</v>
      </c>
      <c r="AC1418" t="s">
        <v>38</v>
      </c>
      <c r="AD1418">
        <v>98901</v>
      </c>
    </row>
    <row r="1419" spans="1:30" x14ac:dyDescent="0.25">
      <c r="A1419">
        <f t="shared" ca="1" si="22"/>
        <v>3177</v>
      </c>
      <c r="B1419" t="s">
        <v>2046</v>
      </c>
      <c r="C1419" t="s">
        <v>80</v>
      </c>
      <c r="F1419" t="s">
        <v>433</v>
      </c>
      <c r="G1419">
        <v>0</v>
      </c>
      <c r="O1419" t="s">
        <v>33</v>
      </c>
      <c r="Y1419" t="s">
        <v>13225</v>
      </c>
      <c r="Z1419" t="s">
        <v>13226</v>
      </c>
      <c r="AA1419" t="s">
        <v>13223</v>
      </c>
      <c r="AB1419" t="s">
        <v>13227</v>
      </c>
      <c r="AC1419" t="s">
        <v>38</v>
      </c>
      <c r="AD1419">
        <v>98660</v>
      </c>
    </row>
    <row r="1420" spans="1:30" x14ac:dyDescent="0.25">
      <c r="A1420">
        <f t="shared" ca="1" si="22"/>
        <v>8617</v>
      </c>
      <c r="B1420" t="s">
        <v>68</v>
      </c>
      <c r="C1420" t="s">
        <v>45</v>
      </c>
      <c r="O1420" t="s">
        <v>33</v>
      </c>
      <c r="X1420" t="s">
        <v>34</v>
      </c>
      <c r="Y1420" t="s">
        <v>28100</v>
      </c>
      <c r="Z1420" t="s">
        <v>28101</v>
      </c>
      <c r="AA1420" t="s">
        <v>28102</v>
      </c>
      <c r="AB1420">
        <v>-170079</v>
      </c>
    </row>
    <row r="1421" spans="1:30" x14ac:dyDescent="0.25">
      <c r="A1421">
        <f t="shared" ca="1" si="22"/>
        <v>12056</v>
      </c>
      <c r="B1421" t="s">
        <v>2046</v>
      </c>
      <c r="C1421" t="s">
        <v>80</v>
      </c>
      <c r="F1421" t="s">
        <v>14463</v>
      </c>
      <c r="O1421" t="s">
        <v>33</v>
      </c>
      <c r="Y1421" t="s">
        <v>14464</v>
      </c>
      <c r="Z1421" t="s">
        <v>14465</v>
      </c>
      <c r="AA1421" t="s">
        <v>14466</v>
      </c>
      <c r="AB1421">
        <v>-162238</v>
      </c>
      <c r="AC1421" t="s">
        <v>1910</v>
      </c>
      <c r="AD1421">
        <v>16802</v>
      </c>
    </row>
    <row r="1422" spans="1:30" x14ac:dyDescent="0.25">
      <c r="A1422">
        <f t="shared" ca="1" si="22"/>
        <v>5798</v>
      </c>
      <c r="B1422" t="s">
        <v>2046</v>
      </c>
      <c r="C1422" t="s">
        <v>80</v>
      </c>
      <c r="F1422" t="s">
        <v>5745</v>
      </c>
      <c r="O1422" t="s">
        <v>33</v>
      </c>
      <c r="Y1422" t="s">
        <v>10053</v>
      </c>
      <c r="Z1422" t="s">
        <v>13733</v>
      </c>
      <c r="AA1422" t="s">
        <v>13722</v>
      </c>
      <c r="AB1422">
        <v>-170834</v>
      </c>
      <c r="AC1422" t="s">
        <v>38</v>
      </c>
      <c r="AD1422">
        <v>98201</v>
      </c>
    </row>
    <row r="1423" spans="1:30" ht="409.5" x14ac:dyDescent="0.25">
      <c r="A1423">
        <f t="shared" ca="1" si="22"/>
        <v>8844</v>
      </c>
      <c r="B1423" t="s">
        <v>164</v>
      </c>
      <c r="C1423" t="s">
        <v>165</v>
      </c>
      <c r="F1423" t="s">
        <v>21762</v>
      </c>
      <c r="G1423">
        <v>0</v>
      </c>
      <c r="O1423" t="s">
        <v>33</v>
      </c>
      <c r="P1423" t="s">
        <v>484</v>
      </c>
      <c r="W1423">
        <v>30</v>
      </c>
      <c r="Y1423" t="s">
        <v>21763</v>
      </c>
      <c r="Z1423" s="1" t="s">
        <v>21764</v>
      </c>
      <c r="AA1423" t="s">
        <v>21765</v>
      </c>
      <c r="AB1423" t="s">
        <v>21766</v>
      </c>
      <c r="AC1423" t="s">
        <v>38</v>
      </c>
      <c r="AD1423">
        <v>98161</v>
      </c>
    </row>
    <row r="1424" spans="1:30" x14ac:dyDescent="0.25">
      <c r="A1424">
        <f t="shared" ca="1" si="22"/>
        <v>1974</v>
      </c>
      <c r="B1424" t="s">
        <v>2046</v>
      </c>
      <c r="C1424" t="s">
        <v>80</v>
      </c>
      <c r="F1424" t="s">
        <v>14317</v>
      </c>
      <c r="O1424" t="s">
        <v>33</v>
      </c>
      <c r="P1424" t="s">
        <v>484</v>
      </c>
      <c r="W1424">
        <v>30</v>
      </c>
      <c r="Y1424" t="s">
        <v>14318</v>
      </c>
      <c r="Z1424" t="s">
        <v>14319</v>
      </c>
      <c r="AA1424" t="s">
        <v>14314</v>
      </c>
      <c r="AB1424">
        <v>-163200</v>
      </c>
      <c r="AC1424" t="s">
        <v>38</v>
      </c>
      <c r="AD1424">
        <v>98225</v>
      </c>
    </row>
    <row r="1425" spans="1:30" ht="409.5" x14ac:dyDescent="0.25">
      <c r="A1425">
        <f t="shared" ca="1" si="22"/>
        <v>3349</v>
      </c>
      <c r="B1425" t="s">
        <v>2046</v>
      </c>
      <c r="C1425" t="s">
        <v>80</v>
      </c>
      <c r="F1425" t="s">
        <v>5745</v>
      </c>
      <c r="G1425">
        <v>0</v>
      </c>
      <c r="O1425" t="s">
        <v>33</v>
      </c>
      <c r="Y1425" t="s">
        <v>5935</v>
      </c>
      <c r="Z1425" s="1" t="s">
        <v>11157</v>
      </c>
      <c r="AA1425" t="s">
        <v>11158</v>
      </c>
      <c r="AB1425" t="s">
        <v>11159</v>
      </c>
      <c r="AC1425" t="s">
        <v>38</v>
      </c>
      <c r="AD1425">
        <v>98201</v>
      </c>
    </row>
    <row r="1426" spans="1:30" x14ac:dyDescent="0.25">
      <c r="A1426">
        <f t="shared" ca="1" si="22"/>
        <v>254</v>
      </c>
      <c r="B1426" t="s">
        <v>739</v>
      </c>
      <c r="C1426" t="s">
        <v>686</v>
      </c>
      <c r="F1426" t="s">
        <v>3151</v>
      </c>
      <c r="O1426" t="s">
        <v>33</v>
      </c>
      <c r="X1426" t="s">
        <v>34</v>
      </c>
      <c r="Y1426" t="s">
        <v>3152</v>
      </c>
      <c r="Z1426" t="s">
        <v>5006</v>
      </c>
      <c r="AA1426" t="s">
        <v>5007</v>
      </c>
      <c r="AB1426">
        <v>-162031</v>
      </c>
      <c r="AC1426" t="s">
        <v>38</v>
      </c>
      <c r="AD1426">
        <v>98032</v>
      </c>
    </row>
    <row r="1427" spans="1:30" x14ac:dyDescent="0.25">
      <c r="A1427">
        <f t="shared" ca="1" si="22"/>
        <v>11940</v>
      </c>
      <c r="B1427" t="s">
        <v>73</v>
      </c>
      <c r="C1427" t="s">
        <v>74</v>
      </c>
      <c r="F1427" t="s">
        <v>3086</v>
      </c>
      <c r="G1427">
        <v>0</v>
      </c>
      <c r="O1427" t="s">
        <v>33</v>
      </c>
      <c r="Y1427" t="s">
        <v>3515</v>
      </c>
      <c r="Z1427" t="s">
        <v>36591</v>
      </c>
      <c r="AA1427" t="s">
        <v>36592</v>
      </c>
      <c r="AB1427" t="s">
        <v>36593</v>
      </c>
    </row>
    <row r="1428" spans="1:30" ht="409.5" x14ac:dyDescent="0.25">
      <c r="A1428">
        <f t="shared" ca="1" si="22"/>
        <v>14231</v>
      </c>
      <c r="B1428" t="s">
        <v>178</v>
      </c>
      <c r="C1428" t="s">
        <v>179</v>
      </c>
      <c r="F1428" t="s">
        <v>20440</v>
      </c>
      <c r="O1428" t="s">
        <v>33</v>
      </c>
      <c r="X1428" t="s">
        <v>34</v>
      </c>
      <c r="Y1428" t="s">
        <v>17512</v>
      </c>
      <c r="Z1428" s="1" t="s">
        <v>37574</v>
      </c>
      <c r="AA1428" t="s">
        <v>37575</v>
      </c>
      <c r="AB1428">
        <v>-170019</v>
      </c>
      <c r="AC1428" t="s">
        <v>38</v>
      </c>
      <c r="AD1428">
        <v>98922</v>
      </c>
    </row>
    <row r="1429" spans="1:30" x14ac:dyDescent="0.25">
      <c r="A1429">
        <f t="shared" ca="1" si="22"/>
        <v>18071</v>
      </c>
      <c r="B1429" t="s">
        <v>68</v>
      </c>
      <c r="C1429" t="s">
        <v>45</v>
      </c>
      <c r="O1429" t="s">
        <v>33</v>
      </c>
      <c r="W1429">
        <v>15</v>
      </c>
      <c r="X1429" t="s">
        <v>34</v>
      </c>
      <c r="Y1429" t="s">
        <v>19389</v>
      </c>
      <c r="Z1429" t="s">
        <v>19390</v>
      </c>
      <c r="AA1429" t="s">
        <v>19391</v>
      </c>
      <c r="AB1429">
        <v>-180932</v>
      </c>
    </row>
    <row r="1430" spans="1:30" x14ac:dyDescent="0.25">
      <c r="A1430">
        <f t="shared" ca="1" si="22"/>
        <v>10708</v>
      </c>
      <c r="B1430" t="s">
        <v>685</v>
      </c>
      <c r="C1430" t="s">
        <v>686</v>
      </c>
      <c r="F1430" t="s">
        <v>29377</v>
      </c>
      <c r="G1430">
        <v>0</v>
      </c>
      <c r="O1430" t="s">
        <v>33</v>
      </c>
      <c r="Y1430" t="s">
        <v>34820</v>
      </c>
      <c r="Z1430" t="s">
        <v>34821</v>
      </c>
      <c r="AA1430" t="s">
        <v>34806</v>
      </c>
      <c r="AB1430" t="s">
        <v>34822</v>
      </c>
      <c r="AC1430" t="s">
        <v>38</v>
      </c>
      <c r="AD1430">
        <v>98201</v>
      </c>
    </row>
    <row r="1431" spans="1:30" x14ac:dyDescent="0.25">
      <c r="A1431">
        <f t="shared" ca="1" si="22"/>
        <v>10905</v>
      </c>
      <c r="B1431" t="s">
        <v>3712</v>
      </c>
      <c r="C1431" t="s">
        <v>45</v>
      </c>
      <c r="F1431" t="s">
        <v>2283</v>
      </c>
      <c r="G1431">
        <v>0</v>
      </c>
      <c r="O1431" t="s">
        <v>33</v>
      </c>
      <c r="X1431" t="s">
        <v>34</v>
      </c>
      <c r="Y1431" t="s">
        <v>2284</v>
      </c>
      <c r="Z1431" t="s">
        <v>24164</v>
      </c>
      <c r="AA1431" t="s">
        <v>24027</v>
      </c>
      <c r="AB1431" t="s">
        <v>24165</v>
      </c>
      <c r="AC1431" t="s">
        <v>38</v>
      </c>
      <c r="AD1431">
        <v>98006</v>
      </c>
    </row>
    <row r="1432" spans="1:30" x14ac:dyDescent="0.25">
      <c r="A1432">
        <f t="shared" ca="1" si="22"/>
        <v>9928</v>
      </c>
      <c r="B1432" t="s">
        <v>73</v>
      </c>
      <c r="C1432" t="s">
        <v>74</v>
      </c>
      <c r="O1432" t="s">
        <v>33</v>
      </c>
      <c r="X1432" t="s">
        <v>34</v>
      </c>
      <c r="Y1432" t="s">
        <v>40775</v>
      </c>
      <c r="Z1432" t="s">
        <v>40776</v>
      </c>
      <c r="AA1432" t="s">
        <v>40777</v>
      </c>
      <c r="AB1432">
        <v>-170182</v>
      </c>
    </row>
    <row r="1433" spans="1:30" x14ac:dyDescent="0.25">
      <c r="A1433">
        <f t="shared" ca="1" si="22"/>
        <v>4974</v>
      </c>
      <c r="B1433" t="s">
        <v>244</v>
      </c>
      <c r="C1433" t="s">
        <v>245</v>
      </c>
      <c r="F1433" t="s">
        <v>39698</v>
      </c>
      <c r="O1433" t="s">
        <v>33</v>
      </c>
      <c r="X1433" t="s">
        <v>34</v>
      </c>
      <c r="Y1433" t="s">
        <v>38234</v>
      </c>
      <c r="Z1433" t="s">
        <v>39699</v>
      </c>
      <c r="AA1433" t="s">
        <v>39700</v>
      </c>
      <c r="AB1433">
        <v>-172474</v>
      </c>
      <c r="AC1433" t="s">
        <v>38</v>
      </c>
      <c r="AD1433">
        <v>98848</v>
      </c>
    </row>
    <row r="1434" spans="1:30" x14ac:dyDescent="0.25">
      <c r="A1434">
        <f t="shared" ca="1" si="22"/>
        <v>11106</v>
      </c>
      <c r="B1434" t="s">
        <v>96</v>
      </c>
      <c r="C1434" t="s">
        <v>97</v>
      </c>
      <c r="O1434" t="s">
        <v>1</v>
      </c>
      <c r="Y1434" t="s">
        <v>8836</v>
      </c>
      <c r="Z1434" t="s">
        <v>37538</v>
      </c>
      <c r="AA1434" t="s">
        <v>37539</v>
      </c>
      <c r="AB1434">
        <v>-181718</v>
      </c>
    </row>
    <row r="1435" spans="1:30" ht="409.5" x14ac:dyDescent="0.25">
      <c r="A1435">
        <f t="shared" ca="1" si="22"/>
        <v>10580</v>
      </c>
      <c r="B1435" t="s">
        <v>164</v>
      </c>
      <c r="C1435" t="s">
        <v>165</v>
      </c>
      <c r="F1435" t="s">
        <v>28089</v>
      </c>
      <c r="N1435" t="s">
        <v>40344</v>
      </c>
      <c r="O1435" t="s">
        <v>33</v>
      </c>
      <c r="W1435">
        <v>30</v>
      </c>
      <c r="X1435" t="s">
        <v>34</v>
      </c>
      <c r="Y1435" t="s">
        <v>28090</v>
      </c>
      <c r="Z1435" s="1" t="s">
        <v>40345</v>
      </c>
      <c r="AA1435" t="s">
        <v>40346</v>
      </c>
      <c r="AB1435">
        <v>-162994</v>
      </c>
      <c r="AC1435" t="s">
        <v>38</v>
      </c>
      <c r="AD1435">
        <v>98116</v>
      </c>
    </row>
    <row r="1436" spans="1:30" ht="409.5" x14ac:dyDescent="0.25">
      <c r="A1436">
        <f t="shared" ca="1" si="22"/>
        <v>10293</v>
      </c>
      <c r="B1436" t="s">
        <v>230</v>
      </c>
      <c r="C1436" t="s">
        <v>45</v>
      </c>
      <c r="O1436" t="s">
        <v>33</v>
      </c>
      <c r="X1436" t="s">
        <v>34</v>
      </c>
      <c r="Y1436" t="s">
        <v>22325</v>
      </c>
      <c r="Z1436" s="1" t="s">
        <v>23333</v>
      </c>
      <c r="AA1436" t="s">
        <v>22580</v>
      </c>
      <c r="AB1436">
        <v>-172448</v>
      </c>
    </row>
    <row r="1437" spans="1:30" x14ac:dyDescent="0.25">
      <c r="A1437">
        <f t="shared" ca="1" si="22"/>
        <v>11097</v>
      </c>
      <c r="B1437" t="s">
        <v>677</v>
      </c>
      <c r="C1437" t="s">
        <v>80</v>
      </c>
      <c r="F1437" t="s">
        <v>4953</v>
      </c>
      <c r="G1437">
        <v>0</v>
      </c>
      <c r="O1437" t="s">
        <v>33</v>
      </c>
      <c r="Y1437" t="s">
        <v>6671</v>
      </c>
      <c r="Z1437" t="s">
        <v>6672</v>
      </c>
      <c r="AA1437" t="s">
        <v>6673</v>
      </c>
      <c r="AB1437" t="s">
        <v>6674</v>
      </c>
      <c r="AC1437" t="s">
        <v>38</v>
      </c>
      <c r="AD1437">
        <v>98310</v>
      </c>
    </row>
    <row r="1438" spans="1:30" ht="409.5" x14ac:dyDescent="0.25">
      <c r="A1438">
        <f t="shared" ca="1" si="22"/>
        <v>8197</v>
      </c>
      <c r="B1438" t="s">
        <v>2046</v>
      </c>
      <c r="C1438" t="s">
        <v>80</v>
      </c>
      <c r="F1438" t="s">
        <v>3086</v>
      </c>
      <c r="O1438" t="s">
        <v>33</v>
      </c>
      <c r="Y1438" t="s">
        <v>11103</v>
      </c>
      <c r="Z1438" s="1" t="s">
        <v>15669</v>
      </c>
      <c r="AA1438" t="s">
        <v>15670</v>
      </c>
      <c r="AB1438">
        <v>-170695</v>
      </c>
      <c r="AC1438" t="s">
        <v>38</v>
      </c>
      <c r="AD1438">
        <v>98104</v>
      </c>
    </row>
    <row r="1439" spans="1:30" x14ac:dyDescent="0.25">
      <c r="A1439">
        <f t="shared" ca="1" si="22"/>
        <v>13065</v>
      </c>
      <c r="B1439" t="s">
        <v>73</v>
      </c>
      <c r="C1439" t="s">
        <v>74</v>
      </c>
      <c r="O1439" t="s">
        <v>63</v>
      </c>
      <c r="X1439" t="s">
        <v>34</v>
      </c>
      <c r="Y1439" t="s">
        <v>42703</v>
      </c>
      <c r="Z1439" t="s">
        <v>42704</v>
      </c>
      <c r="AA1439" t="s">
        <v>42705</v>
      </c>
      <c r="AB1439">
        <v>-163158</v>
      </c>
    </row>
    <row r="1440" spans="1:30" ht="409.5" x14ac:dyDescent="0.25">
      <c r="A1440">
        <f t="shared" ca="1" si="22"/>
        <v>11082</v>
      </c>
      <c r="B1440" t="s">
        <v>677</v>
      </c>
      <c r="C1440" t="s">
        <v>80</v>
      </c>
      <c r="F1440" t="s">
        <v>1576</v>
      </c>
      <c r="G1440">
        <v>0</v>
      </c>
      <c r="O1440" t="s">
        <v>33</v>
      </c>
      <c r="Y1440" t="s">
        <v>1577</v>
      </c>
      <c r="Z1440" s="1" t="s">
        <v>1578</v>
      </c>
      <c r="AA1440" t="s">
        <v>1574</v>
      </c>
      <c r="AB1440" t="s">
        <v>1579</v>
      </c>
      <c r="AC1440" t="s">
        <v>38</v>
      </c>
      <c r="AD1440">
        <v>98405</v>
      </c>
    </row>
    <row r="1441" spans="1:30" ht="409.5" x14ac:dyDescent="0.25">
      <c r="A1441">
        <f t="shared" ca="1" si="22"/>
        <v>6917</v>
      </c>
      <c r="B1441" t="s">
        <v>79</v>
      </c>
      <c r="C1441" t="s">
        <v>80</v>
      </c>
      <c r="F1441" t="s">
        <v>8213</v>
      </c>
      <c r="O1441" t="s">
        <v>33</v>
      </c>
      <c r="Y1441" t="s">
        <v>26969</v>
      </c>
      <c r="Z1441" s="1" t="s">
        <v>27095</v>
      </c>
      <c r="AA1441" t="s">
        <v>27096</v>
      </c>
      <c r="AB1441">
        <v>-172725</v>
      </c>
      <c r="AC1441" t="s">
        <v>38</v>
      </c>
      <c r="AD1441">
        <v>98201</v>
      </c>
    </row>
    <row r="1442" spans="1:30" ht="409.5" x14ac:dyDescent="0.25">
      <c r="A1442">
        <f t="shared" ca="1" si="22"/>
        <v>17359</v>
      </c>
      <c r="B1442" t="s">
        <v>2046</v>
      </c>
      <c r="C1442" t="s">
        <v>80</v>
      </c>
      <c r="F1442" t="s">
        <v>5745</v>
      </c>
      <c r="O1442" t="s">
        <v>33</v>
      </c>
      <c r="Y1442" t="s">
        <v>5859</v>
      </c>
      <c r="Z1442" s="1" t="s">
        <v>16241</v>
      </c>
      <c r="AA1442" t="s">
        <v>16242</v>
      </c>
      <c r="AB1442">
        <v>-160667</v>
      </c>
      <c r="AC1442" t="s">
        <v>38</v>
      </c>
      <c r="AD1442">
        <v>98201</v>
      </c>
    </row>
    <row r="1443" spans="1:30" x14ac:dyDescent="0.25">
      <c r="A1443">
        <f t="shared" ca="1" si="22"/>
        <v>10432</v>
      </c>
      <c r="B1443" t="s">
        <v>677</v>
      </c>
      <c r="C1443" t="s">
        <v>80</v>
      </c>
      <c r="F1443" t="s">
        <v>3449</v>
      </c>
      <c r="O1443" t="s">
        <v>33</v>
      </c>
      <c r="Y1443" t="s">
        <v>27839</v>
      </c>
      <c r="Z1443" t="s">
        <v>27882</v>
      </c>
      <c r="AA1443" t="s">
        <v>27883</v>
      </c>
      <c r="AB1443">
        <v>-161323</v>
      </c>
      <c r="AC1443" t="s">
        <v>38</v>
      </c>
      <c r="AD1443">
        <v>98052</v>
      </c>
    </row>
    <row r="1444" spans="1:30" ht="409.5" x14ac:dyDescent="0.25">
      <c r="A1444">
        <f t="shared" ca="1" si="22"/>
        <v>6212</v>
      </c>
      <c r="B1444" t="s">
        <v>2046</v>
      </c>
      <c r="C1444" t="s">
        <v>80</v>
      </c>
      <c r="F1444" t="s">
        <v>8115</v>
      </c>
      <c r="O1444" t="s">
        <v>33</v>
      </c>
      <c r="Y1444" t="s">
        <v>414</v>
      </c>
      <c r="Z1444" s="1" t="s">
        <v>12484</v>
      </c>
      <c r="AA1444" t="s">
        <v>12483</v>
      </c>
      <c r="AB1444">
        <v>-172827</v>
      </c>
      <c r="AC1444" t="s">
        <v>38</v>
      </c>
      <c r="AD1444">
        <v>98004</v>
      </c>
    </row>
    <row r="1445" spans="1:30" x14ac:dyDescent="0.25">
      <c r="A1445">
        <f t="shared" ca="1" si="22"/>
        <v>14069</v>
      </c>
      <c r="B1445" t="s">
        <v>244</v>
      </c>
      <c r="C1445" t="s">
        <v>245</v>
      </c>
      <c r="O1445" t="s">
        <v>33</v>
      </c>
      <c r="X1445" t="s">
        <v>34</v>
      </c>
      <c r="Y1445" t="s">
        <v>18112</v>
      </c>
      <c r="Z1445" t="s">
        <v>18113</v>
      </c>
      <c r="AA1445" t="s">
        <v>18114</v>
      </c>
      <c r="AB1445">
        <v>-162852</v>
      </c>
      <c r="AC1445" t="s">
        <v>38</v>
      </c>
      <c r="AD1445">
        <v>98107</v>
      </c>
    </row>
    <row r="1446" spans="1:30" ht="409.5" x14ac:dyDescent="0.25">
      <c r="A1446">
        <f t="shared" ca="1" si="22"/>
        <v>8731</v>
      </c>
      <c r="B1446" t="s">
        <v>685</v>
      </c>
      <c r="C1446" t="s">
        <v>686</v>
      </c>
      <c r="F1446" t="s">
        <v>2112</v>
      </c>
      <c r="O1446" t="s">
        <v>33</v>
      </c>
      <c r="Y1446" t="s">
        <v>17003</v>
      </c>
      <c r="Z1446" s="1" t="s">
        <v>34948</v>
      </c>
      <c r="AA1446" t="s">
        <v>34947</v>
      </c>
      <c r="AB1446">
        <v>-170360</v>
      </c>
      <c r="AC1446" t="s">
        <v>38</v>
      </c>
      <c r="AD1446">
        <v>98531</v>
      </c>
    </row>
    <row r="1447" spans="1:30" ht="409.5" x14ac:dyDescent="0.25">
      <c r="A1447">
        <f t="shared" ca="1" si="22"/>
        <v>5235</v>
      </c>
      <c r="B1447" t="s">
        <v>2046</v>
      </c>
      <c r="C1447" t="s">
        <v>80</v>
      </c>
      <c r="F1447" t="s">
        <v>7482</v>
      </c>
      <c r="O1447" t="s">
        <v>33</v>
      </c>
      <c r="Y1447" t="s">
        <v>7483</v>
      </c>
      <c r="Z1447" s="1" t="s">
        <v>11977</v>
      </c>
      <c r="AA1447" t="s">
        <v>11973</v>
      </c>
      <c r="AB1447">
        <v>-160288</v>
      </c>
      <c r="AC1447" t="s">
        <v>38</v>
      </c>
      <c r="AD1447">
        <v>98607</v>
      </c>
    </row>
    <row r="1448" spans="1:30" ht="409.5" x14ac:dyDescent="0.25">
      <c r="A1448">
        <f t="shared" ca="1" si="22"/>
        <v>2341</v>
      </c>
      <c r="B1448" t="s">
        <v>334</v>
      </c>
      <c r="C1448" t="s">
        <v>45</v>
      </c>
      <c r="H1448" t="s">
        <v>617</v>
      </c>
      <c r="L1448">
        <v>23.7</v>
      </c>
      <c r="O1448" t="s">
        <v>33</v>
      </c>
      <c r="V1448" t="s">
        <v>27463</v>
      </c>
      <c r="W1448">
        <v>30</v>
      </c>
      <c r="X1448" t="s">
        <v>34</v>
      </c>
      <c r="Y1448" t="s">
        <v>27464</v>
      </c>
      <c r="Z1448" s="1" t="s">
        <v>27465</v>
      </c>
      <c r="AA1448" t="s">
        <v>27466</v>
      </c>
      <c r="AB1448">
        <v>-172836</v>
      </c>
      <c r="AC1448" t="s">
        <v>38</v>
      </c>
      <c r="AD1448">
        <v>98040</v>
      </c>
    </row>
    <row r="1449" spans="1:30" x14ac:dyDescent="0.25">
      <c r="A1449">
        <f t="shared" ca="1" si="22"/>
        <v>4107</v>
      </c>
      <c r="B1449" t="s">
        <v>30</v>
      </c>
      <c r="C1449" t="s">
        <v>31</v>
      </c>
      <c r="F1449" t="s">
        <v>3047</v>
      </c>
      <c r="G1449">
        <v>0</v>
      </c>
      <c r="O1449" t="s">
        <v>155</v>
      </c>
      <c r="X1449" t="s">
        <v>34</v>
      </c>
      <c r="Y1449" t="s">
        <v>3476</v>
      </c>
      <c r="Z1449" t="s">
        <v>3477</v>
      </c>
      <c r="AA1449" t="s">
        <v>3478</v>
      </c>
      <c r="AB1449" t="s">
        <v>3479</v>
      </c>
      <c r="AC1449" t="s">
        <v>38</v>
      </c>
      <c r="AD1449">
        <v>98801</v>
      </c>
    </row>
    <row r="1450" spans="1:30" x14ac:dyDescent="0.25">
      <c r="A1450">
        <f t="shared" ca="1" si="22"/>
        <v>18954</v>
      </c>
      <c r="B1450" t="s">
        <v>3712</v>
      </c>
      <c r="C1450" t="s">
        <v>45</v>
      </c>
      <c r="G1450">
        <v>0</v>
      </c>
      <c r="O1450" t="s">
        <v>33</v>
      </c>
      <c r="Y1450" t="s">
        <v>41745</v>
      </c>
      <c r="Z1450" t="s">
        <v>41746</v>
      </c>
      <c r="AA1450" t="s">
        <v>41747</v>
      </c>
      <c r="AB1450" t="s">
        <v>41748</v>
      </c>
    </row>
    <row r="1451" spans="1:30" x14ac:dyDescent="0.25">
      <c r="A1451">
        <f t="shared" ca="1" si="22"/>
        <v>19494</v>
      </c>
      <c r="B1451" t="s">
        <v>30</v>
      </c>
      <c r="C1451" t="s">
        <v>31</v>
      </c>
      <c r="F1451" t="s">
        <v>33048</v>
      </c>
      <c r="O1451" t="s">
        <v>33</v>
      </c>
      <c r="X1451" t="s">
        <v>34</v>
      </c>
      <c r="Y1451" t="s">
        <v>33049</v>
      </c>
      <c r="Z1451" t="s">
        <v>33050</v>
      </c>
      <c r="AA1451" t="s">
        <v>33050</v>
      </c>
      <c r="AB1451">
        <v>-171625</v>
      </c>
      <c r="AC1451" t="s">
        <v>38</v>
      </c>
      <c r="AD1451">
        <v>98512</v>
      </c>
    </row>
    <row r="1452" spans="1:30" x14ac:dyDescent="0.25">
      <c r="A1452">
        <f t="shared" ca="1" si="22"/>
        <v>10918</v>
      </c>
      <c r="B1452" t="s">
        <v>164</v>
      </c>
      <c r="C1452" t="s">
        <v>165</v>
      </c>
      <c r="F1452" t="s">
        <v>3867</v>
      </c>
      <c r="G1452">
        <v>0</v>
      </c>
      <c r="O1452" t="s">
        <v>33</v>
      </c>
      <c r="Y1452" t="s">
        <v>3868</v>
      </c>
      <c r="Z1452" t="s">
        <v>3869</v>
      </c>
      <c r="AA1452" t="s">
        <v>3870</v>
      </c>
      <c r="AB1452" t="s">
        <v>3871</v>
      </c>
      <c r="AC1452" t="s">
        <v>38</v>
      </c>
      <c r="AD1452">
        <v>98195</v>
      </c>
    </row>
    <row r="1453" spans="1:30" ht="409.5" x14ac:dyDescent="0.25">
      <c r="A1453">
        <f t="shared" ca="1" si="22"/>
        <v>17714</v>
      </c>
      <c r="B1453" t="s">
        <v>489</v>
      </c>
      <c r="C1453" t="s">
        <v>45</v>
      </c>
      <c r="O1453" t="s">
        <v>33</v>
      </c>
      <c r="X1453" t="s">
        <v>34</v>
      </c>
      <c r="Y1453" t="s">
        <v>3963</v>
      </c>
      <c r="Z1453" s="1" t="s">
        <v>3964</v>
      </c>
      <c r="AA1453" t="s">
        <v>3965</v>
      </c>
      <c r="AB1453">
        <v>-162831</v>
      </c>
      <c r="AC1453" t="s">
        <v>38</v>
      </c>
      <c r="AD1453">
        <v>98362</v>
      </c>
    </row>
    <row r="1454" spans="1:30" ht="409.5" x14ac:dyDescent="0.25">
      <c r="A1454">
        <f t="shared" ca="1" si="22"/>
        <v>8254</v>
      </c>
      <c r="B1454" t="s">
        <v>276</v>
      </c>
      <c r="C1454" t="s">
        <v>45</v>
      </c>
      <c r="G1454">
        <v>0</v>
      </c>
      <c r="N1454" t="s">
        <v>5392</v>
      </c>
      <c r="O1454" t="s">
        <v>33</v>
      </c>
      <c r="W1454">
        <v>10</v>
      </c>
      <c r="X1454" t="s">
        <v>34</v>
      </c>
      <c r="Y1454" t="s">
        <v>9034</v>
      </c>
      <c r="Z1454" s="1" t="s">
        <v>19551</v>
      </c>
      <c r="AA1454" t="s">
        <v>19552</v>
      </c>
      <c r="AB1454" t="s">
        <v>19553</v>
      </c>
    </row>
    <row r="1455" spans="1:30" x14ac:dyDescent="0.25">
      <c r="A1455">
        <f t="shared" ca="1" si="22"/>
        <v>4310</v>
      </c>
      <c r="B1455" t="s">
        <v>2046</v>
      </c>
      <c r="C1455" t="s">
        <v>80</v>
      </c>
      <c r="F1455" t="s">
        <v>8365</v>
      </c>
      <c r="G1455">
        <v>0</v>
      </c>
      <c r="O1455" t="s">
        <v>33</v>
      </c>
      <c r="Y1455" t="s">
        <v>8366</v>
      </c>
      <c r="Z1455" t="s">
        <v>8367</v>
      </c>
      <c r="AA1455" t="s">
        <v>8368</v>
      </c>
      <c r="AB1455" t="s">
        <v>8369</v>
      </c>
      <c r="AC1455" t="s">
        <v>38</v>
      </c>
      <c r="AD1455">
        <v>98101</v>
      </c>
    </row>
    <row r="1456" spans="1:30" ht="409.5" x14ac:dyDescent="0.25">
      <c r="A1456">
        <f t="shared" ca="1" si="22"/>
        <v>16353</v>
      </c>
      <c r="B1456" t="s">
        <v>164</v>
      </c>
      <c r="C1456" t="s">
        <v>165</v>
      </c>
      <c r="N1456" t="s">
        <v>31668</v>
      </c>
      <c r="O1456" t="s">
        <v>33</v>
      </c>
      <c r="W1456">
        <v>30</v>
      </c>
      <c r="X1456" t="s">
        <v>34</v>
      </c>
      <c r="Y1456" t="s">
        <v>31669</v>
      </c>
      <c r="Z1456" s="1" t="s">
        <v>31670</v>
      </c>
      <c r="AA1456" t="s">
        <v>31671</v>
      </c>
      <c r="AB1456">
        <v>-161963</v>
      </c>
      <c r="AC1456" t="s">
        <v>38</v>
      </c>
      <c r="AD1456">
        <v>98102</v>
      </c>
    </row>
    <row r="1457" spans="1:30" ht="409.5" x14ac:dyDescent="0.25">
      <c r="A1457">
        <f t="shared" ca="1" si="22"/>
        <v>7359</v>
      </c>
      <c r="B1457" t="s">
        <v>2046</v>
      </c>
      <c r="C1457" t="s">
        <v>80</v>
      </c>
      <c r="F1457" t="s">
        <v>658</v>
      </c>
      <c r="G1457">
        <v>0</v>
      </c>
      <c r="O1457" t="s">
        <v>33</v>
      </c>
      <c r="Y1457" t="s">
        <v>6494</v>
      </c>
      <c r="Z1457" s="1" t="s">
        <v>7053</v>
      </c>
      <c r="AA1457" t="s">
        <v>7054</v>
      </c>
      <c r="AB1457" t="s">
        <v>7055</v>
      </c>
      <c r="AC1457" t="s">
        <v>102</v>
      </c>
      <c r="AD1457">
        <v>97211</v>
      </c>
    </row>
    <row r="1458" spans="1:30" x14ac:dyDescent="0.25">
      <c r="A1458">
        <f t="shared" ca="1" si="22"/>
        <v>1818</v>
      </c>
      <c r="B1458" t="s">
        <v>489</v>
      </c>
      <c r="C1458" t="s">
        <v>45</v>
      </c>
      <c r="F1458" t="s">
        <v>9716</v>
      </c>
      <c r="O1458" t="s">
        <v>63</v>
      </c>
      <c r="X1458" t="s">
        <v>34</v>
      </c>
      <c r="Y1458" t="s">
        <v>9717</v>
      </c>
      <c r="Z1458" t="s">
        <v>9718</v>
      </c>
      <c r="AA1458" t="s">
        <v>9719</v>
      </c>
      <c r="AB1458">
        <v>-181580</v>
      </c>
      <c r="AC1458" t="s">
        <v>38</v>
      </c>
      <c r="AD1458">
        <v>98104</v>
      </c>
    </row>
    <row r="1459" spans="1:30" x14ac:dyDescent="0.25">
      <c r="A1459">
        <f t="shared" ca="1" si="22"/>
        <v>5418</v>
      </c>
      <c r="B1459" t="s">
        <v>519</v>
      </c>
      <c r="F1459" t="s">
        <v>22637</v>
      </c>
      <c r="G1459">
        <v>0</v>
      </c>
      <c r="O1459" t="s">
        <v>33</v>
      </c>
      <c r="X1459" t="s">
        <v>34</v>
      </c>
      <c r="Y1459" t="s">
        <v>22634</v>
      </c>
      <c r="Z1459" t="s">
        <v>22638</v>
      </c>
      <c r="AA1459" t="s">
        <v>22580</v>
      </c>
      <c r="AB1459" t="s">
        <v>22639</v>
      </c>
      <c r="AC1459" t="s">
        <v>5301</v>
      </c>
      <c r="AD1459" t="s">
        <v>22640</v>
      </c>
    </row>
    <row r="1460" spans="1:30" x14ac:dyDescent="0.25">
      <c r="A1460">
        <f t="shared" ca="1" si="22"/>
        <v>17577</v>
      </c>
      <c r="B1460" t="s">
        <v>677</v>
      </c>
      <c r="C1460" t="s">
        <v>80</v>
      </c>
      <c r="F1460" t="s">
        <v>5981</v>
      </c>
      <c r="G1460">
        <v>0</v>
      </c>
      <c r="O1460" t="s">
        <v>33</v>
      </c>
      <c r="Y1460" t="s">
        <v>5982</v>
      </c>
      <c r="Z1460" t="s">
        <v>9521</v>
      </c>
      <c r="AA1460" t="s">
        <v>9522</v>
      </c>
      <c r="AB1460" t="s">
        <v>9523</v>
      </c>
      <c r="AC1460" t="s">
        <v>38</v>
      </c>
      <c r="AD1460">
        <v>98104</v>
      </c>
    </row>
    <row r="1461" spans="1:30" x14ac:dyDescent="0.25">
      <c r="A1461">
        <f t="shared" ca="1" si="22"/>
        <v>493</v>
      </c>
      <c r="B1461" t="s">
        <v>685</v>
      </c>
      <c r="C1461" t="s">
        <v>686</v>
      </c>
      <c r="F1461" t="s">
        <v>3270</v>
      </c>
      <c r="O1461" t="s">
        <v>33</v>
      </c>
      <c r="Y1461" t="s">
        <v>3271</v>
      </c>
      <c r="Z1461" t="s">
        <v>34329</v>
      </c>
      <c r="AA1461" t="s">
        <v>34324</v>
      </c>
      <c r="AB1461">
        <v>-161132</v>
      </c>
      <c r="AC1461" t="s">
        <v>38</v>
      </c>
      <c r="AD1461">
        <v>98611</v>
      </c>
    </row>
    <row r="1462" spans="1:30" ht="409.5" x14ac:dyDescent="0.25">
      <c r="A1462">
        <f t="shared" ca="1" si="22"/>
        <v>16863</v>
      </c>
      <c r="B1462" t="s">
        <v>334</v>
      </c>
      <c r="C1462" t="s">
        <v>45</v>
      </c>
      <c r="O1462" t="s">
        <v>33</v>
      </c>
      <c r="Y1462" t="s">
        <v>40979</v>
      </c>
      <c r="Z1462" s="1" t="s">
        <v>40980</v>
      </c>
      <c r="AA1462" t="s">
        <v>40966</v>
      </c>
      <c r="AB1462">
        <v>-181361</v>
      </c>
    </row>
    <row r="1463" spans="1:30" x14ac:dyDescent="0.25">
      <c r="A1463">
        <f t="shared" ca="1" si="22"/>
        <v>1293</v>
      </c>
      <c r="B1463" t="s">
        <v>68</v>
      </c>
      <c r="C1463" t="s">
        <v>45</v>
      </c>
      <c r="F1463" t="s">
        <v>32503</v>
      </c>
      <c r="O1463" t="s">
        <v>63</v>
      </c>
      <c r="X1463" t="s">
        <v>34</v>
      </c>
      <c r="Y1463" t="s">
        <v>32504</v>
      </c>
      <c r="Z1463" t="s">
        <v>32505</v>
      </c>
      <c r="AA1463" t="s">
        <v>32506</v>
      </c>
      <c r="AB1463">
        <v>-163027</v>
      </c>
      <c r="AC1463" t="s">
        <v>102</v>
      </c>
      <c r="AD1463">
        <v>97204</v>
      </c>
    </row>
    <row r="1464" spans="1:30" ht="409.5" x14ac:dyDescent="0.25">
      <c r="A1464">
        <f t="shared" ca="1" si="22"/>
        <v>12980</v>
      </c>
      <c r="B1464" t="s">
        <v>489</v>
      </c>
      <c r="C1464" t="s">
        <v>45</v>
      </c>
      <c r="O1464" t="s">
        <v>33</v>
      </c>
      <c r="X1464" t="s">
        <v>34</v>
      </c>
      <c r="Y1464" t="s">
        <v>39845</v>
      </c>
      <c r="Z1464" s="1" t="s">
        <v>39846</v>
      </c>
      <c r="AA1464" t="s">
        <v>39847</v>
      </c>
      <c r="AB1464">
        <v>-162619</v>
      </c>
      <c r="AC1464" t="s">
        <v>38</v>
      </c>
      <c r="AD1464">
        <v>98102</v>
      </c>
    </row>
    <row r="1465" spans="1:30" ht="409.5" x14ac:dyDescent="0.25">
      <c r="A1465">
        <f t="shared" ca="1" si="22"/>
        <v>18155</v>
      </c>
      <c r="B1465" t="s">
        <v>230</v>
      </c>
      <c r="C1465" t="s">
        <v>45</v>
      </c>
      <c r="F1465" t="s">
        <v>20250</v>
      </c>
      <c r="O1465" t="s">
        <v>33</v>
      </c>
      <c r="X1465" t="s">
        <v>34</v>
      </c>
      <c r="Y1465" t="s">
        <v>22656</v>
      </c>
      <c r="Z1465" s="1" t="s">
        <v>23307</v>
      </c>
      <c r="AA1465" t="s">
        <v>22580</v>
      </c>
      <c r="AB1465">
        <v>-172043</v>
      </c>
    </row>
    <row r="1466" spans="1:30" x14ac:dyDescent="0.25">
      <c r="A1466">
        <f t="shared" ca="1" si="22"/>
        <v>18743</v>
      </c>
      <c r="B1466" t="s">
        <v>773</v>
      </c>
      <c r="C1466" t="s">
        <v>80</v>
      </c>
      <c r="F1466" t="s">
        <v>3366</v>
      </c>
      <c r="G1466">
        <v>0</v>
      </c>
      <c r="O1466" t="s">
        <v>33</v>
      </c>
      <c r="X1466" t="s">
        <v>34</v>
      </c>
      <c r="Y1466" t="s">
        <v>6109</v>
      </c>
      <c r="Z1466" t="s">
        <v>6110</v>
      </c>
      <c r="AA1466" t="s">
        <v>6111</v>
      </c>
      <c r="AB1466" t="s">
        <v>6112</v>
      </c>
      <c r="AC1466" t="s">
        <v>38</v>
      </c>
      <c r="AD1466">
        <v>98188</v>
      </c>
    </row>
    <row r="1467" spans="1:30" x14ac:dyDescent="0.25">
      <c r="A1467">
        <f t="shared" ca="1" si="22"/>
        <v>14581</v>
      </c>
      <c r="B1467" t="s">
        <v>1203</v>
      </c>
      <c r="C1467" t="s">
        <v>45</v>
      </c>
      <c r="F1467" t="s">
        <v>31737</v>
      </c>
      <c r="G1467">
        <v>0</v>
      </c>
      <c r="M1467" t="s">
        <v>9685</v>
      </c>
      <c r="N1467" t="s">
        <v>31738</v>
      </c>
      <c r="O1467" t="s">
        <v>168</v>
      </c>
      <c r="P1467" t="s">
        <v>542</v>
      </c>
      <c r="Q1467" t="s">
        <v>851</v>
      </c>
      <c r="W1467">
        <v>30</v>
      </c>
      <c r="X1467" t="s">
        <v>34</v>
      </c>
      <c r="Y1467" t="s">
        <v>31737</v>
      </c>
      <c r="Z1467" t="s">
        <v>31739</v>
      </c>
      <c r="AA1467" t="s">
        <v>31740</v>
      </c>
      <c r="AB1467" t="s">
        <v>31741</v>
      </c>
      <c r="AC1467" t="s">
        <v>874</v>
      </c>
      <c r="AD1467">
        <v>84095</v>
      </c>
    </row>
    <row r="1468" spans="1:30" x14ac:dyDescent="0.25">
      <c r="A1468">
        <f t="shared" ca="1" si="22"/>
        <v>19380</v>
      </c>
      <c r="B1468" t="s">
        <v>96</v>
      </c>
      <c r="C1468" t="s">
        <v>97</v>
      </c>
      <c r="O1468" t="s">
        <v>63</v>
      </c>
      <c r="X1468" t="s">
        <v>34</v>
      </c>
      <c r="Y1468" t="s">
        <v>22400</v>
      </c>
      <c r="Z1468" t="s">
        <v>22401</v>
      </c>
      <c r="AA1468" t="s">
        <v>22402</v>
      </c>
      <c r="AB1468">
        <v>-181199</v>
      </c>
    </row>
    <row r="1469" spans="1:30" x14ac:dyDescent="0.25">
      <c r="A1469">
        <f t="shared" ca="1" si="22"/>
        <v>1117</v>
      </c>
      <c r="B1469" t="s">
        <v>739</v>
      </c>
      <c r="C1469" t="s">
        <v>686</v>
      </c>
      <c r="G1469">
        <v>0</v>
      </c>
      <c r="O1469" t="s">
        <v>33</v>
      </c>
      <c r="Y1469" t="s">
        <v>30469</v>
      </c>
      <c r="Z1469" t="s">
        <v>30886</v>
      </c>
      <c r="AA1469" t="s">
        <v>30887</v>
      </c>
      <c r="AB1469" t="s">
        <v>30888</v>
      </c>
    </row>
    <row r="1470" spans="1:30" x14ac:dyDescent="0.25">
      <c r="A1470">
        <f t="shared" ca="1" si="22"/>
        <v>11400</v>
      </c>
      <c r="B1470" t="s">
        <v>739</v>
      </c>
      <c r="C1470" t="s">
        <v>686</v>
      </c>
      <c r="F1470" t="s">
        <v>3051</v>
      </c>
      <c r="O1470" t="s">
        <v>33</v>
      </c>
      <c r="Y1470" t="s">
        <v>29243</v>
      </c>
      <c r="Z1470" t="s">
        <v>29545</v>
      </c>
      <c r="AA1470" t="s">
        <v>29546</v>
      </c>
      <c r="AB1470">
        <v>-180914</v>
      </c>
      <c r="AC1470" t="s">
        <v>38</v>
      </c>
      <c r="AD1470">
        <v>98503</v>
      </c>
    </row>
    <row r="1471" spans="1:30" ht="409.5" x14ac:dyDescent="0.25">
      <c r="A1471">
        <f t="shared" ca="1" si="22"/>
        <v>3782</v>
      </c>
      <c r="B1471" t="s">
        <v>3712</v>
      </c>
      <c r="C1471" t="s">
        <v>45</v>
      </c>
      <c r="F1471" t="s">
        <v>22331</v>
      </c>
      <c r="G1471">
        <v>0</v>
      </c>
      <c r="O1471" t="s">
        <v>33</v>
      </c>
      <c r="X1471" t="s">
        <v>34</v>
      </c>
      <c r="Y1471" t="s">
        <v>22321</v>
      </c>
      <c r="Z1471" s="1" t="s">
        <v>24681</v>
      </c>
      <c r="AA1471" t="s">
        <v>24682</v>
      </c>
      <c r="AB1471" t="s">
        <v>24683</v>
      </c>
    </row>
    <row r="1472" spans="1:30" ht="409.5" x14ac:dyDescent="0.25">
      <c r="A1472">
        <f t="shared" ca="1" si="22"/>
        <v>3970</v>
      </c>
      <c r="B1472" t="s">
        <v>276</v>
      </c>
      <c r="C1472" t="s">
        <v>45</v>
      </c>
      <c r="F1472" t="s">
        <v>69</v>
      </c>
      <c r="G1472">
        <v>0</v>
      </c>
      <c r="O1472" t="s">
        <v>33</v>
      </c>
      <c r="X1472" t="s">
        <v>34</v>
      </c>
      <c r="Y1472" t="s">
        <v>2365</v>
      </c>
      <c r="Z1472" s="1" t="s">
        <v>43362</v>
      </c>
      <c r="AA1472" t="s">
        <v>43363</v>
      </c>
      <c r="AB1472" t="s">
        <v>43364</v>
      </c>
    </row>
    <row r="1473" spans="1:30" x14ac:dyDescent="0.25">
      <c r="A1473">
        <f t="shared" ca="1" si="22"/>
        <v>13375</v>
      </c>
      <c r="B1473" t="s">
        <v>68</v>
      </c>
      <c r="C1473" t="s">
        <v>45</v>
      </c>
      <c r="O1473" t="s">
        <v>33</v>
      </c>
      <c r="P1473" t="s">
        <v>484</v>
      </c>
      <c r="W1473">
        <v>30</v>
      </c>
      <c r="Y1473" t="s">
        <v>17924</v>
      </c>
      <c r="Z1473" t="s">
        <v>17925</v>
      </c>
      <c r="AA1473" t="s">
        <v>17926</v>
      </c>
      <c r="AB1473">
        <v>-180145</v>
      </c>
    </row>
    <row r="1474" spans="1:30" ht="409.5" x14ac:dyDescent="0.25">
      <c r="A1474">
        <f t="shared" ref="A1474:A1537" ca="1" si="23">RANDBETWEEN(1,20000)</f>
        <v>624</v>
      </c>
      <c r="B1474" t="s">
        <v>3712</v>
      </c>
      <c r="C1474" t="s">
        <v>16820</v>
      </c>
      <c r="F1474" t="s">
        <v>20250</v>
      </c>
      <c r="G1474">
        <v>0</v>
      </c>
      <c r="O1474" t="s">
        <v>33</v>
      </c>
      <c r="X1474" t="s">
        <v>34</v>
      </c>
      <c r="Y1474" t="s">
        <v>22656</v>
      </c>
      <c r="Z1474" s="1" t="s">
        <v>24602</v>
      </c>
      <c r="AA1474" t="s">
        <v>24027</v>
      </c>
      <c r="AB1474" t="s">
        <v>24603</v>
      </c>
      <c r="AC1474" t="s">
        <v>102</v>
      </c>
      <c r="AD1474">
        <v>97302</v>
      </c>
    </row>
    <row r="1475" spans="1:30" ht="300" x14ac:dyDescent="0.25">
      <c r="A1475">
        <f t="shared" ca="1" si="23"/>
        <v>14177</v>
      </c>
      <c r="B1475" t="s">
        <v>30</v>
      </c>
      <c r="C1475" t="s">
        <v>31</v>
      </c>
      <c r="F1475" t="s">
        <v>644</v>
      </c>
      <c r="G1475">
        <v>0</v>
      </c>
      <c r="O1475" t="s">
        <v>33</v>
      </c>
      <c r="X1475" t="s">
        <v>34</v>
      </c>
      <c r="Y1475" t="s">
        <v>17146</v>
      </c>
      <c r="Z1475" s="1" t="s">
        <v>17147</v>
      </c>
      <c r="AA1475" t="s">
        <v>17148</v>
      </c>
      <c r="AB1475" t="s">
        <v>17149</v>
      </c>
      <c r="AC1475" t="s">
        <v>38</v>
      </c>
      <c r="AD1475">
        <v>98661</v>
      </c>
    </row>
    <row r="1476" spans="1:30" ht="409.5" x14ac:dyDescent="0.25">
      <c r="A1476">
        <f t="shared" ca="1" si="23"/>
        <v>64</v>
      </c>
      <c r="B1476" t="s">
        <v>677</v>
      </c>
      <c r="C1476" t="s">
        <v>80</v>
      </c>
      <c r="F1476" t="s">
        <v>7204</v>
      </c>
      <c r="G1476">
        <v>0</v>
      </c>
      <c r="O1476" t="s">
        <v>33</v>
      </c>
      <c r="Y1476" t="s">
        <v>7205</v>
      </c>
      <c r="Z1476" s="1" t="s">
        <v>7206</v>
      </c>
      <c r="AA1476" t="s">
        <v>7207</v>
      </c>
      <c r="AB1476" t="s">
        <v>7208</v>
      </c>
      <c r="AC1476" t="s">
        <v>38</v>
      </c>
      <c r="AD1476">
        <v>98660</v>
      </c>
    </row>
    <row r="1477" spans="1:30" x14ac:dyDescent="0.25">
      <c r="A1477">
        <f t="shared" ca="1" si="23"/>
        <v>18108</v>
      </c>
      <c r="B1477" t="s">
        <v>739</v>
      </c>
      <c r="C1477" t="s">
        <v>686</v>
      </c>
      <c r="F1477" t="s">
        <v>4683</v>
      </c>
      <c r="O1477" t="s">
        <v>33</v>
      </c>
      <c r="Y1477" t="s">
        <v>30525</v>
      </c>
      <c r="Z1477" t="s">
        <v>30736</v>
      </c>
      <c r="AA1477" t="s">
        <v>30734</v>
      </c>
      <c r="AB1477">
        <v>-160327</v>
      </c>
    </row>
    <row r="1478" spans="1:30" x14ac:dyDescent="0.25">
      <c r="A1478">
        <f t="shared" ca="1" si="23"/>
        <v>19257</v>
      </c>
      <c r="B1478" t="s">
        <v>73</v>
      </c>
      <c r="C1478" t="s">
        <v>74</v>
      </c>
      <c r="F1478" t="s">
        <v>19168</v>
      </c>
      <c r="G1478">
        <v>0</v>
      </c>
      <c r="O1478" t="s">
        <v>33</v>
      </c>
      <c r="X1478" t="s">
        <v>34</v>
      </c>
      <c r="Y1478" t="s">
        <v>38826</v>
      </c>
      <c r="Z1478" t="s">
        <v>38827</v>
      </c>
      <c r="AA1478" t="s">
        <v>38828</v>
      </c>
      <c r="AB1478" t="s">
        <v>38829</v>
      </c>
      <c r="AC1478" t="s">
        <v>38</v>
      </c>
      <c r="AD1478">
        <v>98125</v>
      </c>
    </row>
    <row r="1479" spans="1:30" ht="409.5" x14ac:dyDescent="0.25">
      <c r="A1479">
        <f t="shared" ca="1" si="23"/>
        <v>12001</v>
      </c>
      <c r="B1479" t="s">
        <v>96</v>
      </c>
      <c r="C1479" t="s">
        <v>97</v>
      </c>
      <c r="F1479" t="s">
        <v>438</v>
      </c>
      <c r="O1479" t="s">
        <v>33</v>
      </c>
      <c r="X1479" t="s">
        <v>34</v>
      </c>
      <c r="Y1479" t="s">
        <v>38098</v>
      </c>
      <c r="Z1479" s="1" t="s">
        <v>38099</v>
      </c>
      <c r="AA1479" t="s">
        <v>38100</v>
      </c>
      <c r="AB1479">
        <v>-171121</v>
      </c>
      <c r="AC1479" t="s">
        <v>102</v>
      </c>
      <c r="AD1479">
        <v>97031</v>
      </c>
    </row>
    <row r="1480" spans="1:30" ht="409.5" x14ac:dyDescent="0.25">
      <c r="A1480">
        <f t="shared" ca="1" si="23"/>
        <v>8014</v>
      </c>
      <c r="B1480" t="s">
        <v>73</v>
      </c>
      <c r="C1480" t="s">
        <v>74</v>
      </c>
      <c r="F1480" t="s">
        <v>20423</v>
      </c>
      <c r="O1480" t="s">
        <v>33</v>
      </c>
      <c r="X1480" t="s">
        <v>34</v>
      </c>
      <c r="Y1480" t="s">
        <v>20424</v>
      </c>
      <c r="Z1480" s="1" t="s">
        <v>20425</v>
      </c>
      <c r="AA1480" t="s">
        <v>20426</v>
      </c>
      <c r="AB1480">
        <v>-161840</v>
      </c>
      <c r="AC1480" t="s">
        <v>38</v>
      </c>
      <c r="AD1480">
        <v>98104</v>
      </c>
    </row>
    <row r="1481" spans="1:30" x14ac:dyDescent="0.25">
      <c r="A1481">
        <f t="shared" ca="1" si="23"/>
        <v>9624</v>
      </c>
      <c r="B1481" t="s">
        <v>788</v>
      </c>
      <c r="C1481" t="s">
        <v>45</v>
      </c>
      <c r="G1481">
        <v>0</v>
      </c>
      <c r="O1481" t="s">
        <v>63</v>
      </c>
      <c r="X1481" t="s">
        <v>34</v>
      </c>
      <c r="Y1481" t="s">
        <v>790</v>
      </c>
      <c r="Z1481" t="s">
        <v>10018</v>
      </c>
      <c r="AA1481" t="s">
        <v>10019</v>
      </c>
      <c r="AB1481" t="s">
        <v>10020</v>
      </c>
      <c r="AC1481" t="s">
        <v>38</v>
      </c>
      <c r="AD1481">
        <v>99362</v>
      </c>
    </row>
    <row r="1482" spans="1:30" x14ac:dyDescent="0.25">
      <c r="A1482">
        <f t="shared" ca="1" si="23"/>
        <v>958</v>
      </c>
      <c r="B1482" t="s">
        <v>489</v>
      </c>
      <c r="C1482" t="s">
        <v>45</v>
      </c>
      <c r="O1482" t="s">
        <v>33</v>
      </c>
      <c r="W1482">
        <v>15</v>
      </c>
      <c r="X1482" t="s">
        <v>34</v>
      </c>
      <c r="Y1482" t="s">
        <v>33703</v>
      </c>
      <c r="Z1482" t="s">
        <v>35884</v>
      </c>
      <c r="AA1482" t="s">
        <v>35877</v>
      </c>
      <c r="AB1482">
        <v>-181242</v>
      </c>
      <c r="AC1482" t="s">
        <v>38</v>
      </c>
      <c r="AD1482">
        <v>99301</v>
      </c>
    </row>
    <row r="1483" spans="1:30" x14ac:dyDescent="0.25">
      <c r="A1483">
        <f t="shared" ca="1" si="23"/>
        <v>14185</v>
      </c>
      <c r="B1483" t="s">
        <v>685</v>
      </c>
      <c r="C1483" t="s">
        <v>686</v>
      </c>
      <c r="F1483" t="s">
        <v>29456</v>
      </c>
      <c r="O1483" t="s">
        <v>33</v>
      </c>
      <c r="Y1483" t="s">
        <v>284</v>
      </c>
      <c r="Z1483" t="s">
        <v>34378</v>
      </c>
      <c r="AA1483" t="s">
        <v>34345</v>
      </c>
      <c r="AB1483">
        <v>-160581</v>
      </c>
      <c r="AC1483" t="s">
        <v>38</v>
      </c>
      <c r="AD1483">
        <v>98166</v>
      </c>
    </row>
    <row r="1484" spans="1:30" ht="409.5" x14ac:dyDescent="0.25">
      <c r="A1484">
        <f t="shared" ca="1" si="23"/>
        <v>10207</v>
      </c>
      <c r="B1484" t="s">
        <v>334</v>
      </c>
      <c r="C1484" t="s">
        <v>45</v>
      </c>
      <c r="N1484" t="s">
        <v>931</v>
      </c>
      <c r="O1484" t="s">
        <v>33</v>
      </c>
      <c r="X1484" t="s">
        <v>34</v>
      </c>
      <c r="Y1484" t="s">
        <v>18071</v>
      </c>
      <c r="Z1484" s="1" t="s">
        <v>18072</v>
      </c>
      <c r="AA1484" t="s">
        <v>18073</v>
      </c>
      <c r="AB1484">
        <v>-163211</v>
      </c>
      <c r="AC1484" t="s">
        <v>38</v>
      </c>
      <c r="AD1484">
        <v>98110</v>
      </c>
    </row>
    <row r="1485" spans="1:30" ht="409.5" x14ac:dyDescent="0.25">
      <c r="A1485">
        <f t="shared" ca="1" si="23"/>
        <v>5412</v>
      </c>
      <c r="B1485" t="s">
        <v>2046</v>
      </c>
      <c r="C1485" t="s">
        <v>80</v>
      </c>
      <c r="F1485" t="s">
        <v>923</v>
      </c>
      <c r="G1485">
        <v>0</v>
      </c>
      <c r="O1485" t="s">
        <v>33</v>
      </c>
      <c r="Y1485" t="s">
        <v>6529</v>
      </c>
      <c r="Z1485" s="1" t="s">
        <v>6537</v>
      </c>
      <c r="AA1485" t="s">
        <v>6538</v>
      </c>
      <c r="AB1485" t="s">
        <v>6539</v>
      </c>
      <c r="AC1485" t="s">
        <v>38</v>
      </c>
      <c r="AD1485">
        <v>98663</v>
      </c>
    </row>
    <row r="1486" spans="1:30" x14ac:dyDescent="0.25">
      <c r="A1486">
        <f t="shared" ca="1" si="23"/>
        <v>7426</v>
      </c>
      <c r="B1486" t="s">
        <v>677</v>
      </c>
      <c r="C1486" t="s">
        <v>80</v>
      </c>
      <c r="F1486" t="s">
        <v>1305</v>
      </c>
      <c r="G1486">
        <v>0</v>
      </c>
      <c r="O1486" t="s">
        <v>33</v>
      </c>
      <c r="Y1486" t="s">
        <v>7240</v>
      </c>
      <c r="Z1486" t="s">
        <v>7510</v>
      </c>
      <c r="AA1486" t="s">
        <v>7511</v>
      </c>
      <c r="AB1486" t="s">
        <v>7512</v>
      </c>
      <c r="AC1486" t="s">
        <v>38</v>
      </c>
      <c r="AD1486">
        <v>98109</v>
      </c>
    </row>
    <row r="1487" spans="1:30" ht="409.5" x14ac:dyDescent="0.25">
      <c r="A1487">
        <f t="shared" ca="1" si="23"/>
        <v>5256</v>
      </c>
      <c r="B1487" t="s">
        <v>30</v>
      </c>
      <c r="C1487" t="s">
        <v>31</v>
      </c>
      <c r="F1487" t="s">
        <v>340</v>
      </c>
      <c r="G1487">
        <v>0</v>
      </c>
      <c r="O1487" t="s">
        <v>33</v>
      </c>
      <c r="X1487" t="s">
        <v>34</v>
      </c>
      <c r="Y1487" t="s">
        <v>341</v>
      </c>
      <c r="Z1487" s="1" t="s">
        <v>342</v>
      </c>
      <c r="AA1487" s="1" t="s">
        <v>342</v>
      </c>
      <c r="AB1487" t="s">
        <v>343</v>
      </c>
      <c r="AC1487" t="s">
        <v>38</v>
      </c>
      <c r="AD1487">
        <v>99207</v>
      </c>
    </row>
    <row r="1488" spans="1:30" ht="409.5" x14ac:dyDescent="0.25">
      <c r="A1488">
        <f t="shared" ca="1" si="23"/>
        <v>1252</v>
      </c>
      <c r="B1488" t="s">
        <v>2046</v>
      </c>
      <c r="C1488" t="s">
        <v>80</v>
      </c>
      <c r="F1488" t="s">
        <v>1418</v>
      </c>
      <c r="O1488" t="s">
        <v>33</v>
      </c>
      <c r="Y1488" t="s">
        <v>1419</v>
      </c>
      <c r="Z1488" s="1" t="s">
        <v>11222</v>
      </c>
      <c r="AA1488" t="s">
        <v>11223</v>
      </c>
      <c r="AB1488">
        <v>-161339</v>
      </c>
      <c r="AC1488" t="s">
        <v>38</v>
      </c>
      <c r="AD1488">
        <v>98504</v>
      </c>
    </row>
    <row r="1489" spans="1:30" x14ac:dyDescent="0.25">
      <c r="A1489">
        <f t="shared" ca="1" si="23"/>
        <v>8222</v>
      </c>
      <c r="B1489" t="s">
        <v>73</v>
      </c>
      <c r="C1489" t="s">
        <v>74</v>
      </c>
      <c r="F1489" t="s">
        <v>662</v>
      </c>
      <c r="O1489" t="s">
        <v>33</v>
      </c>
      <c r="X1489" t="s">
        <v>34</v>
      </c>
      <c r="Y1489" t="s">
        <v>663</v>
      </c>
      <c r="Z1489" t="s">
        <v>664</v>
      </c>
      <c r="AA1489" t="s">
        <v>665</v>
      </c>
      <c r="AB1489">
        <v>-170334</v>
      </c>
      <c r="AC1489" t="s">
        <v>38</v>
      </c>
      <c r="AD1489">
        <v>98155</v>
      </c>
    </row>
    <row r="1490" spans="1:30" ht="409.5" x14ac:dyDescent="0.25">
      <c r="A1490">
        <f t="shared" ca="1" si="23"/>
        <v>17897</v>
      </c>
      <c r="B1490" t="s">
        <v>334</v>
      </c>
      <c r="C1490" t="s">
        <v>45</v>
      </c>
      <c r="F1490" t="s">
        <v>24942</v>
      </c>
      <c r="O1490" t="s">
        <v>33</v>
      </c>
      <c r="W1490">
        <v>15</v>
      </c>
      <c r="X1490" t="s">
        <v>34</v>
      </c>
      <c r="Y1490" t="s">
        <v>24943</v>
      </c>
      <c r="Z1490" s="1" t="s">
        <v>24944</v>
      </c>
      <c r="AA1490" t="s">
        <v>24945</v>
      </c>
      <c r="AB1490">
        <v>-181414</v>
      </c>
      <c r="AC1490" t="s">
        <v>38</v>
      </c>
      <c r="AD1490">
        <v>98103</v>
      </c>
    </row>
    <row r="1491" spans="1:30" x14ac:dyDescent="0.25">
      <c r="A1491">
        <f t="shared" ca="1" si="23"/>
        <v>15839</v>
      </c>
      <c r="B1491" t="s">
        <v>79</v>
      </c>
      <c r="C1491" t="s">
        <v>80</v>
      </c>
      <c r="F1491" t="s">
        <v>5745</v>
      </c>
      <c r="O1491" t="s">
        <v>33</v>
      </c>
      <c r="Y1491" t="s">
        <v>10053</v>
      </c>
      <c r="Z1491" t="s">
        <v>26675</v>
      </c>
      <c r="AA1491" t="s">
        <v>26676</v>
      </c>
      <c r="AB1491">
        <v>-173169</v>
      </c>
      <c r="AC1491" t="s">
        <v>38</v>
      </c>
      <c r="AD1491">
        <v>98201</v>
      </c>
    </row>
    <row r="1492" spans="1:30" x14ac:dyDescent="0.25">
      <c r="A1492">
        <f t="shared" ca="1" si="23"/>
        <v>9203</v>
      </c>
      <c r="B1492" t="s">
        <v>2046</v>
      </c>
      <c r="C1492" t="s">
        <v>80</v>
      </c>
      <c r="F1492" t="s">
        <v>927</v>
      </c>
      <c r="G1492">
        <v>0</v>
      </c>
      <c r="O1492" t="s">
        <v>33</v>
      </c>
      <c r="Y1492" t="s">
        <v>5780</v>
      </c>
      <c r="Z1492" t="s">
        <v>6635</v>
      </c>
      <c r="AA1492" t="s">
        <v>6633</v>
      </c>
      <c r="AB1492" t="s">
        <v>6636</v>
      </c>
      <c r="AC1492" t="s">
        <v>102</v>
      </c>
      <c r="AD1492">
        <v>97204</v>
      </c>
    </row>
    <row r="1493" spans="1:30" ht="409.5" x14ac:dyDescent="0.25">
      <c r="A1493">
        <f t="shared" ca="1" si="23"/>
        <v>12474</v>
      </c>
      <c r="B1493" t="s">
        <v>39</v>
      </c>
      <c r="C1493" t="s">
        <v>165</v>
      </c>
      <c r="F1493" t="s">
        <v>307</v>
      </c>
      <c r="G1493">
        <v>0</v>
      </c>
      <c r="M1493" s="1" t="s">
        <v>25067</v>
      </c>
      <c r="N1493" t="s">
        <v>25068</v>
      </c>
      <c r="O1493" t="s">
        <v>168</v>
      </c>
      <c r="P1493" t="s">
        <v>318</v>
      </c>
      <c r="Q1493" t="s">
        <v>427</v>
      </c>
      <c r="R1493" t="s">
        <v>169</v>
      </c>
      <c r="S1493" t="s">
        <v>599</v>
      </c>
      <c r="Y1493" t="s">
        <v>515</v>
      </c>
      <c r="Z1493" s="1" t="s">
        <v>25069</v>
      </c>
      <c r="AA1493" t="s">
        <v>25070</v>
      </c>
      <c r="AB1493" t="s">
        <v>25071</v>
      </c>
      <c r="AC1493" t="s">
        <v>38</v>
      </c>
      <c r="AD1493">
        <v>98101</v>
      </c>
    </row>
    <row r="1494" spans="1:30" ht="409.5" x14ac:dyDescent="0.25">
      <c r="A1494">
        <f t="shared" ca="1" si="23"/>
        <v>7006</v>
      </c>
      <c r="B1494" t="s">
        <v>230</v>
      </c>
      <c r="C1494" t="s">
        <v>45</v>
      </c>
      <c r="O1494" t="s">
        <v>33</v>
      </c>
      <c r="X1494" t="s">
        <v>34</v>
      </c>
      <c r="Y1494" t="s">
        <v>22317</v>
      </c>
      <c r="Z1494" s="1" t="s">
        <v>23112</v>
      </c>
      <c r="AA1494" t="s">
        <v>22580</v>
      </c>
      <c r="AB1494">
        <v>-170285</v>
      </c>
    </row>
    <row r="1495" spans="1:30" ht="409.5" x14ac:dyDescent="0.25">
      <c r="A1495">
        <f t="shared" ca="1" si="23"/>
        <v>19967</v>
      </c>
      <c r="B1495" t="s">
        <v>96</v>
      </c>
      <c r="C1495" t="s">
        <v>97</v>
      </c>
      <c r="F1495" t="s">
        <v>27269</v>
      </c>
      <c r="G1495">
        <v>0</v>
      </c>
      <c r="O1495" t="s">
        <v>33</v>
      </c>
      <c r="X1495" t="s">
        <v>34</v>
      </c>
      <c r="Y1495" t="s">
        <v>27270</v>
      </c>
      <c r="Z1495" s="1" t="s">
        <v>27271</v>
      </c>
      <c r="AA1495" t="s">
        <v>27272</v>
      </c>
      <c r="AB1495" t="s">
        <v>27273</v>
      </c>
    </row>
    <row r="1496" spans="1:30" x14ac:dyDescent="0.25">
      <c r="A1496">
        <f t="shared" ca="1" si="23"/>
        <v>7120</v>
      </c>
      <c r="B1496" t="s">
        <v>124</v>
      </c>
      <c r="C1496" t="s">
        <v>45</v>
      </c>
      <c r="F1496" t="s">
        <v>2270</v>
      </c>
      <c r="G1496">
        <v>0</v>
      </c>
      <c r="O1496" t="s">
        <v>33</v>
      </c>
      <c r="Y1496" t="s">
        <v>2271</v>
      </c>
      <c r="Z1496" t="s">
        <v>19518</v>
      </c>
      <c r="AA1496" t="s">
        <v>19519</v>
      </c>
      <c r="AB1496" t="s">
        <v>19520</v>
      </c>
      <c r="AC1496" t="s">
        <v>38</v>
      </c>
      <c r="AD1496">
        <v>98201</v>
      </c>
    </row>
    <row r="1497" spans="1:30" x14ac:dyDescent="0.25">
      <c r="A1497">
        <f t="shared" ca="1" si="23"/>
        <v>16039</v>
      </c>
      <c r="B1497" t="s">
        <v>739</v>
      </c>
      <c r="C1497" t="s">
        <v>686</v>
      </c>
      <c r="F1497" t="s">
        <v>29351</v>
      </c>
      <c r="O1497" t="s">
        <v>33</v>
      </c>
      <c r="Y1497" t="s">
        <v>29352</v>
      </c>
      <c r="Z1497" t="s">
        <v>30437</v>
      </c>
      <c r="AA1497" t="s">
        <v>30422</v>
      </c>
      <c r="AB1497">
        <v>-180343</v>
      </c>
      <c r="AC1497" t="s">
        <v>38</v>
      </c>
      <c r="AD1497">
        <v>98409</v>
      </c>
    </row>
    <row r="1498" spans="1:30" x14ac:dyDescent="0.25">
      <c r="A1498">
        <f t="shared" ca="1" si="23"/>
        <v>10957</v>
      </c>
      <c r="B1498" t="s">
        <v>276</v>
      </c>
      <c r="C1498" t="s">
        <v>45</v>
      </c>
      <c r="G1498">
        <v>0</v>
      </c>
      <c r="O1498" t="s">
        <v>33</v>
      </c>
      <c r="X1498" t="s">
        <v>34</v>
      </c>
      <c r="Y1498" t="s">
        <v>40268</v>
      </c>
      <c r="Z1498" t="s">
        <v>40269</v>
      </c>
      <c r="AA1498" t="s">
        <v>40270</v>
      </c>
      <c r="AB1498" t="s">
        <v>40271</v>
      </c>
    </row>
    <row r="1499" spans="1:30" ht="409.5" x14ac:dyDescent="0.25">
      <c r="A1499">
        <f t="shared" ca="1" si="23"/>
        <v>7501</v>
      </c>
      <c r="B1499" t="s">
        <v>2046</v>
      </c>
      <c r="C1499" t="s">
        <v>80</v>
      </c>
      <c r="F1499" t="s">
        <v>651</v>
      </c>
      <c r="G1499">
        <v>0</v>
      </c>
      <c r="O1499" t="s">
        <v>33</v>
      </c>
      <c r="Y1499" t="s">
        <v>6323</v>
      </c>
      <c r="Z1499" s="1" t="s">
        <v>13298</v>
      </c>
      <c r="AA1499" t="s">
        <v>13299</v>
      </c>
      <c r="AB1499" t="s">
        <v>13300</v>
      </c>
      <c r="AC1499" t="s">
        <v>38</v>
      </c>
      <c r="AD1499">
        <v>98034</v>
      </c>
    </row>
    <row r="1500" spans="1:30" ht="409.5" x14ac:dyDescent="0.25">
      <c r="A1500">
        <f t="shared" ca="1" si="23"/>
        <v>15071</v>
      </c>
      <c r="B1500" t="s">
        <v>2046</v>
      </c>
      <c r="C1500" t="s">
        <v>80</v>
      </c>
      <c r="F1500" t="s">
        <v>17903</v>
      </c>
      <c r="O1500" t="s">
        <v>33</v>
      </c>
      <c r="W1500">
        <v>15</v>
      </c>
      <c r="Y1500" t="s">
        <v>43042</v>
      </c>
      <c r="Z1500" s="1" t="s">
        <v>43043</v>
      </c>
      <c r="AA1500" t="s">
        <v>43044</v>
      </c>
      <c r="AB1500">
        <v>-173138</v>
      </c>
      <c r="AC1500" t="s">
        <v>38</v>
      </c>
      <c r="AD1500">
        <v>98373</v>
      </c>
    </row>
    <row r="1501" spans="1:30" ht="409.5" x14ac:dyDescent="0.25">
      <c r="A1501">
        <f t="shared" ca="1" si="23"/>
        <v>8530</v>
      </c>
      <c r="B1501" t="s">
        <v>124</v>
      </c>
      <c r="C1501" t="s">
        <v>45</v>
      </c>
      <c r="F1501" t="s">
        <v>644</v>
      </c>
      <c r="N1501" t="s">
        <v>5513</v>
      </c>
      <c r="O1501" t="s">
        <v>33</v>
      </c>
      <c r="X1501" t="s">
        <v>34</v>
      </c>
      <c r="Y1501" t="s">
        <v>18267</v>
      </c>
      <c r="Z1501" s="1" t="s">
        <v>20126</v>
      </c>
      <c r="AA1501" t="s">
        <v>20127</v>
      </c>
      <c r="AB1501">
        <v>-162337</v>
      </c>
      <c r="AC1501" t="s">
        <v>38</v>
      </c>
      <c r="AD1501">
        <v>98661</v>
      </c>
    </row>
    <row r="1502" spans="1:30" x14ac:dyDescent="0.25">
      <c r="A1502">
        <f t="shared" ca="1" si="23"/>
        <v>1209</v>
      </c>
      <c r="B1502" t="s">
        <v>334</v>
      </c>
      <c r="C1502" t="s">
        <v>45</v>
      </c>
      <c r="F1502" t="s">
        <v>863</v>
      </c>
      <c r="G1502">
        <v>0</v>
      </c>
      <c r="O1502" t="s">
        <v>155</v>
      </c>
      <c r="X1502" t="s">
        <v>34</v>
      </c>
      <c r="Y1502" t="s">
        <v>1585</v>
      </c>
      <c r="Z1502" t="s">
        <v>1586</v>
      </c>
      <c r="AA1502" t="s">
        <v>1587</v>
      </c>
      <c r="AB1502" t="s">
        <v>1588</v>
      </c>
      <c r="AC1502" t="s">
        <v>38</v>
      </c>
      <c r="AD1502">
        <v>98154</v>
      </c>
    </row>
    <row r="1503" spans="1:30" x14ac:dyDescent="0.25">
      <c r="A1503">
        <f t="shared" ca="1" si="23"/>
        <v>13405</v>
      </c>
      <c r="B1503" t="s">
        <v>124</v>
      </c>
      <c r="C1503" t="s">
        <v>45</v>
      </c>
      <c r="F1503" t="s">
        <v>9236</v>
      </c>
      <c r="N1503" t="s">
        <v>18258</v>
      </c>
      <c r="O1503" t="s">
        <v>52</v>
      </c>
      <c r="X1503" t="s">
        <v>34</v>
      </c>
      <c r="Y1503" t="s">
        <v>9237</v>
      </c>
      <c r="Z1503" t="s">
        <v>18259</v>
      </c>
      <c r="AA1503" t="s">
        <v>18260</v>
      </c>
      <c r="AB1503">
        <v>-160675</v>
      </c>
      <c r="AC1503" t="s">
        <v>38</v>
      </c>
      <c r="AD1503">
        <v>98104</v>
      </c>
    </row>
    <row r="1504" spans="1:30" ht="409.5" x14ac:dyDescent="0.25">
      <c r="A1504">
        <f t="shared" ca="1" si="23"/>
        <v>7590</v>
      </c>
      <c r="B1504" t="s">
        <v>2046</v>
      </c>
      <c r="C1504" t="s">
        <v>80</v>
      </c>
      <c r="F1504" t="s">
        <v>927</v>
      </c>
      <c r="O1504" t="s">
        <v>33</v>
      </c>
      <c r="Y1504" t="s">
        <v>10401</v>
      </c>
      <c r="Z1504" s="1" t="s">
        <v>10402</v>
      </c>
      <c r="AA1504" t="s">
        <v>10394</v>
      </c>
      <c r="AB1504">
        <v>-162077</v>
      </c>
      <c r="AC1504" t="s">
        <v>102</v>
      </c>
      <c r="AD1504">
        <v>97204</v>
      </c>
    </row>
    <row r="1505" spans="1:30" x14ac:dyDescent="0.25">
      <c r="A1505">
        <f t="shared" ca="1" si="23"/>
        <v>325</v>
      </c>
      <c r="B1505" t="s">
        <v>773</v>
      </c>
      <c r="C1505" t="s">
        <v>80</v>
      </c>
      <c r="F1505" t="s">
        <v>5654</v>
      </c>
      <c r="G1505">
        <v>0</v>
      </c>
      <c r="O1505" t="s">
        <v>33</v>
      </c>
      <c r="X1505" t="s">
        <v>34</v>
      </c>
      <c r="Y1505" t="s">
        <v>5655</v>
      </c>
      <c r="Z1505" t="s">
        <v>5659</v>
      </c>
      <c r="AA1505" t="s">
        <v>5657</v>
      </c>
      <c r="AB1505" t="s">
        <v>5660</v>
      </c>
      <c r="AC1505" t="s">
        <v>38</v>
      </c>
      <c r="AD1505">
        <v>98666</v>
      </c>
    </row>
    <row r="1506" spans="1:30" x14ac:dyDescent="0.25">
      <c r="A1506">
        <f t="shared" ca="1" si="23"/>
        <v>11227</v>
      </c>
      <c r="B1506" t="s">
        <v>685</v>
      </c>
      <c r="C1506" t="s">
        <v>686</v>
      </c>
      <c r="F1506" t="s">
        <v>3399</v>
      </c>
      <c r="G1506">
        <v>0</v>
      </c>
      <c r="O1506" t="s">
        <v>33</v>
      </c>
      <c r="X1506" t="s">
        <v>34</v>
      </c>
      <c r="Y1506" t="s">
        <v>3400</v>
      </c>
      <c r="Z1506" t="s">
        <v>32865</v>
      </c>
      <c r="AA1506" t="s">
        <v>32866</v>
      </c>
      <c r="AB1506" t="s">
        <v>32867</v>
      </c>
      <c r="AC1506" t="s">
        <v>38</v>
      </c>
      <c r="AD1506">
        <v>98812</v>
      </c>
    </row>
    <row r="1507" spans="1:30" x14ac:dyDescent="0.25">
      <c r="A1507">
        <f t="shared" ca="1" si="23"/>
        <v>13564</v>
      </c>
      <c r="B1507" t="s">
        <v>677</v>
      </c>
      <c r="C1507" t="s">
        <v>80</v>
      </c>
      <c r="F1507" t="s">
        <v>7440</v>
      </c>
      <c r="O1507" t="s">
        <v>33</v>
      </c>
      <c r="Y1507" t="s">
        <v>7441</v>
      </c>
      <c r="Z1507" t="s">
        <v>27899</v>
      </c>
      <c r="AA1507" t="s">
        <v>27900</v>
      </c>
      <c r="AB1507">
        <v>-161029</v>
      </c>
      <c r="AC1507" t="s">
        <v>38</v>
      </c>
      <c r="AD1507">
        <v>98512</v>
      </c>
    </row>
    <row r="1508" spans="1:30" x14ac:dyDescent="0.25">
      <c r="A1508">
        <f t="shared" ca="1" si="23"/>
        <v>18403</v>
      </c>
      <c r="B1508" t="s">
        <v>2046</v>
      </c>
      <c r="C1508" t="s">
        <v>80</v>
      </c>
      <c r="F1508" t="s">
        <v>1305</v>
      </c>
      <c r="O1508" t="s">
        <v>33</v>
      </c>
      <c r="Y1508" t="s">
        <v>1979</v>
      </c>
      <c r="Z1508" t="s">
        <v>14954</v>
      </c>
      <c r="AA1508" t="s">
        <v>14953</v>
      </c>
      <c r="AB1508">
        <v>-172598</v>
      </c>
      <c r="AC1508" t="s">
        <v>38</v>
      </c>
      <c r="AD1508">
        <v>98121</v>
      </c>
    </row>
    <row r="1509" spans="1:30" ht="409.5" x14ac:dyDescent="0.25">
      <c r="A1509">
        <f t="shared" ca="1" si="23"/>
        <v>7968</v>
      </c>
      <c r="B1509" t="s">
        <v>685</v>
      </c>
      <c r="C1509" t="s">
        <v>686</v>
      </c>
      <c r="F1509" t="s">
        <v>30461</v>
      </c>
      <c r="G1509">
        <v>0</v>
      </c>
      <c r="O1509" t="s">
        <v>33</v>
      </c>
      <c r="Y1509" t="s">
        <v>34686</v>
      </c>
      <c r="Z1509" s="1" t="s">
        <v>34687</v>
      </c>
      <c r="AA1509" t="s">
        <v>34678</v>
      </c>
      <c r="AB1509" t="s">
        <v>34688</v>
      </c>
      <c r="AC1509" t="s">
        <v>38</v>
      </c>
      <c r="AD1509">
        <v>98372</v>
      </c>
    </row>
    <row r="1510" spans="1:30" x14ac:dyDescent="0.25">
      <c r="A1510">
        <f t="shared" ca="1" si="23"/>
        <v>15266</v>
      </c>
      <c r="B1510" t="s">
        <v>17015</v>
      </c>
      <c r="C1510" t="s">
        <v>45</v>
      </c>
      <c r="F1510" t="s">
        <v>2112</v>
      </c>
      <c r="G1510">
        <v>0</v>
      </c>
      <c r="O1510" t="s">
        <v>33</v>
      </c>
      <c r="Y1510" t="s">
        <v>17003</v>
      </c>
      <c r="Z1510" t="s">
        <v>35375</v>
      </c>
      <c r="AA1510" t="s">
        <v>35376</v>
      </c>
      <c r="AB1510" t="s">
        <v>35377</v>
      </c>
      <c r="AC1510" t="s">
        <v>38</v>
      </c>
      <c r="AD1510">
        <v>98531</v>
      </c>
    </row>
    <row r="1511" spans="1:30" ht="409.5" x14ac:dyDescent="0.25">
      <c r="A1511">
        <f t="shared" ca="1" si="23"/>
        <v>18516</v>
      </c>
      <c r="B1511" t="s">
        <v>230</v>
      </c>
      <c r="C1511" t="s">
        <v>45</v>
      </c>
      <c r="O1511" t="s">
        <v>33</v>
      </c>
      <c r="W1511">
        <v>15</v>
      </c>
      <c r="X1511" t="s">
        <v>34</v>
      </c>
      <c r="Y1511" t="s">
        <v>23251</v>
      </c>
      <c r="Z1511" s="1" t="s">
        <v>23463</v>
      </c>
      <c r="AA1511" t="s">
        <v>22580</v>
      </c>
      <c r="AB1511">
        <v>-180710</v>
      </c>
    </row>
    <row r="1512" spans="1:30" x14ac:dyDescent="0.25">
      <c r="A1512">
        <f t="shared" ca="1" si="23"/>
        <v>4737</v>
      </c>
      <c r="B1512" t="s">
        <v>773</v>
      </c>
      <c r="C1512" t="s">
        <v>80</v>
      </c>
      <c r="G1512">
        <v>0</v>
      </c>
      <c r="O1512" t="s">
        <v>33</v>
      </c>
      <c r="X1512" t="s">
        <v>34</v>
      </c>
      <c r="Y1512" t="s">
        <v>5776</v>
      </c>
      <c r="Z1512" t="s">
        <v>5777</v>
      </c>
      <c r="AA1512" t="s">
        <v>5778</v>
      </c>
      <c r="AB1512" t="s">
        <v>5779</v>
      </c>
      <c r="AC1512" t="s">
        <v>38</v>
      </c>
      <c r="AD1512">
        <v>98340</v>
      </c>
    </row>
    <row r="1513" spans="1:30" ht="409.5" x14ac:dyDescent="0.25">
      <c r="A1513">
        <f t="shared" ca="1" si="23"/>
        <v>462</v>
      </c>
      <c r="B1513" t="s">
        <v>124</v>
      </c>
      <c r="C1513" t="s">
        <v>45</v>
      </c>
      <c r="O1513" t="s">
        <v>33</v>
      </c>
      <c r="W1513">
        <v>30</v>
      </c>
      <c r="X1513" t="s">
        <v>34</v>
      </c>
      <c r="Y1513" t="s">
        <v>8854</v>
      </c>
      <c r="Z1513" s="1" t="s">
        <v>8855</v>
      </c>
      <c r="AA1513" t="s">
        <v>8856</v>
      </c>
      <c r="AB1513">
        <v>-160326</v>
      </c>
      <c r="AC1513" t="s">
        <v>38</v>
      </c>
      <c r="AD1513">
        <v>98005</v>
      </c>
    </row>
    <row r="1514" spans="1:30" ht="409.5" x14ac:dyDescent="0.25">
      <c r="A1514">
        <f t="shared" ca="1" si="23"/>
        <v>1459</v>
      </c>
      <c r="B1514" t="s">
        <v>3712</v>
      </c>
      <c r="C1514" t="s">
        <v>16820</v>
      </c>
      <c r="F1514" t="s">
        <v>20250</v>
      </c>
      <c r="G1514">
        <v>0</v>
      </c>
      <c r="O1514" t="s">
        <v>33</v>
      </c>
      <c r="X1514" t="s">
        <v>34</v>
      </c>
      <c r="Y1514" t="s">
        <v>24092</v>
      </c>
      <c r="Z1514" s="1" t="s">
        <v>24312</v>
      </c>
      <c r="AA1514" t="s">
        <v>24027</v>
      </c>
      <c r="AB1514" t="s">
        <v>24313</v>
      </c>
    </row>
    <row r="1515" spans="1:30" x14ac:dyDescent="0.25">
      <c r="A1515">
        <f t="shared" ca="1" si="23"/>
        <v>671</v>
      </c>
      <c r="B1515" t="s">
        <v>230</v>
      </c>
      <c r="C1515" t="s">
        <v>45</v>
      </c>
      <c r="F1515" t="s">
        <v>23506</v>
      </c>
      <c r="O1515" t="s">
        <v>33</v>
      </c>
      <c r="W1515">
        <v>15</v>
      </c>
      <c r="X1515" t="s">
        <v>34</v>
      </c>
      <c r="Z1515" t="s">
        <v>23507</v>
      </c>
      <c r="AA1515" t="s">
        <v>22580</v>
      </c>
      <c r="AB1515">
        <v>-181170</v>
      </c>
    </row>
    <row r="1516" spans="1:30" x14ac:dyDescent="0.25">
      <c r="A1516">
        <f t="shared" ca="1" si="23"/>
        <v>16514</v>
      </c>
      <c r="B1516" t="s">
        <v>334</v>
      </c>
      <c r="C1516" t="s">
        <v>45</v>
      </c>
      <c r="F1516" t="s">
        <v>22837</v>
      </c>
      <c r="O1516" t="s">
        <v>33</v>
      </c>
      <c r="X1516" t="s">
        <v>34</v>
      </c>
      <c r="Y1516" t="s">
        <v>22669</v>
      </c>
      <c r="Z1516" t="s">
        <v>23908</v>
      </c>
      <c r="AA1516" t="s">
        <v>23605</v>
      </c>
      <c r="AB1516">
        <v>-160638</v>
      </c>
      <c r="AC1516" t="s">
        <v>5301</v>
      </c>
      <c r="AD1516" t="s">
        <v>22675</v>
      </c>
    </row>
    <row r="1517" spans="1:30" x14ac:dyDescent="0.25">
      <c r="A1517">
        <f t="shared" ca="1" si="23"/>
        <v>17818</v>
      </c>
      <c r="B1517" t="s">
        <v>685</v>
      </c>
      <c r="C1517" t="s">
        <v>686</v>
      </c>
      <c r="F1517" t="s">
        <v>29249</v>
      </c>
      <c r="G1517">
        <v>0</v>
      </c>
      <c r="O1517" t="s">
        <v>33</v>
      </c>
      <c r="Y1517" t="s">
        <v>29250</v>
      </c>
      <c r="Z1517" t="s">
        <v>34900</v>
      </c>
      <c r="AA1517" t="s">
        <v>34896</v>
      </c>
      <c r="AB1517" t="s">
        <v>34901</v>
      </c>
      <c r="AC1517" t="s">
        <v>38</v>
      </c>
      <c r="AD1517">
        <v>98223</v>
      </c>
    </row>
    <row r="1518" spans="1:30" x14ac:dyDescent="0.25">
      <c r="A1518">
        <f t="shared" ca="1" si="23"/>
        <v>10651</v>
      </c>
      <c r="B1518" t="s">
        <v>773</v>
      </c>
      <c r="C1518" t="s">
        <v>80</v>
      </c>
      <c r="F1518" t="s">
        <v>18421</v>
      </c>
      <c r="G1518">
        <v>0</v>
      </c>
      <c r="O1518" t="s">
        <v>33</v>
      </c>
      <c r="X1518" t="s">
        <v>34</v>
      </c>
      <c r="Y1518" t="s">
        <v>18422</v>
      </c>
      <c r="Z1518" t="s">
        <v>18423</v>
      </c>
      <c r="AA1518" t="s">
        <v>18424</v>
      </c>
      <c r="AB1518" t="s">
        <v>18425</v>
      </c>
      <c r="AC1518" t="s">
        <v>38</v>
      </c>
      <c r="AD1518">
        <v>98501</v>
      </c>
    </row>
    <row r="1519" spans="1:30" x14ac:dyDescent="0.25">
      <c r="A1519">
        <f t="shared" ca="1" si="23"/>
        <v>19824</v>
      </c>
      <c r="B1519" t="s">
        <v>2046</v>
      </c>
      <c r="C1519" t="s">
        <v>80</v>
      </c>
      <c r="F1519" t="s">
        <v>12641</v>
      </c>
      <c r="G1519">
        <v>0</v>
      </c>
      <c r="O1519" t="s">
        <v>33</v>
      </c>
      <c r="Y1519" t="s">
        <v>12856</v>
      </c>
      <c r="Z1519" t="s">
        <v>12857</v>
      </c>
      <c r="AA1519" t="s">
        <v>12858</v>
      </c>
      <c r="AB1519" t="s">
        <v>12859</v>
      </c>
      <c r="AC1519" t="s">
        <v>38</v>
      </c>
      <c r="AD1519">
        <v>98264</v>
      </c>
    </row>
    <row r="1520" spans="1:30" ht="240" x14ac:dyDescent="0.25">
      <c r="A1520">
        <f t="shared" ca="1" si="23"/>
        <v>5364</v>
      </c>
      <c r="B1520" t="s">
        <v>685</v>
      </c>
      <c r="C1520" t="s">
        <v>686</v>
      </c>
      <c r="F1520" t="s">
        <v>30601</v>
      </c>
      <c r="O1520" t="s">
        <v>63</v>
      </c>
      <c r="Y1520" t="s">
        <v>30602</v>
      </c>
      <c r="Z1520" s="1" t="s">
        <v>33463</v>
      </c>
      <c r="AA1520" t="s">
        <v>33464</v>
      </c>
      <c r="AB1520">
        <v>-170450</v>
      </c>
    </row>
    <row r="1521" spans="1:30" x14ac:dyDescent="0.25">
      <c r="A1521">
        <f t="shared" ca="1" si="23"/>
        <v>12529</v>
      </c>
      <c r="B1521" t="s">
        <v>334</v>
      </c>
      <c r="C1521" t="s">
        <v>45</v>
      </c>
      <c r="O1521" t="s">
        <v>33</v>
      </c>
      <c r="X1521" t="s">
        <v>34</v>
      </c>
      <c r="Y1521" t="s">
        <v>17806</v>
      </c>
      <c r="Z1521" t="s">
        <v>17807</v>
      </c>
      <c r="AA1521" t="s">
        <v>17804</v>
      </c>
      <c r="AB1521">
        <v>-160367</v>
      </c>
    </row>
    <row r="1522" spans="1:30" x14ac:dyDescent="0.25">
      <c r="A1522">
        <f t="shared" ca="1" si="23"/>
        <v>11084</v>
      </c>
      <c r="B1522" t="s">
        <v>739</v>
      </c>
      <c r="C1522" t="s">
        <v>686</v>
      </c>
      <c r="F1522" t="s">
        <v>28577</v>
      </c>
      <c r="O1522" t="s">
        <v>33</v>
      </c>
      <c r="Y1522" t="s">
        <v>29253</v>
      </c>
      <c r="Z1522" t="s">
        <v>30529</v>
      </c>
      <c r="AA1522" t="s">
        <v>30459</v>
      </c>
      <c r="AB1522">
        <v>-171069</v>
      </c>
      <c r="AC1522" t="s">
        <v>38</v>
      </c>
      <c r="AD1522">
        <v>98532</v>
      </c>
    </row>
    <row r="1523" spans="1:30" x14ac:dyDescent="0.25">
      <c r="A1523">
        <f t="shared" ca="1" si="23"/>
        <v>6862</v>
      </c>
      <c r="B1523" t="s">
        <v>677</v>
      </c>
      <c r="C1523" t="s">
        <v>80</v>
      </c>
      <c r="F1523" t="s">
        <v>6181</v>
      </c>
      <c r="G1523">
        <v>0</v>
      </c>
      <c r="O1523" t="s">
        <v>33</v>
      </c>
      <c r="Y1523" t="s">
        <v>25804</v>
      </c>
      <c r="Z1523" t="s">
        <v>25805</v>
      </c>
      <c r="AA1523" t="s">
        <v>25806</v>
      </c>
      <c r="AB1523" t="s">
        <v>25807</v>
      </c>
      <c r="AC1523" t="s">
        <v>38</v>
      </c>
      <c r="AD1523">
        <v>98104</v>
      </c>
    </row>
    <row r="1524" spans="1:30" ht="409.5" x14ac:dyDescent="0.25">
      <c r="A1524">
        <f t="shared" ca="1" si="23"/>
        <v>3611</v>
      </c>
      <c r="B1524" t="s">
        <v>519</v>
      </c>
      <c r="C1524" t="s">
        <v>45</v>
      </c>
      <c r="F1524" t="s">
        <v>1514</v>
      </c>
      <c r="G1524">
        <v>3</v>
      </c>
      <c r="H1524" t="s">
        <v>60</v>
      </c>
      <c r="L1524">
        <v>5.25</v>
      </c>
      <c r="O1524" t="s">
        <v>33</v>
      </c>
      <c r="W1524">
        <v>30</v>
      </c>
      <c r="X1524" t="s">
        <v>34</v>
      </c>
      <c r="Y1524" t="s">
        <v>1515</v>
      </c>
      <c r="Z1524" s="1" t="s">
        <v>1516</v>
      </c>
      <c r="AA1524" t="s">
        <v>1517</v>
      </c>
      <c r="AB1524" t="s">
        <v>1518</v>
      </c>
      <c r="AC1524" t="s">
        <v>38</v>
      </c>
      <c r="AD1524">
        <v>99352</v>
      </c>
    </row>
    <row r="1525" spans="1:30" x14ac:dyDescent="0.25">
      <c r="A1525">
        <f t="shared" ca="1" si="23"/>
        <v>14422</v>
      </c>
      <c r="B1525" t="s">
        <v>79</v>
      </c>
      <c r="C1525" t="s">
        <v>80</v>
      </c>
      <c r="F1525" t="s">
        <v>6018</v>
      </c>
      <c r="O1525" t="s">
        <v>33</v>
      </c>
      <c r="Y1525" t="s">
        <v>11603</v>
      </c>
      <c r="Z1525" t="s">
        <v>25996</v>
      </c>
      <c r="AA1525" t="s">
        <v>25997</v>
      </c>
      <c r="AB1525">
        <v>-181076</v>
      </c>
      <c r="AC1525" t="s">
        <v>38</v>
      </c>
      <c r="AD1525" t="s">
        <v>1716</v>
      </c>
    </row>
    <row r="1526" spans="1:30" x14ac:dyDescent="0.25">
      <c r="A1526">
        <f t="shared" ca="1" si="23"/>
        <v>7882</v>
      </c>
      <c r="B1526" t="s">
        <v>334</v>
      </c>
      <c r="C1526" t="s">
        <v>45</v>
      </c>
      <c r="F1526" t="s">
        <v>7894</v>
      </c>
      <c r="G1526">
        <v>0</v>
      </c>
      <c r="O1526" t="s">
        <v>63</v>
      </c>
      <c r="X1526" t="s">
        <v>34</v>
      </c>
      <c r="Y1526" t="s">
        <v>14211</v>
      </c>
      <c r="Z1526" t="s">
        <v>35935</v>
      </c>
      <c r="AA1526" t="s">
        <v>35936</v>
      </c>
      <c r="AB1526" t="s">
        <v>35937</v>
      </c>
      <c r="AC1526" t="s">
        <v>38</v>
      </c>
      <c r="AD1526">
        <v>98620</v>
      </c>
    </row>
    <row r="1527" spans="1:30" x14ac:dyDescent="0.25">
      <c r="A1527">
        <f t="shared" ca="1" si="23"/>
        <v>18143</v>
      </c>
      <c r="B1527" t="s">
        <v>334</v>
      </c>
      <c r="C1527" t="s">
        <v>45</v>
      </c>
      <c r="F1527" t="s">
        <v>17676</v>
      </c>
      <c r="G1527">
        <v>0</v>
      </c>
      <c r="O1527" t="s">
        <v>33</v>
      </c>
      <c r="Y1527" t="s">
        <v>17677</v>
      </c>
      <c r="Z1527" t="s">
        <v>33939</v>
      </c>
      <c r="AA1527" t="s">
        <v>33935</v>
      </c>
      <c r="AB1527" t="s">
        <v>33940</v>
      </c>
      <c r="AC1527" t="s">
        <v>38</v>
      </c>
      <c r="AD1527">
        <v>98837</v>
      </c>
    </row>
    <row r="1528" spans="1:30" x14ac:dyDescent="0.25">
      <c r="A1528">
        <f t="shared" ca="1" si="23"/>
        <v>8816</v>
      </c>
      <c r="B1528" t="s">
        <v>685</v>
      </c>
      <c r="C1528" t="s">
        <v>686</v>
      </c>
      <c r="F1528" t="s">
        <v>4924</v>
      </c>
      <c r="O1528" t="s">
        <v>33</v>
      </c>
      <c r="Y1528" t="s">
        <v>29412</v>
      </c>
      <c r="Z1528" t="s">
        <v>34930</v>
      </c>
      <c r="AA1528" t="s">
        <v>34931</v>
      </c>
      <c r="AB1528">
        <v>-172452</v>
      </c>
      <c r="AC1528" t="s">
        <v>38</v>
      </c>
      <c r="AD1528">
        <v>98007</v>
      </c>
    </row>
    <row r="1529" spans="1:30" x14ac:dyDescent="0.25">
      <c r="A1529">
        <f t="shared" ca="1" si="23"/>
        <v>726</v>
      </c>
      <c r="B1529" t="s">
        <v>685</v>
      </c>
      <c r="C1529" t="s">
        <v>686</v>
      </c>
      <c r="F1529" t="s">
        <v>626</v>
      </c>
      <c r="G1529">
        <v>0</v>
      </c>
      <c r="O1529" t="s">
        <v>33</v>
      </c>
      <c r="X1529" t="s">
        <v>34</v>
      </c>
      <c r="Y1529" t="s">
        <v>3274</v>
      </c>
      <c r="Z1529" t="s">
        <v>3275</v>
      </c>
      <c r="AA1529" t="s">
        <v>3276</v>
      </c>
      <c r="AB1529" t="s">
        <v>3277</v>
      </c>
      <c r="AC1529" t="s">
        <v>38</v>
      </c>
      <c r="AD1529">
        <v>98011</v>
      </c>
    </row>
    <row r="1530" spans="1:30" ht="409.5" x14ac:dyDescent="0.25">
      <c r="A1530">
        <f t="shared" ca="1" si="23"/>
        <v>5468</v>
      </c>
      <c r="B1530" t="s">
        <v>2046</v>
      </c>
      <c r="C1530" t="s">
        <v>80</v>
      </c>
      <c r="F1530" t="s">
        <v>6116</v>
      </c>
      <c r="G1530">
        <v>0</v>
      </c>
      <c r="O1530" t="s">
        <v>33</v>
      </c>
      <c r="Y1530" t="s">
        <v>6117</v>
      </c>
      <c r="Z1530" s="1" t="s">
        <v>8112</v>
      </c>
      <c r="AA1530" t="s">
        <v>8113</v>
      </c>
      <c r="AB1530" t="s">
        <v>8114</v>
      </c>
      <c r="AC1530" t="s">
        <v>38</v>
      </c>
      <c r="AD1530">
        <v>98029</v>
      </c>
    </row>
    <row r="1531" spans="1:30" ht="375" x14ac:dyDescent="0.25">
      <c r="A1531">
        <f t="shared" ca="1" si="23"/>
        <v>806</v>
      </c>
      <c r="B1531" t="s">
        <v>178</v>
      </c>
      <c r="C1531" t="s">
        <v>179</v>
      </c>
      <c r="O1531" t="s">
        <v>33</v>
      </c>
      <c r="X1531" t="s">
        <v>34</v>
      </c>
      <c r="Y1531" t="s">
        <v>17512</v>
      </c>
      <c r="Z1531" s="1" t="s">
        <v>37843</v>
      </c>
      <c r="AA1531" t="s">
        <v>37844</v>
      </c>
      <c r="AB1531">
        <v>-173023</v>
      </c>
      <c r="AC1531" t="s">
        <v>38</v>
      </c>
      <c r="AD1531">
        <v>98922</v>
      </c>
    </row>
    <row r="1532" spans="1:30" x14ac:dyDescent="0.25">
      <c r="A1532">
        <f t="shared" ca="1" si="23"/>
        <v>2171</v>
      </c>
      <c r="B1532" t="s">
        <v>739</v>
      </c>
      <c r="C1532" t="s">
        <v>686</v>
      </c>
      <c r="F1532" t="s">
        <v>4924</v>
      </c>
      <c r="O1532" t="s">
        <v>33</v>
      </c>
      <c r="Y1532" t="s">
        <v>29412</v>
      </c>
      <c r="Z1532" t="s">
        <v>29902</v>
      </c>
      <c r="AA1532" t="s">
        <v>29903</v>
      </c>
      <c r="AB1532">
        <v>-172127</v>
      </c>
      <c r="AC1532" t="s">
        <v>38</v>
      </c>
      <c r="AD1532">
        <v>98007</v>
      </c>
    </row>
    <row r="1533" spans="1:30" ht="409.5" x14ac:dyDescent="0.25">
      <c r="A1533">
        <f t="shared" ca="1" si="23"/>
        <v>16939</v>
      </c>
      <c r="B1533" t="s">
        <v>2046</v>
      </c>
      <c r="C1533" t="s">
        <v>80</v>
      </c>
      <c r="F1533" t="s">
        <v>927</v>
      </c>
      <c r="G1533">
        <v>0</v>
      </c>
      <c r="O1533" t="s">
        <v>33</v>
      </c>
      <c r="Y1533" t="s">
        <v>5780</v>
      </c>
      <c r="Z1533" s="1" t="s">
        <v>10480</v>
      </c>
      <c r="AA1533" t="s">
        <v>10478</v>
      </c>
      <c r="AB1533" t="s">
        <v>10481</v>
      </c>
      <c r="AC1533" t="s">
        <v>38</v>
      </c>
      <c r="AD1533">
        <v>97204</v>
      </c>
    </row>
    <row r="1534" spans="1:30" ht="409.5" x14ac:dyDescent="0.25">
      <c r="A1534">
        <f t="shared" ca="1" si="23"/>
        <v>3769</v>
      </c>
      <c r="B1534" t="s">
        <v>3712</v>
      </c>
      <c r="C1534" t="s">
        <v>16820</v>
      </c>
      <c r="F1534" t="s">
        <v>20250</v>
      </c>
      <c r="G1534">
        <v>0</v>
      </c>
      <c r="O1534" t="s">
        <v>33</v>
      </c>
      <c r="X1534" t="s">
        <v>34</v>
      </c>
      <c r="Y1534" t="s">
        <v>22806</v>
      </c>
      <c r="Z1534" s="1" t="s">
        <v>24593</v>
      </c>
      <c r="AA1534" t="s">
        <v>24027</v>
      </c>
      <c r="AB1534" t="s">
        <v>24594</v>
      </c>
      <c r="AC1534" t="s">
        <v>102</v>
      </c>
      <c r="AD1534">
        <v>97302</v>
      </c>
    </row>
    <row r="1535" spans="1:30" x14ac:dyDescent="0.25">
      <c r="A1535">
        <f t="shared" ca="1" si="23"/>
        <v>2254</v>
      </c>
      <c r="B1535" t="s">
        <v>73</v>
      </c>
      <c r="C1535" t="s">
        <v>74</v>
      </c>
      <c r="F1535" t="s">
        <v>1254</v>
      </c>
      <c r="G1535">
        <v>0</v>
      </c>
      <c r="O1535" t="s">
        <v>33</v>
      </c>
      <c r="X1535" t="s">
        <v>34</v>
      </c>
      <c r="Y1535" t="s">
        <v>5519</v>
      </c>
      <c r="Z1535" t="s">
        <v>5520</v>
      </c>
      <c r="AA1535" t="s">
        <v>5521</v>
      </c>
      <c r="AB1535" t="s">
        <v>5522</v>
      </c>
    </row>
    <row r="1536" spans="1:30" x14ac:dyDescent="0.25">
      <c r="A1536">
        <f t="shared" ca="1" si="23"/>
        <v>13439</v>
      </c>
      <c r="B1536" t="s">
        <v>334</v>
      </c>
      <c r="C1536" t="s">
        <v>686</v>
      </c>
      <c r="F1536" t="s">
        <v>29236</v>
      </c>
      <c r="G1536">
        <v>0</v>
      </c>
      <c r="O1536" t="s">
        <v>33</v>
      </c>
      <c r="X1536" t="s">
        <v>34</v>
      </c>
      <c r="Y1536" t="s">
        <v>29237</v>
      </c>
      <c r="Z1536" t="s">
        <v>29238</v>
      </c>
      <c r="AA1536" t="s">
        <v>29239</v>
      </c>
      <c r="AB1536" t="s">
        <v>29240</v>
      </c>
    </row>
    <row r="1537" spans="1:30" x14ac:dyDescent="0.25">
      <c r="A1537">
        <f t="shared" ca="1" si="23"/>
        <v>18668</v>
      </c>
      <c r="B1537" t="s">
        <v>685</v>
      </c>
      <c r="C1537" t="s">
        <v>686</v>
      </c>
      <c r="F1537" t="s">
        <v>29729</v>
      </c>
      <c r="O1537" t="s">
        <v>33</v>
      </c>
      <c r="Y1537" t="s">
        <v>35105</v>
      </c>
      <c r="Z1537" t="s">
        <v>35106</v>
      </c>
      <c r="AA1537" t="s">
        <v>35064</v>
      </c>
      <c r="AB1537">
        <v>-161190</v>
      </c>
      <c r="AC1537" t="s">
        <v>38</v>
      </c>
      <c r="AD1537">
        <v>98402</v>
      </c>
    </row>
    <row r="1538" spans="1:30" ht="409.5" x14ac:dyDescent="0.25">
      <c r="A1538">
        <f t="shared" ref="A1538:A1601" ca="1" si="24">RANDBETWEEN(1,20000)</f>
        <v>18701</v>
      </c>
      <c r="B1538" t="s">
        <v>44</v>
      </c>
      <c r="C1538" t="s">
        <v>45</v>
      </c>
      <c r="F1538" t="s">
        <v>2634</v>
      </c>
      <c r="G1538">
        <v>0</v>
      </c>
      <c r="O1538" t="s">
        <v>33</v>
      </c>
      <c r="W1538">
        <v>15</v>
      </c>
      <c r="X1538" t="s">
        <v>34</v>
      </c>
      <c r="Y1538" t="s">
        <v>18721</v>
      </c>
      <c r="Z1538" s="1" t="s">
        <v>18722</v>
      </c>
      <c r="AA1538" s="1" t="s">
        <v>18723</v>
      </c>
      <c r="AB1538" t="s">
        <v>18724</v>
      </c>
      <c r="AC1538" t="s">
        <v>38</v>
      </c>
      <c r="AD1538">
        <v>98507</v>
      </c>
    </row>
    <row r="1539" spans="1:30" x14ac:dyDescent="0.25">
      <c r="A1539">
        <f t="shared" ca="1" si="24"/>
        <v>4954</v>
      </c>
      <c r="B1539" t="s">
        <v>739</v>
      </c>
      <c r="C1539" t="s">
        <v>686</v>
      </c>
      <c r="F1539" t="s">
        <v>3068</v>
      </c>
      <c r="G1539">
        <v>0</v>
      </c>
      <c r="O1539" t="s">
        <v>33</v>
      </c>
      <c r="Y1539" t="s">
        <v>29339</v>
      </c>
      <c r="Z1539" t="s">
        <v>29963</v>
      </c>
      <c r="AA1539" t="s">
        <v>29961</v>
      </c>
      <c r="AB1539" t="s">
        <v>29964</v>
      </c>
    </row>
    <row r="1540" spans="1:30" x14ac:dyDescent="0.25">
      <c r="A1540">
        <f t="shared" ca="1" si="24"/>
        <v>9047</v>
      </c>
      <c r="B1540" t="s">
        <v>39</v>
      </c>
      <c r="C1540" t="s">
        <v>165</v>
      </c>
      <c r="F1540" t="s">
        <v>1213</v>
      </c>
      <c r="G1540">
        <v>0</v>
      </c>
      <c r="O1540" t="s">
        <v>33</v>
      </c>
      <c r="Y1540" t="s">
        <v>1215</v>
      </c>
      <c r="Z1540" t="s">
        <v>25624</v>
      </c>
      <c r="AA1540" t="s">
        <v>25625</v>
      </c>
      <c r="AB1540" t="s">
        <v>25626</v>
      </c>
      <c r="AC1540" t="s">
        <v>38</v>
      </c>
      <c r="AD1540">
        <v>98104</v>
      </c>
    </row>
    <row r="1541" spans="1:30" ht="270" x14ac:dyDescent="0.25">
      <c r="A1541">
        <f t="shared" ca="1" si="24"/>
        <v>17873</v>
      </c>
      <c r="B1541" t="s">
        <v>178</v>
      </c>
      <c r="F1541" t="s">
        <v>33245</v>
      </c>
      <c r="G1541">
        <v>0</v>
      </c>
      <c r="O1541" t="s">
        <v>33</v>
      </c>
      <c r="X1541" t="s">
        <v>34</v>
      </c>
      <c r="Y1541" t="s">
        <v>33246</v>
      </c>
      <c r="Z1541" s="1" t="s">
        <v>33247</v>
      </c>
      <c r="AA1541" t="s">
        <v>33248</v>
      </c>
      <c r="AB1541" t="s">
        <v>33249</v>
      </c>
      <c r="AC1541" t="s">
        <v>38</v>
      </c>
      <c r="AD1541">
        <v>99362</v>
      </c>
    </row>
    <row r="1542" spans="1:30" ht="409.5" x14ac:dyDescent="0.25">
      <c r="A1542">
        <f t="shared" ca="1" si="24"/>
        <v>17462</v>
      </c>
      <c r="B1542" t="s">
        <v>96</v>
      </c>
      <c r="C1542" t="s">
        <v>97</v>
      </c>
      <c r="F1542" t="s">
        <v>3702</v>
      </c>
      <c r="G1542">
        <v>0</v>
      </c>
      <c r="O1542" t="s">
        <v>33</v>
      </c>
      <c r="X1542" t="s">
        <v>34</v>
      </c>
      <c r="Y1542" t="s">
        <v>3703</v>
      </c>
      <c r="Z1542" s="1" t="s">
        <v>3704</v>
      </c>
      <c r="AA1542" t="s">
        <v>3705</v>
      </c>
      <c r="AB1542" t="s">
        <v>3706</v>
      </c>
      <c r="AC1542" t="s">
        <v>38</v>
      </c>
      <c r="AD1542">
        <v>99202</v>
      </c>
    </row>
    <row r="1543" spans="1:30" x14ac:dyDescent="0.25">
      <c r="A1543">
        <f t="shared" ca="1" si="24"/>
        <v>12262</v>
      </c>
      <c r="B1543" t="s">
        <v>489</v>
      </c>
      <c r="C1543" t="s">
        <v>45</v>
      </c>
      <c r="F1543" t="s">
        <v>16720</v>
      </c>
      <c r="O1543" t="s">
        <v>33</v>
      </c>
      <c r="W1543">
        <v>15</v>
      </c>
      <c r="X1543" t="s">
        <v>34</v>
      </c>
      <c r="Y1543" t="s">
        <v>16721</v>
      </c>
      <c r="Z1543" t="s">
        <v>16722</v>
      </c>
      <c r="AA1543" t="s">
        <v>16723</v>
      </c>
      <c r="AB1543">
        <v>-181100</v>
      </c>
      <c r="AC1543" t="s">
        <v>254</v>
      </c>
      <c r="AD1543">
        <v>22182</v>
      </c>
    </row>
    <row r="1544" spans="1:30" ht="409.5" x14ac:dyDescent="0.25">
      <c r="A1544">
        <f t="shared" ca="1" si="24"/>
        <v>9585</v>
      </c>
      <c r="B1544" t="s">
        <v>2046</v>
      </c>
      <c r="C1544" t="s">
        <v>80</v>
      </c>
      <c r="F1544" t="s">
        <v>15202</v>
      </c>
      <c r="G1544">
        <v>0</v>
      </c>
      <c r="O1544" t="s">
        <v>33</v>
      </c>
      <c r="Y1544" t="s">
        <v>15203</v>
      </c>
      <c r="Z1544" s="1" t="s">
        <v>15204</v>
      </c>
      <c r="AA1544" t="s">
        <v>15205</v>
      </c>
      <c r="AB1544" t="s">
        <v>15206</v>
      </c>
      <c r="AC1544" t="s">
        <v>38</v>
      </c>
      <c r="AD1544">
        <v>98370</v>
      </c>
    </row>
    <row r="1545" spans="1:30" x14ac:dyDescent="0.25">
      <c r="A1545">
        <f t="shared" ca="1" si="24"/>
        <v>15006</v>
      </c>
      <c r="B1545" t="s">
        <v>677</v>
      </c>
      <c r="C1545" t="s">
        <v>80</v>
      </c>
      <c r="F1545" t="s">
        <v>11317</v>
      </c>
      <c r="G1545">
        <v>0</v>
      </c>
      <c r="O1545" t="s">
        <v>33</v>
      </c>
      <c r="Y1545" t="s">
        <v>11318</v>
      </c>
      <c r="Z1545" t="s">
        <v>11319</v>
      </c>
      <c r="AA1545" t="s">
        <v>11320</v>
      </c>
      <c r="AB1545" t="s">
        <v>11321</v>
      </c>
      <c r="AC1545" t="s">
        <v>38</v>
      </c>
      <c r="AD1545">
        <v>99362</v>
      </c>
    </row>
    <row r="1546" spans="1:30" ht="375" x14ac:dyDescent="0.25">
      <c r="A1546">
        <f t="shared" ca="1" si="24"/>
        <v>253</v>
      </c>
      <c r="B1546" t="s">
        <v>3712</v>
      </c>
      <c r="C1546" t="s">
        <v>16820</v>
      </c>
      <c r="F1546" t="s">
        <v>22586</v>
      </c>
      <c r="G1546">
        <v>0</v>
      </c>
      <c r="O1546" t="s">
        <v>33</v>
      </c>
      <c r="X1546" t="s">
        <v>34</v>
      </c>
      <c r="Y1546" t="s">
        <v>22587</v>
      </c>
      <c r="Z1546" s="1" t="s">
        <v>24455</v>
      </c>
      <c r="AA1546" t="s">
        <v>24027</v>
      </c>
      <c r="AB1546" t="s">
        <v>24456</v>
      </c>
      <c r="AC1546" t="s">
        <v>102</v>
      </c>
      <c r="AD1546">
        <v>97389</v>
      </c>
    </row>
    <row r="1547" spans="1:30" ht="150" x14ac:dyDescent="0.25">
      <c r="A1547">
        <f t="shared" ca="1" si="24"/>
        <v>1806</v>
      </c>
      <c r="B1547" t="s">
        <v>334</v>
      </c>
      <c r="C1547" t="s">
        <v>45</v>
      </c>
      <c r="N1547" s="1" t="s">
        <v>4465</v>
      </c>
      <c r="O1547" t="s">
        <v>33</v>
      </c>
      <c r="X1547" t="s">
        <v>34</v>
      </c>
      <c r="Y1547" t="s">
        <v>42403</v>
      </c>
      <c r="Z1547" t="s">
        <v>42404</v>
      </c>
      <c r="AA1547" t="s">
        <v>4763</v>
      </c>
      <c r="AB1547">
        <v>-162311</v>
      </c>
      <c r="AC1547" t="s">
        <v>333</v>
      </c>
      <c r="AD1547">
        <v>83856</v>
      </c>
    </row>
    <row r="1548" spans="1:30" ht="409.5" x14ac:dyDescent="0.25">
      <c r="A1548">
        <f t="shared" ca="1" si="24"/>
        <v>18300</v>
      </c>
      <c r="B1548" t="s">
        <v>178</v>
      </c>
      <c r="C1548" t="s">
        <v>179</v>
      </c>
      <c r="F1548" t="s">
        <v>4512</v>
      </c>
      <c r="O1548" t="s">
        <v>33</v>
      </c>
      <c r="W1548">
        <v>15</v>
      </c>
      <c r="X1548" t="s">
        <v>34</v>
      </c>
      <c r="Y1548" t="s">
        <v>27215</v>
      </c>
      <c r="Z1548" s="1" t="s">
        <v>38441</v>
      </c>
      <c r="AA1548" t="s">
        <v>38442</v>
      </c>
      <c r="AB1548">
        <v>-180542</v>
      </c>
      <c r="AC1548" t="s">
        <v>38</v>
      </c>
      <c r="AD1548">
        <v>98902</v>
      </c>
    </row>
    <row r="1549" spans="1:30" ht="409.5" x14ac:dyDescent="0.25">
      <c r="A1549">
        <f t="shared" ca="1" si="24"/>
        <v>19341</v>
      </c>
      <c r="B1549" t="s">
        <v>334</v>
      </c>
      <c r="C1549" t="s">
        <v>45</v>
      </c>
      <c r="F1549" t="s">
        <v>789</v>
      </c>
      <c r="G1549">
        <v>0</v>
      </c>
      <c r="O1549" t="s">
        <v>33</v>
      </c>
      <c r="X1549" t="s">
        <v>34</v>
      </c>
      <c r="Y1549" t="s">
        <v>790</v>
      </c>
      <c r="Z1549" s="1" t="s">
        <v>29170</v>
      </c>
      <c r="AA1549" t="s">
        <v>29171</v>
      </c>
      <c r="AB1549" t="s">
        <v>29172</v>
      </c>
      <c r="AC1549" t="s">
        <v>38</v>
      </c>
      <c r="AD1549">
        <v>98326</v>
      </c>
    </row>
    <row r="1550" spans="1:30" ht="409.5" x14ac:dyDescent="0.25">
      <c r="A1550">
        <f t="shared" ca="1" si="24"/>
        <v>7551</v>
      </c>
      <c r="B1550" t="s">
        <v>2046</v>
      </c>
      <c r="C1550" t="s">
        <v>80</v>
      </c>
      <c r="G1550">
        <v>0</v>
      </c>
      <c r="O1550" t="s">
        <v>33</v>
      </c>
      <c r="Y1550" t="s">
        <v>12540</v>
      </c>
      <c r="Z1550" s="1" t="s">
        <v>12541</v>
      </c>
      <c r="AA1550" t="s">
        <v>12542</v>
      </c>
      <c r="AB1550" t="s">
        <v>12543</v>
      </c>
      <c r="AC1550" t="s">
        <v>38</v>
      </c>
      <c r="AD1550">
        <v>98597</v>
      </c>
    </row>
    <row r="1551" spans="1:30" ht="409.5" x14ac:dyDescent="0.25">
      <c r="A1551">
        <f t="shared" ca="1" si="24"/>
        <v>2731</v>
      </c>
      <c r="B1551" t="s">
        <v>2046</v>
      </c>
      <c r="C1551" t="s">
        <v>80</v>
      </c>
      <c r="F1551" t="s">
        <v>3086</v>
      </c>
      <c r="G1551">
        <v>0</v>
      </c>
      <c r="O1551" t="s">
        <v>33</v>
      </c>
      <c r="Y1551" t="s">
        <v>14751</v>
      </c>
      <c r="Z1551" s="1" t="s">
        <v>14752</v>
      </c>
      <c r="AA1551" t="s">
        <v>14753</v>
      </c>
      <c r="AB1551" t="s">
        <v>14754</v>
      </c>
      <c r="AC1551" t="s">
        <v>38</v>
      </c>
      <c r="AD1551">
        <v>98104</v>
      </c>
    </row>
    <row r="1552" spans="1:30" x14ac:dyDescent="0.25">
      <c r="A1552">
        <f t="shared" ca="1" si="24"/>
        <v>14651</v>
      </c>
      <c r="B1552" t="s">
        <v>2046</v>
      </c>
      <c r="C1552" t="s">
        <v>80</v>
      </c>
      <c r="O1552" t="s">
        <v>33</v>
      </c>
      <c r="Y1552" t="s">
        <v>15027</v>
      </c>
      <c r="Z1552" t="s">
        <v>15028</v>
      </c>
      <c r="AA1552" t="s">
        <v>15029</v>
      </c>
      <c r="AB1552">
        <v>-173069</v>
      </c>
      <c r="AC1552" t="s">
        <v>38</v>
      </c>
      <c r="AD1552">
        <v>98404</v>
      </c>
    </row>
    <row r="1553" spans="1:30" ht="409.5" x14ac:dyDescent="0.25">
      <c r="A1553">
        <f t="shared" ca="1" si="24"/>
        <v>12382</v>
      </c>
      <c r="B1553" t="s">
        <v>79</v>
      </c>
      <c r="C1553" t="s">
        <v>80</v>
      </c>
      <c r="F1553" t="s">
        <v>3047</v>
      </c>
      <c r="O1553" t="s">
        <v>33</v>
      </c>
      <c r="Y1553" t="s">
        <v>7228</v>
      </c>
      <c r="Z1553" s="1" t="s">
        <v>26429</v>
      </c>
      <c r="AA1553" t="s">
        <v>26430</v>
      </c>
      <c r="AB1553">
        <v>-180269</v>
      </c>
      <c r="AC1553" t="s">
        <v>38</v>
      </c>
      <c r="AD1553">
        <v>98516</v>
      </c>
    </row>
    <row r="1554" spans="1:30" x14ac:dyDescent="0.25">
      <c r="A1554">
        <f t="shared" ca="1" si="24"/>
        <v>3808</v>
      </c>
      <c r="B1554" t="s">
        <v>73</v>
      </c>
      <c r="C1554" t="s">
        <v>74</v>
      </c>
      <c r="F1554" t="s">
        <v>2485</v>
      </c>
      <c r="O1554" t="s">
        <v>33</v>
      </c>
      <c r="W1554">
        <v>15</v>
      </c>
      <c r="X1554" t="s">
        <v>34</v>
      </c>
      <c r="Y1554" t="s">
        <v>6360</v>
      </c>
      <c r="Z1554" t="s">
        <v>6361</v>
      </c>
      <c r="AA1554" t="s">
        <v>6362</v>
      </c>
      <c r="AB1554">
        <v>-173276</v>
      </c>
      <c r="AC1554" t="s">
        <v>38</v>
      </c>
      <c r="AD1554">
        <v>98104</v>
      </c>
    </row>
    <row r="1555" spans="1:30" x14ac:dyDescent="0.25">
      <c r="A1555">
        <f t="shared" ca="1" si="24"/>
        <v>19823</v>
      </c>
      <c r="B1555" t="s">
        <v>489</v>
      </c>
      <c r="C1555" t="s">
        <v>45</v>
      </c>
      <c r="F1555" t="s">
        <v>39781</v>
      </c>
      <c r="O1555" t="s">
        <v>33</v>
      </c>
      <c r="X1555" t="s">
        <v>34</v>
      </c>
      <c r="Y1555" t="s">
        <v>39782</v>
      </c>
      <c r="Z1555" t="s">
        <v>39783</v>
      </c>
      <c r="AA1555" t="s">
        <v>39784</v>
      </c>
      <c r="AB1555">
        <v>-172503</v>
      </c>
    </row>
    <row r="1556" spans="1:30" ht="409.5" x14ac:dyDescent="0.25">
      <c r="A1556">
        <f t="shared" ca="1" si="24"/>
        <v>17703</v>
      </c>
      <c r="B1556" t="s">
        <v>685</v>
      </c>
      <c r="C1556" t="s">
        <v>686</v>
      </c>
      <c r="O1556" t="s">
        <v>33</v>
      </c>
      <c r="Y1556" t="s">
        <v>28373</v>
      </c>
      <c r="Z1556" s="1" t="s">
        <v>34564</v>
      </c>
      <c r="AA1556" t="s">
        <v>34436</v>
      </c>
      <c r="AB1556">
        <v>-170990</v>
      </c>
    </row>
    <row r="1557" spans="1:30" ht="409.5" x14ac:dyDescent="0.25">
      <c r="A1557">
        <f t="shared" ca="1" si="24"/>
        <v>17270</v>
      </c>
      <c r="B1557" t="s">
        <v>68</v>
      </c>
      <c r="C1557" t="s">
        <v>45</v>
      </c>
      <c r="O1557" t="s">
        <v>33</v>
      </c>
      <c r="Y1557" t="s">
        <v>25481</v>
      </c>
      <c r="Z1557" s="1" t="s">
        <v>25482</v>
      </c>
      <c r="AA1557" t="s">
        <v>25483</v>
      </c>
      <c r="AB1557">
        <v>-160163</v>
      </c>
    </row>
    <row r="1558" spans="1:30" x14ac:dyDescent="0.25">
      <c r="A1558">
        <f t="shared" ca="1" si="24"/>
        <v>7538</v>
      </c>
      <c r="B1558" t="s">
        <v>2046</v>
      </c>
      <c r="C1558" t="s">
        <v>80</v>
      </c>
      <c r="F1558" t="s">
        <v>2870</v>
      </c>
      <c r="G1558">
        <v>0</v>
      </c>
      <c r="O1558" t="s">
        <v>33</v>
      </c>
      <c r="Y1558" t="s">
        <v>16077</v>
      </c>
      <c r="Z1558" t="s">
        <v>16081</v>
      </c>
      <c r="AA1558" t="s">
        <v>16079</v>
      </c>
      <c r="AB1558" t="s">
        <v>16082</v>
      </c>
      <c r="AC1558" t="s">
        <v>38</v>
      </c>
      <c r="AD1558">
        <v>98660</v>
      </c>
    </row>
    <row r="1559" spans="1:30" x14ac:dyDescent="0.25">
      <c r="A1559">
        <f t="shared" ca="1" si="24"/>
        <v>11904</v>
      </c>
      <c r="B1559" t="s">
        <v>685</v>
      </c>
      <c r="C1559" t="s">
        <v>686</v>
      </c>
      <c r="F1559" t="s">
        <v>3399</v>
      </c>
      <c r="G1559">
        <v>0</v>
      </c>
      <c r="O1559" t="s">
        <v>33</v>
      </c>
      <c r="Y1559" t="s">
        <v>30917</v>
      </c>
      <c r="Z1559" t="s">
        <v>35189</v>
      </c>
      <c r="AA1559" t="s">
        <v>35185</v>
      </c>
      <c r="AB1559" t="s">
        <v>35190</v>
      </c>
    </row>
    <row r="1560" spans="1:30" ht="409.5" x14ac:dyDescent="0.25">
      <c r="A1560">
        <f t="shared" ca="1" si="24"/>
        <v>661</v>
      </c>
      <c r="B1560" t="s">
        <v>2046</v>
      </c>
      <c r="C1560" t="s">
        <v>80</v>
      </c>
      <c r="F1560" t="s">
        <v>658</v>
      </c>
      <c r="O1560" t="s">
        <v>33</v>
      </c>
      <c r="Y1560" t="s">
        <v>10358</v>
      </c>
      <c r="Z1560" s="1" t="s">
        <v>10467</v>
      </c>
      <c r="AA1560" t="s">
        <v>10468</v>
      </c>
      <c r="AB1560">
        <v>-162818</v>
      </c>
      <c r="AC1560" t="s">
        <v>102</v>
      </c>
      <c r="AD1560">
        <v>97205</v>
      </c>
    </row>
    <row r="1561" spans="1:30" x14ac:dyDescent="0.25">
      <c r="A1561">
        <f t="shared" ca="1" si="24"/>
        <v>14395</v>
      </c>
      <c r="B1561" t="s">
        <v>79</v>
      </c>
      <c r="C1561" t="s">
        <v>80</v>
      </c>
      <c r="F1561" t="s">
        <v>160</v>
      </c>
      <c r="O1561" t="s">
        <v>33</v>
      </c>
      <c r="Y1561" t="s">
        <v>4543</v>
      </c>
      <c r="Z1561" t="s">
        <v>26935</v>
      </c>
      <c r="AA1561" t="s">
        <v>26936</v>
      </c>
      <c r="AB1561">
        <v>-171607</v>
      </c>
      <c r="AC1561" t="s">
        <v>38</v>
      </c>
      <c r="AD1561">
        <v>98901</v>
      </c>
    </row>
    <row r="1562" spans="1:30" x14ac:dyDescent="0.25">
      <c r="A1562">
        <f t="shared" ca="1" si="24"/>
        <v>3761</v>
      </c>
      <c r="B1562" t="s">
        <v>739</v>
      </c>
      <c r="C1562" t="s">
        <v>686</v>
      </c>
      <c r="F1562" t="s">
        <v>28577</v>
      </c>
      <c r="O1562" t="s">
        <v>33</v>
      </c>
      <c r="Y1562" t="s">
        <v>28578</v>
      </c>
      <c r="Z1562" t="s">
        <v>28579</v>
      </c>
      <c r="AA1562" t="s">
        <v>28580</v>
      </c>
      <c r="AB1562">
        <v>-170248</v>
      </c>
      <c r="AC1562" t="s">
        <v>38</v>
      </c>
      <c r="AD1562">
        <v>98532</v>
      </c>
    </row>
    <row r="1563" spans="1:30" x14ac:dyDescent="0.25">
      <c r="A1563">
        <f t="shared" ca="1" si="24"/>
        <v>19417</v>
      </c>
      <c r="B1563" t="s">
        <v>30</v>
      </c>
      <c r="C1563" t="s">
        <v>31</v>
      </c>
      <c r="F1563" t="s">
        <v>42543</v>
      </c>
      <c r="O1563" t="s">
        <v>63</v>
      </c>
      <c r="X1563" t="s">
        <v>34</v>
      </c>
      <c r="Y1563" t="s">
        <v>42544</v>
      </c>
      <c r="Z1563" t="s">
        <v>42545</v>
      </c>
      <c r="AA1563" t="s">
        <v>42545</v>
      </c>
      <c r="AB1563">
        <v>-161054</v>
      </c>
      <c r="AC1563" t="s">
        <v>243</v>
      </c>
      <c r="AD1563">
        <v>94524</v>
      </c>
    </row>
    <row r="1564" spans="1:30" x14ac:dyDescent="0.25">
      <c r="A1564">
        <f t="shared" ca="1" si="24"/>
        <v>7665</v>
      </c>
      <c r="B1564" t="s">
        <v>30</v>
      </c>
      <c r="C1564" t="s">
        <v>31</v>
      </c>
      <c r="F1564" t="s">
        <v>655</v>
      </c>
      <c r="O1564" t="s">
        <v>33</v>
      </c>
      <c r="X1564" t="s">
        <v>34</v>
      </c>
      <c r="Y1564" t="s">
        <v>656</v>
      </c>
      <c r="Z1564" t="s">
        <v>657</v>
      </c>
      <c r="AA1564" t="s">
        <v>657</v>
      </c>
      <c r="AB1564">
        <v>-161151</v>
      </c>
      <c r="AC1564" t="s">
        <v>38</v>
      </c>
      <c r="AD1564">
        <v>98168</v>
      </c>
    </row>
    <row r="1565" spans="1:30" x14ac:dyDescent="0.25">
      <c r="A1565">
        <f t="shared" ca="1" si="24"/>
        <v>3556</v>
      </c>
      <c r="B1565" t="s">
        <v>178</v>
      </c>
      <c r="C1565" t="s">
        <v>179</v>
      </c>
      <c r="F1565" t="s">
        <v>2107</v>
      </c>
      <c r="O1565" t="s">
        <v>33</v>
      </c>
      <c r="W1565">
        <v>15</v>
      </c>
      <c r="X1565" t="s">
        <v>34</v>
      </c>
      <c r="Y1565" t="s">
        <v>2108</v>
      </c>
      <c r="Z1565" t="s">
        <v>38333</v>
      </c>
      <c r="AA1565" t="s">
        <v>38334</v>
      </c>
      <c r="AB1565">
        <v>-181305</v>
      </c>
      <c r="AC1565" t="s">
        <v>38</v>
      </c>
      <c r="AD1565">
        <v>98902</v>
      </c>
    </row>
    <row r="1566" spans="1:30" ht="409.5" x14ac:dyDescent="0.25">
      <c r="A1566">
        <f t="shared" ca="1" si="24"/>
        <v>3117</v>
      </c>
      <c r="B1566" t="s">
        <v>230</v>
      </c>
      <c r="C1566" t="s">
        <v>45</v>
      </c>
      <c r="O1566" t="s">
        <v>33</v>
      </c>
      <c r="X1566" t="s">
        <v>34</v>
      </c>
      <c r="Y1566" t="s">
        <v>22856</v>
      </c>
      <c r="Z1566" s="1" t="s">
        <v>23367</v>
      </c>
      <c r="AA1566" t="s">
        <v>22580</v>
      </c>
      <c r="AB1566">
        <v>-172881</v>
      </c>
    </row>
    <row r="1567" spans="1:30" x14ac:dyDescent="0.25">
      <c r="A1567">
        <f t="shared" ca="1" si="24"/>
        <v>19915</v>
      </c>
      <c r="B1567" t="s">
        <v>96</v>
      </c>
      <c r="C1567" t="s">
        <v>97</v>
      </c>
      <c r="F1567" t="s">
        <v>2961</v>
      </c>
      <c r="O1567" t="s">
        <v>33</v>
      </c>
      <c r="X1567" t="s">
        <v>34</v>
      </c>
      <c r="Y1567" t="s">
        <v>2962</v>
      </c>
      <c r="Z1567" t="s">
        <v>2963</v>
      </c>
      <c r="AA1567" t="s">
        <v>2964</v>
      </c>
      <c r="AB1567">
        <v>-160372</v>
      </c>
      <c r="AC1567" t="s">
        <v>2965</v>
      </c>
      <c r="AD1567">
        <v>57301</v>
      </c>
    </row>
    <row r="1568" spans="1:30" ht="409.5" x14ac:dyDescent="0.25">
      <c r="A1568">
        <f t="shared" ca="1" si="24"/>
        <v>15089</v>
      </c>
      <c r="B1568" t="s">
        <v>3712</v>
      </c>
      <c r="C1568" t="s">
        <v>16820</v>
      </c>
      <c r="F1568" t="s">
        <v>20250</v>
      </c>
      <c r="G1568">
        <v>0</v>
      </c>
      <c r="O1568" t="s">
        <v>33</v>
      </c>
      <c r="X1568" t="s">
        <v>34</v>
      </c>
      <c r="Y1568" t="s">
        <v>22317</v>
      </c>
      <c r="Z1568" s="1" t="s">
        <v>24651</v>
      </c>
      <c r="AA1568" t="s">
        <v>24027</v>
      </c>
      <c r="AB1568" t="s">
        <v>24652</v>
      </c>
      <c r="AC1568" t="s">
        <v>102</v>
      </c>
      <c r="AD1568">
        <v>97302</v>
      </c>
    </row>
    <row r="1569" spans="1:30" ht="409.5" x14ac:dyDescent="0.25">
      <c r="A1569">
        <f t="shared" ca="1" si="24"/>
        <v>1801</v>
      </c>
      <c r="B1569" t="s">
        <v>73</v>
      </c>
      <c r="C1569" t="s">
        <v>74</v>
      </c>
      <c r="O1569" t="s">
        <v>63</v>
      </c>
      <c r="X1569" t="s">
        <v>34</v>
      </c>
      <c r="Y1569" t="s">
        <v>1187</v>
      </c>
      <c r="Z1569" s="1" t="s">
        <v>28404</v>
      </c>
      <c r="AA1569" t="s">
        <v>28405</v>
      </c>
      <c r="AB1569">
        <v>-161507</v>
      </c>
      <c r="AC1569" t="s">
        <v>306</v>
      </c>
      <c r="AD1569">
        <v>73112</v>
      </c>
    </row>
    <row r="1570" spans="1:30" ht="409.5" x14ac:dyDescent="0.25">
      <c r="A1570">
        <f t="shared" ca="1" si="24"/>
        <v>6318</v>
      </c>
      <c r="B1570" t="s">
        <v>49</v>
      </c>
      <c r="C1570" t="s">
        <v>50</v>
      </c>
      <c r="F1570" t="s">
        <v>2298</v>
      </c>
      <c r="O1570" t="s">
        <v>1</v>
      </c>
      <c r="Y1570" t="s">
        <v>25024</v>
      </c>
      <c r="Z1570" s="1" t="s">
        <v>42807</v>
      </c>
      <c r="AA1570" t="s">
        <v>42808</v>
      </c>
      <c r="AB1570">
        <v>-181497</v>
      </c>
      <c r="AC1570" t="s">
        <v>38</v>
      </c>
      <c r="AD1570">
        <v>98032</v>
      </c>
    </row>
    <row r="1571" spans="1:30" x14ac:dyDescent="0.25">
      <c r="A1571">
        <f t="shared" ca="1" si="24"/>
        <v>5742</v>
      </c>
      <c r="B1571" t="s">
        <v>124</v>
      </c>
      <c r="C1571" t="s">
        <v>45</v>
      </c>
      <c r="O1571" t="s">
        <v>33</v>
      </c>
      <c r="X1571" t="s">
        <v>34</v>
      </c>
      <c r="Y1571" t="s">
        <v>40231</v>
      </c>
      <c r="Z1571" t="s">
        <v>40232</v>
      </c>
      <c r="AA1571" t="s">
        <v>40233</v>
      </c>
      <c r="AB1571">
        <v>-170846</v>
      </c>
      <c r="AC1571" t="s">
        <v>38</v>
      </c>
      <c r="AD1571">
        <v>98502</v>
      </c>
    </row>
    <row r="1572" spans="1:30" ht="405" x14ac:dyDescent="0.25">
      <c r="A1572">
        <f t="shared" ca="1" si="24"/>
        <v>15616</v>
      </c>
      <c r="B1572" t="s">
        <v>334</v>
      </c>
      <c r="C1572" t="s">
        <v>45</v>
      </c>
      <c r="F1572" t="s">
        <v>20250</v>
      </c>
      <c r="O1572" t="s">
        <v>155</v>
      </c>
      <c r="X1572" t="s">
        <v>34</v>
      </c>
      <c r="Y1572" t="s">
        <v>22665</v>
      </c>
      <c r="Z1572" s="1" t="s">
        <v>23983</v>
      </c>
      <c r="AA1572" t="s">
        <v>23605</v>
      </c>
      <c r="AB1572">
        <v>-162124</v>
      </c>
      <c r="AC1572" t="s">
        <v>102</v>
      </c>
      <c r="AD1572">
        <v>97302</v>
      </c>
    </row>
    <row r="1573" spans="1:30" x14ac:dyDescent="0.25">
      <c r="A1573">
        <f t="shared" ca="1" si="24"/>
        <v>17501</v>
      </c>
      <c r="B1573" t="s">
        <v>739</v>
      </c>
      <c r="C1573" t="s">
        <v>686</v>
      </c>
      <c r="F1573" t="s">
        <v>29463</v>
      </c>
      <c r="G1573">
        <v>0</v>
      </c>
      <c r="O1573" t="s">
        <v>33</v>
      </c>
      <c r="Y1573" t="s">
        <v>29651</v>
      </c>
      <c r="Z1573" t="s">
        <v>30920</v>
      </c>
      <c r="AA1573" t="s">
        <v>30906</v>
      </c>
      <c r="AB1573" t="s">
        <v>30921</v>
      </c>
      <c r="AC1573" t="s">
        <v>38</v>
      </c>
      <c r="AD1573">
        <v>98329</v>
      </c>
    </row>
    <row r="1574" spans="1:30" x14ac:dyDescent="0.25">
      <c r="A1574">
        <f t="shared" ca="1" si="24"/>
        <v>12684</v>
      </c>
      <c r="B1574" t="s">
        <v>773</v>
      </c>
      <c r="C1574" t="s">
        <v>80</v>
      </c>
      <c r="F1574" t="s">
        <v>716</v>
      </c>
      <c r="G1574">
        <v>0</v>
      </c>
      <c r="O1574" t="s">
        <v>33</v>
      </c>
      <c r="X1574" t="s">
        <v>34</v>
      </c>
      <c r="Y1574" t="s">
        <v>5852</v>
      </c>
      <c r="Z1574" t="s">
        <v>19913</v>
      </c>
      <c r="AA1574" t="s">
        <v>19914</v>
      </c>
      <c r="AB1574" t="s">
        <v>19915</v>
      </c>
      <c r="AC1574" t="s">
        <v>102</v>
      </c>
      <c r="AD1574">
        <v>97214</v>
      </c>
    </row>
    <row r="1575" spans="1:30" x14ac:dyDescent="0.25">
      <c r="A1575">
        <f t="shared" ca="1" si="24"/>
        <v>354</v>
      </c>
      <c r="B1575" t="s">
        <v>2046</v>
      </c>
      <c r="C1575" t="s">
        <v>80</v>
      </c>
      <c r="F1575" t="s">
        <v>81</v>
      </c>
      <c r="G1575">
        <v>0</v>
      </c>
      <c r="O1575" t="s">
        <v>33</v>
      </c>
      <c r="Y1575" t="s">
        <v>82</v>
      </c>
      <c r="Z1575" t="s">
        <v>11061</v>
      </c>
      <c r="AA1575" t="s">
        <v>11062</v>
      </c>
      <c r="AB1575" t="s">
        <v>11063</v>
      </c>
      <c r="AC1575" t="s">
        <v>38</v>
      </c>
      <c r="AD1575">
        <v>98668</v>
      </c>
    </row>
    <row r="1576" spans="1:30" ht="409.5" x14ac:dyDescent="0.25">
      <c r="A1576">
        <f t="shared" ca="1" si="24"/>
        <v>19942</v>
      </c>
      <c r="B1576" t="s">
        <v>334</v>
      </c>
      <c r="C1576" t="s">
        <v>45</v>
      </c>
      <c r="F1576" t="s">
        <v>2714</v>
      </c>
      <c r="O1576" t="s">
        <v>33</v>
      </c>
      <c r="W1576">
        <v>15</v>
      </c>
      <c r="X1576" t="s">
        <v>34</v>
      </c>
      <c r="Y1576" t="s">
        <v>2715</v>
      </c>
      <c r="Z1576" s="1" t="s">
        <v>2716</v>
      </c>
      <c r="AA1576" t="s">
        <v>2717</v>
      </c>
      <c r="AB1576">
        <v>-180390</v>
      </c>
      <c r="AC1576" t="s">
        <v>38</v>
      </c>
      <c r="AD1576">
        <v>98274</v>
      </c>
    </row>
    <row r="1577" spans="1:30" x14ac:dyDescent="0.25">
      <c r="A1577">
        <f t="shared" ca="1" si="24"/>
        <v>15048</v>
      </c>
      <c r="B1577" t="s">
        <v>685</v>
      </c>
      <c r="C1577" t="s">
        <v>686</v>
      </c>
      <c r="F1577" t="s">
        <v>20054</v>
      </c>
      <c r="G1577">
        <v>0</v>
      </c>
      <c r="O1577" t="s">
        <v>33</v>
      </c>
      <c r="Y1577" t="s">
        <v>20055</v>
      </c>
      <c r="Z1577" t="s">
        <v>35024</v>
      </c>
      <c r="AA1577" t="s">
        <v>35025</v>
      </c>
      <c r="AB1577" t="s">
        <v>35026</v>
      </c>
    </row>
    <row r="1578" spans="1:30" x14ac:dyDescent="0.25">
      <c r="A1578">
        <f t="shared" ca="1" si="24"/>
        <v>6641</v>
      </c>
      <c r="B1578" t="s">
        <v>1203</v>
      </c>
      <c r="C1578" t="s">
        <v>45</v>
      </c>
      <c r="G1578">
        <v>0</v>
      </c>
      <c r="M1578" t="s">
        <v>9685</v>
      </c>
      <c r="N1578" t="s">
        <v>5448</v>
      </c>
      <c r="O1578" t="s">
        <v>33</v>
      </c>
      <c r="X1578" t="s">
        <v>34</v>
      </c>
      <c r="Y1578" t="s">
        <v>9686</v>
      </c>
      <c r="Z1578" t="s">
        <v>9687</v>
      </c>
      <c r="AA1578" t="s">
        <v>9688</v>
      </c>
      <c r="AB1578" t="s">
        <v>9689</v>
      </c>
      <c r="AC1578" t="s">
        <v>38</v>
      </c>
      <c r="AD1578">
        <v>98277</v>
      </c>
    </row>
    <row r="1579" spans="1:30" x14ac:dyDescent="0.25">
      <c r="A1579">
        <f t="shared" ca="1" si="24"/>
        <v>8649</v>
      </c>
      <c r="B1579" t="s">
        <v>2046</v>
      </c>
      <c r="C1579" t="s">
        <v>80</v>
      </c>
      <c r="F1579" t="s">
        <v>986</v>
      </c>
      <c r="O1579" t="s">
        <v>33</v>
      </c>
      <c r="Y1579" t="s">
        <v>987</v>
      </c>
      <c r="Z1579" t="s">
        <v>16311</v>
      </c>
      <c r="AA1579" t="s">
        <v>16312</v>
      </c>
      <c r="AB1579">
        <v>-160958</v>
      </c>
      <c r="AC1579" t="s">
        <v>38</v>
      </c>
      <c r="AD1579">
        <v>98116</v>
      </c>
    </row>
    <row r="1580" spans="1:30" x14ac:dyDescent="0.25">
      <c r="A1580">
        <f t="shared" ca="1" si="24"/>
        <v>14990</v>
      </c>
      <c r="B1580" t="s">
        <v>2046</v>
      </c>
      <c r="C1580" t="s">
        <v>80</v>
      </c>
      <c r="F1580" t="s">
        <v>5745</v>
      </c>
      <c r="O1580" t="s">
        <v>33</v>
      </c>
      <c r="Y1580" t="s">
        <v>5859</v>
      </c>
      <c r="Z1580" t="s">
        <v>14261</v>
      </c>
      <c r="AA1580" t="s">
        <v>14262</v>
      </c>
      <c r="AB1580">
        <v>-161257</v>
      </c>
      <c r="AC1580" t="s">
        <v>38</v>
      </c>
      <c r="AD1580">
        <v>98201</v>
      </c>
    </row>
    <row r="1581" spans="1:30" x14ac:dyDescent="0.25">
      <c r="A1581">
        <f t="shared" ca="1" si="24"/>
        <v>3579</v>
      </c>
      <c r="B1581" t="s">
        <v>2046</v>
      </c>
      <c r="C1581" t="s">
        <v>80</v>
      </c>
      <c r="F1581" t="s">
        <v>1190</v>
      </c>
      <c r="O1581" t="s">
        <v>33</v>
      </c>
      <c r="Y1581" t="s">
        <v>10370</v>
      </c>
      <c r="Z1581" t="s">
        <v>12876</v>
      </c>
      <c r="AA1581" t="s">
        <v>12877</v>
      </c>
      <c r="AB1581">
        <v>-161746</v>
      </c>
      <c r="AC1581" t="s">
        <v>38</v>
      </c>
      <c r="AD1581">
        <v>98040</v>
      </c>
    </row>
    <row r="1582" spans="1:30" ht="409.5" x14ac:dyDescent="0.25">
      <c r="A1582">
        <f t="shared" ca="1" si="24"/>
        <v>16868</v>
      </c>
      <c r="B1582" t="s">
        <v>230</v>
      </c>
      <c r="C1582" t="s">
        <v>45</v>
      </c>
      <c r="O1582" t="s">
        <v>33</v>
      </c>
      <c r="X1582" t="s">
        <v>34</v>
      </c>
      <c r="Y1582" t="s">
        <v>22321</v>
      </c>
      <c r="Z1582" s="1" t="s">
        <v>23149</v>
      </c>
      <c r="AA1582" t="s">
        <v>22580</v>
      </c>
      <c r="AB1582">
        <v>-170592</v>
      </c>
    </row>
    <row r="1583" spans="1:30" ht="409.5" x14ac:dyDescent="0.25">
      <c r="A1583">
        <f t="shared" ca="1" si="24"/>
        <v>13223</v>
      </c>
      <c r="B1583" t="s">
        <v>124</v>
      </c>
      <c r="C1583" t="s">
        <v>45</v>
      </c>
      <c r="O1583" t="s">
        <v>33</v>
      </c>
      <c r="W1583">
        <v>30</v>
      </c>
      <c r="X1583" t="s">
        <v>34</v>
      </c>
      <c r="Y1583" t="s">
        <v>17900</v>
      </c>
      <c r="Z1583" s="1" t="s">
        <v>17901</v>
      </c>
      <c r="AA1583" t="s">
        <v>17902</v>
      </c>
      <c r="AB1583">
        <v>-161512</v>
      </c>
    </row>
    <row r="1584" spans="1:30" ht="409.5" x14ac:dyDescent="0.25">
      <c r="A1584">
        <f t="shared" ca="1" si="24"/>
        <v>18349</v>
      </c>
      <c r="B1584" t="s">
        <v>230</v>
      </c>
      <c r="C1584" t="s">
        <v>45</v>
      </c>
      <c r="O1584" t="s">
        <v>33</v>
      </c>
      <c r="W1584">
        <v>15</v>
      </c>
      <c r="X1584" t="s">
        <v>34</v>
      </c>
      <c r="Y1584" t="s">
        <v>23251</v>
      </c>
      <c r="Z1584" s="1" t="s">
        <v>23427</v>
      </c>
      <c r="AA1584" t="s">
        <v>22580</v>
      </c>
      <c r="AB1584">
        <v>-180336</v>
      </c>
    </row>
    <row r="1585" spans="1:30" ht="409.5" x14ac:dyDescent="0.25">
      <c r="A1585">
        <f t="shared" ca="1" si="24"/>
        <v>14704</v>
      </c>
      <c r="B1585" t="s">
        <v>107</v>
      </c>
      <c r="C1585" t="s">
        <v>108</v>
      </c>
      <c r="O1585" t="s">
        <v>33</v>
      </c>
      <c r="W1585">
        <v>15</v>
      </c>
      <c r="X1585" t="s">
        <v>34</v>
      </c>
      <c r="Y1585" t="s">
        <v>4456</v>
      </c>
      <c r="Z1585" s="1" t="s">
        <v>4457</v>
      </c>
      <c r="AA1585" t="s">
        <v>4458</v>
      </c>
      <c r="AB1585">
        <v>-181237</v>
      </c>
    </row>
    <row r="1586" spans="1:30" x14ac:dyDescent="0.25">
      <c r="A1586">
        <f t="shared" ca="1" si="24"/>
        <v>785</v>
      </c>
      <c r="B1586" t="s">
        <v>276</v>
      </c>
      <c r="C1586" t="s">
        <v>45</v>
      </c>
      <c r="F1586" t="s">
        <v>27377</v>
      </c>
      <c r="G1586">
        <v>0</v>
      </c>
      <c r="O1586" t="s">
        <v>155</v>
      </c>
      <c r="X1586" t="s">
        <v>34</v>
      </c>
      <c r="Y1586" t="s">
        <v>27378</v>
      </c>
      <c r="Z1586" t="s">
        <v>27379</v>
      </c>
      <c r="AA1586" t="s">
        <v>27380</v>
      </c>
      <c r="AB1586" t="s">
        <v>27381</v>
      </c>
      <c r="AC1586" t="s">
        <v>38</v>
      </c>
      <c r="AD1586">
        <v>98501</v>
      </c>
    </row>
    <row r="1587" spans="1:30" ht="409.5" x14ac:dyDescent="0.25">
      <c r="A1587">
        <f t="shared" ca="1" si="24"/>
        <v>13544</v>
      </c>
      <c r="B1587" t="s">
        <v>2046</v>
      </c>
      <c r="C1587" t="s">
        <v>80</v>
      </c>
      <c r="F1587" t="s">
        <v>658</v>
      </c>
      <c r="O1587" t="s">
        <v>33</v>
      </c>
      <c r="Y1587" t="s">
        <v>10984</v>
      </c>
      <c r="Z1587" s="1" t="s">
        <v>12301</v>
      </c>
      <c r="AA1587" t="s">
        <v>12302</v>
      </c>
      <c r="AB1587">
        <v>-161956</v>
      </c>
      <c r="AC1587" t="s">
        <v>102</v>
      </c>
      <c r="AD1587">
        <v>97205</v>
      </c>
    </row>
    <row r="1588" spans="1:30" x14ac:dyDescent="0.25">
      <c r="A1588">
        <f t="shared" ca="1" si="24"/>
        <v>14815</v>
      </c>
      <c r="B1588" t="s">
        <v>739</v>
      </c>
      <c r="C1588" t="s">
        <v>686</v>
      </c>
      <c r="F1588" t="s">
        <v>283</v>
      </c>
      <c r="O1588" t="s">
        <v>33</v>
      </c>
      <c r="Y1588" t="s">
        <v>30693</v>
      </c>
      <c r="Z1588" t="s">
        <v>30953</v>
      </c>
      <c r="AA1588" t="s">
        <v>30906</v>
      </c>
      <c r="AB1588">
        <v>-161549</v>
      </c>
      <c r="AC1588" t="s">
        <v>38</v>
      </c>
      <c r="AD1588">
        <v>98164</v>
      </c>
    </row>
    <row r="1589" spans="1:30" x14ac:dyDescent="0.25">
      <c r="A1589">
        <f t="shared" ca="1" si="24"/>
        <v>14416</v>
      </c>
      <c r="B1589" t="s">
        <v>178</v>
      </c>
      <c r="F1589" t="s">
        <v>4512</v>
      </c>
      <c r="G1589">
        <v>0</v>
      </c>
      <c r="O1589" t="s">
        <v>33</v>
      </c>
      <c r="X1589" t="s">
        <v>34</v>
      </c>
      <c r="Y1589" t="s">
        <v>27211</v>
      </c>
      <c r="Z1589" t="s">
        <v>41994</v>
      </c>
      <c r="AA1589" t="s">
        <v>41988</v>
      </c>
      <c r="AB1589" t="s">
        <v>41995</v>
      </c>
      <c r="AC1589" t="s">
        <v>38</v>
      </c>
      <c r="AD1589">
        <v>98902</v>
      </c>
    </row>
    <row r="1590" spans="1:30" ht="409.5" x14ac:dyDescent="0.25">
      <c r="A1590">
        <f t="shared" ca="1" si="24"/>
        <v>2486</v>
      </c>
      <c r="B1590" t="s">
        <v>2046</v>
      </c>
      <c r="C1590" t="s">
        <v>80</v>
      </c>
      <c r="F1590" t="s">
        <v>81</v>
      </c>
      <c r="G1590">
        <v>0</v>
      </c>
      <c r="O1590" t="s">
        <v>33</v>
      </c>
      <c r="Y1590" t="s">
        <v>5725</v>
      </c>
      <c r="Z1590" s="1" t="s">
        <v>12559</v>
      </c>
      <c r="AA1590" t="s">
        <v>12560</v>
      </c>
      <c r="AB1590" t="s">
        <v>12561</v>
      </c>
      <c r="AC1590" t="s">
        <v>38</v>
      </c>
      <c r="AD1590">
        <v>98668</v>
      </c>
    </row>
    <row r="1591" spans="1:30" x14ac:dyDescent="0.25">
      <c r="A1591">
        <f t="shared" ca="1" si="24"/>
        <v>5532</v>
      </c>
      <c r="B1591" t="s">
        <v>2046</v>
      </c>
      <c r="C1591" t="s">
        <v>80</v>
      </c>
      <c r="F1591" t="s">
        <v>3047</v>
      </c>
      <c r="O1591" t="s">
        <v>33</v>
      </c>
      <c r="Y1591" t="s">
        <v>7228</v>
      </c>
      <c r="Z1591" t="s">
        <v>16003</v>
      </c>
      <c r="AA1591" t="s">
        <v>16004</v>
      </c>
      <c r="AB1591">
        <v>-181178</v>
      </c>
      <c r="AC1591" t="s">
        <v>38</v>
      </c>
      <c r="AD1591">
        <v>98516</v>
      </c>
    </row>
    <row r="1592" spans="1:30" x14ac:dyDescent="0.25">
      <c r="A1592">
        <f t="shared" ca="1" si="24"/>
        <v>6040</v>
      </c>
      <c r="B1592" t="s">
        <v>2046</v>
      </c>
      <c r="C1592" t="s">
        <v>80</v>
      </c>
      <c r="F1592" t="s">
        <v>8131</v>
      </c>
      <c r="G1592">
        <v>0</v>
      </c>
      <c r="O1592" t="s">
        <v>33</v>
      </c>
      <c r="Y1592" t="s">
        <v>8132</v>
      </c>
      <c r="Z1592" t="s">
        <v>8608</v>
      </c>
      <c r="AA1592" t="s">
        <v>8609</v>
      </c>
      <c r="AB1592" t="s">
        <v>8610</v>
      </c>
      <c r="AC1592" t="s">
        <v>59</v>
      </c>
      <c r="AD1592">
        <v>33602</v>
      </c>
    </row>
    <row r="1593" spans="1:30" ht="409.5" x14ac:dyDescent="0.25">
      <c r="A1593">
        <f t="shared" ca="1" si="24"/>
        <v>4853</v>
      </c>
      <c r="B1593" t="s">
        <v>2046</v>
      </c>
      <c r="C1593" t="s">
        <v>80</v>
      </c>
      <c r="F1593" t="s">
        <v>2153</v>
      </c>
      <c r="O1593" t="s">
        <v>33</v>
      </c>
      <c r="Y1593" t="s">
        <v>1419</v>
      </c>
      <c r="Z1593" s="1" t="s">
        <v>32199</v>
      </c>
      <c r="AA1593" t="s">
        <v>32200</v>
      </c>
      <c r="AB1593">
        <v>-171405</v>
      </c>
      <c r="AC1593" t="s">
        <v>38</v>
      </c>
      <c r="AD1593">
        <v>98501</v>
      </c>
    </row>
    <row r="1594" spans="1:30" x14ac:dyDescent="0.25">
      <c r="A1594">
        <f t="shared" ca="1" si="24"/>
        <v>13109</v>
      </c>
      <c r="B1594" t="s">
        <v>677</v>
      </c>
      <c r="C1594" t="s">
        <v>80</v>
      </c>
      <c r="F1594" t="s">
        <v>2870</v>
      </c>
      <c r="G1594">
        <v>0</v>
      </c>
      <c r="O1594" t="s">
        <v>33</v>
      </c>
      <c r="Y1594" t="s">
        <v>18389</v>
      </c>
      <c r="Z1594" t="s">
        <v>18393</v>
      </c>
      <c r="AA1594" t="s">
        <v>18391</v>
      </c>
      <c r="AB1594" t="s">
        <v>18394</v>
      </c>
      <c r="AC1594" t="s">
        <v>38</v>
      </c>
      <c r="AD1594">
        <v>98660</v>
      </c>
    </row>
    <row r="1595" spans="1:30" ht="409.5" x14ac:dyDescent="0.25">
      <c r="A1595">
        <f t="shared" ca="1" si="24"/>
        <v>12137</v>
      </c>
      <c r="B1595" t="s">
        <v>164</v>
      </c>
      <c r="C1595" t="s">
        <v>165</v>
      </c>
      <c r="O1595" t="s">
        <v>63</v>
      </c>
      <c r="X1595" t="s">
        <v>34</v>
      </c>
      <c r="Y1595" t="s">
        <v>935</v>
      </c>
      <c r="Z1595" s="1" t="s">
        <v>17625</v>
      </c>
      <c r="AA1595" t="s">
        <v>17626</v>
      </c>
      <c r="AB1595">
        <v>-170210</v>
      </c>
      <c r="AC1595" t="s">
        <v>38</v>
      </c>
      <c r="AD1595">
        <v>98102</v>
      </c>
    </row>
    <row r="1596" spans="1:30" x14ac:dyDescent="0.25">
      <c r="A1596">
        <f t="shared" ca="1" si="24"/>
        <v>10308</v>
      </c>
      <c r="B1596" t="s">
        <v>2046</v>
      </c>
      <c r="C1596" t="s">
        <v>80</v>
      </c>
      <c r="F1596" t="s">
        <v>413</v>
      </c>
      <c r="O1596" t="s">
        <v>33</v>
      </c>
      <c r="Y1596" t="s">
        <v>7165</v>
      </c>
      <c r="Z1596" t="s">
        <v>10276</v>
      </c>
      <c r="AA1596" t="s">
        <v>10275</v>
      </c>
      <c r="AB1596">
        <v>-162797</v>
      </c>
      <c r="AC1596" t="s">
        <v>38</v>
      </c>
      <c r="AD1596">
        <v>98004</v>
      </c>
    </row>
    <row r="1597" spans="1:30" x14ac:dyDescent="0.25">
      <c r="A1597">
        <f t="shared" ca="1" si="24"/>
        <v>10255</v>
      </c>
      <c r="B1597" t="s">
        <v>2046</v>
      </c>
      <c r="C1597" t="s">
        <v>80</v>
      </c>
      <c r="F1597" t="s">
        <v>7654</v>
      </c>
      <c r="G1597">
        <v>0</v>
      </c>
      <c r="O1597" t="s">
        <v>33</v>
      </c>
      <c r="Y1597" t="s">
        <v>7655</v>
      </c>
      <c r="Z1597" t="s">
        <v>7869</v>
      </c>
      <c r="AA1597" t="s">
        <v>7870</v>
      </c>
      <c r="AB1597" t="s">
        <v>7871</v>
      </c>
      <c r="AC1597" t="s">
        <v>38</v>
      </c>
      <c r="AD1597">
        <v>98902</v>
      </c>
    </row>
    <row r="1598" spans="1:30" ht="409.5" x14ac:dyDescent="0.25">
      <c r="A1598">
        <f t="shared" ca="1" si="24"/>
        <v>7843</v>
      </c>
      <c r="B1598" t="s">
        <v>2046</v>
      </c>
      <c r="C1598" t="s">
        <v>80</v>
      </c>
      <c r="F1598" t="s">
        <v>1418</v>
      </c>
      <c r="O1598" t="s">
        <v>33</v>
      </c>
      <c r="Y1598" t="s">
        <v>1419</v>
      </c>
      <c r="Z1598" s="1" t="s">
        <v>11354</v>
      </c>
      <c r="AA1598" t="s">
        <v>11355</v>
      </c>
      <c r="AB1598">
        <v>-160526</v>
      </c>
      <c r="AC1598" t="s">
        <v>38</v>
      </c>
      <c r="AD1598">
        <v>98504</v>
      </c>
    </row>
    <row r="1599" spans="1:30" ht="409.5" x14ac:dyDescent="0.25">
      <c r="A1599">
        <f t="shared" ca="1" si="24"/>
        <v>4718</v>
      </c>
      <c r="B1599" t="s">
        <v>685</v>
      </c>
      <c r="C1599" t="s">
        <v>686</v>
      </c>
      <c r="F1599" t="s">
        <v>20701</v>
      </c>
      <c r="O1599" t="s">
        <v>33</v>
      </c>
      <c r="Y1599" t="s">
        <v>20702</v>
      </c>
      <c r="Z1599" s="1" t="s">
        <v>33133</v>
      </c>
      <c r="AA1599" t="s">
        <v>33134</v>
      </c>
      <c r="AB1599">
        <v>-170458</v>
      </c>
    </row>
    <row r="1600" spans="1:30" ht="409.5" x14ac:dyDescent="0.25">
      <c r="A1600">
        <f t="shared" ca="1" si="24"/>
        <v>3629</v>
      </c>
      <c r="B1600" t="s">
        <v>164</v>
      </c>
      <c r="C1600" t="s">
        <v>165</v>
      </c>
      <c r="F1600" t="s">
        <v>392</v>
      </c>
      <c r="G1600">
        <v>0</v>
      </c>
      <c r="O1600" t="s">
        <v>33</v>
      </c>
      <c r="Y1600" t="s">
        <v>962</v>
      </c>
      <c r="Z1600" s="1" t="s">
        <v>18872</v>
      </c>
      <c r="AA1600" t="s">
        <v>18873</v>
      </c>
      <c r="AB1600" t="s">
        <v>18874</v>
      </c>
    </row>
    <row r="1601" spans="1:30" x14ac:dyDescent="0.25">
      <c r="A1601">
        <f t="shared" ca="1" si="24"/>
        <v>9856</v>
      </c>
      <c r="B1601" t="s">
        <v>79</v>
      </c>
      <c r="C1601" t="s">
        <v>80</v>
      </c>
      <c r="F1601" t="s">
        <v>1418</v>
      </c>
      <c r="O1601" t="s">
        <v>33</v>
      </c>
      <c r="Y1601" t="s">
        <v>1419</v>
      </c>
      <c r="Z1601" t="s">
        <v>15788</v>
      </c>
      <c r="AA1601" t="s">
        <v>15789</v>
      </c>
      <c r="AB1601">
        <v>-163668</v>
      </c>
      <c r="AC1601" t="s">
        <v>38</v>
      </c>
      <c r="AD1601">
        <v>98513</v>
      </c>
    </row>
    <row r="1602" spans="1:30" x14ac:dyDescent="0.25">
      <c r="A1602">
        <f t="shared" ref="A1602:A1665" ca="1" si="25">RANDBETWEEN(1,20000)</f>
        <v>1310</v>
      </c>
      <c r="B1602" t="s">
        <v>685</v>
      </c>
      <c r="C1602" t="s">
        <v>686</v>
      </c>
      <c r="F1602" t="s">
        <v>30872</v>
      </c>
      <c r="O1602" t="s">
        <v>33</v>
      </c>
      <c r="Y1602" t="s">
        <v>30873</v>
      </c>
      <c r="Z1602" t="s">
        <v>34536</v>
      </c>
      <c r="AA1602" t="s">
        <v>34436</v>
      </c>
      <c r="AB1602">
        <v>-160190</v>
      </c>
      <c r="AC1602" t="s">
        <v>102</v>
      </c>
      <c r="AD1602">
        <v>97031</v>
      </c>
    </row>
    <row r="1603" spans="1:30" ht="409.5" x14ac:dyDescent="0.25">
      <c r="A1603">
        <f t="shared" ca="1" si="25"/>
        <v>10204</v>
      </c>
      <c r="B1603" t="s">
        <v>685</v>
      </c>
      <c r="C1603" t="s">
        <v>686</v>
      </c>
      <c r="F1603" t="s">
        <v>30703</v>
      </c>
      <c r="O1603" t="s">
        <v>33</v>
      </c>
      <c r="Y1603" t="s">
        <v>33853</v>
      </c>
      <c r="Z1603" s="1" t="s">
        <v>33916</v>
      </c>
      <c r="AA1603" t="s">
        <v>33917</v>
      </c>
      <c r="AB1603">
        <v>-160344</v>
      </c>
    </row>
    <row r="1604" spans="1:30" ht="409.5" x14ac:dyDescent="0.25">
      <c r="A1604">
        <f t="shared" ca="1" si="25"/>
        <v>13420</v>
      </c>
      <c r="B1604" t="s">
        <v>489</v>
      </c>
      <c r="C1604" t="s">
        <v>45</v>
      </c>
      <c r="F1604" t="s">
        <v>20250</v>
      </c>
      <c r="O1604" t="s">
        <v>33</v>
      </c>
      <c r="X1604" t="s">
        <v>34</v>
      </c>
      <c r="Y1604" t="s">
        <v>22656</v>
      </c>
      <c r="Z1604" s="1" t="s">
        <v>22869</v>
      </c>
      <c r="AA1604" t="s">
        <v>22580</v>
      </c>
      <c r="AB1604">
        <v>-161603</v>
      </c>
      <c r="AC1604" t="s">
        <v>102</v>
      </c>
      <c r="AD1604">
        <v>97302</v>
      </c>
    </row>
    <row r="1605" spans="1:30" x14ac:dyDescent="0.25">
      <c r="A1605">
        <f t="shared" ca="1" si="25"/>
        <v>11520</v>
      </c>
      <c r="B1605" t="s">
        <v>178</v>
      </c>
      <c r="C1605" t="s">
        <v>179</v>
      </c>
      <c r="F1605" t="s">
        <v>1736</v>
      </c>
      <c r="G1605">
        <v>0</v>
      </c>
      <c r="O1605" t="s">
        <v>33</v>
      </c>
      <c r="X1605" t="s">
        <v>34</v>
      </c>
      <c r="Y1605" t="s">
        <v>18732</v>
      </c>
      <c r="Z1605" t="s">
        <v>18733</v>
      </c>
      <c r="AA1605" t="s">
        <v>18734</v>
      </c>
      <c r="AB1605" t="s">
        <v>18735</v>
      </c>
      <c r="AC1605" t="s">
        <v>38</v>
      </c>
      <c r="AD1605">
        <v>99352</v>
      </c>
    </row>
    <row r="1606" spans="1:30" ht="409.5" x14ac:dyDescent="0.25">
      <c r="A1606">
        <f t="shared" ca="1" si="25"/>
        <v>8104</v>
      </c>
      <c r="B1606" t="s">
        <v>334</v>
      </c>
      <c r="C1606" t="s">
        <v>45</v>
      </c>
      <c r="F1606" t="s">
        <v>8875</v>
      </c>
      <c r="O1606" t="s">
        <v>33</v>
      </c>
      <c r="X1606" t="s">
        <v>34</v>
      </c>
      <c r="Y1606" t="s">
        <v>8876</v>
      </c>
      <c r="Z1606" s="1" t="s">
        <v>8877</v>
      </c>
      <c r="AA1606" t="s">
        <v>8878</v>
      </c>
      <c r="AB1606">
        <v>-162437</v>
      </c>
      <c r="AC1606" t="s">
        <v>38</v>
      </c>
      <c r="AD1606">
        <v>98107</v>
      </c>
    </row>
    <row r="1607" spans="1:30" x14ac:dyDescent="0.25">
      <c r="A1607">
        <f t="shared" ca="1" si="25"/>
        <v>16917</v>
      </c>
      <c r="B1607" t="s">
        <v>96</v>
      </c>
      <c r="C1607" t="s">
        <v>97</v>
      </c>
      <c r="F1607" t="s">
        <v>25564</v>
      </c>
      <c r="G1607">
        <v>0</v>
      </c>
      <c r="O1607" t="s">
        <v>33</v>
      </c>
      <c r="X1607" t="s">
        <v>34</v>
      </c>
      <c r="Y1607" t="s">
        <v>27509</v>
      </c>
      <c r="Z1607" t="s">
        <v>27510</v>
      </c>
      <c r="AA1607" t="s">
        <v>27511</v>
      </c>
      <c r="AB1607" t="s">
        <v>27512</v>
      </c>
      <c r="AC1607" t="s">
        <v>102</v>
      </c>
      <c r="AD1607">
        <v>97204</v>
      </c>
    </row>
    <row r="1608" spans="1:30" ht="409.5" x14ac:dyDescent="0.25">
      <c r="A1608">
        <f t="shared" ca="1" si="25"/>
        <v>10290</v>
      </c>
      <c r="B1608" t="s">
        <v>685</v>
      </c>
      <c r="C1608" t="s">
        <v>686</v>
      </c>
      <c r="F1608" t="s">
        <v>3322</v>
      </c>
      <c r="O1608" t="s">
        <v>33</v>
      </c>
      <c r="Y1608" t="s">
        <v>35148</v>
      </c>
      <c r="Z1608" s="1" t="s">
        <v>35149</v>
      </c>
      <c r="AA1608" t="s">
        <v>35150</v>
      </c>
      <c r="AB1608">
        <v>-160541</v>
      </c>
      <c r="AC1608" t="s">
        <v>38</v>
      </c>
      <c r="AD1608">
        <v>98033</v>
      </c>
    </row>
    <row r="1609" spans="1:30" x14ac:dyDescent="0.25">
      <c r="A1609">
        <f t="shared" ca="1" si="25"/>
        <v>3110</v>
      </c>
      <c r="B1609" t="s">
        <v>739</v>
      </c>
      <c r="C1609" t="s">
        <v>686</v>
      </c>
      <c r="F1609" t="s">
        <v>716</v>
      </c>
      <c r="O1609" t="s">
        <v>33</v>
      </c>
      <c r="Y1609" t="s">
        <v>31150</v>
      </c>
      <c r="Z1609" t="s">
        <v>31151</v>
      </c>
      <c r="AA1609" t="s">
        <v>31152</v>
      </c>
      <c r="AB1609">
        <v>-170446</v>
      </c>
      <c r="AC1609" t="s">
        <v>38</v>
      </c>
      <c r="AD1609">
        <v>98660</v>
      </c>
    </row>
    <row r="1610" spans="1:30" x14ac:dyDescent="0.25">
      <c r="A1610">
        <f t="shared" ca="1" si="25"/>
        <v>822</v>
      </c>
      <c r="B1610" t="s">
        <v>334</v>
      </c>
      <c r="C1610" t="s">
        <v>45</v>
      </c>
      <c r="F1610" t="s">
        <v>5718</v>
      </c>
      <c r="O1610" t="s">
        <v>63</v>
      </c>
      <c r="X1610" t="s">
        <v>34</v>
      </c>
      <c r="Y1610" t="s">
        <v>5719</v>
      </c>
      <c r="Z1610" t="s">
        <v>5720</v>
      </c>
      <c r="AA1610" t="s">
        <v>5721</v>
      </c>
      <c r="AB1610">
        <v>-181534</v>
      </c>
      <c r="AC1610" t="s">
        <v>38</v>
      </c>
      <c r="AD1610">
        <v>98402</v>
      </c>
    </row>
    <row r="1611" spans="1:30" x14ac:dyDescent="0.25">
      <c r="A1611">
        <f t="shared" ca="1" si="25"/>
        <v>16355</v>
      </c>
      <c r="B1611" t="s">
        <v>178</v>
      </c>
      <c r="C1611" t="s">
        <v>179</v>
      </c>
      <c r="F1611" t="s">
        <v>38153</v>
      </c>
      <c r="O1611" t="s">
        <v>33</v>
      </c>
      <c r="X1611" t="s">
        <v>34</v>
      </c>
      <c r="Y1611" t="s">
        <v>434</v>
      </c>
      <c r="Z1611" t="s">
        <v>38154</v>
      </c>
      <c r="AA1611" t="s">
        <v>38155</v>
      </c>
      <c r="AB1611">
        <v>-171214</v>
      </c>
      <c r="AC1611" t="s">
        <v>38</v>
      </c>
      <c r="AD1611">
        <v>99362</v>
      </c>
    </row>
    <row r="1612" spans="1:30" x14ac:dyDescent="0.25">
      <c r="A1612">
        <f t="shared" ca="1" si="25"/>
        <v>3766</v>
      </c>
      <c r="B1612" t="s">
        <v>73</v>
      </c>
      <c r="C1612" t="s">
        <v>74</v>
      </c>
      <c r="G1612">
        <v>0</v>
      </c>
      <c r="O1612" t="s">
        <v>33</v>
      </c>
      <c r="X1612" t="s">
        <v>34</v>
      </c>
      <c r="Y1612" t="s">
        <v>184</v>
      </c>
      <c r="Z1612" t="s">
        <v>185</v>
      </c>
      <c r="AA1612" t="s">
        <v>186</v>
      </c>
      <c r="AB1612" t="s">
        <v>187</v>
      </c>
      <c r="AC1612" t="s">
        <v>38</v>
      </c>
      <c r="AD1612">
        <v>98008</v>
      </c>
    </row>
    <row r="1613" spans="1:30" x14ac:dyDescent="0.25">
      <c r="A1613">
        <f t="shared" ca="1" si="25"/>
        <v>10581</v>
      </c>
      <c r="B1613" t="s">
        <v>677</v>
      </c>
      <c r="C1613" t="s">
        <v>80</v>
      </c>
      <c r="O1613" t="s">
        <v>33</v>
      </c>
      <c r="Y1613" t="s">
        <v>6148</v>
      </c>
      <c r="Z1613" t="s">
        <v>16318</v>
      </c>
      <c r="AA1613" t="s">
        <v>16319</v>
      </c>
      <c r="AB1613">
        <v>-161445</v>
      </c>
      <c r="AC1613" t="s">
        <v>38</v>
      </c>
      <c r="AD1613">
        <v>98557</v>
      </c>
    </row>
    <row r="1614" spans="1:30" ht="409.5" x14ac:dyDescent="0.25">
      <c r="A1614">
        <f t="shared" ca="1" si="25"/>
        <v>1888</v>
      </c>
      <c r="B1614" t="s">
        <v>73</v>
      </c>
      <c r="C1614" t="s">
        <v>74</v>
      </c>
      <c r="G1614">
        <v>0</v>
      </c>
      <c r="O1614" t="s">
        <v>63</v>
      </c>
      <c r="X1614" t="s">
        <v>34</v>
      </c>
      <c r="Y1614" t="s">
        <v>9944</v>
      </c>
      <c r="Z1614" s="1" t="s">
        <v>20573</v>
      </c>
      <c r="AA1614" t="s">
        <v>20574</v>
      </c>
      <c r="AB1614" t="s">
        <v>20575</v>
      </c>
      <c r="AC1614" t="s">
        <v>38</v>
      </c>
      <c r="AD1614">
        <v>98040</v>
      </c>
    </row>
    <row r="1615" spans="1:30" x14ac:dyDescent="0.25">
      <c r="A1615">
        <f t="shared" ca="1" si="25"/>
        <v>15961</v>
      </c>
      <c r="B1615" t="s">
        <v>73</v>
      </c>
      <c r="C1615" t="s">
        <v>74</v>
      </c>
      <c r="F1615" t="s">
        <v>3574</v>
      </c>
      <c r="G1615">
        <v>0</v>
      </c>
      <c r="O1615" t="s">
        <v>33</v>
      </c>
      <c r="Y1615" t="s">
        <v>3575</v>
      </c>
      <c r="Z1615" t="s">
        <v>3576</v>
      </c>
      <c r="AA1615" t="s">
        <v>3577</v>
      </c>
      <c r="AB1615" t="s">
        <v>3578</v>
      </c>
    </row>
    <row r="1616" spans="1:30" x14ac:dyDescent="0.25">
      <c r="A1616">
        <f t="shared" ca="1" si="25"/>
        <v>11302</v>
      </c>
      <c r="B1616" t="s">
        <v>73</v>
      </c>
      <c r="C1616" t="s">
        <v>74</v>
      </c>
      <c r="O1616" t="s">
        <v>33</v>
      </c>
      <c r="Y1616" t="s">
        <v>39260</v>
      </c>
      <c r="Z1616" t="s">
        <v>39261</v>
      </c>
      <c r="AA1616" t="s">
        <v>39261</v>
      </c>
      <c r="AB1616">
        <v>-173391</v>
      </c>
    </row>
    <row r="1617" spans="1:30" x14ac:dyDescent="0.25">
      <c r="A1617">
        <f t="shared" ca="1" si="25"/>
        <v>12327</v>
      </c>
      <c r="B1617" t="s">
        <v>739</v>
      </c>
      <c r="C1617" t="s">
        <v>686</v>
      </c>
      <c r="F1617" t="s">
        <v>31264</v>
      </c>
      <c r="G1617">
        <v>0</v>
      </c>
      <c r="O1617" t="s">
        <v>33</v>
      </c>
      <c r="Y1617" t="s">
        <v>31265</v>
      </c>
      <c r="Z1617" t="s">
        <v>31266</v>
      </c>
      <c r="AA1617" t="s">
        <v>31267</v>
      </c>
      <c r="AB1617" t="s">
        <v>31268</v>
      </c>
      <c r="AC1617" t="s">
        <v>38</v>
      </c>
      <c r="AD1617">
        <v>98229</v>
      </c>
    </row>
    <row r="1618" spans="1:30" x14ac:dyDescent="0.25">
      <c r="A1618">
        <f t="shared" ca="1" si="25"/>
        <v>12530</v>
      </c>
      <c r="B1618" t="s">
        <v>73</v>
      </c>
      <c r="C1618" t="s">
        <v>74</v>
      </c>
      <c r="O1618" t="s">
        <v>63</v>
      </c>
      <c r="X1618" t="s">
        <v>34</v>
      </c>
      <c r="Y1618" t="s">
        <v>42527</v>
      </c>
      <c r="Z1618" t="s">
        <v>42528</v>
      </c>
      <c r="AA1618" t="s">
        <v>42529</v>
      </c>
      <c r="AB1618">
        <v>-180312</v>
      </c>
    </row>
    <row r="1619" spans="1:30" ht="409.5" x14ac:dyDescent="0.25">
      <c r="A1619">
        <f t="shared" ca="1" si="25"/>
        <v>14920</v>
      </c>
      <c r="B1619" t="s">
        <v>739</v>
      </c>
      <c r="C1619" t="s">
        <v>686</v>
      </c>
      <c r="F1619" t="s">
        <v>753</v>
      </c>
      <c r="O1619" t="s">
        <v>33</v>
      </c>
      <c r="Y1619" t="s">
        <v>30012</v>
      </c>
      <c r="Z1619" s="1" t="s">
        <v>30233</v>
      </c>
      <c r="AA1619" t="s">
        <v>30231</v>
      </c>
      <c r="AB1619">
        <v>-171181</v>
      </c>
      <c r="AC1619" t="s">
        <v>38</v>
      </c>
      <c r="AD1619">
        <v>99163</v>
      </c>
    </row>
    <row r="1620" spans="1:30" ht="409.5" x14ac:dyDescent="0.25">
      <c r="A1620">
        <f t="shared" ca="1" si="25"/>
        <v>15475</v>
      </c>
      <c r="B1620" t="s">
        <v>276</v>
      </c>
      <c r="C1620" t="s">
        <v>45</v>
      </c>
      <c r="F1620" t="s">
        <v>24951</v>
      </c>
      <c r="G1620">
        <v>0</v>
      </c>
      <c r="O1620" t="s">
        <v>33</v>
      </c>
      <c r="Y1620" t="s">
        <v>41122</v>
      </c>
      <c r="Z1620" s="1" t="s">
        <v>41739</v>
      </c>
      <c r="AA1620" t="s">
        <v>41740</v>
      </c>
      <c r="AB1620" t="s">
        <v>41741</v>
      </c>
    </row>
    <row r="1621" spans="1:30" ht="409.5" x14ac:dyDescent="0.25">
      <c r="A1621">
        <f t="shared" ca="1" si="25"/>
        <v>113</v>
      </c>
      <c r="B1621" t="s">
        <v>1203</v>
      </c>
      <c r="C1621" t="s">
        <v>45</v>
      </c>
      <c r="G1621">
        <v>0</v>
      </c>
      <c r="O1621" t="s">
        <v>33</v>
      </c>
      <c r="X1621" t="s">
        <v>34</v>
      </c>
      <c r="Y1621" t="s">
        <v>28743</v>
      </c>
      <c r="Z1621" s="1" t="s">
        <v>28744</v>
      </c>
      <c r="AA1621" t="s">
        <v>28745</v>
      </c>
      <c r="AB1621" t="s">
        <v>28746</v>
      </c>
      <c r="AC1621" t="s">
        <v>38</v>
      </c>
      <c r="AD1621">
        <v>98122</v>
      </c>
    </row>
    <row r="1622" spans="1:30" ht="409.5" x14ac:dyDescent="0.25">
      <c r="A1622">
        <f t="shared" ca="1" si="25"/>
        <v>17276</v>
      </c>
      <c r="B1622" t="s">
        <v>73</v>
      </c>
      <c r="C1622" t="s">
        <v>74</v>
      </c>
      <c r="F1622" t="s">
        <v>38178</v>
      </c>
      <c r="G1622">
        <v>0</v>
      </c>
      <c r="O1622" t="s">
        <v>33</v>
      </c>
      <c r="Y1622" t="s">
        <v>38179</v>
      </c>
      <c r="Z1622" s="1" t="s">
        <v>38180</v>
      </c>
      <c r="AA1622" t="s">
        <v>38181</v>
      </c>
      <c r="AB1622" t="s">
        <v>38182</v>
      </c>
      <c r="AC1622" t="s">
        <v>38</v>
      </c>
      <c r="AD1622">
        <v>98121</v>
      </c>
    </row>
    <row r="1623" spans="1:30" x14ac:dyDescent="0.25">
      <c r="A1623">
        <f t="shared" ca="1" si="25"/>
        <v>15061</v>
      </c>
      <c r="B1623" t="s">
        <v>178</v>
      </c>
      <c r="C1623" t="s">
        <v>179</v>
      </c>
      <c r="F1623" t="s">
        <v>844</v>
      </c>
      <c r="O1623" t="s">
        <v>33</v>
      </c>
      <c r="W1623">
        <v>15</v>
      </c>
      <c r="X1623" t="s">
        <v>34</v>
      </c>
      <c r="Y1623" t="s">
        <v>42026</v>
      </c>
      <c r="Z1623" t="s">
        <v>42027</v>
      </c>
      <c r="AA1623" t="s">
        <v>42028</v>
      </c>
      <c r="AB1623">
        <v>-181433</v>
      </c>
      <c r="AC1623" t="s">
        <v>38</v>
      </c>
      <c r="AD1623">
        <v>98103</v>
      </c>
    </row>
    <row r="1624" spans="1:30" x14ac:dyDescent="0.25">
      <c r="A1624">
        <f t="shared" ca="1" si="25"/>
        <v>13068</v>
      </c>
      <c r="B1624" t="s">
        <v>773</v>
      </c>
      <c r="C1624" t="s">
        <v>80</v>
      </c>
      <c r="F1624" t="s">
        <v>1770</v>
      </c>
      <c r="O1624" t="s">
        <v>33</v>
      </c>
      <c r="X1624" t="s">
        <v>34</v>
      </c>
      <c r="Y1624" t="s">
        <v>10151</v>
      </c>
      <c r="Z1624" t="s">
        <v>10152</v>
      </c>
      <c r="AA1624" t="s">
        <v>10153</v>
      </c>
      <c r="AB1624">
        <v>-170423</v>
      </c>
      <c r="AC1624" t="s">
        <v>38</v>
      </c>
      <c r="AD1624">
        <v>98504</v>
      </c>
    </row>
    <row r="1625" spans="1:30" x14ac:dyDescent="0.25">
      <c r="A1625">
        <f t="shared" ca="1" si="25"/>
        <v>9961</v>
      </c>
      <c r="B1625" t="s">
        <v>739</v>
      </c>
      <c r="C1625" t="s">
        <v>686</v>
      </c>
      <c r="F1625" t="s">
        <v>29351</v>
      </c>
      <c r="O1625" t="s">
        <v>33</v>
      </c>
      <c r="Y1625" t="s">
        <v>29352</v>
      </c>
      <c r="Z1625" t="s">
        <v>31055</v>
      </c>
      <c r="AA1625" t="s">
        <v>31034</v>
      </c>
      <c r="AB1625">
        <v>-180509</v>
      </c>
      <c r="AC1625" t="s">
        <v>38</v>
      </c>
      <c r="AD1625">
        <v>98409</v>
      </c>
    </row>
    <row r="1626" spans="1:30" x14ac:dyDescent="0.25">
      <c r="A1626">
        <f t="shared" ca="1" si="25"/>
        <v>13638</v>
      </c>
      <c r="B1626" t="s">
        <v>2046</v>
      </c>
      <c r="C1626" t="s">
        <v>80</v>
      </c>
      <c r="F1626" t="s">
        <v>11322</v>
      </c>
      <c r="O1626" t="s">
        <v>33</v>
      </c>
      <c r="Y1626" t="s">
        <v>11323</v>
      </c>
      <c r="Z1626" t="s">
        <v>13585</v>
      </c>
      <c r="AA1626" t="s">
        <v>13581</v>
      </c>
      <c r="AB1626">
        <v>-161273</v>
      </c>
      <c r="AC1626" t="s">
        <v>38</v>
      </c>
      <c r="AD1626">
        <v>98042</v>
      </c>
    </row>
    <row r="1627" spans="1:30" ht="409.5" x14ac:dyDescent="0.25">
      <c r="A1627">
        <f t="shared" ca="1" si="25"/>
        <v>2733</v>
      </c>
      <c r="B1627" t="s">
        <v>2046</v>
      </c>
      <c r="C1627" t="s">
        <v>80</v>
      </c>
      <c r="F1627" t="s">
        <v>7732</v>
      </c>
      <c r="G1627">
        <v>0</v>
      </c>
      <c r="O1627" t="s">
        <v>33</v>
      </c>
      <c r="Y1627" t="s">
        <v>11707</v>
      </c>
      <c r="Z1627" s="1" t="s">
        <v>13926</v>
      </c>
      <c r="AA1627" t="s">
        <v>13927</v>
      </c>
      <c r="AB1627" t="s">
        <v>13928</v>
      </c>
      <c r="AC1627" t="s">
        <v>38</v>
      </c>
      <c r="AD1627">
        <v>99301</v>
      </c>
    </row>
    <row r="1628" spans="1:30" ht="270" x14ac:dyDescent="0.25">
      <c r="A1628">
        <f t="shared" ca="1" si="25"/>
        <v>1962</v>
      </c>
      <c r="B1628" t="s">
        <v>79</v>
      </c>
      <c r="C1628" t="s">
        <v>80</v>
      </c>
      <c r="F1628" t="s">
        <v>6018</v>
      </c>
      <c r="O1628" t="s">
        <v>33</v>
      </c>
      <c r="Y1628" t="s">
        <v>13660</v>
      </c>
      <c r="Z1628" t="s">
        <v>26540</v>
      </c>
      <c r="AA1628" s="1" t="s">
        <v>26541</v>
      </c>
      <c r="AB1628">
        <v>-172057</v>
      </c>
      <c r="AC1628" t="s">
        <v>38</v>
      </c>
      <c r="AD1628" t="s">
        <v>1716</v>
      </c>
    </row>
    <row r="1629" spans="1:30" x14ac:dyDescent="0.25">
      <c r="A1629">
        <f t="shared" ca="1" si="25"/>
        <v>7137</v>
      </c>
      <c r="B1629" t="s">
        <v>73</v>
      </c>
      <c r="C1629" t="s">
        <v>74</v>
      </c>
      <c r="F1629" t="s">
        <v>209</v>
      </c>
      <c r="G1629">
        <v>0</v>
      </c>
      <c r="O1629" t="s">
        <v>33</v>
      </c>
      <c r="Y1629" t="s">
        <v>36267</v>
      </c>
      <c r="Z1629" t="s">
        <v>36268</v>
      </c>
      <c r="AA1629" t="s">
        <v>36269</v>
      </c>
      <c r="AB1629" t="s">
        <v>36270</v>
      </c>
    </row>
    <row r="1630" spans="1:30" x14ac:dyDescent="0.25">
      <c r="A1630">
        <f t="shared" ca="1" si="25"/>
        <v>17880</v>
      </c>
      <c r="B1630" t="s">
        <v>773</v>
      </c>
      <c r="C1630" t="s">
        <v>80</v>
      </c>
      <c r="F1630" t="s">
        <v>1418</v>
      </c>
      <c r="G1630">
        <v>0</v>
      </c>
      <c r="O1630" t="s">
        <v>63</v>
      </c>
      <c r="X1630" t="s">
        <v>34</v>
      </c>
      <c r="Y1630" t="s">
        <v>5784</v>
      </c>
      <c r="Z1630" t="s">
        <v>6424</v>
      </c>
      <c r="AA1630" t="s">
        <v>6425</v>
      </c>
      <c r="AB1630" t="s">
        <v>6426</v>
      </c>
      <c r="AC1630" t="s">
        <v>38</v>
      </c>
      <c r="AD1630">
        <v>98504</v>
      </c>
    </row>
    <row r="1631" spans="1:30" ht="409.5" x14ac:dyDescent="0.25">
      <c r="A1631">
        <f t="shared" ca="1" si="25"/>
        <v>1063</v>
      </c>
      <c r="B1631" t="s">
        <v>230</v>
      </c>
      <c r="C1631" t="s">
        <v>45</v>
      </c>
      <c r="F1631" t="s">
        <v>20250</v>
      </c>
      <c r="O1631" t="s">
        <v>33</v>
      </c>
      <c r="X1631" t="s">
        <v>34</v>
      </c>
      <c r="Y1631" t="s">
        <v>22643</v>
      </c>
      <c r="Z1631" s="1" t="s">
        <v>23244</v>
      </c>
      <c r="AA1631" t="s">
        <v>22580</v>
      </c>
      <c r="AB1631">
        <v>-171380</v>
      </c>
    </row>
    <row r="1632" spans="1:30" x14ac:dyDescent="0.25">
      <c r="A1632">
        <f t="shared" ca="1" si="25"/>
        <v>2772</v>
      </c>
      <c r="B1632" t="s">
        <v>2046</v>
      </c>
      <c r="C1632" t="s">
        <v>80</v>
      </c>
      <c r="F1632" t="s">
        <v>6098</v>
      </c>
      <c r="G1632">
        <v>0</v>
      </c>
      <c r="O1632" t="s">
        <v>33</v>
      </c>
      <c r="Y1632" t="s">
        <v>6515</v>
      </c>
      <c r="Z1632" t="s">
        <v>7097</v>
      </c>
      <c r="AA1632" t="s">
        <v>7098</v>
      </c>
      <c r="AB1632" t="s">
        <v>7099</v>
      </c>
      <c r="AC1632" t="s">
        <v>38</v>
      </c>
      <c r="AD1632">
        <v>98133</v>
      </c>
    </row>
    <row r="1633" spans="1:30" x14ac:dyDescent="0.25">
      <c r="A1633">
        <f t="shared" ca="1" si="25"/>
        <v>14388</v>
      </c>
      <c r="B1633" t="s">
        <v>334</v>
      </c>
      <c r="C1633" t="s">
        <v>45</v>
      </c>
      <c r="F1633" t="s">
        <v>22668</v>
      </c>
      <c r="O1633" t="s">
        <v>33</v>
      </c>
      <c r="X1633" t="s">
        <v>34</v>
      </c>
      <c r="Y1633" t="s">
        <v>22669</v>
      </c>
      <c r="Z1633" t="s">
        <v>23909</v>
      </c>
      <c r="AA1633" t="s">
        <v>23605</v>
      </c>
      <c r="AB1633">
        <v>-160639</v>
      </c>
      <c r="AC1633" t="s">
        <v>5301</v>
      </c>
      <c r="AD1633" t="s">
        <v>22675</v>
      </c>
    </row>
    <row r="1634" spans="1:30" ht="409.5" x14ac:dyDescent="0.25">
      <c r="A1634">
        <f t="shared" ca="1" si="25"/>
        <v>15876</v>
      </c>
      <c r="B1634" t="s">
        <v>2046</v>
      </c>
      <c r="C1634" t="s">
        <v>80</v>
      </c>
      <c r="F1634" t="s">
        <v>6810</v>
      </c>
      <c r="O1634" t="s">
        <v>33</v>
      </c>
      <c r="Y1634" t="s">
        <v>11234</v>
      </c>
      <c r="Z1634" s="1" t="s">
        <v>11235</v>
      </c>
      <c r="AA1634" t="s">
        <v>11236</v>
      </c>
      <c r="AB1634">
        <v>-170611</v>
      </c>
      <c r="AC1634" t="s">
        <v>38</v>
      </c>
      <c r="AD1634">
        <v>98036</v>
      </c>
    </row>
    <row r="1635" spans="1:30" x14ac:dyDescent="0.25">
      <c r="A1635">
        <f t="shared" ca="1" si="25"/>
        <v>7236</v>
      </c>
      <c r="B1635" t="s">
        <v>334</v>
      </c>
      <c r="C1635" t="s">
        <v>45</v>
      </c>
      <c r="F1635" t="s">
        <v>2587</v>
      </c>
      <c r="O1635" t="s">
        <v>33</v>
      </c>
      <c r="Y1635" t="s">
        <v>12220</v>
      </c>
      <c r="Z1635" t="s">
        <v>19497</v>
      </c>
      <c r="AA1635" t="s">
        <v>19498</v>
      </c>
      <c r="AB1635">
        <v>-170806</v>
      </c>
      <c r="AC1635" t="s">
        <v>38</v>
      </c>
      <c r="AD1635">
        <v>98154</v>
      </c>
    </row>
    <row r="1636" spans="1:30" ht="409.5" x14ac:dyDescent="0.25">
      <c r="A1636">
        <f t="shared" ca="1" si="25"/>
        <v>3824</v>
      </c>
      <c r="B1636" t="s">
        <v>3712</v>
      </c>
      <c r="C1636" t="s">
        <v>16820</v>
      </c>
      <c r="F1636" t="s">
        <v>22586</v>
      </c>
      <c r="G1636">
        <v>0</v>
      </c>
      <c r="O1636" t="s">
        <v>33</v>
      </c>
      <c r="X1636" t="s">
        <v>34</v>
      </c>
      <c r="Y1636" t="s">
        <v>22587</v>
      </c>
      <c r="Z1636" s="1" t="s">
        <v>24022</v>
      </c>
      <c r="AA1636" t="s">
        <v>24023</v>
      </c>
      <c r="AB1636" t="s">
        <v>24024</v>
      </c>
      <c r="AC1636" t="s">
        <v>102</v>
      </c>
      <c r="AD1636">
        <v>97389</v>
      </c>
    </row>
    <row r="1637" spans="1:30" ht="409.5" x14ac:dyDescent="0.25">
      <c r="A1637">
        <f t="shared" ca="1" si="25"/>
        <v>14697</v>
      </c>
      <c r="B1637" t="s">
        <v>685</v>
      </c>
      <c r="C1637" t="s">
        <v>686</v>
      </c>
      <c r="F1637" t="s">
        <v>3337</v>
      </c>
      <c r="O1637" t="s">
        <v>33</v>
      </c>
      <c r="Y1637" t="s">
        <v>3338</v>
      </c>
      <c r="Z1637" s="1" t="s">
        <v>33942</v>
      </c>
      <c r="AA1637" t="s">
        <v>33935</v>
      </c>
      <c r="AB1637">
        <v>-170231</v>
      </c>
    </row>
    <row r="1638" spans="1:30" ht="409.5" x14ac:dyDescent="0.25">
      <c r="A1638">
        <f t="shared" ca="1" si="25"/>
        <v>15552</v>
      </c>
      <c r="B1638" t="s">
        <v>2046</v>
      </c>
      <c r="C1638" t="s">
        <v>80</v>
      </c>
      <c r="F1638" t="s">
        <v>658</v>
      </c>
      <c r="O1638" t="s">
        <v>33</v>
      </c>
      <c r="Y1638" t="s">
        <v>10540</v>
      </c>
      <c r="Z1638" s="1" t="s">
        <v>10541</v>
      </c>
      <c r="AA1638" t="s">
        <v>10534</v>
      </c>
      <c r="AB1638">
        <v>-171886</v>
      </c>
      <c r="AC1638" t="s">
        <v>102</v>
      </c>
      <c r="AD1638">
        <v>97205</v>
      </c>
    </row>
    <row r="1639" spans="1:30" x14ac:dyDescent="0.25">
      <c r="A1639">
        <f t="shared" ca="1" si="25"/>
        <v>230</v>
      </c>
      <c r="B1639" t="s">
        <v>685</v>
      </c>
      <c r="C1639" t="s">
        <v>686</v>
      </c>
      <c r="F1639" t="s">
        <v>29249</v>
      </c>
      <c r="O1639" t="s">
        <v>33</v>
      </c>
      <c r="Y1639" t="s">
        <v>30134</v>
      </c>
      <c r="Z1639" t="s">
        <v>35354</v>
      </c>
      <c r="AA1639" t="s">
        <v>35355</v>
      </c>
      <c r="AB1639">
        <v>-173205</v>
      </c>
      <c r="AC1639" t="s">
        <v>38</v>
      </c>
      <c r="AD1639">
        <v>98223</v>
      </c>
    </row>
    <row r="1640" spans="1:30" x14ac:dyDescent="0.25">
      <c r="A1640">
        <f t="shared" ca="1" si="25"/>
        <v>1344</v>
      </c>
      <c r="B1640" t="s">
        <v>739</v>
      </c>
      <c r="C1640" t="s">
        <v>686</v>
      </c>
      <c r="F1640" t="s">
        <v>3047</v>
      </c>
      <c r="O1640" t="s">
        <v>33</v>
      </c>
      <c r="Y1640" t="s">
        <v>29264</v>
      </c>
      <c r="Z1640" t="s">
        <v>29265</v>
      </c>
      <c r="AA1640" t="s">
        <v>29248</v>
      </c>
      <c r="AB1640">
        <v>-170402</v>
      </c>
    </row>
    <row r="1641" spans="1:30" ht="409.5" x14ac:dyDescent="0.25">
      <c r="A1641">
        <f t="shared" ca="1" si="25"/>
        <v>1697</v>
      </c>
      <c r="B1641" t="s">
        <v>73</v>
      </c>
      <c r="C1641" t="s">
        <v>74</v>
      </c>
      <c r="F1641" t="s">
        <v>30131</v>
      </c>
      <c r="G1641">
        <v>0</v>
      </c>
      <c r="O1641" t="s">
        <v>33</v>
      </c>
      <c r="Y1641" t="s">
        <v>36573</v>
      </c>
      <c r="Z1641" s="1" t="s">
        <v>36574</v>
      </c>
      <c r="AA1641" t="s">
        <v>36566</v>
      </c>
      <c r="AB1641" t="s">
        <v>36575</v>
      </c>
    </row>
    <row r="1642" spans="1:30" x14ac:dyDescent="0.25">
      <c r="A1642">
        <f t="shared" ca="1" si="25"/>
        <v>16643</v>
      </c>
      <c r="B1642" t="s">
        <v>79</v>
      </c>
      <c r="C1642" t="s">
        <v>80</v>
      </c>
      <c r="O1642" t="s">
        <v>33</v>
      </c>
      <c r="Y1642" t="s">
        <v>25894</v>
      </c>
      <c r="Z1642" t="s">
        <v>25895</v>
      </c>
      <c r="AA1642" t="s">
        <v>25896</v>
      </c>
      <c r="AB1642">
        <v>-170302</v>
      </c>
      <c r="AC1642" t="s">
        <v>38</v>
      </c>
      <c r="AD1642">
        <v>99163</v>
      </c>
    </row>
    <row r="1643" spans="1:30" x14ac:dyDescent="0.25">
      <c r="A1643">
        <f t="shared" ca="1" si="25"/>
        <v>10921</v>
      </c>
      <c r="B1643" t="s">
        <v>96</v>
      </c>
      <c r="C1643" t="s">
        <v>97</v>
      </c>
      <c r="O1643" t="s">
        <v>33</v>
      </c>
      <c r="X1643" t="s">
        <v>34</v>
      </c>
      <c r="Y1643" t="s">
        <v>8836</v>
      </c>
      <c r="Z1643" t="s">
        <v>8837</v>
      </c>
      <c r="AA1643" t="s">
        <v>8838</v>
      </c>
      <c r="AB1643">
        <v>-172172</v>
      </c>
    </row>
    <row r="1644" spans="1:30" x14ac:dyDescent="0.25">
      <c r="A1644">
        <f t="shared" ca="1" si="25"/>
        <v>4281</v>
      </c>
      <c r="B1644" t="s">
        <v>96</v>
      </c>
      <c r="C1644" t="s">
        <v>97</v>
      </c>
      <c r="G1644">
        <v>0</v>
      </c>
      <c r="N1644" t="s">
        <v>9366</v>
      </c>
      <c r="O1644" t="s">
        <v>33</v>
      </c>
      <c r="X1644" t="s">
        <v>34</v>
      </c>
      <c r="Y1644" t="s">
        <v>5393</v>
      </c>
      <c r="Z1644" t="s">
        <v>9367</v>
      </c>
      <c r="AA1644" t="s">
        <v>9368</v>
      </c>
      <c r="AB1644" t="s">
        <v>9369</v>
      </c>
      <c r="AC1644" t="s">
        <v>102</v>
      </c>
      <c r="AD1644">
        <v>97027</v>
      </c>
    </row>
    <row r="1645" spans="1:30" ht="409.5" x14ac:dyDescent="0.25">
      <c r="A1645">
        <f t="shared" ca="1" si="25"/>
        <v>5893</v>
      </c>
      <c r="B1645" t="s">
        <v>73</v>
      </c>
      <c r="C1645" t="s">
        <v>74</v>
      </c>
      <c r="G1645">
        <v>0</v>
      </c>
      <c r="O1645" t="s">
        <v>155</v>
      </c>
      <c r="X1645" t="s">
        <v>34</v>
      </c>
      <c r="Y1645" t="s">
        <v>37825</v>
      </c>
      <c r="Z1645" s="1" t="s">
        <v>37826</v>
      </c>
      <c r="AA1645" t="s">
        <v>37827</v>
      </c>
      <c r="AB1645" t="s">
        <v>37828</v>
      </c>
      <c r="AC1645" t="s">
        <v>38</v>
      </c>
      <c r="AD1645">
        <v>98104</v>
      </c>
    </row>
    <row r="1646" spans="1:30" ht="255" x14ac:dyDescent="0.25">
      <c r="A1646">
        <f t="shared" ca="1" si="25"/>
        <v>2131</v>
      </c>
      <c r="B1646" t="s">
        <v>334</v>
      </c>
      <c r="C1646" t="s">
        <v>45</v>
      </c>
      <c r="F1646" t="s">
        <v>789</v>
      </c>
      <c r="G1646">
        <v>0</v>
      </c>
      <c r="O1646" t="s">
        <v>33</v>
      </c>
      <c r="Y1646" t="s">
        <v>790</v>
      </c>
      <c r="Z1646" s="1" t="s">
        <v>27753</v>
      </c>
      <c r="AA1646" t="s">
        <v>27754</v>
      </c>
      <c r="AB1646" t="s">
        <v>27755</v>
      </c>
      <c r="AC1646" t="s">
        <v>38</v>
      </c>
      <c r="AD1646">
        <v>98326</v>
      </c>
    </row>
    <row r="1647" spans="1:30" x14ac:dyDescent="0.25">
      <c r="A1647">
        <f t="shared" ca="1" si="25"/>
        <v>9641</v>
      </c>
      <c r="B1647" t="s">
        <v>2046</v>
      </c>
      <c r="C1647" t="s">
        <v>80</v>
      </c>
      <c r="F1647" t="s">
        <v>753</v>
      </c>
      <c r="O1647" t="s">
        <v>33</v>
      </c>
      <c r="Y1647" t="s">
        <v>994</v>
      </c>
      <c r="Z1647" t="s">
        <v>16129</v>
      </c>
      <c r="AA1647" t="s">
        <v>16130</v>
      </c>
      <c r="AB1647">
        <v>-180546</v>
      </c>
      <c r="AC1647" t="s">
        <v>38</v>
      </c>
      <c r="AD1647">
        <v>98104</v>
      </c>
    </row>
    <row r="1648" spans="1:30" x14ac:dyDescent="0.25">
      <c r="A1648">
        <f t="shared" ca="1" si="25"/>
        <v>2024</v>
      </c>
      <c r="B1648" t="s">
        <v>2046</v>
      </c>
      <c r="C1648" t="s">
        <v>80</v>
      </c>
      <c r="F1648" t="s">
        <v>7886</v>
      </c>
      <c r="G1648">
        <v>0</v>
      </c>
      <c r="O1648" t="s">
        <v>33</v>
      </c>
      <c r="Y1648" t="s">
        <v>8674</v>
      </c>
      <c r="Z1648" t="s">
        <v>14199</v>
      </c>
      <c r="AA1648" t="s">
        <v>14200</v>
      </c>
      <c r="AB1648" t="s">
        <v>14201</v>
      </c>
      <c r="AC1648" t="s">
        <v>38</v>
      </c>
      <c r="AD1648">
        <v>98807</v>
      </c>
    </row>
    <row r="1649" spans="1:30" x14ac:dyDescent="0.25">
      <c r="A1649">
        <f t="shared" ca="1" si="25"/>
        <v>11079</v>
      </c>
      <c r="B1649" t="s">
        <v>73</v>
      </c>
      <c r="C1649" t="s">
        <v>74</v>
      </c>
      <c r="F1649" t="s">
        <v>5344</v>
      </c>
      <c r="G1649">
        <v>0</v>
      </c>
      <c r="O1649" t="s">
        <v>63</v>
      </c>
      <c r="X1649" t="s">
        <v>34</v>
      </c>
      <c r="Y1649" t="s">
        <v>42448</v>
      </c>
      <c r="Z1649" t="s">
        <v>42449</v>
      </c>
      <c r="AA1649" t="s">
        <v>42450</v>
      </c>
      <c r="AB1649" t="s">
        <v>42451</v>
      </c>
      <c r="AC1649" t="s">
        <v>38</v>
      </c>
      <c r="AD1649">
        <v>98121</v>
      </c>
    </row>
    <row r="1650" spans="1:30" x14ac:dyDescent="0.25">
      <c r="A1650">
        <f t="shared" ca="1" si="25"/>
        <v>10109</v>
      </c>
      <c r="B1650" t="s">
        <v>2046</v>
      </c>
      <c r="C1650" t="s">
        <v>80</v>
      </c>
      <c r="F1650" t="s">
        <v>3593</v>
      </c>
      <c r="O1650" t="s">
        <v>33</v>
      </c>
      <c r="Y1650" t="s">
        <v>3594</v>
      </c>
      <c r="Z1650" t="s">
        <v>15883</v>
      </c>
      <c r="AA1650" t="s">
        <v>15884</v>
      </c>
      <c r="AB1650">
        <v>-160934</v>
      </c>
      <c r="AC1650" t="s">
        <v>38</v>
      </c>
      <c r="AD1650">
        <v>98233</v>
      </c>
    </row>
    <row r="1651" spans="1:30" ht="409.5" x14ac:dyDescent="0.25">
      <c r="A1651">
        <f t="shared" ca="1" si="25"/>
        <v>968</v>
      </c>
      <c r="B1651" t="s">
        <v>1203</v>
      </c>
      <c r="C1651" t="s">
        <v>45</v>
      </c>
      <c r="G1651">
        <v>0</v>
      </c>
      <c r="N1651" t="s">
        <v>849</v>
      </c>
      <c r="O1651" t="s">
        <v>33</v>
      </c>
      <c r="W1651">
        <v>15</v>
      </c>
      <c r="X1651" t="s">
        <v>34</v>
      </c>
      <c r="Y1651" t="s">
        <v>28151</v>
      </c>
      <c r="Z1651" s="1" t="s">
        <v>28152</v>
      </c>
      <c r="AA1651" t="s">
        <v>28153</v>
      </c>
      <c r="AB1651" t="s">
        <v>28154</v>
      </c>
      <c r="AC1651" t="s">
        <v>38</v>
      </c>
      <c r="AD1651">
        <v>98168</v>
      </c>
    </row>
    <row r="1652" spans="1:30" x14ac:dyDescent="0.25">
      <c r="A1652">
        <f t="shared" ca="1" si="25"/>
        <v>7542</v>
      </c>
      <c r="B1652" t="s">
        <v>2046</v>
      </c>
      <c r="C1652" t="s">
        <v>80</v>
      </c>
      <c r="F1652" t="s">
        <v>3086</v>
      </c>
      <c r="G1652">
        <v>0</v>
      </c>
      <c r="O1652" t="s">
        <v>33</v>
      </c>
      <c r="Y1652" t="s">
        <v>12363</v>
      </c>
      <c r="Z1652" t="s">
        <v>12364</v>
      </c>
      <c r="AA1652" t="s">
        <v>12365</v>
      </c>
      <c r="AB1652" t="s">
        <v>12366</v>
      </c>
      <c r="AC1652" t="s">
        <v>38</v>
      </c>
      <c r="AD1652">
        <v>98104</v>
      </c>
    </row>
    <row r="1653" spans="1:30" ht="409.5" x14ac:dyDescent="0.25">
      <c r="A1653">
        <f t="shared" ca="1" si="25"/>
        <v>5969</v>
      </c>
      <c r="B1653" t="s">
        <v>68</v>
      </c>
      <c r="C1653" t="s">
        <v>45</v>
      </c>
      <c r="O1653" t="s">
        <v>33</v>
      </c>
      <c r="W1653">
        <v>10</v>
      </c>
      <c r="X1653" t="s">
        <v>34</v>
      </c>
      <c r="Y1653" t="s">
        <v>1344</v>
      </c>
      <c r="Z1653" s="1" t="s">
        <v>40211</v>
      </c>
      <c r="AA1653" t="s">
        <v>40212</v>
      </c>
      <c r="AB1653">
        <v>-162794</v>
      </c>
      <c r="AC1653" t="s">
        <v>38</v>
      </c>
      <c r="AD1653">
        <v>98335</v>
      </c>
    </row>
    <row r="1654" spans="1:30" x14ac:dyDescent="0.25">
      <c r="A1654">
        <f t="shared" ca="1" si="25"/>
        <v>16517</v>
      </c>
      <c r="B1654" t="s">
        <v>164</v>
      </c>
      <c r="C1654" t="s">
        <v>165</v>
      </c>
      <c r="F1654" t="s">
        <v>2502</v>
      </c>
      <c r="G1654">
        <v>0</v>
      </c>
      <c r="O1654" t="s">
        <v>33</v>
      </c>
      <c r="W1654">
        <v>30</v>
      </c>
      <c r="Y1654" t="s">
        <v>18155</v>
      </c>
      <c r="Z1654" t="s">
        <v>19069</v>
      </c>
      <c r="AA1654" t="s">
        <v>19070</v>
      </c>
      <c r="AB1654" t="s">
        <v>19071</v>
      </c>
      <c r="AC1654" t="s">
        <v>38</v>
      </c>
      <c r="AD1654">
        <v>98104</v>
      </c>
    </row>
    <row r="1655" spans="1:30" x14ac:dyDescent="0.25">
      <c r="A1655">
        <f t="shared" ca="1" si="25"/>
        <v>1231</v>
      </c>
      <c r="B1655" t="s">
        <v>2046</v>
      </c>
      <c r="C1655" t="s">
        <v>80</v>
      </c>
      <c r="F1655" t="s">
        <v>2056</v>
      </c>
      <c r="O1655" t="s">
        <v>33</v>
      </c>
      <c r="Y1655" t="s">
        <v>2057</v>
      </c>
      <c r="Z1655" t="s">
        <v>10792</v>
      </c>
      <c r="AA1655" t="s">
        <v>10793</v>
      </c>
      <c r="AB1655">
        <v>-171966</v>
      </c>
      <c r="AC1655" t="s">
        <v>38</v>
      </c>
      <c r="AD1655">
        <v>98104</v>
      </c>
    </row>
    <row r="1656" spans="1:30" x14ac:dyDescent="0.25">
      <c r="A1656">
        <f t="shared" ca="1" si="25"/>
        <v>14101</v>
      </c>
      <c r="B1656" t="s">
        <v>334</v>
      </c>
      <c r="C1656" t="s">
        <v>45</v>
      </c>
      <c r="F1656" t="s">
        <v>31991</v>
      </c>
      <c r="O1656" t="s">
        <v>33</v>
      </c>
      <c r="V1656" t="s">
        <v>17478</v>
      </c>
      <c r="W1656">
        <v>30</v>
      </c>
      <c r="X1656" t="s">
        <v>34</v>
      </c>
      <c r="Y1656" t="s">
        <v>31992</v>
      </c>
      <c r="Z1656" t="s">
        <v>31993</v>
      </c>
      <c r="AA1656" t="s">
        <v>31994</v>
      </c>
      <c r="AB1656">
        <v>-171118</v>
      </c>
      <c r="AC1656" t="s">
        <v>282</v>
      </c>
      <c r="AD1656">
        <v>43659</v>
      </c>
    </row>
    <row r="1657" spans="1:30" ht="409.5" x14ac:dyDescent="0.25">
      <c r="A1657">
        <f t="shared" ca="1" si="25"/>
        <v>5467</v>
      </c>
      <c r="B1657" t="s">
        <v>2046</v>
      </c>
      <c r="C1657" t="s">
        <v>80</v>
      </c>
      <c r="G1657">
        <v>0</v>
      </c>
      <c r="O1657" t="s">
        <v>33</v>
      </c>
      <c r="Y1657" t="s">
        <v>6580</v>
      </c>
      <c r="Z1657" s="1" t="s">
        <v>6581</v>
      </c>
      <c r="AA1657" t="s">
        <v>6582</v>
      </c>
      <c r="AB1657" t="s">
        <v>6583</v>
      </c>
      <c r="AC1657" t="s">
        <v>38</v>
      </c>
      <c r="AD1657">
        <v>98043</v>
      </c>
    </row>
    <row r="1658" spans="1:30" ht="409.5" x14ac:dyDescent="0.25">
      <c r="A1658">
        <f t="shared" ca="1" si="25"/>
        <v>7433</v>
      </c>
      <c r="B1658" t="s">
        <v>2046</v>
      </c>
      <c r="C1658" t="s">
        <v>80</v>
      </c>
      <c r="F1658" t="s">
        <v>6884</v>
      </c>
      <c r="O1658" t="s">
        <v>33</v>
      </c>
      <c r="Y1658" t="s">
        <v>6885</v>
      </c>
      <c r="Z1658" s="1" t="s">
        <v>12387</v>
      </c>
      <c r="AA1658" s="1" t="s">
        <v>12388</v>
      </c>
      <c r="AB1658">
        <v>-160508</v>
      </c>
      <c r="AC1658" t="s">
        <v>38</v>
      </c>
      <c r="AD1658">
        <v>98683</v>
      </c>
    </row>
    <row r="1659" spans="1:30" x14ac:dyDescent="0.25">
      <c r="A1659">
        <f t="shared" ca="1" si="25"/>
        <v>4605</v>
      </c>
      <c r="B1659" t="s">
        <v>2046</v>
      </c>
      <c r="C1659" t="s">
        <v>80</v>
      </c>
      <c r="F1659" t="s">
        <v>5838</v>
      </c>
      <c r="O1659" t="s">
        <v>33</v>
      </c>
      <c r="Y1659" t="s">
        <v>15033</v>
      </c>
      <c r="Z1659" t="s">
        <v>15034</v>
      </c>
      <c r="AA1659" t="s">
        <v>15035</v>
      </c>
      <c r="AB1659">
        <v>-160729</v>
      </c>
      <c r="AC1659" t="s">
        <v>38</v>
      </c>
      <c r="AD1659">
        <v>98272</v>
      </c>
    </row>
    <row r="1660" spans="1:30" x14ac:dyDescent="0.25">
      <c r="A1660">
        <f t="shared" ca="1" si="25"/>
        <v>15203</v>
      </c>
      <c r="B1660" t="s">
        <v>73</v>
      </c>
      <c r="C1660" t="s">
        <v>74</v>
      </c>
      <c r="O1660" t="s">
        <v>33</v>
      </c>
      <c r="X1660" t="s">
        <v>34</v>
      </c>
      <c r="Y1660" t="s">
        <v>7364</v>
      </c>
      <c r="Z1660" t="s">
        <v>18807</v>
      </c>
      <c r="AA1660" t="s">
        <v>18808</v>
      </c>
      <c r="AB1660">
        <v>-171088</v>
      </c>
    </row>
    <row r="1661" spans="1:30" ht="409.5" x14ac:dyDescent="0.25">
      <c r="A1661">
        <f t="shared" ca="1" si="25"/>
        <v>6869</v>
      </c>
      <c r="B1661" t="s">
        <v>230</v>
      </c>
      <c r="C1661" t="s">
        <v>45</v>
      </c>
      <c r="F1661" t="s">
        <v>20250</v>
      </c>
      <c r="O1661" t="s">
        <v>33</v>
      </c>
      <c r="X1661" t="s">
        <v>34</v>
      </c>
      <c r="Y1661" t="s">
        <v>22656</v>
      </c>
      <c r="Z1661" s="1" t="s">
        <v>23321</v>
      </c>
      <c r="AA1661" t="s">
        <v>22580</v>
      </c>
      <c r="AB1661">
        <v>-172214</v>
      </c>
    </row>
    <row r="1662" spans="1:30" x14ac:dyDescent="0.25">
      <c r="A1662">
        <f t="shared" ca="1" si="25"/>
        <v>9208</v>
      </c>
      <c r="B1662" t="s">
        <v>73</v>
      </c>
      <c r="C1662" t="s">
        <v>74</v>
      </c>
      <c r="G1662">
        <v>0</v>
      </c>
      <c r="O1662" t="s">
        <v>63</v>
      </c>
      <c r="X1662" t="s">
        <v>34</v>
      </c>
      <c r="Y1662" t="s">
        <v>39203</v>
      </c>
      <c r="Z1662" t="s">
        <v>39204</v>
      </c>
      <c r="AA1662" t="s">
        <v>39205</v>
      </c>
      <c r="AB1662" t="s">
        <v>39206</v>
      </c>
    </row>
    <row r="1663" spans="1:30" x14ac:dyDescent="0.25">
      <c r="A1663">
        <f t="shared" ca="1" si="25"/>
        <v>1784</v>
      </c>
      <c r="B1663" t="s">
        <v>2046</v>
      </c>
      <c r="C1663" t="s">
        <v>80</v>
      </c>
      <c r="F1663" t="s">
        <v>651</v>
      </c>
      <c r="O1663" t="s">
        <v>33</v>
      </c>
      <c r="Y1663" t="s">
        <v>7704</v>
      </c>
      <c r="Z1663" t="s">
        <v>10992</v>
      </c>
      <c r="AA1663" t="s">
        <v>10993</v>
      </c>
      <c r="AB1663">
        <v>-160199</v>
      </c>
      <c r="AC1663" t="s">
        <v>38</v>
      </c>
      <c r="AD1663">
        <v>98034</v>
      </c>
    </row>
    <row r="1664" spans="1:30" ht="180" x14ac:dyDescent="0.25">
      <c r="A1664">
        <f t="shared" ca="1" si="25"/>
        <v>3258</v>
      </c>
      <c r="B1664" t="s">
        <v>334</v>
      </c>
      <c r="C1664" t="s">
        <v>45</v>
      </c>
      <c r="F1664" t="s">
        <v>789</v>
      </c>
      <c r="G1664">
        <v>0</v>
      </c>
      <c r="N1664" t="s">
        <v>9187</v>
      </c>
      <c r="O1664" t="s">
        <v>52</v>
      </c>
      <c r="Q1664" t="s">
        <v>9188</v>
      </c>
      <c r="W1664">
        <v>15</v>
      </c>
      <c r="X1664" t="s">
        <v>34</v>
      </c>
      <c r="Y1664" t="s">
        <v>790</v>
      </c>
      <c r="Z1664" s="1" t="s">
        <v>9189</v>
      </c>
      <c r="AA1664" t="s">
        <v>9190</v>
      </c>
      <c r="AB1664" t="s">
        <v>9191</v>
      </c>
      <c r="AC1664" t="s">
        <v>38</v>
      </c>
      <c r="AD1664">
        <v>98326</v>
      </c>
    </row>
    <row r="1665" spans="1:30" x14ac:dyDescent="0.25">
      <c r="A1665">
        <f t="shared" ca="1" si="25"/>
        <v>16234</v>
      </c>
      <c r="B1665" t="s">
        <v>685</v>
      </c>
      <c r="C1665" t="s">
        <v>686</v>
      </c>
      <c r="F1665" t="s">
        <v>20054</v>
      </c>
      <c r="G1665">
        <v>0</v>
      </c>
      <c r="O1665" t="s">
        <v>33</v>
      </c>
      <c r="Y1665" t="s">
        <v>20055</v>
      </c>
      <c r="Z1665" t="s">
        <v>34524</v>
      </c>
      <c r="AA1665" t="s">
        <v>34436</v>
      </c>
      <c r="AB1665" t="s">
        <v>34525</v>
      </c>
    </row>
    <row r="1666" spans="1:30" ht="409.5" x14ac:dyDescent="0.25">
      <c r="A1666">
        <f t="shared" ref="A1666:A1729" ca="1" si="26">RANDBETWEEN(1,20000)</f>
        <v>15934</v>
      </c>
      <c r="B1666" t="s">
        <v>49</v>
      </c>
      <c r="C1666" t="s">
        <v>50</v>
      </c>
      <c r="F1666" t="s">
        <v>4720</v>
      </c>
      <c r="O1666" t="s">
        <v>33</v>
      </c>
      <c r="W1666">
        <v>15</v>
      </c>
      <c r="X1666" t="s">
        <v>34</v>
      </c>
      <c r="Y1666" t="s">
        <v>3391</v>
      </c>
      <c r="Z1666" s="1" t="s">
        <v>4721</v>
      </c>
      <c r="AA1666" t="s">
        <v>4722</v>
      </c>
      <c r="AB1666">
        <v>-181706</v>
      </c>
      <c r="AC1666" t="s">
        <v>1410</v>
      </c>
      <c r="AD1666">
        <v>30092</v>
      </c>
    </row>
    <row r="1667" spans="1:30" x14ac:dyDescent="0.25">
      <c r="A1667">
        <f t="shared" ca="1" si="26"/>
        <v>19492</v>
      </c>
      <c r="B1667" t="s">
        <v>3712</v>
      </c>
      <c r="C1667" t="s">
        <v>16820</v>
      </c>
      <c r="F1667" t="s">
        <v>22837</v>
      </c>
      <c r="G1667">
        <v>0</v>
      </c>
      <c r="O1667" t="s">
        <v>33</v>
      </c>
      <c r="X1667" t="s">
        <v>34</v>
      </c>
      <c r="Y1667" t="s">
        <v>22669</v>
      </c>
      <c r="Z1667" t="s">
        <v>24522</v>
      </c>
      <c r="AA1667" t="s">
        <v>24027</v>
      </c>
      <c r="AB1667" t="s">
        <v>24523</v>
      </c>
      <c r="AC1667" t="s">
        <v>5301</v>
      </c>
      <c r="AD1667" t="s">
        <v>24471</v>
      </c>
    </row>
    <row r="1668" spans="1:30" x14ac:dyDescent="0.25">
      <c r="A1668">
        <f t="shared" ca="1" si="26"/>
        <v>13995</v>
      </c>
      <c r="B1668" t="s">
        <v>178</v>
      </c>
      <c r="C1668" t="s">
        <v>179</v>
      </c>
      <c r="F1668" t="s">
        <v>4110</v>
      </c>
      <c r="O1668" t="s">
        <v>33</v>
      </c>
      <c r="W1668">
        <v>15</v>
      </c>
      <c r="X1668" t="s">
        <v>34</v>
      </c>
      <c r="Y1668" t="s">
        <v>20488</v>
      </c>
      <c r="Z1668" t="s">
        <v>20489</v>
      </c>
      <c r="AA1668" t="s">
        <v>20485</v>
      </c>
      <c r="AB1668">
        <v>-181044</v>
      </c>
      <c r="AC1668" t="s">
        <v>38</v>
      </c>
      <c r="AD1668">
        <v>99362</v>
      </c>
    </row>
    <row r="1669" spans="1:30" ht="409.5" x14ac:dyDescent="0.25">
      <c r="A1669">
        <f t="shared" ca="1" si="26"/>
        <v>966</v>
      </c>
      <c r="B1669" t="s">
        <v>230</v>
      </c>
      <c r="C1669" t="s">
        <v>45</v>
      </c>
      <c r="O1669" t="s">
        <v>1200</v>
      </c>
      <c r="X1669" t="s">
        <v>34</v>
      </c>
      <c r="Y1669" t="s">
        <v>23431</v>
      </c>
      <c r="Z1669" s="1" t="s">
        <v>23432</v>
      </c>
      <c r="AA1669" t="s">
        <v>22580</v>
      </c>
      <c r="AB1669">
        <v>-180355</v>
      </c>
    </row>
    <row r="1670" spans="1:30" ht="409.5" x14ac:dyDescent="0.25">
      <c r="A1670">
        <f t="shared" ca="1" si="26"/>
        <v>9548</v>
      </c>
      <c r="B1670" t="s">
        <v>334</v>
      </c>
      <c r="C1670" t="s">
        <v>45</v>
      </c>
      <c r="F1670" t="s">
        <v>20250</v>
      </c>
      <c r="O1670" t="s">
        <v>33</v>
      </c>
      <c r="X1670" t="s">
        <v>34</v>
      </c>
      <c r="Y1670" t="s">
        <v>22651</v>
      </c>
      <c r="Z1670" s="1" t="s">
        <v>23951</v>
      </c>
      <c r="AA1670" t="s">
        <v>23605</v>
      </c>
      <c r="AB1670">
        <v>-161422</v>
      </c>
      <c r="AC1670" t="s">
        <v>102</v>
      </c>
      <c r="AD1670">
        <v>97302</v>
      </c>
    </row>
    <row r="1671" spans="1:30" ht="409.5" x14ac:dyDescent="0.25">
      <c r="A1671">
        <f t="shared" ca="1" si="26"/>
        <v>4757</v>
      </c>
      <c r="B1671" t="s">
        <v>164</v>
      </c>
      <c r="C1671" t="s">
        <v>165</v>
      </c>
      <c r="O1671" t="s">
        <v>33</v>
      </c>
      <c r="X1671" t="s">
        <v>34</v>
      </c>
      <c r="Y1671" t="s">
        <v>8931</v>
      </c>
      <c r="Z1671" s="1" t="s">
        <v>8932</v>
      </c>
      <c r="AA1671" t="s">
        <v>8933</v>
      </c>
      <c r="AB1671">
        <v>-171226</v>
      </c>
      <c r="AC1671" t="s">
        <v>38</v>
      </c>
      <c r="AD1671">
        <v>98092</v>
      </c>
    </row>
    <row r="1672" spans="1:30" x14ac:dyDescent="0.25">
      <c r="A1672">
        <f t="shared" ca="1" si="26"/>
        <v>18552</v>
      </c>
      <c r="B1672" t="s">
        <v>685</v>
      </c>
      <c r="C1672" t="s">
        <v>686</v>
      </c>
      <c r="F1672" t="s">
        <v>20054</v>
      </c>
      <c r="G1672">
        <v>0</v>
      </c>
      <c r="O1672" t="s">
        <v>33</v>
      </c>
      <c r="Y1672" t="s">
        <v>20055</v>
      </c>
      <c r="Z1672" t="s">
        <v>34004</v>
      </c>
      <c r="AA1672" t="s">
        <v>33989</v>
      </c>
      <c r="AB1672" t="s">
        <v>34005</v>
      </c>
    </row>
    <row r="1673" spans="1:30" x14ac:dyDescent="0.25">
      <c r="A1673">
        <f t="shared" ca="1" si="26"/>
        <v>5072</v>
      </c>
      <c r="B1673" t="s">
        <v>96</v>
      </c>
      <c r="C1673" t="s">
        <v>97</v>
      </c>
      <c r="F1673" t="s">
        <v>5357</v>
      </c>
      <c r="G1673">
        <v>0</v>
      </c>
      <c r="O1673" t="s">
        <v>33</v>
      </c>
      <c r="X1673" t="s">
        <v>34</v>
      </c>
      <c r="Y1673" t="s">
        <v>31231</v>
      </c>
      <c r="Z1673" t="s">
        <v>31232</v>
      </c>
      <c r="AA1673" t="s">
        <v>31233</v>
      </c>
      <c r="AB1673" t="s">
        <v>31234</v>
      </c>
    </row>
    <row r="1674" spans="1:30" ht="255" x14ac:dyDescent="0.25">
      <c r="A1674">
        <f t="shared" ca="1" si="26"/>
        <v>8539</v>
      </c>
      <c r="B1674" t="s">
        <v>230</v>
      </c>
      <c r="C1674" t="s">
        <v>45</v>
      </c>
      <c r="O1674" t="s">
        <v>33</v>
      </c>
      <c r="X1674" t="s">
        <v>34</v>
      </c>
      <c r="Y1674" t="s">
        <v>22669</v>
      </c>
      <c r="Z1674" s="1" t="s">
        <v>23312</v>
      </c>
      <c r="AA1674" t="s">
        <v>22580</v>
      </c>
      <c r="AB1674">
        <v>-172093</v>
      </c>
    </row>
    <row r="1675" spans="1:30" x14ac:dyDescent="0.25">
      <c r="A1675">
        <f t="shared" ca="1" si="26"/>
        <v>10</v>
      </c>
      <c r="B1675" t="s">
        <v>685</v>
      </c>
      <c r="C1675" t="s">
        <v>686</v>
      </c>
      <c r="F1675" t="s">
        <v>35211</v>
      </c>
      <c r="G1675">
        <v>0</v>
      </c>
      <c r="O1675" t="s">
        <v>33</v>
      </c>
      <c r="Y1675" t="s">
        <v>35212</v>
      </c>
      <c r="Z1675" t="s">
        <v>35213</v>
      </c>
      <c r="AA1675" t="s">
        <v>35214</v>
      </c>
      <c r="AB1675" t="s">
        <v>35215</v>
      </c>
      <c r="AC1675" t="s">
        <v>38</v>
      </c>
      <c r="AD1675">
        <v>98858</v>
      </c>
    </row>
    <row r="1676" spans="1:30" ht="409.5" x14ac:dyDescent="0.25">
      <c r="A1676">
        <f t="shared" ca="1" si="26"/>
        <v>4413</v>
      </c>
      <c r="B1676" t="s">
        <v>423</v>
      </c>
      <c r="C1676" t="s">
        <v>45</v>
      </c>
      <c r="G1676">
        <v>0</v>
      </c>
      <c r="M1676" s="1" t="s">
        <v>18642</v>
      </c>
      <c r="N1676" t="s">
        <v>18643</v>
      </c>
      <c r="O1676" t="s">
        <v>168</v>
      </c>
      <c r="P1676" t="s">
        <v>318</v>
      </c>
      <c r="Y1676" t="s">
        <v>18644</v>
      </c>
      <c r="Z1676" s="1" t="s">
        <v>18645</v>
      </c>
      <c r="AA1676" t="s">
        <v>18646</v>
      </c>
      <c r="AB1676" t="s">
        <v>18647</v>
      </c>
      <c r="AC1676" t="s">
        <v>38</v>
      </c>
      <c r="AD1676">
        <v>99141</v>
      </c>
    </row>
    <row r="1677" spans="1:30" x14ac:dyDescent="0.25">
      <c r="A1677">
        <f t="shared" ca="1" si="26"/>
        <v>5371</v>
      </c>
      <c r="B1677" t="s">
        <v>96</v>
      </c>
      <c r="C1677" t="s">
        <v>97</v>
      </c>
      <c r="F1677" t="s">
        <v>31174</v>
      </c>
      <c r="O1677" t="s">
        <v>33</v>
      </c>
      <c r="X1677" t="s">
        <v>34</v>
      </c>
      <c r="Y1677" t="s">
        <v>36041</v>
      </c>
      <c r="Z1677" t="s">
        <v>36066</v>
      </c>
      <c r="AA1677" t="s">
        <v>36067</v>
      </c>
      <c r="AB1677">
        <v>-161015</v>
      </c>
    </row>
    <row r="1678" spans="1:30" x14ac:dyDescent="0.25">
      <c r="A1678">
        <f t="shared" ca="1" si="26"/>
        <v>299</v>
      </c>
      <c r="B1678" t="s">
        <v>79</v>
      </c>
      <c r="C1678" t="s">
        <v>80</v>
      </c>
      <c r="F1678" t="s">
        <v>651</v>
      </c>
      <c r="O1678" t="s">
        <v>33</v>
      </c>
      <c r="Y1678" t="s">
        <v>13474</v>
      </c>
      <c r="Z1678" t="s">
        <v>13475</v>
      </c>
      <c r="AA1678" t="s">
        <v>13468</v>
      </c>
      <c r="AB1678">
        <v>-163523</v>
      </c>
      <c r="AC1678" t="s">
        <v>38</v>
      </c>
      <c r="AD1678">
        <v>98034</v>
      </c>
    </row>
    <row r="1679" spans="1:30" ht="409.5" x14ac:dyDescent="0.25">
      <c r="A1679">
        <f t="shared" ca="1" si="26"/>
        <v>12320</v>
      </c>
      <c r="B1679" t="s">
        <v>276</v>
      </c>
      <c r="C1679" t="s">
        <v>45</v>
      </c>
      <c r="F1679" t="s">
        <v>9151</v>
      </c>
      <c r="G1679">
        <v>0</v>
      </c>
      <c r="O1679" t="s">
        <v>33</v>
      </c>
      <c r="X1679" t="s">
        <v>34</v>
      </c>
      <c r="Y1679" t="s">
        <v>4056</v>
      </c>
      <c r="Z1679" s="1" t="s">
        <v>37155</v>
      </c>
      <c r="AA1679" t="s">
        <v>37156</v>
      </c>
      <c r="AB1679" t="s">
        <v>37157</v>
      </c>
    </row>
    <row r="1680" spans="1:30" x14ac:dyDescent="0.25">
      <c r="A1680">
        <f t="shared" ca="1" si="26"/>
        <v>11612</v>
      </c>
      <c r="B1680" t="s">
        <v>739</v>
      </c>
      <c r="C1680" t="s">
        <v>686</v>
      </c>
      <c r="F1680" t="s">
        <v>20061</v>
      </c>
      <c r="O1680" t="s">
        <v>33</v>
      </c>
      <c r="Y1680" t="s">
        <v>20062</v>
      </c>
      <c r="Z1680" t="s">
        <v>30948</v>
      </c>
      <c r="AA1680" t="s">
        <v>30906</v>
      </c>
      <c r="AB1680">
        <v>-160912</v>
      </c>
    </row>
    <row r="1681" spans="1:30" x14ac:dyDescent="0.25">
      <c r="A1681">
        <f t="shared" ca="1" si="26"/>
        <v>18012</v>
      </c>
      <c r="B1681" t="s">
        <v>68</v>
      </c>
      <c r="C1681" t="s">
        <v>45</v>
      </c>
      <c r="F1681" t="s">
        <v>4110</v>
      </c>
      <c r="O1681" t="s">
        <v>33</v>
      </c>
      <c r="X1681" t="s">
        <v>34</v>
      </c>
      <c r="Y1681" t="s">
        <v>3497</v>
      </c>
      <c r="Z1681" t="s">
        <v>4111</v>
      </c>
      <c r="AA1681" t="s">
        <v>4112</v>
      </c>
      <c r="AB1681">
        <v>-161062</v>
      </c>
      <c r="AC1681" t="s">
        <v>38</v>
      </c>
      <c r="AD1681">
        <v>98660</v>
      </c>
    </row>
    <row r="1682" spans="1:30" x14ac:dyDescent="0.25">
      <c r="A1682">
        <f t="shared" ca="1" si="26"/>
        <v>14703</v>
      </c>
      <c r="B1682" t="s">
        <v>79</v>
      </c>
      <c r="C1682" t="s">
        <v>80</v>
      </c>
      <c r="F1682" t="s">
        <v>5876</v>
      </c>
      <c r="O1682" t="s">
        <v>33</v>
      </c>
      <c r="Y1682" t="s">
        <v>12750</v>
      </c>
      <c r="Z1682" t="s">
        <v>26684</v>
      </c>
      <c r="AA1682" t="s">
        <v>26685</v>
      </c>
      <c r="AB1682">
        <v>-180614</v>
      </c>
      <c r="AC1682" t="s">
        <v>38</v>
      </c>
      <c r="AD1682">
        <v>98004</v>
      </c>
    </row>
    <row r="1683" spans="1:30" x14ac:dyDescent="0.25">
      <c r="A1683">
        <f t="shared" ca="1" si="26"/>
        <v>10509</v>
      </c>
      <c r="B1683" t="s">
        <v>334</v>
      </c>
      <c r="C1683" t="s">
        <v>45</v>
      </c>
      <c r="N1683" t="s">
        <v>931</v>
      </c>
      <c r="O1683" t="s">
        <v>33</v>
      </c>
      <c r="X1683" t="s">
        <v>34</v>
      </c>
      <c r="Y1683" t="s">
        <v>18467</v>
      </c>
      <c r="Z1683" t="s">
        <v>18468</v>
      </c>
      <c r="AA1683" t="s">
        <v>18469</v>
      </c>
      <c r="AB1683">
        <v>-161637</v>
      </c>
      <c r="AC1683" t="s">
        <v>38</v>
      </c>
      <c r="AD1683">
        <v>98368</v>
      </c>
    </row>
    <row r="1684" spans="1:30" x14ac:dyDescent="0.25">
      <c r="A1684">
        <f t="shared" ca="1" si="26"/>
        <v>18571</v>
      </c>
      <c r="B1684" t="s">
        <v>124</v>
      </c>
      <c r="C1684" t="s">
        <v>45</v>
      </c>
      <c r="O1684" t="s">
        <v>33</v>
      </c>
      <c r="Y1684" t="s">
        <v>2018</v>
      </c>
      <c r="Z1684" t="s">
        <v>22268</v>
      </c>
      <c r="AA1684" t="s">
        <v>22269</v>
      </c>
      <c r="AB1684">
        <v>-172595</v>
      </c>
      <c r="AC1684" t="s">
        <v>38</v>
      </c>
      <c r="AD1684">
        <v>98116</v>
      </c>
    </row>
    <row r="1685" spans="1:30" x14ac:dyDescent="0.25">
      <c r="A1685">
        <f t="shared" ca="1" si="26"/>
        <v>16014</v>
      </c>
      <c r="B1685" t="s">
        <v>2046</v>
      </c>
      <c r="C1685" t="s">
        <v>80</v>
      </c>
      <c r="F1685" t="s">
        <v>81</v>
      </c>
      <c r="O1685" t="s">
        <v>33</v>
      </c>
      <c r="Y1685" t="s">
        <v>82</v>
      </c>
      <c r="Z1685" t="s">
        <v>10994</v>
      </c>
      <c r="AA1685" t="s">
        <v>10995</v>
      </c>
      <c r="AB1685">
        <v>-160996</v>
      </c>
      <c r="AC1685" t="s">
        <v>38</v>
      </c>
      <c r="AD1685">
        <v>98668</v>
      </c>
    </row>
    <row r="1686" spans="1:30" x14ac:dyDescent="0.25">
      <c r="A1686">
        <f t="shared" ca="1" si="26"/>
        <v>6765</v>
      </c>
      <c r="B1686" t="s">
        <v>79</v>
      </c>
      <c r="C1686" t="s">
        <v>80</v>
      </c>
      <c r="F1686" t="s">
        <v>4512</v>
      </c>
      <c r="O1686" t="s">
        <v>33</v>
      </c>
      <c r="Y1686" t="s">
        <v>5597</v>
      </c>
      <c r="Z1686" t="s">
        <v>26562</v>
      </c>
      <c r="AA1686" t="s">
        <v>26563</v>
      </c>
      <c r="AB1686">
        <v>-171273</v>
      </c>
      <c r="AC1686" t="s">
        <v>38</v>
      </c>
      <c r="AD1686">
        <v>98902</v>
      </c>
    </row>
    <row r="1687" spans="1:30" x14ac:dyDescent="0.25">
      <c r="A1687">
        <f t="shared" ca="1" si="26"/>
        <v>17968</v>
      </c>
      <c r="B1687" t="s">
        <v>677</v>
      </c>
      <c r="C1687" t="s">
        <v>80</v>
      </c>
      <c r="F1687" t="s">
        <v>7571</v>
      </c>
      <c r="G1687">
        <v>0</v>
      </c>
      <c r="O1687" t="s">
        <v>33</v>
      </c>
      <c r="Y1687" t="s">
        <v>7567</v>
      </c>
      <c r="Z1687" t="s">
        <v>14510</v>
      </c>
      <c r="AA1687" t="s">
        <v>14511</v>
      </c>
      <c r="AB1687" t="s">
        <v>14512</v>
      </c>
      <c r="AC1687" t="s">
        <v>38</v>
      </c>
      <c r="AD1687">
        <v>98501</v>
      </c>
    </row>
    <row r="1688" spans="1:30" x14ac:dyDescent="0.25">
      <c r="A1688">
        <f t="shared" ca="1" si="26"/>
        <v>19450</v>
      </c>
      <c r="B1688" t="s">
        <v>773</v>
      </c>
      <c r="C1688" t="s">
        <v>80</v>
      </c>
      <c r="F1688" t="s">
        <v>6992</v>
      </c>
      <c r="G1688">
        <v>0</v>
      </c>
      <c r="O1688" t="s">
        <v>33</v>
      </c>
      <c r="X1688" t="s">
        <v>34</v>
      </c>
      <c r="Y1688" t="s">
        <v>6993</v>
      </c>
      <c r="Z1688" t="s">
        <v>6994</v>
      </c>
      <c r="AA1688" t="s">
        <v>6995</v>
      </c>
      <c r="AB1688" t="s">
        <v>6996</v>
      </c>
      <c r="AC1688" t="s">
        <v>38</v>
      </c>
      <c r="AD1688">
        <v>98506</v>
      </c>
    </row>
    <row r="1689" spans="1:30" x14ac:dyDescent="0.25">
      <c r="A1689">
        <f t="shared" ca="1" si="26"/>
        <v>102</v>
      </c>
      <c r="B1689" t="s">
        <v>685</v>
      </c>
      <c r="C1689" t="s">
        <v>686</v>
      </c>
      <c r="F1689" t="s">
        <v>34444</v>
      </c>
      <c r="G1689">
        <v>0</v>
      </c>
      <c r="O1689" t="s">
        <v>33</v>
      </c>
      <c r="Y1689" t="s">
        <v>34445</v>
      </c>
      <c r="Z1689" t="s">
        <v>34446</v>
      </c>
      <c r="AA1689" t="s">
        <v>34436</v>
      </c>
      <c r="AB1689" t="s">
        <v>34447</v>
      </c>
      <c r="AC1689" t="s">
        <v>38</v>
      </c>
      <c r="AD1689">
        <v>98225</v>
      </c>
    </row>
    <row r="1690" spans="1:30" x14ac:dyDescent="0.25">
      <c r="A1690">
        <f t="shared" ca="1" si="26"/>
        <v>3635</v>
      </c>
      <c r="B1690" t="s">
        <v>685</v>
      </c>
      <c r="C1690" t="s">
        <v>686</v>
      </c>
      <c r="F1690" t="s">
        <v>31466</v>
      </c>
      <c r="O1690" t="s">
        <v>33</v>
      </c>
      <c r="Y1690" t="s">
        <v>34562</v>
      </c>
      <c r="Z1690" t="s">
        <v>34563</v>
      </c>
      <c r="AA1690" t="s">
        <v>34436</v>
      </c>
      <c r="AB1690">
        <v>-170873</v>
      </c>
    </row>
    <row r="1691" spans="1:30" x14ac:dyDescent="0.25">
      <c r="A1691">
        <f t="shared" ca="1" si="26"/>
        <v>3235</v>
      </c>
      <c r="B1691" t="s">
        <v>739</v>
      </c>
      <c r="C1691" t="s">
        <v>686</v>
      </c>
      <c r="F1691" t="s">
        <v>5340</v>
      </c>
      <c r="O1691" t="s">
        <v>33</v>
      </c>
      <c r="Y1691" t="s">
        <v>30368</v>
      </c>
      <c r="Z1691" t="s">
        <v>30369</v>
      </c>
      <c r="AA1691" t="s">
        <v>30367</v>
      </c>
      <c r="AB1691">
        <v>-163472</v>
      </c>
      <c r="AC1691" t="s">
        <v>38</v>
      </c>
      <c r="AD1691">
        <v>98626</v>
      </c>
    </row>
    <row r="1692" spans="1:30" ht="409.5" x14ac:dyDescent="0.25">
      <c r="A1692">
        <f t="shared" ca="1" si="26"/>
        <v>18514</v>
      </c>
      <c r="B1692" t="s">
        <v>124</v>
      </c>
      <c r="C1692" t="s">
        <v>45</v>
      </c>
      <c r="F1692" t="s">
        <v>2598</v>
      </c>
      <c r="N1692" t="s">
        <v>5513</v>
      </c>
      <c r="O1692" t="s">
        <v>33</v>
      </c>
      <c r="X1692" t="s">
        <v>34</v>
      </c>
      <c r="Y1692" t="s">
        <v>2599</v>
      </c>
      <c r="Z1692" s="1" t="s">
        <v>29063</v>
      </c>
      <c r="AA1692" t="s">
        <v>29064</v>
      </c>
      <c r="AB1692">
        <v>-162405</v>
      </c>
      <c r="AC1692" t="s">
        <v>38</v>
      </c>
      <c r="AD1692">
        <v>98188</v>
      </c>
    </row>
    <row r="1693" spans="1:30" ht="409.5" x14ac:dyDescent="0.25">
      <c r="A1693">
        <f t="shared" ca="1" si="26"/>
        <v>1265</v>
      </c>
      <c r="B1693" t="s">
        <v>334</v>
      </c>
      <c r="C1693" t="s">
        <v>45</v>
      </c>
      <c r="O1693" t="s">
        <v>63</v>
      </c>
      <c r="W1693">
        <v>30</v>
      </c>
      <c r="X1693" t="s">
        <v>34</v>
      </c>
      <c r="Y1693" t="s">
        <v>35871</v>
      </c>
      <c r="Z1693" s="1" t="s">
        <v>35872</v>
      </c>
      <c r="AA1693" t="s">
        <v>35873</v>
      </c>
      <c r="AB1693">
        <v>-172177</v>
      </c>
    </row>
    <row r="1694" spans="1:30" x14ac:dyDescent="0.25">
      <c r="A1694">
        <f t="shared" ca="1" si="26"/>
        <v>3662</v>
      </c>
      <c r="B1694" t="s">
        <v>124</v>
      </c>
      <c r="C1694" t="s">
        <v>45</v>
      </c>
      <c r="F1694" t="s">
        <v>32557</v>
      </c>
      <c r="O1694" t="s">
        <v>33</v>
      </c>
      <c r="X1694" t="s">
        <v>34</v>
      </c>
      <c r="Y1694" t="s">
        <v>32558</v>
      </c>
      <c r="Z1694" t="s">
        <v>42959</v>
      </c>
      <c r="AA1694" t="s">
        <v>42960</v>
      </c>
      <c r="AB1694">
        <v>-160791</v>
      </c>
      <c r="AC1694" t="s">
        <v>38</v>
      </c>
      <c r="AD1694">
        <v>98007</v>
      </c>
    </row>
    <row r="1695" spans="1:30" x14ac:dyDescent="0.25">
      <c r="A1695">
        <f t="shared" ca="1" si="26"/>
        <v>13595</v>
      </c>
      <c r="B1695" t="s">
        <v>773</v>
      </c>
      <c r="C1695" t="s">
        <v>80</v>
      </c>
      <c r="F1695" t="s">
        <v>716</v>
      </c>
      <c r="G1695">
        <v>0</v>
      </c>
      <c r="O1695" t="s">
        <v>33</v>
      </c>
      <c r="X1695" t="s">
        <v>34</v>
      </c>
      <c r="Y1695" t="s">
        <v>5852</v>
      </c>
      <c r="Z1695" t="s">
        <v>5853</v>
      </c>
      <c r="AA1695" t="s">
        <v>5854</v>
      </c>
      <c r="AB1695" t="s">
        <v>5855</v>
      </c>
      <c r="AC1695" t="s">
        <v>102</v>
      </c>
      <c r="AD1695">
        <v>97214</v>
      </c>
    </row>
    <row r="1696" spans="1:30" ht="409.5" x14ac:dyDescent="0.25">
      <c r="A1696">
        <f t="shared" ca="1" si="26"/>
        <v>1074</v>
      </c>
      <c r="B1696" t="s">
        <v>489</v>
      </c>
      <c r="C1696" t="s">
        <v>45</v>
      </c>
      <c r="F1696" t="s">
        <v>2183</v>
      </c>
      <c r="N1696" s="1" t="s">
        <v>2247</v>
      </c>
      <c r="O1696" t="s">
        <v>33</v>
      </c>
      <c r="W1696">
        <v>30</v>
      </c>
      <c r="X1696" t="s">
        <v>34</v>
      </c>
      <c r="Y1696" t="s">
        <v>2018</v>
      </c>
      <c r="Z1696" s="1" t="s">
        <v>2248</v>
      </c>
      <c r="AA1696" t="s">
        <v>2249</v>
      </c>
      <c r="AB1696">
        <v>-172999</v>
      </c>
      <c r="AC1696" t="s">
        <v>38</v>
      </c>
      <c r="AD1696">
        <v>98126</v>
      </c>
    </row>
    <row r="1697" spans="1:30" ht="409.5" x14ac:dyDescent="0.25">
      <c r="A1697">
        <f t="shared" ca="1" si="26"/>
        <v>8965</v>
      </c>
      <c r="B1697" t="s">
        <v>30</v>
      </c>
      <c r="C1697" t="s">
        <v>31</v>
      </c>
      <c r="F1697" t="s">
        <v>1194</v>
      </c>
      <c r="G1697">
        <v>0</v>
      </c>
      <c r="O1697" t="s">
        <v>33</v>
      </c>
      <c r="X1697" t="s">
        <v>34</v>
      </c>
      <c r="Y1697" t="s">
        <v>9996</v>
      </c>
      <c r="Z1697" s="1" t="s">
        <v>9997</v>
      </c>
      <c r="AA1697" s="1" t="s">
        <v>9997</v>
      </c>
      <c r="AB1697" t="s">
        <v>9998</v>
      </c>
      <c r="AC1697" t="s">
        <v>38</v>
      </c>
      <c r="AD1697">
        <v>98383</v>
      </c>
    </row>
    <row r="1698" spans="1:30" ht="409.5" x14ac:dyDescent="0.25">
      <c r="A1698">
        <f t="shared" ca="1" si="26"/>
        <v>15373</v>
      </c>
      <c r="B1698" t="s">
        <v>230</v>
      </c>
      <c r="C1698" t="s">
        <v>45</v>
      </c>
      <c r="O1698" t="s">
        <v>33</v>
      </c>
      <c r="X1698" t="s">
        <v>34</v>
      </c>
      <c r="Y1698" t="s">
        <v>22325</v>
      </c>
      <c r="Z1698" s="1" t="s">
        <v>23292</v>
      </c>
      <c r="AA1698" t="s">
        <v>22580</v>
      </c>
      <c r="AB1698">
        <v>-171800</v>
      </c>
    </row>
    <row r="1699" spans="1:30" x14ac:dyDescent="0.25">
      <c r="A1699">
        <f t="shared" ca="1" si="26"/>
        <v>8511</v>
      </c>
      <c r="B1699" t="s">
        <v>677</v>
      </c>
      <c r="C1699" t="s">
        <v>80</v>
      </c>
      <c r="F1699" t="s">
        <v>6116</v>
      </c>
      <c r="G1699">
        <v>0</v>
      </c>
      <c r="O1699" t="s">
        <v>33</v>
      </c>
      <c r="Y1699" t="s">
        <v>6117</v>
      </c>
      <c r="Z1699" t="s">
        <v>8483</v>
      </c>
      <c r="AA1699" t="s">
        <v>8484</v>
      </c>
      <c r="AB1699" t="s">
        <v>8485</v>
      </c>
      <c r="AC1699" t="s">
        <v>38</v>
      </c>
      <c r="AD1699">
        <v>98115</v>
      </c>
    </row>
    <row r="1700" spans="1:30" x14ac:dyDescent="0.25">
      <c r="A1700">
        <f t="shared" ca="1" si="26"/>
        <v>12704</v>
      </c>
      <c r="B1700" t="s">
        <v>178</v>
      </c>
      <c r="F1700" t="s">
        <v>180</v>
      </c>
      <c r="G1700">
        <v>0</v>
      </c>
      <c r="O1700" t="s">
        <v>33</v>
      </c>
      <c r="X1700" t="s">
        <v>34</v>
      </c>
      <c r="Y1700" t="s">
        <v>181</v>
      </c>
      <c r="Z1700" t="s">
        <v>22540</v>
      </c>
      <c r="AA1700" t="s">
        <v>22541</v>
      </c>
      <c r="AB1700" t="s">
        <v>22542</v>
      </c>
      <c r="AC1700" t="s">
        <v>38</v>
      </c>
      <c r="AD1700">
        <v>98922</v>
      </c>
    </row>
    <row r="1701" spans="1:30" ht="409.5" x14ac:dyDescent="0.25">
      <c r="A1701">
        <f t="shared" ca="1" si="26"/>
        <v>18790</v>
      </c>
      <c r="B1701" t="s">
        <v>2046</v>
      </c>
      <c r="C1701" t="s">
        <v>80</v>
      </c>
      <c r="F1701" t="s">
        <v>413</v>
      </c>
      <c r="O1701" t="s">
        <v>33</v>
      </c>
      <c r="Y1701" t="s">
        <v>414</v>
      </c>
      <c r="Z1701" s="1" t="s">
        <v>12081</v>
      </c>
      <c r="AA1701" s="1" t="s">
        <v>12082</v>
      </c>
      <c r="AB1701">
        <v>-172145</v>
      </c>
      <c r="AC1701" t="s">
        <v>38</v>
      </c>
      <c r="AD1701">
        <v>98004</v>
      </c>
    </row>
    <row r="1702" spans="1:30" ht="409.5" x14ac:dyDescent="0.25">
      <c r="A1702">
        <f t="shared" ca="1" si="26"/>
        <v>19891</v>
      </c>
      <c r="B1702" t="s">
        <v>30</v>
      </c>
      <c r="C1702" t="s">
        <v>31</v>
      </c>
      <c r="F1702" s="1" t="s">
        <v>459</v>
      </c>
      <c r="G1702">
        <v>0</v>
      </c>
      <c r="O1702" t="s">
        <v>33</v>
      </c>
      <c r="X1702" t="s">
        <v>34</v>
      </c>
      <c r="Y1702" t="s">
        <v>460</v>
      </c>
      <c r="Z1702" s="1" t="s">
        <v>37505</v>
      </c>
      <c r="AA1702" t="s">
        <v>37506</v>
      </c>
      <c r="AB1702" t="s">
        <v>37507</v>
      </c>
      <c r="AC1702" t="s">
        <v>38</v>
      </c>
      <c r="AD1702">
        <v>98550</v>
      </c>
    </row>
    <row r="1703" spans="1:30" x14ac:dyDescent="0.25">
      <c r="A1703">
        <f t="shared" ca="1" si="26"/>
        <v>17337</v>
      </c>
      <c r="B1703" t="s">
        <v>739</v>
      </c>
      <c r="C1703" t="s">
        <v>686</v>
      </c>
      <c r="F1703" t="s">
        <v>4947</v>
      </c>
      <c r="O1703" t="s">
        <v>33</v>
      </c>
      <c r="Y1703" t="s">
        <v>3152</v>
      </c>
      <c r="Z1703" t="s">
        <v>30983</v>
      </c>
      <c r="AA1703" t="s">
        <v>30981</v>
      </c>
      <c r="AB1703">
        <v>-161631</v>
      </c>
      <c r="AC1703" t="s">
        <v>38</v>
      </c>
      <c r="AD1703">
        <v>98032</v>
      </c>
    </row>
    <row r="1704" spans="1:30" x14ac:dyDescent="0.25">
      <c r="A1704">
        <f t="shared" ca="1" si="26"/>
        <v>16379</v>
      </c>
      <c r="B1704" t="s">
        <v>96</v>
      </c>
      <c r="C1704" t="s">
        <v>97</v>
      </c>
      <c r="G1704">
        <v>0</v>
      </c>
      <c r="O1704" t="s">
        <v>33</v>
      </c>
      <c r="X1704" t="s">
        <v>34</v>
      </c>
      <c r="Y1704" t="s">
        <v>29185</v>
      </c>
      <c r="Z1704" t="s">
        <v>29186</v>
      </c>
      <c r="AA1704" t="s">
        <v>29187</v>
      </c>
      <c r="AB1704" t="s">
        <v>29188</v>
      </c>
      <c r="AC1704" t="s">
        <v>102</v>
      </c>
      <c r="AD1704">
        <v>97006</v>
      </c>
    </row>
    <row r="1705" spans="1:30" x14ac:dyDescent="0.25">
      <c r="A1705">
        <f t="shared" ca="1" si="26"/>
        <v>1605</v>
      </c>
      <c r="B1705" t="s">
        <v>685</v>
      </c>
      <c r="C1705" t="s">
        <v>686</v>
      </c>
      <c r="F1705" t="s">
        <v>3834</v>
      </c>
      <c r="G1705">
        <v>0</v>
      </c>
      <c r="O1705" t="s">
        <v>33</v>
      </c>
      <c r="X1705" t="s">
        <v>34</v>
      </c>
      <c r="Y1705" t="s">
        <v>3835</v>
      </c>
      <c r="Z1705" t="s">
        <v>3836</v>
      </c>
      <c r="AA1705" t="s">
        <v>3837</v>
      </c>
      <c r="AB1705" t="s">
        <v>3838</v>
      </c>
    </row>
    <row r="1706" spans="1:30" x14ac:dyDescent="0.25">
      <c r="A1706">
        <f t="shared" ca="1" si="26"/>
        <v>4663</v>
      </c>
      <c r="B1706" t="s">
        <v>49</v>
      </c>
      <c r="C1706" t="s">
        <v>50</v>
      </c>
      <c r="F1706" t="s">
        <v>18574</v>
      </c>
      <c r="O1706" t="s">
        <v>33</v>
      </c>
      <c r="V1706" t="s">
        <v>40636</v>
      </c>
      <c r="W1706">
        <v>15</v>
      </c>
      <c r="X1706" t="s">
        <v>34</v>
      </c>
      <c r="Y1706" t="s">
        <v>40637</v>
      </c>
      <c r="Z1706" t="s">
        <v>40638</v>
      </c>
      <c r="AA1706" t="s">
        <v>40639</v>
      </c>
      <c r="AB1706">
        <v>-180653</v>
      </c>
      <c r="AC1706" t="s">
        <v>38</v>
      </c>
      <c r="AD1706">
        <v>98366</v>
      </c>
    </row>
    <row r="1707" spans="1:30" ht="409.5" x14ac:dyDescent="0.25">
      <c r="A1707">
        <f t="shared" ca="1" si="26"/>
        <v>194</v>
      </c>
      <c r="B1707" t="s">
        <v>3712</v>
      </c>
      <c r="C1707" t="s">
        <v>16820</v>
      </c>
      <c r="F1707" t="s">
        <v>20250</v>
      </c>
      <c r="G1707">
        <v>0</v>
      </c>
      <c r="O1707" t="s">
        <v>63</v>
      </c>
      <c r="X1707" t="s">
        <v>34</v>
      </c>
      <c r="Y1707" t="s">
        <v>22643</v>
      </c>
      <c r="Z1707" s="1" t="s">
        <v>24326</v>
      </c>
      <c r="AA1707" t="s">
        <v>24027</v>
      </c>
      <c r="AB1707" t="s">
        <v>24327</v>
      </c>
      <c r="AC1707" t="s">
        <v>102</v>
      </c>
      <c r="AD1707">
        <v>97302</v>
      </c>
    </row>
    <row r="1708" spans="1:30" x14ac:dyDescent="0.25">
      <c r="A1708">
        <f t="shared" ca="1" si="26"/>
        <v>18792</v>
      </c>
      <c r="B1708" t="s">
        <v>73</v>
      </c>
      <c r="C1708" t="s">
        <v>74</v>
      </c>
      <c r="G1708">
        <v>0</v>
      </c>
      <c r="O1708" t="s">
        <v>63</v>
      </c>
      <c r="X1708" t="s">
        <v>34</v>
      </c>
      <c r="Y1708" t="s">
        <v>39932</v>
      </c>
      <c r="Z1708" t="s">
        <v>39933</v>
      </c>
      <c r="AA1708" t="s">
        <v>39934</v>
      </c>
      <c r="AB1708" t="s">
        <v>39935</v>
      </c>
    </row>
    <row r="1709" spans="1:30" ht="409.5" x14ac:dyDescent="0.25">
      <c r="A1709">
        <f t="shared" ca="1" si="26"/>
        <v>4199</v>
      </c>
      <c r="B1709" t="s">
        <v>334</v>
      </c>
      <c r="C1709" t="s">
        <v>45</v>
      </c>
      <c r="F1709" t="s">
        <v>20250</v>
      </c>
      <c r="O1709" t="s">
        <v>33</v>
      </c>
      <c r="X1709" t="s">
        <v>34</v>
      </c>
      <c r="Y1709" t="s">
        <v>22734</v>
      </c>
      <c r="Z1709" s="1" t="s">
        <v>23880</v>
      </c>
      <c r="AA1709" t="s">
        <v>23605</v>
      </c>
      <c r="AB1709">
        <v>-160037</v>
      </c>
      <c r="AC1709" t="s">
        <v>102</v>
      </c>
      <c r="AD1709">
        <v>97302</v>
      </c>
    </row>
    <row r="1710" spans="1:30" x14ac:dyDescent="0.25">
      <c r="A1710">
        <f t="shared" ca="1" si="26"/>
        <v>11976</v>
      </c>
      <c r="B1710" t="s">
        <v>79</v>
      </c>
      <c r="C1710" t="s">
        <v>80</v>
      </c>
      <c r="F1710" t="s">
        <v>26618</v>
      </c>
      <c r="O1710" t="s">
        <v>155</v>
      </c>
      <c r="X1710" t="s">
        <v>34</v>
      </c>
      <c r="Y1710" t="s">
        <v>26619</v>
      </c>
      <c r="Z1710" t="s">
        <v>26620</v>
      </c>
      <c r="AA1710" t="s">
        <v>26617</v>
      </c>
      <c r="AB1710">
        <v>-172829</v>
      </c>
      <c r="AC1710" t="s">
        <v>38</v>
      </c>
      <c r="AD1710">
        <v>98010</v>
      </c>
    </row>
    <row r="1711" spans="1:30" x14ac:dyDescent="0.25">
      <c r="A1711">
        <f t="shared" ca="1" si="26"/>
        <v>11584</v>
      </c>
      <c r="B1711" t="s">
        <v>73</v>
      </c>
      <c r="C1711" t="s">
        <v>74</v>
      </c>
      <c r="O1711" t="s">
        <v>33</v>
      </c>
      <c r="X1711" t="s">
        <v>34</v>
      </c>
      <c r="Y1711" t="s">
        <v>24877</v>
      </c>
      <c r="Z1711" t="s">
        <v>24878</v>
      </c>
      <c r="AA1711" t="s">
        <v>24879</v>
      </c>
      <c r="AB1711">
        <v>-160384</v>
      </c>
      <c r="AC1711" t="s">
        <v>38</v>
      </c>
      <c r="AD1711">
        <v>98004</v>
      </c>
    </row>
    <row r="1712" spans="1:30" x14ac:dyDescent="0.25">
      <c r="A1712">
        <f t="shared" ca="1" si="26"/>
        <v>18239</v>
      </c>
      <c r="B1712" t="s">
        <v>2046</v>
      </c>
      <c r="C1712" t="s">
        <v>80</v>
      </c>
      <c r="F1712" t="s">
        <v>1143</v>
      </c>
      <c r="O1712" t="s">
        <v>33</v>
      </c>
      <c r="Y1712" t="s">
        <v>5317</v>
      </c>
      <c r="Z1712" t="s">
        <v>15809</v>
      </c>
      <c r="AA1712" t="s">
        <v>15810</v>
      </c>
      <c r="AB1712">
        <v>-163495</v>
      </c>
      <c r="AC1712" t="s">
        <v>38</v>
      </c>
      <c r="AD1712">
        <v>98337</v>
      </c>
    </row>
    <row r="1713" spans="1:30" ht="409.5" x14ac:dyDescent="0.25">
      <c r="A1713">
        <f t="shared" ca="1" si="26"/>
        <v>4023</v>
      </c>
      <c r="B1713" t="s">
        <v>2046</v>
      </c>
      <c r="C1713" t="s">
        <v>80</v>
      </c>
      <c r="F1713" t="s">
        <v>6088</v>
      </c>
      <c r="G1713">
        <v>0</v>
      </c>
      <c r="O1713" t="s">
        <v>33</v>
      </c>
      <c r="Y1713" t="s">
        <v>6089</v>
      </c>
      <c r="Z1713" s="1" t="s">
        <v>7044</v>
      </c>
      <c r="AA1713" t="s">
        <v>7045</v>
      </c>
      <c r="AB1713" t="s">
        <v>7046</v>
      </c>
      <c r="AC1713" t="s">
        <v>38</v>
      </c>
      <c r="AD1713">
        <v>98007</v>
      </c>
    </row>
    <row r="1714" spans="1:30" ht="409.5" x14ac:dyDescent="0.25">
      <c r="A1714">
        <f t="shared" ca="1" si="26"/>
        <v>15801</v>
      </c>
      <c r="B1714" t="s">
        <v>2046</v>
      </c>
      <c r="C1714" t="s">
        <v>80</v>
      </c>
      <c r="F1714" t="s">
        <v>7107</v>
      </c>
      <c r="G1714">
        <v>0</v>
      </c>
      <c r="O1714" t="s">
        <v>33</v>
      </c>
      <c r="Y1714" t="s">
        <v>7108</v>
      </c>
      <c r="Z1714" s="1" t="s">
        <v>7109</v>
      </c>
      <c r="AA1714" t="s">
        <v>7110</v>
      </c>
      <c r="AB1714" t="s">
        <v>7111</v>
      </c>
      <c r="AC1714" t="s">
        <v>38</v>
      </c>
      <c r="AD1714">
        <v>99004</v>
      </c>
    </row>
    <row r="1715" spans="1:30" ht="409.5" x14ac:dyDescent="0.25">
      <c r="A1715">
        <f t="shared" ca="1" si="26"/>
        <v>8732</v>
      </c>
      <c r="B1715" t="s">
        <v>3712</v>
      </c>
      <c r="C1715" t="s">
        <v>45</v>
      </c>
      <c r="F1715" t="s">
        <v>22331</v>
      </c>
      <c r="G1715">
        <v>0</v>
      </c>
      <c r="O1715" t="s">
        <v>33</v>
      </c>
      <c r="X1715" t="s">
        <v>34</v>
      </c>
      <c r="Y1715" t="s">
        <v>22321</v>
      </c>
      <c r="Z1715" s="1" t="s">
        <v>24710</v>
      </c>
      <c r="AA1715" t="s">
        <v>24706</v>
      </c>
      <c r="AB1715" t="s">
        <v>24711</v>
      </c>
    </row>
    <row r="1716" spans="1:30" x14ac:dyDescent="0.25">
      <c r="A1716">
        <f t="shared" ca="1" si="26"/>
        <v>7351</v>
      </c>
      <c r="B1716" t="s">
        <v>2046</v>
      </c>
      <c r="C1716" t="s">
        <v>80</v>
      </c>
      <c r="F1716" t="s">
        <v>3047</v>
      </c>
      <c r="G1716">
        <v>0</v>
      </c>
      <c r="O1716" t="s">
        <v>33</v>
      </c>
      <c r="Y1716" t="s">
        <v>8410</v>
      </c>
      <c r="Z1716" t="s">
        <v>8411</v>
      </c>
      <c r="AA1716" t="s">
        <v>8412</v>
      </c>
      <c r="AB1716" t="s">
        <v>8413</v>
      </c>
      <c r="AC1716" t="s">
        <v>38</v>
      </c>
      <c r="AD1716">
        <v>98516</v>
      </c>
    </row>
    <row r="1717" spans="1:30" x14ac:dyDescent="0.25">
      <c r="A1717">
        <f t="shared" ca="1" si="26"/>
        <v>12324</v>
      </c>
      <c r="B1717" t="s">
        <v>30</v>
      </c>
      <c r="C1717" t="s">
        <v>31</v>
      </c>
      <c r="F1717" t="s">
        <v>30324</v>
      </c>
      <c r="O1717" t="s">
        <v>33</v>
      </c>
      <c r="X1717" t="s">
        <v>34</v>
      </c>
      <c r="Y1717" t="s">
        <v>30542</v>
      </c>
      <c r="Z1717" t="s">
        <v>38781</v>
      </c>
      <c r="AA1717" t="s">
        <v>38781</v>
      </c>
      <c r="AB1717">
        <v>-160410</v>
      </c>
      <c r="AC1717" t="s">
        <v>38</v>
      </c>
      <c r="AD1717">
        <v>98004</v>
      </c>
    </row>
    <row r="1718" spans="1:30" ht="409.5" x14ac:dyDescent="0.25">
      <c r="A1718">
        <f t="shared" ca="1" si="26"/>
        <v>13470</v>
      </c>
      <c r="B1718" t="s">
        <v>489</v>
      </c>
      <c r="C1718" t="s">
        <v>45</v>
      </c>
      <c r="F1718" t="s">
        <v>20250</v>
      </c>
      <c r="O1718" t="s">
        <v>33</v>
      </c>
      <c r="X1718" t="s">
        <v>34</v>
      </c>
      <c r="Y1718" t="s">
        <v>22643</v>
      </c>
      <c r="Z1718" s="1" t="s">
        <v>22763</v>
      </c>
      <c r="AA1718" t="s">
        <v>22580</v>
      </c>
      <c r="AB1718">
        <v>-160314</v>
      </c>
      <c r="AC1718" t="s">
        <v>102</v>
      </c>
      <c r="AD1718">
        <v>97302</v>
      </c>
    </row>
    <row r="1719" spans="1:30" x14ac:dyDescent="0.25">
      <c r="A1719">
        <f t="shared" ca="1" si="26"/>
        <v>679</v>
      </c>
      <c r="B1719" t="s">
        <v>73</v>
      </c>
      <c r="C1719" t="s">
        <v>74</v>
      </c>
      <c r="F1719" t="s">
        <v>160</v>
      </c>
      <c r="G1719">
        <v>0</v>
      </c>
      <c r="O1719" t="s">
        <v>33</v>
      </c>
      <c r="Y1719" t="s">
        <v>161</v>
      </c>
      <c r="Z1719" t="s">
        <v>36571</v>
      </c>
      <c r="AA1719" t="s">
        <v>36566</v>
      </c>
      <c r="AB1719" t="s">
        <v>36572</v>
      </c>
    </row>
    <row r="1720" spans="1:30" x14ac:dyDescent="0.25">
      <c r="A1720">
        <f t="shared" ca="1" si="26"/>
        <v>17375</v>
      </c>
      <c r="B1720" t="s">
        <v>788</v>
      </c>
      <c r="C1720" t="s">
        <v>45</v>
      </c>
      <c r="F1720" t="s">
        <v>734</v>
      </c>
      <c r="G1720">
        <v>0</v>
      </c>
      <c r="O1720" t="s">
        <v>33</v>
      </c>
      <c r="X1720" t="s">
        <v>34</v>
      </c>
      <c r="Y1720" t="s">
        <v>735</v>
      </c>
      <c r="Z1720" t="s">
        <v>4785</v>
      </c>
      <c r="AA1720" t="s">
        <v>4786</v>
      </c>
      <c r="AB1720" t="s">
        <v>4787</v>
      </c>
      <c r="AC1720" t="s">
        <v>38</v>
      </c>
      <c r="AD1720">
        <v>98111</v>
      </c>
    </row>
    <row r="1721" spans="1:30" x14ac:dyDescent="0.25">
      <c r="A1721">
        <f t="shared" ca="1" si="26"/>
        <v>5418</v>
      </c>
      <c r="B1721" t="s">
        <v>2046</v>
      </c>
      <c r="C1721" t="s">
        <v>80</v>
      </c>
      <c r="F1721" t="s">
        <v>5745</v>
      </c>
      <c r="O1721" t="s">
        <v>33</v>
      </c>
      <c r="Y1721" t="s">
        <v>10053</v>
      </c>
      <c r="Z1721" t="s">
        <v>16331</v>
      </c>
      <c r="AA1721" t="s">
        <v>16332</v>
      </c>
      <c r="AB1721">
        <v>-181282</v>
      </c>
      <c r="AC1721" t="s">
        <v>38</v>
      </c>
      <c r="AD1721">
        <v>98201</v>
      </c>
    </row>
    <row r="1722" spans="1:30" x14ac:dyDescent="0.25">
      <c r="A1722">
        <f t="shared" ca="1" si="26"/>
        <v>9289</v>
      </c>
      <c r="B1722" t="s">
        <v>107</v>
      </c>
      <c r="C1722" t="s">
        <v>108</v>
      </c>
      <c r="F1722" t="s">
        <v>3707</v>
      </c>
      <c r="G1722">
        <v>0</v>
      </c>
      <c r="O1722" t="s">
        <v>33</v>
      </c>
      <c r="X1722" t="s">
        <v>34</v>
      </c>
      <c r="Y1722" t="s">
        <v>3708</v>
      </c>
      <c r="Z1722" t="s">
        <v>18198</v>
      </c>
      <c r="AA1722" t="s">
        <v>18201</v>
      </c>
      <c r="AB1722" t="s">
        <v>18202</v>
      </c>
      <c r="AC1722" t="s">
        <v>102</v>
      </c>
      <c r="AD1722">
        <v>97222</v>
      </c>
    </row>
    <row r="1723" spans="1:30" ht="409.5" x14ac:dyDescent="0.25">
      <c r="A1723">
        <f t="shared" ca="1" si="26"/>
        <v>4031</v>
      </c>
      <c r="B1723" t="s">
        <v>334</v>
      </c>
      <c r="C1723" t="s">
        <v>45</v>
      </c>
      <c r="F1723" t="s">
        <v>20250</v>
      </c>
      <c r="O1723" t="s">
        <v>33</v>
      </c>
      <c r="X1723" t="s">
        <v>34</v>
      </c>
      <c r="Y1723" t="s">
        <v>22787</v>
      </c>
      <c r="Z1723" s="1" t="s">
        <v>23987</v>
      </c>
      <c r="AA1723" t="s">
        <v>23605</v>
      </c>
      <c r="AB1723">
        <v>-162144</v>
      </c>
      <c r="AC1723" t="s">
        <v>38</v>
      </c>
      <c r="AD1723">
        <v>97302</v>
      </c>
    </row>
    <row r="1724" spans="1:30" x14ac:dyDescent="0.25">
      <c r="A1724">
        <f t="shared" ca="1" si="26"/>
        <v>14911</v>
      </c>
      <c r="B1724" t="s">
        <v>2046</v>
      </c>
      <c r="C1724" t="s">
        <v>80</v>
      </c>
      <c r="F1724" t="s">
        <v>923</v>
      </c>
      <c r="G1724">
        <v>0</v>
      </c>
      <c r="O1724" t="s">
        <v>33</v>
      </c>
      <c r="Y1724" t="s">
        <v>924</v>
      </c>
      <c r="Z1724" t="s">
        <v>13463</v>
      </c>
      <c r="AA1724" t="s">
        <v>13464</v>
      </c>
      <c r="AB1724" t="s">
        <v>13465</v>
      </c>
      <c r="AC1724" t="s">
        <v>38</v>
      </c>
      <c r="AD1724">
        <v>98663</v>
      </c>
    </row>
    <row r="1725" spans="1:30" x14ac:dyDescent="0.25">
      <c r="A1725">
        <f t="shared" ca="1" si="26"/>
        <v>19350</v>
      </c>
      <c r="B1725" t="s">
        <v>2046</v>
      </c>
      <c r="C1725" t="s">
        <v>80</v>
      </c>
      <c r="F1725" t="s">
        <v>651</v>
      </c>
      <c r="G1725">
        <v>0</v>
      </c>
      <c r="O1725" t="s">
        <v>33</v>
      </c>
      <c r="Y1725" t="s">
        <v>6240</v>
      </c>
      <c r="Z1725" t="s">
        <v>6877</v>
      </c>
      <c r="AA1725" t="s">
        <v>6878</v>
      </c>
      <c r="AB1725" t="s">
        <v>6879</v>
      </c>
      <c r="AC1725" t="s">
        <v>38</v>
      </c>
      <c r="AD1725">
        <v>98034</v>
      </c>
    </row>
    <row r="1726" spans="1:30" ht="409.5" x14ac:dyDescent="0.25">
      <c r="A1726">
        <f t="shared" ca="1" si="26"/>
        <v>4443</v>
      </c>
      <c r="B1726" t="s">
        <v>773</v>
      </c>
      <c r="C1726" t="s">
        <v>80</v>
      </c>
      <c r="F1726" t="s">
        <v>81</v>
      </c>
      <c r="G1726">
        <v>0</v>
      </c>
      <c r="O1726" t="s">
        <v>33</v>
      </c>
      <c r="X1726" t="s">
        <v>34</v>
      </c>
      <c r="Y1726" t="s">
        <v>5788</v>
      </c>
      <c r="Z1726" s="1" t="s">
        <v>6679</v>
      </c>
      <c r="AA1726" t="s">
        <v>6680</v>
      </c>
      <c r="AB1726" t="s">
        <v>6681</v>
      </c>
      <c r="AC1726" t="s">
        <v>38</v>
      </c>
      <c r="AD1726">
        <v>98668</v>
      </c>
    </row>
    <row r="1727" spans="1:30" x14ac:dyDescent="0.25">
      <c r="A1727">
        <f t="shared" ca="1" si="26"/>
        <v>15567</v>
      </c>
      <c r="B1727" t="s">
        <v>685</v>
      </c>
      <c r="C1727" t="s">
        <v>686</v>
      </c>
      <c r="F1727" t="s">
        <v>5901</v>
      </c>
      <c r="O1727" t="s">
        <v>33</v>
      </c>
      <c r="Y1727" t="s">
        <v>33684</v>
      </c>
      <c r="Z1727" t="s">
        <v>33685</v>
      </c>
      <c r="AA1727" t="s">
        <v>33661</v>
      </c>
      <c r="AB1727">
        <v>-180057</v>
      </c>
    </row>
    <row r="1728" spans="1:30" ht="409.5" x14ac:dyDescent="0.25">
      <c r="A1728">
        <f t="shared" ca="1" si="26"/>
        <v>13398</v>
      </c>
      <c r="B1728" t="s">
        <v>3712</v>
      </c>
      <c r="C1728" t="s">
        <v>16820</v>
      </c>
      <c r="F1728" t="s">
        <v>20250</v>
      </c>
      <c r="G1728">
        <v>0</v>
      </c>
      <c r="O1728" t="s">
        <v>33</v>
      </c>
      <c r="X1728" t="s">
        <v>34</v>
      </c>
      <c r="Y1728" t="s">
        <v>24092</v>
      </c>
      <c r="Z1728" s="1" t="s">
        <v>24670</v>
      </c>
      <c r="AA1728" t="s">
        <v>24660</v>
      </c>
      <c r="AB1728" t="s">
        <v>24671</v>
      </c>
    </row>
    <row r="1729" spans="1:30" ht="409.5" x14ac:dyDescent="0.25">
      <c r="A1729">
        <f t="shared" ca="1" si="26"/>
        <v>18946</v>
      </c>
      <c r="B1729" t="s">
        <v>96</v>
      </c>
      <c r="C1729" t="s">
        <v>97</v>
      </c>
      <c r="F1729" t="s">
        <v>378</v>
      </c>
      <c r="O1729" t="s">
        <v>33</v>
      </c>
      <c r="X1729" t="s">
        <v>34</v>
      </c>
      <c r="Y1729" t="s">
        <v>379</v>
      </c>
      <c r="Z1729" s="1" t="s">
        <v>28887</v>
      </c>
      <c r="AA1729" t="s">
        <v>28888</v>
      </c>
      <c r="AB1729">
        <v>-161254</v>
      </c>
      <c r="AC1729" t="s">
        <v>135</v>
      </c>
      <c r="AD1729">
        <v>55402</v>
      </c>
    </row>
    <row r="1730" spans="1:30" x14ac:dyDescent="0.25">
      <c r="A1730">
        <f t="shared" ref="A1730:A1793" ca="1" si="27">RANDBETWEEN(1,20000)</f>
        <v>6423</v>
      </c>
      <c r="B1730" t="s">
        <v>79</v>
      </c>
      <c r="C1730" t="s">
        <v>80</v>
      </c>
      <c r="F1730" t="s">
        <v>651</v>
      </c>
      <c r="O1730" t="s">
        <v>33</v>
      </c>
      <c r="Y1730" t="s">
        <v>652</v>
      </c>
      <c r="Z1730" t="s">
        <v>26283</v>
      </c>
      <c r="AA1730" t="s">
        <v>26284</v>
      </c>
      <c r="AB1730">
        <v>-181271</v>
      </c>
      <c r="AC1730" t="s">
        <v>38</v>
      </c>
      <c r="AD1730">
        <v>98058</v>
      </c>
    </row>
    <row r="1731" spans="1:30" x14ac:dyDescent="0.25">
      <c r="A1731">
        <f t="shared" ca="1" si="27"/>
        <v>16392</v>
      </c>
      <c r="B1731" t="s">
        <v>334</v>
      </c>
      <c r="C1731" t="s">
        <v>45</v>
      </c>
      <c r="O1731" t="s">
        <v>33</v>
      </c>
      <c r="V1731" t="s">
        <v>17834</v>
      </c>
      <c r="W1731">
        <v>30</v>
      </c>
      <c r="X1731" t="s">
        <v>34</v>
      </c>
      <c r="Y1731" t="s">
        <v>2370</v>
      </c>
      <c r="Z1731" t="s">
        <v>17835</v>
      </c>
      <c r="AA1731" t="s">
        <v>17836</v>
      </c>
      <c r="AB1731">
        <v>-161669</v>
      </c>
      <c r="AC1731" t="s">
        <v>38</v>
      </c>
      <c r="AD1731">
        <v>98370</v>
      </c>
    </row>
    <row r="1732" spans="1:30" x14ac:dyDescent="0.25">
      <c r="A1732">
        <f t="shared" ca="1" si="27"/>
        <v>10868</v>
      </c>
      <c r="B1732" t="s">
        <v>178</v>
      </c>
      <c r="F1732" t="s">
        <v>19348</v>
      </c>
      <c r="G1732">
        <v>0</v>
      </c>
      <c r="O1732" t="s">
        <v>33</v>
      </c>
      <c r="X1732" t="s">
        <v>34</v>
      </c>
      <c r="Y1732" t="s">
        <v>19349</v>
      </c>
      <c r="Z1732" t="s">
        <v>38013</v>
      </c>
      <c r="AA1732" t="s">
        <v>38007</v>
      </c>
      <c r="AB1732" t="s">
        <v>38014</v>
      </c>
      <c r="AC1732" t="s">
        <v>38</v>
      </c>
      <c r="AD1732">
        <v>99362</v>
      </c>
    </row>
    <row r="1733" spans="1:30" ht="409.5" x14ac:dyDescent="0.25">
      <c r="A1733">
        <f t="shared" ca="1" si="27"/>
        <v>13526</v>
      </c>
      <c r="B1733" t="s">
        <v>2046</v>
      </c>
      <c r="C1733" t="s">
        <v>80</v>
      </c>
      <c r="F1733" t="s">
        <v>5344</v>
      </c>
      <c r="G1733">
        <v>0</v>
      </c>
      <c r="O1733" t="s">
        <v>33</v>
      </c>
      <c r="Y1733" t="s">
        <v>11249</v>
      </c>
      <c r="Z1733" s="1" t="s">
        <v>11250</v>
      </c>
      <c r="AA1733" t="s">
        <v>11251</v>
      </c>
      <c r="AB1733" t="s">
        <v>11252</v>
      </c>
      <c r="AC1733" t="s">
        <v>38</v>
      </c>
      <c r="AD1733">
        <v>98121</v>
      </c>
    </row>
    <row r="1734" spans="1:30" x14ac:dyDescent="0.25">
      <c r="A1734">
        <f t="shared" ca="1" si="27"/>
        <v>7970</v>
      </c>
      <c r="B1734" t="s">
        <v>79</v>
      </c>
      <c r="C1734" t="s">
        <v>80</v>
      </c>
      <c r="F1734" t="s">
        <v>10116</v>
      </c>
      <c r="O1734" t="s">
        <v>33</v>
      </c>
      <c r="Y1734" t="s">
        <v>10117</v>
      </c>
      <c r="Z1734" t="s">
        <v>27140</v>
      </c>
      <c r="AA1734" t="s">
        <v>27141</v>
      </c>
      <c r="AB1734">
        <v>-173350</v>
      </c>
      <c r="AC1734" t="s">
        <v>38</v>
      </c>
      <c r="AD1734">
        <v>98501</v>
      </c>
    </row>
    <row r="1735" spans="1:30" x14ac:dyDescent="0.25">
      <c r="A1735">
        <f t="shared" ca="1" si="27"/>
        <v>14547</v>
      </c>
      <c r="B1735" t="s">
        <v>2046</v>
      </c>
      <c r="C1735" t="s">
        <v>80</v>
      </c>
      <c r="F1735" t="s">
        <v>13851</v>
      </c>
      <c r="O1735" t="s">
        <v>33</v>
      </c>
      <c r="Y1735" t="s">
        <v>12665</v>
      </c>
      <c r="Z1735" t="s">
        <v>13852</v>
      </c>
      <c r="AA1735" t="s">
        <v>13853</v>
      </c>
      <c r="AB1735">
        <v>-181031</v>
      </c>
      <c r="AC1735" t="s">
        <v>38</v>
      </c>
      <c r="AD1735">
        <v>98601</v>
      </c>
    </row>
    <row r="1736" spans="1:30" x14ac:dyDescent="0.25">
      <c r="A1736">
        <f t="shared" ca="1" si="27"/>
        <v>2275</v>
      </c>
      <c r="B1736" t="s">
        <v>739</v>
      </c>
      <c r="C1736" t="s">
        <v>686</v>
      </c>
      <c r="F1736" t="s">
        <v>18376</v>
      </c>
      <c r="O1736" t="s">
        <v>33</v>
      </c>
      <c r="Y1736" t="s">
        <v>30434</v>
      </c>
      <c r="Z1736" t="s">
        <v>30435</v>
      </c>
      <c r="AA1736" t="s">
        <v>30422</v>
      </c>
      <c r="AB1736">
        <v>-170109</v>
      </c>
    </row>
    <row r="1737" spans="1:30" x14ac:dyDescent="0.25">
      <c r="A1737">
        <f t="shared" ca="1" si="27"/>
        <v>16684</v>
      </c>
      <c r="B1737" t="s">
        <v>685</v>
      </c>
      <c r="C1737" t="s">
        <v>686</v>
      </c>
      <c r="F1737" t="s">
        <v>19231</v>
      </c>
      <c r="G1737">
        <v>0</v>
      </c>
      <c r="O1737" t="s">
        <v>33</v>
      </c>
      <c r="X1737" t="s">
        <v>34</v>
      </c>
      <c r="Y1737" t="s">
        <v>19232</v>
      </c>
      <c r="Z1737" t="s">
        <v>19233</v>
      </c>
      <c r="AA1737" t="s">
        <v>19234</v>
      </c>
      <c r="AB1737" t="s">
        <v>19235</v>
      </c>
      <c r="AC1737" t="s">
        <v>38</v>
      </c>
      <c r="AD1737">
        <v>98433</v>
      </c>
    </row>
    <row r="1738" spans="1:30" x14ac:dyDescent="0.25">
      <c r="A1738">
        <f t="shared" ca="1" si="27"/>
        <v>19266</v>
      </c>
      <c r="B1738" t="s">
        <v>334</v>
      </c>
      <c r="C1738" t="s">
        <v>45</v>
      </c>
      <c r="F1738" t="s">
        <v>42539</v>
      </c>
      <c r="O1738" t="s">
        <v>63</v>
      </c>
      <c r="X1738" t="s">
        <v>34</v>
      </c>
      <c r="Y1738" t="s">
        <v>42540</v>
      </c>
      <c r="Z1738" t="s">
        <v>42541</v>
      </c>
      <c r="AA1738" t="s">
        <v>42542</v>
      </c>
      <c r="AB1738">
        <v>-181502</v>
      </c>
      <c r="AC1738" t="s">
        <v>38</v>
      </c>
      <c r="AD1738">
        <v>98154</v>
      </c>
    </row>
    <row r="1739" spans="1:30" x14ac:dyDescent="0.25">
      <c r="A1739">
        <f t="shared" ca="1" si="27"/>
        <v>15768</v>
      </c>
      <c r="B1739" t="s">
        <v>96</v>
      </c>
      <c r="C1739" t="s">
        <v>97</v>
      </c>
      <c r="F1739" t="s">
        <v>3449</v>
      </c>
      <c r="O1739" t="s">
        <v>33</v>
      </c>
      <c r="X1739" t="s">
        <v>34</v>
      </c>
      <c r="Y1739" t="s">
        <v>4707</v>
      </c>
      <c r="Z1739" t="s">
        <v>20016</v>
      </c>
      <c r="AA1739" t="s">
        <v>20017</v>
      </c>
      <c r="AB1739">
        <v>-162255</v>
      </c>
      <c r="AC1739" t="s">
        <v>38</v>
      </c>
      <c r="AD1739">
        <v>98660</v>
      </c>
    </row>
    <row r="1740" spans="1:30" x14ac:dyDescent="0.25">
      <c r="A1740">
        <f t="shared" ca="1" si="27"/>
        <v>16051</v>
      </c>
      <c r="B1740" t="s">
        <v>739</v>
      </c>
      <c r="C1740" t="s">
        <v>686</v>
      </c>
      <c r="F1740" t="s">
        <v>3300</v>
      </c>
      <c r="G1740">
        <v>0</v>
      </c>
      <c r="O1740" t="s">
        <v>33</v>
      </c>
      <c r="Y1740" t="s">
        <v>3541</v>
      </c>
      <c r="Z1740" t="s">
        <v>29673</v>
      </c>
      <c r="AA1740" t="s">
        <v>29671</v>
      </c>
      <c r="AB1740" t="s">
        <v>29674</v>
      </c>
      <c r="AC1740" t="s">
        <v>38</v>
      </c>
      <c r="AD1740">
        <v>98503</v>
      </c>
    </row>
    <row r="1741" spans="1:30" ht="409.5" x14ac:dyDescent="0.25">
      <c r="A1741">
        <f t="shared" ca="1" si="27"/>
        <v>12043</v>
      </c>
      <c r="B1741" t="s">
        <v>519</v>
      </c>
      <c r="C1741" t="s">
        <v>45</v>
      </c>
      <c r="F1741" t="s">
        <v>17907</v>
      </c>
      <c r="G1741">
        <v>0</v>
      </c>
      <c r="M1741" s="1" t="s">
        <v>40622</v>
      </c>
      <c r="N1741" t="s">
        <v>17909</v>
      </c>
      <c r="O1741" t="s">
        <v>33</v>
      </c>
      <c r="W1741">
        <v>10</v>
      </c>
      <c r="X1741" t="s">
        <v>34</v>
      </c>
      <c r="Z1741" s="1" t="s">
        <v>40623</v>
      </c>
      <c r="AA1741" t="s">
        <v>40624</v>
      </c>
      <c r="AB1741" t="s">
        <v>40625</v>
      </c>
    </row>
    <row r="1742" spans="1:30" ht="300" x14ac:dyDescent="0.25">
      <c r="A1742">
        <f t="shared" ca="1" si="27"/>
        <v>11153</v>
      </c>
      <c r="B1742" t="s">
        <v>489</v>
      </c>
      <c r="C1742" t="s">
        <v>45</v>
      </c>
      <c r="F1742" t="s">
        <v>20250</v>
      </c>
      <c r="O1742" t="s">
        <v>33</v>
      </c>
      <c r="X1742" t="s">
        <v>34</v>
      </c>
      <c r="Y1742" t="s">
        <v>22895</v>
      </c>
      <c r="Z1742" s="1" t="s">
        <v>22896</v>
      </c>
      <c r="AA1742" t="s">
        <v>22580</v>
      </c>
      <c r="AB1742">
        <v>-161999</v>
      </c>
      <c r="AC1742" t="s">
        <v>102</v>
      </c>
      <c r="AD1742">
        <v>97302</v>
      </c>
    </row>
    <row r="1743" spans="1:30" ht="255" x14ac:dyDescent="0.25">
      <c r="A1743">
        <f t="shared" ca="1" si="27"/>
        <v>14615</v>
      </c>
      <c r="B1743" t="s">
        <v>39</v>
      </c>
      <c r="C1743" t="s">
        <v>165</v>
      </c>
      <c r="F1743" t="s">
        <v>69</v>
      </c>
      <c r="G1743">
        <v>0</v>
      </c>
      <c r="N1743" s="1" t="s">
        <v>2416</v>
      </c>
      <c r="O1743" t="s">
        <v>168</v>
      </c>
      <c r="Y1743" t="s">
        <v>725</v>
      </c>
      <c r="Z1743" s="1" t="s">
        <v>2417</v>
      </c>
      <c r="AA1743" t="s">
        <v>2418</v>
      </c>
      <c r="AB1743" t="s">
        <v>2419</v>
      </c>
      <c r="AC1743" t="s">
        <v>38</v>
      </c>
      <c r="AD1743">
        <v>98121</v>
      </c>
    </row>
    <row r="1744" spans="1:30" ht="409.5" x14ac:dyDescent="0.25">
      <c r="A1744">
        <f t="shared" ca="1" si="27"/>
        <v>8190</v>
      </c>
      <c r="B1744" t="s">
        <v>44</v>
      </c>
      <c r="C1744" t="s">
        <v>45</v>
      </c>
      <c r="F1744" t="s">
        <v>22324</v>
      </c>
      <c r="G1744">
        <v>0</v>
      </c>
      <c r="O1744" t="s">
        <v>33</v>
      </c>
      <c r="X1744" t="s">
        <v>34</v>
      </c>
      <c r="Y1744" t="s">
        <v>22325</v>
      </c>
      <c r="Z1744" s="1" t="s">
        <v>22328</v>
      </c>
      <c r="AA1744" t="s">
        <v>22329</v>
      </c>
      <c r="AB1744" t="s">
        <v>22330</v>
      </c>
    </row>
    <row r="1745" spans="1:30" x14ac:dyDescent="0.25">
      <c r="A1745">
        <f t="shared" ca="1" si="27"/>
        <v>3043</v>
      </c>
      <c r="B1745" t="s">
        <v>73</v>
      </c>
      <c r="C1745" t="s">
        <v>74</v>
      </c>
      <c r="F1745" t="s">
        <v>17582</v>
      </c>
      <c r="O1745" t="s">
        <v>33</v>
      </c>
      <c r="Y1745" t="s">
        <v>17583</v>
      </c>
      <c r="Z1745" t="s">
        <v>17584</v>
      </c>
      <c r="AA1745" t="s">
        <v>17585</v>
      </c>
      <c r="AB1745">
        <v>-171529</v>
      </c>
      <c r="AC1745" t="s">
        <v>38</v>
      </c>
      <c r="AD1745">
        <v>98072</v>
      </c>
    </row>
    <row r="1746" spans="1:30" x14ac:dyDescent="0.25">
      <c r="A1746">
        <f t="shared" ca="1" si="27"/>
        <v>6490</v>
      </c>
      <c r="B1746" t="s">
        <v>489</v>
      </c>
      <c r="C1746" t="s">
        <v>45</v>
      </c>
      <c r="O1746" t="s">
        <v>33</v>
      </c>
      <c r="Y1746" t="s">
        <v>2854</v>
      </c>
      <c r="Z1746" t="s">
        <v>9862</v>
      </c>
      <c r="AA1746" t="s">
        <v>9863</v>
      </c>
      <c r="AB1746">
        <v>-171814</v>
      </c>
    </row>
    <row r="1747" spans="1:30" x14ac:dyDescent="0.25">
      <c r="A1747">
        <f t="shared" ca="1" si="27"/>
        <v>14157</v>
      </c>
      <c r="B1747" t="s">
        <v>49</v>
      </c>
      <c r="C1747" t="s">
        <v>50</v>
      </c>
      <c r="O1747" t="s">
        <v>33</v>
      </c>
      <c r="W1747">
        <v>15</v>
      </c>
      <c r="X1747" t="s">
        <v>34</v>
      </c>
      <c r="Y1747" t="s">
        <v>40223</v>
      </c>
      <c r="Z1747" t="s">
        <v>40224</v>
      </c>
      <c r="AA1747" t="s">
        <v>40225</v>
      </c>
      <c r="AB1747">
        <v>-181262</v>
      </c>
      <c r="AC1747" t="s">
        <v>38</v>
      </c>
      <c r="AD1747">
        <v>98366</v>
      </c>
    </row>
    <row r="1748" spans="1:30" ht="409.5" x14ac:dyDescent="0.25">
      <c r="A1748">
        <f t="shared" ca="1" si="27"/>
        <v>13991</v>
      </c>
      <c r="B1748" t="s">
        <v>68</v>
      </c>
      <c r="C1748" t="s">
        <v>45</v>
      </c>
      <c r="F1748" t="s">
        <v>40724</v>
      </c>
      <c r="N1748" t="s">
        <v>40725</v>
      </c>
      <c r="O1748" t="s">
        <v>33</v>
      </c>
      <c r="W1748">
        <v>30</v>
      </c>
      <c r="X1748" t="s">
        <v>34</v>
      </c>
      <c r="Y1748" t="s">
        <v>40726</v>
      </c>
      <c r="Z1748" s="1" t="s">
        <v>40727</v>
      </c>
      <c r="AA1748" t="s">
        <v>40728</v>
      </c>
      <c r="AB1748">
        <v>-163643</v>
      </c>
      <c r="AC1748" t="s">
        <v>482</v>
      </c>
    </row>
    <row r="1749" spans="1:30" x14ac:dyDescent="0.25">
      <c r="A1749">
        <f t="shared" ca="1" si="27"/>
        <v>8098</v>
      </c>
      <c r="B1749" t="s">
        <v>178</v>
      </c>
      <c r="C1749" t="s">
        <v>179</v>
      </c>
      <c r="F1749" t="s">
        <v>2988</v>
      </c>
      <c r="O1749" t="s">
        <v>63</v>
      </c>
      <c r="X1749" t="s">
        <v>34</v>
      </c>
      <c r="Y1749" t="s">
        <v>9428</v>
      </c>
      <c r="Z1749" t="s">
        <v>9429</v>
      </c>
      <c r="AA1749" t="s">
        <v>9429</v>
      </c>
      <c r="AB1749">
        <v>-181303</v>
      </c>
      <c r="AC1749" t="s">
        <v>38</v>
      </c>
      <c r="AD1749">
        <v>98901</v>
      </c>
    </row>
    <row r="1750" spans="1:30" x14ac:dyDescent="0.25">
      <c r="A1750">
        <f t="shared" ca="1" si="27"/>
        <v>10478</v>
      </c>
      <c r="B1750" t="s">
        <v>124</v>
      </c>
      <c r="C1750" t="s">
        <v>45</v>
      </c>
      <c r="O1750" t="s">
        <v>33</v>
      </c>
      <c r="X1750" t="s">
        <v>34</v>
      </c>
      <c r="Y1750" t="s">
        <v>41282</v>
      </c>
      <c r="Z1750" t="s">
        <v>41283</v>
      </c>
      <c r="AA1750" t="s">
        <v>41284</v>
      </c>
      <c r="AB1750">
        <v>-162890</v>
      </c>
    </row>
    <row r="1751" spans="1:30" ht="409.5" x14ac:dyDescent="0.25">
      <c r="A1751">
        <f t="shared" ca="1" si="27"/>
        <v>16053</v>
      </c>
      <c r="B1751" t="s">
        <v>489</v>
      </c>
      <c r="C1751" t="s">
        <v>45</v>
      </c>
      <c r="O1751" t="s">
        <v>33</v>
      </c>
      <c r="W1751">
        <v>15</v>
      </c>
      <c r="X1751" t="s">
        <v>34</v>
      </c>
      <c r="Y1751" t="s">
        <v>19945</v>
      </c>
      <c r="Z1751" s="1" t="s">
        <v>25252</v>
      </c>
      <c r="AA1751" t="s">
        <v>25253</v>
      </c>
      <c r="AB1751">
        <v>-180257</v>
      </c>
    </row>
    <row r="1752" spans="1:30" x14ac:dyDescent="0.25">
      <c r="A1752">
        <f t="shared" ca="1" si="27"/>
        <v>11395</v>
      </c>
      <c r="B1752" t="s">
        <v>178</v>
      </c>
      <c r="C1752" t="s">
        <v>179</v>
      </c>
      <c r="F1752" t="s">
        <v>4175</v>
      </c>
      <c r="O1752" t="s">
        <v>33</v>
      </c>
      <c r="W1752">
        <v>15</v>
      </c>
      <c r="X1752" t="s">
        <v>34</v>
      </c>
      <c r="Y1752" t="s">
        <v>4176</v>
      </c>
      <c r="Z1752" t="s">
        <v>4177</v>
      </c>
      <c r="AA1752" t="s">
        <v>4138</v>
      </c>
      <c r="AB1752">
        <v>-180259</v>
      </c>
    </row>
    <row r="1753" spans="1:30" x14ac:dyDescent="0.25">
      <c r="A1753">
        <f t="shared" ca="1" si="27"/>
        <v>8799</v>
      </c>
      <c r="B1753" t="s">
        <v>739</v>
      </c>
      <c r="C1753" t="s">
        <v>686</v>
      </c>
      <c r="F1753" t="s">
        <v>1194</v>
      </c>
      <c r="O1753" t="s">
        <v>33</v>
      </c>
      <c r="Y1753" t="s">
        <v>9996</v>
      </c>
      <c r="Z1753" t="s">
        <v>30825</v>
      </c>
      <c r="AA1753" t="s">
        <v>30826</v>
      </c>
      <c r="AB1753">
        <v>-160379</v>
      </c>
    </row>
    <row r="1754" spans="1:30" x14ac:dyDescent="0.25">
      <c r="A1754">
        <f t="shared" ca="1" si="27"/>
        <v>9225</v>
      </c>
      <c r="B1754" t="s">
        <v>178</v>
      </c>
      <c r="G1754">
        <v>0</v>
      </c>
      <c r="O1754" t="s">
        <v>33</v>
      </c>
      <c r="X1754" t="s">
        <v>34</v>
      </c>
      <c r="Y1754" t="s">
        <v>20625</v>
      </c>
      <c r="Z1754" t="s">
        <v>20626</v>
      </c>
      <c r="AA1754" t="s">
        <v>20627</v>
      </c>
      <c r="AB1754" t="s">
        <v>20628</v>
      </c>
      <c r="AC1754" t="s">
        <v>38</v>
      </c>
      <c r="AD1754">
        <v>98108</v>
      </c>
    </row>
    <row r="1755" spans="1:30" ht="409.5" x14ac:dyDescent="0.25">
      <c r="A1755">
        <f t="shared" ca="1" si="27"/>
        <v>14996</v>
      </c>
      <c r="B1755" t="s">
        <v>685</v>
      </c>
      <c r="C1755" t="s">
        <v>686</v>
      </c>
      <c r="F1755" t="s">
        <v>29624</v>
      </c>
      <c r="O1755" t="s">
        <v>63</v>
      </c>
      <c r="Y1755" t="s">
        <v>29625</v>
      </c>
      <c r="Z1755" s="1" t="s">
        <v>35347</v>
      </c>
      <c r="AA1755" t="s">
        <v>35348</v>
      </c>
      <c r="AB1755">
        <v>-170494</v>
      </c>
      <c r="AC1755" t="s">
        <v>38</v>
      </c>
      <c r="AD1755">
        <v>98586</v>
      </c>
    </row>
    <row r="1756" spans="1:30" ht="409.5" x14ac:dyDescent="0.25">
      <c r="A1756">
        <f t="shared" ca="1" si="27"/>
        <v>9267</v>
      </c>
      <c r="B1756" t="s">
        <v>178</v>
      </c>
      <c r="G1756">
        <v>0</v>
      </c>
      <c r="O1756" t="s">
        <v>33</v>
      </c>
      <c r="X1756" t="s">
        <v>34</v>
      </c>
      <c r="Y1756" t="s">
        <v>17684</v>
      </c>
      <c r="Z1756" s="1" t="s">
        <v>38386</v>
      </c>
      <c r="AA1756" t="s">
        <v>38387</v>
      </c>
      <c r="AB1756" t="s">
        <v>38388</v>
      </c>
      <c r="AC1756" t="s">
        <v>38</v>
      </c>
      <c r="AD1756">
        <v>98901</v>
      </c>
    </row>
    <row r="1757" spans="1:30" x14ac:dyDescent="0.25">
      <c r="A1757">
        <f t="shared" ca="1" si="27"/>
        <v>12218</v>
      </c>
      <c r="B1757" t="s">
        <v>739</v>
      </c>
      <c r="C1757" t="s">
        <v>686</v>
      </c>
      <c r="F1757" t="s">
        <v>3180</v>
      </c>
      <c r="O1757" t="s">
        <v>33</v>
      </c>
      <c r="Y1757" t="s">
        <v>3181</v>
      </c>
      <c r="Z1757" t="s">
        <v>24986</v>
      </c>
      <c r="AA1757" t="s">
        <v>24987</v>
      </c>
      <c r="AB1757">
        <v>-163184</v>
      </c>
    </row>
    <row r="1758" spans="1:30" ht="409.5" x14ac:dyDescent="0.25">
      <c r="A1758">
        <f t="shared" ca="1" si="27"/>
        <v>15826</v>
      </c>
      <c r="B1758" t="s">
        <v>79</v>
      </c>
      <c r="C1758" t="s">
        <v>80</v>
      </c>
      <c r="F1758" t="s">
        <v>720</v>
      </c>
      <c r="O1758" t="s">
        <v>721</v>
      </c>
      <c r="Y1758" t="s">
        <v>722</v>
      </c>
      <c r="Z1758" s="1" t="s">
        <v>723</v>
      </c>
      <c r="AA1758" t="s">
        <v>724</v>
      </c>
      <c r="AB1758">
        <v>-170140</v>
      </c>
      <c r="AC1758" t="s">
        <v>38</v>
      </c>
      <c r="AD1758">
        <v>98052</v>
      </c>
    </row>
    <row r="1759" spans="1:30" ht="409.5" x14ac:dyDescent="0.25">
      <c r="A1759">
        <f t="shared" ca="1" si="27"/>
        <v>13982</v>
      </c>
      <c r="B1759" t="s">
        <v>73</v>
      </c>
      <c r="C1759" t="s">
        <v>74</v>
      </c>
      <c r="G1759">
        <v>0</v>
      </c>
      <c r="O1759" t="s">
        <v>33</v>
      </c>
      <c r="X1759" t="s">
        <v>34</v>
      </c>
      <c r="Y1759" t="s">
        <v>420</v>
      </c>
      <c r="Z1759" s="1" t="s">
        <v>421</v>
      </c>
      <c r="AA1759" s="1" t="s">
        <v>421</v>
      </c>
      <c r="AB1759" t="s">
        <v>422</v>
      </c>
      <c r="AC1759" t="s">
        <v>38</v>
      </c>
      <c r="AD1759">
        <v>98229</v>
      </c>
    </row>
    <row r="1760" spans="1:30" x14ac:dyDescent="0.25">
      <c r="A1760">
        <f t="shared" ca="1" si="27"/>
        <v>5665</v>
      </c>
      <c r="B1760" t="s">
        <v>2046</v>
      </c>
      <c r="C1760" t="s">
        <v>80</v>
      </c>
      <c r="F1760" t="s">
        <v>160</v>
      </c>
      <c r="O1760" t="s">
        <v>33</v>
      </c>
      <c r="Y1760" t="s">
        <v>12309</v>
      </c>
      <c r="Z1760" t="s">
        <v>14288</v>
      </c>
      <c r="AA1760" t="s">
        <v>14289</v>
      </c>
      <c r="AB1760">
        <v>-181668</v>
      </c>
      <c r="AC1760" t="s">
        <v>38</v>
      </c>
      <c r="AD1760">
        <v>98109</v>
      </c>
    </row>
    <row r="1761" spans="1:30" ht="409.5" x14ac:dyDescent="0.25">
      <c r="A1761">
        <f t="shared" ca="1" si="27"/>
        <v>17147</v>
      </c>
      <c r="B1761" t="s">
        <v>79</v>
      </c>
      <c r="C1761" t="s">
        <v>80</v>
      </c>
      <c r="F1761" t="s">
        <v>5745</v>
      </c>
      <c r="O1761" t="s">
        <v>33</v>
      </c>
      <c r="Y1761" t="s">
        <v>5746</v>
      </c>
      <c r="Z1761" s="1" t="s">
        <v>26367</v>
      </c>
      <c r="AA1761" s="1" t="s">
        <v>26368</v>
      </c>
      <c r="AB1761">
        <v>-173272</v>
      </c>
      <c r="AC1761" t="s">
        <v>38</v>
      </c>
      <c r="AD1761">
        <v>98201</v>
      </c>
    </row>
    <row r="1762" spans="1:30" ht="409.5" x14ac:dyDescent="0.25">
      <c r="A1762">
        <f t="shared" ca="1" si="27"/>
        <v>14369</v>
      </c>
      <c r="B1762" t="s">
        <v>3712</v>
      </c>
      <c r="C1762" t="s">
        <v>45</v>
      </c>
      <c r="F1762" t="s">
        <v>20250</v>
      </c>
      <c r="G1762">
        <v>0</v>
      </c>
      <c r="O1762" t="s">
        <v>33</v>
      </c>
      <c r="X1762" t="s">
        <v>34</v>
      </c>
      <c r="Y1762" t="s">
        <v>19763</v>
      </c>
      <c r="Z1762" s="1" t="s">
        <v>24201</v>
      </c>
      <c r="AA1762" t="s">
        <v>24027</v>
      </c>
      <c r="AB1762" t="s">
        <v>24202</v>
      </c>
    </row>
    <row r="1763" spans="1:30" x14ac:dyDescent="0.25">
      <c r="A1763">
        <f t="shared" ca="1" si="27"/>
        <v>6813</v>
      </c>
      <c r="B1763" t="s">
        <v>677</v>
      </c>
      <c r="C1763" t="s">
        <v>80</v>
      </c>
      <c r="F1763" t="s">
        <v>990</v>
      </c>
      <c r="G1763">
        <v>0</v>
      </c>
      <c r="O1763" t="s">
        <v>33</v>
      </c>
      <c r="Y1763" t="s">
        <v>1226</v>
      </c>
      <c r="Z1763" t="s">
        <v>1227</v>
      </c>
      <c r="AA1763" t="s">
        <v>1228</v>
      </c>
      <c r="AB1763" t="s">
        <v>1229</v>
      </c>
      <c r="AC1763" t="s">
        <v>38</v>
      </c>
      <c r="AD1763">
        <v>98660</v>
      </c>
    </row>
    <row r="1764" spans="1:30" ht="409.5" x14ac:dyDescent="0.25">
      <c r="A1764">
        <f t="shared" ca="1" si="27"/>
        <v>6334</v>
      </c>
      <c r="B1764" t="s">
        <v>1203</v>
      </c>
      <c r="C1764" t="s">
        <v>45</v>
      </c>
      <c r="G1764">
        <v>0</v>
      </c>
      <c r="O1764" t="s">
        <v>33</v>
      </c>
      <c r="X1764" t="s">
        <v>34</v>
      </c>
      <c r="Y1764" t="s">
        <v>28248</v>
      </c>
      <c r="Z1764" s="1" t="s">
        <v>28252</v>
      </c>
      <c r="AA1764" t="s">
        <v>28250</v>
      </c>
      <c r="AB1764" t="s">
        <v>28253</v>
      </c>
    </row>
    <row r="1765" spans="1:30" ht="409.5" x14ac:dyDescent="0.25">
      <c r="A1765">
        <f t="shared" ca="1" si="27"/>
        <v>17624</v>
      </c>
      <c r="B1765" t="s">
        <v>30</v>
      </c>
      <c r="C1765" t="s">
        <v>31</v>
      </c>
      <c r="F1765" t="s">
        <v>40491</v>
      </c>
      <c r="G1765">
        <v>0</v>
      </c>
      <c r="O1765" t="s">
        <v>33</v>
      </c>
      <c r="X1765" t="s">
        <v>34</v>
      </c>
      <c r="Y1765" t="s">
        <v>92</v>
      </c>
      <c r="Z1765" s="1" t="s">
        <v>40492</v>
      </c>
      <c r="AA1765" s="1" t="s">
        <v>40492</v>
      </c>
      <c r="AB1765" t="s">
        <v>40493</v>
      </c>
      <c r="AC1765" t="s">
        <v>38</v>
      </c>
      <c r="AD1765">
        <v>98362</v>
      </c>
    </row>
    <row r="1766" spans="1:30" x14ac:dyDescent="0.25">
      <c r="A1766">
        <f t="shared" ca="1" si="27"/>
        <v>3646</v>
      </c>
      <c r="B1766" t="s">
        <v>685</v>
      </c>
      <c r="C1766" t="s">
        <v>686</v>
      </c>
      <c r="F1766" t="s">
        <v>20701</v>
      </c>
      <c r="O1766" t="s">
        <v>33</v>
      </c>
      <c r="Y1766" t="s">
        <v>20702</v>
      </c>
      <c r="Z1766" t="s">
        <v>34583</v>
      </c>
      <c r="AA1766" t="s">
        <v>34436</v>
      </c>
      <c r="AB1766">
        <v>-180398</v>
      </c>
    </row>
    <row r="1767" spans="1:30" ht="409.5" x14ac:dyDescent="0.25">
      <c r="A1767">
        <f t="shared" ca="1" si="27"/>
        <v>19789</v>
      </c>
      <c r="B1767" t="s">
        <v>2046</v>
      </c>
      <c r="C1767" t="s">
        <v>80</v>
      </c>
      <c r="F1767" t="s">
        <v>1024</v>
      </c>
      <c r="O1767" t="s">
        <v>33</v>
      </c>
      <c r="Y1767" t="s">
        <v>1025</v>
      </c>
      <c r="Z1767" s="1" t="s">
        <v>10315</v>
      </c>
      <c r="AA1767" t="s">
        <v>10313</v>
      </c>
      <c r="AB1767">
        <v>-172887</v>
      </c>
      <c r="AC1767" t="s">
        <v>102</v>
      </c>
      <c r="AD1767">
        <v>97219</v>
      </c>
    </row>
    <row r="1768" spans="1:30" ht="409.5" x14ac:dyDescent="0.25">
      <c r="A1768">
        <f t="shared" ca="1" si="27"/>
        <v>5014</v>
      </c>
      <c r="B1768" t="s">
        <v>73</v>
      </c>
      <c r="C1768" t="s">
        <v>74</v>
      </c>
      <c r="O1768" t="s">
        <v>63</v>
      </c>
      <c r="X1768" t="s">
        <v>34</v>
      </c>
      <c r="Y1768" t="s">
        <v>20293</v>
      </c>
      <c r="Z1768" s="1" t="s">
        <v>20294</v>
      </c>
      <c r="AA1768" t="s">
        <v>20295</v>
      </c>
      <c r="AB1768">
        <v>-162431</v>
      </c>
      <c r="AC1768" t="s">
        <v>38</v>
      </c>
      <c r="AD1768">
        <v>98033</v>
      </c>
    </row>
    <row r="1769" spans="1:30" ht="409.5" x14ac:dyDescent="0.25">
      <c r="A1769">
        <f t="shared" ca="1" si="27"/>
        <v>9010</v>
      </c>
      <c r="B1769" t="s">
        <v>2046</v>
      </c>
      <c r="C1769" t="s">
        <v>80</v>
      </c>
      <c r="F1769" t="s">
        <v>1305</v>
      </c>
      <c r="O1769" t="s">
        <v>33</v>
      </c>
      <c r="Y1769" t="s">
        <v>7240</v>
      </c>
      <c r="Z1769" s="1" t="s">
        <v>10761</v>
      </c>
      <c r="AA1769" t="s">
        <v>10762</v>
      </c>
      <c r="AB1769">
        <v>-162670</v>
      </c>
      <c r="AC1769" t="s">
        <v>38</v>
      </c>
      <c r="AD1769">
        <v>98121</v>
      </c>
    </row>
    <row r="1770" spans="1:30" x14ac:dyDescent="0.25">
      <c r="A1770">
        <f t="shared" ca="1" si="27"/>
        <v>8165</v>
      </c>
      <c r="B1770" t="s">
        <v>73</v>
      </c>
      <c r="C1770" t="s">
        <v>74</v>
      </c>
      <c r="G1770">
        <v>0</v>
      </c>
      <c r="O1770" t="s">
        <v>33</v>
      </c>
      <c r="X1770" t="s">
        <v>34</v>
      </c>
      <c r="Y1770" t="s">
        <v>36645</v>
      </c>
      <c r="Z1770" t="s">
        <v>36646</v>
      </c>
      <c r="AA1770" t="s">
        <v>36647</v>
      </c>
      <c r="AB1770" t="s">
        <v>36648</v>
      </c>
    </row>
    <row r="1771" spans="1:30" x14ac:dyDescent="0.25">
      <c r="A1771">
        <f t="shared" ca="1" si="27"/>
        <v>650</v>
      </c>
      <c r="B1771" t="s">
        <v>79</v>
      </c>
      <c r="C1771" t="s">
        <v>80</v>
      </c>
      <c r="F1771" t="s">
        <v>12672</v>
      </c>
      <c r="O1771" t="s">
        <v>33</v>
      </c>
      <c r="Y1771" t="s">
        <v>25887</v>
      </c>
      <c r="Z1771" t="s">
        <v>25888</v>
      </c>
      <c r="AA1771" t="s">
        <v>25889</v>
      </c>
      <c r="AB1771">
        <v>-171682</v>
      </c>
      <c r="AC1771" t="s">
        <v>38</v>
      </c>
      <c r="AD1771">
        <v>98272</v>
      </c>
    </row>
    <row r="1772" spans="1:30" ht="409.5" x14ac:dyDescent="0.25">
      <c r="A1772">
        <f t="shared" ca="1" si="27"/>
        <v>19286</v>
      </c>
      <c r="B1772" t="s">
        <v>463</v>
      </c>
      <c r="F1772" t="s">
        <v>307</v>
      </c>
      <c r="N1772" s="1" t="s">
        <v>25514</v>
      </c>
      <c r="O1772" t="s">
        <v>168</v>
      </c>
      <c r="Q1772" t="s">
        <v>6084</v>
      </c>
      <c r="R1772" t="s">
        <v>4769</v>
      </c>
      <c r="W1772">
        <v>30</v>
      </c>
      <c r="Y1772" t="s">
        <v>499</v>
      </c>
      <c r="Z1772" s="1" t="s">
        <v>25515</v>
      </c>
      <c r="AA1772" t="s">
        <v>25516</v>
      </c>
      <c r="AB1772">
        <v>-160271</v>
      </c>
      <c r="AC1772" t="s">
        <v>38</v>
      </c>
      <c r="AD1772">
        <v>98101</v>
      </c>
    </row>
    <row r="1773" spans="1:30" x14ac:dyDescent="0.25">
      <c r="A1773">
        <f t="shared" ca="1" si="27"/>
        <v>14970</v>
      </c>
      <c r="B1773" t="s">
        <v>685</v>
      </c>
      <c r="C1773" t="s">
        <v>686</v>
      </c>
      <c r="F1773" t="s">
        <v>670</v>
      </c>
      <c r="O1773" t="s">
        <v>33</v>
      </c>
      <c r="Y1773" t="s">
        <v>4943</v>
      </c>
      <c r="Z1773" t="s">
        <v>33575</v>
      </c>
      <c r="AA1773" t="s">
        <v>33506</v>
      </c>
      <c r="AB1773">
        <v>-170918</v>
      </c>
    </row>
    <row r="1774" spans="1:30" ht="409.5" x14ac:dyDescent="0.25">
      <c r="A1774">
        <f t="shared" ca="1" si="27"/>
        <v>9665</v>
      </c>
      <c r="B1774" t="s">
        <v>2046</v>
      </c>
      <c r="C1774" t="s">
        <v>80</v>
      </c>
      <c r="F1774" t="s">
        <v>651</v>
      </c>
      <c r="O1774" t="s">
        <v>33</v>
      </c>
      <c r="Y1774" t="s">
        <v>4506</v>
      </c>
      <c r="Z1774" s="1" t="s">
        <v>12091</v>
      </c>
      <c r="AA1774" t="s">
        <v>12092</v>
      </c>
      <c r="AB1774">
        <v>-161298</v>
      </c>
      <c r="AC1774" t="s">
        <v>38</v>
      </c>
      <c r="AD1774">
        <v>98034</v>
      </c>
    </row>
    <row r="1775" spans="1:30" x14ac:dyDescent="0.25">
      <c r="A1775">
        <f t="shared" ca="1" si="27"/>
        <v>14706</v>
      </c>
      <c r="B1775" t="s">
        <v>96</v>
      </c>
      <c r="C1775" t="s">
        <v>97</v>
      </c>
      <c r="F1775" t="s">
        <v>5235</v>
      </c>
      <c r="O1775" t="s">
        <v>63</v>
      </c>
      <c r="X1775" t="s">
        <v>34</v>
      </c>
      <c r="Y1775" t="s">
        <v>6421</v>
      </c>
      <c r="Z1775" t="s">
        <v>6422</v>
      </c>
      <c r="AA1775" t="s">
        <v>6423</v>
      </c>
      <c r="AB1775">
        <v>-172689</v>
      </c>
      <c r="AC1775" t="s">
        <v>38</v>
      </c>
      <c r="AD1775">
        <v>98661</v>
      </c>
    </row>
    <row r="1776" spans="1:30" ht="409.5" x14ac:dyDescent="0.25">
      <c r="A1776">
        <f t="shared" ca="1" si="27"/>
        <v>1537</v>
      </c>
      <c r="B1776" t="s">
        <v>773</v>
      </c>
      <c r="C1776" t="s">
        <v>80</v>
      </c>
      <c r="F1776" t="s">
        <v>658</v>
      </c>
      <c r="G1776">
        <v>0</v>
      </c>
      <c r="O1776" t="s">
        <v>33</v>
      </c>
      <c r="X1776" t="s">
        <v>34</v>
      </c>
      <c r="Y1776" t="s">
        <v>5994</v>
      </c>
      <c r="Z1776" s="1" t="s">
        <v>5995</v>
      </c>
      <c r="AA1776" t="s">
        <v>5996</v>
      </c>
      <c r="AB1776" t="s">
        <v>5997</v>
      </c>
      <c r="AC1776" t="s">
        <v>38</v>
      </c>
      <c r="AD1776">
        <v>97205</v>
      </c>
    </row>
    <row r="1777" spans="1:30" x14ac:dyDescent="0.25">
      <c r="A1777">
        <f t="shared" ca="1" si="27"/>
        <v>5775</v>
      </c>
      <c r="B1777" t="s">
        <v>73</v>
      </c>
      <c r="C1777" t="s">
        <v>74</v>
      </c>
      <c r="F1777" t="s">
        <v>33311</v>
      </c>
      <c r="G1777">
        <v>0</v>
      </c>
      <c r="O1777" t="s">
        <v>33</v>
      </c>
      <c r="Y1777" t="s">
        <v>33860</v>
      </c>
      <c r="Z1777" t="s">
        <v>36556</v>
      </c>
      <c r="AA1777" t="s">
        <v>36557</v>
      </c>
      <c r="AB1777" t="s">
        <v>36558</v>
      </c>
    </row>
    <row r="1778" spans="1:30" x14ac:dyDescent="0.25">
      <c r="A1778">
        <f t="shared" ca="1" si="27"/>
        <v>8590</v>
      </c>
      <c r="B1778" t="s">
        <v>2046</v>
      </c>
      <c r="C1778" t="s">
        <v>80</v>
      </c>
      <c r="F1778" t="s">
        <v>10179</v>
      </c>
      <c r="O1778" t="s">
        <v>33</v>
      </c>
      <c r="Y1778" t="s">
        <v>7277</v>
      </c>
      <c r="Z1778" t="s">
        <v>10180</v>
      </c>
      <c r="AA1778" t="s">
        <v>10181</v>
      </c>
      <c r="AB1778">
        <v>-181734</v>
      </c>
      <c r="AC1778" t="s">
        <v>38</v>
      </c>
      <c r="AD1778">
        <v>98004</v>
      </c>
    </row>
    <row r="1779" spans="1:30" ht="409.5" x14ac:dyDescent="0.25">
      <c r="A1779">
        <f t="shared" ca="1" si="27"/>
        <v>12764</v>
      </c>
      <c r="B1779" t="s">
        <v>79</v>
      </c>
      <c r="C1779" t="s">
        <v>80</v>
      </c>
      <c r="F1779" t="s">
        <v>1335</v>
      </c>
      <c r="O1779" t="s">
        <v>33</v>
      </c>
      <c r="Y1779" t="s">
        <v>8061</v>
      </c>
      <c r="Z1779" s="1" t="s">
        <v>26452</v>
      </c>
      <c r="AA1779" t="s">
        <v>26453</v>
      </c>
      <c r="AB1779">
        <v>-173059</v>
      </c>
      <c r="AC1779" t="s">
        <v>38</v>
      </c>
      <c r="AD1779">
        <v>98208</v>
      </c>
    </row>
    <row r="1780" spans="1:30" ht="409.5" x14ac:dyDescent="0.25">
      <c r="A1780">
        <f t="shared" ca="1" si="27"/>
        <v>2976</v>
      </c>
      <c r="B1780" t="s">
        <v>3712</v>
      </c>
      <c r="C1780" t="s">
        <v>16820</v>
      </c>
      <c r="F1780" t="s">
        <v>20250</v>
      </c>
      <c r="G1780">
        <v>0</v>
      </c>
      <c r="O1780" t="s">
        <v>33</v>
      </c>
      <c r="X1780" t="s">
        <v>34</v>
      </c>
      <c r="Y1780" t="s">
        <v>22643</v>
      </c>
      <c r="Z1780" s="1" t="s">
        <v>24349</v>
      </c>
      <c r="AA1780" t="s">
        <v>24027</v>
      </c>
      <c r="AB1780" t="s">
        <v>24350</v>
      </c>
      <c r="AC1780" t="s">
        <v>102</v>
      </c>
      <c r="AD1780">
        <v>97302</v>
      </c>
    </row>
    <row r="1781" spans="1:30" x14ac:dyDescent="0.25">
      <c r="A1781">
        <f t="shared" ca="1" si="27"/>
        <v>1854</v>
      </c>
      <c r="B1781" t="s">
        <v>739</v>
      </c>
      <c r="C1781" t="s">
        <v>686</v>
      </c>
      <c r="F1781" t="s">
        <v>823</v>
      </c>
      <c r="O1781" t="s">
        <v>33</v>
      </c>
      <c r="Y1781" t="s">
        <v>30065</v>
      </c>
      <c r="Z1781" t="s">
        <v>30066</v>
      </c>
      <c r="AA1781" t="s">
        <v>30043</v>
      </c>
      <c r="AB1781">
        <v>-162632</v>
      </c>
      <c r="AC1781" t="s">
        <v>38</v>
      </c>
      <c r="AD1781">
        <v>98011</v>
      </c>
    </row>
    <row r="1782" spans="1:30" ht="409.5" x14ac:dyDescent="0.25">
      <c r="A1782">
        <f t="shared" ca="1" si="27"/>
        <v>4516</v>
      </c>
      <c r="B1782" t="s">
        <v>2046</v>
      </c>
      <c r="C1782" t="s">
        <v>80</v>
      </c>
      <c r="F1782" t="s">
        <v>720</v>
      </c>
      <c r="O1782" t="s">
        <v>33</v>
      </c>
      <c r="Y1782" t="s">
        <v>6094</v>
      </c>
      <c r="Z1782" s="1" t="s">
        <v>11877</v>
      </c>
      <c r="AA1782" t="s">
        <v>11878</v>
      </c>
      <c r="AB1782">
        <v>-170570</v>
      </c>
      <c r="AC1782" t="s">
        <v>38</v>
      </c>
      <c r="AD1782">
        <v>98052</v>
      </c>
    </row>
    <row r="1783" spans="1:30" ht="409.5" x14ac:dyDescent="0.25">
      <c r="A1783">
        <f t="shared" ca="1" si="27"/>
        <v>12843</v>
      </c>
      <c r="B1783" t="s">
        <v>30</v>
      </c>
      <c r="C1783" t="s">
        <v>31</v>
      </c>
      <c r="O1783" t="s">
        <v>33</v>
      </c>
      <c r="X1783" t="s">
        <v>34</v>
      </c>
      <c r="Y1783" t="s">
        <v>9206</v>
      </c>
      <c r="Z1783" s="1" t="s">
        <v>9207</v>
      </c>
      <c r="AA1783" t="s">
        <v>9208</v>
      </c>
      <c r="AB1783">
        <v>-171601</v>
      </c>
      <c r="AC1783" t="s">
        <v>38</v>
      </c>
      <c r="AD1783">
        <v>98004</v>
      </c>
    </row>
    <row r="1784" spans="1:30" x14ac:dyDescent="0.25">
      <c r="A1784">
        <f t="shared" ca="1" si="27"/>
        <v>3621</v>
      </c>
      <c r="B1784" t="s">
        <v>107</v>
      </c>
      <c r="C1784" t="s">
        <v>108</v>
      </c>
      <c r="F1784" t="s">
        <v>120</v>
      </c>
      <c r="G1784">
        <v>0</v>
      </c>
      <c r="O1784" t="s">
        <v>33</v>
      </c>
      <c r="X1784" t="s">
        <v>34</v>
      </c>
      <c r="Y1784" t="s">
        <v>1015</v>
      </c>
      <c r="Z1784" t="s">
        <v>4381</v>
      </c>
      <c r="AA1784" t="s">
        <v>4382</v>
      </c>
      <c r="AB1784" t="s">
        <v>4383</v>
      </c>
    </row>
    <row r="1785" spans="1:30" x14ac:dyDescent="0.25">
      <c r="A1785">
        <f t="shared" ca="1" si="27"/>
        <v>10220</v>
      </c>
      <c r="B1785" t="s">
        <v>739</v>
      </c>
      <c r="C1785" t="s">
        <v>686</v>
      </c>
      <c r="F1785" t="s">
        <v>20061</v>
      </c>
      <c r="O1785" t="s">
        <v>33</v>
      </c>
      <c r="Y1785" t="s">
        <v>20062</v>
      </c>
      <c r="Z1785" t="s">
        <v>29872</v>
      </c>
      <c r="AA1785" t="s">
        <v>29860</v>
      </c>
      <c r="AB1785">
        <v>-173356</v>
      </c>
    </row>
    <row r="1786" spans="1:30" x14ac:dyDescent="0.25">
      <c r="A1786">
        <f t="shared" ca="1" si="27"/>
        <v>3973</v>
      </c>
      <c r="B1786" t="s">
        <v>39</v>
      </c>
      <c r="F1786" t="s">
        <v>69</v>
      </c>
      <c r="O1786" t="s">
        <v>33</v>
      </c>
      <c r="Y1786" t="s">
        <v>725</v>
      </c>
      <c r="Z1786" t="s">
        <v>43396</v>
      </c>
      <c r="AA1786" t="s">
        <v>43397</v>
      </c>
      <c r="AB1786">
        <v>-163249</v>
      </c>
      <c r="AC1786" t="s">
        <v>38</v>
      </c>
      <c r="AD1786">
        <v>98121</v>
      </c>
    </row>
    <row r="1787" spans="1:30" x14ac:dyDescent="0.25">
      <c r="A1787">
        <f t="shared" ca="1" si="27"/>
        <v>11593</v>
      </c>
      <c r="B1787" t="s">
        <v>739</v>
      </c>
      <c r="C1787" t="s">
        <v>686</v>
      </c>
      <c r="F1787" t="s">
        <v>3030</v>
      </c>
      <c r="O1787" t="s">
        <v>33</v>
      </c>
      <c r="Y1787" t="s">
        <v>29951</v>
      </c>
      <c r="Z1787" t="s">
        <v>30403</v>
      </c>
      <c r="AA1787" t="s">
        <v>30391</v>
      </c>
      <c r="AB1787">
        <v>-161244</v>
      </c>
      <c r="AC1787" t="s">
        <v>38</v>
      </c>
      <c r="AD1787">
        <v>98004</v>
      </c>
    </row>
    <row r="1788" spans="1:30" ht="409.5" x14ac:dyDescent="0.25">
      <c r="A1788">
        <f t="shared" ca="1" si="27"/>
        <v>349</v>
      </c>
      <c r="B1788" t="s">
        <v>489</v>
      </c>
      <c r="C1788" t="s">
        <v>45</v>
      </c>
      <c r="O1788" t="s">
        <v>33</v>
      </c>
      <c r="X1788" t="s">
        <v>34</v>
      </c>
      <c r="Y1788" t="s">
        <v>22651</v>
      </c>
      <c r="Z1788" s="1" t="s">
        <v>22861</v>
      </c>
      <c r="AA1788" t="s">
        <v>22580</v>
      </c>
      <c r="AB1788">
        <v>-161436</v>
      </c>
      <c r="AC1788" t="s">
        <v>102</v>
      </c>
      <c r="AD1788">
        <v>97302</v>
      </c>
    </row>
    <row r="1789" spans="1:30" x14ac:dyDescent="0.25">
      <c r="A1789">
        <f t="shared" ca="1" si="27"/>
        <v>8384</v>
      </c>
      <c r="B1789" t="s">
        <v>2046</v>
      </c>
      <c r="C1789" t="s">
        <v>80</v>
      </c>
      <c r="G1789">
        <v>0</v>
      </c>
      <c r="O1789" t="s">
        <v>33</v>
      </c>
      <c r="Y1789" t="s">
        <v>6498</v>
      </c>
      <c r="Z1789" t="s">
        <v>6596</v>
      </c>
      <c r="AA1789" t="s">
        <v>6597</v>
      </c>
      <c r="AB1789" t="s">
        <v>6598</v>
      </c>
      <c r="AC1789" t="s">
        <v>38</v>
      </c>
      <c r="AD1789">
        <v>98682</v>
      </c>
    </row>
    <row r="1790" spans="1:30" x14ac:dyDescent="0.25">
      <c r="A1790">
        <f t="shared" ca="1" si="27"/>
        <v>18010</v>
      </c>
      <c r="B1790" t="s">
        <v>73</v>
      </c>
      <c r="C1790" t="s">
        <v>74</v>
      </c>
      <c r="F1790" t="s">
        <v>28597</v>
      </c>
      <c r="G1790">
        <v>0</v>
      </c>
      <c r="O1790" t="s">
        <v>33</v>
      </c>
      <c r="X1790" t="s">
        <v>34</v>
      </c>
      <c r="Y1790" t="s">
        <v>1604</v>
      </c>
      <c r="Z1790" t="s">
        <v>28598</v>
      </c>
      <c r="AA1790" t="s">
        <v>28599</v>
      </c>
      <c r="AB1790" t="s">
        <v>28600</v>
      </c>
      <c r="AC1790" t="s">
        <v>38</v>
      </c>
      <c r="AD1790">
        <v>98102</v>
      </c>
    </row>
    <row r="1791" spans="1:30" ht="409.5" x14ac:dyDescent="0.25">
      <c r="A1791">
        <f t="shared" ca="1" si="27"/>
        <v>1263</v>
      </c>
      <c r="B1791" t="s">
        <v>334</v>
      </c>
      <c r="C1791" t="s">
        <v>45</v>
      </c>
      <c r="F1791" t="s">
        <v>863</v>
      </c>
      <c r="O1791" t="s">
        <v>33</v>
      </c>
      <c r="V1791" t="s">
        <v>21629</v>
      </c>
      <c r="W1791">
        <v>30</v>
      </c>
      <c r="X1791" t="s">
        <v>34</v>
      </c>
      <c r="Y1791" t="s">
        <v>864</v>
      </c>
      <c r="Z1791" s="1" t="s">
        <v>21630</v>
      </c>
      <c r="AA1791" t="s">
        <v>21631</v>
      </c>
      <c r="AB1791">
        <v>-162707</v>
      </c>
      <c r="AC1791" t="s">
        <v>38</v>
      </c>
      <c r="AD1791">
        <v>98154</v>
      </c>
    </row>
    <row r="1792" spans="1:30" x14ac:dyDescent="0.25">
      <c r="A1792">
        <f t="shared" ca="1" si="27"/>
        <v>1690</v>
      </c>
      <c r="B1792" t="s">
        <v>739</v>
      </c>
      <c r="C1792" t="s">
        <v>686</v>
      </c>
      <c r="F1792" t="s">
        <v>25558</v>
      </c>
      <c r="O1792" t="s">
        <v>33</v>
      </c>
      <c r="Y1792" t="s">
        <v>30254</v>
      </c>
      <c r="Z1792" t="s">
        <v>30255</v>
      </c>
      <c r="AA1792" t="s">
        <v>30241</v>
      </c>
      <c r="AB1792">
        <v>-162406</v>
      </c>
      <c r="AC1792" t="s">
        <v>38</v>
      </c>
      <c r="AD1792">
        <v>98258</v>
      </c>
    </row>
    <row r="1793" spans="1:30" ht="409.5" x14ac:dyDescent="0.25">
      <c r="A1793">
        <f t="shared" ca="1" si="27"/>
        <v>15555</v>
      </c>
      <c r="B1793" t="s">
        <v>178</v>
      </c>
      <c r="C1793" t="s">
        <v>179</v>
      </c>
      <c r="F1793" t="s">
        <v>1514</v>
      </c>
      <c r="O1793" t="s">
        <v>33</v>
      </c>
      <c r="W1793">
        <v>30</v>
      </c>
      <c r="X1793" t="s">
        <v>34</v>
      </c>
      <c r="Y1793" t="s">
        <v>5113</v>
      </c>
      <c r="Z1793" s="1" t="s">
        <v>5114</v>
      </c>
      <c r="AA1793" t="s">
        <v>5115</v>
      </c>
      <c r="AB1793">
        <v>-163599</v>
      </c>
      <c r="AC1793" t="s">
        <v>38</v>
      </c>
      <c r="AD1793">
        <v>99352</v>
      </c>
    </row>
    <row r="1794" spans="1:30" x14ac:dyDescent="0.25">
      <c r="A1794">
        <f t="shared" ref="A1794:A1857" ca="1" si="28">RANDBETWEEN(1,20000)</f>
        <v>12216</v>
      </c>
      <c r="B1794" t="s">
        <v>96</v>
      </c>
      <c r="C1794" t="s">
        <v>97</v>
      </c>
      <c r="F1794" t="s">
        <v>98</v>
      </c>
      <c r="O1794" t="s">
        <v>33</v>
      </c>
      <c r="X1794" t="s">
        <v>34</v>
      </c>
      <c r="Y1794" t="s">
        <v>99</v>
      </c>
      <c r="Z1794" t="s">
        <v>100</v>
      </c>
      <c r="AA1794" t="s">
        <v>101</v>
      </c>
      <c r="AB1794">
        <v>-171600</v>
      </c>
      <c r="AC1794" t="s">
        <v>102</v>
      </c>
      <c r="AD1794">
        <v>97024</v>
      </c>
    </row>
    <row r="1795" spans="1:30" x14ac:dyDescent="0.25">
      <c r="A1795">
        <f t="shared" ca="1" si="28"/>
        <v>5513</v>
      </c>
      <c r="B1795" t="s">
        <v>2046</v>
      </c>
      <c r="C1795" t="s">
        <v>80</v>
      </c>
      <c r="F1795" t="s">
        <v>1335</v>
      </c>
      <c r="O1795" t="s">
        <v>33</v>
      </c>
      <c r="Y1795" t="s">
        <v>13974</v>
      </c>
      <c r="Z1795" t="s">
        <v>14040</v>
      </c>
      <c r="AA1795" t="s">
        <v>14041</v>
      </c>
      <c r="AB1795">
        <v>-171704</v>
      </c>
      <c r="AC1795" t="s">
        <v>38</v>
      </c>
      <c r="AD1795">
        <v>98005</v>
      </c>
    </row>
    <row r="1796" spans="1:30" x14ac:dyDescent="0.25">
      <c r="A1796">
        <f t="shared" ca="1" si="28"/>
        <v>19455</v>
      </c>
      <c r="B1796" t="s">
        <v>2046</v>
      </c>
      <c r="C1796" t="s">
        <v>80</v>
      </c>
      <c r="F1796" t="s">
        <v>6889</v>
      </c>
      <c r="G1796">
        <v>0</v>
      </c>
      <c r="O1796" t="s">
        <v>33</v>
      </c>
      <c r="Y1796" t="s">
        <v>7064</v>
      </c>
      <c r="Z1796" t="s">
        <v>7065</v>
      </c>
      <c r="AA1796" t="s">
        <v>7066</v>
      </c>
      <c r="AB1796" t="s">
        <v>7067</v>
      </c>
      <c r="AC1796" t="s">
        <v>38</v>
      </c>
      <c r="AD1796">
        <v>98027</v>
      </c>
    </row>
    <row r="1797" spans="1:30" x14ac:dyDescent="0.25">
      <c r="A1797">
        <f t="shared" ca="1" si="28"/>
        <v>17957</v>
      </c>
      <c r="B1797" t="s">
        <v>2046</v>
      </c>
      <c r="C1797" t="s">
        <v>80</v>
      </c>
      <c r="F1797" t="s">
        <v>3030</v>
      </c>
      <c r="G1797">
        <v>0</v>
      </c>
      <c r="O1797" t="s">
        <v>33</v>
      </c>
      <c r="Y1797" t="s">
        <v>7741</v>
      </c>
      <c r="Z1797" t="s">
        <v>7742</v>
      </c>
      <c r="AA1797" t="s">
        <v>7743</v>
      </c>
      <c r="AB1797" t="s">
        <v>7744</v>
      </c>
      <c r="AC1797" t="s">
        <v>38</v>
      </c>
      <c r="AD1797">
        <v>99301</v>
      </c>
    </row>
    <row r="1798" spans="1:30" x14ac:dyDescent="0.25">
      <c r="A1798">
        <f t="shared" ca="1" si="28"/>
        <v>18779</v>
      </c>
      <c r="B1798" t="s">
        <v>677</v>
      </c>
      <c r="C1798" t="s">
        <v>80</v>
      </c>
      <c r="F1798" t="s">
        <v>8472</v>
      </c>
      <c r="G1798">
        <v>0</v>
      </c>
      <c r="O1798" t="s">
        <v>33</v>
      </c>
      <c r="Y1798" t="s">
        <v>8473</v>
      </c>
      <c r="Z1798" t="s">
        <v>8474</v>
      </c>
      <c r="AA1798" t="s">
        <v>8475</v>
      </c>
      <c r="AB1798" t="s">
        <v>8476</v>
      </c>
      <c r="AC1798" t="s">
        <v>38</v>
      </c>
      <c r="AD1798">
        <v>98421</v>
      </c>
    </row>
    <row r="1799" spans="1:30" x14ac:dyDescent="0.25">
      <c r="A1799">
        <f t="shared" ca="1" si="28"/>
        <v>2686</v>
      </c>
      <c r="B1799" t="s">
        <v>2046</v>
      </c>
      <c r="C1799" t="s">
        <v>80</v>
      </c>
      <c r="F1799" t="s">
        <v>10574</v>
      </c>
      <c r="O1799" t="s">
        <v>33</v>
      </c>
      <c r="Y1799" t="s">
        <v>10575</v>
      </c>
      <c r="Z1799" t="s">
        <v>10956</v>
      </c>
      <c r="AA1799" t="s">
        <v>10957</v>
      </c>
      <c r="AB1799">
        <v>-161560</v>
      </c>
      <c r="AC1799" t="s">
        <v>38</v>
      </c>
      <c r="AD1799">
        <v>98104</v>
      </c>
    </row>
    <row r="1800" spans="1:30" x14ac:dyDescent="0.25">
      <c r="A1800">
        <f t="shared" ca="1" si="28"/>
        <v>7632</v>
      </c>
      <c r="B1800" t="s">
        <v>685</v>
      </c>
      <c r="C1800" t="s">
        <v>686</v>
      </c>
      <c r="F1800" t="s">
        <v>2112</v>
      </c>
      <c r="G1800">
        <v>0</v>
      </c>
      <c r="O1800" t="s">
        <v>33</v>
      </c>
      <c r="Y1800" t="s">
        <v>2113</v>
      </c>
      <c r="Z1800" t="s">
        <v>34943</v>
      </c>
      <c r="AA1800" t="s">
        <v>34939</v>
      </c>
      <c r="AB1800" t="s">
        <v>34944</v>
      </c>
      <c r="AC1800" t="s">
        <v>38</v>
      </c>
      <c r="AD1800">
        <v>98531</v>
      </c>
    </row>
    <row r="1801" spans="1:30" x14ac:dyDescent="0.25">
      <c r="A1801">
        <f t="shared" ca="1" si="28"/>
        <v>4730</v>
      </c>
      <c r="B1801" t="s">
        <v>107</v>
      </c>
      <c r="C1801" t="s">
        <v>108</v>
      </c>
      <c r="F1801" t="s">
        <v>38492</v>
      </c>
      <c r="G1801">
        <v>0</v>
      </c>
      <c r="O1801" t="s">
        <v>33</v>
      </c>
      <c r="X1801" t="s">
        <v>34</v>
      </c>
      <c r="Y1801" t="s">
        <v>19491</v>
      </c>
      <c r="Z1801" t="s">
        <v>38493</v>
      </c>
      <c r="AA1801" t="s">
        <v>38494</v>
      </c>
      <c r="AB1801" t="s">
        <v>38495</v>
      </c>
      <c r="AC1801" t="s">
        <v>38</v>
      </c>
      <c r="AD1801">
        <v>99163</v>
      </c>
    </row>
    <row r="1802" spans="1:30" x14ac:dyDescent="0.25">
      <c r="A1802">
        <f t="shared" ca="1" si="28"/>
        <v>19390</v>
      </c>
      <c r="B1802" t="s">
        <v>2046</v>
      </c>
      <c r="C1802" t="s">
        <v>80</v>
      </c>
      <c r="F1802" t="s">
        <v>1961</v>
      </c>
      <c r="O1802" t="s">
        <v>33</v>
      </c>
      <c r="Y1802" t="s">
        <v>14395</v>
      </c>
      <c r="Z1802" t="s">
        <v>14396</v>
      </c>
      <c r="AA1802" t="s">
        <v>14394</v>
      </c>
      <c r="AB1802">
        <v>-162856</v>
      </c>
      <c r="AC1802" t="s">
        <v>38</v>
      </c>
      <c r="AD1802">
        <v>98105</v>
      </c>
    </row>
    <row r="1803" spans="1:30" ht="409.5" x14ac:dyDescent="0.25">
      <c r="A1803">
        <f t="shared" ca="1" si="28"/>
        <v>18436</v>
      </c>
      <c r="B1803" t="s">
        <v>334</v>
      </c>
      <c r="C1803" t="s">
        <v>45</v>
      </c>
      <c r="F1803" t="s">
        <v>20737</v>
      </c>
      <c r="N1803" t="s">
        <v>465</v>
      </c>
      <c r="O1803" t="s">
        <v>33</v>
      </c>
      <c r="V1803" t="s">
        <v>20738</v>
      </c>
      <c r="W1803">
        <v>30</v>
      </c>
      <c r="X1803" t="s">
        <v>34</v>
      </c>
      <c r="Y1803" t="s">
        <v>2299</v>
      </c>
      <c r="Z1803" s="1" t="s">
        <v>20739</v>
      </c>
      <c r="AA1803" t="s">
        <v>20740</v>
      </c>
      <c r="AB1803">
        <v>-172475</v>
      </c>
      <c r="AC1803" t="s">
        <v>38</v>
      </c>
      <c r="AD1803">
        <v>98104</v>
      </c>
    </row>
    <row r="1804" spans="1:30" ht="270" x14ac:dyDescent="0.25">
      <c r="A1804">
        <f t="shared" ca="1" si="28"/>
        <v>1620</v>
      </c>
      <c r="B1804" t="s">
        <v>685</v>
      </c>
      <c r="C1804" t="s">
        <v>686</v>
      </c>
      <c r="F1804" t="s">
        <v>29759</v>
      </c>
      <c r="O1804" t="s">
        <v>33</v>
      </c>
      <c r="Y1804" t="s">
        <v>29760</v>
      </c>
      <c r="Z1804" s="1" t="s">
        <v>33737</v>
      </c>
      <c r="AA1804" t="s">
        <v>33714</v>
      </c>
      <c r="AB1804">
        <v>-170448</v>
      </c>
      <c r="AC1804" t="s">
        <v>38</v>
      </c>
      <c r="AD1804">
        <v>98607</v>
      </c>
    </row>
    <row r="1805" spans="1:30" ht="409.5" x14ac:dyDescent="0.25">
      <c r="A1805">
        <f t="shared" ca="1" si="28"/>
        <v>13793</v>
      </c>
      <c r="B1805" t="s">
        <v>489</v>
      </c>
      <c r="C1805" t="s">
        <v>45</v>
      </c>
      <c r="O1805" t="s">
        <v>33</v>
      </c>
      <c r="W1805">
        <v>30</v>
      </c>
      <c r="X1805" t="s">
        <v>34</v>
      </c>
      <c r="Y1805" t="s">
        <v>31844</v>
      </c>
      <c r="Z1805" s="1" t="s">
        <v>31845</v>
      </c>
      <c r="AA1805" t="s">
        <v>31846</v>
      </c>
      <c r="AB1805">
        <v>-172001</v>
      </c>
      <c r="AC1805" t="s">
        <v>38</v>
      </c>
      <c r="AD1805">
        <v>98104</v>
      </c>
    </row>
    <row r="1806" spans="1:30" x14ac:dyDescent="0.25">
      <c r="A1806">
        <f t="shared" ca="1" si="28"/>
        <v>13439</v>
      </c>
      <c r="B1806" t="s">
        <v>124</v>
      </c>
      <c r="C1806" t="s">
        <v>45</v>
      </c>
      <c r="F1806" t="s">
        <v>22834</v>
      </c>
      <c r="O1806" t="s">
        <v>33</v>
      </c>
      <c r="X1806" t="s">
        <v>34</v>
      </c>
      <c r="Y1806" t="s">
        <v>22783</v>
      </c>
      <c r="Z1806" t="s">
        <v>22925</v>
      </c>
      <c r="AA1806" t="s">
        <v>22580</v>
      </c>
      <c r="AB1806">
        <v>-162290</v>
      </c>
      <c r="AC1806" t="s">
        <v>38</v>
      </c>
      <c r="AD1806">
        <v>98424</v>
      </c>
    </row>
    <row r="1807" spans="1:30" x14ac:dyDescent="0.25">
      <c r="A1807">
        <f t="shared" ca="1" si="28"/>
        <v>9776</v>
      </c>
      <c r="B1807" t="s">
        <v>334</v>
      </c>
      <c r="C1807" t="s">
        <v>45</v>
      </c>
      <c r="G1807">
        <v>0</v>
      </c>
      <c r="O1807" t="s">
        <v>33</v>
      </c>
      <c r="Y1807" t="s">
        <v>417</v>
      </c>
      <c r="Z1807" t="s">
        <v>33998</v>
      </c>
      <c r="AA1807" t="s">
        <v>33989</v>
      </c>
      <c r="AB1807" t="s">
        <v>33999</v>
      </c>
      <c r="AC1807" t="s">
        <v>38</v>
      </c>
      <c r="AD1807">
        <v>99224</v>
      </c>
    </row>
    <row r="1808" spans="1:30" x14ac:dyDescent="0.25">
      <c r="A1808">
        <f t="shared" ca="1" si="28"/>
        <v>14818</v>
      </c>
      <c r="B1808" t="s">
        <v>107</v>
      </c>
      <c r="C1808" t="s">
        <v>108</v>
      </c>
      <c r="G1808">
        <v>0</v>
      </c>
      <c r="O1808" t="s">
        <v>33</v>
      </c>
      <c r="X1808" t="s">
        <v>34</v>
      </c>
      <c r="Y1808" t="s">
        <v>21913</v>
      </c>
      <c r="Z1808" t="s">
        <v>21914</v>
      </c>
      <c r="AA1808" t="s">
        <v>21915</v>
      </c>
      <c r="AB1808" t="s">
        <v>21916</v>
      </c>
      <c r="AC1808" t="s">
        <v>38</v>
      </c>
      <c r="AD1808">
        <v>98444</v>
      </c>
    </row>
    <row r="1809" spans="1:30" ht="409.5" x14ac:dyDescent="0.25">
      <c r="A1809">
        <f t="shared" ca="1" si="28"/>
        <v>6570</v>
      </c>
      <c r="B1809" t="s">
        <v>178</v>
      </c>
      <c r="C1809" t="s">
        <v>179</v>
      </c>
      <c r="F1809" t="s">
        <v>17191</v>
      </c>
      <c r="O1809" t="s">
        <v>33</v>
      </c>
      <c r="X1809" t="s">
        <v>34</v>
      </c>
      <c r="Y1809" t="s">
        <v>17192</v>
      </c>
      <c r="Z1809" s="1" t="s">
        <v>17193</v>
      </c>
      <c r="AA1809" t="s">
        <v>17194</v>
      </c>
      <c r="AB1809">
        <v>-160401</v>
      </c>
      <c r="AC1809" t="s">
        <v>38</v>
      </c>
      <c r="AD1809">
        <v>99360</v>
      </c>
    </row>
    <row r="1810" spans="1:30" x14ac:dyDescent="0.25">
      <c r="A1810">
        <f t="shared" ca="1" si="28"/>
        <v>7874</v>
      </c>
      <c r="B1810" t="s">
        <v>685</v>
      </c>
      <c r="C1810" t="s">
        <v>686</v>
      </c>
      <c r="G1810">
        <v>0</v>
      </c>
      <c r="O1810" t="s">
        <v>33</v>
      </c>
      <c r="Y1810" t="s">
        <v>30469</v>
      </c>
      <c r="Z1810" t="s">
        <v>34354</v>
      </c>
      <c r="AA1810" t="s">
        <v>34345</v>
      </c>
      <c r="AB1810" t="s">
        <v>34355</v>
      </c>
    </row>
    <row r="1811" spans="1:30" x14ac:dyDescent="0.25">
      <c r="A1811">
        <f t="shared" ca="1" si="28"/>
        <v>9553</v>
      </c>
      <c r="B1811" t="s">
        <v>178</v>
      </c>
      <c r="C1811" t="s">
        <v>179</v>
      </c>
      <c r="F1811" t="s">
        <v>5050</v>
      </c>
      <c r="O1811" t="s">
        <v>33</v>
      </c>
      <c r="X1811" t="s">
        <v>34</v>
      </c>
      <c r="Y1811" t="s">
        <v>5051</v>
      </c>
      <c r="Z1811" t="s">
        <v>38347</v>
      </c>
      <c r="AA1811" t="s">
        <v>38348</v>
      </c>
      <c r="AB1811">
        <v>-170273</v>
      </c>
      <c r="AC1811" t="s">
        <v>38</v>
      </c>
      <c r="AD1811">
        <v>99336</v>
      </c>
    </row>
    <row r="1812" spans="1:30" x14ac:dyDescent="0.25">
      <c r="A1812">
        <f t="shared" ca="1" si="28"/>
        <v>7651</v>
      </c>
      <c r="B1812" t="s">
        <v>2046</v>
      </c>
      <c r="C1812" t="s">
        <v>80</v>
      </c>
      <c r="F1812" t="s">
        <v>8595</v>
      </c>
      <c r="O1812" t="s">
        <v>33</v>
      </c>
      <c r="Y1812" t="s">
        <v>16362</v>
      </c>
      <c r="Z1812" t="s">
        <v>16363</v>
      </c>
      <c r="AA1812" t="s">
        <v>16364</v>
      </c>
      <c r="AB1812">
        <v>-172862</v>
      </c>
      <c r="AC1812" t="s">
        <v>38</v>
      </c>
      <c r="AD1812">
        <v>98102</v>
      </c>
    </row>
    <row r="1813" spans="1:30" x14ac:dyDescent="0.25">
      <c r="A1813">
        <f t="shared" ca="1" si="28"/>
        <v>3637</v>
      </c>
      <c r="B1813" t="s">
        <v>685</v>
      </c>
      <c r="C1813" t="s">
        <v>686</v>
      </c>
      <c r="F1813" t="s">
        <v>28495</v>
      </c>
      <c r="O1813" t="s">
        <v>33</v>
      </c>
      <c r="Y1813" t="s">
        <v>29870</v>
      </c>
      <c r="Z1813" t="s">
        <v>35345</v>
      </c>
      <c r="AA1813" t="s">
        <v>35346</v>
      </c>
      <c r="AB1813">
        <v>-170649</v>
      </c>
    </row>
    <row r="1814" spans="1:30" x14ac:dyDescent="0.25">
      <c r="A1814">
        <f t="shared" ca="1" si="28"/>
        <v>3072</v>
      </c>
      <c r="B1814" t="s">
        <v>2046</v>
      </c>
      <c r="C1814" t="s">
        <v>80</v>
      </c>
      <c r="F1814" t="s">
        <v>1418</v>
      </c>
      <c r="G1814">
        <v>0</v>
      </c>
      <c r="O1814" t="s">
        <v>33</v>
      </c>
      <c r="Y1814" t="s">
        <v>1419</v>
      </c>
      <c r="Z1814" t="s">
        <v>32180</v>
      </c>
      <c r="AA1814" t="s">
        <v>32181</v>
      </c>
      <c r="AB1814" t="s">
        <v>32182</v>
      </c>
      <c r="AC1814" t="s">
        <v>38</v>
      </c>
      <c r="AD1814">
        <v>98504</v>
      </c>
    </row>
    <row r="1815" spans="1:30" ht="409.5" x14ac:dyDescent="0.25">
      <c r="A1815">
        <f t="shared" ca="1" si="28"/>
        <v>10199</v>
      </c>
      <c r="B1815" t="s">
        <v>178</v>
      </c>
      <c r="C1815" t="s">
        <v>179</v>
      </c>
      <c r="F1815" t="s">
        <v>17655</v>
      </c>
      <c r="O1815" t="s">
        <v>33</v>
      </c>
      <c r="X1815" t="s">
        <v>34</v>
      </c>
      <c r="Y1815" t="s">
        <v>17656</v>
      </c>
      <c r="Z1815" s="1" t="s">
        <v>20302</v>
      </c>
      <c r="AA1815" t="s">
        <v>20303</v>
      </c>
      <c r="AB1815">
        <v>-160414</v>
      </c>
      <c r="AC1815" t="s">
        <v>38</v>
      </c>
      <c r="AD1815">
        <v>98101</v>
      </c>
    </row>
    <row r="1816" spans="1:30" x14ac:dyDescent="0.25">
      <c r="A1816">
        <f t="shared" ca="1" si="28"/>
        <v>8171</v>
      </c>
      <c r="B1816" t="s">
        <v>334</v>
      </c>
      <c r="C1816" t="s">
        <v>45</v>
      </c>
      <c r="F1816" t="s">
        <v>1825</v>
      </c>
      <c r="G1816">
        <v>0</v>
      </c>
      <c r="O1816" t="s">
        <v>33</v>
      </c>
      <c r="Y1816" t="s">
        <v>3582</v>
      </c>
      <c r="Z1816" t="s">
        <v>34788</v>
      </c>
      <c r="AA1816" t="s">
        <v>34789</v>
      </c>
      <c r="AB1816" t="s">
        <v>34790</v>
      </c>
      <c r="AC1816" t="s">
        <v>38</v>
      </c>
      <c r="AD1816">
        <v>98072</v>
      </c>
    </row>
    <row r="1817" spans="1:30" x14ac:dyDescent="0.25">
      <c r="A1817">
        <f t="shared" ca="1" si="28"/>
        <v>1730</v>
      </c>
      <c r="B1817" t="s">
        <v>685</v>
      </c>
      <c r="C1817" t="s">
        <v>686</v>
      </c>
      <c r="F1817" t="s">
        <v>3127</v>
      </c>
      <c r="G1817">
        <v>0</v>
      </c>
      <c r="O1817" t="s">
        <v>33</v>
      </c>
      <c r="Y1817" t="s">
        <v>3128</v>
      </c>
      <c r="Z1817" t="s">
        <v>33783</v>
      </c>
      <c r="AA1817" t="s">
        <v>33781</v>
      </c>
      <c r="AB1817" t="s">
        <v>33784</v>
      </c>
      <c r="AC1817" t="s">
        <v>38</v>
      </c>
      <c r="AD1817">
        <v>98579</v>
      </c>
    </row>
    <row r="1818" spans="1:30" x14ac:dyDescent="0.25">
      <c r="A1818">
        <f t="shared" ca="1" si="28"/>
        <v>13573</v>
      </c>
      <c r="B1818" t="s">
        <v>334</v>
      </c>
      <c r="C1818" t="s">
        <v>45</v>
      </c>
      <c r="G1818">
        <v>0</v>
      </c>
      <c r="O1818" t="s">
        <v>33</v>
      </c>
      <c r="X1818" t="s">
        <v>34</v>
      </c>
      <c r="Y1818" t="s">
        <v>18557</v>
      </c>
      <c r="Z1818" t="s">
        <v>18558</v>
      </c>
      <c r="AA1818" t="s">
        <v>18559</v>
      </c>
      <c r="AB1818" t="s">
        <v>18560</v>
      </c>
      <c r="AC1818" t="s">
        <v>9350</v>
      </c>
      <c r="AD1818">
        <v>21212</v>
      </c>
    </row>
    <row r="1819" spans="1:30" ht="409.5" x14ac:dyDescent="0.25">
      <c r="A1819">
        <f t="shared" ca="1" si="28"/>
        <v>2343</v>
      </c>
      <c r="B1819" t="s">
        <v>685</v>
      </c>
      <c r="C1819" t="s">
        <v>686</v>
      </c>
      <c r="F1819" t="s">
        <v>34663</v>
      </c>
      <c r="O1819" t="s">
        <v>33</v>
      </c>
      <c r="Y1819" t="s">
        <v>34664</v>
      </c>
      <c r="Z1819" s="1" t="s">
        <v>34665</v>
      </c>
      <c r="AA1819" t="s">
        <v>34654</v>
      </c>
      <c r="AB1819">
        <v>-172231</v>
      </c>
      <c r="AC1819" t="s">
        <v>38</v>
      </c>
    </row>
    <row r="1820" spans="1:30" x14ac:dyDescent="0.25">
      <c r="A1820">
        <f t="shared" ca="1" si="28"/>
        <v>14063</v>
      </c>
      <c r="B1820" t="s">
        <v>79</v>
      </c>
      <c r="C1820" t="s">
        <v>80</v>
      </c>
      <c r="F1820" t="s">
        <v>6810</v>
      </c>
      <c r="O1820" t="s">
        <v>33</v>
      </c>
      <c r="Y1820" t="s">
        <v>26777</v>
      </c>
      <c r="Z1820" t="s">
        <v>26778</v>
      </c>
      <c r="AA1820" t="s">
        <v>26779</v>
      </c>
      <c r="AB1820">
        <v>-172150</v>
      </c>
      <c r="AC1820" t="s">
        <v>38</v>
      </c>
      <c r="AD1820">
        <v>98046</v>
      </c>
    </row>
    <row r="1821" spans="1:30" ht="120" x14ac:dyDescent="0.25">
      <c r="A1821">
        <f t="shared" ca="1" si="28"/>
        <v>1278</v>
      </c>
      <c r="B1821" t="s">
        <v>73</v>
      </c>
      <c r="C1821" t="s">
        <v>74</v>
      </c>
      <c r="F1821" t="s">
        <v>4947</v>
      </c>
      <c r="G1821">
        <v>0</v>
      </c>
      <c r="O1821" t="s">
        <v>33</v>
      </c>
      <c r="Y1821" t="s">
        <v>29916</v>
      </c>
      <c r="Z1821" s="1" t="s">
        <v>36871</v>
      </c>
      <c r="AA1821" t="s">
        <v>36869</v>
      </c>
      <c r="AB1821" t="s">
        <v>36872</v>
      </c>
    </row>
    <row r="1822" spans="1:30" ht="409.5" x14ac:dyDescent="0.25">
      <c r="A1822">
        <f t="shared" ca="1" si="28"/>
        <v>17036</v>
      </c>
      <c r="B1822" t="s">
        <v>334</v>
      </c>
      <c r="C1822" t="s">
        <v>45</v>
      </c>
      <c r="F1822" t="s">
        <v>22324</v>
      </c>
      <c r="O1822" t="s">
        <v>33</v>
      </c>
      <c r="X1822" t="s">
        <v>34</v>
      </c>
      <c r="Y1822" t="s">
        <v>22325</v>
      </c>
      <c r="Z1822" s="1" t="s">
        <v>24747</v>
      </c>
      <c r="AA1822" t="s">
        <v>24745</v>
      </c>
      <c r="AB1822">
        <v>-160618</v>
      </c>
    </row>
    <row r="1823" spans="1:30" ht="345" x14ac:dyDescent="0.25">
      <c r="A1823">
        <f t="shared" ca="1" si="28"/>
        <v>3234</v>
      </c>
      <c r="B1823" t="s">
        <v>685</v>
      </c>
      <c r="C1823" t="s">
        <v>686</v>
      </c>
      <c r="F1823" t="s">
        <v>3305</v>
      </c>
      <c r="O1823" t="s">
        <v>33</v>
      </c>
      <c r="Y1823" t="s">
        <v>33853</v>
      </c>
      <c r="Z1823" s="1" t="s">
        <v>33868</v>
      </c>
      <c r="AA1823" t="s">
        <v>33858</v>
      </c>
      <c r="AB1823">
        <v>-172189</v>
      </c>
      <c r="AC1823" t="s">
        <v>38</v>
      </c>
      <c r="AD1823">
        <v>98032</v>
      </c>
    </row>
    <row r="1824" spans="1:30" x14ac:dyDescent="0.25">
      <c r="A1824">
        <f t="shared" ca="1" si="28"/>
        <v>714</v>
      </c>
      <c r="B1824" t="s">
        <v>79</v>
      </c>
      <c r="C1824" t="s">
        <v>80</v>
      </c>
      <c r="F1824" t="s">
        <v>6510</v>
      </c>
      <c r="O1824" t="s">
        <v>33</v>
      </c>
      <c r="Y1824" t="s">
        <v>27123</v>
      </c>
      <c r="Z1824" t="s">
        <v>27124</v>
      </c>
      <c r="AA1824" t="s">
        <v>27125</v>
      </c>
      <c r="AB1824">
        <v>-172443</v>
      </c>
      <c r="AC1824" t="s">
        <v>38</v>
      </c>
      <c r="AD1824">
        <v>99163</v>
      </c>
    </row>
    <row r="1825" spans="1:30" x14ac:dyDescent="0.25">
      <c r="A1825">
        <f t="shared" ca="1" si="28"/>
        <v>9079</v>
      </c>
      <c r="B1825" t="s">
        <v>73</v>
      </c>
      <c r="C1825" t="s">
        <v>74</v>
      </c>
      <c r="F1825" t="s">
        <v>29456</v>
      </c>
      <c r="G1825">
        <v>0</v>
      </c>
      <c r="O1825" t="s">
        <v>33</v>
      </c>
      <c r="Y1825" t="s">
        <v>29998</v>
      </c>
      <c r="Z1825" t="s">
        <v>36399</v>
      </c>
      <c r="AA1825" t="s">
        <v>36377</v>
      </c>
      <c r="AB1825" t="s">
        <v>36400</v>
      </c>
    </row>
    <row r="1826" spans="1:30" x14ac:dyDescent="0.25">
      <c r="A1826">
        <f t="shared" ca="1" si="28"/>
        <v>5915</v>
      </c>
      <c r="B1826" t="s">
        <v>739</v>
      </c>
      <c r="C1826" t="s">
        <v>686</v>
      </c>
      <c r="F1826" t="s">
        <v>283</v>
      </c>
      <c r="O1826" t="s">
        <v>33</v>
      </c>
      <c r="Y1826" t="s">
        <v>30693</v>
      </c>
      <c r="Z1826" t="s">
        <v>30694</v>
      </c>
      <c r="AA1826" t="s">
        <v>30695</v>
      </c>
      <c r="AB1826">
        <v>-170797</v>
      </c>
      <c r="AC1826" t="s">
        <v>38</v>
      </c>
      <c r="AD1826">
        <v>98164</v>
      </c>
    </row>
    <row r="1827" spans="1:30" x14ac:dyDescent="0.25">
      <c r="A1827">
        <f t="shared" ca="1" si="28"/>
        <v>2137</v>
      </c>
      <c r="B1827" t="s">
        <v>44</v>
      </c>
      <c r="C1827" t="s">
        <v>45</v>
      </c>
      <c r="F1827" t="s">
        <v>812</v>
      </c>
      <c r="G1827">
        <v>0</v>
      </c>
      <c r="O1827" t="s">
        <v>63</v>
      </c>
      <c r="X1827" t="s">
        <v>34</v>
      </c>
      <c r="Y1827" t="s">
        <v>813</v>
      </c>
      <c r="Z1827" t="s">
        <v>814</v>
      </c>
      <c r="AA1827" t="s">
        <v>814</v>
      </c>
      <c r="AB1827" t="s">
        <v>815</v>
      </c>
      <c r="AC1827" t="s">
        <v>816</v>
      </c>
      <c r="AD1827">
        <v>80234</v>
      </c>
    </row>
    <row r="1828" spans="1:30" ht="409.5" x14ac:dyDescent="0.25">
      <c r="A1828">
        <f t="shared" ca="1" si="28"/>
        <v>8643</v>
      </c>
      <c r="B1828" t="s">
        <v>334</v>
      </c>
      <c r="C1828" t="s">
        <v>45</v>
      </c>
      <c r="F1828" t="s">
        <v>20250</v>
      </c>
      <c r="O1828" t="s">
        <v>33</v>
      </c>
      <c r="X1828" t="s">
        <v>34</v>
      </c>
      <c r="Y1828" t="s">
        <v>22656</v>
      </c>
      <c r="Z1828" s="1" t="s">
        <v>23996</v>
      </c>
      <c r="AA1828" t="s">
        <v>23617</v>
      </c>
      <c r="AB1828">
        <v>-171085</v>
      </c>
      <c r="AC1828" t="s">
        <v>102</v>
      </c>
      <c r="AD1828">
        <v>97302</v>
      </c>
    </row>
    <row r="1829" spans="1:30" x14ac:dyDescent="0.25">
      <c r="A1829">
        <f t="shared" ca="1" si="28"/>
        <v>1557</v>
      </c>
      <c r="B1829" t="s">
        <v>73</v>
      </c>
      <c r="C1829" t="s">
        <v>74</v>
      </c>
      <c r="F1829" t="s">
        <v>3305</v>
      </c>
      <c r="G1829">
        <v>0</v>
      </c>
      <c r="O1829" t="s">
        <v>33</v>
      </c>
      <c r="Y1829" t="s">
        <v>20486</v>
      </c>
      <c r="Z1829" t="s">
        <v>36241</v>
      </c>
      <c r="AA1829" t="s">
        <v>36234</v>
      </c>
      <c r="AB1829" t="s">
        <v>36242</v>
      </c>
      <c r="AD1829">
        <v>98032</v>
      </c>
    </row>
    <row r="1830" spans="1:30" ht="135" x14ac:dyDescent="0.25">
      <c r="A1830">
        <f t="shared" ca="1" si="28"/>
        <v>18767</v>
      </c>
      <c r="B1830" t="s">
        <v>334</v>
      </c>
      <c r="C1830" t="s">
        <v>45</v>
      </c>
      <c r="F1830" t="s">
        <v>22668</v>
      </c>
      <c r="O1830" t="s">
        <v>33</v>
      </c>
      <c r="X1830" t="s">
        <v>34</v>
      </c>
      <c r="Y1830" t="s">
        <v>22669</v>
      </c>
      <c r="Z1830" s="1" t="s">
        <v>23948</v>
      </c>
      <c r="AA1830" t="s">
        <v>23605</v>
      </c>
      <c r="AB1830">
        <v>-161409</v>
      </c>
      <c r="AC1830" t="s">
        <v>5301</v>
      </c>
      <c r="AD1830" t="s">
        <v>22675</v>
      </c>
    </row>
    <row r="1831" spans="1:30" ht="409.5" x14ac:dyDescent="0.25">
      <c r="A1831">
        <f t="shared" ca="1" si="28"/>
        <v>1602</v>
      </c>
      <c r="B1831" t="s">
        <v>2046</v>
      </c>
      <c r="C1831" t="s">
        <v>80</v>
      </c>
      <c r="F1831" t="s">
        <v>1418</v>
      </c>
      <c r="G1831">
        <v>0</v>
      </c>
      <c r="O1831" t="s">
        <v>33</v>
      </c>
      <c r="Y1831" t="s">
        <v>5784</v>
      </c>
      <c r="Z1831" s="1" t="s">
        <v>8241</v>
      </c>
      <c r="AA1831" t="s">
        <v>8242</v>
      </c>
      <c r="AB1831" t="s">
        <v>8243</v>
      </c>
      <c r="AC1831" t="s">
        <v>38</v>
      </c>
      <c r="AD1831">
        <v>98504</v>
      </c>
    </row>
    <row r="1832" spans="1:30" x14ac:dyDescent="0.25">
      <c r="A1832">
        <f t="shared" ca="1" si="28"/>
        <v>17299</v>
      </c>
      <c r="B1832" t="s">
        <v>79</v>
      </c>
      <c r="C1832" t="s">
        <v>80</v>
      </c>
      <c r="F1832" t="s">
        <v>26939</v>
      </c>
      <c r="O1832" t="s">
        <v>33</v>
      </c>
      <c r="Y1832" t="s">
        <v>26940</v>
      </c>
      <c r="Z1832" t="s">
        <v>26941</v>
      </c>
      <c r="AA1832" t="s">
        <v>26942</v>
      </c>
      <c r="AB1832">
        <v>-172074</v>
      </c>
      <c r="AC1832" t="s">
        <v>38</v>
      </c>
      <c r="AD1832">
        <v>98541</v>
      </c>
    </row>
    <row r="1833" spans="1:30" ht="409.5" x14ac:dyDescent="0.25">
      <c r="A1833">
        <f t="shared" ca="1" si="28"/>
        <v>1290</v>
      </c>
      <c r="B1833" t="s">
        <v>178</v>
      </c>
      <c r="F1833" t="s">
        <v>33245</v>
      </c>
      <c r="G1833">
        <v>0</v>
      </c>
      <c r="O1833" t="s">
        <v>33</v>
      </c>
      <c r="X1833" t="s">
        <v>34</v>
      </c>
      <c r="Y1833" t="s">
        <v>33246</v>
      </c>
      <c r="Z1833" s="1" t="s">
        <v>38144</v>
      </c>
      <c r="AA1833" t="s">
        <v>38145</v>
      </c>
      <c r="AB1833" t="s">
        <v>38146</v>
      </c>
      <c r="AC1833" t="s">
        <v>38</v>
      </c>
      <c r="AD1833">
        <v>99362</v>
      </c>
    </row>
    <row r="1834" spans="1:30" ht="360" x14ac:dyDescent="0.25">
      <c r="A1834">
        <f t="shared" ca="1" si="28"/>
        <v>6156</v>
      </c>
      <c r="B1834" t="s">
        <v>489</v>
      </c>
      <c r="C1834" t="s">
        <v>45</v>
      </c>
      <c r="F1834" t="s">
        <v>3426</v>
      </c>
      <c r="N1834" t="s">
        <v>9125</v>
      </c>
      <c r="O1834" t="s">
        <v>33</v>
      </c>
      <c r="X1834" t="s">
        <v>34</v>
      </c>
      <c r="Y1834" t="s">
        <v>37742</v>
      </c>
      <c r="Z1834" s="1" t="s">
        <v>37743</v>
      </c>
      <c r="AA1834" t="s">
        <v>37744</v>
      </c>
      <c r="AB1834">
        <v>-161967</v>
      </c>
      <c r="AC1834" t="s">
        <v>38</v>
      </c>
      <c r="AD1834">
        <v>98005</v>
      </c>
    </row>
    <row r="1835" spans="1:30" x14ac:dyDescent="0.25">
      <c r="A1835">
        <f t="shared" ca="1" si="28"/>
        <v>5849</v>
      </c>
      <c r="B1835" t="s">
        <v>2046</v>
      </c>
      <c r="C1835" t="s">
        <v>80</v>
      </c>
      <c r="F1835" t="s">
        <v>2993</v>
      </c>
      <c r="O1835" t="s">
        <v>33</v>
      </c>
      <c r="Y1835" t="s">
        <v>11619</v>
      </c>
      <c r="Z1835" t="s">
        <v>12881</v>
      </c>
      <c r="AA1835" t="s">
        <v>12882</v>
      </c>
      <c r="AB1835">
        <v>-172142</v>
      </c>
      <c r="AC1835" t="s">
        <v>38</v>
      </c>
      <c r="AD1835">
        <v>98563</v>
      </c>
    </row>
    <row r="1836" spans="1:30" x14ac:dyDescent="0.25">
      <c r="A1836">
        <f t="shared" ca="1" si="28"/>
        <v>3649</v>
      </c>
      <c r="B1836" t="s">
        <v>739</v>
      </c>
      <c r="C1836" t="s">
        <v>686</v>
      </c>
      <c r="F1836" t="s">
        <v>2825</v>
      </c>
      <c r="O1836" t="s">
        <v>33</v>
      </c>
      <c r="Y1836" t="s">
        <v>28610</v>
      </c>
      <c r="Z1836" t="s">
        <v>30823</v>
      </c>
      <c r="AA1836" t="s">
        <v>30824</v>
      </c>
      <c r="AB1836">
        <v>-172586</v>
      </c>
    </row>
    <row r="1837" spans="1:30" x14ac:dyDescent="0.25">
      <c r="A1837">
        <f t="shared" ca="1" si="28"/>
        <v>2576</v>
      </c>
      <c r="B1837" t="s">
        <v>2046</v>
      </c>
      <c r="C1837" t="s">
        <v>80</v>
      </c>
      <c r="F1837" t="s">
        <v>4516</v>
      </c>
      <c r="G1837">
        <v>0</v>
      </c>
      <c r="O1837" t="s">
        <v>33</v>
      </c>
      <c r="Y1837" t="s">
        <v>4517</v>
      </c>
      <c r="Z1837" t="s">
        <v>14250</v>
      </c>
      <c r="AA1837" t="s">
        <v>14251</v>
      </c>
      <c r="AB1837" t="s">
        <v>14252</v>
      </c>
      <c r="AC1837" t="s">
        <v>38</v>
      </c>
      <c r="AD1837">
        <v>98953</v>
      </c>
    </row>
    <row r="1838" spans="1:30" ht="409.5" x14ac:dyDescent="0.25">
      <c r="A1838">
        <f t="shared" ca="1" si="28"/>
        <v>5664</v>
      </c>
      <c r="B1838" t="s">
        <v>3712</v>
      </c>
      <c r="C1838" t="s">
        <v>16820</v>
      </c>
      <c r="F1838" t="s">
        <v>20250</v>
      </c>
      <c r="G1838">
        <v>0</v>
      </c>
      <c r="O1838" t="s">
        <v>33</v>
      </c>
      <c r="X1838" t="s">
        <v>34</v>
      </c>
      <c r="Y1838" t="s">
        <v>24092</v>
      </c>
      <c r="Z1838" s="1" t="s">
        <v>24668</v>
      </c>
      <c r="AA1838" t="s">
        <v>24660</v>
      </c>
      <c r="AB1838" t="s">
        <v>24669</v>
      </c>
    </row>
    <row r="1839" spans="1:30" ht="409.5" x14ac:dyDescent="0.25">
      <c r="A1839">
        <f t="shared" ca="1" si="28"/>
        <v>10879</v>
      </c>
      <c r="B1839" t="s">
        <v>96</v>
      </c>
      <c r="C1839" t="s">
        <v>97</v>
      </c>
      <c r="F1839" t="s">
        <v>267</v>
      </c>
      <c r="G1839">
        <v>0</v>
      </c>
      <c r="O1839" t="s">
        <v>33</v>
      </c>
      <c r="X1839" t="s">
        <v>34</v>
      </c>
      <c r="Y1839" t="s">
        <v>268</v>
      </c>
      <c r="Z1839" s="1" t="s">
        <v>269</v>
      </c>
      <c r="AA1839" t="s">
        <v>270</v>
      </c>
      <c r="AB1839" t="s">
        <v>271</v>
      </c>
    </row>
    <row r="1840" spans="1:30" ht="409.5" x14ac:dyDescent="0.25">
      <c r="A1840">
        <f t="shared" ca="1" si="28"/>
        <v>6893</v>
      </c>
      <c r="B1840" t="s">
        <v>489</v>
      </c>
      <c r="C1840" t="s">
        <v>45</v>
      </c>
      <c r="O1840" t="s">
        <v>33</v>
      </c>
      <c r="X1840" t="s">
        <v>34</v>
      </c>
      <c r="Y1840" t="s">
        <v>22787</v>
      </c>
      <c r="Z1840" s="1" t="s">
        <v>22901</v>
      </c>
      <c r="AA1840" t="s">
        <v>22580</v>
      </c>
      <c r="AB1840">
        <v>-162034</v>
      </c>
      <c r="AC1840" t="s">
        <v>102</v>
      </c>
      <c r="AD1840">
        <v>97302</v>
      </c>
    </row>
    <row r="1841" spans="1:30" x14ac:dyDescent="0.25">
      <c r="A1841">
        <f t="shared" ca="1" si="28"/>
        <v>2083</v>
      </c>
      <c r="B1841" t="s">
        <v>178</v>
      </c>
      <c r="C1841" t="s">
        <v>179</v>
      </c>
      <c r="F1841" t="s">
        <v>2107</v>
      </c>
      <c r="O1841" t="s">
        <v>33</v>
      </c>
      <c r="X1841" t="s">
        <v>34</v>
      </c>
      <c r="Y1841" t="s">
        <v>19088</v>
      </c>
      <c r="Z1841" t="s">
        <v>19089</v>
      </c>
      <c r="AA1841" t="s">
        <v>19090</v>
      </c>
      <c r="AB1841">
        <v>-172348</v>
      </c>
      <c r="AC1841" t="s">
        <v>38</v>
      </c>
      <c r="AD1841">
        <v>98902</v>
      </c>
    </row>
    <row r="1842" spans="1:30" x14ac:dyDescent="0.25">
      <c r="A1842">
        <f t="shared" ca="1" si="28"/>
        <v>1497</v>
      </c>
      <c r="B1842" t="s">
        <v>344</v>
      </c>
      <c r="C1842" t="s">
        <v>31</v>
      </c>
      <c r="F1842" t="s">
        <v>19239</v>
      </c>
      <c r="G1842">
        <v>0</v>
      </c>
      <c r="O1842" t="s">
        <v>33</v>
      </c>
      <c r="X1842" t="s">
        <v>34</v>
      </c>
      <c r="Y1842" t="s">
        <v>19240</v>
      </c>
      <c r="Z1842" t="s">
        <v>19241</v>
      </c>
      <c r="AA1842" t="s">
        <v>19242</v>
      </c>
      <c r="AB1842" t="s">
        <v>19243</v>
      </c>
    </row>
    <row r="1843" spans="1:30" x14ac:dyDescent="0.25">
      <c r="A1843">
        <f t="shared" ca="1" si="28"/>
        <v>18509</v>
      </c>
      <c r="B1843" t="s">
        <v>344</v>
      </c>
      <c r="C1843" t="s">
        <v>31</v>
      </c>
      <c r="F1843" t="s">
        <v>41242</v>
      </c>
      <c r="G1843">
        <v>68</v>
      </c>
      <c r="H1843" t="s">
        <v>617</v>
      </c>
      <c r="L1843">
        <v>10.199999999999999</v>
      </c>
      <c r="O1843" t="s">
        <v>33</v>
      </c>
      <c r="X1843" t="s">
        <v>34</v>
      </c>
      <c r="Y1843" t="s">
        <v>41243</v>
      </c>
      <c r="Z1843" t="s">
        <v>41244</v>
      </c>
      <c r="AA1843" t="s">
        <v>41245</v>
      </c>
      <c r="AB1843" t="s">
        <v>41246</v>
      </c>
      <c r="AC1843" t="s">
        <v>38</v>
      </c>
      <c r="AD1843">
        <v>98038</v>
      </c>
    </row>
    <row r="1844" spans="1:30" ht="409.5" x14ac:dyDescent="0.25">
      <c r="A1844">
        <f t="shared" ca="1" si="28"/>
        <v>4784</v>
      </c>
      <c r="B1844" t="s">
        <v>124</v>
      </c>
      <c r="C1844" t="s">
        <v>45</v>
      </c>
      <c r="F1844" t="s">
        <v>3636</v>
      </c>
      <c r="O1844" t="s">
        <v>33</v>
      </c>
      <c r="X1844" t="s">
        <v>34</v>
      </c>
      <c r="Y1844" t="s">
        <v>3637</v>
      </c>
      <c r="Z1844" s="1" t="s">
        <v>3638</v>
      </c>
      <c r="AA1844" t="s">
        <v>3639</v>
      </c>
      <c r="AB1844">
        <v>-171774</v>
      </c>
      <c r="AC1844" t="s">
        <v>38</v>
      </c>
      <c r="AD1844">
        <v>98661</v>
      </c>
    </row>
    <row r="1845" spans="1:30" ht="409.5" x14ac:dyDescent="0.25">
      <c r="A1845">
        <f t="shared" ca="1" si="28"/>
        <v>13850</v>
      </c>
      <c r="B1845" t="s">
        <v>79</v>
      </c>
      <c r="C1845" t="s">
        <v>80</v>
      </c>
      <c r="F1845" t="s">
        <v>1418</v>
      </c>
      <c r="O1845" t="s">
        <v>33</v>
      </c>
      <c r="Y1845" t="s">
        <v>1419</v>
      </c>
      <c r="Z1845" s="1" t="s">
        <v>10131</v>
      </c>
      <c r="AA1845" t="s">
        <v>10132</v>
      </c>
      <c r="AB1845">
        <v>-170812</v>
      </c>
      <c r="AC1845" t="s">
        <v>38</v>
      </c>
      <c r="AD1845">
        <v>98501</v>
      </c>
    </row>
    <row r="1846" spans="1:30" ht="409.5" x14ac:dyDescent="0.25">
      <c r="A1846">
        <f t="shared" ca="1" si="28"/>
        <v>12240</v>
      </c>
      <c r="B1846" t="s">
        <v>2046</v>
      </c>
      <c r="C1846" t="s">
        <v>80</v>
      </c>
      <c r="F1846" t="s">
        <v>1305</v>
      </c>
      <c r="G1846">
        <v>0</v>
      </c>
      <c r="O1846" t="s">
        <v>33</v>
      </c>
      <c r="Y1846" t="s">
        <v>1979</v>
      </c>
      <c r="Z1846" s="1" t="s">
        <v>14849</v>
      </c>
      <c r="AA1846" t="s">
        <v>14850</v>
      </c>
      <c r="AB1846" t="s">
        <v>14851</v>
      </c>
      <c r="AC1846" t="s">
        <v>38</v>
      </c>
      <c r="AD1846">
        <v>98109</v>
      </c>
    </row>
    <row r="1847" spans="1:30" x14ac:dyDescent="0.25">
      <c r="A1847">
        <f t="shared" ca="1" si="28"/>
        <v>15937</v>
      </c>
      <c r="B1847" t="s">
        <v>2046</v>
      </c>
      <c r="C1847" t="s">
        <v>80</v>
      </c>
      <c r="F1847" t="s">
        <v>1418</v>
      </c>
      <c r="O1847" t="s">
        <v>33</v>
      </c>
      <c r="Y1847" t="s">
        <v>1419</v>
      </c>
      <c r="Z1847" t="s">
        <v>8255</v>
      </c>
      <c r="AA1847" t="s">
        <v>8256</v>
      </c>
      <c r="AB1847">
        <v>-162151</v>
      </c>
      <c r="AC1847" t="s">
        <v>38</v>
      </c>
      <c r="AD1847">
        <v>98504</v>
      </c>
    </row>
    <row r="1848" spans="1:30" ht="409.5" x14ac:dyDescent="0.25">
      <c r="A1848">
        <f t="shared" ca="1" si="28"/>
        <v>19994</v>
      </c>
      <c r="B1848" t="s">
        <v>68</v>
      </c>
      <c r="C1848" t="s">
        <v>45</v>
      </c>
      <c r="O1848" t="s">
        <v>33</v>
      </c>
      <c r="Y1848" t="s">
        <v>22756</v>
      </c>
      <c r="Z1848" s="1" t="s">
        <v>22757</v>
      </c>
      <c r="AA1848" t="s">
        <v>22580</v>
      </c>
      <c r="AB1848">
        <v>-160214</v>
      </c>
    </row>
    <row r="1849" spans="1:30" ht="409.5" x14ac:dyDescent="0.25">
      <c r="A1849">
        <f t="shared" ca="1" si="28"/>
        <v>5911</v>
      </c>
      <c r="B1849" t="s">
        <v>107</v>
      </c>
      <c r="C1849" t="s">
        <v>108</v>
      </c>
      <c r="F1849" t="s">
        <v>1546</v>
      </c>
      <c r="O1849" t="s">
        <v>33</v>
      </c>
      <c r="W1849">
        <v>15</v>
      </c>
      <c r="X1849" t="s">
        <v>34</v>
      </c>
      <c r="Y1849" t="s">
        <v>1547</v>
      </c>
      <c r="Z1849" s="1" t="s">
        <v>37808</v>
      </c>
      <c r="AA1849" t="s">
        <v>37809</v>
      </c>
      <c r="AB1849">
        <v>-180557</v>
      </c>
      <c r="AC1849" t="s">
        <v>38</v>
      </c>
      <c r="AD1849">
        <v>98020</v>
      </c>
    </row>
    <row r="1850" spans="1:30" x14ac:dyDescent="0.25">
      <c r="A1850">
        <f t="shared" ca="1" si="28"/>
        <v>1434</v>
      </c>
      <c r="B1850" t="s">
        <v>276</v>
      </c>
      <c r="C1850" t="s">
        <v>45</v>
      </c>
      <c r="F1850" t="s">
        <v>37082</v>
      </c>
      <c r="G1850">
        <v>0</v>
      </c>
      <c r="O1850" t="s">
        <v>155</v>
      </c>
      <c r="X1850" t="s">
        <v>34</v>
      </c>
      <c r="Y1850" t="s">
        <v>37083</v>
      </c>
      <c r="Z1850" t="s">
        <v>37084</v>
      </c>
      <c r="AA1850" t="s">
        <v>37085</v>
      </c>
      <c r="AB1850" t="s">
        <v>37086</v>
      </c>
      <c r="AC1850" t="s">
        <v>37087</v>
      </c>
      <c r="AD1850">
        <v>70363</v>
      </c>
    </row>
    <row r="1851" spans="1:30" ht="409.5" x14ac:dyDescent="0.25">
      <c r="A1851">
        <f t="shared" ca="1" si="28"/>
        <v>16805</v>
      </c>
      <c r="B1851" t="s">
        <v>2046</v>
      </c>
      <c r="C1851" t="s">
        <v>80</v>
      </c>
      <c r="F1851" t="s">
        <v>8115</v>
      </c>
      <c r="O1851" t="s">
        <v>33</v>
      </c>
      <c r="Y1851" t="s">
        <v>10352</v>
      </c>
      <c r="Z1851" s="1" t="s">
        <v>10353</v>
      </c>
      <c r="AA1851" t="s">
        <v>10354</v>
      </c>
      <c r="AB1851">
        <v>-170472</v>
      </c>
      <c r="AC1851" t="s">
        <v>38</v>
      </c>
      <c r="AD1851">
        <v>98052</v>
      </c>
    </row>
    <row r="1852" spans="1:30" ht="409.5" x14ac:dyDescent="0.25">
      <c r="A1852">
        <f t="shared" ca="1" si="28"/>
        <v>14837</v>
      </c>
      <c r="B1852" t="s">
        <v>334</v>
      </c>
      <c r="C1852" t="s">
        <v>45</v>
      </c>
      <c r="F1852" t="s">
        <v>160</v>
      </c>
      <c r="G1852">
        <v>0</v>
      </c>
      <c r="O1852" t="s">
        <v>33</v>
      </c>
      <c r="Y1852" t="s">
        <v>31445</v>
      </c>
      <c r="Z1852" s="1" t="s">
        <v>33947</v>
      </c>
      <c r="AA1852" t="s">
        <v>33948</v>
      </c>
      <c r="AB1852" t="s">
        <v>33949</v>
      </c>
    </row>
    <row r="1853" spans="1:30" ht="409.5" x14ac:dyDescent="0.25">
      <c r="A1853">
        <f t="shared" ca="1" si="28"/>
        <v>7076</v>
      </c>
      <c r="B1853" t="s">
        <v>1624</v>
      </c>
      <c r="C1853" t="s">
        <v>245</v>
      </c>
      <c r="F1853" t="s">
        <v>41440</v>
      </c>
      <c r="O1853" t="s">
        <v>33</v>
      </c>
      <c r="W1853">
        <v>15</v>
      </c>
      <c r="X1853" t="s">
        <v>34</v>
      </c>
      <c r="Y1853" t="s">
        <v>41441</v>
      </c>
      <c r="Z1853" s="1" t="s">
        <v>41442</v>
      </c>
      <c r="AA1853" t="s">
        <v>41443</v>
      </c>
      <c r="AB1853">
        <v>-181234</v>
      </c>
      <c r="AC1853" t="s">
        <v>102</v>
      </c>
      <c r="AD1853">
        <v>97214</v>
      </c>
    </row>
    <row r="1854" spans="1:30" ht="409.5" x14ac:dyDescent="0.25">
      <c r="A1854">
        <f t="shared" ca="1" si="28"/>
        <v>5842</v>
      </c>
      <c r="B1854" t="s">
        <v>677</v>
      </c>
      <c r="C1854" t="s">
        <v>80</v>
      </c>
      <c r="F1854" t="s">
        <v>1770</v>
      </c>
      <c r="G1854">
        <v>0</v>
      </c>
      <c r="O1854" t="s">
        <v>33</v>
      </c>
      <c r="Y1854" t="s">
        <v>1771</v>
      </c>
      <c r="Z1854" s="1" t="s">
        <v>1772</v>
      </c>
      <c r="AA1854" t="s">
        <v>1773</v>
      </c>
      <c r="AB1854" t="s">
        <v>1774</v>
      </c>
      <c r="AC1854" t="s">
        <v>38</v>
      </c>
      <c r="AD1854">
        <v>98501</v>
      </c>
    </row>
    <row r="1855" spans="1:30" ht="409.5" x14ac:dyDescent="0.25">
      <c r="A1855">
        <f t="shared" ca="1" si="28"/>
        <v>8335</v>
      </c>
      <c r="B1855" t="s">
        <v>489</v>
      </c>
      <c r="C1855" t="s">
        <v>45</v>
      </c>
      <c r="O1855" t="s">
        <v>33</v>
      </c>
      <c r="W1855">
        <v>15</v>
      </c>
      <c r="X1855" t="s">
        <v>34</v>
      </c>
      <c r="Y1855" t="s">
        <v>3195</v>
      </c>
      <c r="Z1855" s="1" t="s">
        <v>18602</v>
      </c>
      <c r="AA1855" t="s">
        <v>18603</v>
      </c>
      <c r="AB1855">
        <v>-173063</v>
      </c>
    </row>
    <row r="1856" spans="1:30" x14ac:dyDescent="0.25">
      <c r="A1856">
        <f t="shared" ca="1" si="28"/>
        <v>9251</v>
      </c>
      <c r="B1856" t="s">
        <v>2046</v>
      </c>
      <c r="C1856" t="s">
        <v>80</v>
      </c>
      <c r="F1856" t="s">
        <v>4110</v>
      </c>
      <c r="O1856" t="s">
        <v>33</v>
      </c>
      <c r="Y1856" t="s">
        <v>2137</v>
      </c>
      <c r="Z1856" t="s">
        <v>13229</v>
      </c>
      <c r="AA1856" t="s">
        <v>13223</v>
      </c>
      <c r="AB1856">
        <v>-171736</v>
      </c>
      <c r="AC1856" t="s">
        <v>38</v>
      </c>
      <c r="AD1856">
        <v>98660</v>
      </c>
    </row>
    <row r="1857" spans="1:30" x14ac:dyDescent="0.25">
      <c r="A1857">
        <f t="shared" ca="1" si="28"/>
        <v>1916</v>
      </c>
      <c r="B1857" t="s">
        <v>773</v>
      </c>
      <c r="C1857" t="s">
        <v>80</v>
      </c>
      <c r="F1857" t="s">
        <v>5654</v>
      </c>
      <c r="G1857">
        <v>0</v>
      </c>
      <c r="O1857" t="s">
        <v>33</v>
      </c>
      <c r="X1857" t="s">
        <v>34</v>
      </c>
      <c r="Y1857" t="s">
        <v>5655</v>
      </c>
      <c r="Z1857" t="s">
        <v>5656</v>
      </c>
      <c r="AA1857" t="s">
        <v>5657</v>
      </c>
      <c r="AB1857" t="s">
        <v>5658</v>
      </c>
      <c r="AC1857" t="s">
        <v>38</v>
      </c>
      <c r="AD1857">
        <v>98666</v>
      </c>
    </row>
    <row r="1858" spans="1:30" x14ac:dyDescent="0.25">
      <c r="A1858">
        <f t="shared" ref="A1858:A1921" ca="1" si="29">RANDBETWEEN(1,20000)</f>
        <v>12901</v>
      </c>
      <c r="B1858" t="s">
        <v>2046</v>
      </c>
      <c r="C1858" t="s">
        <v>80</v>
      </c>
      <c r="F1858" t="s">
        <v>10133</v>
      </c>
      <c r="O1858" t="s">
        <v>33</v>
      </c>
      <c r="Y1858" t="s">
        <v>10134</v>
      </c>
      <c r="Z1858" t="s">
        <v>12828</v>
      </c>
      <c r="AA1858" t="s">
        <v>12829</v>
      </c>
      <c r="AB1858">
        <v>-170184</v>
      </c>
      <c r="AC1858" t="s">
        <v>38</v>
      </c>
      <c r="AD1858">
        <v>98020</v>
      </c>
    </row>
    <row r="1859" spans="1:30" ht="409.5" x14ac:dyDescent="0.25">
      <c r="A1859">
        <f t="shared" ca="1" si="29"/>
        <v>3048</v>
      </c>
      <c r="B1859" t="s">
        <v>164</v>
      </c>
      <c r="C1859" t="s">
        <v>165</v>
      </c>
      <c r="F1859" t="s">
        <v>734</v>
      </c>
      <c r="G1859">
        <v>0</v>
      </c>
      <c r="O1859" t="s">
        <v>33</v>
      </c>
      <c r="P1859" t="s">
        <v>484</v>
      </c>
      <c r="W1859">
        <v>30</v>
      </c>
      <c r="Y1859" t="s">
        <v>735</v>
      </c>
      <c r="Z1859" s="1" t="s">
        <v>39356</v>
      </c>
      <c r="AA1859" t="s">
        <v>39357</v>
      </c>
      <c r="AB1859" t="s">
        <v>39358</v>
      </c>
      <c r="AC1859" t="s">
        <v>38</v>
      </c>
      <c r="AD1859">
        <v>98111</v>
      </c>
    </row>
    <row r="1860" spans="1:30" x14ac:dyDescent="0.25">
      <c r="A1860">
        <f t="shared" ca="1" si="29"/>
        <v>2697</v>
      </c>
      <c r="B1860" t="s">
        <v>276</v>
      </c>
      <c r="C1860" t="s">
        <v>45</v>
      </c>
      <c r="F1860" t="s">
        <v>734</v>
      </c>
      <c r="G1860">
        <v>0</v>
      </c>
      <c r="O1860" t="s">
        <v>33</v>
      </c>
      <c r="X1860" t="s">
        <v>34</v>
      </c>
      <c r="Y1860" t="s">
        <v>1395</v>
      </c>
      <c r="Z1860" t="s">
        <v>3789</v>
      </c>
      <c r="AA1860" t="s">
        <v>3780</v>
      </c>
      <c r="AB1860" t="s">
        <v>3790</v>
      </c>
      <c r="AC1860" t="s">
        <v>38</v>
      </c>
      <c r="AD1860">
        <v>98111</v>
      </c>
    </row>
    <row r="1861" spans="1:30" x14ac:dyDescent="0.25">
      <c r="A1861">
        <f t="shared" ca="1" si="29"/>
        <v>12619</v>
      </c>
      <c r="B1861" t="s">
        <v>677</v>
      </c>
      <c r="C1861" t="s">
        <v>80</v>
      </c>
      <c r="F1861" t="s">
        <v>18147</v>
      </c>
      <c r="G1861">
        <v>0</v>
      </c>
      <c r="O1861" t="s">
        <v>155</v>
      </c>
      <c r="X1861" t="s">
        <v>34</v>
      </c>
      <c r="Y1861" t="s">
        <v>18148</v>
      </c>
      <c r="Z1861" t="s">
        <v>18149</v>
      </c>
      <c r="AA1861" t="s">
        <v>18150</v>
      </c>
      <c r="AB1861" t="s">
        <v>18151</v>
      </c>
      <c r="AC1861" t="s">
        <v>1449</v>
      </c>
      <c r="AD1861">
        <v>28277</v>
      </c>
    </row>
    <row r="1862" spans="1:30" ht="409.5" x14ac:dyDescent="0.25">
      <c r="A1862">
        <f t="shared" ca="1" si="29"/>
        <v>17151</v>
      </c>
      <c r="B1862" t="s">
        <v>739</v>
      </c>
      <c r="C1862" t="s">
        <v>686</v>
      </c>
      <c r="F1862" t="s">
        <v>1194</v>
      </c>
      <c r="O1862" t="s">
        <v>33</v>
      </c>
      <c r="X1862" t="s">
        <v>34</v>
      </c>
      <c r="Y1862" t="s">
        <v>24955</v>
      </c>
      <c r="Z1862" s="1" t="s">
        <v>29426</v>
      </c>
      <c r="AA1862" t="s">
        <v>29427</v>
      </c>
      <c r="AB1862">
        <v>-162483</v>
      </c>
      <c r="AC1862" t="s">
        <v>38</v>
      </c>
      <c r="AD1862">
        <v>98226</v>
      </c>
    </row>
    <row r="1863" spans="1:30" x14ac:dyDescent="0.25">
      <c r="A1863">
        <f t="shared" ca="1" si="29"/>
        <v>15691</v>
      </c>
      <c r="B1863" t="s">
        <v>677</v>
      </c>
      <c r="C1863" t="s">
        <v>80</v>
      </c>
      <c r="F1863" t="s">
        <v>14257</v>
      </c>
      <c r="G1863">
        <v>0</v>
      </c>
      <c r="O1863" t="s">
        <v>33</v>
      </c>
      <c r="Y1863" t="s">
        <v>824</v>
      </c>
      <c r="Z1863" t="s">
        <v>14258</v>
      </c>
      <c r="AA1863" t="s">
        <v>14259</v>
      </c>
      <c r="AB1863" t="s">
        <v>14260</v>
      </c>
      <c r="AC1863" t="s">
        <v>38</v>
      </c>
      <c r="AD1863">
        <v>98072</v>
      </c>
    </row>
    <row r="1864" spans="1:30" x14ac:dyDescent="0.25">
      <c r="A1864">
        <f t="shared" ca="1" si="29"/>
        <v>19972</v>
      </c>
      <c r="B1864" t="s">
        <v>178</v>
      </c>
      <c r="C1864" t="s">
        <v>179</v>
      </c>
      <c r="F1864" t="s">
        <v>20250</v>
      </c>
      <c r="O1864" t="s">
        <v>33</v>
      </c>
      <c r="X1864" t="s">
        <v>34</v>
      </c>
      <c r="Y1864" t="s">
        <v>20251</v>
      </c>
      <c r="Z1864" t="s">
        <v>20252</v>
      </c>
      <c r="AA1864" t="s">
        <v>20253</v>
      </c>
      <c r="AB1864">
        <v>-171824</v>
      </c>
      <c r="AC1864" t="s">
        <v>102</v>
      </c>
      <c r="AD1864">
        <v>97838</v>
      </c>
    </row>
    <row r="1865" spans="1:30" ht="409.5" x14ac:dyDescent="0.25">
      <c r="A1865">
        <f t="shared" ca="1" si="29"/>
        <v>16059</v>
      </c>
      <c r="B1865" t="s">
        <v>489</v>
      </c>
      <c r="C1865" t="s">
        <v>45</v>
      </c>
      <c r="O1865" t="s">
        <v>33</v>
      </c>
      <c r="X1865" t="s">
        <v>34</v>
      </c>
      <c r="Y1865" t="s">
        <v>21404</v>
      </c>
      <c r="Z1865" s="1" t="s">
        <v>21405</v>
      </c>
      <c r="AA1865" t="s">
        <v>21406</v>
      </c>
      <c r="AB1865">
        <v>-172169</v>
      </c>
      <c r="AC1865" t="s">
        <v>4354</v>
      </c>
      <c r="AD1865">
        <v>8540</v>
      </c>
    </row>
    <row r="1866" spans="1:30" ht="409.5" x14ac:dyDescent="0.25">
      <c r="A1866">
        <f t="shared" ca="1" si="29"/>
        <v>6609</v>
      </c>
      <c r="B1866" t="s">
        <v>334</v>
      </c>
      <c r="C1866" t="s">
        <v>45</v>
      </c>
      <c r="F1866" t="s">
        <v>20250</v>
      </c>
      <c r="G1866">
        <v>0</v>
      </c>
      <c r="O1866" t="s">
        <v>33</v>
      </c>
      <c r="X1866" t="s">
        <v>34</v>
      </c>
      <c r="Y1866" t="s">
        <v>22656</v>
      </c>
      <c r="Z1866" s="1" t="s">
        <v>23832</v>
      </c>
      <c r="AA1866" t="s">
        <v>23605</v>
      </c>
      <c r="AB1866" t="s">
        <v>23833</v>
      </c>
      <c r="AC1866" t="s">
        <v>102</v>
      </c>
      <c r="AD1866">
        <v>97302</v>
      </c>
    </row>
    <row r="1867" spans="1:30" x14ac:dyDescent="0.25">
      <c r="A1867">
        <f t="shared" ca="1" si="29"/>
        <v>2188</v>
      </c>
      <c r="B1867" t="s">
        <v>178</v>
      </c>
      <c r="C1867" t="s">
        <v>179</v>
      </c>
      <c r="F1867" t="s">
        <v>3707</v>
      </c>
      <c r="O1867" t="s">
        <v>33</v>
      </c>
      <c r="X1867" t="s">
        <v>34</v>
      </c>
      <c r="Y1867" t="s">
        <v>3708</v>
      </c>
      <c r="Z1867" t="s">
        <v>37176</v>
      </c>
      <c r="AA1867" t="s">
        <v>37177</v>
      </c>
      <c r="AB1867">
        <v>-160976</v>
      </c>
      <c r="AC1867" t="s">
        <v>102</v>
      </c>
      <c r="AD1867">
        <v>97222</v>
      </c>
    </row>
    <row r="1868" spans="1:30" ht="409.5" x14ac:dyDescent="0.25">
      <c r="A1868">
        <f t="shared" ca="1" si="29"/>
        <v>1497</v>
      </c>
      <c r="B1868" t="s">
        <v>30</v>
      </c>
      <c r="C1868" t="s">
        <v>31</v>
      </c>
      <c r="F1868" t="s">
        <v>9003</v>
      </c>
      <c r="G1868">
        <v>0</v>
      </c>
      <c r="O1868" t="s">
        <v>63</v>
      </c>
      <c r="X1868" t="s">
        <v>34</v>
      </c>
      <c r="Y1868" t="s">
        <v>16999</v>
      </c>
      <c r="Z1868" s="1" t="s">
        <v>17000</v>
      </c>
      <c r="AA1868" t="s">
        <v>17001</v>
      </c>
      <c r="AB1868" t="s">
        <v>17002</v>
      </c>
      <c r="AC1868" t="s">
        <v>38</v>
      </c>
      <c r="AD1868">
        <v>98531</v>
      </c>
    </row>
    <row r="1869" spans="1:30" x14ac:dyDescent="0.25">
      <c r="A1869">
        <f t="shared" ca="1" si="29"/>
        <v>9880</v>
      </c>
      <c r="B1869" t="s">
        <v>2046</v>
      </c>
      <c r="C1869" t="s">
        <v>80</v>
      </c>
      <c r="F1869" t="s">
        <v>15972</v>
      </c>
      <c r="O1869" t="s">
        <v>33</v>
      </c>
      <c r="Y1869" t="s">
        <v>15973</v>
      </c>
      <c r="Z1869" t="s">
        <v>15974</v>
      </c>
      <c r="AA1869" t="s">
        <v>15975</v>
      </c>
      <c r="AB1869">
        <v>-170418</v>
      </c>
      <c r="AC1869" t="s">
        <v>243</v>
      </c>
      <c r="AD1869">
        <v>95814</v>
      </c>
    </row>
    <row r="1870" spans="1:30" ht="409.5" x14ac:dyDescent="0.25">
      <c r="A1870">
        <f t="shared" ca="1" si="29"/>
        <v>6605</v>
      </c>
      <c r="B1870" t="s">
        <v>230</v>
      </c>
      <c r="C1870" t="s">
        <v>45</v>
      </c>
      <c r="O1870" t="s">
        <v>33</v>
      </c>
      <c r="X1870" t="s">
        <v>34</v>
      </c>
      <c r="Y1870" t="s">
        <v>22325</v>
      </c>
      <c r="Z1870" s="1" t="s">
        <v>23164</v>
      </c>
      <c r="AA1870" t="s">
        <v>22580</v>
      </c>
      <c r="AB1870">
        <v>-170787</v>
      </c>
    </row>
    <row r="1871" spans="1:30" ht="300" x14ac:dyDescent="0.25">
      <c r="A1871">
        <f t="shared" ca="1" si="29"/>
        <v>4141</v>
      </c>
      <c r="B1871" t="s">
        <v>334</v>
      </c>
      <c r="C1871" t="s">
        <v>45</v>
      </c>
      <c r="G1871">
        <v>0</v>
      </c>
      <c r="O1871" t="s">
        <v>33</v>
      </c>
      <c r="X1871" t="s">
        <v>34</v>
      </c>
      <c r="Y1871" t="s">
        <v>42289</v>
      </c>
      <c r="Z1871" s="1" t="s">
        <v>42290</v>
      </c>
      <c r="AA1871" t="s">
        <v>42291</v>
      </c>
      <c r="AB1871" t="s">
        <v>42292</v>
      </c>
      <c r="AC1871" t="s">
        <v>38</v>
      </c>
      <c r="AD1871">
        <v>98516</v>
      </c>
    </row>
    <row r="1872" spans="1:30" x14ac:dyDescent="0.25">
      <c r="A1872">
        <f t="shared" ca="1" si="29"/>
        <v>15445</v>
      </c>
      <c r="B1872" t="s">
        <v>73</v>
      </c>
      <c r="C1872" t="s">
        <v>74</v>
      </c>
      <c r="F1872" t="s">
        <v>5678</v>
      </c>
      <c r="G1872">
        <v>0</v>
      </c>
      <c r="O1872" t="s">
        <v>33</v>
      </c>
      <c r="X1872" t="s">
        <v>34</v>
      </c>
      <c r="Y1872" t="s">
        <v>5679</v>
      </c>
      <c r="Z1872" t="s">
        <v>5680</v>
      </c>
      <c r="AA1872" t="s">
        <v>5681</v>
      </c>
      <c r="AB1872" t="s">
        <v>5682</v>
      </c>
      <c r="AC1872" t="s">
        <v>38</v>
      </c>
      <c r="AD1872">
        <v>98201</v>
      </c>
    </row>
    <row r="1873" spans="1:30" ht="409.5" x14ac:dyDescent="0.25">
      <c r="A1873">
        <f t="shared" ca="1" si="29"/>
        <v>16592</v>
      </c>
      <c r="B1873" t="s">
        <v>96</v>
      </c>
      <c r="C1873" t="s">
        <v>97</v>
      </c>
      <c r="O1873" t="s">
        <v>33</v>
      </c>
      <c r="X1873" t="s">
        <v>34</v>
      </c>
      <c r="Y1873" t="s">
        <v>2893</v>
      </c>
      <c r="Z1873" s="1" t="s">
        <v>39131</v>
      </c>
      <c r="AA1873" t="s">
        <v>39129</v>
      </c>
      <c r="AB1873">
        <v>-163646</v>
      </c>
      <c r="AC1873" t="s">
        <v>38</v>
      </c>
      <c r="AD1873">
        <v>98649</v>
      </c>
    </row>
    <row r="1874" spans="1:30" ht="409.5" x14ac:dyDescent="0.25">
      <c r="A1874">
        <f t="shared" ca="1" si="29"/>
        <v>3940</v>
      </c>
      <c r="B1874" t="s">
        <v>79</v>
      </c>
      <c r="C1874" t="s">
        <v>80</v>
      </c>
      <c r="F1874" t="s">
        <v>10060</v>
      </c>
      <c r="O1874" t="s">
        <v>33</v>
      </c>
      <c r="Y1874" t="s">
        <v>10061</v>
      </c>
      <c r="Z1874" s="1" t="s">
        <v>10062</v>
      </c>
      <c r="AA1874" t="s">
        <v>10063</v>
      </c>
      <c r="AB1874">
        <v>-170204</v>
      </c>
      <c r="AC1874" t="s">
        <v>38</v>
      </c>
      <c r="AD1874">
        <v>98027</v>
      </c>
    </row>
    <row r="1875" spans="1:30" ht="390" x14ac:dyDescent="0.25">
      <c r="A1875">
        <f t="shared" ca="1" si="29"/>
        <v>11607</v>
      </c>
      <c r="B1875" t="s">
        <v>68</v>
      </c>
      <c r="C1875" t="s">
        <v>45</v>
      </c>
      <c r="H1875" t="s">
        <v>617</v>
      </c>
      <c r="I1875" t="s">
        <v>1045</v>
      </c>
      <c r="L1875">
        <v>29.7</v>
      </c>
      <c r="O1875" t="s">
        <v>33</v>
      </c>
      <c r="W1875">
        <v>30</v>
      </c>
      <c r="X1875" t="s">
        <v>34</v>
      </c>
      <c r="Y1875" t="s">
        <v>1046</v>
      </c>
      <c r="Z1875" s="1" t="s">
        <v>1047</v>
      </c>
      <c r="AA1875" t="s">
        <v>1048</v>
      </c>
      <c r="AB1875">
        <v>-171049</v>
      </c>
    </row>
    <row r="1876" spans="1:30" x14ac:dyDescent="0.25">
      <c r="A1876">
        <f t="shared" ca="1" si="29"/>
        <v>3995</v>
      </c>
      <c r="B1876" t="s">
        <v>334</v>
      </c>
      <c r="C1876" t="s">
        <v>45</v>
      </c>
      <c r="F1876" t="s">
        <v>1821</v>
      </c>
      <c r="O1876" t="s">
        <v>63</v>
      </c>
      <c r="X1876" t="s">
        <v>34</v>
      </c>
      <c r="Y1876" t="s">
        <v>1822</v>
      </c>
      <c r="Z1876" t="s">
        <v>1823</v>
      </c>
      <c r="AA1876" t="s">
        <v>1824</v>
      </c>
      <c r="AB1876">
        <v>-171367</v>
      </c>
      <c r="AC1876" t="s">
        <v>38</v>
      </c>
      <c r="AD1876">
        <v>98110</v>
      </c>
    </row>
    <row r="1877" spans="1:30" ht="409.5" x14ac:dyDescent="0.25">
      <c r="A1877">
        <f t="shared" ca="1" si="29"/>
        <v>619</v>
      </c>
      <c r="B1877" t="s">
        <v>73</v>
      </c>
      <c r="C1877" t="s">
        <v>74</v>
      </c>
      <c r="F1877" t="s">
        <v>794</v>
      </c>
      <c r="O1877" t="s">
        <v>33</v>
      </c>
      <c r="X1877" t="s">
        <v>34</v>
      </c>
      <c r="Y1877" t="s">
        <v>5600</v>
      </c>
      <c r="Z1877" s="1" t="s">
        <v>5601</v>
      </c>
      <c r="AA1877" t="s">
        <v>5602</v>
      </c>
      <c r="AB1877">
        <v>-160281</v>
      </c>
      <c r="AC1877" t="s">
        <v>38</v>
      </c>
      <c r="AD1877">
        <v>98501</v>
      </c>
    </row>
    <row r="1878" spans="1:30" x14ac:dyDescent="0.25">
      <c r="A1878">
        <f t="shared" ca="1" si="29"/>
        <v>8276</v>
      </c>
      <c r="B1878" t="s">
        <v>677</v>
      </c>
      <c r="C1878" t="s">
        <v>80</v>
      </c>
      <c r="F1878" t="s">
        <v>3308</v>
      </c>
      <c r="G1878">
        <v>0</v>
      </c>
      <c r="O1878" t="s">
        <v>33</v>
      </c>
      <c r="Y1878" t="s">
        <v>8636</v>
      </c>
      <c r="Z1878" t="s">
        <v>8637</v>
      </c>
      <c r="AA1878" t="s">
        <v>8638</v>
      </c>
      <c r="AB1878" t="s">
        <v>8639</v>
      </c>
      <c r="AC1878" t="s">
        <v>38</v>
      </c>
      <c r="AD1878">
        <v>98004</v>
      </c>
    </row>
    <row r="1879" spans="1:30" ht="409.5" x14ac:dyDescent="0.25">
      <c r="A1879">
        <f t="shared" ca="1" si="29"/>
        <v>3959</v>
      </c>
      <c r="B1879" t="s">
        <v>44</v>
      </c>
      <c r="C1879" t="s">
        <v>45</v>
      </c>
      <c r="G1879">
        <v>1</v>
      </c>
      <c r="H1879" t="s">
        <v>60</v>
      </c>
      <c r="L1879">
        <v>1.75</v>
      </c>
      <c r="M1879" s="1" t="s">
        <v>27727</v>
      </c>
      <c r="N1879" t="s">
        <v>1348</v>
      </c>
      <c r="O1879" t="s">
        <v>33</v>
      </c>
      <c r="W1879">
        <v>30</v>
      </c>
      <c r="X1879" t="s">
        <v>34</v>
      </c>
      <c r="Y1879" t="s">
        <v>27728</v>
      </c>
      <c r="Z1879" s="1" t="s">
        <v>27729</v>
      </c>
      <c r="AA1879" t="s">
        <v>27730</v>
      </c>
      <c r="AB1879" t="s">
        <v>27731</v>
      </c>
      <c r="AC1879" t="s">
        <v>38</v>
      </c>
      <c r="AD1879">
        <v>98502</v>
      </c>
    </row>
    <row r="1880" spans="1:30" x14ac:dyDescent="0.25">
      <c r="A1880">
        <f t="shared" ca="1" si="29"/>
        <v>503</v>
      </c>
      <c r="B1880" t="s">
        <v>30</v>
      </c>
      <c r="C1880" t="s">
        <v>31</v>
      </c>
      <c r="O1880" t="s">
        <v>33</v>
      </c>
      <c r="X1880" t="s">
        <v>34</v>
      </c>
      <c r="Y1880" t="s">
        <v>5091</v>
      </c>
      <c r="Z1880" t="s">
        <v>5092</v>
      </c>
      <c r="AA1880" t="s">
        <v>5093</v>
      </c>
      <c r="AB1880">
        <v>-170556</v>
      </c>
      <c r="AC1880" t="s">
        <v>38</v>
      </c>
      <c r="AD1880">
        <v>98327</v>
      </c>
    </row>
    <row r="1881" spans="1:30" x14ac:dyDescent="0.25">
      <c r="A1881">
        <f t="shared" ca="1" si="29"/>
        <v>665</v>
      </c>
      <c r="B1881" t="s">
        <v>685</v>
      </c>
      <c r="C1881" t="s">
        <v>686</v>
      </c>
      <c r="F1881" t="s">
        <v>3421</v>
      </c>
      <c r="G1881">
        <v>0</v>
      </c>
      <c r="O1881" t="s">
        <v>33</v>
      </c>
      <c r="Y1881" t="s">
        <v>34091</v>
      </c>
      <c r="Z1881" t="s">
        <v>34510</v>
      </c>
      <c r="AA1881" t="s">
        <v>34436</v>
      </c>
      <c r="AB1881" t="s">
        <v>34511</v>
      </c>
      <c r="AC1881" t="s">
        <v>38</v>
      </c>
      <c r="AD1881">
        <v>98033</v>
      </c>
    </row>
    <row r="1882" spans="1:30" ht="409.5" x14ac:dyDescent="0.25">
      <c r="A1882">
        <f t="shared" ca="1" si="29"/>
        <v>16473</v>
      </c>
      <c r="B1882" t="s">
        <v>2046</v>
      </c>
      <c r="C1882" t="s">
        <v>80</v>
      </c>
      <c r="F1882" t="s">
        <v>1418</v>
      </c>
      <c r="O1882" t="s">
        <v>33</v>
      </c>
      <c r="Y1882" t="s">
        <v>1419</v>
      </c>
      <c r="Z1882" s="1" t="s">
        <v>32178</v>
      </c>
      <c r="AA1882" t="s">
        <v>32179</v>
      </c>
      <c r="AB1882">
        <v>-160758</v>
      </c>
      <c r="AC1882" t="s">
        <v>38</v>
      </c>
      <c r="AD1882">
        <v>98504</v>
      </c>
    </row>
    <row r="1883" spans="1:30" ht="409.5" x14ac:dyDescent="0.25">
      <c r="A1883">
        <f t="shared" ca="1" si="29"/>
        <v>8964</v>
      </c>
      <c r="B1883" t="s">
        <v>79</v>
      </c>
      <c r="C1883" t="s">
        <v>80</v>
      </c>
      <c r="F1883" t="s">
        <v>413</v>
      </c>
      <c r="O1883" t="s">
        <v>33</v>
      </c>
      <c r="Y1883" t="s">
        <v>7165</v>
      </c>
      <c r="Z1883" s="1" t="s">
        <v>12298</v>
      </c>
      <c r="AA1883" t="s">
        <v>12294</v>
      </c>
      <c r="AB1883">
        <v>-170075</v>
      </c>
      <c r="AC1883" t="s">
        <v>38</v>
      </c>
      <c r="AD1883">
        <v>98004</v>
      </c>
    </row>
    <row r="1884" spans="1:30" ht="409.5" x14ac:dyDescent="0.25">
      <c r="A1884">
        <f t="shared" ca="1" si="29"/>
        <v>15318</v>
      </c>
      <c r="B1884" t="s">
        <v>2046</v>
      </c>
      <c r="C1884" t="s">
        <v>80</v>
      </c>
      <c r="F1884" t="s">
        <v>2939</v>
      </c>
      <c r="O1884" t="s">
        <v>33</v>
      </c>
      <c r="Y1884" t="s">
        <v>11763</v>
      </c>
      <c r="Z1884" s="1" t="s">
        <v>14761</v>
      </c>
      <c r="AA1884" t="s">
        <v>14762</v>
      </c>
      <c r="AB1884">
        <v>-161862</v>
      </c>
      <c r="AC1884" t="s">
        <v>38</v>
      </c>
      <c r="AD1884">
        <v>99362</v>
      </c>
    </row>
    <row r="1885" spans="1:30" x14ac:dyDescent="0.25">
      <c r="A1885">
        <f t="shared" ca="1" si="29"/>
        <v>19049</v>
      </c>
      <c r="B1885" t="s">
        <v>334</v>
      </c>
      <c r="C1885" t="s">
        <v>45</v>
      </c>
      <c r="F1885" t="s">
        <v>28973</v>
      </c>
      <c r="O1885" t="s">
        <v>63</v>
      </c>
      <c r="X1885" t="s">
        <v>34</v>
      </c>
      <c r="Y1885" t="s">
        <v>28974</v>
      </c>
      <c r="Z1885" t="s">
        <v>43004</v>
      </c>
      <c r="AA1885" t="s">
        <v>43005</v>
      </c>
      <c r="AB1885">
        <v>-171203</v>
      </c>
      <c r="AC1885" t="s">
        <v>254</v>
      </c>
      <c r="AD1885">
        <v>20147</v>
      </c>
    </row>
    <row r="1886" spans="1:30" x14ac:dyDescent="0.25">
      <c r="A1886">
        <f t="shared" ca="1" si="29"/>
        <v>15085</v>
      </c>
      <c r="B1886" t="s">
        <v>30</v>
      </c>
      <c r="C1886" t="s">
        <v>31</v>
      </c>
      <c r="G1886">
        <v>0</v>
      </c>
      <c r="O1886" t="s">
        <v>33</v>
      </c>
      <c r="X1886" t="s">
        <v>34</v>
      </c>
      <c r="Y1886" t="s">
        <v>19030</v>
      </c>
      <c r="Z1886" t="s">
        <v>39798</v>
      </c>
      <c r="AA1886" t="s">
        <v>39798</v>
      </c>
      <c r="AB1886" t="s">
        <v>39799</v>
      </c>
      <c r="AC1886" t="s">
        <v>38</v>
      </c>
      <c r="AD1886">
        <v>98004</v>
      </c>
    </row>
    <row r="1887" spans="1:30" ht="409.5" x14ac:dyDescent="0.25">
      <c r="A1887">
        <f t="shared" ca="1" si="29"/>
        <v>3064</v>
      </c>
      <c r="B1887" t="s">
        <v>334</v>
      </c>
      <c r="C1887" t="s">
        <v>45</v>
      </c>
      <c r="F1887" t="s">
        <v>863</v>
      </c>
      <c r="O1887" t="s">
        <v>155</v>
      </c>
      <c r="V1887" t="s">
        <v>21656</v>
      </c>
      <c r="W1887">
        <v>30</v>
      </c>
      <c r="X1887" t="s">
        <v>34</v>
      </c>
      <c r="Y1887" t="s">
        <v>864</v>
      </c>
      <c r="Z1887" s="1" t="s">
        <v>21657</v>
      </c>
      <c r="AA1887" t="s">
        <v>21658</v>
      </c>
      <c r="AB1887">
        <v>-172530</v>
      </c>
      <c r="AC1887" t="s">
        <v>38</v>
      </c>
      <c r="AD1887">
        <v>98154</v>
      </c>
    </row>
    <row r="1888" spans="1:30" ht="409.5" x14ac:dyDescent="0.25">
      <c r="A1888">
        <f t="shared" ca="1" si="29"/>
        <v>2540</v>
      </c>
      <c r="B1888" t="s">
        <v>124</v>
      </c>
      <c r="C1888" t="s">
        <v>45</v>
      </c>
      <c r="O1888" t="s">
        <v>33</v>
      </c>
      <c r="X1888" t="s">
        <v>34</v>
      </c>
      <c r="Y1888" t="s">
        <v>22806</v>
      </c>
      <c r="Z1888" s="1" t="s">
        <v>22816</v>
      </c>
      <c r="AA1888" t="s">
        <v>22580</v>
      </c>
      <c r="AB1888">
        <v>-160877</v>
      </c>
      <c r="AC1888" t="s">
        <v>102</v>
      </c>
      <c r="AD1888">
        <v>97302</v>
      </c>
    </row>
    <row r="1889" spans="1:30" ht="409.5" x14ac:dyDescent="0.25">
      <c r="A1889">
        <f t="shared" ca="1" si="29"/>
        <v>13686</v>
      </c>
      <c r="B1889" t="s">
        <v>334</v>
      </c>
      <c r="C1889" t="s">
        <v>45</v>
      </c>
      <c r="F1889" t="s">
        <v>20250</v>
      </c>
      <c r="O1889" t="s">
        <v>33</v>
      </c>
      <c r="X1889" t="s">
        <v>34</v>
      </c>
      <c r="Y1889" t="s">
        <v>22796</v>
      </c>
      <c r="Z1889" s="1" t="s">
        <v>23907</v>
      </c>
      <c r="AA1889" t="s">
        <v>23605</v>
      </c>
      <c r="AB1889">
        <v>-160620</v>
      </c>
      <c r="AC1889" t="s">
        <v>102</v>
      </c>
      <c r="AD1889">
        <v>97302</v>
      </c>
    </row>
    <row r="1890" spans="1:30" x14ac:dyDescent="0.25">
      <c r="A1890">
        <f t="shared" ca="1" si="29"/>
        <v>2792</v>
      </c>
      <c r="B1890" t="s">
        <v>178</v>
      </c>
      <c r="C1890" t="s">
        <v>179</v>
      </c>
      <c r="F1890" t="s">
        <v>5265</v>
      </c>
      <c r="O1890" t="s">
        <v>33</v>
      </c>
      <c r="X1890" t="s">
        <v>34</v>
      </c>
      <c r="Y1890" t="s">
        <v>5266</v>
      </c>
      <c r="Z1890" t="s">
        <v>37178</v>
      </c>
      <c r="AA1890" t="s">
        <v>37179</v>
      </c>
      <c r="AB1890">
        <v>-161142</v>
      </c>
    </row>
    <row r="1891" spans="1:30" x14ac:dyDescent="0.25">
      <c r="A1891">
        <f t="shared" ca="1" si="29"/>
        <v>5860</v>
      </c>
      <c r="B1891" t="s">
        <v>2046</v>
      </c>
      <c r="C1891" t="s">
        <v>80</v>
      </c>
      <c r="F1891" t="s">
        <v>7677</v>
      </c>
      <c r="G1891">
        <v>0</v>
      </c>
      <c r="O1891" t="s">
        <v>33</v>
      </c>
      <c r="Y1891" t="s">
        <v>7678</v>
      </c>
      <c r="Z1891" t="s">
        <v>7679</v>
      </c>
      <c r="AA1891" t="s">
        <v>7680</v>
      </c>
      <c r="AB1891" t="s">
        <v>7681</v>
      </c>
      <c r="AC1891" t="s">
        <v>38</v>
      </c>
      <c r="AD1891">
        <v>98335</v>
      </c>
    </row>
    <row r="1892" spans="1:30" ht="409.5" x14ac:dyDescent="0.25">
      <c r="A1892">
        <f t="shared" ca="1" si="29"/>
        <v>8054</v>
      </c>
      <c r="B1892" t="s">
        <v>344</v>
      </c>
      <c r="C1892" t="s">
        <v>31</v>
      </c>
      <c r="F1892" t="s">
        <v>2056</v>
      </c>
      <c r="G1892">
        <v>0</v>
      </c>
      <c r="O1892" t="s">
        <v>33</v>
      </c>
      <c r="X1892" t="s">
        <v>34</v>
      </c>
      <c r="Y1892" t="s">
        <v>28604</v>
      </c>
      <c r="Z1892" s="1" t="s">
        <v>28605</v>
      </c>
      <c r="AA1892" t="s">
        <v>28606</v>
      </c>
      <c r="AB1892" t="s">
        <v>28607</v>
      </c>
      <c r="AC1892" t="s">
        <v>38</v>
      </c>
      <c r="AD1892">
        <v>98104</v>
      </c>
    </row>
    <row r="1893" spans="1:30" x14ac:dyDescent="0.25">
      <c r="A1893">
        <f t="shared" ca="1" si="29"/>
        <v>15505</v>
      </c>
      <c r="B1893" t="s">
        <v>178</v>
      </c>
      <c r="F1893" t="s">
        <v>2988</v>
      </c>
      <c r="G1893">
        <v>0</v>
      </c>
      <c r="O1893" t="s">
        <v>33</v>
      </c>
      <c r="X1893" t="s">
        <v>34</v>
      </c>
      <c r="Y1893" t="s">
        <v>39187</v>
      </c>
      <c r="Z1893" t="s">
        <v>39188</v>
      </c>
      <c r="AA1893" t="s">
        <v>39188</v>
      </c>
      <c r="AB1893" t="s">
        <v>39189</v>
      </c>
      <c r="AC1893" t="s">
        <v>38</v>
      </c>
      <c r="AD1893">
        <v>98901</v>
      </c>
    </row>
    <row r="1894" spans="1:30" ht="409.5" x14ac:dyDescent="0.25">
      <c r="A1894">
        <f t="shared" ca="1" si="29"/>
        <v>7665</v>
      </c>
      <c r="B1894" t="s">
        <v>685</v>
      </c>
      <c r="C1894" t="s">
        <v>686</v>
      </c>
      <c r="F1894" t="s">
        <v>33516</v>
      </c>
      <c r="G1894">
        <v>0</v>
      </c>
      <c r="O1894" t="s">
        <v>33</v>
      </c>
      <c r="Y1894" t="s">
        <v>33517</v>
      </c>
      <c r="Z1894" s="1" t="s">
        <v>34457</v>
      </c>
      <c r="AA1894" t="s">
        <v>34436</v>
      </c>
      <c r="AB1894" t="s">
        <v>34458</v>
      </c>
      <c r="AC1894" t="s">
        <v>38</v>
      </c>
      <c r="AD1894">
        <v>98372</v>
      </c>
    </row>
    <row r="1895" spans="1:30" ht="390" x14ac:dyDescent="0.25">
      <c r="A1895">
        <f t="shared" ca="1" si="29"/>
        <v>4457</v>
      </c>
      <c r="B1895" t="s">
        <v>73</v>
      </c>
      <c r="C1895" t="s">
        <v>74</v>
      </c>
      <c r="O1895" t="s">
        <v>33</v>
      </c>
      <c r="W1895">
        <v>15</v>
      </c>
      <c r="X1895" t="s">
        <v>34</v>
      </c>
      <c r="Y1895" t="s">
        <v>9262</v>
      </c>
      <c r="Z1895" s="1" t="s">
        <v>17732</v>
      </c>
      <c r="AA1895" t="s">
        <v>17733</v>
      </c>
      <c r="AB1895">
        <v>-180796</v>
      </c>
      <c r="AC1895" t="s">
        <v>38</v>
      </c>
      <c r="AD1895">
        <v>98502</v>
      </c>
    </row>
    <row r="1896" spans="1:30" ht="165" x14ac:dyDescent="0.25">
      <c r="A1896">
        <f t="shared" ca="1" si="29"/>
        <v>10346</v>
      </c>
      <c r="B1896" t="s">
        <v>489</v>
      </c>
      <c r="C1896" t="s">
        <v>45</v>
      </c>
      <c r="N1896" s="1" t="s">
        <v>2254</v>
      </c>
      <c r="O1896" t="s">
        <v>52</v>
      </c>
      <c r="P1896" t="s">
        <v>484</v>
      </c>
      <c r="W1896">
        <v>30</v>
      </c>
      <c r="Y1896" t="s">
        <v>2018</v>
      </c>
      <c r="Z1896" t="s">
        <v>2255</v>
      </c>
      <c r="AA1896" t="s">
        <v>2256</v>
      </c>
      <c r="AB1896">
        <v>-173162</v>
      </c>
      <c r="AC1896" t="s">
        <v>38</v>
      </c>
      <c r="AD1896">
        <v>98126</v>
      </c>
    </row>
    <row r="1897" spans="1:30" x14ac:dyDescent="0.25">
      <c r="A1897">
        <f t="shared" ca="1" si="29"/>
        <v>2798</v>
      </c>
      <c r="B1897" t="s">
        <v>178</v>
      </c>
      <c r="F1897" t="s">
        <v>644</v>
      </c>
      <c r="G1897">
        <v>0</v>
      </c>
      <c r="O1897" t="s">
        <v>33</v>
      </c>
      <c r="X1897" t="s">
        <v>34</v>
      </c>
      <c r="Y1897" t="s">
        <v>4448</v>
      </c>
      <c r="Z1897" t="s">
        <v>35825</v>
      </c>
      <c r="AA1897" t="s">
        <v>35826</v>
      </c>
      <c r="AB1897" t="s">
        <v>35827</v>
      </c>
      <c r="AC1897" t="s">
        <v>38</v>
      </c>
      <c r="AD1897">
        <v>98661</v>
      </c>
    </row>
    <row r="1898" spans="1:30" x14ac:dyDescent="0.25">
      <c r="A1898">
        <f t="shared" ca="1" si="29"/>
        <v>5721</v>
      </c>
      <c r="B1898" t="s">
        <v>677</v>
      </c>
      <c r="C1898" t="s">
        <v>80</v>
      </c>
      <c r="F1898" t="s">
        <v>3996</v>
      </c>
      <c r="O1898" t="s">
        <v>33</v>
      </c>
      <c r="Y1898" t="s">
        <v>3997</v>
      </c>
      <c r="Z1898" t="s">
        <v>11334</v>
      </c>
      <c r="AA1898" t="s">
        <v>11335</v>
      </c>
      <c r="AB1898">
        <v>-160821</v>
      </c>
      <c r="AC1898" t="s">
        <v>38</v>
      </c>
      <c r="AD1898">
        <v>98040</v>
      </c>
    </row>
    <row r="1899" spans="1:30" ht="409.5" x14ac:dyDescent="0.25">
      <c r="A1899">
        <f t="shared" ca="1" si="29"/>
        <v>12391</v>
      </c>
      <c r="B1899" t="s">
        <v>73</v>
      </c>
      <c r="C1899" t="s">
        <v>74</v>
      </c>
      <c r="F1899" t="s">
        <v>5418</v>
      </c>
      <c r="N1899" t="s">
        <v>465</v>
      </c>
      <c r="O1899" t="s">
        <v>33</v>
      </c>
      <c r="W1899">
        <v>15</v>
      </c>
      <c r="X1899" t="s">
        <v>34</v>
      </c>
      <c r="Y1899" t="s">
        <v>5419</v>
      </c>
      <c r="Z1899" s="1" t="s">
        <v>5466</v>
      </c>
      <c r="AA1899" t="s">
        <v>5467</v>
      </c>
      <c r="AB1899">
        <v>-181093</v>
      </c>
      <c r="AC1899" t="s">
        <v>1320</v>
      </c>
      <c r="AD1899">
        <v>20005</v>
      </c>
    </row>
    <row r="1900" spans="1:30" x14ac:dyDescent="0.25">
      <c r="A1900">
        <f t="shared" ca="1" si="29"/>
        <v>14838</v>
      </c>
      <c r="B1900" t="s">
        <v>39</v>
      </c>
      <c r="C1900" t="s">
        <v>165</v>
      </c>
      <c r="F1900" t="s">
        <v>734</v>
      </c>
      <c r="G1900">
        <v>0</v>
      </c>
      <c r="O1900" t="s">
        <v>33</v>
      </c>
      <c r="X1900" t="s">
        <v>34</v>
      </c>
      <c r="Y1900" t="s">
        <v>735</v>
      </c>
      <c r="Z1900" t="s">
        <v>5071</v>
      </c>
      <c r="AA1900" t="s">
        <v>5072</v>
      </c>
      <c r="AB1900" t="s">
        <v>5073</v>
      </c>
      <c r="AC1900" t="s">
        <v>38</v>
      </c>
      <c r="AD1900">
        <v>98109</v>
      </c>
    </row>
    <row r="1901" spans="1:30" ht="409.5" x14ac:dyDescent="0.25">
      <c r="A1901">
        <f t="shared" ca="1" si="29"/>
        <v>6834</v>
      </c>
      <c r="B1901" t="s">
        <v>39</v>
      </c>
      <c r="C1901" t="s">
        <v>165</v>
      </c>
      <c r="F1901" t="s">
        <v>1238</v>
      </c>
      <c r="G1901">
        <v>0</v>
      </c>
      <c r="N1901" s="1" t="s">
        <v>1239</v>
      </c>
      <c r="O1901" t="s">
        <v>168</v>
      </c>
      <c r="W1901">
        <v>30</v>
      </c>
      <c r="Y1901" t="s">
        <v>1240</v>
      </c>
      <c r="Z1901" s="1" t="s">
        <v>1241</v>
      </c>
      <c r="AA1901" t="s">
        <v>1242</v>
      </c>
      <c r="AB1901" t="s">
        <v>1243</v>
      </c>
      <c r="AC1901" t="s">
        <v>38</v>
      </c>
      <c r="AD1901">
        <v>98031</v>
      </c>
    </row>
    <row r="1902" spans="1:30" x14ac:dyDescent="0.25">
      <c r="A1902">
        <f t="shared" ca="1" si="29"/>
        <v>3190</v>
      </c>
      <c r="B1902" t="s">
        <v>1203</v>
      </c>
      <c r="C1902" t="s">
        <v>45</v>
      </c>
      <c r="G1902">
        <v>0</v>
      </c>
      <c r="M1902" t="s">
        <v>21771</v>
      </c>
      <c r="N1902" t="s">
        <v>21772</v>
      </c>
      <c r="O1902" t="s">
        <v>33</v>
      </c>
      <c r="X1902" t="s">
        <v>34</v>
      </c>
      <c r="Y1902" t="s">
        <v>5432</v>
      </c>
      <c r="Z1902" t="s">
        <v>21772</v>
      </c>
      <c r="AA1902" t="s">
        <v>21773</v>
      </c>
      <c r="AB1902" t="s">
        <v>21774</v>
      </c>
      <c r="AC1902" t="s">
        <v>38</v>
      </c>
      <c r="AD1902">
        <v>98340</v>
      </c>
    </row>
    <row r="1903" spans="1:30" x14ac:dyDescent="0.25">
      <c r="A1903">
        <f t="shared" ca="1" si="29"/>
        <v>16120</v>
      </c>
      <c r="B1903" t="s">
        <v>96</v>
      </c>
      <c r="C1903" t="s">
        <v>97</v>
      </c>
      <c r="F1903" t="s">
        <v>716</v>
      </c>
      <c r="O1903" t="s">
        <v>33</v>
      </c>
      <c r="W1903">
        <v>15</v>
      </c>
      <c r="X1903" t="s">
        <v>34</v>
      </c>
      <c r="Y1903" t="s">
        <v>717</v>
      </c>
      <c r="Z1903" t="s">
        <v>38743</v>
      </c>
      <c r="AA1903" t="s">
        <v>38744</v>
      </c>
      <c r="AB1903">
        <v>-180520</v>
      </c>
      <c r="AC1903" t="s">
        <v>102</v>
      </c>
      <c r="AD1903">
        <v>97214</v>
      </c>
    </row>
    <row r="1904" spans="1:30" ht="409.5" x14ac:dyDescent="0.25">
      <c r="A1904">
        <f t="shared" ca="1" si="29"/>
        <v>12126</v>
      </c>
      <c r="B1904" t="s">
        <v>230</v>
      </c>
      <c r="C1904" t="s">
        <v>45</v>
      </c>
      <c r="O1904" t="s">
        <v>33</v>
      </c>
      <c r="X1904" t="s">
        <v>34</v>
      </c>
      <c r="Y1904" t="s">
        <v>22978</v>
      </c>
      <c r="Z1904" s="1" t="s">
        <v>22979</v>
      </c>
      <c r="AA1904" t="s">
        <v>22580</v>
      </c>
      <c r="AB1904">
        <v>-162752</v>
      </c>
    </row>
    <row r="1905" spans="1:30" x14ac:dyDescent="0.25">
      <c r="A1905">
        <f t="shared" ca="1" si="29"/>
        <v>8705</v>
      </c>
      <c r="B1905" t="s">
        <v>178</v>
      </c>
      <c r="C1905" t="s">
        <v>179</v>
      </c>
      <c r="F1905" t="s">
        <v>20187</v>
      </c>
      <c r="G1905">
        <v>0</v>
      </c>
      <c r="O1905" t="s">
        <v>33</v>
      </c>
      <c r="X1905" t="s">
        <v>34</v>
      </c>
      <c r="Y1905" t="s">
        <v>20188</v>
      </c>
      <c r="Z1905" t="s">
        <v>38496</v>
      </c>
      <c r="AA1905" t="s">
        <v>38497</v>
      </c>
      <c r="AB1905" t="s">
        <v>38498</v>
      </c>
      <c r="AC1905" t="s">
        <v>38</v>
      </c>
      <c r="AD1905">
        <v>98027</v>
      </c>
    </row>
    <row r="1906" spans="1:30" x14ac:dyDescent="0.25">
      <c r="A1906">
        <f t="shared" ca="1" si="29"/>
        <v>19167</v>
      </c>
      <c r="B1906" t="s">
        <v>73</v>
      </c>
      <c r="C1906" t="s">
        <v>74</v>
      </c>
      <c r="F1906" t="s">
        <v>4088</v>
      </c>
      <c r="G1906">
        <v>0</v>
      </c>
      <c r="O1906" t="s">
        <v>33</v>
      </c>
      <c r="Y1906" t="s">
        <v>4232</v>
      </c>
      <c r="Z1906" t="s">
        <v>4233</v>
      </c>
      <c r="AA1906" t="s">
        <v>4234</v>
      </c>
      <c r="AB1906" t="s">
        <v>4235</v>
      </c>
      <c r="AC1906" t="s">
        <v>38</v>
      </c>
      <c r="AD1906">
        <v>98226</v>
      </c>
    </row>
    <row r="1907" spans="1:30" ht="409.5" x14ac:dyDescent="0.25">
      <c r="A1907">
        <f t="shared" ca="1" si="29"/>
        <v>14602</v>
      </c>
      <c r="B1907" t="s">
        <v>230</v>
      </c>
      <c r="C1907" t="s">
        <v>45</v>
      </c>
      <c r="O1907" t="s">
        <v>33</v>
      </c>
      <c r="X1907" t="s">
        <v>34</v>
      </c>
      <c r="Y1907" t="s">
        <v>23260</v>
      </c>
      <c r="Z1907" s="1" t="s">
        <v>23261</v>
      </c>
      <c r="AA1907" t="s">
        <v>22580</v>
      </c>
      <c r="AB1907">
        <v>-171458</v>
      </c>
    </row>
    <row r="1908" spans="1:30" x14ac:dyDescent="0.25">
      <c r="A1908">
        <f t="shared" ca="1" si="29"/>
        <v>5133</v>
      </c>
      <c r="B1908" t="s">
        <v>739</v>
      </c>
      <c r="C1908" t="s">
        <v>686</v>
      </c>
      <c r="F1908" t="s">
        <v>4947</v>
      </c>
      <c r="G1908">
        <v>0</v>
      </c>
      <c r="O1908" t="s">
        <v>33</v>
      </c>
      <c r="Y1908" t="s">
        <v>29989</v>
      </c>
      <c r="Z1908" t="s">
        <v>30632</v>
      </c>
      <c r="AA1908" t="s">
        <v>30630</v>
      </c>
      <c r="AB1908" t="s">
        <v>30633</v>
      </c>
      <c r="AC1908" t="s">
        <v>38</v>
      </c>
      <c r="AD1908">
        <v>98032</v>
      </c>
    </row>
    <row r="1909" spans="1:30" ht="409.5" x14ac:dyDescent="0.25">
      <c r="A1909">
        <f t="shared" ca="1" si="29"/>
        <v>9614</v>
      </c>
      <c r="B1909" t="s">
        <v>73</v>
      </c>
      <c r="C1909" t="s">
        <v>74</v>
      </c>
      <c r="G1909">
        <v>0</v>
      </c>
      <c r="O1909" t="s">
        <v>33</v>
      </c>
      <c r="X1909" t="s">
        <v>34</v>
      </c>
      <c r="Y1909" t="s">
        <v>19852</v>
      </c>
      <c r="Z1909" s="1" t="s">
        <v>40506</v>
      </c>
      <c r="AA1909" s="1" t="s">
        <v>40507</v>
      </c>
      <c r="AB1909" t="s">
        <v>40508</v>
      </c>
    </row>
    <row r="1910" spans="1:30" ht="409.5" x14ac:dyDescent="0.25">
      <c r="A1910">
        <f t="shared" ca="1" si="29"/>
        <v>2152</v>
      </c>
      <c r="B1910" t="s">
        <v>2101</v>
      </c>
      <c r="C1910" t="s">
        <v>2102</v>
      </c>
      <c r="F1910" t="s">
        <v>3579</v>
      </c>
      <c r="O1910" t="s">
        <v>33</v>
      </c>
      <c r="X1910" t="s">
        <v>34</v>
      </c>
      <c r="Y1910" t="s">
        <v>40416</v>
      </c>
      <c r="Z1910" s="1" t="s">
        <v>40417</v>
      </c>
      <c r="AA1910" t="s">
        <v>40418</v>
      </c>
      <c r="AB1910">
        <v>-160286</v>
      </c>
      <c r="AC1910" t="s">
        <v>38</v>
      </c>
      <c r="AD1910">
        <v>98230</v>
      </c>
    </row>
    <row r="1911" spans="1:30" ht="409.5" x14ac:dyDescent="0.25">
      <c r="A1911">
        <f t="shared" ca="1" si="29"/>
        <v>5403</v>
      </c>
      <c r="B1911" t="s">
        <v>178</v>
      </c>
      <c r="G1911">
        <v>0</v>
      </c>
      <c r="O1911" t="s">
        <v>33</v>
      </c>
      <c r="X1911" t="s">
        <v>34</v>
      </c>
      <c r="Y1911" t="s">
        <v>41958</v>
      </c>
      <c r="Z1911" s="1" t="s">
        <v>41959</v>
      </c>
      <c r="AA1911" t="s">
        <v>41960</v>
      </c>
      <c r="AB1911" t="s">
        <v>41961</v>
      </c>
      <c r="AC1911" t="s">
        <v>38</v>
      </c>
    </row>
    <row r="1912" spans="1:30" x14ac:dyDescent="0.25">
      <c r="A1912">
        <f t="shared" ca="1" si="29"/>
        <v>19459</v>
      </c>
      <c r="B1912" t="s">
        <v>773</v>
      </c>
      <c r="C1912" t="s">
        <v>80</v>
      </c>
      <c r="F1912" t="s">
        <v>5901</v>
      </c>
      <c r="G1912">
        <v>0</v>
      </c>
      <c r="O1912" t="s">
        <v>33</v>
      </c>
      <c r="X1912" t="s">
        <v>34</v>
      </c>
      <c r="Y1912" t="s">
        <v>5902</v>
      </c>
      <c r="Z1912" t="s">
        <v>5903</v>
      </c>
      <c r="AA1912" t="s">
        <v>5904</v>
      </c>
      <c r="AB1912" t="s">
        <v>5905</v>
      </c>
      <c r="AC1912" t="s">
        <v>38</v>
      </c>
    </row>
    <row r="1913" spans="1:30" ht="409.5" x14ac:dyDescent="0.25">
      <c r="A1913">
        <f t="shared" ca="1" si="29"/>
        <v>2880</v>
      </c>
      <c r="B1913" t="s">
        <v>79</v>
      </c>
      <c r="C1913" t="s">
        <v>80</v>
      </c>
      <c r="F1913" t="s">
        <v>658</v>
      </c>
      <c r="O1913" t="s">
        <v>33</v>
      </c>
      <c r="Y1913" t="s">
        <v>26443</v>
      </c>
      <c r="Z1913" s="1" t="s">
        <v>26444</v>
      </c>
      <c r="AA1913" t="s">
        <v>26445</v>
      </c>
      <c r="AB1913">
        <v>-170500</v>
      </c>
      <c r="AC1913" t="s">
        <v>102</v>
      </c>
      <c r="AD1913">
        <v>97205</v>
      </c>
    </row>
    <row r="1914" spans="1:30" ht="409.5" x14ac:dyDescent="0.25">
      <c r="A1914">
        <f t="shared" ca="1" si="29"/>
        <v>11802</v>
      </c>
      <c r="B1914" t="s">
        <v>164</v>
      </c>
      <c r="C1914" t="s">
        <v>165</v>
      </c>
      <c r="F1914" t="s">
        <v>39758</v>
      </c>
      <c r="G1914">
        <v>0</v>
      </c>
      <c r="O1914" t="s">
        <v>33</v>
      </c>
      <c r="Y1914" t="s">
        <v>2599</v>
      </c>
      <c r="Z1914" s="1" t="s">
        <v>39759</v>
      </c>
      <c r="AA1914" t="s">
        <v>39760</v>
      </c>
      <c r="AB1914" t="s">
        <v>39761</v>
      </c>
      <c r="AC1914" t="s">
        <v>38</v>
      </c>
      <c r="AD1914">
        <v>98188</v>
      </c>
    </row>
    <row r="1915" spans="1:30" ht="409.5" x14ac:dyDescent="0.25">
      <c r="A1915">
        <f t="shared" ca="1" si="29"/>
        <v>10270</v>
      </c>
      <c r="B1915" t="s">
        <v>79</v>
      </c>
      <c r="C1915" t="s">
        <v>80</v>
      </c>
      <c r="F1915" t="s">
        <v>716</v>
      </c>
      <c r="O1915" t="s">
        <v>33</v>
      </c>
      <c r="Y1915" t="s">
        <v>717</v>
      </c>
      <c r="Z1915" s="1" t="s">
        <v>18779</v>
      </c>
      <c r="AA1915" t="s">
        <v>18780</v>
      </c>
      <c r="AB1915">
        <v>-163272</v>
      </c>
      <c r="AC1915" t="s">
        <v>102</v>
      </c>
      <c r="AD1915">
        <v>97214</v>
      </c>
    </row>
    <row r="1916" spans="1:30" x14ac:dyDescent="0.25">
      <c r="A1916">
        <f t="shared" ca="1" si="29"/>
        <v>10092</v>
      </c>
      <c r="B1916" t="s">
        <v>334</v>
      </c>
      <c r="C1916" t="s">
        <v>45</v>
      </c>
      <c r="F1916" t="s">
        <v>6510</v>
      </c>
      <c r="O1916" t="s">
        <v>33</v>
      </c>
      <c r="X1916" t="s">
        <v>34</v>
      </c>
      <c r="Y1916" t="s">
        <v>8727</v>
      </c>
      <c r="Z1916" t="s">
        <v>8728</v>
      </c>
      <c r="AA1916" t="s">
        <v>8729</v>
      </c>
      <c r="AB1916">
        <v>-161013</v>
      </c>
      <c r="AC1916" t="s">
        <v>38</v>
      </c>
    </row>
    <row r="1917" spans="1:30" ht="360" x14ac:dyDescent="0.25">
      <c r="A1917">
        <f t="shared" ca="1" si="29"/>
        <v>13240</v>
      </c>
      <c r="B1917" t="s">
        <v>30</v>
      </c>
      <c r="C1917" t="s">
        <v>31</v>
      </c>
      <c r="F1917" t="s">
        <v>1199</v>
      </c>
      <c r="G1917">
        <v>0</v>
      </c>
      <c r="O1917" t="s">
        <v>33</v>
      </c>
      <c r="X1917" t="s">
        <v>34</v>
      </c>
      <c r="Y1917" t="s">
        <v>1201</v>
      </c>
      <c r="Z1917" s="1" t="s">
        <v>28195</v>
      </c>
      <c r="AA1917" t="s">
        <v>28196</v>
      </c>
      <c r="AB1917" t="s">
        <v>28197</v>
      </c>
      <c r="AC1917" t="s">
        <v>38</v>
      </c>
      <c r="AD1917">
        <v>98405</v>
      </c>
    </row>
    <row r="1918" spans="1:30" ht="150" x14ac:dyDescent="0.25">
      <c r="A1918">
        <f t="shared" ca="1" si="29"/>
        <v>18199</v>
      </c>
      <c r="B1918" t="s">
        <v>2046</v>
      </c>
      <c r="C1918" t="s">
        <v>80</v>
      </c>
      <c r="F1918" t="s">
        <v>81</v>
      </c>
      <c r="O1918" t="s">
        <v>33</v>
      </c>
      <c r="Y1918" t="s">
        <v>82</v>
      </c>
      <c r="Z1918" t="s">
        <v>11023</v>
      </c>
      <c r="AA1918" s="1" t="s">
        <v>11024</v>
      </c>
      <c r="AB1918">
        <v>-161166</v>
      </c>
      <c r="AC1918" t="s">
        <v>38</v>
      </c>
      <c r="AD1918">
        <v>98668</v>
      </c>
    </row>
    <row r="1919" spans="1:30" ht="150" x14ac:dyDescent="0.25">
      <c r="A1919">
        <f t="shared" ca="1" si="29"/>
        <v>8976</v>
      </c>
      <c r="B1919" t="s">
        <v>334</v>
      </c>
      <c r="C1919" t="s">
        <v>45</v>
      </c>
      <c r="F1919" t="s">
        <v>3214</v>
      </c>
      <c r="O1919" t="s">
        <v>33</v>
      </c>
      <c r="X1919" t="s">
        <v>34</v>
      </c>
      <c r="Y1919" t="s">
        <v>4652</v>
      </c>
      <c r="Z1919" s="1" t="s">
        <v>35040</v>
      </c>
      <c r="AA1919" t="s">
        <v>35022</v>
      </c>
      <c r="AB1919">
        <v>-170153</v>
      </c>
      <c r="AC1919" t="s">
        <v>38</v>
      </c>
      <c r="AD1919">
        <v>98052</v>
      </c>
    </row>
    <row r="1920" spans="1:30" ht="405" x14ac:dyDescent="0.25">
      <c r="A1920">
        <f t="shared" ca="1" si="29"/>
        <v>12243</v>
      </c>
      <c r="B1920" t="s">
        <v>230</v>
      </c>
      <c r="C1920" t="s">
        <v>45</v>
      </c>
      <c r="F1920" t="s">
        <v>23280</v>
      </c>
      <c r="O1920" t="s">
        <v>1200</v>
      </c>
      <c r="X1920" t="s">
        <v>34</v>
      </c>
      <c r="Y1920" t="s">
        <v>23281</v>
      </c>
      <c r="Z1920" s="1" t="s">
        <v>23282</v>
      </c>
      <c r="AA1920" t="s">
        <v>22580</v>
      </c>
      <c r="AB1920">
        <v>-171631</v>
      </c>
    </row>
    <row r="1921" spans="1:30" x14ac:dyDescent="0.25">
      <c r="A1921">
        <f t="shared" ca="1" si="29"/>
        <v>8464</v>
      </c>
      <c r="B1921" t="s">
        <v>178</v>
      </c>
      <c r="C1921" t="s">
        <v>179</v>
      </c>
      <c r="F1921" t="s">
        <v>7578</v>
      </c>
      <c r="O1921" t="s">
        <v>33</v>
      </c>
      <c r="X1921" t="s">
        <v>34</v>
      </c>
      <c r="Y1921" t="s">
        <v>19337</v>
      </c>
      <c r="Z1921" t="s">
        <v>35683</v>
      </c>
      <c r="AA1921" t="s">
        <v>35684</v>
      </c>
      <c r="AB1921">
        <v>-163413</v>
      </c>
      <c r="AC1921" t="s">
        <v>38</v>
      </c>
      <c r="AD1921">
        <v>99336</v>
      </c>
    </row>
    <row r="1922" spans="1:30" x14ac:dyDescent="0.25">
      <c r="A1922">
        <f t="shared" ref="A1922:A1985" ca="1" si="30">RANDBETWEEN(1,20000)</f>
        <v>9120</v>
      </c>
      <c r="B1922" t="s">
        <v>334</v>
      </c>
      <c r="C1922" t="s">
        <v>45</v>
      </c>
      <c r="O1922" t="s">
        <v>63</v>
      </c>
      <c r="V1922" t="s">
        <v>42507</v>
      </c>
      <c r="W1922">
        <v>30</v>
      </c>
      <c r="X1922" t="s">
        <v>34</v>
      </c>
      <c r="Y1922" t="s">
        <v>42508</v>
      </c>
      <c r="Z1922" t="s">
        <v>42509</v>
      </c>
      <c r="AA1922" t="s">
        <v>9572</v>
      </c>
      <c r="AB1922">
        <v>-162036</v>
      </c>
    </row>
    <row r="1923" spans="1:30" x14ac:dyDescent="0.25">
      <c r="A1923">
        <f t="shared" ca="1" si="30"/>
        <v>18116</v>
      </c>
      <c r="B1923" t="s">
        <v>1203</v>
      </c>
      <c r="C1923" t="s">
        <v>45</v>
      </c>
      <c r="F1923" t="s">
        <v>9295</v>
      </c>
      <c r="G1923">
        <v>0</v>
      </c>
      <c r="N1923" t="s">
        <v>849</v>
      </c>
      <c r="O1923" t="s">
        <v>33</v>
      </c>
      <c r="X1923" t="s">
        <v>34</v>
      </c>
      <c r="Y1923" t="s">
        <v>9296</v>
      </c>
      <c r="Z1923" t="s">
        <v>9297</v>
      </c>
      <c r="AA1923" t="s">
        <v>9298</v>
      </c>
      <c r="AB1923" t="s">
        <v>9299</v>
      </c>
    </row>
    <row r="1924" spans="1:30" x14ac:dyDescent="0.25">
      <c r="A1924">
        <f t="shared" ca="1" si="30"/>
        <v>13761</v>
      </c>
      <c r="B1924" t="s">
        <v>73</v>
      </c>
      <c r="C1924" t="s">
        <v>74</v>
      </c>
      <c r="F1924" t="s">
        <v>17655</v>
      </c>
      <c r="G1924">
        <v>0</v>
      </c>
      <c r="O1924" t="s">
        <v>33</v>
      </c>
      <c r="X1924" t="s">
        <v>34</v>
      </c>
      <c r="Y1924" t="s">
        <v>17656</v>
      </c>
      <c r="Z1924" t="s">
        <v>17657</v>
      </c>
      <c r="AA1924" t="s">
        <v>17658</v>
      </c>
      <c r="AB1924" t="s">
        <v>17659</v>
      </c>
      <c r="AC1924" t="s">
        <v>38</v>
      </c>
      <c r="AD1924">
        <v>98101</v>
      </c>
    </row>
    <row r="1925" spans="1:30" ht="409.5" x14ac:dyDescent="0.25">
      <c r="A1925">
        <f t="shared" ca="1" si="30"/>
        <v>507</v>
      </c>
      <c r="B1925" t="s">
        <v>96</v>
      </c>
      <c r="C1925" t="s">
        <v>97</v>
      </c>
      <c r="F1925" t="s">
        <v>39568</v>
      </c>
      <c r="O1925" t="s">
        <v>33</v>
      </c>
      <c r="W1925">
        <v>15</v>
      </c>
      <c r="X1925" t="s">
        <v>34</v>
      </c>
      <c r="Y1925" t="s">
        <v>39569</v>
      </c>
      <c r="Z1925" s="1" t="s">
        <v>39570</v>
      </c>
      <c r="AA1925" t="s">
        <v>39571</v>
      </c>
      <c r="AB1925">
        <v>-181246</v>
      </c>
    </row>
    <row r="1926" spans="1:30" ht="409.5" x14ac:dyDescent="0.25">
      <c r="A1926">
        <f t="shared" ca="1" si="30"/>
        <v>13270</v>
      </c>
      <c r="B1926" t="s">
        <v>73</v>
      </c>
      <c r="C1926" t="s">
        <v>74</v>
      </c>
      <c r="G1926">
        <v>0</v>
      </c>
      <c r="O1926" t="s">
        <v>33</v>
      </c>
      <c r="X1926" t="s">
        <v>34</v>
      </c>
      <c r="Y1926" t="s">
        <v>43050</v>
      </c>
      <c r="Z1926" s="1" t="s">
        <v>43051</v>
      </c>
      <c r="AA1926" t="s">
        <v>43052</v>
      </c>
      <c r="AB1926" t="s">
        <v>43053</v>
      </c>
      <c r="AC1926" t="s">
        <v>38</v>
      </c>
      <c r="AD1926">
        <v>98168</v>
      </c>
    </row>
    <row r="1927" spans="1:30" x14ac:dyDescent="0.25">
      <c r="A1927">
        <f t="shared" ca="1" si="30"/>
        <v>13122</v>
      </c>
      <c r="B1927" t="s">
        <v>334</v>
      </c>
      <c r="C1927" t="s">
        <v>45</v>
      </c>
      <c r="F1927" t="s">
        <v>33360</v>
      </c>
      <c r="G1927">
        <v>0</v>
      </c>
      <c r="O1927" t="s">
        <v>33</v>
      </c>
      <c r="Y1927" t="s">
        <v>33361</v>
      </c>
      <c r="Z1927" t="s">
        <v>34140</v>
      </c>
      <c r="AA1927" t="s">
        <v>34138</v>
      </c>
      <c r="AB1927" t="s">
        <v>34141</v>
      </c>
      <c r="AC1927" t="s">
        <v>38</v>
      </c>
      <c r="AD1927">
        <v>98033</v>
      </c>
    </row>
    <row r="1928" spans="1:30" ht="409.5" x14ac:dyDescent="0.25">
      <c r="A1928">
        <f t="shared" ca="1" si="30"/>
        <v>10172</v>
      </c>
      <c r="B1928" t="s">
        <v>73</v>
      </c>
      <c r="C1928" t="s">
        <v>74</v>
      </c>
      <c r="F1928" t="s">
        <v>25517</v>
      </c>
      <c r="G1928">
        <v>0</v>
      </c>
      <c r="O1928" t="s">
        <v>155</v>
      </c>
      <c r="X1928" t="s">
        <v>34</v>
      </c>
      <c r="Y1928" t="s">
        <v>25518</v>
      </c>
      <c r="Z1928" s="1" t="s">
        <v>39834</v>
      </c>
      <c r="AA1928" t="s">
        <v>39835</v>
      </c>
      <c r="AB1928" t="s">
        <v>39836</v>
      </c>
      <c r="AC1928" t="s">
        <v>38</v>
      </c>
      <c r="AD1928">
        <v>98107</v>
      </c>
    </row>
    <row r="1929" spans="1:30" x14ac:dyDescent="0.25">
      <c r="A1929">
        <f t="shared" ca="1" si="30"/>
        <v>6652</v>
      </c>
      <c r="B1929" t="s">
        <v>685</v>
      </c>
      <c r="C1929" t="s">
        <v>686</v>
      </c>
      <c r="F1929" t="s">
        <v>7533</v>
      </c>
      <c r="O1929" t="s">
        <v>33</v>
      </c>
      <c r="Y1929" t="s">
        <v>28610</v>
      </c>
      <c r="Z1929" t="s">
        <v>35151</v>
      </c>
      <c r="AA1929" t="s">
        <v>35150</v>
      </c>
      <c r="AB1929">
        <v>-160834</v>
      </c>
    </row>
    <row r="1930" spans="1:30" ht="375" x14ac:dyDescent="0.25">
      <c r="A1930">
        <f t="shared" ca="1" si="30"/>
        <v>17195</v>
      </c>
      <c r="B1930" t="s">
        <v>463</v>
      </c>
      <c r="N1930" t="s">
        <v>18133</v>
      </c>
      <c r="O1930" t="s">
        <v>33</v>
      </c>
      <c r="W1930">
        <v>15</v>
      </c>
      <c r="X1930" t="s">
        <v>34</v>
      </c>
      <c r="Y1930" t="s">
        <v>18134</v>
      </c>
      <c r="Z1930" s="1" t="s">
        <v>18135</v>
      </c>
      <c r="AA1930" t="s">
        <v>18136</v>
      </c>
      <c r="AB1930">
        <v>-163130</v>
      </c>
      <c r="AC1930" t="s">
        <v>38</v>
      </c>
      <c r="AD1930">
        <v>98004</v>
      </c>
    </row>
    <row r="1931" spans="1:30" x14ac:dyDescent="0.25">
      <c r="A1931">
        <f t="shared" ca="1" si="30"/>
        <v>962</v>
      </c>
      <c r="B1931" t="s">
        <v>773</v>
      </c>
      <c r="C1931" t="s">
        <v>80</v>
      </c>
      <c r="F1931" t="s">
        <v>81</v>
      </c>
      <c r="G1931">
        <v>0</v>
      </c>
      <c r="O1931" t="s">
        <v>33</v>
      </c>
      <c r="X1931" t="s">
        <v>34</v>
      </c>
      <c r="Y1931" t="s">
        <v>5788</v>
      </c>
      <c r="Z1931" t="s">
        <v>5998</v>
      </c>
      <c r="AA1931" t="s">
        <v>5999</v>
      </c>
      <c r="AB1931" t="s">
        <v>6000</v>
      </c>
      <c r="AC1931" t="s">
        <v>38</v>
      </c>
      <c r="AD1931">
        <v>98668</v>
      </c>
    </row>
    <row r="1932" spans="1:30" x14ac:dyDescent="0.25">
      <c r="A1932">
        <f t="shared" ca="1" si="30"/>
        <v>15378</v>
      </c>
      <c r="B1932" t="s">
        <v>73</v>
      </c>
      <c r="C1932" t="s">
        <v>74</v>
      </c>
      <c r="F1932" t="s">
        <v>33311</v>
      </c>
      <c r="G1932">
        <v>0</v>
      </c>
      <c r="O1932" t="s">
        <v>33</v>
      </c>
      <c r="Y1932" t="s">
        <v>19311</v>
      </c>
      <c r="Z1932" t="s">
        <v>36506</v>
      </c>
      <c r="AA1932" t="s">
        <v>36498</v>
      </c>
      <c r="AB1932" t="s">
        <v>36507</v>
      </c>
    </row>
    <row r="1933" spans="1:30" x14ac:dyDescent="0.25">
      <c r="A1933">
        <f t="shared" ca="1" si="30"/>
        <v>7788</v>
      </c>
      <c r="B1933" t="s">
        <v>9858</v>
      </c>
      <c r="C1933" t="s">
        <v>179</v>
      </c>
      <c r="G1933">
        <v>0</v>
      </c>
      <c r="O1933" t="s">
        <v>33</v>
      </c>
      <c r="X1933" t="s">
        <v>34</v>
      </c>
      <c r="Y1933" t="s">
        <v>28117</v>
      </c>
      <c r="Z1933" t="s">
        <v>28118</v>
      </c>
      <c r="AA1933" t="s">
        <v>28119</v>
      </c>
      <c r="AB1933" t="s">
        <v>28120</v>
      </c>
      <c r="AC1933" t="s">
        <v>38</v>
      </c>
      <c r="AD1933">
        <v>99320</v>
      </c>
    </row>
    <row r="1934" spans="1:30" x14ac:dyDescent="0.25">
      <c r="A1934">
        <f t="shared" ca="1" si="30"/>
        <v>3407</v>
      </c>
      <c r="B1934" t="s">
        <v>2046</v>
      </c>
      <c r="C1934" t="s">
        <v>80</v>
      </c>
      <c r="F1934" t="s">
        <v>6181</v>
      </c>
      <c r="G1934">
        <v>0</v>
      </c>
      <c r="O1934" t="s">
        <v>33</v>
      </c>
      <c r="Y1934" t="s">
        <v>7250</v>
      </c>
      <c r="Z1934" t="s">
        <v>7251</v>
      </c>
      <c r="AA1934" t="s">
        <v>7252</v>
      </c>
      <c r="AB1934" t="s">
        <v>7253</v>
      </c>
      <c r="AC1934" t="s">
        <v>38</v>
      </c>
      <c r="AD1934">
        <v>98104</v>
      </c>
    </row>
    <row r="1935" spans="1:30" x14ac:dyDescent="0.25">
      <c r="A1935">
        <f t="shared" ca="1" si="30"/>
        <v>3585</v>
      </c>
      <c r="B1935" t="s">
        <v>334</v>
      </c>
      <c r="C1935" t="s">
        <v>45</v>
      </c>
      <c r="O1935" t="s">
        <v>63</v>
      </c>
      <c r="V1935" t="s">
        <v>18501</v>
      </c>
      <c r="W1935">
        <v>30</v>
      </c>
      <c r="X1935" t="s">
        <v>34</v>
      </c>
      <c r="Y1935" t="s">
        <v>21226</v>
      </c>
      <c r="Z1935" t="s">
        <v>21227</v>
      </c>
      <c r="AA1935" t="s">
        <v>2406</v>
      </c>
      <c r="AB1935">
        <v>-170073</v>
      </c>
      <c r="AC1935" t="s">
        <v>38</v>
      </c>
      <c r="AD1935">
        <v>98027</v>
      </c>
    </row>
    <row r="1936" spans="1:30" x14ac:dyDescent="0.25">
      <c r="A1936">
        <f t="shared" ca="1" si="30"/>
        <v>17249</v>
      </c>
      <c r="B1936" t="s">
        <v>3712</v>
      </c>
      <c r="C1936" t="s">
        <v>16820</v>
      </c>
      <c r="F1936" t="s">
        <v>41168</v>
      </c>
      <c r="G1936">
        <v>0</v>
      </c>
      <c r="O1936" t="s">
        <v>33</v>
      </c>
      <c r="Y1936" t="s">
        <v>12429</v>
      </c>
      <c r="Z1936" t="s">
        <v>41169</v>
      </c>
      <c r="AA1936" t="s">
        <v>41170</v>
      </c>
      <c r="AB1936" t="s">
        <v>41171</v>
      </c>
    </row>
    <row r="1937" spans="1:30" ht="409.5" x14ac:dyDescent="0.25">
      <c r="A1937">
        <f t="shared" ca="1" si="30"/>
        <v>16331</v>
      </c>
      <c r="B1937" t="s">
        <v>17015</v>
      </c>
      <c r="C1937" t="s">
        <v>45</v>
      </c>
      <c r="F1937" t="s">
        <v>7089</v>
      </c>
      <c r="G1937">
        <v>0</v>
      </c>
      <c r="O1937" t="s">
        <v>33</v>
      </c>
      <c r="Y1937" t="s">
        <v>35475</v>
      </c>
      <c r="Z1937" s="1" t="s">
        <v>35476</v>
      </c>
      <c r="AA1937" t="s">
        <v>35477</v>
      </c>
      <c r="AB1937" t="s">
        <v>35478</v>
      </c>
      <c r="AC1937" t="s">
        <v>38</v>
      </c>
      <c r="AD1937">
        <v>99201</v>
      </c>
    </row>
    <row r="1938" spans="1:30" x14ac:dyDescent="0.25">
      <c r="A1938">
        <f t="shared" ca="1" si="30"/>
        <v>12834</v>
      </c>
      <c r="B1938" t="s">
        <v>49</v>
      </c>
      <c r="C1938" t="s">
        <v>50</v>
      </c>
      <c r="F1938" t="s">
        <v>69</v>
      </c>
      <c r="O1938" t="s">
        <v>33</v>
      </c>
      <c r="X1938" t="s">
        <v>34</v>
      </c>
      <c r="Y1938" t="s">
        <v>725</v>
      </c>
      <c r="Z1938" t="s">
        <v>2092</v>
      </c>
      <c r="AA1938" t="s">
        <v>2090</v>
      </c>
      <c r="AB1938">
        <v>-173032</v>
      </c>
      <c r="AC1938" t="s">
        <v>38</v>
      </c>
      <c r="AD1938">
        <v>98121</v>
      </c>
    </row>
    <row r="1939" spans="1:30" x14ac:dyDescent="0.25">
      <c r="A1939">
        <f t="shared" ca="1" si="30"/>
        <v>5523</v>
      </c>
      <c r="B1939" t="s">
        <v>2046</v>
      </c>
      <c r="C1939" t="s">
        <v>80</v>
      </c>
      <c r="F1939" t="s">
        <v>1418</v>
      </c>
      <c r="G1939">
        <v>0</v>
      </c>
      <c r="O1939" t="s">
        <v>33</v>
      </c>
      <c r="Y1939" t="s">
        <v>5784</v>
      </c>
      <c r="Z1939" t="s">
        <v>8429</v>
      </c>
      <c r="AA1939" t="s">
        <v>8430</v>
      </c>
      <c r="AB1939" t="s">
        <v>8431</v>
      </c>
      <c r="AC1939" t="s">
        <v>38</v>
      </c>
      <c r="AD1939">
        <v>98504</v>
      </c>
    </row>
    <row r="1940" spans="1:30" x14ac:dyDescent="0.25">
      <c r="A1940">
        <f t="shared" ca="1" si="30"/>
        <v>9439</v>
      </c>
      <c r="B1940" t="s">
        <v>73</v>
      </c>
      <c r="C1940" t="s">
        <v>74</v>
      </c>
      <c r="F1940" t="s">
        <v>196</v>
      </c>
      <c r="O1940" t="s">
        <v>63</v>
      </c>
      <c r="X1940" t="s">
        <v>34</v>
      </c>
      <c r="Y1940" t="s">
        <v>37190</v>
      </c>
      <c r="Z1940" t="s">
        <v>40143</v>
      </c>
      <c r="AA1940" t="s">
        <v>40144</v>
      </c>
      <c r="AB1940">
        <v>-162156</v>
      </c>
      <c r="AC1940" t="s">
        <v>38</v>
      </c>
      <c r="AD1940">
        <v>98101</v>
      </c>
    </row>
    <row r="1941" spans="1:30" ht="409.5" x14ac:dyDescent="0.25">
      <c r="A1941">
        <f t="shared" ca="1" si="30"/>
        <v>7558</v>
      </c>
      <c r="B1941" t="s">
        <v>178</v>
      </c>
      <c r="C1941" t="s">
        <v>179</v>
      </c>
      <c r="F1941" t="s">
        <v>2988</v>
      </c>
      <c r="O1941" t="s">
        <v>33</v>
      </c>
      <c r="X1941" t="s">
        <v>34</v>
      </c>
      <c r="Y1941" t="s">
        <v>17321</v>
      </c>
      <c r="Z1941" s="1" t="s">
        <v>17322</v>
      </c>
      <c r="AA1941" t="s">
        <v>17323</v>
      </c>
      <c r="AB1941">
        <v>-162908</v>
      </c>
      <c r="AC1941" t="s">
        <v>38</v>
      </c>
      <c r="AD1941">
        <v>98901</v>
      </c>
    </row>
    <row r="1942" spans="1:30" ht="409.5" x14ac:dyDescent="0.25">
      <c r="A1942">
        <f t="shared" ca="1" si="30"/>
        <v>3238</v>
      </c>
      <c r="B1942" t="s">
        <v>2046</v>
      </c>
      <c r="C1942" t="s">
        <v>80</v>
      </c>
      <c r="F1942" t="s">
        <v>10198</v>
      </c>
      <c r="O1942" t="s">
        <v>33</v>
      </c>
      <c r="Y1942" t="s">
        <v>10199</v>
      </c>
      <c r="Z1942" s="1" t="s">
        <v>10927</v>
      </c>
      <c r="AA1942" t="s">
        <v>10928</v>
      </c>
      <c r="AB1942">
        <v>-172265</v>
      </c>
      <c r="AC1942" t="s">
        <v>102</v>
      </c>
      <c r="AD1942">
        <v>97204</v>
      </c>
    </row>
    <row r="1943" spans="1:30" ht="409.5" x14ac:dyDescent="0.25">
      <c r="A1943">
        <f t="shared" ca="1" si="30"/>
        <v>62</v>
      </c>
      <c r="B1943" t="s">
        <v>73</v>
      </c>
      <c r="C1943" t="s">
        <v>74</v>
      </c>
      <c r="F1943" t="s">
        <v>3176</v>
      </c>
      <c r="G1943">
        <v>0</v>
      </c>
      <c r="O1943" t="s">
        <v>33</v>
      </c>
      <c r="Y1943" t="s">
        <v>10553</v>
      </c>
      <c r="Z1943" s="1" t="s">
        <v>36363</v>
      </c>
      <c r="AA1943" t="s">
        <v>36348</v>
      </c>
      <c r="AB1943" t="s">
        <v>36364</v>
      </c>
    </row>
    <row r="1944" spans="1:30" ht="409.5" x14ac:dyDescent="0.25">
      <c r="A1944">
        <f t="shared" ca="1" si="30"/>
        <v>6182</v>
      </c>
      <c r="B1944" t="s">
        <v>178</v>
      </c>
      <c r="C1944" t="s">
        <v>179</v>
      </c>
      <c r="F1944" t="s">
        <v>1757</v>
      </c>
      <c r="O1944" t="s">
        <v>33</v>
      </c>
      <c r="X1944" t="s">
        <v>34</v>
      </c>
      <c r="Y1944" t="s">
        <v>1758</v>
      </c>
      <c r="Z1944" s="1" t="s">
        <v>29125</v>
      </c>
      <c r="AA1944" t="s">
        <v>29126</v>
      </c>
      <c r="AB1944">
        <v>-170535</v>
      </c>
      <c r="AC1944" t="s">
        <v>38</v>
      </c>
      <c r="AD1944">
        <v>98907</v>
      </c>
    </row>
    <row r="1945" spans="1:30" ht="409.5" x14ac:dyDescent="0.25">
      <c r="A1945">
        <f t="shared" ca="1" si="30"/>
        <v>4243</v>
      </c>
      <c r="B1945" t="s">
        <v>164</v>
      </c>
      <c r="C1945" t="s">
        <v>165</v>
      </c>
      <c r="F1945" t="s">
        <v>622</v>
      </c>
      <c r="O1945" t="s">
        <v>33</v>
      </c>
      <c r="W1945">
        <v>30</v>
      </c>
      <c r="X1945" t="s">
        <v>34</v>
      </c>
      <c r="Y1945" t="s">
        <v>38845</v>
      </c>
      <c r="Z1945" s="1" t="s">
        <v>39528</v>
      </c>
      <c r="AA1945" t="s">
        <v>39529</v>
      </c>
      <c r="AB1945">
        <v>-170393</v>
      </c>
      <c r="AC1945" t="s">
        <v>38</v>
      </c>
      <c r="AD1945">
        <v>98104</v>
      </c>
    </row>
    <row r="1946" spans="1:30" ht="409.5" x14ac:dyDescent="0.25">
      <c r="A1946">
        <f t="shared" ca="1" si="30"/>
        <v>5944</v>
      </c>
      <c r="B1946" t="s">
        <v>164</v>
      </c>
      <c r="C1946" t="s">
        <v>165</v>
      </c>
      <c r="O1946" t="s">
        <v>33</v>
      </c>
      <c r="W1946">
        <v>30</v>
      </c>
      <c r="X1946" t="s">
        <v>34</v>
      </c>
      <c r="Y1946" t="s">
        <v>21713</v>
      </c>
      <c r="Z1946" s="1" t="s">
        <v>21714</v>
      </c>
      <c r="AA1946" t="s">
        <v>21715</v>
      </c>
      <c r="AB1946">
        <v>-160331</v>
      </c>
      <c r="AC1946" t="s">
        <v>38</v>
      </c>
      <c r="AD1946">
        <v>98112</v>
      </c>
    </row>
    <row r="1947" spans="1:30" x14ac:dyDescent="0.25">
      <c r="A1947">
        <f t="shared" ca="1" si="30"/>
        <v>19824</v>
      </c>
      <c r="B1947" t="s">
        <v>334</v>
      </c>
      <c r="C1947" t="s">
        <v>45</v>
      </c>
      <c r="F1947" t="s">
        <v>21418</v>
      </c>
      <c r="G1947">
        <v>0</v>
      </c>
      <c r="O1947" t="s">
        <v>33</v>
      </c>
      <c r="Y1947" t="s">
        <v>21419</v>
      </c>
      <c r="Z1947" t="s">
        <v>36162</v>
      </c>
      <c r="AA1947" t="s">
        <v>36163</v>
      </c>
      <c r="AB1947" t="s">
        <v>36164</v>
      </c>
      <c r="AC1947" t="s">
        <v>38</v>
      </c>
      <c r="AD1947">
        <v>98531</v>
      </c>
    </row>
    <row r="1948" spans="1:30" ht="409.5" x14ac:dyDescent="0.25">
      <c r="A1948">
        <f t="shared" ca="1" si="30"/>
        <v>18564</v>
      </c>
      <c r="B1948" t="s">
        <v>96</v>
      </c>
      <c r="C1948" t="s">
        <v>97</v>
      </c>
      <c r="O1948" t="s">
        <v>33</v>
      </c>
      <c r="X1948" t="s">
        <v>34</v>
      </c>
      <c r="Y1948" t="s">
        <v>2528</v>
      </c>
      <c r="Z1948" s="1" t="s">
        <v>2529</v>
      </c>
      <c r="AA1948" t="s">
        <v>2530</v>
      </c>
      <c r="AB1948">
        <v>-162209</v>
      </c>
      <c r="AC1948" t="s">
        <v>38</v>
      </c>
      <c r="AD1948">
        <v>98682</v>
      </c>
    </row>
    <row r="1949" spans="1:30" x14ac:dyDescent="0.25">
      <c r="A1949">
        <f t="shared" ca="1" si="30"/>
        <v>16844</v>
      </c>
      <c r="B1949" t="s">
        <v>2046</v>
      </c>
      <c r="C1949" t="s">
        <v>80</v>
      </c>
      <c r="F1949" t="s">
        <v>651</v>
      </c>
      <c r="O1949" t="s">
        <v>33</v>
      </c>
      <c r="Y1949" t="s">
        <v>10635</v>
      </c>
      <c r="Z1949" t="s">
        <v>13490</v>
      </c>
      <c r="AA1949" t="s">
        <v>13484</v>
      </c>
      <c r="AB1949">
        <v>-180501</v>
      </c>
      <c r="AC1949" t="s">
        <v>38</v>
      </c>
      <c r="AD1949">
        <v>98034</v>
      </c>
    </row>
    <row r="1950" spans="1:30" x14ac:dyDescent="0.25">
      <c r="A1950">
        <f t="shared" ca="1" si="30"/>
        <v>13758</v>
      </c>
      <c r="B1950" t="s">
        <v>2046</v>
      </c>
      <c r="C1950" t="s">
        <v>80</v>
      </c>
      <c r="F1950" t="s">
        <v>651</v>
      </c>
      <c r="O1950" t="s">
        <v>33</v>
      </c>
      <c r="Y1950" t="s">
        <v>6279</v>
      </c>
      <c r="Z1950" t="s">
        <v>13477</v>
      </c>
      <c r="AA1950" t="s">
        <v>13468</v>
      </c>
      <c r="AB1950">
        <v>-171865</v>
      </c>
      <c r="AC1950" t="s">
        <v>38</v>
      </c>
      <c r="AD1950">
        <v>98034</v>
      </c>
    </row>
    <row r="1951" spans="1:30" x14ac:dyDescent="0.25">
      <c r="A1951">
        <f t="shared" ca="1" si="30"/>
        <v>7470</v>
      </c>
      <c r="B1951" t="s">
        <v>677</v>
      </c>
      <c r="C1951" t="s">
        <v>80</v>
      </c>
      <c r="F1951" t="s">
        <v>2461</v>
      </c>
      <c r="G1951">
        <v>0</v>
      </c>
      <c r="O1951" t="s">
        <v>33</v>
      </c>
      <c r="Y1951" t="s">
        <v>2462</v>
      </c>
      <c r="Z1951" t="s">
        <v>2463</v>
      </c>
      <c r="AA1951" t="s">
        <v>2464</v>
      </c>
      <c r="AB1951" t="s">
        <v>2465</v>
      </c>
      <c r="AC1951" t="s">
        <v>38</v>
      </c>
      <c r="AD1951">
        <v>98273</v>
      </c>
    </row>
    <row r="1952" spans="1:30" x14ac:dyDescent="0.25">
      <c r="A1952">
        <f t="shared" ca="1" si="30"/>
        <v>17973</v>
      </c>
      <c r="B1952" t="s">
        <v>2046</v>
      </c>
      <c r="C1952" t="s">
        <v>80</v>
      </c>
      <c r="F1952" t="s">
        <v>5838</v>
      </c>
      <c r="O1952" t="s">
        <v>33</v>
      </c>
      <c r="Y1952" t="s">
        <v>15030</v>
      </c>
      <c r="Z1952" t="s">
        <v>15331</v>
      </c>
      <c r="AA1952" t="s">
        <v>15332</v>
      </c>
      <c r="AB1952">
        <v>-180774</v>
      </c>
      <c r="AC1952" t="s">
        <v>38</v>
      </c>
      <c r="AD1952">
        <v>98272</v>
      </c>
    </row>
    <row r="1953" spans="1:30" x14ac:dyDescent="0.25">
      <c r="A1953">
        <f t="shared" ca="1" si="30"/>
        <v>5213</v>
      </c>
      <c r="B1953" t="s">
        <v>107</v>
      </c>
      <c r="C1953" t="s">
        <v>108</v>
      </c>
      <c r="F1953" t="s">
        <v>4475</v>
      </c>
      <c r="O1953" t="s">
        <v>33</v>
      </c>
      <c r="W1953">
        <v>15</v>
      </c>
      <c r="X1953" t="s">
        <v>34</v>
      </c>
      <c r="Y1953" t="s">
        <v>4488</v>
      </c>
      <c r="Z1953" t="s">
        <v>4489</v>
      </c>
      <c r="AA1953" t="s">
        <v>4490</v>
      </c>
      <c r="AB1953">
        <v>-181028</v>
      </c>
      <c r="AC1953" t="s">
        <v>38</v>
      </c>
      <c r="AD1953">
        <v>99025</v>
      </c>
    </row>
    <row r="1954" spans="1:30" x14ac:dyDescent="0.25">
      <c r="A1954">
        <f t="shared" ca="1" si="30"/>
        <v>19875</v>
      </c>
      <c r="B1954" t="s">
        <v>1483</v>
      </c>
      <c r="G1954">
        <v>0</v>
      </c>
      <c r="O1954" t="s">
        <v>33</v>
      </c>
      <c r="X1954" t="s">
        <v>34</v>
      </c>
      <c r="Y1954" t="s">
        <v>35315</v>
      </c>
      <c r="Z1954" t="s">
        <v>35316</v>
      </c>
      <c r="AA1954" t="s">
        <v>35316</v>
      </c>
      <c r="AB1954" t="s">
        <v>35317</v>
      </c>
      <c r="AC1954" t="s">
        <v>38</v>
      </c>
      <c r="AD1954">
        <v>98841</v>
      </c>
    </row>
    <row r="1955" spans="1:30" ht="409.5" x14ac:dyDescent="0.25">
      <c r="A1955">
        <f t="shared" ca="1" si="30"/>
        <v>13576</v>
      </c>
      <c r="B1955" t="s">
        <v>519</v>
      </c>
      <c r="F1955" t="s">
        <v>18307</v>
      </c>
      <c r="G1955">
        <v>0</v>
      </c>
      <c r="O1955" t="s">
        <v>33</v>
      </c>
      <c r="X1955" t="s">
        <v>34</v>
      </c>
      <c r="Y1955" t="s">
        <v>22643</v>
      </c>
      <c r="Z1955" s="1" t="s">
        <v>23549</v>
      </c>
      <c r="AA1955" t="s">
        <v>23534</v>
      </c>
      <c r="AB1955" t="s">
        <v>23550</v>
      </c>
      <c r="AC1955" t="s">
        <v>102</v>
      </c>
      <c r="AD1955">
        <v>97302</v>
      </c>
    </row>
    <row r="1956" spans="1:30" x14ac:dyDescent="0.25">
      <c r="A1956">
        <f t="shared" ca="1" si="30"/>
        <v>14341</v>
      </c>
      <c r="B1956" t="s">
        <v>685</v>
      </c>
      <c r="C1956" t="s">
        <v>686</v>
      </c>
      <c r="O1956" t="s">
        <v>33</v>
      </c>
      <c r="Y1956" t="s">
        <v>27399</v>
      </c>
      <c r="Z1956" t="s">
        <v>34149</v>
      </c>
      <c r="AA1956" t="s">
        <v>34148</v>
      </c>
      <c r="AB1956">
        <v>-180339</v>
      </c>
    </row>
    <row r="1957" spans="1:30" ht="300" x14ac:dyDescent="0.25">
      <c r="A1957">
        <f t="shared" ca="1" si="30"/>
        <v>6052</v>
      </c>
      <c r="B1957" t="s">
        <v>334</v>
      </c>
      <c r="C1957" t="s">
        <v>45</v>
      </c>
      <c r="G1957">
        <v>0</v>
      </c>
      <c r="O1957" t="s">
        <v>33</v>
      </c>
      <c r="Y1957" t="s">
        <v>33824</v>
      </c>
      <c r="Z1957" s="1" t="s">
        <v>34358</v>
      </c>
      <c r="AA1957" t="s">
        <v>34345</v>
      </c>
      <c r="AB1957" t="s">
        <v>34359</v>
      </c>
    </row>
    <row r="1958" spans="1:30" ht="409.5" x14ac:dyDescent="0.25">
      <c r="A1958">
        <f t="shared" ca="1" si="30"/>
        <v>4121</v>
      </c>
      <c r="B1958" t="s">
        <v>489</v>
      </c>
      <c r="C1958" t="s">
        <v>45</v>
      </c>
      <c r="N1958" s="1" t="s">
        <v>40475</v>
      </c>
      <c r="O1958" t="s">
        <v>33</v>
      </c>
      <c r="W1958">
        <v>30</v>
      </c>
      <c r="X1958" t="s">
        <v>34</v>
      </c>
      <c r="Y1958" t="s">
        <v>40476</v>
      </c>
      <c r="Z1958" s="1" t="s">
        <v>40477</v>
      </c>
      <c r="AA1958" t="s">
        <v>40478</v>
      </c>
      <c r="AB1958">
        <v>-163044</v>
      </c>
    </row>
    <row r="1959" spans="1:30" x14ac:dyDescent="0.25">
      <c r="A1959">
        <f t="shared" ca="1" si="30"/>
        <v>8081</v>
      </c>
      <c r="B1959" t="s">
        <v>685</v>
      </c>
      <c r="C1959" t="s">
        <v>686</v>
      </c>
      <c r="F1959" t="s">
        <v>30088</v>
      </c>
      <c r="G1959">
        <v>0</v>
      </c>
      <c r="O1959" t="s">
        <v>33</v>
      </c>
      <c r="Y1959" t="s">
        <v>30089</v>
      </c>
      <c r="Z1959" t="s">
        <v>34083</v>
      </c>
      <c r="AA1959" t="s">
        <v>34060</v>
      </c>
      <c r="AB1959" t="s">
        <v>34084</v>
      </c>
    </row>
    <row r="1960" spans="1:30" ht="315" x14ac:dyDescent="0.25">
      <c r="A1960">
        <f t="shared" ca="1" si="30"/>
        <v>17686</v>
      </c>
      <c r="B1960" t="s">
        <v>1382</v>
      </c>
      <c r="C1960" t="s">
        <v>45</v>
      </c>
      <c r="G1960">
        <v>0</v>
      </c>
      <c r="O1960" t="s">
        <v>33</v>
      </c>
      <c r="X1960" t="s">
        <v>34</v>
      </c>
      <c r="Y1960" t="s">
        <v>22659</v>
      </c>
      <c r="Z1960" s="1" t="s">
        <v>23808</v>
      </c>
      <c r="AA1960" t="s">
        <v>23740</v>
      </c>
      <c r="AB1960" t="s">
        <v>23809</v>
      </c>
      <c r="AC1960" t="s">
        <v>102</v>
      </c>
      <c r="AD1960">
        <v>97302</v>
      </c>
    </row>
    <row r="1961" spans="1:30" ht="409.5" x14ac:dyDescent="0.25">
      <c r="A1961">
        <f t="shared" ca="1" si="30"/>
        <v>10243</v>
      </c>
      <c r="B1961" t="s">
        <v>489</v>
      </c>
      <c r="C1961" t="s">
        <v>45</v>
      </c>
      <c r="F1961" t="s">
        <v>1998</v>
      </c>
      <c r="O1961" t="s">
        <v>33</v>
      </c>
      <c r="Y1961" t="s">
        <v>1999</v>
      </c>
      <c r="Z1961" s="1" t="s">
        <v>2000</v>
      </c>
      <c r="AA1961" t="s">
        <v>1865</v>
      </c>
      <c r="AB1961">
        <v>-180673</v>
      </c>
    </row>
    <row r="1962" spans="1:30" ht="409.5" x14ac:dyDescent="0.25">
      <c r="A1962">
        <f t="shared" ca="1" si="30"/>
        <v>11908</v>
      </c>
      <c r="B1962" t="s">
        <v>334</v>
      </c>
      <c r="C1962" t="s">
        <v>45</v>
      </c>
      <c r="F1962" t="s">
        <v>20250</v>
      </c>
      <c r="G1962">
        <v>0</v>
      </c>
      <c r="O1962" t="s">
        <v>33</v>
      </c>
      <c r="X1962" t="s">
        <v>34</v>
      </c>
      <c r="Y1962" t="s">
        <v>22598</v>
      </c>
      <c r="Z1962" s="1" t="s">
        <v>23705</v>
      </c>
      <c r="AA1962" t="s">
        <v>23605</v>
      </c>
      <c r="AB1962" t="s">
        <v>23706</v>
      </c>
      <c r="AC1962" t="s">
        <v>102</v>
      </c>
      <c r="AD1962">
        <v>97302</v>
      </c>
    </row>
    <row r="1963" spans="1:30" x14ac:dyDescent="0.25">
      <c r="A1963">
        <f t="shared" ca="1" si="30"/>
        <v>3640</v>
      </c>
      <c r="B1963" t="s">
        <v>739</v>
      </c>
      <c r="C1963" t="s">
        <v>686</v>
      </c>
      <c r="F1963" t="s">
        <v>2112</v>
      </c>
      <c r="O1963" t="s">
        <v>33</v>
      </c>
      <c r="Y1963" t="s">
        <v>17003</v>
      </c>
      <c r="Z1963" t="s">
        <v>29728</v>
      </c>
      <c r="AA1963" t="s">
        <v>29714</v>
      </c>
      <c r="AB1963">
        <v>-171732</v>
      </c>
      <c r="AC1963" t="s">
        <v>38</v>
      </c>
      <c r="AD1963">
        <v>98531</v>
      </c>
    </row>
    <row r="1964" spans="1:30" x14ac:dyDescent="0.25">
      <c r="A1964">
        <f t="shared" ca="1" si="30"/>
        <v>7839</v>
      </c>
      <c r="B1964" t="s">
        <v>73</v>
      </c>
      <c r="C1964" t="s">
        <v>74</v>
      </c>
      <c r="F1964" t="s">
        <v>30324</v>
      </c>
      <c r="G1964">
        <v>0</v>
      </c>
      <c r="O1964" t="s">
        <v>33</v>
      </c>
      <c r="Y1964" t="s">
        <v>36531</v>
      </c>
      <c r="Z1964" t="s">
        <v>36532</v>
      </c>
      <c r="AA1964" t="s">
        <v>36514</v>
      </c>
      <c r="AB1964" t="s">
        <v>36533</v>
      </c>
    </row>
    <row r="1965" spans="1:30" ht="409.5" x14ac:dyDescent="0.25">
      <c r="A1965">
        <f t="shared" ca="1" si="30"/>
        <v>12640</v>
      </c>
      <c r="B1965" t="s">
        <v>73</v>
      </c>
      <c r="C1965" t="s">
        <v>74</v>
      </c>
      <c r="G1965">
        <v>0</v>
      </c>
      <c r="O1965" t="s">
        <v>63</v>
      </c>
      <c r="X1965" t="s">
        <v>34</v>
      </c>
      <c r="Y1965" t="s">
        <v>5177</v>
      </c>
      <c r="Z1965" s="1" t="s">
        <v>5178</v>
      </c>
      <c r="AA1965" t="s">
        <v>5175</v>
      </c>
      <c r="AB1965" t="s">
        <v>5179</v>
      </c>
      <c r="AC1965" t="s">
        <v>38</v>
      </c>
      <c r="AD1965">
        <v>98201</v>
      </c>
    </row>
    <row r="1966" spans="1:30" ht="360" x14ac:dyDescent="0.25">
      <c r="A1966">
        <f t="shared" ca="1" si="30"/>
        <v>14496</v>
      </c>
      <c r="B1966" t="s">
        <v>124</v>
      </c>
      <c r="C1966" t="s">
        <v>45</v>
      </c>
      <c r="O1966" t="s">
        <v>33</v>
      </c>
      <c r="X1966" t="s">
        <v>34</v>
      </c>
      <c r="Y1966" t="s">
        <v>4577</v>
      </c>
      <c r="Z1966" s="1" t="s">
        <v>9122</v>
      </c>
      <c r="AA1966" t="s">
        <v>9123</v>
      </c>
      <c r="AB1966">
        <v>-172273</v>
      </c>
      <c r="AC1966" t="s">
        <v>38</v>
      </c>
      <c r="AD1966">
        <v>98134</v>
      </c>
    </row>
    <row r="1967" spans="1:30" x14ac:dyDescent="0.25">
      <c r="A1967">
        <f t="shared" ca="1" si="30"/>
        <v>7943</v>
      </c>
      <c r="B1967" t="s">
        <v>739</v>
      </c>
      <c r="C1967" t="s">
        <v>686</v>
      </c>
      <c r="F1967" t="s">
        <v>29854</v>
      </c>
      <c r="O1967" t="s">
        <v>33</v>
      </c>
      <c r="Y1967" t="s">
        <v>29855</v>
      </c>
      <c r="Z1967" t="s">
        <v>29856</v>
      </c>
      <c r="AA1967" t="s">
        <v>29857</v>
      </c>
      <c r="AB1967">
        <v>-180523</v>
      </c>
      <c r="AC1967" t="s">
        <v>38</v>
      </c>
      <c r="AD1967">
        <v>98372</v>
      </c>
    </row>
    <row r="1968" spans="1:30" x14ac:dyDescent="0.25">
      <c r="A1968">
        <f t="shared" ca="1" si="30"/>
        <v>16193</v>
      </c>
      <c r="B1968" t="s">
        <v>2046</v>
      </c>
      <c r="C1968" t="s">
        <v>80</v>
      </c>
      <c r="F1968" t="s">
        <v>14344</v>
      </c>
      <c r="O1968" t="s">
        <v>33</v>
      </c>
      <c r="Y1968" t="s">
        <v>14345</v>
      </c>
      <c r="Z1968" t="s">
        <v>14346</v>
      </c>
      <c r="AA1968" t="s">
        <v>14343</v>
      </c>
      <c r="AB1968">
        <v>-163252</v>
      </c>
      <c r="AC1968" t="s">
        <v>243</v>
      </c>
      <c r="AD1968">
        <v>94040</v>
      </c>
    </row>
    <row r="1969" spans="1:30" x14ac:dyDescent="0.25">
      <c r="A1969">
        <f t="shared" ca="1" si="30"/>
        <v>11160</v>
      </c>
      <c r="B1969" t="s">
        <v>164</v>
      </c>
      <c r="C1969" t="s">
        <v>165</v>
      </c>
      <c r="F1969" t="s">
        <v>644</v>
      </c>
      <c r="G1969">
        <v>0</v>
      </c>
      <c r="O1969" t="s">
        <v>33</v>
      </c>
      <c r="Y1969" t="s">
        <v>31856</v>
      </c>
      <c r="Z1969" t="s">
        <v>31860</v>
      </c>
      <c r="AA1969" t="s">
        <v>31861</v>
      </c>
      <c r="AB1969" t="s">
        <v>31862</v>
      </c>
      <c r="AC1969" t="s">
        <v>3505</v>
      </c>
      <c r="AD1969">
        <v>68108</v>
      </c>
    </row>
    <row r="1970" spans="1:30" x14ac:dyDescent="0.25">
      <c r="A1970">
        <f t="shared" ca="1" si="30"/>
        <v>3803</v>
      </c>
      <c r="B1970" t="s">
        <v>2046</v>
      </c>
      <c r="C1970" t="s">
        <v>80</v>
      </c>
      <c r="F1970" t="s">
        <v>651</v>
      </c>
      <c r="G1970">
        <v>0</v>
      </c>
      <c r="O1970" t="s">
        <v>33</v>
      </c>
      <c r="Y1970" t="s">
        <v>7704</v>
      </c>
      <c r="Z1970" t="s">
        <v>7891</v>
      </c>
      <c r="AA1970" t="s">
        <v>7892</v>
      </c>
      <c r="AB1970" t="s">
        <v>7893</v>
      </c>
      <c r="AC1970" t="s">
        <v>38</v>
      </c>
      <c r="AD1970">
        <v>98034</v>
      </c>
    </row>
    <row r="1971" spans="1:30" x14ac:dyDescent="0.25">
      <c r="A1971">
        <f t="shared" ca="1" si="30"/>
        <v>639</v>
      </c>
      <c r="B1971" t="s">
        <v>164</v>
      </c>
      <c r="C1971" t="s">
        <v>165</v>
      </c>
      <c r="F1971" t="s">
        <v>69</v>
      </c>
      <c r="G1971">
        <v>0</v>
      </c>
      <c r="O1971" t="s">
        <v>33</v>
      </c>
      <c r="Y1971" t="s">
        <v>725</v>
      </c>
      <c r="Z1971" t="s">
        <v>40261</v>
      </c>
      <c r="AA1971" t="s">
        <v>40262</v>
      </c>
      <c r="AB1971" t="s">
        <v>40263</v>
      </c>
    </row>
    <row r="1972" spans="1:30" x14ac:dyDescent="0.25">
      <c r="A1972">
        <f t="shared" ca="1" si="30"/>
        <v>3614</v>
      </c>
      <c r="B1972" t="s">
        <v>73</v>
      </c>
      <c r="C1972" t="s">
        <v>74</v>
      </c>
      <c r="O1972" t="s">
        <v>33</v>
      </c>
      <c r="X1972" t="s">
        <v>34</v>
      </c>
      <c r="Y1972" t="s">
        <v>2069</v>
      </c>
      <c r="Z1972" t="s">
        <v>29078</v>
      </c>
      <c r="AA1972" t="s">
        <v>29079</v>
      </c>
      <c r="AB1972">
        <v>-162354</v>
      </c>
    </row>
    <row r="1973" spans="1:30" ht="409.5" x14ac:dyDescent="0.25">
      <c r="A1973">
        <f t="shared" ca="1" si="30"/>
        <v>9091</v>
      </c>
      <c r="B1973" t="s">
        <v>79</v>
      </c>
      <c r="C1973" t="s">
        <v>80</v>
      </c>
      <c r="F1973" t="s">
        <v>10064</v>
      </c>
      <c r="O1973" t="s">
        <v>33</v>
      </c>
      <c r="Y1973" t="s">
        <v>10065</v>
      </c>
      <c r="Z1973" s="1" t="s">
        <v>10066</v>
      </c>
      <c r="AA1973" t="s">
        <v>10067</v>
      </c>
      <c r="AB1973">
        <v>-170185</v>
      </c>
      <c r="AC1973" t="s">
        <v>243</v>
      </c>
      <c r="AD1973">
        <v>90014</v>
      </c>
    </row>
    <row r="1974" spans="1:30" x14ac:dyDescent="0.25">
      <c r="A1974">
        <f t="shared" ca="1" si="30"/>
        <v>3463</v>
      </c>
      <c r="B1974" t="s">
        <v>96</v>
      </c>
      <c r="C1974" t="s">
        <v>97</v>
      </c>
      <c r="F1974" t="s">
        <v>209</v>
      </c>
      <c r="O1974" t="s">
        <v>33</v>
      </c>
      <c r="X1974" t="s">
        <v>34</v>
      </c>
      <c r="Y1974" t="s">
        <v>2966</v>
      </c>
      <c r="Z1974" t="s">
        <v>2967</v>
      </c>
      <c r="AA1974" t="s">
        <v>2968</v>
      </c>
      <c r="AB1974">
        <v>-160049</v>
      </c>
      <c r="AC1974" t="s">
        <v>38</v>
      </c>
      <c r="AD1974">
        <v>98390</v>
      </c>
    </row>
    <row r="1975" spans="1:30" ht="240" x14ac:dyDescent="0.25">
      <c r="A1975">
        <f t="shared" ca="1" si="30"/>
        <v>19322</v>
      </c>
      <c r="B1975" t="s">
        <v>489</v>
      </c>
      <c r="C1975" t="s">
        <v>45</v>
      </c>
      <c r="O1975" t="s">
        <v>33</v>
      </c>
      <c r="X1975" t="s">
        <v>34</v>
      </c>
      <c r="Y1975" t="s">
        <v>8836</v>
      </c>
      <c r="Z1975" s="1" t="s">
        <v>16765</v>
      </c>
      <c r="AA1975" s="1" t="s">
        <v>16765</v>
      </c>
      <c r="AB1975">
        <v>-170477</v>
      </c>
      <c r="AC1975" t="s">
        <v>38</v>
      </c>
      <c r="AD1975">
        <v>98671</v>
      </c>
    </row>
    <row r="1976" spans="1:30" x14ac:dyDescent="0.25">
      <c r="A1976">
        <f t="shared" ca="1" si="30"/>
        <v>13709</v>
      </c>
      <c r="B1976" t="s">
        <v>685</v>
      </c>
      <c r="C1976" t="s">
        <v>686</v>
      </c>
      <c r="F1976" t="s">
        <v>30020</v>
      </c>
      <c r="O1976" t="s">
        <v>33</v>
      </c>
      <c r="Y1976" t="s">
        <v>30021</v>
      </c>
      <c r="Z1976" t="s">
        <v>34216</v>
      </c>
      <c r="AA1976" t="s">
        <v>34217</v>
      </c>
      <c r="AB1976">
        <v>-170021</v>
      </c>
      <c r="AC1976" t="s">
        <v>333</v>
      </c>
      <c r="AD1976">
        <v>83843</v>
      </c>
    </row>
    <row r="1977" spans="1:30" x14ac:dyDescent="0.25">
      <c r="A1977">
        <f t="shared" ca="1" si="30"/>
        <v>3634</v>
      </c>
      <c r="B1977" t="s">
        <v>244</v>
      </c>
      <c r="C1977" t="s">
        <v>245</v>
      </c>
      <c r="F1977" t="s">
        <v>3068</v>
      </c>
      <c r="O1977" t="s">
        <v>33</v>
      </c>
      <c r="X1977" t="s">
        <v>34</v>
      </c>
      <c r="Z1977" t="s">
        <v>42860</v>
      </c>
      <c r="AA1977" t="s">
        <v>42861</v>
      </c>
      <c r="AB1977">
        <v>-170487</v>
      </c>
      <c r="AC1977" t="s">
        <v>38</v>
      </c>
      <c r="AD1977">
        <v>98823</v>
      </c>
    </row>
    <row r="1978" spans="1:30" x14ac:dyDescent="0.25">
      <c r="A1978">
        <f t="shared" ca="1" si="30"/>
        <v>18205</v>
      </c>
      <c r="B1978" t="s">
        <v>739</v>
      </c>
      <c r="C1978" t="s">
        <v>686</v>
      </c>
      <c r="F1978" t="s">
        <v>24915</v>
      </c>
      <c r="O1978" t="s">
        <v>33</v>
      </c>
      <c r="Y1978" t="s">
        <v>24916</v>
      </c>
      <c r="Z1978" t="s">
        <v>30373</v>
      </c>
      <c r="AA1978" t="s">
        <v>30367</v>
      </c>
      <c r="AB1978">
        <v>-170598</v>
      </c>
      <c r="AC1978" t="s">
        <v>38</v>
      </c>
      <c r="AD1978">
        <v>98632</v>
      </c>
    </row>
    <row r="1979" spans="1:30" ht="409.5" x14ac:dyDescent="0.25">
      <c r="A1979">
        <f t="shared" ca="1" si="30"/>
        <v>9405</v>
      </c>
      <c r="B1979" t="s">
        <v>2046</v>
      </c>
      <c r="C1979" t="s">
        <v>80</v>
      </c>
      <c r="F1979" t="s">
        <v>3047</v>
      </c>
      <c r="O1979" t="s">
        <v>33</v>
      </c>
      <c r="Y1979" t="s">
        <v>7228</v>
      </c>
      <c r="Z1979" s="1" t="s">
        <v>10610</v>
      </c>
      <c r="AA1979" t="s">
        <v>10611</v>
      </c>
      <c r="AB1979">
        <v>-162080</v>
      </c>
      <c r="AC1979" t="s">
        <v>38</v>
      </c>
      <c r="AD1979">
        <v>98516</v>
      </c>
    </row>
    <row r="1980" spans="1:30" ht="409.5" x14ac:dyDescent="0.25">
      <c r="A1980">
        <f t="shared" ca="1" si="30"/>
        <v>13153</v>
      </c>
      <c r="B1980" t="s">
        <v>3439</v>
      </c>
      <c r="F1980" t="s">
        <v>160</v>
      </c>
      <c r="G1980">
        <v>0</v>
      </c>
      <c r="O1980" t="s">
        <v>33</v>
      </c>
      <c r="X1980" t="s">
        <v>34</v>
      </c>
      <c r="Y1980" t="s">
        <v>28573</v>
      </c>
      <c r="Z1980" s="1" t="s">
        <v>28574</v>
      </c>
      <c r="AA1980" t="s">
        <v>28575</v>
      </c>
      <c r="AB1980" t="s">
        <v>28576</v>
      </c>
      <c r="AC1980" t="s">
        <v>38</v>
      </c>
      <c r="AD1980">
        <v>98109</v>
      </c>
    </row>
    <row r="1981" spans="1:30" x14ac:dyDescent="0.25">
      <c r="A1981">
        <f t="shared" ca="1" si="30"/>
        <v>10923</v>
      </c>
      <c r="B1981" t="s">
        <v>334</v>
      </c>
      <c r="C1981" t="s">
        <v>45</v>
      </c>
      <c r="F1981" t="s">
        <v>18242</v>
      </c>
      <c r="O1981" t="s">
        <v>33</v>
      </c>
      <c r="X1981" t="s">
        <v>34</v>
      </c>
      <c r="Y1981" t="s">
        <v>18243</v>
      </c>
      <c r="Z1981" t="s">
        <v>18244</v>
      </c>
      <c r="AA1981" t="s">
        <v>18245</v>
      </c>
      <c r="AB1981">
        <v>-172723</v>
      </c>
      <c r="AC1981" t="s">
        <v>6028</v>
      </c>
      <c r="AD1981">
        <v>64067</v>
      </c>
    </row>
    <row r="1982" spans="1:30" x14ac:dyDescent="0.25">
      <c r="A1982">
        <f t="shared" ca="1" si="30"/>
        <v>6775</v>
      </c>
      <c r="B1982" t="s">
        <v>685</v>
      </c>
      <c r="C1982" t="s">
        <v>686</v>
      </c>
      <c r="F1982" t="s">
        <v>24915</v>
      </c>
      <c r="O1982" t="s">
        <v>33</v>
      </c>
      <c r="Y1982" t="s">
        <v>24916</v>
      </c>
      <c r="Z1982" t="s">
        <v>34651</v>
      </c>
      <c r="AA1982" t="s">
        <v>34652</v>
      </c>
      <c r="AB1982">
        <v>-162143</v>
      </c>
      <c r="AC1982" t="s">
        <v>38</v>
      </c>
      <c r="AD1982">
        <v>98632</v>
      </c>
    </row>
    <row r="1983" spans="1:30" x14ac:dyDescent="0.25">
      <c r="A1983">
        <f t="shared" ca="1" si="30"/>
        <v>18595</v>
      </c>
      <c r="B1983" t="s">
        <v>73</v>
      </c>
      <c r="C1983" t="s">
        <v>74</v>
      </c>
      <c r="F1983" t="s">
        <v>3210</v>
      </c>
      <c r="G1983">
        <v>0</v>
      </c>
      <c r="O1983" t="s">
        <v>33</v>
      </c>
      <c r="X1983" t="s">
        <v>34</v>
      </c>
      <c r="Y1983" t="s">
        <v>3211</v>
      </c>
      <c r="Z1983" t="s">
        <v>19882</v>
      </c>
      <c r="AA1983" t="s">
        <v>19883</v>
      </c>
      <c r="AB1983" t="s">
        <v>19884</v>
      </c>
      <c r="AC1983" t="s">
        <v>38</v>
      </c>
      <c r="AD1983">
        <v>98466</v>
      </c>
    </row>
    <row r="1984" spans="1:30" x14ac:dyDescent="0.25">
      <c r="A1984">
        <f t="shared" ca="1" si="30"/>
        <v>1542</v>
      </c>
      <c r="B1984" t="s">
        <v>489</v>
      </c>
      <c r="C1984" t="s">
        <v>45</v>
      </c>
      <c r="N1984" t="s">
        <v>2200</v>
      </c>
      <c r="O1984" t="s">
        <v>33</v>
      </c>
      <c r="X1984" t="s">
        <v>34</v>
      </c>
      <c r="Y1984" t="s">
        <v>1369</v>
      </c>
      <c r="Z1984" t="s">
        <v>2645</v>
      </c>
      <c r="AA1984" t="s">
        <v>2646</v>
      </c>
      <c r="AB1984">
        <v>-172547</v>
      </c>
    </row>
    <row r="1985" spans="1:30" ht="409.5" x14ac:dyDescent="0.25">
      <c r="A1985">
        <f t="shared" ca="1" si="30"/>
        <v>2466</v>
      </c>
      <c r="B1985" t="s">
        <v>2046</v>
      </c>
      <c r="C1985" t="s">
        <v>80</v>
      </c>
      <c r="F1985" t="s">
        <v>658</v>
      </c>
      <c r="O1985" t="s">
        <v>33</v>
      </c>
      <c r="Y1985" t="s">
        <v>10543</v>
      </c>
      <c r="Z1985" s="1" t="s">
        <v>10544</v>
      </c>
      <c r="AA1985" t="s">
        <v>10534</v>
      </c>
      <c r="AB1985">
        <v>-180074</v>
      </c>
      <c r="AC1985" t="s">
        <v>102</v>
      </c>
      <c r="AD1985">
        <v>97204</v>
      </c>
    </row>
    <row r="1986" spans="1:30" ht="409.5" x14ac:dyDescent="0.25">
      <c r="A1986">
        <f t="shared" ref="A1986:A2049" ca="1" si="31">RANDBETWEEN(1,20000)</f>
        <v>18435</v>
      </c>
      <c r="B1986" t="s">
        <v>164</v>
      </c>
      <c r="C1986" t="s">
        <v>165</v>
      </c>
      <c r="F1986" t="s">
        <v>307</v>
      </c>
      <c r="G1986">
        <v>0</v>
      </c>
      <c r="M1986" t="s">
        <v>25491</v>
      </c>
      <c r="N1986" t="s">
        <v>25492</v>
      </c>
      <c r="O1986" t="s">
        <v>168</v>
      </c>
      <c r="P1986" t="s">
        <v>318</v>
      </c>
      <c r="Q1986" t="s">
        <v>3625</v>
      </c>
      <c r="R1986" t="s">
        <v>169</v>
      </c>
      <c r="S1986" t="s">
        <v>599</v>
      </c>
      <c r="W1986">
        <v>30</v>
      </c>
      <c r="Y1986" t="s">
        <v>499</v>
      </c>
      <c r="Z1986" s="1" t="s">
        <v>25493</v>
      </c>
      <c r="AA1986" t="s">
        <v>25494</v>
      </c>
      <c r="AB1986" t="s">
        <v>25495</v>
      </c>
      <c r="AC1986" t="s">
        <v>38</v>
      </c>
      <c r="AD1986">
        <v>98101</v>
      </c>
    </row>
    <row r="1987" spans="1:30" ht="409.5" x14ac:dyDescent="0.25">
      <c r="A1987">
        <f t="shared" ca="1" si="31"/>
        <v>8312</v>
      </c>
      <c r="B1987" t="s">
        <v>2046</v>
      </c>
      <c r="C1987" t="s">
        <v>80</v>
      </c>
      <c r="O1987" t="s">
        <v>33</v>
      </c>
      <c r="Y1987" t="s">
        <v>10789</v>
      </c>
      <c r="Z1987" s="1" t="s">
        <v>12271</v>
      </c>
      <c r="AA1987" t="s">
        <v>12272</v>
      </c>
      <c r="AB1987">
        <v>-180617</v>
      </c>
      <c r="AC1987" t="s">
        <v>38</v>
      </c>
      <c r="AD1987">
        <v>98037</v>
      </c>
    </row>
    <row r="1988" spans="1:30" x14ac:dyDescent="0.25">
      <c r="A1988">
        <f t="shared" ca="1" si="31"/>
        <v>4540</v>
      </c>
      <c r="B1988" t="s">
        <v>164</v>
      </c>
      <c r="C1988" t="s">
        <v>165</v>
      </c>
      <c r="N1988" t="s">
        <v>9442</v>
      </c>
      <c r="O1988" t="s">
        <v>168</v>
      </c>
      <c r="Y1988" t="s">
        <v>9443</v>
      </c>
      <c r="Z1988" t="s">
        <v>9444</v>
      </c>
      <c r="AA1988" t="s">
        <v>9445</v>
      </c>
      <c r="AB1988">
        <v>-160445</v>
      </c>
      <c r="AC1988" t="s">
        <v>38</v>
      </c>
      <c r="AD1988">
        <v>98040</v>
      </c>
    </row>
    <row r="1989" spans="1:30" ht="409.5" x14ac:dyDescent="0.25">
      <c r="A1989">
        <f t="shared" ca="1" si="31"/>
        <v>13763</v>
      </c>
      <c r="B1989" t="s">
        <v>2046</v>
      </c>
      <c r="C1989" t="s">
        <v>80</v>
      </c>
      <c r="F1989" t="s">
        <v>2587</v>
      </c>
      <c r="O1989" t="s">
        <v>33</v>
      </c>
      <c r="Y1989" t="s">
        <v>10452</v>
      </c>
      <c r="Z1989" s="1" t="s">
        <v>12056</v>
      </c>
      <c r="AA1989" t="s">
        <v>12057</v>
      </c>
      <c r="AB1989">
        <v>-163244</v>
      </c>
      <c r="AC1989" t="s">
        <v>38</v>
      </c>
      <c r="AD1989">
        <v>98154</v>
      </c>
    </row>
    <row r="1990" spans="1:30" x14ac:dyDescent="0.25">
      <c r="A1990">
        <f t="shared" ca="1" si="31"/>
        <v>16265</v>
      </c>
      <c r="B1990" t="s">
        <v>68</v>
      </c>
      <c r="C1990" t="s">
        <v>45</v>
      </c>
      <c r="O1990" t="s">
        <v>33</v>
      </c>
      <c r="X1990" t="s">
        <v>34</v>
      </c>
      <c r="Y1990" t="s">
        <v>18486</v>
      </c>
      <c r="Z1990" t="s">
        <v>18487</v>
      </c>
      <c r="AA1990" t="s">
        <v>18488</v>
      </c>
      <c r="AB1990">
        <v>-172071</v>
      </c>
    </row>
    <row r="1991" spans="1:30" x14ac:dyDescent="0.25">
      <c r="A1991">
        <f t="shared" ca="1" si="31"/>
        <v>13482</v>
      </c>
      <c r="B1991" t="s">
        <v>773</v>
      </c>
      <c r="C1991" t="s">
        <v>80</v>
      </c>
      <c r="F1991" t="s">
        <v>14467</v>
      </c>
      <c r="G1991">
        <v>0</v>
      </c>
      <c r="O1991" t="s">
        <v>33</v>
      </c>
      <c r="X1991" t="s">
        <v>34</v>
      </c>
      <c r="Y1991" t="s">
        <v>14468</v>
      </c>
      <c r="Z1991" t="s">
        <v>39785</v>
      </c>
      <c r="AA1991" t="s">
        <v>39786</v>
      </c>
      <c r="AB1991" t="s">
        <v>39787</v>
      </c>
      <c r="AC1991" t="s">
        <v>243</v>
      </c>
      <c r="AD1991">
        <v>94025</v>
      </c>
    </row>
    <row r="1992" spans="1:30" x14ac:dyDescent="0.25">
      <c r="A1992">
        <f t="shared" ca="1" si="31"/>
        <v>5564</v>
      </c>
      <c r="B1992" t="s">
        <v>2046</v>
      </c>
      <c r="C1992" t="s">
        <v>80</v>
      </c>
      <c r="F1992" t="s">
        <v>1437</v>
      </c>
      <c r="O1992" t="s">
        <v>33</v>
      </c>
      <c r="Y1992" t="s">
        <v>3381</v>
      </c>
      <c r="Z1992" t="s">
        <v>16169</v>
      </c>
      <c r="AA1992" t="s">
        <v>16170</v>
      </c>
      <c r="AB1992">
        <v>-171894</v>
      </c>
      <c r="AC1992" t="s">
        <v>38</v>
      </c>
      <c r="AD1992">
        <v>98101</v>
      </c>
    </row>
    <row r="1993" spans="1:30" x14ac:dyDescent="0.25">
      <c r="A1993">
        <f t="shared" ca="1" si="31"/>
        <v>1974</v>
      </c>
      <c r="B1993" t="s">
        <v>334</v>
      </c>
      <c r="C1993" t="s">
        <v>45</v>
      </c>
      <c r="N1993" t="s">
        <v>931</v>
      </c>
      <c r="O1993" t="s">
        <v>33</v>
      </c>
      <c r="V1993" t="s">
        <v>18326</v>
      </c>
      <c r="W1993">
        <v>30</v>
      </c>
      <c r="X1993" t="s">
        <v>34</v>
      </c>
      <c r="Y1993" t="s">
        <v>2370</v>
      </c>
      <c r="Z1993" t="s">
        <v>18327</v>
      </c>
      <c r="AA1993" t="s">
        <v>18328</v>
      </c>
      <c r="AB1993">
        <v>-170246</v>
      </c>
      <c r="AC1993" t="s">
        <v>38</v>
      </c>
      <c r="AD1993">
        <v>98370</v>
      </c>
    </row>
    <row r="1994" spans="1:30" ht="409.5" x14ac:dyDescent="0.25">
      <c r="A1994">
        <f t="shared" ca="1" si="31"/>
        <v>19035</v>
      </c>
      <c r="B1994" t="s">
        <v>685</v>
      </c>
      <c r="C1994" t="s">
        <v>686</v>
      </c>
      <c r="O1994" t="s">
        <v>63</v>
      </c>
      <c r="X1994" t="s">
        <v>34</v>
      </c>
      <c r="Y1994" t="s">
        <v>22143</v>
      </c>
      <c r="Z1994" s="1" t="s">
        <v>28474</v>
      </c>
      <c r="AA1994" t="s">
        <v>28475</v>
      </c>
      <c r="AB1994">
        <v>-180864</v>
      </c>
      <c r="AC1994" t="s">
        <v>38</v>
      </c>
      <c r="AD1994">
        <v>98821</v>
      </c>
    </row>
    <row r="1995" spans="1:30" ht="409.5" x14ac:dyDescent="0.25">
      <c r="A1995">
        <f t="shared" ca="1" si="31"/>
        <v>5749</v>
      </c>
      <c r="B1995" t="s">
        <v>230</v>
      </c>
      <c r="C1995" t="s">
        <v>45</v>
      </c>
      <c r="O1995" t="s">
        <v>33</v>
      </c>
      <c r="W1995">
        <v>15</v>
      </c>
      <c r="X1995" t="s">
        <v>34</v>
      </c>
      <c r="Y1995" t="s">
        <v>23251</v>
      </c>
      <c r="Z1995" s="1" t="s">
        <v>23487</v>
      </c>
      <c r="AA1995" t="s">
        <v>22580</v>
      </c>
      <c r="AB1995">
        <v>-181023</v>
      </c>
    </row>
    <row r="1996" spans="1:30" ht="409.5" x14ac:dyDescent="0.25">
      <c r="A1996">
        <f t="shared" ca="1" si="31"/>
        <v>17625</v>
      </c>
      <c r="B1996" t="s">
        <v>489</v>
      </c>
      <c r="C1996" t="s">
        <v>45</v>
      </c>
      <c r="F1996" t="s">
        <v>20250</v>
      </c>
      <c r="O1996" t="s">
        <v>33</v>
      </c>
      <c r="X1996" t="s">
        <v>34</v>
      </c>
      <c r="Y1996" t="s">
        <v>22656</v>
      </c>
      <c r="Z1996" s="1" t="s">
        <v>22910</v>
      </c>
      <c r="AA1996" t="s">
        <v>22580</v>
      </c>
      <c r="AB1996">
        <v>-162088</v>
      </c>
      <c r="AC1996" t="s">
        <v>102</v>
      </c>
      <c r="AD1996">
        <v>97302</v>
      </c>
    </row>
    <row r="1997" spans="1:30" ht="409.5" x14ac:dyDescent="0.25">
      <c r="A1997">
        <f t="shared" ca="1" si="31"/>
        <v>9821</v>
      </c>
      <c r="B1997" t="s">
        <v>68</v>
      </c>
      <c r="C1997" t="s">
        <v>45</v>
      </c>
      <c r="F1997" t="s">
        <v>20250</v>
      </c>
      <c r="O1997" t="s">
        <v>33</v>
      </c>
      <c r="X1997" t="s">
        <v>34</v>
      </c>
      <c r="Y1997" t="s">
        <v>22790</v>
      </c>
      <c r="Z1997" s="1" t="s">
        <v>22866</v>
      </c>
      <c r="AA1997" t="s">
        <v>24753</v>
      </c>
      <c r="AB1997">
        <v>-161527</v>
      </c>
      <c r="AC1997" t="s">
        <v>102</v>
      </c>
      <c r="AD1997">
        <v>98302</v>
      </c>
    </row>
    <row r="1998" spans="1:30" ht="409.5" x14ac:dyDescent="0.25">
      <c r="A1998">
        <f t="shared" ca="1" si="31"/>
        <v>14389</v>
      </c>
      <c r="B1998" t="s">
        <v>334</v>
      </c>
      <c r="C1998" t="s">
        <v>45</v>
      </c>
      <c r="F1998" t="s">
        <v>22324</v>
      </c>
      <c r="G1998">
        <v>0</v>
      </c>
      <c r="O1998" t="s">
        <v>33</v>
      </c>
      <c r="X1998" t="s">
        <v>34</v>
      </c>
      <c r="Y1998" t="s">
        <v>22325</v>
      </c>
      <c r="Z1998" s="1" t="s">
        <v>23653</v>
      </c>
      <c r="AA1998" t="s">
        <v>23605</v>
      </c>
      <c r="AB1998" t="s">
        <v>23654</v>
      </c>
    </row>
    <row r="1999" spans="1:30" x14ac:dyDescent="0.25">
      <c r="A1999">
        <f t="shared" ca="1" si="31"/>
        <v>9193</v>
      </c>
      <c r="B1999" t="s">
        <v>2046</v>
      </c>
      <c r="C1999" t="s">
        <v>80</v>
      </c>
      <c r="G1999">
        <v>0</v>
      </c>
      <c r="O1999" t="s">
        <v>33</v>
      </c>
      <c r="Y1999" t="s">
        <v>8148</v>
      </c>
      <c r="Z1999" t="s">
        <v>8149</v>
      </c>
      <c r="AA1999" t="s">
        <v>8150</v>
      </c>
      <c r="AB1999" t="s">
        <v>8151</v>
      </c>
      <c r="AC1999" t="s">
        <v>38</v>
      </c>
      <c r="AD1999">
        <v>98092</v>
      </c>
    </row>
    <row r="2000" spans="1:30" x14ac:dyDescent="0.25">
      <c r="A2000">
        <f t="shared" ca="1" si="31"/>
        <v>16260</v>
      </c>
      <c r="B2000" t="s">
        <v>30</v>
      </c>
      <c r="C2000" t="s">
        <v>31</v>
      </c>
      <c r="F2000" t="s">
        <v>3440</v>
      </c>
      <c r="G2000">
        <v>0</v>
      </c>
      <c r="O2000" t="s">
        <v>33</v>
      </c>
      <c r="X2000" t="s">
        <v>34</v>
      </c>
      <c r="Y2000" t="s">
        <v>39470</v>
      </c>
      <c r="Z2000" t="s">
        <v>39471</v>
      </c>
      <c r="AA2000" t="s">
        <v>39471</v>
      </c>
      <c r="AB2000" t="s">
        <v>39472</v>
      </c>
      <c r="AC2000" t="s">
        <v>38</v>
      </c>
      <c r="AD2000">
        <v>98332</v>
      </c>
    </row>
    <row r="2001" spans="1:30" x14ac:dyDescent="0.25">
      <c r="A2001">
        <f t="shared" ca="1" si="31"/>
        <v>12088</v>
      </c>
      <c r="B2001" t="s">
        <v>276</v>
      </c>
      <c r="C2001" t="s">
        <v>45</v>
      </c>
      <c r="G2001">
        <v>0</v>
      </c>
      <c r="O2001" t="s">
        <v>33</v>
      </c>
      <c r="X2001" t="s">
        <v>34</v>
      </c>
      <c r="Y2001" t="s">
        <v>9822</v>
      </c>
      <c r="Z2001" t="s">
        <v>9823</v>
      </c>
      <c r="AA2001" t="s">
        <v>9823</v>
      </c>
      <c r="AB2001" t="s">
        <v>9824</v>
      </c>
      <c r="AC2001" t="s">
        <v>38</v>
      </c>
    </row>
    <row r="2002" spans="1:30" x14ac:dyDescent="0.25">
      <c r="A2002">
        <f t="shared" ca="1" si="31"/>
        <v>4584</v>
      </c>
      <c r="B2002" t="s">
        <v>334</v>
      </c>
      <c r="C2002" t="s">
        <v>45</v>
      </c>
      <c r="F2002" t="s">
        <v>789</v>
      </c>
      <c r="O2002" t="s">
        <v>33</v>
      </c>
      <c r="X2002" t="s">
        <v>34</v>
      </c>
      <c r="Y2002" t="s">
        <v>790</v>
      </c>
      <c r="Z2002" t="s">
        <v>21893</v>
      </c>
      <c r="AA2002" t="s">
        <v>21894</v>
      </c>
      <c r="AB2002">
        <v>-160207</v>
      </c>
      <c r="AC2002" t="s">
        <v>38</v>
      </c>
      <c r="AD2002">
        <v>98520</v>
      </c>
    </row>
    <row r="2003" spans="1:30" x14ac:dyDescent="0.25">
      <c r="A2003">
        <f t="shared" ca="1" si="31"/>
        <v>15501</v>
      </c>
      <c r="B2003" t="s">
        <v>73</v>
      </c>
      <c r="C2003" t="s">
        <v>74</v>
      </c>
      <c r="F2003" t="s">
        <v>36862</v>
      </c>
      <c r="G2003">
        <v>0</v>
      </c>
      <c r="O2003" t="s">
        <v>33</v>
      </c>
      <c r="Y2003" t="s">
        <v>36863</v>
      </c>
      <c r="Z2003" t="s">
        <v>36864</v>
      </c>
      <c r="AA2003" t="s">
        <v>36857</v>
      </c>
      <c r="AB2003" t="s">
        <v>36865</v>
      </c>
    </row>
    <row r="2004" spans="1:30" ht="390" x14ac:dyDescent="0.25">
      <c r="A2004">
        <f t="shared" ca="1" si="31"/>
        <v>17667</v>
      </c>
      <c r="B2004" t="s">
        <v>685</v>
      </c>
      <c r="C2004" t="s">
        <v>686</v>
      </c>
      <c r="F2004" t="s">
        <v>17077</v>
      </c>
      <c r="O2004" t="s">
        <v>33</v>
      </c>
      <c r="Y2004" t="s">
        <v>29607</v>
      </c>
      <c r="Z2004" s="1" t="s">
        <v>33625</v>
      </c>
      <c r="AA2004" t="s">
        <v>33623</v>
      </c>
      <c r="AB2004">
        <v>-160193</v>
      </c>
      <c r="AC2004" t="s">
        <v>38</v>
      </c>
      <c r="AD2004">
        <v>98383</v>
      </c>
    </row>
    <row r="2005" spans="1:30" x14ac:dyDescent="0.25">
      <c r="A2005">
        <f t="shared" ca="1" si="31"/>
        <v>11851</v>
      </c>
      <c r="B2005" t="s">
        <v>2046</v>
      </c>
      <c r="C2005" t="s">
        <v>80</v>
      </c>
      <c r="F2005" t="s">
        <v>720</v>
      </c>
      <c r="G2005">
        <v>0</v>
      </c>
      <c r="O2005" t="s">
        <v>33</v>
      </c>
      <c r="Y2005" t="s">
        <v>6094</v>
      </c>
      <c r="Z2005" t="s">
        <v>8068</v>
      </c>
      <c r="AA2005" t="s">
        <v>8069</v>
      </c>
      <c r="AB2005" t="s">
        <v>8070</v>
      </c>
      <c r="AC2005" t="s">
        <v>38</v>
      </c>
      <c r="AD2005">
        <v>98052</v>
      </c>
    </row>
    <row r="2006" spans="1:30" x14ac:dyDescent="0.25">
      <c r="A2006">
        <f t="shared" ca="1" si="31"/>
        <v>12542</v>
      </c>
      <c r="B2006" t="s">
        <v>2046</v>
      </c>
      <c r="C2006" t="s">
        <v>80</v>
      </c>
      <c r="F2006" t="s">
        <v>1335</v>
      </c>
      <c r="O2006" t="s">
        <v>33</v>
      </c>
      <c r="Y2006" t="s">
        <v>13974</v>
      </c>
      <c r="Z2006" t="s">
        <v>13975</v>
      </c>
      <c r="AA2006" t="s">
        <v>13972</v>
      </c>
      <c r="AB2006">
        <v>-171932</v>
      </c>
      <c r="AC2006" t="s">
        <v>38</v>
      </c>
      <c r="AD2006">
        <v>98005</v>
      </c>
    </row>
    <row r="2007" spans="1:30" ht="225" x14ac:dyDescent="0.25">
      <c r="A2007">
        <f t="shared" ca="1" si="31"/>
        <v>3361</v>
      </c>
      <c r="B2007" t="s">
        <v>178</v>
      </c>
      <c r="F2007" t="s">
        <v>2988</v>
      </c>
      <c r="G2007">
        <v>0</v>
      </c>
      <c r="O2007" t="s">
        <v>33</v>
      </c>
      <c r="X2007" t="s">
        <v>34</v>
      </c>
      <c r="Y2007" t="s">
        <v>2989</v>
      </c>
      <c r="Z2007" s="1" t="s">
        <v>3358</v>
      </c>
      <c r="AA2007" t="s">
        <v>3359</v>
      </c>
      <c r="AB2007" t="s">
        <v>3360</v>
      </c>
      <c r="AC2007" t="s">
        <v>38</v>
      </c>
    </row>
    <row r="2008" spans="1:30" ht="409.5" x14ac:dyDescent="0.25">
      <c r="A2008">
        <f t="shared" ca="1" si="31"/>
        <v>5223</v>
      </c>
      <c r="B2008" t="s">
        <v>677</v>
      </c>
      <c r="C2008" t="s">
        <v>80</v>
      </c>
      <c r="F2008" t="s">
        <v>774</v>
      </c>
      <c r="G2008">
        <v>0</v>
      </c>
      <c r="O2008" t="s">
        <v>33</v>
      </c>
      <c r="Y2008" t="s">
        <v>6839</v>
      </c>
      <c r="Z2008" s="1" t="s">
        <v>6840</v>
      </c>
      <c r="AA2008" t="s">
        <v>6841</v>
      </c>
      <c r="AB2008" t="s">
        <v>6842</v>
      </c>
      <c r="AC2008" t="s">
        <v>38</v>
      </c>
      <c r="AD2008">
        <v>98501</v>
      </c>
    </row>
    <row r="2009" spans="1:30" x14ac:dyDescent="0.25">
      <c r="A2009">
        <f t="shared" ca="1" si="31"/>
        <v>3476</v>
      </c>
      <c r="B2009" t="s">
        <v>2046</v>
      </c>
      <c r="C2009" t="s">
        <v>80</v>
      </c>
      <c r="F2009" t="s">
        <v>4512</v>
      </c>
      <c r="O2009" t="s">
        <v>33</v>
      </c>
      <c r="Y2009" t="s">
        <v>7655</v>
      </c>
      <c r="Z2009" t="s">
        <v>11553</v>
      </c>
      <c r="AA2009" t="s">
        <v>11554</v>
      </c>
      <c r="AB2009">
        <v>-160868</v>
      </c>
      <c r="AC2009" t="s">
        <v>38</v>
      </c>
      <c r="AD2009">
        <v>98902</v>
      </c>
    </row>
    <row r="2010" spans="1:30" x14ac:dyDescent="0.25">
      <c r="A2010">
        <f t="shared" ca="1" si="31"/>
        <v>5663</v>
      </c>
      <c r="B2010" t="s">
        <v>178</v>
      </c>
      <c r="G2010">
        <v>0</v>
      </c>
      <c r="O2010" t="s">
        <v>33</v>
      </c>
      <c r="X2010" t="s">
        <v>34</v>
      </c>
      <c r="Y2010" t="s">
        <v>4555</v>
      </c>
      <c r="Z2010" t="s">
        <v>35815</v>
      </c>
      <c r="AA2010" t="s">
        <v>35815</v>
      </c>
      <c r="AB2010" t="s">
        <v>35816</v>
      </c>
    </row>
    <row r="2011" spans="1:30" x14ac:dyDescent="0.25">
      <c r="A2011">
        <f t="shared" ca="1" si="31"/>
        <v>3705</v>
      </c>
      <c r="B2011" t="s">
        <v>2046</v>
      </c>
      <c r="C2011" t="s">
        <v>80</v>
      </c>
      <c r="F2011" t="s">
        <v>6283</v>
      </c>
      <c r="O2011" t="s">
        <v>33</v>
      </c>
      <c r="Y2011" t="s">
        <v>26840</v>
      </c>
      <c r="Z2011" t="s">
        <v>27809</v>
      </c>
      <c r="AA2011" t="s">
        <v>27810</v>
      </c>
      <c r="AB2011">
        <v>-180375</v>
      </c>
      <c r="AC2011" t="s">
        <v>38</v>
      </c>
      <c r="AD2011">
        <v>98188</v>
      </c>
    </row>
    <row r="2012" spans="1:30" ht="409.5" x14ac:dyDescent="0.25">
      <c r="A2012">
        <f t="shared" ca="1" si="31"/>
        <v>392</v>
      </c>
      <c r="B2012" t="s">
        <v>39</v>
      </c>
      <c r="C2012" t="s">
        <v>165</v>
      </c>
      <c r="F2012" t="s">
        <v>2146</v>
      </c>
      <c r="G2012">
        <v>0</v>
      </c>
      <c r="W2012">
        <v>30</v>
      </c>
      <c r="X2012" t="s">
        <v>34</v>
      </c>
      <c r="Y2012" t="s">
        <v>2147</v>
      </c>
      <c r="Z2012" s="1" t="s">
        <v>2148</v>
      </c>
      <c r="AA2012" t="s">
        <v>2149</v>
      </c>
      <c r="AB2012" t="s">
        <v>2150</v>
      </c>
      <c r="AC2012" t="s">
        <v>2151</v>
      </c>
      <c r="AD2012" t="s">
        <v>2152</v>
      </c>
    </row>
    <row r="2013" spans="1:30" x14ac:dyDescent="0.25">
      <c r="A2013">
        <f t="shared" ca="1" si="31"/>
        <v>6493</v>
      </c>
      <c r="B2013" t="s">
        <v>2046</v>
      </c>
      <c r="C2013" t="s">
        <v>80</v>
      </c>
      <c r="O2013" t="s">
        <v>33</v>
      </c>
      <c r="Y2013" t="s">
        <v>14432</v>
      </c>
      <c r="Z2013" t="s">
        <v>14430</v>
      </c>
      <c r="AA2013" t="s">
        <v>14431</v>
      </c>
      <c r="AB2013">
        <v>-170301</v>
      </c>
      <c r="AC2013" t="s">
        <v>38</v>
      </c>
      <c r="AD2013">
        <v>98004</v>
      </c>
    </row>
    <row r="2014" spans="1:30" x14ac:dyDescent="0.25">
      <c r="A2014">
        <f t="shared" ca="1" si="31"/>
        <v>3331</v>
      </c>
      <c r="B2014" t="s">
        <v>96</v>
      </c>
      <c r="C2014" t="s">
        <v>97</v>
      </c>
      <c r="O2014" t="s">
        <v>63</v>
      </c>
      <c r="X2014" t="s">
        <v>34</v>
      </c>
      <c r="Y2014" t="s">
        <v>10540</v>
      </c>
      <c r="Z2014" t="s">
        <v>37436</v>
      </c>
      <c r="AA2014" t="s">
        <v>37437</v>
      </c>
      <c r="AB2014">
        <v>-171869</v>
      </c>
    </row>
    <row r="2015" spans="1:30" x14ac:dyDescent="0.25">
      <c r="A2015">
        <f t="shared" ca="1" si="31"/>
        <v>1554</v>
      </c>
      <c r="B2015" t="s">
        <v>2046</v>
      </c>
      <c r="C2015" t="s">
        <v>80</v>
      </c>
      <c r="F2015" t="s">
        <v>81</v>
      </c>
      <c r="O2015" t="s">
        <v>33</v>
      </c>
      <c r="Y2015" t="s">
        <v>82</v>
      </c>
      <c r="Z2015" t="s">
        <v>11043</v>
      </c>
      <c r="AA2015" t="s">
        <v>11044</v>
      </c>
      <c r="AB2015">
        <v>-161424</v>
      </c>
      <c r="AC2015" t="s">
        <v>38</v>
      </c>
      <c r="AD2015">
        <v>98668</v>
      </c>
    </row>
    <row r="2016" spans="1:30" x14ac:dyDescent="0.25">
      <c r="A2016">
        <f t="shared" ca="1" si="31"/>
        <v>18940</v>
      </c>
      <c r="B2016" t="s">
        <v>489</v>
      </c>
      <c r="C2016" t="s">
        <v>45</v>
      </c>
      <c r="F2016" t="s">
        <v>5397</v>
      </c>
      <c r="N2016" t="s">
        <v>465</v>
      </c>
      <c r="O2016" t="s">
        <v>33</v>
      </c>
      <c r="W2016">
        <v>15</v>
      </c>
      <c r="X2016" t="s">
        <v>34</v>
      </c>
      <c r="Y2016" t="s">
        <v>31779</v>
      </c>
      <c r="Z2016" t="s">
        <v>31780</v>
      </c>
      <c r="AA2016" t="s">
        <v>31781</v>
      </c>
      <c r="AB2016">
        <v>-181405</v>
      </c>
      <c r="AC2016" t="s">
        <v>38</v>
      </c>
      <c r="AD2016">
        <v>98101</v>
      </c>
    </row>
    <row r="2017" spans="1:30" x14ac:dyDescent="0.25">
      <c r="A2017">
        <f t="shared" ca="1" si="31"/>
        <v>1801</v>
      </c>
      <c r="B2017" t="s">
        <v>3712</v>
      </c>
      <c r="C2017" t="s">
        <v>45</v>
      </c>
      <c r="F2017" t="s">
        <v>20250</v>
      </c>
      <c r="G2017">
        <v>0</v>
      </c>
      <c r="O2017" t="s">
        <v>33</v>
      </c>
      <c r="X2017" t="s">
        <v>34</v>
      </c>
      <c r="Y2017" t="s">
        <v>22598</v>
      </c>
      <c r="Z2017" t="s">
        <v>24199</v>
      </c>
      <c r="AA2017" t="s">
        <v>24027</v>
      </c>
      <c r="AB2017" t="s">
        <v>24200</v>
      </c>
      <c r="AC2017" t="s">
        <v>102</v>
      </c>
      <c r="AD2017">
        <v>97302</v>
      </c>
    </row>
    <row r="2018" spans="1:30" ht="409.5" x14ac:dyDescent="0.25">
      <c r="A2018">
        <f t="shared" ca="1" si="31"/>
        <v>13551</v>
      </c>
      <c r="B2018" t="s">
        <v>344</v>
      </c>
      <c r="C2018" t="s">
        <v>31</v>
      </c>
      <c r="F2018" t="s">
        <v>1158</v>
      </c>
      <c r="G2018">
        <v>0</v>
      </c>
      <c r="O2018" t="s">
        <v>33</v>
      </c>
      <c r="X2018" t="s">
        <v>34</v>
      </c>
      <c r="Y2018" t="s">
        <v>1159</v>
      </c>
      <c r="Z2018" s="1" t="s">
        <v>1160</v>
      </c>
      <c r="AA2018" t="s">
        <v>1161</v>
      </c>
      <c r="AB2018" t="s">
        <v>1162</v>
      </c>
      <c r="AC2018" t="s">
        <v>38</v>
      </c>
    </row>
    <row r="2019" spans="1:30" ht="409.5" x14ac:dyDescent="0.25">
      <c r="A2019">
        <f t="shared" ca="1" si="31"/>
        <v>5976</v>
      </c>
      <c r="B2019" t="s">
        <v>96</v>
      </c>
      <c r="C2019" t="s">
        <v>97</v>
      </c>
      <c r="F2019" t="s">
        <v>3146</v>
      </c>
      <c r="G2019">
        <v>0</v>
      </c>
      <c r="O2019" t="s">
        <v>33</v>
      </c>
      <c r="X2019" t="s">
        <v>34</v>
      </c>
      <c r="Y2019" t="s">
        <v>3147</v>
      </c>
      <c r="Z2019" s="1" t="s">
        <v>3350</v>
      </c>
      <c r="AA2019" t="s">
        <v>3351</v>
      </c>
      <c r="AB2019" t="s">
        <v>3352</v>
      </c>
      <c r="AC2019" t="s">
        <v>1783</v>
      </c>
      <c r="AD2019">
        <v>64105</v>
      </c>
    </row>
    <row r="2020" spans="1:30" x14ac:dyDescent="0.25">
      <c r="A2020">
        <f t="shared" ca="1" si="31"/>
        <v>19256</v>
      </c>
      <c r="B2020" t="s">
        <v>739</v>
      </c>
      <c r="C2020" t="s">
        <v>686</v>
      </c>
      <c r="F2020" t="s">
        <v>1107</v>
      </c>
      <c r="G2020">
        <v>0</v>
      </c>
      <c r="O2020" t="s">
        <v>33</v>
      </c>
      <c r="X2020" t="s">
        <v>34</v>
      </c>
      <c r="Y2020" t="s">
        <v>1108</v>
      </c>
      <c r="Z2020" t="s">
        <v>19099</v>
      </c>
      <c r="AA2020" t="s">
        <v>19100</v>
      </c>
      <c r="AB2020" t="s">
        <v>19101</v>
      </c>
      <c r="AC2020" t="s">
        <v>38</v>
      </c>
      <c r="AD2020">
        <v>98626</v>
      </c>
    </row>
    <row r="2021" spans="1:30" x14ac:dyDescent="0.25">
      <c r="A2021">
        <f t="shared" ca="1" si="31"/>
        <v>18551</v>
      </c>
      <c r="B2021" t="s">
        <v>334</v>
      </c>
      <c r="C2021" t="s">
        <v>45</v>
      </c>
      <c r="F2021" t="s">
        <v>69</v>
      </c>
      <c r="G2021">
        <v>0</v>
      </c>
      <c r="N2021" t="s">
        <v>849</v>
      </c>
      <c r="O2021" t="s">
        <v>52</v>
      </c>
      <c r="Q2021" t="s">
        <v>851</v>
      </c>
      <c r="V2021" t="s">
        <v>41713</v>
      </c>
      <c r="W2021">
        <v>30</v>
      </c>
      <c r="X2021" t="s">
        <v>34</v>
      </c>
      <c r="Y2021" t="s">
        <v>220</v>
      </c>
      <c r="Z2021" t="s">
        <v>41714</v>
      </c>
      <c r="AA2021" t="s">
        <v>41715</v>
      </c>
      <c r="AB2021" t="s">
        <v>41716</v>
      </c>
    </row>
    <row r="2022" spans="1:30" x14ac:dyDescent="0.25">
      <c r="A2022">
        <f t="shared" ca="1" si="31"/>
        <v>18378</v>
      </c>
      <c r="B2022" t="s">
        <v>677</v>
      </c>
      <c r="C2022" t="s">
        <v>80</v>
      </c>
      <c r="F2022" t="s">
        <v>651</v>
      </c>
      <c r="G2022">
        <v>0</v>
      </c>
      <c r="O2022" t="s">
        <v>33</v>
      </c>
      <c r="Y2022" t="s">
        <v>5881</v>
      </c>
      <c r="Z2022" t="s">
        <v>6908</v>
      </c>
      <c r="AA2022" t="s">
        <v>6906</v>
      </c>
      <c r="AB2022" t="s">
        <v>6909</v>
      </c>
      <c r="AC2022" t="s">
        <v>38</v>
      </c>
      <c r="AD2022">
        <v>98034</v>
      </c>
    </row>
    <row r="2023" spans="1:30" x14ac:dyDescent="0.25">
      <c r="A2023">
        <f t="shared" ca="1" si="31"/>
        <v>15207</v>
      </c>
      <c r="B2023" t="s">
        <v>2046</v>
      </c>
      <c r="C2023" t="s">
        <v>80</v>
      </c>
      <c r="F2023" t="s">
        <v>14267</v>
      </c>
      <c r="O2023" t="s">
        <v>33</v>
      </c>
      <c r="Y2023" t="s">
        <v>14268</v>
      </c>
      <c r="Z2023" t="s">
        <v>14269</v>
      </c>
      <c r="AA2023" t="s">
        <v>14270</v>
      </c>
      <c r="AB2023">
        <v>-180234</v>
      </c>
      <c r="AC2023" t="s">
        <v>38</v>
      </c>
      <c r="AD2023">
        <v>98239</v>
      </c>
    </row>
    <row r="2024" spans="1:30" x14ac:dyDescent="0.25">
      <c r="A2024">
        <f t="shared" ca="1" si="31"/>
        <v>4945</v>
      </c>
      <c r="B2024" t="s">
        <v>2046</v>
      </c>
      <c r="C2024" t="s">
        <v>80</v>
      </c>
      <c r="F2024" t="s">
        <v>13279</v>
      </c>
      <c r="O2024" t="s">
        <v>33</v>
      </c>
      <c r="Y2024" t="s">
        <v>13280</v>
      </c>
      <c r="Z2024" t="s">
        <v>13281</v>
      </c>
      <c r="AA2024" t="s">
        <v>13265</v>
      </c>
      <c r="AB2024">
        <v>-171779</v>
      </c>
      <c r="AC2024" t="s">
        <v>38</v>
      </c>
      <c r="AD2024">
        <v>98101</v>
      </c>
    </row>
    <row r="2025" spans="1:30" x14ac:dyDescent="0.25">
      <c r="A2025">
        <f t="shared" ca="1" si="31"/>
        <v>1261</v>
      </c>
      <c r="B2025" t="s">
        <v>1203</v>
      </c>
      <c r="C2025" t="s">
        <v>45</v>
      </c>
      <c r="G2025">
        <v>0</v>
      </c>
      <c r="O2025" t="s">
        <v>33</v>
      </c>
      <c r="W2025">
        <v>20</v>
      </c>
      <c r="X2025" t="s">
        <v>34</v>
      </c>
      <c r="Y2025" t="s">
        <v>32732</v>
      </c>
      <c r="Z2025" t="s">
        <v>32733</v>
      </c>
      <c r="AA2025" t="s">
        <v>32734</v>
      </c>
      <c r="AB2025" t="s">
        <v>32735</v>
      </c>
    </row>
    <row r="2026" spans="1:30" x14ac:dyDescent="0.25">
      <c r="A2026">
        <f t="shared" ca="1" si="31"/>
        <v>7445</v>
      </c>
      <c r="B2026" t="s">
        <v>79</v>
      </c>
      <c r="C2026" t="s">
        <v>80</v>
      </c>
      <c r="F2026" t="s">
        <v>1418</v>
      </c>
      <c r="O2026" t="s">
        <v>33</v>
      </c>
      <c r="Y2026" t="s">
        <v>1419</v>
      </c>
      <c r="Z2026" t="s">
        <v>1424</v>
      </c>
      <c r="AA2026" t="s">
        <v>1425</v>
      </c>
      <c r="AB2026">
        <v>-170445</v>
      </c>
      <c r="AC2026" t="s">
        <v>38</v>
      </c>
      <c r="AD2026">
        <v>98501</v>
      </c>
    </row>
    <row r="2027" spans="1:30" ht="409.5" x14ac:dyDescent="0.25">
      <c r="A2027">
        <f t="shared" ca="1" si="31"/>
        <v>9945</v>
      </c>
      <c r="B2027" t="s">
        <v>73</v>
      </c>
      <c r="C2027" t="s">
        <v>74</v>
      </c>
      <c r="G2027">
        <v>0</v>
      </c>
      <c r="O2027" t="s">
        <v>33</v>
      </c>
      <c r="X2027" t="s">
        <v>34</v>
      </c>
      <c r="Y2027" t="s">
        <v>3138</v>
      </c>
      <c r="Z2027" s="1" t="s">
        <v>3139</v>
      </c>
      <c r="AA2027" t="s">
        <v>3140</v>
      </c>
      <c r="AB2027" t="s">
        <v>3141</v>
      </c>
      <c r="AC2027" t="s">
        <v>38</v>
      </c>
      <c r="AD2027">
        <v>98282</v>
      </c>
    </row>
    <row r="2028" spans="1:30" ht="409.5" x14ac:dyDescent="0.25">
      <c r="A2028">
        <f t="shared" ca="1" si="31"/>
        <v>6343</v>
      </c>
      <c r="B2028" t="s">
        <v>79</v>
      </c>
      <c r="C2028" t="s">
        <v>80</v>
      </c>
      <c r="F2028" t="s">
        <v>3308</v>
      </c>
      <c r="O2028" t="s">
        <v>33</v>
      </c>
      <c r="Y2028" t="s">
        <v>7277</v>
      </c>
      <c r="Z2028" s="1" t="s">
        <v>26299</v>
      </c>
      <c r="AA2028" s="1" t="s">
        <v>26300</v>
      </c>
      <c r="AB2028">
        <v>-180133</v>
      </c>
      <c r="AC2028" t="s">
        <v>38</v>
      </c>
      <c r="AD2028">
        <v>98004</v>
      </c>
    </row>
    <row r="2029" spans="1:30" x14ac:dyDescent="0.25">
      <c r="A2029">
        <f t="shared" ca="1" si="31"/>
        <v>19069</v>
      </c>
      <c r="B2029" t="s">
        <v>739</v>
      </c>
      <c r="C2029" t="s">
        <v>686</v>
      </c>
      <c r="F2029" t="s">
        <v>29463</v>
      </c>
      <c r="O2029" t="s">
        <v>33</v>
      </c>
      <c r="Y2029" t="s">
        <v>29651</v>
      </c>
      <c r="Z2029" t="s">
        <v>29853</v>
      </c>
      <c r="AA2029" t="s">
        <v>29823</v>
      </c>
      <c r="AB2029">
        <v>-180566</v>
      </c>
      <c r="AC2029" t="s">
        <v>38</v>
      </c>
      <c r="AD2029">
        <v>98329</v>
      </c>
    </row>
    <row r="2030" spans="1:30" ht="210" x14ac:dyDescent="0.25">
      <c r="A2030">
        <f t="shared" ca="1" si="31"/>
        <v>914</v>
      </c>
      <c r="B2030" t="s">
        <v>39</v>
      </c>
      <c r="C2030" t="s">
        <v>165</v>
      </c>
      <c r="F2030" t="s">
        <v>39777</v>
      </c>
      <c r="G2030">
        <v>0</v>
      </c>
      <c r="M2030" t="s">
        <v>42780</v>
      </c>
      <c r="N2030" s="1" t="s">
        <v>19050</v>
      </c>
      <c r="O2030" t="s">
        <v>168</v>
      </c>
      <c r="P2030" t="s">
        <v>318</v>
      </c>
      <c r="Q2030" t="s">
        <v>6084</v>
      </c>
      <c r="R2030" t="s">
        <v>1640</v>
      </c>
      <c r="S2030" t="s">
        <v>57</v>
      </c>
      <c r="T2030" t="s">
        <v>4769</v>
      </c>
      <c r="W2030">
        <v>30</v>
      </c>
      <c r="Y2030" t="s">
        <v>42781</v>
      </c>
      <c r="Z2030" t="s">
        <v>42782</v>
      </c>
      <c r="AA2030" t="s">
        <v>42783</v>
      </c>
      <c r="AB2030" t="s">
        <v>42784</v>
      </c>
    </row>
    <row r="2031" spans="1:30" x14ac:dyDescent="0.25">
      <c r="A2031">
        <f t="shared" ca="1" si="31"/>
        <v>1836</v>
      </c>
      <c r="B2031" t="s">
        <v>73</v>
      </c>
      <c r="C2031" t="s">
        <v>74</v>
      </c>
      <c r="O2031" t="s">
        <v>63</v>
      </c>
      <c r="Y2031" t="s">
        <v>41742</v>
      </c>
      <c r="Z2031" t="s">
        <v>41743</v>
      </c>
      <c r="AA2031" t="s">
        <v>41744</v>
      </c>
      <c r="AB2031">
        <v>-180463</v>
      </c>
    </row>
    <row r="2032" spans="1:30" ht="409.5" x14ac:dyDescent="0.25">
      <c r="A2032">
        <f t="shared" ca="1" si="31"/>
        <v>13071</v>
      </c>
      <c r="B2032" t="s">
        <v>68</v>
      </c>
      <c r="C2032" t="s">
        <v>45</v>
      </c>
      <c r="F2032" t="s">
        <v>5042</v>
      </c>
      <c r="O2032" t="s">
        <v>33</v>
      </c>
      <c r="W2032">
        <v>15</v>
      </c>
      <c r="X2032" t="s">
        <v>34</v>
      </c>
      <c r="Y2032" t="s">
        <v>33185</v>
      </c>
      <c r="Z2032" s="1" t="s">
        <v>33186</v>
      </c>
      <c r="AA2032" t="s">
        <v>33137</v>
      </c>
      <c r="AB2032">
        <v>-181449</v>
      </c>
      <c r="AC2032" t="s">
        <v>38</v>
      </c>
      <c r="AD2032">
        <v>98006</v>
      </c>
    </row>
    <row r="2033" spans="1:30" x14ac:dyDescent="0.25">
      <c r="A2033">
        <f t="shared" ca="1" si="31"/>
        <v>3158</v>
      </c>
      <c r="B2033" t="s">
        <v>2046</v>
      </c>
      <c r="C2033" t="s">
        <v>80</v>
      </c>
      <c r="F2033" t="s">
        <v>14141</v>
      </c>
      <c r="O2033" t="s">
        <v>33</v>
      </c>
      <c r="Y2033" t="s">
        <v>14142</v>
      </c>
      <c r="Z2033" t="s">
        <v>18368</v>
      </c>
      <c r="AA2033" t="s">
        <v>18369</v>
      </c>
      <c r="AB2033">
        <v>-160925</v>
      </c>
      <c r="AC2033" t="s">
        <v>38</v>
      </c>
      <c r="AD2033">
        <v>98040</v>
      </c>
    </row>
    <row r="2034" spans="1:30" x14ac:dyDescent="0.25">
      <c r="A2034">
        <f t="shared" ca="1" si="31"/>
        <v>2312</v>
      </c>
      <c r="B2034" t="s">
        <v>2046</v>
      </c>
      <c r="C2034" t="s">
        <v>80</v>
      </c>
      <c r="O2034" t="s">
        <v>33</v>
      </c>
      <c r="Y2034" t="s">
        <v>15753</v>
      </c>
      <c r="Z2034" t="s">
        <v>15754</v>
      </c>
      <c r="AA2034" t="s">
        <v>15755</v>
      </c>
      <c r="AB2034">
        <v>-180275</v>
      </c>
      <c r="AC2034" t="s">
        <v>38</v>
      </c>
      <c r="AD2034">
        <v>99001</v>
      </c>
    </row>
    <row r="2035" spans="1:30" x14ac:dyDescent="0.25">
      <c r="A2035">
        <f t="shared" ca="1" si="31"/>
        <v>2742</v>
      </c>
      <c r="B2035" t="s">
        <v>68</v>
      </c>
      <c r="C2035" t="s">
        <v>45</v>
      </c>
      <c r="F2035" t="s">
        <v>43149</v>
      </c>
      <c r="O2035" t="s">
        <v>33</v>
      </c>
      <c r="X2035" t="s">
        <v>34</v>
      </c>
      <c r="Y2035" t="s">
        <v>5348</v>
      </c>
      <c r="Z2035" t="s">
        <v>43150</v>
      </c>
      <c r="AA2035" t="s">
        <v>43151</v>
      </c>
      <c r="AB2035">
        <v>-162800</v>
      </c>
      <c r="AC2035" t="s">
        <v>38</v>
      </c>
      <c r="AD2035">
        <v>98466</v>
      </c>
    </row>
    <row r="2036" spans="1:30" ht="409.5" x14ac:dyDescent="0.25">
      <c r="A2036">
        <f t="shared" ca="1" si="31"/>
        <v>16774</v>
      </c>
      <c r="B2036" t="s">
        <v>2046</v>
      </c>
      <c r="C2036" t="s">
        <v>80</v>
      </c>
      <c r="F2036" t="s">
        <v>927</v>
      </c>
      <c r="O2036" t="s">
        <v>33</v>
      </c>
      <c r="Y2036" t="s">
        <v>10484</v>
      </c>
      <c r="Z2036" s="1" t="s">
        <v>10485</v>
      </c>
      <c r="AA2036" t="s">
        <v>10478</v>
      </c>
      <c r="AB2036">
        <v>-161619</v>
      </c>
      <c r="AC2036" t="s">
        <v>102</v>
      </c>
      <c r="AD2036">
        <v>97204</v>
      </c>
    </row>
    <row r="2037" spans="1:30" x14ac:dyDescent="0.25">
      <c r="A2037">
        <f t="shared" ca="1" si="31"/>
        <v>10677</v>
      </c>
      <c r="B2037" t="s">
        <v>739</v>
      </c>
      <c r="C2037" t="s">
        <v>686</v>
      </c>
      <c r="F2037" t="s">
        <v>4844</v>
      </c>
      <c r="G2037">
        <v>0</v>
      </c>
      <c r="O2037" t="s">
        <v>33</v>
      </c>
      <c r="Y2037" t="s">
        <v>29839</v>
      </c>
      <c r="Z2037" t="s">
        <v>31452</v>
      </c>
      <c r="AA2037" t="s">
        <v>31453</v>
      </c>
      <c r="AB2037" t="s">
        <v>31454</v>
      </c>
      <c r="AC2037" t="s">
        <v>38</v>
      </c>
      <c r="AD2037">
        <v>98409</v>
      </c>
    </row>
    <row r="2038" spans="1:30" x14ac:dyDescent="0.25">
      <c r="A2038">
        <f t="shared" ca="1" si="31"/>
        <v>17326</v>
      </c>
      <c r="B2038" t="s">
        <v>276</v>
      </c>
      <c r="C2038" t="s">
        <v>45</v>
      </c>
      <c r="G2038">
        <v>0</v>
      </c>
      <c r="N2038" t="s">
        <v>1214</v>
      </c>
      <c r="O2038" t="s">
        <v>33</v>
      </c>
      <c r="X2038" t="s">
        <v>34</v>
      </c>
      <c r="Y2038" t="s">
        <v>24796</v>
      </c>
      <c r="Z2038" t="s">
        <v>31432</v>
      </c>
      <c r="AA2038" t="s">
        <v>31430</v>
      </c>
      <c r="AB2038" t="s">
        <v>31433</v>
      </c>
      <c r="AC2038" t="s">
        <v>38</v>
      </c>
      <c r="AD2038">
        <v>98101</v>
      </c>
    </row>
    <row r="2039" spans="1:30" ht="409.5" x14ac:dyDescent="0.25">
      <c r="A2039">
        <f t="shared" ca="1" si="31"/>
        <v>13560</v>
      </c>
      <c r="B2039" t="s">
        <v>334</v>
      </c>
      <c r="C2039" t="s">
        <v>45</v>
      </c>
      <c r="F2039" t="s">
        <v>23671</v>
      </c>
      <c r="G2039">
        <v>0</v>
      </c>
      <c r="O2039" t="s">
        <v>33</v>
      </c>
      <c r="X2039" t="s">
        <v>34</v>
      </c>
      <c r="Y2039" t="s">
        <v>23672</v>
      </c>
      <c r="Z2039" s="1" t="s">
        <v>23673</v>
      </c>
      <c r="AA2039" t="s">
        <v>23605</v>
      </c>
      <c r="AB2039" t="s">
        <v>23674</v>
      </c>
      <c r="AC2039" t="s">
        <v>3514</v>
      </c>
      <c r="AD2039">
        <v>59802</v>
      </c>
    </row>
    <row r="2040" spans="1:30" x14ac:dyDescent="0.25">
      <c r="A2040">
        <f t="shared" ca="1" si="31"/>
        <v>9984</v>
      </c>
      <c r="B2040" t="s">
        <v>2046</v>
      </c>
      <c r="C2040" t="s">
        <v>80</v>
      </c>
      <c r="F2040" t="s">
        <v>160</v>
      </c>
      <c r="O2040" t="s">
        <v>33</v>
      </c>
      <c r="Y2040" t="s">
        <v>11731</v>
      </c>
      <c r="Z2040" t="s">
        <v>11737</v>
      </c>
      <c r="AA2040" t="s">
        <v>11738</v>
      </c>
      <c r="AB2040">
        <v>-161221</v>
      </c>
      <c r="AC2040" t="s">
        <v>38</v>
      </c>
      <c r="AD2040">
        <v>98502</v>
      </c>
    </row>
    <row r="2041" spans="1:30" ht="409.5" x14ac:dyDescent="0.25">
      <c r="A2041">
        <f t="shared" ca="1" si="31"/>
        <v>18556</v>
      </c>
      <c r="B2041" t="s">
        <v>164</v>
      </c>
      <c r="C2041" t="s">
        <v>165</v>
      </c>
      <c r="F2041" t="s">
        <v>1093</v>
      </c>
      <c r="G2041">
        <v>0</v>
      </c>
      <c r="O2041" t="s">
        <v>155</v>
      </c>
      <c r="W2041">
        <v>30</v>
      </c>
      <c r="X2041" t="s">
        <v>34</v>
      </c>
      <c r="Y2041" t="s">
        <v>1094</v>
      </c>
      <c r="Z2041" s="1" t="s">
        <v>1095</v>
      </c>
      <c r="AA2041" t="s">
        <v>1096</v>
      </c>
      <c r="AB2041" t="s">
        <v>1097</v>
      </c>
      <c r="AC2041" t="s">
        <v>38</v>
      </c>
      <c r="AD2041">
        <v>98225</v>
      </c>
    </row>
    <row r="2042" spans="1:30" ht="409.5" x14ac:dyDescent="0.25">
      <c r="A2042">
        <f t="shared" ca="1" si="31"/>
        <v>2286</v>
      </c>
      <c r="B2042" t="s">
        <v>2046</v>
      </c>
      <c r="C2042" t="s">
        <v>80</v>
      </c>
      <c r="F2042" t="s">
        <v>1305</v>
      </c>
      <c r="G2042">
        <v>0</v>
      </c>
      <c r="O2042" t="s">
        <v>33</v>
      </c>
      <c r="Y2042" t="s">
        <v>7240</v>
      </c>
      <c r="Z2042" s="1" t="s">
        <v>8561</v>
      </c>
      <c r="AA2042" t="s">
        <v>8562</v>
      </c>
      <c r="AB2042" t="s">
        <v>8563</v>
      </c>
      <c r="AC2042" t="s">
        <v>38</v>
      </c>
      <c r="AD2042">
        <v>98109</v>
      </c>
    </row>
    <row r="2043" spans="1:30" x14ac:dyDescent="0.25">
      <c r="A2043">
        <f t="shared" ca="1" si="31"/>
        <v>923</v>
      </c>
      <c r="B2043" t="s">
        <v>2046</v>
      </c>
      <c r="C2043" t="s">
        <v>80</v>
      </c>
      <c r="F2043" t="s">
        <v>8115</v>
      </c>
      <c r="O2043" t="s">
        <v>33</v>
      </c>
      <c r="Y2043" t="s">
        <v>8301</v>
      </c>
      <c r="Z2043" t="s">
        <v>16408</v>
      </c>
      <c r="AA2043" t="s">
        <v>16409</v>
      </c>
      <c r="AB2043">
        <v>-170621</v>
      </c>
      <c r="AC2043" t="s">
        <v>38</v>
      </c>
      <c r="AD2043">
        <v>98155</v>
      </c>
    </row>
    <row r="2044" spans="1:30" x14ac:dyDescent="0.25">
      <c r="A2044">
        <f t="shared" ca="1" si="31"/>
        <v>16313</v>
      </c>
      <c r="B2044" t="s">
        <v>685</v>
      </c>
      <c r="C2044" t="s">
        <v>686</v>
      </c>
      <c r="F2044" t="s">
        <v>29456</v>
      </c>
      <c r="G2044">
        <v>0</v>
      </c>
      <c r="O2044" t="s">
        <v>33</v>
      </c>
      <c r="Y2044" t="s">
        <v>284</v>
      </c>
      <c r="Z2044" t="s">
        <v>34099</v>
      </c>
      <c r="AA2044" t="s">
        <v>34060</v>
      </c>
      <c r="AB2044" t="s">
        <v>34100</v>
      </c>
      <c r="AC2044" t="s">
        <v>38</v>
      </c>
      <c r="AD2044">
        <v>98166</v>
      </c>
    </row>
    <row r="2045" spans="1:30" x14ac:dyDescent="0.25">
      <c r="A2045">
        <f t="shared" ca="1" si="31"/>
        <v>4050</v>
      </c>
      <c r="B2045" t="s">
        <v>79</v>
      </c>
      <c r="C2045" t="s">
        <v>80</v>
      </c>
      <c r="F2045" t="s">
        <v>6023</v>
      </c>
      <c r="O2045" t="s">
        <v>33</v>
      </c>
      <c r="Y2045" t="s">
        <v>13214</v>
      </c>
      <c r="Z2045" t="s">
        <v>26833</v>
      </c>
      <c r="AA2045" t="s">
        <v>26832</v>
      </c>
      <c r="AB2045">
        <v>-180770</v>
      </c>
      <c r="AC2045" t="s">
        <v>6028</v>
      </c>
      <c r="AD2045">
        <v>48108</v>
      </c>
    </row>
    <row r="2046" spans="1:30" x14ac:dyDescent="0.25">
      <c r="A2046">
        <f t="shared" ca="1" si="31"/>
        <v>15317</v>
      </c>
      <c r="B2046" t="s">
        <v>2046</v>
      </c>
      <c r="C2046" t="s">
        <v>80</v>
      </c>
      <c r="F2046" t="s">
        <v>7533</v>
      </c>
      <c r="G2046">
        <v>0</v>
      </c>
      <c r="O2046" t="s">
        <v>33</v>
      </c>
      <c r="Y2046" t="s">
        <v>7534</v>
      </c>
      <c r="Z2046" t="s">
        <v>13998</v>
      </c>
      <c r="AA2046" t="s">
        <v>13999</v>
      </c>
      <c r="AB2046" t="s">
        <v>14000</v>
      </c>
      <c r="AC2046" t="s">
        <v>38</v>
      </c>
      <c r="AD2046">
        <v>98057</v>
      </c>
    </row>
    <row r="2047" spans="1:30" x14ac:dyDescent="0.25">
      <c r="A2047">
        <f t="shared" ca="1" si="31"/>
        <v>6530</v>
      </c>
      <c r="B2047" t="s">
        <v>17015</v>
      </c>
      <c r="C2047" t="s">
        <v>45</v>
      </c>
      <c r="F2047" t="s">
        <v>30703</v>
      </c>
      <c r="G2047">
        <v>0</v>
      </c>
      <c r="O2047" t="s">
        <v>33</v>
      </c>
      <c r="Y2047" t="s">
        <v>35395</v>
      </c>
      <c r="Z2047" t="s">
        <v>35396</v>
      </c>
      <c r="AA2047" t="s">
        <v>35397</v>
      </c>
      <c r="AB2047" t="s">
        <v>35398</v>
      </c>
    </row>
    <row r="2048" spans="1:30" ht="270" x14ac:dyDescent="0.25">
      <c r="A2048">
        <f t="shared" ca="1" si="31"/>
        <v>6596</v>
      </c>
      <c r="B2048" t="s">
        <v>230</v>
      </c>
      <c r="C2048" t="s">
        <v>45</v>
      </c>
      <c r="O2048" t="s">
        <v>33</v>
      </c>
      <c r="Y2048" t="s">
        <v>1941</v>
      </c>
      <c r="Z2048" s="1" t="s">
        <v>1942</v>
      </c>
      <c r="AA2048" t="s">
        <v>1865</v>
      </c>
      <c r="AB2048">
        <v>-170055</v>
      </c>
    </row>
    <row r="2049" spans="1:30" ht="120" x14ac:dyDescent="0.25">
      <c r="A2049">
        <f t="shared" ca="1" si="31"/>
        <v>7735</v>
      </c>
      <c r="B2049" t="s">
        <v>2046</v>
      </c>
      <c r="C2049" t="s">
        <v>80</v>
      </c>
      <c r="F2049" t="s">
        <v>7791</v>
      </c>
      <c r="O2049" t="s">
        <v>33</v>
      </c>
      <c r="Y2049" t="s">
        <v>7792</v>
      </c>
      <c r="Z2049" t="s">
        <v>12774</v>
      </c>
      <c r="AA2049" s="1" t="s">
        <v>12775</v>
      </c>
      <c r="AB2049">
        <v>-162318</v>
      </c>
      <c r="AC2049" t="s">
        <v>38</v>
      </c>
      <c r="AD2049">
        <v>98166</v>
      </c>
    </row>
    <row r="2050" spans="1:30" x14ac:dyDescent="0.25">
      <c r="A2050">
        <f t="shared" ref="A2050:A2113" ca="1" si="32">RANDBETWEEN(1,20000)</f>
        <v>19798</v>
      </c>
      <c r="B2050" t="s">
        <v>677</v>
      </c>
      <c r="C2050" t="s">
        <v>80</v>
      </c>
      <c r="F2050" t="s">
        <v>15350</v>
      </c>
      <c r="G2050">
        <v>0</v>
      </c>
      <c r="O2050" t="s">
        <v>33</v>
      </c>
      <c r="Y2050" t="s">
        <v>15351</v>
      </c>
      <c r="Z2050" t="s">
        <v>15352</v>
      </c>
      <c r="AA2050" t="s">
        <v>15353</v>
      </c>
      <c r="AB2050" t="s">
        <v>15354</v>
      </c>
      <c r="AC2050" t="s">
        <v>38</v>
      </c>
      <c r="AD2050">
        <v>98563</v>
      </c>
    </row>
    <row r="2051" spans="1:30" x14ac:dyDescent="0.25">
      <c r="A2051">
        <f t="shared" ca="1" si="32"/>
        <v>19779</v>
      </c>
      <c r="B2051" t="s">
        <v>685</v>
      </c>
      <c r="C2051" t="s">
        <v>686</v>
      </c>
      <c r="F2051" t="s">
        <v>28495</v>
      </c>
      <c r="O2051" t="s">
        <v>33</v>
      </c>
      <c r="Y2051" t="s">
        <v>29870</v>
      </c>
      <c r="Z2051" t="s">
        <v>33909</v>
      </c>
      <c r="AA2051" t="s">
        <v>33893</v>
      </c>
      <c r="AB2051">
        <v>-162418</v>
      </c>
    </row>
    <row r="2052" spans="1:30" ht="409.5" x14ac:dyDescent="0.25">
      <c r="A2052">
        <f t="shared" ca="1" si="32"/>
        <v>4018</v>
      </c>
      <c r="B2052" t="s">
        <v>124</v>
      </c>
      <c r="C2052" t="s">
        <v>45</v>
      </c>
      <c r="F2052" t="s">
        <v>240</v>
      </c>
      <c r="G2052">
        <v>0</v>
      </c>
      <c r="O2052" t="s">
        <v>33</v>
      </c>
      <c r="X2052" t="s">
        <v>34</v>
      </c>
      <c r="Y2052" t="s">
        <v>241</v>
      </c>
      <c r="Z2052" s="1" t="s">
        <v>3746</v>
      </c>
      <c r="AA2052" t="s">
        <v>3721</v>
      </c>
      <c r="AB2052" t="s">
        <v>3747</v>
      </c>
      <c r="AC2052" t="s">
        <v>243</v>
      </c>
      <c r="AD2052">
        <v>95630</v>
      </c>
    </row>
    <row r="2053" spans="1:30" ht="409.5" x14ac:dyDescent="0.25">
      <c r="A2053">
        <f t="shared" ca="1" si="32"/>
        <v>13480</v>
      </c>
      <c r="B2053" t="s">
        <v>677</v>
      </c>
      <c r="C2053" t="s">
        <v>80</v>
      </c>
      <c r="F2053" t="s">
        <v>753</v>
      </c>
      <c r="G2053">
        <v>0</v>
      </c>
      <c r="O2053" t="s">
        <v>33</v>
      </c>
      <c r="Y2053" t="s">
        <v>1068</v>
      </c>
      <c r="Z2053" s="1" t="s">
        <v>7137</v>
      </c>
      <c r="AA2053" t="s">
        <v>7138</v>
      </c>
      <c r="AB2053" t="s">
        <v>7139</v>
      </c>
      <c r="AC2053" t="s">
        <v>38</v>
      </c>
      <c r="AD2053">
        <v>98004</v>
      </c>
    </row>
    <row r="2054" spans="1:30" x14ac:dyDescent="0.25">
      <c r="A2054">
        <f t="shared" ca="1" si="32"/>
        <v>9105</v>
      </c>
      <c r="B2054" t="s">
        <v>2046</v>
      </c>
      <c r="C2054" t="s">
        <v>80</v>
      </c>
      <c r="F2054" t="s">
        <v>11549</v>
      </c>
      <c r="O2054" t="s">
        <v>33</v>
      </c>
      <c r="Y2054" t="s">
        <v>13007</v>
      </c>
      <c r="Z2054" t="s">
        <v>13008</v>
      </c>
      <c r="AA2054" t="s">
        <v>13009</v>
      </c>
      <c r="AB2054">
        <v>-181256</v>
      </c>
      <c r="AC2054" t="s">
        <v>38</v>
      </c>
      <c r="AD2054">
        <v>98584</v>
      </c>
    </row>
    <row r="2055" spans="1:30" x14ac:dyDescent="0.25">
      <c r="A2055">
        <f t="shared" ca="1" si="32"/>
        <v>3687</v>
      </c>
      <c r="B2055" t="s">
        <v>244</v>
      </c>
      <c r="C2055" t="s">
        <v>245</v>
      </c>
      <c r="F2055" t="s">
        <v>3068</v>
      </c>
      <c r="O2055" t="s">
        <v>33</v>
      </c>
      <c r="X2055" t="s">
        <v>34</v>
      </c>
      <c r="Y2055" t="s">
        <v>19647</v>
      </c>
      <c r="AA2055" t="s">
        <v>19648</v>
      </c>
      <c r="AB2055">
        <v>-170702</v>
      </c>
      <c r="AC2055" t="s">
        <v>38</v>
      </c>
      <c r="AD2055">
        <v>98823</v>
      </c>
    </row>
    <row r="2056" spans="1:30" x14ac:dyDescent="0.25">
      <c r="A2056">
        <f t="shared" ca="1" si="32"/>
        <v>1704</v>
      </c>
      <c r="B2056" t="s">
        <v>463</v>
      </c>
      <c r="F2056" t="s">
        <v>307</v>
      </c>
      <c r="N2056" t="s">
        <v>1169</v>
      </c>
      <c r="O2056" t="s">
        <v>168</v>
      </c>
      <c r="Y2056" t="s">
        <v>499</v>
      </c>
      <c r="Z2056" t="s">
        <v>2130</v>
      </c>
      <c r="AA2056" t="s">
        <v>2131</v>
      </c>
      <c r="AB2056">
        <v>-163155</v>
      </c>
      <c r="AC2056" t="s">
        <v>38</v>
      </c>
      <c r="AD2056">
        <v>98101</v>
      </c>
    </row>
    <row r="2057" spans="1:30" ht="409.5" x14ac:dyDescent="0.25">
      <c r="A2057">
        <f t="shared" ca="1" si="32"/>
        <v>15836</v>
      </c>
      <c r="B2057" t="s">
        <v>244</v>
      </c>
      <c r="C2057" t="s">
        <v>245</v>
      </c>
      <c r="F2057" t="s">
        <v>27545</v>
      </c>
      <c r="G2057">
        <v>0</v>
      </c>
      <c r="O2057" t="s">
        <v>63</v>
      </c>
      <c r="X2057" t="s">
        <v>34</v>
      </c>
      <c r="Y2057" t="s">
        <v>27546</v>
      </c>
      <c r="Z2057" s="1" t="s">
        <v>27547</v>
      </c>
      <c r="AA2057" t="s">
        <v>27548</v>
      </c>
      <c r="AB2057" t="s">
        <v>27549</v>
      </c>
      <c r="AC2057" t="s">
        <v>38</v>
      </c>
      <c r="AD2057">
        <v>98801</v>
      </c>
    </row>
    <row r="2058" spans="1:30" ht="409.5" x14ac:dyDescent="0.25">
      <c r="A2058">
        <f t="shared" ca="1" si="32"/>
        <v>8036</v>
      </c>
      <c r="B2058" t="s">
        <v>73</v>
      </c>
      <c r="C2058" t="s">
        <v>74</v>
      </c>
      <c r="N2058" t="s">
        <v>9251</v>
      </c>
      <c r="O2058" t="s">
        <v>33</v>
      </c>
      <c r="X2058" t="s">
        <v>34</v>
      </c>
      <c r="Y2058" t="s">
        <v>35729</v>
      </c>
      <c r="Z2058" s="1" t="s">
        <v>35730</v>
      </c>
      <c r="AA2058" t="s">
        <v>35731</v>
      </c>
      <c r="AB2058">
        <v>-170419</v>
      </c>
      <c r="AC2058" t="s">
        <v>38</v>
      </c>
      <c r="AD2058">
        <v>98004</v>
      </c>
    </row>
    <row r="2059" spans="1:30" ht="409.5" x14ac:dyDescent="0.25">
      <c r="A2059">
        <f t="shared" ca="1" si="32"/>
        <v>19936</v>
      </c>
      <c r="B2059" t="s">
        <v>685</v>
      </c>
      <c r="C2059" t="s">
        <v>686</v>
      </c>
      <c r="F2059" t="s">
        <v>9384</v>
      </c>
      <c r="G2059">
        <v>0</v>
      </c>
      <c r="O2059" t="s">
        <v>33</v>
      </c>
      <c r="Y2059" t="s">
        <v>4232</v>
      </c>
      <c r="Z2059" s="1" t="s">
        <v>9385</v>
      </c>
      <c r="AA2059" t="s">
        <v>9386</v>
      </c>
      <c r="AB2059" t="s">
        <v>9387</v>
      </c>
      <c r="AC2059" t="s">
        <v>38</v>
      </c>
      <c r="AD2059">
        <v>98226</v>
      </c>
    </row>
    <row r="2060" spans="1:30" ht="390" x14ac:dyDescent="0.25">
      <c r="A2060">
        <f t="shared" ca="1" si="32"/>
        <v>13342</v>
      </c>
      <c r="B2060" t="s">
        <v>73</v>
      </c>
      <c r="C2060" t="s">
        <v>74</v>
      </c>
      <c r="F2060" t="s">
        <v>30553</v>
      </c>
      <c r="G2060">
        <v>0</v>
      </c>
      <c r="O2060" t="s">
        <v>33</v>
      </c>
      <c r="Y2060" t="s">
        <v>35961</v>
      </c>
      <c r="Z2060" s="1" t="s">
        <v>36461</v>
      </c>
      <c r="AA2060" t="s">
        <v>36462</v>
      </c>
      <c r="AB2060" t="s">
        <v>36463</v>
      </c>
    </row>
    <row r="2061" spans="1:30" x14ac:dyDescent="0.25">
      <c r="A2061">
        <f t="shared" ca="1" si="32"/>
        <v>9808</v>
      </c>
      <c r="B2061" t="s">
        <v>2046</v>
      </c>
      <c r="C2061" t="s">
        <v>80</v>
      </c>
      <c r="F2061" t="s">
        <v>1418</v>
      </c>
      <c r="O2061" t="s">
        <v>33</v>
      </c>
      <c r="Y2061" t="s">
        <v>1419</v>
      </c>
      <c r="Z2061" t="s">
        <v>32221</v>
      </c>
      <c r="AA2061" t="s">
        <v>32222</v>
      </c>
      <c r="AB2061">
        <v>-163658</v>
      </c>
      <c r="AC2061" t="s">
        <v>38</v>
      </c>
      <c r="AD2061">
        <v>98504</v>
      </c>
    </row>
    <row r="2062" spans="1:30" x14ac:dyDescent="0.25">
      <c r="A2062">
        <f t="shared" ca="1" si="32"/>
        <v>12863</v>
      </c>
      <c r="B2062" t="s">
        <v>334</v>
      </c>
      <c r="C2062" t="s">
        <v>45</v>
      </c>
      <c r="F2062" t="s">
        <v>408</v>
      </c>
      <c r="G2062">
        <v>0</v>
      </c>
      <c r="O2062" t="s">
        <v>33</v>
      </c>
      <c r="Y2062" t="s">
        <v>409</v>
      </c>
      <c r="Z2062" t="s">
        <v>410</v>
      </c>
      <c r="AA2062" t="s">
        <v>411</v>
      </c>
      <c r="AB2062" t="s">
        <v>412</v>
      </c>
      <c r="AC2062" t="s">
        <v>38</v>
      </c>
      <c r="AD2062">
        <v>98034</v>
      </c>
    </row>
    <row r="2063" spans="1:30" x14ac:dyDescent="0.25">
      <c r="A2063">
        <f t="shared" ca="1" si="32"/>
        <v>5215</v>
      </c>
      <c r="B2063" t="s">
        <v>178</v>
      </c>
      <c r="F2063" t="s">
        <v>4512</v>
      </c>
      <c r="G2063">
        <v>0</v>
      </c>
      <c r="O2063" t="s">
        <v>33</v>
      </c>
      <c r="X2063" t="s">
        <v>34</v>
      </c>
      <c r="Y2063" t="s">
        <v>27211</v>
      </c>
      <c r="Z2063" t="s">
        <v>33296</v>
      </c>
      <c r="AA2063" t="s">
        <v>33297</v>
      </c>
      <c r="AB2063" t="s">
        <v>33298</v>
      </c>
      <c r="AC2063" t="s">
        <v>38</v>
      </c>
      <c r="AD2063">
        <v>98902</v>
      </c>
    </row>
    <row r="2064" spans="1:30" ht="409.5" x14ac:dyDescent="0.25">
      <c r="A2064">
        <f t="shared" ca="1" si="32"/>
        <v>1162</v>
      </c>
      <c r="B2064" t="s">
        <v>230</v>
      </c>
      <c r="C2064" t="s">
        <v>45</v>
      </c>
      <c r="O2064" t="s">
        <v>33</v>
      </c>
      <c r="X2064" t="s">
        <v>34</v>
      </c>
      <c r="Y2064" t="s">
        <v>23046</v>
      </c>
      <c r="Z2064" s="1" t="s">
        <v>23047</v>
      </c>
      <c r="AA2064" t="s">
        <v>22580</v>
      </c>
      <c r="AB2064">
        <v>-163372</v>
      </c>
    </row>
    <row r="2065" spans="1:30" x14ac:dyDescent="0.25">
      <c r="A2065">
        <f t="shared" ca="1" si="32"/>
        <v>13870</v>
      </c>
      <c r="B2065" t="s">
        <v>2046</v>
      </c>
      <c r="C2065" t="s">
        <v>80</v>
      </c>
      <c r="F2065" t="s">
        <v>1143</v>
      </c>
      <c r="O2065" t="s">
        <v>33</v>
      </c>
      <c r="Y2065" t="s">
        <v>15284</v>
      </c>
      <c r="Z2065" t="s">
        <v>15285</v>
      </c>
      <c r="AA2065" t="s">
        <v>15286</v>
      </c>
      <c r="AB2065">
        <v>-181715</v>
      </c>
      <c r="AC2065" t="s">
        <v>38</v>
      </c>
      <c r="AD2065">
        <v>98366</v>
      </c>
    </row>
    <row r="2066" spans="1:30" ht="409.5" x14ac:dyDescent="0.25">
      <c r="A2066">
        <f t="shared" ca="1" si="32"/>
        <v>150</v>
      </c>
      <c r="B2066" t="s">
        <v>178</v>
      </c>
      <c r="C2066" t="s">
        <v>179</v>
      </c>
      <c r="F2066" t="s">
        <v>42003</v>
      </c>
      <c r="O2066" t="s">
        <v>33</v>
      </c>
      <c r="X2066" t="s">
        <v>34</v>
      </c>
      <c r="Y2066" t="s">
        <v>13567</v>
      </c>
      <c r="Z2066" s="1" t="s">
        <v>42004</v>
      </c>
      <c r="AA2066" t="s">
        <v>41988</v>
      </c>
      <c r="AB2066">
        <v>-172378</v>
      </c>
      <c r="AC2066" t="s">
        <v>38</v>
      </c>
      <c r="AD2066">
        <v>99403</v>
      </c>
    </row>
    <row r="2067" spans="1:30" ht="409.5" x14ac:dyDescent="0.25">
      <c r="A2067">
        <f t="shared" ca="1" si="32"/>
        <v>7589</v>
      </c>
      <c r="B2067" t="s">
        <v>73</v>
      </c>
      <c r="C2067" t="s">
        <v>74</v>
      </c>
      <c r="F2067" t="s">
        <v>622</v>
      </c>
      <c r="N2067" t="s">
        <v>541</v>
      </c>
      <c r="O2067" t="s">
        <v>33</v>
      </c>
      <c r="W2067">
        <v>30</v>
      </c>
      <c r="X2067" t="s">
        <v>34</v>
      </c>
      <c r="Y2067" t="s">
        <v>19799</v>
      </c>
      <c r="Z2067" s="1" t="s">
        <v>19800</v>
      </c>
      <c r="AA2067" s="1" t="s">
        <v>19801</v>
      </c>
      <c r="AB2067">
        <v>-162932</v>
      </c>
      <c r="AC2067" t="s">
        <v>38</v>
      </c>
      <c r="AD2067">
        <v>98104</v>
      </c>
    </row>
    <row r="2068" spans="1:30" x14ac:dyDescent="0.25">
      <c r="A2068">
        <f t="shared" ca="1" si="32"/>
        <v>4537</v>
      </c>
      <c r="B2068" t="s">
        <v>178</v>
      </c>
      <c r="C2068" t="s">
        <v>179</v>
      </c>
      <c r="O2068" t="s">
        <v>33</v>
      </c>
      <c r="W2068">
        <v>15</v>
      </c>
      <c r="X2068" t="s">
        <v>34</v>
      </c>
      <c r="Y2068" t="s">
        <v>16927</v>
      </c>
      <c r="Z2068" t="s">
        <v>20504</v>
      </c>
      <c r="AA2068" t="s">
        <v>20505</v>
      </c>
      <c r="AB2068">
        <v>-180226</v>
      </c>
      <c r="AC2068" t="s">
        <v>38</v>
      </c>
      <c r="AD2068">
        <v>98922</v>
      </c>
    </row>
    <row r="2069" spans="1:30" x14ac:dyDescent="0.25">
      <c r="A2069">
        <f t="shared" ca="1" si="32"/>
        <v>2667</v>
      </c>
      <c r="B2069" t="s">
        <v>79</v>
      </c>
      <c r="C2069" t="s">
        <v>80</v>
      </c>
      <c r="F2069" t="s">
        <v>4110</v>
      </c>
      <c r="O2069" t="s">
        <v>33</v>
      </c>
      <c r="Y2069" t="s">
        <v>26527</v>
      </c>
      <c r="Z2069" t="s">
        <v>26528</v>
      </c>
      <c r="AA2069" t="s">
        <v>26529</v>
      </c>
      <c r="AB2069">
        <v>-172084</v>
      </c>
      <c r="AC2069" t="s">
        <v>38</v>
      </c>
      <c r="AD2069">
        <v>98660</v>
      </c>
    </row>
    <row r="2070" spans="1:30" ht="409.5" x14ac:dyDescent="0.25">
      <c r="A2070">
        <f t="shared" ca="1" si="32"/>
        <v>18444</v>
      </c>
      <c r="B2070" t="s">
        <v>2046</v>
      </c>
      <c r="C2070" t="s">
        <v>80</v>
      </c>
      <c r="F2070" t="s">
        <v>2587</v>
      </c>
      <c r="O2070" t="s">
        <v>33</v>
      </c>
      <c r="Y2070" t="s">
        <v>10452</v>
      </c>
      <c r="Z2070" s="1" t="s">
        <v>10453</v>
      </c>
      <c r="AA2070" t="s">
        <v>10454</v>
      </c>
      <c r="AB2070">
        <v>-162960</v>
      </c>
      <c r="AC2070" t="s">
        <v>38</v>
      </c>
      <c r="AD2070">
        <v>98154</v>
      </c>
    </row>
    <row r="2071" spans="1:30" x14ac:dyDescent="0.25">
      <c r="A2071">
        <f t="shared" ca="1" si="32"/>
        <v>3189</v>
      </c>
      <c r="B2071" t="s">
        <v>73</v>
      </c>
      <c r="C2071" t="s">
        <v>74</v>
      </c>
      <c r="O2071" t="s">
        <v>63</v>
      </c>
      <c r="X2071" t="s">
        <v>34</v>
      </c>
      <c r="Y2071" t="s">
        <v>40850</v>
      </c>
      <c r="Z2071" t="s">
        <v>40851</v>
      </c>
      <c r="AA2071" t="s">
        <v>40852</v>
      </c>
      <c r="AB2071">
        <v>-172011</v>
      </c>
      <c r="AC2071" t="s">
        <v>38</v>
      </c>
      <c r="AD2071">
        <v>98034</v>
      </c>
    </row>
    <row r="2072" spans="1:30" x14ac:dyDescent="0.25">
      <c r="A2072">
        <f t="shared" ca="1" si="32"/>
        <v>19409</v>
      </c>
      <c r="B2072" t="s">
        <v>677</v>
      </c>
      <c r="C2072" t="s">
        <v>80</v>
      </c>
      <c r="F2072" t="s">
        <v>11450</v>
      </c>
      <c r="G2072">
        <v>0</v>
      </c>
      <c r="O2072" t="s">
        <v>33</v>
      </c>
      <c r="Y2072" t="s">
        <v>12963</v>
      </c>
      <c r="Z2072" t="s">
        <v>12964</v>
      </c>
      <c r="AA2072" t="s">
        <v>12965</v>
      </c>
      <c r="AB2072" t="s">
        <v>12966</v>
      </c>
      <c r="AC2072" t="s">
        <v>38</v>
      </c>
      <c r="AD2072">
        <v>98661</v>
      </c>
    </row>
    <row r="2073" spans="1:30" x14ac:dyDescent="0.25">
      <c r="A2073">
        <f t="shared" ca="1" si="32"/>
        <v>3770</v>
      </c>
      <c r="B2073" t="s">
        <v>2046</v>
      </c>
      <c r="C2073" t="s">
        <v>80</v>
      </c>
      <c r="D2073" t="s">
        <v>34</v>
      </c>
      <c r="E2073" t="s">
        <v>16307</v>
      </c>
      <c r="F2073" t="s">
        <v>10163</v>
      </c>
      <c r="G2073">
        <v>0</v>
      </c>
      <c r="O2073" t="s">
        <v>52</v>
      </c>
      <c r="Y2073" t="s">
        <v>5571</v>
      </c>
      <c r="Z2073" t="s">
        <v>16308</v>
      </c>
      <c r="AA2073" t="s">
        <v>16309</v>
      </c>
      <c r="AB2073" t="s">
        <v>16310</v>
      </c>
      <c r="AC2073" t="s">
        <v>38</v>
      </c>
      <c r="AD2073">
        <v>98405</v>
      </c>
    </row>
    <row r="2074" spans="1:30" x14ac:dyDescent="0.25">
      <c r="A2074">
        <f t="shared" ca="1" si="32"/>
        <v>6978</v>
      </c>
      <c r="B2074" t="s">
        <v>178</v>
      </c>
      <c r="F2074" t="s">
        <v>29644</v>
      </c>
      <c r="G2074">
        <v>0</v>
      </c>
      <c r="O2074" t="s">
        <v>33</v>
      </c>
      <c r="X2074" t="s">
        <v>34</v>
      </c>
      <c r="Y2074" t="s">
        <v>29470</v>
      </c>
      <c r="Z2074" t="s">
        <v>33325</v>
      </c>
      <c r="AA2074" t="s">
        <v>33326</v>
      </c>
      <c r="AB2074" t="s">
        <v>33327</v>
      </c>
      <c r="AC2074" t="s">
        <v>38</v>
      </c>
      <c r="AD2074">
        <v>98043</v>
      </c>
    </row>
    <row r="2075" spans="1:30" ht="409.5" x14ac:dyDescent="0.25">
      <c r="A2075">
        <f t="shared" ca="1" si="32"/>
        <v>11551</v>
      </c>
      <c r="B2075" t="s">
        <v>685</v>
      </c>
      <c r="C2075" t="s">
        <v>686</v>
      </c>
      <c r="F2075" t="s">
        <v>5989</v>
      </c>
      <c r="O2075" t="s">
        <v>33</v>
      </c>
      <c r="Y2075" t="s">
        <v>14219</v>
      </c>
      <c r="Z2075" s="1" t="s">
        <v>34779</v>
      </c>
      <c r="AA2075" t="s">
        <v>34774</v>
      </c>
      <c r="AB2075">
        <v>-172219</v>
      </c>
    </row>
    <row r="2076" spans="1:30" x14ac:dyDescent="0.25">
      <c r="A2076">
        <f t="shared" ca="1" si="32"/>
        <v>3803</v>
      </c>
      <c r="B2076" t="s">
        <v>1203</v>
      </c>
      <c r="C2076" t="s">
        <v>45</v>
      </c>
      <c r="G2076">
        <v>0</v>
      </c>
      <c r="O2076" t="s">
        <v>33</v>
      </c>
      <c r="X2076" t="s">
        <v>34</v>
      </c>
      <c r="Y2076" t="s">
        <v>21080</v>
      </c>
      <c r="Z2076" t="s">
        <v>21081</v>
      </c>
      <c r="AA2076" t="s">
        <v>2406</v>
      </c>
      <c r="AB2076" t="s">
        <v>21082</v>
      </c>
      <c r="AC2076" t="s">
        <v>38</v>
      </c>
      <c r="AD2076">
        <v>98012</v>
      </c>
    </row>
    <row r="2077" spans="1:30" x14ac:dyDescent="0.25">
      <c r="A2077">
        <f t="shared" ca="1" si="32"/>
        <v>4971</v>
      </c>
      <c r="B2077" t="s">
        <v>2046</v>
      </c>
      <c r="C2077" t="s">
        <v>80</v>
      </c>
      <c r="F2077" t="s">
        <v>6318</v>
      </c>
      <c r="G2077">
        <v>0</v>
      </c>
      <c r="O2077" t="s">
        <v>33</v>
      </c>
      <c r="Y2077" t="s">
        <v>6319</v>
      </c>
      <c r="Z2077" t="s">
        <v>13572</v>
      </c>
      <c r="AA2077" t="s">
        <v>13573</v>
      </c>
      <c r="AB2077" t="s">
        <v>13574</v>
      </c>
      <c r="AC2077" t="s">
        <v>38</v>
      </c>
      <c r="AD2077">
        <v>99324</v>
      </c>
    </row>
    <row r="2078" spans="1:30" ht="409.5" x14ac:dyDescent="0.25">
      <c r="A2078">
        <f t="shared" ca="1" si="32"/>
        <v>6807</v>
      </c>
      <c r="B2078" t="s">
        <v>107</v>
      </c>
      <c r="C2078" t="s">
        <v>108</v>
      </c>
      <c r="F2078" t="s">
        <v>16761</v>
      </c>
      <c r="O2078" t="s">
        <v>33</v>
      </c>
      <c r="X2078" t="s">
        <v>34</v>
      </c>
      <c r="Y2078" t="s">
        <v>16762</v>
      </c>
      <c r="Z2078" s="1" t="s">
        <v>16763</v>
      </c>
      <c r="AA2078" t="s">
        <v>16764</v>
      </c>
      <c r="AB2078">
        <v>-163270</v>
      </c>
      <c r="AC2078" t="s">
        <v>38</v>
      </c>
      <c r="AD2078">
        <v>98121</v>
      </c>
    </row>
    <row r="2079" spans="1:30" ht="375" x14ac:dyDescent="0.25">
      <c r="A2079">
        <f t="shared" ca="1" si="32"/>
        <v>669</v>
      </c>
      <c r="B2079" t="s">
        <v>739</v>
      </c>
      <c r="C2079" t="s">
        <v>686</v>
      </c>
      <c r="F2079" t="s">
        <v>30171</v>
      </c>
      <c r="O2079" t="s">
        <v>33</v>
      </c>
      <c r="W2079">
        <v>15</v>
      </c>
      <c r="X2079" t="s">
        <v>34</v>
      </c>
      <c r="Y2079" t="s">
        <v>30172</v>
      </c>
      <c r="Z2079" s="1" t="s">
        <v>30173</v>
      </c>
      <c r="AA2079" t="s">
        <v>30174</v>
      </c>
      <c r="AB2079">
        <v>-180850</v>
      </c>
      <c r="AC2079" t="s">
        <v>102</v>
      </c>
      <c r="AD2079">
        <v>97204</v>
      </c>
    </row>
    <row r="2080" spans="1:30" x14ac:dyDescent="0.25">
      <c r="A2080">
        <f t="shared" ca="1" si="32"/>
        <v>15943</v>
      </c>
      <c r="B2080" t="s">
        <v>244</v>
      </c>
      <c r="C2080" t="s">
        <v>245</v>
      </c>
      <c r="O2080" t="s">
        <v>33</v>
      </c>
      <c r="X2080" t="s">
        <v>34</v>
      </c>
      <c r="Y2080" t="s">
        <v>34040</v>
      </c>
      <c r="Z2080" t="s">
        <v>42852</v>
      </c>
      <c r="AA2080" t="s">
        <v>42852</v>
      </c>
      <c r="AB2080">
        <v>-161074</v>
      </c>
      <c r="AC2080" t="s">
        <v>38</v>
      </c>
      <c r="AD2080">
        <v>98801</v>
      </c>
    </row>
    <row r="2081" spans="1:30" x14ac:dyDescent="0.25">
      <c r="A2081">
        <f t="shared" ca="1" si="32"/>
        <v>631</v>
      </c>
      <c r="B2081" t="s">
        <v>2046</v>
      </c>
      <c r="C2081" t="s">
        <v>80</v>
      </c>
      <c r="F2081" t="s">
        <v>7646</v>
      </c>
      <c r="G2081">
        <v>0</v>
      </c>
      <c r="O2081" t="s">
        <v>33</v>
      </c>
      <c r="Y2081" t="s">
        <v>7647</v>
      </c>
      <c r="Z2081" t="s">
        <v>7648</v>
      </c>
      <c r="AA2081" t="s">
        <v>7649</v>
      </c>
      <c r="AB2081" t="s">
        <v>7650</v>
      </c>
      <c r="AC2081" t="s">
        <v>38</v>
      </c>
      <c r="AD2081">
        <v>98802</v>
      </c>
    </row>
    <row r="2082" spans="1:30" x14ac:dyDescent="0.25">
      <c r="A2082">
        <f t="shared" ca="1" si="32"/>
        <v>6312</v>
      </c>
      <c r="B2082" t="s">
        <v>107</v>
      </c>
      <c r="C2082" t="s">
        <v>108</v>
      </c>
      <c r="G2082">
        <v>0</v>
      </c>
      <c r="O2082" t="s">
        <v>33</v>
      </c>
      <c r="X2082" t="s">
        <v>34</v>
      </c>
      <c r="Y2082" t="s">
        <v>20497</v>
      </c>
      <c r="Z2082" t="s">
        <v>20498</v>
      </c>
      <c r="AA2082" t="s">
        <v>20499</v>
      </c>
      <c r="AB2082" t="s">
        <v>20500</v>
      </c>
      <c r="AC2082" t="s">
        <v>333</v>
      </c>
      <c r="AD2082">
        <v>83854</v>
      </c>
    </row>
    <row r="2083" spans="1:30" x14ac:dyDescent="0.25">
      <c r="A2083">
        <f t="shared" ca="1" si="32"/>
        <v>8104</v>
      </c>
      <c r="B2083" t="s">
        <v>68</v>
      </c>
      <c r="C2083" t="s">
        <v>45</v>
      </c>
      <c r="O2083" t="s">
        <v>33</v>
      </c>
      <c r="W2083">
        <v>15</v>
      </c>
      <c r="X2083" t="s">
        <v>34</v>
      </c>
      <c r="Y2083" t="s">
        <v>43553</v>
      </c>
      <c r="Z2083" t="s">
        <v>43554</v>
      </c>
      <c r="AA2083" t="s">
        <v>43555</v>
      </c>
      <c r="AB2083">
        <v>-180626</v>
      </c>
    </row>
    <row r="2084" spans="1:30" ht="409.5" x14ac:dyDescent="0.25">
      <c r="A2084">
        <f t="shared" ca="1" si="32"/>
        <v>2465</v>
      </c>
      <c r="B2084" t="s">
        <v>489</v>
      </c>
      <c r="C2084" t="s">
        <v>45</v>
      </c>
      <c r="F2084" t="s">
        <v>20250</v>
      </c>
      <c r="O2084" t="s">
        <v>33</v>
      </c>
      <c r="X2084" t="s">
        <v>34</v>
      </c>
      <c r="Y2084" t="s">
        <v>22656</v>
      </c>
      <c r="Z2084" s="1" t="s">
        <v>22830</v>
      </c>
      <c r="AA2084" t="s">
        <v>22580</v>
      </c>
      <c r="AB2084">
        <v>-161131</v>
      </c>
      <c r="AC2084" t="s">
        <v>102</v>
      </c>
      <c r="AD2084">
        <v>97302</v>
      </c>
    </row>
    <row r="2085" spans="1:30" x14ac:dyDescent="0.25">
      <c r="A2085">
        <f t="shared" ca="1" si="32"/>
        <v>18684</v>
      </c>
      <c r="B2085" t="s">
        <v>178</v>
      </c>
      <c r="C2085" t="s">
        <v>179</v>
      </c>
      <c r="F2085" t="s">
        <v>17683</v>
      </c>
      <c r="O2085" t="s">
        <v>33</v>
      </c>
      <c r="W2085">
        <v>15</v>
      </c>
      <c r="X2085" t="s">
        <v>34</v>
      </c>
      <c r="Y2085" t="s">
        <v>27277</v>
      </c>
      <c r="Z2085" t="s">
        <v>27278</v>
      </c>
      <c r="AA2085" t="s">
        <v>27279</v>
      </c>
      <c r="AB2085">
        <v>-180181</v>
      </c>
      <c r="AC2085" t="s">
        <v>38</v>
      </c>
      <c r="AD2085">
        <v>98901</v>
      </c>
    </row>
    <row r="2086" spans="1:30" ht="135" x14ac:dyDescent="0.25">
      <c r="A2086">
        <f t="shared" ca="1" si="32"/>
        <v>15026</v>
      </c>
      <c r="B2086" t="s">
        <v>788</v>
      </c>
      <c r="C2086" t="s">
        <v>45</v>
      </c>
      <c r="F2086" t="s">
        <v>789</v>
      </c>
      <c r="G2086">
        <v>0</v>
      </c>
      <c r="O2086" t="s">
        <v>33</v>
      </c>
      <c r="X2086" t="s">
        <v>34</v>
      </c>
      <c r="Y2086" t="s">
        <v>790</v>
      </c>
      <c r="Z2086" s="1" t="s">
        <v>25061</v>
      </c>
      <c r="AA2086" s="1" t="s">
        <v>25062</v>
      </c>
      <c r="AB2086" t="s">
        <v>25063</v>
      </c>
      <c r="AC2086" t="s">
        <v>38</v>
      </c>
      <c r="AD2086">
        <v>99632</v>
      </c>
    </row>
    <row r="2087" spans="1:30" x14ac:dyDescent="0.25">
      <c r="A2087">
        <f t="shared" ca="1" si="32"/>
        <v>2388</v>
      </c>
      <c r="B2087" t="s">
        <v>489</v>
      </c>
      <c r="C2087" t="s">
        <v>45</v>
      </c>
      <c r="O2087" t="s">
        <v>63</v>
      </c>
      <c r="W2087">
        <v>30</v>
      </c>
      <c r="X2087" t="s">
        <v>34</v>
      </c>
      <c r="Y2087" t="s">
        <v>43487</v>
      </c>
      <c r="Z2087" t="s">
        <v>43488</v>
      </c>
      <c r="AA2087" t="s">
        <v>21261</v>
      </c>
      <c r="AB2087">
        <v>-163360</v>
      </c>
      <c r="AC2087" t="s">
        <v>38</v>
      </c>
      <c r="AD2087">
        <v>98296</v>
      </c>
    </row>
    <row r="2088" spans="1:30" x14ac:dyDescent="0.25">
      <c r="A2088">
        <f t="shared" ca="1" si="32"/>
        <v>3317</v>
      </c>
      <c r="B2088" t="s">
        <v>73</v>
      </c>
      <c r="C2088" t="s">
        <v>74</v>
      </c>
      <c r="F2088" t="s">
        <v>35664</v>
      </c>
      <c r="G2088">
        <v>0</v>
      </c>
      <c r="O2088" t="s">
        <v>33</v>
      </c>
      <c r="Y2088" t="s">
        <v>35665</v>
      </c>
      <c r="Z2088" t="s">
        <v>36392</v>
      </c>
      <c r="AA2088" t="s">
        <v>36377</v>
      </c>
      <c r="AB2088" t="s">
        <v>36393</v>
      </c>
    </row>
    <row r="2089" spans="1:30" x14ac:dyDescent="0.25">
      <c r="A2089">
        <f t="shared" ca="1" si="32"/>
        <v>13461</v>
      </c>
      <c r="B2089" t="s">
        <v>73</v>
      </c>
      <c r="C2089" t="s">
        <v>74</v>
      </c>
      <c r="O2089" t="s">
        <v>33</v>
      </c>
      <c r="X2089" t="s">
        <v>34</v>
      </c>
      <c r="Y2089" t="s">
        <v>19673</v>
      </c>
      <c r="Z2089" t="s">
        <v>19674</v>
      </c>
      <c r="AA2089" t="s">
        <v>19675</v>
      </c>
      <c r="AB2089">
        <v>-173112</v>
      </c>
      <c r="AC2089" t="s">
        <v>38</v>
      </c>
      <c r="AD2089">
        <v>98258</v>
      </c>
    </row>
    <row r="2090" spans="1:30" x14ac:dyDescent="0.25">
      <c r="A2090">
        <f t="shared" ca="1" si="32"/>
        <v>13225</v>
      </c>
      <c r="B2090" t="s">
        <v>334</v>
      </c>
      <c r="C2090" t="s">
        <v>45</v>
      </c>
      <c r="F2090" t="s">
        <v>3116</v>
      </c>
      <c r="O2090" t="s">
        <v>33</v>
      </c>
      <c r="Y2090" t="s">
        <v>3434</v>
      </c>
      <c r="Z2090" t="s">
        <v>3435</v>
      </c>
      <c r="AA2090" t="s">
        <v>3436</v>
      </c>
      <c r="AB2090">
        <v>-180118</v>
      </c>
      <c r="AC2090" t="s">
        <v>38</v>
      </c>
      <c r="AD2090">
        <v>98052</v>
      </c>
    </row>
    <row r="2091" spans="1:30" x14ac:dyDescent="0.25">
      <c r="A2091">
        <f t="shared" ca="1" si="32"/>
        <v>2470</v>
      </c>
      <c r="B2091" t="s">
        <v>73</v>
      </c>
      <c r="C2091" t="s">
        <v>74</v>
      </c>
      <c r="F2091" t="s">
        <v>3707</v>
      </c>
      <c r="G2091">
        <v>0</v>
      </c>
      <c r="O2091" t="s">
        <v>33</v>
      </c>
      <c r="Y2091" t="s">
        <v>3708</v>
      </c>
      <c r="Z2091" t="s">
        <v>25759</v>
      </c>
      <c r="AA2091" t="s">
        <v>25760</v>
      </c>
      <c r="AB2091" t="s">
        <v>25761</v>
      </c>
    </row>
    <row r="2092" spans="1:30" ht="135" x14ac:dyDescent="0.25">
      <c r="A2092">
        <f t="shared" ca="1" si="32"/>
        <v>13303</v>
      </c>
      <c r="B2092" t="s">
        <v>107</v>
      </c>
      <c r="C2092" t="s">
        <v>108</v>
      </c>
      <c r="F2092" t="s">
        <v>120</v>
      </c>
      <c r="O2092" t="s">
        <v>33</v>
      </c>
      <c r="W2092">
        <v>15</v>
      </c>
      <c r="X2092" t="s">
        <v>34</v>
      </c>
      <c r="Y2092" t="s">
        <v>121</v>
      </c>
      <c r="Z2092" s="1" t="s">
        <v>122</v>
      </c>
      <c r="AA2092" t="s">
        <v>123</v>
      </c>
      <c r="AB2092">
        <v>-180930</v>
      </c>
      <c r="AC2092" t="s">
        <v>38</v>
      </c>
      <c r="AD2092">
        <v>98901</v>
      </c>
    </row>
    <row r="2093" spans="1:30" x14ac:dyDescent="0.25">
      <c r="A2093">
        <f t="shared" ca="1" si="32"/>
        <v>4522</v>
      </c>
      <c r="B2093" t="s">
        <v>73</v>
      </c>
      <c r="C2093" t="s">
        <v>74</v>
      </c>
      <c r="F2093" t="s">
        <v>5200</v>
      </c>
      <c r="O2093" t="s">
        <v>33</v>
      </c>
      <c r="X2093" t="s">
        <v>34</v>
      </c>
      <c r="Y2093" t="s">
        <v>18792</v>
      </c>
      <c r="Z2093" t="s">
        <v>18793</v>
      </c>
      <c r="AA2093" t="s">
        <v>18794</v>
      </c>
      <c r="AB2093">
        <v>-162945</v>
      </c>
      <c r="AC2093" t="s">
        <v>38</v>
      </c>
      <c r="AD2093">
        <v>98201</v>
      </c>
    </row>
    <row r="2094" spans="1:30" x14ac:dyDescent="0.25">
      <c r="A2094">
        <f t="shared" ca="1" si="32"/>
        <v>19732</v>
      </c>
      <c r="B2094" t="s">
        <v>2046</v>
      </c>
      <c r="C2094" t="s">
        <v>80</v>
      </c>
      <c r="F2094" t="s">
        <v>5838</v>
      </c>
      <c r="O2094" t="s">
        <v>33</v>
      </c>
      <c r="Y2094" t="s">
        <v>16029</v>
      </c>
      <c r="Z2094" t="s">
        <v>16030</v>
      </c>
      <c r="AA2094" t="s">
        <v>16031</v>
      </c>
      <c r="AB2094">
        <v>-180851</v>
      </c>
      <c r="AC2094" t="s">
        <v>38</v>
      </c>
      <c r="AD2094">
        <v>98501</v>
      </c>
    </row>
    <row r="2095" spans="1:30" x14ac:dyDescent="0.25">
      <c r="A2095">
        <f t="shared" ca="1" si="32"/>
        <v>19858</v>
      </c>
      <c r="B2095" t="s">
        <v>39</v>
      </c>
      <c r="C2095" t="s">
        <v>165</v>
      </c>
      <c r="F2095" t="s">
        <v>69</v>
      </c>
      <c r="G2095">
        <v>0</v>
      </c>
      <c r="O2095" t="s">
        <v>63</v>
      </c>
      <c r="X2095" t="s">
        <v>34</v>
      </c>
      <c r="Y2095" t="s">
        <v>725</v>
      </c>
      <c r="Z2095" t="s">
        <v>22089</v>
      </c>
      <c r="AA2095" t="s">
        <v>22090</v>
      </c>
      <c r="AB2095" t="s">
        <v>22091</v>
      </c>
      <c r="AC2095" t="s">
        <v>38</v>
      </c>
      <c r="AD2095">
        <v>98121</v>
      </c>
    </row>
    <row r="2096" spans="1:30" ht="409.5" x14ac:dyDescent="0.25">
      <c r="A2096">
        <f t="shared" ca="1" si="32"/>
        <v>14341</v>
      </c>
      <c r="B2096" t="s">
        <v>677</v>
      </c>
      <c r="C2096" t="s">
        <v>80</v>
      </c>
      <c r="F2096" t="s">
        <v>8341</v>
      </c>
      <c r="G2096">
        <v>0</v>
      </c>
      <c r="O2096" t="s">
        <v>33</v>
      </c>
      <c r="Y2096" t="s">
        <v>11475</v>
      </c>
      <c r="Z2096" s="1" t="s">
        <v>32069</v>
      </c>
      <c r="AA2096" t="s">
        <v>32070</v>
      </c>
      <c r="AB2096" t="s">
        <v>32071</v>
      </c>
      <c r="AC2096" t="s">
        <v>38</v>
      </c>
      <c r="AD2096">
        <v>98504</v>
      </c>
    </row>
    <row r="2097" spans="1:30" ht="409.5" x14ac:dyDescent="0.25">
      <c r="A2097">
        <f t="shared" ca="1" si="32"/>
        <v>15902</v>
      </c>
      <c r="B2097" t="s">
        <v>2046</v>
      </c>
      <c r="C2097" t="s">
        <v>80</v>
      </c>
      <c r="F2097" t="s">
        <v>5745</v>
      </c>
      <c r="G2097">
        <v>0</v>
      </c>
      <c r="O2097" t="s">
        <v>33</v>
      </c>
      <c r="Y2097" t="s">
        <v>5935</v>
      </c>
      <c r="Z2097" s="1" t="s">
        <v>10723</v>
      </c>
      <c r="AA2097" t="s">
        <v>10724</v>
      </c>
      <c r="AB2097" t="s">
        <v>10725</v>
      </c>
      <c r="AC2097" t="s">
        <v>38</v>
      </c>
      <c r="AD2097">
        <v>98201</v>
      </c>
    </row>
    <row r="2098" spans="1:30" x14ac:dyDescent="0.25">
      <c r="A2098">
        <f t="shared" ca="1" si="32"/>
        <v>1983</v>
      </c>
      <c r="B2098" t="s">
        <v>2046</v>
      </c>
      <c r="C2098" t="s">
        <v>80</v>
      </c>
      <c r="F2098" t="s">
        <v>27792</v>
      </c>
      <c r="O2098" t="s">
        <v>33</v>
      </c>
      <c r="Y2098" t="s">
        <v>27793</v>
      </c>
      <c r="Z2098" t="s">
        <v>27794</v>
      </c>
      <c r="AA2098" t="s">
        <v>27795</v>
      </c>
      <c r="AB2098">
        <v>-180917</v>
      </c>
      <c r="AC2098" t="s">
        <v>38</v>
      </c>
      <c r="AD2098">
        <v>99336</v>
      </c>
    </row>
    <row r="2099" spans="1:30" ht="409.5" x14ac:dyDescent="0.25">
      <c r="A2099">
        <f t="shared" ca="1" si="32"/>
        <v>6745</v>
      </c>
      <c r="B2099" t="s">
        <v>96</v>
      </c>
      <c r="C2099" t="s">
        <v>97</v>
      </c>
      <c r="F2099" t="s">
        <v>740</v>
      </c>
      <c r="G2099">
        <v>0</v>
      </c>
      <c r="O2099" t="s">
        <v>33</v>
      </c>
      <c r="W2099">
        <v>30</v>
      </c>
      <c r="X2099" t="s">
        <v>34</v>
      </c>
      <c r="Y2099" t="s">
        <v>25691</v>
      </c>
      <c r="Z2099" s="1" t="s">
        <v>25692</v>
      </c>
      <c r="AA2099" t="s">
        <v>25693</v>
      </c>
      <c r="AB2099" t="s">
        <v>25694</v>
      </c>
      <c r="AC2099" t="s">
        <v>38</v>
      </c>
      <c r="AD2099">
        <v>98004</v>
      </c>
    </row>
    <row r="2100" spans="1:30" x14ac:dyDescent="0.25">
      <c r="A2100">
        <f t="shared" ca="1" si="32"/>
        <v>9362</v>
      </c>
      <c r="B2100" t="s">
        <v>2046</v>
      </c>
      <c r="C2100" t="s">
        <v>80</v>
      </c>
      <c r="F2100" t="s">
        <v>11634</v>
      </c>
      <c r="G2100">
        <v>0</v>
      </c>
      <c r="O2100" t="s">
        <v>33</v>
      </c>
      <c r="Y2100" t="s">
        <v>11635</v>
      </c>
      <c r="Z2100" t="s">
        <v>11636</v>
      </c>
      <c r="AA2100" t="s">
        <v>11637</v>
      </c>
      <c r="AB2100" t="s">
        <v>11638</v>
      </c>
      <c r="AC2100" t="s">
        <v>38</v>
      </c>
      <c r="AD2100">
        <v>98502</v>
      </c>
    </row>
    <row r="2101" spans="1:30" x14ac:dyDescent="0.25">
      <c r="A2101">
        <f t="shared" ca="1" si="32"/>
        <v>9939</v>
      </c>
      <c r="B2101" t="s">
        <v>334</v>
      </c>
      <c r="C2101" t="s">
        <v>45</v>
      </c>
      <c r="O2101" t="s">
        <v>33</v>
      </c>
      <c r="X2101" t="s">
        <v>34</v>
      </c>
      <c r="Y2101" t="s">
        <v>9301</v>
      </c>
      <c r="Z2101" t="s">
        <v>9309</v>
      </c>
      <c r="AA2101" t="s">
        <v>9310</v>
      </c>
      <c r="AB2101">
        <v>-172028</v>
      </c>
      <c r="AC2101" t="s">
        <v>38</v>
      </c>
      <c r="AD2101">
        <v>98134</v>
      </c>
    </row>
    <row r="2102" spans="1:30" x14ac:dyDescent="0.25">
      <c r="A2102">
        <f t="shared" ca="1" si="32"/>
        <v>14270</v>
      </c>
      <c r="B2102" t="s">
        <v>334</v>
      </c>
      <c r="C2102" t="s">
        <v>45</v>
      </c>
      <c r="F2102" t="s">
        <v>3671</v>
      </c>
      <c r="G2102">
        <v>0</v>
      </c>
      <c r="O2102" t="s">
        <v>33</v>
      </c>
      <c r="X2102" t="s">
        <v>34</v>
      </c>
      <c r="Y2102" t="s">
        <v>3672</v>
      </c>
      <c r="Z2102" t="s">
        <v>3673</v>
      </c>
      <c r="AA2102" t="s">
        <v>3674</v>
      </c>
      <c r="AB2102" t="s">
        <v>3675</v>
      </c>
      <c r="AC2102" t="s">
        <v>243</v>
      </c>
      <c r="AD2102">
        <v>95834</v>
      </c>
    </row>
    <row r="2103" spans="1:30" x14ac:dyDescent="0.25">
      <c r="A2103">
        <f t="shared" ca="1" si="32"/>
        <v>3870</v>
      </c>
      <c r="B2103" t="s">
        <v>79</v>
      </c>
      <c r="C2103" t="s">
        <v>80</v>
      </c>
      <c r="F2103" t="s">
        <v>753</v>
      </c>
      <c r="O2103" t="s">
        <v>33</v>
      </c>
      <c r="Y2103" t="s">
        <v>26534</v>
      </c>
      <c r="Z2103" t="s">
        <v>26535</v>
      </c>
      <c r="AA2103" t="s">
        <v>26536</v>
      </c>
      <c r="AB2103">
        <v>-171839</v>
      </c>
      <c r="AC2103" t="s">
        <v>38</v>
      </c>
      <c r="AD2103">
        <v>98337</v>
      </c>
    </row>
    <row r="2104" spans="1:30" ht="409.5" x14ac:dyDescent="0.25">
      <c r="A2104">
        <f t="shared" ca="1" si="32"/>
        <v>11966</v>
      </c>
      <c r="B2104" t="s">
        <v>164</v>
      </c>
      <c r="C2104" t="s">
        <v>165</v>
      </c>
      <c r="F2104" t="s">
        <v>21925</v>
      </c>
      <c r="O2104" t="s">
        <v>155</v>
      </c>
      <c r="X2104" t="s">
        <v>34</v>
      </c>
      <c r="Y2104" t="s">
        <v>38994</v>
      </c>
      <c r="Z2104" s="1" t="s">
        <v>38995</v>
      </c>
      <c r="AA2104" t="s">
        <v>38996</v>
      </c>
      <c r="AB2104">
        <v>-161462</v>
      </c>
      <c r="AC2104" t="s">
        <v>38</v>
      </c>
      <c r="AD2104">
        <v>98004</v>
      </c>
    </row>
    <row r="2105" spans="1:30" x14ac:dyDescent="0.25">
      <c r="A2105">
        <f t="shared" ca="1" si="32"/>
        <v>11591</v>
      </c>
      <c r="B2105" t="s">
        <v>79</v>
      </c>
      <c r="C2105" t="s">
        <v>80</v>
      </c>
      <c r="F2105" t="s">
        <v>1418</v>
      </c>
      <c r="O2105" t="s">
        <v>33</v>
      </c>
      <c r="Y2105" t="s">
        <v>1419</v>
      </c>
      <c r="Z2105" t="s">
        <v>27068</v>
      </c>
      <c r="AA2105" t="s">
        <v>27069</v>
      </c>
      <c r="AB2105">
        <v>-172944</v>
      </c>
      <c r="AC2105" t="s">
        <v>38</v>
      </c>
      <c r="AD2105">
        <v>98501</v>
      </c>
    </row>
    <row r="2106" spans="1:30" x14ac:dyDescent="0.25">
      <c r="A2106">
        <f t="shared" ca="1" si="32"/>
        <v>19755</v>
      </c>
      <c r="B2106" t="s">
        <v>2046</v>
      </c>
      <c r="C2106" t="s">
        <v>80</v>
      </c>
      <c r="F2106" t="s">
        <v>651</v>
      </c>
      <c r="O2106" t="s">
        <v>33</v>
      </c>
      <c r="Y2106" t="s">
        <v>6279</v>
      </c>
      <c r="Z2106" t="s">
        <v>13249</v>
      </c>
      <c r="AA2106" t="s">
        <v>13248</v>
      </c>
      <c r="AB2106">
        <v>-172542</v>
      </c>
      <c r="AC2106" t="s">
        <v>38</v>
      </c>
      <c r="AD2106">
        <v>98034</v>
      </c>
    </row>
    <row r="2107" spans="1:30" x14ac:dyDescent="0.25">
      <c r="A2107">
        <f t="shared" ca="1" si="32"/>
        <v>4201</v>
      </c>
      <c r="B2107" t="s">
        <v>178</v>
      </c>
      <c r="C2107" t="s">
        <v>179</v>
      </c>
      <c r="F2107" t="s">
        <v>18795</v>
      </c>
      <c r="O2107" t="s">
        <v>33</v>
      </c>
      <c r="X2107" t="s">
        <v>34</v>
      </c>
      <c r="Y2107" t="s">
        <v>18796</v>
      </c>
      <c r="Z2107" t="s">
        <v>18797</v>
      </c>
      <c r="AA2107" t="s">
        <v>18797</v>
      </c>
      <c r="AB2107">
        <v>-163546</v>
      </c>
      <c r="AC2107" t="s">
        <v>38</v>
      </c>
      <c r="AD2107">
        <v>98930</v>
      </c>
    </row>
    <row r="2108" spans="1:30" x14ac:dyDescent="0.25">
      <c r="A2108">
        <f t="shared" ca="1" si="32"/>
        <v>2589</v>
      </c>
      <c r="B2108" t="s">
        <v>2046</v>
      </c>
      <c r="C2108" t="s">
        <v>80</v>
      </c>
      <c r="F2108" t="s">
        <v>1418</v>
      </c>
      <c r="O2108" t="s">
        <v>33</v>
      </c>
      <c r="Y2108" t="s">
        <v>1419</v>
      </c>
      <c r="Z2108" t="s">
        <v>13293</v>
      </c>
      <c r="AA2108" t="s">
        <v>13294</v>
      </c>
      <c r="AB2108">
        <v>-163621</v>
      </c>
      <c r="AC2108" t="s">
        <v>38</v>
      </c>
      <c r="AD2108">
        <v>98513</v>
      </c>
    </row>
    <row r="2109" spans="1:30" ht="409.5" x14ac:dyDescent="0.25">
      <c r="A2109">
        <f t="shared" ca="1" si="32"/>
        <v>13997</v>
      </c>
      <c r="B2109" t="s">
        <v>1203</v>
      </c>
      <c r="C2109" t="s">
        <v>45</v>
      </c>
      <c r="F2109" t="s">
        <v>863</v>
      </c>
      <c r="G2109">
        <v>0</v>
      </c>
      <c r="O2109" t="s">
        <v>33</v>
      </c>
      <c r="W2109">
        <v>30</v>
      </c>
      <c r="X2109" t="s">
        <v>34</v>
      </c>
      <c r="Y2109" t="s">
        <v>1655</v>
      </c>
      <c r="Z2109" s="1" t="s">
        <v>17932</v>
      </c>
      <c r="AA2109" t="s">
        <v>17933</v>
      </c>
      <c r="AB2109" t="s">
        <v>17934</v>
      </c>
      <c r="AC2109" t="s">
        <v>38</v>
      </c>
      <c r="AD2109">
        <v>98154</v>
      </c>
    </row>
    <row r="2110" spans="1:30" x14ac:dyDescent="0.25">
      <c r="A2110">
        <f t="shared" ca="1" si="32"/>
        <v>4031</v>
      </c>
      <c r="B2110" t="s">
        <v>489</v>
      </c>
      <c r="C2110" t="s">
        <v>45</v>
      </c>
      <c r="O2110" t="s">
        <v>33</v>
      </c>
      <c r="X2110" t="s">
        <v>34</v>
      </c>
      <c r="Y2110" t="s">
        <v>828</v>
      </c>
      <c r="Z2110" t="s">
        <v>2459</v>
      </c>
      <c r="AA2110" t="s">
        <v>2460</v>
      </c>
      <c r="AB2110">
        <v>-170519</v>
      </c>
      <c r="AC2110" t="s">
        <v>38</v>
      </c>
      <c r="AD2110">
        <v>98682</v>
      </c>
    </row>
    <row r="2111" spans="1:30" x14ac:dyDescent="0.25">
      <c r="A2111">
        <f t="shared" ca="1" si="32"/>
        <v>17949</v>
      </c>
      <c r="B2111" t="s">
        <v>773</v>
      </c>
      <c r="C2111" t="s">
        <v>80</v>
      </c>
      <c r="F2111" t="s">
        <v>81</v>
      </c>
      <c r="G2111">
        <v>0</v>
      </c>
      <c r="O2111" t="s">
        <v>33</v>
      </c>
      <c r="X2111" t="s">
        <v>34</v>
      </c>
      <c r="Y2111" t="s">
        <v>5788</v>
      </c>
      <c r="Z2111" t="s">
        <v>6079</v>
      </c>
      <c r="AA2111" t="s">
        <v>6080</v>
      </c>
      <c r="AB2111" t="s">
        <v>6081</v>
      </c>
      <c r="AC2111" t="s">
        <v>38</v>
      </c>
      <c r="AD2111">
        <v>98668</v>
      </c>
    </row>
    <row r="2112" spans="1:30" x14ac:dyDescent="0.25">
      <c r="A2112">
        <f t="shared" ca="1" si="32"/>
        <v>15651</v>
      </c>
      <c r="B2112" t="s">
        <v>276</v>
      </c>
      <c r="C2112" t="s">
        <v>45</v>
      </c>
      <c r="F2112" t="s">
        <v>19566</v>
      </c>
      <c r="G2112">
        <v>0</v>
      </c>
      <c r="O2112" t="s">
        <v>33</v>
      </c>
      <c r="X2112" t="s">
        <v>34</v>
      </c>
      <c r="Y2112" t="s">
        <v>19567</v>
      </c>
      <c r="Z2112" t="s">
        <v>19568</v>
      </c>
      <c r="AA2112" t="s">
        <v>19569</v>
      </c>
      <c r="AB2112" t="s">
        <v>19570</v>
      </c>
      <c r="AC2112" t="s">
        <v>38</v>
      </c>
      <c r="AD2112">
        <v>98372</v>
      </c>
    </row>
    <row r="2113" spans="1:30" x14ac:dyDescent="0.25">
      <c r="A2113">
        <f t="shared" ca="1" si="32"/>
        <v>8559</v>
      </c>
      <c r="B2113" t="s">
        <v>2046</v>
      </c>
      <c r="C2113" t="s">
        <v>80</v>
      </c>
      <c r="F2113" t="s">
        <v>1418</v>
      </c>
      <c r="O2113" t="s">
        <v>33</v>
      </c>
      <c r="Y2113" t="s">
        <v>1419</v>
      </c>
      <c r="Z2113" t="s">
        <v>16335</v>
      </c>
      <c r="AA2113" t="s">
        <v>16336</v>
      </c>
      <c r="AB2113">
        <v>-170069</v>
      </c>
      <c r="AC2113" t="s">
        <v>38</v>
      </c>
      <c r="AD2113">
        <v>98504</v>
      </c>
    </row>
    <row r="2114" spans="1:30" ht="409.5" x14ac:dyDescent="0.25">
      <c r="A2114">
        <f t="shared" ref="A2114:A2177" ca="1" si="33">RANDBETWEEN(1,20000)</f>
        <v>12141</v>
      </c>
      <c r="B2114" t="s">
        <v>178</v>
      </c>
      <c r="C2114" t="s">
        <v>179</v>
      </c>
      <c r="F2114" t="s">
        <v>4110</v>
      </c>
      <c r="O2114" t="s">
        <v>33</v>
      </c>
      <c r="W2114">
        <v>15</v>
      </c>
      <c r="X2114" t="s">
        <v>34</v>
      </c>
      <c r="Y2114" t="s">
        <v>28818</v>
      </c>
      <c r="Z2114" s="1" t="s">
        <v>38125</v>
      </c>
      <c r="AA2114" t="s">
        <v>38124</v>
      </c>
      <c r="AB2114">
        <v>-180629</v>
      </c>
      <c r="AC2114" t="s">
        <v>38</v>
      </c>
      <c r="AD2114">
        <v>99362</v>
      </c>
    </row>
    <row r="2115" spans="1:30" ht="409.5" x14ac:dyDescent="0.25">
      <c r="A2115">
        <f t="shared" ca="1" si="33"/>
        <v>7727</v>
      </c>
      <c r="B2115" t="s">
        <v>2046</v>
      </c>
      <c r="C2115" t="s">
        <v>80</v>
      </c>
      <c r="F2115" t="s">
        <v>1418</v>
      </c>
      <c r="G2115">
        <v>0</v>
      </c>
      <c r="O2115" t="s">
        <v>33</v>
      </c>
      <c r="Y2115" t="s">
        <v>5784</v>
      </c>
      <c r="Z2115" s="1" t="s">
        <v>8013</v>
      </c>
      <c r="AA2115" t="s">
        <v>8014</v>
      </c>
      <c r="AB2115" t="s">
        <v>8015</v>
      </c>
      <c r="AC2115" t="s">
        <v>38</v>
      </c>
      <c r="AD2115">
        <v>98504</v>
      </c>
    </row>
    <row r="2116" spans="1:30" x14ac:dyDescent="0.25">
      <c r="A2116">
        <f t="shared" ca="1" si="33"/>
        <v>12623</v>
      </c>
      <c r="B2116" t="s">
        <v>178</v>
      </c>
      <c r="C2116" t="s">
        <v>179</v>
      </c>
      <c r="F2116" t="s">
        <v>7732</v>
      </c>
      <c r="G2116">
        <v>0</v>
      </c>
      <c r="O2116" t="s">
        <v>33</v>
      </c>
      <c r="X2116" t="s">
        <v>34</v>
      </c>
      <c r="Y2116" t="s">
        <v>11707</v>
      </c>
      <c r="Z2116" t="s">
        <v>19790</v>
      </c>
      <c r="AA2116" t="s">
        <v>19791</v>
      </c>
      <c r="AB2116" t="s">
        <v>19792</v>
      </c>
      <c r="AC2116" t="s">
        <v>38</v>
      </c>
    </row>
    <row r="2117" spans="1:30" ht="409.5" x14ac:dyDescent="0.25">
      <c r="A2117">
        <f t="shared" ca="1" si="33"/>
        <v>11521</v>
      </c>
      <c r="B2117" t="s">
        <v>230</v>
      </c>
      <c r="C2117" t="s">
        <v>45</v>
      </c>
      <c r="F2117" t="s">
        <v>20250</v>
      </c>
      <c r="O2117" t="s">
        <v>33</v>
      </c>
      <c r="X2117" t="s">
        <v>34</v>
      </c>
      <c r="Y2117" t="s">
        <v>22643</v>
      </c>
      <c r="Z2117" s="1" t="s">
        <v>23036</v>
      </c>
      <c r="AA2117" t="s">
        <v>22580</v>
      </c>
      <c r="AB2117">
        <v>-163237</v>
      </c>
    </row>
    <row r="2118" spans="1:30" x14ac:dyDescent="0.25">
      <c r="A2118">
        <f t="shared" ca="1" si="33"/>
        <v>17665</v>
      </c>
      <c r="C2118" t="s">
        <v>45</v>
      </c>
      <c r="O2118" t="s">
        <v>367</v>
      </c>
      <c r="AB2118">
        <v>-180428</v>
      </c>
    </row>
    <row r="2119" spans="1:30" x14ac:dyDescent="0.25">
      <c r="A2119">
        <f t="shared" ca="1" si="33"/>
        <v>19661</v>
      </c>
      <c r="B2119" t="s">
        <v>79</v>
      </c>
      <c r="C2119" t="s">
        <v>80</v>
      </c>
      <c r="F2119" t="s">
        <v>1418</v>
      </c>
      <c r="O2119" t="s">
        <v>33</v>
      </c>
      <c r="Y2119" t="s">
        <v>1419</v>
      </c>
      <c r="Z2119" t="s">
        <v>16645</v>
      </c>
      <c r="AA2119" t="s">
        <v>16646</v>
      </c>
      <c r="AB2119">
        <v>-163475</v>
      </c>
      <c r="AC2119" t="s">
        <v>38</v>
      </c>
      <c r="AD2119">
        <v>98501</v>
      </c>
    </row>
    <row r="2120" spans="1:30" x14ac:dyDescent="0.25">
      <c r="A2120">
        <f t="shared" ca="1" si="33"/>
        <v>807</v>
      </c>
      <c r="B2120" t="s">
        <v>2046</v>
      </c>
      <c r="C2120" t="s">
        <v>80</v>
      </c>
      <c r="F2120" t="s">
        <v>5745</v>
      </c>
      <c r="G2120">
        <v>0</v>
      </c>
      <c r="O2120" t="s">
        <v>33</v>
      </c>
      <c r="Y2120" t="s">
        <v>5746</v>
      </c>
      <c r="Z2120" t="s">
        <v>16401</v>
      </c>
      <c r="AA2120" t="s">
        <v>16402</v>
      </c>
      <c r="AB2120" t="s">
        <v>16403</v>
      </c>
      <c r="AC2120" t="s">
        <v>38</v>
      </c>
      <c r="AD2120">
        <v>98201</v>
      </c>
    </row>
    <row r="2121" spans="1:30" x14ac:dyDescent="0.25">
      <c r="A2121">
        <f t="shared" ca="1" si="33"/>
        <v>19575</v>
      </c>
      <c r="B2121" t="s">
        <v>164</v>
      </c>
      <c r="C2121" t="s">
        <v>165</v>
      </c>
      <c r="F2121" t="s">
        <v>734</v>
      </c>
      <c r="G2121">
        <v>0</v>
      </c>
      <c r="O2121" t="s">
        <v>33</v>
      </c>
      <c r="X2121" t="s">
        <v>34</v>
      </c>
      <c r="Y2121" t="s">
        <v>735</v>
      </c>
      <c r="Z2121" t="s">
        <v>3908</v>
      </c>
      <c r="AA2121" t="s">
        <v>3909</v>
      </c>
      <c r="AB2121" t="s">
        <v>3910</v>
      </c>
      <c r="AC2121" t="s">
        <v>38</v>
      </c>
      <c r="AD2121">
        <v>98111</v>
      </c>
    </row>
    <row r="2122" spans="1:30" x14ac:dyDescent="0.25">
      <c r="A2122">
        <f t="shared" ca="1" si="33"/>
        <v>15704</v>
      </c>
      <c r="B2122" t="s">
        <v>73</v>
      </c>
      <c r="C2122" t="s">
        <v>74</v>
      </c>
      <c r="F2122" t="s">
        <v>174</v>
      </c>
      <c r="G2122">
        <v>0</v>
      </c>
      <c r="O2122" t="s">
        <v>33</v>
      </c>
      <c r="Y2122" t="s">
        <v>36458</v>
      </c>
      <c r="Z2122" t="s">
        <v>36459</v>
      </c>
      <c r="AA2122" t="s">
        <v>36424</v>
      </c>
      <c r="AB2122" t="s">
        <v>36460</v>
      </c>
    </row>
    <row r="2123" spans="1:30" ht="409.5" x14ac:dyDescent="0.25">
      <c r="A2123">
        <f t="shared" ca="1" si="33"/>
        <v>10842</v>
      </c>
      <c r="B2123" t="s">
        <v>334</v>
      </c>
      <c r="C2123" t="s">
        <v>45</v>
      </c>
      <c r="F2123" t="s">
        <v>789</v>
      </c>
      <c r="G2123">
        <v>0</v>
      </c>
      <c r="O2123" t="s">
        <v>33</v>
      </c>
      <c r="V2123" t="s">
        <v>22275</v>
      </c>
      <c r="W2123">
        <v>30</v>
      </c>
      <c r="X2123" t="s">
        <v>34</v>
      </c>
      <c r="Y2123" t="s">
        <v>790</v>
      </c>
      <c r="Z2123" s="1" t="s">
        <v>22276</v>
      </c>
      <c r="AA2123" t="s">
        <v>22277</v>
      </c>
      <c r="AB2123" t="s">
        <v>22278</v>
      </c>
      <c r="AC2123" t="s">
        <v>38</v>
      </c>
      <c r="AD2123">
        <v>98326</v>
      </c>
    </row>
    <row r="2124" spans="1:30" x14ac:dyDescent="0.25">
      <c r="A2124">
        <f t="shared" ca="1" si="33"/>
        <v>11419</v>
      </c>
      <c r="B2124" t="s">
        <v>107</v>
      </c>
      <c r="C2124" t="s">
        <v>108</v>
      </c>
      <c r="F2124" t="s">
        <v>17698</v>
      </c>
      <c r="O2124" t="s">
        <v>33</v>
      </c>
      <c r="X2124" t="s">
        <v>34</v>
      </c>
      <c r="Y2124" t="s">
        <v>37658</v>
      </c>
      <c r="Z2124" t="s">
        <v>37659</v>
      </c>
      <c r="AA2124" t="s">
        <v>37660</v>
      </c>
      <c r="AB2124">
        <v>-162430</v>
      </c>
      <c r="AC2124" t="s">
        <v>243</v>
      </c>
      <c r="AD2124">
        <v>90720</v>
      </c>
    </row>
    <row r="2125" spans="1:30" x14ac:dyDescent="0.25">
      <c r="A2125">
        <f t="shared" ca="1" si="33"/>
        <v>3222</v>
      </c>
      <c r="B2125" t="s">
        <v>685</v>
      </c>
      <c r="C2125" t="s">
        <v>686</v>
      </c>
      <c r="F2125" t="s">
        <v>30475</v>
      </c>
      <c r="O2125" t="s">
        <v>33</v>
      </c>
      <c r="Y2125" t="s">
        <v>30476</v>
      </c>
      <c r="Z2125" t="s">
        <v>33914</v>
      </c>
      <c r="AA2125" t="s">
        <v>33893</v>
      </c>
      <c r="AB2125">
        <v>-172447</v>
      </c>
      <c r="AC2125" t="s">
        <v>38</v>
      </c>
      <c r="AD2125">
        <v>98062</v>
      </c>
    </row>
    <row r="2126" spans="1:30" x14ac:dyDescent="0.25">
      <c r="A2126">
        <f t="shared" ca="1" si="33"/>
        <v>12198</v>
      </c>
      <c r="B2126" t="s">
        <v>124</v>
      </c>
      <c r="C2126" t="s">
        <v>45</v>
      </c>
      <c r="F2126" t="s">
        <v>8022</v>
      </c>
      <c r="O2126" t="s">
        <v>33</v>
      </c>
      <c r="W2126">
        <v>15</v>
      </c>
      <c r="X2126" t="s">
        <v>34</v>
      </c>
      <c r="Y2126" t="s">
        <v>9092</v>
      </c>
      <c r="Z2126" t="s">
        <v>9093</v>
      </c>
      <c r="AA2126" t="s">
        <v>9094</v>
      </c>
      <c r="AB2126">
        <v>-181465</v>
      </c>
      <c r="AC2126" t="s">
        <v>38</v>
      </c>
      <c r="AD2126">
        <v>98516</v>
      </c>
    </row>
    <row r="2127" spans="1:30" x14ac:dyDescent="0.25">
      <c r="A2127">
        <f t="shared" ca="1" si="33"/>
        <v>17881</v>
      </c>
      <c r="B2127" t="s">
        <v>334</v>
      </c>
      <c r="C2127" t="s">
        <v>45</v>
      </c>
      <c r="F2127" t="s">
        <v>20250</v>
      </c>
      <c r="O2127" t="s">
        <v>33</v>
      </c>
      <c r="X2127" t="s">
        <v>34</v>
      </c>
      <c r="Y2127" t="s">
        <v>22731</v>
      </c>
      <c r="Z2127" t="s">
        <v>23928</v>
      </c>
      <c r="AA2127" t="s">
        <v>23605</v>
      </c>
      <c r="AB2127">
        <v>-160916</v>
      </c>
      <c r="AC2127" t="s">
        <v>102</v>
      </c>
      <c r="AD2127">
        <v>97302</v>
      </c>
    </row>
    <row r="2128" spans="1:30" x14ac:dyDescent="0.25">
      <c r="A2128">
        <f t="shared" ca="1" si="33"/>
        <v>14756</v>
      </c>
      <c r="B2128" t="s">
        <v>164</v>
      </c>
      <c r="C2128" t="s">
        <v>165</v>
      </c>
      <c r="F2128" t="s">
        <v>234</v>
      </c>
      <c r="G2128">
        <v>0</v>
      </c>
      <c r="P2128" t="s">
        <v>235</v>
      </c>
      <c r="Y2128" t="s">
        <v>236</v>
      </c>
      <c r="Z2128" t="s">
        <v>237</v>
      </c>
      <c r="AA2128" t="s">
        <v>238</v>
      </c>
      <c r="AB2128" t="s">
        <v>239</v>
      </c>
    </row>
    <row r="2129" spans="1:30" ht="409.5" x14ac:dyDescent="0.25">
      <c r="A2129">
        <f t="shared" ca="1" si="33"/>
        <v>15574</v>
      </c>
      <c r="B2129" t="s">
        <v>124</v>
      </c>
      <c r="C2129" t="s">
        <v>45</v>
      </c>
      <c r="O2129" t="s">
        <v>63</v>
      </c>
      <c r="X2129" t="s">
        <v>34</v>
      </c>
      <c r="Y2129" t="s">
        <v>128</v>
      </c>
      <c r="Z2129" s="1" t="s">
        <v>22183</v>
      </c>
      <c r="AA2129" t="s">
        <v>22184</v>
      </c>
      <c r="AB2129">
        <v>-181017</v>
      </c>
      <c r="AC2129" t="s">
        <v>38</v>
      </c>
      <c r="AD2129">
        <v>98625</v>
      </c>
    </row>
    <row r="2130" spans="1:30" ht="409.5" x14ac:dyDescent="0.25">
      <c r="A2130">
        <f t="shared" ca="1" si="33"/>
        <v>17064</v>
      </c>
      <c r="B2130" t="s">
        <v>2046</v>
      </c>
      <c r="C2130" t="s">
        <v>80</v>
      </c>
      <c r="F2130" t="s">
        <v>1982</v>
      </c>
      <c r="G2130">
        <v>0</v>
      </c>
      <c r="O2130" t="s">
        <v>33</v>
      </c>
      <c r="Y2130" t="s">
        <v>15007</v>
      </c>
      <c r="Z2130" s="1" t="s">
        <v>15008</v>
      </c>
      <c r="AA2130" t="s">
        <v>15009</v>
      </c>
      <c r="AB2130" t="s">
        <v>15010</v>
      </c>
      <c r="AC2130" t="s">
        <v>254</v>
      </c>
      <c r="AD2130">
        <v>24061</v>
      </c>
    </row>
    <row r="2131" spans="1:30" x14ac:dyDescent="0.25">
      <c r="A2131">
        <f t="shared" ca="1" si="33"/>
        <v>9806</v>
      </c>
      <c r="B2131" t="s">
        <v>178</v>
      </c>
      <c r="C2131" t="s">
        <v>179</v>
      </c>
      <c r="F2131" t="s">
        <v>2107</v>
      </c>
      <c r="O2131" t="s">
        <v>33</v>
      </c>
      <c r="W2131">
        <v>15</v>
      </c>
      <c r="X2131" t="s">
        <v>34</v>
      </c>
      <c r="Y2131" t="s">
        <v>39167</v>
      </c>
      <c r="Z2131" t="s">
        <v>39180</v>
      </c>
      <c r="AA2131" t="s">
        <v>39165</v>
      </c>
      <c r="AB2131">
        <v>-180051</v>
      </c>
      <c r="AC2131" t="s">
        <v>38</v>
      </c>
      <c r="AD2131">
        <v>98902</v>
      </c>
    </row>
    <row r="2132" spans="1:30" ht="409.5" x14ac:dyDescent="0.25">
      <c r="A2132">
        <f t="shared" ca="1" si="33"/>
        <v>7955</v>
      </c>
      <c r="B2132" t="s">
        <v>230</v>
      </c>
      <c r="C2132" t="s">
        <v>45</v>
      </c>
      <c r="O2132" t="s">
        <v>33</v>
      </c>
      <c r="W2132">
        <v>15</v>
      </c>
      <c r="X2132" t="s">
        <v>34</v>
      </c>
      <c r="Y2132" t="s">
        <v>22856</v>
      </c>
      <c r="Z2132" s="1" t="s">
        <v>23495</v>
      </c>
      <c r="AA2132" t="s">
        <v>22580</v>
      </c>
      <c r="AB2132">
        <v>-181054</v>
      </c>
    </row>
    <row r="2133" spans="1:30" ht="405" x14ac:dyDescent="0.25">
      <c r="A2133">
        <f t="shared" ca="1" si="33"/>
        <v>12303</v>
      </c>
      <c r="B2133" t="s">
        <v>334</v>
      </c>
      <c r="C2133" t="s">
        <v>45</v>
      </c>
      <c r="F2133" t="s">
        <v>17077</v>
      </c>
      <c r="O2133" t="s">
        <v>33</v>
      </c>
      <c r="Y2133" t="s">
        <v>19605</v>
      </c>
      <c r="Z2133" s="1" t="s">
        <v>19606</v>
      </c>
      <c r="AA2133" t="s">
        <v>19607</v>
      </c>
      <c r="AB2133">
        <v>-180636</v>
      </c>
      <c r="AC2133" t="s">
        <v>43</v>
      </c>
    </row>
    <row r="2134" spans="1:30" x14ac:dyDescent="0.25">
      <c r="A2134">
        <f t="shared" ca="1" si="33"/>
        <v>2730</v>
      </c>
      <c r="B2134" t="s">
        <v>73</v>
      </c>
      <c r="C2134" t="s">
        <v>74</v>
      </c>
      <c r="F2134" t="s">
        <v>21735</v>
      </c>
      <c r="O2134" t="s">
        <v>33</v>
      </c>
      <c r="X2134" t="s">
        <v>34</v>
      </c>
      <c r="Y2134" t="s">
        <v>21736</v>
      </c>
      <c r="Z2134" t="s">
        <v>21737</v>
      </c>
      <c r="AA2134" t="s">
        <v>21738</v>
      </c>
      <c r="AB2134">
        <v>-170603</v>
      </c>
    </row>
    <row r="2135" spans="1:30" x14ac:dyDescent="0.25">
      <c r="A2135">
        <f t="shared" ca="1" si="33"/>
        <v>7176</v>
      </c>
      <c r="B2135" t="s">
        <v>2046</v>
      </c>
      <c r="C2135" t="s">
        <v>80</v>
      </c>
      <c r="F2135" t="s">
        <v>160</v>
      </c>
      <c r="O2135" t="s">
        <v>33</v>
      </c>
      <c r="Y2135" t="s">
        <v>13811</v>
      </c>
      <c r="Z2135" t="s">
        <v>13812</v>
      </c>
      <c r="AA2135" t="s">
        <v>13810</v>
      </c>
      <c r="AB2135">
        <v>-171429</v>
      </c>
      <c r="AC2135" t="s">
        <v>38</v>
      </c>
      <c r="AD2135">
        <v>98109</v>
      </c>
    </row>
    <row r="2136" spans="1:30" x14ac:dyDescent="0.25">
      <c r="A2136">
        <f t="shared" ca="1" si="33"/>
        <v>18247</v>
      </c>
      <c r="B2136" t="s">
        <v>276</v>
      </c>
      <c r="C2136" t="s">
        <v>45</v>
      </c>
      <c r="F2136" t="s">
        <v>4794</v>
      </c>
      <c r="G2136">
        <v>0</v>
      </c>
      <c r="O2136" t="s">
        <v>33</v>
      </c>
      <c r="X2136" t="s">
        <v>34</v>
      </c>
      <c r="Y2136" t="s">
        <v>4795</v>
      </c>
      <c r="Z2136" t="s">
        <v>28285</v>
      </c>
      <c r="AA2136" t="s">
        <v>28286</v>
      </c>
      <c r="AB2136" t="s">
        <v>28287</v>
      </c>
      <c r="AC2136" t="s">
        <v>38</v>
      </c>
      <c r="AD2136">
        <v>98121</v>
      </c>
    </row>
    <row r="2137" spans="1:30" x14ac:dyDescent="0.25">
      <c r="A2137">
        <f t="shared" ca="1" si="33"/>
        <v>3267</v>
      </c>
      <c r="B2137" t="s">
        <v>96</v>
      </c>
      <c r="C2137" t="s">
        <v>97</v>
      </c>
      <c r="F2137" t="s">
        <v>32398</v>
      </c>
      <c r="G2137">
        <v>0</v>
      </c>
      <c r="O2137" t="s">
        <v>33</v>
      </c>
      <c r="X2137" t="s">
        <v>34</v>
      </c>
      <c r="Y2137" t="s">
        <v>32399</v>
      </c>
      <c r="Z2137" t="s">
        <v>38711</v>
      </c>
      <c r="AA2137" t="s">
        <v>38712</v>
      </c>
      <c r="AB2137" t="s">
        <v>38713</v>
      </c>
    </row>
    <row r="2138" spans="1:30" x14ac:dyDescent="0.25">
      <c r="A2138">
        <f t="shared" ca="1" si="33"/>
        <v>8349</v>
      </c>
      <c r="B2138" t="s">
        <v>124</v>
      </c>
      <c r="C2138" t="s">
        <v>45</v>
      </c>
      <c r="O2138" t="s">
        <v>33</v>
      </c>
      <c r="Y2138" t="s">
        <v>9381</v>
      </c>
      <c r="Z2138" t="s">
        <v>9382</v>
      </c>
      <c r="AA2138" t="s">
        <v>9383</v>
      </c>
      <c r="AB2138">
        <v>-163642</v>
      </c>
      <c r="AC2138" t="s">
        <v>38</v>
      </c>
      <c r="AD2138">
        <v>98032</v>
      </c>
    </row>
    <row r="2139" spans="1:30" x14ac:dyDescent="0.25">
      <c r="A2139">
        <f t="shared" ca="1" si="33"/>
        <v>4449</v>
      </c>
      <c r="B2139" t="s">
        <v>739</v>
      </c>
      <c r="C2139" t="s">
        <v>686</v>
      </c>
      <c r="F2139" t="s">
        <v>2112</v>
      </c>
      <c r="O2139" t="s">
        <v>33</v>
      </c>
      <c r="Y2139" t="s">
        <v>17003</v>
      </c>
      <c r="Z2139" t="s">
        <v>30581</v>
      </c>
      <c r="AA2139" t="s">
        <v>30582</v>
      </c>
      <c r="AB2139">
        <v>-161876</v>
      </c>
      <c r="AC2139" t="s">
        <v>38</v>
      </c>
      <c r="AD2139">
        <v>98531</v>
      </c>
    </row>
    <row r="2140" spans="1:30" ht="409.5" x14ac:dyDescent="0.25">
      <c r="A2140">
        <f t="shared" ca="1" si="33"/>
        <v>9235</v>
      </c>
      <c r="B2140" t="s">
        <v>178</v>
      </c>
      <c r="F2140" t="s">
        <v>1576</v>
      </c>
      <c r="G2140">
        <v>0</v>
      </c>
      <c r="O2140" t="s">
        <v>33</v>
      </c>
      <c r="X2140" t="s">
        <v>34</v>
      </c>
      <c r="Y2140" t="s">
        <v>1577</v>
      </c>
      <c r="Z2140" s="1" t="s">
        <v>37599</v>
      </c>
      <c r="AA2140" t="s">
        <v>37600</v>
      </c>
      <c r="AB2140" t="s">
        <v>37601</v>
      </c>
      <c r="AC2140" t="s">
        <v>38</v>
      </c>
      <c r="AD2140">
        <v>98405</v>
      </c>
    </row>
    <row r="2141" spans="1:30" x14ac:dyDescent="0.25">
      <c r="A2141">
        <f t="shared" ca="1" si="33"/>
        <v>17539</v>
      </c>
      <c r="B2141" t="s">
        <v>68</v>
      </c>
      <c r="C2141" t="s">
        <v>45</v>
      </c>
      <c r="O2141" t="s">
        <v>33</v>
      </c>
      <c r="Y2141" t="s">
        <v>38373</v>
      </c>
      <c r="Z2141" t="s">
        <v>38374</v>
      </c>
      <c r="AA2141" t="s">
        <v>38375</v>
      </c>
      <c r="AB2141">
        <v>-172128</v>
      </c>
    </row>
    <row r="2142" spans="1:30" ht="409.5" x14ac:dyDescent="0.25">
      <c r="A2142">
        <f t="shared" ca="1" si="33"/>
        <v>16788</v>
      </c>
      <c r="B2142" t="s">
        <v>124</v>
      </c>
      <c r="C2142" t="s">
        <v>45</v>
      </c>
      <c r="F2142" t="s">
        <v>42264</v>
      </c>
      <c r="O2142" t="s">
        <v>33</v>
      </c>
      <c r="Y2142" t="s">
        <v>42265</v>
      </c>
      <c r="Z2142" s="1" t="s">
        <v>42266</v>
      </c>
      <c r="AA2142" t="s">
        <v>42267</v>
      </c>
      <c r="AB2142">
        <v>-181328</v>
      </c>
      <c r="AC2142" t="s">
        <v>38</v>
      </c>
      <c r="AD2142">
        <v>98104</v>
      </c>
    </row>
    <row r="2143" spans="1:30" x14ac:dyDescent="0.25">
      <c r="A2143">
        <f t="shared" ca="1" si="33"/>
        <v>15833</v>
      </c>
      <c r="B2143" t="s">
        <v>124</v>
      </c>
      <c r="C2143" t="s">
        <v>45</v>
      </c>
      <c r="F2143" t="s">
        <v>25544</v>
      </c>
      <c r="G2143">
        <v>0</v>
      </c>
      <c r="O2143" t="s">
        <v>33</v>
      </c>
      <c r="Y2143" t="s">
        <v>25545</v>
      </c>
      <c r="Z2143" t="s">
        <v>41665</v>
      </c>
      <c r="AA2143" t="s">
        <v>41651</v>
      </c>
      <c r="AB2143" t="s">
        <v>41666</v>
      </c>
      <c r="AC2143" t="s">
        <v>3619</v>
      </c>
      <c r="AD2143">
        <v>61920</v>
      </c>
    </row>
    <row r="2144" spans="1:30" x14ac:dyDescent="0.25">
      <c r="A2144">
        <f t="shared" ca="1" si="33"/>
        <v>15448</v>
      </c>
      <c r="B2144" t="s">
        <v>1483</v>
      </c>
      <c r="F2144" t="s">
        <v>35574</v>
      </c>
      <c r="G2144">
        <v>0</v>
      </c>
      <c r="O2144" t="s">
        <v>33</v>
      </c>
      <c r="X2144" t="s">
        <v>34</v>
      </c>
      <c r="Y2144" t="s">
        <v>35575</v>
      </c>
      <c r="Z2144" t="s">
        <v>35576</v>
      </c>
      <c r="AA2144" t="s">
        <v>35572</v>
      </c>
      <c r="AB2144" t="s">
        <v>35577</v>
      </c>
      <c r="AC2144" t="s">
        <v>38</v>
      </c>
      <c r="AD2144">
        <v>98843</v>
      </c>
    </row>
    <row r="2145" spans="1:30" ht="409.5" x14ac:dyDescent="0.25">
      <c r="A2145">
        <f t="shared" ca="1" si="33"/>
        <v>8279</v>
      </c>
      <c r="B2145" t="s">
        <v>2046</v>
      </c>
      <c r="C2145" t="s">
        <v>80</v>
      </c>
      <c r="F2145" t="s">
        <v>6834</v>
      </c>
      <c r="G2145">
        <v>0</v>
      </c>
      <c r="O2145" t="s">
        <v>33</v>
      </c>
      <c r="Y2145" t="s">
        <v>10936</v>
      </c>
      <c r="Z2145" s="1" t="s">
        <v>10937</v>
      </c>
      <c r="AA2145" t="s">
        <v>10938</v>
      </c>
      <c r="AB2145" t="s">
        <v>10939</v>
      </c>
      <c r="AC2145" t="s">
        <v>38</v>
      </c>
      <c r="AD2145">
        <v>98275</v>
      </c>
    </row>
    <row r="2146" spans="1:30" ht="225" x14ac:dyDescent="0.25">
      <c r="A2146">
        <f t="shared" ca="1" si="33"/>
        <v>6795</v>
      </c>
      <c r="B2146" t="s">
        <v>68</v>
      </c>
      <c r="C2146" t="s">
        <v>45</v>
      </c>
      <c r="F2146" t="s">
        <v>2825</v>
      </c>
      <c r="O2146" t="s">
        <v>33</v>
      </c>
      <c r="W2146">
        <v>15</v>
      </c>
      <c r="X2146" t="s">
        <v>34</v>
      </c>
      <c r="Y2146" t="s">
        <v>32824</v>
      </c>
      <c r="Z2146" s="1" t="s">
        <v>35893</v>
      </c>
      <c r="AA2146" t="s">
        <v>35877</v>
      </c>
      <c r="AB2146">
        <v>-181574</v>
      </c>
    </row>
    <row r="2147" spans="1:30" ht="409.5" x14ac:dyDescent="0.25">
      <c r="A2147">
        <f t="shared" ca="1" si="33"/>
        <v>14990</v>
      </c>
      <c r="B2147" t="s">
        <v>49</v>
      </c>
      <c r="C2147" t="s">
        <v>50</v>
      </c>
      <c r="F2147" t="s">
        <v>16278</v>
      </c>
      <c r="O2147" t="s">
        <v>33</v>
      </c>
      <c r="W2147">
        <v>15</v>
      </c>
      <c r="X2147" t="s">
        <v>34</v>
      </c>
      <c r="Y2147" t="s">
        <v>30114</v>
      </c>
      <c r="Z2147" s="1" t="s">
        <v>33190</v>
      </c>
      <c r="AA2147" t="s">
        <v>33137</v>
      </c>
      <c r="AB2147">
        <v>-181725</v>
      </c>
      <c r="AC2147" t="s">
        <v>38</v>
      </c>
      <c r="AD2147">
        <v>98273</v>
      </c>
    </row>
    <row r="2148" spans="1:30" x14ac:dyDescent="0.25">
      <c r="A2148">
        <f t="shared" ca="1" si="33"/>
        <v>1926</v>
      </c>
      <c r="B2148" t="s">
        <v>96</v>
      </c>
      <c r="C2148" t="s">
        <v>97</v>
      </c>
      <c r="F2148" t="s">
        <v>32376</v>
      </c>
      <c r="G2148">
        <v>0</v>
      </c>
      <c r="O2148" t="s">
        <v>33</v>
      </c>
      <c r="X2148" t="s">
        <v>34</v>
      </c>
      <c r="Y2148" t="s">
        <v>32377</v>
      </c>
      <c r="Z2148" t="s">
        <v>32378</v>
      </c>
      <c r="AA2148" t="s">
        <v>32379</v>
      </c>
      <c r="AB2148" t="s">
        <v>32380</v>
      </c>
    </row>
    <row r="2149" spans="1:30" ht="409.5" x14ac:dyDescent="0.25">
      <c r="A2149">
        <f t="shared" ca="1" si="33"/>
        <v>7770</v>
      </c>
      <c r="B2149" t="s">
        <v>39</v>
      </c>
      <c r="C2149" t="s">
        <v>165</v>
      </c>
      <c r="F2149" t="s">
        <v>27471</v>
      </c>
      <c r="G2149">
        <v>0</v>
      </c>
      <c r="O2149" t="s">
        <v>33</v>
      </c>
      <c r="X2149" t="s">
        <v>34</v>
      </c>
      <c r="Y2149" t="s">
        <v>27472</v>
      </c>
      <c r="Z2149" s="1" t="s">
        <v>27473</v>
      </c>
      <c r="AA2149" t="s">
        <v>27474</v>
      </c>
      <c r="AB2149" t="s">
        <v>27475</v>
      </c>
      <c r="AC2149" t="s">
        <v>38</v>
      </c>
      <c r="AD2149">
        <v>98104</v>
      </c>
    </row>
    <row r="2150" spans="1:30" ht="409.5" x14ac:dyDescent="0.25">
      <c r="A2150">
        <f t="shared" ca="1" si="33"/>
        <v>2337</v>
      </c>
      <c r="B2150" t="s">
        <v>334</v>
      </c>
      <c r="C2150" t="s">
        <v>45</v>
      </c>
      <c r="F2150" t="s">
        <v>20250</v>
      </c>
      <c r="G2150">
        <v>0</v>
      </c>
      <c r="O2150" t="s">
        <v>33</v>
      </c>
      <c r="X2150" t="s">
        <v>34</v>
      </c>
      <c r="Y2150" t="s">
        <v>22656</v>
      </c>
      <c r="Z2150" s="1" t="s">
        <v>23721</v>
      </c>
      <c r="AA2150" t="s">
        <v>23605</v>
      </c>
      <c r="AB2150" t="s">
        <v>23722</v>
      </c>
      <c r="AC2150" t="s">
        <v>102</v>
      </c>
      <c r="AD2150">
        <v>97302</v>
      </c>
    </row>
    <row r="2151" spans="1:30" x14ac:dyDescent="0.25">
      <c r="A2151">
        <f t="shared" ca="1" si="33"/>
        <v>2832</v>
      </c>
      <c r="B2151" t="s">
        <v>685</v>
      </c>
      <c r="C2151" t="s">
        <v>686</v>
      </c>
      <c r="F2151" t="s">
        <v>3421</v>
      </c>
      <c r="G2151">
        <v>0</v>
      </c>
      <c r="O2151" t="s">
        <v>33</v>
      </c>
      <c r="Y2151" t="s">
        <v>34091</v>
      </c>
      <c r="Z2151" t="s">
        <v>34092</v>
      </c>
      <c r="AA2151" t="s">
        <v>34060</v>
      </c>
      <c r="AB2151" t="s">
        <v>34093</v>
      </c>
      <c r="AC2151" t="s">
        <v>38</v>
      </c>
      <c r="AD2151">
        <v>98033</v>
      </c>
    </row>
    <row r="2152" spans="1:30" x14ac:dyDescent="0.25">
      <c r="A2152">
        <f t="shared" ca="1" si="33"/>
        <v>1899</v>
      </c>
      <c r="B2152" t="s">
        <v>276</v>
      </c>
      <c r="C2152" t="s">
        <v>45</v>
      </c>
      <c r="G2152">
        <v>0</v>
      </c>
      <c r="O2152" t="s">
        <v>155</v>
      </c>
      <c r="X2152" t="s">
        <v>34</v>
      </c>
      <c r="Y2152" t="s">
        <v>8854</v>
      </c>
      <c r="Z2152" t="s">
        <v>17855</v>
      </c>
      <c r="AA2152" t="s">
        <v>17856</v>
      </c>
      <c r="AB2152" t="s">
        <v>17857</v>
      </c>
    </row>
    <row r="2153" spans="1:30" x14ac:dyDescent="0.25">
      <c r="A2153">
        <f t="shared" ca="1" si="33"/>
        <v>7542</v>
      </c>
      <c r="B2153" t="s">
        <v>79</v>
      </c>
      <c r="C2153" t="s">
        <v>80</v>
      </c>
      <c r="O2153" t="s">
        <v>33</v>
      </c>
      <c r="Y2153" t="s">
        <v>25985</v>
      </c>
      <c r="Z2153" t="s">
        <v>25986</v>
      </c>
      <c r="AA2153" t="s">
        <v>25987</v>
      </c>
      <c r="AB2153">
        <v>-180347</v>
      </c>
      <c r="AC2153" t="s">
        <v>38</v>
      </c>
      <c r="AD2153">
        <v>98405</v>
      </c>
    </row>
    <row r="2154" spans="1:30" x14ac:dyDescent="0.25">
      <c r="A2154">
        <f t="shared" ca="1" si="33"/>
        <v>9431</v>
      </c>
      <c r="B2154" t="s">
        <v>423</v>
      </c>
      <c r="C2154" t="s">
        <v>45</v>
      </c>
      <c r="F2154" t="s">
        <v>3978</v>
      </c>
      <c r="G2154">
        <v>0</v>
      </c>
      <c r="O2154" t="s">
        <v>33</v>
      </c>
      <c r="X2154" t="s">
        <v>34</v>
      </c>
      <c r="Z2154" t="s">
        <v>3979</v>
      </c>
      <c r="AA2154" t="s">
        <v>3980</v>
      </c>
      <c r="AB2154" t="s">
        <v>3981</v>
      </c>
    </row>
    <row r="2155" spans="1:30" ht="409.5" x14ac:dyDescent="0.25">
      <c r="A2155">
        <f t="shared" ca="1" si="33"/>
        <v>7161</v>
      </c>
      <c r="B2155" t="s">
        <v>489</v>
      </c>
      <c r="C2155" t="s">
        <v>45</v>
      </c>
      <c r="O2155" t="s">
        <v>1</v>
      </c>
      <c r="Y2155" t="s">
        <v>28837</v>
      </c>
      <c r="Z2155" s="1" t="s">
        <v>37763</v>
      </c>
      <c r="AA2155" t="s">
        <v>37764</v>
      </c>
      <c r="AB2155">
        <v>-181390</v>
      </c>
      <c r="AC2155" t="s">
        <v>38</v>
      </c>
      <c r="AD2155">
        <v>98057</v>
      </c>
    </row>
    <row r="2156" spans="1:30" ht="315" x14ac:dyDescent="0.25">
      <c r="A2156">
        <f t="shared" ca="1" si="33"/>
        <v>6334</v>
      </c>
      <c r="B2156" t="s">
        <v>3712</v>
      </c>
      <c r="C2156" t="s">
        <v>45</v>
      </c>
      <c r="F2156" t="s">
        <v>22926</v>
      </c>
      <c r="G2156">
        <v>0</v>
      </c>
      <c r="O2156" t="s">
        <v>33</v>
      </c>
      <c r="X2156" t="s">
        <v>34</v>
      </c>
      <c r="Y2156" t="s">
        <v>24120</v>
      </c>
      <c r="Z2156" s="1" t="s">
        <v>24121</v>
      </c>
      <c r="AA2156" t="s">
        <v>24027</v>
      </c>
      <c r="AB2156" t="s">
        <v>24122</v>
      </c>
    </row>
    <row r="2157" spans="1:30" x14ac:dyDescent="0.25">
      <c r="A2157">
        <f t="shared" ca="1" si="33"/>
        <v>15774</v>
      </c>
      <c r="B2157" t="s">
        <v>344</v>
      </c>
      <c r="C2157" t="s">
        <v>31</v>
      </c>
      <c r="F2157" t="s">
        <v>4746</v>
      </c>
      <c r="G2157">
        <v>0</v>
      </c>
      <c r="O2157" t="s">
        <v>63</v>
      </c>
      <c r="X2157" t="s">
        <v>34</v>
      </c>
      <c r="Y2157" t="s">
        <v>4747</v>
      </c>
      <c r="Z2157" t="s">
        <v>17160</v>
      </c>
      <c r="AA2157" t="s">
        <v>17161</v>
      </c>
      <c r="AB2157" t="s">
        <v>17162</v>
      </c>
      <c r="AC2157" t="s">
        <v>135</v>
      </c>
      <c r="AD2157">
        <v>55369</v>
      </c>
    </row>
    <row r="2158" spans="1:30" ht="180" x14ac:dyDescent="0.25">
      <c r="A2158">
        <f t="shared" ca="1" si="33"/>
        <v>11318</v>
      </c>
      <c r="B2158" t="s">
        <v>44</v>
      </c>
      <c r="C2158" t="s">
        <v>45</v>
      </c>
      <c r="G2158">
        <v>0</v>
      </c>
      <c r="N2158" s="1" t="s">
        <v>2433</v>
      </c>
      <c r="O2158" t="s">
        <v>33</v>
      </c>
      <c r="W2158">
        <v>15</v>
      </c>
      <c r="X2158" t="s">
        <v>34</v>
      </c>
      <c r="Y2158" t="s">
        <v>2434</v>
      </c>
      <c r="Z2158" t="s">
        <v>2435</v>
      </c>
      <c r="AA2158" t="s">
        <v>2435</v>
      </c>
      <c r="AB2158" t="s">
        <v>2436</v>
      </c>
    </row>
    <row r="2159" spans="1:30" x14ac:dyDescent="0.25">
      <c r="A2159">
        <f t="shared" ca="1" si="33"/>
        <v>6924</v>
      </c>
      <c r="B2159" t="s">
        <v>334</v>
      </c>
      <c r="C2159" t="s">
        <v>45</v>
      </c>
      <c r="F2159" t="s">
        <v>20250</v>
      </c>
      <c r="O2159" t="s">
        <v>33</v>
      </c>
      <c r="X2159" t="s">
        <v>34</v>
      </c>
      <c r="Y2159" t="s">
        <v>22734</v>
      </c>
      <c r="Z2159" t="s">
        <v>23921</v>
      </c>
      <c r="AA2159" t="s">
        <v>23605</v>
      </c>
      <c r="AB2159">
        <v>-160865</v>
      </c>
      <c r="AC2159" t="s">
        <v>102</v>
      </c>
      <c r="AD2159">
        <v>97302</v>
      </c>
    </row>
    <row r="2160" spans="1:30" ht="285" x14ac:dyDescent="0.25">
      <c r="A2160">
        <f t="shared" ca="1" si="33"/>
        <v>13174</v>
      </c>
      <c r="B2160" t="s">
        <v>3712</v>
      </c>
      <c r="C2160" t="s">
        <v>45</v>
      </c>
      <c r="F2160" t="s">
        <v>22586</v>
      </c>
      <c r="G2160">
        <v>0</v>
      </c>
      <c r="O2160" t="s">
        <v>33</v>
      </c>
      <c r="X2160" t="s">
        <v>34</v>
      </c>
      <c r="Y2160" t="s">
        <v>22587</v>
      </c>
      <c r="Z2160" s="1" t="s">
        <v>24236</v>
      </c>
      <c r="AA2160" t="s">
        <v>24027</v>
      </c>
      <c r="AB2160" t="s">
        <v>24237</v>
      </c>
      <c r="AC2160" t="s">
        <v>102</v>
      </c>
      <c r="AD2160">
        <v>97389</v>
      </c>
    </row>
    <row r="2161" spans="1:30" ht="409.5" x14ac:dyDescent="0.25">
      <c r="A2161">
        <f t="shared" ca="1" si="33"/>
        <v>18734</v>
      </c>
      <c r="B2161" t="s">
        <v>1203</v>
      </c>
      <c r="C2161" t="s">
        <v>45</v>
      </c>
      <c r="F2161" t="s">
        <v>1143</v>
      </c>
      <c r="G2161">
        <v>0</v>
      </c>
      <c r="N2161" s="1" t="s">
        <v>4072</v>
      </c>
      <c r="O2161" t="s">
        <v>52</v>
      </c>
      <c r="Q2161" t="s">
        <v>4073</v>
      </c>
      <c r="R2161" t="s">
        <v>4074</v>
      </c>
      <c r="S2161" t="s">
        <v>851</v>
      </c>
      <c r="X2161" t="s">
        <v>34</v>
      </c>
      <c r="Y2161" t="s">
        <v>5317</v>
      </c>
      <c r="Z2161" t="s">
        <v>5454</v>
      </c>
      <c r="AA2161" t="s">
        <v>3845</v>
      </c>
      <c r="AB2161" t="s">
        <v>5455</v>
      </c>
      <c r="AC2161" t="s">
        <v>38</v>
      </c>
      <c r="AD2161">
        <v>98337</v>
      </c>
    </row>
    <row r="2162" spans="1:30" x14ac:dyDescent="0.25">
      <c r="A2162">
        <f t="shared" ca="1" si="33"/>
        <v>18174</v>
      </c>
      <c r="B2162" t="s">
        <v>73</v>
      </c>
      <c r="C2162" t="s">
        <v>74</v>
      </c>
      <c r="F2162" t="s">
        <v>886</v>
      </c>
      <c r="O2162" t="s">
        <v>63</v>
      </c>
      <c r="X2162" t="s">
        <v>34</v>
      </c>
      <c r="Y2162" t="s">
        <v>37239</v>
      </c>
      <c r="Z2162" t="s">
        <v>37240</v>
      </c>
      <c r="AA2162" t="s">
        <v>37241</v>
      </c>
      <c r="AB2162">
        <v>-171264</v>
      </c>
      <c r="AC2162" t="s">
        <v>43</v>
      </c>
      <c r="AD2162">
        <v>2144</v>
      </c>
    </row>
    <row r="2163" spans="1:30" x14ac:dyDescent="0.25">
      <c r="A2163">
        <f t="shared" ca="1" si="33"/>
        <v>4142</v>
      </c>
      <c r="B2163" t="s">
        <v>739</v>
      </c>
      <c r="C2163" t="s">
        <v>686</v>
      </c>
      <c r="F2163" t="s">
        <v>29252</v>
      </c>
      <c r="O2163" t="s">
        <v>33</v>
      </c>
      <c r="Y2163" t="s">
        <v>29253</v>
      </c>
      <c r="Z2163" t="s">
        <v>29254</v>
      </c>
      <c r="AA2163" t="s">
        <v>29248</v>
      </c>
      <c r="AB2163">
        <v>-163261</v>
      </c>
      <c r="AC2163" t="s">
        <v>38</v>
      </c>
      <c r="AD2163">
        <v>98532</v>
      </c>
    </row>
    <row r="2164" spans="1:30" x14ac:dyDescent="0.25">
      <c r="A2164">
        <f t="shared" ca="1" si="33"/>
        <v>2715</v>
      </c>
      <c r="B2164" t="s">
        <v>685</v>
      </c>
      <c r="C2164" t="s">
        <v>686</v>
      </c>
      <c r="F2164" t="s">
        <v>32928</v>
      </c>
      <c r="O2164" t="s">
        <v>33</v>
      </c>
      <c r="Y2164" t="s">
        <v>34042</v>
      </c>
      <c r="Z2164" t="s">
        <v>34043</v>
      </c>
      <c r="AA2164" t="s">
        <v>34044</v>
      </c>
      <c r="AB2164">
        <v>-161812</v>
      </c>
      <c r="AC2164" t="s">
        <v>38</v>
      </c>
      <c r="AD2164">
        <v>98101</v>
      </c>
    </row>
    <row r="2165" spans="1:30" ht="409.5" x14ac:dyDescent="0.25">
      <c r="A2165">
        <f t="shared" ca="1" si="33"/>
        <v>14594</v>
      </c>
      <c r="B2165" t="s">
        <v>489</v>
      </c>
      <c r="C2165" t="s">
        <v>45</v>
      </c>
      <c r="F2165" t="s">
        <v>753</v>
      </c>
      <c r="O2165" t="s">
        <v>33</v>
      </c>
      <c r="X2165" t="s">
        <v>34</v>
      </c>
      <c r="Y2165" t="s">
        <v>28967</v>
      </c>
      <c r="Z2165" s="1" t="s">
        <v>28968</v>
      </c>
      <c r="AA2165" t="s">
        <v>28969</v>
      </c>
      <c r="AB2165">
        <v>-163132</v>
      </c>
      <c r="AC2165" t="s">
        <v>38</v>
      </c>
      <c r="AD2165">
        <v>98104</v>
      </c>
    </row>
    <row r="2166" spans="1:30" ht="409.5" x14ac:dyDescent="0.25">
      <c r="A2166">
        <f t="shared" ca="1" si="33"/>
        <v>7868</v>
      </c>
      <c r="B2166" t="s">
        <v>3712</v>
      </c>
      <c r="C2166" t="s">
        <v>16820</v>
      </c>
      <c r="F2166" t="s">
        <v>20250</v>
      </c>
      <c r="G2166">
        <v>0</v>
      </c>
      <c r="O2166" t="s">
        <v>33</v>
      </c>
      <c r="X2166" t="s">
        <v>34</v>
      </c>
      <c r="Y2166" t="s">
        <v>22656</v>
      </c>
      <c r="Z2166" s="1" t="s">
        <v>24618</v>
      </c>
      <c r="AA2166" t="s">
        <v>24027</v>
      </c>
      <c r="AB2166" t="s">
        <v>24619</v>
      </c>
      <c r="AC2166" t="s">
        <v>102</v>
      </c>
      <c r="AD2166">
        <v>97302</v>
      </c>
    </row>
    <row r="2167" spans="1:30" x14ac:dyDescent="0.25">
      <c r="A2167">
        <f t="shared" ca="1" si="33"/>
        <v>19947</v>
      </c>
      <c r="B2167" t="s">
        <v>2046</v>
      </c>
      <c r="C2167" t="s">
        <v>80</v>
      </c>
      <c r="F2167" t="s">
        <v>6318</v>
      </c>
      <c r="O2167" t="s">
        <v>33</v>
      </c>
      <c r="Y2167" t="s">
        <v>6319</v>
      </c>
      <c r="Z2167" t="s">
        <v>27842</v>
      </c>
      <c r="AA2167" t="s">
        <v>27843</v>
      </c>
      <c r="AB2167">
        <v>-181120</v>
      </c>
      <c r="AC2167" t="s">
        <v>38</v>
      </c>
      <c r="AD2167">
        <v>99324</v>
      </c>
    </row>
    <row r="2168" spans="1:30" x14ac:dyDescent="0.25">
      <c r="A2168">
        <f t="shared" ca="1" si="33"/>
        <v>19892</v>
      </c>
      <c r="B2168" t="s">
        <v>44</v>
      </c>
      <c r="C2168" t="s">
        <v>45</v>
      </c>
      <c r="F2168" t="s">
        <v>21902</v>
      </c>
      <c r="G2168">
        <v>0</v>
      </c>
      <c r="O2168" t="s">
        <v>1200</v>
      </c>
      <c r="X2168" t="s">
        <v>34</v>
      </c>
      <c r="Y2168" t="s">
        <v>21903</v>
      </c>
      <c r="Z2168" t="s">
        <v>21904</v>
      </c>
      <c r="AA2168" t="s">
        <v>21904</v>
      </c>
      <c r="AB2168" t="s">
        <v>21905</v>
      </c>
    </row>
    <row r="2169" spans="1:30" x14ac:dyDescent="0.25">
      <c r="A2169">
        <f t="shared" ca="1" si="33"/>
        <v>3445</v>
      </c>
      <c r="B2169" t="s">
        <v>2046</v>
      </c>
      <c r="C2169" t="s">
        <v>80</v>
      </c>
      <c r="F2169" t="s">
        <v>923</v>
      </c>
      <c r="O2169" t="s">
        <v>33</v>
      </c>
      <c r="Y2169" t="s">
        <v>924</v>
      </c>
      <c r="Z2169" t="s">
        <v>16068</v>
      </c>
      <c r="AA2169" t="s">
        <v>16069</v>
      </c>
      <c r="AB2169">
        <v>-181283</v>
      </c>
      <c r="AC2169" t="s">
        <v>38</v>
      </c>
      <c r="AD2169">
        <v>98663</v>
      </c>
    </row>
    <row r="2170" spans="1:30" ht="409.5" x14ac:dyDescent="0.25">
      <c r="A2170">
        <f t="shared" ca="1" si="33"/>
        <v>7285</v>
      </c>
      <c r="B2170" t="s">
        <v>44</v>
      </c>
      <c r="C2170" t="s">
        <v>45</v>
      </c>
      <c r="G2170">
        <v>0</v>
      </c>
      <c r="O2170" t="s">
        <v>1200</v>
      </c>
      <c r="X2170" t="s">
        <v>34</v>
      </c>
      <c r="Y2170" t="s">
        <v>4774</v>
      </c>
      <c r="Z2170" s="1" t="s">
        <v>21602</v>
      </c>
      <c r="AA2170" s="1" t="s">
        <v>21602</v>
      </c>
      <c r="AB2170" t="s">
        <v>21603</v>
      </c>
    </row>
    <row r="2171" spans="1:30" ht="409.5" x14ac:dyDescent="0.25">
      <c r="A2171">
        <f t="shared" ca="1" si="33"/>
        <v>5126</v>
      </c>
      <c r="B2171" t="s">
        <v>164</v>
      </c>
      <c r="C2171" t="s">
        <v>165</v>
      </c>
      <c r="F2171" t="s">
        <v>69</v>
      </c>
      <c r="G2171">
        <v>0</v>
      </c>
      <c r="M2171" t="s">
        <v>18165</v>
      </c>
      <c r="N2171" t="s">
        <v>566</v>
      </c>
      <c r="O2171" t="s">
        <v>168</v>
      </c>
      <c r="P2171" t="s">
        <v>318</v>
      </c>
      <c r="Q2171" t="s">
        <v>599</v>
      </c>
      <c r="R2171" t="s">
        <v>18166</v>
      </c>
      <c r="S2171" t="s">
        <v>169</v>
      </c>
      <c r="Y2171" t="s">
        <v>725</v>
      </c>
      <c r="Z2171" s="1" t="s">
        <v>18167</v>
      </c>
      <c r="AA2171" t="s">
        <v>18168</v>
      </c>
      <c r="AB2171" t="s">
        <v>18169</v>
      </c>
      <c r="AC2171" t="s">
        <v>38</v>
      </c>
      <c r="AD2171">
        <v>98121</v>
      </c>
    </row>
    <row r="2172" spans="1:30" ht="409.5" x14ac:dyDescent="0.25">
      <c r="A2172">
        <f t="shared" ca="1" si="33"/>
        <v>17180</v>
      </c>
      <c r="B2172" t="s">
        <v>124</v>
      </c>
      <c r="C2172" t="s">
        <v>45</v>
      </c>
      <c r="F2172" t="s">
        <v>2036</v>
      </c>
      <c r="N2172" t="s">
        <v>5392</v>
      </c>
      <c r="O2172" t="s">
        <v>33</v>
      </c>
      <c r="W2172">
        <v>15</v>
      </c>
      <c r="X2172" t="s">
        <v>34</v>
      </c>
      <c r="Y2172" t="s">
        <v>2039</v>
      </c>
      <c r="Z2172" s="1" t="s">
        <v>16941</v>
      </c>
      <c r="AA2172" t="s">
        <v>16942</v>
      </c>
      <c r="AB2172">
        <v>-173357</v>
      </c>
      <c r="AC2172" t="s">
        <v>38</v>
      </c>
      <c r="AD2172">
        <v>98501</v>
      </c>
    </row>
    <row r="2173" spans="1:30" x14ac:dyDescent="0.25">
      <c r="A2173">
        <f t="shared" ca="1" si="33"/>
        <v>5268</v>
      </c>
      <c r="B2173" t="s">
        <v>79</v>
      </c>
      <c r="C2173" t="s">
        <v>80</v>
      </c>
      <c r="F2173" t="s">
        <v>658</v>
      </c>
      <c r="O2173" t="s">
        <v>33</v>
      </c>
      <c r="Y2173" t="s">
        <v>659</v>
      </c>
      <c r="Z2173" t="s">
        <v>660</v>
      </c>
      <c r="AA2173" t="s">
        <v>661</v>
      </c>
      <c r="AB2173">
        <v>-170237</v>
      </c>
      <c r="AC2173" t="s">
        <v>333</v>
      </c>
      <c r="AD2173">
        <v>83702</v>
      </c>
    </row>
    <row r="2174" spans="1:30" ht="409.5" x14ac:dyDescent="0.25">
      <c r="A2174">
        <f t="shared" ca="1" si="33"/>
        <v>2297</v>
      </c>
      <c r="B2174" t="s">
        <v>2046</v>
      </c>
      <c r="C2174" t="s">
        <v>80</v>
      </c>
      <c r="F2174" t="s">
        <v>81</v>
      </c>
      <c r="O2174" t="s">
        <v>33</v>
      </c>
      <c r="Y2174" t="s">
        <v>82</v>
      </c>
      <c r="Z2174" s="1" t="s">
        <v>10298</v>
      </c>
      <c r="AA2174" t="s">
        <v>10299</v>
      </c>
      <c r="AB2174">
        <v>-172182</v>
      </c>
      <c r="AC2174" t="s">
        <v>38</v>
      </c>
      <c r="AD2174">
        <v>98668</v>
      </c>
    </row>
    <row r="2175" spans="1:30" x14ac:dyDescent="0.25">
      <c r="A2175">
        <f t="shared" ca="1" si="33"/>
        <v>467</v>
      </c>
      <c r="B2175" t="s">
        <v>1203</v>
      </c>
      <c r="C2175" t="s">
        <v>45</v>
      </c>
      <c r="F2175" t="s">
        <v>392</v>
      </c>
      <c r="G2175">
        <v>0</v>
      </c>
      <c r="N2175" t="s">
        <v>849</v>
      </c>
      <c r="O2175" t="s">
        <v>52</v>
      </c>
      <c r="Q2175" t="s">
        <v>851</v>
      </c>
      <c r="X2175" t="s">
        <v>34</v>
      </c>
      <c r="Y2175" t="s">
        <v>962</v>
      </c>
      <c r="Z2175" t="s">
        <v>42623</v>
      </c>
      <c r="AA2175" t="s">
        <v>42624</v>
      </c>
      <c r="AB2175" t="s">
        <v>42625</v>
      </c>
    </row>
    <row r="2176" spans="1:30" x14ac:dyDescent="0.25">
      <c r="A2176">
        <f t="shared" ca="1" si="33"/>
        <v>71</v>
      </c>
      <c r="B2176" t="s">
        <v>73</v>
      </c>
      <c r="C2176" t="s">
        <v>74</v>
      </c>
      <c r="F2176" t="s">
        <v>36810</v>
      </c>
      <c r="G2176">
        <v>0</v>
      </c>
      <c r="O2176" t="s">
        <v>33</v>
      </c>
      <c r="Y2176" t="s">
        <v>30525</v>
      </c>
      <c r="Z2176" t="s">
        <v>36811</v>
      </c>
      <c r="AA2176" t="s">
        <v>36796</v>
      </c>
      <c r="AB2176" t="s">
        <v>36812</v>
      </c>
    </row>
    <row r="2177" spans="1:30" ht="409.5" x14ac:dyDescent="0.25">
      <c r="A2177">
        <f t="shared" ca="1" si="33"/>
        <v>4285</v>
      </c>
      <c r="B2177" t="s">
        <v>3712</v>
      </c>
      <c r="C2177" t="s">
        <v>16820</v>
      </c>
      <c r="F2177" t="s">
        <v>3047</v>
      </c>
      <c r="G2177">
        <v>0</v>
      </c>
      <c r="O2177" t="s">
        <v>33</v>
      </c>
      <c r="X2177" t="s">
        <v>34</v>
      </c>
      <c r="Y2177" t="s">
        <v>27775</v>
      </c>
      <c r="Z2177" s="1" t="s">
        <v>27776</v>
      </c>
      <c r="AA2177" t="s">
        <v>27777</v>
      </c>
      <c r="AB2177" t="s">
        <v>27778</v>
      </c>
      <c r="AC2177" t="s">
        <v>38</v>
      </c>
      <c r="AD2177">
        <v>98516</v>
      </c>
    </row>
    <row r="2178" spans="1:30" ht="150" x14ac:dyDescent="0.25">
      <c r="A2178">
        <f t="shared" ref="A2178:A2241" ca="1" si="34">RANDBETWEEN(1,20000)</f>
        <v>15628</v>
      </c>
      <c r="B2178" t="s">
        <v>334</v>
      </c>
      <c r="C2178" t="s">
        <v>45</v>
      </c>
      <c r="F2178" t="s">
        <v>789</v>
      </c>
      <c r="G2178">
        <v>0</v>
      </c>
      <c r="O2178" t="s">
        <v>33</v>
      </c>
      <c r="Y2178" t="s">
        <v>790</v>
      </c>
      <c r="Z2178" s="1" t="s">
        <v>37220</v>
      </c>
      <c r="AA2178" t="s">
        <v>37218</v>
      </c>
      <c r="AB2178" t="s">
        <v>37221</v>
      </c>
      <c r="AC2178" t="s">
        <v>38</v>
      </c>
      <c r="AD2178">
        <v>98326</v>
      </c>
    </row>
    <row r="2179" spans="1:30" ht="180" x14ac:dyDescent="0.25">
      <c r="A2179">
        <f t="shared" ca="1" si="34"/>
        <v>4781</v>
      </c>
      <c r="B2179" t="s">
        <v>164</v>
      </c>
      <c r="C2179" t="s">
        <v>165</v>
      </c>
      <c r="F2179" t="s">
        <v>9351</v>
      </c>
      <c r="O2179" t="s">
        <v>33</v>
      </c>
      <c r="Y2179" t="s">
        <v>9352</v>
      </c>
      <c r="Z2179" s="1" t="s">
        <v>9353</v>
      </c>
      <c r="AA2179" t="s">
        <v>9354</v>
      </c>
      <c r="AB2179">
        <v>-161090</v>
      </c>
      <c r="AC2179" t="s">
        <v>243</v>
      </c>
    </row>
    <row r="2180" spans="1:30" ht="409.5" x14ac:dyDescent="0.25">
      <c r="A2180">
        <f t="shared" ca="1" si="34"/>
        <v>464</v>
      </c>
      <c r="B2180" t="s">
        <v>2046</v>
      </c>
      <c r="C2180" t="s">
        <v>80</v>
      </c>
      <c r="F2180" t="s">
        <v>908</v>
      </c>
      <c r="O2180" t="s">
        <v>33</v>
      </c>
      <c r="Y2180" t="s">
        <v>10870</v>
      </c>
      <c r="Z2180" s="1" t="s">
        <v>10871</v>
      </c>
      <c r="AA2180" t="s">
        <v>10872</v>
      </c>
      <c r="AB2180">
        <v>-161492</v>
      </c>
      <c r="AC2180" t="s">
        <v>102</v>
      </c>
      <c r="AD2180">
        <v>97205</v>
      </c>
    </row>
    <row r="2181" spans="1:30" x14ac:dyDescent="0.25">
      <c r="A2181">
        <f t="shared" ca="1" si="34"/>
        <v>19071</v>
      </c>
      <c r="B2181" t="s">
        <v>677</v>
      </c>
      <c r="C2181" t="s">
        <v>80</v>
      </c>
      <c r="F2181" t="s">
        <v>13056</v>
      </c>
      <c r="O2181" t="s">
        <v>33</v>
      </c>
      <c r="Y2181" t="s">
        <v>13057</v>
      </c>
      <c r="Z2181" t="s">
        <v>13125</v>
      </c>
      <c r="AA2181" t="s">
        <v>13126</v>
      </c>
      <c r="AB2181">
        <v>-161286</v>
      </c>
      <c r="AC2181" t="s">
        <v>38</v>
      </c>
      <c r="AD2181">
        <v>98504</v>
      </c>
    </row>
    <row r="2182" spans="1:30" x14ac:dyDescent="0.25">
      <c r="A2182">
        <f t="shared" ca="1" si="34"/>
        <v>7823</v>
      </c>
      <c r="B2182" t="s">
        <v>244</v>
      </c>
      <c r="C2182" t="s">
        <v>245</v>
      </c>
      <c r="F2182" t="s">
        <v>6552</v>
      </c>
      <c r="G2182">
        <v>0</v>
      </c>
      <c r="O2182" t="s">
        <v>33</v>
      </c>
      <c r="X2182" t="s">
        <v>34</v>
      </c>
      <c r="Y2182" t="s">
        <v>33089</v>
      </c>
      <c r="Z2182" t="s">
        <v>33090</v>
      </c>
      <c r="AA2182" t="s">
        <v>33091</v>
      </c>
      <c r="AB2182" t="s">
        <v>33092</v>
      </c>
      <c r="AC2182" t="s">
        <v>38</v>
      </c>
      <c r="AD2182">
        <v>98837</v>
      </c>
    </row>
    <row r="2183" spans="1:30" x14ac:dyDescent="0.25">
      <c r="A2183">
        <f t="shared" ca="1" si="34"/>
        <v>18389</v>
      </c>
      <c r="B2183" t="s">
        <v>44</v>
      </c>
      <c r="C2183" t="s">
        <v>45</v>
      </c>
      <c r="G2183">
        <v>0</v>
      </c>
      <c r="O2183" t="s">
        <v>33</v>
      </c>
      <c r="X2183" t="s">
        <v>34</v>
      </c>
      <c r="Y2183" t="s">
        <v>40403</v>
      </c>
      <c r="Z2183" t="s">
        <v>40404</v>
      </c>
      <c r="AA2183" t="s">
        <v>40404</v>
      </c>
      <c r="AB2183" t="s">
        <v>40405</v>
      </c>
      <c r="AC2183" t="s">
        <v>2936</v>
      </c>
      <c r="AD2183">
        <v>75081</v>
      </c>
    </row>
    <row r="2184" spans="1:30" ht="409.5" x14ac:dyDescent="0.25">
      <c r="A2184">
        <f t="shared" ca="1" si="34"/>
        <v>12444</v>
      </c>
      <c r="B2184" t="s">
        <v>44</v>
      </c>
      <c r="C2184" t="s">
        <v>45</v>
      </c>
      <c r="F2184" t="s">
        <v>25517</v>
      </c>
      <c r="G2184">
        <v>0</v>
      </c>
      <c r="N2184" t="s">
        <v>468</v>
      </c>
      <c r="O2184" t="s">
        <v>33</v>
      </c>
      <c r="X2184" t="s">
        <v>34</v>
      </c>
      <c r="Y2184" t="s">
        <v>42735</v>
      </c>
      <c r="Z2184" s="1" t="s">
        <v>42736</v>
      </c>
      <c r="AA2184" s="1" t="s">
        <v>42736</v>
      </c>
      <c r="AB2184" t="s">
        <v>42737</v>
      </c>
      <c r="AC2184" t="s">
        <v>38</v>
      </c>
      <c r="AD2184">
        <v>98107</v>
      </c>
    </row>
    <row r="2185" spans="1:30" x14ac:dyDescent="0.25">
      <c r="A2185">
        <f t="shared" ca="1" si="34"/>
        <v>16004</v>
      </c>
      <c r="B2185" t="s">
        <v>2046</v>
      </c>
      <c r="C2185" t="s">
        <v>80</v>
      </c>
      <c r="F2185" t="s">
        <v>5745</v>
      </c>
      <c r="O2185" t="s">
        <v>33</v>
      </c>
      <c r="Y2185" t="s">
        <v>10053</v>
      </c>
      <c r="Z2185" t="s">
        <v>14073</v>
      </c>
      <c r="AA2185" t="s">
        <v>14074</v>
      </c>
      <c r="AB2185">
        <v>-160476</v>
      </c>
      <c r="AC2185" t="s">
        <v>38</v>
      </c>
      <c r="AD2185">
        <v>98201</v>
      </c>
    </row>
    <row r="2186" spans="1:30" x14ac:dyDescent="0.25">
      <c r="A2186">
        <f t="shared" ca="1" si="34"/>
        <v>8034</v>
      </c>
      <c r="B2186" t="s">
        <v>489</v>
      </c>
      <c r="C2186" t="s">
        <v>45</v>
      </c>
      <c r="F2186" t="s">
        <v>2239</v>
      </c>
      <c r="O2186" t="s">
        <v>33</v>
      </c>
      <c r="X2186" t="s">
        <v>34</v>
      </c>
      <c r="Y2186" t="s">
        <v>2240</v>
      </c>
      <c r="Z2186" t="s">
        <v>2241</v>
      </c>
      <c r="AA2186" t="s">
        <v>2242</v>
      </c>
      <c r="AB2186">
        <v>-170543</v>
      </c>
      <c r="AC2186" t="s">
        <v>2243</v>
      </c>
      <c r="AD2186">
        <v>85306</v>
      </c>
    </row>
    <row r="2187" spans="1:30" x14ac:dyDescent="0.25">
      <c r="A2187">
        <f t="shared" ca="1" si="34"/>
        <v>16592</v>
      </c>
      <c r="B2187" t="s">
        <v>2046</v>
      </c>
      <c r="C2187" t="s">
        <v>80</v>
      </c>
      <c r="F2187" t="s">
        <v>6884</v>
      </c>
      <c r="G2187">
        <v>0</v>
      </c>
      <c r="O2187" t="s">
        <v>33</v>
      </c>
      <c r="Y2187" t="s">
        <v>6885</v>
      </c>
      <c r="Z2187" t="s">
        <v>7902</v>
      </c>
      <c r="AA2187" t="s">
        <v>7903</v>
      </c>
      <c r="AB2187" t="s">
        <v>7904</v>
      </c>
      <c r="AC2187" t="s">
        <v>38</v>
      </c>
      <c r="AD2187">
        <v>98683</v>
      </c>
    </row>
    <row r="2188" spans="1:30" x14ac:dyDescent="0.25">
      <c r="A2188">
        <f t="shared" ca="1" si="34"/>
        <v>7970</v>
      </c>
      <c r="B2188" t="s">
        <v>178</v>
      </c>
      <c r="C2188" t="s">
        <v>179</v>
      </c>
      <c r="O2188" t="s">
        <v>33</v>
      </c>
      <c r="X2188" t="s">
        <v>34</v>
      </c>
      <c r="Z2188" t="s">
        <v>22273</v>
      </c>
      <c r="AA2188" t="s">
        <v>22274</v>
      </c>
      <c r="AB2188">
        <v>-161447</v>
      </c>
    </row>
    <row r="2189" spans="1:30" ht="409.5" x14ac:dyDescent="0.25">
      <c r="A2189">
        <f t="shared" ca="1" si="34"/>
        <v>17416</v>
      </c>
      <c r="B2189" t="s">
        <v>2046</v>
      </c>
      <c r="C2189" t="s">
        <v>80</v>
      </c>
      <c r="F2189" t="s">
        <v>5745</v>
      </c>
      <c r="O2189" t="s">
        <v>33</v>
      </c>
      <c r="Y2189" t="s">
        <v>10053</v>
      </c>
      <c r="Z2189" s="1" t="s">
        <v>11984</v>
      </c>
      <c r="AA2189" t="s">
        <v>11985</v>
      </c>
      <c r="AB2189">
        <v>-180947</v>
      </c>
      <c r="AC2189" t="s">
        <v>38</v>
      </c>
      <c r="AD2189">
        <v>98201</v>
      </c>
    </row>
    <row r="2190" spans="1:30" x14ac:dyDescent="0.25">
      <c r="A2190">
        <f t="shared" ca="1" si="34"/>
        <v>7957</v>
      </c>
      <c r="B2190" t="s">
        <v>178</v>
      </c>
      <c r="C2190" t="s">
        <v>179</v>
      </c>
      <c r="F2190" t="s">
        <v>433</v>
      </c>
      <c r="O2190" t="s">
        <v>33</v>
      </c>
      <c r="X2190" t="s">
        <v>34</v>
      </c>
      <c r="Y2190" t="s">
        <v>434</v>
      </c>
      <c r="Z2190" t="s">
        <v>37942</v>
      </c>
      <c r="AA2190" t="s">
        <v>37943</v>
      </c>
      <c r="AB2190">
        <v>-160623</v>
      </c>
      <c r="AC2190" t="s">
        <v>38</v>
      </c>
      <c r="AD2190">
        <v>99362</v>
      </c>
    </row>
    <row r="2191" spans="1:30" ht="360" x14ac:dyDescent="0.25">
      <c r="A2191">
        <f t="shared" ca="1" si="34"/>
        <v>4891</v>
      </c>
      <c r="B2191" t="s">
        <v>334</v>
      </c>
      <c r="C2191" t="s">
        <v>45</v>
      </c>
      <c r="F2191" t="s">
        <v>30461</v>
      </c>
      <c r="O2191" t="s">
        <v>33</v>
      </c>
      <c r="W2191">
        <v>15</v>
      </c>
      <c r="X2191" t="s">
        <v>34</v>
      </c>
      <c r="Y2191" t="s">
        <v>34091</v>
      </c>
      <c r="Z2191" s="1" t="s">
        <v>38605</v>
      </c>
      <c r="AA2191" t="s">
        <v>38606</v>
      </c>
      <c r="AB2191">
        <v>-180499</v>
      </c>
      <c r="AC2191" t="s">
        <v>38</v>
      </c>
      <c r="AD2191">
        <v>98372</v>
      </c>
    </row>
    <row r="2192" spans="1:30" x14ac:dyDescent="0.25">
      <c r="A2192">
        <f t="shared" ca="1" si="34"/>
        <v>14200</v>
      </c>
      <c r="B2192" t="s">
        <v>2046</v>
      </c>
      <c r="C2192" t="s">
        <v>80</v>
      </c>
      <c r="F2192" t="s">
        <v>5822</v>
      </c>
      <c r="O2192" t="s">
        <v>33</v>
      </c>
      <c r="Y2192" t="s">
        <v>6314</v>
      </c>
      <c r="Z2192" t="s">
        <v>13516</v>
      </c>
      <c r="AA2192" t="s">
        <v>13505</v>
      </c>
      <c r="AB2192">
        <v>-180035</v>
      </c>
      <c r="AC2192" t="s">
        <v>38</v>
      </c>
      <c r="AD2192">
        <v>98011</v>
      </c>
    </row>
    <row r="2193" spans="1:30" ht="360" x14ac:dyDescent="0.25">
      <c r="A2193">
        <f t="shared" ca="1" si="34"/>
        <v>1276</v>
      </c>
      <c r="B2193" t="s">
        <v>164</v>
      </c>
      <c r="C2193" t="s">
        <v>165</v>
      </c>
      <c r="G2193">
        <v>0</v>
      </c>
      <c r="N2193" t="s">
        <v>468</v>
      </c>
      <c r="O2193" t="s">
        <v>168</v>
      </c>
      <c r="P2193" t="s">
        <v>484</v>
      </c>
      <c r="W2193">
        <v>30</v>
      </c>
      <c r="Y2193" t="s">
        <v>21272</v>
      </c>
      <c r="Z2193" s="1" t="s">
        <v>38918</v>
      </c>
      <c r="AA2193" t="s">
        <v>38919</v>
      </c>
      <c r="AB2193" t="s">
        <v>38920</v>
      </c>
      <c r="AC2193" t="s">
        <v>38</v>
      </c>
      <c r="AD2193">
        <v>98105</v>
      </c>
    </row>
    <row r="2194" spans="1:30" ht="409.5" x14ac:dyDescent="0.25">
      <c r="A2194">
        <f t="shared" ca="1" si="34"/>
        <v>4724</v>
      </c>
      <c r="B2194" t="s">
        <v>44</v>
      </c>
      <c r="C2194" t="s">
        <v>45</v>
      </c>
      <c r="F2194" t="s">
        <v>226</v>
      </c>
      <c r="G2194">
        <v>0</v>
      </c>
      <c r="M2194" s="1" t="s">
        <v>38997</v>
      </c>
      <c r="N2194" s="1" t="s">
        <v>38998</v>
      </c>
      <c r="O2194" t="s">
        <v>168</v>
      </c>
      <c r="W2194">
        <v>30</v>
      </c>
      <c r="X2194" t="s">
        <v>34</v>
      </c>
      <c r="Y2194" t="s">
        <v>227</v>
      </c>
      <c r="Z2194" s="1" t="s">
        <v>38999</v>
      </c>
      <c r="AA2194" t="s">
        <v>39000</v>
      </c>
      <c r="AB2194" t="s">
        <v>39001</v>
      </c>
      <c r="AC2194" t="s">
        <v>38</v>
      </c>
      <c r="AD2194">
        <v>98083</v>
      </c>
    </row>
    <row r="2195" spans="1:30" x14ac:dyDescent="0.25">
      <c r="A2195">
        <f t="shared" ca="1" si="34"/>
        <v>3077</v>
      </c>
      <c r="B2195" t="s">
        <v>178</v>
      </c>
      <c r="C2195" t="s">
        <v>179</v>
      </c>
      <c r="O2195" t="s">
        <v>33</v>
      </c>
      <c r="X2195" t="s">
        <v>34</v>
      </c>
      <c r="Y2195" t="s">
        <v>38534</v>
      </c>
      <c r="Z2195" t="s">
        <v>38535</v>
      </c>
      <c r="AA2195" t="s">
        <v>38536</v>
      </c>
      <c r="AB2195">
        <v>-171488</v>
      </c>
      <c r="AC2195" t="s">
        <v>38</v>
      </c>
      <c r="AD2195">
        <v>99353</v>
      </c>
    </row>
    <row r="2196" spans="1:30" ht="409.5" x14ac:dyDescent="0.25">
      <c r="A2196">
        <f t="shared" ca="1" si="34"/>
        <v>16819</v>
      </c>
      <c r="B2196" t="s">
        <v>3712</v>
      </c>
      <c r="C2196" t="s">
        <v>45</v>
      </c>
      <c r="F2196" t="s">
        <v>22578</v>
      </c>
      <c r="G2196">
        <v>0</v>
      </c>
      <c r="O2196" t="s">
        <v>33</v>
      </c>
      <c r="X2196" t="s">
        <v>34</v>
      </c>
      <c r="Y2196" t="s">
        <v>3966</v>
      </c>
      <c r="Z2196" s="1" t="s">
        <v>24052</v>
      </c>
      <c r="AA2196" t="s">
        <v>24027</v>
      </c>
      <c r="AB2196" t="s">
        <v>24053</v>
      </c>
      <c r="AC2196" t="s">
        <v>102</v>
      </c>
      <c r="AD2196">
        <v>97301</v>
      </c>
    </row>
    <row r="2197" spans="1:30" ht="409.5" x14ac:dyDescent="0.25">
      <c r="A2197">
        <f t="shared" ca="1" si="34"/>
        <v>966</v>
      </c>
      <c r="B2197" t="s">
        <v>2046</v>
      </c>
      <c r="C2197" t="s">
        <v>80</v>
      </c>
      <c r="F2197" t="s">
        <v>413</v>
      </c>
      <c r="O2197" t="s">
        <v>33</v>
      </c>
      <c r="Y2197" t="s">
        <v>10236</v>
      </c>
      <c r="Z2197" s="1" t="s">
        <v>11862</v>
      </c>
      <c r="AA2197" t="s">
        <v>11863</v>
      </c>
      <c r="AB2197">
        <v>-181007</v>
      </c>
      <c r="AC2197" t="s">
        <v>38</v>
      </c>
      <c r="AD2197">
        <v>98004</v>
      </c>
    </row>
    <row r="2198" spans="1:30" ht="409.5" x14ac:dyDescent="0.25">
      <c r="A2198">
        <f t="shared" ca="1" si="34"/>
        <v>15837</v>
      </c>
      <c r="B2198" t="s">
        <v>230</v>
      </c>
      <c r="C2198" t="s">
        <v>45</v>
      </c>
      <c r="O2198" t="s">
        <v>33</v>
      </c>
      <c r="W2198">
        <v>15</v>
      </c>
      <c r="X2198" t="s">
        <v>34</v>
      </c>
      <c r="Y2198" t="s">
        <v>23251</v>
      </c>
      <c r="Z2198" s="1" t="s">
        <v>23484</v>
      </c>
      <c r="AA2198" t="s">
        <v>22580</v>
      </c>
      <c r="AB2198">
        <v>-180944</v>
      </c>
    </row>
    <row r="2199" spans="1:30" x14ac:dyDescent="0.25">
      <c r="A2199">
        <f t="shared" ca="1" si="34"/>
        <v>7147</v>
      </c>
      <c r="B2199" t="s">
        <v>30</v>
      </c>
      <c r="C2199" t="s">
        <v>31</v>
      </c>
      <c r="F2199" t="s">
        <v>4683</v>
      </c>
      <c r="G2199">
        <v>0</v>
      </c>
      <c r="O2199" t="s">
        <v>33</v>
      </c>
      <c r="X2199" t="s">
        <v>34</v>
      </c>
      <c r="Y2199" t="s">
        <v>43028</v>
      </c>
      <c r="Z2199" t="s">
        <v>43029</v>
      </c>
      <c r="AA2199" t="s">
        <v>43029</v>
      </c>
      <c r="AB2199" t="s">
        <v>43030</v>
      </c>
      <c r="AC2199" t="s">
        <v>38</v>
      </c>
      <c r="AD2199">
        <v>98409</v>
      </c>
    </row>
    <row r="2200" spans="1:30" x14ac:dyDescent="0.25">
      <c r="A2200">
        <f t="shared" ca="1" si="34"/>
        <v>10638</v>
      </c>
      <c r="B2200" t="s">
        <v>2046</v>
      </c>
      <c r="C2200" t="s">
        <v>80</v>
      </c>
      <c r="F2200" t="s">
        <v>651</v>
      </c>
      <c r="O2200" t="s">
        <v>33</v>
      </c>
      <c r="Y2200" t="s">
        <v>6279</v>
      </c>
      <c r="Z2200" t="s">
        <v>13133</v>
      </c>
      <c r="AA2200" t="s">
        <v>13134</v>
      </c>
      <c r="AB2200">
        <v>-171107</v>
      </c>
      <c r="AC2200" t="s">
        <v>38</v>
      </c>
      <c r="AD2200">
        <v>98034</v>
      </c>
    </row>
    <row r="2201" spans="1:30" x14ac:dyDescent="0.25">
      <c r="A2201">
        <f t="shared" ca="1" si="34"/>
        <v>19264</v>
      </c>
      <c r="B2201" t="s">
        <v>124</v>
      </c>
      <c r="C2201" t="s">
        <v>45</v>
      </c>
      <c r="F2201" t="s">
        <v>844</v>
      </c>
      <c r="O2201" t="s">
        <v>33</v>
      </c>
      <c r="X2201" t="s">
        <v>34</v>
      </c>
      <c r="Y2201" t="s">
        <v>3590</v>
      </c>
      <c r="Z2201" t="s">
        <v>9766</v>
      </c>
      <c r="AA2201" t="s">
        <v>9767</v>
      </c>
      <c r="AB2201">
        <v>-160789</v>
      </c>
      <c r="AC2201" t="s">
        <v>38</v>
      </c>
      <c r="AD2201">
        <v>98103</v>
      </c>
    </row>
    <row r="2202" spans="1:30" x14ac:dyDescent="0.25">
      <c r="A2202">
        <f t="shared" ca="1" si="34"/>
        <v>1007</v>
      </c>
      <c r="B2202" t="s">
        <v>685</v>
      </c>
      <c r="C2202" t="s">
        <v>686</v>
      </c>
      <c r="F2202" t="s">
        <v>2112</v>
      </c>
      <c r="G2202">
        <v>0</v>
      </c>
      <c r="O2202" t="s">
        <v>33</v>
      </c>
      <c r="Y2202" t="s">
        <v>17003</v>
      </c>
      <c r="Z2202" t="s">
        <v>34672</v>
      </c>
      <c r="AA2202" t="s">
        <v>34673</v>
      </c>
      <c r="AB2202" t="s">
        <v>34674</v>
      </c>
      <c r="AC2202" t="s">
        <v>38</v>
      </c>
      <c r="AD2202">
        <v>98531</v>
      </c>
    </row>
    <row r="2203" spans="1:30" x14ac:dyDescent="0.25">
      <c r="A2203">
        <f t="shared" ca="1" si="34"/>
        <v>11364</v>
      </c>
      <c r="B2203" t="s">
        <v>3439</v>
      </c>
      <c r="G2203">
        <v>0</v>
      </c>
      <c r="O2203" t="s">
        <v>33</v>
      </c>
      <c r="X2203" t="s">
        <v>34</v>
      </c>
      <c r="Y2203" t="s">
        <v>28377</v>
      </c>
      <c r="Z2203" t="s">
        <v>28394</v>
      </c>
      <c r="AA2203" t="s">
        <v>28395</v>
      </c>
      <c r="AB2203" t="s">
        <v>28396</v>
      </c>
      <c r="AC2203" t="s">
        <v>38</v>
      </c>
      <c r="AD2203">
        <v>98405</v>
      </c>
    </row>
    <row r="2204" spans="1:30" ht="409.5" x14ac:dyDescent="0.25">
      <c r="A2204">
        <f t="shared" ca="1" si="34"/>
        <v>8896</v>
      </c>
      <c r="B2204" t="s">
        <v>3712</v>
      </c>
      <c r="C2204" t="s">
        <v>45</v>
      </c>
      <c r="F2204" t="s">
        <v>27613</v>
      </c>
      <c r="G2204">
        <v>0</v>
      </c>
      <c r="O2204" t="s">
        <v>33</v>
      </c>
      <c r="Y2204" t="s">
        <v>27614</v>
      </c>
      <c r="Z2204" s="1" t="s">
        <v>27615</v>
      </c>
      <c r="AA2204" t="s">
        <v>27611</v>
      </c>
      <c r="AB2204" t="s">
        <v>27616</v>
      </c>
      <c r="AC2204" t="s">
        <v>38</v>
      </c>
      <c r="AD2204">
        <v>98032</v>
      </c>
    </row>
    <row r="2205" spans="1:30" x14ac:dyDescent="0.25">
      <c r="A2205">
        <f t="shared" ca="1" si="34"/>
        <v>872</v>
      </c>
      <c r="B2205" t="s">
        <v>276</v>
      </c>
      <c r="C2205" t="s">
        <v>45</v>
      </c>
      <c r="G2205">
        <v>0</v>
      </c>
      <c r="O2205" t="s">
        <v>33</v>
      </c>
      <c r="Y2205" t="s">
        <v>37902</v>
      </c>
      <c r="Z2205" t="s">
        <v>37903</v>
      </c>
      <c r="AA2205" t="s">
        <v>37904</v>
      </c>
      <c r="AB2205" t="s">
        <v>37905</v>
      </c>
    </row>
    <row r="2206" spans="1:30" ht="240" x14ac:dyDescent="0.25">
      <c r="A2206">
        <f t="shared" ca="1" si="34"/>
        <v>6644</v>
      </c>
      <c r="B2206" t="s">
        <v>230</v>
      </c>
      <c r="C2206" t="s">
        <v>45</v>
      </c>
      <c r="O2206" t="s">
        <v>33</v>
      </c>
      <c r="W2206">
        <v>15</v>
      </c>
      <c r="X2206" t="s">
        <v>34</v>
      </c>
      <c r="Y2206" t="s">
        <v>22891</v>
      </c>
      <c r="Z2206" s="1" t="s">
        <v>23508</v>
      </c>
      <c r="AA2206" t="s">
        <v>22580</v>
      </c>
      <c r="AB2206">
        <v>-181208</v>
      </c>
    </row>
    <row r="2207" spans="1:30" ht="409.5" x14ac:dyDescent="0.25">
      <c r="A2207">
        <f t="shared" ca="1" si="34"/>
        <v>10025</v>
      </c>
      <c r="B2207" t="s">
        <v>334</v>
      </c>
      <c r="C2207" t="s">
        <v>45</v>
      </c>
      <c r="O2207" t="s">
        <v>63</v>
      </c>
      <c r="X2207" t="s">
        <v>34</v>
      </c>
      <c r="Y2207" t="s">
        <v>5894</v>
      </c>
      <c r="Z2207" s="1" t="s">
        <v>42653</v>
      </c>
      <c r="AA2207" t="s">
        <v>42654</v>
      </c>
      <c r="AB2207">
        <v>-181278</v>
      </c>
      <c r="AC2207" t="s">
        <v>38</v>
      </c>
      <c r="AD2207">
        <v>98467</v>
      </c>
    </row>
    <row r="2208" spans="1:30" ht="409.5" x14ac:dyDescent="0.25">
      <c r="A2208">
        <f t="shared" ca="1" si="34"/>
        <v>13750</v>
      </c>
      <c r="B2208" t="s">
        <v>2046</v>
      </c>
      <c r="C2208" t="s">
        <v>80</v>
      </c>
      <c r="F2208" t="s">
        <v>1418</v>
      </c>
      <c r="O2208" t="s">
        <v>33</v>
      </c>
      <c r="Y2208" t="s">
        <v>1419</v>
      </c>
      <c r="Z2208" s="1" t="s">
        <v>32124</v>
      </c>
      <c r="AA2208" t="s">
        <v>32125</v>
      </c>
      <c r="AB2208">
        <v>-162000</v>
      </c>
      <c r="AC2208" t="s">
        <v>38</v>
      </c>
      <c r="AD2208">
        <v>98504</v>
      </c>
    </row>
    <row r="2209" spans="1:30" ht="409.5" x14ac:dyDescent="0.25">
      <c r="A2209">
        <f t="shared" ca="1" si="34"/>
        <v>10577</v>
      </c>
      <c r="B2209" t="s">
        <v>739</v>
      </c>
      <c r="C2209" t="s">
        <v>686</v>
      </c>
      <c r="F2209" s="1" t="s">
        <v>24982</v>
      </c>
      <c r="G2209">
        <v>0</v>
      </c>
      <c r="O2209" t="s">
        <v>33</v>
      </c>
      <c r="X2209" t="s">
        <v>34</v>
      </c>
      <c r="Y2209" t="s">
        <v>17035</v>
      </c>
      <c r="Z2209" s="1" t="s">
        <v>24983</v>
      </c>
      <c r="AA2209" t="s">
        <v>24984</v>
      </c>
      <c r="AB2209" t="s">
        <v>24985</v>
      </c>
    </row>
    <row r="2210" spans="1:30" x14ac:dyDescent="0.25">
      <c r="A2210">
        <f t="shared" ca="1" si="34"/>
        <v>207</v>
      </c>
      <c r="B2210" t="s">
        <v>739</v>
      </c>
      <c r="C2210" t="s">
        <v>686</v>
      </c>
      <c r="F2210" t="s">
        <v>29818</v>
      </c>
      <c r="G2210">
        <v>0</v>
      </c>
      <c r="O2210" t="s">
        <v>33</v>
      </c>
      <c r="Y2210" t="s">
        <v>29819</v>
      </c>
      <c r="Z2210" t="s">
        <v>30493</v>
      </c>
      <c r="AA2210" t="s">
        <v>30459</v>
      </c>
      <c r="AB2210" t="s">
        <v>30494</v>
      </c>
      <c r="AC2210" t="s">
        <v>38</v>
      </c>
      <c r="AD2210">
        <v>98409</v>
      </c>
    </row>
    <row r="2211" spans="1:30" ht="409.5" x14ac:dyDescent="0.25">
      <c r="A2211">
        <f t="shared" ca="1" si="34"/>
        <v>3289</v>
      </c>
      <c r="B2211" t="s">
        <v>677</v>
      </c>
      <c r="C2211" t="s">
        <v>80</v>
      </c>
      <c r="F2211" t="s">
        <v>774</v>
      </c>
      <c r="G2211">
        <v>0</v>
      </c>
      <c r="O2211" t="s">
        <v>33</v>
      </c>
      <c r="Y2211" t="s">
        <v>7265</v>
      </c>
      <c r="Z2211" s="1" t="s">
        <v>8448</v>
      </c>
      <c r="AA2211" t="s">
        <v>8449</v>
      </c>
      <c r="AB2211" t="s">
        <v>8450</v>
      </c>
      <c r="AC2211" t="s">
        <v>38</v>
      </c>
      <c r="AD2211">
        <v>98501</v>
      </c>
    </row>
    <row r="2212" spans="1:30" x14ac:dyDescent="0.25">
      <c r="A2212">
        <f t="shared" ca="1" si="34"/>
        <v>3051</v>
      </c>
      <c r="B2212" t="s">
        <v>334</v>
      </c>
      <c r="C2212" t="s">
        <v>45</v>
      </c>
      <c r="O2212" t="s">
        <v>33</v>
      </c>
      <c r="V2212" t="s">
        <v>21255</v>
      </c>
      <c r="W2212">
        <v>30</v>
      </c>
      <c r="X2212" t="s">
        <v>34</v>
      </c>
      <c r="Y2212" t="s">
        <v>21987</v>
      </c>
      <c r="Z2212" t="s">
        <v>21988</v>
      </c>
      <c r="AA2212" t="s">
        <v>21989</v>
      </c>
      <c r="AB2212">
        <v>-170795</v>
      </c>
    </row>
    <row r="2213" spans="1:30" x14ac:dyDescent="0.25">
      <c r="A2213">
        <f t="shared" ca="1" si="34"/>
        <v>10304</v>
      </c>
      <c r="B2213" t="s">
        <v>178</v>
      </c>
      <c r="C2213" t="s">
        <v>179</v>
      </c>
      <c r="F2213" t="s">
        <v>1736</v>
      </c>
      <c r="O2213" t="s">
        <v>33</v>
      </c>
      <c r="X2213" t="s">
        <v>34</v>
      </c>
      <c r="Y2213" t="s">
        <v>19784</v>
      </c>
      <c r="Z2213" t="s">
        <v>38547</v>
      </c>
      <c r="AA2213" t="s">
        <v>38545</v>
      </c>
      <c r="AB2213">
        <v>-162411</v>
      </c>
      <c r="AC2213" t="s">
        <v>38</v>
      </c>
      <c r="AD2213">
        <v>99352</v>
      </c>
    </row>
    <row r="2214" spans="1:30" ht="409.5" x14ac:dyDescent="0.25">
      <c r="A2214">
        <f t="shared" ca="1" si="34"/>
        <v>19515</v>
      </c>
      <c r="B2214" t="s">
        <v>463</v>
      </c>
      <c r="E2214" t="s">
        <v>2262</v>
      </c>
      <c r="F2214" t="s">
        <v>1603</v>
      </c>
      <c r="N2214" t="s">
        <v>2263</v>
      </c>
      <c r="O2214" t="s">
        <v>168</v>
      </c>
      <c r="Y2214" t="s">
        <v>2264</v>
      </c>
      <c r="Z2214" s="1" t="s">
        <v>2265</v>
      </c>
      <c r="AA2214" t="s">
        <v>2266</v>
      </c>
      <c r="AB2214">
        <v>-162262</v>
      </c>
      <c r="AC2214" t="s">
        <v>38</v>
      </c>
      <c r="AD2214">
        <v>98102</v>
      </c>
    </row>
    <row r="2215" spans="1:30" ht="409.5" x14ac:dyDescent="0.25">
      <c r="A2215">
        <f t="shared" ca="1" si="34"/>
        <v>2396</v>
      </c>
      <c r="B2215" t="s">
        <v>334</v>
      </c>
      <c r="C2215" t="s">
        <v>45</v>
      </c>
      <c r="G2215">
        <v>0</v>
      </c>
      <c r="O2215" t="s">
        <v>33</v>
      </c>
      <c r="W2215">
        <v>30</v>
      </c>
      <c r="X2215" t="s">
        <v>34</v>
      </c>
      <c r="Y2215" t="s">
        <v>31503</v>
      </c>
      <c r="Z2215" s="1" t="s">
        <v>31504</v>
      </c>
      <c r="AA2215" t="s">
        <v>31505</v>
      </c>
      <c r="AB2215" t="s">
        <v>31506</v>
      </c>
      <c r="AC2215" t="s">
        <v>38</v>
      </c>
      <c r="AD2215">
        <v>98040</v>
      </c>
    </row>
    <row r="2216" spans="1:30" ht="409.5" x14ac:dyDescent="0.25">
      <c r="A2216">
        <f t="shared" ca="1" si="34"/>
        <v>1527</v>
      </c>
      <c r="B2216" t="s">
        <v>489</v>
      </c>
      <c r="C2216" t="s">
        <v>45</v>
      </c>
      <c r="O2216" t="s">
        <v>33</v>
      </c>
      <c r="X2216" t="s">
        <v>34</v>
      </c>
      <c r="Y2216" t="s">
        <v>25220</v>
      </c>
      <c r="Z2216" s="1" t="s">
        <v>25221</v>
      </c>
      <c r="AA2216" t="s">
        <v>25222</v>
      </c>
      <c r="AB2216">
        <v>-170654</v>
      </c>
    </row>
    <row r="2217" spans="1:30" x14ac:dyDescent="0.25">
      <c r="A2217">
        <f t="shared" ca="1" si="34"/>
        <v>13816</v>
      </c>
      <c r="B2217" t="s">
        <v>489</v>
      </c>
      <c r="C2217" t="s">
        <v>45</v>
      </c>
      <c r="O2217" t="s">
        <v>33</v>
      </c>
      <c r="Y2217" t="s">
        <v>1985</v>
      </c>
      <c r="Z2217" t="s">
        <v>1986</v>
      </c>
      <c r="AA2217" t="s">
        <v>1865</v>
      </c>
      <c r="AB2217">
        <v>-172658</v>
      </c>
    </row>
    <row r="2218" spans="1:30" ht="409.5" x14ac:dyDescent="0.25">
      <c r="A2218">
        <f t="shared" ca="1" si="34"/>
        <v>18773</v>
      </c>
      <c r="B2218" t="s">
        <v>230</v>
      </c>
      <c r="C2218" t="s">
        <v>45</v>
      </c>
      <c r="O2218" t="s">
        <v>33</v>
      </c>
      <c r="X2218" t="s">
        <v>34</v>
      </c>
      <c r="Y2218" t="s">
        <v>22651</v>
      </c>
      <c r="Z2218" s="1" t="s">
        <v>23381</v>
      </c>
      <c r="AA2218" t="s">
        <v>22580</v>
      </c>
      <c r="AB2218">
        <v>-173027</v>
      </c>
    </row>
    <row r="2219" spans="1:30" x14ac:dyDescent="0.25">
      <c r="A2219">
        <f t="shared" ca="1" si="34"/>
        <v>18013</v>
      </c>
      <c r="B2219" t="s">
        <v>1203</v>
      </c>
      <c r="C2219" t="s">
        <v>45</v>
      </c>
      <c r="G2219">
        <v>0</v>
      </c>
      <c r="O2219" t="s">
        <v>33</v>
      </c>
      <c r="X2219" t="s">
        <v>34</v>
      </c>
      <c r="Y2219" t="s">
        <v>20964</v>
      </c>
      <c r="Z2219" t="s">
        <v>20965</v>
      </c>
      <c r="AA2219" t="s">
        <v>2406</v>
      </c>
      <c r="AB2219" t="s">
        <v>20966</v>
      </c>
      <c r="AC2219" t="s">
        <v>38</v>
      </c>
      <c r="AD2219">
        <v>98070</v>
      </c>
    </row>
    <row r="2220" spans="1:30" ht="409.5" x14ac:dyDescent="0.25">
      <c r="A2220">
        <f t="shared" ca="1" si="34"/>
        <v>12458</v>
      </c>
      <c r="B2220" t="s">
        <v>2046</v>
      </c>
      <c r="C2220" t="s">
        <v>80</v>
      </c>
      <c r="F2220" t="s">
        <v>6748</v>
      </c>
      <c r="O2220" t="s">
        <v>33</v>
      </c>
      <c r="Y2220" t="s">
        <v>12160</v>
      </c>
      <c r="Z2220" s="1" t="s">
        <v>12487</v>
      </c>
      <c r="AA2220" t="s">
        <v>12488</v>
      </c>
      <c r="AB2220">
        <v>-170699</v>
      </c>
      <c r="AC2220" t="s">
        <v>38</v>
      </c>
      <c r="AD2220">
        <v>98043</v>
      </c>
    </row>
    <row r="2221" spans="1:30" x14ac:dyDescent="0.25">
      <c r="A2221">
        <f t="shared" ca="1" si="34"/>
        <v>13825</v>
      </c>
      <c r="B2221" t="s">
        <v>124</v>
      </c>
      <c r="C2221" t="s">
        <v>45</v>
      </c>
      <c r="O2221" t="s">
        <v>33</v>
      </c>
      <c r="X2221" t="s">
        <v>34</v>
      </c>
      <c r="Y2221" t="s">
        <v>43497</v>
      </c>
      <c r="Z2221" t="s">
        <v>43498</v>
      </c>
      <c r="AA2221" t="s">
        <v>21261</v>
      </c>
      <c r="AB2221">
        <v>-170170</v>
      </c>
      <c r="AC2221" t="s">
        <v>38</v>
      </c>
      <c r="AD2221">
        <v>98296</v>
      </c>
    </row>
    <row r="2222" spans="1:30" ht="195" x14ac:dyDescent="0.25">
      <c r="A2222">
        <f t="shared" ca="1" si="34"/>
        <v>4420</v>
      </c>
      <c r="B2222" t="s">
        <v>276</v>
      </c>
      <c r="C2222" t="s">
        <v>45</v>
      </c>
      <c r="F2222" t="s">
        <v>8890</v>
      </c>
      <c r="G2222">
        <v>0</v>
      </c>
      <c r="M2222" s="1" t="s">
        <v>8902</v>
      </c>
      <c r="N2222" t="s">
        <v>8903</v>
      </c>
      <c r="O2222" t="s">
        <v>33</v>
      </c>
      <c r="X2222" t="s">
        <v>34</v>
      </c>
      <c r="Y2222" t="s">
        <v>8891</v>
      </c>
      <c r="Z2222" t="s">
        <v>8904</v>
      </c>
      <c r="AA2222" t="s">
        <v>8905</v>
      </c>
      <c r="AB2222" t="s">
        <v>8906</v>
      </c>
      <c r="AC2222" t="s">
        <v>38</v>
      </c>
      <c r="AD2222">
        <v>98415</v>
      </c>
    </row>
    <row r="2223" spans="1:30" x14ac:dyDescent="0.25">
      <c r="A2223">
        <f t="shared" ca="1" si="34"/>
        <v>12959</v>
      </c>
      <c r="B2223" t="s">
        <v>96</v>
      </c>
      <c r="C2223" t="s">
        <v>97</v>
      </c>
      <c r="F2223" t="s">
        <v>2107</v>
      </c>
      <c r="O2223" t="s">
        <v>33</v>
      </c>
      <c r="W2223">
        <v>15</v>
      </c>
      <c r="X2223" t="s">
        <v>34</v>
      </c>
      <c r="Y2223" t="s">
        <v>17153</v>
      </c>
      <c r="Z2223" t="s">
        <v>17154</v>
      </c>
      <c r="AA2223" t="s">
        <v>17155</v>
      </c>
      <c r="AB2223">
        <v>-180533</v>
      </c>
      <c r="AC2223" t="s">
        <v>38</v>
      </c>
      <c r="AD2223">
        <v>98663</v>
      </c>
    </row>
    <row r="2224" spans="1:30" x14ac:dyDescent="0.25">
      <c r="A2224">
        <f t="shared" ca="1" si="34"/>
        <v>11976</v>
      </c>
      <c r="B2224" t="s">
        <v>178</v>
      </c>
      <c r="F2224" t="s">
        <v>5050</v>
      </c>
      <c r="G2224">
        <v>0</v>
      </c>
      <c r="O2224" t="s">
        <v>33</v>
      </c>
      <c r="X2224" t="s">
        <v>34</v>
      </c>
      <c r="Y2224" t="s">
        <v>33076</v>
      </c>
      <c r="Z2224" t="s">
        <v>33287</v>
      </c>
      <c r="AA2224" t="s">
        <v>33288</v>
      </c>
      <c r="AB2224" t="s">
        <v>33289</v>
      </c>
      <c r="AC2224" t="s">
        <v>38</v>
      </c>
      <c r="AD2224">
        <v>99336</v>
      </c>
    </row>
    <row r="2225" spans="1:30" x14ac:dyDescent="0.25">
      <c r="A2225">
        <f t="shared" ca="1" si="34"/>
        <v>14127</v>
      </c>
      <c r="B2225" t="s">
        <v>178</v>
      </c>
      <c r="C2225" t="s">
        <v>179</v>
      </c>
      <c r="F2225" t="s">
        <v>20321</v>
      </c>
      <c r="O2225" t="s">
        <v>33</v>
      </c>
      <c r="W2225">
        <v>15</v>
      </c>
      <c r="X2225" t="s">
        <v>34</v>
      </c>
      <c r="Y2225" t="s">
        <v>20322</v>
      </c>
      <c r="Z2225" t="s">
        <v>20329</v>
      </c>
      <c r="AA2225" t="s">
        <v>20330</v>
      </c>
      <c r="AB2225">
        <v>-173254</v>
      </c>
      <c r="AC2225" t="s">
        <v>38</v>
      </c>
      <c r="AD2225">
        <v>98926</v>
      </c>
    </row>
    <row r="2226" spans="1:30" x14ac:dyDescent="0.25">
      <c r="A2226">
        <f t="shared" ca="1" si="34"/>
        <v>13463</v>
      </c>
      <c r="B2226" t="s">
        <v>30</v>
      </c>
      <c r="C2226" t="s">
        <v>31</v>
      </c>
      <c r="F2226" t="s">
        <v>1434</v>
      </c>
      <c r="O2226" t="s">
        <v>33</v>
      </c>
      <c r="X2226" t="s">
        <v>34</v>
      </c>
      <c r="Y2226" t="s">
        <v>1435</v>
      </c>
      <c r="Z2226" t="s">
        <v>1436</v>
      </c>
      <c r="AA2226" t="s">
        <v>1436</v>
      </c>
      <c r="AB2226">
        <v>-170667</v>
      </c>
      <c r="AC2226" t="s">
        <v>38</v>
      </c>
      <c r="AD2226">
        <v>98532</v>
      </c>
    </row>
    <row r="2227" spans="1:30" ht="180" x14ac:dyDescent="0.25">
      <c r="A2227">
        <f t="shared" ca="1" si="34"/>
        <v>9115</v>
      </c>
      <c r="B2227" t="s">
        <v>334</v>
      </c>
      <c r="C2227" t="s">
        <v>45</v>
      </c>
      <c r="F2227" t="s">
        <v>22668</v>
      </c>
      <c r="O2227" t="s">
        <v>33</v>
      </c>
      <c r="X2227" t="s">
        <v>34</v>
      </c>
      <c r="Y2227" t="s">
        <v>22669</v>
      </c>
      <c r="Z2227" s="1" t="s">
        <v>23992</v>
      </c>
      <c r="AA2227" t="s">
        <v>23740</v>
      </c>
      <c r="AB2227">
        <v>-162338</v>
      </c>
      <c r="AC2227" t="s">
        <v>5301</v>
      </c>
      <c r="AD2227" t="s">
        <v>22675</v>
      </c>
    </row>
    <row r="2228" spans="1:30" ht="409.5" x14ac:dyDescent="0.25">
      <c r="A2228">
        <f t="shared" ca="1" si="34"/>
        <v>5527</v>
      </c>
      <c r="B2228" t="s">
        <v>3712</v>
      </c>
      <c r="C2228" t="s">
        <v>16820</v>
      </c>
      <c r="F2228" t="s">
        <v>20250</v>
      </c>
      <c r="G2228">
        <v>0</v>
      </c>
      <c r="O2228" t="s">
        <v>33</v>
      </c>
      <c r="X2228" t="s">
        <v>34</v>
      </c>
      <c r="Y2228" t="s">
        <v>22643</v>
      </c>
      <c r="Z2228" s="1" t="s">
        <v>24558</v>
      </c>
      <c r="AA2228" t="s">
        <v>24027</v>
      </c>
      <c r="AB2228" t="s">
        <v>24559</v>
      </c>
      <c r="AC2228" t="s">
        <v>102</v>
      </c>
      <c r="AD2228">
        <v>97302</v>
      </c>
    </row>
    <row r="2229" spans="1:30" x14ac:dyDescent="0.25">
      <c r="A2229">
        <f t="shared" ca="1" si="34"/>
        <v>17989</v>
      </c>
      <c r="B2229" t="s">
        <v>164</v>
      </c>
      <c r="C2229" t="s">
        <v>165</v>
      </c>
      <c r="G2229">
        <v>0</v>
      </c>
      <c r="O2229" t="s">
        <v>63</v>
      </c>
      <c r="X2229" t="s">
        <v>34</v>
      </c>
      <c r="Y2229" t="s">
        <v>3022</v>
      </c>
      <c r="Z2229" t="s">
        <v>3023</v>
      </c>
      <c r="AA2229" t="s">
        <v>3024</v>
      </c>
      <c r="AB2229" t="s">
        <v>3025</v>
      </c>
      <c r="AC2229" t="s">
        <v>38</v>
      </c>
      <c r="AD2229">
        <v>98058</v>
      </c>
    </row>
    <row r="2230" spans="1:30" ht="409.5" x14ac:dyDescent="0.25">
      <c r="A2230">
        <f t="shared" ca="1" si="34"/>
        <v>6913</v>
      </c>
      <c r="B2230" t="s">
        <v>3439</v>
      </c>
      <c r="F2230" t="s">
        <v>5045</v>
      </c>
      <c r="G2230">
        <v>0</v>
      </c>
      <c r="O2230" t="s">
        <v>33</v>
      </c>
      <c r="X2230" t="s">
        <v>34</v>
      </c>
      <c r="Y2230" t="s">
        <v>5046</v>
      </c>
      <c r="Z2230" s="1" t="s">
        <v>5047</v>
      </c>
      <c r="AA2230" t="s">
        <v>5048</v>
      </c>
      <c r="AB2230" t="s">
        <v>5049</v>
      </c>
      <c r="AC2230" t="s">
        <v>38</v>
      </c>
      <c r="AD2230">
        <v>98411</v>
      </c>
    </row>
    <row r="2231" spans="1:30" x14ac:dyDescent="0.25">
      <c r="A2231">
        <f t="shared" ca="1" si="34"/>
        <v>8070</v>
      </c>
      <c r="B2231" t="s">
        <v>178</v>
      </c>
      <c r="F2231" t="s">
        <v>3214</v>
      </c>
      <c r="G2231">
        <v>0</v>
      </c>
      <c r="O2231" t="s">
        <v>33</v>
      </c>
      <c r="X2231" t="s">
        <v>34</v>
      </c>
      <c r="Y2231" t="s">
        <v>3215</v>
      </c>
      <c r="Z2231" t="s">
        <v>4717</v>
      </c>
      <c r="AA2231" t="s">
        <v>4718</v>
      </c>
      <c r="AB2231" t="s">
        <v>4719</v>
      </c>
      <c r="AC2231" t="s">
        <v>38</v>
      </c>
      <c r="AD2231">
        <v>98052</v>
      </c>
    </row>
    <row r="2232" spans="1:30" x14ac:dyDescent="0.25">
      <c r="A2232">
        <f t="shared" ca="1" si="34"/>
        <v>12736</v>
      </c>
      <c r="B2232" t="s">
        <v>2046</v>
      </c>
      <c r="C2232" t="s">
        <v>80</v>
      </c>
      <c r="F2232" t="s">
        <v>923</v>
      </c>
      <c r="G2232">
        <v>0</v>
      </c>
      <c r="O2232" t="s">
        <v>33</v>
      </c>
      <c r="Y2232" t="s">
        <v>924</v>
      </c>
      <c r="Z2232" t="s">
        <v>10773</v>
      </c>
      <c r="AA2232" t="s">
        <v>10774</v>
      </c>
      <c r="AB2232" t="s">
        <v>10775</v>
      </c>
      <c r="AC2232" t="s">
        <v>38</v>
      </c>
      <c r="AD2232">
        <v>98663</v>
      </c>
    </row>
    <row r="2233" spans="1:30" x14ac:dyDescent="0.25">
      <c r="A2233">
        <f t="shared" ca="1" si="34"/>
        <v>39</v>
      </c>
      <c r="B2233" t="s">
        <v>79</v>
      </c>
      <c r="C2233" t="s">
        <v>80</v>
      </c>
      <c r="F2233" t="s">
        <v>5745</v>
      </c>
      <c r="O2233" t="s">
        <v>33</v>
      </c>
      <c r="Y2233" t="s">
        <v>10053</v>
      </c>
      <c r="Z2233" t="s">
        <v>26078</v>
      </c>
      <c r="AA2233" t="s">
        <v>26079</v>
      </c>
      <c r="AB2233">
        <v>-171376</v>
      </c>
      <c r="AC2233" t="s">
        <v>38</v>
      </c>
      <c r="AD2233">
        <v>98201</v>
      </c>
    </row>
    <row r="2234" spans="1:30" ht="409.5" x14ac:dyDescent="0.25">
      <c r="A2234">
        <f t="shared" ca="1" si="34"/>
        <v>16160</v>
      </c>
      <c r="B2234" t="s">
        <v>334</v>
      </c>
      <c r="C2234" t="s">
        <v>45</v>
      </c>
      <c r="F2234" t="s">
        <v>20250</v>
      </c>
      <c r="G2234">
        <v>0</v>
      </c>
      <c r="O2234" t="s">
        <v>33</v>
      </c>
      <c r="X2234" t="s">
        <v>34</v>
      </c>
      <c r="Y2234" t="s">
        <v>22643</v>
      </c>
      <c r="Z2234" s="1" t="s">
        <v>23874</v>
      </c>
      <c r="AA2234" t="s">
        <v>23605</v>
      </c>
      <c r="AB2234" t="s">
        <v>23875</v>
      </c>
      <c r="AC2234" t="s">
        <v>102</v>
      </c>
      <c r="AD2234">
        <v>97302</v>
      </c>
    </row>
    <row r="2235" spans="1:30" ht="409.5" x14ac:dyDescent="0.25">
      <c r="A2235">
        <f t="shared" ca="1" si="34"/>
        <v>19696</v>
      </c>
      <c r="B2235" t="s">
        <v>96</v>
      </c>
      <c r="C2235" t="s">
        <v>97</v>
      </c>
      <c r="O2235" t="s">
        <v>33</v>
      </c>
      <c r="X2235" t="s">
        <v>34</v>
      </c>
      <c r="Y2235" t="s">
        <v>42166</v>
      </c>
      <c r="Z2235" s="1" t="s">
        <v>42167</v>
      </c>
      <c r="AA2235" t="s">
        <v>42168</v>
      </c>
      <c r="AB2235">
        <v>-170333</v>
      </c>
    </row>
    <row r="2236" spans="1:30" x14ac:dyDescent="0.25">
      <c r="A2236">
        <f t="shared" ca="1" si="34"/>
        <v>2554</v>
      </c>
      <c r="B2236" t="s">
        <v>685</v>
      </c>
      <c r="C2236" t="s">
        <v>686</v>
      </c>
      <c r="F2236" t="s">
        <v>3051</v>
      </c>
      <c r="G2236">
        <v>0</v>
      </c>
      <c r="O2236" t="s">
        <v>33</v>
      </c>
      <c r="Y2236" t="s">
        <v>29246</v>
      </c>
      <c r="Z2236" t="s">
        <v>34504</v>
      </c>
      <c r="AA2236" t="s">
        <v>34436</v>
      </c>
      <c r="AB2236" t="s">
        <v>34505</v>
      </c>
      <c r="AC2236" t="s">
        <v>38</v>
      </c>
      <c r="AD2236">
        <v>98503</v>
      </c>
    </row>
    <row r="2237" spans="1:30" x14ac:dyDescent="0.25">
      <c r="A2237">
        <f t="shared" ca="1" si="34"/>
        <v>19595</v>
      </c>
      <c r="B2237" t="s">
        <v>489</v>
      </c>
      <c r="C2237" t="s">
        <v>45</v>
      </c>
      <c r="O2237" t="s">
        <v>1</v>
      </c>
      <c r="Y2237" t="s">
        <v>1369</v>
      </c>
      <c r="Z2237" t="s">
        <v>18023</v>
      </c>
      <c r="AA2237" t="s">
        <v>18024</v>
      </c>
      <c r="AB2237">
        <v>-181362</v>
      </c>
    </row>
    <row r="2238" spans="1:30" ht="150" x14ac:dyDescent="0.25">
      <c r="A2238">
        <f t="shared" ca="1" si="34"/>
        <v>13183</v>
      </c>
      <c r="B2238" t="s">
        <v>164</v>
      </c>
      <c r="C2238" t="s">
        <v>165</v>
      </c>
      <c r="F2238" t="s">
        <v>729</v>
      </c>
      <c r="G2238">
        <v>0</v>
      </c>
      <c r="M2238" s="1" t="s">
        <v>21276</v>
      </c>
      <c r="N2238" t="s">
        <v>3799</v>
      </c>
      <c r="O2238" t="s">
        <v>168</v>
      </c>
      <c r="P2238" t="s">
        <v>318</v>
      </c>
      <c r="Q2238" t="s">
        <v>21277</v>
      </c>
      <c r="Y2238" t="s">
        <v>730</v>
      </c>
      <c r="Z2238" t="s">
        <v>21278</v>
      </c>
      <c r="AA2238" t="s">
        <v>21279</v>
      </c>
      <c r="AB2238" t="s">
        <v>21280</v>
      </c>
      <c r="AC2238" t="s">
        <v>38</v>
      </c>
      <c r="AD2238">
        <v>98105</v>
      </c>
    </row>
    <row r="2239" spans="1:30" ht="409.5" x14ac:dyDescent="0.25">
      <c r="A2239">
        <f t="shared" ca="1" si="34"/>
        <v>14496</v>
      </c>
      <c r="B2239" t="s">
        <v>79</v>
      </c>
      <c r="C2239" t="s">
        <v>80</v>
      </c>
      <c r="F2239" t="s">
        <v>927</v>
      </c>
      <c r="O2239" t="s">
        <v>33</v>
      </c>
      <c r="Y2239" t="s">
        <v>928</v>
      </c>
      <c r="Z2239" s="1" t="s">
        <v>26178</v>
      </c>
      <c r="AA2239" t="s">
        <v>26179</v>
      </c>
      <c r="AB2239">
        <v>-171283</v>
      </c>
      <c r="AC2239" t="s">
        <v>102</v>
      </c>
      <c r="AD2239">
        <v>97211</v>
      </c>
    </row>
    <row r="2240" spans="1:30" x14ac:dyDescent="0.25">
      <c r="A2240">
        <f t="shared" ca="1" si="34"/>
        <v>6746</v>
      </c>
      <c r="B2240" t="s">
        <v>124</v>
      </c>
      <c r="C2240" t="s">
        <v>45</v>
      </c>
      <c r="F2240" t="s">
        <v>6257</v>
      </c>
      <c r="G2240">
        <v>0</v>
      </c>
      <c r="O2240" t="s">
        <v>33</v>
      </c>
      <c r="Y2240" t="s">
        <v>42770</v>
      </c>
      <c r="Z2240" t="s">
        <v>42771</v>
      </c>
      <c r="AA2240" t="s">
        <v>42772</v>
      </c>
      <c r="AB2240" t="s">
        <v>42773</v>
      </c>
    </row>
    <row r="2241" spans="1:30" ht="285" x14ac:dyDescent="0.25">
      <c r="A2241">
        <f t="shared" ca="1" si="34"/>
        <v>16538</v>
      </c>
      <c r="B2241" t="s">
        <v>685</v>
      </c>
      <c r="C2241" t="s">
        <v>686</v>
      </c>
      <c r="F2241" t="s">
        <v>32912</v>
      </c>
      <c r="G2241">
        <v>0</v>
      </c>
      <c r="O2241" t="s">
        <v>33</v>
      </c>
      <c r="Y2241" t="s">
        <v>32830</v>
      </c>
      <c r="Z2241" s="1" t="s">
        <v>34534</v>
      </c>
      <c r="AA2241" t="s">
        <v>34436</v>
      </c>
      <c r="AB2241" t="s">
        <v>34535</v>
      </c>
    </row>
    <row r="2242" spans="1:30" ht="409.5" x14ac:dyDescent="0.25">
      <c r="A2242">
        <f t="shared" ref="A2242:A2305" ca="1" si="35">RANDBETWEEN(1,20000)</f>
        <v>3234</v>
      </c>
      <c r="B2242" t="s">
        <v>677</v>
      </c>
      <c r="C2242" t="s">
        <v>80</v>
      </c>
      <c r="F2242" t="s">
        <v>1335</v>
      </c>
      <c r="G2242">
        <v>0</v>
      </c>
      <c r="O2242" t="s">
        <v>33</v>
      </c>
      <c r="Y2242" t="s">
        <v>6741</v>
      </c>
      <c r="Z2242" s="1" t="s">
        <v>6742</v>
      </c>
      <c r="AA2242" t="s">
        <v>6743</v>
      </c>
      <c r="AB2242" t="s">
        <v>6744</v>
      </c>
      <c r="AC2242" t="s">
        <v>38</v>
      </c>
      <c r="AD2242">
        <v>98004</v>
      </c>
    </row>
    <row r="2243" spans="1:30" ht="409.5" x14ac:dyDescent="0.25">
      <c r="A2243">
        <f t="shared" ca="1" si="35"/>
        <v>10565</v>
      </c>
      <c r="B2243" t="s">
        <v>489</v>
      </c>
      <c r="C2243" t="s">
        <v>45</v>
      </c>
      <c r="F2243" t="s">
        <v>9151</v>
      </c>
      <c r="N2243" t="s">
        <v>612</v>
      </c>
      <c r="O2243" t="s">
        <v>33</v>
      </c>
      <c r="X2243" t="s">
        <v>34</v>
      </c>
      <c r="Y2243" t="s">
        <v>19691</v>
      </c>
      <c r="Z2243" s="1" t="s">
        <v>19692</v>
      </c>
      <c r="AA2243" t="s">
        <v>19693</v>
      </c>
      <c r="AB2243">
        <v>-161832</v>
      </c>
      <c r="AC2243" t="s">
        <v>38</v>
      </c>
      <c r="AD2243">
        <v>98390</v>
      </c>
    </row>
    <row r="2244" spans="1:30" x14ac:dyDescent="0.25">
      <c r="A2244">
        <f t="shared" ca="1" si="35"/>
        <v>16510</v>
      </c>
      <c r="B2244" t="s">
        <v>1203</v>
      </c>
      <c r="C2244" t="s">
        <v>45</v>
      </c>
      <c r="F2244" t="s">
        <v>734</v>
      </c>
      <c r="G2244">
        <v>0</v>
      </c>
      <c r="O2244" t="s">
        <v>33</v>
      </c>
      <c r="W2244">
        <v>30</v>
      </c>
      <c r="X2244" t="s">
        <v>34</v>
      </c>
      <c r="Y2244" t="s">
        <v>17802</v>
      </c>
      <c r="Z2244" t="s">
        <v>17803</v>
      </c>
      <c r="AA2244" t="s">
        <v>17804</v>
      </c>
      <c r="AB2244" t="s">
        <v>17805</v>
      </c>
      <c r="AC2244" t="s">
        <v>38</v>
      </c>
      <c r="AD2244">
        <v>98501</v>
      </c>
    </row>
    <row r="2245" spans="1:30" x14ac:dyDescent="0.25">
      <c r="A2245">
        <f t="shared" ca="1" si="35"/>
        <v>19536</v>
      </c>
      <c r="B2245" t="s">
        <v>677</v>
      </c>
      <c r="C2245" t="s">
        <v>80</v>
      </c>
      <c r="F2245" t="s">
        <v>13038</v>
      </c>
      <c r="G2245">
        <v>0</v>
      </c>
      <c r="O2245" t="s">
        <v>33</v>
      </c>
      <c r="Y2245" t="s">
        <v>13039</v>
      </c>
      <c r="Z2245" t="s">
        <v>13040</v>
      </c>
      <c r="AA2245" t="s">
        <v>13041</v>
      </c>
      <c r="AB2245" t="s">
        <v>13042</v>
      </c>
      <c r="AC2245" t="s">
        <v>38</v>
      </c>
      <c r="AD2245">
        <v>98335</v>
      </c>
    </row>
    <row r="2246" spans="1:30" ht="409.5" x14ac:dyDescent="0.25">
      <c r="A2246">
        <f t="shared" ca="1" si="35"/>
        <v>746</v>
      </c>
      <c r="B2246" t="s">
        <v>2046</v>
      </c>
      <c r="C2246" t="s">
        <v>80</v>
      </c>
      <c r="F2246" t="s">
        <v>5968</v>
      </c>
      <c r="O2246" t="s">
        <v>33</v>
      </c>
      <c r="Y2246" t="s">
        <v>10340</v>
      </c>
      <c r="Z2246" s="1" t="s">
        <v>11265</v>
      </c>
      <c r="AA2246" t="s">
        <v>11266</v>
      </c>
      <c r="AB2246">
        <v>-181192</v>
      </c>
      <c r="AC2246" t="s">
        <v>38</v>
      </c>
      <c r="AD2246">
        <v>98371</v>
      </c>
    </row>
    <row r="2247" spans="1:30" x14ac:dyDescent="0.25">
      <c r="A2247">
        <f t="shared" ca="1" si="35"/>
        <v>13651</v>
      </c>
      <c r="B2247" t="s">
        <v>2046</v>
      </c>
      <c r="C2247" t="s">
        <v>80</v>
      </c>
      <c r="F2247" t="s">
        <v>413</v>
      </c>
      <c r="O2247" t="s">
        <v>33</v>
      </c>
      <c r="Y2247" t="s">
        <v>6029</v>
      </c>
      <c r="Z2247" t="s">
        <v>11022</v>
      </c>
      <c r="AA2247" t="s">
        <v>11021</v>
      </c>
      <c r="AB2247">
        <v>-160827</v>
      </c>
      <c r="AC2247" t="s">
        <v>38</v>
      </c>
      <c r="AD2247">
        <v>98004</v>
      </c>
    </row>
    <row r="2248" spans="1:30" x14ac:dyDescent="0.25">
      <c r="A2248">
        <f t="shared" ca="1" si="35"/>
        <v>4035</v>
      </c>
      <c r="B2248" t="s">
        <v>2046</v>
      </c>
      <c r="C2248" t="s">
        <v>80</v>
      </c>
      <c r="F2248" t="s">
        <v>1418</v>
      </c>
      <c r="O2248" t="s">
        <v>33</v>
      </c>
      <c r="Y2248" t="s">
        <v>1419</v>
      </c>
      <c r="Z2248" t="s">
        <v>15714</v>
      </c>
      <c r="AA2248" t="s">
        <v>15715</v>
      </c>
      <c r="AB2248">
        <v>-160567</v>
      </c>
      <c r="AC2248" t="s">
        <v>38</v>
      </c>
      <c r="AD2248">
        <v>98504</v>
      </c>
    </row>
    <row r="2249" spans="1:30" x14ac:dyDescent="0.25">
      <c r="A2249">
        <f t="shared" ca="1" si="35"/>
        <v>2192</v>
      </c>
      <c r="B2249" t="s">
        <v>96</v>
      </c>
      <c r="C2249" t="s">
        <v>97</v>
      </c>
      <c r="O2249" t="s">
        <v>33</v>
      </c>
      <c r="W2249">
        <v>15</v>
      </c>
      <c r="X2249" t="s">
        <v>34</v>
      </c>
      <c r="Y2249" t="s">
        <v>41349</v>
      </c>
      <c r="Z2249" t="s">
        <v>41350</v>
      </c>
      <c r="AA2249" t="s">
        <v>41351</v>
      </c>
      <c r="AB2249">
        <v>-181174</v>
      </c>
      <c r="AC2249" t="s">
        <v>102</v>
      </c>
      <c r="AD2249">
        <v>97223</v>
      </c>
    </row>
    <row r="2250" spans="1:30" x14ac:dyDescent="0.25">
      <c r="A2250">
        <f t="shared" ca="1" si="35"/>
        <v>10241</v>
      </c>
      <c r="B2250" t="s">
        <v>3712</v>
      </c>
      <c r="C2250" t="s">
        <v>16820</v>
      </c>
      <c r="F2250" t="s">
        <v>22668</v>
      </c>
      <c r="G2250">
        <v>0</v>
      </c>
      <c r="O2250" t="s">
        <v>33</v>
      </c>
      <c r="X2250" t="s">
        <v>34</v>
      </c>
      <c r="Y2250" t="s">
        <v>22669</v>
      </c>
      <c r="Z2250" t="s">
        <v>24465</v>
      </c>
      <c r="AA2250" t="s">
        <v>24027</v>
      </c>
      <c r="AB2250" t="s">
        <v>24466</v>
      </c>
      <c r="AC2250" t="s">
        <v>5301</v>
      </c>
      <c r="AD2250" t="s">
        <v>22675</v>
      </c>
    </row>
    <row r="2251" spans="1:30" x14ac:dyDescent="0.25">
      <c r="A2251">
        <f t="shared" ca="1" si="35"/>
        <v>11272</v>
      </c>
      <c r="B2251" t="s">
        <v>96</v>
      </c>
      <c r="C2251" t="s">
        <v>97</v>
      </c>
      <c r="F2251" t="s">
        <v>20201</v>
      </c>
      <c r="G2251">
        <v>0</v>
      </c>
      <c r="O2251" t="s">
        <v>33</v>
      </c>
      <c r="X2251" t="s">
        <v>34</v>
      </c>
      <c r="Y2251" t="s">
        <v>24957</v>
      </c>
      <c r="Z2251" t="s">
        <v>38626</v>
      </c>
      <c r="AA2251" t="s">
        <v>38627</v>
      </c>
      <c r="AB2251" t="s">
        <v>38628</v>
      </c>
      <c r="AC2251" t="s">
        <v>38</v>
      </c>
      <c r="AD2251">
        <v>98683</v>
      </c>
    </row>
    <row r="2252" spans="1:30" x14ac:dyDescent="0.25">
      <c r="A2252">
        <f t="shared" ca="1" si="35"/>
        <v>10980</v>
      </c>
      <c r="B2252" t="s">
        <v>124</v>
      </c>
      <c r="C2252" t="s">
        <v>45</v>
      </c>
      <c r="O2252" t="s">
        <v>63</v>
      </c>
      <c r="X2252" t="s">
        <v>34</v>
      </c>
      <c r="Y2252" t="s">
        <v>16743</v>
      </c>
      <c r="Z2252" t="s">
        <v>16744</v>
      </c>
      <c r="AA2252" t="s">
        <v>16737</v>
      </c>
      <c r="AB2252">
        <v>-161514</v>
      </c>
    </row>
    <row r="2253" spans="1:30" x14ac:dyDescent="0.25">
      <c r="A2253">
        <f t="shared" ca="1" si="35"/>
        <v>8069</v>
      </c>
      <c r="B2253" t="s">
        <v>1203</v>
      </c>
      <c r="C2253" t="s">
        <v>45</v>
      </c>
      <c r="F2253" t="s">
        <v>20868</v>
      </c>
      <c r="G2253">
        <v>0</v>
      </c>
      <c r="M2253" t="s">
        <v>9685</v>
      </c>
      <c r="N2253" t="s">
        <v>5448</v>
      </c>
      <c r="O2253" t="s">
        <v>168</v>
      </c>
      <c r="X2253" t="s">
        <v>34</v>
      </c>
      <c r="Y2253" t="s">
        <v>20869</v>
      </c>
      <c r="Z2253" t="s">
        <v>20870</v>
      </c>
      <c r="AA2253" t="s">
        <v>20830</v>
      </c>
      <c r="AB2253" t="s">
        <v>20871</v>
      </c>
    </row>
    <row r="2254" spans="1:30" x14ac:dyDescent="0.25">
      <c r="A2254">
        <f t="shared" ca="1" si="35"/>
        <v>10800</v>
      </c>
      <c r="B2254" t="s">
        <v>739</v>
      </c>
      <c r="C2254" t="s">
        <v>686</v>
      </c>
      <c r="F2254" t="s">
        <v>4871</v>
      </c>
      <c r="G2254">
        <v>0</v>
      </c>
      <c r="O2254" t="s">
        <v>33</v>
      </c>
      <c r="Y2254" t="s">
        <v>29332</v>
      </c>
      <c r="Z2254" t="s">
        <v>29822</v>
      </c>
      <c r="AA2254" t="s">
        <v>29823</v>
      </c>
      <c r="AB2254" t="s">
        <v>29824</v>
      </c>
    </row>
    <row r="2255" spans="1:30" x14ac:dyDescent="0.25">
      <c r="A2255">
        <f t="shared" ca="1" si="35"/>
        <v>18476</v>
      </c>
      <c r="B2255" t="s">
        <v>739</v>
      </c>
      <c r="C2255" t="s">
        <v>686</v>
      </c>
      <c r="F2255" t="s">
        <v>30015</v>
      </c>
      <c r="O2255" t="s">
        <v>33</v>
      </c>
      <c r="Y2255" t="s">
        <v>30218</v>
      </c>
      <c r="Z2255" t="s">
        <v>30219</v>
      </c>
      <c r="AA2255" t="s">
        <v>30220</v>
      </c>
      <c r="AB2255">
        <v>-170475</v>
      </c>
      <c r="AC2255" t="s">
        <v>38</v>
      </c>
      <c r="AD2255">
        <v>99202</v>
      </c>
    </row>
    <row r="2256" spans="1:30" x14ac:dyDescent="0.25">
      <c r="A2256">
        <f t="shared" ca="1" si="35"/>
        <v>15007</v>
      </c>
      <c r="B2256" t="s">
        <v>489</v>
      </c>
      <c r="C2256" t="s">
        <v>45</v>
      </c>
      <c r="F2256" t="s">
        <v>27305</v>
      </c>
      <c r="O2256" t="s">
        <v>33</v>
      </c>
      <c r="X2256" t="s">
        <v>34</v>
      </c>
      <c r="Y2256" t="s">
        <v>21817</v>
      </c>
      <c r="Z2256" t="s">
        <v>27306</v>
      </c>
      <c r="AA2256" t="s">
        <v>27307</v>
      </c>
      <c r="AB2256">
        <v>-172618</v>
      </c>
      <c r="AC2256" t="s">
        <v>38</v>
      </c>
      <c r="AD2256">
        <v>98104</v>
      </c>
    </row>
    <row r="2257" spans="1:30" x14ac:dyDescent="0.25">
      <c r="A2257">
        <f t="shared" ca="1" si="35"/>
        <v>17627</v>
      </c>
      <c r="B2257" t="s">
        <v>739</v>
      </c>
      <c r="C2257" t="s">
        <v>686</v>
      </c>
      <c r="F2257" t="s">
        <v>28577</v>
      </c>
      <c r="G2257">
        <v>0</v>
      </c>
      <c r="O2257" t="s">
        <v>33</v>
      </c>
      <c r="Y2257" t="s">
        <v>29253</v>
      </c>
      <c r="Z2257" t="s">
        <v>30596</v>
      </c>
      <c r="AA2257" t="s">
        <v>30597</v>
      </c>
      <c r="AB2257" t="s">
        <v>30598</v>
      </c>
      <c r="AC2257" t="s">
        <v>38</v>
      </c>
      <c r="AD2257">
        <v>98532</v>
      </c>
    </row>
    <row r="2258" spans="1:30" x14ac:dyDescent="0.25">
      <c r="A2258">
        <f t="shared" ca="1" si="35"/>
        <v>9342</v>
      </c>
      <c r="B2258" t="s">
        <v>39</v>
      </c>
      <c r="F2258" t="s">
        <v>1213</v>
      </c>
      <c r="O2258" t="s">
        <v>33</v>
      </c>
      <c r="X2258" t="s">
        <v>34</v>
      </c>
      <c r="Y2258" t="s">
        <v>1215</v>
      </c>
      <c r="Z2258" t="s">
        <v>39916</v>
      </c>
      <c r="AA2258" t="s">
        <v>39917</v>
      </c>
      <c r="AB2258">
        <v>-163126</v>
      </c>
      <c r="AC2258" t="s">
        <v>38</v>
      </c>
      <c r="AD2258">
        <v>98104</v>
      </c>
    </row>
    <row r="2259" spans="1:30" ht="409.5" x14ac:dyDescent="0.25">
      <c r="A2259">
        <f t="shared" ca="1" si="35"/>
        <v>5593</v>
      </c>
      <c r="B2259" t="s">
        <v>96</v>
      </c>
      <c r="C2259" t="s">
        <v>97</v>
      </c>
      <c r="F2259" t="s">
        <v>267</v>
      </c>
      <c r="G2259">
        <v>0</v>
      </c>
      <c r="O2259" t="s">
        <v>33</v>
      </c>
      <c r="X2259" t="s">
        <v>34</v>
      </c>
      <c r="Y2259" t="s">
        <v>268</v>
      </c>
      <c r="Z2259" s="1" t="s">
        <v>43312</v>
      </c>
      <c r="AA2259" t="s">
        <v>43313</v>
      </c>
      <c r="AB2259" t="s">
        <v>43314</v>
      </c>
    </row>
    <row r="2260" spans="1:30" ht="409.5" x14ac:dyDescent="0.25">
      <c r="A2260">
        <f t="shared" ca="1" si="35"/>
        <v>80</v>
      </c>
      <c r="B2260" t="s">
        <v>79</v>
      </c>
      <c r="C2260" t="s">
        <v>80</v>
      </c>
      <c r="F2260" t="s">
        <v>160</v>
      </c>
      <c r="O2260" t="s">
        <v>33</v>
      </c>
      <c r="Y2260" t="s">
        <v>26369</v>
      </c>
      <c r="Z2260" s="1" t="s">
        <v>26370</v>
      </c>
      <c r="AA2260" t="s">
        <v>26371</v>
      </c>
      <c r="AB2260">
        <v>-180802</v>
      </c>
      <c r="AC2260" t="s">
        <v>38</v>
      </c>
      <c r="AD2260">
        <v>98223</v>
      </c>
    </row>
    <row r="2261" spans="1:30" ht="409.5" x14ac:dyDescent="0.25">
      <c r="A2261">
        <f t="shared" ca="1" si="35"/>
        <v>13098</v>
      </c>
      <c r="B2261" t="s">
        <v>3712</v>
      </c>
      <c r="C2261" t="s">
        <v>45</v>
      </c>
      <c r="F2261" t="s">
        <v>20250</v>
      </c>
      <c r="G2261">
        <v>0</v>
      </c>
      <c r="O2261" t="s">
        <v>33</v>
      </c>
      <c r="X2261" t="s">
        <v>34</v>
      </c>
      <c r="Y2261" t="s">
        <v>22598</v>
      </c>
      <c r="Z2261" s="1" t="s">
        <v>24054</v>
      </c>
      <c r="AA2261" t="s">
        <v>24027</v>
      </c>
      <c r="AB2261" t="s">
        <v>24055</v>
      </c>
      <c r="AC2261" t="s">
        <v>102</v>
      </c>
      <c r="AD2261">
        <v>97302</v>
      </c>
    </row>
    <row r="2262" spans="1:30" ht="270" x14ac:dyDescent="0.25">
      <c r="A2262">
        <f t="shared" ca="1" si="35"/>
        <v>11261</v>
      </c>
      <c r="B2262" t="s">
        <v>489</v>
      </c>
      <c r="C2262" t="s">
        <v>45</v>
      </c>
      <c r="F2262" t="s">
        <v>1825</v>
      </c>
      <c r="O2262" t="s">
        <v>33</v>
      </c>
      <c r="X2262" t="s">
        <v>34</v>
      </c>
      <c r="Y2262" t="s">
        <v>3562</v>
      </c>
      <c r="Z2262" s="1" t="s">
        <v>19669</v>
      </c>
      <c r="AA2262" t="s">
        <v>19670</v>
      </c>
      <c r="AB2262">
        <v>-163011</v>
      </c>
      <c r="AC2262" t="s">
        <v>38</v>
      </c>
      <c r="AD2262">
        <v>98072</v>
      </c>
    </row>
    <row r="2263" spans="1:30" x14ac:dyDescent="0.25">
      <c r="A2263">
        <f t="shared" ca="1" si="35"/>
        <v>4113</v>
      </c>
      <c r="B2263" t="s">
        <v>96</v>
      </c>
      <c r="C2263" t="s">
        <v>97</v>
      </c>
      <c r="F2263" t="s">
        <v>908</v>
      </c>
      <c r="G2263">
        <v>0</v>
      </c>
      <c r="O2263" t="s">
        <v>63</v>
      </c>
      <c r="X2263" t="s">
        <v>34</v>
      </c>
      <c r="Y2263" t="s">
        <v>5616</v>
      </c>
      <c r="Z2263" t="s">
        <v>5617</v>
      </c>
      <c r="AA2263" t="s">
        <v>5618</v>
      </c>
      <c r="AB2263" t="s">
        <v>5619</v>
      </c>
      <c r="AC2263" t="s">
        <v>102</v>
      </c>
      <c r="AD2263">
        <v>97205</v>
      </c>
    </row>
    <row r="2264" spans="1:30" ht="409.5" x14ac:dyDescent="0.25">
      <c r="A2264">
        <f t="shared" ca="1" si="35"/>
        <v>9280</v>
      </c>
      <c r="B2264" t="s">
        <v>96</v>
      </c>
      <c r="C2264" t="s">
        <v>97</v>
      </c>
      <c r="F2264" t="s">
        <v>2860</v>
      </c>
      <c r="O2264" t="s">
        <v>33</v>
      </c>
      <c r="X2264" t="s">
        <v>34</v>
      </c>
      <c r="Y2264" t="s">
        <v>152</v>
      </c>
      <c r="Z2264" s="1" t="s">
        <v>38774</v>
      </c>
      <c r="AA2264" t="s">
        <v>38775</v>
      </c>
      <c r="AB2264">
        <v>-162961</v>
      </c>
      <c r="AC2264" t="s">
        <v>38</v>
      </c>
      <c r="AD2264">
        <v>98401</v>
      </c>
    </row>
    <row r="2265" spans="1:30" ht="409.5" x14ac:dyDescent="0.25">
      <c r="A2265">
        <f t="shared" ca="1" si="35"/>
        <v>6643</v>
      </c>
      <c r="B2265" t="s">
        <v>489</v>
      </c>
      <c r="C2265" t="s">
        <v>45</v>
      </c>
      <c r="N2265" t="s">
        <v>20113</v>
      </c>
      <c r="O2265" t="s">
        <v>33</v>
      </c>
      <c r="X2265" t="s">
        <v>34</v>
      </c>
      <c r="Y2265" t="s">
        <v>979</v>
      </c>
      <c r="Z2265" s="1" t="s">
        <v>20114</v>
      </c>
      <c r="AA2265" t="s">
        <v>20115</v>
      </c>
      <c r="AB2265">
        <v>-162101</v>
      </c>
      <c r="AC2265" t="s">
        <v>38</v>
      </c>
      <c r="AD2265">
        <v>98124</v>
      </c>
    </row>
    <row r="2266" spans="1:30" x14ac:dyDescent="0.25">
      <c r="A2266">
        <f t="shared" ca="1" si="35"/>
        <v>12266</v>
      </c>
      <c r="B2266" t="s">
        <v>4554</v>
      </c>
      <c r="C2266" t="s">
        <v>245</v>
      </c>
      <c r="F2266" t="s">
        <v>1546</v>
      </c>
      <c r="G2266">
        <v>0</v>
      </c>
      <c r="O2266" t="s">
        <v>33</v>
      </c>
      <c r="X2266" t="s">
        <v>34</v>
      </c>
      <c r="Y2266" t="s">
        <v>1547</v>
      </c>
      <c r="Z2266" t="s">
        <v>37369</v>
      </c>
      <c r="AA2266" t="s">
        <v>37370</v>
      </c>
      <c r="AB2266" t="s">
        <v>37371</v>
      </c>
      <c r="AC2266" t="s">
        <v>38</v>
      </c>
      <c r="AD2266">
        <v>98020</v>
      </c>
    </row>
    <row r="2267" spans="1:30" x14ac:dyDescent="0.25">
      <c r="A2267">
        <f t="shared" ca="1" si="35"/>
        <v>5685</v>
      </c>
      <c r="B2267" t="s">
        <v>30</v>
      </c>
      <c r="C2267" t="s">
        <v>31</v>
      </c>
      <c r="F2267" t="s">
        <v>32</v>
      </c>
      <c r="G2267">
        <v>0</v>
      </c>
      <c r="O2267" t="s">
        <v>33</v>
      </c>
      <c r="X2267" t="s">
        <v>34</v>
      </c>
      <c r="Y2267" t="s">
        <v>35</v>
      </c>
      <c r="Z2267" t="s">
        <v>36</v>
      </c>
      <c r="AA2267" t="s">
        <v>36</v>
      </c>
      <c r="AB2267" t="s">
        <v>37</v>
      </c>
      <c r="AC2267" t="s">
        <v>38</v>
      </c>
      <c r="AD2267">
        <v>98124</v>
      </c>
    </row>
    <row r="2268" spans="1:30" ht="409.5" x14ac:dyDescent="0.25">
      <c r="A2268">
        <f t="shared" ca="1" si="35"/>
        <v>7357</v>
      </c>
      <c r="B2268" t="s">
        <v>2046</v>
      </c>
      <c r="C2268" t="s">
        <v>80</v>
      </c>
      <c r="F2268" t="s">
        <v>6889</v>
      </c>
      <c r="O2268" t="s">
        <v>33</v>
      </c>
      <c r="Y2268" t="s">
        <v>8693</v>
      </c>
      <c r="Z2268" s="1" t="s">
        <v>14597</v>
      </c>
      <c r="AA2268" t="s">
        <v>14598</v>
      </c>
      <c r="AB2268">
        <v>-162383</v>
      </c>
      <c r="AC2268" t="s">
        <v>38</v>
      </c>
      <c r="AD2268">
        <v>98027</v>
      </c>
    </row>
    <row r="2269" spans="1:30" x14ac:dyDescent="0.25">
      <c r="A2269">
        <f t="shared" ca="1" si="35"/>
        <v>18078</v>
      </c>
      <c r="B2269" t="s">
        <v>124</v>
      </c>
      <c r="C2269" t="s">
        <v>45</v>
      </c>
      <c r="F2269" t="s">
        <v>20250</v>
      </c>
      <c r="G2269">
        <v>0</v>
      </c>
      <c r="O2269" t="s">
        <v>33</v>
      </c>
      <c r="X2269" t="s">
        <v>34</v>
      </c>
      <c r="Y2269" t="s">
        <v>22715</v>
      </c>
      <c r="Z2269" t="s">
        <v>22716</v>
      </c>
      <c r="AA2269" t="s">
        <v>22580</v>
      </c>
      <c r="AB2269" t="s">
        <v>22717</v>
      </c>
    </row>
    <row r="2270" spans="1:30" x14ac:dyDescent="0.25">
      <c r="A2270">
        <f t="shared" ca="1" si="35"/>
        <v>7324</v>
      </c>
      <c r="B2270" t="s">
        <v>2046</v>
      </c>
      <c r="C2270" t="s">
        <v>80</v>
      </c>
      <c r="G2270">
        <v>0</v>
      </c>
      <c r="O2270" t="s">
        <v>33</v>
      </c>
      <c r="Y2270" t="s">
        <v>11484</v>
      </c>
      <c r="Z2270" t="s">
        <v>11485</v>
      </c>
      <c r="AA2270" t="s">
        <v>11486</v>
      </c>
      <c r="AB2270" t="s">
        <v>11487</v>
      </c>
      <c r="AC2270" t="s">
        <v>38</v>
      </c>
      <c r="AD2270">
        <v>98144</v>
      </c>
    </row>
    <row r="2271" spans="1:30" ht="409.5" x14ac:dyDescent="0.25">
      <c r="A2271">
        <f t="shared" ca="1" si="35"/>
        <v>16905</v>
      </c>
      <c r="B2271" t="s">
        <v>17015</v>
      </c>
      <c r="C2271" t="s">
        <v>45</v>
      </c>
      <c r="F2271" t="s">
        <v>30225</v>
      </c>
      <c r="G2271">
        <v>0</v>
      </c>
      <c r="O2271" t="s">
        <v>33</v>
      </c>
      <c r="Y2271" t="s">
        <v>30012</v>
      </c>
      <c r="Z2271" s="1" t="s">
        <v>35406</v>
      </c>
      <c r="AA2271" t="s">
        <v>35407</v>
      </c>
      <c r="AB2271" t="s">
        <v>35408</v>
      </c>
      <c r="AC2271" t="s">
        <v>38</v>
      </c>
      <c r="AD2271">
        <v>99163</v>
      </c>
    </row>
    <row r="2272" spans="1:30" x14ac:dyDescent="0.25">
      <c r="A2272">
        <f t="shared" ca="1" si="35"/>
        <v>8308</v>
      </c>
      <c r="B2272" t="s">
        <v>2046</v>
      </c>
      <c r="C2272" t="s">
        <v>80</v>
      </c>
      <c r="O2272" t="s">
        <v>33</v>
      </c>
      <c r="Y2272" t="s">
        <v>19540</v>
      </c>
      <c r="Z2272" t="s">
        <v>19541</v>
      </c>
      <c r="AA2272" t="s">
        <v>19542</v>
      </c>
      <c r="AB2272">
        <v>-162041</v>
      </c>
      <c r="AC2272" t="s">
        <v>38</v>
      </c>
      <c r="AD2272">
        <v>98003</v>
      </c>
    </row>
    <row r="2273" spans="1:30" x14ac:dyDescent="0.25">
      <c r="A2273">
        <f t="shared" ca="1" si="35"/>
        <v>12792</v>
      </c>
      <c r="B2273" t="s">
        <v>739</v>
      </c>
      <c r="C2273" t="s">
        <v>686</v>
      </c>
      <c r="F2273" t="s">
        <v>3488</v>
      </c>
      <c r="G2273">
        <v>0</v>
      </c>
      <c r="O2273" t="s">
        <v>33</v>
      </c>
      <c r="Y2273" t="s">
        <v>29478</v>
      </c>
      <c r="Z2273" t="s">
        <v>31198</v>
      </c>
      <c r="AA2273" t="s">
        <v>31199</v>
      </c>
      <c r="AB2273" t="s">
        <v>31200</v>
      </c>
      <c r="AC2273" t="s">
        <v>38</v>
      </c>
      <c r="AD2273">
        <v>98003</v>
      </c>
    </row>
    <row r="2274" spans="1:30" x14ac:dyDescent="0.25">
      <c r="A2274">
        <f t="shared" ca="1" si="35"/>
        <v>15882</v>
      </c>
      <c r="B2274" t="s">
        <v>73</v>
      </c>
      <c r="C2274" t="s">
        <v>74</v>
      </c>
      <c r="F2274" t="s">
        <v>413</v>
      </c>
      <c r="G2274">
        <v>0</v>
      </c>
      <c r="O2274" t="s">
        <v>33</v>
      </c>
      <c r="Y2274" t="s">
        <v>3586</v>
      </c>
      <c r="Z2274" t="s">
        <v>3587</v>
      </c>
      <c r="AA2274" t="s">
        <v>3588</v>
      </c>
      <c r="AB2274" t="s">
        <v>3589</v>
      </c>
    </row>
    <row r="2275" spans="1:30" ht="409.5" x14ac:dyDescent="0.25">
      <c r="A2275">
        <f t="shared" ca="1" si="35"/>
        <v>2770</v>
      </c>
      <c r="B2275" t="s">
        <v>2046</v>
      </c>
      <c r="C2275" t="s">
        <v>80</v>
      </c>
      <c r="F2275" t="s">
        <v>651</v>
      </c>
      <c r="O2275" t="s">
        <v>33</v>
      </c>
      <c r="Y2275" t="s">
        <v>2398</v>
      </c>
      <c r="Z2275" s="1" t="s">
        <v>10798</v>
      </c>
      <c r="AA2275" t="s">
        <v>10799</v>
      </c>
      <c r="AB2275">
        <v>-171166</v>
      </c>
      <c r="AC2275" t="s">
        <v>38</v>
      </c>
      <c r="AD2275">
        <v>98034</v>
      </c>
    </row>
    <row r="2276" spans="1:30" x14ac:dyDescent="0.25">
      <c r="A2276">
        <f t="shared" ca="1" si="35"/>
        <v>19154</v>
      </c>
      <c r="B2276" t="s">
        <v>334</v>
      </c>
      <c r="C2276" t="s">
        <v>45</v>
      </c>
      <c r="F2276" t="s">
        <v>4614</v>
      </c>
      <c r="O2276" t="s">
        <v>33</v>
      </c>
      <c r="X2276" t="s">
        <v>34</v>
      </c>
      <c r="Y2276" t="s">
        <v>4615</v>
      </c>
      <c r="Z2276" t="s">
        <v>4616</v>
      </c>
      <c r="AA2276" t="s">
        <v>4613</v>
      </c>
      <c r="AB2276">
        <v>-170127</v>
      </c>
      <c r="AC2276" t="s">
        <v>38</v>
      </c>
      <c r="AD2276">
        <v>98501</v>
      </c>
    </row>
    <row r="2277" spans="1:30" ht="409.5" x14ac:dyDescent="0.25">
      <c r="A2277">
        <f t="shared" ca="1" si="35"/>
        <v>3611</v>
      </c>
      <c r="B2277" t="s">
        <v>2046</v>
      </c>
      <c r="C2277" t="s">
        <v>80</v>
      </c>
      <c r="F2277" t="s">
        <v>81</v>
      </c>
      <c r="O2277" t="s">
        <v>33</v>
      </c>
      <c r="Y2277" t="s">
        <v>82</v>
      </c>
      <c r="Z2277" s="1" t="s">
        <v>10625</v>
      </c>
      <c r="AA2277" t="s">
        <v>10618</v>
      </c>
      <c r="AB2277">
        <v>-172948</v>
      </c>
      <c r="AC2277" t="s">
        <v>38</v>
      </c>
      <c r="AD2277">
        <v>98668</v>
      </c>
    </row>
    <row r="2278" spans="1:30" x14ac:dyDescent="0.25">
      <c r="A2278">
        <f t="shared" ca="1" si="35"/>
        <v>12003</v>
      </c>
      <c r="B2278" t="s">
        <v>739</v>
      </c>
      <c r="C2278" t="s">
        <v>686</v>
      </c>
      <c r="F2278" t="s">
        <v>3030</v>
      </c>
      <c r="O2278" t="s">
        <v>33</v>
      </c>
      <c r="Y2278" t="s">
        <v>29981</v>
      </c>
      <c r="Z2278" t="s">
        <v>30940</v>
      </c>
      <c r="AA2278" t="s">
        <v>30906</v>
      </c>
      <c r="AB2278">
        <v>-160024</v>
      </c>
      <c r="AC2278" t="s">
        <v>38</v>
      </c>
      <c r="AD2278">
        <v>98004</v>
      </c>
    </row>
    <row r="2279" spans="1:30" ht="409.5" x14ac:dyDescent="0.25">
      <c r="A2279">
        <f t="shared" ca="1" si="35"/>
        <v>9506</v>
      </c>
      <c r="B2279" t="s">
        <v>3439</v>
      </c>
      <c r="F2279" t="s">
        <v>38519</v>
      </c>
      <c r="G2279">
        <v>0</v>
      </c>
      <c r="O2279" t="s">
        <v>33</v>
      </c>
      <c r="X2279" t="s">
        <v>34</v>
      </c>
      <c r="Y2279" t="s">
        <v>38520</v>
      </c>
      <c r="Z2279" s="1" t="s">
        <v>38521</v>
      </c>
      <c r="AA2279" t="s">
        <v>38522</v>
      </c>
      <c r="AB2279" t="s">
        <v>38523</v>
      </c>
      <c r="AC2279" t="s">
        <v>38</v>
      </c>
      <c r="AD2279">
        <v>98528</v>
      </c>
    </row>
    <row r="2280" spans="1:30" ht="409.5" x14ac:dyDescent="0.25">
      <c r="A2280">
        <f t="shared" ca="1" si="35"/>
        <v>11067</v>
      </c>
      <c r="B2280" t="s">
        <v>96</v>
      </c>
      <c r="C2280" t="s">
        <v>97</v>
      </c>
      <c r="F2280" t="s">
        <v>5418</v>
      </c>
      <c r="N2280" t="s">
        <v>1348</v>
      </c>
      <c r="O2280" t="s">
        <v>33</v>
      </c>
      <c r="V2280" t="s">
        <v>5504</v>
      </c>
      <c r="W2280">
        <v>30</v>
      </c>
      <c r="X2280" t="s">
        <v>34</v>
      </c>
      <c r="Y2280" t="s">
        <v>5419</v>
      </c>
      <c r="Z2280" s="1" t="s">
        <v>5505</v>
      </c>
      <c r="AA2280" t="s">
        <v>5506</v>
      </c>
      <c r="AB2280">
        <v>-181095</v>
      </c>
      <c r="AC2280" t="s">
        <v>1320</v>
      </c>
      <c r="AD2280">
        <v>20005</v>
      </c>
    </row>
    <row r="2281" spans="1:30" ht="409.5" x14ac:dyDescent="0.25">
      <c r="A2281">
        <f t="shared" ca="1" si="35"/>
        <v>6392</v>
      </c>
      <c r="B2281" t="s">
        <v>2046</v>
      </c>
      <c r="C2281" t="s">
        <v>80</v>
      </c>
      <c r="F2281" t="s">
        <v>81</v>
      </c>
      <c r="O2281" t="s">
        <v>33</v>
      </c>
      <c r="Y2281" t="s">
        <v>82</v>
      </c>
      <c r="Z2281" s="1" t="s">
        <v>10591</v>
      </c>
      <c r="AA2281" t="s">
        <v>10592</v>
      </c>
      <c r="AB2281">
        <v>-173096</v>
      </c>
      <c r="AC2281" t="s">
        <v>38</v>
      </c>
      <c r="AD2281">
        <v>98668</v>
      </c>
    </row>
    <row r="2282" spans="1:30" x14ac:dyDescent="0.25">
      <c r="A2282">
        <f t="shared" ca="1" si="35"/>
        <v>14414</v>
      </c>
      <c r="B2282" t="s">
        <v>79</v>
      </c>
      <c r="C2282" t="s">
        <v>80</v>
      </c>
      <c r="F2282" t="s">
        <v>5745</v>
      </c>
      <c r="O2282" t="s">
        <v>33</v>
      </c>
      <c r="Y2282" t="s">
        <v>5935</v>
      </c>
      <c r="Z2282" t="s">
        <v>11822</v>
      </c>
      <c r="AA2282" t="s">
        <v>11823</v>
      </c>
      <c r="AB2282">
        <v>-163464</v>
      </c>
      <c r="AC2282" t="s">
        <v>38</v>
      </c>
      <c r="AD2282">
        <v>98201</v>
      </c>
    </row>
    <row r="2283" spans="1:30" x14ac:dyDescent="0.25">
      <c r="A2283">
        <f t="shared" ca="1" si="35"/>
        <v>13177</v>
      </c>
      <c r="B2283" t="s">
        <v>739</v>
      </c>
      <c r="C2283" t="s">
        <v>686</v>
      </c>
      <c r="F2283" t="s">
        <v>160</v>
      </c>
      <c r="O2283" t="s">
        <v>33</v>
      </c>
      <c r="Y2283" t="s">
        <v>3018</v>
      </c>
      <c r="Z2283" t="s">
        <v>30269</v>
      </c>
      <c r="AA2283" t="s">
        <v>30270</v>
      </c>
      <c r="AB2283">
        <v>-163522</v>
      </c>
      <c r="AC2283" t="s">
        <v>38</v>
      </c>
      <c r="AD2283">
        <v>98908</v>
      </c>
    </row>
    <row r="2284" spans="1:30" x14ac:dyDescent="0.25">
      <c r="A2284">
        <f t="shared" ca="1" si="35"/>
        <v>6681</v>
      </c>
      <c r="B2284" t="s">
        <v>2046</v>
      </c>
      <c r="C2284" t="s">
        <v>80</v>
      </c>
      <c r="F2284" t="s">
        <v>651</v>
      </c>
      <c r="G2284">
        <v>0</v>
      </c>
      <c r="O2284" t="s">
        <v>33</v>
      </c>
      <c r="Y2284" t="s">
        <v>7704</v>
      </c>
      <c r="Z2284" t="s">
        <v>7721</v>
      </c>
      <c r="AA2284" t="s">
        <v>7722</v>
      </c>
      <c r="AB2284" t="s">
        <v>7723</v>
      </c>
      <c r="AC2284" t="s">
        <v>38</v>
      </c>
      <c r="AD2284">
        <v>98034</v>
      </c>
    </row>
    <row r="2285" spans="1:30" ht="409.5" x14ac:dyDescent="0.25">
      <c r="A2285">
        <f t="shared" ca="1" si="35"/>
        <v>8178</v>
      </c>
      <c r="B2285" t="s">
        <v>230</v>
      </c>
      <c r="C2285" t="s">
        <v>45</v>
      </c>
      <c r="O2285" t="s">
        <v>33</v>
      </c>
      <c r="X2285" t="s">
        <v>34</v>
      </c>
      <c r="Y2285" t="s">
        <v>22968</v>
      </c>
      <c r="Z2285" s="1" t="s">
        <v>22988</v>
      </c>
      <c r="AA2285" t="s">
        <v>22580</v>
      </c>
      <c r="AB2285">
        <v>-162885</v>
      </c>
    </row>
    <row r="2286" spans="1:30" x14ac:dyDescent="0.25">
      <c r="A2286">
        <f t="shared" ca="1" si="35"/>
        <v>3981</v>
      </c>
      <c r="B2286" t="s">
        <v>2046</v>
      </c>
      <c r="C2286" t="s">
        <v>80</v>
      </c>
      <c r="F2286" t="s">
        <v>14568</v>
      </c>
      <c r="G2286">
        <v>0</v>
      </c>
      <c r="O2286" t="s">
        <v>33</v>
      </c>
      <c r="Y2286" t="s">
        <v>14569</v>
      </c>
      <c r="Z2286" t="s">
        <v>14570</v>
      </c>
      <c r="AA2286" t="s">
        <v>14571</v>
      </c>
      <c r="AB2286" t="s">
        <v>14572</v>
      </c>
      <c r="AC2286" t="s">
        <v>5301</v>
      </c>
      <c r="AD2286" t="s">
        <v>14573</v>
      </c>
    </row>
    <row r="2287" spans="1:30" ht="409.5" x14ac:dyDescent="0.25">
      <c r="A2287">
        <f t="shared" ca="1" si="35"/>
        <v>16037</v>
      </c>
      <c r="B2287" t="s">
        <v>79</v>
      </c>
      <c r="C2287" t="s">
        <v>80</v>
      </c>
      <c r="F2287" t="s">
        <v>923</v>
      </c>
      <c r="O2287" t="s">
        <v>33</v>
      </c>
      <c r="Y2287" t="s">
        <v>924</v>
      </c>
      <c r="Z2287" s="1" t="s">
        <v>925</v>
      </c>
      <c r="AA2287" t="s">
        <v>926</v>
      </c>
      <c r="AB2287">
        <v>-163565</v>
      </c>
      <c r="AC2287" t="s">
        <v>38</v>
      </c>
      <c r="AD2287">
        <v>98663</v>
      </c>
    </row>
    <row r="2288" spans="1:30" x14ac:dyDescent="0.25">
      <c r="A2288">
        <f t="shared" ca="1" si="35"/>
        <v>14025</v>
      </c>
      <c r="B2288" t="s">
        <v>685</v>
      </c>
      <c r="C2288" t="s">
        <v>686</v>
      </c>
      <c r="F2288" t="s">
        <v>4947</v>
      </c>
      <c r="G2288">
        <v>0</v>
      </c>
      <c r="O2288" t="s">
        <v>33</v>
      </c>
      <c r="Y2288" t="s">
        <v>3152</v>
      </c>
      <c r="Z2288" t="s">
        <v>33816</v>
      </c>
      <c r="AA2288" t="s">
        <v>33814</v>
      </c>
      <c r="AB2288" t="s">
        <v>33817</v>
      </c>
    </row>
    <row r="2289" spans="1:30" x14ac:dyDescent="0.25">
      <c r="A2289">
        <f t="shared" ca="1" si="35"/>
        <v>12414</v>
      </c>
      <c r="B2289" t="s">
        <v>164</v>
      </c>
      <c r="C2289" t="s">
        <v>165</v>
      </c>
      <c r="F2289" t="s">
        <v>5404</v>
      </c>
      <c r="G2289">
        <v>0</v>
      </c>
      <c r="O2289" t="s">
        <v>155</v>
      </c>
      <c r="W2289">
        <v>30</v>
      </c>
      <c r="X2289" t="s">
        <v>34</v>
      </c>
      <c r="Y2289" t="s">
        <v>8937</v>
      </c>
      <c r="Z2289" t="s">
        <v>8938</v>
      </c>
      <c r="AA2289" t="s">
        <v>8939</v>
      </c>
      <c r="AB2289" t="s">
        <v>8940</v>
      </c>
      <c r="AC2289" t="s">
        <v>38</v>
      </c>
      <c r="AD2289">
        <v>98121</v>
      </c>
    </row>
    <row r="2290" spans="1:30" x14ac:dyDescent="0.25">
      <c r="A2290">
        <f t="shared" ca="1" si="35"/>
        <v>8344</v>
      </c>
      <c r="B2290" t="s">
        <v>2046</v>
      </c>
      <c r="C2290" t="s">
        <v>80</v>
      </c>
      <c r="F2290" t="s">
        <v>2939</v>
      </c>
      <c r="O2290" t="s">
        <v>155</v>
      </c>
      <c r="X2290" t="s">
        <v>34</v>
      </c>
      <c r="Y2290" t="s">
        <v>11763</v>
      </c>
      <c r="Z2290" t="s">
        <v>14188</v>
      </c>
      <c r="AA2290" t="s">
        <v>14189</v>
      </c>
      <c r="AB2290">
        <v>-162398</v>
      </c>
      <c r="AC2290" t="s">
        <v>38</v>
      </c>
      <c r="AD2290">
        <v>99362</v>
      </c>
    </row>
    <row r="2291" spans="1:30" ht="409.5" x14ac:dyDescent="0.25">
      <c r="A2291">
        <f t="shared" ca="1" si="35"/>
        <v>12198</v>
      </c>
      <c r="B2291" t="s">
        <v>44</v>
      </c>
      <c r="C2291" t="s">
        <v>45</v>
      </c>
      <c r="F2291" t="s">
        <v>442</v>
      </c>
      <c r="G2291">
        <v>0</v>
      </c>
      <c r="N2291" t="s">
        <v>443</v>
      </c>
      <c r="O2291" t="s">
        <v>33</v>
      </c>
      <c r="W2291">
        <v>30</v>
      </c>
      <c r="X2291" t="s">
        <v>34</v>
      </c>
      <c r="Y2291" t="s">
        <v>444</v>
      </c>
      <c r="Z2291" s="1" t="s">
        <v>445</v>
      </c>
      <c r="AA2291" s="1" t="s">
        <v>445</v>
      </c>
      <c r="AB2291" t="s">
        <v>446</v>
      </c>
      <c r="AC2291" t="s">
        <v>38</v>
      </c>
      <c r="AD2291">
        <v>98249</v>
      </c>
    </row>
    <row r="2292" spans="1:30" ht="409.5" x14ac:dyDescent="0.25">
      <c r="A2292">
        <f t="shared" ca="1" si="35"/>
        <v>3688</v>
      </c>
      <c r="B2292" t="s">
        <v>344</v>
      </c>
      <c r="C2292" t="s">
        <v>31</v>
      </c>
      <c r="G2292">
        <v>0</v>
      </c>
      <c r="O2292" t="s">
        <v>33</v>
      </c>
      <c r="X2292" t="s">
        <v>34</v>
      </c>
      <c r="Y2292" t="s">
        <v>27500</v>
      </c>
      <c r="Z2292" s="1" t="s">
        <v>37055</v>
      </c>
      <c r="AA2292" t="s">
        <v>37056</v>
      </c>
      <c r="AB2292" t="s">
        <v>37057</v>
      </c>
      <c r="AC2292" t="s">
        <v>38</v>
      </c>
      <c r="AD2292">
        <v>98359</v>
      </c>
    </row>
    <row r="2293" spans="1:30" ht="409.5" x14ac:dyDescent="0.25">
      <c r="A2293">
        <f t="shared" ca="1" si="35"/>
        <v>4722</v>
      </c>
      <c r="B2293" t="s">
        <v>3712</v>
      </c>
      <c r="C2293" t="s">
        <v>45</v>
      </c>
      <c r="F2293" t="s">
        <v>20250</v>
      </c>
      <c r="G2293">
        <v>0</v>
      </c>
      <c r="O2293" t="s">
        <v>33</v>
      </c>
      <c r="X2293" t="s">
        <v>34</v>
      </c>
      <c r="Y2293" t="s">
        <v>22598</v>
      </c>
      <c r="Z2293" s="1" t="s">
        <v>24733</v>
      </c>
      <c r="AA2293" t="s">
        <v>24734</v>
      </c>
      <c r="AB2293" t="s">
        <v>24735</v>
      </c>
      <c r="AC2293" t="s">
        <v>102</v>
      </c>
      <c r="AD2293">
        <v>97302</v>
      </c>
    </row>
    <row r="2294" spans="1:30" x14ac:dyDescent="0.25">
      <c r="A2294">
        <f t="shared" ca="1" si="35"/>
        <v>14609</v>
      </c>
      <c r="B2294" t="s">
        <v>73</v>
      </c>
      <c r="C2294" t="s">
        <v>74</v>
      </c>
      <c r="F2294" t="s">
        <v>42382</v>
      </c>
      <c r="G2294">
        <v>0</v>
      </c>
      <c r="O2294" t="s">
        <v>63</v>
      </c>
      <c r="X2294" t="s">
        <v>34</v>
      </c>
      <c r="Y2294" t="s">
        <v>42383</v>
      </c>
      <c r="Z2294" t="s">
        <v>42384</v>
      </c>
      <c r="AA2294" t="s">
        <v>4763</v>
      </c>
      <c r="AB2294" t="s">
        <v>42385</v>
      </c>
      <c r="AC2294" t="s">
        <v>38</v>
      </c>
      <c r="AD2294">
        <v>99216</v>
      </c>
    </row>
    <row r="2295" spans="1:30" x14ac:dyDescent="0.25">
      <c r="A2295">
        <f t="shared" ca="1" si="35"/>
        <v>16561</v>
      </c>
      <c r="B2295" t="s">
        <v>79</v>
      </c>
      <c r="C2295" t="s">
        <v>80</v>
      </c>
      <c r="F2295" t="s">
        <v>5745</v>
      </c>
      <c r="O2295" t="s">
        <v>33</v>
      </c>
      <c r="Y2295" t="s">
        <v>5746</v>
      </c>
      <c r="Z2295" t="s">
        <v>26273</v>
      </c>
      <c r="AA2295" t="s">
        <v>26274</v>
      </c>
      <c r="AB2295">
        <v>-180387</v>
      </c>
      <c r="AC2295" t="s">
        <v>38</v>
      </c>
      <c r="AD2295">
        <v>98201</v>
      </c>
    </row>
    <row r="2296" spans="1:30" x14ac:dyDescent="0.25">
      <c r="A2296">
        <f t="shared" ca="1" si="35"/>
        <v>11438</v>
      </c>
      <c r="B2296" t="s">
        <v>17015</v>
      </c>
      <c r="C2296" t="s">
        <v>45</v>
      </c>
      <c r="F2296" t="s">
        <v>30356</v>
      </c>
      <c r="G2296">
        <v>0</v>
      </c>
      <c r="O2296" t="s">
        <v>33</v>
      </c>
      <c r="Y2296" t="s">
        <v>30357</v>
      </c>
      <c r="Z2296" t="s">
        <v>35412</v>
      </c>
      <c r="AA2296" t="s">
        <v>35413</v>
      </c>
      <c r="AB2296" t="s">
        <v>35414</v>
      </c>
    </row>
    <row r="2297" spans="1:30" x14ac:dyDescent="0.25">
      <c r="A2297">
        <f t="shared" ca="1" si="35"/>
        <v>15543</v>
      </c>
      <c r="B2297" t="s">
        <v>68</v>
      </c>
      <c r="C2297" t="s">
        <v>45</v>
      </c>
      <c r="F2297" t="s">
        <v>272</v>
      </c>
      <c r="O2297" t="s">
        <v>33</v>
      </c>
      <c r="X2297" t="s">
        <v>34</v>
      </c>
      <c r="Y2297" t="s">
        <v>273</v>
      </c>
      <c r="Z2297" t="s">
        <v>274</v>
      </c>
      <c r="AA2297" t="s">
        <v>275</v>
      </c>
      <c r="AB2297">
        <v>-163296</v>
      </c>
      <c r="AC2297" t="s">
        <v>254</v>
      </c>
      <c r="AD2297">
        <v>24501</v>
      </c>
    </row>
    <row r="2298" spans="1:30" ht="409.5" x14ac:dyDescent="0.25">
      <c r="A2298">
        <f t="shared" ca="1" si="35"/>
        <v>16559</v>
      </c>
      <c r="B2298" t="s">
        <v>3712</v>
      </c>
      <c r="C2298" t="s">
        <v>16820</v>
      </c>
      <c r="F2298" t="s">
        <v>20250</v>
      </c>
      <c r="G2298">
        <v>0</v>
      </c>
      <c r="O2298" t="s">
        <v>33</v>
      </c>
      <c r="X2298" t="s">
        <v>34</v>
      </c>
      <c r="Y2298" t="s">
        <v>22656</v>
      </c>
      <c r="Z2298" s="1" t="s">
        <v>24738</v>
      </c>
      <c r="AA2298" t="s">
        <v>24739</v>
      </c>
      <c r="AB2298" t="s">
        <v>24740</v>
      </c>
      <c r="AC2298" t="s">
        <v>102</v>
      </c>
      <c r="AD2298">
        <v>97302</v>
      </c>
    </row>
    <row r="2299" spans="1:30" x14ac:dyDescent="0.25">
      <c r="A2299">
        <f t="shared" ca="1" si="35"/>
        <v>16130</v>
      </c>
      <c r="B2299" t="s">
        <v>677</v>
      </c>
      <c r="C2299" t="s">
        <v>80</v>
      </c>
      <c r="F2299" t="s">
        <v>8341</v>
      </c>
      <c r="G2299">
        <v>0</v>
      </c>
      <c r="O2299" t="s">
        <v>33</v>
      </c>
      <c r="Y2299" t="s">
        <v>11475</v>
      </c>
      <c r="Z2299" t="s">
        <v>32063</v>
      </c>
      <c r="AA2299" t="s">
        <v>32064</v>
      </c>
      <c r="AB2299" t="s">
        <v>32065</v>
      </c>
      <c r="AC2299" t="s">
        <v>38</v>
      </c>
      <c r="AD2299">
        <v>98504</v>
      </c>
    </row>
    <row r="2300" spans="1:30" ht="409.5" x14ac:dyDescent="0.25">
      <c r="A2300">
        <f t="shared" ca="1" si="35"/>
        <v>15020</v>
      </c>
      <c r="B2300" t="s">
        <v>73</v>
      </c>
      <c r="C2300" t="s">
        <v>74</v>
      </c>
      <c r="F2300" t="s">
        <v>3093</v>
      </c>
      <c r="G2300">
        <v>0</v>
      </c>
      <c r="O2300" t="s">
        <v>33</v>
      </c>
      <c r="Y2300" t="s">
        <v>3094</v>
      </c>
      <c r="Z2300" s="1" t="s">
        <v>3095</v>
      </c>
      <c r="AA2300" t="s">
        <v>3096</v>
      </c>
      <c r="AB2300" t="s">
        <v>3097</v>
      </c>
    </row>
    <row r="2301" spans="1:30" ht="409.5" x14ac:dyDescent="0.25">
      <c r="A2301">
        <f t="shared" ca="1" si="35"/>
        <v>12243</v>
      </c>
      <c r="B2301" t="s">
        <v>2046</v>
      </c>
      <c r="C2301" t="s">
        <v>80</v>
      </c>
      <c r="F2301" t="s">
        <v>5745</v>
      </c>
      <c r="O2301" t="s">
        <v>33</v>
      </c>
      <c r="Y2301" t="s">
        <v>10053</v>
      </c>
      <c r="Z2301" s="1" t="s">
        <v>12093</v>
      </c>
      <c r="AA2301" t="s">
        <v>12092</v>
      </c>
      <c r="AB2301">
        <v>-181233</v>
      </c>
      <c r="AC2301" t="s">
        <v>38</v>
      </c>
      <c r="AD2301">
        <v>98201</v>
      </c>
    </row>
    <row r="2302" spans="1:30" ht="409.5" x14ac:dyDescent="0.25">
      <c r="A2302">
        <f t="shared" ca="1" si="35"/>
        <v>2628</v>
      </c>
      <c r="B2302" t="s">
        <v>68</v>
      </c>
      <c r="C2302" t="s">
        <v>45</v>
      </c>
      <c r="O2302" t="s">
        <v>155</v>
      </c>
      <c r="X2302" t="s">
        <v>34</v>
      </c>
      <c r="Y2302" t="s">
        <v>43636</v>
      </c>
      <c r="Z2302" s="1" t="s">
        <v>43637</v>
      </c>
      <c r="AA2302" t="s">
        <v>43638</v>
      </c>
      <c r="AB2302">
        <v>-180103</v>
      </c>
    </row>
    <row r="2303" spans="1:30" ht="409.5" x14ac:dyDescent="0.25">
      <c r="A2303">
        <f t="shared" ca="1" si="35"/>
        <v>7261</v>
      </c>
      <c r="B2303" t="s">
        <v>2046</v>
      </c>
      <c r="C2303" t="s">
        <v>80</v>
      </c>
      <c r="F2303" t="s">
        <v>5838</v>
      </c>
      <c r="O2303" t="s">
        <v>33</v>
      </c>
      <c r="Y2303" t="s">
        <v>6075</v>
      </c>
      <c r="Z2303" s="1" t="s">
        <v>14883</v>
      </c>
      <c r="AA2303" t="s">
        <v>14884</v>
      </c>
      <c r="AB2303">
        <v>-173237</v>
      </c>
      <c r="AC2303" t="s">
        <v>38</v>
      </c>
      <c r="AD2303">
        <v>99219</v>
      </c>
    </row>
    <row r="2304" spans="1:30" ht="409.5" x14ac:dyDescent="0.25">
      <c r="A2304">
        <f t="shared" ca="1" si="35"/>
        <v>2661</v>
      </c>
      <c r="B2304" t="s">
        <v>334</v>
      </c>
      <c r="C2304" t="s">
        <v>45</v>
      </c>
      <c r="O2304" t="s">
        <v>33</v>
      </c>
      <c r="X2304" t="s">
        <v>34</v>
      </c>
      <c r="Y2304" t="s">
        <v>19081</v>
      </c>
      <c r="Z2304" s="1" t="s">
        <v>28188</v>
      </c>
      <c r="AA2304" t="s">
        <v>28189</v>
      </c>
      <c r="AB2304">
        <v>-160467</v>
      </c>
      <c r="AC2304" t="s">
        <v>38</v>
      </c>
      <c r="AD2304">
        <v>98118</v>
      </c>
    </row>
    <row r="2305" spans="1:30" x14ac:dyDescent="0.25">
      <c r="A2305">
        <f t="shared" ca="1" si="35"/>
        <v>10977</v>
      </c>
      <c r="B2305" t="s">
        <v>2046</v>
      </c>
      <c r="C2305" t="s">
        <v>80</v>
      </c>
      <c r="F2305" t="s">
        <v>5989</v>
      </c>
      <c r="G2305">
        <v>0</v>
      </c>
      <c r="O2305" t="s">
        <v>33</v>
      </c>
      <c r="Y2305" t="s">
        <v>5990</v>
      </c>
      <c r="Z2305" t="s">
        <v>7866</v>
      </c>
      <c r="AA2305" t="s">
        <v>7867</v>
      </c>
      <c r="AB2305" t="s">
        <v>7868</v>
      </c>
      <c r="AC2305" t="s">
        <v>38</v>
      </c>
      <c r="AD2305">
        <v>98072</v>
      </c>
    </row>
    <row r="2306" spans="1:30" x14ac:dyDescent="0.25">
      <c r="A2306">
        <f t="shared" ref="A2306:A2369" ca="1" si="36">RANDBETWEEN(1,20000)</f>
        <v>10092</v>
      </c>
      <c r="B2306" t="s">
        <v>489</v>
      </c>
      <c r="C2306" t="s">
        <v>45</v>
      </c>
      <c r="F2306" t="s">
        <v>20250</v>
      </c>
      <c r="O2306" t="s">
        <v>33</v>
      </c>
      <c r="X2306" t="s">
        <v>34</v>
      </c>
      <c r="Y2306" t="s">
        <v>22796</v>
      </c>
      <c r="Z2306" t="s">
        <v>22890</v>
      </c>
      <c r="AA2306" t="s">
        <v>22580</v>
      </c>
      <c r="AB2306">
        <v>-161971</v>
      </c>
      <c r="AC2306" t="s">
        <v>102</v>
      </c>
      <c r="AD2306">
        <v>97302</v>
      </c>
    </row>
    <row r="2307" spans="1:30" ht="409.5" x14ac:dyDescent="0.25">
      <c r="A2307">
        <f t="shared" ca="1" si="36"/>
        <v>2077</v>
      </c>
      <c r="B2307" t="s">
        <v>1203</v>
      </c>
      <c r="C2307" t="s">
        <v>45</v>
      </c>
      <c r="G2307">
        <v>0</v>
      </c>
      <c r="O2307" t="s">
        <v>63</v>
      </c>
      <c r="V2307" s="1" t="s">
        <v>25410</v>
      </c>
      <c r="W2307">
        <v>5</v>
      </c>
      <c r="X2307" t="s">
        <v>34</v>
      </c>
      <c r="Y2307" t="s">
        <v>25411</v>
      </c>
      <c r="Z2307" t="s">
        <v>25412</v>
      </c>
      <c r="AA2307" t="s">
        <v>25413</v>
      </c>
      <c r="AB2307" t="s">
        <v>25414</v>
      </c>
      <c r="AC2307" t="s">
        <v>38</v>
      </c>
      <c r="AD2307">
        <v>98125</v>
      </c>
    </row>
    <row r="2308" spans="1:30" x14ac:dyDescent="0.25">
      <c r="A2308">
        <f t="shared" ca="1" si="36"/>
        <v>11151</v>
      </c>
      <c r="B2308" t="s">
        <v>2046</v>
      </c>
      <c r="C2308" t="s">
        <v>80</v>
      </c>
      <c r="F2308" t="s">
        <v>1418</v>
      </c>
      <c r="G2308">
        <v>0</v>
      </c>
      <c r="O2308" t="s">
        <v>33</v>
      </c>
      <c r="Y2308" t="s">
        <v>5784</v>
      </c>
      <c r="Z2308" t="s">
        <v>32052</v>
      </c>
      <c r="AA2308" t="s">
        <v>32053</v>
      </c>
      <c r="AB2308" t="s">
        <v>32054</v>
      </c>
      <c r="AC2308" t="s">
        <v>38</v>
      </c>
      <c r="AD2308">
        <v>98504</v>
      </c>
    </row>
    <row r="2309" spans="1:30" x14ac:dyDescent="0.25">
      <c r="A2309">
        <f t="shared" ca="1" si="36"/>
        <v>14819</v>
      </c>
      <c r="B2309" t="s">
        <v>739</v>
      </c>
      <c r="C2309" t="s">
        <v>686</v>
      </c>
      <c r="F2309" t="s">
        <v>29655</v>
      </c>
      <c r="G2309">
        <v>0</v>
      </c>
      <c r="O2309" t="s">
        <v>33</v>
      </c>
      <c r="Y2309" t="s">
        <v>29560</v>
      </c>
      <c r="Z2309" t="s">
        <v>31158</v>
      </c>
      <c r="AA2309" t="s">
        <v>31159</v>
      </c>
      <c r="AB2309" t="s">
        <v>31160</v>
      </c>
      <c r="AC2309" t="s">
        <v>38</v>
      </c>
      <c r="AD2309">
        <v>98501</v>
      </c>
    </row>
    <row r="2310" spans="1:30" x14ac:dyDescent="0.25">
      <c r="A2310">
        <f t="shared" ca="1" si="36"/>
        <v>1636</v>
      </c>
      <c r="B2310" t="s">
        <v>2046</v>
      </c>
      <c r="C2310" t="s">
        <v>80</v>
      </c>
      <c r="F2310" t="s">
        <v>81</v>
      </c>
      <c r="O2310" t="s">
        <v>33</v>
      </c>
      <c r="Y2310" t="s">
        <v>82</v>
      </c>
      <c r="Z2310" t="s">
        <v>10839</v>
      </c>
      <c r="AA2310" t="s">
        <v>10840</v>
      </c>
      <c r="AB2310">
        <v>-173142</v>
      </c>
      <c r="AC2310" t="s">
        <v>38</v>
      </c>
      <c r="AD2310">
        <v>98668</v>
      </c>
    </row>
    <row r="2311" spans="1:30" x14ac:dyDescent="0.25">
      <c r="A2311">
        <f t="shared" ca="1" si="36"/>
        <v>128</v>
      </c>
      <c r="B2311" t="s">
        <v>334</v>
      </c>
      <c r="C2311" t="s">
        <v>45</v>
      </c>
      <c r="N2311" t="s">
        <v>2263</v>
      </c>
      <c r="O2311" t="s">
        <v>52</v>
      </c>
      <c r="Q2311" t="s">
        <v>493</v>
      </c>
      <c r="R2311" t="s">
        <v>543</v>
      </c>
      <c r="X2311" t="s">
        <v>34</v>
      </c>
      <c r="Y2311" t="s">
        <v>28683</v>
      </c>
      <c r="Z2311" t="s">
        <v>28684</v>
      </c>
      <c r="AA2311" t="s">
        <v>28685</v>
      </c>
      <c r="AB2311">
        <v>-170733</v>
      </c>
      <c r="AC2311" t="s">
        <v>38</v>
      </c>
      <c r="AD2311">
        <v>98012</v>
      </c>
    </row>
    <row r="2312" spans="1:30" ht="409.5" x14ac:dyDescent="0.25">
      <c r="A2312">
        <f t="shared" ca="1" si="36"/>
        <v>19561</v>
      </c>
      <c r="B2312" t="s">
        <v>164</v>
      </c>
      <c r="C2312" t="s">
        <v>165</v>
      </c>
      <c r="F2312" t="s">
        <v>31814</v>
      </c>
      <c r="G2312">
        <v>0</v>
      </c>
      <c r="O2312" t="s">
        <v>33</v>
      </c>
      <c r="Y2312" t="s">
        <v>31815</v>
      </c>
      <c r="Z2312" s="1" t="s">
        <v>31816</v>
      </c>
      <c r="AA2312" t="s">
        <v>31817</v>
      </c>
      <c r="AB2312" t="s">
        <v>31818</v>
      </c>
      <c r="AC2312" t="s">
        <v>38</v>
      </c>
      <c r="AD2312">
        <v>98121</v>
      </c>
    </row>
    <row r="2313" spans="1:30" x14ac:dyDescent="0.25">
      <c r="A2313">
        <f t="shared" ca="1" si="36"/>
        <v>1261</v>
      </c>
      <c r="B2313" t="s">
        <v>178</v>
      </c>
      <c r="C2313" t="s">
        <v>179</v>
      </c>
      <c r="F2313" t="s">
        <v>20440</v>
      </c>
      <c r="O2313" t="s">
        <v>33</v>
      </c>
      <c r="W2313">
        <v>15</v>
      </c>
      <c r="X2313" t="s">
        <v>34</v>
      </c>
      <c r="Y2313" t="s">
        <v>16927</v>
      </c>
      <c r="Z2313" t="s">
        <v>37829</v>
      </c>
      <c r="AA2313" t="s">
        <v>37830</v>
      </c>
      <c r="AB2313">
        <v>-173178</v>
      </c>
      <c r="AC2313" t="s">
        <v>38</v>
      </c>
      <c r="AD2313">
        <v>98922</v>
      </c>
    </row>
    <row r="2314" spans="1:30" x14ac:dyDescent="0.25">
      <c r="A2314">
        <f t="shared" ca="1" si="36"/>
        <v>17857</v>
      </c>
      <c r="B2314" t="s">
        <v>96</v>
      </c>
      <c r="C2314" t="s">
        <v>97</v>
      </c>
      <c r="G2314">
        <v>0</v>
      </c>
      <c r="O2314" t="s">
        <v>33</v>
      </c>
      <c r="X2314" t="s">
        <v>34</v>
      </c>
      <c r="Y2314" t="s">
        <v>25373</v>
      </c>
      <c r="Z2314" t="s">
        <v>25374</v>
      </c>
      <c r="AA2314" t="s">
        <v>25375</v>
      </c>
      <c r="AB2314" t="s">
        <v>25376</v>
      </c>
    </row>
    <row r="2315" spans="1:30" x14ac:dyDescent="0.25">
      <c r="A2315">
        <f t="shared" ca="1" si="36"/>
        <v>1170</v>
      </c>
      <c r="B2315" t="s">
        <v>107</v>
      </c>
      <c r="C2315" t="s">
        <v>108</v>
      </c>
      <c r="O2315" t="s">
        <v>33</v>
      </c>
      <c r="W2315">
        <v>15</v>
      </c>
      <c r="X2315" t="s">
        <v>34</v>
      </c>
      <c r="Y2315" t="s">
        <v>29153</v>
      </c>
      <c r="Z2315" t="s">
        <v>29154</v>
      </c>
      <c r="AA2315" t="s">
        <v>29155</v>
      </c>
      <c r="AB2315">
        <v>-181324</v>
      </c>
      <c r="AC2315" t="s">
        <v>2936</v>
      </c>
      <c r="AD2315">
        <v>77879</v>
      </c>
    </row>
    <row r="2316" spans="1:30" ht="409.5" x14ac:dyDescent="0.25">
      <c r="A2316">
        <f t="shared" ca="1" si="36"/>
        <v>19591</v>
      </c>
      <c r="B2316" t="s">
        <v>73</v>
      </c>
      <c r="C2316" t="s">
        <v>74</v>
      </c>
      <c r="F2316" t="s">
        <v>1478</v>
      </c>
      <c r="G2316">
        <v>0</v>
      </c>
      <c r="O2316" t="s">
        <v>33</v>
      </c>
      <c r="X2316" t="s">
        <v>34</v>
      </c>
      <c r="Y2316" t="s">
        <v>1479</v>
      </c>
      <c r="Z2316" s="1" t="s">
        <v>36995</v>
      </c>
      <c r="AA2316" t="s">
        <v>36996</v>
      </c>
      <c r="AB2316" t="s">
        <v>36997</v>
      </c>
      <c r="AC2316" t="s">
        <v>38</v>
      </c>
      <c r="AD2316">
        <v>98036</v>
      </c>
    </row>
    <row r="2317" spans="1:30" ht="409.5" x14ac:dyDescent="0.25">
      <c r="A2317">
        <f t="shared" ca="1" si="36"/>
        <v>17575</v>
      </c>
      <c r="B2317" t="s">
        <v>3712</v>
      </c>
      <c r="C2317" t="s">
        <v>45</v>
      </c>
      <c r="F2317" t="s">
        <v>41623</v>
      </c>
      <c r="G2317">
        <v>0</v>
      </c>
      <c r="O2317" t="s">
        <v>33</v>
      </c>
      <c r="Y2317" t="s">
        <v>2029</v>
      </c>
      <c r="Z2317" s="1" t="s">
        <v>41647</v>
      </c>
      <c r="AA2317" t="s">
        <v>41645</v>
      </c>
      <c r="AB2317" t="s">
        <v>41648</v>
      </c>
    </row>
    <row r="2318" spans="1:30" x14ac:dyDescent="0.25">
      <c r="A2318">
        <f t="shared" ca="1" si="36"/>
        <v>2410</v>
      </c>
      <c r="B2318" t="s">
        <v>30</v>
      </c>
      <c r="C2318" t="s">
        <v>31</v>
      </c>
      <c r="F2318" t="s">
        <v>209</v>
      </c>
      <c r="O2318" t="s">
        <v>33</v>
      </c>
      <c r="X2318" t="s">
        <v>34</v>
      </c>
      <c r="Y2318" t="s">
        <v>32464</v>
      </c>
      <c r="Z2318" t="s">
        <v>32465</v>
      </c>
      <c r="AA2318" t="s">
        <v>32465</v>
      </c>
      <c r="AB2318">
        <v>-160146</v>
      </c>
      <c r="AC2318" t="s">
        <v>38</v>
      </c>
      <c r="AD2318">
        <v>98390</v>
      </c>
    </row>
    <row r="2319" spans="1:30" ht="409.5" x14ac:dyDescent="0.25">
      <c r="A2319">
        <f t="shared" ca="1" si="36"/>
        <v>17357</v>
      </c>
      <c r="B2319" t="s">
        <v>2046</v>
      </c>
      <c r="C2319" t="s">
        <v>80</v>
      </c>
      <c r="F2319" t="s">
        <v>5745</v>
      </c>
      <c r="G2319">
        <v>0</v>
      </c>
      <c r="O2319" t="s">
        <v>33</v>
      </c>
      <c r="Y2319" t="s">
        <v>5746</v>
      </c>
      <c r="Z2319" s="1" t="s">
        <v>15215</v>
      </c>
      <c r="AA2319" t="s">
        <v>15216</v>
      </c>
      <c r="AB2319" t="s">
        <v>15217</v>
      </c>
      <c r="AC2319" t="s">
        <v>38</v>
      </c>
      <c r="AD2319">
        <v>98201</v>
      </c>
    </row>
    <row r="2320" spans="1:30" x14ac:dyDescent="0.25">
      <c r="A2320">
        <f t="shared" ca="1" si="36"/>
        <v>6342</v>
      </c>
      <c r="B2320" t="s">
        <v>68</v>
      </c>
      <c r="C2320" t="s">
        <v>45</v>
      </c>
      <c r="O2320" t="s">
        <v>63</v>
      </c>
      <c r="X2320" t="s">
        <v>34</v>
      </c>
      <c r="Y2320" t="s">
        <v>18509</v>
      </c>
      <c r="Z2320" t="s">
        <v>18510</v>
      </c>
      <c r="AA2320" t="s">
        <v>18511</v>
      </c>
      <c r="AB2320">
        <v>-163429</v>
      </c>
      <c r="AC2320" t="s">
        <v>102</v>
      </c>
      <c r="AD2320">
        <v>97266</v>
      </c>
    </row>
    <row r="2321" spans="1:30" ht="409.5" x14ac:dyDescent="0.25">
      <c r="A2321">
        <f t="shared" ca="1" si="36"/>
        <v>9644</v>
      </c>
      <c r="B2321" t="s">
        <v>73</v>
      </c>
      <c r="C2321" t="s">
        <v>74</v>
      </c>
      <c r="O2321" t="s">
        <v>63</v>
      </c>
      <c r="X2321" t="s">
        <v>34</v>
      </c>
      <c r="Y2321" t="s">
        <v>20101</v>
      </c>
      <c r="Z2321" s="1" t="s">
        <v>20102</v>
      </c>
      <c r="AA2321" t="s">
        <v>20103</v>
      </c>
      <c r="AB2321">
        <v>-180004</v>
      </c>
      <c r="AC2321" t="s">
        <v>38</v>
      </c>
      <c r="AD2321">
        <v>98493</v>
      </c>
    </row>
    <row r="2322" spans="1:30" x14ac:dyDescent="0.25">
      <c r="A2322">
        <f t="shared" ca="1" si="36"/>
        <v>6751</v>
      </c>
      <c r="B2322" t="s">
        <v>2046</v>
      </c>
      <c r="C2322" t="s">
        <v>80</v>
      </c>
      <c r="F2322" t="s">
        <v>15603</v>
      </c>
      <c r="O2322" t="s">
        <v>33</v>
      </c>
      <c r="Y2322" t="s">
        <v>15604</v>
      </c>
      <c r="Z2322" t="s">
        <v>16375</v>
      </c>
      <c r="AA2322" t="s">
        <v>16376</v>
      </c>
      <c r="AB2322">
        <v>-170181</v>
      </c>
      <c r="AC2322" t="s">
        <v>333</v>
      </c>
      <c r="AD2322">
        <v>83661</v>
      </c>
    </row>
    <row r="2323" spans="1:30" x14ac:dyDescent="0.25">
      <c r="A2323">
        <f t="shared" ca="1" si="36"/>
        <v>8847</v>
      </c>
      <c r="B2323" t="s">
        <v>685</v>
      </c>
      <c r="C2323" t="s">
        <v>686</v>
      </c>
      <c r="F2323" t="s">
        <v>29818</v>
      </c>
      <c r="O2323" t="s">
        <v>33</v>
      </c>
      <c r="Y2323" t="s">
        <v>29819</v>
      </c>
      <c r="Z2323" t="s">
        <v>33957</v>
      </c>
      <c r="AA2323" t="s">
        <v>33955</v>
      </c>
      <c r="AB2323">
        <v>-163264</v>
      </c>
      <c r="AC2323" t="s">
        <v>38</v>
      </c>
      <c r="AD2323">
        <v>98409</v>
      </c>
    </row>
    <row r="2324" spans="1:30" ht="409.5" x14ac:dyDescent="0.25">
      <c r="A2324">
        <f t="shared" ca="1" si="36"/>
        <v>6668</v>
      </c>
      <c r="B2324" t="s">
        <v>79</v>
      </c>
      <c r="C2324" t="s">
        <v>80</v>
      </c>
      <c r="F2324" t="s">
        <v>81</v>
      </c>
      <c r="O2324" t="s">
        <v>33</v>
      </c>
      <c r="Y2324" t="s">
        <v>82</v>
      </c>
      <c r="Z2324" s="1" t="s">
        <v>26148</v>
      </c>
      <c r="AA2324" t="s">
        <v>26149</v>
      </c>
      <c r="AB2324">
        <v>-171114</v>
      </c>
      <c r="AC2324" t="s">
        <v>38</v>
      </c>
      <c r="AD2324">
        <v>98668</v>
      </c>
    </row>
    <row r="2325" spans="1:30" x14ac:dyDescent="0.25">
      <c r="A2325">
        <f t="shared" ca="1" si="36"/>
        <v>18454</v>
      </c>
      <c r="B2325" t="s">
        <v>2046</v>
      </c>
      <c r="C2325" t="s">
        <v>80</v>
      </c>
      <c r="F2325" t="s">
        <v>908</v>
      </c>
      <c r="O2325" t="s">
        <v>33</v>
      </c>
      <c r="Y2325" t="s">
        <v>5616</v>
      </c>
      <c r="Z2325" t="s">
        <v>15005</v>
      </c>
      <c r="AA2325" t="s">
        <v>15006</v>
      </c>
      <c r="AB2325">
        <v>-162618</v>
      </c>
      <c r="AC2325" t="s">
        <v>102</v>
      </c>
      <c r="AD2325">
        <v>97205</v>
      </c>
    </row>
    <row r="2326" spans="1:30" x14ac:dyDescent="0.25">
      <c r="A2326">
        <f t="shared" ca="1" si="36"/>
        <v>18585</v>
      </c>
      <c r="B2326" t="s">
        <v>2046</v>
      </c>
      <c r="C2326" t="s">
        <v>80</v>
      </c>
      <c r="F2326" t="s">
        <v>5838</v>
      </c>
      <c r="G2326">
        <v>0</v>
      </c>
      <c r="O2326" t="s">
        <v>33</v>
      </c>
      <c r="Y2326" t="s">
        <v>15033</v>
      </c>
      <c r="Z2326" t="s">
        <v>15483</v>
      </c>
      <c r="AA2326" t="s">
        <v>15484</v>
      </c>
      <c r="AB2326" t="s">
        <v>15485</v>
      </c>
      <c r="AC2326" t="s">
        <v>38</v>
      </c>
      <c r="AD2326">
        <v>98272</v>
      </c>
    </row>
    <row r="2327" spans="1:30" x14ac:dyDescent="0.25">
      <c r="A2327">
        <f t="shared" ca="1" si="36"/>
        <v>7497</v>
      </c>
      <c r="B2327" t="s">
        <v>230</v>
      </c>
      <c r="C2327" t="s">
        <v>45</v>
      </c>
      <c r="O2327" t="s">
        <v>33</v>
      </c>
      <c r="Y2327" t="s">
        <v>1923</v>
      </c>
      <c r="Z2327" t="s">
        <v>1924</v>
      </c>
      <c r="AA2327" t="s">
        <v>1865</v>
      </c>
      <c r="AB2327">
        <v>-162714</v>
      </c>
    </row>
    <row r="2328" spans="1:30" x14ac:dyDescent="0.25">
      <c r="A2328">
        <f t="shared" ca="1" si="36"/>
        <v>621</v>
      </c>
      <c r="B2328" t="s">
        <v>685</v>
      </c>
      <c r="C2328" t="s">
        <v>686</v>
      </c>
      <c r="G2328">
        <v>0</v>
      </c>
      <c r="O2328" t="s">
        <v>33</v>
      </c>
      <c r="Y2328" t="s">
        <v>284</v>
      </c>
      <c r="Z2328" t="s">
        <v>33557</v>
      </c>
      <c r="AA2328" t="s">
        <v>33506</v>
      </c>
      <c r="AB2328" t="s">
        <v>33558</v>
      </c>
      <c r="AC2328" t="s">
        <v>38</v>
      </c>
      <c r="AD2328">
        <v>98166</v>
      </c>
    </row>
    <row r="2329" spans="1:30" ht="409.5" x14ac:dyDescent="0.25">
      <c r="A2329">
        <f t="shared" ca="1" si="36"/>
        <v>12791</v>
      </c>
      <c r="B2329" t="s">
        <v>230</v>
      </c>
      <c r="C2329" t="s">
        <v>45</v>
      </c>
      <c r="F2329" t="s">
        <v>20250</v>
      </c>
      <c r="O2329" t="s">
        <v>33</v>
      </c>
      <c r="X2329" t="s">
        <v>34</v>
      </c>
      <c r="Y2329" t="s">
        <v>22656</v>
      </c>
      <c r="Z2329" s="1" t="s">
        <v>22947</v>
      </c>
      <c r="AA2329" t="s">
        <v>22580</v>
      </c>
      <c r="AB2329">
        <v>-162525</v>
      </c>
    </row>
    <row r="2330" spans="1:30" ht="409.5" x14ac:dyDescent="0.25">
      <c r="A2330">
        <f t="shared" ca="1" si="36"/>
        <v>12570</v>
      </c>
      <c r="B2330" t="s">
        <v>3712</v>
      </c>
      <c r="C2330" t="s">
        <v>45</v>
      </c>
      <c r="F2330" t="s">
        <v>20250</v>
      </c>
      <c r="G2330">
        <v>0</v>
      </c>
      <c r="O2330" t="s">
        <v>33</v>
      </c>
      <c r="X2330" t="s">
        <v>34</v>
      </c>
      <c r="Y2330" t="s">
        <v>22651</v>
      </c>
      <c r="Z2330" s="1" t="s">
        <v>24212</v>
      </c>
      <c r="AA2330" t="s">
        <v>24027</v>
      </c>
      <c r="AB2330" t="s">
        <v>24213</v>
      </c>
      <c r="AC2330" t="s">
        <v>102</v>
      </c>
      <c r="AD2330">
        <v>97302</v>
      </c>
    </row>
    <row r="2331" spans="1:30" ht="409.5" x14ac:dyDescent="0.25">
      <c r="A2331">
        <f t="shared" ca="1" si="36"/>
        <v>9783</v>
      </c>
      <c r="B2331" t="s">
        <v>344</v>
      </c>
      <c r="C2331" t="s">
        <v>31</v>
      </c>
      <c r="G2331">
        <v>243</v>
      </c>
      <c r="H2331" t="s">
        <v>617</v>
      </c>
      <c r="L2331">
        <v>36.450000000000003</v>
      </c>
      <c r="O2331" t="s">
        <v>33</v>
      </c>
      <c r="W2331">
        <v>30</v>
      </c>
      <c r="X2331" t="s">
        <v>34</v>
      </c>
      <c r="Y2331" t="s">
        <v>19615</v>
      </c>
      <c r="Z2331" s="1" t="s">
        <v>19616</v>
      </c>
      <c r="AA2331" t="s">
        <v>19617</v>
      </c>
      <c r="AB2331" t="s">
        <v>19618</v>
      </c>
      <c r="AC2331" t="s">
        <v>38</v>
      </c>
      <c r="AD2331">
        <v>98368</v>
      </c>
    </row>
    <row r="2332" spans="1:30" x14ac:dyDescent="0.25">
      <c r="A2332">
        <f t="shared" ca="1" si="36"/>
        <v>15067</v>
      </c>
      <c r="B2332" t="s">
        <v>489</v>
      </c>
      <c r="C2332" t="s">
        <v>45</v>
      </c>
      <c r="F2332" t="s">
        <v>1961</v>
      </c>
      <c r="O2332" t="s">
        <v>33</v>
      </c>
      <c r="Y2332" t="s">
        <v>1962</v>
      </c>
      <c r="Z2332" t="s">
        <v>1963</v>
      </c>
      <c r="AA2332" t="s">
        <v>1865</v>
      </c>
      <c r="AB2332">
        <v>-171112</v>
      </c>
    </row>
    <row r="2333" spans="1:30" ht="409.5" x14ac:dyDescent="0.25">
      <c r="A2333">
        <f t="shared" ca="1" si="36"/>
        <v>10670</v>
      </c>
      <c r="B2333" t="s">
        <v>334</v>
      </c>
      <c r="C2333" t="s">
        <v>45</v>
      </c>
      <c r="O2333" t="s">
        <v>33</v>
      </c>
      <c r="X2333" t="s">
        <v>34</v>
      </c>
      <c r="Y2333" t="s">
        <v>2069</v>
      </c>
      <c r="Z2333" s="1" t="s">
        <v>3091</v>
      </c>
      <c r="AA2333" t="s">
        <v>3092</v>
      </c>
      <c r="AB2333">
        <v>-172350</v>
      </c>
      <c r="AC2333" t="s">
        <v>38</v>
      </c>
      <c r="AD2333">
        <v>98102</v>
      </c>
    </row>
    <row r="2334" spans="1:30" x14ac:dyDescent="0.25">
      <c r="A2334">
        <f t="shared" ca="1" si="36"/>
        <v>4249</v>
      </c>
      <c r="B2334" t="s">
        <v>677</v>
      </c>
      <c r="C2334" t="s">
        <v>80</v>
      </c>
      <c r="F2334" t="s">
        <v>11410</v>
      </c>
      <c r="G2334">
        <v>0</v>
      </c>
      <c r="O2334" t="s">
        <v>33</v>
      </c>
      <c r="Y2334" t="s">
        <v>11734</v>
      </c>
      <c r="Z2334" t="s">
        <v>27938</v>
      </c>
      <c r="AA2334" t="s">
        <v>27939</v>
      </c>
      <c r="AB2334" t="s">
        <v>27940</v>
      </c>
      <c r="AC2334" t="s">
        <v>38</v>
      </c>
      <c r="AD2334">
        <v>98406</v>
      </c>
    </row>
    <row r="2335" spans="1:30" ht="409.5" x14ac:dyDescent="0.25">
      <c r="A2335">
        <f t="shared" ca="1" si="36"/>
        <v>7362</v>
      </c>
      <c r="B2335" t="s">
        <v>2046</v>
      </c>
      <c r="C2335" t="s">
        <v>80</v>
      </c>
      <c r="F2335" t="s">
        <v>81</v>
      </c>
      <c r="O2335" t="s">
        <v>33</v>
      </c>
      <c r="Y2335" t="s">
        <v>82</v>
      </c>
      <c r="Z2335" s="1" t="s">
        <v>15197</v>
      </c>
      <c r="AA2335" t="s">
        <v>15198</v>
      </c>
      <c r="AB2335">
        <v>-170665</v>
      </c>
      <c r="AC2335" t="s">
        <v>38</v>
      </c>
      <c r="AD2335">
        <v>98668</v>
      </c>
    </row>
    <row r="2336" spans="1:30" x14ac:dyDescent="0.25">
      <c r="A2336">
        <f t="shared" ca="1" si="36"/>
        <v>12811</v>
      </c>
      <c r="B2336" t="s">
        <v>739</v>
      </c>
      <c r="C2336" t="s">
        <v>686</v>
      </c>
      <c r="F2336" t="s">
        <v>31003</v>
      </c>
      <c r="G2336">
        <v>0</v>
      </c>
      <c r="O2336" t="s">
        <v>33</v>
      </c>
      <c r="Y2336" t="s">
        <v>31004</v>
      </c>
      <c r="Z2336" t="s">
        <v>31005</v>
      </c>
      <c r="AA2336" t="s">
        <v>30997</v>
      </c>
      <c r="AB2336" t="s">
        <v>31006</v>
      </c>
      <c r="AC2336" t="s">
        <v>38</v>
      </c>
      <c r="AD2336">
        <v>98816</v>
      </c>
    </row>
    <row r="2337" spans="1:30" ht="360" x14ac:dyDescent="0.25">
      <c r="A2337">
        <f t="shared" ca="1" si="36"/>
        <v>16399</v>
      </c>
      <c r="B2337" t="s">
        <v>68</v>
      </c>
      <c r="C2337" t="s">
        <v>45</v>
      </c>
      <c r="O2337" t="s">
        <v>33</v>
      </c>
      <c r="X2337" t="s">
        <v>34</v>
      </c>
      <c r="Y2337" t="s">
        <v>2012</v>
      </c>
      <c r="Z2337" s="1" t="s">
        <v>25010</v>
      </c>
      <c r="AA2337" t="s">
        <v>25011</v>
      </c>
      <c r="AB2337">
        <v>-161659</v>
      </c>
    </row>
    <row r="2338" spans="1:30" ht="409.5" x14ac:dyDescent="0.25">
      <c r="A2338">
        <f t="shared" ca="1" si="36"/>
        <v>15574</v>
      </c>
      <c r="B2338" t="s">
        <v>73</v>
      </c>
      <c r="C2338" t="s">
        <v>74</v>
      </c>
      <c r="F2338" t="s">
        <v>37479</v>
      </c>
      <c r="O2338" t="s">
        <v>33</v>
      </c>
      <c r="X2338" t="s">
        <v>34</v>
      </c>
      <c r="Y2338" t="s">
        <v>37480</v>
      </c>
      <c r="Z2338" s="1" t="s">
        <v>37481</v>
      </c>
      <c r="AA2338" t="s">
        <v>37482</v>
      </c>
      <c r="AB2338">
        <v>-172904</v>
      </c>
    </row>
    <row r="2339" spans="1:30" ht="409.5" x14ac:dyDescent="0.25">
      <c r="A2339">
        <f t="shared" ca="1" si="36"/>
        <v>9913</v>
      </c>
      <c r="B2339" t="s">
        <v>334</v>
      </c>
      <c r="C2339" t="s">
        <v>45</v>
      </c>
      <c r="O2339" t="s">
        <v>33</v>
      </c>
      <c r="X2339" t="s">
        <v>34</v>
      </c>
      <c r="Y2339" t="s">
        <v>23938</v>
      </c>
      <c r="Z2339" s="1" t="s">
        <v>23939</v>
      </c>
      <c r="AA2339" t="s">
        <v>23605</v>
      </c>
      <c r="AB2339">
        <v>-161091</v>
      </c>
      <c r="AC2339" t="s">
        <v>102</v>
      </c>
      <c r="AD2339">
        <v>97477</v>
      </c>
    </row>
    <row r="2340" spans="1:30" x14ac:dyDescent="0.25">
      <c r="A2340">
        <f t="shared" ca="1" si="36"/>
        <v>4506</v>
      </c>
      <c r="B2340" t="s">
        <v>334</v>
      </c>
      <c r="C2340" t="s">
        <v>45</v>
      </c>
      <c r="F2340" t="s">
        <v>29085</v>
      </c>
      <c r="O2340" t="s">
        <v>33</v>
      </c>
      <c r="V2340" t="s">
        <v>29086</v>
      </c>
      <c r="W2340">
        <v>30</v>
      </c>
      <c r="X2340" t="s">
        <v>34</v>
      </c>
      <c r="Y2340" t="s">
        <v>29087</v>
      </c>
      <c r="Z2340" t="s">
        <v>29088</v>
      </c>
      <c r="AA2340" t="s">
        <v>29084</v>
      </c>
      <c r="AB2340">
        <v>-170596</v>
      </c>
      <c r="AC2340" t="s">
        <v>38</v>
      </c>
      <c r="AD2340">
        <v>98134</v>
      </c>
    </row>
    <row r="2341" spans="1:30" ht="360" x14ac:dyDescent="0.25">
      <c r="A2341">
        <f t="shared" ca="1" si="36"/>
        <v>9251</v>
      </c>
      <c r="B2341" t="s">
        <v>73</v>
      </c>
      <c r="C2341" t="s">
        <v>74</v>
      </c>
      <c r="G2341">
        <v>0</v>
      </c>
      <c r="O2341" t="s">
        <v>63</v>
      </c>
      <c r="X2341" t="s">
        <v>34</v>
      </c>
      <c r="Y2341" t="s">
        <v>42694</v>
      </c>
      <c r="Z2341" s="1" t="s">
        <v>42695</v>
      </c>
      <c r="AA2341" t="s">
        <v>42696</v>
      </c>
      <c r="AB2341" t="s">
        <v>42697</v>
      </c>
    </row>
    <row r="2342" spans="1:30" x14ac:dyDescent="0.25">
      <c r="A2342">
        <f t="shared" ca="1" si="36"/>
        <v>19137</v>
      </c>
      <c r="B2342" t="s">
        <v>2046</v>
      </c>
      <c r="C2342" t="s">
        <v>80</v>
      </c>
      <c r="G2342">
        <v>0</v>
      </c>
      <c r="O2342" t="s">
        <v>33</v>
      </c>
      <c r="Y2342" t="s">
        <v>13267</v>
      </c>
      <c r="Z2342" t="s">
        <v>13264</v>
      </c>
      <c r="AA2342" t="s">
        <v>13265</v>
      </c>
      <c r="AB2342" t="s">
        <v>13268</v>
      </c>
      <c r="AC2342" t="s">
        <v>38</v>
      </c>
      <c r="AD2342">
        <v>98019</v>
      </c>
    </row>
    <row r="2343" spans="1:30" x14ac:dyDescent="0.25">
      <c r="A2343">
        <f t="shared" ca="1" si="36"/>
        <v>13471</v>
      </c>
      <c r="B2343" t="s">
        <v>30</v>
      </c>
      <c r="C2343" t="s">
        <v>31</v>
      </c>
      <c r="F2343" t="s">
        <v>1437</v>
      </c>
      <c r="G2343">
        <v>0</v>
      </c>
      <c r="O2343" t="s">
        <v>33</v>
      </c>
      <c r="X2343" t="s">
        <v>34</v>
      </c>
      <c r="Y2343" t="s">
        <v>34957</v>
      </c>
      <c r="Z2343" t="s">
        <v>34958</v>
      </c>
      <c r="AA2343" t="s">
        <v>34951</v>
      </c>
      <c r="AB2343" t="s">
        <v>34959</v>
      </c>
      <c r="AC2343" t="s">
        <v>38</v>
      </c>
      <c r="AD2343">
        <v>98402</v>
      </c>
    </row>
    <row r="2344" spans="1:30" ht="409.5" x14ac:dyDescent="0.25">
      <c r="A2344">
        <f t="shared" ca="1" si="36"/>
        <v>19444</v>
      </c>
      <c r="B2344" t="s">
        <v>276</v>
      </c>
      <c r="C2344" t="s">
        <v>45</v>
      </c>
      <c r="F2344" t="s">
        <v>2870</v>
      </c>
      <c r="G2344">
        <v>0</v>
      </c>
      <c r="M2344" t="s">
        <v>16698</v>
      </c>
      <c r="N2344" t="s">
        <v>975</v>
      </c>
      <c r="O2344" t="s">
        <v>33</v>
      </c>
      <c r="W2344">
        <v>30</v>
      </c>
      <c r="X2344" t="s">
        <v>34</v>
      </c>
      <c r="Y2344" t="s">
        <v>16699</v>
      </c>
      <c r="Z2344" s="1" t="s">
        <v>16700</v>
      </c>
      <c r="AA2344" s="1" t="s">
        <v>16701</v>
      </c>
      <c r="AB2344" t="s">
        <v>16702</v>
      </c>
    </row>
    <row r="2345" spans="1:30" x14ac:dyDescent="0.25">
      <c r="A2345">
        <f t="shared" ca="1" si="36"/>
        <v>6638</v>
      </c>
      <c r="B2345" t="s">
        <v>677</v>
      </c>
      <c r="C2345" t="s">
        <v>80</v>
      </c>
      <c r="F2345" t="s">
        <v>160</v>
      </c>
      <c r="G2345">
        <v>0</v>
      </c>
      <c r="O2345" t="s">
        <v>33</v>
      </c>
      <c r="Y2345" t="s">
        <v>6704</v>
      </c>
      <c r="Z2345" t="s">
        <v>8665</v>
      </c>
      <c r="AA2345" t="s">
        <v>8666</v>
      </c>
      <c r="AB2345" t="s">
        <v>8667</v>
      </c>
      <c r="AC2345" t="s">
        <v>38</v>
      </c>
      <c r="AD2345">
        <v>98109</v>
      </c>
    </row>
    <row r="2346" spans="1:30" x14ac:dyDescent="0.25">
      <c r="A2346">
        <f t="shared" ca="1" si="36"/>
        <v>19426</v>
      </c>
      <c r="B2346" t="s">
        <v>739</v>
      </c>
      <c r="C2346" t="s">
        <v>686</v>
      </c>
      <c r="F2346" t="s">
        <v>28527</v>
      </c>
      <c r="O2346" t="s">
        <v>33</v>
      </c>
      <c r="Y2346" t="s">
        <v>29900</v>
      </c>
      <c r="Z2346" t="s">
        <v>30551</v>
      </c>
      <c r="AA2346" t="s">
        <v>30459</v>
      </c>
      <c r="AB2346">
        <v>-180244</v>
      </c>
      <c r="AC2346" t="s">
        <v>38</v>
      </c>
      <c r="AD2346">
        <v>98371</v>
      </c>
    </row>
    <row r="2347" spans="1:30" ht="240" x14ac:dyDescent="0.25">
      <c r="A2347">
        <f t="shared" ca="1" si="36"/>
        <v>17506</v>
      </c>
      <c r="B2347" t="s">
        <v>164</v>
      </c>
      <c r="C2347" t="s">
        <v>165</v>
      </c>
      <c r="F2347" t="s">
        <v>8815</v>
      </c>
      <c r="G2347">
        <v>0</v>
      </c>
      <c r="M2347" s="1" t="s">
        <v>8816</v>
      </c>
      <c r="N2347" t="s">
        <v>8817</v>
      </c>
      <c r="O2347" t="s">
        <v>168</v>
      </c>
      <c r="P2347" t="s">
        <v>318</v>
      </c>
      <c r="W2347">
        <v>30</v>
      </c>
      <c r="Y2347" t="s">
        <v>8818</v>
      </c>
      <c r="Z2347" t="s">
        <v>8819</v>
      </c>
      <c r="AA2347" t="s">
        <v>8820</v>
      </c>
      <c r="AB2347" t="s">
        <v>8821</v>
      </c>
    </row>
    <row r="2348" spans="1:30" ht="409.5" x14ac:dyDescent="0.25">
      <c r="A2348">
        <f t="shared" ca="1" si="36"/>
        <v>9545</v>
      </c>
      <c r="B2348" t="s">
        <v>79</v>
      </c>
      <c r="C2348" t="s">
        <v>80</v>
      </c>
      <c r="F2348" t="s">
        <v>651</v>
      </c>
      <c r="O2348" t="s">
        <v>33</v>
      </c>
      <c r="Y2348" t="s">
        <v>7704</v>
      </c>
      <c r="Z2348" s="1" t="s">
        <v>26194</v>
      </c>
      <c r="AA2348" t="s">
        <v>26195</v>
      </c>
      <c r="AB2348">
        <v>-172811</v>
      </c>
      <c r="AC2348" t="s">
        <v>38</v>
      </c>
      <c r="AD2348">
        <v>98034</v>
      </c>
    </row>
    <row r="2349" spans="1:30" x14ac:dyDescent="0.25">
      <c r="A2349">
        <f t="shared" ca="1" si="36"/>
        <v>6281</v>
      </c>
      <c r="B2349" t="s">
        <v>2046</v>
      </c>
      <c r="C2349" t="s">
        <v>80</v>
      </c>
      <c r="F2349" t="s">
        <v>16278</v>
      </c>
      <c r="O2349" t="s">
        <v>33</v>
      </c>
      <c r="Y2349" t="s">
        <v>13017</v>
      </c>
      <c r="Z2349" t="s">
        <v>16279</v>
      </c>
      <c r="AA2349" t="s">
        <v>16280</v>
      </c>
      <c r="AB2349">
        <v>-171174</v>
      </c>
      <c r="AC2349" t="s">
        <v>38</v>
      </c>
      <c r="AD2349">
        <v>98292</v>
      </c>
    </row>
    <row r="2350" spans="1:30" ht="409.5" x14ac:dyDescent="0.25">
      <c r="A2350">
        <f t="shared" ca="1" si="36"/>
        <v>4620</v>
      </c>
      <c r="B2350" t="s">
        <v>73</v>
      </c>
      <c r="C2350" t="s">
        <v>74</v>
      </c>
      <c r="F2350" t="s">
        <v>21526</v>
      </c>
      <c r="G2350">
        <v>41</v>
      </c>
      <c r="H2350" t="s">
        <v>617</v>
      </c>
      <c r="L2350">
        <v>6.15</v>
      </c>
      <c r="O2350" t="s">
        <v>63</v>
      </c>
      <c r="X2350" t="s">
        <v>34</v>
      </c>
      <c r="Y2350" t="s">
        <v>21527</v>
      </c>
      <c r="Z2350" s="1" t="s">
        <v>21528</v>
      </c>
      <c r="AA2350" t="s">
        <v>21529</v>
      </c>
      <c r="AB2350" t="s">
        <v>21530</v>
      </c>
    </row>
    <row r="2351" spans="1:30" x14ac:dyDescent="0.25">
      <c r="A2351">
        <f t="shared" ca="1" si="36"/>
        <v>192</v>
      </c>
      <c r="B2351" t="s">
        <v>178</v>
      </c>
      <c r="C2351" t="s">
        <v>179</v>
      </c>
      <c r="F2351" t="s">
        <v>1736</v>
      </c>
      <c r="O2351" t="s">
        <v>33</v>
      </c>
      <c r="W2351">
        <v>15</v>
      </c>
      <c r="X2351" t="s">
        <v>34</v>
      </c>
      <c r="Y2351" t="s">
        <v>38309</v>
      </c>
      <c r="Z2351" t="s">
        <v>39181</v>
      </c>
      <c r="AA2351" t="s">
        <v>39165</v>
      </c>
      <c r="AB2351">
        <v>-180707</v>
      </c>
      <c r="AC2351" t="s">
        <v>38</v>
      </c>
      <c r="AD2351">
        <v>99352</v>
      </c>
    </row>
    <row r="2352" spans="1:30" ht="409.5" x14ac:dyDescent="0.25">
      <c r="A2352">
        <f t="shared" ca="1" si="36"/>
        <v>10024</v>
      </c>
      <c r="B2352" t="s">
        <v>2046</v>
      </c>
      <c r="C2352" t="s">
        <v>80</v>
      </c>
      <c r="F2352" t="s">
        <v>5968</v>
      </c>
      <c r="O2352" t="s">
        <v>33</v>
      </c>
      <c r="Y2352" t="s">
        <v>10340</v>
      </c>
      <c r="Z2352" s="1" t="s">
        <v>15933</v>
      </c>
      <c r="AA2352" t="s">
        <v>15934</v>
      </c>
      <c r="AB2352">
        <v>-172434</v>
      </c>
      <c r="AC2352" t="s">
        <v>38</v>
      </c>
      <c r="AD2352">
        <v>98371</v>
      </c>
    </row>
    <row r="2353" spans="1:30" x14ac:dyDescent="0.25">
      <c r="A2353">
        <f t="shared" ca="1" si="36"/>
        <v>15528</v>
      </c>
      <c r="B2353" t="s">
        <v>276</v>
      </c>
      <c r="C2353" t="s">
        <v>45</v>
      </c>
      <c r="F2353" t="s">
        <v>1788</v>
      </c>
      <c r="G2353">
        <v>0</v>
      </c>
      <c r="N2353" t="s">
        <v>1789</v>
      </c>
      <c r="O2353" t="s">
        <v>33</v>
      </c>
      <c r="X2353" t="s">
        <v>34</v>
      </c>
      <c r="Y2353" t="s">
        <v>1790</v>
      </c>
      <c r="Z2353" t="s">
        <v>1791</v>
      </c>
      <c r="AA2353" t="s">
        <v>1792</v>
      </c>
      <c r="AB2353" t="s">
        <v>1793</v>
      </c>
    </row>
    <row r="2354" spans="1:30" ht="409.5" x14ac:dyDescent="0.25">
      <c r="A2354">
        <f t="shared" ca="1" si="36"/>
        <v>14167</v>
      </c>
      <c r="B2354" t="s">
        <v>2046</v>
      </c>
      <c r="C2354" t="s">
        <v>80</v>
      </c>
      <c r="F2354" t="s">
        <v>5745</v>
      </c>
      <c r="O2354" t="s">
        <v>33</v>
      </c>
      <c r="Y2354" t="s">
        <v>5935</v>
      </c>
      <c r="Z2354" s="1" t="s">
        <v>10861</v>
      </c>
      <c r="AA2354" t="s">
        <v>10862</v>
      </c>
      <c r="AB2354">
        <v>-173152</v>
      </c>
      <c r="AC2354" t="s">
        <v>38</v>
      </c>
      <c r="AD2354">
        <v>98201</v>
      </c>
    </row>
    <row r="2355" spans="1:30" x14ac:dyDescent="0.25">
      <c r="A2355">
        <f t="shared" ca="1" si="36"/>
        <v>8806</v>
      </c>
      <c r="B2355" t="s">
        <v>489</v>
      </c>
      <c r="C2355" t="s">
        <v>45</v>
      </c>
      <c r="N2355" t="s">
        <v>612</v>
      </c>
      <c r="O2355" t="s">
        <v>33</v>
      </c>
      <c r="W2355">
        <v>15</v>
      </c>
      <c r="X2355" t="s">
        <v>34</v>
      </c>
      <c r="Y2355" t="s">
        <v>29053</v>
      </c>
      <c r="Z2355" t="s">
        <v>29054</v>
      </c>
      <c r="AA2355" t="s">
        <v>29055</v>
      </c>
      <c r="AB2355">
        <v>-181514</v>
      </c>
    </row>
    <row r="2356" spans="1:30" ht="409.5" x14ac:dyDescent="0.25">
      <c r="A2356">
        <f t="shared" ca="1" si="36"/>
        <v>11701</v>
      </c>
      <c r="B2356" t="s">
        <v>96</v>
      </c>
      <c r="C2356" t="s">
        <v>97</v>
      </c>
      <c r="F2356" t="s">
        <v>35510</v>
      </c>
      <c r="G2356">
        <v>0</v>
      </c>
      <c r="O2356" t="s">
        <v>33</v>
      </c>
      <c r="X2356" t="s">
        <v>34</v>
      </c>
      <c r="Y2356" t="s">
        <v>35511</v>
      </c>
      <c r="Z2356" s="1" t="s">
        <v>35512</v>
      </c>
      <c r="AA2356" t="s">
        <v>35513</v>
      </c>
      <c r="AB2356" t="s">
        <v>35514</v>
      </c>
      <c r="AC2356" t="s">
        <v>102</v>
      </c>
      <c r="AD2356">
        <v>97103</v>
      </c>
    </row>
    <row r="2357" spans="1:30" ht="375" x14ac:dyDescent="0.25">
      <c r="A2357">
        <f t="shared" ca="1" si="36"/>
        <v>13486</v>
      </c>
      <c r="B2357" t="s">
        <v>230</v>
      </c>
      <c r="C2357" t="s">
        <v>45</v>
      </c>
      <c r="O2357" t="s">
        <v>33</v>
      </c>
      <c r="X2357" t="s">
        <v>34</v>
      </c>
      <c r="Y2357" t="s">
        <v>22978</v>
      </c>
      <c r="Z2357" s="1" t="s">
        <v>23162</v>
      </c>
      <c r="AA2357" t="s">
        <v>22580</v>
      </c>
      <c r="AB2357">
        <v>-170740</v>
      </c>
    </row>
    <row r="2358" spans="1:30" ht="409.5" x14ac:dyDescent="0.25">
      <c r="A2358">
        <f t="shared" ca="1" si="36"/>
        <v>14245</v>
      </c>
      <c r="B2358" t="s">
        <v>79</v>
      </c>
      <c r="C2358" t="s">
        <v>80</v>
      </c>
      <c r="F2358" t="s">
        <v>927</v>
      </c>
      <c r="O2358" t="s">
        <v>33</v>
      </c>
      <c r="Y2358" t="s">
        <v>10810</v>
      </c>
      <c r="Z2358" s="1" t="s">
        <v>26327</v>
      </c>
      <c r="AA2358" t="s">
        <v>26328</v>
      </c>
      <c r="AB2358">
        <v>-172021</v>
      </c>
      <c r="AC2358" t="s">
        <v>102</v>
      </c>
      <c r="AD2358">
        <v>97204</v>
      </c>
    </row>
    <row r="2359" spans="1:30" ht="409.5" x14ac:dyDescent="0.25">
      <c r="A2359">
        <f t="shared" ca="1" si="36"/>
        <v>12184</v>
      </c>
      <c r="B2359" t="s">
        <v>17015</v>
      </c>
      <c r="C2359" t="s">
        <v>45</v>
      </c>
      <c r="F2359" t="s">
        <v>18299</v>
      </c>
      <c r="G2359">
        <v>0</v>
      </c>
      <c r="O2359" t="s">
        <v>33</v>
      </c>
      <c r="X2359" t="s">
        <v>34</v>
      </c>
      <c r="Y2359" t="s">
        <v>30857</v>
      </c>
      <c r="Z2359" s="1" t="s">
        <v>35437</v>
      </c>
      <c r="AA2359" t="s">
        <v>35438</v>
      </c>
      <c r="AB2359" t="s">
        <v>35439</v>
      </c>
      <c r="AC2359" t="s">
        <v>38</v>
      </c>
      <c r="AD2359">
        <v>98223</v>
      </c>
    </row>
    <row r="2360" spans="1:30" ht="409.5" x14ac:dyDescent="0.25">
      <c r="A2360">
        <f t="shared" ca="1" si="36"/>
        <v>13194</v>
      </c>
      <c r="B2360" t="s">
        <v>178</v>
      </c>
      <c r="C2360" t="s">
        <v>179</v>
      </c>
      <c r="F2360" t="s">
        <v>20427</v>
      </c>
      <c r="O2360" t="s">
        <v>33</v>
      </c>
      <c r="X2360" t="s">
        <v>34</v>
      </c>
      <c r="Y2360" t="s">
        <v>20428</v>
      </c>
      <c r="Z2360" s="1" t="s">
        <v>20429</v>
      </c>
      <c r="AA2360" t="s">
        <v>20430</v>
      </c>
      <c r="AB2360">
        <v>-161213</v>
      </c>
      <c r="AC2360" t="s">
        <v>38</v>
      </c>
      <c r="AD2360">
        <v>98501</v>
      </c>
    </row>
    <row r="2361" spans="1:30" ht="90" x14ac:dyDescent="0.25">
      <c r="A2361">
        <f t="shared" ca="1" si="36"/>
        <v>1747</v>
      </c>
      <c r="B2361" t="s">
        <v>107</v>
      </c>
      <c r="C2361" t="s">
        <v>108</v>
      </c>
      <c r="O2361" t="s">
        <v>33</v>
      </c>
      <c r="X2361" t="s">
        <v>34</v>
      </c>
      <c r="Y2361" t="s">
        <v>4301</v>
      </c>
      <c r="Z2361" t="s">
        <v>29208</v>
      </c>
      <c r="AA2361" s="1" t="s">
        <v>29209</v>
      </c>
      <c r="AB2361">
        <v>-163041</v>
      </c>
    </row>
    <row r="2362" spans="1:30" ht="409.5" x14ac:dyDescent="0.25">
      <c r="A2362">
        <f t="shared" ca="1" si="36"/>
        <v>16601</v>
      </c>
      <c r="B2362" t="s">
        <v>685</v>
      </c>
      <c r="C2362" t="s">
        <v>686</v>
      </c>
      <c r="F2362" t="s">
        <v>3462</v>
      </c>
      <c r="G2362">
        <v>0</v>
      </c>
      <c r="O2362" t="s">
        <v>33</v>
      </c>
      <c r="X2362" t="s">
        <v>34</v>
      </c>
      <c r="Y2362" t="s">
        <v>30569</v>
      </c>
      <c r="Z2362" s="1" t="s">
        <v>32918</v>
      </c>
      <c r="AA2362" t="s">
        <v>32919</v>
      </c>
      <c r="AB2362" t="s">
        <v>32920</v>
      </c>
      <c r="AC2362" t="s">
        <v>38</v>
      </c>
      <c r="AD2362">
        <v>98007</v>
      </c>
    </row>
    <row r="2363" spans="1:30" ht="409.5" x14ac:dyDescent="0.25">
      <c r="A2363">
        <f t="shared" ca="1" si="36"/>
        <v>3603</v>
      </c>
      <c r="B2363" t="s">
        <v>79</v>
      </c>
      <c r="C2363" t="s">
        <v>80</v>
      </c>
      <c r="F2363" t="s">
        <v>81</v>
      </c>
      <c r="O2363" t="s">
        <v>33</v>
      </c>
      <c r="Y2363" t="s">
        <v>82</v>
      </c>
      <c r="Z2363" s="1" t="s">
        <v>25845</v>
      </c>
      <c r="AA2363" t="s">
        <v>25846</v>
      </c>
      <c r="AB2363">
        <v>-181675</v>
      </c>
      <c r="AC2363" t="s">
        <v>38</v>
      </c>
      <c r="AD2363">
        <v>98668</v>
      </c>
    </row>
    <row r="2364" spans="1:30" x14ac:dyDescent="0.25">
      <c r="A2364">
        <f t="shared" ca="1" si="36"/>
        <v>18050</v>
      </c>
      <c r="B2364" t="s">
        <v>334</v>
      </c>
      <c r="C2364" t="s">
        <v>45</v>
      </c>
      <c r="G2364">
        <v>0</v>
      </c>
      <c r="O2364" t="s">
        <v>33</v>
      </c>
      <c r="Y2364" t="s">
        <v>41425</v>
      </c>
      <c r="Z2364" t="s">
        <v>41426</v>
      </c>
      <c r="AA2364" t="s">
        <v>41427</v>
      </c>
      <c r="AB2364" t="s">
        <v>41428</v>
      </c>
    </row>
    <row r="2365" spans="1:30" ht="409.5" x14ac:dyDescent="0.25">
      <c r="A2365">
        <f t="shared" ca="1" si="36"/>
        <v>6252</v>
      </c>
      <c r="B2365" t="s">
        <v>39</v>
      </c>
      <c r="C2365" t="s">
        <v>165</v>
      </c>
      <c r="F2365" t="s">
        <v>734</v>
      </c>
      <c r="G2365">
        <v>0</v>
      </c>
      <c r="N2365" s="1" t="s">
        <v>1174</v>
      </c>
      <c r="O2365" t="s">
        <v>168</v>
      </c>
      <c r="Y2365" t="s">
        <v>5529</v>
      </c>
      <c r="Z2365" s="1" t="s">
        <v>39897</v>
      </c>
      <c r="AA2365" t="s">
        <v>39898</v>
      </c>
      <c r="AB2365" t="s">
        <v>39899</v>
      </c>
      <c r="AC2365" t="s">
        <v>38</v>
      </c>
      <c r="AD2365">
        <v>98111</v>
      </c>
    </row>
    <row r="2366" spans="1:30" ht="409.5" x14ac:dyDescent="0.25">
      <c r="A2366">
        <f t="shared" ca="1" si="36"/>
        <v>14534</v>
      </c>
      <c r="B2366" t="s">
        <v>489</v>
      </c>
      <c r="C2366" t="s">
        <v>45</v>
      </c>
      <c r="O2366" t="s">
        <v>63</v>
      </c>
      <c r="X2366" t="s">
        <v>34</v>
      </c>
      <c r="Y2366" t="s">
        <v>1369</v>
      </c>
      <c r="Z2366" s="1" t="s">
        <v>43284</v>
      </c>
      <c r="AA2366" t="s">
        <v>43285</v>
      </c>
      <c r="AB2366">
        <v>-181704</v>
      </c>
    </row>
    <row r="2367" spans="1:30" x14ac:dyDescent="0.25">
      <c r="A2367">
        <f t="shared" ca="1" si="36"/>
        <v>13423</v>
      </c>
      <c r="B2367" t="s">
        <v>2046</v>
      </c>
      <c r="C2367" t="s">
        <v>80</v>
      </c>
      <c r="F2367" t="s">
        <v>160</v>
      </c>
      <c r="G2367">
        <v>0</v>
      </c>
      <c r="O2367" t="s">
        <v>33</v>
      </c>
      <c r="Y2367" t="s">
        <v>678</v>
      </c>
      <c r="Z2367" t="s">
        <v>7360</v>
      </c>
      <c r="AA2367" t="s">
        <v>7361</v>
      </c>
      <c r="AB2367" t="s">
        <v>7362</v>
      </c>
      <c r="AC2367" t="s">
        <v>38</v>
      </c>
      <c r="AD2367">
        <v>98109</v>
      </c>
    </row>
    <row r="2368" spans="1:30" x14ac:dyDescent="0.25">
      <c r="A2368">
        <f t="shared" ca="1" si="36"/>
        <v>3336</v>
      </c>
      <c r="B2368" t="s">
        <v>489</v>
      </c>
      <c r="C2368" t="s">
        <v>45</v>
      </c>
      <c r="O2368" t="s">
        <v>33</v>
      </c>
      <c r="X2368" t="s">
        <v>34</v>
      </c>
      <c r="Y2368" t="s">
        <v>22796</v>
      </c>
      <c r="Z2368" t="s">
        <v>22801</v>
      </c>
      <c r="AA2368" t="s">
        <v>22580</v>
      </c>
      <c r="AB2368">
        <v>-160836</v>
      </c>
      <c r="AC2368" t="s">
        <v>102</v>
      </c>
      <c r="AD2368">
        <v>97302</v>
      </c>
    </row>
    <row r="2369" spans="1:30" ht="345" x14ac:dyDescent="0.25">
      <c r="A2369">
        <f t="shared" ca="1" si="36"/>
        <v>11717</v>
      </c>
      <c r="B2369" t="s">
        <v>685</v>
      </c>
      <c r="C2369" t="s">
        <v>686</v>
      </c>
      <c r="F2369" t="s">
        <v>28530</v>
      </c>
      <c r="O2369" t="s">
        <v>33</v>
      </c>
      <c r="Y2369" t="s">
        <v>29593</v>
      </c>
      <c r="Z2369" s="1" t="s">
        <v>35034</v>
      </c>
      <c r="AA2369" t="s">
        <v>35025</v>
      </c>
      <c r="AB2369">
        <v>-160473</v>
      </c>
      <c r="AC2369" t="s">
        <v>102</v>
      </c>
      <c r="AD2369">
        <v>97205</v>
      </c>
    </row>
    <row r="2370" spans="1:30" x14ac:dyDescent="0.25">
      <c r="A2370">
        <f t="shared" ref="A2370:A2433" ca="1" si="37">RANDBETWEEN(1,20000)</f>
        <v>8214</v>
      </c>
      <c r="B2370" t="s">
        <v>73</v>
      </c>
      <c r="C2370" t="s">
        <v>74</v>
      </c>
      <c r="G2370">
        <v>0</v>
      </c>
      <c r="O2370" t="s">
        <v>63</v>
      </c>
      <c r="X2370" t="s">
        <v>34</v>
      </c>
      <c r="Y2370" t="s">
        <v>39695</v>
      </c>
      <c r="Z2370" t="s">
        <v>39696</v>
      </c>
      <c r="AA2370" t="s">
        <v>39696</v>
      </c>
      <c r="AB2370" t="s">
        <v>39697</v>
      </c>
      <c r="AC2370" t="s">
        <v>38</v>
      </c>
      <c r="AD2370">
        <v>98065</v>
      </c>
    </row>
    <row r="2371" spans="1:30" ht="409.5" x14ac:dyDescent="0.25">
      <c r="A2371">
        <f t="shared" ca="1" si="37"/>
        <v>19023</v>
      </c>
      <c r="B2371" t="s">
        <v>788</v>
      </c>
      <c r="C2371" t="s">
        <v>45</v>
      </c>
      <c r="G2371">
        <v>0</v>
      </c>
      <c r="O2371" t="s">
        <v>63</v>
      </c>
      <c r="X2371" t="s">
        <v>34</v>
      </c>
      <c r="Y2371" t="s">
        <v>37316</v>
      </c>
      <c r="Z2371" s="1" t="s">
        <v>37317</v>
      </c>
      <c r="AA2371" t="s">
        <v>37318</v>
      </c>
      <c r="AB2371" t="s">
        <v>37319</v>
      </c>
    </row>
    <row r="2372" spans="1:30" ht="409.5" x14ac:dyDescent="0.25">
      <c r="A2372">
        <f t="shared" ca="1" si="37"/>
        <v>9132</v>
      </c>
      <c r="B2372" t="s">
        <v>124</v>
      </c>
      <c r="C2372" t="s">
        <v>45</v>
      </c>
      <c r="F2372" t="s">
        <v>644</v>
      </c>
      <c r="O2372" t="s">
        <v>155</v>
      </c>
      <c r="X2372" t="s">
        <v>34</v>
      </c>
      <c r="Y2372" t="s">
        <v>645</v>
      </c>
      <c r="Z2372" s="1" t="s">
        <v>38961</v>
      </c>
      <c r="AA2372" s="1" t="s">
        <v>38962</v>
      </c>
      <c r="AB2372">
        <v>-180752</v>
      </c>
      <c r="AC2372" t="s">
        <v>38</v>
      </c>
      <c r="AD2372">
        <v>98003</v>
      </c>
    </row>
    <row r="2373" spans="1:30" ht="409.5" x14ac:dyDescent="0.25">
      <c r="A2373">
        <f t="shared" ca="1" si="37"/>
        <v>11233</v>
      </c>
      <c r="B2373" t="s">
        <v>164</v>
      </c>
      <c r="C2373" t="s">
        <v>165</v>
      </c>
      <c r="F2373" t="s">
        <v>2234</v>
      </c>
      <c r="G2373">
        <v>0</v>
      </c>
      <c r="O2373" t="s">
        <v>33</v>
      </c>
      <c r="X2373" t="s">
        <v>34</v>
      </c>
      <c r="Y2373" t="s">
        <v>2235</v>
      </c>
      <c r="Z2373" s="1" t="s">
        <v>39905</v>
      </c>
      <c r="AA2373" t="s">
        <v>39906</v>
      </c>
      <c r="AB2373" t="s">
        <v>39907</v>
      </c>
      <c r="AC2373" t="s">
        <v>38</v>
      </c>
      <c r="AD2373">
        <v>98415</v>
      </c>
    </row>
    <row r="2374" spans="1:30" x14ac:dyDescent="0.25">
      <c r="A2374">
        <f t="shared" ca="1" si="37"/>
        <v>18091</v>
      </c>
      <c r="B2374" t="s">
        <v>73</v>
      </c>
      <c r="C2374" t="s">
        <v>74</v>
      </c>
      <c r="F2374" t="s">
        <v>3431</v>
      </c>
      <c r="O2374" t="s">
        <v>33</v>
      </c>
      <c r="X2374" t="s">
        <v>34</v>
      </c>
      <c r="Y2374" t="s">
        <v>3432</v>
      </c>
      <c r="Z2374" t="s">
        <v>3433</v>
      </c>
      <c r="AA2374" t="s">
        <v>3433</v>
      </c>
      <c r="AB2374">
        <v>-171897</v>
      </c>
    </row>
    <row r="2375" spans="1:30" x14ac:dyDescent="0.25">
      <c r="A2375">
        <f t="shared" ca="1" si="37"/>
        <v>16037</v>
      </c>
      <c r="B2375" t="s">
        <v>3712</v>
      </c>
      <c r="C2375" t="s">
        <v>45</v>
      </c>
      <c r="F2375" t="s">
        <v>24047</v>
      </c>
      <c r="G2375">
        <v>0</v>
      </c>
      <c r="O2375" t="s">
        <v>33</v>
      </c>
      <c r="X2375" t="s">
        <v>34</v>
      </c>
      <c r="Y2375" t="s">
        <v>22634</v>
      </c>
      <c r="Z2375" t="s">
        <v>24060</v>
      </c>
      <c r="AA2375" t="s">
        <v>24027</v>
      </c>
      <c r="AB2375" t="s">
        <v>24061</v>
      </c>
      <c r="AC2375" t="s">
        <v>5301</v>
      </c>
    </row>
    <row r="2376" spans="1:30" ht="409.5" x14ac:dyDescent="0.25">
      <c r="A2376">
        <f t="shared" ca="1" si="37"/>
        <v>5083</v>
      </c>
      <c r="B2376" t="s">
        <v>30</v>
      </c>
      <c r="C2376" t="s">
        <v>31</v>
      </c>
      <c r="F2376" t="s">
        <v>32</v>
      </c>
      <c r="G2376">
        <v>0</v>
      </c>
      <c r="O2376" t="s">
        <v>33</v>
      </c>
      <c r="X2376" t="s">
        <v>34</v>
      </c>
      <c r="Y2376" t="s">
        <v>17648</v>
      </c>
      <c r="Z2376" s="1" t="s">
        <v>17649</v>
      </c>
      <c r="AA2376" t="s">
        <v>17650</v>
      </c>
      <c r="AB2376" t="s">
        <v>17651</v>
      </c>
    </row>
    <row r="2377" spans="1:30" ht="409.5" x14ac:dyDescent="0.25">
      <c r="A2377">
        <f t="shared" ca="1" si="37"/>
        <v>19111</v>
      </c>
      <c r="B2377" t="s">
        <v>3712</v>
      </c>
      <c r="C2377" t="s">
        <v>45</v>
      </c>
      <c r="F2377" t="s">
        <v>20250</v>
      </c>
      <c r="G2377">
        <v>0</v>
      </c>
      <c r="O2377" t="s">
        <v>33</v>
      </c>
      <c r="X2377" t="s">
        <v>34</v>
      </c>
      <c r="Y2377" t="s">
        <v>22659</v>
      </c>
      <c r="Z2377" s="1" t="s">
        <v>24272</v>
      </c>
      <c r="AA2377" t="s">
        <v>24027</v>
      </c>
      <c r="AB2377" t="s">
        <v>24273</v>
      </c>
      <c r="AC2377" t="s">
        <v>102</v>
      </c>
      <c r="AD2377">
        <v>97302</v>
      </c>
    </row>
    <row r="2378" spans="1:30" x14ac:dyDescent="0.25">
      <c r="A2378">
        <f t="shared" ca="1" si="37"/>
        <v>16742</v>
      </c>
      <c r="B2378" t="s">
        <v>489</v>
      </c>
      <c r="C2378" t="s">
        <v>45</v>
      </c>
      <c r="F2378" t="s">
        <v>18217</v>
      </c>
      <c r="H2378" t="s">
        <v>617</v>
      </c>
      <c r="L2378">
        <v>6.45</v>
      </c>
      <c r="O2378" t="s">
        <v>33</v>
      </c>
      <c r="X2378" t="s">
        <v>34</v>
      </c>
      <c r="Y2378" t="s">
        <v>28103</v>
      </c>
      <c r="Z2378" t="s">
        <v>28104</v>
      </c>
      <c r="AA2378" t="s">
        <v>28105</v>
      </c>
      <c r="AB2378">
        <v>-162532</v>
      </c>
      <c r="AC2378" t="s">
        <v>38</v>
      </c>
      <c r="AD2378">
        <v>98402</v>
      </c>
    </row>
    <row r="2379" spans="1:30" x14ac:dyDescent="0.25">
      <c r="A2379">
        <f t="shared" ca="1" si="37"/>
        <v>10310</v>
      </c>
      <c r="B2379" t="s">
        <v>178</v>
      </c>
      <c r="C2379" t="s">
        <v>179</v>
      </c>
      <c r="O2379" t="s">
        <v>33</v>
      </c>
      <c r="X2379" t="s">
        <v>34</v>
      </c>
      <c r="Y2379" t="s">
        <v>1507</v>
      </c>
      <c r="Z2379" t="s">
        <v>1508</v>
      </c>
      <c r="AA2379" t="s">
        <v>1509</v>
      </c>
      <c r="AB2379">
        <v>-160736</v>
      </c>
      <c r="AC2379" t="s">
        <v>38</v>
      </c>
      <c r="AD2379">
        <v>98908</v>
      </c>
    </row>
    <row r="2380" spans="1:30" x14ac:dyDescent="0.25">
      <c r="A2380">
        <f t="shared" ca="1" si="37"/>
        <v>16501</v>
      </c>
      <c r="B2380" t="s">
        <v>739</v>
      </c>
      <c r="C2380" t="s">
        <v>686</v>
      </c>
      <c r="F2380" t="s">
        <v>30020</v>
      </c>
      <c r="O2380" t="s">
        <v>33</v>
      </c>
      <c r="Y2380" t="s">
        <v>30021</v>
      </c>
      <c r="Z2380" t="s">
        <v>30022</v>
      </c>
      <c r="AA2380" t="s">
        <v>30018</v>
      </c>
      <c r="AB2380">
        <v>-160949</v>
      </c>
      <c r="AC2380" t="s">
        <v>333</v>
      </c>
      <c r="AD2380">
        <v>83843</v>
      </c>
    </row>
    <row r="2381" spans="1:30" ht="409.5" x14ac:dyDescent="0.25">
      <c r="A2381">
        <f t="shared" ca="1" si="37"/>
        <v>18098</v>
      </c>
      <c r="B2381" t="s">
        <v>334</v>
      </c>
      <c r="C2381" t="s">
        <v>45</v>
      </c>
      <c r="F2381" t="s">
        <v>863</v>
      </c>
      <c r="N2381" t="s">
        <v>931</v>
      </c>
      <c r="O2381" t="s">
        <v>33</v>
      </c>
      <c r="V2381" s="1" t="s">
        <v>20727</v>
      </c>
      <c r="W2381">
        <v>30</v>
      </c>
      <c r="X2381" t="s">
        <v>34</v>
      </c>
      <c r="Y2381" t="s">
        <v>1585</v>
      </c>
      <c r="Z2381" s="1" t="s">
        <v>20728</v>
      </c>
      <c r="AA2381" t="s">
        <v>20729</v>
      </c>
      <c r="AB2381">
        <v>-163271</v>
      </c>
      <c r="AC2381" t="s">
        <v>38</v>
      </c>
      <c r="AD2381">
        <v>98154</v>
      </c>
    </row>
    <row r="2382" spans="1:30" x14ac:dyDescent="0.25">
      <c r="A2382">
        <f t="shared" ca="1" si="37"/>
        <v>18568</v>
      </c>
      <c r="B2382" t="s">
        <v>2046</v>
      </c>
      <c r="C2382" t="s">
        <v>80</v>
      </c>
      <c r="F2382" t="s">
        <v>5745</v>
      </c>
      <c r="O2382" t="s">
        <v>33</v>
      </c>
      <c r="Y2382" t="s">
        <v>10053</v>
      </c>
      <c r="Z2382" t="s">
        <v>16528</v>
      </c>
      <c r="AA2382" t="s">
        <v>16529</v>
      </c>
      <c r="AB2382">
        <v>-161974</v>
      </c>
      <c r="AC2382" t="s">
        <v>38</v>
      </c>
      <c r="AD2382">
        <v>98201</v>
      </c>
    </row>
    <row r="2383" spans="1:30" ht="409.5" x14ac:dyDescent="0.25">
      <c r="A2383">
        <f t="shared" ca="1" si="37"/>
        <v>13053</v>
      </c>
      <c r="B2383" t="s">
        <v>44</v>
      </c>
      <c r="C2383" t="s">
        <v>45</v>
      </c>
      <c r="F2383" t="s">
        <v>18307</v>
      </c>
      <c r="G2383">
        <v>0</v>
      </c>
      <c r="O2383" t="s">
        <v>33</v>
      </c>
      <c r="X2383" t="s">
        <v>34</v>
      </c>
      <c r="Y2383" t="s">
        <v>19763</v>
      </c>
      <c r="Z2383" s="1" t="s">
        <v>24768</v>
      </c>
      <c r="AA2383" t="s">
        <v>24769</v>
      </c>
      <c r="AB2383" t="s">
        <v>24770</v>
      </c>
    </row>
    <row r="2384" spans="1:30" ht="409.5" x14ac:dyDescent="0.25">
      <c r="A2384">
        <f t="shared" ca="1" si="37"/>
        <v>9140</v>
      </c>
      <c r="B2384" t="s">
        <v>334</v>
      </c>
      <c r="C2384" t="s">
        <v>45</v>
      </c>
      <c r="O2384" t="s">
        <v>33</v>
      </c>
      <c r="W2384">
        <v>15</v>
      </c>
      <c r="X2384" t="s">
        <v>34</v>
      </c>
      <c r="Y2384" t="s">
        <v>28589</v>
      </c>
      <c r="Z2384" s="1" t="s">
        <v>28590</v>
      </c>
      <c r="AA2384" t="s">
        <v>28591</v>
      </c>
      <c r="AB2384">
        <v>-181644</v>
      </c>
    </row>
    <row r="2385" spans="1:30" ht="195" x14ac:dyDescent="0.25">
      <c r="A2385">
        <f t="shared" ca="1" si="37"/>
        <v>9376</v>
      </c>
      <c r="B2385" t="s">
        <v>3712</v>
      </c>
      <c r="C2385" t="s">
        <v>16820</v>
      </c>
      <c r="F2385" t="s">
        <v>22668</v>
      </c>
      <c r="G2385">
        <v>0</v>
      </c>
      <c r="O2385" t="s">
        <v>33</v>
      </c>
      <c r="X2385" t="s">
        <v>34</v>
      </c>
      <c r="Y2385" t="s">
        <v>22669</v>
      </c>
      <c r="Z2385" s="1" t="s">
        <v>24372</v>
      </c>
      <c r="AA2385" t="s">
        <v>24027</v>
      </c>
      <c r="AB2385" t="s">
        <v>24373</v>
      </c>
      <c r="AC2385" t="s">
        <v>5301</v>
      </c>
      <c r="AD2385" t="s">
        <v>24374</v>
      </c>
    </row>
    <row r="2386" spans="1:30" x14ac:dyDescent="0.25">
      <c r="A2386">
        <f t="shared" ca="1" si="37"/>
        <v>12046</v>
      </c>
      <c r="B2386" t="s">
        <v>489</v>
      </c>
      <c r="C2386" t="s">
        <v>45</v>
      </c>
      <c r="F2386" t="s">
        <v>20701</v>
      </c>
      <c r="O2386" t="s">
        <v>1</v>
      </c>
      <c r="Y2386" t="s">
        <v>20702</v>
      </c>
      <c r="Z2386" t="s">
        <v>36054</v>
      </c>
      <c r="AA2386" t="s">
        <v>36055</v>
      </c>
      <c r="AB2386">
        <v>-181616</v>
      </c>
    </row>
    <row r="2387" spans="1:30" x14ac:dyDescent="0.25">
      <c r="A2387">
        <f t="shared" ca="1" si="37"/>
        <v>14308</v>
      </c>
      <c r="B2387" t="s">
        <v>39</v>
      </c>
      <c r="C2387" t="s">
        <v>165</v>
      </c>
      <c r="F2387" t="s">
        <v>69</v>
      </c>
      <c r="G2387">
        <v>0</v>
      </c>
      <c r="O2387" t="s">
        <v>63</v>
      </c>
      <c r="X2387" t="s">
        <v>34</v>
      </c>
      <c r="Y2387" t="s">
        <v>725</v>
      </c>
      <c r="Z2387" t="s">
        <v>31595</v>
      </c>
      <c r="AA2387" t="s">
        <v>31596</v>
      </c>
      <c r="AB2387" t="s">
        <v>31597</v>
      </c>
      <c r="AC2387" t="s">
        <v>38</v>
      </c>
      <c r="AD2387">
        <v>98121</v>
      </c>
    </row>
    <row r="2388" spans="1:30" x14ac:dyDescent="0.25">
      <c r="A2388">
        <f t="shared" ca="1" si="37"/>
        <v>2062</v>
      </c>
      <c r="B2388" t="s">
        <v>677</v>
      </c>
      <c r="C2388" t="s">
        <v>80</v>
      </c>
      <c r="F2388" t="s">
        <v>2141</v>
      </c>
      <c r="G2388">
        <v>0</v>
      </c>
      <c r="O2388" t="s">
        <v>33</v>
      </c>
      <c r="Y2388" t="s">
        <v>2142</v>
      </c>
      <c r="Z2388" t="s">
        <v>6899</v>
      </c>
      <c r="AA2388" t="s">
        <v>6900</v>
      </c>
      <c r="AB2388" t="s">
        <v>6901</v>
      </c>
      <c r="AC2388" t="s">
        <v>38</v>
      </c>
      <c r="AD2388">
        <v>99362</v>
      </c>
    </row>
    <row r="2389" spans="1:30" ht="409.5" x14ac:dyDescent="0.25">
      <c r="A2389">
        <f t="shared" ca="1" si="37"/>
        <v>7018</v>
      </c>
      <c r="B2389" t="s">
        <v>334</v>
      </c>
      <c r="C2389" t="s">
        <v>45</v>
      </c>
      <c r="F2389" t="s">
        <v>4924</v>
      </c>
      <c r="G2389">
        <v>0</v>
      </c>
      <c r="O2389" t="s">
        <v>33</v>
      </c>
      <c r="X2389" t="s">
        <v>34</v>
      </c>
      <c r="Y2389" t="s">
        <v>5019</v>
      </c>
      <c r="Z2389" s="1" t="s">
        <v>5020</v>
      </c>
      <c r="AA2389" t="s">
        <v>5021</v>
      </c>
      <c r="AB2389" t="s">
        <v>5022</v>
      </c>
      <c r="AC2389" t="s">
        <v>38</v>
      </c>
      <c r="AD2389">
        <v>98005</v>
      </c>
    </row>
    <row r="2390" spans="1:30" x14ac:dyDescent="0.25">
      <c r="A2390">
        <f t="shared" ca="1" si="37"/>
        <v>4059</v>
      </c>
      <c r="B2390" t="s">
        <v>2046</v>
      </c>
      <c r="C2390" t="s">
        <v>80</v>
      </c>
      <c r="F2390" t="s">
        <v>5968</v>
      </c>
      <c r="O2390" t="s">
        <v>33</v>
      </c>
      <c r="Y2390" t="s">
        <v>10340</v>
      </c>
      <c r="Z2390" t="s">
        <v>15931</v>
      </c>
      <c r="AA2390" t="s">
        <v>15932</v>
      </c>
      <c r="AB2390">
        <v>-163356</v>
      </c>
      <c r="AC2390" t="s">
        <v>38</v>
      </c>
      <c r="AD2390">
        <v>98371</v>
      </c>
    </row>
    <row r="2391" spans="1:30" x14ac:dyDescent="0.25">
      <c r="A2391">
        <f t="shared" ca="1" si="37"/>
        <v>6154</v>
      </c>
      <c r="B2391" t="s">
        <v>2046</v>
      </c>
      <c r="C2391" t="s">
        <v>80</v>
      </c>
      <c r="F2391" t="s">
        <v>1418</v>
      </c>
      <c r="G2391">
        <v>0</v>
      </c>
      <c r="O2391" t="s">
        <v>33</v>
      </c>
      <c r="Y2391" t="s">
        <v>1419</v>
      </c>
      <c r="Z2391" t="s">
        <v>15452</v>
      </c>
      <c r="AA2391" t="s">
        <v>15453</v>
      </c>
      <c r="AB2391" t="s">
        <v>15454</v>
      </c>
      <c r="AC2391" t="s">
        <v>38</v>
      </c>
      <c r="AD2391">
        <v>98504</v>
      </c>
    </row>
    <row r="2392" spans="1:30" x14ac:dyDescent="0.25">
      <c r="A2392">
        <f t="shared" ca="1" si="37"/>
        <v>14349</v>
      </c>
      <c r="B2392" t="s">
        <v>2046</v>
      </c>
      <c r="C2392" t="s">
        <v>80</v>
      </c>
      <c r="F2392" t="s">
        <v>3030</v>
      </c>
      <c r="O2392" t="s">
        <v>33</v>
      </c>
      <c r="Y2392" t="s">
        <v>10422</v>
      </c>
      <c r="Z2392" t="s">
        <v>10966</v>
      </c>
      <c r="AA2392" t="s">
        <v>10967</v>
      </c>
      <c r="AB2392">
        <v>-160144</v>
      </c>
      <c r="AC2392" t="s">
        <v>38</v>
      </c>
      <c r="AD2392">
        <v>98004</v>
      </c>
    </row>
    <row r="2393" spans="1:30" x14ac:dyDescent="0.25">
      <c r="A2393">
        <f t="shared" ca="1" si="37"/>
        <v>5010</v>
      </c>
      <c r="B2393" t="s">
        <v>334</v>
      </c>
      <c r="C2393" t="s">
        <v>45</v>
      </c>
      <c r="F2393" t="s">
        <v>10976</v>
      </c>
      <c r="G2393">
        <v>0</v>
      </c>
      <c r="O2393" t="s">
        <v>1200</v>
      </c>
      <c r="X2393" t="s">
        <v>34</v>
      </c>
      <c r="Y2393" t="s">
        <v>25477</v>
      </c>
      <c r="Z2393" t="s">
        <v>40932</v>
      </c>
      <c r="AA2393" t="s">
        <v>40933</v>
      </c>
      <c r="AB2393" t="s">
        <v>40934</v>
      </c>
      <c r="AC2393" t="s">
        <v>102</v>
      </c>
      <c r="AD2393">
        <v>97204</v>
      </c>
    </row>
    <row r="2394" spans="1:30" x14ac:dyDescent="0.25">
      <c r="A2394">
        <f t="shared" ca="1" si="37"/>
        <v>12915</v>
      </c>
      <c r="B2394" t="s">
        <v>773</v>
      </c>
      <c r="C2394" t="s">
        <v>80</v>
      </c>
      <c r="F2394" t="s">
        <v>6221</v>
      </c>
      <c r="G2394">
        <v>0</v>
      </c>
      <c r="O2394" t="s">
        <v>33</v>
      </c>
      <c r="X2394" t="s">
        <v>34</v>
      </c>
      <c r="Y2394" t="s">
        <v>6222</v>
      </c>
      <c r="Z2394" t="s">
        <v>6223</v>
      </c>
      <c r="AA2394" t="s">
        <v>6224</v>
      </c>
      <c r="AB2394" t="s">
        <v>6225</v>
      </c>
      <c r="AC2394" t="s">
        <v>38</v>
      </c>
      <c r="AD2394">
        <v>98922</v>
      </c>
    </row>
    <row r="2395" spans="1:30" x14ac:dyDescent="0.25">
      <c r="A2395">
        <f t="shared" ca="1" si="37"/>
        <v>6914</v>
      </c>
      <c r="B2395" t="s">
        <v>685</v>
      </c>
      <c r="C2395" t="s">
        <v>686</v>
      </c>
      <c r="F2395" t="s">
        <v>26962</v>
      </c>
      <c r="O2395" t="s">
        <v>33</v>
      </c>
      <c r="Y2395" t="s">
        <v>28537</v>
      </c>
      <c r="Z2395" t="s">
        <v>35198</v>
      </c>
      <c r="AA2395" t="s">
        <v>35185</v>
      </c>
      <c r="AB2395">
        <v>-161283</v>
      </c>
      <c r="AC2395" t="s">
        <v>38</v>
      </c>
    </row>
    <row r="2396" spans="1:30" ht="409.5" x14ac:dyDescent="0.25">
      <c r="A2396">
        <f t="shared" ca="1" si="37"/>
        <v>10454</v>
      </c>
      <c r="B2396" t="s">
        <v>334</v>
      </c>
      <c r="C2396" t="s">
        <v>45</v>
      </c>
      <c r="F2396" t="s">
        <v>20250</v>
      </c>
      <c r="O2396" t="s">
        <v>33</v>
      </c>
      <c r="X2396" t="s">
        <v>34</v>
      </c>
      <c r="Y2396" t="s">
        <v>22734</v>
      </c>
      <c r="Z2396" s="1" t="s">
        <v>23920</v>
      </c>
      <c r="AA2396" t="s">
        <v>23605</v>
      </c>
      <c r="AB2396">
        <v>-160858</v>
      </c>
      <c r="AC2396" t="s">
        <v>102</v>
      </c>
      <c r="AD2396">
        <v>97302</v>
      </c>
    </row>
    <row r="2397" spans="1:30" x14ac:dyDescent="0.25">
      <c r="A2397">
        <f t="shared" ca="1" si="37"/>
        <v>11232</v>
      </c>
      <c r="B2397" t="s">
        <v>2046</v>
      </c>
      <c r="C2397" t="s">
        <v>80</v>
      </c>
      <c r="O2397" t="s">
        <v>33</v>
      </c>
      <c r="Y2397" t="s">
        <v>11447</v>
      </c>
      <c r="Z2397" t="s">
        <v>11448</v>
      </c>
      <c r="AA2397" t="s">
        <v>11449</v>
      </c>
      <c r="AB2397">
        <v>-160844</v>
      </c>
      <c r="AC2397" t="s">
        <v>38</v>
      </c>
      <c r="AD2397">
        <v>99203</v>
      </c>
    </row>
    <row r="2398" spans="1:30" x14ac:dyDescent="0.25">
      <c r="A2398">
        <f t="shared" ca="1" si="37"/>
        <v>10362</v>
      </c>
      <c r="B2398" t="s">
        <v>489</v>
      </c>
      <c r="C2398" t="s">
        <v>45</v>
      </c>
      <c r="O2398" t="s">
        <v>33</v>
      </c>
      <c r="Y2398" t="s">
        <v>1979</v>
      </c>
      <c r="Z2398" t="s">
        <v>41159</v>
      </c>
      <c r="AA2398" t="s">
        <v>41160</v>
      </c>
      <c r="AB2398">
        <v>-172034</v>
      </c>
    </row>
    <row r="2399" spans="1:30" x14ac:dyDescent="0.25">
      <c r="A2399">
        <f t="shared" ca="1" si="37"/>
        <v>17182</v>
      </c>
      <c r="B2399" t="s">
        <v>2046</v>
      </c>
      <c r="C2399" t="s">
        <v>80</v>
      </c>
      <c r="F2399" t="s">
        <v>6098</v>
      </c>
      <c r="G2399">
        <v>0</v>
      </c>
      <c r="O2399" t="s">
        <v>33</v>
      </c>
      <c r="Y2399" t="s">
        <v>7103</v>
      </c>
      <c r="Z2399" t="s">
        <v>7104</v>
      </c>
      <c r="AA2399" t="s">
        <v>7105</v>
      </c>
      <c r="AB2399" t="s">
        <v>7106</v>
      </c>
      <c r="AC2399" t="s">
        <v>38</v>
      </c>
      <c r="AD2399">
        <v>98133</v>
      </c>
    </row>
    <row r="2400" spans="1:30" ht="409.5" x14ac:dyDescent="0.25">
      <c r="A2400">
        <f t="shared" ca="1" si="37"/>
        <v>13992</v>
      </c>
      <c r="B2400" t="s">
        <v>2046</v>
      </c>
      <c r="C2400" t="s">
        <v>80</v>
      </c>
      <c r="F2400" t="s">
        <v>69</v>
      </c>
      <c r="O2400" t="s">
        <v>33</v>
      </c>
      <c r="Y2400" t="s">
        <v>15036</v>
      </c>
      <c r="Z2400" s="1" t="s">
        <v>15037</v>
      </c>
      <c r="AA2400" t="s">
        <v>15038</v>
      </c>
      <c r="AB2400">
        <v>-160534</v>
      </c>
      <c r="AC2400" t="s">
        <v>38</v>
      </c>
      <c r="AD2400">
        <v>98121</v>
      </c>
    </row>
    <row r="2401" spans="1:30" x14ac:dyDescent="0.25">
      <c r="A2401">
        <f t="shared" ca="1" si="37"/>
        <v>11011</v>
      </c>
      <c r="B2401" t="s">
        <v>124</v>
      </c>
      <c r="C2401" t="s">
        <v>45</v>
      </c>
      <c r="O2401" t="s">
        <v>63</v>
      </c>
      <c r="X2401" t="s">
        <v>34</v>
      </c>
      <c r="Y2401" t="s">
        <v>40817</v>
      </c>
      <c r="Z2401" t="s">
        <v>40818</v>
      </c>
      <c r="AA2401" t="s">
        <v>40819</v>
      </c>
      <c r="AB2401">
        <v>-172875</v>
      </c>
    </row>
    <row r="2402" spans="1:30" x14ac:dyDescent="0.25">
      <c r="A2402">
        <f t="shared" ca="1" si="37"/>
        <v>8732</v>
      </c>
      <c r="B2402" t="s">
        <v>677</v>
      </c>
      <c r="C2402" t="s">
        <v>80</v>
      </c>
      <c r="F2402" t="s">
        <v>6778</v>
      </c>
      <c r="G2402">
        <v>0</v>
      </c>
      <c r="O2402" t="s">
        <v>33</v>
      </c>
      <c r="Y2402" t="s">
        <v>8361</v>
      </c>
      <c r="Z2402" t="s">
        <v>16667</v>
      </c>
      <c r="AA2402" t="s">
        <v>16668</v>
      </c>
      <c r="AB2402" t="s">
        <v>16669</v>
      </c>
      <c r="AC2402" t="s">
        <v>38</v>
      </c>
      <c r="AD2402">
        <v>99201</v>
      </c>
    </row>
    <row r="2403" spans="1:30" ht="409.5" x14ac:dyDescent="0.25">
      <c r="A2403">
        <f t="shared" ca="1" si="37"/>
        <v>3946</v>
      </c>
      <c r="B2403" t="s">
        <v>2046</v>
      </c>
      <c r="C2403" t="s">
        <v>80</v>
      </c>
      <c r="F2403" t="s">
        <v>923</v>
      </c>
      <c r="G2403">
        <v>0</v>
      </c>
      <c r="O2403" t="s">
        <v>33</v>
      </c>
      <c r="Y2403" t="s">
        <v>6529</v>
      </c>
      <c r="Z2403" s="1" t="s">
        <v>6577</v>
      </c>
      <c r="AA2403" t="s">
        <v>6578</v>
      </c>
      <c r="AB2403" t="s">
        <v>6579</v>
      </c>
      <c r="AC2403" t="s">
        <v>38</v>
      </c>
      <c r="AD2403">
        <v>98663</v>
      </c>
    </row>
    <row r="2404" spans="1:30" x14ac:dyDescent="0.25">
      <c r="A2404">
        <f t="shared" ca="1" si="37"/>
        <v>1257</v>
      </c>
      <c r="B2404" t="s">
        <v>2046</v>
      </c>
      <c r="C2404" t="s">
        <v>80</v>
      </c>
      <c r="F2404" t="s">
        <v>1418</v>
      </c>
      <c r="O2404" t="s">
        <v>33</v>
      </c>
      <c r="Y2404" t="s">
        <v>1419</v>
      </c>
      <c r="Z2404" t="s">
        <v>32242</v>
      </c>
      <c r="AA2404" t="s">
        <v>32243</v>
      </c>
      <c r="AB2404">
        <v>-170630</v>
      </c>
      <c r="AC2404" t="s">
        <v>38</v>
      </c>
      <c r="AD2404">
        <v>98504</v>
      </c>
    </row>
    <row r="2405" spans="1:30" ht="345" x14ac:dyDescent="0.25">
      <c r="A2405">
        <f t="shared" ca="1" si="37"/>
        <v>6784</v>
      </c>
      <c r="B2405" t="s">
        <v>3712</v>
      </c>
      <c r="C2405" t="s">
        <v>45</v>
      </c>
      <c r="F2405" t="s">
        <v>20250</v>
      </c>
      <c r="G2405">
        <v>0</v>
      </c>
      <c r="O2405" t="s">
        <v>63</v>
      </c>
      <c r="X2405" t="s">
        <v>34</v>
      </c>
      <c r="Y2405" t="s">
        <v>22659</v>
      </c>
      <c r="Z2405" s="1" t="s">
        <v>24175</v>
      </c>
      <c r="AA2405" t="s">
        <v>24027</v>
      </c>
      <c r="AB2405" t="s">
        <v>24176</v>
      </c>
      <c r="AC2405" t="s">
        <v>102</v>
      </c>
      <c r="AD2405">
        <v>97302</v>
      </c>
    </row>
    <row r="2406" spans="1:30" ht="409.5" x14ac:dyDescent="0.25">
      <c r="A2406">
        <f t="shared" ca="1" si="37"/>
        <v>11506</v>
      </c>
      <c r="B2406" t="s">
        <v>73</v>
      </c>
      <c r="C2406" t="s">
        <v>74</v>
      </c>
      <c r="D2406" t="s">
        <v>34</v>
      </c>
      <c r="E2406" t="s">
        <v>21872</v>
      </c>
      <c r="G2406">
        <v>0</v>
      </c>
      <c r="M2406" t="s">
        <v>21873</v>
      </c>
      <c r="O2406" t="s">
        <v>33</v>
      </c>
      <c r="W2406">
        <v>15</v>
      </c>
      <c r="X2406" t="s">
        <v>34</v>
      </c>
      <c r="Y2406" t="s">
        <v>21874</v>
      </c>
      <c r="Z2406" s="1" t="s">
        <v>21875</v>
      </c>
      <c r="AA2406" t="s">
        <v>21876</v>
      </c>
      <c r="AB2406" t="s">
        <v>21877</v>
      </c>
      <c r="AC2406" t="s">
        <v>38</v>
      </c>
      <c r="AD2406">
        <v>98122</v>
      </c>
    </row>
    <row r="2407" spans="1:30" ht="409.5" x14ac:dyDescent="0.25">
      <c r="A2407">
        <f t="shared" ca="1" si="37"/>
        <v>174</v>
      </c>
      <c r="B2407" t="s">
        <v>276</v>
      </c>
      <c r="C2407" t="s">
        <v>45</v>
      </c>
      <c r="F2407" t="s">
        <v>16947</v>
      </c>
      <c r="G2407">
        <v>0</v>
      </c>
      <c r="O2407" t="s">
        <v>33</v>
      </c>
      <c r="W2407">
        <v>30</v>
      </c>
      <c r="X2407" t="s">
        <v>34</v>
      </c>
      <c r="Y2407" t="s">
        <v>16948</v>
      </c>
      <c r="Z2407" s="1" t="s">
        <v>16949</v>
      </c>
      <c r="AA2407" t="s">
        <v>16945</v>
      </c>
      <c r="AB2407" t="s">
        <v>16950</v>
      </c>
    </row>
    <row r="2408" spans="1:30" x14ac:dyDescent="0.25">
      <c r="A2408">
        <f t="shared" ca="1" si="37"/>
        <v>7462</v>
      </c>
      <c r="B2408" t="s">
        <v>39</v>
      </c>
      <c r="F2408" t="s">
        <v>740</v>
      </c>
      <c r="O2408" t="s">
        <v>155</v>
      </c>
      <c r="X2408" t="s">
        <v>34</v>
      </c>
      <c r="Y2408" t="s">
        <v>2203</v>
      </c>
      <c r="Z2408" t="s">
        <v>17456</v>
      </c>
      <c r="AA2408" t="s">
        <v>17457</v>
      </c>
      <c r="AB2408">
        <v>-162601</v>
      </c>
      <c r="AC2408" t="s">
        <v>38</v>
      </c>
      <c r="AD2408">
        <v>98101</v>
      </c>
    </row>
    <row r="2409" spans="1:30" x14ac:dyDescent="0.25">
      <c r="A2409">
        <f t="shared" ca="1" si="37"/>
        <v>8643</v>
      </c>
      <c r="B2409" t="s">
        <v>739</v>
      </c>
      <c r="C2409" t="s">
        <v>686</v>
      </c>
      <c r="F2409" t="s">
        <v>29759</v>
      </c>
      <c r="O2409" t="s">
        <v>33</v>
      </c>
      <c r="Y2409" t="s">
        <v>29760</v>
      </c>
      <c r="Z2409" t="s">
        <v>40181</v>
      </c>
      <c r="AA2409" t="s">
        <v>40181</v>
      </c>
      <c r="AB2409">
        <v>-161629</v>
      </c>
      <c r="AC2409" t="s">
        <v>38</v>
      </c>
      <c r="AD2409">
        <v>98607</v>
      </c>
    </row>
    <row r="2410" spans="1:30" x14ac:dyDescent="0.25">
      <c r="A2410">
        <f t="shared" ca="1" si="37"/>
        <v>12778</v>
      </c>
      <c r="B2410" t="s">
        <v>73</v>
      </c>
      <c r="C2410" t="s">
        <v>74</v>
      </c>
      <c r="F2410" t="s">
        <v>25710</v>
      </c>
      <c r="O2410" t="s">
        <v>63</v>
      </c>
      <c r="X2410" t="s">
        <v>34</v>
      </c>
      <c r="Y2410" t="s">
        <v>25711</v>
      </c>
      <c r="Z2410" t="s">
        <v>25712</v>
      </c>
      <c r="AA2410" t="s">
        <v>25713</v>
      </c>
      <c r="AB2410">
        <v>-181387</v>
      </c>
      <c r="AC2410" t="s">
        <v>38</v>
      </c>
      <c r="AD2410">
        <v>98032</v>
      </c>
    </row>
    <row r="2411" spans="1:30" x14ac:dyDescent="0.25">
      <c r="A2411">
        <f t="shared" ca="1" si="37"/>
        <v>3314</v>
      </c>
      <c r="B2411" t="s">
        <v>164</v>
      </c>
      <c r="C2411" t="s">
        <v>165</v>
      </c>
      <c r="F2411" t="s">
        <v>38963</v>
      </c>
      <c r="G2411">
        <v>0</v>
      </c>
      <c r="O2411" t="s">
        <v>33</v>
      </c>
      <c r="Y2411" t="s">
        <v>38964</v>
      </c>
      <c r="Z2411" t="s">
        <v>38965</v>
      </c>
      <c r="AA2411" t="s">
        <v>38966</v>
      </c>
      <c r="AB2411" t="s">
        <v>38967</v>
      </c>
      <c r="AC2411" t="s">
        <v>38</v>
      </c>
      <c r="AD2411">
        <v>98027</v>
      </c>
    </row>
    <row r="2412" spans="1:30" x14ac:dyDescent="0.25">
      <c r="A2412">
        <f t="shared" ca="1" si="37"/>
        <v>5379</v>
      </c>
      <c r="B2412" t="s">
        <v>49</v>
      </c>
      <c r="C2412" t="s">
        <v>50</v>
      </c>
      <c r="F2412" t="s">
        <v>17578</v>
      </c>
      <c r="O2412" t="s">
        <v>33</v>
      </c>
      <c r="W2412">
        <v>15</v>
      </c>
      <c r="X2412" t="s">
        <v>34</v>
      </c>
      <c r="Y2412" t="s">
        <v>17579</v>
      </c>
      <c r="Z2412" t="s">
        <v>17580</v>
      </c>
      <c r="AA2412" t="s">
        <v>17581</v>
      </c>
      <c r="AB2412">
        <v>-181288</v>
      </c>
    </row>
    <row r="2413" spans="1:30" x14ac:dyDescent="0.25">
      <c r="A2413">
        <f t="shared" ca="1" si="37"/>
        <v>8311</v>
      </c>
      <c r="B2413" t="s">
        <v>685</v>
      </c>
      <c r="C2413" t="s">
        <v>686</v>
      </c>
      <c r="F2413" t="s">
        <v>3030</v>
      </c>
      <c r="O2413" t="s">
        <v>33</v>
      </c>
      <c r="Y2413" t="s">
        <v>29951</v>
      </c>
      <c r="Z2413" t="s">
        <v>34850</v>
      </c>
      <c r="AA2413" t="s">
        <v>34840</v>
      </c>
      <c r="AB2413">
        <v>-161362</v>
      </c>
      <c r="AC2413" t="s">
        <v>38</v>
      </c>
      <c r="AD2413">
        <v>98004</v>
      </c>
    </row>
    <row r="2414" spans="1:30" x14ac:dyDescent="0.25">
      <c r="A2414">
        <f t="shared" ca="1" si="37"/>
        <v>137</v>
      </c>
      <c r="B2414" t="s">
        <v>334</v>
      </c>
      <c r="C2414" t="s">
        <v>45</v>
      </c>
      <c r="F2414" t="s">
        <v>103</v>
      </c>
      <c r="O2414" t="s">
        <v>33</v>
      </c>
      <c r="Y2414" t="s">
        <v>104</v>
      </c>
      <c r="Z2414" t="s">
        <v>35560</v>
      </c>
      <c r="AA2414" t="s">
        <v>35561</v>
      </c>
      <c r="AB2414">
        <v>-170039</v>
      </c>
      <c r="AC2414" t="s">
        <v>38</v>
      </c>
      <c r="AD2414">
        <v>98052</v>
      </c>
    </row>
    <row r="2415" spans="1:30" ht="409.5" x14ac:dyDescent="0.25">
      <c r="A2415">
        <f t="shared" ca="1" si="37"/>
        <v>14355</v>
      </c>
      <c r="B2415" t="s">
        <v>164</v>
      </c>
      <c r="C2415" t="s">
        <v>165</v>
      </c>
      <c r="F2415" t="s">
        <v>69</v>
      </c>
      <c r="G2415">
        <v>0</v>
      </c>
      <c r="M2415" s="1" t="s">
        <v>40145</v>
      </c>
      <c r="N2415" t="s">
        <v>42463</v>
      </c>
      <c r="O2415" t="s">
        <v>168</v>
      </c>
      <c r="P2415" t="s">
        <v>318</v>
      </c>
      <c r="Y2415" t="s">
        <v>725</v>
      </c>
      <c r="Z2415" s="1" t="s">
        <v>42464</v>
      </c>
      <c r="AA2415" t="s">
        <v>42465</v>
      </c>
      <c r="AB2415" t="s">
        <v>42466</v>
      </c>
      <c r="AC2415" t="s">
        <v>38</v>
      </c>
      <c r="AD2415">
        <v>98121</v>
      </c>
    </row>
    <row r="2416" spans="1:30" x14ac:dyDescent="0.25">
      <c r="A2416">
        <f t="shared" ca="1" si="37"/>
        <v>6741</v>
      </c>
      <c r="B2416" t="s">
        <v>1203</v>
      </c>
      <c r="C2416" t="s">
        <v>45</v>
      </c>
      <c r="G2416">
        <v>0</v>
      </c>
      <c r="O2416" t="s">
        <v>33</v>
      </c>
      <c r="V2416" t="s">
        <v>17874</v>
      </c>
      <c r="W2416">
        <v>5</v>
      </c>
      <c r="X2416" t="s">
        <v>34</v>
      </c>
      <c r="Y2416" t="s">
        <v>17871</v>
      </c>
      <c r="Z2416" t="s">
        <v>17875</v>
      </c>
      <c r="AA2416" t="s">
        <v>17865</v>
      </c>
      <c r="AB2416" t="s">
        <v>17876</v>
      </c>
      <c r="AC2416" t="s">
        <v>38</v>
      </c>
      <c r="AD2416">
        <v>98047</v>
      </c>
    </row>
    <row r="2417" spans="1:30" ht="405" x14ac:dyDescent="0.25">
      <c r="A2417">
        <f t="shared" ca="1" si="37"/>
        <v>12949</v>
      </c>
      <c r="B2417" t="s">
        <v>96</v>
      </c>
      <c r="C2417" t="s">
        <v>97</v>
      </c>
      <c r="G2417">
        <v>0</v>
      </c>
      <c r="O2417" t="s">
        <v>33</v>
      </c>
      <c r="X2417" t="s">
        <v>34</v>
      </c>
      <c r="Y2417" t="s">
        <v>36085</v>
      </c>
      <c r="Z2417" s="1" t="s">
        <v>36086</v>
      </c>
      <c r="AA2417" t="s">
        <v>36087</v>
      </c>
      <c r="AB2417" t="s">
        <v>36088</v>
      </c>
    </row>
    <row r="2418" spans="1:30" x14ac:dyDescent="0.25">
      <c r="A2418">
        <f t="shared" ca="1" si="37"/>
        <v>1965</v>
      </c>
      <c r="B2418" t="s">
        <v>489</v>
      </c>
      <c r="C2418" t="s">
        <v>45</v>
      </c>
      <c r="F2418" t="s">
        <v>734</v>
      </c>
      <c r="O2418" t="s">
        <v>63</v>
      </c>
      <c r="X2418" t="s">
        <v>34</v>
      </c>
      <c r="Y2418" t="s">
        <v>28291</v>
      </c>
      <c r="Z2418" t="s">
        <v>28292</v>
      </c>
      <c r="AA2418" t="s">
        <v>28293</v>
      </c>
      <c r="AB2418">
        <v>-162158</v>
      </c>
    </row>
    <row r="2419" spans="1:30" ht="409.5" x14ac:dyDescent="0.25">
      <c r="A2419">
        <f t="shared" ca="1" si="37"/>
        <v>5949</v>
      </c>
      <c r="B2419" t="s">
        <v>178</v>
      </c>
      <c r="C2419" t="s">
        <v>179</v>
      </c>
      <c r="G2419">
        <v>0</v>
      </c>
      <c r="O2419" t="s">
        <v>33</v>
      </c>
      <c r="X2419" t="s">
        <v>34</v>
      </c>
      <c r="Y2419" t="s">
        <v>31983</v>
      </c>
      <c r="Z2419" s="1" t="s">
        <v>31984</v>
      </c>
      <c r="AA2419" t="s">
        <v>31985</v>
      </c>
      <c r="AB2419" t="s">
        <v>31986</v>
      </c>
      <c r="AC2419" t="s">
        <v>38</v>
      </c>
      <c r="AD2419">
        <v>99336</v>
      </c>
    </row>
    <row r="2420" spans="1:30" x14ac:dyDescent="0.25">
      <c r="A2420">
        <f t="shared" ca="1" si="37"/>
        <v>7227</v>
      </c>
      <c r="B2420" t="s">
        <v>739</v>
      </c>
      <c r="C2420" t="s">
        <v>686</v>
      </c>
      <c r="F2420" t="s">
        <v>25798</v>
      </c>
      <c r="O2420" t="s">
        <v>33</v>
      </c>
      <c r="X2420" t="s">
        <v>34</v>
      </c>
      <c r="Y2420" t="s">
        <v>25799</v>
      </c>
      <c r="Z2420" t="s">
        <v>29628</v>
      </c>
      <c r="AA2420" t="s">
        <v>29589</v>
      </c>
      <c r="AB2420">
        <v>-170148</v>
      </c>
    </row>
    <row r="2421" spans="1:30" x14ac:dyDescent="0.25">
      <c r="A2421">
        <f t="shared" ca="1" si="37"/>
        <v>18082</v>
      </c>
      <c r="B2421" t="s">
        <v>2046</v>
      </c>
      <c r="C2421" t="s">
        <v>80</v>
      </c>
      <c r="F2421" t="s">
        <v>5981</v>
      </c>
      <c r="O2421" t="s">
        <v>33</v>
      </c>
      <c r="Y2421" t="s">
        <v>13002</v>
      </c>
      <c r="Z2421" t="s">
        <v>13003</v>
      </c>
      <c r="AA2421" t="s">
        <v>13001</v>
      </c>
      <c r="AB2421">
        <v>-171144</v>
      </c>
      <c r="AC2421" t="s">
        <v>38</v>
      </c>
      <c r="AD2421">
        <v>98104</v>
      </c>
    </row>
    <row r="2422" spans="1:30" ht="409.5" x14ac:dyDescent="0.25">
      <c r="A2422">
        <f t="shared" ca="1" si="37"/>
        <v>15066</v>
      </c>
      <c r="B2422" t="s">
        <v>2046</v>
      </c>
      <c r="C2422" t="s">
        <v>80</v>
      </c>
      <c r="F2422" t="s">
        <v>413</v>
      </c>
      <c r="O2422" t="s">
        <v>33</v>
      </c>
      <c r="Y2422" t="s">
        <v>7165</v>
      </c>
      <c r="Z2422" s="1" t="s">
        <v>12654</v>
      </c>
      <c r="AA2422" t="s">
        <v>12655</v>
      </c>
      <c r="AB2422">
        <v>-172179</v>
      </c>
      <c r="AC2422" t="s">
        <v>38</v>
      </c>
      <c r="AD2422">
        <v>98006</v>
      </c>
    </row>
    <row r="2423" spans="1:30" ht="409.5" x14ac:dyDescent="0.25">
      <c r="A2423">
        <f t="shared" ca="1" si="37"/>
        <v>10542</v>
      </c>
      <c r="B2423" t="s">
        <v>2046</v>
      </c>
      <c r="C2423" t="s">
        <v>80</v>
      </c>
      <c r="F2423" t="s">
        <v>11204</v>
      </c>
      <c r="O2423" t="s">
        <v>33</v>
      </c>
      <c r="Y2423" t="s">
        <v>11205</v>
      </c>
      <c r="Z2423" s="1" t="s">
        <v>11206</v>
      </c>
      <c r="AA2423" t="s">
        <v>11207</v>
      </c>
      <c r="AB2423">
        <v>-173114</v>
      </c>
      <c r="AC2423" t="s">
        <v>38</v>
      </c>
      <c r="AD2423">
        <v>98058</v>
      </c>
    </row>
    <row r="2424" spans="1:30" ht="409.5" x14ac:dyDescent="0.25">
      <c r="A2424">
        <f t="shared" ca="1" si="37"/>
        <v>8755</v>
      </c>
      <c r="B2424" t="s">
        <v>73</v>
      </c>
      <c r="C2424" t="s">
        <v>74</v>
      </c>
      <c r="G2424">
        <v>0</v>
      </c>
      <c r="O2424" t="s">
        <v>33</v>
      </c>
      <c r="X2424" t="s">
        <v>34</v>
      </c>
      <c r="Y2424" t="s">
        <v>1215</v>
      </c>
      <c r="Z2424" s="1" t="s">
        <v>3413</v>
      </c>
      <c r="AA2424" t="s">
        <v>3414</v>
      </c>
      <c r="AB2424" t="s">
        <v>3415</v>
      </c>
      <c r="AC2424" t="s">
        <v>38</v>
      </c>
      <c r="AD2424">
        <v>98104</v>
      </c>
    </row>
    <row r="2425" spans="1:30" ht="409.5" x14ac:dyDescent="0.25">
      <c r="A2425">
        <f t="shared" ca="1" si="37"/>
        <v>1091</v>
      </c>
      <c r="B2425" t="s">
        <v>2046</v>
      </c>
      <c r="C2425" t="s">
        <v>80</v>
      </c>
      <c r="F2425" t="s">
        <v>716</v>
      </c>
      <c r="G2425">
        <v>0</v>
      </c>
      <c r="O2425" t="s">
        <v>33</v>
      </c>
      <c r="Y2425" t="s">
        <v>717</v>
      </c>
      <c r="Z2425" s="1" t="s">
        <v>15112</v>
      </c>
      <c r="AA2425" t="s">
        <v>15113</v>
      </c>
      <c r="AB2425" t="s">
        <v>15114</v>
      </c>
      <c r="AC2425" t="s">
        <v>102</v>
      </c>
      <c r="AD2425">
        <v>97214</v>
      </c>
    </row>
    <row r="2426" spans="1:30" ht="409.5" x14ac:dyDescent="0.25">
      <c r="A2426">
        <f t="shared" ca="1" si="37"/>
        <v>12932</v>
      </c>
      <c r="B2426" t="s">
        <v>124</v>
      </c>
      <c r="C2426" t="s">
        <v>45</v>
      </c>
      <c r="F2426" t="s">
        <v>729</v>
      </c>
      <c r="O2426" t="s">
        <v>63</v>
      </c>
      <c r="X2426" t="s">
        <v>34</v>
      </c>
      <c r="Y2426" t="s">
        <v>730</v>
      </c>
      <c r="Z2426" s="1" t="s">
        <v>20670</v>
      </c>
      <c r="AA2426" t="s">
        <v>20671</v>
      </c>
      <c r="AB2426">
        <v>-173354</v>
      </c>
      <c r="AC2426" t="s">
        <v>38</v>
      </c>
      <c r="AD2426">
        <v>98105</v>
      </c>
    </row>
    <row r="2427" spans="1:30" x14ac:dyDescent="0.25">
      <c r="A2427">
        <f t="shared" ca="1" si="37"/>
        <v>1941</v>
      </c>
      <c r="B2427" t="s">
        <v>2046</v>
      </c>
      <c r="C2427" t="s">
        <v>80</v>
      </c>
      <c r="F2427" t="s">
        <v>4110</v>
      </c>
      <c r="O2427" t="s">
        <v>33</v>
      </c>
      <c r="Y2427" t="s">
        <v>13198</v>
      </c>
      <c r="Z2427" t="s">
        <v>13199</v>
      </c>
      <c r="AA2427" t="s">
        <v>13194</v>
      </c>
      <c r="AB2427">
        <v>-180679</v>
      </c>
      <c r="AC2427" t="s">
        <v>38</v>
      </c>
      <c r="AD2427">
        <v>98027</v>
      </c>
    </row>
    <row r="2428" spans="1:30" ht="409.5" x14ac:dyDescent="0.25">
      <c r="A2428">
        <f t="shared" ca="1" si="37"/>
        <v>18753</v>
      </c>
      <c r="B2428" t="s">
        <v>244</v>
      </c>
      <c r="C2428" t="s">
        <v>245</v>
      </c>
      <c r="O2428" t="s">
        <v>33</v>
      </c>
      <c r="X2428" t="s">
        <v>34</v>
      </c>
      <c r="Y2428" t="s">
        <v>19755</v>
      </c>
      <c r="Z2428" s="1" t="s">
        <v>24824</v>
      </c>
      <c r="AA2428" t="s">
        <v>24825</v>
      </c>
      <c r="AB2428">
        <v>-161469</v>
      </c>
      <c r="AC2428" t="s">
        <v>38</v>
      </c>
      <c r="AD2428">
        <v>98802</v>
      </c>
    </row>
    <row r="2429" spans="1:30" x14ac:dyDescent="0.25">
      <c r="A2429">
        <f t="shared" ca="1" si="37"/>
        <v>766</v>
      </c>
      <c r="B2429" t="s">
        <v>739</v>
      </c>
      <c r="C2429" t="s">
        <v>686</v>
      </c>
      <c r="F2429" t="s">
        <v>17676</v>
      </c>
      <c r="O2429" t="s">
        <v>33</v>
      </c>
      <c r="Y2429" t="s">
        <v>17677</v>
      </c>
      <c r="Z2429" t="s">
        <v>30265</v>
      </c>
      <c r="AA2429" t="s">
        <v>30266</v>
      </c>
      <c r="AB2429">
        <v>-162546</v>
      </c>
      <c r="AC2429" t="s">
        <v>38</v>
      </c>
      <c r="AD2429">
        <v>98837</v>
      </c>
    </row>
    <row r="2430" spans="1:30" ht="409.5" x14ac:dyDescent="0.25">
      <c r="A2430">
        <f t="shared" ca="1" si="37"/>
        <v>4427</v>
      </c>
      <c r="B2430" t="s">
        <v>164</v>
      </c>
      <c r="C2430" t="s">
        <v>165</v>
      </c>
      <c r="G2430">
        <v>0</v>
      </c>
      <c r="O2430" t="s">
        <v>33</v>
      </c>
      <c r="Y2430" t="s">
        <v>37770</v>
      </c>
      <c r="Z2430" s="1" t="s">
        <v>37771</v>
      </c>
      <c r="AA2430" s="1" t="s">
        <v>37772</v>
      </c>
      <c r="AB2430" t="s">
        <v>37773</v>
      </c>
      <c r="AC2430" t="s">
        <v>38</v>
      </c>
      <c r="AD2430">
        <v>98004</v>
      </c>
    </row>
    <row r="2431" spans="1:30" x14ac:dyDescent="0.25">
      <c r="A2431">
        <f t="shared" ca="1" si="37"/>
        <v>7361</v>
      </c>
      <c r="B2431" t="s">
        <v>30</v>
      </c>
      <c r="C2431" t="s">
        <v>31</v>
      </c>
      <c r="F2431" t="s">
        <v>35679</v>
      </c>
      <c r="G2431">
        <v>0</v>
      </c>
      <c r="O2431" t="s">
        <v>33</v>
      </c>
      <c r="X2431" t="s">
        <v>34</v>
      </c>
      <c r="Y2431" t="s">
        <v>35680</v>
      </c>
      <c r="Z2431" t="s">
        <v>38524</v>
      </c>
      <c r="AA2431" t="s">
        <v>38524</v>
      </c>
      <c r="AB2431" t="s">
        <v>38525</v>
      </c>
      <c r="AC2431" t="s">
        <v>38</v>
      </c>
      <c r="AD2431">
        <v>98584</v>
      </c>
    </row>
    <row r="2432" spans="1:30" x14ac:dyDescent="0.25">
      <c r="A2432">
        <f t="shared" ca="1" si="37"/>
        <v>4792</v>
      </c>
      <c r="B2432" t="s">
        <v>79</v>
      </c>
      <c r="C2432" t="s">
        <v>80</v>
      </c>
      <c r="F2432" t="s">
        <v>7594</v>
      </c>
      <c r="O2432" t="s">
        <v>33</v>
      </c>
      <c r="Y2432" t="s">
        <v>7595</v>
      </c>
      <c r="Z2432" t="s">
        <v>26686</v>
      </c>
      <c r="AA2432" t="s">
        <v>26687</v>
      </c>
      <c r="AB2432">
        <v>-171791</v>
      </c>
      <c r="AC2432" t="s">
        <v>38</v>
      </c>
      <c r="AD2432">
        <v>98010</v>
      </c>
    </row>
    <row r="2433" spans="1:30" x14ac:dyDescent="0.25">
      <c r="A2433">
        <f t="shared" ca="1" si="37"/>
        <v>6531</v>
      </c>
      <c r="B2433" t="s">
        <v>2046</v>
      </c>
      <c r="C2433" t="s">
        <v>80</v>
      </c>
      <c r="F2433" t="s">
        <v>7492</v>
      </c>
      <c r="O2433" t="s">
        <v>33</v>
      </c>
      <c r="Y2433" t="s">
        <v>13627</v>
      </c>
      <c r="Z2433" t="s">
        <v>13628</v>
      </c>
      <c r="AA2433" t="s">
        <v>13623</v>
      </c>
      <c r="AB2433">
        <v>-173349</v>
      </c>
      <c r="AC2433" t="s">
        <v>38</v>
      </c>
      <c r="AD2433">
        <v>98201</v>
      </c>
    </row>
    <row r="2434" spans="1:30" ht="409.5" x14ac:dyDescent="0.25">
      <c r="A2434">
        <f t="shared" ref="A2434:A2497" ca="1" si="38">RANDBETWEEN(1,20000)</f>
        <v>19299</v>
      </c>
      <c r="B2434" t="s">
        <v>3712</v>
      </c>
      <c r="C2434" t="s">
        <v>16820</v>
      </c>
      <c r="F2434" t="s">
        <v>20250</v>
      </c>
      <c r="G2434">
        <v>0</v>
      </c>
      <c r="O2434" t="s">
        <v>33</v>
      </c>
      <c r="X2434" t="s">
        <v>34</v>
      </c>
      <c r="Y2434" t="s">
        <v>22659</v>
      </c>
      <c r="Z2434" s="1" t="s">
        <v>24532</v>
      </c>
      <c r="AA2434" t="s">
        <v>24027</v>
      </c>
      <c r="AB2434" t="s">
        <v>24533</v>
      </c>
      <c r="AC2434" t="s">
        <v>102</v>
      </c>
      <c r="AD2434">
        <v>97302</v>
      </c>
    </row>
    <row r="2435" spans="1:30" ht="409.5" x14ac:dyDescent="0.25">
      <c r="A2435">
        <f t="shared" ca="1" si="38"/>
        <v>16738</v>
      </c>
      <c r="B2435" t="s">
        <v>489</v>
      </c>
      <c r="C2435" t="s">
        <v>45</v>
      </c>
      <c r="O2435" t="s">
        <v>33</v>
      </c>
      <c r="X2435" t="s">
        <v>34</v>
      </c>
      <c r="Y2435" t="s">
        <v>42759</v>
      </c>
      <c r="Z2435" s="1" t="s">
        <v>42760</v>
      </c>
      <c r="AA2435" t="s">
        <v>42761</v>
      </c>
      <c r="AB2435">
        <v>-162002</v>
      </c>
      <c r="AC2435" t="s">
        <v>9350</v>
      </c>
      <c r="AD2435">
        <v>21214</v>
      </c>
    </row>
    <row r="2436" spans="1:30" ht="255" x14ac:dyDescent="0.25">
      <c r="A2436">
        <f t="shared" ca="1" si="38"/>
        <v>10247</v>
      </c>
      <c r="B2436" t="s">
        <v>230</v>
      </c>
      <c r="C2436" t="s">
        <v>45</v>
      </c>
      <c r="O2436" t="s">
        <v>33</v>
      </c>
      <c r="X2436" t="s">
        <v>34</v>
      </c>
      <c r="Y2436" t="s">
        <v>22751</v>
      </c>
      <c r="Z2436" s="1" t="s">
        <v>23247</v>
      </c>
      <c r="AA2436" t="s">
        <v>22580</v>
      </c>
      <c r="AB2436">
        <v>-171386</v>
      </c>
    </row>
    <row r="2437" spans="1:30" x14ac:dyDescent="0.25">
      <c r="A2437">
        <f t="shared" ca="1" si="38"/>
        <v>19051</v>
      </c>
      <c r="B2437" t="s">
        <v>178</v>
      </c>
      <c r="C2437" t="s">
        <v>179</v>
      </c>
      <c r="F2437" t="s">
        <v>19772</v>
      </c>
      <c r="G2437">
        <v>0</v>
      </c>
      <c r="O2437" t="s">
        <v>33</v>
      </c>
      <c r="X2437" t="s">
        <v>34</v>
      </c>
      <c r="Y2437" t="s">
        <v>19773</v>
      </c>
      <c r="Z2437" t="s">
        <v>38018</v>
      </c>
      <c r="AA2437" t="s">
        <v>38007</v>
      </c>
      <c r="AB2437" t="s">
        <v>38019</v>
      </c>
      <c r="AC2437" t="s">
        <v>38</v>
      </c>
      <c r="AD2437">
        <v>99354</v>
      </c>
    </row>
    <row r="2438" spans="1:30" x14ac:dyDescent="0.25">
      <c r="A2438">
        <f t="shared" ca="1" si="38"/>
        <v>16829</v>
      </c>
      <c r="B2438" t="s">
        <v>2046</v>
      </c>
      <c r="C2438" t="s">
        <v>80</v>
      </c>
      <c r="F2438" t="s">
        <v>651</v>
      </c>
      <c r="O2438" t="s">
        <v>33</v>
      </c>
      <c r="Y2438" t="s">
        <v>7704</v>
      </c>
      <c r="Z2438" t="s">
        <v>11059</v>
      </c>
      <c r="AA2438" t="s">
        <v>11060</v>
      </c>
      <c r="AB2438">
        <v>-170552</v>
      </c>
      <c r="AC2438" t="s">
        <v>38</v>
      </c>
      <c r="AD2438">
        <v>98034</v>
      </c>
    </row>
    <row r="2439" spans="1:30" x14ac:dyDescent="0.25">
      <c r="A2439">
        <f t="shared" ca="1" si="38"/>
        <v>15976</v>
      </c>
      <c r="B2439" t="s">
        <v>739</v>
      </c>
      <c r="C2439" t="s">
        <v>686</v>
      </c>
      <c r="F2439" t="s">
        <v>2112</v>
      </c>
      <c r="O2439" t="s">
        <v>33</v>
      </c>
      <c r="Y2439" t="s">
        <v>2113</v>
      </c>
      <c r="Z2439" t="s">
        <v>30511</v>
      </c>
      <c r="AA2439" t="s">
        <v>30459</v>
      </c>
      <c r="AB2439">
        <v>-161153</v>
      </c>
      <c r="AC2439" t="s">
        <v>38</v>
      </c>
      <c r="AD2439">
        <v>98531</v>
      </c>
    </row>
    <row r="2440" spans="1:30" x14ac:dyDescent="0.25">
      <c r="A2440">
        <f t="shared" ca="1" si="38"/>
        <v>9749</v>
      </c>
      <c r="B2440" t="s">
        <v>164</v>
      </c>
      <c r="C2440" t="s">
        <v>165</v>
      </c>
      <c r="F2440" t="s">
        <v>5094</v>
      </c>
      <c r="G2440">
        <v>0</v>
      </c>
      <c r="O2440" t="s">
        <v>33</v>
      </c>
      <c r="X2440" t="s">
        <v>34</v>
      </c>
      <c r="Y2440" t="s">
        <v>5095</v>
      </c>
      <c r="Z2440" t="s">
        <v>42333</v>
      </c>
      <c r="AA2440" t="s">
        <v>42334</v>
      </c>
      <c r="AB2440" t="s">
        <v>42335</v>
      </c>
      <c r="AC2440" t="s">
        <v>38</v>
      </c>
      <c r="AD2440">
        <v>98074</v>
      </c>
    </row>
    <row r="2441" spans="1:30" ht="135" x14ac:dyDescent="0.25">
      <c r="A2441">
        <f t="shared" ca="1" si="38"/>
        <v>16408</v>
      </c>
      <c r="B2441" t="s">
        <v>489</v>
      </c>
      <c r="C2441" t="s">
        <v>45</v>
      </c>
      <c r="O2441" t="s">
        <v>33</v>
      </c>
      <c r="Y2441" t="s">
        <v>1868</v>
      </c>
      <c r="Z2441" s="1" t="s">
        <v>1869</v>
      </c>
      <c r="AA2441" t="s">
        <v>1865</v>
      </c>
      <c r="AB2441">
        <v>-160395</v>
      </c>
      <c r="AC2441" t="s">
        <v>38</v>
      </c>
      <c r="AD2441">
        <v>98402</v>
      </c>
    </row>
    <row r="2442" spans="1:30" x14ac:dyDescent="0.25">
      <c r="A2442">
        <f t="shared" ca="1" si="38"/>
        <v>18117</v>
      </c>
      <c r="B2442" t="s">
        <v>30</v>
      </c>
      <c r="C2442" t="s">
        <v>31</v>
      </c>
      <c r="F2442" t="s">
        <v>9787</v>
      </c>
      <c r="G2442">
        <v>0</v>
      </c>
      <c r="O2442" t="s">
        <v>33</v>
      </c>
      <c r="X2442" t="s">
        <v>34</v>
      </c>
      <c r="Y2442" t="s">
        <v>9788</v>
      </c>
      <c r="Z2442" t="s">
        <v>9789</v>
      </c>
      <c r="AA2442" t="s">
        <v>9789</v>
      </c>
      <c r="AB2442" t="s">
        <v>9790</v>
      </c>
      <c r="AC2442" t="s">
        <v>38</v>
      </c>
      <c r="AD2442">
        <v>98363</v>
      </c>
    </row>
    <row r="2443" spans="1:30" ht="360" x14ac:dyDescent="0.25">
      <c r="A2443">
        <f t="shared" ca="1" si="38"/>
        <v>11907</v>
      </c>
      <c r="B2443" t="s">
        <v>344</v>
      </c>
      <c r="C2443" t="s">
        <v>31</v>
      </c>
      <c r="F2443" t="s">
        <v>3421</v>
      </c>
      <c r="G2443">
        <v>0</v>
      </c>
      <c r="O2443" t="s">
        <v>33</v>
      </c>
      <c r="X2443" t="s">
        <v>34</v>
      </c>
      <c r="Y2443" t="s">
        <v>19752</v>
      </c>
      <c r="Z2443" s="1" t="s">
        <v>19753</v>
      </c>
      <c r="AA2443" s="1" t="s">
        <v>19753</v>
      </c>
      <c r="AB2443" t="s">
        <v>19754</v>
      </c>
      <c r="AC2443" t="s">
        <v>38</v>
      </c>
      <c r="AD2443">
        <v>98033</v>
      </c>
    </row>
    <row r="2444" spans="1:30" x14ac:dyDescent="0.25">
      <c r="A2444">
        <f t="shared" ca="1" si="38"/>
        <v>2529</v>
      </c>
      <c r="B2444" t="s">
        <v>2046</v>
      </c>
      <c r="C2444" t="s">
        <v>80</v>
      </c>
      <c r="F2444" t="s">
        <v>8331</v>
      </c>
      <c r="G2444">
        <v>0</v>
      </c>
      <c r="O2444" t="s">
        <v>33</v>
      </c>
      <c r="Y2444" t="s">
        <v>8643</v>
      </c>
      <c r="Z2444" t="s">
        <v>8644</v>
      </c>
      <c r="AA2444" t="s">
        <v>8645</v>
      </c>
      <c r="AB2444" t="s">
        <v>8646</v>
      </c>
      <c r="AC2444" t="s">
        <v>38</v>
      </c>
      <c r="AD2444">
        <v>99207</v>
      </c>
    </row>
    <row r="2445" spans="1:30" x14ac:dyDescent="0.25">
      <c r="A2445">
        <f t="shared" ca="1" si="38"/>
        <v>2098</v>
      </c>
      <c r="B2445" t="s">
        <v>2046</v>
      </c>
      <c r="C2445" t="s">
        <v>80</v>
      </c>
      <c r="F2445" t="s">
        <v>6116</v>
      </c>
      <c r="O2445" t="s">
        <v>33</v>
      </c>
      <c r="Y2445" t="s">
        <v>10768</v>
      </c>
      <c r="Z2445" t="s">
        <v>10824</v>
      </c>
      <c r="AA2445" t="s">
        <v>10825</v>
      </c>
      <c r="AB2445">
        <v>-181566</v>
      </c>
      <c r="AC2445" t="s">
        <v>38</v>
      </c>
      <c r="AD2445">
        <v>98115</v>
      </c>
    </row>
    <row r="2446" spans="1:30" x14ac:dyDescent="0.25">
      <c r="A2446">
        <f t="shared" ca="1" si="38"/>
        <v>9279</v>
      </c>
      <c r="B2446" t="s">
        <v>164</v>
      </c>
      <c r="C2446" t="s">
        <v>165</v>
      </c>
      <c r="G2446">
        <v>0</v>
      </c>
      <c r="O2446" t="s">
        <v>33</v>
      </c>
      <c r="X2446" t="s">
        <v>34</v>
      </c>
      <c r="Y2446" t="s">
        <v>28381</v>
      </c>
      <c r="Z2446" t="s">
        <v>28382</v>
      </c>
      <c r="AA2446" t="s">
        <v>28383</v>
      </c>
      <c r="AB2446" t="s">
        <v>28384</v>
      </c>
    </row>
    <row r="2447" spans="1:30" ht="409.5" x14ac:dyDescent="0.25">
      <c r="A2447">
        <f t="shared" ca="1" si="38"/>
        <v>9355</v>
      </c>
      <c r="B2447" t="s">
        <v>1580</v>
      </c>
      <c r="C2447" t="s">
        <v>97</v>
      </c>
      <c r="F2447" t="s">
        <v>1514</v>
      </c>
      <c r="G2447">
        <v>0</v>
      </c>
      <c r="O2447" t="s">
        <v>33</v>
      </c>
      <c r="W2447">
        <v>15</v>
      </c>
      <c r="X2447" t="s">
        <v>34</v>
      </c>
      <c r="Y2447" t="s">
        <v>35835</v>
      </c>
      <c r="Z2447" s="1" t="s">
        <v>35836</v>
      </c>
      <c r="AA2447" t="s">
        <v>35837</v>
      </c>
      <c r="AB2447" t="s">
        <v>35838</v>
      </c>
      <c r="AC2447" t="s">
        <v>38</v>
      </c>
      <c r="AD2447">
        <v>99352</v>
      </c>
    </row>
    <row r="2448" spans="1:30" ht="409.5" x14ac:dyDescent="0.25">
      <c r="A2448">
        <f t="shared" ca="1" si="38"/>
        <v>18416</v>
      </c>
      <c r="B2448" t="s">
        <v>2046</v>
      </c>
      <c r="C2448" t="s">
        <v>80</v>
      </c>
      <c r="F2448" t="s">
        <v>908</v>
      </c>
      <c r="G2448">
        <v>0</v>
      </c>
      <c r="O2448" t="s">
        <v>33</v>
      </c>
      <c r="Y2448" t="s">
        <v>10524</v>
      </c>
      <c r="Z2448" s="1" t="s">
        <v>12479</v>
      </c>
      <c r="AA2448" t="s">
        <v>12480</v>
      </c>
      <c r="AB2448" t="s">
        <v>12481</v>
      </c>
      <c r="AC2448" t="s">
        <v>102</v>
      </c>
      <c r="AD2448">
        <v>97025</v>
      </c>
    </row>
    <row r="2449" spans="1:30" x14ac:dyDescent="0.25">
      <c r="A2449">
        <f t="shared" ca="1" si="38"/>
        <v>10484</v>
      </c>
      <c r="B2449" t="s">
        <v>96</v>
      </c>
      <c r="C2449" t="s">
        <v>97</v>
      </c>
      <c r="F2449" t="s">
        <v>31174</v>
      </c>
      <c r="O2449" t="s">
        <v>33</v>
      </c>
      <c r="X2449" t="s">
        <v>34</v>
      </c>
      <c r="Y2449" t="s">
        <v>36041</v>
      </c>
      <c r="Z2449" t="s">
        <v>38043</v>
      </c>
      <c r="AA2449" t="s">
        <v>38044</v>
      </c>
      <c r="AB2449">
        <v>-161016</v>
      </c>
    </row>
    <row r="2450" spans="1:30" ht="409.5" x14ac:dyDescent="0.25">
      <c r="A2450">
        <f t="shared" ca="1" si="38"/>
        <v>5911</v>
      </c>
      <c r="B2450" t="s">
        <v>334</v>
      </c>
      <c r="C2450" t="s">
        <v>45</v>
      </c>
      <c r="O2450" t="s">
        <v>33</v>
      </c>
      <c r="X2450" t="s">
        <v>34</v>
      </c>
      <c r="Y2450" t="s">
        <v>18524</v>
      </c>
      <c r="Z2450" s="1" t="s">
        <v>18525</v>
      </c>
      <c r="AA2450" t="s">
        <v>18526</v>
      </c>
      <c r="AB2450">
        <v>-160782</v>
      </c>
    </row>
    <row r="2451" spans="1:30" x14ac:dyDescent="0.25">
      <c r="A2451">
        <f t="shared" ca="1" si="38"/>
        <v>1723</v>
      </c>
      <c r="B2451" t="s">
        <v>739</v>
      </c>
      <c r="C2451" t="s">
        <v>686</v>
      </c>
      <c r="F2451" t="s">
        <v>3462</v>
      </c>
      <c r="O2451" t="s">
        <v>33</v>
      </c>
      <c r="Y2451" t="s">
        <v>29259</v>
      </c>
      <c r="Z2451" t="s">
        <v>30146</v>
      </c>
      <c r="AA2451" t="s">
        <v>30137</v>
      </c>
      <c r="AB2451">
        <v>-172520</v>
      </c>
      <c r="AC2451" t="s">
        <v>38</v>
      </c>
      <c r="AD2451">
        <v>98007</v>
      </c>
    </row>
    <row r="2452" spans="1:30" ht="409.5" x14ac:dyDescent="0.25">
      <c r="A2452">
        <f t="shared" ca="1" si="38"/>
        <v>3012</v>
      </c>
      <c r="B2452" t="s">
        <v>124</v>
      </c>
      <c r="C2452" t="s">
        <v>45</v>
      </c>
      <c r="F2452" t="s">
        <v>3713</v>
      </c>
      <c r="G2452">
        <v>0</v>
      </c>
      <c r="O2452" t="s">
        <v>33</v>
      </c>
      <c r="X2452" t="s">
        <v>34</v>
      </c>
      <c r="Y2452" t="s">
        <v>241</v>
      </c>
      <c r="Z2452" s="1" t="s">
        <v>3740</v>
      </c>
      <c r="AA2452" t="s">
        <v>3721</v>
      </c>
      <c r="AB2452" t="s">
        <v>3741</v>
      </c>
      <c r="AC2452" t="s">
        <v>243</v>
      </c>
      <c r="AD2452">
        <v>95630</v>
      </c>
    </row>
    <row r="2453" spans="1:30" ht="409.5" x14ac:dyDescent="0.25">
      <c r="A2453">
        <f t="shared" ca="1" si="38"/>
        <v>13977</v>
      </c>
      <c r="B2453" t="s">
        <v>685</v>
      </c>
      <c r="C2453" t="s">
        <v>686</v>
      </c>
      <c r="F2453" t="s">
        <v>33447</v>
      </c>
      <c r="O2453" t="s">
        <v>33</v>
      </c>
      <c r="Y2453" t="s">
        <v>33448</v>
      </c>
      <c r="Z2453" s="1" t="s">
        <v>34857</v>
      </c>
      <c r="AA2453" t="s">
        <v>34840</v>
      </c>
      <c r="AB2453">
        <v>-180154</v>
      </c>
      <c r="AC2453" t="s">
        <v>38</v>
      </c>
      <c r="AD2453">
        <v>98236</v>
      </c>
    </row>
    <row r="2454" spans="1:30" ht="409.5" x14ac:dyDescent="0.25">
      <c r="A2454">
        <f t="shared" ca="1" si="38"/>
        <v>767</v>
      </c>
      <c r="B2454" t="s">
        <v>2046</v>
      </c>
      <c r="C2454" t="s">
        <v>80</v>
      </c>
      <c r="F2454" t="s">
        <v>413</v>
      </c>
      <c r="O2454" t="s">
        <v>33</v>
      </c>
      <c r="Y2454" t="s">
        <v>414</v>
      </c>
      <c r="Z2454" s="1" t="s">
        <v>14836</v>
      </c>
      <c r="AA2454" t="s">
        <v>14837</v>
      </c>
      <c r="AB2454">
        <v>-171094</v>
      </c>
      <c r="AC2454" t="s">
        <v>38</v>
      </c>
      <c r="AD2454">
        <v>98004</v>
      </c>
    </row>
    <row r="2455" spans="1:30" ht="409.5" x14ac:dyDescent="0.25">
      <c r="A2455">
        <f t="shared" ca="1" si="38"/>
        <v>6275</v>
      </c>
      <c r="B2455" t="s">
        <v>73</v>
      </c>
      <c r="C2455" t="s">
        <v>74</v>
      </c>
      <c r="F2455" t="s">
        <v>20085</v>
      </c>
      <c r="G2455">
        <v>0</v>
      </c>
      <c r="O2455" t="s">
        <v>33</v>
      </c>
      <c r="X2455" t="s">
        <v>34</v>
      </c>
      <c r="Y2455" t="s">
        <v>20086</v>
      </c>
      <c r="Z2455" s="1" t="s">
        <v>20087</v>
      </c>
      <c r="AA2455" t="s">
        <v>20088</v>
      </c>
      <c r="AB2455" t="s">
        <v>20089</v>
      </c>
      <c r="AC2455" t="s">
        <v>38</v>
      </c>
      <c r="AD2455">
        <v>98124</v>
      </c>
    </row>
    <row r="2456" spans="1:30" ht="375" x14ac:dyDescent="0.25">
      <c r="A2456">
        <f t="shared" ca="1" si="38"/>
        <v>1408</v>
      </c>
      <c r="B2456" t="s">
        <v>244</v>
      </c>
      <c r="C2456" t="s">
        <v>245</v>
      </c>
      <c r="F2456" t="s">
        <v>17702</v>
      </c>
      <c r="O2456" t="s">
        <v>33</v>
      </c>
      <c r="X2456" t="s">
        <v>34</v>
      </c>
      <c r="Y2456" t="s">
        <v>17703</v>
      </c>
      <c r="Z2456" s="1" t="s">
        <v>25562</v>
      </c>
      <c r="AA2456" t="s">
        <v>25563</v>
      </c>
      <c r="AB2456">
        <v>-171965</v>
      </c>
    </row>
    <row r="2457" spans="1:30" ht="255" x14ac:dyDescent="0.25">
      <c r="A2457">
        <f t="shared" ca="1" si="38"/>
        <v>8007</v>
      </c>
      <c r="B2457" t="s">
        <v>124</v>
      </c>
      <c r="C2457" t="s">
        <v>45</v>
      </c>
      <c r="O2457" t="s">
        <v>33</v>
      </c>
      <c r="X2457" t="s">
        <v>34</v>
      </c>
      <c r="Y2457" t="s">
        <v>43491</v>
      </c>
      <c r="Z2457" s="1" t="s">
        <v>43492</v>
      </c>
      <c r="AA2457" t="s">
        <v>21261</v>
      </c>
      <c r="AB2457">
        <v>-163376</v>
      </c>
      <c r="AC2457" t="s">
        <v>38</v>
      </c>
      <c r="AD2457">
        <v>98004</v>
      </c>
    </row>
    <row r="2458" spans="1:30" x14ac:dyDescent="0.25">
      <c r="A2458">
        <f t="shared" ca="1" si="38"/>
        <v>1193</v>
      </c>
      <c r="B2458" t="s">
        <v>677</v>
      </c>
      <c r="C2458" t="s">
        <v>80</v>
      </c>
      <c r="F2458" t="s">
        <v>6371</v>
      </c>
      <c r="G2458">
        <v>0</v>
      </c>
      <c r="O2458" t="s">
        <v>33</v>
      </c>
      <c r="Y2458" t="s">
        <v>6372</v>
      </c>
      <c r="Z2458" t="s">
        <v>6373</v>
      </c>
      <c r="AA2458" t="s">
        <v>6374</v>
      </c>
      <c r="AB2458" t="s">
        <v>6375</v>
      </c>
      <c r="AC2458" t="s">
        <v>38</v>
      </c>
      <c r="AD2458">
        <v>98409</v>
      </c>
    </row>
    <row r="2459" spans="1:30" ht="375" x14ac:dyDescent="0.25">
      <c r="A2459">
        <f t="shared" ca="1" si="38"/>
        <v>1564</v>
      </c>
      <c r="B2459" t="s">
        <v>79</v>
      </c>
      <c r="C2459" t="s">
        <v>80</v>
      </c>
      <c r="F2459" t="s">
        <v>10116</v>
      </c>
      <c r="O2459" t="s">
        <v>33</v>
      </c>
      <c r="Y2459" t="s">
        <v>10117</v>
      </c>
      <c r="Z2459" s="1" t="s">
        <v>27158</v>
      </c>
      <c r="AA2459" t="s">
        <v>27159</v>
      </c>
      <c r="AB2459">
        <v>-181660</v>
      </c>
      <c r="AC2459" t="s">
        <v>38</v>
      </c>
      <c r="AD2459">
        <v>98501</v>
      </c>
    </row>
    <row r="2460" spans="1:30" x14ac:dyDescent="0.25">
      <c r="A2460">
        <f t="shared" ca="1" si="38"/>
        <v>10550</v>
      </c>
      <c r="B2460" t="s">
        <v>489</v>
      </c>
      <c r="C2460" t="s">
        <v>45</v>
      </c>
      <c r="F2460" t="s">
        <v>16730</v>
      </c>
      <c r="O2460" t="s">
        <v>33</v>
      </c>
      <c r="W2460">
        <v>15</v>
      </c>
      <c r="X2460" t="s">
        <v>34</v>
      </c>
      <c r="Y2460" t="s">
        <v>16731</v>
      </c>
      <c r="Z2460" t="s">
        <v>16732</v>
      </c>
      <c r="AA2460" t="s">
        <v>16733</v>
      </c>
      <c r="AB2460">
        <v>-181251</v>
      </c>
    </row>
    <row r="2461" spans="1:30" x14ac:dyDescent="0.25">
      <c r="A2461">
        <f t="shared" ca="1" si="38"/>
        <v>14740</v>
      </c>
      <c r="B2461" t="s">
        <v>334</v>
      </c>
      <c r="C2461" t="s">
        <v>45</v>
      </c>
      <c r="F2461" t="s">
        <v>9807</v>
      </c>
      <c r="G2461">
        <v>0</v>
      </c>
      <c r="O2461" t="s">
        <v>33</v>
      </c>
      <c r="X2461" t="s">
        <v>34</v>
      </c>
      <c r="Y2461" t="s">
        <v>4584</v>
      </c>
      <c r="Z2461" t="s">
        <v>27632</v>
      </c>
      <c r="AA2461" t="s">
        <v>27633</v>
      </c>
      <c r="AB2461" t="s">
        <v>27634</v>
      </c>
      <c r="AC2461" t="s">
        <v>38</v>
      </c>
      <c r="AD2461">
        <v>98083</v>
      </c>
    </row>
    <row r="2462" spans="1:30" ht="255" x14ac:dyDescent="0.25">
      <c r="A2462">
        <f t="shared" ca="1" si="38"/>
        <v>6127</v>
      </c>
      <c r="B2462" t="s">
        <v>685</v>
      </c>
      <c r="C2462" t="s">
        <v>686</v>
      </c>
      <c r="F2462" t="s">
        <v>28495</v>
      </c>
      <c r="G2462">
        <v>0</v>
      </c>
      <c r="O2462" t="s">
        <v>33</v>
      </c>
      <c r="Y2462" t="s">
        <v>29870</v>
      </c>
      <c r="Z2462" s="1" t="s">
        <v>35008</v>
      </c>
      <c r="AA2462" t="s">
        <v>35009</v>
      </c>
      <c r="AB2462" t="s">
        <v>35010</v>
      </c>
      <c r="AC2462" t="s">
        <v>38</v>
      </c>
    </row>
    <row r="2463" spans="1:30" ht="409.5" x14ac:dyDescent="0.25">
      <c r="A2463">
        <f t="shared" ca="1" si="38"/>
        <v>5805</v>
      </c>
      <c r="B2463" t="s">
        <v>334</v>
      </c>
      <c r="C2463" t="s">
        <v>45</v>
      </c>
      <c r="F2463" t="s">
        <v>32748</v>
      </c>
      <c r="G2463">
        <v>0</v>
      </c>
      <c r="O2463" t="s">
        <v>33</v>
      </c>
      <c r="X2463" t="s">
        <v>34</v>
      </c>
      <c r="Y2463" t="s">
        <v>32749</v>
      </c>
      <c r="Z2463" s="1" t="s">
        <v>32750</v>
      </c>
      <c r="AA2463" t="s">
        <v>32751</v>
      </c>
      <c r="AB2463" t="s">
        <v>32752</v>
      </c>
      <c r="AC2463" t="s">
        <v>38</v>
      </c>
      <c r="AD2463">
        <v>98579</v>
      </c>
    </row>
    <row r="2464" spans="1:30" ht="409.5" x14ac:dyDescent="0.25">
      <c r="A2464">
        <f t="shared" ca="1" si="38"/>
        <v>10266</v>
      </c>
      <c r="B2464" t="s">
        <v>2046</v>
      </c>
      <c r="C2464" t="s">
        <v>80</v>
      </c>
      <c r="F2464" t="s">
        <v>69</v>
      </c>
      <c r="O2464" t="s">
        <v>33</v>
      </c>
      <c r="Y2464" t="s">
        <v>40044</v>
      </c>
      <c r="Z2464" s="1" t="s">
        <v>40045</v>
      </c>
      <c r="AA2464" t="s">
        <v>40046</v>
      </c>
      <c r="AB2464">
        <v>-160763</v>
      </c>
      <c r="AC2464" t="s">
        <v>38</v>
      </c>
      <c r="AD2464">
        <v>98056</v>
      </c>
    </row>
    <row r="2465" spans="1:30" x14ac:dyDescent="0.25">
      <c r="A2465">
        <f t="shared" ca="1" si="38"/>
        <v>9669</v>
      </c>
      <c r="B2465" t="s">
        <v>334</v>
      </c>
      <c r="C2465" t="s">
        <v>45</v>
      </c>
      <c r="F2465" t="s">
        <v>35984</v>
      </c>
      <c r="O2465" t="s">
        <v>33</v>
      </c>
      <c r="Y2465" t="s">
        <v>41640</v>
      </c>
      <c r="Z2465" t="s">
        <v>41641</v>
      </c>
      <c r="AA2465" t="s">
        <v>41573</v>
      </c>
      <c r="AB2465">
        <v>-161576</v>
      </c>
      <c r="AC2465" t="s">
        <v>38</v>
      </c>
      <c r="AD2465">
        <v>98424</v>
      </c>
    </row>
    <row r="2466" spans="1:30" x14ac:dyDescent="0.25">
      <c r="A2466">
        <f t="shared" ca="1" si="38"/>
        <v>7241</v>
      </c>
      <c r="B2466" t="s">
        <v>79</v>
      </c>
      <c r="C2466" t="s">
        <v>80</v>
      </c>
      <c r="F2466" t="s">
        <v>10116</v>
      </c>
      <c r="O2466" t="s">
        <v>33</v>
      </c>
      <c r="Y2466" t="s">
        <v>10117</v>
      </c>
      <c r="Z2466" t="s">
        <v>25946</v>
      </c>
      <c r="AA2466" t="s">
        <v>25947</v>
      </c>
      <c r="AB2466">
        <v>-173055</v>
      </c>
      <c r="AC2466" t="s">
        <v>38</v>
      </c>
      <c r="AD2466">
        <v>98501</v>
      </c>
    </row>
    <row r="2467" spans="1:30" x14ac:dyDescent="0.25">
      <c r="A2467">
        <f t="shared" ca="1" si="38"/>
        <v>1063</v>
      </c>
      <c r="B2467" t="s">
        <v>685</v>
      </c>
      <c r="C2467" t="s">
        <v>686</v>
      </c>
      <c r="O2467" t="s">
        <v>33</v>
      </c>
      <c r="Y2467" t="s">
        <v>33483</v>
      </c>
      <c r="Z2467" t="s">
        <v>35120</v>
      </c>
      <c r="AA2467" t="s">
        <v>35064</v>
      </c>
      <c r="AB2467">
        <v>-172250</v>
      </c>
    </row>
    <row r="2468" spans="1:30" ht="409.5" x14ac:dyDescent="0.25">
      <c r="A2468">
        <f t="shared" ca="1" si="38"/>
        <v>7961</v>
      </c>
      <c r="B2468" t="s">
        <v>276</v>
      </c>
      <c r="C2468" t="s">
        <v>45</v>
      </c>
      <c r="F2468" t="s">
        <v>20250</v>
      </c>
      <c r="G2468">
        <v>0</v>
      </c>
      <c r="O2468" t="s">
        <v>33</v>
      </c>
      <c r="X2468" t="s">
        <v>34</v>
      </c>
      <c r="Y2468" t="s">
        <v>22598</v>
      </c>
      <c r="Z2468" s="1" t="s">
        <v>22603</v>
      </c>
      <c r="AA2468" t="s">
        <v>22580</v>
      </c>
      <c r="AB2468" t="s">
        <v>22604</v>
      </c>
      <c r="AC2468" t="s">
        <v>102</v>
      </c>
      <c r="AD2468">
        <v>97302</v>
      </c>
    </row>
    <row r="2469" spans="1:30" x14ac:dyDescent="0.25">
      <c r="A2469">
        <f t="shared" ca="1" si="38"/>
        <v>13934</v>
      </c>
      <c r="B2469" t="s">
        <v>2046</v>
      </c>
      <c r="C2469" t="s">
        <v>80</v>
      </c>
      <c r="F2469" t="s">
        <v>11437</v>
      </c>
      <c r="G2469">
        <v>0</v>
      </c>
      <c r="O2469" t="s">
        <v>33</v>
      </c>
      <c r="Y2469" t="s">
        <v>11438</v>
      </c>
      <c r="Z2469" t="s">
        <v>13204</v>
      </c>
      <c r="AA2469" t="s">
        <v>13205</v>
      </c>
      <c r="AB2469" t="s">
        <v>13206</v>
      </c>
      <c r="AC2469" t="s">
        <v>38</v>
      </c>
      <c r="AD2469">
        <v>98801</v>
      </c>
    </row>
    <row r="2470" spans="1:30" ht="270" x14ac:dyDescent="0.25">
      <c r="A2470">
        <f t="shared" ca="1" si="38"/>
        <v>19912</v>
      </c>
      <c r="B2470" t="s">
        <v>334</v>
      </c>
      <c r="C2470" t="s">
        <v>45</v>
      </c>
      <c r="F2470" t="s">
        <v>789</v>
      </c>
      <c r="G2470">
        <v>0</v>
      </c>
      <c r="O2470" t="s">
        <v>33</v>
      </c>
      <c r="X2470" t="s">
        <v>34</v>
      </c>
      <c r="Y2470" t="s">
        <v>790</v>
      </c>
      <c r="Z2470" s="1" t="s">
        <v>27710</v>
      </c>
      <c r="AA2470" t="s">
        <v>27711</v>
      </c>
      <c r="AB2470" t="s">
        <v>27712</v>
      </c>
      <c r="AC2470" t="s">
        <v>38</v>
      </c>
      <c r="AD2470">
        <v>98326</v>
      </c>
    </row>
    <row r="2471" spans="1:30" x14ac:dyDescent="0.25">
      <c r="A2471">
        <f t="shared" ca="1" si="38"/>
        <v>3565</v>
      </c>
      <c r="B2471" t="s">
        <v>79</v>
      </c>
      <c r="C2471" t="s">
        <v>80</v>
      </c>
      <c r="F2471" t="s">
        <v>7583</v>
      </c>
      <c r="O2471" t="s">
        <v>33</v>
      </c>
      <c r="Y2471" t="s">
        <v>7584</v>
      </c>
      <c r="Z2471" t="s">
        <v>25920</v>
      </c>
      <c r="AA2471" t="s">
        <v>25921</v>
      </c>
      <c r="AB2471">
        <v>-170896</v>
      </c>
      <c r="AC2471" t="s">
        <v>333</v>
      </c>
      <c r="AD2471">
        <v>83815</v>
      </c>
    </row>
    <row r="2472" spans="1:30" x14ac:dyDescent="0.25">
      <c r="A2472">
        <f t="shared" ca="1" si="38"/>
        <v>13424</v>
      </c>
      <c r="B2472" t="s">
        <v>2046</v>
      </c>
      <c r="C2472" t="s">
        <v>80</v>
      </c>
      <c r="F2472" t="s">
        <v>1305</v>
      </c>
      <c r="O2472" t="s">
        <v>33</v>
      </c>
      <c r="Y2472" t="s">
        <v>10207</v>
      </c>
      <c r="Z2472" t="s">
        <v>14544</v>
      </c>
      <c r="AA2472" t="s">
        <v>14545</v>
      </c>
      <c r="AB2472">
        <v>-173320</v>
      </c>
      <c r="AC2472" t="s">
        <v>38</v>
      </c>
      <c r="AD2472">
        <v>98115</v>
      </c>
    </row>
    <row r="2473" spans="1:30" x14ac:dyDescent="0.25">
      <c r="A2473">
        <f t="shared" ca="1" si="38"/>
        <v>5934</v>
      </c>
      <c r="B2473" t="s">
        <v>1203</v>
      </c>
      <c r="C2473" t="s">
        <v>45</v>
      </c>
      <c r="F2473" t="s">
        <v>387</v>
      </c>
      <c r="G2473">
        <v>0</v>
      </c>
      <c r="O2473" t="s">
        <v>33</v>
      </c>
      <c r="X2473" t="s">
        <v>34</v>
      </c>
      <c r="Y2473" t="s">
        <v>389</v>
      </c>
      <c r="Z2473" t="s">
        <v>5288</v>
      </c>
      <c r="AA2473" t="s">
        <v>5289</v>
      </c>
      <c r="AB2473" t="s">
        <v>5290</v>
      </c>
    </row>
    <row r="2474" spans="1:30" ht="409.5" x14ac:dyDescent="0.25">
      <c r="A2474">
        <f t="shared" ca="1" si="38"/>
        <v>5946</v>
      </c>
      <c r="B2474" t="s">
        <v>230</v>
      </c>
      <c r="C2474" t="s">
        <v>45</v>
      </c>
      <c r="O2474" t="s">
        <v>33</v>
      </c>
      <c r="X2474" t="s">
        <v>34</v>
      </c>
      <c r="Y2474" t="s">
        <v>22978</v>
      </c>
      <c r="Z2474" s="1" t="s">
        <v>23147</v>
      </c>
      <c r="AA2474" t="s">
        <v>22580</v>
      </c>
      <c r="AB2474">
        <v>-170573</v>
      </c>
    </row>
    <row r="2475" spans="1:30" x14ac:dyDescent="0.25">
      <c r="A2475">
        <f t="shared" ca="1" si="38"/>
        <v>3989</v>
      </c>
      <c r="B2475" t="s">
        <v>334</v>
      </c>
      <c r="C2475" t="s">
        <v>45</v>
      </c>
      <c r="F2475" t="s">
        <v>9535</v>
      </c>
      <c r="N2475" t="s">
        <v>9536</v>
      </c>
      <c r="O2475" t="s">
        <v>52</v>
      </c>
      <c r="Q2475" t="s">
        <v>9537</v>
      </c>
      <c r="W2475">
        <v>60</v>
      </c>
      <c r="X2475" t="s">
        <v>34</v>
      </c>
      <c r="Y2475" t="s">
        <v>790</v>
      </c>
      <c r="Z2475" t="s">
        <v>9538</v>
      </c>
      <c r="AA2475" t="s">
        <v>9539</v>
      </c>
      <c r="AB2475">
        <v>-163614</v>
      </c>
      <c r="AC2475" t="s">
        <v>38</v>
      </c>
      <c r="AD2475">
        <v>98272</v>
      </c>
    </row>
    <row r="2476" spans="1:30" ht="409.5" x14ac:dyDescent="0.25">
      <c r="A2476">
        <f t="shared" ca="1" si="38"/>
        <v>10932</v>
      </c>
      <c r="B2476" t="s">
        <v>1203</v>
      </c>
      <c r="C2476" t="s">
        <v>45</v>
      </c>
      <c r="G2476">
        <v>0</v>
      </c>
      <c r="N2476" t="s">
        <v>849</v>
      </c>
      <c r="O2476" t="s">
        <v>52</v>
      </c>
      <c r="Q2476" t="s">
        <v>851</v>
      </c>
      <c r="W2476">
        <v>10</v>
      </c>
      <c r="X2476" t="s">
        <v>34</v>
      </c>
      <c r="Y2476" t="s">
        <v>18074</v>
      </c>
      <c r="Z2476" s="1" t="s">
        <v>38946</v>
      </c>
      <c r="AA2476" t="s">
        <v>21949</v>
      </c>
      <c r="AB2476" t="s">
        <v>38947</v>
      </c>
    </row>
    <row r="2477" spans="1:30" x14ac:dyDescent="0.25">
      <c r="A2477">
        <f t="shared" ca="1" si="38"/>
        <v>2721</v>
      </c>
      <c r="B2477" t="s">
        <v>677</v>
      </c>
      <c r="C2477" t="s">
        <v>80</v>
      </c>
      <c r="F2477" t="s">
        <v>3246</v>
      </c>
      <c r="G2477">
        <v>0</v>
      </c>
      <c r="O2477" t="s">
        <v>33</v>
      </c>
      <c r="Y2477" t="s">
        <v>7452</v>
      </c>
      <c r="Z2477" t="s">
        <v>7453</v>
      </c>
      <c r="AA2477" t="s">
        <v>7454</v>
      </c>
      <c r="AB2477" t="s">
        <v>7455</v>
      </c>
      <c r="AC2477" t="s">
        <v>38</v>
      </c>
      <c r="AD2477">
        <v>98020</v>
      </c>
    </row>
    <row r="2478" spans="1:30" ht="409.5" x14ac:dyDescent="0.25">
      <c r="A2478">
        <f t="shared" ca="1" si="38"/>
        <v>17665</v>
      </c>
      <c r="B2478" t="s">
        <v>96</v>
      </c>
      <c r="C2478" t="s">
        <v>97</v>
      </c>
      <c r="F2478" t="s">
        <v>716</v>
      </c>
      <c r="O2478" t="s">
        <v>33</v>
      </c>
      <c r="W2478">
        <v>15</v>
      </c>
      <c r="X2478" t="s">
        <v>34</v>
      </c>
      <c r="Y2478" t="s">
        <v>717</v>
      </c>
      <c r="Z2478" s="1" t="s">
        <v>37404</v>
      </c>
      <c r="AA2478" t="s">
        <v>37405</v>
      </c>
      <c r="AB2478">
        <v>-180827</v>
      </c>
      <c r="AC2478" t="s">
        <v>102</v>
      </c>
      <c r="AD2478">
        <v>97214</v>
      </c>
    </row>
    <row r="2479" spans="1:30" x14ac:dyDescent="0.25">
      <c r="A2479">
        <f t="shared" ca="1" si="38"/>
        <v>17777</v>
      </c>
      <c r="B2479" t="s">
        <v>124</v>
      </c>
      <c r="C2479" t="s">
        <v>45</v>
      </c>
      <c r="F2479" t="s">
        <v>5981</v>
      </c>
      <c r="O2479" t="s">
        <v>33</v>
      </c>
      <c r="W2479">
        <v>15</v>
      </c>
      <c r="X2479" t="s">
        <v>34</v>
      </c>
      <c r="Y2479" t="s">
        <v>17031</v>
      </c>
      <c r="Z2479" t="s">
        <v>31179</v>
      </c>
      <c r="AA2479" t="s">
        <v>31180</v>
      </c>
      <c r="AB2479">
        <v>-181559</v>
      </c>
    </row>
    <row r="2480" spans="1:30" ht="409.5" x14ac:dyDescent="0.25">
      <c r="A2480">
        <f t="shared" ca="1" si="38"/>
        <v>17177</v>
      </c>
      <c r="B2480" t="s">
        <v>96</v>
      </c>
      <c r="C2480" t="s">
        <v>97</v>
      </c>
      <c r="F2480" t="s">
        <v>19287</v>
      </c>
      <c r="O2480" t="s">
        <v>33</v>
      </c>
      <c r="X2480" t="s">
        <v>34</v>
      </c>
      <c r="Y2480" t="s">
        <v>19288</v>
      </c>
      <c r="Z2480" s="1" t="s">
        <v>19289</v>
      </c>
      <c r="AA2480" t="s">
        <v>19290</v>
      </c>
      <c r="AB2480">
        <v>-171920</v>
      </c>
      <c r="AC2480" t="s">
        <v>102</v>
      </c>
      <c r="AD2480">
        <v>97086</v>
      </c>
    </row>
    <row r="2481" spans="1:30" x14ac:dyDescent="0.25">
      <c r="A2481">
        <f t="shared" ca="1" si="38"/>
        <v>625</v>
      </c>
      <c r="B2481" t="s">
        <v>677</v>
      </c>
      <c r="C2481" t="s">
        <v>80</v>
      </c>
      <c r="F2481" t="s">
        <v>8685</v>
      </c>
      <c r="G2481">
        <v>0</v>
      </c>
      <c r="O2481" t="s">
        <v>33</v>
      </c>
      <c r="Y2481" t="s">
        <v>8686</v>
      </c>
      <c r="Z2481" t="s">
        <v>8687</v>
      </c>
      <c r="AA2481" t="s">
        <v>8688</v>
      </c>
      <c r="AB2481" t="s">
        <v>8689</v>
      </c>
      <c r="AC2481" t="s">
        <v>38</v>
      </c>
      <c r="AD2481">
        <v>98902</v>
      </c>
    </row>
    <row r="2482" spans="1:30" ht="409.5" x14ac:dyDescent="0.25">
      <c r="A2482">
        <f t="shared" ca="1" si="38"/>
        <v>17187</v>
      </c>
      <c r="B2482" t="s">
        <v>73</v>
      </c>
      <c r="C2482" t="s">
        <v>74</v>
      </c>
      <c r="D2482" t="s">
        <v>34</v>
      </c>
      <c r="E2482" t="s">
        <v>113</v>
      </c>
      <c r="F2482" t="s">
        <v>114</v>
      </c>
      <c r="G2482">
        <v>0</v>
      </c>
      <c r="M2482" s="1" t="s">
        <v>115</v>
      </c>
      <c r="O2482" t="s">
        <v>33</v>
      </c>
      <c r="X2482" t="s">
        <v>34</v>
      </c>
      <c r="Y2482" t="s">
        <v>116</v>
      </c>
      <c r="Z2482" s="1" t="s">
        <v>117</v>
      </c>
      <c r="AA2482" t="s">
        <v>118</v>
      </c>
      <c r="AB2482" t="s">
        <v>119</v>
      </c>
      <c r="AC2482" t="s">
        <v>38</v>
      </c>
      <c r="AD2482">
        <v>98258</v>
      </c>
    </row>
    <row r="2483" spans="1:30" x14ac:dyDescent="0.25">
      <c r="A2483">
        <f t="shared" ca="1" si="38"/>
        <v>7759</v>
      </c>
      <c r="B2483" t="s">
        <v>739</v>
      </c>
      <c r="C2483" t="s">
        <v>686</v>
      </c>
      <c r="F2483" t="s">
        <v>28530</v>
      </c>
      <c r="G2483">
        <v>0</v>
      </c>
      <c r="O2483" t="s">
        <v>33</v>
      </c>
      <c r="Y2483" t="s">
        <v>30319</v>
      </c>
      <c r="Z2483" t="s">
        <v>30795</v>
      </c>
      <c r="AA2483" t="s">
        <v>30796</v>
      </c>
      <c r="AB2483" t="s">
        <v>30797</v>
      </c>
      <c r="AC2483" t="s">
        <v>102</v>
      </c>
      <c r="AD2483">
        <v>97205</v>
      </c>
    </row>
    <row r="2484" spans="1:30" ht="409.5" x14ac:dyDescent="0.25">
      <c r="A2484">
        <f t="shared" ca="1" si="38"/>
        <v>17232</v>
      </c>
      <c r="B2484" t="s">
        <v>178</v>
      </c>
      <c r="F2484" t="s">
        <v>7578</v>
      </c>
      <c r="G2484">
        <v>0</v>
      </c>
      <c r="O2484" t="s">
        <v>33</v>
      </c>
      <c r="X2484" t="s">
        <v>34</v>
      </c>
      <c r="Y2484" t="s">
        <v>19337</v>
      </c>
      <c r="Z2484" s="1" t="s">
        <v>20481</v>
      </c>
      <c r="AA2484" t="s">
        <v>20482</v>
      </c>
      <c r="AB2484" t="s">
        <v>20483</v>
      </c>
      <c r="AC2484" t="s">
        <v>38</v>
      </c>
      <c r="AD2484">
        <v>99336</v>
      </c>
    </row>
    <row r="2485" spans="1:30" x14ac:dyDescent="0.25">
      <c r="A2485">
        <f t="shared" ca="1" si="38"/>
        <v>18672</v>
      </c>
      <c r="B2485" t="s">
        <v>178</v>
      </c>
      <c r="C2485" t="s">
        <v>179</v>
      </c>
      <c r="O2485" t="s">
        <v>33</v>
      </c>
      <c r="X2485" t="s">
        <v>34</v>
      </c>
      <c r="Y2485" t="s">
        <v>20318</v>
      </c>
      <c r="Z2485" t="s">
        <v>20319</v>
      </c>
      <c r="AA2485" t="s">
        <v>20320</v>
      </c>
      <c r="AB2485">
        <v>-160866</v>
      </c>
    </row>
    <row r="2486" spans="1:30" x14ac:dyDescent="0.25">
      <c r="A2486">
        <f t="shared" ca="1" si="38"/>
        <v>19840</v>
      </c>
      <c r="B2486" t="s">
        <v>73</v>
      </c>
      <c r="C2486" t="s">
        <v>74</v>
      </c>
      <c r="O2486" t="s">
        <v>33</v>
      </c>
      <c r="Y2486" t="s">
        <v>1765</v>
      </c>
      <c r="Z2486" t="s">
        <v>17106</v>
      </c>
      <c r="AA2486" t="s">
        <v>17107</v>
      </c>
      <c r="AB2486">
        <v>-172863</v>
      </c>
      <c r="AC2486" t="s">
        <v>38</v>
      </c>
      <c r="AD2486">
        <v>98104</v>
      </c>
    </row>
    <row r="2487" spans="1:30" x14ac:dyDescent="0.25">
      <c r="A2487">
        <f t="shared" ca="1" si="38"/>
        <v>13407</v>
      </c>
      <c r="B2487" t="s">
        <v>2046</v>
      </c>
      <c r="C2487" t="s">
        <v>80</v>
      </c>
      <c r="F2487" t="s">
        <v>4110</v>
      </c>
      <c r="O2487" t="s">
        <v>33</v>
      </c>
      <c r="Y2487" t="s">
        <v>13198</v>
      </c>
      <c r="Z2487" t="s">
        <v>13230</v>
      </c>
      <c r="AA2487" t="s">
        <v>13223</v>
      </c>
      <c r="AB2487">
        <v>-180319</v>
      </c>
      <c r="AC2487" t="s">
        <v>38</v>
      </c>
      <c r="AD2487">
        <v>98027</v>
      </c>
    </row>
    <row r="2488" spans="1:30" ht="409.5" x14ac:dyDescent="0.25">
      <c r="A2488">
        <f t="shared" ca="1" si="38"/>
        <v>3004</v>
      </c>
      <c r="B2488" t="s">
        <v>44</v>
      </c>
      <c r="C2488" t="s">
        <v>45</v>
      </c>
      <c r="F2488" t="s">
        <v>28688</v>
      </c>
      <c r="G2488">
        <v>75</v>
      </c>
      <c r="H2488" t="s">
        <v>617</v>
      </c>
      <c r="L2488">
        <v>11.25</v>
      </c>
      <c r="O2488" t="s">
        <v>33</v>
      </c>
      <c r="X2488" t="s">
        <v>34</v>
      </c>
      <c r="Y2488" t="s">
        <v>28689</v>
      </c>
      <c r="Z2488" s="1" t="s">
        <v>28690</v>
      </c>
      <c r="AA2488" s="1" t="s">
        <v>28690</v>
      </c>
      <c r="AB2488" t="s">
        <v>28691</v>
      </c>
      <c r="AC2488" t="s">
        <v>38</v>
      </c>
      <c r="AD2488">
        <v>98136</v>
      </c>
    </row>
    <row r="2489" spans="1:30" ht="409.5" x14ac:dyDescent="0.25">
      <c r="A2489">
        <f t="shared" ca="1" si="38"/>
        <v>3937</v>
      </c>
      <c r="B2489" t="s">
        <v>230</v>
      </c>
      <c r="C2489" t="s">
        <v>45</v>
      </c>
      <c r="O2489" t="s">
        <v>33</v>
      </c>
      <c r="X2489" t="s">
        <v>34</v>
      </c>
      <c r="Y2489" t="s">
        <v>22651</v>
      </c>
      <c r="Z2489" s="1" t="s">
        <v>23255</v>
      </c>
      <c r="AA2489" t="s">
        <v>22580</v>
      </c>
      <c r="AB2489">
        <v>-171421</v>
      </c>
    </row>
    <row r="2490" spans="1:30" x14ac:dyDescent="0.25">
      <c r="A2490">
        <f t="shared" ca="1" si="38"/>
        <v>15740</v>
      </c>
      <c r="B2490" t="s">
        <v>2046</v>
      </c>
      <c r="C2490" t="s">
        <v>80</v>
      </c>
      <c r="F2490" t="s">
        <v>7583</v>
      </c>
      <c r="O2490" t="s">
        <v>33</v>
      </c>
      <c r="Y2490" t="s">
        <v>11237</v>
      </c>
      <c r="Z2490" t="s">
        <v>13862</v>
      </c>
      <c r="AA2490" t="s">
        <v>13861</v>
      </c>
      <c r="AB2490">
        <v>-180625</v>
      </c>
      <c r="AC2490" t="s">
        <v>333</v>
      </c>
      <c r="AD2490">
        <v>83814</v>
      </c>
    </row>
    <row r="2491" spans="1:30" ht="409.5" x14ac:dyDescent="0.25">
      <c r="A2491">
        <f t="shared" ca="1" si="38"/>
        <v>3575</v>
      </c>
      <c r="B2491" t="s">
        <v>73</v>
      </c>
      <c r="C2491" t="s">
        <v>74</v>
      </c>
      <c r="F2491" t="s">
        <v>18016</v>
      </c>
      <c r="O2491" t="s">
        <v>33</v>
      </c>
      <c r="W2491">
        <v>15</v>
      </c>
      <c r="X2491" t="s">
        <v>34</v>
      </c>
      <c r="Y2491" t="s">
        <v>27986</v>
      </c>
      <c r="Z2491" s="1" t="s">
        <v>27987</v>
      </c>
      <c r="AA2491" t="s">
        <v>27988</v>
      </c>
      <c r="AB2491">
        <v>-180524</v>
      </c>
      <c r="AC2491" t="s">
        <v>38</v>
      </c>
      <c r="AD2491">
        <v>98033</v>
      </c>
    </row>
    <row r="2492" spans="1:30" ht="409.5" x14ac:dyDescent="0.25">
      <c r="A2492">
        <f t="shared" ca="1" si="38"/>
        <v>117</v>
      </c>
      <c r="B2492" t="s">
        <v>2046</v>
      </c>
      <c r="C2492" t="s">
        <v>80</v>
      </c>
      <c r="F2492" t="s">
        <v>413</v>
      </c>
      <c r="O2492" t="s">
        <v>33</v>
      </c>
      <c r="Y2492" t="s">
        <v>414</v>
      </c>
      <c r="Z2492" s="1" t="s">
        <v>14586</v>
      </c>
      <c r="AA2492" t="s">
        <v>14587</v>
      </c>
      <c r="AB2492">
        <v>-181331</v>
      </c>
      <c r="AC2492" t="s">
        <v>38</v>
      </c>
      <c r="AD2492">
        <v>98004</v>
      </c>
    </row>
    <row r="2493" spans="1:30" ht="409.5" x14ac:dyDescent="0.25">
      <c r="A2493">
        <f t="shared" ca="1" si="38"/>
        <v>6941</v>
      </c>
      <c r="B2493" t="s">
        <v>79</v>
      </c>
      <c r="C2493" t="s">
        <v>80</v>
      </c>
      <c r="F2493" t="s">
        <v>1418</v>
      </c>
      <c r="O2493" t="s">
        <v>33</v>
      </c>
      <c r="Y2493" t="s">
        <v>1419</v>
      </c>
      <c r="Z2493" s="1" t="s">
        <v>26498</v>
      </c>
      <c r="AA2493" t="s">
        <v>26499</v>
      </c>
      <c r="AB2493">
        <v>-173352</v>
      </c>
      <c r="AC2493" t="s">
        <v>38</v>
      </c>
      <c r="AD2493">
        <v>98513</v>
      </c>
    </row>
    <row r="2494" spans="1:30" ht="409.5" x14ac:dyDescent="0.25">
      <c r="A2494">
        <f t="shared" ca="1" si="38"/>
        <v>14258</v>
      </c>
      <c r="B2494" t="s">
        <v>164</v>
      </c>
      <c r="C2494" t="s">
        <v>165</v>
      </c>
      <c r="F2494" t="s">
        <v>1213</v>
      </c>
      <c r="G2494">
        <v>0</v>
      </c>
      <c r="N2494" t="s">
        <v>1214</v>
      </c>
      <c r="O2494" t="s">
        <v>155</v>
      </c>
      <c r="W2494">
        <v>30</v>
      </c>
      <c r="X2494" t="s">
        <v>34</v>
      </c>
      <c r="Y2494" t="s">
        <v>17464</v>
      </c>
      <c r="Z2494" s="1" t="s">
        <v>31625</v>
      </c>
      <c r="AA2494" t="s">
        <v>31626</v>
      </c>
      <c r="AB2494" t="s">
        <v>31627</v>
      </c>
      <c r="AC2494" t="s">
        <v>38</v>
      </c>
      <c r="AD2494">
        <v>98104</v>
      </c>
    </row>
    <row r="2495" spans="1:30" x14ac:dyDescent="0.25">
      <c r="A2495">
        <f t="shared" ca="1" si="38"/>
        <v>6179</v>
      </c>
      <c r="B2495" t="s">
        <v>73</v>
      </c>
      <c r="C2495" t="s">
        <v>74</v>
      </c>
      <c r="O2495" t="s">
        <v>63</v>
      </c>
      <c r="X2495" t="s">
        <v>34</v>
      </c>
      <c r="Y2495" t="s">
        <v>20090</v>
      </c>
      <c r="Z2495" t="s">
        <v>20091</v>
      </c>
      <c r="AA2495" t="s">
        <v>20092</v>
      </c>
      <c r="AB2495">
        <v>-163338</v>
      </c>
      <c r="AC2495" t="s">
        <v>38</v>
      </c>
      <c r="AD2495">
        <v>98270</v>
      </c>
    </row>
    <row r="2496" spans="1:30" x14ac:dyDescent="0.25">
      <c r="A2496">
        <f t="shared" ca="1" si="38"/>
        <v>2155</v>
      </c>
      <c r="B2496" t="s">
        <v>739</v>
      </c>
      <c r="C2496" t="s">
        <v>686</v>
      </c>
      <c r="F2496" t="s">
        <v>3051</v>
      </c>
      <c r="O2496" t="s">
        <v>33</v>
      </c>
      <c r="Y2496" t="s">
        <v>29246</v>
      </c>
      <c r="Z2496" t="s">
        <v>30971</v>
      </c>
      <c r="AA2496" t="s">
        <v>30906</v>
      </c>
      <c r="AB2496">
        <v>-172236</v>
      </c>
      <c r="AC2496" t="s">
        <v>38</v>
      </c>
      <c r="AD2496">
        <v>98503</v>
      </c>
    </row>
    <row r="2497" spans="1:30" x14ac:dyDescent="0.25">
      <c r="A2497">
        <f t="shared" ca="1" si="38"/>
        <v>13994</v>
      </c>
      <c r="B2497" t="s">
        <v>73</v>
      </c>
      <c r="C2497" t="s">
        <v>74</v>
      </c>
      <c r="F2497" t="s">
        <v>5172</v>
      </c>
      <c r="G2497">
        <v>0</v>
      </c>
      <c r="O2497" t="s">
        <v>63</v>
      </c>
      <c r="X2497" t="s">
        <v>34</v>
      </c>
      <c r="Y2497" t="s">
        <v>5173</v>
      </c>
      <c r="Z2497" t="s">
        <v>5174</v>
      </c>
      <c r="AA2497" t="s">
        <v>5175</v>
      </c>
      <c r="AB2497" t="s">
        <v>5176</v>
      </c>
      <c r="AC2497" t="s">
        <v>38</v>
      </c>
      <c r="AD2497">
        <v>98036</v>
      </c>
    </row>
    <row r="2498" spans="1:30" x14ac:dyDescent="0.25">
      <c r="A2498">
        <f t="shared" ref="A2498:A2561" ca="1" si="39">RANDBETWEEN(1,20000)</f>
        <v>18834</v>
      </c>
      <c r="B2498" t="s">
        <v>677</v>
      </c>
      <c r="C2498" t="s">
        <v>80</v>
      </c>
      <c r="F2498" t="s">
        <v>19437</v>
      </c>
      <c r="G2498">
        <v>0</v>
      </c>
      <c r="O2498" t="s">
        <v>33</v>
      </c>
      <c r="Y2498" t="s">
        <v>19438</v>
      </c>
      <c r="Z2498" t="s">
        <v>19439</v>
      </c>
      <c r="AA2498" t="s">
        <v>19440</v>
      </c>
      <c r="AB2498" t="s">
        <v>19441</v>
      </c>
      <c r="AC2498" t="s">
        <v>38</v>
      </c>
      <c r="AD2498">
        <v>98134</v>
      </c>
    </row>
    <row r="2499" spans="1:30" x14ac:dyDescent="0.25">
      <c r="A2499">
        <f t="shared" ca="1" si="39"/>
        <v>9704</v>
      </c>
      <c r="B2499" t="s">
        <v>244</v>
      </c>
      <c r="C2499" t="s">
        <v>245</v>
      </c>
      <c r="O2499" t="s">
        <v>33</v>
      </c>
      <c r="X2499" t="s">
        <v>34</v>
      </c>
      <c r="Y2499" t="s">
        <v>2571</v>
      </c>
      <c r="Z2499" t="s">
        <v>2572</v>
      </c>
      <c r="AA2499" t="s">
        <v>2573</v>
      </c>
      <c r="AB2499">
        <v>-170355</v>
      </c>
      <c r="AC2499" t="s">
        <v>38</v>
      </c>
      <c r="AD2499">
        <v>98840</v>
      </c>
    </row>
    <row r="2500" spans="1:30" x14ac:dyDescent="0.25">
      <c r="A2500">
        <f t="shared" ca="1" si="39"/>
        <v>18642</v>
      </c>
      <c r="B2500" t="s">
        <v>2046</v>
      </c>
      <c r="C2500" t="s">
        <v>80</v>
      </c>
      <c r="F2500" t="s">
        <v>908</v>
      </c>
      <c r="G2500">
        <v>0</v>
      </c>
      <c r="O2500" t="s">
        <v>33</v>
      </c>
      <c r="Y2500" t="s">
        <v>909</v>
      </c>
      <c r="Z2500" t="s">
        <v>14231</v>
      </c>
      <c r="AA2500" t="s">
        <v>14232</v>
      </c>
      <c r="AB2500" t="s">
        <v>14233</v>
      </c>
      <c r="AC2500" t="s">
        <v>102</v>
      </c>
      <c r="AD2500">
        <v>97205</v>
      </c>
    </row>
    <row r="2501" spans="1:30" ht="409.5" x14ac:dyDescent="0.25">
      <c r="A2501">
        <f t="shared" ca="1" si="39"/>
        <v>985</v>
      </c>
      <c r="B2501" t="s">
        <v>519</v>
      </c>
      <c r="F2501" t="s">
        <v>9176</v>
      </c>
      <c r="G2501">
        <v>0</v>
      </c>
      <c r="O2501" t="s">
        <v>33</v>
      </c>
      <c r="X2501" t="s">
        <v>34</v>
      </c>
      <c r="Y2501" t="s">
        <v>9177</v>
      </c>
      <c r="Z2501" s="1" t="s">
        <v>9178</v>
      </c>
      <c r="AA2501" t="s">
        <v>9179</v>
      </c>
      <c r="AB2501" t="s">
        <v>9180</v>
      </c>
      <c r="AC2501" t="s">
        <v>333</v>
      </c>
      <c r="AD2501">
        <v>83714</v>
      </c>
    </row>
    <row r="2502" spans="1:30" x14ac:dyDescent="0.25">
      <c r="A2502">
        <f t="shared" ca="1" si="39"/>
        <v>1710</v>
      </c>
      <c r="B2502" t="s">
        <v>334</v>
      </c>
      <c r="C2502" t="s">
        <v>45</v>
      </c>
      <c r="F2502" t="s">
        <v>24888</v>
      </c>
      <c r="G2502">
        <v>0</v>
      </c>
      <c r="O2502" t="s">
        <v>33</v>
      </c>
      <c r="X2502" t="s">
        <v>34</v>
      </c>
      <c r="Y2502" t="s">
        <v>24889</v>
      </c>
      <c r="Z2502" t="s">
        <v>24890</v>
      </c>
      <c r="AA2502" t="s">
        <v>24886</v>
      </c>
      <c r="AB2502" t="s">
        <v>24891</v>
      </c>
      <c r="AC2502" t="s">
        <v>102</v>
      </c>
      <c r="AD2502">
        <v>97223</v>
      </c>
    </row>
    <row r="2503" spans="1:30" x14ac:dyDescent="0.25">
      <c r="A2503">
        <f t="shared" ca="1" si="39"/>
        <v>15232</v>
      </c>
      <c r="B2503" t="s">
        <v>124</v>
      </c>
      <c r="C2503" t="s">
        <v>45</v>
      </c>
      <c r="G2503">
        <v>0</v>
      </c>
      <c r="O2503" t="s">
        <v>33</v>
      </c>
      <c r="X2503" t="s">
        <v>34</v>
      </c>
      <c r="Y2503" t="s">
        <v>5321</v>
      </c>
      <c r="Z2503" t="s">
        <v>5322</v>
      </c>
      <c r="AA2503" t="s">
        <v>5323</v>
      </c>
      <c r="AB2503" t="s">
        <v>5324</v>
      </c>
    </row>
    <row r="2504" spans="1:30" ht="409.5" x14ac:dyDescent="0.25">
      <c r="A2504">
        <f t="shared" ca="1" si="39"/>
        <v>14879</v>
      </c>
      <c r="B2504" t="s">
        <v>489</v>
      </c>
      <c r="C2504" t="s">
        <v>45</v>
      </c>
      <c r="O2504" t="s">
        <v>33</v>
      </c>
      <c r="X2504" t="s">
        <v>34</v>
      </c>
      <c r="Y2504" t="s">
        <v>43493</v>
      </c>
      <c r="Z2504" s="1" t="s">
        <v>43494</v>
      </c>
      <c r="AA2504" t="s">
        <v>21261</v>
      </c>
      <c r="AB2504">
        <v>-163491</v>
      </c>
    </row>
    <row r="2505" spans="1:30" ht="409.5" x14ac:dyDescent="0.25">
      <c r="A2505">
        <f t="shared" ca="1" si="39"/>
        <v>9417</v>
      </c>
      <c r="B2505" t="s">
        <v>334</v>
      </c>
      <c r="C2505" t="s">
        <v>45</v>
      </c>
      <c r="F2505" t="s">
        <v>863</v>
      </c>
      <c r="O2505" t="s">
        <v>1</v>
      </c>
      <c r="P2505" t="s">
        <v>484</v>
      </c>
      <c r="V2505" t="s">
        <v>18501</v>
      </c>
      <c r="W2505">
        <v>30</v>
      </c>
      <c r="Y2505" t="s">
        <v>864</v>
      </c>
      <c r="Z2505" s="1" t="s">
        <v>21663</v>
      </c>
      <c r="AA2505" t="s">
        <v>21664</v>
      </c>
      <c r="AB2505">
        <v>-180611</v>
      </c>
      <c r="AC2505" t="s">
        <v>38</v>
      </c>
      <c r="AD2505">
        <v>98101</v>
      </c>
    </row>
    <row r="2506" spans="1:30" x14ac:dyDescent="0.25">
      <c r="A2506">
        <f t="shared" ca="1" si="39"/>
        <v>15981</v>
      </c>
      <c r="B2506" t="s">
        <v>2046</v>
      </c>
      <c r="C2506" t="s">
        <v>80</v>
      </c>
      <c r="F2506" t="s">
        <v>3047</v>
      </c>
      <c r="O2506" t="s">
        <v>33</v>
      </c>
      <c r="Y2506" t="s">
        <v>7228</v>
      </c>
      <c r="Z2506" t="s">
        <v>16005</v>
      </c>
      <c r="AA2506" t="s">
        <v>16006</v>
      </c>
      <c r="AB2506">
        <v>-161838</v>
      </c>
      <c r="AC2506" t="s">
        <v>38</v>
      </c>
      <c r="AD2506">
        <v>98516</v>
      </c>
    </row>
    <row r="2507" spans="1:30" x14ac:dyDescent="0.25">
      <c r="A2507">
        <f t="shared" ca="1" si="39"/>
        <v>1791</v>
      </c>
      <c r="B2507" t="s">
        <v>73</v>
      </c>
      <c r="C2507" t="s">
        <v>74</v>
      </c>
      <c r="O2507" t="s">
        <v>63</v>
      </c>
      <c r="X2507" t="s">
        <v>34</v>
      </c>
      <c r="Y2507" t="s">
        <v>5232</v>
      </c>
      <c r="Z2507" t="s">
        <v>5233</v>
      </c>
      <c r="AA2507" t="s">
        <v>5234</v>
      </c>
      <c r="AB2507">
        <v>-180107</v>
      </c>
    </row>
    <row r="2508" spans="1:30" ht="409.5" x14ac:dyDescent="0.25">
      <c r="A2508">
        <f t="shared" ca="1" si="39"/>
        <v>2602</v>
      </c>
      <c r="B2508" t="s">
        <v>73</v>
      </c>
      <c r="C2508" t="s">
        <v>74</v>
      </c>
      <c r="F2508" t="s">
        <v>37107</v>
      </c>
      <c r="N2508" t="s">
        <v>25687</v>
      </c>
      <c r="O2508" t="s">
        <v>33</v>
      </c>
      <c r="X2508" t="s">
        <v>34</v>
      </c>
      <c r="Y2508" t="s">
        <v>37108</v>
      </c>
      <c r="Z2508" s="1" t="s">
        <v>37109</v>
      </c>
      <c r="AA2508" t="s">
        <v>37110</v>
      </c>
      <c r="AB2508">
        <v>-160503</v>
      </c>
      <c r="AC2508" t="s">
        <v>38</v>
      </c>
      <c r="AD2508">
        <v>98122</v>
      </c>
    </row>
    <row r="2509" spans="1:30" x14ac:dyDescent="0.25">
      <c r="A2509">
        <f t="shared" ca="1" si="39"/>
        <v>4417</v>
      </c>
      <c r="B2509" t="s">
        <v>685</v>
      </c>
      <c r="C2509" t="s">
        <v>686</v>
      </c>
      <c r="F2509" t="s">
        <v>26962</v>
      </c>
      <c r="O2509" t="s">
        <v>33</v>
      </c>
      <c r="W2509">
        <v>15</v>
      </c>
      <c r="X2509" t="s">
        <v>34</v>
      </c>
      <c r="Y2509" t="s">
        <v>28537</v>
      </c>
      <c r="Z2509" t="s">
        <v>40125</v>
      </c>
      <c r="AA2509" t="s">
        <v>40126</v>
      </c>
      <c r="AB2509">
        <v>-180871</v>
      </c>
      <c r="AC2509" t="s">
        <v>38</v>
      </c>
    </row>
    <row r="2510" spans="1:30" x14ac:dyDescent="0.25">
      <c r="A2510">
        <f t="shared" ca="1" si="39"/>
        <v>19502</v>
      </c>
      <c r="B2510" t="s">
        <v>739</v>
      </c>
      <c r="C2510" t="s">
        <v>686</v>
      </c>
      <c r="F2510" t="s">
        <v>17676</v>
      </c>
      <c r="O2510" t="s">
        <v>33</v>
      </c>
      <c r="Y2510" t="s">
        <v>17677</v>
      </c>
      <c r="Z2510" t="s">
        <v>30256</v>
      </c>
      <c r="AA2510" t="s">
        <v>30241</v>
      </c>
      <c r="AB2510">
        <v>-163102</v>
      </c>
      <c r="AC2510" t="s">
        <v>38</v>
      </c>
      <c r="AD2510">
        <v>98837</v>
      </c>
    </row>
    <row r="2511" spans="1:30" ht="375" x14ac:dyDescent="0.25">
      <c r="A2511">
        <f t="shared" ca="1" si="39"/>
        <v>89</v>
      </c>
      <c r="B2511" t="s">
        <v>73</v>
      </c>
      <c r="C2511" t="s">
        <v>74</v>
      </c>
      <c r="F2511" t="s">
        <v>1002</v>
      </c>
      <c r="O2511" t="s">
        <v>63</v>
      </c>
      <c r="X2511" t="s">
        <v>34</v>
      </c>
      <c r="Y2511" t="s">
        <v>1003</v>
      </c>
      <c r="Z2511" s="1" t="s">
        <v>1004</v>
      </c>
      <c r="AA2511" t="s">
        <v>1005</v>
      </c>
      <c r="AB2511">
        <v>-162128</v>
      </c>
      <c r="AC2511" t="s">
        <v>306</v>
      </c>
      <c r="AD2511">
        <v>73112</v>
      </c>
    </row>
    <row r="2512" spans="1:30" x14ac:dyDescent="0.25">
      <c r="A2512">
        <f t="shared" ca="1" si="39"/>
        <v>5163</v>
      </c>
      <c r="B2512" t="s">
        <v>685</v>
      </c>
      <c r="C2512" t="s">
        <v>686</v>
      </c>
      <c r="F2512" t="s">
        <v>26962</v>
      </c>
      <c r="O2512" t="s">
        <v>33</v>
      </c>
      <c r="Y2512" t="s">
        <v>32897</v>
      </c>
      <c r="Z2512" t="s">
        <v>33226</v>
      </c>
      <c r="AA2512" t="s">
        <v>33227</v>
      </c>
      <c r="AB2512">
        <v>-172504</v>
      </c>
      <c r="AC2512" t="s">
        <v>38</v>
      </c>
    </row>
    <row r="2513" spans="1:30" x14ac:dyDescent="0.25">
      <c r="A2513">
        <f t="shared" ca="1" si="39"/>
        <v>6158</v>
      </c>
      <c r="B2513" t="s">
        <v>73</v>
      </c>
      <c r="C2513" t="s">
        <v>74</v>
      </c>
      <c r="F2513" t="s">
        <v>4683</v>
      </c>
      <c r="O2513" t="s">
        <v>33</v>
      </c>
      <c r="Y2513" t="s">
        <v>4922</v>
      </c>
      <c r="Z2513" t="s">
        <v>4923</v>
      </c>
      <c r="AA2513" t="s">
        <v>4923</v>
      </c>
      <c r="AB2513">
        <v>-172260</v>
      </c>
    </row>
    <row r="2514" spans="1:30" ht="300" x14ac:dyDescent="0.25">
      <c r="A2514">
        <f t="shared" ca="1" si="39"/>
        <v>17574</v>
      </c>
      <c r="B2514" t="s">
        <v>230</v>
      </c>
      <c r="C2514" t="s">
        <v>45</v>
      </c>
      <c r="O2514" t="s">
        <v>33</v>
      </c>
      <c r="W2514">
        <v>15</v>
      </c>
      <c r="X2514" t="s">
        <v>34</v>
      </c>
      <c r="Y2514" t="s">
        <v>22978</v>
      </c>
      <c r="Z2514" s="1" t="s">
        <v>23468</v>
      </c>
      <c r="AA2514" t="s">
        <v>22580</v>
      </c>
      <c r="AB2514">
        <v>-180730</v>
      </c>
    </row>
    <row r="2515" spans="1:30" x14ac:dyDescent="0.25">
      <c r="A2515">
        <f t="shared" ca="1" si="39"/>
        <v>15859</v>
      </c>
      <c r="B2515" t="s">
        <v>73</v>
      </c>
      <c r="C2515" t="s">
        <v>74</v>
      </c>
      <c r="F2515" t="s">
        <v>4683</v>
      </c>
      <c r="G2515">
        <v>0</v>
      </c>
      <c r="O2515" t="s">
        <v>33</v>
      </c>
      <c r="Y2515" t="s">
        <v>35988</v>
      </c>
      <c r="Z2515" t="s">
        <v>36550</v>
      </c>
      <c r="AA2515" t="s">
        <v>36542</v>
      </c>
      <c r="AB2515" t="s">
        <v>36551</v>
      </c>
    </row>
    <row r="2516" spans="1:30" x14ac:dyDescent="0.25">
      <c r="A2516">
        <f t="shared" ca="1" si="39"/>
        <v>769</v>
      </c>
      <c r="B2516" t="s">
        <v>489</v>
      </c>
      <c r="C2516" t="s">
        <v>45</v>
      </c>
      <c r="O2516" t="s">
        <v>33</v>
      </c>
      <c r="Y2516" t="s">
        <v>1919</v>
      </c>
      <c r="Z2516" t="s">
        <v>1920</v>
      </c>
      <c r="AA2516" t="s">
        <v>1865</v>
      </c>
      <c r="AB2516">
        <v>-162650</v>
      </c>
      <c r="AC2516" t="s">
        <v>38</v>
      </c>
      <c r="AD2516">
        <v>98229</v>
      </c>
    </row>
    <row r="2517" spans="1:30" x14ac:dyDescent="0.25">
      <c r="A2517">
        <f t="shared" ca="1" si="39"/>
        <v>18751</v>
      </c>
      <c r="B2517" t="s">
        <v>178</v>
      </c>
      <c r="F2517" t="s">
        <v>19302</v>
      </c>
      <c r="G2517">
        <v>0</v>
      </c>
      <c r="O2517" t="s">
        <v>33</v>
      </c>
      <c r="X2517" t="s">
        <v>34</v>
      </c>
      <c r="Y2517" t="s">
        <v>19303</v>
      </c>
      <c r="Z2517" t="s">
        <v>19304</v>
      </c>
      <c r="AA2517" t="s">
        <v>19305</v>
      </c>
      <c r="AB2517" t="s">
        <v>19306</v>
      </c>
      <c r="AC2517" t="s">
        <v>38</v>
      </c>
      <c r="AD2517">
        <v>98901</v>
      </c>
    </row>
    <row r="2518" spans="1:30" ht="409.5" x14ac:dyDescent="0.25">
      <c r="A2518">
        <f t="shared" ca="1" si="39"/>
        <v>15623</v>
      </c>
      <c r="B2518" t="s">
        <v>334</v>
      </c>
      <c r="C2518" t="s">
        <v>45</v>
      </c>
      <c r="F2518" t="s">
        <v>3426</v>
      </c>
      <c r="G2518">
        <v>0</v>
      </c>
      <c r="O2518" t="s">
        <v>33</v>
      </c>
      <c r="X2518" t="s">
        <v>34</v>
      </c>
      <c r="Y2518" t="s">
        <v>18888</v>
      </c>
      <c r="Z2518" s="1" t="s">
        <v>18889</v>
      </c>
      <c r="AA2518" t="s">
        <v>18890</v>
      </c>
      <c r="AB2518" t="s">
        <v>18891</v>
      </c>
      <c r="AC2518" t="s">
        <v>38</v>
      </c>
      <c r="AD2518">
        <v>98005</v>
      </c>
    </row>
    <row r="2519" spans="1:30" x14ac:dyDescent="0.25">
      <c r="A2519">
        <f t="shared" ca="1" si="39"/>
        <v>12274</v>
      </c>
      <c r="B2519" t="s">
        <v>73</v>
      </c>
      <c r="C2519" t="s">
        <v>74</v>
      </c>
      <c r="F2519" t="s">
        <v>4947</v>
      </c>
      <c r="G2519">
        <v>0</v>
      </c>
      <c r="O2519" t="s">
        <v>33</v>
      </c>
      <c r="Y2519" t="s">
        <v>3152</v>
      </c>
      <c r="Z2519" t="s">
        <v>36562</v>
      </c>
      <c r="AA2519" t="s">
        <v>36563</v>
      </c>
      <c r="AB2519" t="s">
        <v>36564</v>
      </c>
    </row>
    <row r="2520" spans="1:30" ht="409.5" x14ac:dyDescent="0.25">
      <c r="A2520">
        <f t="shared" ca="1" si="39"/>
        <v>13713</v>
      </c>
      <c r="B2520" t="s">
        <v>489</v>
      </c>
      <c r="C2520" t="s">
        <v>45</v>
      </c>
      <c r="F2520" t="s">
        <v>1911</v>
      </c>
      <c r="O2520" t="s">
        <v>33</v>
      </c>
      <c r="X2520" t="s">
        <v>34</v>
      </c>
      <c r="Y2520" t="s">
        <v>1912</v>
      </c>
      <c r="Z2520" s="1" t="s">
        <v>17172</v>
      </c>
      <c r="AA2520" t="s">
        <v>17173</v>
      </c>
      <c r="AB2520">
        <v>-162096</v>
      </c>
      <c r="AC2520" t="s">
        <v>38</v>
      </c>
      <c r="AD2520">
        <v>98101</v>
      </c>
    </row>
    <row r="2521" spans="1:30" ht="375" x14ac:dyDescent="0.25">
      <c r="A2521">
        <f t="shared" ca="1" si="39"/>
        <v>16979</v>
      </c>
      <c r="B2521" t="s">
        <v>230</v>
      </c>
      <c r="C2521" t="s">
        <v>45</v>
      </c>
      <c r="O2521" t="s">
        <v>33</v>
      </c>
      <c r="X2521" t="s">
        <v>34</v>
      </c>
      <c r="Y2521" t="s">
        <v>22751</v>
      </c>
      <c r="Z2521" s="1" t="s">
        <v>22976</v>
      </c>
      <c r="AA2521" t="s">
        <v>22580</v>
      </c>
      <c r="AB2521">
        <v>-162746</v>
      </c>
    </row>
    <row r="2522" spans="1:30" x14ac:dyDescent="0.25">
      <c r="A2522">
        <f t="shared" ca="1" si="39"/>
        <v>2888</v>
      </c>
      <c r="B2522" t="s">
        <v>489</v>
      </c>
      <c r="C2522" t="s">
        <v>45</v>
      </c>
      <c r="F2522" t="s">
        <v>1907</v>
      </c>
      <c r="O2522" t="s">
        <v>33</v>
      </c>
      <c r="Z2522" t="s">
        <v>1908</v>
      </c>
      <c r="AA2522" t="s">
        <v>1865</v>
      </c>
      <c r="AB2522">
        <v>-161823</v>
      </c>
    </row>
    <row r="2523" spans="1:30" x14ac:dyDescent="0.25">
      <c r="A2523">
        <f t="shared" ca="1" si="39"/>
        <v>3803</v>
      </c>
      <c r="B2523" t="s">
        <v>39</v>
      </c>
      <c r="F2523" t="s">
        <v>69</v>
      </c>
      <c r="O2523" t="s">
        <v>33</v>
      </c>
      <c r="W2523">
        <v>30</v>
      </c>
      <c r="X2523" t="s">
        <v>34</v>
      </c>
      <c r="Y2523" t="s">
        <v>725</v>
      </c>
      <c r="Z2523" t="s">
        <v>17458</v>
      </c>
      <c r="AA2523" t="s">
        <v>17459</v>
      </c>
      <c r="AB2523">
        <v>-160456</v>
      </c>
      <c r="AC2523" t="s">
        <v>38</v>
      </c>
      <c r="AD2523">
        <v>98121</v>
      </c>
    </row>
    <row r="2524" spans="1:30" x14ac:dyDescent="0.25">
      <c r="A2524">
        <f t="shared" ca="1" si="39"/>
        <v>4541</v>
      </c>
      <c r="B2524" t="s">
        <v>677</v>
      </c>
      <c r="C2524" t="s">
        <v>80</v>
      </c>
      <c r="F2524" t="s">
        <v>5838</v>
      </c>
      <c r="G2524">
        <v>0</v>
      </c>
      <c r="O2524" t="s">
        <v>33</v>
      </c>
      <c r="Y2524" t="s">
        <v>6075</v>
      </c>
      <c r="Z2524" t="s">
        <v>16465</v>
      </c>
      <c r="AA2524" t="s">
        <v>16466</v>
      </c>
      <c r="AB2524" t="s">
        <v>16467</v>
      </c>
      <c r="AC2524" t="s">
        <v>38</v>
      </c>
      <c r="AD2524">
        <v>98272</v>
      </c>
    </row>
    <row r="2525" spans="1:30" x14ac:dyDescent="0.25">
      <c r="A2525">
        <f t="shared" ca="1" si="39"/>
        <v>14003</v>
      </c>
      <c r="B2525" t="s">
        <v>178</v>
      </c>
      <c r="F2525" t="s">
        <v>4512</v>
      </c>
      <c r="G2525">
        <v>0</v>
      </c>
      <c r="O2525" t="s">
        <v>33</v>
      </c>
      <c r="X2525" t="s">
        <v>34</v>
      </c>
      <c r="Y2525" t="s">
        <v>27211</v>
      </c>
      <c r="Z2525" t="s">
        <v>33411</v>
      </c>
      <c r="AA2525" t="s">
        <v>33412</v>
      </c>
      <c r="AB2525" t="s">
        <v>33413</v>
      </c>
      <c r="AC2525" t="s">
        <v>38</v>
      </c>
      <c r="AD2525">
        <v>98902</v>
      </c>
    </row>
    <row r="2526" spans="1:30" x14ac:dyDescent="0.25">
      <c r="A2526">
        <f t="shared" ca="1" si="39"/>
        <v>2741</v>
      </c>
      <c r="B2526" t="s">
        <v>2046</v>
      </c>
      <c r="C2526" t="s">
        <v>80</v>
      </c>
      <c r="F2526" t="s">
        <v>13181</v>
      </c>
      <c r="O2526" t="s">
        <v>33</v>
      </c>
      <c r="Y2526" t="s">
        <v>13182</v>
      </c>
      <c r="Z2526" t="s">
        <v>13183</v>
      </c>
      <c r="AA2526" t="s">
        <v>13184</v>
      </c>
      <c r="AB2526">
        <v>-180719</v>
      </c>
      <c r="AC2526" t="s">
        <v>38</v>
      </c>
      <c r="AD2526">
        <v>98110</v>
      </c>
    </row>
    <row r="2527" spans="1:30" x14ac:dyDescent="0.25">
      <c r="A2527">
        <f t="shared" ca="1" si="39"/>
        <v>12091</v>
      </c>
      <c r="B2527" t="s">
        <v>677</v>
      </c>
      <c r="C2527" t="s">
        <v>80</v>
      </c>
      <c r="F2527" t="s">
        <v>10137</v>
      </c>
      <c r="G2527">
        <v>0</v>
      </c>
      <c r="O2527" t="s">
        <v>33</v>
      </c>
      <c r="Y2527" t="s">
        <v>2154</v>
      </c>
      <c r="Z2527" t="s">
        <v>17273</v>
      </c>
      <c r="AA2527" t="s">
        <v>17274</v>
      </c>
      <c r="AB2527" t="s">
        <v>17275</v>
      </c>
      <c r="AC2527" t="s">
        <v>38</v>
      </c>
      <c r="AD2527">
        <v>98501</v>
      </c>
    </row>
    <row r="2528" spans="1:30" x14ac:dyDescent="0.25">
      <c r="A2528">
        <f t="shared" ca="1" si="39"/>
        <v>257</v>
      </c>
      <c r="B2528" t="s">
        <v>2046</v>
      </c>
      <c r="C2528" t="s">
        <v>80</v>
      </c>
      <c r="F2528" t="s">
        <v>8115</v>
      </c>
      <c r="O2528" t="s">
        <v>33</v>
      </c>
      <c r="Y2528" t="s">
        <v>722</v>
      </c>
      <c r="Z2528" t="s">
        <v>13931</v>
      </c>
      <c r="AA2528" t="s">
        <v>13932</v>
      </c>
      <c r="AB2528">
        <v>-160426</v>
      </c>
      <c r="AC2528" t="s">
        <v>38</v>
      </c>
      <c r="AD2528">
        <v>98052</v>
      </c>
    </row>
    <row r="2529" spans="1:30" x14ac:dyDescent="0.25">
      <c r="A2529">
        <f t="shared" ca="1" si="39"/>
        <v>4323</v>
      </c>
      <c r="B2529" t="s">
        <v>73</v>
      </c>
      <c r="C2529" t="s">
        <v>74</v>
      </c>
      <c r="F2529" t="s">
        <v>14363</v>
      </c>
      <c r="G2529">
        <v>0</v>
      </c>
      <c r="O2529" t="s">
        <v>63</v>
      </c>
      <c r="X2529" t="s">
        <v>34</v>
      </c>
      <c r="Y2529" t="s">
        <v>20097</v>
      </c>
      <c r="Z2529" t="s">
        <v>20098</v>
      </c>
      <c r="AA2529" t="s">
        <v>20099</v>
      </c>
      <c r="AB2529" t="s">
        <v>20100</v>
      </c>
    </row>
    <row r="2530" spans="1:30" ht="255" x14ac:dyDescent="0.25">
      <c r="A2530">
        <f t="shared" ca="1" si="39"/>
        <v>5564</v>
      </c>
      <c r="B2530" t="s">
        <v>178</v>
      </c>
      <c r="F2530" t="s">
        <v>8377</v>
      </c>
      <c r="G2530">
        <v>0</v>
      </c>
      <c r="M2530" s="1" t="s">
        <v>39992</v>
      </c>
      <c r="N2530" t="s">
        <v>478</v>
      </c>
      <c r="O2530" t="s">
        <v>33</v>
      </c>
      <c r="X2530" t="s">
        <v>34</v>
      </c>
      <c r="Y2530" t="s">
        <v>39993</v>
      </c>
      <c r="Z2530" s="1" t="s">
        <v>39994</v>
      </c>
      <c r="AA2530" s="1" t="s">
        <v>39994</v>
      </c>
      <c r="AB2530" t="s">
        <v>39995</v>
      </c>
      <c r="AC2530" t="s">
        <v>38</v>
      </c>
      <c r="AD2530">
        <v>99301</v>
      </c>
    </row>
    <row r="2531" spans="1:30" x14ac:dyDescent="0.25">
      <c r="A2531">
        <f t="shared" ca="1" si="39"/>
        <v>2929</v>
      </c>
      <c r="B2531" t="s">
        <v>739</v>
      </c>
      <c r="C2531" t="s">
        <v>686</v>
      </c>
      <c r="F2531" t="s">
        <v>30572</v>
      </c>
      <c r="O2531" t="s">
        <v>33</v>
      </c>
      <c r="Y2531" t="s">
        <v>30573</v>
      </c>
      <c r="Z2531" t="s">
        <v>30574</v>
      </c>
      <c r="AA2531" t="s">
        <v>30565</v>
      </c>
      <c r="AB2531">
        <v>-171724</v>
      </c>
      <c r="AC2531" t="s">
        <v>38</v>
      </c>
      <c r="AD2531">
        <v>98601</v>
      </c>
    </row>
    <row r="2532" spans="1:30" ht="409.5" x14ac:dyDescent="0.25">
      <c r="A2532">
        <f t="shared" ca="1" si="39"/>
        <v>18592</v>
      </c>
      <c r="B2532" t="s">
        <v>2046</v>
      </c>
      <c r="C2532" t="s">
        <v>80</v>
      </c>
      <c r="F2532" t="s">
        <v>986</v>
      </c>
      <c r="O2532" t="s">
        <v>33</v>
      </c>
      <c r="Y2532" t="s">
        <v>987</v>
      </c>
      <c r="Z2532" s="1" t="s">
        <v>12087</v>
      </c>
      <c r="AA2532" t="s">
        <v>12088</v>
      </c>
      <c r="AB2532">
        <v>-163057</v>
      </c>
      <c r="AC2532" t="s">
        <v>38</v>
      </c>
      <c r="AD2532">
        <v>98116</v>
      </c>
    </row>
    <row r="2533" spans="1:30" ht="409.5" x14ac:dyDescent="0.25">
      <c r="A2533">
        <f t="shared" ca="1" si="39"/>
        <v>2929</v>
      </c>
      <c r="B2533" t="s">
        <v>2046</v>
      </c>
      <c r="C2533" t="s">
        <v>80</v>
      </c>
      <c r="F2533" t="s">
        <v>27816</v>
      </c>
      <c r="O2533" t="s">
        <v>33</v>
      </c>
      <c r="Y2533" t="s">
        <v>10207</v>
      </c>
      <c r="Z2533" s="1" t="s">
        <v>27817</v>
      </c>
      <c r="AA2533" t="s">
        <v>27818</v>
      </c>
      <c r="AB2533">
        <v>-180627</v>
      </c>
      <c r="AC2533" t="s">
        <v>38</v>
      </c>
      <c r="AD2533">
        <v>98115</v>
      </c>
    </row>
    <row r="2534" spans="1:30" x14ac:dyDescent="0.25">
      <c r="A2534">
        <f t="shared" ca="1" si="39"/>
        <v>19638</v>
      </c>
      <c r="B2534" t="s">
        <v>178</v>
      </c>
      <c r="C2534" t="s">
        <v>179</v>
      </c>
      <c r="F2534" t="s">
        <v>209</v>
      </c>
      <c r="G2534">
        <v>0</v>
      </c>
      <c r="O2534" t="s">
        <v>33</v>
      </c>
      <c r="X2534" t="s">
        <v>34</v>
      </c>
      <c r="Y2534" t="s">
        <v>4693</v>
      </c>
      <c r="Z2534" t="s">
        <v>20479</v>
      </c>
      <c r="AA2534" t="s">
        <v>20479</v>
      </c>
      <c r="AB2534" t="s">
        <v>20480</v>
      </c>
      <c r="AC2534" t="s">
        <v>102</v>
      </c>
      <c r="AD2534">
        <v>97470</v>
      </c>
    </row>
    <row r="2535" spans="1:30" x14ac:dyDescent="0.25">
      <c r="A2535">
        <f t="shared" ca="1" si="39"/>
        <v>5719</v>
      </c>
      <c r="B2535" t="s">
        <v>30</v>
      </c>
      <c r="C2535" t="s">
        <v>31</v>
      </c>
      <c r="F2535" t="s">
        <v>1194</v>
      </c>
      <c r="O2535" t="s">
        <v>33</v>
      </c>
      <c r="X2535" t="s">
        <v>34</v>
      </c>
      <c r="Y2535" t="s">
        <v>25122</v>
      </c>
      <c r="Z2535" t="s">
        <v>25123</v>
      </c>
      <c r="AA2535" t="s">
        <v>25123</v>
      </c>
      <c r="AB2535">
        <v>-162646</v>
      </c>
      <c r="AC2535" t="s">
        <v>38</v>
      </c>
      <c r="AD2535">
        <v>98366</v>
      </c>
    </row>
    <row r="2536" spans="1:30" ht="409.5" x14ac:dyDescent="0.25">
      <c r="A2536">
        <f t="shared" ca="1" si="39"/>
        <v>19091</v>
      </c>
      <c r="B2536" t="s">
        <v>2046</v>
      </c>
      <c r="C2536" t="s">
        <v>80</v>
      </c>
      <c r="F2536" t="s">
        <v>4879</v>
      </c>
      <c r="G2536">
        <v>0</v>
      </c>
      <c r="O2536" t="s">
        <v>33</v>
      </c>
      <c r="Y2536" t="s">
        <v>7019</v>
      </c>
      <c r="Z2536" s="1" t="s">
        <v>10283</v>
      </c>
      <c r="AA2536" t="s">
        <v>10284</v>
      </c>
      <c r="AB2536" t="s">
        <v>10285</v>
      </c>
      <c r="AC2536" t="s">
        <v>38</v>
      </c>
      <c r="AD2536">
        <v>98032</v>
      </c>
    </row>
    <row r="2537" spans="1:30" x14ac:dyDescent="0.25">
      <c r="A2537">
        <f t="shared" ca="1" si="39"/>
        <v>479</v>
      </c>
      <c r="B2537" t="s">
        <v>334</v>
      </c>
      <c r="C2537" t="s">
        <v>45</v>
      </c>
      <c r="F2537" t="s">
        <v>21418</v>
      </c>
      <c r="G2537">
        <v>0</v>
      </c>
      <c r="O2537" t="s">
        <v>33</v>
      </c>
      <c r="Y2537" t="s">
        <v>21419</v>
      </c>
      <c r="Z2537" t="s">
        <v>34413</v>
      </c>
      <c r="AA2537" t="s">
        <v>34406</v>
      </c>
      <c r="AB2537" t="s">
        <v>34414</v>
      </c>
      <c r="AC2537" t="s">
        <v>38</v>
      </c>
      <c r="AD2537">
        <v>98531</v>
      </c>
    </row>
    <row r="2538" spans="1:30" x14ac:dyDescent="0.25">
      <c r="A2538">
        <f t="shared" ca="1" si="39"/>
        <v>6772</v>
      </c>
      <c r="B2538" t="s">
        <v>344</v>
      </c>
      <c r="C2538" t="s">
        <v>31</v>
      </c>
      <c r="F2538" t="s">
        <v>1121</v>
      </c>
      <c r="G2538">
        <v>0</v>
      </c>
      <c r="O2538" t="s">
        <v>63</v>
      </c>
      <c r="X2538" t="s">
        <v>34</v>
      </c>
      <c r="Y2538" t="s">
        <v>42365</v>
      </c>
      <c r="Z2538" t="s">
        <v>42366</v>
      </c>
      <c r="AA2538" t="s">
        <v>4763</v>
      </c>
      <c r="AB2538" t="s">
        <v>42367</v>
      </c>
      <c r="AC2538" t="s">
        <v>38</v>
      </c>
      <c r="AD2538">
        <v>98409</v>
      </c>
    </row>
    <row r="2539" spans="1:30" x14ac:dyDescent="0.25">
      <c r="A2539">
        <f t="shared" ca="1" si="39"/>
        <v>16813</v>
      </c>
      <c r="B2539" t="s">
        <v>30</v>
      </c>
      <c r="C2539" t="s">
        <v>31</v>
      </c>
      <c r="F2539" t="s">
        <v>209</v>
      </c>
      <c r="G2539">
        <v>0</v>
      </c>
      <c r="O2539" t="s">
        <v>33</v>
      </c>
      <c r="X2539" t="s">
        <v>34</v>
      </c>
      <c r="Y2539" t="s">
        <v>1265</v>
      </c>
      <c r="Z2539" t="s">
        <v>1266</v>
      </c>
      <c r="AA2539" t="s">
        <v>1266</v>
      </c>
      <c r="AB2539" t="s">
        <v>1267</v>
      </c>
      <c r="AC2539" t="s">
        <v>38</v>
      </c>
      <c r="AD2539">
        <v>98390</v>
      </c>
    </row>
    <row r="2540" spans="1:30" x14ac:dyDescent="0.25">
      <c r="A2540">
        <f t="shared" ca="1" si="39"/>
        <v>1406</v>
      </c>
      <c r="B2540" t="s">
        <v>2046</v>
      </c>
      <c r="C2540" t="s">
        <v>80</v>
      </c>
      <c r="F2540" t="s">
        <v>7355</v>
      </c>
      <c r="G2540">
        <v>0</v>
      </c>
      <c r="O2540" t="s">
        <v>33</v>
      </c>
      <c r="Y2540" t="s">
        <v>7356</v>
      </c>
      <c r="Z2540" t="s">
        <v>12701</v>
      </c>
      <c r="AA2540" t="s">
        <v>12702</v>
      </c>
      <c r="AB2540" t="s">
        <v>12703</v>
      </c>
      <c r="AC2540" t="s">
        <v>38</v>
      </c>
      <c r="AD2540">
        <v>98620</v>
      </c>
    </row>
    <row r="2541" spans="1:30" ht="409.5" x14ac:dyDescent="0.25">
      <c r="A2541">
        <f t="shared" ca="1" si="39"/>
        <v>2202</v>
      </c>
      <c r="B2541" t="s">
        <v>79</v>
      </c>
      <c r="C2541" t="s">
        <v>80</v>
      </c>
      <c r="F2541" t="s">
        <v>26431</v>
      </c>
      <c r="O2541" t="s">
        <v>33</v>
      </c>
      <c r="Y2541" t="s">
        <v>26432</v>
      </c>
      <c r="Z2541" s="1" t="s">
        <v>26433</v>
      </c>
      <c r="AA2541" t="s">
        <v>26434</v>
      </c>
      <c r="AB2541">
        <v>-173265</v>
      </c>
      <c r="AC2541" t="s">
        <v>38</v>
      </c>
      <c r="AD2541">
        <v>98065</v>
      </c>
    </row>
    <row r="2542" spans="1:30" x14ac:dyDescent="0.25">
      <c r="A2542">
        <f t="shared" ca="1" si="39"/>
        <v>17792</v>
      </c>
      <c r="B2542" t="s">
        <v>124</v>
      </c>
      <c r="C2542" t="s">
        <v>45</v>
      </c>
      <c r="F2542" t="s">
        <v>22834</v>
      </c>
      <c r="O2542" t="s">
        <v>33</v>
      </c>
      <c r="X2542" t="s">
        <v>34</v>
      </c>
      <c r="Y2542" t="s">
        <v>22783</v>
      </c>
      <c r="Z2542" t="s">
        <v>22835</v>
      </c>
      <c r="AA2542" t="s">
        <v>22580</v>
      </c>
      <c r="AB2542">
        <v>-161194</v>
      </c>
      <c r="AC2542" t="s">
        <v>38</v>
      </c>
      <c r="AD2542">
        <v>98424</v>
      </c>
    </row>
    <row r="2543" spans="1:30" x14ac:dyDescent="0.25">
      <c r="A2543">
        <f t="shared" ca="1" si="39"/>
        <v>19363</v>
      </c>
      <c r="B2543" t="s">
        <v>334</v>
      </c>
      <c r="C2543" t="s">
        <v>45</v>
      </c>
      <c r="F2543" t="s">
        <v>3068</v>
      </c>
      <c r="G2543">
        <v>0</v>
      </c>
      <c r="O2543" t="s">
        <v>33</v>
      </c>
      <c r="Y2543" t="s">
        <v>3069</v>
      </c>
      <c r="Z2543" t="s">
        <v>3070</v>
      </c>
      <c r="AA2543" t="s">
        <v>3071</v>
      </c>
      <c r="AB2543" t="s">
        <v>3072</v>
      </c>
    </row>
    <row r="2544" spans="1:30" x14ac:dyDescent="0.25">
      <c r="A2544">
        <f t="shared" ca="1" si="39"/>
        <v>13253</v>
      </c>
      <c r="B2544" t="s">
        <v>739</v>
      </c>
      <c r="C2544" t="s">
        <v>686</v>
      </c>
      <c r="F2544" t="s">
        <v>29772</v>
      </c>
      <c r="O2544" t="s">
        <v>33</v>
      </c>
      <c r="Y2544" t="s">
        <v>26071</v>
      </c>
      <c r="Z2544" t="s">
        <v>29788</v>
      </c>
      <c r="AA2544" t="s">
        <v>29766</v>
      </c>
      <c r="AB2544">
        <v>-180356</v>
      </c>
      <c r="AC2544" t="s">
        <v>38</v>
      </c>
      <c r="AD2544">
        <v>98605</v>
      </c>
    </row>
    <row r="2545" spans="1:30" x14ac:dyDescent="0.25">
      <c r="A2545">
        <f t="shared" ca="1" si="39"/>
        <v>1627</v>
      </c>
      <c r="B2545" t="s">
        <v>2046</v>
      </c>
      <c r="C2545" t="s">
        <v>80</v>
      </c>
      <c r="F2545" t="s">
        <v>15387</v>
      </c>
      <c r="G2545">
        <v>0</v>
      </c>
      <c r="O2545" t="s">
        <v>33</v>
      </c>
      <c r="Y2545" t="s">
        <v>15388</v>
      </c>
      <c r="Z2545" t="s">
        <v>15389</v>
      </c>
      <c r="AA2545" t="s">
        <v>15390</v>
      </c>
      <c r="AB2545" t="s">
        <v>15391</v>
      </c>
      <c r="AC2545" t="s">
        <v>38</v>
      </c>
      <c r="AD2545">
        <v>99350</v>
      </c>
    </row>
    <row r="2546" spans="1:30" ht="409.5" x14ac:dyDescent="0.25">
      <c r="A2546">
        <f t="shared" ca="1" si="39"/>
        <v>17832</v>
      </c>
      <c r="B2546" t="s">
        <v>73</v>
      </c>
      <c r="C2546" t="s">
        <v>74</v>
      </c>
      <c r="F2546" t="s">
        <v>840</v>
      </c>
      <c r="O2546" t="s">
        <v>33</v>
      </c>
      <c r="W2546">
        <v>30</v>
      </c>
      <c r="X2546" t="s">
        <v>34</v>
      </c>
      <c r="Y2546" t="s">
        <v>841</v>
      </c>
      <c r="Z2546" s="1" t="s">
        <v>842</v>
      </c>
      <c r="AA2546" t="s">
        <v>843</v>
      </c>
      <c r="AB2546">
        <v>-170869</v>
      </c>
      <c r="AC2546" t="s">
        <v>38</v>
      </c>
      <c r="AD2546">
        <v>98032</v>
      </c>
    </row>
    <row r="2547" spans="1:30" x14ac:dyDescent="0.25">
      <c r="A2547">
        <f t="shared" ca="1" si="39"/>
        <v>16611</v>
      </c>
      <c r="B2547" t="s">
        <v>79</v>
      </c>
      <c r="C2547" t="s">
        <v>80</v>
      </c>
      <c r="F2547" t="s">
        <v>651</v>
      </c>
      <c r="O2547" t="s">
        <v>33</v>
      </c>
      <c r="Y2547" t="s">
        <v>2398</v>
      </c>
      <c r="Z2547" t="s">
        <v>11345</v>
      </c>
      <c r="AA2547" t="s">
        <v>11346</v>
      </c>
      <c r="AB2547">
        <v>-163058</v>
      </c>
      <c r="AC2547" t="s">
        <v>38</v>
      </c>
      <c r="AD2547">
        <v>98034</v>
      </c>
    </row>
    <row r="2548" spans="1:30" ht="409.5" x14ac:dyDescent="0.25">
      <c r="A2548">
        <f t="shared" ca="1" si="39"/>
        <v>14911</v>
      </c>
      <c r="B2548" t="s">
        <v>73</v>
      </c>
      <c r="C2548" t="s">
        <v>74</v>
      </c>
      <c r="G2548">
        <v>0</v>
      </c>
      <c r="O2548" t="s">
        <v>33</v>
      </c>
      <c r="X2548" t="s">
        <v>34</v>
      </c>
      <c r="Y2548" t="s">
        <v>20289</v>
      </c>
      <c r="Z2548" s="1" t="s">
        <v>20290</v>
      </c>
      <c r="AA2548" t="s">
        <v>20291</v>
      </c>
      <c r="AB2548" t="s">
        <v>20292</v>
      </c>
      <c r="AC2548" t="s">
        <v>38</v>
      </c>
      <c r="AD2548">
        <v>98006</v>
      </c>
    </row>
    <row r="2549" spans="1:30" x14ac:dyDescent="0.25">
      <c r="A2549">
        <f t="shared" ca="1" si="39"/>
        <v>5151</v>
      </c>
      <c r="B2549" t="s">
        <v>739</v>
      </c>
      <c r="C2549" t="s">
        <v>686</v>
      </c>
      <c r="F2549" t="s">
        <v>29621</v>
      </c>
      <c r="O2549" t="s">
        <v>33</v>
      </c>
      <c r="Y2549" t="s">
        <v>29622</v>
      </c>
      <c r="Z2549" t="s">
        <v>29623</v>
      </c>
      <c r="AA2549" t="s">
        <v>29589</v>
      </c>
      <c r="AB2549">
        <v>-161697</v>
      </c>
      <c r="AC2549" t="s">
        <v>38</v>
      </c>
      <c r="AD2549">
        <v>98595</v>
      </c>
    </row>
    <row r="2550" spans="1:30" x14ac:dyDescent="0.25">
      <c r="A2550">
        <f t="shared" ca="1" si="39"/>
        <v>1577</v>
      </c>
      <c r="B2550" t="s">
        <v>2046</v>
      </c>
      <c r="C2550" t="s">
        <v>80</v>
      </c>
      <c r="F2550" t="s">
        <v>2587</v>
      </c>
      <c r="G2550">
        <v>0</v>
      </c>
      <c r="O2550" t="s">
        <v>33</v>
      </c>
      <c r="Y2550" t="s">
        <v>8503</v>
      </c>
      <c r="Z2550" t="s">
        <v>14146</v>
      </c>
      <c r="AA2550" t="s">
        <v>14144</v>
      </c>
      <c r="AB2550" t="s">
        <v>14147</v>
      </c>
      <c r="AC2550" t="s">
        <v>38</v>
      </c>
      <c r="AD2550">
        <v>98154</v>
      </c>
    </row>
    <row r="2551" spans="1:30" ht="409.5" x14ac:dyDescent="0.25">
      <c r="A2551">
        <f t="shared" ca="1" si="39"/>
        <v>5510</v>
      </c>
      <c r="B2551" t="s">
        <v>3712</v>
      </c>
      <c r="C2551" t="s">
        <v>16820</v>
      </c>
      <c r="F2551" t="s">
        <v>20250</v>
      </c>
      <c r="G2551">
        <v>0</v>
      </c>
      <c r="O2551" t="s">
        <v>33</v>
      </c>
      <c r="X2551" t="s">
        <v>34</v>
      </c>
      <c r="Y2551" t="s">
        <v>22656</v>
      </c>
      <c r="Z2551" s="1" t="s">
        <v>24554</v>
      </c>
      <c r="AA2551" t="s">
        <v>24027</v>
      </c>
      <c r="AB2551" t="s">
        <v>24555</v>
      </c>
      <c r="AC2551" t="s">
        <v>102</v>
      </c>
      <c r="AD2551">
        <v>97302</v>
      </c>
    </row>
    <row r="2552" spans="1:30" ht="409.5" x14ac:dyDescent="0.25">
      <c r="A2552">
        <f t="shared" ca="1" si="39"/>
        <v>3705</v>
      </c>
      <c r="B2552" t="s">
        <v>79</v>
      </c>
      <c r="C2552" t="s">
        <v>80</v>
      </c>
      <c r="F2552" t="s">
        <v>3030</v>
      </c>
      <c r="O2552" t="s">
        <v>33</v>
      </c>
      <c r="Y2552" t="s">
        <v>27034</v>
      </c>
      <c r="Z2552" s="1" t="s">
        <v>27035</v>
      </c>
      <c r="AA2552" t="s">
        <v>27036</v>
      </c>
      <c r="AB2552">
        <v>-180639</v>
      </c>
      <c r="AC2552" t="s">
        <v>38</v>
      </c>
      <c r="AD2552">
        <v>98501</v>
      </c>
    </row>
    <row r="2553" spans="1:30" ht="409.5" x14ac:dyDescent="0.25">
      <c r="A2553">
        <f t="shared" ca="1" si="39"/>
        <v>11095</v>
      </c>
      <c r="B2553" t="s">
        <v>2046</v>
      </c>
      <c r="C2553" t="s">
        <v>80</v>
      </c>
      <c r="F2553" t="s">
        <v>6116</v>
      </c>
      <c r="O2553" t="s">
        <v>33</v>
      </c>
      <c r="Y2553" t="s">
        <v>6117</v>
      </c>
      <c r="Z2553" s="1" t="s">
        <v>10459</v>
      </c>
      <c r="AA2553" t="s">
        <v>10460</v>
      </c>
      <c r="AB2553">
        <v>-160089</v>
      </c>
      <c r="AC2553" t="s">
        <v>38</v>
      </c>
      <c r="AD2553">
        <v>98115</v>
      </c>
    </row>
    <row r="2554" spans="1:30" x14ac:dyDescent="0.25">
      <c r="A2554">
        <f t="shared" ca="1" si="39"/>
        <v>13896</v>
      </c>
      <c r="B2554" t="s">
        <v>96</v>
      </c>
      <c r="C2554" t="s">
        <v>97</v>
      </c>
      <c r="F2554" t="s">
        <v>31174</v>
      </c>
      <c r="G2554">
        <v>0</v>
      </c>
      <c r="O2554" t="s">
        <v>33</v>
      </c>
      <c r="X2554" t="s">
        <v>34</v>
      </c>
      <c r="Y2554" t="s">
        <v>31175</v>
      </c>
      <c r="Z2554" t="s">
        <v>31176</v>
      </c>
      <c r="AA2554" t="s">
        <v>31177</v>
      </c>
      <c r="AB2554" t="s">
        <v>31178</v>
      </c>
      <c r="AC2554" t="s">
        <v>38</v>
      </c>
      <c r="AD2554">
        <v>98532</v>
      </c>
    </row>
    <row r="2555" spans="1:30" ht="345" x14ac:dyDescent="0.25">
      <c r="A2555">
        <f t="shared" ca="1" si="39"/>
        <v>6171</v>
      </c>
      <c r="B2555" t="s">
        <v>44</v>
      </c>
      <c r="C2555" t="s">
        <v>45</v>
      </c>
      <c r="F2555" t="s">
        <v>1825</v>
      </c>
      <c r="G2555">
        <v>0</v>
      </c>
      <c r="O2555" t="s">
        <v>33</v>
      </c>
      <c r="X2555" t="s">
        <v>34</v>
      </c>
      <c r="Y2555" t="s">
        <v>1826</v>
      </c>
      <c r="Z2555" s="1" t="s">
        <v>1827</v>
      </c>
      <c r="AA2555" s="1" t="s">
        <v>1827</v>
      </c>
      <c r="AB2555" t="s">
        <v>1828</v>
      </c>
      <c r="AC2555" t="s">
        <v>38</v>
      </c>
      <c r="AD2555">
        <v>98072</v>
      </c>
    </row>
    <row r="2556" spans="1:30" x14ac:dyDescent="0.25">
      <c r="A2556">
        <f t="shared" ca="1" si="39"/>
        <v>1010</v>
      </c>
      <c r="B2556" t="s">
        <v>3439</v>
      </c>
      <c r="F2556" t="s">
        <v>38202</v>
      </c>
      <c r="G2556">
        <v>0</v>
      </c>
      <c r="O2556" t="s">
        <v>33</v>
      </c>
      <c r="X2556" t="s">
        <v>34</v>
      </c>
      <c r="Y2556" t="s">
        <v>38203</v>
      </c>
      <c r="Z2556" t="s">
        <v>38204</v>
      </c>
      <c r="AA2556" t="s">
        <v>38205</v>
      </c>
      <c r="AB2556" t="s">
        <v>38206</v>
      </c>
      <c r="AC2556" t="s">
        <v>874</v>
      </c>
      <c r="AD2556">
        <v>84108</v>
      </c>
    </row>
    <row r="2557" spans="1:30" x14ac:dyDescent="0.25">
      <c r="A2557">
        <f t="shared" ca="1" si="39"/>
        <v>18085</v>
      </c>
      <c r="B2557" t="s">
        <v>73</v>
      </c>
      <c r="C2557" t="s">
        <v>74</v>
      </c>
      <c r="O2557" t="s">
        <v>33</v>
      </c>
      <c r="X2557" t="s">
        <v>34</v>
      </c>
      <c r="Y2557" t="s">
        <v>21849</v>
      </c>
      <c r="Z2557" t="s">
        <v>41251</v>
      </c>
      <c r="AA2557" t="s">
        <v>41252</v>
      </c>
      <c r="AB2557">
        <v>-172337</v>
      </c>
      <c r="AC2557" t="s">
        <v>38</v>
      </c>
      <c r="AD2557">
        <v>98121</v>
      </c>
    </row>
    <row r="2558" spans="1:30" ht="135" x14ac:dyDescent="0.25">
      <c r="A2558">
        <f t="shared" ca="1" si="39"/>
        <v>11881</v>
      </c>
      <c r="B2558" t="s">
        <v>39</v>
      </c>
      <c r="C2558" t="s">
        <v>165</v>
      </c>
      <c r="F2558" t="s">
        <v>734</v>
      </c>
      <c r="G2558">
        <v>0</v>
      </c>
      <c r="M2558" t="s">
        <v>9915</v>
      </c>
      <c r="N2558" s="1" t="s">
        <v>9916</v>
      </c>
      <c r="O2558" t="s">
        <v>168</v>
      </c>
      <c r="X2558" t="s">
        <v>34</v>
      </c>
      <c r="Y2558" t="s">
        <v>735</v>
      </c>
      <c r="Z2558" t="s">
        <v>9917</v>
      </c>
      <c r="AA2558" t="s">
        <v>9918</v>
      </c>
      <c r="AB2558" t="s">
        <v>9919</v>
      </c>
      <c r="AC2558" t="s">
        <v>38</v>
      </c>
      <c r="AD2558">
        <v>98111</v>
      </c>
    </row>
    <row r="2559" spans="1:30" x14ac:dyDescent="0.25">
      <c r="A2559">
        <f t="shared" ca="1" si="39"/>
        <v>4190</v>
      </c>
      <c r="B2559" t="s">
        <v>178</v>
      </c>
      <c r="C2559" t="s">
        <v>179</v>
      </c>
      <c r="F2559" t="s">
        <v>180</v>
      </c>
      <c r="G2559">
        <v>0</v>
      </c>
      <c r="O2559" t="s">
        <v>33</v>
      </c>
      <c r="X2559" t="s">
        <v>34</v>
      </c>
      <c r="Y2559" t="s">
        <v>181</v>
      </c>
      <c r="Z2559" t="s">
        <v>20394</v>
      </c>
      <c r="AA2559" t="s">
        <v>20386</v>
      </c>
      <c r="AB2559" t="s">
        <v>20395</v>
      </c>
      <c r="AC2559" t="s">
        <v>38</v>
      </c>
      <c r="AD2559">
        <v>98922</v>
      </c>
    </row>
    <row r="2560" spans="1:30" ht="409.5" x14ac:dyDescent="0.25">
      <c r="A2560">
        <f t="shared" ca="1" si="39"/>
        <v>12159</v>
      </c>
      <c r="B2560" t="s">
        <v>3712</v>
      </c>
      <c r="C2560" t="s">
        <v>16820</v>
      </c>
      <c r="F2560" t="s">
        <v>20250</v>
      </c>
      <c r="G2560">
        <v>0</v>
      </c>
      <c r="O2560" t="s">
        <v>33</v>
      </c>
      <c r="X2560" t="s">
        <v>34</v>
      </c>
      <c r="Y2560" t="s">
        <v>22656</v>
      </c>
      <c r="Z2560" s="1" t="s">
        <v>24570</v>
      </c>
      <c r="AA2560" t="s">
        <v>24027</v>
      </c>
      <c r="AB2560" t="s">
        <v>24571</v>
      </c>
      <c r="AC2560" t="s">
        <v>102</v>
      </c>
      <c r="AD2560">
        <v>97302</v>
      </c>
    </row>
    <row r="2561" spans="1:30" x14ac:dyDescent="0.25">
      <c r="A2561">
        <f t="shared" ca="1" si="39"/>
        <v>17730</v>
      </c>
      <c r="B2561" t="s">
        <v>73</v>
      </c>
      <c r="C2561" t="s">
        <v>74</v>
      </c>
      <c r="G2561">
        <v>0</v>
      </c>
      <c r="O2561" t="s">
        <v>33</v>
      </c>
      <c r="X2561" t="s">
        <v>34</v>
      </c>
      <c r="Y2561" t="s">
        <v>17332</v>
      </c>
      <c r="Z2561" t="s">
        <v>17333</v>
      </c>
      <c r="AA2561" t="s">
        <v>17334</v>
      </c>
      <c r="AB2561" t="s">
        <v>17335</v>
      </c>
    </row>
    <row r="2562" spans="1:30" ht="409.5" x14ac:dyDescent="0.25">
      <c r="A2562">
        <f t="shared" ref="A2562:A2625" ca="1" si="40">RANDBETWEEN(1,20000)</f>
        <v>16898</v>
      </c>
      <c r="B2562" t="s">
        <v>1203</v>
      </c>
      <c r="C2562" t="s">
        <v>45</v>
      </c>
      <c r="F2562" t="s">
        <v>789</v>
      </c>
      <c r="G2562">
        <v>0</v>
      </c>
      <c r="O2562" t="s">
        <v>33</v>
      </c>
      <c r="X2562" t="s">
        <v>34</v>
      </c>
      <c r="Y2562" t="s">
        <v>790</v>
      </c>
      <c r="Z2562" s="1" t="s">
        <v>8879</v>
      </c>
      <c r="AA2562" t="s">
        <v>8880</v>
      </c>
      <c r="AB2562" t="s">
        <v>8881</v>
      </c>
      <c r="AC2562" t="s">
        <v>38</v>
      </c>
      <c r="AD2562">
        <v>99362</v>
      </c>
    </row>
    <row r="2563" spans="1:30" ht="409.5" x14ac:dyDescent="0.25">
      <c r="A2563">
        <f t="shared" ca="1" si="40"/>
        <v>6758</v>
      </c>
      <c r="B2563" t="s">
        <v>334</v>
      </c>
      <c r="C2563" t="s">
        <v>45</v>
      </c>
      <c r="F2563" t="s">
        <v>20250</v>
      </c>
      <c r="O2563" t="s">
        <v>33</v>
      </c>
      <c r="X2563" t="s">
        <v>34</v>
      </c>
      <c r="Y2563" t="s">
        <v>22643</v>
      </c>
      <c r="Z2563" s="1" t="s">
        <v>23918</v>
      </c>
      <c r="AA2563" t="s">
        <v>23605</v>
      </c>
      <c r="AB2563">
        <v>-160731</v>
      </c>
      <c r="AC2563" t="s">
        <v>102</v>
      </c>
      <c r="AD2563">
        <v>97302</v>
      </c>
    </row>
    <row r="2564" spans="1:30" x14ac:dyDescent="0.25">
      <c r="A2564">
        <f t="shared" ca="1" si="40"/>
        <v>16282</v>
      </c>
      <c r="B2564" t="s">
        <v>739</v>
      </c>
      <c r="C2564" t="s">
        <v>686</v>
      </c>
      <c r="F2564" t="s">
        <v>18217</v>
      </c>
      <c r="O2564" t="s">
        <v>33</v>
      </c>
      <c r="Y2564" t="s">
        <v>29835</v>
      </c>
      <c r="Z2564" t="s">
        <v>30552</v>
      </c>
      <c r="AA2564" t="s">
        <v>30459</v>
      </c>
      <c r="AB2564">
        <v>-180324</v>
      </c>
    </row>
    <row r="2565" spans="1:30" ht="409.5" x14ac:dyDescent="0.25">
      <c r="A2565">
        <f t="shared" ca="1" si="40"/>
        <v>3981</v>
      </c>
      <c r="B2565" t="s">
        <v>344</v>
      </c>
      <c r="C2565" t="s">
        <v>31</v>
      </c>
      <c r="F2565" t="s">
        <v>19463</v>
      </c>
      <c r="G2565">
        <v>0</v>
      </c>
      <c r="O2565" t="s">
        <v>33</v>
      </c>
      <c r="X2565" t="s">
        <v>34</v>
      </c>
      <c r="Y2565" t="s">
        <v>29074</v>
      </c>
      <c r="Z2565" s="1" t="s">
        <v>29075</v>
      </c>
      <c r="AA2565" t="s">
        <v>29076</v>
      </c>
      <c r="AB2565" t="s">
        <v>29077</v>
      </c>
      <c r="AC2565" t="s">
        <v>38</v>
      </c>
      <c r="AD2565">
        <v>98103</v>
      </c>
    </row>
    <row r="2566" spans="1:30" x14ac:dyDescent="0.25">
      <c r="A2566">
        <f t="shared" ca="1" si="40"/>
        <v>4672</v>
      </c>
      <c r="B2566" t="s">
        <v>124</v>
      </c>
      <c r="C2566" t="s">
        <v>45</v>
      </c>
      <c r="F2566" t="s">
        <v>28945</v>
      </c>
      <c r="O2566" t="s">
        <v>33</v>
      </c>
      <c r="X2566" t="s">
        <v>34</v>
      </c>
      <c r="Y2566" t="s">
        <v>28946</v>
      </c>
      <c r="Z2566" t="s">
        <v>28947</v>
      </c>
      <c r="AA2566" t="s">
        <v>28948</v>
      </c>
      <c r="AB2566">
        <v>-161630</v>
      </c>
      <c r="AC2566" t="s">
        <v>38</v>
      </c>
      <c r="AD2566">
        <v>98366</v>
      </c>
    </row>
    <row r="2567" spans="1:30" x14ac:dyDescent="0.25">
      <c r="A2567">
        <f t="shared" ca="1" si="40"/>
        <v>12666</v>
      </c>
      <c r="B2567" t="s">
        <v>178</v>
      </c>
      <c r="F2567" t="s">
        <v>433</v>
      </c>
      <c r="G2567">
        <v>0</v>
      </c>
      <c r="O2567" t="s">
        <v>33</v>
      </c>
      <c r="X2567" t="s">
        <v>34</v>
      </c>
      <c r="Y2567" t="s">
        <v>434</v>
      </c>
      <c r="Z2567" t="s">
        <v>33157</v>
      </c>
      <c r="AA2567" t="s">
        <v>33140</v>
      </c>
      <c r="AB2567" t="s">
        <v>33158</v>
      </c>
      <c r="AC2567" t="s">
        <v>38</v>
      </c>
      <c r="AD2567">
        <v>99362</v>
      </c>
    </row>
    <row r="2568" spans="1:30" ht="409.5" x14ac:dyDescent="0.25">
      <c r="A2568">
        <f t="shared" ca="1" si="40"/>
        <v>6752</v>
      </c>
      <c r="B2568" t="s">
        <v>49</v>
      </c>
      <c r="C2568" t="s">
        <v>50</v>
      </c>
      <c r="O2568" t="s">
        <v>33</v>
      </c>
      <c r="W2568">
        <v>15</v>
      </c>
      <c r="X2568" t="s">
        <v>34</v>
      </c>
      <c r="Y2568" t="s">
        <v>1140</v>
      </c>
      <c r="Z2568" s="1" t="s">
        <v>1141</v>
      </c>
      <c r="AA2568" t="s">
        <v>1142</v>
      </c>
      <c r="AB2568">
        <v>-181087</v>
      </c>
      <c r="AC2568" t="s">
        <v>38</v>
      </c>
      <c r="AD2568">
        <v>98103</v>
      </c>
    </row>
    <row r="2569" spans="1:30" ht="409.5" x14ac:dyDescent="0.25">
      <c r="A2569">
        <f t="shared" ca="1" si="40"/>
        <v>1678</v>
      </c>
      <c r="B2569" t="s">
        <v>2046</v>
      </c>
      <c r="C2569" t="s">
        <v>80</v>
      </c>
      <c r="F2569" t="s">
        <v>1418</v>
      </c>
      <c r="O2569" t="s">
        <v>33</v>
      </c>
      <c r="Y2569" t="s">
        <v>1419</v>
      </c>
      <c r="Z2569" s="1" t="s">
        <v>15234</v>
      </c>
      <c r="AA2569" t="s">
        <v>15235</v>
      </c>
      <c r="AB2569">
        <v>-161784</v>
      </c>
      <c r="AC2569" t="s">
        <v>38</v>
      </c>
      <c r="AD2569">
        <v>98504</v>
      </c>
    </row>
    <row r="2570" spans="1:30" ht="409.5" x14ac:dyDescent="0.25">
      <c r="A2570">
        <f t="shared" ca="1" si="40"/>
        <v>9643</v>
      </c>
      <c r="B2570" t="s">
        <v>489</v>
      </c>
      <c r="C2570" t="s">
        <v>45</v>
      </c>
      <c r="F2570" t="s">
        <v>20250</v>
      </c>
      <c r="O2570" t="s">
        <v>33</v>
      </c>
      <c r="X2570" t="s">
        <v>34</v>
      </c>
      <c r="Y2570" t="s">
        <v>22656</v>
      </c>
      <c r="Z2570" s="1" t="s">
        <v>22931</v>
      </c>
      <c r="AA2570" t="s">
        <v>22580</v>
      </c>
      <c r="AB2570">
        <v>-162361</v>
      </c>
      <c r="AC2570" t="s">
        <v>102</v>
      </c>
      <c r="AD2570">
        <v>97302</v>
      </c>
    </row>
    <row r="2571" spans="1:30" x14ac:dyDescent="0.25">
      <c r="A2571">
        <f t="shared" ca="1" si="40"/>
        <v>17735</v>
      </c>
      <c r="B2571" t="s">
        <v>73</v>
      </c>
      <c r="C2571" t="s">
        <v>74</v>
      </c>
      <c r="F2571" t="s">
        <v>1546</v>
      </c>
      <c r="G2571">
        <v>0</v>
      </c>
      <c r="O2571" t="s">
        <v>33</v>
      </c>
      <c r="X2571" t="s">
        <v>34</v>
      </c>
      <c r="Y2571" t="s">
        <v>5383</v>
      </c>
      <c r="Z2571" t="s">
        <v>40544</v>
      </c>
      <c r="AA2571" t="s">
        <v>40544</v>
      </c>
      <c r="AB2571" t="s">
        <v>40545</v>
      </c>
      <c r="AC2571" t="s">
        <v>38</v>
      </c>
      <c r="AD2571">
        <v>98020</v>
      </c>
    </row>
    <row r="2572" spans="1:30" ht="409.5" x14ac:dyDescent="0.25">
      <c r="A2572">
        <f t="shared" ca="1" si="40"/>
        <v>154</v>
      </c>
      <c r="B2572" t="s">
        <v>73</v>
      </c>
      <c r="C2572" t="s">
        <v>74</v>
      </c>
      <c r="O2572" t="s">
        <v>33</v>
      </c>
      <c r="X2572" t="s">
        <v>34</v>
      </c>
      <c r="Y2572" t="s">
        <v>9320</v>
      </c>
      <c r="Z2572" s="1" t="s">
        <v>39637</v>
      </c>
      <c r="AA2572" t="s">
        <v>39638</v>
      </c>
      <c r="AB2572">
        <v>-171304</v>
      </c>
    </row>
    <row r="2573" spans="1:30" x14ac:dyDescent="0.25">
      <c r="A2573">
        <f t="shared" ca="1" si="40"/>
        <v>16432</v>
      </c>
      <c r="B2573" t="s">
        <v>1203</v>
      </c>
      <c r="C2573" t="s">
        <v>45</v>
      </c>
      <c r="G2573">
        <v>0</v>
      </c>
      <c r="O2573" t="s">
        <v>63</v>
      </c>
      <c r="X2573" t="s">
        <v>34</v>
      </c>
      <c r="Y2573" t="s">
        <v>20995</v>
      </c>
      <c r="Z2573" t="s">
        <v>20996</v>
      </c>
      <c r="AA2573" t="s">
        <v>2406</v>
      </c>
      <c r="AB2573" t="s">
        <v>20997</v>
      </c>
      <c r="AC2573" t="s">
        <v>38</v>
      </c>
      <c r="AD2573">
        <v>98103</v>
      </c>
    </row>
    <row r="2574" spans="1:30" x14ac:dyDescent="0.25">
      <c r="A2574">
        <f t="shared" ca="1" si="40"/>
        <v>6181</v>
      </c>
      <c r="B2574" t="s">
        <v>773</v>
      </c>
      <c r="C2574" t="s">
        <v>80</v>
      </c>
      <c r="F2574" t="s">
        <v>1418</v>
      </c>
      <c r="G2574">
        <v>0</v>
      </c>
      <c r="O2574" t="s">
        <v>33</v>
      </c>
      <c r="X2574" t="s">
        <v>34</v>
      </c>
      <c r="Y2574" t="s">
        <v>5784</v>
      </c>
      <c r="Z2574" t="s">
        <v>5869</v>
      </c>
      <c r="AA2574" t="s">
        <v>5870</v>
      </c>
      <c r="AB2574" t="s">
        <v>5871</v>
      </c>
      <c r="AC2574" t="s">
        <v>38</v>
      </c>
      <c r="AD2574">
        <v>98504</v>
      </c>
    </row>
    <row r="2575" spans="1:30" x14ac:dyDescent="0.25">
      <c r="A2575">
        <f t="shared" ca="1" si="40"/>
        <v>4551</v>
      </c>
      <c r="B2575" t="s">
        <v>677</v>
      </c>
      <c r="C2575" t="s">
        <v>80</v>
      </c>
      <c r="F2575" t="s">
        <v>6894</v>
      </c>
      <c r="O2575" t="s">
        <v>33</v>
      </c>
      <c r="Y2575" t="s">
        <v>14088</v>
      </c>
      <c r="Z2575" t="s">
        <v>27786</v>
      </c>
      <c r="AA2575" t="s">
        <v>27787</v>
      </c>
      <c r="AB2575">
        <v>-161146</v>
      </c>
      <c r="AC2575" t="s">
        <v>38</v>
      </c>
      <c r="AD2575">
        <v>98290</v>
      </c>
    </row>
    <row r="2576" spans="1:30" x14ac:dyDescent="0.25">
      <c r="A2576">
        <f t="shared" ca="1" si="40"/>
        <v>11324</v>
      </c>
      <c r="B2576" t="s">
        <v>2046</v>
      </c>
      <c r="C2576" t="s">
        <v>80</v>
      </c>
      <c r="F2576" t="s">
        <v>5906</v>
      </c>
      <c r="O2576" t="s">
        <v>33</v>
      </c>
      <c r="Y2576" t="s">
        <v>13961</v>
      </c>
      <c r="Z2576" t="s">
        <v>13962</v>
      </c>
      <c r="AA2576" t="s">
        <v>13947</v>
      </c>
      <c r="AB2576">
        <v>-172795</v>
      </c>
      <c r="AC2576" t="s">
        <v>38</v>
      </c>
      <c r="AD2576">
        <v>98371</v>
      </c>
    </row>
    <row r="2577" spans="1:30" ht="409.5" x14ac:dyDescent="0.25">
      <c r="A2577">
        <f t="shared" ca="1" si="40"/>
        <v>13503</v>
      </c>
      <c r="B2577" t="s">
        <v>334</v>
      </c>
      <c r="C2577" t="s">
        <v>45</v>
      </c>
      <c r="G2577">
        <v>0</v>
      </c>
      <c r="O2577" t="s">
        <v>33</v>
      </c>
      <c r="Y2577" t="s">
        <v>3374</v>
      </c>
      <c r="Z2577" s="1" t="s">
        <v>3375</v>
      </c>
      <c r="AA2577" t="s">
        <v>3376</v>
      </c>
      <c r="AB2577" t="s">
        <v>3377</v>
      </c>
    </row>
    <row r="2578" spans="1:30" ht="409.5" x14ac:dyDescent="0.25">
      <c r="A2578">
        <f t="shared" ca="1" si="40"/>
        <v>5303</v>
      </c>
      <c r="B2578" t="s">
        <v>489</v>
      </c>
      <c r="C2578" t="s">
        <v>45</v>
      </c>
      <c r="F2578" t="s">
        <v>27305</v>
      </c>
      <c r="O2578" t="s">
        <v>33</v>
      </c>
      <c r="W2578">
        <v>15</v>
      </c>
      <c r="X2578" t="s">
        <v>34</v>
      </c>
      <c r="Y2578" t="s">
        <v>21817</v>
      </c>
      <c r="Z2578" s="1" t="s">
        <v>29012</v>
      </c>
      <c r="AA2578" t="s">
        <v>29013</v>
      </c>
      <c r="AB2578">
        <v>-173179</v>
      </c>
      <c r="AC2578" t="s">
        <v>38</v>
      </c>
      <c r="AD2578">
        <v>98104</v>
      </c>
    </row>
    <row r="2579" spans="1:30" x14ac:dyDescent="0.25">
      <c r="A2579">
        <f t="shared" ca="1" si="40"/>
        <v>4690</v>
      </c>
      <c r="B2579" t="s">
        <v>30</v>
      </c>
      <c r="C2579" t="s">
        <v>31</v>
      </c>
      <c r="F2579" t="s">
        <v>1098</v>
      </c>
      <c r="O2579" t="s">
        <v>33</v>
      </c>
      <c r="X2579" t="s">
        <v>34</v>
      </c>
      <c r="Y2579" t="s">
        <v>1099</v>
      </c>
      <c r="Z2579" t="s">
        <v>1100</v>
      </c>
      <c r="AA2579" t="s">
        <v>1100</v>
      </c>
      <c r="AB2579">
        <v>-162549</v>
      </c>
      <c r="AC2579" t="s">
        <v>38</v>
      </c>
      <c r="AD2579">
        <v>98003</v>
      </c>
    </row>
    <row r="2580" spans="1:30" ht="165" x14ac:dyDescent="0.25">
      <c r="A2580">
        <f t="shared" ca="1" si="40"/>
        <v>14913</v>
      </c>
      <c r="B2580" t="s">
        <v>739</v>
      </c>
      <c r="C2580" t="s">
        <v>686</v>
      </c>
      <c r="F2580" t="s">
        <v>24915</v>
      </c>
      <c r="G2580">
        <v>0</v>
      </c>
      <c r="O2580" t="s">
        <v>33</v>
      </c>
      <c r="Y2580" t="s">
        <v>24916</v>
      </c>
      <c r="Z2580" s="1" t="s">
        <v>29551</v>
      </c>
      <c r="AA2580" t="s">
        <v>29552</v>
      </c>
      <c r="AB2580" t="s">
        <v>29553</v>
      </c>
      <c r="AC2580" t="s">
        <v>38</v>
      </c>
      <c r="AD2580">
        <v>98632</v>
      </c>
    </row>
    <row r="2581" spans="1:30" ht="409.5" x14ac:dyDescent="0.25">
      <c r="A2581">
        <f t="shared" ca="1" si="40"/>
        <v>7483</v>
      </c>
      <c r="B2581" t="s">
        <v>2046</v>
      </c>
      <c r="C2581" t="s">
        <v>80</v>
      </c>
      <c r="F2581" t="s">
        <v>3176</v>
      </c>
      <c r="G2581">
        <v>0</v>
      </c>
      <c r="O2581" t="s">
        <v>33</v>
      </c>
      <c r="Y2581" t="s">
        <v>6557</v>
      </c>
      <c r="Z2581" s="1" t="s">
        <v>6561</v>
      </c>
      <c r="AA2581" t="s">
        <v>6562</v>
      </c>
      <c r="AB2581" t="s">
        <v>6563</v>
      </c>
      <c r="AC2581" t="s">
        <v>38</v>
      </c>
      <c r="AD2581">
        <v>98204</v>
      </c>
    </row>
    <row r="2582" spans="1:30" x14ac:dyDescent="0.25">
      <c r="A2582">
        <f t="shared" ca="1" si="40"/>
        <v>7777</v>
      </c>
      <c r="B2582" t="s">
        <v>489</v>
      </c>
      <c r="C2582" t="s">
        <v>45</v>
      </c>
      <c r="O2582" t="s">
        <v>33</v>
      </c>
      <c r="X2582" t="s">
        <v>34</v>
      </c>
      <c r="Y2582" t="s">
        <v>27163</v>
      </c>
      <c r="Z2582" t="s">
        <v>27164</v>
      </c>
      <c r="AA2582" t="s">
        <v>27165</v>
      </c>
      <c r="AB2582">
        <v>-170485</v>
      </c>
    </row>
    <row r="2583" spans="1:30" x14ac:dyDescent="0.25">
      <c r="A2583">
        <f t="shared" ca="1" si="40"/>
        <v>9545</v>
      </c>
      <c r="B2583" t="s">
        <v>124</v>
      </c>
      <c r="C2583" t="s">
        <v>45</v>
      </c>
      <c r="F2583" t="s">
        <v>17740</v>
      </c>
      <c r="G2583">
        <v>0</v>
      </c>
      <c r="O2583" t="s">
        <v>33</v>
      </c>
      <c r="Y2583" t="s">
        <v>28072</v>
      </c>
      <c r="Z2583" t="s">
        <v>28073</v>
      </c>
      <c r="AA2583" t="s">
        <v>28074</v>
      </c>
      <c r="AB2583" t="s">
        <v>28075</v>
      </c>
      <c r="AC2583" t="s">
        <v>38</v>
      </c>
      <c r="AD2583">
        <v>98104</v>
      </c>
    </row>
    <row r="2584" spans="1:30" x14ac:dyDescent="0.25">
      <c r="A2584">
        <f t="shared" ca="1" si="40"/>
        <v>10865</v>
      </c>
      <c r="B2584" t="s">
        <v>79</v>
      </c>
      <c r="C2584" t="s">
        <v>80</v>
      </c>
      <c r="F2584" t="s">
        <v>5745</v>
      </c>
      <c r="O2584" t="s">
        <v>33</v>
      </c>
      <c r="Y2584" t="s">
        <v>10053</v>
      </c>
      <c r="Z2584" t="s">
        <v>27089</v>
      </c>
      <c r="AA2584" t="s">
        <v>27090</v>
      </c>
      <c r="AB2584">
        <v>-173192</v>
      </c>
      <c r="AC2584" t="s">
        <v>38</v>
      </c>
      <c r="AD2584">
        <v>98201</v>
      </c>
    </row>
    <row r="2585" spans="1:30" ht="409.5" x14ac:dyDescent="0.25">
      <c r="A2585">
        <f t="shared" ca="1" si="40"/>
        <v>11431</v>
      </c>
      <c r="B2585" t="s">
        <v>788</v>
      </c>
      <c r="C2585" t="s">
        <v>45</v>
      </c>
      <c r="G2585">
        <v>0</v>
      </c>
      <c r="O2585" t="s">
        <v>33</v>
      </c>
      <c r="Y2585" t="s">
        <v>18691</v>
      </c>
      <c r="Z2585" s="1" t="s">
        <v>24860</v>
      </c>
      <c r="AA2585" t="s">
        <v>24861</v>
      </c>
      <c r="AB2585" t="s">
        <v>24862</v>
      </c>
    </row>
    <row r="2586" spans="1:30" x14ac:dyDescent="0.25">
      <c r="A2586">
        <f t="shared" ca="1" si="40"/>
        <v>19360</v>
      </c>
      <c r="B2586" t="s">
        <v>677</v>
      </c>
      <c r="C2586" t="s">
        <v>80</v>
      </c>
      <c r="F2586" t="s">
        <v>651</v>
      </c>
      <c r="G2586">
        <v>0</v>
      </c>
      <c r="O2586" t="s">
        <v>33</v>
      </c>
      <c r="Y2586" t="s">
        <v>6323</v>
      </c>
      <c r="Z2586" t="s">
        <v>8668</v>
      </c>
      <c r="AA2586" t="s">
        <v>8669</v>
      </c>
      <c r="AB2586" t="s">
        <v>8670</v>
      </c>
      <c r="AC2586" t="s">
        <v>38</v>
      </c>
      <c r="AD2586">
        <v>98034</v>
      </c>
    </row>
    <row r="2587" spans="1:30" x14ac:dyDescent="0.25">
      <c r="A2587">
        <f t="shared" ca="1" si="40"/>
        <v>15922</v>
      </c>
      <c r="B2587" t="s">
        <v>739</v>
      </c>
      <c r="C2587" t="s">
        <v>686</v>
      </c>
      <c r="F2587" t="s">
        <v>16162</v>
      </c>
      <c r="O2587" t="s">
        <v>33</v>
      </c>
      <c r="Y2587" t="s">
        <v>31042</v>
      </c>
      <c r="Z2587" t="s">
        <v>31043</v>
      </c>
      <c r="AA2587" t="s">
        <v>31034</v>
      </c>
      <c r="AB2587">
        <v>-160586</v>
      </c>
    </row>
    <row r="2588" spans="1:30" ht="409.5" x14ac:dyDescent="0.25">
      <c r="A2588">
        <f t="shared" ca="1" si="40"/>
        <v>15834</v>
      </c>
      <c r="B2588" t="s">
        <v>1203</v>
      </c>
      <c r="C2588" t="s">
        <v>45</v>
      </c>
      <c r="F2588" t="s">
        <v>20250</v>
      </c>
      <c r="G2588">
        <v>0</v>
      </c>
      <c r="O2588" t="s">
        <v>33</v>
      </c>
      <c r="X2588" t="s">
        <v>34</v>
      </c>
      <c r="Y2588" t="s">
        <v>22598</v>
      </c>
      <c r="Z2588" s="1" t="s">
        <v>22625</v>
      </c>
      <c r="AA2588" t="s">
        <v>22580</v>
      </c>
      <c r="AB2588" t="s">
        <v>22626</v>
      </c>
      <c r="AC2588" t="s">
        <v>102</v>
      </c>
      <c r="AD2588">
        <v>97302</v>
      </c>
    </row>
    <row r="2589" spans="1:30" ht="409.5" x14ac:dyDescent="0.25">
      <c r="A2589">
        <f t="shared" ca="1" si="40"/>
        <v>758</v>
      </c>
      <c r="B2589" t="s">
        <v>2046</v>
      </c>
      <c r="C2589" t="s">
        <v>80</v>
      </c>
      <c r="F2589" t="s">
        <v>658</v>
      </c>
      <c r="O2589" t="s">
        <v>33</v>
      </c>
      <c r="Y2589" t="s">
        <v>10256</v>
      </c>
      <c r="Z2589" s="1" t="s">
        <v>10257</v>
      </c>
      <c r="AA2589" t="s">
        <v>10258</v>
      </c>
      <c r="AB2589">
        <v>-180164</v>
      </c>
      <c r="AC2589" t="s">
        <v>102</v>
      </c>
      <c r="AD2589">
        <v>97702</v>
      </c>
    </row>
    <row r="2590" spans="1:30" x14ac:dyDescent="0.25">
      <c r="A2590">
        <f t="shared" ca="1" si="40"/>
        <v>19102</v>
      </c>
      <c r="B2590" t="s">
        <v>39</v>
      </c>
      <c r="F2590" t="s">
        <v>28431</v>
      </c>
      <c r="O2590" t="s">
        <v>33</v>
      </c>
      <c r="X2590" t="s">
        <v>34</v>
      </c>
      <c r="Y2590" t="s">
        <v>28432</v>
      </c>
      <c r="Z2590" t="s">
        <v>28433</v>
      </c>
      <c r="AA2590" t="s">
        <v>28434</v>
      </c>
      <c r="AB2590">
        <v>-163284</v>
      </c>
      <c r="AC2590" t="s">
        <v>28435</v>
      </c>
    </row>
    <row r="2591" spans="1:30" x14ac:dyDescent="0.25">
      <c r="A2591">
        <f t="shared" ca="1" si="40"/>
        <v>7965</v>
      </c>
      <c r="B2591" t="s">
        <v>276</v>
      </c>
      <c r="C2591" t="s">
        <v>45</v>
      </c>
      <c r="F2591" t="s">
        <v>4055</v>
      </c>
      <c r="G2591">
        <v>0</v>
      </c>
      <c r="M2591" t="s">
        <v>37685</v>
      </c>
      <c r="N2591" t="s">
        <v>5513</v>
      </c>
      <c r="O2591" t="s">
        <v>33</v>
      </c>
      <c r="X2591" t="s">
        <v>34</v>
      </c>
      <c r="Y2591" t="s">
        <v>37686</v>
      </c>
      <c r="Z2591" t="s">
        <v>37687</v>
      </c>
      <c r="AA2591" t="s">
        <v>37688</v>
      </c>
      <c r="AB2591" t="s">
        <v>37689</v>
      </c>
      <c r="AC2591" t="s">
        <v>38</v>
      </c>
      <c r="AD2591">
        <v>98390</v>
      </c>
    </row>
    <row r="2592" spans="1:30" ht="409.5" x14ac:dyDescent="0.25">
      <c r="A2592">
        <f t="shared" ca="1" si="40"/>
        <v>6875</v>
      </c>
      <c r="B2592" t="s">
        <v>334</v>
      </c>
      <c r="C2592" t="s">
        <v>45</v>
      </c>
      <c r="F2592" t="s">
        <v>20250</v>
      </c>
      <c r="O2592" t="s">
        <v>33</v>
      </c>
      <c r="X2592" t="s">
        <v>34</v>
      </c>
      <c r="Y2592" t="s">
        <v>22656</v>
      </c>
      <c r="Z2592" s="1" t="s">
        <v>23887</v>
      </c>
      <c r="AA2592" t="s">
        <v>23605</v>
      </c>
      <c r="AB2592">
        <v>-160092</v>
      </c>
      <c r="AC2592" t="s">
        <v>102</v>
      </c>
      <c r="AD2592">
        <v>97302</v>
      </c>
    </row>
    <row r="2593" spans="1:30" x14ac:dyDescent="0.25">
      <c r="A2593">
        <f t="shared" ca="1" si="40"/>
        <v>15735</v>
      </c>
      <c r="B2593" t="s">
        <v>2046</v>
      </c>
      <c r="C2593" t="s">
        <v>80</v>
      </c>
      <c r="F2593" t="s">
        <v>1961</v>
      </c>
      <c r="G2593">
        <v>0</v>
      </c>
      <c r="O2593" t="s">
        <v>33</v>
      </c>
      <c r="Y2593" t="s">
        <v>14433</v>
      </c>
      <c r="Z2593" t="s">
        <v>14434</v>
      </c>
      <c r="AA2593" t="s">
        <v>14435</v>
      </c>
      <c r="AB2593" t="s">
        <v>14436</v>
      </c>
      <c r="AC2593" t="s">
        <v>38</v>
      </c>
      <c r="AD2593">
        <v>98195</v>
      </c>
    </row>
    <row r="2594" spans="1:30" ht="409.5" x14ac:dyDescent="0.25">
      <c r="A2594">
        <f t="shared" ca="1" si="40"/>
        <v>10345</v>
      </c>
      <c r="B2594" t="s">
        <v>2046</v>
      </c>
      <c r="C2594" t="s">
        <v>80</v>
      </c>
      <c r="F2594" t="s">
        <v>8126</v>
      </c>
      <c r="G2594">
        <v>0</v>
      </c>
      <c r="O2594" t="s">
        <v>33</v>
      </c>
      <c r="Y2594" t="s">
        <v>8127</v>
      </c>
      <c r="Z2594" s="1" t="s">
        <v>8128</v>
      </c>
      <c r="AA2594" t="s">
        <v>8129</v>
      </c>
      <c r="AB2594" t="s">
        <v>8130</v>
      </c>
      <c r="AC2594" t="s">
        <v>38</v>
      </c>
      <c r="AD2594">
        <v>98944</v>
      </c>
    </row>
    <row r="2595" spans="1:30" x14ac:dyDescent="0.25">
      <c r="A2595">
        <f t="shared" ca="1" si="40"/>
        <v>4490</v>
      </c>
      <c r="B2595" t="s">
        <v>73</v>
      </c>
      <c r="C2595" t="s">
        <v>74</v>
      </c>
      <c r="F2595" t="s">
        <v>1546</v>
      </c>
      <c r="G2595">
        <v>0</v>
      </c>
      <c r="O2595" t="s">
        <v>33</v>
      </c>
      <c r="X2595" t="s">
        <v>34</v>
      </c>
      <c r="Y2595" t="s">
        <v>5383</v>
      </c>
      <c r="Z2595" t="s">
        <v>40741</v>
      </c>
      <c r="AA2595" t="s">
        <v>40739</v>
      </c>
      <c r="AB2595" t="s">
        <v>40742</v>
      </c>
      <c r="AC2595" t="s">
        <v>38</v>
      </c>
      <c r="AD2595">
        <v>98020</v>
      </c>
    </row>
    <row r="2596" spans="1:30" ht="409.5" x14ac:dyDescent="0.25">
      <c r="A2596">
        <f t="shared" ca="1" si="40"/>
        <v>13442</v>
      </c>
      <c r="B2596" t="s">
        <v>1203</v>
      </c>
      <c r="C2596" t="s">
        <v>45</v>
      </c>
      <c r="F2596" t="s">
        <v>863</v>
      </c>
      <c r="G2596">
        <v>0</v>
      </c>
      <c r="O2596" t="s">
        <v>33</v>
      </c>
      <c r="W2596">
        <v>15</v>
      </c>
      <c r="X2596" t="s">
        <v>34</v>
      </c>
      <c r="Y2596" t="s">
        <v>1655</v>
      </c>
      <c r="Z2596" s="1" t="s">
        <v>1659</v>
      </c>
      <c r="AA2596" t="s">
        <v>1657</v>
      </c>
      <c r="AB2596" t="s">
        <v>1660</v>
      </c>
      <c r="AC2596" t="s">
        <v>38</v>
      </c>
      <c r="AD2596">
        <v>98154</v>
      </c>
    </row>
    <row r="2597" spans="1:30" ht="315" x14ac:dyDescent="0.25">
      <c r="A2597">
        <f t="shared" ca="1" si="40"/>
        <v>14611</v>
      </c>
      <c r="B2597" t="s">
        <v>489</v>
      </c>
      <c r="C2597" t="s">
        <v>45</v>
      </c>
      <c r="F2597" t="s">
        <v>16720</v>
      </c>
      <c r="O2597" t="s">
        <v>33</v>
      </c>
      <c r="W2597">
        <v>15</v>
      </c>
      <c r="X2597" t="s">
        <v>34</v>
      </c>
      <c r="Y2597" t="s">
        <v>39791</v>
      </c>
      <c r="Z2597" s="1" t="s">
        <v>39792</v>
      </c>
      <c r="AA2597" t="s">
        <v>39793</v>
      </c>
      <c r="AB2597">
        <v>-180983</v>
      </c>
      <c r="AC2597" t="s">
        <v>254</v>
      </c>
      <c r="AD2597">
        <v>22182</v>
      </c>
    </row>
    <row r="2598" spans="1:30" x14ac:dyDescent="0.25">
      <c r="A2598">
        <f t="shared" ca="1" si="40"/>
        <v>2178</v>
      </c>
      <c r="B2598" t="s">
        <v>739</v>
      </c>
      <c r="C2598" t="s">
        <v>686</v>
      </c>
      <c r="F2598" t="s">
        <v>29759</v>
      </c>
      <c r="O2598" t="s">
        <v>33</v>
      </c>
      <c r="Y2598" t="s">
        <v>29760</v>
      </c>
      <c r="Z2598" t="s">
        <v>30562</v>
      </c>
      <c r="AA2598" t="s">
        <v>30563</v>
      </c>
      <c r="AB2598">
        <v>-161611</v>
      </c>
      <c r="AC2598" t="s">
        <v>38</v>
      </c>
      <c r="AD2598">
        <v>98607</v>
      </c>
    </row>
    <row r="2599" spans="1:30" x14ac:dyDescent="0.25">
      <c r="A2599">
        <f t="shared" ca="1" si="40"/>
        <v>2433</v>
      </c>
      <c r="B2599" t="s">
        <v>2046</v>
      </c>
      <c r="C2599" t="s">
        <v>80</v>
      </c>
      <c r="F2599" t="s">
        <v>11374</v>
      </c>
      <c r="O2599" t="s">
        <v>33</v>
      </c>
      <c r="Y2599" t="s">
        <v>11375</v>
      </c>
      <c r="Z2599" t="s">
        <v>11376</v>
      </c>
      <c r="AA2599" t="s">
        <v>11377</v>
      </c>
      <c r="AB2599">
        <v>-160118</v>
      </c>
      <c r="AC2599" t="s">
        <v>38</v>
      </c>
      <c r="AD2599">
        <v>98445</v>
      </c>
    </row>
    <row r="2600" spans="1:30" x14ac:dyDescent="0.25">
      <c r="A2600">
        <f t="shared" ca="1" si="40"/>
        <v>6138</v>
      </c>
      <c r="B2600" t="s">
        <v>17015</v>
      </c>
      <c r="C2600" t="s">
        <v>45</v>
      </c>
      <c r="F2600" t="s">
        <v>160</v>
      </c>
      <c r="G2600">
        <v>0</v>
      </c>
      <c r="O2600" t="s">
        <v>33</v>
      </c>
      <c r="Y2600" t="s">
        <v>3018</v>
      </c>
      <c r="Z2600" t="s">
        <v>35482</v>
      </c>
      <c r="AA2600" t="s">
        <v>35483</v>
      </c>
      <c r="AB2600" t="s">
        <v>35484</v>
      </c>
    </row>
    <row r="2601" spans="1:30" x14ac:dyDescent="0.25">
      <c r="A2601">
        <f t="shared" ca="1" si="40"/>
        <v>18697</v>
      </c>
      <c r="B2601" t="s">
        <v>2046</v>
      </c>
      <c r="C2601" t="s">
        <v>80</v>
      </c>
      <c r="F2601" t="s">
        <v>13709</v>
      </c>
      <c r="G2601">
        <v>0</v>
      </c>
      <c r="O2601" t="s">
        <v>33</v>
      </c>
      <c r="Y2601" t="s">
        <v>13710</v>
      </c>
      <c r="Z2601" t="s">
        <v>13711</v>
      </c>
      <c r="AA2601" t="s">
        <v>13712</v>
      </c>
      <c r="AB2601" t="s">
        <v>13713</v>
      </c>
      <c r="AC2601" t="s">
        <v>38</v>
      </c>
      <c r="AD2601">
        <v>99336</v>
      </c>
    </row>
    <row r="2602" spans="1:30" x14ac:dyDescent="0.25">
      <c r="A2602">
        <f t="shared" ca="1" si="40"/>
        <v>6208</v>
      </c>
      <c r="B2602" t="s">
        <v>36232</v>
      </c>
      <c r="F2602" t="s">
        <v>36217</v>
      </c>
      <c r="G2602">
        <v>0</v>
      </c>
      <c r="O2602" t="s">
        <v>33</v>
      </c>
      <c r="Y2602" t="s">
        <v>36794</v>
      </c>
      <c r="Z2602" t="s">
        <v>36795</v>
      </c>
      <c r="AA2602" t="s">
        <v>36796</v>
      </c>
      <c r="AB2602" t="s">
        <v>36797</v>
      </c>
    </row>
    <row r="2603" spans="1:30" ht="409.5" x14ac:dyDescent="0.25">
      <c r="A2603">
        <f t="shared" ca="1" si="40"/>
        <v>12786</v>
      </c>
      <c r="B2603" t="s">
        <v>230</v>
      </c>
      <c r="C2603" t="s">
        <v>45</v>
      </c>
      <c r="F2603" t="s">
        <v>20250</v>
      </c>
      <c r="O2603" t="s">
        <v>33</v>
      </c>
      <c r="X2603" t="s">
        <v>34</v>
      </c>
      <c r="Y2603" t="s">
        <v>22643</v>
      </c>
      <c r="Z2603" s="1" t="s">
        <v>23328</v>
      </c>
      <c r="AA2603" t="s">
        <v>22580</v>
      </c>
      <c r="AB2603">
        <v>-172379</v>
      </c>
    </row>
    <row r="2604" spans="1:30" ht="409.5" x14ac:dyDescent="0.25">
      <c r="A2604">
        <f t="shared" ca="1" si="40"/>
        <v>15772</v>
      </c>
      <c r="B2604" t="s">
        <v>178</v>
      </c>
      <c r="C2604" t="s">
        <v>179</v>
      </c>
      <c r="F2604" t="s">
        <v>180</v>
      </c>
      <c r="G2604">
        <v>0</v>
      </c>
      <c r="O2604" t="s">
        <v>33</v>
      </c>
      <c r="X2604" t="s">
        <v>34</v>
      </c>
      <c r="Y2604" t="s">
        <v>181</v>
      </c>
      <c r="Z2604" s="1" t="s">
        <v>20377</v>
      </c>
      <c r="AA2604" t="s">
        <v>20378</v>
      </c>
      <c r="AB2604" t="s">
        <v>20379</v>
      </c>
      <c r="AC2604" t="s">
        <v>38</v>
      </c>
      <c r="AD2604">
        <v>98922</v>
      </c>
    </row>
    <row r="2605" spans="1:30" x14ac:dyDescent="0.25">
      <c r="A2605">
        <f t="shared" ca="1" si="40"/>
        <v>5986</v>
      </c>
      <c r="B2605" t="s">
        <v>107</v>
      </c>
      <c r="C2605" t="s">
        <v>108</v>
      </c>
      <c r="G2605">
        <v>0</v>
      </c>
      <c r="O2605" t="s">
        <v>33</v>
      </c>
      <c r="X2605" t="s">
        <v>34</v>
      </c>
      <c r="Y2605" t="s">
        <v>21860</v>
      </c>
      <c r="Z2605" t="s">
        <v>42113</v>
      </c>
      <c r="AA2605" t="s">
        <v>42114</v>
      </c>
      <c r="AB2605" t="s">
        <v>42115</v>
      </c>
      <c r="AC2605" t="s">
        <v>38</v>
      </c>
      <c r="AD2605">
        <v>99205</v>
      </c>
    </row>
    <row r="2606" spans="1:30" x14ac:dyDescent="0.25">
      <c r="A2606">
        <f t="shared" ca="1" si="40"/>
        <v>19067</v>
      </c>
      <c r="B2606" t="s">
        <v>739</v>
      </c>
      <c r="C2606" t="s">
        <v>686</v>
      </c>
      <c r="F2606" t="s">
        <v>4924</v>
      </c>
      <c r="G2606">
        <v>0</v>
      </c>
      <c r="O2606" t="s">
        <v>33</v>
      </c>
      <c r="Y2606" t="s">
        <v>29412</v>
      </c>
      <c r="Z2606" t="s">
        <v>35856</v>
      </c>
      <c r="AA2606" t="s">
        <v>35857</v>
      </c>
      <c r="AB2606" t="s">
        <v>35858</v>
      </c>
      <c r="AC2606" t="s">
        <v>38</v>
      </c>
      <c r="AD2606">
        <v>98005</v>
      </c>
    </row>
    <row r="2607" spans="1:30" ht="409.5" x14ac:dyDescent="0.25">
      <c r="A2607">
        <f t="shared" ca="1" si="40"/>
        <v>17923</v>
      </c>
      <c r="B2607" t="s">
        <v>96</v>
      </c>
      <c r="C2607" t="s">
        <v>97</v>
      </c>
      <c r="F2607" t="s">
        <v>716</v>
      </c>
      <c r="O2607" t="s">
        <v>33</v>
      </c>
      <c r="X2607" t="s">
        <v>34</v>
      </c>
      <c r="Y2607" t="s">
        <v>717</v>
      </c>
      <c r="Z2607" s="1" t="s">
        <v>27365</v>
      </c>
      <c r="AA2607" t="s">
        <v>27366</v>
      </c>
      <c r="AB2607">
        <v>-170138</v>
      </c>
      <c r="AC2607" t="s">
        <v>102</v>
      </c>
      <c r="AD2607">
        <v>97214</v>
      </c>
    </row>
    <row r="2608" spans="1:30" x14ac:dyDescent="0.25">
      <c r="A2608">
        <f t="shared" ca="1" si="40"/>
        <v>18390</v>
      </c>
      <c r="B2608" t="s">
        <v>2046</v>
      </c>
      <c r="C2608" t="s">
        <v>80</v>
      </c>
      <c r="F2608" t="s">
        <v>14353</v>
      </c>
      <c r="O2608" t="s">
        <v>155</v>
      </c>
      <c r="X2608" t="s">
        <v>34</v>
      </c>
      <c r="Y2608" t="s">
        <v>14354</v>
      </c>
      <c r="Z2608" t="s">
        <v>14355</v>
      </c>
      <c r="AA2608" t="s">
        <v>14343</v>
      </c>
      <c r="AB2608">
        <v>-170188</v>
      </c>
      <c r="AC2608" t="s">
        <v>1449</v>
      </c>
      <c r="AD2608">
        <v>28036</v>
      </c>
    </row>
    <row r="2609" spans="1:30" ht="409.5" x14ac:dyDescent="0.25">
      <c r="A2609">
        <f t="shared" ca="1" si="40"/>
        <v>11320</v>
      </c>
      <c r="B2609" t="s">
        <v>73</v>
      </c>
      <c r="C2609" t="s">
        <v>74</v>
      </c>
      <c r="F2609" t="s">
        <v>1673</v>
      </c>
      <c r="O2609" t="s">
        <v>63</v>
      </c>
      <c r="X2609" t="s">
        <v>34</v>
      </c>
      <c r="Y2609" t="s">
        <v>42552</v>
      </c>
      <c r="Z2609" s="1" t="s">
        <v>42553</v>
      </c>
      <c r="AA2609" t="s">
        <v>42554</v>
      </c>
      <c r="AB2609">
        <v>-170680</v>
      </c>
      <c r="AC2609" t="s">
        <v>243</v>
      </c>
      <c r="AD2609">
        <v>92150</v>
      </c>
    </row>
    <row r="2610" spans="1:30" x14ac:dyDescent="0.25">
      <c r="A2610">
        <f t="shared" ca="1" si="40"/>
        <v>12482</v>
      </c>
      <c r="B2610" t="s">
        <v>79</v>
      </c>
      <c r="C2610" t="s">
        <v>80</v>
      </c>
      <c r="F2610" t="s">
        <v>1418</v>
      </c>
      <c r="O2610" t="s">
        <v>33</v>
      </c>
      <c r="Y2610" t="s">
        <v>1419</v>
      </c>
      <c r="Z2610" t="s">
        <v>32263</v>
      </c>
      <c r="AA2610" t="s">
        <v>32264</v>
      </c>
      <c r="AB2610">
        <v>-163417</v>
      </c>
      <c r="AC2610" t="s">
        <v>38</v>
      </c>
      <c r="AD2610">
        <v>98501</v>
      </c>
    </row>
    <row r="2611" spans="1:30" ht="409.5" x14ac:dyDescent="0.25">
      <c r="A2611">
        <f t="shared" ca="1" si="40"/>
        <v>17805</v>
      </c>
      <c r="B2611" t="s">
        <v>73</v>
      </c>
      <c r="C2611" t="s">
        <v>74</v>
      </c>
      <c r="F2611" t="s">
        <v>1254</v>
      </c>
      <c r="G2611">
        <v>2</v>
      </c>
      <c r="H2611" t="s">
        <v>60</v>
      </c>
      <c r="L2611">
        <v>3.5</v>
      </c>
      <c r="O2611" t="s">
        <v>33</v>
      </c>
      <c r="X2611" t="s">
        <v>34</v>
      </c>
      <c r="Y2611" t="s">
        <v>1255</v>
      </c>
      <c r="Z2611" s="1" t="s">
        <v>28862</v>
      </c>
      <c r="AA2611" t="s">
        <v>28863</v>
      </c>
      <c r="AB2611" t="s">
        <v>28864</v>
      </c>
      <c r="AC2611" t="s">
        <v>38</v>
      </c>
      <c r="AD2611">
        <v>98038</v>
      </c>
    </row>
    <row r="2612" spans="1:30" x14ac:dyDescent="0.25">
      <c r="A2612">
        <f t="shared" ca="1" si="40"/>
        <v>19731</v>
      </c>
      <c r="B2612" t="s">
        <v>739</v>
      </c>
      <c r="C2612" t="s">
        <v>686</v>
      </c>
      <c r="F2612" t="s">
        <v>6371</v>
      </c>
      <c r="G2612">
        <v>0</v>
      </c>
      <c r="O2612" t="s">
        <v>33</v>
      </c>
      <c r="Y2612" t="s">
        <v>30812</v>
      </c>
      <c r="Z2612" t="s">
        <v>30813</v>
      </c>
      <c r="AA2612" t="s">
        <v>30814</v>
      </c>
      <c r="AB2612" t="s">
        <v>30815</v>
      </c>
    </row>
    <row r="2613" spans="1:30" ht="409.5" x14ac:dyDescent="0.25">
      <c r="A2613">
        <f t="shared" ca="1" si="40"/>
        <v>733</v>
      </c>
      <c r="B2613" t="s">
        <v>68</v>
      </c>
      <c r="C2613" t="s">
        <v>45</v>
      </c>
      <c r="F2613" t="s">
        <v>39720</v>
      </c>
      <c r="O2613" t="s">
        <v>33</v>
      </c>
      <c r="W2613">
        <v>30</v>
      </c>
      <c r="X2613" t="s">
        <v>34</v>
      </c>
      <c r="Y2613" t="s">
        <v>39721</v>
      </c>
      <c r="Z2613" s="1" t="s">
        <v>39722</v>
      </c>
      <c r="AA2613" s="1" t="s">
        <v>39723</v>
      </c>
      <c r="AB2613">
        <v>-173154</v>
      </c>
    </row>
    <row r="2614" spans="1:30" x14ac:dyDescent="0.25">
      <c r="A2614">
        <f t="shared" ca="1" si="40"/>
        <v>11040</v>
      </c>
      <c r="B2614" t="s">
        <v>30</v>
      </c>
      <c r="C2614" t="s">
        <v>31</v>
      </c>
      <c r="F2614" t="s">
        <v>2860</v>
      </c>
      <c r="N2614" t="s">
        <v>5401</v>
      </c>
      <c r="O2614" t="s">
        <v>33</v>
      </c>
      <c r="X2614" t="s">
        <v>34</v>
      </c>
      <c r="Y2614" t="s">
        <v>152</v>
      </c>
      <c r="Z2614" t="s">
        <v>19721</v>
      </c>
      <c r="AA2614" t="s">
        <v>19721</v>
      </c>
      <c r="AB2614">
        <v>-161756</v>
      </c>
      <c r="AC2614" t="s">
        <v>38</v>
      </c>
      <c r="AD2614">
        <v>98401</v>
      </c>
    </row>
    <row r="2615" spans="1:30" x14ac:dyDescent="0.25">
      <c r="A2615">
        <f t="shared" ca="1" si="40"/>
        <v>16260</v>
      </c>
      <c r="B2615" t="s">
        <v>30</v>
      </c>
      <c r="C2615" t="s">
        <v>31</v>
      </c>
      <c r="O2615" t="s">
        <v>63</v>
      </c>
      <c r="X2615" t="s">
        <v>34</v>
      </c>
      <c r="Y2615" t="s">
        <v>42286</v>
      </c>
      <c r="Z2615" t="s">
        <v>42287</v>
      </c>
      <c r="AA2615" t="s">
        <v>42288</v>
      </c>
      <c r="AB2615">
        <v>-162051</v>
      </c>
      <c r="AC2615" t="s">
        <v>38</v>
      </c>
      <c r="AD2615">
        <v>98387</v>
      </c>
    </row>
    <row r="2616" spans="1:30" x14ac:dyDescent="0.25">
      <c r="A2616">
        <f t="shared" ca="1" si="40"/>
        <v>1102</v>
      </c>
      <c r="B2616" t="s">
        <v>739</v>
      </c>
      <c r="C2616" t="s">
        <v>686</v>
      </c>
      <c r="F2616" t="s">
        <v>1002</v>
      </c>
      <c r="G2616">
        <v>0</v>
      </c>
      <c r="O2616" t="s">
        <v>63</v>
      </c>
      <c r="X2616" t="s">
        <v>34</v>
      </c>
      <c r="Y2616" t="s">
        <v>28484</v>
      </c>
      <c r="Z2616" t="s">
        <v>28485</v>
      </c>
      <c r="AA2616" t="s">
        <v>28486</v>
      </c>
      <c r="AB2616" t="s">
        <v>28487</v>
      </c>
      <c r="AC2616" t="s">
        <v>306</v>
      </c>
      <c r="AD2616">
        <v>73112</v>
      </c>
    </row>
    <row r="2617" spans="1:30" ht="409.5" x14ac:dyDescent="0.25">
      <c r="A2617">
        <f t="shared" ca="1" si="40"/>
        <v>6810</v>
      </c>
      <c r="B2617" t="s">
        <v>73</v>
      </c>
      <c r="C2617" t="s">
        <v>74</v>
      </c>
      <c r="F2617" t="s">
        <v>39728</v>
      </c>
      <c r="G2617">
        <v>0</v>
      </c>
      <c r="O2617" t="s">
        <v>33</v>
      </c>
      <c r="X2617" t="s">
        <v>34</v>
      </c>
      <c r="Y2617" t="s">
        <v>39729</v>
      </c>
      <c r="Z2617" s="1" t="s">
        <v>39730</v>
      </c>
      <c r="AA2617" t="s">
        <v>39731</v>
      </c>
      <c r="AB2617" t="s">
        <v>39732</v>
      </c>
      <c r="AC2617" t="s">
        <v>38</v>
      </c>
      <c r="AD2617">
        <v>98030</v>
      </c>
    </row>
    <row r="2618" spans="1:30" ht="409.5" x14ac:dyDescent="0.25">
      <c r="A2618">
        <f t="shared" ca="1" si="40"/>
        <v>7080</v>
      </c>
      <c r="B2618" t="s">
        <v>2046</v>
      </c>
      <c r="C2618" t="s">
        <v>80</v>
      </c>
      <c r="F2618" t="s">
        <v>5745</v>
      </c>
      <c r="G2618">
        <v>0</v>
      </c>
      <c r="O2618" t="s">
        <v>33</v>
      </c>
      <c r="Y2618" t="s">
        <v>7140</v>
      </c>
      <c r="Z2618" s="1" t="s">
        <v>7141</v>
      </c>
      <c r="AA2618" t="s">
        <v>7142</v>
      </c>
      <c r="AB2618" t="s">
        <v>7143</v>
      </c>
      <c r="AC2618" t="s">
        <v>38</v>
      </c>
      <c r="AD2618">
        <v>98201</v>
      </c>
    </row>
    <row r="2619" spans="1:30" x14ac:dyDescent="0.25">
      <c r="A2619">
        <f t="shared" ca="1" si="40"/>
        <v>12253</v>
      </c>
      <c r="B2619" t="s">
        <v>739</v>
      </c>
      <c r="C2619" t="s">
        <v>686</v>
      </c>
      <c r="F2619" t="s">
        <v>3366</v>
      </c>
      <c r="O2619" t="s">
        <v>33</v>
      </c>
      <c r="X2619" t="s">
        <v>34</v>
      </c>
      <c r="Y2619" t="s">
        <v>14554</v>
      </c>
      <c r="Z2619" t="s">
        <v>29418</v>
      </c>
      <c r="AA2619" t="s">
        <v>29419</v>
      </c>
      <c r="AB2619">
        <v>-170940</v>
      </c>
      <c r="AC2619" t="s">
        <v>38</v>
      </c>
      <c r="AD2619">
        <v>98188</v>
      </c>
    </row>
    <row r="2620" spans="1:30" x14ac:dyDescent="0.25">
      <c r="A2620">
        <f t="shared" ca="1" si="40"/>
        <v>4981</v>
      </c>
      <c r="B2620" t="s">
        <v>1203</v>
      </c>
      <c r="C2620" t="s">
        <v>45</v>
      </c>
      <c r="G2620">
        <v>0</v>
      </c>
      <c r="O2620" t="s">
        <v>33</v>
      </c>
      <c r="X2620" t="s">
        <v>34</v>
      </c>
      <c r="Y2620" t="s">
        <v>20986</v>
      </c>
      <c r="Z2620" t="s">
        <v>20987</v>
      </c>
      <c r="AA2620" t="s">
        <v>2406</v>
      </c>
      <c r="AB2620" t="s">
        <v>20988</v>
      </c>
    </row>
    <row r="2621" spans="1:30" x14ac:dyDescent="0.25">
      <c r="A2621">
        <f t="shared" ca="1" si="40"/>
        <v>10795</v>
      </c>
      <c r="B2621" t="s">
        <v>96</v>
      </c>
      <c r="C2621" t="s">
        <v>97</v>
      </c>
      <c r="F2621" t="s">
        <v>204</v>
      </c>
      <c r="G2621">
        <v>0</v>
      </c>
      <c r="O2621" t="s">
        <v>33</v>
      </c>
      <c r="X2621" t="s">
        <v>34</v>
      </c>
      <c r="Y2621" t="s">
        <v>22309</v>
      </c>
      <c r="Z2621" t="s">
        <v>38562</v>
      </c>
      <c r="AA2621" t="s">
        <v>38563</v>
      </c>
      <c r="AB2621" t="s">
        <v>38564</v>
      </c>
      <c r="AC2621" t="s">
        <v>38</v>
      </c>
      <c r="AD2621">
        <v>98632</v>
      </c>
    </row>
    <row r="2622" spans="1:30" x14ac:dyDescent="0.25">
      <c r="A2622">
        <f t="shared" ca="1" si="40"/>
        <v>17715</v>
      </c>
      <c r="B2622" t="s">
        <v>2046</v>
      </c>
      <c r="C2622" t="s">
        <v>80</v>
      </c>
      <c r="G2622">
        <v>0</v>
      </c>
      <c r="O2622" t="s">
        <v>33</v>
      </c>
      <c r="Y2622" t="s">
        <v>8209</v>
      </c>
      <c r="Z2622" t="s">
        <v>8210</v>
      </c>
      <c r="AA2622" t="s">
        <v>8211</v>
      </c>
      <c r="AB2622" t="s">
        <v>8212</v>
      </c>
      <c r="AC2622" t="s">
        <v>38</v>
      </c>
      <c r="AD2622">
        <v>98032</v>
      </c>
    </row>
    <row r="2623" spans="1:30" ht="409.5" x14ac:dyDescent="0.25">
      <c r="A2623">
        <f t="shared" ca="1" si="40"/>
        <v>3037</v>
      </c>
      <c r="B2623" t="s">
        <v>334</v>
      </c>
      <c r="C2623" t="s">
        <v>45</v>
      </c>
      <c r="F2623" t="s">
        <v>3119</v>
      </c>
      <c r="O2623" t="s">
        <v>1</v>
      </c>
      <c r="P2623" t="s">
        <v>484</v>
      </c>
      <c r="V2623" s="1" t="s">
        <v>3120</v>
      </c>
      <c r="W2623">
        <v>30</v>
      </c>
      <c r="Y2623" t="s">
        <v>3121</v>
      </c>
      <c r="Z2623" s="1" t="s">
        <v>3122</v>
      </c>
      <c r="AA2623" t="s">
        <v>3123</v>
      </c>
      <c r="AB2623">
        <v>-162773</v>
      </c>
      <c r="AC2623" t="s">
        <v>38</v>
      </c>
      <c r="AD2623">
        <v>98116</v>
      </c>
    </row>
    <row r="2624" spans="1:30" ht="409.5" x14ac:dyDescent="0.25">
      <c r="A2624">
        <f t="shared" ca="1" si="40"/>
        <v>12110</v>
      </c>
      <c r="B2624" t="s">
        <v>73</v>
      </c>
      <c r="C2624" t="s">
        <v>74</v>
      </c>
      <c r="G2624">
        <v>0</v>
      </c>
      <c r="O2624" t="s">
        <v>33</v>
      </c>
      <c r="X2624" t="s">
        <v>34</v>
      </c>
      <c r="Y2624" t="s">
        <v>447</v>
      </c>
      <c r="Z2624" s="1" t="s">
        <v>40394</v>
      </c>
      <c r="AA2624" t="s">
        <v>40395</v>
      </c>
      <c r="AB2624" t="s">
        <v>40396</v>
      </c>
      <c r="AC2624" t="s">
        <v>38</v>
      </c>
      <c r="AD2624">
        <v>98101</v>
      </c>
    </row>
    <row r="2625" spans="1:30" ht="409.5" x14ac:dyDescent="0.25">
      <c r="A2625">
        <f t="shared" ca="1" si="40"/>
        <v>5176</v>
      </c>
      <c r="B2625" t="s">
        <v>489</v>
      </c>
      <c r="C2625" t="s">
        <v>45</v>
      </c>
      <c r="O2625" t="s">
        <v>33</v>
      </c>
      <c r="X2625" t="s">
        <v>34</v>
      </c>
      <c r="Y2625" t="s">
        <v>19995</v>
      </c>
      <c r="Z2625" s="1" t="s">
        <v>19996</v>
      </c>
      <c r="AA2625" t="s">
        <v>19997</v>
      </c>
      <c r="AB2625">
        <v>-171762</v>
      </c>
      <c r="AC2625" t="s">
        <v>38</v>
      </c>
      <c r="AD2625">
        <v>98004</v>
      </c>
    </row>
    <row r="2626" spans="1:30" ht="409.5" x14ac:dyDescent="0.25">
      <c r="A2626">
        <f t="shared" ref="A2626:A2689" ca="1" si="41">RANDBETWEEN(1,20000)</f>
        <v>19361</v>
      </c>
      <c r="B2626" t="s">
        <v>73</v>
      </c>
      <c r="C2626" t="s">
        <v>74</v>
      </c>
      <c r="H2626" t="s">
        <v>617</v>
      </c>
      <c r="L2626">
        <v>112.2</v>
      </c>
      <c r="N2626" t="s">
        <v>465</v>
      </c>
      <c r="O2626" t="s">
        <v>33</v>
      </c>
      <c r="X2626" t="s">
        <v>34</v>
      </c>
      <c r="Y2626" t="s">
        <v>17391</v>
      </c>
      <c r="Z2626" s="1" t="s">
        <v>17392</v>
      </c>
      <c r="AA2626" t="s">
        <v>17393</v>
      </c>
      <c r="AB2626">
        <v>-161542</v>
      </c>
      <c r="AC2626" t="s">
        <v>38</v>
      </c>
      <c r="AD2626">
        <v>98134</v>
      </c>
    </row>
    <row r="2627" spans="1:30" ht="409.5" x14ac:dyDescent="0.25">
      <c r="A2627">
        <f t="shared" ca="1" si="41"/>
        <v>15656</v>
      </c>
      <c r="B2627" t="s">
        <v>1203</v>
      </c>
      <c r="C2627" t="s">
        <v>45</v>
      </c>
      <c r="F2627" t="s">
        <v>20250</v>
      </c>
      <c r="G2627">
        <v>0</v>
      </c>
      <c r="O2627" t="s">
        <v>33</v>
      </c>
      <c r="X2627" t="s">
        <v>34</v>
      </c>
      <c r="Y2627" t="s">
        <v>19763</v>
      </c>
      <c r="Z2627" s="1" t="s">
        <v>22631</v>
      </c>
      <c r="AA2627" t="s">
        <v>22580</v>
      </c>
      <c r="AB2627" t="s">
        <v>22632</v>
      </c>
    </row>
    <row r="2628" spans="1:30" x14ac:dyDescent="0.25">
      <c r="A2628">
        <f t="shared" ca="1" si="41"/>
        <v>18012</v>
      </c>
      <c r="B2628" t="s">
        <v>2046</v>
      </c>
      <c r="C2628" t="s">
        <v>80</v>
      </c>
      <c r="F2628" t="s">
        <v>651</v>
      </c>
      <c r="G2628">
        <v>0</v>
      </c>
      <c r="O2628" t="s">
        <v>33</v>
      </c>
      <c r="Y2628" t="s">
        <v>6240</v>
      </c>
      <c r="Z2628" t="s">
        <v>13288</v>
      </c>
      <c r="AA2628" t="s">
        <v>13289</v>
      </c>
      <c r="AB2628" t="s">
        <v>13290</v>
      </c>
      <c r="AC2628" t="s">
        <v>38</v>
      </c>
      <c r="AD2628">
        <v>98034</v>
      </c>
    </row>
    <row r="2629" spans="1:30" ht="360" x14ac:dyDescent="0.25">
      <c r="A2629">
        <f t="shared" ca="1" si="41"/>
        <v>4378</v>
      </c>
      <c r="B2629" t="s">
        <v>739</v>
      </c>
      <c r="C2629" t="s">
        <v>686</v>
      </c>
      <c r="F2629" t="s">
        <v>24915</v>
      </c>
      <c r="G2629">
        <v>0</v>
      </c>
      <c r="O2629" t="s">
        <v>33</v>
      </c>
      <c r="Y2629" t="s">
        <v>24916</v>
      </c>
      <c r="Z2629" s="1" t="s">
        <v>24917</v>
      </c>
      <c r="AA2629" t="s">
        <v>24918</v>
      </c>
      <c r="AB2629" t="s">
        <v>24919</v>
      </c>
    </row>
    <row r="2630" spans="1:30" x14ac:dyDescent="0.25">
      <c r="A2630">
        <f t="shared" ca="1" si="41"/>
        <v>17215</v>
      </c>
      <c r="B2630" t="s">
        <v>73</v>
      </c>
      <c r="C2630" t="s">
        <v>74</v>
      </c>
      <c r="F2630" t="s">
        <v>40778</v>
      </c>
      <c r="G2630">
        <v>0</v>
      </c>
      <c r="O2630" t="s">
        <v>63</v>
      </c>
      <c r="X2630" t="s">
        <v>34</v>
      </c>
      <c r="Y2630" t="s">
        <v>40779</v>
      </c>
      <c r="Z2630" t="s">
        <v>40780</v>
      </c>
      <c r="AA2630" t="s">
        <v>40781</v>
      </c>
      <c r="AB2630" t="s">
        <v>40782</v>
      </c>
      <c r="AC2630" t="s">
        <v>38</v>
      </c>
      <c r="AD2630">
        <v>98402</v>
      </c>
    </row>
    <row r="2631" spans="1:30" x14ac:dyDescent="0.25">
      <c r="A2631">
        <f t="shared" ca="1" si="41"/>
        <v>19581</v>
      </c>
      <c r="B2631" t="s">
        <v>685</v>
      </c>
      <c r="C2631" t="s">
        <v>686</v>
      </c>
      <c r="F2631" t="s">
        <v>28495</v>
      </c>
      <c r="O2631" t="s">
        <v>33</v>
      </c>
      <c r="Y2631" t="s">
        <v>29870</v>
      </c>
      <c r="Z2631" t="s">
        <v>34540</v>
      </c>
      <c r="AA2631" t="s">
        <v>34436</v>
      </c>
      <c r="AB2631">
        <v>-160583</v>
      </c>
    </row>
    <row r="2632" spans="1:30" ht="409.5" x14ac:dyDescent="0.25">
      <c r="A2632">
        <f t="shared" ca="1" si="41"/>
        <v>7975</v>
      </c>
      <c r="B2632" t="s">
        <v>334</v>
      </c>
      <c r="C2632" t="s">
        <v>45</v>
      </c>
      <c r="F2632" t="s">
        <v>18307</v>
      </c>
      <c r="G2632">
        <v>0</v>
      </c>
      <c r="O2632" t="s">
        <v>33</v>
      </c>
      <c r="X2632" t="s">
        <v>34</v>
      </c>
      <c r="Y2632" t="s">
        <v>19763</v>
      </c>
      <c r="Z2632" s="1" t="s">
        <v>23681</v>
      </c>
      <c r="AA2632" t="s">
        <v>23605</v>
      </c>
      <c r="AB2632" t="s">
        <v>23682</v>
      </c>
    </row>
    <row r="2633" spans="1:30" ht="409.5" x14ac:dyDescent="0.25">
      <c r="A2633">
        <f t="shared" ca="1" si="41"/>
        <v>2346</v>
      </c>
      <c r="B2633" t="s">
        <v>685</v>
      </c>
      <c r="C2633" t="s">
        <v>686</v>
      </c>
      <c r="F2633" t="s">
        <v>29724</v>
      </c>
      <c r="O2633" t="s">
        <v>63</v>
      </c>
      <c r="Y2633" t="s">
        <v>29725</v>
      </c>
      <c r="Z2633" s="1" t="s">
        <v>34211</v>
      </c>
      <c r="AA2633" t="s">
        <v>34212</v>
      </c>
      <c r="AB2633">
        <v>-171135</v>
      </c>
      <c r="AC2633" t="s">
        <v>38</v>
      </c>
      <c r="AD2633">
        <v>99328</v>
      </c>
    </row>
    <row r="2634" spans="1:30" x14ac:dyDescent="0.25">
      <c r="A2634">
        <f t="shared" ca="1" si="41"/>
        <v>3495</v>
      </c>
      <c r="B2634" t="s">
        <v>178</v>
      </c>
      <c r="C2634" t="s">
        <v>179</v>
      </c>
      <c r="F2634" t="s">
        <v>2107</v>
      </c>
      <c r="O2634" t="s">
        <v>33</v>
      </c>
      <c r="X2634" t="s">
        <v>34</v>
      </c>
      <c r="Y2634" t="s">
        <v>2108</v>
      </c>
      <c r="Z2634" t="s">
        <v>39139</v>
      </c>
      <c r="AA2634" t="s">
        <v>39140</v>
      </c>
      <c r="AB2634">
        <v>-161085</v>
      </c>
      <c r="AC2634" t="s">
        <v>38</v>
      </c>
      <c r="AD2634">
        <v>98902</v>
      </c>
    </row>
    <row r="2635" spans="1:30" ht="409.5" x14ac:dyDescent="0.25">
      <c r="A2635">
        <f t="shared" ca="1" si="41"/>
        <v>7636</v>
      </c>
      <c r="B2635" t="s">
        <v>230</v>
      </c>
      <c r="C2635" t="s">
        <v>45</v>
      </c>
      <c r="F2635" t="s">
        <v>20250</v>
      </c>
      <c r="O2635" t="s">
        <v>33</v>
      </c>
      <c r="X2635" t="s">
        <v>34</v>
      </c>
      <c r="Y2635" t="s">
        <v>22656</v>
      </c>
      <c r="Z2635" s="1" t="s">
        <v>23364</v>
      </c>
      <c r="AA2635" t="s">
        <v>22580</v>
      </c>
      <c r="AB2635">
        <v>-172838</v>
      </c>
    </row>
    <row r="2636" spans="1:30" x14ac:dyDescent="0.25">
      <c r="A2636">
        <f t="shared" ca="1" si="41"/>
        <v>5278</v>
      </c>
      <c r="B2636" t="s">
        <v>178</v>
      </c>
      <c r="C2636" t="s">
        <v>179</v>
      </c>
      <c r="F2636" t="s">
        <v>20225</v>
      </c>
      <c r="O2636" t="s">
        <v>33</v>
      </c>
      <c r="X2636" t="s">
        <v>34</v>
      </c>
      <c r="Y2636" t="s">
        <v>20226</v>
      </c>
      <c r="Z2636" t="s">
        <v>33290</v>
      </c>
      <c r="AA2636" t="s">
        <v>33291</v>
      </c>
      <c r="AB2636">
        <v>-161245</v>
      </c>
      <c r="AC2636" t="s">
        <v>38</v>
      </c>
      <c r="AD2636">
        <v>98907</v>
      </c>
    </row>
    <row r="2637" spans="1:30" x14ac:dyDescent="0.25">
      <c r="A2637">
        <f t="shared" ca="1" si="41"/>
        <v>7851</v>
      </c>
      <c r="B2637" t="s">
        <v>164</v>
      </c>
      <c r="C2637" t="s">
        <v>165</v>
      </c>
      <c r="F2637" t="s">
        <v>392</v>
      </c>
      <c r="G2637">
        <v>0</v>
      </c>
      <c r="O2637" t="s">
        <v>33</v>
      </c>
      <c r="Y2637" t="s">
        <v>917</v>
      </c>
      <c r="Z2637" t="s">
        <v>3902</v>
      </c>
      <c r="AA2637" t="s">
        <v>3903</v>
      </c>
      <c r="AB2637" t="s">
        <v>3904</v>
      </c>
      <c r="AC2637" t="s">
        <v>38</v>
      </c>
      <c r="AD2637">
        <v>98109</v>
      </c>
    </row>
    <row r="2638" spans="1:30" ht="409.5" x14ac:dyDescent="0.25">
      <c r="A2638">
        <f t="shared" ca="1" si="41"/>
        <v>14987</v>
      </c>
      <c r="B2638" t="s">
        <v>3712</v>
      </c>
      <c r="C2638" t="s">
        <v>45</v>
      </c>
      <c r="F2638" t="s">
        <v>20250</v>
      </c>
      <c r="G2638">
        <v>0</v>
      </c>
      <c r="O2638" t="s">
        <v>33</v>
      </c>
      <c r="X2638" t="s">
        <v>34</v>
      </c>
      <c r="Y2638" t="s">
        <v>22598</v>
      </c>
      <c r="Z2638" s="1" t="s">
        <v>24086</v>
      </c>
      <c r="AA2638" t="s">
        <v>24027</v>
      </c>
      <c r="AB2638" t="s">
        <v>24087</v>
      </c>
      <c r="AC2638" t="s">
        <v>102</v>
      </c>
      <c r="AD2638">
        <v>97302</v>
      </c>
    </row>
    <row r="2639" spans="1:30" x14ac:dyDescent="0.25">
      <c r="A2639">
        <f t="shared" ca="1" si="41"/>
        <v>10572</v>
      </c>
      <c r="B2639" t="s">
        <v>677</v>
      </c>
      <c r="C2639" t="s">
        <v>80</v>
      </c>
      <c r="F2639" t="s">
        <v>8537</v>
      </c>
      <c r="G2639">
        <v>0</v>
      </c>
      <c r="O2639" t="s">
        <v>33</v>
      </c>
      <c r="Y2639" t="s">
        <v>8538</v>
      </c>
      <c r="Z2639" t="s">
        <v>8539</v>
      </c>
      <c r="AA2639" t="s">
        <v>8540</v>
      </c>
      <c r="AB2639" t="s">
        <v>8541</v>
      </c>
      <c r="AC2639" t="s">
        <v>102</v>
      </c>
      <c r="AD2639">
        <v>97015</v>
      </c>
    </row>
    <row r="2640" spans="1:30" x14ac:dyDescent="0.25">
      <c r="A2640">
        <f t="shared" ca="1" si="41"/>
        <v>986</v>
      </c>
      <c r="B2640" t="s">
        <v>739</v>
      </c>
      <c r="C2640" t="s">
        <v>686</v>
      </c>
      <c r="F2640" t="s">
        <v>30131</v>
      </c>
      <c r="O2640" t="s">
        <v>33</v>
      </c>
      <c r="Y2640" t="s">
        <v>30132</v>
      </c>
      <c r="Z2640" t="s">
        <v>30133</v>
      </c>
      <c r="AA2640" t="s">
        <v>30101</v>
      </c>
      <c r="AB2640">
        <v>-172802</v>
      </c>
    </row>
    <row r="2641" spans="1:30" x14ac:dyDescent="0.25">
      <c r="A2641">
        <f t="shared" ca="1" si="41"/>
        <v>9452</v>
      </c>
      <c r="B2641" t="s">
        <v>685</v>
      </c>
      <c r="C2641" t="s">
        <v>686</v>
      </c>
      <c r="F2641" t="s">
        <v>28530</v>
      </c>
      <c r="O2641" t="s">
        <v>33</v>
      </c>
      <c r="Y2641" t="s">
        <v>29593</v>
      </c>
      <c r="Z2641" t="s">
        <v>32849</v>
      </c>
      <c r="AA2641" t="s">
        <v>32850</v>
      </c>
      <c r="AB2641">
        <v>-162679</v>
      </c>
      <c r="AC2641" t="s">
        <v>102</v>
      </c>
      <c r="AD2641">
        <v>97205</v>
      </c>
    </row>
    <row r="2642" spans="1:30" x14ac:dyDescent="0.25">
      <c r="A2642">
        <f t="shared" ca="1" si="41"/>
        <v>7044</v>
      </c>
      <c r="B2642" t="s">
        <v>773</v>
      </c>
      <c r="C2642" t="s">
        <v>80</v>
      </c>
      <c r="F2642" t="s">
        <v>6796</v>
      </c>
      <c r="G2642">
        <v>0</v>
      </c>
      <c r="O2642" t="s">
        <v>33</v>
      </c>
      <c r="X2642" t="s">
        <v>34</v>
      </c>
      <c r="Y2642" t="s">
        <v>6797</v>
      </c>
      <c r="Z2642" t="s">
        <v>6798</v>
      </c>
      <c r="AA2642" t="s">
        <v>6799</v>
      </c>
      <c r="AB2642" t="s">
        <v>6800</v>
      </c>
      <c r="AC2642" t="s">
        <v>38</v>
      </c>
      <c r="AD2642">
        <v>98499</v>
      </c>
    </row>
    <row r="2643" spans="1:30" ht="409.5" x14ac:dyDescent="0.25">
      <c r="A2643">
        <f t="shared" ca="1" si="41"/>
        <v>10508</v>
      </c>
      <c r="B2643" t="s">
        <v>2046</v>
      </c>
      <c r="C2643" t="s">
        <v>80</v>
      </c>
      <c r="F2643" t="s">
        <v>3047</v>
      </c>
      <c r="O2643" t="s">
        <v>33</v>
      </c>
      <c r="Y2643" t="s">
        <v>8313</v>
      </c>
      <c r="Z2643" s="1" t="s">
        <v>15146</v>
      </c>
      <c r="AA2643" t="s">
        <v>15147</v>
      </c>
      <c r="AB2643">
        <v>-161809</v>
      </c>
      <c r="AC2643" t="s">
        <v>38</v>
      </c>
      <c r="AD2643">
        <v>98516</v>
      </c>
    </row>
    <row r="2644" spans="1:30" x14ac:dyDescent="0.25">
      <c r="A2644">
        <f t="shared" ca="1" si="41"/>
        <v>17558</v>
      </c>
      <c r="B2644" t="s">
        <v>73</v>
      </c>
      <c r="C2644" t="s">
        <v>74</v>
      </c>
      <c r="F2644" t="s">
        <v>209</v>
      </c>
      <c r="G2644">
        <v>0</v>
      </c>
      <c r="O2644" t="s">
        <v>33</v>
      </c>
      <c r="Y2644" t="s">
        <v>1220</v>
      </c>
      <c r="Z2644" t="s">
        <v>4876</v>
      </c>
      <c r="AA2644" t="s">
        <v>4877</v>
      </c>
      <c r="AB2644" t="s">
        <v>4878</v>
      </c>
    </row>
    <row r="2645" spans="1:30" x14ac:dyDescent="0.25">
      <c r="A2645">
        <f t="shared" ca="1" si="41"/>
        <v>13501</v>
      </c>
      <c r="B2645" t="s">
        <v>2046</v>
      </c>
      <c r="C2645" t="s">
        <v>80</v>
      </c>
      <c r="F2645" t="s">
        <v>413</v>
      </c>
      <c r="O2645" t="s">
        <v>33</v>
      </c>
      <c r="Y2645" t="s">
        <v>7165</v>
      </c>
      <c r="Z2645" t="s">
        <v>11012</v>
      </c>
      <c r="AA2645" t="s">
        <v>11013</v>
      </c>
      <c r="AB2645">
        <v>-161994</v>
      </c>
      <c r="AC2645" t="s">
        <v>38</v>
      </c>
      <c r="AD2645">
        <v>98004</v>
      </c>
    </row>
    <row r="2646" spans="1:30" ht="409.5" x14ac:dyDescent="0.25">
      <c r="A2646">
        <f t="shared" ca="1" si="41"/>
        <v>19905</v>
      </c>
      <c r="B2646" t="s">
        <v>489</v>
      </c>
      <c r="C2646" t="s">
        <v>45</v>
      </c>
      <c r="F2646" t="s">
        <v>29196</v>
      </c>
      <c r="O2646" t="s">
        <v>33</v>
      </c>
      <c r="X2646" t="s">
        <v>34</v>
      </c>
      <c r="Y2646" t="s">
        <v>29197</v>
      </c>
      <c r="Z2646" s="1" t="s">
        <v>29198</v>
      </c>
      <c r="AA2646" t="s">
        <v>29199</v>
      </c>
      <c r="AB2646">
        <v>-161735</v>
      </c>
      <c r="AC2646" t="s">
        <v>38</v>
      </c>
      <c r="AD2646">
        <v>98109</v>
      </c>
    </row>
    <row r="2647" spans="1:30" ht="409.5" x14ac:dyDescent="0.25">
      <c r="A2647">
        <f t="shared" ca="1" si="41"/>
        <v>7652</v>
      </c>
      <c r="B2647" t="s">
        <v>124</v>
      </c>
      <c r="C2647" t="s">
        <v>45</v>
      </c>
      <c r="O2647" t="s">
        <v>33</v>
      </c>
      <c r="X2647" t="s">
        <v>34</v>
      </c>
      <c r="Y2647" t="s">
        <v>1709</v>
      </c>
      <c r="Z2647" s="1" t="s">
        <v>1710</v>
      </c>
      <c r="AA2647" t="s">
        <v>1711</v>
      </c>
      <c r="AB2647">
        <v>-170157</v>
      </c>
    </row>
    <row r="2648" spans="1:30" x14ac:dyDescent="0.25">
      <c r="A2648">
        <f t="shared" ca="1" si="41"/>
        <v>19379</v>
      </c>
      <c r="B2648" t="s">
        <v>2046</v>
      </c>
      <c r="C2648" t="s">
        <v>80</v>
      </c>
      <c r="F2648" t="s">
        <v>651</v>
      </c>
      <c r="G2648">
        <v>0</v>
      </c>
      <c r="O2648" t="s">
        <v>33</v>
      </c>
      <c r="Y2648" t="s">
        <v>2584</v>
      </c>
      <c r="Z2648" t="s">
        <v>7813</v>
      </c>
      <c r="AA2648" t="s">
        <v>7814</v>
      </c>
      <c r="AB2648" t="s">
        <v>7815</v>
      </c>
      <c r="AC2648" t="s">
        <v>38</v>
      </c>
      <c r="AD2648">
        <v>98034</v>
      </c>
    </row>
    <row r="2649" spans="1:30" x14ac:dyDescent="0.25">
      <c r="A2649">
        <f t="shared" ca="1" si="41"/>
        <v>12480</v>
      </c>
      <c r="B2649" t="s">
        <v>276</v>
      </c>
      <c r="C2649" t="s">
        <v>45</v>
      </c>
      <c r="F2649" t="s">
        <v>69</v>
      </c>
      <c r="G2649">
        <v>0</v>
      </c>
      <c r="O2649" t="s">
        <v>33</v>
      </c>
      <c r="X2649" t="s">
        <v>34</v>
      </c>
      <c r="Y2649" t="s">
        <v>725</v>
      </c>
      <c r="Z2649" t="s">
        <v>3796</v>
      </c>
      <c r="AA2649" t="s">
        <v>3780</v>
      </c>
      <c r="AB2649" t="s">
        <v>3797</v>
      </c>
      <c r="AC2649" t="s">
        <v>38</v>
      </c>
      <c r="AD2649">
        <v>98121</v>
      </c>
    </row>
    <row r="2650" spans="1:30" ht="409.5" x14ac:dyDescent="0.25">
      <c r="A2650">
        <f t="shared" ca="1" si="41"/>
        <v>4753</v>
      </c>
      <c r="B2650" t="s">
        <v>1382</v>
      </c>
      <c r="C2650" t="s">
        <v>45</v>
      </c>
      <c r="G2650">
        <v>0</v>
      </c>
      <c r="O2650" t="s">
        <v>33</v>
      </c>
      <c r="X2650" t="s">
        <v>34</v>
      </c>
      <c r="Y2650" t="s">
        <v>22681</v>
      </c>
      <c r="Z2650" s="1" t="s">
        <v>23821</v>
      </c>
      <c r="AA2650" t="s">
        <v>23740</v>
      </c>
      <c r="AB2650" t="s">
        <v>23822</v>
      </c>
      <c r="AC2650" t="s">
        <v>102</v>
      </c>
      <c r="AD2650">
        <v>97302</v>
      </c>
    </row>
    <row r="2651" spans="1:30" x14ac:dyDescent="0.25">
      <c r="A2651">
        <f t="shared" ca="1" si="41"/>
        <v>15537</v>
      </c>
      <c r="B2651" t="s">
        <v>124</v>
      </c>
      <c r="C2651" t="s">
        <v>45</v>
      </c>
      <c r="G2651">
        <v>0</v>
      </c>
      <c r="O2651" t="s">
        <v>33</v>
      </c>
      <c r="Y2651" t="s">
        <v>4010</v>
      </c>
      <c r="Z2651" t="s">
        <v>4007</v>
      </c>
      <c r="AA2651" t="s">
        <v>4008</v>
      </c>
      <c r="AB2651" t="s">
        <v>4011</v>
      </c>
    </row>
    <row r="2652" spans="1:30" x14ac:dyDescent="0.25">
      <c r="A2652">
        <f t="shared" ca="1" si="41"/>
        <v>10237</v>
      </c>
      <c r="B2652" t="s">
        <v>685</v>
      </c>
      <c r="C2652" t="s">
        <v>686</v>
      </c>
      <c r="F2652" t="s">
        <v>31099</v>
      </c>
      <c r="G2652">
        <v>0</v>
      </c>
      <c r="O2652" t="s">
        <v>33</v>
      </c>
      <c r="Y2652" t="s">
        <v>31100</v>
      </c>
      <c r="Z2652" t="s">
        <v>33716</v>
      </c>
      <c r="AA2652" t="s">
        <v>33714</v>
      </c>
      <c r="AB2652" t="s">
        <v>33717</v>
      </c>
      <c r="AC2652" t="s">
        <v>102</v>
      </c>
      <c r="AD2652">
        <v>97058</v>
      </c>
    </row>
    <row r="2653" spans="1:30" x14ac:dyDescent="0.25">
      <c r="A2653">
        <f t="shared" ca="1" si="41"/>
        <v>13485</v>
      </c>
      <c r="B2653" t="s">
        <v>2046</v>
      </c>
      <c r="C2653" t="s">
        <v>80</v>
      </c>
      <c r="G2653">
        <v>0</v>
      </c>
      <c r="O2653" t="s">
        <v>33</v>
      </c>
      <c r="Y2653" t="s">
        <v>40083</v>
      </c>
      <c r="Z2653" t="s">
        <v>40084</v>
      </c>
      <c r="AA2653" t="s">
        <v>40085</v>
      </c>
      <c r="AB2653" t="s">
        <v>40086</v>
      </c>
      <c r="AC2653" t="s">
        <v>38</v>
      </c>
      <c r="AD2653">
        <v>98513</v>
      </c>
    </row>
    <row r="2654" spans="1:30" x14ac:dyDescent="0.25">
      <c r="A2654">
        <f t="shared" ca="1" si="41"/>
        <v>14881</v>
      </c>
      <c r="B2654" t="s">
        <v>2046</v>
      </c>
      <c r="C2654" t="s">
        <v>80</v>
      </c>
      <c r="F2654" t="s">
        <v>6796</v>
      </c>
      <c r="O2654" t="s">
        <v>33</v>
      </c>
      <c r="Y2654" t="s">
        <v>6797</v>
      </c>
      <c r="Z2654" t="s">
        <v>13769</v>
      </c>
      <c r="AA2654" t="s">
        <v>13764</v>
      </c>
      <c r="AB2654">
        <v>-180047</v>
      </c>
      <c r="AC2654" t="s">
        <v>38</v>
      </c>
      <c r="AD2654">
        <v>98499</v>
      </c>
    </row>
    <row r="2655" spans="1:30" x14ac:dyDescent="0.25">
      <c r="A2655">
        <f t="shared" ca="1" si="41"/>
        <v>9501</v>
      </c>
      <c r="B2655" t="s">
        <v>68</v>
      </c>
      <c r="C2655" t="s">
        <v>45</v>
      </c>
      <c r="O2655" t="s">
        <v>33</v>
      </c>
      <c r="X2655" t="s">
        <v>34</v>
      </c>
      <c r="Y2655" t="s">
        <v>43087</v>
      </c>
      <c r="Z2655" t="s">
        <v>43088</v>
      </c>
      <c r="AA2655" t="s">
        <v>43089</v>
      </c>
      <c r="AB2655">
        <v>-162690</v>
      </c>
      <c r="AC2655" t="s">
        <v>38</v>
      </c>
      <c r="AD2655">
        <v>98503</v>
      </c>
    </row>
    <row r="2656" spans="1:30" ht="409.5" x14ac:dyDescent="0.25">
      <c r="A2656">
        <f t="shared" ca="1" si="41"/>
        <v>479</v>
      </c>
      <c r="B2656" t="s">
        <v>3712</v>
      </c>
      <c r="C2656" t="s">
        <v>45</v>
      </c>
      <c r="F2656" t="s">
        <v>20250</v>
      </c>
      <c r="G2656">
        <v>0</v>
      </c>
      <c r="O2656" t="s">
        <v>33</v>
      </c>
      <c r="X2656" t="s">
        <v>34</v>
      </c>
      <c r="Y2656" t="s">
        <v>22651</v>
      </c>
      <c r="Z2656" s="1" t="s">
        <v>24216</v>
      </c>
      <c r="AA2656" t="s">
        <v>24027</v>
      </c>
      <c r="AB2656" t="s">
        <v>24217</v>
      </c>
      <c r="AC2656" t="s">
        <v>102</v>
      </c>
      <c r="AD2656">
        <v>97302</v>
      </c>
    </row>
    <row r="2657" spans="1:30" ht="409.5" x14ac:dyDescent="0.25">
      <c r="A2657">
        <f t="shared" ca="1" si="41"/>
        <v>17044</v>
      </c>
      <c r="B2657" t="s">
        <v>739</v>
      </c>
      <c r="C2657" t="s">
        <v>686</v>
      </c>
      <c r="F2657" t="s">
        <v>292</v>
      </c>
      <c r="O2657" t="s">
        <v>33</v>
      </c>
      <c r="X2657" t="s">
        <v>34</v>
      </c>
      <c r="Y2657" t="s">
        <v>30569</v>
      </c>
      <c r="Z2657" s="1" t="s">
        <v>31103</v>
      </c>
      <c r="AA2657" t="s">
        <v>31104</v>
      </c>
      <c r="AB2657">
        <v>-161929</v>
      </c>
      <c r="AC2657" t="s">
        <v>38</v>
      </c>
      <c r="AD2657">
        <v>98660</v>
      </c>
    </row>
    <row r="2658" spans="1:30" ht="375" x14ac:dyDescent="0.25">
      <c r="A2658">
        <f t="shared" ca="1" si="41"/>
        <v>3873</v>
      </c>
      <c r="B2658" t="s">
        <v>739</v>
      </c>
      <c r="C2658" t="s">
        <v>686</v>
      </c>
      <c r="F2658" t="s">
        <v>29624</v>
      </c>
      <c r="O2658" t="s">
        <v>33</v>
      </c>
      <c r="Y2658" t="s">
        <v>29625</v>
      </c>
      <c r="Z2658" s="1" t="s">
        <v>29626</v>
      </c>
      <c r="AA2658" t="s">
        <v>29589</v>
      </c>
      <c r="AB2658">
        <v>-162587</v>
      </c>
      <c r="AC2658" t="s">
        <v>38</v>
      </c>
      <c r="AD2658">
        <v>98586</v>
      </c>
    </row>
    <row r="2659" spans="1:30" x14ac:dyDescent="0.25">
      <c r="A2659">
        <f t="shared" ca="1" si="41"/>
        <v>10769</v>
      </c>
      <c r="B2659" t="s">
        <v>44</v>
      </c>
      <c r="C2659" t="s">
        <v>45</v>
      </c>
      <c r="G2659">
        <v>0</v>
      </c>
      <c r="O2659" t="s">
        <v>155</v>
      </c>
      <c r="W2659">
        <v>7</v>
      </c>
      <c r="X2659" t="s">
        <v>34</v>
      </c>
      <c r="Y2659" t="s">
        <v>1859</v>
      </c>
      <c r="Z2659" t="s">
        <v>22394</v>
      </c>
      <c r="AA2659" t="s">
        <v>22394</v>
      </c>
      <c r="AB2659" t="s">
        <v>22395</v>
      </c>
      <c r="AC2659" t="s">
        <v>38</v>
      </c>
      <c r="AD2659">
        <v>98071</v>
      </c>
    </row>
    <row r="2660" spans="1:30" ht="409.5" x14ac:dyDescent="0.25">
      <c r="A2660">
        <f t="shared" ca="1" si="41"/>
        <v>831</v>
      </c>
      <c r="B2660" t="s">
        <v>3712</v>
      </c>
      <c r="C2660" t="s">
        <v>16820</v>
      </c>
      <c r="F2660" t="s">
        <v>20250</v>
      </c>
      <c r="G2660">
        <v>0</v>
      </c>
      <c r="O2660" t="s">
        <v>33</v>
      </c>
      <c r="X2660" t="s">
        <v>34</v>
      </c>
      <c r="Y2660" t="s">
        <v>22790</v>
      </c>
      <c r="Z2660" s="1" t="s">
        <v>24395</v>
      </c>
      <c r="AA2660" t="s">
        <v>24027</v>
      </c>
      <c r="AB2660" t="s">
        <v>24396</v>
      </c>
      <c r="AC2660" t="s">
        <v>102</v>
      </c>
      <c r="AD2660">
        <v>97302</v>
      </c>
    </row>
    <row r="2661" spans="1:30" ht="409.5" x14ac:dyDescent="0.25">
      <c r="A2661">
        <f t="shared" ca="1" si="41"/>
        <v>12459</v>
      </c>
      <c r="B2661" t="s">
        <v>178</v>
      </c>
      <c r="F2661" t="s">
        <v>180</v>
      </c>
      <c r="G2661">
        <v>0</v>
      </c>
      <c r="O2661" t="s">
        <v>33</v>
      </c>
      <c r="X2661" t="s">
        <v>34</v>
      </c>
      <c r="Y2661" t="s">
        <v>181</v>
      </c>
      <c r="Z2661" s="1" t="s">
        <v>20431</v>
      </c>
      <c r="AA2661" t="s">
        <v>20432</v>
      </c>
      <c r="AB2661" t="s">
        <v>20433</v>
      </c>
      <c r="AC2661" t="s">
        <v>38</v>
      </c>
      <c r="AD2661">
        <v>98922</v>
      </c>
    </row>
    <row r="2662" spans="1:30" ht="409.5" x14ac:dyDescent="0.25">
      <c r="A2662">
        <f t="shared" ca="1" si="41"/>
        <v>11772</v>
      </c>
      <c r="B2662" t="s">
        <v>96</v>
      </c>
      <c r="C2662" t="s">
        <v>97</v>
      </c>
      <c r="F2662" t="s">
        <v>35746</v>
      </c>
      <c r="O2662" t="s">
        <v>63</v>
      </c>
      <c r="X2662" t="s">
        <v>34</v>
      </c>
      <c r="Y2662" t="s">
        <v>35747</v>
      </c>
      <c r="Z2662" s="1" t="s">
        <v>41303</v>
      </c>
      <c r="AA2662" t="s">
        <v>41304</v>
      </c>
      <c r="AB2662">
        <v>-180937</v>
      </c>
      <c r="AC2662" t="s">
        <v>38</v>
      </c>
      <c r="AD2662">
        <v>98620</v>
      </c>
    </row>
    <row r="2663" spans="1:30" x14ac:dyDescent="0.25">
      <c r="A2663">
        <f t="shared" ca="1" si="41"/>
        <v>6249</v>
      </c>
      <c r="B2663" t="s">
        <v>1483</v>
      </c>
      <c r="F2663" t="s">
        <v>37836</v>
      </c>
      <c r="G2663">
        <v>0</v>
      </c>
      <c r="O2663" t="s">
        <v>33</v>
      </c>
      <c r="X2663" t="s">
        <v>34</v>
      </c>
      <c r="Y2663" t="s">
        <v>37837</v>
      </c>
      <c r="Z2663" t="s">
        <v>37838</v>
      </c>
      <c r="AA2663" t="s">
        <v>37839</v>
      </c>
      <c r="AB2663" t="s">
        <v>37840</v>
      </c>
      <c r="AC2663" t="s">
        <v>38</v>
      </c>
      <c r="AD2663">
        <v>98837</v>
      </c>
    </row>
    <row r="2664" spans="1:30" x14ac:dyDescent="0.25">
      <c r="A2664">
        <f t="shared" ca="1" si="41"/>
        <v>11689</v>
      </c>
      <c r="B2664" t="s">
        <v>739</v>
      </c>
      <c r="C2664" t="s">
        <v>686</v>
      </c>
      <c r="F2664" t="s">
        <v>3421</v>
      </c>
      <c r="G2664">
        <v>0</v>
      </c>
      <c r="O2664" t="s">
        <v>33</v>
      </c>
      <c r="Y2664" t="s">
        <v>3422</v>
      </c>
      <c r="Z2664" t="s">
        <v>3423</v>
      </c>
      <c r="AA2664" t="s">
        <v>3424</v>
      </c>
      <c r="AB2664" t="s">
        <v>3425</v>
      </c>
      <c r="AC2664" t="s">
        <v>38</v>
      </c>
      <c r="AD2664">
        <v>98801</v>
      </c>
    </row>
    <row r="2665" spans="1:30" x14ac:dyDescent="0.25">
      <c r="A2665">
        <f t="shared" ca="1" si="41"/>
        <v>5047</v>
      </c>
      <c r="B2665" t="s">
        <v>178</v>
      </c>
      <c r="C2665" t="s">
        <v>179</v>
      </c>
      <c r="F2665" t="s">
        <v>42005</v>
      </c>
      <c r="O2665" t="s">
        <v>33</v>
      </c>
      <c r="W2665">
        <v>15</v>
      </c>
      <c r="X2665" t="s">
        <v>34</v>
      </c>
      <c r="Y2665" t="s">
        <v>42006</v>
      </c>
      <c r="Z2665" t="s">
        <v>42007</v>
      </c>
      <c r="AA2665" t="s">
        <v>41988</v>
      </c>
      <c r="AB2665">
        <v>-180483</v>
      </c>
      <c r="AC2665" t="s">
        <v>38</v>
      </c>
    </row>
    <row r="2666" spans="1:30" ht="409.5" x14ac:dyDescent="0.25">
      <c r="A2666">
        <f t="shared" ca="1" si="41"/>
        <v>896</v>
      </c>
      <c r="B2666" t="s">
        <v>164</v>
      </c>
      <c r="C2666" t="s">
        <v>165</v>
      </c>
      <c r="F2666" t="s">
        <v>39460</v>
      </c>
      <c r="G2666">
        <v>0</v>
      </c>
      <c r="O2666" t="s">
        <v>33</v>
      </c>
      <c r="P2666" t="s">
        <v>484</v>
      </c>
      <c r="W2666">
        <v>30</v>
      </c>
      <c r="Y2666" t="s">
        <v>41876</v>
      </c>
      <c r="Z2666" s="1" t="s">
        <v>41877</v>
      </c>
      <c r="AA2666" t="s">
        <v>41878</v>
      </c>
      <c r="AB2666" t="s">
        <v>41879</v>
      </c>
      <c r="AC2666" t="s">
        <v>38</v>
      </c>
      <c r="AD2666">
        <v>98198</v>
      </c>
    </row>
    <row r="2667" spans="1:30" x14ac:dyDescent="0.25">
      <c r="A2667">
        <f t="shared" ca="1" si="41"/>
        <v>6688</v>
      </c>
      <c r="B2667" t="s">
        <v>107</v>
      </c>
      <c r="C2667" t="s">
        <v>108</v>
      </c>
      <c r="G2667">
        <v>0</v>
      </c>
      <c r="N2667" t="s">
        <v>468</v>
      </c>
      <c r="O2667" t="s">
        <v>33</v>
      </c>
      <c r="X2667" t="s">
        <v>34</v>
      </c>
      <c r="Y2667" t="s">
        <v>16843</v>
      </c>
      <c r="Z2667" t="s">
        <v>16844</v>
      </c>
      <c r="AA2667" t="s">
        <v>16845</v>
      </c>
      <c r="AB2667" t="s">
        <v>16846</v>
      </c>
      <c r="AC2667" t="s">
        <v>38</v>
      </c>
      <c r="AD2667">
        <v>99205</v>
      </c>
    </row>
    <row r="2668" spans="1:30" x14ac:dyDescent="0.25">
      <c r="A2668">
        <f t="shared" ca="1" si="41"/>
        <v>9057</v>
      </c>
      <c r="B2668" t="s">
        <v>739</v>
      </c>
      <c r="C2668" t="s">
        <v>686</v>
      </c>
      <c r="F2668" t="s">
        <v>753</v>
      </c>
      <c r="O2668" t="s">
        <v>33</v>
      </c>
      <c r="Y2668" t="s">
        <v>30012</v>
      </c>
      <c r="Z2668" t="s">
        <v>30013</v>
      </c>
      <c r="AA2668" t="s">
        <v>30014</v>
      </c>
      <c r="AB2668">
        <v>-171348</v>
      </c>
      <c r="AC2668" t="s">
        <v>38</v>
      </c>
      <c r="AD2668">
        <v>99163</v>
      </c>
    </row>
    <row r="2669" spans="1:30" ht="409.5" x14ac:dyDescent="0.25">
      <c r="A2669">
        <f t="shared" ca="1" si="41"/>
        <v>17406</v>
      </c>
      <c r="B2669" t="s">
        <v>334</v>
      </c>
      <c r="C2669" t="s">
        <v>45</v>
      </c>
      <c r="F2669" t="s">
        <v>69</v>
      </c>
      <c r="G2669">
        <v>0</v>
      </c>
      <c r="O2669" t="s">
        <v>33</v>
      </c>
      <c r="W2669">
        <v>5</v>
      </c>
      <c r="X2669" t="s">
        <v>34</v>
      </c>
      <c r="Y2669" t="s">
        <v>9954</v>
      </c>
      <c r="Z2669" s="1" t="s">
        <v>41782</v>
      </c>
      <c r="AA2669" t="s">
        <v>41783</v>
      </c>
      <c r="AB2669" t="s">
        <v>41784</v>
      </c>
    </row>
    <row r="2670" spans="1:30" ht="409.5" x14ac:dyDescent="0.25">
      <c r="A2670">
        <f t="shared" ca="1" si="41"/>
        <v>8412</v>
      </c>
      <c r="B2670" t="s">
        <v>79</v>
      </c>
      <c r="C2670" t="s">
        <v>80</v>
      </c>
      <c r="F2670" t="s">
        <v>5876</v>
      </c>
      <c r="O2670" t="s">
        <v>33</v>
      </c>
      <c r="Y2670" t="s">
        <v>26352</v>
      </c>
      <c r="Z2670" s="1" t="s">
        <v>26353</v>
      </c>
      <c r="AA2670" t="s">
        <v>26354</v>
      </c>
      <c r="AB2670">
        <v>-180430</v>
      </c>
      <c r="AC2670" t="s">
        <v>38</v>
      </c>
      <c r="AD2670">
        <v>98004</v>
      </c>
    </row>
    <row r="2671" spans="1:30" ht="409.5" x14ac:dyDescent="0.25">
      <c r="A2671">
        <f t="shared" ca="1" si="41"/>
        <v>7284</v>
      </c>
      <c r="B2671" t="s">
        <v>124</v>
      </c>
      <c r="C2671" t="s">
        <v>45</v>
      </c>
      <c r="F2671" t="s">
        <v>20148</v>
      </c>
      <c r="O2671" t="s">
        <v>33</v>
      </c>
      <c r="X2671" t="s">
        <v>34</v>
      </c>
      <c r="Y2671" t="s">
        <v>20149</v>
      </c>
      <c r="Z2671" s="1" t="s">
        <v>20150</v>
      </c>
      <c r="AA2671" t="s">
        <v>20151</v>
      </c>
      <c r="AB2671">
        <v>-162889</v>
      </c>
      <c r="AC2671" t="s">
        <v>38</v>
      </c>
      <c r="AD2671">
        <v>98275</v>
      </c>
    </row>
    <row r="2672" spans="1:30" x14ac:dyDescent="0.25">
      <c r="A2672">
        <f t="shared" ca="1" si="41"/>
        <v>16228</v>
      </c>
      <c r="B2672" t="s">
        <v>2046</v>
      </c>
      <c r="C2672" t="s">
        <v>80</v>
      </c>
      <c r="F2672" t="s">
        <v>10168</v>
      </c>
      <c r="O2672" t="s">
        <v>33</v>
      </c>
      <c r="Y2672" t="s">
        <v>10169</v>
      </c>
      <c r="Z2672" t="s">
        <v>10170</v>
      </c>
      <c r="AA2672" t="s">
        <v>10171</v>
      </c>
      <c r="AB2672">
        <v>-160931</v>
      </c>
      <c r="AC2672" t="s">
        <v>2936</v>
      </c>
      <c r="AD2672">
        <v>78240</v>
      </c>
    </row>
    <row r="2673" spans="1:30" x14ac:dyDescent="0.25">
      <c r="A2673">
        <f t="shared" ca="1" si="41"/>
        <v>13756</v>
      </c>
      <c r="B2673" t="s">
        <v>2046</v>
      </c>
      <c r="C2673" t="s">
        <v>80</v>
      </c>
      <c r="F2673" t="s">
        <v>4110</v>
      </c>
      <c r="O2673" t="s">
        <v>33</v>
      </c>
      <c r="Y2673" t="s">
        <v>7878</v>
      </c>
      <c r="Z2673" t="s">
        <v>13235</v>
      </c>
      <c r="AA2673" t="s">
        <v>13233</v>
      </c>
      <c r="AB2673">
        <v>-162410</v>
      </c>
      <c r="AC2673" t="s">
        <v>38</v>
      </c>
      <c r="AD2673">
        <v>98660</v>
      </c>
    </row>
    <row r="2674" spans="1:30" ht="409.5" x14ac:dyDescent="0.25">
      <c r="A2674">
        <f t="shared" ca="1" si="41"/>
        <v>14491</v>
      </c>
      <c r="B2674" t="s">
        <v>230</v>
      </c>
      <c r="C2674" t="s">
        <v>45</v>
      </c>
      <c r="F2674" t="s">
        <v>20250</v>
      </c>
      <c r="O2674" t="s">
        <v>33</v>
      </c>
      <c r="W2674">
        <v>15</v>
      </c>
      <c r="X2674" t="s">
        <v>34</v>
      </c>
      <c r="Y2674" t="s">
        <v>22643</v>
      </c>
      <c r="Z2674" s="1" t="s">
        <v>23527</v>
      </c>
      <c r="AA2674" t="s">
        <v>22580</v>
      </c>
      <c r="AB2674">
        <v>-181692</v>
      </c>
    </row>
    <row r="2675" spans="1:30" ht="409.5" x14ac:dyDescent="0.25">
      <c r="A2675">
        <f t="shared" ca="1" si="41"/>
        <v>15364</v>
      </c>
      <c r="B2675" t="s">
        <v>2046</v>
      </c>
      <c r="C2675" t="s">
        <v>80</v>
      </c>
      <c r="F2675" t="s">
        <v>720</v>
      </c>
      <c r="O2675" t="s">
        <v>33</v>
      </c>
      <c r="Y2675" t="s">
        <v>6094</v>
      </c>
      <c r="Z2675" s="1" t="s">
        <v>12299</v>
      </c>
      <c r="AA2675" t="s">
        <v>12300</v>
      </c>
      <c r="AB2675">
        <v>-161228</v>
      </c>
      <c r="AC2675" t="s">
        <v>38</v>
      </c>
      <c r="AD2675">
        <v>98052</v>
      </c>
    </row>
    <row r="2676" spans="1:30" ht="255" x14ac:dyDescent="0.25">
      <c r="A2676">
        <f t="shared" ca="1" si="41"/>
        <v>12459</v>
      </c>
      <c r="B2676" t="s">
        <v>334</v>
      </c>
      <c r="C2676" t="s">
        <v>45</v>
      </c>
      <c r="G2676">
        <v>0</v>
      </c>
      <c r="O2676" t="s">
        <v>33</v>
      </c>
      <c r="Y2676" t="s">
        <v>29725</v>
      </c>
      <c r="Z2676" s="1" t="s">
        <v>35305</v>
      </c>
      <c r="AA2676" t="s">
        <v>35306</v>
      </c>
      <c r="AB2676" t="s">
        <v>35307</v>
      </c>
      <c r="AC2676" t="s">
        <v>38</v>
      </c>
      <c r="AD2676">
        <v>99328</v>
      </c>
    </row>
    <row r="2677" spans="1:30" x14ac:dyDescent="0.25">
      <c r="A2677">
        <f t="shared" ca="1" si="41"/>
        <v>13153</v>
      </c>
      <c r="B2677" t="s">
        <v>739</v>
      </c>
      <c r="C2677" t="s">
        <v>686</v>
      </c>
      <c r="F2677" t="s">
        <v>30557</v>
      </c>
      <c r="G2677">
        <v>0</v>
      </c>
      <c r="O2677" t="s">
        <v>33</v>
      </c>
      <c r="Y2677" t="s">
        <v>30558</v>
      </c>
      <c r="Z2677" t="s">
        <v>30559</v>
      </c>
      <c r="AA2677" t="s">
        <v>30560</v>
      </c>
      <c r="AB2677" t="s">
        <v>30561</v>
      </c>
      <c r="AC2677" t="s">
        <v>38</v>
      </c>
      <c r="AD2677">
        <v>98660</v>
      </c>
    </row>
    <row r="2678" spans="1:30" ht="409.5" x14ac:dyDescent="0.25">
      <c r="A2678">
        <f t="shared" ca="1" si="41"/>
        <v>18577</v>
      </c>
      <c r="B2678" t="s">
        <v>739</v>
      </c>
      <c r="C2678" t="s">
        <v>686</v>
      </c>
      <c r="F2678" t="s">
        <v>12672</v>
      </c>
      <c r="O2678" t="s">
        <v>33</v>
      </c>
      <c r="Y2678" t="s">
        <v>31092</v>
      </c>
      <c r="Z2678" s="1" t="s">
        <v>31093</v>
      </c>
      <c r="AA2678" t="s">
        <v>31094</v>
      </c>
      <c r="AB2678">
        <v>-172922</v>
      </c>
      <c r="AC2678" t="s">
        <v>38</v>
      </c>
      <c r="AD2678">
        <v>98272</v>
      </c>
    </row>
    <row r="2679" spans="1:30" x14ac:dyDescent="0.25">
      <c r="A2679">
        <f t="shared" ca="1" si="41"/>
        <v>12386</v>
      </c>
      <c r="B2679" t="s">
        <v>739</v>
      </c>
      <c r="C2679" t="s">
        <v>686</v>
      </c>
      <c r="F2679" t="s">
        <v>28530</v>
      </c>
      <c r="O2679" t="s">
        <v>33</v>
      </c>
      <c r="Y2679" t="s">
        <v>30278</v>
      </c>
      <c r="Z2679" t="s">
        <v>31052</v>
      </c>
      <c r="AA2679" t="s">
        <v>31034</v>
      </c>
      <c r="AB2679">
        <v>-171368</v>
      </c>
    </row>
    <row r="2680" spans="1:30" x14ac:dyDescent="0.25">
      <c r="A2680">
        <f t="shared" ca="1" si="41"/>
        <v>1787</v>
      </c>
      <c r="B2680" t="s">
        <v>124</v>
      </c>
      <c r="C2680" t="s">
        <v>45</v>
      </c>
      <c r="F2680" t="s">
        <v>3303</v>
      </c>
      <c r="N2680" t="s">
        <v>5513</v>
      </c>
      <c r="O2680" t="s">
        <v>33</v>
      </c>
      <c r="X2680" t="s">
        <v>34</v>
      </c>
      <c r="Y2680" t="s">
        <v>29040</v>
      </c>
      <c r="Z2680" t="s">
        <v>29043</v>
      </c>
      <c r="AA2680" t="s">
        <v>29044</v>
      </c>
      <c r="AB2680">
        <v>-162577</v>
      </c>
      <c r="AC2680" t="s">
        <v>38</v>
      </c>
      <c r="AD2680">
        <v>98057</v>
      </c>
    </row>
    <row r="2681" spans="1:30" x14ac:dyDescent="0.25">
      <c r="A2681">
        <f t="shared" ca="1" si="41"/>
        <v>16972</v>
      </c>
      <c r="B2681" t="s">
        <v>2046</v>
      </c>
      <c r="C2681" t="s">
        <v>80</v>
      </c>
      <c r="F2681" t="s">
        <v>2939</v>
      </c>
      <c r="O2681" t="s">
        <v>33</v>
      </c>
      <c r="Y2681" t="s">
        <v>11763</v>
      </c>
      <c r="Z2681" t="s">
        <v>12713</v>
      </c>
      <c r="AA2681" t="s">
        <v>12714</v>
      </c>
      <c r="AB2681">
        <v>-162287</v>
      </c>
      <c r="AC2681" t="s">
        <v>38</v>
      </c>
      <c r="AD2681">
        <v>99362</v>
      </c>
    </row>
    <row r="2682" spans="1:30" x14ac:dyDescent="0.25">
      <c r="A2682">
        <f t="shared" ca="1" si="41"/>
        <v>13455</v>
      </c>
      <c r="B2682" t="s">
        <v>685</v>
      </c>
      <c r="C2682" t="s">
        <v>686</v>
      </c>
      <c r="F2682" t="s">
        <v>29655</v>
      </c>
      <c r="O2682" t="s">
        <v>33</v>
      </c>
      <c r="Y2682" t="s">
        <v>29656</v>
      </c>
      <c r="Z2682" t="s">
        <v>31462</v>
      </c>
      <c r="AA2682" t="s">
        <v>31460</v>
      </c>
      <c r="AB2682">
        <v>-172953</v>
      </c>
      <c r="AC2682" t="s">
        <v>38</v>
      </c>
      <c r="AD2682">
        <v>98501</v>
      </c>
    </row>
    <row r="2683" spans="1:30" ht="409.5" x14ac:dyDescent="0.25">
      <c r="A2683">
        <f t="shared" ca="1" si="41"/>
        <v>17423</v>
      </c>
      <c r="B2683" t="s">
        <v>79</v>
      </c>
      <c r="C2683" t="s">
        <v>80</v>
      </c>
      <c r="F2683" t="s">
        <v>5968</v>
      </c>
      <c r="O2683" t="s">
        <v>33</v>
      </c>
      <c r="Y2683" t="s">
        <v>10340</v>
      </c>
      <c r="Z2683" s="1" t="s">
        <v>26331</v>
      </c>
      <c r="AA2683" t="s">
        <v>26332</v>
      </c>
      <c r="AB2683">
        <v>-173131</v>
      </c>
      <c r="AC2683" t="s">
        <v>38</v>
      </c>
      <c r="AD2683">
        <v>98371</v>
      </c>
    </row>
    <row r="2684" spans="1:30" x14ac:dyDescent="0.25">
      <c r="A2684">
        <f t="shared" ca="1" si="41"/>
        <v>9212</v>
      </c>
      <c r="B2684" t="s">
        <v>2046</v>
      </c>
      <c r="C2684" t="s">
        <v>80</v>
      </c>
      <c r="F2684" t="s">
        <v>2141</v>
      </c>
      <c r="G2684">
        <v>0</v>
      </c>
      <c r="O2684" t="s">
        <v>33</v>
      </c>
      <c r="Y2684" t="s">
        <v>2142</v>
      </c>
      <c r="Z2684" t="s">
        <v>6902</v>
      </c>
      <c r="AA2684" t="s">
        <v>6903</v>
      </c>
      <c r="AB2684" t="s">
        <v>6904</v>
      </c>
      <c r="AC2684" t="s">
        <v>38</v>
      </c>
      <c r="AD2684">
        <v>99362</v>
      </c>
    </row>
    <row r="2685" spans="1:30" x14ac:dyDescent="0.25">
      <c r="A2685">
        <f t="shared" ca="1" si="41"/>
        <v>518</v>
      </c>
      <c r="B2685" t="s">
        <v>73</v>
      </c>
      <c r="C2685" t="s">
        <v>74</v>
      </c>
      <c r="O2685" t="s">
        <v>33</v>
      </c>
      <c r="Y2685" t="s">
        <v>4210</v>
      </c>
      <c r="Z2685" t="s">
        <v>4211</v>
      </c>
      <c r="AA2685" t="s">
        <v>4211</v>
      </c>
      <c r="AB2685">
        <v>-162911</v>
      </c>
    </row>
    <row r="2686" spans="1:30" ht="409.5" x14ac:dyDescent="0.25">
      <c r="A2686">
        <f t="shared" ca="1" si="41"/>
        <v>10396</v>
      </c>
      <c r="B2686" t="s">
        <v>773</v>
      </c>
      <c r="C2686" t="s">
        <v>80</v>
      </c>
      <c r="F2686" t="s">
        <v>658</v>
      </c>
      <c r="G2686">
        <v>0</v>
      </c>
      <c r="O2686" t="s">
        <v>33</v>
      </c>
      <c r="X2686" t="s">
        <v>34</v>
      </c>
      <c r="Y2686" t="s">
        <v>8090</v>
      </c>
      <c r="Z2686" s="1" t="s">
        <v>8626</v>
      </c>
      <c r="AA2686" t="s">
        <v>8627</v>
      </c>
      <c r="AB2686" t="s">
        <v>8628</v>
      </c>
      <c r="AC2686" t="s">
        <v>102</v>
      </c>
      <c r="AD2686">
        <v>97205</v>
      </c>
    </row>
    <row r="2687" spans="1:30" x14ac:dyDescent="0.25">
      <c r="A2687">
        <f t="shared" ca="1" si="41"/>
        <v>17156</v>
      </c>
      <c r="B2687" t="s">
        <v>739</v>
      </c>
      <c r="C2687" t="s">
        <v>686</v>
      </c>
      <c r="F2687" t="s">
        <v>5901</v>
      </c>
      <c r="G2687">
        <v>0</v>
      </c>
      <c r="O2687" t="s">
        <v>33</v>
      </c>
      <c r="Y2687" t="s">
        <v>30273</v>
      </c>
      <c r="Z2687" t="s">
        <v>30713</v>
      </c>
      <c r="AA2687" t="s">
        <v>30711</v>
      </c>
      <c r="AB2687" t="s">
        <v>30714</v>
      </c>
    </row>
    <row r="2688" spans="1:30" x14ac:dyDescent="0.25">
      <c r="A2688">
        <f t="shared" ca="1" si="41"/>
        <v>706</v>
      </c>
      <c r="B2688" t="s">
        <v>685</v>
      </c>
      <c r="C2688" t="s">
        <v>686</v>
      </c>
      <c r="O2688" t="s">
        <v>33</v>
      </c>
      <c r="Y2688" t="s">
        <v>27399</v>
      </c>
      <c r="Z2688" t="s">
        <v>34381</v>
      </c>
      <c r="AA2688" t="s">
        <v>34345</v>
      </c>
      <c r="AB2688">
        <v>-161466</v>
      </c>
    </row>
    <row r="2689" spans="1:30" ht="409.5" x14ac:dyDescent="0.25">
      <c r="A2689">
        <f t="shared" ca="1" si="41"/>
        <v>2936</v>
      </c>
      <c r="B2689" t="s">
        <v>3712</v>
      </c>
      <c r="C2689" t="s">
        <v>45</v>
      </c>
      <c r="F2689" t="s">
        <v>22637</v>
      </c>
      <c r="G2689">
        <v>0</v>
      </c>
      <c r="O2689" t="s">
        <v>33</v>
      </c>
      <c r="X2689" t="s">
        <v>34</v>
      </c>
      <c r="Z2689" s="1" t="s">
        <v>24264</v>
      </c>
      <c r="AA2689" t="s">
        <v>24027</v>
      </c>
      <c r="AB2689" t="s">
        <v>24265</v>
      </c>
      <c r="AC2689" t="s">
        <v>5301</v>
      </c>
      <c r="AD2689" t="s">
        <v>22640</v>
      </c>
    </row>
    <row r="2690" spans="1:30" ht="409.5" x14ac:dyDescent="0.25">
      <c r="A2690">
        <f t="shared" ref="A2690:A2753" ca="1" si="42">RANDBETWEEN(1,20000)</f>
        <v>16306</v>
      </c>
      <c r="B2690" t="s">
        <v>2046</v>
      </c>
      <c r="C2690" t="s">
        <v>80</v>
      </c>
      <c r="F2690" t="s">
        <v>16515</v>
      </c>
      <c r="G2690">
        <v>0</v>
      </c>
      <c r="O2690" t="s">
        <v>33</v>
      </c>
      <c r="Y2690" t="s">
        <v>16516</v>
      </c>
      <c r="Z2690" s="1" t="s">
        <v>16517</v>
      </c>
      <c r="AA2690" t="s">
        <v>16518</v>
      </c>
      <c r="AB2690" t="s">
        <v>16519</v>
      </c>
      <c r="AC2690" t="s">
        <v>38</v>
      </c>
      <c r="AD2690">
        <v>99260</v>
      </c>
    </row>
    <row r="2691" spans="1:30" x14ac:dyDescent="0.25">
      <c r="A2691">
        <f t="shared" ca="1" si="42"/>
        <v>5461</v>
      </c>
      <c r="B2691" t="s">
        <v>2046</v>
      </c>
      <c r="C2691" t="s">
        <v>80</v>
      </c>
      <c r="F2691" t="s">
        <v>160</v>
      </c>
      <c r="G2691">
        <v>0</v>
      </c>
      <c r="O2691" t="s">
        <v>33</v>
      </c>
      <c r="Y2691" t="s">
        <v>7664</v>
      </c>
      <c r="Z2691" t="s">
        <v>7682</v>
      </c>
      <c r="AA2691" t="s">
        <v>7683</v>
      </c>
      <c r="AB2691" t="s">
        <v>7684</v>
      </c>
      <c r="AC2691" t="s">
        <v>38</v>
      </c>
      <c r="AD2691">
        <v>98223</v>
      </c>
    </row>
    <row r="2692" spans="1:30" ht="375" x14ac:dyDescent="0.25">
      <c r="A2692">
        <f t="shared" ca="1" si="42"/>
        <v>10589</v>
      </c>
      <c r="B2692" t="s">
        <v>73</v>
      </c>
      <c r="C2692" t="s">
        <v>74</v>
      </c>
      <c r="F2692" t="s">
        <v>4683</v>
      </c>
      <c r="G2692">
        <v>0</v>
      </c>
      <c r="O2692" t="s">
        <v>33</v>
      </c>
      <c r="Y2692" t="s">
        <v>36285</v>
      </c>
      <c r="Z2692" s="1" t="s">
        <v>36401</v>
      </c>
      <c r="AA2692" t="s">
        <v>36377</v>
      </c>
      <c r="AB2692" t="s">
        <v>36402</v>
      </c>
    </row>
    <row r="2693" spans="1:30" x14ac:dyDescent="0.25">
      <c r="A2693">
        <f t="shared" ca="1" si="42"/>
        <v>14541</v>
      </c>
      <c r="B2693" t="s">
        <v>739</v>
      </c>
      <c r="C2693" t="s">
        <v>686</v>
      </c>
      <c r="F2693" t="s">
        <v>19106</v>
      </c>
      <c r="G2693">
        <v>0</v>
      </c>
      <c r="O2693" t="s">
        <v>33</v>
      </c>
      <c r="Y2693" t="s">
        <v>19107</v>
      </c>
      <c r="Z2693" t="s">
        <v>30194</v>
      </c>
      <c r="AA2693" t="s">
        <v>30195</v>
      </c>
      <c r="AB2693" t="s">
        <v>30196</v>
      </c>
      <c r="AC2693" t="s">
        <v>38</v>
      </c>
      <c r="AD2693">
        <v>98823</v>
      </c>
    </row>
    <row r="2694" spans="1:30" x14ac:dyDescent="0.25">
      <c r="A2694">
        <f t="shared" ca="1" si="42"/>
        <v>7097</v>
      </c>
      <c r="B2694" t="s">
        <v>178</v>
      </c>
      <c r="G2694">
        <v>0</v>
      </c>
      <c r="O2694" t="s">
        <v>33</v>
      </c>
      <c r="X2694" t="s">
        <v>34</v>
      </c>
      <c r="Y2694" t="s">
        <v>32294</v>
      </c>
      <c r="Z2694" t="s">
        <v>32295</v>
      </c>
      <c r="AA2694" t="s">
        <v>32296</v>
      </c>
      <c r="AB2694" t="s">
        <v>32297</v>
      </c>
    </row>
    <row r="2695" spans="1:30" x14ac:dyDescent="0.25">
      <c r="A2695">
        <f t="shared" ca="1" si="42"/>
        <v>10935</v>
      </c>
      <c r="B2695" t="s">
        <v>178</v>
      </c>
      <c r="C2695" t="s">
        <v>179</v>
      </c>
      <c r="O2695" t="s">
        <v>33</v>
      </c>
      <c r="X2695" t="s">
        <v>34</v>
      </c>
      <c r="Y2695" t="s">
        <v>9148</v>
      </c>
      <c r="Z2695" t="s">
        <v>9149</v>
      </c>
      <c r="AA2695" t="s">
        <v>9150</v>
      </c>
      <c r="AB2695">
        <v>-160076</v>
      </c>
    </row>
    <row r="2696" spans="1:30" ht="409.5" x14ac:dyDescent="0.25">
      <c r="A2696">
        <f t="shared" ca="1" si="42"/>
        <v>18421</v>
      </c>
      <c r="B2696" t="s">
        <v>79</v>
      </c>
      <c r="C2696" t="s">
        <v>80</v>
      </c>
      <c r="F2696" t="s">
        <v>12641</v>
      </c>
      <c r="O2696" t="s">
        <v>33</v>
      </c>
      <c r="Y2696" t="s">
        <v>12642</v>
      </c>
      <c r="Z2696" s="1" t="s">
        <v>26404</v>
      </c>
      <c r="AA2696" t="s">
        <v>26405</v>
      </c>
      <c r="AB2696">
        <v>-171143</v>
      </c>
      <c r="AC2696" t="s">
        <v>38</v>
      </c>
      <c r="AD2696">
        <v>98164</v>
      </c>
    </row>
    <row r="2697" spans="1:30" ht="409.5" x14ac:dyDescent="0.25">
      <c r="A2697">
        <f t="shared" ca="1" si="42"/>
        <v>5930</v>
      </c>
      <c r="B2697" t="s">
        <v>73</v>
      </c>
      <c r="C2697" t="s">
        <v>74</v>
      </c>
      <c r="G2697">
        <v>0</v>
      </c>
      <c r="O2697" t="s">
        <v>33</v>
      </c>
      <c r="X2697" t="s">
        <v>34</v>
      </c>
      <c r="Y2697" t="s">
        <v>2752</v>
      </c>
      <c r="Z2697" s="1" t="s">
        <v>2753</v>
      </c>
      <c r="AA2697" t="s">
        <v>2754</v>
      </c>
      <c r="AB2697" t="s">
        <v>2755</v>
      </c>
    </row>
    <row r="2698" spans="1:30" x14ac:dyDescent="0.25">
      <c r="A2698">
        <f t="shared" ca="1" si="42"/>
        <v>3841</v>
      </c>
      <c r="B2698" t="s">
        <v>2046</v>
      </c>
      <c r="C2698" t="s">
        <v>80</v>
      </c>
      <c r="F2698" t="s">
        <v>5533</v>
      </c>
      <c r="O2698" t="s">
        <v>33</v>
      </c>
      <c r="Y2698" t="s">
        <v>6726</v>
      </c>
      <c r="Z2698" t="s">
        <v>12745</v>
      </c>
      <c r="AA2698" t="s">
        <v>12746</v>
      </c>
      <c r="AB2698">
        <v>-162016</v>
      </c>
      <c r="AC2698" t="s">
        <v>38</v>
      </c>
      <c r="AD2698">
        <v>98001</v>
      </c>
    </row>
    <row r="2699" spans="1:30" x14ac:dyDescent="0.25">
      <c r="A2699">
        <f t="shared" ca="1" si="42"/>
        <v>16565</v>
      </c>
      <c r="B2699" t="s">
        <v>3439</v>
      </c>
      <c r="F2699" t="s">
        <v>6778</v>
      </c>
      <c r="G2699">
        <v>0</v>
      </c>
      <c r="O2699" t="s">
        <v>33</v>
      </c>
      <c r="X2699" t="s">
        <v>34</v>
      </c>
      <c r="Y2699" t="s">
        <v>6779</v>
      </c>
      <c r="Z2699" t="s">
        <v>19612</v>
      </c>
      <c r="AA2699" t="s">
        <v>19613</v>
      </c>
      <c r="AB2699" t="s">
        <v>19614</v>
      </c>
      <c r="AC2699" t="s">
        <v>38</v>
      </c>
      <c r="AD2699">
        <v>99201</v>
      </c>
    </row>
    <row r="2700" spans="1:30" x14ac:dyDescent="0.25">
      <c r="A2700">
        <f t="shared" ca="1" si="42"/>
        <v>906</v>
      </c>
      <c r="B2700" t="s">
        <v>73</v>
      </c>
      <c r="C2700" t="s">
        <v>74</v>
      </c>
      <c r="F2700" t="s">
        <v>103</v>
      </c>
      <c r="O2700" t="s">
        <v>33</v>
      </c>
      <c r="X2700" t="s">
        <v>34</v>
      </c>
      <c r="Y2700" t="s">
        <v>104</v>
      </c>
      <c r="Z2700" t="s">
        <v>105</v>
      </c>
      <c r="AA2700" t="s">
        <v>106</v>
      </c>
      <c r="AB2700">
        <v>-161825</v>
      </c>
      <c r="AC2700" t="s">
        <v>38</v>
      </c>
      <c r="AD2700">
        <v>98052</v>
      </c>
    </row>
    <row r="2701" spans="1:30" x14ac:dyDescent="0.25">
      <c r="A2701">
        <f t="shared" ca="1" si="42"/>
        <v>8904</v>
      </c>
      <c r="B2701" t="s">
        <v>2046</v>
      </c>
      <c r="C2701" t="s">
        <v>80</v>
      </c>
      <c r="F2701" t="s">
        <v>3366</v>
      </c>
      <c r="O2701" t="s">
        <v>33</v>
      </c>
      <c r="Y2701" t="s">
        <v>14554</v>
      </c>
      <c r="Z2701" t="s">
        <v>14555</v>
      </c>
      <c r="AA2701" t="s">
        <v>14556</v>
      </c>
      <c r="AB2701">
        <v>-162389</v>
      </c>
      <c r="AC2701" t="s">
        <v>38</v>
      </c>
      <c r="AD2701">
        <v>98188</v>
      </c>
    </row>
    <row r="2702" spans="1:30" x14ac:dyDescent="0.25">
      <c r="A2702">
        <f t="shared" ca="1" si="42"/>
        <v>7738</v>
      </c>
      <c r="B2702" t="s">
        <v>44</v>
      </c>
      <c r="C2702" t="s">
        <v>45</v>
      </c>
      <c r="G2702">
        <v>0</v>
      </c>
      <c r="O2702" t="s">
        <v>63</v>
      </c>
      <c r="X2702" t="s">
        <v>34</v>
      </c>
      <c r="Y2702" t="s">
        <v>19766</v>
      </c>
      <c r="Z2702" t="s">
        <v>19767</v>
      </c>
      <c r="AA2702" t="s">
        <v>19767</v>
      </c>
      <c r="AB2702" t="s">
        <v>19768</v>
      </c>
    </row>
    <row r="2703" spans="1:30" ht="409.5" x14ac:dyDescent="0.25">
      <c r="A2703">
        <f t="shared" ca="1" si="42"/>
        <v>13809</v>
      </c>
      <c r="B2703" t="s">
        <v>178</v>
      </c>
      <c r="F2703" t="s">
        <v>433</v>
      </c>
      <c r="G2703">
        <v>0</v>
      </c>
      <c r="O2703" t="s">
        <v>33</v>
      </c>
      <c r="X2703" t="s">
        <v>34</v>
      </c>
      <c r="Y2703" t="s">
        <v>5663</v>
      </c>
      <c r="Z2703" s="1" t="s">
        <v>33255</v>
      </c>
      <c r="AA2703" t="s">
        <v>33256</v>
      </c>
      <c r="AB2703" t="s">
        <v>33257</v>
      </c>
      <c r="AC2703" t="s">
        <v>38</v>
      </c>
      <c r="AD2703">
        <v>99362</v>
      </c>
    </row>
    <row r="2704" spans="1:30" x14ac:dyDescent="0.25">
      <c r="A2704">
        <f t="shared" ca="1" si="42"/>
        <v>1233</v>
      </c>
      <c r="B2704" t="s">
        <v>685</v>
      </c>
      <c r="C2704" t="s">
        <v>686</v>
      </c>
      <c r="F2704" t="s">
        <v>3399</v>
      </c>
      <c r="O2704" t="s">
        <v>33</v>
      </c>
      <c r="Y2704" t="s">
        <v>29428</v>
      </c>
      <c r="Z2704" t="s">
        <v>35216</v>
      </c>
      <c r="AA2704" t="s">
        <v>35217</v>
      </c>
      <c r="AB2704">
        <v>-160256</v>
      </c>
      <c r="AC2704" t="s">
        <v>38</v>
      </c>
      <c r="AD2704">
        <v>98802</v>
      </c>
    </row>
    <row r="2705" spans="1:30" x14ac:dyDescent="0.25">
      <c r="A2705">
        <f t="shared" ca="1" si="42"/>
        <v>11739</v>
      </c>
      <c r="B2705" t="s">
        <v>178</v>
      </c>
      <c r="C2705" t="s">
        <v>179</v>
      </c>
      <c r="F2705" t="s">
        <v>39193</v>
      </c>
      <c r="O2705" t="s">
        <v>33</v>
      </c>
      <c r="X2705" t="s">
        <v>34</v>
      </c>
      <c r="Y2705" t="s">
        <v>20255</v>
      </c>
      <c r="Z2705" t="s">
        <v>39194</v>
      </c>
      <c r="AA2705" t="s">
        <v>39195</v>
      </c>
      <c r="AB2705">
        <v>-161953</v>
      </c>
      <c r="AC2705" t="s">
        <v>38</v>
      </c>
      <c r="AD2705">
        <v>98926</v>
      </c>
    </row>
    <row r="2706" spans="1:30" x14ac:dyDescent="0.25">
      <c r="A2706">
        <f t="shared" ca="1" si="42"/>
        <v>95</v>
      </c>
      <c r="B2706" t="s">
        <v>2046</v>
      </c>
      <c r="C2706" t="s">
        <v>80</v>
      </c>
      <c r="F2706" t="s">
        <v>651</v>
      </c>
      <c r="O2706" t="s">
        <v>33</v>
      </c>
      <c r="Y2706" t="s">
        <v>11833</v>
      </c>
      <c r="Z2706" t="s">
        <v>12830</v>
      </c>
      <c r="AA2706" t="s">
        <v>12829</v>
      </c>
      <c r="AB2706">
        <v>-171725</v>
      </c>
      <c r="AC2706" t="s">
        <v>38</v>
      </c>
      <c r="AD2706">
        <v>98034</v>
      </c>
    </row>
    <row r="2707" spans="1:30" ht="409.5" x14ac:dyDescent="0.25">
      <c r="A2707">
        <f t="shared" ca="1" si="42"/>
        <v>14903</v>
      </c>
      <c r="B2707" t="s">
        <v>334</v>
      </c>
      <c r="C2707" t="s">
        <v>45</v>
      </c>
      <c r="O2707" t="s">
        <v>33</v>
      </c>
      <c r="V2707" t="s">
        <v>21370</v>
      </c>
      <c r="W2707">
        <v>30</v>
      </c>
      <c r="X2707" t="s">
        <v>34</v>
      </c>
      <c r="Y2707" t="s">
        <v>18071</v>
      </c>
      <c r="Z2707" s="1" t="s">
        <v>21371</v>
      </c>
      <c r="AA2707" t="s">
        <v>21372</v>
      </c>
      <c r="AB2707">
        <v>-163213</v>
      </c>
      <c r="AC2707" t="s">
        <v>38</v>
      </c>
      <c r="AD2707">
        <v>98110</v>
      </c>
    </row>
    <row r="2708" spans="1:30" x14ac:dyDescent="0.25">
      <c r="A2708">
        <f t="shared" ca="1" si="42"/>
        <v>12677</v>
      </c>
      <c r="B2708" t="s">
        <v>178</v>
      </c>
      <c r="C2708" t="s">
        <v>179</v>
      </c>
      <c r="F2708" t="s">
        <v>20321</v>
      </c>
      <c r="O2708" t="s">
        <v>33</v>
      </c>
      <c r="X2708" t="s">
        <v>34</v>
      </c>
      <c r="Y2708" t="s">
        <v>20322</v>
      </c>
      <c r="Z2708" t="s">
        <v>20445</v>
      </c>
      <c r="AA2708" t="s">
        <v>20446</v>
      </c>
      <c r="AB2708">
        <v>-162783</v>
      </c>
      <c r="AC2708" t="s">
        <v>38</v>
      </c>
      <c r="AD2708">
        <v>98926</v>
      </c>
    </row>
    <row r="2709" spans="1:30" ht="409.5" x14ac:dyDescent="0.25">
      <c r="A2709">
        <f t="shared" ca="1" si="42"/>
        <v>18531</v>
      </c>
      <c r="B2709" t="s">
        <v>2046</v>
      </c>
      <c r="C2709" t="s">
        <v>80</v>
      </c>
      <c r="F2709" t="s">
        <v>1418</v>
      </c>
      <c r="G2709">
        <v>0</v>
      </c>
      <c r="O2709" t="s">
        <v>33</v>
      </c>
      <c r="Y2709" t="s">
        <v>5784</v>
      </c>
      <c r="Z2709" s="1" t="s">
        <v>32194</v>
      </c>
      <c r="AA2709" t="s">
        <v>32195</v>
      </c>
      <c r="AB2709" t="s">
        <v>32196</v>
      </c>
      <c r="AC2709" t="s">
        <v>38</v>
      </c>
      <c r="AD2709">
        <v>98504</v>
      </c>
    </row>
    <row r="2710" spans="1:30" x14ac:dyDescent="0.25">
      <c r="A2710">
        <f t="shared" ca="1" si="42"/>
        <v>3916</v>
      </c>
      <c r="B2710" t="s">
        <v>3712</v>
      </c>
      <c r="C2710" t="s">
        <v>16820</v>
      </c>
      <c r="F2710" t="s">
        <v>41168</v>
      </c>
      <c r="G2710">
        <v>0</v>
      </c>
      <c r="O2710" t="s">
        <v>33</v>
      </c>
      <c r="Y2710" t="s">
        <v>12429</v>
      </c>
      <c r="Z2710" t="s">
        <v>41172</v>
      </c>
      <c r="AA2710" t="s">
        <v>41173</v>
      </c>
      <c r="AB2710" t="s">
        <v>41174</v>
      </c>
    </row>
    <row r="2711" spans="1:30" x14ac:dyDescent="0.25">
      <c r="A2711">
        <f t="shared" ca="1" si="42"/>
        <v>12082</v>
      </c>
      <c r="B2711" t="s">
        <v>79</v>
      </c>
      <c r="C2711" t="s">
        <v>80</v>
      </c>
      <c r="F2711" t="s">
        <v>26805</v>
      </c>
      <c r="O2711" t="s">
        <v>6489</v>
      </c>
      <c r="Y2711" t="s">
        <v>26806</v>
      </c>
      <c r="Z2711" t="s">
        <v>26807</v>
      </c>
      <c r="AA2711" t="s">
        <v>26808</v>
      </c>
      <c r="AB2711">
        <v>-181107</v>
      </c>
      <c r="AC2711" t="s">
        <v>38</v>
      </c>
      <c r="AD2711">
        <v>98104</v>
      </c>
    </row>
    <row r="2712" spans="1:30" ht="409.5" x14ac:dyDescent="0.25">
      <c r="A2712">
        <f t="shared" ca="1" si="42"/>
        <v>13848</v>
      </c>
      <c r="B2712" t="s">
        <v>334</v>
      </c>
      <c r="C2712" t="s">
        <v>45</v>
      </c>
      <c r="N2712" t="s">
        <v>849</v>
      </c>
      <c r="O2712" t="s">
        <v>33</v>
      </c>
      <c r="X2712" t="s">
        <v>34</v>
      </c>
      <c r="Y2712" t="s">
        <v>16938</v>
      </c>
      <c r="Z2712" s="1" t="s">
        <v>21981</v>
      </c>
      <c r="AA2712" t="s">
        <v>21982</v>
      </c>
      <c r="AB2712">
        <v>-160735</v>
      </c>
    </row>
    <row r="2713" spans="1:30" x14ac:dyDescent="0.25">
      <c r="A2713">
        <f t="shared" ca="1" si="42"/>
        <v>15443</v>
      </c>
      <c r="B2713" t="s">
        <v>124</v>
      </c>
      <c r="C2713" t="s">
        <v>45</v>
      </c>
      <c r="G2713">
        <v>0</v>
      </c>
      <c r="O2713" t="s">
        <v>33</v>
      </c>
      <c r="X2713" t="s">
        <v>34</v>
      </c>
      <c r="Y2713" t="s">
        <v>2284</v>
      </c>
      <c r="Z2713" t="s">
        <v>37088</v>
      </c>
      <c r="AA2713" t="s">
        <v>37089</v>
      </c>
      <c r="AB2713" t="s">
        <v>37090</v>
      </c>
      <c r="AC2713" t="s">
        <v>38</v>
      </c>
      <c r="AD2713">
        <v>98006</v>
      </c>
    </row>
    <row r="2714" spans="1:30" x14ac:dyDescent="0.25">
      <c r="A2714">
        <f t="shared" ca="1" si="42"/>
        <v>19656</v>
      </c>
      <c r="B2714" t="s">
        <v>124</v>
      </c>
      <c r="C2714" t="s">
        <v>45</v>
      </c>
      <c r="O2714" t="s">
        <v>33</v>
      </c>
      <c r="X2714" t="s">
        <v>34</v>
      </c>
      <c r="Y2714" t="s">
        <v>16772</v>
      </c>
      <c r="Z2714" t="s">
        <v>16773</v>
      </c>
      <c r="AA2714" t="s">
        <v>16774</v>
      </c>
      <c r="AB2714">
        <v>-172320</v>
      </c>
      <c r="AC2714" t="s">
        <v>38</v>
      </c>
      <c r="AD2714">
        <v>98503</v>
      </c>
    </row>
    <row r="2715" spans="1:30" x14ac:dyDescent="0.25">
      <c r="A2715">
        <f t="shared" ca="1" si="42"/>
        <v>598</v>
      </c>
      <c r="B2715" t="s">
        <v>685</v>
      </c>
      <c r="C2715" t="s">
        <v>686</v>
      </c>
      <c r="F2715" t="s">
        <v>670</v>
      </c>
      <c r="O2715" t="s">
        <v>33</v>
      </c>
      <c r="Y2715" t="s">
        <v>4943</v>
      </c>
      <c r="Z2715" t="s">
        <v>34946</v>
      </c>
      <c r="AA2715" t="s">
        <v>34947</v>
      </c>
      <c r="AB2715">
        <v>-162538</v>
      </c>
    </row>
    <row r="2716" spans="1:30" ht="409.5" x14ac:dyDescent="0.25">
      <c r="A2716">
        <f t="shared" ca="1" si="42"/>
        <v>1548</v>
      </c>
      <c r="B2716" t="s">
        <v>230</v>
      </c>
      <c r="C2716" t="s">
        <v>45</v>
      </c>
      <c r="F2716" t="s">
        <v>20250</v>
      </c>
      <c r="O2716" t="s">
        <v>33</v>
      </c>
      <c r="X2716" t="s">
        <v>34</v>
      </c>
      <c r="Y2716" t="s">
        <v>22643</v>
      </c>
      <c r="Z2716" s="1" t="s">
        <v>23362</v>
      </c>
      <c r="AA2716" t="s">
        <v>22580</v>
      </c>
      <c r="AB2716">
        <v>-172813</v>
      </c>
    </row>
    <row r="2717" spans="1:30" ht="409.5" x14ac:dyDescent="0.25">
      <c r="A2717">
        <f t="shared" ca="1" si="42"/>
        <v>8113</v>
      </c>
      <c r="B2717" t="s">
        <v>489</v>
      </c>
      <c r="C2717" t="s">
        <v>45</v>
      </c>
      <c r="N2717" s="1" t="s">
        <v>2276</v>
      </c>
      <c r="O2717" t="s">
        <v>33</v>
      </c>
      <c r="W2717">
        <v>15</v>
      </c>
      <c r="X2717" t="s">
        <v>34</v>
      </c>
      <c r="Y2717" t="s">
        <v>2332</v>
      </c>
      <c r="Z2717" s="1" t="s">
        <v>2333</v>
      </c>
      <c r="AA2717" t="s">
        <v>2334</v>
      </c>
      <c r="AB2717">
        <v>-180214</v>
      </c>
    </row>
    <row r="2718" spans="1:30" ht="409.5" x14ac:dyDescent="0.25">
      <c r="A2718">
        <f t="shared" ca="1" si="42"/>
        <v>1522</v>
      </c>
      <c r="B2718" t="s">
        <v>3712</v>
      </c>
      <c r="C2718" t="s">
        <v>45</v>
      </c>
      <c r="F2718" t="s">
        <v>22578</v>
      </c>
      <c r="G2718">
        <v>0</v>
      </c>
      <c r="O2718" t="s">
        <v>33</v>
      </c>
      <c r="X2718" t="s">
        <v>34</v>
      </c>
      <c r="Y2718" t="s">
        <v>3966</v>
      </c>
      <c r="Z2718" s="1" t="s">
        <v>24039</v>
      </c>
      <c r="AA2718" t="s">
        <v>24027</v>
      </c>
      <c r="AB2718" t="s">
        <v>24040</v>
      </c>
      <c r="AC2718" t="s">
        <v>102</v>
      </c>
      <c r="AD2718">
        <v>97301</v>
      </c>
    </row>
    <row r="2719" spans="1:30" x14ac:dyDescent="0.25">
      <c r="A2719">
        <f t="shared" ca="1" si="42"/>
        <v>14756</v>
      </c>
      <c r="B2719" t="s">
        <v>124</v>
      </c>
      <c r="C2719" t="s">
        <v>45</v>
      </c>
      <c r="F2719" t="s">
        <v>387</v>
      </c>
      <c r="O2719" t="s">
        <v>33</v>
      </c>
      <c r="X2719" t="s">
        <v>34</v>
      </c>
      <c r="Y2719" t="s">
        <v>389</v>
      </c>
      <c r="Z2719" t="s">
        <v>22250</v>
      </c>
      <c r="AA2719" t="s">
        <v>22251</v>
      </c>
      <c r="AB2719">
        <v>-161120</v>
      </c>
      <c r="AC2719" t="s">
        <v>38</v>
      </c>
      <c r="AD2719">
        <v>98109</v>
      </c>
    </row>
    <row r="2720" spans="1:30" ht="409.5" x14ac:dyDescent="0.25">
      <c r="A2720">
        <f t="shared" ca="1" si="42"/>
        <v>4442</v>
      </c>
      <c r="B2720" t="s">
        <v>489</v>
      </c>
      <c r="C2720" t="s">
        <v>45</v>
      </c>
      <c r="O2720" t="s">
        <v>33</v>
      </c>
      <c r="X2720" t="s">
        <v>34</v>
      </c>
      <c r="Y2720" t="s">
        <v>25596</v>
      </c>
      <c r="Z2720" s="1" t="s">
        <v>25599</v>
      </c>
      <c r="AA2720" t="s">
        <v>25600</v>
      </c>
      <c r="AB2720">
        <v>-172513</v>
      </c>
      <c r="AC2720" t="s">
        <v>38</v>
      </c>
      <c r="AD2720">
        <v>98337</v>
      </c>
    </row>
    <row r="2721" spans="1:30" x14ac:dyDescent="0.25">
      <c r="A2721">
        <f t="shared" ca="1" si="42"/>
        <v>12859</v>
      </c>
      <c r="B2721" t="s">
        <v>739</v>
      </c>
      <c r="C2721" t="s">
        <v>686</v>
      </c>
      <c r="F2721" t="s">
        <v>5981</v>
      </c>
      <c r="O2721" t="s">
        <v>33</v>
      </c>
      <c r="Y2721" t="s">
        <v>17031</v>
      </c>
      <c r="Z2721" t="s">
        <v>29397</v>
      </c>
      <c r="AA2721" t="s">
        <v>29398</v>
      </c>
      <c r="AB2721">
        <v>-160325</v>
      </c>
      <c r="AC2721" t="s">
        <v>38</v>
      </c>
      <c r="AD2721">
        <v>98056</v>
      </c>
    </row>
    <row r="2722" spans="1:30" ht="409.5" x14ac:dyDescent="0.25">
      <c r="A2722">
        <f t="shared" ca="1" si="42"/>
        <v>5978</v>
      </c>
      <c r="B2722" t="s">
        <v>73</v>
      </c>
      <c r="C2722" t="s">
        <v>74</v>
      </c>
      <c r="F2722" t="s">
        <v>5200</v>
      </c>
      <c r="O2722" t="s">
        <v>63</v>
      </c>
      <c r="X2722" t="s">
        <v>34</v>
      </c>
      <c r="Y2722" t="s">
        <v>5201</v>
      </c>
      <c r="Z2722" s="1" t="s">
        <v>5202</v>
      </c>
      <c r="AA2722" t="s">
        <v>5203</v>
      </c>
      <c r="AB2722">
        <v>-173234</v>
      </c>
      <c r="AC2722" t="s">
        <v>38</v>
      </c>
      <c r="AD2722">
        <v>98201</v>
      </c>
    </row>
    <row r="2723" spans="1:30" ht="409.5" x14ac:dyDescent="0.25">
      <c r="A2723">
        <f t="shared" ca="1" si="42"/>
        <v>13213</v>
      </c>
      <c r="B2723" t="s">
        <v>2046</v>
      </c>
      <c r="C2723" t="s">
        <v>80</v>
      </c>
      <c r="F2723" t="s">
        <v>6884</v>
      </c>
      <c r="O2723" t="s">
        <v>33</v>
      </c>
      <c r="Y2723" t="s">
        <v>6885</v>
      </c>
      <c r="Z2723" s="1" t="s">
        <v>12326</v>
      </c>
      <c r="AA2723" t="s">
        <v>12327</v>
      </c>
      <c r="AB2723">
        <v>-180147</v>
      </c>
      <c r="AC2723" t="s">
        <v>38</v>
      </c>
      <c r="AD2723">
        <v>98686</v>
      </c>
    </row>
    <row r="2724" spans="1:30" ht="409.5" x14ac:dyDescent="0.25">
      <c r="A2724">
        <f t="shared" ca="1" si="42"/>
        <v>9294</v>
      </c>
      <c r="B2724" t="s">
        <v>3712</v>
      </c>
      <c r="C2724" t="s">
        <v>45</v>
      </c>
      <c r="F2724" t="s">
        <v>18307</v>
      </c>
      <c r="G2724">
        <v>0</v>
      </c>
      <c r="O2724" t="s">
        <v>33</v>
      </c>
      <c r="X2724" t="s">
        <v>34</v>
      </c>
      <c r="Y2724" t="s">
        <v>22651</v>
      </c>
      <c r="Z2724" s="1" t="s">
        <v>24106</v>
      </c>
      <c r="AA2724" t="s">
        <v>24027</v>
      </c>
      <c r="AB2724" t="s">
        <v>24107</v>
      </c>
      <c r="AC2724" t="s">
        <v>102</v>
      </c>
      <c r="AD2724">
        <v>97302</v>
      </c>
    </row>
    <row r="2725" spans="1:30" ht="409.5" x14ac:dyDescent="0.25">
      <c r="A2725">
        <f t="shared" ca="1" si="42"/>
        <v>1424</v>
      </c>
      <c r="B2725" t="s">
        <v>96</v>
      </c>
      <c r="C2725" t="s">
        <v>97</v>
      </c>
      <c r="O2725" t="s">
        <v>33</v>
      </c>
      <c r="X2725" t="s">
        <v>34</v>
      </c>
      <c r="Y2725" t="s">
        <v>37880</v>
      </c>
      <c r="Z2725" s="1" t="s">
        <v>37881</v>
      </c>
      <c r="AA2725" t="s">
        <v>37882</v>
      </c>
      <c r="AB2725">
        <v>-172077</v>
      </c>
      <c r="AC2725" t="s">
        <v>38</v>
      </c>
      <c r="AD2725">
        <v>98632</v>
      </c>
    </row>
    <row r="2726" spans="1:30" x14ac:dyDescent="0.25">
      <c r="A2726">
        <f t="shared" ca="1" si="42"/>
        <v>18537</v>
      </c>
      <c r="B2726" t="s">
        <v>334</v>
      </c>
      <c r="C2726" t="s">
        <v>45</v>
      </c>
      <c r="O2726" t="s">
        <v>63</v>
      </c>
      <c r="V2726" t="s">
        <v>21196</v>
      </c>
      <c r="W2726">
        <v>30</v>
      </c>
      <c r="X2726" t="s">
        <v>34</v>
      </c>
      <c r="Y2726" t="s">
        <v>21197</v>
      </c>
      <c r="Z2726" t="s">
        <v>21198</v>
      </c>
      <c r="AA2726" t="s">
        <v>2406</v>
      </c>
      <c r="AB2726">
        <v>-162659</v>
      </c>
      <c r="AC2726" t="s">
        <v>38</v>
      </c>
      <c r="AD2726">
        <v>98074</v>
      </c>
    </row>
    <row r="2727" spans="1:30" x14ac:dyDescent="0.25">
      <c r="A2727">
        <f t="shared" ca="1" si="42"/>
        <v>5170</v>
      </c>
      <c r="B2727" t="s">
        <v>30</v>
      </c>
      <c r="C2727" t="s">
        <v>31</v>
      </c>
      <c r="F2727" t="s">
        <v>3632</v>
      </c>
      <c r="G2727">
        <v>0</v>
      </c>
      <c r="O2727" t="s">
        <v>33</v>
      </c>
      <c r="X2727" t="s">
        <v>34</v>
      </c>
      <c r="Y2727" t="s">
        <v>31950</v>
      </c>
      <c r="Z2727" t="s">
        <v>37931</v>
      </c>
      <c r="AA2727" t="s">
        <v>37931</v>
      </c>
      <c r="AB2727" t="s">
        <v>37932</v>
      </c>
      <c r="AC2727" t="s">
        <v>38</v>
      </c>
      <c r="AD2727">
        <v>98520</v>
      </c>
    </row>
    <row r="2728" spans="1:30" ht="409.5" x14ac:dyDescent="0.25">
      <c r="A2728">
        <f t="shared" ca="1" si="42"/>
        <v>16133</v>
      </c>
      <c r="B2728" t="s">
        <v>230</v>
      </c>
      <c r="C2728" t="s">
        <v>45</v>
      </c>
      <c r="F2728" t="s">
        <v>20250</v>
      </c>
      <c r="O2728" t="s">
        <v>33</v>
      </c>
      <c r="X2728" t="s">
        <v>34</v>
      </c>
      <c r="Y2728" t="s">
        <v>22656</v>
      </c>
      <c r="Z2728" s="1" t="s">
        <v>22944</v>
      </c>
      <c r="AA2728" t="s">
        <v>22580</v>
      </c>
      <c r="AB2728">
        <v>-162518</v>
      </c>
    </row>
    <row r="2729" spans="1:30" x14ac:dyDescent="0.25">
      <c r="A2729">
        <f t="shared" ca="1" si="42"/>
        <v>14439</v>
      </c>
      <c r="B2729" t="s">
        <v>2046</v>
      </c>
      <c r="C2729" t="s">
        <v>80</v>
      </c>
      <c r="F2729" t="s">
        <v>3086</v>
      </c>
      <c r="G2729">
        <v>0</v>
      </c>
      <c r="O2729" t="s">
        <v>33</v>
      </c>
      <c r="Y2729" t="s">
        <v>7220</v>
      </c>
      <c r="Z2729" t="s">
        <v>7221</v>
      </c>
      <c r="AA2729" t="s">
        <v>7222</v>
      </c>
      <c r="AB2729" t="s">
        <v>7223</v>
      </c>
      <c r="AC2729" t="s">
        <v>38</v>
      </c>
      <c r="AD2729">
        <v>98104</v>
      </c>
    </row>
    <row r="2730" spans="1:30" ht="409.5" x14ac:dyDescent="0.25">
      <c r="A2730">
        <f t="shared" ca="1" si="42"/>
        <v>250</v>
      </c>
      <c r="B2730" t="s">
        <v>2046</v>
      </c>
      <c r="C2730" t="s">
        <v>80</v>
      </c>
      <c r="F2730" t="s">
        <v>2587</v>
      </c>
      <c r="O2730" t="s">
        <v>33</v>
      </c>
      <c r="Y2730" t="s">
        <v>10452</v>
      </c>
      <c r="Z2730" s="1" t="s">
        <v>12266</v>
      </c>
      <c r="AA2730" t="s">
        <v>12267</v>
      </c>
      <c r="AB2730">
        <v>-162004</v>
      </c>
      <c r="AC2730" t="s">
        <v>38</v>
      </c>
      <c r="AD2730">
        <v>98154</v>
      </c>
    </row>
    <row r="2731" spans="1:30" ht="409.5" x14ac:dyDescent="0.25">
      <c r="A2731">
        <f t="shared" ca="1" si="42"/>
        <v>16687</v>
      </c>
      <c r="B2731" t="s">
        <v>73</v>
      </c>
      <c r="C2731" t="s">
        <v>74</v>
      </c>
      <c r="F2731" t="s">
        <v>3203</v>
      </c>
      <c r="O2731" t="s">
        <v>33</v>
      </c>
      <c r="X2731" t="s">
        <v>34</v>
      </c>
      <c r="Y2731" t="s">
        <v>3204</v>
      </c>
      <c r="Z2731" s="1" t="s">
        <v>28608</v>
      </c>
      <c r="AA2731" t="s">
        <v>28609</v>
      </c>
      <c r="AB2731">
        <v>-161314</v>
      </c>
      <c r="AC2731" t="s">
        <v>38</v>
      </c>
      <c r="AD2731">
        <v>98104</v>
      </c>
    </row>
    <row r="2732" spans="1:30" ht="409.5" x14ac:dyDescent="0.25">
      <c r="A2732">
        <f t="shared" ca="1" si="42"/>
        <v>19880</v>
      </c>
      <c r="B2732" t="s">
        <v>17948</v>
      </c>
      <c r="C2732" t="s">
        <v>97</v>
      </c>
      <c r="G2732">
        <v>1</v>
      </c>
      <c r="H2732" t="s">
        <v>60</v>
      </c>
      <c r="L2732">
        <v>1.75</v>
      </c>
      <c r="O2732" t="s">
        <v>33</v>
      </c>
      <c r="X2732" t="s">
        <v>34</v>
      </c>
      <c r="Y2732" t="s">
        <v>9604</v>
      </c>
      <c r="Z2732" s="1" t="s">
        <v>17949</v>
      </c>
      <c r="AA2732" t="s">
        <v>17950</v>
      </c>
      <c r="AB2732" t="s">
        <v>17951</v>
      </c>
      <c r="AC2732" t="s">
        <v>38</v>
      </c>
      <c r="AD2732">
        <v>98591</v>
      </c>
    </row>
    <row r="2733" spans="1:30" x14ac:dyDescent="0.25">
      <c r="A2733">
        <f t="shared" ca="1" si="42"/>
        <v>8896</v>
      </c>
      <c r="B2733" t="s">
        <v>73</v>
      </c>
      <c r="C2733" t="s">
        <v>74</v>
      </c>
      <c r="O2733" t="s">
        <v>33</v>
      </c>
      <c r="X2733" t="s">
        <v>34</v>
      </c>
      <c r="Y2733" t="s">
        <v>2507</v>
      </c>
      <c r="Z2733" t="s">
        <v>2508</v>
      </c>
      <c r="AA2733" t="s">
        <v>2509</v>
      </c>
      <c r="AB2733">
        <v>-170058</v>
      </c>
      <c r="AC2733" t="s">
        <v>38</v>
      </c>
      <c r="AD2733">
        <v>98155</v>
      </c>
    </row>
    <row r="2734" spans="1:30" ht="409.5" x14ac:dyDescent="0.25">
      <c r="A2734">
        <f t="shared" ca="1" si="42"/>
        <v>10090</v>
      </c>
      <c r="B2734" t="s">
        <v>334</v>
      </c>
      <c r="C2734" t="s">
        <v>45</v>
      </c>
      <c r="F2734" t="s">
        <v>863</v>
      </c>
      <c r="N2734" t="s">
        <v>2200</v>
      </c>
      <c r="O2734" t="s">
        <v>52</v>
      </c>
      <c r="P2734" t="s">
        <v>484</v>
      </c>
      <c r="Q2734" t="s">
        <v>4305</v>
      </c>
      <c r="R2734" t="s">
        <v>493</v>
      </c>
      <c r="V2734" t="s">
        <v>25770</v>
      </c>
      <c r="W2734">
        <v>30</v>
      </c>
      <c r="Y2734" t="s">
        <v>864</v>
      </c>
      <c r="Z2734" s="1" t="s">
        <v>25771</v>
      </c>
      <c r="AA2734" t="s">
        <v>25772</v>
      </c>
      <c r="AB2734">
        <v>-181103</v>
      </c>
      <c r="AC2734" t="s">
        <v>38</v>
      </c>
      <c r="AD2734">
        <v>98101</v>
      </c>
    </row>
    <row r="2735" spans="1:30" x14ac:dyDescent="0.25">
      <c r="A2735">
        <f t="shared" ca="1" si="42"/>
        <v>3391</v>
      </c>
      <c r="B2735" t="s">
        <v>685</v>
      </c>
      <c r="C2735" t="s">
        <v>686</v>
      </c>
      <c r="F2735" t="s">
        <v>3300</v>
      </c>
      <c r="O2735" t="s">
        <v>33</v>
      </c>
      <c r="Y2735" t="s">
        <v>11728</v>
      </c>
      <c r="Z2735" t="s">
        <v>32822</v>
      </c>
      <c r="AA2735" t="s">
        <v>32823</v>
      </c>
      <c r="AB2735">
        <v>-171303</v>
      </c>
      <c r="AC2735" t="s">
        <v>38</v>
      </c>
      <c r="AD2735">
        <v>98503</v>
      </c>
    </row>
    <row r="2736" spans="1:30" ht="255" x14ac:dyDescent="0.25">
      <c r="A2736">
        <f t="shared" ca="1" si="42"/>
        <v>2718</v>
      </c>
      <c r="B2736" t="s">
        <v>73</v>
      </c>
      <c r="C2736" t="s">
        <v>74</v>
      </c>
      <c r="F2736" t="s">
        <v>18546</v>
      </c>
      <c r="G2736">
        <v>0</v>
      </c>
      <c r="O2736" t="s">
        <v>33</v>
      </c>
      <c r="Y2736" t="s">
        <v>36317</v>
      </c>
      <c r="Z2736" s="1" t="s">
        <v>36318</v>
      </c>
      <c r="AA2736" t="s">
        <v>36297</v>
      </c>
      <c r="AB2736" t="s">
        <v>36319</v>
      </c>
    </row>
    <row r="2737" spans="1:30" x14ac:dyDescent="0.25">
      <c r="A2737">
        <f t="shared" ca="1" si="42"/>
        <v>14330</v>
      </c>
      <c r="B2737" t="s">
        <v>73</v>
      </c>
      <c r="C2737" t="s">
        <v>74</v>
      </c>
      <c r="F2737" t="s">
        <v>29496</v>
      </c>
      <c r="G2737">
        <v>0</v>
      </c>
      <c r="O2737" t="s">
        <v>33</v>
      </c>
      <c r="Y2737" t="s">
        <v>36385</v>
      </c>
      <c r="Z2737" t="s">
        <v>36386</v>
      </c>
      <c r="AA2737" t="s">
        <v>36377</v>
      </c>
      <c r="AB2737" t="s">
        <v>36387</v>
      </c>
    </row>
    <row r="2738" spans="1:30" ht="409.5" x14ac:dyDescent="0.25">
      <c r="A2738">
        <f t="shared" ca="1" si="42"/>
        <v>5330</v>
      </c>
      <c r="B2738" t="s">
        <v>73</v>
      </c>
      <c r="C2738" t="s">
        <v>74</v>
      </c>
      <c r="F2738" t="s">
        <v>3408</v>
      </c>
      <c r="G2738">
        <v>1</v>
      </c>
      <c r="H2738" t="s">
        <v>60</v>
      </c>
      <c r="L2738">
        <v>1.75</v>
      </c>
      <c r="M2738" s="1" t="s">
        <v>37160</v>
      </c>
      <c r="N2738" t="s">
        <v>37161</v>
      </c>
      <c r="O2738" t="s">
        <v>33</v>
      </c>
      <c r="X2738" t="s">
        <v>34</v>
      </c>
      <c r="Y2738" t="s">
        <v>9873</v>
      </c>
      <c r="Z2738" s="1" t="s">
        <v>37162</v>
      </c>
      <c r="AA2738" t="s">
        <v>37163</v>
      </c>
      <c r="AB2738" t="s">
        <v>37164</v>
      </c>
      <c r="AC2738" t="s">
        <v>38</v>
      </c>
      <c r="AD2738">
        <v>98029</v>
      </c>
    </row>
    <row r="2739" spans="1:30" x14ac:dyDescent="0.25">
      <c r="A2739">
        <f t="shared" ca="1" si="42"/>
        <v>16643</v>
      </c>
      <c r="B2739" t="s">
        <v>2046</v>
      </c>
      <c r="C2739" t="s">
        <v>80</v>
      </c>
      <c r="F2739" t="s">
        <v>3176</v>
      </c>
      <c r="O2739" t="s">
        <v>33</v>
      </c>
      <c r="Y2739" t="s">
        <v>14077</v>
      </c>
      <c r="Z2739" t="s">
        <v>14078</v>
      </c>
      <c r="AA2739" t="s">
        <v>14074</v>
      </c>
      <c r="AB2739">
        <v>-161957</v>
      </c>
      <c r="AC2739" t="s">
        <v>38</v>
      </c>
      <c r="AD2739">
        <v>98204</v>
      </c>
    </row>
    <row r="2740" spans="1:30" ht="135" x14ac:dyDescent="0.25">
      <c r="A2740">
        <f t="shared" ca="1" si="42"/>
        <v>17616</v>
      </c>
      <c r="B2740" t="s">
        <v>230</v>
      </c>
      <c r="C2740" t="s">
        <v>45</v>
      </c>
      <c r="O2740" t="s">
        <v>33</v>
      </c>
      <c r="Y2740" t="s">
        <v>1953</v>
      </c>
      <c r="Z2740" s="1" t="s">
        <v>1954</v>
      </c>
      <c r="AA2740" t="s">
        <v>1865</v>
      </c>
      <c r="AB2740">
        <v>-170671</v>
      </c>
    </row>
    <row r="2741" spans="1:30" x14ac:dyDescent="0.25">
      <c r="A2741">
        <f t="shared" ca="1" si="42"/>
        <v>14281</v>
      </c>
      <c r="B2741" t="s">
        <v>334</v>
      </c>
      <c r="C2741" t="s">
        <v>45</v>
      </c>
      <c r="F2741" t="s">
        <v>5533</v>
      </c>
      <c r="O2741" t="s">
        <v>33</v>
      </c>
      <c r="X2741" t="s">
        <v>34</v>
      </c>
      <c r="Y2741" t="s">
        <v>5534</v>
      </c>
      <c r="Z2741" t="s">
        <v>5535</v>
      </c>
      <c r="AA2741" t="s">
        <v>5536</v>
      </c>
      <c r="AB2741">
        <v>-172495</v>
      </c>
    </row>
    <row r="2742" spans="1:30" ht="409.5" x14ac:dyDescent="0.25">
      <c r="A2742">
        <f t="shared" ca="1" si="42"/>
        <v>19751</v>
      </c>
      <c r="B2742" t="s">
        <v>230</v>
      </c>
      <c r="C2742" t="s">
        <v>45</v>
      </c>
      <c r="F2742" t="s">
        <v>20250</v>
      </c>
      <c r="O2742" t="s">
        <v>33</v>
      </c>
      <c r="X2742" t="s">
        <v>34</v>
      </c>
      <c r="Y2742" t="s">
        <v>22656</v>
      </c>
      <c r="Z2742" s="1" t="s">
        <v>23337</v>
      </c>
      <c r="AA2742" t="s">
        <v>22580</v>
      </c>
      <c r="AB2742">
        <v>-172492</v>
      </c>
    </row>
    <row r="2743" spans="1:30" x14ac:dyDescent="0.25">
      <c r="A2743">
        <f t="shared" ca="1" si="42"/>
        <v>7903</v>
      </c>
      <c r="B2743" t="s">
        <v>489</v>
      </c>
      <c r="C2743" t="s">
        <v>45</v>
      </c>
      <c r="F2743" t="s">
        <v>2183</v>
      </c>
      <c r="O2743" t="s">
        <v>33</v>
      </c>
      <c r="W2743">
        <v>15</v>
      </c>
      <c r="X2743" t="s">
        <v>34</v>
      </c>
      <c r="Y2743" t="s">
        <v>2018</v>
      </c>
      <c r="Z2743" t="s">
        <v>2184</v>
      </c>
      <c r="AA2743" t="s">
        <v>2185</v>
      </c>
      <c r="AB2743">
        <v>-173002</v>
      </c>
      <c r="AC2743" t="s">
        <v>38</v>
      </c>
      <c r="AD2743">
        <v>98126</v>
      </c>
    </row>
    <row r="2744" spans="1:30" x14ac:dyDescent="0.25">
      <c r="A2744">
        <f t="shared" ca="1" si="42"/>
        <v>1548</v>
      </c>
      <c r="B2744" t="s">
        <v>96</v>
      </c>
      <c r="C2744" t="s">
        <v>97</v>
      </c>
      <c r="G2744">
        <v>0</v>
      </c>
      <c r="O2744" t="s">
        <v>33</v>
      </c>
      <c r="X2744" t="s">
        <v>34</v>
      </c>
      <c r="Y2744" t="s">
        <v>4600</v>
      </c>
      <c r="Z2744" t="s">
        <v>4601</v>
      </c>
      <c r="AA2744" t="s">
        <v>4602</v>
      </c>
      <c r="AB2744" t="s">
        <v>4603</v>
      </c>
    </row>
    <row r="2745" spans="1:30" x14ac:dyDescent="0.25">
      <c r="A2745">
        <f t="shared" ca="1" si="42"/>
        <v>1927</v>
      </c>
      <c r="B2745" t="s">
        <v>685</v>
      </c>
      <c r="C2745" t="s">
        <v>686</v>
      </c>
      <c r="F2745" t="s">
        <v>30131</v>
      </c>
      <c r="O2745" t="s">
        <v>33</v>
      </c>
      <c r="Y2745" t="s">
        <v>30867</v>
      </c>
      <c r="Z2745" t="s">
        <v>34108</v>
      </c>
      <c r="AA2745" t="s">
        <v>34060</v>
      </c>
      <c r="AB2745">
        <v>-163085</v>
      </c>
      <c r="AC2745" t="s">
        <v>38</v>
      </c>
      <c r="AD2745">
        <v>98273</v>
      </c>
    </row>
    <row r="2746" spans="1:30" ht="409.5" x14ac:dyDescent="0.25">
      <c r="A2746">
        <f t="shared" ca="1" si="42"/>
        <v>11865</v>
      </c>
      <c r="B2746" t="s">
        <v>96</v>
      </c>
      <c r="C2746" t="s">
        <v>97</v>
      </c>
      <c r="F2746" t="s">
        <v>990</v>
      </c>
      <c r="M2746" t="s">
        <v>39497</v>
      </c>
      <c r="N2746" t="s">
        <v>468</v>
      </c>
      <c r="O2746" t="s">
        <v>33</v>
      </c>
      <c r="W2746">
        <v>30</v>
      </c>
      <c r="X2746" t="s">
        <v>34</v>
      </c>
      <c r="Y2746" t="s">
        <v>39498</v>
      </c>
      <c r="Z2746" s="1" t="s">
        <v>39499</v>
      </c>
      <c r="AA2746" t="s">
        <v>39500</v>
      </c>
      <c r="AB2746">
        <v>-160446</v>
      </c>
      <c r="AC2746" t="s">
        <v>38</v>
      </c>
      <c r="AD2746">
        <v>98660</v>
      </c>
    </row>
    <row r="2747" spans="1:30" x14ac:dyDescent="0.25">
      <c r="A2747">
        <f t="shared" ca="1" si="42"/>
        <v>17790</v>
      </c>
      <c r="B2747" t="s">
        <v>334</v>
      </c>
      <c r="C2747" t="s">
        <v>45</v>
      </c>
      <c r="O2747" t="s">
        <v>33</v>
      </c>
      <c r="X2747" t="s">
        <v>34</v>
      </c>
      <c r="Z2747" t="s">
        <v>17643</v>
      </c>
      <c r="AA2747" t="s">
        <v>17644</v>
      </c>
      <c r="AB2747">
        <v>-170388</v>
      </c>
    </row>
    <row r="2748" spans="1:30" x14ac:dyDescent="0.25">
      <c r="A2748">
        <f t="shared" ca="1" si="42"/>
        <v>1074</v>
      </c>
      <c r="B2748" t="s">
        <v>124</v>
      </c>
      <c r="C2748" t="s">
        <v>45</v>
      </c>
      <c r="N2748" t="s">
        <v>18038</v>
      </c>
      <c r="O2748" t="s">
        <v>33</v>
      </c>
      <c r="Q2748" t="s">
        <v>851</v>
      </c>
      <c r="W2748">
        <v>30</v>
      </c>
      <c r="X2748" t="s">
        <v>34</v>
      </c>
      <c r="Y2748" t="s">
        <v>17812</v>
      </c>
      <c r="Z2748" t="s">
        <v>43608</v>
      </c>
      <c r="AA2748" t="s">
        <v>43609</v>
      </c>
      <c r="AB2748">
        <v>-163380</v>
      </c>
    </row>
    <row r="2749" spans="1:30" x14ac:dyDescent="0.25">
      <c r="A2749">
        <f t="shared" ca="1" si="42"/>
        <v>5886</v>
      </c>
      <c r="B2749" t="s">
        <v>73</v>
      </c>
      <c r="C2749" t="s">
        <v>74</v>
      </c>
      <c r="F2749" t="s">
        <v>20044</v>
      </c>
      <c r="G2749">
        <v>0</v>
      </c>
      <c r="O2749" t="s">
        <v>33</v>
      </c>
      <c r="X2749" t="s">
        <v>34</v>
      </c>
      <c r="Y2749" t="s">
        <v>5383</v>
      </c>
      <c r="Z2749" t="s">
        <v>41312</v>
      </c>
      <c r="AA2749" t="s">
        <v>41313</v>
      </c>
      <c r="AB2749" t="s">
        <v>41314</v>
      </c>
      <c r="AC2749" t="s">
        <v>38</v>
      </c>
      <c r="AD2749">
        <v>98020</v>
      </c>
    </row>
    <row r="2750" spans="1:30" ht="315" x14ac:dyDescent="0.25">
      <c r="A2750">
        <f t="shared" ca="1" si="42"/>
        <v>11645</v>
      </c>
      <c r="B2750" t="s">
        <v>73</v>
      </c>
      <c r="C2750" t="s">
        <v>74</v>
      </c>
      <c r="F2750" t="s">
        <v>1002</v>
      </c>
      <c r="O2750" t="s">
        <v>63</v>
      </c>
      <c r="X2750" t="s">
        <v>34</v>
      </c>
      <c r="Y2750" t="s">
        <v>1003</v>
      </c>
      <c r="Z2750" s="1" t="s">
        <v>28476</v>
      </c>
      <c r="AA2750" t="s">
        <v>28477</v>
      </c>
      <c r="AB2750">
        <v>-161966</v>
      </c>
      <c r="AC2750" t="s">
        <v>306</v>
      </c>
      <c r="AD2750">
        <v>73112</v>
      </c>
    </row>
    <row r="2751" spans="1:30" x14ac:dyDescent="0.25">
      <c r="A2751">
        <f t="shared" ca="1" si="42"/>
        <v>17585</v>
      </c>
      <c r="B2751" t="s">
        <v>2046</v>
      </c>
      <c r="C2751" t="s">
        <v>80</v>
      </c>
      <c r="F2751" t="s">
        <v>986</v>
      </c>
      <c r="G2751">
        <v>0</v>
      </c>
      <c r="O2751" t="s">
        <v>33</v>
      </c>
      <c r="Y2751" t="s">
        <v>987</v>
      </c>
      <c r="Z2751" t="s">
        <v>12573</v>
      </c>
      <c r="AA2751" t="s">
        <v>12574</v>
      </c>
      <c r="AB2751" t="s">
        <v>12575</v>
      </c>
      <c r="AC2751" t="s">
        <v>38</v>
      </c>
      <c r="AD2751">
        <v>98116</v>
      </c>
    </row>
    <row r="2752" spans="1:30" x14ac:dyDescent="0.25">
      <c r="A2752">
        <f t="shared" ca="1" si="42"/>
        <v>15737</v>
      </c>
      <c r="B2752" t="s">
        <v>2046</v>
      </c>
      <c r="C2752" t="s">
        <v>80</v>
      </c>
      <c r="F2752" t="s">
        <v>6116</v>
      </c>
      <c r="G2752">
        <v>0</v>
      </c>
      <c r="O2752" t="s">
        <v>33</v>
      </c>
      <c r="Y2752" t="s">
        <v>6117</v>
      </c>
      <c r="Z2752" t="s">
        <v>7209</v>
      </c>
      <c r="AA2752" t="s">
        <v>7210</v>
      </c>
      <c r="AB2752" t="s">
        <v>7211</v>
      </c>
      <c r="AC2752" t="s">
        <v>38</v>
      </c>
      <c r="AD2752">
        <v>98029</v>
      </c>
    </row>
    <row r="2753" spans="1:30" ht="345" x14ac:dyDescent="0.25">
      <c r="A2753">
        <f t="shared" ca="1" si="42"/>
        <v>13415</v>
      </c>
      <c r="B2753" t="s">
        <v>107</v>
      </c>
      <c r="C2753" t="s">
        <v>108</v>
      </c>
      <c r="F2753" t="s">
        <v>18193</v>
      </c>
      <c r="O2753" t="s">
        <v>33</v>
      </c>
      <c r="X2753" t="s">
        <v>34</v>
      </c>
      <c r="Y2753" t="s">
        <v>18194</v>
      </c>
      <c r="Z2753" s="1" t="s">
        <v>18195</v>
      </c>
      <c r="AA2753" t="s">
        <v>18196</v>
      </c>
      <c r="AB2753">
        <v>-171339</v>
      </c>
      <c r="AC2753" t="s">
        <v>333</v>
      </c>
      <c r="AD2753">
        <v>83704</v>
      </c>
    </row>
    <row r="2754" spans="1:30" x14ac:dyDescent="0.25">
      <c r="A2754">
        <f t="shared" ref="A2754:A2817" ca="1" si="43">RANDBETWEEN(1,20000)</f>
        <v>16138</v>
      </c>
      <c r="B2754" t="s">
        <v>124</v>
      </c>
      <c r="C2754" t="s">
        <v>45</v>
      </c>
      <c r="F2754" t="s">
        <v>1451</v>
      </c>
      <c r="G2754">
        <v>0</v>
      </c>
      <c r="O2754" t="s">
        <v>33</v>
      </c>
      <c r="Y2754" t="s">
        <v>41097</v>
      </c>
      <c r="Z2754" t="s">
        <v>41098</v>
      </c>
      <c r="AA2754" t="s">
        <v>41073</v>
      </c>
      <c r="AB2754" t="s">
        <v>41099</v>
      </c>
      <c r="AC2754" t="s">
        <v>38</v>
      </c>
      <c r="AD2754">
        <v>98121</v>
      </c>
    </row>
    <row r="2755" spans="1:30" x14ac:dyDescent="0.25">
      <c r="A2755">
        <f t="shared" ca="1" si="43"/>
        <v>8073</v>
      </c>
      <c r="B2755" t="s">
        <v>739</v>
      </c>
      <c r="C2755" t="s">
        <v>686</v>
      </c>
      <c r="F2755" t="s">
        <v>29463</v>
      </c>
      <c r="G2755">
        <v>0</v>
      </c>
      <c r="O2755" t="s">
        <v>33</v>
      </c>
      <c r="Y2755" t="s">
        <v>29464</v>
      </c>
      <c r="Z2755" t="s">
        <v>29576</v>
      </c>
      <c r="AA2755" t="s">
        <v>29568</v>
      </c>
      <c r="AB2755" t="s">
        <v>29577</v>
      </c>
      <c r="AC2755" t="s">
        <v>38</v>
      </c>
      <c r="AD2755">
        <v>98329</v>
      </c>
    </row>
    <row r="2756" spans="1:30" ht="409.5" x14ac:dyDescent="0.25">
      <c r="A2756">
        <f t="shared" ca="1" si="43"/>
        <v>13206</v>
      </c>
      <c r="B2756" t="s">
        <v>44</v>
      </c>
      <c r="C2756" t="s">
        <v>45</v>
      </c>
      <c r="F2756" t="s">
        <v>120</v>
      </c>
      <c r="G2756">
        <v>0</v>
      </c>
      <c r="O2756" t="s">
        <v>33</v>
      </c>
      <c r="X2756" t="s">
        <v>34</v>
      </c>
      <c r="Y2756" t="s">
        <v>2063</v>
      </c>
      <c r="Z2756" s="1" t="s">
        <v>32665</v>
      </c>
      <c r="AA2756" s="1" t="s">
        <v>32665</v>
      </c>
      <c r="AB2756" t="s">
        <v>32666</v>
      </c>
    </row>
    <row r="2757" spans="1:30" x14ac:dyDescent="0.25">
      <c r="A2757">
        <f t="shared" ca="1" si="43"/>
        <v>18254</v>
      </c>
      <c r="B2757" t="s">
        <v>178</v>
      </c>
      <c r="G2757">
        <v>0</v>
      </c>
      <c r="O2757" t="s">
        <v>33</v>
      </c>
      <c r="X2757" t="s">
        <v>34</v>
      </c>
      <c r="Z2757" t="s">
        <v>42869</v>
      </c>
      <c r="AA2757" t="s">
        <v>42870</v>
      </c>
      <c r="AB2757" t="s">
        <v>42871</v>
      </c>
    </row>
    <row r="2758" spans="1:30" ht="409.5" x14ac:dyDescent="0.25">
      <c r="A2758">
        <f t="shared" ca="1" si="43"/>
        <v>13089</v>
      </c>
      <c r="B2758" t="s">
        <v>2046</v>
      </c>
      <c r="C2758" t="s">
        <v>80</v>
      </c>
      <c r="F2758" t="s">
        <v>3146</v>
      </c>
      <c r="O2758" t="s">
        <v>33</v>
      </c>
      <c r="Y2758" t="s">
        <v>15959</v>
      </c>
      <c r="Z2758" s="1" t="s">
        <v>15960</v>
      </c>
      <c r="AA2758" t="s">
        <v>15961</v>
      </c>
      <c r="AB2758">
        <v>-170101</v>
      </c>
      <c r="AC2758" t="s">
        <v>38</v>
      </c>
      <c r="AD2758">
        <v>98004</v>
      </c>
    </row>
    <row r="2759" spans="1:30" x14ac:dyDescent="0.25">
      <c r="A2759">
        <f t="shared" ca="1" si="43"/>
        <v>9758</v>
      </c>
      <c r="B2759" t="s">
        <v>739</v>
      </c>
      <c r="C2759" t="s">
        <v>686</v>
      </c>
      <c r="F2759" t="s">
        <v>29644</v>
      </c>
      <c r="O2759" t="s">
        <v>33</v>
      </c>
      <c r="Y2759" t="s">
        <v>29645</v>
      </c>
      <c r="Z2759" t="s">
        <v>29646</v>
      </c>
      <c r="AA2759" t="s">
        <v>29634</v>
      </c>
      <c r="AB2759">
        <v>-171275</v>
      </c>
      <c r="AC2759" t="s">
        <v>38</v>
      </c>
      <c r="AD2759">
        <v>98043</v>
      </c>
    </row>
    <row r="2760" spans="1:30" x14ac:dyDescent="0.25">
      <c r="A2760">
        <f t="shared" ca="1" si="43"/>
        <v>18136</v>
      </c>
      <c r="B2760" t="s">
        <v>334</v>
      </c>
      <c r="C2760" t="s">
        <v>45</v>
      </c>
      <c r="F2760" t="s">
        <v>18180</v>
      </c>
      <c r="O2760" t="s">
        <v>33</v>
      </c>
      <c r="V2760" t="s">
        <v>18181</v>
      </c>
      <c r="W2760">
        <v>30</v>
      </c>
      <c r="X2760" t="s">
        <v>34</v>
      </c>
      <c r="Y2760" t="s">
        <v>18182</v>
      </c>
      <c r="Z2760" t="s">
        <v>18183</v>
      </c>
      <c r="AA2760" t="s">
        <v>18184</v>
      </c>
      <c r="AB2760">
        <v>-160336</v>
      </c>
      <c r="AC2760" t="s">
        <v>1410</v>
      </c>
      <c r="AD2760">
        <v>3339</v>
      </c>
    </row>
    <row r="2761" spans="1:30" x14ac:dyDescent="0.25">
      <c r="A2761">
        <f t="shared" ca="1" si="43"/>
        <v>4102</v>
      </c>
      <c r="B2761" t="s">
        <v>178</v>
      </c>
      <c r="F2761" t="s">
        <v>1736</v>
      </c>
      <c r="G2761">
        <v>0</v>
      </c>
      <c r="O2761" t="s">
        <v>33</v>
      </c>
      <c r="X2761" t="s">
        <v>34</v>
      </c>
      <c r="Y2761" t="s">
        <v>1737</v>
      </c>
      <c r="Z2761" t="s">
        <v>33328</v>
      </c>
      <c r="AA2761" t="s">
        <v>33329</v>
      </c>
      <c r="AB2761" t="s">
        <v>33330</v>
      </c>
      <c r="AC2761" t="s">
        <v>38</v>
      </c>
      <c r="AD2761">
        <v>99352</v>
      </c>
    </row>
    <row r="2762" spans="1:30" x14ac:dyDescent="0.25">
      <c r="A2762">
        <f t="shared" ca="1" si="43"/>
        <v>2300</v>
      </c>
      <c r="B2762" t="s">
        <v>2046</v>
      </c>
      <c r="C2762" t="s">
        <v>80</v>
      </c>
      <c r="F2762" t="s">
        <v>4879</v>
      </c>
      <c r="G2762">
        <v>0</v>
      </c>
      <c r="O2762" t="s">
        <v>33</v>
      </c>
      <c r="Y2762" t="s">
        <v>7019</v>
      </c>
      <c r="Z2762" t="s">
        <v>12145</v>
      </c>
      <c r="AA2762" t="s">
        <v>12146</v>
      </c>
      <c r="AB2762" t="s">
        <v>12147</v>
      </c>
      <c r="AC2762" t="s">
        <v>38</v>
      </c>
      <c r="AD2762">
        <v>98032</v>
      </c>
    </row>
    <row r="2763" spans="1:30" x14ac:dyDescent="0.25">
      <c r="A2763">
        <f t="shared" ca="1" si="43"/>
        <v>7730</v>
      </c>
      <c r="B2763" t="s">
        <v>68</v>
      </c>
      <c r="C2763" t="s">
        <v>45</v>
      </c>
      <c r="O2763" t="s">
        <v>63</v>
      </c>
      <c r="X2763" t="s">
        <v>34</v>
      </c>
      <c r="Y2763" t="s">
        <v>18512</v>
      </c>
      <c r="Z2763" t="s">
        <v>18513</v>
      </c>
      <c r="AA2763" t="s">
        <v>18511</v>
      </c>
      <c r="AB2763">
        <v>-163539</v>
      </c>
      <c r="AC2763" t="s">
        <v>333</v>
      </c>
      <c r="AD2763">
        <v>83864</v>
      </c>
    </row>
    <row r="2764" spans="1:30" ht="409.5" x14ac:dyDescent="0.25">
      <c r="A2764">
        <f t="shared" ca="1" si="43"/>
        <v>15670</v>
      </c>
      <c r="B2764" t="s">
        <v>124</v>
      </c>
      <c r="C2764" t="s">
        <v>45</v>
      </c>
      <c r="F2764" t="s">
        <v>20250</v>
      </c>
      <c r="O2764" t="s">
        <v>33</v>
      </c>
      <c r="X2764" t="s">
        <v>34</v>
      </c>
      <c r="Y2764" t="s">
        <v>23631</v>
      </c>
      <c r="Z2764" s="1" t="s">
        <v>37096</v>
      </c>
      <c r="AA2764" t="s">
        <v>37089</v>
      </c>
      <c r="AB2764">
        <v>-161712</v>
      </c>
    </row>
    <row r="2765" spans="1:30" x14ac:dyDescent="0.25">
      <c r="A2765">
        <f t="shared" ca="1" si="43"/>
        <v>17730</v>
      </c>
      <c r="B2765" t="s">
        <v>73</v>
      </c>
      <c r="C2765" t="s">
        <v>74</v>
      </c>
      <c r="F2765" t="s">
        <v>4947</v>
      </c>
      <c r="G2765">
        <v>0</v>
      </c>
      <c r="O2765" t="s">
        <v>33</v>
      </c>
      <c r="Y2765" t="s">
        <v>36681</v>
      </c>
      <c r="Z2765" t="s">
        <v>36682</v>
      </c>
      <c r="AA2765" t="s">
        <v>36674</v>
      </c>
      <c r="AB2765" t="s">
        <v>36683</v>
      </c>
    </row>
    <row r="2766" spans="1:30" x14ac:dyDescent="0.25">
      <c r="A2766">
        <f t="shared" ca="1" si="43"/>
        <v>958</v>
      </c>
      <c r="B2766" t="s">
        <v>739</v>
      </c>
      <c r="C2766" t="s">
        <v>686</v>
      </c>
      <c r="F2766" t="s">
        <v>3068</v>
      </c>
      <c r="G2766">
        <v>0</v>
      </c>
      <c r="O2766" t="s">
        <v>33</v>
      </c>
      <c r="Y2766" t="s">
        <v>29339</v>
      </c>
      <c r="Z2766" t="s">
        <v>30247</v>
      </c>
      <c r="AA2766" t="s">
        <v>30241</v>
      </c>
      <c r="AB2766" t="s">
        <v>30248</v>
      </c>
    </row>
    <row r="2767" spans="1:30" x14ac:dyDescent="0.25">
      <c r="A2767">
        <f t="shared" ca="1" si="43"/>
        <v>16814</v>
      </c>
      <c r="B2767" t="s">
        <v>164</v>
      </c>
      <c r="C2767" t="s">
        <v>165</v>
      </c>
      <c r="F2767" t="s">
        <v>1753</v>
      </c>
      <c r="O2767" t="s">
        <v>33</v>
      </c>
      <c r="Y2767" t="s">
        <v>1754</v>
      </c>
      <c r="Z2767" t="s">
        <v>31628</v>
      </c>
      <c r="AA2767" t="s">
        <v>31629</v>
      </c>
      <c r="AB2767">
        <v>-163109</v>
      </c>
    </row>
    <row r="2768" spans="1:30" x14ac:dyDescent="0.25">
      <c r="A2768">
        <f t="shared" ca="1" si="43"/>
        <v>8988</v>
      </c>
      <c r="B2768" t="s">
        <v>685</v>
      </c>
      <c r="C2768" t="s">
        <v>686</v>
      </c>
      <c r="F2768" t="s">
        <v>20061</v>
      </c>
      <c r="G2768">
        <v>0</v>
      </c>
      <c r="O2768" t="s">
        <v>33</v>
      </c>
      <c r="Y2768" t="s">
        <v>20062</v>
      </c>
      <c r="Z2768" t="s">
        <v>34463</v>
      </c>
      <c r="AA2768" t="s">
        <v>34436</v>
      </c>
      <c r="AB2768" t="s">
        <v>34464</v>
      </c>
    </row>
    <row r="2769" spans="1:30" x14ac:dyDescent="0.25">
      <c r="A2769">
        <f t="shared" ca="1" si="43"/>
        <v>2418</v>
      </c>
      <c r="B2769" t="s">
        <v>3712</v>
      </c>
      <c r="C2769" t="s">
        <v>16820</v>
      </c>
      <c r="F2769" t="s">
        <v>20250</v>
      </c>
      <c r="G2769">
        <v>0</v>
      </c>
      <c r="O2769" t="s">
        <v>33</v>
      </c>
      <c r="X2769" t="s">
        <v>34</v>
      </c>
      <c r="Y2769" t="s">
        <v>22317</v>
      </c>
      <c r="Z2769" t="s">
        <v>24324</v>
      </c>
      <c r="AA2769" t="s">
        <v>24027</v>
      </c>
      <c r="AB2769" t="s">
        <v>24325</v>
      </c>
      <c r="AC2769" t="s">
        <v>102</v>
      </c>
      <c r="AD2769">
        <v>97302</v>
      </c>
    </row>
    <row r="2770" spans="1:30" ht="409.5" x14ac:dyDescent="0.25">
      <c r="A2770">
        <f t="shared" ca="1" si="43"/>
        <v>9677</v>
      </c>
      <c r="B2770" t="s">
        <v>73</v>
      </c>
      <c r="C2770" t="s">
        <v>74</v>
      </c>
      <c r="F2770" t="s">
        <v>4656</v>
      </c>
      <c r="H2770" t="s">
        <v>617</v>
      </c>
      <c r="L2770">
        <v>382.5</v>
      </c>
      <c r="O2770" t="s">
        <v>33</v>
      </c>
      <c r="W2770">
        <v>30</v>
      </c>
      <c r="X2770" t="s">
        <v>34</v>
      </c>
      <c r="Y2770" t="s">
        <v>21881</v>
      </c>
      <c r="Z2770" s="1" t="s">
        <v>21882</v>
      </c>
      <c r="AA2770" t="s">
        <v>21883</v>
      </c>
      <c r="AB2770">
        <v>-161078</v>
      </c>
      <c r="AC2770" t="s">
        <v>38</v>
      </c>
      <c r="AD2770">
        <v>98101</v>
      </c>
    </row>
    <row r="2771" spans="1:30" ht="409.5" x14ac:dyDescent="0.25">
      <c r="A2771">
        <f t="shared" ca="1" si="43"/>
        <v>70</v>
      </c>
      <c r="B2771" t="s">
        <v>2046</v>
      </c>
      <c r="C2771" t="s">
        <v>80</v>
      </c>
      <c r="F2771" t="s">
        <v>986</v>
      </c>
      <c r="G2771">
        <v>0</v>
      </c>
      <c r="O2771" t="s">
        <v>33</v>
      </c>
      <c r="Y2771" t="s">
        <v>987</v>
      </c>
      <c r="Z2771" s="1" t="s">
        <v>14725</v>
      </c>
      <c r="AA2771" t="s">
        <v>14726</v>
      </c>
      <c r="AB2771" t="s">
        <v>14727</v>
      </c>
      <c r="AC2771" t="s">
        <v>38</v>
      </c>
      <c r="AD2771">
        <v>98116</v>
      </c>
    </row>
    <row r="2772" spans="1:30" x14ac:dyDescent="0.25">
      <c r="A2772">
        <f t="shared" ca="1" si="43"/>
        <v>17809</v>
      </c>
      <c r="B2772" t="s">
        <v>739</v>
      </c>
      <c r="C2772" t="s">
        <v>686</v>
      </c>
      <c r="F2772" t="s">
        <v>670</v>
      </c>
      <c r="O2772" t="s">
        <v>33</v>
      </c>
      <c r="Y2772" t="s">
        <v>4943</v>
      </c>
      <c r="Z2772" t="s">
        <v>29617</v>
      </c>
      <c r="AA2772" t="s">
        <v>29589</v>
      </c>
      <c r="AB2772">
        <v>-161183</v>
      </c>
      <c r="AC2772" t="s">
        <v>38</v>
      </c>
      <c r="AD2772">
        <v>98512</v>
      </c>
    </row>
    <row r="2773" spans="1:30" x14ac:dyDescent="0.25">
      <c r="A2773">
        <f t="shared" ca="1" si="43"/>
        <v>17476</v>
      </c>
      <c r="B2773" t="s">
        <v>2046</v>
      </c>
      <c r="C2773" t="s">
        <v>80</v>
      </c>
      <c r="F2773" t="s">
        <v>1418</v>
      </c>
      <c r="O2773" t="s">
        <v>33</v>
      </c>
      <c r="Y2773" t="s">
        <v>1419</v>
      </c>
      <c r="Z2773" t="s">
        <v>32122</v>
      </c>
      <c r="AA2773" t="s">
        <v>32123</v>
      </c>
      <c r="AB2773">
        <v>-170645</v>
      </c>
      <c r="AC2773" t="s">
        <v>38</v>
      </c>
      <c r="AD2773">
        <v>98501</v>
      </c>
    </row>
    <row r="2774" spans="1:30" ht="409.5" x14ac:dyDescent="0.25">
      <c r="A2774">
        <f t="shared" ca="1" si="43"/>
        <v>13938</v>
      </c>
      <c r="B2774" t="s">
        <v>2046</v>
      </c>
      <c r="C2774" t="s">
        <v>80</v>
      </c>
      <c r="F2774" t="s">
        <v>11929</v>
      </c>
      <c r="O2774" t="s">
        <v>33</v>
      </c>
      <c r="Y2774" t="s">
        <v>11930</v>
      </c>
      <c r="Z2774" s="1" t="s">
        <v>11931</v>
      </c>
      <c r="AA2774" t="s">
        <v>11932</v>
      </c>
      <c r="AB2774">
        <v>-160543</v>
      </c>
      <c r="AC2774" t="s">
        <v>38</v>
      </c>
      <c r="AD2774">
        <v>98040</v>
      </c>
    </row>
    <row r="2775" spans="1:30" x14ac:dyDescent="0.25">
      <c r="A2775">
        <f t="shared" ca="1" si="43"/>
        <v>940</v>
      </c>
      <c r="B2775" t="s">
        <v>677</v>
      </c>
      <c r="C2775" t="s">
        <v>80</v>
      </c>
      <c r="F2775" t="s">
        <v>6383</v>
      </c>
      <c r="G2775">
        <v>0</v>
      </c>
      <c r="O2775" t="s">
        <v>33</v>
      </c>
      <c r="Y2775" t="s">
        <v>6384</v>
      </c>
      <c r="Z2775" t="s">
        <v>7527</v>
      </c>
      <c r="AA2775" t="s">
        <v>7528</v>
      </c>
      <c r="AB2775" t="s">
        <v>7529</v>
      </c>
      <c r="AC2775" t="s">
        <v>38</v>
      </c>
      <c r="AD2775">
        <v>99163</v>
      </c>
    </row>
    <row r="2776" spans="1:30" x14ac:dyDescent="0.25">
      <c r="A2776">
        <f t="shared" ca="1" si="43"/>
        <v>18011</v>
      </c>
      <c r="B2776" t="s">
        <v>2046</v>
      </c>
      <c r="C2776" t="s">
        <v>80</v>
      </c>
      <c r="F2776" t="s">
        <v>1024</v>
      </c>
      <c r="O2776" t="s">
        <v>33</v>
      </c>
      <c r="Y2776" t="s">
        <v>1025</v>
      </c>
      <c r="Z2776" t="s">
        <v>10247</v>
      </c>
      <c r="AA2776" t="s">
        <v>10248</v>
      </c>
      <c r="AB2776">
        <v>-160021</v>
      </c>
      <c r="AC2776" t="s">
        <v>102</v>
      </c>
      <c r="AD2776">
        <v>97219</v>
      </c>
    </row>
    <row r="2777" spans="1:30" ht="409.5" x14ac:dyDescent="0.25">
      <c r="A2777">
        <f t="shared" ca="1" si="43"/>
        <v>6350</v>
      </c>
      <c r="B2777" t="s">
        <v>79</v>
      </c>
      <c r="C2777" t="s">
        <v>80</v>
      </c>
      <c r="F2777" t="s">
        <v>6116</v>
      </c>
      <c r="O2777" t="s">
        <v>33</v>
      </c>
      <c r="Y2777" t="s">
        <v>1964</v>
      </c>
      <c r="Z2777" s="1" t="s">
        <v>26161</v>
      </c>
      <c r="AA2777" t="s">
        <v>26162</v>
      </c>
      <c r="AB2777">
        <v>-171678</v>
      </c>
      <c r="AC2777" t="s">
        <v>38</v>
      </c>
      <c r="AD2777">
        <v>98115</v>
      </c>
    </row>
    <row r="2778" spans="1:30" x14ac:dyDescent="0.25">
      <c r="A2778">
        <f t="shared" ca="1" si="43"/>
        <v>15493</v>
      </c>
      <c r="B2778" t="s">
        <v>73</v>
      </c>
      <c r="C2778" t="s">
        <v>74</v>
      </c>
      <c r="F2778" t="s">
        <v>1194</v>
      </c>
      <c r="G2778">
        <v>0</v>
      </c>
      <c r="O2778" t="s">
        <v>33</v>
      </c>
      <c r="Y2778" t="s">
        <v>4864</v>
      </c>
      <c r="Z2778" t="s">
        <v>36663</v>
      </c>
      <c r="AA2778" t="s">
        <v>36657</v>
      </c>
      <c r="AB2778" t="s">
        <v>36664</v>
      </c>
    </row>
    <row r="2779" spans="1:30" x14ac:dyDescent="0.25">
      <c r="A2779">
        <f t="shared" ca="1" si="43"/>
        <v>9685</v>
      </c>
      <c r="B2779" t="s">
        <v>79</v>
      </c>
      <c r="C2779" t="s">
        <v>80</v>
      </c>
      <c r="F2779" t="s">
        <v>160</v>
      </c>
      <c r="O2779" t="s">
        <v>33</v>
      </c>
      <c r="Y2779" t="s">
        <v>678</v>
      </c>
      <c r="Z2779" t="s">
        <v>26056</v>
      </c>
      <c r="AA2779" t="s">
        <v>26057</v>
      </c>
      <c r="AB2779">
        <v>-171455</v>
      </c>
      <c r="AC2779" t="s">
        <v>38</v>
      </c>
      <c r="AD2779">
        <v>98109</v>
      </c>
    </row>
    <row r="2780" spans="1:30" ht="409.5" x14ac:dyDescent="0.25">
      <c r="A2780">
        <f t="shared" ca="1" si="43"/>
        <v>8580</v>
      </c>
      <c r="B2780" t="s">
        <v>685</v>
      </c>
      <c r="C2780" t="s">
        <v>686</v>
      </c>
      <c r="F2780" t="s">
        <v>3337</v>
      </c>
      <c r="O2780" t="s">
        <v>33</v>
      </c>
      <c r="Y2780" t="s">
        <v>30944</v>
      </c>
      <c r="Z2780" s="1" t="s">
        <v>35356</v>
      </c>
      <c r="AA2780" t="s">
        <v>35357</v>
      </c>
      <c r="AB2780">
        <v>-160588</v>
      </c>
      <c r="AC2780" t="s">
        <v>38</v>
      </c>
      <c r="AD2780">
        <v>98837</v>
      </c>
    </row>
    <row r="2781" spans="1:30" ht="409.5" x14ac:dyDescent="0.25">
      <c r="A2781">
        <f t="shared" ca="1" si="43"/>
        <v>5729</v>
      </c>
      <c r="B2781" t="s">
        <v>2046</v>
      </c>
      <c r="C2781" t="s">
        <v>80</v>
      </c>
      <c r="F2781" t="s">
        <v>2153</v>
      </c>
      <c r="O2781" t="s">
        <v>33</v>
      </c>
      <c r="Y2781" t="s">
        <v>1419</v>
      </c>
      <c r="Z2781" s="1" t="s">
        <v>10950</v>
      </c>
      <c r="AA2781" t="s">
        <v>10951</v>
      </c>
      <c r="AB2781">
        <v>-173065</v>
      </c>
      <c r="AC2781" t="s">
        <v>38</v>
      </c>
      <c r="AD2781">
        <v>98501</v>
      </c>
    </row>
    <row r="2782" spans="1:30" x14ac:dyDescent="0.25">
      <c r="A2782">
        <f t="shared" ca="1" si="43"/>
        <v>9124</v>
      </c>
      <c r="B2782" t="s">
        <v>334</v>
      </c>
      <c r="C2782" t="s">
        <v>45</v>
      </c>
      <c r="F2782" t="s">
        <v>40993</v>
      </c>
      <c r="G2782">
        <v>0</v>
      </c>
      <c r="O2782" t="s">
        <v>33</v>
      </c>
      <c r="Y2782" t="s">
        <v>40994</v>
      </c>
      <c r="Z2782" t="s">
        <v>40995</v>
      </c>
      <c r="AA2782" t="s">
        <v>40996</v>
      </c>
      <c r="AB2782" t="s">
        <v>40997</v>
      </c>
      <c r="AC2782" t="s">
        <v>38</v>
      </c>
      <c r="AD2782">
        <v>98902</v>
      </c>
    </row>
    <row r="2783" spans="1:30" ht="345" x14ac:dyDescent="0.25">
      <c r="A2783">
        <f t="shared" ca="1" si="43"/>
        <v>13864</v>
      </c>
      <c r="B2783" t="s">
        <v>334</v>
      </c>
      <c r="C2783" t="s">
        <v>45</v>
      </c>
      <c r="F2783" t="s">
        <v>32990</v>
      </c>
      <c r="O2783" t="s">
        <v>33</v>
      </c>
      <c r="W2783">
        <v>15</v>
      </c>
      <c r="X2783" t="s">
        <v>34</v>
      </c>
      <c r="Y2783" t="s">
        <v>32991</v>
      </c>
      <c r="Z2783" s="1" t="s">
        <v>32992</v>
      </c>
      <c r="AA2783" t="s">
        <v>32993</v>
      </c>
      <c r="AB2783">
        <v>-181422</v>
      </c>
      <c r="AC2783" t="s">
        <v>38</v>
      </c>
      <c r="AD2783">
        <v>99226</v>
      </c>
    </row>
    <row r="2784" spans="1:30" ht="409.5" x14ac:dyDescent="0.25">
      <c r="A2784">
        <f t="shared" ca="1" si="43"/>
        <v>11905</v>
      </c>
      <c r="B2784" t="s">
        <v>334</v>
      </c>
      <c r="C2784" t="s">
        <v>45</v>
      </c>
      <c r="F2784" t="s">
        <v>863</v>
      </c>
      <c r="N2784" t="s">
        <v>931</v>
      </c>
      <c r="O2784" t="s">
        <v>33</v>
      </c>
      <c r="W2784">
        <v>30</v>
      </c>
      <c r="X2784" t="s">
        <v>34</v>
      </c>
      <c r="Y2784" t="s">
        <v>864</v>
      </c>
      <c r="Z2784" s="1" t="s">
        <v>21368</v>
      </c>
      <c r="AA2784" t="s">
        <v>21369</v>
      </c>
      <c r="AB2784">
        <v>-161327</v>
      </c>
      <c r="AC2784" t="s">
        <v>38</v>
      </c>
      <c r="AD2784">
        <v>98154</v>
      </c>
    </row>
    <row r="2785" spans="1:30" ht="409.5" x14ac:dyDescent="0.25">
      <c r="A2785">
        <f t="shared" ca="1" si="43"/>
        <v>1245</v>
      </c>
      <c r="B2785" t="s">
        <v>3712</v>
      </c>
      <c r="C2785" t="s">
        <v>45</v>
      </c>
      <c r="F2785" t="s">
        <v>20250</v>
      </c>
      <c r="G2785">
        <v>0</v>
      </c>
      <c r="O2785" t="s">
        <v>33</v>
      </c>
      <c r="X2785" t="s">
        <v>34</v>
      </c>
      <c r="Y2785" t="s">
        <v>22643</v>
      </c>
      <c r="Z2785" s="1" t="s">
        <v>24262</v>
      </c>
      <c r="AA2785" t="s">
        <v>24027</v>
      </c>
      <c r="AB2785" t="s">
        <v>24263</v>
      </c>
      <c r="AC2785" t="s">
        <v>102</v>
      </c>
      <c r="AD2785">
        <v>97302</v>
      </c>
    </row>
    <row r="2786" spans="1:30" x14ac:dyDescent="0.25">
      <c r="A2786">
        <f t="shared" ca="1" si="43"/>
        <v>12410</v>
      </c>
      <c r="B2786" t="s">
        <v>107</v>
      </c>
      <c r="C2786" t="s">
        <v>108</v>
      </c>
      <c r="G2786">
        <v>0</v>
      </c>
      <c r="O2786" t="s">
        <v>33</v>
      </c>
      <c r="X2786" t="s">
        <v>34</v>
      </c>
      <c r="Y2786" t="s">
        <v>42071</v>
      </c>
      <c r="Z2786" t="s">
        <v>42072</v>
      </c>
      <c r="AA2786" t="s">
        <v>42065</v>
      </c>
      <c r="AB2786" t="s">
        <v>42073</v>
      </c>
      <c r="AC2786" t="s">
        <v>38</v>
      </c>
      <c r="AD2786">
        <v>99021</v>
      </c>
    </row>
    <row r="2787" spans="1:30" x14ac:dyDescent="0.25">
      <c r="A2787">
        <f t="shared" ca="1" si="43"/>
        <v>14238</v>
      </c>
      <c r="B2787" t="s">
        <v>164</v>
      </c>
      <c r="C2787" t="s">
        <v>165</v>
      </c>
      <c r="F2787" t="s">
        <v>166</v>
      </c>
      <c r="G2787">
        <v>0</v>
      </c>
      <c r="N2787" t="s">
        <v>167</v>
      </c>
      <c r="O2787" t="s">
        <v>168</v>
      </c>
      <c r="Q2787" t="s">
        <v>169</v>
      </c>
      <c r="Y2787" t="s">
        <v>170</v>
      </c>
      <c r="Z2787" t="s">
        <v>171</v>
      </c>
      <c r="AA2787" t="s">
        <v>172</v>
      </c>
      <c r="AB2787" t="s">
        <v>173</v>
      </c>
      <c r="AC2787" t="s">
        <v>38</v>
      </c>
      <c r="AD2787">
        <v>99354</v>
      </c>
    </row>
    <row r="2788" spans="1:30" ht="409.5" x14ac:dyDescent="0.25">
      <c r="A2788">
        <f t="shared" ca="1" si="43"/>
        <v>5951</v>
      </c>
      <c r="B2788" t="s">
        <v>334</v>
      </c>
      <c r="C2788" t="s">
        <v>45</v>
      </c>
      <c r="F2788" t="s">
        <v>20250</v>
      </c>
      <c r="O2788" t="s">
        <v>33</v>
      </c>
      <c r="X2788" t="s">
        <v>34</v>
      </c>
      <c r="Y2788" t="s">
        <v>22656</v>
      </c>
      <c r="Z2788" s="1" t="s">
        <v>23991</v>
      </c>
      <c r="AA2788" t="s">
        <v>23605</v>
      </c>
      <c r="AB2788">
        <v>-162216</v>
      </c>
      <c r="AC2788" t="s">
        <v>102</v>
      </c>
      <c r="AD2788">
        <v>97302</v>
      </c>
    </row>
    <row r="2789" spans="1:30" ht="409.5" x14ac:dyDescent="0.25">
      <c r="A2789">
        <f t="shared" ca="1" si="43"/>
        <v>8840</v>
      </c>
      <c r="B2789" t="s">
        <v>2046</v>
      </c>
      <c r="C2789" t="s">
        <v>80</v>
      </c>
      <c r="F2789" t="s">
        <v>81</v>
      </c>
      <c r="G2789">
        <v>0</v>
      </c>
      <c r="O2789" t="s">
        <v>33</v>
      </c>
      <c r="Y2789" t="s">
        <v>82</v>
      </c>
      <c r="Z2789" s="1" t="s">
        <v>10449</v>
      </c>
      <c r="AA2789" t="s">
        <v>10450</v>
      </c>
      <c r="AB2789" t="s">
        <v>10451</v>
      </c>
      <c r="AC2789" t="s">
        <v>38</v>
      </c>
      <c r="AD2789">
        <v>98668</v>
      </c>
    </row>
    <row r="2790" spans="1:30" ht="409.5" x14ac:dyDescent="0.25">
      <c r="A2790">
        <f t="shared" ca="1" si="43"/>
        <v>7287</v>
      </c>
      <c r="B2790" t="s">
        <v>73</v>
      </c>
      <c r="C2790" t="s">
        <v>74</v>
      </c>
      <c r="F2790" t="s">
        <v>1312</v>
      </c>
      <c r="G2790">
        <v>0</v>
      </c>
      <c r="M2790" s="1" t="s">
        <v>17376</v>
      </c>
      <c r="N2790" s="1" t="s">
        <v>17377</v>
      </c>
      <c r="O2790" t="s">
        <v>33</v>
      </c>
      <c r="X2790" t="s">
        <v>34</v>
      </c>
      <c r="Y2790" t="s">
        <v>17378</v>
      </c>
      <c r="Z2790" s="1" t="s">
        <v>17379</v>
      </c>
      <c r="AA2790" s="1" t="s">
        <v>17380</v>
      </c>
      <c r="AB2790" t="s">
        <v>17381</v>
      </c>
      <c r="AC2790" t="s">
        <v>38</v>
      </c>
      <c r="AD2790">
        <v>98203</v>
      </c>
    </row>
    <row r="2791" spans="1:30" x14ac:dyDescent="0.25">
      <c r="A2791">
        <f t="shared" ca="1" si="43"/>
        <v>2844</v>
      </c>
      <c r="B2791" t="s">
        <v>178</v>
      </c>
      <c r="F2791" t="s">
        <v>22025</v>
      </c>
      <c r="G2791">
        <v>0</v>
      </c>
      <c r="O2791" t="s">
        <v>33</v>
      </c>
      <c r="X2791" t="s">
        <v>34</v>
      </c>
      <c r="Y2791" t="s">
        <v>22026</v>
      </c>
      <c r="Z2791" t="s">
        <v>22027</v>
      </c>
      <c r="AA2791" t="s">
        <v>22027</v>
      </c>
      <c r="AB2791" t="s">
        <v>22028</v>
      </c>
    </row>
    <row r="2792" spans="1:30" x14ac:dyDescent="0.25">
      <c r="A2792">
        <f t="shared" ca="1" si="43"/>
        <v>12604</v>
      </c>
      <c r="B2792" t="s">
        <v>79</v>
      </c>
      <c r="C2792" t="s">
        <v>80</v>
      </c>
      <c r="F2792" t="s">
        <v>25965</v>
      </c>
      <c r="O2792" t="s">
        <v>33</v>
      </c>
      <c r="Y2792" t="s">
        <v>25966</v>
      </c>
      <c r="Z2792" t="s">
        <v>25969</v>
      </c>
      <c r="AA2792" t="s">
        <v>25970</v>
      </c>
      <c r="AB2792">
        <v>-180351</v>
      </c>
      <c r="AC2792" t="s">
        <v>38</v>
      </c>
      <c r="AD2792">
        <v>98119</v>
      </c>
    </row>
    <row r="2793" spans="1:30" x14ac:dyDescent="0.25">
      <c r="A2793">
        <f t="shared" ca="1" si="43"/>
        <v>13770</v>
      </c>
      <c r="B2793" t="s">
        <v>489</v>
      </c>
      <c r="C2793" t="s">
        <v>45</v>
      </c>
      <c r="N2793" t="s">
        <v>894</v>
      </c>
      <c r="O2793" t="s">
        <v>33</v>
      </c>
      <c r="W2793">
        <v>15</v>
      </c>
      <c r="X2793" t="s">
        <v>34</v>
      </c>
      <c r="Y2793" t="s">
        <v>2362</v>
      </c>
      <c r="Z2793" t="s">
        <v>2363</v>
      </c>
      <c r="AA2793" t="s">
        <v>2364</v>
      </c>
      <c r="AB2793">
        <v>-180669</v>
      </c>
    </row>
    <row r="2794" spans="1:30" x14ac:dyDescent="0.25">
      <c r="A2794">
        <f t="shared" ca="1" si="43"/>
        <v>1537</v>
      </c>
      <c r="B2794" t="s">
        <v>1203</v>
      </c>
      <c r="C2794" t="s">
        <v>45</v>
      </c>
      <c r="F2794" t="s">
        <v>4121</v>
      </c>
      <c r="G2794">
        <v>0</v>
      </c>
      <c r="O2794" t="s">
        <v>33</v>
      </c>
      <c r="Y2794" t="s">
        <v>4122</v>
      </c>
      <c r="Z2794" t="s">
        <v>4123</v>
      </c>
      <c r="AA2794" t="s">
        <v>4124</v>
      </c>
      <c r="AB2794" t="s">
        <v>4125</v>
      </c>
      <c r="AC2794" t="s">
        <v>1410</v>
      </c>
      <c r="AD2794">
        <v>30324</v>
      </c>
    </row>
    <row r="2795" spans="1:30" ht="409.5" x14ac:dyDescent="0.25">
      <c r="A2795">
        <f t="shared" ca="1" si="43"/>
        <v>10906</v>
      </c>
      <c r="B2795" t="s">
        <v>334</v>
      </c>
      <c r="C2795" t="s">
        <v>45</v>
      </c>
      <c r="F2795" t="s">
        <v>21207</v>
      </c>
      <c r="O2795" t="s">
        <v>63</v>
      </c>
      <c r="V2795" t="s">
        <v>21208</v>
      </c>
      <c r="W2795">
        <v>30</v>
      </c>
      <c r="X2795" t="s">
        <v>34</v>
      </c>
      <c r="Y2795" t="s">
        <v>21209</v>
      </c>
      <c r="Z2795" s="1" t="s">
        <v>21210</v>
      </c>
      <c r="AA2795" t="s">
        <v>20830</v>
      </c>
      <c r="AB2795">
        <v>-162724</v>
      </c>
      <c r="AC2795" t="s">
        <v>38</v>
      </c>
      <c r="AD2795">
        <v>98038</v>
      </c>
    </row>
    <row r="2796" spans="1:30" x14ac:dyDescent="0.25">
      <c r="A2796">
        <f t="shared" ca="1" si="43"/>
        <v>4024</v>
      </c>
      <c r="B2796" t="s">
        <v>685</v>
      </c>
      <c r="C2796" t="s">
        <v>686</v>
      </c>
      <c r="F2796" t="s">
        <v>3219</v>
      </c>
      <c r="G2796">
        <v>0</v>
      </c>
      <c r="O2796" t="s">
        <v>33</v>
      </c>
      <c r="Y2796" t="s">
        <v>3255</v>
      </c>
      <c r="Z2796" t="s">
        <v>33895</v>
      </c>
      <c r="AA2796" t="s">
        <v>33893</v>
      </c>
      <c r="AB2796" t="s">
        <v>33896</v>
      </c>
    </row>
    <row r="2797" spans="1:30" ht="409.5" x14ac:dyDescent="0.25">
      <c r="A2797">
        <f t="shared" ca="1" si="43"/>
        <v>8350</v>
      </c>
      <c r="B2797" t="s">
        <v>73</v>
      </c>
      <c r="C2797" t="s">
        <v>74</v>
      </c>
      <c r="F2797" t="s">
        <v>19298</v>
      </c>
      <c r="G2797">
        <v>0</v>
      </c>
      <c r="O2797" t="s">
        <v>33</v>
      </c>
      <c r="X2797" t="s">
        <v>34</v>
      </c>
      <c r="Y2797" t="s">
        <v>38801</v>
      </c>
      <c r="Z2797" s="1" t="s">
        <v>38802</v>
      </c>
      <c r="AA2797" t="s">
        <v>38803</v>
      </c>
      <c r="AB2797" t="s">
        <v>38804</v>
      </c>
      <c r="AC2797" t="s">
        <v>38</v>
      </c>
      <c r="AD2797">
        <v>98148</v>
      </c>
    </row>
    <row r="2798" spans="1:30" ht="409.5" x14ac:dyDescent="0.25">
      <c r="A2798">
        <f t="shared" ca="1" si="43"/>
        <v>17440</v>
      </c>
      <c r="B2798" t="s">
        <v>489</v>
      </c>
      <c r="C2798" t="s">
        <v>45</v>
      </c>
      <c r="F2798" t="s">
        <v>644</v>
      </c>
      <c r="O2798" t="s">
        <v>1</v>
      </c>
      <c r="Y2798" t="s">
        <v>19811</v>
      </c>
      <c r="Z2798" s="1" t="s">
        <v>37765</v>
      </c>
      <c r="AA2798" t="s">
        <v>37766</v>
      </c>
      <c r="AB2798">
        <v>-181667</v>
      </c>
      <c r="AC2798" t="s">
        <v>38</v>
      </c>
      <c r="AD2798">
        <v>98661</v>
      </c>
    </row>
    <row r="2799" spans="1:30" x14ac:dyDescent="0.25">
      <c r="A2799">
        <f t="shared" ca="1" si="43"/>
        <v>1801</v>
      </c>
      <c r="B2799" t="s">
        <v>3712</v>
      </c>
      <c r="C2799" t="s">
        <v>16820</v>
      </c>
      <c r="G2799">
        <v>0</v>
      </c>
      <c r="O2799" t="s">
        <v>33</v>
      </c>
      <c r="X2799" t="s">
        <v>34</v>
      </c>
      <c r="Y2799" t="s">
        <v>24320</v>
      </c>
      <c r="Z2799" t="s">
        <v>24375</v>
      </c>
      <c r="AA2799" t="s">
        <v>24027</v>
      </c>
      <c r="AB2799" t="s">
        <v>24376</v>
      </c>
      <c r="AC2799" t="s">
        <v>5301</v>
      </c>
      <c r="AD2799" t="s">
        <v>24323</v>
      </c>
    </row>
    <row r="2800" spans="1:30" x14ac:dyDescent="0.25">
      <c r="A2800">
        <f t="shared" ca="1" si="43"/>
        <v>11672</v>
      </c>
      <c r="B2800" t="s">
        <v>2046</v>
      </c>
      <c r="C2800" t="s">
        <v>80</v>
      </c>
      <c r="F2800" t="s">
        <v>4844</v>
      </c>
      <c r="O2800" t="s">
        <v>33</v>
      </c>
      <c r="Y2800" t="s">
        <v>14153</v>
      </c>
      <c r="Z2800" t="s">
        <v>14156</v>
      </c>
      <c r="AA2800" t="s">
        <v>14144</v>
      </c>
      <c r="AB2800">
        <v>-180621</v>
      </c>
      <c r="AC2800" t="s">
        <v>38</v>
      </c>
      <c r="AD2800">
        <v>98402</v>
      </c>
    </row>
    <row r="2801" spans="1:30" x14ac:dyDescent="0.25">
      <c r="A2801">
        <f t="shared" ca="1" si="43"/>
        <v>12721</v>
      </c>
      <c r="B2801" t="s">
        <v>2046</v>
      </c>
      <c r="C2801" t="s">
        <v>80</v>
      </c>
      <c r="F2801" t="s">
        <v>12894</v>
      </c>
      <c r="O2801" t="s">
        <v>33</v>
      </c>
      <c r="Y2801" t="s">
        <v>12895</v>
      </c>
      <c r="Z2801" t="s">
        <v>12896</v>
      </c>
      <c r="AA2801" t="s">
        <v>12897</v>
      </c>
      <c r="AB2801">
        <v>-172132</v>
      </c>
      <c r="AC2801" t="s">
        <v>38</v>
      </c>
      <c r="AD2801">
        <v>98362</v>
      </c>
    </row>
    <row r="2802" spans="1:30" x14ac:dyDescent="0.25">
      <c r="A2802">
        <f t="shared" ca="1" si="43"/>
        <v>8910</v>
      </c>
      <c r="B2802" t="s">
        <v>685</v>
      </c>
      <c r="C2802" t="s">
        <v>686</v>
      </c>
      <c r="F2802" t="s">
        <v>30400</v>
      </c>
      <c r="O2802" t="s">
        <v>33</v>
      </c>
      <c r="Y2802" t="s">
        <v>32815</v>
      </c>
      <c r="Z2802" t="s">
        <v>33759</v>
      </c>
      <c r="AA2802" t="s">
        <v>33754</v>
      </c>
      <c r="AB2802">
        <v>-171985</v>
      </c>
      <c r="AC2802" t="s">
        <v>38</v>
      </c>
      <c r="AD2802">
        <v>98102</v>
      </c>
    </row>
    <row r="2803" spans="1:30" ht="409.5" x14ac:dyDescent="0.25">
      <c r="A2803">
        <f t="shared" ca="1" si="43"/>
        <v>11568</v>
      </c>
      <c r="B2803" t="s">
        <v>3712</v>
      </c>
      <c r="C2803" t="s">
        <v>16820</v>
      </c>
      <c r="F2803" t="s">
        <v>20250</v>
      </c>
      <c r="G2803">
        <v>0</v>
      </c>
      <c r="O2803" t="s">
        <v>33</v>
      </c>
      <c r="X2803" t="s">
        <v>34</v>
      </c>
      <c r="Y2803" t="s">
        <v>22656</v>
      </c>
      <c r="Z2803" s="1" t="s">
        <v>24504</v>
      </c>
      <c r="AA2803" t="s">
        <v>24027</v>
      </c>
      <c r="AB2803" t="s">
        <v>24505</v>
      </c>
      <c r="AC2803" t="s">
        <v>102</v>
      </c>
      <c r="AD2803">
        <v>97302</v>
      </c>
    </row>
    <row r="2804" spans="1:30" ht="409.5" x14ac:dyDescent="0.25">
      <c r="A2804">
        <f t="shared" ca="1" si="43"/>
        <v>548</v>
      </c>
      <c r="B2804" t="s">
        <v>68</v>
      </c>
      <c r="C2804" t="s">
        <v>45</v>
      </c>
      <c r="O2804" t="s">
        <v>155</v>
      </c>
      <c r="W2804">
        <v>60</v>
      </c>
      <c r="X2804" t="s">
        <v>34</v>
      </c>
      <c r="Y2804" t="s">
        <v>43621</v>
      </c>
      <c r="Z2804" s="1" t="s">
        <v>43622</v>
      </c>
      <c r="AA2804" t="s">
        <v>43623</v>
      </c>
      <c r="AB2804">
        <v>-173045</v>
      </c>
      <c r="AC2804" t="s">
        <v>38</v>
      </c>
      <c r="AD2804">
        <v>98660</v>
      </c>
    </row>
    <row r="2805" spans="1:30" ht="409.5" x14ac:dyDescent="0.25">
      <c r="A2805">
        <f t="shared" ca="1" si="43"/>
        <v>4797</v>
      </c>
      <c r="B2805" t="s">
        <v>2046</v>
      </c>
      <c r="C2805" t="s">
        <v>80</v>
      </c>
      <c r="F2805" t="s">
        <v>6567</v>
      </c>
      <c r="O2805" t="s">
        <v>33</v>
      </c>
      <c r="Y2805" t="s">
        <v>6568</v>
      </c>
      <c r="Z2805" s="1" t="s">
        <v>6569</v>
      </c>
      <c r="AA2805" t="s">
        <v>6570</v>
      </c>
      <c r="AB2805">
        <v>-160313</v>
      </c>
      <c r="AC2805" t="s">
        <v>38</v>
      </c>
      <c r="AD2805">
        <v>98823</v>
      </c>
    </row>
    <row r="2806" spans="1:30" ht="360" x14ac:dyDescent="0.25">
      <c r="A2806">
        <f t="shared" ca="1" si="43"/>
        <v>16315</v>
      </c>
      <c r="B2806" t="s">
        <v>334</v>
      </c>
      <c r="C2806" t="s">
        <v>45</v>
      </c>
      <c r="F2806" t="s">
        <v>29609</v>
      </c>
      <c r="G2806">
        <v>0</v>
      </c>
      <c r="O2806" t="s">
        <v>33</v>
      </c>
      <c r="Y2806" t="s">
        <v>33615</v>
      </c>
      <c r="Z2806" s="1" t="s">
        <v>33616</v>
      </c>
      <c r="AA2806" t="s">
        <v>33611</v>
      </c>
      <c r="AB2806" t="s">
        <v>33617</v>
      </c>
      <c r="AC2806" t="s">
        <v>38</v>
      </c>
    </row>
    <row r="2807" spans="1:30" x14ac:dyDescent="0.25">
      <c r="A2807">
        <f t="shared" ca="1" si="43"/>
        <v>8546</v>
      </c>
      <c r="B2807" t="s">
        <v>2046</v>
      </c>
      <c r="C2807" t="s">
        <v>80</v>
      </c>
      <c r="F2807" t="s">
        <v>1982</v>
      </c>
      <c r="O2807" t="s">
        <v>33</v>
      </c>
      <c r="Y2807" t="s">
        <v>13285</v>
      </c>
      <c r="Z2807" t="s">
        <v>13286</v>
      </c>
      <c r="AA2807" t="s">
        <v>13287</v>
      </c>
      <c r="AB2807">
        <v>-163624</v>
      </c>
      <c r="AC2807" t="s">
        <v>254</v>
      </c>
      <c r="AD2807">
        <v>24061</v>
      </c>
    </row>
    <row r="2808" spans="1:30" ht="409.5" x14ac:dyDescent="0.25">
      <c r="A2808">
        <f t="shared" ca="1" si="43"/>
        <v>8551</v>
      </c>
      <c r="B2808" t="s">
        <v>230</v>
      </c>
      <c r="C2808" t="s">
        <v>45</v>
      </c>
      <c r="F2808" t="s">
        <v>20250</v>
      </c>
      <c r="O2808" t="s">
        <v>33</v>
      </c>
      <c r="X2808" t="s">
        <v>34</v>
      </c>
      <c r="Y2808" t="s">
        <v>22656</v>
      </c>
      <c r="Z2808" s="1" t="s">
        <v>23303</v>
      </c>
      <c r="AA2808" t="s">
        <v>22580</v>
      </c>
      <c r="AB2808">
        <v>-171910</v>
      </c>
    </row>
    <row r="2809" spans="1:30" ht="409.5" x14ac:dyDescent="0.25">
      <c r="A2809">
        <f t="shared" ca="1" si="43"/>
        <v>4487</v>
      </c>
      <c r="B2809" t="s">
        <v>334</v>
      </c>
      <c r="C2809" t="s">
        <v>45</v>
      </c>
      <c r="N2809" t="s">
        <v>894</v>
      </c>
      <c r="O2809" t="s">
        <v>33</v>
      </c>
      <c r="V2809" t="s">
        <v>17882</v>
      </c>
      <c r="W2809">
        <v>30</v>
      </c>
      <c r="X2809" t="s">
        <v>34</v>
      </c>
      <c r="Y2809" t="s">
        <v>17883</v>
      </c>
      <c r="Z2809" s="1" t="s">
        <v>17884</v>
      </c>
      <c r="AA2809" t="s">
        <v>17865</v>
      </c>
      <c r="AB2809">
        <v>-160604</v>
      </c>
    </row>
    <row r="2810" spans="1:30" ht="409.5" x14ac:dyDescent="0.25">
      <c r="A2810">
        <f t="shared" ca="1" si="43"/>
        <v>16426</v>
      </c>
      <c r="B2810" t="s">
        <v>230</v>
      </c>
      <c r="C2810" t="s">
        <v>45</v>
      </c>
      <c r="F2810" t="s">
        <v>20250</v>
      </c>
      <c r="O2810" t="s">
        <v>33</v>
      </c>
      <c r="X2810" t="s">
        <v>34</v>
      </c>
      <c r="Y2810" t="s">
        <v>22656</v>
      </c>
      <c r="Z2810" s="1" t="s">
        <v>23189</v>
      </c>
      <c r="AA2810" t="s">
        <v>22580</v>
      </c>
      <c r="AB2810">
        <v>-170931</v>
      </c>
    </row>
    <row r="2811" spans="1:30" ht="409.5" x14ac:dyDescent="0.25">
      <c r="A2811">
        <f t="shared" ca="1" si="43"/>
        <v>6491</v>
      </c>
      <c r="B2811" t="s">
        <v>334</v>
      </c>
      <c r="C2811" t="s">
        <v>45</v>
      </c>
      <c r="F2811" t="s">
        <v>20250</v>
      </c>
      <c r="G2811">
        <v>0</v>
      </c>
      <c r="O2811" t="s">
        <v>33</v>
      </c>
      <c r="X2811" t="s">
        <v>34</v>
      </c>
      <c r="Y2811" t="s">
        <v>22317</v>
      </c>
      <c r="Z2811" s="1" t="s">
        <v>23851</v>
      </c>
      <c r="AA2811" t="s">
        <v>23605</v>
      </c>
      <c r="AB2811" t="s">
        <v>23852</v>
      </c>
      <c r="AC2811" t="s">
        <v>102</v>
      </c>
      <c r="AD2811">
        <v>97302</v>
      </c>
    </row>
    <row r="2812" spans="1:30" x14ac:dyDescent="0.25">
      <c r="A2812">
        <f t="shared" ca="1" si="43"/>
        <v>410</v>
      </c>
      <c r="B2812" t="s">
        <v>739</v>
      </c>
      <c r="C2812" t="s">
        <v>686</v>
      </c>
      <c r="F2812" t="s">
        <v>2112</v>
      </c>
      <c r="O2812" t="s">
        <v>33</v>
      </c>
      <c r="Y2812" t="s">
        <v>17003</v>
      </c>
      <c r="Z2812" t="s">
        <v>30060</v>
      </c>
      <c r="AA2812" t="s">
        <v>30043</v>
      </c>
      <c r="AB2812">
        <v>-160881</v>
      </c>
      <c r="AC2812" t="s">
        <v>38</v>
      </c>
      <c r="AD2812">
        <v>98531</v>
      </c>
    </row>
    <row r="2813" spans="1:30" ht="409.5" x14ac:dyDescent="0.25">
      <c r="A2813">
        <f t="shared" ca="1" si="43"/>
        <v>7716</v>
      </c>
      <c r="B2813" t="s">
        <v>2046</v>
      </c>
      <c r="C2813" t="s">
        <v>80</v>
      </c>
      <c r="F2813" t="s">
        <v>5968</v>
      </c>
      <c r="O2813" t="s">
        <v>33</v>
      </c>
      <c r="Y2813" t="s">
        <v>10340</v>
      </c>
      <c r="Z2813" s="1" t="s">
        <v>12233</v>
      </c>
      <c r="AA2813" t="s">
        <v>12232</v>
      </c>
      <c r="AB2813">
        <v>-163513</v>
      </c>
      <c r="AC2813" t="s">
        <v>38</v>
      </c>
      <c r="AD2813">
        <v>98371</v>
      </c>
    </row>
    <row r="2814" spans="1:30" x14ac:dyDescent="0.25">
      <c r="A2814">
        <f t="shared" ca="1" si="43"/>
        <v>14210</v>
      </c>
      <c r="B2814" t="s">
        <v>73</v>
      </c>
      <c r="C2814" t="s">
        <v>74</v>
      </c>
      <c r="O2814" t="s">
        <v>63</v>
      </c>
      <c r="X2814" t="s">
        <v>34</v>
      </c>
      <c r="Y2814" t="s">
        <v>16584</v>
      </c>
      <c r="Z2814" t="s">
        <v>41358</v>
      </c>
      <c r="AA2814" t="s">
        <v>41359</v>
      </c>
      <c r="AB2814">
        <v>-172113</v>
      </c>
      <c r="AC2814" t="s">
        <v>38</v>
      </c>
      <c r="AD2814">
        <v>98020</v>
      </c>
    </row>
    <row r="2815" spans="1:30" ht="165" x14ac:dyDescent="0.25">
      <c r="A2815">
        <f t="shared" ca="1" si="43"/>
        <v>16414</v>
      </c>
      <c r="B2815" t="s">
        <v>685</v>
      </c>
      <c r="C2815" t="s">
        <v>686</v>
      </c>
      <c r="F2815" t="s">
        <v>28530</v>
      </c>
      <c r="O2815" t="s">
        <v>33</v>
      </c>
      <c r="Y2815" t="s">
        <v>29593</v>
      </c>
      <c r="Z2815" s="1" t="s">
        <v>35107</v>
      </c>
      <c r="AA2815" t="s">
        <v>35064</v>
      </c>
      <c r="AB2815">
        <v>-161238</v>
      </c>
      <c r="AC2815" t="s">
        <v>102</v>
      </c>
      <c r="AD2815">
        <v>97205</v>
      </c>
    </row>
    <row r="2816" spans="1:30" x14ac:dyDescent="0.25">
      <c r="A2816">
        <f t="shared" ca="1" si="43"/>
        <v>4365</v>
      </c>
      <c r="B2816" t="s">
        <v>489</v>
      </c>
      <c r="C2816" t="s">
        <v>45</v>
      </c>
      <c r="O2816" t="s">
        <v>33</v>
      </c>
      <c r="W2816">
        <v>15</v>
      </c>
      <c r="X2816" t="s">
        <v>34</v>
      </c>
      <c r="Y2816" t="s">
        <v>43516</v>
      </c>
      <c r="Z2816" t="s">
        <v>43517</v>
      </c>
      <c r="AA2816" t="s">
        <v>21261</v>
      </c>
      <c r="AB2816">
        <v>-180422</v>
      </c>
    </row>
    <row r="2817" spans="1:30" x14ac:dyDescent="0.25">
      <c r="A2817">
        <f t="shared" ca="1" si="43"/>
        <v>3918</v>
      </c>
      <c r="B2817" t="s">
        <v>73</v>
      </c>
      <c r="C2817" t="s">
        <v>74</v>
      </c>
      <c r="G2817">
        <v>0</v>
      </c>
      <c r="O2817" t="s">
        <v>33</v>
      </c>
      <c r="X2817" t="s">
        <v>34</v>
      </c>
      <c r="Y2817" t="s">
        <v>39585</v>
      </c>
      <c r="Z2817" t="s">
        <v>39586</v>
      </c>
      <c r="AA2817" t="s">
        <v>39587</v>
      </c>
      <c r="AB2817" t="s">
        <v>39588</v>
      </c>
    </row>
    <row r="2818" spans="1:30" ht="330" x14ac:dyDescent="0.25">
      <c r="A2818">
        <f t="shared" ref="A2818:A2881" ca="1" si="44">RANDBETWEEN(1,20000)</f>
        <v>13234</v>
      </c>
      <c r="B2818" t="s">
        <v>334</v>
      </c>
      <c r="C2818" t="s">
        <v>45</v>
      </c>
      <c r="F2818" t="s">
        <v>5533</v>
      </c>
      <c r="O2818" t="s">
        <v>33</v>
      </c>
      <c r="Y2818" t="s">
        <v>5534</v>
      </c>
      <c r="Z2818" s="1" t="s">
        <v>38185</v>
      </c>
      <c r="AA2818" t="s">
        <v>38186</v>
      </c>
      <c r="AB2818">
        <v>-172460</v>
      </c>
    </row>
    <row r="2819" spans="1:30" x14ac:dyDescent="0.25">
      <c r="A2819">
        <f t="shared" ca="1" si="44"/>
        <v>2650</v>
      </c>
      <c r="B2819" t="s">
        <v>178</v>
      </c>
      <c r="C2819" t="s">
        <v>179</v>
      </c>
      <c r="F2819" t="s">
        <v>2107</v>
      </c>
      <c r="O2819" t="s">
        <v>33</v>
      </c>
      <c r="X2819" t="s">
        <v>34</v>
      </c>
      <c r="Y2819" t="s">
        <v>2108</v>
      </c>
      <c r="Z2819" t="s">
        <v>39183</v>
      </c>
      <c r="AA2819" t="s">
        <v>39184</v>
      </c>
      <c r="AB2819">
        <v>-162448</v>
      </c>
      <c r="AC2819" t="s">
        <v>38</v>
      </c>
      <c r="AD2819">
        <v>98902</v>
      </c>
    </row>
    <row r="2820" spans="1:30" x14ac:dyDescent="0.25">
      <c r="A2820">
        <f t="shared" ca="1" si="44"/>
        <v>17778</v>
      </c>
      <c r="B2820" t="s">
        <v>1203</v>
      </c>
      <c r="C2820" t="s">
        <v>45</v>
      </c>
      <c r="G2820">
        <v>0</v>
      </c>
      <c r="O2820" t="s">
        <v>33</v>
      </c>
      <c r="X2820" t="s">
        <v>34</v>
      </c>
      <c r="Y2820" t="s">
        <v>20940</v>
      </c>
      <c r="Z2820" t="s">
        <v>20941</v>
      </c>
      <c r="AA2820" t="s">
        <v>2406</v>
      </c>
      <c r="AB2820" t="s">
        <v>20942</v>
      </c>
      <c r="AC2820" t="s">
        <v>38</v>
      </c>
      <c r="AD2820">
        <v>98280</v>
      </c>
    </row>
    <row r="2821" spans="1:30" ht="409.5" x14ac:dyDescent="0.25">
      <c r="A2821">
        <f t="shared" ca="1" si="44"/>
        <v>10966</v>
      </c>
      <c r="B2821" t="s">
        <v>334</v>
      </c>
      <c r="C2821" t="s">
        <v>45</v>
      </c>
      <c r="F2821" t="s">
        <v>863</v>
      </c>
      <c r="O2821" t="s">
        <v>155</v>
      </c>
      <c r="X2821" t="s">
        <v>34</v>
      </c>
      <c r="Y2821" t="s">
        <v>864</v>
      </c>
      <c r="Z2821" s="1" t="s">
        <v>21627</v>
      </c>
      <c r="AA2821" t="s">
        <v>21628</v>
      </c>
      <c r="AB2821">
        <v>-172526</v>
      </c>
      <c r="AC2821" t="s">
        <v>38</v>
      </c>
      <c r="AD2821">
        <v>98154</v>
      </c>
    </row>
    <row r="2822" spans="1:30" x14ac:dyDescent="0.25">
      <c r="A2822">
        <f t="shared" ca="1" si="44"/>
        <v>13507</v>
      </c>
      <c r="B2822" t="s">
        <v>2046</v>
      </c>
      <c r="C2822" t="s">
        <v>80</v>
      </c>
      <c r="F2822" t="s">
        <v>14340</v>
      </c>
      <c r="O2822" t="s">
        <v>33</v>
      </c>
      <c r="Y2822" t="s">
        <v>14341</v>
      </c>
      <c r="Z2822" t="s">
        <v>14342</v>
      </c>
      <c r="AA2822" t="s">
        <v>14343</v>
      </c>
      <c r="AB2822">
        <v>-162793</v>
      </c>
      <c r="AC2822" t="s">
        <v>1376</v>
      </c>
      <c r="AD2822">
        <v>47405</v>
      </c>
    </row>
    <row r="2823" spans="1:30" x14ac:dyDescent="0.25">
      <c r="A2823">
        <f t="shared" ca="1" si="44"/>
        <v>7866</v>
      </c>
      <c r="B2823" t="s">
        <v>30</v>
      </c>
      <c r="C2823" t="s">
        <v>31</v>
      </c>
      <c r="F2823" t="s">
        <v>670</v>
      </c>
      <c r="O2823" t="s">
        <v>33</v>
      </c>
      <c r="X2823" t="s">
        <v>34</v>
      </c>
      <c r="Y2823" t="s">
        <v>674</v>
      </c>
      <c r="Z2823" t="s">
        <v>40448</v>
      </c>
      <c r="AA2823" t="s">
        <v>40448</v>
      </c>
      <c r="AB2823">
        <v>-170889</v>
      </c>
      <c r="AC2823" t="s">
        <v>3619</v>
      </c>
      <c r="AD2823">
        <v>62082</v>
      </c>
    </row>
    <row r="2824" spans="1:30" x14ac:dyDescent="0.25">
      <c r="A2824">
        <f t="shared" ca="1" si="44"/>
        <v>6277</v>
      </c>
      <c r="B2824" t="s">
        <v>2046</v>
      </c>
      <c r="C2824" t="s">
        <v>80</v>
      </c>
      <c r="F2824" t="s">
        <v>1168</v>
      </c>
      <c r="G2824">
        <v>0</v>
      </c>
      <c r="O2824" t="s">
        <v>33</v>
      </c>
      <c r="Y2824" t="s">
        <v>1170</v>
      </c>
      <c r="Z2824" t="s">
        <v>10895</v>
      </c>
      <c r="AA2824" t="s">
        <v>10896</v>
      </c>
      <c r="AB2824" t="s">
        <v>10897</v>
      </c>
      <c r="AC2824" t="s">
        <v>38</v>
      </c>
      <c r="AD2824">
        <v>98405</v>
      </c>
    </row>
    <row r="2825" spans="1:30" x14ac:dyDescent="0.25">
      <c r="A2825">
        <f t="shared" ca="1" si="44"/>
        <v>12761</v>
      </c>
      <c r="B2825" t="s">
        <v>79</v>
      </c>
      <c r="C2825" t="s">
        <v>80</v>
      </c>
      <c r="F2825" t="s">
        <v>5745</v>
      </c>
      <c r="O2825" t="s">
        <v>33</v>
      </c>
      <c r="Y2825" t="s">
        <v>10053</v>
      </c>
      <c r="Z2825" t="s">
        <v>10149</v>
      </c>
      <c r="AA2825" t="s">
        <v>10150</v>
      </c>
      <c r="AB2825">
        <v>-170186</v>
      </c>
      <c r="AC2825" t="s">
        <v>38</v>
      </c>
      <c r="AD2825">
        <v>98201</v>
      </c>
    </row>
    <row r="2826" spans="1:30" ht="409.5" x14ac:dyDescent="0.25">
      <c r="A2826">
        <f t="shared" ca="1" si="44"/>
        <v>12523</v>
      </c>
      <c r="B2826" t="s">
        <v>489</v>
      </c>
      <c r="C2826" t="s">
        <v>45</v>
      </c>
      <c r="O2826" t="s">
        <v>33</v>
      </c>
      <c r="W2826">
        <v>15</v>
      </c>
      <c r="X2826" t="s">
        <v>34</v>
      </c>
      <c r="Y2826" t="s">
        <v>10047</v>
      </c>
      <c r="Z2826" s="1" t="s">
        <v>10048</v>
      </c>
      <c r="AA2826" t="s">
        <v>10046</v>
      </c>
      <c r="AB2826">
        <v>-180469</v>
      </c>
      <c r="AC2826" t="s">
        <v>38</v>
      </c>
      <c r="AD2826">
        <v>98337</v>
      </c>
    </row>
    <row r="2827" spans="1:30" ht="210" x14ac:dyDescent="0.25">
      <c r="A2827">
        <f t="shared" ca="1" si="44"/>
        <v>14000</v>
      </c>
      <c r="B2827" t="s">
        <v>685</v>
      </c>
      <c r="C2827" t="s">
        <v>686</v>
      </c>
      <c r="G2827">
        <v>0</v>
      </c>
      <c r="O2827" t="s">
        <v>33</v>
      </c>
      <c r="Y2827" t="s">
        <v>3291</v>
      </c>
      <c r="Z2827" s="1" t="s">
        <v>33869</v>
      </c>
      <c r="AA2827" t="s">
        <v>33870</v>
      </c>
      <c r="AB2827" t="s">
        <v>33871</v>
      </c>
      <c r="AC2827" t="s">
        <v>102</v>
      </c>
      <c r="AD2827">
        <v>97006</v>
      </c>
    </row>
    <row r="2828" spans="1:30" x14ac:dyDescent="0.25">
      <c r="A2828">
        <f t="shared" ca="1" si="44"/>
        <v>10319</v>
      </c>
      <c r="B2828" t="s">
        <v>73</v>
      </c>
      <c r="C2828" t="s">
        <v>74</v>
      </c>
      <c r="F2828" t="s">
        <v>8886</v>
      </c>
      <c r="O2828" t="s">
        <v>33</v>
      </c>
      <c r="Y2828" t="s">
        <v>4217</v>
      </c>
      <c r="Z2828" t="s">
        <v>25769</v>
      </c>
      <c r="AA2828" t="s">
        <v>25769</v>
      </c>
      <c r="AB2828">
        <v>-180820</v>
      </c>
    </row>
    <row r="2829" spans="1:30" x14ac:dyDescent="0.25">
      <c r="A2829">
        <f t="shared" ca="1" si="44"/>
        <v>19125</v>
      </c>
      <c r="B2829" t="s">
        <v>164</v>
      </c>
      <c r="C2829" t="s">
        <v>165</v>
      </c>
      <c r="O2829" t="s">
        <v>33</v>
      </c>
      <c r="W2829">
        <v>15</v>
      </c>
      <c r="X2829" t="s">
        <v>34</v>
      </c>
      <c r="Y2829" t="s">
        <v>935</v>
      </c>
      <c r="Z2829" t="s">
        <v>42824</v>
      </c>
      <c r="AA2829" t="s">
        <v>42825</v>
      </c>
      <c r="AB2829">
        <v>-180072</v>
      </c>
    </row>
    <row r="2830" spans="1:30" ht="409.5" x14ac:dyDescent="0.25">
      <c r="A2830">
        <f t="shared" ca="1" si="44"/>
        <v>15888</v>
      </c>
      <c r="B2830" t="s">
        <v>2046</v>
      </c>
      <c r="C2830" t="s">
        <v>80</v>
      </c>
      <c r="F2830" t="s">
        <v>986</v>
      </c>
      <c r="G2830">
        <v>0</v>
      </c>
      <c r="O2830" t="s">
        <v>33</v>
      </c>
      <c r="Y2830" t="s">
        <v>987</v>
      </c>
      <c r="Z2830" s="1" t="s">
        <v>11854</v>
      </c>
      <c r="AA2830" t="s">
        <v>11855</v>
      </c>
      <c r="AB2830" t="s">
        <v>11856</v>
      </c>
      <c r="AC2830" t="s">
        <v>38</v>
      </c>
      <c r="AD2830">
        <v>98116</v>
      </c>
    </row>
    <row r="2831" spans="1:30" ht="409.5" x14ac:dyDescent="0.25">
      <c r="A2831">
        <f t="shared" ca="1" si="44"/>
        <v>9164</v>
      </c>
      <c r="B2831" t="s">
        <v>2046</v>
      </c>
      <c r="C2831" t="s">
        <v>80</v>
      </c>
      <c r="F2831" t="s">
        <v>5968</v>
      </c>
      <c r="O2831" t="s">
        <v>33</v>
      </c>
      <c r="Y2831" t="s">
        <v>10340</v>
      </c>
      <c r="Z2831" s="1" t="s">
        <v>15128</v>
      </c>
      <c r="AA2831" t="s">
        <v>15129</v>
      </c>
      <c r="AB2831">
        <v>-170436</v>
      </c>
      <c r="AC2831" t="s">
        <v>38</v>
      </c>
      <c r="AD2831">
        <v>98371</v>
      </c>
    </row>
    <row r="2832" spans="1:30" ht="409.5" x14ac:dyDescent="0.25">
      <c r="A2832">
        <f t="shared" ca="1" si="44"/>
        <v>9086</v>
      </c>
      <c r="B2832" t="s">
        <v>685</v>
      </c>
      <c r="C2832" t="s">
        <v>686</v>
      </c>
      <c r="F2832" t="s">
        <v>3219</v>
      </c>
      <c r="O2832" t="s">
        <v>33</v>
      </c>
      <c r="Y2832" t="s">
        <v>3255</v>
      </c>
      <c r="Z2832" s="1" t="s">
        <v>33867</v>
      </c>
      <c r="AA2832" t="s">
        <v>33858</v>
      </c>
      <c r="AB2832">
        <v>-171470</v>
      </c>
      <c r="AC2832" t="s">
        <v>38</v>
      </c>
      <c r="AD2832">
        <v>98409</v>
      </c>
    </row>
    <row r="2833" spans="1:30" ht="409.5" x14ac:dyDescent="0.25">
      <c r="A2833">
        <f t="shared" ca="1" si="44"/>
        <v>13812</v>
      </c>
      <c r="B2833" t="s">
        <v>73</v>
      </c>
      <c r="C2833" t="s">
        <v>74</v>
      </c>
      <c r="F2833" t="s">
        <v>36322</v>
      </c>
      <c r="G2833">
        <v>0</v>
      </c>
      <c r="O2833" t="s">
        <v>33</v>
      </c>
      <c r="Y2833" t="s">
        <v>36739</v>
      </c>
      <c r="Z2833" s="1" t="s">
        <v>36740</v>
      </c>
      <c r="AA2833" t="s">
        <v>36725</v>
      </c>
      <c r="AB2833" t="s">
        <v>36741</v>
      </c>
    </row>
    <row r="2834" spans="1:30" x14ac:dyDescent="0.25">
      <c r="A2834">
        <f t="shared" ca="1" si="44"/>
        <v>15601</v>
      </c>
      <c r="B2834" t="s">
        <v>73</v>
      </c>
      <c r="C2834" t="s">
        <v>74</v>
      </c>
      <c r="F2834" t="s">
        <v>30553</v>
      </c>
      <c r="G2834">
        <v>0</v>
      </c>
      <c r="O2834" t="s">
        <v>33</v>
      </c>
      <c r="Y2834" t="s">
        <v>35961</v>
      </c>
      <c r="Z2834" t="s">
        <v>35962</v>
      </c>
      <c r="AA2834" t="s">
        <v>35963</v>
      </c>
      <c r="AB2834" t="s">
        <v>35964</v>
      </c>
    </row>
    <row r="2835" spans="1:30" ht="409.5" x14ac:dyDescent="0.25">
      <c r="A2835">
        <f t="shared" ca="1" si="44"/>
        <v>13527</v>
      </c>
      <c r="B2835" t="s">
        <v>1203</v>
      </c>
      <c r="C2835" t="s">
        <v>45</v>
      </c>
      <c r="F2835" t="s">
        <v>3707</v>
      </c>
      <c r="G2835">
        <v>0</v>
      </c>
      <c r="O2835" t="s">
        <v>33</v>
      </c>
      <c r="X2835" t="s">
        <v>34</v>
      </c>
      <c r="Y2835" t="s">
        <v>3708</v>
      </c>
      <c r="Z2835" s="1" t="s">
        <v>4032</v>
      </c>
      <c r="AA2835" t="s">
        <v>4033</v>
      </c>
      <c r="AB2835" t="s">
        <v>4034</v>
      </c>
      <c r="AC2835" t="s">
        <v>102</v>
      </c>
      <c r="AD2835">
        <v>97222</v>
      </c>
    </row>
    <row r="2836" spans="1:30" ht="409.5" x14ac:dyDescent="0.25">
      <c r="A2836">
        <f t="shared" ca="1" si="44"/>
        <v>2691</v>
      </c>
      <c r="B2836" t="s">
        <v>334</v>
      </c>
      <c r="C2836" t="s">
        <v>45</v>
      </c>
      <c r="F2836" t="s">
        <v>3488</v>
      </c>
      <c r="G2836">
        <v>0</v>
      </c>
      <c r="N2836" t="s">
        <v>468</v>
      </c>
      <c r="O2836" t="s">
        <v>33</v>
      </c>
      <c r="X2836" t="s">
        <v>34</v>
      </c>
      <c r="Y2836" t="s">
        <v>29221</v>
      </c>
      <c r="Z2836" s="1" t="s">
        <v>29222</v>
      </c>
      <c r="AA2836" t="s">
        <v>29223</v>
      </c>
      <c r="AB2836" t="s">
        <v>29224</v>
      </c>
      <c r="AC2836" t="s">
        <v>38</v>
      </c>
      <c r="AD2836">
        <v>98003</v>
      </c>
    </row>
    <row r="2837" spans="1:30" x14ac:dyDescent="0.25">
      <c r="A2837">
        <f t="shared" ca="1" si="44"/>
        <v>16968</v>
      </c>
      <c r="B2837" t="s">
        <v>124</v>
      </c>
      <c r="C2837" t="s">
        <v>45</v>
      </c>
      <c r="G2837">
        <v>0</v>
      </c>
      <c r="O2837" t="s">
        <v>33</v>
      </c>
      <c r="X2837" t="s">
        <v>34</v>
      </c>
      <c r="Y2837" t="s">
        <v>42318</v>
      </c>
      <c r="Z2837" t="s">
        <v>42319</v>
      </c>
      <c r="AA2837" t="s">
        <v>42320</v>
      </c>
      <c r="AB2837" t="s">
        <v>42321</v>
      </c>
      <c r="AC2837" t="s">
        <v>38</v>
      </c>
      <c r="AD2837">
        <v>98367</v>
      </c>
    </row>
    <row r="2838" spans="1:30" x14ac:dyDescent="0.25">
      <c r="A2838">
        <f t="shared" ca="1" si="44"/>
        <v>4775</v>
      </c>
      <c r="B2838" t="s">
        <v>68</v>
      </c>
      <c r="C2838" t="s">
        <v>45</v>
      </c>
      <c r="F2838" t="s">
        <v>6481</v>
      </c>
      <c r="O2838" t="s">
        <v>33</v>
      </c>
      <c r="W2838">
        <v>10</v>
      </c>
      <c r="X2838" t="s">
        <v>34</v>
      </c>
      <c r="Y2838" t="s">
        <v>19478</v>
      </c>
      <c r="Z2838" t="s">
        <v>21923</v>
      </c>
      <c r="AA2838" t="s">
        <v>21924</v>
      </c>
      <c r="AB2838">
        <v>-161866</v>
      </c>
      <c r="AC2838" t="s">
        <v>38</v>
      </c>
      <c r="AD2838">
        <v>98101</v>
      </c>
    </row>
    <row r="2839" spans="1:30" x14ac:dyDescent="0.25">
      <c r="A2839">
        <f t="shared" ca="1" si="44"/>
        <v>17714</v>
      </c>
      <c r="B2839" t="s">
        <v>79</v>
      </c>
      <c r="C2839" t="s">
        <v>80</v>
      </c>
      <c r="O2839" t="s">
        <v>155</v>
      </c>
      <c r="X2839" t="s">
        <v>34</v>
      </c>
      <c r="Y2839" t="s">
        <v>26952</v>
      </c>
      <c r="Z2839" t="s">
        <v>26953</v>
      </c>
      <c r="AA2839" t="s">
        <v>26954</v>
      </c>
      <c r="AB2839">
        <v>-172511</v>
      </c>
      <c r="AC2839" t="s">
        <v>38</v>
      </c>
      <c r="AD2839">
        <v>98373</v>
      </c>
    </row>
    <row r="2840" spans="1:30" ht="285" x14ac:dyDescent="0.25">
      <c r="A2840">
        <f t="shared" ca="1" si="44"/>
        <v>16186</v>
      </c>
      <c r="B2840" t="s">
        <v>164</v>
      </c>
      <c r="C2840" t="s">
        <v>165</v>
      </c>
      <c r="F2840" t="s">
        <v>38989</v>
      </c>
      <c r="G2840">
        <v>0</v>
      </c>
      <c r="O2840" t="s">
        <v>33</v>
      </c>
      <c r="Y2840" t="s">
        <v>38990</v>
      </c>
      <c r="Z2840" s="1" t="s">
        <v>42349</v>
      </c>
      <c r="AA2840" t="s">
        <v>42350</v>
      </c>
      <c r="AB2840" t="s">
        <v>42351</v>
      </c>
    </row>
    <row r="2841" spans="1:30" x14ac:dyDescent="0.25">
      <c r="A2841">
        <f t="shared" ca="1" si="44"/>
        <v>9830</v>
      </c>
      <c r="B2841" t="s">
        <v>739</v>
      </c>
      <c r="C2841" t="s">
        <v>686</v>
      </c>
      <c r="F2841" t="s">
        <v>29129</v>
      </c>
      <c r="G2841">
        <v>0</v>
      </c>
      <c r="O2841" t="s">
        <v>33</v>
      </c>
      <c r="Y2841" t="s">
        <v>29560</v>
      </c>
      <c r="Z2841" t="s">
        <v>29561</v>
      </c>
      <c r="AA2841" t="s">
        <v>29562</v>
      </c>
      <c r="AB2841" t="s">
        <v>29563</v>
      </c>
      <c r="AC2841" t="s">
        <v>38</v>
      </c>
      <c r="AD2841">
        <v>98501</v>
      </c>
    </row>
    <row r="2842" spans="1:30" x14ac:dyDescent="0.25">
      <c r="A2842">
        <f t="shared" ca="1" si="44"/>
        <v>6807</v>
      </c>
      <c r="B2842" t="s">
        <v>739</v>
      </c>
      <c r="C2842" t="s">
        <v>686</v>
      </c>
      <c r="F2842" t="s">
        <v>29724</v>
      </c>
      <c r="O2842" t="s">
        <v>33</v>
      </c>
      <c r="Y2842" t="s">
        <v>29725</v>
      </c>
      <c r="Z2842" t="s">
        <v>29726</v>
      </c>
      <c r="AA2842" t="s">
        <v>29714</v>
      </c>
      <c r="AB2842">
        <v>-170664</v>
      </c>
      <c r="AC2842" t="s">
        <v>38</v>
      </c>
      <c r="AD2842">
        <v>99328</v>
      </c>
    </row>
    <row r="2843" spans="1:30" x14ac:dyDescent="0.25">
      <c r="A2843">
        <f t="shared" ca="1" si="44"/>
        <v>6076</v>
      </c>
      <c r="B2843" t="s">
        <v>30</v>
      </c>
      <c r="C2843" t="s">
        <v>31</v>
      </c>
      <c r="O2843" t="s">
        <v>33</v>
      </c>
      <c r="X2843" t="s">
        <v>34</v>
      </c>
      <c r="Y2843" t="s">
        <v>33567</v>
      </c>
      <c r="Z2843" t="s">
        <v>35814</v>
      </c>
      <c r="AA2843" t="s">
        <v>35814</v>
      </c>
      <c r="AB2843">
        <v>-162990</v>
      </c>
      <c r="AC2843" t="s">
        <v>38</v>
      </c>
      <c r="AD2843">
        <v>98368</v>
      </c>
    </row>
    <row r="2844" spans="1:30" x14ac:dyDescent="0.25">
      <c r="A2844">
        <f t="shared" ca="1" si="44"/>
        <v>637</v>
      </c>
      <c r="B2844" t="s">
        <v>677</v>
      </c>
      <c r="C2844" t="s">
        <v>80</v>
      </c>
      <c r="F2844" t="s">
        <v>11317</v>
      </c>
      <c r="G2844">
        <v>0</v>
      </c>
      <c r="O2844" t="s">
        <v>33</v>
      </c>
      <c r="Y2844" t="s">
        <v>15346</v>
      </c>
      <c r="Z2844" t="s">
        <v>15347</v>
      </c>
      <c r="AA2844" t="s">
        <v>15348</v>
      </c>
      <c r="AB2844" t="s">
        <v>15349</v>
      </c>
      <c r="AC2844" t="s">
        <v>38</v>
      </c>
      <c r="AD2844">
        <v>99362</v>
      </c>
    </row>
    <row r="2845" spans="1:30" ht="135" x14ac:dyDescent="0.25">
      <c r="A2845">
        <f t="shared" ca="1" si="44"/>
        <v>4926</v>
      </c>
      <c r="B2845" t="s">
        <v>73</v>
      </c>
      <c r="C2845" t="s">
        <v>74</v>
      </c>
      <c r="F2845" t="s">
        <v>4947</v>
      </c>
      <c r="G2845">
        <v>0</v>
      </c>
      <c r="O2845" t="s">
        <v>33</v>
      </c>
      <c r="Y2845" t="s">
        <v>29916</v>
      </c>
      <c r="Z2845" s="1" t="s">
        <v>36449</v>
      </c>
      <c r="AA2845" t="s">
        <v>36424</v>
      </c>
      <c r="AB2845" t="s">
        <v>36450</v>
      </c>
    </row>
    <row r="2846" spans="1:30" x14ac:dyDescent="0.25">
      <c r="A2846">
        <f t="shared" ca="1" si="44"/>
        <v>19459</v>
      </c>
      <c r="B2846" t="s">
        <v>334</v>
      </c>
      <c r="C2846" t="s">
        <v>45</v>
      </c>
      <c r="F2846" t="s">
        <v>15735</v>
      </c>
      <c r="O2846" t="s">
        <v>33</v>
      </c>
      <c r="V2846" t="s">
        <v>18883</v>
      </c>
      <c r="W2846">
        <v>30</v>
      </c>
      <c r="X2846" t="s">
        <v>34</v>
      </c>
      <c r="Y2846" t="s">
        <v>13660</v>
      </c>
      <c r="Z2846" t="s">
        <v>18884</v>
      </c>
      <c r="AA2846" t="s">
        <v>18885</v>
      </c>
      <c r="AB2846">
        <v>-173361</v>
      </c>
      <c r="AC2846" t="s">
        <v>38</v>
      </c>
      <c r="AD2846">
        <v>98021</v>
      </c>
    </row>
    <row r="2847" spans="1:30" ht="150" x14ac:dyDescent="0.25">
      <c r="A2847">
        <f t="shared" ca="1" si="44"/>
        <v>6923</v>
      </c>
      <c r="B2847" t="s">
        <v>3712</v>
      </c>
      <c r="C2847" t="s">
        <v>45</v>
      </c>
      <c r="F2847" t="s">
        <v>22637</v>
      </c>
      <c r="G2847">
        <v>0</v>
      </c>
      <c r="O2847" t="s">
        <v>33</v>
      </c>
      <c r="X2847" t="s">
        <v>34</v>
      </c>
      <c r="Y2847" t="s">
        <v>22634</v>
      </c>
      <c r="Z2847" s="1" t="s">
        <v>24084</v>
      </c>
      <c r="AA2847" t="s">
        <v>24027</v>
      </c>
      <c r="AB2847" t="s">
        <v>24085</v>
      </c>
      <c r="AC2847" t="s">
        <v>5301</v>
      </c>
      <c r="AD2847" t="s">
        <v>22640</v>
      </c>
    </row>
    <row r="2848" spans="1:30" ht="409.5" x14ac:dyDescent="0.25">
      <c r="A2848">
        <f t="shared" ca="1" si="44"/>
        <v>11317</v>
      </c>
      <c r="B2848" t="s">
        <v>739</v>
      </c>
      <c r="C2848" t="s">
        <v>686</v>
      </c>
      <c r="F2848" t="s">
        <v>1194</v>
      </c>
      <c r="G2848">
        <v>0</v>
      </c>
      <c r="O2848" t="s">
        <v>33</v>
      </c>
      <c r="X2848" t="s">
        <v>34</v>
      </c>
      <c r="Y2848" t="s">
        <v>28506</v>
      </c>
      <c r="Z2848" s="1" t="s">
        <v>31336</v>
      </c>
      <c r="AA2848" t="s">
        <v>31337</v>
      </c>
      <c r="AB2848" t="s">
        <v>31338</v>
      </c>
      <c r="AC2848" t="s">
        <v>38</v>
      </c>
      <c r="AD2848">
        <v>98226</v>
      </c>
    </row>
    <row r="2849" spans="1:30" x14ac:dyDescent="0.25">
      <c r="A2849">
        <f t="shared" ca="1" si="44"/>
        <v>3366</v>
      </c>
      <c r="B2849" t="s">
        <v>124</v>
      </c>
      <c r="C2849" t="s">
        <v>45</v>
      </c>
      <c r="F2849" t="s">
        <v>3713</v>
      </c>
      <c r="G2849">
        <v>0</v>
      </c>
      <c r="O2849" t="s">
        <v>33</v>
      </c>
      <c r="Y2849" t="s">
        <v>241</v>
      </c>
      <c r="Z2849" t="s">
        <v>3726</v>
      </c>
      <c r="AA2849" t="s">
        <v>3721</v>
      </c>
      <c r="AB2849" t="s">
        <v>3727</v>
      </c>
    </row>
    <row r="2850" spans="1:30" x14ac:dyDescent="0.25">
      <c r="A2850">
        <f t="shared" ca="1" si="44"/>
        <v>14601</v>
      </c>
      <c r="B2850" t="s">
        <v>2046</v>
      </c>
      <c r="C2850" t="s">
        <v>80</v>
      </c>
      <c r="F2850" t="s">
        <v>651</v>
      </c>
      <c r="O2850" t="s">
        <v>33</v>
      </c>
      <c r="Y2850" t="s">
        <v>6279</v>
      </c>
      <c r="Z2850" t="s">
        <v>13496</v>
      </c>
      <c r="AA2850" t="s">
        <v>13497</v>
      </c>
      <c r="AB2850">
        <v>-161453</v>
      </c>
      <c r="AC2850" t="s">
        <v>38</v>
      </c>
      <c r="AD2850">
        <v>98034</v>
      </c>
    </row>
    <row r="2851" spans="1:30" ht="409.5" x14ac:dyDescent="0.25">
      <c r="A2851">
        <f t="shared" ca="1" si="44"/>
        <v>3066</v>
      </c>
      <c r="B2851" t="s">
        <v>68</v>
      </c>
      <c r="C2851" t="s">
        <v>45</v>
      </c>
      <c r="O2851" t="s">
        <v>33</v>
      </c>
      <c r="X2851" t="s">
        <v>34</v>
      </c>
      <c r="Y2851" t="s">
        <v>22659</v>
      </c>
      <c r="Z2851" s="1" t="s">
        <v>22750</v>
      </c>
      <c r="AA2851" t="s">
        <v>22580</v>
      </c>
      <c r="AB2851">
        <v>-160175</v>
      </c>
      <c r="AC2851" t="s">
        <v>102</v>
      </c>
      <c r="AD2851">
        <v>97302</v>
      </c>
    </row>
    <row r="2852" spans="1:30" ht="409.5" x14ac:dyDescent="0.25">
      <c r="A2852">
        <f t="shared" ca="1" si="44"/>
        <v>7761</v>
      </c>
      <c r="B2852" t="s">
        <v>276</v>
      </c>
      <c r="C2852" t="s">
        <v>45</v>
      </c>
      <c r="F2852" t="s">
        <v>32712</v>
      </c>
      <c r="G2852">
        <v>0</v>
      </c>
      <c r="N2852" t="s">
        <v>468</v>
      </c>
      <c r="O2852" t="s">
        <v>33</v>
      </c>
      <c r="W2852">
        <v>15</v>
      </c>
      <c r="X2852" t="s">
        <v>34</v>
      </c>
      <c r="Y2852" t="s">
        <v>32713</v>
      </c>
      <c r="Z2852" s="1" t="s">
        <v>32714</v>
      </c>
      <c r="AA2852" t="s">
        <v>32715</v>
      </c>
      <c r="AB2852" t="s">
        <v>32716</v>
      </c>
      <c r="AC2852" t="s">
        <v>102</v>
      </c>
      <c r="AD2852">
        <v>97298</v>
      </c>
    </row>
    <row r="2853" spans="1:30" x14ac:dyDescent="0.25">
      <c r="A2853">
        <f t="shared" ca="1" si="44"/>
        <v>6628</v>
      </c>
      <c r="B2853" t="s">
        <v>2046</v>
      </c>
      <c r="C2853" t="s">
        <v>80</v>
      </c>
      <c r="F2853" t="s">
        <v>81</v>
      </c>
      <c r="G2853">
        <v>0</v>
      </c>
      <c r="O2853" t="s">
        <v>33</v>
      </c>
      <c r="Y2853" t="s">
        <v>5725</v>
      </c>
      <c r="Z2853" t="s">
        <v>10482</v>
      </c>
      <c r="AA2853" t="s">
        <v>10478</v>
      </c>
      <c r="AB2853" t="s">
        <v>10483</v>
      </c>
      <c r="AC2853" t="s">
        <v>38</v>
      </c>
      <c r="AD2853">
        <v>98668</v>
      </c>
    </row>
    <row r="2854" spans="1:30" x14ac:dyDescent="0.25">
      <c r="A2854">
        <f t="shared" ca="1" si="44"/>
        <v>16403</v>
      </c>
      <c r="B2854" t="s">
        <v>2046</v>
      </c>
      <c r="C2854" t="s">
        <v>80</v>
      </c>
      <c r="F2854" t="s">
        <v>2047</v>
      </c>
      <c r="O2854" t="s">
        <v>33</v>
      </c>
      <c r="Y2854" t="s">
        <v>2048</v>
      </c>
      <c r="Z2854" t="s">
        <v>13489</v>
      </c>
      <c r="AA2854" t="s">
        <v>13484</v>
      </c>
      <c r="AB2854">
        <v>-180061</v>
      </c>
      <c r="AC2854" t="s">
        <v>38</v>
      </c>
      <c r="AD2854">
        <v>98225</v>
      </c>
    </row>
    <row r="2855" spans="1:30" ht="409.5" x14ac:dyDescent="0.25">
      <c r="A2855">
        <f t="shared" ca="1" si="44"/>
        <v>12484</v>
      </c>
      <c r="B2855" t="s">
        <v>685</v>
      </c>
      <c r="C2855" t="s">
        <v>686</v>
      </c>
      <c r="F2855" t="s">
        <v>3421</v>
      </c>
      <c r="O2855" t="s">
        <v>33</v>
      </c>
      <c r="Y2855" t="s">
        <v>30052</v>
      </c>
      <c r="Z2855" s="1" t="s">
        <v>34595</v>
      </c>
      <c r="AA2855" t="s">
        <v>34596</v>
      </c>
      <c r="AB2855">
        <v>-161868</v>
      </c>
      <c r="AC2855" t="s">
        <v>38</v>
      </c>
      <c r="AD2855">
        <v>98033</v>
      </c>
    </row>
    <row r="2856" spans="1:30" ht="409.5" x14ac:dyDescent="0.25">
      <c r="A2856">
        <f t="shared" ca="1" si="44"/>
        <v>17808</v>
      </c>
      <c r="B2856" t="s">
        <v>773</v>
      </c>
      <c r="C2856" t="s">
        <v>80</v>
      </c>
      <c r="F2856" t="s">
        <v>81</v>
      </c>
      <c r="G2856">
        <v>0</v>
      </c>
      <c r="O2856" t="s">
        <v>33</v>
      </c>
      <c r="X2856" t="s">
        <v>34</v>
      </c>
      <c r="Y2856" t="s">
        <v>5788</v>
      </c>
      <c r="Z2856" s="1" t="s">
        <v>5944</v>
      </c>
      <c r="AA2856" t="s">
        <v>5945</v>
      </c>
      <c r="AB2856" t="s">
        <v>5946</v>
      </c>
      <c r="AC2856" t="s">
        <v>38</v>
      </c>
      <c r="AD2856">
        <v>98668</v>
      </c>
    </row>
    <row r="2857" spans="1:30" x14ac:dyDescent="0.25">
      <c r="A2857">
        <f t="shared" ca="1" si="44"/>
        <v>12850</v>
      </c>
      <c r="B2857" t="s">
        <v>73</v>
      </c>
      <c r="C2857" t="s">
        <v>74</v>
      </c>
      <c r="F2857" t="s">
        <v>36020</v>
      </c>
      <c r="G2857">
        <v>0</v>
      </c>
      <c r="O2857" t="s">
        <v>33</v>
      </c>
      <c r="Y2857" t="s">
        <v>30525</v>
      </c>
      <c r="Z2857" t="s">
        <v>36856</v>
      </c>
      <c r="AA2857" t="s">
        <v>36857</v>
      </c>
      <c r="AB2857" t="s">
        <v>36858</v>
      </c>
      <c r="AC2857" t="s">
        <v>38</v>
      </c>
      <c r="AD2857">
        <v>98133</v>
      </c>
    </row>
    <row r="2858" spans="1:30" x14ac:dyDescent="0.25">
      <c r="A2858">
        <f t="shared" ca="1" si="44"/>
        <v>3018</v>
      </c>
      <c r="B2858" t="s">
        <v>73</v>
      </c>
      <c r="C2858" t="s">
        <v>74</v>
      </c>
      <c r="F2858" t="s">
        <v>3051</v>
      </c>
      <c r="O2858" t="s">
        <v>33</v>
      </c>
      <c r="W2858">
        <v>15</v>
      </c>
      <c r="X2858" t="s">
        <v>34</v>
      </c>
      <c r="Y2858" t="s">
        <v>2009</v>
      </c>
      <c r="Z2858" t="s">
        <v>17604</v>
      </c>
      <c r="AA2858" t="s">
        <v>17605</v>
      </c>
      <c r="AB2858">
        <v>-173317</v>
      </c>
    </row>
    <row r="2859" spans="1:30" ht="409.5" x14ac:dyDescent="0.25">
      <c r="A2859">
        <f t="shared" ca="1" si="44"/>
        <v>1273</v>
      </c>
      <c r="B2859" t="s">
        <v>739</v>
      </c>
      <c r="C2859" t="s">
        <v>686</v>
      </c>
      <c r="F2859" t="s">
        <v>2112</v>
      </c>
      <c r="G2859">
        <v>0</v>
      </c>
      <c r="O2859" t="s">
        <v>33</v>
      </c>
      <c r="Y2859" t="s">
        <v>17003</v>
      </c>
      <c r="Z2859" s="1" t="s">
        <v>31297</v>
      </c>
      <c r="AA2859" t="s">
        <v>31298</v>
      </c>
      <c r="AB2859" t="s">
        <v>31299</v>
      </c>
      <c r="AC2859" t="s">
        <v>38</v>
      </c>
      <c r="AD2859">
        <v>98531</v>
      </c>
    </row>
    <row r="2860" spans="1:30" ht="409.5" x14ac:dyDescent="0.25">
      <c r="A2860">
        <f t="shared" ca="1" si="44"/>
        <v>9953</v>
      </c>
      <c r="B2860" t="s">
        <v>489</v>
      </c>
      <c r="C2860" t="s">
        <v>45</v>
      </c>
      <c r="O2860" t="s">
        <v>33</v>
      </c>
      <c r="X2860" t="s">
        <v>34</v>
      </c>
      <c r="Y2860" t="s">
        <v>22806</v>
      </c>
      <c r="Z2860" s="1" t="s">
        <v>22807</v>
      </c>
      <c r="AA2860" t="s">
        <v>22580</v>
      </c>
      <c r="AB2860">
        <v>-160855</v>
      </c>
      <c r="AC2860" t="s">
        <v>102</v>
      </c>
      <c r="AD2860">
        <v>97302</v>
      </c>
    </row>
    <row r="2861" spans="1:30" ht="409.5" x14ac:dyDescent="0.25">
      <c r="A2861">
        <f t="shared" ca="1" si="44"/>
        <v>16186</v>
      </c>
      <c r="B2861" t="s">
        <v>96</v>
      </c>
      <c r="C2861" t="s">
        <v>97</v>
      </c>
      <c r="O2861" t="s">
        <v>33</v>
      </c>
      <c r="W2861">
        <v>15</v>
      </c>
      <c r="X2861" t="s">
        <v>34</v>
      </c>
      <c r="Y2861" t="s">
        <v>405</v>
      </c>
      <c r="Z2861" s="1" t="s">
        <v>406</v>
      </c>
      <c r="AA2861" s="1" t="s">
        <v>407</v>
      </c>
      <c r="AB2861">
        <v>-181000</v>
      </c>
    </row>
    <row r="2862" spans="1:30" ht="375" x14ac:dyDescent="0.25">
      <c r="A2862">
        <f t="shared" ca="1" si="44"/>
        <v>4875</v>
      </c>
      <c r="B2862" t="s">
        <v>73</v>
      </c>
      <c r="C2862" t="s">
        <v>74</v>
      </c>
      <c r="O2862" t="s">
        <v>63</v>
      </c>
      <c r="X2862" t="s">
        <v>34</v>
      </c>
      <c r="Y2862" t="s">
        <v>17224</v>
      </c>
      <c r="Z2862" s="1" t="s">
        <v>17225</v>
      </c>
      <c r="AA2862" t="s">
        <v>17226</v>
      </c>
      <c r="AB2862">
        <v>-163039</v>
      </c>
      <c r="AC2862" t="s">
        <v>38</v>
      </c>
      <c r="AD2862">
        <v>98321</v>
      </c>
    </row>
    <row r="2863" spans="1:30" x14ac:dyDescent="0.25">
      <c r="A2863">
        <f t="shared" ca="1" si="44"/>
        <v>5772</v>
      </c>
      <c r="B2863" t="s">
        <v>30</v>
      </c>
      <c r="C2863" t="s">
        <v>31</v>
      </c>
      <c r="F2863" t="s">
        <v>4953</v>
      </c>
      <c r="G2863">
        <v>0</v>
      </c>
      <c r="O2863" t="s">
        <v>33</v>
      </c>
      <c r="X2863" t="s">
        <v>34</v>
      </c>
      <c r="Y2863" t="s">
        <v>4954</v>
      </c>
      <c r="Z2863" t="s">
        <v>4955</v>
      </c>
      <c r="AA2863" t="s">
        <v>4956</v>
      </c>
      <c r="AB2863" t="s">
        <v>4957</v>
      </c>
      <c r="AC2863" t="s">
        <v>38</v>
      </c>
      <c r="AD2863">
        <v>98312</v>
      </c>
    </row>
    <row r="2864" spans="1:30" ht="409.5" x14ac:dyDescent="0.25">
      <c r="A2864">
        <f t="shared" ca="1" si="44"/>
        <v>17112</v>
      </c>
      <c r="B2864" t="s">
        <v>2046</v>
      </c>
      <c r="C2864" t="s">
        <v>80</v>
      </c>
      <c r="F2864" t="s">
        <v>5745</v>
      </c>
      <c r="G2864">
        <v>0</v>
      </c>
      <c r="O2864" t="s">
        <v>33</v>
      </c>
      <c r="Y2864" t="s">
        <v>5859</v>
      </c>
      <c r="Z2864" s="1" t="s">
        <v>8053</v>
      </c>
      <c r="AA2864" t="s">
        <v>8054</v>
      </c>
      <c r="AB2864" t="s">
        <v>8055</v>
      </c>
      <c r="AC2864" t="s">
        <v>38</v>
      </c>
      <c r="AD2864">
        <v>98201</v>
      </c>
    </row>
    <row r="2865" spans="1:30" x14ac:dyDescent="0.25">
      <c r="A2865">
        <f t="shared" ca="1" si="44"/>
        <v>7011</v>
      </c>
      <c r="B2865" t="s">
        <v>739</v>
      </c>
      <c r="C2865" t="s">
        <v>686</v>
      </c>
      <c r="F2865" t="s">
        <v>29351</v>
      </c>
      <c r="G2865">
        <v>0</v>
      </c>
      <c r="O2865" t="s">
        <v>33</v>
      </c>
      <c r="Y2865" t="s">
        <v>29352</v>
      </c>
      <c r="Z2865" t="s">
        <v>29923</v>
      </c>
      <c r="AA2865" t="s">
        <v>29921</v>
      </c>
      <c r="AB2865" t="s">
        <v>29924</v>
      </c>
      <c r="AC2865" t="s">
        <v>38</v>
      </c>
      <c r="AD2865">
        <v>98409</v>
      </c>
    </row>
    <row r="2866" spans="1:30" x14ac:dyDescent="0.25">
      <c r="A2866">
        <f t="shared" ca="1" si="44"/>
        <v>11287</v>
      </c>
      <c r="B2866" t="s">
        <v>3712</v>
      </c>
      <c r="C2866" t="s">
        <v>16820</v>
      </c>
      <c r="F2866" t="s">
        <v>20250</v>
      </c>
      <c r="G2866">
        <v>0</v>
      </c>
      <c r="O2866" t="s">
        <v>33</v>
      </c>
      <c r="X2866" t="s">
        <v>34</v>
      </c>
      <c r="Y2866" t="s">
        <v>22731</v>
      </c>
      <c r="Z2866" t="s">
        <v>24385</v>
      </c>
      <c r="AA2866" t="s">
        <v>24027</v>
      </c>
      <c r="AB2866" t="s">
        <v>24386</v>
      </c>
      <c r="AC2866" t="s">
        <v>102</v>
      </c>
      <c r="AD2866">
        <v>97302</v>
      </c>
    </row>
    <row r="2867" spans="1:30" x14ac:dyDescent="0.25">
      <c r="A2867">
        <f t="shared" ca="1" si="44"/>
        <v>5828</v>
      </c>
      <c r="B2867" t="s">
        <v>79</v>
      </c>
      <c r="C2867" t="s">
        <v>80</v>
      </c>
      <c r="F2867" t="s">
        <v>15910</v>
      </c>
      <c r="O2867" t="s">
        <v>33</v>
      </c>
      <c r="Y2867" t="s">
        <v>15911</v>
      </c>
      <c r="Z2867" t="s">
        <v>27044</v>
      </c>
      <c r="AA2867" t="s">
        <v>27045</v>
      </c>
      <c r="AB2867">
        <v>-170400</v>
      </c>
      <c r="AC2867" t="s">
        <v>38</v>
      </c>
      <c r="AD2867">
        <v>98008</v>
      </c>
    </row>
    <row r="2868" spans="1:30" ht="409.5" x14ac:dyDescent="0.25">
      <c r="A2868">
        <f t="shared" ca="1" si="44"/>
        <v>3500</v>
      </c>
      <c r="B2868" t="s">
        <v>1382</v>
      </c>
      <c r="C2868" t="s">
        <v>45</v>
      </c>
      <c r="F2868" t="s">
        <v>20250</v>
      </c>
      <c r="G2868">
        <v>0</v>
      </c>
      <c r="O2868" t="s">
        <v>33</v>
      </c>
      <c r="X2868" t="s">
        <v>34</v>
      </c>
      <c r="Y2868" t="s">
        <v>22656</v>
      </c>
      <c r="Z2868" s="1" t="s">
        <v>23763</v>
      </c>
      <c r="AA2868" t="s">
        <v>23740</v>
      </c>
      <c r="AB2868" t="s">
        <v>23764</v>
      </c>
      <c r="AC2868" t="s">
        <v>102</v>
      </c>
      <c r="AD2868">
        <v>97302</v>
      </c>
    </row>
    <row r="2869" spans="1:30" x14ac:dyDescent="0.25">
      <c r="A2869">
        <f t="shared" ca="1" si="44"/>
        <v>6865</v>
      </c>
      <c r="B2869" t="s">
        <v>178</v>
      </c>
      <c r="F2869" t="s">
        <v>7578</v>
      </c>
      <c r="G2869">
        <v>0</v>
      </c>
      <c r="O2869" t="s">
        <v>63</v>
      </c>
      <c r="X2869" t="s">
        <v>34</v>
      </c>
      <c r="Y2869" t="s">
        <v>38086</v>
      </c>
      <c r="Z2869" t="s">
        <v>38087</v>
      </c>
      <c r="AA2869" t="s">
        <v>38088</v>
      </c>
      <c r="AB2869" t="s">
        <v>38089</v>
      </c>
      <c r="AC2869" t="s">
        <v>38</v>
      </c>
      <c r="AD2869">
        <v>99336</v>
      </c>
    </row>
    <row r="2870" spans="1:30" ht="409.5" x14ac:dyDescent="0.25">
      <c r="A2870">
        <f t="shared" ca="1" si="44"/>
        <v>8287</v>
      </c>
      <c r="B2870" t="s">
        <v>423</v>
      </c>
      <c r="C2870" t="s">
        <v>45</v>
      </c>
      <c r="G2870">
        <v>0</v>
      </c>
      <c r="M2870" s="1" t="s">
        <v>28167</v>
      </c>
      <c r="N2870" t="s">
        <v>28168</v>
      </c>
      <c r="O2870" t="s">
        <v>168</v>
      </c>
      <c r="P2870" t="s">
        <v>318</v>
      </c>
      <c r="Q2870" t="s">
        <v>53</v>
      </c>
      <c r="R2870" t="s">
        <v>1640</v>
      </c>
      <c r="S2870" t="s">
        <v>2489</v>
      </c>
      <c r="T2870" t="s">
        <v>16982</v>
      </c>
      <c r="Y2870" t="s">
        <v>28169</v>
      </c>
      <c r="Z2870" s="1" t="s">
        <v>28170</v>
      </c>
      <c r="AA2870" t="s">
        <v>28171</v>
      </c>
      <c r="AB2870" t="s">
        <v>28172</v>
      </c>
      <c r="AC2870" t="s">
        <v>38</v>
      </c>
      <c r="AD2870">
        <v>98042</v>
      </c>
    </row>
    <row r="2871" spans="1:30" x14ac:dyDescent="0.25">
      <c r="A2871">
        <f t="shared" ca="1" si="44"/>
        <v>15687</v>
      </c>
      <c r="B2871" t="s">
        <v>2046</v>
      </c>
      <c r="C2871" t="s">
        <v>80</v>
      </c>
      <c r="F2871" t="s">
        <v>651</v>
      </c>
      <c r="O2871" t="s">
        <v>33</v>
      </c>
      <c r="Y2871" t="s">
        <v>994</v>
      </c>
      <c r="Z2871" t="s">
        <v>14042</v>
      </c>
      <c r="AA2871" t="s">
        <v>14043</v>
      </c>
      <c r="AB2871">
        <v>-163461</v>
      </c>
      <c r="AC2871" t="s">
        <v>38</v>
      </c>
      <c r="AD2871">
        <v>98034</v>
      </c>
    </row>
    <row r="2872" spans="1:30" x14ac:dyDescent="0.25">
      <c r="A2872">
        <f t="shared" ca="1" si="44"/>
        <v>16865</v>
      </c>
      <c r="B2872" t="s">
        <v>677</v>
      </c>
      <c r="C2872" t="s">
        <v>80</v>
      </c>
      <c r="F2872" t="s">
        <v>433</v>
      </c>
      <c r="G2872">
        <v>0</v>
      </c>
      <c r="O2872" t="s">
        <v>33</v>
      </c>
      <c r="Y2872" t="s">
        <v>2137</v>
      </c>
      <c r="Z2872" t="s">
        <v>7629</v>
      </c>
      <c r="AA2872" t="s">
        <v>7630</v>
      </c>
      <c r="AB2872" t="s">
        <v>7631</v>
      </c>
      <c r="AC2872" t="s">
        <v>38</v>
      </c>
      <c r="AD2872">
        <v>98665</v>
      </c>
    </row>
    <row r="2873" spans="1:30" x14ac:dyDescent="0.25">
      <c r="A2873">
        <f t="shared" ca="1" si="44"/>
        <v>19006</v>
      </c>
      <c r="B2873" t="s">
        <v>677</v>
      </c>
      <c r="C2873" t="s">
        <v>80</v>
      </c>
      <c r="F2873" t="s">
        <v>5981</v>
      </c>
      <c r="G2873">
        <v>0</v>
      </c>
      <c r="O2873" t="s">
        <v>33</v>
      </c>
      <c r="Y2873" t="s">
        <v>5982</v>
      </c>
      <c r="Z2873" t="s">
        <v>12973</v>
      </c>
      <c r="AA2873" t="s">
        <v>12974</v>
      </c>
      <c r="AB2873" t="s">
        <v>12975</v>
      </c>
      <c r="AC2873" t="s">
        <v>38</v>
      </c>
      <c r="AD2873">
        <v>98104</v>
      </c>
    </row>
    <row r="2874" spans="1:30" ht="409.5" x14ac:dyDescent="0.25">
      <c r="A2874">
        <f t="shared" ca="1" si="44"/>
        <v>723</v>
      </c>
      <c r="B2874" t="s">
        <v>244</v>
      </c>
      <c r="C2874" t="s">
        <v>245</v>
      </c>
      <c r="G2874">
        <v>0</v>
      </c>
      <c r="O2874" t="s">
        <v>33</v>
      </c>
      <c r="X2874" t="s">
        <v>34</v>
      </c>
      <c r="Y2874" t="s">
        <v>21490</v>
      </c>
      <c r="Z2874" s="1" t="s">
        <v>21491</v>
      </c>
      <c r="AA2874" t="s">
        <v>21492</v>
      </c>
      <c r="AB2874" t="s">
        <v>21493</v>
      </c>
      <c r="AC2874" t="s">
        <v>38</v>
      </c>
      <c r="AD2874">
        <v>98402</v>
      </c>
    </row>
    <row r="2875" spans="1:30" ht="409.5" x14ac:dyDescent="0.25">
      <c r="A2875">
        <f t="shared" ca="1" si="44"/>
        <v>19439</v>
      </c>
      <c r="B2875" t="s">
        <v>73</v>
      </c>
      <c r="C2875" t="s">
        <v>74</v>
      </c>
      <c r="F2875" t="s">
        <v>587</v>
      </c>
      <c r="O2875" t="s">
        <v>63</v>
      </c>
      <c r="X2875" t="s">
        <v>34</v>
      </c>
      <c r="Y2875" t="s">
        <v>588</v>
      </c>
      <c r="Z2875" s="1" t="s">
        <v>2624</v>
      </c>
      <c r="AA2875" t="s">
        <v>2625</v>
      </c>
      <c r="AB2875">
        <v>-171222</v>
      </c>
      <c r="AC2875" t="s">
        <v>38</v>
      </c>
      <c r="AD2875">
        <v>98003</v>
      </c>
    </row>
    <row r="2876" spans="1:30" x14ac:dyDescent="0.25">
      <c r="A2876">
        <f t="shared" ca="1" si="44"/>
        <v>14718</v>
      </c>
      <c r="B2876" t="s">
        <v>276</v>
      </c>
      <c r="C2876" t="s">
        <v>45</v>
      </c>
      <c r="F2876" t="s">
        <v>387</v>
      </c>
      <c r="G2876">
        <v>0</v>
      </c>
      <c r="M2876" t="s">
        <v>2480</v>
      </c>
      <c r="N2876" t="s">
        <v>2481</v>
      </c>
      <c r="O2876" t="s">
        <v>33</v>
      </c>
      <c r="X2876" t="s">
        <v>34</v>
      </c>
      <c r="Y2876" t="s">
        <v>1064</v>
      </c>
      <c r="Z2876" t="s">
        <v>2482</v>
      </c>
      <c r="AA2876" t="s">
        <v>2483</v>
      </c>
      <c r="AB2876" t="s">
        <v>2484</v>
      </c>
    </row>
    <row r="2877" spans="1:30" x14ac:dyDescent="0.25">
      <c r="A2877">
        <f t="shared" ca="1" si="44"/>
        <v>7935</v>
      </c>
      <c r="B2877" t="s">
        <v>276</v>
      </c>
      <c r="C2877" t="s">
        <v>45</v>
      </c>
      <c r="F2877" t="s">
        <v>32693</v>
      </c>
      <c r="G2877">
        <v>0</v>
      </c>
      <c r="M2877" t="s">
        <v>32694</v>
      </c>
      <c r="N2877" t="s">
        <v>3805</v>
      </c>
      <c r="O2877" t="s">
        <v>33</v>
      </c>
      <c r="X2877" t="s">
        <v>34</v>
      </c>
      <c r="Y2877" t="s">
        <v>32695</v>
      </c>
      <c r="Z2877" t="s">
        <v>32696</v>
      </c>
      <c r="AA2877" t="s">
        <v>32697</v>
      </c>
      <c r="AB2877" t="s">
        <v>32698</v>
      </c>
      <c r="AC2877" t="s">
        <v>1297</v>
      </c>
      <c r="AD2877">
        <v>29601</v>
      </c>
    </row>
    <row r="2878" spans="1:30" x14ac:dyDescent="0.25">
      <c r="A2878">
        <f t="shared" ca="1" si="44"/>
        <v>3832</v>
      </c>
      <c r="B2878" t="s">
        <v>44</v>
      </c>
      <c r="C2878" t="s">
        <v>45</v>
      </c>
      <c r="F2878" t="s">
        <v>39755</v>
      </c>
      <c r="G2878">
        <v>0</v>
      </c>
      <c r="O2878" t="s">
        <v>33</v>
      </c>
      <c r="X2878" t="s">
        <v>34</v>
      </c>
      <c r="Y2878" t="s">
        <v>39756</v>
      </c>
      <c r="Z2878" t="s">
        <v>39770</v>
      </c>
      <c r="AA2878" t="s">
        <v>39770</v>
      </c>
      <c r="AB2878" t="s">
        <v>39771</v>
      </c>
      <c r="AC2878" t="s">
        <v>38</v>
      </c>
      <c r="AD2878">
        <v>98424</v>
      </c>
    </row>
    <row r="2879" spans="1:30" ht="409.5" x14ac:dyDescent="0.25">
      <c r="A2879">
        <f t="shared" ca="1" si="44"/>
        <v>15349</v>
      </c>
      <c r="B2879" t="s">
        <v>124</v>
      </c>
      <c r="C2879" t="s">
        <v>45</v>
      </c>
      <c r="N2879" t="s">
        <v>5513</v>
      </c>
      <c r="O2879" t="s">
        <v>33</v>
      </c>
      <c r="X2879" t="s">
        <v>34</v>
      </c>
      <c r="Y2879" t="s">
        <v>9244</v>
      </c>
      <c r="Z2879" s="1" t="s">
        <v>9359</v>
      </c>
      <c r="AA2879" t="s">
        <v>9360</v>
      </c>
      <c r="AB2879">
        <v>-172727</v>
      </c>
      <c r="AC2879" t="s">
        <v>38</v>
      </c>
      <c r="AD2879">
        <v>98188</v>
      </c>
    </row>
    <row r="2880" spans="1:30" x14ac:dyDescent="0.25">
      <c r="A2880">
        <f t="shared" ca="1" si="44"/>
        <v>12013</v>
      </c>
      <c r="B2880" t="s">
        <v>124</v>
      </c>
      <c r="C2880" t="s">
        <v>45</v>
      </c>
      <c r="F2880" t="s">
        <v>41050</v>
      </c>
      <c r="O2880" t="s">
        <v>33</v>
      </c>
      <c r="Y2880" t="s">
        <v>1983</v>
      </c>
      <c r="Z2880" t="s">
        <v>41051</v>
      </c>
      <c r="AA2880" t="s">
        <v>41009</v>
      </c>
      <c r="AB2880">
        <v>-172652</v>
      </c>
      <c r="AC2880" t="s">
        <v>254</v>
      </c>
      <c r="AD2880">
        <v>24061</v>
      </c>
    </row>
    <row r="2881" spans="1:30" ht="409.5" x14ac:dyDescent="0.25">
      <c r="A2881">
        <f t="shared" ca="1" si="44"/>
        <v>1091</v>
      </c>
      <c r="B2881" t="s">
        <v>73</v>
      </c>
      <c r="C2881" t="s">
        <v>74</v>
      </c>
      <c r="O2881" t="s">
        <v>33</v>
      </c>
      <c r="X2881" t="s">
        <v>34</v>
      </c>
      <c r="Y2881" t="s">
        <v>39433</v>
      </c>
      <c r="Z2881" s="1" t="s">
        <v>39434</v>
      </c>
      <c r="AA2881" t="s">
        <v>39435</v>
      </c>
      <c r="AB2881">
        <v>-162774</v>
      </c>
    </row>
    <row r="2882" spans="1:30" ht="409.5" x14ac:dyDescent="0.25">
      <c r="A2882">
        <f t="shared" ref="A2882:A2945" ca="1" si="45">RANDBETWEEN(1,20000)</f>
        <v>14244</v>
      </c>
      <c r="B2882" t="s">
        <v>124</v>
      </c>
      <c r="C2882" t="s">
        <v>45</v>
      </c>
      <c r="F2882" t="s">
        <v>69</v>
      </c>
      <c r="O2882" t="s">
        <v>1</v>
      </c>
      <c r="P2882" t="s">
        <v>484</v>
      </c>
      <c r="W2882">
        <v>30</v>
      </c>
      <c r="Y2882" t="s">
        <v>725</v>
      </c>
      <c r="Z2882" s="1" t="s">
        <v>2680</v>
      </c>
      <c r="AA2882" t="s">
        <v>2681</v>
      </c>
      <c r="AB2882">
        <v>-173367</v>
      </c>
      <c r="AC2882" t="s">
        <v>38</v>
      </c>
      <c r="AD2882">
        <v>98121</v>
      </c>
    </row>
    <row r="2883" spans="1:30" x14ac:dyDescent="0.25">
      <c r="A2883">
        <f t="shared" ca="1" si="45"/>
        <v>19069</v>
      </c>
      <c r="B2883" t="s">
        <v>677</v>
      </c>
      <c r="C2883" t="s">
        <v>80</v>
      </c>
      <c r="G2883">
        <v>0</v>
      </c>
      <c r="O2883" t="s">
        <v>33</v>
      </c>
      <c r="Y2883" t="s">
        <v>7015</v>
      </c>
      <c r="Z2883" t="s">
        <v>7016</v>
      </c>
      <c r="AA2883" t="s">
        <v>7017</v>
      </c>
      <c r="AB2883" t="s">
        <v>7018</v>
      </c>
      <c r="AC2883" t="s">
        <v>38</v>
      </c>
      <c r="AD2883">
        <v>98275</v>
      </c>
    </row>
    <row r="2884" spans="1:30" x14ac:dyDescent="0.25">
      <c r="A2884">
        <f t="shared" ca="1" si="45"/>
        <v>12475</v>
      </c>
      <c r="B2884" t="s">
        <v>685</v>
      </c>
      <c r="C2884" t="s">
        <v>686</v>
      </c>
      <c r="F2884" t="s">
        <v>32912</v>
      </c>
      <c r="G2884">
        <v>0</v>
      </c>
      <c r="O2884" t="s">
        <v>33</v>
      </c>
      <c r="Y2884" t="s">
        <v>32830</v>
      </c>
      <c r="Z2884" t="s">
        <v>34966</v>
      </c>
      <c r="AA2884" t="s">
        <v>34951</v>
      </c>
      <c r="AB2884" t="s">
        <v>34967</v>
      </c>
    </row>
    <row r="2885" spans="1:30" ht="409.5" x14ac:dyDescent="0.25">
      <c r="A2885">
        <f t="shared" ca="1" si="45"/>
        <v>6138</v>
      </c>
      <c r="B2885" t="s">
        <v>2046</v>
      </c>
      <c r="C2885" t="s">
        <v>80</v>
      </c>
      <c r="F2885" t="s">
        <v>651</v>
      </c>
      <c r="G2885">
        <v>0</v>
      </c>
      <c r="O2885" t="s">
        <v>33</v>
      </c>
      <c r="Y2885" t="s">
        <v>11255</v>
      </c>
      <c r="Z2885" s="1" t="s">
        <v>11256</v>
      </c>
      <c r="AA2885" t="s">
        <v>11257</v>
      </c>
      <c r="AB2885" t="s">
        <v>11258</v>
      </c>
      <c r="AC2885" t="s">
        <v>38</v>
      </c>
      <c r="AD2885">
        <v>98034</v>
      </c>
    </row>
    <row r="2886" spans="1:30" ht="409.5" x14ac:dyDescent="0.25">
      <c r="A2886">
        <f t="shared" ca="1" si="45"/>
        <v>5018</v>
      </c>
      <c r="B2886" t="s">
        <v>685</v>
      </c>
      <c r="C2886" t="s">
        <v>686</v>
      </c>
      <c r="F2886" t="s">
        <v>3219</v>
      </c>
      <c r="O2886" t="s">
        <v>33</v>
      </c>
      <c r="Y2886" t="s">
        <v>3255</v>
      </c>
      <c r="Z2886" s="1" t="s">
        <v>33866</v>
      </c>
      <c r="AA2886" t="s">
        <v>33858</v>
      </c>
      <c r="AB2886">
        <v>-170560</v>
      </c>
      <c r="AC2886" t="s">
        <v>38</v>
      </c>
      <c r="AD2886">
        <v>98409</v>
      </c>
    </row>
    <row r="2887" spans="1:30" x14ac:dyDescent="0.25">
      <c r="A2887">
        <f t="shared" ca="1" si="45"/>
        <v>8971</v>
      </c>
      <c r="B2887" t="s">
        <v>73</v>
      </c>
      <c r="C2887" t="s">
        <v>74</v>
      </c>
      <c r="O2887" t="s">
        <v>63</v>
      </c>
      <c r="X2887" t="s">
        <v>34</v>
      </c>
      <c r="Y2887" t="s">
        <v>5222</v>
      </c>
      <c r="Z2887" t="s">
        <v>5223</v>
      </c>
      <c r="AA2887" t="s">
        <v>5224</v>
      </c>
      <c r="AB2887">
        <v>-162667</v>
      </c>
    </row>
    <row r="2888" spans="1:30" ht="409.5" x14ac:dyDescent="0.25">
      <c r="A2888">
        <f t="shared" ca="1" si="45"/>
        <v>3748</v>
      </c>
      <c r="B2888" t="s">
        <v>334</v>
      </c>
      <c r="C2888" t="s">
        <v>45</v>
      </c>
      <c r="O2888" t="s">
        <v>33</v>
      </c>
      <c r="X2888" t="s">
        <v>34</v>
      </c>
      <c r="Y2888" t="s">
        <v>21224</v>
      </c>
      <c r="Z2888" s="1" t="s">
        <v>21225</v>
      </c>
      <c r="AA2888" t="s">
        <v>2406</v>
      </c>
      <c r="AB2888">
        <v>-163220</v>
      </c>
      <c r="AC2888" t="s">
        <v>38</v>
      </c>
      <c r="AD2888">
        <v>98236</v>
      </c>
    </row>
    <row r="2889" spans="1:30" x14ac:dyDescent="0.25">
      <c r="A2889">
        <f t="shared" ca="1" si="45"/>
        <v>11150</v>
      </c>
      <c r="B2889" t="s">
        <v>685</v>
      </c>
      <c r="C2889" t="s">
        <v>686</v>
      </c>
      <c r="F2889" t="s">
        <v>1107</v>
      </c>
      <c r="G2889">
        <v>0</v>
      </c>
      <c r="O2889" t="s">
        <v>33</v>
      </c>
      <c r="Y2889" t="s">
        <v>1108</v>
      </c>
      <c r="Z2889" t="s">
        <v>34326</v>
      </c>
      <c r="AA2889" t="s">
        <v>34324</v>
      </c>
      <c r="AB2889" t="s">
        <v>34327</v>
      </c>
      <c r="AC2889" t="s">
        <v>38</v>
      </c>
      <c r="AD2889">
        <v>98626</v>
      </c>
    </row>
    <row r="2890" spans="1:30" x14ac:dyDescent="0.25">
      <c r="A2890">
        <f t="shared" ca="1" si="45"/>
        <v>11820</v>
      </c>
      <c r="B2890" t="s">
        <v>739</v>
      </c>
      <c r="C2890" t="s">
        <v>686</v>
      </c>
      <c r="F2890" t="s">
        <v>31191</v>
      </c>
      <c r="G2890">
        <v>0</v>
      </c>
      <c r="O2890" t="s">
        <v>33</v>
      </c>
      <c r="Y2890" t="s">
        <v>31192</v>
      </c>
      <c r="Z2890" t="s">
        <v>31193</v>
      </c>
      <c r="AA2890" t="s">
        <v>31194</v>
      </c>
      <c r="AB2890" t="s">
        <v>31195</v>
      </c>
      <c r="AC2890" t="s">
        <v>59</v>
      </c>
      <c r="AD2890">
        <v>32803</v>
      </c>
    </row>
    <row r="2891" spans="1:30" x14ac:dyDescent="0.25">
      <c r="A2891">
        <f t="shared" ca="1" si="45"/>
        <v>3346</v>
      </c>
      <c r="B2891" t="s">
        <v>334</v>
      </c>
      <c r="C2891" t="s">
        <v>45</v>
      </c>
      <c r="N2891" t="s">
        <v>21173</v>
      </c>
      <c r="O2891" t="s">
        <v>33</v>
      </c>
      <c r="X2891" t="s">
        <v>34</v>
      </c>
      <c r="Y2891" t="s">
        <v>21175</v>
      </c>
      <c r="Z2891" t="s">
        <v>21176</v>
      </c>
      <c r="AA2891" t="s">
        <v>20830</v>
      </c>
      <c r="AB2891">
        <v>-161789</v>
      </c>
      <c r="AC2891" t="s">
        <v>38</v>
      </c>
      <c r="AD2891">
        <v>98021</v>
      </c>
    </row>
    <row r="2892" spans="1:30" x14ac:dyDescent="0.25">
      <c r="A2892">
        <f t="shared" ca="1" si="45"/>
        <v>16566</v>
      </c>
      <c r="B2892" t="s">
        <v>79</v>
      </c>
      <c r="C2892" t="s">
        <v>80</v>
      </c>
      <c r="F2892" t="s">
        <v>651</v>
      </c>
      <c r="O2892" t="s">
        <v>33</v>
      </c>
      <c r="Y2892" t="s">
        <v>13474</v>
      </c>
      <c r="Z2892" t="s">
        <v>26753</v>
      </c>
      <c r="AA2892" t="s">
        <v>26754</v>
      </c>
      <c r="AB2892">
        <v>-171825</v>
      </c>
      <c r="AC2892" t="s">
        <v>38</v>
      </c>
      <c r="AD2892">
        <v>98034</v>
      </c>
    </row>
    <row r="2893" spans="1:30" ht="409.5" x14ac:dyDescent="0.25">
      <c r="A2893">
        <f t="shared" ca="1" si="45"/>
        <v>13993</v>
      </c>
      <c r="B2893" t="s">
        <v>773</v>
      </c>
      <c r="C2893" t="s">
        <v>80</v>
      </c>
      <c r="G2893">
        <v>0</v>
      </c>
      <c r="O2893" t="s">
        <v>33</v>
      </c>
      <c r="X2893" t="s">
        <v>34</v>
      </c>
      <c r="Y2893" t="s">
        <v>6177</v>
      </c>
      <c r="Z2893" s="1" t="s">
        <v>6178</v>
      </c>
      <c r="AA2893" t="s">
        <v>6179</v>
      </c>
      <c r="AB2893" t="s">
        <v>6180</v>
      </c>
      <c r="AC2893" t="s">
        <v>38</v>
      </c>
      <c r="AD2893">
        <v>98408</v>
      </c>
    </row>
    <row r="2894" spans="1:30" x14ac:dyDescent="0.25">
      <c r="A2894">
        <f t="shared" ca="1" si="45"/>
        <v>11135</v>
      </c>
      <c r="B2894" t="s">
        <v>79</v>
      </c>
      <c r="C2894" t="s">
        <v>80</v>
      </c>
      <c r="F2894" t="s">
        <v>6318</v>
      </c>
      <c r="O2894" t="s">
        <v>33</v>
      </c>
      <c r="Y2894" t="s">
        <v>6319</v>
      </c>
      <c r="Z2894" t="s">
        <v>26713</v>
      </c>
      <c r="AA2894" t="s">
        <v>26712</v>
      </c>
      <c r="AB2894">
        <v>-172154</v>
      </c>
      <c r="AC2894" t="s">
        <v>38</v>
      </c>
      <c r="AD2894">
        <v>99362</v>
      </c>
    </row>
    <row r="2895" spans="1:30" x14ac:dyDescent="0.25">
      <c r="A2895">
        <f t="shared" ca="1" si="45"/>
        <v>10669</v>
      </c>
      <c r="B2895" t="s">
        <v>739</v>
      </c>
      <c r="C2895" t="s">
        <v>686</v>
      </c>
      <c r="F2895" t="s">
        <v>28577</v>
      </c>
      <c r="O2895" t="s">
        <v>33</v>
      </c>
      <c r="Y2895" t="s">
        <v>29253</v>
      </c>
      <c r="Z2895" t="s">
        <v>29740</v>
      </c>
      <c r="AA2895" t="s">
        <v>29714</v>
      </c>
      <c r="AB2895">
        <v>-173201</v>
      </c>
      <c r="AC2895" t="s">
        <v>38</v>
      </c>
      <c r="AD2895">
        <v>98532</v>
      </c>
    </row>
    <row r="2896" spans="1:30" x14ac:dyDescent="0.25">
      <c r="A2896">
        <f t="shared" ca="1" si="45"/>
        <v>13621</v>
      </c>
      <c r="B2896" t="s">
        <v>36232</v>
      </c>
      <c r="F2896" t="s">
        <v>30324</v>
      </c>
      <c r="G2896">
        <v>0</v>
      </c>
      <c r="O2896" t="s">
        <v>33</v>
      </c>
      <c r="Y2896" t="s">
        <v>30542</v>
      </c>
      <c r="Z2896" t="s">
        <v>36433</v>
      </c>
      <c r="AA2896" t="s">
        <v>36424</v>
      </c>
      <c r="AB2896" t="s">
        <v>36434</v>
      </c>
      <c r="AC2896" t="s">
        <v>38</v>
      </c>
      <c r="AD2896">
        <v>98004</v>
      </c>
    </row>
    <row r="2897" spans="1:30" ht="409.5" x14ac:dyDescent="0.25">
      <c r="A2897">
        <f t="shared" ca="1" si="45"/>
        <v>18092</v>
      </c>
      <c r="B2897" t="s">
        <v>73</v>
      </c>
      <c r="C2897" t="s">
        <v>74</v>
      </c>
      <c r="G2897">
        <v>0</v>
      </c>
      <c r="O2897" t="s">
        <v>155</v>
      </c>
      <c r="X2897" t="s">
        <v>34</v>
      </c>
      <c r="Y2897" t="s">
        <v>2342</v>
      </c>
      <c r="Z2897" s="1" t="s">
        <v>31754</v>
      </c>
      <c r="AA2897" t="s">
        <v>31755</v>
      </c>
      <c r="AB2897" t="s">
        <v>31756</v>
      </c>
    </row>
    <row r="2898" spans="1:30" x14ac:dyDescent="0.25">
      <c r="A2898">
        <f t="shared" ca="1" si="45"/>
        <v>5868</v>
      </c>
      <c r="B2898" t="s">
        <v>107</v>
      </c>
      <c r="C2898" t="s">
        <v>108</v>
      </c>
      <c r="F2898" t="s">
        <v>21832</v>
      </c>
      <c r="G2898">
        <v>0</v>
      </c>
      <c r="O2898" t="s">
        <v>33</v>
      </c>
      <c r="X2898" t="s">
        <v>34</v>
      </c>
      <c r="Y2898" t="s">
        <v>42136</v>
      </c>
      <c r="Z2898" t="s">
        <v>42140</v>
      </c>
      <c r="AA2898" t="s">
        <v>42141</v>
      </c>
      <c r="AB2898" t="s">
        <v>42142</v>
      </c>
      <c r="AC2898" t="s">
        <v>38</v>
      </c>
      <c r="AD2898">
        <v>99201</v>
      </c>
    </row>
    <row r="2899" spans="1:30" x14ac:dyDescent="0.25">
      <c r="A2899">
        <f t="shared" ca="1" si="45"/>
        <v>5783</v>
      </c>
      <c r="B2899" t="s">
        <v>677</v>
      </c>
      <c r="C2899" t="s">
        <v>80</v>
      </c>
      <c r="F2899" t="s">
        <v>1982</v>
      </c>
      <c r="G2899">
        <v>0</v>
      </c>
      <c r="O2899" t="s">
        <v>33</v>
      </c>
      <c r="Y2899" t="s">
        <v>13077</v>
      </c>
      <c r="Z2899" t="s">
        <v>13078</v>
      </c>
      <c r="AA2899" t="s">
        <v>13079</v>
      </c>
      <c r="AB2899" t="s">
        <v>13080</v>
      </c>
      <c r="AC2899" t="s">
        <v>254</v>
      </c>
      <c r="AD2899">
        <v>24060</v>
      </c>
    </row>
    <row r="2900" spans="1:30" x14ac:dyDescent="0.25">
      <c r="A2900">
        <f t="shared" ca="1" si="45"/>
        <v>6561</v>
      </c>
      <c r="B2900" t="s">
        <v>178</v>
      </c>
      <c r="F2900" t="s">
        <v>3214</v>
      </c>
      <c r="G2900">
        <v>0</v>
      </c>
      <c r="O2900" t="s">
        <v>33</v>
      </c>
      <c r="X2900" t="s">
        <v>34</v>
      </c>
      <c r="Y2900" t="s">
        <v>3215</v>
      </c>
      <c r="Z2900" t="s">
        <v>4788</v>
      </c>
      <c r="AA2900" t="s">
        <v>4789</v>
      </c>
      <c r="AB2900" t="s">
        <v>4790</v>
      </c>
      <c r="AC2900" t="s">
        <v>38</v>
      </c>
      <c r="AD2900">
        <v>98052</v>
      </c>
    </row>
    <row r="2901" spans="1:30" ht="409.5" x14ac:dyDescent="0.25">
      <c r="A2901">
        <f t="shared" ca="1" si="45"/>
        <v>2947</v>
      </c>
      <c r="B2901" t="s">
        <v>230</v>
      </c>
      <c r="C2901" t="s">
        <v>45</v>
      </c>
      <c r="O2901" t="s">
        <v>33</v>
      </c>
      <c r="W2901">
        <v>15</v>
      </c>
      <c r="X2901" t="s">
        <v>34</v>
      </c>
      <c r="Y2901" t="s">
        <v>22751</v>
      </c>
      <c r="Z2901" s="1" t="s">
        <v>23429</v>
      </c>
      <c r="AA2901" t="s">
        <v>22580</v>
      </c>
      <c r="AB2901">
        <v>-180346</v>
      </c>
    </row>
    <row r="2902" spans="1:30" ht="409.5" x14ac:dyDescent="0.25">
      <c r="A2902">
        <f t="shared" ca="1" si="45"/>
        <v>8160</v>
      </c>
      <c r="B2902" t="s">
        <v>164</v>
      </c>
      <c r="C2902" t="s">
        <v>165</v>
      </c>
      <c r="F2902" t="s">
        <v>4608</v>
      </c>
      <c r="N2902" t="s">
        <v>468</v>
      </c>
      <c r="O2902" t="s">
        <v>168</v>
      </c>
      <c r="P2902" t="s">
        <v>484</v>
      </c>
      <c r="W2902">
        <v>30</v>
      </c>
      <c r="Y2902" t="s">
        <v>227</v>
      </c>
      <c r="Z2902" s="1" t="s">
        <v>39966</v>
      </c>
      <c r="AA2902" t="s">
        <v>39967</v>
      </c>
      <c r="AB2902">
        <v>-160957</v>
      </c>
      <c r="AC2902" t="s">
        <v>38</v>
      </c>
      <c r="AD2902">
        <v>98012</v>
      </c>
    </row>
    <row r="2903" spans="1:30" ht="409.5" x14ac:dyDescent="0.25">
      <c r="A2903">
        <f t="shared" ca="1" si="45"/>
        <v>19785</v>
      </c>
      <c r="B2903" t="s">
        <v>164</v>
      </c>
      <c r="C2903" t="s">
        <v>165</v>
      </c>
      <c r="O2903" t="s">
        <v>63</v>
      </c>
      <c r="X2903" t="s">
        <v>34</v>
      </c>
      <c r="Y2903" t="s">
        <v>18152</v>
      </c>
      <c r="Z2903" s="1" t="s">
        <v>29173</v>
      </c>
      <c r="AA2903" t="s">
        <v>29174</v>
      </c>
      <c r="AB2903">
        <v>-162606</v>
      </c>
    </row>
    <row r="2904" spans="1:30" ht="409.5" x14ac:dyDescent="0.25">
      <c r="A2904">
        <f t="shared" ca="1" si="45"/>
        <v>865</v>
      </c>
      <c r="B2904" t="s">
        <v>2046</v>
      </c>
      <c r="C2904" t="s">
        <v>80</v>
      </c>
      <c r="F2904" t="s">
        <v>3047</v>
      </c>
      <c r="O2904" t="s">
        <v>33</v>
      </c>
      <c r="Y2904" t="s">
        <v>7228</v>
      </c>
      <c r="Z2904" s="1" t="s">
        <v>14627</v>
      </c>
      <c r="AA2904" t="s">
        <v>14628</v>
      </c>
      <c r="AB2904">
        <v>-163378</v>
      </c>
      <c r="AC2904" t="s">
        <v>38</v>
      </c>
      <c r="AD2904">
        <v>98516</v>
      </c>
    </row>
    <row r="2905" spans="1:30" ht="240" x14ac:dyDescent="0.25">
      <c r="A2905">
        <f t="shared" ca="1" si="45"/>
        <v>8461</v>
      </c>
      <c r="B2905" t="s">
        <v>178</v>
      </c>
      <c r="C2905" t="s">
        <v>179</v>
      </c>
      <c r="F2905" t="s">
        <v>1736</v>
      </c>
      <c r="O2905" t="s">
        <v>33</v>
      </c>
      <c r="X2905" t="s">
        <v>34</v>
      </c>
      <c r="Y2905" t="s">
        <v>19344</v>
      </c>
      <c r="Z2905" s="1" t="s">
        <v>38434</v>
      </c>
      <c r="AA2905" t="s">
        <v>38435</v>
      </c>
      <c r="AB2905">
        <v>-172432</v>
      </c>
      <c r="AC2905" t="s">
        <v>38</v>
      </c>
      <c r="AD2905">
        <v>99352</v>
      </c>
    </row>
    <row r="2906" spans="1:30" x14ac:dyDescent="0.25">
      <c r="A2906">
        <f t="shared" ca="1" si="45"/>
        <v>5494</v>
      </c>
      <c r="B2906" t="s">
        <v>2046</v>
      </c>
      <c r="C2906" t="s">
        <v>80</v>
      </c>
      <c r="F2906" t="s">
        <v>7820</v>
      </c>
      <c r="G2906">
        <v>0</v>
      </c>
      <c r="O2906" t="s">
        <v>33</v>
      </c>
      <c r="Y2906" t="s">
        <v>7821</v>
      </c>
      <c r="Z2906" t="s">
        <v>7822</v>
      </c>
      <c r="AA2906" t="s">
        <v>7823</v>
      </c>
      <c r="AB2906" t="s">
        <v>7824</v>
      </c>
      <c r="AC2906" t="s">
        <v>38</v>
      </c>
      <c r="AD2906">
        <v>99352</v>
      </c>
    </row>
    <row r="2907" spans="1:30" x14ac:dyDescent="0.25">
      <c r="A2907">
        <f t="shared" ca="1" si="45"/>
        <v>12686</v>
      </c>
      <c r="B2907" t="s">
        <v>73</v>
      </c>
      <c r="C2907" t="s">
        <v>74</v>
      </c>
      <c r="F2907" t="s">
        <v>36322</v>
      </c>
      <c r="G2907">
        <v>0</v>
      </c>
      <c r="O2907" t="s">
        <v>33</v>
      </c>
      <c r="Y2907" t="s">
        <v>36226</v>
      </c>
      <c r="Z2907" t="s">
        <v>36323</v>
      </c>
      <c r="AA2907" t="s">
        <v>36297</v>
      </c>
      <c r="AB2907" t="s">
        <v>36324</v>
      </c>
    </row>
    <row r="2908" spans="1:30" x14ac:dyDescent="0.25">
      <c r="A2908">
        <f t="shared" ca="1" si="45"/>
        <v>15588</v>
      </c>
      <c r="B2908" t="s">
        <v>36232</v>
      </c>
      <c r="F2908" t="s">
        <v>3086</v>
      </c>
      <c r="G2908">
        <v>0</v>
      </c>
      <c r="O2908" t="s">
        <v>33</v>
      </c>
      <c r="Y2908" t="s">
        <v>3515</v>
      </c>
      <c r="Z2908" t="s">
        <v>36282</v>
      </c>
      <c r="AA2908" t="s">
        <v>36283</v>
      </c>
      <c r="AB2908" t="s">
        <v>36284</v>
      </c>
      <c r="AC2908" t="s">
        <v>38</v>
      </c>
      <c r="AD2908">
        <v>98201</v>
      </c>
    </row>
    <row r="2909" spans="1:30" ht="409.5" x14ac:dyDescent="0.25">
      <c r="A2909">
        <f t="shared" ca="1" si="45"/>
        <v>17757</v>
      </c>
      <c r="B2909" t="s">
        <v>164</v>
      </c>
      <c r="C2909" t="s">
        <v>165</v>
      </c>
      <c r="F2909" t="s">
        <v>392</v>
      </c>
      <c r="G2909">
        <v>0</v>
      </c>
      <c r="M2909" t="s">
        <v>9864</v>
      </c>
      <c r="N2909" t="s">
        <v>975</v>
      </c>
      <c r="O2909" t="s">
        <v>168</v>
      </c>
      <c r="P2909" t="s">
        <v>318</v>
      </c>
      <c r="Q2909" t="s">
        <v>6084</v>
      </c>
      <c r="R2909" t="s">
        <v>57</v>
      </c>
      <c r="W2909">
        <v>30</v>
      </c>
      <c r="Y2909" t="s">
        <v>8857</v>
      </c>
      <c r="Z2909" s="1" t="s">
        <v>40258</v>
      </c>
      <c r="AA2909" t="s">
        <v>40259</v>
      </c>
      <c r="AB2909" t="s">
        <v>40260</v>
      </c>
    </row>
    <row r="2910" spans="1:30" x14ac:dyDescent="0.25">
      <c r="A2910">
        <f t="shared" ca="1" si="45"/>
        <v>18370</v>
      </c>
      <c r="B2910" t="s">
        <v>178</v>
      </c>
      <c r="C2910" t="s">
        <v>179</v>
      </c>
      <c r="F2910" t="s">
        <v>20225</v>
      </c>
      <c r="O2910" t="s">
        <v>33</v>
      </c>
      <c r="X2910" t="s">
        <v>34</v>
      </c>
      <c r="Y2910" t="s">
        <v>9272</v>
      </c>
      <c r="Z2910" t="s">
        <v>39178</v>
      </c>
      <c r="AA2910" t="s">
        <v>39165</v>
      </c>
      <c r="AB2910">
        <v>-163635</v>
      </c>
      <c r="AC2910" t="s">
        <v>38</v>
      </c>
      <c r="AD2910">
        <v>98907</v>
      </c>
    </row>
    <row r="2911" spans="1:30" ht="409.5" x14ac:dyDescent="0.25">
      <c r="A2911">
        <f t="shared" ca="1" si="45"/>
        <v>12194</v>
      </c>
      <c r="B2911" t="s">
        <v>124</v>
      </c>
      <c r="C2911" t="s">
        <v>45</v>
      </c>
      <c r="F2911" t="s">
        <v>120</v>
      </c>
      <c r="N2911" t="s">
        <v>5513</v>
      </c>
      <c r="O2911" t="s">
        <v>33</v>
      </c>
      <c r="W2911">
        <v>15</v>
      </c>
      <c r="X2911" t="s">
        <v>34</v>
      </c>
      <c r="Y2911" t="s">
        <v>2063</v>
      </c>
      <c r="Z2911" s="1" t="s">
        <v>37713</v>
      </c>
      <c r="AA2911" t="s">
        <v>37714</v>
      </c>
      <c r="AB2911">
        <v>-180134</v>
      </c>
      <c r="AC2911" t="s">
        <v>38</v>
      </c>
      <c r="AD2911">
        <v>98201</v>
      </c>
    </row>
    <row r="2912" spans="1:30" ht="409.5" x14ac:dyDescent="0.25">
      <c r="A2912">
        <f t="shared" ca="1" si="45"/>
        <v>8557</v>
      </c>
      <c r="B2912" t="s">
        <v>230</v>
      </c>
      <c r="C2912" t="s">
        <v>45</v>
      </c>
      <c r="F2912" t="s">
        <v>20250</v>
      </c>
      <c r="O2912" t="s">
        <v>33</v>
      </c>
      <c r="X2912" t="s">
        <v>34</v>
      </c>
      <c r="Y2912" t="s">
        <v>22656</v>
      </c>
      <c r="Z2912" s="1" t="s">
        <v>22941</v>
      </c>
      <c r="AA2912" t="s">
        <v>22580</v>
      </c>
      <c r="AB2912">
        <v>-162505</v>
      </c>
      <c r="AC2912" t="s">
        <v>102</v>
      </c>
      <c r="AD2912">
        <v>97302</v>
      </c>
    </row>
    <row r="2913" spans="1:30" x14ac:dyDescent="0.25">
      <c r="A2913">
        <f t="shared" ca="1" si="45"/>
        <v>2024</v>
      </c>
      <c r="B2913" t="s">
        <v>334</v>
      </c>
      <c r="C2913" t="s">
        <v>45</v>
      </c>
      <c r="O2913" t="s">
        <v>33</v>
      </c>
      <c r="W2913">
        <v>15</v>
      </c>
      <c r="X2913" t="s">
        <v>34</v>
      </c>
      <c r="Y2913" t="s">
        <v>25114</v>
      </c>
      <c r="Z2913" t="s">
        <v>25115</v>
      </c>
      <c r="AA2913" t="s">
        <v>25116</v>
      </c>
      <c r="AB2913">
        <v>-180497</v>
      </c>
      <c r="AC2913" t="s">
        <v>38</v>
      </c>
      <c r="AD2913">
        <v>98225</v>
      </c>
    </row>
    <row r="2914" spans="1:30" x14ac:dyDescent="0.25">
      <c r="A2914">
        <f t="shared" ca="1" si="45"/>
        <v>15816</v>
      </c>
      <c r="B2914" t="s">
        <v>178</v>
      </c>
      <c r="F2914" t="s">
        <v>19348</v>
      </c>
      <c r="G2914">
        <v>0</v>
      </c>
      <c r="O2914" t="s">
        <v>33</v>
      </c>
      <c r="X2914" t="s">
        <v>34</v>
      </c>
      <c r="Y2914" t="s">
        <v>19349</v>
      </c>
      <c r="Z2914" t="s">
        <v>38053</v>
      </c>
      <c r="AA2914" t="s">
        <v>38054</v>
      </c>
      <c r="AB2914" t="s">
        <v>38055</v>
      </c>
      <c r="AC2914" t="s">
        <v>38</v>
      </c>
      <c r="AD2914">
        <v>99362</v>
      </c>
    </row>
    <row r="2915" spans="1:30" ht="409.5" x14ac:dyDescent="0.25">
      <c r="A2915">
        <f t="shared" ca="1" si="45"/>
        <v>4954</v>
      </c>
      <c r="B2915" t="s">
        <v>244</v>
      </c>
      <c r="C2915" t="s">
        <v>245</v>
      </c>
      <c r="O2915" t="s">
        <v>33</v>
      </c>
      <c r="X2915" t="s">
        <v>34</v>
      </c>
      <c r="Y2915" t="s">
        <v>33062</v>
      </c>
      <c r="Z2915" s="1" t="s">
        <v>33063</v>
      </c>
      <c r="AA2915" t="s">
        <v>33064</v>
      </c>
      <c r="AB2915">
        <v>-171009</v>
      </c>
      <c r="AC2915" t="s">
        <v>38</v>
      </c>
      <c r="AD2915">
        <v>98837</v>
      </c>
    </row>
    <row r="2916" spans="1:30" x14ac:dyDescent="0.25">
      <c r="A2916">
        <f t="shared" ca="1" si="45"/>
        <v>10268</v>
      </c>
      <c r="B2916" t="s">
        <v>178</v>
      </c>
      <c r="F2916" t="s">
        <v>1736</v>
      </c>
      <c r="G2916">
        <v>0</v>
      </c>
      <c r="O2916" t="s">
        <v>33</v>
      </c>
      <c r="X2916" t="s">
        <v>34</v>
      </c>
      <c r="Y2916" t="s">
        <v>1737</v>
      </c>
      <c r="Z2916" t="s">
        <v>1738</v>
      </c>
      <c r="AA2916" t="s">
        <v>1739</v>
      </c>
      <c r="AB2916" t="s">
        <v>1740</v>
      </c>
      <c r="AC2916" t="s">
        <v>38</v>
      </c>
      <c r="AD2916">
        <v>99352</v>
      </c>
    </row>
    <row r="2917" spans="1:30" x14ac:dyDescent="0.25">
      <c r="A2917">
        <f t="shared" ca="1" si="45"/>
        <v>4381</v>
      </c>
      <c r="B2917" t="s">
        <v>334</v>
      </c>
      <c r="C2917" t="s">
        <v>45</v>
      </c>
      <c r="O2917" t="s">
        <v>63</v>
      </c>
      <c r="X2917" t="s">
        <v>34</v>
      </c>
      <c r="Y2917" t="s">
        <v>42598</v>
      </c>
      <c r="Z2917" t="s">
        <v>42599</v>
      </c>
      <c r="AA2917" t="s">
        <v>42600</v>
      </c>
      <c r="AB2917">
        <v>-180676</v>
      </c>
      <c r="AC2917" t="s">
        <v>38</v>
      </c>
      <c r="AD2917">
        <v>98374</v>
      </c>
    </row>
    <row r="2918" spans="1:30" x14ac:dyDescent="0.25">
      <c r="A2918">
        <f t="shared" ca="1" si="45"/>
        <v>4529</v>
      </c>
      <c r="B2918" t="s">
        <v>677</v>
      </c>
      <c r="C2918" t="s">
        <v>80</v>
      </c>
      <c r="F2918" t="s">
        <v>2153</v>
      </c>
      <c r="G2918">
        <v>0</v>
      </c>
      <c r="O2918" t="s">
        <v>33</v>
      </c>
      <c r="Y2918" t="s">
        <v>2154</v>
      </c>
      <c r="Z2918" t="s">
        <v>16670</v>
      </c>
      <c r="AA2918" t="s">
        <v>16671</v>
      </c>
      <c r="AB2918" t="s">
        <v>16672</v>
      </c>
      <c r="AC2918" t="s">
        <v>38</v>
      </c>
      <c r="AD2918">
        <v>98501</v>
      </c>
    </row>
    <row r="2919" spans="1:30" ht="409.5" x14ac:dyDescent="0.25">
      <c r="A2919">
        <f t="shared" ca="1" si="45"/>
        <v>18339</v>
      </c>
      <c r="B2919" t="s">
        <v>489</v>
      </c>
      <c r="C2919" t="s">
        <v>45</v>
      </c>
      <c r="O2919" t="s">
        <v>33</v>
      </c>
      <c r="X2919" t="s">
        <v>34</v>
      </c>
      <c r="Y2919" t="s">
        <v>22317</v>
      </c>
      <c r="Z2919" s="1" t="s">
        <v>22840</v>
      </c>
      <c r="AA2919" t="s">
        <v>22580</v>
      </c>
      <c r="AB2919">
        <v>-161260</v>
      </c>
      <c r="AC2919" t="s">
        <v>102</v>
      </c>
      <c r="AD2919">
        <v>97302</v>
      </c>
    </row>
    <row r="2920" spans="1:30" x14ac:dyDescent="0.25">
      <c r="A2920">
        <f t="shared" ca="1" si="45"/>
        <v>2826</v>
      </c>
      <c r="B2920" t="s">
        <v>334</v>
      </c>
      <c r="C2920" t="s">
        <v>45</v>
      </c>
      <c r="F2920" t="s">
        <v>28585</v>
      </c>
      <c r="G2920">
        <v>0</v>
      </c>
      <c r="O2920" t="s">
        <v>33</v>
      </c>
      <c r="Y2920" t="s">
        <v>33818</v>
      </c>
      <c r="Z2920" t="s">
        <v>33819</v>
      </c>
      <c r="AA2920" t="s">
        <v>33814</v>
      </c>
      <c r="AB2920" t="s">
        <v>33820</v>
      </c>
      <c r="AC2920" t="s">
        <v>38</v>
      </c>
      <c r="AD2920">
        <v>98372</v>
      </c>
    </row>
    <row r="2921" spans="1:30" ht="409.5" x14ac:dyDescent="0.25">
      <c r="A2921">
        <f t="shared" ca="1" si="45"/>
        <v>14396</v>
      </c>
      <c r="B2921" t="s">
        <v>2046</v>
      </c>
      <c r="C2921" t="s">
        <v>80</v>
      </c>
      <c r="F2921" t="s">
        <v>5745</v>
      </c>
      <c r="O2921" t="s">
        <v>33</v>
      </c>
      <c r="Y2921" t="s">
        <v>5935</v>
      </c>
      <c r="Z2921" s="1" t="s">
        <v>11978</v>
      </c>
      <c r="AA2921" t="s">
        <v>11979</v>
      </c>
      <c r="AB2921">
        <v>-180783</v>
      </c>
      <c r="AC2921" t="s">
        <v>38</v>
      </c>
      <c r="AD2921">
        <v>98201</v>
      </c>
    </row>
    <row r="2922" spans="1:30" ht="409.5" x14ac:dyDescent="0.25">
      <c r="A2922">
        <f t="shared" ca="1" si="45"/>
        <v>19671</v>
      </c>
      <c r="B2922" t="s">
        <v>276</v>
      </c>
      <c r="C2922" t="s">
        <v>45</v>
      </c>
      <c r="F2922" t="s">
        <v>20250</v>
      </c>
      <c r="G2922">
        <v>0</v>
      </c>
      <c r="O2922" t="s">
        <v>33</v>
      </c>
      <c r="X2922" t="s">
        <v>34</v>
      </c>
      <c r="Y2922" t="s">
        <v>22598</v>
      </c>
      <c r="Z2922" s="1" t="s">
        <v>22615</v>
      </c>
      <c r="AA2922" t="s">
        <v>22580</v>
      </c>
      <c r="AB2922" t="s">
        <v>22616</v>
      </c>
      <c r="AC2922" t="s">
        <v>102</v>
      </c>
      <c r="AD2922">
        <v>97302</v>
      </c>
    </row>
    <row r="2923" spans="1:30" x14ac:dyDescent="0.25">
      <c r="A2923">
        <f t="shared" ca="1" si="45"/>
        <v>19372</v>
      </c>
      <c r="B2923" t="s">
        <v>685</v>
      </c>
      <c r="C2923" t="s">
        <v>686</v>
      </c>
      <c r="O2923" t="s">
        <v>33</v>
      </c>
      <c r="Z2923" t="s">
        <v>33801</v>
      </c>
      <c r="AA2923" t="s">
        <v>33781</v>
      </c>
      <c r="AB2923">
        <v>-171010</v>
      </c>
    </row>
    <row r="2924" spans="1:30" x14ac:dyDescent="0.25">
      <c r="A2924">
        <f t="shared" ca="1" si="45"/>
        <v>1007</v>
      </c>
      <c r="B2924" t="s">
        <v>334</v>
      </c>
      <c r="C2924" t="s">
        <v>45</v>
      </c>
      <c r="F2924" t="s">
        <v>789</v>
      </c>
      <c r="O2924" t="s">
        <v>33</v>
      </c>
      <c r="V2924" t="s">
        <v>9582</v>
      </c>
      <c r="W2924">
        <v>30</v>
      </c>
      <c r="X2924" t="s">
        <v>34</v>
      </c>
      <c r="Y2924" t="s">
        <v>790</v>
      </c>
      <c r="Z2924" t="s">
        <v>9583</v>
      </c>
      <c r="AA2924" t="s">
        <v>9584</v>
      </c>
      <c r="AB2924">
        <v>-160596</v>
      </c>
      <c r="AC2924" t="s">
        <v>38</v>
      </c>
      <c r="AD2924">
        <v>98520</v>
      </c>
    </row>
    <row r="2925" spans="1:30" x14ac:dyDescent="0.25">
      <c r="A2925">
        <f t="shared" ca="1" si="45"/>
        <v>4965</v>
      </c>
      <c r="B2925" t="s">
        <v>44</v>
      </c>
      <c r="C2925" t="s">
        <v>45</v>
      </c>
      <c r="G2925">
        <v>0</v>
      </c>
      <c r="O2925" t="s">
        <v>1200</v>
      </c>
      <c r="X2925" t="s">
        <v>34</v>
      </c>
      <c r="Y2925" t="s">
        <v>4803</v>
      </c>
      <c r="Z2925" t="s">
        <v>4804</v>
      </c>
      <c r="AA2925" t="s">
        <v>4804</v>
      </c>
      <c r="AB2925" t="s">
        <v>4805</v>
      </c>
      <c r="AC2925" t="s">
        <v>4806</v>
      </c>
      <c r="AD2925">
        <v>96816</v>
      </c>
    </row>
    <row r="2926" spans="1:30" ht="409.5" x14ac:dyDescent="0.25">
      <c r="A2926">
        <f t="shared" ca="1" si="45"/>
        <v>11296</v>
      </c>
      <c r="B2926" t="s">
        <v>79</v>
      </c>
      <c r="C2926" t="s">
        <v>80</v>
      </c>
      <c r="F2926" t="s">
        <v>927</v>
      </c>
      <c r="O2926" t="s">
        <v>33</v>
      </c>
      <c r="Y2926" t="s">
        <v>10810</v>
      </c>
      <c r="Z2926" s="1" t="s">
        <v>25825</v>
      </c>
      <c r="AA2926" t="s">
        <v>25826</v>
      </c>
      <c r="AB2926">
        <v>-170975</v>
      </c>
      <c r="AC2926" t="s">
        <v>102</v>
      </c>
      <c r="AD2926">
        <v>97204</v>
      </c>
    </row>
    <row r="2927" spans="1:30" ht="409.5" x14ac:dyDescent="0.25">
      <c r="A2927">
        <f t="shared" ca="1" si="45"/>
        <v>17738</v>
      </c>
      <c r="B2927" t="s">
        <v>2046</v>
      </c>
      <c r="C2927" t="s">
        <v>80</v>
      </c>
      <c r="F2927" t="s">
        <v>651</v>
      </c>
      <c r="G2927">
        <v>0</v>
      </c>
      <c r="O2927" t="s">
        <v>33</v>
      </c>
      <c r="Y2927" t="s">
        <v>994</v>
      </c>
      <c r="Z2927" s="1" t="s">
        <v>14922</v>
      </c>
      <c r="AA2927" t="s">
        <v>14923</v>
      </c>
      <c r="AB2927" t="s">
        <v>14924</v>
      </c>
      <c r="AC2927" t="s">
        <v>38</v>
      </c>
      <c r="AD2927">
        <v>98034</v>
      </c>
    </row>
    <row r="2928" spans="1:30" x14ac:dyDescent="0.25">
      <c r="A2928">
        <f t="shared" ca="1" si="45"/>
        <v>19625</v>
      </c>
      <c r="B2928" t="s">
        <v>124</v>
      </c>
      <c r="C2928" t="s">
        <v>45</v>
      </c>
      <c r="F2928" t="s">
        <v>20201</v>
      </c>
      <c r="O2928" t="s">
        <v>33</v>
      </c>
      <c r="W2928">
        <v>15</v>
      </c>
      <c r="X2928" t="s">
        <v>34</v>
      </c>
      <c r="Y2928" t="s">
        <v>32526</v>
      </c>
      <c r="Z2928" t="s">
        <v>32527</v>
      </c>
      <c r="AA2928" t="s">
        <v>32528</v>
      </c>
      <c r="AB2928">
        <v>-181468</v>
      </c>
      <c r="AC2928" t="s">
        <v>38</v>
      </c>
      <c r="AD2928">
        <v>98683</v>
      </c>
    </row>
    <row r="2929" spans="1:30" x14ac:dyDescent="0.25">
      <c r="A2929">
        <f t="shared" ca="1" si="45"/>
        <v>15838</v>
      </c>
      <c r="B2929" t="s">
        <v>677</v>
      </c>
      <c r="C2929" t="s">
        <v>80</v>
      </c>
      <c r="F2929" t="s">
        <v>2485</v>
      </c>
      <c r="G2929">
        <v>0</v>
      </c>
      <c r="O2929" t="s">
        <v>33</v>
      </c>
      <c r="Y2929" t="s">
        <v>16658</v>
      </c>
      <c r="Z2929" t="s">
        <v>16659</v>
      </c>
      <c r="AA2929" t="s">
        <v>16660</v>
      </c>
      <c r="AB2929" t="s">
        <v>16661</v>
      </c>
      <c r="AC2929" t="s">
        <v>38</v>
      </c>
      <c r="AD2929">
        <v>98122</v>
      </c>
    </row>
    <row r="2930" spans="1:30" ht="270" x14ac:dyDescent="0.25">
      <c r="A2930">
        <f t="shared" ca="1" si="45"/>
        <v>5763</v>
      </c>
      <c r="B2930" t="s">
        <v>3712</v>
      </c>
      <c r="C2930" t="s">
        <v>45</v>
      </c>
      <c r="F2930" t="s">
        <v>22637</v>
      </c>
      <c r="G2930">
        <v>0</v>
      </c>
      <c r="O2930" t="s">
        <v>33</v>
      </c>
      <c r="X2930" t="s">
        <v>34</v>
      </c>
      <c r="Y2930" t="s">
        <v>22634</v>
      </c>
      <c r="Z2930" s="1" t="s">
        <v>24166</v>
      </c>
      <c r="AA2930" t="s">
        <v>24027</v>
      </c>
      <c r="AB2930" t="s">
        <v>24167</v>
      </c>
      <c r="AC2930" t="s">
        <v>5301</v>
      </c>
      <c r="AD2930" t="s">
        <v>22640</v>
      </c>
    </row>
    <row r="2931" spans="1:30" ht="409.5" x14ac:dyDescent="0.25">
      <c r="A2931">
        <f t="shared" ca="1" si="45"/>
        <v>13612</v>
      </c>
      <c r="B2931" t="s">
        <v>124</v>
      </c>
      <c r="C2931" t="s">
        <v>45</v>
      </c>
      <c r="F2931" t="s">
        <v>19298</v>
      </c>
      <c r="O2931" t="s">
        <v>1</v>
      </c>
      <c r="P2931" t="s">
        <v>484</v>
      </c>
      <c r="W2931">
        <v>30</v>
      </c>
      <c r="Y2931" t="s">
        <v>19299</v>
      </c>
      <c r="Z2931" s="1" t="s">
        <v>19300</v>
      </c>
      <c r="AA2931" t="s">
        <v>19301</v>
      </c>
      <c r="AB2931">
        <v>-180396</v>
      </c>
      <c r="AC2931" t="s">
        <v>38</v>
      </c>
      <c r="AD2931">
        <v>98148</v>
      </c>
    </row>
    <row r="2932" spans="1:30" x14ac:dyDescent="0.25">
      <c r="A2932">
        <f t="shared" ca="1" si="45"/>
        <v>684</v>
      </c>
      <c r="B2932" t="s">
        <v>79</v>
      </c>
      <c r="C2932" t="s">
        <v>80</v>
      </c>
      <c r="F2932" t="s">
        <v>651</v>
      </c>
      <c r="O2932" t="s">
        <v>33</v>
      </c>
      <c r="Y2932" t="s">
        <v>652</v>
      </c>
      <c r="Z2932" t="s">
        <v>653</v>
      </c>
      <c r="AA2932" t="s">
        <v>654</v>
      </c>
      <c r="AB2932">
        <v>-163374</v>
      </c>
      <c r="AC2932" t="s">
        <v>38</v>
      </c>
      <c r="AD2932">
        <v>98058</v>
      </c>
    </row>
    <row r="2933" spans="1:30" ht="409.5" x14ac:dyDescent="0.25">
      <c r="A2933">
        <f t="shared" ca="1" si="45"/>
        <v>4821</v>
      </c>
      <c r="B2933" t="s">
        <v>334</v>
      </c>
      <c r="C2933" t="s">
        <v>45</v>
      </c>
      <c r="F2933" t="s">
        <v>7204</v>
      </c>
      <c r="O2933" t="s">
        <v>33</v>
      </c>
      <c r="X2933" t="s">
        <v>34</v>
      </c>
      <c r="Y2933" t="s">
        <v>28637</v>
      </c>
      <c r="Z2933" s="1" t="s">
        <v>28638</v>
      </c>
      <c r="AA2933" t="s">
        <v>28639</v>
      </c>
      <c r="AB2933">
        <v>-163436</v>
      </c>
      <c r="AC2933" t="s">
        <v>38</v>
      </c>
      <c r="AD2933">
        <v>98660</v>
      </c>
    </row>
    <row r="2934" spans="1:30" x14ac:dyDescent="0.25">
      <c r="A2934">
        <f t="shared" ca="1" si="45"/>
        <v>15205</v>
      </c>
      <c r="B2934" t="s">
        <v>3712</v>
      </c>
      <c r="C2934" t="s">
        <v>16820</v>
      </c>
      <c r="F2934" t="s">
        <v>6773</v>
      </c>
      <c r="G2934">
        <v>0</v>
      </c>
      <c r="O2934" t="s">
        <v>33</v>
      </c>
      <c r="Y2934" t="s">
        <v>41135</v>
      </c>
      <c r="Z2934" t="s">
        <v>41136</v>
      </c>
      <c r="AA2934" t="s">
        <v>41073</v>
      </c>
      <c r="AB2934" t="s">
        <v>41137</v>
      </c>
    </row>
    <row r="2935" spans="1:30" x14ac:dyDescent="0.25">
      <c r="A2935">
        <f t="shared" ca="1" si="45"/>
        <v>15955</v>
      </c>
      <c r="B2935" t="s">
        <v>1203</v>
      </c>
      <c r="C2935" t="s">
        <v>45</v>
      </c>
      <c r="F2935" t="s">
        <v>1143</v>
      </c>
      <c r="G2935">
        <v>0</v>
      </c>
      <c r="N2935" t="s">
        <v>5392</v>
      </c>
      <c r="O2935" t="s">
        <v>52</v>
      </c>
      <c r="W2935">
        <v>10</v>
      </c>
      <c r="X2935" t="s">
        <v>34</v>
      </c>
      <c r="Y2935" t="s">
        <v>5317</v>
      </c>
      <c r="Z2935" t="s">
        <v>24810</v>
      </c>
      <c r="AA2935" t="s">
        <v>24811</v>
      </c>
      <c r="AB2935" t="s">
        <v>24812</v>
      </c>
      <c r="AC2935" t="s">
        <v>38</v>
      </c>
      <c r="AD2935">
        <v>98337</v>
      </c>
    </row>
    <row r="2936" spans="1:30" x14ac:dyDescent="0.25">
      <c r="A2936">
        <f t="shared" ca="1" si="45"/>
        <v>14142</v>
      </c>
      <c r="B2936" t="s">
        <v>2046</v>
      </c>
      <c r="C2936" t="s">
        <v>80</v>
      </c>
      <c r="F2936" t="s">
        <v>2993</v>
      </c>
      <c r="O2936" t="s">
        <v>33</v>
      </c>
      <c r="Y2936" t="s">
        <v>11619</v>
      </c>
      <c r="Z2936" t="s">
        <v>11620</v>
      </c>
      <c r="AA2936" t="s">
        <v>11621</v>
      </c>
      <c r="AB2936">
        <v>-181099</v>
      </c>
      <c r="AC2936" t="s">
        <v>38</v>
      </c>
      <c r="AD2936">
        <v>98563</v>
      </c>
    </row>
    <row r="2937" spans="1:30" ht="409.5" x14ac:dyDescent="0.25">
      <c r="A2937">
        <f t="shared" ca="1" si="45"/>
        <v>9552</v>
      </c>
      <c r="B2937" t="s">
        <v>423</v>
      </c>
      <c r="C2937" t="s">
        <v>45</v>
      </c>
      <c r="G2937">
        <v>0</v>
      </c>
      <c r="N2937" s="1" t="s">
        <v>9885</v>
      </c>
      <c r="O2937" t="s">
        <v>168</v>
      </c>
      <c r="P2937" t="s">
        <v>484</v>
      </c>
      <c r="Q2937" t="s">
        <v>9886</v>
      </c>
      <c r="R2937" t="s">
        <v>1640</v>
      </c>
      <c r="S2937" t="s">
        <v>493</v>
      </c>
      <c r="T2937" t="s">
        <v>2489</v>
      </c>
      <c r="W2937">
        <v>30</v>
      </c>
      <c r="Y2937" t="s">
        <v>9887</v>
      </c>
      <c r="Z2937" s="1" t="s">
        <v>9888</v>
      </c>
      <c r="AA2937" t="s">
        <v>9889</v>
      </c>
      <c r="AB2937" t="s">
        <v>9890</v>
      </c>
      <c r="AC2937" t="s">
        <v>38</v>
      </c>
      <c r="AD2937">
        <v>98199</v>
      </c>
    </row>
    <row r="2938" spans="1:30" x14ac:dyDescent="0.25">
      <c r="A2938">
        <f t="shared" ca="1" si="45"/>
        <v>12331</v>
      </c>
      <c r="B2938" t="s">
        <v>178</v>
      </c>
      <c r="C2938" t="s">
        <v>179</v>
      </c>
      <c r="F2938" t="s">
        <v>33031</v>
      </c>
      <c r="O2938" t="s">
        <v>33</v>
      </c>
      <c r="W2938">
        <v>15</v>
      </c>
      <c r="X2938" t="s">
        <v>34</v>
      </c>
      <c r="Y2938" t="s">
        <v>33032</v>
      </c>
      <c r="Z2938" t="s">
        <v>33033</v>
      </c>
      <c r="AA2938" t="s">
        <v>33033</v>
      </c>
      <c r="AB2938">
        <v>-180547</v>
      </c>
      <c r="AC2938" t="s">
        <v>38</v>
      </c>
      <c r="AD2938">
        <v>98901</v>
      </c>
    </row>
    <row r="2939" spans="1:30" ht="150" x14ac:dyDescent="0.25">
      <c r="A2939">
        <f t="shared" ca="1" si="45"/>
        <v>6839</v>
      </c>
      <c r="B2939" t="s">
        <v>39</v>
      </c>
      <c r="C2939" t="s">
        <v>165</v>
      </c>
      <c r="F2939" t="s">
        <v>1213</v>
      </c>
      <c r="G2939">
        <v>0</v>
      </c>
      <c r="N2939" s="1" t="s">
        <v>2177</v>
      </c>
      <c r="O2939" t="s">
        <v>168</v>
      </c>
      <c r="Y2939" t="s">
        <v>1215</v>
      </c>
      <c r="Z2939" t="s">
        <v>2178</v>
      </c>
      <c r="AA2939" t="s">
        <v>2179</v>
      </c>
      <c r="AB2939" t="s">
        <v>2180</v>
      </c>
      <c r="AC2939" t="s">
        <v>38</v>
      </c>
      <c r="AD2939">
        <v>98104</v>
      </c>
    </row>
    <row r="2940" spans="1:30" x14ac:dyDescent="0.25">
      <c r="A2940">
        <f t="shared" ca="1" si="45"/>
        <v>503</v>
      </c>
      <c r="B2940" t="s">
        <v>334</v>
      </c>
      <c r="C2940" t="s">
        <v>45</v>
      </c>
      <c r="O2940" t="s">
        <v>33</v>
      </c>
      <c r="W2940">
        <v>15</v>
      </c>
      <c r="X2940" t="s">
        <v>34</v>
      </c>
      <c r="Y2940" t="s">
        <v>1525</v>
      </c>
      <c r="Z2940" t="s">
        <v>1526</v>
      </c>
      <c r="AA2940" t="s">
        <v>1527</v>
      </c>
      <c r="AB2940">
        <v>-180015</v>
      </c>
      <c r="AC2940" t="s">
        <v>38</v>
      </c>
      <c r="AD2940">
        <v>98346</v>
      </c>
    </row>
    <row r="2941" spans="1:30" ht="210" x14ac:dyDescent="0.25">
      <c r="A2941">
        <f t="shared" ca="1" si="45"/>
        <v>18437</v>
      </c>
      <c r="B2941" t="s">
        <v>230</v>
      </c>
      <c r="C2941" t="s">
        <v>45</v>
      </c>
      <c r="O2941" t="s">
        <v>33</v>
      </c>
      <c r="X2941" t="s">
        <v>34</v>
      </c>
      <c r="Y2941" t="s">
        <v>22669</v>
      </c>
      <c r="Z2941" s="1" t="s">
        <v>23029</v>
      </c>
      <c r="AA2941" t="s">
        <v>22580</v>
      </c>
      <c r="AB2941">
        <v>-163177</v>
      </c>
    </row>
    <row r="2942" spans="1:30" ht="409.5" x14ac:dyDescent="0.25">
      <c r="A2942">
        <f t="shared" ca="1" si="45"/>
        <v>11801</v>
      </c>
      <c r="B2942" t="s">
        <v>124</v>
      </c>
      <c r="C2942" t="s">
        <v>45</v>
      </c>
      <c r="F2942" t="s">
        <v>20250</v>
      </c>
      <c r="O2942" t="s">
        <v>33</v>
      </c>
      <c r="X2942" t="s">
        <v>34</v>
      </c>
      <c r="Y2942" t="s">
        <v>22790</v>
      </c>
      <c r="Z2942" s="1" t="s">
        <v>22791</v>
      </c>
      <c r="AA2942" t="s">
        <v>22580</v>
      </c>
      <c r="AB2942">
        <v>-160649</v>
      </c>
      <c r="AC2942" t="s">
        <v>102</v>
      </c>
      <c r="AD2942">
        <v>97302</v>
      </c>
    </row>
    <row r="2943" spans="1:30" x14ac:dyDescent="0.25">
      <c r="A2943">
        <f t="shared" ca="1" si="45"/>
        <v>2356</v>
      </c>
      <c r="B2943" t="s">
        <v>1203</v>
      </c>
      <c r="C2943" t="s">
        <v>45</v>
      </c>
      <c r="F2943" t="s">
        <v>37253</v>
      </c>
      <c r="G2943">
        <v>0</v>
      </c>
      <c r="N2943" t="s">
        <v>931</v>
      </c>
      <c r="O2943" t="s">
        <v>52</v>
      </c>
      <c r="X2943" t="s">
        <v>34</v>
      </c>
      <c r="Y2943" t="s">
        <v>37254</v>
      </c>
      <c r="Z2943" t="s">
        <v>37255</v>
      </c>
      <c r="AA2943" t="s">
        <v>28928</v>
      </c>
      <c r="AB2943" t="s">
        <v>37256</v>
      </c>
    </row>
    <row r="2944" spans="1:30" x14ac:dyDescent="0.25">
      <c r="A2944">
        <f t="shared" ca="1" si="45"/>
        <v>12936</v>
      </c>
      <c r="B2944" t="s">
        <v>178</v>
      </c>
      <c r="F2944" t="s">
        <v>5050</v>
      </c>
      <c r="G2944">
        <v>0</v>
      </c>
      <c r="O2944" t="s">
        <v>33</v>
      </c>
      <c r="X2944" t="s">
        <v>34</v>
      </c>
      <c r="Y2944" t="s">
        <v>5051</v>
      </c>
      <c r="Z2944" t="s">
        <v>33349</v>
      </c>
      <c r="AA2944" t="s">
        <v>33350</v>
      </c>
      <c r="AB2944" t="s">
        <v>33351</v>
      </c>
      <c r="AC2944" t="s">
        <v>38</v>
      </c>
      <c r="AD2944">
        <v>99336</v>
      </c>
    </row>
    <row r="2945" spans="1:30" x14ac:dyDescent="0.25">
      <c r="A2945">
        <f t="shared" ca="1" si="45"/>
        <v>15891</v>
      </c>
      <c r="B2945" t="s">
        <v>739</v>
      </c>
      <c r="C2945" t="s">
        <v>686</v>
      </c>
      <c r="F2945" t="s">
        <v>29485</v>
      </c>
      <c r="G2945">
        <v>0</v>
      </c>
      <c r="O2945" t="s">
        <v>33</v>
      </c>
      <c r="Y2945" t="s">
        <v>29486</v>
      </c>
      <c r="Z2945" t="s">
        <v>29487</v>
      </c>
      <c r="AA2945" t="s">
        <v>29488</v>
      </c>
      <c r="AB2945" t="s">
        <v>29489</v>
      </c>
    </row>
    <row r="2946" spans="1:30" x14ac:dyDescent="0.25">
      <c r="A2946">
        <f t="shared" ref="A2946:A3009" ca="1" si="46">RANDBETWEEN(1,20000)</f>
        <v>13896</v>
      </c>
      <c r="B2946" t="s">
        <v>44</v>
      </c>
      <c r="C2946" t="s">
        <v>45</v>
      </c>
      <c r="F2946" t="s">
        <v>1365</v>
      </c>
      <c r="G2946">
        <v>0</v>
      </c>
      <c r="O2946" t="s">
        <v>63</v>
      </c>
      <c r="X2946" t="s">
        <v>34</v>
      </c>
      <c r="Y2946" t="s">
        <v>6408</v>
      </c>
      <c r="Z2946" t="s">
        <v>6409</v>
      </c>
      <c r="AA2946" t="s">
        <v>6410</v>
      </c>
      <c r="AB2946" t="s">
        <v>6411</v>
      </c>
      <c r="AC2946" t="s">
        <v>38</v>
      </c>
      <c r="AD2946">
        <v>98121</v>
      </c>
    </row>
    <row r="2947" spans="1:30" x14ac:dyDescent="0.25">
      <c r="A2947">
        <f t="shared" ca="1" si="46"/>
        <v>16705</v>
      </c>
      <c r="B2947" t="s">
        <v>677</v>
      </c>
      <c r="C2947" t="s">
        <v>80</v>
      </c>
      <c r="F2947" t="s">
        <v>1418</v>
      </c>
      <c r="G2947">
        <v>0</v>
      </c>
      <c r="O2947" t="s">
        <v>33</v>
      </c>
      <c r="Y2947" t="s">
        <v>5784</v>
      </c>
      <c r="Z2947" t="s">
        <v>32032</v>
      </c>
      <c r="AA2947" t="s">
        <v>32033</v>
      </c>
      <c r="AB2947" t="s">
        <v>32034</v>
      </c>
      <c r="AC2947" t="s">
        <v>38</v>
      </c>
      <c r="AD2947">
        <v>98504</v>
      </c>
    </row>
    <row r="2948" spans="1:30" x14ac:dyDescent="0.25">
      <c r="A2948">
        <f t="shared" ca="1" si="46"/>
        <v>15610</v>
      </c>
      <c r="B2948" t="s">
        <v>739</v>
      </c>
      <c r="C2948" t="s">
        <v>686</v>
      </c>
      <c r="F2948" t="s">
        <v>29768</v>
      </c>
      <c r="G2948">
        <v>0</v>
      </c>
      <c r="O2948" t="s">
        <v>33</v>
      </c>
      <c r="Y2948" t="s">
        <v>29769</v>
      </c>
      <c r="Z2948" t="s">
        <v>29770</v>
      </c>
      <c r="AA2948" t="s">
        <v>29766</v>
      </c>
      <c r="AB2948" t="s">
        <v>29771</v>
      </c>
      <c r="AC2948" t="s">
        <v>38</v>
      </c>
      <c r="AD2948">
        <v>98607</v>
      </c>
    </row>
    <row r="2949" spans="1:30" x14ac:dyDescent="0.25">
      <c r="A2949">
        <f t="shared" ca="1" si="46"/>
        <v>15562</v>
      </c>
      <c r="B2949" t="s">
        <v>30</v>
      </c>
      <c r="C2949" t="s">
        <v>31</v>
      </c>
      <c r="F2949" t="s">
        <v>35602</v>
      </c>
      <c r="O2949" t="s">
        <v>33</v>
      </c>
      <c r="X2949" t="s">
        <v>34</v>
      </c>
      <c r="Y2949" t="s">
        <v>35603</v>
      </c>
      <c r="Z2949" t="s">
        <v>35604</v>
      </c>
      <c r="AA2949" t="s">
        <v>35604</v>
      </c>
      <c r="AB2949">
        <v>-162695</v>
      </c>
      <c r="AC2949" t="s">
        <v>38</v>
      </c>
      <c r="AD2949">
        <v>98584</v>
      </c>
    </row>
    <row r="2950" spans="1:30" ht="409.5" x14ac:dyDescent="0.25">
      <c r="A2950">
        <f t="shared" ca="1" si="46"/>
        <v>17115</v>
      </c>
      <c r="B2950" t="s">
        <v>334</v>
      </c>
      <c r="C2950" t="s">
        <v>45</v>
      </c>
      <c r="F2950" t="s">
        <v>28318</v>
      </c>
      <c r="N2950" t="s">
        <v>28319</v>
      </c>
      <c r="O2950" t="s">
        <v>33</v>
      </c>
      <c r="X2950" t="s">
        <v>34</v>
      </c>
      <c r="Y2950" t="s">
        <v>28320</v>
      </c>
      <c r="Z2950" s="1" t="s">
        <v>28321</v>
      </c>
      <c r="AA2950" t="s">
        <v>28322</v>
      </c>
      <c r="AB2950">
        <v>-160407</v>
      </c>
      <c r="AC2950" t="s">
        <v>38</v>
      </c>
      <c r="AD2950">
        <v>98402</v>
      </c>
    </row>
    <row r="2951" spans="1:30" ht="409.5" x14ac:dyDescent="0.25">
      <c r="A2951">
        <f t="shared" ca="1" si="46"/>
        <v>9610</v>
      </c>
      <c r="B2951" t="s">
        <v>68</v>
      </c>
      <c r="C2951" t="s">
        <v>45</v>
      </c>
      <c r="F2951" t="s">
        <v>863</v>
      </c>
      <c r="O2951" t="s">
        <v>1</v>
      </c>
      <c r="Y2951" t="s">
        <v>864</v>
      </c>
      <c r="Z2951" s="1" t="s">
        <v>21669</v>
      </c>
      <c r="AA2951" s="1" t="s">
        <v>21670</v>
      </c>
      <c r="AB2951">
        <v>-181493</v>
      </c>
      <c r="AC2951" t="s">
        <v>38</v>
      </c>
      <c r="AD2951">
        <v>98101</v>
      </c>
    </row>
    <row r="2952" spans="1:30" x14ac:dyDescent="0.25">
      <c r="A2952">
        <f t="shared" ca="1" si="46"/>
        <v>3845</v>
      </c>
      <c r="B2952" t="s">
        <v>677</v>
      </c>
      <c r="C2952" t="s">
        <v>80</v>
      </c>
      <c r="F2952" t="s">
        <v>6889</v>
      </c>
      <c r="G2952">
        <v>0</v>
      </c>
      <c r="O2952" t="s">
        <v>33</v>
      </c>
      <c r="Y2952" t="s">
        <v>8693</v>
      </c>
      <c r="Z2952" t="s">
        <v>8694</v>
      </c>
      <c r="AA2952" t="s">
        <v>8695</v>
      </c>
      <c r="AB2952" t="s">
        <v>8696</v>
      </c>
      <c r="AC2952" t="s">
        <v>38</v>
      </c>
      <c r="AD2952">
        <v>98027</v>
      </c>
    </row>
    <row r="2953" spans="1:30" x14ac:dyDescent="0.25">
      <c r="A2953">
        <f t="shared" ca="1" si="46"/>
        <v>3386</v>
      </c>
      <c r="B2953" t="s">
        <v>73</v>
      </c>
      <c r="C2953" t="s">
        <v>74</v>
      </c>
      <c r="F2953" t="s">
        <v>3449</v>
      </c>
      <c r="G2953">
        <v>0</v>
      </c>
      <c r="O2953" t="s">
        <v>33</v>
      </c>
      <c r="Y2953" t="s">
        <v>20052</v>
      </c>
      <c r="Z2953" t="s">
        <v>36453</v>
      </c>
      <c r="AA2953" t="s">
        <v>36424</v>
      </c>
      <c r="AB2953" t="s">
        <v>36454</v>
      </c>
    </row>
    <row r="2954" spans="1:30" ht="409.5" x14ac:dyDescent="0.25">
      <c r="A2954">
        <f t="shared" ca="1" si="46"/>
        <v>2603</v>
      </c>
      <c r="B2954" t="s">
        <v>773</v>
      </c>
      <c r="C2954" t="s">
        <v>80</v>
      </c>
      <c r="F2954" t="s">
        <v>413</v>
      </c>
      <c r="G2954">
        <v>0</v>
      </c>
      <c r="O2954" t="s">
        <v>33</v>
      </c>
      <c r="X2954" t="s">
        <v>34</v>
      </c>
      <c r="Y2954" t="s">
        <v>6029</v>
      </c>
      <c r="Z2954" s="1" t="s">
        <v>6030</v>
      </c>
      <c r="AA2954" t="s">
        <v>6031</v>
      </c>
      <c r="AB2954" t="s">
        <v>6032</v>
      </c>
      <c r="AC2954" t="s">
        <v>38</v>
      </c>
      <c r="AD2954">
        <v>98004</v>
      </c>
    </row>
    <row r="2955" spans="1:30" ht="409.5" x14ac:dyDescent="0.25">
      <c r="A2955">
        <f t="shared" ca="1" si="46"/>
        <v>3120</v>
      </c>
      <c r="B2955" t="s">
        <v>79</v>
      </c>
      <c r="C2955" t="s">
        <v>80</v>
      </c>
      <c r="F2955" t="s">
        <v>927</v>
      </c>
      <c r="O2955" t="s">
        <v>33</v>
      </c>
      <c r="Y2955" t="s">
        <v>26275</v>
      </c>
      <c r="Z2955" s="1" t="s">
        <v>26289</v>
      </c>
      <c r="AA2955" t="s">
        <v>26290</v>
      </c>
      <c r="AB2955">
        <v>-181364</v>
      </c>
      <c r="AC2955" t="s">
        <v>102</v>
      </c>
      <c r="AD2955">
        <v>97204</v>
      </c>
    </row>
    <row r="2956" spans="1:30" x14ac:dyDescent="0.25">
      <c r="A2956">
        <f t="shared" ca="1" si="46"/>
        <v>3617</v>
      </c>
      <c r="B2956" t="s">
        <v>79</v>
      </c>
      <c r="C2956" t="s">
        <v>80</v>
      </c>
      <c r="F2956" t="s">
        <v>26033</v>
      </c>
      <c r="O2956" t="s">
        <v>33</v>
      </c>
      <c r="Y2956" t="s">
        <v>26034</v>
      </c>
      <c r="Z2956" t="s">
        <v>26035</v>
      </c>
      <c r="AA2956" t="s">
        <v>26036</v>
      </c>
      <c r="AB2956">
        <v>-172160</v>
      </c>
      <c r="AC2956" t="s">
        <v>38</v>
      </c>
      <c r="AD2956">
        <v>99169</v>
      </c>
    </row>
    <row r="2957" spans="1:30" ht="409.5" x14ac:dyDescent="0.25">
      <c r="A2957">
        <f t="shared" ca="1" si="46"/>
        <v>9574</v>
      </c>
      <c r="B2957" t="s">
        <v>124</v>
      </c>
      <c r="C2957" t="s">
        <v>45</v>
      </c>
      <c r="F2957" t="s">
        <v>20250</v>
      </c>
      <c r="G2957">
        <v>0</v>
      </c>
      <c r="O2957" t="s">
        <v>33</v>
      </c>
      <c r="X2957" t="s">
        <v>34</v>
      </c>
      <c r="Y2957" t="s">
        <v>22643</v>
      </c>
      <c r="Z2957" s="1" t="s">
        <v>22702</v>
      </c>
      <c r="AA2957" t="s">
        <v>22580</v>
      </c>
      <c r="AB2957" t="s">
        <v>22703</v>
      </c>
      <c r="AC2957" t="s">
        <v>102</v>
      </c>
      <c r="AD2957">
        <v>97302</v>
      </c>
    </row>
    <row r="2958" spans="1:30" x14ac:dyDescent="0.25">
      <c r="A2958">
        <f t="shared" ca="1" si="46"/>
        <v>8945</v>
      </c>
      <c r="B2958" t="s">
        <v>178</v>
      </c>
      <c r="C2958" t="s">
        <v>179</v>
      </c>
      <c r="O2958" t="s">
        <v>33</v>
      </c>
      <c r="X2958" t="s">
        <v>34</v>
      </c>
      <c r="Y2958" t="s">
        <v>25128</v>
      </c>
      <c r="Z2958" t="s">
        <v>25129</v>
      </c>
      <c r="AA2958" t="s">
        <v>25130</v>
      </c>
      <c r="AB2958">
        <v>-172989</v>
      </c>
      <c r="AC2958" t="s">
        <v>38</v>
      </c>
      <c r="AD2958">
        <v>98294</v>
      </c>
    </row>
    <row r="2959" spans="1:30" x14ac:dyDescent="0.25">
      <c r="A2959">
        <f t="shared" ca="1" si="46"/>
        <v>7175</v>
      </c>
      <c r="B2959" t="s">
        <v>17015</v>
      </c>
      <c r="C2959" t="s">
        <v>45</v>
      </c>
      <c r="F2959" t="s">
        <v>3305</v>
      </c>
      <c r="G2959">
        <v>0</v>
      </c>
      <c r="O2959" t="s">
        <v>33</v>
      </c>
      <c r="Y2959" t="s">
        <v>28541</v>
      </c>
      <c r="Z2959" t="s">
        <v>35466</v>
      </c>
      <c r="AA2959" t="s">
        <v>35467</v>
      </c>
      <c r="AB2959" t="s">
        <v>35468</v>
      </c>
      <c r="AC2959" t="s">
        <v>38</v>
      </c>
      <c r="AD2959">
        <v>98032</v>
      </c>
    </row>
    <row r="2960" spans="1:30" x14ac:dyDescent="0.25">
      <c r="A2960">
        <f t="shared" ca="1" si="46"/>
        <v>17798</v>
      </c>
      <c r="B2960" t="s">
        <v>2046</v>
      </c>
      <c r="C2960" t="s">
        <v>80</v>
      </c>
      <c r="F2960" t="s">
        <v>6288</v>
      </c>
      <c r="O2960" t="s">
        <v>33</v>
      </c>
      <c r="Y2960" t="s">
        <v>11231</v>
      </c>
      <c r="Z2960" t="s">
        <v>11232</v>
      </c>
      <c r="AA2960" t="s">
        <v>11233</v>
      </c>
      <c r="AB2960">
        <v>-170226</v>
      </c>
      <c r="AC2960" t="s">
        <v>38</v>
      </c>
      <c r="AD2960">
        <v>98101</v>
      </c>
    </row>
    <row r="2961" spans="1:30" x14ac:dyDescent="0.25">
      <c r="A2961">
        <f t="shared" ca="1" si="46"/>
        <v>19871</v>
      </c>
      <c r="B2961" t="s">
        <v>489</v>
      </c>
      <c r="C2961" t="s">
        <v>45</v>
      </c>
      <c r="O2961" t="s">
        <v>33</v>
      </c>
      <c r="X2961" t="s">
        <v>34</v>
      </c>
      <c r="Z2961" t="s">
        <v>38834</v>
      </c>
      <c r="AA2961" t="s">
        <v>38835</v>
      </c>
      <c r="AB2961">
        <v>-162612</v>
      </c>
      <c r="AC2961" t="s">
        <v>38</v>
      </c>
      <c r="AD2961">
        <v>98021</v>
      </c>
    </row>
    <row r="2962" spans="1:30" x14ac:dyDescent="0.25">
      <c r="A2962">
        <f t="shared" ca="1" si="46"/>
        <v>3392</v>
      </c>
      <c r="B2962" t="s">
        <v>96</v>
      </c>
      <c r="C2962" t="s">
        <v>97</v>
      </c>
      <c r="F2962" t="s">
        <v>3449</v>
      </c>
      <c r="O2962" t="s">
        <v>33</v>
      </c>
      <c r="X2962" t="s">
        <v>34</v>
      </c>
      <c r="Y2962" t="s">
        <v>31872</v>
      </c>
      <c r="Z2962" t="s">
        <v>38692</v>
      </c>
      <c r="AA2962" t="s">
        <v>38693</v>
      </c>
      <c r="AB2962">
        <v>-161056</v>
      </c>
      <c r="AC2962" t="s">
        <v>102</v>
      </c>
      <c r="AD2962">
        <v>97204</v>
      </c>
    </row>
    <row r="2963" spans="1:30" ht="409.5" x14ac:dyDescent="0.25">
      <c r="A2963">
        <f t="shared" ca="1" si="46"/>
        <v>10862</v>
      </c>
      <c r="B2963" t="s">
        <v>68</v>
      </c>
      <c r="C2963" t="s">
        <v>45</v>
      </c>
      <c r="F2963" t="s">
        <v>583</v>
      </c>
      <c r="O2963" t="s">
        <v>63</v>
      </c>
      <c r="X2963" t="s">
        <v>34</v>
      </c>
      <c r="Y2963" t="s">
        <v>584</v>
      </c>
      <c r="Z2963" s="1" t="s">
        <v>585</v>
      </c>
      <c r="AA2963" t="s">
        <v>586</v>
      </c>
      <c r="AB2963">
        <v>-181146</v>
      </c>
      <c r="AC2963" t="s">
        <v>38</v>
      </c>
      <c r="AD2963">
        <v>98118</v>
      </c>
    </row>
    <row r="2964" spans="1:30" x14ac:dyDescent="0.25">
      <c r="A2964">
        <f t="shared" ca="1" si="46"/>
        <v>8810</v>
      </c>
      <c r="B2964" t="s">
        <v>334</v>
      </c>
      <c r="C2964" t="s">
        <v>45</v>
      </c>
      <c r="F2964" t="s">
        <v>27438</v>
      </c>
      <c r="G2964">
        <v>0</v>
      </c>
      <c r="O2964" t="s">
        <v>63</v>
      </c>
      <c r="X2964" t="s">
        <v>34</v>
      </c>
      <c r="Y2964" t="s">
        <v>27439</v>
      </c>
      <c r="Z2964" t="s">
        <v>27440</v>
      </c>
      <c r="AA2964" t="s">
        <v>27441</v>
      </c>
      <c r="AB2964" t="s">
        <v>27442</v>
      </c>
      <c r="AC2964" t="s">
        <v>38</v>
      </c>
      <c r="AD2964">
        <v>98501</v>
      </c>
    </row>
    <row r="2965" spans="1:30" x14ac:dyDescent="0.25">
      <c r="A2965">
        <f t="shared" ca="1" si="46"/>
        <v>8568</v>
      </c>
      <c r="B2965" t="s">
        <v>334</v>
      </c>
      <c r="C2965" t="s">
        <v>45</v>
      </c>
      <c r="F2965" t="s">
        <v>3270</v>
      </c>
      <c r="G2965">
        <v>0</v>
      </c>
      <c r="O2965" t="s">
        <v>33</v>
      </c>
      <c r="Y2965" t="s">
        <v>3271</v>
      </c>
      <c r="Z2965" t="s">
        <v>38565</v>
      </c>
      <c r="AA2965" t="s">
        <v>38566</v>
      </c>
      <c r="AB2965" t="s">
        <v>38567</v>
      </c>
      <c r="AC2965" t="s">
        <v>38</v>
      </c>
      <c r="AD2965">
        <v>98611</v>
      </c>
    </row>
    <row r="2966" spans="1:30" x14ac:dyDescent="0.25">
      <c r="A2966">
        <f t="shared" ca="1" si="46"/>
        <v>192</v>
      </c>
      <c r="B2966" t="s">
        <v>739</v>
      </c>
      <c r="C2966" t="s">
        <v>686</v>
      </c>
      <c r="F2966" t="s">
        <v>7894</v>
      </c>
      <c r="O2966" t="s">
        <v>33</v>
      </c>
      <c r="Y2966" t="s">
        <v>29755</v>
      </c>
      <c r="Z2966" t="s">
        <v>29794</v>
      </c>
      <c r="AA2966" t="s">
        <v>29793</v>
      </c>
      <c r="AB2966">
        <v>-171129</v>
      </c>
      <c r="AC2966" t="s">
        <v>38</v>
      </c>
      <c r="AD2966">
        <v>98620</v>
      </c>
    </row>
    <row r="2967" spans="1:30" ht="409.5" x14ac:dyDescent="0.25">
      <c r="A2967">
        <f t="shared" ca="1" si="46"/>
        <v>15704</v>
      </c>
      <c r="B2967" t="s">
        <v>164</v>
      </c>
      <c r="C2967" t="s">
        <v>165</v>
      </c>
      <c r="G2967">
        <v>0</v>
      </c>
      <c r="N2967" t="s">
        <v>22335</v>
      </c>
      <c r="O2967" t="s">
        <v>52</v>
      </c>
      <c r="X2967" t="s">
        <v>34</v>
      </c>
      <c r="Y2967" t="s">
        <v>22336</v>
      </c>
      <c r="Z2967" s="1" t="s">
        <v>22337</v>
      </c>
      <c r="AA2967" t="s">
        <v>22338</v>
      </c>
      <c r="AB2967" t="s">
        <v>22339</v>
      </c>
    </row>
    <row r="2968" spans="1:30" ht="255" x14ac:dyDescent="0.25">
      <c r="A2968">
        <f t="shared" ca="1" si="46"/>
        <v>5868</v>
      </c>
      <c r="B2968" t="s">
        <v>73</v>
      </c>
      <c r="C2968" t="s">
        <v>74</v>
      </c>
      <c r="F2968" t="s">
        <v>1365</v>
      </c>
      <c r="G2968">
        <v>0</v>
      </c>
      <c r="O2968" t="s">
        <v>63</v>
      </c>
      <c r="X2968" t="s">
        <v>34</v>
      </c>
      <c r="Y2968" t="s">
        <v>39383</v>
      </c>
      <c r="Z2968" s="1" t="s">
        <v>39384</v>
      </c>
      <c r="AA2968" t="s">
        <v>39385</v>
      </c>
      <c r="AB2968" t="s">
        <v>39386</v>
      </c>
      <c r="AC2968" t="s">
        <v>38</v>
      </c>
      <c r="AD2968">
        <v>98121</v>
      </c>
    </row>
    <row r="2969" spans="1:30" x14ac:dyDescent="0.25">
      <c r="A2969">
        <f t="shared" ca="1" si="46"/>
        <v>14125</v>
      </c>
      <c r="B2969" t="s">
        <v>739</v>
      </c>
      <c r="C2969" t="s">
        <v>686</v>
      </c>
      <c r="F2969" t="s">
        <v>29729</v>
      </c>
      <c r="O2969" t="s">
        <v>33</v>
      </c>
      <c r="Y2969" t="s">
        <v>29730</v>
      </c>
      <c r="Z2969" t="s">
        <v>29837</v>
      </c>
      <c r="AA2969" t="s">
        <v>29823</v>
      </c>
      <c r="AB2969">
        <v>-163494</v>
      </c>
      <c r="AC2969" t="s">
        <v>38</v>
      </c>
      <c r="AD2969">
        <v>98402</v>
      </c>
    </row>
    <row r="2970" spans="1:30" ht="240" x14ac:dyDescent="0.25">
      <c r="A2970">
        <f t="shared" ca="1" si="46"/>
        <v>2064</v>
      </c>
      <c r="B2970" t="s">
        <v>124</v>
      </c>
      <c r="C2970" t="s">
        <v>45</v>
      </c>
      <c r="F2970" t="s">
        <v>22668</v>
      </c>
      <c r="O2970" t="s">
        <v>33</v>
      </c>
      <c r="X2970" t="s">
        <v>34</v>
      </c>
      <c r="Y2970" t="s">
        <v>22669</v>
      </c>
      <c r="Z2970" s="1" t="s">
        <v>22743</v>
      </c>
      <c r="AA2970" t="s">
        <v>22580</v>
      </c>
      <c r="AB2970">
        <v>-160073</v>
      </c>
      <c r="AC2970" t="s">
        <v>5301</v>
      </c>
      <c r="AD2970" t="s">
        <v>22744</v>
      </c>
    </row>
    <row r="2971" spans="1:30" x14ac:dyDescent="0.25">
      <c r="A2971">
        <f t="shared" ca="1" si="46"/>
        <v>10038</v>
      </c>
      <c r="B2971" t="s">
        <v>2046</v>
      </c>
      <c r="C2971" t="s">
        <v>80</v>
      </c>
      <c r="F2971" t="s">
        <v>7533</v>
      </c>
      <c r="G2971">
        <v>0</v>
      </c>
      <c r="O2971" t="s">
        <v>33</v>
      </c>
      <c r="Y2971" t="s">
        <v>7534</v>
      </c>
      <c r="Z2971" t="s">
        <v>7750</v>
      </c>
      <c r="AA2971" t="s">
        <v>7751</v>
      </c>
      <c r="AB2971" t="s">
        <v>7752</v>
      </c>
      <c r="AC2971" t="s">
        <v>38</v>
      </c>
      <c r="AD2971">
        <v>98057</v>
      </c>
    </row>
    <row r="2972" spans="1:30" ht="409.5" x14ac:dyDescent="0.25">
      <c r="A2972">
        <f t="shared" ca="1" si="46"/>
        <v>10755</v>
      </c>
      <c r="B2972" t="s">
        <v>2046</v>
      </c>
      <c r="C2972" t="s">
        <v>80</v>
      </c>
      <c r="F2972" t="s">
        <v>1024</v>
      </c>
      <c r="G2972">
        <v>0</v>
      </c>
      <c r="O2972" t="s">
        <v>33</v>
      </c>
      <c r="Y2972" t="s">
        <v>1025</v>
      </c>
      <c r="Z2972" s="1" t="s">
        <v>7962</v>
      </c>
      <c r="AA2972" t="s">
        <v>7963</v>
      </c>
      <c r="AB2972" t="s">
        <v>7964</v>
      </c>
      <c r="AC2972" t="s">
        <v>102</v>
      </c>
      <c r="AD2972">
        <v>97219</v>
      </c>
    </row>
    <row r="2973" spans="1:30" x14ac:dyDescent="0.25">
      <c r="A2973">
        <f t="shared" ca="1" si="46"/>
        <v>6413</v>
      </c>
      <c r="B2973" t="s">
        <v>1203</v>
      </c>
      <c r="C2973" t="s">
        <v>45</v>
      </c>
      <c r="G2973">
        <v>0</v>
      </c>
      <c r="O2973" t="s">
        <v>63</v>
      </c>
      <c r="X2973" t="s">
        <v>34</v>
      </c>
      <c r="Y2973" t="s">
        <v>21011</v>
      </c>
      <c r="Z2973" t="s">
        <v>21012</v>
      </c>
      <c r="AA2973" t="s">
        <v>2406</v>
      </c>
      <c r="AB2973" t="s">
        <v>21013</v>
      </c>
      <c r="AC2973" t="s">
        <v>59</v>
      </c>
      <c r="AD2973">
        <v>33025</v>
      </c>
    </row>
    <row r="2974" spans="1:30" x14ac:dyDescent="0.25">
      <c r="A2974">
        <f t="shared" ca="1" si="46"/>
        <v>1671</v>
      </c>
      <c r="B2974" t="s">
        <v>73</v>
      </c>
      <c r="C2974" t="s">
        <v>74</v>
      </c>
      <c r="F2974" t="s">
        <v>740</v>
      </c>
      <c r="O2974" t="s">
        <v>63</v>
      </c>
      <c r="X2974" t="s">
        <v>34</v>
      </c>
      <c r="Y2974" t="s">
        <v>42524</v>
      </c>
      <c r="Z2974" t="s">
        <v>42525</v>
      </c>
      <c r="AA2974" t="s">
        <v>42526</v>
      </c>
      <c r="AB2974">
        <v>-172230</v>
      </c>
      <c r="AC2974" t="s">
        <v>38</v>
      </c>
    </row>
    <row r="2975" spans="1:30" ht="409.5" x14ac:dyDescent="0.25">
      <c r="A2975">
        <f t="shared" ca="1" si="46"/>
        <v>12946</v>
      </c>
      <c r="B2975" t="s">
        <v>2046</v>
      </c>
      <c r="C2975" t="s">
        <v>80</v>
      </c>
      <c r="F2975" t="s">
        <v>4879</v>
      </c>
      <c r="O2975" t="s">
        <v>33</v>
      </c>
      <c r="Y2975" t="s">
        <v>7019</v>
      </c>
      <c r="Z2975" s="1" t="s">
        <v>10219</v>
      </c>
      <c r="AA2975" t="s">
        <v>10220</v>
      </c>
      <c r="AB2975">
        <v>-161493</v>
      </c>
      <c r="AC2975" t="s">
        <v>38</v>
      </c>
      <c r="AD2975">
        <v>98032</v>
      </c>
    </row>
    <row r="2976" spans="1:30" x14ac:dyDescent="0.25">
      <c r="A2976">
        <f t="shared" ca="1" si="46"/>
        <v>1176</v>
      </c>
      <c r="B2976" t="s">
        <v>685</v>
      </c>
      <c r="C2976" t="s">
        <v>686</v>
      </c>
      <c r="F2976" t="s">
        <v>160</v>
      </c>
      <c r="O2976" t="s">
        <v>33</v>
      </c>
      <c r="Y2976" t="s">
        <v>3018</v>
      </c>
      <c r="Z2976" t="s">
        <v>35199</v>
      </c>
      <c r="AA2976" t="s">
        <v>35185</v>
      </c>
      <c r="AB2976">
        <v>-163047</v>
      </c>
      <c r="AC2976" t="s">
        <v>38</v>
      </c>
      <c r="AD2976">
        <v>98908</v>
      </c>
    </row>
    <row r="2977" spans="1:30" x14ac:dyDescent="0.25">
      <c r="A2977">
        <f t="shared" ca="1" si="46"/>
        <v>10994</v>
      </c>
      <c r="B2977" t="s">
        <v>178</v>
      </c>
      <c r="C2977" t="s">
        <v>179</v>
      </c>
      <c r="F2977" t="s">
        <v>1736</v>
      </c>
      <c r="O2977" t="s">
        <v>33</v>
      </c>
      <c r="X2977" t="s">
        <v>34</v>
      </c>
      <c r="Y2977" t="s">
        <v>38309</v>
      </c>
      <c r="Z2977" t="s">
        <v>38310</v>
      </c>
      <c r="AA2977" t="s">
        <v>38311</v>
      </c>
      <c r="AB2977">
        <v>-162490</v>
      </c>
      <c r="AC2977" t="s">
        <v>38</v>
      </c>
      <c r="AD2977">
        <v>99352</v>
      </c>
    </row>
    <row r="2978" spans="1:30" ht="409.5" x14ac:dyDescent="0.25">
      <c r="A2978">
        <f t="shared" ca="1" si="46"/>
        <v>3920</v>
      </c>
      <c r="B2978" t="s">
        <v>178</v>
      </c>
      <c r="C2978" t="s">
        <v>179</v>
      </c>
      <c r="F2978" t="s">
        <v>1736</v>
      </c>
      <c r="O2978" t="s">
        <v>33</v>
      </c>
      <c r="W2978">
        <v>15</v>
      </c>
      <c r="X2978" t="s">
        <v>34</v>
      </c>
      <c r="Y2978" t="s">
        <v>19784</v>
      </c>
      <c r="Z2978" s="1" t="s">
        <v>38408</v>
      </c>
      <c r="AA2978" t="s">
        <v>38409</v>
      </c>
      <c r="AB2978">
        <v>-181300</v>
      </c>
      <c r="AC2978" t="s">
        <v>38</v>
      </c>
      <c r="AD2978">
        <v>99352</v>
      </c>
    </row>
    <row r="2979" spans="1:30" x14ac:dyDescent="0.25">
      <c r="A2979">
        <f t="shared" ca="1" si="46"/>
        <v>4565</v>
      </c>
      <c r="B2979" t="s">
        <v>334</v>
      </c>
      <c r="C2979" t="s">
        <v>45</v>
      </c>
      <c r="F2979" t="s">
        <v>8786</v>
      </c>
      <c r="O2979" t="s">
        <v>33</v>
      </c>
      <c r="Y2979" t="s">
        <v>8787</v>
      </c>
      <c r="Z2979" t="s">
        <v>8788</v>
      </c>
      <c r="AA2979" t="s">
        <v>8788</v>
      </c>
      <c r="AB2979">
        <v>-180132</v>
      </c>
      <c r="AC2979" t="s">
        <v>38</v>
      </c>
      <c r="AD2979">
        <v>98901</v>
      </c>
    </row>
    <row r="2980" spans="1:30" ht="409.5" x14ac:dyDescent="0.25">
      <c r="A2980">
        <f t="shared" ca="1" si="46"/>
        <v>6240</v>
      </c>
      <c r="B2980" t="s">
        <v>489</v>
      </c>
      <c r="C2980" t="s">
        <v>45</v>
      </c>
      <c r="F2980" t="s">
        <v>2557</v>
      </c>
      <c r="O2980" t="s">
        <v>33</v>
      </c>
      <c r="X2980" t="s">
        <v>34</v>
      </c>
      <c r="Y2980" t="s">
        <v>2558</v>
      </c>
      <c r="Z2980" s="1" t="s">
        <v>2559</v>
      </c>
      <c r="AA2980" t="s">
        <v>2560</v>
      </c>
      <c r="AB2980">
        <v>-171963</v>
      </c>
      <c r="AC2980" t="s">
        <v>38</v>
      </c>
      <c r="AD2980">
        <v>98164</v>
      </c>
    </row>
    <row r="2981" spans="1:30" x14ac:dyDescent="0.25">
      <c r="A2981">
        <f t="shared" ca="1" si="46"/>
        <v>11602</v>
      </c>
      <c r="B2981" t="s">
        <v>1624</v>
      </c>
      <c r="C2981" t="s">
        <v>245</v>
      </c>
      <c r="O2981" t="s">
        <v>33</v>
      </c>
      <c r="W2981">
        <v>15</v>
      </c>
      <c r="X2981" t="s">
        <v>34</v>
      </c>
      <c r="Y2981" t="s">
        <v>1625</v>
      </c>
      <c r="Z2981" t="s">
        <v>1626</v>
      </c>
      <c r="AA2981" t="s">
        <v>1627</v>
      </c>
      <c r="AB2981">
        <v>-180927</v>
      </c>
      <c r="AC2981" t="s">
        <v>59</v>
      </c>
      <c r="AD2981">
        <v>32225</v>
      </c>
    </row>
    <row r="2982" spans="1:30" ht="180" x14ac:dyDescent="0.25">
      <c r="A2982">
        <f t="shared" ca="1" si="46"/>
        <v>15780</v>
      </c>
      <c r="B2982" t="s">
        <v>73</v>
      </c>
      <c r="C2982" t="s">
        <v>74</v>
      </c>
      <c r="F2982" t="s">
        <v>3707</v>
      </c>
      <c r="G2982">
        <v>0</v>
      </c>
      <c r="O2982" t="s">
        <v>33</v>
      </c>
      <c r="Y2982" t="s">
        <v>3708</v>
      </c>
      <c r="Z2982" s="1" t="s">
        <v>4081</v>
      </c>
      <c r="AA2982" t="s">
        <v>4082</v>
      </c>
      <c r="AB2982" t="s">
        <v>4083</v>
      </c>
    </row>
    <row r="2983" spans="1:30" x14ac:dyDescent="0.25">
      <c r="A2983">
        <f t="shared" ca="1" si="46"/>
        <v>16621</v>
      </c>
      <c r="B2983" t="s">
        <v>2046</v>
      </c>
      <c r="C2983" t="s">
        <v>80</v>
      </c>
      <c r="F2983" t="s">
        <v>651</v>
      </c>
      <c r="O2983" t="s">
        <v>33</v>
      </c>
      <c r="Y2983" t="s">
        <v>3207</v>
      </c>
      <c r="Z2983" t="s">
        <v>15486</v>
      </c>
      <c r="AA2983" t="s">
        <v>15487</v>
      </c>
      <c r="AB2983">
        <v>-161587</v>
      </c>
      <c r="AC2983" t="s">
        <v>38</v>
      </c>
      <c r="AD2983">
        <v>88034</v>
      </c>
    </row>
    <row r="2984" spans="1:30" x14ac:dyDescent="0.25">
      <c r="A2984">
        <f t="shared" ca="1" si="46"/>
        <v>1999</v>
      </c>
      <c r="B2984" t="s">
        <v>2046</v>
      </c>
      <c r="C2984" t="s">
        <v>80</v>
      </c>
      <c r="F2984" t="s">
        <v>7487</v>
      </c>
      <c r="O2984" t="s">
        <v>33</v>
      </c>
      <c r="Y2984" t="s">
        <v>7488</v>
      </c>
      <c r="Z2984" t="s">
        <v>14263</v>
      </c>
      <c r="AA2984" t="s">
        <v>14264</v>
      </c>
      <c r="AB2984">
        <v>-181643</v>
      </c>
      <c r="AC2984" t="s">
        <v>38</v>
      </c>
      <c r="AD2984">
        <v>99202</v>
      </c>
    </row>
    <row r="2985" spans="1:30" x14ac:dyDescent="0.25">
      <c r="A2985">
        <f t="shared" ca="1" si="46"/>
        <v>5462</v>
      </c>
      <c r="B2985" t="s">
        <v>739</v>
      </c>
      <c r="C2985" t="s">
        <v>686</v>
      </c>
      <c r="F2985" t="s">
        <v>20201</v>
      </c>
      <c r="G2985">
        <v>0</v>
      </c>
      <c r="O2985" t="s">
        <v>33</v>
      </c>
      <c r="Y2985" t="s">
        <v>31350</v>
      </c>
      <c r="Z2985" t="s">
        <v>31351</v>
      </c>
      <c r="AA2985" t="s">
        <v>31352</v>
      </c>
      <c r="AB2985" t="s">
        <v>31353</v>
      </c>
      <c r="AC2985" t="s">
        <v>38</v>
      </c>
      <c r="AD2985">
        <v>98683</v>
      </c>
    </row>
    <row r="2986" spans="1:30" x14ac:dyDescent="0.25">
      <c r="A2986">
        <f t="shared" ca="1" si="46"/>
        <v>9036</v>
      </c>
      <c r="B2986" t="s">
        <v>79</v>
      </c>
      <c r="C2986" t="s">
        <v>80</v>
      </c>
      <c r="F2986" t="s">
        <v>651</v>
      </c>
      <c r="O2986" t="s">
        <v>33</v>
      </c>
      <c r="Y2986" t="s">
        <v>2584</v>
      </c>
      <c r="Z2986" t="s">
        <v>2585</v>
      </c>
      <c r="AA2986" t="s">
        <v>2586</v>
      </c>
      <c r="AB2986">
        <v>-163604</v>
      </c>
      <c r="AC2986" t="s">
        <v>38</v>
      </c>
      <c r="AD2986">
        <v>98034</v>
      </c>
    </row>
    <row r="2987" spans="1:30" x14ac:dyDescent="0.25">
      <c r="A2987">
        <f t="shared" ca="1" si="46"/>
        <v>196</v>
      </c>
      <c r="B2987" t="s">
        <v>124</v>
      </c>
      <c r="C2987" t="s">
        <v>45</v>
      </c>
      <c r="O2987" t="s">
        <v>33</v>
      </c>
      <c r="Y2987" t="s">
        <v>28246</v>
      </c>
      <c r="Z2987" t="s">
        <v>28247</v>
      </c>
      <c r="AA2987" t="s">
        <v>604</v>
      </c>
      <c r="AB2987">
        <v>-170864</v>
      </c>
    </row>
    <row r="2988" spans="1:30" x14ac:dyDescent="0.25">
      <c r="A2988">
        <f t="shared" ca="1" si="46"/>
        <v>9478</v>
      </c>
      <c r="B2988" t="s">
        <v>739</v>
      </c>
      <c r="C2988" t="s">
        <v>686</v>
      </c>
      <c r="F2988" t="s">
        <v>29535</v>
      </c>
      <c r="O2988" t="s">
        <v>33</v>
      </c>
      <c r="Y2988" t="s">
        <v>29536</v>
      </c>
      <c r="Z2988" t="s">
        <v>31148</v>
      </c>
      <c r="AA2988" t="s">
        <v>31149</v>
      </c>
      <c r="AB2988">
        <v>-162257</v>
      </c>
    </row>
    <row r="2989" spans="1:30" x14ac:dyDescent="0.25">
      <c r="A2989">
        <f t="shared" ca="1" si="46"/>
        <v>6164</v>
      </c>
      <c r="B2989" t="s">
        <v>685</v>
      </c>
      <c r="C2989" t="s">
        <v>686</v>
      </c>
      <c r="F2989" t="s">
        <v>20054</v>
      </c>
      <c r="G2989">
        <v>0</v>
      </c>
      <c r="O2989" t="s">
        <v>33</v>
      </c>
      <c r="Y2989" t="s">
        <v>20055</v>
      </c>
      <c r="Z2989" t="s">
        <v>33694</v>
      </c>
      <c r="AA2989" t="s">
        <v>33695</v>
      </c>
      <c r="AB2989" t="s">
        <v>33696</v>
      </c>
    </row>
    <row r="2990" spans="1:30" x14ac:dyDescent="0.25">
      <c r="A2990">
        <f t="shared" ca="1" si="46"/>
        <v>393</v>
      </c>
      <c r="B2990" t="s">
        <v>677</v>
      </c>
      <c r="C2990" t="s">
        <v>80</v>
      </c>
      <c r="F2990" t="s">
        <v>5745</v>
      </c>
      <c r="G2990">
        <v>0</v>
      </c>
      <c r="O2990" t="s">
        <v>33</v>
      </c>
      <c r="Y2990" t="s">
        <v>5935</v>
      </c>
      <c r="Z2990" t="s">
        <v>11281</v>
      </c>
      <c r="AA2990" t="s">
        <v>11282</v>
      </c>
      <c r="AB2990" t="s">
        <v>11283</v>
      </c>
      <c r="AC2990" t="s">
        <v>38</v>
      </c>
      <c r="AD2990">
        <v>98201</v>
      </c>
    </row>
    <row r="2991" spans="1:30" x14ac:dyDescent="0.25">
      <c r="A2991">
        <f t="shared" ca="1" si="46"/>
        <v>1592</v>
      </c>
      <c r="B2991" t="s">
        <v>124</v>
      </c>
      <c r="C2991" t="s">
        <v>45</v>
      </c>
      <c r="F2991" t="s">
        <v>8115</v>
      </c>
      <c r="O2991" t="s">
        <v>1</v>
      </c>
      <c r="P2991" t="s">
        <v>484</v>
      </c>
      <c r="W2991">
        <v>30</v>
      </c>
      <c r="Y2991" t="s">
        <v>9563</v>
      </c>
      <c r="Z2991" t="s">
        <v>9564</v>
      </c>
      <c r="AA2991" t="s">
        <v>9565</v>
      </c>
      <c r="AB2991">
        <v>-173340</v>
      </c>
    </row>
    <row r="2992" spans="1:30" ht="409.5" x14ac:dyDescent="0.25">
      <c r="A2992">
        <f t="shared" ca="1" si="46"/>
        <v>15055</v>
      </c>
      <c r="B2992" t="s">
        <v>178</v>
      </c>
      <c r="C2992" t="s">
        <v>179</v>
      </c>
      <c r="F2992" t="s">
        <v>9247</v>
      </c>
      <c r="N2992" t="s">
        <v>9251</v>
      </c>
      <c r="O2992" t="s">
        <v>33</v>
      </c>
      <c r="W2992">
        <v>30</v>
      </c>
      <c r="X2992" t="s">
        <v>34</v>
      </c>
      <c r="Y2992" t="s">
        <v>9248</v>
      </c>
      <c r="Z2992" s="1" t="s">
        <v>9252</v>
      </c>
      <c r="AA2992" t="s">
        <v>9253</v>
      </c>
      <c r="AB2992">
        <v>-172137</v>
      </c>
      <c r="AC2992" t="s">
        <v>38</v>
      </c>
      <c r="AD2992">
        <v>98201</v>
      </c>
    </row>
    <row r="2993" spans="1:30" x14ac:dyDescent="0.25">
      <c r="A2993">
        <f t="shared" ca="1" si="46"/>
        <v>18158</v>
      </c>
      <c r="B2993" t="s">
        <v>2046</v>
      </c>
      <c r="C2993" t="s">
        <v>80</v>
      </c>
      <c r="F2993" t="s">
        <v>6748</v>
      </c>
      <c r="O2993" t="s">
        <v>33</v>
      </c>
      <c r="Y2993" t="s">
        <v>12160</v>
      </c>
      <c r="Z2993" t="s">
        <v>13842</v>
      </c>
      <c r="AA2993" t="s">
        <v>13840</v>
      </c>
      <c r="AB2993">
        <v>-180867</v>
      </c>
      <c r="AC2993" t="s">
        <v>38</v>
      </c>
      <c r="AD2993">
        <v>98043</v>
      </c>
    </row>
    <row r="2994" spans="1:30" x14ac:dyDescent="0.25">
      <c r="A2994">
        <f t="shared" ca="1" si="46"/>
        <v>2760</v>
      </c>
      <c r="B2994" t="s">
        <v>739</v>
      </c>
      <c r="C2994" t="s">
        <v>686</v>
      </c>
      <c r="F2994" t="s">
        <v>3270</v>
      </c>
      <c r="O2994" t="s">
        <v>33</v>
      </c>
      <c r="Y2994" t="s">
        <v>3271</v>
      </c>
      <c r="Z2994" t="s">
        <v>29330</v>
      </c>
      <c r="AA2994" t="s">
        <v>29331</v>
      </c>
      <c r="AB2994">
        <v>-172020</v>
      </c>
      <c r="AC2994" t="s">
        <v>38</v>
      </c>
      <c r="AD2994">
        <v>98611</v>
      </c>
    </row>
    <row r="2995" spans="1:30" ht="409.5" x14ac:dyDescent="0.25">
      <c r="A2995">
        <f t="shared" ca="1" si="46"/>
        <v>9266</v>
      </c>
      <c r="B2995" t="s">
        <v>2046</v>
      </c>
      <c r="C2995" t="s">
        <v>80</v>
      </c>
      <c r="G2995">
        <v>0</v>
      </c>
      <c r="O2995" t="s">
        <v>33</v>
      </c>
      <c r="Y2995" t="s">
        <v>15962</v>
      </c>
      <c r="Z2995" s="1" t="s">
        <v>15963</v>
      </c>
      <c r="AA2995" t="s">
        <v>15964</v>
      </c>
      <c r="AB2995" t="s">
        <v>15965</v>
      </c>
      <c r="AC2995" t="s">
        <v>38</v>
      </c>
      <c r="AD2995">
        <v>98569</v>
      </c>
    </row>
    <row r="2996" spans="1:30" ht="409.5" x14ac:dyDescent="0.25">
      <c r="A2996">
        <f t="shared" ca="1" si="46"/>
        <v>14085</v>
      </c>
      <c r="B2996" t="s">
        <v>73</v>
      </c>
      <c r="C2996" t="s">
        <v>74</v>
      </c>
      <c r="G2996">
        <v>0</v>
      </c>
      <c r="O2996" t="s">
        <v>63</v>
      </c>
      <c r="X2996" t="s">
        <v>34</v>
      </c>
      <c r="Y2996" t="s">
        <v>2342</v>
      </c>
      <c r="Z2996" s="1" t="s">
        <v>42500</v>
      </c>
      <c r="AA2996" t="s">
        <v>9499</v>
      </c>
      <c r="AB2996" t="s">
        <v>42501</v>
      </c>
    </row>
    <row r="2997" spans="1:30" x14ac:dyDescent="0.25">
      <c r="A2997">
        <f t="shared" ca="1" si="46"/>
        <v>14205</v>
      </c>
      <c r="B2997" t="s">
        <v>685</v>
      </c>
      <c r="C2997" t="s">
        <v>686</v>
      </c>
      <c r="O2997" t="s">
        <v>33</v>
      </c>
      <c r="Y2997" t="s">
        <v>34313</v>
      </c>
      <c r="Z2997" t="s">
        <v>34314</v>
      </c>
      <c r="AA2997" t="s">
        <v>34299</v>
      </c>
      <c r="AB2997">
        <v>-170885</v>
      </c>
      <c r="AC2997" t="s">
        <v>31023</v>
      </c>
      <c r="AD2997">
        <v>72703</v>
      </c>
    </row>
    <row r="2998" spans="1:30" x14ac:dyDescent="0.25">
      <c r="A2998">
        <f t="shared" ca="1" si="46"/>
        <v>590</v>
      </c>
      <c r="B2998" t="s">
        <v>68</v>
      </c>
      <c r="C2998" t="s">
        <v>45</v>
      </c>
      <c r="F2998" t="s">
        <v>38300</v>
      </c>
      <c r="O2998" t="s">
        <v>33</v>
      </c>
      <c r="X2998" t="s">
        <v>34</v>
      </c>
      <c r="Y2998" t="s">
        <v>38301</v>
      </c>
      <c r="Z2998" t="s">
        <v>38302</v>
      </c>
      <c r="AA2998" t="s">
        <v>38303</v>
      </c>
      <c r="AB2998">
        <v>-160469</v>
      </c>
      <c r="AC2998" t="s">
        <v>38</v>
      </c>
      <c r="AD2998">
        <v>98075</v>
      </c>
    </row>
    <row r="2999" spans="1:30" x14ac:dyDescent="0.25">
      <c r="A2999">
        <f t="shared" ca="1" si="46"/>
        <v>6420</v>
      </c>
      <c r="B2999" t="s">
        <v>2046</v>
      </c>
      <c r="C2999" t="s">
        <v>80</v>
      </c>
      <c r="F2999" t="s">
        <v>81</v>
      </c>
      <c r="O2999" t="s">
        <v>33</v>
      </c>
      <c r="Y2999" t="s">
        <v>82</v>
      </c>
      <c r="Z2999" t="s">
        <v>10194</v>
      </c>
      <c r="AA2999" t="s">
        <v>10195</v>
      </c>
      <c r="AB2999">
        <v>-180187</v>
      </c>
      <c r="AC2999" t="s">
        <v>38</v>
      </c>
      <c r="AD2999">
        <v>98668</v>
      </c>
    </row>
    <row r="3000" spans="1:30" x14ac:dyDescent="0.25">
      <c r="A3000">
        <f t="shared" ca="1" si="46"/>
        <v>4230</v>
      </c>
      <c r="B3000" t="s">
        <v>739</v>
      </c>
      <c r="C3000" t="s">
        <v>686</v>
      </c>
      <c r="F3000" t="s">
        <v>3051</v>
      </c>
      <c r="O3000" t="s">
        <v>33</v>
      </c>
      <c r="Y3000" t="s">
        <v>29246</v>
      </c>
      <c r="Z3000" t="s">
        <v>29954</v>
      </c>
      <c r="AA3000" t="s">
        <v>29955</v>
      </c>
      <c r="AB3000">
        <v>-172770</v>
      </c>
      <c r="AC3000" t="s">
        <v>38</v>
      </c>
      <c r="AD3000">
        <v>98503</v>
      </c>
    </row>
    <row r="3001" spans="1:30" x14ac:dyDescent="0.25">
      <c r="A3001">
        <f t="shared" ca="1" si="46"/>
        <v>6708</v>
      </c>
      <c r="B3001" t="s">
        <v>489</v>
      </c>
      <c r="C3001" t="s">
        <v>45</v>
      </c>
      <c r="F3001" t="s">
        <v>38187</v>
      </c>
      <c r="O3001" t="s">
        <v>155</v>
      </c>
      <c r="X3001" t="s">
        <v>34</v>
      </c>
      <c r="Y3001" t="s">
        <v>17555</v>
      </c>
      <c r="Z3001" t="s">
        <v>38188</v>
      </c>
      <c r="AA3001" t="s">
        <v>38189</v>
      </c>
      <c r="AB3001">
        <v>-162211</v>
      </c>
      <c r="AC3001" t="s">
        <v>38</v>
      </c>
      <c r="AD3001">
        <v>98402</v>
      </c>
    </row>
    <row r="3002" spans="1:30" x14ac:dyDescent="0.25">
      <c r="A3002">
        <f t="shared" ca="1" si="46"/>
        <v>16411</v>
      </c>
      <c r="B3002" t="s">
        <v>739</v>
      </c>
      <c r="C3002" t="s">
        <v>686</v>
      </c>
      <c r="F3002" t="s">
        <v>29456</v>
      </c>
      <c r="O3002" t="s">
        <v>33</v>
      </c>
      <c r="Y3002" t="s">
        <v>29998</v>
      </c>
      <c r="Z3002" t="s">
        <v>30976</v>
      </c>
      <c r="AA3002" t="s">
        <v>30906</v>
      </c>
      <c r="AB3002">
        <v>-173279</v>
      </c>
      <c r="AC3002" t="s">
        <v>38</v>
      </c>
      <c r="AD3002">
        <v>98166</v>
      </c>
    </row>
    <row r="3003" spans="1:30" ht="409.5" x14ac:dyDescent="0.25">
      <c r="A3003">
        <f t="shared" ca="1" si="46"/>
        <v>2485</v>
      </c>
      <c r="B3003" t="s">
        <v>124</v>
      </c>
      <c r="C3003" t="s">
        <v>45</v>
      </c>
      <c r="F3003" t="s">
        <v>32641</v>
      </c>
      <c r="O3003" t="s">
        <v>33</v>
      </c>
      <c r="X3003" t="s">
        <v>34</v>
      </c>
      <c r="Y3003" t="s">
        <v>32642</v>
      </c>
      <c r="Z3003" s="1" t="s">
        <v>32643</v>
      </c>
      <c r="AA3003" t="s">
        <v>32644</v>
      </c>
      <c r="AB3003">
        <v>-162288</v>
      </c>
      <c r="AC3003" t="s">
        <v>2936</v>
      </c>
      <c r="AD3003">
        <v>78733</v>
      </c>
    </row>
    <row r="3004" spans="1:30" x14ac:dyDescent="0.25">
      <c r="A3004">
        <f t="shared" ca="1" si="46"/>
        <v>4223</v>
      </c>
      <c r="B3004" t="s">
        <v>2046</v>
      </c>
      <c r="C3004" t="s">
        <v>80</v>
      </c>
      <c r="F3004" t="s">
        <v>3219</v>
      </c>
      <c r="G3004">
        <v>0</v>
      </c>
      <c r="O3004" t="s">
        <v>33</v>
      </c>
      <c r="Y3004" t="s">
        <v>7445</v>
      </c>
      <c r="Z3004" t="s">
        <v>13043</v>
      </c>
      <c r="AA3004" t="s">
        <v>13044</v>
      </c>
      <c r="AB3004" t="s">
        <v>13045</v>
      </c>
      <c r="AC3004" t="s">
        <v>38</v>
      </c>
      <c r="AD3004">
        <v>98409</v>
      </c>
    </row>
    <row r="3005" spans="1:30" ht="409.5" x14ac:dyDescent="0.25">
      <c r="A3005">
        <f t="shared" ca="1" si="46"/>
        <v>19028</v>
      </c>
      <c r="B3005" t="s">
        <v>79</v>
      </c>
      <c r="C3005" t="s">
        <v>80</v>
      </c>
      <c r="F3005" t="s">
        <v>5838</v>
      </c>
      <c r="O3005" t="s">
        <v>33</v>
      </c>
      <c r="Y3005" t="s">
        <v>6075</v>
      </c>
      <c r="Z3005" s="1" t="s">
        <v>26973</v>
      </c>
      <c r="AA3005" t="s">
        <v>26974</v>
      </c>
      <c r="AB3005">
        <v>-180630</v>
      </c>
      <c r="AC3005" t="s">
        <v>38</v>
      </c>
      <c r="AD3005">
        <v>99219</v>
      </c>
    </row>
    <row r="3006" spans="1:30" ht="409.5" x14ac:dyDescent="0.25">
      <c r="A3006">
        <f t="shared" ca="1" si="46"/>
        <v>8709</v>
      </c>
      <c r="B3006" t="s">
        <v>79</v>
      </c>
      <c r="C3006" t="s">
        <v>80</v>
      </c>
      <c r="F3006" t="s">
        <v>1335</v>
      </c>
      <c r="O3006" t="s">
        <v>33</v>
      </c>
      <c r="Y3006" t="s">
        <v>12012</v>
      </c>
      <c r="Z3006" s="1" t="s">
        <v>26350</v>
      </c>
      <c r="AA3006" t="s">
        <v>26351</v>
      </c>
      <c r="AB3006">
        <v>-180490</v>
      </c>
      <c r="AC3006" t="s">
        <v>38</v>
      </c>
      <c r="AD3006">
        <v>98005</v>
      </c>
    </row>
    <row r="3007" spans="1:30" ht="409.5" x14ac:dyDescent="0.25">
      <c r="A3007">
        <f t="shared" ca="1" si="46"/>
        <v>9826</v>
      </c>
      <c r="B3007" t="s">
        <v>3712</v>
      </c>
      <c r="C3007" t="s">
        <v>45</v>
      </c>
      <c r="F3007" t="s">
        <v>22578</v>
      </c>
      <c r="G3007">
        <v>0</v>
      </c>
      <c r="O3007" t="s">
        <v>33</v>
      </c>
      <c r="X3007" t="s">
        <v>34</v>
      </c>
      <c r="Y3007" t="s">
        <v>16862</v>
      </c>
      <c r="Z3007" s="1" t="s">
        <v>24684</v>
      </c>
      <c r="AA3007" t="s">
        <v>24685</v>
      </c>
      <c r="AB3007" t="s">
        <v>24686</v>
      </c>
    </row>
    <row r="3008" spans="1:30" x14ac:dyDescent="0.25">
      <c r="A3008">
        <f t="shared" ca="1" si="46"/>
        <v>910</v>
      </c>
      <c r="B3008" t="s">
        <v>276</v>
      </c>
      <c r="C3008" t="s">
        <v>45</v>
      </c>
      <c r="F3008" t="s">
        <v>69</v>
      </c>
      <c r="G3008">
        <v>0</v>
      </c>
      <c r="O3008" t="s">
        <v>33</v>
      </c>
      <c r="X3008" t="s">
        <v>34</v>
      </c>
      <c r="Y3008" t="s">
        <v>41717</v>
      </c>
      <c r="Z3008" t="s">
        <v>41718</v>
      </c>
      <c r="AA3008" t="s">
        <v>41719</v>
      </c>
      <c r="AB3008" t="s">
        <v>41720</v>
      </c>
    </row>
    <row r="3009" spans="1:30" x14ac:dyDescent="0.25">
      <c r="A3009">
        <f t="shared" ca="1" si="46"/>
        <v>9426</v>
      </c>
      <c r="B3009" t="s">
        <v>73</v>
      </c>
      <c r="C3009" t="s">
        <v>74</v>
      </c>
      <c r="F3009" t="s">
        <v>2056</v>
      </c>
      <c r="O3009" t="s">
        <v>33</v>
      </c>
      <c r="X3009" t="s">
        <v>34</v>
      </c>
      <c r="Y3009" t="s">
        <v>2057</v>
      </c>
      <c r="Z3009" t="s">
        <v>20735</v>
      </c>
      <c r="AA3009" t="s">
        <v>20736</v>
      </c>
      <c r="AB3009">
        <v>-171854</v>
      </c>
      <c r="AC3009" t="s">
        <v>38</v>
      </c>
      <c r="AD3009">
        <v>98104</v>
      </c>
    </row>
    <row r="3010" spans="1:30" ht="390" x14ac:dyDescent="0.25">
      <c r="A3010">
        <f t="shared" ref="A3010:A3073" ca="1" si="47">RANDBETWEEN(1,20000)</f>
        <v>16628</v>
      </c>
      <c r="B3010" t="s">
        <v>30</v>
      </c>
      <c r="C3010" t="s">
        <v>31</v>
      </c>
      <c r="F3010" t="s">
        <v>753</v>
      </c>
      <c r="G3010">
        <v>0</v>
      </c>
      <c r="O3010" t="s">
        <v>33</v>
      </c>
      <c r="X3010" t="s">
        <v>34</v>
      </c>
      <c r="Y3010" t="s">
        <v>2613</v>
      </c>
      <c r="Z3010" s="1" t="s">
        <v>2614</v>
      </c>
      <c r="AA3010" s="1" t="s">
        <v>2614</v>
      </c>
      <c r="AB3010" t="s">
        <v>2615</v>
      </c>
      <c r="AC3010" t="s">
        <v>38</v>
      </c>
      <c r="AD3010">
        <v>98374</v>
      </c>
    </row>
    <row r="3011" spans="1:30" ht="390" x14ac:dyDescent="0.25">
      <c r="A3011">
        <f t="shared" ca="1" si="47"/>
        <v>19770</v>
      </c>
      <c r="B3011" t="s">
        <v>685</v>
      </c>
      <c r="C3011" t="s">
        <v>686</v>
      </c>
      <c r="F3011" t="s">
        <v>3305</v>
      </c>
      <c r="O3011" t="s">
        <v>33</v>
      </c>
      <c r="Y3011" t="s">
        <v>33853</v>
      </c>
      <c r="Z3011" s="1" t="s">
        <v>33854</v>
      </c>
      <c r="AA3011" t="s">
        <v>33814</v>
      </c>
      <c r="AB3011">
        <v>-173209</v>
      </c>
      <c r="AC3011" t="s">
        <v>38</v>
      </c>
      <c r="AD3011">
        <v>98032</v>
      </c>
    </row>
    <row r="3012" spans="1:30" ht="409.5" x14ac:dyDescent="0.25">
      <c r="A3012">
        <f t="shared" ca="1" si="47"/>
        <v>17407</v>
      </c>
      <c r="B3012" t="s">
        <v>1203</v>
      </c>
      <c r="C3012" t="s">
        <v>45</v>
      </c>
      <c r="F3012" t="s">
        <v>4520</v>
      </c>
      <c r="G3012">
        <v>0</v>
      </c>
      <c r="M3012" s="1" t="s">
        <v>19063</v>
      </c>
      <c r="N3012" t="s">
        <v>19064</v>
      </c>
      <c r="O3012" t="s">
        <v>168</v>
      </c>
      <c r="P3012" t="s">
        <v>542</v>
      </c>
      <c r="Q3012" t="s">
        <v>4074</v>
      </c>
      <c r="R3012" t="s">
        <v>851</v>
      </c>
      <c r="W3012">
        <v>30</v>
      </c>
      <c r="X3012" t="s">
        <v>34</v>
      </c>
      <c r="Y3012" t="s">
        <v>19065</v>
      </c>
      <c r="Z3012" s="1" t="s">
        <v>19066</v>
      </c>
      <c r="AA3012" t="s">
        <v>19067</v>
      </c>
      <c r="AB3012" t="s">
        <v>19068</v>
      </c>
      <c r="AC3012" t="s">
        <v>38</v>
      </c>
      <c r="AD3012">
        <v>98119</v>
      </c>
    </row>
    <row r="3013" spans="1:30" x14ac:dyDescent="0.25">
      <c r="A3013">
        <f t="shared" ca="1" si="47"/>
        <v>17961</v>
      </c>
      <c r="B3013" t="s">
        <v>334</v>
      </c>
      <c r="C3013" t="s">
        <v>45</v>
      </c>
      <c r="N3013" t="s">
        <v>3805</v>
      </c>
      <c r="O3013" t="s">
        <v>52</v>
      </c>
      <c r="Q3013" t="s">
        <v>3806</v>
      </c>
      <c r="R3013" t="s">
        <v>493</v>
      </c>
      <c r="X3013" t="s">
        <v>34</v>
      </c>
      <c r="Y3013" t="s">
        <v>2370</v>
      </c>
      <c r="Z3013" t="s">
        <v>37202</v>
      </c>
      <c r="AA3013" t="s">
        <v>37203</v>
      </c>
      <c r="AB3013">
        <v>-163161</v>
      </c>
      <c r="AC3013" t="s">
        <v>38</v>
      </c>
      <c r="AD3013">
        <v>98370</v>
      </c>
    </row>
    <row r="3014" spans="1:30" x14ac:dyDescent="0.25">
      <c r="A3014">
        <f t="shared" ca="1" si="47"/>
        <v>617</v>
      </c>
      <c r="B3014" t="s">
        <v>739</v>
      </c>
      <c r="C3014" t="s">
        <v>686</v>
      </c>
      <c r="F3014" t="s">
        <v>29249</v>
      </c>
      <c r="O3014" t="s">
        <v>33</v>
      </c>
      <c r="X3014" t="s">
        <v>34</v>
      </c>
      <c r="Y3014" t="s">
        <v>29250</v>
      </c>
      <c r="Z3014" t="s">
        <v>30512</v>
      </c>
      <c r="AA3014" t="s">
        <v>30459</v>
      </c>
      <c r="AB3014">
        <v>-161634</v>
      </c>
      <c r="AC3014" t="s">
        <v>38</v>
      </c>
      <c r="AD3014">
        <v>98223</v>
      </c>
    </row>
    <row r="3015" spans="1:30" ht="409.5" x14ac:dyDescent="0.25">
      <c r="A3015">
        <f t="shared" ca="1" si="47"/>
        <v>17050</v>
      </c>
      <c r="B3015" t="s">
        <v>178</v>
      </c>
      <c r="C3015" t="s">
        <v>179</v>
      </c>
      <c r="F3015" t="s">
        <v>433</v>
      </c>
      <c r="G3015">
        <v>0</v>
      </c>
      <c r="O3015" t="s">
        <v>33</v>
      </c>
      <c r="X3015" t="s">
        <v>34</v>
      </c>
      <c r="Y3015" t="s">
        <v>5663</v>
      </c>
      <c r="Z3015" s="1" t="s">
        <v>42016</v>
      </c>
      <c r="AA3015" t="s">
        <v>42017</v>
      </c>
      <c r="AB3015" t="s">
        <v>42018</v>
      </c>
      <c r="AC3015" t="s">
        <v>38</v>
      </c>
      <c r="AD3015">
        <v>99362</v>
      </c>
    </row>
    <row r="3016" spans="1:30" x14ac:dyDescent="0.25">
      <c r="A3016">
        <f t="shared" ca="1" si="47"/>
        <v>1766</v>
      </c>
      <c r="B3016" t="s">
        <v>178</v>
      </c>
      <c r="C3016" t="s">
        <v>179</v>
      </c>
      <c r="F3016" t="s">
        <v>9247</v>
      </c>
      <c r="O3016" t="s">
        <v>33</v>
      </c>
      <c r="X3016" t="s">
        <v>34</v>
      </c>
      <c r="Y3016" t="s">
        <v>9248</v>
      </c>
      <c r="Z3016" t="s">
        <v>9249</v>
      </c>
      <c r="AA3016" t="s">
        <v>9250</v>
      </c>
      <c r="AB3016">
        <v>-171389</v>
      </c>
      <c r="AC3016" t="s">
        <v>38</v>
      </c>
      <c r="AD3016">
        <v>98201</v>
      </c>
    </row>
    <row r="3017" spans="1:30" ht="409.5" x14ac:dyDescent="0.25">
      <c r="A3017">
        <f t="shared" ca="1" si="47"/>
        <v>4135</v>
      </c>
      <c r="B3017" t="s">
        <v>73</v>
      </c>
      <c r="C3017" t="s">
        <v>74</v>
      </c>
      <c r="O3017" t="s">
        <v>33</v>
      </c>
      <c r="X3017" t="s">
        <v>34</v>
      </c>
      <c r="Y3017" t="s">
        <v>38212</v>
      </c>
      <c r="Z3017" s="1" t="s">
        <v>38213</v>
      </c>
      <c r="AA3017" t="s">
        <v>38214</v>
      </c>
      <c r="AB3017">
        <v>-160437</v>
      </c>
      <c r="AC3017" t="s">
        <v>38</v>
      </c>
      <c r="AD3017">
        <v>98001</v>
      </c>
    </row>
    <row r="3018" spans="1:30" ht="409.5" x14ac:dyDescent="0.25">
      <c r="A3018">
        <f t="shared" ca="1" si="47"/>
        <v>5701</v>
      </c>
      <c r="B3018" t="s">
        <v>96</v>
      </c>
      <c r="C3018" t="s">
        <v>97</v>
      </c>
      <c r="F3018" t="s">
        <v>4110</v>
      </c>
      <c r="O3018" t="s">
        <v>33</v>
      </c>
      <c r="X3018" t="s">
        <v>34</v>
      </c>
      <c r="Y3018" t="s">
        <v>8231</v>
      </c>
      <c r="Z3018" s="1" t="s">
        <v>37431</v>
      </c>
      <c r="AA3018" t="s">
        <v>37420</v>
      </c>
      <c r="AB3018">
        <v>-172588</v>
      </c>
      <c r="AC3018" t="s">
        <v>38</v>
      </c>
      <c r="AD3018">
        <v>98660</v>
      </c>
    </row>
    <row r="3019" spans="1:30" x14ac:dyDescent="0.25">
      <c r="A3019">
        <f t="shared" ca="1" si="47"/>
        <v>17425</v>
      </c>
      <c r="B3019" t="s">
        <v>124</v>
      </c>
      <c r="C3019" t="s">
        <v>45</v>
      </c>
      <c r="F3019" t="s">
        <v>41802</v>
      </c>
      <c r="O3019" t="s">
        <v>33</v>
      </c>
      <c r="Y3019" t="s">
        <v>41803</v>
      </c>
      <c r="Z3019" t="s">
        <v>41804</v>
      </c>
      <c r="AA3019" t="s">
        <v>41805</v>
      </c>
      <c r="AB3019">
        <v>-162937</v>
      </c>
      <c r="AC3019" t="s">
        <v>41806</v>
      </c>
      <c r="AD3019">
        <v>35030</v>
      </c>
    </row>
    <row r="3020" spans="1:30" x14ac:dyDescent="0.25">
      <c r="A3020">
        <f t="shared" ca="1" si="47"/>
        <v>18884</v>
      </c>
      <c r="B3020" t="s">
        <v>685</v>
      </c>
      <c r="C3020" t="s">
        <v>686</v>
      </c>
      <c r="F3020" t="s">
        <v>28495</v>
      </c>
      <c r="G3020">
        <v>0</v>
      </c>
      <c r="O3020" t="s">
        <v>33</v>
      </c>
      <c r="Y3020" t="s">
        <v>29870</v>
      </c>
      <c r="Z3020" t="s">
        <v>34059</v>
      </c>
      <c r="AA3020" t="s">
        <v>34060</v>
      </c>
      <c r="AB3020" t="s">
        <v>34061</v>
      </c>
    </row>
    <row r="3021" spans="1:30" x14ac:dyDescent="0.25">
      <c r="A3021">
        <f t="shared" ca="1" si="47"/>
        <v>16815</v>
      </c>
      <c r="B3021" t="s">
        <v>30</v>
      </c>
      <c r="C3021" t="s">
        <v>31</v>
      </c>
      <c r="F3021" t="s">
        <v>41263</v>
      </c>
      <c r="G3021">
        <v>0</v>
      </c>
      <c r="O3021" t="s">
        <v>33</v>
      </c>
      <c r="X3021" t="s">
        <v>34</v>
      </c>
      <c r="Y3021" t="s">
        <v>41264</v>
      </c>
      <c r="Z3021" t="s">
        <v>41265</v>
      </c>
      <c r="AA3021" t="s">
        <v>41266</v>
      </c>
      <c r="AB3021" t="s">
        <v>41267</v>
      </c>
      <c r="AC3021" t="s">
        <v>38</v>
      </c>
      <c r="AD3021">
        <v>98402</v>
      </c>
    </row>
    <row r="3022" spans="1:30" ht="409.5" x14ac:dyDescent="0.25">
      <c r="A3022">
        <f t="shared" ca="1" si="47"/>
        <v>927</v>
      </c>
      <c r="B3022" t="s">
        <v>124</v>
      </c>
      <c r="C3022" t="s">
        <v>45</v>
      </c>
      <c r="G3022">
        <v>0</v>
      </c>
      <c r="O3022" t="s">
        <v>155</v>
      </c>
      <c r="X3022" t="s">
        <v>34</v>
      </c>
      <c r="Z3022" s="1" t="s">
        <v>17877</v>
      </c>
      <c r="AA3022" t="s">
        <v>17865</v>
      </c>
      <c r="AB3022" t="s">
        <v>17878</v>
      </c>
    </row>
    <row r="3023" spans="1:30" x14ac:dyDescent="0.25">
      <c r="A3023">
        <f t="shared" ca="1" si="47"/>
        <v>13330</v>
      </c>
      <c r="B3023" t="s">
        <v>2046</v>
      </c>
      <c r="C3023" t="s">
        <v>80</v>
      </c>
      <c r="F3023" t="s">
        <v>6716</v>
      </c>
      <c r="O3023" t="s">
        <v>33</v>
      </c>
      <c r="Y3023" t="s">
        <v>6717</v>
      </c>
      <c r="Z3023" t="s">
        <v>13618</v>
      </c>
      <c r="AA3023" t="s">
        <v>13619</v>
      </c>
      <c r="AB3023">
        <v>-162253</v>
      </c>
      <c r="AC3023" t="s">
        <v>38</v>
      </c>
      <c r="AD3023">
        <v>98801</v>
      </c>
    </row>
    <row r="3024" spans="1:30" ht="409.5" x14ac:dyDescent="0.25">
      <c r="A3024">
        <f t="shared" ca="1" si="47"/>
        <v>8629</v>
      </c>
      <c r="B3024" t="s">
        <v>2046</v>
      </c>
      <c r="C3024" t="s">
        <v>80</v>
      </c>
      <c r="F3024" t="s">
        <v>651</v>
      </c>
      <c r="O3024" t="s">
        <v>33</v>
      </c>
      <c r="Y3024" t="s">
        <v>7704</v>
      </c>
      <c r="Z3024" s="1" t="s">
        <v>12180</v>
      </c>
      <c r="AA3024" t="s">
        <v>12181</v>
      </c>
      <c r="AB3024">
        <v>-181294</v>
      </c>
      <c r="AC3024" t="s">
        <v>38</v>
      </c>
      <c r="AD3024">
        <v>98034</v>
      </c>
    </row>
    <row r="3025" spans="1:30" x14ac:dyDescent="0.25">
      <c r="A3025">
        <f t="shared" ca="1" si="47"/>
        <v>3873</v>
      </c>
      <c r="B3025" t="s">
        <v>79</v>
      </c>
      <c r="C3025" t="s">
        <v>80</v>
      </c>
      <c r="F3025" t="s">
        <v>12243</v>
      </c>
      <c r="O3025" t="s">
        <v>33</v>
      </c>
      <c r="Y3025" t="s">
        <v>12244</v>
      </c>
      <c r="Z3025" t="s">
        <v>26004</v>
      </c>
      <c r="AA3025" t="s">
        <v>26005</v>
      </c>
      <c r="AB3025">
        <v>-172700</v>
      </c>
      <c r="AC3025" t="s">
        <v>38</v>
      </c>
      <c r="AD3025">
        <v>98104</v>
      </c>
    </row>
    <row r="3026" spans="1:30" ht="409.5" x14ac:dyDescent="0.25">
      <c r="A3026">
        <f t="shared" ca="1" si="47"/>
        <v>10812</v>
      </c>
      <c r="B3026" t="s">
        <v>685</v>
      </c>
      <c r="C3026" t="s">
        <v>686</v>
      </c>
      <c r="F3026" t="s">
        <v>3210</v>
      </c>
      <c r="O3026" t="s">
        <v>33</v>
      </c>
      <c r="X3026" t="s">
        <v>34</v>
      </c>
      <c r="Y3026" t="s">
        <v>3211</v>
      </c>
      <c r="Z3026" s="1" t="s">
        <v>32800</v>
      </c>
      <c r="AA3026" t="s">
        <v>32799</v>
      </c>
      <c r="AB3026">
        <v>-170697</v>
      </c>
      <c r="AC3026" t="s">
        <v>38</v>
      </c>
      <c r="AD3026">
        <v>98466</v>
      </c>
    </row>
    <row r="3027" spans="1:30" x14ac:dyDescent="0.25">
      <c r="A3027">
        <f t="shared" ca="1" si="47"/>
        <v>707</v>
      </c>
      <c r="B3027" t="s">
        <v>677</v>
      </c>
      <c r="C3027" t="s">
        <v>80</v>
      </c>
      <c r="F3027" t="s">
        <v>160</v>
      </c>
      <c r="G3027">
        <v>0</v>
      </c>
      <c r="O3027" t="s">
        <v>33</v>
      </c>
      <c r="Y3027" t="s">
        <v>678</v>
      </c>
      <c r="Z3027" t="s">
        <v>7988</v>
      </c>
      <c r="AA3027" t="s">
        <v>7989</v>
      </c>
      <c r="AB3027" t="s">
        <v>7990</v>
      </c>
      <c r="AC3027" t="s">
        <v>38</v>
      </c>
      <c r="AD3027">
        <v>98109</v>
      </c>
    </row>
    <row r="3028" spans="1:30" x14ac:dyDescent="0.25">
      <c r="A3028">
        <f t="shared" ca="1" si="47"/>
        <v>14506</v>
      </c>
      <c r="B3028" t="s">
        <v>39</v>
      </c>
      <c r="C3028" t="s">
        <v>165</v>
      </c>
      <c r="F3028" t="s">
        <v>734</v>
      </c>
      <c r="G3028">
        <v>0</v>
      </c>
      <c r="O3028" t="s">
        <v>33</v>
      </c>
      <c r="X3028" t="s">
        <v>34</v>
      </c>
      <c r="Y3028" t="s">
        <v>735</v>
      </c>
      <c r="Z3028" t="s">
        <v>43410</v>
      </c>
      <c r="AA3028" t="s">
        <v>43411</v>
      </c>
      <c r="AB3028" t="s">
        <v>43412</v>
      </c>
      <c r="AC3028" t="s">
        <v>38</v>
      </c>
      <c r="AD3028">
        <v>98111</v>
      </c>
    </row>
    <row r="3029" spans="1:30" ht="409.5" x14ac:dyDescent="0.25">
      <c r="A3029">
        <f t="shared" ca="1" si="47"/>
        <v>4216</v>
      </c>
      <c r="B3029" t="s">
        <v>685</v>
      </c>
      <c r="C3029" t="s">
        <v>686</v>
      </c>
      <c r="O3029" t="s">
        <v>33</v>
      </c>
      <c r="Y3029" t="s">
        <v>33130</v>
      </c>
      <c r="Z3029" s="1" t="s">
        <v>33131</v>
      </c>
      <c r="AA3029" t="s">
        <v>33132</v>
      </c>
      <c r="AB3029">
        <v>-170396</v>
      </c>
    </row>
    <row r="3030" spans="1:30" ht="409.5" x14ac:dyDescent="0.25">
      <c r="A3030">
        <f t="shared" ca="1" si="47"/>
        <v>11965</v>
      </c>
      <c r="B3030" t="s">
        <v>2046</v>
      </c>
      <c r="C3030" t="s">
        <v>80</v>
      </c>
      <c r="F3030" t="s">
        <v>3176</v>
      </c>
      <c r="O3030" t="s">
        <v>33</v>
      </c>
      <c r="Y3030" t="s">
        <v>10553</v>
      </c>
      <c r="Z3030" s="1" t="s">
        <v>10554</v>
      </c>
      <c r="AA3030" t="s">
        <v>10555</v>
      </c>
      <c r="AB3030">
        <v>-163363</v>
      </c>
      <c r="AC3030" t="s">
        <v>38</v>
      </c>
      <c r="AD3030">
        <v>98204</v>
      </c>
    </row>
    <row r="3031" spans="1:30" ht="409.5" x14ac:dyDescent="0.25">
      <c r="A3031">
        <f t="shared" ca="1" si="47"/>
        <v>5788</v>
      </c>
      <c r="B3031" t="s">
        <v>334</v>
      </c>
      <c r="C3031" t="s">
        <v>45</v>
      </c>
      <c r="G3031">
        <v>0</v>
      </c>
      <c r="N3031" t="s">
        <v>468</v>
      </c>
      <c r="O3031" t="s">
        <v>33</v>
      </c>
      <c r="X3031" t="s">
        <v>34</v>
      </c>
      <c r="Y3031" t="s">
        <v>27335</v>
      </c>
      <c r="Z3031" s="1" t="s">
        <v>27336</v>
      </c>
      <c r="AA3031" t="s">
        <v>27337</v>
      </c>
      <c r="AB3031" t="s">
        <v>27338</v>
      </c>
      <c r="AC3031" t="s">
        <v>102</v>
      </c>
      <c r="AD3031">
        <v>97214</v>
      </c>
    </row>
    <row r="3032" spans="1:30" ht="409.5" x14ac:dyDescent="0.25">
      <c r="A3032">
        <f t="shared" ca="1" si="47"/>
        <v>377</v>
      </c>
      <c r="B3032" t="s">
        <v>2046</v>
      </c>
      <c r="C3032" t="s">
        <v>80</v>
      </c>
      <c r="F3032" t="s">
        <v>4879</v>
      </c>
      <c r="G3032">
        <v>0</v>
      </c>
      <c r="O3032" t="s">
        <v>33</v>
      </c>
      <c r="Y3032" t="s">
        <v>7019</v>
      </c>
      <c r="Z3032" s="1" t="s">
        <v>14622</v>
      </c>
      <c r="AA3032" t="s">
        <v>14623</v>
      </c>
      <c r="AB3032" t="s">
        <v>14624</v>
      </c>
      <c r="AC3032" t="s">
        <v>38</v>
      </c>
      <c r="AD3032">
        <v>98032</v>
      </c>
    </row>
    <row r="3033" spans="1:30" x14ac:dyDescent="0.25">
      <c r="A3033">
        <f t="shared" ca="1" si="47"/>
        <v>6841</v>
      </c>
      <c r="B3033" t="s">
        <v>2046</v>
      </c>
      <c r="C3033" t="s">
        <v>80</v>
      </c>
      <c r="F3033" t="s">
        <v>3308</v>
      </c>
      <c r="G3033">
        <v>0</v>
      </c>
      <c r="O3033" t="s">
        <v>33</v>
      </c>
      <c r="Y3033" t="s">
        <v>7277</v>
      </c>
      <c r="Z3033" t="s">
        <v>14933</v>
      </c>
      <c r="AA3033" t="s">
        <v>14934</v>
      </c>
      <c r="AB3033" t="s">
        <v>14935</v>
      </c>
      <c r="AC3033" t="s">
        <v>38</v>
      </c>
      <c r="AD3033">
        <v>98004</v>
      </c>
    </row>
    <row r="3034" spans="1:30" ht="409.5" x14ac:dyDescent="0.25">
      <c r="A3034">
        <f t="shared" ca="1" si="47"/>
        <v>2348</v>
      </c>
      <c r="B3034" t="s">
        <v>73</v>
      </c>
      <c r="C3034" t="s">
        <v>74</v>
      </c>
      <c r="G3034">
        <v>0</v>
      </c>
      <c r="O3034" t="s">
        <v>33</v>
      </c>
      <c r="X3034" t="s">
        <v>34</v>
      </c>
      <c r="Y3034" t="s">
        <v>2729</v>
      </c>
      <c r="Z3034" s="1" t="s">
        <v>2730</v>
      </c>
      <c r="AA3034" t="s">
        <v>2731</v>
      </c>
      <c r="AB3034" t="s">
        <v>2732</v>
      </c>
      <c r="AC3034" t="s">
        <v>38</v>
      </c>
      <c r="AD3034">
        <v>98052</v>
      </c>
    </row>
    <row r="3035" spans="1:30" x14ac:dyDescent="0.25">
      <c r="A3035">
        <f t="shared" ca="1" si="47"/>
        <v>5387</v>
      </c>
      <c r="B3035" t="s">
        <v>30</v>
      </c>
      <c r="C3035" t="s">
        <v>31</v>
      </c>
      <c r="F3035" t="s">
        <v>753</v>
      </c>
      <c r="G3035">
        <v>0</v>
      </c>
      <c r="O3035" t="s">
        <v>33</v>
      </c>
      <c r="X3035" t="s">
        <v>34</v>
      </c>
      <c r="Y3035" t="s">
        <v>30330</v>
      </c>
      <c r="Z3035" t="s">
        <v>33271</v>
      </c>
      <c r="AA3035" t="s">
        <v>33271</v>
      </c>
      <c r="AB3035" t="s">
        <v>33272</v>
      </c>
      <c r="AC3035" t="s">
        <v>38</v>
      </c>
      <c r="AD3035">
        <v>98312</v>
      </c>
    </row>
    <row r="3036" spans="1:30" ht="409.5" x14ac:dyDescent="0.25">
      <c r="A3036">
        <f t="shared" ca="1" si="47"/>
        <v>5451</v>
      </c>
      <c r="B3036" t="s">
        <v>230</v>
      </c>
      <c r="C3036" t="s">
        <v>45</v>
      </c>
      <c r="O3036" t="s">
        <v>33</v>
      </c>
      <c r="X3036" t="s">
        <v>34</v>
      </c>
      <c r="Y3036" t="s">
        <v>22895</v>
      </c>
      <c r="Z3036" s="1" t="s">
        <v>22986</v>
      </c>
      <c r="AA3036" t="s">
        <v>22580</v>
      </c>
      <c r="AB3036">
        <v>-162883</v>
      </c>
    </row>
    <row r="3037" spans="1:30" ht="409.5" x14ac:dyDescent="0.25">
      <c r="A3037">
        <f t="shared" ca="1" si="47"/>
        <v>16426</v>
      </c>
      <c r="B3037" t="s">
        <v>3712</v>
      </c>
      <c r="C3037" t="s">
        <v>16820</v>
      </c>
      <c r="F3037" t="s">
        <v>20250</v>
      </c>
      <c r="G3037">
        <v>0</v>
      </c>
      <c r="O3037" t="s">
        <v>33</v>
      </c>
      <c r="X3037" t="s">
        <v>34</v>
      </c>
      <c r="Y3037" t="s">
        <v>22643</v>
      </c>
      <c r="Z3037" s="1" t="s">
        <v>24657</v>
      </c>
      <c r="AA3037" t="s">
        <v>24027</v>
      </c>
      <c r="AB3037" t="s">
        <v>24658</v>
      </c>
      <c r="AC3037" t="s">
        <v>102</v>
      </c>
      <c r="AD3037">
        <v>97302</v>
      </c>
    </row>
    <row r="3038" spans="1:30" x14ac:dyDescent="0.25">
      <c r="A3038">
        <f t="shared" ca="1" si="47"/>
        <v>16426</v>
      </c>
      <c r="B3038" t="s">
        <v>2046</v>
      </c>
      <c r="C3038" t="s">
        <v>80</v>
      </c>
      <c r="F3038" t="s">
        <v>5745</v>
      </c>
      <c r="O3038" t="s">
        <v>33</v>
      </c>
      <c r="Y3038" t="s">
        <v>10053</v>
      </c>
      <c r="Z3038" t="s">
        <v>16262</v>
      </c>
      <c r="AA3038" t="s">
        <v>16263</v>
      </c>
      <c r="AB3038">
        <v>-160814</v>
      </c>
      <c r="AC3038" t="s">
        <v>38</v>
      </c>
      <c r="AD3038">
        <v>98201</v>
      </c>
    </row>
    <row r="3039" spans="1:30" x14ac:dyDescent="0.25">
      <c r="A3039">
        <f t="shared" ca="1" si="47"/>
        <v>1818</v>
      </c>
      <c r="B3039" t="s">
        <v>739</v>
      </c>
      <c r="C3039" t="s">
        <v>686</v>
      </c>
      <c r="F3039" t="s">
        <v>670</v>
      </c>
      <c r="O3039" t="s">
        <v>33</v>
      </c>
      <c r="Y3039" t="s">
        <v>4943</v>
      </c>
      <c r="Z3039" t="s">
        <v>29739</v>
      </c>
      <c r="AA3039" t="s">
        <v>29714</v>
      </c>
      <c r="AB3039">
        <v>-172877</v>
      </c>
      <c r="AC3039" t="s">
        <v>38</v>
      </c>
      <c r="AD3039">
        <v>98512</v>
      </c>
    </row>
    <row r="3040" spans="1:30" x14ac:dyDescent="0.25">
      <c r="A3040">
        <f t="shared" ca="1" si="47"/>
        <v>13252</v>
      </c>
      <c r="B3040" t="s">
        <v>739</v>
      </c>
      <c r="C3040" t="s">
        <v>686</v>
      </c>
      <c r="F3040" t="s">
        <v>29818</v>
      </c>
      <c r="O3040" t="s">
        <v>33</v>
      </c>
      <c r="Y3040" t="s">
        <v>29819</v>
      </c>
      <c r="Z3040" t="s">
        <v>29846</v>
      </c>
      <c r="AA3040" t="s">
        <v>29823</v>
      </c>
      <c r="AB3040">
        <v>-173159</v>
      </c>
      <c r="AC3040" t="s">
        <v>38</v>
      </c>
      <c r="AD3040">
        <v>98409</v>
      </c>
    </row>
    <row r="3041" spans="1:30" x14ac:dyDescent="0.25">
      <c r="A3041">
        <f t="shared" ca="1" si="47"/>
        <v>14993</v>
      </c>
      <c r="B3041" t="s">
        <v>2046</v>
      </c>
      <c r="C3041" t="s">
        <v>80</v>
      </c>
      <c r="O3041" t="s">
        <v>33</v>
      </c>
      <c r="Y3041" t="s">
        <v>16372</v>
      </c>
      <c r="Z3041" t="s">
        <v>16373</v>
      </c>
      <c r="AA3041" t="s">
        <v>16374</v>
      </c>
      <c r="AB3041">
        <v>-170189</v>
      </c>
      <c r="AC3041" t="s">
        <v>38</v>
      </c>
      <c r="AD3041">
        <v>98922</v>
      </c>
    </row>
    <row r="3042" spans="1:30" x14ac:dyDescent="0.25">
      <c r="A3042">
        <f t="shared" ca="1" si="47"/>
        <v>648</v>
      </c>
      <c r="B3042" t="s">
        <v>685</v>
      </c>
      <c r="C3042" t="s">
        <v>686</v>
      </c>
      <c r="F3042" t="s">
        <v>4947</v>
      </c>
      <c r="O3042" t="s">
        <v>33</v>
      </c>
      <c r="Y3042" t="s">
        <v>4964</v>
      </c>
      <c r="Z3042" t="s">
        <v>32798</v>
      </c>
      <c r="AA3042" t="s">
        <v>32799</v>
      </c>
      <c r="AB3042">
        <v>-160741</v>
      </c>
    </row>
    <row r="3043" spans="1:30" ht="300" x14ac:dyDescent="0.25">
      <c r="A3043">
        <f t="shared" ca="1" si="47"/>
        <v>5892</v>
      </c>
      <c r="B3043" t="s">
        <v>739</v>
      </c>
      <c r="C3043" t="s">
        <v>686</v>
      </c>
      <c r="F3043" t="s">
        <v>29564</v>
      </c>
      <c r="O3043" t="s">
        <v>33</v>
      </c>
      <c r="Y3043" t="s">
        <v>6367</v>
      </c>
      <c r="Z3043" s="1" t="s">
        <v>29565</v>
      </c>
      <c r="AA3043" t="s">
        <v>29566</v>
      </c>
      <c r="AB3043">
        <v>-160495</v>
      </c>
    </row>
    <row r="3044" spans="1:30" x14ac:dyDescent="0.25">
      <c r="A3044">
        <f t="shared" ca="1" si="47"/>
        <v>6317</v>
      </c>
      <c r="B3044" t="s">
        <v>2046</v>
      </c>
      <c r="C3044" t="s">
        <v>80</v>
      </c>
      <c r="F3044" t="s">
        <v>5745</v>
      </c>
      <c r="O3044" t="s">
        <v>33</v>
      </c>
      <c r="Y3044" t="s">
        <v>5935</v>
      </c>
      <c r="Z3044" t="s">
        <v>11004</v>
      </c>
      <c r="AA3044" t="s">
        <v>11005</v>
      </c>
      <c r="AB3044">
        <v>-161722</v>
      </c>
      <c r="AC3044" t="s">
        <v>38</v>
      </c>
      <c r="AD3044">
        <v>98201</v>
      </c>
    </row>
    <row r="3045" spans="1:30" ht="409.5" x14ac:dyDescent="0.25">
      <c r="A3045">
        <f t="shared" ca="1" si="47"/>
        <v>18081</v>
      </c>
      <c r="B3045" t="s">
        <v>73</v>
      </c>
      <c r="C3045" t="s">
        <v>74</v>
      </c>
      <c r="F3045" t="s">
        <v>1002</v>
      </c>
      <c r="O3045" t="s">
        <v>63</v>
      </c>
      <c r="X3045" t="s">
        <v>34</v>
      </c>
      <c r="Y3045" t="s">
        <v>1187</v>
      </c>
      <c r="Z3045" s="1" t="s">
        <v>29106</v>
      </c>
      <c r="AA3045" t="s">
        <v>29107</v>
      </c>
      <c r="AB3045">
        <v>-162924</v>
      </c>
      <c r="AC3045" t="s">
        <v>38</v>
      </c>
      <c r="AD3045">
        <v>73112</v>
      </c>
    </row>
    <row r="3046" spans="1:30" ht="409.5" x14ac:dyDescent="0.25">
      <c r="A3046">
        <f t="shared" ca="1" si="47"/>
        <v>12267</v>
      </c>
      <c r="B3046" t="s">
        <v>73</v>
      </c>
      <c r="C3046" t="s">
        <v>74</v>
      </c>
      <c r="F3046" t="s">
        <v>387</v>
      </c>
      <c r="G3046">
        <v>0</v>
      </c>
      <c r="O3046" t="s">
        <v>33</v>
      </c>
      <c r="W3046">
        <v>15</v>
      </c>
      <c r="X3046" t="s">
        <v>34</v>
      </c>
      <c r="Y3046" t="s">
        <v>31929</v>
      </c>
      <c r="Z3046" s="1" t="s">
        <v>31930</v>
      </c>
      <c r="AA3046" t="s">
        <v>31931</v>
      </c>
      <c r="AB3046" t="s">
        <v>31932</v>
      </c>
      <c r="AC3046" t="s">
        <v>38</v>
      </c>
      <c r="AD3046">
        <v>98109</v>
      </c>
    </row>
    <row r="3047" spans="1:30" ht="409.5" x14ac:dyDescent="0.25">
      <c r="A3047">
        <f t="shared" ca="1" si="47"/>
        <v>5350</v>
      </c>
      <c r="B3047" t="s">
        <v>739</v>
      </c>
      <c r="C3047" t="s">
        <v>686</v>
      </c>
      <c r="F3047" t="s">
        <v>5981</v>
      </c>
      <c r="O3047" t="s">
        <v>33</v>
      </c>
      <c r="X3047" t="s">
        <v>34</v>
      </c>
      <c r="Y3047" t="s">
        <v>17031</v>
      </c>
      <c r="Z3047" s="1" t="s">
        <v>29402</v>
      </c>
      <c r="AA3047" t="s">
        <v>29403</v>
      </c>
      <c r="AB3047">
        <v>-172431</v>
      </c>
    </row>
    <row r="3048" spans="1:30" x14ac:dyDescent="0.25">
      <c r="A3048">
        <f t="shared" ca="1" si="47"/>
        <v>6582</v>
      </c>
      <c r="B3048" t="s">
        <v>2046</v>
      </c>
      <c r="C3048" t="s">
        <v>80</v>
      </c>
      <c r="F3048" t="s">
        <v>160</v>
      </c>
      <c r="O3048" t="s">
        <v>33</v>
      </c>
      <c r="Y3048" t="s">
        <v>7769</v>
      </c>
      <c r="Z3048" t="s">
        <v>13809</v>
      </c>
      <c r="AA3048" t="s">
        <v>13810</v>
      </c>
      <c r="AB3048">
        <v>-162289</v>
      </c>
      <c r="AC3048" t="s">
        <v>38</v>
      </c>
      <c r="AD3048">
        <v>98109</v>
      </c>
    </row>
    <row r="3049" spans="1:30" x14ac:dyDescent="0.25">
      <c r="A3049">
        <f t="shared" ca="1" si="47"/>
        <v>13354</v>
      </c>
      <c r="B3049" t="s">
        <v>685</v>
      </c>
      <c r="C3049" t="s">
        <v>686</v>
      </c>
      <c r="F3049" t="s">
        <v>7533</v>
      </c>
      <c r="O3049" t="s">
        <v>33</v>
      </c>
      <c r="Y3049" t="s">
        <v>33901</v>
      </c>
      <c r="Z3049" t="s">
        <v>34382</v>
      </c>
      <c r="AA3049" t="s">
        <v>34345</v>
      </c>
      <c r="AB3049">
        <v>-161546</v>
      </c>
      <c r="AC3049" t="s">
        <v>38</v>
      </c>
      <c r="AD3049">
        <v>98057</v>
      </c>
    </row>
    <row r="3050" spans="1:30" ht="409.5" x14ac:dyDescent="0.25">
      <c r="A3050">
        <f t="shared" ca="1" si="47"/>
        <v>11095</v>
      </c>
      <c r="B3050" t="s">
        <v>489</v>
      </c>
      <c r="C3050" t="s">
        <v>45</v>
      </c>
      <c r="F3050" t="s">
        <v>20250</v>
      </c>
      <c r="O3050" t="s">
        <v>33</v>
      </c>
      <c r="X3050" t="s">
        <v>34</v>
      </c>
      <c r="Y3050" t="s">
        <v>22643</v>
      </c>
      <c r="Z3050" s="1" t="s">
        <v>22887</v>
      </c>
      <c r="AA3050" t="s">
        <v>22580</v>
      </c>
      <c r="AB3050">
        <v>-161863</v>
      </c>
      <c r="AC3050" t="s">
        <v>102</v>
      </c>
      <c r="AD3050">
        <v>97302</v>
      </c>
    </row>
    <row r="3051" spans="1:30" ht="409.5" x14ac:dyDescent="0.25">
      <c r="A3051">
        <f t="shared" ca="1" si="47"/>
        <v>19796</v>
      </c>
      <c r="B3051" t="s">
        <v>178</v>
      </c>
      <c r="G3051">
        <v>0</v>
      </c>
      <c r="O3051" t="s">
        <v>33</v>
      </c>
      <c r="X3051" t="s">
        <v>34</v>
      </c>
      <c r="Y3051" t="s">
        <v>16893</v>
      </c>
      <c r="Z3051" s="1" t="s">
        <v>16894</v>
      </c>
      <c r="AA3051" t="s">
        <v>16895</v>
      </c>
      <c r="AB3051" t="s">
        <v>16896</v>
      </c>
      <c r="AC3051" t="s">
        <v>38</v>
      </c>
      <c r="AD3051">
        <v>99164</v>
      </c>
    </row>
    <row r="3052" spans="1:30" x14ac:dyDescent="0.25">
      <c r="A3052">
        <f t="shared" ca="1" si="47"/>
        <v>3953</v>
      </c>
      <c r="B3052" t="s">
        <v>2046</v>
      </c>
      <c r="C3052" t="s">
        <v>80</v>
      </c>
      <c r="F3052" t="s">
        <v>2516</v>
      </c>
      <c r="O3052" t="s">
        <v>33</v>
      </c>
      <c r="Y3052" t="s">
        <v>2517</v>
      </c>
      <c r="Z3052" t="s">
        <v>15426</v>
      </c>
      <c r="AA3052" t="s">
        <v>15427</v>
      </c>
      <c r="AB3052">
        <v>-181440</v>
      </c>
      <c r="AC3052" t="s">
        <v>38</v>
      </c>
      <c r="AD3052">
        <v>98402</v>
      </c>
    </row>
    <row r="3053" spans="1:30" x14ac:dyDescent="0.25">
      <c r="A3053">
        <f t="shared" ca="1" si="47"/>
        <v>7551</v>
      </c>
      <c r="B3053" t="s">
        <v>334</v>
      </c>
      <c r="C3053" t="s">
        <v>45</v>
      </c>
      <c r="F3053" t="s">
        <v>17819</v>
      </c>
      <c r="O3053" t="s">
        <v>155</v>
      </c>
      <c r="V3053" t="s">
        <v>17385</v>
      </c>
      <c r="W3053">
        <v>30</v>
      </c>
      <c r="X3053" t="s">
        <v>34</v>
      </c>
      <c r="Y3053" t="s">
        <v>790</v>
      </c>
      <c r="Z3053" t="s">
        <v>17820</v>
      </c>
      <c r="AA3053" t="s">
        <v>17821</v>
      </c>
      <c r="AB3053">
        <v>-162664</v>
      </c>
      <c r="AC3053" t="s">
        <v>38</v>
      </c>
      <c r="AD3053">
        <v>98272</v>
      </c>
    </row>
    <row r="3054" spans="1:30" x14ac:dyDescent="0.25">
      <c r="A3054">
        <f t="shared" ca="1" si="47"/>
        <v>10626</v>
      </c>
      <c r="B3054" t="s">
        <v>73</v>
      </c>
      <c r="C3054" t="s">
        <v>74</v>
      </c>
      <c r="F3054" t="s">
        <v>41235</v>
      </c>
      <c r="G3054">
        <v>0</v>
      </c>
      <c r="O3054" t="s">
        <v>33</v>
      </c>
      <c r="X3054" t="s">
        <v>34</v>
      </c>
      <c r="Y3054" t="s">
        <v>2335</v>
      </c>
      <c r="Z3054" t="s">
        <v>41236</v>
      </c>
      <c r="AA3054" t="s">
        <v>41237</v>
      </c>
      <c r="AB3054" t="s">
        <v>41238</v>
      </c>
    </row>
    <row r="3055" spans="1:30" x14ac:dyDescent="0.25">
      <c r="A3055">
        <f t="shared" ca="1" si="47"/>
        <v>16251</v>
      </c>
      <c r="B3055" t="s">
        <v>677</v>
      </c>
      <c r="C3055" t="s">
        <v>80</v>
      </c>
      <c r="F3055" t="s">
        <v>7571</v>
      </c>
      <c r="G3055">
        <v>0</v>
      </c>
      <c r="O3055" t="s">
        <v>33</v>
      </c>
      <c r="Y3055" t="s">
        <v>7567</v>
      </c>
      <c r="Z3055" t="s">
        <v>7572</v>
      </c>
      <c r="AA3055" t="s">
        <v>7573</v>
      </c>
      <c r="AB3055" t="s">
        <v>7574</v>
      </c>
      <c r="AC3055" t="s">
        <v>38</v>
      </c>
      <c r="AD3055">
        <v>98501</v>
      </c>
    </row>
    <row r="3056" spans="1:30" x14ac:dyDescent="0.25">
      <c r="A3056">
        <f t="shared" ca="1" si="47"/>
        <v>9184</v>
      </c>
      <c r="B3056" t="s">
        <v>739</v>
      </c>
      <c r="C3056" t="s">
        <v>686</v>
      </c>
      <c r="F3056" t="s">
        <v>3488</v>
      </c>
      <c r="G3056">
        <v>0</v>
      </c>
      <c r="O3056" t="s">
        <v>33</v>
      </c>
      <c r="X3056" t="s">
        <v>34</v>
      </c>
      <c r="Y3056" t="s">
        <v>284</v>
      </c>
      <c r="Z3056" t="s">
        <v>30464</v>
      </c>
      <c r="AA3056" t="s">
        <v>30459</v>
      </c>
      <c r="AB3056" t="s">
        <v>30465</v>
      </c>
      <c r="AC3056" t="s">
        <v>38</v>
      </c>
      <c r="AD3056">
        <v>98003</v>
      </c>
    </row>
    <row r="3057" spans="1:30" x14ac:dyDescent="0.25">
      <c r="A3057">
        <f t="shared" ca="1" si="47"/>
        <v>2714</v>
      </c>
      <c r="B3057" t="s">
        <v>685</v>
      </c>
      <c r="C3057" t="s">
        <v>686</v>
      </c>
      <c r="F3057" t="s">
        <v>28530</v>
      </c>
      <c r="G3057">
        <v>0</v>
      </c>
      <c r="O3057" t="s">
        <v>33</v>
      </c>
      <c r="Y3057" t="s">
        <v>29593</v>
      </c>
      <c r="Z3057" t="s">
        <v>33505</v>
      </c>
      <c r="AA3057" t="s">
        <v>33506</v>
      </c>
      <c r="AB3057" t="s">
        <v>33507</v>
      </c>
    </row>
    <row r="3058" spans="1:30" ht="409.5" x14ac:dyDescent="0.25">
      <c r="A3058">
        <f t="shared" ca="1" si="47"/>
        <v>16318</v>
      </c>
      <c r="B3058" t="s">
        <v>73</v>
      </c>
      <c r="C3058" t="s">
        <v>74</v>
      </c>
      <c r="F3058" t="s">
        <v>311</v>
      </c>
      <c r="O3058" t="s">
        <v>33</v>
      </c>
      <c r="W3058">
        <v>15</v>
      </c>
      <c r="X3058" t="s">
        <v>34</v>
      </c>
      <c r="Y3058" t="s">
        <v>312</v>
      </c>
      <c r="Z3058" s="1" t="s">
        <v>313</v>
      </c>
      <c r="AA3058" t="s">
        <v>314</v>
      </c>
      <c r="AB3058">
        <v>-180918</v>
      </c>
      <c r="AC3058" t="s">
        <v>38</v>
      </c>
      <c r="AD3058">
        <v>98007</v>
      </c>
    </row>
    <row r="3059" spans="1:30" x14ac:dyDescent="0.25">
      <c r="A3059">
        <f t="shared" ca="1" si="47"/>
        <v>16463</v>
      </c>
      <c r="B3059" t="s">
        <v>73</v>
      </c>
      <c r="C3059" t="s">
        <v>74</v>
      </c>
      <c r="F3059" t="s">
        <v>103</v>
      </c>
      <c r="O3059" t="s">
        <v>33</v>
      </c>
      <c r="X3059" t="s">
        <v>34</v>
      </c>
      <c r="Y3059" t="s">
        <v>104</v>
      </c>
      <c r="Z3059" t="s">
        <v>4979</v>
      </c>
      <c r="AA3059" t="s">
        <v>4980</v>
      </c>
      <c r="AB3059">
        <v>-161625</v>
      </c>
      <c r="AC3059" t="s">
        <v>38</v>
      </c>
      <c r="AD3059">
        <v>98052</v>
      </c>
    </row>
    <row r="3060" spans="1:30" ht="360" x14ac:dyDescent="0.25">
      <c r="A3060">
        <f t="shared" ca="1" si="47"/>
        <v>16794</v>
      </c>
      <c r="B3060" t="s">
        <v>96</v>
      </c>
      <c r="C3060" t="s">
        <v>97</v>
      </c>
      <c r="F3060" t="s">
        <v>3707</v>
      </c>
      <c r="G3060">
        <v>0</v>
      </c>
      <c r="O3060" t="s">
        <v>33</v>
      </c>
      <c r="X3060" t="s">
        <v>34</v>
      </c>
      <c r="Y3060" t="s">
        <v>3708</v>
      </c>
      <c r="Z3060" s="1" t="s">
        <v>3730</v>
      </c>
      <c r="AA3060" t="s">
        <v>3721</v>
      </c>
      <c r="AB3060" t="s">
        <v>3731</v>
      </c>
      <c r="AC3060" t="s">
        <v>102</v>
      </c>
      <c r="AD3060">
        <v>97222</v>
      </c>
    </row>
    <row r="3061" spans="1:30" ht="360" x14ac:dyDescent="0.25">
      <c r="A3061">
        <f t="shared" ca="1" si="47"/>
        <v>760</v>
      </c>
      <c r="B3061" t="s">
        <v>489</v>
      </c>
      <c r="C3061" t="s">
        <v>45</v>
      </c>
      <c r="O3061" t="s">
        <v>33</v>
      </c>
      <c r="W3061">
        <v>15</v>
      </c>
      <c r="X3061" t="s">
        <v>34</v>
      </c>
      <c r="Y3061" t="s">
        <v>405</v>
      </c>
      <c r="Z3061" s="1" t="s">
        <v>25218</v>
      </c>
      <c r="AA3061" t="s">
        <v>25219</v>
      </c>
      <c r="AB3061">
        <v>-180189</v>
      </c>
    </row>
    <row r="3062" spans="1:30" x14ac:dyDescent="0.25">
      <c r="A3062">
        <f t="shared" ca="1" si="47"/>
        <v>5080</v>
      </c>
      <c r="B3062" t="s">
        <v>685</v>
      </c>
      <c r="C3062" t="s">
        <v>686</v>
      </c>
      <c r="F3062" t="s">
        <v>31095</v>
      </c>
      <c r="G3062">
        <v>0</v>
      </c>
      <c r="O3062" t="s">
        <v>33</v>
      </c>
      <c r="Y3062" t="s">
        <v>1108</v>
      </c>
      <c r="Z3062" t="s">
        <v>32885</v>
      </c>
      <c r="AA3062" t="s">
        <v>32886</v>
      </c>
      <c r="AB3062" t="s">
        <v>32887</v>
      </c>
      <c r="AC3062" t="s">
        <v>38</v>
      </c>
      <c r="AD3062">
        <v>98626</v>
      </c>
    </row>
    <row r="3063" spans="1:30" ht="150" x14ac:dyDescent="0.25">
      <c r="A3063">
        <f t="shared" ca="1" si="47"/>
        <v>5297</v>
      </c>
      <c r="B3063" t="s">
        <v>739</v>
      </c>
      <c r="C3063" t="s">
        <v>686</v>
      </c>
      <c r="F3063" t="s">
        <v>28601</v>
      </c>
      <c r="O3063" t="s">
        <v>33</v>
      </c>
      <c r="Y3063" t="s">
        <v>28602</v>
      </c>
      <c r="Z3063" s="1" t="s">
        <v>30409</v>
      </c>
      <c r="AA3063" t="s">
        <v>30391</v>
      </c>
      <c r="AB3063">
        <v>-162622</v>
      </c>
      <c r="AC3063" t="s">
        <v>38</v>
      </c>
      <c r="AD3063">
        <v>98004</v>
      </c>
    </row>
    <row r="3064" spans="1:30" ht="409.5" x14ac:dyDescent="0.25">
      <c r="A3064">
        <f t="shared" ca="1" si="47"/>
        <v>6006</v>
      </c>
      <c r="B3064" t="s">
        <v>334</v>
      </c>
      <c r="C3064" t="s">
        <v>45</v>
      </c>
      <c r="F3064" t="s">
        <v>8336</v>
      </c>
      <c r="O3064" t="s">
        <v>63</v>
      </c>
      <c r="V3064" t="s">
        <v>25018</v>
      </c>
      <c r="W3064">
        <v>30</v>
      </c>
      <c r="X3064" t="s">
        <v>34</v>
      </c>
      <c r="Y3064" t="s">
        <v>25019</v>
      </c>
      <c r="Z3064" s="1" t="s">
        <v>25020</v>
      </c>
      <c r="AA3064" t="s">
        <v>25021</v>
      </c>
      <c r="AB3064">
        <v>-160806</v>
      </c>
      <c r="AC3064" t="s">
        <v>38</v>
      </c>
      <c r="AD3064">
        <v>98104</v>
      </c>
    </row>
    <row r="3065" spans="1:30" ht="409.5" x14ac:dyDescent="0.25">
      <c r="A3065">
        <f t="shared" ca="1" si="47"/>
        <v>2414</v>
      </c>
      <c r="B3065" t="s">
        <v>2046</v>
      </c>
      <c r="C3065" t="s">
        <v>80</v>
      </c>
      <c r="F3065" t="s">
        <v>720</v>
      </c>
      <c r="O3065" t="s">
        <v>33</v>
      </c>
      <c r="Y3065" t="s">
        <v>6204</v>
      </c>
      <c r="Z3065" s="1" t="s">
        <v>10658</v>
      </c>
      <c r="AA3065" t="s">
        <v>10657</v>
      </c>
      <c r="AB3065">
        <v>-181281</v>
      </c>
      <c r="AC3065" t="s">
        <v>38</v>
      </c>
      <c r="AD3065">
        <v>98052</v>
      </c>
    </row>
    <row r="3066" spans="1:30" ht="345" x14ac:dyDescent="0.25">
      <c r="A3066">
        <f t="shared" ca="1" si="47"/>
        <v>2811</v>
      </c>
      <c r="B3066" t="s">
        <v>334</v>
      </c>
      <c r="C3066" t="s">
        <v>45</v>
      </c>
      <c r="F3066" t="s">
        <v>17208</v>
      </c>
      <c r="O3066" t="s">
        <v>1</v>
      </c>
      <c r="P3066" t="s">
        <v>484</v>
      </c>
      <c r="V3066" s="1" t="s">
        <v>17209</v>
      </c>
      <c r="W3066">
        <v>30</v>
      </c>
      <c r="Y3066" t="s">
        <v>17210</v>
      </c>
      <c r="Z3066" t="s">
        <v>17211</v>
      </c>
      <c r="AA3066" t="s">
        <v>17212</v>
      </c>
      <c r="AB3066">
        <v>-163000</v>
      </c>
      <c r="AC3066" t="s">
        <v>38</v>
      </c>
      <c r="AD3066">
        <v>98101</v>
      </c>
    </row>
    <row r="3067" spans="1:30" x14ac:dyDescent="0.25">
      <c r="A3067">
        <f t="shared" ca="1" si="47"/>
        <v>10223</v>
      </c>
      <c r="B3067" t="s">
        <v>685</v>
      </c>
      <c r="C3067" t="s">
        <v>686</v>
      </c>
      <c r="F3067" t="s">
        <v>3399</v>
      </c>
      <c r="O3067" t="s">
        <v>33</v>
      </c>
      <c r="X3067" t="s">
        <v>34</v>
      </c>
      <c r="Y3067" t="s">
        <v>19725</v>
      </c>
      <c r="Z3067" t="s">
        <v>31470</v>
      </c>
      <c r="AA3067" t="s">
        <v>31471</v>
      </c>
      <c r="AB3067">
        <v>-162738</v>
      </c>
    </row>
    <row r="3068" spans="1:30" x14ac:dyDescent="0.25">
      <c r="A3068">
        <f t="shared" ca="1" si="47"/>
        <v>19224</v>
      </c>
      <c r="B3068" t="s">
        <v>124</v>
      </c>
      <c r="C3068" t="s">
        <v>45</v>
      </c>
      <c r="G3068">
        <v>0</v>
      </c>
      <c r="O3068" t="s">
        <v>33</v>
      </c>
      <c r="X3068" t="s">
        <v>34</v>
      </c>
      <c r="Y3068" t="s">
        <v>2591</v>
      </c>
      <c r="Z3068" t="s">
        <v>22011</v>
      </c>
      <c r="AA3068" t="s">
        <v>22012</v>
      </c>
      <c r="AB3068" t="s">
        <v>22013</v>
      </c>
    </row>
    <row r="3069" spans="1:30" x14ac:dyDescent="0.25">
      <c r="A3069">
        <f t="shared" ca="1" si="47"/>
        <v>14699</v>
      </c>
      <c r="B3069" t="s">
        <v>164</v>
      </c>
      <c r="C3069" t="s">
        <v>165</v>
      </c>
      <c r="G3069">
        <v>0</v>
      </c>
      <c r="O3069" t="s">
        <v>63</v>
      </c>
      <c r="X3069" t="s">
        <v>34</v>
      </c>
      <c r="Y3069" t="s">
        <v>31769</v>
      </c>
      <c r="Z3069" t="s">
        <v>31770</v>
      </c>
      <c r="AA3069" t="s">
        <v>31771</v>
      </c>
      <c r="AB3069" t="s">
        <v>31772</v>
      </c>
    </row>
    <row r="3070" spans="1:30" x14ac:dyDescent="0.25">
      <c r="A3070">
        <f t="shared" ca="1" si="47"/>
        <v>18058</v>
      </c>
      <c r="B3070" t="s">
        <v>685</v>
      </c>
      <c r="C3070" t="s">
        <v>686</v>
      </c>
      <c r="F3070" t="s">
        <v>28577</v>
      </c>
      <c r="O3070" t="s">
        <v>33</v>
      </c>
      <c r="Y3070" t="s">
        <v>29253</v>
      </c>
      <c r="Z3070" t="s">
        <v>33607</v>
      </c>
      <c r="AA3070" t="s">
        <v>33602</v>
      </c>
      <c r="AB3070">
        <v>-161239</v>
      </c>
      <c r="AC3070" t="s">
        <v>38</v>
      </c>
      <c r="AD3070">
        <v>98532</v>
      </c>
    </row>
    <row r="3071" spans="1:30" x14ac:dyDescent="0.25">
      <c r="A3071">
        <f t="shared" ca="1" si="47"/>
        <v>11430</v>
      </c>
      <c r="B3071" t="s">
        <v>685</v>
      </c>
      <c r="C3071" t="s">
        <v>686</v>
      </c>
      <c r="F3071" t="s">
        <v>30798</v>
      </c>
      <c r="O3071" t="s">
        <v>33</v>
      </c>
      <c r="Y3071" t="s">
        <v>34891</v>
      </c>
      <c r="Z3071" t="s">
        <v>34892</v>
      </c>
      <c r="AA3071" t="s">
        <v>34889</v>
      </c>
      <c r="AB3071">
        <v>-160382</v>
      </c>
      <c r="AC3071" t="s">
        <v>38</v>
      </c>
      <c r="AD3071">
        <v>98225</v>
      </c>
    </row>
    <row r="3072" spans="1:30" x14ac:dyDescent="0.25">
      <c r="A3072">
        <f t="shared" ca="1" si="47"/>
        <v>11341</v>
      </c>
      <c r="B3072" t="s">
        <v>489</v>
      </c>
      <c r="C3072" t="s">
        <v>45</v>
      </c>
      <c r="F3072" t="s">
        <v>22834</v>
      </c>
      <c r="O3072" t="s">
        <v>33</v>
      </c>
      <c r="X3072" t="s">
        <v>34</v>
      </c>
      <c r="Y3072" t="s">
        <v>22783</v>
      </c>
      <c r="Z3072" t="s">
        <v>22897</v>
      </c>
      <c r="AA3072" t="s">
        <v>22580</v>
      </c>
      <c r="AB3072">
        <v>-162001</v>
      </c>
    </row>
    <row r="3073" spans="1:30" ht="409.5" x14ac:dyDescent="0.25">
      <c r="A3073">
        <f t="shared" ca="1" si="47"/>
        <v>12374</v>
      </c>
      <c r="B3073" t="s">
        <v>489</v>
      </c>
      <c r="C3073" t="s">
        <v>45</v>
      </c>
      <c r="O3073" t="s">
        <v>33</v>
      </c>
      <c r="X3073" t="s">
        <v>34</v>
      </c>
      <c r="Y3073" t="s">
        <v>19649</v>
      </c>
      <c r="Z3073" s="1" t="s">
        <v>19650</v>
      </c>
      <c r="AA3073" t="s">
        <v>19651</v>
      </c>
      <c r="AB3073">
        <v>-172713</v>
      </c>
      <c r="AC3073" t="s">
        <v>38</v>
      </c>
      <c r="AD3073">
        <v>98312</v>
      </c>
    </row>
    <row r="3074" spans="1:30" x14ac:dyDescent="0.25">
      <c r="A3074">
        <f t="shared" ref="A3074:A3137" ca="1" si="48">RANDBETWEEN(1,20000)</f>
        <v>16554</v>
      </c>
      <c r="B3074" t="s">
        <v>164</v>
      </c>
      <c r="C3074" t="s">
        <v>165</v>
      </c>
      <c r="F3074" t="s">
        <v>392</v>
      </c>
      <c r="G3074">
        <v>0</v>
      </c>
      <c r="O3074" t="s">
        <v>33</v>
      </c>
      <c r="Y3074" t="s">
        <v>39872</v>
      </c>
      <c r="Z3074" t="s">
        <v>39873</v>
      </c>
      <c r="AA3074" t="s">
        <v>39874</v>
      </c>
      <c r="AB3074" t="s">
        <v>39875</v>
      </c>
    </row>
    <row r="3075" spans="1:30" x14ac:dyDescent="0.25">
      <c r="A3075">
        <f t="shared" ca="1" si="48"/>
        <v>1662</v>
      </c>
      <c r="B3075" t="s">
        <v>2046</v>
      </c>
      <c r="C3075" t="s">
        <v>80</v>
      </c>
      <c r="F3075" t="s">
        <v>2466</v>
      </c>
      <c r="G3075">
        <v>0</v>
      </c>
      <c r="O3075" t="s">
        <v>33</v>
      </c>
      <c r="Y3075" t="s">
        <v>13951</v>
      </c>
      <c r="Z3075" t="s">
        <v>13954</v>
      </c>
      <c r="AA3075" t="s">
        <v>13947</v>
      </c>
      <c r="AB3075" t="s">
        <v>13955</v>
      </c>
      <c r="AC3075" t="s">
        <v>38</v>
      </c>
      <c r="AD3075">
        <v>98371</v>
      </c>
    </row>
    <row r="3076" spans="1:30" x14ac:dyDescent="0.25">
      <c r="A3076">
        <f t="shared" ca="1" si="48"/>
        <v>15250</v>
      </c>
      <c r="B3076" t="s">
        <v>334</v>
      </c>
      <c r="C3076" t="s">
        <v>45</v>
      </c>
      <c r="F3076" t="s">
        <v>789</v>
      </c>
      <c r="G3076">
        <v>0</v>
      </c>
      <c r="O3076" t="s">
        <v>63</v>
      </c>
      <c r="X3076" t="s">
        <v>34</v>
      </c>
      <c r="Y3076" t="s">
        <v>790</v>
      </c>
      <c r="Z3076" t="s">
        <v>43380</v>
      </c>
      <c r="AA3076" t="s">
        <v>43381</v>
      </c>
      <c r="AB3076" t="s">
        <v>43382</v>
      </c>
      <c r="AC3076" t="s">
        <v>38</v>
      </c>
      <c r="AD3076">
        <v>98326</v>
      </c>
    </row>
    <row r="3077" spans="1:30" x14ac:dyDescent="0.25">
      <c r="A3077">
        <f t="shared" ca="1" si="48"/>
        <v>2883</v>
      </c>
      <c r="B3077" t="s">
        <v>178</v>
      </c>
      <c r="C3077" t="s">
        <v>179</v>
      </c>
      <c r="F3077" t="s">
        <v>41970</v>
      </c>
      <c r="O3077" t="s">
        <v>33</v>
      </c>
      <c r="X3077" t="s">
        <v>34</v>
      </c>
      <c r="Y3077" t="s">
        <v>41971</v>
      </c>
      <c r="Z3077" t="s">
        <v>41972</v>
      </c>
      <c r="AA3077" t="s">
        <v>41973</v>
      </c>
      <c r="AB3077">
        <v>-160226</v>
      </c>
      <c r="AC3077" t="s">
        <v>38</v>
      </c>
      <c r="AD3077">
        <v>99360</v>
      </c>
    </row>
    <row r="3078" spans="1:30" ht="409.5" x14ac:dyDescent="0.25">
      <c r="A3078">
        <f t="shared" ca="1" si="48"/>
        <v>5452</v>
      </c>
      <c r="B3078" t="s">
        <v>1203</v>
      </c>
      <c r="C3078" t="s">
        <v>45</v>
      </c>
      <c r="F3078" t="s">
        <v>2132</v>
      </c>
      <c r="G3078">
        <v>0</v>
      </c>
      <c r="N3078" t="s">
        <v>468</v>
      </c>
      <c r="O3078" t="s">
        <v>52</v>
      </c>
      <c r="W3078">
        <v>15</v>
      </c>
      <c r="X3078" t="s">
        <v>34</v>
      </c>
      <c r="Y3078" t="s">
        <v>8839</v>
      </c>
      <c r="Z3078" s="1" t="s">
        <v>9472</v>
      </c>
      <c r="AA3078" t="s">
        <v>9473</v>
      </c>
      <c r="AB3078" t="s">
        <v>9474</v>
      </c>
    </row>
    <row r="3079" spans="1:30" ht="409.5" x14ac:dyDescent="0.25">
      <c r="A3079">
        <f t="shared" ca="1" si="48"/>
        <v>12634</v>
      </c>
      <c r="B3079" t="s">
        <v>3712</v>
      </c>
      <c r="C3079" t="s">
        <v>45</v>
      </c>
      <c r="F3079" t="s">
        <v>20250</v>
      </c>
      <c r="G3079">
        <v>0</v>
      </c>
      <c r="O3079" t="s">
        <v>33</v>
      </c>
      <c r="X3079" t="s">
        <v>34</v>
      </c>
      <c r="Y3079" t="s">
        <v>22317</v>
      </c>
      <c r="Z3079" s="1" t="s">
        <v>24193</v>
      </c>
      <c r="AA3079" t="s">
        <v>24027</v>
      </c>
      <c r="AB3079" t="s">
        <v>24194</v>
      </c>
      <c r="AC3079" t="s">
        <v>102</v>
      </c>
      <c r="AD3079">
        <v>97302</v>
      </c>
    </row>
    <row r="3080" spans="1:30" ht="409.5" x14ac:dyDescent="0.25">
      <c r="A3080">
        <f t="shared" ca="1" si="48"/>
        <v>8255</v>
      </c>
      <c r="B3080" t="s">
        <v>124</v>
      </c>
      <c r="C3080" t="s">
        <v>45</v>
      </c>
      <c r="G3080">
        <v>0</v>
      </c>
      <c r="N3080" t="s">
        <v>25004</v>
      </c>
      <c r="O3080" t="s">
        <v>33</v>
      </c>
      <c r="X3080" t="s">
        <v>34</v>
      </c>
      <c r="Y3080" t="s">
        <v>2012</v>
      </c>
      <c r="Z3080" s="1" t="s">
        <v>25005</v>
      </c>
      <c r="AA3080" t="s">
        <v>25006</v>
      </c>
      <c r="AB3080" t="s">
        <v>25007</v>
      </c>
    </row>
    <row r="3081" spans="1:30" x14ac:dyDescent="0.25">
      <c r="A3081">
        <f t="shared" ca="1" si="48"/>
        <v>18163</v>
      </c>
      <c r="B3081" t="s">
        <v>2046</v>
      </c>
      <c r="C3081" t="s">
        <v>80</v>
      </c>
      <c r="F3081" t="s">
        <v>658</v>
      </c>
      <c r="G3081">
        <v>0</v>
      </c>
      <c r="O3081" t="s">
        <v>33</v>
      </c>
      <c r="Y3081" t="s">
        <v>5795</v>
      </c>
      <c r="Z3081" t="s">
        <v>13089</v>
      </c>
      <c r="AA3081" t="s">
        <v>13090</v>
      </c>
      <c r="AB3081" t="s">
        <v>13091</v>
      </c>
      <c r="AC3081" t="s">
        <v>102</v>
      </c>
      <c r="AD3081">
        <v>97205</v>
      </c>
    </row>
    <row r="3082" spans="1:30" x14ac:dyDescent="0.25">
      <c r="A3082">
        <f t="shared" ca="1" si="48"/>
        <v>2914</v>
      </c>
      <c r="B3082" t="s">
        <v>739</v>
      </c>
      <c r="C3082" t="s">
        <v>686</v>
      </c>
      <c r="F3082" t="s">
        <v>7518</v>
      </c>
      <c r="O3082" t="s">
        <v>33</v>
      </c>
      <c r="X3082" t="s">
        <v>34</v>
      </c>
      <c r="Y3082" t="s">
        <v>29385</v>
      </c>
      <c r="Z3082" t="s">
        <v>29386</v>
      </c>
      <c r="AA3082" t="s">
        <v>29387</v>
      </c>
      <c r="AB3082">
        <v>-172325</v>
      </c>
    </row>
    <row r="3083" spans="1:30" x14ac:dyDescent="0.25">
      <c r="A3083">
        <f t="shared" ca="1" si="48"/>
        <v>1485</v>
      </c>
      <c r="B3083" t="s">
        <v>677</v>
      </c>
      <c r="C3083" t="s">
        <v>80</v>
      </c>
      <c r="F3083" t="s">
        <v>5745</v>
      </c>
      <c r="G3083">
        <v>0</v>
      </c>
      <c r="O3083" t="s">
        <v>33</v>
      </c>
      <c r="Y3083" t="s">
        <v>5746</v>
      </c>
      <c r="Z3083" t="s">
        <v>6475</v>
      </c>
      <c r="AA3083" t="s">
        <v>6476</v>
      </c>
      <c r="AB3083" t="s">
        <v>6477</v>
      </c>
      <c r="AC3083" t="s">
        <v>38</v>
      </c>
      <c r="AD3083">
        <v>98201</v>
      </c>
    </row>
    <row r="3084" spans="1:30" ht="330" x14ac:dyDescent="0.25">
      <c r="A3084">
        <f t="shared" ca="1" si="48"/>
        <v>15083</v>
      </c>
      <c r="B3084" t="s">
        <v>489</v>
      </c>
      <c r="C3084" t="s">
        <v>45</v>
      </c>
      <c r="O3084" t="s">
        <v>1</v>
      </c>
      <c r="Y3084" t="s">
        <v>43521</v>
      </c>
      <c r="Z3084" s="1" t="s">
        <v>43522</v>
      </c>
      <c r="AA3084" t="s">
        <v>21261</v>
      </c>
      <c r="AB3084">
        <v>-181584</v>
      </c>
      <c r="AC3084" t="s">
        <v>38</v>
      </c>
      <c r="AD3084">
        <v>98275</v>
      </c>
    </row>
    <row r="3085" spans="1:30" ht="409.5" x14ac:dyDescent="0.25">
      <c r="A3085">
        <f t="shared" ca="1" si="48"/>
        <v>19587</v>
      </c>
      <c r="B3085" t="s">
        <v>2046</v>
      </c>
      <c r="C3085" t="s">
        <v>80</v>
      </c>
      <c r="F3085" t="s">
        <v>753</v>
      </c>
      <c r="O3085" t="s">
        <v>33</v>
      </c>
      <c r="Y3085" t="s">
        <v>754</v>
      </c>
      <c r="Z3085" s="1" t="s">
        <v>12010</v>
      </c>
      <c r="AA3085" t="s">
        <v>12011</v>
      </c>
      <c r="AB3085">
        <v>-163051</v>
      </c>
      <c r="AC3085" t="s">
        <v>38</v>
      </c>
      <c r="AD3085">
        <v>98374</v>
      </c>
    </row>
    <row r="3086" spans="1:30" x14ac:dyDescent="0.25">
      <c r="A3086">
        <f t="shared" ca="1" si="48"/>
        <v>5492</v>
      </c>
      <c r="B3086" t="s">
        <v>2046</v>
      </c>
      <c r="C3086" t="s">
        <v>80</v>
      </c>
      <c r="F3086" t="s">
        <v>2870</v>
      </c>
      <c r="G3086">
        <v>0</v>
      </c>
      <c r="O3086" t="s">
        <v>33</v>
      </c>
      <c r="Y3086" t="s">
        <v>11785</v>
      </c>
      <c r="Z3086" t="s">
        <v>11786</v>
      </c>
      <c r="AA3086" t="s">
        <v>11787</v>
      </c>
      <c r="AB3086" t="s">
        <v>11788</v>
      </c>
      <c r="AC3086" t="s">
        <v>38</v>
      </c>
      <c r="AD3086">
        <v>98660</v>
      </c>
    </row>
    <row r="3087" spans="1:30" ht="409.5" x14ac:dyDescent="0.25">
      <c r="A3087">
        <f t="shared" ca="1" si="48"/>
        <v>100</v>
      </c>
      <c r="B3087" t="s">
        <v>685</v>
      </c>
      <c r="C3087" t="s">
        <v>686</v>
      </c>
      <c r="F3087" t="s">
        <v>19330</v>
      </c>
      <c r="O3087" t="s">
        <v>33</v>
      </c>
      <c r="Y3087" t="s">
        <v>33059</v>
      </c>
      <c r="Z3087" s="1" t="s">
        <v>34243</v>
      </c>
      <c r="AA3087" t="s">
        <v>34241</v>
      </c>
      <c r="AB3087">
        <v>-180740</v>
      </c>
      <c r="AC3087" t="s">
        <v>38</v>
      </c>
      <c r="AD3087">
        <v>98801</v>
      </c>
    </row>
    <row r="3088" spans="1:30" x14ac:dyDescent="0.25">
      <c r="A3088">
        <f t="shared" ca="1" si="48"/>
        <v>8497</v>
      </c>
      <c r="B3088" t="s">
        <v>739</v>
      </c>
      <c r="C3088" t="s">
        <v>686</v>
      </c>
      <c r="F3088" t="s">
        <v>29941</v>
      </c>
      <c r="O3088" t="s">
        <v>33</v>
      </c>
      <c r="Y3088" t="s">
        <v>29942</v>
      </c>
      <c r="Z3088" t="s">
        <v>30026</v>
      </c>
      <c r="AA3088" t="s">
        <v>30027</v>
      </c>
      <c r="AB3088">
        <v>-161280</v>
      </c>
      <c r="AC3088" t="s">
        <v>38</v>
      </c>
      <c r="AD3088">
        <v>98052</v>
      </c>
    </row>
    <row r="3089" spans="1:30" x14ac:dyDescent="0.25">
      <c r="A3089">
        <f t="shared" ca="1" si="48"/>
        <v>8955</v>
      </c>
      <c r="B3089" t="s">
        <v>68</v>
      </c>
      <c r="C3089" t="s">
        <v>45</v>
      </c>
      <c r="N3089" t="s">
        <v>18278</v>
      </c>
      <c r="O3089" t="s">
        <v>33</v>
      </c>
      <c r="W3089">
        <v>15</v>
      </c>
      <c r="X3089" t="s">
        <v>34</v>
      </c>
      <c r="Y3089" t="s">
        <v>40275</v>
      </c>
      <c r="Z3089" t="s">
        <v>40276</v>
      </c>
      <c r="AA3089" t="s">
        <v>40277</v>
      </c>
      <c r="AB3089">
        <v>-180379</v>
      </c>
    </row>
    <row r="3090" spans="1:30" x14ac:dyDescent="0.25">
      <c r="A3090">
        <f t="shared" ca="1" si="48"/>
        <v>10636</v>
      </c>
      <c r="B3090" t="s">
        <v>334</v>
      </c>
      <c r="C3090" t="s">
        <v>45</v>
      </c>
      <c r="F3090" t="s">
        <v>31941</v>
      </c>
      <c r="O3090" t="s">
        <v>33</v>
      </c>
      <c r="Y3090" t="s">
        <v>27910</v>
      </c>
      <c r="Z3090" t="s">
        <v>31945</v>
      </c>
      <c r="AA3090" t="s">
        <v>31946</v>
      </c>
      <c r="AB3090">
        <v>-161935</v>
      </c>
    </row>
    <row r="3091" spans="1:30" x14ac:dyDescent="0.25">
      <c r="A3091">
        <f t="shared" ca="1" si="48"/>
        <v>11845</v>
      </c>
      <c r="B3091" t="s">
        <v>2046</v>
      </c>
      <c r="C3091" t="s">
        <v>80</v>
      </c>
      <c r="F3091" t="s">
        <v>7487</v>
      </c>
      <c r="O3091" t="s">
        <v>33</v>
      </c>
      <c r="Y3091" t="s">
        <v>7488</v>
      </c>
      <c r="Z3091" t="s">
        <v>13160</v>
      </c>
      <c r="AA3091" t="s">
        <v>13158</v>
      </c>
      <c r="AB3091">
        <v>-161769</v>
      </c>
      <c r="AC3091" t="s">
        <v>38</v>
      </c>
      <c r="AD3091">
        <v>99202</v>
      </c>
    </row>
    <row r="3092" spans="1:30" x14ac:dyDescent="0.25">
      <c r="A3092">
        <f t="shared" ca="1" si="48"/>
        <v>11537</v>
      </c>
      <c r="B3092" t="s">
        <v>739</v>
      </c>
      <c r="C3092" t="s">
        <v>686</v>
      </c>
      <c r="F3092" t="s">
        <v>29351</v>
      </c>
      <c r="G3092">
        <v>0</v>
      </c>
      <c r="O3092" t="s">
        <v>33</v>
      </c>
      <c r="Y3092" t="s">
        <v>29352</v>
      </c>
      <c r="Z3092" t="s">
        <v>29876</v>
      </c>
      <c r="AA3092" t="s">
        <v>29877</v>
      </c>
      <c r="AB3092" t="s">
        <v>29878</v>
      </c>
      <c r="AC3092" t="s">
        <v>38</v>
      </c>
      <c r="AD3092">
        <v>98409</v>
      </c>
    </row>
    <row r="3093" spans="1:30" x14ac:dyDescent="0.25">
      <c r="A3093">
        <f t="shared" ca="1" si="48"/>
        <v>15834</v>
      </c>
      <c r="B3093" t="s">
        <v>739</v>
      </c>
      <c r="C3093" t="s">
        <v>686</v>
      </c>
      <c r="F3093" t="s">
        <v>29271</v>
      </c>
      <c r="G3093">
        <v>0</v>
      </c>
      <c r="O3093" t="s">
        <v>33</v>
      </c>
      <c r="Y3093" t="s">
        <v>29272</v>
      </c>
      <c r="Z3093" t="s">
        <v>30928</v>
      </c>
      <c r="AA3093" t="s">
        <v>30906</v>
      </c>
      <c r="AB3093" t="s">
        <v>30929</v>
      </c>
      <c r="AC3093" t="s">
        <v>38</v>
      </c>
      <c r="AD3093">
        <v>98009</v>
      </c>
    </row>
    <row r="3094" spans="1:30" x14ac:dyDescent="0.25">
      <c r="A3094">
        <f t="shared" ca="1" si="48"/>
        <v>5533</v>
      </c>
      <c r="B3094" t="s">
        <v>677</v>
      </c>
      <c r="C3094" t="s">
        <v>80</v>
      </c>
      <c r="F3094" t="s">
        <v>12489</v>
      </c>
      <c r="G3094">
        <v>0</v>
      </c>
      <c r="O3094" t="s">
        <v>33</v>
      </c>
      <c r="Y3094" t="s">
        <v>12490</v>
      </c>
      <c r="Z3094" t="s">
        <v>12491</v>
      </c>
      <c r="AA3094" t="s">
        <v>12492</v>
      </c>
      <c r="AB3094" t="s">
        <v>12493</v>
      </c>
      <c r="AC3094" t="s">
        <v>38</v>
      </c>
      <c r="AD3094">
        <v>98294</v>
      </c>
    </row>
    <row r="3095" spans="1:30" x14ac:dyDescent="0.25">
      <c r="A3095">
        <f t="shared" ca="1" si="48"/>
        <v>8791</v>
      </c>
      <c r="B3095" t="s">
        <v>334</v>
      </c>
      <c r="C3095" t="s">
        <v>45</v>
      </c>
      <c r="F3095" t="s">
        <v>103</v>
      </c>
      <c r="O3095" t="s">
        <v>33</v>
      </c>
      <c r="Y3095" t="s">
        <v>905</v>
      </c>
      <c r="Z3095" t="s">
        <v>4650</v>
      </c>
      <c r="AA3095" t="s">
        <v>4651</v>
      </c>
      <c r="AB3095">
        <v>-171012</v>
      </c>
      <c r="AC3095" t="s">
        <v>38</v>
      </c>
      <c r="AD3095">
        <v>98052</v>
      </c>
    </row>
    <row r="3096" spans="1:30" ht="409.5" x14ac:dyDescent="0.25">
      <c r="A3096">
        <f t="shared" ca="1" si="48"/>
        <v>5450</v>
      </c>
      <c r="B3096" t="s">
        <v>17015</v>
      </c>
      <c r="C3096" t="s">
        <v>45</v>
      </c>
      <c r="F3096" t="s">
        <v>7945</v>
      </c>
      <c r="G3096">
        <v>0</v>
      </c>
      <c r="O3096" t="s">
        <v>33</v>
      </c>
      <c r="Y3096" t="s">
        <v>35402</v>
      </c>
      <c r="Z3096" s="1" t="s">
        <v>35403</v>
      </c>
      <c r="AA3096" t="s">
        <v>35404</v>
      </c>
      <c r="AB3096" t="s">
        <v>35405</v>
      </c>
      <c r="AC3096" t="s">
        <v>38</v>
      </c>
      <c r="AD3096">
        <v>98368</v>
      </c>
    </row>
    <row r="3097" spans="1:30" x14ac:dyDescent="0.25">
      <c r="A3097">
        <f t="shared" ca="1" si="48"/>
        <v>13272</v>
      </c>
      <c r="B3097" t="s">
        <v>739</v>
      </c>
      <c r="C3097" t="s">
        <v>686</v>
      </c>
      <c r="F3097" t="s">
        <v>670</v>
      </c>
      <c r="O3097" t="s">
        <v>33</v>
      </c>
      <c r="Y3097" t="s">
        <v>4943</v>
      </c>
      <c r="Z3097" t="s">
        <v>29699</v>
      </c>
      <c r="AA3097" t="s">
        <v>29695</v>
      </c>
      <c r="AB3097">
        <v>-160626</v>
      </c>
      <c r="AC3097" t="s">
        <v>38</v>
      </c>
      <c r="AD3097">
        <v>98512</v>
      </c>
    </row>
    <row r="3098" spans="1:30" ht="409.5" x14ac:dyDescent="0.25">
      <c r="A3098">
        <f t="shared" ca="1" si="48"/>
        <v>503</v>
      </c>
      <c r="B3098" t="s">
        <v>230</v>
      </c>
      <c r="C3098" t="s">
        <v>45</v>
      </c>
      <c r="F3098" t="s">
        <v>20250</v>
      </c>
      <c r="O3098" t="s">
        <v>33</v>
      </c>
      <c r="X3098" t="s">
        <v>34</v>
      </c>
      <c r="Y3098" t="s">
        <v>22643</v>
      </c>
      <c r="Z3098" s="1" t="s">
        <v>23243</v>
      </c>
      <c r="AA3098" t="s">
        <v>22580</v>
      </c>
      <c r="AB3098">
        <v>-171365</v>
      </c>
    </row>
    <row r="3099" spans="1:30" x14ac:dyDescent="0.25">
      <c r="A3099">
        <f t="shared" ca="1" si="48"/>
        <v>17096</v>
      </c>
      <c r="B3099" t="s">
        <v>2046</v>
      </c>
      <c r="C3099" t="s">
        <v>80</v>
      </c>
      <c r="F3099" t="s">
        <v>5745</v>
      </c>
      <c r="O3099" t="s">
        <v>33</v>
      </c>
      <c r="Y3099" t="s">
        <v>5935</v>
      </c>
      <c r="Z3099" t="s">
        <v>13535</v>
      </c>
      <c r="AA3099" t="s">
        <v>13534</v>
      </c>
      <c r="AB3099">
        <v>-172211</v>
      </c>
      <c r="AC3099" t="s">
        <v>38</v>
      </c>
      <c r="AD3099">
        <v>98201</v>
      </c>
    </row>
    <row r="3100" spans="1:30" x14ac:dyDescent="0.25">
      <c r="A3100">
        <f t="shared" ca="1" si="48"/>
        <v>10693</v>
      </c>
      <c r="B3100" t="s">
        <v>73</v>
      </c>
      <c r="C3100" t="s">
        <v>74</v>
      </c>
      <c r="G3100">
        <v>0</v>
      </c>
      <c r="O3100" t="s">
        <v>33</v>
      </c>
      <c r="Y3100" t="s">
        <v>22007</v>
      </c>
      <c r="Z3100" t="s">
        <v>22008</v>
      </c>
      <c r="AA3100" t="s">
        <v>22009</v>
      </c>
      <c r="AB3100" t="s">
        <v>22010</v>
      </c>
      <c r="AC3100" t="s">
        <v>38</v>
      </c>
      <c r="AD3100">
        <v>98021</v>
      </c>
    </row>
    <row r="3101" spans="1:30" x14ac:dyDescent="0.25">
      <c r="A3101">
        <f t="shared" ca="1" si="48"/>
        <v>884</v>
      </c>
      <c r="B3101" t="s">
        <v>244</v>
      </c>
      <c r="C3101" t="s">
        <v>245</v>
      </c>
      <c r="G3101">
        <v>0</v>
      </c>
      <c r="O3101" t="s">
        <v>33</v>
      </c>
      <c r="X3101" t="s">
        <v>34</v>
      </c>
      <c r="Y3101" t="s">
        <v>341</v>
      </c>
      <c r="Z3101" t="s">
        <v>4751</v>
      </c>
      <c r="AA3101" t="s">
        <v>4752</v>
      </c>
      <c r="AB3101" t="s">
        <v>4753</v>
      </c>
      <c r="AC3101" t="s">
        <v>38</v>
      </c>
      <c r="AD3101">
        <v>99025</v>
      </c>
    </row>
    <row r="3102" spans="1:30" ht="409.5" x14ac:dyDescent="0.25">
      <c r="A3102">
        <f t="shared" ca="1" si="48"/>
        <v>7256</v>
      </c>
      <c r="B3102" t="s">
        <v>489</v>
      </c>
      <c r="C3102" t="s">
        <v>45</v>
      </c>
      <c r="O3102" t="s">
        <v>33</v>
      </c>
      <c r="X3102" t="s">
        <v>34</v>
      </c>
      <c r="Y3102" t="s">
        <v>37730</v>
      </c>
      <c r="Z3102" s="1" t="s">
        <v>37731</v>
      </c>
      <c r="AA3102" t="s">
        <v>37732</v>
      </c>
      <c r="AB3102">
        <v>-172722</v>
      </c>
      <c r="AC3102" t="s">
        <v>38</v>
      </c>
      <c r="AD3102">
        <v>98503</v>
      </c>
    </row>
    <row r="3103" spans="1:30" x14ac:dyDescent="0.25">
      <c r="A3103">
        <f t="shared" ca="1" si="48"/>
        <v>7905</v>
      </c>
      <c r="B3103" t="s">
        <v>334</v>
      </c>
      <c r="C3103" t="s">
        <v>45</v>
      </c>
      <c r="F3103" t="s">
        <v>9049</v>
      </c>
      <c r="G3103">
        <v>0</v>
      </c>
      <c r="N3103" t="s">
        <v>5513</v>
      </c>
      <c r="O3103" t="s">
        <v>33</v>
      </c>
      <c r="X3103" t="s">
        <v>34</v>
      </c>
      <c r="Y3103" t="s">
        <v>2599</v>
      </c>
      <c r="Z3103" t="s">
        <v>29026</v>
      </c>
      <c r="AA3103" t="s">
        <v>29027</v>
      </c>
      <c r="AB3103" t="s">
        <v>29028</v>
      </c>
      <c r="AC3103" t="s">
        <v>38</v>
      </c>
      <c r="AD3103">
        <v>98121</v>
      </c>
    </row>
    <row r="3104" spans="1:30" x14ac:dyDescent="0.25">
      <c r="A3104">
        <f t="shared" ca="1" si="48"/>
        <v>10649</v>
      </c>
      <c r="B3104" t="s">
        <v>334</v>
      </c>
      <c r="C3104" t="s">
        <v>45</v>
      </c>
      <c r="F3104" t="s">
        <v>8789</v>
      </c>
      <c r="G3104">
        <v>395</v>
      </c>
      <c r="H3104" t="s">
        <v>617</v>
      </c>
      <c r="L3104">
        <v>59.25</v>
      </c>
      <c r="N3104" t="s">
        <v>8790</v>
      </c>
      <c r="O3104" t="s">
        <v>33</v>
      </c>
      <c r="W3104">
        <v>15</v>
      </c>
      <c r="X3104" t="s">
        <v>34</v>
      </c>
      <c r="Y3104" t="s">
        <v>8791</v>
      </c>
      <c r="Z3104" t="s">
        <v>8790</v>
      </c>
      <c r="AA3104" t="s">
        <v>8792</v>
      </c>
      <c r="AB3104" t="s">
        <v>8793</v>
      </c>
      <c r="AC3104" t="s">
        <v>38</v>
      </c>
      <c r="AD3104">
        <v>98032</v>
      </c>
    </row>
    <row r="3105" spans="1:30" ht="409.5" x14ac:dyDescent="0.25">
      <c r="A3105">
        <f t="shared" ca="1" si="48"/>
        <v>17182</v>
      </c>
      <c r="B3105" t="s">
        <v>68</v>
      </c>
      <c r="C3105" t="s">
        <v>45</v>
      </c>
      <c r="O3105" t="s">
        <v>155</v>
      </c>
      <c r="X3105" t="s">
        <v>34</v>
      </c>
      <c r="Y3105" t="s">
        <v>9008</v>
      </c>
      <c r="Z3105" s="1" t="s">
        <v>9009</v>
      </c>
      <c r="AA3105" t="s">
        <v>9010</v>
      </c>
      <c r="AB3105">
        <v>-170724</v>
      </c>
      <c r="AC3105" t="s">
        <v>38</v>
      </c>
      <c r="AD3105">
        <v>98033</v>
      </c>
    </row>
    <row r="3106" spans="1:30" x14ac:dyDescent="0.25">
      <c r="A3106">
        <f t="shared" ca="1" si="48"/>
        <v>12564</v>
      </c>
      <c r="B3106" t="s">
        <v>2046</v>
      </c>
      <c r="C3106" t="s">
        <v>80</v>
      </c>
      <c r="F3106" t="s">
        <v>1418</v>
      </c>
      <c r="G3106">
        <v>0</v>
      </c>
      <c r="O3106" t="s">
        <v>33</v>
      </c>
      <c r="Y3106" t="s">
        <v>1419</v>
      </c>
      <c r="Z3106" t="s">
        <v>32175</v>
      </c>
      <c r="AA3106" t="s">
        <v>32176</v>
      </c>
      <c r="AB3106" t="s">
        <v>32177</v>
      </c>
      <c r="AC3106" t="s">
        <v>38</v>
      </c>
      <c r="AD3106">
        <v>98504</v>
      </c>
    </row>
    <row r="3107" spans="1:30" ht="255" x14ac:dyDescent="0.25">
      <c r="A3107">
        <f t="shared" ca="1" si="48"/>
        <v>14579</v>
      </c>
      <c r="B3107" t="s">
        <v>39</v>
      </c>
      <c r="C3107" t="s">
        <v>165</v>
      </c>
      <c r="F3107" t="s">
        <v>69</v>
      </c>
      <c r="G3107">
        <v>0</v>
      </c>
      <c r="N3107" s="1" t="s">
        <v>9934</v>
      </c>
      <c r="O3107" t="s">
        <v>168</v>
      </c>
      <c r="W3107">
        <v>30</v>
      </c>
      <c r="Y3107" t="s">
        <v>725</v>
      </c>
      <c r="Z3107" t="s">
        <v>9935</v>
      </c>
      <c r="AA3107" t="s">
        <v>9936</v>
      </c>
      <c r="AB3107" t="s">
        <v>9937</v>
      </c>
      <c r="AC3107" t="s">
        <v>38</v>
      </c>
      <c r="AD3107">
        <v>98121</v>
      </c>
    </row>
    <row r="3108" spans="1:30" x14ac:dyDescent="0.25">
      <c r="A3108">
        <f t="shared" ca="1" si="48"/>
        <v>9913</v>
      </c>
      <c r="B3108" t="s">
        <v>2046</v>
      </c>
      <c r="C3108" t="s">
        <v>80</v>
      </c>
      <c r="F3108" t="s">
        <v>2587</v>
      </c>
      <c r="O3108" t="s">
        <v>155</v>
      </c>
      <c r="X3108" t="s">
        <v>34</v>
      </c>
      <c r="Y3108" t="s">
        <v>10452</v>
      </c>
      <c r="Z3108" t="s">
        <v>14912</v>
      </c>
      <c r="AA3108" t="s">
        <v>14913</v>
      </c>
      <c r="AB3108">
        <v>-162321</v>
      </c>
      <c r="AC3108" t="s">
        <v>38</v>
      </c>
      <c r="AD3108">
        <v>98154</v>
      </c>
    </row>
    <row r="3109" spans="1:30" ht="409.5" x14ac:dyDescent="0.25">
      <c r="A3109">
        <f t="shared" ca="1" si="48"/>
        <v>5959</v>
      </c>
      <c r="B3109" t="s">
        <v>68</v>
      </c>
      <c r="C3109" t="s">
        <v>45</v>
      </c>
      <c r="F3109" t="s">
        <v>20250</v>
      </c>
      <c r="O3109" t="s">
        <v>33</v>
      </c>
      <c r="X3109" t="s">
        <v>34</v>
      </c>
      <c r="Y3109" t="s">
        <v>22656</v>
      </c>
      <c r="Z3109" s="1" t="s">
        <v>22746</v>
      </c>
      <c r="AA3109" t="s">
        <v>22580</v>
      </c>
      <c r="AB3109">
        <v>-160162</v>
      </c>
    </row>
    <row r="3110" spans="1:30" x14ac:dyDescent="0.25">
      <c r="A3110">
        <f t="shared" ca="1" si="48"/>
        <v>5853</v>
      </c>
      <c r="B3110" t="s">
        <v>2046</v>
      </c>
      <c r="C3110" t="s">
        <v>80</v>
      </c>
      <c r="F3110" t="s">
        <v>651</v>
      </c>
      <c r="G3110">
        <v>0</v>
      </c>
      <c r="O3110" t="s">
        <v>33</v>
      </c>
      <c r="Y3110" t="s">
        <v>2584</v>
      </c>
      <c r="Z3110" t="s">
        <v>7804</v>
      </c>
      <c r="AA3110" t="s">
        <v>7805</v>
      </c>
      <c r="AB3110" t="s">
        <v>7806</v>
      </c>
      <c r="AC3110" t="s">
        <v>38</v>
      </c>
      <c r="AD3110">
        <v>98034</v>
      </c>
    </row>
    <row r="3111" spans="1:30" x14ac:dyDescent="0.25">
      <c r="A3111">
        <f t="shared" ca="1" si="48"/>
        <v>8424</v>
      </c>
      <c r="B3111" t="s">
        <v>2046</v>
      </c>
      <c r="C3111" t="s">
        <v>80</v>
      </c>
      <c r="F3111" t="s">
        <v>1961</v>
      </c>
      <c r="O3111" t="s">
        <v>33</v>
      </c>
      <c r="Y3111" t="s">
        <v>14374</v>
      </c>
      <c r="Z3111" t="s">
        <v>27869</v>
      </c>
      <c r="AA3111" t="s">
        <v>27870</v>
      </c>
      <c r="AB3111">
        <v>-180894</v>
      </c>
      <c r="AC3111" t="s">
        <v>38</v>
      </c>
      <c r="AD3111">
        <v>98105</v>
      </c>
    </row>
    <row r="3112" spans="1:30" ht="165" x14ac:dyDescent="0.25">
      <c r="A3112">
        <f t="shared" ca="1" si="48"/>
        <v>10936</v>
      </c>
      <c r="B3112" t="s">
        <v>49</v>
      </c>
      <c r="C3112" t="s">
        <v>50</v>
      </c>
      <c r="O3112" t="s">
        <v>33</v>
      </c>
      <c r="W3112">
        <v>15</v>
      </c>
      <c r="X3112" t="s">
        <v>34</v>
      </c>
      <c r="Y3112" t="s">
        <v>997</v>
      </c>
      <c r="Z3112" s="1" t="s">
        <v>1000</v>
      </c>
      <c r="AA3112" t="s">
        <v>999</v>
      </c>
      <c r="AB3112">
        <v>-181151</v>
      </c>
      <c r="AC3112" t="s">
        <v>1001</v>
      </c>
      <c r="AD3112">
        <v>72451</v>
      </c>
    </row>
    <row r="3113" spans="1:30" x14ac:dyDescent="0.25">
      <c r="A3113">
        <f t="shared" ca="1" si="48"/>
        <v>2820</v>
      </c>
      <c r="B3113" t="s">
        <v>739</v>
      </c>
      <c r="C3113" t="s">
        <v>686</v>
      </c>
      <c r="F3113" t="s">
        <v>3160</v>
      </c>
      <c r="G3113">
        <v>0</v>
      </c>
      <c r="O3113" t="s">
        <v>33</v>
      </c>
      <c r="Y3113" t="s">
        <v>28478</v>
      </c>
      <c r="Z3113" t="s">
        <v>29524</v>
      </c>
      <c r="AA3113" t="s">
        <v>29525</v>
      </c>
      <c r="AB3113" t="s">
        <v>29526</v>
      </c>
      <c r="AC3113" t="s">
        <v>38</v>
      </c>
      <c r="AD3113">
        <v>98506</v>
      </c>
    </row>
    <row r="3114" spans="1:30" ht="409.5" x14ac:dyDescent="0.25">
      <c r="A3114">
        <f t="shared" ca="1" si="48"/>
        <v>15698</v>
      </c>
      <c r="B3114" t="s">
        <v>3712</v>
      </c>
      <c r="C3114" t="s">
        <v>16820</v>
      </c>
      <c r="F3114" t="s">
        <v>20250</v>
      </c>
      <c r="G3114">
        <v>0</v>
      </c>
      <c r="O3114" t="s">
        <v>63</v>
      </c>
      <c r="X3114" t="s">
        <v>34</v>
      </c>
      <c r="Y3114" t="s">
        <v>22734</v>
      </c>
      <c r="Z3114" s="1" t="s">
        <v>24441</v>
      </c>
      <c r="AA3114" t="s">
        <v>24027</v>
      </c>
      <c r="AB3114" t="s">
        <v>24442</v>
      </c>
      <c r="AC3114" t="s">
        <v>102</v>
      </c>
      <c r="AD3114">
        <v>97302</v>
      </c>
    </row>
    <row r="3115" spans="1:30" ht="409.5" x14ac:dyDescent="0.25">
      <c r="A3115">
        <f t="shared" ca="1" si="48"/>
        <v>18033</v>
      </c>
      <c r="B3115" t="s">
        <v>2046</v>
      </c>
      <c r="C3115" t="s">
        <v>80</v>
      </c>
      <c r="F3115" t="s">
        <v>160</v>
      </c>
      <c r="O3115" t="s">
        <v>33</v>
      </c>
      <c r="Y3115" t="s">
        <v>12309</v>
      </c>
      <c r="Z3115" s="1" t="s">
        <v>12310</v>
      </c>
      <c r="AA3115" t="s">
        <v>12311</v>
      </c>
      <c r="AB3115">
        <v>-181042</v>
      </c>
      <c r="AC3115" t="s">
        <v>38</v>
      </c>
      <c r="AD3115">
        <v>98109</v>
      </c>
    </row>
    <row r="3116" spans="1:30" x14ac:dyDescent="0.25">
      <c r="A3116">
        <f t="shared" ca="1" si="48"/>
        <v>16073</v>
      </c>
      <c r="B3116" t="s">
        <v>73</v>
      </c>
      <c r="C3116" t="s">
        <v>74</v>
      </c>
      <c r="F3116" t="s">
        <v>823</v>
      </c>
      <c r="G3116">
        <v>0</v>
      </c>
      <c r="O3116" t="s">
        <v>33</v>
      </c>
      <c r="Y3116" t="s">
        <v>33098</v>
      </c>
      <c r="Z3116" t="s">
        <v>36659</v>
      </c>
      <c r="AA3116" t="s">
        <v>36657</v>
      </c>
      <c r="AB3116" t="s">
        <v>36660</v>
      </c>
    </row>
    <row r="3117" spans="1:30" x14ac:dyDescent="0.25">
      <c r="A3117">
        <f t="shared" ca="1" si="48"/>
        <v>4511</v>
      </c>
      <c r="B3117" t="s">
        <v>2046</v>
      </c>
      <c r="C3117" t="s">
        <v>80</v>
      </c>
      <c r="F3117" t="s">
        <v>6023</v>
      </c>
      <c r="O3117" t="s">
        <v>33</v>
      </c>
      <c r="Y3117" t="s">
        <v>13214</v>
      </c>
      <c r="Z3117" t="s">
        <v>14008</v>
      </c>
      <c r="AA3117" t="s">
        <v>13999</v>
      </c>
      <c r="AB3117">
        <v>-163255</v>
      </c>
      <c r="AC3117" t="s">
        <v>6028</v>
      </c>
      <c r="AD3117">
        <v>48108</v>
      </c>
    </row>
    <row r="3118" spans="1:30" ht="409.5" x14ac:dyDescent="0.25">
      <c r="A3118">
        <f t="shared" ca="1" si="48"/>
        <v>17627</v>
      </c>
      <c r="B3118" t="s">
        <v>164</v>
      </c>
      <c r="C3118" t="s">
        <v>165</v>
      </c>
      <c r="F3118" t="s">
        <v>392</v>
      </c>
      <c r="G3118">
        <v>0</v>
      </c>
      <c r="N3118" s="1" t="s">
        <v>19150</v>
      </c>
      <c r="O3118" t="s">
        <v>168</v>
      </c>
      <c r="P3118" t="s">
        <v>1533</v>
      </c>
      <c r="W3118">
        <v>15</v>
      </c>
      <c r="Y3118" t="s">
        <v>3646</v>
      </c>
      <c r="Z3118" s="1" t="s">
        <v>19151</v>
      </c>
      <c r="AA3118" t="s">
        <v>19152</v>
      </c>
      <c r="AB3118" t="s">
        <v>19153</v>
      </c>
      <c r="AC3118" t="s">
        <v>38</v>
      </c>
      <c r="AD3118">
        <v>98109</v>
      </c>
    </row>
    <row r="3119" spans="1:30" x14ac:dyDescent="0.25">
      <c r="A3119">
        <f t="shared" ca="1" si="48"/>
        <v>5835</v>
      </c>
      <c r="B3119" t="s">
        <v>489</v>
      </c>
      <c r="C3119" t="s">
        <v>45</v>
      </c>
      <c r="O3119" t="s">
        <v>63</v>
      </c>
      <c r="X3119" t="s">
        <v>34</v>
      </c>
      <c r="Y3119" t="s">
        <v>2018</v>
      </c>
      <c r="Z3119" t="s">
        <v>2665</v>
      </c>
      <c r="AA3119" t="s">
        <v>2666</v>
      </c>
      <c r="AB3119">
        <v>-172614</v>
      </c>
      <c r="AC3119" t="s">
        <v>38</v>
      </c>
      <c r="AD3119">
        <v>98126</v>
      </c>
    </row>
    <row r="3120" spans="1:30" x14ac:dyDescent="0.25">
      <c r="A3120">
        <f t="shared" ca="1" si="48"/>
        <v>1354</v>
      </c>
      <c r="B3120" t="s">
        <v>164</v>
      </c>
      <c r="C3120" t="s">
        <v>165</v>
      </c>
      <c r="F3120" t="s">
        <v>392</v>
      </c>
      <c r="G3120">
        <v>0</v>
      </c>
      <c r="O3120" t="s">
        <v>63</v>
      </c>
      <c r="W3120">
        <v>30</v>
      </c>
      <c r="X3120" t="s">
        <v>34</v>
      </c>
      <c r="Y3120" t="s">
        <v>917</v>
      </c>
      <c r="Z3120" t="s">
        <v>3919</v>
      </c>
      <c r="AA3120" t="s">
        <v>3920</v>
      </c>
      <c r="AB3120" t="s">
        <v>3921</v>
      </c>
      <c r="AC3120" t="s">
        <v>38</v>
      </c>
      <c r="AD3120">
        <v>98109</v>
      </c>
    </row>
    <row r="3121" spans="1:30" ht="409.5" x14ac:dyDescent="0.25">
      <c r="A3121">
        <f t="shared" ca="1" si="48"/>
        <v>859</v>
      </c>
      <c r="B3121" t="s">
        <v>124</v>
      </c>
      <c r="C3121" t="s">
        <v>45</v>
      </c>
      <c r="F3121" t="s">
        <v>5901</v>
      </c>
      <c r="O3121" t="s">
        <v>33</v>
      </c>
      <c r="W3121">
        <v>30</v>
      </c>
      <c r="X3121" t="s">
        <v>34</v>
      </c>
      <c r="Y3121" t="s">
        <v>9037</v>
      </c>
      <c r="Z3121" s="1" t="s">
        <v>9038</v>
      </c>
      <c r="AA3121" t="s">
        <v>9039</v>
      </c>
      <c r="AB3121">
        <v>-171589</v>
      </c>
      <c r="AC3121" t="s">
        <v>38</v>
      </c>
      <c r="AD3121">
        <v>98504</v>
      </c>
    </row>
    <row r="3122" spans="1:30" x14ac:dyDescent="0.25">
      <c r="A3122">
        <f t="shared" ca="1" si="48"/>
        <v>9992</v>
      </c>
      <c r="B3122" t="s">
        <v>3712</v>
      </c>
      <c r="C3122" t="s">
        <v>16820</v>
      </c>
      <c r="F3122" t="s">
        <v>22131</v>
      </c>
      <c r="G3122">
        <v>0</v>
      </c>
      <c r="O3122" t="s">
        <v>33</v>
      </c>
      <c r="Y3122" t="s">
        <v>22132</v>
      </c>
      <c r="Z3122" t="s">
        <v>22133</v>
      </c>
      <c r="AA3122" t="s">
        <v>22134</v>
      </c>
      <c r="AB3122" t="s">
        <v>22135</v>
      </c>
      <c r="AC3122" t="s">
        <v>243</v>
      </c>
      <c r="AD3122">
        <v>94105</v>
      </c>
    </row>
    <row r="3123" spans="1:30" x14ac:dyDescent="0.25">
      <c r="A3123">
        <f t="shared" ca="1" si="48"/>
        <v>14852</v>
      </c>
      <c r="B3123" t="s">
        <v>30</v>
      </c>
      <c r="C3123" t="s">
        <v>31</v>
      </c>
      <c r="N3123" t="s">
        <v>465</v>
      </c>
      <c r="O3123" t="s">
        <v>33</v>
      </c>
      <c r="X3123" t="s">
        <v>34</v>
      </c>
      <c r="Y3123" t="s">
        <v>152</v>
      </c>
      <c r="Z3123" t="s">
        <v>38794</v>
      </c>
      <c r="AA3123" t="s">
        <v>38795</v>
      </c>
      <c r="AB3123">
        <v>-162647</v>
      </c>
      <c r="AC3123" t="s">
        <v>38</v>
      </c>
      <c r="AD3123">
        <v>98401</v>
      </c>
    </row>
    <row r="3124" spans="1:30" ht="285" x14ac:dyDescent="0.25">
      <c r="A3124">
        <f t="shared" ca="1" si="48"/>
        <v>16316</v>
      </c>
      <c r="B3124" t="s">
        <v>178</v>
      </c>
      <c r="C3124" t="s">
        <v>179</v>
      </c>
      <c r="O3124" t="s">
        <v>33</v>
      </c>
      <c r="X3124" t="s">
        <v>34</v>
      </c>
      <c r="Y3124" t="s">
        <v>27247</v>
      </c>
      <c r="Z3124" s="1" t="s">
        <v>27248</v>
      </c>
      <c r="AA3124" t="s">
        <v>27249</v>
      </c>
      <c r="AB3124">
        <v>-163222</v>
      </c>
      <c r="AC3124" t="s">
        <v>38</v>
      </c>
      <c r="AD3124">
        <v>98923</v>
      </c>
    </row>
    <row r="3125" spans="1:30" x14ac:dyDescent="0.25">
      <c r="A3125">
        <f t="shared" ca="1" si="48"/>
        <v>7730</v>
      </c>
      <c r="B3125" t="s">
        <v>79</v>
      </c>
      <c r="C3125" t="s">
        <v>80</v>
      </c>
      <c r="F3125" t="s">
        <v>7477</v>
      </c>
      <c r="O3125" t="s">
        <v>33</v>
      </c>
      <c r="Y3125" t="s">
        <v>7478</v>
      </c>
      <c r="Z3125" t="s">
        <v>26914</v>
      </c>
      <c r="AA3125" t="s">
        <v>26915</v>
      </c>
      <c r="AB3125">
        <v>-181654</v>
      </c>
      <c r="AC3125" t="s">
        <v>38</v>
      </c>
      <c r="AD3125">
        <v>98233</v>
      </c>
    </row>
    <row r="3126" spans="1:30" x14ac:dyDescent="0.25">
      <c r="A3126">
        <f t="shared" ca="1" si="48"/>
        <v>9607</v>
      </c>
      <c r="B3126" t="s">
        <v>2046</v>
      </c>
      <c r="C3126" t="s">
        <v>80</v>
      </c>
      <c r="F3126" t="s">
        <v>1305</v>
      </c>
      <c r="O3126" t="s">
        <v>33</v>
      </c>
      <c r="Y3126" t="s">
        <v>14909</v>
      </c>
      <c r="Z3126" t="s">
        <v>14910</v>
      </c>
      <c r="AA3126" t="s">
        <v>14911</v>
      </c>
      <c r="AB3126">
        <v>-170732</v>
      </c>
      <c r="AC3126" t="s">
        <v>38</v>
      </c>
      <c r="AD3126">
        <v>98121</v>
      </c>
    </row>
    <row r="3127" spans="1:30" x14ac:dyDescent="0.25">
      <c r="A3127">
        <f t="shared" ca="1" si="48"/>
        <v>19163</v>
      </c>
      <c r="B3127" t="s">
        <v>73</v>
      </c>
      <c r="C3127" t="s">
        <v>74</v>
      </c>
      <c r="F3127" t="s">
        <v>6820</v>
      </c>
      <c r="O3127" t="s">
        <v>63</v>
      </c>
      <c r="X3127" t="s">
        <v>34</v>
      </c>
      <c r="Y3127" t="s">
        <v>17586</v>
      </c>
      <c r="Z3127" t="s">
        <v>17587</v>
      </c>
      <c r="AA3127" t="s">
        <v>17588</v>
      </c>
      <c r="AB3127">
        <v>-181552</v>
      </c>
      <c r="AC3127" t="s">
        <v>38</v>
      </c>
      <c r="AD3127">
        <v>98270</v>
      </c>
    </row>
    <row r="3128" spans="1:30" ht="405" x14ac:dyDescent="0.25">
      <c r="A3128">
        <f t="shared" ca="1" si="48"/>
        <v>9560</v>
      </c>
      <c r="B3128" t="s">
        <v>685</v>
      </c>
      <c r="C3128" t="s">
        <v>686</v>
      </c>
      <c r="F3128" t="s">
        <v>24915</v>
      </c>
      <c r="G3128">
        <v>0</v>
      </c>
      <c r="O3128" t="s">
        <v>33</v>
      </c>
      <c r="Y3128" t="s">
        <v>24916</v>
      </c>
      <c r="Z3128" s="1" t="s">
        <v>34401</v>
      </c>
      <c r="AA3128" t="s">
        <v>34399</v>
      </c>
      <c r="AB3128" t="s">
        <v>34402</v>
      </c>
      <c r="AC3128" t="s">
        <v>38</v>
      </c>
      <c r="AD3128">
        <v>98632</v>
      </c>
    </row>
    <row r="3129" spans="1:30" x14ac:dyDescent="0.25">
      <c r="A3129">
        <f t="shared" ca="1" si="48"/>
        <v>7821</v>
      </c>
      <c r="B3129" t="s">
        <v>739</v>
      </c>
      <c r="C3129" t="s">
        <v>686</v>
      </c>
      <c r="F3129" t="s">
        <v>4683</v>
      </c>
      <c r="O3129" t="s">
        <v>33</v>
      </c>
      <c r="Y3129" t="s">
        <v>30525</v>
      </c>
      <c r="Z3129" t="s">
        <v>30526</v>
      </c>
      <c r="AA3129" t="s">
        <v>30459</v>
      </c>
      <c r="AB3129">
        <v>-170218</v>
      </c>
      <c r="AC3129" t="s">
        <v>38</v>
      </c>
      <c r="AD3129">
        <v>98103</v>
      </c>
    </row>
    <row r="3130" spans="1:30" ht="409.5" x14ac:dyDescent="0.25">
      <c r="A3130">
        <f t="shared" ca="1" si="48"/>
        <v>16484</v>
      </c>
      <c r="B3130" t="s">
        <v>2046</v>
      </c>
      <c r="C3130" t="s">
        <v>80</v>
      </c>
      <c r="F3130" t="s">
        <v>1418</v>
      </c>
      <c r="G3130">
        <v>0</v>
      </c>
      <c r="O3130" t="s">
        <v>33</v>
      </c>
      <c r="Y3130" t="s">
        <v>5784</v>
      </c>
      <c r="Z3130" s="1" t="s">
        <v>32104</v>
      </c>
      <c r="AA3130" t="s">
        <v>32105</v>
      </c>
      <c r="AB3130" t="s">
        <v>32106</v>
      </c>
      <c r="AC3130" t="s">
        <v>38</v>
      </c>
      <c r="AD3130">
        <v>98504</v>
      </c>
    </row>
    <row r="3131" spans="1:30" ht="409.5" x14ac:dyDescent="0.25">
      <c r="A3131">
        <f t="shared" ca="1" si="48"/>
        <v>7955</v>
      </c>
      <c r="B3131" t="s">
        <v>276</v>
      </c>
      <c r="C3131" t="s">
        <v>45</v>
      </c>
      <c r="F3131" t="s">
        <v>17907</v>
      </c>
      <c r="G3131">
        <v>0</v>
      </c>
      <c r="M3131" t="s">
        <v>17908</v>
      </c>
      <c r="N3131" t="s">
        <v>17909</v>
      </c>
      <c r="O3131" t="s">
        <v>33</v>
      </c>
      <c r="W3131">
        <v>30</v>
      </c>
      <c r="Z3131" s="1" t="s">
        <v>17910</v>
      </c>
      <c r="AA3131" t="s">
        <v>17911</v>
      </c>
      <c r="AB3131" t="s">
        <v>17912</v>
      </c>
    </row>
    <row r="3132" spans="1:30" x14ac:dyDescent="0.25">
      <c r="A3132">
        <f t="shared" ca="1" si="48"/>
        <v>7895</v>
      </c>
      <c r="B3132" t="s">
        <v>2046</v>
      </c>
      <c r="C3132" t="s">
        <v>80</v>
      </c>
      <c r="F3132" t="s">
        <v>14440</v>
      </c>
      <c r="O3132" t="s">
        <v>33</v>
      </c>
      <c r="Y3132" t="s">
        <v>14441</v>
      </c>
      <c r="Z3132" t="s">
        <v>14442</v>
      </c>
      <c r="AA3132" t="s">
        <v>14443</v>
      </c>
      <c r="AB3132">
        <v>-162167</v>
      </c>
      <c r="AC3132" t="s">
        <v>43</v>
      </c>
      <c r="AD3132">
        <v>1803</v>
      </c>
    </row>
    <row r="3133" spans="1:30" x14ac:dyDescent="0.25">
      <c r="A3133">
        <f t="shared" ca="1" si="48"/>
        <v>10269</v>
      </c>
      <c r="B3133" t="s">
        <v>178</v>
      </c>
      <c r="C3133" t="s">
        <v>179</v>
      </c>
      <c r="F3133" t="s">
        <v>7578</v>
      </c>
      <c r="O3133" t="s">
        <v>33</v>
      </c>
      <c r="X3133" t="s">
        <v>34</v>
      </c>
      <c r="Y3133" t="s">
        <v>20243</v>
      </c>
      <c r="Z3133" t="s">
        <v>38061</v>
      </c>
      <c r="AA3133" t="s">
        <v>38054</v>
      </c>
      <c r="AB3133">
        <v>-161148</v>
      </c>
      <c r="AC3133" t="s">
        <v>38</v>
      </c>
      <c r="AD3133">
        <v>99336</v>
      </c>
    </row>
    <row r="3134" spans="1:30" ht="409.5" x14ac:dyDescent="0.25">
      <c r="A3134">
        <f t="shared" ca="1" si="48"/>
        <v>12885</v>
      </c>
      <c r="B3134" t="s">
        <v>489</v>
      </c>
      <c r="C3134" t="s">
        <v>45</v>
      </c>
      <c r="O3134" t="s">
        <v>33</v>
      </c>
      <c r="X3134" t="s">
        <v>34</v>
      </c>
      <c r="Y3134" t="s">
        <v>405</v>
      </c>
      <c r="Z3134" s="1" t="s">
        <v>25223</v>
      </c>
      <c r="AA3134" t="s">
        <v>25224</v>
      </c>
      <c r="AB3134">
        <v>-172915</v>
      </c>
    </row>
    <row r="3135" spans="1:30" ht="409.5" x14ac:dyDescent="0.25">
      <c r="A3135">
        <f t="shared" ca="1" si="48"/>
        <v>7473</v>
      </c>
      <c r="B3135" t="s">
        <v>164</v>
      </c>
      <c r="C3135" t="s">
        <v>165</v>
      </c>
      <c r="F3135" t="s">
        <v>734</v>
      </c>
      <c r="G3135">
        <v>0</v>
      </c>
      <c r="O3135" t="s">
        <v>33</v>
      </c>
      <c r="Y3135" t="s">
        <v>735</v>
      </c>
      <c r="Z3135" s="1" t="s">
        <v>39291</v>
      </c>
      <c r="AA3135" t="s">
        <v>39292</v>
      </c>
      <c r="AB3135" t="s">
        <v>39293</v>
      </c>
      <c r="AC3135" t="s">
        <v>38</v>
      </c>
      <c r="AD3135">
        <v>98111</v>
      </c>
    </row>
    <row r="3136" spans="1:30" x14ac:dyDescent="0.25">
      <c r="A3136">
        <f t="shared" ca="1" si="48"/>
        <v>11479</v>
      </c>
      <c r="B3136" t="s">
        <v>788</v>
      </c>
      <c r="C3136" t="s">
        <v>45</v>
      </c>
      <c r="G3136">
        <v>0</v>
      </c>
      <c r="O3136" t="s">
        <v>33</v>
      </c>
      <c r="X3136" t="s">
        <v>34</v>
      </c>
      <c r="Y3136" t="s">
        <v>9866</v>
      </c>
      <c r="Z3136" t="s">
        <v>22209</v>
      </c>
      <c r="AA3136" t="s">
        <v>22210</v>
      </c>
      <c r="AB3136" t="s">
        <v>22211</v>
      </c>
    </row>
    <row r="3137" spans="1:30" x14ac:dyDescent="0.25">
      <c r="A3137">
        <f t="shared" ca="1" si="48"/>
        <v>13797</v>
      </c>
      <c r="B3137" t="s">
        <v>124</v>
      </c>
      <c r="C3137" t="s">
        <v>45</v>
      </c>
      <c r="O3137" t="s">
        <v>33</v>
      </c>
      <c r="W3137">
        <v>15</v>
      </c>
      <c r="X3137" t="s">
        <v>34</v>
      </c>
      <c r="Y3137" t="s">
        <v>4757</v>
      </c>
      <c r="Z3137" t="s">
        <v>4758</v>
      </c>
      <c r="AA3137" t="s">
        <v>4759</v>
      </c>
      <c r="AB3137">
        <v>-180513</v>
      </c>
      <c r="AC3137" t="s">
        <v>38</v>
      </c>
      <c r="AD3137">
        <v>98006</v>
      </c>
    </row>
    <row r="3138" spans="1:30" ht="255" x14ac:dyDescent="0.25">
      <c r="A3138">
        <f t="shared" ref="A3138:A3201" ca="1" si="49">RANDBETWEEN(1,20000)</f>
        <v>10487</v>
      </c>
      <c r="B3138" t="s">
        <v>519</v>
      </c>
      <c r="F3138" t="s">
        <v>22633</v>
      </c>
      <c r="G3138">
        <v>0</v>
      </c>
      <c r="O3138" t="s">
        <v>33</v>
      </c>
      <c r="X3138" t="s">
        <v>34</v>
      </c>
      <c r="Y3138" t="s">
        <v>22634</v>
      </c>
      <c r="Z3138" s="1" t="s">
        <v>22635</v>
      </c>
      <c r="AA3138" t="s">
        <v>22580</v>
      </c>
      <c r="AB3138" t="s">
        <v>22636</v>
      </c>
    </row>
    <row r="3139" spans="1:30" ht="409.5" x14ac:dyDescent="0.25">
      <c r="A3139">
        <f t="shared" ca="1" si="49"/>
        <v>16535</v>
      </c>
      <c r="B3139" t="s">
        <v>334</v>
      </c>
      <c r="C3139" t="s">
        <v>45</v>
      </c>
      <c r="F3139" t="s">
        <v>844</v>
      </c>
      <c r="O3139" t="s">
        <v>33</v>
      </c>
      <c r="W3139">
        <v>15</v>
      </c>
      <c r="X3139" t="s">
        <v>34</v>
      </c>
      <c r="Y3139" t="s">
        <v>845</v>
      </c>
      <c r="Z3139" s="1" t="s">
        <v>855</v>
      </c>
      <c r="AA3139" s="1" t="s">
        <v>856</v>
      </c>
      <c r="AB3139">
        <v>-173268</v>
      </c>
      <c r="AC3139" t="s">
        <v>38</v>
      </c>
      <c r="AD3139">
        <v>98103</v>
      </c>
    </row>
    <row r="3140" spans="1:30" ht="409.5" x14ac:dyDescent="0.25">
      <c r="A3140">
        <f t="shared" ca="1" si="49"/>
        <v>14678</v>
      </c>
      <c r="B3140" t="s">
        <v>739</v>
      </c>
      <c r="C3140" t="s">
        <v>686</v>
      </c>
      <c r="G3140">
        <v>0</v>
      </c>
      <c r="O3140" t="s">
        <v>33</v>
      </c>
      <c r="Y3140" t="s">
        <v>30469</v>
      </c>
      <c r="Z3140" s="1" t="s">
        <v>30470</v>
      </c>
      <c r="AA3140" t="s">
        <v>30471</v>
      </c>
      <c r="AB3140" t="s">
        <v>30472</v>
      </c>
    </row>
    <row r="3141" spans="1:30" x14ac:dyDescent="0.25">
      <c r="A3141">
        <f t="shared" ca="1" si="49"/>
        <v>12569</v>
      </c>
      <c r="B3141" t="s">
        <v>334</v>
      </c>
      <c r="C3141" t="s">
        <v>45</v>
      </c>
      <c r="F3141" t="s">
        <v>1107</v>
      </c>
      <c r="G3141">
        <v>0</v>
      </c>
      <c r="O3141" t="s">
        <v>33</v>
      </c>
      <c r="Y3141" t="s">
        <v>1108</v>
      </c>
      <c r="Z3141" t="s">
        <v>1109</v>
      </c>
      <c r="AA3141" t="s">
        <v>1110</v>
      </c>
      <c r="AB3141" t="s">
        <v>1111</v>
      </c>
      <c r="AC3141" t="s">
        <v>38</v>
      </c>
      <c r="AD3141">
        <v>98626</v>
      </c>
    </row>
    <row r="3142" spans="1:30" x14ac:dyDescent="0.25">
      <c r="A3142">
        <f t="shared" ca="1" si="49"/>
        <v>15374</v>
      </c>
      <c r="B3142" t="s">
        <v>2046</v>
      </c>
      <c r="C3142" t="s">
        <v>80</v>
      </c>
      <c r="F3142" t="s">
        <v>5745</v>
      </c>
      <c r="G3142">
        <v>0</v>
      </c>
      <c r="O3142" t="s">
        <v>33</v>
      </c>
      <c r="Y3142" t="s">
        <v>5935</v>
      </c>
      <c r="Z3142" t="s">
        <v>7801</v>
      </c>
      <c r="AA3142" t="s">
        <v>7802</v>
      </c>
      <c r="AB3142" t="s">
        <v>7803</v>
      </c>
      <c r="AC3142" t="s">
        <v>38</v>
      </c>
      <c r="AD3142">
        <v>98201</v>
      </c>
    </row>
    <row r="3143" spans="1:30" x14ac:dyDescent="0.25">
      <c r="A3143">
        <f t="shared" ca="1" si="49"/>
        <v>14399</v>
      </c>
      <c r="B3143" t="s">
        <v>73</v>
      </c>
      <c r="C3143" t="s">
        <v>74</v>
      </c>
      <c r="F3143" t="s">
        <v>5163</v>
      </c>
      <c r="O3143" t="s">
        <v>33</v>
      </c>
      <c r="W3143">
        <v>15</v>
      </c>
      <c r="X3143" t="s">
        <v>34</v>
      </c>
      <c r="Y3143" t="s">
        <v>25773</v>
      </c>
      <c r="Z3143" t="s">
        <v>25774</v>
      </c>
      <c r="AA3143" t="s">
        <v>25775</v>
      </c>
      <c r="AB3143">
        <v>-181492</v>
      </c>
      <c r="AC3143" t="s">
        <v>243</v>
      </c>
      <c r="AD3143">
        <v>90051</v>
      </c>
    </row>
    <row r="3144" spans="1:30" x14ac:dyDescent="0.25">
      <c r="A3144">
        <f t="shared" ca="1" si="49"/>
        <v>12838</v>
      </c>
      <c r="B3144" t="s">
        <v>1382</v>
      </c>
      <c r="C3144" t="s">
        <v>45</v>
      </c>
      <c r="G3144">
        <v>0</v>
      </c>
      <c r="N3144" t="s">
        <v>3011</v>
      </c>
      <c r="O3144" t="s">
        <v>52</v>
      </c>
      <c r="Q3144" t="s">
        <v>169</v>
      </c>
      <c r="X3144" t="s">
        <v>34</v>
      </c>
      <c r="Y3144" t="s">
        <v>28159</v>
      </c>
      <c r="Z3144" t="s">
        <v>28160</v>
      </c>
      <c r="AA3144" t="s">
        <v>28161</v>
      </c>
      <c r="AB3144" t="s">
        <v>28162</v>
      </c>
      <c r="AC3144" t="s">
        <v>38</v>
      </c>
      <c r="AD3144">
        <v>98052</v>
      </c>
    </row>
    <row r="3145" spans="1:30" x14ac:dyDescent="0.25">
      <c r="A3145">
        <f t="shared" ca="1" si="49"/>
        <v>18879</v>
      </c>
      <c r="B3145" t="s">
        <v>124</v>
      </c>
      <c r="C3145" t="s">
        <v>45</v>
      </c>
      <c r="F3145" t="s">
        <v>5086</v>
      </c>
      <c r="G3145">
        <v>0</v>
      </c>
      <c r="O3145" t="s">
        <v>63</v>
      </c>
      <c r="X3145" t="s">
        <v>34</v>
      </c>
      <c r="Y3145" t="s">
        <v>5087</v>
      </c>
      <c r="Z3145" t="s">
        <v>22479</v>
      </c>
      <c r="AA3145" t="s">
        <v>22480</v>
      </c>
      <c r="AB3145" t="s">
        <v>22481</v>
      </c>
      <c r="AC3145" t="s">
        <v>38</v>
      </c>
      <c r="AD3145">
        <v>98001</v>
      </c>
    </row>
    <row r="3146" spans="1:30" x14ac:dyDescent="0.25">
      <c r="A3146">
        <f t="shared" ca="1" si="49"/>
        <v>16082</v>
      </c>
      <c r="B3146" t="s">
        <v>124</v>
      </c>
      <c r="C3146" t="s">
        <v>45</v>
      </c>
      <c r="F3146" t="s">
        <v>648</v>
      </c>
      <c r="O3146" t="s">
        <v>33</v>
      </c>
      <c r="Y3146" t="s">
        <v>649</v>
      </c>
      <c r="Z3146" t="s">
        <v>650</v>
      </c>
      <c r="AA3146" t="s">
        <v>650</v>
      </c>
      <c r="AB3146">
        <v>-163020</v>
      </c>
      <c r="AC3146" t="s">
        <v>38</v>
      </c>
      <c r="AD3146">
        <v>98402</v>
      </c>
    </row>
    <row r="3147" spans="1:30" x14ac:dyDescent="0.25">
      <c r="A3147">
        <f t="shared" ca="1" si="49"/>
        <v>18649</v>
      </c>
      <c r="B3147" t="s">
        <v>685</v>
      </c>
      <c r="C3147" t="s">
        <v>686</v>
      </c>
      <c r="F3147" t="s">
        <v>160</v>
      </c>
      <c r="G3147">
        <v>0</v>
      </c>
      <c r="O3147" t="s">
        <v>33</v>
      </c>
      <c r="Y3147" t="s">
        <v>161</v>
      </c>
      <c r="Z3147" t="s">
        <v>34805</v>
      </c>
      <c r="AA3147" t="s">
        <v>34806</v>
      </c>
      <c r="AB3147" t="s">
        <v>34807</v>
      </c>
      <c r="AC3147" t="s">
        <v>38</v>
      </c>
      <c r="AD3147">
        <v>98109</v>
      </c>
    </row>
    <row r="3148" spans="1:30" x14ac:dyDescent="0.25">
      <c r="A3148">
        <f t="shared" ca="1" si="49"/>
        <v>6775</v>
      </c>
      <c r="B3148" t="s">
        <v>79</v>
      </c>
      <c r="C3148" t="s">
        <v>80</v>
      </c>
      <c r="F3148" t="s">
        <v>13056</v>
      </c>
      <c r="O3148" t="s">
        <v>33</v>
      </c>
      <c r="Y3148" t="s">
        <v>18356</v>
      </c>
      <c r="Z3148" t="s">
        <v>25916</v>
      </c>
      <c r="AA3148" t="s">
        <v>25917</v>
      </c>
      <c r="AB3148">
        <v>-172462</v>
      </c>
      <c r="AC3148" t="s">
        <v>38</v>
      </c>
      <c r="AD3148">
        <v>98501</v>
      </c>
    </row>
    <row r="3149" spans="1:30" x14ac:dyDescent="0.25">
      <c r="A3149">
        <f t="shared" ca="1" si="49"/>
        <v>11022</v>
      </c>
      <c r="B3149" t="s">
        <v>739</v>
      </c>
      <c r="C3149" t="s">
        <v>686</v>
      </c>
      <c r="F3149" t="s">
        <v>29613</v>
      </c>
      <c r="O3149" t="s">
        <v>33</v>
      </c>
      <c r="Y3149" t="s">
        <v>29614</v>
      </c>
      <c r="Z3149" t="s">
        <v>29882</v>
      </c>
      <c r="AA3149" t="s">
        <v>29883</v>
      </c>
      <c r="AB3149">
        <v>-160019</v>
      </c>
      <c r="AC3149" t="s">
        <v>38</v>
      </c>
      <c r="AD3149">
        <v>98001</v>
      </c>
    </row>
    <row r="3150" spans="1:30" x14ac:dyDescent="0.25">
      <c r="A3150">
        <f t="shared" ca="1" si="49"/>
        <v>6678</v>
      </c>
      <c r="B3150" t="s">
        <v>79</v>
      </c>
      <c r="C3150" t="s">
        <v>80</v>
      </c>
      <c r="F3150" t="s">
        <v>3047</v>
      </c>
      <c r="O3150" t="s">
        <v>33</v>
      </c>
      <c r="Y3150" t="s">
        <v>7228</v>
      </c>
      <c r="Z3150" t="s">
        <v>27032</v>
      </c>
      <c r="AA3150" t="s">
        <v>27033</v>
      </c>
      <c r="AB3150">
        <v>-170643</v>
      </c>
      <c r="AC3150" t="s">
        <v>38</v>
      </c>
      <c r="AD3150">
        <v>98516</v>
      </c>
    </row>
    <row r="3151" spans="1:30" x14ac:dyDescent="0.25">
      <c r="A3151">
        <f t="shared" ca="1" si="49"/>
        <v>3441</v>
      </c>
      <c r="B3151" t="s">
        <v>739</v>
      </c>
      <c r="C3151" t="s">
        <v>686</v>
      </c>
      <c r="F3151" t="s">
        <v>670</v>
      </c>
      <c r="O3151" t="s">
        <v>33</v>
      </c>
      <c r="Y3151" t="s">
        <v>4943</v>
      </c>
      <c r="Z3151" t="s">
        <v>29616</v>
      </c>
      <c r="AA3151" t="s">
        <v>29589</v>
      </c>
      <c r="AB3151">
        <v>-160980</v>
      </c>
      <c r="AC3151" t="s">
        <v>38</v>
      </c>
      <c r="AD3151">
        <v>98512</v>
      </c>
    </row>
    <row r="3152" spans="1:30" x14ac:dyDescent="0.25">
      <c r="A3152">
        <f t="shared" ca="1" si="49"/>
        <v>1399</v>
      </c>
      <c r="B3152" t="s">
        <v>677</v>
      </c>
      <c r="C3152" t="s">
        <v>80</v>
      </c>
      <c r="F3152" t="s">
        <v>15892</v>
      </c>
      <c r="O3152" t="s">
        <v>33</v>
      </c>
      <c r="Y3152" t="s">
        <v>15893</v>
      </c>
      <c r="Z3152" t="s">
        <v>15894</v>
      </c>
      <c r="AA3152" t="s">
        <v>15895</v>
      </c>
      <c r="AB3152">
        <v>-161395</v>
      </c>
      <c r="AC3152" t="s">
        <v>38</v>
      </c>
      <c r="AD3152">
        <v>99224</v>
      </c>
    </row>
    <row r="3153" spans="1:30" ht="409.5" x14ac:dyDescent="0.25">
      <c r="A3153">
        <f t="shared" ca="1" si="49"/>
        <v>8345</v>
      </c>
      <c r="B3153" t="s">
        <v>2046</v>
      </c>
      <c r="C3153" t="s">
        <v>80</v>
      </c>
      <c r="F3153" t="s">
        <v>413</v>
      </c>
      <c r="O3153" t="s">
        <v>33</v>
      </c>
      <c r="Y3153" t="s">
        <v>7165</v>
      </c>
      <c r="Z3153" s="1" t="s">
        <v>12255</v>
      </c>
      <c r="AA3153" t="s">
        <v>12256</v>
      </c>
      <c r="AB3153">
        <v>-171295</v>
      </c>
      <c r="AC3153" t="s">
        <v>38</v>
      </c>
      <c r="AD3153">
        <v>98004</v>
      </c>
    </row>
    <row r="3154" spans="1:30" x14ac:dyDescent="0.25">
      <c r="A3154">
        <f t="shared" ca="1" si="49"/>
        <v>169</v>
      </c>
      <c r="B3154" t="s">
        <v>2046</v>
      </c>
      <c r="C3154" t="s">
        <v>80</v>
      </c>
      <c r="O3154" t="s">
        <v>33</v>
      </c>
      <c r="Y3154" t="s">
        <v>11396</v>
      </c>
      <c r="Z3154" t="s">
        <v>11397</v>
      </c>
      <c r="AA3154" t="s">
        <v>11398</v>
      </c>
      <c r="AB3154">
        <v>-162232</v>
      </c>
      <c r="AC3154" t="s">
        <v>38</v>
      </c>
      <c r="AD3154">
        <v>98027</v>
      </c>
    </row>
    <row r="3155" spans="1:30" x14ac:dyDescent="0.25">
      <c r="A3155">
        <f t="shared" ca="1" si="49"/>
        <v>1544</v>
      </c>
      <c r="B3155" t="s">
        <v>178</v>
      </c>
      <c r="C3155" t="s">
        <v>179</v>
      </c>
      <c r="F3155" t="s">
        <v>42174</v>
      </c>
      <c r="O3155" t="s">
        <v>33</v>
      </c>
      <c r="X3155" t="s">
        <v>34</v>
      </c>
      <c r="Y3155" t="s">
        <v>29394</v>
      </c>
      <c r="Z3155" t="s">
        <v>42175</v>
      </c>
      <c r="AA3155" t="s">
        <v>42176</v>
      </c>
      <c r="AB3155">
        <v>-160221</v>
      </c>
      <c r="AC3155" t="s">
        <v>38</v>
      </c>
    </row>
    <row r="3156" spans="1:30" ht="409.5" x14ac:dyDescent="0.25">
      <c r="A3156">
        <f t="shared" ca="1" si="49"/>
        <v>5881</v>
      </c>
      <c r="B3156" t="s">
        <v>334</v>
      </c>
      <c r="C3156" t="s">
        <v>45</v>
      </c>
      <c r="F3156" t="s">
        <v>20250</v>
      </c>
      <c r="O3156" t="s">
        <v>33</v>
      </c>
      <c r="X3156" t="s">
        <v>34</v>
      </c>
      <c r="Y3156" t="s">
        <v>22656</v>
      </c>
      <c r="Z3156" s="1" t="s">
        <v>23954</v>
      </c>
      <c r="AA3156" t="s">
        <v>23605</v>
      </c>
      <c r="AB3156">
        <v>-161488</v>
      </c>
      <c r="AC3156" t="s">
        <v>102</v>
      </c>
      <c r="AD3156">
        <v>97302</v>
      </c>
    </row>
    <row r="3157" spans="1:30" x14ac:dyDescent="0.25">
      <c r="A3157">
        <f t="shared" ca="1" si="49"/>
        <v>18147</v>
      </c>
      <c r="B3157" t="s">
        <v>2046</v>
      </c>
      <c r="C3157" t="s">
        <v>80</v>
      </c>
      <c r="F3157" t="s">
        <v>3219</v>
      </c>
      <c r="O3157" t="s">
        <v>33</v>
      </c>
      <c r="Y3157" t="s">
        <v>7445</v>
      </c>
      <c r="Z3157" t="s">
        <v>13014</v>
      </c>
      <c r="AA3157" t="s">
        <v>13015</v>
      </c>
      <c r="AB3157">
        <v>-161877</v>
      </c>
      <c r="AC3157" t="s">
        <v>38</v>
      </c>
      <c r="AD3157">
        <v>98409</v>
      </c>
    </row>
    <row r="3158" spans="1:30" x14ac:dyDescent="0.25">
      <c r="A3158">
        <f t="shared" ca="1" si="49"/>
        <v>6824</v>
      </c>
      <c r="B3158" t="s">
        <v>49</v>
      </c>
      <c r="C3158" t="s">
        <v>50</v>
      </c>
      <c r="F3158" t="s">
        <v>69</v>
      </c>
      <c r="O3158" t="s">
        <v>33</v>
      </c>
      <c r="W3158">
        <v>15</v>
      </c>
      <c r="X3158" t="s">
        <v>34</v>
      </c>
      <c r="Y3158" t="s">
        <v>725</v>
      </c>
      <c r="Z3158" t="s">
        <v>2093</v>
      </c>
      <c r="AA3158" t="s">
        <v>2090</v>
      </c>
      <c r="AB3158">
        <v>-180058</v>
      </c>
      <c r="AC3158" t="s">
        <v>38</v>
      </c>
      <c r="AD3158">
        <v>98121</v>
      </c>
    </row>
    <row r="3159" spans="1:30" ht="409.5" x14ac:dyDescent="0.25">
      <c r="A3159">
        <f t="shared" ca="1" si="49"/>
        <v>11002</v>
      </c>
      <c r="B3159" t="s">
        <v>2046</v>
      </c>
      <c r="C3159" t="s">
        <v>80</v>
      </c>
      <c r="F3159" t="s">
        <v>8264</v>
      </c>
      <c r="G3159">
        <v>0</v>
      </c>
      <c r="O3159" t="s">
        <v>33</v>
      </c>
      <c r="Y3159" t="s">
        <v>8265</v>
      </c>
      <c r="Z3159" s="1" t="s">
        <v>8266</v>
      </c>
      <c r="AA3159" t="s">
        <v>8267</v>
      </c>
      <c r="AB3159" t="s">
        <v>8268</v>
      </c>
      <c r="AC3159" t="s">
        <v>102</v>
      </c>
      <c r="AD3159">
        <v>97222</v>
      </c>
    </row>
    <row r="3160" spans="1:30" x14ac:dyDescent="0.25">
      <c r="A3160">
        <f t="shared" ca="1" si="49"/>
        <v>1542</v>
      </c>
      <c r="B3160" t="s">
        <v>96</v>
      </c>
      <c r="C3160" t="s">
        <v>97</v>
      </c>
      <c r="F3160" t="s">
        <v>204</v>
      </c>
      <c r="G3160">
        <v>0</v>
      </c>
      <c r="O3160" t="s">
        <v>33</v>
      </c>
      <c r="X3160" t="s">
        <v>34</v>
      </c>
      <c r="Y3160" t="s">
        <v>22309</v>
      </c>
      <c r="Z3160" t="s">
        <v>39513</v>
      </c>
      <c r="AA3160" t="s">
        <v>39511</v>
      </c>
      <c r="AB3160" t="s">
        <v>39514</v>
      </c>
      <c r="AC3160" t="s">
        <v>38</v>
      </c>
      <c r="AD3160">
        <v>98632</v>
      </c>
    </row>
    <row r="3161" spans="1:30" ht="409.5" x14ac:dyDescent="0.25">
      <c r="A3161">
        <f t="shared" ca="1" si="49"/>
        <v>16198</v>
      </c>
      <c r="B3161" t="s">
        <v>73</v>
      </c>
      <c r="C3161" t="s">
        <v>74</v>
      </c>
      <c r="O3161" t="s">
        <v>63</v>
      </c>
      <c r="X3161" t="s">
        <v>34</v>
      </c>
      <c r="Y3161" t="s">
        <v>42717</v>
      </c>
      <c r="Z3161" s="1" t="s">
        <v>42718</v>
      </c>
      <c r="AA3161" t="s">
        <v>42719</v>
      </c>
      <c r="AB3161">
        <v>-181290</v>
      </c>
      <c r="AC3161" t="s">
        <v>38</v>
      </c>
      <c r="AD3161">
        <v>98004</v>
      </c>
    </row>
    <row r="3162" spans="1:30" ht="409.5" x14ac:dyDescent="0.25">
      <c r="A3162">
        <f t="shared" ca="1" si="49"/>
        <v>17458</v>
      </c>
      <c r="B3162" t="s">
        <v>124</v>
      </c>
      <c r="C3162" t="s">
        <v>45</v>
      </c>
      <c r="F3162" t="s">
        <v>40278</v>
      </c>
      <c r="O3162" t="s">
        <v>33</v>
      </c>
      <c r="X3162" t="s">
        <v>34</v>
      </c>
      <c r="Y3162" t="s">
        <v>40279</v>
      </c>
      <c r="Z3162" s="1" t="s">
        <v>40280</v>
      </c>
      <c r="AA3162" t="s">
        <v>40281</v>
      </c>
      <c r="AB3162">
        <v>-170930</v>
      </c>
    </row>
    <row r="3163" spans="1:30" ht="409.5" x14ac:dyDescent="0.25">
      <c r="A3163">
        <f t="shared" ca="1" si="49"/>
        <v>16171</v>
      </c>
      <c r="B3163" t="s">
        <v>96</v>
      </c>
      <c r="C3163" t="s">
        <v>97</v>
      </c>
      <c r="F3163" t="s">
        <v>292</v>
      </c>
      <c r="O3163" t="s">
        <v>33</v>
      </c>
      <c r="X3163" t="s">
        <v>34</v>
      </c>
      <c r="Y3163" t="s">
        <v>19632</v>
      </c>
      <c r="Z3163" s="1" t="s">
        <v>19633</v>
      </c>
      <c r="AA3163" t="s">
        <v>19634</v>
      </c>
      <c r="AB3163">
        <v>-171041</v>
      </c>
      <c r="AC3163" t="s">
        <v>38</v>
      </c>
      <c r="AD3163">
        <v>98660</v>
      </c>
    </row>
    <row r="3164" spans="1:30" ht="409.5" x14ac:dyDescent="0.25">
      <c r="A3164">
        <f t="shared" ca="1" si="49"/>
        <v>18055</v>
      </c>
      <c r="B3164" t="s">
        <v>68</v>
      </c>
      <c r="C3164" t="s">
        <v>45</v>
      </c>
      <c r="O3164" t="s">
        <v>155</v>
      </c>
      <c r="X3164" t="s">
        <v>34</v>
      </c>
      <c r="Y3164" t="s">
        <v>22265</v>
      </c>
      <c r="Z3164" s="1" t="s">
        <v>22266</v>
      </c>
      <c r="AA3164" t="s">
        <v>22267</v>
      </c>
      <c r="AB3164">
        <v>-170131</v>
      </c>
    </row>
    <row r="3165" spans="1:30" x14ac:dyDescent="0.25">
      <c r="A3165">
        <f t="shared" ca="1" si="49"/>
        <v>17417</v>
      </c>
      <c r="B3165" t="s">
        <v>73</v>
      </c>
      <c r="C3165" t="s">
        <v>74</v>
      </c>
      <c r="F3165" t="s">
        <v>28294</v>
      </c>
      <c r="O3165" t="s">
        <v>33</v>
      </c>
      <c r="Y3165" t="s">
        <v>28295</v>
      </c>
      <c r="Z3165" t="s">
        <v>28296</v>
      </c>
      <c r="AA3165" t="s">
        <v>28296</v>
      </c>
      <c r="AB3165">
        <v>-161124</v>
      </c>
    </row>
    <row r="3166" spans="1:30" x14ac:dyDescent="0.25">
      <c r="A3166">
        <f t="shared" ca="1" si="49"/>
        <v>11374</v>
      </c>
      <c r="B3166" t="s">
        <v>685</v>
      </c>
      <c r="C3166" t="s">
        <v>686</v>
      </c>
      <c r="F3166" t="s">
        <v>34062</v>
      </c>
      <c r="G3166">
        <v>0</v>
      </c>
      <c r="O3166" t="s">
        <v>33</v>
      </c>
      <c r="Y3166" t="s">
        <v>34063</v>
      </c>
      <c r="Z3166" t="s">
        <v>34064</v>
      </c>
      <c r="AA3166" t="s">
        <v>34060</v>
      </c>
      <c r="AB3166" t="s">
        <v>34065</v>
      </c>
      <c r="AC3166" t="s">
        <v>38</v>
      </c>
      <c r="AD3166">
        <v>98232</v>
      </c>
    </row>
    <row r="3167" spans="1:30" ht="409.5" x14ac:dyDescent="0.25">
      <c r="A3167">
        <f t="shared" ca="1" si="49"/>
        <v>19285</v>
      </c>
      <c r="B3167" t="s">
        <v>2046</v>
      </c>
      <c r="C3167" t="s">
        <v>80</v>
      </c>
      <c r="F3167" t="s">
        <v>4110</v>
      </c>
      <c r="O3167" t="s">
        <v>33</v>
      </c>
      <c r="Y3167" t="s">
        <v>16070</v>
      </c>
      <c r="Z3167" s="1" t="s">
        <v>16071</v>
      </c>
      <c r="AA3167" t="s">
        <v>16072</v>
      </c>
      <c r="AB3167">
        <v>-180427</v>
      </c>
      <c r="AC3167" t="s">
        <v>38</v>
      </c>
      <c r="AD3167">
        <v>98027</v>
      </c>
    </row>
    <row r="3168" spans="1:30" x14ac:dyDescent="0.25">
      <c r="A3168">
        <f t="shared" ca="1" si="49"/>
        <v>18702</v>
      </c>
      <c r="B3168" t="s">
        <v>2046</v>
      </c>
      <c r="C3168" t="s">
        <v>80</v>
      </c>
      <c r="F3168" t="s">
        <v>160</v>
      </c>
      <c r="O3168" t="s">
        <v>33</v>
      </c>
      <c r="Y3168" t="s">
        <v>11731</v>
      </c>
      <c r="Z3168" t="s">
        <v>14160</v>
      </c>
      <c r="AA3168" t="s">
        <v>14161</v>
      </c>
      <c r="AB3168">
        <v>-172209</v>
      </c>
      <c r="AC3168" t="s">
        <v>38</v>
      </c>
      <c r="AD3168">
        <v>98502</v>
      </c>
    </row>
    <row r="3169" spans="1:30" x14ac:dyDescent="0.25">
      <c r="A3169">
        <f t="shared" ca="1" si="49"/>
        <v>6304</v>
      </c>
      <c r="B3169" t="s">
        <v>178</v>
      </c>
      <c r="C3169" t="s">
        <v>179</v>
      </c>
      <c r="F3169" t="s">
        <v>734</v>
      </c>
      <c r="O3169" t="s">
        <v>33</v>
      </c>
      <c r="X3169" t="s">
        <v>34</v>
      </c>
      <c r="Y3169" t="s">
        <v>20309</v>
      </c>
      <c r="Z3169" t="s">
        <v>20310</v>
      </c>
      <c r="AA3169" t="s">
        <v>20311</v>
      </c>
      <c r="AB3169">
        <v>-170615</v>
      </c>
    </row>
    <row r="3170" spans="1:30" ht="409.5" x14ac:dyDescent="0.25">
      <c r="A3170">
        <f t="shared" ca="1" si="49"/>
        <v>9381</v>
      </c>
      <c r="B3170" t="s">
        <v>334</v>
      </c>
      <c r="C3170" t="s">
        <v>45</v>
      </c>
      <c r="F3170" t="s">
        <v>863</v>
      </c>
      <c r="G3170">
        <v>0</v>
      </c>
      <c r="N3170" t="s">
        <v>19115</v>
      </c>
      <c r="O3170" t="s">
        <v>33</v>
      </c>
      <c r="V3170" t="s">
        <v>17882</v>
      </c>
      <c r="W3170">
        <v>20</v>
      </c>
      <c r="X3170" t="s">
        <v>34</v>
      </c>
      <c r="Y3170" t="s">
        <v>864</v>
      </c>
      <c r="Z3170" s="1" t="s">
        <v>21611</v>
      </c>
      <c r="AA3170" t="s">
        <v>21612</v>
      </c>
      <c r="AB3170" t="s">
        <v>21613</v>
      </c>
      <c r="AC3170" t="s">
        <v>38</v>
      </c>
      <c r="AD3170">
        <v>98154</v>
      </c>
    </row>
    <row r="3171" spans="1:30" x14ac:dyDescent="0.25">
      <c r="A3171">
        <f t="shared" ca="1" si="49"/>
        <v>14039</v>
      </c>
      <c r="B3171" t="s">
        <v>739</v>
      </c>
      <c r="C3171" t="s">
        <v>686</v>
      </c>
      <c r="F3171" t="s">
        <v>29351</v>
      </c>
      <c r="O3171" t="s">
        <v>33</v>
      </c>
      <c r="X3171" t="s">
        <v>34</v>
      </c>
      <c r="Y3171" t="s">
        <v>29352</v>
      </c>
      <c r="Z3171" t="s">
        <v>29353</v>
      </c>
      <c r="AA3171" t="s">
        <v>29348</v>
      </c>
      <c r="AB3171">
        <v>-171634</v>
      </c>
      <c r="AC3171" t="s">
        <v>38</v>
      </c>
      <c r="AD3171">
        <v>98409</v>
      </c>
    </row>
    <row r="3172" spans="1:30" x14ac:dyDescent="0.25">
      <c r="A3172">
        <f t="shared" ca="1" si="49"/>
        <v>17026</v>
      </c>
      <c r="B3172" t="s">
        <v>107</v>
      </c>
      <c r="C3172" t="s">
        <v>108</v>
      </c>
      <c r="G3172">
        <v>0</v>
      </c>
      <c r="O3172" t="s">
        <v>33</v>
      </c>
      <c r="X3172" t="s">
        <v>34</v>
      </c>
      <c r="Y3172" t="s">
        <v>20334</v>
      </c>
      <c r="Z3172" t="s">
        <v>20335</v>
      </c>
      <c r="AA3172" t="s">
        <v>20336</v>
      </c>
      <c r="AB3172" t="s">
        <v>20337</v>
      </c>
      <c r="AC3172" t="s">
        <v>38</v>
      </c>
    </row>
    <row r="3173" spans="1:30" ht="409.5" x14ac:dyDescent="0.25">
      <c r="A3173">
        <f t="shared" ca="1" si="49"/>
        <v>18656</v>
      </c>
      <c r="B3173" t="s">
        <v>164</v>
      </c>
      <c r="C3173" t="s">
        <v>165</v>
      </c>
      <c r="F3173" t="s">
        <v>15470</v>
      </c>
      <c r="O3173" t="s">
        <v>33</v>
      </c>
      <c r="W3173">
        <v>30</v>
      </c>
      <c r="X3173" t="s">
        <v>34</v>
      </c>
      <c r="Y3173" t="s">
        <v>38924</v>
      </c>
      <c r="Z3173" s="1" t="s">
        <v>38925</v>
      </c>
      <c r="AA3173" t="s">
        <v>38926</v>
      </c>
      <c r="AB3173">
        <v>-171221</v>
      </c>
      <c r="AC3173" t="s">
        <v>38</v>
      </c>
      <c r="AD3173">
        <v>98057</v>
      </c>
    </row>
    <row r="3174" spans="1:30" x14ac:dyDescent="0.25">
      <c r="A3174">
        <f t="shared" ca="1" si="49"/>
        <v>18131</v>
      </c>
      <c r="B3174" t="s">
        <v>73</v>
      </c>
      <c r="C3174" t="s">
        <v>74</v>
      </c>
      <c r="F3174" t="s">
        <v>22042</v>
      </c>
      <c r="G3174">
        <v>0</v>
      </c>
      <c r="O3174" t="s">
        <v>33</v>
      </c>
      <c r="X3174" t="s">
        <v>34</v>
      </c>
      <c r="Y3174" t="s">
        <v>22043</v>
      </c>
      <c r="Z3174" t="s">
        <v>22044</v>
      </c>
      <c r="AA3174" t="s">
        <v>22045</v>
      </c>
      <c r="AB3174" t="s">
        <v>22046</v>
      </c>
      <c r="AC3174" t="s">
        <v>38</v>
      </c>
      <c r="AD3174">
        <v>98101</v>
      </c>
    </row>
    <row r="3175" spans="1:30" ht="409.5" x14ac:dyDescent="0.25">
      <c r="A3175">
        <f t="shared" ca="1" si="49"/>
        <v>13992</v>
      </c>
      <c r="B3175" t="s">
        <v>773</v>
      </c>
      <c r="C3175" t="s">
        <v>80</v>
      </c>
      <c r="F3175" t="s">
        <v>6124</v>
      </c>
      <c r="G3175">
        <v>0</v>
      </c>
      <c r="O3175" t="s">
        <v>33</v>
      </c>
      <c r="X3175" t="s">
        <v>34</v>
      </c>
      <c r="Y3175" t="s">
        <v>5852</v>
      </c>
      <c r="Z3175" s="1" t="s">
        <v>6125</v>
      </c>
      <c r="AA3175" t="s">
        <v>6126</v>
      </c>
      <c r="AB3175" t="s">
        <v>6127</v>
      </c>
      <c r="AC3175" t="s">
        <v>102</v>
      </c>
      <c r="AD3175">
        <v>97214</v>
      </c>
    </row>
    <row r="3176" spans="1:30" ht="409.5" x14ac:dyDescent="0.25">
      <c r="A3176">
        <f t="shared" ca="1" si="49"/>
        <v>5331</v>
      </c>
      <c r="B3176" t="s">
        <v>334</v>
      </c>
      <c r="C3176" t="s">
        <v>45</v>
      </c>
      <c r="F3176" t="s">
        <v>20250</v>
      </c>
      <c r="O3176" t="s">
        <v>33</v>
      </c>
      <c r="X3176" t="s">
        <v>34</v>
      </c>
      <c r="Y3176" t="s">
        <v>22656</v>
      </c>
      <c r="Z3176" s="1" t="s">
        <v>23970</v>
      </c>
      <c r="AA3176" t="s">
        <v>23605</v>
      </c>
      <c r="AB3176">
        <v>-161833</v>
      </c>
      <c r="AC3176" t="s">
        <v>102</v>
      </c>
      <c r="AD3176">
        <v>97302</v>
      </c>
    </row>
    <row r="3177" spans="1:30" x14ac:dyDescent="0.25">
      <c r="A3177">
        <f t="shared" ca="1" si="49"/>
        <v>4220</v>
      </c>
      <c r="B3177" t="s">
        <v>39</v>
      </c>
      <c r="C3177" t="s">
        <v>165</v>
      </c>
      <c r="F3177" t="s">
        <v>69</v>
      </c>
      <c r="G3177">
        <v>0</v>
      </c>
      <c r="O3177" t="s">
        <v>33</v>
      </c>
      <c r="X3177" t="s">
        <v>34</v>
      </c>
      <c r="Y3177" t="s">
        <v>725</v>
      </c>
      <c r="Z3177" t="s">
        <v>2851</v>
      </c>
      <c r="AA3177" t="s">
        <v>2852</v>
      </c>
      <c r="AB3177" t="s">
        <v>2853</v>
      </c>
      <c r="AC3177" t="s">
        <v>38</v>
      </c>
      <c r="AD3177">
        <v>98121</v>
      </c>
    </row>
    <row r="3178" spans="1:30" x14ac:dyDescent="0.25">
      <c r="A3178">
        <f t="shared" ca="1" si="49"/>
        <v>6774</v>
      </c>
      <c r="B3178" t="s">
        <v>2046</v>
      </c>
      <c r="C3178" t="s">
        <v>80</v>
      </c>
      <c r="G3178">
        <v>0</v>
      </c>
      <c r="O3178" t="s">
        <v>33</v>
      </c>
      <c r="Y3178" t="s">
        <v>14453</v>
      </c>
      <c r="Z3178" t="s">
        <v>14454</v>
      </c>
      <c r="AA3178" t="s">
        <v>14455</v>
      </c>
      <c r="AB3178" t="s">
        <v>14456</v>
      </c>
      <c r="AC3178" t="s">
        <v>59</v>
      </c>
      <c r="AD3178">
        <v>33433</v>
      </c>
    </row>
    <row r="3179" spans="1:30" x14ac:dyDescent="0.25">
      <c r="A3179">
        <f t="shared" ca="1" si="49"/>
        <v>12719</v>
      </c>
      <c r="B3179" t="s">
        <v>677</v>
      </c>
      <c r="C3179" t="s">
        <v>80</v>
      </c>
      <c r="G3179">
        <v>0</v>
      </c>
      <c r="O3179" t="s">
        <v>33</v>
      </c>
      <c r="Y3179" t="s">
        <v>15230</v>
      </c>
      <c r="Z3179" t="s">
        <v>15231</v>
      </c>
      <c r="AA3179" t="s">
        <v>15232</v>
      </c>
      <c r="AB3179" t="s">
        <v>15233</v>
      </c>
      <c r="AC3179" t="s">
        <v>38</v>
      </c>
      <c r="AD3179">
        <v>99203</v>
      </c>
    </row>
    <row r="3180" spans="1:30" x14ac:dyDescent="0.25">
      <c r="A3180">
        <f t="shared" ca="1" si="49"/>
        <v>17604</v>
      </c>
      <c r="B3180" t="s">
        <v>2046</v>
      </c>
      <c r="C3180" t="s">
        <v>80</v>
      </c>
      <c r="F3180" t="s">
        <v>4879</v>
      </c>
      <c r="O3180" t="s">
        <v>33</v>
      </c>
      <c r="Y3180" t="s">
        <v>7019</v>
      </c>
      <c r="Z3180" t="s">
        <v>16152</v>
      </c>
      <c r="AA3180" t="s">
        <v>16153</v>
      </c>
      <c r="AB3180">
        <v>-160752</v>
      </c>
      <c r="AC3180" t="s">
        <v>38</v>
      </c>
      <c r="AD3180">
        <v>98032</v>
      </c>
    </row>
    <row r="3181" spans="1:30" x14ac:dyDescent="0.25">
      <c r="A3181">
        <f t="shared" ca="1" si="49"/>
        <v>18987</v>
      </c>
      <c r="B3181" t="s">
        <v>2046</v>
      </c>
      <c r="C3181" t="s">
        <v>80</v>
      </c>
      <c r="F3181" t="s">
        <v>6748</v>
      </c>
      <c r="O3181" t="s">
        <v>33</v>
      </c>
      <c r="Y3181" t="s">
        <v>6749</v>
      </c>
      <c r="Z3181" t="s">
        <v>13841</v>
      </c>
      <c r="AA3181" t="s">
        <v>13840</v>
      </c>
      <c r="AB3181">
        <v>-161855</v>
      </c>
      <c r="AC3181" t="s">
        <v>38</v>
      </c>
      <c r="AD3181">
        <v>98043</v>
      </c>
    </row>
    <row r="3182" spans="1:30" ht="409.5" x14ac:dyDescent="0.25">
      <c r="A3182">
        <f t="shared" ca="1" si="49"/>
        <v>15279</v>
      </c>
      <c r="B3182" t="s">
        <v>334</v>
      </c>
      <c r="C3182" t="s">
        <v>45</v>
      </c>
      <c r="F3182" t="s">
        <v>21677</v>
      </c>
      <c r="O3182" t="s">
        <v>33</v>
      </c>
      <c r="W3182">
        <v>15</v>
      </c>
      <c r="X3182" t="s">
        <v>34</v>
      </c>
      <c r="Y3182" t="s">
        <v>21678</v>
      </c>
      <c r="Z3182" s="1" t="s">
        <v>21679</v>
      </c>
      <c r="AA3182" t="s">
        <v>21680</v>
      </c>
      <c r="AB3182">
        <v>-180647</v>
      </c>
      <c r="AC3182" t="s">
        <v>38</v>
      </c>
      <c r="AD3182">
        <v>98409</v>
      </c>
    </row>
    <row r="3183" spans="1:30" ht="409.5" x14ac:dyDescent="0.25">
      <c r="A3183">
        <f t="shared" ca="1" si="49"/>
        <v>2611</v>
      </c>
      <c r="B3183" t="s">
        <v>489</v>
      </c>
      <c r="C3183" t="s">
        <v>45</v>
      </c>
      <c r="F3183" t="s">
        <v>20250</v>
      </c>
      <c r="O3183" t="s">
        <v>33</v>
      </c>
      <c r="X3183" t="s">
        <v>34</v>
      </c>
      <c r="Y3183" t="s">
        <v>22643</v>
      </c>
      <c r="Z3183" s="1" t="s">
        <v>22900</v>
      </c>
      <c r="AA3183" t="s">
        <v>22580</v>
      </c>
      <c r="AB3183">
        <v>-162033</v>
      </c>
      <c r="AC3183" t="s">
        <v>102</v>
      </c>
      <c r="AD3183">
        <v>97302</v>
      </c>
    </row>
    <row r="3184" spans="1:30" x14ac:dyDescent="0.25">
      <c r="A3184">
        <f t="shared" ca="1" si="49"/>
        <v>4503</v>
      </c>
      <c r="B3184" t="s">
        <v>79</v>
      </c>
      <c r="C3184" t="s">
        <v>80</v>
      </c>
      <c r="F3184" t="s">
        <v>15833</v>
      </c>
      <c r="O3184" t="s">
        <v>33</v>
      </c>
      <c r="Y3184" t="s">
        <v>15834</v>
      </c>
      <c r="Z3184" t="s">
        <v>27042</v>
      </c>
      <c r="AA3184" t="s">
        <v>27043</v>
      </c>
      <c r="AB3184">
        <v>-180011</v>
      </c>
      <c r="AC3184" t="s">
        <v>38</v>
      </c>
      <c r="AD3184">
        <v>98366</v>
      </c>
    </row>
    <row r="3185" spans="1:30" x14ac:dyDescent="0.25">
      <c r="A3185">
        <f t="shared" ca="1" si="49"/>
        <v>9537</v>
      </c>
      <c r="B3185" t="s">
        <v>124</v>
      </c>
      <c r="C3185" t="s">
        <v>45</v>
      </c>
      <c r="F3185" t="s">
        <v>24951</v>
      </c>
      <c r="G3185">
        <v>0</v>
      </c>
      <c r="O3185" t="s">
        <v>33</v>
      </c>
      <c r="Y3185" t="s">
        <v>41122</v>
      </c>
      <c r="Z3185" t="s">
        <v>41301</v>
      </c>
      <c r="AA3185" t="s">
        <v>41299</v>
      </c>
      <c r="AB3185" t="s">
        <v>41302</v>
      </c>
      <c r="AC3185" t="s">
        <v>38</v>
      </c>
      <c r="AD3185">
        <v>98666</v>
      </c>
    </row>
    <row r="3186" spans="1:30" x14ac:dyDescent="0.25">
      <c r="A3186">
        <f t="shared" ca="1" si="49"/>
        <v>15928</v>
      </c>
      <c r="B3186" t="s">
        <v>2046</v>
      </c>
      <c r="C3186" t="s">
        <v>80</v>
      </c>
      <c r="O3186" t="s">
        <v>33</v>
      </c>
      <c r="Y3186" t="s">
        <v>11879</v>
      </c>
      <c r="Z3186" t="s">
        <v>11880</v>
      </c>
      <c r="AA3186" t="s">
        <v>11881</v>
      </c>
      <c r="AB3186">
        <v>-180454</v>
      </c>
      <c r="AC3186" t="s">
        <v>38</v>
      </c>
      <c r="AD3186">
        <v>98686</v>
      </c>
    </row>
    <row r="3187" spans="1:30" ht="409.5" x14ac:dyDescent="0.25">
      <c r="A3187">
        <f t="shared" ca="1" si="49"/>
        <v>8229</v>
      </c>
      <c r="B3187" t="s">
        <v>68</v>
      </c>
      <c r="C3187" t="s">
        <v>45</v>
      </c>
      <c r="F3187" s="1" t="s">
        <v>22753</v>
      </c>
      <c r="O3187" t="s">
        <v>33</v>
      </c>
      <c r="X3187" t="s">
        <v>34</v>
      </c>
      <c r="Y3187" t="s">
        <v>22754</v>
      </c>
      <c r="Z3187" s="1" t="s">
        <v>22755</v>
      </c>
      <c r="AA3187" t="s">
        <v>22580</v>
      </c>
      <c r="AB3187">
        <v>-160202</v>
      </c>
    </row>
    <row r="3188" spans="1:30" ht="409.5" x14ac:dyDescent="0.25">
      <c r="A3188">
        <f t="shared" ca="1" si="49"/>
        <v>2753</v>
      </c>
      <c r="B3188" t="s">
        <v>124</v>
      </c>
      <c r="C3188" t="s">
        <v>45</v>
      </c>
      <c r="O3188" t="s">
        <v>33</v>
      </c>
      <c r="X3188" t="s">
        <v>34</v>
      </c>
      <c r="Y3188" t="s">
        <v>43534</v>
      </c>
      <c r="Z3188" s="1" t="s">
        <v>43535</v>
      </c>
      <c r="AA3188" t="s">
        <v>43536</v>
      </c>
      <c r="AB3188">
        <v>-170008</v>
      </c>
      <c r="AC3188" t="s">
        <v>243</v>
      </c>
      <c r="AD3188">
        <v>93021</v>
      </c>
    </row>
    <row r="3189" spans="1:30" x14ac:dyDescent="0.25">
      <c r="A3189">
        <f t="shared" ca="1" si="49"/>
        <v>15169</v>
      </c>
      <c r="B3189" t="s">
        <v>3712</v>
      </c>
      <c r="C3189" t="s">
        <v>45</v>
      </c>
      <c r="G3189">
        <v>0</v>
      </c>
      <c r="O3189" t="s">
        <v>33</v>
      </c>
      <c r="Y3189" t="s">
        <v>19268</v>
      </c>
      <c r="Z3189" t="s">
        <v>19269</v>
      </c>
      <c r="AA3189" t="s">
        <v>19270</v>
      </c>
      <c r="AB3189" t="s">
        <v>19271</v>
      </c>
    </row>
    <row r="3190" spans="1:30" x14ac:dyDescent="0.25">
      <c r="A3190">
        <f t="shared" ca="1" si="49"/>
        <v>10998</v>
      </c>
      <c r="B3190" t="s">
        <v>677</v>
      </c>
      <c r="C3190" t="s">
        <v>80</v>
      </c>
      <c r="F3190" t="s">
        <v>12489</v>
      </c>
      <c r="O3190" t="s">
        <v>33</v>
      </c>
      <c r="Y3190" t="s">
        <v>12490</v>
      </c>
      <c r="Z3190" t="s">
        <v>27897</v>
      </c>
      <c r="AA3190" t="s">
        <v>27898</v>
      </c>
      <c r="AB3190">
        <v>-161134</v>
      </c>
      <c r="AC3190" t="s">
        <v>38</v>
      </c>
      <c r="AD3190">
        <v>98294</v>
      </c>
    </row>
    <row r="3191" spans="1:30" x14ac:dyDescent="0.25">
      <c r="A3191">
        <f t="shared" ca="1" si="49"/>
        <v>8963</v>
      </c>
      <c r="B3191" t="s">
        <v>677</v>
      </c>
      <c r="C3191" t="s">
        <v>80</v>
      </c>
      <c r="O3191" t="s">
        <v>33</v>
      </c>
      <c r="Y3191" t="s">
        <v>8116</v>
      </c>
      <c r="Z3191" t="s">
        <v>11336</v>
      </c>
      <c r="AA3191" t="s">
        <v>11337</v>
      </c>
      <c r="AB3191">
        <v>-161348</v>
      </c>
      <c r="AC3191" t="s">
        <v>38</v>
      </c>
      <c r="AD3191">
        <v>98503</v>
      </c>
    </row>
    <row r="3192" spans="1:30" ht="409.5" x14ac:dyDescent="0.25">
      <c r="A3192">
        <f t="shared" ca="1" si="49"/>
        <v>12063</v>
      </c>
      <c r="B3192" t="s">
        <v>334</v>
      </c>
      <c r="C3192" t="s">
        <v>45</v>
      </c>
      <c r="O3192" t="s">
        <v>63</v>
      </c>
      <c r="V3192" t="s">
        <v>43594</v>
      </c>
      <c r="W3192">
        <v>30</v>
      </c>
      <c r="X3192" t="s">
        <v>34</v>
      </c>
      <c r="Y3192" t="s">
        <v>43595</v>
      </c>
      <c r="Z3192" s="1" t="s">
        <v>43596</v>
      </c>
      <c r="AA3192" t="s">
        <v>43597</v>
      </c>
      <c r="AB3192">
        <v>-162147</v>
      </c>
      <c r="AC3192" t="s">
        <v>38</v>
      </c>
      <c r="AD3192">
        <v>98282</v>
      </c>
    </row>
    <row r="3193" spans="1:30" ht="409.5" x14ac:dyDescent="0.25">
      <c r="A3193">
        <f t="shared" ca="1" si="49"/>
        <v>1917</v>
      </c>
      <c r="B3193" t="s">
        <v>96</v>
      </c>
      <c r="C3193" t="s">
        <v>97</v>
      </c>
      <c r="F3193" t="s">
        <v>1254</v>
      </c>
      <c r="G3193">
        <v>0</v>
      </c>
      <c r="O3193" t="s">
        <v>33</v>
      </c>
      <c r="X3193" t="s">
        <v>34</v>
      </c>
      <c r="Y3193" t="s">
        <v>5519</v>
      </c>
      <c r="Z3193" s="1" t="s">
        <v>22106</v>
      </c>
      <c r="AA3193" t="s">
        <v>22107</v>
      </c>
      <c r="AB3193" t="s">
        <v>22108</v>
      </c>
    </row>
    <row r="3194" spans="1:30" ht="409.5" x14ac:dyDescent="0.25">
      <c r="A3194">
        <f t="shared" ca="1" si="49"/>
        <v>9498</v>
      </c>
      <c r="B3194" t="s">
        <v>79</v>
      </c>
      <c r="C3194" t="s">
        <v>80</v>
      </c>
      <c r="F3194" t="s">
        <v>986</v>
      </c>
      <c r="O3194" t="s">
        <v>33</v>
      </c>
      <c r="Y3194" t="s">
        <v>987</v>
      </c>
      <c r="Z3194" s="1" t="s">
        <v>1043</v>
      </c>
      <c r="AA3194" t="s">
        <v>1044</v>
      </c>
      <c r="AB3194">
        <v>-163125</v>
      </c>
      <c r="AC3194" t="s">
        <v>38</v>
      </c>
      <c r="AD3194">
        <v>98116</v>
      </c>
    </row>
    <row r="3195" spans="1:30" x14ac:dyDescent="0.25">
      <c r="A3195">
        <f t="shared" ca="1" si="49"/>
        <v>15566</v>
      </c>
      <c r="B3195" t="s">
        <v>1203</v>
      </c>
      <c r="C3195" t="s">
        <v>45</v>
      </c>
      <c r="F3195" t="s">
        <v>69</v>
      </c>
      <c r="G3195">
        <v>0</v>
      </c>
      <c r="O3195" t="s">
        <v>33</v>
      </c>
      <c r="X3195" t="s">
        <v>34</v>
      </c>
      <c r="Y3195" t="s">
        <v>2365</v>
      </c>
      <c r="Z3195" t="s">
        <v>18521</v>
      </c>
      <c r="AA3195" t="s">
        <v>18522</v>
      </c>
      <c r="AB3195" t="s">
        <v>18523</v>
      </c>
    </row>
    <row r="3196" spans="1:30" x14ac:dyDescent="0.25">
      <c r="A3196">
        <f t="shared" ca="1" si="49"/>
        <v>152</v>
      </c>
      <c r="B3196" t="s">
        <v>739</v>
      </c>
      <c r="C3196" t="s">
        <v>686</v>
      </c>
      <c r="F3196" t="s">
        <v>29271</v>
      </c>
      <c r="G3196">
        <v>0</v>
      </c>
      <c r="O3196" t="s">
        <v>33</v>
      </c>
      <c r="X3196" t="s">
        <v>34</v>
      </c>
      <c r="Y3196" t="s">
        <v>29272</v>
      </c>
      <c r="Z3196" t="s">
        <v>30396</v>
      </c>
      <c r="AA3196" t="s">
        <v>30391</v>
      </c>
      <c r="AB3196" t="s">
        <v>30397</v>
      </c>
      <c r="AC3196" t="s">
        <v>38</v>
      </c>
      <c r="AD3196">
        <v>98009</v>
      </c>
    </row>
    <row r="3197" spans="1:30" x14ac:dyDescent="0.25">
      <c r="A3197">
        <f t="shared" ca="1" si="49"/>
        <v>18918</v>
      </c>
      <c r="B3197" t="s">
        <v>2046</v>
      </c>
      <c r="C3197" t="s">
        <v>80</v>
      </c>
      <c r="F3197" t="s">
        <v>81</v>
      </c>
      <c r="G3197">
        <v>0</v>
      </c>
      <c r="O3197" t="s">
        <v>33</v>
      </c>
      <c r="Y3197" t="s">
        <v>5725</v>
      </c>
      <c r="Z3197" t="s">
        <v>11064</v>
      </c>
      <c r="AA3197" t="s">
        <v>11065</v>
      </c>
      <c r="AB3197" t="s">
        <v>11066</v>
      </c>
      <c r="AC3197" t="s">
        <v>38</v>
      </c>
      <c r="AD3197">
        <v>98668</v>
      </c>
    </row>
    <row r="3198" spans="1:30" x14ac:dyDescent="0.25">
      <c r="A3198">
        <f t="shared" ca="1" si="49"/>
        <v>9596</v>
      </c>
      <c r="B3198" t="s">
        <v>739</v>
      </c>
      <c r="C3198" t="s">
        <v>686</v>
      </c>
      <c r="F3198" t="s">
        <v>31095</v>
      </c>
      <c r="G3198">
        <v>0</v>
      </c>
      <c r="O3198" t="s">
        <v>33</v>
      </c>
      <c r="X3198" t="s">
        <v>34</v>
      </c>
      <c r="Y3198" t="s">
        <v>1108</v>
      </c>
      <c r="Z3198" t="s">
        <v>31096</v>
      </c>
      <c r="AA3198" t="s">
        <v>31097</v>
      </c>
      <c r="AB3198" t="s">
        <v>31098</v>
      </c>
      <c r="AC3198" t="s">
        <v>38</v>
      </c>
      <c r="AD3198">
        <v>98626</v>
      </c>
    </row>
    <row r="3199" spans="1:30" x14ac:dyDescent="0.25">
      <c r="A3199">
        <f t="shared" ca="1" si="49"/>
        <v>14626</v>
      </c>
      <c r="B3199" t="s">
        <v>73</v>
      </c>
      <c r="C3199" t="s">
        <v>74</v>
      </c>
      <c r="O3199" t="s">
        <v>33</v>
      </c>
      <c r="Y3199" t="s">
        <v>1555</v>
      </c>
      <c r="Z3199" t="s">
        <v>1556</v>
      </c>
      <c r="AA3199" t="s">
        <v>1557</v>
      </c>
      <c r="AB3199">
        <v>-160047</v>
      </c>
    </row>
    <row r="3200" spans="1:30" ht="409.5" x14ac:dyDescent="0.25">
      <c r="A3200">
        <f t="shared" ca="1" si="49"/>
        <v>14151</v>
      </c>
      <c r="B3200" t="s">
        <v>334</v>
      </c>
      <c r="C3200" t="s">
        <v>45</v>
      </c>
      <c r="F3200" t="s">
        <v>20816</v>
      </c>
      <c r="N3200" s="1" t="s">
        <v>4465</v>
      </c>
      <c r="O3200" t="s">
        <v>33</v>
      </c>
      <c r="X3200" t="s">
        <v>34</v>
      </c>
      <c r="Y3200" t="s">
        <v>20817</v>
      </c>
      <c r="Z3200" s="1" t="s">
        <v>20818</v>
      </c>
      <c r="AA3200" t="s">
        <v>20819</v>
      </c>
      <c r="AB3200">
        <v>-162029</v>
      </c>
      <c r="AC3200" t="s">
        <v>38</v>
      </c>
      <c r="AD3200">
        <v>98104</v>
      </c>
    </row>
    <row r="3201" spans="1:30" x14ac:dyDescent="0.25">
      <c r="A3201">
        <f t="shared" ca="1" si="49"/>
        <v>6762</v>
      </c>
      <c r="B3201" t="s">
        <v>677</v>
      </c>
      <c r="C3201" t="s">
        <v>80</v>
      </c>
      <c r="F3201" t="s">
        <v>14822</v>
      </c>
      <c r="G3201">
        <v>0</v>
      </c>
      <c r="O3201" t="s">
        <v>33</v>
      </c>
      <c r="Y3201" t="s">
        <v>14823</v>
      </c>
      <c r="Z3201" t="s">
        <v>15991</v>
      </c>
      <c r="AA3201" t="s">
        <v>15992</v>
      </c>
      <c r="AB3201" t="s">
        <v>15993</v>
      </c>
      <c r="AC3201" t="s">
        <v>38</v>
      </c>
      <c r="AD3201">
        <v>98501</v>
      </c>
    </row>
    <row r="3202" spans="1:30" x14ac:dyDescent="0.25">
      <c r="A3202">
        <f t="shared" ref="A3202:A3265" ca="1" si="50">RANDBETWEEN(1,20000)</f>
        <v>16498</v>
      </c>
      <c r="B3202" t="s">
        <v>344</v>
      </c>
      <c r="C3202" t="s">
        <v>31</v>
      </c>
      <c r="F3202" t="s">
        <v>42720</v>
      </c>
      <c r="G3202">
        <v>0</v>
      </c>
      <c r="O3202" t="s">
        <v>63</v>
      </c>
      <c r="X3202" t="s">
        <v>34</v>
      </c>
      <c r="Y3202" t="s">
        <v>42721</v>
      </c>
      <c r="Z3202" t="s">
        <v>42722</v>
      </c>
      <c r="AA3202" t="s">
        <v>42723</v>
      </c>
      <c r="AB3202" t="s">
        <v>42724</v>
      </c>
    </row>
    <row r="3203" spans="1:30" x14ac:dyDescent="0.25">
      <c r="A3203">
        <f t="shared" ca="1" si="50"/>
        <v>4448</v>
      </c>
      <c r="B3203" t="s">
        <v>685</v>
      </c>
      <c r="C3203" t="s">
        <v>686</v>
      </c>
      <c r="F3203" t="s">
        <v>28495</v>
      </c>
      <c r="O3203" t="s">
        <v>33</v>
      </c>
      <c r="Y3203" t="s">
        <v>33703</v>
      </c>
      <c r="Z3203" t="s">
        <v>34731</v>
      </c>
      <c r="AA3203" t="s">
        <v>34715</v>
      </c>
      <c r="AB3203">
        <v>-180682</v>
      </c>
      <c r="AC3203" t="s">
        <v>38</v>
      </c>
      <c r="AD3203">
        <v>99301</v>
      </c>
    </row>
    <row r="3204" spans="1:30" ht="409.5" x14ac:dyDescent="0.25">
      <c r="A3204">
        <f t="shared" ca="1" si="50"/>
        <v>17702</v>
      </c>
      <c r="B3204" t="s">
        <v>2046</v>
      </c>
      <c r="C3204" t="s">
        <v>80</v>
      </c>
      <c r="F3204" t="s">
        <v>651</v>
      </c>
      <c r="G3204">
        <v>0</v>
      </c>
      <c r="O3204" t="s">
        <v>33</v>
      </c>
      <c r="Y3204" t="s">
        <v>2584</v>
      </c>
      <c r="Z3204" s="1" t="s">
        <v>15109</v>
      </c>
      <c r="AA3204" t="s">
        <v>15110</v>
      </c>
      <c r="AB3204" t="s">
        <v>15111</v>
      </c>
      <c r="AC3204" t="s">
        <v>38</v>
      </c>
      <c r="AD3204">
        <v>98034</v>
      </c>
    </row>
    <row r="3205" spans="1:30" x14ac:dyDescent="0.25">
      <c r="A3205">
        <f t="shared" ca="1" si="50"/>
        <v>2168</v>
      </c>
      <c r="B3205" t="s">
        <v>2046</v>
      </c>
      <c r="C3205" t="s">
        <v>80</v>
      </c>
      <c r="F3205" t="s">
        <v>160</v>
      </c>
      <c r="O3205" t="s">
        <v>33</v>
      </c>
      <c r="Y3205" t="s">
        <v>13435</v>
      </c>
      <c r="Z3205" t="s">
        <v>13823</v>
      </c>
      <c r="AA3205" t="s">
        <v>13824</v>
      </c>
      <c r="AB3205">
        <v>-162388</v>
      </c>
      <c r="AC3205" t="s">
        <v>38</v>
      </c>
      <c r="AD3205">
        <v>98109</v>
      </c>
    </row>
    <row r="3206" spans="1:30" x14ac:dyDescent="0.25">
      <c r="A3206">
        <f t="shared" ca="1" si="50"/>
        <v>11501</v>
      </c>
      <c r="B3206" t="s">
        <v>677</v>
      </c>
      <c r="C3206" t="s">
        <v>80</v>
      </c>
      <c r="F3206" t="s">
        <v>16139</v>
      </c>
      <c r="O3206" t="s">
        <v>155</v>
      </c>
      <c r="X3206" t="s">
        <v>34</v>
      </c>
      <c r="Y3206" t="s">
        <v>16140</v>
      </c>
      <c r="Z3206" t="s">
        <v>16141</v>
      </c>
      <c r="AA3206" t="s">
        <v>16142</v>
      </c>
      <c r="AB3206">
        <v>-161609</v>
      </c>
      <c r="AC3206" t="s">
        <v>38</v>
      </c>
      <c r="AD3206">
        <v>98103</v>
      </c>
    </row>
    <row r="3207" spans="1:30" ht="409.5" x14ac:dyDescent="0.25">
      <c r="A3207">
        <f t="shared" ca="1" si="50"/>
        <v>1390</v>
      </c>
      <c r="B3207" t="s">
        <v>334</v>
      </c>
      <c r="C3207" t="s">
        <v>45</v>
      </c>
      <c r="F3207" t="s">
        <v>20250</v>
      </c>
      <c r="O3207" t="s">
        <v>33</v>
      </c>
      <c r="X3207" t="s">
        <v>34</v>
      </c>
      <c r="Y3207" t="s">
        <v>22643</v>
      </c>
      <c r="Z3207" s="1" t="s">
        <v>23968</v>
      </c>
      <c r="AA3207" t="s">
        <v>23605</v>
      </c>
      <c r="AB3207">
        <v>-161792</v>
      </c>
      <c r="AC3207" t="s">
        <v>102</v>
      </c>
      <c r="AD3207">
        <v>97302</v>
      </c>
    </row>
    <row r="3208" spans="1:30" ht="195" x14ac:dyDescent="0.25">
      <c r="A3208">
        <f t="shared" ca="1" si="50"/>
        <v>2523</v>
      </c>
      <c r="B3208" t="s">
        <v>79</v>
      </c>
      <c r="C3208" t="s">
        <v>80</v>
      </c>
      <c r="F3208" t="s">
        <v>651</v>
      </c>
      <c r="O3208" t="s">
        <v>33</v>
      </c>
      <c r="Y3208" t="s">
        <v>10635</v>
      </c>
      <c r="Z3208" t="s">
        <v>26769</v>
      </c>
      <c r="AA3208" s="1" t="s">
        <v>26768</v>
      </c>
      <c r="AB3208">
        <v>-180448</v>
      </c>
      <c r="AC3208" t="s">
        <v>38</v>
      </c>
      <c r="AD3208">
        <v>98034</v>
      </c>
    </row>
    <row r="3209" spans="1:30" x14ac:dyDescent="0.25">
      <c r="A3209">
        <f t="shared" ca="1" si="50"/>
        <v>18316</v>
      </c>
      <c r="B3209" t="s">
        <v>96</v>
      </c>
      <c r="C3209" t="s">
        <v>97</v>
      </c>
      <c r="F3209" t="s">
        <v>3051</v>
      </c>
      <c r="O3209" t="s">
        <v>63</v>
      </c>
      <c r="X3209" t="s">
        <v>34</v>
      </c>
      <c r="Y3209" t="s">
        <v>3052</v>
      </c>
      <c r="Z3209" t="s">
        <v>3053</v>
      </c>
      <c r="AA3209" t="s">
        <v>3054</v>
      </c>
      <c r="AB3209">
        <v>-162605</v>
      </c>
      <c r="AC3209" t="s">
        <v>38</v>
      </c>
      <c r="AD3209">
        <v>98101</v>
      </c>
    </row>
    <row r="3210" spans="1:30" ht="409.5" x14ac:dyDescent="0.25">
      <c r="A3210">
        <f t="shared" ca="1" si="50"/>
        <v>17888</v>
      </c>
      <c r="B3210" t="s">
        <v>773</v>
      </c>
      <c r="C3210" t="s">
        <v>80</v>
      </c>
      <c r="F3210" t="s">
        <v>658</v>
      </c>
      <c r="G3210">
        <v>0</v>
      </c>
      <c r="O3210" t="s">
        <v>33</v>
      </c>
      <c r="X3210" t="s">
        <v>34</v>
      </c>
      <c r="Y3210" t="s">
        <v>5911</v>
      </c>
      <c r="Z3210" s="1" t="s">
        <v>5965</v>
      </c>
      <c r="AA3210" s="1" t="s">
        <v>5966</v>
      </c>
      <c r="AB3210" t="s">
        <v>5967</v>
      </c>
      <c r="AC3210" t="s">
        <v>102</v>
      </c>
      <c r="AD3210">
        <v>97205</v>
      </c>
    </row>
    <row r="3211" spans="1:30" ht="409.5" x14ac:dyDescent="0.25">
      <c r="A3211">
        <f t="shared" ca="1" si="50"/>
        <v>9705</v>
      </c>
      <c r="B3211" t="s">
        <v>244</v>
      </c>
      <c r="C3211" t="s">
        <v>245</v>
      </c>
      <c r="O3211" t="s">
        <v>33</v>
      </c>
      <c r="X3211" t="s">
        <v>34</v>
      </c>
      <c r="Y3211" t="s">
        <v>42185</v>
      </c>
      <c r="Z3211" s="1" t="s">
        <v>42186</v>
      </c>
      <c r="AA3211" t="s">
        <v>42187</v>
      </c>
      <c r="AB3211">
        <v>-173068</v>
      </c>
      <c r="AC3211" t="s">
        <v>38</v>
      </c>
      <c r="AD3211">
        <v>98844</v>
      </c>
    </row>
    <row r="3212" spans="1:30" ht="409.5" x14ac:dyDescent="0.25">
      <c r="A3212">
        <f t="shared" ca="1" si="50"/>
        <v>7814</v>
      </c>
      <c r="B3212" t="s">
        <v>334</v>
      </c>
      <c r="C3212" t="s">
        <v>45</v>
      </c>
      <c r="F3212" t="s">
        <v>20250</v>
      </c>
      <c r="G3212">
        <v>0</v>
      </c>
      <c r="O3212" t="s">
        <v>33</v>
      </c>
      <c r="X3212" t="s">
        <v>34</v>
      </c>
      <c r="Y3212" t="s">
        <v>22796</v>
      </c>
      <c r="Z3212" s="1" t="s">
        <v>23869</v>
      </c>
      <c r="AA3212" t="s">
        <v>23605</v>
      </c>
      <c r="AB3212" t="s">
        <v>23870</v>
      </c>
      <c r="AC3212" t="s">
        <v>102</v>
      </c>
      <c r="AD3212">
        <v>97302</v>
      </c>
    </row>
    <row r="3213" spans="1:30" x14ac:dyDescent="0.25">
      <c r="A3213">
        <f t="shared" ca="1" si="50"/>
        <v>1232</v>
      </c>
      <c r="B3213" t="s">
        <v>489</v>
      </c>
      <c r="C3213" t="s">
        <v>45</v>
      </c>
      <c r="O3213" t="s">
        <v>33</v>
      </c>
      <c r="X3213" t="s">
        <v>34</v>
      </c>
      <c r="Y3213" t="s">
        <v>828</v>
      </c>
      <c r="Z3213" t="s">
        <v>829</v>
      </c>
      <c r="AA3213" t="s">
        <v>830</v>
      </c>
      <c r="AB3213">
        <v>-170517</v>
      </c>
      <c r="AC3213" t="s">
        <v>38</v>
      </c>
      <c r="AD3213">
        <v>98682</v>
      </c>
    </row>
    <row r="3214" spans="1:30" x14ac:dyDescent="0.25">
      <c r="A3214">
        <f t="shared" ca="1" si="50"/>
        <v>12347</v>
      </c>
      <c r="B3214" t="s">
        <v>73</v>
      </c>
      <c r="C3214" t="s">
        <v>74</v>
      </c>
      <c r="F3214" t="s">
        <v>43244</v>
      </c>
      <c r="G3214">
        <v>0</v>
      </c>
      <c r="O3214" t="s">
        <v>155</v>
      </c>
      <c r="X3214" t="s">
        <v>34</v>
      </c>
      <c r="Y3214" t="s">
        <v>17137</v>
      </c>
      <c r="Z3214" t="s">
        <v>43245</v>
      </c>
      <c r="AA3214" t="s">
        <v>43246</v>
      </c>
      <c r="AB3214" t="s">
        <v>43247</v>
      </c>
      <c r="AC3214" t="s">
        <v>38</v>
      </c>
      <c r="AD3214">
        <v>98101</v>
      </c>
    </row>
    <row r="3215" spans="1:30" x14ac:dyDescent="0.25">
      <c r="A3215">
        <f t="shared" ca="1" si="50"/>
        <v>6335</v>
      </c>
      <c r="B3215" t="s">
        <v>124</v>
      </c>
      <c r="C3215" t="s">
        <v>45</v>
      </c>
      <c r="F3215" t="s">
        <v>4924</v>
      </c>
      <c r="N3215" t="s">
        <v>5513</v>
      </c>
      <c r="O3215" t="s">
        <v>33</v>
      </c>
      <c r="X3215" t="s">
        <v>34</v>
      </c>
      <c r="Y3215" t="s">
        <v>5705</v>
      </c>
      <c r="Z3215" t="s">
        <v>5706</v>
      </c>
      <c r="AA3215" t="s">
        <v>5707</v>
      </c>
      <c r="AB3215">
        <v>-172709</v>
      </c>
      <c r="AC3215" t="s">
        <v>38</v>
      </c>
      <c r="AD3215">
        <v>98007</v>
      </c>
    </row>
    <row r="3216" spans="1:30" ht="345" x14ac:dyDescent="0.25">
      <c r="A3216">
        <f t="shared" ca="1" si="50"/>
        <v>2436</v>
      </c>
      <c r="B3216" t="s">
        <v>685</v>
      </c>
      <c r="C3216" t="s">
        <v>686</v>
      </c>
      <c r="F3216" t="s">
        <v>34545</v>
      </c>
      <c r="O3216" t="s">
        <v>33</v>
      </c>
      <c r="Y3216" t="s">
        <v>34546</v>
      </c>
      <c r="Z3216" s="1" t="s">
        <v>34547</v>
      </c>
      <c r="AA3216" t="s">
        <v>34436</v>
      </c>
      <c r="AB3216">
        <v>-162094</v>
      </c>
    </row>
    <row r="3217" spans="1:30" x14ac:dyDescent="0.25">
      <c r="A3217">
        <f t="shared" ca="1" si="50"/>
        <v>12400</v>
      </c>
      <c r="B3217" t="s">
        <v>2046</v>
      </c>
      <c r="C3217" t="s">
        <v>80</v>
      </c>
      <c r="F3217" t="s">
        <v>651</v>
      </c>
      <c r="O3217" t="s">
        <v>33</v>
      </c>
      <c r="Y3217" t="s">
        <v>2398</v>
      </c>
      <c r="Z3217" t="s">
        <v>13378</v>
      </c>
      <c r="AA3217" t="s">
        <v>13371</v>
      </c>
      <c r="AB3217">
        <v>-181550</v>
      </c>
      <c r="AC3217" t="s">
        <v>38</v>
      </c>
      <c r="AD3217">
        <v>98034</v>
      </c>
    </row>
    <row r="3218" spans="1:30" ht="409.5" x14ac:dyDescent="0.25">
      <c r="A3218">
        <f t="shared" ca="1" si="50"/>
        <v>2839</v>
      </c>
      <c r="B3218" t="s">
        <v>73</v>
      </c>
      <c r="C3218" t="s">
        <v>74</v>
      </c>
      <c r="G3218">
        <v>0</v>
      </c>
      <c r="O3218" t="s">
        <v>63</v>
      </c>
      <c r="X3218" t="s">
        <v>34</v>
      </c>
      <c r="Y3218" t="s">
        <v>42368</v>
      </c>
      <c r="Z3218" s="1" t="s">
        <v>42369</v>
      </c>
      <c r="AA3218" t="s">
        <v>4763</v>
      </c>
      <c r="AB3218" t="s">
        <v>42370</v>
      </c>
      <c r="AC3218" t="s">
        <v>38</v>
      </c>
      <c r="AD3218">
        <v>98467</v>
      </c>
    </row>
    <row r="3219" spans="1:30" x14ac:dyDescent="0.25">
      <c r="A3219">
        <f t="shared" ca="1" si="50"/>
        <v>15125</v>
      </c>
      <c r="B3219" t="s">
        <v>334</v>
      </c>
      <c r="C3219" t="s">
        <v>45</v>
      </c>
      <c r="N3219" t="s">
        <v>468</v>
      </c>
      <c r="O3219" t="s">
        <v>33</v>
      </c>
      <c r="V3219" t="s">
        <v>21730</v>
      </c>
      <c r="W3219">
        <v>15</v>
      </c>
      <c r="X3219" t="s">
        <v>34</v>
      </c>
      <c r="Y3219" t="s">
        <v>21726</v>
      </c>
      <c r="Z3219" t="s">
        <v>21731</v>
      </c>
      <c r="AA3219" t="s">
        <v>21728</v>
      </c>
      <c r="AB3219">
        <v>-160338</v>
      </c>
    </row>
    <row r="3220" spans="1:30" x14ac:dyDescent="0.25">
      <c r="A3220">
        <f t="shared" ca="1" si="50"/>
        <v>380</v>
      </c>
      <c r="B3220" t="s">
        <v>2046</v>
      </c>
      <c r="C3220" t="s">
        <v>80</v>
      </c>
      <c r="F3220" t="s">
        <v>3246</v>
      </c>
      <c r="O3220" t="s">
        <v>33</v>
      </c>
      <c r="Y3220" t="s">
        <v>27844</v>
      </c>
      <c r="Z3220" t="s">
        <v>27801</v>
      </c>
      <c r="AA3220" t="s">
        <v>27845</v>
      </c>
      <c r="AB3220">
        <v>-181261</v>
      </c>
      <c r="AC3220" t="s">
        <v>38</v>
      </c>
      <c r="AD3220">
        <v>98020</v>
      </c>
    </row>
    <row r="3221" spans="1:30" x14ac:dyDescent="0.25">
      <c r="A3221">
        <f t="shared" ca="1" si="50"/>
        <v>19129</v>
      </c>
      <c r="B3221" t="s">
        <v>739</v>
      </c>
      <c r="C3221" t="s">
        <v>686</v>
      </c>
      <c r="F3221" t="s">
        <v>17740</v>
      </c>
      <c r="O3221" t="s">
        <v>33</v>
      </c>
      <c r="Y3221" t="s">
        <v>29985</v>
      </c>
      <c r="Z3221" t="s">
        <v>29986</v>
      </c>
      <c r="AA3221" t="s">
        <v>29976</v>
      </c>
      <c r="AB3221">
        <v>-163551</v>
      </c>
      <c r="AC3221" t="s">
        <v>38</v>
      </c>
      <c r="AD3221">
        <v>98104</v>
      </c>
    </row>
    <row r="3222" spans="1:30" x14ac:dyDescent="0.25">
      <c r="A3222">
        <f t="shared" ca="1" si="50"/>
        <v>16859</v>
      </c>
      <c r="B3222" t="s">
        <v>2046</v>
      </c>
      <c r="C3222" t="s">
        <v>80</v>
      </c>
      <c r="F3222" t="s">
        <v>12094</v>
      </c>
      <c r="O3222" t="s">
        <v>33</v>
      </c>
      <c r="Y3222" t="s">
        <v>12095</v>
      </c>
      <c r="Z3222" t="s">
        <v>12096</v>
      </c>
      <c r="AA3222" t="s">
        <v>12097</v>
      </c>
      <c r="AB3222">
        <v>-171244</v>
      </c>
      <c r="AC3222" t="s">
        <v>38</v>
      </c>
      <c r="AD3222">
        <v>98023</v>
      </c>
    </row>
    <row r="3223" spans="1:30" ht="409.5" x14ac:dyDescent="0.25">
      <c r="A3223">
        <f t="shared" ca="1" si="50"/>
        <v>8606</v>
      </c>
      <c r="B3223" t="s">
        <v>178</v>
      </c>
      <c r="C3223" t="s">
        <v>179</v>
      </c>
      <c r="O3223" t="s">
        <v>33</v>
      </c>
      <c r="X3223" t="s">
        <v>34</v>
      </c>
      <c r="Z3223" s="1" t="s">
        <v>31412</v>
      </c>
      <c r="AA3223" t="s">
        <v>31413</v>
      </c>
      <c r="AB3223">
        <v>-172039</v>
      </c>
    </row>
    <row r="3224" spans="1:30" x14ac:dyDescent="0.25">
      <c r="A3224">
        <f t="shared" ca="1" si="50"/>
        <v>7786</v>
      </c>
      <c r="B3224" t="s">
        <v>344</v>
      </c>
      <c r="C3224" t="s">
        <v>31</v>
      </c>
      <c r="F3224" t="s">
        <v>43054</v>
      </c>
      <c r="G3224">
        <v>1582</v>
      </c>
      <c r="H3224" t="s">
        <v>617</v>
      </c>
      <c r="I3224" t="s">
        <v>2322</v>
      </c>
      <c r="L3224">
        <v>211.75</v>
      </c>
      <c r="O3224" t="s">
        <v>33</v>
      </c>
      <c r="W3224">
        <v>15</v>
      </c>
      <c r="X3224" t="s">
        <v>34</v>
      </c>
      <c r="Y3224" t="s">
        <v>43055</v>
      </c>
      <c r="Z3224" t="s">
        <v>43056</v>
      </c>
      <c r="AA3224" t="s">
        <v>43057</v>
      </c>
      <c r="AB3224" t="s">
        <v>43058</v>
      </c>
      <c r="AC3224" t="s">
        <v>38</v>
      </c>
      <c r="AD3224">
        <v>98362</v>
      </c>
    </row>
    <row r="3225" spans="1:30" x14ac:dyDescent="0.25">
      <c r="A3225">
        <f t="shared" ca="1" si="50"/>
        <v>16240</v>
      </c>
      <c r="B3225" t="s">
        <v>2046</v>
      </c>
      <c r="C3225" t="s">
        <v>80</v>
      </c>
      <c r="F3225" t="s">
        <v>13441</v>
      </c>
      <c r="O3225" t="s">
        <v>33</v>
      </c>
      <c r="Y3225" t="s">
        <v>13442</v>
      </c>
      <c r="Z3225" t="s">
        <v>13443</v>
      </c>
      <c r="AA3225" t="s">
        <v>13438</v>
      </c>
      <c r="AB3225">
        <v>-181176</v>
      </c>
      <c r="AC3225" t="s">
        <v>38</v>
      </c>
      <c r="AD3225">
        <v>98226</v>
      </c>
    </row>
    <row r="3226" spans="1:30" x14ac:dyDescent="0.25">
      <c r="A3226">
        <f t="shared" ca="1" si="50"/>
        <v>10467</v>
      </c>
      <c r="B3226" t="s">
        <v>739</v>
      </c>
      <c r="C3226" t="s">
        <v>686</v>
      </c>
      <c r="F3226" t="s">
        <v>3300</v>
      </c>
      <c r="G3226">
        <v>0</v>
      </c>
      <c r="O3226" t="s">
        <v>33</v>
      </c>
      <c r="X3226" t="s">
        <v>34</v>
      </c>
      <c r="Y3226" t="s">
        <v>1742</v>
      </c>
      <c r="Z3226" t="s">
        <v>29532</v>
      </c>
      <c r="AA3226" t="s">
        <v>29533</v>
      </c>
      <c r="AB3226" t="s">
        <v>29534</v>
      </c>
      <c r="AC3226" t="s">
        <v>38</v>
      </c>
      <c r="AD3226">
        <v>98503</v>
      </c>
    </row>
    <row r="3227" spans="1:30" x14ac:dyDescent="0.25">
      <c r="A3227">
        <f t="shared" ca="1" si="50"/>
        <v>5009</v>
      </c>
      <c r="B3227" t="s">
        <v>164</v>
      </c>
      <c r="C3227" t="s">
        <v>165</v>
      </c>
      <c r="F3227" t="s">
        <v>9467</v>
      </c>
      <c r="G3227">
        <v>0</v>
      </c>
      <c r="O3227" t="s">
        <v>155</v>
      </c>
      <c r="X3227" t="s">
        <v>34</v>
      </c>
      <c r="Y3227" t="s">
        <v>9468</v>
      </c>
      <c r="Z3227" t="s">
        <v>9469</v>
      </c>
      <c r="AA3227" t="s">
        <v>9470</v>
      </c>
      <c r="AB3227" t="s">
        <v>9471</v>
      </c>
      <c r="AC3227" t="s">
        <v>38</v>
      </c>
      <c r="AD3227">
        <v>98421</v>
      </c>
    </row>
    <row r="3228" spans="1:30" x14ac:dyDescent="0.25">
      <c r="A3228">
        <f t="shared" ca="1" si="50"/>
        <v>19370</v>
      </c>
      <c r="B3228" t="s">
        <v>230</v>
      </c>
      <c r="C3228" t="s">
        <v>45</v>
      </c>
      <c r="O3228" t="s">
        <v>33</v>
      </c>
      <c r="Y3228" t="s">
        <v>1949</v>
      </c>
      <c r="Z3228" t="s">
        <v>1950</v>
      </c>
      <c r="AA3228" t="s">
        <v>1865</v>
      </c>
      <c r="AB3228">
        <v>-170651</v>
      </c>
    </row>
    <row r="3229" spans="1:30" x14ac:dyDescent="0.25">
      <c r="A3229">
        <f t="shared" ca="1" si="50"/>
        <v>887</v>
      </c>
      <c r="B3229" t="s">
        <v>334</v>
      </c>
      <c r="C3229" t="s">
        <v>45</v>
      </c>
      <c r="G3229">
        <v>0</v>
      </c>
      <c r="O3229" t="s">
        <v>33</v>
      </c>
      <c r="X3229" t="s">
        <v>34</v>
      </c>
      <c r="Y3229" t="s">
        <v>21726</v>
      </c>
      <c r="Z3229" t="s">
        <v>21727</v>
      </c>
      <c r="AA3229" t="s">
        <v>21728</v>
      </c>
      <c r="AB3229" t="s">
        <v>21729</v>
      </c>
      <c r="AC3229" t="s">
        <v>38</v>
      </c>
      <c r="AD3229">
        <v>98277</v>
      </c>
    </row>
    <row r="3230" spans="1:30" ht="409.5" x14ac:dyDescent="0.25">
      <c r="A3230">
        <f t="shared" ca="1" si="50"/>
        <v>6936</v>
      </c>
      <c r="B3230" t="s">
        <v>489</v>
      </c>
      <c r="C3230" t="s">
        <v>45</v>
      </c>
      <c r="O3230" t="s">
        <v>33</v>
      </c>
      <c r="X3230" t="s">
        <v>34</v>
      </c>
      <c r="Y3230" t="s">
        <v>22766</v>
      </c>
      <c r="Z3230" s="1" t="s">
        <v>22767</v>
      </c>
      <c r="AA3230" t="s">
        <v>22580</v>
      </c>
      <c r="AB3230">
        <v>-160321</v>
      </c>
      <c r="AC3230" t="s">
        <v>102</v>
      </c>
      <c r="AD3230">
        <v>97477</v>
      </c>
    </row>
    <row r="3231" spans="1:30" ht="409.5" x14ac:dyDescent="0.25">
      <c r="A3231">
        <f t="shared" ca="1" si="50"/>
        <v>68</v>
      </c>
      <c r="B3231" t="s">
        <v>276</v>
      </c>
      <c r="C3231" t="s">
        <v>45</v>
      </c>
      <c r="G3231">
        <v>0</v>
      </c>
      <c r="O3231" t="s">
        <v>33</v>
      </c>
      <c r="W3231">
        <v>30</v>
      </c>
      <c r="X3231" t="s">
        <v>34</v>
      </c>
      <c r="Y3231" t="s">
        <v>712</v>
      </c>
      <c r="Z3231" s="1" t="s">
        <v>31600</v>
      </c>
      <c r="AA3231" t="s">
        <v>31601</v>
      </c>
      <c r="AB3231" t="s">
        <v>31602</v>
      </c>
    </row>
    <row r="3232" spans="1:30" ht="409.5" x14ac:dyDescent="0.25">
      <c r="A3232">
        <f t="shared" ca="1" si="50"/>
        <v>3593</v>
      </c>
      <c r="B3232" t="s">
        <v>677</v>
      </c>
      <c r="C3232" t="s">
        <v>80</v>
      </c>
      <c r="F3232" t="s">
        <v>5745</v>
      </c>
      <c r="G3232">
        <v>0</v>
      </c>
      <c r="O3232" t="s">
        <v>33</v>
      </c>
      <c r="Y3232" t="s">
        <v>5859</v>
      </c>
      <c r="Z3232" s="1" t="s">
        <v>11954</v>
      </c>
      <c r="AA3232" t="s">
        <v>11955</v>
      </c>
      <c r="AB3232" t="s">
        <v>11956</v>
      </c>
      <c r="AC3232" t="s">
        <v>38</v>
      </c>
      <c r="AD3232">
        <v>98201</v>
      </c>
    </row>
    <row r="3233" spans="1:30" x14ac:dyDescent="0.25">
      <c r="A3233">
        <f t="shared" ca="1" si="50"/>
        <v>1746</v>
      </c>
      <c r="B3233" t="s">
        <v>2046</v>
      </c>
      <c r="C3233" t="s">
        <v>80</v>
      </c>
      <c r="F3233" t="s">
        <v>13072</v>
      </c>
      <c r="O3233" t="s">
        <v>33</v>
      </c>
      <c r="Y3233" t="s">
        <v>14379</v>
      </c>
      <c r="Z3233" t="s">
        <v>14410</v>
      </c>
      <c r="AA3233" t="s">
        <v>14411</v>
      </c>
      <c r="AB3233">
        <v>-181249</v>
      </c>
      <c r="AC3233" t="s">
        <v>14381</v>
      </c>
      <c r="AD3233">
        <v>40202</v>
      </c>
    </row>
    <row r="3234" spans="1:30" ht="409.5" x14ac:dyDescent="0.25">
      <c r="A3234">
        <f t="shared" ca="1" si="50"/>
        <v>19357</v>
      </c>
      <c r="B3234" t="s">
        <v>489</v>
      </c>
      <c r="C3234" t="s">
        <v>45</v>
      </c>
      <c r="O3234" t="s">
        <v>33</v>
      </c>
      <c r="X3234" t="s">
        <v>34</v>
      </c>
      <c r="Y3234" t="s">
        <v>22751</v>
      </c>
      <c r="Z3234" s="1" t="s">
        <v>22772</v>
      </c>
      <c r="AA3234" t="s">
        <v>22580</v>
      </c>
      <c r="AB3234">
        <v>-160352</v>
      </c>
      <c r="AC3234" t="s">
        <v>102</v>
      </c>
      <c r="AD3234">
        <v>97302</v>
      </c>
    </row>
    <row r="3235" spans="1:30" ht="409.5" x14ac:dyDescent="0.25">
      <c r="A3235">
        <f t="shared" ca="1" si="50"/>
        <v>1176</v>
      </c>
      <c r="B3235" t="s">
        <v>79</v>
      </c>
      <c r="C3235" t="s">
        <v>80</v>
      </c>
      <c r="F3235" t="s">
        <v>658</v>
      </c>
      <c r="O3235" t="s">
        <v>33</v>
      </c>
      <c r="Y3235" t="s">
        <v>11935</v>
      </c>
      <c r="Z3235" s="1" t="s">
        <v>12191</v>
      </c>
      <c r="AA3235" t="s">
        <v>12192</v>
      </c>
      <c r="AB3235">
        <v>-163093</v>
      </c>
      <c r="AC3235" t="s">
        <v>102</v>
      </c>
      <c r="AD3235">
        <v>97205</v>
      </c>
    </row>
    <row r="3236" spans="1:30" x14ac:dyDescent="0.25">
      <c r="A3236">
        <f t="shared" ca="1" si="50"/>
        <v>2707</v>
      </c>
      <c r="B3236" t="s">
        <v>2046</v>
      </c>
      <c r="C3236" t="s">
        <v>80</v>
      </c>
      <c r="F3236" t="s">
        <v>3047</v>
      </c>
      <c r="G3236">
        <v>0</v>
      </c>
      <c r="O3236" t="s">
        <v>33</v>
      </c>
      <c r="Y3236" t="s">
        <v>13893</v>
      </c>
      <c r="Z3236" t="s">
        <v>13894</v>
      </c>
      <c r="AA3236" t="s">
        <v>13895</v>
      </c>
      <c r="AB3236" t="s">
        <v>13896</v>
      </c>
      <c r="AC3236" t="s">
        <v>38</v>
      </c>
      <c r="AD3236">
        <v>98801</v>
      </c>
    </row>
    <row r="3237" spans="1:30" x14ac:dyDescent="0.25">
      <c r="A3237">
        <f t="shared" ca="1" si="50"/>
        <v>15267</v>
      </c>
      <c r="B3237" t="s">
        <v>96</v>
      </c>
      <c r="C3237" t="s">
        <v>97</v>
      </c>
      <c r="F3237" t="s">
        <v>5654</v>
      </c>
      <c r="O3237" t="s">
        <v>33</v>
      </c>
      <c r="X3237" t="s">
        <v>34</v>
      </c>
      <c r="Y3237" t="s">
        <v>9768</v>
      </c>
      <c r="Z3237" t="s">
        <v>32345</v>
      </c>
      <c r="AA3237" t="s">
        <v>32346</v>
      </c>
      <c r="AB3237">
        <v>-162220</v>
      </c>
      <c r="AC3237" t="s">
        <v>38</v>
      </c>
    </row>
    <row r="3238" spans="1:30" x14ac:dyDescent="0.25">
      <c r="A3238">
        <f t="shared" ca="1" si="50"/>
        <v>17755</v>
      </c>
      <c r="B3238" t="s">
        <v>685</v>
      </c>
      <c r="C3238" t="s">
        <v>686</v>
      </c>
      <c r="F3238" t="s">
        <v>7533</v>
      </c>
      <c r="G3238">
        <v>0</v>
      </c>
      <c r="O3238" t="s">
        <v>33</v>
      </c>
      <c r="Y3238" t="s">
        <v>33901</v>
      </c>
      <c r="Z3238" t="s">
        <v>33902</v>
      </c>
      <c r="AA3238" t="s">
        <v>33893</v>
      </c>
      <c r="AB3238" t="s">
        <v>33903</v>
      </c>
      <c r="AC3238" t="s">
        <v>38</v>
      </c>
      <c r="AD3238">
        <v>98057</v>
      </c>
    </row>
    <row r="3239" spans="1:30" x14ac:dyDescent="0.25">
      <c r="A3239">
        <f t="shared" ca="1" si="50"/>
        <v>11515</v>
      </c>
      <c r="B3239" t="s">
        <v>677</v>
      </c>
      <c r="C3239" t="s">
        <v>80</v>
      </c>
      <c r="F3239" t="s">
        <v>25522</v>
      </c>
      <c r="G3239">
        <v>0</v>
      </c>
      <c r="O3239" t="s">
        <v>33</v>
      </c>
      <c r="Y3239" t="s">
        <v>25523</v>
      </c>
      <c r="Z3239" t="s">
        <v>25524</v>
      </c>
      <c r="AA3239" t="s">
        <v>25525</v>
      </c>
      <c r="AB3239" t="s">
        <v>25526</v>
      </c>
      <c r="AC3239" t="s">
        <v>38</v>
      </c>
      <c r="AD3239">
        <v>98012</v>
      </c>
    </row>
    <row r="3240" spans="1:30" x14ac:dyDescent="0.25">
      <c r="A3240">
        <f t="shared" ca="1" si="50"/>
        <v>17106</v>
      </c>
      <c r="B3240" t="s">
        <v>2046</v>
      </c>
      <c r="C3240" t="s">
        <v>80</v>
      </c>
      <c r="F3240" t="s">
        <v>14416</v>
      </c>
      <c r="O3240" t="s">
        <v>33</v>
      </c>
      <c r="Y3240" t="s">
        <v>14417</v>
      </c>
      <c r="Z3240" t="s">
        <v>14418</v>
      </c>
      <c r="AA3240" t="s">
        <v>14419</v>
      </c>
      <c r="AB3240">
        <v>-162823</v>
      </c>
      <c r="AC3240" t="s">
        <v>1376</v>
      </c>
      <c r="AD3240">
        <v>47907</v>
      </c>
    </row>
    <row r="3241" spans="1:30" x14ac:dyDescent="0.25">
      <c r="A3241">
        <f t="shared" ca="1" si="50"/>
        <v>513</v>
      </c>
      <c r="B3241" t="s">
        <v>2046</v>
      </c>
      <c r="C3241" t="s">
        <v>80</v>
      </c>
      <c r="F3241" t="s">
        <v>8213</v>
      </c>
      <c r="G3241">
        <v>0</v>
      </c>
      <c r="O3241" t="s">
        <v>33</v>
      </c>
      <c r="Y3241" t="s">
        <v>8214</v>
      </c>
      <c r="Z3241" t="s">
        <v>8215</v>
      </c>
      <c r="AA3241" t="s">
        <v>8216</v>
      </c>
      <c r="AB3241" t="s">
        <v>8217</v>
      </c>
      <c r="AC3241" t="s">
        <v>38</v>
      </c>
      <c r="AD3241">
        <v>98201</v>
      </c>
    </row>
    <row r="3242" spans="1:30" x14ac:dyDescent="0.25">
      <c r="A3242">
        <f t="shared" ca="1" si="50"/>
        <v>960</v>
      </c>
      <c r="B3242" t="s">
        <v>685</v>
      </c>
      <c r="C3242" t="s">
        <v>686</v>
      </c>
      <c r="F3242" t="s">
        <v>1107</v>
      </c>
      <c r="G3242">
        <v>0</v>
      </c>
      <c r="O3242" t="s">
        <v>33</v>
      </c>
      <c r="Y3242" t="s">
        <v>1108</v>
      </c>
      <c r="Z3242" t="s">
        <v>27484</v>
      </c>
      <c r="AA3242" t="s">
        <v>27485</v>
      </c>
      <c r="AB3242" t="s">
        <v>27486</v>
      </c>
      <c r="AC3242" t="s">
        <v>38</v>
      </c>
      <c r="AD3242">
        <v>98626</v>
      </c>
    </row>
    <row r="3243" spans="1:30" ht="409.5" x14ac:dyDescent="0.25">
      <c r="A3243">
        <f t="shared" ca="1" si="50"/>
        <v>11279</v>
      </c>
      <c r="B3243" t="s">
        <v>79</v>
      </c>
      <c r="C3243" t="s">
        <v>80</v>
      </c>
      <c r="F3243" t="s">
        <v>81</v>
      </c>
      <c r="O3243" t="s">
        <v>33</v>
      </c>
      <c r="Y3243" t="s">
        <v>82</v>
      </c>
      <c r="Z3243" s="1" t="s">
        <v>26481</v>
      </c>
      <c r="AA3243" t="s">
        <v>26482</v>
      </c>
      <c r="AB3243">
        <v>-171737</v>
      </c>
      <c r="AC3243" t="s">
        <v>38</v>
      </c>
      <c r="AD3243">
        <v>98668</v>
      </c>
    </row>
    <row r="3244" spans="1:30" ht="409.5" x14ac:dyDescent="0.25">
      <c r="A3244">
        <f t="shared" ca="1" si="50"/>
        <v>14564</v>
      </c>
      <c r="B3244" t="s">
        <v>2046</v>
      </c>
      <c r="C3244" t="s">
        <v>80</v>
      </c>
      <c r="F3244" t="s">
        <v>5745</v>
      </c>
      <c r="G3244">
        <v>0</v>
      </c>
      <c r="O3244" t="s">
        <v>33</v>
      </c>
      <c r="Y3244" t="s">
        <v>5746</v>
      </c>
      <c r="Z3244" s="1" t="s">
        <v>11141</v>
      </c>
      <c r="AA3244" t="s">
        <v>11142</v>
      </c>
      <c r="AB3244" t="s">
        <v>11143</v>
      </c>
      <c r="AC3244" t="s">
        <v>38</v>
      </c>
      <c r="AD3244">
        <v>98201</v>
      </c>
    </row>
    <row r="3245" spans="1:30" ht="409.5" x14ac:dyDescent="0.25">
      <c r="A3245">
        <f t="shared" ca="1" si="50"/>
        <v>7950</v>
      </c>
      <c r="B3245" t="s">
        <v>44</v>
      </c>
      <c r="C3245" t="s">
        <v>45</v>
      </c>
      <c r="G3245">
        <v>0</v>
      </c>
      <c r="N3245" t="s">
        <v>468</v>
      </c>
      <c r="O3245" t="s">
        <v>33</v>
      </c>
      <c r="X3245" t="s">
        <v>34</v>
      </c>
      <c r="Y3245" t="s">
        <v>32384</v>
      </c>
      <c r="Z3245" s="1" t="s">
        <v>32385</v>
      </c>
      <c r="AA3245" s="1" t="s">
        <v>32386</v>
      </c>
      <c r="AB3245" t="s">
        <v>32387</v>
      </c>
      <c r="AC3245" t="s">
        <v>243</v>
      </c>
      <c r="AD3245">
        <v>94612</v>
      </c>
    </row>
    <row r="3246" spans="1:30" x14ac:dyDescent="0.25">
      <c r="A3246">
        <f t="shared" ca="1" si="50"/>
        <v>7212</v>
      </c>
      <c r="B3246" t="s">
        <v>2046</v>
      </c>
      <c r="C3246" t="s">
        <v>80</v>
      </c>
      <c r="F3246" t="s">
        <v>5838</v>
      </c>
      <c r="O3246" t="s">
        <v>33</v>
      </c>
      <c r="Y3246" t="s">
        <v>6075</v>
      </c>
      <c r="Z3246" t="s">
        <v>15172</v>
      </c>
      <c r="AA3246" t="s">
        <v>15173</v>
      </c>
      <c r="AB3246">
        <v>-180377</v>
      </c>
      <c r="AC3246" t="s">
        <v>38</v>
      </c>
      <c r="AD3246">
        <v>99219</v>
      </c>
    </row>
    <row r="3247" spans="1:30" ht="409.5" x14ac:dyDescent="0.25">
      <c r="A3247">
        <f t="shared" ca="1" si="50"/>
        <v>3786</v>
      </c>
      <c r="B3247" t="s">
        <v>2046</v>
      </c>
      <c r="C3247" t="s">
        <v>80</v>
      </c>
      <c r="F3247" t="s">
        <v>12243</v>
      </c>
      <c r="O3247" t="s">
        <v>33</v>
      </c>
      <c r="Y3247" t="s">
        <v>12244</v>
      </c>
      <c r="Z3247" s="1" t="s">
        <v>16190</v>
      </c>
      <c r="AA3247" t="s">
        <v>16191</v>
      </c>
      <c r="AB3247">
        <v>-173369</v>
      </c>
      <c r="AC3247" t="s">
        <v>38</v>
      </c>
      <c r="AD3247">
        <v>98104</v>
      </c>
    </row>
    <row r="3248" spans="1:30" ht="409.5" x14ac:dyDescent="0.25">
      <c r="A3248">
        <f t="shared" ca="1" si="50"/>
        <v>14027</v>
      </c>
      <c r="B3248" t="s">
        <v>334</v>
      </c>
      <c r="C3248" t="s">
        <v>45</v>
      </c>
      <c r="F3248" t="s">
        <v>789</v>
      </c>
      <c r="G3248">
        <v>0</v>
      </c>
      <c r="O3248" t="s">
        <v>33</v>
      </c>
      <c r="X3248" t="s">
        <v>34</v>
      </c>
      <c r="Y3248" t="s">
        <v>790</v>
      </c>
      <c r="Z3248" s="1" t="s">
        <v>37217</v>
      </c>
      <c r="AA3248" t="s">
        <v>37218</v>
      </c>
      <c r="AB3248" t="s">
        <v>37219</v>
      </c>
      <c r="AC3248" t="s">
        <v>38</v>
      </c>
      <c r="AD3248">
        <v>98326</v>
      </c>
    </row>
    <row r="3249" spans="1:30" ht="150" x14ac:dyDescent="0.25">
      <c r="A3249">
        <f t="shared" ca="1" si="50"/>
        <v>5922</v>
      </c>
      <c r="B3249" t="s">
        <v>334</v>
      </c>
      <c r="C3249" t="s">
        <v>45</v>
      </c>
      <c r="F3249" t="s">
        <v>23903</v>
      </c>
      <c r="O3249" t="s">
        <v>33</v>
      </c>
      <c r="Y3249" t="s">
        <v>23904</v>
      </c>
      <c r="Z3249" s="1" t="s">
        <v>23905</v>
      </c>
      <c r="AA3249" t="s">
        <v>23605</v>
      </c>
      <c r="AB3249">
        <v>-160562</v>
      </c>
      <c r="AC3249" t="s">
        <v>38</v>
      </c>
      <c r="AD3249">
        <v>98273</v>
      </c>
    </row>
    <row r="3250" spans="1:30" ht="409.5" x14ac:dyDescent="0.25">
      <c r="A3250">
        <f t="shared" ca="1" si="50"/>
        <v>15494</v>
      </c>
      <c r="B3250" t="s">
        <v>44</v>
      </c>
      <c r="C3250" t="s">
        <v>45</v>
      </c>
      <c r="F3250" t="s">
        <v>3098</v>
      </c>
      <c r="G3250">
        <v>0</v>
      </c>
      <c r="O3250" t="s">
        <v>33</v>
      </c>
      <c r="X3250" t="s">
        <v>34</v>
      </c>
      <c r="Y3250" t="s">
        <v>3099</v>
      </c>
      <c r="Z3250" s="1" t="s">
        <v>18951</v>
      </c>
      <c r="AA3250" t="s">
        <v>18952</v>
      </c>
      <c r="AB3250" t="s">
        <v>18953</v>
      </c>
      <c r="AC3250" t="s">
        <v>38</v>
      </c>
      <c r="AD3250">
        <v>98052</v>
      </c>
    </row>
    <row r="3251" spans="1:30" ht="409.5" x14ac:dyDescent="0.25">
      <c r="A3251">
        <f t="shared" ca="1" si="50"/>
        <v>13418</v>
      </c>
      <c r="B3251" t="s">
        <v>230</v>
      </c>
      <c r="C3251" t="s">
        <v>45</v>
      </c>
      <c r="O3251" t="s">
        <v>33</v>
      </c>
      <c r="W3251">
        <v>15</v>
      </c>
      <c r="X3251" t="s">
        <v>34</v>
      </c>
      <c r="Y3251" t="s">
        <v>23230</v>
      </c>
      <c r="Z3251" s="1" t="s">
        <v>23454</v>
      </c>
      <c r="AA3251" t="s">
        <v>22580</v>
      </c>
      <c r="AB3251">
        <v>-180628</v>
      </c>
    </row>
    <row r="3252" spans="1:30" x14ac:dyDescent="0.25">
      <c r="A3252">
        <f t="shared" ca="1" si="50"/>
        <v>2519</v>
      </c>
      <c r="B3252" t="s">
        <v>178</v>
      </c>
      <c r="C3252" t="s">
        <v>179</v>
      </c>
      <c r="F3252" t="s">
        <v>120</v>
      </c>
      <c r="O3252" t="s">
        <v>33</v>
      </c>
      <c r="W3252">
        <v>15</v>
      </c>
      <c r="X3252" t="s">
        <v>34</v>
      </c>
      <c r="Y3252" t="s">
        <v>121</v>
      </c>
      <c r="Z3252" t="s">
        <v>37184</v>
      </c>
      <c r="AA3252" t="s">
        <v>37185</v>
      </c>
      <c r="AB3252">
        <v>-180951</v>
      </c>
      <c r="AC3252" t="s">
        <v>38</v>
      </c>
      <c r="AD3252">
        <v>98901</v>
      </c>
    </row>
    <row r="3253" spans="1:30" ht="409.5" x14ac:dyDescent="0.25">
      <c r="A3253">
        <f t="shared" ca="1" si="50"/>
        <v>13220</v>
      </c>
      <c r="B3253" t="s">
        <v>1203</v>
      </c>
      <c r="C3253" t="s">
        <v>45</v>
      </c>
      <c r="G3253">
        <v>0</v>
      </c>
      <c r="O3253" t="s">
        <v>33</v>
      </c>
      <c r="X3253" t="s">
        <v>34</v>
      </c>
      <c r="Y3253" t="s">
        <v>5303</v>
      </c>
      <c r="Z3253" s="1" t="s">
        <v>5307</v>
      </c>
      <c r="AA3253" t="s">
        <v>5308</v>
      </c>
      <c r="AB3253" t="s">
        <v>5309</v>
      </c>
      <c r="AC3253" t="s">
        <v>38</v>
      </c>
      <c r="AD3253">
        <v>98070</v>
      </c>
    </row>
    <row r="3254" spans="1:30" x14ac:dyDescent="0.25">
      <c r="A3254">
        <f t="shared" ca="1" si="50"/>
        <v>7911</v>
      </c>
      <c r="B3254" t="s">
        <v>489</v>
      </c>
      <c r="C3254" t="s">
        <v>45</v>
      </c>
      <c r="O3254" t="s">
        <v>33</v>
      </c>
      <c r="Y3254" t="s">
        <v>2018</v>
      </c>
      <c r="Z3254" t="s">
        <v>2019</v>
      </c>
      <c r="AA3254" t="s">
        <v>2020</v>
      </c>
      <c r="AB3254">
        <v>-172597</v>
      </c>
      <c r="AC3254" t="s">
        <v>38</v>
      </c>
      <c r="AD3254">
        <v>98126</v>
      </c>
    </row>
    <row r="3255" spans="1:30" x14ac:dyDescent="0.25">
      <c r="A3255">
        <f t="shared" ca="1" si="50"/>
        <v>3462</v>
      </c>
      <c r="B3255" t="s">
        <v>3712</v>
      </c>
      <c r="C3255" t="s">
        <v>16820</v>
      </c>
      <c r="F3255" t="s">
        <v>25189</v>
      </c>
      <c r="G3255">
        <v>0</v>
      </c>
      <c r="O3255" t="s">
        <v>33</v>
      </c>
      <c r="Y3255" t="s">
        <v>25190</v>
      </c>
      <c r="Z3255" t="s">
        <v>25191</v>
      </c>
      <c r="AA3255" t="s">
        <v>25192</v>
      </c>
      <c r="AB3255" t="s">
        <v>25193</v>
      </c>
    </row>
    <row r="3256" spans="1:30" x14ac:dyDescent="0.25">
      <c r="A3256">
        <f t="shared" ca="1" si="50"/>
        <v>14543</v>
      </c>
      <c r="B3256" t="s">
        <v>1203</v>
      </c>
      <c r="C3256" t="s">
        <v>45</v>
      </c>
      <c r="G3256">
        <v>0</v>
      </c>
      <c r="O3256" t="s">
        <v>33</v>
      </c>
      <c r="X3256" t="s">
        <v>34</v>
      </c>
      <c r="Y3256" t="s">
        <v>20865</v>
      </c>
      <c r="Z3256" t="s">
        <v>20866</v>
      </c>
      <c r="AA3256" t="s">
        <v>2406</v>
      </c>
      <c r="AB3256" t="s">
        <v>20867</v>
      </c>
      <c r="AC3256" t="s">
        <v>38</v>
      </c>
      <c r="AD3256">
        <v>98103</v>
      </c>
    </row>
    <row r="3257" spans="1:30" x14ac:dyDescent="0.25">
      <c r="A3257">
        <f t="shared" ca="1" si="50"/>
        <v>19735</v>
      </c>
      <c r="B3257" t="s">
        <v>2046</v>
      </c>
      <c r="C3257" t="s">
        <v>80</v>
      </c>
      <c r="F3257" t="s">
        <v>413</v>
      </c>
      <c r="O3257" t="s">
        <v>33</v>
      </c>
      <c r="Y3257" t="s">
        <v>6029</v>
      </c>
      <c r="Z3257" t="s">
        <v>11045</v>
      </c>
      <c r="AA3257" t="s">
        <v>11046</v>
      </c>
      <c r="AB3257">
        <v>-161574</v>
      </c>
      <c r="AC3257" t="s">
        <v>38</v>
      </c>
      <c r="AD3257">
        <v>98004</v>
      </c>
    </row>
    <row r="3258" spans="1:30" x14ac:dyDescent="0.25">
      <c r="A3258">
        <f t="shared" ca="1" si="50"/>
        <v>14327</v>
      </c>
      <c r="B3258" t="s">
        <v>2046</v>
      </c>
      <c r="C3258" t="s">
        <v>80</v>
      </c>
      <c r="F3258" t="s">
        <v>3308</v>
      </c>
      <c r="O3258" t="s">
        <v>33</v>
      </c>
      <c r="Y3258" t="s">
        <v>7277</v>
      </c>
      <c r="Z3258" t="s">
        <v>11057</v>
      </c>
      <c r="AA3258" t="s">
        <v>11058</v>
      </c>
      <c r="AB3258">
        <v>-163327</v>
      </c>
      <c r="AC3258" t="s">
        <v>38</v>
      </c>
      <c r="AD3258">
        <v>98004</v>
      </c>
    </row>
    <row r="3259" spans="1:30" x14ac:dyDescent="0.25">
      <c r="A3259">
        <f t="shared" ca="1" si="50"/>
        <v>18569</v>
      </c>
      <c r="B3259" t="s">
        <v>3712</v>
      </c>
      <c r="C3259" t="s">
        <v>45</v>
      </c>
      <c r="F3259" t="s">
        <v>20250</v>
      </c>
      <c r="G3259">
        <v>0</v>
      </c>
      <c r="O3259" t="s">
        <v>33</v>
      </c>
      <c r="X3259" t="s">
        <v>34</v>
      </c>
      <c r="Y3259" t="s">
        <v>22598</v>
      </c>
      <c r="Z3259" t="s">
        <v>24294</v>
      </c>
      <c r="AA3259" t="s">
        <v>24027</v>
      </c>
      <c r="AB3259" t="s">
        <v>24295</v>
      </c>
      <c r="AC3259" t="s">
        <v>102</v>
      </c>
      <c r="AD3259">
        <v>97302</v>
      </c>
    </row>
    <row r="3260" spans="1:30" ht="285" x14ac:dyDescent="0.25">
      <c r="A3260">
        <f t="shared" ca="1" si="50"/>
        <v>669</v>
      </c>
      <c r="B3260" t="s">
        <v>73</v>
      </c>
      <c r="C3260" t="s">
        <v>74</v>
      </c>
      <c r="F3260" t="s">
        <v>283</v>
      </c>
      <c r="G3260">
        <v>0</v>
      </c>
      <c r="O3260" t="s">
        <v>33</v>
      </c>
      <c r="Y3260" t="s">
        <v>2042</v>
      </c>
      <c r="Z3260" s="1" t="s">
        <v>36408</v>
      </c>
      <c r="AA3260" t="s">
        <v>36406</v>
      </c>
      <c r="AB3260" t="s">
        <v>36409</v>
      </c>
    </row>
    <row r="3261" spans="1:30" x14ac:dyDescent="0.25">
      <c r="A3261">
        <f t="shared" ca="1" si="50"/>
        <v>5359</v>
      </c>
      <c r="B3261" t="s">
        <v>178</v>
      </c>
      <c r="C3261" t="s">
        <v>179</v>
      </c>
      <c r="F3261" t="s">
        <v>3707</v>
      </c>
      <c r="O3261" t="s">
        <v>33</v>
      </c>
      <c r="X3261" t="s">
        <v>34</v>
      </c>
      <c r="Y3261" t="s">
        <v>3708</v>
      </c>
      <c r="Z3261" t="s">
        <v>4325</v>
      </c>
      <c r="AA3261" t="s">
        <v>4322</v>
      </c>
      <c r="AB3261">
        <v>-171050</v>
      </c>
      <c r="AC3261" t="s">
        <v>102</v>
      </c>
      <c r="AD3261">
        <v>97222</v>
      </c>
    </row>
    <row r="3262" spans="1:30" ht="240" x14ac:dyDescent="0.25">
      <c r="A3262">
        <f t="shared" ca="1" si="50"/>
        <v>8930</v>
      </c>
      <c r="B3262" t="s">
        <v>230</v>
      </c>
      <c r="C3262" t="s">
        <v>45</v>
      </c>
      <c r="O3262" t="s">
        <v>33</v>
      </c>
      <c r="X3262" t="s">
        <v>34</v>
      </c>
      <c r="Y3262" t="s">
        <v>22669</v>
      </c>
      <c r="Z3262" s="1" t="s">
        <v>23295</v>
      </c>
      <c r="AA3262" t="s">
        <v>22580</v>
      </c>
      <c r="AB3262">
        <v>-171849</v>
      </c>
    </row>
    <row r="3263" spans="1:30" ht="409.5" x14ac:dyDescent="0.25">
      <c r="A3263">
        <f t="shared" ca="1" si="50"/>
        <v>18082</v>
      </c>
      <c r="B3263" t="s">
        <v>79</v>
      </c>
      <c r="C3263" t="s">
        <v>80</v>
      </c>
      <c r="F3263" t="s">
        <v>5968</v>
      </c>
      <c r="O3263" t="s">
        <v>33</v>
      </c>
      <c r="Y3263" t="s">
        <v>10340</v>
      </c>
      <c r="Z3263" s="1" t="s">
        <v>26423</v>
      </c>
      <c r="AA3263" t="s">
        <v>26424</v>
      </c>
      <c r="AB3263">
        <v>-171391</v>
      </c>
      <c r="AC3263" t="s">
        <v>38</v>
      </c>
      <c r="AD3263">
        <v>98371</v>
      </c>
    </row>
    <row r="3264" spans="1:30" ht="255" x14ac:dyDescent="0.25">
      <c r="A3264">
        <f t="shared" ca="1" si="50"/>
        <v>15696</v>
      </c>
      <c r="B3264" t="s">
        <v>107</v>
      </c>
      <c r="C3264" t="s">
        <v>108</v>
      </c>
      <c r="F3264" t="s">
        <v>4425</v>
      </c>
      <c r="G3264">
        <v>0</v>
      </c>
      <c r="O3264" t="s">
        <v>33</v>
      </c>
      <c r="X3264" t="s">
        <v>34</v>
      </c>
      <c r="Y3264" t="s">
        <v>4426</v>
      </c>
      <c r="Z3264" s="1" t="s">
        <v>4427</v>
      </c>
      <c r="AA3264" t="s">
        <v>4428</v>
      </c>
      <c r="AB3264" t="s">
        <v>4429</v>
      </c>
      <c r="AC3264" t="s">
        <v>38</v>
      </c>
      <c r="AD3264">
        <v>99114</v>
      </c>
    </row>
    <row r="3265" spans="1:30" ht="105" x14ac:dyDescent="0.25">
      <c r="A3265">
        <f t="shared" ca="1" si="50"/>
        <v>12974</v>
      </c>
      <c r="B3265" t="s">
        <v>107</v>
      </c>
      <c r="C3265" t="s">
        <v>108</v>
      </c>
      <c r="F3265" t="s">
        <v>4142</v>
      </c>
      <c r="G3265">
        <v>0</v>
      </c>
      <c r="O3265" t="s">
        <v>33</v>
      </c>
      <c r="X3265" t="s">
        <v>34</v>
      </c>
      <c r="Y3265" t="s">
        <v>4143</v>
      </c>
      <c r="Z3265" s="1" t="s">
        <v>4144</v>
      </c>
      <c r="AA3265" t="s">
        <v>4138</v>
      </c>
      <c r="AB3265" t="s">
        <v>4145</v>
      </c>
      <c r="AC3265" t="s">
        <v>38</v>
      </c>
      <c r="AD3265">
        <v>99220</v>
      </c>
    </row>
    <row r="3266" spans="1:30" x14ac:dyDescent="0.25">
      <c r="A3266">
        <f t="shared" ref="A3266:A3329" ca="1" si="51">RANDBETWEEN(1,20000)</f>
        <v>13003</v>
      </c>
      <c r="B3266" t="s">
        <v>2046</v>
      </c>
      <c r="C3266" t="s">
        <v>80</v>
      </c>
      <c r="F3266" t="s">
        <v>7350</v>
      </c>
      <c r="O3266" t="s">
        <v>33</v>
      </c>
      <c r="Y3266" t="s">
        <v>12791</v>
      </c>
      <c r="Z3266" t="s">
        <v>12792</v>
      </c>
      <c r="AA3266" t="s">
        <v>12793</v>
      </c>
      <c r="AB3266">
        <v>-162013</v>
      </c>
      <c r="AC3266" t="s">
        <v>38</v>
      </c>
      <c r="AD3266">
        <v>98926</v>
      </c>
    </row>
    <row r="3267" spans="1:30" x14ac:dyDescent="0.25">
      <c r="A3267">
        <f t="shared" ca="1" si="51"/>
        <v>19978</v>
      </c>
      <c r="B3267" t="s">
        <v>489</v>
      </c>
      <c r="C3267" t="s">
        <v>45</v>
      </c>
      <c r="O3267" t="s">
        <v>155</v>
      </c>
      <c r="X3267" t="s">
        <v>34</v>
      </c>
      <c r="Y3267" t="s">
        <v>25401</v>
      </c>
      <c r="Z3267" t="s">
        <v>25402</v>
      </c>
      <c r="AA3267" t="s">
        <v>25403</v>
      </c>
      <c r="AB3267">
        <v>-171225</v>
      </c>
    </row>
    <row r="3268" spans="1:30" x14ac:dyDescent="0.25">
      <c r="A3268">
        <f t="shared" ca="1" si="51"/>
        <v>3493</v>
      </c>
      <c r="B3268" t="s">
        <v>334</v>
      </c>
      <c r="C3268" t="s">
        <v>45</v>
      </c>
      <c r="O3268" t="s">
        <v>63</v>
      </c>
      <c r="X3268" t="s">
        <v>34</v>
      </c>
      <c r="Y3268" t="s">
        <v>38665</v>
      </c>
      <c r="Z3268" t="s">
        <v>38666</v>
      </c>
      <c r="AA3268" t="s">
        <v>38667</v>
      </c>
      <c r="AB3268">
        <v>-181166</v>
      </c>
      <c r="AC3268" t="s">
        <v>38</v>
      </c>
      <c r="AD3268">
        <v>98445</v>
      </c>
    </row>
    <row r="3269" spans="1:30" ht="409.5" x14ac:dyDescent="0.25">
      <c r="A3269">
        <f t="shared" ca="1" si="51"/>
        <v>1872</v>
      </c>
      <c r="B3269" t="s">
        <v>107</v>
      </c>
      <c r="C3269" t="s">
        <v>108</v>
      </c>
      <c r="F3269" t="s">
        <v>1712</v>
      </c>
      <c r="G3269">
        <v>0</v>
      </c>
      <c r="O3269" t="s">
        <v>33</v>
      </c>
      <c r="X3269" t="s">
        <v>34</v>
      </c>
      <c r="Y3269" t="s">
        <v>1713</v>
      </c>
      <c r="Z3269" s="1" t="s">
        <v>41447</v>
      </c>
      <c r="AA3269" t="s">
        <v>41448</v>
      </c>
      <c r="AB3269" t="s">
        <v>41449</v>
      </c>
      <c r="AC3269" t="s">
        <v>38</v>
      </c>
      <c r="AD3269" t="s">
        <v>1716</v>
      </c>
    </row>
    <row r="3270" spans="1:30" x14ac:dyDescent="0.25">
      <c r="A3270">
        <f t="shared" ca="1" si="51"/>
        <v>9788</v>
      </c>
      <c r="B3270" t="s">
        <v>685</v>
      </c>
      <c r="C3270" t="s">
        <v>686</v>
      </c>
      <c r="F3270" t="s">
        <v>19291</v>
      </c>
      <c r="O3270" t="s">
        <v>63</v>
      </c>
      <c r="X3270" t="s">
        <v>34</v>
      </c>
      <c r="Y3270" t="s">
        <v>19292</v>
      </c>
      <c r="Z3270" t="s">
        <v>19293</v>
      </c>
      <c r="AA3270" t="s">
        <v>19294</v>
      </c>
      <c r="AB3270">
        <v>-180826</v>
      </c>
      <c r="AC3270" t="s">
        <v>38</v>
      </c>
      <c r="AD3270">
        <v>98052</v>
      </c>
    </row>
    <row r="3271" spans="1:30" ht="409.5" x14ac:dyDescent="0.25">
      <c r="A3271">
        <f t="shared" ca="1" si="51"/>
        <v>10138</v>
      </c>
      <c r="B3271" t="s">
        <v>230</v>
      </c>
      <c r="C3271" t="s">
        <v>45</v>
      </c>
      <c r="O3271" t="s">
        <v>33</v>
      </c>
      <c r="X3271" t="s">
        <v>34</v>
      </c>
      <c r="Y3271" t="s">
        <v>22851</v>
      </c>
      <c r="Z3271" s="1" t="s">
        <v>23221</v>
      </c>
      <c r="AA3271" t="s">
        <v>22580</v>
      </c>
      <c r="AB3271">
        <v>-171159</v>
      </c>
    </row>
    <row r="3272" spans="1:30" x14ac:dyDescent="0.25">
      <c r="A3272">
        <f t="shared" ca="1" si="51"/>
        <v>7551</v>
      </c>
      <c r="B3272" t="s">
        <v>2046</v>
      </c>
      <c r="C3272" t="s">
        <v>80</v>
      </c>
      <c r="F3272" t="s">
        <v>14141</v>
      </c>
      <c r="G3272">
        <v>0</v>
      </c>
      <c r="O3272" t="s">
        <v>33</v>
      </c>
      <c r="Y3272" t="s">
        <v>14142</v>
      </c>
      <c r="Z3272" t="s">
        <v>18366</v>
      </c>
      <c r="AA3272" t="s">
        <v>18364</v>
      </c>
      <c r="AB3272" t="s">
        <v>18367</v>
      </c>
      <c r="AC3272" t="s">
        <v>38</v>
      </c>
      <c r="AD3272">
        <v>98040</v>
      </c>
    </row>
    <row r="3273" spans="1:30" x14ac:dyDescent="0.25">
      <c r="A3273">
        <f t="shared" ca="1" si="51"/>
        <v>15814</v>
      </c>
      <c r="B3273" t="s">
        <v>677</v>
      </c>
      <c r="C3273" t="s">
        <v>80</v>
      </c>
      <c r="F3273" t="s">
        <v>734</v>
      </c>
      <c r="O3273" t="s">
        <v>33</v>
      </c>
      <c r="Y3273" t="s">
        <v>27943</v>
      </c>
      <c r="Z3273" t="s">
        <v>27944</v>
      </c>
      <c r="AA3273" t="s">
        <v>27945</v>
      </c>
      <c r="AB3273">
        <v>-160718</v>
      </c>
      <c r="AC3273" t="s">
        <v>38</v>
      </c>
      <c r="AD3273">
        <v>98109</v>
      </c>
    </row>
    <row r="3274" spans="1:30" ht="409.5" x14ac:dyDescent="0.25">
      <c r="A3274">
        <f t="shared" ca="1" si="51"/>
        <v>19694</v>
      </c>
      <c r="B3274" t="s">
        <v>3712</v>
      </c>
      <c r="C3274" t="s">
        <v>45</v>
      </c>
      <c r="F3274" t="s">
        <v>40322</v>
      </c>
      <c r="G3274">
        <v>0</v>
      </c>
      <c r="O3274" t="s">
        <v>33</v>
      </c>
      <c r="Y3274" t="s">
        <v>40323</v>
      </c>
      <c r="Z3274" s="1" t="s">
        <v>41585</v>
      </c>
      <c r="AA3274" t="s">
        <v>41573</v>
      </c>
      <c r="AB3274" t="s">
        <v>41586</v>
      </c>
      <c r="AC3274" t="s">
        <v>102</v>
      </c>
      <c r="AD3274">
        <v>97203</v>
      </c>
    </row>
    <row r="3275" spans="1:30" ht="409.5" x14ac:dyDescent="0.25">
      <c r="A3275">
        <f t="shared" ca="1" si="51"/>
        <v>10580</v>
      </c>
      <c r="B3275" t="s">
        <v>334</v>
      </c>
      <c r="C3275" t="s">
        <v>45</v>
      </c>
      <c r="F3275" t="s">
        <v>840</v>
      </c>
      <c r="O3275" t="s">
        <v>63</v>
      </c>
      <c r="X3275" t="s">
        <v>34</v>
      </c>
      <c r="Y3275" t="s">
        <v>6306</v>
      </c>
      <c r="Z3275" s="1" t="s">
        <v>6307</v>
      </c>
      <c r="AA3275" t="s">
        <v>6308</v>
      </c>
      <c r="AB3275">
        <v>-173020</v>
      </c>
      <c r="AC3275" t="s">
        <v>38</v>
      </c>
      <c r="AD3275">
        <v>98512</v>
      </c>
    </row>
    <row r="3276" spans="1:30" ht="409.5" x14ac:dyDescent="0.25">
      <c r="A3276">
        <f t="shared" ca="1" si="51"/>
        <v>8288</v>
      </c>
      <c r="B3276" t="s">
        <v>3712</v>
      </c>
      <c r="C3276" t="s">
        <v>45</v>
      </c>
      <c r="F3276" t="s">
        <v>22578</v>
      </c>
      <c r="G3276">
        <v>0</v>
      </c>
      <c r="O3276" t="s">
        <v>33</v>
      </c>
      <c r="X3276" t="s">
        <v>34</v>
      </c>
      <c r="Y3276" t="s">
        <v>3966</v>
      </c>
      <c r="Z3276" s="1" t="s">
        <v>24664</v>
      </c>
      <c r="AA3276" t="s">
        <v>24660</v>
      </c>
      <c r="AB3276" t="s">
        <v>24665</v>
      </c>
      <c r="AC3276" t="s">
        <v>102</v>
      </c>
      <c r="AD3276">
        <v>97301</v>
      </c>
    </row>
    <row r="3277" spans="1:30" ht="409.5" x14ac:dyDescent="0.25">
      <c r="A3277">
        <f t="shared" ca="1" si="51"/>
        <v>10238</v>
      </c>
      <c r="B3277" t="s">
        <v>73</v>
      </c>
      <c r="C3277" t="s">
        <v>74</v>
      </c>
      <c r="O3277" t="s">
        <v>33</v>
      </c>
      <c r="W3277">
        <v>15</v>
      </c>
      <c r="X3277" t="s">
        <v>34</v>
      </c>
      <c r="Y3277" t="s">
        <v>21540</v>
      </c>
      <c r="Z3277" s="1" t="s">
        <v>21541</v>
      </c>
      <c r="AA3277" t="s">
        <v>21542</v>
      </c>
      <c r="AB3277">
        <v>-180759</v>
      </c>
      <c r="AC3277" t="s">
        <v>38</v>
      </c>
      <c r="AD3277">
        <v>98270</v>
      </c>
    </row>
    <row r="3278" spans="1:30" ht="409.5" x14ac:dyDescent="0.25">
      <c r="A3278">
        <f t="shared" ca="1" si="51"/>
        <v>12624</v>
      </c>
      <c r="B3278" t="s">
        <v>685</v>
      </c>
      <c r="C3278" t="s">
        <v>686</v>
      </c>
      <c r="F3278" t="s">
        <v>32928</v>
      </c>
      <c r="O3278" t="s">
        <v>33</v>
      </c>
      <c r="Y3278" t="s">
        <v>34042</v>
      </c>
      <c r="Z3278" s="1" t="s">
        <v>34127</v>
      </c>
      <c r="AA3278" t="s">
        <v>34124</v>
      </c>
      <c r="AB3278">
        <v>-161193</v>
      </c>
      <c r="AC3278" t="s">
        <v>38</v>
      </c>
      <c r="AD3278">
        <v>98101</v>
      </c>
    </row>
    <row r="3279" spans="1:30" ht="409.5" x14ac:dyDescent="0.25">
      <c r="A3279">
        <f t="shared" ca="1" si="51"/>
        <v>14849</v>
      </c>
      <c r="B3279" t="s">
        <v>334</v>
      </c>
      <c r="C3279" t="s">
        <v>45</v>
      </c>
      <c r="F3279" t="s">
        <v>35521</v>
      </c>
      <c r="O3279" t="s">
        <v>33</v>
      </c>
      <c r="W3279">
        <v>15</v>
      </c>
      <c r="X3279" t="s">
        <v>34</v>
      </c>
      <c r="Y3279" t="s">
        <v>33742</v>
      </c>
      <c r="Z3279" s="1" t="s">
        <v>35522</v>
      </c>
      <c r="AA3279" t="s">
        <v>35523</v>
      </c>
      <c r="AB3279">
        <v>-181476</v>
      </c>
    </row>
    <row r="3280" spans="1:30" x14ac:dyDescent="0.25">
      <c r="A3280">
        <f t="shared" ca="1" si="51"/>
        <v>13101</v>
      </c>
      <c r="B3280" t="s">
        <v>685</v>
      </c>
      <c r="C3280" t="s">
        <v>686</v>
      </c>
      <c r="F3280" t="s">
        <v>28495</v>
      </c>
      <c r="O3280" t="s">
        <v>33</v>
      </c>
      <c r="Y3280" t="s">
        <v>33703</v>
      </c>
      <c r="Z3280" t="s">
        <v>33880</v>
      </c>
      <c r="AA3280" t="s">
        <v>33877</v>
      </c>
      <c r="AB3280">
        <v>-171652</v>
      </c>
    </row>
    <row r="3281" spans="1:30" x14ac:dyDescent="0.25">
      <c r="A3281">
        <f t="shared" ca="1" si="51"/>
        <v>12625</v>
      </c>
      <c r="B3281" t="s">
        <v>685</v>
      </c>
      <c r="C3281" t="s">
        <v>686</v>
      </c>
      <c r="F3281" t="s">
        <v>29283</v>
      </c>
      <c r="O3281" t="s">
        <v>33</v>
      </c>
      <c r="Y3281" t="s">
        <v>29284</v>
      </c>
      <c r="Z3281" t="s">
        <v>33811</v>
      </c>
      <c r="AA3281" t="s">
        <v>33812</v>
      </c>
      <c r="AB3281">
        <v>-163349</v>
      </c>
      <c r="AC3281" t="s">
        <v>38</v>
      </c>
      <c r="AD3281">
        <v>98366</v>
      </c>
    </row>
    <row r="3282" spans="1:30" ht="409.5" x14ac:dyDescent="0.25">
      <c r="A3282">
        <f t="shared" ca="1" si="51"/>
        <v>5091</v>
      </c>
      <c r="B3282" t="s">
        <v>68</v>
      </c>
      <c r="C3282" t="s">
        <v>45</v>
      </c>
      <c r="O3282" t="s">
        <v>33</v>
      </c>
      <c r="X3282" t="s">
        <v>34</v>
      </c>
      <c r="Y3282" t="s">
        <v>128</v>
      </c>
      <c r="Z3282" s="1" t="s">
        <v>781</v>
      </c>
      <c r="AA3282" t="s">
        <v>782</v>
      </c>
      <c r="AB3282">
        <v>-162722</v>
      </c>
    </row>
    <row r="3283" spans="1:30" x14ac:dyDescent="0.25">
      <c r="A3283">
        <f t="shared" ca="1" si="51"/>
        <v>1333</v>
      </c>
      <c r="B3283" t="s">
        <v>677</v>
      </c>
      <c r="C3283" t="s">
        <v>80</v>
      </c>
      <c r="F3283" t="s">
        <v>7482</v>
      </c>
      <c r="G3283">
        <v>0</v>
      </c>
      <c r="O3283" t="s">
        <v>33</v>
      </c>
      <c r="Y3283" t="s">
        <v>7483</v>
      </c>
      <c r="Z3283" t="s">
        <v>7484</v>
      </c>
      <c r="AA3283" t="s">
        <v>7485</v>
      </c>
      <c r="AB3283" t="s">
        <v>7486</v>
      </c>
      <c r="AC3283" t="s">
        <v>38</v>
      </c>
      <c r="AD3283">
        <v>98607</v>
      </c>
    </row>
    <row r="3284" spans="1:30" x14ac:dyDescent="0.25">
      <c r="A3284">
        <f t="shared" ca="1" si="51"/>
        <v>15325</v>
      </c>
      <c r="B3284" t="s">
        <v>39</v>
      </c>
      <c r="C3284" t="s">
        <v>165</v>
      </c>
      <c r="F3284" t="s">
        <v>69</v>
      </c>
      <c r="G3284">
        <v>0</v>
      </c>
      <c r="N3284" t="s">
        <v>514</v>
      </c>
      <c r="O3284" t="s">
        <v>168</v>
      </c>
      <c r="Y3284" t="s">
        <v>725</v>
      </c>
      <c r="Z3284" t="s">
        <v>27181</v>
      </c>
      <c r="AA3284" t="s">
        <v>27182</v>
      </c>
      <c r="AB3284" t="s">
        <v>27183</v>
      </c>
      <c r="AC3284" t="s">
        <v>38</v>
      </c>
      <c r="AD3284">
        <v>98121</v>
      </c>
    </row>
    <row r="3285" spans="1:30" ht="390" x14ac:dyDescent="0.25">
      <c r="A3285">
        <f t="shared" ca="1" si="51"/>
        <v>2508</v>
      </c>
      <c r="B3285" t="s">
        <v>685</v>
      </c>
      <c r="C3285" t="s">
        <v>686</v>
      </c>
      <c r="F3285" t="s">
        <v>3270</v>
      </c>
      <c r="O3285" t="s">
        <v>33</v>
      </c>
      <c r="Y3285" t="s">
        <v>3271</v>
      </c>
      <c r="Z3285" s="1" t="s">
        <v>34650</v>
      </c>
      <c r="AA3285" t="s">
        <v>34645</v>
      </c>
      <c r="AB3285">
        <v>-180561</v>
      </c>
      <c r="AC3285" t="s">
        <v>38</v>
      </c>
      <c r="AD3285">
        <v>98611</v>
      </c>
    </row>
    <row r="3286" spans="1:30" x14ac:dyDescent="0.25">
      <c r="A3286">
        <f t="shared" ca="1" si="51"/>
        <v>16820</v>
      </c>
      <c r="B3286" t="s">
        <v>124</v>
      </c>
      <c r="C3286" t="s">
        <v>45</v>
      </c>
      <c r="O3286" t="s">
        <v>33</v>
      </c>
      <c r="W3286">
        <v>15</v>
      </c>
      <c r="X3286" t="s">
        <v>34</v>
      </c>
      <c r="Y3286" t="s">
        <v>40961</v>
      </c>
      <c r="Z3286" t="s">
        <v>40962</v>
      </c>
      <c r="AA3286" t="s">
        <v>40963</v>
      </c>
      <c r="AB3286">
        <v>-180341</v>
      </c>
      <c r="AC3286" t="s">
        <v>38</v>
      </c>
      <c r="AD3286">
        <v>98116</v>
      </c>
    </row>
    <row r="3287" spans="1:30" x14ac:dyDescent="0.25">
      <c r="A3287">
        <f t="shared" ca="1" si="51"/>
        <v>17445</v>
      </c>
      <c r="B3287" t="s">
        <v>96</v>
      </c>
      <c r="C3287" t="s">
        <v>97</v>
      </c>
      <c r="F3287" t="s">
        <v>39707</v>
      </c>
      <c r="G3287">
        <v>0</v>
      </c>
      <c r="O3287" t="s">
        <v>33</v>
      </c>
      <c r="X3287" t="s">
        <v>34</v>
      </c>
      <c r="Y3287" t="s">
        <v>39708</v>
      </c>
      <c r="Z3287" t="s">
        <v>39709</v>
      </c>
      <c r="AA3287" t="s">
        <v>39710</v>
      </c>
      <c r="AB3287" t="s">
        <v>39711</v>
      </c>
      <c r="AC3287" t="s">
        <v>38</v>
      </c>
      <c r="AD3287">
        <v>98632</v>
      </c>
    </row>
    <row r="3288" spans="1:30" ht="285" x14ac:dyDescent="0.25">
      <c r="A3288">
        <f t="shared" ca="1" si="51"/>
        <v>2071</v>
      </c>
      <c r="B3288" t="s">
        <v>489</v>
      </c>
      <c r="C3288" t="s">
        <v>45</v>
      </c>
      <c r="O3288" t="s">
        <v>33</v>
      </c>
      <c r="X3288" t="s">
        <v>34</v>
      </c>
      <c r="Y3288" t="s">
        <v>22751</v>
      </c>
      <c r="Z3288" s="1" t="s">
        <v>22850</v>
      </c>
      <c r="AA3288" t="s">
        <v>22580</v>
      </c>
      <c r="AB3288">
        <v>-161358</v>
      </c>
      <c r="AC3288" t="s">
        <v>102</v>
      </c>
      <c r="AD3288">
        <v>97302</v>
      </c>
    </row>
    <row r="3289" spans="1:30" ht="409.5" x14ac:dyDescent="0.25">
      <c r="A3289">
        <f t="shared" ca="1" si="51"/>
        <v>11701</v>
      </c>
      <c r="B3289" t="s">
        <v>334</v>
      </c>
      <c r="C3289" t="s">
        <v>45</v>
      </c>
      <c r="F3289" t="s">
        <v>789</v>
      </c>
      <c r="G3289">
        <v>0</v>
      </c>
      <c r="O3289" t="s">
        <v>33</v>
      </c>
      <c r="X3289" t="s">
        <v>34</v>
      </c>
      <c r="Y3289" t="s">
        <v>790</v>
      </c>
      <c r="Z3289" s="1" t="s">
        <v>27718</v>
      </c>
      <c r="AA3289" t="s">
        <v>27719</v>
      </c>
      <c r="AB3289" t="s">
        <v>27720</v>
      </c>
      <c r="AC3289" t="s">
        <v>38</v>
      </c>
      <c r="AD3289">
        <v>98326</v>
      </c>
    </row>
    <row r="3290" spans="1:30" ht="330" x14ac:dyDescent="0.25">
      <c r="A3290">
        <f t="shared" ca="1" si="51"/>
        <v>19330</v>
      </c>
      <c r="B3290" t="s">
        <v>73</v>
      </c>
      <c r="C3290" t="s">
        <v>74</v>
      </c>
      <c r="O3290" t="s">
        <v>63</v>
      </c>
      <c r="X3290" t="s">
        <v>34</v>
      </c>
      <c r="Y3290" t="s">
        <v>5213</v>
      </c>
      <c r="Z3290" s="1" t="s">
        <v>5214</v>
      </c>
      <c r="AA3290" t="s">
        <v>5215</v>
      </c>
      <c r="AB3290">
        <v>-163036</v>
      </c>
      <c r="AC3290" t="s">
        <v>38</v>
      </c>
      <c r="AD3290">
        <v>98364</v>
      </c>
    </row>
    <row r="3291" spans="1:30" x14ac:dyDescent="0.25">
      <c r="A3291">
        <f t="shared" ca="1" si="51"/>
        <v>16156</v>
      </c>
      <c r="B3291" t="s">
        <v>124</v>
      </c>
      <c r="C3291" t="s">
        <v>45</v>
      </c>
      <c r="F3291" t="s">
        <v>39777</v>
      </c>
      <c r="O3291" t="s">
        <v>33</v>
      </c>
      <c r="W3291">
        <v>15</v>
      </c>
      <c r="X3291" t="s">
        <v>34</v>
      </c>
      <c r="Y3291" t="s">
        <v>39778</v>
      </c>
      <c r="Z3291" t="s">
        <v>39779</v>
      </c>
      <c r="AA3291" t="s">
        <v>39780</v>
      </c>
      <c r="AB3291">
        <v>-173348</v>
      </c>
      <c r="AC3291" t="s">
        <v>1320</v>
      </c>
      <c r="AD3291">
        <v>20036</v>
      </c>
    </row>
    <row r="3292" spans="1:30" x14ac:dyDescent="0.25">
      <c r="A3292">
        <f t="shared" ca="1" si="51"/>
        <v>1480</v>
      </c>
      <c r="B3292" t="s">
        <v>178</v>
      </c>
      <c r="C3292" t="s">
        <v>179</v>
      </c>
      <c r="O3292" t="s">
        <v>33</v>
      </c>
      <c r="X3292" t="s">
        <v>34</v>
      </c>
      <c r="Y3292" t="s">
        <v>1159</v>
      </c>
      <c r="Z3292" t="s">
        <v>40446</v>
      </c>
      <c r="AA3292" t="s">
        <v>40447</v>
      </c>
      <c r="AB3292">
        <v>-171149</v>
      </c>
      <c r="AC3292" t="s">
        <v>38</v>
      </c>
    </row>
    <row r="3293" spans="1:30" x14ac:dyDescent="0.25">
      <c r="A3293">
        <f t="shared" ca="1" si="51"/>
        <v>2631</v>
      </c>
      <c r="B3293" t="s">
        <v>739</v>
      </c>
      <c r="C3293" t="s">
        <v>686</v>
      </c>
      <c r="F3293" t="s">
        <v>4924</v>
      </c>
      <c r="O3293" t="s">
        <v>33</v>
      </c>
      <c r="Y3293" t="s">
        <v>30634</v>
      </c>
      <c r="Z3293" t="s">
        <v>30635</v>
      </c>
      <c r="AA3293" t="s">
        <v>30636</v>
      </c>
      <c r="AB3293">
        <v>-171991</v>
      </c>
      <c r="AC3293" t="s">
        <v>38</v>
      </c>
      <c r="AD3293">
        <v>98007</v>
      </c>
    </row>
    <row r="3294" spans="1:30" x14ac:dyDescent="0.25">
      <c r="A3294">
        <f t="shared" ca="1" si="51"/>
        <v>10473</v>
      </c>
      <c r="B3294" t="s">
        <v>2046</v>
      </c>
      <c r="C3294" t="s">
        <v>80</v>
      </c>
      <c r="G3294">
        <v>0</v>
      </c>
      <c r="O3294" t="s">
        <v>33</v>
      </c>
      <c r="Y3294" t="s">
        <v>16345</v>
      </c>
      <c r="Z3294" t="s">
        <v>16346</v>
      </c>
      <c r="AA3294" t="s">
        <v>16347</v>
      </c>
      <c r="AB3294" t="s">
        <v>16348</v>
      </c>
      <c r="AC3294" t="s">
        <v>38</v>
      </c>
      <c r="AD3294">
        <v>98258</v>
      </c>
    </row>
    <row r="3295" spans="1:30" x14ac:dyDescent="0.25">
      <c r="A3295">
        <f t="shared" ca="1" si="51"/>
        <v>4050</v>
      </c>
      <c r="B3295" t="s">
        <v>44</v>
      </c>
      <c r="C3295" t="s">
        <v>45</v>
      </c>
      <c r="G3295">
        <v>0</v>
      </c>
      <c r="O3295" t="s">
        <v>33</v>
      </c>
      <c r="X3295" t="s">
        <v>34</v>
      </c>
      <c r="Y3295" t="s">
        <v>1391</v>
      </c>
      <c r="Z3295" t="s">
        <v>1392</v>
      </c>
      <c r="AA3295" t="s">
        <v>1393</v>
      </c>
      <c r="AB3295" t="s">
        <v>1394</v>
      </c>
      <c r="AC3295" t="s">
        <v>38</v>
      </c>
      <c r="AD3295">
        <v>98058</v>
      </c>
    </row>
    <row r="3296" spans="1:30" ht="409.5" x14ac:dyDescent="0.25">
      <c r="A3296">
        <f t="shared" ca="1" si="51"/>
        <v>6074</v>
      </c>
      <c r="B3296" t="s">
        <v>39</v>
      </c>
      <c r="C3296" t="s">
        <v>165</v>
      </c>
      <c r="G3296">
        <v>0</v>
      </c>
      <c r="O3296" t="s">
        <v>33</v>
      </c>
      <c r="X3296" t="s">
        <v>34</v>
      </c>
      <c r="Y3296" t="s">
        <v>5484</v>
      </c>
      <c r="Z3296" s="1" t="s">
        <v>5485</v>
      </c>
      <c r="AA3296" t="s">
        <v>5486</v>
      </c>
      <c r="AB3296" t="s">
        <v>5487</v>
      </c>
      <c r="AC3296" t="s">
        <v>38</v>
      </c>
      <c r="AD3296">
        <v>98195</v>
      </c>
    </row>
    <row r="3297" spans="1:30" x14ac:dyDescent="0.25">
      <c r="A3297">
        <f t="shared" ca="1" si="51"/>
        <v>3912</v>
      </c>
      <c r="B3297" t="s">
        <v>2046</v>
      </c>
      <c r="C3297" t="s">
        <v>80</v>
      </c>
      <c r="F3297" t="s">
        <v>3055</v>
      </c>
      <c r="G3297">
        <v>0</v>
      </c>
      <c r="O3297" t="s">
        <v>33</v>
      </c>
      <c r="Y3297" t="s">
        <v>6851</v>
      </c>
      <c r="Z3297" t="s">
        <v>13979</v>
      </c>
      <c r="AA3297" t="s">
        <v>13980</v>
      </c>
      <c r="AB3297" t="s">
        <v>13981</v>
      </c>
      <c r="AC3297" t="s">
        <v>38</v>
      </c>
      <c r="AD3297">
        <v>98073</v>
      </c>
    </row>
    <row r="3298" spans="1:30" ht="409.5" x14ac:dyDescent="0.25">
      <c r="A3298">
        <f t="shared" ca="1" si="51"/>
        <v>2093</v>
      </c>
      <c r="B3298" t="s">
        <v>3712</v>
      </c>
      <c r="C3298" t="s">
        <v>45</v>
      </c>
      <c r="F3298" t="s">
        <v>23578</v>
      </c>
      <c r="G3298">
        <v>0</v>
      </c>
      <c r="O3298" t="s">
        <v>63</v>
      </c>
      <c r="X3298" t="s">
        <v>34</v>
      </c>
      <c r="Y3298" t="s">
        <v>22325</v>
      </c>
      <c r="Z3298" s="1" t="s">
        <v>24695</v>
      </c>
      <c r="AA3298" t="s">
        <v>24696</v>
      </c>
      <c r="AB3298" t="s">
        <v>24697</v>
      </c>
    </row>
    <row r="3299" spans="1:30" ht="360" x14ac:dyDescent="0.25">
      <c r="A3299">
        <f t="shared" ca="1" si="51"/>
        <v>15417</v>
      </c>
      <c r="B3299" t="s">
        <v>73</v>
      </c>
      <c r="C3299" t="s">
        <v>74</v>
      </c>
      <c r="O3299" t="s">
        <v>63</v>
      </c>
      <c r="X3299" t="s">
        <v>34</v>
      </c>
      <c r="Y3299" t="s">
        <v>40868</v>
      </c>
      <c r="Z3299" s="1" t="s">
        <v>40869</v>
      </c>
      <c r="AA3299" t="s">
        <v>40870</v>
      </c>
      <c r="AB3299">
        <v>-180619</v>
      </c>
      <c r="AC3299" t="s">
        <v>38</v>
      </c>
      <c r="AD3299">
        <v>98208</v>
      </c>
    </row>
    <row r="3300" spans="1:30" x14ac:dyDescent="0.25">
      <c r="A3300">
        <f t="shared" ca="1" si="51"/>
        <v>16316</v>
      </c>
      <c r="B3300" t="s">
        <v>685</v>
      </c>
      <c r="C3300" t="s">
        <v>686</v>
      </c>
      <c r="F3300" t="s">
        <v>27250</v>
      </c>
      <c r="G3300">
        <v>0</v>
      </c>
      <c r="O3300" t="s">
        <v>33</v>
      </c>
      <c r="Y3300" t="s">
        <v>34335</v>
      </c>
      <c r="Z3300" t="s">
        <v>34336</v>
      </c>
      <c r="AA3300" t="s">
        <v>34337</v>
      </c>
      <c r="AB3300" t="s">
        <v>34338</v>
      </c>
      <c r="AC3300" t="s">
        <v>102</v>
      </c>
      <c r="AD3300">
        <v>97064</v>
      </c>
    </row>
    <row r="3301" spans="1:30" ht="409.5" x14ac:dyDescent="0.25">
      <c r="A3301">
        <f t="shared" ca="1" si="51"/>
        <v>9052</v>
      </c>
      <c r="B3301" t="s">
        <v>124</v>
      </c>
      <c r="C3301" t="s">
        <v>45</v>
      </c>
      <c r="F3301" t="s">
        <v>20250</v>
      </c>
      <c r="G3301">
        <v>0</v>
      </c>
      <c r="O3301" t="s">
        <v>63</v>
      </c>
      <c r="X3301" t="s">
        <v>34</v>
      </c>
      <c r="Y3301" t="s">
        <v>22731</v>
      </c>
      <c r="Z3301" s="1" t="s">
        <v>22732</v>
      </c>
      <c r="AA3301" t="s">
        <v>22580</v>
      </c>
      <c r="AB3301" t="s">
        <v>22733</v>
      </c>
      <c r="AC3301" t="s">
        <v>102</v>
      </c>
      <c r="AD3301">
        <v>97302</v>
      </c>
    </row>
    <row r="3302" spans="1:30" x14ac:dyDescent="0.25">
      <c r="A3302">
        <f t="shared" ca="1" si="51"/>
        <v>11622</v>
      </c>
      <c r="B3302" t="s">
        <v>2046</v>
      </c>
      <c r="C3302" t="s">
        <v>80</v>
      </c>
      <c r="F3302" t="s">
        <v>6748</v>
      </c>
      <c r="O3302" t="s">
        <v>33</v>
      </c>
      <c r="Y3302" t="s">
        <v>12160</v>
      </c>
      <c r="Z3302" t="s">
        <v>27875</v>
      </c>
      <c r="AA3302" t="s">
        <v>27876</v>
      </c>
      <c r="AB3302">
        <v>-180869</v>
      </c>
      <c r="AC3302" t="s">
        <v>38</v>
      </c>
      <c r="AD3302">
        <v>98043</v>
      </c>
    </row>
    <row r="3303" spans="1:30" ht="409.5" x14ac:dyDescent="0.25">
      <c r="A3303">
        <f t="shared" ca="1" si="51"/>
        <v>9512</v>
      </c>
      <c r="B3303" t="s">
        <v>685</v>
      </c>
      <c r="C3303" t="s">
        <v>686</v>
      </c>
      <c r="F3303" t="s">
        <v>5901</v>
      </c>
      <c r="G3303">
        <v>0</v>
      </c>
      <c r="O3303" t="s">
        <v>33</v>
      </c>
      <c r="Y3303" t="s">
        <v>17035</v>
      </c>
      <c r="Z3303" s="1" t="s">
        <v>34185</v>
      </c>
      <c r="AA3303" t="s">
        <v>34186</v>
      </c>
      <c r="AB3303" t="s">
        <v>34187</v>
      </c>
    </row>
    <row r="3304" spans="1:30" x14ac:dyDescent="0.25">
      <c r="A3304">
        <f t="shared" ca="1" si="51"/>
        <v>17520</v>
      </c>
      <c r="B3304" t="s">
        <v>739</v>
      </c>
      <c r="C3304" t="s">
        <v>686</v>
      </c>
      <c r="F3304" t="s">
        <v>3051</v>
      </c>
      <c r="G3304">
        <v>0</v>
      </c>
      <c r="O3304" t="s">
        <v>33</v>
      </c>
      <c r="Y3304" t="s">
        <v>29246</v>
      </c>
      <c r="Z3304" t="s">
        <v>30678</v>
      </c>
      <c r="AA3304" t="s">
        <v>30679</v>
      </c>
      <c r="AB3304" t="s">
        <v>30680</v>
      </c>
      <c r="AC3304" t="s">
        <v>38</v>
      </c>
      <c r="AD3304">
        <v>98503</v>
      </c>
    </row>
    <row r="3305" spans="1:30" x14ac:dyDescent="0.25">
      <c r="A3305">
        <f t="shared" ca="1" si="51"/>
        <v>8563</v>
      </c>
      <c r="B3305" t="s">
        <v>1203</v>
      </c>
      <c r="C3305" t="s">
        <v>45</v>
      </c>
      <c r="G3305">
        <v>0</v>
      </c>
      <c r="O3305" t="s">
        <v>33</v>
      </c>
      <c r="X3305" t="s">
        <v>34</v>
      </c>
      <c r="Y3305" t="s">
        <v>21093</v>
      </c>
      <c r="Z3305" t="s">
        <v>21094</v>
      </c>
      <c r="AA3305" t="s">
        <v>2406</v>
      </c>
      <c r="AB3305" t="s">
        <v>21095</v>
      </c>
      <c r="AC3305" t="s">
        <v>38</v>
      </c>
      <c r="AD3305">
        <v>98020</v>
      </c>
    </row>
    <row r="3306" spans="1:30" ht="409.5" x14ac:dyDescent="0.25">
      <c r="A3306">
        <f t="shared" ca="1" si="51"/>
        <v>14124</v>
      </c>
      <c r="B3306" t="s">
        <v>334</v>
      </c>
      <c r="C3306" t="s">
        <v>45</v>
      </c>
      <c r="O3306" t="s">
        <v>33</v>
      </c>
      <c r="X3306" t="s">
        <v>34</v>
      </c>
      <c r="Y3306" t="s">
        <v>21220</v>
      </c>
      <c r="Z3306" s="1" t="s">
        <v>21221</v>
      </c>
      <c r="AA3306" t="s">
        <v>20830</v>
      </c>
      <c r="AB3306">
        <v>-162936</v>
      </c>
      <c r="AC3306" t="s">
        <v>102</v>
      </c>
      <c r="AD3306">
        <v>97013</v>
      </c>
    </row>
    <row r="3307" spans="1:30" x14ac:dyDescent="0.25">
      <c r="A3307">
        <f t="shared" ca="1" si="51"/>
        <v>15406</v>
      </c>
      <c r="B3307" t="s">
        <v>178</v>
      </c>
      <c r="C3307" t="s">
        <v>179</v>
      </c>
      <c r="G3307">
        <v>0</v>
      </c>
      <c r="O3307" t="s">
        <v>33</v>
      </c>
      <c r="X3307" t="s">
        <v>34</v>
      </c>
      <c r="Y3307" t="s">
        <v>32986</v>
      </c>
      <c r="Z3307" t="s">
        <v>32987</v>
      </c>
      <c r="AA3307" t="s">
        <v>32988</v>
      </c>
      <c r="AB3307" t="s">
        <v>32989</v>
      </c>
      <c r="AC3307" t="s">
        <v>38</v>
      </c>
      <c r="AD3307">
        <v>98901</v>
      </c>
    </row>
    <row r="3308" spans="1:30" x14ac:dyDescent="0.25">
      <c r="A3308">
        <f t="shared" ca="1" si="51"/>
        <v>7741</v>
      </c>
      <c r="B3308" t="s">
        <v>2046</v>
      </c>
      <c r="C3308" t="s">
        <v>80</v>
      </c>
      <c r="F3308" t="s">
        <v>160</v>
      </c>
      <c r="O3308" t="s">
        <v>33</v>
      </c>
      <c r="Y3308" t="s">
        <v>7387</v>
      </c>
      <c r="Z3308" t="s">
        <v>27811</v>
      </c>
      <c r="AA3308" t="s">
        <v>27812</v>
      </c>
      <c r="AB3308">
        <v>-180498</v>
      </c>
      <c r="AC3308" t="s">
        <v>38</v>
      </c>
      <c r="AD3308">
        <v>98109</v>
      </c>
    </row>
    <row r="3309" spans="1:30" x14ac:dyDescent="0.25">
      <c r="A3309">
        <f t="shared" ca="1" si="51"/>
        <v>18896</v>
      </c>
      <c r="B3309" t="s">
        <v>178</v>
      </c>
      <c r="C3309" t="s">
        <v>179</v>
      </c>
      <c r="F3309" t="s">
        <v>2107</v>
      </c>
      <c r="G3309">
        <v>0</v>
      </c>
      <c r="O3309" t="s">
        <v>33</v>
      </c>
      <c r="X3309" t="s">
        <v>34</v>
      </c>
      <c r="Y3309" t="s">
        <v>2108</v>
      </c>
      <c r="Z3309" t="s">
        <v>39143</v>
      </c>
      <c r="AA3309" t="s">
        <v>39144</v>
      </c>
      <c r="AB3309" t="s">
        <v>39145</v>
      </c>
      <c r="AC3309" t="s">
        <v>38</v>
      </c>
      <c r="AD3309">
        <v>98902</v>
      </c>
    </row>
    <row r="3310" spans="1:30" x14ac:dyDescent="0.25">
      <c r="A3310">
        <f t="shared" ca="1" si="51"/>
        <v>18358</v>
      </c>
      <c r="B3310" t="s">
        <v>2046</v>
      </c>
      <c r="C3310" t="s">
        <v>80</v>
      </c>
      <c r="F3310" t="s">
        <v>7417</v>
      </c>
      <c r="O3310" t="s">
        <v>33</v>
      </c>
      <c r="Y3310" t="s">
        <v>12955</v>
      </c>
      <c r="Z3310" t="s">
        <v>12956</v>
      </c>
      <c r="AA3310" t="s">
        <v>12957</v>
      </c>
      <c r="AB3310">
        <v>-181735</v>
      </c>
      <c r="AC3310" t="s">
        <v>38</v>
      </c>
      <c r="AD3310">
        <v>98671</v>
      </c>
    </row>
    <row r="3311" spans="1:30" ht="409.5" x14ac:dyDescent="0.25">
      <c r="A3311">
        <f t="shared" ca="1" si="51"/>
        <v>17886</v>
      </c>
      <c r="B3311" t="s">
        <v>334</v>
      </c>
      <c r="C3311" t="s">
        <v>45</v>
      </c>
      <c r="F3311" t="s">
        <v>20250</v>
      </c>
      <c r="O3311" t="s">
        <v>33</v>
      </c>
      <c r="X3311" t="s">
        <v>34</v>
      </c>
      <c r="Y3311" t="s">
        <v>22665</v>
      </c>
      <c r="Z3311" s="1" t="s">
        <v>23985</v>
      </c>
      <c r="AA3311" t="s">
        <v>23605</v>
      </c>
      <c r="AB3311">
        <v>-162140</v>
      </c>
      <c r="AC3311" t="s">
        <v>102</v>
      </c>
      <c r="AD3311">
        <v>97302</v>
      </c>
    </row>
    <row r="3312" spans="1:30" x14ac:dyDescent="0.25">
      <c r="A3312">
        <f t="shared" ca="1" si="51"/>
        <v>773</v>
      </c>
      <c r="B3312" t="s">
        <v>107</v>
      </c>
      <c r="C3312" t="s">
        <v>108</v>
      </c>
      <c r="O3312" t="s">
        <v>33</v>
      </c>
      <c r="X3312" t="s">
        <v>34</v>
      </c>
      <c r="Y3312" t="s">
        <v>42097</v>
      </c>
      <c r="Z3312" t="s">
        <v>42098</v>
      </c>
      <c r="AA3312" t="s">
        <v>42092</v>
      </c>
      <c r="AB3312">
        <v>-170751</v>
      </c>
      <c r="AC3312" t="s">
        <v>38</v>
      </c>
      <c r="AD3312">
        <v>99021</v>
      </c>
    </row>
    <row r="3313" spans="1:30" x14ac:dyDescent="0.25">
      <c r="A3313">
        <f t="shared" ca="1" si="51"/>
        <v>8803</v>
      </c>
      <c r="B3313" t="s">
        <v>489</v>
      </c>
      <c r="C3313" t="s">
        <v>45</v>
      </c>
      <c r="F3313" t="s">
        <v>1779</v>
      </c>
      <c r="O3313" t="s">
        <v>33</v>
      </c>
      <c r="W3313">
        <v>15</v>
      </c>
      <c r="X3313" t="s">
        <v>34</v>
      </c>
      <c r="Y3313" t="s">
        <v>1780</v>
      </c>
      <c r="Z3313" t="s">
        <v>37140</v>
      </c>
      <c r="AA3313" t="s">
        <v>37141</v>
      </c>
      <c r="AB3313">
        <v>-180989</v>
      </c>
      <c r="AC3313" t="s">
        <v>1783</v>
      </c>
      <c r="AD3313">
        <v>65109</v>
      </c>
    </row>
    <row r="3314" spans="1:30" x14ac:dyDescent="0.25">
      <c r="A3314">
        <f t="shared" ca="1" si="51"/>
        <v>3157</v>
      </c>
      <c r="B3314" t="s">
        <v>178</v>
      </c>
      <c r="F3314" t="s">
        <v>33311</v>
      </c>
      <c r="G3314">
        <v>0</v>
      </c>
      <c r="O3314" t="s">
        <v>33</v>
      </c>
      <c r="X3314" t="s">
        <v>34</v>
      </c>
      <c r="Y3314" t="s">
        <v>33312</v>
      </c>
      <c r="Z3314" t="s">
        <v>33313</v>
      </c>
      <c r="AA3314" t="s">
        <v>33309</v>
      </c>
      <c r="AB3314" t="s">
        <v>33314</v>
      </c>
      <c r="AC3314" t="s">
        <v>38</v>
      </c>
      <c r="AD3314">
        <v>98092</v>
      </c>
    </row>
    <row r="3315" spans="1:30" x14ac:dyDescent="0.25">
      <c r="A3315">
        <f t="shared" ca="1" si="51"/>
        <v>17496</v>
      </c>
      <c r="B3315" t="s">
        <v>44</v>
      </c>
      <c r="C3315" t="s">
        <v>45</v>
      </c>
      <c r="F3315" t="s">
        <v>1998</v>
      </c>
      <c r="G3315">
        <v>0</v>
      </c>
      <c r="O3315" t="s">
        <v>33</v>
      </c>
      <c r="X3315" t="s">
        <v>34</v>
      </c>
      <c r="Y3315" t="s">
        <v>42904</v>
      </c>
      <c r="Z3315" t="s">
        <v>42905</v>
      </c>
      <c r="AA3315" t="s">
        <v>42905</v>
      </c>
      <c r="AB3315" t="s">
        <v>42906</v>
      </c>
      <c r="AC3315" t="s">
        <v>38</v>
      </c>
      <c r="AD3315">
        <v>98402</v>
      </c>
    </row>
    <row r="3316" spans="1:30" x14ac:dyDescent="0.25">
      <c r="A3316">
        <f t="shared" ca="1" si="51"/>
        <v>2757</v>
      </c>
      <c r="B3316" t="s">
        <v>2046</v>
      </c>
      <c r="C3316" t="s">
        <v>80</v>
      </c>
      <c r="F3316" t="s">
        <v>651</v>
      </c>
      <c r="O3316" t="s">
        <v>33</v>
      </c>
      <c r="Y3316" t="s">
        <v>2398</v>
      </c>
      <c r="Z3316" t="s">
        <v>13734</v>
      </c>
      <c r="AA3316" t="s">
        <v>13722</v>
      </c>
      <c r="AB3316">
        <v>-171145</v>
      </c>
      <c r="AC3316" t="s">
        <v>38</v>
      </c>
      <c r="AD3316">
        <v>98034</v>
      </c>
    </row>
    <row r="3317" spans="1:30" x14ac:dyDescent="0.25">
      <c r="A3317">
        <f t="shared" ca="1" si="51"/>
        <v>3658</v>
      </c>
      <c r="B3317" t="s">
        <v>2046</v>
      </c>
      <c r="C3317" t="s">
        <v>80</v>
      </c>
      <c r="F3317" t="s">
        <v>413</v>
      </c>
      <c r="O3317" t="s">
        <v>33</v>
      </c>
      <c r="Y3317" t="s">
        <v>10236</v>
      </c>
      <c r="Z3317" t="s">
        <v>12403</v>
      </c>
      <c r="AA3317" t="s">
        <v>12404</v>
      </c>
      <c r="AB3317">
        <v>-181426</v>
      </c>
      <c r="AC3317" t="s">
        <v>38</v>
      </c>
      <c r="AD3317">
        <v>98004</v>
      </c>
    </row>
    <row r="3318" spans="1:30" ht="225" x14ac:dyDescent="0.25">
      <c r="A3318">
        <f t="shared" ca="1" si="51"/>
        <v>17504</v>
      </c>
      <c r="B3318" t="s">
        <v>96</v>
      </c>
      <c r="C3318" t="s">
        <v>97</v>
      </c>
      <c r="F3318" t="s">
        <v>35649</v>
      </c>
      <c r="G3318">
        <v>0</v>
      </c>
      <c r="O3318" t="s">
        <v>33</v>
      </c>
      <c r="X3318" t="s">
        <v>34</v>
      </c>
      <c r="Y3318" t="s">
        <v>36081</v>
      </c>
      <c r="Z3318" s="1" t="s">
        <v>38727</v>
      </c>
      <c r="AA3318" t="s">
        <v>38725</v>
      </c>
      <c r="AB3318" t="s">
        <v>38728</v>
      </c>
      <c r="AC3318" t="s">
        <v>38</v>
      </c>
      <c r="AD3318">
        <v>98661</v>
      </c>
    </row>
    <row r="3319" spans="1:30" x14ac:dyDescent="0.25">
      <c r="A3319">
        <f t="shared" ca="1" si="51"/>
        <v>15714</v>
      </c>
      <c r="B3319" t="s">
        <v>73</v>
      </c>
      <c r="C3319" t="s">
        <v>74</v>
      </c>
      <c r="F3319" t="s">
        <v>35914</v>
      </c>
      <c r="G3319">
        <v>0</v>
      </c>
      <c r="O3319" t="s">
        <v>33</v>
      </c>
      <c r="Y3319" t="s">
        <v>35915</v>
      </c>
      <c r="Z3319" t="s">
        <v>35916</v>
      </c>
      <c r="AA3319" t="s">
        <v>35917</v>
      </c>
      <c r="AB3319" t="s">
        <v>35918</v>
      </c>
    </row>
    <row r="3320" spans="1:30" x14ac:dyDescent="0.25">
      <c r="A3320">
        <f t="shared" ca="1" si="51"/>
        <v>17506</v>
      </c>
      <c r="B3320" t="s">
        <v>178</v>
      </c>
      <c r="C3320" t="s">
        <v>179</v>
      </c>
      <c r="O3320" t="s">
        <v>33</v>
      </c>
      <c r="X3320" t="s">
        <v>34</v>
      </c>
      <c r="Y3320" t="s">
        <v>20229</v>
      </c>
      <c r="Z3320" t="s">
        <v>38331</v>
      </c>
      <c r="AA3320" t="s">
        <v>38332</v>
      </c>
      <c r="AB3320">
        <v>-161918</v>
      </c>
      <c r="AC3320" t="s">
        <v>38</v>
      </c>
      <c r="AD3320">
        <v>99350</v>
      </c>
    </row>
    <row r="3321" spans="1:30" x14ac:dyDescent="0.25">
      <c r="A3321">
        <f t="shared" ca="1" si="51"/>
        <v>8288</v>
      </c>
      <c r="B3321" t="s">
        <v>677</v>
      </c>
      <c r="C3321" t="s">
        <v>80</v>
      </c>
      <c r="F3321" t="s">
        <v>6297</v>
      </c>
      <c r="G3321">
        <v>0</v>
      </c>
      <c r="O3321" t="s">
        <v>33</v>
      </c>
      <c r="Y3321" t="s">
        <v>6298</v>
      </c>
      <c r="Z3321" t="s">
        <v>6299</v>
      </c>
      <c r="AA3321" t="s">
        <v>6300</v>
      </c>
      <c r="AB3321" t="s">
        <v>6301</v>
      </c>
      <c r="AC3321" t="s">
        <v>1449</v>
      </c>
      <c r="AD3321">
        <v>28262</v>
      </c>
    </row>
    <row r="3322" spans="1:30" x14ac:dyDescent="0.25">
      <c r="A3322">
        <f t="shared" ca="1" si="51"/>
        <v>15525</v>
      </c>
      <c r="B3322" t="s">
        <v>230</v>
      </c>
      <c r="C3322" t="s">
        <v>45</v>
      </c>
      <c r="O3322" t="s">
        <v>33</v>
      </c>
      <c r="Y3322" t="s">
        <v>1987</v>
      </c>
      <c r="Z3322" t="s">
        <v>1988</v>
      </c>
      <c r="AA3322" t="s">
        <v>1865</v>
      </c>
      <c r="AB3322">
        <v>-172925</v>
      </c>
    </row>
    <row r="3323" spans="1:30" x14ac:dyDescent="0.25">
      <c r="A3323">
        <f t="shared" ca="1" si="51"/>
        <v>4579</v>
      </c>
      <c r="B3323" t="s">
        <v>1203</v>
      </c>
      <c r="C3323" t="s">
        <v>45</v>
      </c>
      <c r="F3323" t="s">
        <v>4121</v>
      </c>
      <c r="G3323">
        <v>0</v>
      </c>
      <c r="N3323" t="s">
        <v>32007</v>
      </c>
      <c r="O3323" t="s">
        <v>52</v>
      </c>
      <c r="Q3323" t="s">
        <v>9575</v>
      </c>
      <c r="X3323" t="s">
        <v>34</v>
      </c>
      <c r="Y3323" t="s">
        <v>4122</v>
      </c>
      <c r="Z3323" t="s">
        <v>32008</v>
      </c>
      <c r="AA3323" t="s">
        <v>4058</v>
      </c>
      <c r="AB3323" t="s">
        <v>32009</v>
      </c>
      <c r="AC3323" t="s">
        <v>1410</v>
      </c>
      <c r="AD3323">
        <v>30324</v>
      </c>
    </row>
    <row r="3324" spans="1:30" ht="409.5" x14ac:dyDescent="0.25">
      <c r="A3324">
        <f t="shared" ca="1" si="51"/>
        <v>5616</v>
      </c>
      <c r="B3324" t="s">
        <v>344</v>
      </c>
      <c r="C3324" t="s">
        <v>31</v>
      </c>
      <c r="F3324" t="s">
        <v>397</v>
      </c>
      <c r="G3324">
        <v>0</v>
      </c>
      <c r="O3324" t="s">
        <v>33</v>
      </c>
      <c r="W3324">
        <v>15</v>
      </c>
      <c r="X3324" t="s">
        <v>34</v>
      </c>
      <c r="Y3324" t="s">
        <v>9169</v>
      </c>
      <c r="Z3324" s="1" t="s">
        <v>9170</v>
      </c>
      <c r="AA3324" t="s">
        <v>9171</v>
      </c>
      <c r="AB3324" t="s">
        <v>9172</v>
      </c>
      <c r="AC3324" t="s">
        <v>38</v>
      </c>
      <c r="AD3324">
        <v>98009</v>
      </c>
    </row>
    <row r="3325" spans="1:30" x14ac:dyDescent="0.25">
      <c r="A3325">
        <f t="shared" ca="1" si="51"/>
        <v>218</v>
      </c>
      <c r="B3325" t="s">
        <v>739</v>
      </c>
      <c r="C3325" t="s">
        <v>686</v>
      </c>
      <c r="F3325" t="s">
        <v>17578</v>
      </c>
      <c r="G3325">
        <v>0</v>
      </c>
      <c r="O3325" t="s">
        <v>33</v>
      </c>
      <c r="Y3325" t="s">
        <v>29865</v>
      </c>
      <c r="Z3325" t="s">
        <v>29936</v>
      </c>
      <c r="AA3325" t="s">
        <v>29921</v>
      </c>
      <c r="AB3325" t="s">
        <v>29937</v>
      </c>
      <c r="AC3325" t="s">
        <v>38</v>
      </c>
      <c r="AD3325">
        <v>98371</v>
      </c>
    </row>
    <row r="3326" spans="1:30" ht="409.5" x14ac:dyDescent="0.25">
      <c r="A3326">
        <f t="shared" ca="1" si="51"/>
        <v>4700</v>
      </c>
      <c r="B3326" t="s">
        <v>2046</v>
      </c>
      <c r="C3326" t="s">
        <v>80</v>
      </c>
      <c r="F3326" t="s">
        <v>720</v>
      </c>
      <c r="O3326" t="s">
        <v>33</v>
      </c>
      <c r="Y3326" t="s">
        <v>6094</v>
      </c>
      <c r="Z3326" s="1" t="s">
        <v>10868</v>
      </c>
      <c r="AA3326" t="s">
        <v>10869</v>
      </c>
      <c r="AB3326">
        <v>-181631</v>
      </c>
      <c r="AC3326" t="s">
        <v>38</v>
      </c>
      <c r="AD3326">
        <v>98052</v>
      </c>
    </row>
    <row r="3327" spans="1:30" x14ac:dyDescent="0.25">
      <c r="A3327">
        <f t="shared" ca="1" si="51"/>
        <v>9599</v>
      </c>
      <c r="B3327" t="s">
        <v>276</v>
      </c>
      <c r="C3327" t="s">
        <v>45</v>
      </c>
      <c r="F3327" t="s">
        <v>75</v>
      </c>
      <c r="G3327">
        <v>0</v>
      </c>
      <c r="O3327" t="s">
        <v>63</v>
      </c>
      <c r="X3327" t="s">
        <v>34</v>
      </c>
      <c r="Y3327" t="s">
        <v>42814</v>
      </c>
      <c r="Z3327" t="s">
        <v>42815</v>
      </c>
      <c r="AA3327" t="s">
        <v>42816</v>
      </c>
      <c r="AB3327" t="s">
        <v>42817</v>
      </c>
      <c r="AC3327" t="s">
        <v>38</v>
      </c>
      <c r="AD3327">
        <v>98164</v>
      </c>
    </row>
    <row r="3328" spans="1:30" x14ac:dyDescent="0.25">
      <c r="A3328">
        <f t="shared" ca="1" si="51"/>
        <v>14226</v>
      </c>
      <c r="B3328" t="s">
        <v>334</v>
      </c>
      <c r="C3328" t="s">
        <v>45</v>
      </c>
      <c r="F3328" t="s">
        <v>3270</v>
      </c>
      <c r="G3328">
        <v>0</v>
      </c>
      <c r="O3328" t="s">
        <v>33</v>
      </c>
      <c r="Y3328" t="s">
        <v>3271</v>
      </c>
      <c r="Z3328" t="s">
        <v>34427</v>
      </c>
      <c r="AA3328" t="s">
        <v>34428</v>
      </c>
      <c r="AB3328" t="s">
        <v>34429</v>
      </c>
      <c r="AC3328" t="s">
        <v>38</v>
      </c>
      <c r="AD3328">
        <v>98611</v>
      </c>
    </row>
    <row r="3329" spans="1:30" x14ac:dyDescent="0.25">
      <c r="A3329">
        <f t="shared" ca="1" si="51"/>
        <v>4028</v>
      </c>
      <c r="B3329" t="s">
        <v>124</v>
      </c>
      <c r="C3329" t="s">
        <v>45</v>
      </c>
      <c r="G3329">
        <v>0</v>
      </c>
      <c r="O3329" t="s">
        <v>155</v>
      </c>
      <c r="X3329" t="s">
        <v>34</v>
      </c>
      <c r="Y3329" t="s">
        <v>8948</v>
      </c>
      <c r="Z3329" t="s">
        <v>8949</v>
      </c>
      <c r="AA3329" t="s">
        <v>8950</v>
      </c>
      <c r="AB3329" t="s">
        <v>8951</v>
      </c>
    </row>
    <row r="3330" spans="1:30" x14ac:dyDescent="0.25">
      <c r="A3330">
        <f t="shared" ref="A3330:A3393" ca="1" si="52">RANDBETWEEN(1,20000)</f>
        <v>3933</v>
      </c>
      <c r="B3330" t="s">
        <v>2046</v>
      </c>
      <c r="C3330" t="s">
        <v>80</v>
      </c>
      <c r="F3330" t="s">
        <v>7477</v>
      </c>
      <c r="O3330" t="s">
        <v>33</v>
      </c>
      <c r="Y3330" t="s">
        <v>7478</v>
      </c>
      <c r="Z3330" t="s">
        <v>11667</v>
      </c>
      <c r="AA3330" t="s">
        <v>11668</v>
      </c>
      <c r="AB3330">
        <v>-160560</v>
      </c>
      <c r="AC3330" t="s">
        <v>38</v>
      </c>
      <c r="AD3330">
        <v>98233</v>
      </c>
    </row>
    <row r="3331" spans="1:30" x14ac:dyDescent="0.25">
      <c r="A3331">
        <f t="shared" ca="1" si="52"/>
        <v>5655</v>
      </c>
      <c r="B3331" t="s">
        <v>3712</v>
      </c>
      <c r="C3331" t="s">
        <v>16820</v>
      </c>
      <c r="G3331">
        <v>0</v>
      </c>
      <c r="O3331" t="s">
        <v>33</v>
      </c>
      <c r="X3331" t="s">
        <v>34</v>
      </c>
      <c r="Y3331" t="s">
        <v>24320</v>
      </c>
      <c r="Z3331" t="s">
        <v>24542</v>
      </c>
      <c r="AA3331" t="s">
        <v>24027</v>
      </c>
      <c r="AB3331" t="s">
        <v>24543</v>
      </c>
      <c r="AC3331" t="s">
        <v>5301</v>
      </c>
      <c r="AD3331" t="s">
        <v>24323</v>
      </c>
    </row>
    <row r="3332" spans="1:30" x14ac:dyDescent="0.25">
      <c r="A3332">
        <f t="shared" ca="1" si="52"/>
        <v>13904</v>
      </c>
      <c r="B3332" t="s">
        <v>73</v>
      </c>
      <c r="C3332" t="s">
        <v>74</v>
      </c>
      <c r="F3332" t="s">
        <v>3051</v>
      </c>
      <c r="O3332" t="s">
        <v>33</v>
      </c>
      <c r="X3332" t="s">
        <v>34</v>
      </c>
      <c r="Y3332" t="s">
        <v>3173</v>
      </c>
      <c r="Z3332" t="s">
        <v>3174</v>
      </c>
      <c r="AA3332" t="s">
        <v>3175</v>
      </c>
      <c r="AB3332">
        <v>-171052</v>
      </c>
      <c r="AC3332" t="s">
        <v>38</v>
      </c>
      <c r="AD3332">
        <v>98101</v>
      </c>
    </row>
    <row r="3333" spans="1:30" ht="409.5" x14ac:dyDescent="0.25">
      <c r="A3333">
        <f t="shared" ca="1" si="52"/>
        <v>12706</v>
      </c>
      <c r="B3333" t="s">
        <v>2046</v>
      </c>
      <c r="C3333" t="s">
        <v>80</v>
      </c>
      <c r="F3333" t="s">
        <v>2153</v>
      </c>
      <c r="O3333" t="s">
        <v>33</v>
      </c>
      <c r="Y3333" t="s">
        <v>12323</v>
      </c>
      <c r="Z3333" s="1" t="s">
        <v>12324</v>
      </c>
      <c r="AA3333" t="s">
        <v>12325</v>
      </c>
      <c r="AB3333">
        <v>-180032</v>
      </c>
      <c r="AC3333" t="s">
        <v>38</v>
      </c>
      <c r="AD3333">
        <v>98102</v>
      </c>
    </row>
    <row r="3334" spans="1:30" ht="300" x14ac:dyDescent="0.25">
      <c r="A3334">
        <f t="shared" ca="1" si="52"/>
        <v>19518</v>
      </c>
      <c r="B3334" t="s">
        <v>739</v>
      </c>
      <c r="C3334" t="s">
        <v>686</v>
      </c>
      <c r="F3334" t="s">
        <v>3399</v>
      </c>
      <c r="O3334" t="s">
        <v>33</v>
      </c>
      <c r="Y3334" t="s">
        <v>31056</v>
      </c>
      <c r="Z3334" s="1" t="s">
        <v>31057</v>
      </c>
      <c r="AA3334" t="s">
        <v>31058</v>
      </c>
      <c r="AB3334">
        <v>-161556</v>
      </c>
      <c r="AC3334" t="s">
        <v>38</v>
      </c>
      <c r="AD3334">
        <v>98802</v>
      </c>
    </row>
    <row r="3335" spans="1:30" x14ac:dyDescent="0.25">
      <c r="A3335">
        <f t="shared" ca="1" si="52"/>
        <v>16847</v>
      </c>
      <c r="B3335" t="s">
        <v>489</v>
      </c>
      <c r="C3335" t="s">
        <v>45</v>
      </c>
      <c r="O3335" t="s">
        <v>63</v>
      </c>
      <c r="X3335" t="s">
        <v>34</v>
      </c>
      <c r="Y3335" t="s">
        <v>2908</v>
      </c>
      <c r="Z3335" t="s">
        <v>2909</v>
      </c>
      <c r="AA3335" t="s">
        <v>2910</v>
      </c>
      <c r="AB3335">
        <v>-162922</v>
      </c>
      <c r="AC3335" t="s">
        <v>38</v>
      </c>
      <c r="AD3335">
        <v>98595</v>
      </c>
    </row>
    <row r="3336" spans="1:30" ht="409.5" x14ac:dyDescent="0.25">
      <c r="A3336">
        <f t="shared" ca="1" si="52"/>
        <v>10356</v>
      </c>
      <c r="B3336" t="s">
        <v>2046</v>
      </c>
      <c r="C3336" t="s">
        <v>80</v>
      </c>
      <c r="F3336" t="s">
        <v>1024</v>
      </c>
      <c r="O3336" t="s">
        <v>33</v>
      </c>
      <c r="Y3336" t="s">
        <v>1025</v>
      </c>
      <c r="Z3336" s="1" t="s">
        <v>10925</v>
      </c>
      <c r="AA3336" t="s">
        <v>10926</v>
      </c>
      <c r="AB3336">
        <v>-160985</v>
      </c>
      <c r="AC3336" t="s">
        <v>102</v>
      </c>
      <c r="AD3336">
        <v>97219</v>
      </c>
    </row>
    <row r="3337" spans="1:30" x14ac:dyDescent="0.25">
      <c r="A3337">
        <f t="shared" ca="1" si="52"/>
        <v>7627</v>
      </c>
      <c r="B3337" t="s">
        <v>677</v>
      </c>
      <c r="C3337" t="s">
        <v>80</v>
      </c>
      <c r="F3337" t="s">
        <v>1418</v>
      </c>
      <c r="G3337">
        <v>0</v>
      </c>
      <c r="O3337" t="s">
        <v>33</v>
      </c>
      <c r="Y3337" t="s">
        <v>1419</v>
      </c>
      <c r="Z3337" t="s">
        <v>32019</v>
      </c>
      <c r="AA3337" t="s">
        <v>32020</v>
      </c>
      <c r="AB3337" t="s">
        <v>32021</v>
      </c>
      <c r="AC3337" t="s">
        <v>38</v>
      </c>
      <c r="AD3337">
        <v>98504</v>
      </c>
    </row>
    <row r="3338" spans="1:30" ht="409.5" x14ac:dyDescent="0.25">
      <c r="A3338">
        <f t="shared" ca="1" si="52"/>
        <v>13117</v>
      </c>
      <c r="B3338" t="s">
        <v>489</v>
      </c>
      <c r="C3338" t="s">
        <v>45</v>
      </c>
      <c r="N3338" t="s">
        <v>27374</v>
      </c>
      <c r="O3338" t="s">
        <v>33</v>
      </c>
      <c r="W3338">
        <v>15</v>
      </c>
      <c r="X3338" t="s">
        <v>34</v>
      </c>
      <c r="Y3338" t="s">
        <v>2362</v>
      </c>
      <c r="Z3338" s="1" t="s">
        <v>27375</v>
      </c>
      <c r="AA3338" t="s">
        <v>27376</v>
      </c>
      <c r="AB3338">
        <v>-180670</v>
      </c>
    </row>
    <row r="3339" spans="1:30" x14ac:dyDescent="0.25">
      <c r="A3339">
        <f t="shared" ca="1" si="52"/>
        <v>3026</v>
      </c>
      <c r="B3339" t="s">
        <v>230</v>
      </c>
      <c r="C3339" t="s">
        <v>45</v>
      </c>
      <c r="O3339" t="s">
        <v>33</v>
      </c>
      <c r="W3339">
        <v>15</v>
      </c>
      <c r="X3339" t="s">
        <v>34</v>
      </c>
      <c r="Y3339" t="s">
        <v>22731</v>
      </c>
      <c r="Z3339" t="s">
        <v>23456</v>
      </c>
      <c r="AA3339" t="s">
        <v>22580</v>
      </c>
      <c r="AB3339">
        <v>-180672</v>
      </c>
    </row>
    <row r="3340" spans="1:30" ht="409.5" x14ac:dyDescent="0.25">
      <c r="A3340">
        <f t="shared" ca="1" si="52"/>
        <v>5442</v>
      </c>
      <c r="B3340" t="s">
        <v>230</v>
      </c>
      <c r="C3340" t="s">
        <v>45</v>
      </c>
      <c r="F3340" t="s">
        <v>20250</v>
      </c>
      <c r="O3340" t="s">
        <v>33</v>
      </c>
      <c r="X3340" t="s">
        <v>34</v>
      </c>
      <c r="Y3340" t="s">
        <v>22656</v>
      </c>
      <c r="Z3340" s="1" t="s">
        <v>23075</v>
      </c>
      <c r="AA3340" t="s">
        <v>22580</v>
      </c>
      <c r="AB3340">
        <v>-163639</v>
      </c>
    </row>
    <row r="3341" spans="1:30" x14ac:dyDescent="0.25">
      <c r="A3341">
        <f t="shared" ca="1" si="52"/>
        <v>14209</v>
      </c>
      <c r="B3341" t="s">
        <v>19398</v>
      </c>
      <c r="C3341" t="s">
        <v>686</v>
      </c>
      <c r="F3341" t="s">
        <v>19399</v>
      </c>
      <c r="G3341">
        <v>0</v>
      </c>
      <c r="O3341" t="s">
        <v>63</v>
      </c>
      <c r="X3341" t="s">
        <v>34</v>
      </c>
      <c r="Y3341" t="s">
        <v>19400</v>
      </c>
      <c r="Z3341" t="s">
        <v>19401</v>
      </c>
      <c r="AA3341" t="s">
        <v>19402</v>
      </c>
      <c r="AB3341" t="s">
        <v>19403</v>
      </c>
    </row>
    <row r="3342" spans="1:30" ht="210" x14ac:dyDescent="0.25">
      <c r="A3342">
        <f t="shared" ca="1" si="52"/>
        <v>16085</v>
      </c>
      <c r="B3342" t="s">
        <v>685</v>
      </c>
      <c r="C3342" t="s">
        <v>686</v>
      </c>
      <c r="F3342" t="s">
        <v>29897</v>
      </c>
      <c r="O3342" t="s">
        <v>33</v>
      </c>
      <c r="Y3342" t="s">
        <v>34383</v>
      </c>
      <c r="Z3342" s="1" t="s">
        <v>34385</v>
      </c>
      <c r="AA3342" t="s">
        <v>34345</v>
      </c>
      <c r="AB3342">
        <v>-161578</v>
      </c>
    </row>
    <row r="3343" spans="1:30" ht="409.5" x14ac:dyDescent="0.25">
      <c r="A3343">
        <f t="shared" ca="1" si="52"/>
        <v>1137</v>
      </c>
      <c r="B3343" t="s">
        <v>463</v>
      </c>
      <c r="F3343" t="s">
        <v>1598</v>
      </c>
      <c r="N3343" t="s">
        <v>25415</v>
      </c>
      <c r="O3343" t="s">
        <v>168</v>
      </c>
      <c r="Q3343" t="s">
        <v>25416</v>
      </c>
      <c r="R3343" t="s">
        <v>493</v>
      </c>
      <c r="S3343" t="s">
        <v>57</v>
      </c>
      <c r="T3343" t="s">
        <v>6084</v>
      </c>
      <c r="W3343">
        <v>30</v>
      </c>
      <c r="X3343" t="s">
        <v>34</v>
      </c>
      <c r="Y3343" t="s">
        <v>25417</v>
      </c>
      <c r="Z3343" s="1" t="s">
        <v>25418</v>
      </c>
      <c r="AA3343" t="s">
        <v>25419</v>
      </c>
      <c r="AB3343">
        <v>-162812</v>
      </c>
      <c r="AC3343" t="s">
        <v>38</v>
      </c>
      <c r="AD3343">
        <v>98101</v>
      </c>
    </row>
    <row r="3344" spans="1:30" x14ac:dyDescent="0.25">
      <c r="A3344">
        <f t="shared" ca="1" si="52"/>
        <v>10988</v>
      </c>
      <c r="B3344" t="s">
        <v>124</v>
      </c>
      <c r="C3344" t="s">
        <v>45</v>
      </c>
      <c r="G3344">
        <v>0</v>
      </c>
      <c r="O3344" t="s">
        <v>33</v>
      </c>
      <c r="X3344" t="s">
        <v>34</v>
      </c>
      <c r="Y3344" t="s">
        <v>2284</v>
      </c>
      <c r="Z3344" t="s">
        <v>39737</v>
      </c>
      <c r="AA3344" t="s">
        <v>39738</v>
      </c>
      <c r="AB3344" t="s">
        <v>39739</v>
      </c>
      <c r="AC3344" t="s">
        <v>38</v>
      </c>
      <c r="AD3344">
        <v>98006</v>
      </c>
    </row>
    <row r="3345" spans="1:30" x14ac:dyDescent="0.25">
      <c r="A3345">
        <f t="shared" ca="1" si="52"/>
        <v>2986</v>
      </c>
      <c r="B3345" t="s">
        <v>44</v>
      </c>
      <c r="C3345" t="s">
        <v>45</v>
      </c>
      <c r="F3345" t="s">
        <v>4746</v>
      </c>
      <c r="G3345">
        <v>0</v>
      </c>
      <c r="O3345" t="s">
        <v>33</v>
      </c>
      <c r="X3345" t="s">
        <v>34</v>
      </c>
      <c r="Y3345" t="s">
        <v>4747</v>
      </c>
      <c r="Z3345" t="s">
        <v>4748</v>
      </c>
      <c r="AA3345" t="s">
        <v>4749</v>
      </c>
      <c r="AB3345" t="s">
        <v>4750</v>
      </c>
      <c r="AC3345" t="s">
        <v>135</v>
      </c>
      <c r="AD3345">
        <v>55369</v>
      </c>
    </row>
    <row r="3346" spans="1:30" x14ac:dyDescent="0.25">
      <c r="A3346">
        <f t="shared" ca="1" si="52"/>
        <v>4840</v>
      </c>
      <c r="B3346" t="s">
        <v>2046</v>
      </c>
      <c r="C3346" t="s">
        <v>80</v>
      </c>
      <c r="G3346">
        <v>0</v>
      </c>
      <c r="O3346" t="s">
        <v>33</v>
      </c>
      <c r="Y3346" t="s">
        <v>6949</v>
      </c>
      <c r="Z3346" t="s">
        <v>40100</v>
      </c>
      <c r="AA3346" t="s">
        <v>40101</v>
      </c>
      <c r="AB3346" t="s">
        <v>40102</v>
      </c>
      <c r="AC3346" t="s">
        <v>135</v>
      </c>
      <c r="AD3346">
        <v>55448</v>
      </c>
    </row>
    <row r="3347" spans="1:30" ht="409.5" x14ac:dyDescent="0.25">
      <c r="A3347">
        <f t="shared" ca="1" si="52"/>
        <v>9773</v>
      </c>
      <c r="B3347" t="s">
        <v>96</v>
      </c>
      <c r="C3347" t="s">
        <v>97</v>
      </c>
      <c r="F3347" t="s">
        <v>21385</v>
      </c>
      <c r="G3347">
        <v>0</v>
      </c>
      <c r="O3347" t="s">
        <v>33</v>
      </c>
      <c r="X3347" t="s">
        <v>34</v>
      </c>
      <c r="Y3347" t="s">
        <v>21386</v>
      </c>
      <c r="Z3347" s="1" t="s">
        <v>40949</v>
      </c>
      <c r="AA3347" t="s">
        <v>40950</v>
      </c>
      <c r="AB3347" t="s">
        <v>40951</v>
      </c>
    </row>
    <row r="3348" spans="1:30" x14ac:dyDescent="0.25">
      <c r="A3348">
        <f t="shared" ca="1" si="52"/>
        <v>8138</v>
      </c>
      <c r="B3348" t="s">
        <v>44</v>
      </c>
      <c r="C3348" t="s">
        <v>45</v>
      </c>
      <c r="F3348" t="s">
        <v>28992</v>
      </c>
      <c r="G3348">
        <v>0</v>
      </c>
      <c r="O3348" t="s">
        <v>33</v>
      </c>
      <c r="X3348" t="s">
        <v>34</v>
      </c>
      <c r="Y3348" t="s">
        <v>28993</v>
      </c>
      <c r="Z3348" t="s">
        <v>28994</v>
      </c>
      <c r="AA3348" t="s">
        <v>28994</v>
      </c>
      <c r="AB3348" t="s">
        <v>28995</v>
      </c>
      <c r="AC3348" t="s">
        <v>38</v>
      </c>
      <c r="AD3348">
        <v>98516</v>
      </c>
    </row>
    <row r="3349" spans="1:30" x14ac:dyDescent="0.25">
      <c r="A3349">
        <f t="shared" ca="1" si="52"/>
        <v>18170</v>
      </c>
      <c r="B3349" t="s">
        <v>73</v>
      </c>
      <c r="C3349" t="s">
        <v>74</v>
      </c>
      <c r="G3349">
        <v>0</v>
      </c>
      <c r="O3349" t="s">
        <v>33</v>
      </c>
      <c r="Y3349" t="s">
        <v>42785</v>
      </c>
      <c r="Z3349" t="s">
        <v>42786</v>
      </c>
      <c r="AA3349" t="s">
        <v>42786</v>
      </c>
      <c r="AB3349" t="s">
        <v>42787</v>
      </c>
      <c r="AC3349" t="s">
        <v>38</v>
      </c>
      <c r="AD3349">
        <v>98056</v>
      </c>
    </row>
    <row r="3350" spans="1:30" ht="409.5" x14ac:dyDescent="0.25">
      <c r="A3350">
        <f t="shared" ca="1" si="52"/>
        <v>2397</v>
      </c>
      <c r="B3350" t="s">
        <v>230</v>
      </c>
      <c r="C3350" t="s">
        <v>45</v>
      </c>
      <c r="F3350" t="s">
        <v>20250</v>
      </c>
      <c r="O3350" t="s">
        <v>33</v>
      </c>
      <c r="X3350" t="s">
        <v>34</v>
      </c>
      <c r="Y3350" t="s">
        <v>22656</v>
      </c>
      <c r="Z3350" s="1" t="s">
        <v>23016</v>
      </c>
      <c r="AA3350" t="s">
        <v>22580</v>
      </c>
      <c r="AB3350">
        <v>-163100</v>
      </c>
    </row>
    <row r="3351" spans="1:30" x14ac:dyDescent="0.25">
      <c r="A3351">
        <f t="shared" ca="1" si="52"/>
        <v>1120</v>
      </c>
      <c r="B3351" t="s">
        <v>2046</v>
      </c>
      <c r="C3351" t="s">
        <v>80</v>
      </c>
      <c r="F3351" t="s">
        <v>433</v>
      </c>
      <c r="G3351">
        <v>0</v>
      </c>
      <c r="O3351" t="s">
        <v>33</v>
      </c>
      <c r="Y3351" t="s">
        <v>7878</v>
      </c>
      <c r="Z3351" t="s">
        <v>13193</v>
      </c>
      <c r="AA3351" t="s">
        <v>13194</v>
      </c>
      <c r="AB3351" t="s">
        <v>13195</v>
      </c>
      <c r="AC3351" t="s">
        <v>38</v>
      </c>
      <c r="AD3351">
        <v>98660</v>
      </c>
    </row>
    <row r="3352" spans="1:30" x14ac:dyDescent="0.25">
      <c r="A3352">
        <f t="shared" ca="1" si="52"/>
        <v>3092</v>
      </c>
      <c r="B3352" t="s">
        <v>2046</v>
      </c>
      <c r="C3352" t="s">
        <v>80</v>
      </c>
      <c r="F3352" t="s">
        <v>6764</v>
      </c>
      <c r="G3352">
        <v>0</v>
      </c>
      <c r="O3352" t="s">
        <v>33</v>
      </c>
      <c r="Y3352" t="s">
        <v>12787</v>
      </c>
      <c r="Z3352" t="s">
        <v>12788</v>
      </c>
      <c r="AA3352" t="s">
        <v>12789</v>
      </c>
      <c r="AB3352" t="s">
        <v>12790</v>
      </c>
      <c r="AC3352" t="s">
        <v>38</v>
      </c>
      <c r="AD3352">
        <v>98198</v>
      </c>
    </row>
    <row r="3353" spans="1:30" ht="409.5" x14ac:dyDescent="0.25">
      <c r="A3353">
        <f t="shared" ca="1" si="52"/>
        <v>88</v>
      </c>
      <c r="B3353" t="s">
        <v>39</v>
      </c>
      <c r="N3353" t="s">
        <v>219</v>
      </c>
      <c r="O3353" t="s">
        <v>168</v>
      </c>
      <c r="Q3353" t="s">
        <v>169</v>
      </c>
      <c r="R3353" t="s">
        <v>599</v>
      </c>
      <c r="W3353">
        <v>30</v>
      </c>
      <c r="X3353" t="s">
        <v>34</v>
      </c>
      <c r="Y3353" t="s">
        <v>227</v>
      </c>
      <c r="Z3353" s="1" t="s">
        <v>28309</v>
      </c>
      <c r="AA3353" t="s">
        <v>28310</v>
      </c>
      <c r="AB3353">
        <v>-160717</v>
      </c>
      <c r="AC3353" t="s">
        <v>38</v>
      </c>
      <c r="AD3353">
        <v>98012</v>
      </c>
    </row>
    <row r="3354" spans="1:30" x14ac:dyDescent="0.25">
      <c r="A3354">
        <f t="shared" ca="1" si="52"/>
        <v>17367</v>
      </c>
      <c r="B3354" t="s">
        <v>96</v>
      </c>
      <c r="C3354" t="s">
        <v>97</v>
      </c>
      <c r="F3354" t="s">
        <v>103</v>
      </c>
      <c r="G3354">
        <v>0</v>
      </c>
      <c r="O3354" t="s">
        <v>33</v>
      </c>
      <c r="X3354" t="s">
        <v>34</v>
      </c>
      <c r="Y3354" t="s">
        <v>3073</v>
      </c>
      <c r="Z3354" t="s">
        <v>39407</v>
      </c>
      <c r="AA3354" t="s">
        <v>39408</v>
      </c>
      <c r="AB3354" t="s">
        <v>39409</v>
      </c>
      <c r="AC3354" t="s">
        <v>38</v>
      </c>
      <c r="AD3354">
        <v>98052</v>
      </c>
    </row>
    <row r="3355" spans="1:30" x14ac:dyDescent="0.25">
      <c r="A3355">
        <f t="shared" ca="1" si="52"/>
        <v>6060</v>
      </c>
      <c r="B3355" t="s">
        <v>2046</v>
      </c>
      <c r="C3355" t="s">
        <v>80</v>
      </c>
      <c r="G3355">
        <v>0</v>
      </c>
      <c r="O3355" t="s">
        <v>33</v>
      </c>
      <c r="Y3355" t="s">
        <v>14805</v>
      </c>
      <c r="Z3355" t="s">
        <v>14806</v>
      </c>
      <c r="AA3355" t="s">
        <v>14807</v>
      </c>
      <c r="AB3355" t="s">
        <v>14808</v>
      </c>
      <c r="AC3355" t="s">
        <v>38</v>
      </c>
      <c r="AD3355">
        <v>98228</v>
      </c>
    </row>
    <row r="3356" spans="1:30" ht="409.5" x14ac:dyDescent="0.25">
      <c r="A3356">
        <f t="shared" ca="1" si="52"/>
        <v>16524</v>
      </c>
      <c r="B3356" t="s">
        <v>68</v>
      </c>
      <c r="C3356" t="s">
        <v>45</v>
      </c>
      <c r="N3356" t="s">
        <v>40595</v>
      </c>
      <c r="O3356" t="s">
        <v>33</v>
      </c>
      <c r="W3356">
        <v>30</v>
      </c>
      <c r="X3356" t="s">
        <v>34</v>
      </c>
      <c r="Y3356" t="s">
        <v>40596</v>
      </c>
      <c r="Z3356" s="1" t="s">
        <v>40597</v>
      </c>
      <c r="AA3356" t="s">
        <v>40598</v>
      </c>
      <c r="AB3356">
        <v>-172360</v>
      </c>
    </row>
    <row r="3357" spans="1:30" ht="409.5" x14ac:dyDescent="0.25">
      <c r="A3357">
        <f t="shared" ca="1" si="52"/>
        <v>7651</v>
      </c>
      <c r="B3357" t="s">
        <v>96</v>
      </c>
      <c r="C3357" t="s">
        <v>97</v>
      </c>
      <c r="F3357" t="s">
        <v>8595</v>
      </c>
      <c r="G3357">
        <v>0</v>
      </c>
      <c r="O3357" t="s">
        <v>33</v>
      </c>
      <c r="X3357" t="s">
        <v>34</v>
      </c>
      <c r="Y3357" t="s">
        <v>1604</v>
      </c>
      <c r="Z3357" s="1" t="s">
        <v>27504</v>
      </c>
      <c r="AA3357" t="s">
        <v>27505</v>
      </c>
      <c r="AB3357" t="s">
        <v>27506</v>
      </c>
      <c r="AC3357" t="s">
        <v>38</v>
      </c>
      <c r="AD3357">
        <v>98102</v>
      </c>
    </row>
    <row r="3358" spans="1:30" x14ac:dyDescent="0.25">
      <c r="A3358">
        <f t="shared" ca="1" si="52"/>
        <v>9997</v>
      </c>
      <c r="B3358" t="s">
        <v>2046</v>
      </c>
      <c r="C3358" t="s">
        <v>80</v>
      </c>
      <c r="F3358" t="s">
        <v>8022</v>
      </c>
      <c r="O3358" t="s">
        <v>33</v>
      </c>
      <c r="Y3358" t="s">
        <v>7878</v>
      </c>
      <c r="Z3358" t="s">
        <v>11123</v>
      </c>
      <c r="AA3358" t="s">
        <v>11124</v>
      </c>
      <c r="AB3358">
        <v>-172371</v>
      </c>
      <c r="AC3358" t="s">
        <v>38</v>
      </c>
      <c r="AD3358">
        <v>98516</v>
      </c>
    </row>
    <row r="3359" spans="1:30" x14ac:dyDescent="0.25">
      <c r="A3359">
        <f t="shared" ca="1" si="52"/>
        <v>15574</v>
      </c>
      <c r="B3359" t="s">
        <v>739</v>
      </c>
      <c r="C3359" t="s">
        <v>686</v>
      </c>
      <c r="F3359" t="s">
        <v>160</v>
      </c>
      <c r="O3359" t="s">
        <v>33</v>
      </c>
      <c r="Y3359" t="s">
        <v>3018</v>
      </c>
      <c r="Z3359" t="s">
        <v>29476</v>
      </c>
      <c r="AA3359" t="s">
        <v>29477</v>
      </c>
      <c r="AB3359">
        <v>-170064</v>
      </c>
      <c r="AC3359" t="s">
        <v>38</v>
      </c>
      <c r="AD3359">
        <v>98908</v>
      </c>
    </row>
    <row r="3360" spans="1:30" x14ac:dyDescent="0.25">
      <c r="A3360">
        <f t="shared" ca="1" si="52"/>
        <v>9870</v>
      </c>
      <c r="B3360" t="s">
        <v>677</v>
      </c>
      <c r="C3360" t="s">
        <v>80</v>
      </c>
      <c r="F3360" t="s">
        <v>5533</v>
      </c>
      <c r="G3360">
        <v>0</v>
      </c>
      <c r="O3360" t="s">
        <v>33</v>
      </c>
      <c r="Y3360" t="s">
        <v>6726</v>
      </c>
      <c r="Z3360" t="s">
        <v>6727</v>
      </c>
      <c r="AA3360" t="s">
        <v>6728</v>
      </c>
      <c r="AB3360" t="s">
        <v>6729</v>
      </c>
      <c r="AC3360" t="s">
        <v>38</v>
      </c>
      <c r="AD3360">
        <v>98001</v>
      </c>
    </row>
    <row r="3361" spans="1:30" ht="409.5" x14ac:dyDescent="0.25">
      <c r="A3361">
        <f t="shared" ca="1" si="52"/>
        <v>6882</v>
      </c>
      <c r="B3361" t="s">
        <v>2046</v>
      </c>
      <c r="C3361" t="s">
        <v>80</v>
      </c>
      <c r="F3361" t="s">
        <v>5745</v>
      </c>
      <c r="G3361">
        <v>0</v>
      </c>
      <c r="O3361" t="s">
        <v>33</v>
      </c>
      <c r="Y3361" t="s">
        <v>5859</v>
      </c>
      <c r="Z3361" s="1" t="s">
        <v>14865</v>
      </c>
      <c r="AA3361" t="s">
        <v>14866</v>
      </c>
      <c r="AB3361" t="s">
        <v>14867</v>
      </c>
      <c r="AC3361" t="s">
        <v>38</v>
      </c>
      <c r="AD3361">
        <v>98201</v>
      </c>
    </row>
    <row r="3362" spans="1:30" x14ac:dyDescent="0.25">
      <c r="A3362">
        <f t="shared" ca="1" si="52"/>
        <v>2834</v>
      </c>
      <c r="B3362" t="s">
        <v>178</v>
      </c>
      <c r="G3362">
        <v>0</v>
      </c>
      <c r="O3362" t="s">
        <v>33</v>
      </c>
      <c r="X3362" t="s">
        <v>34</v>
      </c>
      <c r="Y3362" t="s">
        <v>38461</v>
      </c>
      <c r="Z3362" t="s">
        <v>38462</v>
      </c>
      <c r="AA3362" t="s">
        <v>38463</v>
      </c>
      <c r="AB3362" t="s">
        <v>38464</v>
      </c>
    </row>
    <row r="3363" spans="1:30" ht="409.5" x14ac:dyDescent="0.25">
      <c r="A3363">
        <f t="shared" ca="1" si="52"/>
        <v>6567</v>
      </c>
      <c r="B3363" t="s">
        <v>124</v>
      </c>
      <c r="C3363" t="s">
        <v>45</v>
      </c>
      <c r="F3363" t="s">
        <v>22331</v>
      </c>
      <c r="O3363" t="s">
        <v>33</v>
      </c>
      <c r="X3363" t="s">
        <v>34</v>
      </c>
      <c r="Y3363" t="s">
        <v>22321</v>
      </c>
      <c r="Z3363" s="1" t="s">
        <v>22893</v>
      </c>
      <c r="AA3363" t="s">
        <v>22580</v>
      </c>
      <c r="AB3363">
        <v>-161995</v>
      </c>
      <c r="AC3363" t="s">
        <v>5301</v>
      </c>
      <c r="AD3363" t="s">
        <v>22738</v>
      </c>
    </row>
    <row r="3364" spans="1:30" ht="409.5" x14ac:dyDescent="0.25">
      <c r="A3364">
        <f t="shared" ca="1" si="52"/>
        <v>17107</v>
      </c>
      <c r="B3364" t="s">
        <v>2046</v>
      </c>
      <c r="C3364" t="s">
        <v>80</v>
      </c>
      <c r="F3364" t="s">
        <v>1418</v>
      </c>
      <c r="O3364" t="s">
        <v>33</v>
      </c>
      <c r="Y3364" t="s">
        <v>1419</v>
      </c>
      <c r="Z3364" s="1" t="s">
        <v>11224</v>
      </c>
      <c r="AA3364" t="s">
        <v>11225</v>
      </c>
      <c r="AB3364">
        <v>-170357</v>
      </c>
      <c r="AC3364" t="s">
        <v>38</v>
      </c>
      <c r="AD3364">
        <v>98504</v>
      </c>
    </row>
    <row r="3365" spans="1:30" ht="409.5" x14ac:dyDescent="0.25">
      <c r="A3365">
        <f t="shared" ca="1" si="52"/>
        <v>17204</v>
      </c>
      <c r="B3365" t="s">
        <v>276</v>
      </c>
      <c r="C3365" t="s">
        <v>45</v>
      </c>
      <c r="F3365" t="s">
        <v>20250</v>
      </c>
      <c r="G3365">
        <v>0</v>
      </c>
      <c r="O3365" t="s">
        <v>33</v>
      </c>
      <c r="X3365" t="s">
        <v>34</v>
      </c>
      <c r="Y3365" t="s">
        <v>22598</v>
      </c>
      <c r="Z3365" s="1" t="s">
        <v>22611</v>
      </c>
      <c r="AA3365" t="s">
        <v>22580</v>
      </c>
      <c r="AB3365" t="s">
        <v>22612</v>
      </c>
      <c r="AC3365" t="s">
        <v>102</v>
      </c>
      <c r="AD3365">
        <v>97302</v>
      </c>
    </row>
    <row r="3366" spans="1:30" x14ac:dyDescent="0.25">
      <c r="A3366">
        <f t="shared" ca="1" si="52"/>
        <v>18274</v>
      </c>
      <c r="B3366" t="s">
        <v>276</v>
      </c>
      <c r="C3366" t="s">
        <v>45</v>
      </c>
      <c r="G3366">
        <v>0</v>
      </c>
      <c r="O3366" t="s">
        <v>63</v>
      </c>
      <c r="X3366" t="s">
        <v>34</v>
      </c>
      <c r="Y3366" t="s">
        <v>27294</v>
      </c>
      <c r="Z3366" t="s">
        <v>27298</v>
      </c>
      <c r="AA3366" t="s">
        <v>27299</v>
      </c>
      <c r="AB3366" t="s">
        <v>27300</v>
      </c>
    </row>
    <row r="3367" spans="1:30" x14ac:dyDescent="0.25">
      <c r="A3367">
        <f t="shared" ca="1" si="52"/>
        <v>4154</v>
      </c>
      <c r="B3367" t="s">
        <v>677</v>
      </c>
      <c r="C3367" t="s">
        <v>80</v>
      </c>
      <c r="F3367" t="s">
        <v>2153</v>
      </c>
      <c r="G3367">
        <v>0</v>
      </c>
      <c r="O3367" t="s">
        <v>33</v>
      </c>
      <c r="Y3367" t="s">
        <v>2154</v>
      </c>
      <c r="Z3367" t="s">
        <v>2155</v>
      </c>
      <c r="AA3367" t="s">
        <v>2156</v>
      </c>
      <c r="AB3367" t="s">
        <v>2157</v>
      </c>
      <c r="AC3367" t="s">
        <v>38</v>
      </c>
      <c r="AD3367">
        <v>98501</v>
      </c>
    </row>
    <row r="3368" spans="1:30" x14ac:dyDescent="0.25">
      <c r="A3368">
        <f t="shared" ca="1" si="52"/>
        <v>1281</v>
      </c>
      <c r="B3368" t="s">
        <v>739</v>
      </c>
      <c r="C3368" t="s">
        <v>686</v>
      </c>
      <c r="F3368" t="s">
        <v>3440</v>
      </c>
      <c r="G3368">
        <v>0</v>
      </c>
      <c r="O3368" t="s">
        <v>33</v>
      </c>
      <c r="Y3368" t="s">
        <v>29904</v>
      </c>
      <c r="Z3368" t="s">
        <v>29905</v>
      </c>
      <c r="AA3368" t="s">
        <v>29906</v>
      </c>
      <c r="AB3368" t="s">
        <v>29907</v>
      </c>
    </row>
    <row r="3369" spans="1:30" ht="135" x14ac:dyDescent="0.25">
      <c r="A3369">
        <f t="shared" ca="1" si="52"/>
        <v>1468</v>
      </c>
      <c r="B3369" t="s">
        <v>739</v>
      </c>
      <c r="C3369" t="s">
        <v>686</v>
      </c>
      <c r="F3369" t="s">
        <v>18058</v>
      </c>
      <c r="G3369">
        <v>0</v>
      </c>
      <c r="N3369" t="s">
        <v>468</v>
      </c>
      <c r="O3369" t="s">
        <v>168</v>
      </c>
      <c r="P3369" t="s">
        <v>484</v>
      </c>
      <c r="Q3369" t="s">
        <v>427</v>
      </c>
      <c r="R3369" t="s">
        <v>493</v>
      </c>
      <c r="W3369">
        <v>30</v>
      </c>
      <c r="Y3369" t="s">
        <v>18059</v>
      </c>
      <c r="Z3369" t="s">
        <v>18060</v>
      </c>
      <c r="AA3369" s="1" t="s">
        <v>18061</v>
      </c>
      <c r="AB3369" t="s">
        <v>18062</v>
      </c>
      <c r="AC3369" t="s">
        <v>38</v>
      </c>
      <c r="AD3369">
        <v>98121</v>
      </c>
    </row>
    <row r="3370" spans="1:30" ht="409.5" x14ac:dyDescent="0.25">
      <c r="A3370">
        <f t="shared" ca="1" si="52"/>
        <v>19165</v>
      </c>
      <c r="B3370" t="s">
        <v>96</v>
      </c>
      <c r="C3370" t="s">
        <v>97</v>
      </c>
      <c r="F3370" t="s">
        <v>18604</v>
      </c>
      <c r="G3370">
        <v>0</v>
      </c>
      <c r="O3370" t="s">
        <v>33</v>
      </c>
      <c r="X3370" t="s">
        <v>34</v>
      </c>
      <c r="Y3370" t="s">
        <v>18605</v>
      </c>
      <c r="Z3370" s="1" t="s">
        <v>18767</v>
      </c>
      <c r="AA3370" t="s">
        <v>18768</v>
      </c>
      <c r="AB3370" t="s">
        <v>18769</v>
      </c>
    </row>
    <row r="3371" spans="1:30" x14ac:dyDescent="0.25">
      <c r="A3371">
        <f t="shared" ca="1" si="52"/>
        <v>8482</v>
      </c>
      <c r="B3371" t="s">
        <v>124</v>
      </c>
      <c r="C3371" t="s">
        <v>45</v>
      </c>
      <c r="F3371" t="s">
        <v>27608</v>
      </c>
      <c r="G3371">
        <v>0</v>
      </c>
      <c r="O3371" t="s">
        <v>33</v>
      </c>
      <c r="Y3371" t="s">
        <v>27609</v>
      </c>
      <c r="Z3371" t="s">
        <v>27610</v>
      </c>
      <c r="AA3371" t="s">
        <v>27611</v>
      </c>
      <c r="AB3371" t="s">
        <v>27612</v>
      </c>
      <c r="AC3371" t="s">
        <v>2243</v>
      </c>
      <c r="AD3371">
        <v>85251</v>
      </c>
    </row>
    <row r="3372" spans="1:30" x14ac:dyDescent="0.25">
      <c r="A3372">
        <f t="shared" ca="1" si="52"/>
        <v>7399</v>
      </c>
      <c r="B3372" t="s">
        <v>1203</v>
      </c>
      <c r="C3372" t="s">
        <v>45</v>
      </c>
      <c r="F3372" t="s">
        <v>3408</v>
      </c>
      <c r="G3372">
        <v>0</v>
      </c>
      <c r="O3372" t="s">
        <v>33</v>
      </c>
      <c r="V3372" t="s">
        <v>8733</v>
      </c>
      <c r="W3372">
        <v>4</v>
      </c>
      <c r="X3372" t="s">
        <v>34</v>
      </c>
      <c r="Y3372" t="s">
        <v>8734</v>
      </c>
      <c r="Z3372" t="s">
        <v>8735</v>
      </c>
      <c r="AA3372" t="s">
        <v>8736</v>
      </c>
      <c r="AB3372" t="s">
        <v>8737</v>
      </c>
      <c r="AC3372" t="s">
        <v>38</v>
      </c>
      <c r="AD3372">
        <v>98006</v>
      </c>
    </row>
    <row r="3373" spans="1:30" x14ac:dyDescent="0.25">
      <c r="A3373">
        <f t="shared" ca="1" si="52"/>
        <v>1259</v>
      </c>
      <c r="B3373" t="s">
        <v>739</v>
      </c>
      <c r="C3373" t="s">
        <v>686</v>
      </c>
      <c r="F3373" t="s">
        <v>29249</v>
      </c>
      <c r="O3373" t="s">
        <v>33</v>
      </c>
      <c r="X3373" t="s">
        <v>34</v>
      </c>
      <c r="Y3373" t="s">
        <v>30769</v>
      </c>
      <c r="Z3373" t="s">
        <v>30876</v>
      </c>
      <c r="AA3373" t="s">
        <v>30855</v>
      </c>
      <c r="AB3373">
        <v>-170267</v>
      </c>
    </row>
    <row r="3374" spans="1:30" x14ac:dyDescent="0.25">
      <c r="A3374">
        <f t="shared" ca="1" si="52"/>
        <v>8230</v>
      </c>
      <c r="B3374" t="s">
        <v>2046</v>
      </c>
      <c r="C3374" t="s">
        <v>80</v>
      </c>
      <c r="F3374" t="s">
        <v>7578</v>
      </c>
      <c r="O3374" t="s">
        <v>33</v>
      </c>
      <c r="Y3374" t="s">
        <v>7579</v>
      </c>
      <c r="Z3374" t="s">
        <v>13122</v>
      </c>
      <c r="AA3374" t="s">
        <v>13119</v>
      </c>
      <c r="AB3374">
        <v>-181219</v>
      </c>
      <c r="AC3374" t="s">
        <v>38</v>
      </c>
      <c r="AD3374">
        <v>99336</v>
      </c>
    </row>
    <row r="3375" spans="1:30" ht="409.5" x14ac:dyDescent="0.25">
      <c r="A3375">
        <f t="shared" ca="1" si="52"/>
        <v>18683</v>
      </c>
      <c r="B3375" t="s">
        <v>2046</v>
      </c>
      <c r="C3375" t="s">
        <v>80</v>
      </c>
      <c r="F3375" t="s">
        <v>2158</v>
      </c>
      <c r="O3375" t="s">
        <v>155</v>
      </c>
      <c r="X3375" t="s">
        <v>34</v>
      </c>
      <c r="Y3375" t="s">
        <v>10039</v>
      </c>
      <c r="Z3375" s="1" t="s">
        <v>10040</v>
      </c>
      <c r="AA3375" t="s">
        <v>10041</v>
      </c>
      <c r="AB3375">
        <v>-170837</v>
      </c>
    </row>
    <row r="3376" spans="1:30" x14ac:dyDescent="0.25">
      <c r="A3376">
        <f t="shared" ca="1" si="52"/>
        <v>3684</v>
      </c>
      <c r="B3376" t="s">
        <v>73</v>
      </c>
      <c r="C3376" t="s">
        <v>74</v>
      </c>
      <c r="F3376" t="s">
        <v>2889</v>
      </c>
      <c r="O3376" t="s">
        <v>63</v>
      </c>
      <c r="X3376" t="s">
        <v>34</v>
      </c>
      <c r="Y3376" t="s">
        <v>14740</v>
      </c>
      <c r="Z3376" t="s">
        <v>17529</v>
      </c>
      <c r="AA3376" t="s">
        <v>17530</v>
      </c>
      <c r="AB3376">
        <v>-162824</v>
      </c>
      <c r="AC3376" t="s">
        <v>38</v>
      </c>
      <c r="AD3376">
        <v>98164</v>
      </c>
    </row>
    <row r="3377" spans="1:30" ht="409.5" x14ac:dyDescent="0.25">
      <c r="A3377">
        <f t="shared" ca="1" si="52"/>
        <v>6902</v>
      </c>
      <c r="B3377" t="s">
        <v>68</v>
      </c>
      <c r="C3377" t="s">
        <v>45</v>
      </c>
      <c r="F3377" t="s">
        <v>259</v>
      </c>
      <c r="O3377" t="s">
        <v>33</v>
      </c>
      <c r="W3377">
        <v>15</v>
      </c>
      <c r="X3377" t="s">
        <v>34</v>
      </c>
      <c r="Y3377" t="s">
        <v>260</v>
      </c>
      <c r="Z3377" s="1" t="s">
        <v>261</v>
      </c>
      <c r="AA3377" t="s">
        <v>262</v>
      </c>
      <c r="AB3377">
        <v>-161509</v>
      </c>
      <c r="AC3377" t="s">
        <v>38</v>
      </c>
      <c r="AD3377">
        <v>98101</v>
      </c>
    </row>
    <row r="3378" spans="1:30" ht="409.5" x14ac:dyDescent="0.25">
      <c r="A3378">
        <f t="shared" ca="1" si="52"/>
        <v>2748</v>
      </c>
      <c r="B3378" t="s">
        <v>230</v>
      </c>
      <c r="C3378" t="s">
        <v>45</v>
      </c>
      <c r="F3378" t="s">
        <v>20250</v>
      </c>
      <c r="O3378" t="s">
        <v>33</v>
      </c>
      <c r="W3378">
        <v>15</v>
      </c>
      <c r="X3378" t="s">
        <v>34</v>
      </c>
      <c r="Y3378" t="s">
        <v>22643</v>
      </c>
      <c r="Z3378" s="1" t="s">
        <v>23402</v>
      </c>
      <c r="AA3378" t="s">
        <v>22580</v>
      </c>
      <c r="AB3378">
        <v>-173300</v>
      </c>
    </row>
    <row r="3379" spans="1:30" x14ac:dyDescent="0.25">
      <c r="A3379">
        <f t="shared" ca="1" si="52"/>
        <v>6717</v>
      </c>
      <c r="B3379" t="s">
        <v>79</v>
      </c>
      <c r="C3379" t="s">
        <v>80</v>
      </c>
      <c r="F3379" t="s">
        <v>160</v>
      </c>
      <c r="O3379" t="s">
        <v>33</v>
      </c>
      <c r="Y3379" t="s">
        <v>7387</v>
      </c>
      <c r="Z3379" t="s">
        <v>25890</v>
      </c>
      <c r="AA3379" t="s">
        <v>25891</v>
      </c>
      <c r="AB3379">
        <v>-180227</v>
      </c>
      <c r="AC3379" t="s">
        <v>38</v>
      </c>
      <c r="AD3379">
        <v>98109</v>
      </c>
    </row>
    <row r="3380" spans="1:30" x14ac:dyDescent="0.25">
      <c r="A3380">
        <f t="shared" ca="1" si="52"/>
        <v>2397</v>
      </c>
      <c r="B3380" t="s">
        <v>79</v>
      </c>
      <c r="C3380" t="s">
        <v>80</v>
      </c>
      <c r="F3380" t="s">
        <v>7192</v>
      </c>
      <c r="O3380" t="s">
        <v>33</v>
      </c>
      <c r="Y3380" t="s">
        <v>25962</v>
      </c>
      <c r="Z3380" t="s">
        <v>25963</v>
      </c>
      <c r="AA3380" t="s">
        <v>25964</v>
      </c>
      <c r="AB3380">
        <v>-180765</v>
      </c>
      <c r="AC3380" t="s">
        <v>38</v>
      </c>
      <c r="AD3380">
        <v>98626</v>
      </c>
    </row>
    <row r="3381" spans="1:30" x14ac:dyDescent="0.25">
      <c r="A3381">
        <f t="shared" ca="1" si="52"/>
        <v>2185</v>
      </c>
      <c r="B3381" t="s">
        <v>2046</v>
      </c>
      <c r="C3381" t="s">
        <v>80</v>
      </c>
      <c r="F3381" t="s">
        <v>4879</v>
      </c>
      <c r="G3381">
        <v>0</v>
      </c>
      <c r="O3381" t="s">
        <v>33</v>
      </c>
      <c r="Y3381" t="s">
        <v>7019</v>
      </c>
      <c r="Z3381" t="s">
        <v>16438</v>
      </c>
      <c r="AA3381" t="s">
        <v>16439</v>
      </c>
      <c r="AB3381" t="s">
        <v>16440</v>
      </c>
      <c r="AC3381" t="s">
        <v>38</v>
      </c>
      <c r="AD3381">
        <v>98032</v>
      </c>
    </row>
    <row r="3382" spans="1:30" ht="180" x14ac:dyDescent="0.25">
      <c r="A3382">
        <f t="shared" ca="1" si="52"/>
        <v>19599</v>
      </c>
      <c r="B3382" t="s">
        <v>334</v>
      </c>
      <c r="C3382" t="s">
        <v>45</v>
      </c>
      <c r="F3382" t="s">
        <v>3219</v>
      </c>
      <c r="O3382" t="s">
        <v>33</v>
      </c>
      <c r="W3382">
        <v>15</v>
      </c>
      <c r="X3382" t="s">
        <v>34</v>
      </c>
      <c r="Y3382" t="s">
        <v>28610</v>
      </c>
      <c r="Z3382" s="1" t="s">
        <v>28611</v>
      </c>
      <c r="AA3382" t="s">
        <v>28612</v>
      </c>
      <c r="AB3382">
        <v>-181412</v>
      </c>
    </row>
    <row r="3383" spans="1:30" x14ac:dyDescent="0.25">
      <c r="A3383">
        <f t="shared" ca="1" si="52"/>
        <v>27</v>
      </c>
      <c r="H3383" t="s">
        <v>2322</v>
      </c>
      <c r="L3383">
        <v>13.5</v>
      </c>
      <c r="X3383" t="s">
        <v>34</v>
      </c>
      <c r="Y3383" t="s">
        <v>9272</v>
      </c>
      <c r="Z3383" t="s">
        <v>9273</v>
      </c>
      <c r="AA3383" t="s">
        <v>9274</v>
      </c>
      <c r="AB3383">
        <v>-171851</v>
      </c>
      <c r="AC3383" t="s">
        <v>38</v>
      </c>
      <c r="AD3383">
        <v>98907</v>
      </c>
    </row>
    <row r="3384" spans="1:30" x14ac:dyDescent="0.25">
      <c r="A3384">
        <f t="shared" ca="1" si="52"/>
        <v>6900</v>
      </c>
      <c r="B3384" t="s">
        <v>2046</v>
      </c>
      <c r="C3384" t="s">
        <v>80</v>
      </c>
      <c r="F3384" t="s">
        <v>10104</v>
      </c>
      <c r="O3384" t="s">
        <v>33</v>
      </c>
      <c r="Y3384" t="s">
        <v>10105</v>
      </c>
      <c r="Z3384" t="s">
        <v>15904</v>
      </c>
      <c r="AA3384" t="s">
        <v>15905</v>
      </c>
      <c r="AB3384">
        <v>-170589</v>
      </c>
      <c r="AC3384" t="s">
        <v>38</v>
      </c>
      <c r="AD3384">
        <v>98004</v>
      </c>
    </row>
    <row r="3385" spans="1:30" x14ac:dyDescent="0.25">
      <c r="A3385">
        <f t="shared" ca="1" si="52"/>
        <v>14656</v>
      </c>
      <c r="B3385" t="s">
        <v>685</v>
      </c>
      <c r="C3385" t="s">
        <v>686</v>
      </c>
      <c r="O3385" t="s">
        <v>33</v>
      </c>
      <c r="Y3385" t="s">
        <v>656</v>
      </c>
      <c r="Z3385" t="s">
        <v>33577</v>
      </c>
      <c r="AA3385" t="s">
        <v>33506</v>
      </c>
      <c r="AB3385">
        <v>-171542</v>
      </c>
      <c r="AC3385" t="s">
        <v>38</v>
      </c>
      <c r="AD3385">
        <v>98376</v>
      </c>
    </row>
    <row r="3386" spans="1:30" x14ac:dyDescent="0.25">
      <c r="A3386">
        <f t="shared" ca="1" si="52"/>
        <v>7107</v>
      </c>
      <c r="B3386" t="s">
        <v>334</v>
      </c>
      <c r="C3386" t="s">
        <v>45</v>
      </c>
      <c r="F3386" t="s">
        <v>30798</v>
      </c>
      <c r="G3386">
        <v>0</v>
      </c>
      <c r="O3386" t="s">
        <v>33</v>
      </c>
      <c r="X3386" t="s">
        <v>34</v>
      </c>
      <c r="Y3386" t="s">
        <v>33196</v>
      </c>
      <c r="Z3386" t="s">
        <v>33197</v>
      </c>
      <c r="AA3386" t="s">
        <v>33194</v>
      </c>
      <c r="AB3386" t="s">
        <v>33198</v>
      </c>
      <c r="AC3386" t="s">
        <v>38</v>
      </c>
      <c r="AD3386">
        <v>98225</v>
      </c>
    </row>
    <row r="3387" spans="1:30" x14ac:dyDescent="0.25">
      <c r="A3387">
        <f t="shared" ca="1" si="52"/>
        <v>2273</v>
      </c>
      <c r="B3387" t="s">
        <v>685</v>
      </c>
      <c r="C3387" t="s">
        <v>686</v>
      </c>
      <c r="F3387" t="s">
        <v>25798</v>
      </c>
      <c r="G3387">
        <v>0</v>
      </c>
      <c r="O3387" t="s">
        <v>33</v>
      </c>
      <c r="Y3387" t="s">
        <v>25799</v>
      </c>
      <c r="Z3387" t="s">
        <v>33542</v>
      </c>
      <c r="AA3387" t="s">
        <v>33506</v>
      </c>
      <c r="AB3387" t="s">
        <v>33543</v>
      </c>
    </row>
    <row r="3388" spans="1:30" ht="409.5" x14ac:dyDescent="0.25">
      <c r="A3388">
        <f t="shared" ca="1" si="52"/>
        <v>9025</v>
      </c>
      <c r="B3388" t="s">
        <v>178</v>
      </c>
      <c r="C3388" t="s">
        <v>179</v>
      </c>
      <c r="F3388" t="s">
        <v>3155</v>
      </c>
      <c r="O3388" t="s">
        <v>33</v>
      </c>
      <c r="W3388">
        <v>15</v>
      </c>
      <c r="X3388" t="s">
        <v>34</v>
      </c>
      <c r="Y3388" t="s">
        <v>38405</v>
      </c>
      <c r="Z3388" s="1" t="s">
        <v>38406</v>
      </c>
      <c r="AA3388" t="s">
        <v>38407</v>
      </c>
      <c r="AB3388">
        <v>-180531</v>
      </c>
      <c r="AC3388" t="s">
        <v>38</v>
      </c>
      <c r="AD3388">
        <v>99352</v>
      </c>
    </row>
    <row r="3389" spans="1:30" ht="409.5" x14ac:dyDescent="0.25">
      <c r="A3389">
        <f t="shared" ca="1" si="52"/>
        <v>1899</v>
      </c>
      <c r="B3389" t="s">
        <v>685</v>
      </c>
      <c r="C3389" t="s">
        <v>686</v>
      </c>
      <c r="F3389" t="s">
        <v>1194</v>
      </c>
      <c r="G3389">
        <v>0</v>
      </c>
      <c r="O3389" t="s">
        <v>33</v>
      </c>
      <c r="X3389" t="s">
        <v>34</v>
      </c>
      <c r="Y3389" t="s">
        <v>28506</v>
      </c>
      <c r="Z3389" s="1" t="s">
        <v>33528</v>
      </c>
      <c r="AA3389" t="s">
        <v>33506</v>
      </c>
      <c r="AB3389" t="s">
        <v>33529</v>
      </c>
    </row>
    <row r="3390" spans="1:30" x14ac:dyDescent="0.25">
      <c r="A3390">
        <f t="shared" ca="1" si="52"/>
        <v>2610</v>
      </c>
      <c r="B3390" t="s">
        <v>685</v>
      </c>
      <c r="C3390" t="s">
        <v>686</v>
      </c>
      <c r="F3390" t="s">
        <v>3295</v>
      </c>
      <c r="G3390">
        <v>0</v>
      </c>
      <c r="O3390" t="s">
        <v>33</v>
      </c>
      <c r="Y3390" t="s">
        <v>3296</v>
      </c>
      <c r="Z3390" t="s">
        <v>3297</v>
      </c>
      <c r="AA3390" t="s">
        <v>3298</v>
      </c>
      <c r="AB3390" t="s">
        <v>3299</v>
      </c>
      <c r="AC3390" t="s">
        <v>38</v>
      </c>
      <c r="AD3390">
        <v>98005</v>
      </c>
    </row>
    <row r="3391" spans="1:30" ht="240" x14ac:dyDescent="0.25">
      <c r="A3391">
        <f t="shared" ca="1" si="52"/>
        <v>12249</v>
      </c>
      <c r="B3391" t="s">
        <v>739</v>
      </c>
      <c r="C3391" t="s">
        <v>686</v>
      </c>
      <c r="F3391" t="s">
        <v>1194</v>
      </c>
      <c r="O3391" t="s">
        <v>33</v>
      </c>
      <c r="X3391" t="s">
        <v>34</v>
      </c>
      <c r="Y3391" t="s">
        <v>9996</v>
      </c>
      <c r="Z3391" s="1" t="s">
        <v>29381</v>
      </c>
      <c r="AA3391" t="s">
        <v>29382</v>
      </c>
      <c r="AB3391">
        <v>-171900</v>
      </c>
      <c r="AC3391" t="s">
        <v>38</v>
      </c>
      <c r="AD3391">
        <v>98226</v>
      </c>
    </row>
    <row r="3392" spans="1:30" x14ac:dyDescent="0.25">
      <c r="A3392">
        <f t="shared" ca="1" si="52"/>
        <v>10410</v>
      </c>
      <c r="B3392" t="s">
        <v>773</v>
      </c>
      <c r="C3392" t="s">
        <v>80</v>
      </c>
      <c r="F3392" t="s">
        <v>42762</v>
      </c>
      <c r="G3392">
        <v>0</v>
      </c>
      <c r="O3392" t="s">
        <v>33</v>
      </c>
      <c r="X3392" t="s">
        <v>34</v>
      </c>
      <c r="Y3392" t="s">
        <v>42763</v>
      </c>
      <c r="Z3392" t="s">
        <v>42764</v>
      </c>
      <c r="AA3392" t="s">
        <v>42765</v>
      </c>
      <c r="AB3392" t="s">
        <v>42766</v>
      </c>
      <c r="AC3392" t="s">
        <v>42767</v>
      </c>
      <c r="AD3392">
        <v>50010</v>
      </c>
    </row>
    <row r="3393" spans="1:30" x14ac:dyDescent="0.25">
      <c r="A3393">
        <f t="shared" ca="1" si="52"/>
        <v>17595</v>
      </c>
      <c r="B3393" t="s">
        <v>1382</v>
      </c>
      <c r="C3393" t="s">
        <v>45</v>
      </c>
      <c r="F3393" t="s">
        <v>2283</v>
      </c>
      <c r="G3393">
        <v>0</v>
      </c>
      <c r="O3393" t="s">
        <v>33</v>
      </c>
      <c r="X3393" t="s">
        <v>34</v>
      </c>
      <c r="Y3393" t="s">
        <v>2284</v>
      </c>
      <c r="Z3393" t="s">
        <v>23790</v>
      </c>
      <c r="AA3393" t="s">
        <v>23740</v>
      </c>
      <c r="AB3393" t="s">
        <v>23791</v>
      </c>
      <c r="AC3393" t="s">
        <v>38</v>
      </c>
      <c r="AD3393">
        <v>98006</v>
      </c>
    </row>
    <row r="3394" spans="1:30" ht="409.5" x14ac:dyDescent="0.25">
      <c r="A3394">
        <f t="shared" ref="A3394:A3457" ca="1" si="53">RANDBETWEEN(1,20000)</f>
        <v>3838</v>
      </c>
      <c r="B3394" t="s">
        <v>230</v>
      </c>
      <c r="C3394" t="s">
        <v>45</v>
      </c>
      <c r="O3394" t="s">
        <v>33</v>
      </c>
      <c r="X3394" t="s">
        <v>34</v>
      </c>
      <c r="Y3394" t="s">
        <v>22968</v>
      </c>
      <c r="Z3394" s="1" t="s">
        <v>23080</v>
      </c>
      <c r="AA3394" t="s">
        <v>22580</v>
      </c>
      <c r="AB3394">
        <v>-170024</v>
      </c>
    </row>
    <row r="3395" spans="1:30" ht="409.5" x14ac:dyDescent="0.25">
      <c r="A3395">
        <f t="shared" ca="1" si="53"/>
        <v>12095</v>
      </c>
      <c r="B3395" t="s">
        <v>96</v>
      </c>
      <c r="C3395" t="s">
        <v>97</v>
      </c>
      <c r="O3395" t="s">
        <v>33</v>
      </c>
      <c r="W3395">
        <v>30</v>
      </c>
      <c r="X3395" t="s">
        <v>34</v>
      </c>
      <c r="Y3395" t="s">
        <v>2528</v>
      </c>
      <c r="Z3395" s="1" t="s">
        <v>32374</v>
      </c>
      <c r="AA3395" t="s">
        <v>32375</v>
      </c>
      <c r="AB3395">
        <v>-162625</v>
      </c>
      <c r="AC3395" t="s">
        <v>38</v>
      </c>
      <c r="AD3395">
        <v>98682</v>
      </c>
    </row>
    <row r="3396" spans="1:30" ht="409.5" x14ac:dyDescent="0.25">
      <c r="A3396">
        <f t="shared" ca="1" si="53"/>
        <v>16250</v>
      </c>
      <c r="B3396" t="s">
        <v>2046</v>
      </c>
      <c r="C3396" t="s">
        <v>80</v>
      </c>
      <c r="F3396" t="s">
        <v>15241</v>
      </c>
      <c r="O3396" t="s">
        <v>33</v>
      </c>
      <c r="Y3396" t="s">
        <v>15242</v>
      </c>
      <c r="Z3396" s="1" t="s">
        <v>15243</v>
      </c>
      <c r="AA3396" t="s">
        <v>15244</v>
      </c>
      <c r="AB3396">
        <v>-162737</v>
      </c>
      <c r="AC3396" t="s">
        <v>38</v>
      </c>
      <c r="AD3396">
        <v>98009</v>
      </c>
    </row>
    <row r="3397" spans="1:30" x14ac:dyDescent="0.25">
      <c r="A3397">
        <f t="shared" ca="1" si="53"/>
        <v>19545</v>
      </c>
      <c r="B3397" t="s">
        <v>685</v>
      </c>
      <c r="C3397" t="s">
        <v>686</v>
      </c>
      <c r="F3397" t="s">
        <v>30557</v>
      </c>
      <c r="G3397">
        <v>0</v>
      </c>
      <c r="O3397" t="s">
        <v>33</v>
      </c>
      <c r="Y3397" t="s">
        <v>33479</v>
      </c>
      <c r="Z3397" t="s">
        <v>33480</v>
      </c>
      <c r="AA3397" t="s">
        <v>33481</v>
      </c>
      <c r="AB3397" t="s">
        <v>33482</v>
      </c>
      <c r="AC3397" t="s">
        <v>102</v>
      </c>
      <c r="AD3397">
        <v>97401</v>
      </c>
    </row>
    <row r="3398" spans="1:30" x14ac:dyDescent="0.25">
      <c r="A3398">
        <f t="shared" ca="1" si="53"/>
        <v>9994</v>
      </c>
      <c r="B3398" t="s">
        <v>107</v>
      </c>
      <c r="C3398" t="s">
        <v>108</v>
      </c>
      <c r="F3398" t="s">
        <v>41401</v>
      </c>
      <c r="G3398">
        <v>0</v>
      </c>
      <c r="O3398" t="s">
        <v>63</v>
      </c>
      <c r="X3398" t="s">
        <v>34</v>
      </c>
      <c r="Y3398" t="s">
        <v>41402</v>
      </c>
      <c r="Z3398" t="s">
        <v>41403</v>
      </c>
      <c r="AA3398" t="s">
        <v>41404</v>
      </c>
      <c r="AB3398" t="s">
        <v>41405</v>
      </c>
      <c r="AC3398" t="s">
        <v>38</v>
      </c>
      <c r="AD3398">
        <v>99207</v>
      </c>
    </row>
    <row r="3399" spans="1:30" x14ac:dyDescent="0.25">
      <c r="A3399">
        <f t="shared" ca="1" si="53"/>
        <v>10887</v>
      </c>
      <c r="B3399" t="s">
        <v>2046</v>
      </c>
      <c r="C3399" t="s">
        <v>80</v>
      </c>
      <c r="F3399" t="s">
        <v>651</v>
      </c>
      <c r="O3399" t="s">
        <v>33</v>
      </c>
      <c r="Y3399" t="s">
        <v>10635</v>
      </c>
      <c r="Z3399" t="s">
        <v>14168</v>
      </c>
      <c r="AA3399" t="s">
        <v>14166</v>
      </c>
      <c r="AB3399">
        <v>-181030</v>
      </c>
      <c r="AC3399" t="s">
        <v>38</v>
      </c>
      <c r="AD3399">
        <v>98034</v>
      </c>
    </row>
    <row r="3400" spans="1:30" x14ac:dyDescent="0.25">
      <c r="A3400">
        <f t="shared" ca="1" si="53"/>
        <v>8298</v>
      </c>
      <c r="B3400" t="s">
        <v>334</v>
      </c>
      <c r="C3400" t="s">
        <v>45</v>
      </c>
      <c r="F3400" t="s">
        <v>29749</v>
      </c>
      <c r="O3400" t="s">
        <v>33</v>
      </c>
      <c r="X3400" t="s">
        <v>34</v>
      </c>
      <c r="Y3400" t="s">
        <v>29750</v>
      </c>
      <c r="Z3400" t="s">
        <v>35590</v>
      </c>
      <c r="AA3400" t="s">
        <v>35591</v>
      </c>
      <c r="AB3400">
        <v>-172133</v>
      </c>
      <c r="AC3400" t="s">
        <v>38</v>
      </c>
      <c r="AD3400">
        <v>98604</v>
      </c>
    </row>
    <row r="3401" spans="1:30" x14ac:dyDescent="0.25">
      <c r="A3401">
        <f t="shared" ca="1" si="53"/>
        <v>13890</v>
      </c>
      <c r="B3401" t="s">
        <v>30</v>
      </c>
      <c r="C3401" t="s">
        <v>31</v>
      </c>
      <c r="F3401" t="s">
        <v>4110</v>
      </c>
      <c r="O3401" t="s">
        <v>33</v>
      </c>
      <c r="X3401" t="s">
        <v>34</v>
      </c>
      <c r="Y3401" t="s">
        <v>20052</v>
      </c>
      <c r="Z3401" t="s">
        <v>33377</v>
      </c>
      <c r="AA3401" t="s">
        <v>33377</v>
      </c>
      <c r="AB3401">
        <v>-171560</v>
      </c>
      <c r="AC3401" t="s">
        <v>38</v>
      </c>
      <c r="AD3401">
        <v>98033</v>
      </c>
    </row>
    <row r="3402" spans="1:30" x14ac:dyDescent="0.25">
      <c r="A3402">
        <f t="shared" ca="1" si="53"/>
        <v>3365</v>
      </c>
      <c r="B3402" t="s">
        <v>178</v>
      </c>
      <c r="C3402" t="s">
        <v>179</v>
      </c>
      <c r="O3402" t="s">
        <v>33</v>
      </c>
      <c r="X3402" t="s">
        <v>34</v>
      </c>
      <c r="Y3402" t="s">
        <v>33085</v>
      </c>
      <c r="Z3402" t="s">
        <v>39201</v>
      </c>
      <c r="AA3402" t="s">
        <v>39202</v>
      </c>
      <c r="AB3402">
        <v>-162426</v>
      </c>
      <c r="AC3402" t="s">
        <v>38</v>
      </c>
      <c r="AD3402">
        <v>99350</v>
      </c>
    </row>
    <row r="3403" spans="1:30" x14ac:dyDescent="0.25">
      <c r="A3403">
        <f t="shared" ca="1" si="53"/>
        <v>16863</v>
      </c>
      <c r="B3403" t="s">
        <v>685</v>
      </c>
      <c r="C3403" t="s">
        <v>686</v>
      </c>
      <c r="F3403" t="s">
        <v>6371</v>
      </c>
      <c r="O3403" t="s">
        <v>33</v>
      </c>
      <c r="Y3403" t="s">
        <v>29839</v>
      </c>
      <c r="Z3403" t="s">
        <v>31477</v>
      </c>
      <c r="AA3403" t="s">
        <v>31478</v>
      </c>
      <c r="AB3403">
        <v>-171074</v>
      </c>
      <c r="AC3403" t="s">
        <v>38</v>
      </c>
      <c r="AD3403">
        <v>98409</v>
      </c>
    </row>
    <row r="3404" spans="1:30" x14ac:dyDescent="0.25">
      <c r="A3404">
        <f t="shared" ca="1" si="53"/>
        <v>15572</v>
      </c>
      <c r="B3404" t="s">
        <v>73</v>
      </c>
      <c r="C3404" t="s">
        <v>74</v>
      </c>
      <c r="F3404" t="s">
        <v>35642</v>
      </c>
      <c r="O3404" t="s">
        <v>33</v>
      </c>
      <c r="W3404">
        <v>30</v>
      </c>
      <c r="X3404" t="s">
        <v>34</v>
      </c>
      <c r="Y3404" t="s">
        <v>35643</v>
      </c>
      <c r="Z3404" t="s">
        <v>35644</v>
      </c>
      <c r="AA3404" t="s">
        <v>35645</v>
      </c>
      <c r="AB3404">
        <v>-163080</v>
      </c>
      <c r="AC3404" t="s">
        <v>38</v>
      </c>
      <c r="AD3404">
        <v>98233</v>
      </c>
    </row>
    <row r="3405" spans="1:30" x14ac:dyDescent="0.25">
      <c r="A3405">
        <f t="shared" ca="1" si="53"/>
        <v>18582</v>
      </c>
      <c r="B3405" t="s">
        <v>79</v>
      </c>
      <c r="C3405" t="s">
        <v>80</v>
      </c>
      <c r="F3405" t="s">
        <v>3176</v>
      </c>
      <c r="O3405" t="s">
        <v>33</v>
      </c>
      <c r="Y3405" t="s">
        <v>6557</v>
      </c>
      <c r="Z3405" t="s">
        <v>26109</v>
      </c>
      <c r="AA3405" t="s">
        <v>26110</v>
      </c>
      <c r="AB3405">
        <v>-170532</v>
      </c>
      <c r="AC3405" t="s">
        <v>38</v>
      </c>
      <c r="AD3405">
        <v>98204</v>
      </c>
    </row>
    <row r="3406" spans="1:30" ht="360" x14ac:dyDescent="0.25">
      <c r="A3406">
        <f t="shared" ca="1" si="53"/>
        <v>16849</v>
      </c>
      <c r="B3406" t="s">
        <v>164</v>
      </c>
      <c r="C3406" t="s">
        <v>165</v>
      </c>
      <c r="G3406">
        <v>0</v>
      </c>
      <c r="N3406" t="s">
        <v>468</v>
      </c>
      <c r="O3406" t="s">
        <v>168</v>
      </c>
      <c r="P3406" t="s">
        <v>484</v>
      </c>
      <c r="W3406">
        <v>30</v>
      </c>
      <c r="Y3406" t="s">
        <v>21272</v>
      </c>
      <c r="Z3406" s="1" t="s">
        <v>38905</v>
      </c>
      <c r="AA3406" t="s">
        <v>38906</v>
      </c>
      <c r="AB3406" t="s">
        <v>38907</v>
      </c>
      <c r="AC3406" t="s">
        <v>38</v>
      </c>
      <c r="AD3406">
        <v>98105</v>
      </c>
    </row>
    <row r="3407" spans="1:30" ht="409.5" x14ac:dyDescent="0.25">
      <c r="A3407">
        <f t="shared" ca="1" si="53"/>
        <v>13251</v>
      </c>
      <c r="B3407" t="s">
        <v>489</v>
      </c>
      <c r="C3407" t="s">
        <v>45</v>
      </c>
      <c r="F3407" t="s">
        <v>20250</v>
      </c>
      <c r="O3407" t="s">
        <v>33</v>
      </c>
      <c r="X3407" t="s">
        <v>34</v>
      </c>
      <c r="Y3407" t="s">
        <v>22656</v>
      </c>
      <c r="Z3407" s="1" t="s">
        <v>22870</v>
      </c>
      <c r="AA3407" t="s">
        <v>22580</v>
      </c>
      <c r="AB3407">
        <v>-161623</v>
      </c>
      <c r="AC3407" t="s">
        <v>102</v>
      </c>
      <c r="AD3407">
        <v>97302</v>
      </c>
    </row>
    <row r="3408" spans="1:30" ht="409.5" x14ac:dyDescent="0.25">
      <c r="A3408">
        <f t="shared" ca="1" si="53"/>
        <v>2133</v>
      </c>
      <c r="B3408" t="s">
        <v>230</v>
      </c>
      <c r="C3408" t="s">
        <v>45</v>
      </c>
      <c r="O3408" t="s">
        <v>33</v>
      </c>
      <c r="X3408" t="s">
        <v>34</v>
      </c>
      <c r="Y3408" t="s">
        <v>22790</v>
      </c>
      <c r="Z3408" s="1" t="s">
        <v>23002</v>
      </c>
      <c r="AA3408" t="s">
        <v>22580</v>
      </c>
      <c r="AB3408">
        <v>-163009</v>
      </c>
    </row>
    <row r="3409" spans="1:30" x14ac:dyDescent="0.25">
      <c r="A3409">
        <f t="shared" ca="1" si="53"/>
        <v>535</v>
      </c>
      <c r="B3409" t="s">
        <v>677</v>
      </c>
      <c r="C3409" t="s">
        <v>80</v>
      </c>
      <c r="F3409" t="s">
        <v>1418</v>
      </c>
      <c r="G3409">
        <v>0</v>
      </c>
      <c r="O3409" t="s">
        <v>33</v>
      </c>
      <c r="Y3409" t="s">
        <v>5784</v>
      </c>
      <c r="Z3409" t="s">
        <v>8703</v>
      </c>
      <c r="AA3409" t="s">
        <v>8704</v>
      </c>
      <c r="AB3409" t="s">
        <v>8705</v>
      </c>
      <c r="AC3409" t="s">
        <v>38</v>
      </c>
      <c r="AD3409">
        <v>98501</v>
      </c>
    </row>
    <row r="3410" spans="1:30" x14ac:dyDescent="0.25">
      <c r="A3410">
        <f t="shared" ca="1" si="53"/>
        <v>8649</v>
      </c>
      <c r="B3410" t="s">
        <v>334</v>
      </c>
      <c r="C3410" t="s">
        <v>45</v>
      </c>
      <c r="F3410" t="s">
        <v>831</v>
      </c>
      <c r="G3410">
        <v>0</v>
      </c>
      <c r="N3410" t="s">
        <v>468</v>
      </c>
      <c r="O3410" t="s">
        <v>33</v>
      </c>
      <c r="X3410" t="s">
        <v>34</v>
      </c>
      <c r="Y3410" t="s">
        <v>831</v>
      </c>
      <c r="Z3410" t="s">
        <v>832</v>
      </c>
      <c r="AA3410" t="s">
        <v>833</v>
      </c>
      <c r="AB3410" t="s">
        <v>834</v>
      </c>
      <c r="AC3410" t="s">
        <v>38</v>
      </c>
      <c r="AD3410">
        <v>98004</v>
      </c>
    </row>
    <row r="3411" spans="1:30" ht="409.5" x14ac:dyDescent="0.25">
      <c r="A3411">
        <f t="shared" ca="1" si="53"/>
        <v>12483</v>
      </c>
      <c r="B3411" t="s">
        <v>164</v>
      </c>
      <c r="C3411" t="s">
        <v>165</v>
      </c>
      <c r="F3411" t="s">
        <v>638</v>
      </c>
      <c r="G3411">
        <v>0</v>
      </c>
      <c r="O3411" t="s">
        <v>155</v>
      </c>
      <c r="W3411">
        <v>30</v>
      </c>
      <c r="X3411" t="s">
        <v>34</v>
      </c>
      <c r="Y3411" t="s">
        <v>640</v>
      </c>
      <c r="Z3411" s="1" t="s">
        <v>17789</v>
      </c>
      <c r="AA3411" t="s">
        <v>17790</v>
      </c>
      <c r="AB3411" t="s">
        <v>17791</v>
      </c>
      <c r="AC3411" t="s">
        <v>38</v>
      </c>
      <c r="AD3411">
        <v>98104</v>
      </c>
    </row>
    <row r="3412" spans="1:30" x14ac:dyDescent="0.25">
      <c r="A3412">
        <f t="shared" ca="1" si="53"/>
        <v>6697</v>
      </c>
      <c r="B3412" t="s">
        <v>773</v>
      </c>
      <c r="C3412" t="s">
        <v>80</v>
      </c>
      <c r="F3412" t="s">
        <v>2141</v>
      </c>
      <c r="G3412">
        <v>0</v>
      </c>
      <c r="O3412" t="s">
        <v>33</v>
      </c>
      <c r="X3412" t="s">
        <v>34</v>
      </c>
      <c r="Y3412" t="s">
        <v>5804</v>
      </c>
      <c r="Z3412" t="s">
        <v>6546</v>
      </c>
      <c r="AA3412" t="s">
        <v>6547</v>
      </c>
      <c r="AB3412" t="s">
        <v>6548</v>
      </c>
      <c r="AC3412" t="s">
        <v>38</v>
      </c>
      <c r="AD3412">
        <v>99362</v>
      </c>
    </row>
    <row r="3413" spans="1:30" ht="409.5" x14ac:dyDescent="0.25">
      <c r="A3413">
        <f t="shared" ca="1" si="53"/>
        <v>12047</v>
      </c>
      <c r="B3413" t="s">
        <v>489</v>
      </c>
      <c r="C3413" t="s">
        <v>45</v>
      </c>
      <c r="O3413" t="s">
        <v>33</v>
      </c>
      <c r="X3413" t="s">
        <v>34</v>
      </c>
      <c r="Y3413" t="s">
        <v>41946</v>
      </c>
      <c r="Z3413" s="1" t="s">
        <v>41947</v>
      </c>
      <c r="AA3413" t="s">
        <v>41948</v>
      </c>
      <c r="AB3413">
        <v>-171266</v>
      </c>
      <c r="AC3413" t="s">
        <v>38</v>
      </c>
      <c r="AD3413">
        <v>98570</v>
      </c>
    </row>
    <row r="3414" spans="1:30" x14ac:dyDescent="0.25">
      <c r="A3414">
        <f t="shared" ca="1" si="53"/>
        <v>4750</v>
      </c>
      <c r="B3414" t="s">
        <v>334</v>
      </c>
      <c r="C3414" t="s">
        <v>45</v>
      </c>
      <c r="O3414" t="s">
        <v>33</v>
      </c>
      <c r="W3414">
        <v>15</v>
      </c>
      <c r="X3414" t="s">
        <v>34</v>
      </c>
      <c r="Y3414" t="s">
        <v>36167</v>
      </c>
      <c r="Z3414" t="s">
        <v>36168</v>
      </c>
      <c r="AA3414" t="s">
        <v>36169</v>
      </c>
      <c r="AB3414">
        <v>-181413</v>
      </c>
      <c r="AC3414" t="s">
        <v>102</v>
      </c>
      <c r="AD3414">
        <v>97225</v>
      </c>
    </row>
    <row r="3415" spans="1:30" x14ac:dyDescent="0.25">
      <c r="A3415">
        <f t="shared" ca="1" si="53"/>
        <v>11926</v>
      </c>
      <c r="B3415" t="s">
        <v>739</v>
      </c>
      <c r="C3415" t="s">
        <v>686</v>
      </c>
      <c r="F3415" t="s">
        <v>28577</v>
      </c>
      <c r="O3415" t="s">
        <v>33</v>
      </c>
      <c r="X3415" t="s">
        <v>34</v>
      </c>
      <c r="Y3415" t="s">
        <v>29253</v>
      </c>
      <c r="Z3415" t="s">
        <v>30524</v>
      </c>
      <c r="AA3415" t="s">
        <v>30459</v>
      </c>
      <c r="AB3415">
        <v>-170107</v>
      </c>
      <c r="AC3415" t="s">
        <v>38</v>
      </c>
      <c r="AD3415">
        <v>98532</v>
      </c>
    </row>
    <row r="3416" spans="1:30" x14ac:dyDescent="0.25">
      <c r="A3416">
        <f t="shared" ca="1" si="53"/>
        <v>10709</v>
      </c>
      <c r="B3416" t="s">
        <v>334</v>
      </c>
      <c r="C3416" t="s">
        <v>45</v>
      </c>
      <c r="F3416" t="s">
        <v>17285</v>
      </c>
      <c r="O3416" t="s">
        <v>63</v>
      </c>
      <c r="V3416" t="s">
        <v>17286</v>
      </c>
      <c r="W3416">
        <v>30</v>
      </c>
      <c r="X3416" t="s">
        <v>34</v>
      </c>
      <c r="Y3416" t="s">
        <v>17287</v>
      </c>
      <c r="Z3416" t="s">
        <v>17288</v>
      </c>
      <c r="AA3416" t="s">
        <v>17289</v>
      </c>
      <c r="AB3416">
        <v>-180317</v>
      </c>
      <c r="AC3416" t="s">
        <v>243</v>
      </c>
      <c r="AD3416">
        <v>94592</v>
      </c>
    </row>
    <row r="3417" spans="1:30" ht="390" x14ac:dyDescent="0.25">
      <c r="A3417">
        <f t="shared" ca="1" si="53"/>
        <v>15183</v>
      </c>
      <c r="B3417" t="s">
        <v>739</v>
      </c>
      <c r="C3417" t="s">
        <v>686</v>
      </c>
      <c r="O3417" t="s">
        <v>33</v>
      </c>
      <c r="Y3417" t="s">
        <v>30028</v>
      </c>
      <c r="Z3417" s="1" t="s">
        <v>30029</v>
      </c>
      <c r="AA3417" t="s">
        <v>30030</v>
      </c>
      <c r="AB3417">
        <v>-162500</v>
      </c>
      <c r="AC3417" t="s">
        <v>38</v>
      </c>
      <c r="AD3417">
        <v>98296</v>
      </c>
    </row>
    <row r="3418" spans="1:30" x14ac:dyDescent="0.25">
      <c r="A3418">
        <f t="shared" ca="1" si="53"/>
        <v>16069</v>
      </c>
      <c r="B3418" t="s">
        <v>124</v>
      </c>
      <c r="C3418" t="s">
        <v>45</v>
      </c>
      <c r="O3418" t="s">
        <v>33</v>
      </c>
      <c r="X3418" t="s">
        <v>34</v>
      </c>
      <c r="Y3418" t="s">
        <v>22758</v>
      </c>
      <c r="Z3418" t="s">
        <v>22759</v>
      </c>
      <c r="AA3418" t="s">
        <v>22580</v>
      </c>
      <c r="AB3418">
        <v>-160277</v>
      </c>
      <c r="AC3418" t="s">
        <v>102</v>
      </c>
      <c r="AD3418">
        <v>97302</v>
      </c>
    </row>
    <row r="3419" spans="1:30" ht="409.5" x14ac:dyDescent="0.25">
      <c r="A3419">
        <f t="shared" ca="1" si="53"/>
        <v>729</v>
      </c>
      <c r="B3419" t="s">
        <v>68</v>
      </c>
      <c r="C3419" t="s">
        <v>45</v>
      </c>
      <c r="F3419" t="s">
        <v>30968</v>
      </c>
      <c r="O3419" t="s">
        <v>63</v>
      </c>
      <c r="W3419">
        <v>30</v>
      </c>
      <c r="X3419" t="s">
        <v>34</v>
      </c>
      <c r="Y3419" t="s">
        <v>30969</v>
      </c>
      <c r="Z3419" s="1" t="s">
        <v>30970</v>
      </c>
      <c r="AA3419" t="s">
        <v>30906</v>
      </c>
      <c r="AB3419">
        <v>-172023</v>
      </c>
      <c r="AC3419" t="s">
        <v>38</v>
      </c>
      <c r="AD3419">
        <v>98075</v>
      </c>
    </row>
    <row r="3420" spans="1:30" ht="409.5" x14ac:dyDescent="0.25">
      <c r="A3420">
        <f t="shared" ca="1" si="53"/>
        <v>2347</v>
      </c>
      <c r="B3420" t="s">
        <v>739</v>
      </c>
      <c r="C3420" t="s">
        <v>686</v>
      </c>
      <c r="F3420" t="s">
        <v>4924</v>
      </c>
      <c r="O3420" t="s">
        <v>33</v>
      </c>
      <c r="Y3420" t="s">
        <v>29570</v>
      </c>
      <c r="Z3420" s="1" t="s">
        <v>30295</v>
      </c>
      <c r="AA3420" t="s">
        <v>30284</v>
      </c>
      <c r="AB3420">
        <v>-180518</v>
      </c>
      <c r="AC3420" t="s">
        <v>38</v>
      </c>
      <c r="AD3420">
        <v>98007</v>
      </c>
    </row>
    <row r="3421" spans="1:30" x14ac:dyDescent="0.25">
      <c r="A3421">
        <f t="shared" ca="1" si="53"/>
        <v>5114</v>
      </c>
      <c r="B3421" t="s">
        <v>2046</v>
      </c>
      <c r="C3421" t="s">
        <v>80</v>
      </c>
      <c r="F3421" t="s">
        <v>7677</v>
      </c>
      <c r="O3421" t="s">
        <v>33</v>
      </c>
      <c r="Y3421" t="s">
        <v>13666</v>
      </c>
      <c r="Z3421" t="s">
        <v>13667</v>
      </c>
      <c r="AA3421" t="s">
        <v>13664</v>
      </c>
      <c r="AB3421">
        <v>-162243</v>
      </c>
      <c r="AC3421" t="s">
        <v>38</v>
      </c>
      <c r="AD3421">
        <v>98335</v>
      </c>
    </row>
    <row r="3422" spans="1:30" x14ac:dyDescent="0.25">
      <c r="A3422">
        <f t="shared" ca="1" si="53"/>
        <v>1847</v>
      </c>
      <c r="B3422" t="s">
        <v>334</v>
      </c>
      <c r="C3422" t="s">
        <v>45</v>
      </c>
      <c r="F3422" t="s">
        <v>1736</v>
      </c>
      <c r="O3422" t="s">
        <v>33</v>
      </c>
      <c r="Y3422" t="s">
        <v>38112</v>
      </c>
      <c r="Z3422" t="s">
        <v>38119</v>
      </c>
      <c r="AA3422" t="s">
        <v>38120</v>
      </c>
      <c r="AB3422">
        <v>-180075</v>
      </c>
      <c r="AC3422" t="s">
        <v>38</v>
      </c>
      <c r="AD3422">
        <v>99320</v>
      </c>
    </row>
    <row r="3423" spans="1:30" ht="195" x14ac:dyDescent="0.25">
      <c r="A3423">
        <f t="shared" ca="1" si="53"/>
        <v>19652</v>
      </c>
      <c r="B3423" t="s">
        <v>44</v>
      </c>
      <c r="C3423" t="s">
        <v>45</v>
      </c>
      <c r="G3423">
        <v>0</v>
      </c>
      <c r="O3423" t="s">
        <v>155</v>
      </c>
      <c r="W3423">
        <v>15</v>
      </c>
      <c r="X3423" t="s">
        <v>34</v>
      </c>
      <c r="Y3423" t="s">
        <v>2474</v>
      </c>
      <c r="Z3423" s="1" t="s">
        <v>2548</v>
      </c>
      <c r="AA3423" t="s">
        <v>2549</v>
      </c>
      <c r="AB3423" t="s">
        <v>2550</v>
      </c>
      <c r="AC3423" t="s">
        <v>38</v>
      </c>
      <c r="AD3423">
        <v>98103</v>
      </c>
    </row>
    <row r="3424" spans="1:30" x14ac:dyDescent="0.25">
      <c r="A3424">
        <f t="shared" ca="1" si="53"/>
        <v>3781</v>
      </c>
      <c r="B3424" t="s">
        <v>124</v>
      </c>
      <c r="C3424" t="s">
        <v>45</v>
      </c>
      <c r="O3424" t="s">
        <v>33</v>
      </c>
      <c r="W3424">
        <v>15</v>
      </c>
      <c r="X3424" t="s">
        <v>34</v>
      </c>
      <c r="Y3424" t="s">
        <v>30634</v>
      </c>
      <c r="Z3424" t="s">
        <v>42194</v>
      </c>
      <c r="AA3424" t="s">
        <v>42195</v>
      </c>
      <c r="AB3424">
        <v>-181642</v>
      </c>
      <c r="AC3424" t="s">
        <v>38</v>
      </c>
      <c r="AD3424">
        <v>98072</v>
      </c>
    </row>
    <row r="3425" spans="1:30" x14ac:dyDescent="0.25">
      <c r="A3425">
        <f t="shared" ca="1" si="53"/>
        <v>16811</v>
      </c>
      <c r="B3425" t="s">
        <v>124</v>
      </c>
      <c r="C3425" t="s">
        <v>45</v>
      </c>
      <c r="F3425" t="s">
        <v>651</v>
      </c>
      <c r="O3425" t="s">
        <v>33</v>
      </c>
      <c r="Y3425" t="s">
        <v>2398</v>
      </c>
      <c r="Z3425" t="s">
        <v>22739</v>
      </c>
      <c r="AA3425" t="s">
        <v>22580</v>
      </c>
      <c r="AB3425">
        <v>-160034</v>
      </c>
      <c r="AC3425" t="s">
        <v>38</v>
      </c>
      <c r="AD3425">
        <v>98034</v>
      </c>
    </row>
    <row r="3426" spans="1:30" ht="409.5" x14ac:dyDescent="0.25">
      <c r="A3426">
        <f t="shared" ca="1" si="53"/>
        <v>13732</v>
      </c>
      <c r="B3426" t="s">
        <v>2046</v>
      </c>
      <c r="C3426" t="s">
        <v>80</v>
      </c>
      <c r="F3426" t="s">
        <v>1418</v>
      </c>
      <c r="O3426" t="s">
        <v>33</v>
      </c>
      <c r="Y3426" t="s">
        <v>1419</v>
      </c>
      <c r="Z3426" s="1" t="s">
        <v>11186</v>
      </c>
      <c r="AA3426" t="s">
        <v>11187</v>
      </c>
      <c r="AB3426">
        <v>-163150</v>
      </c>
      <c r="AC3426" t="s">
        <v>38</v>
      </c>
      <c r="AD3426">
        <v>98504</v>
      </c>
    </row>
    <row r="3427" spans="1:30" x14ac:dyDescent="0.25">
      <c r="A3427">
        <f t="shared" ca="1" si="53"/>
        <v>15704</v>
      </c>
      <c r="B3427" t="s">
        <v>739</v>
      </c>
      <c r="C3427" t="s">
        <v>686</v>
      </c>
      <c r="F3427" t="s">
        <v>2112</v>
      </c>
      <c r="G3427">
        <v>0</v>
      </c>
      <c r="O3427" t="s">
        <v>33</v>
      </c>
      <c r="Y3427" t="s">
        <v>17003</v>
      </c>
      <c r="Z3427" t="s">
        <v>30446</v>
      </c>
      <c r="AA3427" t="s">
        <v>30447</v>
      </c>
      <c r="AB3427" t="s">
        <v>30448</v>
      </c>
      <c r="AC3427" t="s">
        <v>38</v>
      </c>
      <c r="AD3427">
        <v>98531</v>
      </c>
    </row>
    <row r="3428" spans="1:30" ht="409.5" x14ac:dyDescent="0.25">
      <c r="A3428">
        <f t="shared" ca="1" si="53"/>
        <v>4228</v>
      </c>
      <c r="B3428" t="s">
        <v>230</v>
      </c>
      <c r="C3428" t="s">
        <v>45</v>
      </c>
      <c r="F3428" t="s">
        <v>20250</v>
      </c>
      <c r="O3428" t="s">
        <v>33</v>
      </c>
      <c r="X3428" t="s">
        <v>34</v>
      </c>
      <c r="Y3428" t="s">
        <v>22656</v>
      </c>
      <c r="Z3428" s="1" t="s">
        <v>23096</v>
      </c>
      <c r="AA3428" t="s">
        <v>22580</v>
      </c>
      <c r="AB3428">
        <v>-170119</v>
      </c>
    </row>
    <row r="3429" spans="1:30" x14ac:dyDescent="0.25">
      <c r="A3429">
        <f t="shared" ca="1" si="53"/>
        <v>4077</v>
      </c>
      <c r="B3429" t="s">
        <v>334</v>
      </c>
      <c r="C3429" t="s">
        <v>45</v>
      </c>
      <c r="F3429" t="s">
        <v>1825</v>
      </c>
      <c r="O3429" t="s">
        <v>33</v>
      </c>
      <c r="Y3429" t="s">
        <v>3562</v>
      </c>
      <c r="Z3429" t="s">
        <v>39236</v>
      </c>
      <c r="AA3429" t="s">
        <v>39237</v>
      </c>
      <c r="AB3429">
        <v>-172468</v>
      </c>
      <c r="AC3429" t="s">
        <v>38</v>
      </c>
      <c r="AD3429">
        <v>98072</v>
      </c>
    </row>
    <row r="3430" spans="1:30" x14ac:dyDescent="0.25">
      <c r="A3430">
        <f t="shared" ca="1" si="53"/>
        <v>1691</v>
      </c>
      <c r="B3430" t="s">
        <v>30</v>
      </c>
      <c r="C3430" t="s">
        <v>31</v>
      </c>
      <c r="F3430" t="s">
        <v>103</v>
      </c>
      <c r="G3430">
        <v>0</v>
      </c>
      <c r="O3430" t="s">
        <v>33</v>
      </c>
      <c r="X3430" t="s">
        <v>34</v>
      </c>
      <c r="Y3430" t="s">
        <v>3073</v>
      </c>
      <c r="Z3430" t="s">
        <v>40470</v>
      </c>
      <c r="AA3430" t="s">
        <v>40470</v>
      </c>
      <c r="AB3430" t="s">
        <v>40471</v>
      </c>
      <c r="AC3430" t="s">
        <v>38</v>
      </c>
      <c r="AD3430">
        <v>98052</v>
      </c>
    </row>
    <row r="3431" spans="1:30" x14ac:dyDescent="0.25">
      <c r="A3431">
        <f t="shared" ca="1" si="53"/>
        <v>17175</v>
      </c>
      <c r="B3431" t="s">
        <v>178</v>
      </c>
      <c r="C3431" t="s">
        <v>179</v>
      </c>
      <c r="F3431" t="s">
        <v>8685</v>
      </c>
      <c r="O3431" t="s">
        <v>33</v>
      </c>
      <c r="X3431" t="s">
        <v>34</v>
      </c>
      <c r="Y3431" t="s">
        <v>27404</v>
      </c>
      <c r="Z3431" t="s">
        <v>41974</v>
      </c>
      <c r="AA3431" t="s">
        <v>41975</v>
      </c>
      <c r="AB3431">
        <v>-170721</v>
      </c>
      <c r="AC3431" t="s">
        <v>38</v>
      </c>
      <c r="AD3431">
        <v>98901</v>
      </c>
    </row>
    <row r="3432" spans="1:30" ht="409.5" x14ac:dyDescent="0.25">
      <c r="A3432">
        <f t="shared" ca="1" si="53"/>
        <v>6243</v>
      </c>
      <c r="B3432" t="s">
        <v>685</v>
      </c>
      <c r="C3432" t="s">
        <v>686</v>
      </c>
      <c r="F3432" t="s">
        <v>32912</v>
      </c>
      <c r="G3432">
        <v>0</v>
      </c>
      <c r="O3432" t="s">
        <v>33</v>
      </c>
      <c r="Y3432" t="s">
        <v>32830</v>
      </c>
      <c r="Z3432" s="1" t="s">
        <v>32913</v>
      </c>
      <c r="AA3432" t="s">
        <v>32914</v>
      </c>
      <c r="AB3432" t="s">
        <v>32915</v>
      </c>
    </row>
    <row r="3433" spans="1:30" x14ac:dyDescent="0.25">
      <c r="A3433">
        <f t="shared" ca="1" si="53"/>
        <v>18445</v>
      </c>
      <c r="B3433" t="s">
        <v>2046</v>
      </c>
      <c r="C3433" t="s">
        <v>80</v>
      </c>
      <c r="F3433" t="s">
        <v>651</v>
      </c>
      <c r="O3433" t="s">
        <v>33</v>
      </c>
      <c r="Y3433" t="s">
        <v>6279</v>
      </c>
      <c r="Z3433" t="s">
        <v>13877</v>
      </c>
      <c r="AA3433" t="s">
        <v>13876</v>
      </c>
      <c r="AB3433">
        <v>-161456</v>
      </c>
      <c r="AC3433" t="s">
        <v>38</v>
      </c>
      <c r="AD3433">
        <v>98034</v>
      </c>
    </row>
    <row r="3434" spans="1:30" x14ac:dyDescent="0.25">
      <c r="A3434">
        <f t="shared" ca="1" si="53"/>
        <v>13283</v>
      </c>
      <c r="B3434" t="s">
        <v>739</v>
      </c>
      <c r="C3434" t="s">
        <v>686</v>
      </c>
      <c r="F3434" t="s">
        <v>18299</v>
      </c>
      <c r="O3434" t="s">
        <v>33</v>
      </c>
      <c r="Y3434" t="s">
        <v>30776</v>
      </c>
      <c r="Z3434" t="s">
        <v>30777</v>
      </c>
      <c r="AA3434" t="s">
        <v>30772</v>
      </c>
      <c r="AB3434">
        <v>-172548</v>
      </c>
      <c r="AC3434" t="s">
        <v>38</v>
      </c>
      <c r="AD3434">
        <v>98223</v>
      </c>
    </row>
    <row r="3435" spans="1:30" ht="240" x14ac:dyDescent="0.25">
      <c r="A3435">
        <f t="shared" ca="1" si="53"/>
        <v>1553</v>
      </c>
      <c r="B3435" t="s">
        <v>334</v>
      </c>
      <c r="C3435" t="s">
        <v>45</v>
      </c>
      <c r="F3435" t="s">
        <v>5148</v>
      </c>
      <c r="O3435" t="s">
        <v>33</v>
      </c>
      <c r="W3435">
        <v>15</v>
      </c>
      <c r="X3435" t="s">
        <v>34</v>
      </c>
      <c r="Y3435" t="s">
        <v>5149</v>
      </c>
      <c r="Z3435" s="1" t="s">
        <v>28758</v>
      </c>
      <c r="AA3435" t="s">
        <v>28759</v>
      </c>
      <c r="AB3435">
        <v>-173333</v>
      </c>
    </row>
    <row r="3436" spans="1:30" x14ac:dyDescent="0.25">
      <c r="A3436">
        <f t="shared" ca="1" si="53"/>
        <v>11224</v>
      </c>
      <c r="B3436" t="s">
        <v>2046</v>
      </c>
      <c r="C3436" t="s">
        <v>80</v>
      </c>
      <c r="F3436" t="s">
        <v>160</v>
      </c>
      <c r="O3436" t="s">
        <v>33</v>
      </c>
      <c r="Y3436" t="s">
        <v>7769</v>
      </c>
      <c r="Z3436" t="s">
        <v>14246</v>
      </c>
      <c r="AA3436" t="s">
        <v>14244</v>
      </c>
      <c r="AB3436">
        <v>-162026</v>
      </c>
      <c r="AC3436" t="s">
        <v>38</v>
      </c>
      <c r="AD3436">
        <v>98109</v>
      </c>
    </row>
    <row r="3437" spans="1:30" ht="409.5" x14ac:dyDescent="0.25">
      <c r="A3437">
        <f t="shared" ca="1" si="53"/>
        <v>14556</v>
      </c>
      <c r="B3437" t="s">
        <v>773</v>
      </c>
      <c r="C3437" t="s">
        <v>80</v>
      </c>
      <c r="F3437" t="s">
        <v>1418</v>
      </c>
      <c r="G3437">
        <v>0</v>
      </c>
      <c r="O3437" t="s">
        <v>33</v>
      </c>
      <c r="X3437" t="s">
        <v>34</v>
      </c>
      <c r="Y3437" t="s">
        <v>5784</v>
      </c>
      <c r="Z3437" s="1" t="s">
        <v>8713</v>
      </c>
      <c r="AA3437" t="s">
        <v>8714</v>
      </c>
      <c r="AB3437" t="s">
        <v>8715</v>
      </c>
      <c r="AC3437" t="s">
        <v>38</v>
      </c>
      <c r="AD3437">
        <v>98504</v>
      </c>
    </row>
    <row r="3438" spans="1:30" x14ac:dyDescent="0.25">
      <c r="A3438">
        <f t="shared" ca="1" si="53"/>
        <v>564</v>
      </c>
      <c r="B3438" t="s">
        <v>2046</v>
      </c>
      <c r="C3438" t="s">
        <v>80</v>
      </c>
      <c r="F3438" t="s">
        <v>1418</v>
      </c>
      <c r="G3438">
        <v>0</v>
      </c>
      <c r="O3438" t="s">
        <v>33</v>
      </c>
      <c r="Y3438" t="s">
        <v>1419</v>
      </c>
      <c r="Z3438" t="s">
        <v>32090</v>
      </c>
      <c r="AA3438" t="s">
        <v>32091</v>
      </c>
      <c r="AB3438" t="s">
        <v>32092</v>
      </c>
      <c r="AC3438" t="s">
        <v>38</v>
      </c>
      <c r="AD3438">
        <v>98504</v>
      </c>
    </row>
    <row r="3439" spans="1:30" ht="409.5" x14ac:dyDescent="0.25">
      <c r="A3439">
        <f t="shared" ca="1" si="53"/>
        <v>17100</v>
      </c>
      <c r="B3439" t="s">
        <v>73</v>
      </c>
      <c r="C3439" t="s">
        <v>74</v>
      </c>
      <c r="F3439" t="s">
        <v>36665</v>
      </c>
      <c r="G3439">
        <v>0</v>
      </c>
      <c r="O3439" t="s">
        <v>33</v>
      </c>
      <c r="Y3439" t="s">
        <v>36666</v>
      </c>
      <c r="Z3439" s="1" t="s">
        <v>36784</v>
      </c>
      <c r="AA3439" t="s">
        <v>36785</v>
      </c>
      <c r="AB3439" t="s">
        <v>36786</v>
      </c>
    </row>
    <row r="3440" spans="1:30" x14ac:dyDescent="0.25">
      <c r="A3440">
        <f t="shared" ca="1" si="53"/>
        <v>9963</v>
      </c>
      <c r="B3440" t="s">
        <v>2046</v>
      </c>
      <c r="C3440" t="s">
        <v>80</v>
      </c>
      <c r="F3440" t="s">
        <v>14337</v>
      </c>
      <c r="O3440" t="s">
        <v>33</v>
      </c>
      <c r="Y3440" t="s">
        <v>14338</v>
      </c>
      <c r="Z3440" t="s">
        <v>14397</v>
      </c>
      <c r="AA3440" t="s">
        <v>14394</v>
      </c>
      <c r="AB3440">
        <v>-180663</v>
      </c>
      <c r="AC3440" t="s">
        <v>102</v>
      </c>
      <c r="AD3440">
        <v>97403</v>
      </c>
    </row>
    <row r="3441" spans="1:30" ht="330" x14ac:dyDescent="0.25">
      <c r="A3441">
        <f t="shared" ca="1" si="53"/>
        <v>4440</v>
      </c>
      <c r="B3441" t="s">
        <v>685</v>
      </c>
      <c r="C3441" t="s">
        <v>686</v>
      </c>
      <c r="F3441" t="s">
        <v>4924</v>
      </c>
      <c r="G3441">
        <v>0</v>
      </c>
      <c r="O3441" t="s">
        <v>33</v>
      </c>
      <c r="Y3441" t="s">
        <v>29412</v>
      </c>
      <c r="Z3441" s="1" t="s">
        <v>31558</v>
      </c>
      <c r="AA3441" t="s">
        <v>31559</v>
      </c>
      <c r="AB3441" t="s">
        <v>31560</v>
      </c>
      <c r="AC3441" t="s">
        <v>38</v>
      </c>
      <c r="AD3441">
        <v>98005</v>
      </c>
    </row>
    <row r="3442" spans="1:30" x14ac:dyDescent="0.25">
      <c r="A3442">
        <f t="shared" ca="1" si="53"/>
        <v>14664</v>
      </c>
      <c r="B3442" t="s">
        <v>49</v>
      </c>
      <c r="C3442" t="s">
        <v>50</v>
      </c>
      <c r="F3442" t="s">
        <v>2056</v>
      </c>
      <c r="O3442" t="s">
        <v>33</v>
      </c>
      <c r="P3442" t="s">
        <v>484</v>
      </c>
      <c r="W3442">
        <v>30</v>
      </c>
      <c r="X3442" t="s">
        <v>34</v>
      </c>
      <c r="Y3442" t="s">
        <v>2057</v>
      </c>
      <c r="Z3442" t="s">
        <v>2058</v>
      </c>
      <c r="AA3442" t="s">
        <v>2059</v>
      </c>
      <c r="AB3442">
        <v>-181377</v>
      </c>
      <c r="AC3442" t="s">
        <v>38</v>
      </c>
      <c r="AD3442">
        <v>98104</v>
      </c>
    </row>
    <row r="3443" spans="1:30" x14ac:dyDescent="0.25">
      <c r="A3443">
        <f t="shared" ca="1" si="53"/>
        <v>1644</v>
      </c>
      <c r="B3443" t="s">
        <v>2046</v>
      </c>
      <c r="C3443" t="s">
        <v>80</v>
      </c>
      <c r="F3443" t="s">
        <v>7732</v>
      </c>
      <c r="O3443" t="s">
        <v>33</v>
      </c>
      <c r="Y3443" t="s">
        <v>11707</v>
      </c>
      <c r="Z3443" t="s">
        <v>13924</v>
      </c>
      <c r="AA3443" t="s">
        <v>13917</v>
      </c>
      <c r="AB3443">
        <v>-180266</v>
      </c>
      <c r="AC3443" t="s">
        <v>38</v>
      </c>
      <c r="AD3443">
        <v>99301</v>
      </c>
    </row>
    <row r="3444" spans="1:30" ht="409.5" x14ac:dyDescent="0.25">
      <c r="A3444">
        <f t="shared" ca="1" si="53"/>
        <v>19434</v>
      </c>
      <c r="B3444" t="s">
        <v>178</v>
      </c>
      <c r="F3444" t="s">
        <v>180</v>
      </c>
      <c r="G3444">
        <v>0</v>
      </c>
      <c r="O3444" t="s">
        <v>33</v>
      </c>
      <c r="X3444" t="s">
        <v>34</v>
      </c>
      <c r="Y3444" t="s">
        <v>181</v>
      </c>
      <c r="Z3444" s="1" t="s">
        <v>22551</v>
      </c>
      <c r="AA3444" t="s">
        <v>22552</v>
      </c>
      <c r="AB3444" t="s">
        <v>22553</v>
      </c>
      <c r="AC3444" t="s">
        <v>38</v>
      </c>
      <c r="AD3444">
        <v>98922</v>
      </c>
    </row>
    <row r="3445" spans="1:30" ht="409.5" x14ac:dyDescent="0.25">
      <c r="A3445">
        <f t="shared" ca="1" si="53"/>
        <v>497</v>
      </c>
      <c r="B3445" t="s">
        <v>178</v>
      </c>
      <c r="C3445" t="s">
        <v>179</v>
      </c>
      <c r="O3445" t="s">
        <v>1</v>
      </c>
      <c r="Y3445" t="s">
        <v>6353</v>
      </c>
      <c r="Z3445" s="1" t="s">
        <v>6354</v>
      </c>
      <c r="AA3445" t="s">
        <v>6355</v>
      </c>
      <c r="AB3445">
        <v>-181588</v>
      </c>
      <c r="AC3445" t="s">
        <v>38</v>
      </c>
      <c r="AD3445">
        <v>99201</v>
      </c>
    </row>
    <row r="3446" spans="1:30" x14ac:dyDescent="0.25">
      <c r="A3446">
        <f t="shared" ca="1" si="53"/>
        <v>7087</v>
      </c>
      <c r="B3446" t="s">
        <v>2046</v>
      </c>
      <c r="C3446" t="s">
        <v>80</v>
      </c>
      <c r="F3446" t="s">
        <v>923</v>
      </c>
      <c r="O3446" t="s">
        <v>33</v>
      </c>
      <c r="Y3446" t="s">
        <v>924</v>
      </c>
      <c r="Z3446" t="s">
        <v>10430</v>
      </c>
      <c r="AA3446" t="s">
        <v>10431</v>
      </c>
      <c r="AB3446">
        <v>-160057</v>
      </c>
      <c r="AC3446" t="s">
        <v>38</v>
      </c>
      <c r="AD3446">
        <v>98663</v>
      </c>
    </row>
    <row r="3447" spans="1:30" ht="195" x14ac:dyDescent="0.25">
      <c r="A3447">
        <f t="shared" ca="1" si="53"/>
        <v>3029</v>
      </c>
      <c r="B3447" t="s">
        <v>334</v>
      </c>
      <c r="C3447" t="s">
        <v>45</v>
      </c>
      <c r="O3447" t="s">
        <v>33</v>
      </c>
      <c r="X3447" t="s">
        <v>34</v>
      </c>
      <c r="Y3447" t="s">
        <v>21234</v>
      </c>
      <c r="Z3447" s="1" t="s">
        <v>21235</v>
      </c>
      <c r="AA3447" t="s">
        <v>20830</v>
      </c>
      <c r="AB3447">
        <v>-171744</v>
      </c>
      <c r="AC3447" t="s">
        <v>38</v>
      </c>
      <c r="AD3447">
        <v>98239</v>
      </c>
    </row>
    <row r="3448" spans="1:30" x14ac:dyDescent="0.25">
      <c r="A3448">
        <f t="shared" ca="1" si="53"/>
        <v>17572</v>
      </c>
      <c r="B3448" t="s">
        <v>73</v>
      </c>
      <c r="C3448" t="s">
        <v>74</v>
      </c>
      <c r="F3448" t="s">
        <v>8923</v>
      </c>
      <c r="G3448">
        <v>1</v>
      </c>
      <c r="H3448" t="s">
        <v>60</v>
      </c>
      <c r="L3448">
        <v>1.75</v>
      </c>
      <c r="O3448" t="s">
        <v>33</v>
      </c>
      <c r="X3448" t="s">
        <v>34</v>
      </c>
      <c r="Y3448" t="s">
        <v>8924</v>
      </c>
      <c r="Z3448" t="s">
        <v>18089</v>
      </c>
      <c r="AA3448" t="s">
        <v>18090</v>
      </c>
      <c r="AB3448" t="s">
        <v>18091</v>
      </c>
      <c r="AC3448" t="s">
        <v>38</v>
      </c>
      <c r="AD3448">
        <v>98007</v>
      </c>
    </row>
    <row r="3449" spans="1:30" ht="409.5" x14ac:dyDescent="0.25">
      <c r="A3449">
        <f t="shared" ca="1" si="53"/>
        <v>7775</v>
      </c>
      <c r="B3449" t="s">
        <v>230</v>
      </c>
      <c r="C3449" t="s">
        <v>45</v>
      </c>
      <c r="O3449" t="s">
        <v>33</v>
      </c>
      <c r="X3449" t="s">
        <v>34</v>
      </c>
      <c r="Y3449" t="s">
        <v>22856</v>
      </c>
      <c r="Z3449" s="1" t="s">
        <v>22954</v>
      </c>
      <c r="AA3449" t="s">
        <v>22580</v>
      </c>
      <c r="AB3449">
        <v>-162558</v>
      </c>
    </row>
    <row r="3450" spans="1:30" x14ac:dyDescent="0.25">
      <c r="A3450">
        <f t="shared" ca="1" si="53"/>
        <v>17421</v>
      </c>
      <c r="B3450" t="s">
        <v>773</v>
      </c>
      <c r="C3450" t="s">
        <v>80</v>
      </c>
      <c r="F3450" t="s">
        <v>6248</v>
      </c>
      <c r="G3450">
        <v>0</v>
      </c>
      <c r="O3450" t="s">
        <v>33</v>
      </c>
      <c r="X3450" t="s">
        <v>34</v>
      </c>
      <c r="Y3450" t="s">
        <v>6249</v>
      </c>
      <c r="Z3450" t="s">
        <v>6250</v>
      </c>
      <c r="AA3450" t="s">
        <v>6251</v>
      </c>
      <c r="AB3450" t="s">
        <v>6252</v>
      </c>
      <c r="AC3450" t="s">
        <v>38</v>
      </c>
      <c r="AD3450">
        <v>98382</v>
      </c>
    </row>
    <row r="3451" spans="1:30" x14ac:dyDescent="0.25">
      <c r="A3451">
        <f t="shared" ca="1" si="53"/>
        <v>7299</v>
      </c>
      <c r="B3451" t="s">
        <v>773</v>
      </c>
      <c r="C3451" t="s">
        <v>80</v>
      </c>
      <c r="G3451">
        <v>0</v>
      </c>
      <c r="O3451" t="s">
        <v>33</v>
      </c>
      <c r="X3451" t="s">
        <v>34</v>
      </c>
      <c r="Y3451" t="s">
        <v>6253</v>
      </c>
      <c r="Z3451" t="s">
        <v>6254</v>
      </c>
      <c r="AA3451" t="s">
        <v>6255</v>
      </c>
      <c r="AB3451" t="s">
        <v>6256</v>
      </c>
      <c r="AC3451" t="s">
        <v>38</v>
      </c>
      <c r="AD3451">
        <v>99163</v>
      </c>
    </row>
    <row r="3452" spans="1:30" x14ac:dyDescent="0.25">
      <c r="A3452">
        <f t="shared" ca="1" si="53"/>
        <v>4128</v>
      </c>
      <c r="B3452" t="s">
        <v>2046</v>
      </c>
      <c r="C3452" t="s">
        <v>80</v>
      </c>
      <c r="F3452" t="s">
        <v>5876</v>
      </c>
      <c r="O3452" t="s">
        <v>33</v>
      </c>
      <c r="Y3452" t="s">
        <v>13470</v>
      </c>
      <c r="Z3452" t="s">
        <v>13471</v>
      </c>
      <c r="AA3452" t="s">
        <v>13468</v>
      </c>
      <c r="AB3452">
        <v>-161365</v>
      </c>
      <c r="AC3452" t="s">
        <v>38</v>
      </c>
      <c r="AD3452">
        <v>98059</v>
      </c>
    </row>
    <row r="3453" spans="1:30" x14ac:dyDescent="0.25">
      <c r="A3453">
        <f t="shared" ca="1" si="53"/>
        <v>13987</v>
      </c>
      <c r="B3453" t="s">
        <v>244</v>
      </c>
      <c r="C3453" t="s">
        <v>245</v>
      </c>
      <c r="O3453" t="s">
        <v>33</v>
      </c>
      <c r="X3453" t="s">
        <v>34</v>
      </c>
      <c r="Y3453" t="s">
        <v>25199</v>
      </c>
      <c r="Z3453" t="s">
        <v>35534</v>
      </c>
      <c r="AA3453" t="s">
        <v>35535</v>
      </c>
      <c r="AB3453">
        <v>-162240</v>
      </c>
      <c r="AC3453" t="s">
        <v>38</v>
      </c>
      <c r="AD3453">
        <v>99155</v>
      </c>
    </row>
    <row r="3454" spans="1:30" ht="409.5" x14ac:dyDescent="0.25">
      <c r="A3454">
        <f t="shared" ca="1" si="53"/>
        <v>17530</v>
      </c>
      <c r="B3454" t="s">
        <v>489</v>
      </c>
      <c r="C3454" t="s">
        <v>45</v>
      </c>
      <c r="F3454" t="s">
        <v>20250</v>
      </c>
      <c r="O3454" t="s">
        <v>33</v>
      </c>
      <c r="X3454" t="s">
        <v>34</v>
      </c>
      <c r="Y3454" t="s">
        <v>22656</v>
      </c>
      <c r="Z3454" s="1" t="s">
        <v>22920</v>
      </c>
      <c r="AA3454" t="s">
        <v>22580</v>
      </c>
      <c r="AB3454">
        <v>-162163</v>
      </c>
      <c r="AC3454" t="s">
        <v>102</v>
      </c>
      <c r="AD3454">
        <v>97302</v>
      </c>
    </row>
    <row r="3455" spans="1:30" ht="409.5" x14ac:dyDescent="0.25">
      <c r="A3455">
        <f t="shared" ca="1" si="53"/>
        <v>11791</v>
      </c>
      <c r="B3455" t="s">
        <v>1382</v>
      </c>
      <c r="C3455" t="s">
        <v>45</v>
      </c>
      <c r="G3455">
        <v>0</v>
      </c>
      <c r="O3455" t="s">
        <v>33</v>
      </c>
      <c r="X3455" t="s">
        <v>34</v>
      </c>
      <c r="Y3455" t="s">
        <v>22651</v>
      </c>
      <c r="Z3455" s="1" t="s">
        <v>23769</v>
      </c>
      <c r="AA3455" t="s">
        <v>23740</v>
      </c>
      <c r="AB3455" t="s">
        <v>23770</v>
      </c>
      <c r="AC3455" t="s">
        <v>102</v>
      </c>
      <c r="AD3455">
        <v>97302</v>
      </c>
    </row>
    <row r="3456" spans="1:30" ht="409.5" x14ac:dyDescent="0.25">
      <c r="A3456">
        <f t="shared" ca="1" si="53"/>
        <v>6163</v>
      </c>
      <c r="B3456" t="s">
        <v>178</v>
      </c>
      <c r="F3456" t="s">
        <v>30922</v>
      </c>
      <c r="G3456">
        <v>0</v>
      </c>
      <c r="O3456" t="s">
        <v>33</v>
      </c>
      <c r="X3456" t="s">
        <v>34</v>
      </c>
      <c r="Y3456" t="s">
        <v>32975</v>
      </c>
      <c r="Z3456" s="1" t="s">
        <v>32976</v>
      </c>
      <c r="AA3456" t="s">
        <v>32977</v>
      </c>
      <c r="AB3456" t="s">
        <v>32978</v>
      </c>
      <c r="AC3456" t="s">
        <v>333</v>
      </c>
      <c r="AD3456">
        <v>83706</v>
      </c>
    </row>
    <row r="3457" spans="1:30" ht="409.5" x14ac:dyDescent="0.25">
      <c r="A3457">
        <f t="shared" ca="1" si="53"/>
        <v>2887</v>
      </c>
      <c r="B3457" t="s">
        <v>2046</v>
      </c>
      <c r="C3457" t="s">
        <v>80</v>
      </c>
      <c r="O3457" t="s">
        <v>33</v>
      </c>
      <c r="Y3457" t="s">
        <v>16537</v>
      </c>
      <c r="Z3457" s="1" t="s">
        <v>16538</v>
      </c>
      <c r="AA3457" t="s">
        <v>16539</v>
      </c>
      <c r="AB3457">
        <v>-160421</v>
      </c>
      <c r="AC3457" t="s">
        <v>38</v>
      </c>
      <c r="AD3457">
        <v>98926</v>
      </c>
    </row>
    <row r="3458" spans="1:30" ht="409.5" x14ac:dyDescent="0.25">
      <c r="A3458">
        <f t="shared" ref="A3458:A3521" ca="1" si="54">RANDBETWEEN(1,20000)</f>
        <v>16606</v>
      </c>
      <c r="B3458" t="s">
        <v>489</v>
      </c>
      <c r="C3458" t="s">
        <v>45</v>
      </c>
      <c r="F3458" t="s">
        <v>644</v>
      </c>
      <c r="N3458" t="s">
        <v>612</v>
      </c>
      <c r="O3458" t="s">
        <v>33</v>
      </c>
      <c r="X3458" t="s">
        <v>34</v>
      </c>
      <c r="Y3458" t="s">
        <v>19811</v>
      </c>
      <c r="Z3458" s="1" t="s">
        <v>37761</v>
      </c>
      <c r="AA3458" t="s">
        <v>37762</v>
      </c>
      <c r="AB3458">
        <v>-163298</v>
      </c>
      <c r="AC3458" t="s">
        <v>38</v>
      </c>
      <c r="AD3458">
        <v>98661</v>
      </c>
    </row>
    <row r="3459" spans="1:30" x14ac:dyDescent="0.25">
      <c r="A3459">
        <f t="shared" ca="1" si="54"/>
        <v>19646</v>
      </c>
      <c r="B3459" t="s">
        <v>685</v>
      </c>
      <c r="C3459" t="s">
        <v>686</v>
      </c>
      <c r="F3459" t="s">
        <v>20054</v>
      </c>
      <c r="G3459">
        <v>0</v>
      </c>
      <c r="O3459" t="s">
        <v>33</v>
      </c>
      <c r="Y3459" t="s">
        <v>33604</v>
      </c>
      <c r="Z3459" t="s">
        <v>34842</v>
      </c>
      <c r="AA3459" t="s">
        <v>34840</v>
      </c>
      <c r="AB3459" t="s">
        <v>34843</v>
      </c>
    </row>
    <row r="3460" spans="1:30" x14ac:dyDescent="0.25">
      <c r="A3460">
        <f t="shared" ca="1" si="54"/>
        <v>15136</v>
      </c>
      <c r="B3460" t="s">
        <v>2046</v>
      </c>
      <c r="C3460" t="s">
        <v>80</v>
      </c>
      <c r="F3460" t="s">
        <v>81</v>
      </c>
      <c r="O3460" t="s">
        <v>33</v>
      </c>
      <c r="Y3460" t="s">
        <v>82</v>
      </c>
      <c r="Z3460" t="s">
        <v>11085</v>
      </c>
      <c r="AA3460" t="s">
        <v>11076</v>
      </c>
      <c r="AB3460">
        <v>-172623</v>
      </c>
      <c r="AC3460" t="s">
        <v>38</v>
      </c>
      <c r="AD3460">
        <v>98668</v>
      </c>
    </row>
    <row r="3461" spans="1:30" ht="409.5" x14ac:dyDescent="0.25">
      <c r="A3461">
        <f t="shared" ca="1" si="54"/>
        <v>4249</v>
      </c>
      <c r="B3461" t="s">
        <v>489</v>
      </c>
      <c r="C3461" t="s">
        <v>45</v>
      </c>
      <c r="F3461" t="s">
        <v>644</v>
      </c>
      <c r="N3461" t="s">
        <v>612</v>
      </c>
      <c r="O3461" t="s">
        <v>33</v>
      </c>
      <c r="W3461">
        <v>15</v>
      </c>
      <c r="X3461" t="s">
        <v>34</v>
      </c>
      <c r="Y3461" t="s">
        <v>645</v>
      </c>
      <c r="Z3461" s="1" t="s">
        <v>42031</v>
      </c>
      <c r="AA3461" t="s">
        <v>42032</v>
      </c>
      <c r="AB3461">
        <v>-181108</v>
      </c>
      <c r="AC3461" t="s">
        <v>38</v>
      </c>
      <c r="AD3461">
        <v>98003</v>
      </c>
    </row>
    <row r="3462" spans="1:30" ht="409.5" x14ac:dyDescent="0.25">
      <c r="A3462">
        <f t="shared" ca="1" si="54"/>
        <v>8821</v>
      </c>
      <c r="B3462" t="s">
        <v>107</v>
      </c>
      <c r="C3462" t="s">
        <v>108</v>
      </c>
      <c r="F3462" t="s">
        <v>2814</v>
      </c>
      <c r="G3462">
        <v>3982</v>
      </c>
      <c r="H3462" t="s">
        <v>617</v>
      </c>
      <c r="I3462" t="s">
        <v>2322</v>
      </c>
      <c r="J3462" t="s">
        <v>60</v>
      </c>
      <c r="L3462">
        <v>597.95000000000005</v>
      </c>
      <c r="X3462" t="s">
        <v>34</v>
      </c>
      <c r="Y3462" t="s">
        <v>2815</v>
      </c>
      <c r="Z3462" s="1" t="s">
        <v>2816</v>
      </c>
      <c r="AA3462" t="s">
        <v>2817</v>
      </c>
      <c r="AB3462" t="s">
        <v>2818</v>
      </c>
      <c r="AC3462" t="s">
        <v>38</v>
      </c>
      <c r="AD3462">
        <v>99260</v>
      </c>
    </row>
    <row r="3463" spans="1:30" x14ac:dyDescent="0.25">
      <c r="A3463">
        <f t="shared" ca="1" si="54"/>
        <v>13851</v>
      </c>
      <c r="B3463" t="s">
        <v>1483</v>
      </c>
      <c r="G3463">
        <v>0</v>
      </c>
      <c r="O3463" t="s">
        <v>33</v>
      </c>
      <c r="X3463" t="s">
        <v>34</v>
      </c>
      <c r="Y3463" t="s">
        <v>24957</v>
      </c>
      <c r="Z3463" t="s">
        <v>24958</v>
      </c>
      <c r="AA3463" t="s">
        <v>24959</v>
      </c>
      <c r="AB3463" t="s">
        <v>24960</v>
      </c>
      <c r="AC3463" t="s">
        <v>38</v>
      </c>
      <c r="AD3463">
        <v>98662</v>
      </c>
    </row>
    <row r="3464" spans="1:30" x14ac:dyDescent="0.25">
      <c r="A3464">
        <f t="shared" ca="1" si="54"/>
        <v>4391</v>
      </c>
      <c r="B3464" t="s">
        <v>30</v>
      </c>
      <c r="C3464" t="s">
        <v>31</v>
      </c>
      <c r="O3464" t="s">
        <v>8498</v>
      </c>
      <c r="AB3464">
        <v>-162547</v>
      </c>
    </row>
    <row r="3465" spans="1:30" ht="409.5" x14ac:dyDescent="0.25">
      <c r="A3465">
        <f t="shared" ca="1" si="54"/>
        <v>19099</v>
      </c>
      <c r="B3465" t="s">
        <v>124</v>
      </c>
      <c r="C3465" t="s">
        <v>45</v>
      </c>
      <c r="F3465" t="s">
        <v>42278</v>
      </c>
      <c r="O3465" t="s">
        <v>33</v>
      </c>
      <c r="X3465" t="s">
        <v>34</v>
      </c>
      <c r="Y3465" t="s">
        <v>42279</v>
      </c>
      <c r="Z3465" s="1" t="s">
        <v>42280</v>
      </c>
      <c r="AA3465" t="s">
        <v>42281</v>
      </c>
      <c r="AB3465">
        <v>-172108</v>
      </c>
      <c r="AC3465" t="s">
        <v>38</v>
      </c>
      <c r="AD3465">
        <v>98092</v>
      </c>
    </row>
    <row r="3466" spans="1:30" x14ac:dyDescent="0.25">
      <c r="A3466">
        <f t="shared" ca="1" si="54"/>
        <v>13059</v>
      </c>
      <c r="B3466" t="s">
        <v>68</v>
      </c>
      <c r="C3466" t="s">
        <v>45</v>
      </c>
      <c r="F3466" t="s">
        <v>21925</v>
      </c>
      <c r="O3466" t="s">
        <v>63</v>
      </c>
      <c r="W3466">
        <v>30</v>
      </c>
      <c r="X3466" t="s">
        <v>34</v>
      </c>
      <c r="Y3466" t="s">
        <v>21926</v>
      </c>
      <c r="Z3466" t="s">
        <v>21927</v>
      </c>
      <c r="AA3466" t="s">
        <v>21928</v>
      </c>
      <c r="AB3466">
        <v>-163325</v>
      </c>
      <c r="AC3466" t="s">
        <v>38</v>
      </c>
      <c r="AD3466">
        <v>98052</v>
      </c>
    </row>
    <row r="3467" spans="1:30" ht="409.5" x14ac:dyDescent="0.25">
      <c r="A3467">
        <f t="shared" ca="1" si="54"/>
        <v>17002</v>
      </c>
      <c r="B3467" t="s">
        <v>489</v>
      </c>
      <c r="C3467" t="s">
        <v>45</v>
      </c>
      <c r="O3467" t="s">
        <v>33</v>
      </c>
      <c r="W3467">
        <v>30</v>
      </c>
      <c r="X3467" t="s">
        <v>34</v>
      </c>
      <c r="Y3467" t="s">
        <v>17492</v>
      </c>
      <c r="Z3467" s="1" t="s">
        <v>17493</v>
      </c>
      <c r="AA3467" t="s">
        <v>17494</v>
      </c>
      <c r="AB3467">
        <v>-173017</v>
      </c>
      <c r="AC3467" t="s">
        <v>38</v>
      </c>
      <c r="AD3467">
        <v>98286</v>
      </c>
    </row>
    <row r="3468" spans="1:30" x14ac:dyDescent="0.25">
      <c r="A3468">
        <f t="shared" ca="1" si="54"/>
        <v>470</v>
      </c>
      <c r="B3468" t="s">
        <v>164</v>
      </c>
      <c r="C3468" t="s">
        <v>165</v>
      </c>
      <c r="O3468" t="s">
        <v>33</v>
      </c>
      <c r="W3468">
        <v>30</v>
      </c>
      <c r="X3468" t="s">
        <v>34</v>
      </c>
      <c r="Y3468" t="s">
        <v>19688</v>
      </c>
      <c r="Z3468" t="s">
        <v>19689</v>
      </c>
      <c r="AA3468" t="s">
        <v>19690</v>
      </c>
      <c r="AB3468">
        <v>-160356</v>
      </c>
    </row>
    <row r="3469" spans="1:30" ht="409.5" x14ac:dyDescent="0.25">
      <c r="A3469">
        <f t="shared" ca="1" si="54"/>
        <v>11673</v>
      </c>
      <c r="B3469" t="s">
        <v>2046</v>
      </c>
      <c r="C3469" t="s">
        <v>80</v>
      </c>
      <c r="F3469" t="s">
        <v>4953</v>
      </c>
      <c r="G3469">
        <v>0</v>
      </c>
      <c r="O3469" t="s">
        <v>33</v>
      </c>
      <c r="Y3469" t="s">
        <v>15842</v>
      </c>
      <c r="Z3469" s="1" t="s">
        <v>15843</v>
      </c>
      <c r="AA3469" t="s">
        <v>15844</v>
      </c>
      <c r="AB3469" t="s">
        <v>15845</v>
      </c>
      <c r="AC3469" t="s">
        <v>38</v>
      </c>
      <c r="AD3469">
        <v>98312</v>
      </c>
    </row>
    <row r="3470" spans="1:30" x14ac:dyDescent="0.25">
      <c r="A3470">
        <f t="shared" ca="1" si="54"/>
        <v>8466</v>
      </c>
      <c r="B3470" t="s">
        <v>685</v>
      </c>
      <c r="C3470" t="s">
        <v>686</v>
      </c>
      <c r="O3470" t="s">
        <v>33</v>
      </c>
      <c r="Y3470" t="s">
        <v>29833</v>
      </c>
      <c r="Z3470" t="s">
        <v>35054</v>
      </c>
      <c r="AA3470" t="s">
        <v>35055</v>
      </c>
      <c r="AB3470">
        <v>-161670</v>
      </c>
    </row>
    <row r="3471" spans="1:30" ht="409.5" x14ac:dyDescent="0.25">
      <c r="A3471">
        <f t="shared" ca="1" si="54"/>
        <v>13619</v>
      </c>
      <c r="B3471" t="s">
        <v>178</v>
      </c>
      <c r="C3471" t="s">
        <v>179</v>
      </c>
      <c r="O3471" t="s">
        <v>33</v>
      </c>
      <c r="X3471" t="s">
        <v>34</v>
      </c>
      <c r="Y3471" t="s">
        <v>1604</v>
      </c>
      <c r="Z3471" s="1" t="s">
        <v>25287</v>
      </c>
      <c r="AA3471" t="s">
        <v>25288</v>
      </c>
      <c r="AB3471">
        <v>-172544</v>
      </c>
      <c r="AC3471" t="s">
        <v>38</v>
      </c>
      <c r="AD3471">
        <v>98102</v>
      </c>
    </row>
    <row r="3472" spans="1:30" ht="409.5" x14ac:dyDescent="0.25">
      <c r="A3472">
        <f t="shared" ca="1" si="54"/>
        <v>14451</v>
      </c>
      <c r="B3472" t="s">
        <v>489</v>
      </c>
      <c r="C3472" t="s">
        <v>45</v>
      </c>
      <c r="O3472" t="s">
        <v>33</v>
      </c>
      <c r="X3472" t="s">
        <v>34</v>
      </c>
      <c r="Y3472" t="s">
        <v>18804</v>
      </c>
      <c r="Z3472" s="1" t="s">
        <v>31847</v>
      </c>
      <c r="AA3472" t="s">
        <v>31848</v>
      </c>
      <c r="AB3472">
        <v>-172679</v>
      </c>
      <c r="AC3472" t="s">
        <v>38</v>
      </c>
      <c r="AD3472">
        <v>98225</v>
      </c>
    </row>
    <row r="3473" spans="1:30" x14ac:dyDescent="0.25">
      <c r="A3473">
        <f t="shared" ca="1" si="54"/>
        <v>10919</v>
      </c>
      <c r="B3473" t="s">
        <v>30</v>
      </c>
      <c r="C3473" t="s">
        <v>31</v>
      </c>
      <c r="F3473" t="s">
        <v>3440</v>
      </c>
      <c r="O3473" t="s">
        <v>33</v>
      </c>
      <c r="X3473" t="s">
        <v>34</v>
      </c>
      <c r="Y3473" t="s">
        <v>5646</v>
      </c>
      <c r="Z3473" t="s">
        <v>5647</v>
      </c>
      <c r="AA3473" t="s">
        <v>5647</v>
      </c>
      <c r="AB3473">
        <v>-170392</v>
      </c>
      <c r="AC3473" t="s">
        <v>38</v>
      </c>
      <c r="AD3473">
        <v>98368</v>
      </c>
    </row>
    <row r="3474" spans="1:30" x14ac:dyDescent="0.25">
      <c r="A3474">
        <f t="shared" ca="1" si="54"/>
        <v>19236</v>
      </c>
      <c r="B3474" t="s">
        <v>334</v>
      </c>
      <c r="C3474" t="s">
        <v>45</v>
      </c>
      <c r="O3474" t="s">
        <v>1</v>
      </c>
      <c r="Y3474" t="s">
        <v>21262</v>
      </c>
      <c r="Z3474" t="s">
        <v>21263</v>
      </c>
      <c r="AA3474" t="s">
        <v>20830</v>
      </c>
      <c r="AB3474">
        <v>-181469</v>
      </c>
    </row>
    <row r="3475" spans="1:30" x14ac:dyDescent="0.25">
      <c r="A3475">
        <f t="shared" ca="1" si="54"/>
        <v>13800</v>
      </c>
      <c r="B3475" t="s">
        <v>178</v>
      </c>
      <c r="C3475" t="s">
        <v>179</v>
      </c>
      <c r="F3475" t="s">
        <v>38420</v>
      </c>
      <c r="O3475" t="s">
        <v>33</v>
      </c>
      <c r="W3475">
        <v>15</v>
      </c>
      <c r="X3475" t="s">
        <v>34</v>
      </c>
      <c r="Y3475" t="s">
        <v>38421</v>
      </c>
      <c r="Z3475" t="s">
        <v>38422</v>
      </c>
      <c r="AA3475" t="s">
        <v>38423</v>
      </c>
      <c r="AB3475">
        <v>-180897</v>
      </c>
      <c r="AC3475" t="s">
        <v>38</v>
      </c>
      <c r="AD3475">
        <v>99338</v>
      </c>
    </row>
    <row r="3476" spans="1:30" ht="409.5" x14ac:dyDescent="0.25">
      <c r="A3476">
        <f t="shared" ca="1" si="54"/>
        <v>13695</v>
      </c>
      <c r="B3476" t="s">
        <v>79</v>
      </c>
      <c r="C3476" t="s">
        <v>80</v>
      </c>
      <c r="F3476" t="s">
        <v>413</v>
      </c>
      <c r="O3476" t="s">
        <v>33</v>
      </c>
      <c r="Y3476" t="s">
        <v>7165</v>
      </c>
      <c r="Z3476" s="1" t="s">
        <v>26379</v>
      </c>
      <c r="AA3476" t="s">
        <v>26380</v>
      </c>
      <c r="AB3476">
        <v>-173210</v>
      </c>
      <c r="AC3476" t="s">
        <v>38</v>
      </c>
      <c r="AD3476">
        <v>98004</v>
      </c>
    </row>
    <row r="3477" spans="1:30" x14ac:dyDescent="0.25">
      <c r="A3477">
        <f t="shared" ca="1" si="54"/>
        <v>19195</v>
      </c>
      <c r="B3477" t="s">
        <v>489</v>
      </c>
      <c r="C3477" t="s">
        <v>45</v>
      </c>
      <c r="O3477" t="s">
        <v>1</v>
      </c>
      <c r="Y3477" t="s">
        <v>1369</v>
      </c>
      <c r="Z3477" t="s">
        <v>1370</v>
      </c>
      <c r="AA3477" t="s">
        <v>1371</v>
      </c>
      <c r="AB3477">
        <v>-181513</v>
      </c>
    </row>
    <row r="3478" spans="1:30" x14ac:dyDescent="0.25">
      <c r="A3478">
        <f t="shared" ca="1" si="54"/>
        <v>11582</v>
      </c>
      <c r="B3478" t="s">
        <v>124</v>
      </c>
      <c r="C3478" t="s">
        <v>45</v>
      </c>
      <c r="F3478" t="s">
        <v>41692</v>
      </c>
      <c r="O3478" t="s">
        <v>33</v>
      </c>
      <c r="Y3478" t="s">
        <v>1914</v>
      </c>
      <c r="Z3478" t="s">
        <v>41693</v>
      </c>
      <c r="AA3478" t="s">
        <v>41651</v>
      </c>
      <c r="AB3478">
        <v>-160921</v>
      </c>
      <c r="AC3478" t="s">
        <v>333</v>
      </c>
      <c r="AD3478">
        <v>83501</v>
      </c>
    </row>
    <row r="3479" spans="1:30" x14ac:dyDescent="0.25">
      <c r="A3479">
        <f t="shared" ca="1" si="54"/>
        <v>459</v>
      </c>
      <c r="B3479" t="s">
        <v>2046</v>
      </c>
      <c r="C3479" t="s">
        <v>80</v>
      </c>
      <c r="F3479" t="s">
        <v>3055</v>
      </c>
      <c r="O3479" t="s">
        <v>33</v>
      </c>
      <c r="Y3479" t="s">
        <v>3320</v>
      </c>
      <c r="Z3479" t="s">
        <v>13991</v>
      </c>
      <c r="AA3479" t="s">
        <v>13980</v>
      </c>
      <c r="AB3479">
        <v>-171639</v>
      </c>
      <c r="AC3479" t="s">
        <v>38</v>
      </c>
      <c r="AD3479">
        <v>98073</v>
      </c>
    </row>
    <row r="3480" spans="1:30" x14ac:dyDescent="0.25">
      <c r="A3480">
        <f t="shared" ca="1" si="54"/>
        <v>9998</v>
      </c>
      <c r="B3480" t="s">
        <v>39</v>
      </c>
      <c r="C3480" t="s">
        <v>165</v>
      </c>
      <c r="F3480" t="s">
        <v>18286</v>
      </c>
      <c r="G3480">
        <v>0</v>
      </c>
      <c r="O3480" t="s">
        <v>1200</v>
      </c>
      <c r="X3480" t="s">
        <v>34</v>
      </c>
      <c r="Y3480" t="s">
        <v>18287</v>
      </c>
      <c r="Z3480" t="s">
        <v>18288</v>
      </c>
      <c r="AA3480" t="s">
        <v>18289</v>
      </c>
      <c r="AB3480" t="s">
        <v>18290</v>
      </c>
      <c r="AC3480" t="s">
        <v>18291</v>
      </c>
    </row>
    <row r="3481" spans="1:30" x14ac:dyDescent="0.25">
      <c r="A3481">
        <f t="shared" ca="1" si="54"/>
        <v>18453</v>
      </c>
      <c r="B3481" t="s">
        <v>178</v>
      </c>
      <c r="C3481" t="s">
        <v>179</v>
      </c>
      <c r="F3481" t="s">
        <v>20225</v>
      </c>
      <c r="O3481" t="s">
        <v>33</v>
      </c>
      <c r="W3481">
        <v>15</v>
      </c>
      <c r="X3481" t="s">
        <v>34</v>
      </c>
      <c r="Y3481" t="s">
        <v>9272</v>
      </c>
      <c r="Z3481" t="s">
        <v>33285</v>
      </c>
      <c r="AA3481" t="s">
        <v>33286</v>
      </c>
      <c r="AB3481">
        <v>-181343</v>
      </c>
      <c r="AC3481" t="s">
        <v>38</v>
      </c>
      <c r="AD3481">
        <v>98907</v>
      </c>
    </row>
    <row r="3482" spans="1:30" x14ac:dyDescent="0.25">
      <c r="A3482">
        <f t="shared" ca="1" si="54"/>
        <v>3837</v>
      </c>
      <c r="B3482" t="s">
        <v>2046</v>
      </c>
      <c r="C3482" t="s">
        <v>80</v>
      </c>
      <c r="F3482" t="s">
        <v>27909</v>
      </c>
      <c r="O3482" t="s">
        <v>33</v>
      </c>
      <c r="Y3482" t="s">
        <v>27910</v>
      </c>
      <c r="Z3482" t="s">
        <v>27911</v>
      </c>
      <c r="AA3482" t="s">
        <v>27912</v>
      </c>
      <c r="AB3482">
        <v>-160403</v>
      </c>
      <c r="AC3482" t="s">
        <v>38</v>
      </c>
      <c r="AD3482">
        <v>98368</v>
      </c>
    </row>
    <row r="3483" spans="1:30" ht="409.5" x14ac:dyDescent="0.25">
      <c r="A3483">
        <f t="shared" ca="1" si="54"/>
        <v>19689</v>
      </c>
      <c r="B3483" t="s">
        <v>2046</v>
      </c>
      <c r="C3483" t="s">
        <v>80</v>
      </c>
      <c r="F3483" t="s">
        <v>3176</v>
      </c>
      <c r="O3483" t="s">
        <v>33</v>
      </c>
      <c r="Y3483" t="s">
        <v>10553</v>
      </c>
      <c r="Z3483" s="1" t="s">
        <v>11195</v>
      </c>
      <c r="AA3483" t="s">
        <v>11196</v>
      </c>
      <c r="AB3483">
        <v>-173240</v>
      </c>
      <c r="AC3483" t="s">
        <v>38</v>
      </c>
      <c r="AD3483">
        <v>98204</v>
      </c>
    </row>
    <row r="3484" spans="1:30" ht="409.5" x14ac:dyDescent="0.25">
      <c r="A3484">
        <f t="shared" ca="1" si="54"/>
        <v>2423</v>
      </c>
      <c r="B3484" t="s">
        <v>230</v>
      </c>
      <c r="C3484" t="s">
        <v>45</v>
      </c>
      <c r="O3484" t="s">
        <v>33</v>
      </c>
      <c r="W3484">
        <v>15</v>
      </c>
      <c r="X3484" t="s">
        <v>34</v>
      </c>
      <c r="Y3484" t="s">
        <v>23440</v>
      </c>
      <c r="Z3484" s="1" t="s">
        <v>23441</v>
      </c>
      <c r="AA3484" t="s">
        <v>22580</v>
      </c>
      <c r="AB3484">
        <v>-180466</v>
      </c>
    </row>
    <row r="3485" spans="1:30" x14ac:dyDescent="0.25">
      <c r="A3485">
        <f t="shared" ca="1" si="54"/>
        <v>11153</v>
      </c>
      <c r="B3485" t="s">
        <v>519</v>
      </c>
      <c r="G3485">
        <v>0</v>
      </c>
      <c r="O3485" t="s">
        <v>33</v>
      </c>
      <c r="X3485" t="s">
        <v>34</v>
      </c>
      <c r="Y3485" t="s">
        <v>25439</v>
      </c>
      <c r="Z3485" t="s">
        <v>25440</v>
      </c>
      <c r="AA3485" t="s">
        <v>25441</v>
      </c>
      <c r="AB3485" t="s">
        <v>25442</v>
      </c>
    </row>
    <row r="3486" spans="1:30" ht="409.5" x14ac:dyDescent="0.25">
      <c r="A3486">
        <f t="shared" ca="1" si="54"/>
        <v>7925</v>
      </c>
      <c r="B3486" t="s">
        <v>3712</v>
      </c>
      <c r="C3486" t="s">
        <v>45</v>
      </c>
      <c r="F3486" t="s">
        <v>22775</v>
      </c>
      <c r="G3486">
        <v>0</v>
      </c>
      <c r="O3486" t="s">
        <v>33</v>
      </c>
      <c r="X3486" t="s">
        <v>34</v>
      </c>
      <c r="Y3486" t="s">
        <v>22325</v>
      </c>
      <c r="Z3486" s="1" t="s">
        <v>23576</v>
      </c>
      <c r="AA3486" t="s">
        <v>23574</v>
      </c>
      <c r="AB3486" t="s">
        <v>23577</v>
      </c>
    </row>
    <row r="3487" spans="1:30" x14ac:dyDescent="0.25">
      <c r="A3487">
        <f t="shared" ca="1" si="54"/>
        <v>9763</v>
      </c>
      <c r="B3487" t="s">
        <v>73</v>
      </c>
      <c r="C3487" t="s">
        <v>74</v>
      </c>
      <c r="F3487" t="s">
        <v>30324</v>
      </c>
      <c r="G3487">
        <v>0</v>
      </c>
      <c r="O3487" t="s">
        <v>33</v>
      </c>
      <c r="Y3487" t="s">
        <v>30542</v>
      </c>
      <c r="Z3487" t="s">
        <v>36255</v>
      </c>
      <c r="AA3487" t="s">
        <v>36256</v>
      </c>
      <c r="AB3487" t="s">
        <v>36257</v>
      </c>
    </row>
    <row r="3488" spans="1:30" x14ac:dyDescent="0.25">
      <c r="A3488">
        <f t="shared" ca="1" si="54"/>
        <v>12694</v>
      </c>
      <c r="B3488" t="s">
        <v>164</v>
      </c>
      <c r="C3488" t="s">
        <v>165</v>
      </c>
      <c r="F3488" t="s">
        <v>315</v>
      </c>
      <c r="G3488">
        <v>0</v>
      </c>
      <c r="O3488" t="s">
        <v>63</v>
      </c>
      <c r="X3488" t="s">
        <v>34</v>
      </c>
      <c r="Y3488" t="s">
        <v>22451</v>
      </c>
      <c r="Z3488" t="s">
        <v>22452</v>
      </c>
      <c r="AA3488" t="s">
        <v>22453</v>
      </c>
      <c r="AB3488" t="s">
        <v>22454</v>
      </c>
    </row>
    <row r="3489" spans="1:30" ht="409.5" x14ac:dyDescent="0.25">
      <c r="A3489">
        <f t="shared" ca="1" si="54"/>
        <v>10661</v>
      </c>
      <c r="B3489" t="s">
        <v>2046</v>
      </c>
      <c r="C3489" t="s">
        <v>80</v>
      </c>
      <c r="F3489" t="s">
        <v>10879</v>
      </c>
      <c r="O3489" t="s">
        <v>33</v>
      </c>
      <c r="Y3489" t="s">
        <v>14603</v>
      </c>
      <c r="Z3489" s="1" t="s">
        <v>14604</v>
      </c>
      <c r="AA3489" t="s">
        <v>14605</v>
      </c>
      <c r="AB3489">
        <v>-162193</v>
      </c>
      <c r="AC3489" t="s">
        <v>38</v>
      </c>
      <c r="AD3489">
        <v>99201</v>
      </c>
    </row>
    <row r="3490" spans="1:30" ht="409.5" x14ac:dyDescent="0.25">
      <c r="A3490">
        <f t="shared" ca="1" si="54"/>
        <v>13033</v>
      </c>
      <c r="B3490" t="s">
        <v>3712</v>
      </c>
      <c r="C3490" t="s">
        <v>45</v>
      </c>
      <c r="F3490" t="s">
        <v>20250</v>
      </c>
      <c r="G3490">
        <v>0</v>
      </c>
      <c r="O3490" t="s">
        <v>33</v>
      </c>
      <c r="X3490" t="s">
        <v>34</v>
      </c>
      <c r="Y3490" t="s">
        <v>19763</v>
      </c>
      <c r="Z3490" s="1" t="s">
        <v>24195</v>
      </c>
      <c r="AA3490" t="s">
        <v>24027</v>
      </c>
      <c r="AB3490" t="s">
        <v>24196</v>
      </c>
    </row>
    <row r="3491" spans="1:30" x14ac:dyDescent="0.25">
      <c r="A3491">
        <f t="shared" ca="1" si="54"/>
        <v>4537</v>
      </c>
      <c r="B3491" t="s">
        <v>2046</v>
      </c>
      <c r="C3491" t="s">
        <v>80</v>
      </c>
      <c r="F3491" t="s">
        <v>1418</v>
      </c>
      <c r="O3491" t="s">
        <v>33</v>
      </c>
      <c r="Y3491" t="s">
        <v>1419</v>
      </c>
      <c r="Z3491" t="s">
        <v>32107</v>
      </c>
      <c r="AA3491" t="s">
        <v>32108</v>
      </c>
      <c r="AB3491">
        <v>-162720</v>
      </c>
      <c r="AC3491" t="s">
        <v>38</v>
      </c>
      <c r="AD3491">
        <v>98501</v>
      </c>
    </row>
    <row r="3492" spans="1:30" x14ac:dyDescent="0.25">
      <c r="A3492">
        <f t="shared" ca="1" si="54"/>
        <v>10166</v>
      </c>
      <c r="B3492" t="s">
        <v>73</v>
      </c>
      <c r="C3492" t="s">
        <v>74</v>
      </c>
      <c r="G3492">
        <v>0</v>
      </c>
      <c r="O3492" t="s">
        <v>33</v>
      </c>
      <c r="X3492" t="s">
        <v>34</v>
      </c>
      <c r="Y3492" t="s">
        <v>3280</v>
      </c>
      <c r="Z3492" t="s">
        <v>3281</v>
      </c>
      <c r="AA3492" t="s">
        <v>3282</v>
      </c>
      <c r="AB3492" t="s">
        <v>3283</v>
      </c>
      <c r="AC3492" t="s">
        <v>38</v>
      </c>
      <c r="AD3492">
        <v>98177</v>
      </c>
    </row>
    <row r="3493" spans="1:30" ht="409.5" x14ac:dyDescent="0.25">
      <c r="A3493">
        <f t="shared" ca="1" si="54"/>
        <v>8339</v>
      </c>
      <c r="B3493" t="s">
        <v>685</v>
      </c>
      <c r="C3493" t="s">
        <v>686</v>
      </c>
      <c r="G3493">
        <v>0</v>
      </c>
      <c r="O3493" t="s">
        <v>33</v>
      </c>
      <c r="Y3493" t="s">
        <v>29851</v>
      </c>
      <c r="Z3493" s="1" t="s">
        <v>33787</v>
      </c>
      <c r="AA3493" t="s">
        <v>33781</v>
      </c>
      <c r="AB3493" t="s">
        <v>33788</v>
      </c>
    </row>
    <row r="3494" spans="1:30" x14ac:dyDescent="0.25">
      <c r="A3494">
        <f t="shared" ca="1" si="54"/>
        <v>11331</v>
      </c>
      <c r="B3494" t="s">
        <v>677</v>
      </c>
      <c r="C3494" t="s">
        <v>80</v>
      </c>
      <c r="F3494" t="s">
        <v>1305</v>
      </c>
      <c r="G3494">
        <v>0</v>
      </c>
      <c r="O3494" t="s">
        <v>33</v>
      </c>
      <c r="X3494" t="s">
        <v>34</v>
      </c>
      <c r="Y3494" t="s">
        <v>7240</v>
      </c>
      <c r="Z3494" t="s">
        <v>7556</v>
      </c>
      <c r="AA3494" t="s">
        <v>7557</v>
      </c>
      <c r="AB3494" t="s">
        <v>7558</v>
      </c>
      <c r="AC3494" t="s">
        <v>38</v>
      </c>
      <c r="AD3494">
        <v>98117</v>
      </c>
    </row>
    <row r="3495" spans="1:30" ht="409.5" x14ac:dyDescent="0.25">
      <c r="A3495">
        <f t="shared" ca="1" si="54"/>
        <v>4554</v>
      </c>
      <c r="B3495" t="s">
        <v>677</v>
      </c>
      <c r="C3495" t="s">
        <v>80</v>
      </c>
      <c r="O3495" t="s">
        <v>33</v>
      </c>
      <c r="Y3495" t="s">
        <v>15848</v>
      </c>
      <c r="Z3495" s="1" t="s">
        <v>15849</v>
      </c>
      <c r="AA3495" t="s">
        <v>15850</v>
      </c>
      <c r="AB3495">
        <v>-161265</v>
      </c>
      <c r="AC3495" t="s">
        <v>38</v>
      </c>
      <c r="AD3495">
        <v>98311</v>
      </c>
    </row>
    <row r="3496" spans="1:30" ht="409.5" x14ac:dyDescent="0.25">
      <c r="A3496">
        <f t="shared" ca="1" si="54"/>
        <v>14616</v>
      </c>
      <c r="B3496" t="s">
        <v>68</v>
      </c>
      <c r="C3496" t="s">
        <v>45</v>
      </c>
      <c r="F3496" t="s">
        <v>734</v>
      </c>
      <c r="O3496" t="s">
        <v>33</v>
      </c>
      <c r="W3496">
        <v>15</v>
      </c>
      <c r="X3496" t="s">
        <v>34</v>
      </c>
      <c r="Y3496" t="s">
        <v>2554</v>
      </c>
      <c r="Z3496" s="1" t="s">
        <v>31394</v>
      </c>
      <c r="AA3496" t="s">
        <v>31395</v>
      </c>
      <c r="AB3496">
        <v>-180067</v>
      </c>
      <c r="AC3496" t="s">
        <v>38</v>
      </c>
      <c r="AD3496">
        <v>98109</v>
      </c>
    </row>
    <row r="3497" spans="1:30" ht="409.5" x14ac:dyDescent="0.25">
      <c r="A3497">
        <f t="shared" ca="1" si="54"/>
        <v>16935</v>
      </c>
      <c r="B3497" t="s">
        <v>44</v>
      </c>
      <c r="C3497" t="s">
        <v>45</v>
      </c>
      <c r="F3497" t="s">
        <v>2659</v>
      </c>
      <c r="G3497">
        <v>0</v>
      </c>
      <c r="N3497" s="1" t="s">
        <v>2660</v>
      </c>
      <c r="O3497" t="s">
        <v>33</v>
      </c>
      <c r="X3497" t="s">
        <v>34</v>
      </c>
      <c r="Y3497" t="s">
        <v>2661</v>
      </c>
      <c r="Z3497" s="1" t="s">
        <v>2662</v>
      </c>
      <c r="AA3497" t="s">
        <v>2663</v>
      </c>
      <c r="AB3497" t="s">
        <v>2664</v>
      </c>
      <c r="AC3497" t="s">
        <v>38</v>
      </c>
      <c r="AD3497">
        <v>98103</v>
      </c>
    </row>
    <row r="3498" spans="1:30" x14ac:dyDescent="0.25">
      <c r="A3498">
        <f t="shared" ca="1" si="54"/>
        <v>11689</v>
      </c>
      <c r="B3498" t="s">
        <v>685</v>
      </c>
      <c r="C3498" t="s">
        <v>686</v>
      </c>
      <c r="F3498" t="s">
        <v>3290</v>
      </c>
      <c r="G3498">
        <v>0</v>
      </c>
      <c r="O3498" t="s">
        <v>33</v>
      </c>
      <c r="Y3498" t="s">
        <v>3291</v>
      </c>
      <c r="Z3498" t="s">
        <v>3292</v>
      </c>
      <c r="AA3498" t="s">
        <v>3293</v>
      </c>
      <c r="AB3498" t="s">
        <v>3294</v>
      </c>
    </row>
    <row r="3499" spans="1:30" ht="300" x14ac:dyDescent="0.25">
      <c r="A3499">
        <f t="shared" ca="1" si="54"/>
        <v>5296</v>
      </c>
      <c r="B3499" t="s">
        <v>685</v>
      </c>
      <c r="C3499" t="s">
        <v>686</v>
      </c>
      <c r="F3499" t="s">
        <v>30461</v>
      </c>
      <c r="O3499" t="s">
        <v>33</v>
      </c>
      <c r="Y3499" t="s">
        <v>34727</v>
      </c>
      <c r="Z3499" s="1" t="s">
        <v>34728</v>
      </c>
      <c r="AA3499" t="s">
        <v>34715</v>
      </c>
      <c r="AB3499">
        <v>-161989</v>
      </c>
      <c r="AC3499" t="s">
        <v>38</v>
      </c>
      <c r="AD3499">
        <v>98372</v>
      </c>
    </row>
    <row r="3500" spans="1:30" x14ac:dyDescent="0.25">
      <c r="A3500">
        <f t="shared" ca="1" si="54"/>
        <v>19238</v>
      </c>
      <c r="B3500" t="s">
        <v>739</v>
      </c>
      <c r="C3500" t="s">
        <v>686</v>
      </c>
      <c r="F3500" t="s">
        <v>4924</v>
      </c>
      <c r="O3500" t="s">
        <v>33</v>
      </c>
      <c r="X3500" t="s">
        <v>34</v>
      </c>
      <c r="Y3500" t="s">
        <v>7129</v>
      </c>
      <c r="Z3500" t="s">
        <v>30700</v>
      </c>
      <c r="AA3500" t="s">
        <v>30701</v>
      </c>
      <c r="AB3500">
        <v>-160488</v>
      </c>
      <c r="AC3500" t="s">
        <v>38</v>
      </c>
      <c r="AD3500">
        <v>98005</v>
      </c>
    </row>
    <row r="3501" spans="1:30" x14ac:dyDescent="0.25">
      <c r="A3501">
        <f t="shared" ca="1" si="54"/>
        <v>327</v>
      </c>
      <c r="B3501" t="s">
        <v>96</v>
      </c>
      <c r="C3501" t="s">
        <v>97</v>
      </c>
      <c r="F3501" t="s">
        <v>20690</v>
      </c>
      <c r="O3501" t="s">
        <v>155</v>
      </c>
      <c r="X3501" t="s">
        <v>34</v>
      </c>
      <c r="Y3501" t="s">
        <v>20691</v>
      </c>
      <c r="Z3501" t="s">
        <v>27738</v>
      </c>
      <c r="AA3501" t="s">
        <v>27736</v>
      </c>
      <c r="AB3501">
        <v>-160899</v>
      </c>
    </row>
    <row r="3502" spans="1:30" ht="409.5" x14ac:dyDescent="0.25">
      <c r="A3502">
        <f t="shared" ca="1" si="54"/>
        <v>14125</v>
      </c>
      <c r="B3502" t="s">
        <v>164</v>
      </c>
      <c r="C3502" t="s">
        <v>165</v>
      </c>
      <c r="G3502">
        <v>0</v>
      </c>
      <c r="O3502" t="s">
        <v>33</v>
      </c>
      <c r="X3502" t="s">
        <v>34</v>
      </c>
      <c r="Y3502" t="s">
        <v>1344</v>
      </c>
      <c r="Z3502" s="1" t="s">
        <v>40217</v>
      </c>
      <c r="AA3502" t="s">
        <v>40218</v>
      </c>
      <c r="AB3502" t="s">
        <v>40219</v>
      </c>
      <c r="AC3502" t="s">
        <v>38</v>
      </c>
      <c r="AD3502">
        <v>98335</v>
      </c>
    </row>
    <row r="3503" spans="1:30" ht="409.5" x14ac:dyDescent="0.25">
      <c r="A3503">
        <f t="shared" ca="1" si="54"/>
        <v>16503</v>
      </c>
      <c r="B3503" t="s">
        <v>124</v>
      </c>
      <c r="C3503" t="s">
        <v>45</v>
      </c>
      <c r="G3503">
        <v>0</v>
      </c>
      <c r="O3503" t="s">
        <v>33</v>
      </c>
      <c r="X3503" t="s">
        <v>34</v>
      </c>
      <c r="Y3503" t="s">
        <v>22325</v>
      </c>
      <c r="Z3503" s="1" t="s">
        <v>42812</v>
      </c>
      <c r="AA3503" t="s">
        <v>42810</v>
      </c>
      <c r="AB3503" t="s">
        <v>42813</v>
      </c>
    </row>
    <row r="3504" spans="1:30" ht="409.5" x14ac:dyDescent="0.25">
      <c r="A3504">
        <f t="shared" ca="1" si="54"/>
        <v>3852</v>
      </c>
      <c r="B3504" t="s">
        <v>73</v>
      </c>
      <c r="C3504" t="s">
        <v>74</v>
      </c>
      <c r="F3504" t="s">
        <v>297</v>
      </c>
      <c r="G3504">
        <v>0</v>
      </c>
      <c r="O3504" t="s">
        <v>33</v>
      </c>
      <c r="X3504" t="s">
        <v>34</v>
      </c>
      <c r="Y3504" t="s">
        <v>19201</v>
      </c>
      <c r="Z3504" s="1" t="s">
        <v>19202</v>
      </c>
      <c r="AA3504" t="s">
        <v>19203</v>
      </c>
      <c r="AB3504" t="s">
        <v>19204</v>
      </c>
      <c r="AC3504" t="s">
        <v>38</v>
      </c>
      <c r="AD3504">
        <v>98110</v>
      </c>
    </row>
    <row r="3505" spans="1:30" x14ac:dyDescent="0.25">
      <c r="A3505">
        <f t="shared" ca="1" si="54"/>
        <v>11547</v>
      </c>
      <c r="B3505" t="s">
        <v>2046</v>
      </c>
      <c r="C3505" t="s">
        <v>80</v>
      </c>
      <c r="F3505" t="s">
        <v>6181</v>
      </c>
      <c r="O3505" t="s">
        <v>33</v>
      </c>
      <c r="Y3505" t="s">
        <v>7250</v>
      </c>
      <c r="Z3505" t="s">
        <v>16192</v>
      </c>
      <c r="AA3505" t="s">
        <v>16193</v>
      </c>
      <c r="AB3505">
        <v>-171764</v>
      </c>
      <c r="AC3505" t="s">
        <v>38</v>
      </c>
      <c r="AD3505">
        <v>98104</v>
      </c>
    </row>
    <row r="3506" spans="1:30" x14ac:dyDescent="0.25">
      <c r="A3506">
        <f t="shared" ca="1" si="54"/>
        <v>6809</v>
      </c>
      <c r="B3506" t="s">
        <v>79</v>
      </c>
      <c r="C3506" t="s">
        <v>80</v>
      </c>
      <c r="F3506" t="s">
        <v>13986</v>
      </c>
      <c r="O3506" t="s">
        <v>33</v>
      </c>
      <c r="Y3506" t="s">
        <v>13214</v>
      </c>
      <c r="Z3506" t="s">
        <v>26656</v>
      </c>
      <c r="AA3506" t="s">
        <v>26657</v>
      </c>
      <c r="AB3506">
        <v>-180220</v>
      </c>
      <c r="AC3506" t="s">
        <v>6028</v>
      </c>
      <c r="AD3506">
        <v>48108</v>
      </c>
    </row>
    <row r="3507" spans="1:30" x14ac:dyDescent="0.25">
      <c r="A3507">
        <f t="shared" ca="1" si="54"/>
        <v>8750</v>
      </c>
      <c r="B3507" t="s">
        <v>2046</v>
      </c>
      <c r="C3507" t="s">
        <v>80</v>
      </c>
      <c r="F3507" t="s">
        <v>1335</v>
      </c>
      <c r="O3507" t="s">
        <v>33</v>
      </c>
      <c r="Y3507" t="s">
        <v>10635</v>
      </c>
      <c r="Z3507" t="s">
        <v>12819</v>
      </c>
      <c r="AA3507" t="s">
        <v>12820</v>
      </c>
      <c r="AB3507">
        <v>-162043</v>
      </c>
      <c r="AC3507" t="s">
        <v>38</v>
      </c>
      <c r="AD3507">
        <v>98005</v>
      </c>
    </row>
    <row r="3508" spans="1:30" x14ac:dyDescent="0.25">
      <c r="A3508">
        <f t="shared" ca="1" si="54"/>
        <v>6765</v>
      </c>
      <c r="B3508" t="s">
        <v>178</v>
      </c>
      <c r="C3508" t="s">
        <v>179</v>
      </c>
      <c r="F3508" t="s">
        <v>9347</v>
      </c>
      <c r="O3508" t="s">
        <v>33</v>
      </c>
      <c r="X3508" t="s">
        <v>34</v>
      </c>
      <c r="Y3508" t="s">
        <v>9348</v>
      </c>
      <c r="Z3508" t="s">
        <v>9349</v>
      </c>
      <c r="AA3508" t="s">
        <v>9349</v>
      </c>
      <c r="AB3508">
        <v>-160015</v>
      </c>
      <c r="AC3508" t="s">
        <v>9350</v>
      </c>
      <c r="AD3508">
        <v>20950</v>
      </c>
    </row>
    <row r="3509" spans="1:30" ht="409.5" x14ac:dyDescent="0.25">
      <c r="A3509">
        <f t="shared" ca="1" si="54"/>
        <v>18549</v>
      </c>
      <c r="B3509" t="s">
        <v>68</v>
      </c>
      <c r="C3509" t="s">
        <v>45</v>
      </c>
      <c r="O3509" t="s">
        <v>63</v>
      </c>
      <c r="X3509" t="s">
        <v>34</v>
      </c>
      <c r="Y3509" t="s">
        <v>2033</v>
      </c>
      <c r="Z3509" s="1" t="s">
        <v>42271</v>
      </c>
      <c r="AA3509" t="s">
        <v>42272</v>
      </c>
      <c r="AB3509">
        <v>-160180</v>
      </c>
      <c r="AC3509" t="s">
        <v>6028</v>
      </c>
      <c r="AD3509">
        <v>48109</v>
      </c>
    </row>
    <row r="3510" spans="1:30" x14ac:dyDescent="0.25">
      <c r="A3510">
        <f t="shared" ca="1" si="54"/>
        <v>15108</v>
      </c>
      <c r="B3510" t="s">
        <v>73</v>
      </c>
      <c r="C3510" t="s">
        <v>74</v>
      </c>
      <c r="F3510" t="s">
        <v>1673</v>
      </c>
      <c r="O3510" t="s">
        <v>63</v>
      </c>
      <c r="X3510" t="s">
        <v>34</v>
      </c>
      <c r="Y3510" t="s">
        <v>31905</v>
      </c>
      <c r="Z3510" t="s">
        <v>31906</v>
      </c>
      <c r="AA3510" t="s">
        <v>31907</v>
      </c>
      <c r="AB3510">
        <v>-180297</v>
      </c>
      <c r="AC3510" t="s">
        <v>38</v>
      </c>
      <c r="AD3510">
        <v>98055</v>
      </c>
    </row>
    <row r="3511" spans="1:30" x14ac:dyDescent="0.25">
      <c r="A3511">
        <f t="shared" ca="1" si="54"/>
        <v>2188</v>
      </c>
      <c r="B3511" t="s">
        <v>79</v>
      </c>
      <c r="C3511" t="s">
        <v>80</v>
      </c>
      <c r="F3511" t="s">
        <v>6018</v>
      </c>
      <c r="O3511" t="s">
        <v>33</v>
      </c>
      <c r="Y3511" t="s">
        <v>11603</v>
      </c>
      <c r="Z3511" t="s">
        <v>26802</v>
      </c>
      <c r="AA3511" t="s">
        <v>26803</v>
      </c>
      <c r="AB3511">
        <v>-172706</v>
      </c>
      <c r="AC3511" t="s">
        <v>38</v>
      </c>
      <c r="AD3511" t="s">
        <v>1716</v>
      </c>
    </row>
    <row r="3512" spans="1:30" x14ac:dyDescent="0.25">
      <c r="A3512">
        <f t="shared" ca="1" si="54"/>
        <v>15575</v>
      </c>
      <c r="B3512" t="s">
        <v>739</v>
      </c>
      <c r="C3512" t="s">
        <v>686</v>
      </c>
      <c r="F3512" t="s">
        <v>4947</v>
      </c>
      <c r="G3512">
        <v>0</v>
      </c>
      <c r="O3512" t="s">
        <v>33</v>
      </c>
      <c r="Y3512" t="s">
        <v>3152</v>
      </c>
      <c r="Z3512" t="s">
        <v>31321</v>
      </c>
      <c r="AA3512" t="s">
        <v>31322</v>
      </c>
      <c r="AB3512" t="s">
        <v>31323</v>
      </c>
    </row>
    <row r="3513" spans="1:30" x14ac:dyDescent="0.25">
      <c r="A3513">
        <f t="shared" ca="1" si="54"/>
        <v>6986</v>
      </c>
      <c r="B3513" t="s">
        <v>79</v>
      </c>
      <c r="C3513" t="s">
        <v>80</v>
      </c>
      <c r="F3513" t="s">
        <v>81</v>
      </c>
      <c r="O3513" t="s">
        <v>721</v>
      </c>
      <c r="Y3513" t="s">
        <v>82</v>
      </c>
      <c r="Z3513" t="s">
        <v>26146</v>
      </c>
      <c r="AA3513" t="s">
        <v>26147</v>
      </c>
      <c r="AB3513">
        <v>-172396</v>
      </c>
      <c r="AC3513" t="s">
        <v>38</v>
      </c>
      <c r="AD3513">
        <v>98668</v>
      </c>
    </row>
    <row r="3514" spans="1:30" x14ac:dyDescent="0.25">
      <c r="A3514">
        <f t="shared" ca="1" si="54"/>
        <v>17641</v>
      </c>
      <c r="B3514" t="s">
        <v>73</v>
      </c>
      <c r="C3514" t="s">
        <v>74</v>
      </c>
      <c r="O3514" t="s">
        <v>63</v>
      </c>
      <c r="X3514" t="s">
        <v>34</v>
      </c>
      <c r="Y3514" t="s">
        <v>40847</v>
      </c>
      <c r="Z3514" t="s">
        <v>40848</v>
      </c>
      <c r="AA3514" t="s">
        <v>40849</v>
      </c>
      <c r="AB3514">
        <v>-171062</v>
      </c>
      <c r="AC3514" t="s">
        <v>38</v>
      </c>
      <c r="AD3514">
        <v>98101</v>
      </c>
    </row>
    <row r="3515" spans="1:30" x14ac:dyDescent="0.25">
      <c r="A3515">
        <f t="shared" ca="1" si="54"/>
        <v>4982</v>
      </c>
      <c r="B3515" t="s">
        <v>685</v>
      </c>
      <c r="C3515" t="s">
        <v>686</v>
      </c>
      <c r="F3515" t="s">
        <v>33508</v>
      </c>
      <c r="G3515">
        <v>0</v>
      </c>
      <c r="O3515" t="s">
        <v>33</v>
      </c>
      <c r="Y3515" t="s">
        <v>33509</v>
      </c>
      <c r="Z3515" t="s">
        <v>34996</v>
      </c>
      <c r="AA3515" t="s">
        <v>34997</v>
      </c>
      <c r="AB3515" t="s">
        <v>34998</v>
      </c>
      <c r="AC3515" t="s">
        <v>38</v>
      </c>
      <c r="AD3515">
        <v>98541</v>
      </c>
    </row>
    <row r="3516" spans="1:30" x14ac:dyDescent="0.25">
      <c r="A3516">
        <f t="shared" ca="1" si="54"/>
        <v>18674</v>
      </c>
      <c r="B3516" t="s">
        <v>3712</v>
      </c>
      <c r="C3516" t="s">
        <v>45</v>
      </c>
      <c r="F3516" t="s">
        <v>20250</v>
      </c>
      <c r="G3516">
        <v>0</v>
      </c>
      <c r="O3516" t="s">
        <v>33</v>
      </c>
      <c r="X3516" t="s">
        <v>34</v>
      </c>
      <c r="Y3516" t="s">
        <v>22731</v>
      </c>
      <c r="Z3516" t="s">
        <v>24220</v>
      </c>
      <c r="AA3516" t="s">
        <v>24027</v>
      </c>
      <c r="AB3516" t="s">
        <v>24221</v>
      </c>
      <c r="AC3516" t="s">
        <v>102</v>
      </c>
      <c r="AD3516">
        <v>97302</v>
      </c>
    </row>
    <row r="3517" spans="1:30" x14ac:dyDescent="0.25">
      <c r="A3517">
        <f t="shared" ca="1" si="54"/>
        <v>6303</v>
      </c>
      <c r="B3517" t="s">
        <v>124</v>
      </c>
      <c r="C3517" t="s">
        <v>45</v>
      </c>
      <c r="O3517" t="s">
        <v>33</v>
      </c>
      <c r="X3517" t="s">
        <v>34</v>
      </c>
      <c r="Y3517" t="s">
        <v>16777</v>
      </c>
      <c r="Z3517" t="s">
        <v>27582</v>
      </c>
      <c r="AA3517" t="s">
        <v>27584</v>
      </c>
      <c r="AB3517">
        <v>-162529</v>
      </c>
      <c r="AC3517" t="s">
        <v>38</v>
      </c>
      <c r="AD3517">
        <v>98424</v>
      </c>
    </row>
    <row r="3518" spans="1:30" x14ac:dyDescent="0.25">
      <c r="A3518">
        <f t="shared" ca="1" si="54"/>
        <v>19065</v>
      </c>
      <c r="B3518" t="s">
        <v>2046</v>
      </c>
      <c r="C3518" t="s">
        <v>80</v>
      </c>
      <c r="F3518" t="s">
        <v>1190</v>
      </c>
      <c r="O3518" t="s">
        <v>33</v>
      </c>
      <c r="Y3518" t="s">
        <v>1191</v>
      </c>
      <c r="Z3518" t="s">
        <v>12878</v>
      </c>
      <c r="AA3518" t="s">
        <v>12879</v>
      </c>
      <c r="AB3518">
        <v>-170845</v>
      </c>
      <c r="AC3518" t="s">
        <v>38</v>
      </c>
      <c r="AD3518">
        <v>98040</v>
      </c>
    </row>
    <row r="3519" spans="1:30" ht="409.5" x14ac:dyDescent="0.25">
      <c r="A3519">
        <f t="shared" ca="1" si="54"/>
        <v>1183</v>
      </c>
      <c r="B3519" t="s">
        <v>124</v>
      </c>
      <c r="C3519" t="s">
        <v>45</v>
      </c>
      <c r="F3519" t="s">
        <v>18307</v>
      </c>
      <c r="G3519">
        <v>0</v>
      </c>
      <c r="O3519" t="s">
        <v>33</v>
      </c>
      <c r="X3519" t="s">
        <v>34</v>
      </c>
      <c r="Y3519" t="s">
        <v>19763</v>
      </c>
      <c r="Z3519" s="1" t="s">
        <v>22686</v>
      </c>
      <c r="AA3519" t="s">
        <v>22580</v>
      </c>
      <c r="AB3519" t="s">
        <v>22687</v>
      </c>
    </row>
    <row r="3520" spans="1:30" x14ac:dyDescent="0.25">
      <c r="A3520">
        <f t="shared" ca="1" si="54"/>
        <v>583</v>
      </c>
      <c r="B3520" t="s">
        <v>178</v>
      </c>
      <c r="C3520" t="s">
        <v>179</v>
      </c>
      <c r="F3520" t="s">
        <v>20345</v>
      </c>
      <c r="G3520">
        <v>0</v>
      </c>
      <c r="O3520" t="s">
        <v>33</v>
      </c>
      <c r="X3520" t="s">
        <v>34</v>
      </c>
      <c r="Y3520" t="s">
        <v>20346</v>
      </c>
      <c r="Z3520" t="s">
        <v>20347</v>
      </c>
      <c r="AA3520" t="s">
        <v>20347</v>
      </c>
      <c r="AB3520" t="s">
        <v>20348</v>
      </c>
      <c r="AC3520" t="s">
        <v>243</v>
      </c>
    </row>
    <row r="3521" spans="1:30" x14ac:dyDescent="0.25">
      <c r="A3521">
        <f t="shared" ca="1" si="54"/>
        <v>8031</v>
      </c>
      <c r="B3521" t="s">
        <v>685</v>
      </c>
      <c r="C3521" t="s">
        <v>686</v>
      </c>
      <c r="G3521">
        <v>0</v>
      </c>
      <c r="O3521" t="s">
        <v>33</v>
      </c>
      <c r="Y3521" t="s">
        <v>284</v>
      </c>
      <c r="Z3521" t="s">
        <v>33547</v>
      </c>
      <c r="AA3521" t="s">
        <v>33506</v>
      </c>
      <c r="AB3521" t="s">
        <v>33548</v>
      </c>
      <c r="AC3521" t="s">
        <v>38</v>
      </c>
      <c r="AD3521">
        <v>98166</v>
      </c>
    </row>
    <row r="3522" spans="1:30" x14ac:dyDescent="0.25">
      <c r="A3522">
        <f t="shared" ref="A3522:A3585" ca="1" si="55">RANDBETWEEN(1,20000)</f>
        <v>11652</v>
      </c>
      <c r="B3522" t="s">
        <v>178</v>
      </c>
      <c r="C3522" t="s">
        <v>179</v>
      </c>
      <c r="O3522" t="s">
        <v>33</v>
      </c>
      <c r="X3522" t="s">
        <v>34</v>
      </c>
      <c r="Z3522" t="s">
        <v>37594</v>
      </c>
      <c r="AA3522" t="s">
        <v>37595</v>
      </c>
      <c r="AB3522">
        <v>-160280</v>
      </c>
    </row>
    <row r="3523" spans="1:30" ht="409.5" x14ac:dyDescent="0.25">
      <c r="A3523">
        <f t="shared" ca="1" si="55"/>
        <v>5953</v>
      </c>
      <c r="B3523" t="s">
        <v>489</v>
      </c>
      <c r="C3523" t="s">
        <v>45</v>
      </c>
      <c r="N3523" t="s">
        <v>612</v>
      </c>
      <c r="O3523" t="s">
        <v>33</v>
      </c>
      <c r="X3523" t="s">
        <v>34</v>
      </c>
      <c r="Y3523" t="s">
        <v>32667</v>
      </c>
      <c r="Z3523" s="1" t="s">
        <v>32668</v>
      </c>
      <c r="AA3523" t="s">
        <v>32669</v>
      </c>
      <c r="AB3523">
        <v>-171531</v>
      </c>
    </row>
    <row r="3524" spans="1:30" x14ac:dyDescent="0.25">
      <c r="A3524">
        <f t="shared" ca="1" si="55"/>
        <v>4804</v>
      </c>
      <c r="B3524" t="s">
        <v>685</v>
      </c>
      <c r="C3524" t="s">
        <v>686</v>
      </c>
      <c r="F3524" t="s">
        <v>29644</v>
      </c>
      <c r="G3524">
        <v>0</v>
      </c>
      <c r="O3524" t="s">
        <v>33</v>
      </c>
      <c r="Y3524" t="s">
        <v>8967</v>
      </c>
      <c r="Z3524" t="s">
        <v>34137</v>
      </c>
      <c r="AA3524" t="s">
        <v>34138</v>
      </c>
      <c r="AB3524" t="s">
        <v>34139</v>
      </c>
      <c r="AC3524" t="s">
        <v>38</v>
      </c>
      <c r="AD3524">
        <v>98043</v>
      </c>
    </row>
    <row r="3525" spans="1:30" ht="409.5" x14ac:dyDescent="0.25">
      <c r="A3525">
        <f t="shared" ca="1" si="55"/>
        <v>214</v>
      </c>
      <c r="B3525" t="s">
        <v>96</v>
      </c>
      <c r="C3525" t="s">
        <v>97</v>
      </c>
      <c r="O3525" t="s">
        <v>33</v>
      </c>
      <c r="X3525" t="s">
        <v>34</v>
      </c>
      <c r="Y3525" t="s">
        <v>31679</v>
      </c>
      <c r="Z3525" s="1" t="s">
        <v>31680</v>
      </c>
      <c r="AA3525" t="s">
        <v>31681</v>
      </c>
      <c r="AB3525">
        <v>-163608</v>
      </c>
    </row>
    <row r="3526" spans="1:30" ht="409.5" x14ac:dyDescent="0.25">
      <c r="A3526">
        <f t="shared" ca="1" si="55"/>
        <v>2923</v>
      </c>
      <c r="B3526" t="s">
        <v>334</v>
      </c>
      <c r="C3526" t="s">
        <v>45</v>
      </c>
      <c r="F3526" t="s">
        <v>20250</v>
      </c>
      <c r="O3526" t="s">
        <v>33</v>
      </c>
      <c r="X3526" t="s">
        <v>34</v>
      </c>
      <c r="Y3526" t="s">
        <v>22643</v>
      </c>
      <c r="Z3526" s="1" t="s">
        <v>23195</v>
      </c>
      <c r="AA3526" t="s">
        <v>22580</v>
      </c>
      <c r="AB3526">
        <v>-171029</v>
      </c>
      <c r="AC3526" t="s">
        <v>102</v>
      </c>
      <c r="AD3526">
        <v>97302</v>
      </c>
    </row>
    <row r="3527" spans="1:30" ht="409.5" x14ac:dyDescent="0.25">
      <c r="A3527">
        <f t="shared" ca="1" si="55"/>
        <v>16459</v>
      </c>
      <c r="B3527" t="s">
        <v>2046</v>
      </c>
      <c r="C3527" t="s">
        <v>80</v>
      </c>
      <c r="F3527" t="s">
        <v>658</v>
      </c>
      <c r="O3527" t="s">
        <v>33</v>
      </c>
      <c r="Y3527" t="s">
        <v>10469</v>
      </c>
      <c r="Z3527" s="1" t="s">
        <v>10470</v>
      </c>
      <c r="AA3527" t="s">
        <v>10471</v>
      </c>
      <c r="AB3527">
        <v>-163215</v>
      </c>
      <c r="AC3527" t="s">
        <v>102</v>
      </c>
      <c r="AD3527">
        <v>97205</v>
      </c>
    </row>
    <row r="3528" spans="1:30" ht="315" x14ac:dyDescent="0.25">
      <c r="A3528">
        <f t="shared" ca="1" si="55"/>
        <v>10480</v>
      </c>
      <c r="B3528" t="s">
        <v>124</v>
      </c>
      <c r="C3528" t="s">
        <v>45</v>
      </c>
      <c r="F3528" t="s">
        <v>18983</v>
      </c>
      <c r="O3528" t="s">
        <v>33</v>
      </c>
      <c r="X3528" t="s">
        <v>34</v>
      </c>
      <c r="Y3528" t="s">
        <v>32574</v>
      </c>
      <c r="Z3528" s="1" t="s">
        <v>32575</v>
      </c>
      <c r="AA3528" t="s">
        <v>32576</v>
      </c>
      <c r="AB3528">
        <v>-172804</v>
      </c>
      <c r="AC3528" t="s">
        <v>38</v>
      </c>
      <c r="AD3528">
        <v>98121</v>
      </c>
    </row>
    <row r="3529" spans="1:30" x14ac:dyDescent="0.25">
      <c r="A3529">
        <f t="shared" ca="1" si="55"/>
        <v>8480</v>
      </c>
      <c r="B3529" t="s">
        <v>2046</v>
      </c>
      <c r="C3529" t="s">
        <v>80</v>
      </c>
      <c r="F3529" t="s">
        <v>4110</v>
      </c>
      <c r="O3529" t="s">
        <v>33</v>
      </c>
      <c r="Y3529" t="s">
        <v>13196</v>
      </c>
      <c r="Z3529" t="s">
        <v>13217</v>
      </c>
      <c r="AA3529" t="s">
        <v>13218</v>
      </c>
      <c r="AB3529">
        <v>-181341</v>
      </c>
      <c r="AC3529" t="s">
        <v>38</v>
      </c>
      <c r="AD3529">
        <v>98027</v>
      </c>
    </row>
    <row r="3530" spans="1:30" x14ac:dyDescent="0.25">
      <c r="A3530">
        <f t="shared" ca="1" si="55"/>
        <v>18722</v>
      </c>
      <c r="B3530" t="s">
        <v>685</v>
      </c>
      <c r="C3530" t="s">
        <v>686</v>
      </c>
      <c r="F3530" t="s">
        <v>31095</v>
      </c>
      <c r="G3530">
        <v>0</v>
      </c>
      <c r="O3530" t="s">
        <v>33</v>
      </c>
      <c r="W3530">
        <v>30</v>
      </c>
      <c r="X3530" t="s">
        <v>34</v>
      </c>
      <c r="Y3530" t="s">
        <v>1108</v>
      </c>
      <c r="Z3530" t="s">
        <v>32925</v>
      </c>
      <c r="AA3530" t="s">
        <v>32926</v>
      </c>
      <c r="AB3530" t="s">
        <v>32927</v>
      </c>
      <c r="AC3530" t="s">
        <v>38</v>
      </c>
      <c r="AD3530">
        <v>98626</v>
      </c>
    </row>
    <row r="3531" spans="1:30" ht="409.5" x14ac:dyDescent="0.25">
      <c r="A3531">
        <f t="shared" ca="1" si="55"/>
        <v>745</v>
      </c>
      <c r="B3531" t="s">
        <v>73</v>
      </c>
      <c r="C3531" t="s">
        <v>74</v>
      </c>
      <c r="F3531" t="s">
        <v>2765</v>
      </c>
      <c r="G3531">
        <v>0</v>
      </c>
      <c r="O3531" t="s">
        <v>33</v>
      </c>
      <c r="X3531" t="s">
        <v>34</v>
      </c>
      <c r="Y3531" t="s">
        <v>2766</v>
      </c>
      <c r="Z3531" s="1" t="s">
        <v>2767</v>
      </c>
      <c r="AA3531" s="1" t="s">
        <v>2767</v>
      </c>
      <c r="AB3531" t="s">
        <v>2768</v>
      </c>
      <c r="AC3531" t="s">
        <v>38</v>
      </c>
      <c r="AD3531">
        <v>98104</v>
      </c>
    </row>
    <row r="3532" spans="1:30" x14ac:dyDescent="0.25">
      <c r="A3532">
        <f t="shared" ca="1" si="55"/>
        <v>12387</v>
      </c>
      <c r="B3532" t="s">
        <v>3712</v>
      </c>
      <c r="C3532" t="s">
        <v>16820</v>
      </c>
      <c r="F3532" t="s">
        <v>24599</v>
      </c>
      <c r="G3532">
        <v>0</v>
      </c>
      <c r="O3532" t="s">
        <v>1200</v>
      </c>
      <c r="X3532" t="s">
        <v>34</v>
      </c>
      <c r="AA3532" t="s">
        <v>24027</v>
      </c>
      <c r="AB3532" t="s">
        <v>24600</v>
      </c>
      <c r="AC3532" t="s">
        <v>5301</v>
      </c>
      <c r="AD3532" t="s">
        <v>24601</v>
      </c>
    </row>
    <row r="3533" spans="1:30" ht="409.5" x14ac:dyDescent="0.25">
      <c r="A3533">
        <f t="shared" ca="1" si="55"/>
        <v>1018</v>
      </c>
      <c r="B3533" t="s">
        <v>44</v>
      </c>
      <c r="C3533" t="s">
        <v>45</v>
      </c>
      <c r="G3533">
        <v>8</v>
      </c>
      <c r="H3533" t="s">
        <v>617</v>
      </c>
      <c r="L3533">
        <v>1.2</v>
      </c>
      <c r="M3533" s="1" t="s">
        <v>9841</v>
      </c>
      <c r="N3533" t="s">
        <v>1348</v>
      </c>
      <c r="O3533" t="s">
        <v>168</v>
      </c>
      <c r="W3533">
        <v>30</v>
      </c>
      <c r="X3533" t="s">
        <v>34</v>
      </c>
      <c r="Y3533" t="s">
        <v>27728</v>
      </c>
      <c r="Z3533" s="1" t="s">
        <v>27732</v>
      </c>
      <c r="AA3533" t="s">
        <v>27733</v>
      </c>
      <c r="AB3533" t="s">
        <v>27734</v>
      </c>
      <c r="AC3533" t="s">
        <v>38</v>
      </c>
      <c r="AD3533">
        <v>98502</v>
      </c>
    </row>
    <row r="3534" spans="1:30" ht="409.5" x14ac:dyDescent="0.25">
      <c r="A3534">
        <f t="shared" ca="1" si="55"/>
        <v>842</v>
      </c>
      <c r="B3534" t="s">
        <v>230</v>
      </c>
      <c r="C3534" t="s">
        <v>45</v>
      </c>
      <c r="O3534" t="s">
        <v>33</v>
      </c>
      <c r="X3534" t="s">
        <v>34</v>
      </c>
      <c r="Y3534" t="s">
        <v>22796</v>
      </c>
      <c r="Z3534" s="1" t="s">
        <v>23084</v>
      </c>
      <c r="AA3534" t="s">
        <v>22580</v>
      </c>
      <c r="AB3534">
        <v>-170028</v>
      </c>
    </row>
    <row r="3535" spans="1:30" ht="409.5" x14ac:dyDescent="0.25">
      <c r="A3535">
        <f t="shared" ca="1" si="55"/>
        <v>14275</v>
      </c>
      <c r="B3535" t="s">
        <v>17015</v>
      </c>
      <c r="C3535" t="s">
        <v>45</v>
      </c>
      <c r="F3535" t="s">
        <v>35381</v>
      </c>
      <c r="G3535">
        <v>0</v>
      </c>
      <c r="O3535" t="s">
        <v>33</v>
      </c>
      <c r="Y3535" t="s">
        <v>31220</v>
      </c>
      <c r="Z3535" s="1" t="s">
        <v>35382</v>
      </c>
      <c r="AA3535" t="s">
        <v>35383</v>
      </c>
      <c r="AB3535" t="s">
        <v>35384</v>
      </c>
    </row>
    <row r="3536" spans="1:30" ht="409.5" x14ac:dyDescent="0.25">
      <c r="A3536">
        <f t="shared" ca="1" si="55"/>
        <v>12546</v>
      </c>
      <c r="B3536" t="s">
        <v>2046</v>
      </c>
      <c r="C3536" t="s">
        <v>80</v>
      </c>
      <c r="F3536" t="s">
        <v>1418</v>
      </c>
      <c r="O3536" t="s">
        <v>33</v>
      </c>
      <c r="Y3536" t="s">
        <v>1419</v>
      </c>
      <c r="Z3536" s="1" t="s">
        <v>25808</v>
      </c>
      <c r="AA3536" t="s">
        <v>25809</v>
      </c>
      <c r="AB3536">
        <v>-160978</v>
      </c>
      <c r="AC3536" t="s">
        <v>38</v>
      </c>
      <c r="AD3536">
        <v>98504</v>
      </c>
    </row>
    <row r="3537" spans="1:30" x14ac:dyDescent="0.25">
      <c r="A3537">
        <f t="shared" ca="1" si="55"/>
        <v>8801</v>
      </c>
      <c r="B3537" t="s">
        <v>44</v>
      </c>
      <c r="C3537" t="s">
        <v>45</v>
      </c>
      <c r="F3537" t="s">
        <v>25185</v>
      </c>
      <c r="G3537">
        <v>0</v>
      </c>
      <c r="O3537" t="s">
        <v>33</v>
      </c>
      <c r="X3537" t="s">
        <v>34</v>
      </c>
      <c r="Y3537" t="s">
        <v>25186</v>
      </c>
      <c r="Z3537" t="s">
        <v>25187</v>
      </c>
      <c r="AA3537" t="s">
        <v>25187</v>
      </c>
      <c r="AB3537" t="s">
        <v>25188</v>
      </c>
    </row>
    <row r="3538" spans="1:30" ht="409.5" x14ac:dyDescent="0.25">
      <c r="A3538">
        <f t="shared" ca="1" si="55"/>
        <v>18634</v>
      </c>
      <c r="B3538" t="s">
        <v>2046</v>
      </c>
      <c r="C3538" t="s">
        <v>80</v>
      </c>
      <c r="F3538" t="s">
        <v>1024</v>
      </c>
      <c r="O3538" t="s">
        <v>33</v>
      </c>
      <c r="Y3538" t="s">
        <v>1025</v>
      </c>
      <c r="Z3538" s="1" t="s">
        <v>10649</v>
      </c>
      <c r="AA3538" t="s">
        <v>10650</v>
      </c>
      <c r="AB3538">
        <v>-171023</v>
      </c>
      <c r="AC3538" t="s">
        <v>102</v>
      </c>
      <c r="AD3538">
        <v>97219</v>
      </c>
    </row>
    <row r="3539" spans="1:30" x14ac:dyDescent="0.25">
      <c r="A3539">
        <f t="shared" ca="1" si="55"/>
        <v>19275</v>
      </c>
      <c r="B3539" t="s">
        <v>739</v>
      </c>
      <c r="C3539" t="s">
        <v>686</v>
      </c>
      <c r="F3539" t="s">
        <v>30593</v>
      </c>
      <c r="O3539" t="s">
        <v>33</v>
      </c>
      <c r="Y3539" t="s">
        <v>30594</v>
      </c>
      <c r="Z3539" t="s">
        <v>30595</v>
      </c>
      <c r="AA3539" t="s">
        <v>30591</v>
      </c>
      <c r="AB3539">
        <v>-162006</v>
      </c>
    </row>
    <row r="3540" spans="1:30" ht="409.5" x14ac:dyDescent="0.25">
      <c r="A3540">
        <f t="shared" ca="1" si="55"/>
        <v>2562</v>
      </c>
      <c r="B3540" t="s">
        <v>230</v>
      </c>
      <c r="C3540" t="s">
        <v>45</v>
      </c>
      <c r="F3540" t="s">
        <v>20250</v>
      </c>
      <c r="O3540" t="s">
        <v>33</v>
      </c>
      <c r="X3540" t="s">
        <v>34</v>
      </c>
      <c r="Y3540" t="s">
        <v>22643</v>
      </c>
      <c r="Z3540" s="1" t="s">
        <v>23188</v>
      </c>
      <c r="AA3540" t="s">
        <v>22580</v>
      </c>
      <c r="AB3540">
        <v>-170929</v>
      </c>
    </row>
    <row r="3541" spans="1:30" ht="409.5" x14ac:dyDescent="0.25">
      <c r="A3541">
        <f t="shared" ca="1" si="55"/>
        <v>1882</v>
      </c>
      <c r="B3541" t="s">
        <v>164</v>
      </c>
      <c r="C3541" t="s">
        <v>165</v>
      </c>
      <c r="F3541" t="s">
        <v>387</v>
      </c>
      <c r="N3541" s="1" t="s">
        <v>39913</v>
      </c>
      <c r="O3541" t="s">
        <v>168</v>
      </c>
      <c r="Q3541" t="s">
        <v>599</v>
      </c>
      <c r="R3541" t="s">
        <v>169</v>
      </c>
      <c r="S3541" t="s">
        <v>427</v>
      </c>
      <c r="Y3541" t="s">
        <v>389</v>
      </c>
      <c r="Z3541" s="1" t="s">
        <v>39914</v>
      </c>
      <c r="AA3541" t="s">
        <v>39915</v>
      </c>
      <c r="AB3541">
        <v>-160659</v>
      </c>
      <c r="AC3541" t="s">
        <v>38</v>
      </c>
    </row>
    <row r="3542" spans="1:30" ht="270" x14ac:dyDescent="0.25">
      <c r="A3542">
        <f t="shared" ca="1" si="55"/>
        <v>7258</v>
      </c>
      <c r="B3542" t="s">
        <v>685</v>
      </c>
      <c r="C3542" t="s">
        <v>686</v>
      </c>
      <c r="F3542" t="s">
        <v>4871</v>
      </c>
      <c r="O3542" t="s">
        <v>33</v>
      </c>
      <c r="Y3542" t="s">
        <v>29332</v>
      </c>
      <c r="Z3542" s="1" t="s">
        <v>33847</v>
      </c>
      <c r="AA3542" t="s">
        <v>33814</v>
      </c>
      <c r="AB3542">
        <v>-171231</v>
      </c>
    </row>
    <row r="3543" spans="1:30" ht="409.5" x14ac:dyDescent="0.25">
      <c r="A3543">
        <f t="shared" ca="1" si="55"/>
        <v>3658</v>
      </c>
      <c r="B3543" t="s">
        <v>49</v>
      </c>
      <c r="C3543" t="s">
        <v>50</v>
      </c>
      <c r="F3543" t="s">
        <v>36948</v>
      </c>
      <c r="O3543" t="s">
        <v>33</v>
      </c>
      <c r="W3543">
        <v>15</v>
      </c>
      <c r="X3543" t="s">
        <v>34</v>
      </c>
      <c r="Y3543" t="s">
        <v>36949</v>
      </c>
      <c r="Z3543" s="1" t="s">
        <v>36950</v>
      </c>
      <c r="AA3543" t="s">
        <v>36951</v>
      </c>
      <c r="AB3543">
        <v>-181638</v>
      </c>
      <c r="AC3543" t="s">
        <v>38</v>
      </c>
      <c r="AD3543">
        <v>98027</v>
      </c>
    </row>
    <row r="3544" spans="1:30" x14ac:dyDescent="0.25">
      <c r="A3544">
        <f t="shared" ca="1" si="55"/>
        <v>1446</v>
      </c>
      <c r="B3544" t="s">
        <v>2046</v>
      </c>
      <c r="C3544" t="s">
        <v>80</v>
      </c>
      <c r="F3544" t="s">
        <v>15682</v>
      </c>
      <c r="G3544">
        <v>0</v>
      </c>
      <c r="O3544" t="s">
        <v>33</v>
      </c>
      <c r="Y3544" t="s">
        <v>15683</v>
      </c>
      <c r="Z3544" t="s">
        <v>15684</v>
      </c>
      <c r="AA3544" t="s">
        <v>15685</v>
      </c>
      <c r="AB3544" t="s">
        <v>15686</v>
      </c>
      <c r="AC3544" t="s">
        <v>38</v>
      </c>
      <c r="AD3544">
        <v>98065</v>
      </c>
    </row>
    <row r="3545" spans="1:30" x14ac:dyDescent="0.25">
      <c r="A3545">
        <f t="shared" ca="1" si="55"/>
        <v>10339</v>
      </c>
      <c r="B3545" t="s">
        <v>2046</v>
      </c>
      <c r="C3545" t="s">
        <v>80</v>
      </c>
      <c r="F3545" t="s">
        <v>13441</v>
      </c>
      <c r="O3545" t="s">
        <v>33</v>
      </c>
      <c r="Y3545" t="s">
        <v>13442</v>
      </c>
      <c r="Z3545" t="s">
        <v>13444</v>
      </c>
      <c r="AA3545" t="s">
        <v>13438</v>
      </c>
      <c r="AB3545">
        <v>-181189</v>
      </c>
      <c r="AC3545" t="s">
        <v>38</v>
      </c>
      <c r="AD3545">
        <v>98221</v>
      </c>
    </row>
    <row r="3546" spans="1:30" x14ac:dyDescent="0.25">
      <c r="A3546">
        <f t="shared" ca="1" si="55"/>
        <v>4113</v>
      </c>
      <c r="B3546" t="s">
        <v>489</v>
      </c>
      <c r="C3546" t="s">
        <v>45</v>
      </c>
      <c r="O3546" t="s">
        <v>33</v>
      </c>
      <c r="X3546" t="s">
        <v>34</v>
      </c>
      <c r="Y3546" t="s">
        <v>2018</v>
      </c>
      <c r="Z3546" t="s">
        <v>40430</v>
      </c>
      <c r="AA3546" t="s">
        <v>40431</v>
      </c>
      <c r="AB3546">
        <v>-172841</v>
      </c>
      <c r="AC3546" t="s">
        <v>38</v>
      </c>
      <c r="AD3546">
        <v>98126</v>
      </c>
    </row>
    <row r="3547" spans="1:30" ht="409.5" x14ac:dyDescent="0.25">
      <c r="A3547">
        <f t="shared" ca="1" si="55"/>
        <v>1151</v>
      </c>
      <c r="B3547" t="s">
        <v>685</v>
      </c>
      <c r="C3547" t="s">
        <v>686</v>
      </c>
      <c r="F3547" t="s">
        <v>33516</v>
      </c>
      <c r="G3547">
        <v>0</v>
      </c>
      <c r="O3547" t="s">
        <v>33</v>
      </c>
      <c r="Y3547" t="s">
        <v>33517</v>
      </c>
      <c r="Z3547" s="1" t="s">
        <v>33526</v>
      </c>
      <c r="AA3547" t="s">
        <v>33506</v>
      </c>
      <c r="AB3547" t="s">
        <v>33527</v>
      </c>
      <c r="AC3547" t="s">
        <v>38</v>
      </c>
      <c r="AD3547">
        <v>98372</v>
      </c>
    </row>
    <row r="3548" spans="1:30" x14ac:dyDescent="0.25">
      <c r="A3548">
        <f t="shared" ca="1" si="55"/>
        <v>5057</v>
      </c>
      <c r="B3548" t="s">
        <v>2046</v>
      </c>
      <c r="C3548" t="s">
        <v>80</v>
      </c>
      <c r="F3548" t="s">
        <v>14457</v>
      </c>
      <c r="O3548" t="s">
        <v>33</v>
      </c>
      <c r="Y3548" t="s">
        <v>14458</v>
      </c>
      <c r="Z3548" t="s">
        <v>14459</v>
      </c>
      <c r="AA3548" t="s">
        <v>14460</v>
      </c>
      <c r="AB3548">
        <v>-161589</v>
      </c>
      <c r="AC3548" t="s">
        <v>1320</v>
      </c>
      <c r="AD3548">
        <v>20001</v>
      </c>
    </row>
    <row r="3549" spans="1:30" ht="409.5" x14ac:dyDescent="0.25">
      <c r="A3549">
        <f t="shared" ca="1" si="55"/>
        <v>13855</v>
      </c>
      <c r="B3549" t="s">
        <v>3712</v>
      </c>
      <c r="C3549" t="s">
        <v>16820</v>
      </c>
      <c r="F3549" t="s">
        <v>20250</v>
      </c>
      <c r="G3549">
        <v>0</v>
      </c>
      <c r="O3549" t="s">
        <v>33</v>
      </c>
      <c r="X3549" t="s">
        <v>34</v>
      </c>
      <c r="Y3549" t="s">
        <v>19763</v>
      </c>
      <c r="Z3549" s="1" t="s">
        <v>24355</v>
      </c>
      <c r="AA3549" t="s">
        <v>24027</v>
      </c>
      <c r="AB3549" t="s">
        <v>24356</v>
      </c>
    </row>
    <row r="3550" spans="1:30" x14ac:dyDescent="0.25">
      <c r="A3550">
        <f t="shared" ca="1" si="55"/>
        <v>1952</v>
      </c>
      <c r="B3550" t="s">
        <v>2046</v>
      </c>
      <c r="C3550" t="s">
        <v>80</v>
      </c>
      <c r="F3550" t="s">
        <v>160</v>
      </c>
      <c r="G3550">
        <v>0</v>
      </c>
      <c r="O3550" t="s">
        <v>33</v>
      </c>
      <c r="Y3550" t="s">
        <v>7618</v>
      </c>
      <c r="Z3550" t="s">
        <v>13554</v>
      </c>
      <c r="AA3550" t="s">
        <v>13555</v>
      </c>
      <c r="AB3550" t="s">
        <v>13556</v>
      </c>
      <c r="AC3550" t="s">
        <v>38</v>
      </c>
      <c r="AD3550">
        <v>98109</v>
      </c>
    </row>
    <row r="3551" spans="1:30" x14ac:dyDescent="0.25">
      <c r="A3551">
        <f t="shared" ca="1" si="55"/>
        <v>12548</v>
      </c>
      <c r="B3551" t="s">
        <v>164</v>
      </c>
      <c r="C3551" t="s">
        <v>165</v>
      </c>
      <c r="F3551" t="s">
        <v>18702</v>
      </c>
      <c r="O3551" t="s">
        <v>33</v>
      </c>
      <c r="X3551" t="s">
        <v>34</v>
      </c>
      <c r="Y3551" t="s">
        <v>18703</v>
      </c>
      <c r="Z3551" t="s">
        <v>18704</v>
      </c>
      <c r="AA3551" t="s">
        <v>18705</v>
      </c>
      <c r="AB3551">
        <v>-171581</v>
      </c>
      <c r="AC3551" t="s">
        <v>376</v>
      </c>
      <c r="AD3551" t="s">
        <v>18706</v>
      </c>
    </row>
    <row r="3552" spans="1:30" ht="409.5" x14ac:dyDescent="0.25">
      <c r="A3552">
        <f t="shared" ca="1" si="55"/>
        <v>18734</v>
      </c>
      <c r="B3552" t="s">
        <v>1203</v>
      </c>
      <c r="C3552" t="s">
        <v>45</v>
      </c>
      <c r="F3552" t="s">
        <v>1325</v>
      </c>
      <c r="G3552">
        <v>0</v>
      </c>
      <c r="O3552" t="s">
        <v>33</v>
      </c>
      <c r="W3552">
        <v>15</v>
      </c>
      <c r="X3552" t="s">
        <v>34</v>
      </c>
      <c r="Y3552" t="s">
        <v>2359</v>
      </c>
      <c r="Z3552" s="1" t="s">
        <v>21703</v>
      </c>
      <c r="AA3552" t="s">
        <v>21704</v>
      </c>
      <c r="AB3552" t="s">
        <v>21705</v>
      </c>
    </row>
    <row r="3553" spans="1:30" x14ac:dyDescent="0.25">
      <c r="A3553">
        <f t="shared" ca="1" si="55"/>
        <v>7431</v>
      </c>
      <c r="B3553" t="s">
        <v>164</v>
      </c>
      <c r="C3553" t="s">
        <v>165</v>
      </c>
      <c r="F3553" t="s">
        <v>1143</v>
      </c>
      <c r="G3553">
        <v>0</v>
      </c>
      <c r="O3553" t="s">
        <v>155</v>
      </c>
      <c r="X3553" t="s">
        <v>34</v>
      </c>
      <c r="Y3553" t="s">
        <v>5317</v>
      </c>
      <c r="Z3553" t="s">
        <v>18296</v>
      </c>
      <c r="AA3553" t="s">
        <v>18297</v>
      </c>
      <c r="AB3553" t="s">
        <v>18298</v>
      </c>
      <c r="AC3553" t="s">
        <v>38</v>
      </c>
      <c r="AD3553">
        <v>98337</v>
      </c>
    </row>
    <row r="3554" spans="1:30" ht="409.5" x14ac:dyDescent="0.25">
      <c r="A3554">
        <f t="shared" ca="1" si="55"/>
        <v>17936</v>
      </c>
      <c r="B3554" t="s">
        <v>334</v>
      </c>
      <c r="C3554" t="s">
        <v>45</v>
      </c>
      <c r="F3554" t="s">
        <v>1799</v>
      </c>
      <c r="G3554">
        <v>0</v>
      </c>
      <c r="O3554" t="s">
        <v>155</v>
      </c>
      <c r="X3554" t="s">
        <v>34</v>
      </c>
      <c r="Y3554" t="s">
        <v>18913</v>
      </c>
      <c r="Z3554" s="1" t="s">
        <v>18914</v>
      </c>
      <c r="AA3554" t="s">
        <v>18915</v>
      </c>
      <c r="AB3554" t="s">
        <v>18916</v>
      </c>
      <c r="AC3554" t="s">
        <v>38</v>
      </c>
      <c r="AD3554">
        <v>98110</v>
      </c>
    </row>
    <row r="3555" spans="1:30" ht="409.5" x14ac:dyDescent="0.25">
      <c r="A3555">
        <f t="shared" ca="1" si="55"/>
        <v>4226</v>
      </c>
      <c r="B3555" t="s">
        <v>124</v>
      </c>
      <c r="C3555" t="s">
        <v>45</v>
      </c>
      <c r="F3555" t="s">
        <v>22331</v>
      </c>
      <c r="G3555">
        <v>0</v>
      </c>
      <c r="O3555" t="s">
        <v>33</v>
      </c>
      <c r="X3555" t="s">
        <v>34</v>
      </c>
      <c r="Y3555" t="s">
        <v>22321</v>
      </c>
      <c r="Z3555" s="1" t="s">
        <v>28654</v>
      </c>
      <c r="AA3555" t="s">
        <v>28655</v>
      </c>
      <c r="AB3555" t="s">
        <v>28656</v>
      </c>
    </row>
    <row r="3556" spans="1:30" ht="409.5" x14ac:dyDescent="0.25">
      <c r="A3556">
        <f t="shared" ca="1" si="55"/>
        <v>3319</v>
      </c>
      <c r="B3556" t="s">
        <v>276</v>
      </c>
      <c r="C3556" t="s">
        <v>45</v>
      </c>
      <c r="F3556" t="s">
        <v>2672</v>
      </c>
      <c r="G3556">
        <v>0</v>
      </c>
      <c r="O3556" t="s">
        <v>63</v>
      </c>
      <c r="X3556" t="s">
        <v>34</v>
      </c>
      <c r="Y3556" t="s">
        <v>18617</v>
      </c>
      <c r="Z3556" s="1" t="s">
        <v>18618</v>
      </c>
      <c r="AA3556" t="s">
        <v>18619</v>
      </c>
      <c r="AB3556" t="s">
        <v>18620</v>
      </c>
      <c r="AC3556" t="s">
        <v>254</v>
      </c>
      <c r="AD3556">
        <v>20181</v>
      </c>
    </row>
    <row r="3557" spans="1:30" ht="409.5" x14ac:dyDescent="0.25">
      <c r="A3557">
        <f t="shared" ca="1" si="55"/>
        <v>3588</v>
      </c>
      <c r="B3557" t="s">
        <v>230</v>
      </c>
      <c r="C3557" t="s">
        <v>45</v>
      </c>
      <c r="O3557" t="s">
        <v>33</v>
      </c>
      <c r="W3557">
        <v>15</v>
      </c>
      <c r="X3557" t="s">
        <v>34</v>
      </c>
      <c r="Y3557" t="s">
        <v>22317</v>
      </c>
      <c r="Z3557" s="1" t="s">
        <v>23404</v>
      </c>
      <c r="AA3557" t="s">
        <v>22580</v>
      </c>
      <c r="AB3557">
        <v>-173363</v>
      </c>
    </row>
    <row r="3558" spans="1:30" ht="409.5" x14ac:dyDescent="0.25">
      <c r="A3558">
        <f t="shared" ca="1" si="55"/>
        <v>2154</v>
      </c>
      <c r="C3558" t="s">
        <v>45</v>
      </c>
      <c r="O3558" t="s">
        <v>367</v>
      </c>
      <c r="Y3558" t="s">
        <v>2362</v>
      </c>
      <c r="Z3558" s="1" t="s">
        <v>43420</v>
      </c>
      <c r="AA3558" t="s">
        <v>43421</v>
      </c>
      <c r="AB3558">
        <v>-180846</v>
      </c>
    </row>
    <row r="3559" spans="1:30" x14ac:dyDescent="0.25">
      <c r="A3559">
        <f t="shared" ca="1" si="55"/>
        <v>15047</v>
      </c>
      <c r="B3559" t="s">
        <v>739</v>
      </c>
      <c r="C3559" t="s">
        <v>686</v>
      </c>
      <c r="F3559" t="s">
        <v>30015</v>
      </c>
      <c r="O3559" t="s">
        <v>33</v>
      </c>
      <c r="Y3559" t="s">
        <v>30218</v>
      </c>
      <c r="Z3559" t="s">
        <v>30277</v>
      </c>
      <c r="AA3559" t="s">
        <v>30275</v>
      </c>
      <c r="AB3559">
        <v>-170201</v>
      </c>
      <c r="AC3559" t="s">
        <v>38</v>
      </c>
      <c r="AD3559">
        <v>99202</v>
      </c>
    </row>
    <row r="3560" spans="1:30" ht="330" x14ac:dyDescent="0.25">
      <c r="A3560">
        <f t="shared" ca="1" si="55"/>
        <v>7999</v>
      </c>
      <c r="B3560" t="s">
        <v>68</v>
      </c>
      <c r="C3560" t="s">
        <v>45</v>
      </c>
      <c r="F3560" t="s">
        <v>9151</v>
      </c>
      <c r="O3560" t="s">
        <v>33</v>
      </c>
      <c r="X3560" t="s">
        <v>34</v>
      </c>
      <c r="Y3560" t="s">
        <v>9184</v>
      </c>
      <c r="Z3560" s="1" t="s">
        <v>20005</v>
      </c>
      <c r="AA3560" t="s">
        <v>20006</v>
      </c>
      <c r="AB3560">
        <v>-161374</v>
      </c>
      <c r="AC3560" t="s">
        <v>38</v>
      </c>
      <c r="AD3560">
        <v>98101</v>
      </c>
    </row>
    <row r="3561" spans="1:30" ht="409.5" x14ac:dyDescent="0.25">
      <c r="A3561">
        <f t="shared" ca="1" si="55"/>
        <v>2125</v>
      </c>
      <c r="B3561" t="s">
        <v>2046</v>
      </c>
      <c r="C3561" t="s">
        <v>80</v>
      </c>
      <c r="F3561" t="s">
        <v>5745</v>
      </c>
      <c r="O3561" t="s">
        <v>33</v>
      </c>
      <c r="Y3561" t="s">
        <v>5935</v>
      </c>
      <c r="Z3561" s="1" t="s">
        <v>12396</v>
      </c>
      <c r="AA3561" t="s">
        <v>12397</v>
      </c>
      <c r="AB3561">
        <v>-162407</v>
      </c>
      <c r="AC3561" t="s">
        <v>38</v>
      </c>
      <c r="AD3561">
        <v>98201</v>
      </c>
    </row>
    <row r="3562" spans="1:30" x14ac:dyDescent="0.25">
      <c r="A3562">
        <f t="shared" ca="1" si="55"/>
        <v>11186</v>
      </c>
      <c r="B3562" t="s">
        <v>178</v>
      </c>
      <c r="C3562" t="s">
        <v>179</v>
      </c>
      <c r="G3562">
        <v>0</v>
      </c>
      <c r="O3562" t="s">
        <v>33</v>
      </c>
      <c r="X3562" t="s">
        <v>34</v>
      </c>
      <c r="Y3562" t="s">
        <v>20413</v>
      </c>
      <c r="Z3562" t="s">
        <v>20414</v>
      </c>
      <c r="AA3562" t="s">
        <v>20415</v>
      </c>
      <c r="AB3562" t="s">
        <v>20416</v>
      </c>
    </row>
    <row r="3563" spans="1:30" x14ac:dyDescent="0.25">
      <c r="A3563">
        <f t="shared" ca="1" si="55"/>
        <v>9058</v>
      </c>
      <c r="B3563" t="s">
        <v>164</v>
      </c>
      <c r="C3563" t="s">
        <v>165</v>
      </c>
      <c r="G3563">
        <v>0</v>
      </c>
      <c r="O3563" t="s">
        <v>33</v>
      </c>
      <c r="X3563" t="s">
        <v>34</v>
      </c>
      <c r="Y3563" t="s">
        <v>38841</v>
      </c>
      <c r="Z3563" t="s">
        <v>38842</v>
      </c>
      <c r="AA3563" t="s">
        <v>38843</v>
      </c>
      <c r="AB3563" t="s">
        <v>38844</v>
      </c>
      <c r="AC3563" t="s">
        <v>38</v>
      </c>
      <c r="AD3563">
        <v>98112</v>
      </c>
    </row>
    <row r="3564" spans="1:30" x14ac:dyDescent="0.25">
      <c r="A3564">
        <f t="shared" ca="1" si="55"/>
        <v>4358</v>
      </c>
      <c r="B3564" t="s">
        <v>30</v>
      </c>
      <c r="C3564" t="s">
        <v>31</v>
      </c>
      <c r="F3564" t="s">
        <v>103</v>
      </c>
      <c r="G3564">
        <v>0</v>
      </c>
      <c r="O3564" t="s">
        <v>33</v>
      </c>
      <c r="X3564" t="s">
        <v>34</v>
      </c>
      <c r="Y3564" t="s">
        <v>3073</v>
      </c>
      <c r="Z3564" t="s">
        <v>4969</v>
      </c>
      <c r="AA3564" t="s">
        <v>4969</v>
      </c>
      <c r="AB3564" t="s">
        <v>4970</v>
      </c>
      <c r="AC3564" t="s">
        <v>38</v>
      </c>
      <c r="AD3564">
        <v>98052</v>
      </c>
    </row>
    <row r="3565" spans="1:30" x14ac:dyDescent="0.25">
      <c r="A3565">
        <f t="shared" ca="1" si="55"/>
        <v>16864</v>
      </c>
      <c r="B3565" t="s">
        <v>73</v>
      </c>
      <c r="C3565" t="s">
        <v>74</v>
      </c>
      <c r="F3565" t="s">
        <v>39082</v>
      </c>
      <c r="G3565">
        <v>0</v>
      </c>
      <c r="O3565" t="s">
        <v>63</v>
      </c>
      <c r="X3565" t="s">
        <v>34</v>
      </c>
      <c r="Y3565" t="s">
        <v>39083</v>
      </c>
      <c r="Z3565" t="s">
        <v>39084</v>
      </c>
      <c r="AA3565" t="s">
        <v>39085</v>
      </c>
      <c r="AB3565" t="s">
        <v>39086</v>
      </c>
      <c r="AC3565" t="s">
        <v>38</v>
      </c>
      <c r="AD3565">
        <v>98287</v>
      </c>
    </row>
    <row r="3566" spans="1:30" x14ac:dyDescent="0.25">
      <c r="A3566">
        <f t="shared" ca="1" si="55"/>
        <v>7020</v>
      </c>
      <c r="B3566" t="s">
        <v>1203</v>
      </c>
      <c r="C3566" t="s">
        <v>45</v>
      </c>
      <c r="F3566" t="s">
        <v>3525</v>
      </c>
      <c r="G3566">
        <v>0</v>
      </c>
      <c r="O3566" t="s">
        <v>155</v>
      </c>
      <c r="X3566" t="s">
        <v>34</v>
      </c>
      <c r="Y3566" t="s">
        <v>3526</v>
      </c>
      <c r="Z3566" t="s">
        <v>3527</v>
      </c>
      <c r="AA3566" t="s">
        <v>3528</v>
      </c>
      <c r="AB3566" t="s">
        <v>3529</v>
      </c>
      <c r="AC3566" t="s">
        <v>38</v>
      </c>
      <c r="AD3566">
        <v>98109</v>
      </c>
    </row>
    <row r="3567" spans="1:30" x14ac:dyDescent="0.25">
      <c r="A3567">
        <f t="shared" ca="1" si="55"/>
        <v>3505</v>
      </c>
      <c r="B3567" t="s">
        <v>685</v>
      </c>
      <c r="C3567" t="s">
        <v>686</v>
      </c>
      <c r="F3567" t="s">
        <v>33508</v>
      </c>
      <c r="G3567">
        <v>0</v>
      </c>
      <c r="O3567" t="s">
        <v>33</v>
      </c>
      <c r="Y3567" t="s">
        <v>33509</v>
      </c>
      <c r="Z3567" t="s">
        <v>33660</v>
      </c>
      <c r="AA3567" t="s">
        <v>33661</v>
      </c>
      <c r="AB3567" t="s">
        <v>33662</v>
      </c>
      <c r="AC3567" t="s">
        <v>38</v>
      </c>
      <c r="AD3567">
        <v>98541</v>
      </c>
    </row>
    <row r="3568" spans="1:30" ht="409.5" x14ac:dyDescent="0.25">
      <c r="A3568">
        <f t="shared" ca="1" si="55"/>
        <v>1715</v>
      </c>
      <c r="B3568" t="s">
        <v>276</v>
      </c>
      <c r="C3568" t="s">
        <v>45</v>
      </c>
      <c r="F3568" t="s">
        <v>5953</v>
      </c>
      <c r="G3568">
        <v>0</v>
      </c>
      <c r="N3568" t="s">
        <v>468</v>
      </c>
      <c r="O3568" t="s">
        <v>33</v>
      </c>
      <c r="X3568" t="s">
        <v>34</v>
      </c>
      <c r="Y3568" t="s">
        <v>27312</v>
      </c>
      <c r="Z3568" s="1" t="s">
        <v>27313</v>
      </c>
      <c r="AA3568" t="s">
        <v>27314</v>
      </c>
      <c r="AB3568" t="s">
        <v>27315</v>
      </c>
      <c r="AC3568" t="s">
        <v>38</v>
      </c>
      <c r="AD3568">
        <v>98004</v>
      </c>
    </row>
    <row r="3569" spans="1:30" x14ac:dyDescent="0.25">
      <c r="A3569">
        <f t="shared" ca="1" si="55"/>
        <v>6756</v>
      </c>
      <c r="B3569" t="s">
        <v>30</v>
      </c>
      <c r="C3569" t="s">
        <v>31</v>
      </c>
      <c r="F3569" t="s">
        <v>28601</v>
      </c>
      <c r="O3569" t="s">
        <v>33</v>
      </c>
      <c r="X3569" t="s">
        <v>34</v>
      </c>
      <c r="Y3569" t="s">
        <v>3582</v>
      </c>
      <c r="Z3569" t="s">
        <v>31147</v>
      </c>
      <c r="AA3569" t="s">
        <v>31147</v>
      </c>
      <c r="AB3569">
        <v>-162826</v>
      </c>
      <c r="AC3569" t="s">
        <v>38</v>
      </c>
      <c r="AD3569">
        <v>98004</v>
      </c>
    </row>
    <row r="3570" spans="1:30" x14ac:dyDescent="0.25">
      <c r="A3570">
        <f t="shared" ca="1" si="55"/>
        <v>9087</v>
      </c>
      <c r="B3570" t="s">
        <v>677</v>
      </c>
      <c r="C3570" t="s">
        <v>80</v>
      </c>
      <c r="F3570" t="s">
        <v>5745</v>
      </c>
      <c r="G3570">
        <v>0</v>
      </c>
      <c r="O3570" t="s">
        <v>33</v>
      </c>
      <c r="Y3570" t="s">
        <v>5859</v>
      </c>
      <c r="Z3570" t="s">
        <v>6398</v>
      </c>
      <c r="AA3570" t="s">
        <v>6399</v>
      </c>
      <c r="AB3570" t="s">
        <v>6400</v>
      </c>
      <c r="AC3570" t="s">
        <v>38</v>
      </c>
      <c r="AD3570">
        <v>98201</v>
      </c>
    </row>
    <row r="3571" spans="1:30" ht="409.5" x14ac:dyDescent="0.25">
      <c r="A3571">
        <f t="shared" ca="1" si="55"/>
        <v>15838</v>
      </c>
      <c r="B3571" t="s">
        <v>2046</v>
      </c>
      <c r="C3571" t="s">
        <v>80</v>
      </c>
      <c r="F3571" t="s">
        <v>908</v>
      </c>
      <c r="O3571" t="s">
        <v>33</v>
      </c>
      <c r="Y3571" t="s">
        <v>10524</v>
      </c>
      <c r="Z3571" s="1" t="s">
        <v>10525</v>
      </c>
      <c r="AA3571" t="s">
        <v>10523</v>
      </c>
      <c r="AB3571">
        <v>-161621</v>
      </c>
      <c r="AC3571" t="s">
        <v>102</v>
      </c>
      <c r="AD3571">
        <v>97205</v>
      </c>
    </row>
    <row r="3572" spans="1:30" x14ac:dyDescent="0.25">
      <c r="A3572">
        <f t="shared" ca="1" si="55"/>
        <v>17762</v>
      </c>
      <c r="B3572" t="s">
        <v>2046</v>
      </c>
      <c r="C3572" t="s">
        <v>80</v>
      </c>
      <c r="F3572" t="s">
        <v>14467</v>
      </c>
      <c r="O3572" t="s">
        <v>33</v>
      </c>
      <c r="Y3572" t="s">
        <v>14468</v>
      </c>
      <c r="Z3572" t="s">
        <v>14469</v>
      </c>
      <c r="AA3572" t="s">
        <v>14466</v>
      </c>
      <c r="AB3572">
        <v>-163139</v>
      </c>
      <c r="AC3572" t="s">
        <v>243</v>
      </c>
      <c r="AD3572">
        <v>94025</v>
      </c>
    </row>
    <row r="3573" spans="1:30" x14ac:dyDescent="0.25">
      <c r="A3573">
        <f t="shared" ca="1" si="55"/>
        <v>7214</v>
      </c>
      <c r="B3573" t="s">
        <v>68</v>
      </c>
      <c r="C3573" t="s">
        <v>45</v>
      </c>
      <c r="F3573" t="s">
        <v>7894</v>
      </c>
      <c r="O3573" t="s">
        <v>33</v>
      </c>
      <c r="Y3573" t="s">
        <v>17055</v>
      </c>
      <c r="Z3573" t="s">
        <v>17056</v>
      </c>
      <c r="AA3573" t="s">
        <v>17057</v>
      </c>
      <c r="AB3573">
        <v>-160168</v>
      </c>
      <c r="AC3573" t="s">
        <v>38</v>
      </c>
      <c r="AD3573">
        <v>98620</v>
      </c>
    </row>
    <row r="3574" spans="1:30" x14ac:dyDescent="0.25">
      <c r="A3574">
        <f t="shared" ca="1" si="55"/>
        <v>520</v>
      </c>
      <c r="B3574" t="s">
        <v>773</v>
      </c>
      <c r="C3574" t="s">
        <v>80</v>
      </c>
      <c r="F3574" t="s">
        <v>5813</v>
      </c>
      <c r="G3574">
        <v>0</v>
      </c>
      <c r="O3574" t="s">
        <v>33</v>
      </c>
      <c r="X3574" t="s">
        <v>34</v>
      </c>
      <c r="Y3574" t="s">
        <v>5814</v>
      </c>
      <c r="Z3574" t="s">
        <v>5815</v>
      </c>
      <c r="AA3574" t="s">
        <v>5816</v>
      </c>
      <c r="AB3574" t="s">
        <v>5817</v>
      </c>
      <c r="AC3574" t="s">
        <v>38</v>
      </c>
      <c r="AD3574">
        <v>99201</v>
      </c>
    </row>
    <row r="3575" spans="1:30" x14ac:dyDescent="0.25">
      <c r="A3575">
        <f t="shared" ca="1" si="55"/>
        <v>4958</v>
      </c>
      <c r="B3575" t="s">
        <v>39</v>
      </c>
      <c r="F3575" t="s">
        <v>1213</v>
      </c>
      <c r="O3575" t="s">
        <v>33</v>
      </c>
      <c r="X3575" t="s">
        <v>34</v>
      </c>
      <c r="Y3575" t="s">
        <v>1215</v>
      </c>
      <c r="Z3575" t="s">
        <v>5517</v>
      </c>
      <c r="AA3575" t="s">
        <v>5518</v>
      </c>
      <c r="AB3575">
        <v>-163227</v>
      </c>
      <c r="AC3575" t="s">
        <v>38</v>
      </c>
      <c r="AD3575">
        <v>98104</v>
      </c>
    </row>
    <row r="3576" spans="1:30" x14ac:dyDescent="0.25">
      <c r="A3576">
        <f t="shared" ca="1" si="55"/>
        <v>2337</v>
      </c>
      <c r="B3576" t="s">
        <v>677</v>
      </c>
      <c r="C3576" t="s">
        <v>80</v>
      </c>
      <c r="F3576" t="s">
        <v>2165</v>
      </c>
      <c r="G3576">
        <v>0</v>
      </c>
      <c r="O3576" t="s">
        <v>33</v>
      </c>
      <c r="Y3576" t="s">
        <v>2166</v>
      </c>
      <c r="Z3576" t="s">
        <v>2167</v>
      </c>
      <c r="AA3576" t="s">
        <v>2168</v>
      </c>
      <c r="AB3576" t="s">
        <v>2169</v>
      </c>
      <c r="AC3576" t="s">
        <v>38</v>
      </c>
      <c r="AD3576">
        <v>99224</v>
      </c>
    </row>
    <row r="3577" spans="1:30" x14ac:dyDescent="0.25">
      <c r="A3577">
        <f t="shared" ca="1" si="55"/>
        <v>14364</v>
      </c>
      <c r="B3577" t="s">
        <v>489</v>
      </c>
      <c r="C3577" t="s">
        <v>45</v>
      </c>
      <c r="O3577" t="s">
        <v>1</v>
      </c>
      <c r="P3577" t="s">
        <v>1533</v>
      </c>
      <c r="W3577">
        <v>15</v>
      </c>
      <c r="Y3577" t="s">
        <v>31829</v>
      </c>
      <c r="Z3577" t="s">
        <v>31830</v>
      </c>
      <c r="AA3577" t="s">
        <v>31831</v>
      </c>
      <c r="AB3577">
        <v>-180584</v>
      </c>
      <c r="AC3577" t="s">
        <v>38</v>
      </c>
      <c r="AD3577">
        <v>99201</v>
      </c>
    </row>
    <row r="3578" spans="1:30" x14ac:dyDescent="0.25">
      <c r="A3578">
        <f t="shared" ca="1" si="55"/>
        <v>18973</v>
      </c>
      <c r="B3578" t="s">
        <v>96</v>
      </c>
      <c r="C3578" t="s">
        <v>97</v>
      </c>
      <c r="F3578" t="s">
        <v>103</v>
      </c>
      <c r="G3578">
        <v>0</v>
      </c>
      <c r="O3578" t="s">
        <v>33</v>
      </c>
      <c r="X3578" t="s">
        <v>34</v>
      </c>
      <c r="Y3578" t="s">
        <v>3073</v>
      </c>
      <c r="Z3578" t="s">
        <v>37982</v>
      </c>
      <c r="AA3578" t="s">
        <v>37983</v>
      </c>
      <c r="AB3578" t="s">
        <v>37984</v>
      </c>
      <c r="AC3578" t="s">
        <v>38</v>
      </c>
      <c r="AD3578">
        <v>98052</v>
      </c>
    </row>
    <row r="3579" spans="1:30" x14ac:dyDescent="0.25">
      <c r="A3579">
        <f t="shared" ca="1" si="55"/>
        <v>4911</v>
      </c>
      <c r="B3579" t="s">
        <v>2046</v>
      </c>
      <c r="C3579" t="s">
        <v>80</v>
      </c>
      <c r="F3579" t="s">
        <v>160</v>
      </c>
      <c r="G3579">
        <v>0</v>
      </c>
      <c r="O3579" t="s">
        <v>33</v>
      </c>
      <c r="Y3579" t="s">
        <v>7422</v>
      </c>
      <c r="Z3579" t="s">
        <v>7423</v>
      </c>
      <c r="AA3579" t="s">
        <v>7424</v>
      </c>
      <c r="AB3579" t="s">
        <v>7425</v>
      </c>
      <c r="AC3579" t="s">
        <v>38</v>
      </c>
      <c r="AD3579">
        <v>98109</v>
      </c>
    </row>
    <row r="3580" spans="1:30" ht="150" x14ac:dyDescent="0.25">
      <c r="A3580">
        <f t="shared" ca="1" si="55"/>
        <v>14413</v>
      </c>
      <c r="B3580" t="s">
        <v>334</v>
      </c>
      <c r="C3580" t="s">
        <v>45</v>
      </c>
      <c r="G3580">
        <v>0</v>
      </c>
      <c r="O3580" t="s">
        <v>33</v>
      </c>
      <c r="Y3580" t="s">
        <v>4282</v>
      </c>
      <c r="Z3580" s="1" t="s">
        <v>4365</v>
      </c>
      <c r="AA3580" t="s">
        <v>4347</v>
      </c>
      <c r="AB3580" t="s">
        <v>4366</v>
      </c>
    </row>
    <row r="3581" spans="1:30" ht="409.5" x14ac:dyDescent="0.25">
      <c r="A3581">
        <f t="shared" ca="1" si="55"/>
        <v>2091</v>
      </c>
      <c r="B3581" t="s">
        <v>2046</v>
      </c>
      <c r="C3581" t="s">
        <v>80</v>
      </c>
      <c r="F3581" t="s">
        <v>5745</v>
      </c>
      <c r="O3581" t="s">
        <v>33</v>
      </c>
      <c r="Y3581" t="s">
        <v>5859</v>
      </c>
      <c r="Z3581" s="1" t="s">
        <v>11615</v>
      </c>
      <c r="AA3581" t="s">
        <v>11616</v>
      </c>
      <c r="AB3581">
        <v>-170261</v>
      </c>
      <c r="AC3581" t="s">
        <v>38</v>
      </c>
      <c r="AD3581">
        <v>98201</v>
      </c>
    </row>
    <row r="3582" spans="1:30" ht="390" x14ac:dyDescent="0.25">
      <c r="A3582">
        <f t="shared" ca="1" si="55"/>
        <v>6933</v>
      </c>
      <c r="B3582" t="s">
        <v>44</v>
      </c>
      <c r="C3582" t="s">
        <v>45</v>
      </c>
      <c r="F3582" t="s">
        <v>9355</v>
      </c>
      <c r="G3582">
        <v>0</v>
      </c>
      <c r="M3582" t="s">
        <v>1347</v>
      </c>
      <c r="N3582" t="s">
        <v>1348</v>
      </c>
      <c r="O3582" t="s">
        <v>33</v>
      </c>
      <c r="X3582" t="s">
        <v>34</v>
      </c>
      <c r="Y3582" t="s">
        <v>1400</v>
      </c>
      <c r="Z3582" s="1" t="s">
        <v>9356</v>
      </c>
      <c r="AA3582" t="s">
        <v>9357</v>
      </c>
      <c r="AB3582" t="s">
        <v>9358</v>
      </c>
      <c r="AC3582" t="s">
        <v>38</v>
      </c>
      <c r="AD3582">
        <v>98233</v>
      </c>
    </row>
    <row r="3583" spans="1:30" ht="409.5" x14ac:dyDescent="0.25">
      <c r="A3583">
        <f t="shared" ca="1" si="55"/>
        <v>3280</v>
      </c>
      <c r="B3583" t="s">
        <v>39</v>
      </c>
      <c r="C3583" t="s">
        <v>165</v>
      </c>
      <c r="F3583" t="s">
        <v>196</v>
      </c>
      <c r="G3583">
        <v>0</v>
      </c>
      <c r="N3583" t="s">
        <v>975</v>
      </c>
      <c r="O3583" t="s">
        <v>168</v>
      </c>
      <c r="W3583">
        <v>15</v>
      </c>
      <c r="X3583" t="s">
        <v>34</v>
      </c>
      <c r="Y3583" t="s">
        <v>17413</v>
      </c>
      <c r="Z3583" s="1" t="s">
        <v>17414</v>
      </c>
      <c r="AA3583" t="s">
        <v>17415</v>
      </c>
      <c r="AB3583" t="s">
        <v>17416</v>
      </c>
      <c r="AC3583" t="s">
        <v>38</v>
      </c>
      <c r="AD3583">
        <v>98101</v>
      </c>
    </row>
    <row r="3584" spans="1:30" x14ac:dyDescent="0.25">
      <c r="A3584">
        <f t="shared" ca="1" si="55"/>
        <v>8884</v>
      </c>
      <c r="B3584" t="s">
        <v>30</v>
      </c>
      <c r="C3584" t="s">
        <v>31</v>
      </c>
      <c r="F3584" t="s">
        <v>524</v>
      </c>
      <c r="O3584" t="s">
        <v>33</v>
      </c>
      <c r="X3584" t="s">
        <v>34</v>
      </c>
      <c r="Y3584" t="s">
        <v>525</v>
      </c>
      <c r="Z3584" t="s">
        <v>526</v>
      </c>
      <c r="AA3584" t="s">
        <v>526</v>
      </c>
      <c r="AB3584">
        <v>-160809</v>
      </c>
      <c r="AC3584" t="s">
        <v>38</v>
      </c>
      <c r="AD3584">
        <v>98362</v>
      </c>
    </row>
    <row r="3585" spans="1:30" ht="409.5" x14ac:dyDescent="0.25">
      <c r="A3585">
        <f t="shared" ca="1" si="55"/>
        <v>8321</v>
      </c>
      <c r="B3585" t="s">
        <v>79</v>
      </c>
      <c r="C3585" t="s">
        <v>80</v>
      </c>
      <c r="F3585" t="s">
        <v>923</v>
      </c>
      <c r="O3585" t="s">
        <v>33</v>
      </c>
      <c r="Y3585" t="s">
        <v>924</v>
      </c>
      <c r="Z3585" s="1" t="s">
        <v>26163</v>
      </c>
      <c r="AA3585" t="s">
        <v>26164</v>
      </c>
      <c r="AB3585">
        <v>-180904</v>
      </c>
      <c r="AC3585" t="s">
        <v>38</v>
      </c>
      <c r="AD3585">
        <v>98663</v>
      </c>
    </row>
    <row r="3586" spans="1:30" x14ac:dyDescent="0.25">
      <c r="A3586">
        <f t="shared" ref="A3586:A3649" ca="1" si="56">RANDBETWEEN(1,20000)</f>
        <v>17425</v>
      </c>
      <c r="B3586" t="s">
        <v>96</v>
      </c>
      <c r="C3586" t="s">
        <v>97</v>
      </c>
      <c r="F3586" t="s">
        <v>36184</v>
      </c>
      <c r="G3586">
        <v>0</v>
      </c>
      <c r="O3586" t="s">
        <v>33</v>
      </c>
      <c r="X3586" t="s">
        <v>34</v>
      </c>
      <c r="Y3586" t="s">
        <v>4403</v>
      </c>
      <c r="Z3586" t="s">
        <v>36185</v>
      </c>
      <c r="AA3586" t="s">
        <v>36186</v>
      </c>
      <c r="AB3586" t="s">
        <v>36187</v>
      </c>
      <c r="AC3586" t="s">
        <v>38</v>
      </c>
      <c r="AD3586">
        <v>98668</v>
      </c>
    </row>
    <row r="3587" spans="1:30" x14ac:dyDescent="0.25">
      <c r="A3587">
        <f t="shared" ca="1" si="56"/>
        <v>14724</v>
      </c>
      <c r="B3587" t="s">
        <v>2046</v>
      </c>
      <c r="C3587" t="s">
        <v>80</v>
      </c>
      <c r="F3587" t="s">
        <v>1418</v>
      </c>
      <c r="G3587">
        <v>0</v>
      </c>
      <c r="O3587" t="s">
        <v>33</v>
      </c>
      <c r="Y3587" t="s">
        <v>5784</v>
      </c>
      <c r="Z3587" t="s">
        <v>7935</v>
      </c>
      <c r="AA3587" t="s">
        <v>7936</v>
      </c>
      <c r="AB3587" t="s">
        <v>7937</v>
      </c>
      <c r="AC3587" t="s">
        <v>38</v>
      </c>
      <c r="AD3587">
        <v>98504</v>
      </c>
    </row>
    <row r="3588" spans="1:30" ht="409.5" x14ac:dyDescent="0.25">
      <c r="A3588">
        <f t="shared" ca="1" si="56"/>
        <v>10531</v>
      </c>
      <c r="B3588" t="s">
        <v>2046</v>
      </c>
      <c r="C3588" t="s">
        <v>80</v>
      </c>
      <c r="F3588" t="s">
        <v>4879</v>
      </c>
      <c r="O3588" t="s">
        <v>33</v>
      </c>
      <c r="Y3588" t="s">
        <v>7019</v>
      </c>
      <c r="Z3588" s="1" t="s">
        <v>12133</v>
      </c>
      <c r="AA3588" t="s">
        <v>12134</v>
      </c>
      <c r="AB3588">
        <v>-161511</v>
      </c>
      <c r="AC3588" t="s">
        <v>38</v>
      </c>
      <c r="AD3588">
        <v>98032</v>
      </c>
    </row>
    <row r="3589" spans="1:30" ht="409.5" x14ac:dyDescent="0.25">
      <c r="A3589">
        <f t="shared" ca="1" si="56"/>
        <v>16131</v>
      </c>
      <c r="B3589" t="s">
        <v>489</v>
      </c>
      <c r="C3589" t="s">
        <v>45</v>
      </c>
      <c r="F3589" t="s">
        <v>1958</v>
      </c>
      <c r="O3589" t="s">
        <v>33</v>
      </c>
      <c r="Y3589" t="s">
        <v>1959</v>
      </c>
      <c r="Z3589" s="1" t="s">
        <v>1960</v>
      </c>
      <c r="AA3589" t="s">
        <v>1865</v>
      </c>
      <c r="AB3589">
        <v>-171034</v>
      </c>
      <c r="AC3589" t="s">
        <v>38</v>
      </c>
      <c r="AD3589">
        <v>98661</v>
      </c>
    </row>
    <row r="3590" spans="1:30" x14ac:dyDescent="0.25">
      <c r="A3590">
        <f t="shared" ca="1" si="56"/>
        <v>17933</v>
      </c>
      <c r="B3590" t="s">
        <v>489</v>
      </c>
      <c r="C3590" t="s">
        <v>45</v>
      </c>
      <c r="O3590" t="s">
        <v>63</v>
      </c>
      <c r="X3590" t="s">
        <v>34</v>
      </c>
      <c r="Y3590" t="s">
        <v>43514</v>
      </c>
      <c r="Z3590" t="s">
        <v>43515</v>
      </c>
      <c r="AA3590" t="s">
        <v>21261</v>
      </c>
      <c r="AB3590">
        <v>-180358</v>
      </c>
      <c r="AC3590" t="s">
        <v>38</v>
      </c>
      <c r="AD3590">
        <v>98043</v>
      </c>
    </row>
    <row r="3591" spans="1:30" ht="409.5" x14ac:dyDescent="0.25">
      <c r="A3591">
        <f t="shared" ca="1" si="56"/>
        <v>5974</v>
      </c>
      <c r="B3591" t="s">
        <v>96</v>
      </c>
      <c r="C3591" t="s">
        <v>97</v>
      </c>
      <c r="F3591" t="s">
        <v>740</v>
      </c>
      <c r="O3591" t="s">
        <v>33</v>
      </c>
      <c r="X3591" t="s">
        <v>34</v>
      </c>
      <c r="Y3591" t="s">
        <v>20131</v>
      </c>
      <c r="Z3591" s="1" t="s">
        <v>20132</v>
      </c>
      <c r="AA3591" t="s">
        <v>20133</v>
      </c>
      <c r="AB3591">
        <v>-160124</v>
      </c>
      <c r="AC3591" t="s">
        <v>38</v>
      </c>
      <c r="AD3591">
        <v>98004</v>
      </c>
    </row>
    <row r="3592" spans="1:30" ht="409.5" x14ac:dyDescent="0.25">
      <c r="A3592">
        <f t="shared" ca="1" si="56"/>
        <v>4211</v>
      </c>
      <c r="B3592" t="s">
        <v>124</v>
      </c>
      <c r="C3592" t="s">
        <v>45</v>
      </c>
      <c r="F3592" t="s">
        <v>20250</v>
      </c>
      <c r="O3592" t="s">
        <v>33</v>
      </c>
      <c r="X3592" t="s">
        <v>34</v>
      </c>
      <c r="Y3592" t="s">
        <v>22643</v>
      </c>
      <c r="Z3592" s="1" t="s">
        <v>22908</v>
      </c>
      <c r="AA3592" t="s">
        <v>22580</v>
      </c>
      <c r="AB3592">
        <v>-162064</v>
      </c>
      <c r="AC3592" t="s">
        <v>102</v>
      </c>
      <c r="AD3592">
        <v>97302</v>
      </c>
    </row>
    <row r="3593" spans="1:30" ht="409.5" x14ac:dyDescent="0.25">
      <c r="A3593">
        <f t="shared" ca="1" si="56"/>
        <v>19611</v>
      </c>
      <c r="B3593" t="s">
        <v>68</v>
      </c>
      <c r="C3593" t="s">
        <v>45</v>
      </c>
      <c r="F3593" t="s">
        <v>15833</v>
      </c>
      <c r="O3593" t="s">
        <v>33</v>
      </c>
      <c r="W3593">
        <v>30</v>
      </c>
      <c r="X3593" t="s">
        <v>34</v>
      </c>
      <c r="Y3593" t="s">
        <v>15834</v>
      </c>
      <c r="Z3593" s="1" t="s">
        <v>43193</v>
      </c>
      <c r="AA3593" t="s">
        <v>43194</v>
      </c>
      <c r="AB3593">
        <v>-161541</v>
      </c>
      <c r="AC3593" t="s">
        <v>38</v>
      </c>
      <c r="AD3593">
        <v>98366</v>
      </c>
    </row>
    <row r="3594" spans="1:30" ht="409.5" x14ac:dyDescent="0.25">
      <c r="A3594">
        <f t="shared" ca="1" si="56"/>
        <v>12741</v>
      </c>
      <c r="B3594" t="s">
        <v>73</v>
      </c>
      <c r="C3594" t="s">
        <v>74</v>
      </c>
      <c r="O3594" t="s">
        <v>63</v>
      </c>
      <c r="X3594" t="s">
        <v>34</v>
      </c>
      <c r="Y3594" t="s">
        <v>40844</v>
      </c>
      <c r="Z3594" s="1" t="s">
        <v>40845</v>
      </c>
      <c r="AA3594" t="s">
        <v>40846</v>
      </c>
      <c r="AB3594">
        <v>-180354</v>
      </c>
    </row>
    <row r="3595" spans="1:30" ht="330" x14ac:dyDescent="0.25">
      <c r="A3595">
        <f t="shared" ca="1" si="56"/>
        <v>12201</v>
      </c>
      <c r="B3595" t="s">
        <v>685</v>
      </c>
      <c r="C3595" t="s">
        <v>686</v>
      </c>
      <c r="F3595" t="s">
        <v>3303</v>
      </c>
      <c r="O3595" t="s">
        <v>33</v>
      </c>
      <c r="Y3595" t="s">
        <v>3274</v>
      </c>
      <c r="Z3595" s="1" t="s">
        <v>3304</v>
      </c>
      <c r="AA3595" t="s">
        <v>3298</v>
      </c>
      <c r="AB3595">
        <v>-170192</v>
      </c>
      <c r="AC3595" t="s">
        <v>38</v>
      </c>
      <c r="AD3595">
        <v>98057</v>
      </c>
    </row>
    <row r="3596" spans="1:30" x14ac:dyDescent="0.25">
      <c r="A3596">
        <f t="shared" ca="1" si="56"/>
        <v>18881</v>
      </c>
      <c r="B3596" t="s">
        <v>2046</v>
      </c>
      <c r="C3596" t="s">
        <v>80</v>
      </c>
      <c r="F3596" t="s">
        <v>215</v>
      </c>
      <c r="O3596" t="s">
        <v>33</v>
      </c>
      <c r="Y3596" t="s">
        <v>12562</v>
      </c>
      <c r="Z3596" t="s">
        <v>16441</v>
      </c>
      <c r="AA3596" t="s">
        <v>16442</v>
      </c>
      <c r="AB3596">
        <v>-171927</v>
      </c>
      <c r="AC3596" t="s">
        <v>38</v>
      </c>
      <c r="AD3596">
        <v>98133</v>
      </c>
    </row>
    <row r="3597" spans="1:30" x14ac:dyDescent="0.25">
      <c r="A3597">
        <f t="shared" ca="1" si="56"/>
        <v>14306</v>
      </c>
      <c r="B3597" t="s">
        <v>2046</v>
      </c>
      <c r="C3597" t="s">
        <v>80</v>
      </c>
      <c r="F3597" t="s">
        <v>5745</v>
      </c>
      <c r="G3597">
        <v>0</v>
      </c>
      <c r="O3597" t="s">
        <v>33</v>
      </c>
      <c r="Y3597" t="s">
        <v>5746</v>
      </c>
      <c r="Z3597" t="s">
        <v>12766</v>
      </c>
      <c r="AA3597" t="s">
        <v>12767</v>
      </c>
      <c r="AB3597" t="s">
        <v>12768</v>
      </c>
      <c r="AC3597" t="s">
        <v>38</v>
      </c>
      <c r="AD3597">
        <v>98201</v>
      </c>
    </row>
    <row r="3598" spans="1:30" x14ac:dyDescent="0.25">
      <c r="A3598">
        <f t="shared" ca="1" si="56"/>
        <v>506</v>
      </c>
      <c r="B3598" t="s">
        <v>124</v>
      </c>
      <c r="C3598" t="s">
        <v>45</v>
      </c>
      <c r="O3598" t="s">
        <v>33</v>
      </c>
      <c r="W3598">
        <v>15</v>
      </c>
      <c r="X3598" t="s">
        <v>34</v>
      </c>
      <c r="Y3598" t="s">
        <v>329</v>
      </c>
      <c r="Z3598" t="s">
        <v>37346</v>
      </c>
      <c r="AA3598" t="s">
        <v>37347</v>
      </c>
      <c r="AB3598">
        <v>-181239</v>
      </c>
      <c r="AC3598" t="s">
        <v>38</v>
      </c>
      <c r="AD3598">
        <v>99148</v>
      </c>
    </row>
    <row r="3599" spans="1:30" ht="225" x14ac:dyDescent="0.25">
      <c r="A3599">
        <f t="shared" ca="1" si="56"/>
        <v>5638</v>
      </c>
      <c r="B3599" t="s">
        <v>334</v>
      </c>
      <c r="C3599" t="s">
        <v>45</v>
      </c>
      <c r="F3599" t="s">
        <v>9151</v>
      </c>
      <c r="O3599" t="s">
        <v>33</v>
      </c>
      <c r="X3599" t="s">
        <v>34</v>
      </c>
      <c r="Y3599" t="s">
        <v>9184</v>
      </c>
      <c r="Z3599" s="1" t="s">
        <v>18448</v>
      </c>
      <c r="AA3599" t="s">
        <v>18449</v>
      </c>
      <c r="AB3599">
        <v>-160951</v>
      </c>
      <c r="AC3599" t="s">
        <v>38</v>
      </c>
      <c r="AD3599">
        <v>98101</v>
      </c>
    </row>
    <row r="3600" spans="1:30" ht="270" x14ac:dyDescent="0.25">
      <c r="A3600">
        <f t="shared" ca="1" si="56"/>
        <v>16511</v>
      </c>
      <c r="B3600" t="s">
        <v>73</v>
      </c>
      <c r="C3600" t="s">
        <v>74</v>
      </c>
      <c r="F3600" t="s">
        <v>3051</v>
      </c>
      <c r="G3600">
        <v>0</v>
      </c>
      <c r="O3600" t="s">
        <v>33</v>
      </c>
      <c r="Y3600" t="s">
        <v>9098</v>
      </c>
      <c r="Z3600" s="1" t="s">
        <v>9099</v>
      </c>
      <c r="AA3600" t="s">
        <v>9100</v>
      </c>
      <c r="AB3600" t="s">
        <v>9101</v>
      </c>
    </row>
    <row r="3601" spans="1:30" x14ac:dyDescent="0.25">
      <c r="A3601">
        <f t="shared" ca="1" si="56"/>
        <v>4066</v>
      </c>
      <c r="B3601" t="s">
        <v>677</v>
      </c>
      <c r="C3601" t="s">
        <v>80</v>
      </c>
      <c r="F3601" t="s">
        <v>2870</v>
      </c>
      <c r="G3601">
        <v>0</v>
      </c>
      <c r="O3601" t="s">
        <v>33</v>
      </c>
      <c r="Y3601" t="s">
        <v>5650</v>
      </c>
      <c r="Z3601" t="s">
        <v>25296</v>
      </c>
      <c r="AA3601" t="s">
        <v>25297</v>
      </c>
      <c r="AB3601" t="s">
        <v>25298</v>
      </c>
      <c r="AC3601" t="s">
        <v>38</v>
      </c>
      <c r="AD3601">
        <v>98660</v>
      </c>
    </row>
    <row r="3602" spans="1:30" x14ac:dyDescent="0.25">
      <c r="A3602">
        <f t="shared" ca="1" si="56"/>
        <v>7201</v>
      </c>
      <c r="B3602" t="s">
        <v>30</v>
      </c>
      <c r="C3602" t="s">
        <v>31</v>
      </c>
      <c r="F3602" t="s">
        <v>131</v>
      </c>
      <c r="G3602">
        <v>0</v>
      </c>
      <c r="O3602" t="s">
        <v>33</v>
      </c>
      <c r="X3602" t="s">
        <v>34</v>
      </c>
      <c r="Y3602" t="s">
        <v>3511</v>
      </c>
      <c r="Z3602" t="s">
        <v>3512</v>
      </c>
      <c r="AA3602" t="s">
        <v>3512</v>
      </c>
      <c r="AB3602" t="s">
        <v>3513</v>
      </c>
      <c r="AC3602" t="s">
        <v>3514</v>
      </c>
      <c r="AD3602">
        <v>59634</v>
      </c>
    </row>
    <row r="3603" spans="1:30" x14ac:dyDescent="0.25">
      <c r="A3603">
        <f t="shared" ca="1" si="56"/>
        <v>17267</v>
      </c>
      <c r="B3603" t="s">
        <v>73</v>
      </c>
      <c r="C3603" t="s">
        <v>74</v>
      </c>
      <c r="F3603" t="s">
        <v>85</v>
      </c>
      <c r="G3603">
        <v>0</v>
      </c>
      <c r="O3603" t="s">
        <v>33</v>
      </c>
      <c r="W3603">
        <v>12</v>
      </c>
      <c r="X3603" t="s">
        <v>34</v>
      </c>
      <c r="Y3603" t="s">
        <v>5610</v>
      </c>
      <c r="Z3603" t="s">
        <v>33169</v>
      </c>
      <c r="AA3603" t="s">
        <v>33137</v>
      </c>
      <c r="AB3603" t="s">
        <v>33170</v>
      </c>
      <c r="AC3603" t="s">
        <v>38</v>
      </c>
      <c r="AD3603">
        <v>98043</v>
      </c>
    </row>
    <row r="3604" spans="1:30" x14ac:dyDescent="0.25">
      <c r="A3604">
        <f t="shared" ca="1" si="56"/>
        <v>3152</v>
      </c>
      <c r="B3604" t="s">
        <v>73</v>
      </c>
      <c r="C3604" t="s">
        <v>74</v>
      </c>
      <c r="G3604">
        <v>0</v>
      </c>
      <c r="O3604" t="s">
        <v>63</v>
      </c>
      <c r="X3604" t="s">
        <v>34</v>
      </c>
      <c r="Y3604" t="s">
        <v>20769</v>
      </c>
      <c r="Z3604" t="s">
        <v>20770</v>
      </c>
      <c r="AA3604" t="s">
        <v>20771</v>
      </c>
      <c r="AB3604" t="s">
        <v>20772</v>
      </c>
    </row>
    <row r="3605" spans="1:30" ht="409.5" x14ac:dyDescent="0.25">
      <c r="A3605">
        <f t="shared" ca="1" si="56"/>
        <v>19585</v>
      </c>
      <c r="B3605" t="s">
        <v>96</v>
      </c>
      <c r="C3605" t="s">
        <v>97</v>
      </c>
      <c r="F3605" t="s">
        <v>32354</v>
      </c>
      <c r="G3605">
        <v>0</v>
      </c>
      <c r="O3605" t="s">
        <v>63</v>
      </c>
      <c r="X3605" t="s">
        <v>34</v>
      </c>
      <c r="Y3605" t="s">
        <v>32355</v>
      </c>
      <c r="Z3605" s="1" t="s">
        <v>32356</v>
      </c>
      <c r="AA3605" t="s">
        <v>32357</v>
      </c>
      <c r="AB3605" t="s">
        <v>32358</v>
      </c>
    </row>
    <row r="3606" spans="1:30" ht="409.5" x14ac:dyDescent="0.25">
      <c r="A3606">
        <f t="shared" ca="1" si="56"/>
        <v>9775</v>
      </c>
      <c r="B3606" t="s">
        <v>164</v>
      </c>
      <c r="C3606" t="s">
        <v>165</v>
      </c>
      <c r="F3606" t="s">
        <v>503</v>
      </c>
      <c r="O3606" t="s">
        <v>33</v>
      </c>
      <c r="P3606" t="s">
        <v>484</v>
      </c>
      <c r="W3606">
        <v>30</v>
      </c>
      <c r="Y3606" t="s">
        <v>504</v>
      </c>
      <c r="Z3606" s="1" t="s">
        <v>505</v>
      </c>
      <c r="AA3606" t="s">
        <v>506</v>
      </c>
      <c r="AB3606">
        <v>-161088</v>
      </c>
      <c r="AC3606" t="s">
        <v>282</v>
      </c>
      <c r="AD3606">
        <v>44122</v>
      </c>
    </row>
    <row r="3607" spans="1:30" ht="409.5" x14ac:dyDescent="0.25">
      <c r="A3607">
        <f t="shared" ca="1" si="56"/>
        <v>7521</v>
      </c>
      <c r="B3607" t="s">
        <v>230</v>
      </c>
      <c r="C3607" t="s">
        <v>45</v>
      </c>
      <c r="F3607" t="s">
        <v>20250</v>
      </c>
      <c r="O3607" t="s">
        <v>33</v>
      </c>
      <c r="W3607">
        <v>15</v>
      </c>
      <c r="X3607" t="s">
        <v>34</v>
      </c>
      <c r="Y3607" t="s">
        <v>22643</v>
      </c>
      <c r="Z3607" s="1" t="s">
        <v>23524</v>
      </c>
      <c r="AA3607" t="s">
        <v>22580</v>
      </c>
      <c r="AB3607">
        <v>-181661</v>
      </c>
    </row>
    <row r="3608" spans="1:30" x14ac:dyDescent="0.25">
      <c r="A3608">
        <f t="shared" ca="1" si="56"/>
        <v>15716</v>
      </c>
      <c r="B3608" t="s">
        <v>2046</v>
      </c>
      <c r="C3608" t="s">
        <v>80</v>
      </c>
      <c r="F3608" t="s">
        <v>5745</v>
      </c>
      <c r="G3608">
        <v>0</v>
      </c>
      <c r="O3608" t="s">
        <v>33</v>
      </c>
      <c r="Y3608" t="s">
        <v>5935</v>
      </c>
      <c r="Z3608" t="s">
        <v>13854</v>
      </c>
      <c r="AA3608" t="s">
        <v>13855</v>
      </c>
      <c r="AB3608" t="s">
        <v>13856</v>
      </c>
      <c r="AC3608" t="s">
        <v>38</v>
      </c>
      <c r="AD3608">
        <v>98201</v>
      </c>
    </row>
    <row r="3609" spans="1:30" x14ac:dyDescent="0.25">
      <c r="A3609">
        <f t="shared" ca="1" si="56"/>
        <v>6118</v>
      </c>
      <c r="B3609" t="s">
        <v>2046</v>
      </c>
      <c r="C3609" t="s">
        <v>80</v>
      </c>
      <c r="F3609" t="s">
        <v>81</v>
      </c>
      <c r="O3609" t="s">
        <v>33</v>
      </c>
      <c r="Y3609" t="s">
        <v>82</v>
      </c>
      <c r="Z3609" t="s">
        <v>10699</v>
      </c>
      <c r="AA3609" t="s">
        <v>10700</v>
      </c>
      <c r="AB3609">
        <v>-171257</v>
      </c>
      <c r="AC3609" t="s">
        <v>38</v>
      </c>
      <c r="AD3609">
        <v>98668</v>
      </c>
    </row>
    <row r="3610" spans="1:30" ht="409.5" x14ac:dyDescent="0.25">
      <c r="A3610">
        <f t="shared" ca="1" si="56"/>
        <v>7736</v>
      </c>
      <c r="B3610" t="s">
        <v>489</v>
      </c>
      <c r="C3610" t="s">
        <v>45</v>
      </c>
      <c r="F3610" t="s">
        <v>863</v>
      </c>
      <c r="N3610" t="s">
        <v>2200</v>
      </c>
      <c r="O3610" t="s">
        <v>33</v>
      </c>
      <c r="W3610">
        <v>30</v>
      </c>
      <c r="X3610" t="s">
        <v>34</v>
      </c>
      <c r="Y3610" t="s">
        <v>1585</v>
      </c>
      <c r="Z3610" s="1" t="s">
        <v>31593</v>
      </c>
      <c r="AA3610" t="s">
        <v>31594</v>
      </c>
      <c r="AB3610">
        <v>-171950</v>
      </c>
    </row>
    <row r="3611" spans="1:30" ht="409.5" x14ac:dyDescent="0.25">
      <c r="A3611">
        <f t="shared" ca="1" si="56"/>
        <v>2540</v>
      </c>
      <c r="B3611" t="s">
        <v>334</v>
      </c>
      <c r="C3611" t="s">
        <v>45</v>
      </c>
      <c r="F3611" t="s">
        <v>22324</v>
      </c>
      <c r="G3611">
        <v>0</v>
      </c>
      <c r="O3611" t="s">
        <v>33</v>
      </c>
      <c r="X3611" t="s">
        <v>34</v>
      </c>
      <c r="Y3611" t="s">
        <v>22325</v>
      </c>
      <c r="Z3611" s="1" t="s">
        <v>24752</v>
      </c>
      <c r="AA3611" t="s">
        <v>24753</v>
      </c>
      <c r="AB3611" t="s">
        <v>24754</v>
      </c>
    </row>
    <row r="3612" spans="1:30" ht="409.5" x14ac:dyDescent="0.25">
      <c r="A3612">
        <f t="shared" ca="1" si="56"/>
        <v>14331</v>
      </c>
      <c r="B3612" t="s">
        <v>1382</v>
      </c>
      <c r="C3612" t="s">
        <v>45</v>
      </c>
      <c r="F3612" t="s">
        <v>22775</v>
      </c>
      <c r="G3612">
        <v>0</v>
      </c>
      <c r="O3612" t="s">
        <v>33</v>
      </c>
      <c r="X3612" t="s">
        <v>34</v>
      </c>
      <c r="Y3612" t="s">
        <v>22325</v>
      </c>
      <c r="Z3612" s="1" t="s">
        <v>23798</v>
      </c>
      <c r="AA3612" t="s">
        <v>23605</v>
      </c>
      <c r="AB3612" t="s">
        <v>23799</v>
      </c>
    </row>
    <row r="3613" spans="1:30" ht="409.5" x14ac:dyDescent="0.25">
      <c r="A3613">
        <f t="shared" ca="1" si="56"/>
        <v>12895</v>
      </c>
      <c r="B3613" t="s">
        <v>230</v>
      </c>
      <c r="C3613" t="s">
        <v>45</v>
      </c>
      <c r="F3613" t="s">
        <v>20250</v>
      </c>
      <c r="O3613" t="s">
        <v>33</v>
      </c>
      <c r="X3613" t="s">
        <v>34</v>
      </c>
      <c r="Y3613" t="s">
        <v>22656</v>
      </c>
      <c r="Z3613" s="1" t="s">
        <v>23148</v>
      </c>
      <c r="AA3613" t="s">
        <v>22580</v>
      </c>
      <c r="AB3613">
        <v>-170581</v>
      </c>
    </row>
    <row r="3614" spans="1:30" x14ac:dyDescent="0.25">
      <c r="A3614">
        <f t="shared" ca="1" si="56"/>
        <v>13563</v>
      </c>
      <c r="B3614" t="s">
        <v>685</v>
      </c>
      <c r="C3614" t="s">
        <v>686</v>
      </c>
      <c r="F3614" t="s">
        <v>15428</v>
      </c>
      <c r="G3614">
        <v>0</v>
      </c>
      <c r="O3614" t="s">
        <v>33</v>
      </c>
      <c r="Y3614" t="s">
        <v>33631</v>
      </c>
      <c r="Z3614" t="s">
        <v>33829</v>
      </c>
      <c r="AA3614" t="s">
        <v>33814</v>
      </c>
      <c r="AB3614" t="s">
        <v>33830</v>
      </c>
      <c r="AC3614" t="s">
        <v>38</v>
      </c>
      <c r="AD3614">
        <v>98501</v>
      </c>
    </row>
    <row r="3615" spans="1:30" x14ac:dyDescent="0.25">
      <c r="A3615">
        <f t="shared" ca="1" si="56"/>
        <v>13009</v>
      </c>
      <c r="B3615" t="s">
        <v>739</v>
      </c>
      <c r="C3615" t="s">
        <v>686</v>
      </c>
      <c r="F3615" t="s">
        <v>30260</v>
      </c>
      <c r="G3615">
        <v>0</v>
      </c>
      <c r="O3615" t="s">
        <v>33</v>
      </c>
      <c r="Y3615" t="s">
        <v>30261</v>
      </c>
      <c r="Z3615" t="s">
        <v>30262</v>
      </c>
      <c r="AA3615" t="s">
        <v>30263</v>
      </c>
      <c r="AB3615" t="s">
        <v>30264</v>
      </c>
      <c r="AC3615" t="s">
        <v>38</v>
      </c>
      <c r="AD3615">
        <v>98837</v>
      </c>
    </row>
    <row r="3616" spans="1:30" x14ac:dyDescent="0.25">
      <c r="A3616">
        <f t="shared" ca="1" si="56"/>
        <v>6493</v>
      </c>
      <c r="B3616" t="s">
        <v>2046</v>
      </c>
      <c r="C3616" t="s">
        <v>80</v>
      </c>
      <c r="F3616" t="s">
        <v>5745</v>
      </c>
      <c r="O3616" t="s">
        <v>33</v>
      </c>
      <c r="Y3616" t="s">
        <v>5935</v>
      </c>
      <c r="Z3616" t="s">
        <v>13786</v>
      </c>
      <c r="AA3616" t="s">
        <v>13784</v>
      </c>
      <c r="AB3616">
        <v>-160933</v>
      </c>
      <c r="AC3616" t="s">
        <v>38</v>
      </c>
      <c r="AD3616">
        <v>98201</v>
      </c>
    </row>
    <row r="3617" spans="1:30" x14ac:dyDescent="0.25">
      <c r="A3617">
        <f t="shared" ca="1" si="56"/>
        <v>10566</v>
      </c>
      <c r="B3617" t="s">
        <v>2046</v>
      </c>
      <c r="C3617" t="s">
        <v>80</v>
      </c>
      <c r="F3617" t="s">
        <v>5745</v>
      </c>
      <c r="G3617">
        <v>0</v>
      </c>
      <c r="O3617" t="s">
        <v>33</v>
      </c>
      <c r="Y3617" t="s">
        <v>5935</v>
      </c>
      <c r="Z3617" t="s">
        <v>7839</v>
      </c>
      <c r="AA3617" t="s">
        <v>7840</v>
      </c>
      <c r="AB3617" t="s">
        <v>7841</v>
      </c>
      <c r="AC3617" t="s">
        <v>38</v>
      </c>
      <c r="AD3617">
        <v>98201</v>
      </c>
    </row>
    <row r="3618" spans="1:30" ht="409.5" x14ac:dyDescent="0.25">
      <c r="A3618">
        <f t="shared" ca="1" si="56"/>
        <v>8313</v>
      </c>
      <c r="B3618" t="s">
        <v>334</v>
      </c>
      <c r="C3618" t="s">
        <v>45</v>
      </c>
      <c r="F3618" t="s">
        <v>20250</v>
      </c>
      <c r="O3618" t="s">
        <v>33</v>
      </c>
      <c r="X3618" t="s">
        <v>34</v>
      </c>
      <c r="Y3618" t="s">
        <v>22656</v>
      </c>
      <c r="Z3618" s="1" t="s">
        <v>23963</v>
      </c>
      <c r="AA3618" t="s">
        <v>23605</v>
      </c>
      <c r="AB3618">
        <v>-161727</v>
      </c>
      <c r="AC3618" t="s">
        <v>102</v>
      </c>
      <c r="AD3618">
        <v>97302</v>
      </c>
    </row>
    <row r="3619" spans="1:30" ht="409.5" x14ac:dyDescent="0.25">
      <c r="A3619">
        <f t="shared" ca="1" si="56"/>
        <v>5400</v>
      </c>
      <c r="B3619" t="s">
        <v>124</v>
      </c>
      <c r="C3619" t="s">
        <v>45</v>
      </c>
      <c r="F3619" t="s">
        <v>28725</v>
      </c>
      <c r="N3619" t="s">
        <v>28726</v>
      </c>
      <c r="O3619" t="s">
        <v>52</v>
      </c>
      <c r="P3619" t="s">
        <v>484</v>
      </c>
      <c r="W3619">
        <v>30</v>
      </c>
      <c r="Y3619" t="s">
        <v>28727</v>
      </c>
      <c r="Z3619" s="1" t="s">
        <v>28728</v>
      </c>
      <c r="AA3619" t="s">
        <v>28729</v>
      </c>
      <c r="AB3619">
        <v>-173342</v>
      </c>
    </row>
    <row r="3620" spans="1:30" x14ac:dyDescent="0.25">
      <c r="A3620">
        <f t="shared" ca="1" si="56"/>
        <v>7682</v>
      </c>
      <c r="B3620" t="s">
        <v>73</v>
      </c>
      <c r="C3620" t="s">
        <v>74</v>
      </c>
      <c r="F3620" t="s">
        <v>32782</v>
      </c>
      <c r="G3620">
        <v>0</v>
      </c>
      <c r="O3620" t="s">
        <v>33</v>
      </c>
      <c r="Y3620" t="s">
        <v>30634</v>
      </c>
      <c r="Z3620" t="s">
        <v>36508</v>
      </c>
      <c r="AA3620" t="s">
        <v>36498</v>
      </c>
      <c r="AB3620" t="s">
        <v>36509</v>
      </c>
    </row>
    <row r="3621" spans="1:30" x14ac:dyDescent="0.25">
      <c r="A3621">
        <f t="shared" ca="1" si="56"/>
        <v>8214</v>
      </c>
      <c r="B3621" t="s">
        <v>96</v>
      </c>
      <c r="C3621" t="s">
        <v>97</v>
      </c>
      <c r="O3621" t="s">
        <v>1</v>
      </c>
      <c r="Y3621" t="s">
        <v>21398</v>
      </c>
      <c r="Z3621" t="s">
        <v>21399</v>
      </c>
      <c r="AA3621" t="s">
        <v>21400</v>
      </c>
      <c r="AB3621">
        <v>-181389</v>
      </c>
      <c r="AC3621" t="s">
        <v>38</v>
      </c>
      <c r="AD3621">
        <v>98603</v>
      </c>
    </row>
    <row r="3622" spans="1:30" x14ac:dyDescent="0.25">
      <c r="A3622">
        <f t="shared" ca="1" si="56"/>
        <v>13460</v>
      </c>
      <c r="B3622" t="s">
        <v>244</v>
      </c>
      <c r="C3622" t="s">
        <v>245</v>
      </c>
      <c r="O3622" t="s">
        <v>33</v>
      </c>
      <c r="X3622" t="s">
        <v>34</v>
      </c>
      <c r="Y3622" t="s">
        <v>24906</v>
      </c>
      <c r="Z3622" t="s">
        <v>24907</v>
      </c>
      <c r="AA3622" t="s">
        <v>24908</v>
      </c>
      <c r="AB3622">
        <v>-161534</v>
      </c>
      <c r="AC3622" t="s">
        <v>38</v>
      </c>
      <c r="AD3622">
        <v>98496</v>
      </c>
    </row>
    <row r="3623" spans="1:30" x14ac:dyDescent="0.25">
      <c r="A3623">
        <f t="shared" ca="1" si="56"/>
        <v>15342</v>
      </c>
      <c r="B3623" t="s">
        <v>2046</v>
      </c>
      <c r="C3623" t="s">
        <v>80</v>
      </c>
      <c r="D3623" t="s">
        <v>34</v>
      </c>
      <c r="E3623" t="s">
        <v>10162</v>
      </c>
      <c r="F3623" t="s">
        <v>10163</v>
      </c>
      <c r="O3623" t="s">
        <v>52</v>
      </c>
      <c r="X3623" t="s">
        <v>34</v>
      </c>
      <c r="Y3623" t="s">
        <v>5571</v>
      </c>
      <c r="Z3623" t="s">
        <v>10164</v>
      </c>
      <c r="AA3623" t="s">
        <v>10165</v>
      </c>
      <c r="AB3623">
        <v>-163612</v>
      </c>
    </row>
    <row r="3624" spans="1:30" x14ac:dyDescent="0.25">
      <c r="A3624">
        <f t="shared" ca="1" si="56"/>
        <v>17544</v>
      </c>
      <c r="B3624" t="s">
        <v>178</v>
      </c>
      <c r="F3624" t="s">
        <v>3440</v>
      </c>
      <c r="G3624">
        <v>0</v>
      </c>
      <c r="O3624" t="s">
        <v>33</v>
      </c>
      <c r="X3624" t="s">
        <v>34</v>
      </c>
      <c r="Y3624" t="s">
        <v>674</v>
      </c>
      <c r="Z3624" t="s">
        <v>4675</v>
      </c>
      <c r="AA3624" t="s">
        <v>4676</v>
      </c>
      <c r="AB3624" t="s">
        <v>4677</v>
      </c>
      <c r="AC3624" t="s">
        <v>38</v>
      </c>
      <c r="AD3624">
        <v>99025</v>
      </c>
    </row>
    <row r="3625" spans="1:30" ht="409.5" x14ac:dyDescent="0.25">
      <c r="A3625">
        <f t="shared" ca="1" si="56"/>
        <v>4278</v>
      </c>
      <c r="B3625" t="s">
        <v>1483</v>
      </c>
      <c r="F3625" t="s">
        <v>20921</v>
      </c>
      <c r="G3625">
        <v>0</v>
      </c>
      <c r="O3625" t="s">
        <v>33</v>
      </c>
      <c r="X3625" t="s">
        <v>34</v>
      </c>
      <c r="Y3625" t="s">
        <v>35705</v>
      </c>
      <c r="Z3625" s="1" t="s">
        <v>35706</v>
      </c>
      <c r="AA3625" t="s">
        <v>35707</v>
      </c>
      <c r="AB3625" t="s">
        <v>35708</v>
      </c>
      <c r="AC3625" t="s">
        <v>38</v>
      </c>
      <c r="AD3625">
        <v>98036</v>
      </c>
    </row>
    <row r="3626" spans="1:30" x14ac:dyDescent="0.25">
      <c r="A3626">
        <f t="shared" ca="1" si="56"/>
        <v>1957</v>
      </c>
      <c r="B3626" t="s">
        <v>739</v>
      </c>
      <c r="C3626" t="s">
        <v>686</v>
      </c>
      <c r="F3626" t="s">
        <v>670</v>
      </c>
      <c r="O3626" t="s">
        <v>33</v>
      </c>
      <c r="Y3626" t="s">
        <v>4943</v>
      </c>
      <c r="Z3626" t="s">
        <v>29629</v>
      </c>
      <c r="AA3626" t="s">
        <v>29589</v>
      </c>
      <c r="AB3626">
        <v>-180514</v>
      </c>
      <c r="AC3626" t="s">
        <v>38</v>
      </c>
      <c r="AD3626">
        <v>98512</v>
      </c>
    </row>
    <row r="3627" spans="1:30" ht="409.5" x14ac:dyDescent="0.25">
      <c r="A3627">
        <f t="shared" ca="1" si="56"/>
        <v>17198</v>
      </c>
      <c r="B3627" t="s">
        <v>334</v>
      </c>
      <c r="C3627" t="s">
        <v>45</v>
      </c>
      <c r="F3627" t="s">
        <v>844</v>
      </c>
      <c r="O3627" t="s">
        <v>33</v>
      </c>
      <c r="W3627">
        <v>15</v>
      </c>
      <c r="X3627" t="s">
        <v>34</v>
      </c>
      <c r="Y3627" t="s">
        <v>845</v>
      </c>
      <c r="Z3627" s="1" t="s">
        <v>857</v>
      </c>
      <c r="AA3627" t="s">
        <v>858</v>
      </c>
      <c r="AB3627">
        <v>-173266</v>
      </c>
      <c r="AC3627" t="s">
        <v>38</v>
      </c>
      <c r="AD3627">
        <v>98103</v>
      </c>
    </row>
    <row r="3628" spans="1:30" ht="409.5" x14ac:dyDescent="0.25">
      <c r="A3628">
        <f t="shared" ca="1" si="56"/>
        <v>17734</v>
      </c>
      <c r="B3628" t="s">
        <v>276</v>
      </c>
      <c r="C3628" t="s">
        <v>45</v>
      </c>
      <c r="G3628">
        <v>0</v>
      </c>
      <c r="O3628" t="s">
        <v>63</v>
      </c>
      <c r="X3628" t="s">
        <v>34</v>
      </c>
      <c r="Y3628" t="s">
        <v>41725</v>
      </c>
      <c r="Z3628" s="1" t="s">
        <v>41726</v>
      </c>
      <c r="AA3628" t="s">
        <v>41727</v>
      </c>
      <c r="AB3628" t="s">
        <v>41728</v>
      </c>
    </row>
    <row r="3629" spans="1:30" x14ac:dyDescent="0.25">
      <c r="A3629">
        <f t="shared" ca="1" si="56"/>
        <v>13282</v>
      </c>
      <c r="B3629" t="s">
        <v>2046</v>
      </c>
      <c r="C3629" t="s">
        <v>80</v>
      </c>
      <c r="F3629" t="s">
        <v>14844</v>
      </c>
      <c r="G3629">
        <v>0</v>
      </c>
      <c r="O3629" t="s">
        <v>33</v>
      </c>
      <c r="Y3629" t="s">
        <v>14845</v>
      </c>
      <c r="Z3629" t="s">
        <v>14846</v>
      </c>
      <c r="AA3629" t="s">
        <v>14847</v>
      </c>
      <c r="AB3629" t="s">
        <v>14848</v>
      </c>
      <c r="AC3629" t="s">
        <v>38</v>
      </c>
      <c r="AD3629">
        <v>98663</v>
      </c>
    </row>
    <row r="3630" spans="1:30" ht="390" x14ac:dyDescent="0.25">
      <c r="A3630">
        <f t="shared" ca="1" si="56"/>
        <v>19351</v>
      </c>
      <c r="B3630" t="s">
        <v>334</v>
      </c>
      <c r="C3630" t="s">
        <v>45</v>
      </c>
      <c r="F3630" t="s">
        <v>20250</v>
      </c>
      <c r="O3630" t="s">
        <v>33</v>
      </c>
      <c r="X3630" t="s">
        <v>34</v>
      </c>
      <c r="Y3630" t="s">
        <v>22656</v>
      </c>
      <c r="Z3630" s="1" t="s">
        <v>23967</v>
      </c>
      <c r="AA3630" t="s">
        <v>23605</v>
      </c>
      <c r="AB3630">
        <v>-161771</v>
      </c>
      <c r="AC3630" t="s">
        <v>102</v>
      </c>
      <c r="AD3630">
        <v>97302</v>
      </c>
    </row>
    <row r="3631" spans="1:30" x14ac:dyDescent="0.25">
      <c r="A3631">
        <f t="shared" ca="1" si="56"/>
        <v>10871</v>
      </c>
      <c r="B3631" t="s">
        <v>178</v>
      </c>
      <c r="C3631" t="s">
        <v>179</v>
      </c>
      <c r="O3631" t="s">
        <v>33</v>
      </c>
      <c r="X3631" t="s">
        <v>34</v>
      </c>
      <c r="Y3631" t="s">
        <v>42023</v>
      </c>
      <c r="Z3631" t="s">
        <v>42024</v>
      </c>
      <c r="AA3631" t="s">
        <v>42025</v>
      </c>
      <c r="AB3631">
        <v>-171703</v>
      </c>
    </row>
    <row r="3632" spans="1:30" x14ac:dyDescent="0.25">
      <c r="A3632">
        <f t="shared" ca="1" si="56"/>
        <v>17795</v>
      </c>
      <c r="B3632" t="s">
        <v>739</v>
      </c>
      <c r="C3632" t="s">
        <v>686</v>
      </c>
      <c r="F3632" t="s">
        <v>3051</v>
      </c>
      <c r="G3632">
        <v>0</v>
      </c>
      <c r="O3632" t="s">
        <v>33</v>
      </c>
      <c r="Y3632" t="s">
        <v>29246</v>
      </c>
      <c r="Z3632" t="s">
        <v>30664</v>
      </c>
      <c r="AA3632" t="s">
        <v>30665</v>
      </c>
      <c r="AB3632" t="s">
        <v>30666</v>
      </c>
      <c r="AC3632" t="s">
        <v>38</v>
      </c>
      <c r="AD3632">
        <v>98503</v>
      </c>
    </row>
    <row r="3633" spans="1:30" ht="409.5" x14ac:dyDescent="0.25">
      <c r="A3633">
        <f t="shared" ca="1" si="56"/>
        <v>10212</v>
      </c>
      <c r="B3633" t="s">
        <v>3712</v>
      </c>
      <c r="C3633" t="s">
        <v>45</v>
      </c>
      <c r="F3633" t="s">
        <v>20250</v>
      </c>
      <c r="G3633">
        <v>0</v>
      </c>
      <c r="O3633" t="s">
        <v>33</v>
      </c>
      <c r="X3633" t="s">
        <v>34</v>
      </c>
      <c r="Y3633" t="s">
        <v>22731</v>
      </c>
      <c r="Z3633" s="1" t="s">
        <v>24154</v>
      </c>
      <c r="AA3633" t="s">
        <v>24027</v>
      </c>
      <c r="AB3633" t="s">
        <v>24155</v>
      </c>
      <c r="AC3633" t="s">
        <v>102</v>
      </c>
      <c r="AD3633">
        <v>97302</v>
      </c>
    </row>
    <row r="3634" spans="1:30" ht="210" x14ac:dyDescent="0.25">
      <c r="A3634">
        <f t="shared" ca="1" si="56"/>
        <v>18357</v>
      </c>
      <c r="B3634" t="s">
        <v>685</v>
      </c>
      <c r="C3634" t="s">
        <v>686</v>
      </c>
      <c r="F3634" t="s">
        <v>20467</v>
      </c>
      <c r="O3634" t="s">
        <v>33</v>
      </c>
      <c r="Y3634" t="s">
        <v>33483</v>
      </c>
      <c r="Z3634" s="1" t="s">
        <v>33677</v>
      </c>
      <c r="AA3634" t="s">
        <v>33661</v>
      </c>
      <c r="AB3634">
        <v>-162962</v>
      </c>
      <c r="AC3634" t="s">
        <v>333</v>
      </c>
      <c r="AD3634">
        <v>83835</v>
      </c>
    </row>
    <row r="3635" spans="1:30" ht="150" x14ac:dyDescent="0.25">
      <c r="A3635">
        <f t="shared" ca="1" si="56"/>
        <v>10695</v>
      </c>
      <c r="B3635" t="s">
        <v>2046</v>
      </c>
      <c r="C3635" t="s">
        <v>80</v>
      </c>
      <c r="F3635" t="s">
        <v>81</v>
      </c>
      <c r="O3635" t="s">
        <v>33</v>
      </c>
      <c r="Y3635" t="s">
        <v>82</v>
      </c>
      <c r="Z3635" t="s">
        <v>10996</v>
      </c>
      <c r="AA3635" s="1" t="s">
        <v>10997</v>
      </c>
      <c r="AB3635">
        <v>-160487</v>
      </c>
      <c r="AC3635" t="s">
        <v>38</v>
      </c>
      <c r="AD3635">
        <v>98668</v>
      </c>
    </row>
    <row r="3636" spans="1:30" ht="409.5" x14ac:dyDescent="0.25">
      <c r="A3636">
        <f t="shared" ca="1" si="56"/>
        <v>3711</v>
      </c>
      <c r="B3636" t="s">
        <v>2046</v>
      </c>
      <c r="C3636" t="s">
        <v>80</v>
      </c>
      <c r="O3636" t="s">
        <v>33</v>
      </c>
      <c r="Y3636" t="s">
        <v>10830</v>
      </c>
      <c r="Z3636" s="1" t="s">
        <v>10831</v>
      </c>
      <c r="AA3636" t="s">
        <v>10832</v>
      </c>
      <c r="AB3636">
        <v>-160339</v>
      </c>
      <c r="AC3636" t="s">
        <v>38</v>
      </c>
      <c r="AD3636">
        <v>98661</v>
      </c>
    </row>
    <row r="3637" spans="1:30" x14ac:dyDescent="0.25">
      <c r="A3637">
        <f t="shared" ca="1" si="56"/>
        <v>1580</v>
      </c>
      <c r="B3637" t="s">
        <v>44</v>
      </c>
      <c r="C3637" t="s">
        <v>45</v>
      </c>
      <c r="F3637" t="s">
        <v>38238</v>
      </c>
      <c r="G3637">
        <v>0</v>
      </c>
      <c r="O3637" t="s">
        <v>33</v>
      </c>
      <c r="X3637" t="s">
        <v>34</v>
      </c>
      <c r="Y3637" t="s">
        <v>38239</v>
      </c>
      <c r="Z3637" t="s">
        <v>38240</v>
      </c>
      <c r="AA3637" t="s">
        <v>38241</v>
      </c>
      <c r="AB3637" t="s">
        <v>38242</v>
      </c>
      <c r="AC3637" t="s">
        <v>38</v>
      </c>
      <c r="AD3637">
        <v>98004</v>
      </c>
    </row>
    <row r="3638" spans="1:30" ht="409.5" x14ac:dyDescent="0.25">
      <c r="A3638">
        <f t="shared" ca="1" si="56"/>
        <v>2226</v>
      </c>
      <c r="B3638" t="s">
        <v>2046</v>
      </c>
      <c r="C3638" t="s">
        <v>80</v>
      </c>
      <c r="F3638" t="s">
        <v>1024</v>
      </c>
      <c r="G3638">
        <v>0</v>
      </c>
      <c r="O3638" t="s">
        <v>33</v>
      </c>
      <c r="Y3638" t="s">
        <v>1025</v>
      </c>
      <c r="Z3638" s="1" t="s">
        <v>10355</v>
      </c>
      <c r="AA3638" t="s">
        <v>10356</v>
      </c>
      <c r="AB3638" t="s">
        <v>10357</v>
      </c>
      <c r="AC3638" t="s">
        <v>102</v>
      </c>
      <c r="AD3638">
        <v>97219</v>
      </c>
    </row>
    <row r="3639" spans="1:30" ht="409.5" x14ac:dyDescent="0.25">
      <c r="A3639">
        <f t="shared" ca="1" si="56"/>
        <v>14</v>
      </c>
      <c r="B3639" t="s">
        <v>3712</v>
      </c>
      <c r="C3639" t="s">
        <v>16820</v>
      </c>
      <c r="F3639" t="s">
        <v>20250</v>
      </c>
      <c r="G3639">
        <v>0</v>
      </c>
      <c r="O3639" t="s">
        <v>33</v>
      </c>
      <c r="X3639" t="s">
        <v>34</v>
      </c>
      <c r="Y3639" t="s">
        <v>22317</v>
      </c>
      <c r="Z3639" s="1" t="s">
        <v>24564</v>
      </c>
      <c r="AA3639" t="s">
        <v>24027</v>
      </c>
      <c r="AB3639" t="s">
        <v>24565</v>
      </c>
      <c r="AC3639" t="s">
        <v>102</v>
      </c>
      <c r="AD3639">
        <v>97302</v>
      </c>
    </row>
    <row r="3640" spans="1:30" x14ac:dyDescent="0.25">
      <c r="A3640">
        <f t="shared" ca="1" si="56"/>
        <v>11805</v>
      </c>
      <c r="B3640" t="s">
        <v>334</v>
      </c>
      <c r="C3640" t="s">
        <v>45</v>
      </c>
      <c r="F3640" t="s">
        <v>789</v>
      </c>
      <c r="G3640">
        <v>0</v>
      </c>
      <c r="N3640" t="s">
        <v>975</v>
      </c>
      <c r="O3640" t="s">
        <v>33</v>
      </c>
      <c r="V3640" t="s">
        <v>8822</v>
      </c>
      <c r="W3640">
        <v>15</v>
      </c>
      <c r="X3640" t="s">
        <v>34</v>
      </c>
      <c r="Y3640" t="s">
        <v>790</v>
      </c>
      <c r="Z3640" t="s">
        <v>8823</v>
      </c>
      <c r="AA3640" t="s">
        <v>8824</v>
      </c>
      <c r="AB3640" t="s">
        <v>8825</v>
      </c>
      <c r="AC3640" t="s">
        <v>38</v>
      </c>
      <c r="AD3640">
        <v>98326</v>
      </c>
    </row>
    <row r="3641" spans="1:30" ht="409.5" x14ac:dyDescent="0.25">
      <c r="A3641">
        <f t="shared" ca="1" si="56"/>
        <v>10938</v>
      </c>
      <c r="B3641" t="s">
        <v>2046</v>
      </c>
      <c r="C3641" t="s">
        <v>80</v>
      </c>
      <c r="F3641" t="s">
        <v>11929</v>
      </c>
      <c r="G3641">
        <v>0</v>
      </c>
      <c r="O3641" t="s">
        <v>33</v>
      </c>
      <c r="Y3641" t="s">
        <v>11930</v>
      </c>
      <c r="Z3641" s="1" t="s">
        <v>14687</v>
      </c>
      <c r="AA3641" t="s">
        <v>14688</v>
      </c>
      <c r="AB3641" t="s">
        <v>14689</v>
      </c>
      <c r="AC3641" t="s">
        <v>38</v>
      </c>
      <c r="AD3641">
        <v>98040</v>
      </c>
    </row>
    <row r="3642" spans="1:30" ht="409.5" x14ac:dyDescent="0.25">
      <c r="A3642">
        <f t="shared" ca="1" si="56"/>
        <v>100</v>
      </c>
      <c r="B3642" t="s">
        <v>79</v>
      </c>
      <c r="C3642" t="s">
        <v>80</v>
      </c>
      <c r="F3642" t="s">
        <v>81</v>
      </c>
      <c r="O3642" t="s">
        <v>33</v>
      </c>
      <c r="Y3642" t="s">
        <v>920</v>
      </c>
      <c r="Z3642" s="1" t="s">
        <v>1022</v>
      </c>
      <c r="AA3642" t="s">
        <v>1023</v>
      </c>
      <c r="AB3642">
        <v>-163256</v>
      </c>
      <c r="AC3642" t="s">
        <v>38</v>
      </c>
      <c r="AD3642">
        <v>98668</v>
      </c>
    </row>
    <row r="3643" spans="1:30" ht="409.5" x14ac:dyDescent="0.25">
      <c r="A3643">
        <f t="shared" ca="1" si="56"/>
        <v>14422</v>
      </c>
      <c r="B3643" t="s">
        <v>68</v>
      </c>
      <c r="C3643" t="s">
        <v>45</v>
      </c>
      <c r="O3643" t="s">
        <v>33</v>
      </c>
      <c r="X3643" t="s">
        <v>34</v>
      </c>
      <c r="Y3643" t="s">
        <v>19945</v>
      </c>
      <c r="Z3643" s="1" t="s">
        <v>29065</v>
      </c>
      <c r="AA3643" t="s">
        <v>29066</v>
      </c>
      <c r="AB3643">
        <v>-170509</v>
      </c>
    </row>
    <row r="3644" spans="1:30" x14ac:dyDescent="0.25">
      <c r="A3644">
        <f t="shared" ca="1" si="56"/>
        <v>15057</v>
      </c>
      <c r="B3644" t="s">
        <v>68</v>
      </c>
      <c r="C3644" t="s">
        <v>45</v>
      </c>
      <c r="F3644" t="s">
        <v>1250</v>
      </c>
      <c r="O3644" t="s">
        <v>33</v>
      </c>
      <c r="Y3644" t="s">
        <v>1251</v>
      </c>
      <c r="Z3644" t="s">
        <v>1252</v>
      </c>
      <c r="AA3644" t="s">
        <v>1253</v>
      </c>
      <c r="AB3644">
        <v>-163366</v>
      </c>
    </row>
    <row r="3645" spans="1:30" x14ac:dyDescent="0.25">
      <c r="A3645">
        <f t="shared" ca="1" si="56"/>
        <v>4172</v>
      </c>
      <c r="B3645" t="s">
        <v>739</v>
      </c>
      <c r="C3645" t="s">
        <v>686</v>
      </c>
      <c r="F3645" t="s">
        <v>4947</v>
      </c>
      <c r="G3645">
        <v>0</v>
      </c>
      <c r="O3645" t="s">
        <v>33</v>
      </c>
      <c r="X3645" t="s">
        <v>34</v>
      </c>
      <c r="Y3645" t="s">
        <v>3152</v>
      </c>
      <c r="Z3645" t="s">
        <v>5039</v>
      </c>
      <c r="AA3645" t="s">
        <v>5040</v>
      </c>
      <c r="AB3645" t="s">
        <v>5041</v>
      </c>
      <c r="AC3645" t="s">
        <v>38</v>
      </c>
      <c r="AD3645">
        <v>98032</v>
      </c>
    </row>
    <row r="3646" spans="1:30" ht="409.5" x14ac:dyDescent="0.25">
      <c r="A3646">
        <f t="shared" ca="1" si="56"/>
        <v>12226</v>
      </c>
      <c r="B3646" t="s">
        <v>178</v>
      </c>
      <c r="C3646" t="s">
        <v>179</v>
      </c>
      <c r="F3646" t="s">
        <v>20197</v>
      </c>
      <c r="O3646" t="s">
        <v>33</v>
      </c>
      <c r="X3646" t="s">
        <v>34</v>
      </c>
      <c r="Y3646" t="s">
        <v>20198</v>
      </c>
      <c r="Z3646" s="1" t="s">
        <v>20199</v>
      </c>
      <c r="AA3646" t="s">
        <v>20200</v>
      </c>
      <c r="AB3646">
        <v>-172135</v>
      </c>
      <c r="AC3646" t="s">
        <v>38</v>
      </c>
      <c r="AD3646">
        <v>98903</v>
      </c>
    </row>
    <row r="3647" spans="1:30" ht="409.5" x14ac:dyDescent="0.25">
      <c r="A3647">
        <f t="shared" ca="1" si="56"/>
        <v>17995</v>
      </c>
      <c r="B3647" t="s">
        <v>739</v>
      </c>
      <c r="C3647" t="s">
        <v>686</v>
      </c>
      <c r="F3647" t="s">
        <v>753</v>
      </c>
      <c r="O3647" t="s">
        <v>33</v>
      </c>
      <c r="Y3647" t="s">
        <v>29470</v>
      </c>
      <c r="Z3647" s="1" t="s">
        <v>29471</v>
      </c>
      <c r="AA3647" t="s">
        <v>29472</v>
      </c>
      <c r="AB3647">
        <v>-171891</v>
      </c>
      <c r="AC3647" t="s">
        <v>102</v>
      </c>
      <c r="AD3647">
        <v>97701</v>
      </c>
    </row>
    <row r="3648" spans="1:30" ht="409.5" x14ac:dyDescent="0.25">
      <c r="A3648">
        <f t="shared" ca="1" si="56"/>
        <v>11096</v>
      </c>
      <c r="B3648" t="s">
        <v>73</v>
      </c>
      <c r="C3648" t="s">
        <v>74</v>
      </c>
      <c r="F3648" t="s">
        <v>5678</v>
      </c>
      <c r="G3648">
        <v>0</v>
      </c>
      <c r="O3648" t="s">
        <v>33</v>
      </c>
      <c r="X3648" t="s">
        <v>34</v>
      </c>
      <c r="Y3648" t="s">
        <v>39100</v>
      </c>
      <c r="Z3648" s="1" t="s">
        <v>39101</v>
      </c>
      <c r="AA3648" t="s">
        <v>39102</v>
      </c>
      <c r="AB3648" t="s">
        <v>39103</v>
      </c>
      <c r="AC3648" t="s">
        <v>38</v>
      </c>
      <c r="AD3648">
        <v>98201</v>
      </c>
    </row>
    <row r="3649" spans="1:30" x14ac:dyDescent="0.25">
      <c r="A3649">
        <f t="shared" ca="1" si="56"/>
        <v>12091</v>
      </c>
      <c r="B3649" t="s">
        <v>677</v>
      </c>
      <c r="C3649" t="s">
        <v>80</v>
      </c>
      <c r="G3649">
        <v>0</v>
      </c>
      <c r="O3649" t="s">
        <v>33</v>
      </c>
      <c r="Y3649" t="s">
        <v>7922</v>
      </c>
      <c r="Z3649" t="s">
        <v>7923</v>
      </c>
      <c r="AA3649" t="s">
        <v>7924</v>
      </c>
      <c r="AB3649" t="s">
        <v>7925</v>
      </c>
      <c r="AC3649" t="s">
        <v>38</v>
      </c>
      <c r="AD3649">
        <v>98087</v>
      </c>
    </row>
    <row r="3650" spans="1:30" ht="409.5" x14ac:dyDescent="0.25">
      <c r="A3650">
        <f t="shared" ref="A3650:A3713" ca="1" si="57">RANDBETWEEN(1,20000)</f>
        <v>6368</v>
      </c>
      <c r="B3650" t="s">
        <v>2101</v>
      </c>
      <c r="C3650" t="s">
        <v>2102</v>
      </c>
      <c r="F3650" t="s">
        <v>32267</v>
      </c>
      <c r="O3650" t="s">
        <v>33</v>
      </c>
      <c r="X3650" t="s">
        <v>34</v>
      </c>
      <c r="Y3650" t="s">
        <v>32268</v>
      </c>
      <c r="Z3650" s="1" t="s">
        <v>32269</v>
      </c>
      <c r="AA3650" t="s">
        <v>32270</v>
      </c>
      <c r="AB3650">
        <v>-160894</v>
      </c>
      <c r="AC3650" t="s">
        <v>102</v>
      </c>
      <c r="AD3650">
        <v>97075</v>
      </c>
    </row>
    <row r="3651" spans="1:30" ht="409.5" x14ac:dyDescent="0.25">
      <c r="A3651">
        <f t="shared" ca="1" si="57"/>
        <v>2705</v>
      </c>
      <c r="B3651" t="s">
        <v>230</v>
      </c>
      <c r="C3651" t="s">
        <v>45</v>
      </c>
      <c r="O3651" t="s">
        <v>33</v>
      </c>
      <c r="X3651" t="s">
        <v>34</v>
      </c>
      <c r="Y3651" t="s">
        <v>22824</v>
      </c>
      <c r="Z3651" s="1" t="s">
        <v>23242</v>
      </c>
      <c r="AA3651" t="s">
        <v>22580</v>
      </c>
      <c r="AB3651">
        <v>-171347</v>
      </c>
    </row>
    <row r="3652" spans="1:30" x14ac:dyDescent="0.25">
      <c r="A3652">
        <f t="shared" ca="1" si="57"/>
        <v>45</v>
      </c>
      <c r="B3652" t="s">
        <v>2046</v>
      </c>
      <c r="C3652" t="s">
        <v>80</v>
      </c>
      <c r="F3652" t="s">
        <v>15317</v>
      </c>
      <c r="O3652" t="s">
        <v>33</v>
      </c>
      <c r="Y3652" t="s">
        <v>15318</v>
      </c>
      <c r="Z3652" t="s">
        <v>15319</v>
      </c>
      <c r="AA3652" t="s">
        <v>15320</v>
      </c>
      <c r="AB3652">
        <v>-161841</v>
      </c>
      <c r="AC3652" t="s">
        <v>38</v>
      </c>
      <c r="AD3652">
        <v>98563</v>
      </c>
    </row>
    <row r="3653" spans="1:30" ht="409.5" x14ac:dyDescent="0.25">
      <c r="A3653">
        <f t="shared" ca="1" si="57"/>
        <v>11769</v>
      </c>
      <c r="B3653" t="s">
        <v>44</v>
      </c>
      <c r="C3653" t="s">
        <v>45</v>
      </c>
      <c r="F3653" t="s">
        <v>14998</v>
      </c>
      <c r="G3653">
        <v>0</v>
      </c>
      <c r="N3653" t="s">
        <v>468</v>
      </c>
      <c r="O3653" t="s">
        <v>33</v>
      </c>
      <c r="X3653" t="s">
        <v>34</v>
      </c>
      <c r="Y3653" t="s">
        <v>17398</v>
      </c>
      <c r="Z3653" s="1" t="s">
        <v>17441</v>
      </c>
      <c r="AA3653" t="s">
        <v>17442</v>
      </c>
      <c r="AB3653" t="s">
        <v>17443</v>
      </c>
    </row>
    <row r="3654" spans="1:30" x14ac:dyDescent="0.25">
      <c r="A3654">
        <f t="shared" ca="1" si="57"/>
        <v>276</v>
      </c>
      <c r="B3654" t="s">
        <v>2046</v>
      </c>
      <c r="C3654" t="s">
        <v>80</v>
      </c>
      <c r="F3654" t="s">
        <v>7005</v>
      </c>
      <c r="O3654" t="s">
        <v>33</v>
      </c>
      <c r="Y3654" t="s">
        <v>15531</v>
      </c>
      <c r="Z3654" t="s">
        <v>15550</v>
      </c>
      <c r="AA3654" t="s">
        <v>15551</v>
      </c>
      <c r="AB3654">
        <v>-162617</v>
      </c>
      <c r="AC3654" t="s">
        <v>38</v>
      </c>
      <c r="AD3654">
        <v>99201</v>
      </c>
    </row>
    <row r="3655" spans="1:30" x14ac:dyDescent="0.25">
      <c r="A3655">
        <f t="shared" ca="1" si="57"/>
        <v>5416</v>
      </c>
      <c r="B3655" t="s">
        <v>685</v>
      </c>
      <c r="C3655" t="s">
        <v>686</v>
      </c>
      <c r="F3655" t="s">
        <v>3440</v>
      </c>
      <c r="O3655" t="s">
        <v>33</v>
      </c>
      <c r="Y3655" t="s">
        <v>22560</v>
      </c>
      <c r="Z3655" t="s">
        <v>33680</v>
      </c>
      <c r="AA3655" t="s">
        <v>33661</v>
      </c>
      <c r="AB3655">
        <v>-170146</v>
      </c>
      <c r="AC3655" t="s">
        <v>38</v>
      </c>
      <c r="AD3655">
        <v>98502</v>
      </c>
    </row>
    <row r="3656" spans="1:30" x14ac:dyDescent="0.25">
      <c r="A3656">
        <f t="shared" ca="1" si="57"/>
        <v>4203</v>
      </c>
      <c r="B3656" t="s">
        <v>178</v>
      </c>
      <c r="C3656" t="s">
        <v>179</v>
      </c>
      <c r="F3656" t="s">
        <v>20225</v>
      </c>
      <c r="O3656" t="s">
        <v>33</v>
      </c>
      <c r="W3656">
        <v>15</v>
      </c>
      <c r="X3656" t="s">
        <v>34</v>
      </c>
      <c r="Y3656" t="s">
        <v>9272</v>
      </c>
      <c r="Z3656" t="s">
        <v>39182</v>
      </c>
      <c r="AA3656" t="s">
        <v>39165</v>
      </c>
      <c r="AB3656">
        <v>-181295</v>
      </c>
      <c r="AC3656" t="s">
        <v>38</v>
      </c>
      <c r="AD3656">
        <v>98907</v>
      </c>
    </row>
    <row r="3657" spans="1:30" x14ac:dyDescent="0.25">
      <c r="A3657">
        <f t="shared" ca="1" si="57"/>
        <v>19793</v>
      </c>
      <c r="B3657" t="s">
        <v>164</v>
      </c>
      <c r="C3657" t="s">
        <v>165</v>
      </c>
      <c r="F3657" t="s">
        <v>69</v>
      </c>
      <c r="O3657" t="s">
        <v>33</v>
      </c>
      <c r="Y3657" t="s">
        <v>9954</v>
      </c>
      <c r="Z3657" t="s">
        <v>9955</v>
      </c>
      <c r="AA3657" t="s">
        <v>9956</v>
      </c>
      <c r="AB3657">
        <v>-161361</v>
      </c>
      <c r="AC3657" t="s">
        <v>38</v>
      </c>
      <c r="AD3657">
        <v>98121</v>
      </c>
    </row>
    <row r="3658" spans="1:30" x14ac:dyDescent="0.25">
      <c r="A3658">
        <f t="shared" ca="1" si="57"/>
        <v>14771</v>
      </c>
      <c r="B3658" t="s">
        <v>685</v>
      </c>
      <c r="C3658" t="s">
        <v>686</v>
      </c>
      <c r="F3658" t="s">
        <v>33508</v>
      </c>
      <c r="G3658">
        <v>0</v>
      </c>
      <c r="O3658" t="s">
        <v>33</v>
      </c>
      <c r="Y3658" t="s">
        <v>33509</v>
      </c>
      <c r="Z3658" t="s">
        <v>35001</v>
      </c>
      <c r="AA3658" t="s">
        <v>34997</v>
      </c>
      <c r="AB3658" t="s">
        <v>35002</v>
      </c>
      <c r="AC3658" t="s">
        <v>38</v>
      </c>
      <c r="AD3658">
        <v>98541</v>
      </c>
    </row>
    <row r="3659" spans="1:30" x14ac:dyDescent="0.25">
      <c r="A3659">
        <f t="shared" ca="1" si="57"/>
        <v>3592</v>
      </c>
      <c r="B3659" t="s">
        <v>685</v>
      </c>
      <c r="C3659" t="s">
        <v>686</v>
      </c>
      <c r="F3659" t="s">
        <v>32851</v>
      </c>
      <c r="G3659">
        <v>0</v>
      </c>
      <c r="O3659" t="s">
        <v>33</v>
      </c>
      <c r="Y3659" t="s">
        <v>32852</v>
      </c>
      <c r="Z3659" t="s">
        <v>32894</v>
      </c>
      <c r="AA3659" t="s">
        <v>32895</v>
      </c>
      <c r="AB3659" t="s">
        <v>32896</v>
      </c>
      <c r="AC3659" t="s">
        <v>38</v>
      </c>
      <c r="AD3659">
        <v>98948</v>
      </c>
    </row>
    <row r="3660" spans="1:30" ht="330" x14ac:dyDescent="0.25">
      <c r="A3660">
        <f t="shared" ca="1" si="57"/>
        <v>18514</v>
      </c>
      <c r="B3660" t="s">
        <v>685</v>
      </c>
      <c r="C3660" t="s">
        <v>686</v>
      </c>
      <c r="F3660" t="s">
        <v>5901</v>
      </c>
      <c r="G3660">
        <v>0</v>
      </c>
      <c r="O3660" t="s">
        <v>33</v>
      </c>
      <c r="Y3660" t="s">
        <v>29391</v>
      </c>
      <c r="Z3660" s="1" t="s">
        <v>33991</v>
      </c>
      <c r="AA3660" t="s">
        <v>33989</v>
      </c>
      <c r="AB3660" t="s">
        <v>33992</v>
      </c>
    </row>
    <row r="3661" spans="1:30" x14ac:dyDescent="0.25">
      <c r="A3661">
        <f t="shared" ca="1" si="57"/>
        <v>18009</v>
      </c>
      <c r="B3661" t="s">
        <v>164</v>
      </c>
      <c r="C3661" t="s">
        <v>165</v>
      </c>
      <c r="F3661" t="s">
        <v>644</v>
      </c>
      <c r="G3661">
        <v>0</v>
      </c>
      <c r="O3661" t="s">
        <v>155</v>
      </c>
      <c r="X3661" t="s">
        <v>34</v>
      </c>
      <c r="Y3661" t="s">
        <v>31717</v>
      </c>
      <c r="Z3661" t="s">
        <v>31718</v>
      </c>
      <c r="AA3661" t="s">
        <v>31719</v>
      </c>
      <c r="AB3661" t="s">
        <v>31720</v>
      </c>
      <c r="AC3661" t="s">
        <v>38</v>
      </c>
      <c r="AD3661">
        <v>98520</v>
      </c>
    </row>
    <row r="3662" spans="1:30" ht="409.5" x14ac:dyDescent="0.25">
      <c r="A3662">
        <f t="shared" ca="1" si="57"/>
        <v>3655</v>
      </c>
      <c r="B3662" t="s">
        <v>334</v>
      </c>
      <c r="C3662" t="s">
        <v>45</v>
      </c>
      <c r="F3662" t="s">
        <v>22578</v>
      </c>
      <c r="G3662">
        <v>0</v>
      </c>
      <c r="O3662" t="s">
        <v>33</v>
      </c>
      <c r="X3662" t="s">
        <v>34</v>
      </c>
      <c r="Y3662" t="s">
        <v>16862</v>
      </c>
      <c r="Z3662" s="1" t="s">
        <v>23693</v>
      </c>
      <c r="AA3662" t="s">
        <v>23605</v>
      </c>
      <c r="AB3662" t="s">
        <v>23694</v>
      </c>
    </row>
    <row r="3663" spans="1:30" ht="409.5" x14ac:dyDescent="0.25">
      <c r="A3663">
        <f t="shared" ca="1" si="57"/>
        <v>15039</v>
      </c>
      <c r="B3663" t="s">
        <v>3712</v>
      </c>
      <c r="C3663" t="s">
        <v>16820</v>
      </c>
      <c r="F3663" t="s">
        <v>20250</v>
      </c>
      <c r="G3663">
        <v>0</v>
      </c>
      <c r="O3663" t="s">
        <v>33</v>
      </c>
      <c r="X3663" t="s">
        <v>34</v>
      </c>
      <c r="Y3663" t="s">
        <v>24092</v>
      </c>
      <c r="Z3663" s="1" t="s">
        <v>24353</v>
      </c>
      <c r="AA3663" t="s">
        <v>24027</v>
      </c>
      <c r="AB3663" t="s">
        <v>24354</v>
      </c>
    </row>
    <row r="3664" spans="1:30" ht="409.5" x14ac:dyDescent="0.25">
      <c r="A3664">
        <f t="shared" ca="1" si="57"/>
        <v>18576</v>
      </c>
      <c r="B3664" t="s">
        <v>96</v>
      </c>
      <c r="C3664" t="s">
        <v>97</v>
      </c>
      <c r="G3664">
        <v>0</v>
      </c>
      <c r="O3664" t="s">
        <v>33</v>
      </c>
      <c r="X3664" t="s">
        <v>34</v>
      </c>
      <c r="Y3664" t="s">
        <v>32453</v>
      </c>
      <c r="Z3664" s="1" t="s">
        <v>32454</v>
      </c>
      <c r="AA3664" t="s">
        <v>32455</v>
      </c>
      <c r="AB3664" t="s">
        <v>32456</v>
      </c>
      <c r="AC3664" t="s">
        <v>38</v>
      </c>
      <c r="AD3664">
        <v>98604</v>
      </c>
    </row>
    <row r="3665" spans="1:30" x14ac:dyDescent="0.25">
      <c r="A3665">
        <f t="shared" ca="1" si="57"/>
        <v>2427</v>
      </c>
      <c r="B3665" t="s">
        <v>73</v>
      </c>
      <c r="C3665" t="s">
        <v>74</v>
      </c>
      <c r="G3665">
        <v>0</v>
      </c>
      <c r="O3665" t="s">
        <v>33</v>
      </c>
      <c r="W3665">
        <v>30</v>
      </c>
      <c r="X3665" t="s">
        <v>34</v>
      </c>
      <c r="Y3665" t="s">
        <v>22350</v>
      </c>
      <c r="Z3665" t="s">
        <v>22351</v>
      </c>
      <c r="AA3665" t="s">
        <v>22352</v>
      </c>
      <c r="AB3665" t="s">
        <v>22353</v>
      </c>
    </row>
    <row r="3666" spans="1:30" ht="409.5" x14ac:dyDescent="0.25">
      <c r="A3666">
        <f t="shared" ca="1" si="57"/>
        <v>1318</v>
      </c>
      <c r="B3666" t="s">
        <v>178</v>
      </c>
      <c r="C3666" t="s">
        <v>179</v>
      </c>
      <c r="O3666" t="s">
        <v>33</v>
      </c>
      <c r="X3666" t="s">
        <v>34</v>
      </c>
      <c r="Y3666" t="s">
        <v>181</v>
      </c>
      <c r="Z3666" s="1" t="s">
        <v>20586</v>
      </c>
      <c r="AA3666" t="s">
        <v>20587</v>
      </c>
      <c r="AB3666">
        <v>-170527</v>
      </c>
      <c r="AC3666" t="s">
        <v>38</v>
      </c>
      <c r="AD3666">
        <v>98922</v>
      </c>
    </row>
    <row r="3667" spans="1:30" ht="409.5" x14ac:dyDescent="0.25">
      <c r="A3667">
        <f t="shared" ca="1" si="57"/>
        <v>7087</v>
      </c>
      <c r="B3667" t="s">
        <v>2046</v>
      </c>
      <c r="C3667" t="s">
        <v>80</v>
      </c>
      <c r="F3667" t="s">
        <v>7477</v>
      </c>
      <c r="G3667">
        <v>0</v>
      </c>
      <c r="O3667" t="s">
        <v>33</v>
      </c>
      <c r="Y3667" t="s">
        <v>14699</v>
      </c>
      <c r="Z3667" s="1" t="s">
        <v>15135</v>
      </c>
      <c r="AA3667" t="s">
        <v>15136</v>
      </c>
      <c r="AB3667" t="s">
        <v>15137</v>
      </c>
      <c r="AC3667" t="s">
        <v>38</v>
      </c>
      <c r="AD3667">
        <v>98233</v>
      </c>
    </row>
    <row r="3668" spans="1:30" ht="409.5" x14ac:dyDescent="0.25">
      <c r="A3668">
        <f t="shared" ca="1" si="57"/>
        <v>19274</v>
      </c>
      <c r="B3668" t="s">
        <v>164</v>
      </c>
      <c r="C3668" t="s">
        <v>165</v>
      </c>
      <c r="F3668" t="s">
        <v>24972</v>
      </c>
      <c r="G3668">
        <v>0</v>
      </c>
      <c r="O3668" t="s">
        <v>155</v>
      </c>
      <c r="X3668" t="s">
        <v>34</v>
      </c>
      <c r="Y3668" t="s">
        <v>24973</v>
      </c>
      <c r="Z3668" s="1" t="s">
        <v>24974</v>
      </c>
      <c r="AA3668" t="s">
        <v>24975</v>
      </c>
      <c r="AB3668" t="s">
        <v>24976</v>
      </c>
      <c r="AC3668" t="s">
        <v>38</v>
      </c>
      <c r="AD3668">
        <v>98124</v>
      </c>
    </row>
    <row r="3669" spans="1:30" ht="330" x14ac:dyDescent="0.25">
      <c r="A3669">
        <f t="shared" ca="1" si="57"/>
        <v>18302</v>
      </c>
      <c r="B3669" t="s">
        <v>178</v>
      </c>
      <c r="C3669" t="s">
        <v>179</v>
      </c>
      <c r="O3669" t="s">
        <v>33</v>
      </c>
      <c r="X3669" t="s">
        <v>34</v>
      </c>
      <c r="Y3669" t="s">
        <v>20229</v>
      </c>
      <c r="Z3669" s="1" t="s">
        <v>37965</v>
      </c>
      <c r="AA3669" t="s">
        <v>37966</v>
      </c>
      <c r="AB3669">
        <v>-162669</v>
      </c>
      <c r="AC3669" t="s">
        <v>38</v>
      </c>
      <c r="AD3669">
        <v>99350</v>
      </c>
    </row>
    <row r="3670" spans="1:30" x14ac:dyDescent="0.25">
      <c r="A3670">
        <f t="shared" ca="1" si="57"/>
        <v>18389</v>
      </c>
      <c r="B3670" t="s">
        <v>2046</v>
      </c>
      <c r="C3670" t="s">
        <v>80</v>
      </c>
      <c r="F3670" t="s">
        <v>6388</v>
      </c>
      <c r="O3670" t="s">
        <v>33</v>
      </c>
      <c r="Y3670" t="s">
        <v>12979</v>
      </c>
      <c r="Z3670" t="s">
        <v>12980</v>
      </c>
      <c r="AA3670" t="s">
        <v>12981</v>
      </c>
      <c r="AB3670">
        <v>-170492</v>
      </c>
      <c r="AC3670" t="s">
        <v>38</v>
      </c>
      <c r="AD3670">
        <v>99301</v>
      </c>
    </row>
    <row r="3671" spans="1:30" ht="409.5" x14ac:dyDescent="0.25">
      <c r="A3671">
        <f t="shared" ca="1" si="57"/>
        <v>4192</v>
      </c>
      <c r="B3671" t="s">
        <v>334</v>
      </c>
      <c r="C3671" t="s">
        <v>45</v>
      </c>
      <c r="F3671" t="s">
        <v>37621</v>
      </c>
      <c r="O3671" t="s">
        <v>33</v>
      </c>
      <c r="V3671" t="s">
        <v>37622</v>
      </c>
      <c r="W3671">
        <v>30</v>
      </c>
      <c r="X3671" t="s">
        <v>34</v>
      </c>
      <c r="Y3671" t="s">
        <v>37623</v>
      </c>
      <c r="Z3671" s="1" t="s">
        <v>37624</v>
      </c>
      <c r="AA3671" t="s">
        <v>37625</v>
      </c>
      <c r="AB3671">
        <v>-170871</v>
      </c>
      <c r="AC3671" t="s">
        <v>282</v>
      </c>
      <c r="AD3671">
        <v>44117</v>
      </c>
    </row>
    <row r="3672" spans="1:30" x14ac:dyDescent="0.25">
      <c r="A3672">
        <f t="shared" ca="1" si="57"/>
        <v>18430</v>
      </c>
      <c r="B3672" t="s">
        <v>739</v>
      </c>
      <c r="C3672" t="s">
        <v>686</v>
      </c>
      <c r="F3672" t="s">
        <v>30475</v>
      </c>
      <c r="G3672">
        <v>0</v>
      </c>
      <c r="O3672" t="s">
        <v>33</v>
      </c>
      <c r="Y3672" t="s">
        <v>30476</v>
      </c>
      <c r="Z3672" t="s">
        <v>30477</v>
      </c>
      <c r="AA3672" t="s">
        <v>30459</v>
      </c>
      <c r="AB3672" t="s">
        <v>30478</v>
      </c>
      <c r="AC3672" t="s">
        <v>38</v>
      </c>
      <c r="AD3672">
        <v>98062</v>
      </c>
    </row>
    <row r="3673" spans="1:30" x14ac:dyDescent="0.25">
      <c r="A3673">
        <f t="shared" ca="1" si="57"/>
        <v>17426</v>
      </c>
      <c r="B3673" t="s">
        <v>334</v>
      </c>
      <c r="C3673" t="s">
        <v>45</v>
      </c>
      <c r="F3673" t="s">
        <v>4987</v>
      </c>
      <c r="O3673" t="s">
        <v>33</v>
      </c>
      <c r="V3673" t="s">
        <v>4988</v>
      </c>
      <c r="W3673">
        <v>30</v>
      </c>
      <c r="X3673" t="s">
        <v>34</v>
      </c>
      <c r="Y3673" t="s">
        <v>4989</v>
      </c>
      <c r="Z3673" t="s">
        <v>4990</v>
      </c>
      <c r="AA3673" t="s">
        <v>4991</v>
      </c>
      <c r="AB3673">
        <v>-170886</v>
      </c>
    </row>
    <row r="3674" spans="1:30" x14ac:dyDescent="0.25">
      <c r="A3674">
        <f t="shared" ca="1" si="57"/>
        <v>4092</v>
      </c>
      <c r="B3674" t="s">
        <v>79</v>
      </c>
      <c r="C3674" t="s">
        <v>80</v>
      </c>
      <c r="F3674" t="s">
        <v>26962</v>
      </c>
      <c r="O3674" t="s">
        <v>33</v>
      </c>
      <c r="Y3674" t="s">
        <v>26963</v>
      </c>
      <c r="Z3674" t="s">
        <v>26964</v>
      </c>
      <c r="AA3674" t="s">
        <v>26965</v>
      </c>
      <c r="AB3674">
        <v>-171208</v>
      </c>
      <c r="AC3674" t="s">
        <v>38</v>
      </c>
      <c r="AD3674">
        <v>98801</v>
      </c>
    </row>
    <row r="3675" spans="1:30" ht="409.5" x14ac:dyDescent="0.25">
      <c r="A3675">
        <f t="shared" ca="1" si="57"/>
        <v>13613</v>
      </c>
      <c r="B3675" t="s">
        <v>230</v>
      </c>
      <c r="C3675" t="s">
        <v>45</v>
      </c>
      <c r="F3675" t="s">
        <v>20250</v>
      </c>
      <c r="O3675" t="s">
        <v>33</v>
      </c>
      <c r="X3675" t="s">
        <v>34</v>
      </c>
      <c r="Y3675" t="s">
        <v>22656</v>
      </c>
      <c r="Z3675" s="1" t="s">
        <v>23346</v>
      </c>
      <c r="AA3675" t="s">
        <v>22580</v>
      </c>
      <c r="AB3675">
        <v>-172561</v>
      </c>
    </row>
    <row r="3676" spans="1:30" ht="409.5" x14ac:dyDescent="0.25">
      <c r="A3676">
        <f t="shared" ca="1" si="57"/>
        <v>2896</v>
      </c>
      <c r="B3676" t="s">
        <v>124</v>
      </c>
      <c r="C3676" t="s">
        <v>45</v>
      </c>
      <c r="F3676" t="s">
        <v>22586</v>
      </c>
      <c r="O3676" t="s">
        <v>33</v>
      </c>
      <c r="X3676" t="s">
        <v>34</v>
      </c>
      <c r="Y3676" t="s">
        <v>22824</v>
      </c>
      <c r="Z3676" s="1" t="s">
        <v>37097</v>
      </c>
      <c r="AA3676" t="s">
        <v>37094</v>
      </c>
      <c r="AB3676">
        <v>-172283</v>
      </c>
      <c r="AC3676" t="s">
        <v>102</v>
      </c>
      <c r="AD3676">
        <v>97389</v>
      </c>
    </row>
    <row r="3677" spans="1:30" ht="315" x14ac:dyDescent="0.25">
      <c r="A3677">
        <f t="shared" ca="1" si="57"/>
        <v>17877</v>
      </c>
      <c r="B3677" t="s">
        <v>489</v>
      </c>
      <c r="C3677" t="s">
        <v>45</v>
      </c>
      <c r="O3677" t="s">
        <v>63</v>
      </c>
      <c r="X3677" t="s">
        <v>34</v>
      </c>
      <c r="Y3677" t="s">
        <v>3195</v>
      </c>
      <c r="Z3677" s="1" t="s">
        <v>25150</v>
      </c>
      <c r="AA3677" t="s">
        <v>25151</v>
      </c>
      <c r="AB3677">
        <v>-181459</v>
      </c>
    </row>
    <row r="3678" spans="1:30" x14ac:dyDescent="0.25">
      <c r="A3678">
        <f t="shared" ca="1" si="57"/>
        <v>14535</v>
      </c>
      <c r="B3678" t="s">
        <v>2046</v>
      </c>
      <c r="C3678" t="s">
        <v>80</v>
      </c>
      <c r="F3678" t="s">
        <v>651</v>
      </c>
      <c r="O3678" t="s">
        <v>33</v>
      </c>
      <c r="Y3678" t="s">
        <v>994</v>
      </c>
      <c r="Z3678" t="s">
        <v>16540</v>
      </c>
      <c r="AA3678" t="s">
        <v>16541</v>
      </c>
      <c r="AB3678">
        <v>-162264</v>
      </c>
      <c r="AC3678" t="s">
        <v>38</v>
      </c>
      <c r="AD3678">
        <v>98034</v>
      </c>
    </row>
    <row r="3679" spans="1:30" x14ac:dyDescent="0.25">
      <c r="A3679">
        <f t="shared" ca="1" si="57"/>
        <v>16318</v>
      </c>
      <c r="B3679" t="s">
        <v>685</v>
      </c>
      <c r="C3679" t="s">
        <v>686</v>
      </c>
      <c r="G3679">
        <v>0</v>
      </c>
      <c r="O3679" t="s">
        <v>33</v>
      </c>
      <c r="Y3679" t="s">
        <v>35241</v>
      </c>
      <c r="Z3679" t="s">
        <v>35222</v>
      </c>
      <c r="AA3679" t="s">
        <v>35222</v>
      </c>
      <c r="AB3679" t="s">
        <v>35242</v>
      </c>
    </row>
    <row r="3680" spans="1:30" ht="409.5" x14ac:dyDescent="0.25">
      <c r="A3680">
        <f t="shared" ca="1" si="57"/>
        <v>9758</v>
      </c>
      <c r="B3680" t="s">
        <v>164</v>
      </c>
      <c r="C3680" t="s">
        <v>165</v>
      </c>
      <c r="F3680" t="s">
        <v>503</v>
      </c>
      <c r="O3680" t="s">
        <v>33</v>
      </c>
      <c r="P3680" t="s">
        <v>484</v>
      </c>
      <c r="W3680">
        <v>30</v>
      </c>
      <c r="Y3680" t="s">
        <v>504</v>
      </c>
      <c r="Z3680" s="1" t="s">
        <v>1038</v>
      </c>
      <c r="AA3680" t="s">
        <v>1039</v>
      </c>
      <c r="AB3680">
        <v>-161216</v>
      </c>
      <c r="AC3680" t="s">
        <v>282</v>
      </c>
      <c r="AD3680">
        <v>44122</v>
      </c>
    </row>
    <row r="3681" spans="1:30" x14ac:dyDescent="0.25">
      <c r="A3681">
        <f t="shared" ca="1" si="57"/>
        <v>6686</v>
      </c>
      <c r="B3681" t="s">
        <v>677</v>
      </c>
      <c r="C3681" t="s">
        <v>80</v>
      </c>
      <c r="F3681" t="s">
        <v>11305</v>
      </c>
      <c r="G3681">
        <v>0</v>
      </c>
      <c r="O3681" t="s">
        <v>33</v>
      </c>
      <c r="Y3681" t="s">
        <v>11306</v>
      </c>
      <c r="Z3681" t="s">
        <v>11307</v>
      </c>
      <c r="AA3681" t="s">
        <v>11308</v>
      </c>
      <c r="AB3681" t="s">
        <v>11309</v>
      </c>
      <c r="AC3681" t="s">
        <v>38</v>
      </c>
      <c r="AD3681">
        <v>99203</v>
      </c>
    </row>
    <row r="3682" spans="1:30" ht="409.5" x14ac:dyDescent="0.25">
      <c r="A3682">
        <f t="shared" ca="1" si="57"/>
        <v>8861</v>
      </c>
      <c r="B3682" t="s">
        <v>178</v>
      </c>
      <c r="C3682" t="s">
        <v>179</v>
      </c>
      <c r="F3682" t="s">
        <v>4110</v>
      </c>
      <c r="O3682" t="s">
        <v>33</v>
      </c>
      <c r="X3682" t="s">
        <v>34</v>
      </c>
      <c r="Y3682" t="s">
        <v>5663</v>
      </c>
      <c r="Z3682" s="1" t="s">
        <v>42157</v>
      </c>
      <c r="AA3682" t="s">
        <v>42158</v>
      </c>
      <c r="AB3682">
        <v>-171119</v>
      </c>
      <c r="AC3682" t="s">
        <v>38</v>
      </c>
      <c r="AD3682">
        <v>99301</v>
      </c>
    </row>
    <row r="3683" spans="1:30" x14ac:dyDescent="0.25">
      <c r="A3683">
        <f t="shared" ca="1" si="57"/>
        <v>7232</v>
      </c>
      <c r="B3683" t="s">
        <v>244</v>
      </c>
      <c r="C3683" t="s">
        <v>245</v>
      </c>
      <c r="O3683" t="s">
        <v>33</v>
      </c>
      <c r="X3683" t="s">
        <v>34</v>
      </c>
      <c r="Y3683" t="s">
        <v>33267</v>
      </c>
      <c r="Z3683" t="s">
        <v>33269</v>
      </c>
      <c r="AA3683" t="s">
        <v>33270</v>
      </c>
      <c r="AB3683">
        <v>-172932</v>
      </c>
      <c r="AC3683" t="s">
        <v>38</v>
      </c>
      <c r="AD3683">
        <v>99166</v>
      </c>
    </row>
    <row r="3684" spans="1:30" ht="409.5" x14ac:dyDescent="0.25">
      <c r="A3684">
        <f t="shared" ca="1" si="57"/>
        <v>3118</v>
      </c>
      <c r="B3684" t="s">
        <v>68</v>
      </c>
      <c r="C3684" t="s">
        <v>45</v>
      </c>
      <c r="N3684" t="s">
        <v>849</v>
      </c>
      <c r="O3684" t="s">
        <v>33</v>
      </c>
      <c r="W3684">
        <v>30</v>
      </c>
      <c r="X3684" t="s">
        <v>34</v>
      </c>
      <c r="Y3684" t="s">
        <v>9034</v>
      </c>
      <c r="Z3684" s="1" t="s">
        <v>40291</v>
      </c>
      <c r="AA3684" t="s">
        <v>40292</v>
      </c>
      <c r="AB3684">
        <v>-180986</v>
      </c>
      <c r="AC3684" t="s">
        <v>38</v>
      </c>
      <c r="AD3684">
        <v>98166</v>
      </c>
    </row>
    <row r="3685" spans="1:30" x14ac:dyDescent="0.25">
      <c r="A3685">
        <f t="shared" ca="1" si="57"/>
        <v>4495</v>
      </c>
      <c r="B3685" t="s">
        <v>1203</v>
      </c>
      <c r="C3685" t="s">
        <v>45</v>
      </c>
      <c r="G3685">
        <v>0</v>
      </c>
      <c r="O3685" t="s">
        <v>33</v>
      </c>
      <c r="X3685" t="s">
        <v>34</v>
      </c>
      <c r="Y3685" t="s">
        <v>21059</v>
      </c>
      <c r="Z3685" t="s">
        <v>21060</v>
      </c>
      <c r="AA3685" t="s">
        <v>2406</v>
      </c>
      <c r="AB3685" t="s">
        <v>21061</v>
      </c>
      <c r="AC3685" t="s">
        <v>38</v>
      </c>
      <c r="AD3685">
        <v>98070</v>
      </c>
    </row>
    <row r="3686" spans="1:30" x14ac:dyDescent="0.25">
      <c r="A3686">
        <f t="shared" ca="1" si="57"/>
        <v>10960</v>
      </c>
      <c r="B3686" t="s">
        <v>79</v>
      </c>
      <c r="C3686" t="s">
        <v>80</v>
      </c>
      <c r="F3686" t="s">
        <v>2714</v>
      </c>
      <c r="O3686" t="s">
        <v>33</v>
      </c>
      <c r="Y3686" t="s">
        <v>25938</v>
      </c>
      <c r="Z3686" t="s">
        <v>25939</v>
      </c>
      <c r="AA3686" t="s">
        <v>25940</v>
      </c>
      <c r="AB3686">
        <v>-180836</v>
      </c>
      <c r="AC3686" t="s">
        <v>38</v>
      </c>
      <c r="AD3686">
        <v>98274</v>
      </c>
    </row>
    <row r="3687" spans="1:30" x14ac:dyDescent="0.25">
      <c r="A3687">
        <f t="shared" ca="1" si="57"/>
        <v>7464</v>
      </c>
      <c r="B3687" t="s">
        <v>739</v>
      </c>
      <c r="C3687" t="s">
        <v>686</v>
      </c>
      <c r="F3687" t="s">
        <v>29249</v>
      </c>
      <c r="O3687" t="s">
        <v>33</v>
      </c>
      <c r="Y3687" t="s">
        <v>30134</v>
      </c>
      <c r="Z3687" t="s">
        <v>30883</v>
      </c>
      <c r="AA3687" t="s">
        <v>30855</v>
      </c>
      <c r="AB3687">
        <v>-172640</v>
      </c>
      <c r="AC3687" t="s">
        <v>38</v>
      </c>
      <c r="AD3687">
        <v>98223</v>
      </c>
    </row>
    <row r="3688" spans="1:30" x14ac:dyDescent="0.25">
      <c r="A3688">
        <f t="shared" ca="1" si="57"/>
        <v>1972</v>
      </c>
      <c r="B3688" t="s">
        <v>68</v>
      </c>
      <c r="C3688" t="s">
        <v>45</v>
      </c>
      <c r="F3688" t="s">
        <v>3431</v>
      </c>
      <c r="O3688" t="s">
        <v>33</v>
      </c>
      <c r="X3688" t="s">
        <v>34</v>
      </c>
      <c r="Y3688" t="s">
        <v>9873</v>
      </c>
      <c r="Z3688" t="s">
        <v>39775</v>
      </c>
      <c r="AA3688" t="s">
        <v>39776</v>
      </c>
      <c r="AB3688">
        <v>-162106</v>
      </c>
      <c r="AC3688" t="s">
        <v>38</v>
      </c>
      <c r="AD3688">
        <v>98101</v>
      </c>
    </row>
    <row r="3689" spans="1:30" x14ac:dyDescent="0.25">
      <c r="A3689">
        <f t="shared" ca="1" si="57"/>
        <v>15889</v>
      </c>
      <c r="B3689" t="s">
        <v>178</v>
      </c>
      <c r="C3689" t="s">
        <v>179</v>
      </c>
      <c r="F3689" t="s">
        <v>9731</v>
      </c>
      <c r="G3689">
        <v>0</v>
      </c>
      <c r="O3689" t="s">
        <v>33</v>
      </c>
      <c r="X3689" t="s">
        <v>34</v>
      </c>
      <c r="Y3689" t="s">
        <v>9732</v>
      </c>
      <c r="Z3689" t="s">
        <v>9733</v>
      </c>
      <c r="AA3689" t="s">
        <v>9734</v>
      </c>
      <c r="AB3689" t="s">
        <v>9735</v>
      </c>
      <c r="AC3689" t="s">
        <v>38</v>
      </c>
      <c r="AD3689">
        <v>98032</v>
      </c>
    </row>
    <row r="3690" spans="1:30" ht="409.5" x14ac:dyDescent="0.25">
      <c r="A3690">
        <f t="shared" ca="1" si="57"/>
        <v>1021</v>
      </c>
      <c r="B3690" t="s">
        <v>2046</v>
      </c>
      <c r="C3690" t="s">
        <v>80</v>
      </c>
      <c r="F3690" t="s">
        <v>10850</v>
      </c>
      <c r="G3690">
        <v>0</v>
      </c>
      <c r="O3690" t="s">
        <v>33</v>
      </c>
      <c r="Y3690" t="s">
        <v>10851</v>
      </c>
      <c r="Z3690" s="1" t="s">
        <v>10852</v>
      </c>
      <c r="AA3690" t="s">
        <v>10853</v>
      </c>
      <c r="AB3690" t="s">
        <v>10854</v>
      </c>
      <c r="AC3690" t="s">
        <v>38</v>
      </c>
      <c r="AD3690">
        <v>98057</v>
      </c>
    </row>
    <row r="3691" spans="1:30" x14ac:dyDescent="0.25">
      <c r="A3691">
        <f t="shared" ca="1" si="57"/>
        <v>12430</v>
      </c>
      <c r="B3691" t="s">
        <v>677</v>
      </c>
      <c r="C3691" t="s">
        <v>80</v>
      </c>
      <c r="F3691" t="s">
        <v>6783</v>
      </c>
      <c r="G3691">
        <v>0</v>
      </c>
      <c r="O3691" t="s">
        <v>33</v>
      </c>
      <c r="Y3691" t="s">
        <v>6784</v>
      </c>
      <c r="Z3691" t="s">
        <v>6785</v>
      </c>
      <c r="AA3691" t="s">
        <v>6786</v>
      </c>
      <c r="AB3691" t="s">
        <v>6787</v>
      </c>
      <c r="AC3691" t="s">
        <v>38</v>
      </c>
      <c r="AD3691">
        <v>98104</v>
      </c>
    </row>
    <row r="3692" spans="1:30" x14ac:dyDescent="0.25">
      <c r="A3692">
        <f t="shared" ca="1" si="57"/>
        <v>7013</v>
      </c>
      <c r="B3692" t="s">
        <v>2046</v>
      </c>
      <c r="C3692" t="s">
        <v>80</v>
      </c>
      <c r="F3692" t="s">
        <v>5745</v>
      </c>
      <c r="O3692" t="s">
        <v>33</v>
      </c>
      <c r="Y3692" t="s">
        <v>10053</v>
      </c>
      <c r="Z3692" t="s">
        <v>13820</v>
      </c>
      <c r="AA3692" t="s">
        <v>13819</v>
      </c>
      <c r="AB3692">
        <v>-161741</v>
      </c>
      <c r="AC3692" t="s">
        <v>38</v>
      </c>
      <c r="AD3692">
        <v>98201</v>
      </c>
    </row>
    <row r="3693" spans="1:30" x14ac:dyDescent="0.25">
      <c r="A3693">
        <f t="shared" ca="1" si="57"/>
        <v>17755</v>
      </c>
      <c r="B3693" t="s">
        <v>2046</v>
      </c>
      <c r="C3693" t="s">
        <v>80</v>
      </c>
      <c r="F3693" t="s">
        <v>40022</v>
      </c>
      <c r="G3693">
        <v>0</v>
      </c>
      <c r="O3693" t="s">
        <v>33</v>
      </c>
      <c r="Y3693" t="s">
        <v>40023</v>
      </c>
      <c r="Z3693" t="s">
        <v>40024</v>
      </c>
      <c r="AA3693" t="s">
        <v>40025</v>
      </c>
      <c r="AB3693" t="s">
        <v>40026</v>
      </c>
      <c r="AC3693" t="s">
        <v>38</v>
      </c>
      <c r="AD3693">
        <v>98944</v>
      </c>
    </row>
    <row r="3694" spans="1:30" ht="409.5" x14ac:dyDescent="0.25">
      <c r="A3694">
        <f t="shared" ca="1" si="57"/>
        <v>1587</v>
      </c>
      <c r="B3694" t="s">
        <v>2046</v>
      </c>
      <c r="C3694" t="s">
        <v>80</v>
      </c>
      <c r="F3694" t="s">
        <v>10198</v>
      </c>
      <c r="O3694" t="s">
        <v>33</v>
      </c>
      <c r="Y3694" t="s">
        <v>10674</v>
      </c>
      <c r="Z3694" s="1" t="s">
        <v>10675</v>
      </c>
      <c r="AA3694" t="s">
        <v>10676</v>
      </c>
      <c r="AB3694">
        <v>-171051</v>
      </c>
      <c r="AC3694" t="s">
        <v>102</v>
      </c>
      <c r="AD3694">
        <v>97204</v>
      </c>
    </row>
    <row r="3695" spans="1:30" ht="409.5" x14ac:dyDescent="0.25">
      <c r="A3695">
        <f t="shared" ca="1" si="57"/>
        <v>1038</v>
      </c>
      <c r="B3695" t="s">
        <v>96</v>
      </c>
      <c r="C3695" t="s">
        <v>97</v>
      </c>
      <c r="G3695">
        <v>0</v>
      </c>
      <c r="O3695" t="s">
        <v>33</v>
      </c>
      <c r="X3695" t="s">
        <v>34</v>
      </c>
      <c r="Y3695" t="s">
        <v>9974</v>
      </c>
      <c r="Z3695" s="1" t="s">
        <v>9975</v>
      </c>
      <c r="AA3695" t="s">
        <v>9976</v>
      </c>
      <c r="AB3695" t="s">
        <v>9977</v>
      </c>
      <c r="AC3695" t="s">
        <v>38</v>
      </c>
      <c r="AD3695">
        <v>98532</v>
      </c>
    </row>
    <row r="3696" spans="1:30" x14ac:dyDescent="0.25">
      <c r="A3696">
        <f t="shared" ca="1" si="57"/>
        <v>3251</v>
      </c>
      <c r="B3696" t="s">
        <v>677</v>
      </c>
      <c r="C3696" t="s">
        <v>80</v>
      </c>
      <c r="F3696" t="s">
        <v>10154</v>
      </c>
      <c r="G3696">
        <v>0</v>
      </c>
      <c r="O3696" t="s">
        <v>33</v>
      </c>
      <c r="Y3696" t="s">
        <v>10155</v>
      </c>
      <c r="Z3696" t="s">
        <v>10156</v>
      </c>
      <c r="AA3696" t="s">
        <v>10157</v>
      </c>
      <c r="AB3696" t="s">
        <v>10158</v>
      </c>
      <c r="AC3696" t="s">
        <v>38</v>
      </c>
      <c r="AD3696">
        <v>98144</v>
      </c>
    </row>
    <row r="3697" spans="1:30" ht="409.5" x14ac:dyDescent="0.25">
      <c r="A3697">
        <f t="shared" ca="1" si="57"/>
        <v>7319</v>
      </c>
      <c r="B3697" t="s">
        <v>107</v>
      </c>
      <c r="C3697" t="s">
        <v>108</v>
      </c>
      <c r="F3697" t="s">
        <v>37612</v>
      </c>
      <c r="G3697">
        <v>0</v>
      </c>
      <c r="O3697" t="s">
        <v>33</v>
      </c>
      <c r="X3697" t="s">
        <v>34</v>
      </c>
      <c r="Y3697" t="s">
        <v>40368</v>
      </c>
      <c r="Z3697" s="1" t="s">
        <v>40372</v>
      </c>
      <c r="AA3697" t="s">
        <v>40370</v>
      </c>
      <c r="AB3697" t="s">
        <v>40373</v>
      </c>
      <c r="AC3697" t="s">
        <v>38</v>
      </c>
      <c r="AD3697">
        <v>99202</v>
      </c>
    </row>
    <row r="3698" spans="1:30" x14ac:dyDescent="0.25">
      <c r="A3698">
        <f t="shared" ca="1" si="57"/>
        <v>4214</v>
      </c>
      <c r="B3698" t="s">
        <v>2046</v>
      </c>
      <c r="C3698" t="s">
        <v>80</v>
      </c>
      <c r="F3698" t="s">
        <v>7417</v>
      </c>
      <c r="G3698">
        <v>0</v>
      </c>
      <c r="O3698" t="s">
        <v>33</v>
      </c>
      <c r="Y3698" t="s">
        <v>7418</v>
      </c>
      <c r="Z3698" t="s">
        <v>8294</v>
      </c>
      <c r="AA3698" t="s">
        <v>8295</v>
      </c>
      <c r="AB3698" t="s">
        <v>8296</v>
      </c>
      <c r="AC3698" t="s">
        <v>38</v>
      </c>
      <c r="AD3698">
        <v>98671</v>
      </c>
    </row>
    <row r="3699" spans="1:30" x14ac:dyDescent="0.25">
      <c r="A3699">
        <f t="shared" ca="1" si="57"/>
        <v>11688</v>
      </c>
      <c r="B3699" t="s">
        <v>124</v>
      </c>
      <c r="C3699" t="s">
        <v>45</v>
      </c>
      <c r="O3699" t="s">
        <v>33</v>
      </c>
      <c r="X3699" t="s">
        <v>34</v>
      </c>
      <c r="Y3699" t="s">
        <v>42956</v>
      </c>
      <c r="Z3699" t="s">
        <v>42957</v>
      </c>
      <c r="AA3699" t="s">
        <v>42958</v>
      </c>
      <c r="AB3699">
        <v>-172240</v>
      </c>
      <c r="AC3699" t="s">
        <v>38</v>
      </c>
      <c r="AD3699">
        <v>98055</v>
      </c>
    </row>
    <row r="3700" spans="1:30" ht="409.5" x14ac:dyDescent="0.25">
      <c r="A3700">
        <f t="shared" ca="1" si="57"/>
        <v>2877</v>
      </c>
      <c r="B3700" t="s">
        <v>164</v>
      </c>
      <c r="C3700" t="s">
        <v>165</v>
      </c>
      <c r="F3700" t="s">
        <v>315</v>
      </c>
      <c r="G3700">
        <v>0</v>
      </c>
      <c r="M3700" s="1" t="s">
        <v>21276</v>
      </c>
      <c r="N3700" t="s">
        <v>21973</v>
      </c>
      <c r="O3700" t="s">
        <v>168</v>
      </c>
      <c r="P3700" t="s">
        <v>484</v>
      </c>
      <c r="Q3700" t="s">
        <v>21974</v>
      </c>
      <c r="W3700">
        <v>30</v>
      </c>
      <c r="Y3700" t="s">
        <v>21975</v>
      </c>
      <c r="Z3700" s="1" t="s">
        <v>21976</v>
      </c>
      <c r="AA3700" t="s">
        <v>21977</v>
      </c>
      <c r="AB3700" t="s">
        <v>21978</v>
      </c>
      <c r="AC3700" t="s">
        <v>38</v>
      </c>
      <c r="AD3700">
        <v>98104</v>
      </c>
    </row>
    <row r="3701" spans="1:30" x14ac:dyDescent="0.25">
      <c r="A3701">
        <f t="shared" ca="1" si="57"/>
        <v>12523</v>
      </c>
      <c r="B3701" t="s">
        <v>2046</v>
      </c>
      <c r="C3701" t="s">
        <v>80</v>
      </c>
      <c r="F3701" t="s">
        <v>13986</v>
      </c>
      <c r="O3701" t="s">
        <v>33</v>
      </c>
      <c r="Y3701" t="s">
        <v>13987</v>
      </c>
      <c r="Z3701" t="s">
        <v>13990</v>
      </c>
      <c r="AA3701" t="s">
        <v>13980</v>
      </c>
      <c r="AB3701">
        <v>-171525</v>
      </c>
      <c r="AC3701" t="s">
        <v>6028</v>
      </c>
      <c r="AD3701">
        <v>48108</v>
      </c>
    </row>
    <row r="3702" spans="1:30" ht="409.5" x14ac:dyDescent="0.25">
      <c r="A3702">
        <f t="shared" ca="1" si="57"/>
        <v>19692</v>
      </c>
      <c r="B3702" t="s">
        <v>73</v>
      </c>
      <c r="C3702" t="s">
        <v>74</v>
      </c>
      <c r="O3702" t="s">
        <v>33</v>
      </c>
      <c r="W3702">
        <v>15</v>
      </c>
      <c r="X3702" t="s">
        <v>34</v>
      </c>
      <c r="Y3702" t="s">
        <v>21378</v>
      </c>
      <c r="Z3702" s="1" t="s">
        <v>21379</v>
      </c>
      <c r="AA3702" t="s">
        <v>21380</v>
      </c>
      <c r="AB3702">
        <v>-180510</v>
      </c>
      <c r="AC3702" t="s">
        <v>38</v>
      </c>
      <c r="AD3702">
        <v>98104</v>
      </c>
    </row>
    <row r="3703" spans="1:30" x14ac:dyDescent="0.25">
      <c r="A3703">
        <f t="shared" ca="1" si="57"/>
        <v>1142</v>
      </c>
      <c r="B3703" t="s">
        <v>677</v>
      </c>
      <c r="C3703" t="s">
        <v>80</v>
      </c>
      <c r="F3703" t="s">
        <v>4953</v>
      </c>
      <c r="G3703">
        <v>0</v>
      </c>
      <c r="O3703" t="s">
        <v>33</v>
      </c>
      <c r="Y3703" t="s">
        <v>6671</v>
      </c>
      <c r="Z3703" t="s">
        <v>7472</v>
      </c>
      <c r="AA3703" t="s">
        <v>7473</v>
      </c>
      <c r="AB3703" t="s">
        <v>7474</v>
      </c>
      <c r="AC3703" t="s">
        <v>38</v>
      </c>
      <c r="AD3703">
        <v>98310</v>
      </c>
    </row>
    <row r="3704" spans="1:30" x14ac:dyDescent="0.25">
      <c r="A3704">
        <f t="shared" ca="1" si="57"/>
        <v>1280</v>
      </c>
      <c r="B3704" t="s">
        <v>2046</v>
      </c>
      <c r="C3704" t="s">
        <v>80</v>
      </c>
      <c r="F3704" t="s">
        <v>5745</v>
      </c>
      <c r="O3704" t="s">
        <v>33</v>
      </c>
      <c r="Y3704" t="s">
        <v>5935</v>
      </c>
      <c r="Z3704" t="s">
        <v>13533</v>
      </c>
      <c r="AA3704" t="s">
        <v>13534</v>
      </c>
      <c r="AB3704">
        <v>-160381</v>
      </c>
      <c r="AC3704" t="s">
        <v>38</v>
      </c>
      <c r="AD3704">
        <v>98201</v>
      </c>
    </row>
    <row r="3705" spans="1:30" x14ac:dyDescent="0.25">
      <c r="A3705">
        <f t="shared" ca="1" si="57"/>
        <v>2269</v>
      </c>
      <c r="B3705" t="s">
        <v>79</v>
      </c>
      <c r="C3705" t="s">
        <v>80</v>
      </c>
      <c r="F3705" t="s">
        <v>7487</v>
      </c>
      <c r="O3705" t="s">
        <v>33</v>
      </c>
      <c r="Y3705" t="s">
        <v>26020</v>
      </c>
      <c r="Z3705" t="s">
        <v>26780</v>
      </c>
      <c r="AA3705" t="s">
        <v>26781</v>
      </c>
      <c r="AB3705">
        <v>-171655</v>
      </c>
      <c r="AC3705" t="s">
        <v>38</v>
      </c>
      <c r="AD3705">
        <v>99202</v>
      </c>
    </row>
    <row r="3706" spans="1:30" x14ac:dyDescent="0.25">
      <c r="A3706">
        <f t="shared" ca="1" si="57"/>
        <v>84</v>
      </c>
      <c r="B3706" t="s">
        <v>2046</v>
      </c>
      <c r="C3706" t="s">
        <v>80</v>
      </c>
      <c r="F3706" t="s">
        <v>720</v>
      </c>
      <c r="G3706">
        <v>0</v>
      </c>
      <c r="O3706" t="s">
        <v>33</v>
      </c>
      <c r="Y3706" t="s">
        <v>6094</v>
      </c>
      <c r="Z3706" t="s">
        <v>15646</v>
      </c>
      <c r="AA3706" t="s">
        <v>15647</v>
      </c>
      <c r="AB3706" t="s">
        <v>15648</v>
      </c>
      <c r="AC3706" t="s">
        <v>38</v>
      </c>
      <c r="AD3706">
        <v>98052</v>
      </c>
    </row>
    <row r="3707" spans="1:30" x14ac:dyDescent="0.25">
      <c r="A3707">
        <f t="shared" ca="1" si="57"/>
        <v>695</v>
      </c>
      <c r="B3707" t="s">
        <v>739</v>
      </c>
      <c r="C3707" t="s">
        <v>686</v>
      </c>
      <c r="F3707" t="s">
        <v>28585</v>
      </c>
      <c r="G3707">
        <v>0</v>
      </c>
      <c r="O3707" t="s">
        <v>33</v>
      </c>
      <c r="Y3707" t="s">
        <v>31024</v>
      </c>
      <c r="Z3707" t="s">
        <v>31025</v>
      </c>
      <c r="AA3707" t="s">
        <v>31026</v>
      </c>
      <c r="AB3707" t="s">
        <v>31027</v>
      </c>
      <c r="AC3707" t="s">
        <v>38</v>
      </c>
      <c r="AD3707">
        <v>98375</v>
      </c>
    </row>
    <row r="3708" spans="1:30" ht="409.5" x14ac:dyDescent="0.25">
      <c r="A3708">
        <f t="shared" ca="1" si="57"/>
        <v>9271</v>
      </c>
      <c r="B3708" t="s">
        <v>685</v>
      </c>
      <c r="C3708" t="s">
        <v>686</v>
      </c>
      <c r="F3708" t="s">
        <v>3604</v>
      </c>
      <c r="O3708" t="s">
        <v>33</v>
      </c>
      <c r="Y3708" t="s">
        <v>34867</v>
      </c>
      <c r="Z3708" s="1" t="s">
        <v>34868</v>
      </c>
      <c r="AA3708" t="s">
        <v>34861</v>
      </c>
      <c r="AB3708">
        <v>-171373</v>
      </c>
      <c r="AC3708" t="s">
        <v>38</v>
      </c>
      <c r="AD3708">
        <v>98065</v>
      </c>
    </row>
    <row r="3709" spans="1:30" ht="409.5" x14ac:dyDescent="0.25">
      <c r="A3709">
        <f t="shared" ca="1" si="57"/>
        <v>12328</v>
      </c>
      <c r="B3709" t="s">
        <v>685</v>
      </c>
      <c r="C3709" t="s">
        <v>686</v>
      </c>
      <c r="F3709" t="s">
        <v>5901</v>
      </c>
      <c r="G3709">
        <v>0</v>
      </c>
      <c r="O3709" t="s">
        <v>33</v>
      </c>
      <c r="Y3709" t="s">
        <v>29256</v>
      </c>
      <c r="Z3709" s="1" t="s">
        <v>33592</v>
      </c>
      <c r="AA3709" t="s">
        <v>33593</v>
      </c>
      <c r="AB3709" t="s">
        <v>33594</v>
      </c>
      <c r="AC3709" t="s">
        <v>38</v>
      </c>
      <c r="AD3709">
        <v>98504</v>
      </c>
    </row>
    <row r="3710" spans="1:30" ht="409.5" x14ac:dyDescent="0.25">
      <c r="A3710">
        <f t="shared" ca="1" si="57"/>
        <v>13916</v>
      </c>
      <c r="B3710" t="s">
        <v>334</v>
      </c>
      <c r="C3710" t="s">
        <v>45</v>
      </c>
      <c r="G3710">
        <v>0</v>
      </c>
      <c r="N3710" s="1" t="s">
        <v>18142</v>
      </c>
      <c r="O3710" t="s">
        <v>33</v>
      </c>
      <c r="X3710" t="s">
        <v>34</v>
      </c>
      <c r="Y3710" t="s">
        <v>18143</v>
      </c>
      <c r="Z3710" s="1" t="s">
        <v>18144</v>
      </c>
      <c r="AA3710" t="s">
        <v>18145</v>
      </c>
      <c r="AB3710" t="s">
        <v>18146</v>
      </c>
    </row>
    <row r="3711" spans="1:30" x14ac:dyDescent="0.25">
      <c r="A3711">
        <f t="shared" ca="1" si="57"/>
        <v>15064</v>
      </c>
      <c r="B3711" t="s">
        <v>2046</v>
      </c>
      <c r="C3711" t="s">
        <v>80</v>
      </c>
      <c r="F3711" t="s">
        <v>3421</v>
      </c>
      <c r="O3711" t="s">
        <v>33</v>
      </c>
      <c r="Y3711" t="s">
        <v>12849</v>
      </c>
      <c r="Z3711" t="s">
        <v>12850</v>
      </c>
      <c r="AA3711" t="s">
        <v>12851</v>
      </c>
      <c r="AB3711">
        <v>-162319</v>
      </c>
      <c r="AC3711" t="s">
        <v>38</v>
      </c>
      <c r="AD3711">
        <v>98033</v>
      </c>
    </row>
    <row r="3712" spans="1:30" x14ac:dyDescent="0.25">
      <c r="A3712">
        <f t="shared" ca="1" si="57"/>
        <v>5511</v>
      </c>
      <c r="B3712" t="s">
        <v>39</v>
      </c>
      <c r="C3712" t="s">
        <v>165</v>
      </c>
      <c r="G3712">
        <v>0</v>
      </c>
      <c r="O3712" t="s">
        <v>63</v>
      </c>
      <c r="W3712">
        <v>30</v>
      </c>
      <c r="X3712" t="s">
        <v>34</v>
      </c>
      <c r="Y3712" t="s">
        <v>1859</v>
      </c>
      <c r="Z3712" t="s">
        <v>2302</v>
      </c>
      <c r="AA3712" t="s">
        <v>2303</v>
      </c>
      <c r="AB3712" t="s">
        <v>2304</v>
      </c>
      <c r="AC3712" t="s">
        <v>38</v>
      </c>
      <c r="AD3712">
        <v>98071</v>
      </c>
    </row>
    <row r="3713" spans="1:30" ht="409.5" x14ac:dyDescent="0.25">
      <c r="A3713">
        <f t="shared" ca="1" si="57"/>
        <v>9958</v>
      </c>
      <c r="B3713" t="s">
        <v>685</v>
      </c>
      <c r="C3713" t="s">
        <v>686</v>
      </c>
      <c r="F3713" t="s">
        <v>3295</v>
      </c>
      <c r="O3713" t="s">
        <v>33</v>
      </c>
      <c r="Y3713" t="s">
        <v>3393</v>
      </c>
      <c r="Z3713" s="1" t="s">
        <v>34581</v>
      </c>
      <c r="AA3713" t="s">
        <v>34436</v>
      </c>
      <c r="AB3713">
        <v>-180370</v>
      </c>
      <c r="AC3713" t="s">
        <v>38</v>
      </c>
      <c r="AD3713">
        <v>98005</v>
      </c>
    </row>
    <row r="3714" spans="1:30" x14ac:dyDescent="0.25">
      <c r="A3714">
        <f t="shared" ref="A3714:A3777" ca="1" si="58">RANDBETWEEN(1,20000)</f>
        <v>6794</v>
      </c>
      <c r="B3714" t="s">
        <v>124</v>
      </c>
      <c r="C3714" t="s">
        <v>45</v>
      </c>
      <c r="N3714" t="s">
        <v>32648</v>
      </c>
      <c r="O3714" t="s">
        <v>52</v>
      </c>
      <c r="X3714" t="s">
        <v>34</v>
      </c>
      <c r="Y3714" t="s">
        <v>32649</v>
      </c>
      <c r="Z3714" t="s">
        <v>32648</v>
      </c>
      <c r="AA3714" t="s">
        <v>32650</v>
      </c>
      <c r="AB3714">
        <v>-170042</v>
      </c>
      <c r="AC3714" t="s">
        <v>38</v>
      </c>
      <c r="AD3714">
        <v>98005</v>
      </c>
    </row>
    <row r="3715" spans="1:30" x14ac:dyDescent="0.25">
      <c r="A3715">
        <f t="shared" ca="1" si="58"/>
        <v>922</v>
      </c>
      <c r="B3715" t="s">
        <v>124</v>
      </c>
      <c r="C3715" t="s">
        <v>45</v>
      </c>
      <c r="F3715" t="s">
        <v>41798</v>
      </c>
      <c r="O3715" t="s">
        <v>33</v>
      </c>
      <c r="X3715" t="s">
        <v>34</v>
      </c>
      <c r="Y3715" t="s">
        <v>41799</v>
      </c>
      <c r="Z3715" t="s">
        <v>41800</v>
      </c>
      <c r="AA3715" t="s">
        <v>41801</v>
      </c>
      <c r="AB3715">
        <v>-170309</v>
      </c>
      <c r="AC3715" t="s">
        <v>38</v>
      </c>
      <c r="AD3715">
        <v>98371</v>
      </c>
    </row>
    <row r="3716" spans="1:30" x14ac:dyDescent="0.25">
      <c r="A3716">
        <f t="shared" ca="1" si="58"/>
        <v>8421</v>
      </c>
      <c r="B3716" t="s">
        <v>30</v>
      </c>
      <c r="C3716" t="s">
        <v>31</v>
      </c>
      <c r="F3716" t="s">
        <v>21575</v>
      </c>
      <c r="G3716">
        <v>0</v>
      </c>
      <c r="O3716" t="s">
        <v>33</v>
      </c>
      <c r="W3716">
        <v>15</v>
      </c>
      <c r="X3716" t="s">
        <v>34</v>
      </c>
      <c r="Y3716" t="s">
        <v>21576</v>
      </c>
      <c r="Z3716" t="s">
        <v>21577</v>
      </c>
      <c r="AA3716" t="s">
        <v>21577</v>
      </c>
      <c r="AB3716" t="s">
        <v>21578</v>
      </c>
      <c r="AC3716" t="s">
        <v>38</v>
      </c>
      <c r="AD3716">
        <v>98335</v>
      </c>
    </row>
    <row r="3717" spans="1:30" x14ac:dyDescent="0.25">
      <c r="A3717">
        <f t="shared" ca="1" si="58"/>
        <v>14940</v>
      </c>
      <c r="B3717" t="s">
        <v>685</v>
      </c>
      <c r="C3717" t="s">
        <v>686</v>
      </c>
      <c r="F3717" t="s">
        <v>30720</v>
      </c>
      <c r="G3717">
        <v>0</v>
      </c>
      <c r="O3717" t="s">
        <v>33</v>
      </c>
      <c r="Y3717" t="s">
        <v>33742</v>
      </c>
      <c r="Z3717" t="s">
        <v>33743</v>
      </c>
      <c r="AA3717" t="s">
        <v>33744</v>
      </c>
      <c r="AB3717" t="s">
        <v>33745</v>
      </c>
    </row>
    <row r="3718" spans="1:30" x14ac:dyDescent="0.25">
      <c r="A3718">
        <f t="shared" ca="1" si="58"/>
        <v>6281</v>
      </c>
      <c r="B3718" t="s">
        <v>79</v>
      </c>
      <c r="C3718" t="s">
        <v>80</v>
      </c>
      <c r="F3718" t="s">
        <v>12969</v>
      </c>
      <c r="O3718" t="s">
        <v>33</v>
      </c>
      <c r="Y3718" t="s">
        <v>12970</v>
      </c>
      <c r="Z3718" t="s">
        <v>25971</v>
      </c>
      <c r="AA3718" t="s">
        <v>25972</v>
      </c>
      <c r="AB3718">
        <v>-180768</v>
      </c>
      <c r="AC3718" t="s">
        <v>38</v>
      </c>
      <c r="AD3718">
        <v>98362</v>
      </c>
    </row>
    <row r="3719" spans="1:30" ht="409.5" x14ac:dyDescent="0.25">
      <c r="A3719">
        <f t="shared" ca="1" si="58"/>
        <v>7553</v>
      </c>
      <c r="B3719" t="s">
        <v>276</v>
      </c>
      <c r="C3719" t="s">
        <v>45</v>
      </c>
      <c r="F3719" t="s">
        <v>22578</v>
      </c>
      <c r="G3719">
        <v>0</v>
      </c>
      <c r="O3719" t="s">
        <v>33</v>
      </c>
      <c r="X3719" t="s">
        <v>34</v>
      </c>
      <c r="Y3719" t="s">
        <v>3966</v>
      </c>
      <c r="Z3719" s="1" t="s">
        <v>23611</v>
      </c>
      <c r="AA3719" t="s">
        <v>23605</v>
      </c>
      <c r="AB3719" t="s">
        <v>23612</v>
      </c>
      <c r="AC3719" t="s">
        <v>102</v>
      </c>
      <c r="AD3719">
        <v>97301</v>
      </c>
    </row>
    <row r="3720" spans="1:30" x14ac:dyDescent="0.25">
      <c r="A3720">
        <f t="shared" ca="1" si="58"/>
        <v>13687</v>
      </c>
      <c r="B3720" t="s">
        <v>2046</v>
      </c>
      <c r="C3720" t="s">
        <v>80</v>
      </c>
      <c r="F3720" t="s">
        <v>651</v>
      </c>
      <c r="G3720">
        <v>0</v>
      </c>
      <c r="O3720" t="s">
        <v>33</v>
      </c>
      <c r="Y3720" t="s">
        <v>2584</v>
      </c>
      <c r="Z3720" t="s">
        <v>7810</v>
      </c>
      <c r="AA3720" t="s">
        <v>7811</v>
      </c>
      <c r="AB3720" t="s">
        <v>7812</v>
      </c>
      <c r="AC3720" t="s">
        <v>38</v>
      </c>
      <c r="AD3720">
        <v>98034</v>
      </c>
    </row>
    <row r="3721" spans="1:30" ht="409.5" x14ac:dyDescent="0.25">
      <c r="A3721">
        <f t="shared" ca="1" si="58"/>
        <v>13009</v>
      </c>
      <c r="B3721" t="s">
        <v>2046</v>
      </c>
      <c r="C3721" t="s">
        <v>80</v>
      </c>
      <c r="F3721" t="s">
        <v>10879</v>
      </c>
      <c r="G3721">
        <v>0</v>
      </c>
      <c r="O3721" t="s">
        <v>33</v>
      </c>
      <c r="Y3721" t="s">
        <v>10880</v>
      </c>
      <c r="Z3721" s="1" t="s">
        <v>10881</v>
      </c>
      <c r="AA3721" t="s">
        <v>10882</v>
      </c>
      <c r="AB3721" t="s">
        <v>10883</v>
      </c>
      <c r="AC3721" t="s">
        <v>38</v>
      </c>
      <c r="AD3721">
        <v>99223</v>
      </c>
    </row>
    <row r="3722" spans="1:30" x14ac:dyDescent="0.25">
      <c r="A3722">
        <f t="shared" ca="1" si="58"/>
        <v>1774</v>
      </c>
      <c r="B3722" t="s">
        <v>739</v>
      </c>
      <c r="C3722" t="s">
        <v>686</v>
      </c>
      <c r="F3722" t="s">
        <v>30088</v>
      </c>
      <c r="O3722" t="s">
        <v>33</v>
      </c>
      <c r="Y3722" t="s">
        <v>30089</v>
      </c>
      <c r="Z3722" t="s">
        <v>30090</v>
      </c>
      <c r="AA3722" t="s">
        <v>30086</v>
      </c>
      <c r="AB3722">
        <v>-172002</v>
      </c>
    </row>
    <row r="3723" spans="1:30" x14ac:dyDescent="0.25">
      <c r="A3723">
        <f t="shared" ca="1" si="58"/>
        <v>9625</v>
      </c>
      <c r="B3723" t="s">
        <v>178</v>
      </c>
      <c r="C3723" t="s">
        <v>179</v>
      </c>
      <c r="O3723" t="s">
        <v>1</v>
      </c>
      <c r="Y3723" t="s">
        <v>16927</v>
      </c>
      <c r="Z3723" t="s">
        <v>16935</v>
      </c>
      <c r="AA3723" t="s">
        <v>16936</v>
      </c>
      <c r="AB3723">
        <v>-181596</v>
      </c>
      <c r="AC3723" t="s">
        <v>38</v>
      </c>
      <c r="AD3723">
        <v>98922</v>
      </c>
    </row>
    <row r="3724" spans="1:30" x14ac:dyDescent="0.25">
      <c r="A3724">
        <f t="shared" ca="1" si="58"/>
        <v>1798</v>
      </c>
      <c r="B3724" t="s">
        <v>79</v>
      </c>
      <c r="C3724" t="s">
        <v>80</v>
      </c>
      <c r="F3724" t="s">
        <v>26887</v>
      </c>
      <c r="O3724" t="s">
        <v>33</v>
      </c>
      <c r="Y3724" t="s">
        <v>26888</v>
      </c>
      <c r="Z3724" t="s">
        <v>26889</v>
      </c>
      <c r="AA3724" t="s">
        <v>26890</v>
      </c>
      <c r="AB3724">
        <v>-180123</v>
      </c>
      <c r="AC3724" t="s">
        <v>38</v>
      </c>
      <c r="AD3724">
        <v>98612</v>
      </c>
    </row>
    <row r="3725" spans="1:30" ht="409.5" x14ac:dyDescent="0.25">
      <c r="A3725">
        <f t="shared" ca="1" si="58"/>
        <v>19653</v>
      </c>
      <c r="B3725" t="s">
        <v>73</v>
      </c>
      <c r="C3725" t="s">
        <v>74</v>
      </c>
      <c r="F3725" t="s">
        <v>4683</v>
      </c>
      <c r="G3725">
        <v>0</v>
      </c>
      <c r="O3725" t="s">
        <v>33</v>
      </c>
      <c r="Y3725" t="s">
        <v>36222</v>
      </c>
      <c r="Z3725" s="1" t="s">
        <v>36223</v>
      </c>
      <c r="AA3725" t="s">
        <v>36224</v>
      </c>
      <c r="AB3725" t="s">
        <v>36225</v>
      </c>
    </row>
    <row r="3726" spans="1:30" ht="409.5" x14ac:dyDescent="0.25">
      <c r="A3726">
        <f t="shared" ca="1" si="58"/>
        <v>6426</v>
      </c>
      <c r="B3726" t="s">
        <v>73</v>
      </c>
      <c r="C3726" t="s">
        <v>74</v>
      </c>
      <c r="F3726" t="s">
        <v>616</v>
      </c>
      <c r="O3726" t="s">
        <v>33</v>
      </c>
      <c r="W3726">
        <v>30</v>
      </c>
      <c r="X3726" t="s">
        <v>34</v>
      </c>
      <c r="Y3726" t="s">
        <v>43125</v>
      </c>
      <c r="Z3726" s="1" t="s">
        <v>43126</v>
      </c>
      <c r="AA3726" t="s">
        <v>43127</v>
      </c>
      <c r="AB3726">
        <v>-162728</v>
      </c>
      <c r="AC3726" t="s">
        <v>38</v>
      </c>
      <c r="AD3726">
        <v>98101</v>
      </c>
    </row>
    <row r="3727" spans="1:30" x14ac:dyDescent="0.25">
      <c r="A3727">
        <f t="shared" ca="1" si="58"/>
        <v>12457</v>
      </c>
      <c r="B3727" t="s">
        <v>1203</v>
      </c>
      <c r="C3727" t="s">
        <v>45</v>
      </c>
      <c r="G3727">
        <v>0</v>
      </c>
      <c r="O3727" t="s">
        <v>63</v>
      </c>
      <c r="X3727" t="s">
        <v>34</v>
      </c>
      <c r="Y3727" t="s">
        <v>21038</v>
      </c>
      <c r="Z3727" t="s">
        <v>21039</v>
      </c>
      <c r="AA3727" t="s">
        <v>2406</v>
      </c>
      <c r="AB3727" t="s">
        <v>21040</v>
      </c>
      <c r="AC3727" t="s">
        <v>38</v>
      </c>
      <c r="AD3727">
        <v>99134</v>
      </c>
    </row>
    <row r="3728" spans="1:30" ht="409.5" x14ac:dyDescent="0.25">
      <c r="A3728">
        <f t="shared" ca="1" si="58"/>
        <v>16050</v>
      </c>
      <c r="B3728" t="s">
        <v>68</v>
      </c>
      <c r="C3728" t="s">
        <v>45</v>
      </c>
      <c r="F3728" t="s">
        <v>4520</v>
      </c>
      <c r="O3728" t="s">
        <v>33</v>
      </c>
      <c r="W3728">
        <v>30</v>
      </c>
      <c r="X3728" t="s">
        <v>34</v>
      </c>
      <c r="Y3728" t="s">
        <v>28182</v>
      </c>
      <c r="Z3728" s="1" t="s">
        <v>43461</v>
      </c>
      <c r="AA3728" t="s">
        <v>43462</v>
      </c>
      <c r="AB3728">
        <v>-173280</v>
      </c>
      <c r="AC3728" t="s">
        <v>38</v>
      </c>
      <c r="AD3728">
        <v>98119</v>
      </c>
    </row>
    <row r="3729" spans="1:30" ht="409.5" x14ac:dyDescent="0.25">
      <c r="A3729">
        <f t="shared" ca="1" si="58"/>
        <v>12434</v>
      </c>
      <c r="B3729" t="s">
        <v>276</v>
      </c>
      <c r="C3729" t="s">
        <v>45</v>
      </c>
      <c r="F3729" t="s">
        <v>2112</v>
      </c>
      <c r="G3729">
        <v>0</v>
      </c>
      <c r="O3729" t="s">
        <v>33</v>
      </c>
      <c r="Y3729" t="s">
        <v>17003</v>
      </c>
      <c r="Z3729" s="1" t="s">
        <v>17004</v>
      </c>
      <c r="AA3729" t="s">
        <v>17005</v>
      </c>
      <c r="AB3729" t="s">
        <v>17006</v>
      </c>
      <c r="AC3729" t="s">
        <v>38</v>
      </c>
      <c r="AD3729">
        <v>98531</v>
      </c>
    </row>
    <row r="3730" spans="1:30" ht="409.5" x14ac:dyDescent="0.25">
      <c r="A3730">
        <f t="shared" ca="1" si="58"/>
        <v>9382</v>
      </c>
      <c r="B3730" t="s">
        <v>276</v>
      </c>
      <c r="C3730" t="s">
        <v>45</v>
      </c>
      <c r="F3730" t="s">
        <v>4678</v>
      </c>
      <c r="G3730">
        <v>0</v>
      </c>
      <c r="O3730" t="s">
        <v>33</v>
      </c>
      <c r="X3730" t="s">
        <v>34</v>
      </c>
      <c r="Y3730" t="s">
        <v>4679</v>
      </c>
      <c r="Z3730" s="1" t="s">
        <v>18911</v>
      </c>
      <c r="AA3730" t="s">
        <v>18909</v>
      </c>
      <c r="AB3730" t="s">
        <v>18912</v>
      </c>
      <c r="AC3730" t="s">
        <v>38</v>
      </c>
      <c r="AD3730">
        <v>98102</v>
      </c>
    </row>
    <row r="3731" spans="1:30" x14ac:dyDescent="0.25">
      <c r="A3731">
        <f t="shared" ca="1" si="58"/>
        <v>6851</v>
      </c>
      <c r="B3731" t="s">
        <v>685</v>
      </c>
      <c r="C3731" t="s">
        <v>686</v>
      </c>
      <c r="F3731" t="s">
        <v>4924</v>
      </c>
      <c r="O3731" t="s">
        <v>33</v>
      </c>
      <c r="Y3731" t="s">
        <v>29412</v>
      </c>
      <c r="Z3731" t="s">
        <v>33913</v>
      </c>
      <c r="AA3731" t="s">
        <v>33893</v>
      </c>
      <c r="AB3731">
        <v>-171840</v>
      </c>
      <c r="AC3731" t="s">
        <v>38</v>
      </c>
      <c r="AD3731">
        <v>98007</v>
      </c>
    </row>
    <row r="3732" spans="1:30" x14ac:dyDescent="0.25">
      <c r="A3732">
        <f t="shared" ca="1" si="58"/>
        <v>10604</v>
      </c>
      <c r="B3732" t="s">
        <v>68</v>
      </c>
      <c r="C3732" t="s">
        <v>45</v>
      </c>
      <c r="F3732" t="s">
        <v>387</v>
      </c>
      <c r="N3732" t="s">
        <v>27414</v>
      </c>
      <c r="O3732" t="s">
        <v>52</v>
      </c>
      <c r="Q3732" t="s">
        <v>1146</v>
      </c>
      <c r="R3732" t="s">
        <v>493</v>
      </c>
      <c r="S3732" t="s">
        <v>1145</v>
      </c>
      <c r="W3732">
        <v>90</v>
      </c>
      <c r="X3732" t="s">
        <v>34</v>
      </c>
      <c r="Y3732" t="s">
        <v>389</v>
      </c>
      <c r="Z3732" t="s">
        <v>43630</v>
      </c>
      <c r="AA3732" t="s">
        <v>43631</v>
      </c>
      <c r="AB3732">
        <v>-170470</v>
      </c>
    </row>
    <row r="3733" spans="1:30" ht="409.5" x14ac:dyDescent="0.25">
      <c r="A3733">
        <f t="shared" ca="1" si="58"/>
        <v>5493</v>
      </c>
      <c r="B3733" t="s">
        <v>124</v>
      </c>
      <c r="C3733" t="s">
        <v>45</v>
      </c>
      <c r="F3733" t="s">
        <v>2112</v>
      </c>
      <c r="O3733" t="s">
        <v>33</v>
      </c>
      <c r="X3733" t="s">
        <v>34</v>
      </c>
      <c r="Y3733" t="s">
        <v>17003</v>
      </c>
      <c r="Z3733" s="1" t="s">
        <v>17014</v>
      </c>
      <c r="AA3733" t="s">
        <v>17005</v>
      </c>
      <c r="AB3733">
        <v>-172425</v>
      </c>
      <c r="AC3733" t="s">
        <v>38</v>
      </c>
      <c r="AD3733">
        <v>98531</v>
      </c>
    </row>
    <row r="3734" spans="1:30" ht="409.5" x14ac:dyDescent="0.25">
      <c r="A3734">
        <f t="shared" ca="1" si="58"/>
        <v>6899</v>
      </c>
      <c r="B3734" t="s">
        <v>2046</v>
      </c>
      <c r="C3734" t="s">
        <v>80</v>
      </c>
      <c r="F3734" t="s">
        <v>651</v>
      </c>
      <c r="O3734" t="s">
        <v>33</v>
      </c>
      <c r="Y3734" t="s">
        <v>652</v>
      </c>
      <c r="Z3734" s="1" t="s">
        <v>10501</v>
      </c>
      <c r="AA3734" t="s">
        <v>10502</v>
      </c>
      <c r="AB3734">
        <v>-180376</v>
      </c>
      <c r="AC3734" t="s">
        <v>38</v>
      </c>
      <c r="AD3734">
        <v>98034</v>
      </c>
    </row>
    <row r="3735" spans="1:30" x14ac:dyDescent="0.25">
      <c r="A3735">
        <f t="shared" ca="1" si="58"/>
        <v>4056</v>
      </c>
      <c r="B3735" t="s">
        <v>39</v>
      </c>
      <c r="C3735" t="s">
        <v>165</v>
      </c>
      <c r="F3735" t="s">
        <v>387</v>
      </c>
      <c r="G3735">
        <v>0</v>
      </c>
      <c r="O3735" t="s">
        <v>63</v>
      </c>
      <c r="X3735" t="s">
        <v>34</v>
      </c>
      <c r="Y3735" t="s">
        <v>970</v>
      </c>
      <c r="Z3735" t="s">
        <v>27322</v>
      </c>
      <c r="AA3735" t="s">
        <v>27323</v>
      </c>
      <c r="AB3735" t="s">
        <v>27324</v>
      </c>
      <c r="AC3735" t="s">
        <v>38</v>
      </c>
      <c r="AD3735">
        <v>98109</v>
      </c>
    </row>
    <row r="3736" spans="1:30" ht="195" x14ac:dyDescent="0.25">
      <c r="A3736">
        <f t="shared" ca="1" si="58"/>
        <v>4597</v>
      </c>
      <c r="B3736" t="s">
        <v>230</v>
      </c>
      <c r="C3736" t="s">
        <v>45</v>
      </c>
      <c r="O3736" t="s">
        <v>33</v>
      </c>
      <c r="X3736" t="s">
        <v>34</v>
      </c>
      <c r="Y3736" t="s">
        <v>22669</v>
      </c>
      <c r="Z3736" s="1" t="s">
        <v>23092</v>
      </c>
      <c r="AA3736" t="s">
        <v>22580</v>
      </c>
      <c r="AB3736">
        <v>-170060</v>
      </c>
    </row>
    <row r="3737" spans="1:30" x14ac:dyDescent="0.25">
      <c r="A3737">
        <f t="shared" ca="1" si="58"/>
        <v>17052</v>
      </c>
      <c r="B3737" t="s">
        <v>677</v>
      </c>
      <c r="C3737" t="s">
        <v>80</v>
      </c>
      <c r="F3737" t="s">
        <v>3366</v>
      </c>
      <c r="O3737" t="s">
        <v>33</v>
      </c>
      <c r="Y3737" t="s">
        <v>6109</v>
      </c>
      <c r="Z3737" t="s">
        <v>27901</v>
      </c>
      <c r="AA3737" t="s">
        <v>27902</v>
      </c>
      <c r="AB3737">
        <v>-161443</v>
      </c>
      <c r="AC3737" t="s">
        <v>38</v>
      </c>
      <c r="AD3737">
        <v>98188</v>
      </c>
    </row>
    <row r="3738" spans="1:30" ht="409.5" x14ac:dyDescent="0.25">
      <c r="A3738">
        <f t="shared" ca="1" si="58"/>
        <v>6325</v>
      </c>
      <c r="B3738" t="s">
        <v>79</v>
      </c>
      <c r="C3738" t="s">
        <v>80</v>
      </c>
      <c r="F3738" t="s">
        <v>1024</v>
      </c>
      <c r="O3738" t="s">
        <v>33</v>
      </c>
      <c r="Y3738" t="s">
        <v>1025</v>
      </c>
      <c r="Z3738" s="1" t="s">
        <v>26196</v>
      </c>
      <c r="AA3738" t="s">
        <v>26197</v>
      </c>
      <c r="AB3738">
        <v>-171611</v>
      </c>
      <c r="AC3738" t="s">
        <v>102</v>
      </c>
      <c r="AD3738">
        <v>97219</v>
      </c>
    </row>
    <row r="3739" spans="1:30" x14ac:dyDescent="0.25">
      <c r="A3739">
        <f t="shared" ca="1" si="58"/>
        <v>15691</v>
      </c>
      <c r="B3739" t="s">
        <v>773</v>
      </c>
      <c r="C3739" t="s">
        <v>80</v>
      </c>
      <c r="F3739" t="s">
        <v>81</v>
      </c>
      <c r="G3739">
        <v>0</v>
      </c>
      <c r="O3739" t="s">
        <v>33</v>
      </c>
      <c r="X3739" t="s">
        <v>34</v>
      </c>
      <c r="Y3739" t="s">
        <v>5788</v>
      </c>
      <c r="Z3739" t="s">
        <v>5789</v>
      </c>
      <c r="AA3739" t="s">
        <v>5790</v>
      </c>
      <c r="AB3739" t="s">
        <v>5791</v>
      </c>
      <c r="AC3739" t="s">
        <v>38</v>
      </c>
      <c r="AD3739">
        <v>98668</v>
      </c>
    </row>
    <row r="3740" spans="1:30" ht="409.5" x14ac:dyDescent="0.25">
      <c r="A3740">
        <f t="shared" ca="1" si="58"/>
        <v>764</v>
      </c>
      <c r="B3740" t="s">
        <v>244</v>
      </c>
      <c r="C3740" t="s">
        <v>245</v>
      </c>
      <c r="F3740" t="s">
        <v>160</v>
      </c>
      <c r="G3740">
        <v>0</v>
      </c>
      <c r="O3740" t="s">
        <v>33</v>
      </c>
      <c r="X3740" t="s">
        <v>34</v>
      </c>
      <c r="Y3740" t="s">
        <v>5144</v>
      </c>
      <c r="Z3740" s="1" t="s">
        <v>5145</v>
      </c>
      <c r="AA3740" t="s">
        <v>5146</v>
      </c>
      <c r="AB3740" t="s">
        <v>5147</v>
      </c>
      <c r="AC3740" t="s">
        <v>38</v>
      </c>
      <c r="AD3740">
        <v>98801</v>
      </c>
    </row>
    <row r="3741" spans="1:30" ht="360" x14ac:dyDescent="0.25">
      <c r="A3741">
        <f t="shared" ca="1" si="58"/>
        <v>9204</v>
      </c>
      <c r="B3741" t="s">
        <v>230</v>
      </c>
      <c r="C3741" t="s">
        <v>45</v>
      </c>
      <c r="O3741" t="s">
        <v>33</v>
      </c>
      <c r="X3741" t="s">
        <v>34</v>
      </c>
      <c r="Y3741" t="s">
        <v>22978</v>
      </c>
      <c r="Z3741" s="1" t="s">
        <v>23239</v>
      </c>
      <c r="AA3741" t="s">
        <v>22580</v>
      </c>
      <c r="AB3741">
        <v>-171306</v>
      </c>
    </row>
    <row r="3742" spans="1:30" ht="195" x14ac:dyDescent="0.25">
      <c r="A3742">
        <f t="shared" ca="1" si="58"/>
        <v>2970</v>
      </c>
      <c r="B3742" t="s">
        <v>1382</v>
      </c>
      <c r="C3742" t="s">
        <v>45</v>
      </c>
      <c r="F3742" t="s">
        <v>22668</v>
      </c>
      <c r="G3742">
        <v>0</v>
      </c>
      <c r="O3742" t="s">
        <v>33</v>
      </c>
      <c r="X3742" t="s">
        <v>34</v>
      </c>
      <c r="Z3742" s="1" t="s">
        <v>23802</v>
      </c>
      <c r="AA3742" t="s">
        <v>23740</v>
      </c>
      <c r="AB3742" t="s">
        <v>23803</v>
      </c>
      <c r="AC3742" t="s">
        <v>5301</v>
      </c>
      <c r="AD3742" t="s">
        <v>22769</v>
      </c>
    </row>
    <row r="3743" spans="1:30" ht="375" x14ac:dyDescent="0.25">
      <c r="A3743">
        <f t="shared" ca="1" si="58"/>
        <v>16106</v>
      </c>
      <c r="B3743" t="s">
        <v>685</v>
      </c>
      <c r="C3743" t="s">
        <v>686</v>
      </c>
      <c r="F3743" t="s">
        <v>34303</v>
      </c>
      <c r="G3743">
        <v>0</v>
      </c>
      <c r="O3743" t="s">
        <v>33</v>
      </c>
      <c r="Y3743" t="s">
        <v>34304</v>
      </c>
      <c r="Z3743" s="1" t="s">
        <v>34305</v>
      </c>
      <c r="AA3743" t="s">
        <v>34299</v>
      </c>
      <c r="AB3743" t="s">
        <v>34306</v>
      </c>
    </row>
    <row r="3744" spans="1:30" ht="409.5" x14ac:dyDescent="0.25">
      <c r="A3744">
        <f t="shared" ca="1" si="58"/>
        <v>1010</v>
      </c>
      <c r="B3744" t="s">
        <v>2046</v>
      </c>
      <c r="C3744" t="s">
        <v>80</v>
      </c>
      <c r="F3744" t="s">
        <v>1558</v>
      </c>
      <c r="O3744" t="s">
        <v>33</v>
      </c>
      <c r="X3744" t="s">
        <v>34</v>
      </c>
      <c r="Y3744" t="s">
        <v>1559</v>
      </c>
      <c r="Z3744" s="1" t="s">
        <v>41375</v>
      </c>
      <c r="AA3744" t="s">
        <v>41376</v>
      </c>
      <c r="AB3744">
        <v>-172215</v>
      </c>
      <c r="AC3744" t="s">
        <v>38</v>
      </c>
      <c r="AD3744">
        <v>98109</v>
      </c>
    </row>
    <row r="3745" spans="1:30" ht="409.5" x14ac:dyDescent="0.25">
      <c r="A3745">
        <f t="shared" ca="1" si="58"/>
        <v>10456</v>
      </c>
      <c r="B3745" t="s">
        <v>489</v>
      </c>
      <c r="C3745" t="s">
        <v>45</v>
      </c>
      <c r="F3745" t="s">
        <v>2594</v>
      </c>
      <c r="O3745" t="s">
        <v>33</v>
      </c>
      <c r="X3745" t="s">
        <v>34</v>
      </c>
      <c r="Y3745" t="s">
        <v>2595</v>
      </c>
      <c r="Z3745" s="1" t="s">
        <v>2596</v>
      </c>
      <c r="AA3745" t="s">
        <v>2597</v>
      </c>
      <c r="AB3745">
        <v>-171003</v>
      </c>
      <c r="AC3745" t="s">
        <v>38</v>
      </c>
      <c r="AD3745">
        <v>98121</v>
      </c>
    </row>
    <row r="3746" spans="1:30" ht="409.5" x14ac:dyDescent="0.25">
      <c r="A3746">
        <f t="shared" ca="1" si="58"/>
        <v>2870</v>
      </c>
      <c r="B3746" t="s">
        <v>2046</v>
      </c>
      <c r="C3746" t="s">
        <v>80</v>
      </c>
      <c r="F3746" t="s">
        <v>5827</v>
      </c>
      <c r="O3746" t="s">
        <v>33</v>
      </c>
      <c r="Y3746" t="s">
        <v>11526</v>
      </c>
      <c r="Z3746" s="1" t="s">
        <v>15162</v>
      </c>
      <c r="AA3746" t="s">
        <v>15163</v>
      </c>
      <c r="AB3746">
        <v>-160627</v>
      </c>
      <c r="AC3746" t="s">
        <v>38</v>
      </c>
      <c r="AD3746">
        <v>98225</v>
      </c>
    </row>
    <row r="3747" spans="1:30" ht="409.5" x14ac:dyDescent="0.25">
      <c r="A3747">
        <f t="shared" ca="1" si="58"/>
        <v>3000</v>
      </c>
      <c r="B3747" t="s">
        <v>230</v>
      </c>
      <c r="C3747" t="s">
        <v>45</v>
      </c>
      <c r="F3747" t="s">
        <v>20250</v>
      </c>
      <c r="O3747" t="s">
        <v>33</v>
      </c>
      <c r="X3747" t="s">
        <v>34</v>
      </c>
      <c r="Y3747" t="s">
        <v>22656</v>
      </c>
      <c r="Z3747" s="1" t="s">
        <v>23000</v>
      </c>
      <c r="AA3747" t="s">
        <v>22580</v>
      </c>
      <c r="AB3747">
        <v>-162988</v>
      </c>
    </row>
    <row r="3748" spans="1:30" x14ac:dyDescent="0.25">
      <c r="A3748">
        <f t="shared" ca="1" si="58"/>
        <v>17486</v>
      </c>
      <c r="B3748" t="s">
        <v>49</v>
      </c>
      <c r="C3748" t="s">
        <v>50</v>
      </c>
      <c r="F3748" t="s">
        <v>2072</v>
      </c>
      <c r="N3748" t="s">
        <v>2073</v>
      </c>
      <c r="O3748" t="s">
        <v>33</v>
      </c>
      <c r="W3748">
        <v>15</v>
      </c>
      <c r="X3748" t="s">
        <v>34</v>
      </c>
      <c r="Y3748" t="s">
        <v>2074</v>
      </c>
      <c r="Z3748" t="s">
        <v>2075</v>
      </c>
      <c r="AA3748" t="s">
        <v>2076</v>
      </c>
      <c r="AB3748">
        <v>-181597</v>
      </c>
      <c r="AC3748" t="s">
        <v>243</v>
      </c>
      <c r="AD3748">
        <v>95834</v>
      </c>
    </row>
    <row r="3749" spans="1:30" ht="409.5" x14ac:dyDescent="0.25">
      <c r="A3749">
        <f t="shared" ca="1" si="58"/>
        <v>9088</v>
      </c>
      <c r="B3749" t="s">
        <v>489</v>
      </c>
      <c r="C3749" t="s">
        <v>45</v>
      </c>
      <c r="O3749" t="s">
        <v>33</v>
      </c>
      <c r="X3749" t="s">
        <v>34</v>
      </c>
      <c r="Y3749" t="s">
        <v>22751</v>
      </c>
      <c r="Z3749" s="1" t="s">
        <v>22845</v>
      </c>
      <c r="AA3749" t="s">
        <v>22580</v>
      </c>
      <c r="AB3749">
        <v>-161332</v>
      </c>
      <c r="AC3749" t="s">
        <v>102</v>
      </c>
      <c r="AD3749">
        <v>97302</v>
      </c>
    </row>
    <row r="3750" spans="1:30" ht="409.5" x14ac:dyDescent="0.25">
      <c r="A3750">
        <f t="shared" ca="1" si="58"/>
        <v>3927</v>
      </c>
      <c r="B3750" t="s">
        <v>124</v>
      </c>
      <c r="C3750" t="s">
        <v>45</v>
      </c>
      <c r="F3750" t="s">
        <v>20250</v>
      </c>
      <c r="G3750">
        <v>0</v>
      </c>
      <c r="O3750" t="s">
        <v>33</v>
      </c>
      <c r="X3750" t="s">
        <v>34</v>
      </c>
      <c r="Y3750" t="s">
        <v>22656</v>
      </c>
      <c r="Z3750" s="1" t="s">
        <v>22657</v>
      </c>
      <c r="AA3750" t="s">
        <v>22580</v>
      </c>
      <c r="AB3750" t="s">
        <v>22658</v>
      </c>
      <c r="AC3750" t="s">
        <v>102</v>
      </c>
      <c r="AD3750">
        <v>97302</v>
      </c>
    </row>
    <row r="3751" spans="1:30" ht="409.5" x14ac:dyDescent="0.25">
      <c r="A3751">
        <f t="shared" ca="1" si="58"/>
        <v>10091</v>
      </c>
      <c r="B3751" t="s">
        <v>178</v>
      </c>
      <c r="C3751" t="s">
        <v>179</v>
      </c>
      <c r="F3751" t="s">
        <v>20475</v>
      </c>
      <c r="O3751" t="s">
        <v>33</v>
      </c>
      <c r="W3751">
        <v>15</v>
      </c>
      <c r="X3751" t="s">
        <v>34</v>
      </c>
      <c r="Y3751" t="s">
        <v>20476</v>
      </c>
      <c r="Z3751" s="1" t="s">
        <v>20477</v>
      </c>
      <c r="AA3751" t="s">
        <v>20478</v>
      </c>
      <c r="AB3751">
        <v>-180508</v>
      </c>
      <c r="AC3751" t="s">
        <v>1376</v>
      </c>
      <c r="AD3751">
        <v>46112</v>
      </c>
    </row>
    <row r="3752" spans="1:30" ht="409.5" x14ac:dyDescent="0.25">
      <c r="A3752">
        <f t="shared" ca="1" si="58"/>
        <v>16944</v>
      </c>
      <c r="B3752" t="s">
        <v>334</v>
      </c>
      <c r="C3752" t="s">
        <v>45</v>
      </c>
      <c r="G3752">
        <v>0</v>
      </c>
      <c r="O3752" t="s">
        <v>33</v>
      </c>
      <c r="X3752" t="s">
        <v>34</v>
      </c>
      <c r="Y3752" t="s">
        <v>18626</v>
      </c>
      <c r="Z3752" s="1" t="s">
        <v>18627</v>
      </c>
      <c r="AA3752" t="s">
        <v>18628</v>
      </c>
      <c r="AB3752" t="s">
        <v>18629</v>
      </c>
    </row>
    <row r="3753" spans="1:30" ht="409.5" x14ac:dyDescent="0.25">
      <c r="A3753">
        <f t="shared" ca="1" si="58"/>
        <v>11038</v>
      </c>
      <c r="B3753" t="s">
        <v>39</v>
      </c>
      <c r="F3753" t="s">
        <v>1088</v>
      </c>
      <c r="N3753" s="1" t="s">
        <v>25604</v>
      </c>
      <c r="O3753" t="s">
        <v>168</v>
      </c>
      <c r="Q3753" t="s">
        <v>543</v>
      </c>
      <c r="W3753">
        <v>30</v>
      </c>
      <c r="X3753" t="s">
        <v>34</v>
      </c>
      <c r="Y3753" t="s">
        <v>1089</v>
      </c>
      <c r="Z3753" s="1" t="s">
        <v>25605</v>
      </c>
      <c r="AA3753" t="s">
        <v>25606</v>
      </c>
      <c r="AB3753">
        <v>-160212</v>
      </c>
      <c r="AC3753" t="s">
        <v>38</v>
      </c>
      <c r="AD3753">
        <v>98101</v>
      </c>
    </row>
    <row r="3754" spans="1:30" ht="409.5" x14ac:dyDescent="0.25">
      <c r="A3754">
        <f t="shared" ca="1" si="58"/>
        <v>5576</v>
      </c>
      <c r="B3754" t="s">
        <v>489</v>
      </c>
      <c r="C3754" t="s">
        <v>45</v>
      </c>
      <c r="O3754" t="s">
        <v>33</v>
      </c>
      <c r="X3754" t="s">
        <v>34</v>
      </c>
      <c r="Y3754" t="s">
        <v>22651</v>
      </c>
      <c r="Z3754" s="1" t="s">
        <v>22875</v>
      </c>
      <c r="AA3754" t="s">
        <v>22580</v>
      </c>
      <c r="AB3754">
        <v>-161657</v>
      </c>
      <c r="AC3754" t="s">
        <v>102</v>
      </c>
      <c r="AD3754">
        <v>97302</v>
      </c>
    </row>
    <row r="3755" spans="1:30" x14ac:dyDescent="0.25">
      <c r="A3755">
        <f t="shared" ca="1" si="58"/>
        <v>18449</v>
      </c>
      <c r="B3755" t="s">
        <v>739</v>
      </c>
      <c r="C3755" t="s">
        <v>686</v>
      </c>
      <c r="F3755" t="s">
        <v>3068</v>
      </c>
      <c r="G3755">
        <v>0</v>
      </c>
      <c r="O3755" t="s">
        <v>33</v>
      </c>
      <c r="Y3755" t="s">
        <v>29339</v>
      </c>
      <c r="Z3755" t="s">
        <v>30892</v>
      </c>
      <c r="AA3755" t="s">
        <v>30887</v>
      </c>
      <c r="AB3755" t="s">
        <v>30893</v>
      </c>
    </row>
    <row r="3756" spans="1:30" ht="409.5" x14ac:dyDescent="0.25">
      <c r="A3756">
        <f t="shared" ca="1" si="58"/>
        <v>19537</v>
      </c>
      <c r="B3756" t="s">
        <v>739</v>
      </c>
      <c r="C3756" t="s">
        <v>686</v>
      </c>
      <c r="F3756" t="s">
        <v>283</v>
      </c>
      <c r="G3756">
        <v>0</v>
      </c>
      <c r="O3756" t="s">
        <v>33</v>
      </c>
      <c r="Y3756" t="s">
        <v>29278</v>
      </c>
      <c r="Z3756" s="1" t="s">
        <v>30451</v>
      </c>
      <c r="AA3756" t="s">
        <v>30452</v>
      </c>
      <c r="AB3756" t="s">
        <v>30453</v>
      </c>
    </row>
    <row r="3757" spans="1:30" x14ac:dyDescent="0.25">
      <c r="A3757">
        <f t="shared" ca="1" si="58"/>
        <v>17565</v>
      </c>
      <c r="B3757" t="s">
        <v>1203</v>
      </c>
      <c r="C3757" t="s">
        <v>45</v>
      </c>
      <c r="F3757" t="s">
        <v>408</v>
      </c>
      <c r="G3757">
        <v>0</v>
      </c>
      <c r="O3757" t="s">
        <v>33</v>
      </c>
      <c r="X3757" t="s">
        <v>34</v>
      </c>
      <c r="Y3757" t="s">
        <v>409</v>
      </c>
      <c r="Z3757" t="s">
        <v>27593</v>
      </c>
      <c r="AA3757" t="s">
        <v>27594</v>
      </c>
      <c r="AB3757" t="s">
        <v>27595</v>
      </c>
    </row>
    <row r="3758" spans="1:30" ht="409.5" x14ac:dyDescent="0.25">
      <c r="A3758">
        <f t="shared" ca="1" si="58"/>
        <v>16617</v>
      </c>
      <c r="B3758" t="s">
        <v>2046</v>
      </c>
      <c r="C3758" t="s">
        <v>80</v>
      </c>
      <c r="F3758" t="s">
        <v>990</v>
      </c>
      <c r="G3758">
        <v>0</v>
      </c>
      <c r="O3758" t="s">
        <v>33</v>
      </c>
      <c r="Y3758" t="s">
        <v>1226</v>
      </c>
      <c r="Z3758" s="1" t="s">
        <v>14856</v>
      </c>
      <c r="AA3758" t="s">
        <v>14857</v>
      </c>
      <c r="AB3758" t="s">
        <v>14858</v>
      </c>
      <c r="AC3758" t="s">
        <v>38</v>
      </c>
      <c r="AD3758">
        <v>98660</v>
      </c>
    </row>
    <row r="3759" spans="1:30" x14ac:dyDescent="0.25">
      <c r="A3759">
        <f t="shared" ca="1" si="58"/>
        <v>9024</v>
      </c>
      <c r="B3759" t="s">
        <v>178</v>
      </c>
      <c r="F3759" t="s">
        <v>823</v>
      </c>
      <c r="G3759">
        <v>0</v>
      </c>
      <c r="O3759" t="s">
        <v>33</v>
      </c>
      <c r="X3759" t="s">
        <v>34</v>
      </c>
      <c r="Y3759" t="s">
        <v>33098</v>
      </c>
      <c r="Z3759" t="s">
        <v>33099</v>
      </c>
      <c r="AA3759" t="s">
        <v>33100</v>
      </c>
      <c r="AB3759" t="s">
        <v>33101</v>
      </c>
      <c r="AC3759" t="s">
        <v>38</v>
      </c>
      <c r="AD3759">
        <v>98011</v>
      </c>
    </row>
    <row r="3760" spans="1:30" ht="409.5" x14ac:dyDescent="0.25">
      <c r="A3760">
        <f t="shared" ca="1" si="58"/>
        <v>3449</v>
      </c>
      <c r="B3760" t="s">
        <v>2046</v>
      </c>
      <c r="C3760" t="s">
        <v>80</v>
      </c>
      <c r="F3760" t="s">
        <v>413</v>
      </c>
      <c r="O3760" t="s">
        <v>33</v>
      </c>
      <c r="Y3760" t="s">
        <v>414</v>
      </c>
      <c r="Z3760" s="1" t="s">
        <v>15368</v>
      </c>
      <c r="AA3760" t="s">
        <v>15369</v>
      </c>
      <c r="AB3760">
        <v>-163373</v>
      </c>
      <c r="AC3760" t="s">
        <v>38</v>
      </c>
      <c r="AD3760">
        <v>98004</v>
      </c>
    </row>
    <row r="3761" spans="1:30" ht="409.5" x14ac:dyDescent="0.25">
      <c r="A3761">
        <f t="shared" ca="1" si="58"/>
        <v>2301</v>
      </c>
      <c r="B3761" t="s">
        <v>230</v>
      </c>
      <c r="C3761" t="s">
        <v>45</v>
      </c>
      <c r="F3761" t="s">
        <v>20250</v>
      </c>
      <c r="O3761" t="s">
        <v>33</v>
      </c>
      <c r="X3761" t="s">
        <v>34</v>
      </c>
      <c r="Y3761" t="s">
        <v>22643</v>
      </c>
      <c r="Z3761" s="1" t="s">
        <v>22982</v>
      </c>
      <c r="AA3761" t="s">
        <v>22580</v>
      </c>
      <c r="AB3761">
        <v>-162792</v>
      </c>
    </row>
    <row r="3762" spans="1:30" x14ac:dyDescent="0.25">
      <c r="A3762">
        <f t="shared" ca="1" si="58"/>
        <v>10091</v>
      </c>
      <c r="B3762" t="s">
        <v>73</v>
      </c>
      <c r="C3762" t="s">
        <v>74</v>
      </c>
      <c r="F3762" t="s">
        <v>3051</v>
      </c>
      <c r="G3762">
        <v>0</v>
      </c>
      <c r="O3762" t="s">
        <v>33</v>
      </c>
      <c r="Y3762" t="s">
        <v>28463</v>
      </c>
      <c r="Z3762" t="s">
        <v>28464</v>
      </c>
      <c r="AA3762" t="s">
        <v>28465</v>
      </c>
      <c r="AB3762" t="s">
        <v>28466</v>
      </c>
    </row>
    <row r="3763" spans="1:30" x14ac:dyDescent="0.25">
      <c r="A3763">
        <f t="shared" ca="1" si="58"/>
        <v>10035</v>
      </c>
      <c r="B3763" t="s">
        <v>230</v>
      </c>
      <c r="C3763" t="s">
        <v>45</v>
      </c>
      <c r="O3763" t="s">
        <v>33</v>
      </c>
      <c r="W3763">
        <v>15</v>
      </c>
      <c r="X3763" t="s">
        <v>34</v>
      </c>
      <c r="Y3763" t="s">
        <v>22731</v>
      </c>
      <c r="Z3763" t="s">
        <v>23428</v>
      </c>
      <c r="AA3763" t="s">
        <v>22580</v>
      </c>
      <c r="AB3763">
        <v>-180344</v>
      </c>
    </row>
    <row r="3764" spans="1:30" x14ac:dyDescent="0.25">
      <c r="A3764">
        <f t="shared" ca="1" si="58"/>
        <v>4522</v>
      </c>
      <c r="B3764" t="s">
        <v>73</v>
      </c>
      <c r="C3764" t="s">
        <v>74</v>
      </c>
      <c r="G3764">
        <v>0</v>
      </c>
      <c r="O3764" t="s">
        <v>33</v>
      </c>
      <c r="Y3764" t="s">
        <v>36226</v>
      </c>
      <c r="Z3764" t="s">
        <v>36227</v>
      </c>
      <c r="AA3764" t="s">
        <v>36224</v>
      </c>
      <c r="AB3764" t="s">
        <v>36228</v>
      </c>
    </row>
    <row r="3765" spans="1:30" x14ac:dyDescent="0.25">
      <c r="A3765">
        <f t="shared" ca="1" si="58"/>
        <v>10724</v>
      </c>
      <c r="B3765" t="s">
        <v>739</v>
      </c>
      <c r="C3765" t="s">
        <v>686</v>
      </c>
      <c r="F3765" t="s">
        <v>2112</v>
      </c>
      <c r="G3765">
        <v>0</v>
      </c>
      <c r="O3765" t="s">
        <v>33</v>
      </c>
      <c r="X3765" t="s">
        <v>34</v>
      </c>
      <c r="Y3765" t="s">
        <v>2113</v>
      </c>
      <c r="Z3765" t="s">
        <v>31333</v>
      </c>
      <c r="AA3765" t="s">
        <v>31334</v>
      </c>
      <c r="AB3765" t="s">
        <v>31335</v>
      </c>
      <c r="AC3765" t="s">
        <v>38</v>
      </c>
      <c r="AD3765">
        <v>98531</v>
      </c>
    </row>
    <row r="3766" spans="1:30" x14ac:dyDescent="0.25">
      <c r="A3766">
        <f t="shared" ca="1" si="58"/>
        <v>418</v>
      </c>
      <c r="B3766" t="s">
        <v>2046</v>
      </c>
      <c r="C3766" t="s">
        <v>80</v>
      </c>
      <c r="O3766" t="s">
        <v>33</v>
      </c>
      <c r="Y3766" t="s">
        <v>15293</v>
      </c>
      <c r="Z3766" t="s">
        <v>15294</v>
      </c>
      <c r="AA3766" t="s">
        <v>15295</v>
      </c>
      <c r="AB3766">
        <v>-162727</v>
      </c>
      <c r="AC3766" t="s">
        <v>38</v>
      </c>
      <c r="AD3766">
        <v>98365</v>
      </c>
    </row>
    <row r="3767" spans="1:30" ht="405" x14ac:dyDescent="0.25">
      <c r="A3767">
        <f t="shared" ca="1" si="58"/>
        <v>13825</v>
      </c>
      <c r="B3767" t="s">
        <v>107</v>
      </c>
      <c r="C3767" t="s">
        <v>108</v>
      </c>
      <c r="F3767" t="s">
        <v>25228</v>
      </c>
      <c r="O3767" t="s">
        <v>33</v>
      </c>
      <c r="X3767" t="s">
        <v>34</v>
      </c>
      <c r="Y3767" t="s">
        <v>2012</v>
      </c>
      <c r="Z3767" s="1" t="s">
        <v>25242</v>
      </c>
      <c r="AA3767" t="s">
        <v>25243</v>
      </c>
      <c r="AB3767">
        <v>-162892</v>
      </c>
      <c r="AC3767" t="s">
        <v>1410</v>
      </c>
      <c r="AD3767">
        <v>30458</v>
      </c>
    </row>
    <row r="3768" spans="1:30" ht="409.5" x14ac:dyDescent="0.25">
      <c r="A3768">
        <f t="shared" ca="1" si="58"/>
        <v>14575</v>
      </c>
      <c r="B3768" t="s">
        <v>489</v>
      </c>
      <c r="C3768" t="s">
        <v>45</v>
      </c>
      <c r="O3768" t="s">
        <v>33</v>
      </c>
      <c r="X3768" t="s">
        <v>34</v>
      </c>
      <c r="Y3768" t="s">
        <v>22325</v>
      </c>
      <c r="Z3768" s="1" t="s">
        <v>22888</v>
      </c>
      <c r="AA3768" t="s">
        <v>22580</v>
      </c>
      <c r="AB3768">
        <v>-161969</v>
      </c>
    </row>
    <row r="3769" spans="1:30" ht="409.5" x14ac:dyDescent="0.25">
      <c r="A3769">
        <f t="shared" ca="1" si="58"/>
        <v>17536</v>
      </c>
      <c r="B3769" t="s">
        <v>124</v>
      </c>
      <c r="C3769" t="s">
        <v>45</v>
      </c>
      <c r="G3769">
        <v>0</v>
      </c>
      <c r="O3769" t="s">
        <v>33</v>
      </c>
      <c r="X3769" t="s">
        <v>34</v>
      </c>
      <c r="Y3769" t="s">
        <v>17879</v>
      </c>
      <c r="Z3769" s="1" t="s">
        <v>17880</v>
      </c>
      <c r="AA3769" t="s">
        <v>17865</v>
      </c>
      <c r="AB3769" t="s">
        <v>17881</v>
      </c>
      <c r="AC3769" t="s">
        <v>38</v>
      </c>
      <c r="AD3769">
        <v>98513</v>
      </c>
    </row>
    <row r="3770" spans="1:30" ht="409.5" x14ac:dyDescent="0.25">
      <c r="A3770">
        <f t="shared" ca="1" si="58"/>
        <v>14943</v>
      </c>
      <c r="B3770" t="s">
        <v>73</v>
      </c>
      <c r="C3770" t="s">
        <v>74</v>
      </c>
      <c r="F3770" t="s">
        <v>387</v>
      </c>
      <c r="G3770">
        <v>0</v>
      </c>
      <c r="O3770" t="s">
        <v>33</v>
      </c>
      <c r="X3770" t="s">
        <v>34</v>
      </c>
      <c r="Y3770" t="s">
        <v>20637</v>
      </c>
      <c r="Z3770" s="1" t="s">
        <v>20638</v>
      </c>
      <c r="AA3770" t="s">
        <v>20639</v>
      </c>
      <c r="AB3770" t="s">
        <v>20640</v>
      </c>
      <c r="AC3770" t="s">
        <v>38</v>
      </c>
      <c r="AD3770">
        <v>98109</v>
      </c>
    </row>
    <row r="3771" spans="1:30" x14ac:dyDescent="0.25">
      <c r="A3771">
        <f t="shared" ca="1" si="58"/>
        <v>3152</v>
      </c>
      <c r="B3771" t="s">
        <v>344</v>
      </c>
      <c r="C3771" t="s">
        <v>31</v>
      </c>
      <c r="G3771">
        <v>0</v>
      </c>
      <c r="O3771" t="s">
        <v>33</v>
      </c>
      <c r="X3771" t="s">
        <v>34</v>
      </c>
      <c r="Y3771" t="s">
        <v>579</v>
      </c>
      <c r="Z3771" t="s">
        <v>580</v>
      </c>
      <c r="AA3771" t="s">
        <v>581</v>
      </c>
      <c r="AB3771" t="s">
        <v>582</v>
      </c>
      <c r="AC3771" t="s">
        <v>306</v>
      </c>
      <c r="AD3771">
        <v>73112</v>
      </c>
    </row>
    <row r="3772" spans="1:30" x14ac:dyDescent="0.25">
      <c r="A3772">
        <f t="shared" ca="1" si="58"/>
        <v>17270</v>
      </c>
      <c r="B3772" t="s">
        <v>276</v>
      </c>
      <c r="C3772" t="s">
        <v>45</v>
      </c>
      <c r="F3772" t="s">
        <v>387</v>
      </c>
      <c r="G3772">
        <v>0</v>
      </c>
      <c r="O3772" t="s">
        <v>33</v>
      </c>
      <c r="X3772" t="s">
        <v>34</v>
      </c>
      <c r="Y3772" t="s">
        <v>389</v>
      </c>
      <c r="Z3772" t="s">
        <v>22279</v>
      </c>
      <c r="AA3772" t="s">
        <v>22280</v>
      </c>
      <c r="AB3772" t="s">
        <v>22281</v>
      </c>
    </row>
    <row r="3773" spans="1:30" x14ac:dyDescent="0.25">
      <c r="A3773">
        <f t="shared" ca="1" si="58"/>
        <v>9242</v>
      </c>
      <c r="B3773" t="s">
        <v>124</v>
      </c>
      <c r="C3773" t="s">
        <v>45</v>
      </c>
      <c r="F3773" t="s">
        <v>3421</v>
      </c>
      <c r="O3773" t="s">
        <v>33</v>
      </c>
      <c r="X3773" t="s">
        <v>34</v>
      </c>
      <c r="Y3773" t="s">
        <v>4714</v>
      </c>
      <c r="Z3773" t="s">
        <v>4715</v>
      </c>
      <c r="AA3773" t="s">
        <v>4716</v>
      </c>
      <c r="AB3773">
        <v>-162429</v>
      </c>
      <c r="AC3773" t="s">
        <v>102</v>
      </c>
      <c r="AD3773">
        <v>97035</v>
      </c>
    </row>
    <row r="3774" spans="1:30" x14ac:dyDescent="0.25">
      <c r="A3774">
        <f t="shared" ca="1" si="58"/>
        <v>1221</v>
      </c>
      <c r="B3774" t="s">
        <v>30</v>
      </c>
      <c r="C3774" t="s">
        <v>31</v>
      </c>
      <c r="O3774" t="s">
        <v>8498</v>
      </c>
      <c r="Y3774" t="s">
        <v>43684</v>
      </c>
      <c r="AB3774">
        <v>-171609</v>
      </c>
    </row>
    <row r="3775" spans="1:30" ht="409.5" x14ac:dyDescent="0.25">
      <c r="A3775">
        <f t="shared" ca="1" si="58"/>
        <v>11904</v>
      </c>
      <c r="B3775" t="s">
        <v>2046</v>
      </c>
      <c r="C3775" t="s">
        <v>80</v>
      </c>
      <c r="F3775" t="s">
        <v>10729</v>
      </c>
      <c r="O3775" t="s">
        <v>33</v>
      </c>
      <c r="Y3775" t="s">
        <v>10730</v>
      </c>
      <c r="Z3775" s="1" t="s">
        <v>10731</v>
      </c>
      <c r="AA3775" t="s">
        <v>10727</v>
      </c>
      <c r="AB3775">
        <v>-181227</v>
      </c>
      <c r="AC3775" t="s">
        <v>102</v>
      </c>
      <c r="AD3775">
        <v>97402</v>
      </c>
    </row>
    <row r="3776" spans="1:30" ht="409.5" x14ac:dyDescent="0.25">
      <c r="A3776">
        <f t="shared" ca="1" si="58"/>
        <v>1812</v>
      </c>
      <c r="B3776" t="s">
        <v>3712</v>
      </c>
      <c r="C3776" t="s">
        <v>45</v>
      </c>
      <c r="F3776" t="s">
        <v>20250</v>
      </c>
      <c r="G3776">
        <v>0</v>
      </c>
      <c r="O3776" t="s">
        <v>33</v>
      </c>
      <c r="X3776" t="s">
        <v>34</v>
      </c>
      <c r="Y3776" t="s">
        <v>22643</v>
      </c>
      <c r="Z3776" s="1" t="s">
        <v>24782</v>
      </c>
      <c r="AA3776" t="s">
        <v>24783</v>
      </c>
      <c r="AB3776" t="s">
        <v>24784</v>
      </c>
      <c r="AC3776" t="s">
        <v>102</v>
      </c>
      <c r="AD3776">
        <v>97302</v>
      </c>
    </row>
    <row r="3777" spans="1:30" x14ac:dyDescent="0.25">
      <c r="A3777">
        <f t="shared" ca="1" si="58"/>
        <v>1321</v>
      </c>
      <c r="B3777" t="s">
        <v>685</v>
      </c>
      <c r="C3777" t="s">
        <v>686</v>
      </c>
      <c r="F3777" t="s">
        <v>29351</v>
      </c>
      <c r="O3777" t="s">
        <v>33</v>
      </c>
      <c r="Y3777" t="s">
        <v>32830</v>
      </c>
      <c r="Z3777" t="s">
        <v>33683</v>
      </c>
      <c r="AA3777" t="s">
        <v>33661</v>
      </c>
      <c r="AB3777">
        <v>-172284</v>
      </c>
      <c r="AC3777" t="s">
        <v>38</v>
      </c>
      <c r="AD3777">
        <v>98409</v>
      </c>
    </row>
    <row r="3778" spans="1:30" x14ac:dyDescent="0.25">
      <c r="A3778">
        <f t="shared" ref="A3778:A3841" ca="1" si="59">RANDBETWEEN(1,20000)</f>
        <v>12083</v>
      </c>
      <c r="B3778" t="s">
        <v>2046</v>
      </c>
      <c r="C3778" t="s">
        <v>80</v>
      </c>
      <c r="F3778" t="s">
        <v>4110</v>
      </c>
      <c r="O3778" t="s">
        <v>33</v>
      </c>
      <c r="Y3778" t="s">
        <v>7878</v>
      </c>
      <c r="Z3778" t="s">
        <v>11703</v>
      </c>
      <c r="AA3778" t="s">
        <v>11704</v>
      </c>
      <c r="AB3778">
        <v>-161059</v>
      </c>
      <c r="AC3778" t="s">
        <v>38</v>
      </c>
      <c r="AD3778">
        <v>98660</v>
      </c>
    </row>
    <row r="3779" spans="1:30" x14ac:dyDescent="0.25">
      <c r="A3779">
        <f t="shared" ca="1" si="59"/>
        <v>1564</v>
      </c>
      <c r="B3779" t="s">
        <v>124</v>
      </c>
      <c r="C3779" t="s">
        <v>45</v>
      </c>
      <c r="O3779" t="s">
        <v>33</v>
      </c>
      <c r="W3779">
        <v>15</v>
      </c>
      <c r="X3779" t="s">
        <v>34</v>
      </c>
      <c r="Y3779" t="s">
        <v>917</v>
      </c>
      <c r="Z3779" t="s">
        <v>39654</v>
      </c>
      <c r="AA3779" t="s">
        <v>39655</v>
      </c>
      <c r="AB3779">
        <v>-180813</v>
      </c>
      <c r="AC3779" t="s">
        <v>38</v>
      </c>
      <c r="AD3779">
        <v>98134</v>
      </c>
    </row>
    <row r="3780" spans="1:30" x14ac:dyDescent="0.25">
      <c r="A3780">
        <f t="shared" ca="1" si="59"/>
        <v>15247</v>
      </c>
      <c r="B3780" t="s">
        <v>677</v>
      </c>
      <c r="C3780" t="s">
        <v>80</v>
      </c>
      <c r="G3780">
        <v>0</v>
      </c>
      <c r="O3780" t="s">
        <v>33</v>
      </c>
      <c r="Y3780" t="s">
        <v>6927</v>
      </c>
      <c r="Z3780" t="s">
        <v>6928</v>
      </c>
      <c r="AA3780" t="s">
        <v>6929</v>
      </c>
      <c r="AB3780" t="s">
        <v>6930</v>
      </c>
      <c r="AC3780" t="s">
        <v>38</v>
      </c>
      <c r="AD3780">
        <v>98502</v>
      </c>
    </row>
    <row r="3781" spans="1:30" x14ac:dyDescent="0.25">
      <c r="A3781">
        <f t="shared" ca="1" si="59"/>
        <v>6626</v>
      </c>
      <c r="B3781" t="s">
        <v>739</v>
      </c>
      <c r="C3781" t="s">
        <v>686</v>
      </c>
      <c r="F3781" t="s">
        <v>30834</v>
      </c>
      <c r="O3781" t="s">
        <v>33</v>
      </c>
      <c r="Y3781" t="s">
        <v>29450</v>
      </c>
      <c r="Z3781" t="s">
        <v>30835</v>
      </c>
      <c r="AA3781" t="s">
        <v>30832</v>
      </c>
      <c r="AB3781">
        <v>-171393</v>
      </c>
    </row>
    <row r="3782" spans="1:30" x14ac:dyDescent="0.25">
      <c r="A3782">
        <f t="shared" ca="1" si="59"/>
        <v>13632</v>
      </c>
      <c r="B3782" t="s">
        <v>79</v>
      </c>
      <c r="C3782" t="s">
        <v>80</v>
      </c>
      <c r="O3782" t="s">
        <v>33</v>
      </c>
      <c r="Y3782" t="s">
        <v>10101</v>
      </c>
      <c r="Z3782" t="s">
        <v>10102</v>
      </c>
      <c r="AA3782" t="s">
        <v>10103</v>
      </c>
      <c r="AB3782">
        <v>-170686</v>
      </c>
      <c r="AC3782" t="s">
        <v>38</v>
      </c>
      <c r="AD3782">
        <v>98004</v>
      </c>
    </row>
    <row r="3783" spans="1:30" ht="409.5" x14ac:dyDescent="0.25">
      <c r="A3783">
        <f t="shared" ca="1" si="59"/>
        <v>19014</v>
      </c>
      <c r="B3783" t="s">
        <v>124</v>
      </c>
      <c r="C3783" t="s">
        <v>45</v>
      </c>
      <c r="N3783" t="s">
        <v>894</v>
      </c>
      <c r="O3783" t="s">
        <v>33</v>
      </c>
      <c r="W3783">
        <v>30</v>
      </c>
      <c r="X3783" t="s">
        <v>34</v>
      </c>
      <c r="Y3783" t="s">
        <v>28013</v>
      </c>
      <c r="Z3783" s="1" t="s">
        <v>28014</v>
      </c>
      <c r="AA3783" t="s">
        <v>28015</v>
      </c>
      <c r="AB3783">
        <v>-163297</v>
      </c>
      <c r="AC3783" t="s">
        <v>38</v>
      </c>
      <c r="AD3783">
        <v>98532</v>
      </c>
    </row>
    <row r="3784" spans="1:30" ht="120" x14ac:dyDescent="0.25">
      <c r="A3784">
        <f t="shared" ca="1" si="59"/>
        <v>18857</v>
      </c>
      <c r="B3784" t="s">
        <v>3439</v>
      </c>
      <c r="F3784" s="1" t="s">
        <v>459</v>
      </c>
      <c r="G3784">
        <v>0</v>
      </c>
      <c r="O3784" t="s">
        <v>33</v>
      </c>
      <c r="X3784" t="s">
        <v>34</v>
      </c>
      <c r="Y3784" t="s">
        <v>460</v>
      </c>
      <c r="Z3784" t="s">
        <v>19171</v>
      </c>
      <c r="AA3784" t="s">
        <v>19172</v>
      </c>
      <c r="AB3784" t="s">
        <v>19173</v>
      </c>
      <c r="AC3784" t="s">
        <v>38</v>
      </c>
      <c r="AD3784">
        <v>98550</v>
      </c>
    </row>
    <row r="3785" spans="1:30" ht="409.5" x14ac:dyDescent="0.25">
      <c r="A3785">
        <f t="shared" ca="1" si="59"/>
        <v>17795</v>
      </c>
      <c r="B3785" t="s">
        <v>334</v>
      </c>
      <c r="C3785" t="s">
        <v>45</v>
      </c>
      <c r="O3785" t="s">
        <v>33</v>
      </c>
      <c r="W3785">
        <v>15</v>
      </c>
      <c r="X3785" t="s">
        <v>34</v>
      </c>
      <c r="Y3785" t="s">
        <v>27953</v>
      </c>
      <c r="Z3785" s="1" t="s">
        <v>27954</v>
      </c>
      <c r="AA3785" t="s">
        <v>27955</v>
      </c>
      <c r="AB3785">
        <v>-180854</v>
      </c>
      <c r="AC3785" t="s">
        <v>38</v>
      </c>
      <c r="AD3785">
        <v>98383</v>
      </c>
    </row>
    <row r="3786" spans="1:30" ht="409.5" x14ac:dyDescent="0.25">
      <c r="A3786">
        <f t="shared" ca="1" si="59"/>
        <v>10386</v>
      </c>
      <c r="B3786" t="s">
        <v>73</v>
      </c>
      <c r="C3786" t="s">
        <v>74</v>
      </c>
      <c r="F3786" t="s">
        <v>34500</v>
      </c>
      <c r="G3786">
        <v>0</v>
      </c>
      <c r="O3786" t="s">
        <v>33</v>
      </c>
      <c r="Y3786" t="s">
        <v>36288</v>
      </c>
      <c r="Z3786" s="1" t="s">
        <v>36289</v>
      </c>
      <c r="AA3786" t="s">
        <v>36283</v>
      </c>
      <c r="AB3786" t="s">
        <v>36290</v>
      </c>
    </row>
    <row r="3787" spans="1:30" x14ac:dyDescent="0.25">
      <c r="A3787">
        <f t="shared" ca="1" si="59"/>
        <v>555</v>
      </c>
      <c r="B3787" t="s">
        <v>1203</v>
      </c>
      <c r="C3787" t="s">
        <v>45</v>
      </c>
      <c r="F3787" t="s">
        <v>789</v>
      </c>
      <c r="G3787">
        <v>0</v>
      </c>
      <c r="O3787" t="s">
        <v>33</v>
      </c>
      <c r="X3787" t="s">
        <v>34</v>
      </c>
      <c r="Y3787" t="s">
        <v>790</v>
      </c>
      <c r="Z3787" t="s">
        <v>25095</v>
      </c>
      <c r="AA3787" t="s">
        <v>25096</v>
      </c>
      <c r="AB3787" t="s">
        <v>25097</v>
      </c>
      <c r="AC3787" t="s">
        <v>38</v>
      </c>
      <c r="AD3787">
        <v>98326</v>
      </c>
    </row>
    <row r="3788" spans="1:30" x14ac:dyDescent="0.25">
      <c r="A3788">
        <f t="shared" ca="1" si="59"/>
        <v>14238</v>
      </c>
      <c r="B3788" t="s">
        <v>685</v>
      </c>
      <c r="C3788" t="s">
        <v>686</v>
      </c>
      <c r="F3788" t="s">
        <v>13016</v>
      </c>
      <c r="G3788">
        <v>0</v>
      </c>
      <c r="O3788" t="s">
        <v>33</v>
      </c>
      <c r="Y3788" t="s">
        <v>30114</v>
      </c>
      <c r="Z3788" t="s">
        <v>34094</v>
      </c>
      <c r="AA3788" t="s">
        <v>34060</v>
      </c>
      <c r="AB3788" t="s">
        <v>34095</v>
      </c>
    </row>
    <row r="3789" spans="1:30" ht="409.5" x14ac:dyDescent="0.25">
      <c r="A3789">
        <f t="shared" ca="1" si="59"/>
        <v>3760</v>
      </c>
      <c r="B3789" t="s">
        <v>2046</v>
      </c>
      <c r="C3789" t="s">
        <v>80</v>
      </c>
      <c r="F3789" t="s">
        <v>7010</v>
      </c>
      <c r="G3789">
        <v>0</v>
      </c>
      <c r="O3789" t="s">
        <v>33</v>
      </c>
      <c r="Y3789" t="s">
        <v>7011</v>
      </c>
      <c r="Z3789" s="1" t="s">
        <v>7012</v>
      </c>
      <c r="AA3789" t="s">
        <v>7013</v>
      </c>
      <c r="AB3789" t="s">
        <v>7014</v>
      </c>
      <c r="AC3789" t="s">
        <v>38</v>
      </c>
      <c r="AD3789">
        <v>98502</v>
      </c>
    </row>
    <row r="3790" spans="1:30" x14ac:dyDescent="0.25">
      <c r="A3790">
        <f t="shared" ca="1" si="59"/>
        <v>18156</v>
      </c>
      <c r="B3790" t="s">
        <v>30</v>
      </c>
      <c r="C3790" t="s">
        <v>31</v>
      </c>
      <c r="F3790" t="s">
        <v>1194</v>
      </c>
      <c r="O3790" t="s">
        <v>33</v>
      </c>
      <c r="X3790" t="s">
        <v>34</v>
      </c>
      <c r="Y3790" t="s">
        <v>36074</v>
      </c>
      <c r="Z3790" t="s">
        <v>36075</v>
      </c>
      <c r="AA3790" t="s">
        <v>36076</v>
      </c>
      <c r="AB3790">
        <v>-170803</v>
      </c>
      <c r="AC3790" t="s">
        <v>38</v>
      </c>
      <c r="AD3790">
        <v>98033</v>
      </c>
    </row>
    <row r="3791" spans="1:30" x14ac:dyDescent="0.25">
      <c r="A3791">
        <f t="shared" ca="1" si="59"/>
        <v>12237</v>
      </c>
      <c r="B3791" t="s">
        <v>79</v>
      </c>
      <c r="C3791" t="s">
        <v>80</v>
      </c>
      <c r="F3791" t="s">
        <v>6088</v>
      </c>
      <c r="O3791" t="s">
        <v>33</v>
      </c>
      <c r="Y3791" t="s">
        <v>6089</v>
      </c>
      <c r="Z3791" t="s">
        <v>27087</v>
      </c>
      <c r="AA3791" t="s">
        <v>27088</v>
      </c>
      <c r="AB3791">
        <v>-171748</v>
      </c>
      <c r="AC3791" t="s">
        <v>38</v>
      </c>
      <c r="AD3791">
        <v>98007</v>
      </c>
    </row>
    <row r="3792" spans="1:30" ht="409.5" x14ac:dyDescent="0.25">
      <c r="A3792">
        <f t="shared" ca="1" si="59"/>
        <v>9099</v>
      </c>
      <c r="B3792" t="s">
        <v>334</v>
      </c>
      <c r="C3792" t="s">
        <v>45</v>
      </c>
      <c r="F3792" t="s">
        <v>20250</v>
      </c>
      <c r="G3792">
        <v>0</v>
      </c>
      <c r="O3792" t="s">
        <v>33</v>
      </c>
      <c r="X3792" t="s">
        <v>34</v>
      </c>
      <c r="Y3792" t="s">
        <v>22656</v>
      </c>
      <c r="Z3792" s="1" t="s">
        <v>23836</v>
      </c>
      <c r="AA3792" t="s">
        <v>23605</v>
      </c>
      <c r="AB3792" t="s">
        <v>23837</v>
      </c>
      <c r="AC3792" t="s">
        <v>102</v>
      </c>
      <c r="AD3792">
        <v>97302</v>
      </c>
    </row>
    <row r="3793" spans="1:30" x14ac:dyDescent="0.25">
      <c r="A3793">
        <f t="shared" ca="1" si="59"/>
        <v>6329</v>
      </c>
      <c r="B3793" t="s">
        <v>276</v>
      </c>
      <c r="C3793" t="s">
        <v>45</v>
      </c>
      <c r="F3793" t="s">
        <v>37677</v>
      </c>
      <c r="G3793">
        <v>0</v>
      </c>
      <c r="N3793" t="s">
        <v>468</v>
      </c>
      <c r="O3793" t="s">
        <v>33</v>
      </c>
      <c r="X3793" t="s">
        <v>34</v>
      </c>
      <c r="Y3793" t="s">
        <v>27494</v>
      </c>
      <c r="Z3793" t="s">
        <v>37681</v>
      </c>
      <c r="AA3793" t="s">
        <v>37679</v>
      </c>
      <c r="AB3793" t="s">
        <v>37682</v>
      </c>
      <c r="AC3793" t="s">
        <v>38</v>
      </c>
      <c r="AD3793">
        <v>98108</v>
      </c>
    </row>
    <row r="3794" spans="1:30" ht="409.5" x14ac:dyDescent="0.25">
      <c r="A3794">
        <f t="shared" ca="1" si="59"/>
        <v>19089</v>
      </c>
      <c r="B3794" t="s">
        <v>68</v>
      </c>
      <c r="C3794" t="s">
        <v>45</v>
      </c>
      <c r="F3794" t="s">
        <v>863</v>
      </c>
      <c r="O3794" t="s">
        <v>1</v>
      </c>
      <c r="Y3794" t="s">
        <v>1585</v>
      </c>
      <c r="Z3794" s="1" t="s">
        <v>43565</v>
      </c>
      <c r="AA3794" t="s">
        <v>43566</v>
      </c>
      <c r="AB3794">
        <v>-181626</v>
      </c>
      <c r="AC3794" t="s">
        <v>38</v>
      </c>
      <c r="AD3794">
        <v>98101</v>
      </c>
    </row>
    <row r="3795" spans="1:30" x14ac:dyDescent="0.25">
      <c r="A3795">
        <f t="shared" ca="1" si="59"/>
        <v>19099</v>
      </c>
      <c r="B3795" t="s">
        <v>124</v>
      </c>
      <c r="C3795" t="s">
        <v>45</v>
      </c>
      <c r="F3795" t="s">
        <v>3051</v>
      </c>
      <c r="O3795" t="s">
        <v>33</v>
      </c>
      <c r="W3795">
        <v>15</v>
      </c>
      <c r="X3795" t="s">
        <v>34</v>
      </c>
      <c r="Y3795" t="s">
        <v>28439</v>
      </c>
      <c r="Z3795" t="s">
        <v>28440</v>
      </c>
      <c r="AA3795" t="s">
        <v>28441</v>
      </c>
      <c r="AB3795">
        <v>-181451</v>
      </c>
      <c r="AC3795" t="s">
        <v>38</v>
      </c>
      <c r="AD3795">
        <v>98101</v>
      </c>
    </row>
    <row r="3796" spans="1:30" x14ac:dyDescent="0.25">
      <c r="A3796">
        <f t="shared" ca="1" si="59"/>
        <v>5357</v>
      </c>
      <c r="B3796" t="s">
        <v>30</v>
      </c>
      <c r="C3796" t="s">
        <v>31</v>
      </c>
      <c r="F3796" t="s">
        <v>2921</v>
      </c>
      <c r="O3796" t="s">
        <v>33</v>
      </c>
      <c r="X3796" t="s">
        <v>34</v>
      </c>
      <c r="Y3796" t="s">
        <v>28392</v>
      </c>
      <c r="Z3796" t="s">
        <v>28393</v>
      </c>
      <c r="AA3796" t="s">
        <v>28393</v>
      </c>
      <c r="AB3796">
        <v>-170666</v>
      </c>
      <c r="AC3796" t="s">
        <v>38</v>
      </c>
      <c r="AD3796">
        <v>98332</v>
      </c>
    </row>
    <row r="3797" spans="1:30" ht="409.5" x14ac:dyDescent="0.25">
      <c r="A3797">
        <f t="shared" ca="1" si="59"/>
        <v>3065</v>
      </c>
      <c r="B3797" t="s">
        <v>2046</v>
      </c>
      <c r="C3797" t="s">
        <v>80</v>
      </c>
      <c r="F3797" t="s">
        <v>6116</v>
      </c>
      <c r="O3797" t="s">
        <v>33</v>
      </c>
      <c r="Y3797" t="s">
        <v>10629</v>
      </c>
      <c r="Z3797" s="1" t="s">
        <v>12416</v>
      </c>
      <c r="AA3797" t="s">
        <v>12417</v>
      </c>
      <c r="AB3797">
        <v>-170426</v>
      </c>
      <c r="AC3797" t="s">
        <v>38</v>
      </c>
      <c r="AD3797">
        <v>98115</v>
      </c>
    </row>
    <row r="3798" spans="1:30" x14ac:dyDescent="0.25">
      <c r="A3798">
        <f t="shared" ca="1" si="59"/>
        <v>2897</v>
      </c>
      <c r="B3798" t="s">
        <v>677</v>
      </c>
      <c r="C3798" t="s">
        <v>80</v>
      </c>
      <c r="F3798" t="s">
        <v>6953</v>
      </c>
      <c r="G3798">
        <v>0</v>
      </c>
      <c r="O3798" t="s">
        <v>33</v>
      </c>
      <c r="Y3798" t="s">
        <v>6954</v>
      </c>
      <c r="Z3798" t="s">
        <v>6955</v>
      </c>
      <c r="AA3798" t="s">
        <v>6956</v>
      </c>
      <c r="AB3798" t="s">
        <v>6957</v>
      </c>
      <c r="AC3798" t="s">
        <v>38</v>
      </c>
      <c r="AD3798">
        <v>98239</v>
      </c>
    </row>
    <row r="3799" spans="1:30" ht="409.5" x14ac:dyDescent="0.25">
      <c r="A3799">
        <f t="shared" ca="1" si="59"/>
        <v>3344</v>
      </c>
      <c r="B3799" t="s">
        <v>68</v>
      </c>
      <c r="C3799" t="s">
        <v>45</v>
      </c>
      <c r="F3799" t="s">
        <v>9607</v>
      </c>
      <c r="O3799" t="s">
        <v>33</v>
      </c>
      <c r="W3799">
        <v>15</v>
      </c>
      <c r="X3799" t="s">
        <v>34</v>
      </c>
      <c r="Y3799" t="s">
        <v>9608</v>
      </c>
      <c r="Z3799" s="1" t="s">
        <v>9609</v>
      </c>
      <c r="AA3799" t="s">
        <v>9610</v>
      </c>
      <c r="AB3799">
        <v>-172399</v>
      </c>
    </row>
    <row r="3800" spans="1:30" x14ac:dyDescent="0.25">
      <c r="A3800">
        <f t="shared" ca="1" si="59"/>
        <v>10136</v>
      </c>
      <c r="B3800" t="s">
        <v>124</v>
      </c>
      <c r="C3800" t="s">
        <v>45</v>
      </c>
      <c r="F3800" t="s">
        <v>3098</v>
      </c>
      <c r="O3800" t="s">
        <v>33</v>
      </c>
      <c r="W3800">
        <v>15</v>
      </c>
      <c r="X3800" t="s">
        <v>34</v>
      </c>
      <c r="Y3800" t="s">
        <v>3099</v>
      </c>
      <c r="Z3800" t="s">
        <v>19148</v>
      </c>
      <c r="AA3800" t="s">
        <v>19149</v>
      </c>
      <c r="AB3800">
        <v>-181558</v>
      </c>
      <c r="AC3800" t="s">
        <v>38</v>
      </c>
      <c r="AD3800">
        <v>98052</v>
      </c>
    </row>
    <row r="3801" spans="1:30" x14ac:dyDescent="0.25">
      <c r="A3801">
        <f t="shared" ca="1" si="59"/>
        <v>13735</v>
      </c>
      <c r="B3801" t="s">
        <v>2046</v>
      </c>
      <c r="C3801" t="s">
        <v>80</v>
      </c>
      <c r="F3801" t="s">
        <v>3399</v>
      </c>
      <c r="O3801" t="s">
        <v>33</v>
      </c>
      <c r="Y3801" t="s">
        <v>12863</v>
      </c>
      <c r="Z3801" t="s">
        <v>12864</v>
      </c>
      <c r="AA3801" t="s">
        <v>12862</v>
      </c>
      <c r="AB3801">
        <v>-171960</v>
      </c>
      <c r="AC3801" t="s">
        <v>38</v>
      </c>
      <c r="AD3801">
        <v>98802</v>
      </c>
    </row>
    <row r="3802" spans="1:30" x14ac:dyDescent="0.25">
      <c r="A3802">
        <f t="shared" ca="1" si="59"/>
        <v>19657</v>
      </c>
      <c r="B3802" t="s">
        <v>2046</v>
      </c>
      <c r="C3802" t="s">
        <v>80</v>
      </c>
      <c r="F3802" t="s">
        <v>160</v>
      </c>
      <c r="G3802">
        <v>0</v>
      </c>
      <c r="O3802" t="s">
        <v>33</v>
      </c>
      <c r="Y3802" t="s">
        <v>7639</v>
      </c>
      <c r="Z3802" t="s">
        <v>7640</v>
      </c>
      <c r="AA3802" t="s">
        <v>7641</v>
      </c>
      <c r="AB3802" t="s">
        <v>7642</v>
      </c>
      <c r="AC3802" t="s">
        <v>38</v>
      </c>
      <c r="AD3802">
        <v>98109</v>
      </c>
    </row>
    <row r="3803" spans="1:30" ht="409.5" x14ac:dyDescent="0.25">
      <c r="A3803">
        <f t="shared" ca="1" si="59"/>
        <v>6022</v>
      </c>
      <c r="B3803" t="s">
        <v>96</v>
      </c>
      <c r="C3803" t="s">
        <v>97</v>
      </c>
      <c r="O3803" t="s">
        <v>33</v>
      </c>
      <c r="X3803" t="s">
        <v>34</v>
      </c>
      <c r="Y3803" t="s">
        <v>8836</v>
      </c>
      <c r="Z3803" s="1" t="s">
        <v>27257</v>
      </c>
      <c r="AA3803" t="s">
        <v>27258</v>
      </c>
      <c r="AB3803">
        <v>-162715</v>
      </c>
    </row>
    <row r="3804" spans="1:30" x14ac:dyDescent="0.25">
      <c r="A3804">
        <f t="shared" ca="1" si="59"/>
        <v>10812</v>
      </c>
      <c r="B3804" t="s">
        <v>30</v>
      </c>
      <c r="C3804" t="s">
        <v>31</v>
      </c>
      <c r="O3804" t="s">
        <v>63</v>
      </c>
      <c r="X3804" t="s">
        <v>34</v>
      </c>
      <c r="Y3804" t="s">
        <v>17523</v>
      </c>
      <c r="Z3804" t="s">
        <v>17524</v>
      </c>
      <c r="AA3804" t="s">
        <v>17525</v>
      </c>
      <c r="AB3804">
        <v>-170132</v>
      </c>
    </row>
    <row r="3805" spans="1:30" ht="300" x14ac:dyDescent="0.25">
      <c r="A3805">
        <f t="shared" ca="1" si="59"/>
        <v>80</v>
      </c>
      <c r="B3805" t="s">
        <v>685</v>
      </c>
      <c r="C3805" t="s">
        <v>686</v>
      </c>
      <c r="F3805" t="s">
        <v>29897</v>
      </c>
      <c r="O3805" t="s">
        <v>33</v>
      </c>
      <c r="Y3805" t="s">
        <v>29898</v>
      </c>
      <c r="Z3805" s="1" t="s">
        <v>34852</v>
      </c>
      <c r="AA3805" t="s">
        <v>34840</v>
      </c>
      <c r="AB3805">
        <v>-170144</v>
      </c>
    </row>
    <row r="3806" spans="1:30" ht="409.5" x14ac:dyDescent="0.25">
      <c r="A3806">
        <f t="shared" ca="1" si="59"/>
        <v>7454</v>
      </c>
      <c r="B3806" t="s">
        <v>96</v>
      </c>
      <c r="C3806" t="s">
        <v>97</v>
      </c>
      <c r="F3806" t="s">
        <v>81</v>
      </c>
      <c r="G3806">
        <v>0</v>
      </c>
      <c r="O3806" t="s">
        <v>33</v>
      </c>
      <c r="X3806" t="s">
        <v>34</v>
      </c>
      <c r="Y3806" t="s">
        <v>5788</v>
      </c>
      <c r="Z3806" s="1" t="s">
        <v>37440</v>
      </c>
      <c r="AA3806" t="s">
        <v>37441</v>
      </c>
      <c r="AB3806" t="s">
        <v>37442</v>
      </c>
    </row>
    <row r="3807" spans="1:30" x14ac:dyDescent="0.25">
      <c r="A3807">
        <f t="shared" ca="1" si="59"/>
        <v>9596</v>
      </c>
      <c r="B3807" t="s">
        <v>334</v>
      </c>
      <c r="C3807" t="s">
        <v>45</v>
      </c>
      <c r="F3807" t="s">
        <v>22926</v>
      </c>
      <c r="O3807" t="s">
        <v>33</v>
      </c>
      <c r="X3807" t="s">
        <v>34</v>
      </c>
      <c r="Y3807" t="s">
        <v>22783</v>
      </c>
      <c r="Z3807" t="s">
        <v>23964</v>
      </c>
      <c r="AA3807" t="s">
        <v>23605</v>
      </c>
      <c r="AB3807">
        <v>-161729</v>
      </c>
    </row>
    <row r="3808" spans="1:30" ht="409.5" x14ac:dyDescent="0.25">
      <c r="A3808">
        <f t="shared" ca="1" si="59"/>
        <v>1504</v>
      </c>
      <c r="B3808" t="s">
        <v>230</v>
      </c>
      <c r="C3808" t="s">
        <v>45</v>
      </c>
      <c r="O3808" t="s">
        <v>33</v>
      </c>
      <c r="X3808" t="s">
        <v>34</v>
      </c>
      <c r="Y3808" t="s">
        <v>22651</v>
      </c>
      <c r="Z3808" s="1" t="s">
        <v>23386</v>
      </c>
      <c r="AA3808" t="s">
        <v>22580</v>
      </c>
      <c r="AB3808">
        <v>-173078</v>
      </c>
    </row>
    <row r="3809" spans="1:30" ht="409.5" x14ac:dyDescent="0.25">
      <c r="A3809">
        <f t="shared" ca="1" si="59"/>
        <v>6081</v>
      </c>
      <c r="B3809" t="s">
        <v>1382</v>
      </c>
      <c r="C3809" t="s">
        <v>45</v>
      </c>
      <c r="F3809" t="s">
        <v>644</v>
      </c>
      <c r="G3809">
        <v>0</v>
      </c>
      <c r="O3809" t="s">
        <v>33</v>
      </c>
      <c r="X3809" t="s">
        <v>34</v>
      </c>
      <c r="Y3809" t="s">
        <v>25580</v>
      </c>
      <c r="Z3809" s="1" t="s">
        <v>25581</v>
      </c>
      <c r="AA3809" s="1" t="s">
        <v>25582</v>
      </c>
      <c r="AB3809" t="s">
        <v>25583</v>
      </c>
      <c r="AC3809" t="s">
        <v>38</v>
      </c>
      <c r="AD3809">
        <v>98661</v>
      </c>
    </row>
    <row r="3810" spans="1:30" x14ac:dyDescent="0.25">
      <c r="A3810">
        <f t="shared" ca="1" si="59"/>
        <v>5701</v>
      </c>
      <c r="B3810" t="s">
        <v>2046</v>
      </c>
      <c r="C3810" t="s">
        <v>80</v>
      </c>
      <c r="F3810" t="s">
        <v>3992</v>
      </c>
      <c r="O3810" t="s">
        <v>33</v>
      </c>
      <c r="Y3810" t="s">
        <v>11363</v>
      </c>
      <c r="Z3810" t="s">
        <v>11364</v>
      </c>
      <c r="AA3810" t="s">
        <v>11365</v>
      </c>
      <c r="AB3810">
        <v>-160965</v>
      </c>
      <c r="AC3810" t="s">
        <v>254</v>
      </c>
      <c r="AD3810">
        <v>23508</v>
      </c>
    </row>
    <row r="3811" spans="1:30" x14ac:dyDescent="0.25">
      <c r="A3811">
        <f t="shared" ca="1" si="59"/>
        <v>4017</v>
      </c>
      <c r="B3811" t="s">
        <v>677</v>
      </c>
      <c r="C3811" t="s">
        <v>80</v>
      </c>
      <c r="F3811" t="s">
        <v>6041</v>
      </c>
      <c r="G3811">
        <v>0</v>
      </c>
      <c r="O3811" t="s">
        <v>33</v>
      </c>
      <c r="Y3811" t="s">
        <v>6880</v>
      </c>
      <c r="Z3811" t="s">
        <v>7541</v>
      </c>
      <c r="AA3811" t="s">
        <v>7542</v>
      </c>
      <c r="AB3811" t="s">
        <v>7543</v>
      </c>
      <c r="AC3811" t="s">
        <v>38</v>
      </c>
      <c r="AD3811" t="s">
        <v>1716</v>
      </c>
    </row>
    <row r="3812" spans="1:30" ht="409.5" x14ac:dyDescent="0.25">
      <c r="A3812">
        <f t="shared" ca="1" si="59"/>
        <v>896</v>
      </c>
      <c r="B3812" t="s">
        <v>1203</v>
      </c>
      <c r="C3812" t="s">
        <v>45</v>
      </c>
      <c r="F3812" t="s">
        <v>19580</v>
      </c>
      <c r="G3812">
        <v>0</v>
      </c>
      <c r="O3812" t="s">
        <v>33</v>
      </c>
      <c r="Y3812" t="s">
        <v>19581</v>
      </c>
      <c r="Z3812" s="1" t="s">
        <v>19582</v>
      </c>
      <c r="AA3812" t="s">
        <v>19583</v>
      </c>
      <c r="AB3812" t="s">
        <v>19584</v>
      </c>
      <c r="AC3812" t="s">
        <v>38</v>
      </c>
      <c r="AD3812">
        <v>98104</v>
      </c>
    </row>
    <row r="3813" spans="1:30" x14ac:dyDescent="0.25">
      <c r="A3813">
        <f t="shared" ca="1" si="59"/>
        <v>7719</v>
      </c>
      <c r="B3813" t="s">
        <v>2101</v>
      </c>
      <c r="C3813" t="s">
        <v>2102</v>
      </c>
      <c r="F3813" t="s">
        <v>21549</v>
      </c>
      <c r="O3813" t="s">
        <v>33</v>
      </c>
      <c r="X3813" t="s">
        <v>34</v>
      </c>
      <c r="Y3813" t="s">
        <v>21550</v>
      </c>
      <c r="Z3813" t="s">
        <v>21551</v>
      </c>
      <c r="AA3813" t="s">
        <v>21551</v>
      </c>
      <c r="AB3813">
        <v>-162485</v>
      </c>
      <c r="AC3813" t="s">
        <v>1001</v>
      </c>
      <c r="AD3813">
        <v>99811</v>
      </c>
    </row>
    <row r="3814" spans="1:30" ht="409.5" x14ac:dyDescent="0.25">
      <c r="A3814">
        <f t="shared" ca="1" si="59"/>
        <v>3157</v>
      </c>
      <c r="B3814" t="s">
        <v>2046</v>
      </c>
      <c r="C3814" t="s">
        <v>80</v>
      </c>
      <c r="F3814" t="s">
        <v>3055</v>
      </c>
      <c r="O3814" t="s">
        <v>33</v>
      </c>
      <c r="Y3814" t="s">
        <v>3320</v>
      </c>
      <c r="Z3814" s="1" t="s">
        <v>14588</v>
      </c>
      <c r="AA3814" t="s">
        <v>14589</v>
      </c>
      <c r="AB3814">
        <v>-181123</v>
      </c>
      <c r="AC3814" t="s">
        <v>38</v>
      </c>
      <c r="AD3814">
        <v>98073</v>
      </c>
    </row>
    <row r="3815" spans="1:30" x14ac:dyDescent="0.25">
      <c r="A3815">
        <f t="shared" ca="1" si="59"/>
        <v>5287</v>
      </c>
      <c r="B3815" t="s">
        <v>164</v>
      </c>
      <c r="C3815" t="s">
        <v>165</v>
      </c>
      <c r="F3815" t="s">
        <v>387</v>
      </c>
      <c r="G3815">
        <v>0</v>
      </c>
      <c r="O3815" t="s">
        <v>33</v>
      </c>
      <c r="Y3815" t="s">
        <v>970</v>
      </c>
      <c r="Z3815" t="s">
        <v>5330</v>
      </c>
      <c r="AA3815" t="s">
        <v>5331</v>
      </c>
      <c r="AB3815" t="s">
        <v>5332</v>
      </c>
      <c r="AC3815" t="s">
        <v>38</v>
      </c>
      <c r="AD3815">
        <v>98109</v>
      </c>
    </row>
    <row r="3816" spans="1:30" x14ac:dyDescent="0.25">
      <c r="A3816">
        <f t="shared" ca="1" si="59"/>
        <v>16369</v>
      </c>
      <c r="B3816" t="s">
        <v>489</v>
      </c>
      <c r="C3816" t="s">
        <v>45</v>
      </c>
      <c r="O3816" t="s">
        <v>33</v>
      </c>
      <c r="Y3816" t="s">
        <v>2009</v>
      </c>
      <c r="Z3816" t="s">
        <v>2010</v>
      </c>
      <c r="AA3816" t="s">
        <v>2011</v>
      </c>
      <c r="AB3816">
        <v>-173277</v>
      </c>
      <c r="AC3816" t="s">
        <v>38</v>
      </c>
      <c r="AD3816">
        <v>98101</v>
      </c>
    </row>
    <row r="3817" spans="1:30" ht="409.5" x14ac:dyDescent="0.25">
      <c r="A3817">
        <f t="shared" ca="1" si="59"/>
        <v>9628</v>
      </c>
      <c r="B3817" t="s">
        <v>739</v>
      </c>
      <c r="C3817" t="s">
        <v>686</v>
      </c>
      <c r="F3817" t="s">
        <v>2825</v>
      </c>
      <c r="O3817" t="s">
        <v>33</v>
      </c>
      <c r="X3817" t="s">
        <v>34</v>
      </c>
      <c r="Y3817" t="s">
        <v>3388</v>
      </c>
      <c r="Z3817" s="1" t="s">
        <v>3389</v>
      </c>
      <c r="AA3817" t="s">
        <v>3387</v>
      </c>
      <c r="AB3817">
        <v>-163293</v>
      </c>
      <c r="AC3817" t="s">
        <v>38</v>
      </c>
      <c r="AD3817">
        <v>98409</v>
      </c>
    </row>
    <row r="3818" spans="1:30" x14ac:dyDescent="0.25">
      <c r="A3818">
        <f t="shared" ca="1" si="59"/>
        <v>14155</v>
      </c>
      <c r="B3818" t="s">
        <v>685</v>
      </c>
      <c r="C3818" t="s">
        <v>686</v>
      </c>
      <c r="F3818" t="s">
        <v>4924</v>
      </c>
      <c r="G3818">
        <v>0</v>
      </c>
      <c r="O3818" t="s">
        <v>33</v>
      </c>
      <c r="Y3818" t="s">
        <v>29412</v>
      </c>
      <c r="Z3818" t="s">
        <v>31555</v>
      </c>
      <c r="AA3818" t="s">
        <v>31556</v>
      </c>
      <c r="AB3818" t="s">
        <v>31557</v>
      </c>
      <c r="AC3818" t="s">
        <v>38</v>
      </c>
      <c r="AD3818">
        <v>98005</v>
      </c>
    </row>
    <row r="3819" spans="1:30" x14ac:dyDescent="0.25">
      <c r="A3819">
        <f t="shared" ca="1" si="59"/>
        <v>14116</v>
      </c>
      <c r="B3819" t="s">
        <v>230</v>
      </c>
      <c r="C3819" t="s">
        <v>45</v>
      </c>
      <c r="O3819" t="s">
        <v>33</v>
      </c>
      <c r="X3819" t="s">
        <v>34</v>
      </c>
      <c r="Y3819" t="s">
        <v>23067</v>
      </c>
      <c r="Z3819" t="s">
        <v>23068</v>
      </c>
      <c r="AA3819" t="s">
        <v>22580</v>
      </c>
      <c r="AB3819">
        <v>-163594</v>
      </c>
    </row>
    <row r="3820" spans="1:30" x14ac:dyDescent="0.25">
      <c r="A3820">
        <f t="shared" ca="1" si="59"/>
        <v>9957</v>
      </c>
      <c r="B3820" t="s">
        <v>30</v>
      </c>
      <c r="C3820" t="s">
        <v>31</v>
      </c>
      <c r="F3820" t="s">
        <v>5344</v>
      </c>
      <c r="O3820" t="s">
        <v>63</v>
      </c>
      <c r="X3820" t="s">
        <v>34</v>
      </c>
      <c r="Y3820" t="s">
        <v>42515</v>
      </c>
      <c r="Z3820" t="s">
        <v>42516</v>
      </c>
      <c r="AA3820" t="s">
        <v>9572</v>
      </c>
      <c r="AB3820">
        <v>-163589</v>
      </c>
      <c r="AC3820" t="s">
        <v>38</v>
      </c>
      <c r="AD3820">
        <v>98121</v>
      </c>
    </row>
    <row r="3821" spans="1:30" ht="409.5" x14ac:dyDescent="0.25">
      <c r="A3821">
        <f t="shared" ca="1" si="59"/>
        <v>8031</v>
      </c>
      <c r="B3821" t="s">
        <v>73</v>
      </c>
      <c r="C3821" t="s">
        <v>74</v>
      </c>
      <c r="F3821" t="s">
        <v>174</v>
      </c>
      <c r="O3821" t="s">
        <v>33</v>
      </c>
      <c r="W3821">
        <v>30</v>
      </c>
      <c r="X3821" t="s">
        <v>34</v>
      </c>
      <c r="Y3821" t="s">
        <v>19916</v>
      </c>
      <c r="Z3821" s="1" t="s">
        <v>19917</v>
      </c>
      <c r="AA3821" t="s">
        <v>19918</v>
      </c>
      <c r="AB3821">
        <v>-172761</v>
      </c>
    </row>
    <row r="3822" spans="1:30" x14ac:dyDescent="0.25">
      <c r="A3822">
        <f t="shared" ca="1" si="59"/>
        <v>19360</v>
      </c>
      <c r="B3822" t="s">
        <v>178</v>
      </c>
      <c r="C3822" t="s">
        <v>179</v>
      </c>
      <c r="O3822" t="s">
        <v>33</v>
      </c>
      <c r="X3822" t="s">
        <v>34</v>
      </c>
      <c r="Y3822" t="s">
        <v>5666</v>
      </c>
      <c r="Z3822" t="s">
        <v>5667</v>
      </c>
      <c r="AA3822" t="s">
        <v>5668</v>
      </c>
      <c r="AB3822">
        <v>-161432</v>
      </c>
      <c r="AC3822" t="s">
        <v>38</v>
      </c>
      <c r="AD3822">
        <v>99403</v>
      </c>
    </row>
    <row r="3823" spans="1:30" ht="409.5" x14ac:dyDescent="0.25">
      <c r="A3823">
        <f t="shared" ca="1" si="59"/>
        <v>19652</v>
      </c>
      <c r="B3823" t="s">
        <v>2046</v>
      </c>
      <c r="C3823" t="s">
        <v>80</v>
      </c>
      <c r="F3823" t="s">
        <v>15725</v>
      </c>
      <c r="G3823">
        <v>0</v>
      </c>
      <c r="O3823" t="s">
        <v>33</v>
      </c>
      <c r="Y3823" t="s">
        <v>1285</v>
      </c>
      <c r="Z3823" s="1" t="s">
        <v>15726</v>
      </c>
      <c r="AA3823" t="s">
        <v>15727</v>
      </c>
      <c r="AB3823" t="s">
        <v>15728</v>
      </c>
      <c r="AC3823" t="s">
        <v>38</v>
      </c>
      <c r="AD3823">
        <v>98101</v>
      </c>
    </row>
    <row r="3824" spans="1:30" x14ac:dyDescent="0.25">
      <c r="A3824">
        <f t="shared" ca="1" si="59"/>
        <v>17526</v>
      </c>
      <c r="B3824" t="s">
        <v>2046</v>
      </c>
      <c r="C3824" t="s">
        <v>80</v>
      </c>
      <c r="F3824" t="s">
        <v>5745</v>
      </c>
      <c r="G3824">
        <v>0</v>
      </c>
      <c r="O3824" t="s">
        <v>33</v>
      </c>
      <c r="Y3824" t="s">
        <v>5746</v>
      </c>
      <c r="Z3824" t="s">
        <v>7336</v>
      </c>
      <c r="AA3824" t="s">
        <v>7337</v>
      </c>
      <c r="AB3824" t="s">
        <v>7338</v>
      </c>
      <c r="AC3824" t="s">
        <v>38</v>
      </c>
      <c r="AD3824">
        <v>98201</v>
      </c>
    </row>
    <row r="3825" spans="1:30" x14ac:dyDescent="0.25">
      <c r="A3825">
        <f t="shared" ca="1" si="59"/>
        <v>2299</v>
      </c>
      <c r="B3825" t="s">
        <v>685</v>
      </c>
      <c r="C3825" t="s">
        <v>686</v>
      </c>
      <c r="O3825" t="s">
        <v>33</v>
      </c>
      <c r="Y3825" t="s">
        <v>33114</v>
      </c>
      <c r="Z3825" t="s">
        <v>33908</v>
      </c>
      <c r="AA3825" t="s">
        <v>33893</v>
      </c>
      <c r="AB3825">
        <v>-161987</v>
      </c>
      <c r="AC3825" t="s">
        <v>38</v>
      </c>
      <c r="AD3825">
        <v>98503</v>
      </c>
    </row>
    <row r="3826" spans="1:30" ht="409.5" x14ac:dyDescent="0.25">
      <c r="A3826">
        <f t="shared" ca="1" si="59"/>
        <v>18779</v>
      </c>
      <c r="B3826" t="s">
        <v>178</v>
      </c>
      <c r="C3826" t="s">
        <v>179</v>
      </c>
      <c r="F3826" t="s">
        <v>740</v>
      </c>
      <c r="O3826" t="s">
        <v>33</v>
      </c>
      <c r="W3826">
        <v>15</v>
      </c>
      <c r="X3826" t="s">
        <v>34</v>
      </c>
      <c r="Y3826" t="s">
        <v>27573</v>
      </c>
      <c r="Z3826" s="1" t="s">
        <v>27574</v>
      </c>
      <c r="AA3826" t="s">
        <v>27575</v>
      </c>
      <c r="AB3826">
        <v>-173149</v>
      </c>
      <c r="AC3826" t="s">
        <v>38</v>
      </c>
      <c r="AD3826">
        <v>98101</v>
      </c>
    </row>
    <row r="3827" spans="1:30" x14ac:dyDescent="0.25">
      <c r="A3827">
        <f t="shared" ca="1" si="59"/>
        <v>1385</v>
      </c>
      <c r="B3827" t="s">
        <v>73</v>
      </c>
      <c r="C3827" t="s">
        <v>74</v>
      </c>
      <c r="F3827" t="s">
        <v>20044</v>
      </c>
      <c r="G3827">
        <v>0</v>
      </c>
      <c r="O3827" t="s">
        <v>33</v>
      </c>
      <c r="Y3827" t="s">
        <v>5383</v>
      </c>
      <c r="Z3827" t="s">
        <v>37397</v>
      </c>
      <c r="AA3827" t="s">
        <v>37398</v>
      </c>
      <c r="AB3827" t="s">
        <v>37399</v>
      </c>
    </row>
    <row r="3828" spans="1:30" x14ac:dyDescent="0.25">
      <c r="A3828">
        <f t="shared" ca="1" si="59"/>
        <v>14595</v>
      </c>
      <c r="B3828" t="s">
        <v>2046</v>
      </c>
      <c r="C3828" t="s">
        <v>80</v>
      </c>
      <c r="F3828" t="s">
        <v>5745</v>
      </c>
      <c r="O3828" t="s">
        <v>33</v>
      </c>
      <c r="Y3828" t="s">
        <v>5746</v>
      </c>
      <c r="Z3828" t="s">
        <v>12159</v>
      </c>
      <c r="AA3828" t="s">
        <v>12158</v>
      </c>
      <c r="AB3828">
        <v>-180367</v>
      </c>
      <c r="AC3828" t="s">
        <v>38</v>
      </c>
      <c r="AD3828">
        <v>98201</v>
      </c>
    </row>
    <row r="3829" spans="1:30" x14ac:dyDescent="0.25">
      <c r="A3829">
        <f t="shared" ca="1" si="59"/>
        <v>13646</v>
      </c>
      <c r="B3829" t="s">
        <v>73</v>
      </c>
      <c r="C3829" t="s">
        <v>74</v>
      </c>
      <c r="O3829" t="s">
        <v>33</v>
      </c>
      <c r="W3829">
        <v>15</v>
      </c>
      <c r="X3829" t="s">
        <v>34</v>
      </c>
      <c r="Y3829" t="s">
        <v>17670</v>
      </c>
      <c r="Z3829" t="s">
        <v>17671</v>
      </c>
      <c r="AA3829" t="s">
        <v>17672</v>
      </c>
      <c r="AB3829">
        <v>-181482</v>
      </c>
    </row>
    <row r="3830" spans="1:30" x14ac:dyDescent="0.25">
      <c r="A3830">
        <f t="shared" ca="1" si="59"/>
        <v>10225</v>
      </c>
      <c r="B3830" t="s">
        <v>1203</v>
      </c>
      <c r="C3830" t="s">
        <v>45</v>
      </c>
      <c r="F3830" t="s">
        <v>69</v>
      </c>
      <c r="G3830">
        <v>0</v>
      </c>
      <c r="N3830" t="s">
        <v>931</v>
      </c>
      <c r="O3830" t="s">
        <v>52</v>
      </c>
      <c r="Q3830" t="s">
        <v>932</v>
      </c>
      <c r="R3830" t="s">
        <v>3806</v>
      </c>
      <c r="S3830" t="s">
        <v>672</v>
      </c>
      <c r="T3830" t="s">
        <v>1640</v>
      </c>
      <c r="X3830" t="s">
        <v>34</v>
      </c>
      <c r="Y3830" t="s">
        <v>725</v>
      </c>
      <c r="Z3830" t="s">
        <v>18742</v>
      </c>
      <c r="AA3830" t="s">
        <v>18743</v>
      </c>
      <c r="AB3830" t="s">
        <v>18744</v>
      </c>
      <c r="AC3830" t="s">
        <v>38</v>
      </c>
      <c r="AD3830">
        <v>98121</v>
      </c>
    </row>
    <row r="3831" spans="1:30" x14ac:dyDescent="0.25">
      <c r="A3831">
        <f t="shared" ca="1" si="59"/>
        <v>10749</v>
      </c>
      <c r="B3831" t="s">
        <v>685</v>
      </c>
      <c r="C3831" t="s">
        <v>686</v>
      </c>
      <c r="F3831" t="s">
        <v>29813</v>
      </c>
      <c r="G3831">
        <v>0</v>
      </c>
      <c r="O3831" t="s">
        <v>33</v>
      </c>
      <c r="Y3831" t="s">
        <v>33214</v>
      </c>
      <c r="Z3831" t="s">
        <v>33215</v>
      </c>
      <c r="AA3831" t="s">
        <v>33216</v>
      </c>
      <c r="AB3831" t="s">
        <v>33217</v>
      </c>
      <c r="AC3831" t="s">
        <v>38</v>
      </c>
      <c r="AD3831">
        <v>98466</v>
      </c>
    </row>
    <row r="3832" spans="1:30" x14ac:dyDescent="0.25">
      <c r="A3832">
        <f t="shared" ca="1" si="59"/>
        <v>18701</v>
      </c>
      <c r="B3832" t="s">
        <v>1203</v>
      </c>
      <c r="C3832" t="s">
        <v>45</v>
      </c>
      <c r="F3832" t="s">
        <v>20872</v>
      </c>
      <c r="G3832">
        <v>0</v>
      </c>
      <c r="O3832" t="s">
        <v>63</v>
      </c>
      <c r="X3832" t="s">
        <v>34</v>
      </c>
      <c r="Y3832" t="s">
        <v>20873</v>
      </c>
      <c r="Z3832" t="s">
        <v>20874</v>
      </c>
      <c r="AA3832" t="s">
        <v>2406</v>
      </c>
      <c r="AB3832" t="s">
        <v>20875</v>
      </c>
      <c r="AC3832" t="s">
        <v>2936</v>
      </c>
      <c r="AD3832">
        <v>78288</v>
      </c>
    </row>
    <row r="3833" spans="1:30" x14ac:dyDescent="0.25">
      <c r="A3833">
        <f t="shared" ca="1" si="59"/>
        <v>14012</v>
      </c>
      <c r="B3833" t="s">
        <v>685</v>
      </c>
      <c r="C3833" t="s">
        <v>686</v>
      </c>
      <c r="F3833" t="s">
        <v>3146</v>
      </c>
      <c r="O3833" t="s">
        <v>33</v>
      </c>
      <c r="Y3833" t="s">
        <v>31515</v>
      </c>
      <c r="Z3833" t="s">
        <v>35033</v>
      </c>
      <c r="AA3833" t="s">
        <v>35025</v>
      </c>
      <c r="AB3833">
        <v>-160106</v>
      </c>
      <c r="AC3833" t="s">
        <v>1783</v>
      </c>
      <c r="AD3833">
        <v>63102</v>
      </c>
    </row>
    <row r="3834" spans="1:30" x14ac:dyDescent="0.25">
      <c r="A3834">
        <f t="shared" ca="1" si="59"/>
        <v>19435</v>
      </c>
      <c r="B3834" t="s">
        <v>68</v>
      </c>
      <c r="C3834" t="s">
        <v>45</v>
      </c>
      <c r="O3834" t="s">
        <v>33</v>
      </c>
      <c r="X3834" t="s">
        <v>34</v>
      </c>
      <c r="Y3834" t="s">
        <v>9661</v>
      </c>
      <c r="Z3834" t="s">
        <v>9662</v>
      </c>
      <c r="AA3834" t="s">
        <v>9662</v>
      </c>
      <c r="AB3834">
        <v>-173089</v>
      </c>
      <c r="AC3834" t="s">
        <v>38</v>
      </c>
      <c r="AD3834">
        <v>98101</v>
      </c>
    </row>
    <row r="3835" spans="1:30" ht="375" x14ac:dyDescent="0.25">
      <c r="A3835">
        <f t="shared" ca="1" si="59"/>
        <v>12132</v>
      </c>
      <c r="B3835" t="s">
        <v>489</v>
      </c>
      <c r="C3835" t="s">
        <v>45</v>
      </c>
      <c r="F3835" t="s">
        <v>42987</v>
      </c>
      <c r="O3835" t="s">
        <v>33</v>
      </c>
      <c r="X3835" t="s">
        <v>34</v>
      </c>
      <c r="Y3835" t="s">
        <v>42988</v>
      </c>
      <c r="Z3835" s="1" t="s">
        <v>42989</v>
      </c>
      <c r="AA3835" t="s">
        <v>42990</v>
      </c>
      <c r="AB3835">
        <v>-170171</v>
      </c>
      <c r="AC3835" t="s">
        <v>38</v>
      </c>
      <c r="AD3835">
        <v>98275</v>
      </c>
    </row>
    <row r="3836" spans="1:30" x14ac:dyDescent="0.25">
      <c r="A3836">
        <f t="shared" ca="1" si="59"/>
        <v>14732</v>
      </c>
      <c r="B3836" t="s">
        <v>334</v>
      </c>
      <c r="C3836" t="s">
        <v>45</v>
      </c>
      <c r="F3836" t="s">
        <v>39029</v>
      </c>
      <c r="O3836" t="s">
        <v>33</v>
      </c>
      <c r="W3836">
        <v>15</v>
      </c>
      <c r="X3836" t="s">
        <v>34</v>
      </c>
      <c r="Y3836" t="s">
        <v>39030</v>
      </c>
      <c r="Z3836" t="s">
        <v>39031</v>
      </c>
      <c r="AA3836" t="s">
        <v>39032</v>
      </c>
      <c r="AB3836">
        <v>-180282</v>
      </c>
    </row>
    <row r="3837" spans="1:30" ht="409.5" x14ac:dyDescent="0.25">
      <c r="A3837">
        <f t="shared" ca="1" si="59"/>
        <v>8081</v>
      </c>
      <c r="B3837" t="s">
        <v>685</v>
      </c>
      <c r="C3837" t="s">
        <v>686</v>
      </c>
      <c r="F3837" t="s">
        <v>32928</v>
      </c>
      <c r="O3837" t="s">
        <v>33</v>
      </c>
      <c r="Y3837" t="s">
        <v>34042</v>
      </c>
      <c r="Z3837" s="1" t="s">
        <v>34780</v>
      </c>
      <c r="AA3837" t="s">
        <v>34774</v>
      </c>
      <c r="AB3837">
        <v>-172738</v>
      </c>
      <c r="AC3837" t="s">
        <v>38</v>
      </c>
      <c r="AD3837">
        <v>98101</v>
      </c>
    </row>
    <row r="3838" spans="1:30" x14ac:dyDescent="0.25">
      <c r="A3838">
        <f t="shared" ca="1" si="59"/>
        <v>2437</v>
      </c>
      <c r="B3838" t="s">
        <v>44</v>
      </c>
      <c r="C3838" t="s">
        <v>45</v>
      </c>
      <c r="F3838" t="s">
        <v>803</v>
      </c>
      <c r="G3838">
        <v>0</v>
      </c>
      <c r="O3838" t="s">
        <v>33</v>
      </c>
      <c r="X3838" t="s">
        <v>34</v>
      </c>
      <c r="Y3838" t="s">
        <v>804</v>
      </c>
      <c r="Z3838" t="s">
        <v>805</v>
      </c>
      <c r="AA3838" t="s">
        <v>806</v>
      </c>
      <c r="AB3838" t="s">
        <v>807</v>
      </c>
      <c r="AC3838" t="s">
        <v>282</v>
      </c>
      <c r="AD3838">
        <v>43215</v>
      </c>
    </row>
    <row r="3839" spans="1:30" ht="150" x14ac:dyDescent="0.25">
      <c r="A3839">
        <f t="shared" ca="1" si="59"/>
        <v>4722</v>
      </c>
      <c r="B3839" t="s">
        <v>44</v>
      </c>
      <c r="C3839" t="s">
        <v>45</v>
      </c>
      <c r="F3839" t="s">
        <v>39971</v>
      </c>
      <c r="G3839">
        <v>0</v>
      </c>
      <c r="N3839" s="1" t="s">
        <v>39972</v>
      </c>
      <c r="O3839" t="s">
        <v>33</v>
      </c>
      <c r="W3839">
        <v>15</v>
      </c>
      <c r="X3839" t="s">
        <v>34</v>
      </c>
      <c r="Y3839" t="s">
        <v>39973</v>
      </c>
      <c r="Z3839" t="s">
        <v>39974</v>
      </c>
      <c r="AA3839" t="s">
        <v>39974</v>
      </c>
      <c r="AB3839" t="s">
        <v>39975</v>
      </c>
      <c r="AC3839" t="s">
        <v>333</v>
      </c>
      <c r="AD3839">
        <v>83301</v>
      </c>
    </row>
    <row r="3840" spans="1:30" ht="300" x14ac:dyDescent="0.25">
      <c r="A3840">
        <f t="shared" ca="1" si="59"/>
        <v>6720</v>
      </c>
      <c r="B3840" t="s">
        <v>79</v>
      </c>
      <c r="C3840" t="s">
        <v>80</v>
      </c>
      <c r="F3840" t="s">
        <v>1335</v>
      </c>
      <c r="O3840" t="s">
        <v>33</v>
      </c>
      <c r="Y3840" t="s">
        <v>13974</v>
      </c>
      <c r="Z3840" s="1" t="s">
        <v>26800</v>
      </c>
      <c r="AA3840" t="s">
        <v>26801</v>
      </c>
      <c r="AB3840">
        <v>-181717</v>
      </c>
      <c r="AC3840" t="s">
        <v>38</v>
      </c>
      <c r="AD3840">
        <v>98005</v>
      </c>
    </row>
    <row r="3841" spans="1:30" ht="409.5" x14ac:dyDescent="0.25">
      <c r="A3841">
        <f t="shared" ca="1" si="59"/>
        <v>19006</v>
      </c>
      <c r="B3841" t="s">
        <v>685</v>
      </c>
      <c r="C3841" t="s">
        <v>686</v>
      </c>
      <c r="F3841" t="s">
        <v>31532</v>
      </c>
      <c r="O3841" t="s">
        <v>33</v>
      </c>
      <c r="X3841" t="s">
        <v>34</v>
      </c>
      <c r="Y3841" t="s">
        <v>31533</v>
      </c>
      <c r="Z3841" s="1" t="s">
        <v>31534</v>
      </c>
      <c r="AA3841" t="s">
        <v>31535</v>
      </c>
      <c r="AB3841">
        <v>-162150</v>
      </c>
      <c r="AC3841" t="s">
        <v>38</v>
      </c>
      <c r="AD3841">
        <v>98611</v>
      </c>
    </row>
    <row r="3842" spans="1:30" ht="409.5" x14ac:dyDescent="0.25">
      <c r="A3842">
        <f t="shared" ref="A3842:A3905" ca="1" si="60">RANDBETWEEN(1,20000)</f>
        <v>5792</v>
      </c>
      <c r="B3842" t="s">
        <v>334</v>
      </c>
      <c r="C3842" t="s">
        <v>45</v>
      </c>
      <c r="F3842" t="s">
        <v>16937</v>
      </c>
      <c r="O3842" t="s">
        <v>33</v>
      </c>
      <c r="X3842" t="s">
        <v>34</v>
      </c>
      <c r="Y3842" t="s">
        <v>16938</v>
      </c>
      <c r="Z3842" s="1" t="s">
        <v>16939</v>
      </c>
      <c r="AA3842" t="s">
        <v>16940</v>
      </c>
      <c r="AB3842">
        <v>-161404</v>
      </c>
      <c r="AC3842" t="s">
        <v>38</v>
      </c>
      <c r="AD3842">
        <v>98121</v>
      </c>
    </row>
    <row r="3843" spans="1:30" x14ac:dyDescent="0.25">
      <c r="A3843">
        <f t="shared" ca="1" si="60"/>
        <v>17258</v>
      </c>
      <c r="B3843" t="s">
        <v>334</v>
      </c>
      <c r="C3843" t="s">
        <v>45</v>
      </c>
      <c r="F3843" t="s">
        <v>5042</v>
      </c>
      <c r="O3843" t="s">
        <v>33</v>
      </c>
      <c r="W3843">
        <v>15</v>
      </c>
      <c r="X3843" t="s">
        <v>34</v>
      </c>
      <c r="Y3843" t="s">
        <v>36096</v>
      </c>
      <c r="Z3843" t="s">
        <v>36097</v>
      </c>
      <c r="AA3843" t="s">
        <v>36098</v>
      </c>
      <c r="AB3843">
        <v>-181400</v>
      </c>
      <c r="AC3843" t="s">
        <v>38</v>
      </c>
      <c r="AD3843">
        <v>98006</v>
      </c>
    </row>
    <row r="3844" spans="1:30" ht="409.5" x14ac:dyDescent="0.25">
      <c r="A3844">
        <f t="shared" ca="1" si="60"/>
        <v>19890</v>
      </c>
      <c r="B3844" t="s">
        <v>96</v>
      </c>
      <c r="C3844" t="s">
        <v>97</v>
      </c>
      <c r="F3844" t="s">
        <v>38095</v>
      </c>
      <c r="O3844" t="s">
        <v>33</v>
      </c>
      <c r="X3844" t="s">
        <v>34</v>
      </c>
      <c r="Z3844" s="1" t="s">
        <v>38096</v>
      </c>
      <c r="AA3844" t="s">
        <v>38097</v>
      </c>
      <c r="AB3844">
        <v>-171640</v>
      </c>
    </row>
    <row r="3845" spans="1:30" ht="409.5" x14ac:dyDescent="0.25">
      <c r="A3845">
        <f t="shared" ca="1" si="60"/>
        <v>10432</v>
      </c>
      <c r="B3845" t="s">
        <v>685</v>
      </c>
      <c r="C3845" t="s">
        <v>686</v>
      </c>
      <c r="F3845" t="s">
        <v>18299</v>
      </c>
      <c r="O3845" t="s">
        <v>33</v>
      </c>
      <c r="Y3845" t="s">
        <v>30857</v>
      </c>
      <c r="Z3845" s="1" t="s">
        <v>34557</v>
      </c>
      <c r="AA3845" t="s">
        <v>34436</v>
      </c>
      <c r="AB3845">
        <v>-170121</v>
      </c>
      <c r="AC3845" t="s">
        <v>38</v>
      </c>
      <c r="AD3845">
        <v>98223</v>
      </c>
    </row>
    <row r="3846" spans="1:30" ht="409.5" x14ac:dyDescent="0.25">
      <c r="A3846">
        <f t="shared" ca="1" si="60"/>
        <v>6470</v>
      </c>
      <c r="B3846" t="s">
        <v>2046</v>
      </c>
      <c r="C3846" t="s">
        <v>80</v>
      </c>
      <c r="F3846" t="s">
        <v>923</v>
      </c>
      <c r="G3846">
        <v>0</v>
      </c>
      <c r="O3846" t="s">
        <v>33</v>
      </c>
      <c r="Y3846" t="s">
        <v>924</v>
      </c>
      <c r="Z3846" s="1" t="s">
        <v>11144</v>
      </c>
      <c r="AA3846" t="s">
        <v>11145</v>
      </c>
      <c r="AB3846" t="s">
        <v>11146</v>
      </c>
      <c r="AC3846" t="s">
        <v>38</v>
      </c>
      <c r="AD3846">
        <v>98663</v>
      </c>
    </row>
    <row r="3847" spans="1:30" x14ac:dyDescent="0.25">
      <c r="A3847">
        <f t="shared" ca="1" si="60"/>
        <v>2767</v>
      </c>
      <c r="B3847" t="s">
        <v>334</v>
      </c>
      <c r="C3847" t="s">
        <v>45</v>
      </c>
      <c r="F3847" t="s">
        <v>17740</v>
      </c>
      <c r="G3847">
        <v>0</v>
      </c>
      <c r="O3847" t="s">
        <v>33</v>
      </c>
      <c r="X3847" t="s">
        <v>34</v>
      </c>
      <c r="Y3847" t="s">
        <v>17741</v>
      </c>
      <c r="Z3847" t="s">
        <v>17742</v>
      </c>
      <c r="AA3847" t="s">
        <v>17743</v>
      </c>
      <c r="AB3847" t="s">
        <v>17744</v>
      </c>
      <c r="AC3847" t="s">
        <v>38</v>
      </c>
      <c r="AD3847">
        <v>98104</v>
      </c>
    </row>
    <row r="3848" spans="1:30" x14ac:dyDescent="0.25">
      <c r="A3848">
        <f t="shared" ca="1" si="60"/>
        <v>16594</v>
      </c>
      <c r="B3848" t="s">
        <v>677</v>
      </c>
      <c r="C3848" t="s">
        <v>80</v>
      </c>
      <c r="F3848" t="s">
        <v>6443</v>
      </c>
      <c r="G3848">
        <v>0</v>
      </c>
      <c r="O3848" t="s">
        <v>33</v>
      </c>
      <c r="Y3848" t="s">
        <v>6444</v>
      </c>
      <c r="Z3848" t="s">
        <v>6445</v>
      </c>
      <c r="AA3848" t="s">
        <v>6446</v>
      </c>
      <c r="AB3848" t="s">
        <v>6447</v>
      </c>
      <c r="AC3848" t="s">
        <v>38</v>
      </c>
      <c r="AD3848">
        <v>99258</v>
      </c>
    </row>
    <row r="3849" spans="1:30" x14ac:dyDescent="0.25">
      <c r="A3849">
        <f t="shared" ca="1" si="60"/>
        <v>3510</v>
      </c>
      <c r="B3849" t="s">
        <v>2046</v>
      </c>
      <c r="C3849" t="s">
        <v>80</v>
      </c>
      <c r="F3849" t="s">
        <v>1418</v>
      </c>
      <c r="G3849">
        <v>0</v>
      </c>
      <c r="O3849" t="s">
        <v>33</v>
      </c>
      <c r="Y3849" t="s">
        <v>1419</v>
      </c>
      <c r="Z3849" t="s">
        <v>32142</v>
      </c>
      <c r="AA3849" t="s">
        <v>32143</v>
      </c>
      <c r="AB3849" t="s">
        <v>32144</v>
      </c>
      <c r="AC3849" t="s">
        <v>38</v>
      </c>
      <c r="AD3849">
        <v>98504</v>
      </c>
    </row>
    <row r="3850" spans="1:30" ht="409.5" x14ac:dyDescent="0.25">
      <c r="A3850">
        <f t="shared" ca="1" si="60"/>
        <v>11060</v>
      </c>
      <c r="B3850" t="s">
        <v>773</v>
      </c>
      <c r="C3850" t="s">
        <v>80</v>
      </c>
      <c r="F3850" t="s">
        <v>7119</v>
      </c>
      <c r="G3850">
        <v>0</v>
      </c>
      <c r="O3850" t="s">
        <v>33</v>
      </c>
      <c r="X3850" t="s">
        <v>34</v>
      </c>
      <c r="Y3850" t="s">
        <v>7120</v>
      </c>
      <c r="Z3850" s="1" t="s">
        <v>7121</v>
      </c>
      <c r="AA3850" t="s">
        <v>7122</v>
      </c>
      <c r="AB3850" t="s">
        <v>7123</v>
      </c>
      <c r="AC3850" t="s">
        <v>38</v>
      </c>
      <c r="AD3850">
        <v>98004</v>
      </c>
    </row>
    <row r="3851" spans="1:30" x14ac:dyDescent="0.25">
      <c r="A3851">
        <f t="shared" ca="1" si="60"/>
        <v>18874</v>
      </c>
      <c r="B3851" t="s">
        <v>685</v>
      </c>
      <c r="C3851" t="s">
        <v>686</v>
      </c>
      <c r="F3851" t="s">
        <v>30400</v>
      </c>
      <c r="G3851">
        <v>0</v>
      </c>
      <c r="O3851" t="s">
        <v>33</v>
      </c>
      <c r="Y3851" t="s">
        <v>32815</v>
      </c>
      <c r="Z3851" t="s">
        <v>32833</v>
      </c>
      <c r="AA3851" t="s">
        <v>32833</v>
      </c>
      <c r="AB3851" t="s">
        <v>32834</v>
      </c>
      <c r="AC3851" t="s">
        <v>38</v>
      </c>
      <c r="AD3851">
        <v>98102</v>
      </c>
    </row>
    <row r="3852" spans="1:30" x14ac:dyDescent="0.25">
      <c r="A3852">
        <f t="shared" ca="1" si="60"/>
        <v>6524</v>
      </c>
      <c r="B3852" t="s">
        <v>739</v>
      </c>
      <c r="C3852" t="s">
        <v>686</v>
      </c>
      <c r="F3852" t="s">
        <v>29249</v>
      </c>
      <c r="O3852" t="s">
        <v>33</v>
      </c>
      <c r="X3852" t="s">
        <v>34</v>
      </c>
      <c r="Y3852" t="s">
        <v>30134</v>
      </c>
      <c r="Z3852" t="s">
        <v>30748</v>
      </c>
      <c r="AA3852" t="s">
        <v>30746</v>
      </c>
      <c r="AB3852">
        <v>-171742</v>
      </c>
      <c r="AC3852" t="s">
        <v>38</v>
      </c>
      <c r="AD3852">
        <v>98223</v>
      </c>
    </row>
    <row r="3853" spans="1:30" x14ac:dyDescent="0.25">
      <c r="A3853">
        <f t="shared" ca="1" si="60"/>
        <v>611</v>
      </c>
      <c r="B3853" t="s">
        <v>96</v>
      </c>
      <c r="C3853" t="s">
        <v>97</v>
      </c>
      <c r="O3853" t="s">
        <v>63</v>
      </c>
      <c r="X3853" t="s">
        <v>34</v>
      </c>
      <c r="Y3853" t="s">
        <v>2893</v>
      </c>
      <c r="Z3853" t="s">
        <v>39715</v>
      </c>
      <c r="AA3853" t="s">
        <v>39716</v>
      </c>
      <c r="AB3853">
        <v>-172643</v>
      </c>
      <c r="AC3853" t="s">
        <v>38</v>
      </c>
    </row>
    <row r="3854" spans="1:30" ht="409.5" x14ac:dyDescent="0.25">
      <c r="A3854">
        <f t="shared" ca="1" si="60"/>
        <v>2405</v>
      </c>
      <c r="B3854" t="s">
        <v>334</v>
      </c>
      <c r="C3854" t="s">
        <v>45</v>
      </c>
      <c r="F3854" t="s">
        <v>32628</v>
      </c>
      <c r="G3854">
        <v>0</v>
      </c>
      <c r="O3854" t="s">
        <v>33</v>
      </c>
      <c r="V3854" t="s">
        <v>32629</v>
      </c>
      <c r="W3854">
        <v>15</v>
      </c>
      <c r="X3854" t="s">
        <v>34</v>
      </c>
      <c r="Y3854" t="s">
        <v>32630</v>
      </c>
      <c r="Z3854" s="1" t="s">
        <v>32631</v>
      </c>
      <c r="AA3854" t="s">
        <v>32632</v>
      </c>
      <c r="AB3854" t="s">
        <v>32633</v>
      </c>
    </row>
    <row r="3855" spans="1:30" ht="409.5" x14ac:dyDescent="0.25">
      <c r="A3855">
        <f t="shared" ca="1" si="60"/>
        <v>3858</v>
      </c>
      <c r="B3855" t="s">
        <v>164</v>
      </c>
      <c r="C3855" t="s">
        <v>165</v>
      </c>
      <c r="G3855">
        <v>0</v>
      </c>
      <c r="O3855" t="s">
        <v>33</v>
      </c>
      <c r="X3855" t="s">
        <v>34</v>
      </c>
      <c r="Y3855" t="s">
        <v>39019</v>
      </c>
      <c r="Z3855" s="1" t="s">
        <v>39020</v>
      </c>
      <c r="AA3855" t="s">
        <v>39021</v>
      </c>
      <c r="AB3855" t="s">
        <v>39022</v>
      </c>
    </row>
    <row r="3856" spans="1:30" x14ac:dyDescent="0.25">
      <c r="A3856">
        <f t="shared" ca="1" si="60"/>
        <v>5928</v>
      </c>
      <c r="B3856" t="s">
        <v>1203</v>
      </c>
      <c r="C3856" t="s">
        <v>45</v>
      </c>
      <c r="G3856">
        <v>0</v>
      </c>
      <c r="O3856" t="s">
        <v>33</v>
      </c>
      <c r="Y3856" t="s">
        <v>20909</v>
      </c>
      <c r="Z3856" t="s">
        <v>20910</v>
      </c>
      <c r="AA3856" t="s">
        <v>2406</v>
      </c>
      <c r="AB3856" t="s">
        <v>20911</v>
      </c>
    </row>
    <row r="3857" spans="1:30" x14ac:dyDescent="0.25">
      <c r="A3857">
        <f t="shared" ca="1" si="60"/>
        <v>2631</v>
      </c>
      <c r="B3857" t="s">
        <v>334</v>
      </c>
      <c r="C3857" t="s">
        <v>45</v>
      </c>
      <c r="F3857" t="s">
        <v>33669</v>
      </c>
      <c r="G3857">
        <v>0</v>
      </c>
      <c r="O3857" t="s">
        <v>33</v>
      </c>
      <c r="Y3857" t="s">
        <v>29725</v>
      </c>
      <c r="Z3857" t="s">
        <v>33670</v>
      </c>
      <c r="AA3857" t="s">
        <v>33661</v>
      </c>
      <c r="AB3857" t="s">
        <v>33671</v>
      </c>
      <c r="AC3857" t="s">
        <v>38</v>
      </c>
      <c r="AD3857">
        <v>99328</v>
      </c>
    </row>
    <row r="3858" spans="1:30" x14ac:dyDescent="0.25">
      <c r="A3858">
        <f t="shared" ca="1" si="60"/>
        <v>15261</v>
      </c>
      <c r="B3858" t="s">
        <v>2046</v>
      </c>
      <c r="C3858" t="s">
        <v>80</v>
      </c>
      <c r="F3858" t="s">
        <v>7417</v>
      </c>
      <c r="O3858" t="s">
        <v>33</v>
      </c>
      <c r="Y3858" t="s">
        <v>12952</v>
      </c>
      <c r="Z3858" t="s">
        <v>12953</v>
      </c>
      <c r="AA3858" t="s">
        <v>12954</v>
      </c>
      <c r="AB3858">
        <v>-162135</v>
      </c>
      <c r="AC3858" t="s">
        <v>38</v>
      </c>
      <c r="AD3858">
        <v>98671</v>
      </c>
    </row>
    <row r="3859" spans="1:30" ht="409.5" x14ac:dyDescent="0.25">
      <c r="A3859">
        <f t="shared" ca="1" si="60"/>
        <v>6061</v>
      </c>
      <c r="B3859" t="s">
        <v>2046</v>
      </c>
      <c r="C3859" t="s">
        <v>80</v>
      </c>
      <c r="F3859" t="s">
        <v>1418</v>
      </c>
      <c r="O3859" t="s">
        <v>33</v>
      </c>
      <c r="Y3859" t="s">
        <v>1419</v>
      </c>
      <c r="Z3859" s="1" t="s">
        <v>11229</v>
      </c>
      <c r="AA3859" t="s">
        <v>11230</v>
      </c>
      <c r="AB3859">
        <v>-162493</v>
      </c>
      <c r="AC3859" t="s">
        <v>38</v>
      </c>
      <c r="AD3859">
        <v>98504</v>
      </c>
    </row>
    <row r="3860" spans="1:30" ht="409.5" x14ac:dyDescent="0.25">
      <c r="A3860">
        <f t="shared" ca="1" si="60"/>
        <v>6825</v>
      </c>
      <c r="B3860" t="s">
        <v>489</v>
      </c>
      <c r="C3860" t="s">
        <v>45</v>
      </c>
      <c r="O3860" t="s">
        <v>33</v>
      </c>
      <c r="X3860" t="s">
        <v>34</v>
      </c>
      <c r="Y3860" t="s">
        <v>22317</v>
      </c>
      <c r="Z3860" s="1" t="s">
        <v>22821</v>
      </c>
      <c r="AA3860" t="s">
        <v>22580</v>
      </c>
      <c r="AB3860">
        <v>-161005</v>
      </c>
      <c r="AC3860" t="s">
        <v>102</v>
      </c>
      <c r="AD3860">
        <v>97302</v>
      </c>
    </row>
    <row r="3861" spans="1:30" ht="409.5" x14ac:dyDescent="0.25">
      <c r="A3861">
        <f t="shared" ca="1" si="60"/>
        <v>2640</v>
      </c>
      <c r="B3861" t="s">
        <v>276</v>
      </c>
      <c r="C3861" t="s">
        <v>45</v>
      </c>
      <c r="F3861" t="s">
        <v>120</v>
      </c>
      <c r="G3861">
        <v>0</v>
      </c>
      <c r="O3861" t="s">
        <v>33</v>
      </c>
      <c r="X3861" t="s">
        <v>34</v>
      </c>
      <c r="Y3861" t="s">
        <v>2295</v>
      </c>
      <c r="Z3861" s="1" t="s">
        <v>4118</v>
      </c>
      <c r="AA3861" t="s">
        <v>4119</v>
      </c>
      <c r="AB3861" t="s">
        <v>4120</v>
      </c>
    </row>
    <row r="3862" spans="1:30" ht="390" x14ac:dyDescent="0.25">
      <c r="A3862">
        <f t="shared" ca="1" si="60"/>
        <v>14363</v>
      </c>
      <c r="B3862" t="s">
        <v>739</v>
      </c>
      <c r="C3862" t="s">
        <v>686</v>
      </c>
      <c r="F3862" t="s">
        <v>990</v>
      </c>
      <c r="G3862">
        <v>0</v>
      </c>
      <c r="O3862" t="s">
        <v>33</v>
      </c>
      <c r="Y3862" t="s">
        <v>3493</v>
      </c>
      <c r="Z3862" s="1" t="s">
        <v>3494</v>
      </c>
      <c r="AA3862" t="s">
        <v>3495</v>
      </c>
      <c r="AB3862" t="s">
        <v>3496</v>
      </c>
      <c r="AC3862" t="s">
        <v>38</v>
      </c>
      <c r="AD3862">
        <v>98668</v>
      </c>
    </row>
    <row r="3863" spans="1:30" x14ac:dyDescent="0.25">
      <c r="A3863">
        <f t="shared" ca="1" si="60"/>
        <v>4421</v>
      </c>
      <c r="B3863" t="s">
        <v>79</v>
      </c>
      <c r="C3863" t="s">
        <v>80</v>
      </c>
      <c r="F3863" t="s">
        <v>651</v>
      </c>
      <c r="O3863" t="s">
        <v>33</v>
      </c>
      <c r="Y3863" t="s">
        <v>6327</v>
      </c>
      <c r="Z3863" t="s">
        <v>26060</v>
      </c>
      <c r="AA3863" t="s">
        <v>26061</v>
      </c>
      <c r="AB3863">
        <v>-170805</v>
      </c>
      <c r="AC3863" t="s">
        <v>38</v>
      </c>
      <c r="AD3863">
        <v>98034</v>
      </c>
    </row>
    <row r="3864" spans="1:30" x14ac:dyDescent="0.25">
      <c r="A3864">
        <f t="shared" ca="1" si="60"/>
        <v>12383</v>
      </c>
      <c r="B3864" t="s">
        <v>2046</v>
      </c>
      <c r="C3864" t="s">
        <v>80</v>
      </c>
      <c r="F3864" t="s">
        <v>4844</v>
      </c>
      <c r="G3864">
        <v>0</v>
      </c>
      <c r="O3864" t="s">
        <v>33</v>
      </c>
      <c r="Y3864" t="s">
        <v>7779</v>
      </c>
      <c r="Z3864" t="s">
        <v>14148</v>
      </c>
      <c r="AA3864" t="s">
        <v>14144</v>
      </c>
      <c r="AB3864" t="s">
        <v>14149</v>
      </c>
      <c r="AC3864" t="s">
        <v>38</v>
      </c>
      <c r="AD3864">
        <v>98402</v>
      </c>
    </row>
    <row r="3865" spans="1:30" x14ac:dyDescent="0.25">
      <c r="A3865">
        <f t="shared" ca="1" si="60"/>
        <v>6809</v>
      </c>
      <c r="B3865" t="s">
        <v>489</v>
      </c>
      <c r="C3865" t="s">
        <v>45</v>
      </c>
      <c r="O3865" t="s">
        <v>33</v>
      </c>
      <c r="X3865" t="s">
        <v>34</v>
      </c>
      <c r="Y3865" t="s">
        <v>17858</v>
      </c>
      <c r="Z3865" t="s">
        <v>17859</v>
      </c>
      <c r="AA3865" t="s">
        <v>17860</v>
      </c>
      <c r="AB3865">
        <v>-172123</v>
      </c>
      <c r="AC3865" t="s">
        <v>38</v>
      </c>
      <c r="AD3865">
        <v>98815</v>
      </c>
    </row>
    <row r="3866" spans="1:30" x14ac:dyDescent="0.25">
      <c r="A3866">
        <f t="shared" ca="1" si="60"/>
        <v>13240</v>
      </c>
      <c r="B3866" t="s">
        <v>230</v>
      </c>
      <c r="C3866" t="s">
        <v>45</v>
      </c>
      <c r="O3866" t="s">
        <v>33</v>
      </c>
      <c r="X3866" t="s">
        <v>34</v>
      </c>
      <c r="Y3866" t="s">
        <v>23177</v>
      </c>
      <c r="Z3866" t="s">
        <v>23178</v>
      </c>
      <c r="AA3866" t="s">
        <v>22580</v>
      </c>
      <c r="AB3866">
        <v>-170880</v>
      </c>
    </row>
    <row r="3867" spans="1:30" x14ac:dyDescent="0.25">
      <c r="A3867">
        <f t="shared" ca="1" si="60"/>
        <v>6996</v>
      </c>
      <c r="B3867" t="s">
        <v>2046</v>
      </c>
      <c r="C3867" t="s">
        <v>80</v>
      </c>
      <c r="F3867" t="s">
        <v>1418</v>
      </c>
      <c r="O3867" t="s">
        <v>33</v>
      </c>
      <c r="Y3867" t="s">
        <v>1419</v>
      </c>
      <c r="Z3867" t="s">
        <v>32120</v>
      </c>
      <c r="AA3867" t="s">
        <v>32121</v>
      </c>
      <c r="AB3867">
        <v>-162680</v>
      </c>
      <c r="AC3867" t="s">
        <v>38</v>
      </c>
      <c r="AD3867">
        <v>98504</v>
      </c>
    </row>
    <row r="3868" spans="1:30" x14ac:dyDescent="0.25">
      <c r="A3868">
        <f t="shared" ca="1" si="60"/>
        <v>12957</v>
      </c>
      <c r="B3868" t="s">
        <v>685</v>
      </c>
      <c r="C3868" t="s">
        <v>686</v>
      </c>
      <c r="F3868" t="s">
        <v>1825</v>
      </c>
      <c r="O3868" t="s">
        <v>33</v>
      </c>
      <c r="Y3868" t="s">
        <v>30438</v>
      </c>
      <c r="Z3868" t="s">
        <v>34858</v>
      </c>
      <c r="AA3868" t="s">
        <v>34859</v>
      </c>
      <c r="AB3868">
        <v>-180703</v>
      </c>
      <c r="AC3868" t="s">
        <v>38</v>
      </c>
      <c r="AD3868">
        <v>98072</v>
      </c>
    </row>
    <row r="3869" spans="1:30" ht="409.5" x14ac:dyDescent="0.25">
      <c r="A3869">
        <f t="shared" ca="1" si="60"/>
        <v>12114</v>
      </c>
      <c r="B3869" t="s">
        <v>244</v>
      </c>
      <c r="C3869" t="s">
        <v>245</v>
      </c>
      <c r="O3869" t="s">
        <v>33</v>
      </c>
      <c r="X3869" t="s">
        <v>34</v>
      </c>
      <c r="Y3869" t="s">
        <v>2413</v>
      </c>
      <c r="Z3869" s="1" t="s">
        <v>28098</v>
      </c>
      <c r="AA3869" t="s">
        <v>28099</v>
      </c>
      <c r="AB3869">
        <v>-170863</v>
      </c>
      <c r="AC3869" t="s">
        <v>38</v>
      </c>
      <c r="AD3869">
        <v>98844</v>
      </c>
    </row>
    <row r="3870" spans="1:30" x14ac:dyDescent="0.25">
      <c r="A3870">
        <f t="shared" ca="1" si="60"/>
        <v>3064</v>
      </c>
      <c r="B3870" t="s">
        <v>73</v>
      </c>
      <c r="C3870" t="s">
        <v>74</v>
      </c>
      <c r="G3870">
        <v>0</v>
      </c>
      <c r="O3870" t="s">
        <v>63</v>
      </c>
      <c r="X3870" t="s">
        <v>34</v>
      </c>
      <c r="Y3870" t="s">
        <v>17156</v>
      </c>
      <c r="Z3870" t="s">
        <v>17157</v>
      </c>
      <c r="AA3870" t="s">
        <v>17158</v>
      </c>
      <c r="AB3870" t="s">
        <v>17159</v>
      </c>
    </row>
    <row r="3871" spans="1:30" ht="375" x14ac:dyDescent="0.25">
      <c r="A3871">
        <f t="shared" ca="1" si="60"/>
        <v>12630</v>
      </c>
      <c r="B3871" t="s">
        <v>685</v>
      </c>
      <c r="C3871" t="s">
        <v>686</v>
      </c>
      <c r="F3871" t="s">
        <v>30475</v>
      </c>
      <c r="O3871" t="s">
        <v>33</v>
      </c>
      <c r="Y3871" t="s">
        <v>30476</v>
      </c>
      <c r="Z3871" s="1" t="s">
        <v>34744</v>
      </c>
      <c r="AA3871" t="s">
        <v>34736</v>
      </c>
      <c r="AB3871">
        <v>-160386</v>
      </c>
      <c r="AC3871" t="s">
        <v>38</v>
      </c>
      <c r="AD3871">
        <v>98062</v>
      </c>
    </row>
    <row r="3872" spans="1:30" ht="409.5" x14ac:dyDescent="0.25">
      <c r="A3872">
        <f t="shared" ca="1" si="60"/>
        <v>4756</v>
      </c>
      <c r="B3872" t="s">
        <v>685</v>
      </c>
      <c r="C3872" t="s">
        <v>686</v>
      </c>
      <c r="F3872" t="s">
        <v>20701</v>
      </c>
      <c r="O3872" t="s">
        <v>33</v>
      </c>
      <c r="Y3872" t="s">
        <v>20702</v>
      </c>
      <c r="Z3872" s="1" t="s">
        <v>34113</v>
      </c>
      <c r="AA3872" t="s">
        <v>34060</v>
      </c>
      <c r="AB3872">
        <v>-170191</v>
      </c>
    </row>
    <row r="3873" spans="1:30" x14ac:dyDescent="0.25">
      <c r="A3873">
        <f t="shared" ca="1" si="60"/>
        <v>14244</v>
      </c>
      <c r="B3873" t="s">
        <v>2046</v>
      </c>
      <c r="C3873" t="s">
        <v>80</v>
      </c>
      <c r="F3873" t="s">
        <v>1418</v>
      </c>
      <c r="O3873" t="s">
        <v>33</v>
      </c>
      <c r="Y3873" t="s">
        <v>1419</v>
      </c>
      <c r="Z3873" t="s">
        <v>40027</v>
      </c>
      <c r="AA3873" t="s">
        <v>40028</v>
      </c>
      <c r="AB3873">
        <v>-163339</v>
      </c>
      <c r="AC3873" t="s">
        <v>38</v>
      </c>
      <c r="AD3873">
        <v>98504</v>
      </c>
    </row>
    <row r="3874" spans="1:30" x14ac:dyDescent="0.25">
      <c r="A3874">
        <f t="shared" ca="1" si="60"/>
        <v>16176</v>
      </c>
      <c r="B3874" t="s">
        <v>178</v>
      </c>
      <c r="C3874" t="s">
        <v>179</v>
      </c>
      <c r="F3874" t="s">
        <v>5121</v>
      </c>
      <c r="O3874" t="s">
        <v>33</v>
      </c>
      <c r="X3874" t="s">
        <v>34</v>
      </c>
      <c r="Y3874" t="s">
        <v>5122</v>
      </c>
      <c r="Z3874" t="s">
        <v>5123</v>
      </c>
      <c r="AA3874" t="s">
        <v>5124</v>
      </c>
      <c r="AB3874">
        <v>-162352</v>
      </c>
      <c r="AC3874" t="s">
        <v>38</v>
      </c>
      <c r="AD3874">
        <v>98901</v>
      </c>
    </row>
    <row r="3875" spans="1:30" x14ac:dyDescent="0.25">
      <c r="A3875">
        <f t="shared" ca="1" si="60"/>
        <v>17646</v>
      </c>
      <c r="B3875" t="s">
        <v>677</v>
      </c>
      <c r="C3875" t="s">
        <v>80</v>
      </c>
      <c r="F3875" t="s">
        <v>12988</v>
      </c>
      <c r="O3875" t="s">
        <v>33</v>
      </c>
      <c r="Y3875" t="s">
        <v>6389</v>
      </c>
      <c r="Z3875" t="s">
        <v>27921</v>
      </c>
      <c r="AA3875" t="s">
        <v>27922</v>
      </c>
      <c r="AB3875">
        <v>-160998</v>
      </c>
      <c r="AC3875" t="s">
        <v>38</v>
      </c>
      <c r="AD3875">
        <v>99350</v>
      </c>
    </row>
    <row r="3876" spans="1:30" ht="409.5" x14ac:dyDescent="0.25">
      <c r="A3876">
        <f t="shared" ca="1" si="60"/>
        <v>12855</v>
      </c>
      <c r="B3876" t="s">
        <v>96</v>
      </c>
      <c r="C3876" t="s">
        <v>97</v>
      </c>
      <c r="O3876" t="s">
        <v>33</v>
      </c>
      <c r="W3876">
        <v>15</v>
      </c>
      <c r="X3876" t="s">
        <v>34</v>
      </c>
      <c r="Y3876" t="s">
        <v>19945</v>
      </c>
      <c r="Z3876" s="1" t="s">
        <v>38133</v>
      </c>
      <c r="AA3876" t="s">
        <v>38134</v>
      </c>
      <c r="AB3876">
        <v>-180948</v>
      </c>
    </row>
    <row r="3877" spans="1:30" x14ac:dyDescent="0.25">
      <c r="A3877">
        <f t="shared" ca="1" si="60"/>
        <v>14490</v>
      </c>
      <c r="B3877" t="s">
        <v>2046</v>
      </c>
      <c r="C3877" t="s">
        <v>80</v>
      </c>
      <c r="F3877" t="s">
        <v>5745</v>
      </c>
      <c r="O3877" t="s">
        <v>33</v>
      </c>
      <c r="Y3877" t="s">
        <v>5935</v>
      </c>
      <c r="Z3877" t="s">
        <v>13732</v>
      </c>
      <c r="AA3877" t="s">
        <v>13722</v>
      </c>
      <c r="AB3877">
        <v>-163046</v>
      </c>
      <c r="AC3877" t="s">
        <v>38</v>
      </c>
      <c r="AD3877">
        <v>98201</v>
      </c>
    </row>
    <row r="3878" spans="1:30" x14ac:dyDescent="0.25">
      <c r="A3878">
        <f t="shared" ca="1" si="60"/>
        <v>8368</v>
      </c>
      <c r="B3878" t="s">
        <v>73</v>
      </c>
      <c r="C3878" t="s">
        <v>74</v>
      </c>
      <c r="O3878" t="s">
        <v>33</v>
      </c>
      <c r="W3878">
        <v>15</v>
      </c>
      <c r="X3878" t="s">
        <v>34</v>
      </c>
      <c r="Y3878" t="s">
        <v>16748</v>
      </c>
      <c r="Z3878" t="s">
        <v>16749</v>
      </c>
      <c r="AA3878" t="s">
        <v>16750</v>
      </c>
      <c r="AB3878">
        <v>-180300</v>
      </c>
      <c r="AC3878" t="s">
        <v>38</v>
      </c>
      <c r="AD3878">
        <v>98043</v>
      </c>
    </row>
    <row r="3879" spans="1:30" x14ac:dyDescent="0.25">
      <c r="A3879">
        <f t="shared" ca="1" si="60"/>
        <v>9979</v>
      </c>
      <c r="B3879" t="s">
        <v>2046</v>
      </c>
      <c r="C3879" t="s">
        <v>80</v>
      </c>
      <c r="F3879" t="s">
        <v>160</v>
      </c>
      <c r="O3879" t="s">
        <v>33</v>
      </c>
      <c r="Y3879" t="s">
        <v>7618</v>
      </c>
      <c r="Z3879" t="s">
        <v>13870</v>
      </c>
      <c r="AA3879" t="s">
        <v>13871</v>
      </c>
      <c r="AB3879">
        <v>-162252</v>
      </c>
      <c r="AC3879" t="s">
        <v>38</v>
      </c>
      <c r="AD3879">
        <v>98109</v>
      </c>
    </row>
    <row r="3880" spans="1:30" x14ac:dyDescent="0.25">
      <c r="A3880">
        <f t="shared" ca="1" si="60"/>
        <v>2015</v>
      </c>
      <c r="B3880" t="s">
        <v>773</v>
      </c>
      <c r="C3880" t="s">
        <v>80</v>
      </c>
      <c r="F3880" t="s">
        <v>5808</v>
      </c>
      <c r="G3880">
        <v>0</v>
      </c>
      <c r="O3880" t="s">
        <v>33</v>
      </c>
      <c r="X3880" t="s">
        <v>34</v>
      </c>
      <c r="Y3880" t="s">
        <v>5809</v>
      </c>
      <c r="Z3880" t="s">
        <v>5810</v>
      </c>
      <c r="AA3880" t="s">
        <v>5811</v>
      </c>
      <c r="AB3880" t="s">
        <v>5812</v>
      </c>
      <c r="AC3880" t="s">
        <v>38</v>
      </c>
      <c r="AD3880">
        <v>98221</v>
      </c>
    </row>
    <row r="3881" spans="1:30" x14ac:dyDescent="0.25">
      <c r="A3881">
        <f t="shared" ca="1" si="60"/>
        <v>14697</v>
      </c>
      <c r="B3881" t="s">
        <v>739</v>
      </c>
      <c r="C3881" t="s">
        <v>686</v>
      </c>
      <c r="F3881" t="s">
        <v>18604</v>
      </c>
      <c r="O3881" t="s">
        <v>33</v>
      </c>
      <c r="Y3881" t="s">
        <v>30363</v>
      </c>
      <c r="Z3881" t="s">
        <v>30364</v>
      </c>
      <c r="AA3881" t="s">
        <v>30365</v>
      </c>
      <c r="AB3881">
        <v>-172798</v>
      </c>
    </row>
    <row r="3882" spans="1:30" x14ac:dyDescent="0.25">
      <c r="A3882">
        <f t="shared" ca="1" si="60"/>
        <v>10332</v>
      </c>
      <c r="B3882" t="s">
        <v>230</v>
      </c>
      <c r="C3882" t="s">
        <v>45</v>
      </c>
      <c r="O3882" t="s">
        <v>33</v>
      </c>
      <c r="Y3882" t="s">
        <v>2004</v>
      </c>
      <c r="Z3882" t="s">
        <v>2005</v>
      </c>
      <c r="AA3882" t="s">
        <v>1865</v>
      </c>
      <c r="AB3882">
        <v>-181386</v>
      </c>
    </row>
    <row r="3883" spans="1:30" x14ac:dyDescent="0.25">
      <c r="A3883">
        <f t="shared" ca="1" si="60"/>
        <v>7131</v>
      </c>
      <c r="B3883" t="s">
        <v>124</v>
      </c>
      <c r="C3883" t="s">
        <v>45</v>
      </c>
      <c r="F3883" t="s">
        <v>9151</v>
      </c>
      <c r="N3883" t="s">
        <v>5513</v>
      </c>
      <c r="O3883" t="s">
        <v>33</v>
      </c>
      <c r="X3883" t="s">
        <v>34</v>
      </c>
      <c r="Y3883" t="s">
        <v>9184</v>
      </c>
      <c r="Z3883" t="s">
        <v>37759</v>
      </c>
      <c r="AA3883" t="s">
        <v>37760</v>
      </c>
      <c r="AB3883">
        <v>-162340</v>
      </c>
      <c r="AC3883" t="s">
        <v>38</v>
      </c>
      <c r="AD3883">
        <v>98101</v>
      </c>
    </row>
    <row r="3884" spans="1:30" ht="375" x14ac:dyDescent="0.25">
      <c r="A3884">
        <f t="shared" ca="1" si="60"/>
        <v>8108</v>
      </c>
      <c r="B3884" t="s">
        <v>1580</v>
      </c>
      <c r="C3884" t="s">
        <v>97</v>
      </c>
      <c r="F3884" t="s">
        <v>4196</v>
      </c>
      <c r="G3884">
        <v>0</v>
      </c>
      <c r="O3884" t="s">
        <v>33</v>
      </c>
      <c r="X3884" t="s">
        <v>34</v>
      </c>
      <c r="Y3884" t="s">
        <v>4197</v>
      </c>
      <c r="Z3884" s="1" t="s">
        <v>4198</v>
      </c>
      <c r="AA3884" t="s">
        <v>4199</v>
      </c>
      <c r="AB3884" t="s">
        <v>4200</v>
      </c>
    </row>
    <row r="3885" spans="1:30" x14ac:dyDescent="0.25">
      <c r="A3885">
        <f t="shared" ca="1" si="60"/>
        <v>17277</v>
      </c>
      <c r="B3885" t="s">
        <v>677</v>
      </c>
      <c r="C3885" t="s">
        <v>80</v>
      </c>
      <c r="F3885" t="s">
        <v>1418</v>
      </c>
      <c r="G3885">
        <v>0</v>
      </c>
      <c r="O3885" t="s">
        <v>33</v>
      </c>
      <c r="Y3885" t="s">
        <v>5784</v>
      </c>
      <c r="Z3885" t="s">
        <v>8396</v>
      </c>
      <c r="AA3885" t="s">
        <v>8397</v>
      </c>
      <c r="AB3885" t="s">
        <v>8398</v>
      </c>
      <c r="AC3885" t="s">
        <v>38</v>
      </c>
      <c r="AD3885">
        <v>98504</v>
      </c>
    </row>
    <row r="3886" spans="1:30" x14ac:dyDescent="0.25">
      <c r="A3886">
        <f t="shared" ca="1" si="60"/>
        <v>13419</v>
      </c>
      <c r="B3886" t="s">
        <v>178</v>
      </c>
      <c r="F3886" t="s">
        <v>4840</v>
      </c>
      <c r="G3886">
        <v>0</v>
      </c>
      <c r="O3886" t="s">
        <v>33</v>
      </c>
      <c r="W3886">
        <v>60</v>
      </c>
      <c r="X3886" t="s">
        <v>34</v>
      </c>
      <c r="Y3886" t="s">
        <v>4841</v>
      </c>
      <c r="Z3886" t="s">
        <v>20168</v>
      </c>
      <c r="AA3886" t="s">
        <v>20168</v>
      </c>
      <c r="AB3886" t="s">
        <v>20169</v>
      </c>
      <c r="AC3886" t="s">
        <v>38</v>
      </c>
      <c r="AD3886">
        <v>99306</v>
      </c>
    </row>
    <row r="3887" spans="1:30" x14ac:dyDescent="0.25">
      <c r="A3887">
        <f t="shared" ca="1" si="60"/>
        <v>1814</v>
      </c>
      <c r="B3887" t="s">
        <v>30</v>
      </c>
      <c r="C3887" t="s">
        <v>31</v>
      </c>
      <c r="F3887" t="s">
        <v>103</v>
      </c>
      <c r="O3887" t="s">
        <v>33</v>
      </c>
      <c r="X3887" t="s">
        <v>34</v>
      </c>
      <c r="Y3887" t="s">
        <v>3073</v>
      </c>
      <c r="Z3887" t="s">
        <v>43336</v>
      </c>
      <c r="AA3887" t="s">
        <v>43336</v>
      </c>
      <c r="AB3887">
        <v>-160147</v>
      </c>
      <c r="AC3887" t="s">
        <v>38</v>
      </c>
      <c r="AD3887">
        <v>98052</v>
      </c>
    </row>
    <row r="3888" spans="1:30" x14ac:dyDescent="0.25">
      <c r="A3888">
        <f t="shared" ca="1" si="60"/>
        <v>81</v>
      </c>
      <c r="B3888" t="s">
        <v>685</v>
      </c>
      <c r="C3888" t="s">
        <v>686</v>
      </c>
      <c r="F3888" t="s">
        <v>20467</v>
      </c>
      <c r="G3888">
        <v>0</v>
      </c>
      <c r="O3888" t="s">
        <v>33</v>
      </c>
      <c r="Y3888" t="s">
        <v>33483</v>
      </c>
      <c r="Z3888" t="s">
        <v>34438</v>
      </c>
      <c r="AA3888" t="s">
        <v>34436</v>
      </c>
      <c r="AB3888" t="s">
        <v>34439</v>
      </c>
      <c r="AC3888" t="s">
        <v>333</v>
      </c>
      <c r="AD3888">
        <v>83835</v>
      </c>
    </row>
    <row r="3889" spans="1:30" x14ac:dyDescent="0.25">
      <c r="A3889">
        <f t="shared" ca="1" si="60"/>
        <v>349</v>
      </c>
      <c r="B3889" t="s">
        <v>96</v>
      </c>
      <c r="C3889" t="s">
        <v>97</v>
      </c>
      <c r="F3889" t="s">
        <v>36119</v>
      </c>
      <c r="G3889">
        <v>0</v>
      </c>
      <c r="O3889" t="s">
        <v>33</v>
      </c>
      <c r="X3889" t="s">
        <v>34</v>
      </c>
      <c r="Y3889" t="s">
        <v>38684</v>
      </c>
      <c r="Z3889" t="s">
        <v>38685</v>
      </c>
      <c r="AA3889" t="s">
        <v>38686</v>
      </c>
      <c r="AB3889" t="s">
        <v>38687</v>
      </c>
    </row>
    <row r="3890" spans="1:30" x14ac:dyDescent="0.25">
      <c r="A3890">
        <f t="shared" ca="1" si="60"/>
        <v>9237</v>
      </c>
      <c r="B3890" t="s">
        <v>73</v>
      </c>
      <c r="C3890" t="s">
        <v>74</v>
      </c>
      <c r="F3890" t="s">
        <v>209</v>
      </c>
      <c r="G3890">
        <v>0</v>
      </c>
      <c r="O3890" t="s">
        <v>33</v>
      </c>
      <c r="Y3890" t="s">
        <v>36248</v>
      </c>
      <c r="Z3890" t="s">
        <v>36494</v>
      </c>
      <c r="AA3890" t="s">
        <v>36492</v>
      </c>
      <c r="AB3890" t="s">
        <v>36495</v>
      </c>
    </row>
    <row r="3891" spans="1:30" x14ac:dyDescent="0.25">
      <c r="A3891">
        <f t="shared" ca="1" si="60"/>
        <v>2043</v>
      </c>
      <c r="B3891" t="s">
        <v>2046</v>
      </c>
      <c r="C3891" t="s">
        <v>80</v>
      </c>
      <c r="F3891" t="s">
        <v>5745</v>
      </c>
      <c r="G3891">
        <v>0</v>
      </c>
      <c r="O3891" t="s">
        <v>33</v>
      </c>
      <c r="Y3891" t="s">
        <v>10053</v>
      </c>
      <c r="Z3891" t="s">
        <v>13826</v>
      </c>
      <c r="AA3891" t="s">
        <v>13827</v>
      </c>
      <c r="AB3891" t="s">
        <v>13828</v>
      </c>
      <c r="AC3891" t="s">
        <v>38</v>
      </c>
      <c r="AD3891">
        <v>98201</v>
      </c>
    </row>
    <row r="3892" spans="1:30" x14ac:dyDescent="0.25">
      <c r="A3892">
        <f t="shared" ca="1" si="60"/>
        <v>349</v>
      </c>
      <c r="B3892" t="s">
        <v>73</v>
      </c>
      <c r="C3892" t="s">
        <v>74</v>
      </c>
      <c r="F3892" t="s">
        <v>32782</v>
      </c>
      <c r="G3892">
        <v>0</v>
      </c>
      <c r="O3892" t="s">
        <v>33</v>
      </c>
      <c r="Y3892" t="s">
        <v>30634</v>
      </c>
      <c r="Z3892" t="s">
        <v>36830</v>
      </c>
      <c r="AA3892" t="s">
        <v>36831</v>
      </c>
      <c r="AB3892" t="s">
        <v>36832</v>
      </c>
    </row>
    <row r="3893" spans="1:30" ht="409.5" x14ac:dyDescent="0.25">
      <c r="A3893">
        <f t="shared" ca="1" si="60"/>
        <v>10915</v>
      </c>
      <c r="B3893" t="s">
        <v>1568</v>
      </c>
      <c r="F3893" t="s">
        <v>397</v>
      </c>
      <c r="G3893">
        <v>0</v>
      </c>
      <c r="M3893" t="s">
        <v>19928</v>
      </c>
      <c r="N3893" t="s">
        <v>19929</v>
      </c>
      <c r="O3893" t="s">
        <v>33</v>
      </c>
      <c r="W3893">
        <v>30</v>
      </c>
      <c r="X3893" t="s">
        <v>34</v>
      </c>
      <c r="Y3893" t="s">
        <v>9118</v>
      </c>
      <c r="Z3893" s="1" t="s">
        <v>19930</v>
      </c>
      <c r="AA3893" t="s">
        <v>19931</v>
      </c>
      <c r="AB3893" t="s">
        <v>19932</v>
      </c>
      <c r="AC3893" t="s">
        <v>38</v>
      </c>
      <c r="AD3893">
        <v>98009</v>
      </c>
    </row>
    <row r="3894" spans="1:30" ht="409.5" x14ac:dyDescent="0.25">
      <c r="A3894">
        <f t="shared" ca="1" si="60"/>
        <v>10835</v>
      </c>
      <c r="B3894" t="s">
        <v>3712</v>
      </c>
      <c r="C3894" t="s">
        <v>16820</v>
      </c>
      <c r="F3894" t="s">
        <v>20250</v>
      </c>
      <c r="G3894">
        <v>0</v>
      </c>
      <c r="O3894" t="s">
        <v>33</v>
      </c>
      <c r="X3894" t="s">
        <v>34</v>
      </c>
      <c r="Y3894" t="s">
        <v>22643</v>
      </c>
      <c r="Z3894" s="1" t="s">
        <v>24653</v>
      </c>
      <c r="AA3894" t="s">
        <v>24027</v>
      </c>
      <c r="AB3894" t="s">
        <v>24654</v>
      </c>
      <c r="AC3894" t="s">
        <v>102</v>
      </c>
      <c r="AD3894">
        <v>97302</v>
      </c>
    </row>
    <row r="3895" spans="1:30" ht="409.5" x14ac:dyDescent="0.25">
      <c r="A3895">
        <f t="shared" ca="1" si="60"/>
        <v>17368</v>
      </c>
      <c r="B3895" t="s">
        <v>230</v>
      </c>
      <c r="C3895" t="s">
        <v>45</v>
      </c>
      <c r="F3895" t="s">
        <v>23305</v>
      </c>
      <c r="O3895" t="s">
        <v>33</v>
      </c>
      <c r="X3895" t="s">
        <v>34</v>
      </c>
      <c r="Z3895" s="1" t="s">
        <v>23329</v>
      </c>
      <c r="AA3895" t="s">
        <v>22580</v>
      </c>
      <c r="AB3895">
        <v>-172400</v>
      </c>
    </row>
    <row r="3896" spans="1:30" x14ac:dyDescent="0.25">
      <c r="A3896">
        <f t="shared" ca="1" si="60"/>
        <v>10267</v>
      </c>
      <c r="B3896" t="s">
        <v>124</v>
      </c>
      <c r="C3896" t="s">
        <v>45</v>
      </c>
      <c r="O3896" t="s">
        <v>33</v>
      </c>
      <c r="X3896" t="s">
        <v>34</v>
      </c>
      <c r="Y3896" t="s">
        <v>19000</v>
      </c>
      <c r="Z3896" t="s">
        <v>19001</v>
      </c>
      <c r="AA3896" t="s">
        <v>19002</v>
      </c>
      <c r="AB3896">
        <v>-160194</v>
      </c>
    </row>
    <row r="3897" spans="1:30" x14ac:dyDescent="0.25">
      <c r="A3897">
        <f t="shared" ca="1" si="60"/>
        <v>9809</v>
      </c>
      <c r="B3897" t="s">
        <v>124</v>
      </c>
      <c r="C3897" t="s">
        <v>45</v>
      </c>
      <c r="F3897" t="s">
        <v>22459</v>
      </c>
      <c r="G3897">
        <v>0</v>
      </c>
      <c r="O3897" t="s">
        <v>33</v>
      </c>
      <c r="Y3897" t="s">
        <v>22460</v>
      </c>
      <c r="Z3897" t="s">
        <v>22461</v>
      </c>
      <c r="AA3897" t="s">
        <v>22462</v>
      </c>
      <c r="AB3897" t="s">
        <v>22463</v>
      </c>
    </row>
    <row r="3898" spans="1:30" ht="409.5" x14ac:dyDescent="0.25">
      <c r="A3898">
        <f t="shared" ca="1" si="60"/>
        <v>10195</v>
      </c>
      <c r="B3898" t="s">
        <v>677</v>
      </c>
      <c r="C3898" t="s">
        <v>80</v>
      </c>
      <c r="G3898">
        <v>0</v>
      </c>
      <c r="O3898" t="s">
        <v>155</v>
      </c>
      <c r="X3898" t="s">
        <v>34</v>
      </c>
      <c r="Y3898" t="s">
        <v>1661</v>
      </c>
      <c r="Z3898" s="1" t="s">
        <v>1662</v>
      </c>
      <c r="AA3898" t="s">
        <v>1663</v>
      </c>
      <c r="AB3898" t="s">
        <v>1664</v>
      </c>
      <c r="AC3898" t="s">
        <v>38</v>
      </c>
      <c r="AD3898">
        <v>98834</v>
      </c>
    </row>
    <row r="3899" spans="1:30" ht="409.5" x14ac:dyDescent="0.25">
      <c r="A3899">
        <f t="shared" ca="1" si="60"/>
        <v>7115</v>
      </c>
      <c r="B3899" t="s">
        <v>96</v>
      </c>
      <c r="C3899" t="s">
        <v>97</v>
      </c>
      <c r="F3899" t="s">
        <v>16064</v>
      </c>
      <c r="G3899">
        <v>0</v>
      </c>
      <c r="O3899" t="s">
        <v>33</v>
      </c>
      <c r="X3899" t="s">
        <v>34</v>
      </c>
      <c r="Y3899" t="s">
        <v>27367</v>
      </c>
      <c r="Z3899" s="1" t="s">
        <v>27368</v>
      </c>
      <c r="AA3899" t="s">
        <v>27369</v>
      </c>
      <c r="AB3899" t="s">
        <v>27370</v>
      </c>
      <c r="AC3899" t="s">
        <v>38</v>
      </c>
    </row>
    <row r="3900" spans="1:30" x14ac:dyDescent="0.25">
      <c r="A3900">
        <f t="shared" ca="1" si="60"/>
        <v>7782</v>
      </c>
      <c r="B3900" t="s">
        <v>30</v>
      </c>
      <c r="C3900" t="s">
        <v>31</v>
      </c>
      <c r="F3900" t="s">
        <v>3440</v>
      </c>
      <c r="O3900" t="s">
        <v>33</v>
      </c>
      <c r="X3900" t="s">
        <v>34</v>
      </c>
      <c r="Y3900" t="s">
        <v>39400</v>
      </c>
      <c r="Z3900" t="s">
        <v>39401</v>
      </c>
      <c r="AA3900" t="s">
        <v>39401</v>
      </c>
      <c r="AB3900">
        <v>-161413</v>
      </c>
      <c r="AC3900" t="s">
        <v>38</v>
      </c>
      <c r="AD3900">
        <v>98332</v>
      </c>
    </row>
    <row r="3901" spans="1:30" ht="409.5" x14ac:dyDescent="0.25">
      <c r="A3901">
        <f t="shared" ca="1" si="60"/>
        <v>13552</v>
      </c>
      <c r="B3901" t="s">
        <v>2046</v>
      </c>
      <c r="C3901" t="s">
        <v>80</v>
      </c>
      <c r="F3901" t="s">
        <v>923</v>
      </c>
      <c r="G3901">
        <v>0</v>
      </c>
      <c r="O3901" t="s">
        <v>33</v>
      </c>
      <c r="Y3901" t="s">
        <v>924</v>
      </c>
      <c r="Z3901" s="1" t="s">
        <v>6540</v>
      </c>
      <c r="AA3901" t="s">
        <v>6538</v>
      </c>
      <c r="AB3901" t="s">
        <v>6541</v>
      </c>
      <c r="AC3901" t="s">
        <v>38</v>
      </c>
      <c r="AD3901">
        <v>98663</v>
      </c>
    </row>
    <row r="3902" spans="1:30" x14ac:dyDescent="0.25">
      <c r="A3902">
        <f t="shared" ca="1" si="60"/>
        <v>7044</v>
      </c>
      <c r="B3902" t="s">
        <v>739</v>
      </c>
      <c r="C3902" t="s">
        <v>686</v>
      </c>
      <c r="F3902" t="s">
        <v>4947</v>
      </c>
      <c r="G3902">
        <v>0</v>
      </c>
      <c r="O3902" t="s">
        <v>33</v>
      </c>
      <c r="X3902" t="s">
        <v>34</v>
      </c>
      <c r="Y3902" t="s">
        <v>4964</v>
      </c>
      <c r="Z3902" t="s">
        <v>29318</v>
      </c>
      <c r="AA3902" t="s">
        <v>29319</v>
      </c>
      <c r="AB3902" t="s">
        <v>29320</v>
      </c>
      <c r="AC3902" t="s">
        <v>38</v>
      </c>
      <c r="AD3902">
        <v>98032</v>
      </c>
    </row>
    <row r="3903" spans="1:30" ht="409.5" x14ac:dyDescent="0.25">
      <c r="A3903">
        <f t="shared" ca="1" si="60"/>
        <v>12837</v>
      </c>
      <c r="B3903" t="s">
        <v>276</v>
      </c>
      <c r="C3903" t="s">
        <v>45</v>
      </c>
      <c r="G3903">
        <v>0</v>
      </c>
      <c r="N3903" t="s">
        <v>41472</v>
      </c>
      <c r="O3903" t="s">
        <v>33</v>
      </c>
      <c r="X3903" t="s">
        <v>34</v>
      </c>
      <c r="Y3903" t="s">
        <v>41473</v>
      </c>
      <c r="Z3903" s="1" t="s">
        <v>41474</v>
      </c>
      <c r="AA3903" t="s">
        <v>41475</v>
      </c>
      <c r="AB3903" t="s">
        <v>41476</v>
      </c>
    </row>
    <row r="3904" spans="1:30" ht="409.5" x14ac:dyDescent="0.25">
      <c r="A3904">
        <f t="shared" ca="1" si="60"/>
        <v>15146</v>
      </c>
      <c r="B3904" t="s">
        <v>3712</v>
      </c>
      <c r="C3904" t="s">
        <v>16820</v>
      </c>
      <c r="F3904" t="s">
        <v>20250</v>
      </c>
      <c r="G3904">
        <v>0</v>
      </c>
      <c r="O3904" t="s">
        <v>33</v>
      </c>
      <c r="X3904" t="s">
        <v>34</v>
      </c>
      <c r="Y3904" t="s">
        <v>22656</v>
      </c>
      <c r="Z3904" s="1" t="s">
        <v>24572</v>
      </c>
      <c r="AA3904" t="s">
        <v>24027</v>
      </c>
      <c r="AB3904" t="s">
        <v>24573</v>
      </c>
      <c r="AC3904" t="s">
        <v>102</v>
      </c>
      <c r="AD3904">
        <v>97302</v>
      </c>
    </row>
    <row r="3905" spans="1:30" ht="409.5" x14ac:dyDescent="0.25">
      <c r="A3905">
        <f t="shared" ca="1" si="60"/>
        <v>18753</v>
      </c>
      <c r="B3905" t="s">
        <v>73</v>
      </c>
      <c r="C3905" t="s">
        <v>74</v>
      </c>
      <c r="F3905" t="s">
        <v>9219</v>
      </c>
      <c r="G3905">
        <v>0</v>
      </c>
      <c r="O3905" t="s">
        <v>33</v>
      </c>
      <c r="X3905" t="s">
        <v>34</v>
      </c>
      <c r="Y3905" t="s">
        <v>9220</v>
      </c>
      <c r="Z3905" s="1" t="s">
        <v>9221</v>
      </c>
      <c r="AA3905" t="s">
        <v>9222</v>
      </c>
      <c r="AB3905" t="s">
        <v>9223</v>
      </c>
      <c r="AC3905" t="s">
        <v>38</v>
      </c>
      <c r="AD3905">
        <v>98168</v>
      </c>
    </row>
    <row r="3906" spans="1:30" x14ac:dyDescent="0.25">
      <c r="A3906">
        <f t="shared" ref="A3906:A3969" ca="1" si="61">RANDBETWEEN(1,20000)</f>
        <v>2028</v>
      </c>
      <c r="B3906" t="s">
        <v>334</v>
      </c>
      <c r="C3906" t="s">
        <v>45</v>
      </c>
      <c r="F3906" t="s">
        <v>8492</v>
      </c>
      <c r="G3906">
        <v>0</v>
      </c>
      <c r="O3906" t="s">
        <v>155</v>
      </c>
      <c r="X3906" t="s">
        <v>34</v>
      </c>
      <c r="Y3906" t="s">
        <v>32487</v>
      </c>
      <c r="Z3906" t="s">
        <v>32488</v>
      </c>
      <c r="AA3906" t="s">
        <v>32489</v>
      </c>
      <c r="AB3906" t="s">
        <v>32490</v>
      </c>
      <c r="AC3906" t="s">
        <v>2243</v>
      </c>
      <c r="AD3906">
        <v>95282</v>
      </c>
    </row>
    <row r="3907" spans="1:30" x14ac:dyDescent="0.25">
      <c r="A3907">
        <f t="shared" ca="1" si="61"/>
        <v>2946</v>
      </c>
      <c r="B3907" t="s">
        <v>107</v>
      </c>
      <c r="C3907" t="s">
        <v>108</v>
      </c>
      <c r="O3907" t="s">
        <v>33</v>
      </c>
      <c r="X3907" t="s">
        <v>34</v>
      </c>
      <c r="Y3907" t="s">
        <v>4181</v>
      </c>
      <c r="Z3907" t="s">
        <v>4182</v>
      </c>
      <c r="AA3907" t="s">
        <v>4183</v>
      </c>
      <c r="AB3907">
        <v>-172856</v>
      </c>
    </row>
    <row r="3908" spans="1:30" x14ac:dyDescent="0.25">
      <c r="A3908">
        <f t="shared" ca="1" si="61"/>
        <v>5547</v>
      </c>
      <c r="B3908" t="s">
        <v>2046</v>
      </c>
      <c r="C3908" t="s">
        <v>80</v>
      </c>
      <c r="F3908" t="s">
        <v>651</v>
      </c>
      <c r="G3908">
        <v>0</v>
      </c>
      <c r="O3908" t="s">
        <v>33</v>
      </c>
      <c r="Y3908" t="s">
        <v>994</v>
      </c>
      <c r="Z3908" t="s">
        <v>13467</v>
      </c>
      <c r="AA3908" t="s">
        <v>13468</v>
      </c>
      <c r="AB3908" t="s">
        <v>13469</v>
      </c>
      <c r="AC3908" t="s">
        <v>38</v>
      </c>
      <c r="AD3908">
        <v>98034</v>
      </c>
    </row>
    <row r="3909" spans="1:30" x14ac:dyDescent="0.25">
      <c r="A3909">
        <f t="shared" ca="1" si="61"/>
        <v>3623</v>
      </c>
      <c r="B3909" t="s">
        <v>2046</v>
      </c>
      <c r="C3909" t="s">
        <v>80</v>
      </c>
      <c r="F3909" t="s">
        <v>7374</v>
      </c>
      <c r="G3909">
        <v>0</v>
      </c>
      <c r="O3909" t="s">
        <v>33</v>
      </c>
      <c r="Y3909" t="s">
        <v>7375</v>
      </c>
      <c r="Z3909" t="s">
        <v>7376</v>
      </c>
      <c r="AA3909" t="s">
        <v>7377</v>
      </c>
      <c r="AB3909" t="s">
        <v>7378</v>
      </c>
      <c r="AC3909" t="s">
        <v>38</v>
      </c>
      <c r="AD3909">
        <v>98012</v>
      </c>
    </row>
    <row r="3910" spans="1:30" ht="409.5" x14ac:dyDescent="0.25">
      <c r="A3910">
        <f t="shared" ca="1" si="61"/>
        <v>17548</v>
      </c>
      <c r="B3910" t="s">
        <v>96</v>
      </c>
      <c r="C3910" t="s">
        <v>97</v>
      </c>
      <c r="F3910" t="s">
        <v>658</v>
      </c>
      <c r="G3910">
        <v>0</v>
      </c>
      <c r="O3910" t="s">
        <v>33</v>
      </c>
      <c r="X3910" t="s">
        <v>34</v>
      </c>
      <c r="Y3910" t="s">
        <v>11935</v>
      </c>
      <c r="Z3910" s="1" t="s">
        <v>37454</v>
      </c>
      <c r="AA3910" t="s">
        <v>37455</v>
      </c>
      <c r="AB3910" t="s">
        <v>37456</v>
      </c>
      <c r="AC3910" t="s">
        <v>102</v>
      </c>
      <c r="AD3910">
        <v>11111</v>
      </c>
    </row>
    <row r="3911" spans="1:30" ht="405" x14ac:dyDescent="0.25">
      <c r="A3911">
        <f t="shared" ca="1" si="61"/>
        <v>15902</v>
      </c>
      <c r="B3911" t="s">
        <v>334</v>
      </c>
      <c r="C3911" t="s">
        <v>45</v>
      </c>
      <c r="O3911" t="s">
        <v>1200</v>
      </c>
      <c r="X3911" t="s">
        <v>34</v>
      </c>
      <c r="Y3911" t="s">
        <v>41372</v>
      </c>
      <c r="Z3911" s="1" t="s">
        <v>41373</v>
      </c>
      <c r="AA3911" t="s">
        <v>41374</v>
      </c>
      <c r="AB3911">
        <v>-181243</v>
      </c>
    </row>
    <row r="3912" spans="1:30" x14ac:dyDescent="0.25">
      <c r="A3912">
        <f t="shared" ca="1" si="61"/>
        <v>15132</v>
      </c>
      <c r="B3912" t="s">
        <v>79</v>
      </c>
      <c r="C3912" t="s">
        <v>80</v>
      </c>
      <c r="F3912" t="s">
        <v>7487</v>
      </c>
      <c r="O3912" t="s">
        <v>33</v>
      </c>
      <c r="Y3912" t="s">
        <v>26020</v>
      </c>
      <c r="Z3912" t="s">
        <v>26770</v>
      </c>
      <c r="AA3912" t="s">
        <v>26771</v>
      </c>
      <c r="AB3912">
        <v>-171661</v>
      </c>
      <c r="AC3912" t="s">
        <v>38</v>
      </c>
      <c r="AD3912">
        <v>99202</v>
      </c>
    </row>
    <row r="3913" spans="1:30" ht="409.5" x14ac:dyDescent="0.25">
      <c r="A3913">
        <f t="shared" ca="1" si="61"/>
        <v>13783</v>
      </c>
      <c r="B3913" t="s">
        <v>2046</v>
      </c>
      <c r="C3913" t="s">
        <v>80</v>
      </c>
      <c r="F3913" t="s">
        <v>10886</v>
      </c>
      <c r="G3913">
        <v>0</v>
      </c>
      <c r="O3913" t="s">
        <v>33</v>
      </c>
      <c r="Y3913" t="s">
        <v>10887</v>
      </c>
      <c r="Z3913" s="1" t="s">
        <v>10888</v>
      </c>
      <c r="AA3913" t="s">
        <v>10889</v>
      </c>
      <c r="AB3913" t="s">
        <v>10890</v>
      </c>
      <c r="AC3913" t="s">
        <v>38</v>
      </c>
      <c r="AD3913">
        <v>98144</v>
      </c>
    </row>
    <row r="3914" spans="1:30" x14ac:dyDescent="0.25">
      <c r="A3914">
        <f t="shared" ca="1" si="61"/>
        <v>1652</v>
      </c>
      <c r="B3914" t="s">
        <v>164</v>
      </c>
      <c r="C3914" t="s">
        <v>165</v>
      </c>
      <c r="G3914">
        <v>0</v>
      </c>
      <c r="O3914" t="s">
        <v>33</v>
      </c>
      <c r="Y3914" t="s">
        <v>836</v>
      </c>
      <c r="Z3914" t="s">
        <v>25684</v>
      </c>
      <c r="AA3914" t="s">
        <v>25685</v>
      </c>
      <c r="AB3914" t="s">
        <v>25686</v>
      </c>
      <c r="AC3914" t="s">
        <v>38</v>
      </c>
      <c r="AD3914">
        <v>98134</v>
      </c>
    </row>
    <row r="3915" spans="1:30" ht="409.5" x14ac:dyDescent="0.25">
      <c r="A3915">
        <f t="shared" ca="1" si="61"/>
        <v>1839</v>
      </c>
      <c r="B3915" t="s">
        <v>3712</v>
      </c>
      <c r="C3915" t="s">
        <v>16820</v>
      </c>
      <c r="F3915" t="s">
        <v>20250</v>
      </c>
      <c r="G3915">
        <v>0</v>
      </c>
      <c r="O3915" t="s">
        <v>33</v>
      </c>
      <c r="Y3915" t="s">
        <v>22651</v>
      </c>
      <c r="Z3915" s="1" t="s">
        <v>24423</v>
      </c>
      <c r="AA3915" t="s">
        <v>24027</v>
      </c>
      <c r="AB3915" t="s">
        <v>24424</v>
      </c>
      <c r="AC3915" t="s">
        <v>102</v>
      </c>
      <c r="AD3915">
        <v>97302</v>
      </c>
    </row>
    <row r="3916" spans="1:30" x14ac:dyDescent="0.25">
      <c r="A3916">
        <f t="shared" ca="1" si="61"/>
        <v>9006</v>
      </c>
      <c r="B3916" t="s">
        <v>79</v>
      </c>
      <c r="C3916" t="s">
        <v>80</v>
      </c>
      <c r="O3916" t="s">
        <v>33</v>
      </c>
      <c r="Y3916" t="s">
        <v>27002</v>
      </c>
      <c r="Z3916" t="s">
        <v>27003</v>
      </c>
      <c r="AA3916" t="s">
        <v>27004</v>
      </c>
      <c r="AB3916">
        <v>-172605</v>
      </c>
      <c r="AC3916" t="s">
        <v>38</v>
      </c>
      <c r="AD3916">
        <v>9831</v>
      </c>
    </row>
    <row r="3917" spans="1:30" x14ac:dyDescent="0.25">
      <c r="A3917">
        <f t="shared" ca="1" si="61"/>
        <v>4170</v>
      </c>
      <c r="B3917" t="s">
        <v>788</v>
      </c>
      <c r="C3917" t="s">
        <v>45</v>
      </c>
      <c r="G3917">
        <v>1</v>
      </c>
      <c r="H3917" t="s">
        <v>60</v>
      </c>
      <c r="L3917">
        <v>1.75</v>
      </c>
      <c r="O3917" t="s">
        <v>33</v>
      </c>
      <c r="W3917">
        <v>30</v>
      </c>
      <c r="X3917" t="s">
        <v>34</v>
      </c>
      <c r="Y3917" t="s">
        <v>28147</v>
      </c>
      <c r="Z3917" t="s">
        <v>28148</v>
      </c>
      <c r="AA3917" t="s">
        <v>28149</v>
      </c>
      <c r="AB3917" t="s">
        <v>28150</v>
      </c>
      <c r="AC3917" t="s">
        <v>38</v>
      </c>
      <c r="AD3917">
        <v>98503</v>
      </c>
    </row>
    <row r="3918" spans="1:30" x14ac:dyDescent="0.25">
      <c r="A3918">
        <f t="shared" ca="1" si="61"/>
        <v>18407</v>
      </c>
      <c r="B3918" t="s">
        <v>685</v>
      </c>
      <c r="C3918" t="s">
        <v>686</v>
      </c>
      <c r="F3918" t="s">
        <v>3295</v>
      </c>
      <c r="G3918">
        <v>0</v>
      </c>
      <c r="O3918" t="s">
        <v>33</v>
      </c>
      <c r="Y3918" t="s">
        <v>3296</v>
      </c>
      <c r="Z3918" t="s">
        <v>33961</v>
      </c>
      <c r="AA3918" t="s">
        <v>33962</v>
      </c>
      <c r="AB3918" t="s">
        <v>33963</v>
      </c>
      <c r="AC3918" t="s">
        <v>38</v>
      </c>
      <c r="AD3918">
        <v>98005</v>
      </c>
    </row>
    <row r="3919" spans="1:30" x14ac:dyDescent="0.25">
      <c r="A3919">
        <f t="shared" ca="1" si="61"/>
        <v>3153</v>
      </c>
      <c r="B3919" t="s">
        <v>124</v>
      </c>
      <c r="C3919" t="s">
        <v>45</v>
      </c>
      <c r="O3919" t="s">
        <v>33</v>
      </c>
      <c r="W3919">
        <v>15</v>
      </c>
      <c r="X3919" t="s">
        <v>34</v>
      </c>
      <c r="Z3919" t="s">
        <v>31362</v>
      </c>
      <c r="AA3919" t="s">
        <v>31363</v>
      </c>
      <c r="AB3919">
        <v>-180549</v>
      </c>
      <c r="AC3919" t="s">
        <v>38</v>
      </c>
      <c r="AD3919">
        <v>99111</v>
      </c>
    </row>
    <row r="3920" spans="1:30" x14ac:dyDescent="0.25">
      <c r="A3920">
        <f t="shared" ca="1" si="61"/>
        <v>779</v>
      </c>
      <c r="B3920" t="s">
        <v>96</v>
      </c>
      <c r="C3920" t="s">
        <v>97</v>
      </c>
      <c r="G3920">
        <v>0</v>
      </c>
      <c r="M3920" t="s">
        <v>9960</v>
      </c>
      <c r="N3920" t="s">
        <v>468</v>
      </c>
      <c r="O3920" t="s">
        <v>33</v>
      </c>
      <c r="X3920" t="s">
        <v>34</v>
      </c>
      <c r="Y3920" t="s">
        <v>9961</v>
      </c>
      <c r="Z3920" t="s">
        <v>9962</v>
      </c>
      <c r="AA3920" t="s">
        <v>9963</v>
      </c>
      <c r="AB3920" t="s">
        <v>9964</v>
      </c>
      <c r="AC3920" t="s">
        <v>38</v>
      </c>
      <c r="AD3920">
        <v>98502</v>
      </c>
    </row>
    <row r="3921" spans="1:30" x14ac:dyDescent="0.25">
      <c r="A3921">
        <f t="shared" ca="1" si="61"/>
        <v>17778</v>
      </c>
      <c r="B3921" t="s">
        <v>1203</v>
      </c>
      <c r="C3921" t="s">
        <v>45</v>
      </c>
      <c r="F3921" t="s">
        <v>1673</v>
      </c>
      <c r="G3921">
        <v>0</v>
      </c>
      <c r="O3921" t="s">
        <v>33</v>
      </c>
      <c r="W3921">
        <v>30</v>
      </c>
      <c r="X3921" t="s">
        <v>34</v>
      </c>
      <c r="Y3921" t="s">
        <v>20887</v>
      </c>
      <c r="Z3921" t="s">
        <v>20888</v>
      </c>
      <c r="AA3921" t="s">
        <v>2406</v>
      </c>
      <c r="AB3921" t="s">
        <v>20889</v>
      </c>
      <c r="AC3921" t="s">
        <v>243</v>
      </c>
      <c r="AD3921">
        <v>92150</v>
      </c>
    </row>
    <row r="3922" spans="1:30" ht="409.5" x14ac:dyDescent="0.25">
      <c r="A3922">
        <f t="shared" ca="1" si="61"/>
        <v>3255</v>
      </c>
      <c r="B3922" t="s">
        <v>685</v>
      </c>
      <c r="C3922" t="s">
        <v>686</v>
      </c>
      <c r="F3922" t="s">
        <v>17077</v>
      </c>
      <c r="O3922" t="s">
        <v>33</v>
      </c>
      <c r="Y3922" t="s">
        <v>17078</v>
      </c>
      <c r="Z3922" s="1" t="s">
        <v>34266</v>
      </c>
      <c r="AA3922" t="s">
        <v>34267</v>
      </c>
      <c r="AB3922">
        <v>-162181</v>
      </c>
      <c r="AC3922" t="s">
        <v>38</v>
      </c>
      <c r="AD3922">
        <v>98383</v>
      </c>
    </row>
    <row r="3923" spans="1:30" x14ac:dyDescent="0.25">
      <c r="A3923">
        <f t="shared" ca="1" si="61"/>
        <v>12036</v>
      </c>
      <c r="B3923" t="s">
        <v>124</v>
      </c>
      <c r="C3923" t="s">
        <v>45</v>
      </c>
      <c r="O3923" t="s">
        <v>8498</v>
      </c>
      <c r="AB3923">
        <v>-162974</v>
      </c>
    </row>
    <row r="3924" spans="1:30" ht="315" x14ac:dyDescent="0.25">
      <c r="A3924">
        <f t="shared" ca="1" si="61"/>
        <v>12760</v>
      </c>
      <c r="B3924" t="s">
        <v>124</v>
      </c>
      <c r="C3924" t="s">
        <v>45</v>
      </c>
      <c r="F3924" t="s">
        <v>41695</v>
      </c>
      <c r="O3924" t="s">
        <v>33</v>
      </c>
      <c r="Y3924" t="s">
        <v>41696</v>
      </c>
      <c r="Z3924" s="1" t="s">
        <v>41697</v>
      </c>
      <c r="AA3924" t="s">
        <v>41651</v>
      </c>
      <c r="AB3924">
        <v>-161159</v>
      </c>
      <c r="AC3924" t="s">
        <v>5301</v>
      </c>
      <c r="AD3924" t="s">
        <v>41698</v>
      </c>
    </row>
    <row r="3925" spans="1:30" x14ac:dyDescent="0.25">
      <c r="A3925">
        <f t="shared" ca="1" si="61"/>
        <v>1320</v>
      </c>
      <c r="B3925" t="s">
        <v>2046</v>
      </c>
      <c r="C3925" t="s">
        <v>80</v>
      </c>
      <c r="F3925" t="s">
        <v>908</v>
      </c>
      <c r="O3925" t="s">
        <v>33</v>
      </c>
      <c r="Y3925" t="s">
        <v>14306</v>
      </c>
      <c r="Z3925" t="s">
        <v>14307</v>
      </c>
      <c r="AA3925" t="s">
        <v>14298</v>
      </c>
      <c r="AB3925">
        <v>-163572</v>
      </c>
      <c r="AC3925" t="s">
        <v>102</v>
      </c>
      <c r="AD3925">
        <v>97301</v>
      </c>
    </row>
    <row r="3926" spans="1:30" x14ac:dyDescent="0.25">
      <c r="A3926">
        <f t="shared" ca="1" si="61"/>
        <v>6206</v>
      </c>
      <c r="B3926" t="s">
        <v>164</v>
      </c>
      <c r="C3926" t="s">
        <v>165</v>
      </c>
      <c r="F3926" t="s">
        <v>387</v>
      </c>
      <c r="G3926">
        <v>0</v>
      </c>
      <c r="M3926" t="s">
        <v>18677</v>
      </c>
      <c r="N3926" t="s">
        <v>18678</v>
      </c>
      <c r="O3926" t="s">
        <v>168</v>
      </c>
      <c r="P3926" t="s">
        <v>318</v>
      </c>
      <c r="Q3926" t="s">
        <v>9575</v>
      </c>
      <c r="R3926" t="s">
        <v>6084</v>
      </c>
      <c r="S3926" t="s">
        <v>57</v>
      </c>
      <c r="W3926">
        <v>30</v>
      </c>
      <c r="Y3926" t="s">
        <v>970</v>
      </c>
      <c r="Z3926" t="s">
        <v>40337</v>
      </c>
      <c r="AA3926" t="s">
        <v>40338</v>
      </c>
      <c r="AB3926" t="s">
        <v>40339</v>
      </c>
    </row>
    <row r="3927" spans="1:30" x14ac:dyDescent="0.25">
      <c r="A3927">
        <f t="shared" ca="1" si="61"/>
        <v>3284</v>
      </c>
      <c r="B3927" t="s">
        <v>1203</v>
      </c>
      <c r="C3927" t="s">
        <v>45</v>
      </c>
      <c r="F3927" t="s">
        <v>18747</v>
      </c>
      <c r="G3927">
        <v>0</v>
      </c>
      <c r="O3927" t="s">
        <v>33</v>
      </c>
      <c r="X3927" t="s">
        <v>34</v>
      </c>
      <c r="Y3927" t="s">
        <v>18748</v>
      </c>
      <c r="Z3927" t="s">
        <v>18749</v>
      </c>
      <c r="AA3927" t="s">
        <v>18750</v>
      </c>
      <c r="AB3927" t="s">
        <v>18751</v>
      </c>
      <c r="AC3927" t="s">
        <v>1001</v>
      </c>
      <c r="AD3927">
        <v>99901</v>
      </c>
    </row>
    <row r="3928" spans="1:30" ht="345" x14ac:dyDescent="0.25">
      <c r="A3928">
        <f t="shared" ca="1" si="61"/>
        <v>17341</v>
      </c>
      <c r="B3928" t="s">
        <v>463</v>
      </c>
      <c r="F3928" t="s">
        <v>464</v>
      </c>
      <c r="G3928">
        <v>1</v>
      </c>
      <c r="H3928" t="s">
        <v>60</v>
      </c>
      <c r="L3928">
        <v>1.75</v>
      </c>
      <c r="N3928" s="1" t="s">
        <v>9900</v>
      </c>
      <c r="O3928" t="s">
        <v>33</v>
      </c>
      <c r="Q3928" t="s">
        <v>6084</v>
      </c>
      <c r="R3928" t="s">
        <v>57</v>
      </c>
      <c r="S3928" t="s">
        <v>9901</v>
      </c>
      <c r="T3928" t="s">
        <v>427</v>
      </c>
      <c r="Y3928" t="s">
        <v>9902</v>
      </c>
      <c r="Z3928" t="s">
        <v>9903</v>
      </c>
      <c r="AA3928" t="s">
        <v>9904</v>
      </c>
      <c r="AB3928" t="s">
        <v>9905</v>
      </c>
      <c r="AC3928" t="s">
        <v>38</v>
      </c>
      <c r="AD3928">
        <v>98199</v>
      </c>
    </row>
    <row r="3929" spans="1:30" x14ac:dyDescent="0.25">
      <c r="A3929">
        <f t="shared" ca="1" si="61"/>
        <v>12712</v>
      </c>
      <c r="B3929" t="s">
        <v>73</v>
      </c>
      <c r="C3929" t="s">
        <v>74</v>
      </c>
      <c r="F3929" t="s">
        <v>20423</v>
      </c>
      <c r="O3929" t="s">
        <v>33</v>
      </c>
      <c r="X3929" t="s">
        <v>34</v>
      </c>
      <c r="Y3929" t="s">
        <v>20424</v>
      </c>
      <c r="Z3929" t="s">
        <v>22200</v>
      </c>
      <c r="AA3929" t="s">
        <v>22201</v>
      </c>
      <c r="AB3929">
        <v>-161837</v>
      </c>
      <c r="AC3929" t="s">
        <v>38</v>
      </c>
      <c r="AD3929">
        <v>98104</v>
      </c>
    </row>
    <row r="3930" spans="1:30" x14ac:dyDescent="0.25">
      <c r="A3930">
        <f t="shared" ca="1" si="61"/>
        <v>5490</v>
      </c>
      <c r="B3930" t="s">
        <v>124</v>
      </c>
      <c r="C3930" t="s">
        <v>45</v>
      </c>
      <c r="O3930" t="s">
        <v>33</v>
      </c>
      <c r="X3930" t="s">
        <v>34</v>
      </c>
      <c r="Y3930" t="s">
        <v>17770</v>
      </c>
      <c r="Z3930" t="s">
        <v>17771</v>
      </c>
      <c r="AA3930" t="s">
        <v>17772</v>
      </c>
      <c r="AB3930">
        <v>-162940</v>
      </c>
      <c r="AC3930" t="s">
        <v>38</v>
      </c>
      <c r="AD3930">
        <v>98563</v>
      </c>
    </row>
    <row r="3931" spans="1:30" x14ac:dyDescent="0.25">
      <c r="A3931">
        <f t="shared" ca="1" si="61"/>
        <v>19956</v>
      </c>
      <c r="B3931" t="s">
        <v>2046</v>
      </c>
      <c r="C3931" t="s">
        <v>80</v>
      </c>
      <c r="F3931" t="s">
        <v>1418</v>
      </c>
      <c r="O3931" t="s">
        <v>33</v>
      </c>
      <c r="Y3931" t="s">
        <v>1419</v>
      </c>
      <c r="Z3931" t="s">
        <v>32154</v>
      </c>
      <c r="AA3931" t="s">
        <v>32155</v>
      </c>
      <c r="AB3931">
        <v>-160906</v>
      </c>
      <c r="AC3931" t="s">
        <v>38</v>
      </c>
      <c r="AD3931">
        <v>98504</v>
      </c>
    </row>
    <row r="3932" spans="1:30" x14ac:dyDescent="0.25">
      <c r="A3932">
        <f t="shared" ca="1" si="61"/>
        <v>1335</v>
      </c>
      <c r="B3932" t="s">
        <v>276</v>
      </c>
      <c r="C3932" t="s">
        <v>45</v>
      </c>
      <c r="F3932" t="s">
        <v>37125</v>
      </c>
      <c r="G3932">
        <v>0</v>
      </c>
      <c r="O3932" t="s">
        <v>33</v>
      </c>
      <c r="X3932" t="s">
        <v>34</v>
      </c>
      <c r="Y3932" t="s">
        <v>37126</v>
      </c>
      <c r="Z3932" t="s">
        <v>43062</v>
      </c>
      <c r="AA3932" t="s">
        <v>43063</v>
      </c>
      <c r="AB3932" t="s">
        <v>43064</v>
      </c>
      <c r="AC3932" t="s">
        <v>38</v>
      </c>
      <c r="AD3932">
        <v>98503</v>
      </c>
    </row>
    <row r="3933" spans="1:30" x14ac:dyDescent="0.25">
      <c r="A3933">
        <f t="shared" ca="1" si="61"/>
        <v>8153</v>
      </c>
      <c r="B3933" t="s">
        <v>739</v>
      </c>
      <c r="C3933" t="s">
        <v>686</v>
      </c>
      <c r="F3933" t="s">
        <v>3300</v>
      </c>
      <c r="G3933">
        <v>0</v>
      </c>
      <c r="O3933" t="s">
        <v>33</v>
      </c>
      <c r="X3933" t="s">
        <v>34</v>
      </c>
      <c r="Y3933" t="s">
        <v>3541</v>
      </c>
      <c r="Z3933" t="s">
        <v>3542</v>
      </c>
      <c r="AA3933" t="s">
        <v>3543</v>
      </c>
      <c r="AB3933" t="s">
        <v>3544</v>
      </c>
      <c r="AC3933" t="s">
        <v>38</v>
      </c>
      <c r="AD3933">
        <v>98503</v>
      </c>
    </row>
    <row r="3934" spans="1:30" x14ac:dyDescent="0.25">
      <c r="A3934">
        <f t="shared" ca="1" si="61"/>
        <v>12618</v>
      </c>
      <c r="B3934" t="s">
        <v>2046</v>
      </c>
      <c r="C3934" t="s">
        <v>80</v>
      </c>
      <c r="F3934" t="s">
        <v>8115</v>
      </c>
      <c r="G3934">
        <v>0</v>
      </c>
      <c r="O3934" t="s">
        <v>33</v>
      </c>
      <c r="Y3934" t="s">
        <v>7165</v>
      </c>
      <c r="Z3934" t="s">
        <v>15493</v>
      </c>
      <c r="AA3934" t="s">
        <v>15494</v>
      </c>
      <c r="AB3934" t="s">
        <v>15495</v>
      </c>
      <c r="AC3934" t="s">
        <v>38</v>
      </c>
      <c r="AD3934">
        <v>98125</v>
      </c>
    </row>
    <row r="3935" spans="1:30" x14ac:dyDescent="0.25">
      <c r="A3935">
        <f t="shared" ca="1" si="61"/>
        <v>18877</v>
      </c>
      <c r="B3935" t="s">
        <v>73</v>
      </c>
      <c r="C3935" t="s">
        <v>74</v>
      </c>
      <c r="G3935">
        <v>0</v>
      </c>
      <c r="O3935" t="s">
        <v>33</v>
      </c>
      <c r="X3935" t="s">
        <v>34</v>
      </c>
      <c r="Y3935" t="s">
        <v>19803</v>
      </c>
      <c r="Z3935" t="s">
        <v>19804</v>
      </c>
      <c r="AA3935" t="s">
        <v>19805</v>
      </c>
      <c r="AB3935" t="s">
        <v>19806</v>
      </c>
    </row>
    <row r="3936" spans="1:30" ht="409.5" x14ac:dyDescent="0.25">
      <c r="A3936">
        <f t="shared" ca="1" si="61"/>
        <v>11300</v>
      </c>
      <c r="B3936" t="s">
        <v>489</v>
      </c>
      <c r="C3936" t="s">
        <v>45</v>
      </c>
      <c r="O3936" t="s">
        <v>1</v>
      </c>
      <c r="Y3936" t="s">
        <v>28837</v>
      </c>
      <c r="Z3936" s="1" t="s">
        <v>28840</v>
      </c>
      <c r="AA3936" t="s">
        <v>28841</v>
      </c>
      <c r="AB3936">
        <v>-181484</v>
      </c>
      <c r="AC3936" t="s">
        <v>38</v>
      </c>
      <c r="AD3936">
        <v>98057</v>
      </c>
    </row>
    <row r="3937" spans="1:30" ht="409.5" x14ac:dyDescent="0.25">
      <c r="A3937">
        <f t="shared" ca="1" si="61"/>
        <v>12241</v>
      </c>
      <c r="B3937" t="s">
        <v>230</v>
      </c>
      <c r="C3937" t="s">
        <v>45</v>
      </c>
      <c r="O3937" t="s">
        <v>33</v>
      </c>
      <c r="W3937">
        <v>15</v>
      </c>
      <c r="X3937" t="s">
        <v>34</v>
      </c>
      <c r="Y3937" t="s">
        <v>23256</v>
      </c>
      <c r="Z3937" s="1" t="s">
        <v>23532</v>
      </c>
      <c r="AA3937" t="s">
        <v>22580</v>
      </c>
      <c r="AB3937">
        <v>-181724</v>
      </c>
    </row>
    <row r="3938" spans="1:30" x14ac:dyDescent="0.25">
      <c r="A3938">
        <f t="shared" ca="1" si="61"/>
        <v>11434</v>
      </c>
      <c r="B3938" t="s">
        <v>685</v>
      </c>
      <c r="C3938" t="s">
        <v>686</v>
      </c>
      <c r="F3938" t="s">
        <v>29640</v>
      </c>
      <c r="O3938" t="s">
        <v>33</v>
      </c>
      <c r="Y3938" t="s">
        <v>29641</v>
      </c>
      <c r="Z3938" t="s">
        <v>33797</v>
      </c>
      <c r="AA3938" t="s">
        <v>33781</v>
      </c>
      <c r="AB3938">
        <v>-160080</v>
      </c>
      <c r="AC3938" t="s">
        <v>38</v>
      </c>
      <c r="AD3938">
        <v>98390</v>
      </c>
    </row>
    <row r="3939" spans="1:30" ht="409.5" x14ac:dyDescent="0.25">
      <c r="A3939">
        <f t="shared" ca="1" si="61"/>
        <v>1226</v>
      </c>
      <c r="B3939" t="s">
        <v>334</v>
      </c>
      <c r="C3939" t="s">
        <v>45</v>
      </c>
      <c r="O3939" t="s">
        <v>33</v>
      </c>
      <c r="W3939">
        <v>15</v>
      </c>
      <c r="X3939" t="s">
        <v>34</v>
      </c>
      <c r="Y3939" t="s">
        <v>28043</v>
      </c>
      <c r="Z3939" s="1" t="s">
        <v>28626</v>
      </c>
      <c r="AA3939" t="s">
        <v>28627</v>
      </c>
      <c r="AB3939">
        <v>-180402</v>
      </c>
    </row>
    <row r="3940" spans="1:30" ht="409.5" x14ac:dyDescent="0.25">
      <c r="A3940">
        <f t="shared" ca="1" si="61"/>
        <v>15182</v>
      </c>
      <c r="B3940" t="s">
        <v>489</v>
      </c>
      <c r="C3940" t="s">
        <v>45</v>
      </c>
      <c r="O3940" t="s">
        <v>33</v>
      </c>
      <c r="X3940" t="s">
        <v>34</v>
      </c>
      <c r="Y3940" t="s">
        <v>22321</v>
      </c>
      <c r="Z3940" s="1" t="s">
        <v>22771</v>
      </c>
      <c r="AA3940" t="s">
        <v>22580</v>
      </c>
      <c r="AB3940">
        <v>-160351</v>
      </c>
    </row>
    <row r="3941" spans="1:30" ht="409.5" x14ac:dyDescent="0.25">
      <c r="A3941">
        <f t="shared" ca="1" si="61"/>
        <v>5930</v>
      </c>
      <c r="B3941" t="s">
        <v>230</v>
      </c>
      <c r="C3941" t="s">
        <v>45</v>
      </c>
      <c r="O3941" t="s">
        <v>33</v>
      </c>
      <c r="W3941">
        <v>15</v>
      </c>
      <c r="X3941" t="s">
        <v>34</v>
      </c>
      <c r="Y3941" t="s">
        <v>22796</v>
      </c>
      <c r="Z3941" s="1" t="s">
        <v>23444</v>
      </c>
      <c r="AA3941" t="s">
        <v>22580</v>
      </c>
      <c r="AB3941">
        <v>-180484</v>
      </c>
    </row>
    <row r="3942" spans="1:30" x14ac:dyDescent="0.25">
      <c r="A3942">
        <f t="shared" ca="1" si="61"/>
        <v>7947</v>
      </c>
      <c r="B3942" t="s">
        <v>2046</v>
      </c>
      <c r="C3942" t="s">
        <v>80</v>
      </c>
      <c r="F3942" t="s">
        <v>1418</v>
      </c>
      <c r="O3942" t="s">
        <v>33</v>
      </c>
      <c r="Y3942" t="s">
        <v>1419</v>
      </c>
      <c r="Z3942" t="s">
        <v>15706</v>
      </c>
      <c r="AA3942" t="s">
        <v>15707</v>
      </c>
      <c r="AB3942">
        <v>-180089</v>
      </c>
      <c r="AC3942" t="s">
        <v>38</v>
      </c>
      <c r="AD3942">
        <v>98513</v>
      </c>
    </row>
    <row r="3943" spans="1:30" ht="345" x14ac:dyDescent="0.25">
      <c r="A3943">
        <f t="shared" ca="1" si="61"/>
        <v>289</v>
      </c>
      <c r="B3943" t="s">
        <v>96</v>
      </c>
      <c r="C3943" t="s">
        <v>97</v>
      </c>
      <c r="F3943" t="s">
        <v>204</v>
      </c>
      <c r="G3943">
        <v>0</v>
      </c>
      <c r="O3943" t="s">
        <v>33</v>
      </c>
      <c r="X3943" t="s">
        <v>34</v>
      </c>
      <c r="Y3943" t="s">
        <v>31120</v>
      </c>
      <c r="Z3943" s="1" t="s">
        <v>31121</v>
      </c>
      <c r="AA3943" t="s">
        <v>31122</v>
      </c>
      <c r="AB3943" t="s">
        <v>31123</v>
      </c>
      <c r="AC3943" t="s">
        <v>38</v>
      </c>
      <c r="AD3943">
        <v>98632</v>
      </c>
    </row>
    <row r="3944" spans="1:30" x14ac:dyDescent="0.25">
      <c r="A3944">
        <f t="shared" ca="1" si="61"/>
        <v>1391</v>
      </c>
      <c r="B3944" t="s">
        <v>739</v>
      </c>
      <c r="C3944" t="s">
        <v>686</v>
      </c>
      <c r="O3944" t="s">
        <v>33</v>
      </c>
      <c r="Y3944" t="s">
        <v>30769</v>
      </c>
      <c r="Z3944" t="s">
        <v>30770</v>
      </c>
      <c r="AA3944" t="s">
        <v>30767</v>
      </c>
      <c r="AB3944">
        <v>-162585</v>
      </c>
    </row>
    <row r="3945" spans="1:30" x14ac:dyDescent="0.25">
      <c r="A3945">
        <f t="shared" ca="1" si="61"/>
        <v>11086</v>
      </c>
      <c r="B3945" t="s">
        <v>334</v>
      </c>
      <c r="C3945" t="s">
        <v>45</v>
      </c>
      <c r="F3945" t="s">
        <v>33338</v>
      </c>
      <c r="G3945">
        <v>0</v>
      </c>
      <c r="O3945" t="s">
        <v>33</v>
      </c>
      <c r="Y3945" t="s">
        <v>33339</v>
      </c>
      <c r="Z3945" t="s">
        <v>33340</v>
      </c>
      <c r="AA3945" t="s">
        <v>33341</v>
      </c>
      <c r="AB3945" t="s">
        <v>33342</v>
      </c>
      <c r="AC3945" t="s">
        <v>38</v>
      </c>
      <c r="AD3945">
        <v>99169</v>
      </c>
    </row>
    <row r="3946" spans="1:30" x14ac:dyDescent="0.25">
      <c r="A3946">
        <f t="shared" ca="1" si="61"/>
        <v>3086</v>
      </c>
      <c r="B3946" t="s">
        <v>739</v>
      </c>
      <c r="C3946" t="s">
        <v>686</v>
      </c>
      <c r="F3946" t="s">
        <v>3030</v>
      </c>
      <c r="O3946" t="s">
        <v>33</v>
      </c>
      <c r="Y3946" t="s">
        <v>29951</v>
      </c>
      <c r="Z3946" t="s">
        <v>29952</v>
      </c>
      <c r="AA3946" t="s">
        <v>29953</v>
      </c>
      <c r="AB3946">
        <v>-180560</v>
      </c>
      <c r="AC3946" t="s">
        <v>38</v>
      </c>
      <c r="AD3946">
        <v>98004</v>
      </c>
    </row>
    <row r="3947" spans="1:30" x14ac:dyDescent="0.25">
      <c r="A3947">
        <f t="shared" ca="1" si="61"/>
        <v>14836</v>
      </c>
      <c r="B3947" t="s">
        <v>124</v>
      </c>
      <c r="C3947" t="s">
        <v>45</v>
      </c>
      <c r="F3947" t="s">
        <v>9072</v>
      </c>
      <c r="G3947">
        <v>0</v>
      </c>
      <c r="O3947" t="s">
        <v>33</v>
      </c>
      <c r="X3947" t="s">
        <v>34</v>
      </c>
      <c r="Y3947" t="s">
        <v>31969</v>
      </c>
      <c r="Z3947" t="s">
        <v>31970</v>
      </c>
      <c r="AA3947" t="s">
        <v>31971</v>
      </c>
      <c r="AB3947" t="s">
        <v>31972</v>
      </c>
    </row>
    <row r="3948" spans="1:30" x14ac:dyDescent="0.25">
      <c r="A3948">
        <f t="shared" ca="1" si="61"/>
        <v>1657</v>
      </c>
      <c r="B3948" t="s">
        <v>773</v>
      </c>
      <c r="C3948" t="s">
        <v>80</v>
      </c>
      <c r="F3948" t="s">
        <v>1305</v>
      </c>
      <c r="G3948">
        <v>0</v>
      </c>
      <c r="O3948" t="s">
        <v>33</v>
      </c>
      <c r="X3948" t="s">
        <v>34</v>
      </c>
      <c r="Y3948" t="s">
        <v>6197</v>
      </c>
      <c r="Z3948" t="s">
        <v>6198</v>
      </c>
      <c r="AA3948" t="s">
        <v>6199</v>
      </c>
      <c r="AB3948" t="s">
        <v>6200</v>
      </c>
      <c r="AC3948" t="s">
        <v>38</v>
      </c>
      <c r="AD3948">
        <v>98402</v>
      </c>
    </row>
    <row r="3949" spans="1:30" x14ac:dyDescent="0.25">
      <c r="A3949">
        <f t="shared" ca="1" si="61"/>
        <v>18609</v>
      </c>
      <c r="B3949" t="s">
        <v>73</v>
      </c>
      <c r="C3949" t="s">
        <v>74</v>
      </c>
      <c r="G3949">
        <v>0</v>
      </c>
      <c r="O3949" t="s">
        <v>63</v>
      </c>
      <c r="X3949" t="s">
        <v>34</v>
      </c>
      <c r="Y3949" t="s">
        <v>2902</v>
      </c>
      <c r="Z3949" t="s">
        <v>2903</v>
      </c>
      <c r="AA3949" t="s">
        <v>2903</v>
      </c>
      <c r="AB3949" t="s">
        <v>2904</v>
      </c>
    </row>
    <row r="3950" spans="1:30" x14ac:dyDescent="0.25">
      <c r="A3950">
        <f t="shared" ca="1" si="61"/>
        <v>4995</v>
      </c>
      <c r="B3950" t="s">
        <v>739</v>
      </c>
      <c r="C3950" t="s">
        <v>686</v>
      </c>
      <c r="F3950" t="s">
        <v>29535</v>
      </c>
      <c r="G3950">
        <v>0</v>
      </c>
      <c r="O3950" t="s">
        <v>33</v>
      </c>
      <c r="Y3950" t="s">
        <v>29536</v>
      </c>
      <c r="Z3950" t="s">
        <v>31324</v>
      </c>
      <c r="AA3950" t="s">
        <v>31325</v>
      </c>
      <c r="AB3950" t="s">
        <v>31326</v>
      </c>
    </row>
    <row r="3951" spans="1:30" x14ac:dyDescent="0.25">
      <c r="A3951">
        <f t="shared" ca="1" si="61"/>
        <v>153</v>
      </c>
      <c r="B3951" t="s">
        <v>739</v>
      </c>
      <c r="C3951" t="s">
        <v>686</v>
      </c>
      <c r="F3951" t="s">
        <v>5901</v>
      </c>
      <c r="O3951" t="s">
        <v>33</v>
      </c>
      <c r="Y3951" t="s">
        <v>30057</v>
      </c>
      <c r="Z3951" t="s">
        <v>30058</v>
      </c>
      <c r="AA3951" t="s">
        <v>30043</v>
      </c>
      <c r="AB3951">
        <v>-160396</v>
      </c>
    </row>
    <row r="3952" spans="1:30" ht="409.5" x14ac:dyDescent="0.25">
      <c r="A3952">
        <f t="shared" ca="1" si="61"/>
        <v>553</v>
      </c>
      <c r="B3952" t="s">
        <v>276</v>
      </c>
      <c r="C3952" t="s">
        <v>45</v>
      </c>
      <c r="F3952" t="s">
        <v>658</v>
      </c>
      <c r="G3952">
        <v>0</v>
      </c>
      <c r="M3952" t="s">
        <v>1347</v>
      </c>
      <c r="N3952" t="s">
        <v>1348</v>
      </c>
      <c r="O3952" t="s">
        <v>33</v>
      </c>
      <c r="W3952">
        <v>10</v>
      </c>
      <c r="X3952" t="s">
        <v>34</v>
      </c>
      <c r="Y3952" t="s">
        <v>29036</v>
      </c>
      <c r="Z3952" s="1" t="s">
        <v>29037</v>
      </c>
      <c r="AA3952" t="s">
        <v>29038</v>
      </c>
      <c r="AB3952" t="s">
        <v>29039</v>
      </c>
      <c r="AC3952" t="s">
        <v>38</v>
      </c>
      <c r="AD3952">
        <v>97205</v>
      </c>
    </row>
    <row r="3953" spans="1:30" x14ac:dyDescent="0.25">
      <c r="A3953">
        <f t="shared" ca="1" si="61"/>
        <v>16531</v>
      </c>
      <c r="B3953" t="s">
        <v>44</v>
      </c>
      <c r="C3953" t="s">
        <v>45</v>
      </c>
      <c r="F3953" t="s">
        <v>4040</v>
      </c>
      <c r="G3953">
        <v>0</v>
      </c>
      <c r="O3953" t="s">
        <v>33</v>
      </c>
      <c r="X3953" t="s">
        <v>34</v>
      </c>
      <c r="Y3953" t="s">
        <v>9713</v>
      </c>
      <c r="Z3953" t="s">
        <v>9714</v>
      </c>
      <c r="AA3953" t="s">
        <v>9714</v>
      </c>
      <c r="AB3953" t="s">
        <v>9715</v>
      </c>
      <c r="AC3953" t="s">
        <v>38</v>
      </c>
      <c r="AD3953">
        <v>98520</v>
      </c>
    </row>
    <row r="3954" spans="1:30" x14ac:dyDescent="0.25">
      <c r="A3954">
        <f t="shared" ca="1" si="61"/>
        <v>10688</v>
      </c>
      <c r="B3954" t="s">
        <v>519</v>
      </c>
      <c r="C3954" t="s">
        <v>45</v>
      </c>
      <c r="F3954" t="s">
        <v>16289</v>
      </c>
      <c r="G3954">
        <v>0</v>
      </c>
      <c r="O3954" t="s">
        <v>33</v>
      </c>
      <c r="X3954" t="s">
        <v>34</v>
      </c>
      <c r="Y3954" t="s">
        <v>16290</v>
      </c>
      <c r="Z3954" t="s">
        <v>39630</v>
      </c>
      <c r="AA3954" t="s">
        <v>39631</v>
      </c>
      <c r="AB3954" t="s">
        <v>39632</v>
      </c>
    </row>
    <row r="3955" spans="1:30" x14ac:dyDescent="0.25">
      <c r="A3955">
        <f t="shared" ca="1" si="61"/>
        <v>9054</v>
      </c>
      <c r="B3955" t="s">
        <v>677</v>
      </c>
      <c r="C3955" t="s">
        <v>80</v>
      </c>
      <c r="F3955" t="s">
        <v>16523</v>
      </c>
      <c r="G3955">
        <v>0</v>
      </c>
      <c r="O3955" t="s">
        <v>155</v>
      </c>
      <c r="X3955" t="s">
        <v>34</v>
      </c>
      <c r="Y3955" t="s">
        <v>16524</v>
      </c>
      <c r="Z3955" t="s">
        <v>16525</v>
      </c>
      <c r="AA3955" t="s">
        <v>16526</v>
      </c>
      <c r="AB3955" t="s">
        <v>16527</v>
      </c>
      <c r="AC3955" t="s">
        <v>38</v>
      </c>
      <c r="AD3955">
        <v>99201</v>
      </c>
    </row>
    <row r="3956" spans="1:30" ht="409.5" x14ac:dyDescent="0.25">
      <c r="A3956">
        <f t="shared" ca="1" si="61"/>
        <v>4747</v>
      </c>
      <c r="B3956" t="s">
        <v>164</v>
      </c>
      <c r="C3956" t="s">
        <v>165</v>
      </c>
      <c r="F3956" t="s">
        <v>789</v>
      </c>
      <c r="G3956">
        <v>36</v>
      </c>
      <c r="H3956" t="s">
        <v>2322</v>
      </c>
      <c r="L3956">
        <v>9</v>
      </c>
      <c r="N3956" s="1" t="s">
        <v>9265</v>
      </c>
      <c r="O3956" t="s">
        <v>168</v>
      </c>
      <c r="P3956" t="s">
        <v>484</v>
      </c>
      <c r="Q3956" t="s">
        <v>169</v>
      </c>
      <c r="R3956" t="s">
        <v>599</v>
      </c>
      <c r="S3956" t="s">
        <v>427</v>
      </c>
      <c r="T3956" t="s">
        <v>493</v>
      </c>
      <c r="W3956">
        <v>30</v>
      </c>
      <c r="Y3956" t="s">
        <v>790</v>
      </c>
      <c r="Z3956" s="1" t="s">
        <v>9266</v>
      </c>
      <c r="AA3956" t="s">
        <v>9267</v>
      </c>
      <c r="AB3956" t="s">
        <v>9268</v>
      </c>
      <c r="AC3956" t="s">
        <v>38</v>
      </c>
      <c r="AD3956">
        <v>98326</v>
      </c>
    </row>
    <row r="3957" spans="1:30" x14ac:dyDescent="0.25">
      <c r="A3957">
        <f t="shared" ca="1" si="61"/>
        <v>431</v>
      </c>
      <c r="C3957" t="s">
        <v>45</v>
      </c>
      <c r="F3957" t="s">
        <v>20061</v>
      </c>
      <c r="O3957" t="s">
        <v>367</v>
      </c>
      <c r="Y3957" t="s">
        <v>20062</v>
      </c>
      <c r="Z3957" t="s">
        <v>20063</v>
      </c>
      <c r="AA3957" t="s">
        <v>20064</v>
      </c>
      <c r="AB3957">
        <v>-181094</v>
      </c>
      <c r="AC3957" t="s">
        <v>38</v>
      </c>
      <c r="AD3957">
        <v>98042</v>
      </c>
    </row>
    <row r="3958" spans="1:30" x14ac:dyDescent="0.25">
      <c r="A3958">
        <f t="shared" ca="1" si="61"/>
        <v>645</v>
      </c>
      <c r="B3958" t="s">
        <v>79</v>
      </c>
      <c r="C3958" t="s">
        <v>80</v>
      </c>
      <c r="F3958" t="s">
        <v>1418</v>
      </c>
      <c r="O3958" t="s">
        <v>33</v>
      </c>
      <c r="Y3958" t="s">
        <v>1419</v>
      </c>
      <c r="Z3958" t="s">
        <v>26174</v>
      </c>
      <c r="AA3958" t="s">
        <v>26175</v>
      </c>
      <c r="AB3958">
        <v>-170942</v>
      </c>
      <c r="AC3958" t="s">
        <v>38</v>
      </c>
      <c r="AD3958">
        <v>98501</v>
      </c>
    </row>
    <row r="3959" spans="1:30" x14ac:dyDescent="0.25">
      <c r="A3959">
        <f t="shared" ca="1" si="61"/>
        <v>8452</v>
      </c>
      <c r="B3959" t="s">
        <v>16817</v>
      </c>
      <c r="C3959" t="s">
        <v>74</v>
      </c>
      <c r="F3959" t="s">
        <v>1305</v>
      </c>
      <c r="O3959" t="s">
        <v>33</v>
      </c>
      <c r="X3959" t="s">
        <v>34</v>
      </c>
      <c r="Y3959" t="s">
        <v>7240</v>
      </c>
      <c r="Z3959" t="s">
        <v>19901</v>
      </c>
      <c r="AA3959" t="s">
        <v>19902</v>
      </c>
      <c r="AB3959">
        <v>-163509</v>
      </c>
      <c r="AC3959" t="s">
        <v>38</v>
      </c>
      <c r="AD3959">
        <v>98402</v>
      </c>
    </row>
    <row r="3960" spans="1:30" ht="409.5" x14ac:dyDescent="0.25">
      <c r="A3960">
        <f t="shared" ca="1" si="61"/>
        <v>12928</v>
      </c>
      <c r="B3960" t="s">
        <v>2046</v>
      </c>
      <c r="C3960" t="s">
        <v>80</v>
      </c>
      <c r="F3960" t="s">
        <v>1305</v>
      </c>
      <c r="G3960">
        <v>0</v>
      </c>
      <c r="O3960" t="s">
        <v>33</v>
      </c>
      <c r="Y3960" t="s">
        <v>1979</v>
      </c>
      <c r="Z3960" s="1" t="s">
        <v>12153</v>
      </c>
      <c r="AA3960" t="s">
        <v>12154</v>
      </c>
      <c r="AB3960" t="s">
        <v>12155</v>
      </c>
      <c r="AC3960" t="s">
        <v>38</v>
      </c>
      <c r="AD3960">
        <v>98109</v>
      </c>
    </row>
    <row r="3961" spans="1:30" x14ac:dyDescent="0.25">
      <c r="A3961">
        <f t="shared" ca="1" si="61"/>
        <v>9432</v>
      </c>
      <c r="B3961" t="s">
        <v>773</v>
      </c>
      <c r="C3961" t="s">
        <v>80</v>
      </c>
      <c r="F3961" t="s">
        <v>3055</v>
      </c>
      <c r="G3961">
        <v>0</v>
      </c>
      <c r="O3961" t="s">
        <v>33</v>
      </c>
      <c r="X3961" t="s">
        <v>34</v>
      </c>
      <c r="Y3961" t="s">
        <v>6851</v>
      </c>
      <c r="Z3961" t="s">
        <v>6852</v>
      </c>
      <c r="AA3961" t="s">
        <v>6853</v>
      </c>
      <c r="AB3961" t="s">
        <v>6854</v>
      </c>
      <c r="AC3961" t="s">
        <v>38</v>
      </c>
      <c r="AD3961">
        <v>98073</v>
      </c>
    </row>
    <row r="3962" spans="1:30" x14ac:dyDescent="0.25">
      <c r="A3962">
        <f t="shared" ca="1" si="61"/>
        <v>13269</v>
      </c>
      <c r="B3962" t="s">
        <v>334</v>
      </c>
      <c r="C3962" t="s">
        <v>45</v>
      </c>
      <c r="F3962" t="s">
        <v>4924</v>
      </c>
      <c r="G3962">
        <v>0</v>
      </c>
      <c r="O3962" t="s">
        <v>33</v>
      </c>
      <c r="Y3962" t="s">
        <v>29570</v>
      </c>
      <c r="Z3962" t="s">
        <v>34362</v>
      </c>
      <c r="AA3962" t="s">
        <v>34345</v>
      </c>
      <c r="AB3962" t="s">
        <v>34363</v>
      </c>
      <c r="AC3962" t="s">
        <v>38</v>
      </c>
      <c r="AD3962">
        <v>98005</v>
      </c>
    </row>
    <row r="3963" spans="1:30" ht="409.5" x14ac:dyDescent="0.25">
      <c r="A3963">
        <f t="shared" ca="1" si="61"/>
        <v>12985</v>
      </c>
      <c r="B3963" t="s">
        <v>96</v>
      </c>
      <c r="C3963" t="s">
        <v>97</v>
      </c>
      <c r="M3963" s="1" t="s">
        <v>42169</v>
      </c>
      <c r="N3963" s="1" t="s">
        <v>42170</v>
      </c>
      <c r="O3963" t="s">
        <v>33</v>
      </c>
      <c r="W3963">
        <v>15</v>
      </c>
      <c r="X3963" t="s">
        <v>34</v>
      </c>
      <c r="Y3963" t="s">
        <v>42171</v>
      </c>
      <c r="Z3963" s="1" t="s">
        <v>42172</v>
      </c>
      <c r="AA3963" t="s">
        <v>42173</v>
      </c>
      <c r="AB3963">
        <v>-180120</v>
      </c>
    </row>
    <row r="3964" spans="1:30" x14ac:dyDescent="0.25">
      <c r="A3964">
        <f t="shared" ca="1" si="61"/>
        <v>11647</v>
      </c>
      <c r="B3964" t="s">
        <v>178</v>
      </c>
      <c r="F3964" t="s">
        <v>103</v>
      </c>
      <c r="G3964">
        <v>0</v>
      </c>
      <c r="O3964" t="s">
        <v>33</v>
      </c>
      <c r="X3964" t="s">
        <v>34</v>
      </c>
      <c r="Y3964" t="s">
        <v>3073</v>
      </c>
      <c r="Z3964" t="s">
        <v>22177</v>
      </c>
      <c r="AA3964" t="s">
        <v>22178</v>
      </c>
      <c r="AB3964" t="s">
        <v>22179</v>
      </c>
      <c r="AC3964" t="s">
        <v>38</v>
      </c>
      <c r="AD3964">
        <v>98052</v>
      </c>
    </row>
    <row r="3965" spans="1:30" x14ac:dyDescent="0.25">
      <c r="A3965">
        <f t="shared" ca="1" si="61"/>
        <v>15339</v>
      </c>
      <c r="B3965" t="s">
        <v>685</v>
      </c>
      <c r="C3965" t="s">
        <v>686</v>
      </c>
      <c r="F3965" t="s">
        <v>3219</v>
      </c>
      <c r="G3965">
        <v>0</v>
      </c>
      <c r="O3965" t="s">
        <v>33</v>
      </c>
      <c r="Y3965" t="s">
        <v>32824</v>
      </c>
      <c r="Z3965" t="s">
        <v>32841</v>
      </c>
      <c r="AA3965" t="s">
        <v>32842</v>
      </c>
      <c r="AB3965" t="s">
        <v>32843</v>
      </c>
    </row>
    <row r="3966" spans="1:30" ht="409.5" x14ac:dyDescent="0.25">
      <c r="A3966">
        <f t="shared" ca="1" si="61"/>
        <v>3434</v>
      </c>
      <c r="B3966" t="s">
        <v>685</v>
      </c>
      <c r="C3966" t="s">
        <v>686</v>
      </c>
      <c r="O3966" t="s">
        <v>33</v>
      </c>
      <c r="Y3966" t="s">
        <v>35038</v>
      </c>
      <c r="Z3966" s="1" t="s">
        <v>35039</v>
      </c>
      <c r="AA3966" t="s">
        <v>35025</v>
      </c>
      <c r="AB3966">
        <v>-163458</v>
      </c>
    </row>
    <row r="3967" spans="1:30" x14ac:dyDescent="0.25">
      <c r="A3967">
        <f t="shared" ca="1" si="61"/>
        <v>16467</v>
      </c>
      <c r="B3967" t="s">
        <v>2046</v>
      </c>
      <c r="C3967" t="s">
        <v>80</v>
      </c>
      <c r="F3967" t="s">
        <v>6510</v>
      </c>
      <c r="O3967" t="s">
        <v>155</v>
      </c>
      <c r="X3967" t="s">
        <v>34</v>
      </c>
      <c r="Y3967" t="s">
        <v>14559</v>
      </c>
      <c r="Z3967" t="s">
        <v>19419</v>
      </c>
      <c r="AA3967" t="s">
        <v>19420</v>
      </c>
      <c r="AB3967">
        <v>-161948</v>
      </c>
      <c r="AC3967" t="s">
        <v>38</v>
      </c>
      <c r="AD3967">
        <v>99163</v>
      </c>
    </row>
    <row r="3968" spans="1:30" ht="409.5" x14ac:dyDescent="0.25">
      <c r="A3968">
        <f t="shared" ca="1" si="61"/>
        <v>18270</v>
      </c>
      <c r="B3968" t="s">
        <v>73</v>
      </c>
      <c r="C3968" t="s">
        <v>74</v>
      </c>
      <c r="O3968" t="s">
        <v>63</v>
      </c>
      <c r="X3968" t="s">
        <v>34</v>
      </c>
      <c r="Y3968" t="s">
        <v>40865</v>
      </c>
      <c r="Z3968" s="1" t="s">
        <v>40866</v>
      </c>
      <c r="AA3968" t="s">
        <v>40867</v>
      </c>
      <c r="AB3968">
        <v>-173113</v>
      </c>
      <c r="AC3968" t="s">
        <v>38</v>
      </c>
      <c r="AD3968">
        <v>98037</v>
      </c>
    </row>
    <row r="3969" spans="1:30" x14ac:dyDescent="0.25">
      <c r="A3969">
        <f t="shared" ca="1" si="61"/>
        <v>12703</v>
      </c>
      <c r="B3969" t="s">
        <v>334</v>
      </c>
      <c r="C3969" t="s">
        <v>45</v>
      </c>
      <c r="O3969" t="s">
        <v>33</v>
      </c>
      <c r="Y3969" t="s">
        <v>17188</v>
      </c>
      <c r="Z3969" t="s">
        <v>17189</v>
      </c>
      <c r="AA3969" t="s">
        <v>17190</v>
      </c>
      <c r="AB3969">
        <v>-172404</v>
      </c>
    </row>
    <row r="3970" spans="1:30" x14ac:dyDescent="0.25">
      <c r="A3970">
        <f t="shared" ref="A3970:A4033" ca="1" si="62">RANDBETWEEN(1,20000)</f>
        <v>12153</v>
      </c>
      <c r="B3970" t="s">
        <v>96</v>
      </c>
      <c r="C3970" t="s">
        <v>97</v>
      </c>
      <c r="O3970" t="s">
        <v>63</v>
      </c>
      <c r="X3970" t="s">
        <v>34</v>
      </c>
      <c r="Y3970" t="s">
        <v>19945</v>
      </c>
      <c r="Z3970" t="s">
        <v>25236</v>
      </c>
      <c r="AA3970" t="s">
        <v>25237</v>
      </c>
      <c r="AB3970">
        <v>-173296</v>
      </c>
    </row>
    <row r="3971" spans="1:30" ht="409.5" x14ac:dyDescent="0.25">
      <c r="A3971">
        <f t="shared" ca="1" si="62"/>
        <v>2901</v>
      </c>
      <c r="B3971" t="s">
        <v>3712</v>
      </c>
      <c r="C3971" t="s">
        <v>16820</v>
      </c>
      <c r="F3971" t="s">
        <v>20250</v>
      </c>
      <c r="G3971">
        <v>0</v>
      </c>
      <c r="O3971" t="s">
        <v>33</v>
      </c>
      <c r="X3971" t="s">
        <v>34</v>
      </c>
      <c r="Y3971" t="s">
        <v>22643</v>
      </c>
      <c r="Z3971" s="1" t="s">
        <v>24514</v>
      </c>
      <c r="AA3971" t="s">
        <v>24027</v>
      </c>
      <c r="AB3971" t="s">
        <v>24515</v>
      </c>
      <c r="AC3971" t="s">
        <v>102</v>
      </c>
      <c r="AD3971">
        <v>97302</v>
      </c>
    </row>
    <row r="3972" spans="1:30" x14ac:dyDescent="0.25">
      <c r="A3972">
        <f t="shared" ca="1" si="62"/>
        <v>7244</v>
      </c>
      <c r="B3972" t="s">
        <v>739</v>
      </c>
      <c r="C3972" t="s">
        <v>686</v>
      </c>
      <c r="F3972" t="s">
        <v>29640</v>
      </c>
      <c r="G3972">
        <v>0</v>
      </c>
      <c r="O3972" t="s">
        <v>33</v>
      </c>
      <c r="Y3972" t="s">
        <v>29641</v>
      </c>
      <c r="Z3972" t="s">
        <v>29913</v>
      </c>
      <c r="AA3972" t="s">
        <v>29914</v>
      </c>
      <c r="AB3972" t="s">
        <v>29915</v>
      </c>
      <c r="AC3972" t="s">
        <v>38</v>
      </c>
      <c r="AD3972">
        <v>98390</v>
      </c>
    </row>
    <row r="3973" spans="1:30" x14ac:dyDescent="0.25">
      <c r="A3973">
        <f t="shared" ca="1" si="62"/>
        <v>10738</v>
      </c>
      <c r="B3973" t="s">
        <v>739</v>
      </c>
      <c r="C3973" t="s">
        <v>686</v>
      </c>
      <c r="F3973" t="s">
        <v>28577</v>
      </c>
      <c r="O3973" t="s">
        <v>33</v>
      </c>
      <c r="Y3973" t="s">
        <v>29253</v>
      </c>
      <c r="Z3973" t="s">
        <v>30604</v>
      </c>
      <c r="AA3973" t="s">
        <v>30597</v>
      </c>
      <c r="AB3973">
        <v>-170779</v>
      </c>
      <c r="AC3973" t="s">
        <v>38</v>
      </c>
      <c r="AD3973">
        <v>98532</v>
      </c>
    </row>
    <row r="3974" spans="1:30" x14ac:dyDescent="0.25">
      <c r="A3974">
        <f t="shared" ca="1" si="62"/>
        <v>11026</v>
      </c>
      <c r="B3974" t="s">
        <v>739</v>
      </c>
      <c r="C3974" t="s">
        <v>686</v>
      </c>
      <c r="F3974" t="s">
        <v>28577</v>
      </c>
      <c r="O3974" t="s">
        <v>33</v>
      </c>
      <c r="Y3974" t="s">
        <v>29253</v>
      </c>
      <c r="Z3974" t="s">
        <v>30599</v>
      </c>
      <c r="AA3974" t="s">
        <v>30597</v>
      </c>
      <c r="AB3974">
        <v>-160261</v>
      </c>
      <c r="AC3974" t="s">
        <v>38</v>
      </c>
      <c r="AD3974">
        <v>98532</v>
      </c>
    </row>
    <row r="3975" spans="1:30" x14ac:dyDescent="0.25">
      <c r="A3975">
        <f t="shared" ca="1" si="62"/>
        <v>14994</v>
      </c>
      <c r="B3975" t="s">
        <v>2046</v>
      </c>
      <c r="C3975" t="s">
        <v>80</v>
      </c>
      <c r="F3975" t="s">
        <v>13750</v>
      </c>
      <c r="O3975" t="s">
        <v>33</v>
      </c>
      <c r="Y3975" t="s">
        <v>13751</v>
      </c>
      <c r="Z3975" t="s">
        <v>13752</v>
      </c>
      <c r="AA3975" t="s">
        <v>13753</v>
      </c>
      <c r="AB3975">
        <v>-172159</v>
      </c>
      <c r="AC3975" t="s">
        <v>38</v>
      </c>
      <c r="AD3975">
        <v>98104</v>
      </c>
    </row>
    <row r="3976" spans="1:30" ht="409.5" x14ac:dyDescent="0.25">
      <c r="A3976">
        <f t="shared" ca="1" si="62"/>
        <v>11684</v>
      </c>
      <c r="B3976" t="s">
        <v>230</v>
      </c>
      <c r="C3976" t="s">
        <v>45</v>
      </c>
      <c r="F3976" t="s">
        <v>22586</v>
      </c>
      <c r="O3976" t="s">
        <v>33</v>
      </c>
      <c r="X3976" t="s">
        <v>34</v>
      </c>
      <c r="Y3976" t="s">
        <v>22824</v>
      </c>
      <c r="Z3976" s="1" t="s">
        <v>22957</v>
      </c>
      <c r="AA3976" t="s">
        <v>22580</v>
      </c>
      <c r="AB3976">
        <v>-162594</v>
      </c>
    </row>
    <row r="3977" spans="1:30" x14ac:dyDescent="0.25">
      <c r="A3977">
        <f t="shared" ca="1" si="62"/>
        <v>227</v>
      </c>
      <c r="B3977" t="s">
        <v>2046</v>
      </c>
      <c r="C3977" t="s">
        <v>80</v>
      </c>
      <c r="F3977" t="s">
        <v>1418</v>
      </c>
      <c r="O3977" t="s">
        <v>33</v>
      </c>
      <c r="Y3977" t="s">
        <v>1419</v>
      </c>
      <c r="Z3977" t="s">
        <v>16428</v>
      </c>
      <c r="AA3977" t="s">
        <v>16429</v>
      </c>
      <c r="AB3977">
        <v>-160018</v>
      </c>
      <c r="AC3977" t="s">
        <v>38</v>
      </c>
      <c r="AD3977">
        <v>98504</v>
      </c>
    </row>
    <row r="3978" spans="1:30" x14ac:dyDescent="0.25">
      <c r="A3978">
        <f t="shared" ca="1" si="62"/>
        <v>4063</v>
      </c>
      <c r="B3978" t="s">
        <v>2046</v>
      </c>
      <c r="C3978" t="s">
        <v>80</v>
      </c>
      <c r="O3978" t="s">
        <v>33</v>
      </c>
      <c r="Y3978" t="s">
        <v>11631</v>
      </c>
      <c r="Z3978" t="s">
        <v>11632</v>
      </c>
      <c r="AA3978" t="s">
        <v>11633</v>
      </c>
      <c r="AB3978">
        <v>-173130</v>
      </c>
      <c r="AC3978" t="s">
        <v>38</v>
      </c>
      <c r="AD3978">
        <v>98405</v>
      </c>
    </row>
    <row r="3979" spans="1:30" x14ac:dyDescent="0.25">
      <c r="A3979">
        <f t="shared" ca="1" si="62"/>
        <v>14185</v>
      </c>
      <c r="B3979" t="s">
        <v>2046</v>
      </c>
      <c r="C3979" t="s">
        <v>80</v>
      </c>
      <c r="F3979" t="s">
        <v>4844</v>
      </c>
      <c r="O3979" t="s">
        <v>33</v>
      </c>
      <c r="Y3979" t="s">
        <v>11679</v>
      </c>
      <c r="Z3979" t="s">
        <v>11680</v>
      </c>
      <c r="AA3979" t="s">
        <v>11681</v>
      </c>
      <c r="AB3979">
        <v>-160523</v>
      </c>
      <c r="AC3979" t="s">
        <v>38</v>
      </c>
      <c r="AD3979">
        <v>98402</v>
      </c>
    </row>
    <row r="3980" spans="1:30" x14ac:dyDescent="0.25">
      <c r="A3980">
        <f t="shared" ca="1" si="62"/>
        <v>14667</v>
      </c>
      <c r="B3980" t="s">
        <v>519</v>
      </c>
      <c r="F3980" t="s">
        <v>1316</v>
      </c>
      <c r="G3980">
        <v>0</v>
      </c>
      <c r="M3980" t="s">
        <v>1347</v>
      </c>
      <c r="N3980" t="s">
        <v>1348</v>
      </c>
      <c r="O3980" t="s">
        <v>168</v>
      </c>
      <c r="P3980" t="s">
        <v>542</v>
      </c>
      <c r="Q3980" t="s">
        <v>169</v>
      </c>
      <c r="X3980" t="s">
        <v>34</v>
      </c>
      <c r="Y3980" t="s">
        <v>21817</v>
      </c>
      <c r="Z3980" t="s">
        <v>21818</v>
      </c>
      <c r="AA3980" t="s">
        <v>21819</v>
      </c>
      <c r="AB3980" t="s">
        <v>21820</v>
      </c>
      <c r="AC3980" t="s">
        <v>38</v>
      </c>
      <c r="AD3980">
        <v>98104</v>
      </c>
    </row>
    <row r="3981" spans="1:30" x14ac:dyDescent="0.25">
      <c r="A3981">
        <f t="shared" ca="1" si="62"/>
        <v>3048</v>
      </c>
      <c r="B3981" t="s">
        <v>68</v>
      </c>
      <c r="C3981" t="s">
        <v>45</v>
      </c>
      <c r="F3981" t="s">
        <v>4046</v>
      </c>
      <c r="O3981" t="s">
        <v>33</v>
      </c>
      <c r="X3981" t="s">
        <v>34</v>
      </c>
      <c r="Y3981" t="s">
        <v>4047</v>
      </c>
      <c r="Z3981" t="s">
        <v>4048</v>
      </c>
      <c r="AA3981" t="s">
        <v>4049</v>
      </c>
      <c r="AB3981">
        <v>-160892</v>
      </c>
    </row>
    <row r="3982" spans="1:30" x14ac:dyDescent="0.25">
      <c r="A3982">
        <f t="shared" ca="1" si="62"/>
        <v>14254</v>
      </c>
      <c r="B3982" t="s">
        <v>685</v>
      </c>
      <c r="C3982" t="s">
        <v>686</v>
      </c>
      <c r="F3982" t="s">
        <v>26962</v>
      </c>
      <c r="G3982">
        <v>0</v>
      </c>
      <c r="O3982" t="s">
        <v>33</v>
      </c>
      <c r="Y3982" t="s">
        <v>28537</v>
      </c>
      <c r="Z3982" t="s">
        <v>34012</v>
      </c>
      <c r="AA3982" t="s">
        <v>33989</v>
      </c>
      <c r="AB3982" t="s">
        <v>34013</v>
      </c>
      <c r="AC3982" t="s">
        <v>38</v>
      </c>
    </row>
    <row r="3983" spans="1:30" ht="409.5" x14ac:dyDescent="0.25">
      <c r="A3983">
        <f t="shared" ca="1" si="62"/>
        <v>289</v>
      </c>
      <c r="B3983" t="s">
        <v>79</v>
      </c>
      <c r="C3983" t="s">
        <v>80</v>
      </c>
      <c r="F3983" t="s">
        <v>81</v>
      </c>
      <c r="O3983" t="s">
        <v>33</v>
      </c>
      <c r="Y3983" t="s">
        <v>920</v>
      </c>
      <c r="Z3983" s="1" t="s">
        <v>921</v>
      </c>
      <c r="AA3983" t="s">
        <v>922</v>
      </c>
      <c r="AB3983">
        <v>-163308</v>
      </c>
      <c r="AC3983" t="s">
        <v>38</v>
      </c>
      <c r="AD3983">
        <v>98668</v>
      </c>
    </row>
    <row r="3984" spans="1:30" ht="409.5" x14ac:dyDescent="0.25">
      <c r="A3984">
        <f t="shared" ca="1" si="62"/>
        <v>14134</v>
      </c>
      <c r="B3984" t="s">
        <v>1203</v>
      </c>
      <c r="C3984" t="s">
        <v>45</v>
      </c>
      <c r="F3984" t="s">
        <v>69</v>
      </c>
      <c r="G3984">
        <v>0</v>
      </c>
      <c r="N3984" t="s">
        <v>931</v>
      </c>
      <c r="O3984" t="s">
        <v>52</v>
      </c>
      <c r="Q3984" t="s">
        <v>932</v>
      </c>
      <c r="R3984" t="s">
        <v>3806</v>
      </c>
      <c r="S3984" t="s">
        <v>672</v>
      </c>
      <c r="T3984" t="s">
        <v>1640</v>
      </c>
      <c r="X3984" t="s">
        <v>34</v>
      </c>
      <c r="Y3984" t="s">
        <v>2365</v>
      </c>
      <c r="Z3984" s="1" t="s">
        <v>37268</v>
      </c>
      <c r="AA3984" t="s">
        <v>4470</v>
      </c>
      <c r="AB3984" t="s">
        <v>37269</v>
      </c>
    </row>
    <row r="3985" spans="1:30" ht="409.5" x14ac:dyDescent="0.25">
      <c r="A3985">
        <f t="shared" ca="1" si="62"/>
        <v>14881</v>
      </c>
      <c r="B3985" t="s">
        <v>334</v>
      </c>
      <c r="C3985" t="s">
        <v>45</v>
      </c>
      <c r="F3985" t="s">
        <v>18307</v>
      </c>
      <c r="G3985">
        <v>0</v>
      </c>
      <c r="O3985" t="s">
        <v>33</v>
      </c>
      <c r="X3985" t="s">
        <v>34</v>
      </c>
      <c r="Y3985" t="s">
        <v>24777</v>
      </c>
      <c r="Z3985" s="1" t="s">
        <v>24778</v>
      </c>
      <c r="AA3985" t="s">
        <v>24779</v>
      </c>
      <c r="AB3985" t="s">
        <v>24780</v>
      </c>
      <c r="AC3985" t="s">
        <v>102</v>
      </c>
      <c r="AD3985">
        <v>97477</v>
      </c>
    </row>
    <row r="3986" spans="1:30" x14ac:dyDescent="0.25">
      <c r="A3986">
        <f t="shared" ca="1" si="62"/>
        <v>11862</v>
      </c>
      <c r="B3986" t="s">
        <v>178</v>
      </c>
      <c r="F3986" t="s">
        <v>33142</v>
      </c>
      <c r="G3986">
        <v>0</v>
      </c>
      <c r="O3986" t="s">
        <v>33</v>
      </c>
      <c r="X3986" t="s">
        <v>34</v>
      </c>
      <c r="Y3986" t="s">
        <v>33143</v>
      </c>
      <c r="Z3986" t="s">
        <v>33319</v>
      </c>
      <c r="AA3986" t="s">
        <v>33320</v>
      </c>
      <c r="AB3986" t="s">
        <v>33321</v>
      </c>
      <c r="AC3986" t="s">
        <v>333</v>
      </c>
      <c r="AD3986">
        <v>83864</v>
      </c>
    </row>
    <row r="3987" spans="1:30" ht="409.5" x14ac:dyDescent="0.25">
      <c r="A3987">
        <f t="shared" ca="1" si="62"/>
        <v>8677</v>
      </c>
      <c r="B3987" t="s">
        <v>519</v>
      </c>
      <c r="G3987">
        <v>0</v>
      </c>
      <c r="O3987" t="s">
        <v>33</v>
      </c>
      <c r="X3987" t="s">
        <v>34</v>
      </c>
      <c r="Y3987" t="s">
        <v>22317</v>
      </c>
      <c r="Z3987" s="1" t="s">
        <v>23547</v>
      </c>
      <c r="AA3987" t="s">
        <v>23534</v>
      </c>
      <c r="AB3987" t="s">
        <v>23548</v>
      </c>
      <c r="AC3987" t="s">
        <v>102</v>
      </c>
      <c r="AD3987">
        <v>97302</v>
      </c>
    </row>
    <row r="3988" spans="1:30" x14ac:dyDescent="0.25">
      <c r="A3988">
        <f t="shared" ca="1" si="62"/>
        <v>5407</v>
      </c>
      <c r="B3988" t="s">
        <v>739</v>
      </c>
      <c r="C3988" t="s">
        <v>686</v>
      </c>
      <c r="F3988" t="s">
        <v>25558</v>
      </c>
      <c r="O3988" t="s">
        <v>33</v>
      </c>
      <c r="Y3988" t="s">
        <v>25559</v>
      </c>
      <c r="Z3988" t="s">
        <v>25560</v>
      </c>
      <c r="AA3988" t="s">
        <v>25561</v>
      </c>
      <c r="AB3988">
        <v>-162501</v>
      </c>
      <c r="AC3988" t="s">
        <v>38</v>
      </c>
      <c r="AD3988">
        <v>98258</v>
      </c>
    </row>
    <row r="3989" spans="1:30" ht="409.5" x14ac:dyDescent="0.25">
      <c r="A3989">
        <f t="shared" ca="1" si="62"/>
        <v>1115</v>
      </c>
      <c r="B3989" t="s">
        <v>276</v>
      </c>
      <c r="C3989" t="s">
        <v>45</v>
      </c>
      <c r="F3989" t="s">
        <v>19701</v>
      </c>
      <c r="G3989">
        <v>0</v>
      </c>
      <c r="O3989" t="s">
        <v>33</v>
      </c>
      <c r="X3989" t="s">
        <v>34</v>
      </c>
      <c r="Y3989" t="s">
        <v>19702</v>
      </c>
      <c r="Z3989" s="1" t="s">
        <v>19703</v>
      </c>
      <c r="AA3989" t="s">
        <v>19704</v>
      </c>
      <c r="AB3989" t="s">
        <v>19705</v>
      </c>
      <c r="AC3989" t="s">
        <v>38</v>
      </c>
      <c r="AD3989">
        <v>98014</v>
      </c>
    </row>
    <row r="3990" spans="1:30" x14ac:dyDescent="0.25">
      <c r="A3990">
        <f t="shared" ca="1" si="62"/>
        <v>10775</v>
      </c>
      <c r="B3990" t="s">
        <v>1203</v>
      </c>
      <c r="C3990" t="s">
        <v>45</v>
      </c>
      <c r="G3990">
        <v>0</v>
      </c>
      <c r="O3990" t="s">
        <v>33</v>
      </c>
      <c r="X3990" t="s">
        <v>34</v>
      </c>
      <c r="Y3990" t="s">
        <v>43528</v>
      </c>
      <c r="Z3990" t="s">
        <v>43529</v>
      </c>
      <c r="AA3990" t="s">
        <v>43526</v>
      </c>
      <c r="AB3990" t="s">
        <v>43530</v>
      </c>
      <c r="AC3990" t="s">
        <v>38</v>
      </c>
      <c r="AD3990">
        <v>98248</v>
      </c>
    </row>
    <row r="3991" spans="1:30" x14ac:dyDescent="0.25">
      <c r="A3991">
        <f t="shared" ca="1" si="62"/>
        <v>44</v>
      </c>
      <c r="B3991" t="s">
        <v>2046</v>
      </c>
      <c r="C3991" t="s">
        <v>80</v>
      </c>
      <c r="F3991" t="s">
        <v>10850</v>
      </c>
      <c r="O3991" t="s">
        <v>63</v>
      </c>
      <c r="X3991" t="s">
        <v>34</v>
      </c>
      <c r="Y3991" t="s">
        <v>22368</v>
      </c>
      <c r="Z3991" t="s">
        <v>22369</v>
      </c>
      <c r="AA3991" t="s">
        <v>22370</v>
      </c>
      <c r="AB3991">
        <v>-172053</v>
      </c>
      <c r="AC3991" t="s">
        <v>38</v>
      </c>
      <c r="AD3991">
        <v>98055</v>
      </c>
    </row>
    <row r="3992" spans="1:30" x14ac:dyDescent="0.25">
      <c r="A3992">
        <f t="shared" ca="1" si="62"/>
        <v>3565</v>
      </c>
      <c r="B3992" t="s">
        <v>1203</v>
      </c>
      <c r="C3992" t="s">
        <v>45</v>
      </c>
      <c r="F3992" t="s">
        <v>22494</v>
      </c>
      <c r="G3992">
        <v>0</v>
      </c>
      <c r="O3992" t="s">
        <v>155</v>
      </c>
      <c r="X3992" t="s">
        <v>34</v>
      </c>
      <c r="Y3992" t="s">
        <v>22495</v>
      </c>
      <c r="Z3992" t="s">
        <v>22496</v>
      </c>
      <c r="AA3992" t="s">
        <v>22497</v>
      </c>
      <c r="AB3992" t="s">
        <v>22498</v>
      </c>
    </row>
    <row r="3993" spans="1:30" ht="409.5" x14ac:dyDescent="0.25">
      <c r="A3993">
        <f t="shared" ca="1" si="62"/>
        <v>5072</v>
      </c>
      <c r="B3993" t="s">
        <v>2046</v>
      </c>
      <c r="C3993" t="s">
        <v>80</v>
      </c>
      <c r="F3993" t="s">
        <v>12392</v>
      </c>
      <c r="O3993" t="s">
        <v>33</v>
      </c>
      <c r="Y3993" t="s">
        <v>15245</v>
      </c>
      <c r="Z3993" s="1" t="s">
        <v>15246</v>
      </c>
      <c r="AA3993" t="s">
        <v>15247</v>
      </c>
      <c r="AB3993">
        <v>-171148</v>
      </c>
      <c r="AC3993" t="s">
        <v>38</v>
      </c>
      <c r="AD3993">
        <v>98584</v>
      </c>
    </row>
    <row r="3994" spans="1:30" x14ac:dyDescent="0.25">
      <c r="A3994">
        <f t="shared" ca="1" si="62"/>
        <v>14838</v>
      </c>
      <c r="B3994" t="s">
        <v>73</v>
      </c>
      <c r="C3994" t="s">
        <v>74</v>
      </c>
      <c r="F3994" t="s">
        <v>3098</v>
      </c>
      <c r="O3994" t="s">
        <v>33</v>
      </c>
      <c r="W3994">
        <v>15</v>
      </c>
      <c r="X3994" t="s">
        <v>34</v>
      </c>
      <c r="Y3994" t="s">
        <v>3099</v>
      </c>
      <c r="Z3994" t="s">
        <v>3226</v>
      </c>
      <c r="AA3994" t="s">
        <v>3227</v>
      </c>
      <c r="AB3994">
        <v>-181500</v>
      </c>
    </row>
    <row r="3995" spans="1:30" x14ac:dyDescent="0.25">
      <c r="A3995">
        <f t="shared" ca="1" si="62"/>
        <v>11345</v>
      </c>
      <c r="B3995" t="s">
        <v>124</v>
      </c>
      <c r="C3995" t="s">
        <v>45</v>
      </c>
      <c r="F3995" t="s">
        <v>22459</v>
      </c>
      <c r="G3995">
        <v>0</v>
      </c>
      <c r="O3995" t="s">
        <v>33</v>
      </c>
      <c r="Y3995" t="s">
        <v>41658</v>
      </c>
      <c r="Z3995" t="s">
        <v>41659</v>
      </c>
      <c r="AA3995" t="s">
        <v>41651</v>
      </c>
      <c r="AB3995" t="s">
        <v>41660</v>
      </c>
    </row>
    <row r="3996" spans="1:30" x14ac:dyDescent="0.25">
      <c r="A3996">
        <f t="shared" ca="1" si="62"/>
        <v>15806</v>
      </c>
      <c r="B3996" t="s">
        <v>178</v>
      </c>
      <c r="C3996" t="s">
        <v>179</v>
      </c>
      <c r="F3996" t="s">
        <v>4512</v>
      </c>
      <c r="O3996" t="s">
        <v>33</v>
      </c>
      <c r="W3996">
        <v>15</v>
      </c>
      <c r="X3996" t="s">
        <v>34</v>
      </c>
      <c r="Y3996" t="s">
        <v>27211</v>
      </c>
      <c r="Z3996" t="s">
        <v>39274</v>
      </c>
      <c r="AA3996" t="s">
        <v>39275</v>
      </c>
      <c r="AB3996">
        <v>-180264</v>
      </c>
      <c r="AC3996" t="s">
        <v>38</v>
      </c>
      <c r="AD3996">
        <v>98902</v>
      </c>
    </row>
    <row r="3997" spans="1:30" x14ac:dyDescent="0.25">
      <c r="A3997">
        <f t="shared" ca="1" si="62"/>
        <v>6033</v>
      </c>
      <c r="B3997" t="s">
        <v>739</v>
      </c>
      <c r="C3997" t="s">
        <v>686</v>
      </c>
      <c r="F3997" t="s">
        <v>7886</v>
      </c>
      <c r="O3997" t="s">
        <v>33</v>
      </c>
      <c r="Y3997" t="s">
        <v>30070</v>
      </c>
      <c r="Z3997" t="s">
        <v>30271</v>
      </c>
      <c r="AA3997" t="s">
        <v>30272</v>
      </c>
      <c r="AB3997">
        <v>-170943</v>
      </c>
    </row>
    <row r="3998" spans="1:30" x14ac:dyDescent="0.25">
      <c r="A3998">
        <f t="shared" ca="1" si="62"/>
        <v>11289</v>
      </c>
      <c r="B3998" t="s">
        <v>334</v>
      </c>
      <c r="C3998" t="s">
        <v>45</v>
      </c>
      <c r="F3998" t="s">
        <v>31212</v>
      </c>
      <c r="O3998" t="s">
        <v>33</v>
      </c>
      <c r="W3998">
        <v>15</v>
      </c>
      <c r="X3998" t="s">
        <v>34</v>
      </c>
      <c r="Y3998" t="s">
        <v>31213</v>
      </c>
      <c r="Z3998" t="s">
        <v>31214</v>
      </c>
      <c r="AA3998" t="s">
        <v>31215</v>
      </c>
      <c r="AB3998">
        <v>-180975</v>
      </c>
    </row>
    <row r="3999" spans="1:30" x14ac:dyDescent="0.25">
      <c r="A3999">
        <f t="shared" ca="1" si="62"/>
        <v>5870</v>
      </c>
      <c r="B3999" t="s">
        <v>2046</v>
      </c>
      <c r="C3999" t="s">
        <v>80</v>
      </c>
      <c r="F3999" t="s">
        <v>3488</v>
      </c>
      <c r="O3999" t="s">
        <v>33</v>
      </c>
      <c r="Y3999" t="s">
        <v>13648</v>
      </c>
      <c r="Z3999" t="s">
        <v>13649</v>
      </c>
      <c r="AA3999" t="s">
        <v>13645</v>
      </c>
      <c r="AB3999">
        <v>-162317</v>
      </c>
      <c r="AC3999" t="s">
        <v>38</v>
      </c>
      <c r="AD3999">
        <v>98023</v>
      </c>
    </row>
    <row r="4000" spans="1:30" x14ac:dyDescent="0.25">
      <c r="A4000">
        <f t="shared" ca="1" si="62"/>
        <v>17327</v>
      </c>
      <c r="B4000" t="s">
        <v>96</v>
      </c>
      <c r="C4000" t="s">
        <v>97</v>
      </c>
      <c r="F4000" t="s">
        <v>32503</v>
      </c>
      <c r="G4000">
        <v>0</v>
      </c>
      <c r="O4000" t="s">
        <v>33</v>
      </c>
      <c r="X4000" t="s">
        <v>34</v>
      </c>
      <c r="Y4000" t="s">
        <v>37378</v>
      </c>
      <c r="Z4000" t="s">
        <v>37379</v>
      </c>
      <c r="AA4000" t="s">
        <v>37380</v>
      </c>
      <c r="AB4000" t="s">
        <v>37381</v>
      </c>
      <c r="AC4000" t="s">
        <v>102</v>
      </c>
      <c r="AD4000">
        <v>97204</v>
      </c>
    </row>
    <row r="4001" spans="1:30" ht="409.5" x14ac:dyDescent="0.25">
      <c r="A4001">
        <f t="shared" ca="1" si="62"/>
        <v>8599</v>
      </c>
      <c r="B4001" t="s">
        <v>2046</v>
      </c>
      <c r="C4001" t="s">
        <v>80</v>
      </c>
      <c r="F4001" t="s">
        <v>1024</v>
      </c>
      <c r="O4001" t="s">
        <v>33</v>
      </c>
      <c r="Y4001" t="s">
        <v>1025</v>
      </c>
      <c r="Z4001" s="1" t="s">
        <v>10409</v>
      </c>
      <c r="AA4001" t="s">
        <v>10394</v>
      </c>
      <c r="AB4001">
        <v>-181032</v>
      </c>
      <c r="AC4001" t="s">
        <v>102</v>
      </c>
      <c r="AD4001">
        <v>97219</v>
      </c>
    </row>
    <row r="4002" spans="1:30" ht="409.5" x14ac:dyDescent="0.25">
      <c r="A4002">
        <f t="shared" ca="1" si="62"/>
        <v>8707</v>
      </c>
      <c r="B4002" t="s">
        <v>1382</v>
      </c>
      <c r="C4002" t="s">
        <v>45</v>
      </c>
      <c r="F4002" t="s">
        <v>20250</v>
      </c>
      <c r="G4002">
        <v>0</v>
      </c>
      <c r="O4002" t="s">
        <v>33</v>
      </c>
      <c r="X4002" t="s">
        <v>34</v>
      </c>
      <c r="Y4002" t="s">
        <v>22643</v>
      </c>
      <c r="Z4002" s="1" t="s">
        <v>23810</v>
      </c>
      <c r="AA4002" t="s">
        <v>23605</v>
      </c>
      <c r="AB4002" t="s">
        <v>23811</v>
      </c>
      <c r="AC4002" t="s">
        <v>102</v>
      </c>
      <c r="AD4002">
        <v>97302</v>
      </c>
    </row>
    <row r="4003" spans="1:30" ht="405" x14ac:dyDescent="0.25">
      <c r="A4003">
        <f t="shared" ca="1" si="62"/>
        <v>1019</v>
      </c>
      <c r="B4003" t="s">
        <v>73</v>
      </c>
      <c r="C4003" t="s">
        <v>74</v>
      </c>
      <c r="F4003" t="s">
        <v>39543</v>
      </c>
      <c r="G4003">
        <v>0</v>
      </c>
      <c r="O4003" t="s">
        <v>63</v>
      </c>
      <c r="X4003" t="s">
        <v>34</v>
      </c>
      <c r="Y4003" t="s">
        <v>39544</v>
      </c>
      <c r="Z4003" s="1" t="s">
        <v>39545</v>
      </c>
      <c r="AA4003" t="s">
        <v>39546</v>
      </c>
      <c r="AB4003" t="s">
        <v>39547</v>
      </c>
      <c r="AC4003" t="s">
        <v>38</v>
      </c>
      <c r="AD4003">
        <v>98004</v>
      </c>
    </row>
    <row r="4004" spans="1:30" ht="285" x14ac:dyDescent="0.25">
      <c r="A4004">
        <f t="shared" ca="1" si="62"/>
        <v>4496</v>
      </c>
      <c r="B4004" t="s">
        <v>230</v>
      </c>
      <c r="C4004" t="s">
        <v>45</v>
      </c>
      <c r="O4004" t="s">
        <v>33</v>
      </c>
      <c r="X4004" t="s">
        <v>34</v>
      </c>
      <c r="Y4004" t="s">
        <v>22978</v>
      </c>
      <c r="Z4004" s="1" t="s">
        <v>23374</v>
      </c>
      <c r="AA4004" t="s">
        <v>22580</v>
      </c>
      <c r="AB4004">
        <v>-172980</v>
      </c>
    </row>
    <row r="4005" spans="1:30" ht="409.5" x14ac:dyDescent="0.25">
      <c r="A4005">
        <f t="shared" ca="1" si="62"/>
        <v>2354</v>
      </c>
      <c r="B4005" t="s">
        <v>96</v>
      </c>
      <c r="C4005" t="s">
        <v>97</v>
      </c>
      <c r="F4005" t="s">
        <v>292</v>
      </c>
      <c r="G4005">
        <v>0</v>
      </c>
      <c r="O4005" t="s">
        <v>33</v>
      </c>
      <c r="X4005" t="s">
        <v>34</v>
      </c>
      <c r="Y4005" t="s">
        <v>4569</v>
      </c>
      <c r="Z4005" s="1" t="s">
        <v>36050</v>
      </c>
      <c r="AA4005" t="s">
        <v>36051</v>
      </c>
      <c r="AB4005" t="s">
        <v>36052</v>
      </c>
      <c r="AC4005" t="s">
        <v>38</v>
      </c>
      <c r="AD4005">
        <v>98660</v>
      </c>
    </row>
    <row r="4006" spans="1:30" x14ac:dyDescent="0.25">
      <c r="A4006">
        <f t="shared" ca="1" si="62"/>
        <v>56</v>
      </c>
      <c r="B4006" t="s">
        <v>334</v>
      </c>
      <c r="C4006" t="s">
        <v>45</v>
      </c>
      <c r="F4006" t="s">
        <v>5414</v>
      </c>
      <c r="O4006" t="s">
        <v>63</v>
      </c>
      <c r="V4006" t="s">
        <v>5415</v>
      </c>
      <c r="W4006">
        <v>30</v>
      </c>
      <c r="X4006" t="s">
        <v>34</v>
      </c>
      <c r="Y4006" t="s">
        <v>979</v>
      </c>
      <c r="Z4006" t="s">
        <v>5416</v>
      </c>
      <c r="AA4006" t="s">
        <v>5417</v>
      </c>
      <c r="AB4006">
        <v>-171299</v>
      </c>
    </row>
    <row r="4007" spans="1:30" x14ac:dyDescent="0.25">
      <c r="A4007">
        <f t="shared" ca="1" si="62"/>
        <v>1574</v>
      </c>
      <c r="B4007" t="s">
        <v>2046</v>
      </c>
      <c r="C4007" t="s">
        <v>80</v>
      </c>
      <c r="F4007" t="s">
        <v>13010</v>
      </c>
      <c r="O4007" t="s">
        <v>33</v>
      </c>
      <c r="Y4007" t="s">
        <v>13011</v>
      </c>
      <c r="Z4007" t="s">
        <v>13012</v>
      </c>
      <c r="AA4007" t="s">
        <v>13013</v>
      </c>
      <c r="AB4007">
        <v>-161849</v>
      </c>
      <c r="AC4007" t="s">
        <v>38</v>
      </c>
      <c r="AD4007">
        <v>98577</v>
      </c>
    </row>
    <row r="4008" spans="1:30" x14ac:dyDescent="0.25">
      <c r="A4008">
        <f t="shared" ca="1" si="62"/>
        <v>17899</v>
      </c>
      <c r="B4008" t="s">
        <v>79</v>
      </c>
      <c r="C4008" t="s">
        <v>80</v>
      </c>
      <c r="F4008" t="s">
        <v>215</v>
      </c>
      <c r="O4008" t="s">
        <v>33</v>
      </c>
      <c r="Y4008" t="s">
        <v>14075</v>
      </c>
      <c r="Z4008" t="s">
        <v>26589</v>
      </c>
      <c r="AA4008" t="s">
        <v>26590</v>
      </c>
      <c r="AB4008">
        <v>-181404</v>
      </c>
      <c r="AC4008" t="s">
        <v>38</v>
      </c>
      <c r="AD4008">
        <v>98133</v>
      </c>
    </row>
    <row r="4009" spans="1:30" ht="409.5" x14ac:dyDescent="0.25">
      <c r="A4009">
        <f t="shared" ca="1" si="62"/>
        <v>6209</v>
      </c>
      <c r="B4009" t="s">
        <v>49</v>
      </c>
      <c r="C4009" t="s">
        <v>50</v>
      </c>
      <c r="F4009" t="s">
        <v>753</v>
      </c>
      <c r="O4009" t="s">
        <v>33</v>
      </c>
      <c r="Y4009" t="s">
        <v>994</v>
      </c>
      <c r="Z4009" s="1" t="s">
        <v>41157</v>
      </c>
      <c r="AA4009" t="s">
        <v>41158</v>
      </c>
      <c r="AB4009">
        <v>-181168</v>
      </c>
    </row>
    <row r="4010" spans="1:30" ht="409.5" x14ac:dyDescent="0.25">
      <c r="A4010">
        <f t="shared" ca="1" si="62"/>
        <v>14944</v>
      </c>
      <c r="B4010" t="s">
        <v>178</v>
      </c>
      <c r="F4010" t="s">
        <v>8537</v>
      </c>
      <c r="G4010">
        <v>0</v>
      </c>
      <c r="O4010" t="s">
        <v>33</v>
      </c>
      <c r="X4010" t="s">
        <v>34</v>
      </c>
      <c r="Y4010" t="s">
        <v>8538</v>
      </c>
      <c r="Z4010" s="1" t="s">
        <v>42872</v>
      </c>
      <c r="AA4010" t="s">
        <v>42873</v>
      </c>
      <c r="AB4010" t="s">
        <v>42874</v>
      </c>
    </row>
    <row r="4011" spans="1:30" x14ac:dyDescent="0.25">
      <c r="A4011">
        <f t="shared" ca="1" si="62"/>
        <v>13293</v>
      </c>
      <c r="B4011" t="s">
        <v>685</v>
      </c>
      <c r="C4011" t="s">
        <v>686</v>
      </c>
      <c r="F4011" t="s">
        <v>3270</v>
      </c>
      <c r="O4011" t="s">
        <v>33</v>
      </c>
      <c r="Y4011" t="s">
        <v>3271</v>
      </c>
      <c r="Z4011" t="s">
        <v>3272</v>
      </c>
      <c r="AA4011" t="s">
        <v>3273</v>
      </c>
      <c r="AB4011">
        <v>-161449</v>
      </c>
      <c r="AC4011" t="s">
        <v>38</v>
      </c>
      <c r="AD4011">
        <v>98611</v>
      </c>
    </row>
    <row r="4012" spans="1:30" ht="409.5" x14ac:dyDescent="0.25">
      <c r="A4012">
        <f t="shared" ca="1" si="62"/>
        <v>15027</v>
      </c>
      <c r="B4012" t="s">
        <v>96</v>
      </c>
      <c r="C4012" t="s">
        <v>97</v>
      </c>
      <c r="F4012" t="s">
        <v>292</v>
      </c>
      <c r="G4012">
        <v>0</v>
      </c>
      <c r="O4012" t="s">
        <v>33</v>
      </c>
      <c r="X4012" t="s">
        <v>34</v>
      </c>
      <c r="Y4012" t="s">
        <v>5310</v>
      </c>
      <c r="Z4012" s="1" t="s">
        <v>5311</v>
      </c>
      <c r="AA4012" t="s">
        <v>5312</v>
      </c>
      <c r="AB4012" t="s">
        <v>5313</v>
      </c>
      <c r="AC4012" t="s">
        <v>38</v>
      </c>
      <c r="AD4012">
        <v>98660</v>
      </c>
    </row>
    <row r="4013" spans="1:30" x14ac:dyDescent="0.25">
      <c r="A4013">
        <f t="shared" ca="1" si="62"/>
        <v>12900</v>
      </c>
      <c r="B4013" t="s">
        <v>685</v>
      </c>
      <c r="C4013" t="s">
        <v>686</v>
      </c>
      <c r="F4013" t="s">
        <v>30475</v>
      </c>
      <c r="O4013" t="s">
        <v>33</v>
      </c>
      <c r="Y4013" t="s">
        <v>30476</v>
      </c>
      <c r="Z4013" t="s">
        <v>34560</v>
      </c>
      <c r="AA4013" t="s">
        <v>34436</v>
      </c>
      <c r="AB4013">
        <v>-170705</v>
      </c>
      <c r="AC4013" t="s">
        <v>38</v>
      </c>
      <c r="AD4013">
        <v>98062</v>
      </c>
    </row>
    <row r="4014" spans="1:30" ht="409.5" x14ac:dyDescent="0.25">
      <c r="A4014">
        <f t="shared" ca="1" si="62"/>
        <v>13976</v>
      </c>
      <c r="B4014" t="s">
        <v>230</v>
      </c>
      <c r="C4014" t="s">
        <v>45</v>
      </c>
      <c r="O4014" t="s">
        <v>33</v>
      </c>
      <c r="X4014" t="s">
        <v>34</v>
      </c>
      <c r="Y4014" t="s">
        <v>22968</v>
      </c>
      <c r="Z4014" s="1" t="s">
        <v>23087</v>
      </c>
      <c r="AA4014" t="s">
        <v>22580</v>
      </c>
      <c r="AB4014">
        <v>-170033</v>
      </c>
    </row>
    <row r="4015" spans="1:30" x14ac:dyDescent="0.25">
      <c r="A4015">
        <f t="shared" ca="1" si="62"/>
        <v>17205</v>
      </c>
      <c r="B4015" t="s">
        <v>178</v>
      </c>
      <c r="C4015" t="s">
        <v>179</v>
      </c>
      <c r="F4015" t="s">
        <v>2107</v>
      </c>
      <c r="O4015" t="s">
        <v>33</v>
      </c>
      <c r="X4015" t="s">
        <v>34</v>
      </c>
      <c r="Y4015" t="s">
        <v>2108</v>
      </c>
      <c r="Z4015" t="s">
        <v>38183</v>
      </c>
      <c r="AA4015" t="s">
        <v>38184</v>
      </c>
      <c r="AB4015">
        <v>-171382</v>
      </c>
      <c r="AC4015" t="s">
        <v>38</v>
      </c>
      <c r="AD4015">
        <v>98902</v>
      </c>
    </row>
    <row r="4016" spans="1:30" x14ac:dyDescent="0.25">
      <c r="A4016">
        <f t="shared" ca="1" si="62"/>
        <v>464</v>
      </c>
      <c r="B4016" t="s">
        <v>230</v>
      </c>
      <c r="C4016" t="s">
        <v>45</v>
      </c>
      <c r="O4016" t="s">
        <v>33</v>
      </c>
      <c r="Y4016" t="s">
        <v>1987</v>
      </c>
      <c r="Z4016" t="s">
        <v>2003</v>
      </c>
      <c r="AA4016" t="s">
        <v>1865</v>
      </c>
      <c r="AB4016">
        <v>-181357</v>
      </c>
    </row>
    <row r="4017" spans="1:30" ht="330" x14ac:dyDescent="0.25">
      <c r="A4017">
        <f t="shared" ca="1" si="62"/>
        <v>6921</v>
      </c>
      <c r="B4017" t="s">
        <v>230</v>
      </c>
      <c r="C4017" t="s">
        <v>45</v>
      </c>
      <c r="O4017" t="s">
        <v>33</v>
      </c>
      <c r="W4017">
        <v>15</v>
      </c>
      <c r="X4017" t="s">
        <v>34</v>
      </c>
      <c r="Y4017" t="s">
        <v>22751</v>
      </c>
      <c r="Z4017" s="1" t="s">
        <v>23460</v>
      </c>
      <c r="AA4017" t="s">
        <v>22580</v>
      </c>
      <c r="AB4017">
        <v>-180688</v>
      </c>
    </row>
    <row r="4018" spans="1:30" ht="255" x14ac:dyDescent="0.25">
      <c r="A4018">
        <f t="shared" ca="1" si="62"/>
        <v>16994</v>
      </c>
      <c r="B4018" t="s">
        <v>73</v>
      </c>
      <c r="C4018" t="s">
        <v>74</v>
      </c>
      <c r="G4018">
        <v>0</v>
      </c>
      <c r="O4018" t="s">
        <v>33</v>
      </c>
      <c r="Y4018" t="s">
        <v>40998</v>
      </c>
      <c r="Z4018" s="1" t="s">
        <v>40999</v>
      </c>
      <c r="AA4018" t="s">
        <v>41000</v>
      </c>
      <c r="AB4018" t="s">
        <v>41001</v>
      </c>
    </row>
    <row r="4019" spans="1:30" ht="300" x14ac:dyDescent="0.25">
      <c r="A4019">
        <f t="shared" ca="1" si="62"/>
        <v>8468</v>
      </c>
      <c r="B4019" t="s">
        <v>685</v>
      </c>
      <c r="C4019" t="s">
        <v>686</v>
      </c>
      <c r="F4019" t="s">
        <v>4110</v>
      </c>
      <c r="O4019" t="s">
        <v>33</v>
      </c>
      <c r="Y4019" t="s">
        <v>30052</v>
      </c>
      <c r="Z4019" s="1" t="s">
        <v>34391</v>
      </c>
      <c r="AA4019" t="s">
        <v>34345</v>
      </c>
      <c r="AB4019">
        <v>-173167</v>
      </c>
      <c r="AC4019" t="s">
        <v>38</v>
      </c>
      <c r="AD4019">
        <v>98033</v>
      </c>
    </row>
    <row r="4020" spans="1:30" x14ac:dyDescent="0.25">
      <c r="A4020">
        <f t="shared" ca="1" si="62"/>
        <v>3170</v>
      </c>
      <c r="B4020" t="s">
        <v>489</v>
      </c>
      <c r="C4020" t="s">
        <v>45</v>
      </c>
      <c r="O4020" t="s">
        <v>33</v>
      </c>
      <c r="W4020">
        <v>15</v>
      </c>
      <c r="X4020" t="s">
        <v>34</v>
      </c>
      <c r="Y4020" t="s">
        <v>1369</v>
      </c>
      <c r="Z4020" t="s">
        <v>9677</v>
      </c>
      <c r="AA4020" t="s">
        <v>9678</v>
      </c>
      <c r="AB4020">
        <v>-173040</v>
      </c>
    </row>
    <row r="4021" spans="1:30" x14ac:dyDescent="0.25">
      <c r="A4021">
        <f t="shared" ca="1" si="62"/>
        <v>16002</v>
      </c>
      <c r="B4021" t="s">
        <v>2046</v>
      </c>
      <c r="C4021" t="s">
        <v>80</v>
      </c>
      <c r="F4021" t="s">
        <v>7917</v>
      </c>
      <c r="G4021">
        <v>0</v>
      </c>
      <c r="O4021" t="s">
        <v>33</v>
      </c>
      <c r="Y4021" t="s">
        <v>7918</v>
      </c>
      <c r="Z4021" t="s">
        <v>7919</v>
      </c>
      <c r="AA4021" t="s">
        <v>7920</v>
      </c>
      <c r="AB4021" t="s">
        <v>7921</v>
      </c>
      <c r="AC4021" t="s">
        <v>38</v>
      </c>
      <c r="AD4021">
        <v>98101</v>
      </c>
    </row>
    <row r="4022" spans="1:30" x14ac:dyDescent="0.25">
      <c r="A4022">
        <f t="shared" ca="1" si="62"/>
        <v>7116</v>
      </c>
      <c r="B4022" t="s">
        <v>124</v>
      </c>
      <c r="C4022" t="s">
        <v>45</v>
      </c>
      <c r="F4022" t="s">
        <v>9300</v>
      </c>
      <c r="O4022" t="s">
        <v>33</v>
      </c>
      <c r="X4022" t="s">
        <v>34</v>
      </c>
      <c r="Y4022" t="s">
        <v>9695</v>
      </c>
      <c r="Z4022" t="s">
        <v>27599</v>
      </c>
      <c r="AA4022" t="s">
        <v>27600</v>
      </c>
      <c r="AB4022">
        <v>-172648</v>
      </c>
      <c r="AC4022" t="s">
        <v>38</v>
      </c>
      <c r="AD4022">
        <v>98134</v>
      </c>
    </row>
    <row r="4023" spans="1:30" x14ac:dyDescent="0.25">
      <c r="A4023">
        <f t="shared" ca="1" si="62"/>
        <v>6905</v>
      </c>
      <c r="B4023" t="s">
        <v>2046</v>
      </c>
      <c r="C4023" t="s">
        <v>80</v>
      </c>
      <c r="F4023" t="s">
        <v>5745</v>
      </c>
      <c r="G4023">
        <v>0</v>
      </c>
      <c r="O4023" t="s">
        <v>33</v>
      </c>
      <c r="Y4023" t="s">
        <v>5746</v>
      </c>
      <c r="Z4023" t="s">
        <v>8442</v>
      </c>
      <c r="AA4023" t="s">
        <v>8443</v>
      </c>
      <c r="AB4023" t="s">
        <v>8444</v>
      </c>
      <c r="AC4023" t="s">
        <v>38</v>
      </c>
      <c r="AD4023">
        <v>98201</v>
      </c>
    </row>
    <row r="4024" spans="1:30" ht="409.5" x14ac:dyDescent="0.25">
      <c r="A4024">
        <f t="shared" ca="1" si="62"/>
        <v>16371</v>
      </c>
      <c r="B4024" t="s">
        <v>164</v>
      </c>
      <c r="C4024" t="s">
        <v>165</v>
      </c>
      <c r="O4024" t="s">
        <v>33</v>
      </c>
      <c r="W4024">
        <v>15</v>
      </c>
      <c r="X4024" t="s">
        <v>34</v>
      </c>
      <c r="Y4024" t="s">
        <v>19057</v>
      </c>
      <c r="Z4024" s="1" t="s">
        <v>19058</v>
      </c>
      <c r="AA4024" t="s">
        <v>19059</v>
      </c>
      <c r="AB4024">
        <v>-172903</v>
      </c>
      <c r="AC4024" t="s">
        <v>38</v>
      </c>
      <c r="AD4024">
        <v>98382</v>
      </c>
    </row>
    <row r="4025" spans="1:30" x14ac:dyDescent="0.25">
      <c r="A4025">
        <f t="shared" ca="1" si="62"/>
        <v>8790</v>
      </c>
      <c r="B4025" t="s">
        <v>178</v>
      </c>
      <c r="C4025" t="s">
        <v>179</v>
      </c>
      <c r="F4025" t="s">
        <v>3616</v>
      </c>
      <c r="G4025">
        <v>0</v>
      </c>
      <c r="O4025" t="s">
        <v>33</v>
      </c>
      <c r="X4025" t="s">
        <v>34</v>
      </c>
      <c r="Z4025" t="s">
        <v>37171</v>
      </c>
      <c r="AA4025" t="s">
        <v>37172</v>
      </c>
      <c r="AB4025" t="s">
        <v>37173</v>
      </c>
      <c r="AC4025" t="s">
        <v>3619</v>
      </c>
      <c r="AD4025">
        <v>60602</v>
      </c>
    </row>
    <row r="4026" spans="1:30" x14ac:dyDescent="0.25">
      <c r="A4026">
        <f t="shared" ca="1" si="62"/>
        <v>16332</v>
      </c>
      <c r="B4026" t="s">
        <v>79</v>
      </c>
      <c r="C4026" t="s">
        <v>80</v>
      </c>
      <c r="F4026" t="s">
        <v>413</v>
      </c>
      <c r="O4026" t="s">
        <v>33</v>
      </c>
      <c r="Y4026" t="s">
        <v>414</v>
      </c>
      <c r="Z4026" t="s">
        <v>25861</v>
      </c>
      <c r="AA4026" t="s">
        <v>25862</v>
      </c>
      <c r="AB4026">
        <v>-170337</v>
      </c>
      <c r="AC4026" t="s">
        <v>38</v>
      </c>
      <c r="AD4026">
        <v>98004</v>
      </c>
    </row>
    <row r="4027" spans="1:30" x14ac:dyDescent="0.25">
      <c r="A4027">
        <f t="shared" ca="1" si="62"/>
        <v>19584</v>
      </c>
      <c r="B4027" t="s">
        <v>2046</v>
      </c>
      <c r="C4027" t="s">
        <v>80</v>
      </c>
      <c r="F4027" t="s">
        <v>7417</v>
      </c>
      <c r="G4027">
        <v>0</v>
      </c>
      <c r="O4027" t="s">
        <v>33</v>
      </c>
      <c r="Y4027" t="s">
        <v>7882</v>
      </c>
      <c r="Z4027" t="s">
        <v>7883</v>
      </c>
      <c r="AA4027" t="s">
        <v>7884</v>
      </c>
      <c r="AB4027" t="s">
        <v>7885</v>
      </c>
      <c r="AC4027" t="s">
        <v>38</v>
      </c>
      <c r="AD4027">
        <v>98671</v>
      </c>
    </row>
    <row r="4028" spans="1:30" x14ac:dyDescent="0.25">
      <c r="A4028">
        <f t="shared" ca="1" si="62"/>
        <v>7543</v>
      </c>
      <c r="B4028" t="s">
        <v>739</v>
      </c>
      <c r="C4028" t="s">
        <v>686</v>
      </c>
      <c r="F4028" t="s">
        <v>30720</v>
      </c>
      <c r="O4028" t="s">
        <v>33</v>
      </c>
      <c r="Y4028" t="s">
        <v>30721</v>
      </c>
      <c r="Z4028" t="s">
        <v>30722</v>
      </c>
      <c r="AA4028" t="s">
        <v>30711</v>
      </c>
      <c r="AB4028">
        <v>-170789</v>
      </c>
      <c r="AC4028" t="s">
        <v>38</v>
      </c>
      <c r="AD4028">
        <v>98072</v>
      </c>
    </row>
    <row r="4029" spans="1:30" x14ac:dyDescent="0.25">
      <c r="A4029">
        <f t="shared" ca="1" si="62"/>
        <v>13759</v>
      </c>
      <c r="B4029" t="s">
        <v>178</v>
      </c>
      <c r="C4029" t="s">
        <v>179</v>
      </c>
      <c r="F4029" t="s">
        <v>21742</v>
      </c>
      <c r="O4029" t="s">
        <v>33</v>
      </c>
      <c r="X4029" t="s">
        <v>34</v>
      </c>
      <c r="Y4029" t="s">
        <v>21743</v>
      </c>
      <c r="Z4029" t="s">
        <v>21744</v>
      </c>
      <c r="AA4029" t="s">
        <v>21745</v>
      </c>
      <c r="AB4029">
        <v>-170794</v>
      </c>
      <c r="AC4029" t="s">
        <v>38</v>
      </c>
      <c r="AD4029">
        <v>98903</v>
      </c>
    </row>
    <row r="4030" spans="1:30" x14ac:dyDescent="0.25">
      <c r="A4030">
        <f t="shared" ca="1" si="62"/>
        <v>2867</v>
      </c>
      <c r="B4030" t="s">
        <v>124</v>
      </c>
      <c r="C4030" t="s">
        <v>45</v>
      </c>
      <c r="F4030" t="s">
        <v>29692</v>
      </c>
      <c r="O4030" t="s">
        <v>33</v>
      </c>
      <c r="X4030" t="s">
        <v>34</v>
      </c>
      <c r="Y4030" t="s">
        <v>36978</v>
      </c>
      <c r="Z4030" t="s">
        <v>36979</v>
      </c>
      <c r="AA4030" t="s">
        <v>36980</v>
      </c>
      <c r="AB4030">
        <v>-162082</v>
      </c>
      <c r="AC4030" t="s">
        <v>38</v>
      </c>
      <c r="AD4030">
        <v>98324</v>
      </c>
    </row>
    <row r="4031" spans="1:30" ht="409.5" x14ac:dyDescent="0.25">
      <c r="A4031">
        <f t="shared" ca="1" si="62"/>
        <v>10466</v>
      </c>
      <c r="B4031" t="s">
        <v>2046</v>
      </c>
      <c r="C4031" t="s">
        <v>80</v>
      </c>
      <c r="F4031" t="s">
        <v>1024</v>
      </c>
      <c r="G4031">
        <v>0</v>
      </c>
      <c r="O4031" t="s">
        <v>33</v>
      </c>
      <c r="Y4031" t="s">
        <v>1025</v>
      </c>
      <c r="Z4031" s="1" t="s">
        <v>15199</v>
      </c>
      <c r="AA4031" t="s">
        <v>15200</v>
      </c>
      <c r="AB4031" t="s">
        <v>15201</v>
      </c>
      <c r="AC4031" t="s">
        <v>102</v>
      </c>
      <c r="AD4031">
        <v>97219</v>
      </c>
    </row>
    <row r="4032" spans="1:30" x14ac:dyDescent="0.25">
      <c r="A4032">
        <f t="shared" ca="1" si="62"/>
        <v>12916</v>
      </c>
      <c r="B4032" t="s">
        <v>334</v>
      </c>
      <c r="C4032" t="s">
        <v>45</v>
      </c>
      <c r="O4032" t="s">
        <v>155</v>
      </c>
      <c r="X4032" t="s">
        <v>34</v>
      </c>
      <c r="Y4032" t="s">
        <v>4711</v>
      </c>
      <c r="Z4032" t="s">
        <v>4712</v>
      </c>
      <c r="AA4032" t="s">
        <v>4713</v>
      </c>
      <c r="AB4032">
        <v>-171750</v>
      </c>
    </row>
    <row r="4033" spans="1:30" ht="150" x14ac:dyDescent="0.25">
      <c r="A4033">
        <f t="shared" ca="1" si="62"/>
        <v>228</v>
      </c>
      <c r="B4033" t="s">
        <v>2046</v>
      </c>
      <c r="C4033" t="s">
        <v>80</v>
      </c>
      <c r="F4033" t="s">
        <v>651</v>
      </c>
      <c r="O4033" t="s">
        <v>33</v>
      </c>
      <c r="Y4033" t="s">
        <v>994</v>
      </c>
      <c r="Z4033" t="s">
        <v>13413</v>
      </c>
      <c r="AA4033" s="1" t="s">
        <v>13414</v>
      </c>
      <c r="AB4033">
        <v>-161440</v>
      </c>
      <c r="AC4033" t="s">
        <v>38</v>
      </c>
      <c r="AD4033">
        <v>98034</v>
      </c>
    </row>
    <row r="4034" spans="1:30" ht="409.5" x14ac:dyDescent="0.25">
      <c r="A4034">
        <f t="shared" ref="A4034:A4097" ca="1" si="63">RANDBETWEEN(1,20000)</f>
        <v>13966</v>
      </c>
      <c r="B4034" t="s">
        <v>124</v>
      </c>
      <c r="C4034" t="s">
        <v>45</v>
      </c>
      <c r="O4034" t="s">
        <v>33</v>
      </c>
      <c r="X4034" t="s">
        <v>34</v>
      </c>
      <c r="Y4034" t="s">
        <v>32684</v>
      </c>
      <c r="Z4034" s="1" t="s">
        <v>32685</v>
      </c>
      <c r="AA4034" t="s">
        <v>32686</v>
      </c>
      <c r="AB4034">
        <v>-163641</v>
      </c>
    </row>
    <row r="4035" spans="1:30" ht="409.5" x14ac:dyDescent="0.25">
      <c r="A4035">
        <f t="shared" ca="1" si="63"/>
        <v>19995</v>
      </c>
      <c r="B4035" t="s">
        <v>79</v>
      </c>
      <c r="C4035" t="s">
        <v>80</v>
      </c>
      <c r="F4035" t="s">
        <v>3047</v>
      </c>
      <c r="O4035" t="s">
        <v>33</v>
      </c>
      <c r="Y4035" t="s">
        <v>7228</v>
      </c>
      <c r="Z4035" s="1" t="s">
        <v>26359</v>
      </c>
      <c r="AA4035" t="s">
        <v>26360</v>
      </c>
      <c r="AB4035">
        <v>-180658</v>
      </c>
      <c r="AC4035" t="s">
        <v>38</v>
      </c>
      <c r="AD4035">
        <v>98516</v>
      </c>
    </row>
    <row r="4036" spans="1:30" x14ac:dyDescent="0.25">
      <c r="A4036">
        <f t="shared" ca="1" si="63"/>
        <v>11817</v>
      </c>
      <c r="B4036" t="s">
        <v>124</v>
      </c>
      <c r="C4036" t="s">
        <v>45</v>
      </c>
      <c r="G4036">
        <v>0</v>
      </c>
      <c r="O4036" t="s">
        <v>33</v>
      </c>
      <c r="X4036" t="s">
        <v>34</v>
      </c>
      <c r="Y4036" t="s">
        <v>18584</v>
      </c>
      <c r="Z4036" t="s">
        <v>31573</v>
      </c>
      <c r="AA4036" t="s">
        <v>31574</v>
      </c>
      <c r="AB4036" t="s">
        <v>31575</v>
      </c>
      <c r="AC4036" t="s">
        <v>38</v>
      </c>
      <c r="AD4036">
        <v>98506</v>
      </c>
    </row>
    <row r="4037" spans="1:30" ht="195" x14ac:dyDescent="0.25">
      <c r="A4037">
        <f t="shared" ca="1" si="63"/>
        <v>14983</v>
      </c>
      <c r="B4037" t="s">
        <v>230</v>
      </c>
      <c r="C4037" t="s">
        <v>45</v>
      </c>
      <c r="O4037" t="s">
        <v>33</v>
      </c>
      <c r="W4037">
        <v>15</v>
      </c>
      <c r="X4037" t="s">
        <v>34</v>
      </c>
      <c r="Y4037" t="s">
        <v>22751</v>
      </c>
      <c r="Z4037" s="1" t="s">
        <v>23493</v>
      </c>
      <c r="AA4037" t="s">
        <v>22580</v>
      </c>
      <c r="AB4037">
        <v>-181052</v>
      </c>
    </row>
    <row r="4038" spans="1:30" x14ac:dyDescent="0.25">
      <c r="A4038">
        <f t="shared" ca="1" si="63"/>
        <v>8653</v>
      </c>
      <c r="B4038" t="s">
        <v>124</v>
      </c>
      <c r="C4038" t="s">
        <v>45</v>
      </c>
      <c r="F4038" t="s">
        <v>31564</v>
      </c>
      <c r="N4038" t="s">
        <v>5513</v>
      </c>
      <c r="O4038" t="s">
        <v>52</v>
      </c>
      <c r="Q4038" t="s">
        <v>31565</v>
      </c>
      <c r="W4038">
        <v>15</v>
      </c>
      <c r="X4038" t="s">
        <v>34</v>
      </c>
      <c r="Y4038" t="s">
        <v>31566</v>
      </c>
      <c r="Z4038" t="s">
        <v>31567</v>
      </c>
      <c r="AA4038" t="s">
        <v>31568</v>
      </c>
      <c r="AB4038">
        <v>-180985</v>
      </c>
      <c r="AC4038" t="s">
        <v>102</v>
      </c>
      <c r="AD4038">
        <v>97408</v>
      </c>
    </row>
    <row r="4039" spans="1:30" ht="409.5" x14ac:dyDescent="0.25">
      <c r="A4039">
        <f t="shared" ca="1" si="63"/>
        <v>4546</v>
      </c>
      <c r="B4039" t="s">
        <v>334</v>
      </c>
      <c r="C4039" t="s">
        <v>45</v>
      </c>
      <c r="F4039" t="s">
        <v>20250</v>
      </c>
      <c r="O4039" t="s">
        <v>33</v>
      </c>
      <c r="X4039" t="s">
        <v>34</v>
      </c>
      <c r="Y4039" t="s">
        <v>22659</v>
      </c>
      <c r="Z4039" s="1" t="s">
        <v>23917</v>
      </c>
      <c r="AA4039" t="s">
        <v>23605</v>
      </c>
      <c r="AB4039">
        <v>-160727</v>
      </c>
      <c r="AC4039" t="s">
        <v>102</v>
      </c>
      <c r="AD4039">
        <v>97302</v>
      </c>
    </row>
    <row r="4040" spans="1:30" ht="255" x14ac:dyDescent="0.25">
      <c r="A4040">
        <f t="shared" ca="1" si="63"/>
        <v>13234</v>
      </c>
      <c r="B4040" t="s">
        <v>3712</v>
      </c>
      <c r="C4040" t="s">
        <v>16820</v>
      </c>
      <c r="F4040" t="s">
        <v>22837</v>
      </c>
      <c r="G4040">
        <v>0</v>
      </c>
      <c r="O4040" t="s">
        <v>33</v>
      </c>
      <c r="X4040" t="s">
        <v>34</v>
      </c>
      <c r="Y4040" t="s">
        <v>22669</v>
      </c>
      <c r="Z4040" s="1" t="s">
        <v>24628</v>
      </c>
      <c r="AA4040" t="s">
        <v>24027</v>
      </c>
      <c r="AB4040" t="s">
        <v>24629</v>
      </c>
      <c r="AC4040" t="s">
        <v>5301</v>
      </c>
      <c r="AD4040" t="s">
        <v>24586</v>
      </c>
    </row>
    <row r="4041" spans="1:30" ht="409.5" x14ac:dyDescent="0.25">
      <c r="A4041">
        <f t="shared" ca="1" si="63"/>
        <v>8384</v>
      </c>
      <c r="B4041" t="s">
        <v>489</v>
      </c>
      <c r="C4041" t="s">
        <v>45</v>
      </c>
      <c r="F4041" t="s">
        <v>20201</v>
      </c>
      <c r="O4041" t="s">
        <v>33</v>
      </c>
      <c r="X4041" t="s">
        <v>34</v>
      </c>
      <c r="Y4041" t="s">
        <v>28619</v>
      </c>
      <c r="Z4041" s="1" t="s">
        <v>36182</v>
      </c>
      <c r="AA4041" t="s">
        <v>36183</v>
      </c>
      <c r="AB4041">
        <v>-162297</v>
      </c>
      <c r="AC4041" t="s">
        <v>38</v>
      </c>
      <c r="AD4041">
        <v>98665</v>
      </c>
    </row>
    <row r="4042" spans="1:30" x14ac:dyDescent="0.25">
      <c r="A4042">
        <f t="shared" ca="1" si="63"/>
        <v>2244</v>
      </c>
      <c r="B4042" t="s">
        <v>73</v>
      </c>
      <c r="C4042" t="s">
        <v>74</v>
      </c>
      <c r="F4042" t="s">
        <v>28450</v>
      </c>
      <c r="G4042">
        <v>0</v>
      </c>
      <c r="O4042" t="s">
        <v>33</v>
      </c>
      <c r="Y4042" t="s">
        <v>4864</v>
      </c>
      <c r="Z4042" t="s">
        <v>28451</v>
      </c>
      <c r="AA4042" t="s">
        <v>28452</v>
      </c>
      <c r="AB4042" t="s">
        <v>28453</v>
      </c>
    </row>
    <row r="4043" spans="1:30" ht="409.5" x14ac:dyDescent="0.25">
      <c r="A4043">
        <f t="shared" ca="1" si="63"/>
        <v>6199</v>
      </c>
      <c r="B4043" t="s">
        <v>2046</v>
      </c>
      <c r="C4043" t="s">
        <v>80</v>
      </c>
      <c r="F4043" t="s">
        <v>5745</v>
      </c>
      <c r="G4043">
        <v>0</v>
      </c>
      <c r="O4043" t="s">
        <v>33</v>
      </c>
      <c r="Y4043" t="s">
        <v>10186</v>
      </c>
      <c r="Z4043" s="1" t="s">
        <v>15207</v>
      </c>
      <c r="AA4043" t="s">
        <v>15208</v>
      </c>
      <c r="AB4043" t="s">
        <v>15209</v>
      </c>
      <c r="AC4043" t="s">
        <v>38</v>
      </c>
      <c r="AD4043">
        <v>98201</v>
      </c>
    </row>
    <row r="4044" spans="1:30" x14ac:dyDescent="0.25">
      <c r="A4044">
        <f t="shared" ca="1" si="63"/>
        <v>18841</v>
      </c>
      <c r="B4044" t="s">
        <v>2046</v>
      </c>
      <c r="C4044" t="s">
        <v>80</v>
      </c>
      <c r="F4044" t="s">
        <v>7430</v>
      </c>
      <c r="G4044">
        <v>0</v>
      </c>
      <c r="O4044" t="s">
        <v>33</v>
      </c>
      <c r="Y4044" t="s">
        <v>7431</v>
      </c>
      <c r="Z4044" t="s">
        <v>7588</v>
      </c>
      <c r="AA4044" t="s">
        <v>7589</v>
      </c>
      <c r="AB4044" t="s">
        <v>7590</v>
      </c>
      <c r="AC4044" t="s">
        <v>38</v>
      </c>
      <c r="AD4044">
        <v>98221</v>
      </c>
    </row>
    <row r="4045" spans="1:30" x14ac:dyDescent="0.25">
      <c r="A4045">
        <f t="shared" ca="1" si="63"/>
        <v>13663</v>
      </c>
      <c r="B4045" t="s">
        <v>739</v>
      </c>
      <c r="C4045" t="s">
        <v>686</v>
      </c>
      <c r="F4045" t="s">
        <v>5901</v>
      </c>
      <c r="O4045" t="s">
        <v>33</v>
      </c>
      <c r="X4045" t="s">
        <v>34</v>
      </c>
      <c r="Y4045" t="s">
        <v>31493</v>
      </c>
      <c r="Z4045" t="s">
        <v>31494</v>
      </c>
      <c r="AA4045" t="s">
        <v>31495</v>
      </c>
      <c r="AB4045">
        <v>-160539</v>
      </c>
    </row>
    <row r="4046" spans="1:30" x14ac:dyDescent="0.25">
      <c r="A4046">
        <f t="shared" ca="1" si="63"/>
        <v>1457</v>
      </c>
      <c r="B4046" t="s">
        <v>73</v>
      </c>
      <c r="C4046" t="s">
        <v>74</v>
      </c>
      <c r="F4046" t="s">
        <v>8923</v>
      </c>
      <c r="G4046">
        <v>0</v>
      </c>
      <c r="O4046" t="s">
        <v>33</v>
      </c>
      <c r="X4046" t="s">
        <v>34</v>
      </c>
      <c r="Y4046" t="s">
        <v>8924</v>
      </c>
      <c r="Z4046" t="s">
        <v>8925</v>
      </c>
      <c r="AA4046" t="s">
        <v>8926</v>
      </c>
      <c r="AB4046" t="s">
        <v>8927</v>
      </c>
      <c r="AC4046" t="s">
        <v>38</v>
      </c>
      <c r="AD4046">
        <v>98007</v>
      </c>
    </row>
    <row r="4047" spans="1:30" ht="409.5" x14ac:dyDescent="0.25">
      <c r="A4047">
        <f t="shared" ca="1" si="63"/>
        <v>5366</v>
      </c>
      <c r="B4047" t="s">
        <v>2046</v>
      </c>
      <c r="C4047" t="s">
        <v>80</v>
      </c>
      <c r="F4047" t="s">
        <v>1024</v>
      </c>
      <c r="G4047">
        <v>0</v>
      </c>
      <c r="O4047" t="s">
        <v>33</v>
      </c>
      <c r="Y4047" t="s">
        <v>1025</v>
      </c>
      <c r="Z4047" s="1" t="s">
        <v>10820</v>
      </c>
      <c r="AA4047" t="s">
        <v>10821</v>
      </c>
      <c r="AB4047" t="s">
        <v>10822</v>
      </c>
      <c r="AC4047" t="s">
        <v>102</v>
      </c>
      <c r="AD4047">
        <v>97219</v>
      </c>
    </row>
    <row r="4048" spans="1:30" x14ac:dyDescent="0.25">
      <c r="A4048">
        <f t="shared" ca="1" si="63"/>
        <v>9614</v>
      </c>
      <c r="B4048" t="s">
        <v>178</v>
      </c>
      <c r="C4048" t="s">
        <v>179</v>
      </c>
      <c r="O4048" t="s">
        <v>33</v>
      </c>
      <c r="X4048" t="s">
        <v>34</v>
      </c>
      <c r="Y4048" t="s">
        <v>20533</v>
      </c>
      <c r="Z4048" t="s">
        <v>20534</v>
      </c>
      <c r="AA4048" t="s">
        <v>20535</v>
      </c>
      <c r="AB4048">
        <v>-160311</v>
      </c>
    </row>
    <row r="4049" spans="1:30" ht="409.5" x14ac:dyDescent="0.25">
      <c r="A4049">
        <f t="shared" ca="1" si="63"/>
        <v>12646</v>
      </c>
      <c r="B4049" t="s">
        <v>2046</v>
      </c>
      <c r="C4049" t="s">
        <v>80</v>
      </c>
      <c r="F4049" t="s">
        <v>8115</v>
      </c>
      <c r="G4049">
        <v>0</v>
      </c>
      <c r="O4049" t="s">
        <v>33</v>
      </c>
      <c r="Y4049" t="s">
        <v>9396</v>
      </c>
      <c r="Z4049" s="1" t="s">
        <v>12610</v>
      </c>
      <c r="AA4049" t="s">
        <v>12611</v>
      </c>
      <c r="AB4049" t="s">
        <v>12612</v>
      </c>
      <c r="AC4049" t="s">
        <v>38</v>
      </c>
      <c r="AD4049">
        <v>98155</v>
      </c>
    </row>
    <row r="4050" spans="1:30" x14ac:dyDescent="0.25">
      <c r="A4050">
        <f t="shared" ca="1" si="63"/>
        <v>10668</v>
      </c>
      <c r="B4050" t="s">
        <v>677</v>
      </c>
      <c r="C4050" t="s">
        <v>80</v>
      </c>
      <c r="F4050" t="s">
        <v>1418</v>
      </c>
      <c r="G4050">
        <v>0</v>
      </c>
      <c r="O4050" t="s">
        <v>33</v>
      </c>
      <c r="Y4050" t="s">
        <v>5784</v>
      </c>
      <c r="Z4050" t="s">
        <v>8700</v>
      </c>
      <c r="AA4050" t="s">
        <v>8701</v>
      </c>
      <c r="AB4050" t="s">
        <v>8702</v>
      </c>
      <c r="AC4050" t="s">
        <v>38</v>
      </c>
      <c r="AD4050">
        <v>98504</v>
      </c>
    </row>
    <row r="4051" spans="1:30" x14ac:dyDescent="0.25">
      <c r="A4051">
        <f t="shared" ca="1" si="63"/>
        <v>1587</v>
      </c>
      <c r="B4051" t="s">
        <v>2046</v>
      </c>
      <c r="C4051" t="s">
        <v>80</v>
      </c>
      <c r="F4051" t="s">
        <v>716</v>
      </c>
      <c r="G4051">
        <v>0</v>
      </c>
      <c r="O4051" t="s">
        <v>33</v>
      </c>
      <c r="Y4051" t="s">
        <v>7632</v>
      </c>
      <c r="Z4051" t="s">
        <v>7633</v>
      </c>
      <c r="AA4051" t="s">
        <v>7634</v>
      </c>
      <c r="AB4051" t="s">
        <v>7635</v>
      </c>
      <c r="AC4051" t="s">
        <v>102</v>
      </c>
      <c r="AD4051">
        <v>97214</v>
      </c>
    </row>
    <row r="4052" spans="1:30" ht="409.5" x14ac:dyDescent="0.25">
      <c r="A4052">
        <f t="shared" ca="1" si="63"/>
        <v>16424</v>
      </c>
      <c r="B4052" t="s">
        <v>2046</v>
      </c>
      <c r="C4052" t="s">
        <v>80</v>
      </c>
      <c r="F4052" t="s">
        <v>2153</v>
      </c>
      <c r="O4052" t="s">
        <v>33</v>
      </c>
      <c r="Y4052" t="s">
        <v>1419</v>
      </c>
      <c r="Z4052" s="1" t="s">
        <v>32197</v>
      </c>
      <c r="AA4052" t="s">
        <v>32198</v>
      </c>
      <c r="AB4052">
        <v>-171378</v>
      </c>
      <c r="AC4052" t="s">
        <v>38</v>
      </c>
      <c r="AD4052">
        <v>98501</v>
      </c>
    </row>
    <row r="4053" spans="1:30" x14ac:dyDescent="0.25">
      <c r="A4053">
        <f t="shared" ca="1" si="63"/>
        <v>15439</v>
      </c>
      <c r="B4053" t="s">
        <v>2046</v>
      </c>
      <c r="C4053" t="s">
        <v>80</v>
      </c>
      <c r="F4053" t="s">
        <v>753</v>
      </c>
      <c r="G4053">
        <v>0</v>
      </c>
      <c r="O4053" t="s">
        <v>33</v>
      </c>
      <c r="Y4053" t="s">
        <v>16025</v>
      </c>
      <c r="Z4053" t="s">
        <v>16026</v>
      </c>
      <c r="AA4053" t="s">
        <v>16027</v>
      </c>
      <c r="AB4053" t="s">
        <v>16028</v>
      </c>
      <c r="AC4053" t="s">
        <v>38</v>
      </c>
      <c r="AD4053">
        <v>98104</v>
      </c>
    </row>
    <row r="4054" spans="1:30" x14ac:dyDescent="0.25">
      <c r="A4054">
        <f t="shared" ca="1" si="63"/>
        <v>4446</v>
      </c>
      <c r="B4054" t="s">
        <v>79</v>
      </c>
      <c r="C4054" t="s">
        <v>80</v>
      </c>
      <c r="F4054" t="s">
        <v>3366</v>
      </c>
      <c r="O4054" t="s">
        <v>33</v>
      </c>
      <c r="Y4054" t="s">
        <v>14554</v>
      </c>
      <c r="Z4054" t="s">
        <v>26922</v>
      </c>
      <c r="AA4054" t="s">
        <v>26923</v>
      </c>
      <c r="AB4054">
        <v>-171790</v>
      </c>
      <c r="AC4054" t="s">
        <v>38</v>
      </c>
      <c r="AD4054">
        <v>98188</v>
      </c>
    </row>
    <row r="4055" spans="1:30" x14ac:dyDescent="0.25">
      <c r="A4055">
        <f t="shared" ca="1" si="63"/>
        <v>18245</v>
      </c>
      <c r="B4055" t="s">
        <v>739</v>
      </c>
      <c r="C4055" t="s">
        <v>686</v>
      </c>
      <c r="F4055" t="s">
        <v>3421</v>
      </c>
      <c r="G4055">
        <v>0</v>
      </c>
      <c r="O4055" t="s">
        <v>33</v>
      </c>
      <c r="Y4055" t="s">
        <v>30052</v>
      </c>
      <c r="Z4055" t="s">
        <v>30681</v>
      </c>
      <c r="AA4055" t="s">
        <v>30682</v>
      </c>
      <c r="AB4055" t="s">
        <v>30683</v>
      </c>
      <c r="AC4055" t="s">
        <v>38</v>
      </c>
      <c r="AD4055">
        <v>98033</v>
      </c>
    </row>
    <row r="4056" spans="1:30" ht="409.5" x14ac:dyDescent="0.25">
      <c r="A4056">
        <f t="shared" ca="1" si="63"/>
        <v>14423</v>
      </c>
      <c r="B4056" t="s">
        <v>3712</v>
      </c>
      <c r="C4056" t="s">
        <v>45</v>
      </c>
      <c r="F4056" t="s">
        <v>22578</v>
      </c>
      <c r="G4056">
        <v>0</v>
      </c>
      <c r="O4056" t="s">
        <v>33</v>
      </c>
      <c r="X4056" t="s">
        <v>34</v>
      </c>
      <c r="Y4056" t="s">
        <v>16862</v>
      </c>
      <c r="Z4056" s="1" t="s">
        <v>24108</v>
      </c>
      <c r="AA4056" t="s">
        <v>24027</v>
      </c>
      <c r="AB4056" t="s">
        <v>24109</v>
      </c>
    </row>
    <row r="4057" spans="1:30" ht="270" x14ac:dyDescent="0.25">
      <c r="A4057">
        <f t="shared" ca="1" si="63"/>
        <v>17104</v>
      </c>
      <c r="B4057" t="s">
        <v>276</v>
      </c>
      <c r="G4057">
        <v>0</v>
      </c>
      <c r="M4057" s="1" t="s">
        <v>9155</v>
      </c>
      <c r="N4057" t="s">
        <v>9156</v>
      </c>
      <c r="P4057" t="s">
        <v>542</v>
      </c>
      <c r="X4057" t="s">
        <v>34</v>
      </c>
      <c r="Y4057" t="s">
        <v>9157</v>
      </c>
      <c r="Z4057" t="s">
        <v>9158</v>
      </c>
      <c r="AA4057" t="s">
        <v>9159</v>
      </c>
      <c r="AB4057" t="s">
        <v>9160</v>
      </c>
      <c r="AC4057" t="s">
        <v>38</v>
      </c>
      <c r="AD4057">
        <v>98101</v>
      </c>
    </row>
    <row r="4058" spans="1:30" x14ac:dyDescent="0.25">
      <c r="A4058">
        <f t="shared" ca="1" si="63"/>
        <v>297</v>
      </c>
      <c r="B4058" t="s">
        <v>79</v>
      </c>
      <c r="C4058" t="s">
        <v>80</v>
      </c>
      <c r="F4058" t="s">
        <v>1418</v>
      </c>
      <c r="O4058" t="s">
        <v>33</v>
      </c>
      <c r="Y4058" t="s">
        <v>1419</v>
      </c>
      <c r="Z4058" t="s">
        <v>6433</v>
      </c>
      <c r="AA4058" t="s">
        <v>6434</v>
      </c>
      <c r="AB4058">
        <v>-163486</v>
      </c>
      <c r="AC4058" t="s">
        <v>38</v>
      </c>
      <c r="AD4058">
        <v>98504</v>
      </c>
    </row>
    <row r="4059" spans="1:30" ht="409.5" x14ac:dyDescent="0.25">
      <c r="A4059">
        <f t="shared" ca="1" si="63"/>
        <v>15469</v>
      </c>
      <c r="B4059" t="s">
        <v>124</v>
      </c>
      <c r="C4059" t="s">
        <v>45</v>
      </c>
      <c r="F4059" t="s">
        <v>18307</v>
      </c>
      <c r="G4059">
        <v>0</v>
      </c>
      <c r="O4059" t="s">
        <v>33</v>
      </c>
      <c r="X4059" t="s">
        <v>34</v>
      </c>
      <c r="Y4059" t="s">
        <v>22734</v>
      </c>
      <c r="Z4059" s="1" t="s">
        <v>28666</v>
      </c>
      <c r="AA4059" t="s">
        <v>28664</v>
      </c>
      <c r="AB4059" t="s">
        <v>28667</v>
      </c>
      <c r="AC4059" t="s">
        <v>102</v>
      </c>
      <c r="AD4059">
        <v>97302</v>
      </c>
    </row>
    <row r="4060" spans="1:30" ht="409.5" x14ac:dyDescent="0.25">
      <c r="A4060">
        <f t="shared" ca="1" si="63"/>
        <v>8867</v>
      </c>
      <c r="B4060" t="s">
        <v>2046</v>
      </c>
      <c r="C4060" t="s">
        <v>80</v>
      </c>
      <c r="F4060" t="s">
        <v>7477</v>
      </c>
      <c r="O4060" t="s">
        <v>33</v>
      </c>
      <c r="Y4060" t="s">
        <v>14699</v>
      </c>
      <c r="Z4060" s="1" t="s">
        <v>14700</v>
      </c>
      <c r="AA4060" t="s">
        <v>14701</v>
      </c>
      <c r="AB4060">
        <v>-160993</v>
      </c>
      <c r="AC4060" t="s">
        <v>38</v>
      </c>
      <c r="AD4060">
        <v>98233</v>
      </c>
    </row>
    <row r="4061" spans="1:30" x14ac:dyDescent="0.25">
      <c r="A4061">
        <f t="shared" ca="1" si="63"/>
        <v>9221</v>
      </c>
      <c r="B4061" t="s">
        <v>1203</v>
      </c>
      <c r="C4061" t="s">
        <v>45</v>
      </c>
      <c r="G4061">
        <v>0</v>
      </c>
      <c r="O4061" t="s">
        <v>33</v>
      </c>
      <c r="X4061" t="s">
        <v>34</v>
      </c>
      <c r="Y4061" t="s">
        <v>21285</v>
      </c>
      <c r="Z4061" t="s">
        <v>21286</v>
      </c>
      <c r="AA4061" t="s">
        <v>21287</v>
      </c>
      <c r="AB4061" t="s">
        <v>21288</v>
      </c>
      <c r="AC4061" t="s">
        <v>38</v>
      </c>
      <c r="AD4061">
        <v>98370</v>
      </c>
    </row>
    <row r="4062" spans="1:30" ht="409.5" x14ac:dyDescent="0.25">
      <c r="A4062">
        <f t="shared" ca="1" si="63"/>
        <v>3492</v>
      </c>
      <c r="B4062" t="s">
        <v>96</v>
      </c>
      <c r="C4062" t="s">
        <v>97</v>
      </c>
      <c r="O4062" t="s">
        <v>63</v>
      </c>
      <c r="X4062" t="s">
        <v>34</v>
      </c>
      <c r="Y4062" t="s">
        <v>8836</v>
      </c>
      <c r="Z4062" s="1" t="s">
        <v>37543</v>
      </c>
      <c r="AA4062" t="s">
        <v>37544</v>
      </c>
      <c r="AB4062">
        <v>-170452</v>
      </c>
    </row>
    <row r="4063" spans="1:30" ht="409.5" x14ac:dyDescent="0.25">
      <c r="A4063">
        <f t="shared" ca="1" si="63"/>
        <v>4449</v>
      </c>
      <c r="B4063" t="s">
        <v>44</v>
      </c>
      <c r="C4063" t="s">
        <v>45</v>
      </c>
      <c r="F4063" t="s">
        <v>3768</v>
      </c>
      <c r="G4063">
        <v>0</v>
      </c>
      <c r="N4063" t="s">
        <v>468</v>
      </c>
      <c r="O4063" t="s">
        <v>33</v>
      </c>
      <c r="X4063" t="s">
        <v>34</v>
      </c>
      <c r="Y4063" t="s">
        <v>3769</v>
      </c>
      <c r="Z4063" s="1" t="s">
        <v>3770</v>
      </c>
      <c r="AA4063" s="1" t="s">
        <v>3770</v>
      </c>
      <c r="AB4063" t="s">
        <v>3771</v>
      </c>
    </row>
    <row r="4064" spans="1:30" x14ac:dyDescent="0.25">
      <c r="A4064">
        <f t="shared" ca="1" si="63"/>
        <v>12351</v>
      </c>
      <c r="B4064" t="s">
        <v>685</v>
      </c>
      <c r="C4064" t="s">
        <v>686</v>
      </c>
      <c r="F4064" t="s">
        <v>30461</v>
      </c>
      <c r="O4064" t="s">
        <v>33</v>
      </c>
      <c r="Y4064" t="s">
        <v>29942</v>
      </c>
      <c r="Z4064" t="s">
        <v>33848</v>
      </c>
      <c r="AA4064" t="s">
        <v>33814</v>
      </c>
      <c r="AB4064">
        <v>-171712</v>
      </c>
      <c r="AC4064" t="s">
        <v>38</v>
      </c>
      <c r="AD4064">
        <v>98372</v>
      </c>
    </row>
    <row r="4065" spans="1:30" x14ac:dyDescent="0.25">
      <c r="A4065">
        <f t="shared" ca="1" si="63"/>
        <v>15191</v>
      </c>
      <c r="B4065" t="s">
        <v>677</v>
      </c>
      <c r="C4065" t="s">
        <v>80</v>
      </c>
      <c r="F4065" t="s">
        <v>6884</v>
      </c>
      <c r="G4065">
        <v>0</v>
      </c>
      <c r="O4065" t="s">
        <v>33</v>
      </c>
      <c r="Y4065" t="s">
        <v>6885</v>
      </c>
      <c r="Z4065" t="s">
        <v>8182</v>
      </c>
      <c r="AA4065" t="s">
        <v>8183</v>
      </c>
      <c r="AB4065" t="s">
        <v>8184</v>
      </c>
      <c r="AC4065" t="s">
        <v>38</v>
      </c>
      <c r="AD4065">
        <v>98683</v>
      </c>
    </row>
    <row r="4066" spans="1:30" x14ac:dyDescent="0.25">
      <c r="A4066">
        <f t="shared" ca="1" si="63"/>
        <v>1484</v>
      </c>
      <c r="B4066" t="s">
        <v>30</v>
      </c>
      <c r="C4066" t="s">
        <v>31</v>
      </c>
      <c r="F4066" t="s">
        <v>1098</v>
      </c>
      <c r="G4066">
        <v>0</v>
      </c>
      <c r="O4066" t="s">
        <v>33</v>
      </c>
      <c r="X4066" t="s">
        <v>34</v>
      </c>
      <c r="Y4066" t="s">
        <v>36146</v>
      </c>
      <c r="Z4066" t="s">
        <v>36147</v>
      </c>
      <c r="AA4066" t="s">
        <v>36147</v>
      </c>
      <c r="AB4066" t="s">
        <v>36148</v>
      </c>
      <c r="AC4066" t="s">
        <v>38</v>
      </c>
      <c r="AD4066">
        <v>98003</v>
      </c>
    </row>
    <row r="4067" spans="1:30" x14ac:dyDescent="0.25">
      <c r="A4067">
        <f t="shared" ca="1" si="63"/>
        <v>9011</v>
      </c>
      <c r="B4067" t="s">
        <v>2046</v>
      </c>
      <c r="C4067" t="s">
        <v>80</v>
      </c>
      <c r="F4067" t="s">
        <v>4879</v>
      </c>
      <c r="G4067">
        <v>0</v>
      </c>
      <c r="O4067" t="s">
        <v>33</v>
      </c>
      <c r="Y4067" t="s">
        <v>7019</v>
      </c>
      <c r="Z4067" t="s">
        <v>8486</v>
      </c>
      <c r="AA4067" t="s">
        <v>8487</v>
      </c>
      <c r="AB4067" t="s">
        <v>8488</v>
      </c>
      <c r="AC4067" t="s">
        <v>38</v>
      </c>
      <c r="AD4067">
        <v>98032</v>
      </c>
    </row>
    <row r="4068" spans="1:30" x14ac:dyDescent="0.25">
      <c r="A4068">
        <f t="shared" ca="1" si="63"/>
        <v>1284</v>
      </c>
      <c r="B4068" t="s">
        <v>44</v>
      </c>
      <c r="C4068" t="s">
        <v>45</v>
      </c>
      <c r="F4068" t="s">
        <v>1357</v>
      </c>
      <c r="G4068">
        <v>0</v>
      </c>
      <c r="O4068" t="s">
        <v>63</v>
      </c>
      <c r="X4068" t="s">
        <v>34</v>
      </c>
      <c r="Y4068" t="s">
        <v>1358</v>
      </c>
      <c r="Z4068" t="s">
        <v>1361</v>
      </c>
      <c r="AA4068" t="s">
        <v>1361</v>
      </c>
      <c r="AB4068" t="s">
        <v>1362</v>
      </c>
      <c r="AC4068" t="s">
        <v>38</v>
      </c>
      <c r="AD4068">
        <v>98019</v>
      </c>
    </row>
    <row r="4069" spans="1:30" x14ac:dyDescent="0.25">
      <c r="A4069">
        <f t="shared" ca="1" si="63"/>
        <v>3975</v>
      </c>
      <c r="B4069" t="s">
        <v>2046</v>
      </c>
      <c r="C4069" t="s">
        <v>80</v>
      </c>
      <c r="F4069" t="s">
        <v>5745</v>
      </c>
      <c r="O4069" t="s">
        <v>33</v>
      </c>
      <c r="Y4069" t="s">
        <v>10053</v>
      </c>
      <c r="Z4069" t="s">
        <v>16212</v>
      </c>
      <c r="AA4069" t="s">
        <v>16213</v>
      </c>
      <c r="AB4069">
        <v>-162171</v>
      </c>
      <c r="AC4069" t="s">
        <v>38</v>
      </c>
      <c r="AD4069">
        <v>98201</v>
      </c>
    </row>
    <row r="4070" spans="1:30" x14ac:dyDescent="0.25">
      <c r="A4070">
        <f t="shared" ca="1" si="63"/>
        <v>3299</v>
      </c>
      <c r="B4070" t="s">
        <v>334</v>
      </c>
      <c r="C4070" t="s">
        <v>45</v>
      </c>
      <c r="F4070" t="s">
        <v>2724</v>
      </c>
      <c r="G4070">
        <v>0</v>
      </c>
      <c r="O4070" t="s">
        <v>33</v>
      </c>
      <c r="X4070" t="s">
        <v>34</v>
      </c>
      <c r="Y4070" t="s">
        <v>2725</v>
      </c>
      <c r="Z4070" t="s">
        <v>2726</v>
      </c>
      <c r="AA4070" t="s">
        <v>2727</v>
      </c>
      <c r="AB4070" t="s">
        <v>2728</v>
      </c>
      <c r="AC4070" t="s">
        <v>38</v>
      </c>
      <c r="AD4070">
        <v>98507</v>
      </c>
    </row>
    <row r="4071" spans="1:30" x14ac:dyDescent="0.25">
      <c r="A4071">
        <f t="shared" ca="1" si="63"/>
        <v>13181</v>
      </c>
      <c r="B4071" t="s">
        <v>73</v>
      </c>
      <c r="C4071" t="s">
        <v>74</v>
      </c>
      <c r="F4071" t="s">
        <v>40409</v>
      </c>
      <c r="G4071">
        <v>0</v>
      </c>
      <c r="O4071" t="s">
        <v>33</v>
      </c>
      <c r="X4071" t="s">
        <v>34</v>
      </c>
      <c r="Y4071" t="s">
        <v>40410</v>
      </c>
      <c r="Z4071" t="s">
        <v>40411</v>
      </c>
      <c r="AA4071" t="s">
        <v>40412</v>
      </c>
      <c r="AB4071" t="s">
        <v>40413</v>
      </c>
    </row>
    <row r="4072" spans="1:30" ht="409.5" x14ac:dyDescent="0.25">
      <c r="A4072">
        <f t="shared" ca="1" si="63"/>
        <v>19645</v>
      </c>
      <c r="B4072" t="s">
        <v>1203</v>
      </c>
      <c r="C4072" t="s">
        <v>45</v>
      </c>
      <c r="G4072">
        <v>0</v>
      </c>
      <c r="N4072" s="1" t="s">
        <v>4072</v>
      </c>
      <c r="O4072" t="s">
        <v>52</v>
      </c>
      <c r="Q4072" t="s">
        <v>4073</v>
      </c>
      <c r="R4072" t="s">
        <v>4074</v>
      </c>
      <c r="S4072" t="s">
        <v>851</v>
      </c>
      <c r="X4072" t="s">
        <v>34</v>
      </c>
      <c r="Y4072" t="s">
        <v>4075</v>
      </c>
      <c r="Z4072" t="s">
        <v>4076</v>
      </c>
      <c r="AA4072" t="s">
        <v>4077</v>
      </c>
      <c r="AB4072" t="s">
        <v>4078</v>
      </c>
      <c r="AC4072" t="s">
        <v>38</v>
      </c>
      <c r="AD4072">
        <v>98370</v>
      </c>
    </row>
    <row r="4073" spans="1:30" x14ac:dyDescent="0.25">
      <c r="A4073">
        <f t="shared" ca="1" si="63"/>
        <v>16920</v>
      </c>
      <c r="B4073" t="s">
        <v>107</v>
      </c>
      <c r="C4073" t="s">
        <v>108</v>
      </c>
      <c r="F4073" t="s">
        <v>109</v>
      </c>
      <c r="O4073" t="s">
        <v>33</v>
      </c>
      <c r="W4073">
        <v>15</v>
      </c>
      <c r="X4073" t="s">
        <v>34</v>
      </c>
      <c r="Y4073" t="s">
        <v>110</v>
      </c>
      <c r="Z4073" t="s">
        <v>111</v>
      </c>
      <c r="AA4073" t="s">
        <v>112</v>
      </c>
      <c r="AB4073">
        <v>-180301</v>
      </c>
      <c r="AC4073" t="s">
        <v>38</v>
      </c>
      <c r="AD4073">
        <v>99212</v>
      </c>
    </row>
    <row r="4074" spans="1:30" ht="409.5" x14ac:dyDescent="0.25">
      <c r="A4074">
        <f t="shared" ca="1" si="63"/>
        <v>15778</v>
      </c>
      <c r="B4074" t="s">
        <v>2046</v>
      </c>
      <c r="C4074" t="s">
        <v>80</v>
      </c>
      <c r="F4074" t="s">
        <v>5745</v>
      </c>
      <c r="O4074" t="s">
        <v>33</v>
      </c>
      <c r="Y4074" t="s">
        <v>5859</v>
      </c>
      <c r="Z4074" s="1" t="s">
        <v>12065</v>
      </c>
      <c r="AA4074" t="s">
        <v>12066</v>
      </c>
      <c r="AB4074">
        <v>-180318</v>
      </c>
      <c r="AC4074" t="s">
        <v>38</v>
      </c>
      <c r="AD4074">
        <v>98201</v>
      </c>
    </row>
    <row r="4075" spans="1:30" x14ac:dyDescent="0.25">
      <c r="A4075">
        <f t="shared" ca="1" si="63"/>
        <v>4854</v>
      </c>
      <c r="B4075" t="s">
        <v>2046</v>
      </c>
      <c r="C4075" t="s">
        <v>80</v>
      </c>
      <c r="F4075" t="s">
        <v>7912</v>
      </c>
      <c r="O4075" t="s">
        <v>33</v>
      </c>
      <c r="Y4075" t="s">
        <v>7913</v>
      </c>
      <c r="Z4075" t="s">
        <v>14461</v>
      </c>
      <c r="AA4075" t="s">
        <v>14462</v>
      </c>
      <c r="AB4075">
        <v>-171573</v>
      </c>
      <c r="AC4075" t="s">
        <v>102</v>
      </c>
      <c r="AD4075">
        <v>97331</v>
      </c>
    </row>
    <row r="4076" spans="1:30" x14ac:dyDescent="0.25">
      <c r="A4076">
        <f t="shared" ca="1" si="63"/>
        <v>19028</v>
      </c>
      <c r="B4076" t="s">
        <v>489</v>
      </c>
      <c r="C4076" t="s">
        <v>45</v>
      </c>
      <c r="O4076" t="s">
        <v>63</v>
      </c>
      <c r="X4076" t="s">
        <v>34</v>
      </c>
      <c r="Y4076" t="s">
        <v>346</v>
      </c>
      <c r="Z4076" t="s">
        <v>2531</v>
      </c>
      <c r="AA4076" t="s">
        <v>2532</v>
      </c>
      <c r="AB4076">
        <v>-181325</v>
      </c>
      <c r="AC4076" t="s">
        <v>38</v>
      </c>
      <c r="AD4076">
        <v>98101</v>
      </c>
    </row>
    <row r="4077" spans="1:30" x14ac:dyDescent="0.25">
      <c r="A4077">
        <f t="shared" ca="1" si="63"/>
        <v>8089</v>
      </c>
      <c r="B4077" t="s">
        <v>739</v>
      </c>
      <c r="C4077" t="s">
        <v>686</v>
      </c>
      <c r="F4077" t="s">
        <v>753</v>
      </c>
      <c r="O4077" t="s">
        <v>33</v>
      </c>
      <c r="Y4077" t="s">
        <v>30531</v>
      </c>
      <c r="Z4077" t="s">
        <v>30539</v>
      </c>
      <c r="AA4077" t="s">
        <v>30459</v>
      </c>
      <c r="AB4077">
        <v>-172422</v>
      </c>
    </row>
    <row r="4078" spans="1:30" ht="409.5" x14ac:dyDescent="0.25">
      <c r="A4078">
        <f t="shared" ca="1" si="63"/>
        <v>17073</v>
      </c>
      <c r="B4078" t="s">
        <v>107</v>
      </c>
      <c r="C4078" t="s">
        <v>108</v>
      </c>
      <c r="F4078" t="s">
        <v>1736</v>
      </c>
      <c r="G4078">
        <v>0</v>
      </c>
      <c r="O4078" t="s">
        <v>33</v>
      </c>
      <c r="X4078" t="s">
        <v>34</v>
      </c>
      <c r="Y4078" t="s">
        <v>18732</v>
      </c>
      <c r="Z4078" s="1" t="s">
        <v>39242</v>
      </c>
      <c r="AA4078" t="s">
        <v>39243</v>
      </c>
      <c r="AB4078" t="s">
        <v>39244</v>
      </c>
      <c r="AC4078" t="s">
        <v>38</v>
      </c>
      <c r="AD4078">
        <v>99352</v>
      </c>
    </row>
    <row r="4079" spans="1:30" x14ac:dyDescent="0.25">
      <c r="A4079">
        <f t="shared" ca="1" si="63"/>
        <v>6904</v>
      </c>
      <c r="B4079" t="s">
        <v>124</v>
      </c>
      <c r="C4079" t="s">
        <v>45</v>
      </c>
      <c r="O4079" t="s">
        <v>63</v>
      </c>
      <c r="X4079" t="s">
        <v>34</v>
      </c>
      <c r="Y4079" t="s">
        <v>4770</v>
      </c>
      <c r="Z4079" t="s">
        <v>42204</v>
      </c>
      <c r="AA4079" t="s">
        <v>42205</v>
      </c>
      <c r="AB4079">
        <v>-162840</v>
      </c>
      <c r="AC4079" t="s">
        <v>38</v>
      </c>
      <c r="AD4079">
        <v>98346</v>
      </c>
    </row>
    <row r="4080" spans="1:30" ht="409.5" x14ac:dyDescent="0.25">
      <c r="A4080">
        <f t="shared" ca="1" si="63"/>
        <v>14586</v>
      </c>
      <c r="B4080" t="s">
        <v>3712</v>
      </c>
      <c r="C4080" t="s">
        <v>16820</v>
      </c>
      <c r="F4080" t="s">
        <v>20250</v>
      </c>
      <c r="G4080">
        <v>0</v>
      </c>
      <c r="O4080" t="s">
        <v>33</v>
      </c>
      <c r="X4080" t="s">
        <v>34</v>
      </c>
      <c r="Y4080" t="s">
        <v>22643</v>
      </c>
      <c r="Z4080" s="1" t="s">
        <v>24534</v>
      </c>
      <c r="AA4080" t="s">
        <v>24027</v>
      </c>
      <c r="AB4080" t="s">
        <v>24535</v>
      </c>
      <c r="AC4080" t="s">
        <v>102</v>
      </c>
      <c r="AD4080">
        <v>97302</v>
      </c>
    </row>
    <row r="4081" spans="1:30" ht="409.5" x14ac:dyDescent="0.25">
      <c r="A4081">
        <f t="shared" ca="1" si="63"/>
        <v>9995</v>
      </c>
      <c r="B4081" t="s">
        <v>334</v>
      </c>
      <c r="C4081" t="s">
        <v>45</v>
      </c>
      <c r="N4081" t="s">
        <v>931</v>
      </c>
      <c r="O4081" t="s">
        <v>33</v>
      </c>
      <c r="V4081" t="s">
        <v>1784</v>
      </c>
      <c r="W4081">
        <v>30</v>
      </c>
      <c r="X4081" t="s">
        <v>34</v>
      </c>
      <c r="Y4081" t="s">
        <v>1585</v>
      </c>
      <c r="Z4081" s="1" t="s">
        <v>20779</v>
      </c>
      <c r="AA4081" t="s">
        <v>20780</v>
      </c>
      <c r="AB4081">
        <v>-171117</v>
      </c>
      <c r="AC4081" t="s">
        <v>38</v>
      </c>
      <c r="AD4081">
        <v>98154</v>
      </c>
    </row>
    <row r="4082" spans="1:30" x14ac:dyDescent="0.25">
      <c r="A4082">
        <f t="shared" ca="1" si="63"/>
        <v>16061</v>
      </c>
      <c r="B4082" t="s">
        <v>2046</v>
      </c>
      <c r="C4082" t="s">
        <v>80</v>
      </c>
      <c r="F4082" t="s">
        <v>160</v>
      </c>
      <c r="O4082" t="s">
        <v>33</v>
      </c>
      <c r="Y4082" t="s">
        <v>12810</v>
      </c>
      <c r="Z4082" t="s">
        <v>13678</v>
      </c>
      <c r="AA4082" t="s">
        <v>13679</v>
      </c>
      <c r="AB4082">
        <v>-162249</v>
      </c>
      <c r="AC4082" t="s">
        <v>38</v>
      </c>
      <c r="AD4082">
        <v>98223</v>
      </c>
    </row>
    <row r="4083" spans="1:30" ht="409.5" x14ac:dyDescent="0.25">
      <c r="A4083">
        <f t="shared" ca="1" si="63"/>
        <v>7557</v>
      </c>
      <c r="B4083" t="s">
        <v>73</v>
      </c>
      <c r="C4083" t="s">
        <v>74</v>
      </c>
      <c r="G4083">
        <v>0</v>
      </c>
      <c r="O4083" t="s">
        <v>33</v>
      </c>
      <c r="X4083" t="s">
        <v>34</v>
      </c>
      <c r="Y4083" t="s">
        <v>19247</v>
      </c>
      <c r="Z4083" s="1" t="s">
        <v>19248</v>
      </c>
      <c r="AA4083" t="s">
        <v>19249</v>
      </c>
      <c r="AB4083" t="s">
        <v>19250</v>
      </c>
      <c r="AC4083" t="s">
        <v>38</v>
      </c>
      <c r="AD4083">
        <v>98221</v>
      </c>
    </row>
    <row r="4084" spans="1:30" x14ac:dyDescent="0.25">
      <c r="A4084">
        <f t="shared" ca="1" si="63"/>
        <v>3997</v>
      </c>
      <c r="B4084" t="s">
        <v>685</v>
      </c>
      <c r="C4084" t="s">
        <v>686</v>
      </c>
      <c r="F4084" t="s">
        <v>2112</v>
      </c>
      <c r="O4084" t="s">
        <v>33</v>
      </c>
      <c r="Y4084" t="s">
        <v>17003</v>
      </c>
      <c r="Z4084" t="s">
        <v>34975</v>
      </c>
      <c r="AA4084" t="s">
        <v>34951</v>
      </c>
      <c r="AB4084">
        <v>-170796</v>
      </c>
      <c r="AC4084" t="s">
        <v>38</v>
      </c>
      <c r="AD4084">
        <v>98531</v>
      </c>
    </row>
    <row r="4085" spans="1:30" x14ac:dyDescent="0.25">
      <c r="A4085">
        <f t="shared" ca="1" si="63"/>
        <v>16690</v>
      </c>
      <c r="B4085" t="s">
        <v>73</v>
      </c>
      <c r="C4085" t="s">
        <v>74</v>
      </c>
      <c r="O4085" t="s">
        <v>33</v>
      </c>
      <c r="W4085">
        <v>15</v>
      </c>
      <c r="X4085" t="s">
        <v>34</v>
      </c>
      <c r="Y4085" t="s">
        <v>2729</v>
      </c>
      <c r="Z4085" t="s">
        <v>2868</v>
      </c>
      <c r="AA4085" t="s">
        <v>2869</v>
      </c>
      <c r="AB4085">
        <v>-180716</v>
      </c>
      <c r="AC4085" t="s">
        <v>38</v>
      </c>
      <c r="AD4085">
        <v>98052</v>
      </c>
    </row>
    <row r="4086" spans="1:30" ht="409.5" x14ac:dyDescent="0.25">
      <c r="A4086">
        <f t="shared" ca="1" si="63"/>
        <v>4206</v>
      </c>
      <c r="B4086" t="s">
        <v>44</v>
      </c>
      <c r="C4086" t="s">
        <v>45</v>
      </c>
      <c r="G4086">
        <v>26</v>
      </c>
      <c r="H4086" t="s">
        <v>617</v>
      </c>
      <c r="L4086">
        <v>3.9</v>
      </c>
      <c r="O4086" t="s">
        <v>33</v>
      </c>
      <c r="V4086" t="s">
        <v>2173</v>
      </c>
      <c r="W4086">
        <v>20</v>
      </c>
      <c r="X4086" t="s">
        <v>34</v>
      </c>
      <c r="Y4086" t="s">
        <v>2174</v>
      </c>
      <c r="Z4086" s="1" t="s">
        <v>2175</v>
      </c>
      <c r="AA4086" s="1" t="s">
        <v>2175</v>
      </c>
      <c r="AB4086" t="s">
        <v>2176</v>
      </c>
      <c r="AC4086" t="s">
        <v>38</v>
      </c>
      <c r="AD4086">
        <v>98125</v>
      </c>
    </row>
    <row r="4087" spans="1:30" ht="409.5" x14ac:dyDescent="0.25">
      <c r="A4087">
        <f t="shared" ca="1" si="63"/>
        <v>8851</v>
      </c>
      <c r="B4087" t="s">
        <v>489</v>
      </c>
      <c r="C4087" t="s">
        <v>45</v>
      </c>
      <c r="F4087" t="s">
        <v>75</v>
      </c>
      <c r="O4087" t="s">
        <v>63</v>
      </c>
      <c r="W4087">
        <v>30</v>
      </c>
      <c r="X4087" t="s">
        <v>34</v>
      </c>
      <c r="Y4087" t="s">
        <v>2314</v>
      </c>
      <c r="Z4087" s="1" t="s">
        <v>2315</v>
      </c>
      <c r="AA4087" t="s">
        <v>2316</v>
      </c>
      <c r="AB4087">
        <v>-163419</v>
      </c>
      <c r="AC4087" t="s">
        <v>38</v>
      </c>
      <c r="AD4087">
        <v>98164</v>
      </c>
    </row>
    <row r="4088" spans="1:30" x14ac:dyDescent="0.25">
      <c r="A4088">
        <f t="shared" ca="1" si="63"/>
        <v>718</v>
      </c>
      <c r="B4088" t="s">
        <v>68</v>
      </c>
      <c r="C4088" t="s">
        <v>45</v>
      </c>
      <c r="F4088" t="s">
        <v>36936</v>
      </c>
      <c r="O4088" t="s">
        <v>33</v>
      </c>
      <c r="W4088">
        <v>15</v>
      </c>
      <c r="X4088" t="s">
        <v>34</v>
      </c>
      <c r="Y4088" t="s">
        <v>36937</v>
      </c>
      <c r="Z4088" t="s">
        <v>36938</v>
      </c>
      <c r="AA4088" t="s">
        <v>36939</v>
      </c>
      <c r="AB4088">
        <v>-181144</v>
      </c>
      <c r="AC4088" t="s">
        <v>38</v>
      </c>
      <c r="AD4088">
        <v>98532</v>
      </c>
    </row>
    <row r="4089" spans="1:30" ht="409.5" x14ac:dyDescent="0.25">
      <c r="A4089">
        <f t="shared" ca="1" si="63"/>
        <v>11524</v>
      </c>
      <c r="B4089" t="s">
        <v>2046</v>
      </c>
      <c r="C4089" t="s">
        <v>80</v>
      </c>
      <c r="F4089" t="s">
        <v>81</v>
      </c>
      <c r="O4089" t="s">
        <v>33</v>
      </c>
      <c r="Y4089" t="s">
        <v>82</v>
      </c>
      <c r="Z4089" s="1" t="s">
        <v>11267</v>
      </c>
      <c r="AA4089" t="s">
        <v>11268</v>
      </c>
      <c r="AB4089">
        <v>-162214</v>
      </c>
      <c r="AC4089" t="s">
        <v>38</v>
      </c>
      <c r="AD4089">
        <v>98668</v>
      </c>
    </row>
    <row r="4090" spans="1:30" ht="409.5" x14ac:dyDescent="0.25">
      <c r="A4090">
        <f t="shared" ca="1" si="63"/>
        <v>8467</v>
      </c>
      <c r="B4090" t="s">
        <v>44</v>
      </c>
      <c r="C4090" t="s">
        <v>45</v>
      </c>
      <c r="F4090" t="s">
        <v>22578</v>
      </c>
      <c r="G4090">
        <v>0</v>
      </c>
      <c r="O4090" t="s">
        <v>33</v>
      </c>
      <c r="X4090" t="s">
        <v>34</v>
      </c>
      <c r="Y4090" t="s">
        <v>3966</v>
      </c>
      <c r="Z4090" s="1" t="s">
        <v>42208</v>
      </c>
      <c r="AA4090" s="1" t="s">
        <v>42209</v>
      </c>
      <c r="AB4090" t="s">
        <v>42210</v>
      </c>
      <c r="AC4090" t="s">
        <v>102</v>
      </c>
      <c r="AD4090">
        <v>97301</v>
      </c>
    </row>
    <row r="4091" spans="1:30" ht="409.5" x14ac:dyDescent="0.25">
      <c r="A4091">
        <f t="shared" ca="1" si="63"/>
        <v>19695</v>
      </c>
      <c r="B4091" t="s">
        <v>68</v>
      </c>
      <c r="C4091" t="s">
        <v>45</v>
      </c>
      <c r="F4091" t="s">
        <v>19876</v>
      </c>
      <c r="O4091" t="s">
        <v>33</v>
      </c>
      <c r="X4091" t="s">
        <v>34</v>
      </c>
      <c r="Y4091" t="s">
        <v>19877</v>
      </c>
      <c r="Z4091" s="1" t="s">
        <v>39753</v>
      </c>
      <c r="AA4091" t="s">
        <v>39754</v>
      </c>
      <c r="AB4091">
        <v>-160636</v>
      </c>
      <c r="AC4091" t="s">
        <v>38</v>
      </c>
      <c r="AD4091">
        <v>98115</v>
      </c>
    </row>
    <row r="4092" spans="1:30" x14ac:dyDescent="0.25">
      <c r="A4092">
        <f t="shared" ca="1" si="63"/>
        <v>6998</v>
      </c>
      <c r="B4092" t="s">
        <v>244</v>
      </c>
      <c r="C4092" t="s">
        <v>245</v>
      </c>
      <c r="O4092" t="s">
        <v>33</v>
      </c>
      <c r="X4092" t="s">
        <v>34</v>
      </c>
      <c r="Y4092" t="s">
        <v>27240</v>
      </c>
      <c r="Z4092" t="s">
        <v>33343</v>
      </c>
      <c r="AA4092" t="s">
        <v>33343</v>
      </c>
      <c r="AB4092">
        <v>-162726</v>
      </c>
      <c r="AC4092" t="s">
        <v>38</v>
      </c>
      <c r="AD4092">
        <v>99349</v>
      </c>
    </row>
    <row r="4093" spans="1:30" x14ac:dyDescent="0.25">
      <c r="A4093">
        <f t="shared" ca="1" si="63"/>
        <v>13843</v>
      </c>
      <c r="B4093" t="s">
        <v>685</v>
      </c>
      <c r="C4093" t="s">
        <v>686</v>
      </c>
      <c r="F4093" t="s">
        <v>32808</v>
      </c>
      <c r="O4093" t="s">
        <v>33</v>
      </c>
      <c r="Y4093" t="s">
        <v>32809</v>
      </c>
      <c r="Z4093" t="s">
        <v>32810</v>
      </c>
      <c r="AA4093" t="s">
        <v>32811</v>
      </c>
      <c r="AB4093">
        <v>-163142</v>
      </c>
      <c r="AC4093" t="s">
        <v>38</v>
      </c>
      <c r="AD4093">
        <v>99156</v>
      </c>
    </row>
    <row r="4094" spans="1:30" ht="409.5" x14ac:dyDescent="0.25">
      <c r="A4094">
        <f t="shared" ca="1" si="63"/>
        <v>19901</v>
      </c>
      <c r="B4094" t="s">
        <v>68</v>
      </c>
      <c r="C4094" t="s">
        <v>45</v>
      </c>
      <c r="O4094" t="s">
        <v>33</v>
      </c>
      <c r="W4094">
        <v>10</v>
      </c>
      <c r="X4094" t="s">
        <v>34</v>
      </c>
      <c r="Y4094" t="s">
        <v>4485</v>
      </c>
      <c r="Z4094" s="1" t="s">
        <v>17538</v>
      </c>
      <c r="AA4094" t="s">
        <v>17539</v>
      </c>
      <c r="AB4094">
        <v>-160740</v>
      </c>
      <c r="AC4094" t="s">
        <v>38</v>
      </c>
      <c r="AD4094">
        <v>98362</v>
      </c>
    </row>
    <row r="4095" spans="1:30" x14ac:dyDescent="0.25">
      <c r="A4095">
        <f t="shared" ca="1" si="63"/>
        <v>4522</v>
      </c>
      <c r="B4095" t="s">
        <v>107</v>
      </c>
      <c r="C4095" t="s">
        <v>108</v>
      </c>
      <c r="O4095" t="s">
        <v>33</v>
      </c>
      <c r="W4095">
        <v>15</v>
      </c>
      <c r="X4095" t="s">
        <v>34</v>
      </c>
      <c r="Y4095" t="s">
        <v>16780</v>
      </c>
      <c r="Z4095" t="s">
        <v>42111</v>
      </c>
      <c r="AA4095" t="s">
        <v>42112</v>
      </c>
      <c r="AB4095">
        <v>-180843</v>
      </c>
      <c r="AC4095" t="s">
        <v>38</v>
      </c>
      <c r="AD4095">
        <v>99001</v>
      </c>
    </row>
    <row r="4096" spans="1:30" x14ac:dyDescent="0.25">
      <c r="A4096">
        <f t="shared" ca="1" si="63"/>
        <v>16534</v>
      </c>
      <c r="B4096" t="s">
        <v>2046</v>
      </c>
      <c r="C4096" t="s">
        <v>80</v>
      </c>
      <c r="F4096" t="s">
        <v>81</v>
      </c>
      <c r="G4096">
        <v>0</v>
      </c>
      <c r="O4096" t="s">
        <v>33</v>
      </c>
      <c r="Y4096" t="s">
        <v>82</v>
      </c>
      <c r="Z4096" t="s">
        <v>10204</v>
      </c>
      <c r="AA4096" t="s">
        <v>10205</v>
      </c>
      <c r="AB4096" t="s">
        <v>10206</v>
      </c>
      <c r="AC4096" t="s">
        <v>38</v>
      </c>
      <c r="AD4096">
        <v>98668</v>
      </c>
    </row>
    <row r="4097" spans="1:30" ht="409.5" x14ac:dyDescent="0.25">
      <c r="A4097">
        <f t="shared" ca="1" si="63"/>
        <v>14784</v>
      </c>
      <c r="B4097" t="s">
        <v>334</v>
      </c>
      <c r="C4097" t="s">
        <v>45</v>
      </c>
      <c r="F4097" t="s">
        <v>14568</v>
      </c>
      <c r="O4097" t="s">
        <v>33</v>
      </c>
      <c r="W4097">
        <v>15</v>
      </c>
      <c r="X4097" t="s">
        <v>34</v>
      </c>
      <c r="Y4097" t="s">
        <v>29269</v>
      </c>
      <c r="Z4097" s="1" t="s">
        <v>39124</v>
      </c>
      <c r="AA4097" t="s">
        <v>39125</v>
      </c>
      <c r="AB4097">
        <v>-181329</v>
      </c>
      <c r="AC4097" t="s">
        <v>38</v>
      </c>
      <c r="AD4097">
        <v>98004</v>
      </c>
    </row>
    <row r="4098" spans="1:30" x14ac:dyDescent="0.25">
      <c r="A4098">
        <f t="shared" ref="A4098:A4161" ca="1" si="64">RANDBETWEEN(1,20000)</f>
        <v>104</v>
      </c>
      <c r="B4098" t="s">
        <v>2046</v>
      </c>
      <c r="C4098" t="s">
        <v>80</v>
      </c>
      <c r="F4098" t="s">
        <v>1335</v>
      </c>
      <c r="O4098" t="s">
        <v>33</v>
      </c>
      <c r="Y4098" t="s">
        <v>10635</v>
      </c>
      <c r="Z4098" t="s">
        <v>12883</v>
      </c>
      <c r="AA4098" t="s">
        <v>12884</v>
      </c>
      <c r="AB4098">
        <v>-161793</v>
      </c>
      <c r="AC4098" t="s">
        <v>38</v>
      </c>
      <c r="AD4098">
        <v>98005</v>
      </c>
    </row>
    <row r="4099" spans="1:30" x14ac:dyDescent="0.25">
      <c r="A4099">
        <f t="shared" ca="1" si="64"/>
        <v>6557</v>
      </c>
      <c r="B4099" t="s">
        <v>244</v>
      </c>
      <c r="C4099" t="s">
        <v>245</v>
      </c>
      <c r="O4099" t="s">
        <v>33</v>
      </c>
      <c r="X4099" t="s">
        <v>34</v>
      </c>
      <c r="Y4099" t="s">
        <v>104</v>
      </c>
      <c r="Z4099" t="s">
        <v>4975</v>
      </c>
      <c r="AA4099" t="s">
        <v>4976</v>
      </c>
      <c r="AB4099">
        <v>-161827</v>
      </c>
      <c r="AC4099" t="s">
        <v>38</v>
      </c>
      <c r="AD4099">
        <v>98052</v>
      </c>
    </row>
    <row r="4100" spans="1:30" x14ac:dyDescent="0.25">
      <c r="A4100">
        <f t="shared" ca="1" si="64"/>
        <v>14750</v>
      </c>
      <c r="B4100" t="s">
        <v>2046</v>
      </c>
      <c r="C4100" t="s">
        <v>80</v>
      </c>
      <c r="F4100" t="s">
        <v>15649</v>
      </c>
      <c r="O4100" t="s">
        <v>33</v>
      </c>
      <c r="Y4100" t="s">
        <v>15650</v>
      </c>
      <c r="Z4100" t="s">
        <v>15651</v>
      </c>
      <c r="AA4100" t="s">
        <v>15652</v>
      </c>
      <c r="AB4100">
        <v>-162795</v>
      </c>
      <c r="AC4100" t="s">
        <v>38</v>
      </c>
      <c r="AD4100">
        <v>98104</v>
      </c>
    </row>
    <row r="4101" spans="1:30" x14ac:dyDescent="0.25">
      <c r="A4101">
        <f t="shared" ca="1" si="64"/>
        <v>12852</v>
      </c>
      <c r="B4101" t="s">
        <v>96</v>
      </c>
      <c r="C4101" t="s">
        <v>97</v>
      </c>
      <c r="F4101" t="s">
        <v>3030</v>
      </c>
      <c r="G4101">
        <v>0</v>
      </c>
      <c r="O4101" t="s">
        <v>33</v>
      </c>
      <c r="X4101" t="s">
        <v>34</v>
      </c>
      <c r="Y4101" t="s">
        <v>17027</v>
      </c>
      <c r="Z4101" t="s">
        <v>17028</v>
      </c>
      <c r="AA4101" t="s">
        <v>17029</v>
      </c>
      <c r="AB4101" t="s">
        <v>17030</v>
      </c>
      <c r="AC4101" t="s">
        <v>102</v>
      </c>
      <c r="AD4101">
        <v>97204</v>
      </c>
    </row>
    <row r="4102" spans="1:30" ht="409.5" x14ac:dyDescent="0.25">
      <c r="A4102">
        <f t="shared" ca="1" si="64"/>
        <v>4142</v>
      </c>
      <c r="B4102" t="s">
        <v>96</v>
      </c>
      <c r="C4102" t="s">
        <v>97</v>
      </c>
      <c r="F4102" t="s">
        <v>908</v>
      </c>
      <c r="G4102">
        <v>0</v>
      </c>
      <c r="O4102" t="s">
        <v>33</v>
      </c>
      <c r="X4102" t="s">
        <v>34</v>
      </c>
      <c r="Y4102" t="s">
        <v>38739</v>
      </c>
      <c r="Z4102" s="1" t="s">
        <v>38740</v>
      </c>
      <c r="AA4102" t="s">
        <v>38741</v>
      </c>
      <c r="AB4102" t="s">
        <v>38742</v>
      </c>
    </row>
    <row r="4103" spans="1:30" ht="409.5" x14ac:dyDescent="0.25">
      <c r="A4103">
        <f t="shared" ca="1" si="64"/>
        <v>14091</v>
      </c>
      <c r="B4103" t="s">
        <v>685</v>
      </c>
      <c r="C4103" t="s">
        <v>686</v>
      </c>
      <c r="F4103" t="s">
        <v>4924</v>
      </c>
      <c r="O4103" t="s">
        <v>33</v>
      </c>
      <c r="Y4103" t="s">
        <v>33799</v>
      </c>
      <c r="Z4103" s="1" t="s">
        <v>33800</v>
      </c>
      <c r="AA4103" t="s">
        <v>33781</v>
      </c>
      <c r="AB4103">
        <v>-161983</v>
      </c>
      <c r="AC4103" t="s">
        <v>38</v>
      </c>
      <c r="AD4103">
        <v>98424</v>
      </c>
    </row>
    <row r="4104" spans="1:30" ht="409.5" x14ac:dyDescent="0.25">
      <c r="A4104">
        <f t="shared" ca="1" si="64"/>
        <v>13938</v>
      </c>
      <c r="B4104" t="s">
        <v>79</v>
      </c>
      <c r="C4104" t="s">
        <v>80</v>
      </c>
      <c r="F4104" t="s">
        <v>2047</v>
      </c>
      <c r="O4104" t="s">
        <v>33</v>
      </c>
      <c r="Y4104" t="s">
        <v>2048</v>
      </c>
      <c r="Z4104" s="1" t="s">
        <v>26094</v>
      </c>
      <c r="AA4104" t="s">
        <v>26095</v>
      </c>
      <c r="AB4104">
        <v>-171328</v>
      </c>
      <c r="AC4104" t="s">
        <v>38</v>
      </c>
      <c r="AD4104">
        <v>98225</v>
      </c>
    </row>
    <row r="4105" spans="1:30" ht="409.5" x14ac:dyDescent="0.25">
      <c r="A4105">
        <f t="shared" ca="1" si="64"/>
        <v>3121</v>
      </c>
      <c r="B4105" t="s">
        <v>276</v>
      </c>
      <c r="C4105" t="s">
        <v>45</v>
      </c>
      <c r="G4105">
        <v>0</v>
      </c>
      <c r="M4105" s="1" t="s">
        <v>17244</v>
      </c>
      <c r="N4105" t="s">
        <v>17245</v>
      </c>
      <c r="O4105" t="s">
        <v>168</v>
      </c>
      <c r="W4105">
        <v>30</v>
      </c>
      <c r="X4105" t="s">
        <v>34</v>
      </c>
      <c r="Y4105" t="s">
        <v>5432</v>
      </c>
      <c r="Z4105" t="s">
        <v>17246</v>
      </c>
      <c r="AA4105" t="s">
        <v>17247</v>
      </c>
      <c r="AB4105" t="s">
        <v>17248</v>
      </c>
      <c r="AC4105" t="s">
        <v>38</v>
      </c>
      <c r="AD4105">
        <v>98340</v>
      </c>
    </row>
    <row r="4106" spans="1:30" x14ac:dyDescent="0.25">
      <c r="A4106">
        <f t="shared" ca="1" si="64"/>
        <v>19366</v>
      </c>
      <c r="B4106" t="s">
        <v>685</v>
      </c>
      <c r="C4106" t="s">
        <v>686</v>
      </c>
      <c r="F4106" t="s">
        <v>26962</v>
      </c>
      <c r="G4106">
        <v>0</v>
      </c>
      <c r="O4106" t="s">
        <v>33</v>
      </c>
      <c r="Y4106" t="s">
        <v>28537</v>
      </c>
      <c r="Z4106" t="s">
        <v>34002</v>
      </c>
      <c r="AA4106" t="s">
        <v>33989</v>
      </c>
      <c r="AB4106" t="s">
        <v>34003</v>
      </c>
      <c r="AC4106" t="s">
        <v>38</v>
      </c>
    </row>
    <row r="4107" spans="1:30" ht="409.5" x14ac:dyDescent="0.25">
      <c r="A4107">
        <f t="shared" ca="1" si="64"/>
        <v>11073</v>
      </c>
      <c r="B4107" t="s">
        <v>164</v>
      </c>
      <c r="C4107" t="s">
        <v>165</v>
      </c>
      <c r="F4107" t="s">
        <v>22014</v>
      </c>
      <c r="G4107">
        <v>0</v>
      </c>
      <c r="N4107" s="1" t="s">
        <v>19150</v>
      </c>
      <c r="O4107" t="s">
        <v>168</v>
      </c>
      <c r="Q4107" t="s">
        <v>53</v>
      </c>
      <c r="R4107" t="s">
        <v>1640</v>
      </c>
      <c r="S4107" t="s">
        <v>2489</v>
      </c>
      <c r="T4107" t="s">
        <v>54</v>
      </c>
      <c r="Y4107" t="s">
        <v>22015</v>
      </c>
      <c r="Z4107" s="1" t="s">
        <v>22016</v>
      </c>
      <c r="AA4107" t="s">
        <v>22017</v>
      </c>
      <c r="AB4107" t="s">
        <v>22018</v>
      </c>
      <c r="AC4107" t="s">
        <v>38</v>
      </c>
      <c r="AD4107">
        <v>98104</v>
      </c>
    </row>
    <row r="4108" spans="1:30" ht="270" x14ac:dyDescent="0.25">
      <c r="A4108">
        <f t="shared" ca="1" si="64"/>
        <v>11902</v>
      </c>
      <c r="B4108" t="s">
        <v>178</v>
      </c>
      <c r="C4108" t="s">
        <v>179</v>
      </c>
      <c r="N4108" t="s">
        <v>2263</v>
      </c>
      <c r="O4108" t="s">
        <v>52</v>
      </c>
      <c r="X4108" t="s">
        <v>34</v>
      </c>
      <c r="Y4108" t="s">
        <v>43226</v>
      </c>
      <c r="Z4108" s="1" t="s">
        <v>43227</v>
      </c>
      <c r="AA4108" t="s">
        <v>43228</v>
      </c>
      <c r="AB4108">
        <v>-162766</v>
      </c>
      <c r="AC4108" t="s">
        <v>38</v>
      </c>
      <c r="AD4108">
        <v>99403</v>
      </c>
    </row>
    <row r="4109" spans="1:30" ht="390" x14ac:dyDescent="0.25">
      <c r="A4109">
        <f t="shared" ca="1" si="64"/>
        <v>5976</v>
      </c>
      <c r="B4109" t="s">
        <v>2046</v>
      </c>
      <c r="C4109" t="s">
        <v>80</v>
      </c>
      <c r="F4109" t="s">
        <v>15051</v>
      </c>
      <c r="O4109" t="s">
        <v>155</v>
      </c>
      <c r="X4109" t="s">
        <v>34</v>
      </c>
      <c r="Y4109" t="s">
        <v>15052</v>
      </c>
      <c r="Z4109" s="1" t="s">
        <v>15053</v>
      </c>
      <c r="AA4109" t="s">
        <v>15054</v>
      </c>
      <c r="AB4109">
        <v>-181729</v>
      </c>
      <c r="AC4109" t="s">
        <v>2936</v>
      </c>
      <c r="AD4109">
        <v>77057</v>
      </c>
    </row>
    <row r="4110" spans="1:30" ht="409.5" x14ac:dyDescent="0.25">
      <c r="A4110">
        <f t="shared" ca="1" si="64"/>
        <v>2405</v>
      </c>
      <c r="B4110" t="s">
        <v>334</v>
      </c>
      <c r="C4110" t="s">
        <v>45</v>
      </c>
      <c r="F4110" t="s">
        <v>22578</v>
      </c>
      <c r="G4110">
        <v>0</v>
      </c>
      <c r="O4110" t="s">
        <v>33</v>
      </c>
      <c r="X4110" t="s">
        <v>34</v>
      </c>
      <c r="Y4110" t="s">
        <v>3966</v>
      </c>
      <c r="Z4110" s="1" t="s">
        <v>23634</v>
      </c>
      <c r="AA4110" t="s">
        <v>23617</v>
      </c>
      <c r="AB4110" t="s">
        <v>23635</v>
      </c>
    </row>
    <row r="4111" spans="1:30" x14ac:dyDescent="0.25">
      <c r="A4111">
        <f t="shared" ca="1" si="64"/>
        <v>16859</v>
      </c>
      <c r="B4111" t="s">
        <v>96</v>
      </c>
      <c r="C4111" t="s">
        <v>97</v>
      </c>
      <c r="F4111" t="s">
        <v>378</v>
      </c>
      <c r="O4111" t="s">
        <v>63</v>
      </c>
      <c r="X4111" t="s">
        <v>34</v>
      </c>
      <c r="Y4111" t="s">
        <v>379</v>
      </c>
      <c r="Z4111" t="s">
        <v>28920</v>
      </c>
      <c r="AA4111" t="s">
        <v>28921</v>
      </c>
      <c r="AB4111">
        <v>-161536</v>
      </c>
      <c r="AC4111" t="s">
        <v>135</v>
      </c>
      <c r="AD4111">
        <v>55402</v>
      </c>
    </row>
    <row r="4112" spans="1:30" x14ac:dyDescent="0.25">
      <c r="A4112">
        <f t="shared" ca="1" si="64"/>
        <v>11836</v>
      </c>
      <c r="B4112" t="s">
        <v>79</v>
      </c>
      <c r="C4112" t="s">
        <v>80</v>
      </c>
      <c r="F4112" t="s">
        <v>2153</v>
      </c>
      <c r="O4112" t="s">
        <v>33</v>
      </c>
      <c r="Y4112" t="s">
        <v>15442</v>
      </c>
      <c r="Z4112" t="s">
        <v>27138</v>
      </c>
      <c r="AA4112" t="s">
        <v>27139</v>
      </c>
      <c r="AB4112">
        <v>-171635</v>
      </c>
      <c r="AC4112" t="s">
        <v>38</v>
      </c>
      <c r="AD4112">
        <v>98445</v>
      </c>
    </row>
    <row r="4113" spans="1:30" ht="409.5" x14ac:dyDescent="0.25">
      <c r="A4113">
        <f t="shared" ca="1" si="64"/>
        <v>7092</v>
      </c>
      <c r="B4113" t="s">
        <v>2046</v>
      </c>
      <c r="C4113" t="s">
        <v>80</v>
      </c>
      <c r="F4113" t="s">
        <v>4924</v>
      </c>
      <c r="O4113" t="s">
        <v>33</v>
      </c>
      <c r="Y4113" t="s">
        <v>7129</v>
      </c>
      <c r="Z4113" s="1" t="s">
        <v>11868</v>
      </c>
      <c r="AA4113" t="s">
        <v>11869</v>
      </c>
      <c r="AB4113">
        <v>-161035</v>
      </c>
      <c r="AC4113" t="s">
        <v>38</v>
      </c>
      <c r="AD4113">
        <v>98005</v>
      </c>
    </row>
    <row r="4114" spans="1:30" x14ac:dyDescent="0.25">
      <c r="A4114">
        <f t="shared" ca="1" si="64"/>
        <v>17492</v>
      </c>
      <c r="B4114" t="s">
        <v>1203</v>
      </c>
      <c r="C4114" t="s">
        <v>45</v>
      </c>
      <c r="G4114">
        <v>0</v>
      </c>
      <c r="O4114" t="s">
        <v>33</v>
      </c>
      <c r="X4114" t="s">
        <v>34</v>
      </c>
      <c r="Y4114" t="s">
        <v>20998</v>
      </c>
      <c r="Z4114" t="s">
        <v>20999</v>
      </c>
      <c r="AA4114" t="s">
        <v>2406</v>
      </c>
      <c r="AB4114" t="s">
        <v>21000</v>
      </c>
      <c r="AC4114" t="s">
        <v>38</v>
      </c>
      <c r="AD4114">
        <v>98109</v>
      </c>
    </row>
    <row r="4115" spans="1:30" x14ac:dyDescent="0.25">
      <c r="A4115">
        <f t="shared" ca="1" si="64"/>
        <v>9737</v>
      </c>
      <c r="B4115" t="s">
        <v>68</v>
      </c>
      <c r="C4115" t="s">
        <v>45</v>
      </c>
      <c r="F4115" t="s">
        <v>40551</v>
      </c>
      <c r="N4115" t="s">
        <v>43618</v>
      </c>
      <c r="O4115" t="s">
        <v>52</v>
      </c>
      <c r="X4115" t="s">
        <v>34</v>
      </c>
      <c r="Y4115" t="s">
        <v>43619</v>
      </c>
      <c r="Z4115" t="s">
        <v>43620</v>
      </c>
      <c r="AA4115" t="s">
        <v>27414</v>
      </c>
      <c r="AB4115">
        <v>-172395</v>
      </c>
    </row>
    <row r="4116" spans="1:30" x14ac:dyDescent="0.25">
      <c r="A4116">
        <f t="shared" ca="1" si="64"/>
        <v>16643</v>
      </c>
      <c r="B4116" t="s">
        <v>334</v>
      </c>
      <c r="C4116" t="s">
        <v>45</v>
      </c>
      <c r="O4116" t="s">
        <v>33</v>
      </c>
      <c r="V4116" t="s">
        <v>21217</v>
      </c>
      <c r="W4116">
        <v>30</v>
      </c>
      <c r="X4116" t="s">
        <v>34</v>
      </c>
      <c r="Y4116" t="s">
        <v>21218</v>
      </c>
      <c r="Z4116" t="s">
        <v>21219</v>
      </c>
      <c r="AA4116" t="s">
        <v>2406</v>
      </c>
      <c r="AB4116">
        <v>-162803</v>
      </c>
    </row>
    <row r="4117" spans="1:30" ht="375" x14ac:dyDescent="0.25">
      <c r="A4117">
        <f t="shared" ca="1" si="64"/>
        <v>1540</v>
      </c>
      <c r="B4117" t="s">
        <v>489</v>
      </c>
      <c r="C4117" t="s">
        <v>45</v>
      </c>
      <c r="F4117" t="s">
        <v>753</v>
      </c>
      <c r="O4117" t="s">
        <v>33</v>
      </c>
      <c r="W4117">
        <v>15</v>
      </c>
      <c r="X4117" t="s">
        <v>34</v>
      </c>
      <c r="Y4117" t="s">
        <v>30531</v>
      </c>
      <c r="Z4117" s="1" t="s">
        <v>35889</v>
      </c>
      <c r="AA4117" t="s">
        <v>35877</v>
      </c>
      <c r="AB4117">
        <v>-181460</v>
      </c>
    </row>
    <row r="4118" spans="1:30" ht="409.5" x14ac:dyDescent="0.25">
      <c r="A4118">
        <f t="shared" ca="1" si="64"/>
        <v>9686</v>
      </c>
      <c r="B4118" t="s">
        <v>96</v>
      </c>
      <c r="C4118" t="s">
        <v>97</v>
      </c>
      <c r="O4118" t="s">
        <v>33</v>
      </c>
      <c r="X4118" t="s">
        <v>34</v>
      </c>
      <c r="Y4118" t="s">
        <v>2893</v>
      </c>
      <c r="Z4118" s="1" t="s">
        <v>35789</v>
      </c>
      <c r="AA4118" t="s">
        <v>35790</v>
      </c>
      <c r="AB4118">
        <v>-160294</v>
      </c>
      <c r="AC4118" t="s">
        <v>38</v>
      </c>
      <c r="AD4118">
        <v>98649</v>
      </c>
    </row>
    <row r="4119" spans="1:30" ht="150" x14ac:dyDescent="0.25">
      <c r="A4119">
        <f t="shared" ca="1" si="64"/>
        <v>15315</v>
      </c>
      <c r="B4119" t="s">
        <v>334</v>
      </c>
      <c r="C4119" t="s">
        <v>45</v>
      </c>
      <c r="F4119" t="s">
        <v>18274</v>
      </c>
      <c r="N4119" s="1" t="s">
        <v>4465</v>
      </c>
      <c r="O4119" t="s">
        <v>33</v>
      </c>
      <c r="X4119" t="s">
        <v>34</v>
      </c>
      <c r="Y4119" t="s">
        <v>21194</v>
      </c>
      <c r="Z4119" t="s">
        <v>21195</v>
      </c>
      <c r="AA4119" t="s">
        <v>20830</v>
      </c>
      <c r="AB4119">
        <v>-162441</v>
      </c>
      <c r="AC4119" t="s">
        <v>38</v>
      </c>
      <c r="AD4119">
        <v>99216</v>
      </c>
    </row>
    <row r="4120" spans="1:30" x14ac:dyDescent="0.25">
      <c r="A4120">
        <f t="shared" ca="1" si="64"/>
        <v>18727</v>
      </c>
      <c r="B4120" t="s">
        <v>79</v>
      </c>
      <c r="C4120" t="s">
        <v>80</v>
      </c>
      <c r="F4120" t="s">
        <v>6716</v>
      </c>
      <c r="O4120" t="s">
        <v>33</v>
      </c>
      <c r="Y4120" t="s">
        <v>26727</v>
      </c>
      <c r="Z4120" t="s">
        <v>26728</v>
      </c>
      <c r="AA4120" t="s">
        <v>26729</v>
      </c>
      <c r="AB4120">
        <v>-180737</v>
      </c>
      <c r="AC4120" t="s">
        <v>38</v>
      </c>
      <c r="AD4120">
        <v>98801</v>
      </c>
    </row>
    <row r="4121" spans="1:30" x14ac:dyDescent="0.25">
      <c r="A4121">
        <f t="shared" ca="1" si="64"/>
        <v>3561</v>
      </c>
      <c r="B4121" t="s">
        <v>164</v>
      </c>
      <c r="C4121" t="s">
        <v>165</v>
      </c>
      <c r="F4121" t="s">
        <v>315</v>
      </c>
      <c r="G4121">
        <v>0</v>
      </c>
      <c r="O4121" t="s">
        <v>33</v>
      </c>
      <c r="Y4121" t="s">
        <v>16850</v>
      </c>
      <c r="Z4121" t="s">
        <v>16851</v>
      </c>
      <c r="AA4121" t="s">
        <v>16852</v>
      </c>
      <c r="AB4121" t="s">
        <v>16853</v>
      </c>
    </row>
    <row r="4122" spans="1:30" x14ac:dyDescent="0.25">
      <c r="A4122">
        <f t="shared" ca="1" si="64"/>
        <v>14901</v>
      </c>
      <c r="B4122" t="s">
        <v>773</v>
      </c>
      <c r="C4122" t="s">
        <v>80</v>
      </c>
      <c r="F4122" t="s">
        <v>5838</v>
      </c>
      <c r="G4122">
        <v>0</v>
      </c>
      <c r="O4122" t="s">
        <v>33</v>
      </c>
      <c r="X4122" t="s">
        <v>34</v>
      </c>
      <c r="Y4122" t="s">
        <v>6166</v>
      </c>
      <c r="Z4122" t="s">
        <v>6167</v>
      </c>
      <c r="AA4122" t="s">
        <v>6168</v>
      </c>
      <c r="AB4122" t="s">
        <v>6169</v>
      </c>
      <c r="AC4122" t="s">
        <v>38</v>
      </c>
      <c r="AD4122">
        <v>98272</v>
      </c>
    </row>
    <row r="4123" spans="1:30" ht="409.5" x14ac:dyDescent="0.25">
      <c r="A4123">
        <f t="shared" ca="1" si="64"/>
        <v>19285</v>
      </c>
      <c r="B4123" t="s">
        <v>489</v>
      </c>
      <c r="C4123" t="s">
        <v>45</v>
      </c>
      <c r="O4123" t="s">
        <v>33</v>
      </c>
      <c r="X4123" t="s">
        <v>34</v>
      </c>
      <c r="Y4123" t="s">
        <v>2822</v>
      </c>
      <c r="Z4123" s="1" t="s">
        <v>2823</v>
      </c>
      <c r="AA4123" t="s">
        <v>2824</v>
      </c>
      <c r="AB4123">
        <v>-162574</v>
      </c>
    </row>
    <row r="4124" spans="1:30" x14ac:dyDescent="0.25">
      <c r="A4124">
        <f t="shared" ca="1" si="64"/>
        <v>3148</v>
      </c>
      <c r="B4124" t="s">
        <v>73</v>
      </c>
      <c r="C4124" t="s">
        <v>74</v>
      </c>
      <c r="F4124" t="s">
        <v>18546</v>
      </c>
      <c r="G4124">
        <v>0</v>
      </c>
      <c r="O4124" t="s">
        <v>33</v>
      </c>
      <c r="Y4124" t="s">
        <v>36777</v>
      </c>
      <c r="Z4124" t="s">
        <v>36778</v>
      </c>
      <c r="AA4124" t="s">
        <v>36725</v>
      </c>
      <c r="AB4124" t="s">
        <v>36779</v>
      </c>
    </row>
    <row r="4125" spans="1:30" ht="409.5" x14ac:dyDescent="0.25">
      <c r="A4125">
        <f t="shared" ca="1" si="64"/>
        <v>11311</v>
      </c>
      <c r="B4125" t="s">
        <v>39</v>
      </c>
      <c r="F4125" t="s">
        <v>392</v>
      </c>
      <c r="N4125" t="s">
        <v>1169</v>
      </c>
      <c r="O4125" t="s">
        <v>168</v>
      </c>
      <c r="Y4125" t="s">
        <v>962</v>
      </c>
      <c r="Z4125" s="1" t="s">
        <v>9929</v>
      </c>
      <c r="AA4125" t="s">
        <v>9930</v>
      </c>
      <c r="AB4125">
        <v>-160363</v>
      </c>
      <c r="AC4125" t="s">
        <v>38</v>
      </c>
      <c r="AD4125">
        <v>98109</v>
      </c>
    </row>
    <row r="4126" spans="1:30" ht="409.5" x14ac:dyDescent="0.25">
      <c r="A4126">
        <f t="shared" ca="1" si="64"/>
        <v>1246</v>
      </c>
      <c r="B4126" t="s">
        <v>68</v>
      </c>
      <c r="C4126" t="s">
        <v>45</v>
      </c>
      <c r="F4126" s="1" t="s">
        <v>459</v>
      </c>
      <c r="O4126" t="s">
        <v>155</v>
      </c>
      <c r="W4126">
        <v>30</v>
      </c>
      <c r="X4126" t="s">
        <v>34</v>
      </c>
      <c r="Y4126" t="s">
        <v>460</v>
      </c>
      <c r="Z4126" s="1" t="s">
        <v>25109</v>
      </c>
      <c r="AA4126" t="s">
        <v>25110</v>
      </c>
      <c r="AB4126">
        <v>-162717</v>
      </c>
      <c r="AC4126" t="s">
        <v>38</v>
      </c>
      <c r="AD4126">
        <v>98550</v>
      </c>
    </row>
    <row r="4127" spans="1:30" x14ac:dyDescent="0.25">
      <c r="A4127">
        <f t="shared" ca="1" si="64"/>
        <v>9511</v>
      </c>
      <c r="B4127" t="s">
        <v>164</v>
      </c>
      <c r="C4127" t="s">
        <v>165</v>
      </c>
      <c r="F4127" t="s">
        <v>387</v>
      </c>
      <c r="G4127">
        <v>0</v>
      </c>
      <c r="O4127" t="s">
        <v>33</v>
      </c>
      <c r="Y4127" t="s">
        <v>5538</v>
      </c>
      <c r="Z4127" t="s">
        <v>32307</v>
      </c>
      <c r="AA4127" t="s">
        <v>32308</v>
      </c>
      <c r="AB4127" t="s">
        <v>32309</v>
      </c>
      <c r="AC4127" t="s">
        <v>38</v>
      </c>
      <c r="AD4127">
        <v>98109</v>
      </c>
    </row>
    <row r="4128" spans="1:30" ht="405" x14ac:dyDescent="0.25">
      <c r="A4128">
        <f t="shared" ca="1" si="64"/>
        <v>56</v>
      </c>
      <c r="B4128" t="s">
        <v>685</v>
      </c>
      <c r="C4128" t="s">
        <v>686</v>
      </c>
      <c r="F4128" t="s">
        <v>33364</v>
      </c>
      <c r="G4128">
        <v>0</v>
      </c>
      <c r="O4128" t="s">
        <v>33</v>
      </c>
      <c r="Y4128" t="s">
        <v>33365</v>
      </c>
      <c r="Z4128" s="1" t="s">
        <v>34006</v>
      </c>
      <c r="AA4128" t="s">
        <v>33989</v>
      </c>
      <c r="AB4128" t="s">
        <v>34007</v>
      </c>
      <c r="AC4128" t="s">
        <v>38</v>
      </c>
      <c r="AD4128">
        <v>98291</v>
      </c>
    </row>
    <row r="4129" spans="1:30" x14ac:dyDescent="0.25">
      <c r="A4129">
        <f t="shared" ca="1" si="64"/>
        <v>15467</v>
      </c>
      <c r="B4129" t="s">
        <v>489</v>
      </c>
      <c r="C4129" t="s">
        <v>45</v>
      </c>
      <c r="O4129" t="s">
        <v>63</v>
      </c>
      <c r="X4129" t="s">
        <v>34</v>
      </c>
      <c r="Y4129" t="s">
        <v>5411</v>
      </c>
      <c r="Z4129" t="s">
        <v>8873</v>
      </c>
      <c r="AA4129" t="s">
        <v>8874</v>
      </c>
      <c r="AB4129">
        <v>-172716</v>
      </c>
      <c r="AC4129" t="s">
        <v>38</v>
      </c>
      <c r="AD4129">
        <v>98501</v>
      </c>
    </row>
    <row r="4130" spans="1:30" x14ac:dyDescent="0.25">
      <c r="A4130">
        <f t="shared" ca="1" si="64"/>
        <v>19829</v>
      </c>
      <c r="B4130" t="s">
        <v>79</v>
      </c>
      <c r="C4130" t="s">
        <v>80</v>
      </c>
      <c r="F4130" t="s">
        <v>651</v>
      </c>
      <c r="O4130" t="s">
        <v>33</v>
      </c>
      <c r="Y4130" t="s">
        <v>2398</v>
      </c>
      <c r="Z4130" t="s">
        <v>27108</v>
      </c>
      <c r="AA4130" t="s">
        <v>27109</v>
      </c>
      <c r="AB4130">
        <v>-172797</v>
      </c>
      <c r="AC4130" t="s">
        <v>38</v>
      </c>
      <c r="AD4130">
        <v>98034</v>
      </c>
    </row>
    <row r="4131" spans="1:30" x14ac:dyDescent="0.25">
      <c r="A4131">
        <f t="shared" ca="1" si="64"/>
        <v>4710</v>
      </c>
      <c r="B4131" t="s">
        <v>739</v>
      </c>
      <c r="C4131" t="s">
        <v>686</v>
      </c>
      <c r="F4131" t="s">
        <v>4683</v>
      </c>
      <c r="O4131" t="s">
        <v>33</v>
      </c>
      <c r="X4131" t="s">
        <v>34</v>
      </c>
      <c r="Y4131" t="s">
        <v>30718</v>
      </c>
      <c r="Z4131" t="s">
        <v>30719</v>
      </c>
      <c r="AA4131" t="s">
        <v>30711</v>
      </c>
      <c r="AB4131">
        <v>-162479</v>
      </c>
      <c r="AC4131" t="s">
        <v>38</v>
      </c>
      <c r="AD4131">
        <v>98009</v>
      </c>
    </row>
    <row r="4132" spans="1:30" x14ac:dyDescent="0.25">
      <c r="A4132">
        <f t="shared" ca="1" si="64"/>
        <v>12539</v>
      </c>
      <c r="B4132" t="s">
        <v>2046</v>
      </c>
      <c r="C4132" t="s">
        <v>80</v>
      </c>
      <c r="F4132" t="s">
        <v>927</v>
      </c>
      <c r="O4132" t="s">
        <v>33</v>
      </c>
      <c r="Y4132" t="s">
        <v>10810</v>
      </c>
      <c r="Z4132" t="s">
        <v>10811</v>
      </c>
      <c r="AA4132" t="s">
        <v>10812</v>
      </c>
      <c r="AB4132">
        <v>-180040</v>
      </c>
      <c r="AC4132" t="s">
        <v>102</v>
      </c>
      <c r="AD4132">
        <v>97209</v>
      </c>
    </row>
    <row r="4133" spans="1:30" ht="409.5" x14ac:dyDescent="0.25">
      <c r="A4133">
        <f t="shared" ca="1" si="64"/>
        <v>5866</v>
      </c>
      <c r="B4133" t="s">
        <v>44</v>
      </c>
      <c r="C4133" t="s">
        <v>45</v>
      </c>
      <c r="F4133" t="s">
        <v>1254</v>
      </c>
      <c r="G4133">
        <v>0</v>
      </c>
      <c r="N4133" s="1" t="s">
        <v>287</v>
      </c>
      <c r="O4133" t="s">
        <v>33</v>
      </c>
      <c r="X4133" t="s">
        <v>34</v>
      </c>
      <c r="Y4133" t="s">
        <v>5519</v>
      </c>
      <c r="Z4133" s="1" t="s">
        <v>39373</v>
      </c>
      <c r="AA4133" t="s">
        <v>39374</v>
      </c>
      <c r="AB4133" t="s">
        <v>39375</v>
      </c>
    </row>
    <row r="4134" spans="1:30" x14ac:dyDescent="0.25">
      <c r="A4134">
        <f t="shared" ca="1" si="64"/>
        <v>2781</v>
      </c>
      <c r="B4134" t="s">
        <v>164</v>
      </c>
      <c r="C4134" t="s">
        <v>165</v>
      </c>
      <c r="F4134" t="s">
        <v>387</v>
      </c>
      <c r="G4134">
        <v>0</v>
      </c>
      <c r="O4134" t="s">
        <v>33</v>
      </c>
      <c r="Y4134" t="s">
        <v>1064</v>
      </c>
      <c r="Z4134" t="s">
        <v>1065</v>
      </c>
      <c r="AA4134" t="s">
        <v>1066</v>
      </c>
      <c r="AB4134" t="s">
        <v>1067</v>
      </c>
      <c r="AC4134" t="s">
        <v>38</v>
      </c>
      <c r="AD4134">
        <v>98109</v>
      </c>
    </row>
    <row r="4135" spans="1:30" x14ac:dyDescent="0.25">
      <c r="A4135">
        <f t="shared" ca="1" si="64"/>
        <v>486</v>
      </c>
      <c r="B4135" t="s">
        <v>124</v>
      </c>
      <c r="C4135" t="s">
        <v>45</v>
      </c>
      <c r="F4135" t="s">
        <v>4316</v>
      </c>
      <c r="G4135">
        <v>0</v>
      </c>
      <c r="O4135" t="s">
        <v>33</v>
      </c>
      <c r="Y4135" t="s">
        <v>4317</v>
      </c>
      <c r="Z4135" t="s">
        <v>4313</v>
      </c>
      <c r="AA4135" t="s">
        <v>4318</v>
      </c>
      <c r="AB4135" t="s">
        <v>4319</v>
      </c>
      <c r="AC4135" t="s">
        <v>59</v>
      </c>
      <c r="AD4135">
        <v>32746</v>
      </c>
    </row>
    <row r="4136" spans="1:30" ht="409.5" x14ac:dyDescent="0.25">
      <c r="A4136">
        <f t="shared" ca="1" si="64"/>
        <v>6362</v>
      </c>
      <c r="B4136" t="s">
        <v>79</v>
      </c>
      <c r="C4136" t="s">
        <v>80</v>
      </c>
      <c r="F4136" t="s">
        <v>81</v>
      </c>
      <c r="O4136" t="s">
        <v>33</v>
      </c>
      <c r="Y4136" t="s">
        <v>82</v>
      </c>
      <c r="Z4136" s="1" t="s">
        <v>26216</v>
      </c>
      <c r="AA4136" t="s">
        <v>26217</v>
      </c>
      <c r="AB4136">
        <v>-172960</v>
      </c>
      <c r="AC4136" t="s">
        <v>38</v>
      </c>
      <c r="AD4136">
        <v>98668</v>
      </c>
    </row>
    <row r="4137" spans="1:30" x14ac:dyDescent="0.25">
      <c r="A4137">
        <f t="shared" ca="1" si="64"/>
        <v>7473</v>
      </c>
      <c r="B4137" t="s">
        <v>344</v>
      </c>
      <c r="C4137" t="s">
        <v>31</v>
      </c>
      <c r="F4137" t="s">
        <v>29613</v>
      </c>
      <c r="G4137">
        <v>0</v>
      </c>
      <c r="O4137" t="s">
        <v>33</v>
      </c>
      <c r="X4137" t="s">
        <v>34</v>
      </c>
      <c r="Y4137" t="s">
        <v>33678</v>
      </c>
      <c r="Z4137" t="s">
        <v>36061</v>
      </c>
      <c r="AA4137" t="s">
        <v>36061</v>
      </c>
      <c r="AB4137" t="s">
        <v>36062</v>
      </c>
      <c r="AC4137" t="s">
        <v>38</v>
      </c>
      <c r="AD4137">
        <v>98001</v>
      </c>
    </row>
    <row r="4138" spans="1:30" ht="409.5" x14ac:dyDescent="0.25">
      <c r="A4138">
        <f t="shared" ca="1" si="64"/>
        <v>15951</v>
      </c>
      <c r="B4138" t="s">
        <v>739</v>
      </c>
      <c r="C4138" t="s">
        <v>686</v>
      </c>
      <c r="F4138" t="s">
        <v>5901</v>
      </c>
      <c r="O4138" t="s">
        <v>33</v>
      </c>
      <c r="X4138" t="s">
        <v>34</v>
      </c>
      <c r="Y4138" t="s">
        <v>29324</v>
      </c>
      <c r="Z4138" s="1" t="s">
        <v>29375</v>
      </c>
      <c r="AA4138" t="s">
        <v>29376</v>
      </c>
      <c r="AB4138">
        <v>-171276</v>
      </c>
    </row>
    <row r="4139" spans="1:30" ht="409.5" x14ac:dyDescent="0.25">
      <c r="A4139">
        <f t="shared" ca="1" si="64"/>
        <v>8649</v>
      </c>
      <c r="B4139" t="s">
        <v>2046</v>
      </c>
      <c r="C4139" t="s">
        <v>80</v>
      </c>
      <c r="F4139" t="s">
        <v>7107</v>
      </c>
      <c r="G4139">
        <v>0</v>
      </c>
      <c r="O4139" t="s">
        <v>33</v>
      </c>
      <c r="Y4139" t="s">
        <v>7108</v>
      </c>
      <c r="Z4139" s="1" t="s">
        <v>12460</v>
      </c>
      <c r="AA4139" t="s">
        <v>12461</v>
      </c>
      <c r="AB4139" t="s">
        <v>12462</v>
      </c>
      <c r="AC4139" t="s">
        <v>38</v>
      </c>
      <c r="AD4139">
        <v>99004</v>
      </c>
    </row>
    <row r="4140" spans="1:30" x14ac:dyDescent="0.25">
      <c r="A4140">
        <f t="shared" ca="1" si="64"/>
        <v>1221</v>
      </c>
      <c r="B4140" t="s">
        <v>178</v>
      </c>
      <c r="F4140" t="s">
        <v>28544</v>
      </c>
      <c r="G4140">
        <v>0</v>
      </c>
      <c r="O4140" t="s">
        <v>33</v>
      </c>
      <c r="X4140" t="s">
        <v>34</v>
      </c>
      <c r="Y4140" t="s">
        <v>28545</v>
      </c>
      <c r="Z4140" t="s">
        <v>28546</v>
      </c>
      <c r="AA4140" t="s">
        <v>28547</v>
      </c>
      <c r="AB4140" t="s">
        <v>28548</v>
      </c>
      <c r="AC4140" t="s">
        <v>38</v>
      </c>
      <c r="AD4140">
        <v>99353</v>
      </c>
    </row>
    <row r="4141" spans="1:30" ht="409.5" x14ac:dyDescent="0.25">
      <c r="A4141">
        <f t="shared" ca="1" si="64"/>
        <v>5419</v>
      </c>
      <c r="B4141" t="s">
        <v>124</v>
      </c>
      <c r="C4141" t="s">
        <v>45</v>
      </c>
      <c r="N4141" t="s">
        <v>894</v>
      </c>
      <c r="O4141" t="s">
        <v>33</v>
      </c>
      <c r="W4141">
        <v>15</v>
      </c>
      <c r="X4141" t="s">
        <v>34</v>
      </c>
      <c r="Y4141" t="s">
        <v>895</v>
      </c>
      <c r="Z4141" s="1" t="s">
        <v>896</v>
      </c>
      <c r="AA4141" t="s">
        <v>897</v>
      </c>
      <c r="AB4141">
        <v>-172965</v>
      </c>
      <c r="AC4141" t="s">
        <v>38</v>
      </c>
      <c r="AD4141">
        <v>98208</v>
      </c>
    </row>
    <row r="4142" spans="1:30" x14ac:dyDescent="0.25">
      <c r="A4142">
        <f t="shared" ca="1" si="64"/>
        <v>14605</v>
      </c>
      <c r="B4142" t="s">
        <v>685</v>
      </c>
      <c r="C4142" t="s">
        <v>686</v>
      </c>
      <c r="F4142" t="s">
        <v>3219</v>
      </c>
      <c r="G4142">
        <v>0</v>
      </c>
      <c r="O4142" t="s">
        <v>33</v>
      </c>
      <c r="Y4142" t="s">
        <v>32824</v>
      </c>
      <c r="Z4142" t="s">
        <v>34981</v>
      </c>
      <c r="AA4142" t="s">
        <v>34982</v>
      </c>
      <c r="AB4142" t="s">
        <v>34983</v>
      </c>
    </row>
    <row r="4143" spans="1:30" x14ac:dyDescent="0.25">
      <c r="A4143">
        <f t="shared" ca="1" si="64"/>
        <v>15096</v>
      </c>
      <c r="B4143" t="s">
        <v>685</v>
      </c>
      <c r="C4143" t="s">
        <v>686</v>
      </c>
      <c r="F4143" t="s">
        <v>29335</v>
      </c>
      <c r="G4143">
        <v>0</v>
      </c>
      <c r="O4143" t="s">
        <v>33</v>
      </c>
      <c r="Y4143" t="s">
        <v>29336</v>
      </c>
      <c r="Z4143" t="s">
        <v>33756</v>
      </c>
      <c r="AA4143" t="s">
        <v>33754</v>
      </c>
      <c r="AB4143" t="s">
        <v>33757</v>
      </c>
      <c r="AC4143" t="s">
        <v>38</v>
      </c>
      <c r="AD4143">
        <v>98862</v>
      </c>
    </row>
    <row r="4144" spans="1:30" ht="409.5" x14ac:dyDescent="0.25">
      <c r="A4144">
        <f t="shared" ca="1" si="64"/>
        <v>18171</v>
      </c>
      <c r="B4144" t="s">
        <v>164</v>
      </c>
      <c r="C4144" t="s">
        <v>165</v>
      </c>
      <c r="F4144" t="s">
        <v>2132</v>
      </c>
      <c r="G4144">
        <v>0</v>
      </c>
      <c r="O4144" t="s">
        <v>63</v>
      </c>
      <c r="X4144" t="s">
        <v>34</v>
      </c>
      <c r="Y4144" t="s">
        <v>1395</v>
      </c>
      <c r="Z4144" s="1" t="s">
        <v>31642</v>
      </c>
      <c r="AA4144" t="s">
        <v>31643</v>
      </c>
      <c r="AB4144" t="s">
        <v>31644</v>
      </c>
      <c r="AC4144" t="s">
        <v>38</v>
      </c>
      <c r="AD4144">
        <v>98109</v>
      </c>
    </row>
    <row r="4145" spans="1:30" x14ac:dyDescent="0.25">
      <c r="A4145">
        <f t="shared" ca="1" si="64"/>
        <v>11043</v>
      </c>
      <c r="B4145" t="s">
        <v>334</v>
      </c>
      <c r="C4145" t="s">
        <v>45</v>
      </c>
      <c r="F4145" t="s">
        <v>3449</v>
      </c>
      <c r="O4145" t="s">
        <v>33</v>
      </c>
      <c r="Y4145" t="s">
        <v>28534</v>
      </c>
      <c r="Z4145" t="s">
        <v>28535</v>
      </c>
      <c r="AA4145" t="s">
        <v>28536</v>
      </c>
      <c r="AB4145">
        <v>-171916</v>
      </c>
      <c r="AC4145" t="s">
        <v>102</v>
      </c>
      <c r="AD4145">
        <v>97204</v>
      </c>
    </row>
    <row r="4146" spans="1:30" x14ac:dyDescent="0.25">
      <c r="A4146">
        <f t="shared" ca="1" si="64"/>
        <v>7636</v>
      </c>
      <c r="B4146" t="s">
        <v>178</v>
      </c>
      <c r="G4146">
        <v>0</v>
      </c>
      <c r="O4146" t="s">
        <v>33</v>
      </c>
      <c r="X4146" t="s">
        <v>34</v>
      </c>
      <c r="Y4146" t="s">
        <v>38003</v>
      </c>
      <c r="Z4146" t="s">
        <v>38004</v>
      </c>
      <c r="AA4146" t="s">
        <v>38001</v>
      </c>
      <c r="AB4146" t="s">
        <v>38005</v>
      </c>
    </row>
    <row r="4147" spans="1:30" ht="409.5" x14ac:dyDescent="0.25">
      <c r="A4147">
        <f t="shared" ca="1" si="64"/>
        <v>16486</v>
      </c>
      <c r="B4147" t="s">
        <v>2046</v>
      </c>
      <c r="C4147" t="s">
        <v>80</v>
      </c>
      <c r="F4147" t="s">
        <v>81</v>
      </c>
      <c r="G4147">
        <v>0</v>
      </c>
      <c r="O4147" t="s">
        <v>33</v>
      </c>
      <c r="Y4147" t="s">
        <v>5725</v>
      </c>
      <c r="Z4147" s="1" t="s">
        <v>6532</v>
      </c>
      <c r="AA4147" t="s">
        <v>6527</v>
      </c>
      <c r="AB4147" t="s">
        <v>6533</v>
      </c>
      <c r="AC4147" t="s">
        <v>38</v>
      </c>
      <c r="AD4147">
        <v>98668</v>
      </c>
    </row>
    <row r="4148" spans="1:30" ht="409.5" x14ac:dyDescent="0.25">
      <c r="A4148">
        <f t="shared" ca="1" si="64"/>
        <v>19498</v>
      </c>
      <c r="B4148" t="s">
        <v>17015</v>
      </c>
      <c r="C4148" t="s">
        <v>45</v>
      </c>
      <c r="F4148" t="s">
        <v>283</v>
      </c>
      <c r="G4148">
        <v>0</v>
      </c>
      <c r="O4148" t="s">
        <v>33</v>
      </c>
      <c r="X4148" t="s">
        <v>34</v>
      </c>
      <c r="Y4148" t="s">
        <v>35433</v>
      </c>
      <c r="Z4148" s="1" t="s">
        <v>35434</v>
      </c>
      <c r="AA4148" t="s">
        <v>35435</v>
      </c>
      <c r="AB4148" t="s">
        <v>35436</v>
      </c>
      <c r="AC4148" t="s">
        <v>38</v>
      </c>
      <c r="AD4148">
        <v>98164</v>
      </c>
    </row>
    <row r="4149" spans="1:30" x14ac:dyDescent="0.25">
      <c r="A4149">
        <f t="shared" ca="1" si="64"/>
        <v>12999</v>
      </c>
      <c r="B4149" t="s">
        <v>79</v>
      </c>
      <c r="C4149" t="s">
        <v>80</v>
      </c>
      <c r="F4149" t="s">
        <v>160</v>
      </c>
      <c r="O4149" t="s">
        <v>33</v>
      </c>
      <c r="Y4149" t="s">
        <v>678</v>
      </c>
      <c r="Z4149" t="s">
        <v>26838</v>
      </c>
      <c r="AA4149" t="s">
        <v>26839</v>
      </c>
      <c r="AB4149">
        <v>-171446</v>
      </c>
      <c r="AC4149" t="s">
        <v>38</v>
      </c>
      <c r="AD4149">
        <v>98109</v>
      </c>
    </row>
    <row r="4150" spans="1:30" ht="210" x14ac:dyDescent="0.25">
      <c r="A4150">
        <f t="shared" ca="1" si="64"/>
        <v>10477</v>
      </c>
      <c r="B4150" t="s">
        <v>739</v>
      </c>
      <c r="C4150" t="s">
        <v>686</v>
      </c>
      <c r="F4150" t="s">
        <v>29680</v>
      </c>
      <c r="G4150">
        <v>0</v>
      </c>
      <c r="O4150" t="s">
        <v>33</v>
      </c>
      <c r="Y4150" t="s">
        <v>19814</v>
      </c>
      <c r="Z4150" s="1" t="s">
        <v>29681</v>
      </c>
      <c r="AA4150" t="s">
        <v>29682</v>
      </c>
      <c r="AB4150" t="s">
        <v>29683</v>
      </c>
      <c r="AC4150" t="s">
        <v>38</v>
      </c>
      <c r="AD4150">
        <v>98225</v>
      </c>
    </row>
    <row r="4151" spans="1:30" x14ac:dyDescent="0.25">
      <c r="A4151">
        <f t="shared" ca="1" si="64"/>
        <v>8280</v>
      </c>
      <c r="B4151" t="s">
        <v>244</v>
      </c>
      <c r="C4151" t="s">
        <v>245</v>
      </c>
      <c r="O4151" t="s">
        <v>33</v>
      </c>
      <c r="X4151" t="s">
        <v>34</v>
      </c>
      <c r="Y4151" t="s">
        <v>25199</v>
      </c>
      <c r="Z4151" t="s">
        <v>25200</v>
      </c>
      <c r="AA4151" t="s">
        <v>25201</v>
      </c>
      <c r="AB4151">
        <v>-162230</v>
      </c>
      <c r="AC4151" t="s">
        <v>38</v>
      </c>
      <c r="AD4151">
        <v>99155</v>
      </c>
    </row>
    <row r="4152" spans="1:30" ht="360" x14ac:dyDescent="0.25">
      <c r="A4152">
        <f t="shared" ca="1" si="64"/>
        <v>4497</v>
      </c>
      <c r="B4152" t="s">
        <v>685</v>
      </c>
      <c r="C4152" t="s">
        <v>686</v>
      </c>
      <c r="F4152" t="s">
        <v>29897</v>
      </c>
      <c r="G4152">
        <v>0</v>
      </c>
      <c r="O4152" t="s">
        <v>33</v>
      </c>
      <c r="Y4152" t="s">
        <v>29898</v>
      </c>
      <c r="Z4152" s="1" t="s">
        <v>35228</v>
      </c>
      <c r="AA4152" t="s">
        <v>35222</v>
      </c>
      <c r="AB4152" t="s">
        <v>35229</v>
      </c>
    </row>
    <row r="4153" spans="1:30" ht="409.5" x14ac:dyDescent="0.25">
      <c r="A4153">
        <f t="shared" ca="1" si="64"/>
        <v>2677</v>
      </c>
      <c r="B4153" t="s">
        <v>685</v>
      </c>
      <c r="C4153" t="s">
        <v>686</v>
      </c>
      <c r="F4153" t="s">
        <v>2112</v>
      </c>
      <c r="O4153" t="s">
        <v>33</v>
      </c>
      <c r="Y4153" t="s">
        <v>17003</v>
      </c>
      <c r="Z4153" s="1" t="s">
        <v>33564</v>
      </c>
      <c r="AA4153" t="s">
        <v>33506</v>
      </c>
      <c r="AB4153">
        <v>-162552</v>
      </c>
      <c r="AC4153" t="s">
        <v>38</v>
      </c>
      <c r="AD4153">
        <v>98531</v>
      </c>
    </row>
    <row r="4154" spans="1:30" x14ac:dyDescent="0.25">
      <c r="A4154">
        <f t="shared" ca="1" si="64"/>
        <v>8423</v>
      </c>
      <c r="B4154" t="s">
        <v>2046</v>
      </c>
      <c r="C4154" t="s">
        <v>80</v>
      </c>
      <c r="F4154" t="s">
        <v>1418</v>
      </c>
      <c r="G4154">
        <v>0</v>
      </c>
      <c r="O4154" t="s">
        <v>33</v>
      </c>
      <c r="Y4154" t="s">
        <v>5784</v>
      </c>
      <c r="Z4154" t="s">
        <v>32043</v>
      </c>
      <c r="AA4154" t="s">
        <v>32044</v>
      </c>
      <c r="AB4154" t="s">
        <v>32045</v>
      </c>
      <c r="AC4154" t="s">
        <v>38</v>
      </c>
      <c r="AD4154">
        <v>98504</v>
      </c>
    </row>
    <row r="4155" spans="1:30" x14ac:dyDescent="0.25">
      <c r="A4155">
        <f t="shared" ca="1" si="64"/>
        <v>11848</v>
      </c>
      <c r="B4155" t="s">
        <v>1203</v>
      </c>
      <c r="C4155" t="s">
        <v>45</v>
      </c>
      <c r="G4155">
        <v>0</v>
      </c>
      <c r="O4155" t="s">
        <v>33</v>
      </c>
      <c r="X4155" t="s">
        <v>34</v>
      </c>
      <c r="Y4155" t="s">
        <v>28879</v>
      </c>
      <c r="Z4155" t="s">
        <v>28880</v>
      </c>
      <c r="AA4155" t="s">
        <v>28881</v>
      </c>
      <c r="AB4155" t="s">
        <v>28882</v>
      </c>
      <c r="AC4155" t="s">
        <v>38</v>
      </c>
      <c r="AD4155">
        <v>98121</v>
      </c>
    </row>
    <row r="4156" spans="1:30" ht="409.5" x14ac:dyDescent="0.25">
      <c r="A4156">
        <f t="shared" ca="1" si="64"/>
        <v>18129</v>
      </c>
      <c r="B4156" t="s">
        <v>489</v>
      </c>
      <c r="C4156" t="s">
        <v>45</v>
      </c>
      <c r="O4156" t="s">
        <v>33</v>
      </c>
      <c r="X4156" t="s">
        <v>34</v>
      </c>
      <c r="Y4156" t="s">
        <v>22780</v>
      </c>
      <c r="Z4156" s="1" t="s">
        <v>22802</v>
      </c>
      <c r="AA4156" t="s">
        <v>22580</v>
      </c>
      <c r="AB4156">
        <v>-160840</v>
      </c>
    </row>
    <row r="4157" spans="1:30" x14ac:dyDescent="0.25">
      <c r="A4157">
        <f t="shared" ca="1" si="64"/>
        <v>15754</v>
      </c>
      <c r="B4157" t="s">
        <v>2046</v>
      </c>
      <c r="C4157" t="s">
        <v>80</v>
      </c>
      <c r="F4157" t="s">
        <v>651</v>
      </c>
      <c r="O4157" t="s">
        <v>33</v>
      </c>
      <c r="Y4157" t="s">
        <v>6327</v>
      </c>
      <c r="Z4157" t="s">
        <v>13254</v>
      </c>
      <c r="AA4157" t="s">
        <v>13255</v>
      </c>
      <c r="AB4157">
        <v>-173056</v>
      </c>
      <c r="AC4157" t="s">
        <v>38</v>
      </c>
      <c r="AD4157">
        <v>98034</v>
      </c>
    </row>
    <row r="4158" spans="1:30" x14ac:dyDescent="0.25">
      <c r="A4158">
        <f t="shared" ca="1" si="64"/>
        <v>9284</v>
      </c>
      <c r="B4158" t="s">
        <v>685</v>
      </c>
      <c r="C4158" t="s">
        <v>686</v>
      </c>
      <c r="F4158" t="s">
        <v>29759</v>
      </c>
      <c r="O4158" t="s">
        <v>33</v>
      </c>
      <c r="Y4158" t="s">
        <v>29760</v>
      </c>
      <c r="Z4158" t="s">
        <v>33735</v>
      </c>
      <c r="AA4158" t="s">
        <v>33714</v>
      </c>
      <c r="AB4158">
        <v>-161523</v>
      </c>
      <c r="AC4158" t="s">
        <v>38</v>
      </c>
      <c r="AD4158">
        <v>98607</v>
      </c>
    </row>
    <row r="4159" spans="1:30" x14ac:dyDescent="0.25">
      <c r="A4159">
        <f t="shared" ca="1" si="64"/>
        <v>11505</v>
      </c>
      <c r="B4159" t="s">
        <v>489</v>
      </c>
      <c r="C4159" t="s">
        <v>45</v>
      </c>
      <c r="N4159" t="s">
        <v>612</v>
      </c>
      <c r="O4159" t="s">
        <v>33</v>
      </c>
      <c r="W4159">
        <v>15</v>
      </c>
      <c r="X4159" t="s">
        <v>34</v>
      </c>
      <c r="Y4159" t="s">
        <v>28808</v>
      </c>
      <c r="Z4159" t="s">
        <v>28809</v>
      </c>
      <c r="AA4159" t="s">
        <v>28810</v>
      </c>
      <c r="AB4159">
        <v>-180958</v>
      </c>
      <c r="AC4159" t="s">
        <v>102</v>
      </c>
      <c r="AD4159">
        <v>97477</v>
      </c>
    </row>
    <row r="4160" spans="1:30" x14ac:dyDescent="0.25">
      <c r="A4160">
        <f t="shared" ca="1" si="64"/>
        <v>13514</v>
      </c>
      <c r="B4160" t="s">
        <v>2046</v>
      </c>
      <c r="C4160" t="s">
        <v>80</v>
      </c>
      <c r="F4160" t="s">
        <v>908</v>
      </c>
      <c r="G4160">
        <v>0</v>
      </c>
      <c r="O4160" t="s">
        <v>33</v>
      </c>
      <c r="Y4160" t="s">
        <v>7523</v>
      </c>
      <c r="Z4160" t="s">
        <v>7524</v>
      </c>
      <c r="AA4160" t="s">
        <v>7525</v>
      </c>
      <c r="AB4160" t="s">
        <v>7526</v>
      </c>
      <c r="AC4160" t="s">
        <v>102</v>
      </c>
      <c r="AD4160">
        <v>97205</v>
      </c>
    </row>
    <row r="4161" spans="1:30" x14ac:dyDescent="0.25">
      <c r="A4161">
        <f t="shared" ca="1" si="64"/>
        <v>12031</v>
      </c>
      <c r="B4161" t="s">
        <v>276</v>
      </c>
      <c r="C4161" t="s">
        <v>45</v>
      </c>
      <c r="G4161">
        <v>0</v>
      </c>
      <c r="N4161" t="s">
        <v>894</v>
      </c>
      <c r="O4161" t="s">
        <v>33</v>
      </c>
      <c r="W4161">
        <v>30</v>
      </c>
      <c r="X4161" t="s">
        <v>34</v>
      </c>
      <c r="Y4161" t="s">
        <v>9034</v>
      </c>
      <c r="Z4161" t="s">
        <v>19571</v>
      </c>
      <c r="AA4161" t="s">
        <v>19572</v>
      </c>
      <c r="AB4161" t="s">
        <v>19573</v>
      </c>
    </row>
    <row r="4162" spans="1:30" ht="409.5" x14ac:dyDescent="0.25">
      <c r="A4162">
        <f t="shared" ref="A4162:A4225" ca="1" si="65">RANDBETWEEN(1,20000)</f>
        <v>15222</v>
      </c>
      <c r="B4162" t="s">
        <v>334</v>
      </c>
      <c r="C4162" t="s">
        <v>45</v>
      </c>
      <c r="F4162" t="s">
        <v>29759</v>
      </c>
      <c r="O4162" t="s">
        <v>33</v>
      </c>
      <c r="Y4162" t="s">
        <v>29760</v>
      </c>
      <c r="Z4162" s="1" t="s">
        <v>38123</v>
      </c>
      <c r="AA4162" t="s">
        <v>38124</v>
      </c>
      <c r="AB4162">
        <v>-180480</v>
      </c>
      <c r="AC4162" t="s">
        <v>38</v>
      </c>
      <c r="AD4162">
        <v>98607</v>
      </c>
    </row>
    <row r="4163" spans="1:30" x14ac:dyDescent="0.25">
      <c r="A4163">
        <f t="shared" ca="1" si="65"/>
        <v>8722</v>
      </c>
      <c r="B4163" t="s">
        <v>739</v>
      </c>
      <c r="C4163" t="s">
        <v>686</v>
      </c>
      <c r="F4163" t="s">
        <v>29449</v>
      </c>
      <c r="G4163">
        <v>0</v>
      </c>
      <c r="O4163" t="s">
        <v>33</v>
      </c>
      <c r="Y4163" t="s">
        <v>29450</v>
      </c>
      <c r="Z4163" t="s">
        <v>29451</v>
      </c>
      <c r="AA4163" t="s">
        <v>29452</v>
      </c>
      <c r="AB4163" t="s">
        <v>29453</v>
      </c>
    </row>
    <row r="4164" spans="1:30" x14ac:dyDescent="0.25">
      <c r="A4164">
        <f t="shared" ca="1" si="65"/>
        <v>1006</v>
      </c>
      <c r="B4164" t="s">
        <v>685</v>
      </c>
      <c r="C4164" t="s">
        <v>686</v>
      </c>
      <c r="F4164" t="s">
        <v>30400</v>
      </c>
      <c r="O4164" t="s">
        <v>33</v>
      </c>
      <c r="Y4164" t="s">
        <v>32815</v>
      </c>
      <c r="Z4164" t="s">
        <v>34833</v>
      </c>
      <c r="AA4164" t="s">
        <v>34806</v>
      </c>
      <c r="AB4164">
        <v>-172678</v>
      </c>
      <c r="AC4164" t="s">
        <v>38</v>
      </c>
      <c r="AD4164">
        <v>98102</v>
      </c>
    </row>
    <row r="4165" spans="1:30" ht="409.5" x14ac:dyDescent="0.25">
      <c r="A4165">
        <f t="shared" ca="1" si="65"/>
        <v>13776</v>
      </c>
      <c r="B4165" t="s">
        <v>2046</v>
      </c>
      <c r="C4165" t="s">
        <v>80</v>
      </c>
      <c r="F4165" t="s">
        <v>413</v>
      </c>
      <c r="G4165">
        <v>0</v>
      </c>
      <c r="O4165" t="s">
        <v>33</v>
      </c>
      <c r="Y4165" t="s">
        <v>6646</v>
      </c>
      <c r="Z4165" s="1" t="s">
        <v>7050</v>
      </c>
      <c r="AA4165" t="s">
        <v>7051</v>
      </c>
      <c r="AB4165" t="s">
        <v>7052</v>
      </c>
      <c r="AC4165" t="s">
        <v>38</v>
      </c>
      <c r="AD4165">
        <v>98004</v>
      </c>
    </row>
    <row r="4166" spans="1:30" x14ac:dyDescent="0.25">
      <c r="A4166">
        <f t="shared" ca="1" si="65"/>
        <v>4535</v>
      </c>
      <c r="B4166" t="s">
        <v>2046</v>
      </c>
      <c r="C4166" t="s">
        <v>80</v>
      </c>
      <c r="F4166" t="s">
        <v>3421</v>
      </c>
      <c r="G4166">
        <v>0</v>
      </c>
      <c r="O4166" t="s">
        <v>33</v>
      </c>
      <c r="Y4166" t="s">
        <v>12845</v>
      </c>
      <c r="Z4166" t="s">
        <v>12846</v>
      </c>
      <c r="AA4166" t="s">
        <v>12847</v>
      </c>
      <c r="AB4166" t="s">
        <v>12848</v>
      </c>
      <c r="AC4166" t="s">
        <v>38</v>
      </c>
      <c r="AD4166">
        <v>98033</v>
      </c>
    </row>
    <row r="4167" spans="1:30" ht="285" x14ac:dyDescent="0.25">
      <c r="A4167">
        <f t="shared" ca="1" si="65"/>
        <v>2122</v>
      </c>
      <c r="B4167" t="s">
        <v>96</v>
      </c>
      <c r="C4167" t="s">
        <v>97</v>
      </c>
      <c r="F4167" t="s">
        <v>25610</v>
      </c>
      <c r="G4167">
        <v>0</v>
      </c>
      <c r="O4167" t="s">
        <v>33</v>
      </c>
      <c r="X4167" t="s">
        <v>34</v>
      </c>
      <c r="Y4167" t="s">
        <v>25611</v>
      </c>
      <c r="Z4167" s="1" t="s">
        <v>31107</v>
      </c>
      <c r="AA4167" t="s">
        <v>31108</v>
      </c>
      <c r="AB4167" t="s">
        <v>31109</v>
      </c>
    </row>
    <row r="4168" spans="1:30" ht="330" x14ac:dyDescent="0.25">
      <c r="A4168">
        <f t="shared" ca="1" si="65"/>
        <v>6049</v>
      </c>
      <c r="B4168" t="s">
        <v>68</v>
      </c>
      <c r="C4168" t="s">
        <v>45</v>
      </c>
      <c r="F4168" t="s">
        <v>1213</v>
      </c>
      <c r="O4168" t="s">
        <v>33</v>
      </c>
      <c r="Y4168" t="s">
        <v>20031</v>
      </c>
      <c r="Z4168" s="1" t="s">
        <v>20032</v>
      </c>
      <c r="AA4168" t="s">
        <v>20033</v>
      </c>
      <c r="AB4168">
        <v>-172743</v>
      </c>
      <c r="AC4168" t="s">
        <v>38</v>
      </c>
      <c r="AD4168">
        <v>98104</v>
      </c>
    </row>
    <row r="4169" spans="1:30" x14ac:dyDescent="0.25">
      <c r="A4169">
        <f t="shared" ca="1" si="65"/>
        <v>1543</v>
      </c>
      <c r="B4169" t="s">
        <v>1624</v>
      </c>
      <c r="C4169" t="s">
        <v>245</v>
      </c>
      <c r="F4169" t="s">
        <v>424</v>
      </c>
      <c r="O4169" t="s">
        <v>63</v>
      </c>
      <c r="X4169" t="s">
        <v>34</v>
      </c>
      <c r="Y4169" t="s">
        <v>429</v>
      </c>
      <c r="Z4169" t="s">
        <v>9547</v>
      </c>
      <c r="AA4169" t="s">
        <v>9548</v>
      </c>
      <c r="AB4169">
        <v>-181004</v>
      </c>
      <c r="AC4169" t="s">
        <v>38</v>
      </c>
      <c r="AD4169">
        <v>99336</v>
      </c>
    </row>
    <row r="4170" spans="1:30" x14ac:dyDescent="0.25">
      <c r="A4170">
        <f t="shared" ca="1" si="65"/>
        <v>12900</v>
      </c>
      <c r="B4170" t="s">
        <v>79</v>
      </c>
      <c r="C4170" t="s">
        <v>80</v>
      </c>
      <c r="F4170" t="s">
        <v>81</v>
      </c>
      <c r="O4170" t="s">
        <v>33</v>
      </c>
      <c r="Y4170" t="s">
        <v>82</v>
      </c>
      <c r="Z4170" t="s">
        <v>25363</v>
      </c>
      <c r="AA4170" t="s">
        <v>25364</v>
      </c>
      <c r="AB4170">
        <v>-163550</v>
      </c>
      <c r="AC4170" t="s">
        <v>38</v>
      </c>
      <c r="AD4170">
        <v>98668</v>
      </c>
    </row>
    <row r="4171" spans="1:30" x14ac:dyDescent="0.25">
      <c r="A4171">
        <f t="shared" ca="1" si="65"/>
        <v>16677</v>
      </c>
      <c r="B4171" t="s">
        <v>519</v>
      </c>
      <c r="F4171" t="s">
        <v>1219</v>
      </c>
      <c r="G4171">
        <v>0</v>
      </c>
      <c r="O4171" t="s">
        <v>63</v>
      </c>
      <c r="X4171" t="s">
        <v>34</v>
      </c>
      <c r="Y4171" t="s">
        <v>1220</v>
      </c>
      <c r="Z4171" t="s">
        <v>1221</v>
      </c>
      <c r="AA4171" t="s">
        <v>1222</v>
      </c>
      <c r="AB4171" t="s">
        <v>1223</v>
      </c>
      <c r="AC4171" t="s">
        <v>38</v>
      </c>
      <c r="AD4171">
        <v>98390</v>
      </c>
    </row>
    <row r="4172" spans="1:30" ht="409.5" x14ac:dyDescent="0.25">
      <c r="A4172">
        <f t="shared" ca="1" si="65"/>
        <v>9388</v>
      </c>
      <c r="B4172" t="s">
        <v>739</v>
      </c>
      <c r="C4172" t="s">
        <v>686</v>
      </c>
      <c r="F4172" t="s">
        <v>753</v>
      </c>
      <c r="O4172" t="s">
        <v>33</v>
      </c>
      <c r="X4172" t="s">
        <v>34</v>
      </c>
      <c r="Y4172" t="s">
        <v>30348</v>
      </c>
      <c r="Z4172" s="1" t="s">
        <v>30349</v>
      </c>
      <c r="AA4172" t="s">
        <v>30350</v>
      </c>
      <c r="AB4172">
        <v>-170255</v>
      </c>
      <c r="AC4172" t="s">
        <v>38</v>
      </c>
      <c r="AD4172">
        <v>99201</v>
      </c>
    </row>
    <row r="4173" spans="1:30" x14ac:dyDescent="0.25">
      <c r="A4173">
        <f t="shared" ca="1" si="65"/>
        <v>1709</v>
      </c>
      <c r="B4173" t="s">
        <v>2046</v>
      </c>
      <c r="C4173" t="s">
        <v>80</v>
      </c>
      <c r="F4173" t="s">
        <v>3055</v>
      </c>
      <c r="G4173">
        <v>0</v>
      </c>
      <c r="O4173" t="s">
        <v>33</v>
      </c>
      <c r="Y4173" t="s">
        <v>3320</v>
      </c>
      <c r="Z4173" t="s">
        <v>13982</v>
      </c>
      <c r="AA4173" t="s">
        <v>13980</v>
      </c>
      <c r="AB4173" t="s">
        <v>13983</v>
      </c>
      <c r="AC4173" t="s">
        <v>38</v>
      </c>
      <c r="AD4173">
        <v>98073</v>
      </c>
    </row>
    <row r="4174" spans="1:30" x14ac:dyDescent="0.25">
      <c r="A4174">
        <f t="shared" ca="1" si="65"/>
        <v>8522</v>
      </c>
      <c r="B4174" t="s">
        <v>164</v>
      </c>
      <c r="C4174" t="s">
        <v>165</v>
      </c>
      <c r="O4174" t="s">
        <v>155</v>
      </c>
      <c r="W4174">
        <v>30</v>
      </c>
      <c r="X4174" t="s">
        <v>34</v>
      </c>
      <c r="Y4174" t="s">
        <v>38882</v>
      </c>
      <c r="Z4174" t="s">
        <v>38883</v>
      </c>
      <c r="AA4174" t="s">
        <v>38884</v>
      </c>
      <c r="AB4174">
        <v>-161873</v>
      </c>
      <c r="AC4174" t="s">
        <v>38</v>
      </c>
      <c r="AD4174">
        <v>89039</v>
      </c>
    </row>
    <row r="4175" spans="1:30" ht="409.5" x14ac:dyDescent="0.25">
      <c r="A4175">
        <f t="shared" ca="1" si="65"/>
        <v>5431</v>
      </c>
      <c r="B4175" t="s">
        <v>164</v>
      </c>
      <c r="C4175" t="s">
        <v>165</v>
      </c>
      <c r="F4175" t="s">
        <v>38930</v>
      </c>
      <c r="G4175">
        <v>0</v>
      </c>
      <c r="O4175" t="s">
        <v>33</v>
      </c>
      <c r="Y4175" t="s">
        <v>38931</v>
      </c>
      <c r="Z4175" s="1" t="s">
        <v>38932</v>
      </c>
      <c r="AA4175" t="s">
        <v>38933</v>
      </c>
      <c r="AB4175" t="s">
        <v>38934</v>
      </c>
      <c r="AC4175" t="s">
        <v>38</v>
      </c>
      <c r="AD4175">
        <v>98101</v>
      </c>
    </row>
    <row r="4176" spans="1:30" ht="409.5" x14ac:dyDescent="0.25">
      <c r="A4176">
        <f t="shared" ca="1" si="65"/>
        <v>5088</v>
      </c>
      <c r="B4176" t="s">
        <v>2046</v>
      </c>
      <c r="C4176" t="s">
        <v>80</v>
      </c>
      <c r="F4176" t="s">
        <v>6098</v>
      </c>
      <c r="G4176">
        <v>0</v>
      </c>
      <c r="O4176" t="s">
        <v>33</v>
      </c>
      <c r="Y4176" t="s">
        <v>6515</v>
      </c>
      <c r="Z4176" s="1" t="s">
        <v>6516</v>
      </c>
      <c r="AA4176" t="s">
        <v>6517</v>
      </c>
      <c r="AB4176" t="s">
        <v>6518</v>
      </c>
      <c r="AC4176" t="s">
        <v>38</v>
      </c>
      <c r="AD4176">
        <v>98133</v>
      </c>
    </row>
    <row r="4177" spans="1:30" ht="409.5" x14ac:dyDescent="0.25">
      <c r="A4177">
        <f t="shared" ca="1" si="65"/>
        <v>4920</v>
      </c>
      <c r="B4177" t="s">
        <v>96</v>
      </c>
      <c r="C4177" t="s">
        <v>97</v>
      </c>
      <c r="F4177" t="s">
        <v>24902</v>
      </c>
      <c r="G4177">
        <v>0</v>
      </c>
      <c r="O4177" t="s">
        <v>33</v>
      </c>
      <c r="X4177" t="s">
        <v>34</v>
      </c>
      <c r="Y4177" t="s">
        <v>18760</v>
      </c>
      <c r="Z4177" s="1" t="s">
        <v>24903</v>
      </c>
      <c r="AA4177" t="s">
        <v>24904</v>
      </c>
      <c r="AB4177" t="s">
        <v>24905</v>
      </c>
    </row>
    <row r="4178" spans="1:30" ht="409.5" x14ac:dyDescent="0.25">
      <c r="A4178">
        <f t="shared" ca="1" si="65"/>
        <v>5454</v>
      </c>
      <c r="B4178" t="s">
        <v>463</v>
      </c>
      <c r="D4178" t="s">
        <v>34</v>
      </c>
      <c r="E4178" t="s">
        <v>10042</v>
      </c>
      <c r="F4178" t="s">
        <v>10043</v>
      </c>
      <c r="O4178" t="s">
        <v>52</v>
      </c>
      <c r="X4178" t="s">
        <v>34</v>
      </c>
      <c r="Y4178" t="s">
        <v>10044</v>
      </c>
      <c r="Z4178" s="1" t="s">
        <v>10045</v>
      </c>
      <c r="AA4178" t="s">
        <v>10046</v>
      </c>
      <c r="AB4178">
        <v>-172444</v>
      </c>
      <c r="AC4178" t="s">
        <v>38</v>
      </c>
      <c r="AD4178">
        <v>99201</v>
      </c>
    </row>
    <row r="4179" spans="1:30" x14ac:dyDescent="0.25">
      <c r="A4179">
        <f t="shared" ca="1" si="65"/>
        <v>15759</v>
      </c>
      <c r="B4179" t="s">
        <v>30</v>
      </c>
      <c r="C4179" t="s">
        <v>31</v>
      </c>
      <c r="F4179" t="s">
        <v>20068</v>
      </c>
      <c r="O4179" t="s">
        <v>33</v>
      </c>
      <c r="X4179" t="s">
        <v>34</v>
      </c>
      <c r="Y4179" t="s">
        <v>31141</v>
      </c>
      <c r="Z4179" t="s">
        <v>31142</v>
      </c>
      <c r="AA4179" t="s">
        <v>31142</v>
      </c>
      <c r="AB4179">
        <v>-170582</v>
      </c>
      <c r="AC4179" t="s">
        <v>38</v>
      </c>
      <c r="AD4179">
        <v>98072</v>
      </c>
    </row>
    <row r="4180" spans="1:30" x14ac:dyDescent="0.25">
      <c r="A4180">
        <f t="shared" ca="1" si="65"/>
        <v>6570</v>
      </c>
      <c r="B4180" t="s">
        <v>49</v>
      </c>
      <c r="C4180" t="s">
        <v>50</v>
      </c>
      <c r="F4180" t="s">
        <v>43357</v>
      </c>
      <c r="O4180" t="s">
        <v>33</v>
      </c>
      <c r="Y4180" t="s">
        <v>43358</v>
      </c>
      <c r="Z4180" t="s">
        <v>43359</v>
      </c>
      <c r="AA4180" t="s">
        <v>43360</v>
      </c>
      <c r="AB4180">
        <v>-180949</v>
      </c>
      <c r="AC4180" t="s">
        <v>43361</v>
      </c>
      <c r="AD4180">
        <v>89074</v>
      </c>
    </row>
    <row r="4181" spans="1:30" x14ac:dyDescent="0.25">
      <c r="A4181">
        <f t="shared" ca="1" si="65"/>
        <v>16140</v>
      </c>
      <c r="B4181" t="s">
        <v>2046</v>
      </c>
      <c r="C4181" t="s">
        <v>80</v>
      </c>
      <c r="F4181" t="s">
        <v>986</v>
      </c>
      <c r="O4181" t="s">
        <v>33</v>
      </c>
      <c r="Y4181" t="s">
        <v>987</v>
      </c>
      <c r="Z4181" t="s">
        <v>15278</v>
      </c>
      <c r="AA4181" t="s">
        <v>15279</v>
      </c>
      <c r="AB4181">
        <v>-161907</v>
      </c>
      <c r="AC4181" t="s">
        <v>38</v>
      </c>
      <c r="AD4181">
        <v>98116</v>
      </c>
    </row>
    <row r="4182" spans="1:30" x14ac:dyDescent="0.25">
      <c r="A4182">
        <f t="shared" ca="1" si="65"/>
        <v>3558</v>
      </c>
      <c r="B4182" t="s">
        <v>685</v>
      </c>
      <c r="C4182" t="s">
        <v>686</v>
      </c>
      <c r="F4182" t="s">
        <v>20701</v>
      </c>
      <c r="G4182">
        <v>0</v>
      </c>
      <c r="O4182" t="s">
        <v>33</v>
      </c>
      <c r="Y4182" t="s">
        <v>29684</v>
      </c>
      <c r="Z4182" t="s">
        <v>34909</v>
      </c>
      <c r="AA4182" t="s">
        <v>34907</v>
      </c>
      <c r="AB4182" t="s">
        <v>34910</v>
      </c>
      <c r="AC4182" t="s">
        <v>38</v>
      </c>
      <c r="AD4182">
        <v>98264</v>
      </c>
    </row>
    <row r="4183" spans="1:30" ht="270" x14ac:dyDescent="0.25">
      <c r="A4183">
        <f t="shared" ca="1" si="65"/>
        <v>1721</v>
      </c>
      <c r="B4183" t="s">
        <v>73</v>
      </c>
      <c r="C4183" t="s">
        <v>74</v>
      </c>
      <c r="F4183" t="s">
        <v>3707</v>
      </c>
      <c r="G4183">
        <v>0</v>
      </c>
      <c r="O4183" t="s">
        <v>33</v>
      </c>
      <c r="Y4183" t="s">
        <v>3708</v>
      </c>
      <c r="Z4183" s="1" t="s">
        <v>4019</v>
      </c>
      <c r="AA4183" t="s">
        <v>4020</v>
      </c>
      <c r="AB4183" t="s">
        <v>4021</v>
      </c>
      <c r="AC4183" t="s">
        <v>102</v>
      </c>
      <c r="AD4183">
        <v>97222</v>
      </c>
    </row>
    <row r="4184" spans="1:30" x14ac:dyDescent="0.25">
      <c r="A4184">
        <f t="shared" ca="1" si="65"/>
        <v>11872</v>
      </c>
      <c r="B4184" t="s">
        <v>178</v>
      </c>
      <c r="C4184" t="s">
        <v>179</v>
      </c>
      <c r="F4184" t="s">
        <v>4384</v>
      </c>
      <c r="O4184" t="s">
        <v>33</v>
      </c>
      <c r="X4184" t="s">
        <v>34</v>
      </c>
      <c r="Y4184" t="s">
        <v>4385</v>
      </c>
      <c r="Z4184" t="s">
        <v>4430</v>
      </c>
      <c r="AA4184" t="s">
        <v>4431</v>
      </c>
      <c r="AB4184">
        <v>-172923</v>
      </c>
    </row>
    <row r="4185" spans="1:30" x14ac:dyDescent="0.25">
      <c r="A4185">
        <f t="shared" ca="1" si="65"/>
        <v>7004</v>
      </c>
      <c r="B4185" t="s">
        <v>2046</v>
      </c>
      <c r="C4185" t="s">
        <v>80</v>
      </c>
      <c r="F4185" t="s">
        <v>734</v>
      </c>
      <c r="O4185" t="s">
        <v>33</v>
      </c>
      <c r="Y4185" t="s">
        <v>40012</v>
      </c>
      <c r="Z4185" t="s">
        <v>40013</v>
      </c>
      <c r="AA4185" t="s">
        <v>40014</v>
      </c>
      <c r="AB4185">
        <v>-181635</v>
      </c>
      <c r="AC4185" t="s">
        <v>38</v>
      </c>
      <c r="AD4185">
        <v>98109</v>
      </c>
    </row>
    <row r="4186" spans="1:30" ht="409.5" x14ac:dyDescent="0.25">
      <c r="A4186">
        <f t="shared" ca="1" si="65"/>
        <v>891</v>
      </c>
      <c r="B4186" t="s">
        <v>489</v>
      </c>
      <c r="C4186" t="s">
        <v>45</v>
      </c>
      <c r="O4186" t="s">
        <v>33</v>
      </c>
      <c r="X4186" t="s">
        <v>34</v>
      </c>
      <c r="Y4186" t="s">
        <v>2373</v>
      </c>
      <c r="Z4186" s="1" t="s">
        <v>37021</v>
      </c>
      <c r="AA4186" t="s">
        <v>37022</v>
      </c>
      <c r="AB4186">
        <v>-172515</v>
      </c>
      <c r="AC4186" t="s">
        <v>38</v>
      </c>
      <c r="AD4186">
        <v>98070</v>
      </c>
    </row>
    <row r="4187" spans="1:30" ht="409.5" x14ac:dyDescent="0.25">
      <c r="A4187">
        <f t="shared" ca="1" si="65"/>
        <v>3175</v>
      </c>
      <c r="B4187" t="s">
        <v>334</v>
      </c>
      <c r="C4187" t="s">
        <v>45</v>
      </c>
      <c r="F4187" t="s">
        <v>42836</v>
      </c>
      <c r="O4187" t="s">
        <v>33</v>
      </c>
      <c r="X4187" t="s">
        <v>34</v>
      </c>
      <c r="Y4187" t="s">
        <v>42837</v>
      </c>
      <c r="Z4187" s="1" t="s">
        <v>42838</v>
      </c>
      <c r="AA4187" t="s">
        <v>42839</v>
      </c>
      <c r="AB4187">
        <v>-161649</v>
      </c>
      <c r="AC4187" t="s">
        <v>38</v>
      </c>
      <c r="AD4187">
        <v>98211</v>
      </c>
    </row>
    <row r="4188" spans="1:30" x14ac:dyDescent="0.25">
      <c r="A4188">
        <f t="shared" ca="1" si="65"/>
        <v>518</v>
      </c>
      <c r="B4188" t="s">
        <v>2046</v>
      </c>
      <c r="C4188" t="s">
        <v>80</v>
      </c>
      <c r="F4188" t="s">
        <v>12969</v>
      </c>
      <c r="O4188" t="s">
        <v>33</v>
      </c>
      <c r="Y4188" t="s">
        <v>12970</v>
      </c>
      <c r="Z4188" t="s">
        <v>12971</v>
      </c>
      <c r="AA4188" t="s">
        <v>12972</v>
      </c>
      <c r="AB4188">
        <v>-180788</v>
      </c>
      <c r="AC4188" t="s">
        <v>38</v>
      </c>
      <c r="AD4188">
        <v>98362</v>
      </c>
    </row>
    <row r="4189" spans="1:30" ht="270" x14ac:dyDescent="0.25">
      <c r="A4189">
        <f t="shared" ca="1" si="65"/>
        <v>12230</v>
      </c>
      <c r="B4189" t="s">
        <v>178</v>
      </c>
      <c r="C4189" t="s">
        <v>179</v>
      </c>
      <c r="F4189" t="s">
        <v>3616</v>
      </c>
      <c r="O4189" t="s">
        <v>33</v>
      </c>
      <c r="X4189" t="s">
        <v>34</v>
      </c>
      <c r="Z4189" s="1" t="s">
        <v>3617</v>
      </c>
      <c r="AA4189" t="s">
        <v>3618</v>
      </c>
      <c r="AB4189">
        <v>-171692</v>
      </c>
      <c r="AC4189" t="s">
        <v>3619</v>
      </c>
      <c r="AD4189">
        <v>60602</v>
      </c>
    </row>
    <row r="4190" spans="1:30" x14ac:dyDescent="0.25">
      <c r="A4190">
        <f t="shared" ca="1" si="65"/>
        <v>18358</v>
      </c>
      <c r="B4190" t="s">
        <v>334</v>
      </c>
      <c r="C4190" t="s">
        <v>45</v>
      </c>
      <c r="N4190" t="s">
        <v>2200</v>
      </c>
      <c r="O4190" t="s">
        <v>33</v>
      </c>
      <c r="V4190" t="s">
        <v>18501</v>
      </c>
      <c r="W4190">
        <v>30</v>
      </c>
      <c r="X4190" t="s">
        <v>34</v>
      </c>
      <c r="Y4190" t="s">
        <v>20781</v>
      </c>
      <c r="Z4190" t="s">
        <v>20782</v>
      </c>
      <c r="AA4190" t="s">
        <v>20783</v>
      </c>
      <c r="AB4190">
        <v>-171624</v>
      </c>
      <c r="AC4190" t="s">
        <v>38</v>
      </c>
      <c r="AD4190">
        <v>98232</v>
      </c>
    </row>
    <row r="4191" spans="1:30" x14ac:dyDescent="0.25">
      <c r="A4191">
        <f t="shared" ca="1" si="65"/>
        <v>16570</v>
      </c>
      <c r="B4191" t="s">
        <v>2046</v>
      </c>
      <c r="C4191" t="s">
        <v>80</v>
      </c>
      <c r="F4191" t="s">
        <v>215</v>
      </c>
      <c r="O4191" t="s">
        <v>33</v>
      </c>
      <c r="Y4191" t="s">
        <v>12562</v>
      </c>
      <c r="Z4191" t="s">
        <v>13109</v>
      </c>
      <c r="AA4191" t="s">
        <v>13107</v>
      </c>
      <c r="AB4191">
        <v>-170037</v>
      </c>
      <c r="AC4191" t="s">
        <v>38</v>
      </c>
      <c r="AD4191">
        <v>98133</v>
      </c>
    </row>
    <row r="4192" spans="1:30" x14ac:dyDescent="0.25">
      <c r="A4192">
        <f t="shared" ca="1" si="65"/>
        <v>12393</v>
      </c>
      <c r="B4192" t="s">
        <v>96</v>
      </c>
      <c r="C4192" t="s">
        <v>97</v>
      </c>
      <c r="F4192" t="s">
        <v>2948</v>
      </c>
      <c r="G4192">
        <v>0</v>
      </c>
      <c r="O4192" t="s">
        <v>33</v>
      </c>
      <c r="X4192" t="s">
        <v>34</v>
      </c>
      <c r="Y4192" t="s">
        <v>1580</v>
      </c>
      <c r="Z4192" t="s">
        <v>32347</v>
      </c>
      <c r="AA4192" t="s">
        <v>32348</v>
      </c>
      <c r="AB4192" t="s">
        <v>32349</v>
      </c>
      <c r="AC4192" t="s">
        <v>38</v>
      </c>
      <c r="AD4192">
        <v>98660</v>
      </c>
    </row>
    <row r="4193" spans="1:30" x14ac:dyDescent="0.25">
      <c r="A4193">
        <f t="shared" ca="1" si="65"/>
        <v>10493</v>
      </c>
      <c r="B4193" t="s">
        <v>685</v>
      </c>
      <c r="C4193" t="s">
        <v>686</v>
      </c>
      <c r="F4193" t="s">
        <v>2112</v>
      </c>
      <c r="O4193" t="s">
        <v>33</v>
      </c>
      <c r="Y4193" t="s">
        <v>2113</v>
      </c>
      <c r="Z4193" t="s">
        <v>34972</v>
      </c>
      <c r="AA4193" t="s">
        <v>34951</v>
      </c>
      <c r="AB4193">
        <v>-163390</v>
      </c>
      <c r="AC4193" t="s">
        <v>38</v>
      </c>
      <c r="AD4193">
        <v>98531</v>
      </c>
    </row>
    <row r="4194" spans="1:30" x14ac:dyDescent="0.25">
      <c r="A4194">
        <f t="shared" ca="1" si="65"/>
        <v>15859</v>
      </c>
      <c r="B4194" t="s">
        <v>107</v>
      </c>
      <c r="C4194" t="s">
        <v>108</v>
      </c>
      <c r="F4194" t="s">
        <v>1645</v>
      </c>
      <c r="O4194" t="s">
        <v>33</v>
      </c>
      <c r="W4194">
        <v>15</v>
      </c>
      <c r="X4194" t="s">
        <v>34</v>
      </c>
      <c r="Y4194" t="s">
        <v>25661</v>
      </c>
      <c r="Z4194" t="s">
        <v>25662</v>
      </c>
      <c r="AA4194" t="s">
        <v>25663</v>
      </c>
      <c r="AB4194">
        <v>-173124</v>
      </c>
      <c r="AC4194" t="s">
        <v>38</v>
      </c>
      <c r="AD4194">
        <v>99202</v>
      </c>
    </row>
    <row r="4195" spans="1:30" x14ac:dyDescent="0.25">
      <c r="A4195">
        <f t="shared" ca="1" si="65"/>
        <v>17273</v>
      </c>
      <c r="B4195" t="s">
        <v>2046</v>
      </c>
      <c r="C4195" t="s">
        <v>80</v>
      </c>
      <c r="F4195" t="s">
        <v>11383</v>
      </c>
      <c r="O4195" t="s">
        <v>33</v>
      </c>
      <c r="Y4195" t="s">
        <v>11384</v>
      </c>
      <c r="Z4195" t="s">
        <v>11385</v>
      </c>
      <c r="AA4195" t="s">
        <v>11386</v>
      </c>
      <c r="AB4195">
        <v>-170566</v>
      </c>
      <c r="AC4195" t="s">
        <v>38</v>
      </c>
      <c r="AD4195">
        <v>98277</v>
      </c>
    </row>
    <row r="4196" spans="1:30" ht="409.5" x14ac:dyDescent="0.25">
      <c r="A4196">
        <f t="shared" ca="1" si="65"/>
        <v>19287</v>
      </c>
      <c r="B4196" t="s">
        <v>3712</v>
      </c>
      <c r="C4196" t="s">
        <v>45</v>
      </c>
      <c r="F4196" t="s">
        <v>41642</v>
      </c>
      <c r="G4196">
        <v>0</v>
      </c>
      <c r="O4196" t="s">
        <v>33</v>
      </c>
      <c r="Y4196" t="s">
        <v>41643</v>
      </c>
      <c r="Z4196" s="1" t="s">
        <v>41644</v>
      </c>
      <c r="AA4196" t="s">
        <v>41645</v>
      </c>
      <c r="AB4196" t="s">
        <v>41646</v>
      </c>
    </row>
    <row r="4197" spans="1:30" ht="409.5" x14ac:dyDescent="0.25">
      <c r="A4197">
        <f t="shared" ca="1" si="65"/>
        <v>15970</v>
      </c>
      <c r="B4197" t="s">
        <v>178</v>
      </c>
      <c r="C4197" t="s">
        <v>179</v>
      </c>
      <c r="F4197" t="s">
        <v>2305</v>
      </c>
      <c r="N4197" t="s">
        <v>849</v>
      </c>
      <c r="O4197" t="s">
        <v>33</v>
      </c>
      <c r="X4197" t="s">
        <v>34</v>
      </c>
      <c r="Y4197" t="s">
        <v>2306</v>
      </c>
      <c r="Z4197" s="1" t="s">
        <v>37960</v>
      </c>
      <c r="AA4197" t="s">
        <v>37961</v>
      </c>
      <c r="AB4197">
        <v>-171544</v>
      </c>
      <c r="AC4197" t="s">
        <v>38</v>
      </c>
      <c r="AD4197">
        <v>98901</v>
      </c>
    </row>
    <row r="4198" spans="1:30" ht="409.5" x14ac:dyDescent="0.25">
      <c r="A4198">
        <f t="shared" ca="1" si="65"/>
        <v>13306</v>
      </c>
      <c r="B4198" t="s">
        <v>178</v>
      </c>
      <c r="C4198" t="s">
        <v>179</v>
      </c>
      <c r="O4198" t="s">
        <v>33</v>
      </c>
      <c r="X4198" t="s">
        <v>34</v>
      </c>
      <c r="Y4198" t="s">
        <v>38038</v>
      </c>
      <c r="Z4198" s="1" t="s">
        <v>38039</v>
      </c>
      <c r="AA4198" t="s">
        <v>38040</v>
      </c>
      <c r="AB4198">
        <v>-162913</v>
      </c>
    </row>
    <row r="4199" spans="1:30" x14ac:dyDescent="0.25">
      <c r="A4199">
        <f t="shared" ca="1" si="65"/>
        <v>4725</v>
      </c>
      <c r="B4199" t="s">
        <v>739</v>
      </c>
      <c r="C4199" t="s">
        <v>686</v>
      </c>
      <c r="F4199" t="s">
        <v>29463</v>
      </c>
      <c r="O4199" t="s">
        <v>33</v>
      </c>
      <c r="Y4199" t="s">
        <v>29464</v>
      </c>
      <c r="Z4199" t="s">
        <v>29649</v>
      </c>
      <c r="AA4199" t="s">
        <v>29650</v>
      </c>
      <c r="AB4199">
        <v>-162805</v>
      </c>
      <c r="AC4199" t="s">
        <v>38</v>
      </c>
      <c r="AD4199">
        <v>98329</v>
      </c>
    </row>
    <row r="4200" spans="1:30" x14ac:dyDescent="0.25">
      <c r="A4200">
        <f t="shared" ca="1" si="65"/>
        <v>3239</v>
      </c>
      <c r="B4200" t="s">
        <v>489</v>
      </c>
      <c r="C4200" t="s">
        <v>45</v>
      </c>
      <c r="F4200" t="s">
        <v>22586</v>
      </c>
      <c r="O4200" t="s">
        <v>33</v>
      </c>
      <c r="X4200" t="s">
        <v>34</v>
      </c>
      <c r="Y4200" t="s">
        <v>22824</v>
      </c>
      <c r="Z4200" t="s">
        <v>22836</v>
      </c>
      <c r="AA4200" t="s">
        <v>22580</v>
      </c>
      <c r="AB4200">
        <v>-161222</v>
      </c>
      <c r="AC4200" t="s">
        <v>102</v>
      </c>
      <c r="AD4200">
        <v>97389</v>
      </c>
    </row>
    <row r="4201" spans="1:30" x14ac:dyDescent="0.25">
      <c r="A4201">
        <f t="shared" ca="1" si="65"/>
        <v>16525</v>
      </c>
      <c r="B4201" t="s">
        <v>2046</v>
      </c>
      <c r="C4201" t="s">
        <v>80</v>
      </c>
      <c r="F4201" t="s">
        <v>753</v>
      </c>
      <c r="G4201">
        <v>0</v>
      </c>
      <c r="O4201" t="s">
        <v>33</v>
      </c>
      <c r="Y4201" t="s">
        <v>13897</v>
      </c>
      <c r="Z4201" t="s">
        <v>13898</v>
      </c>
      <c r="AA4201" t="s">
        <v>13899</v>
      </c>
      <c r="AB4201" t="s">
        <v>13900</v>
      </c>
      <c r="AC4201" t="s">
        <v>38</v>
      </c>
      <c r="AD4201">
        <v>98374</v>
      </c>
    </row>
    <row r="4202" spans="1:30" ht="409.5" x14ac:dyDescent="0.25">
      <c r="A4202">
        <f t="shared" ca="1" si="65"/>
        <v>12700</v>
      </c>
      <c r="B4202" t="s">
        <v>39</v>
      </c>
      <c r="C4202" t="s">
        <v>165</v>
      </c>
      <c r="F4202" t="s">
        <v>1088</v>
      </c>
      <c r="G4202">
        <v>0</v>
      </c>
      <c r="O4202" t="s">
        <v>33</v>
      </c>
      <c r="W4202">
        <v>30</v>
      </c>
      <c r="Y4202" t="s">
        <v>1089</v>
      </c>
      <c r="Z4202" s="1" t="s">
        <v>1090</v>
      </c>
      <c r="AA4202" t="s">
        <v>1091</v>
      </c>
      <c r="AB4202" t="s">
        <v>1092</v>
      </c>
      <c r="AC4202" t="s">
        <v>38</v>
      </c>
      <c r="AD4202">
        <v>98101</v>
      </c>
    </row>
    <row r="4203" spans="1:30" x14ac:dyDescent="0.25">
      <c r="A4203">
        <f t="shared" ca="1" si="65"/>
        <v>3684</v>
      </c>
      <c r="B4203" t="s">
        <v>2046</v>
      </c>
      <c r="C4203" t="s">
        <v>80</v>
      </c>
      <c r="F4203" t="s">
        <v>160</v>
      </c>
      <c r="O4203" t="s">
        <v>33</v>
      </c>
      <c r="Y4203" t="s">
        <v>7387</v>
      </c>
      <c r="Z4203" t="s">
        <v>11529</v>
      </c>
      <c r="AA4203" t="s">
        <v>11530</v>
      </c>
      <c r="AB4203">
        <v>-160907</v>
      </c>
      <c r="AC4203" t="s">
        <v>38</v>
      </c>
      <c r="AD4203">
        <v>98109</v>
      </c>
    </row>
    <row r="4204" spans="1:30" x14ac:dyDescent="0.25">
      <c r="A4204">
        <f t="shared" ca="1" si="65"/>
        <v>18670</v>
      </c>
      <c r="B4204" t="s">
        <v>1483</v>
      </c>
      <c r="G4204">
        <v>0</v>
      </c>
      <c r="O4204" t="s">
        <v>33</v>
      </c>
      <c r="X4204" t="s">
        <v>34</v>
      </c>
      <c r="Y4204" t="s">
        <v>40540</v>
      </c>
      <c r="Z4204" t="s">
        <v>40541</v>
      </c>
      <c r="AA4204" t="s">
        <v>40542</v>
      </c>
      <c r="AB4204" t="s">
        <v>40543</v>
      </c>
      <c r="AC4204" t="s">
        <v>38</v>
      </c>
      <c r="AD4204">
        <v>98812</v>
      </c>
    </row>
    <row r="4205" spans="1:30" ht="409.5" x14ac:dyDescent="0.25">
      <c r="A4205">
        <f t="shared" ca="1" si="65"/>
        <v>18331</v>
      </c>
      <c r="B4205" t="s">
        <v>96</v>
      </c>
      <c r="C4205" t="s">
        <v>97</v>
      </c>
      <c r="F4205" t="s">
        <v>3270</v>
      </c>
      <c r="G4205">
        <v>0</v>
      </c>
      <c r="O4205" t="s">
        <v>63</v>
      </c>
      <c r="X4205" t="s">
        <v>34</v>
      </c>
      <c r="Y4205" t="s">
        <v>3271</v>
      </c>
      <c r="Z4205" s="1" t="s">
        <v>27229</v>
      </c>
      <c r="AA4205" t="s">
        <v>27230</v>
      </c>
      <c r="AB4205" t="s">
        <v>27231</v>
      </c>
      <c r="AC4205" t="s">
        <v>38</v>
      </c>
      <c r="AD4205">
        <v>98611</v>
      </c>
    </row>
    <row r="4206" spans="1:30" ht="409.5" x14ac:dyDescent="0.25">
      <c r="A4206">
        <f t="shared" ca="1" si="65"/>
        <v>13110</v>
      </c>
      <c r="B4206" t="s">
        <v>685</v>
      </c>
      <c r="C4206" t="s">
        <v>686</v>
      </c>
      <c r="F4206" t="s">
        <v>31003</v>
      </c>
      <c r="O4206" t="s">
        <v>33</v>
      </c>
      <c r="Y4206" t="s">
        <v>31004</v>
      </c>
      <c r="Z4206" s="1" t="s">
        <v>33760</v>
      </c>
      <c r="AA4206" t="s">
        <v>33754</v>
      </c>
      <c r="AB4206">
        <v>-172801</v>
      </c>
      <c r="AC4206" t="s">
        <v>38</v>
      </c>
      <c r="AD4206">
        <v>98816</v>
      </c>
    </row>
    <row r="4207" spans="1:30" x14ac:dyDescent="0.25">
      <c r="A4207">
        <f t="shared" ca="1" si="65"/>
        <v>14879</v>
      </c>
      <c r="B4207" t="s">
        <v>2046</v>
      </c>
      <c r="C4207" t="s">
        <v>80</v>
      </c>
      <c r="F4207" t="s">
        <v>7482</v>
      </c>
      <c r="G4207">
        <v>0</v>
      </c>
      <c r="O4207" t="s">
        <v>33</v>
      </c>
      <c r="Y4207" t="s">
        <v>7483</v>
      </c>
      <c r="Z4207" t="s">
        <v>12779</v>
      </c>
      <c r="AA4207" t="s">
        <v>12780</v>
      </c>
      <c r="AB4207" t="s">
        <v>12781</v>
      </c>
      <c r="AC4207" t="s">
        <v>38</v>
      </c>
      <c r="AD4207">
        <v>98607</v>
      </c>
    </row>
    <row r="4208" spans="1:30" x14ac:dyDescent="0.25">
      <c r="A4208">
        <f t="shared" ca="1" si="65"/>
        <v>4359</v>
      </c>
      <c r="B4208" t="s">
        <v>73</v>
      </c>
      <c r="C4208" t="s">
        <v>74</v>
      </c>
      <c r="F4208" t="s">
        <v>30131</v>
      </c>
      <c r="G4208">
        <v>0</v>
      </c>
      <c r="O4208" t="s">
        <v>33</v>
      </c>
      <c r="Y4208" t="s">
        <v>36309</v>
      </c>
      <c r="Z4208" t="s">
        <v>36310</v>
      </c>
      <c r="AA4208" t="s">
        <v>36297</v>
      </c>
      <c r="AB4208" t="s">
        <v>36311</v>
      </c>
    </row>
    <row r="4209" spans="1:30" ht="409.5" x14ac:dyDescent="0.25">
      <c r="A4209">
        <f t="shared" ca="1" si="65"/>
        <v>14706</v>
      </c>
      <c r="B4209" t="s">
        <v>49</v>
      </c>
      <c r="C4209" t="s">
        <v>50</v>
      </c>
      <c r="O4209" t="s">
        <v>33</v>
      </c>
      <c r="W4209">
        <v>15</v>
      </c>
      <c r="X4209" t="s">
        <v>34</v>
      </c>
      <c r="Y4209" t="s">
        <v>2069</v>
      </c>
      <c r="Z4209" s="1" t="s">
        <v>2070</v>
      </c>
      <c r="AA4209" t="s">
        <v>2071</v>
      </c>
      <c r="AB4209">
        <v>-180467</v>
      </c>
      <c r="AC4209" t="s">
        <v>38</v>
      </c>
    </row>
    <row r="4210" spans="1:30" x14ac:dyDescent="0.25">
      <c r="A4210">
        <f t="shared" ca="1" si="65"/>
        <v>14951</v>
      </c>
      <c r="B4210" t="s">
        <v>2046</v>
      </c>
      <c r="C4210" t="s">
        <v>80</v>
      </c>
      <c r="F4210" t="s">
        <v>3308</v>
      </c>
      <c r="O4210" t="s">
        <v>33</v>
      </c>
      <c r="Y4210" t="s">
        <v>7277</v>
      </c>
      <c r="Z4210" t="s">
        <v>16360</v>
      </c>
      <c r="AA4210" t="s">
        <v>16361</v>
      </c>
      <c r="AB4210">
        <v>-171473</v>
      </c>
      <c r="AC4210" t="s">
        <v>38</v>
      </c>
      <c r="AD4210">
        <v>98004</v>
      </c>
    </row>
    <row r="4211" spans="1:30" x14ac:dyDescent="0.25">
      <c r="A4211">
        <f t="shared" ca="1" si="65"/>
        <v>5252</v>
      </c>
      <c r="B4211" t="s">
        <v>685</v>
      </c>
      <c r="C4211" t="s">
        <v>686</v>
      </c>
      <c r="F4211" t="s">
        <v>3399</v>
      </c>
      <c r="G4211">
        <v>0</v>
      </c>
      <c r="O4211" t="s">
        <v>33</v>
      </c>
      <c r="X4211" t="s">
        <v>34</v>
      </c>
      <c r="Y4211" t="s">
        <v>3400</v>
      </c>
      <c r="Z4211" t="s">
        <v>32903</v>
      </c>
      <c r="AA4211" t="s">
        <v>32904</v>
      </c>
      <c r="AB4211" t="s">
        <v>32905</v>
      </c>
      <c r="AC4211" t="s">
        <v>38</v>
      </c>
      <c r="AD4211">
        <v>98812</v>
      </c>
    </row>
    <row r="4212" spans="1:30" x14ac:dyDescent="0.25">
      <c r="A4212">
        <f t="shared" ca="1" si="65"/>
        <v>12148</v>
      </c>
      <c r="B4212" t="s">
        <v>3712</v>
      </c>
      <c r="C4212" t="s">
        <v>16820</v>
      </c>
      <c r="F4212" t="s">
        <v>20250</v>
      </c>
      <c r="G4212">
        <v>0</v>
      </c>
      <c r="O4212" t="s">
        <v>33</v>
      </c>
      <c r="X4212" t="s">
        <v>34</v>
      </c>
      <c r="Y4212" t="s">
        <v>24642</v>
      </c>
      <c r="Z4212" t="s">
        <v>24643</v>
      </c>
      <c r="AA4212" t="s">
        <v>24027</v>
      </c>
      <c r="AB4212" t="s">
        <v>24644</v>
      </c>
      <c r="AC4212" t="s">
        <v>102</v>
      </c>
      <c r="AD4212">
        <v>97232</v>
      </c>
    </row>
    <row r="4213" spans="1:30" x14ac:dyDescent="0.25">
      <c r="A4213">
        <f t="shared" ca="1" si="65"/>
        <v>15684</v>
      </c>
      <c r="B4213" t="s">
        <v>79</v>
      </c>
      <c r="C4213" t="s">
        <v>80</v>
      </c>
      <c r="F4213" t="s">
        <v>658</v>
      </c>
      <c r="O4213" t="s">
        <v>33</v>
      </c>
      <c r="Y4213" t="s">
        <v>10503</v>
      </c>
      <c r="Z4213" t="s">
        <v>25883</v>
      </c>
      <c r="AA4213" t="s">
        <v>25884</v>
      </c>
      <c r="AB4213">
        <v>-171651</v>
      </c>
      <c r="AC4213" t="s">
        <v>102</v>
      </c>
      <c r="AD4213">
        <v>97205</v>
      </c>
    </row>
    <row r="4214" spans="1:30" x14ac:dyDescent="0.25">
      <c r="A4214">
        <f t="shared" ca="1" si="65"/>
        <v>210</v>
      </c>
      <c r="B4214" t="s">
        <v>164</v>
      </c>
      <c r="C4214" t="s">
        <v>165</v>
      </c>
      <c r="F4214" t="s">
        <v>392</v>
      </c>
      <c r="G4214">
        <v>0</v>
      </c>
      <c r="O4214" t="s">
        <v>33</v>
      </c>
      <c r="Y4214" t="s">
        <v>3646</v>
      </c>
      <c r="Z4214" t="s">
        <v>10033</v>
      </c>
      <c r="AA4214" t="s">
        <v>10034</v>
      </c>
      <c r="AB4214" t="s">
        <v>10035</v>
      </c>
      <c r="AC4214" t="s">
        <v>38</v>
      </c>
    </row>
    <row r="4215" spans="1:30" ht="270" x14ac:dyDescent="0.25">
      <c r="A4215">
        <f t="shared" ca="1" si="65"/>
        <v>10848</v>
      </c>
      <c r="B4215" t="s">
        <v>230</v>
      </c>
      <c r="C4215" t="s">
        <v>45</v>
      </c>
      <c r="O4215" t="s">
        <v>33</v>
      </c>
      <c r="X4215" t="s">
        <v>34</v>
      </c>
      <c r="Y4215" t="s">
        <v>22669</v>
      </c>
      <c r="Z4215" s="1" t="s">
        <v>23184</v>
      </c>
      <c r="AA4215" t="s">
        <v>22580</v>
      </c>
      <c r="AB4215">
        <v>-170900</v>
      </c>
    </row>
    <row r="4216" spans="1:30" x14ac:dyDescent="0.25">
      <c r="A4216">
        <f t="shared" ca="1" si="65"/>
        <v>3269</v>
      </c>
      <c r="B4216" t="s">
        <v>44</v>
      </c>
      <c r="C4216" t="s">
        <v>45</v>
      </c>
      <c r="F4216" t="s">
        <v>812</v>
      </c>
      <c r="G4216">
        <v>0</v>
      </c>
      <c r="O4216" t="s">
        <v>33</v>
      </c>
      <c r="X4216" t="s">
        <v>34</v>
      </c>
      <c r="Y4216" t="s">
        <v>813</v>
      </c>
      <c r="Z4216" t="s">
        <v>17660</v>
      </c>
      <c r="AA4216" t="s">
        <v>17660</v>
      </c>
      <c r="AB4216" t="s">
        <v>17661</v>
      </c>
      <c r="AC4216" t="s">
        <v>816</v>
      </c>
      <c r="AD4216">
        <v>80234</v>
      </c>
    </row>
    <row r="4217" spans="1:30" ht="409.5" x14ac:dyDescent="0.25">
      <c r="A4217">
        <f t="shared" ca="1" si="65"/>
        <v>17377</v>
      </c>
      <c r="B4217" t="s">
        <v>68</v>
      </c>
      <c r="C4217" t="s">
        <v>45</v>
      </c>
      <c r="O4217" t="s">
        <v>33</v>
      </c>
      <c r="W4217">
        <v>15</v>
      </c>
      <c r="X4217" t="s">
        <v>34</v>
      </c>
      <c r="Y4217" t="s">
        <v>35770</v>
      </c>
      <c r="Z4217" s="1" t="s">
        <v>35771</v>
      </c>
      <c r="AA4217" t="s">
        <v>35772</v>
      </c>
      <c r="AB4217">
        <v>-180575</v>
      </c>
      <c r="AC4217" t="s">
        <v>38</v>
      </c>
      <c r="AD4217">
        <v>98062</v>
      </c>
    </row>
    <row r="4218" spans="1:30" ht="409.5" x14ac:dyDescent="0.25">
      <c r="A4218">
        <f t="shared" ca="1" si="65"/>
        <v>14927</v>
      </c>
      <c r="B4218" t="s">
        <v>164</v>
      </c>
      <c r="C4218" t="s">
        <v>165</v>
      </c>
      <c r="D4218" t="s">
        <v>34</v>
      </c>
      <c r="E4218" t="s">
        <v>553</v>
      </c>
      <c r="G4218">
        <v>0</v>
      </c>
      <c r="M4218" t="s">
        <v>554</v>
      </c>
      <c r="O4218" t="s">
        <v>168</v>
      </c>
      <c r="Y4218" t="s">
        <v>555</v>
      </c>
      <c r="Z4218" s="1" t="s">
        <v>556</v>
      </c>
      <c r="AA4218" t="s">
        <v>557</v>
      </c>
      <c r="AB4218" t="s">
        <v>558</v>
      </c>
    </row>
    <row r="4219" spans="1:30" ht="409.5" x14ac:dyDescent="0.25">
      <c r="A4219">
        <f t="shared" ca="1" si="65"/>
        <v>6349</v>
      </c>
      <c r="B4219" t="s">
        <v>230</v>
      </c>
      <c r="C4219" t="s">
        <v>45</v>
      </c>
      <c r="F4219" t="s">
        <v>20250</v>
      </c>
      <c r="O4219" t="s">
        <v>33</v>
      </c>
      <c r="X4219" t="s">
        <v>34</v>
      </c>
      <c r="Y4219" t="s">
        <v>22656</v>
      </c>
      <c r="Z4219" s="1" t="s">
        <v>23014</v>
      </c>
      <c r="AA4219" t="s">
        <v>22580</v>
      </c>
      <c r="AB4219">
        <v>-163098</v>
      </c>
    </row>
    <row r="4220" spans="1:30" x14ac:dyDescent="0.25">
      <c r="A4220">
        <f t="shared" ca="1" si="65"/>
        <v>6784</v>
      </c>
      <c r="B4220" t="s">
        <v>178</v>
      </c>
      <c r="C4220" t="s">
        <v>179</v>
      </c>
      <c r="F4220" t="s">
        <v>12377</v>
      </c>
      <c r="O4220" t="s">
        <v>33</v>
      </c>
      <c r="X4220" t="s">
        <v>34</v>
      </c>
      <c r="Y4220" t="s">
        <v>37994</v>
      </c>
      <c r="Z4220" t="s">
        <v>37995</v>
      </c>
      <c r="AA4220" t="s">
        <v>37996</v>
      </c>
      <c r="AB4220">
        <v>-160201</v>
      </c>
      <c r="AC4220" t="s">
        <v>38</v>
      </c>
      <c r="AD4220">
        <v>99328</v>
      </c>
    </row>
    <row r="4221" spans="1:30" x14ac:dyDescent="0.25">
      <c r="A4221">
        <f t="shared" ca="1" si="65"/>
        <v>5010</v>
      </c>
      <c r="B4221" t="s">
        <v>164</v>
      </c>
      <c r="C4221" t="s">
        <v>165</v>
      </c>
      <c r="F4221" t="s">
        <v>9124</v>
      </c>
      <c r="G4221">
        <v>0</v>
      </c>
      <c r="O4221" t="s">
        <v>33</v>
      </c>
      <c r="X4221" t="s">
        <v>34</v>
      </c>
      <c r="Y4221" t="s">
        <v>38951</v>
      </c>
      <c r="Z4221" t="s">
        <v>38952</v>
      </c>
      <c r="AA4221" t="s">
        <v>38953</v>
      </c>
      <c r="AB4221" t="s">
        <v>38954</v>
      </c>
      <c r="AC4221" t="s">
        <v>38</v>
      </c>
      <c r="AD4221">
        <v>98104</v>
      </c>
    </row>
    <row r="4222" spans="1:30" ht="150" x14ac:dyDescent="0.25">
      <c r="A4222">
        <f t="shared" ca="1" si="65"/>
        <v>635</v>
      </c>
      <c r="B4222" t="s">
        <v>44</v>
      </c>
      <c r="C4222" t="s">
        <v>45</v>
      </c>
      <c r="F4222" t="s">
        <v>2682</v>
      </c>
      <c r="G4222">
        <v>0</v>
      </c>
      <c r="O4222" t="s">
        <v>33</v>
      </c>
      <c r="X4222" t="s">
        <v>34</v>
      </c>
      <c r="Y4222" t="s">
        <v>2683</v>
      </c>
      <c r="Z4222" s="1" t="s">
        <v>2684</v>
      </c>
      <c r="AA4222" t="s">
        <v>2685</v>
      </c>
      <c r="AB4222" t="s">
        <v>2686</v>
      </c>
    </row>
    <row r="4223" spans="1:30" ht="409.5" x14ac:dyDescent="0.25">
      <c r="A4223">
        <f t="shared" ca="1" si="65"/>
        <v>810</v>
      </c>
      <c r="B4223" t="s">
        <v>489</v>
      </c>
      <c r="C4223" t="s">
        <v>45</v>
      </c>
      <c r="O4223" t="s">
        <v>33</v>
      </c>
      <c r="X4223" t="s">
        <v>34</v>
      </c>
      <c r="Y4223" t="s">
        <v>22806</v>
      </c>
      <c r="Z4223" s="1" t="s">
        <v>22855</v>
      </c>
      <c r="AA4223" t="s">
        <v>22580</v>
      </c>
      <c r="AB4223">
        <v>-161389</v>
      </c>
      <c r="AC4223" t="s">
        <v>102</v>
      </c>
      <c r="AD4223">
        <v>97302</v>
      </c>
    </row>
    <row r="4224" spans="1:30" x14ac:dyDescent="0.25">
      <c r="A4224">
        <f t="shared" ca="1" si="65"/>
        <v>651</v>
      </c>
      <c r="B4224" t="s">
        <v>685</v>
      </c>
      <c r="C4224" t="s">
        <v>686</v>
      </c>
      <c r="F4224" t="s">
        <v>20467</v>
      </c>
      <c r="G4224">
        <v>0</v>
      </c>
      <c r="O4224" t="s">
        <v>33</v>
      </c>
      <c r="Y4224" t="s">
        <v>33483</v>
      </c>
      <c r="Z4224" t="s">
        <v>35299</v>
      </c>
      <c r="AA4224" t="s">
        <v>35300</v>
      </c>
      <c r="AB4224" t="s">
        <v>35301</v>
      </c>
      <c r="AC4224" t="s">
        <v>333</v>
      </c>
      <c r="AD4224">
        <v>83835</v>
      </c>
    </row>
    <row r="4225" spans="1:30" ht="409.5" x14ac:dyDescent="0.25">
      <c r="A4225">
        <f t="shared" ca="1" si="65"/>
        <v>18028</v>
      </c>
      <c r="B4225" t="s">
        <v>73</v>
      </c>
      <c r="C4225" t="s">
        <v>74</v>
      </c>
      <c r="G4225">
        <v>0</v>
      </c>
      <c r="O4225" t="s">
        <v>33</v>
      </c>
      <c r="X4225" t="s">
        <v>34</v>
      </c>
      <c r="Y4225" t="s">
        <v>2981</v>
      </c>
      <c r="Z4225" s="1" t="s">
        <v>2982</v>
      </c>
      <c r="AA4225" s="1" t="s">
        <v>2982</v>
      </c>
      <c r="AB4225" t="s">
        <v>2983</v>
      </c>
      <c r="AC4225" t="s">
        <v>38</v>
      </c>
      <c r="AD4225">
        <v>98039</v>
      </c>
    </row>
    <row r="4226" spans="1:30" x14ac:dyDescent="0.25">
      <c r="A4226">
        <f t="shared" ref="A4226:A4289" ca="1" si="66">RANDBETWEEN(1,20000)</f>
        <v>9484</v>
      </c>
      <c r="B4226" t="s">
        <v>124</v>
      </c>
      <c r="C4226" t="s">
        <v>45</v>
      </c>
      <c r="O4226" t="s">
        <v>63</v>
      </c>
      <c r="X4226" t="s">
        <v>34</v>
      </c>
      <c r="Y4226" t="s">
        <v>19475</v>
      </c>
      <c r="Z4226" t="s">
        <v>19476</v>
      </c>
      <c r="AA4226" t="s">
        <v>19477</v>
      </c>
      <c r="AB4226">
        <v>-161824</v>
      </c>
    </row>
    <row r="4227" spans="1:30" ht="409.5" x14ac:dyDescent="0.25">
      <c r="A4227">
        <f t="shared" ca="1" si="66"/>
        <v>10372</v>
      </c>
      <c r="B4227" t="s">
        <v>1382</v>
      </c>
      <c r="C4227" t="s">
        <v>45</v>
      </c>
      <c r="G4227">
        <v>0</v>
      </c>
      <c r="O4227" t="s">
        <v>33</v>
      </c>
      <c r="X4227" t="s">
        <v>34</v>
      </c>
      <c r="Y4227" t="s">
        <v>22891</v>
      </c>
      <c r="Z4227" s="1" t="s">
        <v>23794</v>
      </c>
      <c r="AA4227" t="s">
        <v>23605</v>
      </c>
      <c r="AB4227" t="s">
        <v>23795</v>
      </c>
      <c r="AC4227" t="s">
        <v>102</v>
      </c>
      <c r="AD4227">
        <v>97232</v>
      </c>
    </row>
    <row r="4228" spans="1:30" x14ac:dyDescent="0.25">
      <c r="A4228">
        <f t="shared" ca="1" si="66"/>
        <v>14207</v>
      </c>
      <c r="B4228" t="s">
        <v>79</v>
      </c>
      <c r="C4228" t="s">
        <v>80</v>
      </c>
      <c r="F4228" t="s">
        <v>658</v>
      </c>
      <c r="O4228" t="s">
        <v>33</v>
      </c>
      <c r="Y4228" t="s">
        <v>1061</v>
      </c>
      <c r="Z4228" t="s">
        <v>1062</v>
      </c>
      <c r="AA4228" t="s">
        <v>1063</v>
      </c>
      <c r="AB4228">
        <v>-163611</v>
      </c>
      <c r="AC4228" t="s">
        <v>254</v>
      </c>
      <c r="AD4228">
        <v>20191</v>
      </c>
    </row>
    <row r="4229" spans="1:30" ht="409.5" x14ac:dyDescent="0.25">
      <c r="A4229">
        <f t="shared" ca="1" si="66"/>
        <v>15889</v>
      </c>
      <c r="B4229" t="s">
        <v>3712</v>
      </c>
      <c r="C4229" t="s">
        <v>45</v>
      </c>
      <c r="F4229" t="s">
        <v>20250</v>
      </c>
      <c r="G4229">
        <v>0</v>
      </c>
      <c r="O4229" t="s">
        <v>33</v>
      </c>
      <c r="X4229" t="s">
        <v>34</v>
      </c>
      <c r="Y4229" t="s">
        <v>22659</v>
      </c>
      <c r="Z4229" s="1" t="s">
        <v>24146</v>
      </c>
      <c r="AA4229" t="s">
        <v>24027</v>
      </c>
      <c r="AB4229" t="s">
        <v>24147</v>
      </c>
      <c r="AC4229" t="s">
        <v>102</v>
      </c>
      <c r="AD4229">
        <v>97302</v>
      </c>
    </row>
    <row r="4230" spans="1:30" ht="409.5" x14ac:dyDescent="0.25">
      <c r="A4230">
        <f t="shared" ca="1" si="66"/>
        <v>2615</v>
      </c>
      <c r="B4230" t="s">
        <v>124</v>
      </c>
      <c r="C4230" t="s">
        <v>45</v>
      </c>
      <c r="F4230" t="s">
        <v>863</v>
      </c>
      <c r="N4230" t="s">
        <v>2200</v>
      </c>
      <c r="O4230" t="s">
        <v>33</v>
      </c>
      <c r="W4230">
        <v>15</v>
      </c>
      <c r="X4230" t="s">
        <v>34</v>
      </c>
      <c r="Y4230" t="s">
        <v>17339</v>
      </c>
      <c r="Z4230" s="1" t="s">
        <v>21648</v>
      </c>
      <c r="AA4230" t="s">
        <v>21649</v>
      </c>
      <c r="AB4230">
        <v>-171939</v>
      </c>
      <c r="AC4230" t="s">
        <v>38</v>
      </c>
      <c r="AD4230">
        <v>98154</v>
      </c>
    </row>
    <row r="4231" spans="1:30" x14ac:dyDescent="0.25">
      <c r="A4231">
        <f t="shared" ca="1" si="66"/>
        <v>2336</v>
      </c>
      <c r="B4231" t="s">
        <v>244</v>
      </c>
      <c r="C4231" t="s">
        <v>245</v>
      </c>
      <c r="G4231">
        <v>0</v>
      </c>
      <c r="O4231" t="s">
        <v>33</v>
      </c>
      <c r="X4231" t="s">
        <v>34</v>
      </c>
      <c r="Y4231" t="s">
        <v>5138</v>
      </c>
      <c r="Z4231" t="s">
        <v>5139</v>
      </c>
      <c r="AA4231" t="s">
        <v>5139</v>
      </c>
      <c r="AB4231" t="s">
        <v>5140</v>
      </c>
      <c r="AC4231" t="s">
        <v>38</v>
      </c>
      <c r="AD4231">
        <v>98374</v>
      </c>
    </row>
    <row r="4232" spans="1:30" ht="409.5" x14ac:dyDescent="0.25">
      <c r="A4232">
        <f t="shared" ca="1" si="66"/>
        <v>5876</v>
      </c>
      <c r="B4232" t="s">
        <v>334</v>
      </c>
      <c r="C4232" t="s">
        <v>45</v>
      </c>
      <c r="G4232">
        <v>0</v>
      </c>
      <c r="O4232" t="s">
        <v>33</v>
      </c>
      <c r="X4232" t="s">
        <v>34</v>
      </c>
      <c r="Y4232" t="s">
        <v>2306</v>
      </c>
      <c r="Z4232" s="1" t="s">
        <v>41379</v>
      </c>
      <c r="AA4232" t="s">
        <v>41380</v>
      </c>
      <c r="AB4232" t="s">
        <v>41381</v>
      </c>
      <c r="AC4232" t="s">
        <v>38</v>
      </c>
      <c r="AD4232">
        <v>98221</v>
      </c>
    </row>
    <row r="4233" spans="1:30" x14ac:dyDescent="0.25">
      <c r="A4233">
        <f t="shared" ca="1" si="66"/>
        <v>6304</v>
      </c>
      <c r="B4233" t="s">
        <v>334</v>
      </c>
      <c r="C4233" t="s">
        <v>45</v>
      </c>
      <c r="F4233" t="s">
        <v>22586</v>
      </c>
      <c r="O4233" t="s">
        <v>33</v>
      </c>
      <c r="X4233" t="s">
        <v>34</v>
      </c>
      <c r="Y4233" t="s">
        <v>22824</v>
      </c>
      <c r="Z4233" t="s">
        <v>23914</v>
      </c>
      <c r="AA4233" t="s">
        <v>23605</v>
      </c>
      <c r="AB4233">
        <v>-160692</v>
      </c>
      <c r="AC4233" t="s">
        <v>102</v>
      </c>
      <c r="AD4233">
        <v>97389</v>
      </c>
    </row>
    <row r="4234" spans="1:30" ht="285" x14ac:dyDescent="0.25">
      <c r="A4234">
        <f t="shared" ca="1" si="66"/>
        <v>19084</v>
      </c>
      <c r="B4234" t="s">
        <v>230</v>
      </c>
      <c r="C4234" t="s">
        <v>45</v>
      </c>
      <c r="O4234" t="s">
        <v>33</v>
      </c>
      <c r="X4234" t="s">
        <v>34</v>
      </c>
      <c r="Y4234" t="s">
        <v>22751</v>
      </c>
      <c r="Z4234" s="1" t="s">
        <v>23345</v>
      </c>
      <c r="AA4234" t="s">
        <v>22580</v>
      </c>
      <c r="AB4234">
        <v>-172539</v>
      </c>
    </row>
    <row r="4235" spans="1:30" ht="409.5" x14ac:dyDescent="0.25">
      <c r="A4235">
        <f t="shared" ca="1" si="66"/>
        <v>19114</v>
      </c>
      <c r="B4235" t="s">
        <v>230</v>
      </c>
      <c r="C4235" t="s">
        <v>45</v>
      </c>
      <c r="O4235" t="s">
        <v>33</v>
      </c>
      <c r="X4235" t="s">
        <v>34</v>
      </c>
      <c r="Y4235" t="s">
        <v>22317</v>
      </c>
      <c r="Z4235" s="1" t="s">
        <v>22951</v>
      </c>
      <c r="AA4235" t="s">
        <v>22580</v>
      </c>
      <c r="AB4235">
        <v>-162544</v>
      </c>
    </row>
    <row r="4236" spans="1:30" x14ac:dyDescent="0.25">
      <c r="A4236">
        <f t="shared" ca="1" si="66"/>
        <v>2913</v>
      </c>
      <c r="B4236" t="s">
        <v>79</v>
      </c>
      <c r="C4236" t="s">
        <v>80</v>
      </c>
      <c r="F4236" t="s">
        <v>6860</v>
      </c>
      <c r="O4236" t="s">
        <v>33</v>
      </c>
      <c r="Y4236" t="s">
        <v>6861</v>
      </c>
      <c r="Z4236" t="s">
        <v>25881</v>
      </c>
      <c r="AA4236" t="s">
        <v>25882</v>
      </c>
      <c r="AB4236">
        <v>-171047</v>
      </c>
      <c r="AC4236" t="s">
        <v>38</v>
      </c>
      <c r="AD4236">
        <v>98034</v>
      </c>
    </row>
    <row r="4237" spans="1:30" x14ac:dyDescent="0.25">
      <c r="A4237">
        <f t="shared" ca="1" si="66"/>
        <v>3498</v>
      </c>
      <c r="B4237" t="s">
        <v>178</v>
      </c>
      <c r="F4237" t="s">
        <v>18137</v>
      </c>
      <c r="G4237">
        <v>0</v>
      </c>
      <c r="O4237" t="s">
        <v>33</v>
      </c>
      <c r="X4237" t="s">
        <v>34</v>
      </c>
      <c r="Y4237" t="s">
        <v>18138</v>
      </c>
      <c r="Z4237" t="s">
        <v>18139</v>
      </c>
      <c r="AA4237" t="s">
        <v>18140</v>
      </c>
      <c r="AB4237" t="s">
        <v>18141</v>
      </c>
      <c r="AC4237" t="s">
        <v>38</v>
      </c>
      <c r="AD4237">
        <v>99362</v>
      </c>
    </row>
    <row r="4238" spans="1:30" x14ac:dyDescent="0.25">
      <c r="A4238">
        <f t="shared" ca="1" si="66"/>
        <v>19206</v>
      </c>
      <c r="B4238" t="s">
        <v>739</v>
      </c>
      <c r="C4238" t="s">
        <v>686</v>
      </c>
      <c r="F4238" t="s">
        <v>20211</v>
      </c>
      <c r="O4238" t="s">
        <v>33</v>
      </c>
      <c r="Y4238" t="s">
        <v>20212</v>
      </c>
      <c r="Z4238" t="s">
        <v>29447</v>
      </c>
      <c r="AA4238" t="s">
        <v>29448</v>
      </c>
      <c r="AB4238">
        <v>-172686</v>
      </c>
      <c r="AC4238" t="s">
        <v>38</v>
      </c>
      <c r="AD4238">
        <v>98907</v>
      </c>
    </row>
    <row r="4239" spans="1:30" ht="409.5" x14ac:dyDescent="0.25">
      <c r="A4239">
        <f t="shared" ca="1" si="66"/>
        <v>3216</v>
      </c>
      <c r="B4239" t="s">
        <v>2046</v>
      </c>
      <c r="C4239" t="s">
        <v>80</v>
      </c>
      <c r="F4239" t="s">
        <v>1418</v>
      </c>
      <c r="O4239" t="s">
        <v>33</v>
      </c>
      <c r="Y4239" t="s">
        <v>1419</v>
      </c>
      <c r="Z4239" s="1" t="s">
        <v>12370</v>
      </c>
      <c r="AA4239" t="s">
        <v>12371</v>
      </c>
      <c r="AB4239">
        <v>-181001</v>
      </c>
      <c r="AC4239" t="s">
        <v>38</v>
      </c>
      <c r="AD4239">
        <v>98501</v>
      </c>
    </row>
    <row r="4240" spans="1:30" x14ac:dyDescent="0.25">
      <c r="A4240">
        <f t="shared" ca="1" si="66"/>
        <v>19572</v>
      </c>
      <c r="B4240" t="s">
        <v>178</v>
      </c>
      <c r="F4240" t="s">
        <v>2153</v>
      </c>
      <c r="G4240">
        <v>0</v>
      </c>
      <c r="O4240" t="s">
        <v>33</v>
      </c>
      <c r="X4240" t="s">
        <v>34</v>
      </c>
      <c r="Y4240" t="s">
        <v>20490</v>
      </c>
      <c r="Z4240" t="s">
        <v>20491</v>
      </c>
      <c r="AA4240" t="s">
        <v>20492</v>
      </c>
      <c r="AB4240" t="s">
        <v>20493</v>
      </c>
      <c r="AC4240" t="s">
        <v>38</v>
      </c>
    </row>
    <row r="4241" spans="1:30" ht="409.5" x14ac:dyDescent="0.25">
      <c r="A4241">
        <f t="shared" ca="1" si="66"/>
        <v>3570</v>
      </c>
      <c r="B4241" t="s">
        <v>334</v>
      </c>
      <c r="C4241" t="s">
        <v>45</v>
      </c>
      <c r="F4241" t="s">
        <v>794</v>
      </c>
      <c r="O4241" t="s">
        <v>33</v>
      </c>
      <c r="V4241" s="1" t="s">
        <v>28555</v>
      </c>
      <c r="W4241">
        <v>30</v>
      </c>
      <c r="X4241" t="s">
        <v>34</v>
      </c>
      <c r="Y4241" t="s">
        <v>28556</v>
      </c>
      <c r="Z4241" s="1" t="s">
        <v>28557</v>
      </c>
      <c r="AA4241" t="s">
        <v>28558</v>
      </c>
      <c r="AB4241">
        <v>-170698</v>
      </c>
      <c r="AC4241" t="s">
        <v>38</v>
      </c>
      <c r="AD4241">
        <v>98501</v>
      </c>
    </row>
    <row r="4242" spans="1:30" ht="409.5" x14ac:dyDescent="0.25">
      <c r="A4242">
        <f t="shared" ca="1" si="66"/>
        <v>7456</v>
      </c>
      <c r="B4242" t="s">
        <v>3712</v>
      </c>
      <c r="C4242" t="s">
        <v>16820</v>
      </c>
      <c r="F4242" t="s">
        <v>20250</v>
      </c>
      <c r="G4242">
        <v>0</v>
      </c>
      <c r="O4242" t="s">
        <v>33</v>
      </c>
      <c r="X4242" t="s">
        <v>34</v>
      </c>
      <c r="Y4242" t="s">
        <v>22731</v>
      </c>
      <c r="Z4242" s="1" t="s">
        <v>24528</v>
      </c>
      <c r="AA4242" t="s">
        <v>24027</v>
      </c>
      <c r="AB4242" t="s">
        <v>24529</v>
      </c>
      <c r="AC4242" t="s">
        <v>102</v>
      </c>
      <c r="AD4242">
        <v>97302</v>
      </c>
    </row>
    <row r="4243" spans="1:30" x14ac:dyDescent="0.25">
      <c r="A4243">
        <f t="shared" ca="1" si="66"/>
        <v>9012</v>
      </c>
      <c r="B4243" t="s">
        <v>178</v>
      </c>
      <c r="C4243" t="s">
        <v>179</v>
      </c>
      <c r="F4243" t="s">
        <v>29490</v>
      </c>
      <c r="O4243" t="s">
        <v>33</v>
      </c>
      <c r="X4243" t="s">
        <v>34</v>
      </c>
      <c r="Y4243" t="s">
        <v>33352</v>
      </c>
      <c r="Z4243" t="s">
        <v>33353</v>
      </c>
      <c r="AA4243" t="s">
        <v>33350</v>
      </c>
      <c r="AB4243">
        <v>-170802</v>
      </c>
      <c r="AC4243" t="s">
        <v>38</v>
      </c>
      <c r="AD4243">
        <v>99301</v>
      </c>
    </row>
    <row r="4244" spans="1:30" x14ac:dyDescent="0.25">
      <c r="A4244">
        <f t="shared" ca="1" si="66"/>
        <v>971</v>
      </c>
      <c r="B4244" t="s">
        <v>2046</v>
      </c>
      <c r="C4244" t="s">
        <v>80</v>
      </c>
      <c r="F4244" t="s">
        <v>1418</v>
      </c>
      <c r="G4244">
        <v>0</v>
      </c>
      <c r="O4244" t="s">
        <v>33</v>
      </c>
      <c r="Y4244" t="s">
        <v>1419</v>
      </c>
      <c r="Z4244" t="s">
        <v>32204</v>
      </c>
      <c r="AA4244" t="s">
        <v>32205</v>
      </c>
      <c r="AB4244" t="s">
        <v>32206</v>
      </c>
      <c r="AC4244" t="s">
        <v>38</v>
      </c>
      <c r="AD4244">
        <v>98504</v>
      </c>
    </row>
    <row r="4245" spans="1:30" ht="409.5" x14ac:dyDescent="0.25">
      <c r="A4245">
        <f t="shared" ca="1" si="66"/>
        <v>16158</v>
      </c>
      <c r="B4245" t="s">
        <v>2046</v>
      </c>
      <c r="C4245" t="s">
        <v>80</v>
      </c>
      <c r="F4245" t="s">
        <v>5745</v>
      </c>
      <c r="G4245">
        <v>0</v>
      </c>
      <c r="O4245" t="s">
        <v>33</v>
      </c>
      <c r="Y4245" t="s">
        <v>7140</v>
      </c>
      <c r="Z4245" s="1" t="s">
        <v>8163</v>
      </c>
      <c r="AA4245" t="s">
        <v>8164</v>
      </c>
      <c r="AB4245" t="s">
        <v>8165</v>
      </c>
      <c r="AC4245" t="s">
        <v>38</v>
      </c>
      <c r="AD4245">
        <v>98201</v>
      </c>
    </row>
    <row r="4246" spans="1:30" x14ac:dyDescent="0.25">
      <c r="A4246">
        <f t="shared" ca="1" si="66"/>
        <v>14641</v>
      </c>
      <c r="B4246" t="s">
        <v>96</v>
      </c>
      <c r="C4246" t="s">
        <v>97</v>
      </c>
      <c r="F4246" t="s">
        <v>4040</v>
      </c>
      <c r="M4246" t="s">
        <v>4159</v>
      </c>
      <c r="N4246" t="s">
        <v>468</v>
      </c>
      <c r="O4246" t="s">
        <v>33</v>
      </c>
      <c r="X4246" t="s">
        <v>34</v>
      </c>
      <c r="Y4246" t="s">
        <v>4041</v>
      </c>
      <c r="Z4246" t="s">
        <v>4160</v>
      </c>
      <c r="AA4246" t="s">
        <v>4161</v>
      </c>
      <c r="AB4246">
        <v>-160889</v>
      </c>
    </row>
    <row r="4247" spans="1:30" ht="409.5" x14ac:dyDescent="0.25">
      <c r="A4247">
        <f t="shared" ca="1" si="66"/>
        <v>1835</v>
      </c>
      <c r="B4247" t="s">
        <v>164</v>
      </c>
      <c r="C4247" t="s">
        <v>165</v>
      </c>
      <c r="F4247" t="s">
        <v>307</v>
      </c>
      <c r="O4247" t="s">
        <v>33</v>
      </c>
      <c r="Y4247" t="s">
        <v>499</v>
      </c>
      <c r="Z4247" s="1" t="s">
        <v>1028</v>
      </c>
      <c r="AA4247" t="s">
        <v>1029</v>
      </c>
      <c r="AB4247">
        <v>-163040</v>
      </c>
      <c r="AC4247" t="s">
        <v>38</v>
      </c>
      <c r="AD4247">
        <v>98101</v>
      </c>
    </row>
    <row r="4248" spans="1:30" ht="409.5" x14ac:dyDescent="0.25">
      <c r="A4248">
        <f t="shared" ca="1" si="66"/>
        <v>2412</v>
      </c>
      <c r="B4248" t="s">
        <v>73</v>
      </c>
      <c r="C4248" t="s">
        <v>74</v>
      </c>
      <c r="F4248" t="s">
        <v>17351</v>
      </c>
      <c r="O4248" t="s">
        <v>33</v>
      </c>
      <c r="X4248" t="s">
        <v>34</v>
      </c>
      <c r="Y4248" t="s">
        <v>17352</v>
      </c>
      <c r="Z4248" s="1" t="s">
        <v>17353</v>
      </c>
      <c r="AA4248" t="s">
        <v>17354</v>
      </c>
      <c r="AB4248">
        <v>-171884</v>
      </c>
    </row>
    <row r="4249" spans="1:30" x14ac:dyDescent="0.25">
      <c r="A4249">
        <f t="shared" ca="1" si="66"/>
        <v>13708</v>
      </c>
      <c r="B4249" t="s">
        <v>68</v>
      </c>
      <c r="C4249" t="s">
        <v>45</v>
      </c>
      <c r="F4249" t="s">
        <v>2687</v>
      </c>
      <c r="O4249" t="s">
        <v>33</v>
      </c>
      <c r="X4249" t="s">
        <v>34</v>
      </c>
      <c r="Y4249" t="s">
        <v>25106</v>
      </c>
      <c r="Z4249" t="s">
        <v>25107</v>
      </c>
      <c r="AA4249" t="s">
        <v>25108</v>
      </c>
      <c r="AB4249">
        <v>-172200</v>
      </c>
    </row>
    <row r="4250" spans="1:30" x14ac:dyDescent="0.25">
      <c r="A4250">
        <f t="shared" ca="1" si="66"/>
        <v>6438</v>
      </c>
      <c r="B4250" t="s">
        <v>739</v>
      </c>
      <c r="C4250" t="s">
        <v>686</v>
      </c>
      <c r="O4250" t="s">
        <v>33</v>
      </c>
      <c r="Y4250" t="s">
        <v>30127</v>
      </c>
      <c r="Z4250" t="s">
        <v>30128</v>
      </c>
      <c r="AA4250" t="s">
        <v>30101</v>
      </c>
      <c r="AB4250">
        <v>-171864</v>
      </c>
    </row>
    <row r="4251" spans="1:30" x14ac:dyDescent="0.25">
      <c r="A4251">
        <f t="shared" ca="1" si="66"/>
        <v>18868</v>
      </c>
      <c r="B4251" t="s">
        <v>44</v>
      </c>
      <c r="C4251" t="s">
        <v>45</v>
      </c>
      <c r="G4251">
        <v>0</v>
      </c>
      <c r="O4251" t="s">
        <v>63</v>
      </c>
      <c r="X4251" t="s">
        <v>34</v>
      </c>
      <c r="Y4251" t="s">
        <v>4573</v>
      </c>
      <c r="Z4251" t="s">
        <v>4574</v>
      </c>
      <c r="AA4251" t="s">
        <v>4574</v>
      </c>
      <c r="AB4251" t="s">
        <v>4575</v>
      </c>
      <c r="AC4251" t="s">
        <v>38</v>
      </c>
      <c r="AD4251">
        <v>98225</v>
      </c>
    </row>
    <row r="4252" spans="1:30" x14ac:dyDescent="0.25">
      <c r="A4252">
        <f t="shared" ca="1" si="66"/>
        <v>3599</v>
      </c>
      <c r="B4252" t="s">
        <v>685</v>
      </c>
      <c r="C4252" t="s">
        <v>686</v>
      </c>
      <c r="F4252" t="s">
        <v>24915</v>
      </c>
      <c r="O4252" t="s">
        <v>33</v>
      </c>
      <c r="Y4252" t="s">
        <v>24916</v>
      </c>
      <c r="Z4252" t="s">
        <v>33475</v>
      </c>
      <c r="AA4252" t="s">
        <v>33476</v>
      </c>
      <c r="AB4252">
        <v>-161752</v>
      </c>
      <c r="AC4252" t="s">
        <v>38</v>
      </c>
      <c r="AD4252">
        <v>98632</v>
      </c>
    </row>
    <row r="4253" spans="1:30" x14ac:dyDescent="0.25">
      <c r="A4253">
        <f t="shared" ca="1" si="66"/>
        <v>1157</v>
      </c>
      <c r="B4253" t="s">
        <v>334</v>
      </c>
      <c r="C4253" t="s">
        <v>45</v>
      </c>
      <c r="F4253" t="s">
        <v>4879</v>
      </c>
      <c r="O4253" t="s">
        <v>33</v>
      </c>
      <c r="W4253">
        <v>15</v>
      </c>
      <c r="X4253" t="s">
        <v>34</v>
      </c>
      <c r="Y4253" t="s">
        <v>6156</v>
      </c>
      <c r="Z4253" t="s">
        <v>28503</v>
      </c>
      <c r="AA4253" t="s">
        <v>28504</v>
      </c>
      <c r="AB4253">
        <v>-181318</v>
      </c>
      <c r="AC4253" t="s">
        <v>38</v>
      </c>
      <c r="AD4253">
        <v>98032</v>
      </c>
    </row>
    <row r="4254" spans="1:30" ht="409.5" x14ac:dyDescent="0.25">
      <c r="A4254">
        <f t="shared" ca="1" si="66"/>
        <v>6429</v>
      </c>
      <c r="B4254" t="s">
        <v>230</v>
      </c>
      <c r="C4254" t="s">
        <v>45</v>
      </c>
      <c r="F4254" t="s">
        <v>20250</v>
      </c>
      <c r="O4254" t="s">
        <v>33</v>
      </c>
      <c r="X4254" t="s">
        <v>34</v>
      </c>
      <c r="Y4254" t="s">
        <v>22656</v>
      </c>
      <c r="Z4254" s="1" t="s">
        <v>23190</v>
      </c>
      <c r="AA4254" t="s">
        <v>22580</v>
      </c>
      <c r="AB4254">
        <v>-170932</v>
      </c>
    </row>
    <row r="4255" spans="1:30" x14ac:dyDescent="0.25">
      <c r="A4255">
        <f t="shared" ca="1" si="66"/>
        <v>19199</v>
      </c>
      <c r="B4255" t="s">
        <v>739</v>
      </c>
      <c r="C4255" t="s">
        <v>686</v>
      </c>
      <c r="F4255" t="s">
        <v>29377</v>
      </c>
      <c r="G4255">
        <v>0</v>
      </c>
      <c r="O4255" t="s">
        <v>33</v>
      </c>
      <c r="Y4255" t="s">
        <v>30725</v>
      </c>
      <c r="Z4255" t="s">
        <v>31303</v>
      </c>
      <c r="AA4255" t="s">
        <v>31304</v>
      </c>
      <c r="AB4255" t="s">
        <v>31305</v>
      </c>
      <c r="AC4255" t="s">
        <v>38</v>
      </c>
      <c r="AD4255">
        <v>98201</v>
      </c>
    </row>
    <row r="4256" spans="1:30" x14ac:dyDescent="0.25">
      <c r="A4256">
        <f t="shared" ca="1" si="66"/>
        <v>12987</v>
      </c>
      <c r="B4256" t="s">
        <v>73</v>
      </c>
      <c r="C4256" t="s">
        <v>74</v>
      </c>
      <c r="F4256" t="s">
        <v>4683</v>
      </c>
      <c r="G4256">
        <v>0</v>
      </c>
      <c r="O4256" t="s">
        <v>33</v>
      </c>
      <c r="Y4256" t="s">
        <v>35988</v>
      </c>
      <c r="Z4256" t="s">
        <v>36202</v>
      </c>
      <c r="AA4256" t="s">
        <v>36200</v>
      </c>
      <c r="AB4256" t="s">
        <v>36203</v>
      </c>
    </row>
    <row r="4257" spans="1:30" x14ac:dyDescent="0.25">
      <c r="A4257">
        <f t="shared" ca="1" si="66"/>
        <v>1933</v>
      </c>
      <c r="B4257" t="s">
        <v>2046</v>
      </c>
      <c r="C4257" t="s">
        <v>80</v>
      </c>
      <c r="F4257" t="s">
        <v>651</v>
      </c>
      <c r="O4257" t="s">
        <v>33</v>
      </c>
      <c r="Y4257" t="s">
        <v>10635</v>
      </c>
      <c r="Z4257" t="s">
        <v>13527</v>
      </c>
      <c r="AA4257" t="s">
        <v>13522</v>
      </c>
      <c r="AB4257">
        <v>-180681</v>
      </c>
      <c r="AC4257" t="s">
        <v>38</v>
      </c>
      <c r="AD4257">
        <v>98034</v>
      </c>
    </row>
    <row r="4258" spans="1:30" x14ac:dyDescent="0.25">
      <c r="A4258">
        <f t="shared" ca="1" si="66"/>
        <v>9607</v>
      </c>
      <c r="B4258" t="s">
        <v>178</v>
      </c>
      <c r="C4258" t="s">
        <v>179</v>
      </c>
      <c r="F4258" t="s">
        <v>2988</v>
      </c>
      <c r="O4258" t="s">
        <v>33</v>
      </c>
      <c r="W4258">
        <v>15</v>
      </c>
      <c r="X4258" t="s">
        <v>34</v>
      </c>
      <c r="Y4258" t="s">
        <v>17321</v>
      </c>
      <c r="Z4258" t="s">
        <v>39190</v>
      </c>
      <c r="AA4258" t="s">
        <v>39190</v>
      </c>
      <c r="AB4258">
        <v>-181333</v>
      </c>
      <c r="AC4258" t="s">
        <v>38</v>
      </c>
      <c r="AD4258">
        <v>98901</v>
      </c>
    </row>
    <row r="4259" spans="1:30" ht="165" x14ac:dyDescent="0.25">
      <c r="A4259">
        <f t="shared" ca="1" si="66"/>
        <v>2888</v>
      </c>
      <c r="B4259" t="s">
        <v>73</v>
      </c>
      <c r="C4259" t="s">
        <v>74</v>
      </c>
      <c r="F4259" t="s">
        <v>36020</v>
      </c>
      <c r="G4259">
        <v>0</v>
      </c>
      <c r="O4259" t="s">
        <v>33</v>
      </c>
      <c r="Y4259" t="s">
        <v>30525</v>
      </c>
      <c r="Z4259" s="1" t="s">
        <v>36745</v>
      </c>
      <c r="AA4259" t="s">
        <v>36725</v>
      </c>
      <c r="AB4259" t="s">
        <v>36746</v>
      </c>
    </row>
    <row r="4260" spans="1:30" x14ac:dyDescent="0.25">
      <c r="A4260">
        <f t="shared" ca="1" si="66"/>
        <v>8419</v>
      </c>
      <c r="B4260" t="s">
        <v>2046</v>
      </c>
      <c r="C4260" t="s">
        <v>80</v>
      </c>
      <c r="F4260" t="s">
        <v>5745</v>
      </c>
      <c r="O4260" t="s">
        <v>33</v>
      </c>
      <c r="Y4260" t="s">
        <v>5746</v>
      </c>
      <c r="Z4260" t="s">
        <v>14516</v>
      </c>
      <c r="AA4260" t="s">
        <v>14517</v>
      </c>
      <c r="AB4260">
        <v>-180160</v>
      </c>
      <c r="AC4260" t="s">
        <v>38</v>
      </c>
      <c r="AD4260">
        <v>98201</v>
      </c>
    </row>
    <row r="4261" spans="1:30" x14ac:dyDescent="0.25">
      <c r="A4261">
        <f t="shared" ca="1" si="66"/>
        <v>8689</v>
      </c>
      <c r="B4261" t="s">
        <v>2046</v>
      </c>
      <c r="C4261" t="s">
        <v>80</v>
      </c>
      <c r="F4261" t="s">
        <v>2587</v>
      </c>
      <c r="O4261" t="s">
        <v>33</v>
      </c>
      <c r="Y4261" t="s">
        <v>11669</v>
      </c>
      <c r="Z4261" t="s">
        <v>11670</v>
      </c>
      <c r="AA4261" t="s">
        <v>11671</v>
      </c>
      <c r="AB4261">
        <v>-161058</v>
      </c>
      <c r="AC4261" t="s">
        <v>38</v>
      </c>
      <c r="AD4261">
        <v>98154</v>
      </c>
    </row>
    <row r="4262" spans="1:30" x14ac:dyDescent="0.25">
      <c r="A4262">
        <f t="shared" ca="1" si="66"/>
        <v>10593</v>
      </c>
      <c r="B4262" t="s">
        <v>73</v>
      </c>
      <c r="C4262" t="s">
        <v>74</v>
      </c>
      <c r="G4262">
        <v>0</v>
      </c>
      <c r="O4262" t="s">
        <v>155</v>
      </c>
      <c r="X4262" t="s">
        <v>34</v>
      </c>
      <c r="Y4262" t="s">
        <v>3550</v>
      </c>
      <c r="Z4262" t="s">
        <v>3551</v>
      </c>
      <c r="AA4262" t="s">
        <v>3552</v>
      </c>
      <c r="AB4262" t="s">
        <v>3553</v>
      </c>
    </row>
    <row r="4263" spans="1:30" x14ac:dyDescent="0.25">
      <c r="A4263">
        <f t="shared" ca="1" si="66"/>
        <v>7272</v>
      </c>
      <c r="B4263" t="s">
        <v>685</v>
      </c>
      <c r="C4263" t="s">
        <v>686</v>
      </c>
      <c r="F4263" t="s">
        <v>28530</v>
      </c>
      <c r="O4263" t="s">
        <v>33</v>
      </c>
      <c r="Y4263" t="s">
        <v>29593</v>
      </c>
      <c r="Z4263" t="s">
        <v>34020</v>
      </c>
      <c r="AA4263" t="s">
        <v>33989</v>
      </c>
      <c r="AB4263">
        <v>-161615</v>
      </c>
      <c r="AC4263" t="s">
        <v>102</v>
      </c>
      <c r="AD4263">
        <v>97205</v>
      </c>
    </row>
    <row r="4264" spans="1:30" x14ac:dyDescent="0.25">
      <c r="A4264">
        <f t="shared" ca="1" si="66"/>
        <v>11536</v>
      </c>
      <c r="B4264" t="s">
        <v>489</v>
      </c>
      <c r="C4264" t="s">
        <v>45</v>
      </c>
      <c r="F4264" t="s">
        <v>31564</v>
      </c>
      <c r="N4264" t="s">
        <v>612</v>
      </c>
      <c r="O4264" t="s">
        <v>33</v>
      </c>
      <c r="W4264">
        <v>15</v>
      </c>
      <c r="X4264" t="s">
        <v>34</v>
      </c>
      <c r="Y4264" t="s">
        <v>31566</v>
      </c>
      <c r="Z4264" t="s">
        <v>37725</v>
      </c>
      <c r="AA4264" t="s">
        <v>37726</v>
      </c>
      <c r="AB4264">
        <v>-181194</v>
      </c>
      <c r="AC4264" t="s">
        <v>102</v>
      </c>
      <c r="AD4264">
        <v>97477</v>
      </c>
    </row>
    <row r="4265" spans="1:30" ht="409.5" x14ac:dyDescent="0.25">
      <c r="A4265">
        <f t="shared" ca="1" si="66"/>
        <v>19304</v>
      </c>
      <c r="B4265" t="s">
        <v>2046</v>
      </c>
      <c r="C4265" t="s">
        <v>80</v>
      </c>
      <c r="F4265" t="s">
        <v>6098</v>
      </c>
      <c r="G4265">
        <v>0</v>
      </c>
      <c r="O4265" t="s">
        <v>33</v>
      </c>
      <c r="Y4265" t="s">
        <v>6515</v>
      </c>
      <c r="Z4265" s="1" t="s">
        <v>11096</v>
      </c>
      <c r="AA4265" t="s">
        <v>11097</v>
      </c>
      <c r="AB4265" t="s">
        <v>11098</v>
      </c>
      <c r="AC4265" t="s">
        <v>38</v>
      </c>
      <c r="AD4265">
        <v>98133</v>
      </c>
    </row>
    <row r="4266" spans="1:30" ht="409.5" x14ac:dyDescent="0.25">
      <c r="A4266">
        <f t="shared" ca="1" si="66"/>
        <v>8475</v>
      </c>
      <c r="B4266" t="s">
        <v>2046</v>
      </c>
      <c r="C4266" t="s">
        <v>80</v>
      </c>
      <c r="F4266" t="s">
        <v>986</v>
      </c>
      <c r="G4266">
        <v>0</v>
      </c>
      <c r="O4266" t="s">
        <v>33</v>
      </c>
      <c r="Y4266" t="s">
        <v>987</v>
      </c>
      <c r="Z4266" s="1" t="s">
        <v>7247</v>
      </c>
      <c r="AA4266" t="s">
        <v>7248</v>
      </c>
      <c r="AB4266" t="s">
        <v>7249</v>
      </c>
      <c r="AC4266" t="s">
        <v>38</v>
      </c>
      <c r="AD4266">
        <v>98116</v>
      </c>
    </row>
    <row r="4267" spans="1:30" x14ac:dyDescent="0.25">
      <c r="A4267">
        <f t="shared" ca="1" si="66"/>
        <v>12272</v>
      </c>
      <c r="B4267" t="s">
        <v>73</v>
      </c>
      <c r="C4267" t="s">
        <v>74</v>
      </c>
      <c r="O4267" t="s">
        <v>63</v>
      </c>
      <c r="X4267" t="s">
        <v>34</v>
      </c>
      <c r="Y4267" t="s">
        <v>16754</v>
      </c>
      <c r="Z4267" t="s">
        <v>16755</v>
      </c>
      <c r="AA4267" t="s">
        <v>16756</v>
      </c>
      <c r="AB4267">
        <v>-160885</v>
      </c>
    </row>
    <row r="4268" spans="1:30" x14ac:dyDescent="0.25">
      <c r="A4268">
        <f t="shared" ca="1" si="66"/>
        <v>7286</v>
      </c>
      <c r="B4268" t="s">
        <v>2046</v>
      </c>
      <c r="C4268" t="s">
        <v>80</v>
      </c>
      <c r="F4268" t="s">
        <v>651</v>
      </c>
      <c r="O4268" t="s">
        <v>33</v>
      </c>
      <c r="Y4268" t="s">
        <v>6323</v>
      </c>
      <c r="Z4268" t="s">
        <v>38167</v>
      </c>
      <c r="AA4268" t="s">
        <v>38168</v>
      </c>
      <c r="AB4268">
        <v>-161570</v>
      </c>
      <c r="AC4268" t="s">
        <v>38</v>
      </c>
      <c r="AD4268">
        <v>88034</v>
      </c>
    </row>
    <row r="4269" spans="1:30" x14ac:dyDescent="0.25">
      <c r="A4269">
        <f t="shared" ca="1" si="66"/>
        <v>13557</v>
      </c>
      <c r="B4269" t="s">
        <v>73</v>
      </c>
      <c r="C4269" t="s">
        <v>74</v>
      </c>
      <c r="F4269" t="s">
        <v>11642</v>
      </c>
      <c r="G4269">
        <v>0</v>
      </c>
      <c r="O4269" t="s">
        <v>155</v>
      </c>
      <c r="X4269" t="s">
        <v>34</v>
      </c>
      <c r="Y4269" t="s">
        <v>18900</v>
      </c>
      <c r="Z4269" t="s">
        <v>18901</v>
      </c>
      <c r="AA4269" t="s">
        <v>18902</v>
      </c>
      <c r="AB4269" t="s">
        <v>18903</v>
      </c>
    </row>
    <row r="4270" spans="1:30" x14ac:dyDescent="0.25">
      <c r="A4270">
        <f t="shared" ca="1" si="66"/>
        <v>1137</v>
      </c>
      <c r="B4270" t="s">
        <v>2046</v>
      </c>
      <c r="C4270" t="s">
        <v>80</v>
      </c>
      <c r="F4270" t="s">
        <v>6510</v>
      </c>
      <c r="O4270" t="s">
        <v>33</v>
      </c>
      <c r="Y4270" t="s">
        <v>14408</v>
      </c>
      <c r="Z4270" t="s">
        <v>14375</v>
      </c>
      <c r="AA4270" t="s">
        <v>14409</v>
      </c>
      <c r="AB4270">
        <v>-173187</v>
      </c>
      <c r="AC4270" t="s">
        <v>38</v>
      </c>
      <c r="AD4270">
        <v>99163</v>
      </c>
    </row>
    <row r="4271" spans="1:30" ht="345" x14ac:dyDescent="0.25">
      <c r="A4271">
        <f t="shared" ca="1" si="66"/>
        <v>4203</v>
      </c>
      <c r="B4271" t="s">
        <v>73</v>
      </c>
      <c r="C4271" t="s">
        <v>74</v>
      </c>
      <c r="O4271" t="s">
        <v>33</v>
      </c>
      <c r="X4271" t="s">
        <v>34</v>
      </c>
      <c r="Y4271" t="s">
        <v>1964</v>
      </c>
      <c r="Z4271" s="1" t="s">
        <v>21366</v>
      </c>
      <c r="AA4271" t="s">
        <v>21367</v>
      </c>
      <c r="AB4271">
        <v>-163207</v>
      </c>
    </row>
    <row r="4272" spans="1:30" x14ac:dyDescent="0.25">
      <c r="A4272">
        <f t="shared" ca="1" si="66"/>
        <v>12202</v>
      </c>
      <c r="B4272" t="s">
        <v>178</v>
      </c>
      <c r="C4272" t="s">
        <v>179</v>
      </c>
      <c r="F4272" t="s">
        <v>16920</v>
      </c>
      <c r="O4272" t="s">
        <v>1</v>
      </c>
      <c r="Y4272" t="s">
        <v>16921</v>
      </c>
      <c r="Z4272" t="s">
        <v>16922</v>
      </c>
      <c r="AA4272" t="s">
        <v>16923</v>
      </c>
      <c r="AB4272">
        <v>-181562</v>
      </c>
      <c r="AC4272" t="s">
        <v>38</v>
      </c>
      <c r="AD4272">
        <v>98902</v>
      </c>
    </row>
    <row r="4273" spans="1:30" x14ac:dyDescent="0.25">
      <c r="A4273">
        <f t="shared" ca="1" si="66"/>
        <v>7597</v>
      </c>
      <c r="B4273" t="s">
        <v>2046</v>
      </c>
      <c r="C4273" t="s">
        <v>80</v>
      </c>
      <c r="F4273" t="s">
        <v>8377</v>
      </c>
      <c r="O4273" t="s">
        <v>155</v>
      </c>
      <c r="X4273" t="s">
        <v>34</v>
      </c>
      <c r="Y4273" t="s">
        <v>11520</v>
      </c>
      <c r="Z4273" t="s">
        <v>11521</v>
      </c>
      <c r="AA4273" t="s">
        <v>11522</v>
      </c>
      <c r="AB4273">
        <v>-160724</v>
      </c>
      <c r="AC4273" t="s">
        <v>38</v>
      </c>
      <c r="AD4273">
        <v>99301</v>
      </c>
    </row>
    <row r="4274" spans="1:30" x14ac:dyDescent="0.25">
      <c r="A4274">
        <f t="shared" ca="1" si="66"/>
        <v>5743</v>
      </c>
      <c r="B4274" t="s">
        <v>178</v>
      </c>
      <c r="F4274" t="s">
        <v>433</v>
      </c>
      <c r="G4274">
        <v>0</v>
      </c>
      <c r="O4274" t="s">
        <v>33</v>
      </c>
      <c r="X4274" t="s">
        <v>34</v>
      </c>
      <c r="Y4274" t="s">
        <v>434</v>
      </c>
      <c r="Z4274" t="s">
        <v>32999</v>
      </c>
      <c r="AA4274" t="s">
        <v>33000</v>
      </c>
      <c r="AB4274" t="s">
        <v>33001</v>
      </c>
      <c r="AC4274" t="s">
        <v>38</v>
      </c>
      <c r="AD4274">
        <v>99362</v>
      </c>
    </row>
    <row r="4275" spans="1:30" ht="409.5" x14ac:dyDescent="0.25">
      <c r="A4275">
        <f t="shared" ca="1" si="66"/>
        <v>510</v>
      </c>
      <c r="B4275" t="s">
        <v>685</v>
      </c>
      <c r="C4275" t="s">
        <v>686</v>
      </c>
      <c r="F4275" t="s">
        <v>6366</v>
      </c>
      <c r="G4275">
        <v>0</v>
      </c>
      <c r="O4275" t="s">
        <v>33</v>
      </c>
      <c r="Y4275" t="s">
        <v>33583</v>
      </c>
      <c r="Z4275" s="1" t="s">
        <v>33629</v>
      </c>
      <c r="AA4275" t="s">
        <v>33627</v>
      </c>
      <c r="AB4275" t="s">
        <v>33630</v>
      </c>
      <c r="AC4275" t="s">
        <v>38</v>
      </c>
      <c r="AD4275">
        <v>98587</v>
      </c>
    </row>
    <row r="4276" spans="1:30" x14ac:dyDescent="0.25">
      <c r="A4276">
        <f t="shared" ca="1" si="66"/>
        <v>1644</v>
      </c>
      <c r="B4276" t="s">
        <v>685</v>
      </c>
      <c r="C4276" t="s">
        <v>686</v>
      </c>
      <c r="F4276" t="s">
        <v>30400</v>
      </c>
      <c r="O4276" t="s">
        <v>33</v>
      </c>
      <c r="Y4276" t="s">
        <v>32815</v>
      </c>
      <c r="Z4276" t="s">
        <v>34851</v>
      </c>
      <c r="AA4276" t="s">
        <v>34840</v>
      </c>
      <c r="AB4276">
        <v>-163258</v>
      </c>
      <c r="AC4276" t="s">
        <v>38</v>
      </c>
      <c r="AD4276">
        <v>98102</v>
      </c>
    </row>
    <row r="4277" spans="1:30" ht="409.5" x14ac:dyDescent="0.25">
      <c r="A4277">
        <f t="shared" ca="1" si="66"/>
        <v>10809</v>
      </c>
      <c r="B4277" t="s">
        <v>230</v>
      </c>
      <c r="C4277" t="s">
        <v>45</v>
      </c>
      <c r="O4277" t="s">
        <v>33</v>
      </c>
      <c r="X4277" t="s">
        <v>34</v>
      </c>
      <c r="Y4277" t="s">
        <v>22968</v>
      </c>
      <c r="Z4277" s="1" t="s">
        <v>23081</v>
      </c>
      <c r="AA4277" t="s">
        <v>22580</v>
      </c>
      <c r="AB4277">
        <v>-170025</v>
      </c>
    </row>
    <row r="4278" spans="1:30" x14ac:dyDescent="0.25">
      <c r="A4278">
        <f t="shared" ca="1" si="66"/>
        <v>14676</v>
      </c>
      <c r="B4278" t="s">
        <v>489</v>
      </c>
      <c r="C4278" t="s">
        <v>45</v>
      </c>
      <c r="O4278" t="s">
        <v>33</v>
      </c>
      <c r="X4278" t="s">
        <v>34</v>
      </c>
      <c r="Y4278" t="s">
        <v>3238</v>
      </c>
      <c r="Z4278" t="s">
        <v>3239</v>
      </c>
      <c r="AA4278" t="s">
        <v>3240</v>
      </c>
      <c r="AB4278">
        <v>-160989</v>
      </c>
      <c r="AC4278" t="s">
        <v>38</v>
      </c>
      <c r="AD4278">
        <v>98335</v>
      </c>
    </row>
    <row r="4279" spans="1:30" x14ac:dyDescent="0.25">
      <c r="A4279">
        <f t="shared" ca="1" si="66"/>
        <v>4510</v>
      </c>
      <c r="B4279" t="s">
        <v>17015</v>
      </c>
      <c r="C4279" t="s">
        <v>45</v>
      </c>
      <c r="F4279" t="s">
        <v>2112</v>
      </c>
      <c r="G4279">
        <v>0</v>
      </c>
      <c r="O4279" t="s">
        <v>33</v>
      </c>
      <c r="Y4279" t="s">
        <v>17003</v>
      </c>
      <c r="Z4279" t="s">
        <v>35385</v>
      </c>
      <c r="AA4279" t="s">
        <v>35386</v>
      </c>
      <c r="AB4279" t="s">
        <v>35387</v>
      </c>
      <c r="AC4279" t="s">
        <v>38</v>
      </c>
      <c r="AD4279">
        <v>98531</v>
      </c>
    </row>
    <row r="4280" spans="1:30" ht="409.5" x14ac:dyDescent="0.25">
      <c r="A4280">
        <f t="shared" ca="1" si="66"/>
        <v>2352</v>
      </c>
      <c r="B4280" t="s">
        <v>96</v>
      </c>
      <c r="C4280" t="s">
        <v>97</v>
      </c>
      <c r="O4280" t="s">
        <v>33</v>
      </c>
      <c r="X4280" t="s">
        <v>34</v>
      </c>
      <c r="Y4280" t="s">
        <v>2893</v>
      </c>
      <c r="Z4280" s="1" t="s">
        <v>38750</v>
      </c>
      <c r="AA4280" t="s">
        <v>38746</v>
      </c>
      <c r="AB4280">
        <v>-163580</v>
      </c>
      <c r="AC4280" t="s">
        <v>38</v>
      </c>
      <c r="AD4280">
        <v>98649</v>
      </c>
    </row>
    <row r="4281" spans="1:30" ht="409.5" x14ac:dyDescent="0.25">
      <c r="A4281">
        <f t="shared" ca="1" si="66"/>
        <v>11535</v>
      </c>
      <c r="B4281" t="s">
        <v>1203</v>
      </c>
      <c r="C4281" t="s">
        <v>45</v>
      </c>
      <c r="F4281" t="s">
        <v>1598</v>
      </c>
      <c r="G4281">
        <v>0</v>
      </c>
      <c r="O4281" t="s">
        <v>33</v>
      </c>
      <c r="X4281" t="s">
        <v>34</v>
      </c>
      <c r="Y4281" t="s">
        <v>17507</v>
      </c>
      <c r="Z4281" s="1" t="s">
        <v>17508</v>
      </c>
      <c r="AA4281" t="s">
        <v>17509</v>
      </c>
      <c r="AB4281" t="s">
        <v>17510</v>
      </c>
      <c r="AC4281" t="s">
        <v>38</v>
      </c>
      <c r="AD4281">
        <v>98101</v>
      </c>
    </row>
    <row r="4282" spans="1:30" x14ac:dyDescent="0.25">
      <c r="A4282">
        <f t="shared" ca="1" si="66"/>
        <v>18724</v>
      </c>
      <c r="B4282" t="s">
        <v>2046</v>
      </c>
      <c r="C4282" t="s">
        <v>80</v>
      </c>
      <c r="F4282" t="s">
        <v>908</v>
      </c>
      <c r="G4282">
        <v>0</v>
      </c>
      <c r="O4282" t="s">
        <v>33</v>
      </c>
      <c r="Y4282" t="s">
        <v>6519</v>
      </c>
      <c r="Z4282" t="s">
        <v>6520</v>
      </c>
      <c r="AA4282" t="s">
        <v>6521</v>
      </c>
      <c r="AB4282" t="s">
        <v>6522</v>
      </c>
      <c r="AC4282" t="s">
        <v>102</v>
      </c>
      <c r="AD4282">
        <v>97301</v>
      </c>
    </row>
    <row r="4283" spans="1:30" x14ac:dyDescent="0.25">
      <c r="A4283">
        <f t="shared" ca="1" si="66"/>
        <v>15487</v>
      </c>
      <c r="B4283" t="s">
        <v>178</v>
      </c>
      <c r="F4283" t="s">
        <v>2107</v>
      </c>
      <c r="G4283">
        <v>0</v>
      </c>
      <c r="O4283" t="s">
        <v>33</v>
      </c>
      <c r="X4283" t="s">
        <v>34</v>
      </c>
      <c r="Y4283" t="s">
        <v>39167</v>
      </c>
      <c r="Z4283" t="s">
        <v>39168</v>
      </c>
      <c r="AA4283" t="s">
        <v>39165</v>
      </c>
      <c r="AB4283" t="s">
        <v>39169</v>
      </c>
      <c r="AC4283" t="s">
        <v>38</v>
      </c>
      <c r="AD4283">
        <v>98902</v>
      </c>
    </row>
    <row r="4284" spans="1:30" ht="409.5" x14ac:dyDescent="0.25">
      <c r="A4284">
        <f t="shared" ca="1" si="66"/>
        <v>14318</v>
      </c>
      <c r="B4284" t="s">
        <v>68</v>
      </c>
      <c r="C4284" t="s">
        <v>45</v>
      </c>
      <c r="F4284" t="s">
        <v>9607</v>
      </c>
      <c r="O4284" t="s">
        <v>33</v>
      </c>
      <c r="X4284" t="s">
        <v>34</v>
      </c>
      <c r="Y4284" t="s">
        <v>29210</v>
      </c>
      <c r="Z4284" s="1" t="s">
        <v>29211</v>
      </c>
      <c r="AA4284" t="s">
        <v>29212</v>
      </c>
      <c r="AB4284">
        <v>-160676</v>
      </c>
      <c r="AC4284" t="s">
        <v>59</v>
      </c>
      <c r="AD4284">
        <v>33441</v>
      </c>
    </row>
    <row r="4285" spans="1:30" x14ac:dyDescent="0.25">
      <c r="A4285">
        <f t="shared" ca="1" si="66"/>
        <v>9374</v>
      </c>
      <c r="B4285" t="s">
        <v>677</v>
      </c>
      <c r="C4285" t="s">
        <v>80</v>
      </c>
      <c r="F4285" t="s">
        <v>1418</v>
      </c>
      <c r="G4285">
        <v>0</v>
      </c>
      <c r="O4285" t="s">
        <v>33</v>
      </c>
      <c r="Y4285" t="s">
        <v>5784</v>
      </c>
      <c r="Z4285" t="s">
        <v>32016</v>
      </c>
      <c r="AA4285" t="s">
        <v>32017</v>
      </c>
      <c r="AB4285" t="s">
        <v>32018</v>
      </c>
      <c r="AC4285" t="s">
        <v>38</v>
      </c>
      <c r="AD4285">
        <v>98504</v>
      </c>
    </row>
    <row r="4286" spans="1:30" ht="409.5" x14ac:dyDescent="0.25">
      <c r="A4286">
        <f t="shared" ca="1" si="66"/>
        <v>15241</v>
      </c>
      <c r="B4286" t="s">
        <v>2046</v>
      </c>
      <c r="C4286" t="s">
        <v>80</v>
      </c>
      <c r="F4286" t="s">
        <v>15435</v>
      </c>
      <c r="O4286" t="s">
        <v>33</v>
      </c>
      <c r="Y4286" t="s">
        <v>15436</v>
      </c>
      <c r="Z4286" s="1" t="s">
        <v>15437</v>
      </c>
      <c r="AA4286" t="s">
        <v>15438</v>
      </c>
      <c r="AB4286">
        <v>-161452</v>
      </c>
      <c r="AC4286" t="s">
        <v>38</v>
      </c>
      <c r="AD4286">
        <v>98134</v>
      </c>
    </row>
    <row r="4287" spans="1:30" ht="409.5" x14ac:dyDescent="0.25">
      <c r="A4287">
        <f t="shared" ca="1" si="66"/>
        <v>13591</v>
      </c>
      <c r="B4287" t="s">
        <v>73</v>
      </c>
      <c r="C4287" t="s">
        <v>74</v>
      </c>
      <c r="D4287" t="s">
        <v>34</v>
      </c>
      <c r="E4287" t="s">
        <v>39724</v>
      </c>
      <c r="F4287" t="s">
        <v>16479</v>
      </c>
      <c r="O4287" t="s">
        <v>33</v>
      </c>
      <c r="W4287">
        <v>30</v>
      </c>
      <c r="X4287" t="s">
        <v>34</v>
      </c>
      <c r="Y4287" t="s">
        <v>39725</v>
      </c>
      <c r="Z4287" s="1" t="s">
        <v>39726</v>
      </c>
      <c r="AA4287" t="s">
        <v>39727</v>
      </c>
      <c r="AB4287">
        <v>-163042</v>
      </c>
      <c r="AC4287" t="s">
        <v>38</v>
      </c>
      <c r="AD4287">
        <v>98101</v>
      </c>
    </row>
    <row r="4288" spans="1:30" x14ac:dyDescent="0.25">
      <c r="A4288">
        <f t="shared" ca="1" si="66"/>
        <v>7815</v>
      </c>
      <c r="B4288" t="s">
        <v>685</v>
      </c>
      <c r="C4288" t="s">
        <v>686</v>
      </c>
      <c r="F4288" t="s">
        <v>753</v>
      </c>
      <c r="O4288" t="s">
        <v>33</v>
      </c>
      <c r="Y4288" t="s">
        <v>8967</v>
      </c>
      <c r="Z4288" t="s">
        <v>35159</v>
      </c>
      <c r="AA4288" t="s">
        <v>35160</v>
      </c>
      <c r="AB4288">
        <v>-171654</v>
      </c>
    </row>
    <row r="4289" spans="1:30" x14ac:dyDescent="0.25">
      <c r="A4289">
        <f t="shared" ca="1" si="66"/>
        <v>5906</v>
      </c>
      <c r="B4289" t="s">
        <v>739</v>
      </c>
      <c r="C4289" t="s">
        <v>686</v>
      </c>
      <c r="F4289" t="s">
        <v>753</v>
      </c>
      <c r="O4289" t="s">
        <v>33</v>
      </c>
      <c r="Y4289" t="s">
        <v>29470</v>
      </c>
      <c r="Z4289" t="s">
        <v>30289</v>
      </c>
      <c r="AA4289" t="s">
        <v>30284</v>
      </c>
      <c r="AB4289">
        <v>-162563</v>
      </c>
      <c r="AC4289" t="s">
        <v>102</v>
      </c>
      <c r="AD4289">
        <v>97702</v>
      </c>
    </row>
    <row r="4290" spans="1:30" ht="409.5" x14ac:dyDescent="0.25">
      <c r="A4290">
        <f t="shared" ref="A4290:A4353" ca="1" si="67">RANDBETWEEN(1,20000)</f>
        <v>4855</v>
      </c>
      <c r="B4290" t="s">
        <v>230</v>
      </c>
      <c r="C4290" t="s">
        <v>45</v>
      </c>
      <c r="F4290" t="s">
        <v>20250</v>
      </c>
      <c r="O4290" t="s">
        <v>33</v>
      </c>
      <c r="X4290" t="s">
        <v>34</v>
      </c>
      <c r="Y4290" t="s">
        <v>22656</v>
      </c>
      <c r="Z4290" s="1" t="s">
        <v>23361</v>
      </c>
      <c r="AA4290" t="s">
        <v>22580</v>
      </c>
      <c r="AB4290">
        <v>-172766</v>
      </c>
    </row>
    <row r="4291" spans="1:30" ht="105" x14ac:dyDescent="0.25">
      <c r="A4291">
        <f t="shared" ca="1" si="67"/>
        <v>13113</v>
      </c>
      <c r="B4291" t="s">
        <v>2046</v>
      </c>
      <c r="C4291" t="s">
        <v>80</v>
      </c>
      <c r="F4291" t="s">
        <v>5822</v>
      </c>
      <c r="O4291" t="s">
        <v>33</v>
      </c>
      <c r="Y4291" t="s">
        <v>10176</v>
      </c>
      <c r="Z4291" t="s">
        <v>13511</v>
      </c>
      <c r="AA4291" s="1" t="s">
        <v>13519</v>
      </c>
      <c r="AB4291">
        <v>-161304</v>
      </c>
      <c r="AC4291" t="s">
        <v>38</v>
      </c>
      <c r="AD4291">
        <v>98011</v>
      </c>
    </row>
    <row r="4292" spans="1:30" ht="300" x14ac:dyDescent="0.25">
      <c r="A4292">
        <f t="shared" ca="1" si="67"/>
        <v>14468</v>
      </c>
      <c r="B4292" t="s">
        <v>73</v>
      </c>
      <c r="C4292" t="s">
        <v>74</v>
      </c>
      <c r="F4292" t="s">
        <v>3440</v>
      </c>
      <c r="G4292">
        <v>0</v>
      </c>
      <c r="O4292" t="s">
        <v>33</v>
      </c>
      <c r="Y4292" t="s">
        <v>1395</v>
      </c>
      <c r="Z4292" s="1" t="s">
        <v>36634</v>
      </c>
      <c r="AA4292" t="s">
        <v>36632</v>
      </c>
      <c r="AB4292" t="s">
        <v>36635</v>
      </c>
    </row>
    <row r="4293" spans="1:30" ht="409.5" x14ac:dyDescent="0.25">
      <c r="A4293">
        <f t="shared" ca="1" si="67"/>
        <v>15964</v>
      </c>
      <c r="B4293" t="s">
        <v>230</v>
      </c>
      <c r="C4293" t="s">
        <v>45</v>
      </c>
      <c r="O4293" t="s">
        <v>33</v>
      </c>
      <c r="X4293" t="s">
        <v>34</v>
      </c>
      <c r="Y4293" t="s">
        <v>22325</v>
      </c>
      <c r="Z4293" s="1" t="s">
        <v>23176</v>
      </c>
      <c r="AA4293" t="s">
        <v>22580</v>
      </c>
      <c r="AB4293">
        <v>-170879</v>
      </c>
    </row>
    <row r="4294" spans="1:30" ht="409.5" x14ac:dyDescent="0.25">
      <c r="A4294">
        <f t="shared" ca="1" si="67"/>
        <v>19674</v>
      </c>
      <c r="B4294" t="s">
        <v>2046</v>
      </c>
      <c r="C4294" t="s">
        <v>80</v>
      </c>
      <c r="F4294" t="s">
        <v>1961</v>
      </c>
      <c r="G4294">
        <v>0</v>
      </c>
      <c r="O4294" t="s">
        <v>33</v>
      </c>
      <c r="Y4294" t="s">
        <v>12429</v>
      </c>
      <c r="Z4294" s="1" t="s">
        <v>14868</v>
      </c>
      <c r="AA4294" t="s">
        <v>14869</v>
      </c>
      <c r="AB4294" t="s">
        <v>14870</v>
      </c>
      <c r="AC4294" t="s">
        <v>38</v>
      </c>
      <c r="AD4294">
        <v>98195</v>
      </c>
    </row>
    <row r="4295" spans="1:30" ht="409.5" x14ac:dyDescent="0.25">
      <c r="A4295">
        <f t="shared" ca="1" si="67"/>
        <v>7923</v>
      </c>
      <c r="B4295" t="s">
        <v>489</v>
      </c>
      <c r="C4295" t="s">
        <v>45</v>
      </c>
      <c r="F4295" t="s">
        <v>29236</v>
      </c>
      <c r="N4295" t="s">
        <v>18258</v>
      </c>
      <c r="O4295" t="s">
        <v>33</v>
      </c>
      <c r="X4295" t="s">
        <v>34</v>
      </c>
      <c r="Y4295" t="s">
        <v>32667</v>
      </c>
      <c r="Z4295" s="1" t="s">
        <v>37711</v>
      </c>
      <c r="AA4295" t="s">
        <v>37712</v>
      </c>
      <c r="AB4295">
        <v>-170843</v>
      </c>
    </row>
    <row r="4296" spans="1:30" x14ac:dyDescent="0.25">
      <c r="A4296">
        <f t="shared" ca="1" si="67"/>
        <v>14833</v>
      </c>
      <c r="B4296" t="s">
        <v>124</v>
      </c>
      <c r="C4296" t="s">
        <v>45</v>
      </c>
      <c r="F4296" t="s">
        <v>4587</v>
      </c>
      <c r="G4296">
        <v>0</v>
      </c>
      <c r="O4296" t="s">
        <v>33</v>
      </c>
      <c r="Y4296" t="s">
        <v>4592</v>
      </c>
      <c r="Z4296" t="s">
        <v>4593</v>
      </c>
      <c r="AA4296" t="s">
        <v>4594</v>
      </c>
      <c r="AB4296" t="s">
        <v>4595</v>
      </c>
      <c r="AC4296" t="s">
        <v>38</v>
      </c>
      <c r="AD4296">
        <v>98223</v>
      </c>
    </row>
    <row r="4297" spans="1:30" x14ac:dyDescent="0.25">
      <c r="A4297">
        <f t="shared" ca="1" si="67"/>
        <v>19746</v>
      </c>
      <c r="B4297" t="s">
        <v>489</v>
      </c>
      <c r="C4297" t="s">
        <v>45</v>
      </c>
      <c r="F4297" t="s">
        <v>31401</v>
      </c>
      <c r="O4297" t="s">
        <v>33</v>
      </c>
      <c r="X4297" t="s">
        <v>34</v>
      </c>
      <c r="Y4297" t="s">
        <v>31402</v>
      </c>
      <c r="Z4297" t="s">
        <v>31403</v>
      </c>
      <c r="AA4297" t="s">
        <v>31404</v>
      </c>
      <c r="AB4297">
        <v>-171578</v>
      </c>
      <c r="AC4297" t="s">
        <v>3619</v>
      </c>
      <c r="AD4297">
        <v>60181</v>
      </c>
    </row>
    <row r="4298" spans="1:30" x14ac:dyDescent="0.25">
      <c r="A4298">
        <f t="shared" ca="1" si="67"/>
        <v>12161</v>
      </c>
      <c r="B4298" t="s">
        <v>489</v>
      </c>
      <c r="C4298" t="s">
        <v>45</v>
      </c>
      <c r="F4298" t="s">
        <v>16162</v>
      </c>
      <c r="O4298" t="s">
        <v>33</v>
      </c>
      <c r="W4298">
        <v>15</v>
      </c>
      <c r="X4298" t="s">
        <v>34</v>
      </c>
      <c r="Y4298" t="s">
        <v>31042</v>
      </c>
      <c r="Z4298" t="s">
        <v>35888</v>
      </c>
      <c r="AA4298" t="s">
        <v>35877</v>
      </c>
      <c r="AB4298">
        <v>-181457</v>
      </c>
    </row>
    <row r="4299" spans="1:30" ht="409.5" x14ac:dyDescent="0.25">
      <c r="A4299">
        <f t="shared" ca="1" si="67"/>
        <v>11466</v>
      </c>
      <c r="B4299" t="s">
        <v>1203</v>
      </c>
      <c r="C4299" t="s">
        <v>45</v>
      </c>
      <c r="F4299" t="s">
        <v>863</v>
      </c>
      <c r="G4299">
        <v>0</v>
      </c>
      <c r="M4299" s="1" t="s">
        <v>17346</v>
      </c>
      <c r="N4299" t="s">
        <v>849</v>
      </c>
      <c r="O4299" t="s">
        <v>168</v>
      </c>
      <c r="P4299" t="s">
        <v>542</v>
      </c>
      <c r="Q4299" t="s">
        <v>3625</v>
      </c>
      <c r="R4299" t="s">
        <v>493</v>
      </c>
      <c r="S4299" t="s">
        <v>3626</v>
      </c>
      <c r="T4299" t="s">
        <v>3627</v>
      </c>
      <c r="W4299">
        <v>10</v>
      </c>
      <c r="X4299" t="s">
        <v>34</v>
      </c>
      <c r="Y4299" t="s">
        <v>17339</v>
      </c>
      <c r="Z4299" s="1" t="s">
        <v>17347</v>
      </c>
      <c r="AA4299" t="s">
        <v>17341</v>
      </c>
      <c r="AB4299" t="s">
        <v>17348</v>
      </c>
      <c r="AC4299" t="s">
        <v>38</v>
      </c>
      <c r="AD4299">
        <v>98154</v>
      </c>
    </row>
    <row r="4300" spans="1:30" ht="409.5" x14ac:dyDescent="0.25">
      <c r="A4300">
        <f t="shared" ca="1" si="67"/>
        <v>4426</v>
      </c>
      <c r="B4300" t="s">
        <v>73</v>
      </c>
      <c r="C4300" t="s">
        <v>74</v>
      </c>
      <c r="F4300" t="s">
        <v>42561</v>
      </c>
      <c r="O4300" t="s">
        <v>33</v>
      </c>
      <c r="X4300" t="s">
        <v>34</v>
      </c>
      <c r="Y4300" t="s">
        <v>21588</v>
      </c>
      <c r="Z4300" s="1" t="s">
        <v>42562</v>
      </c>
      <c r="AA4300" t="s">
        <v>42563</v>
      </c>
      <c r="AB4300">
        <v>-170776</v>
      </c>
      <c r="AC4300" t="s">
        <v>38</v>
      </c>
      <c r="AD4300">
        <v>98402</v>
      </c>
    </row>
    <row r="4301" spans="1:30" x14ac:dyDescent="0.25">
      <c r="A4301">
        <f t="shared" ca="1" si="67"/>
        <v>14502</v>
      </c>
      <c r="B4301" t="s">
        <v>773</v>
      </c>
      <c r="C4301" t="s">
        <v>80</v>
      </c>
      <c r="F4301" t="s">
        <v>37037</v>
      </c>
      <c r="G4301">
        <v>0</v>
      </c>
      <c r="O4301" t="s">
        <v>33</v>
      </c>
      <c r="X4301" t="s">
        <v>34</v>
      </c>
      <c r="Y4301" t="s">
        <v>37038</v>
      </c>
      <c r="Z4301" t="s">
        <v>37039</v>
      </c>
      <c r="AA4301" t="s">
        <v>37040</v>
      </c>
      <c r="AB4301" t="s">
        <v>37041</v>
      </c>
      <c r="AC4301" t="s">
        <v>254</v>
      </c>
    </row>
    <row r="4302" spans="1:30" ht="409.5" x14ac:dyDescent="0.25">
      <c r="A4302">
        <f t="shared" ca="1" si="67"/>
        <v>14430</v>
      </c>
      <c r="B4302" t="s">
        <v>685</v>
      </c>
      <c r="C4302" t="s">
        <v>686</v>
      </c>
      <c r="F4302" t="s">
        <v>17058</v>
      </c>
      <c r="O4302" t="s">
        <v>33</v>
      </c>
      <c r="Y4302" t="s">
        <v>17059</v>
      </c>
      <c r="Z4302" s="1" t="s">
        <v>34240</v>
      </c>
      <c r="AA4302" t="s">
        <v>34241</v>
      </c>
      <c r="AB4302">
        <v>-170919</v>
      </c>
      <c r="AC4302" t="s">
        <v>38</v>
      </c>
      <c r="AD4302">
        <v>98801</v>
      </c>
    </row>
    <row r="4303" spans="1:30" ht="409.5" x14ac:dyDescent="0.25">
      <c r="A4303">
        <f t="shared" ca="1" si="67"/>
        <v>4766</v>
      </c>
      <c r="B4303" t="s">
        <v>124</v>
      </c>
      <c r="C4303" t="s">
        <v>45</v>
      </c>
      <c r="F4303" t="s">
        <v>18307</v>
      </c>
      <c r="G4303">
        <v>0</v>
      </c>
      <c r="O4303" t="s">
        <v>33</v>
      </c>
      <c r="X4303" t="s">
        <v>34</v>
      </c>
      <c r="Y4303" t="s">
        <v>22643</v>
      </c>
      <c r="Z4303" s="1" t="s">
        <v>22707</v>
      </c>
      <c r="AA4303" t="s">
        <v>22580</v>
      </c>
      <c r="AB4303" t="s">
        <v>22708</v>
      </c>
      <c r="AC4303" t="s">
        <v>102</v>
      </c>
      <c r="AD4303">
        <v>97302</v>
      </c>
    </row>
    <row r="4304" spans="1:30" ht="120" x14ac:dyDescent="0.25">
      <c r="A4304">
        <f t="shared" ca="1" si="67"/>
        <v>17421</v>
      </c>
      <c r="B4304" t="s">
        <v>73</v>
      </c>
      <c r="C4304" t="s">
        <v>74</v>
      </c>
      <c r="F4304" s="1" t="s">
        <v>459</v>
      </c>
      <c r="O4304" t="s">
        <v>33</v>
      </c>
      <c r="X4304" t="s">
        <v>34</v>
      </c>
      <c r="Y4304" t="s">
        <v>3659</v>
      </c>
      <c r="Z4304" t="s">
        <v>3660</v>
      </c>
      <c r="AA4304" t="s">
        <v>3661</v>
      </c>
      <c r="AB4304">
        <v>-161807</v>
      </c>
      <c r="AC4304" t="s">
        <v>38</v>
      </c>
      <c r="AD4304">
        <v>98119</v>
      </c>
    </row>
    <row r="4305" spans="1:30" ht="409.5" x14ac:dyDescent="0.25">
      <c r="A4305">
        <f t="shared" ca="1" si="67"/>
        <v>10097</v>
      </c>
      <c r="B4305" t="s">
        <v>2046</v>
      </c>
      <c r="C4305" t="s">
        <v>80</v>
      </c>
      <c r="F4305" t="s">
        <v>10515</v>
      </c>
      <c r="O4305" t="s">
        <v>33</v>
      </c>
      <c r="Y4305" t="s">
        <v>10516</v>
      </c>
      <c r="Z4305" s="1" t="s">
        <v>10517</v>
      </c>
      <c r="AA4305" t="s">
        <v>10518</v>
      </c>
      <c r="AB4305">
        <v>-161672</v>
      </c>
      <c r="AC4305" t="s">
        <v>38</v>
      </c>
      <c r="AD4305">
        <v>98367</v>
      </c>
    </row>
    <row r="4306" spans="1:30" x14ac:dyDescent="0.25">
      <c r="A4306">
        <f t="shared" ca="1" si="67"/>
        <v>9064</v>
      </c>
      <c r="B4306" t="s">
        <v>178</v>
      </c>
      <c r="C4306" t="s">
        <v>179</v>
      </c>
      <c r="F4306" t="s">
        <v>4192</v>
      </c>
      <c r="O4306" t="s">
        <v>33</v>
      </c>
      <c r="W4306">
        <v>15</v>
      </c>
      <c r="X4306" t="s">
        <v>34</v>
      </c>
      <c r="Y4306" t="s">
        <v>4193</v>
      </c>
      <c r="Z4306" t="s">
        <v>4194</v>
      </c>
      <c r="AA4306" t="s">
        <v>4195</v>
      </c>
      <c r="AB4306">
        <v>-180953</v>
      </c>
      <c r="AC4306" t="s">
        <v>38</v>
      </c>
      <c r="AD4306">
        <v>99216</v>
      </c>
    </row>
    <row r="4307" spans="1:30" x14ac:dyDescent="0.25">
      <c r="A4307">
        <f t="shared" ca="1" si="67"/>
        <v>12363</v>
      </c>
      <c r="B4307" t="s">
        <v>1203</v>
      </c>
      <c r="C4307" t="s">
        <v>45</v>
      </c>
      <c r="G4307">
        <v>0</v>
      </c>
      <c r="O4307" t="s">
        <v>63</v>
      </c>
      <c r="X4307" t="s">
        <v>34</v>
      </c>
      <c r="Y4307" t="s">
        <v>20983</v>
      </c>
      <c r="Z4307" t="s">
        <v>20984</v>
      </c>
      <c r="AA4307" t="s">
        <v>2406</v>
      </c>
      <c r="AB4307" t="s">
        <v>20985</v>
      </c>
      <c r="AC4307" t="s">
        <v>38</v>
      </c>
      <c r="AD4307">
        <v>98201</v>
      </c>
    </row>
    <row r="4308" spans="1:30" ht="409.5" x14ac:dyDescent="0.25">
      <c r="A4308">
        <f t="shared" ca="1" si="67"/>
        <v>6139</v>
      </c>
      <c r="B4308" t="s">
        <v>2046</v>
      </c>
      <c r="C4308" t="s">
        <v>80</v>
      </c>
      <c r="F4308" t="s">
        <v>1418</v>
      </c>
      <c r="O4308" t="s">
        <v>33</v>
      </c>
      <c r="Y4308" t="s">
        <v>1419</v>
      </c>
      <c r="Z4308" s="1" t="s">
        <v>11184</v>
      </c>
      <c r="AA4308" t="s">
        <v>11185</v>
      </c>
      <c r="AB4308">
        <v>-162811</v>
      </c>
      <c r="AC4308" t="s">
        <v>38</v>
      </c>
      <c r="AD4308">
        <v>98504</v>
      </c>
    </row>
    <row r="4309" spans="1:30" ht="409.5" x14ac:dyDescent="0.25">
      <c r="A4309">
        <f t="shared" ca="1" si="67"/>
        <v>14613</v>
      </c>
      <c r="B4309" t="s">
        <v>164</v>
      </c>
      <c r="C4309" t="s">
        <v>165</v>
      </c>
      <c r="F4309" t="s">
        <v>734</v>
      </c>
      <c r="G4309">
        <v>0</v>
      </c>
      <c r="O4309" t="s">
        <v>33</v>
      </c>
      <c r="X4309" t="s">
        <v>34</v>
      </c>
      <c r="Y4309" t="s">
        <v>966</v>
      </c>
      <c r="Z4309" s="1" t="s">
        <v>967</v>
      </c>
      <c r="AA4309" t="s">
        <v>968</v>
      </c>
      <c r="AB4309" t="s">
        <v>969</v>
      </c>
    </row>
    <row r="4310" spans="1:30" x14ac:dyDescent="0.25">
      <c r="A4310">
        <f t="shared" ca="1" si="67"/>
        <v>17273</v>
      </c>
      <c r="B4310" t="s">
        <v>178</v>
      </c>
      <c r="F4310" t="s">
        <v>7578</v>
      </c>
      <c r="G4310">
        <v>0</v>
      </c>
      <c r="O4310" t="s">
        <v>33</v>
      </c>
      <c r="X4310" t="s">
        <v>34</v>
      </c>
      <c r="Y4310" t="s">
        <v>18862</v>
      </c>
      <c r="Z4310" t="s">
        <v>18863</v>
      </c>
      <c r="AA4310" t="s">
        <v>18864</v>
      </c>
      <c r="AB4310" t="s">
        <v>18865</v>
      </c>
      <c r="AC4310" t="s">
        <v>38</v>
      </c>
      <c r="AD4310">
        <v>99336</v>
      </c>
    </row>
    <row r="4311" spans="1:30" x14ac:dyDescent="0.25">
      <c r="A4311">
        <f t="shared" ca="1" si="67"/>
        <v>4165</v>
      </c>
      <c r="B4311" t="s">
        <v>73</v>
      </c>
      <c r="C4311" t="s">
        <v>74</v>
      </c>
      <c r="O4311" t="s">
        <v>33</v>
      </c>
      <c r="X4311" t="s">
        <v>34</v>
      </c>
      <c r="Y4311" t="s">
        <v>19535</v>
      </c>
      <c r="Z4311" t="s">
        <v>19536</v>
      </c>
      <c r="AA4311" t="s">
        <v>19537</v>
      </c>
      <c r="AB4311">
        <v>-171691</v>
      </c>
    </row>
    <row r="4312" spans="1:30" ht="300" x14ac:dyDescent="0.25">
      <c r="A4312">
        <f t="shared" ca="1" si="67"/>
        <v>7496</v>
      </c>
      <c r="B4312" t="s">
        <v>685</v>
      </c>
      <c r="C4312" t="s">
        <v>686</v>
      </c>
      <c r="F4312" t="s">
        <v>18376</v>
      </c>
      <c r="O4312" t="s">
        <v>33</v>
      </c>
      <c r="Y4312" t="s">
        <v>30434</v>
      </c>
      <c r="Z4312" s="1" t="s">
        <v>33561</v>
      </c>
      <c r="AA4312" t="s">
        <v>33506</v>
      </c>
      <c r="AB4312">
        <v>-160380</v>
      </c>
    </row>
    <row r="4313" spans="1:30" x14ac:dyDescent="0.25">
      <c r="A4313">
        <f t="shared" ca="1" si="67"/>
        <v>14443</v>
      </c>
      <c r="B4313" t="s">
        <v>124</v>
      </c>
      <c r="C4313" t="s">
        <v>45</v>
      </c>
      <c r="F4313" t="s">
        <v>41196</v>
      </c>
      <c r="G4313">
        <v>0</v>
      </c>
      <c r="O4313" t="s">
        <v>33</v>
      </c>
      <c r="Y4313" t="s">
        <v>41197</v>
      </c>
      <c r="Z4313" t="s">
        <v>41198</v>
      </c>
      <c r="AA4313" t="s">
        <v>41199</v>
      </c>
      <c r="AB4313" t="s">
        <v>41200</v>
      </c>
      <c r="AC4313" t="s">
        <v>38</v>
      </c>
      <c r="AD4313">
        <v>98568</v>
      </c>
    </row>
    <row r="4314" spans="1:30" ht="409.5" x14ac:dyDescent="0.25">
      <c r="A4314">
        <f t="shared" ca="1" si="67"/>
        <v>8359</v>
      </c>
      <c r="B4314" t="s">
        <v>739</v>
      </c>
      <c r="C4314" t="s">
        <v>686</v>
      </c>
      <c r="F4314" t="s">
        <v>1305</v>
      </c>
      <c r="O4314" t="s">
        <v>33</v>
      </c>
      <c r="Y4314" t="s">
        <v>30341</v>
      </c>
      <c r="Z4314" s="1" t="s">
        <v>30342</v>
      </c>
      <c r="AA4314" t="s">
        <v>30337</v>
      </c>
      <c r="AB4314">
        <v>-171468</v>
      </c>
      <c r="AC4314" t="s">
        <v>38</v>
      </c>
      <c r="AD4314">
        <v>98402</v>
      </c>
    </row>
    <row r="4315" spans="1:30" ht="409.5" x14ac:dyDescent="0.25">
      <c r="A4315">
        <f t="shared" ca="1" si="67"/>
        <v>5088</v>
      </c>
      <c r="B4315" t="s">
        <v>276</v>
      </c>
      <c r="C4315" t="s">
        <v>45</v>
      </c>
      <c r="G4315">
        <v>0</v>
      </c>
      <c r="O4315" t="s">
        <v>33</v>
      </c>
      <c r="X4315" t="s">
        <v>34</v>
      </c>
      <c r="Y4315" t="s">
        <v>28211</v>
      </c>
      <c r="Z4315" s="1" t="s">
        <v>28212</v>
      </c>
      <c r="AA4315" t="s">
        <v>28213</v>
      </c>
      <c r="AB4315" t="s">
        <v>28214</v>
      </c>
      <c r="AC4315" t="s">
        <v>38</v>
      </c>
      <c r="AD4315">
        <v>98028</v>
      </c>
    </row>
    <row r="4316" spans="1:30" x14ac:dyDescent="0.25">
      <c r="A4316">
        <f t="shared" ca="1" si="67"/>
        <v>8585</v>
      </c>
      <c r="B4316" t="s">
        <v>334</v>
      </c>
      <c r="C4316" t="s">
        <v>45</v>
      </c>
      <c r="F4316" t="s">
        <v>4270</v>
      </c>
      <c r="G4316">
        <v>0</v>
      </c>
      <c r="O4316" t="s">
        <v>33</v>
      </c>
      <c r="X4316" t="s">
        <v>34</v>
      </c>
      <c r="Y4316" t="s">
        <v>4271</v>
      </c>
      <c r="Z4316" t="s">
        <v>4272</v>
      </c>
      <c r="AA4316" t="s">
        <v>4255</v>
      </c>
      <c r="AB4316" t="s">
        <v>4273</v>
      </c>
    </row>
    <row r="4317" spans="1:30" ht="390" x14ac:dyDescent="0.25">
      <c r="A4317">
        <f t="shared" ca="1" si="67"/>
        <v>18021</v>
      </c>
      <c r="B4317" t="s">
        <v>164</v>
      </c>
      <c r="C4317" t="s">
        <v>165</v>
      </c>
      <c r="F4317" t="s">
        <v>2502</v>
      </c>
      <c r="G4317">
        <v>0</v>
      </c>
      <c r="M4317" s="1" t="s">
        <v>21686</v>
      </c>
      <c r="N4317" t="s">
        <v>21687</v>
      </c>
      <c r="O4317" t="s">
        <v>168</v>
      </c>
      <c r="P4317" t="s">
        <v>318</v>
      </c>
      <c r="Q4317" t="s">
        <v>599</v>
      </c>
      <c r="R4317" t="s">
        <v>53</v>
      </c>
      <c r="S4317" t="s">
        <v>1640</v>
      </c>
      <c r="T4317" t="s">
        <v>21688</v>
      </c>
      <c r="Y4317" t="s">
        <v>18155</v>
      </c>
      <c r="Z4317" t="s">
        <v>21692</v>
      </c>
      <c r="AA4317" t="s">
        <v>21693</v>
      </c>
      <c r="AB4317" t="s">
        <v>21694</v>
      </c>
      <c r="AC4317" t="s">
        <v>38</v>
      </c>
      <c r="AD4317">
        <v>98104</v>
      </c>
    </row>
    <row r="4318" spans="1:30" x14ac:dyDescent="0.25">
      <c r="A4318">
        <f t="shared" ca="1" si="67"/>
        <v>19745</v>
      </c>
      <c r="B4318" t="s">
        <v>2046</v>
      </c>
      <c r="C4318" t="s">
        <v>80</v>
      </c>
      <c r="F4318" t="s">
        <v>4110</v>
      </c>
      <c r="O4318" t="s">
        <v>33</v>
      </c>
      <c r="Y4318" t="s">
        <v>7878</v>
      </c>
      <c r="Z4318" t="s">
        <v>11563</v>
      </c>
      <c r="AA4318" t="s">
        <v>11685</v>
      </c>
      <c r="AB4318">
        <v>-161065</v>
      </c>
      <c r="AC4318" t="s">
        <v>38</v>
      </c>
      <c r="AD4318">
        <v>98660</v>
      </c>
    </row>
    <row r="4319" spans="1:30" ht="409.5" x14ac:dyDescent="0.25">
      <c r="A4319">
        <f t="shared" ca="1" si="67"/>
        <v>15626</v>
      </c>
      <c r="B4319" t="s">
        <v>1203</v>
      </c>
      <c r="C4319" t="s">
        <v>45</v>
      </c>
      <c r="F4319" t="s">
        <v>4126</v>
      </c>
      <c r="G4319">
        <v>0</v>
      </c>
      <c r="O4319" t="s">
        <v>33</v>
      </c>
      <c r="X4319" t="s">
        <v>34</v>
      </c>
      <c r="Y4319" t="s">
        <v>4127</v>
      </c>
      <c r="Z4319" s="1" t="s">
        <v>4128</v>
      </c>
      <c r="AA4319" t="s">
        <v>4129</v>
      </c>
      <c r="AB4319" t="s">
        <v>4130</v>
      </c>
    </row>
    <row r="4320" spans="1:30" x14ac:dyDescent="0.25">
      <c r="A4320">
        <f t="shared" ca="1" si="67"/>
        <v>13345</v>
      </c>
      <c r="B4320" t="s">
        <v>1203</v>
      </c>
      <c r="C4320" t="s">
        <v>45</v>
      </c>
      <c r="F4320" t="s">
        <v>9969</v>
      </c>
      <c r="G4320">
        <v>0</v>
      </c>
      <c r="N4320" t="s">
        <v>468</v>
      </c>
      <c r="O4320" t="s">
        <v>52</v>
      </c>
      <c r="Q4320" t="s">
        <v>169</v>
      </c>
      <c r="W4320">
        <v>5</v>
      </c>
      <c r="X4320" t="s">
        <v>34</v>
      </c>
      <c r="Y4320" t="s">
        <v>9970</v>
      </c>
      <c r="Z4320" t="s">
        <v>9971</v>
      </c>
      <c r="AA4320" t="s">
        <v>9972</v>
      </c>
      <c r="AB4320" t="s">
        <v>9973</v>
      </c>
      <c r="AC4320" t="s">
        <v>38</v>
      </c>
      <c r="AD4320">
        <v>98166</v>
      </c>
    </row>
    <row r="4321" spans="1:30" x14ac:dyDescent="0.25">
      <c r="A4321">
        <f t="shared" ca="1" si="67"/>
        <v>17428</v>
      </c>
      <c r="B4321" t="s">
        <v>2046</v>
      </c>
      <c r="C4321" t="s">
        <v>80</v>
      </c>
      <c r="F4321" t="s">
        <v>81</v>
      </c>
      <c r="G4321">
        <v>0</v>
      </c>
      <c r="O4321" t="s">
        <v>33</v>
      </c>
      <c r="Y4321" t="s">
        <v>5788</v>
      </c>
      <c r="Z4321" t="s">
        <v>8027</v>
      </c>
      <c r="AA4321" t="s">
        <v>8028</v>
      </c>
      <c r="AB4321" t="s">
        <v>8029</v>
      </c>
      <c r="AC4321" t="s">
        <v>38</v>
      </c>
      <c r="AD4321">
        <v>98668</v>
      </c>
    </row>
    <row r="4322" spans="1:30" ht="409.5" x14ac:dyDescent="0.25">
      <c r="A4322">
        <f t="shared" ca="1" si="67"/>
        <v>18755</v>
      </c>
      <c r="B4322" t="s">
        <v>124</v>
      </c>
      <c r="C4322" t="s">
        <v>45</v>
      </c>
      <c r="F4322" t="s">
        <v>626</v>
      </c>
      <c r="N4322" t="s">
        <v>5513</v>
      </c>
      <c r="O4322" t="s">
        <v>33</v>
      </c>
      <c r="X4322" t="s">
        <v>34</v>
      </c>
      <c r="Y4322" t="s">
        <v>628</v>
      </c>
      <c r="Z4322" s="1" t="s">
        <v>37717</v>
      </c>
      <c r="AA4322" t="s">
        <v>37718</v>
      </c>
      <c r="AB4322">
        <v>-170486</v>
      </c>
      <c r="AC4322" t="s">
        <v>38</v>
      </c>
      <c r="AD4322">
        <v>98055</v>
      </c>
    </row>
    <row r="4323" spans="1:30" ht="409.5" x14ac:dyDescent="0.25">
      <c r="A4323">
        <f t="shared" ca="1" si="67"/>
        <v>15889</v>
      </c>
      <c r="B4323" t="s">
        <v>2046</v>
      </c>
      <c r="C4323" t="s">
        <v>80</v>
      </c>
      <c r="F4323" t="s">
        <v>720</v>
      </c>
      <c r="G4323">
        <v>0</v>
      </c>
      <c r="O4323" t="s">
        <v>33</v>
      </c>
      <c r="Y4323" t="s">
        <v>6094</v>
      </c>
      <c r="Z4323" s="1" t="s">
        <v>11913</v>
      </c>
      <c r="AA4323" t="s">
        <v>11914</v>
      </c>
      <c r="AB4323" t="s">
        <v>11915</v>
      </c>
      <c r="AC4323" t="s">
        <v>38</v>
      </c>
      <c r="AD4323">
        <v>98052</v>
      </c>
    </row>
    <row r="4324" spans="1:30" ht="270" x14ac:dyDescent="0.25">
      <c r="A4324">
        <f t="shared" ca="1" si="67"/>
        <v>3589</v>
      </c>
      <c r="B4324" t="s">
        <v>124</v>
      </c>
      <c r="C4324" t="s">
        <v>45</v>
      </c>
      <c r="O4324" t="s">
        <v>63</v>
      </c>
      <c r="X4324" t="s">
        <v>34</v>
      </c>
      <c r="Y4324" t="s">
        <v>18786</v>
      </c>
      <c r="Z4324" s="1" t="s">
        <v>18787</v>
      </c>
      <c r="AA4324" t="s">
        <v>18788</v>
      </c>
      <c r="AB4324">
        <v>-180775</v>
      </c>
      <c r="AC4324" t="s">
        <v>38</v>
      </c>
      <c r="AD4324">
        <v>97232</v>
      </c>
    </row>
    <row r="4325" spans="1:30" ht="409.5" x14ac:dyDescent="0.25">
      <c r="A4325">
        <f t="shared" ca="1" si="67"/>
        <v>1801</v>
      </c>
      <c r="B4325" t="s">
        <v>44</v>
      </c>
      <c r="C4325" t="s">
        <v>45</v>
      </c>
      <c r="F4325" t="s">
        <v>2321</v>
      </c>
      <c r="G4325">
        <v>97</v>
      </c>
      <c r="H4325" t="s">
        <v>617</v>
      </c>
      <c r="I4325" t="s">
        <v>1045</v>
      </c>
      <c r="J4325" t="s">
        <v>2322</v>
      </c>
      <c r="K4325" t="s">
        <v>2323</v>
      </c>
      <c r="L4325">
        <v>47.38</v>
      </c>
      <c r="M4325" t="s">
        <v>2324</v>
      </c>
      <c r="N4325" s="1" t="s">
        <v>2325</v>
      </c>
      <c r="O4325" t="s">
        <v>33</v>
      </c>
      <c r="W4325">
        <v>10</v>
      </c>
      <c r="X4325" t="s">
        <v>34</v>
      </c>
      <c r="Y4325" t="s">
        <v>2326</v>
      </c>
      <c r="Z4325" s="1" t="s">
        <v>2327</v>
      </c>
      <c r="AA4325" s="1" t="s">
        <v>2327</v>
      </c>
      <c r="AB4325" t="s">
        <v>2328</v>
      </c>
    </row>
    <row r="4326" spans="1:30" x14ac:dyDescent="0.25">
      <c r="A4326">
        <f t="shared" ca="1" si="67"/>
        <v>3706</v>
      </c>
      <c r="B4326" t="s">
        <v>79</v>
      </c>
      <c r="C4326" t="s">
        <v>80</v>
      </c>
      <c r="F4326" t="s">
        <v>2153</v>
      </c>
      <c r="O4326" t="s">
        <v>155</v>
      </c>
      <c r="X4326" t="s">
        <v>34</v>
      </c>
      <c r="Y4326" t="s">
        <v>25943</v>
      </c>
      <c r="Z4326" t="s">
        <v>25944</v>
      </c>
      <c r="AA4326" t="s">
        <v>25945</v>
      </c>
      <c r="AB4326">
        <v>-180541</v>
      </c>
      <c r="AC4326" t="s">
        <v>38</v>
      </c>
      <c r="AD4326">
        <v>98504</v>
      </c>
    </row>
    <row r="4327" spans="1:30" x14ac:dyDescent="0.25">
      <c r="A4327">
        <f t="shared" ca="1" si="67"/>
        <v>18714</v>
      </c>
      <c r="B4327" t="s">
        <v>2046</v>
      </c>
      <c r="C4327" t="s">
        <v>80</v>
      </c>
      <c r="F4327" t="s">
        <v>986</v>
      </c>
      <c r="O4327" t="s">
        <v>33</v>
      </c>
      <c r="Y4327" t="s">
        <v>987</v>
      </c>
      <c r="Z4327" t="s">
        <v>16391</v>
      </c>
      <c r="AA4327" t="s">
        <v>16392</v>
      </c>
      <c r="AB4327">
        <v>-163516</v>
      </c>
      <c r="AC4327" t="s">
        <v>38</v>
      </c>
      <c r="AD4327">
        <v>98116</v>
      </c>
    </row>
    <row r="4328" spans="1:30" x14ac:dyDescent="0.25">
      <c r="A4328">
        <f t="shared" ca="1" si="67"/>
        <v>12526</v>
      </c>
      <c r="B4328" t="s">
        <v>2101</v>
      </c>
      <c r="C4328" t="s">
        <v>2102</v>
      </c>
      <c r="F4328" t="s">
        <v>32276</v>
      </c>
      <c r="O4328" t="s">
        <v>33</v>
      </c>
      <c r="X4328" t="s">
        <v>34</v>
      </c>
      <c r="Y4328" t="s">
        <v>38872</v>
      </c>
      <c r="Z4328" t="s">
        <v>38873</v>
      </c>
      <c r="AA4328" t="s">
        <v>38873</v>
      </c>
      <c r="AB4328">
        <v>-162492</v>
      </c>
      <c r="AC4328" t="s">
        <v>482</v>
      </c>
      <c r="AD4328">
        <v>10591</v>
      </c>
    </row>
    <row r="4329" spans="1:30" x14ac:dyDescent="0.25">
      <c r="A4329">
        <f t="shared" ca="1" si="67"/>
        <v>10412</v>
      </c>
      <c r="B4329" t="s">
        <v>739</v>
      </c>
      <c r="C4329" t="s">
        <v>686</v>
      </c>
      <c r="F4329" t="s">
        <v>3068</v>
      </c>
      <c r="G4329">
        <v>0</v>
      </c>
      <c r="O4329" t="s">
        <v>33</v>
      </c>
      <c r="Y4329" t="s">
        <v>30249</v>
      </c>
      <c r="Z4329" t="s">
        <v>30250</v>
      </c>
      <c r="AA4329" t="s">
        <v>30241</v>
      </c>
      <c r="AB4329" t="s">
        <v>30251</v>
      </c>
      <c r="AC4329" t="s">
        <v>38</v>
      </c>
      <c r="AD4329">
        <v>98823</v>
      </c>
    </row>
    <row r="4330" spans="1:30" ht="409.5" x14ac:dyDescent="0.25">
      <c r="A4330">
        <f t="shared" ca="1" si="67"/>
        <v>12135</v>
      </c>
      <c r="B4330" t="s">
        <v>2046</v>
      </c>
      <c r="C4330" t="s">
        <v>80</v>
      </c>
      <c r="F4330" t="s">
        <v>413</v>
      </c>
      <c r="O4330" t="s">
        <v>33</v>
      </c>
      <c r="Y4330" t="s">
        <v>7165</v>
      </c>
      <c r="Z4330" s="1" t="s">
        <v>10305</v>
      </c>
      <c r="AA4330" t="s">
        <v>10306</v>
      </c>
      <c r="AB4330">
        <v>-160055</v>
      </c>
      <c r="AC4330" t="s">
        <v>38</v>
      </c>
      <c r="AD4330">
        <v>98004</v>
      </c>
    </row>
    <row r="4331" spans="1:30" ht="409.5" x14ac:dyDescent="0.25">
      <c r="A4331">
        <f t="shared" ca="1" si="67"/>
        <v>5963</v>
      </c>
      <c r="B4331" t="s">
        <v>230</v>
      </c>
      <c r="C4331" t="s">
        <v>45</v>
      </c>
      <c r="F4331" t="s">
        <v>20250</v>
      </c>
      <c r="O4331" t="s">
        <v>33</v>
      </c>
      <c r="X4331" t="s">
        <v>34</v>
      </c>
      <c r="Y4331" t="s">
        <v>22656</v>
      </c>
      <c r="Z4331" s="1" t="s">
        <v>22961</v>
      </c>
      <c r="AA4331" t="s">
        <v>22580</v>
      </c>
      <c r="AB4331">
        <v>-162640</v>
      </c>
    </row>
    <row r="4332" spans="1:30" ht="409.5" x14ac:dyDescent="0.25">
      <c r="A4332">
        <f t="shared" ca="1" si="67"/>
        <v>5963</v>
      </c>
      <c r="B4332" t="s">
        <v>44</v>
      </c>
      <c r="C4332" t="s">
        <v>45</v>
      </c>
      <c r="G4332">
        <v>0</v>
      </c>
      <c r="O4332" t="s">
        <v>63</v>
      </c>
      <c r="X4332" t="s">
        <v>34</v>
      </c>
      <c r="Y4332" t="s">
        <v>9989</v>
      </c>
      <c r="Z4332" s="1" t="s">
        <v>9990</v>
      </c>
      <c r="AA4332" s="1" t="s">
        <v>9990</v>
      </c>
      <c r="AB4332" t="s">
        <v>9991</v>
      </c>
      <c r="AC4332" t="s">
        <v>38</v>
      </c>
      <c r="AD4332">
        <v>98685</v>
      </c>
    </row>
    <row r="4333" spans="1:30" x14ac:dyDescent="0.25">
      <c r="A4333">
        <f t="shared" ca="1" si="67"/>
        <v>4005</v>
      </c>
      <c r="B4333" t="s">
        <v>685</v>
      </c>
      <c r="C4333" t="s">
        <v>686</v>
      </c>
      <c r="F4333" t="s">
        <v>20701</v>
      </c>
      <c r="G4333">
        <v>0</v>
      </c>
      <c r="O4333" t="s">
        <v>33</v>
      </c>
      <c r="Y4333" t="s">
        <v>34922</v>
      </c>
      <c r="Z4333" t="s">
        <v>34927</v>
      </c>
      <c r="AA4333" t="s">
        <v>34928</v>
      </c>
      <c r="AB4333" t="s">
        <v>34929</v>
      </c>
      <c r="AC4333" t="s">
        <v>38</v>
      </c>
      <c r="AD4333">
        <v>98264</v>
      </c>
    </row>
    <row r="4334" spans="1:30" ht="409.5" x14ac:dyDescent="0.25">
      <c r="A4334">
        <f t="shared" ca="1" si="67"/>
        <v>11923</v>
      </c>
      <c r="B4334" t="s">
        <v>489</v>
      </c>
      <c r="C4334" t="s">
        <v>45</v>
      </c>
      <c r="N4334" t="s">
        <v>612</v>
      </c>
      <c r="O4334" t="s">
        <v>33</v>
      </c>
      <c r="X4334" t="s">
        <v>34</v>
      </c>
      <c r="Y4334" t="s">
        <v>37722</v>
      </c>
      <c r="Z4334" s="1" t="s">
        <v>37723</v>
      </c>
      <c r="AA4334" t="s">
        <v>37724</v>
      </c>
      <c r="AB4334">
        <v>-171516</v>
      </c>
      <c r="AC4334" t="s">
        <v>102</v>
      </c>
      <c r="AD4334">
        <v>97477</v>
      </c>
    </row>
    <row r="4335" spans="1:30" x14ac:dyDescent="0.25">
      <c r="A4335">
        <f t="shared" ca="1" si="67"/>
        <v>19746</v>
      </c>
      <c r="B4335" t="s">
        <v>2046</v>
      </c>
      <c r="C4335" t="s">
        <v>80</v>
      </c>
      <c r="F4335" t="s">
        <v>1024</v>
      </c>
      <c r="G4335">
        <v>0</v>
      </c>
      <c r="O4335" t="s">
        <v>33</v>
      </c>
      <c r="Y4335" t="s">
        <v>1025</v>
      </c>
      <c r="Z4335" t="s">
        <v>13541</v>
      </c>
      <c r="AA4335" t="s">
        <v>13542</v>
      </c>
      <c r="AB4335" t="s">
        <v>13543</v>
      </c>
      <c r="AC4335" t="s">
        <v>38</v>
      </c>
      <c r="AD4335">
        <v>97219</v>
      </c>
    </row>
    <row r="4336" spans="1:30" x14ac:dyDescent="0.25">
      <c r="A4336">
        <f t="shared" ca="1" si="67"/>
        <v>6255</v>
      </c>
      <c r="B4336" t="s">
        <v>73</v>
      </c>
      <c r="C4336" t="s">
        <v>74</v>
      </c>
      <c r="F4336" t="s">
        <v>3086</v>
      </c>
      <c r="G4336">
        <v>0</v>
      </c>
      <c r="O4336" t="s">
        <v>33</v>
      </c>
      <c r="Y4336" t="s">
        <v>36747</v>
      </c>
      <c r="Z4336" t="s">
        <v>36748</v>
      </c>
      <c r="AA4336" t="s">
        <v>36725</v>
      </c>
      <c r="AB4336" t="s">
        <v>36749</v>
      </c>
    </row>
    <row r="4337" spans="1:30" x14ac:dyDescent="0.25">
      <c r="A4337">
        <f t="shared" ca="1" si="67"/>
        <v>2803</v>
      </c>
      <c r="B4337" t="s">
        <v>334</v>
      </c>
      <c r="C4337" t="s">
        <v>45</v>
      </c>
      <c r="F4337" t="s">
        <v>30015</v>
      </c>
      <c r="O4337" t="s">
        <v>33</v>
      </c>
      <c r="V4337" t="s">
        <v>35587</v>
      </c>
      <c r="W4337">
        <v>15</v>
      </c>
      <c r="X4337" t="s">
        <v>34</v>
      </c>
      <c r="Y4337" t="s">
        <v>32879</v>
      </c>
      <c r="Z4337" t="s">
        <v>35588</v>
      </c>
      <c r="AA4337" t="s">
        <v>35589</v>
      </c>
      <c r="AB4337">
        <v>-163434</v>
      </c>
    </row>
    <row r="4338" spans="1:30" ht="409.5" x14ac:dyDescent="0.25">
      <c r="A4338">
        <f t="shared" ca="1" si="67"/>
        <v>10663</v>
      </c>
      <c r="B4338" t="s">
        <v>164</v>
      </c>
      <c r="C4338" t="s">
        <v>165</v>
      </c>
      <c r="G4338">
        <v>0</v>
      </c>
      <c r="N4338" s="1" t="s">
        <v>9708</v>
      </c>
      <c r="O4338" t="s">
        <v>168</v>
      </c>
      <c r="Q4338" t="s">
        <v>53</v>
      </c>
      <c r="R4338" t="s">
        <v>1640</v>
      </c>
      <c r="S4338" t="s">
        <v>2489</v>
      </c>
      <c r="T4338" t="s">
        <v>54</v>
      </c>
      <c r="Y4338" t="s">
        <v>9709</v>
      </c>
      <c r="Z4338" t="s">
        <v>9710</v>
      </c>
      <c r="AA4338" t="s">
        <v>9711</v>
      </c>
      <c r="AB4338" t="s">
        <v>9712</v>
      </c>
      <c r="AC4338" t="s">
        <v>38</v>
      </c>
      <c r="AD4338">
        <v>98226</v>
      </c>
    </row>
    <row r="4339" spans="1:30" ht="409.5" x14ac:dyDescent="0.25">
      <c r="A4339">
        <f t="shared" ca="1" si="67"/>
        <v>16952</v>
      </c>
      <c r="B4339" t="s">
        <v>2046</v>
      </c>
      <c r="C4339" t="s">
        <v>80</v>
      </c>
      <c r="F4339" t="s">
        <v>1305</v>
      </c>
      <c r="O4339" t="s">
        <v>33</v>
      </c>
      <c r="Y4339" t="s">
        <v>10207</v>
      </c>
      <c r="Z4339" s="1" t="s">
        <v>16562</v>
      </c>
      <c r="AA4339" t="s">
        <v>16563</v>
      </c>
      <c r="AB4339">
        <v>-181732</v>
      </c>
      <c r="AC4339" t="s">
        <v>38</v>
      </c>
      <c r="AD4339">
        <v>98121</v>
      </c>
    </row>
    <row r="4340" spans="1:30" x14ac:dyDescent="0.25">
      <c r="A4340">
        <f t="shared" ca="1" si="67"/>
        <v>6390</v>
      </c>
      <c r="B4340" t="s">
        <v>30</v>
      </c>
      <c r="C4340" t="s">
        <v>31</v>
      </c>
      <c r="F4340" t="s">
        <v>2921</v>
      </c>
      <c r="G4340">
        <v>0</v>
      </c>
      <c r="O4340" t="s">
        <v>33</v>
      </c>
      <c r="X4340" t="s">
        <v>34</v>
      </c>
      <c r="Y4340" t="s">
        <v>28392</v>
      </c>
      <c r="Z4340" t="s">
        <v>31185</v>
      </c>
      <c r="AA4340" t="s">
        <v>31185</v>
      </c>
      <c r="AB4340" t="s">
        <v>31186</v>
      </c>
      <c r="AC4340" t="s">
        <v>38</v>
      </c>
      <c r="AD4340">
        <v>98335</v>
      </c>
    </row>
    <row r="4341" spans="1:30" x14ac:dyDescent="0.25">
      <c r="A4341">
        <f t="shared" ca="1" si="67"/>
        <v>13535</v>
      </c>
      <c r="B4341" t="s">
        <v>677</v>
      </c>
      <c r="C4341" t="s">
        <v>80</v>
      </c>
      <c r="F4341" t="s">
        <v>6181</v>
      </c>
      <c r="O4341" t="s">
        <v>33</v>
      </c>
      <c r="Y4341" t="s">
        <v>1771</v>
      </c>
      <c r="Z4341" t="s">
        <v>16459</v>
      </c>
      <c r="AA4341" t="s">
        <v>16460</v>
      </c>
      <c r="AB4341">
        <v>-161481</v>
      </c>
      <c r="AC4341" t="s">
        <v>38</v>
      </c>
      <c r="AD4341">
        <v>98504</v>
      </c>
    </row>
    <row r="4342" spans="1:30" ht="409.5" x14ac:dyDescent="0.25">
      <c r="A4342">
        <f t="shared" ca="1" si="67"/>
        <v>4801</v>
      </c>
      <c r="B4342" t="s">
        <v>489</v>
      </c>
      <c r="C4342" t="s">
        <v>45</v>
      </c>
      <c r="N4342" t="s">
        <v>8869</v>
      </c>
      <c r="O4342" t="s">
        <v>33</v>
      </c>
      <c r="W4342">
        <v>30</v>
      </c>
      <c r="X4342" t="s">
        <v>34</v>
      </c>
      <c r="Y4342" t="s">
        <v>8870</v>
      </c>
      <c r="Z4342" s="1" t="s">
        <v>8871</v>
      </c>
      <c r="AA4342" t="s">
        <v>8872</v>
      </c>
      <c r="AB4342">
        <v>-161274</v>
      </c>
      <c r="AC4342" t="s">
        <v>38</v>
      </c>
      <c r="AD4342">
        <v>98104</v>
      </c>
    </row>
    <row r="4343" spans="1:30" x14ac:dyDescent="0.25">
      <c r="A4343">
        <f t="shared" ca="1" si="67"/>
        <v>5136</v>
      </c>
      <c r="B4343" t="s">
        <v>739</v>
      </c>
      <c r="C4343" t="s">
        <v>686</v>
      </c>
      <c r="F4343" t="s">
        <v>4844</v>
      </c>
      <c r="G4343">
        <v>0</v>
      </c>
      <c r="O4343" t="s">
        <v>33</v>
      </c>
      <c r="Y4343" t="s">
        <v>29839</v>
      </c>
      <c r="Z4343" t="s">
        <v>30640</v>
      </c>
      <c r="AA4343" t="s">
        <v>30638</v>
      </c>
      <c r="AB4343" t="s">
        <v>30641</v>
      </c>
      <c r="AC4343" t="s">
        <v>38</v>
      </c>
      <c r="AD4343">
        <v>98409</v>
      </c>
    </row>
    <row r="4344" spans="1:30" x14ac:dyDescent="0.25">
      <c r="A4344">
        <f t="shared" ca="1" si="67"/>
        <v>14717</v>
      </c>
      <c r="B4344" t="s">
        <v>96</v>
      </c>
      <c r="C4344" t="s">
        <v>97</v>
      </c>
      <c r="G4344">
        <v>0</v>
      </c>
      <c r="M4344" t="s">
        <v>21771</v>
      </c>
      <c r="N4344" t="s">
        <v>37025</v>
      </c>
      <c r="O4344" t="s">
        <v>33</v>
      </c>
      <c r="X4344" t="s">
        <v>34</v>
      </c>
      <c r="Y4344" t="s">
        <v>37026</v>
      </c>
      <c r="Z4344" t="s">
        <v>37027</v>
      </c>
      <c r="AA4344" t="s">
        <v>37028</v>
      </c>
      <c r="AB4344" t="s">
        <v>37029</v>
      </c>
    </row>
    <row r="4345" spans="1:30" x14ac:dyDescent="0.25">
      <c r="A4345">
        <f t="shared" ca="1" si="67"/>
        <v>12562</v>
      </c>
      <c r="B4345" t="s">
        <v>73</v>
      </c>
      <c r="C4345" t="s">
        <v>74</v>
      </c>
      <c r="F4345" t="s">
        <v>18959</v>
      </c>
      <c r="G4345">
        <v>0</v>
      </c>
      <c r="O4345" t="s">
        <v>33</v>
      </c>
      <c r="Y4345" t="s">
        <v>36887</v>
      </c>
      <c r="Z4345" t="s">
        <v>36888</v>
      </c>
      <c r="AA4345" t="s">
        <v>36869</v>
      </c>
      <c r="AB4345" t="s">
        <v>36889</v>
      </c>
    </row>
    <row r="4346" spans="1:30" x14ac:dyDescent="0.25">
      <c r="A4346">
        <f t="shared" ca="1" si="67"/>
        <v>11438</v>
      </c>
      <c r="B4346" t="s">
        <v>73</v>
      </c>
      <c r="C4346" t="s">
        <v>74</v>
      </c>
      <c r="F4346" t="s">
        <v>4898</v>
      </c>
      <c r="G4346">
        <v>0</v>
      </c>
      <c r="O4346" t="s">
        <v>33</v>
      </c>
      <c r="Y4346" t="s">
        <v>4899</v>
      </c>
      <c r="Z4346" t="s">
        <v>4900</v>
      </c>
      <c r="AA4346" t="s">
        <v>4901</v>
      </c>
      <c r="AB4346" t="s">
        <v>4902</v>
      </c>
    </row>
    <row r="4347" spans="1:30" x14ac:dyDescent="0.25">
      <c r="A4347">
        <f t="shared" ca="1" si="67"/>
        <v>7289</v>
      </c>
      <c r="B4347" t="s">
        <v>30</v>
      </c>
      <c r="C4347" t="s">
        <v>31</v>
      </c>
      <c r="O4347" t="s">
        <v>33</v>
      </c>
      <c r="X4347" t="s">
        <v>34</v>
      </c>
      <c r="Y4347" t="s">
        <v>37409</v>
      </c>
      <c r="Z4347" t="s">
        <v>37410</v>
      </c>
      <c r="AA4347" t="s">
        <v>37411</v>
      </c>
      <c r="AB4347">
        <v>-160825</v>
      </c>
      <c r="AC4347" t="s">
        <v>38</v>
      </c>
      <c r="AD4347">
        <v>98402</v>
      </c>
    </row>
    <row r="4348" spans="1:30" ht="409.5" x14ac:dyDescent="0.25">
      <c r="A4348">
        <f t="shared" ca="1" si="67"/>
        <v>9391</v>
      </c>
      <c r="B4348" t="s">
        <v>230</v>
      </c>
      <c r="C4348" t="s">
        <v>45</v>
      </c>
      <c r="F4348" t="s">
        <v>23277</v>
      </c>
      <c r="O4348" t="s">
        <v>33</v>
      </c>
      <c r="X4348" t="s">
        <v>34</v>
      </c>
      <c r="Z4348" s="1" t="s">
        <v>23339</v>
      </c>
      <c r="AA4348" t="s">
        <v>22580</v>
      </c>
      <c r="AB4348">
        <v>-172514</v>
      </c>
    </row>
    <row r="4349" spans="1:30" ht="409.5" x14ac:dyDescent="0.25">
      <c r="A4349">
        <f t="shared" ca="1" si="67"/>
        <v>19632</v>
      </c>
      <c r="B4349" t="s">
        <v>489</v>
      </c>
      <c r="C4349" t="s">
        <v>45</v>
      </c>
      <c r="F4349" t="s">
        <v>5344</v>
      </c>
      <c r="O4349" t="s">
        <v>33</v>
      </c>
      <c r="X4349" t="s">
        <v>34</v>
      </c>
      <c r="Y4349" t="s">
        <v>16581</v>
      </c>
      <c r="Z4349" s="1" t="s">
        <v>17349</v>
      </c>
      <c r="AA4349" t="s">
        <v>17350</v>
      </c>
      <c r="AB4349">
        <v>-172792</v>
      </c>
      <c r="AC4349" t="s">
        <v>38</v>
      </c>
      <c r="AD4349">
        <v>98121</v>
      </c>
    </row>
    <row r="4350" spans="1:30" x14ac:dyDescent="0.25">
      <c r="A4350">
        <f t="shared" ca="1" si="67"/>
        <v>3144</v>
      </c>
      <c r="C4350" t="s">
        <v>45</v>
      </c>
      <c r="F4350" t="s">
        <v>3060</v>
      </c>
      <c r="O4350" t="s">
        <v>367</v>
      </c>
      <c r="Y4350" t="s">
        <v>3061</v>
      </c>
      <c r="AB4350">
        <v>-180794</v>
      </c>
    </row>
    <row r="4351" spans="1:30" x14ac:dyDescent="0.25">
      <c r="A4351">
        <f t="shared" ca="1" si="67"/>
        <v>19313</v>
      </c>
      <c r="B4351" t="s">
        <v>2046</v>
      </c>
      <c r="C4351" t="s">
        <v>80</v>
      </c>
      <c r="F4351" t="s">
        <v>7477</v>
      </c>
      <c r="G4351">
        <v>0</v>
      </c>
      <c r="O4351" t="s">
        <v>33</v>
      </c>
      <c r="Y4351" t="s">
        <v>7478</v>
      </c>
      <c r="Z4351" t="s">
        <v>12776</v>
      </c>
      <c r="AA4351" t="s">
        <v>12777</v>
      </c>
      <c r="AB4351" t="s">
        <v>12778</v>
      </c>
      <c r="AC4351" t="s">
        <v>38</v>
      </c>
      <c r="AD4351">
        <v>98233</v>
      </c>
    </row>
    <row r="4352" spans="1:30" x14ac:dyDescent="0.25">
      <c r="A4352">
        <f t="shared" ca="1" si="67"/>
        <v>5945</v>
      </c>
      <c r="B4352" t="s">
        <v>739</v>
      </c>
      <c r="C4352" t="s">
        <v>686</v>
      </c>
      <c r="F4352" t="s">
        <v>29266</v>
      </c>
      <c r="O4352" t="s">
        <v>33</v>
      </c>
      <c r="Y4352" t="s">
        <v>29267</v>
      </c>
      <c r="Z4352" t="s">
        <v>30546</v>
      </c>
      <c r="AA4352" t="s">
        <v>30459</v>
      </c>
      <c r="AB4352">
        <v>-172911</v>
      </c>
    </row>
    <row r="4353" spans="1:30" ht="409.5" x14ac:dyDescent="0.25">
      <c r="A4353">
        <f t="shared" ca="1" si="67"/>
        <v>12087</v>
      </c>
      <c r="B4353" t="s">
        <v>124</v>
      </c>
      <c r="C4353" t="s">
        <v>45</v>
      </c>
      <c r="G4353">
        <v>0</v>
      </c>
      <c r="O4353" t="s">
        <v>33</v>
      </c>
      <c r="X4353" t="s">
        <v>34</v>
      </c>
      <c r="Y4353" t="s">
        <v>3646</v>
      </c>
      <c r="Z4353" s="1" t="s">
        <v>20420</v>
      </c>
      <c r="AA4353" t="s">
        <v>20421</v>
      </c>
      <c r="AB4353" t="s">
        <v>20422</v>
      </c>
    </row>
    <row r="4354" spans="1:30" ht="409.5" x14ac:dyDescent="0.25">
      <c r="A4354">
        <f t="shared" ref="A4354:A4417" ca="1" si="68">RANDBETWEEN(1,20000)</f>
        <v>5552</v>
      </c>
      <c r="B4354" t="s">
        <v>334</v>
      </c>
      <c r="C4354" t="s">
        <v>45</v>
      </c>
      <c r="F4354" t="s">
        <v>3426</v>
      </c>
      <c r="G4354">
        <v>0</v>
      </c>
      <c r="O4354" t="s">
        <v>33</v>
      </c>
      <c r="X4354" t="s">
        <v>34</v>
      </c>
      <c r="Y4354" t="s">
        <v>3427</v>
      </c>
      <c r="Z4354" s="1" t="s">
        <v>3428</v>
      </c>
      <c r="AA4354" t="s">
        <v>3429</v>
      </c>
      <c r="AB4354" t="s">
        <v>3430</v>
      </c>
      <c r="AC4354" t="s">
        <v>38</v>
      </c>
      <c r="AD4354">
        <v>98005</v>
      </c>
    </row>
    <row r="4355" spans="1:30" ht="409.5" x14ac:dyDescent="0.25">
      <c r="A4355">
        <f t="shared" ca="1" si="68"/>
        <v>17007</v>
      </c>
      <c r="B4355" t="s">
        <v>124</v>
      </c>
      <c r="C4355" t="s">
        <v>45</v>
      </c>
      <c r="G4355">
        <v>0</v>
      </c>
      <c r="O4355" t="s">
        <v>33</v>
      </c>
      <c r="X4355" t="s">
        <v>34</v>
      </c>
      <c r="Y4355" t="s">
        <v>22665</v>
      </c>
      <c r="Z4355" s="1" t="s">
        <v>22666</v>
      </c>
      <c r="AA4355" t="s">
        <v>22580</v>
      </c>
      <c r="AB4355" t="s">
        <v>22667</v>
      </c>
      <c r="AC4355" t="s">
        <v>102</v>
      </c>
      <c r="AD4355">
        <v>97302</v>
      </c>
    </row>
    <row r="4356" spans="1:30" ht="409.5" x14ac:dyDescent="0.25">
      <c r="A4356">
        <f t="shared" ca="1" si="68"/>
        <v>9022</v>
      </c>
      <c r="B4356" t="s">
        <v>1203</v>
      </c>
      <c r="C4356" t="s">
        <v>45</v>
      </c>
      <c r="F4356" t="s">
        <v>2298</v>
      </c>
      <c r="G4356">
        <v>412</v>
      </c>
      <c r="H4356" t="s">
        <v>617</v>
      </c>
      <c r="L4356">
        <v>61.8</v>
      </c>
      <c r="N4356" t="s">
        <v>849</v>
      </c>
      <c r="O4356" t="s">
        <v>52</v>
      </c>
      <c r="Q4356" t="s">
        <v>851</v>
      </c>
      <c r="V4356" t="s">
        <v>21618</v>
      </c>
      <c r="W4356">
        <v>15</v>
      </c>
      <c r="X4356" t="s">
        <v>34</v>
      </c>
      <c r="Y4356" t="s">
        <v>17960</v>
      </c>
      <c r="Z4356" s="1" t="s">
        <v>21619</v>
      </c>
      <c r="AA4356" t="s">
        <v>21620</v>
      </c>
      <c r="AB4356" t="s">
        <v>21621</v>
      </c>
      <c r="AC4356" t="s">
        <v>38</v>
      </c>
      <c r="AD4356">
        <v>98104</v>
      </c>
    </row>
    <row r="4357" spans="1:30" x14ac:dyDescent="0.25">
      <c r="A4357">
        <f t="shared" ca="1" si="68"/>
        <v>4314</v>
      </c>
      <c r="B4357" t="s">
        <v>124</v>
      </c>
      <c r="C4357" t="s">
        <v>45</v>
      </c>
      <c r="F4357" t="s">
        <v>14568</v>
      </c>
      <c r="G4357">
        <v>0</v>
      </c>
      <c r="O4357" t="s">
        <v>33</v>
      </c>
      <c r="Y4357" t="s">
        <v>16914</v>
      </c>
      <c r="Z4357" t="s">
        <v>41180</v>
      </c>
      <c r="AA4357" t="s">
        <v>41173</v>
      </c>
      <c r="AB4357" t="s">
        <v>41181</v>
      </c>
      <c r="AC4357" t="s">
        <v>482</v>
      </c>
      <c r="AD4357">
        <v>10010</v>
      </c>
    </row>
    <row r="4358" spans="1:30" x14ac:dyDescent="0.25">
      <c r="A4358">
        <f t="shared" ca="1" si="68"/>
        <v>3128</v>
      </c>
      <c r="B4358" t="s">
        <v>178</v>
      </c>
      <c r="F4358" t="s">
        <v>1736</v>
      </c>
      <c r="G4358">
        <v>0</v>
      </c>
      <c r="O4358" t="s">
        <v>33</v>
      </c>
      <c r="X4358" t="s">
        <v>34</v>
      </c>
      <c r="Y4358" t="s">
        <v>1737</v>
      </c>
      <c r="Z4358" t="s">
        <v>38344</v>
      </c>
      <c r="AA4358" t="s">
        <v>38345</v>
      </c>
      <c r="AB4358" t="s">
        <v>38346</v>
      </c>
      <c r="AC4358" t="s">
        <v>38</v>
      </c>
      <c r="AD4358">
        <v>99352</v>
      </c>
    </row>
    <row r="4359" spans="1:30" x14ac:dyDescent="0.25">
      <c r="A4359">
        <f t="shared" ca="1" si="68"/>
        <v>9164</v>
      </c>
      <c r="B4359" t="s">
        <v>178</v>
      </c>
      <c r="C4359" t="s">
        <v>179</v>
      </c>
      <c r="O4359" t="s">
        <v>33</v>
      </c>
      <c r="X4359" t="s">
        <v>34</v>
      </c>
      <c r="Y4359" t="s">
        <v>25454</v>
      </c>
      <c r="Z4359" t="s">
        <v>25455</v>
      </c>
      <c r="AA4359" t="s">
        <v>25456</v>
      </c>
      <c r="AB4359">
        <v>-172880</v>
      </c>
      <c r="AC4359" t="s">
        <v>38</v>
      </c>
      <c r="AD4359">
        <v>99352</v>
      </c>
    </row>
    <row r="4360" spans="1:30" x14ac:dyDescent="0.25">
      <c r="A4360">
        <f t="shared" ca="1" si="68"/>
        <v>7173</v>
      </c>
      <c r="B4360" t="s">
        <v>685</v>
      </c>
      <c r="C4360" t="s">
        <v>686</v>
      </c>
      <c r="F4360" t="s">
        <v>28495</v>
      </c>
      <c r="O4360" t="s">
        <v>33</v>
      </c>
      <c r="Y4360" t="s">
        <v>33703</v>
      </c>
      <c r="Z4360" t="s">
        <v>34316</v>
      </c>
      <c r="AA4360" t="s">
        <v>34299</v>
      </c>
      <c r="AB4360">
        <v>-173054</v>
      </c>
      <c r="AC4360" t="s">
        <v>38</v>
      </c>
      <c r="AD4360">
        <v>99301</v>
      </c>
    </row>
    <row r="4361" spans="1:30" x14ac:dyDescent="0.25">
      <c r="A4361">
        <f t="shared" ca="1" si="68"/>
        <v>19182</v>
      </c>
      <c r="B4361" t="s">
        <v>79</v>
      </c>
      <c r="C4361" t="s">
        <v>80</v>
      </c>
      <c r="F4361" t="s">
        <v>720</v>
      </c>
      <c r="O4361" t="s">
        <v>33</v>
      </c>
      <c r="Y4361" t="s">
        <v>6094</v>
      </c>
      <c r="Z4361" t="s">
        <v>27119</v>
      </c>
      <c r="AA4361" t="s">
        <v>27120</v>
      </c>
      <c r="AB4361">
        <v>-170734</v>
      </c>
      <c r="AC4361" t="s">
        <v>38</v>
      </c>
      <c r="AD4361">
        <v>98052</v>
      </c>
    </row>
    <row r="4362" spans="1:30" x14ac:dyDescent="0.25">
      <c r="A4362">
        <f t="shared" ca="1" si="68"/>
        <v>7965</v>
      </c>
      <c r="B4362" t="s">
        <v>2046</v>
      </c>
      <c r="C4362" t="s">
        <v>80</v>
      </c>
      <c r="O4362" t="s">
        <v>33</v>
      </c>
      <c r="Y4362" t="s">
        <v>11624</v>
      </c>
      <c r="Z4362" t="s">
        <v>11774</v>
      </c>
      <c r="AA4362" t="s">
        <v>11775</v>
      </c>
      <c r="AB4362">
        <v>-171064</v>
      </c>
      <c r="AC4362" t="s">
        <v>38</v>
      </c>
      <c r="AD4362">
        <v>98058</v>
      </c>
    </row>
    <row r="4363" spans="1:30" x14ac:dyDescent="0.25">
      <c r="A4363">
        <f t="shared" ca="1" si="68"/>
        <v>19597</v>
      </c>
      <c r="B4363" t="s">
        <v>677</v>
      </c>
      <c r="C4363" t="s">
        <v>80</v>
      </c>
      <c r="F4363" t="s">
        <v>7905</v>
      </c>
      <c r="G4363">
        <v>0</v>
      </c>
      <c r="O4363" t="s">
        <v>33</v>
      </c>
      <c r="Y4363" t="s">
        <v>7906</v>
      </c>
      <c r="Z4363" t="s">
        <v>7907</v>
      </c>
      <c r="AA4363" t="s">
        <v>7908</v>
      </c>
      <c r="AB4363" t="s">
        <v>7909</v>
      </c>
      <c r="AC4363" t="s">
        <v>59</v>
      </c>
      <c r="AD4363">
        <v>32816</v>
      </c>
    </row>
    <row r="4364" spans="1:30" ht="409.5" x14ac:dyDescent="0.25">
      <c r="A4364">
        <f t="shared" ca="1" si="68"/>
        <v>17834</v>
      </c>
      <c r="B4364" t="s">
        <v>164</v>
      </c>
      <c r="C4364" t="s">
        <v>165</v>
      </c>
      <c r="F4364" t="s">
        <v>638</v>
      </c>
      <c r="G4364">
        <v>0</v>
      </c>
      <c r="N4364" t="s">
        <v>757</v>
      </c>
      <c r="O4364" t="s">
        <v>155</v>
      </c>
      <c r="W4364">
        <v>30</v>
      </c>
      <c r="X4364" t="s">
        <v>34</v>
      </c>
      <c r="Y4364" t="s">
        <v>640</v>
      </c>
      <c r="Z4364" s="1" t="s">
        <v>758</v>
      </c>
      <c r="AA4364" t="s">
        <v>759</v>
      </c>
      <c r="AB4364" t="s">
        <v>760</v>
      </c>
      <c r="AC4364" t="s">
        <v>38</v>
      </c>
      <c r="AD4364">
        <v>98104</v>
      </c>
    </row>
    <row r="4365" spans="1:30" ht="210" x14ac:dyDescent="0.25">
      <c r="A4365">
        <f t="shared" ca="1" si="68"/>
        <v>18829</v>
      </c>
      <c r="B4365" t="s">
        <v>230</v>
      </c>
      <c r="C4365" t="s">
        <v>45</v>
      </c>
      <c r="O4365" t="s">
        <v>33</v>
      </c>
      <c r="Y4365" t="s">
        <v>1939</v>
      </c>
      <c r="Z4365" s="1" t="s">
        <v>1940</v>
      </c>
      <c r="AA4365" t="s">
        <v>1865</v>
      </c>
      <c r="AB4365">
        <v>-163542</v>
      </c>
    </row>
    <row r="4366" spans="1:30" x14ac:dyDescent="0.25">
      <c r="A4366">
        <f t="shared" ca="1" si="68"/>
        <v>12877</v>
      </c>
      <c r="B4366" t="s">
        <v>2046</v>
      </c>
      <c r="C4366" t="s">
        <v>80</v>
      </c>
      <c r="F4366" t="s">
        <v>8497</v>
      </c>
      <c r="G4366">
        <v>0</v>
      </c>
      <c r="O4366" t="s">
        <v>8498</v>
      </c>
      <c r="X4366" t="s">
        <v>1666</v>
      </c>
      <c r="Y4366" t="s">
        <v>8499</v>
      </c>
      <c r="Z4366" t="s">
        <v>8500</v>
      </c>
      <c r="AA4366" t="s">
        <v>8501</v>
      </c>
      <c r="AB4366" t="s">
        <v>8502</v>
      </c>
      <c r="AC4366" t="s">
        <v>38</v>
      </c>
      <c r="AD4366">
        <v>98004</v>
      </c>
    </row>
    <row r="4367" spans="1:30" x14ac:dyDescent="0.25">
      <c r="A4367">
        <f t="shared" ca="1" si="68"/>
        <v>410</v>
      </c>
      <c r="B4367" t="s">
        <v>489</v>
      </c>
      <c r="C4367" t="s">
        <v>45</v>
      </c>
      <c r="F4367" t="s">
        <v>3300</v>
      </c>
      <c r="O4367" t="s">
        <v>155</v>
      </c>
      <c r="X4367" t="s">
        <v>34</v>
      </c>
      <c r="Y4367" t="s">
        <v>37148</v>
      </c>
      <c r="Z4367" t="s">
        <v>37149</v>
      </c>
      <c r="AA4367" t="s">
        <v>37150</v>
      </c>
      <c r="AB4367">
        <v>-171946</v>
      </c>
      <c r="AC4367" t="s">
        <v>38</v>
      </c>
      <c r="AD4367">
        <v>98503</v>
      </c>
    </row>
    <row r="4368" spans="1:30" ht="409.5" x14ac:dyDescent="0.25">
      <c r="A4368">
        <f t="shared" ca="1" si="68"/>
        <v>9211</v>
      </c>
      <c r="B4368" t="s">
        <v>489</v>
      </c>
      <c r="C4368" t="s">
        <v>45</v>
      </c>
      <c r="H4368" t="s">
        <v>617</v>
      </c>
      <c r="I4368" t="s">
        <v>1045</v>
      </c>
      <c r="L4368">
        <v>55.1</v>
      </c>
      <c r="O4368" t="s">
        <v>33</v>
      </c>
      <c r="X4368" t="s">
        <v>34</v>
      </c>
      <c r="Y4368" t="s">
        <v>3361</v>
      </c>
      <c r="Z4368" s="1" t="s">
        <v>38232</v>
      </c>
      <c r="AA4368" t="s">
        <v>38233</v>
      </c>
      <c r="AB4368">
        <v>-161345</v>
      </c>
      <c r="AC4368" t="s">
        <v>38</v>
      </c>
      <c r="AD4368">
        <v>98034</v>
      </c>
    </row>
    <row r="4369" spans="1:30" ht="409.5" x14ac:dyDescent="0.25">
      <c r="A4369">
        <f t="shared" ca="1" si="68"/>
        <v>2590</v>
      </c>
      <c r="B4369" t="s">
        <v>2046</v>
      </c>
      <c r="C4369" t="s">
        <v>80</v>
      </c>
      <c r="F4369" t="s">
        <v>8022</v>
      </c>
      <c r="O4369" t="s">
        <v>33</v>
      </c>
      <c r="Y4369" t="s">
        <v>11995</v>
      </c>
      <c r="Z4369" s="1" t="s">
        <v>11996</v>
      </c>
      <c r="AA4369" t="s">
        <v>11991</v>
      </c>
      <c r="AB4369">
        <v>-163012</v>
      </c>
      <c r="AC4369" t="s">
        <v>38</v>
      </c>
      <c r="AD4369">
        <v>98516</v>
      </c>
    </row>
    <row r="4370" spans="1:30" ht="409.5" x14ac:dyDescent="0.25">
      <c r="A4370">
        <f t="shared" ca="1" si="68"/>
        <v>17283</v>
      </c>
      <c r="B4370" t="s">
        <v>489</v>
      </c>
      <c r="C4370" t="s">
        <v>45</v>
      </c>
      <c r="F4370" t="s">
        <v>9151</v>
      </c>
      <c r="O4370" t="s">
        <v>1</v>
      </c>
      <c r="Y4370" t="s">
        <v>20123</v>
      </c>
      <c r="Z4370" s="1" t="s">
        <v>20124</v>
      </c>
      <c r="AA4370" t="s">
        <v>20125</v>
      </c>
      <c r="AB4370">
        <v>-181738</v>
      </c>
      <c r="AC4370" t="s">
        <v>38</v>
      </c>
      <c r="AD4370">
        <v>98101</v>
      </c>
    </row>
    <row r="4371" spans="1:30" x14ac:dyDescent="0.25">
      <c r="A4371">
        <f t="shared" ca="1" si="68"/>
        <v>3394</v>
      </c>
      <c r="B4371" t="s">
        <v>30</v>
      </c>
      <c r="C4371" t="s">
        <v>31</v>
      </c>
      <c r="F4371" t="s">
        <v>103</v>
      </c>
      <c r="O4371" t="s">
        <v>33</v>
      </c>
      <c r="X4371" t="s">
        <v>34</v>
      </c>
      <c r="Y4371" t="s">
        <v>104</v>
      </c>
      <c r="Z4371" t="s">
        <v>36053</v>
      </c>
      <c r="AA4371" t="s">
        <v>36053</v>
      </c>
      <c r="AB4371">
        <v>-162127</v>
      </c>
      <c r="AC4371" t="s">
        <v>38</v>
      </c>
      <c r="AD4371">
        <v>98052</v>
      </c>
    </row>
    <row r="4372" spans="1:30" x14ac:dyDescent="0.25">
      <c r="A4372">
        <f t="shared" ca="1" si="68"/>
        <v>19183</v>
      </c>
      <c r="B4372" t="s">
        <v>739</v>
      </c>
      <c r="C4372" t="s">
        <v>686</v>
      </c>
      <c r="F4372" t="s">
        <v>3399</v>
      </c>
      <c r="G4372">
        <v>0</v>
      </c>
      <c r="O4372" t="s">
        <v>33</v>
      </c>
      <c r="X4372" t="s">
        <v>34</v>
      </c>
      <c r="Y4372" t="s">
        <v>3400</v>
      </c>
      <c r="Z4372" t="s">
        <v>29433</v>
      </c>
      <c r="AA4372" t="s">
        <v>29434</v>
      </c>
      <c r="AB4372" t="s">
        <v>29435</v>
      </c>
      <c r="AC4372" t="s">
        <v>38</v>
      </c>
      <c r="AD4372">
        <v>98812</v>
      </c>
    </row>
    <row r="4373" spans="1:30" x14ac:dyDescent="0.25">
      <c r="A4373">
        <f t="shared" ca="1" si="68"/>
        <v>12805</v>
      </c>
      <c r="B4373" t="s">
        <v>334</v>
      </c>
      <c r="C4373" t="s">
        <v>45</v>
      </c>
      <c r="F4373" t="s">
        <v>20250</v>
      </c>
      <c r="G4373">
        <v>0</v>
      </c>
      <c r="O4373" t="s">
        <v>33</v>
      </c>
      <c r="X4373" t="s">
        <v>34</v>
      </c>
      <c r="Y4373" t="s">
        <v>22731</v>
      </c>
      <c r="Z4373" t="s">
        <v>23830</v>
      </c>
      <c r="AA4373" t="s">
        <v>23617</v>
      </c>
      <c r="AB4373" t="s">
        <v>23831</v>
      </c>
    </row>
    <row r="4374" spans="1:30" x14ac:dyDescent="0.25">
      <c r="A4374">
        <f t="shared" ca="1" si="68"/>
        <v>18937</v>
      </c>
      <c r="B4374" t="s">
        <v>2046</v>
      </c>
      <c r="C4374" t="s">
        <v>80</v>
      </c>
      <c r="F4374" t="s">
        <v>5745</v>
      </c>
      <c r="G4374">
        <v>0</v>
      </c>
      <c r="O4374" t="s">
        <v>33</v>
      </c>
      <c r="Y4374" t="s">
        <v>10053</v>
      </c>
      <c r="Z4374" t="s">
        <v>13536</v>
      </c>
      <c r="AA4374" t="s">
        <v>13537</v>
      </c>
      <c r="AB4374" t="s">
        <v>13538</v>
      </c>
      <c r="AC4374" t="s">
        <v>38</v>
      </c>
      <c r="AD4374">
        <v>98201</v>
      </c>
    </row>
    <row r="4375" spans="1:30" ht="409.5" x14ac:dyDescent="0.25">
      <c r="A4375">
        <f t="shared" ca="1" si="68"/>
        <v>10043</v>
      </c>
      <c r="B4375" t="s">
        <v>73</v>
      </c>
      <c r="C4375" t="s">
        <v>74</v>
      </c>
      <c r="G4375">
        <v>0</v>
      </c>
      <c r="O4375" t="s">
        <v>33</v>
      </c>
      <c r="X4375" t="s">
        <v>34</v>
      </c>
      <c r="Y4375" t="s">
        <v>38243</v>
      </c>
      <c r="Z4375" s="1" t="s">
        <v>38244</v>
      </c>
      <c r="AA4375" t="s">
        <v>38245</v>
      </c>
      <c r="AB4375" t="s">
        <v>38246</v>
      </c>
    </row>
    <row r="4376" spans="1:30" ht="409.5" x14ac:dyDescent="0.25">
      <c r="A4376">
        <f t="shared" ca="1" si="68"/>
        <v>14550</v>
      </c>
      <c r="B4376" t="s">
        <v>230</v>
      </c>
      <c r="C4376" t="s">
        <v>45</v>
      </c>
      <c r="F4376" t="s">
        <v>20250</v>
      </c>
      <c r="O4376" t="s">
        <v>33</v>
      </c>
      <c r="X4376" t="s">
        <v>34</v>
      </c>
      <c r="Y4376" t="s">
        <v>22656</v>
      </c>
      <c r="Z4376" s="1" t="s">
        <v>23023</v>
      </c>
      <c r="AA4376" t="s">
        <v>22580</v>
      </c>
      <c r="AB4376">
        <v>-163168</v>
      </c>
    </row>
    <row r="4377" spans="1:30" ht="330" x14ac:dyDescent="0.25">
      <c r="A4377">
        <f t="shared" ca="1" si="68"/>
        <v>350</v>
      </c>
      <c r="B4377" t="s">
        <v>73</v>
      </c>
      <c r="C4377" t="s">
        <v>74</v>
      </c>
      <c r="F4377" t="s">
        <v>1558</v>
      </c>
      <c r="O4377" t="s">
        <v>63</v>
      </c>
      <c r="X4377" t="s">
        <v>34</v>
      </c>
      <c r="Y4377" t="s">
        <v>5229</v>
      </c>
      <c r="Z4377" s="1" t="s">
        <v>5230</v>
      </c>
      <c r="AA4377" t="s">
        <v>5231</v>
      </c>
      <c r="AB4377">
        <v>-173163</v>
      </c>
    </row>
    <row r="4378" spans="1:30" x14ac:dyDescent="0.25">
      <c r="A4378">
        <f t="shared" ca="1" si="68"/>
        <v>19893</v>
      </c>
      <c r="B4378" t="s">
        <v>677</v>
      </c>
      <c r="C4378" t="s">
        <v>80</v>
      </c>
      <c r="F4378" t="s">
        <v>3107</v>
      </c>
      <c r="O4378" t="s">
        <v>33</v>
      </c>
      <c r="Y4378" t="s">
        <v>14579</v>
      </c>
      <c r="Z4378" t="s">
        <v>27788</v>
      </c>
      <c r="AA4378" t="s">
        <v>27789</v>
      </c>
      <c r="AB4378">
        <v>-161140</v>
      </c>
      <c r="AC4378" t="s">
        <v>38</v>
      </c>
      <c r="AD4378">
        <v>98201</v>
      </c>
    </row>
    <row r="4379" spans="1:30" ht="409.5" x14ac:dyDescent="0.25">
      <c r="A4379">
        <f t="shared" ca="1" si="68"/>
        <v>2932</v>
      </c>
      <c r="B4379" t="s">
        <v>230</v>
      </c>
      <c r="C4379" t="s">
        <v>45</v>
      </c>
      <c r="F4379" t="s">
        <v>20250</v>
      </c>
      <c r="O4379" t="s">
        <v>33</v>
      </c>
      <c r="X4379" t="s">
        <v>34</v>
      </c>
      <c r="Y4379" t="s">
        <v>22656</v>
      </c>
      <c r="Z4379" s="1" t="s">
        <v>23070</v>
      </c>
      <c r="AA4379" t="s">
        <v>22580</v>
      </c>
      <c r="AB4379">
        <v>-163633</v>
      </c>
    </row>
    <row r="4380" spans="1:30" ht="150" x14ac:dyDescent="0.25">
      <c r="A4380">
        <f t="shared" ca="1" si="68"/>
        <v>7641</v>
      </c>
      <c r="B4380" t="s">
        <v>96</v>
      </c>
      <c r="C4380" t="s">
        <v>97</v>
      </c>
      <c r="F4380" t="s">
        <v>204</v>
      </c>
      <c r="G4380">
        <v>0</v>
      </c>
      <c r="O4380" t="s">
        <v>33</v>
      </c>
      <c r="X4380" t="s">
        <v>34</v>
      </c>
      <c r="Y4380" t="s">
        <v>31170</v>
      </c>
      <c r="Z4380" s="1" t="s">
        <v>43306</v>
      </c>
      <c r="AA4380" t="s">
        <v>43307</v>
      </c>
      <c r="AB4380" t="s">
        <v>43308</v>
      </c>
      <c r="AC4380" t="s">
        <v>38</v>
      </c>
      <c r="AD4380">
        <v>98632</v>
      </c>
    </row>
    <row r="4381" spans="1:30" x14ac:dyDescent="0.25">
      <c r="A4381">
        <f t="shared" ca="1" si="68"/>
        <v>17671</v>
      </c>
      <c r="B4381" t="s">
        <v>124</v>
      </c>
      <c r="C4381" t="s">
        <v>45</v>
      </c>
      <c r="F4381" t="s">
        <v>15864</v>
      </c>
      <c r="O4381" t="s">
        <v>1</v>
      </c>
      <c r="Y4381" t="s">
        <v>18077</v>
      </c>
      <c r="Z4381" t="s">
        <v>18078</v>
      </c>
      <c r="AA4381" t="s">
        <v>18079</v>
      </c>
      <c r="AB4381">
        <v>-181353</v>
      </c>
      <c r="AC4381" t="s">
        <v>38</v>
      </c>
      <c r="AD4381">
        <v>98110</v>
      </c>
    </row>
    <row r="4382" spans="1:30" ht="225" x14ac:dyDescent="0.25">
      <c r="A4382">
        <f t="shared" ca="1" si="68"/>
        <v>2880</v>
      </c>
      <c r="B4382" t="s">
        <v>739</v>
      </c>
      <c r="C4382" t="s">
        <v>686</v>
      </c>
      <c r="F4382" t="s">
        <v>29490</v>
      </c>
      <c r="G4382">
        <v>0</v>
      </c>
      <c r="O4382" t="s">
        <v>33</v>
      </c>
      <c r="X4382" t="s">
        <v>34</v>
      </c>
      <c r="Y4382" t="s">
        <v>30914</v>
      </c>
      <c r="Z4382" s="1" t="s">
        <v>30915</v>
      </c>
      <c r="AA4382" t="s">
        <v>30906</v>
      </c>
      <c r="AB4382" t="s">
        <v>30916</v>
      </c>
      <c r="AC4382" t="s">
        <v>38</v>
      </c>
      <c r="AD4382">
        <v>98004</v>
      </c>
    </row>
    <row r="4383" spans="1:30" ht="409.5" x14ac:dyDescent="0.25">
      <c r="A4383">
        <f t="shared" ca="1" si="68"/>
        <v>12584</v>
      </c>
      <c r="B4383" t="s">
        <v>96</v>
      </c>
      <c r="C4383" t="s">
        <v>97</v>
      </c>
      <c r="F4383" t="s">
        <v>21385</v>
      </c>
      <c r="G4383">
        <v>0</v>
      </c>
      <c r="O4383" t="s">
        <v>63</v>
      </c>
      <c r="X4383" t="s">
        <v>34</v>
      </c>
      <c r="Y4383" t="s">
        <v>21386</v>
      </c>
      <c r="Z4383" s="1" t="s">
        <v>40952</v>
      </c>
      <c r="AA4383" t="s">
        <v>40950</v>
      </c>
      <c r="AB4383" t="s">
        <v>40953</v>
      </c>
    </row>
    <row r="4384" spans="1:30" x14ac:dyDescent="0.25">
      <c r="A4384">
        <f t="shared" ca="1" si="68"/>
        <v>19562</v>
      </c>
      <c r="B4384" t="s">
        <v>44</v>
      </c>
      <c r="C4384" t="s">
        <v>45</v>
      </c>
      <c r="F4384" t="s">
        <v>14568</v>
      </c>
      <c r="G4384">
        <v>0</v>
      </c>
      <c r="O4384" t="s">
        <v>33</v>
      </c>
      <c r="Y4384" t="s">
        <v>16914</v>
      </c>
      <c r="Z4384" t="s">
        <v>19509</v>
      </c>
      <c r="AA4384" t="s">
        <v>19509</v>
      </c>
      <c r="AB4384" t="s">
        <v>19510</v>
      </c>
      <c r="AC4384" t="s">
        <v>482</v>
      </c>
      <c r="AD4384">
        <v>10010</v>
      </c>
    </row>
    <row r="4385" spans="1:30" x14ac:dyDescent="0.25">
      <c r="A4385">
        <f t="shared" ca="1" si="68"/>
        <v>9575</v>
      </c>
      <c r="B4385" t="s">
        <v>79</v>
      </c>
      <c r="C4385" t="s">
        <v>80</v>
      </c>
      <c r="F4385" t="s">
        <v>4844</v>
      </c>
      <c r="O4385" t="s">
        <v>33</v>
      </c>
      <c r="Y4385" t="s">
        <v>14153</v>
      </c>
      <c r="Z4385" t="s">
        <v>26861</v>
      </c>
      <c r="AA4385" t="s">
        <v>26860</v>
      </c>
      <c r="AB4385">
        <v>-173035</v>
      </c>
      <c r="AC4385" t="s">
        <v>38</v>
      </c>
      <c r="AD4385">
        <v>98402</v>
      </c>
    </row>
    <row r="4386" spans="1:30" ht="409.5" x14ac:dyDescent="0.25">
      <c r="A4386">
        <f t="shared" ca="1" si="68"/>
        <v>6921</v>
      </c>
      <c r="B4386" t="s">
        <v>73</v>
      </c>
      <c r="C4386" t="s">
        <v>74</v>
      </c>
      <c r="G4386">
        <v>0</v>
      </c>
      <c r="O4386" t="s">
        <v>33</v>
      </c>
      <c r="X4386" t="s">
        <v>34</v>
      </c>
      <c r="Y4386" t="s">
        <v>20078</v>
      </c>
      <c r="Z4386" s="1" t="s">
        <v>20079</v>
      </c>
      <c r="AA4386" t="s">
        <v>20080</v>
      </c>
      <c r="AB4386" t="s">
        <v>20081</v>
      </c>
      <c r="AC4386" t="s">
        <v>38</v>
      </c>
      <c r="AD4386">
        <v>98133</v>
      </c>
    </row>
    <row r="4387" spans="1:30" x14ac:dyDescent="0.25">
      <c r="A4387">
        <f t="shared" ca="1" si="68"/>
        <v>12815</v>
      </c>
      <c r="B4387" t="s">
        <v>73</v>
      </c>
      <c r="C4387" t="s">
        <v>74</v>
      </c>
      <c r="F4387" t="s">
        <v>3449</v>
      </c>
      <c r="G4387">
        <v>0</v>
      </c>
      <c r="O4387" t="s">
        <v>33</v>
      </c>
      <c r="Y4387" t="s">
        <v>20052</v>
      </c>
      <c r="Z4387" t="s">
        <v>36199</v>
      </c>
      <c r="AA4387" t="s">
        <v>36200</v>
      </c>
      <c r="AB4387" t="s">
        <v>36201</v>
      </c>
    </row>
    <row r="4388" spans="1:30" x14ac:dyDescent="0.25">
      <c r="A4388">
        <f t="shared" ca="1" si="68"/>
        <v>17796</v>
      </c>
      <c r="B4388" t="s">
        <v>685</v>
      </c>
      <c r="C4388" t="s">
        <v>686</v>
      </c>
      <c r="F4388" t="s">
        <v>15735</v>
      </c>
      <c r="O4388" t="s">
        <v>33</v>
      </c>
      <c r="Y4388" t="s">
        <v>34036</v>
      </c>
      <c r="Z4388" t="s">
        <v>34037</v>
      </c>
      <c r="AA4388" t="s">
        <v>33989</v>
      </c>
      <c r="AB4388">
        <v>-180538</v>
      </c>
      <c r="AC4388" t="s">
        <v>38</v>
      </c>
      <c r="AD4388">
        <v>98802</v>
      </c>
    </row>
    <row r="4389" spans="1:30" x14ac:dyDescent="0.25">
      <c r="A4389">
        <f t="shared" ca="1" si="68"/>
        <v>8960</v>
      </c>
      <c r="B4389" t="s">
        <v>739</v>
      </c>
      <c r="C4389" t="s">
        <v>686</v>
      </c>
      <c r="F4389" t="s">
        <v>17676</v>
      </c>
      <c r="G4389">
        <v>0</v>
      </c>
      <c r="O4389" t="s">
        <v>33</v>
      </c>
      <c r="X4389" t="s">
        <v>34</v>
      </c>
      <c r="Y4389" t="s">
        <v>17677</v>
      </c>
      <c r="Z4389" t="s">
        <v>29291</v>
      </c>
      <c r="AA4389" t="s">
        <v>29292</v>
      </c>
      <c r="AB4389" t="s">
        <v>29293</v>
      </c>
      <c r="AC4389" t="s">
        <v>38</v>
      </c>
      <c r="AD4389">
        <v>98837</v>
      </c>
    </row>
    <row r="4390" spans="1:30" x14ac:dyDescent="0.25">
      <c r="A4390">
        <f t="shared" ca="1" si="68"/>
        <v>19622</v>
      </c>
      <c r="B4390" t="s">
        <v>178</v>
      </c>
      <c r="C4390" t="s">
        <v>179</v>
      </c>
      <c r="F4390" t="s">
        <v>1736</v>
      </c>
      <c r="O4390" t="s">
        <v>33</v>
      </c>
      <c r="X4390" t="s">
        <v>34</v>
      </c>
      <c r="Y4390" t="s">
        <v>18732</v>
      </c>
      <c r="Z4390" t="s">
        <v>38399</v>
      </c>
      <c r="AA4390" t="s">
        <v>38392</v>
      </c>
      <c r="AB4390">
        <v>-163414</v>
      </c>
      <c r="AC4390" t="s">
        <v>38</v>
      </c>
      <c r="AD4390">
        <v>99352</v>
      </c>
    </row>
    <row r="4391" spans="1:30" ht="405" x14ac:dyDescent="0.25">
      <c r="A4391">
        <f t="shared" ca="1" si="68"/>
        <v>80</v>
      </c>
      <c r="B4391" t="s">
        <v>3712</v>
      </c>
      <c r="C4391" t="s">
        <v>16820</v>
      </c>
      <c r="F4391" t="s">
        <v>41129</v>
      </c>
      <c r="G4391">
        <v>0</v>
      </c>
      <c r="O4391" t="s">
        <v>33</v>
      </c>
      <c r="Y4391" t="s">
        <v>41130</v>
      </c>
      <c r="Z4391" s="1" t="s">
        <v>41131</v>
      </c>
      <c r="AA4391" t="s">
        <v>41073</v>
      </c>
      <c r="AB4391" t="s">
        <v>41132</v>
      </c>
    </row>
    <row r="4392" spans="1:30" x14ac:dyDescent="0.25">
      <c r="A4392">
        <f t="shared" ca="1" si="68"/>
        <v>10722</v>
      </c>
      <c r="B4392" t="s">
        <v>44</v>
      </c>
      <c r="C4392" t="s">
        <v>45</v>
      </c>
      <c r="F4392" t="s">
        <v>350</v>
      </c>
      <c r="G4392">
        <v>0</v>
      </c>
      <c r="O4392" t="s">
        <v>63</v>
      </c>
      <c r="Y4392" t="s">
        <v>351</v>
      </c>
      <c r="Z4392" t="s">
        <v>352</v>
      </c>
      <c r="AA4392" t="s">
        <v>353</v>
      </c>
      <c r="AB4392" t="s">
        <v>354</v>
      </c>
      <c r="AC4392" t="s">
        <v>102</v>
      </c>
      <c r="AD4392">
        <v>97814</v>
      </c>
    </row>
    <row r="4393" spans="1:30" ht="409.5" x14ac:dyDescent="0.25">
      <c r="A4393">
        <f t="shared" ca="1" si="68"/>
        <v>13375</v>
      </c>
      <c r="B4393" t="s">
        <v>685</v>
      </c>
      <c r="C4393" t="s">
        <v>686</v>
      </c>
      <c r="F4393" t="s">
        <v>33447</v>
      </c>
      <c r="G4393">
        <v>0</v>
      </c>
      <c r="O4393" t="s">
        <v>33</v>
      </c>
      <c r="Y4393" t="s">
        <v>33448</v>
      </c>
      <c r="Z4393" s="1" t="s">
        <v>33512</v>
      </c>
      <c r="AA4393" t="s">
        <v>33506</v>
      </c>
      <c r="AB4393" t="s">
        <v>33513</v>
      </c>
      <c r="AC4393" t="s">
        <v>38</v>
      </c>
      <c r="AD4393">
        <v>98236</v>
      </c>
    </row>
    <row r="4394" spans="1:30" ht="409.5" x14ac:dyDescent="0.25">
      <c r="A4394">
        <f t="shared" ca="1" si="68"/>
        <v>7125</v>
      </c>
      <c r="B4394" t="s">
        <v>79</v>
      </c>
      <c r="C4394" t="s">
        <v>80</v>
      </c>
      <c r="F4394" t="s">
        <v>923</v>
      </c>
      <c r="O4394" t="s">
        <v>33</v>
      </c>
      <c r="Y4394" t="s">
        <v>924</v>
      </c>
      <c r="Z4394" s="1" t="s">
        <v>26157</v>
      </c>
      <c r="AA4394" t="s">
        <v>26158</v>
      </c>
      <c r="AB4394">
        <v>-181437</v>
      </c>
      <c r="AC4394" t="s">
        <v>38</v>
      </c>
      <c r="AD4394">
        <v>98663</v>
      </c>
    </row>
    <row r="4395" spans="1:30" x14ac:dyDescent="0.25">
      <c r="A4395">
        <f t="shared" ca="1" si="68"/>
        <v>8101</v>
      </c>
      <c r="B4395" t="s">
        <v>739</v>
      </c>
      <c r="C4395" t="s">
        <v>686</v>
      </c>
      <c r="F4395" t="s">
        <v>15561</v>
      </c>
      <c r="G4395">
        <v>0</v>
      </c>
      <c r="O4395" t="s">
        <v>33</v>
      </c>
      <c r="Y4395" t="s">
        <v>15562</v>
      </c>
      <c r="Z4395" t="s">
        <v>30055</v>
      </c>
      <c r="AA4395" t="s">
        <v>30043</v>
      </c>
      <c r="AB4395" t="s">
        <v>30056</v>
      </c>
      <c r="AC4395" t="s">
        <v>38</v>
      </c>
      <c r="AD4395">
        <v>98826</v>
      </c>
    </row>
    <row r="4396" spans="1:30" x14ac:dyDescent="0.25">
      <c r="A4396">
        <f t="shared" ca="1" si="68"/>
        <v>6392</v>
      </c>
      <c r="B4396" t="s">
        <v>79</v>
      </c>
      <c r="C4396" t="s">
        <v>80</v>
      </c>
      <c r="F4396" t="s">
        <v>1961</v>
      </c>
      <c r="O4396" t="s">
        <v>33</v>
      </c>
      <c r="Y4396" t="s">
        <v>27160</v>
      </c>
      <c r="Z4396" t="s">
        <v>27161</v>
      </c>
      <c r="AA4396" t="s">
        <v>27162</v>
      </c>
      <c r="AB4396">
        <v>-170275</v>
      </c>
      <c r="AC4396" t="s">
        <v>38</v>
      </c>
      <c r="AD4396">
        <v>98103</v>
      </c>
    </row>
    <row r="4397" spans="1:30" ht="409.5" x14ac:dyDescent="0.25">
      <c r="A4397">
        <f t="shared" ca="1" si="68"/>
        <v>18076</v>
      </c>
      <c r="B4397" t="s">
        <v>1382</v>
      </c>
      <c r="C4397" t="s">
        <v>45</v>
      </c>
      <c r="G4397">
        <v>0</v>
      </c>
      <c r="O4397" t="s">
        <v>155</v>
      </c>
      <c r="W4397">
        <v>30</v>
      </c>
      <c r="X4397" t="s">
        <v>34</v>
      </c>
      <c r="Y4397" t="s">
        <v>39447</v>
      </c>
      <c r="Z4397" s="1" t="s">
        <v>39448</v>
      </c>
      <c r="AA4397" t="s">
        <v>39449</v>
      </c>
      <c r="AB4397" t="s">
        <v>39450</v>
      </c>
    </row>
    <row r="4398" spans="1:30" x14ac:dyDescent="0.25">
      <c r="A4398">
        <f t="shared" ca="1" si="68"/>
        <v>11800</v>
      </c>
      <c r="B4398" t="s">
        <v>2046</v>
      </c>
      <c r="C4398" t="s">
        <v>80</v>
      </c>
      <c r="F4398" t="s">
        <v>13185</v>
      </c>
      <c r="O4398" t="s">
        <v>33</v>
      </c>
      <c r="Y4398" t="s">
        <v>18353</v>
      </c>
      <c r="Z4398" t="s">
        <v>18354</v>
      </c>
      <c r="AA4398" t="s">
        <v>18355</v>
      </c>
      <c r="AB4398">
        <v>-162968</v>
      </c>
      <c r="AC4398" t="s">
        <v>816</v>
      </c>
      <c r="AD4398">
        <v>80217</v>
      </c>
    </row>
    <row r="4399" spans="1:30" ht="409.5" x14ac:dyDescent="0.25">
      <c r="A4399">
        <f t="shared" ca="1" si="68"/>
        <v>2084</v>
      </c>
      <c r="B4399" t="s">
        <v>96</v>
      </c>
      <c r="C4399" t="s">
        <v>97</v>
      </c>
      <c r="F4399" t="s">
        <v>28042</v>
      </c>
      <c r="G4399">
        <v>0</v>
      </c>
      <c r="O4399" t="s">
        <v>33</v>
      </c>
      <c r="X4399" t="s">
        <v>34</v>
      </c>
      <c r="Y4399" t="s">
        <v>28043</v>
      </c>
      <c r="Z4399" s="1" t="s">
        <v>28044</v>
      </c>
      <c r="AA4399" t="s">
        <v>28045</v>
      </c>
      <c r="AB4399" t="s">
        <v>28046</v>
      </c>
    </row>
    <row r="4400" spans="1:30" ht="409.5" x14ac:dyDescent="0.25">
      <c r="A4400">
        <f t="shared" ca="1" si="68"/>
        <v>6473</v>
      </c>
      <c r="B4400" t="s">
        <v>2046</v>
      </c>
      <c r="C4400" t="s">
        <v>80</v>
      </c>
      <c r="F4400" t="s">
        <v>5968</v>
      </c>
      <c r="O4400" t="s">
        <v>33</v>
      </c>
      <c r="Y4400" t="s">
        <v>10340</v>
      </c>
      <c r="Z4400" s="1" t="s">
        <v>12100</v>
      </c>
      <c r="AA4400" t="s">
        <v>12099</v>
      </c>
      <c r="AB4400">
        <v>-171084</v>
      </c>
      <c r="AC4400" t="s">
        <v>38</v>
      </c>
      <c r="AD4400">
        <v>98371</v>
      </c>
    </row>
    <row r="4401" spans="1:30" x14ac:dyDescent="0.25">
      <c r="A4401">
        <f t="shared" ca="1" si="68"/>
        <v>6346</v>
      </c>
      <c r="B4401" t="s">
        <v>1203</v>
      </c>
      <c r="C4401" t="s">
        <v>45</v>
      </c>
      <c r="G4401">
        <v>0</v>
      </c>
      <c r="N4401" t="s">
        <v>931</v>
      </c>
      <c r="O4401" t="s">
        <v>52</v>
      </c>
      <c r="Q4401" t="s">
        <v>493</v>
      </c>
      <c r="R4401" t="s">
        <v>932</v>
      </c>
      <c r="S4401" t="s">
        <v>3806</v>
      </c>
      <c r="T4401" t="s">
        <v>672</v>
      </c>
      <c r="X4401" t="s">
        <v>34</v>
      </c>
      <c r="Y4401" t="s">
        <v>37247</v>
      </c>
      <c r="Z4401" t="s">
        <v>37248</v>
      </c>
      <c r="AA4401" t="s">
        <v>9530</v>
      </c>
      <c r="AB4401" t="s">
        <v>37249</v>
      </c>
    </row>
    <row r="4402" spans="1:30" x14ac:dyDescent="0.25">
      <c r="A4402">
        <f t="shared" ca="1" si="68"/>
        <v>3761</v>
      </c>
      <c r="B4402" t="s">
        <v>2046</v>
      </c>
      <c r="C4402" t="s">
        <v>80</v>
      </c>
      <c r="F4402" t="s">
        <v>6778</v>
      </c>
      <c r="O4402" t="s">
        <v>33</v>
      </c>
      <c r="Y4402" t="s">
        <v>13166</v>
      </c>
      <c r="Z4402" t="s">
        <v>13167</v>
      </c>
      <c r="AA4402" t="s">
        <v>13164</v>
      </c>
      <c r="AB4402">
        <v>-162320</v>
      </c>
      <c r="AC4402" t="s">
        <v>38</v>
      </c>
      <c r="AD4402">
        <v>99201</v>
      </c>
    </row>
    <row r="4403" spans="1:30" ht="409.5" x14ac:dyDescent="0.25">
      <c r="A4403">
        <f t="shared" ca="1" si="68"/>
        <v>14268</v>
      </c>
      <c r="B4403" t="s">
        <v>73</v>
      </c>
      <c r="C4403" t="s">
        <v>74</v>
      </c>
      <c r="G4403">
        <v>0</v>
      </c>
      <c r="O4403" t="s">
        <v>33</v>
      </c>
      <c r="X4403" t="s">
        <v>34</v>
      </c>
      <c r="Y4403" t="s">
        <v>19998</v>
      </c>
      <c r="Z4403" s="1" t="s">
        <v>19999</v>
      </c>
      <c r="AA4403" t="s">
        <v>20000</v>
      </c>
      <c r="AB4403" t="s">
        <v>20001</v>
      </c>
      <c r="AC4403" t="s">
        <v>38</v>
      </c>
      <c r="AD4403">
        <v>98108</v>
      </c>
    </row>
    <row r="4404" spans="1:30" x14ac:dyDescent="0.25">
      <c r="A4404">
        <f t="shared" ca="1" si="68"/>
        <v>15919</v>
      </c>
      <c r="B4404" t="s">
        <v>73</v>
      </c>
      <c r="C4404" t="s">
        <v>74</v>
      </c>
      <c r="F4404" t="s">
        <v>30131</v>
      </c>
      <c r="G4404">
        <v>0</v>
      </c>
      <c r="O4404" t="s">
        <v>33</v>
      </c>
      <c r="Y4404" t="s">
        <v>36309</v>
      </c>
      <c r="Z4404" t="s">
        <v>36332</v>
      </c>
      <c r="AA4404" t="s">
        <v>36297</v>
      </c>
      <c r="AB4404" t="s">
        <v>36333</v>
      </c>
    </row>
    <row r="4405" spans="1:30" x14ac:dyDescent="0.25">
      <c r="A4405">
        <f t="shared" ca="1" si="68"/>
        <v>4667</v>
      </c>
      <c r="B4405" t="s">
        <v>79</v>
      </c>
      <c r="C4405" t="s">
        <v>80</v>
      </c>
      <c r="F4405" t="s">
        <v>160</v>
      </c>
      <c r="O4405" t="s">
        <v>33</v>
      </c>
      <c r="Y4405" t="s">
        <v>13435</v>
      </c>
      <c r="Z4405" t="s">
        <v>26794</v>
      </c>
      <c r="AA4405" t="s">
        <v>26795</v>
      </c>
      <c r="AB4405">
        <v>-172069</v>
      </c>
      <c r="AC4405" t="s">
        <v>38</v>
      </c>
      <c r="AD4405">
        <v>98109</v>
      </c>
    </row>
    <row r="4406" spans="1:30" x14ac:dyDescent="0.25">
      <c r="A4406">
        <f t="shared" ca="1" si="68"/>
        <v>4764</v>
      </c>
      <c r="B4406" t="s">
        <v>178</v>
      </c>
      <c r="F4406" t="s">
        <v>1736</v>
      </c>
      <c r="G4406">
        <v>0</v>
      </c>
      <c r="O4406" t="s">
        <v>33</v>
      </c>
      <c r="X4406" t="s">
        <v>34</v>
      </c>
      <c r="Y4406" t="s">
        <v>1737</v>
      </c>
      <c r="Z4406" t="s">
        <v>33139</v>
      </c>
      <c r="AA4406" t="s">
        <v>33140</v>
      </c>
      <c r="AB4406" t="s">
        <v>33141</v>
      </c>
      <c r="AC4406" t="s">
        <v>38</v>
      </c>
      <c r="AD4406">
        <v>99352</v>
      </c>
    </row>
    <row r="4407" spans="1:30" x14ac:dyDescent="0.25">
      <c r="A4407">
        <f t="shared" ca="1" si="68"/>
        <v>18262</v>
      </c>
      <c r="B4407" t="s">
        <v>73</v>
      </c>
      <c r="C4407" t="s">
        <v>74</v>
      </c>
      <c r="F4407" t="s">
        <v>3308</v>
      </c>
      <c r="O4407" t="s">
        <v>33</v>
      </c>
      <c r="X4407" t="s">
        <v>34</v>
      </c>
      <c r="Y4407" t="s">
        <v>41830</v>
      </c>
      <c r="Z4407" t="s">
        <v>41831</v>
      </c>
      <c r="AA4407" t="s">
        <v>41832</v>
      </c>
      <c r="AB4407">
        <v>-171838</v>
      </c>
    </row>
    <row r="4408" spans="1:30" ht="409.5" x14ac:dyDescent="0.25">
      <c r="A4408">
        <f t="shared" ca="1" si="68"/>
        <v>10621</v>
      </c>
      <c r="B4408" t="s">
        <v>519</v>
      </c>
      <c r="F4408" t="s">
        <v>32759</v>
      </c>
      <c r="G4408">
        <v>0</v>
      </c>
      <c r="O4408" t="s">
        <v>33</v>
      </c>
      <c r="X4408" t="s">
        <v>34</v>
      </c>
      <c r="Y4408" t="s">
        <v>32760</v>
      </c>
      <c r="Z4408" s="1" t="s">
        <v>32761</v>
      </c>
      <c r="AA4408" t="s">
        <v>32762</v>
      </c>
      <c r="AB4408" t="s">
        <v>32763</v>
      </c>
      <c r="AC4408" t="s">
        <v>38</v>
      </c>
      <c r="AD4408">
        <v>98391</v>
      </c>
    </row>
    <row r="4409" spans="1:30" x14ac:dyDescent="0.25">
      <c r="A4409">
        <f t="shared" ca="1" si="68"/>
        <v>3955</v>
      </c>
      <c r="B4409" t="s">
        <v>96</v>
      </c>
      <c r="C4409" t="s">
        <v>97</v>
      </c>
      <c r="F4409" t="s">
        <v>3440</v>
      </c>
      <c r="G4409">
        <v>0</v>
      </c>
      <c r="O4409" t="s">
        <v>33</v>
      </c>
      <c r="X4409" t="s">
        <v>34</v>
      </c>
      <c r="Y4409" t="s">
        <v>19635</v>
      </c>
      <c r="Z4409" t="s">
        <v>38130</v>
      </c>
      <c r="AA4409" t="s">
        <v>38131</v>
      </c>
      <c r="AB4409" t="s">
        <v>38132</v>
      </c>
      <c r="AC4409" t="s">
        <v>102</v>
      </c>
      <c r="AD4409">
        <v>97031</v>
      </c>
    </row>
    <row r="4410" spans="1:30" ht="405" x14ac:dyDescent="0.25">
      <c r="A4410">
        <f t="shared" ca="1" si="68"/>
        <v>12742</v>
      </c>
      <c r="B4410" t="s">
        <v>73</v>
      </c>
      <c r="C4410" t="s">
        <v>74</v>
      </c>
      <c r="F4410" t="s">
        <v>39327</v>
      </c>
      <c r="O4410" t="s">
        <v>33</v>
      </c>
      <c r="X4410" t="s">
        <v>34</v>
      </c>
      <c r="Y4410" t="s">
        <v>39328</v>
      </c>
      <c r="Z4410" s="1" t="s">
        <v>39329</v>
      </c>
      <c r="AA4410" t="s">
        <v>39330</v>
      </c>
      <c r="AB4410">
        <v>-172223</v>
      </c>
    </row>
    <row r="4411" spans="1:30" x14ac:dyDescent="0.25">
      <c r="A4411">
        <f t="shared" ca="1" si="68"/>
        <v>16975</v>
      </c>
      <c r="B4411" t="s">
        <v>244</v>
      </c>
      <c r="C4411" t="s">
        <v>245</v>
      </c>
      <c r="F4411" t="s">
        <v>875</v>
      </c>
      <c r="G4411">
        <v>0</v>
      </c>
      <c r="O4411" t="s">
        <v>33</v>
      </c>
      <c r="X4411" t="s">
        <v>34</v>
      </c>
      <c r="Y4411" t="s">
        <v>35732</v>
      </c>
      <c r="Z4411" t="s">
        <v>35733</v>
      </c>
      <c r="AA4411" t="s">
        <v>35734</v>
      </c>
      <c r="AB4411" t="s">
        <v>35735</v>
      </c>
      <c r="AC4411" t="s">
        <v>243</v>
      </c>
      <c r="AD4411">
        <v>90051</v>
      </c>
    </row>
    <row r="4412" spans="1:30" x14ac:dyDescent="0.25">
      <c r="A4412">
        <f t="shared" ca="1" si="68"/>
        <v>13470</v>
      </c>
      <c r="B4412" t="s">
        <v>178</v>
      </c>
      <c r="C4412" t="s">
        <v>179</v>
      </c>
      <c r="F4412" t="s">
        <v>180</v>
      </c>
      <c r="G4412">
        <v>0</v>
      </c>
      <c r="O4412" t="s">
        <v>33</v>
      </c>
      <c r="X4412" t="s">
        <v>34</v>
      </c>
      <c r="Y4412" t="s">
        <v>181</v>
      </c>
      <c r="Z4412" t="s">
        <v>20392</v>
      </c>
      <c r="AA4412" t="s">
        <v>20386</v>
      </c>
      <c r="AB4412" t="s">
        <v>20393</v>
      </c>
      <c r="AC4412" t="s">
        <v>38</v>
      </c>
      <c r="AD4412">
        <v>98922</v>
      </c>
    </row>
    <row r="4413" spans="1:30" ht="210" x14ac:dyDescent="0.25">
      <c r="A4413">
        <f t="shared" ca="1" si="68"/>
        <v>957</v>
      </c>
      <c r="B4413" t="s">
        <v>39</v>
      </c>
      <c r="C4413" t="s">
        <v>165</v>
      </c>
      <c r="F4413" t="s">
        <v>387</v>
      </c>
      <c r="G4413">
        <v>0</v>
      </c>
      <c r="N4413" s="1" t="s">
        <v>5537</v>
      </c>
      <c r="O4413" t="s">
        <v>168</v>
      </c>
      <c r="W4413">
        <v>30</v>
      </c>
      <c r="Y4413" t="s">
        <v>5538</v>
      </c>
      <c r="Z4413" t="s">
        <v>5539</v>
      </c>
      <c r="AA4413" t="s">
        <v>5540</v>
      </c>
      <c r="AB4413" t="s">
        <v>5541</v>
      </c>
    </row>
    <row r="4414" spans="1:30" x14ac:dyDescent="0.25">
      <c r="A4414">
        <f t="shared" ca="1" si="68"/>
        <v>10681</v>
      </c>
      <c r="B4414" t="s">
        <v>2046</v>
      </c>
      <c r="C4414" t="s">
        <v>80</v>
      </c>
      <c r="F4414" t="s">
        <v>3047</v>
      </c>
      <c r="O4414" t="s">
        <v>33</v>
      </c>
      <c r="Y4414" t="s">
        <v>7228</v>
      </c>
      <c r="Z4414" t="s">
        <v>11121</v>
      </c>
      <c r="AA4414" t="s">
        <v>11122</v>
      </c>
      <c r="AB4414">
        <v>-162731</v>
      </c>
      <c r="AC4414" t="s">
        <v>38</v>
      </c>
      <c r="AD4414">
        <v>98516</v>
      </c>
    </row>
    <row r="4415" spans="1:30" x14ac:dyDescent="0.25">
      <c r="A4415">
        <f t="shared" ca="1" si="68"/>
        <v>9140</v>
      </c>
      <c r="B4415" t="s">
        <v>164</v>
      </c>
      <c r="C4415" t="s">
        <v>165</v>
      </c>
      <c r="O4415" t="s">
        <v>33</v>
      </c>
      <c r="Y4415" t="s">
        <v>18152</v>
      </c>
      <c r="Z4415" t="s">
        <v>21439</v>
      </c>
      <c r="AA4415" t="s">
        <v>21440</v>
      </c>
      <c r="AB4415">
        <v>-162995</v>
      </c>
    </row>
    <row r="4416" spans="1:30" x14ac:dyDescent="0.25">
      <c r="A4416">
        <f t="shared" ca="1" si="68"/>
        <v>6452</v>
      </c>
      <c r="B4416" t="s">
        <v>2046</v>
      </c>
      <c r="C4416" t="s">
        <v>80</v>
      </c>
      <c r="F4416" t="s">
        <v>1305</v>
      </c>
      <c r="G4416">
        <v>0</v>
      </c>
      <c r="O4416" t="s">
        <v>33</v>
      </c>
      <c r="Y4416" t="s">
        <v>3135</v>
      </c>
      <c r="Z4416" t="s">
        <v>15698</v>
      </c>
      <c r="AA4416" t="s">
        <v>15699</v>
      </c>
      <c r="AB4416" t="s">
        <v>15700</v>
      </c>
      <c r="AC4416" t="s">
        <v>38</v>
      </c>
      <c r="AD4416">
        <v>98109</v>
      </c>
    </row>
    <row r="4417" spans="1:30" ht="409.5" x14ac:dyDescent="0.25">
      <c r="A4417">
        <f t="shared" ca="1" si="68"/>
        <v>1091</v>
      </c>
      <c r="B4417" t="s">
        <v>489</v>
      </c>
      <c r="C4417" t="s">
        <v>45</v>
      </c>
      <c r="O4417" t="s">
        <v>33</v>
      </c>
      <c r="X4417" t="s">
        <v>34</v>
      </c>
      <c r="Y4417" t="s">
        <v>22806</v>
      </c>
      <c r="Z4417" s="1" t="s">
        <v>22808</v>
      </c>
      <c r="AA4417" t="s">
        <v>22580</v>
      </c>
      <c r="AB4417">
        <v>-160857</v>
      </c>
      <c r="AC4417" t="s">
        <v>102</v>
      </c>
      <c r="AD4417">
        <v>97302</v>
      </c>
    </row>
    <row r="4418" spans="1:30" x14ac:dyDescent="0.25">
      <c r="A4418">
        <f t="shared" ref="A4418:A4481" ca="1" si="69">RANDBETWEEN(1,20000)</f>
        <v>3577</v>
      </c>
      <c r="B4418" t="s">
        <v>3712</v>
      </c>
      <c r="C4418" t="s">
        <v>16820</v>
      </c>
      <c r="F4418" t="s">
        <v>41599</v>
      </c>
      <c r="G4418">
        <v>0</v>
      </c>
      <c r="O4418" t="s">
        <v>33</v>
      </c>
      <c r="Y4418" t="s">
        <v>41600</v>
      </c>
      <c r="Z4418" t="s">
        <v>41601</v>
      </c>
      <c r="AA4418" t="s">
        <v>41573</v>
      </c>
      <c r="AB4418" t="s">
        <v>41602</v>
      </c>
      <c r="AC4418" t="s">
        <v>11829</v>
      </c>
      <c r="AD4418">
        <v>54612</v>
      </c>
    </row>
    <row r="4419" spans="1:30" x14ac:dyDescent="0.25">
      <c r="A4419">
        <f t="shared" ca="1" si="69"/>
        <v>4457</v>
      </c>
      <c r="B4419" t="s">
        <v>178</v>
      </c>
      <c r="F4419" t="s">
        <v>19772</v>
      </c>
      <c r="G4419">
        <v>0</v>
      </c>
      <c r="O4419" t="s">
        <v>33</v>
      </c>
      <c r="X4419" t="s">
        <v>34</v>
      </c>
      <c r="Y4419" t="s">
        <v>19773</v>
      </c>
      <c r="Z4419" t="s">
        <v>38553</v>
      </c>
      <c r="AA4419" t="s">
        <v>38554</v>
      </c>
      <c r="AB4419" t="s">
        <v>38555</v>
      </c>
      <c r="AC4419" t="s">
        <v>38</v>
      </c>
      <c r="AD4419">
        <v>99354</v>
      </c>
    </row>
    <row r="4420" spans="1:30" ht="409.5" x14ac:dyDescent="0.25">
      <c r="A4420">
        <f t="shared" ca="1" si="69"/>
        <v>13637</v>
      </c>
      <c r="B4420" t="s">
        <v>73</v>
      </c>
      <c r="C4420" t="s">
        <v>74</v>
      </c>
      <c r="F4420" t="s">
        <v>2485</v>
      </c>
      <c r="O4420" t="s">
        <v>33</v>
      </c>
      <c r="X4420" t="s">
        <v>34</v>
      </c>
      <c r="Y4420" t="s">
        <v>15188</v>
      </c>
      <c r="Z4420" s="1" t="s">
        <v>38807</v>
      </c>
      <c r="AA4420" t="s">
        <v>38808</v>
      </c>
      <c r="AB4420">
        <v>-161188</v>
      </c>
      <c r="AC4420" t="s">
        <v>38</v>
      </c>
      <c r="AD4420">
        <v>98032</v>
      </c>
    </row>
    <row r="4421" spans="1:30" x14ac:dyDescent="0.25">
      <c r="A4421">
        <f t="shared" ca="1" si="69"/>
        <v>14828</v>
      </c>
      <c r="B4421" t="s">
        <v>68</v>
      </c>
      <c r="C4421" t="s">
        <v>45</v>
      </c>
      <c r="F4421" t="s">
        <v>658</v>
      </c>
      <c r="O4421" t="s">
        <v>33</v>
      </c>
      <c r="W4421">
        <v>15</v>
      </c>
      <c r="X4421" t="s">
        <v>34</v>
      </c>
      <c r="Y4421" t="s">
        <v>16724</v>
      </c>
      <c r="Z4421" t="s">
        <v>32538</v>
      </c>
      <c r="AA4421" t="s">
        <v>32539</v>
      </c>
      <c r="AB4421">
        <v>-181444</v>
      </c>
      <c r="AC4421" t="s">
        <v>38</v>
      </c>
      <c r="AD4421">
        <v>97204</v>
      </c>
    </row>
    <row r="4422" spans="1:30" x14ac:dyDescent="0.25">
      <c r="A4422">
        <f t="shared" ca="1" si="69"/>
        <v>15562</v>
      </c>
      <c r="B4422" t="s">
        <v>685</v>
      </c>
      <c r="C4422" t="s">
        <v>686</v>
      </c>
      <c r="F4422" t="s">
        <v>30400</v>
      </c>
      <c r="G4422">
        <v>0</v>
      </c>
      <c r="O4422" t="s">
        <v>33</v>
      </c>
      <c r="Y4422" t="s">
        <v>32815</v>
      </c>
      <c r="Z4422" t="s">
        <v>34134</v>
      </c>
      <c r="AA4422" t="s">
        <v>34135</v>
      </c>
      <c r="AB4422" t="s">
        <v>34136</v>
      </c>
      <c r="AC4422" t="s">
        <v>38</v>
      </c>
      <c r="AD4422">
        <v>98102</v>
      </c>
    </row>
    <row r="4423" spans="1:30" x14ac:dyDescent="0.25">
      <c r="A4423">
        <f t="shared" ca="1" si="69"/>
        <v>2879</v>
      </c>
      <c r="B4423" t="s">
        <v>96</v>
      </c>
      <c r="C4423" t="s">
        <v>97</v>
      </c>
      <c r="G4423">
        <v>0</v>
      </c>
      <c r="O4423" t="s">
        <v>63</v>
      </c>
      <c r="X4423" t="s">
        <v>34</v>
      </c>
      <c r="Y4423" t="s">
        <v>4791</v>
      </c>
      <c r="Z4423" t="s">
        <v>4792</v>
      </c>
      <c r="AA4423" t="s">
        <v>4789</v>
      </c>
      <c r="AB4423" t="s">
        <v>4793</v>
      </c>
      <c r="AC4423" t="s">
        <v>1910</v>
      </c>
      <c r="AD4423">
        <v>19050</v>
      </c>
    </row>
    <row r="4424" spans="1:30" ht="375" x14ac:dyDescent="0.25">
      <c r="A4424">
        <f t="shared" ca="1" si="69"/>
        <v>8476</v>
      </c>
      <c r="B4424" t="s">
        <v>1483</v>
      </c>
      <c r="F4424" t="s">
        <v>25274</v>
      </c>
      <c r="G4424">
        <v>0</v>
      </c>
      <c r="O4424" t="s">
        <v>33</v>
      </c>
      <c r="X4424" t="s">
        <v>34</v>
      </c>
      <c r="Y4424" t="s">
        <v>25275</v>
      </c>
      <c r="Z4424" s="1" t="s">
        <v>25276</v>
      </c>
      <c r="AA4424" t="s">
        <v>25277</v>
      </c>
      <c r="AB4424" t="s">
        <v>25278</v>
      </c>
      <c r="AC4424" t="s">
        <v>38</v>
      </c>
      <c r="AD4424">
        <v>98837</v>
      </c>
    </row>
    <row r="4425" spans="1:30" x14ac:dyDescent="0.25">
      <c r="A4425">
        <f t="shared" ca="1" si="69"/>
        <v>18524</v>
      </c>
      <c r="B4425" t="s">
        <v>2046</v>
      </c>
      <c r="C4425" t="s">
        <v>80</v>
      </c>
      <c r="F4425" t="s">
        <v>651</v>
      </c>
      <c r="G4425">
        <v>0</v>
      </c>
      <c r="O4425" t="s">
        <v>33</v>
      </c>
      <c r="Y4425" t="s">
        <v>6323</v>
      </c>
      <c r="Z4425" t="s">
        <v>13483</v>
      </c>
      <c r="AA4425" t="s">
        <v>13484</v>
      </c>
      <c r="AB4425" t="s">
        <v>13485</v>
      </c>
      <c r="AC4425" t="s">
        <v>38</v>
      </c>
      <c r="AD4425">
        <v>88034</v>
      </c>
    </row>
    <row r="4426" spans="1:30" ht="165" x14ac:dyDescent="0.25">
      <c r="A4426">
        <f t="shared" ca="1" si="69"/>
        <v>11091</v>
      </c>
      <c r="B4426" t="s">
        <v>334</v>
      </c>
      <c r="C4426" t="s">
        <v>45</v>
      </c>
      <c r="N4426" s="1" t="s">
        <v>19186</v>
      </c>
      <c r="O4426" t="s">
        <v>33</v>
      </c>
      <c r="V4426" t="s">
        <v>19187</v>
      </c>
      <c r="W4426">
        <v>30</v>
      </c>
      <c r="X4426" t="s">
        <v>34</v>
      </c>
      <c r="Y4426" t="s">
        <v>2370</v>
      </c>
      <c r="Z4426" t="s">
        <v>19188</v>
      </c>
      <c r="AA4426" t="s">
        <v>19189</v>
      </c>
      <c r="AB4426">
        <v>-161991</v>
      </c>
      <c r="AC4426" t="s">
        <v>38</v>
      </c>
      <c r="AD4426">
        <v>98370</v>
      </c>
    </row>
    <row r="4427" spans="1:30" ht="120" x14ac:dyDescent="0.25">
      <c r="A4427">
        <f t="shared" ca="1" si="69"/>
        <v>15314</v>
      </c>
      <c r="B4427" t="s">
        <v>73</v>
      </c>
      <c r="C4427" t="s">
        <v>74</v>
      </c>
      <c r="F4427" s="1" t="s">
        <v>459</v>
      </c>
      <c r="O4427" t="s">
        <v>63</v>
      </c>
      <c r="X4427" t="s">
        <v>34</v>
      </c>
      <c r="Y4427" t="s">
        <v>3659</v>
      </c>
      <c r="Z4427" t="s">
        <v>42688</v>
      </c>
      <c r="AA4427" t="s">
        <v>42689</v>
      </c>
      <c r="AB4427">
        <v>-160071</v>
      </c>
    </row>
    <row r="4428" spans="1:30" x14ac:dyDescent="0.25">
      <c r="A4428">
        <f t="shared" ca="1" si="69"/>
        <v>17194</v>
      </c>
      <c r="B4428" t="s">
        <v>124</v>
      </c>
      <c r="C4428" t="s">
        <v>45</v>
      </c>
      <c r="G4428">
        <v>0</v>
      </c>
      <c r="O4428" t="s">
        <v>33</v>
      </c>
      <c r="Y4428" t="s">
        <v>41685</v>
      </c>
      <c r="Z4428" t="s">
        <v>41686</v>
      </c>
      <c r="AA4428" t="s">
        <v>41651</v>
      </c>
      <c r="AB4428" t="s">
        <v>41687</v>
      </c>
    </row>
    <row r="4429" spans="1:30" ht="409.5" x14ac:dyDescent="0.25">
      <c r="A4429">
        <f t="shared" ca="1" si="69"/>
        <v>12784</v>
      </c>
      <c r="B4429" t="s">
        <v>1203</v>
      </c>
      <c r="C4429" t="s">
        <v>45</v>
      </c>
      <c r="G4429">
        <v>0</v>
      </c>
      <c r="O4429" t="s">
        <v>33</v>
      </c>
      <c r="X4429" t="s">
        <v>34</v>
      </c>
      <c r="Y4429" t="s">
        <v>4770</v>
      </c>
      <c r="Z4429" s="1" t="s">
        <v>29095</v>
      </c>
      <c r="AA4429" t="s">
        <v>29096</v>
      </c>
      <c r="AB4429" t="s">
        <v>29097</v>
      </c>
      <c r="AC4429" t="s">
        <v>38</v>
      </c>
      <c r="AD4429">
        <v>98346</v>
      </c>
    </row>
    <row r="4430" spans="1:30" ht="409.5" x14ac:dyDescent="0.25">
      <c r="A4430">
        <f t="shared" ca="1" si="69"/>
        <v>6797</v>
      </c>
      <c r="B4430" t="s">
        <v>489</v>
      </c>
      <c r="C4430" t="s">
        <v>45</v>
      </c>
      <c r="O4430" t="s">
        <v>33</v>
      </c>
      <c r="Y4430" t="s">
        <v>515</v>
      </c>
      <c r="Z4430" s="1" t="s">
        <v>1903</v>
      </c>
      <c r="AA4430" t="s">
        <v>1865</v>
      </c>
      <c r="AB4430">
        <v>-161590</v>
      </c>
      <c r="AC4430" t="s">
        <v>38</v>
      </c>
      <c r="AD4430">
        <v>98101</v>
      </c>
    </row>
    <row r="4431" spans="1:30" x14ac:dyDescent="0.25">
      <c r="A4431">
        <f t="shared" ca="1" si="69"/>
        <v>17065</v>
      </c>
      <c r="B4431" t="s">
        <v>79</v>
      </c>
      <c r="C4431" t="s">
        <v>80</v>
      </c>
      <c r="F4431" t="s">
        <v>10133</v>
      </c>
      <c r="O4431" t="s">
        <v>33</v>
      </c>
      <c r="Y4431" t="s">
        <v>10134</v>
      </c>
      <c r="Z4431" t="s">
        <v>10135</v>
      </c>
      <c r="AA4431" t="s">
        <v>10136</v>
      </c>
      <c r="AB4431">
        <v>-170263</v>
      </c>
      <c r="AC4431" t="s">
        <v>38</v>
      </c>
      <c r="AD4431">
        <v>98020</v>
      </c>
    </row>
    <row r="4432" spans="1:30" x14ac:dyDescent="0.25">
      <c r="A4432">
        <f t="shared" ca="1" si="69"/>
        <v>16873</v>
      </c>
      <c r="B4432" t="s">
        <v>73</v>
      </c>
      <c r="C4432" t="s">
        <v>74</v>
      </c>
      <c r="F4432" t="s">
        <v>1603</v>
      </c>
      <c r="G4432">
        <v>0</v>
      </c>
      <c r="O4432" t="s">
        <v>33</v>
      </c>
      <c r="X4432" t="s">
        <v>34</v>
      </c>
      <c r="Y4432" t="s">
        <v>1604</v>
      </c>
      <c r="Z4432" t="s">
        <v>17163</v>
      </c>
      <c r="AA4432" t="s">
        <v>17164</v>
      </c>
      <c r="AB4432" t="s">
        <v>17165</v>
      </c>
      <c r="AC4432" t="s">
        <v>38</v>
      </c>
      <c r="AD4432">
        <v>98102</v>
      </c>
    </row>
    <row r="4433" spans="1:30" ht="409.5" x14ac:dyDescent="0.25">
      <c r="A4433">
        <f t="shared" ca="1" si="69"/>
        <v>8403</v>
      </c>
      <c r="B4433" t="s">
        <v>178</v>
      </c>
      <c r="C4433" t="s">
        <v>179</v>
      </c>
      <c r="O4433" t="s">
        <v>33</v>
      </c>
      <c r="X4433" t="s">
        <v>34</v>
      </c>
      <c r="Y4433" t="s">
        <v>28910</v>
      </c>
      <c r="Z4433" s="1" t="s">
        <v>28911</v>
      </c>
      <c r="AA4433" t="s">
        <v>28912</v>
      </c>
      <c r="AB4433">
        <v>-160846</v>
      </c>
      <c r="AC4433" t="s">
        <v>38</v>
      </c>
      <c r="AD4433">
        <v>99353</v>
      </c>
    </row>
    <row r="4434" spans="1:30" x14ac:dyDescent="0.25">
      <c r="A4434">
        <f t="shared" ca="1" si="69"/>
        <v>10279</v>
      </c>
      <c r="B4434" t="s">
        <v>79</v>
      </c>
      <c r="C4434" t="s">
        <v>80</v>
      </c>
      <c r="F4434" t="s">
        <v>26906</v>
      </c>
      <c r="O4434" t="s">
        <v>33</v>
      </c>
      <c r="Y4434" t="s">
        <v>14468</v>
      </c>
      <c r="Z4434" t="s">
        <v>26907</v>
      </c>
      <c r="AA4434" t="s">
        <v>26901</v>
      </c>
      <c r="AB4434">
        <v>-172276</v>
      </c>
      <c r="AC4434" t="s">
        <v>243</v>
      </c>
      <c r="AD4434">
        <v>94025</v>
      </c>
    </row>
    <row r="4435" spans="1:30" x14ac:dyDescent="0.25">
      <c r="A4435">
        <f t="shared" ca="1" si="69"/>
        <v>8361</v>
      </c>
      <c r="B4435" t="s">
        <v>39</v>
      </c>
      <c r="C4435" t="s">
        <v>165</v>
      </c>
      <c r="F4435" t="s">
        <v>5422</v>
      </c>
      <c r="G4435">
        <v>0</v>
      </c>
      <c r="O4435" t="s">
        <v>33</v>
      </c>
      <c r="Y4435" t="s">
        <v>5423</v>
      </c>
      <c r="Z4435" t="s">
        <v>5443</v>
      </c>
      <c r="AA4435" t="s">
        <v>5443</v>
      </c>
      <c r="AB4435" t="s">
        <v>5444</v>
      </c>
      <c r="AC4435" t="s">
        <v>38</v>
      </c>
      <c r="AD4435">
        <v>98082</v>
      </c>
    </row>
    <row r="4436" spans="1:30" ht="409.5" x14ac:dyDescent="0.25">
      <c r="A4436">
        <f t="shared" ca="1" si="69"/>
        <v>3623</v>
      </c>
      <c r="B4436" t="s">
        <v>44</v>
      </c>
      <c r="C4436" t="s">
        <v>45</v>
      </c>
      <c r="F4436" t="s">
        <v>20250</v>
      </c>
      <c r="G4436">
        <v>0</v>
      </c>
      <c r="O4436" t="s">
        <v>33</v>
      </c>
      <c r="X4436" t="s">
        <v>34</v>
      </c>
      <c r="Y4436" t="s">
        <v>22598</v>
      </c>
      <c r="Z4436" s="1" t="s">
        <v>24012</v>
      </c>
      <c r="AA4436" s="1" t="s">
        <v>24012</v>
      </c>
      <c r="AB4436" t="s">
        <v>24013</v>
      </c>
      <c r="AC4436" t="s">
        <v>102</v>
      </c>
      <c r="AD4436">
        <v>97302</v>
      </c>
    </row>
    <row r="4437" spans="1:30" ht="409.5" x14ac:dyDescent="0.25">
      <c r="A4437">
        <f t="shared" ca="1" si="69"/>
        <v>8732</v>
      </c>
      <c r="B4437" t="s">
        <v>739</v>
      </c>
      <c r="C4437" t="s">
        <v>686</v>
      </c>
      <c r="F4437" t="s">
        <v>29743</v>
      </c>
      <c r="O4437" t="s">
        <v>33</v>
      </c>
      <c r="Y4437" t="s">
        <v>29744</v>
      </c>
      <c r="Z4437" s="1" t="s">
        <v>29745</v>
      </c>
      <c r="AA4437" t="s">
        <v>29714</v>
      </c>
      <c r="AB4437">
        <v>-180946</v>
      </c>
      <c r="AC4437" t="s">
        <v>38</v>
      </c>
      <c r="AD4437">
        <v>98563</v>
      </c>
    </row>
    <row r="4438" spans="1:30" x14ac:dyDescent="0.25">
      <c r="A4438">
        <f t="shared" ca="1" si="69"/>
        <v>18627</v>
      </c>
      <c r="B4438" t="s">
        <v>276</v>
      </c>
      <c r="C4438" t="s">
        <v>45</v>
      </c>
      <c r="F4438" t="s">
        <v>69</v>
      </c>
      <c r="G4438">
        <v>0</v>
      </c>
      <c r="O4438" t="s">
        <v>33</v>
      </c>
      <c r="X4438" t="s">
        <v>34</v>
      </c>
      <c r="Y4438" t="s">
        <v>2647</v>
      </c>
      <c r="Z4438" t="s">
        <v>3653</v>
      </c>
      <c r="AA4438" t="s">
        <v>3654</v>
      </c>
      <c r="AB4438" t="s">
        <v>3655</v>
      </c>
    </row>
    <row r="4439" spans="1:30" ht="409.5" x14ac:dyDescent="0.25">
      <c r="A4439">
        <f t="shared" ca="1" si="69"/>
        <v>16137</v>
      </c>
      <c r="B4439" t="s">
        <v>2046</v>
      </c>
      <c r="C4439" t="s">
        <v>80</v>
      </c>
      <c r="F4439" t="s">
        <v>5344</v>
      </c>
      <c r="O4439" t="s">
        <v>33</v>
      </c>
      <c r="Y4439" t="s">
        <v>5345</v>
      </c>
      <c r="Z4439" s="1" t="s">
        <v>10884</v>
      </c>
      <c r="AA4439" t="s">
        <v>10885</v>
      </c>
      <c r="AB4439">
        <v>-162047</v>
      </c>
      <c r="AC4439" t="s">
        <v>38</v>
      </c>
      <c r="AD4439">
        <v>98121</v>
      </c>
    </row>
    <row r="4440" spans="1:30" ht="409.5" x14ac:dyDescent="0.25">
      <c r="A4440">
        <f t="shared" ca="1" si="69"/>
        <v>4491</v>
      </c>
      <c r="B4440" t="s">
        <v>178</v>
      </c>
      <c r="G4440">
        <v>0</v>
      </c>
      <c r="O4440" t="s">
        <v>33</v>
      </c>
      <c r="X4440" t="s">
        <v>34</v>
      </c>
      <c r="Y4440" t="s">
        <v>37590</v>
      </c>
      <c r="Z4440" s="1" t="s">
        <v>37591</v>
      </c>
      <c r="AA4440" t="s">
        <v>37592</v>
      </c>
      <c r="AB4440" t="s">
        <v>37593</v>
      </c>
      <c r="AC4440" t="s">
        <v>38</v>
      </c>
      <c r="AD4440">
        <v>98036</v>
      </c>
    </row>
    <row r="4441" spans="1:30" x14ac:dyDescent="0.25">
      <c r="A4441">
        <f t="shared" ca="1" si="69"/>
        <v>2435</v>
      </c>
      <c r="B4441" t="s">
        <v>685</v>
      </c>
      <c r="C4441" t="s">
        <v>686</v>
      </c>
      <c r="F4441" t="s">
        <v>29351</v>
      </c>
      <c r="G4441">
        <v>0</v>
      </c>
      <c r="O4441" t="s">
        <v>33</v>
      </c>
      <c r="Y4441" t="s">
        <v>33968</v>
      </c>
      <c r="Z4441" t="s">
        <v>33969</v>
      </c>
      <c r="AA4441" t="s">
        <v>33970</v>
      </c>
      <c r="AB4441" t="s">
        <v>33971</v>
      </c>
      <c r="AC4441" t="s">
        <v>38</v>
      </c>
      <c r="AD4441">
        <v>98409</v>
      </c>
    </row>
    <row r="4442" spans="1:30" x14ac:dyDescent="0.25">
      <c r="A4442">
        <f t="shared" ca="1" si="69"/>
        <v>1876</v>
      </c>
      <c r="B4442" t="s">
        <v>178</v>
      </c>
      <c r="C4442" t="s">
        <v>179</v>
      </c>
      <c r="F4442" t="s">
        <v>5050</v>
      </c>
      <c r="G4442">
        <v>0</v>
      </c>
      <c r="O4442" t="s">
        <v>33</v>
      </c>
      <c r="X4442" t="s">
        <v>34</v>
      </c>
      <c r="Y4442" t="s">
        <v>5051</v>
      </c>
      <c r="Z4442" t="s">
        <v>38352</v>
      </c>
      <c r="AA4442" t="s">
        <v>38353</v>
      </c>
      <c r="AB4442" t="s">
        <v>38354</v>
      </c>
      <c r="AC4442" t="s">
        <v>38</v>
      </c>
      <c r="AD4442">
        <v>99336</v>
      </c>
    </row>
    <row r="4443" spans="1:30" x14ac:dyDescent="0.25">
      <c r="A4443">
        <f t="shared" ca="1" si="69"/>
        <v>17939</v>
      </c>
      <c r="B4443" t="s">
        <v>79</v>
      </c>
      <c r="C4443" t="s">
        <v>80</v>
      </c>
      <c r="F4443" t="s">
        <v>13415</v>
      </c>
      <c r="O4443" t="s">
        <v>33</v>
      </c>
      <c r="Y4443" t="s">
        <v>13416</v>
      </c>
      <c r="Z4443" t="s">
        <v>26751</v>
      </c>
      <c r="AA4443" t="s">
        <v>26752</v>
      </c>
      <c r="AB4443">
        <v>-180632</v>
      </c>
      <c r="AC4443" t="s">
        <v>816</v>
      </c>
      <c r="AD4443">
        <v>80026</v>
      </c>
    </row>
    <row r="4444" spans="1:30" x14ac:dyDescent="0.25">
      <c r="A4444">
        <f t="shared" ca="1" si="69"/>
        <v>16457</v>
      </c>
      <c r="B4444" t="s">
        <v>2046</v>
      </c>
      <c r="C4444" t="s">
        <v>80</v>
      </c>
      <c r="F4444" t="s">
        <v>7912</v>
      </c>
      <c r="O4444" t="s">
        <v>33</v>
      </c>
      <c r="Y4444" t="s">
        <v>14400</v>
      </c>
      <c r="Z4444" t="s">
        <v>14401</v>
      </c>
      <c r="AA4444" t="s">
        <v>14402</v>
      </c>
      <c r="AB4444">
        <v>-163068</v>
      </c>
      <c r="AC4444" t="s">
        <v>102</v>
      </c>
      <c r="AD4444">
        <v>97331</v>
      </c>
    </row>
    <row r="4445" spans="1:30" x14ac:dyDescent="0.25">
      <c r="A4445">
        <f t="shared" ca="1" si="69"/>
        <v>10274</v>
      </c>
      <c r="B4445" t="s">
        <v>73</v>
      </c>
      <c r="C4445" t="s">
        <v>74</v>
      </c>
      <c r="G4445">
        <v>0</v>
      </c>
      <c r="O4445" t="s">
        <v>33</v>
      </c>
      <c r="Y4445" t="s">
        <v>36295</v>
      </c>
      <c r="Z4445" t="s">
        <v>36296</v>
      </c>
      <c r="AA4445" t="s">
        <v>36297</v>
      </c>
      <c r="AB4445" t="s">
        <v>36298</v>
      </c>
    </row>
    <row r="4446" spans="1:30" ht="409.5" x14ac:dyDescent="0.25">
      <c r="A4446">
        <f t="shared" ca="1" si="69"/>
        <v>2041</v>
      </c>
      <c r="B4446" t="s">
        <v>124</v>
      </c>
      <c r="C4446" t="s">
        <v>45</v>
      </c>
      <c r="O4446" t="s">
        <v>33</v>
      </c>
      <c r="W4446">
        <v>15</v>
      </c>
      <c r="X4446" t="s">
        <v>34</v>
      </c>
      <c r="Y4446" t="s">
        <v>2893</v>
      </c>
      <c r="Z4446" s="1" t="s">
        <v>2894</v>
      </c>
      <c r="AA4446" t="s">
        <v>2895</v>
      </c>
      <c r="AB4446">
        <v>-173070</v>
      </c>
    </row>
    <row r="4447" spans="1:30" x14ac:dyDescent="0.25">
      <c r="A4447">
        <f t="shared" ca="1" si="69"/>
        <v>2138</v>
      </c>
      <c r="B4447" t="s">
        <v>276</v>
      </c>
      <c r="C4447" t="s">
        <v>45</v>
      </c>
      <c r="O4447" t="s">
        <v>33</v>
      </c>
      <c r="Y4447" t="s">
        <v>2692</v>
      </c>
      <c r="Z4447" t="s">
        <v>2693</v>
      </c>
      <c r="AA4447" t="s">
        <v>2694</v>
      </c>
      <c r="AB4447">
        <v>-173398</v>
      </c>
      <c r="AC4447" t="s">
        <v>38</v>
      </c>
      <c r="AD4447">
        <v>98199</v>
      </c>
    </row>
    <row r="4448" spans="1:30" x14ac:dyDescent="0.25">
      <c r="A4448">
        <f t="shared" ca="1" si="69"/>
        <v>18236</v>
      </c>
      <c r="B4448" t="s">
        <v>773</v>
      </c>
      <c r="C4448" t="s">
        <v>80</v>
      </c>
      <c r="F4448" t="s">
        <v>18421</v>
      </c>
      <c r="G4448">
        <v>0</v>
      </c>
      <c r="O4448" t="s">
        <v>33</v>
      </c>
      <c r="X4448" t="s">
        <v>34</v>
      </c>
      <c r="Y4448" t="s">
        <v>43079</v>
      </c>
      <c r="Z4448" t="s">
        <v>43083</v>
      </c>
      <c r="AA4448" t="s">
        <v>43081</v>
      </c>
      <c r="AB4448" t="s">
        <v>43084</v>
      </c>
      <c r="AC4448" t="s">
        <v>38</v>
      </c>
      <c r="AD4448">
        <v>98504</v>
      </c>
    </row>
    <row r="4449" spans="1:30" x14ac:dyDescent="0.25">
      <c r="A4449">
        <f t="shared" ca="1" si="69"/>
        <v>18405</v>
      </c>
      <c r="B4449" t="s">
        <v>178</v>
      </c>
      <c r="F4449" t="s">
        <v>17227</v>
      </c>
      <c r="G4449">
        <v>0</v>
      </c>
      <c r="O4449" t="s">
        <v>33</v>
      </c>
      <c r="X4449" t="s">
        <v>34</v>
      </c>
      <c r="Y4449" t="s">
        <v>17228</v>
      </c>
      <c r="Z4449" t="s">
        <v>17229</v>
      </c>
      <c r="AA4449" t="s">
        <v>17229</v>
      </c>
      <c r="AB4449" t="s">
        <v>17230</v>
      </c>
    </row>
    <row r="4450" spans="1:30" x14ac:dyDescent="0.25">
      <c r="A4450">
        <f t="shared" ca="1" si="69"/>
        <v>12962</v>
      </c>
      <c r="B4450" t="s">
        <v>96</v>
      </c>
      <c r="C4450" t="s">
        <v>97</v>
      </c>
      <c r="F4450" t="s">
        <v>5627</v>
      </c>
      <c r="G4450">
        <v>0</v>
      </c>
      <c r="O4450" t="s">
        <v>33</v>
      </c>
      <c r="X4450" t="s">
        <v>34</v>
      </c>
      <c r="Y4450" t="s">
        <v>5632</v>
      </c>
      <c r="Z4450" t="s">
        <v>9419</v>
      </c>
      <c r="AA4450" t="s">
        <v>9420</v>
      </c>
      <c r="AB4450" t="s">
        <v>9421</v>
      </c>
      <c r="AC4450" t="s">
        <v>816</v>
      </c>
      <c r="AD4450">
        <v>80124</v>
      </c>
    </row>
    <row r="4451" spans="1:30" ht="409.5" x14ac:dyDescent="0.25">
      <c r="A4451">
        <f t="shared" ca="1" si="69"/>
        <v>2826</v>
      </c>
      <c r="B4451" t="s">
        <v>3712</v>
      </c>
      <c r="C4451" t="s">
        <v>45</v>
      </c>
      <c r="F4451" t="s">
        <v>2283</v>
      </c>
      <c r="G4451">
        <v>0</v>
      </c>
      <c r="O4451" t="s">
        <v>33</v>
      </c>
      <c r="X4451" t="s">
        <v>34</v>
      </c>
      <c r="Y4451" t="s">
        <v>2284</v>
      </c>
      <c r="Z4451" s="1" t="s">
        <v>24712</v>
      </c>
      <c r="AA4451" t="s">
        <v>24706</v>
      </c>
      <c r="AB4451" t="s">
        <v>24713</v>
      </c>
      <c r="AC4451" t="s">
        <v>38</v>
      </c>
      <c r="AD4451">
        <v>98006</v>
      </c>
    </row>
    <row r="4452" spans="1:30" ht="409.5" x14ac:dyDescent="0.25">
      <c r="A4452">
        <f t="shared" ca="1" si="69"/>
        <v>3057</v>
      </c>
      <c r="B4452" t="s">
        <v>164</v>
      </c>
      <c r="C4452" t="s">
        <v>165</v>
      </c>
      <c r="G4452">
        <v>0</v>
      </c>
      <c r="N4452" s="1" t="s">
        <v>483</v>
      </c>
      <c r="O4452" t="s">
        <v>33</v>
      </c>
      <c r="P4452" t="s">
        <v>484</v>
      </c>
      <c r="W4452">
        <v>30</v>
      </c>
      <c r="Y4452" t="s">
        <v>485</v>
      </c>
      <c r="Z4452" s="1" t="s">
        <v>486</v>
      </c>
      <c r="AA4452" t="s">
        <v>487</v>
      </c>
      <c r="AB4452" t="s">
        <v>488</v>
      </c>
    </row>
    <row r="4453" spans="1:30" x14ac:dyDescent="0.25">
      <c r="A4453">
        <f t="shared" ca="1" si="69"/>
        <v>19884</v>
      </c>
      <c r="B4453" t="s">
        <v>230</v>
      </c>
      <c r="C4453" t="s">
        <v>45</v>
      </c>
      <c r="O4453" t="s">
        <v>33</v>
      </c>
      <c r="Y4453" t="s">
        <v>1914</v>
      </c>
      <c r="Z4453" t="s">
        <v>1925</v>
      </c>
      <c r="AA4453" t="s">
        <v>1865</v>
      </c>
      <c r="AB4453">
        <v>-162751</v>
      </c>
    </row>
    <row r="4454" spans="1:30" ht="409.5" x14ac:dyDescent="0.25">
      <c r="A4454">
        <f t="shared" ca="1" si="69"/>
        <v>5707</v>
      </c>
      <c r="B4454" t="s">
        <v>423</v>
      </c>
      <c r="C4454" t="s">
        <v>45</v>
      </c>
      <c r="F4454" t="s">
        <v>315</v>
      </c>
      <c r="G4454">
        <v>0</v>
      </c>
      <c r="M4454" s="1" t="s">
        <v>40374</v>
      </c>
      <c r="N4454" t="s">
        <v>40375</v>
      </c>
      <c r="O4454" t="s">
        <v>168</v>
      </c>
      <c r="P4454" t="s">
        <v>318</v>
      </c>
      <c r="Q4454" t="s">
        <v>599</v>
      </c>
      <c r="Y4454" t="s">
        <v>320</v>
      </c>
      <c r="Z4454" s="1" t="s">
        <v>40376</v>
      </c>
      <c r="AA4454" t="s">
        <v>40377</v>
      </c>
      <c r="AB4454" t="s">
        <v>40378</v>
      </c>
    </row>
    <row r="4455" spans="1:30" ht="409.5" x14ac:dyDescent="0.25">
      <c r="A4455">
        <f t="shared" ca="1" si="69"/>
        <v>16784</v>
      </c>
      <c r="B4455" t="s">
        <v>685</v>
      </c>
      <c r="C4455" t="s">
        <v>686</v>
      </c>
      <c r="F4455" t="s">
        <v>192</v>
      </c>
      <c r="G4455">
        <v>0</v>
      </c>
      <c r="O4455" t="s">
        <v>33</v>
      </c>
      <c r="X4455" t="s">
        <v>34</v>
      </c>
      <c r="Y4455" t="s">
        <v>35245</v>
      </c>
      <c r="Z4455" s="1" t="s">
        <v>35246</v>
      </c>
      <c r="AA4455" t="s">
        <v>35222</v>
      </c>
      <c r="AB4455" t="s">
        <v>35247</v>
      </c>
    </row>
    <row r="4456" spans="1:30" x14ac:dyDescent="0.25">
      <c r="A4456">
        <f t="shared" ca="1" si="69"/>
        <v>15833</v>
      </c>
      <c r="B4456" t="s">
        <v>124</v>
      </c>
      <c r="C4456" t="s">
        <v>45</v>
      </c>
      <c r="F4456" t="s">
        <v>3925</v>
      </c>
      <c r="O4456" t="s">
        <v>33</v>
      </c>
      <c r="X4456" t="s">
        <v>34</v>
      </c>
      <c r="Y4456" t="s">
        <v>3926</v>
      </c>
      <c r="Z4456" t="s">
        <v>3927</v>
      </c>
      <c r="AA4456" t="s">
        <v>3928</v>
      </c>
      <c r="AB4456">
        <v>-170980</v>
      </c>
      <c r="AC4456" t="s">
        <v>38</v>
      </c>
      <c r="AD4456">
        <v>98101</v>
      </c>
    </row>
    <row r="4457" spans="1:30" ht="409.5" x14ac:dyDescent="0.25">
      <c r="A4457">
        <f t="shared" ca="1" si="69"/>
        <v>16591</v>
      </c>
      <c r="B4457" t="s">
        <v>30</v>
      </c>
      <c r="C4457" t="s">
        <v>31</v>
      </c>
      <c r="F4457" t="s">
        <v>19683</v>
      </c>
      <c r="G4457">
        <v>0</v>
      </c>
      <c r="O4457" t="s">
        <v>33</v>
      </c>
      <c r="X4457" t="s">
        <v>34</v>
      </c>
      <c r="Y4457" t="s">
        <v>19684</v>
      </c>
      <c r="Z4457" s="1" t="s">
        <v>19685</v>
      </c>
      <c r="AA4457" s="1" t="s">
        <v>19686</v>
      </c>
      <c r="AB4457" t="s">
        <v>19687</v>
      </c>
      <c r="AC4457" t="s">
        <v>2243</v>
      </c>
      <c r="AD4457">
        <v>85257</v>
      </c>
    </row>
    <row r="4458" spans="1:30" ht="120" x14ac:dyDescent="0.25">
      <c r="A4458">
        <f t="shared" ca="1" si="69"/>
        <v>1565</v>
      </c>
      <c r="B4458" t="s">
        <v>773</v>
      </c>
      <c r="C4458" t="s">
        <v>80</v>
      </c>
      <c r="F4458" t="s">
        <v>1418</v>
      </c>
      <c r="G4458">
        <v>0</v>
      </c>
      <c r="O4458" t="s">
        <v>33</v>
      </c>
      <c r="X4458" t="s">
        <v>34</v>
      </c>
      <c r="Y4458" t="s">
        <v>5784</v>
      </c>
      <c r="Z4458" t="s">
        <v>6072</v>
      </c>
      <c r="AA4458" s="1" t="s">
        <v>6073</v>
      </c>
      <c r="AB4458" t="s">
        <v>6074</v>
      </c>
      <c r="AC4458" t="s">
        <v>38</v>
      </c>
      <c r="AD4458">
        <v>98504</v>
      </c>
    </row>
    <row r="4459" spans="1:30" ht="409.5" x14ac:dyDescent="0.25">
      <c r="A4459">
        <f t="shared" ca="1" si="69"/>
        <v>17482</v>
      </c>
      <c r="B4459" t="s">
        <v>96</v>
      </c>
      <c r="C4459" t="s">
        <v>97</v>
      </c>
      <c r="F4459" t="s">
        <v>5654</v>
      </c>
      <c r="O4459" t="s">
        <v>33</v>
      </c>
      <c r="W4459">
        <v>15</v>
      </c>
      <c r="X4459" t="s">
        <v>34</v>
      </c>
      <c r="Y4459" t="s">
        <v>9768</v>
      </c>
      <c r="Z4459" s="1" t="s">
        <v>32343</v>
      </c>
      <c r="AA4459" t="s">
        <v>32344</v>
      </c>
      <c r="AB4459">
        <v>-181347</v>
      </c>
      <c r="AC4459" t="s">
        <v>38</v>
      </c>
    </row>
    <row r="4460" spans="1:30" ht="409.5" x14ac:dyDescent="0.25">
      <c r="A4460">
        <f t="shared" ca="1" si="69"/>
        <v>16580</v>
      </c>
      <c r="B4460" t="s">
        <v>30</v>
      </c>
      <c r="C4460" t="s">
        <v>31</v>
      </c>
      <c r="G4460">
        <v>0</v>
      </c>
      <c r="O4460" t="s">
        <v>63</v>
      </c>
      <c r="X4460" t="s">
        <v>34</v>
      </c>
      <c r="Y4460" t="s">
        <v>40937</v>
      </c>
      <c r="Z4460" s="1" t="s">
        <v>42666</v>
      </c>
      <c r="AA4460" t="s">
        <v>42667</v>
      </c>
      <c r="AB4460" t="s">
        <v>42668</v>
      </c>
      <c r="AC4460" t="s">
        <v>38</v>
      </c>
      <c r="AD4460">
        <v>98405</v>
      </c>
    </row>
    <row r="4461" spans="1:30" ht="409.5" x14ac:dyDescent="0.25">
      <c r="A4461">
        <f t="shared" ca="1" si="69"/>
        <v>11406</v>
      </c>
      <c r="B4461" t="s">
        <v>489</v>
      </c>
      <c r="C4461" t="s">
        <v>45</v>
      </c>
      <c r="F4461" t="s">
        <v>4678</v>
      </c>
      <c r="O4461" t="s">
        <v>33</v>
      </c>
      <c r="X4461" t="s">
        <v>34</v>
      </c>
      <c r="Y4461" t="s">
        <v>4679</v>
      </c>
      <c r="Z4461" s="1" t="s">
        <v>18928</v>
      </c>
      <c r="AA4461" t="s">
        <v>18929</v>
      </c>
      <c r="AB4461">
        <v>-171399</v>
      </c>
      <c r="AC4461" t="s">
        <v>38</v>
      </c>
      <c r="AD4461">
        <v>98102</v>
      </c>
    </row>
    <row r="4462" spans="1:30" x14ac:dyDescent="0.25">
      <c r="A4462">
        <f t="shared" ca="1" si="69"/>
        <v>7918</v>
      </c>
      <c r="B4462" t="s">
        <v>739</v>
      </c>
      <c r="C4462" t="s">
        <v>686</v>
      </c>
      <c r="F4462" t="s">
        <v>29535</v>
      </c>
      <c r="G4462">
        <v>0</v>
      </c>
      <c r="O4462" t="s">
        <v>33</v>
      </c>
      <c r="Y4462" t="s">
        <v>29536</v>
      </c>
      <c r="Z4462" t="s">
        <v>30151</v>
      </c>
      <c r="AA4462" t="s">
        <v>30149</v>
      </c>
      <c r="AB4462" t="s">
        <v>30152</v>
      </c>
    </row>
    <row r="4463" spans="1:30" x14ac:dyDescent="0.25">
      <c r="A4463">
        <f t="shared" ca="1" si="69"/>
        <v>4508</v>
      </c>
      <c r="B4463" t="s">
        <v>685</v>
      </c>
      <c r="C4463" t="s">
        <v>686</v>
      </c>
      <c r="F4463" t="s">
        <v>29613</v>
      </c>
      <c r="O4463" t="s">
        <v>33</v>
      </c>
      <c r="Y4463" t="s">
        <v>29614</v>
      </c>
      <c r="Z4463" t="s">
        <v>33652</v>
      </c>
      <c r="AA4463" t="s">
        <v>33647</v>
      </c>
      <c r="AB4463">
        <v>-162981</v>
      </c>
      <c r="AC4463" t="s">
        <v>38</v>
      </c>
      <c r="AD4463">
        <v>98001</v>
      </c>
    </row>
    <row r="4464" spans="1:30" x14ac:dyDescent="0.25">
      <c r="A4464">
        <f t="shared" ca="1" si="69"/>
        <v>8173</v>
      </c>
      <c r="B4464" t="s">
        <v>39</v>
      </c>
      <c r="F4464" t="s">
        <v>69</v>
      </c>
      <c r="O4464" t="s">
        <v>33</v>
      </c>
      <c r="Y4464" t="s">
        <v>725</v>
      </c>
      <c r="Z4464" t="s">
        <v>2882</v>
      </c>
      <c r="AA4464" t="s">
        <v>2883</v>
      </c>
      <c r="AB4464">
        <v>-160160</v>
      </c>
      <c r="AC4464" t="s">
        <v>38</v>
      </c>
      <c r="AD4464">
        <v>98121</v>
      </c>
    </row>
    <row r="4465" spans="1:30" ht="409.5" x14ac:dyDescent="0.25">
      <c r="A4465">
        <f t="shared" ca="1" si="69"/>
        <v>12458</v>
      </c>
      <c r="B4465" t="s">
        <v>68</v>
      </c>
      <c r="C4465" t="s">
        <v>45</v>
      </c>
      <c r="F4465" t="s">
        <v>18437</v>
      </c>
      <c r="O4465" t="s">
        <v>33</v>
      </c>
      <c r="X4465" t="s">
        <v>34</v>
      </c>
      <c r="Y4465" t="s">
        <v>22317</v>
      </c>
      <c r="Z4465" s="1" t="s">
        <v>24763</v>
      </c>
      <c r="AA4465" t="s">
        <v>24764</v>
      </c>
      <c r="AB4465">
        <v>-161528</v>
      </c>
      <c r="AC4465" t="s">
        <v>102</v>
      </c>
      <c r="AD4465">
        <v>97302</v>
      </c>
    </row>
    <row r="4466" spans="1:30" x14ac:dyDescent="0.25">
      <c r="A4466">
        <f t="shared" ca="1" si="69"/>
        <v>16893</v>
      </c>
      <c r="B4466" t="s">
        <v>230</v>
      </c>
      <c r="C4466" t="s">
        <v>45</v>
      </c>
      <c r="O4466" t="s">
        <v>33</v>
      </c>
      <c r="Y4466" t="s">
        <v>1914</v>
      </c>
      <c r="Z4466" t="s">
        <v>1915</v>
      </c>
      <c r="AA4466" t="s">
        <v>1865</v>
      </c>
      <c r="AB4466">
        <v>-162465</v>
      </c>
    </row>
    <row r="4467" spans="1:30" x14ac:dyDescent="0.25">
      <c r="A4467">
        <f t="shared" ca="1" si="69"/>
        <v>15074</v>
      </c>
      <c r="B4467" t="s">
        <v>2046</v>
      </c>
      <c r="C4467" t="s">
        <v>80</v>
      </c>
      <c r="F4467" t="s">
        <v>8528</v>
      </c>
      <c r="G4467">
        <v>0</v>
      </c>
      <c r="O4467" t="s">
        <v>33</v>
      </c>
      <c r="Y4467" t="s">
        <v>8529</v>
      </c>
      <c r="Z4467" t="s">
        <v>8530</v>
      </c>
      <c r="AA4467" t="s">
        <v>8531</v>
      </c>
      <c r="AB4467" t="s">
        <v>8532</v>
      </c>
      <c r="AC4467" t="s">
        <v>38</v>
      </c>
      <c r="AD4467">
        <v>98230</v>
      </c>
    </row>
    <row r="4468" spans="1:30" x14ac:dyDescent="0.25">
      <c r="A4468">
        <f t="shared" ca="1" si="69"/>
        <v>167</v>
      </c>
      <c r="B4468" t="s">
        <v>739</v>
      </c>
      <c r="C4468" t="s">
        <v>686</v>
      </c>
      <c r="F4468" t="s">
        <v>5981</v>
      </c>
      <c r="O4468" t="s">
        <v>33</v>
      </c>
      <c r="Y4468" t="s">
        <v>30406</v>
      </c>
      <c r="Z4468" t="s">
        <v>30407</v>
      </c>
      <c r="AA4468" t="s">
        <v>30391</v>
      </c>
      <c r="AB4468">
        <v>-161914</v>
      </c>
      <c r="AC4468" t="s">
        <v>38</v>
      </c>
      <c r="AD4468">
        <v>98104</v>
      </c>
    </row>
    <row r="4469" spans="1:30" x14ac:dyDescent="0.25">
      <c r="A4469">
        <f t="shared" ca="1" si="69"/>
        <v>18490</v>
      </c>
      <c r="B4469" t="s">
        <v>685</v>
      </c>
      <c r="C4469" t="s">
        <v>686</v>
      </c>
      <c r="F4469" t="s">
        <v>5981</v>
      </c>
      <c r="O4469" t="s">
        <v>33</v>
      </c>
      <c r="Y4469" t="s">
        <v>35108</v>
      </c>
      <c r="Z4469" t="s">
        <v>35109</v>
      </c>
      <c r="AA4469" t="s">
        <v>35064</v>
      </c>
      <c r="AB4469">
        <v>-161499</v>
      </c>
    </row>
    <row r="4470" spans="1:30" x14ac:dyDescent="0.25">
      <c r="A4470">
        <f t="shared" ca="1" si="69"/>
        <v>9749</v>
      </c>
      <c r="B4470" t="s">
        <v>178</v>
      </c>
      <c r="C4470" t="s">
        <v>179</v>
      </c>
      <c r="O4470" t="s">
        <v>33</v>
      </c>
      <c r="X4470" t="s">
        <v>34</v>
      </c>
      <c r="Y4470" t="s">
        <v>38485</v>
      </c>
      <c r="Z4470" t="s">
        <v>38486</v>
      </c>
      <c r="AA4470" t="s">
        <v>38487</v>
      </c>
      <c r="AB4470">
        <v>-161207</v>
      </c>
      <c r="AC4470" t="s">
        <v>38</v>
      </c>
      <c r="AD4470">
        <v>99359</v>
      </c>
    </row>
    <row r="4471" spans="1:30" x14ac:dyDescent="0.25">
      <c r="A4471">
        <f t="shared" ca="1" si="69"/>
        <v>18519</v>
      </c>
      <c r="B4471" t="s">
        <v>739</v>
      </c>
      <c r="C4471" t="s">
        <v>686</v>
      </c>
      <c r="F4471" t="s">
        <v>5901</v>
      </c>
      <c r="G4471">
        <v>0</v>
      </c>
      <c r="O4471" t="s">
        <v>33</v>
      </c>
      <c r="Y4471" t="s">
        <v>29632</v>
      </c>
      <c r="Z4471" t="s">
        <v>29633</v>
      </c>
      <c r="AA4471" t="s">
        <v>29634</v>
      </c>
      <c r="AB4471" t="s">
        <v>29635</v>
      </c>
    </row>
    <row r="4472" spans="1:30" ht="409.5" x14ac:dyDescent="0.25">
      <c r="A4472">
        <f t="shared" ca="1" si="69"/>
        <v>6626</v>
      </c>
      <c r="B4472" t="s">
        <v>739</v>
      </c>
      <c r="C4472" t="s">
        <v>686</v>
      </c>
      <c r="O4472" t="s">
        <v>63</v>
      </c>
      <c r="X4472" t="s">
        <v>34</v>
      </c>
      <c r="Y4472" t="s">
        <v>700</v>
      </c>
      <c r="Z4472" s="1" t="s">
        <v>27201</v>
      </c>
      <c r="AA4472" t="s">
        <v>27202</v>
      </c>
      <c r="AB4472">
        <v>-172617</v>
      </c>
      <c r="AC4472" t="s">
        <v>38</v>
      </c>
      <c r="AD4472">
        <v>98443</v>
      </c>
    </row>
    <row r="4473" spans="1:30" ht="409.5" x14ac:dyDescent="0.25">
      <c r="A4473">
        <f t="shared" ca="1" si="69"/>
        <v>13902</v>
      </c>
      <c r="B4473" t="s">
        <v>463</v>
      </c>
      <c r="F4473" t="s">
        <v>734</v>
      </c>
      <c r="N4473" s="1" t="s">
        <v>21135</v>
      </c>
      <c r="O4473" t="s">
        <v>52</v>
      </c>
      <c r="Q4473" t="s">
        <v>6084</v>
      </c>
      <c r="R4473" t="s">
        <v>493</v>
      </c>
      <c r="S4473" t="s">
        <v>57</v>
      </c>
      <c r="T4473" t="s">
        <v>599</v>
      </c>
      <c r="W4473">
        <v>30</v>
      </c>
      <c r="X4473" t="s">
        <v>34</v>
      </c>
      <c r="Y4473" t="s">
        <v>735</v>
      </c>
      <c r="Z4473" s="1" t="s">
        <v>21136</v>
      </c>
      <c r="AA4473" t="s">
        <v>21137</v>
      </c>
      <c r="AB4473">
        <v>-170716</v>
      </c>
      <c r="AC4473" t="s">
        <v>38</v>
      </c>
      <c r="AD4473">
        <v>98109</v>
      </c>
    </row>
    <row r="4474" spans="1:30" x14ac:dyDescent="0.25">
      <c r="A4474">
        <f t="shared" ca="1" si="69"/>
        <v>5444</v>
      </c>
      <c r="B4474" t="s">
        <v>685</v>
      </c>
      <c r="C4474" t="s">
        <v>686</v>
      </c>
      <c r="F4474" t="s">
        <v>2814</v>
      </c>
      <c r="O4474" t="s">
        <v>33</v>
      </c>
      <c r="Y4474" t="s">
        <v>28356</v>
      </c>
      <c r="Z4474" t="s">
        <v>28357</v>
      </c>
      <c r="AA4474" t="s">
        <v>28358</v>
      </c>
      <c r="AB4474">
        <v>-163408</v>
      </c>
      <c r="AC4474" t="s">
        <v>38</v>
      </c>
      <c r="AD4474">
        <v>99260</v>
      </c>
    </row>
    <row r="4475" spans="1:30" x14ac:dyDescent="0.25">
      <c r="A4475">
        <f t="shared" ca="1" si="69"/>
        <v>15454</v>
      </c>
      <c r="B4475" t="s">
        <v>739</v>
      </c>
      <c r="C4475" t="s">
        <v>686</v>
      </c>
      <c r="F4475" t="s">
        <v>753</v>
      </c>
      <c r="O4475" t="s">
        <v>33</v>
      </c>
      <c r="X4475" t="s">
        <v>34</v>
      </c>
      <c r="Y4475" t="s">
        <v>29470</v>
      </c>
      <c r="Z4475" t="s">
        <v>29582</v>
      </c>
      <c r="AA4475" t="s">
        <v>29568</v>
      </c>
      <c r="AB4475">
        <v>-162630</v>
      </c>
      <c r="AC4475" t="s">
        <v>102</v>
      </c>
      <c r="AD4475">
        <v>97702</v>
      </c>
    </row>
    <row r="4476" spans="1:30" ht="105" x14ac:dyDescent="0.25">
      <c r="A4476">
        <f t="shared" ca="1" si="69"/>
        <v>2147</v>
      </c>
      <c r="B4476" t="s">
        <v>2046</v>
      </c>
      <c r="C4476" t="s">
        <v>80</v>
      </c>
      <c r="F4476" t="s">
        <v>3047</v>
      </c>
      <c r="G4476">
        <v>0</v>
      </c>
      <c r="O4476" t="s">
        <v>33</v>
      </c>
      <c r="Y4476" t="s">
        <v>15271</v>
      </c>
      <c r="Z4476" t="s">
        <v>15272</v>
      </c>
      <c r="AA4476" s="1" t="s">
        <v>15273</v>
      </c>
      <c r="AB4476" t="s">
        <v>15274</v>
      </c>
      <c r="AC4476" t="s">
        <v>38</v>
      </c>
      <c r="AD4476">
        <v>98516</v>
      </c>
    </row>
    <row r="4477" spans="1:30" x14ac:dyDescent="0.25">
      <c r="A4477">
        <f t="shared" ca="1" si="69"/>
        <v>11545</v>
      </c>
      <c r="B4477" t="s">
        <v>739</v>
      </c>
      <c r="C4477" t="s">
        <v>686</v>
      </c>
      <c r="G4477">
        <v>0</v>
      </c>
      <c r="O4477" t="s">
        <v>33</v>
      </c>
      <c r="Y4477" t="s">
        <v>31181</v>
      </c>
      <c r="Z4477" t="s">
        <v>31182</v>
      </c>
      <c r="AA4477" t="s">
        <v>31183</v>
      </c>
      <c r="AB4477" t="s">
        <v>31184</v>
      </c>
      <c r="AC4477" t="s">
        <v>38</v>
      </c>
      <c r="AD4477">
        <v>98052</v>
      </c>
    </row>
    <row r="4478" spans="1:30" ht="409.5" x14ac:dyDescent="0.25">
      <c r="A4478">
        <f t="shared" ca="1" si="69"/>
        <v>19684</v>
      </c>
      <c r="B4478" t="s">
        <v>677</v>
      </c>
      <c r="C4478" t="s">
        <v>80</v>
      </c>
      <c r="F4478" t="s">
        <v>1335</v>
      </c>
      <c r="G4478">
        <v>0</v>
      </c>
      <c r="O4478" t="s">
        <v>33</v>
      </c>
      <c r="Y4478" t="s">
        <v>6741</v>
      </c>
      <c r="Z4478" s="1" t="s">
        <v>8185</v>
      </c>
      <c r="AA4478" t="s">
        <v>8186</v>
      </c>
      <c r="AB4478" t="s">
        <v>8187</v>
      </c>
      <c r="AC4478" t="s">
        <v>38</v>
      </c>
      <c r="AD4478">
        <v>98004</v>
      </c>
    </row>
    <row r="4479" spans="1:30" ht="409.5" x14ac:dyDescent="0.25">
      <c r="A4479">
        <f t="shared" ca="1" si="69"/>
        <v>5653</v>
      </c>
      <c r="B4479" t="s">
        <v>2046</v>
      </c>
      <c r="C4479" t="s">
        <v>80</v>
      </c>
      <c r="F4479" t="s">
        <v>986</v>
      </c>
      <c r="O4479" t="s">
        <v>33</v>
      </c>
      <c r="Y4479" t="s">
        <v>987</v>
      </c>
      <c r="Z4479" s="1" t="s">
        <v>12431</v>
      </c>
      <c r="AA4479" t="s">
        <v>12427</v>
      </c>
      <c r="AB4479">
        <v>-163630</v>
      </c>
      <c r="AC4479" t="s">
        <v>38</v>
      </c>
      <c r="AD4479">
        <v>98116</v>
      </c>
    </row>
    <row r="4480" spans="1:30" x14ac:dyDescent="0.25">
      <c r="A4480">
        <f t="shared" ca="1" si="69"/>
        <v>19806</v>
      </c>
      <c r="B4480" t="s">
        <v>164</v>
      </c>
      <c r="C4480" t="s">
        <v>165</v>
      </c>
      <c r="G4480">
        <v>0</v>
      </c>
      <c r="O4480" t="s">
        <v>33</v>
      </c>
      <c r="X4480" t="s">
        <v>34</v>
      </c>
      <c r="Y4480" t="s">
        <v>17714</v>
      </c>
      <c r="Z4480" t="s">
        <v>17715</v>
      </c>
      <c r="AA4480" t="s">
        <v>17716</v>
      </c>
      <c r="AB4480" t="s">
        <v>17717</v>
      </c>
      <c r="AC4480" t="s">
        <v>38</v>
      </c>
      <c r="AD4480">
        <v>98112</v>
      </c>
    </row>
    <row r="4481" spans="1:30" x14ac:dyDescent="0.25">
      <c r="A4481">
        <f t="shared" ca="1" si="69"/>
        <v>19155</v>
      </c>
      <c r="B4481" t="s">
        <v>73</v>
      </c>
      <c r="C4481" t="s">
        <v>74</v>
      </c>
      <c r="F4481" t="s">
        <v>18092</v>
      </c>
      <c r="G4481">
        <v>0</v>
      </c>
      <c r="O4481" t="s">
        <v>33</v>
      </c>
      <c r="X4481" t="s">
        <v>34</v>
      </c>
      <c r="Y4481" t="s">
        <v>18093</v>
      </c>
      <c r="Z4481" t="s">
        <v>18094</v>
      </c>
      <c r="AA4481" t="s">
        <v>18095</v>
      </c>
      <c r="AB4481" t="s">
        <v>18096</v>
      </c>
      <c r="AC4481" t="s">
        <v>38</v>
      </c>
      <c r="AD4481">
        <v>98161</v>
      </c>
    </row>
    <row r="4482" spans="1:30" ht="409.5" x14ac:dyDescent="0.25">
      <c r="A4482">
        <f t="shared" ref="A4482:A4545" ca="1" si="70">RANDBETWEEN(1,20000)</f>
        <v>17476</v>
      </c>
      <c r="B4482" t="s">
        <v>334</v>
      </c>
      <c r="C4482" t="s">
        <v>45</v>
      </c>
      <c r="O4482" t="s">
        <v>33</v>
      </c>
      <c r="X4482" t="s">
        <v>34</v>
      </c>
      <c r="Y4482" t="s">
        <v>21222</v>
      </c>
      <c r="Z4482" s="1" t="s">
        <v>21223</v>
      </c>
      <c r="AA4482" t="s">
        <v>2406</v>
      </c>
      <c r="AB4482">
        <v>-163053</v>
      </c>
      <c r="AC4482" t="s">
        <v>38</v>
      </c>
      <c r="AD4482">
        <v>98109</v>
      </c>
    </row>
    <row r="4483" spans="1:30" ht="409.5" x14ac:dyDescent="0.25">
      <c r="A4483">
        <f t="shared" ca="1" si="70"/>
        <v>13974</v>
      </c>
      <c r="B4483" t="s">
        <v>3712</v>
      </c>
      <c r="C4483" t="s">
        <v>45</v>
      </c>
      <c r="F4483" t="s">
        <v>20250</v>
      </c>
      <c r="G4483">
        <v>0</v>
      </c>
      <c r="O4483" t="s">
        <v>33</v>
      </c>
      <c r="X4483" t="s">
        <v>34</v>
      </c>
      <c r="Y4483" t="s">
        <v>22598</v>
      </c>
      <c r="Z4483" s="1" t="s">
        <v>24288</v>
      </c>
      <c r="AA4483" t="s">
        <v>24027</v>
      </c>
      <c r="AB4483" t="s">
        <v>24289</v>
      </c>
      <c r="AC4483" t="s">
        <v>102</v>
      </c>
      <c r="AD4483">
        <v>97302</v>
      </c>
    </row>
    <row r="4484" spans="1:30" ht="409.5" x14ac:dyDescent="0.25">
      <c r="A4484">
        <f t="shared" ca="1" si="70"/>
        <v>18286</v>
      </c>
      <c r="B4484" t="s">
        <v>124</v>
      </c>
      <c r="C4484" t="s">
        <v>45</v>
      </c>
      <c r="O4484" t="s">
        <v>33</v>
      </c>
      <c r="W4484">
        <v>15</v>
      </c>
      <c r="X4484" t="s">
        <v>34</v>
      </c>
      <c r="Y4484" t="s">
        <v>5669</v>
      </c>
      <c r="Z4484" s="1" t="s">
        <v>5670</v>
      </c>
      <c r="AA4484" t="s">
        <v>5671</v>
      </c>
      <c r="AB4484">
        <v>-180853</v>
      </c>
      <c r="AC4484" t="s">
        <v>38</v>
      </c>
      <c r="AD4484">
        <v>98502</v>
      </c>
    </row>
    <row r="4485" spans="1:30" x14ac:dyDescent="0.25">
      <c r="A4485">
        <f t="shared" ca="1" si="70"/>
        <v>17886</v>
      </c>
      <c r="B4485" t="s">
        <v>124</v>
      </c>
      <c r="C4485" t="s">
        <v>45</v>
      </c>
      <c r="F4485" t="s">
        <v>2733</v>
      </c>
      <c r="O4485" t="s">
        <v>33</v>
      </c>
      <c r="W4485">
        <v>15</v>
      </c>
      <c r="X4485" t="s">
        <v>34</v>
      </c>
      <c r="Y4485" t="s">
        <v>2734</v>
      </c>
      <c r="Z4485" t="s">
        <v>2735</v>
      </c>
      <c r="AA4485" t="s">
        <v>2736</v>
      </c>
      <c r="AB4485">
        <v>-181092</v>
      </c>
      <c r="AC4485" t="s">
        <v>38</v>
      </c>
      <c r="AD4485">
        <v>98134</v>
      </c>
    </row>
    <row r="4486" spans="1:30" x14ac:dyDescent="0.25">
      <c r="A4486">
        <f t="shared" ca="1" si="70"/>
        <v>14976</v>
      </c>
      <c r="B4486" t="s">
        <v>73</v>
      </c>
      <c r="C4486" t="s">
        <v>74</v>
      </c>
      <c r="F4486" t="s">
        <v>30131</v>
      </c>
      <c r="G4486">
        <v>0</v>
      </c>
      <c r="O4486" t="s">
        <v>33</v>
      </c>
      <c r="Y4486" t="s">
        <v>36639</v>
      </c>
      <c r="Z4486" t="s">
        <v>36640</v>
      </c>
      <c r="AA4486" t="s">
        <v>36632</v>
      </c>
      <c r="AB4486" t="s">
        <v>36641</v>
      </c>
    </row>
    <row r="4487" spans="1:30" x14ac:dyDescent="0.25">
      <c r="A4487">
        <f t="shared" ca="1" si="70"/>
        <v>19252</v>
      </c>
      <c r="B4487" t="s">
        <v>773</v>
      </c>
      <c r="C4487" t="s">
        <v>80</v>
      </c>
      <c r="F4487" t="s">
        <v>2870</v>
      </c>
      <c r="G4487">
        <v>0</v>
      </c>
      <c r="O4487" t="s">
        <v>33</v>
      </c>
      <c r="X4487" t="s">
        <v>34</v>
      </c>
      <c r="Y4487" t="s">
        <v>5650</v>
      </c>
      <c r="Z4487" t="s">
        <v>19434</v>
      </c>
      <c r="AA4487" t="s">
        <v>19435</v>
      </c>
      <c r="AB4487" t="s">
        <v>19436</v>
      </c>
      <c r="AC4487" t="s">
        <v>38</v>
      </c>
      <c r="AD4487">
        <v>98660</v>
      </c>
    </row>
    <row r="4488" spans="1:30" x14ac:dyDescent="0.25">
      <c r="A4488">
        <f t="shared" ca="1" si="70"/>
        <v>7259</v>
      </c>
      <c r="B4488" t="s">
        <v>178</v>
      </c>
      <c r="G4488">
        <v>0</v>
      </c>
      <c r="O4488" t="s">
        <v>33</v>
      </c>
      <c r="X4488" t="s">
        <v>34</v>
      </c>
      <c r="Y4488" t="s">
        <v>20506</v>
      </c>
      <c r="Z4488" t="s">
        <v>20507</v>
      </c>
      <c r="AA4488" t="s">
        <v>20508</v>
      </c>
      <c r="AB4488" t="s">
        <v>20509</v>
      </c>
      <c r="AC4488" t="s">
        <v>38</v>
      </c>
      <c r="AD4488">
        <v>99337</v>
      </c>
    </row>
    <row r="4489" spans="1:30" ht="409.5" x14ac:dyDescent="0.25">
      <c r="A4489">
        <f t="shared" ca="1" si="70"/>
        <v>2310</v>
      </c>
      <c r="B4489" t="s">
        <v>334</v>
      </c>
      <c r="C4489" t="s">
        <v>45</v>
      </c>
      <c r="F4489" t="s">
        <v>1496</v>
      </c>
      <c r="O4489" t="s">
        <v>33</v>
      </c>
      <c r="X4489" t="s">
        <v>34</v>
      </c>
      <c r="Y4489" t="s">
        <v>1497</v>
      </c>
      <c r="Z4489" s="1" t="s">
        <v>1498</v>
      </c>
      <c r="AA4489" t="s">
        <v>1499</v>
      </c>
      <c r="AB4489">
        <v>-170350</v>
      </c>
      <c r="AC4489" t="s">
        <v>38</v>
      </c>
      <c r="AD4489">
        <v>99344</v>
      </c>
    </row>
    <row r="4490" spans="1:30" ht="409.5" x14ac:dyDescent="0.25">
      <c r="A4490">
        <f t="shared" ca="1" si="70"/>
        <v>5804</v>
      </c>
      <c r="B4490" t="s">
        <v>2046</v>
      </c>
      <c r="C4490" t="s">
        <v>80</v>
      </c>
      <c r="F4490" t="s">
        <v>14677</v>
      </c>
      <c r="O4490" t="s">
        <v>33</v>
      </c>
      <c r="Y4490" t="s">
        <v>14678</v>
      </c>
      <c r="Z4490" s="1" t="s">
        <v>14681</v>
      </c>
      <c r="AA4490" t="s">
        <v>14680</v>
      </c>
      <c r="AB4490">
        <v>-181228</v>
      </c>
      <c r="AC4490" t="s">
        <v>38</v>
      </c>
      <c r="AD4490">
        <v>98366</v>
      </c>
    </row>
    <row r="4491" spans="1:30" x14ac:dyDescent="0.25">
      <c r="A4491">
        <f t="shared" ca="1" si="70"/>
        <v>6596</v>
      </c>
      <c r="B4491" t="s">
        <v>773</v>
      </c>
      <c r="C4491" t="s">
        <v>80</v>
      </c>
      <c r="F4491" t="s">
        <v>5981</v>
      </c>
      <c r="G4491">
        <v>0</v>
      </c>
      <c r="O4491" t="s">
        <v>33</v>
      </c>
      <c r="X4491" t="s">
        <v>34</v>
      </c>
      <c r="Y4491" t="s">
        <v>5982</v>
      </c>
      <c r="Z4491" t="s">
        <v>5983</v>
      </c>
      <c r="AA4491" t="s">
        <v>5984</v>
      </c>
      <c r="AB4491" t="s">
        <v>5985</v>
      </c>
      <c r="AC4491" t="s">
        <v>38</v>
      </c>
      <c r="AD4491">
        <v>98104</v>
      </c>
    </row>
    <row r="4492" spans="1:30" x14ac:dyDescent="0.25">
      <c r="A4492">
        <f t="shared" ca="1" si="70"/>
        <v>6366</v>
      </c>
      <c r="B4492" t="s">
        <v>1203</v>
      </c>
      <c r="C4492" t="s">
        <v>45</v>
      </c>
      <c r="F4492" t="s">
        <v>789</v>
      </c>
      <c r="G4492">
        <v>0</v>
      </c>
      <c r="O4492" t="s">
        <v>33</v>
      </c>
      <c r="X4492" t="s">
        <v>34</v>
      </c>
      <c r="Y4492" t="s">
        <v>790</v>
      </c>
      <c r="Z4492" t="s">
        <v>17108</v>
      </c>
      <c r="AA4492" t="s">
        <v>17109</v>
      </c>
      <c r="AB4492" t="s">
        <v>17110</v>
      </c>
      <c r="AC4492" t="s">
        <v>38</v>
      </c>
      <c r="AD4492">
        <v>99362</v>
      </c>
    </row>
    <row r="4493" spans="1:30" x14ac:dyDescent="0.25">
      <c r="A4493">
        <f t="shared" ca="1" si="70"/>
        <v>4819</v>
      </c>
      <c r="B4493" t="s">
        <v>44</v>
      </c>
      <c r="C4493" t="s">
        <v>45</v>
      </c>
      <c r="F4493" t="s">
        <v>1357</v>
      </c>
      <c r="G4493">
        <v>0</v>
      </c>
      <c r="O4493" t="s">
        <v>33</v>
      </c>
      <c r="X4493" t="s">
        <v>34</v>
      </c>
      <c r="Y4493" t="s">
        <v>1358</v>
      </c>
      <c r="Z4493" t="s">
        <v>1363</v>
      </c>
      <c r="AA4493" t="s">
        <v>1363</v>
      </c>
      <c r="AB4493" t="s">
        <v>1364</v>
      </c>
      <c r="AC4493" t="s">
        <v>38</v>
      </c>
      <c r="AD4493">
        <v>98019</v>
      </c>
    </row>
    <row r="4494" spans="1:30" ht="195" x14ac:dyDescent="0.25">
      <c r="A4494">
        <f t="shared" ca="1" si="70"/>
        <v>6961</v>
      </c>
      <c r="B4494" t="s">
        <v>3712</v>
      </c>
      <c r="C4494" t="s">
        <v>45</v>
      </c>
      <c r="F4494" t="s">
        <v>41543</v>
      </c>
      <c r="G4494">
        <v>0</v>
      </c>
      <c r="O4494" t="s">
        <v>33</v>
      </c>
      <c r="Y4494" t="s">
        <v>1934</v>
      </c>
      <c r="Z4494" s="1" t="s">
        <v>41544</v>
      </c>
      <c r="AA4494" t="s">
        <v>41536</v>
      </c>
      <c r="AB4494" t="s">
        <v>41545</v>
      </c>
    </row>
    <row r="4495" spans="1:30" ht="409.5" x14ac:dyDescent="0.25">
      <c r="A4495">
        <f t="shared" ca="1" si="70"/>
        <v>8304</v>
      </c>
      <c r="B4495" t="s">
        <v>96</v>
      </c>
      <c r="C4495" t="s">
        <v>97</v>
      </c>
      <c r="F4495" t="s">
        <v>990</v>
      </c>
      <c r="G4495">
        <v>0</v>
      </c>
      <c r="O4495" t="s">
        <v>33</v>
      </c>
      <c r="X4495" t="s">
        <v>34</v>
      </c>
      <c r="Y4495" t="s">
        <v>18104</v>
      </c>
      <c r="Z4495" s="1" t="s">
        <v>18105</v>
      </c>
      <c r="AA4495" t="s">
        <v>18106</v>
      </c>
      <c r="AB4495" t="s">
        <v>18107</v>
      </c>
      <c r="AC4495" t="s">
        <v>38</v>
      </c>
      <c r="AD4495">
        <v>98661</v>
      </c>
    </row>
    <row r="4496" spans="1:30" x14ac:dyDescent="0.25">
      <c r="A4496">
        <f t="shared" ca="1" si="70"/>
        <v>5509</v>
      </c>
      <c r="B4496" t="s">
        <v>124</v>
      </c>
      <c r="C4496" t="s">
        <v>45</v>
      </c>
      <c r="O4496" t="s">
        <v>33</v>
      </c>
      <c r="W4496">
        <v>15</v>
      </c>
      <c r="X4496" t="s">
        <v>34</v>
      </c>
      <c r="Y4496" t="s">
        <v>17680</v>
      </c>
      <c r="Z4496" t="s">
        <v>17681</v>
      </c>
      <c r="AA4496" t="s">
        <v>17682</v>
      </c>
      <c r="AB4496">
        <v>-173307</v>
      </c>
      <c r="AC4496" t="s">
        <v>38</v>
      </c>
      <c r="AD4496">
        <v>98550</v>
      </c>
    </row>
    <row r="4497" spans="1:30" ht="409.5" x14ac:dyDescent="0.25">
      <c r="A4497">
        <f t="shared" ca="1" si="70"/>
        <v>1830</v>
      </c>
      <c r="B4497" t="s">
        <v>96</v>
      </c>
      <c r="C4497" t="s">
        <v>97</v>
      </c>
      <c r="F4497" t="s">
        <v>32388</v>
      </c>
      <c r="G4497">
        <v>0</v>
      </c>
      <c r="M4497" t="s">
        <v>1347</v>
      </c>
      <c r="N4497" t="s">
        <v>1348</v>
      </c>
      <c r="O4497" t="s">
        <v>33</v>
      </c>
      <c r="X4497" t="s">
        <v>34</v>
      </c>
      <c r="Y4497" t="s">
        <v>32389</v>
      </c>
      <c r="Z4497" s="1" t="s">
        <v>32390</v>
      </c>
      <c r="AA4497" t="s">
        <v>32391</v>
      </c>
      <c r="AB4497" t="s">
        <v>32392</v>
      </c>
      <c r="AC4497" t="s">
        <v>38</v>
      </c>
      <c r="AD4497">
        <v>98275</v>
      </c>
    </row>
    <row r="4498" spans="1:30" x14ac:dyDescent="0.25">
      <c r="A4498">
        <f t="shared" ca="1" si="70"/>
        <v>15355</v>
      </c>
      <c r="B4498" t="s">
        <v>73</v>
      </c>
      <c r="C4498" t="s">
        <v>74</v>
      </c>
      <c r="G4498">
        <v>0</v>
      </c>
      <c r="O4498" t="s">
        <v>63</v>
      </c>
      <c r="X4498" t="s">
        <v>34</v>
      </c>
      <c r="Y4498" t="s">
        <v>20704</v>
      </c>
      <c r="Z4498" t="s">
        <v>20705</v>
      </c>
      <c r="AA4498" t="s">
        <v>20706</v>
      </c>
      <c r="AB4498" t="s">
        <v>20707</v>
      </c>
    </row>
    <row r="4499" spans="1:30" x14ac:dyDescent="0.25">
      <c r="A4499">
        <f t="shared" ca="1" si="70"/>
        <v>16359</v>
      </c>
      <c r="B4499" t="s">
        <v>334</v>
      </c>
      <c r="C4499" t="s">
        <v>45</v>
      </c>
      <c r="F4499" t="s">
        <v>651</v>
      </c>
      <c r="O4499" t="s">
        <v>33</v>
      </c>
      <c r="Y4499" t="s">
        <v>994</v>
      </c>
      <c r="Z4499" t="s">
        <v>41824</v>
      </c>
      <c r="AA4499" t="s">
        <v>41825</v>
      </c>
      <c r="AB4499">
        <v>-161925</v>
      </c>
    </row>
    <row r="4500" spans="1:30" x14ac:dyDescent="0.25">
      <c r="A4500">
        <f t="shared" ca="1" si="70"/>
        <v>796</v>
      </c>
      <c r="B4500" t="s">
        <v>334</v>
      </c>
      <c r="C4500" t="s">
        <v>45</v>
      </c>
      <c r="F4500" t="s">
        <v>25555</v>
      </c>
      <c r="O4500" t="s">
        <v>33</v>
      </c>
      <c r="Y4500" t="s">
        <v>1921</v>
      </c>
      <c r="Z4500" t="s">
        <v>25556</v>
      </c>
      <c r="AA4500" t="s">
        <v>25557</v>
      </c>
      <c r="AB4500">
        <v>-161749</v>
      </c>
    </row>
    <row r="4501" spans="1:30" ht="330" x14ac:dyDescent="0.25">
      <c r="A4501">
        <f t="shared" ca="1" si="70"/>
        <v>17198</v>
      </c>
      <c r="B4501" t="s">
        <v>30</v>
      </c>
      <c r="C4501" t="s">
        <v>31</v>
      </c>
      <c r="F4501" t="s">
        <v>20068</v>
      </c>
      <c r="G4501">
        <v>0</v>
      </c>
      <c r="O4501" t="s">
        <v>33</v>
      </c>
      <c r="X4501" t="s">
        <v>34</v>
      </c>
      <c r="Y4501" t="s">
        <v>33073</v>
      </c>
      <c r="Z4501" s="1" t="s">
        <v>33074</v>
      </c>
      <c r="AA4501" s="1" t="s">
        <v>33074</v>
      </c>
      <c r="AB4501" t="s">
        <v>33075</v>
      </c>
      <c r="AC4501" t="s">
        <v>38</v>
      </c>
      <c r="AD4501">
        <v>98072</v>
      </c>
    </row>
    <row r="4502" spans="1:30" ht="409.5" x14ac:dyDescent="0.25">
      <c r="A4502">
        <f t="shared" ca="1" si="70"/>
        <v>2122</v>
      </c>
      <c r="B4502" t="s">
        <v>3712</v>
      </c>
      <c r="C4502" t="s">
        <v>45</v>
      </c>
      <c r="F4502" t="s">
        <v>22578</v>
      </c>
      <c r="G4502">
        <v>0</v>
      </c>
      <c r="O4502" t="s">
        <v>33</v>
      </c>
      <c r="X4502" t="s">
        <v>34</v>
      </c>
      <c r="Y4502" t="s">
        <v>16862</v>
      </c>
      <c r="Z4502" s="1" t="s">
        <v>24708</v>
      </c>
      <c r="AA4502" t="s">
        <v>24706</v>
      </c>
      <c r="AB4502" t="s">
        <v>24709</v>
      </c>
    </row>
    <row r="4503" spans="1:30" x14ac:dyDescent="0.25">
      <c r="A4503">
        <f t="shared" ca="1" si="70"/>
        <v>2032</v>
      </c>
      <c r="B4503" t="s">
        <v>2046</v>
      </c>
      <c r="C4503" t="s">
        <v>80</v>
      </c>
      <c r="O4503" t="s">
        <v>33</v>
      </c>
      <c r="Y4503" t="s">
        <v>11458</v>
      </c>
      <c r="Z4503" t="s">
        <v>11459</v>
      </c>
      <c r="AA4503" t="s">
        <v>11460</v>
      </c>
      <c r="AB4503">
        <v>-173165</v>
      </c>
      <c r="AC4503" t="s">
        <v>38</v>
      </c>
      <c r="AD4503">
        <v>98922</v>
      </c>
    </row>
    <row r="4504" spans="1:30" x14ac:dyDescent="0.25">
      <c r="A4504">
        <f t="shared" ca="1" si="70"/>
        <v>7057</v>
      </c>
      <c r="B4504" t="s">
        <v>73</v>
      </c>
      <c r="C4504" t="s">
        <v>74</v>
      </c>
      <c r="O4504" t="s">
        <v>33</v>
      </c>
      <c r="X4504" t="s">
        <v>34</v>
      </c>
      <c r="Y4504" t="s">
        <v>9320</v>
      </c>
      <c r="Z4504" t="s">
        <v>19699</v>
      </c>
      <c r="AA4504" t="s">
        <v>19700</v>
      </c>
      <c r="AB4504">
        <v>-170868</v>
      </c>
      <c r="AC4504" t="s">
        <v>38</v>
      </c>
      <c r="AD4504">
        <v>98240</v>
      </c>
    </row>
    <row r="4505" spans="1:30" x14ac:dyDescent="0.25">
      <c r="A4505">
        <f t="shared" ca="1" si="70"/>
        <v>12358</v>
      </c>
      <c r="B4505" t="s">
        <v>2046</v>
      </c>
      <c r="C4505" t="s">
        <v>80</v>
      </c>
      <c r="F4505" t="s">
        <v>2587</v>
      </c>
      <c r="O4505" t="s">
        <v>33</v>
      </c>
      <c r="Y4505" t="s">
        <v>12842</v>
      </c>
      <c r="Z4505" t="s">
        <v>12843</v>
      </c>
      <c r="AA4505" t="s">
        <v>12844</v>
      </c>
      <c r="AB4505">
        <v>-173273</v>
      </c>
      <c r="AC4505" t="s">
        <v>38</v>
      </c>
      <c r="AD4505">
        <v>98154</v>
      </c>
    </row>
    <row r="4506" spans="1:30" ht="409.5" x14ac:dyDescent="0.25">
      <c r="A4506">
        <f t="shared" ca="1" si="70"/>
        <v>14277</v>
      </c>
      <c r="B4506" t="s">
        <v>489</v>
      </c>
      <c r="C4506" t="s">
        <v>45</v>
      </c>
      <c r="O4506" t="s">
        <v>155</v>
      </c>
      <c r="X4506" t="s">
        <v>34</v>
      </c>
      <c r="Y4506" t="s">
        <v>2362</v>
      </c>
      <c r="Z4506" s="1" t="s">
        <v>43422</v>
      </c>
      <c r="AA4506" t="s">
        <v>43423</v>
      </c>
      <c r="AB4506">
        <v>-180847</v>
      </c>
    </row>
    <row r="4507" spans="1:30" x14ac:dyDescent="0.25">
      <c r="A4507">
        <f t="shared" ca="1" si="70"/>
        <v>12315</v>
      </c>
      <c r="B4507" t="s">
        <v>107</v>
      </c>
      <c r="C4507" t="s">
        <v>108</v>
      </c>
      <c r="F4507" t="s">
        <v>9311</v>
      </c>
      <c r="O4507" t="s">
        <v>33</v>
      </c>
      <c r="X4507" t="s">
        <v>34</v>
      </c>
      <c r="Y4507" t="s">
        <v>9312</v>
      </c>
      <c r="Z4507" t="s">
        <v>9313</v>
      </c>
      <c r="AA4507" t="s">
        <v>9314</v>
      </c>
      <c r="AB4507">
        <v>-172878</v>
      </c>
      <c r="AC4507" t="s">
        <v>38</v>
      </c>
      <c r="AD4507">
        <v>99223</v>
      </c>
    </row>
    <row r="4508" spans="1:30" x14ac:dyDescent="0.25">
      <c r="A4508">
        <f t="shared" ca="1" si="70"/>
        <v>1299</v>
      </c>
      <c r="B4508" t="s">
        <v>739</v>
      </c>
      <c r="C4508" t="s">
        <v>686</v>
      </c>
      <c r="F4508" t="s">
        <v>5901</v>
      </c>
      <c r="O4508" t="s">
        <v>33</v>
      </c>
      <c r="Y4508" t="s">
        <v>29700</v>
      </c>
      <c r="Z4508" t="s">
        <v>29701</v>
      </c>
      <c r="AA4508" t="s">
        <v>29695</v>
      </c>
      <c r="AB4508">
        <v>-161960</v>
      </c>
    </row>
    <row r="4509" spans="1:30" ht="409.5" x14ac:dyDescent="0.25">
      <c r="A4509">
        <f t="shared" ca="1" si="70"/>
        <v>15170</v>
      </c>
      <c r="B4509" t="s">
        <v>423</v>
      </c>
      <c r="C4509" t="s">
        <v>45</v>
      </c>
      <c r="F4509" t="s">
        <v>21932</v>
      </c>
      <c r="G4509">
        <v>0</v>
      </c>
      <c r="M4509" s="1" t="s">
        <v>21933</v>
      </c>
      <c r="N4509" t="s">
        <v>21934</v>
      </c>
      <c r="O4509" t="s">
        <v>168</v>
      </c>
      <c r="P4509" t="s">
        <v>318</v>
      </c>
      <c r="Q4509" t="s">
        <v>53</v>
      </c>
      <c r="R4509" t="s">
        <v>1640</v>
      </c>
      <c r="S4509" t="s">
        <v>2489</v>
      </c>
      <c r="T4509" t="s">
        <v>21688</v>
      </c>
      <c r="Y4509" t="s">
        <v>21935</v>
      </c>
      <c r="Z4509" s="1" t="s">
        <v>21936</v>
      </c>
      <c r="AA4509" t="s">
        <v>21937</v>
      </c>
      <c r="AB4509" t="s">
        <v>21938</v>
      </c>
      <c r="AC4509" t="s">
        <v>38</v>
      </c>
      <c r="AD4509">
        <v>98104</v>
      </c>
    </row>
    <row r="4510" spans="1:30" x14ac:dyDescent="0.25">
      <c r="A4510">
        <f t="shared" ca="1" si="70"/>
        <v>15921</v>
      </c>
      <c r="B4510" t="s">
        <v>2046</v>
      </c>
      <c r="C4510" t="s">
        <v>80</v>
      </c>
      <c r="F4510" t="s">
        <v>6843</v>
      </c>
      <c r="O4510" t="s">
        <v>33</v>
      </c>
      <c r="Y4510" t="s">
        <v>13873</v>
      </c>
      <c r="Z4510" t="s">
        <v>13874</v>
      </c>
      <c r="AA4510" t="s">
        <v>13871</v>
      </c>
      <c r="AB4510">
        <v>-173324</v>
      </c>
      <c r="AC4510" t="s">
        <v>38</v>
      </c>
      <c r="AD4510">
        <v>98166</v>
      </c>
    </row>
    <row r="4511" spans="1:30" ht="409.5" x14ac:dyDescent="0.25">
      <c r="A4511">
        <f t="shared" ca="1" si="70"/>
        <v>8056</v>
      </c>
      <c r="B4511" t="s">
        <v>2046</v>
      </c>
      <c r="C4511" t="s">
        <v>80</v>
      </c>
      <c r="G4511">
        <v>0</v>
      </c>
      <c r="O4511" t="s">
        <v>33</v>
      </c>
      <c r="Y4511" t="s">
        <v>12569</v>
      </c>
      <c r="Z4511" s="1" t="s">
        <v>12570</v>
      </c>
      <c r="AA4511" t="s">
        <v>12571</v>
      </c>
      <c r="AB4511" t="s">
        <v>12572</v>
      </c>
      <c r="AC4511" t="s">
        <v>38</v>
      </c>
      <c r="AD4511">
        <v>98053</v>
      </c>
    </row>
    <row r="4512" spans="1:30" x14ac:dyDescent="0.25">
      <c r="A4512">
        <f t="shared" ca="1" si="70"/>
        <v>6249</v>
      </c>
      <c r="B4512" t="s">
        <v>685</v>
      </c>
      <c r="C4512" t="s">
        <v>686</v>
      </c>
      <c r="G4512">
        <v>0</v>
      </c>
      <c r="O4512" t="s">
        <v>33</v>
      </c>
      <c r="X4512" t="s">
        <v>34</v>
      </c>
      <c r="Y4512" t="s">
        <v>27399</v>
      </c>
      <c r="Z4512" t="s">
        <v>34592</v>
      </c>
      <c r="AA4512" t="s">
        <v>34593</v>
      </c>
      <c r="AB4512" t="s">
        <v>34594</v>
      </c>
    </row>
    <row r="4513" spans="1:30" x14ac:dyDescent="0.25">
      <c r="A4513">
        <f t="shared" ca="1" si="70"/>
        <v>9894</v>
      </c>
      <c r="B4513" t="s">
        <v>73</v>
      </c>
      <c r="C4513" t="s">
        <v>74</v>
      </c>
      <c r="O4513" t="s">
        <v>63</v>
      </c>
      <c r="X4513" t="s">
        <v>34</v>
      </c>
      <c r="Y4513" t="s">
        <v>5216</v>
      </c>
      <c r="Z4513" t="s">
        <v>5217</v>
      </c>
      <c r="AA4513" t="s">
        <v>5218</v>
      </c>
      <c r="AB4513">
        <v>-171911</v>
      </c>
      <c r="AC4513" t="s">
        <v>38</v>
      </c>
      <c r="AD4513">
        <v>98052</v>
      </c>
    </row>
    <row r="4514" spans="1:30" x14ac:dyDescent="0.25">
      <c r="A4514">
        <f t="shared" ca="1" si="70"/>
        <v>6319</v>
      </c>
      <c r="B4514" t="s">
        <v>677</v>
      </c>
      <c r="C4514" t="s">
        <v>80</v>
      </c>
      <c r="F4514" t="s">
        <v>160</v>
      </c>
      <c r="G4514">
        <v>0</v>
      </c>
      <c r="O4514" t="s">
        <v>155</v>
      </c>
      <c r="X4514" t="s">
        <v>34</v>
      </c>
      <c r="Y4514" t="s">
        <v>12810</v>
      </c>
      <c r="Z4514" t="s">
        <v>13046</v>
      </c>
      <c r="AA4514" t="s">
        <v>13047</v>
      </c>
      <c r="AB4514" t="s">
        <v>13048</v>
      </c>
      <c r="AC4514" t="s">
        <v>38</v>
      </c>
      <c r="AD4514">
        <v>98223</v>
      </c>
    </row>
    <row r="4515" spans="1:30" x14ac:dyDescent="0.25">
      <c r="A4515">
        <f t="shared" ca="1" si="70"/>
        <v>8614</v>
      </c>
      <c r="B4515" t="s">
        <v>124</v>
      </c>
      <c r="C4515" t="s">
        <v>45</v>
      </c>
      <c r="F4515" t="s">
        <v>1007</v>
      </c>
      <c r="N4515" t="s">
        <v>894</v>
      </c>
      <c r="O4515" t="s">
        <v>52</v>
      </c>
      <c r="Q4515" t="s">
        <v>850</v>
      </c>
      <c r="W4515">
        <v>30</v>
      </c>
      <c r="X4515" t="s">
        <v>34</v>
      </c>
      <c r="Y4515" t="s">
        <v>2513</v>
      </c>
      <c r="Z4515" t="s">
        <v>2514</v>
      </c>
      <c r="AA4515" t="s">
        <v>2515</v>
      </c>
      <c r="AB4515">
        <v>-180294</v>
      </c>
      <c r="AC4515" t="s">
        <v>38</v>
      </c>
      <c r="AD4515">
        <v>98402</v>
      </c>
    </row>
    <row r="4516" spans="1:30" x14ac:dyDescent="0.25">
      <c r="A4516">
        <f t="shared" ca="1" si="70"/>
        <v>13947</v>
      </c>
      <c r="B4516" t="s">
        <v>79</v>
      </c>
      <c r="C4516" t="s">
        <v>80</v>
      </c>
      <c r="F4516" t="s">
        <v>2153</v>
      </c>
      <c r="O4516" t="s">
        <v>33</v>
      </c>
      <c r="Y4516" t="s">
        <v>1419</v>
      </c>
      <c r="Z4516" t="s">
        <v>27112</v>
      </c>
      <c r="AA4516" t="s">
        <v>27113</v>
      </c>
      <c r="AB4516">
        <v>-180251</v>
      </c>
      <c r="AC4516" t="s">
        <v>38</v>
      </c>
      <c r="AD4516">
        <v>98501</v>
      </c>
    </row>
    <row r="4517" spans="1:30" ht="409.5" x14ac:dyDescent="0.25">
      <c r="A4517">
        <f t="shared" ca="1" si="70"/>
        <v>13427</v>
      </c>
      <c r="B4517" t="s">
        <v>489</v>
      </c>
      <c r="C4517" t="s">
        <v>45</v>
      </c>
      <c r="O4517" t="s">
        <v>33</v>
      </c>
      <c r="X4517" t="s">
        <v>34</v>
      </c>
      <c r="Y4517" t="s">
        <v>19945</v>
      </c>
      <c r="Z4517" s="1" t="s">
        <v>31541</v>
      </c>
      <c r="AA4517" t="s">
        <v>31542</v>
      </c>
      <c r="AB4517">
        <v>-170256</v>
      </c>
    </row>
    <row r="4518" spans="1:30" ht="409.5" x14ac:dyDescent="0.25">
      <c r="A4518">
        <f t="shared" ca="1" si="70"/>
        <v>8523</v>
      </c>
      <c r="B4518" t="s">
        <v>2046</v>
      </c>
      <c r="C4518" t="s">
        <v>80</v>
      </c>
      <c r="F4518" t="s">
        <v>1418</v>
      </c>
      <c r="G4518">
        <v>0</v>
      </c>
      <c r="O4518" t="s">
        <v>33</v>
      </c>
      <c r="Y4518" t="s">
        <v>5784</v>
      </c>
      <c r="Z4518" s="1" t="s">
        <v>32260</v>
      </c>
      <c r="AA4518" t="s">
        <v>32261</v>
      </c>
      <c r="AB4518" t="s">
        <v>32262</v>
      </c>
      <c r="AC4518" t="s">
        <v>38</v>
      </c>
      <c r="AD4518">
        <v>98504</v>
      </c>
    </row>
    <row r="4519" spans="1:30" x14ac:dyDescent="0.25">
      <c r="A4519">
        <f t="shared" ca="1" si="70"/>
        <v>13061</v>
      </c>
      <c r="B4519" t="s">
        <v>1203</v>
      </c>
      <c r="C4519" t="s">
        <v>45</v>
      </c>
      <c r="F4519" t="s">
        <v>8890</v>
      </c>
      <c r="G4519">
        <v>0</v>
      </c>
      <c r="O4519" t="s">
        <v>33</v>
      </c>
      <c r="X4519" t="s">
        <v>34</v>
      </c>
      <c r="Y4519" t="s">
        <v>8891</v>
      </c>
      <c r="Z4519" t="s">
        <v>28734</v>
      </c>
      <c r="AA4519" t="s">
        <v>9517</v>
      </c>
      <c r="AB4519" t="s">
        <v>28735</v>
      </c>
      <c r="AC4519" t="s">
        <v>38</v>
      </c>
      <c r="AD4519">
        <v>98415</v>
      </c>
    </row>
    <row r="4520" spans="1:30" x14ac:dyDescent="0.25">
      <c r="A4520">
        <f t="shared" ca="1" si="70"/>
        <v>15395</v>
      </c>
      <c r="B4520" t="s">
        <v>739</v>
      </c>
      <c r="C4520" t="s">
        <v>686</v>
      </c>
      <c r="F4520" t="s">
        <v>31191</v>
      </c>
      <c r="G4520">
        <v>0</v>
      </c>
      <c r="O4520" t="s">
        <v>33</v>
      </c>
      <c r="Y4520" t="s">
        <v>31253</v>
      </c>
      <c r="Z4520" t="s">
        <v>31254</v>
      </c>
      <c r="AA4520" t="s">
        <v>31255</v>
      </c>
      <c r="AB4520" t="s">
        <v>31256</v>
      </c>
      <c r="AC4520" t="s">
        <v>59</v>
      </c>
      <c r="AD4520">
        <v>32803</v>
      </c>
    </row>
    <row r="4521" spans="1:30" x14ac:dyDescent="0.25">
      <c r="A4521">
        <f t="shared" ca="1" si="70"/>
        <v>10357</v>
      </c>
      <c r="B4521" t="s">
        <v>79</v>
      </c>
      <c r="C4521" t="s">
        <v>80</v>
      </c>
      <c r="F4521" t="s">
        <v>3047</v>
      </c>
      <c r="O4521" t="s">
        <v>33</v>
      </c>
      <c r="Y4521" t="s">
        <v>7228</v>
      </c>
      <c r="Z4521" t="s">
        <v>26226</v>
      </c>
      <c r="AA4521" t="s">
        <v>26227</v>
      </c>
      <c r="AB4521">
        <v>-172868</v>
      </c>
      <c r="AC4521" t="s">
        <v>38</v>
      </c>
      <c r="AD4521">
        <v>98516</v>
      </c>
    </row>
    <row r="4522" spans="1:30" x14ac:dyDescent="0.25">
      <c r="A4522">
        <f t="shared" ca="1" si="70"/>
        <v>2369</v>
      </c>
      <c r="B4522" t="s">
        <v>44</v>
      </c>
      <c r="C4522" t="s">
        <v>45</v>
      </c>
      <c r="F4522" t="s">
        <v>14568</v>
      </c>
      <c r="G4522">
        <v>0</v>
      </c>
      <c r="O4522" t="s">
        <v>33</v>
      </c>
      <c r="Y4522" t="s">
        <v>16914</v>
      </c>
      <c r="Z4522" t="s">
        <v>19522</v>
      </c>
      <c r="AA4522" t="s">
        <v>19522</v>
      </c>
      <c r="AB4522" t="s">
        <v>19523</v>
      </c>
      <c r="AC4522" t="s">
        <v>482</v>
      </c>
      <c r="AD4522">
        <v>10010</v>
      </c>
    </row>
    <row r="4523" spans="1:30" x14ac:dyDescent="0.25">
      <c r="A4523">
        <f t="shared" ca="1" si="70"/>
        <v>12250</v>
      </c>
      <c r="B4523" t="s">
        <v>35828</v>
      </c>
      <c r="C4523" t="s">
        <v>45</v>
      </c>
      <c r="G4523">
        <v>0</v>
      </c>
      <c r="O4523" t="s">
        <v>33</v>
      </c>
      <c r="X4523" t="s">
        <v>34</v>
      </c>
      <c r="Y4523" t="s">
        <v>35829</v>
      </c>
      <c r="Z4523" t="s">
        <v>35830</v>
      </c>
      <c r="AA4523" t="s">
        <v>35831</v>
      </c>
      <c r="AB4523" t="s">
        <v>35832</v>
      </c>
    </row>
    <row r="4524" spans="1:30" ht="409.5" x14ac:dyDescent="0.25">
      <c r="A4524">
        <f t="shared" ca="1" si="70"/>
        <v>17795</v>
      </c>
      <c r="B4524" t="s">
        <v>685</v>
      </c>
      <c r="C4524" t="s">
        <v>686</v>
      </c>
      <c r="F4524" t="s">
        <v>6778</v>
      </c>
      <c r="G4524">
        <v>0</v>
      </c>
      <c r="O4524" t="s">
        <v>33</v>
      </c>
      <c r="Y4524" t="s">
        <v>8361</v>
      </c>
      <c r="Z4524" s="1" t="s">
        <v>32789</v>
      </c>
      <c r="AA4524" t="s">
        <v>32790</v>
      </c>
      <c r="AB4524" t="s">
        <v>32791</v>
      </c>
      <c r="AC4524" t="s">
        <v>38</v>
      </c>
      <c r="AD4524">
        <v>99201</v>
      </c>
    </row>
    <row r="4525" spans="1:30" ht="409.5" x14ac:dyDescent="0.25">
      <c r="A4525">
        <f t="shared" ca="1" si="70"/>
        <v>3731</v>
      </c>
      <c r="B4525" t="s">
        <v>334</v>
      </c>
      <c r="C4525" t="s">
        <v>45</v>
      </c>
      <c r="F4525" t="s">
        <v>20250</v>
      </c>
      <c r="O4525" t="s">
        <v>33</v>
      </c>
      <c r="X4525" t="s">
        <v>34</v>
      </c>
      <c r="Y4525" t="s">
        <v>19763</v>
      </c>
      <c r="Z4525" s="1" t="s">
        <v>23960</v>
      </c>
      <c r="AA4525" t="s">
        <v>23605</v>
      </c>
      <c r="AB4525">
        <v>-161606</v>
      </c>
    </row>
    <row r="4526" spans="1:30" ht="409.5" x14ac:dyDescent="0.25">
      <c r="A4526">
        <f t="shared" ca="1" si="70"/>
        <v>13614</v>
      </c>
      <c r="B4526" t="s">
        <v>44</v>
      </c>
      <c r="C4526" t="s">
        <v>45</v>
      </c>
      <c r="F4526" t="s">
        <v>1316</v>
      </c>
      <c r="G4526">
        <v>0</v>
      </c>
      <c r="O4526" t="s">
        <v>33</v>
      </c>
      <c r="X4526" t="s">
        <v>34</v>
      </c>
      <c r="Y4526" t="s">
        <v>9113</v>
      </c>
      <c r="Z4526" s="1" t="s">
        <v>9114</v>
      </c>
      <c r="AA4526" s="1" t="s">
        <v>9114</v>
      </c>
      <c r="AB4526" t="s">
        <v>9115</v>
      </c>
      <c r="AC4526" t="s">
        <v>1320</v>
      </c>
      <c r="AD4526">
        <v>20005</v>
      </c>
    </row>
    <row r="4527" spans="1:30" x14ac:dyDescent="0.25">
      <c r="A4527">
        <f t="shared" ca="1" si="70"/>
        <v>13442</v>
      </c>
      <c r="B4527" t="s">
        <v>685</v>
      </c>
      <c r="C4527" t="s">
        <v>686</v>
      </c>
      <c r="F4527" t="s">
        <v>27250</v>
      </c>
      <c r="G4527">
        <v>0</v>
      </c>
      <c r="O4527" t="s">
        <v>33</v>
      </c>
      <c r="X4527" t="s">
        <v>34</v>
      </c>
      <c r="Y4527" t="s">
        <v>27251</v>
      </c>
      <c r="Z4527" t="s">
        <v>33065</v>
      </c>
      <c r="AA4527" t="s">
        <v>33066</v>
      </c>
      <c r="AB4527" t="s">
        <v>33067</v>
      </c>
      <c r="AC4527" t="s">
        <v>102</v>
      </c>
      <c r="AD4527">
        <v>97064</v>
      </c>
    </row>
    <row r="4528" spans="1:30" ht="409.5" x14ac:dyDescent="0.25">
      <c r="A4528">
        <f t="shared" ca="1" si="70"/>
        <v>11964</v>
      </c>
      <c r="B4528" t="s">
        <v>178</v>
      </c>
      <c r="F4528" t="s">
        <v>180</v>
      </c>
      <c r="G4528">
        <v>0</v>
      </c>
      <c r="O4528" t="s">
        <v>33</v>
      </c>
      <c r="X4528" t="s">
        <v>34</v>
      </c>
      <c r="Y4528" t="s">
        <v>181</v>
      </c>
      <c r="Z4528" s="1" t="s">
        <v>20363</v>
      </c>
      <c r="AA4528" t="s">
        <v>20364</v>
      </c>
      <c r="AB4528" t="s">
        <v>20365</v>
      </c>
      <c r="AC4528" t="s">
        <v>38</v>
      </c>
      <c r="AD4528">
        <v>98922</v>
      </c>
    </row>
    <row r="4529" spans="1:30" x14ac:dyDescent="0.25">
      <c r="A4529">
        <f t="shared" ca="1" si="70"/>
        <v>10156</v>
      </c>
      <c r="B4529" t="s">
        <v>2046</v>
      </c>
      <c r="C4529" t="s">
        <v>80</v>
      </c>
      <c r="F4529" t="s">
        <v>3086</v>
      </c>
      <c r="G4529">
        <v>0</v>
      </c>
      <c r="O4529" t="s">
        <v>33</v>
      </c>
      <c r="Y4529" t="s">
        <v>7220</v>
      </c>
      <c r="Z4529" t="s">
        <v>8166</v>
      </c>
      <c r="AA4529" t="s">
        <v>8167</v>
      </c>
      <c r="AB4529" t="s">
        <v>8168</v>
      </c>
      <c r="AC4529" t="s">
        <v>38</v>
      </c>
      <c r="AD4529">
        <v>98104</v>
      </c>
    </row>
    <row r="4530" spans="1:30" x14ac:dyDescent="0.25">
      <c r="A4530">
        <f t="shared" ca="1" si="70"/>
        <v>8076</v>
      </c>
      <c r="B4530" t="s">
        <v>685</v>
      </c>
      <c r="C4530" t="s">
        <v>686</v>
      </c>
      <c r="F4530" t="s">
        <v>30400</v>
      </c>
      <c r="O4530" t="s">
        <v>33</v>
      </c>
      <c r="Y4530" t="s">
        <v>32815</v>
      </c>
      <c r="Z4530" t="s">
        <v>34764</v>
      </c>
      <c r="AA4530" t="s">
        <v>34753</v>
      </c>
      <c r="AB4530">
        <v>-163110</v>
      </c>
      <c r="AC4530" t="s">
        <v>38</v>
      </c>
      <c r="AD4530">
        <v>98102</v>
      </c>
    </row>
    <row r="4531" spans="1:30" ht="409.5" x14ac:dyDescent="0.25">
      <c r="A4531">
        <f t="shared" ca="1" si="70"/>
        <v>15174</v>
      </c>
      <c r="B4531" t="s">
        <v>44</v>
      </c>
      <c r="C4531" t="s">
        <v>45</v>
      </c>
      <c r="F4531" t="s">
        <v>18307</v>
      </c>
      <c r="G4531">
        <v>0</v>
      </c>
      <c r="O4531" t="s">
        <v>33</v>
      </c>
      <c r="X4531" t="s">
        <v>34</v>
      </c>
      <c r="Y4531" t="s">
        <v>19763</v>
      </c>
      <c r="Z4531" s="1" t="s">
        <v>19764</v>
      </c>
      <c r="AA4531" s="1" t="s">
        <v>19764</v>
      </c>
      <c r="AB4531" t="s">
        <v>19765</v>
      </c>
    </row>
    <row r="4532" spans="1:30" x14ac:dyDescent="0.25">
      <c r="A4532">
        <f t="shared" ca="1" si="70"/>
        <v>12534</v>
      </c>
      <c r="B4532" t="s">
        <v>685</v>
      </c>
      <c r="C4532" t="s">
        <v>686</v>
      </c>
      <c r="F4532" t="s">
        <v>24915</v>
      </c>
      <c r="O4532" t="s">
        <v>33</v>
      </c>
      <c r="Y4532" t="s">
        <v>24916</v>
      </c>
      <c r="Z4532" t="s">
        <v>34332</v>
      </c>
      <c r="AA4532" t="s">
        <v>34324</v>
      </c>
      <c r="AB4532">
        <v>-171164</v>
      </c>
      <c r="AC4532" t="s">
        <v>38</v>
      </c>
      <c r="AD4532">
        <v>98632</v>
      </c>
    </row>
    <row r="4533" spans="1:30" ht="409.5" x14ac:dyDescent="0.25">
      <c r="A4533">
        <f t="shared" ca="1" si="70"/>
        <v>2997</v>
      </c>
      <c r="B4533" t="s">
        <v>1203</v>
      </c>
      <c r="C4533" t="s">
        <v>45</v>
      </c>
      <c r="G4533">
        <v>0</v>
      </c>
      <c r="M4533" t="s">
        <v>1347</v>
      </c>
      <c r="N4533" t="s">
        <v>40234</v>
      </c>
      <c r="O4533" t="s">
        <v>168</v>
      </c>
      <c r="X4533" t="s">
        <v>34</v>
      </c>
      <c r="Y4533" t="s">
        <v>40235</v>
      </c>
      <c r="Z4533" s="1" t="s">
        <v>40236</v>
      </c>
      <c r="AA4533" t="s">
        <v>40237</v>
      </c>
      <c r="AB4533" t="s">
        <v>40238</v>
      </c>
      <c r="AC4533" t="s">
        <v>38</v>
      </c>
      <c r="AD4533">
        <v>98121</v>
      </c>
    </row>
    <row r="4534" spans="1:30" x14ac:dyDescent="0.25">
      <c r="A4534">
        <f t="shared" ca="1" si="70"/>
        <v>11343</v>
      </c>
      <c r="B4534" t="s">
        <v>739</v>
      </c>
      <c r="C4534" t="s">
        <v>686</v>
      </c>
      <c r="F4534" t="s">
        <v>7578</v>
      </c>
      <c r="O4534" t="s">
        <v>33</v>
      </c>
      <c r="Y4534" t="s">
        <v>19337</v>
      </c>
      <c r="Z4534" t="s">
        <v>29367</v>
      </c>
      <c r="AA4534" t="s">
        <v>29368</v>
      </c>
      <c r="AB4534">
        <v>-172853</v>
      </c>
      <c r="AC4534" t="s">
        <v>38</v>
      </c>
      <c r="AD4534">
        <v>99336</v>
      </c>
    </row>
    <row r="4535" spans="1:30" x14ac:dyDescent="0.25">
      <c r="A4535">
        <f t="shared" ca="1" si="70"/>
        <v>10873</v>
      </c>
      <c r="B4535" t="s">
        <v>2046</v>
      </c>
      <c r="C4535" t="s">
        <v>80</v>
      </c>
      <c r="F4535" t="s">
        <v>1154</v>
      </c>
      <c r="G4535">
        <v>0</v>
      </c>
      <c r="O4535" t="s">
        <v>33</v>
      </c>
      <c r="Y4535" t="s">
        <v>12665</v>
      </c>
      <c r="Z4535" t="s">
        <v>12666</v>
      </c>
      <c r="AA4535" t="s">
        <v>12667</v>
      </c>
      <c r="AB4535" t="s">
        <v>12668</v>
      </c>
      <c r="AC4535" t="s">
        <v>38</v>
      </c>
      <c r="AD4535">
        <v>98682</v>
      </c>
    </row>
    <row r="4536" spans="1:30" x14ac:dyDescent="0.25">
      <c r="A4536">
        <f t="shared" ca="1" si="70"/>
        <v>13917</v>
      </c>
      <c r="B4536" t="s">
        <v>73</v>
      </c>
      <c r="C4536" t="s">
        <v>74</v>
      </c>
      <c r="G4536">
        <v>0</v>
      </c>
      <c r="O4536" t="s">
        <v>63</v>
      </c>
      <c r="X4536" t="s">
        <v>34</v>
      </c>
      <c r="Y4536" t="s">
        <v>2886</v>
      </c>
      <c r="Z4536" t="s">
        <v>2887</v>
      </c>
      <c r="AA4536" t="s">
        <v>2887</v>
      </c>
      <c r="AB4536" t="s">
        <v>2888</v>
      </c>
      <c r="AC4536" t="s">
        <v>38</v>
      </c>
      <c r="AD4536">
        <v>98020</v>
      </c>
    </row>
    <row r="4537" spans="1:30" x14ac:dyDescent="0.25">
      <c r="A4537">
        <f t="shared" ca="1" si="70"/>
        <v>15761</v>
      </c>
      <c r="B4537" t="s">
        <v>178</v>
      </c>
      <c r="F4537" t="s">
        <v>20258</v>
      </c>
      <c r="G4537">
        <v>0</v>
      </c>
      <c r="O4537" t="s">
        <v>33</v>
      </c>
      <c r="X4537" t="s">
        <v>34</v>
      </c>
      <c r="Y4537" t="s">
        <v>20259</v>
      </c>
      <c r="Z4537" t="s">
        <v>20260</v>
      </c>
      <c r="AA4537" t="s">
        <v>20261</v>
      </c>
      <c r="AB4537" t="s">
        <v>20262</v>
      </c>
      <c r="AC4537" t="s">
        <v>38</v>
      </c>
    </row>
    <row r="4538" spans="1:30" x14ac:dyDescent="0.25">
      <c r="A4538">
        <f t="shared" ca="1" si="70"/>
        <v>13646</v>
      </c>
      <c r="B4538" t="s">
        <v>2046</v>
      </c>
      <c r="C4538" t="s">
        <v>80</v>
      </c>
      <c r="F4538" t="s">
        <v>1418</v>
      </c>
      <c r="G4538">
        <v>0</v>
      </c>
      <c r="O4538" t="s">
        <v>33</v>
      </c>
      <c r="Y4538" t="s">
        <v>1419</v>
      </c>
      <c r="Z4538" t="s">
        <v>15392</v>
      </c>
      <c r="AA4538" t="s">
        <v>15393</v>
      </c>
      <c r="AB4538" t="s">
        <v>15394</v>
      </c>
      <c r="AC4538" t="s">
        <v>38</v>
      </c>
      <c r="AD4538">
        <v>98504</v>
      </c>
    </row>
    <row r="4539" spans="1:30" x14ac:dyDescent="0.25">
      <c r="A4539">
        <f t="shared" ca="1" si="70"/>
        <v>1374</v>
      </c>
      <c r="B4539" t="s">
        <v>276</v>
      </c>
      <c r="C4539" t="s">
        <v>45</v>
      </c>
      <c r="F4539" t="s">
        <v>4266</v>
      </c>
      <c r="G4539">
        <v>0</v>
      </c>
      <c r="O4539" t="s">
        <v>33</v>
      </c>
      <c r="Y4539" t="s">
        <v>4267</v>
      </c>
      <c r="Z4539" t="s">
        <v>4268</v>
      </c>
      <c r="AA4539" t="s">
        <v>4255</v>
      </c>
      <c r="AB4539" t="s">
        <v>4269</v>
      </c>
    </row>
    <row r="4540" spans="1:30" ht="409.5" x14ac:dyDescent="0.25">
      <c r="A4540">
        <f t="shared" ca="1" si="70"/>
        <v>8439</v>
      </c>
      <c r="B4540" t="s">
        <v>2046</v>
      </c>
      <c r="C4540" t="s">
        <v>80</v>
      </c>
      <c r="F4540" t="s">
        <v>5745</v>
      </c>
      <c r="G4540">
        <v>0</v>
      </c>
      <c r="O4540" t="s">
        <v>33</v>
      </c>
      <c r="Y4540" t="s">
        <v>5859</v>
      </c>
      <c r="Z4540" s="1" t="s">
        <v>8385</v>
      </c>
      <c r="AA4540" t="s">
        <v>8386</v>
      </c>
      <c r="AB4540" t="s">
        <v>8387</v>
      </c>
      <c r="AC4540" t="s">
        <v>38</v>
      </c>
      <c r="AD4540">
        <v>98201</v>
      </c>
    </row>
    <row r="4541" spans="1:30" ht="409.5" x14ac:dyDescent="0.25">
      <c r="A4541">
        <f t="shared" ca="1" si="70"/>
        <v>345</v>
      </c>
      <c r="B4541" t="s">
        <v>107</v>
      </c>
      <c r="C4541" t="s">
        <v>108</v>
      </c>
      <c r="F4541" t="s">
        <v>19876</v>
      </c>
      <c r="G4541">
        <v>0</v>
      </c>
      <c r="O4541" t="s">
        <v>33</v>
      </c>
      <c r="X4541" t="s">
        <v>34</v>
      </c>
      <c r="Y4541" t="s">
        <v>25645</v>
      </c>
      <c r="Z4541" s="1" t="s">
        <v>25646</v>
      </c>
      <c r="AA4541" t="s">
        <v>25647</v>
      </c>
      <c r="AB4541" t="s">
        <v>25648</v>
      </c>
      <c r="AC4541" t="s">
        <v>38</v>
      </c>
      <c r="AD4541">
        <v>99212</v>
      </c>
    </row>
    <row r="4542" spans="1:30" ht="409.5" x14ac:dyDescent="0.25">
      <c r="A4542">
        <f t="shared" ca="1" si="70"/>
        <v>5671</v>
      </c>
      <c r="B4542" t="s">
        <v>2046</v>
      </c>
      <c r="C4542" t="s">
        <v>80</v>
      </c>
      <c r="F4542" t="s">
        <v>1335</v>
      </c>
      <c r="O4542" t="s">
        <v>33</v>
      </c>
      <c r="Y4542" t="s">
        <v>12012</v>
      </c>
      <c r="Z4542" s="1" t="s">
        <v>14778</v>
      </c>
      <c r="AA4542" t="s">
        <v>14779</v>
      </c>
      <c r="AB4542">
        <v>-160624</v>
      </c>
      <c r="AC4542" t="s">
        <v>38</v>
      </c>
      <c r="AD4542">
        <v>98005</v>
      </c>
    </row>
    <row r="4543" spans="1:30" ht="409.5" x14ac:dyDescent="0.25">
      <c r="A4543">
        <f t="shared" ca="1" si="70"/>
        <v>13382</v>
      </c>
      <c r="B4543" t="s">
        <v>739</v>
      </c>
      <c r="C4543" t="s">
        <v>686</v>
      </c>
      <c r="F4543" t="s">
        <v>29809</v>
      </c>
      <c r="O4543" t="s">
        <v>33</v>
      </c>
      <c r="Y4543" t="s">
        <v>29810</v>
      </c>
      <c r="Z4543" s="1" t="s">
        <v>29811</v>
      </c>
      <c r="AA4543" t="s">
        <v>29812</v>
      </c>
      <c r="AB4543">
        <v>-172933</v>
      </c>
      <c r="AC4543" t="s">
        <v>1410</v>
      </c>
      <c r="AD4543">
        <v>30269</v>
      </c>
    </row>
    <row r="4544" spans="1:30" x14ac:dyDescent="0.25">
      <c r="A4544">
        <f t="shared" ca="1" si="70"/>
        <v>18837</v>
      </c>
      <c r="B4544" t="s">
        <v>334</v>
      </c>
      <c r="C4544" t="s">
        <v>45</v>
      </c>
      <c r="F4544" t="s">
        <v>1437</v>
      </c>
      <c r="O4544" t="s">
        <v>33</v>
      </c>
      <c r="Y4544" t="s">
        <v>34957</v>
      </c>
      <c r="Z4544" t="s">
        <v>35568</v>
      </c>
      <c r="AA4544" t="s">
        <v>35569</v>
      </c>
      <c r="AB4544">
        <v>-180238</v>
      </c>
      <c r="AC4544" t="s">
        <v>38</v>
      </c>
      <c r="AD4544">
        <v>98402</v>
      </c>
    </row>
    <row r="4545" spans="1:30" x14ac:dyDescent="0.25">
      <c r="A4545">
        <f t="shared" ca="1" si="70"/>
        <v>19006</v>
      </c>
      <c r="B4545" t="s">
        <v>68</v>
      </c>
      <c r="C4545" t="s">
        <v>45</v>
      </c>
      <c r="F4545" t="s">
        <v>20061</v>
      </c>
      <c r="O4545" t="s">
        <v>33</v>
      </c>
      <c r="W4545">
        <v>15</v>
      </c>
      <c r="X4545" t="s">
        <v>34</v>
      </c>
      <c r="Y4545" t="s">
        <v>20062</v>
      </c>
      <c r="Z4545" t="s">
        <v>32775</v>
      </c>
      <c r="AA4545" t="s">
        <v>32776</v>
      </c>
      <c r="AB4545">
        <v>-181085</v>
      </c>
    </row>
    <row r="4546" spans="1:30" x14ac:dyDescent="0.25">
      <c r="A4546">
        <f t="shared" ref="A4546:A4609" ca="1" si="71">RANDBETWEEN(1,20000)</f>
        <v>13691</v>
      </c>
      <c r="B4546" t="s">
        <v>44</v>
      </c>
      <c r="C4546" t="s">
        <v>45</v>
      </c>
      <c r="F4546" t="s">
        <v>22566</v>
      </c>
      <c r="G4546">
        <v>0</v>
      </c>
      <c r="O4546" t="s">
        <v>155</v>
      </c>
      <c r="X4546" t="s">
        <v>34</v>
      </c>
      <c r="Y4546" t="s">
        <v>22567</v>
      </c>
      <c r="Z4546" t="s">
        <v>22568</v>
      </c>
      <c r="AA4546" t="s">
        <v>22568</v>
      </c>
      <c r="AB4546" t="s">
        <v>22569</v>
      </c>
    </row>
    <row r="4547" spans="1:30" ht="409.5" x14ac:dyDescent="0.25">
      <c r="A4547">
        <f t="shared" ca="1" si="71"/>
        <v>18496</v>
      </c>
      <c r="B4547" t="s">
        <v>489</v>
      </c>
      <c r="C4547" t="s">
        <v>45</v>
      </c>
      <c r="O4547" t="s">
        <v>33</v>
      </c>
      <c r="X4547" t="s">
        <v>34</v>
      </c>
      <c r="Y4547" t="s">
        <v>2958</v>
      </c>
      <c r="Z4547" s="1" t="s">
        <v>2959</v>
      </c>
      <c r="AA4547" t="s">
        <v>2960</v>
      </c>
      <c r="AB4547">
        <v>-162375</v>
      </c>
      <c r="AC4547" t="s">
        <v>38</v>
      </c>
      <c r="AD4547">
        <v>98104</v>
      </c>
    </row>
    <row r="4548" spans="1:30" ht="409.5" x14ac:dyDescent="0.25">
      <c r="A4548">
        <f t="shared" ca="1" si="71"/>
        <v>6544</v>
      </c>
      <c r="B4548" t="s">
        <v>39</v>
      </c>
      <c r="C4548" t="s">
        <v>165</v>
      </c>
      <c r="F4548" t="s">
        <v>307</v>
      </c>
      <c r="G4548">
        <v>0</v>
      </c>
      <c r="N4548" s="1" t="s">
        <v>570</v>
      </c>
      <c r="O4548" t="s">
        <v>168</v>
      </c>
      <c r="Y4548" t="s">
        <v>499</v>
      </c>
      <c r="Z4548" s="1" t="s">
        <v>571</v>
      </c>
      <c r="AA4548" t="s">
        <v>572</v>
      </c>
      <c r="AB4548" t="s">
        <v>573</v>
      </c>
      <c r="AC4548" t="s">
        <v>38</v>
      </c>
      <c r="AD4548">
        <v>98101</v>
      </c>
    </row>
    <row r="4549" spans="1:30" ht="300" x14ac:dyDescent="0.25">
      <c r="A4549">
        <f t="shared" ca="1" si="71"/>
        <v>8574</v>
      </c>
      <c r="B4549" t="s">
        <v>739</v>
      </c>
      <c r="C4549" t="s">
        <v>686</v>
      </c>
      <c r="F4549" t="s">
        <v>30343</v>
      </c>
      <c r="G4549">
        <v>0</v>
      </c>
      <c r="O4549" t="s">
        <v>33</v>
      </c>
      <c r="Y4549" t="s">
        <v>30344</v>
      </c>
      <c r="Z4549" s="1" t="s">
        <v>30481</v>
      </c>
      <c r="AA4549" t="s">
        <v>30459</v>
      </c>
      <c r="AB4549" t="s">
        <v>30482</v>
      </c>
    </row>
    <row r="4550" spans="1:30" x14ac:dyDescent="0.25">
      <c r="A4550">
        <f t="shared" ca="1" si="71"/>
        <v>503</v>
      </c>
      <c r="B4550" t="s">
        <v>2046</v>
      </c>
      <c r="C4550" t="s">
        <v>80</v>
      </c>
      <c r="F4550" t="s">
        <v>5876</v>
      </c>
      <c r="O4550" t="s">
        <v>33</v>
      </c>
      <c r="Y4550" t="s">
        <v>11523</v>
      </c>
      <c r="Z4550" t="s">
        <v>11524</v>
      </c>
      <c r="AA4550" t="s">
        <v>11525</v>
      </c>
      <c r="AB4550">
        <v>-160898</v>
      </c>
      <c r="AC4550" t="s">
        <v>38</v>
      </c>
      <c r="AD4550">
        <v>98009</v>
      </c>
    </row>
    <row r="4551" spans="1:30" x14ac:dyDescent="0.25">
      <c r="A4551">
        <f t="shared" ca="1" si="71"/>
        <v>18067</v>
      </c>
      <c r="B4551" t="s">
        <v>73</v>
      </c>
      <c r="C4551" t="s">
        <v>74</v>
      </c>
      <c r="F4551" t="s">
        <v>4189</v>
      </c>
      <c r="O4551" t="s">
        <v>33</v>
      </c>
      <c r="Y4551" t="s">
        <v>4190</v>
      </c>
      <c r="Z4551" t="s">
        <v>4191</v>
      </c>
      <c r="AA4551" t="s">
        <v>4191</v>
      </c>
      <c r="AB4551">
        <v>-171522</v>
      </c>
    </row>
    <row r="4552" spans="1:30" x14ac:dyDescent="0.25">
      <c r="A4552">
        <f t="shared" ca="1" si="71"/>
        <v>977</v>
      </c>
      <c r="B4552" t="s">
        <v>30</v>
      </c>
      <c r="C4552" t="s">
        <v>31</v>
      </c>
      <c r="F4552" t="s">
        <v>1305</v>
      </c>
      <c r="G4552">
        <v>0</v>
      </c>
      <c r="O4552" t="s">
        <v>33</v>
      </c>
      <c r="X4552" t="s">
        <v>34</v>
      </c>
      <c r="Y4552" t="s">
        <v>1306</v>
      </c>
      <c r="Z4552" t="s">
        <v>1307</v>
      </c>
      <c r="AA4552" t="s">
        <v>1307</v>
      </c>
      <c r="AB4552" t="s">
        <v>1308</v>
      </c>
      <c r="AC4552" t="s">
        <v>38</v>
      </c>
      <c r="AD4552">
        <v>98402</v>
      </c>
    </row>
    <row r="4553" spans="1:30" ht="409.5" x14ac:dyDescent="0.25">
      <c r="A4553">
        <f t="shared" ca="1" si="71"/>
        <v>19520</v>
      </c>
      <c r="B4553" t="s">
        <v>2046</v>
      </c>
      <c r="C4553" t="s">
        <v>80</v>
      </c>
      <c r="F4553" t="s">
        <v>1418</v>
      </c>
      <c r="O4553" t="s">
        <v>33</v>
      </c>
      <c r="Y4553" t="s">
        <v>1419</v>
      </c>
      <c r="Z4553" s="1" t="s">
        <v>32140</v>
      </c>
      <c r="AA4553" t="s">
        <v>32141</v>
      </c>
      <c r="AB4553">
        <v>-162202</v>
      </c>
      <c r="AC4553" t="s">
        <v>38</v>
      </c>
      <c r="AD4553">
        <v>98504</v>
      </c>
    </row>
    <row r="4554" spans="1:30" ht="409.5" x14ac:dyDescent="0.25">
      <c r="A4554">
        <f t="shared" ca="1" si="71"/>
        <v>4174</v>
      </c>
      <c r="B4554" t="s">
        <v>1203</v>
      </c>
      <c r="C4554" t="s">
        <v>45</v>
      </c>
      <c r="G4554">
        <v>0</v>
      </c>
      <c r="O4554" t="s">
        <v>33</v>
      </c>
      <c r="X4554" t="s">
        <v>34</v>
      </c>
      <c r="Y4554" t="s">
        <v>18505</v>
      </c>
      <c r="Z4554" s="1" t="s">
        <v>18506</v>
      </c>
      <c r="AA4554" t="s">
        <v>18507</v>
      </c>
      <c r="AB4554" t="s">
        <v>18508</v>
      </c>
      <c r="AC4554" t="s">
        <v>38</v>
      </c>
      <c r="AD4554">
        <v>98040</v>
      </c>
    </row>
    <row r="4555" spans="1:30" x14ac:dyDescent="0.25">
      <c r="A4555">
        <f t="shared" ca="1" si="71"/>
        <v>10758</v>
      </c>
      <c r="B4555" t="s">
        <v>73</v>
      </c>
      <c r="C4555" t="s">
        <v>74</v>
      </c>
      <c r="G4555">
        <v>0</v>
      </c>
      <c r="O4555" t="s">
        <v>33</v>
      </c>
      <c r="X4555" t="s">
        <v>34</v>
      </c>
      <c r="Y4555" t="s">
        <v>38874</v>
      </c>
      <c r="Z4555" t="s">
        <v>38896</v>
      </c>
      <c r="AA4555" t="s">
        <v>38897</v>
      </c>
      <c r="AB4555" t="s">
        <v>38898</v>
      </c>
      <c r="AC4555" t="s">
        <v>38</v>
      </c>
      <c r="AD4555">
        <v>98103</v>
      </c>
    </row>
    <row r="4556" spans="1:30" x14ac:dyDescent="0.25">
      <c r="A4556">
        <f t="shared" ca="1" si="71"/>
        <v>314</v>
      </c>
      <c r="B4556" t="s">
        <v>178</v>
      </c>
      <c r="C4556" t="s">
        <v>179</v>
      </c>
      <c r="F4556" t="s">
        <v>38420</v>
      </c>
      <c r="O4556" t="s">
        <v>33</v>
      </c>
      <c r="W4556">
        <v>15</v>
      </c>
      <c r="X4556" t="s">
        <v>34</v>
      </c>
      <c r="Y4556" t="s">
        <v>38421</v>
      </c>
      <c r="Z4556" t="s">
        <v>40188</v>
      </c>
      <c r="AA4556" t="s">
        <v>40189</v>
      </c>
      <c r="AB4556">
        <v>-180978</v>
      </c>
      <c r="AC4556" t="s">
        <v>38</v>
      </c>
      <c r="AD4556">
        <v>99338</v>
      </c>
    </row>
    <row r="4557" spans="1:30" x14ac:dyDescent="0.25">
      <c r="A4557">
        <f t="shared" ca="1" si="71"/>
        <v>1880</v>
      </c>
      <c r="B4557" t="s">
        <v>2046</v>
      </c>
      <c r="C4557" t="s">
        <v>80</v>
      </c>
      <c r="F4557" t="s">
        <v>6815</v>
      </c>
      <c r="O4557" t="s">
        <v>33</v>
      </c>
      <c r="Y4557" t="s">
        <v>13797</v>
      </c>
      <c r="Z4557" t="s">
        <v>13802</v>
      </c>
      <c r="AA4557" t="s">
        <v>13795</v>
      </c>
      <c r="AB4557">
        <v>-162184</v>
      </c>
      <c r="AC4557" t="s">
        <v>38</v>
      </c>
      <c r="AD4557">
        <v>98038</v>
      </c>
    </row>
    <row r="4558" spans="1:30" x14ac:dyDescent="0.25">
      <c r="A4558">
        <f t="shared" ca="1" si="71"/>
        <v>15643</v>
      </c>
      <c r="B4558" t="s">
        <v>124</v>
      </c>
      <c r="C4558" t="s">
        <v>45</v>
      </c>
      <c r="F4558" t="s">
        <v>41369</v>
      </c>
      <c r="O4558" t="s">
        <v>33</v>
      </c>
      <c r="Y4558" t="s">
        <v>41370</v>
      </c>
      <c r="Z4558" t="s">
        <v>41371</v>
      </c>
      <c r="AA4558" t="s">
        <v>41371</v>
      </c>
      <c r="AB4558">
        <v>-181524</v>
      </c>
      <c r="AC4558" t="s">
        <v>38</v>
      </c>
      <c r="AD4558">
        <v>98597</v>
      </c>
    </row>
    <row r="4559" spans="1:30" ht="409.5" x14ac:dyDescent="0.25">
      <c r="A4559">
        <f t="shared" ca="1" si="71"/>
        <v>8932</v>
      </c>
      <c r="B4559" t="s">
        <v>2046</v>
      </c>
      <c r="C4559" t="s">
        <v>80</v>
      </c>
      <c r="F4559" t="s">
        <v>81</v>
      </c>
      <c r="O4559" t="s">
        <v>33</v>
      </c>
      <c r="Y4559" t="s">
        <v>82</v>
      </c>
      <c r="Z4559" s="1" t="s">
        <v>10707</v>
      </c>
      <c r="AA4559" t="s">
        <v>10706</v>
      </c>
      <c r="AB4559">
        <v>-180721</v>
      </c>
      <c r="AC4559" t="s">
        <v>38</v>
      </c>
      <c r="AD4559">
        <v>98668</v>
      </c>
    </row>
    <row r="4560" spans="1:30" ht="409.5" x14ac:dyDescent="0.25">
      <c r="A4560">
        <f t="shared" ca="1" si="71"/>
        <v>14102</v>
      </c>
      <c r="B4560" t="s">
        <v>2046</v>
      </c>
      <c r="C4560" t="s">
        <v>80</v>
      </c>
      <c r="F4560" t="s">
        <v>651</v>
      </c>
      <c r="G4560">
        <v>0</v>
      </c>
      <c r="O4560" t="s">
        <v>33</v>
      </c>
      <c r="Y4560" t="s">
        <v>7704</v>
      </c>
      <c r="Z4560" s="1" t="s">
        <v>16520</v>
      </c>
      <c r="AA4560" t="s">
        <v>16521</v>
      </c>
      <c r="AB4560" t="s">
        <v>16522</v>
      </c>
      <c r="AC4560" t="s">
        <v>38</v>
      </c>
      <c r="AD4560">
        <v>98034</v>
      </c>
    </row>
    <row r="4561" spans="1:30" x14ac:dyDescent="0.25">
      <c r="A4561">
        <f t="shared" ca="1" si="71"/>
        <v>11220</v>
      </c>
      <c r="B4561" t="s">
        <v>2046</v>
      </c>
      <c r="C4561" t="s">
        <v>80</v>
      </c>
      <c r="F4561" t="s">
        <v>14487</v>
      </c>
      <c r="O4561" t="s">
        <v>33</v>
      </c>
      <c r="Y4561" t="s">
        <v>14488</v>
      </c>
      <c r="Z4561" t="s">
        <v>14370</v>
      </c>
      <c r="AA4561" t="s">
        <v>14491</v>
      </c>
      <c r="AB4561">
        <v>-181615</v>
      </c>
      <c r="AC4561" t="s">
        <v>1410</v>
      </c>
      <c r="AD4561">
        <v>30004</v>
      </c>
    </row>
    <row r="4562" spans="1:30" x14ac:dyDescent="0.25">
      <c r="A4562">
        <f t="shared" ca="1" si="71"/>
        <v>14677</v>
      </c>
      <c r="B4562" t="s">
        <v>73</v>
      </c>
      <c r="C4562" t="s">
        <v>74</v>
      </c>
      <c r="F4562" t="s">
        <v>18959</v>
      </c>
      <c r="G4562">
        <v>0</v>
      </c>
      <c r="O4562" t="s">
        <v>33</v>
      </c>
      <c r="Y4562" t="s">
        <v>37334</v>
      </c>
      <c r="Z4562" t="s">
        <v>37335</v>
      </c>
      <c r="AA4562" t="s">
        <v>37336</v>
      </c>
      <c r="AB4562" t="s">
        <v>37337</v>
      </c>
    </row>
    <row r="4563" spans="1:30" ht="409.5" x14ac:dyDescent="0.25">
      <c r="A4563">
        <f t="shared" ca="1" si="71"/>
        <v>16559</v>
      </c>
      <c r="B4563" t="s">
        <v>68</v>
      </c>
      <c r="C4563" t="s">
        <v>45</v>
      </c>
      <c r="F4563" t="s">
        <v>5344</v>
      </c>
      <c r="O4563" t="s">
        <v>63</v>
      </c>
      <c r="X4563" t="s">
        <v>34</v>
      </c>
      <c r="Y4563" t="s">
        <v>5345</v>
      </c>
      <c r="Z4563" s="1" t="s">
        <v>5346</v>
      </c>
      <c r="AA4563" t="s">
        <v>5347</v>
      </c>
      <c r="AB4563">
        <v>-171078</v>
      </c>
      <c r="AC4563" t="s">
        <v>38</v>
      </c>
      <c r="AD4563">
        <v>98121</v>
      </c>
    </row>
    <row r="4564" spans="1:30" ht="409.5" x14ac:dyDescent="0.25">
      <c r="A4564">
        <f t="shared" ca="1" si="71"/>
        <v>19426</v>
      </c>
      <c r="B4564" t="s">
        <v>2046</v>
      </c>
      <c r="C4564" t="s">
        <v>80</v>
      </c>
      <c r="F4564" t="s">
        <v>1770</v>
      </c>
      <c r="G4564">
        <v>0</v>
      </c>
      <c r="O4564" t="s">
        <v>33</v>
      </c>
      <c r="Y4564" t="s">
        <v>12348</v>
      </c>
      <c r="Z4564" s="1" t="s">
        <v>12349</v>
      </c>
      <c r="AA4564" t="s">
        <v>12350</v>
      </c>
      <c r="AB4564" t="s">
        <v>12351</v>
      </c>
      <c r="AC4564" t="s">
        <v>38</v>
      </c>
      <c r="AD4564">
        <v>98501</v>
      </c>
    </row>
    <row r="4565" spans="1:30" x14ac:dyDescent="0.25">
      <c r="A4565">
        <f t="shared" ca="1" si="71"/>
        <v>2937</v>
      </c>
      <c r="B4565" t="s">
        <v>79</v>
      </c>
      <c r="C4565" t="s">
        <v>80</v>
      </c>
      <c r="F4565" t="s">
        <v>3772</v>
      </c>
      <c r="O4565" t="s">
        <v>33</v>
      </c>
      <c r="Y4565" t="s">
        <v>3773</v>
      </c>
      <c r="Z4565" t="s">
        <v>26957</v>
      </c>
      <c r="AA4565" t="s">
        <v>26958</v>
      </c>
      <c r="AB4565">
        <v>-173229</v>
      </c>
      <c r="AC4565" t="s">
        <v>38</v>
      </c>
      <c r="AD4565">
        <v>98402</v>
      </c>
    </row>
    <row r="4566" spans="1:30" x14ac:dyDescent="0.25">
      <c r="A4566">
        <f t="shared" ca="1" si="71"/>
        <v>18483</v>
      </c>
      <c r="B4566" t="s">
        <v>334</v>
      </c>
      <c r="C4566" t="s">
        <v>45</v>
      </c>
      <c r="F4566" t="s">
        <v>43685</v>
      </c>
      <c r="O4566" t="s">
        <v>1200</v>
      </c>
      <c r="X4566" t="s">
        <v>34</v>
      </c>
      <c r="Y4566" t="s">
        <v>33250</v>
      </c>
      <c r="AB4566">
        <v>-172521</v>
      </c>
      <c r="AC4566" t="s">
        <v>333</v>
      </c>
      <c r="AD4566">
        <v>83815</v>
      </c>
    </row>
    <row r="4567" spans="1:30" ht="409.5" x14ac:dyDescent="0.25">
      <c r="A4567">
        <f t="shared" ca="1" si="71"/>
        <v>14404</v>
      </c>
      <c r="B4567" t="s">
        <v>2046</v>
      </c>
      <c r="C4567" t="s">
        <v>80</v>
      </c>
      <c r="F4567" t="s">
        <v>5745</v>
      </c>
      <c r="O4567" t="s">
        <v>33</v>
      </c>
      <c r="Y4567" t="s">
        <v>5746</v>
      </c>
      <c r="Z4567" s="1" t="s">
        <v>12213</v>
      </c>
      <c r="AA4567" t="s">
        <v>12212</v>
      </c>
      <c r="AB4567">
        <v>-173250</v>
      </c>
      <c r="AC4567" t="s">
        <v>38</v>
      </c>
      <c r="AD4567">
        <v>98201</v>
      </c>
    </row>
    <row r="4568" spans="1:30" ht="409.5" x14ac:dyDescent="0.25">
      <c r="A4568">
        <f t="shared" ca="1" si="71"/>
        <v>14876</v>
      </c>
      <c r="B4568" t="s">
        <v>39</v>
      </c>
      <c r="C4568" t="s">
        <v>165</v>
      </c>
      <c r="G4568">
        <v>0</v>
      </c>
      <c r="O4568" t="s">
        <v>33</v>
      </c>
      <c r="Y4568" t="s">
        <v>40349</v>
      </c>
      <c r="Z4568" s="1" t="s">
        <v>40350</v>
      </c>
      <c r="AA4568" t="s">
        <v>40351</v>
      </c>
      <c r="AB4568" t="s">
        <v>40352</v>
      </c>
      <c r="AC4568" t="s">
        <v>38</v>
      </c>
      <c r="AD4568">
        <v>98115</v>
      </c>
    </row>
    <row r="4569" spans="1:30" x14ac:dyDescent="0.25">
      <c r="A4569">
        <f t="shared" ca="1" si="71"/>
        <v>6386</v>
      </c>
      <c r="B4569" t="s">
        <v>107</v>
      </c>
      <c r="C4569" t="s">
        <v>108</v>
      </c>
      <c r="F4569" t="s">
        <v>1594</v>
      </c>
      <c r="O4569" t="s">
        <v>33</v>
      </c>
      <c r="X4569" t="s">
        <v>34</v>
      </c>
      <c r="Y4569" t="s">
        <v>1595</v>
      </c>
      <c r="Z4569" t="s">
        <v>1596</v>
      </c>
      <c r="AA4569" t="s">
        <v>1597</v>
      </c>
      <c r="AB4569">
        <v>-160971</v>
      </c>
      <c r="AC4569" t="s">
        <v>38</v>
      </c>
      <c r="AD4569">
        <v>99201</v>
      </c>
    </row>
    <row r="4570" spans="1:30" ht="409.5" x14ac:dyDescent="0.25">
      <c r="A4570">
        <f t="shared" ca="1" si="71"/>
        <v>18112</v>
      </c>
      <c r="B4570" t="s">
        <v>334</v>
      </c>
      <c r="C4570" t="s">
        <v>45</v>
      </c>
      <c r="F4570" t="s">
        <v>20250</v>
      </c>
      <c r="G4570">
        <v>0</v>
      </c>
      <c r="O4570" t="s">
        <v>33</v>
      </c>
      <c r="X4570" t="s">
        <v>34</v>
      </c>
      <c r="Y4570" t="s">
        <v>22598</v>
      </c>
      <c r="Z4570" s="1" t="s">
        <v>23709</v>
      </c>
      <c r="AA4570" t="s">
        <v>23605</v>
      </c>
      <c r="AB4570" t="s">
        <v>23710</v>
      </c>
      <c r="AC4570" t="s">
        <v>102</v>
      </c>
      <c r="AD4570">
        <v>97302</v>
      </c>
    </row>
    <row r="4571" spans="1:30" ht="409.5" x14ac:dyDescent="0.25">
      <c r="A4571">
        <f t="shared" ca="1" si="71"/>
        <v>15213</v>
      </c>
      <c r="B4571" t="s">
        <v>334</v>
      </c>
      <c r="C4571" t="s">
        <v>45</v>
      </c>
      <c r="F4571" t="s">
        <v>789</v>
      </c>
      <c r="G4571">
        <v>0</v>
      </c>
      <c r="O4571" t="s">
        <v>33</v>
      </c>
      <c r="X4571" t="s">
        <v>34</v>
      </c>
      <c r="Y4571" t="s">
        <v>790</v>
      </c>
      <c r="Z4571" s="1" t="s">
        <v>31696</v>
      </c>
      <c r="AA4571" t="s">
        <v>31697</v>
      </c>
      <c r="AB4571" t="s">
        <v>31698</v>
      </c>
      <c r="AC4571" t="s">
        <v>38</v>
      </c>
      <c r="AD4571">
        <v>98326</v>
      </c>
    </row>
    <row r="4572" spans="1:30" x14ac:dyDescent="0.25">
      <c r="A4572">
        <f t="shared" ca="1" si="71"/>
        <v>17090</v>
      </c>
      <c r="B4572" t="s">
        <v>30</v>
      </c>
      <c r="C4572" t="s">
        <v>31</v>
      </c>
      <c r="F4572" t="s">
        <v>3462</v>
      </c>
      <c r="O4572" t="s">
        <v>33</v>
      </c>
      <c r="X4572" t="s">
        <v>34</v>
      </c>
      <c r="Y4572" t="s">
        <v>27291</v>
      </c>
      <c r="Z4572" t="s">
        <v>27292</v>
      </c>
      <c r="AA4572" t="s">
        <v>27293</v>
      </c>
      <c r="AB4572">
        <v>-160276</v>
      </c>
      <c r="AC4572" t="s">
        <v>38</v>
      </c>
      <c r="AD4572">
        <v>98007</v>
      </c>
    </row>
    <row r="4573" spans="1:30" ht="409.5" x14ac:dyDescent="0.25">
      <c r="A4573">
        <f t="shared" ca="1" si="71"/>
        <v>7780</v>
      </c>
      <c r="B4573" t="s">
        <v>489</v>
      </c>
      <c r="C4573" t="s">
        <v>45</v>
      </c>
      <c r="F4573" t="s">
        <v>1882</v>
      </c>
      <c r="O4573" t="s">
        <v>33</v>
      </c>
      <c r="Y4573" t="s">
        <v>1883</v>
      </c>
      <c r="Z4573" s="1" t="s">
        <v>1884</v>
      </c>
      <c r="AA4573" t="s">
        <v>1865</v>
      </c>
      <c r="AB4573">
        <v>-161210</v>
      </c>
      <c r="AC4573" t="s">
        <v>38</v>
      </c>
      <c r="AD4573">
        <v>98005</v>
      </c>
    </row>
    <row r="4574" spans="1:30" ht="409.5" x14ac:dyDescent="0.25">
      <c r="A4574">
        <f t="shared" ca="1" si="71"/>
        <v>3464</v>
      </c>
      <c r="B4574" t="s">
        <v>489</v>
      </c>
      <c r="C4574" t="s">
        <v>45</v>
      </c>
      <c r="O4574" t="s">
        <v>33</v>
      </c>
      <c r="X4574" t="s">
        <v>34</v>
      </c>
      <c r="Y4574" t="s">
        <v>43531</v>
      </c>
      <c r="Z4574" s="1" t="s">
        <v>43532</v>
      </c>
      <c r="AA4574" t="s">
        <v>43533</v>
      </c>
      <c r="AB4574">
        <v>-170442</v>
      </c>
    </row>
    <row r="4575" spans="1:30" x14ac:dyDescent="0.25">
      <c r="A4575">
        <f t="shared" ca="1" si="71"/>
        <v>19267</v>
      </c>
      <c r="B4575" t="s">
        <v>685</v>
      </c>
      <c r="C4575" t="s">
        <v>686</v>
      </c>
      <c r="F4575" t="s">
        <v>4871</v>
      </c>
      <c r="O4575" t="s">
        <v>33</v>
      </c>
      <c r="Y4575" t="s">
        <v>35501</v>
      </c>
      <c r="Z4575" t="s">
        <v>35502</v>
      </c>
      <c r="AA4575" t="s">
        <v>35503</v>
      </c>
      <c r="AB4575">
        <v>-163230</v>
      </c>
      <c r="AC4575" t="s">
        <v>38</v>
      </c>
      <c r="AD4575">
        <v>98444</v>
      </c>
    </row>
    <row r="4576" spans="1:30" ht="409.5" x14ac:dyDescent="0.25">
      <c r="A4576">
        <f t="shared" ca="1" si="71"/>
        <v>17057</v>
      </c>
      <c r="B4576" t="s">
        <v>463</v>
      </c>
      <c r="D4576" t="s">
        <v>34</v>
      </c>
      <c r="E4576" t="s">
        <v>17474</v>
      </c>
      <c r="F4576" s="1" t="s">
        <v>459</v>
      </c>
      <c r="O4576" t="s">
        <v>52</v>
      </c>
      <c r="W4576">
        <v>15</v>
      </c>
      <c r="X4576" t="s">
        <v>34</v>
      </c>
      <c r="Y4576" t="s">
        <v>17475</v>
      </c>
      <c r="Z4576" s="1" t="s">
        <v>17476</v>
      </c>
      <c r="AA4576" t="s">
        <v>17477</v>
      </c>
      <c r="AB4576">
        <v>-171262</v>
      </c>
      <c r="AC4576" t="s">
        <v>38</v>
      </c>
      <c r="AD4576">
        <v>98119</v>
      </c>
    </row>
    <row r="4577" spans="1:30" ht="409.5" x14ac:dyDescent="0.25">
      <c r="A4577">
        <f t="shared" ca="1" si="71"/>
        <v>381</v>
      </c>
      <c r="N4577" t="s">
        <v>25365</v>
      </c>
      <c r="W4577">
        <v>60</v>
      </c>
      <c r="X4577" t="s">
        <v>34</v>
      </c>
      <c r="Y4577" t="s">
        <v>19852</v>
      </c>
      <c r="Z4577" s="1" t="s">
        <v>25366</v>
      </c>
      <c r="AA4577" t="s">
        <v>25367</v>
      </c>
      <c r="AB4577">
        <v>-160986</v>
      </c>
    </row>
    <row r="4578" spans="1:30" ht="409.5" x14ac:dyDescent="0.25">
      <c r="A4578">
        <f t="shared" ca="1" si="71"/>
        <v>19706</v>
      </c>
      <c r="B4578" t="s">
        <v>334</v>
      </c>
      <c r="C4578" t="s">
        <v>45</v>
      </c>
      <c r="F4578" t="s">
        <v>20068</v>
      </c>
      <c r="O4578" t="s">
        <v>33</v>
      </c>
      <c r="W4578">
        <v>15</v>
      </c>
      <c r="X4578" t="s">
        <v>34</v>
      </c>
      <c r="Y4578" t="s">
        <v>30634</v>
      </c>
      <c r="Z4578" s="1" t="s">
        <v>33119</v>
      </c>
      <c r="AA4578" t="s">
        <v>33120</v>
      </c>
      <c r="AB4578">
        <v>-181606</v>
      </c>
      <c r="AC4578" t="s">
        <v>38</v>
      </c>
      <c r="AD4578">
        <v>98072</v>
      </c>
    </row>
    <row r="4579" spans="1:30" x14ac:dyDescent="0.25">
      <c r="A4579">
        <f t="shared" ca="1" si="71"/>
        <v>2424</v>
      </c>
      <c r="B4579" t="s">
        <v>124</v>
      </c>
      <c r="C4579" t="s">
        <v>45</v>
      </c>
      <c r="F4579" t="s">
        <v>7533</v>
      </c>
      <c r="G4579">
        <v>0</v>
      </c>
      <c r="O4579" t="s">
        <v>33</v>
      </c>
      <c r="Y4579" t="s">
        <v>10007</v>
      </c>
      <c r="Z4579" t="s">
        <v>41017</v>
      </c>
      <c r="AA4579" t="s">
        <v>41009</v>
      </c>
      <c r="AB4579" t="s">
        <v>41018</v>
      </c>
      <c r="AC4579" t="s">
        <v>38</v>
      </c>
      <c r="AD4579">
        <v>98057</v>
      </c>
    </row>
    <row r="4580" spans="1:30" x14ac:dyDescent="0.25">
      <c r="A4580">
        <f t="shared" ca="1" si="71"/>
        <v>16835</v>
      </c>
      <c r="B4580" t="s">
        <v>96</v>
      </c>
      <c r="C4580" t="s">
        <v>97</v>
      </c>
      <c r="F4580" t="s">
        <v>4924</v>
      </c>
      <c r="O4580" t="s">
        <v>33</v>
      </c>
      <c r="X4580" t="s">
        <v>34</v>
      </c>
      <c r="Y4580" t="s">
        <v>24923</v>
      </c>
      <c r="Z4580" t="s">
        <v>24924</v>
      </c>
      <c r="AA4580" t="s">
        <v>24925</v>
      </c>
      <c r="AB4580">
        <v>-161270</v>
      </c>
      <c r="AC4580" t="s">
        <v>102</v>
      </c>
      <c r="AD4580">
        <v>97201</v>
      </c>
    </row>
    <row r="4581" spans="1:30" x14ac:dyDescent="0.25">
      <c r="A4581">
        <f t="shared" ca="1" si="71"/>
        <v>9505</v>
      </c>
      <c r="B4581" t="s">
        <v>124</v>
      </c>
      <c r="C4581" t="s">
        <v>45</v>
      </c>
      <c r="G4581">
        <v>0</v>
      </c>
      <c r="O4581" t="s">
        <v>33</v>
      </c>
      <c r="W4581">
        <v>30</v>
      </c>
      <c r="X4581" t="s">
        <v>34</v>
      </c>
      <c r="Y4581" t="s">
        <v>18238</v>
      </c>
      <c r="Z4581" t="s">
        <v>18239</v>
      </c>
      <c r="AA4581" t="s">
        <v>18240</v>
      </c>
      <c r="AB4581" t="s">
        <v>18241</v>
      </c>
    </row>
    <row r="4582" spans="1:30" x14ac:dyDescent="0.25">
      <c r="A4582">
        <f t="shared" ca="1" si="71"/>
        <v>3751</v>
      </c>
      <c r="B4582" t="s">
        <v>677</v>
      </c>
      <c r="C4582" t="s">
        <v>80</v>
      </c>
      <c r="F4582" t="s">
        <v>14337</v>
      </c>
      <c r="O4582" t="s">
        <v>33</v>
      </c>
      <c r="Y4582" t="s">
        <v>14338</v>
      </c>
      <c r="Z4582" t="s">
        <v>14339</v>
      </c>
      <c r="AA4582" t="s">
        <v>14333</v>
      </c>
      <c r="AB4582">
        <v>-161145</v>
      </c>
      <c r="AC4582" t="s">
        <v>102</v>
      </c>
      <c r="AD4582">
        <v>97403</v>
      </c>
    </row>
    <row r="4583" spans="1:30" ht="409.5" x14ac:dyDescent="0.25">
      <c r="A4583">
        <f t="shared" ca="1" si="71"/>
        <v>9715</v>
      </c>
      <c r="B4583" t="s">
        <v>2046</v>
      </c>
      <c r="C4583" t="s">
        <v>80</v>
      </c>
      <c r="F4583" t="s">
        <v>16598</v>
      </c>
      <c r="O4583" t="s">
        <v>33</v>
      </c>
      <c r="Y4583" t="s">
        <v>16599</v>
      </c>
      <c r="Z4583" s="1" t="s">
        <v>16600</v>
      </c>
      <c r="AA4583" t="s">
        <v>16601</v>
      </c>
      <c r="AB4583">
        <v>-162172</v>
      </c>
      <c r="AC4583" t="s">
        <v>38</v>
      </c>
      <c r="AD4583">
        <v>98632</v>
      </c>
    </row>
    <row r="4584" spans="1:30" x14ac:dyDescent="0.25">
      <c r="A4584">
        <f t="shared" ca="1" si="71"/>
        <v>3353</v>
      </c>
      <c r="B4584" t="s">
        <v>2046</v>
      </c>
      <c r="C4584" t="s">
        <v>80</v>
      </c>
      <c r="F4584" t="s">
        <v>7945</v>
      </c>
      <c r="O4584" t="s">
        <v>33</v>
      </c>
      <c r="Y4584" t="s">
        <v>7946</v>
      </c>
      <c r="Z4584" t="s">
        <v>15302</v>
      </c>
      <c r="AA4584" t="s">
        <v>15303</v>
      </c>
      <c r="AB4584">
        <v>-161262</v>
      </c>
      <c r="AC4584" t="s">
        <v>38</v>
      </c>
      <c r="AD4584">
        <v>98368</v>
      </c>
    </row>
    <row r="4585" spans="1:30" x14ac:dyDescent="0.25">
      <c r="A4585">
        <f t="shared" ca="1" si="71"/>
        <v>10849</v>
      </c>
      <c r="B4585" t="s">
        <v>489</v>
      </c>
      <c r="C4585" t="s">
        <v>45</v>
      </c>
      <c r="F4585" t="s">
        <v>22396</v>
      </c>
      <c r="O4585" t="s">
        <v>33</v>
      </c>
      <c r="X4585" t="s">
        <v>34</v>
      </c>
      <c r="Y4585" t="s">
        <v>22397</v>
      </c>
      <c r="Z4585" t="s">
        <v>22398</v>
      </c>
      <c r="AA4585" t="s">
        <v>22399</v>
      </c>
      <c r="AB4585">
        <v>-162480</v>
      </c>
      <c r="AC4585" t="s">
        <v>38</v>
      </c>
      <c r="AD4585">
        <v>98225</v>
      </c>
    </row>
    <row r="4586" spans="1:30" x14ac:dyDescent="0.25">
      <c r="A4586">
        <f t="shared" ca="1" si="71"/>
        <v>12691</v>
      </c>
      <c r="B4586" t="s">
        <v>178</v>
      </c>
      <c r="F4586" t="s">
        <v>22074</v>
      </c>
      <c r="G4586">
        <v>0</v>
      </c>
      <c r="O4586" t="s">
        <v>33</v>
      </c>
      <c r="X4586" t="s">
        <v>34</v>
      </c>
      <c r="Y4586" t="s">
        <v>22075</v>
      </c>
      <c r="Z4586" t="s">
        <v>22076</v>
      </c>
      <c r="AA4586" t="s">
        <v>22076</v>
      </c>
      <c r="AB4586" t="s">
        <v>22077</v>
      </c>
      <c r="AC4586" t="s">
        <v>1910</v>
      </c>
      <c r="AD4586">
        <v>19106</v>
      </c>
    </row>
    <row r="4587" spans="1:30" x14ac:dyDescent="0.25">
      <c r="A4587">
        <f t="shared" ca="1" si="71"/>
        <v>19241</v>
      </c>
      <c r="B4587" t="s">
        <v>677</v>
      </c>
      <c r="C4587" t="s">
        <v>80</v>
      </c>
      <c r="F4587" t="s">
        <v>734</v>
      </c>
      <c r="G4587">
        <v>0</v>
      </c>
      <c r="O4587" t="s">
        <v>33</v>
      </c>
      <c r="Y4587" t="s">
        <v>13052</v>
      </c>
      <c r="Z4587" t="s">
        <v>13053</v>
      </c>
      <c r="AA4587" t="s">
        <v>13054</v>
      </c>
      <c r="AB4587" t="s">
        <v>13055</v>
      </c>
      <c r="AC4587" t="s">
        <v>38</v>
      </c>
      <c r="AD4587">
        <v>98109</v>
      </c>
    </row>
    <row r="4588" spans="1:30" ht="409.5" x14ac:dyDescent="0.25">
      <c r="A4588">
        <f t="shared" ca="1" si="71"/>
        <v>9406</v>
      </c>
      <c r="F4588" t="s">
        <v>10110</v>
      </c>
      <c r="O4588" t="s">
        <v>1200</v>
      </c>
      <c r="X4588" t="s">
        <v>34</v>
      </c>
      <c r="Y4588" t="s">
        <v>10111</v>
      </c>
      <c r="Z4588" s="1" t="s">
        <v>10112</v>
      </c>
      <c r="AA4588" t="s">
        <v>10113</v>
      </c>
      <c r="AB4588">
        <v>-181186</v>
      </c>
      <c r="AC4588" t="s">
        <v>38</v>
      </c>
      <c r="AD4588">
        <v>98004</v>
      </c>
    </row>
    <row r="4589" spans="1:30" ht="409.5" x14ac:dyDescent="0.25">
      <c r="A4589">
        <f t="shared" ca="1" si="71"/>
        <v>17349</v>
      </c>
      <c r="B4589" t="s">
        <v>1203</v>
      </c>
      <c r="C4589" t="s">
        <v>45</v>
      </c>
      <c r="G4589">
        <v>0</v>
      </c>
      <c r="O4589" t="s">
        <v>33</v>
      </c>
      <c r="X4589" t="s">
        <v>34</v>
      </c>
      <c r="Y4589" t="s">
        <v>17111</v>
      </c>
      <c r="Z4589" s="1" t="s">
        <v>17112</v>
      </c>
      <c r="AA4589" t="s">
        <v>17113</v>
      </c>
      <c r="AB4589" t="s">
        <v>17114</v>
      </c>
      <c r="AC4589" t="s">
        <v>38</v>
      </c>
      <c r="AD4589">
        <v>98110</v>
      </c>
    </row>
    <row r="4590" spans="1:30" x14ac:dyDescent="0.25">
      <c r="A4590">
        <f t="shared" ca="1" si="71"/>
        <v>15297</v>
      </c>
      <c r="B4590" t="s">
        <v>739</v>
      </c>
      <c r="C4590" t="s">
        <v>686</v>
      </c>
      <c r="F4590" t="s">
        <v>283</v>
      </c>
      <c r="O4590" t="s">
        <v>33</v>
      </c>
      <c r="Y4590" t="s">
        <v>284</v>
      </c>
      <c r="Z4590" t="s">
        <v>30989</v>
      </c>
      <c r="AA4590" t="s">
        <v>30990</v>
      </c>
      <c r="AB4590">
        <v>-173185</v>
      </c>
      <c r="AC4590" t="s">
        <v>38</v>
      </c>
      <c r="AD4590">
        <v>98164</v>
      </c>
    </row>
    <row r="4591" spans="1:30" x14ac:dyDescent="0.25">
      <c r="A4591">
        <f t="shared" ca="1" si="71"/>
        <v>2713</v>
      </c>
      <c r="B4591" t="s">
        <v>2046</v>
      </c>
      <c r="C4591" t="s">
        <v>80</v>
      </c>
      <c r="F4591" t="s">
        <v>12988</v>
      </c>
      <c r="O4591" t="s">
        <v>33</v>
      </c>
      <c r="Y4591" t="s">
        <v>6389</v>
      </c>
      <c r="Z4591" t="s">
        <v>12989</v>
      </c>
      <c r="AA4591" t="s">
        <v>12990</v>
      </c>
      <c r="AB4591">
        <v>-170856</v>
      </c>
      <c r="AC4591" t="s">
        <v>38</v>
      </c>
      <c r="AD4591">
        <v>99350</v>
      </c>
    </row>
    <row r="4592" spans="1:30" x14ac:dyDescent="0.25">
      <c r="A4592">
        <f t="shared" ca="1" si="71"/>
        <v>1225</v>
      </c>
      <c r="B4592" t="s">
        <v>2046</v>
      </c>
      <c r="C4592" t="s">
        <v>80</v>
      </c>
      <c r="F4592" t="s">
        <v>2587</v>
      </c>
      <c r="G4592">
        <v>0</v>
      </c>
      <c r="O4592" t="s">
        <v>33</v>
      </c>
      <c r="Y4592" t="s">
        <v>13520</v>
      </c>
      <c r="Z4592" t="s">
        <v>13883</v>
      </c>
      <c r="AA4592" t="s">
        <v>13881</v>
      </c>
      <c r="AB4592" t="s">
        <v>13884</v>
      </c>
      <c r="AC4592" t="s">
        <v>38</v>
      </c>
      <c r="AD4592">
        <v>98154</v>
      </c>
    </row>
    <row r="4593" spans="1:30" ht="409.5" x14ac:dyDescent="0.25">
      <c r="A4593">
        <f t="shared" ca="1" si="71"/>
        <v>7981</v>
      </c>
      <c r="B4593" t="s">
        <v>124</v>
      </c>
      <c r="C4593" t="s">
        <v>45</v>
      </c>
      <c r="F4593" t="s">
        <v>3300</v>
      </c>
      <c r="O4593" t="s">
        <v>33</v>
      </c>
      <c r="Y4593" t="s">
        <v>41161</v>
      </c>
      <c r="Z4593" s="1" t="s">
        <v>41162</v>
      </c>
      <c r="AA4593" t="s">
        <v>41163</v>
      </c>
      <c r="AB4593">
        <v>-181554</v>
      </c>
    </row>
    <row r="4594" spans="1:30" x14ac:dyDescent="0.25">
      <c r="A4594">
        <f t="shared" ca="1" si="71"/>
        <v>16590</v>
      </c>
      <c r="B4594" t="s">
        <v>276</v>
      </c>
      <c r="C4594" t="s">
        <v>45</v>
      </c>
      <c r="F4594" t="s">
        <v>23607</v>
      </c>
      <c r="G4594">
        <v>0</v>
      </c>
      <c r="O4594" t="s">
        <v>33</v>
      </c>
      <c r="X4594" t="s">
        <v>34</v>
      </c>
      <c r="Y4594" t="s">
        <v>23608</v>
      </c>
      <c r="Z4594" t="s">
        <v>23609</v>
      </c>
      <c r="AA4594" t="s">
        <v>23605</v>
      </c>
      <c r="AB4594" t="s">
        <v>23610</v>
      </c>
      <c r="AC4594" t="s">
        <v>38</v>
      </c>
      <c r="AD4594">
        <v>98901</v>
      </c>
    </row>
    <row r="4595" spans="1:30" ht="409.5" x14ac:dyDescent="0.25">
      <c r="A4595">
        <f t="shared" ca="1" si="71"/>
        <v>12101</v>
      </c>
      <c r="B4595" t="s">
        <v>124</v>
      </c>
      <c r="C4595" t="s">
        <v>45</v>
      </c>
      <c r="O4595" t="s">
        <v>33</v>
      </c>
      <c r="X4595" t="s">
        <v>34</v>
      </c>
      <c r="Y4595" t="s">
        <v>43579</v>
      </c>
      <c r="Z4595" s="1" t="s">
        <v>43580</v>
      </c>
      <c r="AA4595" t="s">
        <v>43581</v>
      </c>
      <c r="AB4595">
        <v>-160709</v>
      </c>
      <c r="AC4595" t="s">
        <v>38</v>
      </c>
      <c r="AD4595">
        <v>98502</v>
      </c>
    </row>
    <row r="4596" spans="1:30" x14ac:dyDescent="0.25">
      <c r="A4596">
        <f t="shared" ca="1" si="71"/>
        <v>18577</v>
      </c>
      <c r="B4596" t="s">
        <v>39</v>
      </c>
      <c r="F4596" t="s">
        <v>1321</v>
      </c>
      <c r="X4596" t="s">
        <v>34</v>
      </c>
      <c r="Y4596" t="s">
        <v>1322</v>
      </c>
      <c r="Z4596" t="s">
        <v>1323</v>
      </c>
      <c r="AA4596" t="s">
        <v>1324</v>
      </c>
      <c r="AB4596">
        <v>-161530</v>
      </c>
      <c r="AC4596" t="s">
        <v>282</v>
      </c>
      <c r="AD4596">
        <v>44124</v>
      </c>
    </row>
    <row r="4597" spans="1:30" ht="409.5" x14ac:dyDescent="0.25">
      <c r="A4597">
        <f t="shared" ca="1" si="71"/>
        <v>13074</v>
      </c>
      <c r="B4597" t="s">
        <v>73</v>
      </c>
      <c r="C4597" t="s">
        <v>74</v>
      </c>
      <c r="F4597" t="s">
        <v>2485</v>
      </c>
      <c r="O4597" t="s">
        <v>63</v>
      </c>
      <c r="X4597" t="s">
        <v>34</v>
      </c>
      <c r="Y4597" t="s">
        <v>5245</v>
      </c>
      <c r="Z4597" s="1" t="s">
        <v>5246</v>
      </c>
      <c r="AA4597" t="s">
        <v>5247</v>
      </c>
      <c r="AB4597">
        <v>-160616</v>
      </c>
      <c r="AC4597" t="s">
        <v>38</v>
      </c>
      <c r="AD4597">
        <v>98104</v>
      </c>
    </row>
    <row r="4598" spans="1:30" x14ac:dyDescent="0.25">
      <c r="A4598">
        <f t="shared" ca="1" si="71"/>
        <v>4482</v>
      </c>
      <c r="B4598" t="s">
        <v>79</v>
      </c>
      <c r="C4598" t="s">
        <v>80</v>
      </c>
      <c r="F4598" t="s">
        <v>1418</v>
      </c>
      <c r="O4598" t="s">
        <v>33</v>
      </c>
      <c r="Y4598" t="s">
        <v>1419</v>
      </c>
      <c r="Z4598" t="s">
        <v>27142</v>
      </c>
      <c r="AA4598" t="s">
        <v>27143</v>
      </c>
      <c r="AB4598">
        <v>-172106</v>
      </c>
      <c r="AC4598" t="s">
        <v>38</v>
      </c>
      <c r="AD4598">
        <v>98501</v>
      </c>
    </row>
    <row r="4599" spans="1:30" x14ac:dyDescent="0.25">
      <c r="A4599">
        <f t="shared" ca="1" si="71"/>
        <v>10168</v>
      </c>
      <c r="B4599" t="s">
        <v>739</v>
      </c>
      <c r="C4599" t="s">
        <v>686</v>
      </c>
      <c r="F4599" t="s">
        <v>29640</v>
      </c>
      <c r="O4599" t="s">
        <v>33</v>
      </c>
      <c r="Y4599" t="s">
        <v>29641</v>
      </c>
      <c r="Z4599" t="s">
        <v>29642</v>
      </c>
      <c r="AA4599" t="s">
        <v>29634</v>
      </c>
      <c r="AB4599">
        <v>-160075</v>
      </c>
      <c r="AC4599" t="s">
        <v>38</v>
      </c>
      <c r="AD4599">
        <v>98390</v>
      </c>
    </row>
    <row r="4600" spans="1:30" ht="409.5" x14ac:dyDescent="0.25">
      <c r="A4600">
        <f t="shared" ca="1" si="71"/>
        <v>11165</v>
      </c>
      <c r="B4600" t="s">
        <v>2046</v>
      </c>
      <c r="C4600" t="s">
        <v>80</v>
      </c>
      <c r="F4600" t="s">
        <v>5745</v>
      </c>
      <c r="O4600" t="s">
        <v>33</v>
      </c>
      <c r="Y4600" t="s">
        <v>5935</v>
      </c>
      <c r="Z4600" s="1" t="s">
        <v>13889</v>
      </c>
      <c r="AA4600" t="s">
        <v>13890</v>
      </c>
      <c r="AB4600">
        <v>-180569</v>
      </c>
      <c r="AC4600" t="s">
        <v>38</v>
      </c>
      <c r="AD4600">
        <v>98201</v>
      </c>
    </row>
    <row r="4601" spans="1:30" ht="409.5" x14ac:dyDescent="0.25">
      <c r="A4601">
        <f t="shared" ca="1" si="71"/>
        <v>7754</v>
      </c>
      <c r="B4601" t="s">
        <v>230</v>
      </c>
      <c r="C4601" t="s">
        <v>45</v>
      </c>
      <c r="F4601" t="s">
        <v>20250</v>
      </c>
      <c r="O4601" t="s">
        <v>33</v>
      </c>
      <c r="X4601" t="s">
        <v>34</v>
      </c>
      <c r="Y4601" t="s">
        <v>22656</v>
      </c>
      <c r="Z4601" s="1" t="s">
        <v>23181</v>
      </c>
      <c r="AA4601" t="s">
        <v>22580</v>
      </c>
      <c r="AB4601">
        <v>-170883</v>
      </c>
    </row>
    <row r="4602" spans="1:30" ht="409.5" x14ac:dyDescent="0.25">
      <c r="A4602">
        <f t="shared" ca="1" si="71"/>
        <v>3986</v>
      </c>
      <c r="B4602" t="s">
        <v>230</v>
      </c>
      <c r="C4602" t="s">
        <v>45</v>
      </c>
      <c r="F4602" t="s">
        <v>20250</v>
      </c>
      <c r="O4602" t="s">
        <v>33</v>
      </c>
      <c r="X4602" t="s">
        <v>34</v>
      </c>
      <c r="Y4602" t="s">
        <v>22643</v>
      </c>
      <c r="Z4602" s="1" t="s">
        <v>23058</v>
      </c>
      <c r="AA4602" t="s">
        <v>22580</v>
      </c>
      <c r="AB4602">
        <v>-163479</v>
      </c>
    </row>
    <row r="4603" spans="1:30" x14ac:dyDescent="0.25">
      <c r="A4603">
        <f t="shared" ca="1" si="71"/>
        <v>16421</v>
      </c>
      <c r="B4603" t="s">
        <v>334</v>
      </c>
      <c r="C4603" t="s">
        <v>45</v>
      </c>
      <c r="F4603" t="s">
        <v>26707</v>
      </c>
      <c r="O4603" t="s">
        <v>33</v>
      </c>
      <c r="X4603" t="s">
        <v>34</v>
      </c>
      <c r="Y4603" t="s">
        <v>4994</v>
      </c>
      <c r="Z4603" t="s">
        <v>28457</v>
      </c>
      <c r="AA4603" t="s">
        <v>28458</v>
      </c>
      <c r="AB4603">
        <v>-170085</v>
      </c>
      <c r="AC4603" t="s">
        <v>38</v>
      </c>
    </row>
    <row r="4604" spans="1:30" ht="409.5" x14ac:dyDescent="0.25">
      <c r="A4604">
        <f t="shared" ca="1" si="71"/>
        <v>18324</v>
      </c>
      <c r="B4604" t="s">
        <v>2046</v>
      </c>
      <c r="C4604" t="s">
        <v>80</v>
      </c>
      <c r="F4604" t="s">
        <v>413</v>
      </c>
      <c r="G4604">
        <v>0</v>
      </c>
      <c r="O4604" t="s">
        <v>33</v>
      </c>
      <c r="Y4604" t="s">
        <v>6029</v>
      </c>
      <c r="Z4604" s="1" t="s">
        <v>6523</v>
      </c>
      <c r="AA4604" t="s">
        <v>6524</v>
      </c>
      <c r="AB4604" t="s">
        <v>6525</v>
      </c>
      <c r="AC4604" t="s">
        <v>38</v>
      </c>
      <c r="AD4604">
        <v>98004</v>
      </c>
    </row>
    <row r="4605" spans="1:30" x14ac:dyDescent="0.25">
      <c r="A4605">
        <f t="shared" ca="1" si="71"/>
        <v>13091</v>
      </c>
      <c r="B4605" t="s">
        <v>2046</v>
      </c>
      <c r="C4605" t="s">
        <v>80</v>
      </c>
      <c r="F4605" t="s">
        <v>4512</v>
      </c>
      <c r="O4605" t="s">
        <v>33</v>
      </c>
      <c r="Y4605" t="s">
        <v>5597</v>
      </c>
      <c r="Z4605" t="s">
        <v>13110</v>
      </c>
      <c r="AA4605" t="s">
        <v>13111</v>
      </c>
      <c r="AB4605">
        <v>-181627</v>
      </c>
      <c r="AC4605" t="s">
        <v>38</v>
      </c>
      <c r="AD4605">
        <v>98902</v>
      </c>
    </row>
    <row r="4606" spans="1:30" ht="409.5" x14ac:dyDescent="0.25">
      <c r="A4606">
        <f t="shared" ca="1" si="71"/>
        <v>18924</v>
      </c>
      <c r="B4606" t="s">
        <v>30</v>
      </c>
      <c r="C4606" t="s">
        <v>31</v>
      </c>
      <c r="F4606" t="s">
        <v>2889</v>
      </c>
      <c r="N4606" t="s">
        <v>22206</v>
      </c>
      <c r="O4606" t="s">
        <v>33</v>
      </c>
      <c r="X4606" t="s">
        <v>34</v>
      </c>
      <c r="Y4606" t="s">
        <v>17598</v>
      </c>
      <c r="Z4606" s="1" t="s">
        <v>22207</v>
      </c>
      <c r="AA4606" t="s">
        <v>22208</v>
      </c>
      <c r="AB4606">
        <v>-170656</v>
      </c>
      <c r="AC4606" t="s">
        <v>38</v>
      </c>
      <c r="AD4606">
        <v>98164</v>
      </c>
    </row>
    <row r="4607" spans="1:30" x14ac:dyDescent="0.25">
      <c r="A4607">
        <f t="shared" ca="1" si="71"/>
        <v>19815</v>
      </c>
      <c r="B4607" t="s">
        <v>2046</v>
      </c>
      <c r="C4607" t="s">
        <v>80</v>
      </c>
      <c r="F4607" t="s">
        <v>5822</v>
      </c>
      <c r="O4607" t="s">
        <v>33</v>
      </c>
      <c r="Y4607" t="s">
        <v>11612</v>
      </c>
      <c r="Z4607" t="s">
        <v>11613</v>
      </c>
      <c r="AA4607" t="s">
        <v>11614</v>
      </c>
      <c r="AB4607">
        <v>-181026</v>
      </c>
      <c r="AC4607" t="s">
        <v>38</v>
      </c>
      <c r="AD4607">
        <v>98011</v>
      </c>
    </row>
    <row r="4608" spans="1:30" x14ac:dyDescent="0.25">
      <c r="A4608">
        <f t="shared" ca="1" si="71"/>
        <v>5014</v>
      </c>
      <c r="B4608" t="s">
        <v>2046</v>
      </c>
      <c r="C4608" t="s">
        <v>80</v>
      </c>
      <c r="F4608" t="s">
        <v>5745</v>
      </c>
      <c r="G4608">
        <v>0</v>
      </c>
      <c r="O4608" t="s">
        <v>33</v>
      </c>
      <c r="Y4608" t="s">
        <v>5746</v>
      </c>
      <c r="Z4608" t="s">
        <v>8445</v>
      </c>
      <c r="AA4608" t="s">
        <v>8446</v>
      </c>
      <c r="AB4608" t="s">
        <v>8447</v>
      </c>
      <c r="AC4608" t="s">
        <v>38</v>
      </c>
      <c r="AD4608">
        <v>98201</v>
      </c>
    </row>
    <row r="4609" spans="1:30" ht="409.5" x14ac:dyDescent="0.25">
      <c r="A4609">
        <f t="shared" ca="1" si="71"/>
        <v>4018</v>
      </c>
      <c r="B4609" t="s">
        <v>124</v>
      </c>
      <c r="C4609" t="s">
        <v>45</v>
      </c>
      <c r="O4609" t="s">
        <v>63</v>
      </c>
      <c r="X4609" t="s">
        <v>34</v>
      </c>
      <c r="Y4609" t="s">
        <v>9589</v>
      </c>
      <c r="Z4609" s="1" t="s">
        <v>9590</v>
      </c>
      <c r="AA4609" t="s">
        <v>9591</v>
      </c>
      <c r="AB4609">
        <v>-162519</v>
      </c>
      <c r="AC4609" t="s">
        <v>102</v>
      </c>
      <c r="AD4609">
        <v>97202</v>
      </c>
    </row>
    <row r="4610" spans="1:30" ht="409.5" x14ac:dyDescent="0.25">
      <c r="A4610">
        <f t="shared" ref="A4610:A4673" ca="1" si="72">RANDBETWEEN(1,20000)</f>
        <v>17563</v>
      </c>
      <c r="B4610" t="s">
        <v>230</v>
      </c>
      <c r="C4610" t="s">
        <v>45</v>
      </c>
      <c r="F4610" t="s">
        <v>20250</v>
      </c>
      <c r="O4610" t="s">
        <v>33</v>
      </c>
      <c r="X4610" t="s">
        <v>34</v>
      </c>
      <c r="Y4610" t="s">
        <v>22656</v>
      </c>
      <c r="Z4610" s="1" t="s">
        <v>23056</v>
      </c>
      <c r="AA4610" t="s">
        <v>22580</v>
      </c>
      <c r="AB4610">
        <v>-163454</v>
      </c>
    </row>
    <row r="4611" spans="1:30" x14ac:dyDescent="0.25">
      <c r="A4611">
        <f t="shared" ca="1" si="72"/>
        <v>171</v>
      </c>
      <c r="B4611" t="s">
        <v>30</v>
      </c>
      <c r="C4611" t="s">
        <v>31</v>
      </c>
      <c r="F4611" t="s">
        <v>4110</v>
      </c>
      <c r="O4611" t="s">
        <v>33</v>
      </c>
      <c r="X4611" t="s">
        <v>34</v>
      </c>
      <c r="Y4611" t="s">
        <v>20052</v>
      </c>
      <c r="Z4611" t="s">
        <v>20053</v>
      </c>
      <c r="AA4611" t="s">
        <v>20053</v>
      </c>
      <c r="AB4611">
        <v>-171693</v>
      </c>
      <c r="AC4611" t="s">
        <v>38</v>
      </c>
      <c r="AD4611">
        <v>98033</v>
      </c>
    </row>
    <row r="4612" spans="1:30" ht="409.5" x14ac:dyDescent="0.25">
      <c r="A4612">
        <f t="shared" ca="1" si="72"/>
        <v>16325</v>
      </c>
      <c r="B4612" t="s">
        <v>3712</v>
      </c>
      <c r="C4612" t="s">
        <v>16820</v>
      </c>
      <c r="F4612" t="s">
        <v>20250</v>
      </c>
      <c r="G4612">
        <v>0</v>
      </c>
      <c r="O4612" t="s">
        <v>33</v>
      </c>
      <c r="X4612" t="s">
        <v>34</v>
      </c>
      <c r="Y4612" t="s">
        <v>22598</v>
      </c>
      <c r="Z4612" s="1" t="s">
        <v>24526</v>
      </c>
      <c r="AA4612" t="s">
        <v>24331</v>
      </c>
      <c r="AB4612" t="s">
        <v>24527</v>
      </c>
      <c r="AC4612" t="s">
        <v>102</v>
      </c>
      <c r="AD4612">
        <v>97302</v>
      </c>
    </row>
    <row r="4613" spans="1:30" x14ac:dyDescent="0.25">
      <c r="A4613">
        <f t="shared" ca="1" si="72"/>
        <v>10979</v>
      </c>
      <c r="B4613" t="s">
        <v>2046</v>
      </c>
      <c r="C4613" t="s">
        <v>80</v>
      </c>
      <c r="F4613" t="s">
        <v>1154</v>
      </c>
      <c r="O4613" t="s">
        <v>33</v>
      </c>
      <c r="Y4613" t="s">
        <v>12665</v>
      </c>
      <c r="Z4613" t="s">
        <v>13558</v>
      </c>
      <c r="AA4613" t="s">
        <v>13559</v>
      </c>
      <c r="AB4613">
        <v>-160099</v>
      </c>
      <c r="AC4613" t="s">
        <v>38</v>
      </c>
      <c r="AD4613">
        <v>98682</v>
      </c>
    </row>
    <row r="4614" spans="1:30" x14ac:dyDescent="0.25">
      <c r="A4614">
        <f t="shared" ca="1" si="72"/>
        <v>16902</v>
      </c>
      <c r="B4614" t="s">
        <v>79</v>
      </c>
      <c r="C4614" t="s">
        <v>80</v>
      </c>
      <c r="F4614" t="s">
        <v>2153</v>
      </c>
      <c r="O4614" t="s">
        <v>33</v>
      </c>
      <c r="Y4614" t="s">
        <v>27054</v>
      </c>
      <c r="Z4614" t="s">
        <v>27055</v>
      </c>
      <c r="AA4614" t="s">
        <v>27056</v>
      </c>
      <c r="AB4614">
        <v>-181605</v>
      </c>
      <c r="AC4614" t="s">
        <v>102</v>
      </c>
      <c r="AD4614">
        <v>97086</v>
      </c>
    </row>
    <row r="4615" spans="1:30" x14ac:dyDescent="0.25">
      <c r="A4615">
        <f t="shared" ca="1" si="72"/>
        <v>13594</v>
      </c>
      <c r="B4615" t="s">
        <v>489</v>
      </c>
      <c r="C4615" t="s">
        <v>45</v>
      </c>
      <c r="F4615" t="s">
        <v>2183</v>
      </c>
      <c r="N4615" t="s">
        <v>2244</v>
      </c>
      <c r="O4615" t="s">
        <v>52</v>
      </c>
      <c r="P4615" t="s">
        <v>484</v>
      </c>
      <c r="W4615">
        <v>30</v>
      </c>
      <c r="Y4615" t="s">
        <v>2018</v>
      </c>
      <c r="Z4615" t="s">
        <v>2245</v>
      </c>
      <c r="AA4615" t="s">
        <v>2246</v>
      </c>
      <c r="AB4615">
        <v>-172997</v>
      </c>
      <c r="AC4615" t="s">
        <v>38</v>
      </c>
      <c r="AD4615">
        <v>98126</v>
      </c>
    </row>
    <row r="4616" spans="1:30" x14ac:dyDescent="0.25">
      <c r="A4616">
        <f t="shared" ca="1" si="72"/>
        <v>703</v>
      </c>
      <c r="B4616" t="s">
        <v>79</v>
      </c>
      <c r="C4616" t="s">
        <v>80</v>
      </c>
      <c r="F4616" t="s">
        <v>14321</v>
      </c>
      <c r="O4616" t="s">
        <v>33</v>
      </c>
      <c r="Y4616" t="s">
        <v>26080</v>
      </c>
      <c r="Z4616" t="s">
        <v>26081</v>
      </c>
      <c r="AA4616" t="s">
        <v>26082</v>
      </c>
      <c r="AB4616">
        <v>-171192</v>
      </c>
      <c r="AC4616" t="s">
        <v>38</v>
      </c>
      <c r="AD4616">
        <v>98837</v>
      </c>
    </row>
    <row r="4617" spans="1:30" ht="409.5" x14ac:dyDescent="0.25">
      <c r="A4617">
        <f t="shared" ca="1" si="72"/>
        <v>9976</v>
      </c>
      <c r="B4617" t="s">
        <v>334</v>
      </c>
      <c r="C4617" t="s">
        <v>45</v>
      </c>
      <c r="F4617" t="s">
        <v>1904</v>
      </c>
      <c r="O4617" t="s">
        <v>33</v>
      </c>
      <c r="Y4617" t="s">
        <v>21579</v>
      </c>
      <c r="Z4617" s="1" t="s">
        <v>21580</v>
      </c>
      <c r="AA4617" t="s">
        <v>21581</v>
      </c>
      <c r="AB4617">
        <v>-172130</v>
      </c>
      <c r="AC4617" t="s">
        <v>38</v>
      </c>
      <c r="AD4617">
        <v>98405</v>
      </c>
    </row>
    <row r="4618" spans="1:30" x14ac:dyDescent="0.25">
      <c r="A4618">
        <f t="shared" ca="1" si="72"/>
        <v>19765</v>
      </c>
      <c r="B4618" t="s">
        <v>739</v>
      </c>
      <c r="C4618" t="s">
        <v>686</v>
      </c>
      <c r="F4618" t="s">
        <v>3151</v>
      </c>
      <c r="O4618" t="s">
        <v>33</v>
      </c>
      <c r="Y4618" t="s">
        <v>3152</v>
      </c>
      <c r="Z4618" t="s">
        <v>30534</v>
      </c>
      <c r="AA4618" t="s">
        <v>30459</v>
      </c>
      <c r="AB4618">
        <v>-171538</v>
      </c>
      <c r="AC4618" t="s">
        <v>38</v>
      </c>
      <c r="AD4618">
        <v>98032</v>
      </c>
    </row>
    <row r="4619" spans="1:30" x14ac:dyDescent="0.25">
      <c r="A4619">
        <f t="shared" ca="1" si="72"/>
        <v>14020</v>
      </c>
      <c r="B4619" t="s">
        <v>79</v>
      </c>
      <c r="C4619" t="s">
        <v>80</v>
      </c>
      <c r="F4619" t="s">
        <v>651</v>
      </c>
      <c r="O4619" t="s">
        <v>33</v>
      </c>
      <c r="Y4619" t="s">
        <v>994</v>
      </c>
      <c r="Z4619" t="s">
        <v>13774</v>
      </c>
      <c r="AA4619" t="s">
        <v>13775</v>
      </c>
      <c r="AB4619">
        <v>-163083</v>
      </c>
      <c r="AC4619" t="s">
        <v>38</v>
      </c>
      <c r="AD4619">
        <v>98034</v>
      </c>
    </row>
    <row r="4620" spans="1:30" ht="409.5" x14ac:dyDescent="0.25">
      <c r="A4620">
        <f t="shared" ca="1" si="72"/>
        <v>13784</v>
      </c>
      <c r="B4620" t="s">
        <v>79</v>
      </c>
      <c r="C4620" t="s">
        <v>80</v>
      </c>
      <c r="F4620" t="s">
        <v>5564</v>
      </c>
      <c r="O4620" t="s">
        <v>33</v>
      </c>
      <c r="Y4620" t="s">
        <v>6377</v>
      </c>
      <c r="Z4620" s="1" t="s">
        <v>27000</v>
      </c>
      <c r="AA4620" t="s">
        <v>27001</v>
      </c>
      <c r="AB4620">
        <v>-172728</v>
      </c>
      <c r="AC4620" t="s">
        <v>38</v>
      </c>
      <c r="AD4620">
        <v>98104</v>
      </c>
    </row>
    <row r="4621" spans="1:30" x14ac:dyDescent="0.25">
      <c r="A4621">
        <f t="shared" ca="1" si="72"/>
        <v>6570</v>
      </c>
      <c r="B4621" t="s">
        <v>739</v>
      </c>
      <c r="C4621" t="s">
        <v>686</v>
      </c>
      <c r="F4621" t="s">
        <v>18299</v>
      </c>
      <c r="G4621">
        <v>0</v>
      </c>
      <c r="O4621" t="s">
        <v>33</v>
      </c>
      <c r="Y4621" t="s">
        <v>30857</v>
      </c>
      <c r="Z4621" t="s">
        <v>30858</v>
      </c>
      <c r="AA4621" t="s">
        <v>30855</v>
      </c>
      <c r="AB4621" t="s">
        <v>30859</v>
      </c>
      <c r="AC4621" t="s">
        <v>38</v>
      </c>
      <c r="AD4621">
        <v>98223</v>
      </c>
    </row>
    <row r="4622" spans="1:30" ht="285" x14ac:dyDescent="0.25">
      <c r="A4622">
        <f t="shared" ca="1" si="72"/>
        <v>5307</v>
      </c>
      <c r="B4622" t="s">
        <v>178</v>
      </c>
      <c r="C4622" t="s">
        <v>179</v>
      </c>
      <c r="F4622" t="s">
        <v>5050</v>
      </c>
      <c r="O4622" t="s">
        <v>33</v>
      </c>
      <c r="X4622" t="s">
        <v>34</v>
      </c>
      <c r="Y4622" t="s">
        <v>5051</v>
      </c>
      <c r="Z4622" s="1" t="s">
        <v>19783</v>
      </c>
      <c r="AA4622" t="s">
        <v>19782</v>
      </c>
      <c r="AB4622">
        <v>-161521</v>
      </c>
      <c r="AC4622" t="s">
        <v>38</v>
      </c>
      <c r="AD4622">
        <v>99336</v>
      </c>
    </row>
    <row r="4623" spans="1:30" ht="409.5" x14ac:dyDescent="0.25">
      <c r="A4623">
        <f t="shared" ca="1" si="72"/>
        <v>10868</v>
      </c>
      <c r="B4623" t="s">
        <v>2046</v>
      </c>
      <c r="C4623" t="s">
        <v>80</v>
      </c>
      <c r="F4623" t="s">
        <v>3176</v>
      </c>
      <c r="O4623" t="s">
        <v>33</v>
      </c>
      <c r="Y4623" t="s">
        <v>12621</v>
      </c>
      <c r="Z4623" s="1" t="s">
        <v>12622</v>
      </c>
      <c r="AA4623" t="s">
        <v>12623</v>
      </c>
      <c r="AB4623">
        <v>-160189</v>
      </c>
      <c r="AC4623" t="s">
        <v>38</v>
      </c>
      <c r="AD4623">
        <v>98204</v>
      </c>
    </row>
    <row r="4624" spans="1:30" x14ac:dyDescent="0.25">
      <c r="A4624">
        <f t="shared" ca="1" si="72"/>
        <v>11616</v>
      </c>
      <c r="B4624" t="s">
        <v>677</v>
      </c>
      <c r="C4624" t="s">
        <v>80</v>
      </c>
      <c r="F4624" t="s">
        <v>12588</v>
      </c>
      <c r="O4624" t="s">
        <v>33</v>
      </c>
      <c r="Y4624" t="s">
        <v>12589</v>
      </c>
      <c r="Z4624" t="s">
        <v>12590</v>
      </c>
      <c r="AA4624" t="s">
        <v>12591</v>
      </c>
      <c r="AB4624">
        <v>-160956</v>
      </c>
      <c r="AC4624" t="s">
        <v>38</v>
      </c>
      <c r="AD4624">
        <v>99201</v>
      </c>
    </row>
    <row r="4625" spans="1:30" ht="409.5" x14ac:dyDescent="0.25">
      <c r="A4625">
        <f t="shared" ca="1" si="72"/>
        <v>12367</v>
      </c>
      <c r="B4625" t="s">
        <v>489</v>
      </c>
      <c r="C4625" t="s">
        <v>45</v>
      </c>
      <c r="O4625" t="s">
        <v>33</v>
      </c>
      <c r="X4625" t="s">
        <v>34</v>
      </c>
      <c r="Y4625" t="s">
        <v>22806</v>
      </c>
      <c r="Z4625" s="1" t="s">
        <v>22854</v>
      </c>
      <c r="AA4625" t="s">
        <v>22580</v>
      </c>
      <c r="AB4625">
        <v>-161388</v>
      </c>
      <c r="AC4625" t="s">
        <v>102</v>
      </c>
      <c r="AD4625">
        <v>97302</v>
      </c>
    </row>
    <row r="4626" spans="1:30" x14ac:dyDescent="0.25">
      <c r="A4626">
        <f t="shared" ca="1" si="72"/>
        <v>1460</v>
      </c>
      <c r="B4626" t="s">
        <v>79</v>
      </c>
      <c r="C4626" t="s">
        <v>80</v>
      </c>
      <c r="F4626" t="s">
        <v>7374</v>
      </c>
      <c r="O4626" t="s">
        <v>33</v>
      </c>
      <c r="Y4626" t="s">
        <v>26549</v>
      </c>
      <c r="Z4626" t="s">
        <v>26547</v>
      </c>
      <c r="AA4626" t="s">
        <v>26550</v>
      </c>
      <c r="AB4626">
        <v>-172083</v>
      </c>
      <c r="AC4626" t="s">
        <v>38</v>
      </c>
      <c r="AD4626">
        <v>98012</v>
      </c>
    </row>
    <row r="4627" spans="1:30" x14ac:dyDescent="0.25">
      <c r="A4627">
        <f t="shared" ca="1" si="72"/>
        <v>7044</v>
      </c>
      <c r="B4627" t="s">
        <v>124</v>
      </c>
      <c r="C4627" t="s">
        <v>45</v>
      </c>
      <c r="O4627" t="s">
        <v>33</v>
      </c>
      <c r="P4627" t="s">
        <v>484</v>
      </c>
      <c r="W4627">
        <v>30</v>
      </c>
      <c r="Y4627" t="s">
        <v>2350</v>
      </c>
      <c r="Z4627" t="s">
        <v>2351</v>
      </c>
      <c r="AA4627" t="s">
        <v>2352</v>
      </c>
      <c r="AB4627">
        <v>-171241</v>
      </c>
    </row>
    <row r="4628" spans="1:30" ht="409.5" x14ac:dyDescent="0.25">
      <c r="A4628">
        <f t="shared" ca="1" si="72"/>
        <v>8767</v>
      </c>
      <c r="B4628" t="s">
        <v>2046</v>
      </c>
      <c r="C4628" t="s">
        <v>80</v>
      </c>
      <c r="F4628" t="s">
        <v>651</v>
      </c>
      <c r="O4628" t="s">
        <v>33</v>
      </c>
      <c r="Y4628" t="s">
        <v>7704</v>
      </c>
      <c r="Z4628" s="1" t="s">
        <v>10326</v>
      </c>
      <c r="AA4628" t="s">
        <v>10324</v>
      </c>
      <c r="AB4628">
        <v>-160778</v>
      </c>
      <c r="AC4628" t="s">
        <v>38</v>
      </c>
      <c r="AD4628">
        <v>98034</v>
      </c>
    </row>
    <row r="4629" spans="1:30" x14ac:dyDescent="0.25">
      <c r="A4629">
        <f t="shared" ca="1" si="72"/>
        <v>7237</v>
      </c>
      <c r="B4629" t="s">
        <v>2046</v>
      </c>
      <c r="C4629" t="s">
        <v>80</v>
      </c>
      <c r="O4629" t="s">
        <v>33</v>
      </c>
      <c r="Y4629" t="s">
        <v>15321</v>
      </c>
      <c r="Z4629" t="s">
        <v>15322</v>
      </c>
      <c r="AA4629" t="s">
        <v>15323</v>
      </c>
      <c r="AB4629">
        <v>-162276</v>
      </c>
      <c r="AC4629" t="s">
        <v>38</v>
      </c>
      <c r="AD4629">
        <v>98284</v>
      </c>
    </row>
    <row r="4630" spans="1:30" ht="409.5" x14ac:dyDescent="0.25">
      <c r="A4630">
        <f t="shared" ca="1" si="72"/>
        <v>7318</v>
      </c>
      <c r="B4630" t="s">
        <v>124</v>
      </c>
      <c r="C4630" t="s">
        <v>45</v>
      </c>
      <c r="F4630" t="s">
        <v>19876</v>
      </c>
      <c r="N4630" t="s">
        <v>5513</v>
      </c>
      <c r="O4630" t="s">
        <v>33</v>
      </c>
      <c r="X4630" t="s">
        <v>34</v>
      </c>
      <c r="Y4630" t="s">
        <v>19877</v>
      </c>
      <c r="Z4630" s="1" t="s">
        <v>19878</v>
      </c>
      <c r="AA4630" t="s">
        <v>19879</v>
      </c>
      <c r="AB4630">
        <v>-170126</v>
      </c>
      <c r="AC4630" t="s">
        <v>38</v>
      </c>
      <c r="AD4630">
        <v>98006</v>
      </c>
    </row>
    <row r="4631" spans="1:30" ht="409.5" x14ac:dyDescent="0.25">
      <c r="A4631">
        <f t="shared" ca="1" si="72"/>
        <v>14707</v>
      </c>
      <c r="B4631" t="s">
        <v>2046</v>
      </c>
      <c r="C4631" t="s">
        <v>80</v>
      </c>
      <c r="G4631">
        <v>0</v>
      </c>
      <c r="O4631" t="s">
        <v>33</v>
      </c>
      <c r="Y4631" t="s">
        <v>7197</v>
      </c>
      <c r="Z4631" s="1" t="s">
        <v>7198</v>
      </c>
      <c r="AA4631" t="s">
        <v>7199</v>
      </c>
      <c r="AB4631" t="s">
        <v>7200</v>
      </c>
      <c r="AC4631" t="s">
        <v>38</v>
      </c>
      <c r="AD4631">
        <v>98087</v>
      </c>
    </row>
    <row r="4632" spans="1:30" ht="409.5" x14ac:dyDescent="0.25">
      <c r="A4632">
        <f t="shared" ca="1" si="72"/>
        <v>19739</v>
      </c>
      <c r="B4632" t="s">
        <v>2046</v>
      </c>
      <c r="C4632" t="s">
        <v>80</v>
      </c>
      <c r="F4632" t="s">
        <v>990</v>
      </c>
      <c r="O4632" t="s">
        <v>33</v>
      </c>
      <c r="Y4632" t="s">
        <v>1226</v>
      </c>
      <c r="Z4632" s="1" t="s">
        <v>10877</v>
      </c>
      <c r="AA4632" t="s">
        <v>10878</v>
      </c>
      <c r="AB4632">
        <v>-180608</v>
      </c>
      <c r="AC4632" t="s">
        <v>38</v>
      </c>
      <c r="AD4632">
        <v>98685</v>
      </c>
    </row>
    <row r="4633" spans="1:30" ht="409.5" x14ac:dyDescent="0.25">
      <c r="A4633">
        <f t="shared" ca="1" si="72"/>
        <v>15766</v>
      </c>
      <c r="B4633" t="s">
        <v>2046</v>
      </c>
      <c r="C4633" t="s">
        <v>80</v>
      </c>
      <c r="F4633" t="s">
        <v>413</v>
      </c>
      <c r="O4633" t="s">
        <v>33</v>
      </c>
      <c r="Y4633" t="s">
        <v>6029</v>
      </c>
      <c r="Z4633" s="1" t="s">
        <v>10855</v>
      </c>
      <c r="AA4633" t="s">
        <v>10856</v>
      </c>
      <c r="AB4633">
        <v>-160343</v>
      </c>
      <c r="AC4633" t="s">
        <v>38</v>
      </c>
      <c r="AD4633">
        <v>98004</v>
      </c>
    </row>
    <row r="4634" spans="1:30" x14ac:dyDescent="0.25">
      <c r="A4634">
        <f t="shared" ca="1" si="72"/>
        <v>15504</v>
      </c>
      <c r="B4634" t="s">
        <v>73</v>
      </c>
      <c r="C4634" t="s">
        <v>74</v>
      </c>
      <c r="F4634" t="s">
        <v>2485</v>
      </c>
      <c r="O4634" t="s">
        <v>33</v>
      </c>
      <c r="X4634" t="s">
        <v>34</v>
      </c>
      <c r="Y4634" t="s">
        <v>2486</v>
      </c>
      <c r="Z4634" t="s">
        <v>2487</v>
      </c>
      <c r="AA4634" t="s">
        <v>2488</v>
      </c>
      <c r="AB4634">
        <v>-171938</v>
      </c>
      <c r="AC4634" t="s">
        <v>38</v>
      </c>
      <c r="AD4634">
        <v>98122</v>
      </c>
    </row>
    <row r="4635" spans="1:30" x14ac:dyDescent="0.25">
      <c r="A4635">
        <f t="shared" ca="1" si="72"/>
        <v>3380</v>
      </c>
      <c r="B4635" t="s">
        <v>2046</v>
      </c>
      <c r="C4635" t="s">
        <v>80</v>
      </c>
      <c r="F4635" t="s">
        <v>3047</v>
      </c>
      <c r="O4635" t="s">
        <v>33</v>
      </c>
      <c r="Y4635" t="s">
        <v>3161</v>
      </c>
      <c r="Z4635" t="s">
        <v>15313</v>
      </c>
      <c r="AA4635" t="s">
        <v>15314</v>
      </c>
      <c r="AB4635">
        <v>-161958</v>
      </c>
      <c r="AC4635" t="s">
        <v>38</v>
      </c>
      <c r="AD4635">
        <v>98516</v>
      </c>
    </row>
    <row r="4636" spans="1:30" x14ac:dyDescent="0.25">
      <c r="A4636">
        <f t="shared" ca="1" si="72"/>
        <v>12620</v>
      </c>
      <c r="B4636" t="s">
        <v>39</v>
      </c>
      <c r="F4636" t="s">
        <v>740</v>
      </c>
      <c r="O4636" t="s">
        <v>155</v>
      </c>
      <c r="X4636" t="s">
        <v>34</v>
      </c>
      <c r="Y4636" t="s">
        <v>2203</v>
      </c>
      <c r="Z4636" t="s">
        <v>2206</v>
      </c>
      <c r="AA4636" t="s">
        <v>2207</v>
      </c>
      <c r="AB4636">
        <v>-162599</v>
      </c>
      <c r="AC4636" t="s">
        <v>38</v>
      </c>
      <c r="AD4636">
        <v>98101</v>
      </c>
    </row>
    <row r="4637" spans="1:30" ht="195" x14ac:dyDescent="0.25">
      <c r="A4637">
        <f t="shared" ca="1" si="72"/>
        <v>2411</v>
      </c>
      <c r="B4637" t="s">
        <v>739</v>
      </c>
      <c r="C4637" t="s">
        <v>686</v>
      </c>
      <c r="F4637" t="s">
        <v>3047</v>
      </c>
      <c r="G4637">
        <v>0</v>
      </c>
      <c r="O4637" t="s">
        <v>33</v>
      </c>
      <c r="X4637" t="s">
        <v>34</v>
      </c>
      <c r="Y4637" t="s">
        <v>13893</v>
      </c>
      <c r="Z4637" s="1" t="s">
        <v>29305</v>
      </c>
      <c r="AA4637" t="s">
        <v>29306</v>
      </c>
      <c r="AB4637" t="s">
        <v>29307</v>
      </c>
    </row>
    <row r="4638" spans="1:30" ht="315" x14ac:dyDescent="0.25">
      <c r="A4638">
        <f t="shared" ca="1" si="72"/>
        <v>7052</v>
      </c>
      <c r="B4638" t="s">
        <v>334</v>
      </c>
      <c r="C4638" t="s">
        <v>45</v>
      </c>
      <c r="F4638" t="s">
        <v>37673</v>
      </c>
      <c r="O4638" t="s">
        <v>33</v>
      </c>
      <c r="X4638" t="s">
        <v>34</v>
      </c>
      <c r="Y4638" t="s">
        <v>37674</v>
      </c>
      <c r="Z4638" s="1" t="s">
        <v>37675</v>
      </c>
      <c r="AA4638" t="s">
        <v>37676</v>
      </c>
      <c r="AB4638">
        <v>-172358</v>
      </c>
      <c r="AC4638" t="s">
        <v>38</v>
      </c>
      <c r="AD4638">
        <v>98275</v>
      </c>
    </row>
    <row r="4639" spans="1:30" x14ac:dyDescent="0.25">
      <c r="A4639">
        <f t="shared" ca="1" si="72"/>
        <v>5929</v>
      </c>
      <c r="B4639" t="s">
        <v>2046</v>
      </c>
      <c r="C4639" t="s">
        <v>80</v>
      </c>
      <c r="F4639" t="s">
        <v>215</v>
      </c>
      <c r="G4639">
        <v>0</v>
      </c>
      <c r="O4639" t="s">
        <v>33</v>
      </c>
      <c r="Y4639" t="s">
        <v>6873</v>
      </c>
      <c r="Z4639" t="s">
        <v>6874</v>
      </c>
      <c r="AA4639" t="s">
        <v>6875</v>
      </c>
      <c r="AB4639" t="s">
        <v>6876</v>
      </c>
      <c r="AC4639" t="s">
        <v>38</v>
      </c>
      <c r="AD4639">
        <v>98133</v>
      </c>
    </row>
    <row r="4640" spans="1:30" x14ac:dyDescent="0.25">
      <c r="A4640">
        <f t="shared" ca="1" si="72"/>
        <v>11770</v>
      </c>
      <c r="B4640" t="s">
        <v>1203</v>
      </c>
      <c r="C4640" t="s">
        <v>45</v>
      </c>
      <c r="G4640">
        <v>0</v>
      </c>
      <c r="O4640" t="s">
        <v>33</v>
      </c>
      <c r="X4640" t="s">
        <v>34</v>
      </c>
      <c r="Y4640" t="s">
        <v>20847</v>
      </c>
      <c r="Z4640" t="s">
        <v>20848</v>
      </c>
      <c r="AA4640" t="s">
        <v>20830</v>
      </c>
      <c r="AB4640" t="s">
        <v>20849</v>
      </c>
      <c r="AC4640" t="s">
        <v>38</v>
      </c>
      <c r="AD4640">
        <v>98335</v>
      </c>
    </row>
    <row r="4641" spans="1:30" x14ac:dyDescent="0.25">
      <c r="A4641">
        <f t="shared" ca="1" si="72"/>
        <v>4835</v>
      </c>
      <c r="B4641" t="s">
        <v>2046</v>
      </c>
      <c r="C4641" t="s">
        <v>80</v>
      </c>
      <c r="F4641" t="s">
        <v>716</v>
      </c>
      <c r="O4641" t="s">
        <v>33</v>
      </c>
      <c r="Y4641" t="s">
        <v>717</v>
      </c>
      <c r="Z4641" t="s">
        <v>11147</v>
      </c>
      <c r="AA4641" t="s">
        <v>11148</v>
      </c>
      <c r="AB4641">
        <v>-181745</v>
      </c>
      <c r="AC4641" t="s">
        <v>102</v>
      </c>
      <c r="AD4641">
        <v>97214</v>
      </c>
    </row>
    <row r="4642" spans="1:30" x14ac:dyDescent="0.25">
      <c r="A4642">
        <f t="shared" ca="1" si="72"/>
        <v>3443</v>
      </c>
      <c r="B4642" t="s">
        <v>334</v>
      </c>
      <c r="C4642" t="s">
        <v>45</v>
      </c>
      <c r="F4642" t="s">
        <v>33113</v>
      </c>
      <c r="G4642">
        <v>0</v>
      </c>
      <c r="O4642" t="s">
        <v>33</v>
      </c>
      <c r="Y4642" t="s">
        <v>33114</v>
      </c>
      <c r="Z4642" t="s">
        <v>34818</v>
      </c>
      <c r="AA4642" t="s">
        <v>34806</v>
      </c>
      <c r="AB4642" t="s">
        <v>34819</v>
      </c>
      <c r="AC4642" t="s">
        <v>38</v>
      </c>
      <c r="AD4642">
        <v>98503</v>
      </c>
    </row>
    <row r="4643" spans="1:30" x14ac:dyDescent="0.25">
      <c r="A4643">
        <f t="shared" ca="1" si="72"/>
        <v>4700</v>
      </c>
      <c r="B4643" t="s">
        <v>3439</v>
      </c>
      <c r="G4643">
        <v>0</v>
      </c>
      <c r="O4643" t="s">
        <v>33</v>
      </c>
      <c r="X4643" t="s">
        <v>34</v>
      </c>
      <c r="Y4643" t="s">
        <v>21994</v>
      </c>
      <c r="Z4643" t="s">
        <v>21995</v>
      </c>
      <c r="AA4643" t="s">
        <v>21996</v>
      </c>
      <c r="AB4643" t="s">
        <v>21997</v>
      </c>
      <c r="AC4643" t="s">
        <v>38</v>
      </c>
      <c r="AD4643">
        <v>98408</v>
      </c>
    </row>
    <row r="4644" spans="1:30" x14ac:dyDescent="0.25">
      <c r="A4644">
        <f t="shared" ca="1" si="72"/>
        <v>9345</v>
      </c>
      <c r="B4644" t="s">
        <v>16817</v>
      </c>
      <c r="C4644" t="s">
        <v>74</v>
      </c>
      <c r="F4644" t="s">
        <v>20027</v>
      </c>
      <c r="O4644" t="s">
        <v>63</v>
      </c>
      <c r="X4644" t="s">
        <v>34</v>
      </c>
      <c r="Y4644" t="s">
        <v>42405</v>
      </c>
      <c r="Z4644" t="s">
        <v>42406</v>
      </c>
      <c r="AA4644" t="s">
        <v>4763</v>
      </c>
      <c r="AB4644">
        <v>-163504</v>
      </c>
      <c r="AC4644" t="s">
        <v>38</v>
      </c>
      <c r="AD4644">
        <v>98402</v>
      </c>
    </row>
    <row r="4645" spans="1:30" ht="409.5" x14ac:dyDescent="0.25">
      <c r="A4645">
        <f t="shared" ca="1" si="72"/>
        <v>10610</v>
      </c>
      <c r="B4645" t="s">
        <v>230</v>
      </c>
      <c r="C4645" t="s">
        <v>45</v>
      </c>
      <c r="O4645" t="s">
        <v>33</v>
      </c>
      <c r="X4645" t="s">
        <v>34</v>
      </c>
      <c r="Y4645" t="s">
        <v>22651</v>
      </c>
      <c r="Z4645" s="1" t="s">
        <v>23021</v>
      </c>
      <c r="AA4645" t="s">
        <v>22580</v>
      </c>
      <c r="AB4645">
        <v>-163137</v>
      </c>
    </row>
    <row r="4646" spans="1:30" ht="330" x14ac:dyDescent="0.25">
      <c r="A4646">
        <f t="shared" ca="1" si="72"/>
        <v>19676</v>
      </c>
      <c r="B4646" t="s">
        <v>685</v>
      </c>
      <c r="C4646" t="s">
        <v>686</v>
      </c>
      <c r="F4646" t="s">
        <v>34047</v>
      </c>
      <c r="O4646" t="s">
        <v>33</v>
      </c>
      <c r="Y4646" t="s">
        <v>34048</v>
      </c>
      <c r="Z4646" s="1" t="s">
        <v>34049</v>
      </c>
      <c r="AA4646" t="s">
        <v>34046</v>
      </c>
      <c r="AB4646">
        <v>-173231</v>
      </c>
      <c r="AC4646" t="s">
        <v>38</v>
      </c>
      <c r="AD4646">
        <v>98801</v>
      </c>
    </row>
    <row r="4647" spans="1:30" ht="409.5" x14ac:dyDescent="0.25">
      <c r="A4647">
        <f t="shared" ca="1" si="72"/>
        <v>8139</v>
      </c>
      <c r="B4647" t="s">
        <v>73</v>
      </c>
      <c r="C4647" t="s">
        <v>74</v>
      </c>
      <c r="O4647" t="s">
        <v>33</v>
      </c>
      <c r="W4647">
        <v>30</v>
      </c>
      <c r="X4647" t="s">
        <v>34</v>
      </c>
      <c r="Y4647" t="s">
        <v>2819</v>
      </c>
      <c r="Z4647" s="1" t="s">
        <v>2820</v>
      </c>
      <c r="AA4647" t="s">
        <v>2821</v>
      </c>
      <c r="AB4647">
        <v>-162474</v>
      </c>
      <c r="AC4647" t="s">
        <v>38</v>
      </c>
      <c r="AD4647">
        <v>98040</v>
      </c>
    </row>
    <row r="4648" spans="1:30" ht="409.5" x14ac:dyDescent="0.25">
      <c r="A4648">
        <f t="shared" ca="1" si="72"/>
        <v>15415</v>
      </c>
      <c r="B4648" t="s">
        <v>178</v>
      </c>
      <c r="C4648" t="s">
        <v>179</v>
      </c>
      <c r="F4648" t="s">
        <v>875</v>
      </c>
      <c r="O4648" t="s">
        <v>33</v>
      </c>
      <c r="X4648" t="s">
        <v>34</v>
      </c>
      <c r="Y4648" t="s">
        <v>260</v>
      </c>
      <c r="Z4648" s="1" t="s">
        <v>876</v>
      </c>
      <c r="AA4648" t="s">
        <v>877</v>
      </c>
      <c r="AB4648">
        <v>-162056</v>
      </c>
      <c r="AC4648" t="s">
        <v>38</v>
      </c>
      <c r="AD4648">
        <v>98101</v>
      </c>
    </row>
    <row r="4649" spans="1:30" ht="409.5" x14ac:dyDescent="0.25">
      <c r="A4649">
        <f t="shared" ca="1" si="72"/>
        <v>7682</v>
      </c>
      <c r="B4649" t="s">
        <v>334</v>
      </c>
      <c r="C4649" t="s">
        <v>45</v>
      </c>
      <c r="F4649" t="s">
        <v>3203</v>
      </c>
      <c r="O4649" t="s">
        <v>33</v>
      </c>
      <c r="Y4649" t="s">
        <v>3204</v>
      </c>
      <c r="Z4649" s="1" t="s">
        <v>3205</v>
      </c>
      <c r="AA4649" t="s">
        <v>3206</v>
      </c>
      <c r="AB4649">
        <v>-161156</v>
      </c>
      <c r="AC4649" t="s">
        <v>38</v>
      </c>
      <c r="AD4649">
        <v>98104</v>
      </c>
    </row>
    <row r="4650" spans="1:30" ht="409.5" x14ac:dyDescent="0.25">
      <c r="A4650">
        <f t="shared" ca="1" si="72"/>
        <v>14847</v>
      </c>
      <c r="B4650" t="s">
        <v>739</v>
      </c>
      <c r="C4650" t="s">
        <v>686</v>
      </c>
      <c r="G4650">
        <v>0</v>
      </c>
      <c r="O4650" t="s">
        <v>33</v>
      </c>
      <c r="X4650" t="s">
        <v>34</v>
      </c>
      <c r="Y4650" t="s">
        <v>17035</v>
      </c>
      <c r="Z4650" s="1" t="s">
        <v>17036</v>
      </c>
      <c r="AA4650" t="s">
        <v>17037</v>
      </c>
      <c r="AB4650" t="s">
        <v>17038</v>
      </c>
    </row>
    <row r="4651" spans="1:30" ht="409.5" x14ac:dyDescent="0.25">
      <c r="A4651">
        <f t="shared" ca="1" si="72"/>
        <v>2975</v>
      </c>
      <c r="B4651" t="s">
        <v>44</v>
      </c>
      <c r="C4651" t="s">
        <v>45</v>
      </c>
      <c r="F4651" t="s">
        <v>42862</v>
      </c>
      <c r="G4651">
        <v>0</v>
      </c>
      <c r="O4651" t="s">
        <v>33</v>
      </c>
      <c r="X4651" t="s">
        <v>34</v>
      </c>
      <c r="Y4651" t="s">
        <v>42863</v>
      </c>
      <c r="Z4651" s="1" t="s">
        <v>42864</v>
      </c>
      <c r="AA4651" s="1" t="s">
        <v>42865</v>
      </c>
      <c r="AB4651" t="s">
        <v>42866</v>
      </c>
      <c r="AC4651" t="s">
        <v>135</v>
      </c>
      <c r="AD4651">
        <v>56484</v>
      </c>
    </row>
    <row r="4652" spans="1:30" x14ac:dyDescent="0.25">
      <c r="A4652">
        <f t="shared" ca="1" si="72"/>
        <v>15349</v>
      </c>
      <c r="B4652" t="s">
        <v>124</v>
      </c>
      <c r="C4652" t="s">
        <v>45</v>
      </c>
      <c r="F4652" t="s">
        <v>160</v>
      </c>
      <c r="O4652" t="s">
        <v>33</v>
      </c>
      <c r="X4652" t="s">
        <v>34</v>
      </c>
      <c r="Y4652" t="s">
        <v>11694</v>
      </c>
      <c r="Z4652" t="s">
        <v>40555</v>
      </c>
      <c r="AA4652" t="s">
        <v>40556</v>
      </c>
      <c r="AB4652">
        <v>-170300</v>
      </c>
    </row>
    <row r="4653" spans="1:30" x14ac:dyDescent="0.25">
      <c r="A4653">
        <f t="shared" ca="1" si="72"/>
        <v>18444</v>
      </c>
      <c r="B4653" t="s">
        <v>230</v>
      </c>
      <c r="C4653" t="s">
        <v>45</v>
      </c>
      <c r="O4653" t="s">
        <v>8498</v>
      </c>
      <c r="AB4653">
        <v>-172820</v>
      </c>
    </row>
    <row r="4654" spans="1:30" x14ac:dyDescent="0.25">
      <c r="A4654">
        <f t="shared" ca="1" si="72"/>
        <v>7556</v>
      </c>
      <c r="B4654" t="s">
        <v>73</v>
      </c>
      <c r="C4654" t="s">
        <v>74</v>
      </c>
      <c r="O4654" t="s">
        <v>33</v>
      </c>
      <c r="X4654" t="s">
        <v>34</v>
      </c>
      <c r="Y4654" t="s">
        <v>460</v>
      </c>
      <c r="Z4654" t="s">
        <v>39033</v>
      </c>
      <c r="AA4654" t="s">
        <v>39034</v>
      </c>
      <c r="AB4654">
        <v>-161483</v>
      </c>
      <c r="AC4654" t="s">
        <v>38</v>
      </c>
      <c r="AD4654">
        <v>98119</v>
      </c>
    </row>
    <row r="4655" spans="1:30" x14ac:dyDescent="0.25">
      <c r="A4655">
        <f t="shared" ca="1" si="72"/>
        <v>342</v>
      </c>
      <c r="B4655" t="s">
        <v>124</v>
      </c>
      <c r="C4655" t="s">
        <v>45</v>
      </c>
      <c r="F4655" t="s">
        <v>41591</v>
      </c>
      <c r="O4655" t="s">
        <v>33</v>
      </c>
      <c r="X4655" t="s">
        <v>34</v>
      </c>
      <c r="Y4655" t="s">
        <v>41592</v>
      </c>
      <c r="Z4655" t="s">
        <v>41699</v>
      </c>
      <c r="AA4655" t="s">
        <v>41651</v>
      </c>
      <c r="AB4655">
        <v>-161281</v>
      </c>
      <c r="AC4655" t="s">
        <v>333</v>
      </c>
      <c r="AD4655">
        <v>83202</v>
      </c>
    </row>
    <row r="4656" spans="1:30" x14ac:dyDescent="0.25">
      <c r="A4656">
        <f t="shared" ca="1" si="72"/>
        <v>15175</v>
      </c>
      <c r="B4656" t="s">
        <v>685</v>
      </c>
      <c r="C4656" t="s">
        <v>686</v>
      </c>
      <c r="F4656" t="s">
        <v>29818</v>
      </c>
      <c r="O4656" t="s">
        <v>33</v>
      </c>
      <c r="Y4656" t="s">
        <v>29819</v>
      </c>
      <c r="Z4656" t="s">
        <v>33849</v>
      </c>
      <c r="AA4656" t="s">
        <v>33814</v>
      </c>
      <c r="AB4656">
        <v>-172092</v>
      </c>
      <c r="AC4656" t="s">
        <v>38</v>
      </c>
      <c r="AD4656">
        <v>98409</v>
      </c>
    </row>
    <row r="4657" spans="1:30" x14ac:dyDescent="0.25">
      <c r="A4657">
        <f t="shared" ca="1" si="72"/>
        <v>6383</v>
      </c>
      <c r="B4657" t="s">
        <v>79</v>
      </c>
      <c r="C4657" t="s">
        <v>80</v>
      </c>
      <c r="F4657" t="s">
        <v>1418</v>
      </c>
      <c r="O4657" t="s">
        <v>33</v>
      </c>
      <c r="Y4657" t="s">
        <v>1419</v>
      </c>
      <c r="Z4657" t="s">
        <v>32265</v>
      </c>
      <c r="AA4657" t="s">
        <v>32266</v>
      </c>
      <c r="AB4657">
        <v>-171194</v>
      </c>
      <c r="AC4657" t="s">
        <v>38</v>
      </c>
      <c r="AD4657">
        <v>98501</v>
      </c>
    </row>
    <row r="4658" spans="1:30" x14ac:dyDescent="0.25">
      <c r="A4658">
        <f t="shared" ca="1" si="72"/>
        <v>12370</v>
      </c>
      <c r="B4658" t="s">
        <v>489</v>
      </c>
      <c r="C4658" t="s">
        <v>45</v>
      </c>
      <c r="O4658" t="s">
        <v>33</v>
      </c>
      <c r="X4658" t="s">
        <v>34</v>
      </c>
      <c r="Y4658" t="s">
        <v>2018</v>
      </c>
      <c r="Z4658" t="s">
        <v>2224</v>
      </c>
      <c r="AA4658" t="s">
        <v>2225</v>
      </c>
      <c r="AB4658">
        <v>-172834</v>
      </c>
      <c r="AC4658" t="s">
        <v>38</v>
      </c>
      <c r="AD4658">
        <v>98126</v>
      </c>
    </row>
    <row r="4659" spans="1:30" x14ac:dyDescent="0.25">
      <c r="A4659">
        <f t="shared" ca="1" si="72"/>
        <v>6057</v>
      </c>
      <c r="B4659" t="s">
        <v>3712</v>
      </c>
      <c r="C4659" t="s">
        <v>45</v>
      </c>
      <c r="F4659" t="s">
        <v>22637</v>
      </c>
      <c r="G4659">
        <v>0</v>
      </c>
      <c r="O4659" t="s">
        <v>33</v>
      </c>
      <c r="X4659" t="s">
        <v>34</v>
      </c>
      <c r="Y4659" t="s">
        <v>22634</v>
      </c>
      <c r="Z4659" t="s">
        <v>24037</v>
      </c>
      <c r="AA4659" t="s">
        <v>24027</v>
      </c>
      <c r="AB4659" t="s">
        <v>24038</v>
      </c>
      <c r="AC4659" t="s">
        <v>5301</v>
      </c>
      <c r="AD4659" t="s">
        <v>22640</v>
      </c>
    </row>
    <row r="4660" spans="1:30" ht="409.5" x14ac:dyDescent="0.25">
      <c r="A4660">
        <f t="shared" ca="1" si="72"/>
        <v>518</v>
      </c>
      <c r="B4660" t="s">
        <v>685</v>
      </c>
      <c r="C4660" t="s">
        <v>686</v>
      </c>
      <c r="F4660" t="s">
        <v>29729</v>
      </c>
      <c r="G4660">
        <v>0</v>
      </c>
      <c r="O4660" t="s">
        <v>33</v>
      </c>
      <c r="Y4660" t="s">
        <v>29730</v>
      </c>
      <c r="Z4660" s="1" t="s">
        <v>34528</v>
      </c>
      <c r="AA4660" t="s">
        <v>34436</v>
      </c>
      <c r="AB4660" t="s">
        <v>34529</v>
      </c>
    </row>
    <row r="4661" spans="1:30" x14ac:dyDescent="0.25">
      <c r="A4661">
        <f t="shared" ca="1" si="72"/>
        <v>15159</v>
      </c>
      <c r="B4661" t="s">
        <v>489</v>
      </c>
      <c r="C4661" t="s">
        <v>45</v>
      </c>
      <c r="O4661" t="s">
        <v>33</v>
      </c>
      <c r="W4661">
        <v>15</v>
      </c>
      <c r="X4661" t="s">
        <v>34</v>
      </c>
      <c r="Y4661" t="s">
        <v>37228</v>
      </c>
      <c r="Z4661" t="s">
        <v>37229</v>
      </c>
      <c r="AA4661" t="s">
        <v>37230</v>
      </c>
      <c r="AB4661">
        <v>-180582</v>
      </c>
    </row>
    <row r="4662" spans="1:30" ht="150" x14ac:dyDescent="0.25">
      <c r="A4662">
        <f t="shared" ca="1" si="72"/>
        <v>7870</v>
      </c>
      <c r="B4662" t="s">
        <v>334</v>
      </c>
      <c r="C4662" t="s">
        <v>45</v>
      </c>
      <c r="O4662" t="s">
        <v>33</v>
      </c>
      <c r="V4662" s="1" t="s">
        <v>8809</v>
      </c>
      <c r="W4662">
        <v>30</v>
      </c>
      <c r="X4662" t="s">
        <v>34</v>
      </c>
      <c r="Y4662" t="s">
        <v>8810</v>
      </c>
      <c r="Z4662" t="s">
        <v>8811</v>
      </c>
      <c r="AA4662" t="s">
        <v>8812</v>
      </c>
      <c r="AB4662">
        <v>-172162</v>
      </c>
      <c r="AC4662" t="s">
        <v>38</v>
      </c>
      <c r="AD4662">
        <v>98513</v>
      </c>
    </row>
    <row r="4663" spans="1:30" x14ac:dyDescent="0.25">
      <c r="A4663">
        <f t="shared" ca="1" si="72"/>
        <v>11111</v>
      </c>
      <c r="B4663" t="s">
        <v>685</v>
      </c>
      <c r="C4663" t="s">
        <v>686</v>
      </c>
      <c r="F4663" t="s">
        <v>3270</v>
      </c>
      <c r="O4663" t="s">
        <v>33</v>
      </c>
      <c r="Y4663" t="s">
        <v>3271</v>
      </c>
      <c r="Z4663" t="s">
        <v>34643</v>
      </c>
      <c r="AA4663" t="s">
        <v>34638</v>
      </c>
      <c r="AB4663">
        <v>-180085</v>
      </c>
      <c r="AC4663" t="s">
        <v>38</v>
      </c>
      <c r="AD4663">
        <v>98611</v>
      </c>
    </row>
    <row r="4664" spans="1:30" ht="409.5" x14ac:dyDescent="0.25">
      <c r="A4664">
        <f t="shared" ca="1" si="72"/>
        <v>6756</v>
      </c>
      <c r="B4664" t="s">
        <v>2046</v>
      </c>
      <c r="C4664" t="s">
        <v>80</v>
      </c>
      <c r="F4664" t="s">
        <v>413</v>
      </c>
      <c r="G4664">
        <v>0</v>
      </c>
      <c r="O4664" t="s">
        <v>33</v>
      </c>
      <c r="Y4664" t="s">
        <v>7165</v>
      </c>
      <c r="Z4664" s="1" t="s">
        <v>12293</v>
      </c>
      <c r="AA4664" t="s">
        <v>12294</v>
      </c>
      <c r="AB4664" t="s">
        <v>12295</v>
      </c>
      <c r="AC4664" t="s">
        <v>38</v>
      </c>
      <c r="AD4664">
        <v>98004</v>
      </c>
    </row>
    <row r="4665" spans="1:30" ht="409.5" x14ac:dyDescent="0.25">
      <c r="A4665">
        <f t="shared" ca="1" si="72"/>
        <v>4656</v>
      </c>
      <c r="B4665" t="s">
        <v>2046</v>
      </c>
      <c r="C4665" t="s">
        <v>80</v>
      </c>
      <c r="F4665" t="s">
        <v>1418</v>
      </c>
      <c r="O4665" t="s">
        <v>33</v>
      </c>
      <c r="Y4665" t="s">
        <v>1419</v>
      </c>
      <c r="Z4665" s="1" t="s">
        <v>10794</v>
      </c>
      <c r="AA4665" t="s">
        <v>10795</v>
      </c>
      <c r="AB4665">
        <v>-160769</v>
      </c>
      <c r="AC4665" t="s">
        <v>38</v>
      </c>
      <c r="AD4665">
        <v>98504</v>
      </c>
    </row>
    <row r="4666" spans="1:30" x14ac:dyDescent="0.25">
      <c r="A4666">
        <f t="shared" ca="1" si="72"/>
        <v>16078</v>
      </c>
      <c r="B4666" t="s">
        <v>685</v>
      </c>
      <c r="C4666" t="s">
        <v>686</v>
      </c>
      <c r="F4666" t="s">
        <v>29729</v>
      </c>
      <c r="O4666" t="s">
        <v>33</v>
      </c>
      <c r="Y4666" t="s">
        <v>29730</v>
      </c>
      <c r="Z4666" t="s">
        <v>34945</v>
      </c>
      <c r="AA4666" t="s">
        <v>34939</v>
      </c>
      <c r="AB4666">
        <v>-172389</v>
      </c>
      <c r="AC4666" t="s">
        <v>38</v>
      </c>
      <c r="AD4666">
        <v>98402</v>
      </c>
    </row>
    <row r="4667" spans="1:30" x14ac:dyDescent="0.25">
      <c r="A4667">
        <f t="shared" ca="1" si="72"/>
        <v>16412</v>
      </c>
      <c r="B4667" t="s">
        <v>2046</v>
      </c>
      <c r="C4667" t="s">
        <v>80</v>
      </c>
      <c r="F4667" t="s">
        <v>4879</v>
      </c>
      <c r="O4667" t="s">
        <v>33</v>
      </c>
      <c r="Y4667" t="s">
        <v>13716</v>
      </c>
      <c r="Z4667" t="s">
        <v>18404</v>
      </c>
      <c r="AA4667" t="s">
        <v>18405</v>
      </c>
      <c r="AB4667">
        <v>-162832</v>
      </c>
      <c r="AC4667" t="s">
        <v>38</v>
      </c>
      <c r="AD4667">
        <v>98032</v>
      </c>
    </row>
    <row r="4668" spans="1:30" ht="409.5" x14ac:dyDescent="0.25">
      <c r="A4668">
        <f t="shared" ca="1" si="72"/>
        <v>4096</v>
      </c>
      <c r="B4668" t="s">
        <v>96</v>
      </c>
      <c r="C4668" t="s">
        <v>97</v>
      </c>
      <c r="O4668" t="s">
        <v>33</v>
      </c>
      <c r="X4668" t="s">
        <v>34</v>
      </c>
      <c r="Y4668" t="s">
        <v>32359</v>
      </c>
      <c r="Z4668" s="1" t="s">
        <v>32360</v>
      </c>
      <c r="AA4668" t="s">
        <v>32361</v>
      </c>
      <c r="AB4668">
        <v>-162382</v>
      </c>
      <c r="AC4668" t="s">
        <v>4806</v>
      </c>
      <c r="AD4668">
        <v>96740</v>
      </c>
    </row>
    <row r="4669" spans="1:30" ht="195" x14ac:dyDescent="0.25">
      <c r="A4669">
        <f t="shared" ca="1" si="72"/>
        <v>12056</v>
      </c>
      <c r="B4669" t="s">
        <v>3712</v>
      </c>
      <c r="C4669" t="s">
        <v>45</v>
      </c>
      <c r="F4669" t="s">
        <v>41533</v>
      </c>
      <c r="G4669">
        <v>0</v>
      </c>
      <c r="O4669" t="s">
        <v>33</v>
      </c>
      <c r="Y4669" t="s">
        <v>41534</v>
      </c>
      <c r="Z4669" s="1" t="s">
        <v>41535</v>
      </c>
      <c r="AA4669" t="s">
        <v>41536</v>
      </c>
      <c r="AB4669" t="s">
        <v>41537</v>
      </c>
    </row>
    <row r="4670" spans="1:30" x14ac:dyDescent="0.25">
      <c r="A4670">
        <f t="shared" ca="1" si="72"/>
        <v>8476</v>
      </c>
      <c r="B4670" t="s">
        <v>124</v>
      </c>
      <c r="C4670" t="s">
        <v>45</v>
      </c>
      <c r="F4670" t="s">
        <v>16734</v>
      </c>
      <c r="G4670">
        <v>0</v>
      </c>
      <c r="O4670" t="s">
        <v>33</v>
      </c>
      <c r="X4670" t="s">
        <v>34</v>
      </c>
      <c r="Y4670" t="s">
        <v>16735</v>
      </c>
      <c r="Z4670" t="s">
        <v>16745</v>
      </c>
      <c r="AA4670" t="s">
        <v>16746</v>
      </c>
      <c r="AB4670" t="s">
        <v>16747</v>
      </c>
      <c r="AC4670" t="s">
        <v>38</v>
      </c>
      <c r="AD4670">
        <v>98101</v>
      </c>
    </row>
    <row r="4671" spans="1:30" ht="409.5" x14ac:dyDescent="0.25">
      <c r="A4671">
        <f t="shared" ca="1" si="72"/>
        <v>9468</v>
      </c>
      <c r="B4671" t="s">
        <v>1203</v>
      </c>
      <c r="C4671" t="s">
        <v>45</v>
      </c>
      <c r="F4671" t="s">
        <v>392</v>
      </c>
      <c r="G4671">
        <v>0</v>
      </c>
      <c r="O4671" t="s">
        <v>33</v>
      </c>
      <c r="W4671">
        <v>15</v>
      </c>
      <c r="X4671" t="s">
        <v>34</v>
      </c>
      <c r="Y4671" t="s">
        <v>917</v>
      </c>
      <c r="Z4671" s="1" t="s">
        <v>18781</v>
      </c>
      <c r="AA4671" t="s">
        <v>18782</v>
      </c>
      <c r="AB4671" t="s">
        <v>18783</v>
      </c>
    </row>
    <row r="4672" spans="1:30" x14ac:dyDescent="0.25">
      <c r="A4672">
        <f t="shared" ca="1" si="72"/>
        <v>9462</v>
      </c>
      <c r="B4672" t="s">
        <v>739</v>
      </c>
      <c r="C4672" t="s">
        <v>686</v>
      </c>
      <c r="F4672" t="s">
        <v>3305</v>
      </c>
      <c r="O4672" t="s">
        <v>33</v>
      </c>
      <c r="X4672" t="s">
        <v>34</v>
      </c>
      <c r="Y4672" t="s">
        <v>29288</v>
      </c>
      <c r="Z4672" t="s">
        <v>29289</v>
      </c>
      <c r="AA4672" t="s">
        <v>29290</v>
      </c>
      <c r="AB4672">
        <v>-160077</v>
      </c>
      <c r="AC4672" t="s">
        <v>38</v>
      </c>
      <c r="AD4672">
        <v>98032</v>
      </c>
    </row>
    <row r="4673" spans="1:30" x14ac:dyDescent="0.25">
      <c r="A4673">
        <f t="shared" ca="1" si="72"/>
        <v>5953</v>
      </c>
      <c r="B4673" t="s">
        <v>124</v>
      </c>
      <c r="C4673" t="s">
        <v>45</v>
      </c>
      <c r="O4673" t="s">
        <v>33</v>
      </c>
      <c r="Y4673" t="s">
        <v>31507</v>
      </c>
      <c r="Z4673" t="s">
        <v>31508</v>
      </c>
      <c r="AA4673" t="s">
        <v>31509</v>
      </c>
      <c r="AB4673">
        <v>-160027</v>
      </c>
      <c r="AC4673" t="s">
        <v>38</v>
      </c>
      <c r="AD4673">
        <v>98665</v>
      </c>
    </row>
    <row r="4674" spans="1:30" x14ac:dyDescent="0.25">
      <c r="A4674">
        <f t="shared" ref="A4674:A4737" ca="1" si="73">RANDBETWEEN(1,20000)</f>
        <v>10689</v>
      </c>
      <c r="B4674" t="s">
        <v>178</v>
      </c>
      <c r="C4674" t="s">
        <v>179</v>
      </c>
      <c r="F4674" t="s">
        <v>1250</v>
      </c>
      <c r="O4674" t="s">
        <v>33</v>
      </c>
      <c r="W4674">
        <v>15</v>
      </c>
      <c r="X4674" t="s">
        <v>34</v>
      </c>
      <c r="Y4674" t="s">
        <v>1251</v>
      </c>
      <c r="Z4674" t="s">
        <v>18564</v>
      </c>
      <c r="AA4674" t="s">
        <v>18565</v>
      </c>
      <c r="AB4674">
        <v>-180735</v>
      </c>
    </row>
    <row r="4675" spans="1:30" ht="409.5" x14ac:dyDescent="0.25">
      <c r="A4675">
        <f t="shared" ca="1" si="73"/>
        <v>3375</v>
      </c>
      <c r="B4675" t="s">
        <v>68</v>
      </c>
      <c r="C4675" t="s">
        <v>45</v>
      </c>
      <c r="F4675" t="s">
        <v>8963</v>
      </c>
      <c r="O4675" t="s">
        <v>33</v>
      </c>
      <c r="W4675">
        <v>15</v>
      </c>
      <c r="X4675" t="s">
        <v>34</v>
      </c>
      <c r="Y4675" t="s">
        <v>8964</v>
      </c>
      <c r="Z4675" s="1" t="s">
        <v>8965</v>
      </c>
      <c r="AA4675" t="s">
        <v>8966</v>
      </c>
      <c r="AB4675">
        <v>-181296</v>
      </c>
    </row>
    <row r="4676" spans="1:30" ht="405" x14ac:dyDescent="0.25">
      <c r="A4676">
        <f t="shared" ca="1" si="73"/>
        <v>19444</v>
      </c>
      <c r="B4676" t="s">
        <v>1203</v>
      </c>
      <c r="C4676" t="s">
        <v>45</v>
      </c>
      <c r="G4676">
        <v>0</v>
      </c>
      <c r="N4676" t="s">
        <v>3805</v>
      </c>
      <c r="O4676" t="s">
        <v>52</v>
      </c>
      <c r="Q4676" t="s">
        <v>932</v>
      </c>
      <c r="R4676" t="s">
        <v>3806</v>
      </c>
      <c r="S4676" t="s">
        <v>672</v>
      </c>
      <c r="T4676" t="s">
        <v>1640</v>
      </c>
      <c r="X4676" t="s">
        <v>34</v>
      </c>
      <c r="Y4676" t="s">
        <v>9556</v>
      </c>
      <c r="Z4676" s="1" t="s">
        <v>9557</v>
      </c>
      <c r="AA4676" t="s">
        <v>2406</v>
      </c>
      <c r="AB4676" t="s">
        <v>9558</v>
      </c>
      <c r="AC4676" t="s">
        <v>38</v>
      </c>
      <c r="AD4676">
        <v>98249</v>
      </c>
    </row>
    <row r="4677" spans="1:30" ht="409.5" x14ac:dyDescent="0.25">
      <c r="A4677">
        <f t="shared" ca="1" si="73"/>
        <v>6872</v>
      </c>
      <c r="B4677" t="s">
        <v>3712</v>
      </c>
      <c r="C4677" t="s">
        <v>45</v>
      </c>
      <c r="F4677" t="s">
        <v>20250</v>
      </c>
      <c r="G4677">
        <v>0</v>
      </c>
      <c r="O4677" t="s">
        <v>33</v>
      </c>
      <c r="X4677" t="s">
        <v>34</v>
      </c>
      <c r="Y4677" t="s">
        <v>19763</v>
      </c>
      <c r="Z4677" s="1" t="s">
        <v>24240</v>
      </c>
      <c r="AA4677" t="s">
        <v>24027</v>
      </c>
      <c r="AB4677" t="s">
        <v>24241</v>
      </c>
    </row>
    <row r="4678" spans="1:30" x14ac:dyDescent="0.25">
      <c r="A4678">
        <f t="shared" ca="1" si="73"/>
        <v>12066</v>
      </c>
      <c r="B4678" t="s">
        <v>2046</v>
      </c>
      <c r="C4678" t="s">
        <v>80</v>
      </c>
      <c r="F4678" t="s">
        <v>160</v>
      </c>
      <c r="G4678">
        <v>0</v>
      </c>
      <c r="O4678" t="s">
        <v>33</v>
      </c>
      <c r="Y4678" t="s">
        <v>4543</v>
      </c>
      <c r="Z4678" t="s">
        <v>12669</v>
      </c>
      <c r="AA4678" t="s">
        <v>12670</v>
      </c>
      <c r="AB4678" t="s">
        <v>12671</v>
      </c>
      <c r="AC4678" t="s">
        <v>38</v>
      </c>
      <c r="AD4678">
        <v>98901</v>
      </c>
    </row>
    <row r="4679" spans="1:30" ht="409.5" x14ac:dyDescent="0.25">
      <c r="A4679">
        <f t="shared" ca="1" si="73"/>
        <v>18889</v>
      </c>
      <c r="B4679" t="s">
        <v>124</v>
      </c>
      <c r="C4679" t="s">
        <v>45</v>
      </c>
      <c r="N4679" t="s">
        <v>17815</v>
      </c>
      <c r="O4679" t="s">
        <v>52</v>
      </c>
      <c r="P4679" t="s">
        <v>484</v>
      </c>
      <c r="W4679">
        <v>30</v>
      </c>
      <c r="Y4679" t="s">
        <v>17816</v>
      </c>
      <c r="Z4679" s="1" t="s">
        <v>17817</v>
      </c>
      <c r="AA4679" t="s">
        <v>17818</v>
      </c>
      <c r="AB4679">
        <v>-172894</v>
      </c>
    </row>
    <row r="4680" spans="1:30" ht="409.5" x14ac:dyDescent="0.25">
      <c r="A4680">
        <f t="shared" ca="1" si="73"/>
        <v>10831</v>
      </c>
      <c r="B4680" t="s">
        <v>677</v>
      </c>
      <c r="C4680" t="s">
        <v>80</v>
      </c>
      <c r="F4680" t="s">
        <v>12328</v>
      </c>
      <c r="G4680">
        <v>0</v>
      </c>
      <c r="O4680" t="s">
        <v>33</v>
      </c>
      <c r="Y4680" t="s">
        <v>12329</v>
      </c>
      <c r="Z4680" s="1" t="s">
        <v>14891</v>
      </c>
      <c r="AA4680" t="s">
        <v>14892</v>
      </c>
      <c r="AB4680" t="s">
        <v>14893</v>
      </c>
      <c r="AC4680" t="s">
        <v>38</v>
      </c>
      <c r="AD4680">
        <v>99163</v>
      </c>
    </row>
    <row r="4681" spans="1:30" x14ac:dyDescent="0.25">
      <c r="A4681">
        <f t="shared" ca="1" si="73"/>
        <v>11008</v>
      </c>
      <c r="B4681" t="s">
        <v>96</v>
      </c>
      <c r="C4681" t="s">
        <v>97</v>
      </c>
      <c r="F4681" t="s">
        <v>18716</v>
      </c>
      <c r="G4681">
        <v>0</v>
      </c>
      <c r="O4681" t="s">
        <v>63</v>
      </c>
      <c r="X4681" t="s">
        <v>34</v>
      </c>
      <c r="Y4681" t="s">
        <v>18717</v>
      </c>
      <c r="Z4681" t="s">
        <v>37851</v>
      </c>
      <c r="AA4681" t="s">
        <v>37852</v>
      </c>
      <c r="AB4681" t="s">
        <v>37853</v>
      </c>
      <c r="AC4681" t="s">
        <v>102</v>
      </c>
      <c r="AD4681">
        <v>97219</v>
      </c>
    </row>
    <row r="4682" spans="1:30" x14ac:dyDescent="0.25">
      <c r="A4682">
        <f t="shared" ca="1" si="73"/>
        <v>5761</v>
      </c>
      <c r="B4682" t="s">
        <v>79</v>
      </c>
      <c r="C4682" t="s">
        <v>80</v>
      </c>
      <c r="F4682" t="s">
        <v>11301</v>
      </c>
      <c r="O4682" t="s">
        <v>33</v>
      </c>
      <c r="Y4682" t="s">
        <v>11302</v>
      </c>
      <c r="Z4682" t="s">
        <v>11303</v>
      </c>
      <c r="AA4682" t="s">
        <v>11304</v>
      </c>
      <c r="AB4682">
        <v>-170150</v>
      </c>
      <c r="AC4682" t="s">
        <v>38</v>
      </c>
      <c r="AD4682">
        <v>98225</v>
      </c>
    </row>
    <row r="4683" spans="1:30" ht="409.5" x14ac:dyDescent="0.25">
      <c r="A4683">
        <f t="shared" ca="1" si="73"/>
        <v>12877</v>
      </c>
      <c r="B4683" t="s">
        <v>96</v>
      </c>
      <c r="C4683" t="s">
        <v>97</v>
      </c>
      <c r="F4683" t="s">
        <v>3449</v>
      </c>
      <c r="G4683">
        <v>0</v>
      </c>
      <c r="O4683" t="s">
        <v>33</v>
      </c>
      <c r="X4683" t="s">
        <v>34</v>
      </c>
      <c r="Y4683" t="s">
        <v>31872</v>
      </c>
      <c r="Z4683" s="1" t="s">
        <v>40182</v>
      </c>
      <c r="AA4683" t="s">
        <v>40183</v>
      </c>
      <c r="AB4683" t="s">
        <v>40184</v>
      </c>
      <c r="AC4683" t="s">
        <v>102</v>
      </c>
      <c r="AD4683">
        <v>97204</v>
      </c>
    </row>
    <row r="4684" spans="1:30" x14ac:dyDescent="0.25">
      <c r="A4684">
        <f t="shared" ca="1" si="73"/>
        <v>2934</v>
      </c>
      <c r="B4684" t="s">
        <v>124</v>
      </c>
      <c r="C4684" t="s">
        <v>45</v>
      </c>
      <c r="F4684" t="s">
        <v>27407</v>
      </c>
      <c r="O4684" t="s">
        <v>33</v>
      </c>
      <c r="X4684" t="s">
        <v>34</v>
      </c>
      <c r="Y4684" t="s">
        <v>27408</v>
      </c>
      <c r="Z4684" t="s">
        <v>27409</v>
      </c>
      <c r="AA4684" t="s">
        <v>27410</v>
      </c>
      <c r="AB4684">
        <v>-163113</v>
      </c>
      <c r="AC4684" t="s">
        <v>38</v>
      </c>
      <c r="AD4684">
        <v>98409</v>
      </c>
    </row>
    <row r="4685" spans="1:30" ht="315" x14ac:dyDescent="0.25">
      <c r="A4685">
        <f t="shared" ca="1" si="73"/>
        <v>2574</v>
      </c>
      <c r="B4685" t="s">
        <v>30</v>
      </c>
      <c r="C4685" t="s">
        <v>31</v>
      </c>
      <c r="O4685" t="s">
        <v>155</v>
      </c>
      <c r="X4685" t="s">
        <v>34</v>
      </c>
      <c r="Y4685" t="s">
        <v>260</v>
      </c>
      <c r="Z4685" s="1" t="s">
        <v>2181</v>
      </c>
      <c r="AA4685" t="s">
        <v>2182</v>
      </c>
      <c r="AB4685">
        <v>-163438</v>
      </c>
      <c r="AC4685" t="s">
        <v>38</v>
      </c>
      <c r="AD4685">
        <v>98154</v>
      </c>
    </row>
    <row r="4686" spans="1:30" x14ac:dyDescent="0.25">
      <c r="A4686">
        <f t="shared" ca="1" si="73"/>
        <v>1434</v>
      </c>
      <c r="B4686" t="s">
        <v>685</v>
      </c>
      <c r="C4686" t="s">
        <v>686</v>
      </c>
      <c r="G4686">
        <v>0</v>
      </c>
      <c r="O4686" t="s">
        <v>33</v>
      </c>
      <c r="Y4686" t="s">
        <v>33483</v>
      </c>
      <c r="Z4686" t="s">
        <v>35091</v>
      </c>
      <c r="AA4686" t="s">
        <v>35064</v>
      </c>
      <c r="AB4686" t="s">
        <v>35092</v>
      </c>
    </row>
    <row r="4687" spans="1:30" ht="409.5" x14ac:dyDescent="0.25">
      <c r="A4687">
        <f t="shared" ca="1" si="73"/>
        <v>7171</v>
      </c>
      <c r="B4687" t="s">
        <v>1624</v>
      </c>
      <c r="C4687" t="s">
        <v>245</v>
      </c>
      <c r="O4687" t="s">
        <v>33</v>
      </c>
      <c r="W4687">
        <v>15</v>
      </c>
      <c r="X4687" t="s">
        <v>34</v>
      </c>
      <c r="Y4687" t="s">
        <v>9452</v>
      </c>
      <c r="Z4687" s="1" t="s">
        <v>9453</v>
      </c>
      <c r="AA4687" t="s">
        <v>9454</v>
      </c>
      <c r="AB4687">
        <v>-180616</v>
      </c>
      <c r="AC4687" t="s">
        <v>38</v>
      </c>
      <c r="AD4687">
        <v>98816</v>
      </c>
    </row>
    <row r="4688" spans="1:30" x14ac:dyDescent="0.25">
      <c r="A4688">
        <f t="shared" ca="1" si="73"/>
        <v>16542</v>
      </c>
      <c r="B4688" t="s">
        <v>2046</v>
      </c>
      <c r="C4688" t="s">
        <v>80</v>
      </c>
      <c r="F4688" t="s">
        <v>6796</v>
      </c>
      <c r="O4688" t="s">
        <v>33</v>
      </c>
      <c r="Y4688" t="s">
        <v>6797</v>
      </c>
      <c r="Z4688" t="s">
        <v>13772</v>
      </c>
      <c r="AA4688" t="s">
        <v>13764</v>
      </c>
      <c r="AB4688">
        <v>-180302</v>
      </c>
      <c r="AC4688" t="s">
        <v>38</v>
      </c>
      <c r="AD4688">
        <v>98499</v>
      </c>
    </row>
    <row r="4689" spans="1:30" x14ac:dyDescent="0.25">
      <c r="A4689">
        <f t="shared" ca="1" si="73"/>
        <v>19551</v>
      </c>
      <c r="B4689" t="s">
        <v>2046</v>
      </c>
      <c r="C4689" t="s">
        <v>80</v>
      </c>
      <c r="F4689" t="s">
        <v>1961</v>
      </c>
      <c r="G4689">
        <v>0</v>
      </c>
      <c r="O4689" t="s">
        <v>33</v>
      </c>
      <c r="Y4689" t="s">
        <v>16511</v>
      </c>
      <c r="Z4689" t="s">
        <v>16512</v>
      </c>
      <c r="AA4689" t="s">
        <v>16513</v>
      </c>
      <c r="AB4689" t="s">
        <v>16514</v>
      </c>
      <c r="AC4689" t="s">
        <v>38</v>
      </c>
      <c r="AD4689">
        <v>98105</v>
      </c>
    </row>
    <row r="4690" spans="1:30" ht="409.5" x14ac:dyDescent="0.25">
      <c r="A4690">
        <f t="shared" ca="1" si="73"/>
        <v>5021</v>
      </c>
      <c r="B4690" t="s">
        <v>334</v>
      </c>
      <c r="C4690" t="s">
        <v>45</v>
      </c>
      <c r="F4690" t="s">
        <v>863</v>
      </c>
      <c r="O4690" t="s">
        <v>33</v>
      </c>
      <c r="V4690" s="1" t="s">
        <v>21671</v>
      </c>
      <c r="W4690">
        <v>30</v>
      </c>
      <c r="X4690" t="s">
        <v>34</v>
      </c>
      <c r="Y4690" t="s">
        <v>864</v>
      </c>
      <c r="Z4690" s="1" t="s">
        <v>21672</v>
      </c>
      <c r="AA4690" t="s">
        <v>21673</v>
      </c>
      <c r="AB4690">
        <v>-180567</v>
      </c>
      <c r="AC4690" t="s">
        <v>38</v>
      </c>
      <c r="AD4690">
        <v>98101</v>
      </c>
    </row>
    <row r="4691" spans="1:30" x14ac:dyDescent="0.25">
      <c r="A4691">
        <f t="shared" ca="1" si="73"/>
        <v>4412</v>
      </c>
      <c r="B4691" t="s">
        <v>2046</v>
      </c>
      <c r="C4691" t="s">
        <v>80</v>
      </c>
      <c r="F4691" t="s">
        <v>3308</v>
      </c>
      <c r="G4691">
        <v>0</v>
      </c>
      <c r="O4691" t="s">
        <v>33</v>
      </c>
      <c r="Y4691" t="s">
        <v>8636</v>
      </c>
      <c r="Z4691" t="s">
        <v>12907</v>
      </c>
      <c r="AA4691" t="s">
        <v>12908</v>
      </c>
      <c r="AB4691" t="s">
        <v>12909</v>
      </c>
      <c r="AC4691" t="s">
        <v>38</v>
      </c>
      <c r="AD4691">
        <v>98004</v>
      </c>
    </row>
    <row r="4692" spans="1:30" x14ac:dyDescent="0.25">
      <c r="A4692">
        <f t="shared" ca="1" si="73"/>
        <v>6588</v>
      </c>
      <c r="B4692" t="s">
        <v>2046</v>
      </c>
      <c r="C4692" t="s">
        <v>80</v>
      </c>
      <c r="F4692" t="s">
        <v>14550</v>
      </c>
      <c r="O4692" t="s">
        <v>33</v>
      </c>
      <c r="Y4692" t="s">
        <v>14551</v>
      </c>
      <c r="Z4692" t="s">
        <v>14552</v>
      </c>
      <c r="AA4692" t="s">
        <v>14553</v>
      </c>
      <c r="AB4692">
        <v>-170203</v>
      </c>
      <c r="AC4692" t="s">
        <v>38</v>
      </c>
      <c r="AD4692">
        <v>98057</v>
      </c>
    </row>
    <row r="4693" spans="1:30" ht="409.5" x14ac:dyDescent="0.25">
      <c r="A4693">
        <f t="shared" ca="1" si="73"/>
        <v>2330</v>
      </c>
      <c r="B4693" t="s">
        <v>230</v>
      </c>
      <c r="C4693" t="s">
        <v>45</v>
      </c>
      <c r="F4693" t="s">
        <v>20250</v>
      </c>
      <c r="O4693" t="s">
        <v>33</v>
      </c>
      <c r="X4693" t="s">
        <v>34</v>
      </c>
      <c r="Y4693" t="s">
        <v>22643</v>
      </c>
      <c r="Z4693" s="1" t="s">
        <v>23338</v>
      </c>
      <c r="AA4693" t="s">
        <v>22580</v>
      </c>
      <c r="AB4693">
        <v>-172505</v>
      </c>
    </row>
    <row r="4694" spans="1:30" x14ac:dyDescent="0.25">
      <c r="A4694">
        <f t="shared" ca="1" si="73"/>
        <v>14955</v>
      </c>
      <c r="B4694" t="s">
        <v>334</v>
      </c>
      <c r="C4694" t="s">
        <v>45</v>
      </c>
      <c r="F4694" t="s">
        <v>863</v>
      </c>
      <c r="O4694" t="s">
        <v>33</v>
      </c>
      <c r="W4694">
        <v>30</v>
      </c>
      <c r="X4694" t="s">
        <v>34</v>
      </c>
      <c r="Y4694" t="s">
        <v>1585</v>
      </c>
      <c r="Z4694" t="s">
        <v>25335</v>
      </c>
      <c r="AA4694" t="s">
        <v>25336</v>
      </c>
      <c r="AB4694">
        <v>-172639</v>
      </c>
      <c r="AC4694" t="s">
        <v>38</v>
      </c>
      <c r="AD4694">
        <v>98154</v>
      </c>
    </row>
    <row r="4695" spans="1:30" x14ac:dyDescent="0.25">
      <c r="A4695">
        <f t="shared" ca="1" si="73"/>
        <v>6009</v>
      </c>
      <c r="B4695" t="s">
        <v>739</v>
      </c>
      <c r="C4695" t="s">
        <v>686</v>
      </c>
      <c r="F4695" t="s">
        <v>3068</v>
      </c>
      <c r="G4695">
        <v>0</v>
      </c>
      <c r="O4695" t="s">
        <v>33</v>
      </c>
      <c r="Y4695" t="s">
        <v>29339</v>
      </c>
      <c r="Z4695" t="s">
        <v>30200</v>
      </c>
      <c r="AA4695" t="s">
        <v>30201</v>
      </c>
      <c r="AB4695" t="s">
        <v>30202</v>
      </c>
      <c r="AC4695" t="s">
        <v>38</v>
      </c>
      <c r="AD4695">
        <v>98823</v>
      </c>
    </row>
    <row r="4696" spans="1:30" ht="409.5" x14ac:dyDescent="0.25">
      <c r="A4696">
        <f t="shared" ca="1" si="73"/>
        <v>4208</v>
      </c>
      <c r="B4696" t="s">
        <v>685</v>
      </c>
      <c r="C4696" t="s">
        <v>686</v>
      </c>
      <c r="F4696" t="s">
        <v>29640</v>
      </c>
      <c r="O4696" t="s">
        <v>33</v>
      </c>
      <c r="Y4696" t="s">
        <v>29641</v>
      </c>
      <c r="Z4696" s="1" t="s">
        <v>35265</v>
      </c>
      <c r="AA4696" t="s">
        <v>35222</v>
      </c>
      <c r="AB4696">
        <v>-160538</v>
      </c>
      <c r="AC4696" t="s">
        <v>38</v>
      </c>
      <c r="AD4696">
        <v>98390</v>
      </c>
    </row>
    <row r="4697" spans="1:30" ht="409.5" x14ac:dyDescent="0.25">
      <c r="A4697">
        <f t="shared" ca="1" si="73"/>
        <v>8022</v>
      </c>
      <c r="B4697" t="s">
        <v>96</v>
      </c>
      <c r="C4697" t="s">
        <v>97</v>
      </c>
      <c r="F4697" t="s">
        <v>3707</v>
      </c>
      <c r="G4697">
        <v>0</v>
      </c>
      <c r="O4697" t="s">
        <v>63</v>
      </c>
      <c r="X4697" t="s">
        <v>34</v>
      </c>
      <c r="Y4697" t="s">
        <v>3708</v>
      </c>
      <c r="Z4697" s="1" t="s">
        <v>28871</v>
      </c>
      <c r="AA4697" t="s">
        <v>28872</v>
      </c>
      <c r="AB4697" t="s">
        <v>28873</v>
      </c>
      <c r="AC4697" t="s">
        <v>102</v>
      </c>
      <c r="AD4697">
        <v>97222</v>
      </c>
    </row>
    <row r="4698" spans="1:30" x14ac:dyDescent="0.25">
      <c r="A4698">
        <f t="shared" ca="1" si="73"/>
        <v>9964</v>
      </c>
      <c r="B4698" t="s">
        <v>244</v>
      </c>
      <c r="C4698" t="s">
        <v>245</v>
      </c>
      <c r="O4698" t="s">
        <v>33</v>
      </c>
      <c r="X4698" t="s">
        <v>34</v>
      </c>
      <c r="Y4698" t="s">
        <v>19755</v>
      </c>
      <c r="Z4698" t="s">
        <v>40397</v>
      </c>
      <c r="AA4698" t="s">
        <v>40397</v>
      </c>
      <c r="AB4698">
        <v>-162203</v>
      </c>
      <c r="AC4698" t="s">
        <v>38</v>
      </c>
      <c r="AD4698">
        <v>98802</v>
      </c>
    </row>
    <row r="4699" spans="1:30" x14ac:dyDescent="0.25">
      <c r="A4699">
        <f t="shared" ca="1" si="73"/>
        <v>13668</v>
      </c>
      <c r="B4699" t="s">
        <v>773</v>
      </c>
      <c r="C4699" t="s">
        <v>80</v>
      </c>
      <c r="F4699" t="s">
        <v>774</v>
      </c>
      <c r="G4699">
        <v>0</v>
      </c>
      <c r="O4699" t="s">
        <v>33</v>
      </c>
      <c r="X4699" t="s">
        <v>34</v>
      </c>
      <c r="Y4699" t="s">
        <v>7265</v>
      </c>
      <c r="Z4699" t="s">
        <v>35859</v>
      </c>
      <c r="AA4699" t="s">
        <v>35860</v>
      </c>
      <c r="AB4699" t="s">
        <v>35861</v>
      </c>
      <c r="AC4699" t="s">
        <v>38</v>
      </c>
      <c r="AD4699">
        <v>98504</v>
      </c>
    </row>
    <row r="4700" spans="1:30" ht="409.5" x14ac:dyDescent="0.25">
      <c r="A4700">
        <f t="shared" ca="1" si="73"/>
        <v>11901</v>
      </c>
      <c r="B4700" t="s">
        <v>739</v>
      </c>
      <c r="C4700" t="s">
        <v>686</v>
      </c>
      <c r="F4700" t="s">
        <v>5901</v>
      </c>
      <c r="O4700" t="s">
        <v>33</v>
      </c>
      <c r="X4700" t="s">
        <v>34</v>
      </c>
      <c r="Y4700" t="s">
        <v>17035</v>
      </c>
      <c r="Z4700" s="1" t="s">
        <v>28349</v>
      </c>
      <c r="AA4700" t="s">
        <v>28350</v>
      </c>
      <c r="AB4700">
        <v>-171180</v>
      </c>
    </row>
    <row r="4701" spans="1:30" x14ac:dyDescent="0.25">
      <c r="A4701">
        <f t="shared" ca="1" si="73"/>
        <v>18838</v>
      </c>
      <c r="B4701" t="s">
        <v>73</v>
      </c>
      <c r="C4701" t="s">
        <v>74</v>
      </c>
      <c r="F4701" t="s">
        <v>4099</v>
      </c>
      <c r="O4701" t="s">
        <v>33</v>
      </c>
      <c r="Y4701" t="s">
        <v>4100</v>
      </c>
      <c r="Z4701" t="s">
        <v>4101</v>
      </c>
      <c r="AA4701" t="s">
        <v>4102</v>
      </c>
      <c r="AB4701">
        <v>-160823</v>
      </c>
    </row>
    <row r="4702" spans="1:30" x14ac:dyDescent="0.25">
      <c r="A4702">
        <f t="shared" ca="1" si="73"/>
        <v>11750</v>
      </c>
      <c r="B4702" t="s">
        <v>3712</v>
      </c>
      <c r="C4702" t="s">
        <v>45</v>
      </c>
      <c r="F4702" t="s">
        <v>41580</v>
      </c>
      <c r="G4702">
        <v>0</v>
      </c>
      <c r="O4702" t="s">
        <v>33</v>
      </c>
      <c r="Y4702" t="s">
        <v>1945</v>
      </c>
      <c r="Z4702" t="s">
        <v>41581</v>
      </c>
      <c r="AA4702" t="s">
        <v>41573</v>
      </c>
      <c r="AB4702" t="s">
        <v>41582</v>
      </c>
      <c r="AC4702" t="s">
        <v>38</v>
      </c>
      <c r="AD4702">
        <v>98119</v>
      </c>
    </row>
    <row r="4703" spans="1:30" x14ac:dyDescent="0.25">
      <c r="A4703">
        <f t="shared" ca="1" si="73"/>
        <v>12414</v>
      </c>
      <c r="B4703" t="s">
        <v>685</v>
      </c>
      <c r="C4703" t="s">
        <v>686</v>
      </c>
      <c r="F4703" t="s">
        <v>2112</v>
      </c>
      <c r="O4703" t="s">
        <v>33</v>
      </c>
      <c r="Y4703" t="s">
        <v>17003</v>
      </c>
      <c r="Z4703" t="s">
        <v>34537</v>
      </c>
      <c r="AA4703" t="s">
        <v>34436</v>
      </c>
      <c r="AB4703">
        <v>-160233</v>
      </c>
      <c r="AC4703" t="s">
        <v>38</v>
      </c>
      <c r="AD4703">
        <v>98531</v>
      </c>
    </row>
    <row r="4704" spans="1:30" x14ac:dyDescent="0.25">
      <c r="A4704">
        <f t="shared" ca="1" si="73"/>
        <v>14929</v>
      </c>
      <c r="B4704" t="s">
        <v>773</v>
      </c>
      <c r="C4704" t="s">
        <v>80</v>
      </c>
      <c r="F4704" t="s">
        <v>81</v>
      </c>
      <c r="G4704">
        <v>0</v>
      </c>
      <c r="O4704" t="s">
        <v>33</v>
      </c>
      <c r="X4704" t="s">
        <v>34</v>
      </c>
      <c r="Y4704" t="s">
        <v>5788</v>
      </c>
      <c r="Z4704" t="s">
        <v>8160</v>
      </c>
      <c r="AA4704" t="s">
        <v>8161</v>
      </c>
      <c r="AB4704" t="s">
        <v>8162</v>
      </c>
      <c r="AC4704" t="s">
        <v>38</v>
      </c>
      <c r="AD4704">
        <v>98668</v>
      </c>
    </row>
    <row r="4705" spans="1:30" x14ac:dyDescent="0.25">
      <c r="A4705">
        <f t="shared" ca="1" si="73"/>
        <v>9986</v>
      </c>
      <c r="B4705" t="s">
        <v>739</v>
      </c>
      <c r="C4705" t="s">
        <v>686</v>
      </c>
      <c r="F4705" t="s">
        <v>29736</v>
      </c>
      <c r="O4705" t="s">
        <v>33</v>
      </c>
      <c r="Y4705" t="s">
        <v>29737</v>
      </c>
      <c r="Z4705" t="s">
        <v>29738</v>
      </c>
      <c r="AA4705" t="s">
        <v>29714</v>
      </c>
      <c r="AB4705">
        <v>-172507</v>
      </c>
    </row>
    <row r="4706" spans="1:30" ht="409.5" x14ac:dyDescent="0.25">
      <c r="A4706">
        <f t="shared" ca="1" si="73"/>
        <v>17299</v>
      </c>
      <c r="B4706" t="s">
        <v>178</v>
      </c>
      <c r="C4706" t="s">
        <v>179</v>
      </c>
      <c r="F4706" t="s">
        <v>180</v>
      </c>
      <c r="O4706" t="s">
        <v>33</v>
      </c>
      <c r="W4706">
        <v>15</v>
      </c>
      <c r="X4706" t="s">
        <v>34</v>
      </c>
      <c r="Y4706" t="s">
        <v>181</v>
      </c>
      <c r="Z4706" s="1" t="s">
        <v>182</v>
      </c>
      <c r="AA4706" t="s">
        <v>183</v>
      </c>
      <c r="AB4706">
        <v>-180310</v>
      </c>
      <c r="AC4706" t="s">
        <v>38</v>
      </c>
      <c r="AD4706">
        <v>98922</v>
      </c>
    </row>
    <row r="4707" spans="1:30" x14ac:dyDescent="0.25">
      <c r="A4707">
        <f t="shared" ca="1" si="73"/>
        <v>13202</v>
      </c>
      <c r="B4707" t="s">
        <v>2046</v>
      </c>
      <c r="C4707" t="s">
        <v>80</v>
      </c>
      <c r="F4707" t="s">
        <v>1418</v>
      </c>
      <c r="O4707" t="s">
        <v>33</v>
      </c>
      <c r="Y4707" t="s">
        <v>1419</v>
      </c>
      <c r="Z4707" t="s">
        <v>32152</v>
      </c>
      <c r="AA4707" t="s">
        <v>32153</v>
      </c>
      <c r="AB4707">
        <v>-160334</v>
      </c>
      <c r="AC4707" t="s">
        <v>38</v>
      </c>
      <c r="AD4707">
        <v>98504</v>
      </c>
    </row>
    <row r="4708" spans="1:30" x14ac:dyDescent="0.25">
      <c r="A4708">
        <f t="shared" ca="1" si="73"/>
        <v>10392</v>
      </c>
      <c r="B4708" t="s">
        <v>685</v>
      </c>
      <c r="C4708" t="s">
        <v>686</v>
      </c>
      <c r="F4708" t="s">
        <v>28495</v>
      </c>
      <c r="O4708" t="s">
        <v>33</v>
      </c>
      <c r="Y4708" t="s">
        <v>29870</v>
      </c>
      <c r="Z4708" t="s">
        <v>34170</v>
      </c>
      <c r="AA4708" t="s">
        <v>34163</v>
      </c>
      <c r="AB4708">
        <v>-160927</v>
      </c>
    </row>
    <row r="4709" spans="1:30" x14ac:dyDescent="0.25">
      <c r="A4709">
        <f t="shared" ca="1" si="73"/>
        <v>10514</v>
      </c>
      <c r="B4709" t="s">
        <v>2046</v>
      </c>
      <c r="C4709" t="s">
        <v>80</v>
      </c>
      <c r="F4709" t="s">
        <v>413</v>
      </c>
      <c r="O4709" t="s">
        <v>33</v>
      </c>
      <c r="Y4709" t="s">
        <v>11201</v>
      </c>
      <c r="Z4709" t="s">
        <v>13965</v>
      </c>
      <c r="AA4709" t="s">
        <v>13966</v>
      </c>
      <c r="AB4709">
        <v>-172210</v>
      </c>
      <c r="AC4709" t="s">
        <v>38</v>
      </c>
      <c r="AD4709">
        <v>98004</v>
      </c>
    </row>
    <row r="4710" spans="1:30" x14ac:dyDescent="0.25">
      <c r="A4710">
        <f t="shared" ca="1" si="73"/>
        <v>17220</v>
      </c>
      <c r="B4710" t="s">
        <v>73</v>
      </c>
      <c r="C4710" t="s">
        <v>74</v>
      </c>
      <c r="F4710" t="s">
        <v>1194</v>
      </c>
      <c r="G4710">
        <v>0</v>
      </c>
      <c r="O4710" t="s">
        <v>33</v>
      </c>
      <c r="Y4710" t="s">
        <v>34810</v>
      </c>
      <c r="Z4710" t="s">
        <v>36578</v>
      </c>
      <c r="AA4710" t="s">
        <v>36566</v>
      </c>
      <c r="AB4710" t="s">
        <v>36579</v>
      </c>
    </row>
    <row r="4711" spans="1:30" ht="409.5" x14ac:dyDescent="0.25">
      <c r="A4711">
        <f t="shared" ca="1" si="73"/>
        <v>9927</v>
      </c>
      <c r="B4711" t="s">
        <v>685</v>
      </c>
      <c r="C4711" t="s">
        <v>686</v>
      </c>
      <c r="O4711" t="s">
        <v>33</v>
      </c>
      <c r="Y4711" t="s">
        <v>27399</v>
      </c>
      <c r="Z4711" s="1" t="s">
        <v>34550</v>
      </c>
      <c r="AA4711" t="s">
        <v>34436</v>
      </c>
      <c r="AB4711">
        <v>-163145</v>
      </c>
    </row>
    <row r="4712" spans="1:30" ht="390" x14ac:dyDescent="0.25">
      <c r="A4712">
        <f t="shared" ca="1" si="73"/>
        <v>10305</v>
      </c>
      <c r="B4712" t="s">
        <v>3712</v>
      </c>
      <c r="C4712" t="s">
        <v>16820</v>
      </c>
      <c r="F4712" t="s">
        <v>22586</v>
      </c>
      <c r="G4712">
        <v>0</v>
      </c>
      <c r="O4712" t="s">
        <v>33</v>
      </c>
      <c r="X4712" t="s">
        <v>34</v>
      </c>
      <c r="Y4712" t="s">
        <v>22587</v>
      </c>
      <c r="Z4712" s="1" t="s">
        <v>24536</v>
      </c>
      <c r="AA4712" t="s">
        <v>24027</v>
      </c>
      <c r="AB4712" t="s">
        <v>24537</v>
      </c>
      <c r="AC4712" t="s">
        <v>102</v>
      </c>
      <c r="AD4712">
        <v>97389</v>
      </c>
    </row>
    <row r="4713" spans="1:30" x14ac:dyDescent="0.25">
      <c r="A4713">
        <f t="shared" ca="1" si="73"/>
        <v>4301</v>
      </c>
      <c r="B4713" t="s">
        <v>79</v>
      </c>
      <c r="C4713" t="s">
        <v>80</v>
      </c>
      <c r="F4713" t="s">
        <v>651</v>
      </c>
      <c r="O4713" t="s">
        <v>33</v>
      </c>
      <c r="Y4713" t="s">
        <v>2398</v>
      </c>
      <c r="Z4713" t="s">
        <v>26870</v>
      </c>
      <c r="AA4713" t="s">
        <v>26871</v>
      </c>
      <c r="AB4713">
        <v>-172987</v>
      </c>
      <c r="AC4713" t="s">
        <v>38</v>
      </c>
      <c r="AD4713">
        <v>98034</v>
      </c>
    </row>
    <row r="4714" spans="1:30" ht="409.5" x14ac:dyDescent="0.25">
      <c r="A4714">
        <f t="shared" ca="1" si="73"/>
        <v>4163</v>
      </c>
      <c r="B4714" t="s">
        <v>3439</v>
      </c>
      <c r="F4714" t="s">
        <v>38529</v>
      </c>
      <c r="G4714">
        <v>0</v>
      </c>
      <c r="O4714" t="s">
        <v>155</v>
      </c>
      <c r="X4714" t="s">
        <v>34</v>
      </c>
      <c r="Y4714" t="s">
        <v>38530</v>
      </c>
      <c r="Z4714" s="1" t="s">
        <v>38531</v>
      </c>
      <c r="AA4714" t="s">
        <v>38532</v>
      </c>
      <c r="AB4714" t="s">
        <v>38533</v>
      </c>
      <c r="AC4714" t="s">
        <v>38</v>
      </c>
      <c r="AD4714">
        <v>98103</v>
      </c>
    </row>
    <row r="4715" spans="1:30" ht="360" x14ac:dyDescent="0.25">
      <c r="A4715">
        <f t="shared" ca="1" si="73"/>
        <v>1016</v>
      </c>
      <c r="B4715" t="s">
        <v>685</v>
      </c>
      <c r="C4715" t="s">
        <v>686</v>
      </c>
      <c r="G4715">
        <v>0</v>
      </c>
      <c r="O4715" t="s">
        <v>33</v>
      </c>
      <c r="Y4715" t="s">
        <v>29278</v>
      </c>
      <c r="Z4715" s="1" t="s">
        <v>35233</v>
      </c>
      <c r="AA4715" t="s">
        <v>35222</v>
      </c>
      <c r="AB4715" t="s">
        <v>35234</v>
      </c>
    </row>
    <row r="4716" spans="1:30" x14ac:dyDescent="0.25">
      <c r="A4716">
        <f t="shared" ca="1" si="73"/>
        <v>10272</v>
      </c>
      <c r="B4716" t="s">
        <v>1483</v>
      </c>
      <c r="G4716">
        <v>0</v>
      </c>
      <c r="O4716" t="s">
        <v>155</v>
      </c>
      <c r="X4716" t="s">
        <v>34</v>
      </c>
      <c r="Y4716" t="s">
        <v>1484</v>
      </c>
      <c r="Z4716" t="s">
        <v>1485</v>
      </c>
      <c r="AA4716" t="s">
        <v>1486</v>
      </c>
      <c r="AB4716" t="s">
        <v>1487</v>
      </c>
      <c r="AC4716" t="s">
        <v>38</v>
      </c>
      <c r="AD4716">
        <v>98823</v>
      </c>
    </row>
    <row r="4717" spans="1:30" x14ac:dyDescent="0.25">
      <c r="A4717">
        <f t="shared" ca="1" si="73"/>
        <v>844</v>
      </c>
      <c r="B4717" t="s">
        <v>164</v>
      </c>
      <c r="C4717" t="s">
        <v>165</v>
      </c>
      <c r="F4717" t="s">
        <v>17361</v>
      </c>
      <c r="G4717">
        <v>0</v>
      </c>
      <c r="O4717" t="s">
        <v>33</v>
      </c>
      <c r="Y4717" t="s">
        <v>18292</v>
      </c>
      <c r="Z4717" t="s">
        <v>37498</v>
      </c>
      <c r="AA4717" t="s">
        <v>37498</v>
      </c>
      <c r="AB4717" t="s">
        <v>37499</v>
      </c>
      <c r="AC4717" t="s">
        <v>102</v>
      </c>
      <c r="AD4717">
        <v>97232</v>
      </c>
    </row>
    <row r="4718" spans="1:30" ht="409.5" x14ac:dyDescent="0.25">
      <c r="A4718">
        <f t="shared" ca="1" si="73"/>
        <v>11663</v>
      </c>
      <c r="B4718" t="s">
        <v>68</v>
      </c>
      <c r="C4718" t="s">
        <v>45</v>
      </c>
      <c r="F4718" s="1" t="s">
        <v>459</v>
      </c>
      <c r="O4718" t="s">
        <v>63</v>
      </c>
      <c r="X4718" t="s">
        <v>34</v>
      </c>
      <c r="Y4718" t="s">
        <v>3659</v>
      </c>
      <c r="Z4718" s="1" t="s">
        <v>3947</v>
      </c>
      <c r="AA4718" t="s">
        <v>3948</v>
      </c>
      <c r="AB4718">
        <v>-161103</v>
      </c>
      <c r="AC4718" t="s">
        <v>38</v>
      </c>
      <c r="AD4718">
        <v>98119</v>
      </c>
    </row>
    <row r="4719" spans="1:30" x14ac:dyDescent="0.25">
      <c r="A4719">
        <f t="shared" ca="1" si="73"/>
        <v>5604</v>
      </c>
      <c r="B4719" t="s">
        <v>334</v>
      </c>
      <c r="C4719" t="s">
        <v>45</v>
      </c>
      <c r="F4719" t="s">
        <v>35636</v>
      </c>
      <c r="O4719" t="s">
        <v>33</v>
      </c>
      <c r="W4719">
        <v>15</v>
      </c>
      <c r="X4719" t="s">
        <v>34</v>
      </c>
      <c r="Y4719" t="s">
        <v>35637</v>
      </c>
      <c r="Z4719" t="s">
        <v>35638</v>
      </c>
      <c r="AA4719" t="s">
        <v>35639</v>
      </c>
      <c r="AB4719">
        <v>-181268</v>
      </c>
      <c r="AC4719" t="s">
        <v>333</v>
      </c>
      <c r="AD4719">
        <v>83854</v>
      </c>
    </row>
    <row r="4720" spans="1:30" x14ac:dyDescent="0.25">
      <c r="A4720">
        <f t="shared" ca="1" si="73"/>
        <v>7370</v>
      </c>
      <c r="B4720" t="s">
        <v>2046</v>
      </c>
      <c r="C4720" t="s">
        <v>80</v>
      </c>
      <c r="F4720" t="s">
        <v>923</v>
      </c>
      <c r="O4720" t="s">
        <v>33</v>
      </c>
      <c r="Y4720" t="s">
        <v>924</v>
      </c>
      <c r="Z4720" t="s">
        <v>16089</v>
      </c>
      <c r="AA4720" t="s">
        <v>16090</v>
      </c>
      <c r="AB4720">
        <v>-170646</v>
      </c>
      <c r="AC4720" t="s">
        <v>38</v>
      </c>
      <c r="AD4720">
        <v>98663</v>
      </c>
    </row>
    <row r="4721" spans="1:30" ht="409.5" x14ac:dyDescent="0.25">
      <c r="A4721">
        <f t="shared" ca="1" si="73"/>
        <v>19459</v>
      </c>
      <c r="B4721" t="s">
        <v>230</v>
      </c>
      <c r="C4721" t="s">
        <v>45</v>
      </c>
      <c r="O4721" t="s">
        <v>33</v>
      </c>
      <c r="X4721" t="s">
        <v>34</v>
      </c>
      <c r="Y4721" t="s">
        <v>22917</v>
      </c>
      <c r="Z4721" s="1" t="s">
        <v>23304</v>
      </c>
      <c r="AA4721" t="s">
        <v>22580</v>
      </c>
      <c r="AB4721">
        <v>-171987</v>
      </c>
    </row>
    <row r="4722" spans="1:30" x14ac:dyDescent="0.25">
      <c r="A4722">
        <f t="shared" ca="1" si="73"/>
        <v>5605</v>
      </c>
      <c r="B4722" t="s">
        <v>685</v>
      </c>
      <c r="C4722" t="s">
        <v>686</v>
      </c>
      <c r="F4722" t="s">
        <v>29613</v>
      </c>
      <c r="O4722" t="s">
        <v>33</v>
      </c>
      <c r="Y4722" t="s">
        <v>29614</v>
      </c>
      <c r="Z4722" t="s">
        <v>34746</v>
      </c>
      <c r="AA4722" t="s">
        <v>34736</v>
      </c>
      <c r="AB4722">
        <v>-162835</v>
      </c>
      <c r="AC4722" t="s">
        <v>38</v>
      </c>
      <c r="AD4722">
        <v>98001</v>
      </c>
    </row>
    <row r="4723" spans="1:30" x14ac:dyDescent="0.25">
      <c r="A4723">
        <f t="shared" ca="1" si="73"/>
        <v>4189</v>
      </c>
      <c r="B4723" t="s">
        <v>244</v>
      </c>
      <c r="C4723" t="s">
        <v>245</v>
      </c>
      <c r="O4723" t="s">
        <v>33</v>
      </c>
      <c r="X4723" t="s">
        <v>34</v>
      </c>
      <c r="Y4723" t="s">
        <v>33267</v>
      </c>
      <c r="Z4723" t="s">
        <v>39677</v>
      </c>
      <c r="AA4723" t="s">
        <v>39677</v>
      </c>
      <c r="AB4723">
        <v>-170103</v>
      </c>
      <c r="AC4723" t="s">
        <v>38</v>
      </c>
      <c r="AD4723">
        <v>99166</v>
      </c>
    </row>
    <row r="4724" spans="1:30" x14ac:dyDescent="0.25">
      <c r="A4724">
        <f t="shared" ca="1" si="73"/>
        <v>16684</v>
      </c>
      <c r="B4724" t="s">
        <v>164</v>
      </c>
      <c r="C4724" t="s">
        <v>165</v>
      </c>
      <c r="F4724" t="s">
        <v>27638</v>
      </c>
      <c r="G4724">
        <v>0</v>
      </c>
      <c r="O4724" t="s">
        <v>63</v>
      </c>
      <c r="X4724" t="s">
        <v>34</v>
      </c>
      <c r="Y4724" t="s">
        <v>27639</v>
      </c>
      <c r="Z4724" t="s">
        <v>27640</v>
      </c>
      <c r="AA4724" t="s">
        <v>27641</v>
      </c>
      <c r="AB4724" t="s">
        <v>27642</v>
      </c>
      <c r="AC4724" t="s">
        <v>2936</v>
      </c>
      <c r="AD4724">
        <v>75007</v>
      </c>
    </row>
    <row r="4725" spans="1:30" x14ac:dyDescent="0.25">
      <c r="A4725">
        <f t="shared" ca="1" si="73"/>
        <v>6471</v>
      </c>
      <c r="B4725" t="s">
        <v>178</v>
      </c>
      <c r="C4725" t="s">
        <v>179</v>
      </c>
      <c r="F4725" t="s">
        <v>209</v>
      </c>
      <c r="G4725">
        <v>0</v>
      </c>
      <c r="O4725" t="s">
        <v>33</v>
      </c>
      <c r="X4725" t="s">
        <v>34</v>
      </c>
      <c r="Y4725" t="s">
        <v>4693</v>
      </c>
      <c r="Z4725" t="s">
        <v>4694</v>
      </c>
      <c r="AA4725" t="s">
        <v>4694</v>
      </c>
      <c r="AB4725" t="s">
        <v>4695</v>
      </c>
      <c r="AC4725" t="s">
        <v>102</v>
      </c>
      <c r="AD4725">
        <v>87470</v>
      </c>
    </row>
    <row r="4726" spans="1:30" ht="409.5" x14ac:dyDescent="0.25">
      <c r="A4726">
        <f t="shared" ca="1" si="73"/>
        <v>7243</v>
      </c>
      <c r="B4726" t="s">
        <v>3712</v>
      </c>
      <c r="C4726" t="s">
        <v>16820</v>
      </c>
      <c r="F4726" t="s">
        <v>20250</v>
      </c>
      <c r="G4726">
        <v>0</v>
      </c>
      <c r="O4726" t="s">
        <v>33</v>
      </c>
      <c r="X4726" t="s">
        <v>34</v>
      </c>
      <c r="Y4726" t="s">
        <v>22665</v>
      </c>
      <c r="Z4726" s="1" t="s">
        <v>24636</v>
      </c>
      <c r="AA4726" t="s">
        <v>24027</v>
      </c>
      <c r="AB4726" t="s">
        <v>24637</v>
      </c>
      <c r="AC4726" t="s">
        <v>102</v>
      </c>
      <c r="AD4726">
        <v>97302</v>
      </c>
    </row>
    <row r="4727" spans="1:30" ht="409.5" x14ac:dyDescent="0.25">
      <c r="A4727">
        <f t="shared" ca="1" si="73"/>
        <v>14442</v>
      </c>
      <c r="B4727" t="s">
        <v>230</v>
      </c>
      <c r="C4727" t="s">
        <v>45</v>
      </c>
      <c r="F4727" t="s">
        <v>23277</v>
      </c>
      <c r="O4727" t="s">
        <v>33</v>
      </c>
      <c r="X4727" t="s">
        <v>34</v>
      </c>
      <c r="Z4727" s="1" t="s">
        <v>23278</v>
      </c>
      <c r="AA4727" t="s">
        <v>22580</v>
      </c>
      <c r="AB4727">
        <v>-171622</v>
      </c>
    </row>
    <row r="4728" spans="1:30" ht="330" x14ac:dyDescent="0.25">
      <c r="A4728">
        <f t="shared" ca="1" si="73"/>
        <v>4733</v>
      </c>
      <c r="B4728" t="s">
        <v>685</v>
      </c>
      <c r="C4728" t="s">
        <v>686</v>
      </c>
      <c r="F4728" t="s">
        <v>5901</v>
      </c>
      <c r="O4728" t="s">
        <v>33</v>
      </c>
      <c r="Y4728" t="s">
        <v>17035</v>
      </c>
      <c r="Z4728" s="1" t="s">
        <v>37528</v>
      </c>
      <c r="AA4728" t="s">
        <v>37529</v>
      </c>
      <c r="AB4728">
        <v>-171670</v>
      </c>
    </row>
    <row r="4729" spans="1:30" x14ac:dyDescent="0.25">
      <c r="A4729">
        <f t="shared" ca="1" si="73"/>
        <v>16456</v>
      </c>
      <c r="B4729" t="s">
        <v>1203</v>
      </c>
      <c r="C4729" t="s">
        <v>45</v>
      </c>
      <c r="G4729">
        <v>0</v>
      </c>
      <c r="O4729" t="s">
        <v>33</v>
      </c>
      <c r="X4729" t="s">
        <v>34</v>
      </c>
      <c r="Y4729" t="s">
        <v>39633</v>
      </c>
      <c r="Z4729" t="s">
        <v>39634</v>
      </c>
      <c r="AA4729" t="s">
        <v>39635</v>
      </c>
      <c r="AB4729" t="s">
        <v>39636</v>
      </c>
    </row>
    <row r="4730" spans="1:30" x14ac:dyDescent="0.25">
      <c r="A4730">
        <f t="shared" ca="1" si="73"/>
        <v>2935</v>
      </c>
      <c r="B4730" t="s">
        <v>334</v>
      </c>
      <c r="C4730" t="s">
        <v>45</v>
      </c>
      <c r="F4730" t="s">
        <v>3051</v>
      </c>
      <c r="O4730" t="s">
        <v>33</v>
      </c>
      <c r="Y4730" t="s">
        <v>39297</v>
      </c>
      <c r="Z4730" t="s">
        <v>39298</v>
      </c>
      <c r="AA4730" t="s">
        <v>39299</v>
      </c>
      <c r="AB4730">
        <v>-173029</v>
      </c>
      <c r="AC4730" t="s">
        <v>38</v>
      </c>
      <c r="AD4730">
        <v>98407</v>
      </c>
    </row>
    <row r="4731" spans="1:30" x14ac:dyDescent="0.25">
      <c r="A4731">
        <f t="shared" ca="1" si="73"/>
        <v>8141</v>
      </c>
      <c r="B4731" t="s">
        <v>685</v>
      </c>
      <c r="C4731" t="s">
        <v>686</v>
      </c>
      <c r="F4731" t="s">
        <v>29827</v>
      </c>
      <c r="G4731">
        <v>0</v>
      </c>
      <c r="O4731" t="s">
        <v>33</v>
      </c>
      <c r="Y4731" t="s">
        <v>33833</v>
      </c>
      <c r="Z4731" t="s">
        <v>33834</v>
      </c>
      <c r="AA4731" t="s">
        <v>33814</v>
      </c>
      <c r="AB4731" t="s">
        <v>33835</v>
      </c>
    </row>
    <row r="4732" spans="1:30" x14ac:dyDescent="0.25">
      <c r="A4732">
        <f t="shared" ca="1" si="73"/>
        <v>2056</v>
      </c>
      <c r="B4732" t="s">
        <v>79</v>
      </c>
      <c r="C4732" t="s">
        <v>80</v>
      </c>
      <c r="F4732" t="s">
        <v>1418</v>
      </c>
      <c r="O4732" t="s">
        <v>33</v>
      </c>
      <c r="Y4732" t="s">
        <v>1419</v>
      </c>
      <c r="Z4732" t="s">
        <v>26027</v>
      </c>
      <c r="AA4732" t="s">
        <v>26028</v>
      </c>
      <c r="AB4732">
        <v>-170297</v>
      </c>
      <c r="AC4732" t="s">
        <v>38</v>
      </c>
      <c r="AD4732">
        <v>98513</v>
      </c>
    </row>
    <row r="4733" spans="1:30" ht="300" x14ac:dyDescent="0.25">
      <c r="A4733">
        <f t="shared" ca="1" si="73"/>
        <v>848</v>
      </c>
      <c r="B4733" t="s">
        <v>79</v>
      </c>
      <c r="C4733" t="s">
        <v>80</v>
      </c>
      <c r="F4733" t="s">
        <v>26512</v>
      </c>
      <c r="O4733" t="s">
        <v>33</v>
      </c>
      <c r="Y4733" t="s">
        <v>26513</v>
      </c>
      <c r="Z4733" s="1" t="s">
        <v>26542</v>
      </c>
      <c r="AA4733" t="s">
        <v>26543</v>
      </c>
      <c r="AB4733">
        <v>-172078</v>
      </c>
      <c r="AC4733" t="s">
        <v>38</v>
      </c>
      <c r="AD4733">
        <v>98257</v>
      </c>
    </row>
    <row r="4734" spans="1:30" ht="409.5" x14ac:dyDescent="0.25">
      <c r="A4734">
        <f t="shared" ca="1" si="73"/>
        <v>1764</v>
      </c>
      <c r="B4734" t="s">
        <v>2046</v>
      </c>
      <c r="C4734" t="s">
        <v>80</v>
      </c>
      <c r="F4734" t="s">
        <v>908</v>
      </c>
      <c r="G4734">
        <v>0</v>
      </c>
      <c r="O4734" t="s">
        <v>33</v>
      </c>
      <c r="Y4734" t="s">
        <v>11963</v>
      </c>
      <c r="Z4734" s="1" t="s">
        <v>11964</v>
      </c>
      <c r="AA4734" t="s">
        <v>11965</v>
      </c>
      <c r="AB4734" t="s">
        <v>11966</v>
      </c>
      <c r="AC4734" t="s">
        <v>102</v>
      </c>
      <c r="AD4734">
        <v>97205</v>
      </c>
    </row>
    <row r="4735" spans="1:30" x14ac:dyDescent="0.25">
      <c r="A4735">
        <f t="shared" ca="1" si="73"/>
        <v>19137</v>
      </c>
      <c r="B4735" t="s">
        <v>739</v>
      </c>
      <c r="C4735" t="s">
        <v>686</v>
      </c>
      <c r="F4735" t="s">
        <v>3055</v>
      </c>
      <c r="G4735">
        <v>0</v>
      </c>
      <c r="O4735" t="s">
        <v>33</v>
      </c>
      <c r="Y4735" t="s">
        <v>30667</v>
      </c>
      <c r="Z4735" t="s">
        <v>30668</v>
      </c>
      <c r="AA4735" t="s">
        <v>30665</v>
      </c>
      <c r="AB4735" t="s">
        <v>30669</v>
      </c>
    </row>
    <row r="4736" spans="1:30" x14ac:dyDescent="0.25">
      <c r="A4736">
        <f t="shared" ca="1" si="73"/>
        <v>10187</v>
      </c>
      <c r="B4736" t="s">
        <v>178</v>
      </c>
      <c r="C4736" t="s">
        <v>179</v>
      </c>
      <c r="F4736" t="s">
        <v>9815</v>
      </c>
      <c r="O4736" t="s">
        <v>33</v>
      </c>
      <c r="X4736" t="s">
        <v>34</v>
      </c>
      <c r="Y4736" t="s">
        <v>9816</v>
      </c>
      <c r="Z4736" t="s">
        <v>9817</v>
      </c>
      <c r="AA4736" t="s">
        <v>9818</v>
      </c>
      <c r="AB4736">
        <v>-172456</v>
      </c>
      <c r="AC4736" t="s">
        <v>38</v>
      </c>
      <c r="AD4736">
        <v>99350</v>
      </c>
    </row>
    <row r="4737" spans="1:30" ht="409.5" x14ac:dyDescent="0.25">
      <c r="A4737">
        <f t="shared" ca="1" si="73"/>
        <v>9644</v>
      </c>
      <c r="B4737" t="s">
        <v>68</v>
      </c>
      <c r="C4737" t="s">
        <v>45</v>
      </c>
      <c r="F4737" t="s">
        <v>9607</v>
      </c>
      <c r="O4737" t="s">
        <v>33</v>
      </c>
      <c r="X4737" t="s">
        <v>34</v>
      </c>
      <c r="Y4737" t="s">
        <v>9608</v>
      </c>
      <c r="Z4737" s="1" t="s">
        <v>43301</v>
      </c>
      <c r="AA4737" t="s">
        <v>43302</v>
      </c>
      <c r="AB4737">
        <v>-161939</v>
      </c>
      <c r="AC4737" t="s">
        <v>59</v>
      </c>
      <c r="AD4737">
        <v>33441</v>
      </c>
    </row>
    <row r="4738" spans="1:30" x14ac:dyDescent="0.25">
      <c r="A4738">
        <f t="shared" ref="A4738:A4801" ca="1" si="74">RANDBETWEEN(1,20000)</f>
        <v>17696</v>
      </c>
      <c r="B4738" t="s">
        <v>68</v>
      </c>
      <c r="C4738" t="s">
        <v>45</v>
      </c>
      <c r="H4738" t="s">
        <v>617</v>
      </c>
      <c r="L4738">
        <v>47.7</v>
      </c>
      <c r="O4738" t="s">
        <v>155</v>
      </c>
      <c r="W4738">
        <v>10</v>
      </c>
      <c r="X4738" t="s">
        <v>34</v>
      </c>
      <c r="Y4738" t="s">
        <v>16077</v>
      </c>
      <c r="Z4738" t="s">
        <v>29072</v>
      </c>
      <c r="AA4738" t="s">
        <v>29073</v>
      </c>
      <c r="AB4738">
        <v>-160522</v>
      </c>
    </row>
    <row r="4739" spans="1:30" ht="409.5" x14ac:dyDescent="0.25">
      <c r="A4739">
        <f t="shared" ca="1" si="74"/>
        <v>17219</v>
      </c>
      <c r="B4739" t="s">
        <v>73</v>
      </c>
      <c r="C4739" t="s">
        <v>74</v>
      </c>
      <c r="F4739" t="s">
        <v>39551</v>
      </c>
      <c r="G4739">
        <v>0</v>
      </c>
      <c r="O4739" t="s">
        <v>33</v>
      </c>
      <c r="X4739" t="s">
        <v>34</v>
      </c>
      <c r="Y4739" t="s">
        <v>39552</v>
      </c>
      <c r="Z4739" s="1" t="s">
        <v>39553</v>
      </c>
      <c r="AA4739" t="s">
        <v>39554</v>
      </c>
      <c r="AB4739" t="s">
        <v>39555</v>
      </c>
      <c r="AC4739" t="s">
        <v>38</v>
      </c>
      <c r="AD4739">
        <v>98052</v>
      </c>
    </row>
    <row r="4740" spans="1:30" ht="409.5" x14ac:dyDescent="0.25">
      <c r="A4740">
        <f t="shared" ca="1" si="74"/>
        <v>11347</v>
      </c>
      <c r="B4740" t="s">
        <v>2046</v>
      </c>
      <c r="C4740" t="s">
        <v>80</v>
      </c>
      <c r="F4740" t="s">
        <v>1418</v>
      </c>
      <c r="O4740" t="s">
        <v>33</v>
      </c>
      <c r="Y4740" t="s">
        <v>1419</v>
      </c>
      <c r="Z4740" s="1" t="s">
        <v>11980</v>
      </c>
      <c r="AA4740" t="s">
        <v>11981</v>
      </c>
      <c r="AB4740">
        <v>-161076</v>
      </c>
      <c r="AC4740" t="s">
        <v>38</v>
      </c>
      <c r="AD4740">
        <v>98504</v>
      </c>
    </row>
    <row r="4741" spans="1:30" x14ac:dyDescent="0.25">
      <c r="A4741">
        <f t="shared" ca="1" si="74"/>
        <v>7668</v>
      </c>
      <c r="B4741" t="s">
        <v>685</v>
      </c>
      <c r="C4741" t="s">
        <v>686</v>
      </c>
      <c r="F4741" t="s">
        <v>33113</v>
      </c>
      <c r="O4741" t="s">
        <v>33</v>
      </c>
      <c r="Y4741" t="s">
        <v>33114</v>
      </c>
      <c r="Z4741" t="s">
        <v>34585</v>
      </c>
      <c r="AA4741" t="s">
        <v>34436</v>
      </c>
      <c r="AB4741">
        <v>-180921</v>
      </c>
      <c r="AC4741" t="s">
        <v>38</v>
      </c>
      <c r="AD4741">
        <v>98503</v>
      </c>
    </row>
    <row r="4742" spans="1:30" ht="409.5" x14ac:dyDescent="0.25">
      <c r="A4742">
        <f t="shared" ca="1" si="74"/>
        <v>12216</v>
      </c>
      <c r="B4742" t="s">
        <v>230</v>
      </c>
      <c r="C4742" t="s">
        <v>45</v>
      </c>
      <c r="O4742" t="s">
        <v>33</v>
      </c>
      <c r="W4742">
        <v>15</v>
      </c>
      <c r="X4742" t="s">
        <v>34</v>
      </c>
      <c r="Y4742" t="s">
        <v>23251</v>
      </c>
      <c r="Z4742" s="1" t="s">
        <v>23497</v>
      </c>
      <c r="AA4742" t="s">
        <v>22580</v>
      </c>
      <c r="AB4742">
        <v>-181056</v>
      </c>
    </row>
    <row r="4743" spans="1:30" ht="409.5" x14ac:dyDescent="0.25">
      <c r="A4743">
        <f t="shared" ca="1" si="74"/>
        <v>10786</v>
      </c>
      <c r="B4743" t="s">
        <v>124</v>
      </c>
      <c r="C4743" t="s">
        <v>45</v>
      </c>
      <c r="O4743" t="s">
        <v>33</v>
      </c>
      <c r="W4743">
        <v>30</v>
      </c>
      <c r="X4743" t="s">
        <v>34</v>
      </c>
      <c r="Y4743" t="s">
        <v>951</v>
      </c>
      <c r="Z4743" s="1" t="s">
        <v>28751</v>
      </c>
      <c r="AA4743" t="s">
        <v>28752</v>
      </c>
      <c r="AB4743">
        <v>-172637</v>
      </c>
      <c r="AC4743" t="s">
        <v>38</v>
      </c>
      <c r="AD4743">
        <v>98406</v>
      </c>
    </row>
    <row r="4744" spans="1:30" ht="409.5" x14ac:dyDescent="0.25">
      <c r="A4744">
        <f t="shared" ca="1" si="74"/>
        <v>7083</v>
      </c>
      <c r="B4744" t="s">
        <v>164</v>
      </c>
      <c r="C4744" t="s">
        <v>165</v>
      </c>
      <c r="O4744" t="s">
        <v>33</v>
      </c>
      <c r="X4744" t="s">
        <v>34</v>
      </c>
      <c r="Y4744" t="s">
        <v>2819</v>
      </c>
      <c r="Z4744" s="1" t="s">
        <v>43406</v>
      </c>
      <c r="AA4744" t="s">
        <v>43407</v>
      </c>
      <c r="AB4744">
        <v>-172724</v>
      </c>
    </row>
    <row r="4745" spans="1:30" ht="409.5" x14ac:dyDescent="0.25">
      <c r="A4745">
        <f t="shared" ca="1" si="74"/>
        <v>5991</v>
      </c>
      <c r="B4745" t="s">
        <v>334</v>
      </c>
      <c r="C4745" t="s">
        <v>45</v>
      </c>
      <c r="O4745" t="s">
        <v>63</v>
      </c>
      <c r="X4745" t="s">
        <v>34</v>
      </c>
      <c r="Y4745" t="s">
        <v>43133</v>
      </c>
      <c r="Z4745" s="1" t="s">
        <v>43134</v>
      </c>
      <c r="AA4745" t="s">
        <v>43135</v>
      </c>
      <c r="AB4745">
        <v>-172332</v>
      </c>
      <c r="AC4745" t="s">
        <v>38</v>
      </c>
      <c r="AD4745">
        <v>99201</v>
      </c>
    </row>
    <row r="4746" spans="1:30" x14ac:dyDescent="0.25">
      <c r="A4746">
        <f t="shared" ca="1" si="74"/>
        <v>2769</v>
      </c>
      <c r="B4746" t="s">
        <v>788</v>
      </c>
      <c r="C4746" t="s">
        <v>45</v>
      </c>
      <c r="F4746" t="s">
        <v>42939</v>
      </c>
      <c r="G4746">
        <v>0</v>
      </c>
      <c r="O4746" t="s">
        <v>63</v>
      </c>
      <c r="X4746" t="s">
        <v>34</v>
      </c>
      <c r="Y4746" t="s">
        <v>42940</v>
      </c>
      <c r="Z4746" t="s">
        <v>42941</v>
      </c>
      <c r="AA4746" t="s">
        <v>42942</v>
      </c>
      <c r="AB4746" t="s">
        <v>42943</v>
      </c>
      <c r="AC4746" t="s">
        <v>38</v>
      </c>
      <c r="AD4746" t="s">
        <v>1716</v>
      </c>
    </row>
    <row r="4747" spans="1:30" x14ac:dyDescent="0.25">
      <c r="A4747">
        <f t="shared" ca="1" si="74"/>
        <v>9419</v>
      </c>
      <c r="B4747" t="s">
        <v>73</v>
      </c>
      <c r="C4747" t="s">
        <v>74</v>
      </c>
      <c r="F4747" t="s">
        <v>29644</v>
      </c>
      <c r="G4747">
        <v>0</v>
      </c>
      <c r="O4747" t="s">
        <v>33</v>
      </c>
      <c r="Y4747" t="s">
        <v>8967</v>
      </c>
      <c r="Z4747" t="s">
        <v>36368</v>
      </c>
      <c r="AA4747" t="s">
        <v>36369</v>
      </c>
      <c r="AB4747" t="s">
        <v>36370</v>
      </c>
    </row>
    <row r="4748" spans="1:30" ht="409.5" x14ac:dyDescent="0.25">
      <c r="A4748">
        <f t="shared" ca="1" si="74"/>
        <v>15427</v>
      </c>
      <c r="B4748" t="s">
        <v>178</v>
      </c>
      <c r="G4748">
        <v>0</v>
      </c>
      <c r="O4748" t="s">
        <v>33</v>
      </c>
      <c r="X4748" t="s">
        <v>34</v>
      </c>
      <c r="Y4748" t="s">
        <v>18671</v>
      </c>
      <c r="Z4748" s="1" t="s">
        <v>18672</v>
      </c>
      <c r="AA4748" t="s">
        <v>18673</v>
      </c>
      <c r="AB4748" t="s">
        <v>18674</v>
      </c>
      <c r="AC4748" t="s">
        <v>38</v>
      </c>
      <c r="AD4748">
        <v>99403</v>
      </c>
    </row>
    <row r="4749" spans="1:30" x14ac:dyDescent="0.25">
      <c r="A4749">
        <f t="shared" ca="1" si="74"/>
        <v>8575</v>
      </c>
      <c r="B4749" t="s">
        <v>73</v>
      </c>
      <c r="C4749" t="s">
        <v>74</v>
      </c>
      <c r="F4749" t="s">
        <v>2493</v>
      </c>
      <c r="G4749">
        <v>0</v>
      </c>
      <c r="O4749" t="s">
        <v>33</v>
      </c>
      <c r="Y4749" t="s">
        <v>2494</v>
      </c>
      <c r="Z4749" t="s">
        <v>2495</v>
      </c>
      <c r="AA4749" t="s">
        <v>2496</v>
      </c>
      <c r="AB4749" t="s">
        <v>2497</v>
      </c>
      <c r="AC4749" t="s">
        <v>38</v>
      </c>
      <c r="AD4749">
        <v>98284</v>
      </c>
    </row>
    <row r="4750" spans="1:30" x14ac:dyDescent="0.25">
      <c r="A4750">
        <f t="shared" ca="1" si="74"/>
        <v>6568</v>
      </c>
      <c r="B4750" t="s">
        <v>30</v>
      </c>
      <c r="C4750" t="s">
        <v>31</v>
      </c>
      <c r="F4750" t="s">
        <v>42400</v>
      </c>
      <c r="O4750" t="s">
        <v>63</v>
      </c>
      <c r="X4750" t="s">
        <v>34</v>
      </c>
      <c r="Y4750" t="s">
        <v>42401</v>
      </c>
      <c r="Z4750" t="s">
        <v>42402</v>
      </c>
      <c r="AA4750" t="s">
        <v>4763</v>
      </c>
      <c r="AB4750">
        <v>-161635</v>
      </c>
    </row>
    <row r="4751" spans="1:30" x14ac:dyDescent="0.25">
      <c r="A4751">
        <f t="shared" ca="1" si="74"/>
        <v>17704</v>
      </c>
      <c r="B4751" t="s">
        <v>2046</v>
      </c>
      <c r="C4751" t="s">
        <v>80</v>
      </c>
      <c r="F4751" t="s">
        <v>160</v>
      </c>
      <c r="O4751" t="s">
        <v>33</v>
      </c>
      <c r="Y4751" t="s">
        <v>11694</v>
      </c>
      <c r="Z4751" t="s">
        <v>11695</v>
      </c>
      <c r="AA4751" t="s">
        <v>11696</v>
      </c>
      <c r="AB4751">
        <v>-160554</v>
      </c>
      <c r="AC4751" t="s">
        <v>38</v>
      </c>
      <c r="AD4751">
        <v>98901</v>
      </c>
    </row>
    <row r="4752" spans="1:30" x14ac:dyDescent="0.25">
      <c r="A4752">
        <f t="shared" ca="1" si="74"/>
        <v>6200</v>
      </c>
      <c r="B4752" t="s">
        <v>2046</v>
      </c>
      <c r="C4752" t="s">
        <v>80</v>
      </c>
      <c r="F4752" t="s">
        <v>5344</v>
      </c>
      <c r="O4752" t="s">
        <v>33</v>
      </c>
      <c r="Y4752" t="s">
        <v>16581</v>
      </c>
      <c r="Z4752" t="s">
        <v>16582</v>
      </c>
      <c r="AA4752" t="s">
        <v>16583</v>
      </c>
      <c r="AB4752">
        <v>-171536</v>
      </c>
      <c r="AC4752" t="s">
        <v>38</v>
      </c>
      <c r="AD4752">
        <v>98121</v>
      </c>
    </row>
    <row r="4753" spans="1:30" x14ac:dyDescent="0.25">
      <c r="A4753">
        <f t="shared" ca="1" si="74"/>
        <v>18942</v>
      </c>
      <c r="B4753" t="s">
        <v>2046</v>
      </c>
      <c r="C4753" t="s">
        <v>80</v>
      </c>
      <c r="F4753" t="s">
        <v>7583</v>
      </c>
      <c r="G4753">
        <v>0</v>
      </c>
      <c r="O4753" t="s">
        <v>33</v>
      </c>
      <c r="Y4753" t="s">
        <v>7584</v>
      </c>
      <c r="Z4753" t="s">
        <v>7585</v>
      </c>
      <c r="AA4753" t="s">
        <v>7586</v>
      </c>
      <c r="AB4753" t="s">
        <v>7587</v>
      </c>
      <c r="AC4753" t="s">
        <v>333</v>
      </c>
      <c r="AD4753">
        <v>83815</v>
      </c>
    </row>
    <row r="4754" spans="1:30" x14ac:dyDescent="0.25">
      <c r="A4754">
        <f t="shared" ca="1" si="74"/>
        <v>5299</v>
      </c>
      <c r="B4754" t="s">
        <v>489</v>
      </c>
      <c r="C4754" t="s">
        <v>45</v>
      </c>
      <c r="O4754" t="s">
        <v>33</v>
      </c>
      <c r="X4754" t="s">
        <v>34</v>
      </c>
      <c r="Y4754" t="s">
        <v>16917</v>
      </c>
      <c r="Z4754" t="s">
        <v>16918</v>
      </c>
      <c r="AA4754" t="s">
        <v>16919</v>
      </c>
      <c r="AB4754">
        <v>-161552</v>
      </c>
    </row>
    <row r="4755" spans="1:30" x14ac:dyDescent="0.25">
      <c r="A4755">
        <f t="shared" ca="1" si="74"/>
        <v>1290</v>
      </c>
      <c r="B4755" t="s">
        <v>68</v>
      </c>
      <c r="C4755" t="s">
        <v>45</v>
      </c>
      <c r="F4755" t="s">
        <v>43195</v>
      </c>
      <c r="O4755" t="s">
        <v>33</v>
      </c>
      <c r="W4755">
        <v>30</v>
      </c>
      <c r="X4755" t="s">
        <v>34</v>
      </c>
      <c r="Y4755" t="s">
        <v>43196</v>
      </c>
      <c r="Z4755" t="s">
        <v>43197</v>
      </c>
      <c r="AA4755" t="s">
        <v>43198</v>
      </c>
      <c r="AB4755">
        <v>-170383</v>
      </c>
      <c r="AC4755" t="s">
        <v>38</v>
      </c>
      <c r="AD4755">
        <v>98660</v>
      </c>
    </row>
    <row r="4756" spans="1:30" ht="409.5" x14ac:dyDescent="0.25">
      <c r="A4756">
        <f t="shared" ca="1" si="74"/>
        <v>16979</v>
      </c>
      <c r="B4756" t="s">
        <v>124</v>
      </c>
      <c r="C4756" t="s">
        <v>45</v>
      </c>
      <c r="O4756" t="s">
        <v>33</v>
      </c>
      <c r="W4756">
        <v>30</v>
      </c>
      <c r="X4756" t="s">
        <v>34</v>
      </c>
      <c r="Y4756" t="s">
        <v>17776</v>
      </c>
      <c r="Z4756" s="1" t="s">
        <v>41760</v>
      </c>
      <c r="AA4756" t="s">
        <v>41761</v>
      </c>
      <c r="AB4756">
        <v>-160804</v>
      </c>
      <c r="AC4756" t="s">
        <v>38</v>
      </c>
      <c r="AD4756">
        <v>98404</v>
      </c>
    </row>
    <row r="4757" spans="1:30" ht="409.5" x14ac:dyDescent="0.25">
      <c r="A4757">
        <f t="shared" ca="1" si="74"/>
        <v>12264</v>
      </c>
      <c r="B4757" t="s">
        <v>334</v>
      </c>
      <c r="C4757" t="s">
        <v>45</v>
      </c>
      <c r="G4757">
        <v>0</v>
      </c>
      <c r="O4757" t="s">
        <v>33</v>
      </c>
      <c r="X4757" t="s">
        <v>34</v>
      </c>
      <c r="Y4757" t="s">
        <v>23871</v>
      </c>
      <c r="Z4757" s="1" t="s">
        <v>23872</v>
      </c>
      <c r="AA4757" t="s">
        <v>23605</v>
      </c>
      <c r="AB4757" t="s">
        <v>23873</v>
      </c>
      <c r="AC4757" t="s">
        <v>38</v>
      </c>
      <c r="AD4757">
        <v>99337</v>
      </c>
    </row>
    <row r="4758" spans="1:30" x14ac:dyDescent="0.25">
      <c r="A4758">
        <f t="shared" ca="1" si="74"/>
        <v>12133</v>
      </c>
      <c r="B4758" t="s">
        <v>739</v>
      </c>
      <c r="C4758" t="s">
        <v>686</v>
      </c>
      <c r="F4758" t="s">
        <v>17676</v>
      </c>
      <c r="O4758" t="s">
        <v>33</v>
      </c>
      <c r="Y4758" t="s">
        <v>17677</v>
      </c>
      <c r="Z4758" t="s">
        <v>29299</v>
      </c>
      <c r="AA4758" t="s">
        <v>29298</v>
      </c>
      <c r="AB4758">
        <v>-161780</v>
      </c>
      <c r="AC4758" t="s">
        <v>38</v>
      </c>
      <c r="AD4758">
        <v>98837</v>
      </c>
    </row>
    <row r="4759" spans="1:30" ht="409.5" x14ac:dyDescent="0.25">
      <c r="A4759">
        <f t="shared" ca="1" si="74"/>
        <v>10591</v>
      </c>
      <c r="B4759" t="s">
        <v>489</v>
      </c>
      <c r="C4759" t="s">
        <v>45</v>
      </c>
      <c r="N4759" s="1" t="s">
        <v>43509</v>
      </c>
      <c r="O4759" t="s">
        <v>33</v>
      </c>
      <c r="X4759" t="s">
        <v>34</v>
      </c>
      <c r="Y4759" t="s">
        <v>43510</v>
      </c>
      <c r="Z4759" s="1" t="s">
        <v>43511</v>
      </c>
      <c r="AA4759" t="s">
        <v>21261</v>
      </c>
      <c r="AB4759">
        <v>-172540</v>
      </c>
      <c r="AC4759" t="s">
        <v>38</v>
      </c>
      <c r="AD4759">
        <v>98026</v>
      </c>
    </row>
    <row r="4760" spans="1:30" x14ac:dyDescent="0.25">
      <c r="A4760">
        <f t="shared" ca="1" si="74"/>
        <v>3998</v>
      </c>
      <c r="B4760" t="s">
        <v>2046</v>
      </c>
      <c r="C4760" t="s">
        <v>80</v>
      </c>
      <c r="F4760" t="s">
        <v>6116</v>
      </c>
      <c r="O4760" t="s">
        <v>33</v>
      </c>
      <c r="Y4760" t="s">
        <v>1964</v>
      </c>
      <c r="Z4760" t="s">
        <v>14595</v>
      </c>
      <c r="AA4760" t="s">
        <v>14596</v>
      </c>
      <c r="AB4760">
        <v>-161858</v>
      </c>
      <c r="AC4760" t="s">
        <v>38</v>
      </c>
      <c r="AD4760">
        <v>98115</v>
      </c>
    </row>
    <row r="4761" spans="1:30" ht="255" x14ac:dyDescent="0.25">
      <c r="A4761">
        <f t="shared" ca="1" si="74"/>
        <v>9177</v>
      </c>
      <c r="B4761" t="s">
        <v>230</v>
      </c>
      <c r="C4761" t="s">
        <v>45</v>
      </c>
      <c r="O4761" t="s">
        <v>33</v>
      </c>
      <c r="X4761" t="s">
        <v>34</v>
      </c>
      <c r="Y4761" t="s">
        <v>23141</v>
      </c>
      <c r="Z4761" s="1" t="s">
        <v>23234</v>
      </c>
      <c r="AA4761" t="s">
        <v>22580</v>
      </c>
      <c r="AB4761">
        <v>-171269</v>
      </c>
    </row>
    <row r="4762" spans="1:30" x14ac:dyDescent="0.25">
      <c r="A4762">
        <f t="shared" ca="1" si="74"/>
        <v>1902</v>
      </c>
      <c r="B4762" t="s">
        <v>334</v>
      </c>
      <c r="C4762" t="s">
        <v>45</v>
      </c>
      <c r="F4762" t="s">
        <v>18553</v>
      </c>
      <c r="O4762" t="s">
        <v>33</v>
      </c>
      <c r="W4762">
        <v>15</v>
      </c>
      <c r="X4762" t="s">
        <v>34</v>
      </c>
      <c r="Y4762" t="s">
        <v>18554</v>
      </c>
      <c r="Z4762" t="s">
        <v>18555</v>
      </c>
      <c r="AA4762" t="s">
        <v>18556</v>
      </c>
      <c r="AB4762">
        <v>-181280</v>
      </c>
      <c r="AC4762" t="s">
        <v>243</v>
      </c>
      <c r="AD4762">
        <v>94111</v>
      </c>
    </row>
    <row r="4763" spans="1:30" ht="409.5" x14ac:dyDescent="0.25">
      <c r="A4763">
        <f t="shared" ca="1" si="74"/>
        <v>3420</v>
      </c>
      <c r="B4763" t="s">
        <v>2046</v>
      </c>
      <c r="C4763" t="s">
        <v>80</v>
      </c>
      <c r="F4763" t="s">
        <v>986</v>
      </c>
      <c r="G4763">
        <v>0</v>
      </c>
      <c r="O4763" t="s">
        <v>33</v>
      </c>
      <c r="Y4763" t="s">
        <v>987</v>
      </c>
      <c r="Z4763" s="1" t="s">
        <v>7094</v>
      </c>
      <c r="AA4763" t="s">
        <v>7095</v>
      </c>
      <c r="AB4763" t="s">
        <v>7096</v>
      </c>
      <c r="AC4763" t="s">
        <v>38</v>
      </c>
      <c r="AD4763">
        <v>98116</v>
      </c>
    </row>
    <row r="4764" spans="1:30" x14ac:dyDescent="0.25">
      <c r="A4764">
        <f t="shared" ca="1" si="74"/>
        <v>4961</v>
      </c>
      <c r="B4764" t="s">
        <v>73</v>
      </c>
      <c r="C4764" t="s">
        <v>74</v>
      </c>
      <c r="F4764" t="s">
        <v>3030</v>
      </c>
      <c r="G4764">
        <v>0</v>
      </c>
      <c r="O4764" t="s">
        <v>33</v>
      </c>
      <c r="X4764" t="s">
        <v>34</v>
      </c>
      <c r="Y4764" t="s">
        <v>43248</v>
      </c>
      <c r="Z4764" t="s">
        <v>43249</v>
      </c>
      <c r="AA4764" t="s">
        <v>43250</v>
      </c>
      <c r="AB4764" t="s">
        <v>43251</v>
      </c>
      <c r="AC4764" t="s">
        <v>38</v>
      </c>
      <c r="AD4764">
        <v>98101</v>
      </c>
    </row>
    <row r="4765" spans="1:30" x14ac:dyDescent="0.25">
      <c r="A4765">
        <f t="shared" ca="1" si="74"/>
        <v>16393</v>
      </c>
      <c r="B4765" t="s">
        <v>685</v>
      </c>
      <c r="C4765" t="s">
        <v>686</v>
      </c>
      <c r="G4765">
        <v>0</v>
      </c>
      <c r="O4765" t="s">
        <v>33</v>
      </c>
      <c r="Y4765" t="s">
        <v>28369</v>
      </c>
      <c r="Z4765" t="s">
        <v>28370</v>
      </c>
      <c r="AA4765" t="s">
        <v>28371</v>
      </c>
      <c r="AB4765" t="s">
        <v>28372</v>
      </c>
      <c r="AC4765" t="s">
        <v>38</v>
      </c>
      <c r="AD4765">
        <v>98507</v>
      </c>
    </row>
    <row r="4766" spans="1:30" ht="270" x14ac:dyDescent="0.25">
      <c r="A4766">
        <f t="shared" ca="1" si="74"/>
        <v>8988</v>
      </c>
      <c r="B4766" t="s">
        <v>1483</v>
      </c>
      <c r="G4766">
        <v>0</v>
      </c>
      <c r="O4766" t="s">
        <v>33</v>
      </c>
      <c r="X4766" t="s">
        <v>34</v>
      </c>
      <c r="Y4766" t="s">
        <v>38234</v>
      </c>
      <c r="Z4766" s="1" t="s">
        <v>38235</v>
      </c>
      <c r="AA4766" t="s">
        <v>38236</v>
      </c>
      <c r="AB4766" t="s">
        <v>38237</v>
      </c>
      <c r="AC4766" t="s">
        <v>38</v>
      </c>
      <c r="AD4766">
        <v>98848</v>
      </c>
    </row>
    <row r="4767" spans="1:30" x14ac:dyDescent="0.25">
      <c r="A4767">
        <f t="shared" ca="1" si="74"/>
        <v>16869</v>
      </c>
      <c r="B4767" t="s">
        <v>334</v>
      </c>
      <c r="C4767" t="s">
        <v>45</v>
      </c>
      <c r="G4767">
        <v>0</v>
      </c>
      <c r="O4767" t="s">
        <v>33</v>
      </c>
      <c r="X4767" t="s">
        <v>34</v>
      </c>
      <c r="Y4767" t="s">
        <v>4444</v>
      </c>
      <c r="Z4767" t="s">
        <v>4445</v>
      </c>
      <c r="AA4767" t="s">
        <v>4446</v>
      </c>
      <c r="AB4767" t="s">
        <v>4447</v>
      </c>
    </row>
    <row r="4768" spans="1:30" ht="409.5" x14ac:dyDescent="0.25">
      <c r="A4768">
        <f t="shared" ca="1" si="74"/>
        <v>4770</v>
      </c>
      <c r="B4768" t="s">
        <v>79</v>
      </c>
      <c r="C4768" t="s">
        <v>80</v>
      </c>
      <c r="F4768" t="s">
        <v>12641</v>
      </c>
      <c r="O4768" t="s">
        <v>33</v>
      </c>
      <c r="Y4768" t="s">
        <v>12642</v>
      </c>
      <c r="Z4768" s="1" t="s">
        <v>26406</v>
      </c>
      <c r="AA4768" t="s">
        <v>26405</v>
      </c>
      <c r="AB4768">
        <v>-171186</v>
      </c>
      <c r="AC4768" t="s">
        <v>38</v>
      </c>
      <c r="AD4768">
        <v>98164</v>
      </c>
    </row>
    <row r="4769" spans="1:30" x14ac:dyDescent="0.25">
      <c r="A4769">
        <f t="shared" ca="1" si="74"/>
        <v>9734</v>
      </c>
      <c r="B4769" t="s">
        <v>334</v>
      </c>
      <c r="C4769" t="s">
        <v>45</v>
      </c>
      <c r="F4769" t="s">
        <v>5422</v>
      </c>
      <c r="N4769" t="s">
        <v>465</v>
      </c>
      <c r="O4769" t="s">
        <v>33</v>
      </c>
      <c r="X4769" t="s">
        <v>34</v>
      </c>
      <c r="Y4769" t="s">
        <v>5423</v>
      </c>
      <c r="Z4769" t="s">
        <v>5435</v>
      </c>
      <c r="AA4769" t="s">
        <v>5436</v>
      </c>
      <c r="AB4769">
        <v>-170669</v>
      </c>
      <c r="AC4769" t="s">
        <v>38</v>
      </c>
      <c r="AD4769">
        <v>98082</v>
      </c>
    </row>
    <row r="4770" spans="1:30" ht="409.5" x14ac:dyDescent="0.25">
      <c r="A4770">
        <f t="shared" ca="1" si="74"/>
        <v>16883</v>
      </c>
      <c r="B4770" t="s">
        <v>124</v>
      </c>
      <c r="C4770" t="s">
        <v>45</v>
      </c>
      <c r="F4770" s="1" t="s">
        <v>28076</v>
      </c>
      <c r="O4770" t="s">
        <v>33</v>
      </c>
      <c r="X4770" t="s">
        <v>34</v>
      </c>
      <c r="Y4770" t="s">
        <v>28077</v>
      </c>
      <c r="Z4770" s="1" t="s">
        <v>28078</v>
      </c>
      <c r="AA4770" t="s">
        <v>28074</v>
      </c>
      <c r="AB4770">
        <v>-161322</v>
      </c>
    </row>
    <row r="4771" spans="1:30" x14ac:dyDescent="0.25">
      <c r="A4771">
        <f t="shared" ca="1" si="74"/>
        <v>802</v>
      </c>
      <c r="B4771" t="s">
        <v>739</v>
      </c>
      <c r="C4771" t="s">
        <v>686</v>
      </c>
      <c r="F4771" t="s">
        <v>28530</v>
      </c>
      <c r="G4771">
        <v>0</v>
      </c>
      <c r="O4771" t="s">
        <v>33</v>
      </c>
      <c r="Y4771" t="s">
        <v>30319</v>
      </c>
      <c r="Z4771" t="s">
        <v>30320</v>
      </c>
      <c r="AA4771" t="s">
        <v>30317</v>
      </c>
      <c r="AB4771" t="s">
        <v>30321</v>
      </c>
      <c r="AC4771" t="s">
        <v>102</v>
      </c>
      <c r="AD4771">
        <v>97205</v>
      </c>
    </row>
    <row r="4772" spans="1:30" ht="409.5" x14ac:dyDescent="0.25">
      <c r="A4772">
        <f t="shared" ca="1" si="74"/>
        <v>3529</v>
      </c>
      <c r="B4772" t="s">
        <v>334</v>
      </c>
      <c r="C4772" t="s">
        <v>45</v>
      </c>
      <c r="F4772" t="s">
        <v>35329</v>
      </c>
      <c r="O4772" t="s">
        <v>33</v>
      </c>
      <c r="X4772" t="s">
        <v>34</v>
      </c>
      <c r="Y4772" t="s">
        <v>35330</v>
      </c>
      <c r="Z4772" s="1" t="s">
        <v>35331</v>
      </c>
      <c r="AA4772" t="s">
        <v>35327</v>
      </c>
      <c r="AB4772">
        <v>-163487</v>
      </c>
    </row>
    <row r="4773" spans="1:30" ht="240" x14ac:dyDescent="0.25">
      <c r="A4773">
        <f t="shared" ca="1" si="74"/>
        <v>1765</v>
      </c>
      <c r="B4773" t="s">
        <v>1203</v>
      </c>
      <c r="C4773" t="s">
        <v>45</v>
      </c>
      <c r="G4773">
        <v>0</v>
      </c>
      <c r="O4773" t="s">
        <v>33</v>
      </c>
      <c r="X4773" t="s">
        <v>34</v>
      </c>
      <c r="Y4773" t="s">
        <v>20931</v>
      </c>
      <c r="Z4773" s="1" t="s">
        <v>20932</v>
      </c>
      <c r="AA4773" t="s">
        <v>2406</v>
      </c>
      <c r="AB4773" t="s">
        <v>20933</v>
      </c>
      <c r="AC4773" t="s">
        <v>38</v>
      </c>
      <c r="AD4773">
        <v>98110</v>
      </c>
    </row>
    <row r="4774" spans="1:30" ht="409.5" x14ac:dyDescent="0.25">
      <c r="A4774">
        <f t="shared" ca="1" si="74"/>
        <v>16023</v>
      </c>
      <c r="B4774" t="s">
        <v>164</v>
      </c>
      <c r="C4774" t="s">
        <v>165</v>
      </c>
      <c r="F4774" t="s">
        <v>28753</v>
      </c>
      <c r="G4774">
        <v>0</v>
      </c>
      <c r="O4774" t="s">
        <v>33</v>
      </c>
      <c r="Y4774" t="s">
        <v>37270</v>
      </c>
      <c r="Z4774" s="1" t="s">
        <v>37271</v>
      </c>
      <c r="AA4774" t="s">
        <v>37272</v>
      </c>
      <c r="AB4774" t="s">
        <v>37273</v>
      </c>
    </row>
    <row r="4775" spans="1:30" x14ac:dyDescent="0.25">
      <c r="A4775">
        <f t="shared" ca="1" si="74"/>
        <v>10031</v>
      </c>
      <c r="B4775" t="s">
        <v>30</v>
      </c>
      <c r="C4775" t="s">
        <v>31</v>
      </c>
      <c r="F4775" t="s">
        <v>3632</v>
      </c>
      <c r="O4775" t="s">
        <v>33</v>
      </c>
      <c r="X4775" t="s">
        <v>34</v>
      </c>
      <c r="Y4775" t="s">
        <v>35515</v>
      </c>
      <c r="Z4775" t="s">
        <v>35516</v>
      </c>
      <c r="AA4775" t="s">
        <v>35516</v>
      </c>
      <c r="AB4775">
        <v>-170804</v>
      </c>
      <c r="AC4775" t="s">
        <v>38</v>
      </c>
      <c r="AD4775">
        <v>98520</v>
      </c>
    </row>
    <row r="4776" spans="1:30" x14ac:dyDescent="0.25">
      <c r="A4776">
        <f t="shared" ca="1" si="74"/>
        <v>4166</v>
      </c>
      <c r="B4776" t="s">
        <v>79</v>
      </c>
      <c r="C4776" t="s">
        <v>80</v>
      </c>
      <c r="F4776" t="s">
        <v>651</v>
      </c>
      <c r="O4776" t="s">
        <v>33</v>
      </c>
      <c r="Y4776" t="s">
        <v>7704</v>
      </c>
      <c r="Z4776" t="s">
        <v>16619</v>
      </c>
      <c r="AA4776" t="s">
        <v>16620</v>
      </c>
      <c r="AB4776">
        <v>-163666</v>
      </c>
      <c r="AC4776" t="s">
        <v>38</v>
      </c>
      <c r="AD4776">
        <v>98034</v>
      </c>
    </row>
    <row r="4777" spans="1:30" x14ac:dyDescent="0.25">
      <c r="A4777">
        <f t="shared" ca="1" si="74"/>
        <v>1981</v>
      </c>
      <c r="B4777" t="s">
        <v>2046</v>
      </c>
      <c r="C4777" t="s">
        <v>80</v>
      </c>
      <c r="G4777">
        <v>0</v>
      </c>
      <c r="O4777" t="s">
        <v>33</v>
      </c>
      <c r="Y4777" t="s">
        <v>8269</v>
      </c>
      <c r="Z4777" t="s">
        <v>8270</v>
      </c>
      <c r="AA4777" t="s">
        <v>8271</v>
      </c>
      <c r="AB4777" t="s">
        <v>8272</v>
      </c>
      <c r="AC4777" t="s">
        <v>38</v>
      </c>
      <c r="AD4777">
        <v>99163</v>
      </c>
    </row>
    <row r="4778" spans="1:30" x14ac:dyDescent="0.25">
      <c r="A4778">
        <f t="shared" ca="1" si="74"/>
        <v>8803</v>
      </c>
      <c r="B4778" t="s">
        <v>124</v>
      </c>
      <c r="C4778" t="s">
        <v>45</v>
      </c>
      <c r="F4778" t="s">
        <v>9107</v>
      </c>
      <c r="O4778" t="s">
        <v>33</v>
      </c>
      <c r="X4778" t="s">
        <v>34</v>
      </c>
      <c r="Y4778" t="s">
        <v>9108</v>
      </c>
      <c r="Z4778" t="s">
        <v>9109</v>
      </c>
      <c r="AA4778" t="s">
        <v>9110</v>
      </c>
      <c r="AB4778">
        <v>-162296</v>
      </c>
      <c r="AC4778" t="s">
        <v>38</v>
      </c>
      <c r="AD4778">
        <v>98119</v>
      </c>
    </row>
    <row r="4779" spans="1:30" x14ac:dyDescent="0.25">
      <c r="A4779">
        <f t="shared" ca="1" si="74"/>
        <v>7192</v>
      </c>
      <c r="B4779" t="s">
        <v>73</v>
      </c>
      <c r="C4779" t="s">
        <v>74</v>
      </c>
      <c r="G4779">
        <v>0</v>
      </c>
      <c r="O4779" t="s">
        <v>33</v>
      </c>
      <c r="X4779" t="s">
        <v>34</v>
      </c>
      <c r="Y4779" t="s">
        <v>42490</v>
      </c>
      <c r="Z4779" t="s">
        <v>42491</v>
      </c>
      <c r="AA4779" t="s">
        <v>9499</v>
      </c>
      <c r="AB4779" t="s">
        <v>42492</v>
      </c>
      <c r="AC4779" t="s">
        <v>38</v>
      </c>
      <c r="AD4779">
        <v>98125</v>
      </c>
    </row>
    <row r="4780" spans="1:30" x14ac:dyDescent="0.25">
      <c r="A4780">
        <f t="shared" ca="1" si="74"/>
        <v>9767</v>
      </c>
      <c r="B4780" t="s">
        <v>739</v>
      </c>
      <c r="C4780" t="s">
        <v>686</v>
      </c>
      <c r="G4780">
        <v>0</v>
      </c>
      <c r="O4780" t="s">
        <v>33</v>
      </c>
      <c r="X4780" t="s">
        <v>34</v>
      </c>
      <c r="Y4780" t="s">
        <v>19665</v>
      </c>
      <c r="Z4780" t="s">
        <v>29460</v>
      </c>
      <c r="AA4780" t="s">
        <v>29461</v>
      </c>
      <c r="AB4780" t="s">
        <v>29462</v>
      </c>
    </row>
    <row r="4781" spans="1:30" x14ac:dyDescent="0.25">
      <c r="A4781">
        <f t="shared" ca="1" si="74"/>
        <v>13277</v>
      </c>
      <c r="B4781" t="s">
        <v>1624</v>
      </c>
      <c r="C4781" t="s">
        <v>245</v>
      </c>
      <c r="F4781" t="s">
        <v>2835</v>
      </c>
      <c r="N4781" t="s">
        <v>9251</v>
      </c>
      <c r="O4781" t="s">
        <v>52</v>
      </c>
      <c r="X4781" t="s">
        <v>34</v>
      </c>
      <c r="Y4781" t="s">
        <v>32287</v>
      </c>
      <c r="Z4781" t="s">
        <v>32288</v>
      </c>
      <c r="AA4781" t="s">
        <v>32289</v>
      </c>
      <c r="AB4781">
        <v>-181130</v>
      </c>
      <c r="AC4781" t="s">
        <v>38</v>
      </c>
      <c r="AD4781">
        <v>98072</v>
      </c>
    </row>
    <row r="4782" spans="1:30" ht="409.5" x14ac:dyDescent="0.25">
      <c r="A4782">
        <f t="shared" ca="1" si="74"/>
        <v>17460</v>
      </c>
      <c r="B4782" t="s">
        <v>2046</v>
      </c>
      <c r="C4782" t="s">
        <v>80</v>
      </c>
      <c r="F4782" t="s">
        <v>908</v>
      </c>
      <c r="G4782">
        <v>0</v>
      </c>
      <c r="O4782" t="s">
        <v>33</v>
      </c>
      <c r="Y4782" t="s">
        <v>6589</v>
      </c>
      <c r="Z4782" s="1" t="s">
        <v>6590</v>
      </c>
      <c r="AA4782" t="s">
        <v>6591</v>
      </c>
      <c r="AB4782" t="s">
        <v>6592</v>
      </c>
      <c r="AC4782" t="s">
        <v>102</v>
      </c>
      <c r="AD4782">
        <v>97205</v>
      </c>
    </row>
    <row r="4783" spans="1:30" ht="285" x14ac:dyDescent="0.25">
      <c r="A4783">
        <f t="shared" ca="1" si="74"/>
        <v>14263</v>
      </c>
      <c r="B4783" t="s">
        <v>178</v>
      </c>
      <c r="C4783" t="s">
        <v>179</v>
      </c>
      <c r="F4783" t="s">
        <v>5050</v>
      </c>
      <c r="G4783">
        <v>0</v>
      </c>
      <c r="O4783" t="s">
        <v>33</v>
      </c>
      <c r="X4783" t="s">
        <v>34</v>
      </c>
      <c r="Y4783" t="s">
        <v>5051</v>
      </c>
      <c r="Z4783" s="1" t="s">
        <v>20223</v>
      </c>
      <c r="AA4783" t="s">
        <v>20219</v>
      </c>
      <c r="AB4783" t="s">
        <v>20224</v>
      </c>
      <c r="AC4783" t="s">
        <v>38</v>
      </c>
      <c r="AD4783">
        <v>99336</v>
      </c>
    </row>
    <row r="4784" spans="1:30" x14ac:dyDescent="0.25">
      <c r="A4784">
        <f t="shared" ca="1" si="74"/>
        <v>19041</v>
      </c>
      <c r="B4784" t="s">
        <v>2046</v>
      </c>
      <c r="C4784" t="s">
        <v>80</v>
      </c>
      <c r="F4784" t="s">
        <v>651</v>
      </c>
      <c r="G4784">
        <v>0</v>
      </c>
      <c r="O4784" t="s">
        <v>33</v>
      </c>
      <c r="Y4784" t="s">
        <v>6240</v>
      </c>
      <c r="Z4784" t="s">
        <v>13335</v>
      </c>
      <c r="AA4784" t="s">
        <v>13336</v>
      </c>
      <c r="AB4784" t="s">
        <v>13337</v>
      </c>
      <c r="AC4784" t="s">
        <v>38</v>
      </c>
      <c r="AD4784">
        <v>98034</v>
      </c>
    </row>
    <row r="4785" spans="1:30" ht="409.5" x14ac:dyDescent="0.25">
      <c r="A4785">
        <f t="shared" ca="1" si="74"/>
        <v>17277</v>
      </c>
      <c r="B4785" t="s">
        <v>96</v>
      </c>
      <c r="C4785" t="s">
        <v>97</v>
      </c>
      <c r="F4785" t="s">
        <v>908</v>
      </c>
      <c r="G4785">
        <v>0</v>
      </c>
      <c r="O4785" t="s">
        <v>33</v>
      </c>
      <c r="X4785" t="s">
        <v>34</v>
      </c>
      <c r="Y4785" t="s">
        <v>12201</v>
      </c>
      <c r="Z4785" s="1" t="s">
        <v>37443</v>
      </c>
      <c r="AA4785" t="s">
        <v>37444</v>
      </c>
      <c r="AB4785" t="s">
        <v>37445</v>
      </c>
      <c r="AC4785" t="s">
        <v>102</v>
      </c>
      <c r="AD4785">
        <v>97205</v>
      </c>
    </row>
    <row r="4786" spans="1:30" x14ac:dyDescent="0.25">
      <c r="A4786">
        <f t="shared" ca="1" si="74"/>
        <v>17417</v>
      </c>
      <c r="B4786" t="s">
        <v>773</v>
      </c>
      <c r="C4786" t="s">
        <v>80</v>
      </c>
      <c r="F4786" t="s">
        <v>986</v>
      </c>
      <c r="G4786">
        <v>0</v>
      </c>
      <c r="O4786" t="s">
        <v>33</v>
      </c>
      <c r="X4786" t="s">
        <v>34</v>
      </c>
      <c r="Y4786" t="s">
        <v>987</v>
      </c>
      <c r="Z4786" t="s">
        <v>6234</v>
      </c>
      <c r="AA4786" t="s">
        <v>6235</v>
      </c>
      <c r="AB4786" t="s">
        <v>6236</v>
      </c>
      <c r="AC4786" t="s">
        <v>38</v>
      </c>
      <c r="AD4786">
        <v>98116</v>
      </c>
    </row>
    <row r="4787" spans="1:30" x14ac:dyDescent="0.25">
      <c r="A4787">
        <f t="shared" ca="1" si="74"/>
        <v>8443</v>
      </c>
      <c r="B4787" t="s">
        <v>73</v>
      </c>
      <c r="C4787" t="s">
        <v>74</v>
      </c>
      <c r="O4787" t="s">
        <v>63</v>
      </c>
      <c r="X4787" t="s">
        <v>34</v>
      </c>
      <c r="Y4787" t="s">
        <v>42595</v>
      </c>
      <c r="Z4787" t="s">
        <v>42596</v>
      </c>
      <c r="AA4787" t="s">
        <v>42597</v>
      </c>
      <c r="AB4787">
        <v>-162607</v>
      </c>
    </row>
    <row r="4788" spans="1:30" ht="409.5" x14ac:dyDescent="0.25">
      <c r="A4788">
        <f t="shared" ca="1" si="74"/>
        <v>15894</v>
      </c>
      <c r="B4788" t="s">
        <v>178</v>
      </c>
      <c r="C4788" t="s">
        <v>179</v>
      </c>
      <c r="F4788" t="s">
        <v>180</v>
      </c>
      <c r="O4788" t="s">
        <v>33</v>
      </c>
      <c r="X4788" t="s">
        <v>34</v>
      </c>
      <c r="Y4788" t="s">
        <v>181</v>
      </c>
      <c r="Z4788" s="1" t="s">
        <v>20609</v>
      </c>
      <c r="AA4788" t="s">
        <v>20610</v>
      </c>
      <c r="AB4788">
        <v>-171778</v>
      </c>
      <c r="AC4788" t="s">
        <v>38</v>
      </c>
      <c r="AD4788">
        <v>98922</v>
      </c>
    </row>
    <row r="4789" spans="1:30" ht="409.5" x14ac:dyDescent="0.25">
      <c r="A4789">
        <f t="shared" ca="1" si="74"/>
        <v>19832</v>
      </c>
      <c r="B4789" t="s">
        <v>230</v>
      </c>
      <c r="C4789" t="s">
        <v>45</v>
      </c>
      <c r="O4789" t="s">
        <v>33</v>
      </c>
      <c r="X4789" t="s">
        <v>34</v>
      </c>
      <c r="Y4789" t="s">
        <v>22978</v>
      </c>
      <c r="Z4789" s="1" t="s">
        <v>23113</v>
      </c>
      <c r="AA4789" t="s">
        <v>22580</v>
      </c>
      <c r="AB4789">
        <v>-170286</v>
      </c>
    </row>
    <row r="4790" spans="1:30" x14ac:dyDescent="0.25">
      <c r="A4790">
        <f t="shared" ca="1" si="74"/>
        <v>9547</v>
      </c>
      <c r="B4790" t="s">
        <v>334</v>
      </c>
      <c r="C4790" t="s">
        <v>45</v>
      </c>
      <c r="F4790" t="s">
        <v>18965</v>
      </c>
      <c r="G4790">
        <v>0</v>
      </c>
      <c r="O4790" t="s">
        <v>33</v>
      </c>
      <c r="X4790" t="s">
        <v>34</v>
      </c>
      <c r="Y4790" t="s">
        <v>18966</v>
      </c>
      <c r="Z4790" t="s">
        <v>18967</v>
      </c>
      <c r="AA4790" t="s">
        <v>18968</v>
      </c>
      <c r="AB4790" t="s">
        <v>18969</v>
      </c>
      <c r="AC4790" t="s">
        <v>38</v>
      </c>
      <c r="AD4790">
        <v>98383</v>
      </c>
    </row>
    <row r="4791" spans="1:30" x14ac:dyDescent="0.25">
      <c r="A4791">
        <f t="shared" ca="1" si="74"/>
        <v>3896</v>
      </c>
      <c r="B4791" t="s">
        <v>96</v>
      </c>
      <c r="C4791" t="s">
        <v>97</v>
      </c>
      <c r="F4791" t="s">
        <v>5357</v>
      </c>
      <c r="G4791">
        <v>0</v>
      </c>
      <c r="O4791" t="s">
        <v>33</v>
      </c>
      <c r="X4791" t="s">
        <v>34</v>
      </c>
      <c r="Y4791" t="s">
        <v>19254</v>
      </c>
      <c r="Z4791" t="s">
        <v>19255</v>
      </c>
      <c r="AA4791" t="s">
        <v>19256</v>
      </c>
      <c r="AB4791" t="s">
        <v>19257</v>
      </c>
      <c r="AC4791" t="s">
        <v>38</v>
      </c>
      <c r="AD4791">
        <v>98532</v>
      </c>
    </row>
    <row r="4792" spans="1:30" x14ac:dyDescent="0.25">
      <c r="A4792">
        <f t="shared" ca="1" si="74"/>
        <v>11292</v>
      </c>
      <c r="B4792" t="s">
        <v>39</v>
      </c>
      <c r="F4792" t="s">
        <v>69</v>
      </c>
      <c r="N4792" t="s">
        <v>219</v>
      </c>
      <c r="O4792" t="s">
        <v>168</v>
      </c>
      <c r="X4792" t="s">
        <v>34</v>
      </c>
      <c r="Y4792" t="s">
        <v>220</v>
      </c>
      <c r="Z4792" t="s">
        <v>221</v>
      </c>
      <c r="AA4792" t="s">
        <v>222</v>
      </c>
      <c r="AB4792">
        <v>-160770</v>
      </c>
      <c r="AC4792" t="s">
        <v>38</v>
      </c>
      <c r="AD4792">
        <v>98105</v>
      </c>
    </row>
    <row r="4793" spans="1:30" x14ac:dyDescent="0.25">
      <c r="A4793">
        <f t="shared" ca="1" si="74"/>
        <v>8779</v>
      </c>
      <c r="B4793" t="s">
        <v>739</v>
      </c>
      <c r="C4793" t="s">
        <v>686</v>
      </c>
      <c r="F4793" t="s">
        <v>29249</v>
      </c>
      <c r="O4793" t="s">
        <v>33</v>
      </c>
      <c r="Y4793" t="s">
        <v>29250</v>
      </c>
      <c r="Z4793" t="s">
        <v>30761</v>
      </c>
      <c r="AA4793" t="s">
        <v>30753</v>
      </c>
      <c r="AB4793">
        <v>-172017</v>
      </c>
      <c r="AC4793" t="s">
        <v>38</v>
      </c>
      <c r="AD4793">
        <v>98223</v>
      </c>
    </row>
    <row r="4794" spans="1:30" x14ac:dyDescent="0.25">
      <c r="A4794">
        <f t="shared" ca="1" si="74"/>
        <v>3501</v>
      </c>
      <c r="B4794" t="s">
        <v>739</v>
      </c>
      <c r="C4794" t="s">
        <v>686</v>
      </c>
      <c r="F4794" t="s">
        <v>29442</v>
      </c>
      <c r="O4794" t="s">
        <v>33</v>
      </c>
      <c r="Y4794" t="s">
        <v>29443</v>
      </c>
      <c r="Z4794" t="s">
        <v>29663</v>
      </c>
      <c r="AA4794" t="s">
        <v>29661</v>
      </c>
      <c r="AB4794">
        <v>-171487</v>
      </c>
      <c r="AC4794" t="s">
        <v>38</v>
      </c>
      <c r="AD4794">
        <v>98584</v>
      </c>
    </row>
    <row r="4795" spans="1:30" ht="405" x14ac:dyDescent="0.25">
      <c r="A4795">
        <f t="shared" ca="1" si="74"/>
        <v>12581</v>
      </c>
      <c r="B4795" t="s">
        <v>739</v>
      </c>
      <c r="C4795" t="s">
        <v>686</v>
      </c>
      <c r="F4795" t="s">
        <v>160</v>
      </c>
      <c r="G4795">
        <v>0</v>
      </c>
      <c r="O4795" t="s">
        <v>33</v>
      </c>
      <c r="Y4795" t="s">
        <v>31445</v>
      </c>
      <c r="Z4795" s="1" t="s">
        <v>31446</v>
      </c>
      <c r="AA4795" t="s">
        <v>31447</v>
      </c>
      <c r="AB4795" t="s">
        <v>31448</v>
      </c>
      <c r="AC4795" t="s">
        <v>38</v>
      </c>
    </row>
    <row r="4796" spans="1:30" ht="409.5" x14ac:dyDescent="0.25">
      <c r="A4796">
        <f t="shared" ca="1" si="74"/>
        <v>14310</v>
      </c>
      <c r="B4796" t="s">
        <v>73</v>
      </c>
      <c r="C4796" t="s">
        <v>74</v>
      </c>
      <c r="G4796">
        <v>0</v>
      </c>
      <c r="O4796" t="s">
        <v>155</v>
      </c>
      <c r="X4796" t="s">
        <v>34</v>
      </c>
      <c r="Y4796" t="s">
        <v>19264</v>
      </c>
      <c r="Z4796" s="1" t="s">
        <v>19265</v>
      </c>
      <c r="AA4796" t="s">
        <v>19266</v>
      </c>
      <c r="AB4796" t="s">
        <v>19267</v>
      </c>
      <c r="AC4796" t="s">
        <v>38</v>
      </c>
      <c r="AD4796">
        <v>98296</v>
      </c>
    </row>
    <row r="4797" spans="1:30" ht="405" x14ac:dyDescent="0.25">
      <c r="A4797">
        <f t="shared" ca="1" si="74"/>
        <v>14721</v>
      </c>
      <c r="B4797" t="s">
        <v>685</v>
      </c>
      <c r="C4797" t="s">
        <v>686</v>
      </c>
      <c r="F4797" t="s">
        <v>3337</v>
      </c>
      <c r="G4797">
        <v>0</v>
      </c>
      <c r="O4797" t="s">
        <v>33</v>
      </c>
      <c r="Y4797" t="s">
        <v>3338</v>
      </c>
      <c r="Z4797" s="1" t="s">
        <v>32779</v>
      </c>
      <c r="AA4797" t="s">
        <v>32780</v>
      </c>
      <c r="AB4797" t="s">
        <v>32781</v>
      </c>
    </row>
    <row r="4798" spans="1:30" x14ac:dyDescent="0.25">
      <c r="A4798">
        <f t="shared" ca="1" si="74"/>
        <v>17557</v>
      </c>
      <c r="B4798" t="s">
        <v>73</v>
      </c>
      <c r="C4798" t="s">
        <v>74</v>
      </c>
      <c r="F4798" t="s">
        <v>30324</v>
      </c>
      <c r="G4798">
        <v>0</v>
      </c>
      <c r="O4798" t="s">
        <v>33</v>
      </c>
      <c r="Y4798" t="s">
        <v>30542</v>
      </c>
      <c r="Z4798" t="s">
        <v>36018</v>
      </c>
      <c r="AA4798" t="s">
        <v>36016</v>
      </c>
      <c r="AB4798" t="s">
        <v>36019</v>
      </c>
    </row>
    <row r="4799" spans="1:30" ht="345" x14ac:dyDescent="0.25">
      <c r="A4799">
        <f t="shared" ca="1" si="74"/>
        <v>1127</v>
      </c>
      <c r="B4799" t="s">
        <v>489</v>
      </c>
      <c r="C4799" t="s">
        <v>45</v>
      </c>
      <c r="O4799" t="s">
        <v>33</v>
      </c>
      <c r="X4799" t="s">
        <v>34</v>
      </c>
      <c r="Y4799" t="s">
        <v>18264</v>
      </c>
      <c r="Z4799" s="1" t="s">
        <v>18265</v>
      </c>
      <c r="AA4799" t="s">
        <v>18266</v>
      </c>
      <c r="AB4799">
        <v>-171699</v>
      </c>
      <c r="AC4799" t="s">
        <v>254</v>
      </c>
      <c r="AD4799">
        <v>20147</v>
      </c>
    </row>
    <row r="4800" spans="1:30" ht="409.5" x14ac:dyDescent="0.25">
      <c r="A4800">
        <f t="shared" ca="1" si="74"/>
        <v>16164</v>
      </c>
      <c r="B4800" t="s">
        <v>124</v>
      </c>
      <c r="C4800" t="s">
        <v>45</v>
      </c>
      <c r="O4800" t="s">
        <v>33</v>
      </c>
      <c r="W4800">
        <v>15</v>
      </c>
      <c r="X4800" t="s">
        <v>34</v>
      </c>
      <c r="Y4800" t="s">
        <v>37795</v>
      </c>
      <c r="Z4800" s="1" t="s">
        <v>37796</v>
      </c>
      <c r="AA4800" s="1" t="s">
        <v>37797</v>
      </c>
      <c r="AB4800">
        <v>-181363</v>
      </c>
      <c r="AC4800" t="s">
        <v>38</v>
      </c>
      <c r="AD4800">
        <v>98101</v>
      </c>
    </row>
    <row r="4801" spans="1:30" x14ac:dyDescent="0.25">
      <c r="A4801">
        <f t="shared" ca="1" si="74"/>
        <v>7745</v>
      </c>
      <c r="B4801" t="s">
        <v>178</v>
      </c>
      <c r="F4801" t="s">
        <v>40437</v>
      </c>
      <c r="G4801">
        <v>0</v>
      </c>
      <c r="O4801" t="s">
        <v>33</v>
      </c>
      <c r="X4801" t="s">
        <v>34</v>
      </c>
      <c r="Y4801" t="s">
        <v>40438</v>
      </c>
      <c r="Z4801" t="s">
        <v>40439</v>
      </c>
      <c r="AA4801" t="s">
        <v>40439</v>
      </c>
      <c r="AB4801" t="s">
        <v>40440</v>
      </c>
      <c r="AC4801" t="s">
        <v>38</v>
      </c>
      <c r="AD4801">
        <v>98908</v>
      </c>
    </row>
    <row r="4802" spans="1:30" x14ac:dyDescent="0.25">
      <c r="A4802">
        <f t="shared" ref="A4802:A4865" ca="1" si="75">RANDBETWEEN(1,20000)</f>
        <v>8441</v>
      </c>
      <c r="B4802" t="s">
        <v>73</v>
      </c>
      <c r="C4802" t="s">
        <v>74</v>
      </c>
      <c r="F4802" t="s">
        <v>1705</v>
      </c>
      <c r="O4802" t="s">
        <v>33</v>
      </c>
      <c r="Y4802" t="s">
        <v>1706</v>
      </c>
      <c r="Z4802" t="s">
        <v>1707</v>
      </c>
      <c r="AA4802" t="s">
        <v>1708</v>
      </c>
      <c r="AB4802">
        <v>-170038</v>
      </c>
    </row>
    <row r="4803" spans="1:30" x14ac:dyDescent="0.25">
      <c r="A4803">
        <f t="shared" ca="1" si="75"/>
        <v>9963</v>
      </c>
      <c r="B4803" t="s">
        <v>1203</v>
      </c>
      <c r="C4803" t="s">
        <v>45</v>
      </c>
      <c r="G4803">
        <v>0</v>
      </c>
      <c r="O4803" t="s">
        <v>33</v>
      </c>
      <c r="X4803" t="s">
        <v>34</v>
      </c>
      <c r="Y4803" t="s">
        <v>20974</v>
      </c>
      <c r="Z4803" t="s">
        <v>20975</v>
      </c>
      <c r="AA4803" t="s">
        <v>2406</v>
      </c>
      <c r="AB4803" t="s">
        <v>20976</v>
      </c>
      <c r="AC4803" t="s">
        <v>38</v>
      </c>
      <c r="AD4803">
        <v>98286</v>
      </c>
    </row>
    <row r="4804" spans="1:30" x14ac:dyDescent="0.25">
      <c r="A4804">
        <f t="shared" ca="1" si="75"/>
        <v>8380</v>
      </c>
      <c r="B4804" t="s">
        <v>489</v>
      </c>
      <c r="C4804" t="s">
        <v>45</v>
      </c>
      <c r="N4804" t="s">
        <v>4706</v>
      </c>
      <c r="O4804" t="s">
        <v>33</v>
      </c>
      <c r="X4804" t="s">
        <v>34</v>
      </c>
      <c r="Y4804" t="s">
        <v>19024</v>
      </c>
      <c r="Z4804" t="s">
        <v>19025</v>
      </c>
      <c r="AA4804" t="s">
        <v>19026</v>
      </c>
      <c r="AB4804">
        <v>-163496</v>
      </c>
      <c r="AC4804" t="s">
        <v>38</v>
      </c>
      <c r="AD4804" t="s">
        <v>1716</v>
      </c>
    </row>
    <row r="4805" spans="1:30" ht="375" x14ac:dyDescent="0.25">
      <c r="A4805">
        <f t="shared" ca="1" si="75"/>
        <v>6208</v>
      </c>
      <c r="B4805" t="s">
        <v>685</v>
      </c>
      <c r="C4805" t="s">
        <v>686</v>
      </c>
      <c r="F4805" t="s">
        <v>5901</v>
      </c>
      <c r="G4805">
        <v>0</v>
      </c>
      <c r="O4805" t="s">
        <v>33</v>
      </c>
      <c r="Y4805" t="s">
        <v>29746</v>
      </c>
      <c r="Z4805" s="1" t="s">
        <v>33979</v>
      </c>
      <c r="AA4805" t="s">
        <v>33977</v>
      </c>
      <c r="AB4805" t="s">
        <v>33980</v>
      </c>
      <c r="AC4805" t="s">
        <v>38</v>
      </c>
      <c r="AD4805">
        <v>98504</v>
      </c>
    </row>
    <row r="4806" spans="1:30" ht="409.5" x14ac:dyDescent="0.25">
      <c r="A4806">
        <f t="shared" ca="1" si="75"/>
        <v>13734</v>
      </c>
      <c r="B4806" t="s">
        <v>2046</v>
      </c>
      <c r="C4806" t="s">
        <v>80</v>
      </c>
      <c r="F4806" t="s">
        <v>923</v>
      </c>
      <c r="G4806">
        <v>0</v>
      </c>
      <c r="O4806" t="s">
        <v>33</v>
      </c>
      <c r="Y4806" t="s">
        <v>924</v>
      </c>
      <c r="Z4806" s="1" t="s">
        <v>10547</v>
      </c>
      <c r="AA4806" t="s">
        <v>10548</v>
      </c>
      <c r="AB4806" t="s">
        <v>10549</v>
      </c>
      <c r="AC4806" t="s">
        <v>38</v>
      </c>
      <c r="AD4806">
        <v>98665</v>
      </c>
    </row>
    <row r="4807" spans="1:30" x14ac:dyDescent="0.25">
      <c r="A4807">
        <f t="shared" ca="1" si="75"/>
        <v>3290</v>
      </c>
      <c r="B4807" t="s">
        <v>739</v>
      </c>
      <c r="C4807" t="s">
        <v>686</v>
      </c>
      <c r="F4807" t="s">
        <v>3604</v>
      </c>
      <c r="O4807" t="s">
        <v>33</v>
      </c>
      <c r="X4807" t="s">
        <v>34</v>
      </c>
      <c r="Y4807" t="s">
        <v>3605</v>
      </c>
      <c r="Z4807" t="s">
        <v>3606</v>
      </c>
      <c r="AA4807" t="s">
        <v>3607</v>
      </c>
      <c r="AB4807">
        <v>-163225</v>
      </c>
      <c r="AC4807" t="s">
        <v>38</v>
      </c>
      <c r="AD4807">
        <v>98499</v>
      </c>
    </row>
    <row r="4808" spans="1:30" ht="409.5" x14ac:dyDescent="0.25">
      <c r="A4808">
        <f t="shared" ca="1" si="75"/>
        <v>2144</v>
      </c>
      <c r="B4808" t="s">
        <v>230</v>
      </c>
      <c r="C4808" t="s">
        <v>45</v>
      </c>
      <c r="O4808" t="s">
        <v>33</v>
      </c>
      <c r="X4808" t="s">
        <v>34</v>
      </c>
      <c r="Y4808" t="s">
        <v>22968</v>
      </c>
      <c r="Z4808" s="1" t="s">
        <v>22971</v>
      </c>
      <c r="AA4808" t="s">
        <v>22580</v>
      </c>
      <c r="AB4808">
        <v>-162702</v>
      </c>
    </row>
    <row r="4809" spans="1:30" x14ac:dyDescent="0.25">
      <c r="A4809">
        <f t="shared" ca="1" si="75"/>
        <v>9721</v>
      </c>
      <c r="B4809" t="s">
        <v>677</v>
      </c>
      <c r="C4809" t="s">
        <v>80</v>
      </c>
      <c r="F4809" t="s">
        <v>5745</v>
      </c>
      <c r="G4809">
        <v>0</v>
      </c>
      <c r="O4809" t="s">
        <v>63</v>
      </c>
      <c r="X4809" t="s">
        <v>34</v>
      </c>
      <c r="Y4809" t="s">
        <v>5935</v>
      </c>
      <c r="Z4809" t="s">
        <v>15633</v>
      </c>
      <c r="AA4809" t="s">
        <v>15634</v>
      </c>
      <c r="AB4809" t="s">
        <v>15635</v>
      </c>
      <c r="AC4809" t="s">
        <v>38</v>
      </c>
      <c r="AD4809">
        <v>98201</v>
      </c>
    </row>
    <row r="4810" spans="1:30" ht="409.5" x14ac:dyDescent="0.25">
      <c r="A4810">
        <f t="shared" ca="1" si="75"/>
        <v>8226</v>
      </c>
      <c r="B4810" t="s">
        <v>39</v>
      </c>
      <c r="C4810" t="s">
        <v>165</v>
      </c>
      <c r="F4810" t="s">
        <v>2132</v>
      </c>
      <c r="G4810">
        <v>0</v>
      </c>
      <c r="O4810" t="s">
        <v>33</v>
      </c>
      <c r="Y4810" t="s">
        <v>2133</v>
      </c>
      <c r="Z4810" s="1" t="s">
        <v>39861</v>
      </c>
      <c r="AA4810" t="s">
        <v>39862</v>
      </c>
      <c r="AB4810" t="s">
        <v>39863</v>
      </c>
      <c r="AC4810" t="s">
        <v>38</v>
      </c>
      <c r="AD4810">
        <v>98109</v>
      </c>
    </row>
    <row r="4811" spans="1:30" ht="409.5" x14ac:dyDescent="0.25">
      <c r="A4811">
        <f t="shared" ca="1" si="75"/>
        <v>12550</v>
      </c>
      <c r="B4811" t="s">
        <v>2046</v>
      </c>
      <c r="C4811" t="s">
        <v>80</v>
      </c>
      <c r="F4811" t="s">
        <v>3308</v>
      </c>
      <c r="G4811">
        <v>0</v>
      </c>
      <c r="O4811" t="s">
        <v>33</v>
      </c>
      <c r="Y4811" t="s">
        <v>7277</v>
      </c>
      <c r="Z4811" s="1" t="s">
        <v>12112</v>
      </c>
      <c r="AA4811" t="s">
        <v>12113</v>
      </c>
      <c r="AB4811" t="s">
        <v>12114</v>
      </c>
      <c r="AC4811" t="s">
        <v>38</v>
      </c>
      <c r="AD4811">
        <v>98004</v>
      </c>
    </row>
    <row r="4812" spans="1:30" x14ac:dyDescent="0.25">
      <c r="A4812">
        <f t="shared" ca="1" si="75"/>
        <v>3091</v>
      </c>
      <c r="B4812" t="s">
        <v>30</v>
      </c>
      <c r="C4812" t="s">
        <v>31</v>
      </c>
      <c r="F4812" t="s">
        <v>4683</v>
      </c>
      <c r="G4812">
        <v>0</v>
      </c>
      <c r="O4812" t="s">
        <v>33</v>
      </c>
      <c r="X4812" t="s">
        <v>34</v>
      </c>
      <c r="Y4812" t="s">
        <v>19030</v>
      </c>
      <c r="Z4812" t="s">
        <v>19538</v>
      </c>
      <c r="AA4812" t="s">
        <v>19538</v>
      </c>
      <c r="AB4812" t="s">
        <v>19539</v>
      </c>
      <c r="AC4812" t="s">
        <v>38</v>
      </c>
      <c r="AD4812">
        <v>98004</v>
      </c>
    </row>
    <row r="4813" spans="1:30" x14ac:dyDescent="0.25">
      <c r="A4813">
        <f t="shared" ca="1" si="75"/>
        <v>6835</v>
      </c>
      <c r="B4813" t="s">
        <v>677</v>
      </c>
      <c r="C4813" t="s">
        <v>80</v>
      </c>
      <c r="F4813" t="s">
        <v>14463</v>
      </c>
      <c r="G4813">
        <v>0</v>
      </c>
      <c r="O4813" t="s">
        <v>33</v>
      </c>
      <c r="Y4813" t="s">
        <v>14507</v>
      </c>
      <c r="Z4813" t="s">
        <v>14508</v>
      </c>
      <c r="AA4813" t="s">
        <v>14505</v>
      </c>
      <c r="AB4813" t="s">
        <v>14509</v>
      </c>
      <c r="AC4813" t="s">
        <v>1910</v>
      </c>
      <c r="AD4813">
        <v>16802</v>
      </c>
    </row>
    <row r="4814" spans="1:30" x14ac:dyDescent="0.25">
      <c r="A4814">
        <f t="shared" ca="1" si="75"/>
        <v>5401</v>
      </c>
      <c r="B4814" t="s">
        <v>73</v>
      </c>
      <c r="C4814" t="s">
        <v>74</v>
      </c>
      <c r="F4814" t="s">
        <v>30324</v>
      </c>
      <c r="G4814">
        <v>0</v>
      </c>
      <c r="O4814" t="s">
        <v>33</v>
      </c>
      <c r="Y4814" t="s">
        <v>30542</v>
      </c>
      <c r="Z4814" t="s">
        <v>36615</v>
      </c>
      <c r="AA4814" t="s">
        <v>36616</v>
      </c>
      <c r="AB4814" t="s">
        <v>36617</v>
      </c>
    </row>
    <row r="4815" spans="1:30" x14ac:dyDescent="0.25">
      <c r="A4815">
        <f t="shared" ca="1" si="75"/>
        <v>6647</v>
      </c>
      <c r="B4815" t="s">
        <v>244</v>
      </c>
      <c r="C4815" t="s">
        <v>245</v>
      </c>
      <c r="F4815" t="s">
        <v>103</v>
      </c>
      <c r="O4815" t="s">
        <v>33</v>
      </c>
      <c r="X4815" t="s">
        <v>34</v>
      </c>
      <c r="Y4815" t="s">
        <v>104</v>
      </c>
      <c r="Z4815" t="s">
        <v>32459</v>
      </c>
      <c r="AA4815" t="s">
        <v>32459</v>
      </c>
      <c r="AB4815">
        <v>-170082</v>
      </c>
      <c r="AC4815" t="s">
        <v>38</v>
      </c>
      <c r="AD4815">
        <v>98052</v>
      </c>
    </row>
    <row r="4816" spans="1:30" ht="409.5" x14ac:dyDescent="0.25">
      <c r="A4816">
        <f t="shared" ca="1" si="75"/>
        <v>1875</v>
      </c>
      <c r="B4816" t="s">
        <v>124</v>
      </c>
      <c r="C4816" t="s">
        <v>45</v>
      </c>
      <c r="F4816" t="s">
        <v>22331</v>
      </c>
      <c r="G4816">
        <v>0</v>
      </c>
      <c r="O4816" t="s">
        <v>33</v>
      </c>
      <c r="X4816" t="s">
        <v>34</v>
      </c>
      <c r="Y4816" t="s">
        <v>22321</v>
      </c>
      <c r="Z4816" s="1" t="s">
        <v>42809</v>
      </c>
      <c r="AA4816" t="s">
        <v>42810</v>
      </c>
      <c r="AB4816" t="s">
        <v>42811</v>
      </c>
    </row>
    <row r="4817" spans="1:30" ht="409.5" x14ac:dyDescent="0.25">
      <c r="A4817">
        <f t="shared" ca="1" si="75"/>
        <v>16372</v>
      </c>
      <c r="B4817" t="s">
        <v>2046</v>
      </c>
      <c r="C4817" t="s">
        <v>80</v>
      </c>
      <c r="F4817" t="s">
        <v>6116</v>
      </c>
      <c r="O4817" t="s">
        <v>33</v>
      </c>
      <c r="Y4817" t="s">
        <v>1964</v>
      </c>
      <c r="Z4817" s="1" t="s">
        <v>10656</v>
      </c>
      <c r="AA4817" t="s">
        <v>10657</v>
      </c>
      <c r="AB4817">
        <v>-170349</v>
      </c>
      <c r="AC4817" t="s">
        <v>38</v>
      </c>
      <c r="AD4817">
        <v>98115</v>
      </c>
    </row>
    <row r="4818" spans="1:30" x14ac:dyDescent="0.25">
      <c r="A4818">
        <f t="shared" ca="1" si="75"/>
        <v>8269</v>
      </c>
      <c r="B4818" t="s">
        <v>685</v>
      </c>
      <c r="C4818" t="s">
        <v>686</v>
      </c>
      <c r="F4818" t="s">
        <v>28345</v>
      </c>
      <c r="G4818">
        <v>0</v>
      </c>
      <c r="O4818" t="s">
        <v>33</v>
      </c>
      <c r="Y4818" t="s">
        <v>28346</v>
      </c>
      <c r="Z4818" t="s">
        <v>35073</v>
      </c>
      <c r="AA4818" t="s">
        <v>35064</v>
      </c>
      <c r="AB4818" t="s">
        <v>35074</v>
      </c>
      <c r="AC4818" t="s">
        <v>38</v>
      </c>
      <c r="AD4818">
        <v>98926</v>
      </c>
    </row>
    <row r="4819" spans="1:30" x14ac:dyDescent="0.25">
      <c r="A4819">
        <f t="shared" ca="1" si="75"/>
        <v>8482</v>
      </c>
      <c r="B4819" t="s">
        <v>73</v>
      </c>
      <c r="C4819" t="s">
        <v>74</v>
      </c>
      <c r="F4819" t="s">
        <v>36544</v>
      </c>
      <c r="G4819">
        <v>0</v>
      </c>
      <c r="O4819" t="s">
        <v>33</v>
      </c>
      <c r="Y4819" t="s">
        <v>36545</v>
      </c>
      <c r="Z4819" t="s">
        <v>36546</v>
      </c>
      <c r="AA4819" t="s">
        <v>36542</v>
      </c>
      <c r="AB4819" t="s">
        <v>36547</v>
      </c>
    </row>
    <row r="4820" spans="1:30" x14ac:dyDescent="0.25">
      <c r="A4820">
        <f t="shared" ca="1" si="75"/>
        <v>14769</v>
      </c>
      <c r="B4820" t="s">
        <v>39</v>
      </c>
      <c r="C4820" t="s">
        <v>165</v>
      </c>
      <c r="F4820" t="s">
        <v>69</v>
      </c>
      <c r="G4820">
        <v>0</v>
      </c>
      <c r="O4820" t="s">
        <v>33</v>
      </c>
      <c r="Y4820" t="s">
        <v>725</v>
      </c>
      <c r="Z4820" t="s">
        <v>39902</v>
      </c>
      <c r="AA4820" t="s">
        <v>39903</v>
      </c>
      <c r="AB4820" t="s">
        <v>39904</v>
      </c>
      <c r="AC4820" t="s">
        <v>38</v>
      </c>
      <c r="AD4820">
        <v>98121</v>
      </c>
    </row>
    <row r="4821" spans="1:30" x14ac:dyDescent="0.25">
      <c r="A4821">
        <f t="shared" ca="1" si="75"/>
        <v>2550</v>
      </c>
      <c r="B4821" t="s">
        <v>96</v>
      </c>
      <c r="C4821" t="s">
        <v>97</v>
      </c>
      <c r="O4821" t="s">
        <v>33</v>
      </c>
      <c r="X4821" t="s">
        <v>34</v>
      </c>
      <c r="Y4821" t="s">
        <v>12665</v>
      </c>
      <c r="Z4821" t="s">
        <v>38779</v>
      </c>
      <c r="AA4821" t="s">
        <v>38780</v>
      </c>
      <c r="AB4821">
        <v>-162219</v>
      </c>
    </row>
    <row r="4822" spans="1:30" ht="409.5" x14ac:dyDescent="0.25">
      <c r="A4822">
        <f t="shared" ca="1" si="75"/>
        <v>19535</v>
      </c>
      <c r="B4822" t="s">
        <v>164</v>
      </c>
      <c r="C4822" t="s">
        <v>165</v>
      </c>
      <c r="G4822">
        <v>0</v>
      </c>
      <c r="O4822" t="s">
        <v>33</v>
      </c>
      <c r="X4822" t="s">
        <v>34</v>
      </c>
      <c r="Y4822" t="s">
        <v>38878</v>
      </c>
      <c r="Z4822" s="1" t="s">
        <v>38879</v>
      </c>
      <c r="AA4822" t="s">
        <v>38880</v>
      </c>
      <c r="AB4822" t="s">
        <v>38881</v>
      </c>
      <c r="AC4822" t="s">
        <v>3514</v>
      </c>
      <c r="AD4822">
        <v>59937</v>
      </c>
    </row>
    <row r="4823" spans="1:30" ht="409.5" x14ac:dyDescent="0.25">
      <c r="A4823">
        <f t="shared" ca="1" si="75"/>
        <v>6747</v>
      </c>
      <c r="B4823" t="s">
        <v>489</v>
      </c>
      <c r="C4823" t="s">
        <v>45</v>
      </c>
      <c r="O4823" t="s">
        <v>33</v>
      </c>
      <c r="W4823">
        <v>15</v>
      </c>
      <c r="X4823" t="s">
        <v>34</v>
      </c>
      <c r="Y4823" t="s">
        <v>18836</v>
      </c>
      <c r="Z4823" s="1" t="s">
        <v>18837</v>
      </c>
      <c r="AA4823" t="s">
        <v>18838</v>
      </c>
      <c r="AB4823">
        <v>-173011</v>
      </c>
      <c r="AC4823" t="s">
        <v>38</v>
      </c>
      <c r="AD4823">
        <v>99202</v>
      </c>
    </row>
    <row r="4824" spans="1:30" x14ac:dyDescent="0.25">
      <c r="A4824">
        <f t="shared" ca="1" si="75"/>
        <v>9699</v>
      </c>
      <c r="B4824" t="s">
        <v>73</v>
      </c>
      <c r="C4824" t="s">
        <v>74</v>
      </c>
      <c r="F4824" t="s">
        <v>5163</v>
      </c>
      <c r="G4824">
        <v>0</v>
      </c>
      <c r="O4824" t="s">
        <v>63</v>
      </c>
      <c r="X4824" t="s">
        <v>34</v>
      </c>
      <c r="Y4824" t="s">
        <v>5164</v>
      </c>
      <c r="Z4824" t="s">
        <v>5165</v>
      </c>
      <c r="AA4824" t="s">
        <v>5166</v>
      </c>
      <c r="AB4824" t="s">
        <v>5167</v>
      </c>
      <c r="AC4824" t="s">
        <v>243</v>
      </c>
      <c r="AD4824">
        <v>90051</v>
      </c>
    </row>
    <row r="4825" spans="1:30" ht="409.5" x14ac:dyDescent="0.25">
      <c r="A4825">
        <f t="shared" ca="1" si="75"/>
        <v>15083</v>
      </c>
      <c r="B4825" t="s">
        <v>276</v>
      </c>
      <c r="C4825" t="s">
        <v>45</v>
      </c>
      <c r="G4825">
        <v>0</v>
      </c>
      <c r="N4825" t="s">
        <v>849</v>
      </c>
      <c r="O4825" t="s">
        <v>33</v>
      </c>
      <c r="X4825" t="s">
        <v>34</v>
      </c>
      <c r="Y4825" t="s">
        <v>9034</v>
      </c>
      <c r="Z4825" s="1" t="s">
        <v>19554</v>
      </c>
      <c r="AA4825" t="s">
        <v>19552</v>
      </c>
      <c r="AB4825" t="s">
        <v>19555</v>
      </c>
      <c r="AC4825" t="s">
        <v>38</v>
      </c>
      <c r="AD4825">
        <v>98166</v>
      </c>
    </row>
    <row r="4826" spans="1:30" ht="210" x14ac:dyDescent="0.25">
      <c r="A4826">
        <f t="shared" ca="1" si="75"/>
        <v>10296</v>
      </c>
      <c r="B4826" t="s">
        <v>49</v>
      </c>
      <c r="C4826" t="s">
        <v>50</v>
      </c>
      <c r="O4826" t="s">
        <v>33</v>
      </c>
      <c r="W4826">
        <v>15</v>
      </c>
      <c r="X4826" t="s">
        <v>34</v>
      </c>
      <c r="Y4826" t="s">
        <v>997</v>
      </c>
      <c r="Z4826" s="1" t="s">
        <v>998</v>
      </c>
      <c r="AA4826" t="s">
        <v>999</v>
      </c>
      <c r="AB4826">
        <v>-180741</v>
      </c>
    </row>
    <row r="4827" spans="1:30" ht="409.5" x14ac:dyDescent="0.25">
      <c r="A4827">
        <f t="shared" ca="1" si="75"/>
        <v>8846</v>
      </c>
      <c r="B4827" t="s">
        <v>334</v>
      </c>
      <c r="C4827" t="s">
        <v>45</v>
      </c>
      <c r="F4827" t="s">
        <v>1825</v>
      </c>
      <c r="O4827" t="s">
        <v>33</v>
      </c>
      <c r="Y4827" t="s">
        <v>3562</v>
      </c>
      <c r="Z4827" s="1" t="s">
        <v>35598</v>
      </c>
      <c r="AA4827" t="s">
        <v>35599</v>
      </c>
      <c r="AB4827">
        <v>-172938</v>
      </c>
      <c r="AC4827" t="s">
        <v>38</v>
      </c>
      <c r="AD4827">
        <v>98072</v>
      </c>
    </row>
    <row r="4828" spans="1:30" x14ac:dyDescent="0.25">
      <c r="A4828">
        <f t="shared" ca="1" si="75"/>
        <v>9857</v>
      </c>
      <c r="B4828" t="s">
        <v>178</v>
      </c>
      <c r="F4828" t="s">
        <v>4512</v>
      </c>
      <c r="G4828">
        <v>0</v>
      </c>
      <c r="O4828" t="s">
        <v>33</v>
      </c>
      <c r="X4828" t="s">
        <v>34</v>
      </c>
      <c r="Y4828" t="s">
        <v>27211</v>
      </c>
      <c r="Z4828" t="s">
        <v>38009</v>
      </c>
      <c r="AA4828" t="s">
        <v>38001</v>
      </c>
      <c r="AB4828" t="s">
        <v>38010</v>
      </c>
      <c r="AC4828" t="s">
        <v>38</v>
      </c>
      <c r="AD4828">
        <v>98908</v>
      </c>
    </row>
    <row r="4829" spans="1:30" x14ac:dyDescent="0.25">
      <c r="A4829">
        <f t="shared" ca="1" si="75"/>
        <v>3480</v>
      </c>
      <c r="B4829" t="s">
        <v>334</v>
      </c>
      <c r="C4829" t="s">
        <v>45</v>
      </c>
      <c r="O4829" t="s">
        <v>33</v>
      </c>
      <c r="Y4829" t="s">
        <v>33177</v>
      </c>
      <c r="Z4829" t="s">
        <v>33178</v>
      </c>
      <c r="AA4829" t="s">
        <v>33162</v>
      </c>
      <c r="AB4829">
        <v>-170946</v>
      </c>
      <c r="AC4829" t="s">
        <v>38</v>
      </c>
    </row>
    <row r="4830" spans="1:30" x14ac:dyDescent="0.25">
      <c r="A4830">
        <f t="shared" ca="1" si="75"/>
        <v>8429</v>
      </c>
      <c r="B4830" t="s">
        <v>73</v>
      </c>
      <c r="C4830" t="s">
        <v>74</v>
      </c>
      <c r="F4830" t="s">
        <v>28936</v>
      </c>
      <c r="G4830">
        <v>0</v>
      </c>
      <c r="O4830" t="s">
        <v>63</v>
      </c>
      <c r="X4830" t="s">
        <v>34</v>
      </c>
      <c r="Y4830" t="s">
        <v>28937</v>
      </c>
      <c r="Z4830" t="s">
        <v>28938</v>
      </c>
      <c r="AA4830" t="s">
        <v>28939</v>
      </c>
      <c r="AB4830" t="s">
        <v>28940</v>
      </c>
      <c r="AC4830" t="s">
        <v>38</v>
      </c>
      <c r="AD4830">
        <v>98027</v>
      </c>
    </row>
    <row r="4831" spans="1:30" x14ac:dyDescent="0.25">
      <c r="A4831">
        <f t="shared" ca="1" si="75"/>
        <v>19119</v>
      </c>
      <c r="B4831" t="s">
        <v>334</v>
      </c>
      <c r="C4831" t="s">
        <v>45</v>
      </c>
      <c r="F4831" t="s">
        <v>789</v>
      </c>
      <c r="G4831">
        <v>0</v>
      </c>
      <c r="O4831" t="s">
        <v>33</v>
      </c>
      <c r="X4831" t="s">
        <v>34</v>
      </c>
      <c r="Y4831" t="s">
        <v>790</v>
      </c>
      <c r="Z4831" t="s">
        <v>27713</v>
      </c>
      <c r="AA4831" t="s">
        <v>27714</v>
      </c>
      <c r="AB4831" t="s">
        <v>27715</v>
      </c>
      <c r="AC4831" t="s">
        <v>38</v>
      </c>
      <c r="AD4831">
        <v>99362</v>
      </c>
    </row>
    <row r="4832" spans="1:30" x14ac:dyDescent="0.25">
      <c r="A4832">
        <f t="shared" ca="1" si="75"/>
        <v>12519</v>
      </c>
      <c r="B4832" t="s">
        <v>96</v>
      </c>
      <c r="C4832" t="s">
        <v>97</v>
      </c>
      <c r="F4832" t="s">
        <v>19192</v>
      </c>
      <c r="G4832">
        <v>0</v>
      </c>
      <c r="N4832" t="s">
        <v>1348</v>
      </c>
      <c r="O4832" t="s">
        <v>33</v>
      </c>
      <c r="W4832">
        <v>30</v>
      </c>
      <c r="X4832" t="s">
        <v>34</v>
      </c>
      <c r="Y4832" t="s">
        <v>19193</v>
      </c>
      <c r="Z4832" t="s">
        <v>19194</v>
      </c>
      <c r="AA4832" t="s">
        <v>19195</v>
      </c>
      <c r="AB4832" t="s">
        <v>19196</v>
      </c>
    </row>
    <row r="4833" spans="1:30" x14ac:dyDescent="0.25">
      <c r="A4833">
        <f t="shared" ca="1" si="75"/>
        <v>17673</v>
      </c>
      <c r="B4833" t="s">
        <v>79</v>
      </c>
      <c r="C4833" t="s">
        <v>80</v>
      </c>
      <c r="F4833" t="s">
        <v>2153</v>
      </c>
      <c r="O4833" t="s">
        <v>33</v>
      </c>
      <c r="Y4833" t="s">
        <v>11833</v>
      </c>
      <c r="Z4833" t="s">
        <v>26029</v>
      </c>
      <c r="AA4833" t="s">
        <v>26030</v>
      </c>
      <c r="AB4833">
        <v>-181080</v>
      </c>
      <c r="AC4833" t="s">
        <v>38</v>
      </c>
      <c r="AD4833">
        <v>98104</v>
      </c>
    </row>
    <row r="4834" spans="1:30" x14ac:dyDescent="0.25">
      <c r="A4834">
        <f t="shared" ca="1" si="75"/>
        <v>17682</v>
      </c>
      <c r="B4834" t="s">
        <v>79</v>
      </c>
      <c r="C4834" t="s">
        <v>80</v>
      </c>
      <c r="F4834" t="s">
        <v>15649</v>
      </c>
      <c r="O4834" t="s">
        <v>33</v>
      </c>
      <c r="Y4834" t="s">
        <v>15650</v>
      </c>
      <c r="Z4834" t="s">
        <v>26098</v>
      </c>
      <c r="AA4834" t="s">
        <v>26099</v>
      </c>
      <c r="AB4834">
        <v>-171290</v>
      </c>
      <c r="AC4834" t="s">
        <v>38</v>
      </c>
      <c r="AD4834">
        <v>98104</v>
      </c>
    </row>
    <row r="4835" spans="1:30" ht="409.5" x14ac:dyDescent="0.25">
      <c r="A4835">
        <f t="shared" ca="1" si="75"/>
        <v>4552</v>
      </c>
      <c r="B4835" t="s">
        <v>685</v>
      </c>
      <c r="C4835" t="s">
        <v>686</v>
      </c>
      <c r="F4835" t="s">
        <v>20054</v>
      </c>
      <c r="G4835">
        <v>0</v>
      </c>
      <c r="O4835" t="s">
        <v>33</v>
      </c>
      <c r="Y4835" t="s">
        <v>33604</v>
      </c>
      <c r="Z4835" s="1" t="s">
        <v>34799</v>
      </c>
      <c r="AA4835" t="s">
        <v>34800</v>
      </c>
      <c r="AB4835" t="s">
        <v>34801</v>
      </c>
    </row>
    <row r="4836" spans="1:30" x14ac:dyDescent="0.25">
      <c r="A4836">
        <f t="shared" ca="1" si="75"/>
        <v>18427</v>
      </c>
      <c r="B4836" t="s">
        <v>685</v>
      </c>
      <c r="C4836" t="s">
        <v>686</v>
      </c>
      <c r="F4836" t="s">
        <v>28530</v>
      </c>
      <c r="O4836" t="s">
        <v>33</v>
      </c>
      <c r="Y4836" t="s">
        <v>29593</v>
      </c>
      <c r="Z4836" t="s">
        <v>35297</v>
      </c>
      <c r="AA4836" t="s">
        <v>35298</v>
      </c>
      <c r="AB4836">
        <v>-162964</v>
      </c>
      <c r="AC4836" t="s">
        <v>102</v>
      </c>
      <c r="AD4836">
        <v>97205</v>
      </c>
    </row>
    <row r="4837" spans="1:30" x14ac:dyDescent="0.25">
      <c r="A4837">
        <f t="shared" ca="1" si="75"/>
        <v>15349</v>
      </c>
      <c r="B4837" t="s">
        <v>677</v>
      </c>
      <c r="C4837" t="s">
        <v>80</v>
      </c>
      <c r="F4837" t="s">
        <v>5939</v>
      </c>
      <c r="O4837" t="s">
        <v>33</v>
      </c>
      <c r="Y4837" t="s">
        <v>15729</v>
      </c>
      <c r="Z4837" t="s">
        <v>15730</v>
      </c>
      <c r="AA4837" t="s">
        <v>15731</v>
      </c>
      <c r="AB4837">
        <v>-161170</v>
      </c>
      <c r="AC4837" t="s">
        <v>38</v>
      </c>
      <c r="AD4837">
        <v>98352</v>
      </c>
    </row>
    <row r="4838" spans="1:30" ht="409.5" x14ac:dyDescent="0.25">
      <c r="A4838">
        <f t="shared" ca="1" si="75"/>
        <v>5859</v>
      </c>
      <c r="B4838" t="s">
        <v>124</v>
      </c>
      <c r="C4838" t="s">
        <v>45</v>
      </c>
      <c r="N4838" t="s">
        <v>849</v>
      </c>
      <c r="O4838" t="s">
        <v>33</v>
      </c>
      <c r="W4838">
        <v>15</v>
      </c>
      <c r="X4838" t="s">
        <v>34</v>
      </c>
      <c r="Y4838" t="s">
        <v>17255</v>
      </c>
      <c r="Z4838" s="1" t="s">
        <v>17256</v>
      </c>
      <c r="AA4838" t="s">
        <v>17257</v>
      </c>
      <c r="AB4838">
        <v>-180135</v>
      </c>
      <c r="AC4838" t="s">
        <v>38</v>
      </c>
      <c r="AD4838">
        <v>98501</v>
      </c>
    </row>
    <row r="4839" spans="1:30" x14ac:dyDescent="0.25">
      <c r="A4839">
        <f t="shared" ca="1" si="75"/>
        <v>90</v>
      </c>
      <c r="B4839" t="s">
        <v>739</v>
      </c>
      <c r="C4839" t="s">
        <v>686</v>
      </c>
      <c r="F4839" t="s">
        <v>3445</v>
      </c>
      <c r="O4839" t="s">
        <v>33</v>
      </c>
      <c r="Y4839" t="s">
        <v>30168</v>
      </c>
      <c r="Z4839" t="s">
        <v>30169</v>
      </c>
      <c r="AA4839" t="s">
        <v>30170</v>
      </c>
      <c r="AB4839">
        <v>-172097</v>
      </c>
      <c r="AC4839" t="s">
        <v>38</v>
      </c>
      <c r="AD4839">
        <v>98310</v>
      </c>
    </row>
    <row r="4840" spans="1:30" ht="409.5" x14ac:dyDescent="0.25">
      <c r="A4840">
        <f t="shared" ca="1" si="75"/>
        <v>4136</v>
      </c>
      <c r="B4840" t="s">
        <v>276</v>
      </c>
      <c r="C4840" t="s">
        <v>45</v>
      </c>
      <c r="F4840" t="s">
        <v>16861</v>
      </c>
      <c r="G4840">
        <v>0</v>
      </c>
      <c r="O4840" t="s">
        <v>33</v>
      </c>
      <c r="X4840" t="s">
        <v>34</v>
      </c>
      <c r="Y4840" t="s">
        <v>16862</v>
      </c>
      <c r="Z4840" s="1" t="s">
        <v>42188</v>
      </c>
      <c r="AA4840" t="s">
        <v>42189</v>
      </c>
      <c r="AB4840" t="s">
        <v>42190</v>
      </c>
    </row>
    <row r="4841" spans="1:30" ht="409.5" x14ac:dyDescent="0.25">
      <c r="A4841">
        <f t="shared" ca="1" si="75"/>
        <v>11525</v>
      </c>
      <c r="B4841" t="s">
        <v>230</v>
      </c>
      <c r="C4841" t="s">
        <v>45</v>
      </c>
      <c r="F4841" t="s">
        <v>20250</v>
      </c>
      <c r="O4841" t="s">
        <v>33</v>
      </c>
      <c r="X4841" t="s">
        <v>34</v>
      </c>
      <c r="Y4841" t="s">
        <v>22656</v>
      </c>
      <c r="Z4841" s="1" t="s">
        <v>22962</v>
      </c>
      <c r="AA4841" t="s">
        <v>22580</v>
      </c>
      <c r="AB4841">
        <v>-162641</v>
      </c>
    </row>
    <row r="4842" spans="1:30" x14ac:dyDescent="0.25">
      <c r="A4842">
        <f t="shared" ca="1" si="75"/>
        <v>8656</v>
      </c>
      <c r="B4842" t="s">
        <v>30</v>
      </c>
      <c r="C4842" t="s">
        <v>31</v>
      </c>
      <c r="G4842">
        <v>0</v>
      </c>
      <c r="O4842" t="s">
        <v>33</v>
      </c>
      <c r="X4842" t="s">
        <v>34</v>
      </c>
      <c r="Y4842" t="s">
        <v>89</v>
      </c>
      <c r="Z4842" t="s">
        <v>90</v>
      </c>
      <c r="AA4842" t="s">
        <v>90</v>
      </c>
      <c r="AB4842" t="s">
        <v>91</v>
      </c>
      <c r="AC4842" t="s">
        <v>38</v>
      </c>
      <c r="AD4842">
        <v>98513</v>
      </c>
    </row>
    <row r="4843" spans="1:30" x14ac:dyDescent="0.25">
      <c r="A4843">
        <f t="shared" ca="1" si="75"/>
        <v>1955</v>
      </c>
      <c r="B4843" t="s">
        <v>68</v>
      </c>
      <c r="C4843" t="s">
        <v>45</v>
      </c>
      <c r="N4843" t="s">
        <v>849</v>
      </c>
      <c r="O4843" t="s">
        <v>33</v>
      </c>
      <c r="W4843">
        <v>15</v>
      </c>
      <c r="X4843" t="s">
        <v>34</v>
      </c>
      <c r="Y4843" t="s">
        <v>880</v>
      </c>
      <c r="Z4843" t="s">
        <v>881</v>
      </c>
      <c r="AA4843" t="s">
        <v>882</v>
      </c>
      <c r="AB4843">
        <v>-161834</v>
      </c>
    </row>
    <row r="4844" spans="1:30" ht="409.5" x14ac:dyDescent="0.25">
      <c r="A4844">
        <f t="shared" ca="1" si="75"/>
        <v>3560</v>
      </c>
      <c r="B4844" t="s">
        <v>2046</v>
      </c>
      <c r="C4844" t="s">
        <v>80</v>
      </c>
      <c r="F4844" t="s">
        <v>81</v>
      </c>
      <c r="O4844" t="s">
        <v>33</v>
      </c>
      <c r="Y4844" t="s">
        <v>82</v>
      </c>
      <c r="Z4844" s="1" t="s">
        <v>10463</v>
      </c>
      <c r="AA4844" t="s">
        <v>10464</v>
      </c>
      <c r="AB4844">
        <v>-181109</v>
      </c>
      <c r="AC4844" t="s">
        <v>38</v>
      </c>
      <c r="AD4844">
        <v>98668</v>
      </c>
    </row>
    <row r="4845" spans="1:30" ht="409.5" x14ac:dyDescent="0.25">
      <c r="A4845">
        <f t="shared" ca="1" si="75"/>
        <v>14073</v>
      </c>
      <c r="B4845" t="s">
        <v>44</v>
      </c>
      <c r="C4845" t="s">
        <v>45</v>
      </c>
      <c r="F4845" t="s">
        <v>9596</v>
      </c>
      <c r="G4845">
        <v>0</v>
      </c>
      <c r="O4845" t="s">
        <v>33</v>
      </c>
      <c r="X4845" t="s">
        <v>34</v>
      </c>
      <c r="Y4845" t="s">
        <v>9597</v>
      </c>
      <c r="Z4845" s="1" t="s">
        <v>9598</v>
      </c>
      <c r="AA4845" t="s">
        <v>9599</v>
      </c>
      <c r="AB4845" t="s">
        <v>9600</v>
      </c>
      <c r="AC4845" t="s">
        <v>243</v>
      </c>
      <c r="AD4845">
        <v>92117</v>
      </c>
    </row>
    <row r="4846" spans="1:30" x14ac:dyDescent="0.25">
      <c r="A4846">
        <f t="shared" ca="1" si="75"/>
        <v>17609</v>
      </c>
      <c r="B4846" t="s">
        <v>677</v>
      </c>
      <c r="C4846" t="s">
        <v>80</v>
      </c>
      <c r="G4846">
        <v>0</v>
      </c>
      <c r="O4846" t="s">
        <v>155</v>
      </c>
      <c r="X4846" t="s">
        <v>34</v>
      </c>
      <c r="Y4846" t="s">
        <v>1281</v>
      </c>
      <c r="Z4846" t="s">
        <v>2116</v>
      </c>
      <c r="AA4846" t="s">
        <v>2117</v>
      </c>
      <c r="AB4846" t="s">
        <v>2118</v>
      </c>
      <c r="AC4846" t="s">
        <v>38</v>
      </c>
      <c r="AD4846">
        <v>99201</v>
      </c>
    </row>
    <row r="4847" spans="1:30" ht="409.5" x14ac:dyDescent="0.25">
      <c r="A4847">
        <f t="shared" ca="1" si="75"/>
        <v>18702</v>
      </c>
      <c r="B4847" t="s">
        <v>164</v>
      </c>
      <c r="C4847" t="s">
        <v>165</v>
      </c>
      <c r="F4847" t="s">
        <v>69</v>
      </c>
      <c r="G4847">
        <v>0</v>
      </c>
      <c r="O4847" t="s">
        <v>33</v>
      </c>
      <c r="Y4847" t="s">
        <v>9430</v>
      </c>
      <c r="Z4847" s="1" t="s">
        <v>9431</v>
      </c>
      <c r="AA4847" t="s">
        <v>9432</v>
      </c>
      <c r="AB4847" t="s">
        <v>9433</v>
      </c>
    </row>
    <row r="4848" spans="1:30" x14ac:dyDescent="0.25">
      <c r="A4848">
        <f t="shared" ca="1" si="75"/>
        <v>14907</v>
      </c>
      <c r="B4848" t="s">
        <v>178</v>
      </c>
      <c r="C4848" t="s">
        <v>179</v>
      </c>
      <c r="F4848" t="s">
        <v>3616</v>
      </c>
      <c r="O4848" t="s">
        <v>33</v>
      </c>
      <c r="X4848" t="s">
        <v>34</v>
      </c>
      <c r="Z4848" t="s">
        <v>4417</v>
      </c>
      <c r="AA4848" t="s">
        <v>4418</v>
      </c>
      <c r="AB4848">
        <v>-171005</v>
      </c>
      <c r="AC4848" t="s">
        <v>3619</v>
      </c>
      <c r="AD4848">
        <v>60602</v>
      </c>
    </row>
    <row r="4849" spans="1:30" ht="409.5" x14ac:dyDescent="0.25">
      <c r="A4849">
        <f t="shared" ca="1" si="75"/>
        <v>13941</v>
      </c>
      <c r="B4849" t="s">
        <v>2046</v>
      </c>
      <c r="C4849" t="s">
        <v>80</v>
      </c>
      <c r="G4849">
        <v>0</v>
      </c>
      <c r="O4849" t="s">
        <v>33</v>
      </c>
      <c r="Y4849" t="s">
        <v>12645</v>
      </c>
      <c r="Z4849" s="1" t="s">
        <v>12646</v>
      </c>
      <c r="AA4849" t="s">
        <v>12647</v>
      </c>
      <c r="AB4849" t="s">
        <v>12648</v>
      </c>
      <c r="AC4849" t="s">
        <v>38</v>
      </c>
      <c r="AD4849">
        <v>98417</v>
      </c>
    </row>
    <row r="4850" spans="1:30" ht="405" x14ac:dyDescent="0.25">
      <c r="A4850">
        <f t="shared" ca="1" si="75"/>
        <v>14853</v>
      </c>
      <c r="B4850" t="s">
        <v>44</v>
      </c>
      <c r="C4850" t="s">
        <v>45</v>
      </c>
      <c r="F4850" t="s">
        <v>1377</v>
      </c>
      <c r="G4850">
        <v>0</v>
      </c>
      <c r="O4850" t="s">
        <v>63</v>
      </c>
      <c r="X4850" t="s">
        <v>34</v>
      </c>
      <c r="Y4850" t="s">
        <v>1378</v>
      </c>
      <c r="Z4850" s="1" t="s">
        <v>1379</v>
      </c>
      <c r="AA4850" s="1" t="s">
        <v>1380</v>
      </c>
      <c r="AB4850" t="s">
        <v>1381</v>
      </c>
      <c r="AC4850" t="s">
        <v>38</v>
      </c>
      <c r="AD4850">
        <v>98101</v>
      </c>
    </row>
    <row r="4851" spans="1:30" x14ac:dyDescent="0.25">
      <c r="A4851">
        <f t="shared" ca="1" si="75"/>
        <v>13682</v>
      </c>
      <c r="B4851" t="s">
        <v>124</v>
      </c>
      <c r="C4851" t="s">
        <v>45</v>
      </c>
      <c r="O4851" t="s">
        <v>33</v>
      </c>
      <c r="X4851" t="s">
        <v>34</v>
      </c>
      <c r="Y4851" t="s">
        <v>21232</v>
      </c>
      <c r="Z4851" t="s">
        <v>21233</v>
      </c>
      <c r="AA4851" t="s">
        <v>2406</v>
      </c>
      <c r="AB4851">
        <v>-171616</v>
      </c>
      <c r="AC4851" t="s">
        <v>38</v>
      </c>
      <c r="AD4851">
        <v>98392</v>
      </c>
    </row>
    <row r="4852" spans="1:30" x14ac:dyDescent="0.25">
      <c r="A4852">
        <f t="shared" ca="1" si="75"/>
        <v>3672</v>
      </c>
      <c r="B4852" t="s">
        <v>685</v>
      </c>
      <c r="C4852" t="s">
        <v>686</v>
      </c>
      <c r="F4852" t="s">
        <v>29351</v>
      </c>
      <c r="O4852" t="s">
        <v>33</v>
      </c>
      <c r="Y4852" t="s">
        <v>29352</v>
      </c>
      <c r="Z4852" t="s">
        <v>33918</v>
      </c>
      <c r="AA4852" t="s">
        <v>33919</v>
      </c>
      <c r="AB4852">
        <v>-160783</v>
      </c>
      <c r="AC4852" t="s">
        <v>38</v>
      </c>
      <c r="AD4852">
        <v>98409</v>
      </c>
    </row>
    <row r="4853" spans="1:30" ht="409.5" x14ac:dyDescent="0.25">
      <c r="A4853">
        <f t="shared" ca="1" si="75"/>
        <v>2847</v>
      </c>
      <c r="B4853" t="s">
        <v>3712</v>
      </c>
      <c r="C4853" t="s">
        <v>16820</v>
      </c>
      <c r="F4853" t="s">
        <v>22331</v>
      </c>
      <c r="G4853">
        <v>0</v>
      </c>
      <c r="O4853" t="s">
        <v>33</v>
      </c>
      <c r="X4853" t="s">
        <v>34</v>
      </c>
      <c r="Y4853" t="s">
        <v>22321</v>
      </c>
      <c r="Z4853" s="1" t="s">
        <v>24622</v>
      </c>
      <c r="AA4853" t="s">
        <v>24027</v>
      </c>
      <c r="AB4853" t="s">
        <v>24623</v>
      </c>
    </row>
    <row r="4854" spans="1:30" x14ac:dyDescent="0.25">
      <c r="A4854">
        <f t="shared" ca="1" si="75"/>
        <v>2077</v>
      </c>
      <c r="B4854" t="s">
        <v>2046</v>
      </c>
      <c r="C4854" t="s">
        <v>80</v>
      </c>
      <c r="F4854" t="s">
        <v>13863</v>
      </c>
      <c r="O4854" t="s">
        <v>33</v>
      </c>
      <c r="Y4854" t="s">
        <v>13868</v>
      </c>
      <c r="Z4854" t="s">
        <v>13869</v>
      </c>
      <c r="AA4854" t="s">
        <v>13866</v>
      </c>
      <c r="AB4854">
        <v>-162433</v>
      </c>
      <c r="AC4854" t="s">
        <v>38</v>
      </c>
      <c r="AD4854">
        <v>98225</v>
      </c>
    </row>
    <row r="4855" spans="1:30" ht="409.5" x14ac:dyDescent="0.25">
      <c r="A4855">
        <f t="shared" ca="1" si="75"/>
        <v>4758</v>
      </c>
      <c r="B4855" t="s">
        <v>334</v>
      </c>
      <c r="C4855" t="s">
        <v>45</v>
      </c>
      <c r="F4855" t="s">
        <v>734</v>
      </c>
      <c r="N4855" t="s">
        <v>931</v>
      </c>
      <c r="O4855" t="s">
        <v>33</v>
      </c>
      <c r="V4855" t="s">
        <v>43463</v>
      </c>
      <c r="W4855">
        <v>30</v>
      </c>
      <c r="X4855" t="s">
        <v>34</v>
      </c>
      <c r="Y4855" t="s">
        <v>735</v>
      </c>
      <c r="Z4855" s="1" t="s">
        <v>43464</v>
      </c>
      <c r="AA4855" t="s">
        <v>43465</v>
      </c>
      <c r="AB4855">
        <v>-160085</v>
      </c>
    </row>
    <row r="4856" spans="1:30" x14ac:dyDescent="0.25">
      <c r="A4856">
        <f t="shared" ca="1" si="75"/>
        <v>1263</v>
      </c>
      <c r="B4856" t="s">
        <v>788</v>
      </c>
      <c r="C4856" t="s">
        <v>45</v>
      </c>
      <c r="F4856" t="s">
        <v>789</v>
      </c>
      <c r="G4856">
        <v>0</v>
      </c>
      <c r="O4856" t="s">
        <v>33</v>
      </c>
      <c r="X4856" t="s">
        <v>34</v>
      </c>
      <c r="Y4856" t="s">
        <v>790</v>
      </c>
      <c r="Z4856" t="s">
        <v>28800</v>
      </c>
      <c r="AA4856" t="s">
        <v>28801</v>
      </c>
      <c r="AB4856" t="s">
        <v>28802</v>
      </c>
      <c r="AC4856" t="s">
        <v>38</v>
      </c>
      <c r="AD4856">
        <v>98326</v>
      </c>
    </row>
    <row r="4857" spans="1:30" x14ac:dyDescent="0.25">
      <c r="A4857">
        <f t="shared" ca="1" si="75"/>
        <v>5005</v>
      </c>
      <c r="B4857" t="s">
        <v>489</v>
      </c>
      <c r="C4857" t="s">
        <v>45</v>
      </c>
      <c r="O4857" t="s">
        <v>33</v>
      </c>
      <c r="X4857" t="s">
        <v>34</v>
      </c>
      <c r="Y4857" t="s">
        <v>16924</v>
      </c>
      <c r="Z4857" t="s">
        <v>16925</v>
      </c>
      <c r="AA4857" t="s">
        <v>16926</v>
      </c>
      <c r="AB4857">
        <v>-172767</v>
      </c>
      <c r="AC4857" t="s">
        <v>38</v>
      </c>
      <c r="AD4857">
        <v>98592</v>
      </c>
    </row>
    <row r="4858" spans="1:30" x14ac:dyDescent="0.25">
      <c r="A4858">
        <f t="shared" ca="1" si="75"/>
        <v>15167</v>
      </c>
      <c r="B4858" t="s">
        <v>73</v>
      </c>
      <c r="C4858" t="s">
        <v>74</v>
      </c>
      <c r="F4858" t="s">
        <v>28977</v>
      </c>
      <c r="O4858" t="s">
        <v>33</v>
      </c>
      <c r="W4858">
        <v>15</v>
      </c>
      <c r="X4858" t="s">
        <v>34</v>
      </c>
      <c r="Y4858" t="s">
        <v>4506</v>
      </c>
      <c r="Z4858" t="s">
        <v>28978</v>
      </c>
      <c r="AA4858" t="s">
        <v>28979</v>
      </c>
      <c r="AB4858">
        <v>-173236</v>
      </c>
      <c r="AC4858" t="s">
        <v>816</v>
      </c>
      <c r="AD4858">
        <v>80202</v>
      </c>
    </row>
    <row r="4859" spans="1:30" ht="409.5" x14ac:dyDescent="0.25">
      <c r="A4859">
        <f t="shared" ca="1" si="75"/>
        <v>15578</v>
      </c>
      <c r="B4859" t="s">
        <v>3712</v>
      </c>
      <c r="C4859" t="s">
        <v>16820</v>
      </c>
      <c r="F4859" t="s">
        <v>20250</v>
      </c>
      <c r="G4859">
        <v>0</v>
      </c>
      <c r="O4859" t="s">
        <v>33</v>
      </c>
      <c r="X4859" t="s">
        <v>34</v>
      </c>
      <c r="Y4859" t="s">
        <v>22806</v>
      </c>
      <c r="Z4859" s="1" t="s">
        <v>24366</v>
      </c>
      <c r="AA4859" t="s">
        <v>24027</v>
      </c>
      <c r="AB4859" t="s">
        <v>24367</v>
      </c>
      <c r="AC4859" t="s">
        <v>102</v>
      </c>
      <c r="AD4859">
        <v>97302</v>
      </c>
    </row>
    <row r="4860" spans="1:30" x14ac:dyDescent="0.25">
      <c r="A4860">
        <f t="shared" ca="1" si="75"/>
        <v>10493</v>
      </c>
      <c r="B4860" t="s">
        <v>276</v>
      </c>
      <c r="C4860" t="s">
        <v>45</v>
      </c>
      <c r="F4860" t="s">
        <v>4953</v>
      </c>
      <c r="G4860">
        <v>0</v>
      </c>
      <c r="O4860" t="s">
        <v>63</v>
      </c>
      <c r="X4860" t="s">
        <v>34</v>
      </c>
      <c r="Y4860" t="s">
        <v>42746</v>
      </c>
      <c r="Z4860" t="s">
        <v>42747</v>
      </c>
      <c r="AA4860" t="s">
        <v>42748</v>
      </c>
      <c r="AB4860" t="s">
        <v>42749</v>
      </c>
    </row>
    <row r="4861" spans="1:30" x14ac:dyDescent="0.25">
      <c r="A4861">
        <f t="shared" ca="1" si="75"/>
        <v>10316</v>
      </c>
      <c r="B4861" t="s">
        <v>73</v>
      </c>
      <c r="C4861" t="s">
        <v>74</v>
      </c>
      <c r="F4861" t="s">
        <v>42199</v>
      </c>
      <c r="G4861">
        <v>0</v>
      </c>
      <c r="O4861" t="s">
        <v>33</v>
      </c>
      <c r="Y4861" t="s">
        <v>42200</v>
      </c>
      <c r="Z4861" t="s">
        <v>42201</v>
      </c>
      <c r="AA4861" t="s">
        <v>42202</v>
      </c>
      <c r="AB4861" t="s">
        <v>42203</v>
      </c>
      <c r="AC4861" t="s">
        <v>6028</v>
      </c>
      <c r="AD4861">
        <v>49525</v>
      </c>
    </row>
    <row r="4862" spans="1:30" ht="409.5" x14ac:dyDescent="0.25">
      <c r="A4862">
        <f t="shared" ca="1" si="75"/>
        <v>511</v>
      </c>
      <c r="B4862" t="s">
        <v>685</v>
      </c>
      <c r="C4862" t="s">
        <v>686</v>
      </c>
      <c r="O4862" t="s">
        <v>33</v>
      </c>
      <c r="Y4862" t="s">
        <v>29443</v>
      </c>
      <c r="Z4862" s="1" t="s">
        <v>34263</v>
      </c>
      <c r="AA4862" t="s">
        <v>34247</v>
      </c>
      <c r="AB4862">
        <v>-180320</v>
      </c>
    </row>
    <row r="4863" spans="1:30" ht="409.5" x14ac:dyDescent="0.25">
      <c r="A4863">
        <f t="shared" ca="1" si="75"/>
        <v>13706</v>
      </c>
      <c r="B4863" t="s">
        <v>2046</v>
      </c>
      <c r="C4863" t="s">
        <v>80</v>
      </c>
      <c r="F4863" t="s">
        <v>81</v>
      </c>
      <c r="O4863" t="s">
        <v>33</v>
      </c>
      <c r="Y4863" t="s">
        <v>82</v>
      </c>
      <c r="Z4863" s="1" t="s">
        <v>10296</v>
      </c>
      <c r="AA4863" t="s">
        <v>10297</v>
      </c>
      <c r="AB4863">
        <v>-162843</v>
      </c>
      <c r="AC4863" t="s">
        <v>38</v>
      </c>
      <c r="AD4863">
        <v>98668</v>
      </c>
    </row>
    <row r="4864" spans="1:30" ht="409.5" x14ac:dyDescent="0.25">
      <c r="A4864">
        <f t="shared" ca="1" si="75"/>
        <v>17222</v>
      </c>
      <c r="B4864" t="s">
        <v>73</v>
      </c>
      <c r="C4864" t="s">
        <v>74</v>
      </c>
      <c r="F4864" t="s">
        <v>616</v>
      </c>
      <c r="G4864">
        <v>722</v>
      </c>
      <c r="H4864" t="s">
        <v>617</v>
      </c>
      <c r="I4864" t="s">
        <v>2322</v>
      </c>
      <c r="L4864">
        <v>105.45</v>
      </c>
      <c r="O4864" t="s">
        <v>33</v>
      </c>
      <c r="W4864">
        <v>30</v>
      </c>
      <c r="X4864" t="s">
        <v>34</v>
      </c>
      <c r="Y4864" t="s">
        <v>17217</v>
      </c>
      <c r="Z4864" s="1" t="s">
        <v>17218</v>
      </c>
      <c r="AA4864" t="s">
        <v>17219</v>
      </c>
      <c r="AB4864" t="s">
        <v>17220</v>
      </c>
      <c r="AC4864" t="s">
        <v>38</v>
      </c>
      <c r="AD4864">
        <v>98101</v>
      </c>
    </row>
    <row r="4865" spans="1:30" ht="409.5" x14ac:dyDescent="0.25">
      <c r="A4865">
        <f t="shared" ca="1" si="75"/>
        <v>888</v>
      </c>
      <c r="B4865" t="s">
        <v>96</v>
      </c>
      <c r="C4865" t="s">
        <v>97</v>
      </c>
      <c r="F4865" t="s">
        <v>33024</v>
      </c>
      <c r="G4865">
        <v>0</v>
      </c>
      <c r="O4865" t="s">
        <v>33</v>
      </c>
      <c r="X4865" t="s">
        <v>34</v>
      </c>
      <c r="Y4865" t="s">
        <v>33025</v>
      </c>
      <c r="Z4865" s="1" t="s">
        <v>33026</v>
      </c>
      <c r="AA4865" t="s">
        <v>33027</v>
      </c>
      <c r="AB4865" t="s">
        <v>33028</v>
      </c>
    </row>
    <row r="4866" spans="1:30" x14ac:dyDescent="0.25">
      <c r="A4866">
        <f t="shared" ref="A4866:A4929" ca="1" si="76">RANDBETWEEN(1,20000)</f>
        <v>6283</v>
      </c>
      <c r="B4866" t="s">
        <v>739</v>
      </c>
      <c r="C4866" t="s">
        <v>686</v>
      </c>
      <c r="F4866" t="s">
        <v>29249</v>
      </c>
      <c r="O4866" t="s">
        <v>33</v>
      </c>
      <c r="Y4866" t="s">
        <v>30134</v>
      </c>
      <c r="Z4866" t="s">
        <v>30135</v>
      </c>
      <c r="AA4866" t="s">
        <v>30101</v>
      </c>
      <c r="AB4866">
        <v>-180451</v>
      </c>
      <c r="AC4866" t="s">
        <v>38</v>
      </c>
      <c r="AD4866">
        <v>98223</v>
      </c>
    </row>
    <row r="4867" spans="1:30" x14ac:dyDescent="0.25">
      <c r="A4867">
        <f t="shared" ca="1" si="76"/>
        <v>1192</v>
      </c>
      <c r="B4867" t="s">
        <v>73</v>
      </c>
      <c r="C4867" t="s">
        <v>74</v>
      </c>
      <c r="O4867" t="s">
        <v>63</v>
      </c>
      <c r="X4867" t="s">
        <v>34</v>
      </c>
      <c r="Y4867" t="s">
        <v>42607</v>
      </c>
      <c r="Z4867" t="s">
        <v>42608</v>
      </c>
      <c r="AA4867" t="s">
        <v>42609</v>
      </c>
      <c r="AB4867">
        <v>-170757</v>
      </c>
    </row>
    <row r="4868" spans="1:30" ht="409.5" x14ac:dyDescent="0.25">
      <c r="A4868">
        <f t="shared" ca="1" si="76"/>
        <v>18130</v>
      </c>
      <c r="B4868" t="s">
        <v>230</v>
      </c>
      <c r="C4868" t="s">
        <v>45</v>
      </c>
      <c r="F4868" t="s">
        <v>20250</v>
      </c>
      <c r="O4868" t="s">
        <v>33</v>
      </c>
      <c r="X4868" t="s">
        <v>34</v>
      </c>
      <c r="Y4868" t="s">
        <v>22656</v>
      </c>
      <c r="Z4868" s="1" t="s">
        <v>23095</v>
      </c>
      <c r="AA4868" t="s">
        <v>22580</v>
      </c>
      <c r="AB4868">
        <v>-170116</v>
      </c>
    </row>
    <row r="4869" spans="1:30" ht="409.5" x14ac:dyDescent="0.25">
      <c r="A4869">
        <f t="shared" ca="1" si="76"/>
        <v>4212</v>
      </c>
      <c r="B4869" t="s">
        <v>79</v>
      </c>
      <c r="C4869" t="s">
        <v>80</v>
      </c>
      <c r="F4869" t="s">
        <v>81</v>
      </c>
      <c r="O4869" t="s">
        <v>33</v>
      </c>
      <c r="Y4869" t="s">
        <v>82</v>
      </c>
      <c r="Z4869" s="1" t="s">
        <v>25823</v>
      </c>
      <c r="AA4869" t="s">
        <v>25824</v>
      </c>
      <c r="AB4869">
        <v>-171453</v>
      </c>
      <c r="AC4869" t="s">
        <v>38</v>
      </c>
      <c r="AD4869">
        <v>98668</v>
      </c>
    </row>
    <row r="4870" spans="1:30" ht="409.5" x14ac:dyDescent="0.25">
      <c r="A4870">
        <f t="shared" ca="1" si="76"/>
        <v>18419</v>
      </c>
      <c r="B4870" t="s">
        <v>73</v>
      </c>
      <c r="C4870" t="s">
        <v>74</v>
      </c>
      <c r="F4870" t="s">
        <v>378</v>
      </c>
      <c r="O4870" t="s">
        <v>33</v>
      </c>
      <c r="X4870" t="s">
        <v>34</v>
      </c>
      <c r="Y4870" t="s">
        <v>379</v>
      </c>
      <c r="Z4870" s="1" t="s">
        <v>28429</v>
      </c>
      <c r="AA4870" t="s">
        <v>28430</v>
      </c>
      <c r="AB4870">
        <v>-160807</v>
      </c>
      <c r="AC4870" t="s">
        <v>135</v>
      </c>
      <c r="AD4870">
        <v>55402</v>
      </c>
    </row>
    <row r="4871" spans="1:30" x14ac:dyDescent="0.25">
      <c r="A4871">
        <f t="shared" ca="1" si="76"/>
        <v>2551</v>
      </c>
      <c r="B4871" t="s">
        <v>68</v>
      </c>
      <c r="C4871" t="s">
        <v>45</v>
      </c>
      <c r="F4871" t="s">
        <v>43237</v>
      </c>
      <c r="O4871" t="s">
        <v>63</v>
      </c>
      <c r="X4871" t="s">
        <v>34</v>
      </c>
      <c r="Y4871" t="s">
        <v>43238</v>
      </c>
      <c r="Z4871" t="s">
        <v>43239</v>
      </c>
      <c r="AA4871" t="s">
        <v>43240</v>
      </c>
      <c r="AB4871">
        <v>-181375</v>
      </c>
    </row>
    <row r="4872" spans="1:30" ht="409.5" x14ac:dyDescent="0.25">
      <c r="A4872">
        <f t="shared" ca="1" si="76"/>
        <v>13847</v>
      </c>
      <c r="B4872" t="s">
        <v>96</v>
      </c>
      <c r="C4872" t="s">
        <v>97</v>
      </c>
      <c r="F4872" t="s">
        <v>160</v>
      </c>
      <c r="G4872">
        <v>0</v>
      </c>
      <c r="O4872" t="s">
        <v>33</v>
      </c>
      <c r="X4872" t="s">
        <v>34</v>
      </c>
      <c r="Y4872" t="s">
        <v>161</v>
      </c>
      <c r="Z4872" s="1" t="s">
        <v>36046</v>
      </c>
      <c r="AA4872" t="s">
        <v>36047</v>
      </c>
      <c r="AB4872" t="s">
        <v>36048</v>
      </c>
      <c r="AC4872" t="s">
        <v>38</v>
      </c>
      <c r="AD4872">
        <v>98109</v>
      </c>
    </row>
    <row r="4873" spans="1:30" ht="409.5" x14ac:dyDescent="0.25">
      <c r="A4873">
        <f t="shared" ca="1" si="76"/>
        <v>5392</v>
      </c>
      <c r="B4873" t="s">
        <v>2046</v>
      </c>
      <c r="C4873" t="s">
        <v>80</v>
      </c>
      <c r="F4873" t="s">
        <v>6116</v>
      </c>
      <c r="O4873" t="s">
        <v>33</v>
      </c>
      <c r="Y4873" t="s">
        <v>8542</v>
      </c>
      <c r="Z4873" s="1" t="s">
        <v>15424</v>
      </c>
      <c r="AA4873" t="s">
        <v>15425</v>
      </c>
      <c r="AB4873">
        <v>-163379</v>
      </c>
      <c r="AC4873" t="s">
        <v>38</v>
      </c>
      <c r="AD4873">
        <v>98115</v>
      </c>
    </row>
    <row r="4874" spans="1:30" ht="409.5" x14ac:dyDescent="0.25">
      <c r="A4874">
        <f t="shared" ca="1" si="76"/>
        <v>16033</v>
      </c>
      <c r="B4874" t="s">
        <v>244</v>
      </c>
      <c r="C4874" t="s">
        <v>245</v>
      </c>
      <c r="O4874" t="s">
        <v>33</v>
      </c>
      <c r="X4874" t="s">
        <v>34</v>
      </c>
      <c r="Y4874" t="s">
        <v>6435</v>
      </c>
      <c r="Z4874" s="1" t="s">
        <v>6436</v>
      </c>
      <c r="AA4874" t="s">
        <v>6437</v>
      </c>
      <c r="AB4874">
        <v>-161465</v>
      </c>
      <c r="AC4874" t="s">
        <v>38</v>
      </c>
      <c r="AD4874">
        <v>98855</v>
      </c>
    </row>
    <row r="4875" spans="1:30" x14ac:dyDescent="0.25">
      <c r="A4875">
        <f t="shared" ca="1" si="76"/>
        <v>7128</v>
      </c>
      <c r="B4875" t="s">
        <v>2046</v>
      </c>
      <c r="C4875" t="s">
        <v>80</v>
      </c>
      <c r="F4875" t="s">
        <v>14174</v>
      </c>
      <c r="G4875">
        <v>0</v>
      </c>
      <c r="O4875" t="s">
        <v>33</v>
      </c>
      <c r="Y4875" t="s">
        <v>14175</v>
      </c>
      <c r="Z4875" t="s">
        <v>14176</v>
      </c>
      <c r="AA4875" t="s">
        <v>14177</v>
      </c>
      <c r="AB4875" t="s">
        <v>14178</v>
      </c>
      <c r="AC4875" t="s">
        <v>38</v>
      </c>
      <c r="AD4875">
        <v>98593</v>
      </c>
    </row>
    <row r="4876" spans="1:30" ht="409.5" x14ac:dyDescent="0.25">
      <c r="A4876">
        <f t="shared" ca="1" si="76"/>
        <v>2149</v>
      </c>
      <c r="B4876" t="s">
        <v>773</v>
      </c>
      <c r="C4876" t="s">
        <v>80</v>
      </c>
      <c r="G4876">
        <v>0</v>
      </c>
      <c r="O4876" t="s">
        <v>33</v>
      </c>
      <c r="Y4876" t="s">
        <v>5749</v>
      </c>
      <c r="Z4876" s="1" t="s">
        <v>5750</v>
      </c>
      <c r="AA4876" t="s">
        <v>5736</v>
      </c>
      <c r="AB4876" t="s">
        <v>5751</v>
      </c>
      <c r="AC4876" t="s">
        <v>38</v>
      </c>
      <c r="AD4876">
        <v>98104</v>
      </c>
    </row>
    <row r="4877" spans="1:30" x14ac:dyDescent="0.25">
      <c r="A4877">
        <f t="shared" ca="1" si="76"/>
        <v>18085</v>
      </c>
      <c r="B4877" t="s">
        <v>164</v>
      </c>
      <c r="C4877" t="s">
        <v>165</v>
      </c>
      <c r="G4877">
        <v>0</v>
      </c>
      <c r="O4877" t="s">
        <v>33</v>
      </c>
      <c r="Y4877" t="s">
        <v>39015</v>
      </c>
      <c r="Z4877" t="s">
        <v>39016</v>
      </c>
      <c r="AA4877" t="s">
        <v>39017</v>
      </c>
      <c r="AB4877" t="s">
        <v>39018</v>
      </c>
    </row>
    <row r="4878" spans="1:30" ht="409.5" x14ac:dyDescent="0.25">
      <c r="A4878">
        <f t="shared" ca="1" si="76"/>
        <v>2509</v>
      </c>
      <c r="B4878" t="s">
        <v>2046</v>
      </c>
      <c r="C4878" t="s">
        <v>80</v>
      </c>
      <c r="F4878" t="s">
        <v>413</v>
      </c>
      <c r="O4878" t="s">
        <v>33</v>
      </c>
      <c r="Y4878" t="s">
        <v>7165</v>
      </c>
      <c r="Z4878" s="1" t="s">
        <v>12058</v>
      </c>
      <c r="AA4878" t="s">
        <v>12059</v>
      </c>
      <c r="AB4878">
        <v>-180987</v>
      </c>
      <c r="AC4878" t="s">
        <v>38</v>
      </c>
      <c r="AD4878">
        <v>98006</v>
      </c>
    </row>
    <row r="4879" spans="1:30" ht="409.5" x14ac:dyDescent="0.25">
      <c r="A4879">
        <f t="shared" ca="1" si="76"/>
        <v>190</v>
      </c>
      <c r="B4879" t="s">
        <v>124</v>
      </c>
      <c r="C4879" t="s">
        <v>45</v>
      </c>
      <c r="F4879" t="s">
        <v>6820</v>
      </c>
      <c r="G4879">
        <v>0</v>
      </c>
      <c r="O4879" t="s">
        <v>33</v>
      </c>
      <c r="Y4879" t="s">
        <v>6821</v>
      </c>
      <c r="Z4879" s="1" t="s">
        <v>16900</v>
      </c>
      <c r="AA4879" t="s">
        <v>16901</v>
      </c>
      <c r="AB4879" t="s">
        <v>16902</v>
      </c>
      <c r="AC4879" t="s">
        <v>38</v>
      </c>
      <c r="AD4879">
        <v>98270</v>
      </c>
    </row>
    <row r="4880" spans="1:30" ht="409.5" x14ac:dyDescent="0.25">
      <c r="A4880">
        <f t="shared" ca="1" si="76"/>
        <v>13665</v>
      </c>
      <c r="B4880" t="s">
        <v>2046</v>
      </c>
      <c r="C4880" t="s">
        <v>80</v>
      </c>
      <c r="F4880" t="s">
        <v>1305</v>
      </c>
      <c r="G4880">
        <v>0</v>
      </c>
      <c r="O4880" t="s">
        <v>33</v>
      </c>
      <c r="Y4880" t="s">
        <v>1979</v>
      </c>
      <c r="Z4880" s="1" t="s">
        <v>7172</v>
      </c>
      <c r="AA4880" t="s">
        <v>7173</v>
      </c>
      <c r="AB4880" t="s">
        <v>7174</v>
      </c>
      <c r="AC4880" t="s">
        <v>38</v>
      </c>
      <c r="AD4880">
        <v>98109</v>
      </c>
    </row>
    <row r="4881" spans="1:30" ht="210" x14ac:dyDescent="0.25">
      <c r="A4881">
        <f t="shared" ca="1" si="76"/>
        <v>18096</v>
      </c>
      <c r="B4881" t="s">
        <v>334</v>
      </c>
      <c r="C4881" t="s">
        <v>45</v>
      </c>
      <c r="O4881" t="s">
        <v>33</v>
      </c>
      <c r="W4881">
        <v>15</v>
      </c>
      <c r="X4881" t="s">
        <v>34</v>
      </c>
      <c r="Y4881" t="s">
        <v>3128</v>
      </c>
      <c r="Z4881" s="1" t="s">
        <v>35536</v>
      </c>
      <c r="AA4881" t="s">
        <v>35537</v>
      </c>
      <c r="AB4881">
        <v>-181197</v>
      </c>
    </row>
    <row r="4882" spans="1:30" x14ac:dyDescent="0.25">
      <c r="A4882">
        <f t="shared" ca="1" si="76"/>
        <v>5785</v>
      </c>
      <c r="B4882" t="s">
        <v>739</v>
      </c>
      <c r="C4882" t="s">
        <v>686</v>
      </c>
      <c r="F4882" t="s">
        <v>14568</v>
      </c>
      <c r="O4882" t="s">
        <v>33</v>
      </c>
      <c r="Y4882" t="s">
        <v>29269</v>
      </c>
      <c r="Z4882" t="s">
        <v>29270</v>
      </c>
      <c r="AA4882" t="s">
        <v>29248</v>
      </c>
      <c r="AB4882">
        <v>-170619</v>
      </c>
      <c r="AC4882" t="s">
        <v>38</v>
      </c>
      <c r="AD4882">
        <v>98004</v>
      </c>
    </row>
    <row r="4883" spans="1:30" ht="409.5" x14ac:dyDescent="0.25">
      <c r="A4883">
        <f t="shared" ca="1" si="76"/>
        <v>12407</v>
      </c>
      <c r="B4883" t="s">
        <v>178</v>
      </c>
      <c r="C4883" t="s">
        <v>179</v>
      </c>
      <c r="F4883" s="1" t="s">
        <v>459</v>
      </c>
      <c r="O4883" t="s">
        <v>33</v>
      </c>
      <c r="X4883" t="s">
        <v>34</v>
      </c>
      <c r="Y4883" t="s">
        <v>3659</v>
      </c>
      <c r="Z4883" s="1" t="s">
        <v>24830</v>
      </c>
      <c r="AA4883" t="s">
        <v>24831</v>
      </c>
      <c r="AB4883">
        <v>-162711</v>
      </c>
      <c r="AC4883" t="s">
        <v>38</v>
      </c>
      <c r="AD4883">
        <v>98119</v>
      </c>
    </row>
    <row r="4884" spans="1:30" x14ac:dyDescent="0.25">
      <c r="A4884">
        <f t="shared" ca="1" si="76"/>
        <v>5924</v>
      </c>
      <c r="B4884" t="s">
        <v>73</v>
      </c>
      <c r="C4884" t="s">
        <v>74</v>
      </c>
      <c r="F4884" t="s">
        <v>3500</v>
      </c>
      <c r="G4884">
        <v>0</v>
      </c>
      <c r="O4884" t="s">
        <v>33</v>
      </c>
      <c r="X4884" t="s">
        <v>34</v>
      </c>
      <c r="Y4884" t="s">
        <v>4807</v>
      </c>
      <c r="Z4884" t="s">
        <v>4808</v>
      </c>
      <c r="AA4884" t="s">
        <v>4809</v>
      </c>
      <c r="AB4884" t="s">
        <v>4810</v>
      </c>
      <c r="AC4884" t="s">
        <v>3505</v>
      </c>
      <c r="AD4884">
        <v>68508</v>
      </c>
    </row>
    <row r="4885" spans="1:30" ht="409.5" x14ac:dyDescent="0.25">
      <c r="A4885">
        <f t="shared" ca="1" si="76"/>
        <v>15772</v>
      </c>
      <c r="B4885" t="s">
        <v>178</v>
      </c>
      <c r="C4885" t="s">
        <v>179</v>
      </c>
      <c r="F4885" t="s">
        <v>180</v>
      </c>
      <c r="G4885">
        <v>0</v>
      </c>
      <c r="O4885" t="s">
        <v>33</v>
      </c>
      <c r="X4885" t="s">
        <v>34</v>
      </c>
      <c r="Y4885" t="s">
        <v>181</v>
      </c>
      <c r="Z4885" s="1" t="s">
        <v>9739</v>
      </c>
      <c r="AA4885" t="s">
        <v>9740</v>
      </c>
      <c r="AB4885" t="s">
        <v>9741</v>
      </c>
      <c r="AC4885" t="s">
        <v>38</v>
      </c>
      <c r="AD4885">
        <v>98922</v>
      </c>
    </row>
    <row r="4886" spans="1:30" x14ac:dyDescent="0.25">
      <c r="A4886">
        <f t="shared" ca="1" si="76"/>
        <v>2198</v>
      </c>
      <c r="B4886" t="s">
        <v>2046</v>
      </c>
      <c r="C4886" t="s">
        <v>80</v>
      </c>
      <c r="F4886" t="s">
        <v>3086</v>
      </c>
      <c r="O4886" t="s">
        <v>33</v>
      </c>
      <c r="Y4886" t="s">
        <v>4860</v>
      </c>
      <c r="Z4886" t="s">
        <v>16230</v>
      </c>
      <c r="AA4886" t="s">
        <v>16231</v>
      </c>
      <c r="AB4886">
        <v>-161565</v>
      </c>
      <c r="AC4886" t="s">
        <v>38</v>
      </c>
      <c r="AD4886">
        <v>98104</v>
      </c>
    </row>
    <row r="4887" spans="1:30" x14ac:dyDescent="0.25">
      <c r="A4887">
        <f t="shared" ca="1" si="76"/>
        <v>7591</v>
      </c>
      <c r="B4887" t="s">
        <v>44</v>
      </c>
      <c r="C4887" t="s">
        <v>45</v>
      </c>
      <c r="G4887">
        <v>0</v>
      </c>
      <c r="O4887" t="s">
        <v>155</v>
      </c>
      <c r="X4887" t="s">
        <v>34</v>
      </c>
      <c r="Y4887" t="s">
        <v>27425</v>
      </c>
      <c r="Z4887" t="s">
        <v>27426</v>
      </c>
      <c r="AA4887" t="s">
        <v>27427</v>
      </c>
      <c r="AB4887" t="s">
        <v>27428</v>
      </c>
    </row>
    <row r="4888" spans="1:30" ht="409.5" x14ac:dyDescent="0.25">
      <c r="A4888">
        <f t="shared" ca="1" si="76"/>
        <v>417</v>
      </c>
      <c r="B4888" t="s">
        <v>2046</v>
      </c>
      <c r="C4888" t="s">
        <v>80</v>
      </c>
      <c r="F4888" t="s">
        <v>1305</v>
      </c>
      <c r="G4888">
        <v>0</v>
      </c>
      <c r="O4888" t="s">
        <v>33</v>
      </c>
      <c r="Y4888" t="s">
        <v>6197</v>
      </c>
      <c r="Z4888" s="1" t="s">
        <v>10782</v>
      </c>
      <c r="AA4888" t="s">
        <v>10783</v>
      </c>
      <c r="AB4888" t="s">
        <v>10784</v>
      </c>
      <c r="AC4888" t="s">
        <v>38</v>
      </c>
      <c r="AD4888">
        <v>98402</v>
      </c>
    </row>
    <row r="4889" spans="1:30" ht="240" x14ac:dyDescent="0.25">
      <c r="A4889">
        <f t="shared" ca="1" si="76"/>
        <v>6355</v>
      </c>
      <c r="B4889" t="s">
        <v>79</v>
      </c>
      <c r="C4889" t="s">
        <v>80</v>
      </c>
      <c r="F4889" t="s">
        <v>3047</v>
      </c>
      <c r="O4889" t="s">
        <v>33</v>
      </c>
      <c r="Y4889" t="s">
        <v>7228</v>
      </c>
      <c r="Z4889" t="s">
        <v>26230</v>
      </c>
      <c r="AA4889" s="1" t="s">
        <v>26231</v>
      </c>
      <c r="AB4889">
        <v>-172844</v>
      </c>
      <c r="AC4889" t="s">
        <v>38</v>
      </c>
      <c r="AD4889">
        <v>98516</v>
      </c>
    </row>
    <row r="4890" spans="1:30" x14ac:dyDescent="0.25">
      <c r="A4890">
        <f t="shared" ca="1" si="76"/>
        <v>524</v>
      </c>
      <c r="B4890" t="s">
        <v>773</v>
      </c>
      <c r="C4890" t="s">
        <v>80</v>
      </c>
      <c r="F4890" t="s">
        <v>27933</v>
      </c>
      <c r="G4890">
        <v>0</v>
      </c>
      <c r="O4890" t="s">
        <v>33</v>
      </c>
      <c r="X4890" t="s">
        <v>34</v>
      </c>
      <c r="Y4890" t="s">
        <v>27934</v>
      </c>
      <c r="Z4890" t="s">
        <v>27935</v>
      </c>
      <c r="AA4890" t="s">
        <v>27936</v>
      </c>
      <c r="AB4890" t="s">
        <v>27937</v>
      </c>
      <c r="AC4890" t="s">
        <v>38</v>
      </c>
      <c r="AD4890">
        <v>98032</v>
      </c>
    </row>
    <row r="4891" spans="1:30" ht="409.5" x14ac:dyDescent="0.25">
      <c r="A4891">
        <f t="shared" ca="1" si="76"/>
        <v>1285</v>
      </c>
      <c r="B4891" t="s">
        <v>96</v>
      </c>
      <c r="C4891" t="s">
        <v>97</v>
      </c>
      <c r="F4891" t="s">
        <v>658</v>
      </c>
      <c r="O4891" t="s">
        <v>33</v>
      </c>
      <c r="X4891" t="s">
        <v>34</v>
      </c>
      <c r="Y4891" t="s">
        <v>37421</v>
      </c>
      <c r="Z4891" s="1" t="s">
        <v>37422</v>
      </c>
      <c r="AA4891" t="s">
        <v>37420</v>
      </c>
      <c r="AB4891">
        <v>-162876</v>
      </c>
      <c r="AC4891" t="s">
        <v>102</v>
      </c>
      <c r="AD4891">
        <v>97205</v>
      </c>
    </row>
    <row r="4892" spans="1:30" ht="330" x14ac:dyDescent="0.25">
      <c r="A4892">
        <f t="shared" ca="1" si="76"/>
        <v>6567</v>
      </c>
      <c r="B4892" t="s">
        <v>73</v>
      </c>
      <c r="C4892" t="s">
        <v>74</v>
      </c>
      <c r="F4892" t="s">
        <v>2804</v>
      </c>
      <c r="G4892">
        <v>0</v>
      </c>
      <c r="O4892" t="s">
        <v>63</v>
      </c>
      <c r="X4892" t="s">
        <v>34</v>
      </c>
      <c r="Y4892" t="s">
        <v>2805</v>
      </c>
      <c r="Z4892" s="1" t="s">
        <v>42732</v>
      </c>
      <c r="AA4892" t="s">
        <v>42733</v>
      </c>
      <c r="AB4892" t="s">
        <v>42734</v>
      </c>
      <c r="AC4892" t="s">
        <v>38</v>
      </c>
      <c r="AD4892">
        <v>98005</v>
      </c>
    </row>
    <row r="4893" spans="1:30" x14ac:dyDescent="0.25">
      <c r="A4893">
        <f t="shared" ca="1" si="76"/>
        <v>12400</v>
      </c>
      <c r="B4893" t="s">
        <v>739</v>
      </c>
      <c r="C4893" t="s">
        <v>686</v>
      </c>
      <c r="G4893">
        <v>0</v>
      </c>
      <c r="O4893" t="s">
        <v>33</v>
      </c>
      <c r="Y4893" t="s">
        <v>30041</v>
      </c>
      <c r="Z4893" t="s">
        <v>30042</v>
      </c>
      <c r="AA4893" t="s">
        <v>30043</v>
      </c>
      <c r="AB4893" t="s">
        <v>30044</v>
      </c>
    </row>
    <row r="4894" spans="1:30" ht="120" x14ac:dyDescent="0.25">
      <c r="A4894">
        <f t="shared" ca="1" si="76"/>
        <v>13063</v>
      </c>
      <c r="B4894" t="s">
        <v>334</v>
      </c>
      <c r="C4894" t="s">
        <v>45</v>
      </c>
      <c r="F4894" t="s">
        <v>1467</v>
      </c>
      <c r="O4894" t="s">
        <v>33</v>
      </c>
      <c r="V4894" s="1" t="s">
        <v>25307</v>
      </c>
      <c r="W4894">
        <v>60</v>
      </c>
      <c r="X4894" t="s">
        <v>34</v>
      </c>
      <c r="Y4894" t="s">
        <v>8910</v>
      </c>
      <c r="Z4894" t="s">
        <v>25308</v>
      </c>
      <c r="AA4894" t="s">
        <v>25309</v>
      </c>
      <c r="AB4894">
        <v>-162777</v>
      </c>
      <c r="AC4894" t="s">
        <v>38</v>
      </c>
      <c r="AD4894">
        <v>98312</v>
      </c>
    </row>
    <row r="4895" spans="1:30" x14ac:dyDescent="0.25">
      <c r="A4895">
        <f t="shared" ca="1" si="76"/>
        <v>10799</v>
      </c>
      <c r="B4895" t="s">
        <v>1624</v>
      </c>
      <c r="C4895" t="s">
        <v>245</v>
      </c>
      <c r="F4895" t="s">
        <v>40989</v>
      </c>
      <c r="O4895" t="s">
        <v>63</v>
      </c>
      <c r="X4895" t="s">
        <v>34</v>
      </c>
      <c r="Y4895" t="s">
        <v>40990</v>
      </c>
      <c r="Z4895" t="s">
        <v>40991</v>
      </c>
      <c r="AA4895" t="s">
        <v>40992</v>
      </c>
      <c r="AB4895">
        <v>-180186</v>
      </c>
      <c r="AC4895" t="s">
        <v>38</v>
      </c>
      <c r="AD4895">
        <v>98837</v>
      </c>
    </row>
    <row r="4896" spans="1:30" ht="409.5" x14ac:dyDescent="0.25">
      <c r="A4896">
        <f t="shared" ca="1" si="76"/>
        <v>13154</v>
      </c>
      <c r="B4896" t="s">
        <v>230</v>
      </c>
      <c r="C4896" t="s">
        <v>45</v>
      </c>
      <c r="O4896" t="s">
        <v>33</v>
      </c>
      <c r="X4896" t="s">
        <v>34</v>
      </c>
      <c r="Y4896" t="s">
        <v>22651</v>
      </c>
      <c r="Z4896" s="1" t="s">
        <v>23316</v>
      </c>
      <c r="AA4896" t="s">
        <v>22580</v>
      </c>
      <c r="AB4896">
        <v>-172126</v>
      </c>
    </row>
    <row r="4897" spans="1:30" ht="390" x14ac:dyDescent="0.25">
      <c r="A4897">
        <f t="shared" ca="1" si="76"/>
        <v>3783</v>
      </c>
      <c r="B4897" t="s">
        <v>773</v>
      </c>
      <c r="C4897" t="s">
        <v>80</v>
      </c>
      <c r="F4897" t="s">
        <v>651</v>
      </c>
      <c r="G4897">
        <v>0</v>
      </c>
      <c r="O4897" t="s">
        <v>33</v>
      </c>
      <c r="X4897" t="s">
        <v>34</v>
      </c>
      <c r="Y4897" t="s">
        <v>6173</v>
      </c>
      <c r="Z4897" s="1" t="s">
        <v>6174</v>
      </c>
      <c r="AA4897" t="s">
        <v>6175</v>
      </c>
      <c r="AB4897" t="s">
        <v>6176</v>
      </c>
      <c r="AC4897" t="s">
        <v>38</v>
      </c>
      <c r="AD4897">
        <v>98034</v>
      </c>
    </row>
    <row r="4898" spans="1:30" ht="409.5" x14ac:dyDescent="0.25">
      <c r="A4898">
        <f t="shared" ca="1" si="76"/>
        <v>17394</v>
      </c>
      <c r="B4898" t="s">
        <v>2046</v>
      </c>
      <c r="C4898" t="s">
        <v>80</v>
      </c>
      <c r="F4898" t="s">
        <v>3176</v>
      </c>
      <c r="O4898" t="s">
        <v>33</v>
      </c>
      <c r="Y4898" t="s">
        <v>10553</v>
      </c>
      <c r="Z4898" s="1" t="s">
        <v>10960</v>
      </c>
      <c r="AA4898" s="1" t="s">
        <v>10961</v>
      </c>
      <c r="AB4898">
        <v>-172603</v>
      </c>
      <c r="AC4898" t="s">
        <v>38</v>
      </c>
      <c r="AD4898">
        <v>98204</v>
      </c>
    </row>
    <row r="4899" spans="1:30" x14ac:dyDescent="0.25">
      <c r="A4899">
        <f t="shared" ca="1" si="76"/>
        <v>5868</v>
      </c>
      <c r="B4899" t="s">
        <v>685</v>
      </c>
      <c r="C4899" t="s">
        <v>686</v>
      </c>
      <c r="F4899" t="s">
        <v>3219</v>
      </c>
      <c r="O4899" t="s">
        <v>63</v>
      </c>
      <c r="Y4899" t="s">
        <v>3255</v>
      </c>
      <c r="Z4899" t="s">
        <v>33881</v>
      </c>
      <c r="AA4899" t="s">
        <v>33882</v>
      </c>
      <c r="AB4899">
        <v>-172646</v>
      </c>
      <c r="AC4899" t="s">
        <v>38</v>
      </c>
      <c r="AD4899">
        <v>98409</v>
      </c>
    </row>
    <row r="4900" spans="1:30" x14ac:dyDescent="0.25">
      <c r="A4900">
        <f t="shared" ca="1" si="76"/>
        <v>13715</v>
      </c>
      <c r="B4900" t="s">
        <v>1203</v>
      </c>
      <c r="C4900" t="s">
        <v>45</v>
      </c>
      <c r="G4900">
        <v>0</v>
      </c>
      <c r="O4900" t="s">
        <v>33</v>
      </c>
      <c r="Y4900" t="s">
        <v>21056</v>
      </c>
      <c r="Z4900" t="s">
        <v>21057</v>
      </c>
      <c r="AA4900" t="s">
        <v>2406</v>
      </c>
      <c r="AB4900" t="s">
        <v>21058</v>
      </c>
    </row>
    <row r="4901" spans="1:30" ht="409.5" x14ac:dyDescent="0.25">
      <c r="A4901">
        <f t="shared" ca="1" si="76"/>
        <v>17912</v>
      </c>
      <c r="B4901" t="s">
        <v>334</v>
      </c>
      <c r="C4901" t="s">
        <v>45</v>
      </c>
      <c r="F4901" t="s">
        <v>20250</v>
      </c>
      <c r="O4901" t="s">
        <v>33</v>
      </c>
      <c r="X4901" t="s">
        <v>34</v>
      </c>
      <c r="Y4901" t="s">
        <v>22659</v>
      </c>
      <c r="Z4901" s="1" t="s">
        <v>23888</v>
      </c>
      <c r="AA4901" t="s">
        <v>23605</v>
      </c>
      <c r="AB4901">
        <v>-160094</v>
      </c>
      <c r="AC4901" t="s">
        <v>102</v>
      </c>
      <c r="AD4901">
        <v>97302</v>
      </c>
    </row>
    <row r="4902" spans="1:30" ht="135" x14ac:dyDescent="0.25">
      <c r="A4902">
        <f t="shared" ca="1" si="76"/>
        <v>14216</v>
      </c>
      <c r="B4902" t="s">
        <v>68</v>
      </c>
      <c r="C4902" t="s">
        <v>45</v>
      </c>
      <c r="O4902" t="s">
        <v>33</v>
      </c>
      <c r="Y4902" t="s">
        <v>15498</v>
      </c>
      <c r="Z4902" t="s">
        <v>41452</v>
      </c>
      <c r="AA4902" s="1" t="s">
        <v>41453</v>
      </c>
      <c r="AB4902">
        <v>-172900</v>
      </c>
    </row>
    <row r="4903" spans="1:30" ht="409.5" x14ac:dyDescent="0.25">
      <c r="A4903">
        <f t="shared" ca="1" si="76"/>
        <v>17719</v>
      </c>
      <c r="B4903" t="s">
        <v>2046</v>
      </c>
      <c r="C4903" t="s">
        <v>80</v>
      </c>
      <c r="F4903" t="s">
        <v>8402</v>
      </c>
      <c r="O4903" t="s">
        <v>33</v>
      </c>
      <c r="Y4903" t="s">
        <v>8403</v>
      </c>
      <c r="Z4903" s="1" t="s">
        <v>13940</v>
      </c>
      <c r="AA4903" t="s">
        <v>13937</v>
      </c>
      <c r="AB4903">
        <v>-173372</v>
      </c>
      <c r="AC4903" t="s">
        <v>38</v>
      </c>
      <c r="AD4903">
        <v>98370</v>
      </c>
    </row>
    <row r="4904" spans="1:30" ht="409.5" x14ac:dyDescent="0.25">
      <c r="A4904">
        <f t="shared" ca="1" si="76"/>
        <v>9859</v>
      </c>
      <c r="B4904" t="s">
        <v>230</v>
      </c>
      <c r="C4904" t="s">
        <v>45</v>
      </c>
      <c r="O4904" t="s">
        <v>33</v>
      </c>
      <c r="X4904" t="s">
        <v>34</v>
      </c>
      <c r="Y4904" t="s">
        <v>22317</v>
      </c>
      <c r="Z4904" s="1" t="s">
        <v>23018</v>
      </c>
      <c r="AA4904" t="s">
        <v>22580</v>
      </c>
      <c r="AB4904">
        <v>-163128</v>
      </c>
    </row>
    <row r="4905" spans="1:30" x14ac:dyDescent="0.25">
      <c r="A4905">
        <f t="shared" ca="1" si="76"/>
        <v>9874</v>
      </c>
      <c r="B4905" t="s">
        <v>107</v>
      </c>
      <c r="C4905" t="s">
        <v>108</v>
      </c>
      <c r="F4905" t="s">
        <v>4156</v>
      </c>
      <c r="G4905">
        <v>0</v>
      </c>
      <c r="O4905" t="s">
        <v>33</v>
      </c>
      <c r="X4905" t="s">
        <v>34</v>
      </c>
      <c r="Y4905" t="s">
        <v>17695</v>
      </c>
      <c r="Z4905" t="s">
        <v>20656</v>
      </c>
      <c r="AA4905" t="s">
        <v>20657</v>
      </c>
      <c r="AB4905" t="s">
        <v>20658</v>
      </c>
      <c r="AC4905" t="s">
        <v>38</v>
      </c>
      <c r="AD4905">
        <v>99220</v>
      </c>
    </row>
    <row r="4906" spans="1:30" ht="409.5" x14ac:dyDescent="0.25">
      <c r="A4906">
        <f t="shared" ca="1" si="76"/>
        <v>493</v>
      </c>
      <c r="B4906" t="s">
        <v>230</v>
      </c>
      <c r="C4906" t="s">
        <v>45</v>
      </c>
      <c r="O4906" t="s">
        <v>33</v>
      </c>
      <c r="X4906" t="s">
        <v>34</v>
      </c>
      <c r="Y4906" t="s">
        <v>22968</v>
      </c>
      <c r="Z4906" s="1" t="s">
        <v>23118</v>
      </c>
      <c r="AA4906" t="s">
        <v>22580</v>
      </c>
      <c r="AB4906">
        <v>-170308</v>
      </c>
    </row>
    <row r="4907" spans="1:30" ht="360" x14ac:dyDescent="0.25">
      <c r="A4907">
        <f t="shared" ca="1" si="76"/>
        <v>18488</v>
      </c>
      <c r="B4907" t="s">
        <v>73</v>
      </c>
      <c r="C4907" t="s">
        <v>74</v>
      </c>
      <c r="F4907" t="s">
        <v>1194</v>
      </c>
      <c r="G4907">
        <v>0</v>
      </c>
      <c r="O4907" t="s">
        <v>33</v>
      </c>
      <c r="Y4907" t="s">
        <v>4864</v>
      </c>
      <c r="Z4907" s="1" t="s">
        <v>36719</v>
      </c>
      <c r="AA4907" t="s">
        <v>36715</v>
      </c>
      <c r="AB4907" t="s">
        <v>36720</v>
      </c>
    </row>
    <row r="4908" spans="1:30" x14ac:dyDescent="0.25">
      <c r="A4908">
        <f t="shared" ca="1" si="76"/>
        <v>14465</v>
      </c>
      <c r="B4908" t="s">
        <v>2046</v>
      </c>
      <c r="C4908" t="s">
        <v>80</v>
      </c>
      <c r="F4908" t="s">
        <v>6018</v>
      </c>
      <c r="O4908" t="s">
        <v>33</v>
      </c>
      <c r="Y4908" t="s">
        <v>11603</v>
      </c>
      <c r="Z4908" t="s">
        <v>14157</v>
      </c>
      <c r="AA4908" t="s">
        <v>14158</v>
      </c>
      <c r="AB4908">
        <v>-171929</v>
      </c>
      <c r="AC4908" t="s">
        <v>38</v>
      </c>
      <c r="AD4908" t="s">
        <v>1716</v>
      </c>
    </row>
    <row r="4909" spans="1:30" x14ac:dyDescent="0.25">
      <c r="A4909">
        <f t="shared" ca="1" si="76"/>
        <v>5546</v>
      </c>
      <c r="B4909" t="s">
        <v>685</v>
      </c>
      <c r="C4909" t="s">
        <v>686</v>
      </c>
      <c r="F4909" t="s">
        <v>28495</v>
      </c>
      <c r="G4909">
        <v>0</v>
      </c>
      <c r="O4909" t="s">
        <v>33</v>
      </c>
      <c r="Y4909" t="s">
        <v>29870</v>
      </c>
      <c r="Z4909" t="s">
        <v>34738</v>
      </c>
      <c r="AA4909" t="s">
        <v>34736</v>
      </c>
      <c r="AB4909" t="s">
        <v>34739</v>
      </c>
    </row>
    <row r="4910" spans="1:30" x14ac:dyDescent="0.25">
      <c r="A4910">
        <f t="shared" ca="1" si="76"/>
        <v>12059</v>
      </c>
      <c r="B4910" t="s">
        <v>2046</v>
      </c>
      <c r="C4910" t="s">
        <v>80</v>
      </c>
      <c r="F4910" t="s">
        <v>10104</v>
      </c>
      <c r="O4910" t="s">
        <v>33</v>
      </c>
      <c r="Y4910" t="s">
        <v>10105</v>
      </c>
      <c r="Z4910" t="s">
        <v>16017</v>
      </c>
      <c r="AA4910" t="s">
        <v>16018</v>
      </c>
      <c r="AB4910">
        <v>-163571</v>
      </c>
      <c r="AC4910" t="s">
        <v>38</v>
      </c>
      <c r="AD4910">
        <v>98004</v>
      </c>
    </row>
    <row r="4911" spans="1:30" x14ac:dyDescent="0.25">
      <c r="A4911">
        <f t="shared" ca="1" si="76"/>
        <v>3564</v>
      </c>
      <c r="B4911" t="s">
        <v>124</v>
      </c>
      <c r="C4911" t="s">
        <v>45</v>
      </c>
      <c r="G4911">
        <v>0</v>
      </c>
      <c r="O4911" t="s">
        <v>33</v>
      </c>
      <c r="Y4911" t="s">
        <v>19626</v>
      </c>
      <c r="Z4911" t="s">
        <v>41067</v>
      </c>
      <c r="AA4911" t="s">
        <v>41068</v>
      </c>
      <c r="AB4911" t="s">
        <v>41069</v>
      </c>
    </row>
    <row r="4912" spans="1:30" x14ac:dyDescent="0.25">
      <c r="A4912">
        <f t="shared" ca="1" si="76"/>
        <v>15867</v>
      </c>
      <c r="B4912" t="s">
        <v>2046</v>
      </c>
      <c r="C4912" t="s">
        <v>80</v>
      </c>
      <c r="F4912" t="s">
        <v>1961</v>
      </c>
      <c r="O4912" t="s">
        <v>33</v>
      </c>
      <c r="Y4912" t="s">
        <v>15916</v>
      </c>
      <c r="Z4912" t="s">
        <v>15917</v>
      </c>
      <c r="AA4912" t="s">
        <v>15918</v>
      </c>
      <c r="AB4912">
        <v>-171843</v>
      </c>
      <c r="AC4912" t="s">
        <v>38</v>
      </c>
      <c r="AD4912">
        <v>98105</v>
      </c>
    </row>
    <row r="4913" spans="1:30" x14ac:dyDescent="0.25">
      <c r="A4913">
        <f t="shared" ca="1" si="76"/>
        <v>10879</v>
      </c>
      <c r="B4913" t="s">
        <v>178</v>
      </c>
      <c r="F4913" t="s">
        <v>5265</v>
      </c>
      <c r="G4913">
        <v>0</v>
      </c>
      <c r="O4913" t="s">
        <v>33</v>
      </c>
      <c r="X4913" t="s">
        <v>34</v>
      </c>
      <c r="Y4913" t="s">
        <v>5266</v>
      </c>
      <c r="Z4913" t="s">
        <v>5267</v>
      </c>
      <c r="AA4913" t="s">
        <v>5267</v>
      </c>
      <c r="AB4913" t="s">
        <v>5268</v>
      </c>
    </row>
    <row r="4914" spans="1:30" x14ac:dyDescent="0.25">
      <c r="A4914">
        <f t="shared" ca="1" si="76"/>
        <v>1311</v>
      </c>
      <c r="B4914" t="s">
        <v>2046</v>
      </c>
      <c r="C4914" t="s">
        <v>80</v>
      </c>
      <c r="F4914" t="s">
        <v>651</v>
      </c>
      <c r="O4914" t="s">
        <v>33</v>
      </c>
      <c r="Y4914" t="s">
        <v>10635</v>
      </c>
      <c r="Z4914" t="s">
        <v>14230</v>
      </c>
      <c r="AA4914" t="s">
        <v>14217</v>
      </c>
      <c r="AB4914">
        <v>-180959</v>
      </c>
      <c r="AC4914" t="s">
        <v>38</v>
      </c>
      <c r="AD4914">
        <v>98034</v>
      </c>
    </row>
    <row r="4915" spans="1:30" x14ac:dyDescent="0.25">
      <c r="A4915">
        <f t="shared" ca="1" si="76"/>
        <v>6630</v>
      </c>
      <c r="B4915" t="s">
        <v>739</v>
      </c>
      <c r="C4915" t="s">
        <v>686</v>
      </c>
      <c r="F4915" t="s">
        <v>28530</v>
      </c>
      <c r="G4915">
        <v>0</v>
      </c>
      <c r="O4915" t="s">
        <v>33</v>
      </c>
      <c r="Y4915" t="s">
        <v>29593</v>
      </c>
      <c r="Z4915" t="s">
        <v>30661</v>
      </c>
      <c r="AA4915" t="s">
        <v>30662</v>
      </c>
      <c r="AB4915" t="s">
        <v>30663</v>
      </c>
    </row>
    <row r="4916" spans="1:30" ht="409.5" x14ac:dyDescent="0.25">
      <c r="A4916">
        <f t="shared" ca="1" si="76"/>
        <v>7807</v>
      </c>
      <c r="B4916" t="s">
        <v>73</v>
      </c>
      <c r="C4916" t="s">
        <v>74</v>
      </c>
      <c r="F4916" t="s">
        <v>3449</v>
      </c>
      <c r="G4916">
        <v>0</v>
      </c>
      <c r="O4916" t="s">
        <v>33</v>
      </c>
      <c r="Y4916" t="s">
        <v>20052</v>
      </c>
      <c r="Z4916" s="1" t="s">
        <v>36924</v>
      </c>
      <c r="AA4916" t="s">
        <v>36925</v>
      </c>
      <c r="AB4916" t="s">
        <v>36926</v>
      </c>
    </row>
    <row r="4917" spans="1:30" x14ac:dyDescent="0.25">
      <c r="A4917">
        <f t="shared" ca="1" si="76"/>
        <v>1083</v>
      </c>
      <c r="B4917" t="s">
        <v>2046</v>
      </c>
      <c r="C4917" t="s">
        <v>80</v>
      </c>
      <c r="F4917" t="s">
        <v>5745</v>
      </c>
      <c r="O4917" t="s">
        <v>33</v>
      </c>
      <c r="Y4917" t="s">
        <v>10053</v>
      </c>
      <c r="Z4917" t="s">
        <v>13761</v>
      </c>
      <c r="AA4917" t="s">
        <v>13755</v>
      </c>
      <c r="AB4917">
        <v>-181218</v>
      </c>
      <c r="AC4917" t="s">
        <v>38</v>
      </c>
      <c r="AD4917">
        <v>98201</v>
      </c>
    </row>
    <row r="4918" spans="1:30" x14ac:dyDescent="0.25">
      <c r="A4918">
        <f t="shared" ca="1" si="76"/>
        <v>11716</v>
      </c>
      <c r="B4918" t="s">
        <v>73</v>
      </c>
      <c r="C4918" t="s">
        <v>74</v>
      </c>
      <c r="O4918" t="s">
        <v>63</v>
      </c>
      <c r="X4918" t="s">
        <v>34</v>
      </c>
      <c r="Y4918" t="s">
        <v>40890</v>
      </c>
      <c r="Z4918" t="s">
        <v>40891</v>
      </c>
      <c r="AA4918" t="s">
        <v>40892</v>
      </c>
      <c r="AB4918">
        <v>-162402</v>
      </c>
      <c r="AC4918" t="s">
        <v>38</v>
      </c>
    </row>
    <row r="4919" spans="1:30" ht="409.5" x14ac:dyDescent="0.25">
      <c r="A4919">
        <f t="shared" ca="1" si="76"/>
        <v>19120</v>
      </c>
      <c r="B4919" t="s">
        <v>2046</v>
      </c>
      <c r="C4919" t="s">
        <v>80</v>
      </c>
      <c r="F4919" t="s">
        <v>6116</v>
      </c>
      <c r="G4919">
        <v>0</v>
      </c>
      <c r="O4919" t="s">
        <v>33</v>
      </c>
      <c r="Y4919" t="s">
        <v>6117</v>
      </c>
      <c r="Z4919" s="1" t="s">
        <v>14955</v>
      </c>
      <c r="AA4919" t="s">
        <v>14956</v>
      </c>
      <c r="AB4919" t="s">
        <v>14957</v>
      </c>
      <c r="AC4919" t="s">
        <v>38</v>
      </c>
      <c r="AD4919">
        <v>98115</v>
      </c>
    </row>
    <row r="4920" spans="1:30" x14ac:dyDescent="0.25">
      <c r="A4920">
        <f t="shared" ca="1" si="76"/>
        <v>8204</v>
      </c>
      <c r="B4920" t="s">
        <v>73</v>
      </c>
      <c r="C4920" t="s">
        <v>74</v>
      </c>
      <c r="F4920" t="s">
        <v>4040</v>
      </c>
      <c r="O4920" t="s">
        <v>33</v>
      </c>
      <c r="Y4920" t="s">
        <v>4331</v>
      </c>
      <c r="Z4920" t="s">
        <v>4332</v>
      </c>
      <c r="AA4920" t="s">
        <v>4332</v>
      </c>
      <c r="AB4920">
        <v>-161655</v>
      </c>
    </row>
    <row r="4921" spans="1:30" x14ac:dyDescent="0.25">
      <c r="A4921">
        <f t="shared" ca="1" si="76"/>
        <v>9160</v>
      </c>
      <c r="B4921" t="s">
        <v>739</v>
      </c>
      <c r="C4921" t="s">
        <v>686</v>
      </c>
      <c r="F4921" t="s">
        <v>30204</v>
      </c>
      <c r="G4921">
        <v>0</v>
      </c>
      <c r="O4921" t="s">
        <v>33</v>
      </c>
      <c r="Y4921" t="s">
        <v>30205</v>
      </c>
      <c r="Z4921" t="s">
        <v>30206</v>
      </c>
      <c r="AA4921" t="s">
        <v>30207</v>
      </c>
      <c r="AB4921" t="s">
        <v>30208</v>
      </c>
      <c r="AC4921" t="s">
        <v>38</v>
      </c>
      <c r="AD4921">
        <v>99141</v>
      </c>
    </row>
    <row r="4922" spans="1:30" ht="409.5" x14ac:dyDescent="0.25">
      <c r="A4922">
        <f t="shared" ca="1" si="76"/>
        <v>15771</v>
      </c>
      <c r="B4922" t="s">
        <v>96</v>
      </c>
      <c r="C4922" t="s">
        <v>97</v>
      </c>
      <c r="F4922" t="s">
        <v>1112</v>
      </c>
      <c r="G4922">
        <v>0</v>
      </c>
      <c r="O4922" t="s">
        <v>33</v>
      </c>
      <c r="X4922" t="s">
        <v>34</v>
      </c>
      <c r="Y4922" t="s">
        <v>1113</v>
      </c>
      <c r="Z4922" s="1" t="s">
        <v>1114</v>
      </c>
      <c r="AA4922" t="s">
        <v>1115</v>
      </c>
      <c r="AB4922" t="s">
        <v>1116</v>
      </c>
      <c r="AC4922" t="s">
        <v>38</v>
      </c>
      <c r="AD4922">
        <v>98591</v>
      </c>
    </row>
    <row r="4923" spans="1:30" x14ac:dyDescent="0.25">
      <c r="A4923">
        <f t="shared" ca="1" si="76"/>
        <v>11919</v>
      </c>
      <c r="B4923" t="s">
        <v>2046</v>
      </c>
      <c r="C4923" t="s">
        <v>80</v>
      </c>
      <c r="F4923" t="s">
        <v>6778</v>
      </c>
      <c r="O4923" t="s">
        <v>33</v>
      </c>
      <c r="Y4923" t="s">
        <v>13166</v>
      </c>
      <c r="Z4923" t="s">
        <v>15626</v>
      </c>
      <c r="AA4923" t="s">
        <v>15627</v>
      </c>
      <c r="AB4923">
        <v>-163401</v>
      </c>
      <c r="AC4923" t="s">
        <v>38</v>
      </c>
      <c r="AD4923">
        <v>99201</v>
      </c>
    </row>
    <row r="4924" spans="1:30" x14ac:dyDescent="0.25">
      <c r="A4924">
        <f t="shared" ca="1" si="76"/>
        <v>4871</v>
      </c>
      <c r="B4924" t="s">
        <v>178</v>
      </c>
      <c r="C4924" t="s">
        <v>179</v>
      </c>
      <c r="F4924" t="s">
        <v>20187</v>
      </c>
      <c r="O4924" t="s">
        <v>33</v>
      </c>
      <c r="X4924" t="s">
        <v>34</v>
      </c>
      <c r="Y4924" t="s">
        <v>20188</v>
      </c>
      <c r="Z4924" t="s">
        <v>33393</v>
      </c>
      <c r="AA4924" t="s">
        <v>33391</v>
      </c>
      <c r="AB4924">
        <v>-171977</v>
      </c>
      <c r="AC4924" t="s">
        <v>38</v>
      </c>
      <c r="AD4924">
        <v>98922</v>
      </c>
    </row>
    <row r="4925" spans="1:30" ht="409.5" x14ac:dyDescent="0.25">
      <c r="A4925">
        <f t="shared" ca="1" si="76"/>
        <v>9358</v>
      </c>
      <c r="B4925" t="s">
        <v>164</v>
      </c>
      <c r="C4925" t="s">
        <v>165</v>
      </c>
      <c r="F4925" t="s">
        <v>69</v>
      </c>
      <c r="G4925">
        <v>0</v>
      </c>
      <c r="N4925" t="s">
        <v>18038</v>
      </c>
      <c r="O4925" t="s">
        <v>168</v>
      </c>
      <c r="Q4925" t="s">
        <v>3625</v>
      </c>
      <c r="R4925" t="s">
        <v>493</v>
      </c>
      <c r="S4925" t="s">
        <v>3626</v>
      </c>
      <c r="T4925" t="s">
        <v>3627</v>
      </c>
      <c r="Y4925" t="s">
        <v>725</v>
      </c>
      <c r="Z4925" s="1" t="s">
        <v>18041</v>
      </c>
      <c r="AA4925" t="s">
        <v>18042</v>
      </c>
      <c r="AB4925" t="s">
        <v>18043</v>
      </c>
      <c r="AC4925" t="s">
        <v>38</v>
      </c>
      <c r="AD4925">
        <v>98121</v>
      </c>
    </row>
    <row r="4926" spans="1:30" ht="409.5" x14ac:dyDescent="0.25">
      <c r="A4926">
        <f t="shared" ca="1" si="76"/>
        <v>11304</v>
      </c>
      <c r="B4926" t="s">
        <v>44</v>
      </c>
      <c r="C4926" t="s">
        <v>45</v>
      </c>
      <c r="G4926">
        <v>0</v>
      </c>
      <c r="O4926" t="s">
        <v>33</v>
      </c>
      <c r="X4926" t="s">
        <v>34</v>
      </c>
      <c r="Y4926" t="s">
        <v>2591</v>
      </c>
      <c r="Z4926" s="1" t="s">
        <v>2787</v>
      </c>
      <c r="AA4926" s="1" t="s">
        <v>2788</v>
      </c>
      <c r="AB4926" t="s">
        <v>2789</v>
      </c>
    </row>
    <row r="4927" spans="1:30" ht="409.5" x14ac:dyDescent="0.25">
      <c r="A4927">
        <f t="shared" ca="1" si="76"/>
        <v>18280</v>
      </c>
      <c r="B4927" t="s">
        <v>178</v>
      </c>
      <c r="F4927" t="s">
        <v>433</v>
      </c>
      <c r="G4927">
        <v>0</v>
      </c>
      <c r="O4927" t="s">
        <v>33</v>
      </c>
      <c r="X4927" t="s">
        <v>34</v>
      </c>
      <c r="Y4927" t="s">
        <v>434</v>
      </c>
      <c r="Z4927" s="1" t="s">
        <v>38247</v>
      </c>
      <c r="AA4927" t="s">
        <v>38248</v>
      </c>
      <c r="AB4927" t="s">
        <v>38249</v>
      </c>
      <c r="AC4927" t="s">
        <v>38</v>
      </c>
      <c r="AD4927">
        <v>99362</v>
      </c>
    </row>
    <row r="4928" spans="1:30" x14ac:dyDescent="0.25">
      <c r="A4928">
        <f t="shared" ca="1" si="76"/>
        <v>1454</v>
      </c>
      <c r="B4928" t="s">
        <v>334</v>
      </c>
      <c r="C4928" t="s">
        <v>45</v>
      </c>
      <c r="F4928" t="s">
        <v>42296</v>
      </c>
      <c r="G4928">
        <v>0</v>
      </c>
      <c r="O4928" t="s">
        <v>33</v>
      </c>
      <c r="X4928" t="s">
        <v>34</v>
      </c>
      <c r="Y4928" t="s">
        <v>42297</v>
      </c>
      <c r="Z4928" t="s">
        <v>42298</v>
      </c>
      <c r="AA4928" t="s">
        <v>42299</v>
      </c>
      <c r="AB4928" t="s">
        <v>42300</v>
      </c>
      <c r="AC4928" t="s">
        <v>816</v>
      </c>
      <c r="AD4928">
        <v>80232</v>
      </c>
    </row>
    <row r="4929" spans="1:30" ht="409.5" x14ac:dyDescent="0.25">
      <c r="A4929">
        <f t="shared" ca="1" si="76"/>
        <v>9170</v>
      </c>
      <c r="B4929" t="s">
        <v>2046</v>
      </c>
      <c r="C4929" t="s">
        <v>80</v>
      </c>
      <c r="F4929" t="s">
        <v>720</v>
      </c>
      <c r="O4929" t="s">
        <v>33</v>
      </c>
      <c r="Y4929" t="s">
        <v>6094</v>
      </c>
      <c r="Z4929" s="1" t="s">
        <v>10272</v>
      </c>
      <c r="AA4929" t="s">
        <v>10273</v>
      </c>
      <c r="AB4929">
        <v>-181634</v>
      </c>
      <c r="AC4929" t="s">
        <v>38</v>
      </c>
      <c r="AD4929">
        <v>98052</v>
      </c>
    </row>
    <row r="4930" spans="1:30" ht="409.5" x14ac:dyDescent="0.25">
      <c r="A4930">
        <f t="shared" ref="A4930:A4993" ca="1" si="77">RANDBETWEEN(1,20000)</f>
        <v>10935</v>
      </c>
      <c r="B4930" t="s">
        <v>124</v>
      </c>
      <c r="C4930" t="s">
        <v>45</v>
      </c>
      <c r="G4930">
        <v>0</v>
      </c>
      <c r="O4930" t="s">
        <v>33</v>
      </c>
      <c r="X4930" t="s">
        <v>34</v>
      </c>
      <c r="Y4930" t="s">
        <v>22317</v>
      </c>
      <c r="Z4930" s="1" t="s">
        <v>22649</v>
      </c>
      <c r="AA4930" t="s">
        <v>22580</v>
      </c>
      <c r="AB4930" t="s">
        <v>22650</v>
      </c>
      <c r="AC4930" t="s">
        <v>102</v>
      </c>
      <c r="AD4930">
        <v>97302</v>
      </c>
    </row>
    <row r="4931" spans="1:30" ht="409.5" x14ac:dyDescent="0.25">
      <c r="A4931">
        <f t="shared" ca="1" si="77"/>
        <v>13248</v>
      </c>
      <c r="B4931" t="s">
        <v>230</v>
      </c>
      <c r="C4931" t="s">
        <v>45</v>
      </c>
      <c r="O4931" t="s">
        <v>33</v>
      </c>
      <c r="X4931" t="s">
        <v>34</v>
      </c>
      <c r="Y4931" t="s">
        <v>22856</v>
      </c>
      <c r="Z4931" s="1" t="s">
        <v>23161</v>
      </c>
      <c r="AA4931" t="s">
        <v>22580</v>
      </c>
      <c r="AB4931">
        <v>-170727</v>
      </c>
    </row>
    <row r="4932" spans="1:30" x14ac:dyDescent="0.25">
      <c r="A4932">
        <f t="shared" ca="1" si="77"/>
        <v>1470</v>
      </c>
      <c r="B4932" t="s">
        <v>685</v>
      </c>
      <c r="C4932" t="s">
        <v>686</v>
      </c>
      <c r="F4932" t="s">
        <v>28495</v>
      </c>
      <c r="G4932">
        <v>0</v>
      </c>
      <c r="O4932" t="s">
        <v>33</v>
      </c>
      <c r="Y4932" t="s">
        <v>29870</v>
      </c>
      <c r="Z4932" t="s">
        <v>34518</v>
      </c>
      <c r="AA4932" t="s">
        <v>34436</v>
      </c>
      <c r="AB4932" t="s">
        <v>34519</v>
      </c>
    </row>
    <row r="4933" spans="1:30" ht="345" x14ac:dyDescent="0.25">
      <c r="A4933">
        <f t="shared" ca="1" si="77"/>
        <v>7990</v>
      </c>
      <c r="B4933" t="s">
        <v>1483</v>
      </c>
      <c r="F4933" t="s">
        <v>35724</v>
      </c>
      <c r="G4933">
        <v>0</v>
      </c>
      <c r="O4933" t="s">
        <v>33</v>
      </c>
      <c r="X4933" t="s">
        <v>34</v>
      </c>
      <c r="Y4933" t="s">
        <v>35725</v>
      </c>
      <c r="Z4933" s="1" t="s">
        <v>35726</v>
      </c>
      <c r="AA4933" t="s">
        <v>35727</v>
      </c>
      <c r="AB4933" t="s">
        <v>35728</v>
      </c>
      <c r="AC4933" t="s">
        <v>38</v>
      </c>
      <c r="AD4933">
        <v>98826</v>
      </c>
    </row>
    <row r="4934" spans="1:30" x14ac:dyDescent="0.25">
      <c r="A4934">
        <f t="shared" ca="1" si="77"/>
        <v>16787</v>
      </c>
      <c r="B4934" t="s">
        <v>79</v>
      </c>
      <c r="C4934" t="s">
        <v>80</v>
      </c>
      <c r="F4934" t="s">
        <v>6023</v>
      </c>
      <c r="O4934" t="s">
        <v>33</v>
      </c>
      <c r="Y4934" t="s">
        <v>13214</v>
      </c>
      <c r="Z4934" t="s">
        <v>26834</v>
      </c>
      <c r="AA4934" t="s">
        <v>26835</v>
      </c>
      <c r="AB4934">
        <v>-180771</v>
      </c>
      <c r="AC4934" t="s">
        <v>6028</v>
      </c>
      <c r="AD4934">
        <v>48108</v>
      </c>
    </row>
    <row r="4935" spans="1:30" x14ac:dyDescent="0.25">
      <c r="A4935">
        <f t="shared" ca="1" si="77"/>
        <v>16873</v>
      </c>
      <c r="B4935" t="s">
        <v>178</v>
      </c>
      <c r="G4935">
        <v>0</v>
      </c>
      <c r="O4935" t="s">
        <v>33</v>
      </c>
      <c r="X4935" t="s">
        <v>34</v>
      </c>
      <c r="Y4935" t="s">
        <v>32365</v>
      </c>
      <c r="Z4935" t="s">
        <v>32366</v>
      </c>
      <c r="AA4935" t="s">
        <v>32367</v>
      </c>
      <c r="AB4935" t="s">
        <v>32368</v>
      </c>
      <c r="AC4935" t="s">
        <v>38</v>
      </c>
      <c r="AD4935">
        <v>98036</v>
      </c>
    </row>
    <row r="4936" spans="1:30" ht="409.5" x14ac:dyDescent="0.25">
      <c r="A4936">
        <f t="shared" ca="1" si="77"/>
        <v>7854</v>
      </c>
      <c r="B4936" t="s">
        <v>68</v>
      </c>
      <c r="C4936" t="s">
        <v>45</v>
      </c>
      <c r="O4936" t="s">
        <v>63</v>
      </c>
      <c r="X4936" t="s">
        <v>34</v>
      </c>
      <c r="Y4936" t="s">
        <v>18108</v>
      </c>
      <c r="Z4936" s="1" t="s">
        <v>37570</v>
      </c>
      <c r="AA4936" t="s">
        <v>37571</v>
      </c>
      <c r="AB4936">
        <v>-172393</v>
      </c>
    </row>
    <row r="4937" spans="1:30" ht="409.5" x14ac:dyDescent="0.25">
      <c r="A4937">
        <f t="shared" ca="1" si="77"/>
        <v>15308</v>
      </c>
      <c r="B4937" t="s">
        <v>489</v>
      </c>
      <c r="C4937" t="s">
        <v>45</v>
      </c>
      <c r="O4937" t="s">
        <v>33</v>
      </c>
      <c r="X4937" t="s">
        <v>34</v>
      </c>
      <c r="Y4937" t="s">
        <v>22734</v>
      </c>
      <c r="Z4937" s="1" t="s">
        <v>22805</v>
      </c>
      <c r="AA4937" t="s">
        <v>22580</v>
      </c>
      <c r="AB4937">
        <v>-160843</v>
      </c>
      <c r="AC4937" t="s">
        <v>102</v>
      </c>
      <c r="AD4937">
        <v>97302</v>
      </c>
    </row>
    <row r="4938" spans="1:30" x14ac:dyDescent="0.25">
      <c r="A4938">
        <f t="shared" ca="1" si="77"/>
        <v>2663</v>
      </c>
      <c r="B4938" t="s">
        <v>2046</v>
      </c>
      <c r="C4938" t="s">
        <v>80</v>
      </c>
      <c r="F4938" t="s">
        <v>7350</v>
      </c>
      <c r="G4938">
        <v>0</v>
      </c>
      <c r="O4938" t="s">
        <v>33</v>
      </c>
      <c r="Y4938" t="s">
        <v>7351</v>
      </c>
      <c r="Z4938" t="s">
        <v>7352</v>
      </c>
      <c r="AA4938" t="s">
        <v>7353</v>
      </c>
      <c r="AB4938" t="s">
        <v>7354</v>
      </c>
      <c r="AC4938" t="s">
        <v>38</v>
      </c>
      <c r="AD4938">
        <v>98926</v>
      </c>
    </row>
    <row r="4939" spans="1:30" x14ac:dyDescent="0.25">
      <c r="A4939">
        <f t="shared" ca="1" si="77"/>
        <v>18648</v>
      </c>
      <c r="B4939" t="s">
        <v>739</v>
      </c>
      <c r="C4939" t="s">
        <v>686</v>
      </c>
      <c r="F4939" t="s">
        <v>160</v>
      </c>
      <c r="G4939">
        <v>0</v>
      </c>
      <c r="O4939" t="s">
        <v>33</v>
      </c>
      <c r="Y4939" t="s">
        <v>3018</v>
      </c>
      <c r="Z4939" t="s">
        <v>30615</v>
      </c>
      <c r="AA4939" t="s">
        <v>30607</v>
      </c>
      <c r="AB4939" t="s">
        <v>30616</v>
      </c>
    </row>
    <row r="4940" spans="1:30" x14ac:dyDescent="0.25">
      <c r="A4940">
        <f t="shared" ca="1" si="77"/>
        <v>12818</v>
      </c>
      <c r="B4940" t="s">
        <v>2046</v>
      </c>
      <c r="C4940" t="s">
        <v>80</v>
      </c>
      <c r="F4940" t="s">
        <v>413</v>
      </c>
      <c r="O4940" t="s">
        <v>33</v>
      </c>
      <c r="Y4940" t="s">
        <v>7165</v>
      </c>
      <c r="Z4940" t="s">
        <v>14902</v>
      </c>
      <c r="AA4940" t="s">
        <v>14903</v>
      </c>
      <c r="AB4940">
        <v>-161745</v>
      </c>
      <c r="AC4940" t="s">
        <v>38</v>
      </c>
      <c r="AD4940">
        <v>98004</v>
      </c>
    </row>
    <row r="4941" spans="1:30" x14ac:dyDescent="0.25">
      <c r="A4941">
        <f t="shared" ca="1" si="77"/>
        <v>4984</v>
      </c>
      <c r="B4941" t="s">
        <v>2046</v>
      </c>
      <c r="C4941" t="s">
        <v>80</v>
      </c>
      <c r="F4941" t="s">
        <v>5745</v>
      </c>
      <c r="O4941" t="s">
        <v>33</v>
      </c>
      <c r="Y4941" t="s">
        <v>5935</v>
      </c>
      <c r="Z4941" t="s">
        <v>13859</v>
      </c>
      <c r="AA4941" t="s">
        <v>13855</v>
      </c>
      <c r="AB4941">
        <v>-160373</v>
      </c>
      <c r="AC4941" t="s">
        <v>38</v>
      </c>
      <c r="AD4941">
        <v>98201</v>
      </c>
    </row>
    <row r="4942" spans="1:30" ht="409.5" x14ac:dyDescent="0.25">
      <c r="A4942">
        <f t="shared" ca="1" si="77"/>
        <v>10115</v>
      </c>
      <c r="B4942" t="s">
        <v>230</v>
      </c>
      <c r="C4942" t="s">
        <v>45</v>
      </c>
      <c r="O4942" t="s">
        <v>33</v>
      </c>
      <c r="X4942" t="s">
        <v>34</v>
      </c>
      <c r="Y4942" t="s">
        <v>22751</v>
      </c>
      <c r="Z4942" s="1" t="s">
        <v>23042</v>
      </c>
      <c r="AA4942" t="s">
        <v>22580</v>
      </c>
      <c r="AB4942">
        <v>-163330</v>
      </c>
    </row>
    <row r="4943" spans="1:30" ht="409.5" x14ac:dyDescent="0.25">
      <c r="A4943">
        <f t="shared" ca="1" si="77"/>
        <v>266</v>
      </c>
      <c r="B4943" t="s">
        <v>2046</v>
      </c>
      <c r="C4943" t="s">
        <v>80</v>
      </c>
      <c r="F4943" t="s">
        <v>10418</v>
      </c>
      <c r="G4943">
        <v>0</v>
      </c>
      <c r="O4943" t="s">
        <v>33</v>
      </c>
      <c r="Y4943" t="s">
        <v>10419</v>
      </c>
      <c r="Z4943" s="1" t="s">
        <v>12463</v>
      </c>
      <c r="AA4943" t="s">
        <v>12464</v>
      </c>
      <c r="AB4943" t="s">
        <v>12465</v>
      </c>
      <c r="AC4943" t="s">
        <v>38</v>
      </c>
      <c r="AD4943">
        <v>98831</v>
      </c>
    </row>
    <row r="4944" spans="1:30" ht="409.5" x14ac:dyDescent="0.25">
      <c r="A4944">
        <f t="shared" ca="1" si="77"/>
        <v>7100</v>
      </c>
      <c r="B4944" t="s">
        <v>1203</v>
      </c>
      <c r="C4944" t="s">
        <v>45</v>
      </c>
      <c r="G4944">
        <v>0</v>
      </c>
      <c r="O4944" t="s">
        <v>33</v>
      </c>
      <c r="X4944" t="s">
        <v>34</v>
      </c>
      <c r="Y4944" t="s">
        <v>18528</v>
      </c>
      <c r="Z4944" s="1" t="s">
        <v>32739</v>
      </c>
      <c r="AA4944" t="s">
        <v>32740</v>
      </c>
      <c r="AB4944" t="s">
        <v>32741</v>
      </c>
      <c r="AC4944" t="s">
        <v>38</v>
      </c>
      <c r="AD4944">
        <v>98239</v>
      </c>
    </row>
    <row r="4945" spans="1:30" x14ac:dyDescent="0.25">
      <c r="A4945">
        <f t="shared" ca="1" si="77"/>
        <v>7963</v>
      </c>
      <c r="B4945" t="s">
        <v>773</v>
      </c>
      <c r="C4945" t="s">
        <v>80</v>
      </c>
      <c r="F4945" t="s">
        <v>1418</v>
      </c>
      <c r="G4945">
        <v>0</v>
      </c>
      <c r="O4945" t="s">
        <v>33</v>
      </c>
      <c r="X4945" t="s">
        <v>34</v>
      </c>
      <c r="Y4945" t="s">
        <v>5784</v>
      </c>
      <c r="Z4945" t="s">
        <v>5929</v>
      </c>
      <c r="AA4945" t="s">
        <v>5930</v>
      </c>
      <c r="AB4945" t="s">
        <v>5931</v>
      </c>
      <c r="AC4945" t="s">
        <v>38</v>
      </c>
      <c r="AD4945">
        <v>98504</v>
      </c>
    </row>
    <row r="4946" spans="1:30" x14ac:dyDescent="0.25">
      <c r="A4946">
        <f t="shared" ca="1" si="77"/>
        <v>16124</v>
      </c>
      <c r="B4946" t="s">
        <v>685</v>
      </c>
      <c r="C4946" t="s">
        <v>686</v>
      </c>
      <c r="F4946" t="s">
        <v>34286</v>
      </c>
      <c r="O4946" t="s">
        <v>33</v>
      </c>
      <c r="Y4946" t="s">
        <v>34287</v>
      </c>
      <c r="Z4946" t="s">
        <v>34288</v>
      </c>
      <c r="AA4946" t="s">
        <v>34289</v>
      </c>
      <c r="AB4946">
        <v>-171001</v>
      </c>
      <c r="AC4946" t="s">
        <v>38</v>
      </c>
      <c r="AD4946">
        <v>98314</v>
      </c>
    </row>
    <row r="4947" spans="1:30" ht="409.5" x14ac:dyDescent="0.25">
      <c r="A4947">
        <f t="shared" ca="1" si="77"/>
        <v>110</v>
      </c>
      <c r="B4947" t="s">
        <v>96</v>
      </c>
      <c r="C4947" t="s">
        <v>97</v>
      </c>
      <c r="F4947" t="s">
        <v>716</v>
      </c>
      <c r="G4947">
        <v>0</v>
      </c>
      <c r="O4947" t="s">
        <v>33</v>
      </c>
      <c r="X4947" t="s">
        <v>34</v>
      </c>
      <c r="Y4947" t="s">
        <v>8231</v>
      </c>
      <c r="Z4947" s="1" t="s">
        <v>28702</v>
      </c>
      <c r="AA4947" t="s">
        <v>28703</v>
      </c>
      <c r="AB4947" t="s">
        <v>28704</v>
      </c>
      <c r="AC4947" t="s">
        <v>102</v>
      </c>
      <c r="AD4947">
        <v>97214</v>
      </c>
    </row>
    <row r="4948" spans="1:30" ht="409.5" x14ac:dyDescent="0.25">
      <c r="A4948">
        <f t="shared" ca="1" si="77"/>
        <v>18364</v>
      </c>
      <c r="B4948" t="s">
        <v>73</v>
      </c>
      <c r="C4948" t="s">
        <v>74</v>
      </c>
      <c r="F4948" t="s">
        <v>1305</v>
      </c>
      <c r="G4948">
        <v>0</v>
      </c>
      <c r="O4948" t="s">
        <v>33</v>
      </c>
      <c r="Y4948" t="s">
        <v>36210</v>
      </c>
      <c r="Z4948" s="1" t="s">
        <v>36211</v>
      </c>
      <c r="AA4948" t="s">
        <v>36200</v>
      </c>
      <c r="AB4948" t="s">
        <v>36212</v>
      </c>
    </row>
    <row r="4949" spans="1:30" x14ac:dyDescent="0.25">
      <c r="A4949">
        <f t="shared" ca="1" si="77"/>
        <v>10651</v>
      </c>
      <c r="B4949" t="s">
        <v>685</v>
      </c>
      <c r="C4949" t="s">
        <v>686</v>
      </c>
      <c r="F4949" t="s">
        <v>28495</v>
      </c>
      <c r="G4949">
        <v>0</v>
      </c>
      <c r="O4949" t="s">
        <v>33</v>
      </c>
      <c r="Y4949" t="s">
        <v>29870</v>
      </c>
      <c r="Z4949" t="s">
        <v>34246</v>
      </c>
      <c r="AA4949" t="s">
        <v>34247</v>
      </c>
      <c r="AB4949" t="s">
        <v>34248</v>
      </c>
      <c r="AC4949" t="s">
        <v>38</v>
      </c>
    </row>
    <row r="4950" spans="1:30" ht="409.5" x14ac:dyDescent="0.25">
      <c r="A4950">
        <f t="shared" ca="1" si="77"/>
        <v>7417</v>
      </c>
      <c r="B4950" t="s">
        <v>124</v>
      </c>
      <c r="C4950" t="s">
        <v>45</v>
      </c>
      <c r="F4950" t="s">
        <v>644</v>
      </c>
      <c r="O4950" t="s">
        <v>155</v>
      </c>
      <c r="X4950" t="s">
        <v>34</v>
      </c>
      <c r="Y4950" t="s">
        <v>645</v>
      </c>
      <c r="Z4950" s="1" t="s">
        <v>20141</v>
      </c>
      <c r="AA4950" s="1" t="s">
        <v>20142</v>
      </c>
      <c r="AB4950">
        <v>-180749</v>
      </c>
      <c r="AC4950" t="s">
        <v>38</v>
      </c>
      <c r="AD4950">
        <v>98003</v>
      </c>
    </row>
    <row r="4951" spans="1:30" ht="409.5" x14ac:dyDescent="0.25">
      <c r="A4951">
        <f t="shared" ca="1" si="77"/>
        <v>6112</v>
      </c>
      <c r="B4951" t="s">
        <v>2046</v>
      </c>
      <c r="C4951" t="s">
        <v>80</v>
      </c>
      <c r="F4951" t="s">
        <v>12613</v>
      </c>
      <c r="G4951">
        <v>0</v>
      </c>
      <c r="O4951" t="s">
        <v>33</v>
      </c>
      <c r="Y4951" t="s">
        <v>12614</v>
      </c>
      <c r="Z4951" s="1" t="s">
        <v>12615</v>
      </c>
      <c r="AA4951" t="s">
        <v>12616</v>
      </c>
      <c r="AB4951" t="s">
        <v>12617</v>
      </c>
      <c r="AC4951" t="s">
        <v>38</v>
      </c>
      <c r="AD4951">
        <v>98590</v>
      </c>
    </row>
    <row r="4952" spans="1:30" x14ac:dyDescent="0.25">
      <c r="A4952">
        <f t="shared" ca="1" si="77"/>
        <v>116</v>
      </c>
      <c r="B4952" t="s">
        <v>2046</v>
      </c>
      <c r="C4952" t="s">
        <v>80</v>
      </c>
      <c r="F4952" t="s">
        <v>7912</v>
      </c>
      <c r="G4952">
        <v>0</v>
      </c>
      <c r="O4952" t="s">
        <v>33</v>
      </c>
      <c r="Y4952" t="s">
        <v>7913</v>
      </c>
      <c r="Z4952" t="s">
        <v>7914</v>
      </c>
      <c r="AA4952" t="s">
        <v>7915</v>
      </c>
      <c r="AB4952" t="s">
        <v>7916</v>
      </c>
      <c r="AC4952" t="s">
        <v>102</v>
      </c>
      <c r="AD4952">
        <v>97331</v>
      </c>
    </row>
    <row r="4953" spans="1:30" x14ac:dyDescent="0.25">
      <c r="A4953">
        <f t="shared" ca="1" si="77"/>
        <v>1139</v>
      </c>
      <c r="B4953" t="s">
        <v>3712</v>
      </c>
      <c r="C4953" t="s">
        <v>45</v>
      </c>
      <c r="F4953" t="s">
        <v>1532</v>
      </c>
      <c r="G4953">
        <v>0</v>
      </c>
      <c r="O4953" t="s">
        <v>33</v>
      </c>
      <c r="Y4953" t="s">
        <v>27617</v>
      </c>
      <c r="Z4953" t="s">
        <v>27618</v>
      </c>
      <c r="AA4953" t="s">
        <v>27619</v>
      </c>
      <c r="AB4953" t="s">
        <v>27620</v>
      </c>
      <c r="AC4953" t="s">
        <v>282</v>
      </c>
      <c r="AD4953">
        <v>44420</v>
      </c>
    </row>
    <row r="4954" spans="1:30" x14ac:dyDescent="0.25">
      <c r="A4954">
        <f t="shared" ca="1" si="77"/>
        <v>2097</v>
      </c>
      <c r="B4954" t="s">
        <v>178</v>
      </c>
      <c r="F4954" t="s">
        <v>3707</v>
      </c>
      <c r="G4954">
        <v>0</v>
      </c>
      <c r="O4954" t="s">
        <v>33</v>
      </c>
      <c r="X4954" t="s">
        <v>34</v>
      </c>
      <c r="Y4954" t="s">
        <v>3708</v>
      </c>
      <c r="Z4954" t="s">
        <v>4154</v>
      </c>
      <c r="AA4954" t="s">
        <v>4138</v>
      </c>
      <c r="AB4954" t="s">
        <v>4155</v>
      </c>
      <c r="AC4954" t="s">
        <v>102</v>
      </c>
      <c r="AD4954">
        <v>97222</v>
      </c>
    </row>
    <row r="4955" spans="1:30" x14ac:dyDescent="0.25">
      <c r="A4955">
        <f t="shared" ca="1" si="77"/>
        <v>8644</v>
      </c>
      <c r="B4955" t="s">
        <v>773</v>
      </c>
      <c r="C4955" t="s">
        <v>80</v>
      </c>
      <c r="F4955" t="s">
        <v>433</v>
      </c>
      <c r="G4955">
        <v>0</v>
      </c>
      <c r="O4955" t="s">
        <v>33</v>
      </c>
      <c r="X4955" t="s">
        <v>34</v>
      </c>
      <c r="Y4955" t="s">
        <v>2137</v>
      </c>
      <c r="Z4955" t="s">
        <v>6015</v>
      </c>
      <c r="AA4955" t="s">
        <v>6016</v>
      </c>
      <c r="AB4955" t="s">
        <v>6017</v>
      </c>
      <c r="AC4955" t="s">
        <v>38</v>
      </c>
      <c r="AD4955">
        <v>98660</v>
      </c>
    </row>
    <row r="4956" spans="1:30" x14ac:dyDescent="0.25">
      <c r="A4956">
        <f t="shared" ca="1" si="77"/>
        <v>19183</v>
      </c>
      <c r="B4956" t="s">
        <v>739</v>
      </c>
      <c r="C4956" t="s">
        <v>686</v>
      </c>
      <c r="O4956" t="s">
        <v>33</v>
      </c>
      <c r="Y4956" t="s">
        <v>30177</v>
      </c>
      <c r="Z4956" t="s">
        <v>30178</v>
      </c>
      <c r="AA4956" t="s">
        <v>30176</v>
      </c>
      <c r="AB4956">
        <v>-171741</v>
      </c>
    </row>
    <row r="4957" spans="1:30" x14ac:dyDescent="0.25">
      <c r="A4957">
        <f t="shared" ca="1" si="77"/>
        <v>18850</v>
      </c>
      <c r="B4957" t="s">
        <v>2046</v>
      </c>
      <c r="C4957" t="s">
        <v>80</v>
      </c>
      <c r="F4957" t="s">
        <v>8603</v>
      </c>
      <c r="G4957">
        <v>0</v>
      </c>
      <c r="O4957" t="s">
        <v>33</v>
      </c>
      <c r="Y4957" t="s">
        <v>8604</v>
      </c>
      <c r="Z4957" t="s">
        <v>8605</v>
      </c>
      <c r="AA4957" t="s">
        <v>8606</v>
      </c>
      <c r="AB4957" t="s">
        <v>8607</v>
      </c>
      <c r="AC4957" t="s">
        <v>38</v>
      </c>
      <c r="AD4957">
        <v>98168</v>
      </c>
    </row>
    <row r="4958" spans="1:30" ht="409.5" x14ac:dyDescent="0.25">
      <c r="A4958">
        <f t="shared" ca="1" si="77"/>
        <v>16454</v>
      </c>
      <c r="B4958" t="s">
        <v>164</v>
      </c>
      <c r="C4958" t="s">
        <v>165</v>
      </c>
      <c r="O4958" t="s">
        <v>33</v>
      </c>
      <c r="W4958">
        <v>30</v>
      </c>
      <c r="X4958" t="s">
        <v>34</v>
      </c>
      <c r="Y4958" t="s">
        <v>8783</v>
      </c>
      <c r="Z4958" s="1" t="s">
        <v>8784</v>
      </c>
      <c r="AA4958" t="s">
        <v>8785</v>
      </c>
      <c r="AB4958">
        <v>-160041</v>
      </c>
      <c r="AC4958" t="s">
        <v>38</v>
      </c>
      <c r="AD4958">
        <v>98273</v>
      </c>
    </row>
    <row r="4959" spans="1:30" x14ac:dyDescent="0.25">
      <c r="A4959">
        <f t="shared" ca="1" si="77"/>
        <v>19463</v>
      </c>
      <c r="B4959" t="s">
        <v>79</v>
      </c>
      <c r="C4959" t="s">
        <v>80</v>
      </c>
      <c r="F4959" t="s">
        <v>27128</v>
      </c>
      <c r="O4959" t="s">
        <v>33</v>
      </c>
      <c r="Y4959" t="s">
        <v>27129</v>
      </c>
      <c r="Z4959" t="s">
        <v>27130</v>
      </c>
      <c r="AA4959" t="s">
        <v>27131</v>
      </c>
      <c r="AB4959">
        <v>-180586</v>
      </c>
      <c r="AC4959" t="s">
        <v>38</v>
      </c>
      <c r="AD4959">
        <v>98133</v>
      </c>
    </row>
    <row r="4960" spans="1:30" ht="409.5" x14ac:dyDescent="0.25">
      <c r="A4960">
        <f t="shared" ca="1" si="77"/>
        <v>8025</v>
      </c>
      <c r="B4960" t="s">
        <v>3712</v>
      </c>
      <c r="C4960" t="s">
        <v>45</v>
      </c>
      <c r="F4960" t="s">
        <v>22578</v>
      </c>
      <c r="G4960">
        <v>0</v>
      </c>
      <c r="O4960" t="s">
        <v>33</v>
      </c>
      <c r="X4960" t="s">
        <v>34</v>
      </c>
      <c r="Y4960" t="s">
        <v>16862</v>
      </c>
      <c r="Z4960" s="1" t="s">
        <v>24690</v>
      </c>
      <c r="AA4960" t="s">
        <v>24688</v>
      </c>
      <c r="AB4960" t="s">
        <v>24691</v>
      </c>
    </row>
    <row r="4961" spans="1:30" ht="409.5" x14ac:dyDescent="0.25">
      <c r="A4961">
        <f t="shared" ca="1" si="77"/>
        <v>16545</v>
      </c>
      <c r="B4961" t="s">
        <v>3712</v>
      </c>
      <c r="C4961" t="s">
        <v>16820</v>
      </c>
      <c r="F4961" t="s">
        <v>22331</v>
      </c>
      <c r="G4961">
        <v>0</v>
      </c>
      <c r="O4961" t="s">
        <v>33</v>
      </c>
      <c r="X4961" t="s">
        <v>34</v>
      </c>
      <c r="Y4961" t="s">
        <v>22321</v>
      </c>
      <c r="Z4961" s="1" t="s">
        <v>23600</v>
      </c>
      <c r="AA4961" t="s">
        <v>23591</v>
      </c>
      <c r="AB4961" t="s">
        <v>23601</v>
      </c>
    </row>
    <row r="4962" spans="1:30" x14ac:dyDescent="0.25">
      <c r="A4962">
        <f t="shared" ca="1" si="77"/>
        <v>19555</v>
      </c>
      <c r="B4962" t="s">
        <v>685</v>
      </c>
      <c r="C4962" t="s">
        <v>686</v>
      </c>
      <c r="F4962" t="s">
        <v>2825</v>
      </c>
      <c r="O4962" t="s">
        <v>33</v>
      </c>
      <c r="X4962" t="s">
        <v>34</v>
      </c>
      <c r="Y4962" t="s">
        <v>3267</v>
      </c>
      <c r="Z4962" t="s">
        <v>3326</v>
      </c>
      <c r="AA4962" t="s">
        <v>3327</v>
      </c>
      <c r="AB4962">
        <v>-163306</v>
      </c>
    </row>
    <row r="4963" spans="1:30" ht="409.5" x14ac:dyDescent="0.25">
      <c r="A4963">
        <f t="shared" ca="1" si="77"/>
        <v>5230</v>
      </c>
      <c r="B4963" t="s">
        <v>107</v>
      </c>
      <c r="C4963" t="s">
        <v>108</v>
      </c>
      <c r="F4963" t="s">
        <v>25228</v>
      </c>
      <c r="O4963" t="s">
        <v>33</v>
      </c>
      <c r="X4963" t="s">
        <v>34</v>
      </c>
      <c r="Y4963" t="s">
        <v>25220</v>
      </c>
      <c r="Z4963" s="1" t="s">
        <v>25229</v>
      </c>
      <c r="AA4963" t="s">
        <v>25230</v>
      </c>
      <c r="AB4963">
        <v>-163422</v>
      </c>
      <c r="AC4963" t="s">
        <v>1410</v>
      </c>
      <c r="AD4963">
        <v>30458</v>
      </c>
    </row>
    <row r="4964" spans="1:30" ht="409.5" x14ac:dyDescent="0.25">
      <c r="A4964">
        <f t="shared" ca="1" si="77"/>
        <v>9038</v>
      </c>
      <c r="B4964" t="s">
        <v>685</v>
      </c>
      <c r="C4964" t="s">
        <v>686</v>
      </c>
      <c r="F4964" t="s">
        <v>29249</v>
      </c>
      <c r="O4964" t="s">
        <v>33</v>
      </c>
      <c r="Y4964" t="s">
        <v>29250</v>
      </c>
      <c r="Z4964" s="1" t="s">
        <v>34893</v>
      </c>
      <c r="AA4964" t="s">
        <v>34889</v>
      </c>
      <c r="AB4964">
        <v>-171700</v>
      </c>
      <c r="AC4964" t="s">
        <v>38</v>
      </c>
      <c r="AD4964">
        <v>98223</v>
      </c>
    </row>
    <row r="4965" spans="1:30" x14ac:dyDescent="0.25">
      <c r="A4965">
        <f t="shared" ca="1" si="77"/>
        <v>1945</v>
      </c>
      <c r="B4965" t="s">
        <v>124</v>
      </c>
      <c r="C4965" t="s">
        <v>45</v>
      </c>
      <c r="F4965" t="s">
        <v>2687</v>
      </c>
      <c r="N4965" t="s">
        <v>2688</v>
      </c>
      <c r="O4965" t="s">
        <v>33</v>
      </c>
      <c r="W4965">
        <v>15</v>
      </c>
      <c r="X4965" t="s">
        <v>34</v>
      </c>
      <c r="Y4965" t="s">
        <v>2689</v>
      </c>
      <c r="Z4965" t="s">
        <v>2690</v>
      </c>
      <c r="AA4965" t="s">
        <v>2691</v>
      </c>
      <c r="AB4965">
        <v>-173359</v>
      </c>
      <c r="AC4965" t="s">
        <v>102</v>
      </c>
      <c r="AD4965">
        <v>97201</v>
      </c>
    </row>
    <row r="4966" spans="1:30" x14ac:dyDescent="0.25">
      <c r="A4966">
        <f t="shared" ca="1" si="77"/>
        <v>4459</v>
      </c>
      <c r="B4966" t="s">
        <v>334</v>
      </c>
      <c r="C4966" t="s">
        <v>45</v>
      </c>
      <c r="F4966" t="s">
        <v>27993</v>
      </c>
      <c r="G4966">
        <v>0</v>
      </c>
      <c r="O4966" t="s">
        <v>33</v>
      </c>
      <c r="X4966" t="s">
        <v>34</v>
      </c>
      <c r="Y4966" t="s">
        <v>9095</v>
      </c>
      <c r="Z4966" t="s">
        <v>27994</v>
      </c>
      <c r="AA4966" t="s">
        <v>27995</v>
      </c>
      <c r="AB4966" t="s">
        <v>27996</v>
      </c>
      <c r="AC4966" t="s">
        <v>38</v>
      </c>
      <c r="AD4966">
        <v>98005</v>
      </c>
    </row>
    <row r="4967" spans="1:30" x14ac:dyDescent="0.25">
      <c r="A4967">
        <f t="shared" ca="1" si="77"/>
        <v>18888</v>
      </c>
      <c r="B4967" t="s">
        <v>79</v>
      </c>
      <c r="C4967" t="s">
        <v>80</v>
      </c>
      <c r="F4967" t="s">
        <v>5827</v>
      </c>
      <c r="O4967" t="s">
        <v>33</v>
      </c>
      <c r="Y4967" t="s">
        <v>2048</v>
      </c>
      <c r="Z4967" t="s">
        <v>10958</v>
      </c>
      <c r="AA4967" t="s">
        <v>10959</v>
      </c>
      <c r="AB4967">
        <v>-170091</v>
      </c>
      <c r="AC4967" t="s">
        <v>38</v>
      </c>
      <c r="AD4967">
        <v>98225</v>
      </c>
    </row>
    <row r="4968" spans="1:30" x14ac:dyDescent="0.25">
      <c r="A4968">
        <f t="shared" ca="1" si="77"/>
        <v>6077</v>
      </c>
      <c r="B4968" t="s">
        <v>739</v>
      </c>
      <c r="C4968" t="s">
        <v>686</v>
      </c>
      <c r="F4968" t="s">
        <v>29335</v>
      </c>
      <c r="G4968">
        <v>0</v>
      </c>
      <c r="O4968" t="s">
        <v>33</v>
      </c>
      <c r="Y4968" t="s">
        <v>29354</v>
      </c>
      <c r="Z4968" t="s">
        <v>30034</v>
      </c>
      <c r="AA4968" t="s">
        <v>30035</v>
      </c>
      <c r="AB4968" t="s">
        <v>30036</v>
      </c>
      <c r="AC4968" t="s">
        <v>38</v>
      </c>
      <c r="AD4968">
        <v>98862</v>
      </c>
    </row>
    <row r="4969" spans="1:30" ht="409.5" x14ac:dyDescent="0.25">
      <c r="A4969">
        <f t="shared" ca="1" si="77"/>
        <v>14199</v>
      </c>
      <c r="B4969" t="s">
        <v>73</v>
      </c>
      <c r="C4969" t="s">
        <v>74</v>
      </c>
      <c r="O4969" t="s">
        <v>63</v>
      </c>
      <c r="X4969" t="s">
        <v>34</v>
      </c>
      <c r="Y4969" t="s">
        <v>128</v>
      </c>
      <c r="Z4969" s="1" t="s">
        <v>17200</v>
      </c>
      <c r="AA4969" t="s">
        <v>17201</v>
      </c>
      <c r="AB4969">
        <v>-171209</v>
      </c>
      <c r="AC4969" t="s">
        <v>38</v>
      </c>
      <c r="AD4969">
        <v>98625</v>
      </c>
    </row>
    <row r="4970" spans="1:30" x14ac:dyDescent="0.25">
      <c r="A4970">
        <f t="shared" ca="1" si="77"/>
        <v>6711</v>
      </c>
      <c r="B4970" t="s">
        <v>334</v>
      </c>
      <c r="C4970" t="s">
        <v>45</v>
      </c>
      <c r="F4970" t="s">
        <v>3146</v>
      </c>
      <c r="O4970" t="s">
        <v>33</v>
      </c>
      <c r="X4970" t="s">
        <v>34</v>
      </c>
      <c r="Y4970" t="s">
        <v>4662</v>
      </c>
      <c r="Z4970" t="s">
        <v>4663</v>
      </c>
      <c r="AA4970" t="s">
        <v>4664</v>
      </c>
      <c r="AB4970">
        <v>-160054</v>
      </c>
      <c r="AC4970" t="s">
        <v>38</v>
      </c>
      <c r="AD4970">
        <v>98004</v>
      </c>
    </row>
    <row r="4971" spans="1:30" ht="405" x14ac:dyDescent="0.25">
      <c r="A4971">
        <f t="shared" ca="1" si="77"/>
        <v>3134</v>
      </c>
      <c r="B4971" t="s">
        <v>334</v>
      </c>
      <c r="C4971" t="s">
        <v>45</v>
      </c>
      <c r="F4971" t="s">
        <v>789</v>
      </c>
      <c r="G4971">
        <v>128</v>
      </c>
      <c r="H4971" t="s">
        <v>617</v>
      </c>
      <c r="L4971">
        <v>19.2</v>
      </c>
      <c r="O4971" t="s">
        <v>33</v>
      </c>
      <c r="V4971" t="s">
        <v>8800</v>
      </c>
      <c r="W4971">
        <v>10</v>
      </c>
      <c r="X4971" t="s">
        <v>34</v>
      </c>
      <c r="Y4971" t="s">
        <v>790</v>
      </c>
      <c r="Z4971" s="1" t="s">
        <v>8801</v>
      </c>
      <c r="AA4971" t="s">
        <v>8802</v>
      </c>
      <c r="AB4971" t="s">
        <v>8803</v>
      </c>
      <c r="AC4971" t="s">
        <v>38</v>
      </c>
      <c r="AD4971">
        <v>99362</v>
      </c>
    </row>
    <row r="4972" spans="1:30" ht="409.5" x14ac:dyDescent="0.25">
      <c r="A4972">
        <f t="shared" ca="1" si="77"/>
        <v>10088</v>
      </c>
      <c r="B4972" t="s">
        <v>1203</v>
      </c>
      <c r="C4972" t="s">
        <v>45</v>
      </c>
      <c r="F4972" t="s">
        <v>8738</v>
      </c>
      <c r="G4972">
        <v>0</v>
      </c>
      <c r="O4972" t="s">
        <v>33</v>
      </c>
      <c r="X4972" t="s">
        <v>34</v>
      </c>
      <c r="Y4972" t="s">
        <v>8739</v>
      </c>
      <c r="Z4972" s="1" t="s">
        <v>8740</v>
      </c>
      <c r="AA4972" t="s">
        <v>8736</v>
      </c>
      <c r="AB4972" t="s">
        <v>8741</v>
      </c>
      <c r="AC4972" t="s">
        <v>38</v>
      </c>
      <c r="AD4972">
        <v>98033</v>
      </c>
    </row>
    <row r="4973" spans="1:30" ht="409.5" x14ac:dyDescent="0.25">
      <c r="A4973">
        <f t="shared" ca="1" si="77"/>
        <v>10283</v>
      </c>
      <c r="B4973" t="s">
        <v>230</v>
      </c>
      <c r="C4973" t="s">
        <v>45</v>
      </c>
      <c r="F4973" t="s">
        <v>20250</v>
      </c>
      <c r="O4973" t="s">
        <v>33</v>
      </c>
      <c r="W4973">
        <v>15</v>
      </c>
      <c r="X4973" t="s">
        <v>34</v>
      </c>
      <c r="Y4973" t="s">
        <v>22656</v>
      </c>
      <c r="Z4973" s="1" t="s">
        <v>23449</v>
      </c>
      <c r="AA4973" t="s">
        <v>22580</v>
      </c>
      <c r="AB4973">
        <v>-180596</v>
      </c>
    </row>
    <row r="4974" spans="1:30" x14ac:dyDescent="0.25">
      <c r="A4974">
        <f t="shared" ca="1" si="77"/>
        <v>16021</v>
      </c>
      <c r="B4974" t="s">
        <v>2046</v>
      </c>
      <c r="C4974" t="s">
        <v>80</v>
      </c>
      <c r="F4974" t="s">
        <v>3086</v>
      </c>
      <c r="G4974">
        <v>0</v>
      </c>
      <c r="O4974" t="s">
        <v>33</v>
      </c>
      <c r="Y4974" t="s">
        <v>4860</v>
      </c>
      <c r="Z4974" t="s">
        <v>16386</v>
      </c>
      <c r="AA4974" t="s">
        <v>16387</v>
      </c>
      <c r="AB4974" t="s">
        <v>16388</v>
      </c>
      <c r="AC4974" t="s">
        <v>38</v>
      </c>
      <c r="AD4974">
        <v>98104</v>
      </c>
    </row>
    <row r="4975" spans="1:30" ht="240" x14ac:dyDescent="0.25">
      <c r="A4975">
        <f t="shared" ca="1" si="77"/>
        <v>14952</v>
      </c>
      <c r="B4975" t="s">
        <v>73</v>
      </c>
      <c r="C4975" t="s">
        <v>74</v>
      </c>
      <c r="N4975" s="1" t="s">
        <v>21878</v>
      </c>
      <c r="O4975" t="s">
        <v>33</v>
      </c>
      <c r="X4975" t="s">
        <v>34</v>
      </c>
      <c r="Y4975" t="s">
        <v>2069</v>
      </c>
      <c r="Z4975" t="s">
        <v>21879</v>
      </c>
      <c r="AA4975" t="s">
        <v>21880</v>
      </c>
      <c r="AB4975">
        <v>-160022</v>
      </c>
      <c r="AC4975" t="s">
        <v>38</v>
      </c>
      <c r="AD4975">
        <v>98102</v>
      </c>
    </row>
    <row r="4976" spans="1:30" x14ac:dyDescent="0.25">
      <c r="A4976">
        <f t="shared" ca="1" si="77"/>
        <v>12947</v>
      </c>
      <c r="B4976" t="s">
        <v>2046</v>
      </c>
      <c r="C4976" t="s">
        <v>80</v>
      </c>
      <c r="F4976" t="s">
        <v>6340</v>
      </c>
      <c r="O4976" t="s">
        <v>33</v>
      </c>
      <c r="Y4976" t="s">
        <v>6341</v>
      </c>
      <c r="Z4976" t="s">
        <v>13388</v>
      </c>
      <c r="AA4976" t="s">
        <v>13380</v>
      </c>
      <c r="AB4976">
        <v>-181530</v>
      </c>
      <c r="AC4976" t="s">
        <v>38</v>
      </c>
      <c r="AD4976">
        <v>99201</v>
      </c>
    </row>
    <row r="4977" spans="1:30" ht="409.5" x14ac:dyDescent="0.25">
      <c r="A4977">
        <f t="shared" ca="1" si="77"/>
        <v>19852</v>
      </c>
      <c r="B4977" t="s">
        <v>230</v>
      </c>
      <c r="C4977" t="s">
        <v>45</v>
      </c>
      <c r="F4977" t="s">
        <v>20250</v>
      </c>
      <c r="O4977" t="s">
        <v>33</v>
      </c>
      <c r="X4977" t="s">
        <v>34</v>
      </c>
      <c r="Y4977" t="s">
        <v>22656</v>
      </c>
      <c r="Z4977" s="1" t="s">
        <v>23130</v>
      </c>
      <c r="AA4977" t="s">
        <v>22580</v>
      </c>
      <c r="AB4977">
        <v>-170505</v>
      </c>
    </row>
    <row r="4978" spans="1:30" x14ac:dyDescent="0.25">
      <c r="A4978">
        <f t="shared" ca="1" si="77"/>
        <v>7367</v>
      </c>
      <c r="B4978" t="s">
        <v>2046</v>
      </c>
      <c r="C4978" t="s">
        <v>80</v>
      </c>
      <c r="F4978" t="s">
        <v>1190</v>
      </c>
      <c r="O4978" t="s">
        <v>33</v>
      </c>
      <c r="Y4978" t="s">
        <v>1191</v>
      </c>
      <c r="Z4978" t="s">
        <v>15083</v>
      </c>
      <c r="AA4978" t="s">
        <v>15084</v>
      </c>
      <c r="AB4978">
        <v>-163597</v>
      </c>
      <c r="AC4978" t="s">
        <v>38</v>
      </c>
      <c r="AD4978">
        <v>98040</v>
      </c>
    </row>
    <row r="4979" spans="1:30" ht="409.5" x14ac:dyDescent="0.25">
      <c r="A4979">
        <f t="shared" ca="1" si="77"/>
        <v>10701</v>
      </c>
      <c r="B4979" t="s">
        <v>124</v>
      </c>
      <c r="C4979" t="s">
        <v>45</v>
      </c>
      <c r="F4979" t="s">
        <v>41605</v>
      </c>
      <c r="O4979" t="s">
        <v>33</v>
      </c>
      <c r="Y4979" t="s">
        <v>41606</v>
      </c>
      <c r="Z4979" s="1" t="s">
        <v>41694</v>
      </c>
      <c r="AA4979" t="s">
        <v>41651</v>
      </c>
      <c r="AB4979">
        <v>-161138</v>
      </c>
      <c r="AC4979" t="s">
        <v>14424</v>
      </c>
      <c r="AD4979">
        <v>58368</v>
      </c>
    </row>
    <row r="4980" spans="1:30" x14ac:dyDescent="0.25">
      <c r="A4980">
        <f t="shared" ca="1" si="77"/>
        <v>13748</v>
      </c>
      <c r="B4980" t="s">
        <v>1203</v>
      </c>
      <c r="C4980" t="s">
        <v>45</v>
      </c>
      <c r="G4980">
        <v>0</v>
      </c>
      <c r="O4980" t="s">
        <v>33</v>
      </c>
      <c r="X4980" t="s">
        <v>34</v>
      </c>
      <c r="Y4980" t="s">
        <v>17871</v>
      </c>
      <c r="Z4980" t="s">
        <v>17872</v>
      </c>
      <c r="AA4980" t="s">
        <v>17865</v>
      </c>
      <c r="AB4980" t="s">
        <v>17873</v>
      </c>
      <c r="AC4980" t="s">
        <v>38</v>
      </c>
      <c r="AD4980">
        <v>98047</v>
      </c>
    </row>
    <row r="4981" spans="1:30" x14ac:dyDescent="0.25">
      <c r="A4981">
        <f t="shared" ca="1" si="77"/>
        <v>14632</v>
      </c>
      <c r="B4981" t="s">
        <v>2046</v>
      </c>
      <c r="C4981" t="s">
        <v>80</v>
      </c>
      <c r="F4981" t="s">
        <v>6716</v>
      </c>
      <c r="O4981" t="s">
        <v>33</v>
      </c>
      <c r="Y4981" t="s">
        <v>6717</v>
      </c>
      <c r="Z4981" t="s">
        <v>13207</v>
      </c>
      <c r="AA4981" t="s">
        <v>13205</v>
      </c>
      <c r="AB4981">
        <v>-171248</v>
      </c>
      <c r="AC4981" t="s">
        <v>38</v>
      </c>
      <c r="AD4981">
        <v>98801</v>
      </c>
    </row>
    <row r="4982" spans="1:30" x14ac:dyDescent="0.25">
      <c r="A4982">
        <f t="shared" ca="1" si="77"/>
        <v>784</v>
      </c>
      <c r="B4982" t="s">
        <v>73</v>
      </c>
      <c r="C4982" t="s">
        <v>74</v>
      </c>
      <c r="F4982" t="s">
        <v>25558</v>
      </c>
      <c r="G4982">
        <v>0</v>
      </c>
      <c r="O4982" t="s">
        <v>33</v>
      </c>
      <c r="X4982" t="s">
        <v>34</v>
      </c>
      <c r="Y4982" t="s">
        <v>30985</v>
      </c>
      <c r="Z4982" t="s">
        <v>34802</v>
      </c>
      <c r="AA4982" t="s">
        <v>34803</v>
      </c>
      <c r="AB4982" t="s">
        <v>34804</v>
      </c>
      <c r="AC4982" t="s">
        <v>38</v>
      </c>
      <c r="AD4982">
        <v>98258</v>
      </c>
    </row>
    <row r="4983" spans="1:30" x14ac:dyDescent="0.25">
      <c r="A4983">
        <f t="shared" ca="1" si="77"/>
        <v>1666</v>
      </c>
      <c r="B4983" t="s">
        <v>2046</v>
      </c>
      <c r="C4983" t="s">
        <v>80</v>
      </c>
      <c r="F4983" t="s">
        <v>6865</v>
      </c>
      <c r="G4983">
        <v>0</v>
      </c>
      <c r="O4983" t="s">
        <v>33</v>
      </c>
      <c r="Y4983" t="s">
        <v>6866</v>
      </c>
      <c r="Z4983" t="s">
        <v>7766</v>
      </c>
      <c r="AA4983" t="s">
        <v>7767</v>
      </c>
      <c r="AB4983" t="s">
        <v>7768</v>
      </c>
      <c r="AC4983" t="s">
        <v>38</v>
      </c>
      <c r="AD4983">
        <v>98284</v>
      </c>
    </row>
    <row r="4984" spans="1:30" x14ac:dyDescent="0.25">
      <c r="A4984">
        <f t="shared" ca="1" si="77"/>
        <v>12201</v>
      </c>
      <c r="B4984" t="s">
        <v>1203</v>
      </c>
      <c r="C4984" t="s">
        <v>45</v>
      </c>
      <c r="F4984" t="s">
        <v>32000</v>
      </c>
      <c r="G4984">
        <v>0</v>
      </c>
      <c r="O4984" t="s">
        <v>33</v>
      </c>
      <c r="Y4984" t="s">
        <v>32001</v>
      </c>
      <c r="Z4984" t="s">
        <v>32002</v>
      </c>
      <c r="AA4984" t="s">
        <v>31998</v>
      </c>
      <c r="AB4984" t="s">
        <v>32003</v>
      </c>
      <c r="AC4984" t="s">
        <v>38</v>
      </c>
      <c r="AD4984">
        <v>98107</v>
      </c>
    </row>
    <row r="4985" spans="1:30" x14ac:dyDescent="0.25">
      <c r="A4985">
        <f t="shared" ca="1" si="77"/>
        <v>11323</v>
      </c>
      <c r="B4985" t="s">
        <v>334</v>
      </c>
      <c r="C4985" t="s">
        <v>45</v>
      </c>
      <c r="G4985">
        <v>0</v>
      </c>
      <c r="N4985" t="s">
        <v>514</v>
      </c>
      <c r="O4985" t="s">
        <v>52</v>
      </c>
      <c r="Q4985" t="s">
        <v>599</v>
      </c>
      <c r="X4985" t="s">
        <v>34</v>
      </c>
      <c r="Y4985" t="s">
        <v>18044</v>
      </c>
      <c r="Z4985" t="s">
        <v>18045</v>
      </c>
      <c r="AA4985" t="s">
        <v>18046</v>
      </c>
      <c r="AB4985" t="s">
        <v>18047</v>
      </c>
      <c r="AC4985" t="s">
        <v>38</v>
      </c>
      <c r="AD4985">
        <v>98121</v>
      </c>
    </row>
    <row r="4986" spans="1:30" x14ac:dyDescent="0.25">
      <c r="A4986">
        <f t="shared" ca="1" si="77"/>
        <v>15593</v>
      </c>
      <c r="B4986" t="s">
        <v>44</v>
      </c>
      <c r="C4986" t="s">
        <v>45</v>
      </c>
      <c r="F4986" t="s">
        <v>18588</v>
      </c>
      <c r="G4986">
        <v>0</v>
      </c>
      <c r="O4986" t="s">
        <v>33</v>
      </c>
      <c r="X4986" t="s">
        <v>34</v>
      </c>
      <c r="Y4986" t="s">
        <v>18589</v>
      </c>
      <c r="Z4986" t="s">
        <v>18590</v>
      </c>
      <c r="AA4986" t="s">
        <v>18590</v>
      </c>
      <c r="AB4986" t="s">
        <v>18591</v>
      </c>
      <c r="AC4986" t="s">
        <v>38</v>
      </c>
      <c r="AD4986">
        <v>98036</v>
      </c>
    </row>
    <row r="4987" spans="1:30" x14ac:dyDescent="0.25">
      <c r="A4987">
        <f t="shared" ca="1" si="77"/>
        <v>16056</v>
      </c>
      <c r="B4987" t="s">
        <v>73</v>
      </c>
      <c r="C4987" t="s">
        <v>74</v>
      </c>
      <c r="F4987" t="s">
        <v>6953</v>
      </c>
      <c r="G4987">
        <v>0</v>
      </c>
      <c r="O4987" t="s">
        <v>33</v>
      </c>
      <c r="Y4987" t="s">
        <v>36306</v>
      </c>
      <c r="Z4987" t="s">
        <v>36307</v>
      </c>
      <c r="AA4987" t="s">
        <v>36297</v>
      </c>
      <c r="AB4987" t="s">
        <v>36308</v>
      </c>
    </row>
    <row r="4988" spans="1:30" ht="409.5" x14ac:dyDescent="0.25">
      <c r="A4988">
        <f t="shared" ca="1" si="77"/>
        <v>10059</v>
      </c>
      <c r="B4988" t="s">
        <v>164</v>
      </c>
      <c r="C4988" t="s">
        <v>165</v>
      </c>
      <c r="F4988" t="s">
        <v>638</v>
      </c>
      <c r="G4988">
        <v>0</v>
      </c>
      <c r="O4988" t="s">
        <v>33</v>
      </c>
      <c r="X4988" t="s">
        <v>34</v>
      </c>
      <c r="Y4988" t="s">
        <v>640</v>
      </c>
      <c r="Z4988" s="1" t="s">
        <v>1244</v>
      </c>
      <c r="AA4988" t="s">
        <v>1245</v>
      </c>
      <c r="AB4988" t="s">
        <v>1246</v>
      </c>
      <c r="AC4988" t="s">
        <v>38</v>
      </c>
      <c r="AD4988">
        <v>98104</v>
      </c>
    </row>
    <row r="4989" spans="1:30" x14ac:dyDescent="0.25">
      <c r="A4989">
        <f t="shared" ca="1" si="77"/>
        <v>18128</v>
      </c>
      <c r="B4989" t="s">
        <v>2046</v>
      </c>
      <c r="C4989" t="s">
        <v>80</v>
      </c>
      <c r="F4989" t="s">
        <v>651</v>
      </c>
      <c r="O4989" t="s">
        <v>33</v>
      </c>
      <c r="Y4989" t="s">
        <v>6279</v>
      </c>
      <c r="Z4989" t="s">
        <v>13817</v>
      </c>
      <c r="AA4989" t="s">
        <v>13814</v>
      </c>
      <c r="AB4989">
        <v>-172387</v>
      </c>
      <c r="AC4989" t="s">
        <v>38</v>
      </c>
      <c r="AD4989">
        <v>98034</v>
      </c>
    </row>
    <row r="4990" spans="1:30" ht="409.5" x14ac:dyDescent="0.25">
      <c r="A4990">
        <f t="shared" ca="1" si="77"/>
        <v>18331</v>
      </c>
      <c r="B4990" t="s">
        <v>2046</v>
      </c>
      <c r="C4990" t="s">
        <v>80</v>
      </c>
      <c r="F4990" t="s">
        <v>1335</v>
      </c>
      <c r="G4990">
        <v>0</v>
      </c>
      <c r="O4990" t="s">
        <v>33</v>
      </c>
      <c r="Y4990" t="s">
        <v>8061</v>
      </c>
      <c r="Z4990" s="1" t="s">
        <v>8062</v>
      </c>
      <c r="AA4990" t="s">
        <v>8063</v>
      </c>
      <c r="AB4990" t="s">
        <v>8064</v>
      </c>
      <c r="AC4990" t="s">
        <v>38</v>
      </c>
      <c r="AD4990">
        <v>98005</v>
      </c>
    </row>
    <row r="4991" spans="1:30" ht="409.5" x14ac:dyDescent="0.25">
      <c r="A4991">
        <f t="shared" ca="1" si="77"/>
        <v>2905</v>
      </c>
      <c r="B4991" t="s">
        <v>334</v>
      </c>
      <c r="C4991" t="s">
        <v>45</v>
      </c>
      <c r="F4991" t="s">
        <v>2036</v>
      </c>
      <c r="O4991" t="s">
        <v>33</v>
      </c>
      <c r="X4991" t="s">
        <v>34</v>
      </c>
      <c r="Y4991" t="s">
        <v>2039</v>
      </c>
      <c r="Z4991" s="1" t="s">
        <v>17832</v>
      </c>
      <c r="AA4991" t="s">
        <v>17833</v>
      </c>
      <c r="AB4991">
        <v>-162939</v>
      </c>
    </row>
    <row r="4992" spans="1:30" x14ac:dyDescent="0.25">
      <c r="A4992">
        <f t="shared" ca="1" si="77"/>
        <v>4702</v>
      </c>
      <c r="B4992" t="s">
        <v>2046</v>
      </c>
      <c r="C4992" t="s">
        <v>80</v>
      </c>
      <c r="F4992" t="s">
        <v>160</v>
      </c>
      <c r="G4992">
        <v>0</v>
      </c>
      <c r="O4992" t="s">
        <v>33</v>
      </c>
      <c r="Y4992" t="s">
        <v>11731</v>
      </c>
      <c r="Z4992" t="s">
        <v>14092</v>
      </c>
      <c r="AA4992" t="s">
        <v>14093</v>
      </c>
      <c r="AB4992" t="s">
        <v>14094</v>
      </c>
      <c r="AC4992" t="s">
        <v>38</v>
      </c>
      <c r="AD4992">
        <v>98502</v>
      </c>
    </row>
    <row r="4993" spans="1:30" ht="409.5" x14ac:dyDescent="0.25">
      <c r="A4993">
        <f t="shared" ca="1" si="77"/>
        <v>2730</v>
      </c>
      <c r="B4993" t="s">
        <v>164</v>
      </c>
      <c r="C4993" t="s">
        <v>165</v>
      </c>
      <c r="G4993">
        <v>0</v>
      </c>
      <c r="O4993" t="s">
        <v>33</v>
      </c>
      <c r="P4993" t="s">
        <v>484</v>
      </c>
      <c r="W4993">
        <v>30</v>
      </c>
      <c r="Y4993" t="s">
        <v>22261</v>
      </c>
      <c r="Z4993" s="1" t="s">
        <v>22262</v>
      </c>
      <c r="AA4993" t="s">
        <v>22263</v>
      </c>
      <c r="AB4993" t="s">
        <v>22264</v>
      </c>
      <c r="AC4993" t="s">
        <v>38</v>
      </c>
      <c r="AD4993">
        <v>98039</v>
      </c>
    </row>
    <row r="4994" spans="1:30" x14ac:dyDescent="0.25">
      <c r="A4994">
        <f t="shared" ref="A4994:A5057" ca="1" si="78">RANDBETWEEN(1,20000)</f>
        <v>13968</v>
      </c>
      <c r="B4994" t="s">
        <v>685</v>
      </c>
      <c r="C4994" t="s">
        <v>686</v>
      </c>
      <c r="F4994" t="s">
        <v>2112</v>
      </c>
      <c r="O4994" t="s">
        <v>33</v>
      </c>
      <c r="Y4994" t="s">
        <v>17003</v>
      </c>
      <c r="Z4994" t="s">
        <v>31455</v>
      </c>
      <c r="AA4994" t="s">
        <v>31456</v>
      </c>
      <c r="AB4994">
        <v>-160086</v>
      </c>
      <c r="AC4994" t="s">
        <v>38</v>
      </c>
      <c r="AD4994">
        <v>98531</v>
      </c>
    </row>
    <row r="4995" spans="1:30" x14ac:dyDescent="0.25">
      <c r="A4995">
        <f t="shared" ca="1" si="78"/>
        <v>9795</v>
      </c>
      <c r="B4995" t="s">
        <v>124</v>
      </c>
      <c r="C4995" t="s">
        <v>45</v>
      </c>
      <c r="F4995" t="s">
        <v>4527</v>
      </c>
      <c r="O4995" t="s">
        <v>33</v>
      </c>
      <c r="X4995" t="s">
        <v>34</v>
      </c>
      <c r="Y4995" t="s">
        <v>4528</v>
      </c>
      <c r="Z4995" t="s">
        <v>4529</v>
      </c>
      <c r="AA4995" t="s">
        <v>4530</v>
      </c>
      <c r="AB4995">
        <v>-170371</v>
      </c>
    </row>
    <row r="4996" spans="1:30" x14ac:dyDescent="0.25">
      <c r="A4996">
        <f t="shared" ca="1" si="78"/>
        <v>8506</v>
      </c>
      <c r="B4996" t="s">
        <v>30</v>
      </c>
      <c r="C4996" t="s">
        <v>31</v>
      </c>
      <c r="F4996" t="s">
        <v>36137</v>
      </c>
      <c r="O4996" t="s">
        <v>33</v>
      </c>
      <c r="X4996" t="s">
        <v>34</v>
      </c>
      <c r="Y4996" t="s">
        <v>36138</v>
      </c>
      <c r="Z4996" t="s">
        <v>36139</v>
      </c>
      <c r="AA4996" t="s">
        <v>36139</v>
      </c>
      <c r="AB4996">
        <v>-162888</v>
      </c>
      <c r="AC4996" t="s">
        <v>38</v>
      </c>
      <c r="AD4996">
        <v>98362</v>
      </c>
    </row>
    <row r="4997" spans="1:30" x14ac:dyDescent="0.25">
      <c r="A4997">
        <f t="shared" ca="1" si="78"/>
        <v>4872</v>
      </c>
      <c r="B4997" t="s">
        <v>79</v>
      </c>
      <c r="C4997" t="s">
        <v>80</v>
      </c>
      <c r="F4997" t="s">
        <v>6018</v>
      </c>
      <c r="O4997" t="s">
        <v>33</v>
      </c>
      <c r="Y4997" t="s">
        <v>6019</v>
      </c>
      <c r="Z4997" t="s">
        <v>26734</v>
      </c>
      <c r="AA4997" t="s">
        <v>26735</v>
      </c>
      <c r="AB4997">
        <v>-181275</v>
      </c>
      <c r="AC4997" t="s">
        <v>38</v>
      </c>
      <c r="AD4997" t="s">
        <v>1716</v>
      </c>
    </row>
    <row r="4998" spans="1:30" x14ac:dyDescent="0.25">
      <c r="A4998">
        <f t="shared" ca="1" si="78"/>
        <v>5541</v>
      </c>
      <c r="B4998" t="s">
        <v>79</v>
      </c>
      <c r="C4998" t="s">
        <v>80</v>
      </c>
      <c r="F4998" t="s">
        <v>10116</v>
      </c>
      <c r="O4998" t="s">
        <v>33</v>
      </c>
      <c r="Y4998" t="s">
        <v>10117</v>
      </c>
      <c r="Z4998" t="s">
        <v>27150</v>
      </c>
      <c r="AA4998" t="s">
        <v>27151</v>
      </c>
      <c r="AB4998">
        <v>-170916</v>
      </c>
      <c r="AC4998" t="s">
        <v>38</v>
      </c>
      <c r="AD4998">
        <v>98504</v>
      </c>
    </row>
    <row r="4999" spans="1:30" x14ac:dyDescent="0.25">
      <c r="A4999">
        <f t="shared" ca="1" si="78"/>
        <v>6655</v>
      </c>
      <c r="B4999" t="s">
        <v>489</v>
      </c>
      <c r="C4999" t="s">
        <v>45</v>
      </c>
      <c r="O4999" t="s">
        <v>33</v>
      </c>
      <c r="W4999">
        <v>15</v>
      </c>
      <c r="X4999" t="s">
        <v>34</v>
      </c>
      <c r="Y4999" t="s">
        <v>18922</v>
      </c>
      <c r="Z4999" t="s">
        <v>18923</v>
      </c>
      <c r="AA4999" t="s">
        <v>18924</v>
      </c>
      <c r="AB4999">
        <v>-173051</v>
      </c>
      <c r="AC4999" t="s">
        <v>38</v>
      </c>
      <c r="AD4999">
        <v>98052</v>
      </c>
    </row>
    <row r="5000" spans="1:30" x14ac:dyDescent="0.25">
      <c r="A5000">
        <f t="shared" ca="1" si="78"/>
        <v>642</v>
      </c>
      <c r="B5000" t="s">
        <v>739</v>
      </c>
      <c r="C5000" t="s">
        <v>686</v>
      </c>
      <c r="F5000" t="s">
        <v>4924</v>
      </c>
      <c r="G5000">
        <v>0</v>
      </c>
      <c r="O5000" t="s">
        <v>33</v>
      </c>
      <c r="Y5000" t="s">
        <v>29573</v>
      </c>
      <c r="Z5000" t="s">
        <v>29574</v>
      </c>
      <c r="AA5000" t="s">
        <v>29568</v>
      </c>
      <c r="AB5000" t="s">
        <v>29575</v>
      </c>
      <c r="AC5000" t="s">
        <v>102</v>
      </c>
      <c r="AD5000">
        <v>97301</v>
      </c>
    </row>
    <row r="5001" spans="1:30" x14ac:dyDescent="0.25">
      <c r="A5001">
        <f t="shared" ca="1" si="78"/>
        <v>7793</v>
      </c>
      <c r="B5001" t="s">
        <v>178</v>
      </c>
      <c r="C5001" t="s">
        <v>179</v>
      </c>
      <c r="F5001" t="s">
        <v>19772</v>
      </c>
      <c r="O5001" t="s">
        <v>33</v>
      </c>
      <c r="X5001" t="s">
        <v>34</v>
      </c>
      <c r="Y5001" t="s">
        <v>19773</v>
      </c>
      <c r="Z5001" t="s">
        <v>42147</v>
      </c>
      <c r="AA5001" t="s">
        <v>42148</v>
      </c>
      <c r="AB5001">
        <v>-172089</v>
      </c>
      <c r="AC5001" t="s">
        <v>38</v>
      </c>
      <c r="AD5001">
        <v>99354</v>
      </c>
    </row>
    <row r="5002" spans="1:30" ht="360" x14ac:dyDescent="0.25">
      <c r="A5002">
        <f t="shared" ca="1" si="78"/>
        <v>12510</v>
      </c>
      <c r="B5002" t="s">
        <v>1382</v>
      </c>
      <c r="C5002" t="s">
        <v>45</v>
      </c>
      <c r="G5002">
        <v>0</v>
      </c>
      <c r="O5002" t="s">
        <v>33</v>
      </c>
      <c r="X5002" t="s">
        <v>34</v>
      </c>
      <c r="Y5002" t="s">
        <v>22665</v>
      </c>
      <c r="Z5002" s="1" t="s">
        <v>23756</v>
      </c>
      <c r="AA5002" t="s">
        <v>23740</v>
      </c>
      <c r="AB5002" t="s">
        <v>23757</v>
      </c>
      <c r="AC5002" t="s">
        <v>102</v>
      </c>
      <c r="AD5002">
        <v>97302</v>
      </c>
    </row>
    <row r="5003" spans="1:30" ht="409.5" x14ac:dyDescent="0.25">
      <c r="A5003">
        <f t="shared" ca="1" si="78"/>
        <v>240</v>
      </c>
      <c r="B5003" t="s">
        <v>68</v>
      </c>
      <c r="C5003" t="s">
        <v>45</v>
      </c>
      <c r="N5003" t="s">
        <v>19577</v>
      </c>
      <c r="O5003" t="s">
        <v>33</v>
      </c>
      <c r="X5003" t="s">
        <v>34</v>
      </c>
      <c r="Y5003" t="s">
        <v>1369</v>
      </c>
      <c r="Z5003" s="1" t="s">
        <v>19578</v>
      </c>
      <c r="AA5003" t="s">
        <v>19579</v>
      </c>
      <c r="AB5003">
        <v>-172306</v>
      </c>
    </row>
    <row r="5004" spans="1:30" ht="409.5" x14ac:dyDescent="0.25">
      <c r="A5004">
        <f t="shared" ca="1" si="78"/>
        <v>8128</v>
      </c>
      <c r="B5004" t="s">
        <v>489</v>
      </c>
      <c r="C5004" t="s">
        <v>45</v>
      </c>
      <c r="F5004" t="s">
        <v>2577</v>
      </c>
      <c r="N5004" t="s">
        <v>465</v>
      </c>
      <c r="O5004" t="s">
        <v>33</v>
      </c>
      <c r="X5004" t="s">
        <v>34</v>
      </c>
      <c r="Y5004" t="s">
        <v>2578</v>
      </c>
      <c r="Z5004" s="1" t="s">
        <v>2579</v>
      </c>
      <c r="AA5004" t="s">
        <v>2580</v>
      </c>
      <c r="AB5004">
        <v>-161644</v>
      </c>
      <c r="AC5004" t="s">
        <v>243</v>
      </c>
      <c r="AD5004">
        <v>94612</v>
      </c>
    </row>
    <row r="5005" spans="1:30" ht="300" x14ac:dyDescent="0.25">
      <c r="A5005">
        <f t="shared" ca="1" si="78"/>
        <v>15850</v>
      </c>
      <c r="B5005" t="s">
        <v>230</v>
      </c>
      <c r="C5005" t="s">
        <v>45</v>
      </c>
      <c r="O5005" t="s">
        <v>33</v>
      </c>
      <c r="W5005">
        <v>15</v>
      </c>
      <c r="X5005" t="s">
        <v>34</v>
      </c>
      <c r="Y5005" t="s">
        <v>22978</v>
      </c>
      <c r="Z5005" s="1" t="s">
        <v>23513</v>
      </c>
      <c r="AA5005" t="s">
        <v>22580</v>
      </c>
      <c r="AB5005">
        <v>-181213</v>
      </c>
    </row>
    <row r="5006" spans="1:30" x14ac:dyDescent="0.25">
      <c r="A5006">
        <f t="shared" ca="1" si="78"/>
        <v>15318</v>
      </c>
      <c r="B5006" t="s">
        <v>334</v>
      </c>
      <c r="C5006" t="s">
        <v>45</v>
      </c>
      <c r="F5006" t="s">
        <v>33619</v>
      </c>
      <c r="O5006" t="s">
        <v>33</v>
      </c>
      <c r="W5006">
        <v>15</v>
      </c>
      <c r="X5006" t="s">
        <v>34</v>
      </c>
      <c r="Y5006" t="s">
        <v>33620</v>
      </c>
      <c r="Z5006" t="s">
        <v>36165</v>
      </c>
      <c r="AA5006" t="s">
        <v>36166</v>
      </c>
      <c r="AB5006">
        <v>-181374</v>
      </c>
    </row>
    <row r="5007" spans="1:30" x14ac:dyDescent="0.25">
      <c r="A5007">
        <f t="shared" ca="1" si="78"/>
        <v>2170</v>
      </c>
      <c r="B5007" t="s">
        <v>124</v>
      </c>
      <c r="C5007" t="s">
        <v>45</v>
      </c>
      <c r="F5007" t="s">
        <v>5050</v>
      </c>
      <c r="O5007" t="s">
        <v>33</v>
      </c>
      <c r="Y5007" t="s">
        <v>28418</v>
      </c>
      <c r="Z5007" t="s">
        <v>28419</v>
      </c>
      <c r="AA5007" t="s">
        <v>28412</v>
      </c>
      <c r="AB5007">
        <v>-170557</v>
      </c>
      <c r="AC5007" t="s">
        <v>38</v>
      </c>
      <c r="AD5007">
        <v>99336</v>
      </c>
    </row>
    <row r="5008" spans="1:30" x14ac:dyDescent="0.25">
      <c r="A5008">
        <f t="shared" ca="1" si="78"/>
        <v>554</v>
      </c>
      <c r="B5008" t="s">
        <v>739</v>
      </c>
      <c r="C5008" t="s">
        <v>686</v>
      </c>
      <c r="F5008" t="s">
        <v>29813</v>
      </c>
      <c r="G5008">
        <v>0</v>
      </c>
      <c r="O5008" t="s">
        <v>33</v>
      </c>
      <c r="Y5008" t="s">
        <v>29814</v>
      </c>
      <c r="Z5008" t="s">
        <v>29815</v>
      </c>
      <c r="AA5008" t="s">
        <v>29816</v>
      </c>
      <c r="AB5008" t="s">
        <v>29817</v>
      </c>
    </row>
    <row r="5009" spans="1:30" x14ac:dyDescent="0.25">
      <c r="A5009">
        <f t="shared" ca="1" si="78"/>
        <v>6645</v>
      </c>
      <c r="B5009" t="s">
        <v>739</v>
      </c>
      <c r="C5009" t="s">
        <v>686</v>
      </c>
      <c r="F5009" t="s">
        <v>19139</v>
      </c>
      <c r="G5009">
        <v>0</v>
      </c>
      <c r="O5009" t="s">
        <v>33</v>
      </c>
      <c r="Y5009" t="s">
        <v>19140</v>
      </c>
      <c r="Z5009" t="s">
        <v>19141</v>
      </c>
      <c r="AA5009" t="s">
        <v>19142</v>
      </c>
      <c r="AB5009" t="s">
        <v>19143</v>
      </c>
      <c r="AC5009" t="s">
        <v>38</v>
      </c>
      <c r="AD5009">
        <v>98001</v>
      </c>
    </row>
    <row r="5010" spans="1:30" ht="409.5" x14ac:dyDescent="0.25">
      <c r="A5010">
        <f t="shared" ca="1" si="78"/>
        <v>16575</v>
      </c>
      <c r="B5010" t="s">
        <v>334</v>
      </c>
      <c r="C5010" t="s">
        <v>45</v>
      </c>
      <c r="O5010" t="s">
        <v>33</v>
      </c>
      <c r="W5010">
        <v>30</v>
      </c>
      <c r="X5010" t="s">
        <v>34</v>
      </c>
      <c r="Y5010" t="s">
        <v>25347</v>
      </c>
      <c r="Z5010" s="1" t="s">
        <v>25348</v>
      </c>
      <c r="AA5010" t="s">
        <v>25349</v>
      </c>
      <c r="AB5010">
        <v>-163069</v>
      </c>
    </row>
    <row r="5011" spans="1:30" x14ac:dyDescent="0.25">
      <c r="A5011">
        <f t="shared" ca="1" si="78"/>
        <v>7466</v>
      </c>
      <c r="B5011" t="s">
        <v>178</v>
      </c>
      <c r="F5011" t="s">
        <v>19384</v>
      </c>
      <c r="G5011">
        <v>0</v>
      </c>
      <c r="O5011" t="s">
        <v>33</v>
      </c>
      <c r="X5011" t="s">
        <v>34</v>
      </c>
      <c r="Y5011" t="s">
        <v>19385</v>
      </c>
      <c r="Z5011" t="s">
        <v>19386</v>
      </c>
      <c r="AA5011" t="s">
        <v>19387</v>
      </c>
      <c r="AB5011" t="s">
        <v>19388</v>
      </c>
      <c r="AC5011" t="s">
        <v>38</v>
      </c>
    </row>
    <row r="5012" spans="1:30" x14ac:dyDescent="0.25">
      <c r="A5012">
        <f t="shared" ca="1" si="78"/>
        <v>18480</v>
      </c>
      <c r="B5012" t="s">
        <v>685</v>
      </c>
      <c r="C5012" t="s">
        <v>686</v>
      </c>
      <c r="G5012">
        <v>0</v>
      </c>
      <c r="O5012" t="s">
        <v>33</v>
      </c>
      <c r="Y5012" t="s">
        <v>29278</v>
      </c>
      <c r="Z5012" t="s">
        <v>35252</v>
      </c>
      <c r="AA5012" t="s">
        <v>35222</v>
      </c>
      <c r="AB5012" t="s">
        <v>35253</v>
      </c>
    </row>
    <row r="5013" spans="1:30" ht="330" x14ac:dyDescent="0.25">
      <c r="A5013">
        <f t="shared" ca="1" si="78"/>
        <v>10411</v>
      </c>
      <c r="B5013" t="s">
        <v>73</v>
      </c>
      <c r="C5013" t="s">
        <v>74</v>
      </c>
      <c r="F5013" t="s">
        <v>4683</v>
      </c>
      <c r="G5013">
        <v>0</v>
      </c>
      <c r="O5013" t="s">
        <v>33</v>
      </c>
      <c r="Y5013" t="s">
        <v>33368</v>
      </c>
      <c r="Z5013" s="1" t="s">
        <v>36769</v>
      </c>
      <c r="AA5013" t="s">
        <v>36725</v>
      </c>
      <c r="AB5013" t="s">
        <v>36770</v>
      </c>
    </row>
    <row r="5014" spans="1:30" ht="409.5" x14ac:dyDescent="0.25">
      <c r="A5014">
        <f t="shared" ca="1" si="78"/>
        <v>19487</v>
      </c>
      <c r="B5014" t="s">
        <v>68</v>
      </c>
      <c r="C5014" t="s">
        <v>45</v>
      </c>
      <c r="F5014" t="s">
        <v>1799</v>
      </c>
      <c r="O5014" t="s">
        <v>33</v>
      </c>
      <c r="X5014" t="s">
        <v>34</v>
      </c>
      <c r="Y5014" t="s">
        <v>1800</v>
      </c>
      <c r="Z5014" s="1" t="s">
        <v>22125</v>
      </c>
      <c r="AA5014" t="s">
        <v>22126</v>
      </c>
      <c r="AB5014">
        <v>-170312</v>
      </c>
      <c r="AC5014" t="s">
        <v>38</v>
      </c>
      <c r="AD5014">
        <v>98104</v>
      </c>
    </row>
    <row r="5015" spans="1:30" x14ac:dyDescent="0.25">
      <c r="A5015">
        <f t="shared" ca="1" si="78"/>
        <v>9598</v>
      </c>
      <c r="B5015" t="s">
        <v>2046</v>
      </c>
      <c r="C5015" t="s">
        <v>80</v>
      </c>
      <c r="O5015" t="s">
        <v>33</v>
      </c>
      <c r="Y5015" t="s">
        <v>16298</v>
      </c>
      <c r="Z5015" t="s">
        <v>16299</v>
      </c>
      <c r="AA5015" t="s">
        <v>16300</v>
      </c>
      <c r="AB5015">
        <v>-171786</v>
      </c>
      <c r="AC5015" t="s">
        <v>38</v>
      </c>
      <c r="AD5015">
        <v>98503</v>
      </c>
    </row>
    <row r="5016" spans="1:30" ht="409.5" x14ac:dyDescent="0.25">
      <c r="A5016">
        <f t="shared" ca="1" si="78"/>
        <v>5432</v>
      </c>
      <c r="B5016" t="s">
        <v>276</v>
      </c>
      <c r="C5016" t="s">
        <v>45</v>
      </c>
      <c r="F5016" t="s">
        <v>3978</v>
      </c>
      <c r="G5016">
        <v>0</v>
      </c>
      <c r="N5016" t="s">
        <v>5392</v>
      </c>
      <c r="O5016" t="s">
        <v>33</v>
      </c>
      <c r="X5016" t="s">
        <v>34</v>
      </c>
      <c r="Y5016" t="s">
        <v>5393</v>
      </c>
      <c r="Z5016" s="1" t="s">
        <v>5394</v>
      </c>
      <c r="AA5016" t="s">
        <v>5395</v>
      </c>
      <c r="AB5016" t="s">
        <v>5396</v>
      </c>
    </row>
    <row r="5017" spans="1:30" ht="409.5" x14ac:dyDescent="0.25">
      <c r="A5017">
        <f t="shared" ca="1" si="78"/>
        <v>16947</v>
      </c>
      <c r="B5017" t="s">
        <v>276</v>
      </c>
      <c r="C5017" t="s">
        <v>45</v>
      </c>
      <c r="G5017">
        <v>0</v>
      </c>
      <c r="N5017" t="s">
        <v>468</v>
      </c>
      <c r="O5017" t="s">
        <v>33</v>
      </c>
      <c r="X5017" t="s">
        <v>34</v>
      </c>
      <c r="Y5017" t="s">
        <v>9232</v>
      </c>
      <c r="Z5017" s="1" t="s">
        <v>9233</v>
      </c>
      <c r="AA5017" t="s">
        <v>9234</v>
      </c>
      <c r="AB5017" t="s">
        <v>9235</v>
      </c>
      <c r="AC5017" t="s">
        <v>38</v>
      </c>
      <c r="AD5017">
        <v>98248</v>
      </c>
    </row>
    <row r="5018" spans="1:30" ht="390" x14ac:dyDescent="0.25">
      <c r="A5018">
        <f t="shared" ca="1" si="78"/>
        <v>1461</v>
      </c>
      <c r="B5018" t="s">
        <v>164</v>
      </c>
      <c r="C5018" t="s">
        <v>165</v>
      </c>
      <c r="F5018" t="s">
        <v>69</v>
      </c>
      <c r="G5018">
        <v>0</v>
      </c>
      <c r="M5018" s="1" t="s">
        <v>32725</v>
      </c>
      <c r="N5018" t="s">
        <v>32726</v>
      </c>
      <c r="O5018" t="s">
        <v>168</v>
      </c>
      <c r="P5018" t="s">
        <v>318</v>
      </c>
      <c r="Y5018" t="s">
        <v>725</v>
      </c>
      <c r="Z5018" t="s">
        <v>32726</v>
      </c>
      <c r="AA5018" t="s">
        <v>32727</v>
      </c>
      <c r="AB5018" t="s">
        <v>32728</v>
      </c>
      <c r="AC5018" t="s">
        <v>38</v>
      </c>
      <c r="AD5018">
        <v>98121</v>
      </c>
    </row>
    <row r="5019" spans="1:30" ht="409.5" x14ac:dyDescent="0.25">
      <c r="A5019">
        <f t="shared" ca="1" si="78"/>
        <v>3803</v>
      </c>
      <c r="B5019" t="s">
        <v>2046</v>
      </c>
      <c r="C5019" t="s">
        <v>80</v>
      </c>
      <c r="F5019" t="s">
        <v>81</v>
      </c>
      <c r="G5019">
        <v>0</v>
      </c>
      <c r="O5019" t="s">
        <v>33</v>
      </c>
      <c r="Y5019" t="s">
        <v>82</v>
      </c>
      <c r="Z5019" s="1" t="s">
        <v>10717</v>
      </c>
      <c r="AA5019" t="s">
        <v>10713</v>
      </c>
      <c r="AB5019" t="s">
        <v>10718</v>
      </c>
      <c r="AC5019" t="s">
        <v>38</v>
      </c>
      <c r="AD5019">
        <v>98668</v>
      </c>
    </row>
    <row r="5020" spans="1:30" x14ac:dyDescent="0.25">
      <c r="A5020">
        <f t="shared" ca="1" si="78"/>
        <v>9189</v>
      </c>
      <c r="B5020" t="s">
        <v>2046</v>
      </c>
      <c r="C5020" t="s">
        <v>80</v>
      </c>
      <c r="F5020" t="s">
        <v>1418</v>
      </c>
      <c r="O5020" t="s">
        <v>33</v>
      </c>
      <c r="Y5020" t="s">
        <v>1419</v>
      </c>
      <c r="Z5020" t="s">
        <v>32109</v>
      </c>
      <c r="AA5020" t="s">
        <v>32110</v>
      </c>
      <c r="AB5020">
        <v>-162370</v>
      </c>
      <c r="AC5020" t="s">
        <v>38</v>
      </c>
      <c r="AD5020">
        <v>98501</v>
      </c>
    </row>
    <row r="5021" spans="1:30" x14ac:dyDescent="0.25">
      <c r="A5021">
        <f t="shared" ca="1" si="78"/>
        <v>3599</v>
      </c>
      <c r="B5021" t="s">
        <v>739</v>
      </c>
      <c r="C5021" t="s">
        <v>686</v>
      </c>
      <c r="F5021" t="s">
        <v>19013</v>
      </c>
      <c r="G5021">
        <v>0</v>
      </c>
      <c r="O5021" t="s">
        <v>63</v>
      </c>
      <c r="Y5021" t="s">
        <v>19014</v>
      </c>
      <c r="Z5021" t="s">
        <v>19015</v>
      </c>
      <c r="AA5021" t="s">
        <v>19016</v>
      </c>
      <c r="AB5021" t="s">
        <v>19017</v>
      </c>
    </row>
    <row r="5022" spans="1:30" ht="409.5" x14ac:dyDescent="0.25">
      <c r="A5022">
        <f t="shared" ca="1" si="78"/>
        <v>1955</v>
      </c>
      <c r="B5022" t="s">
        <v>2046</v>
      </c>
      <c r="C5022" t="s">
        <v>80</v>
      </c>
      <c r="F5022" t="s">
        <v>1305</v>
      </c>
      <c r="O5022" t="s">
        <v>33</v>
      </c>
      <c r="Y5022" t="s">
        <v>7240</v>
      </c>
      <c r="Z5022" s="1" t="s">
        <v>15049</v>
      </c>
      <c r="AA5022" t="s">
        <v>15050</v>
      </c>
      <c r="AB5022">
        <v>-161122</v>
      </c>
      <c r="AC5022" t="s">
        <v>38</v>
      </c>
      <c r="AD5022">
        <v>98109</v>
      </c>
    </row>
    <row r="5023" spans="1:30" ht="409.5" x14ac:dyDescent="0.25">
      <c r="A5023">
        <f t="shared" ca="1" si="78"/>
        <v>12740</v>
      </c>
      <c r="B5023" t="s">
        <v>2046</v>
      </c>
      <c r="C5023" t="s">
        <v>80</v>
      </c>
      <c r="F5023" t="s">
        <v>1418</v>
      </c>
      <c r="G5023">
        <v>0</v>
      </c>
      <c r="O5023" t="s">
        <v>33</v>
      </c>
      <c r="Y5023" t="s">
        <v>1419</v>
      </c>
      <c r="Z5023" s="1" t="s">
        <v>32183</v>
      </c>
      <c r="AA5023" t="s">
        <v>32184</v>
      </c>
      <c r="AB5023" t="s">
        <v>32185</v>
      </c>
      <c r="AC5023" t="s">
        <v>38</v>
      </c>
      <c r="AD5023">
        <v>98504</v>
      </c>
    </row>
    <row r="5024" spans="1:30" ht="409.5" x14ac:dyDescent="0.25">
      <c r="A5024">
        <f t="shared" ca="1" si="78"/>
        <v>5158</v>
      </c>
      <c r="B5024" t="s">
        <v>489</v>
      </c>
      <c r="C5024" t="s">
        <v>45</v>
      </c>
      <c r="O5024" t="s">
        <v>33</v>
      </c>
      <c r="X5024" t="s">
        <v>34</v>
      </c>
      <c r="Y5024" t="s">
        <v>22856</v>
      </c>
      <c r="Z5024" s="1" t="s">
        <v>22857</v>
      </c>
      <c r="AA5024" t="s">
        <v>22580</v>
      </c>
      <c r="AB5024">
        <v>-161391</v>
      </c>
      <c r="AC5024" t="s">
        <v>102</v>
      </c>
      <c r="AD5024">
        <v>97302</v>
      </c>
    </row>
    <row r="5025" spans="1:30" x14ac:dyDescent="0.25">
      <c r="A5025">
        <f t="shared" ca="1" si="78"/>
        <v>8661</v>
      </c>
      <c r="B5025" t="s">
        <v>276</v>
      </c>
      <c r="C5025" t="s">
        <v>45</v>
      </c>
      <c r="F5025" t="s">
        <v>4252</v>
      </c>
      <c r="G5025">
        <v>0</v>
      </c>
      <c r="O5025" t="s">
        <v>33</v>
      </c>
      <c r="Y5025" t="s">
        <v>4253</v>
      </c>
      <c r="Z5025" t="s">
        <v>4254</v>
      </c>
      <c r="AA5025" t="s">
        <v>4255</v>
      </c>
      <c r="AB5025" t="s">
        <v>4256</v>
      </c>
      <c r="AC5025" t="s">
        <v>38</v>
      </c>
      <c r="AD5025">
        <v>98005</v>
      </c>
    </row>
    <row r="5026" spans="1:30" ht="409.5" x14ac:dyDescent="0.25">
      <c r="A5026">
        <f t="shared" ca="1" si="78"/>
        <v>8483</v>
      </c>
      <c r="B5026" t="s">
        <v>68</v>
      </c>
      <c r="C5026" t="s">
        <v>45</v>
      </c>
      <c r="F5026" t="s">
        <v>43642</v>
      </c>
      <c r="O5026" t="s">
        <v>1</v>
      </c>
      <c r="Y5026" t="s">
        <v>25024</v>
      </c>
      <c r="Z5026" s="1" t="s">
        <v>43643</v>
      </c>
      <c r="AA5026" t="s">
        <v>43644</v>
      </c>
      <c r="AB5026">
        <v>-181702</v>
      </c>
      <c r="AC5026" t="s">
        <v>38</v>
      </c>
      <c r="AD5026">
        <v>98032</v>
      </c>
    </row>
    <row r="5027" spans="1:30" ht="409.5" x14ac:dyDescent="0.25">
      <c r="A5027">
        <f t="shared" ca="1" si="78"/>
        <v>1461</v>
      </c>
      <c r="B5027" t="s">
        <v>178</v>
      </c>
      <c r="C5027" t="s">
        <v>179</v>
      </c>
      <c r="F5027" t="s">
        <v>5050</v>
      </c>
      <c r="O5027" t="s">
        <v>33</v>
      </c>
      <c r="X5027" t="s">
        <v>34</v>
      </c>
      <c r="Y5027" t="s">
        <v>5051</v>
      </c>
      <c r="Z5027" s="1" t="s">
        <v>5055</v>
      </c>
      <c r="AA5027" t="s">
        <v>5056</v>
      </c>
      <c r="AB5027">
        <v>-172226</v>
      </c>
      <c r="AC5027" t="s">
        <v>38</v>
      </c>
      <c r="AD5027">
        <v>99336</v>
      </c>
    </row>
    <row r="5028" spans="1:30" ht="409.5" x14ac:dyDescent="0.25">
      <c r="A5028">
        <f t="shared" ca="1" si="78"/>
        <v>2444</v>
      </c>
      <c r="B5028" t="s">
        <v>2046</v>
      </c>
      <c r="C5028" t="s">
        <v>80</v>
      </c>
      <c r="F5028" t="s">
        <v>5968</v>
      </c>
      <c r="O5028" t="s">
        <v>33</v>
      </c>
      <c r="Y5028" t="s">
        <v>10340</v>
      </c>
      <c r="Z5028" s="1" t="s">
        <v>12210</v>
      </c>
      <c r="AA5028" t="s">
        <v>12206</v>
      </c>
      <c r="AB5028">
        <v>-181191</v>
      </c>
      <c r="AC5028" t="s">
        <v>38</v>
      </c>
      <c r="AD5028">
        <v>98371</v>
      </c>
    </row>
    <row r="5029" spans="1:30" ht="409.5" x14ac:dyDescent="0.25">
      <c r="A5029">
        <f t="shared" ca="1" si="78"/>
        <v>15904</v>
      </c>
      <c r="B5029" t="s">
        <v>685</v>
      </c>
      <c r="C5029" t="s">
        <v>686</v>
      </c>
      <c r="F5029" t="s">
        <v>30048</v>
      </c>
      <c r="O5029" t="s">
        <v>33</v>
      </c>
      <c r="Y5029" t="s">
        <v>30049</v>
      </c>
      <c r="Z5029" s="1" t="s">
        <v>35205</v>
      </c>
      <c r="AA5029" t="s">
        <v>35185</v>
      </c>
      <c r="AB5029">
        <v>-180893</v>
      </c>
      <c r="AC5029" t="s">
        <v>38</v>
      </c>
      <c r="AD5029">
        <v>98815</v>
      </c>
    </row>
    <row r="5030" spans="1:30" ht="409.5" x14ac:dyDescent="0.25">
      <c r="A5030">
        <f t="shared" ca="1" si="78"/>
        <v>16171</v>
      </c>
      <c r="B5030" t="s">
        <v>489</v>
      </c>
      <c r="C5030" t="s">
        <v>45</v>
      </c>
      <c r="H5030" t="s">
        <v>617</v>
      </c>
      <c r="L5030">
        <v>32.4</v>
      </c>
      <c r="O5030" t="s">
        <v>33</v>
      </c>
      <c r="X5030" t="s">
        <v>34</v>
      </c>
      <c r="Y5030" t="s">
        <v>31957</v>
      </c>
      <c r="Z5030" s="1" t="s">
        <v>31958</v>
      </c>
      <c r="AA5030" t="s">
        <v>31959</v>
      </c>
      <c r="AB5030">
        <v>-170631</v>
      </c>
      <c r="AC5030" t="s">
        <v>38</v>
      </c>
      <c r="AD5030">
        <v>98225</v>
      </c>
    </row>
    <row r="5031" spans="1:30" ht="409.5" x14ac:dyDescent="0.25">
      <c r="A5031">
        <f t="shared" ca="1" si="78"/>
        <v>11236</v>
      </c>
      <c r="B5031" t="s">
        <v>230</v>
      </c>
      <c r="C5031" t="s">
        <v>45</v>
      </c>
      <c r="F5031" t="s">
        <v>20250</v>
      </c>
      <c r="O5031" t="s">
        <v>33</v>
      </c>
      <c r="X5031" t="s">
        <v>34</v>
      </c>
      <c r="Y5031" t="s">
        <v>22656</v>
      </c>
      <c r="Z5031" s="1" t="s">
        <v>22990</v>
      </c>
      <c r="AA5031" t="s">
        <v>22580</v>
      </c>
      <c r="AB5031">
        <v>-162920</v>
      </c>
    </row>
    <row r="5032" spans="1:30" x14ac:dyDescent="0.25">
      <c r="A5032">
        <f t="shared" ca="1" si="78"/>
        <v>18615</v>
      </c>
      <c r="B5032" t="s">
        <v>2046</v>
      </c>
      <c r="C5032" t="s">
        <v>80</v>
      </c>
      <c r="F5032" t="s">
        <v>986</v>
      </c>
      <c r="G5032">
        <v>0</v>
      </c>
      <c r="O5032" t="s">
        <v>33</v>
      </c>
      <c r="Y5032" t="s">
        <v>987</v>
      </c>
      <c r="Z5032" t="s">
        <v>8477</v>
      </c>
      <c r="AA5032" t="s">
        <v>8478</v>
      </c>
      <c r="AB5032" t="s">
        <v>8479</v>
      </c>
      <c r="AC5032" t="s">
        <v>38</v>
      </c>
      <c r="AD5032">
        <v>98116</v>
      </c>
    </row>
    <row r="5033" spans="1:30" x14ac:dyDescent="0.25">
      <c r="A5033">
        <f t="shared" ca="1" si="78"/>
        <v>19964</v>
      </c>
      <c r="B5033" t="s">
        <v>178</v>
      </c>
      <c r="F5033" t="s">
        <v>37977</v>
      </c>
      <c r="G5033">
        <v>0</v>
      </c>
      <c r="O5033" t="s">
        <v>33</v>
      </c>
      <c r="X5033" t="s">
        <v>34</v>
      </c>
      <c r="Y5033" t="s">
        <v>37978</v>
      </c>
      <c r="Z5033" t="s">
        <v>37979</v>
      </c>
      <c r="AA5033" t="s">
        <v>37980</v>
      </c>
      <c r="AB5033" t="s">
        <v>37981</v>
      </c>
      <c r="AC5033" t="s">
        <v>38</v>
      </c>
      <c r="AD5033">
        <v>99362</v>
      </c>
    </row>
    <row r="5034" spans="1:30" x14ac:dyDescent="0.25">
      <c r="A5034">
        <f t="shared" ca="1" si="78"/>
        <v>373</v>
      </c>
      <c r="B5034" t="s">
        <v>49</v>
      </c>
      <c r="C5034" t="s">
        <v>50</v>
      </c>
      <c r="F5034" t="s">
        <v>69</v>
      </c>
      <c r="N5034" t="s">
        <v>18054</v>
      </c>
      <c r="O5034" t="s">
        <v>52</v>
      </c>
      <c r="Q5034" t="s">
        <v>2403</v>
      </c>
      <c r="V5034" t="s">
        <v>18055</v>
      </c>
      <c r="W5034">
        <v>15</v>
      </c>
      <c r="X5034" t="s">
        <v>34</v>
      </c>
      <c r="Y5034" t="s">
        <v>725</v>
      </c>
      <c r="Z5034" t="s">
        <v>18056</v>
      </c>
      <c r="AA5034" t="s">
        <v>18057</v>
      </c>
      <c r="AB5034">
        <v>-180415</v>
      </c>
      <c r="AC5034" t="s">
        <v>38</v>
      </c>
      <c r="AD5034">
        <v>98121</v>
      </c>
    </row>
    <row r="5035" spans="1:30" x14ac:dyDescent="0.25">
      <c r="A5035">
        <f t="shared" ca="1" si="78"/>
        <v>3724</v>
      </c>
      <c r="B5035" t="s">
        <v>2046</v>
      </c>
      <c r="C5035" t="s">
        <v>80</v>
      </c>
      <c r="F5035" t="s">
        <v>5745</v>
      </c>
      <c r="G5035">
        <v>0</v>
      </c>
      <c r="O5035" t="s">
        <v>33</v>
      </c>
      <c r="Y5035" t="s">
        <v>5859</v>
      </c>
      <c r="Z5035" t="s">
        <v>8456</v>
      </c>
      <c r="AA5035" t="s">
        <v>8457</v>
      </c>
      <c r="AB5035" t="s">
        <v>8458</v>
      </c>
      <c r="AC5035" t="s">
        <v>38</v>
      </c>
      <c r="AD5035">
        <v>98201</v>
      </c>
    </row>
    <row r="5036" spans="1:30" ht="409.5" x14ac:dyDescent="0.25">
      <c r="A5036">
        <f t="shared" ca="1" si="78"/>
        <v>14017</v>
      </c>
      <c r="B5036" t="s">
        <v>489</v>
      </c>
      <c r="C5036" t="s">
        <v>45</v>
      </c>
      <c r="N5036" t="s">
        <v>38813</v>
      </c>
      <c r="O5036" t="s">
        <v>33</v>
      </c>
      <c r="W5036">
        <v>15</v>
      </c>
      <c r="X5036" t="s">
        <v>34</v>
      </c>
      <c r="Y5036" t="s">
        <v>39788</v>
      </c>
      <c r="Z5036" s="1" t="s">
        <v>39789</v>
      </c>
      <c r="AA5036" t="s">
        <v>39790</v>
      </c>
      <c r="AB5036">
        <v>-180732</v>
      </c>
      <c r="AC5036" t="s">
        <v>254</v>
      </c>
      <c r="AD5036">
        <v>22030</v>
      </c>
    </row>
    <row r="5037" spans="1:30" x14ac:dyDescent="0.25">
      <c r="A5037">
        <f t="shared" ca="1" si="78"/>
        <v>17295</v>
      </c>
      <c r="B5037" t="s">
        <v>739</v>
      </c>
      <c r="C5037" t="s">
        <v>686</v>
      </c>
      <c r="F5037" t="s">
        <v>19013</v>
      </c>
      <c r="O5037" t="s">
        <v>33</v>
      </c>
      <c r="Y5037" t="s">
        <v>24895</v>
      </c>
      <c r="Z5037" t="s">
        <v>24913</v>
      </c>
      <c r="AA5037" t="s">
        <v>24914</v>
      </c>
      <c r="AB5037">
        <v>-162424</v>
      </c>
      <c r="AC5037" t="s">
        <v>38</v>
      </c>
      <c r="AD5037">
        <v>98371</v>
      </c>
    </row>
    <row r="5038" spans="1:30" x14ac:dyDescent="0.25">
      <c r="A5038">
        <f t="shared" ca="1" si="78"/>
        <v>6295</v>
      </c>
      <c r="B5038" t="s">
        <v>44</v>
      </c>
      <c r="C5038" t="s">
        <v>45</v>
      </c>
      <c r="F5038" t="s">
        <v>4336</v>
      </c>
      <c r="G5038">
        <v>0</v>
      </c>
      <c r="N5038" t="s">
        <v>468</v>
      </c>
      <c r="O5038" t="s">
        <v>33</v>
      </c>
      <c r="X5038" t="s">
        <v>34</v>
      </c>
      <c r="Y5038" t="s">
        <v>4337</v>
      </c>
      <c r="Z5038" t="s">
        <v>32437</v>
      </c>
      <c r="AA5038" t="s">
        <v>32437</v>
      </c>
      <c r="AB5038" t="s">
        <v>32438</v>
      </c>
    </row>
    <row r="5039" spans="1:30" ht="360" x14ac:dyDescent="0.25">
      <c r="A5039">
        <f t="shared" ca="1" si="78"/>
        <v>17250</v>
      </c>
      <c r="B5039" t="s">
        <v>739</v>
      </c>
      <c r="C5039" t="s">
        <v>686</v>
      </c>
      <c r="F5039" t="s">
        <v>4924</v>
      </c>
      <c r="G5039">
        <v>0</v>
      </c>
      <c r="O5039" t="s">
        <v>33</v>
      </c>
      <c r="X5039" t="s">
        <v>34</v>
      </c>
      <c r="Y5039" t="s">
        <v>29956</v>
      </c>
      <c r="Z5039" s="1" t="s">
        <v>31036</v>
      </c>
      <c r="AA5039" t="s">
        <v>31034</v>
      </c>
      <c r="AB5039" t="s">
        <v>31037</v>
      </c>
      <c r="AC5039" t="s">
        <v>38</v>
      </c>
      <c r="AD5039">
        <v>98424</v>
      </c>
    </row>
    <row r="5040" spans="1:30" ht="409.5" x14ac:dyDescent="0.25">
      <c r="A5040">
        <f t="shared" ca="1" si="78"/>
        <v>9556</v>
      </c>
      <c r="B5040" t="s">
        <v>1203</v>
      </c>
      <c r="C5040" t="s">
        <v>45</v>
      </c>
      <c r="F5040" t="s">
        <v>28736</v>
      </c>
      <c r="G5040">
        <v>0</v>
      </c>
      <c r="M5040" s="1" t="s">
        <v>28737</v>
      </c>
      <c r="N5040" t="s">
        <v>28738</v>
      </c>
      <c r="O5040" t="s">
        <v>168</v>
      </c>
      <c r="P5040" t="s">
        <v>542</v>
      </c>
      <c r="Q5040" t="s">
        <v>851</v>
      </c>
      <c r="R5040" t="s">
        <v>3625</v>
      </c>
      <c r="S5040" t="s">
        <v>16982</v>
      </c>
      <c r="T5040" t="s">
        <v>3626</v>
      </c>
      <c r="W5040">
        <v>30</v>
      </c>
      <c r="X5040" t="s">
        <v>34</v>
      </c>
      <c r="Y5040" t="s">
        <v>28739</v>
      </c>
      <c r="Z5040" t="s">
        <v>28740</v>
      </c>
      <c r="AA5040" t="s">
        <v>28741</v>
      </c>
      <c r="AB5040" t="s">
        <v>28742</v>
      </c>
      <c r="AC5040" t="s">
        <v>38</v>
      </c>
      <c r="AD5040">
        <v>98011</v>
      </c>
    </row>
    <row r="5041" spans="1:30" ht="409.5" x14ac:dyDescent="0.25">
      <c r="A5041">
        <f t="shared" ca="1" si="78"/>
        <v>2990</v>
      </c>
      <c r="B5041" t="s">
        <v>124</v>
      </c>
      <c r="C5041" t="s">
        <v>45</v>
      </c>
      <c r="F5041" t="s">
        <v>20250</v>
      </c>
      <c r="O5041" t="s">
        <v>33</v>
      </c>
      <c r="X5041" t="s">
        <v>34</v>
      </c>
      <c r="Y5041" t="s">
        <v>22643</v>
      </c>
      <c r="Z5041" s="1" t="s">
        <v>22789</v>
      </c>
      <c r="AA5041" t="s">
        <v>22580</v>
      </c>
      <c r="AB5041">
        <v>-160646</v>
      </c>
      <c r="AC5041" t="s">
        <v>102</v>
      </c>
      <c r="AD5041">
        <v>97302</v>
      </c>
    </row>
    <row r="5042" spans="1:30" x14ac:dyDescent="0.25">
      <c r="A5042">
        <f t="shared" ca="1" si="78"/>
        <v>12523</v>
      </c>
      <c r="B5042" t="s">
        <v>178</v>
      </c>
      <c r="C5042" t="s">
        <v>179</v>
      </c>
      <c r="F5042" t="s">
        <v>17314</v>
      </c>
      <c r="O5042" t="s">
        <v>33</v>
      </c>
      <c r="W5042">
        <v>15</v>
      </c>
      <c r="X5042" t="s">
        <v>34</v>
      </c>
      <c r="Y5042" t="s">
        <v>17315</v>
      </c>
      <c r="Z5042" t="s">
        <v>17316</v>
      </c>
      <c r="AA5042" t="s">
        <v>17317</v>
      </c>
      <c r="AB5042">
        <v>-181697</v>
      </c>
      <c r="AC5042" t="s">
        <v>38</v>
      </c>
    </row>
    <row r="5043" spans="1:30" x14ac:dyDescent="0.25">
      <c r="A5043">
        <f t="shared" ca="1" si="78"/>
        <v>1237</v>
      </c>
      <c r="B5043" t="s">
        <v>73</v>
      </c>
      <c r="C5043" t="s">
        <v>74</v>
      </c>
      <c r="F5043" t="s">
        <v>18959</v>
      </c>
      <c r="G5043">
        <v>0</v>
      </c>
      <c r="O5043" t="s">
        <v>33</v>
      </c>
      <c r="Y5043" t="s">
        <v>36325</v>
      </c>
      <c r="Z5043" t="s">
        <v>36326</v>
      </c>
      <c r="AA5043" t="s">
        <v>36297</v>
      </c>
      <c r="AB5043" t="s">
        <v>36327</v>
      </c>
    </row>
    <row r="5044" spans="1:30" x14ac:dyDescent="0.25">
      <c r="A5044">
        <f t="shared" ca="1" si="78"/>
        <v>15250</v>
      </c>
      <c r="B5044" t="s">
        <v>2046</v>
      </c>
      <c r="C5044" t="s">
        <v>80</v>
      </c>
      <c r="F5044" t="s">
        <v>160</v>
      </c>
      <c r="O5044" t="s">
        <v>33</v>
      </c>
      <c r="Y5044" t="s">
        <v>7387</v>
      </c>
      <c r="Z5044" t="s">
        <v>27805</v>
      </c>
      <c r="AA5044" t="s">
        <v>27806</v>
      </c>
      <c r="AB5044">
        <v>-180494</v>
      </c>
      <c r="AC5044" t="s">
        <v>38</v>
      </c>
      <c r="AD5044">
        <v>98109</v>
      </c>
    </row>
    <row r="5045" spans="1:30" x14ac:dyDescent="0.25">
      <c r="A5045">
        <f t="shared" ca="1" si="78"/>
        <v>13312</v>
      </c>
      <c r="B5045" t="s">
        <v>39</v>
      </c>
      <c r="C5045" t="s">
        <v>165</v>
      </c>
      <c r="F5045" t="s">
        <v>1213</v>
      </c>
      <c r="G5045">
        <v>0</v>
      </c>
      <c r="O5045" t="s">
        <v>33</v>
      </c>
      <c r="X5045" t="s">
        <v>34</v>
      </c>
      <c r="Y5045" t="s">
        <v>1215</v>
      </c>
      <c r="Z5045" t="s">
        <v>25779</v>
      </c>
      <c r="AA5045" t="s">
        <v>25780</v>
      </c>
      <c r="AB5045" t="s">
        <v>25781</v>
      </c>
      <c r="AC5045" t="s">
        <v>38</v>
      </c>
      <c r="AD5045">
        <v>98104</v>
      </c>
    </row>
    <row r="5046" spans="1:30" x14ac:dyDescent="0.25">
      <c r="A5046">
        <f t="shared" ca="1" si="78"/>
        <v>6617</v>
      </c>
      <c r="B5046" t="s">
        <v>2046</v>
      </c>
      <c r="C5046" t="s">
        <v>80</v>
      </c>
      <c r="F5046" t="s">
        <v>11541</v>
      </c>
      <c r="O5046" t="s">
        <v>33</v>
      </c>
      <c r="Y5046" t="s">
        <v>11542</v>
      </c>
      <c r="Z5046" t="s">
        <v>13236</v>
      </c>
      <c r="AA5046" t="s">
        <v>13233</v>
      </c>
      <c r="AB5046">
        <v>-180492</v>
      </c>
      <c r="AC5046" t="s">
        <v>38</v>
      </c>
      <c r="AD5046">
        <v>98632</v>
      </c>
    </row>
    <row r="5047" spans="1:30" ht="409.5" x14ac:dyDescent="0.25">
      <c r="A5047">
        <f t="shared" ca="1" si="78"/>
        <v>8772</v>
      </c>
      <c r="B5047" t="s">
        <v>2046</v>
      </c>
      <c r="C5047" t="s">
        <v>80</v>
      </c>
      <c r="F5047" t="s">
        <v>81</v>
      </c>
      <c r="O5047" t="s">
        <v>33</v>
      </c>
      <c r="Y5047" t="s">
        <v>82</v>
      </c>
      <c r="Z5047" s="1" t="s">
        <v>16051</v>
      </c>
      <c r="AA5047" t="s">
        <v>16052</v>
      </c>
      <c r="AB5047">
        <v>-163159</v>
      </c>
      <c r="AC5047" t="s">
        <v>38</v>
      </c>
      <c r="AD5047">
        <v>98668</v>
      </c>
    </row>
    <row r="5048" spans="1:30" ht="195" x14ac:dyDescent="0.25">
      <c r="A5048">
        <f t="shared" ca="1" si="78"/>
        <v>428</v>
      </c>
      <c r="B5048" t="s">
        <v>3712</v>
      </c>
      <c r="C5048" t="s">
        <v>16820</v>
      </c>
      <c r="F5048" t="s">
        <v>22668</v>
      </c>
      <c r="G5048">
        <v>0</v>
      </c>
      <c r="O5048" t="s">
        <v>33</v>
      </c>
      <c r="X5048" t="s">
        <v>34</v>
      </c>
      <c r="Y5048" t="s">
        <v>22669</v>
      </c>
      <c r="Z5048" s="1" t="s">
        <v>24630</v>
      </c>
      <c r="AA5048" t="s">
        <v>24027</v>
      </c>
      <c r="AB5048" t="s">
        <v>24631</v>
      </c>
      <c r="AC5048" t="s">
        <v>5301</v>
      </c>
      <c r="AD5048" t="s">
        <v>22675</v>
      </c>
    </row>
    <row r="5049" spans="1:30" ht="270" x14ac:dyDescent="0.25">
      <c r="A5049">
        <f t="shared" ca="1" si="78"/>
        <v>425</v>
      </c>
      <c r="B5049" t="s">
        <v>230</v>
      </c>
      <c r="C5049" t="s">
        <v>45</v>
      </c>
      <c r="O5049" t="s">
        <v>33</v>
      </c>
      <c r="W5049">
        <v>15</v>
      </c>
      <c r="X5049" t="s">
        <v>34</v>
      </c>
      <c r="Y5049" t="s">
        <v>22751</v>
      </c>
      <c r="Z5049" s="1" t="s">
        <v>23458</v>
      </c>
      <c r="AA5049" t="s">
        <v>22580</v>
      </c>
      <c r="AB5049">
        <v>-180686</v>
      </c>
    </row>
    <row r="5050" spans="1:30" ht="409.5" x14ac:dyDescent="0.25">
      <c r="A5050">
        <f t="shared" ca="1" si="78"/>
        <v>10820</v>
      </c>
      <c r="B5050" t="s">
        <v>2046</v>
      </c>
      <c r="C5050" t="s">
        <v>80</v>
      </c>
      <c r="F5050" t="s">
        <v>81</v>
      </c>
      <c r="O5050" t="s">
        <v>33</v>
      </c>
      <c r="Y5050" t="s">
        <v>82</v>
      </c>
      <c r="Z5050" s="1" t="s">
        <v>10488</v>
      </c>
      <c r="AA5050" t="s">
        <v>10478</v>
      </c>
      <c r="AB5050">
        <v>-172956</v>
      </c>
      <c r="AC5050" t="s">
        <v>38</v>
      </c>
      <c r="AD5050">
        <v>98668</v>
      </c>
    </row>
    <row r="5051" spans="1:30" x14ac:dyDescent="0.25">
      <c r="A5051">
        <f t="shared" ca="1" si="78"/>
        <v>5151</v>
      </c>
      <c r="B5051" t="s">
        <v>178</v>
      </c>
      <c r="F5051" t="s">
        <v>5050</v>
      </c>
      <c r="G5051">
        <v>0</v>
      </c>
      <c r="O5051" t="s">
        <v>33</v>
      </c>
      <c r="X5051" t="s">
        <v>34</v>
      </c>
      <c r="Y5051" t="s">
        <v>5051</v>
      </c>
      <c r="Z5051" t="s">
        <v>33378</v>
      </c>
      <c r="AA5051" t="s">
        <v>33379</v>
      </c>
      <c r="AB5051" t="s">
        <v>33380</v>
      </c>
      <c r="AC5051" t="s">
        <v>38</v>
      </c>
      <c r="AD5051">
        <v>99336</v>
      </c>
    </row>
    <row r="5052" spans="1:30" ht="409.5" x14ac:dyDescent="0.25">
      <c r="A5052">
        <f t="shared" ca="1" si="78"/>
        <v>5756</v>
      </c>
      <c r="B5052" t="s">
        <v>2046</v>
      </c>
      <c r="C5052" t="s">
        <v>80</v>
      </c>
      <c r="F5052" t="s">
        <v>1418</v>
      </c>
      <c r="O5052" t="s">
        <v>33</v>
      </c>
      <c r="Y5052" t="s">
        <v>1419</v>
      </c>
      <c r="Z5052" s="1" t="s">
        <v>12534</v>
      </c>
      <c r="AA5052" t="s">
        <v>12535</v>
      </c>
      <c r="AB5052">
        <v>-162299</v>
      </c>
      <c r="AC5052" t="s">
        <v>38</v>
      </c>
      <c r="AD5052">
        <v>98504</v>
      </c>
    </row>
    <row r="5053" spans="1:30" x14ac:dyDescent="0.25">
      <c r="A5053">
        <f t="shared" ca="1" si="78"/>
        <v>14597</v>
      </c>
      <c r="B5053" t="s">
        <v>30</v>
      </c>
      <c r="C5053" t="s">
        <v>31</v>
      </c>
      <c r="O5053" t="s">
        <v>33</v>
      </c>
      <c r="X5053" t="s">
        <v>34</v>
      </c>
      <c r="Y5053" t="s">
        <v>25231</v>
      </c>
      <c r="Z5053" t="s">
        <v>25232</v>
      </c>
      <c r="AA5053" t="s">
        <v>25233</v>
      </c>
      <c r="AB5053">
        <v>-170409</v>
      </c>
      <c r="AC5053" t="s">
        <v>38</v>
      </c>
      <c r="AD5053">
        <v>98391</v>
      </c>
    </row>
    <row r="5054" spans="1:30" x14ac:dyDescent="0.25">
      <c r="A5054">
        <f t="shared" ca="1" si="78"/>
        <v>4174</v>
      </c>
      <c r="B5054" t="s">
        <v>68</v>
      </c>
      <c r="C5054" t="s">
        <v>45</v>
      </c>
      <c r="F5054" t="s">
        <v>3030</v>
      </c>
      <c r="O5054" t="s">
        <v>63</v>
      </c>
      <c r="X5054" t="s">
        <v>34</v>
      </c>
      <c r="Y5054" t="s">
        <v>19995</v>
      </c>
      <c r="Z5054" t="s">
        <v>20121</v>
      </c>
      <c r="AA5054" t="s">
        <v>20122</v>
      </c>
      <c r="AB5054">
        <v>-162309</v>
      </c>
      <c r="AC5054" t="s">
        <v>38</v>
      </c>
      <c r="AD5054">
        <v>98004</v>
      </c>
    </row>
    <row r="5055" spans="1:30" x14ac:dyDescent="0.25">
      <c r="A5055">
        <f t="shared" ca="1" si="78"/>
        <v>11608</v>
      </c>
      <c r="B5055" t="s">
        <v>685</v>
      </c>
      <c r="C5055" t="s">
        <v>686</v>
      </c>
      <c r="G5055">
        <v>0</v>
      </c>
      <c r="O5055" t="s">
        <v>33</v>
      </c>
      <c r="Y5055" t="s">
        <v>34096</v>
      </c>
      <c r="Z5055" t="s">
        <v>34097</v>
      </c>
      <c r="AA5055" t="s">
        <v>34060</v>
      </c>
      <c r="AB5055" t="s">
        <v>34098</v>
      </c>
      <c r="AC5055" t="s">
        <v>38</v>
      </c>
      <c r="AD5055">
        <v>98579</v>
      </c>
    </row>
    <row r="5056" spans="1:30" x14ac:dyDescent="0.25">
      <c r="A5056">
        <f t="shared" ca="1" si="78"/>
        <v>10263</v>
      </c>
      <c r="B5056" t="s">
        <v>124</v>
      </c>
      <c r="C5056" t="s">
        <v>45</v>
      </c>
      <c r="G5056">
        <v>0</v>
      </c>
      <c r="O5056" t="s">
        <v>33</v>
      </c>
      <c r="Y5056" t="s">
        <v>652</v>
      </c>
      <c r="Z5056" t="s">
        <v>16906</v>
      </c>
      <c r="AA5056" t="s">
        <v>16901</v>
      </c>
      <c r="AB5056" t="s">
        <v>16907</v>
      </c>
    </row>
    <row r="5057" spans="1:30" x14ac:dyDescent="0.25">
      <c r="A5057">
        <f t="shared" ca="1" si="78"/>
        <v>12765</v>
      </c>
      <c r="B5057" t="s">
        <v>124</v>
      </c>
      <c r="C5057" t="s">
        <v>45</v>
      </c>
      <c r="F5057" t="s">
        <v>840</v>
      </c>
      <c r="G5057">
        <v>85</v>
      </c>
      <c r="H5057" t="s">
        <v>2322</v>
      </c>
      <c r="L5057">
        <v>21.25</v>
      </c>
      <c r="O5057" t="s">
        <v>33</v>
      </c>
      <c r="X5057" t="s">
        <v>34</v>
      </c>
      <c r="Y5057" t="s">
        <v>42830</v>
      </c>
      <c r="Z5057" t="s">
        <v>42831</v>
      </c>
      <c r="AA5057" t="s">
        <v>42832</v>
      </c>
      <c r="AB5057" t="s">
        <v>42833</v>
      </c>
      <c r="AC5057" t="s">
        <v>38</v>
      </c>
      <c r="AD5057">
        <v>99027</v>
      </c>
    </row>
    <row r="5058" spans="1:30" x14ac:dyDescent="0.25">
      <c r="A5058">
        <f t="shared" ref="A5058:A5121" ca="1" si="79">RANDBETWEEN(1,20000)</f>
        <v>8722</v>
      </c>
      <c r="B5058" t="s">
        <v>79</v>
      </c>
      <c r="C5058" t="s">
        <v>80</v>
      </c>
      <c r="F5058" t="s">
        <v>1961</v>
      </c>
      <c r="O5058" t="s">
        <v>33</v>
      </c>
      <c r="Y5058" t="s">
        <v>26900</v>
      </c>
      <c r="Z5058" t="s">
        <v>14361</v>
      </c>
      <c r="AA5058" t="s">
        <v>26901</v>
      </c>
      <c r="AB5058">
        <v>-171195</v>
      </c>
      <c r="AC5058" t="s">
        <v>38</v>
      </c>
      <c r="AD5058">
        <v>98109</v>
      </c>
    </row>
    <row r="5059" spans="1:30" x14ac:dyDescent="0.25">
      <c r="A5059">
        <f t="shared" ca="1" si="79"/>
        <v>7032</v>
      </c>
      <c r="B5059" t="s">
        <v>677</v>
      </c>
      <c r="C5059" t="s">
        <v>80</v>
      </c>
      <c r="G5059">
        <v>0</v>
      </c>
      <c r="O5059" t="s">
        <v>1</v>
      </c>
      <c r="Y5059" t="s">
        <v>1611</v>
      </c>
      <c r="Z5059" t="s">
        <v>1612</v>
      </c>
      <c r="AA5059" t="s">
        <v>1613</v>
      </c>
      <c r="AB5059" t="s">
        <v>1614</v>
      </c>
      <c r="AC5059" t="s">
        <v>38</v>
      </c>
      <c r="AD5059">
        <v>98102</v>
      </c>
    </row>
    <row r="5060" spans="1:30" ht="409.5" x14ac:dyDescent="0.25">
      <c r="A5060">
        <f t="shared" ca="1" si="79"/>
        <v>10387</v>
      </c>
      <c r="B5060" t="s">
        <v>2046</v>
      </c>
      <c r="C5060" t="s">
        <v>80</v>
      </c>
      <c r="F5060" t="s">
        <v>5745</v>
      </c>
      <c r="G5060">
        <v>0</v>
      </c>
      <c r="O5060" t="s">
        <v>33</v>
      </c>
      <c r="Y5060" t="s">
        <v>5746</v>
      </c>
      <c r="Z5060" s="1" t="s">
        <v>7071</v>
      </c>
      <c r="AA5060" t="s">
        <v>7072</v>
      </c>
      <c r="AB5060" t="s">
        <v>7073</v>
      </c>
      <c r="AC5060" t="s">
        <v>38</v>
      </c>
      <c r="AD5060">
        <v>98201</v>
      </c>
    </row>
    <row r="5061" spans="1:30" x14ac:dyDescent="0.25">
      <c r="A5061">
        <f t="shared" ca="1" si="79"/>
        <v>5424</v>
      </c>
      <c r="B5061" t="s">
        <v>3712</v>
      </c>
      <c r="C5061" t="s">
        <v>16820</v>
      </c>
      <c r="F5061" t="s">
        <v>41561</v>
      </c>
      <c r="G5061">
        <v>0</v>
      </c>
      <c r="O5061" t="s">
        <v>33</v>
      </c>
      <c r="Y5061" t="s">
        <v>41562</v>
      </c>
      <c r="Z5061" t="s">
        <v>41563</v>
      </c>
      <c r="AA5061" t="s">
        <v>41536</v>
      </c>
      <c r="AB5061" t="s">
        <v>41564</v>
      </c>
    </row>
    <row r="5062" spans="1:30" x14ac:dyDescent="0.25">
      <c r="A5062">
        <f t="shared" ca="1" si="79"/>
        <v>1464</v>
      </c>
      <c r="B5062" t="s">
        <v>107</v>
      </c>
      <c r="C5062" t="s">
        <v>108</v>
      </c>
      <c r="F5062" t="s">
        <v>4384</v>
      </c>
      <c r="O5062" t="s">
        <v>33</v>
      </c>
      <c r="X5062" t="s">
        <v>34</v>
      </c>
      <c r="Y5062" t="s">
        <v>4385</v>
      </c>
      <c r="Z5062" t="s">
        <v>4386</v>
      </c>
      <c r="AA5062" t="s">
        <v>4386</v>
      </c>
      <c r="AB5062">
        <v>-162449</v>
      </c>
      <c r="AC5062" t="s">
        <v>102</v>
      </c>
      <c r="AD5062">
        <v>97222</v>
      </c>
    </row>
    <row r="5063" spans="1:30" ht="409.5" x14ac:dyDescent="0.25">
      <c r="A5063">
        <f t="shared" ca="1" si="79"/>
        <v>14937</v>
      </c>
      <c r="B5063" t="s">
        <v>489</v>
      </c>
      <c r="C5063" t="s">
        <v>45</v>
      </c>
      <c r="F5063" t="s">
        <v>4678</v>
      </c>
      <c r="O5063" t="s">
        <v>33</v>
      </c>
      <c r="X5063" t="s">
        <v>34</v>
      </c>
      <c r="Y5063" t="s">
        <v>4679</v>
      </c>
      <c r="Z5063" s="1" t="s">
        <v>18842</v>
      </c>
      <c r="AA5063" t="s">
        <v>18843</v>
      </c>
      <c r="AB5063">
        <v>-163273</v>
      </c>
      <c r="AC5063" t="s">
        <v>38</v>
      </c>
      <c r="AD5063">
        <v>98102</v>
      </c>
    </row>
    <row r="5064" spans="1:30" ht="409.5" x14ac:dyDescent="0.25">
      <c r="A5064">
        <f t="shared" ca="1" si="79"/>
        <v>17882</v>
      </c>
      <c r="B5064" t="s">
        <v>96</v>
      </c>
      <c r="C5064" t="s">
        <v>97</v>
      </c>
      <c r="F5064" t="s">
        <v>160</v>
      </c>
      <c r="O5064" t="s">
        <v>33</v>
      </c>
      <c r="W5064">
        <v>15</v>
      </c>
      <c r="X5064" t="s">
        <v>34</v>
      </c>
      <c r="Y5064" t="s">
        <v>4543</v>
      </c>
      <c r="Z5064" s="1" t="s">
        <v>4544</v>
      </c>
      <c r="AA5064" t="s">
        <v>4545</v>
      </c>
      <c r="AB5064">
        <v>-180588</v>
      </c>
      <c r="AC5064" t="s">
        <v>38</v>
      </c>
      <c r="AD5064">
        <v>98901</v>
      </c>
    </row>
    <row r="5065" spans="1:30" x14ac:dyDescent="0.25">
      <c r="A5065">
        <f t="shared" ca="1" si="79"/>
        <v>6908</v>
      </c>
      <c r="B5065" t="s">
        <v>49</v>
      </c>
      <c r="C5065" t="s">
        <v>50</v>
      </c>
      <c r="F5065" t="s">
        <v>283</v>
      </c>
      <c r="O5065" t="s">
        <v>33</v>
      </c>
      <c r="W5065">
        <v>15</v>
      </c>
      <c r="X5065" t="s">
        <v>34</v>
      </c>
      <c r="Y5065" t="s">
        <v>284</v>
      </c>
      <c r="Z5065" t="s">
        <v>285</v>
      </c>
      <c r="AA5065" t="s">
        <v>286</v>
      </c>
      <c r="AB5065">
        <v>-181479</v>
      </c>
      <c r="AC5065" t="s">
        <v>38</v>
      </c>
      <c r="AD5065">
        <v>98164</v>
      </c>
    </row>
    <row r="5066" spans="1:30" x14ac:dyDescent="0.25">
      <c r="A5066">
        <f t="shared" ca="1" si="79"/>
        <v>4803</v>
      </c>
      <c r="B5066" t="s">
        <v>2046</v>
      </c>
      <c r="C5066" t="s">
        <v>80</v>
      </c>
      <c r="F5066" t="s">
        <v>160</v>
      </c>
      <c r="G5066">
        <v>0</v>
      </c>
      <c r="O5066" t="s">
        <v>33</v>
      </c>
      <c r="Y5066" t="s">
        <v>678</v>
      </c>
      <c r="Z5066" t="s">
        <v>7685</v>
      </c>
      <c r="AA5066" t="s">
        <v>7686</v>
      </c>
      <c r="AB5066" t="s">
        <v>7687</v>
      </c>
      <c r="AC5066" t="s">
        <v>38</v>
      </c>
      <c r="AD5066">
        <v>98109</v>
      </c>
    </row>
    <row r="5067" spans="1:30" ht="409.5" x14ac:dyDescent="0.25">
      <c r="A5067">
        <f t="shared" ca="1" si="79"/>
        <v>8075</v>
      </c>
      <c r="B5067" t="s">
        <v>164</v>
      </c>
      <c r="C5067" t="s">
        <v>165</v>
      </c>
      <c r="F5067" t="s">
        <v>734</v>
      </c>
      <c r="G5067">
        <v>0</v>
      </c>
      <c r="O5067" t="s">
        <v>33</v>
      </c>
      <c r="X5067" t="s">
        <v>34</v>
      </c>
      <c r="Y5067" t="s">
        <v>22469</v>
      </c>
      <c r="Z5067" s="1" t="s">
        <v>22470</v>
      </c>
      <c r="AA5067" t="s">
        <v>22471</v>
      </c>
      <c r="AB5067" t="s">
        <v>22472</v>
      </c>
      <c r="AC5067" t="s">
        <v>38</v>
      </c>
      <c r="AD5067">
        <v>98109</v>
      </c>
    </row>
    <row r="5068" spans="1:30" x14ac:dyDescent="0.25">
      <c r="A5068">
        <f t="shared" ca="1" si="79"/>
        <v>19517</v>
      </c>
      <c r="B5068" t="s">
        <v>124</v>
      </c>
      <c r="C5068" t="s">
        <v>45</v>
      </c>
      <c r="F5068" t="s">
        <v>2620</v>
      </c>
      <c r="O5068" t="s">
        <v>1</v>
      </c>
      <c r="P5068" t="s">
        <v>484</v>
      </c>
      <c r="W5068">
        <v>30</v>
      </c>
      <c r="Y5068" t="s">
        <v>2621</v>
      </c>
      <c r="Z5068" t="s">
        <v>40732</v>
      </c>
      <c r="AA5068" t="s">
        <v>40733</v>
      </c>
      <c r="AB5068">
        <v>-173334</v>
      </c>
    </row>
    <row r="5069" spans="1:30" ht="409.5" x14ac:dyDescent="0.25">
      <c r="A5069">
        <f t="shared" ca="1" si="79"/>
        <v>9309</v>
      </c>
      <c r="B5069" t="s">
        <v>1203</v>
      </c>
      <c r="C5069" t="s">
        <v>45</v>
      </c>
      <c r="G5069">
        <v>0</v>
      </c>
      <c r="O5069" t="s">
        <v>33</v>
      </c>
      <c r="X5069" t="s">
        <v>34</v>
      </c>
      <c r="Y5069" t="s">
        <v>20958</v>
      </c>
      <c r="Z5069" s="1" t="s">
        <v>20959</v>
      </c>
      <c r="AA5069" t="s">
        <v>2406</v>
      </c>
      <c r="AB5069" t="s">
        <v>20960</v>
      </c>
      <c r="AC5069" t="s">
        <v>38</v>
      </c>
      <c r="AD5069">
        <v>98110</v>
      </c>
    </row>
    <row r="5070" spans="1:30" ht="409.5" x14ac:dyDescent="0.25">
      <c r="A5070">
        <f t="shared" ca="1" si="79"/>
        <v>3221</v>
      </c>
      <c r="B5070" t="s">
        <v>1382</v>
      </c>
      <c r="C5070" t="s">
        <v>45</v>
      </c>
      <c r="G5070">
        <v>0</v>
      </c>
      <c r="O5070" t="s">
        <v>33</v>
      </c>
      <c r="X5070" t="s">
        <v>34</v>
      </c>
      <c r="Y5070" t="s">
        <v>22317</v>
      </c>
      <c r="Z5070" s="1" t="s">
        <v>23782</v>
      </c>
      <c r="AA5070" t="s">
        <v>23740</v>
      </c>
      <c r="AB5070" t="s">
        <v>23783</v>
      </c>
      <c r="AC5070" t="s">
        <v>102</v>
      </c>
      <c r="AD5070">
        <v>97302</v>
      </c>
    </row>
    <row r="5071" spans="1:30" x14ac:dyDescent="0.25">
      <c r="A5071">
        <f t="shared" ca="1" si="79"/>
        <v>2618</v>
      </c>
      <c r="B5071" t="s">
        <v>739</v>
      </c>
      <c r="C5071" t="s">
        <v>686</v>
      </c>
      <c r="F5071" t="s">
        <v>753</v>
      </c>
      <c r="G5071">
        <v>0</v>
      </c>
      <c r="O5071" t="s">
        <v>33</v>
      </c>
      <c r="Y5071" t="s">
        <v>30330</v>
      </c>
      <c r="Z5071" t="s">
        <v>30331</v>
      </c>
      <c r="AA5071" t="s">
        <v>30332</v>
      </c>
      <c r="AB5071" t="s">
        <v>30333</v>
      </c>
    </row>
    <row r="5072" spans="1:30" x14ac:dyDescent="0.25">
      <c r="A5072">
        <f t="shared" ca="1" si="79"/>
        <v>4685</v>
      </c>
      <c r="B5072" t="s">
        <v>30</v>
      </c>
      <c r="C5072" t="s">
        <v>31</v>
      </c>
      <c r="F5072" t="s">
        <v>1199</v>
      </c>
      <c r="O5072" t="s">
        <v>33</v>
      </c>
      <c r="X5072" t="s">
        <v>34</v>
      </c>
      <c r="Y5072" t="s">
        <v>1201</v>
      </c>
      <c r="Z5072" t="s">
        <v>41307</v>
      </c>
      <c r="AA5072" t="s">
        <v>41308</v>
      </c>
      <c r="AB5072">
        <v>-171444</v>
      </c>
      <c r="AC5072" t="s">
        <v>38</v>
      </c>
      <c r="AD5072">
        <v>98405</v>
      </c>
    </row>
    <row r="5073" spans="1:30" x14ac:dyDescent="0.25">
      <c r="A5073">
        <f t="shared" ca="1" si="79"/>
        <v>10263</v>
      </c>
      <c r="B5073" t="s">
        <v>2046</v>
      </c>
      <c r="C5073" t="s">
        <v>80</v>
      </c>
      <c r="F5073" t="s">
        <v>6088</v>
      </c>
      <c r="O5073" t="s">
        <v>33</v>
      </c>
      <c r="Y5073" t="s">
        <v>6089</v>
      </c>
      <c r="Z5073" t="s">
        <v>16461</v>
      </c>
      <c r="AA5073" t="s">
        <v>16462</v>
      </c>
      <c r="AB5073">
        <v>-170968</v>
      </c>
      <c r="AC5073" t="s">
        <v>38</v>
      </c>
      <c r="AD5073">
        <v>98007</v>
      </c>
    </row>
    <row r="5074" spans="1:30" ht="409.5" x14ac:dyDescent="0.25">
      <c r="A5074">
        <f t="shared" ca="1" si="79"/>
        <v>11506</v>
      </c>
      <c r="B5074" t="s">
        <v>334</v>
      </c>
      <c r="C5074" t="s">
        <v>45</v>
      </c>
      <c r="F5074" t="s">
        <v>18307</v>
      </c>
      <c r="G5074">
        <v>0</v>
      </c>
      <c r="O5074" t="s">
        <v>33</v>
      </c>
      <c r="X5074" t="s">
        <v>34</v>
      </c>
      <c r="Y5074" t="s">
        <v>22598</v>
      </c>
      <c r="Z5074" s="1" t="s">
        <v>23695</v>
      </c>
      <c r="AA5074" t="s">
        <v>23617</v>
      </c>
      <c r="AB5074" t="s">
        <v>23696</v>
      </c>
      <c r="AC5074" t="s">
        <v>102</v>
      </c>
      <c r="AD5074">
        <v>97302</v>
      </c>
    </row>
    <row r="5075" spans="1:30" x14ac:dyDescent="0.25">
      <c r="A5075">
        <f t="shared" ca="1" si="79"/>
        <v>19546</v>
      </c>
      <c r="B5075" t="s">
        <v>44</v>
      </c>
      <c r="C5075" t="s">
        <v>45</v>
      </c>
      <c r="F5075" t="s">
        <v>442</v>
      </c>
      <c r="G5075">
        <v>0</v>
      </c>
      <c r="O5075" t="s">
        <v>33</v>
      </c>
      <c r="X5075" t="s">
        <v>34</v>
      </c>
      <c r="Y5075" t="s">
        <v>444</v>
      </c>
      <c r="Z5075" t="s">
        <v>28482</v>
      </c>
      <c r="AA5075" t="s">
        <v>28482</v>
      </c>
      <c r="AB5075" t="s">
        <v>28483</v>
      </c>
      <c r="AC5075" t="s">
        <v>38</v>
      </c>
      <c r="AD5075">
        <v>98249</v>
      </c>
    </row>
    <row r="5076" spans="1:30" ht="409.5" x14ac:dyDescent="0.25">
      <c r="A5076">
        <f t="shared" ca="1" si="79"/>
        <v>3853</v>
      </c>
      <c r="B5076" t="s">
        <v>1203</v>
      </c>
      <c r="C5076" t="s">
        <v>45</v>
      </c>
      <c r="F5076" t="s">
        <v>863</v>
      </c>
      <c r="G5076">
        <v>0</v>
      </c>
      <c r="O5076" t="s">
        <v>33</v>
      </c>
      <c r="V5076" t="s">
        <v>1654</v>
      </c>
      <c r="W5076">
        <v>15</v>
      </c>
      <c r="X5076" t="s">
        <v>34</v>
      </c>
      <c r="Y5076" t="s">
        <v>1655</v>
      </c>
      <c r="Z5076" s="1" t="s">
        <v>1656</v>
      </c>
      <c r="AA5076" t="s">
        <v>1657</v>
      </c>
      <c r="AB5076" t="s">
        <v>1658</v>
      </c>
      <c r="AC5076" t="s">
        <v>38</v>
      </c>
      <c r="AD5076">
        <v>98154</v>
      </c>
    </row>
    <row r="5077" spans="1:30" x14ac:dyDescent="0.25">
      <c r="A5077">
        <f t="shared" ca="1" si="79"/>
        <v>7719</v>
      </c>
      <c r="B5077" t="s">
        <v>3712</v>
      </c>
      <c r="C5077" t="s">
        <v>16820</v>
      </c>
      <c r="F5077" t="s">
        <v>41623</v>
      </c>
      <c r="G5077">
        <v>0</v>
      </c>
      <c r="O5077" t="s">
        <v>33</v>
      </c>
      <c r="Y5077" t="s">
        <v>2029</v>
      </c>
      <c r="Z5077" t="s">
        <v>41624</v>
      </c>
      <c r="AA5077" t="s">
        <v>41573</v>
      </c>
      <c r="AB5077" t="s">
        <v>41625</v>
      </c>
    </row>
    <row r="5078" spans="1:30" x14ac:dyDescent="0.25">
      <c r="A5078">
        <f t="shared" ca="1" si="79"/>
        <v>13859</v>
      </c>
      <c r="B5078" t="s">
        <v>2046</v>
      </c>
      <c r="C5078" t="s">
        <v>80</v>
      </c>
      <c r="F5078" t="s">
        <v>7400</v>
      </c>
      <c r="G5078">
        <v>0</v>
      </c>
      <c r="O5078" t="s">
        <v>33</v>
      </c>
      <c r="Y5078" t="s">
        <v>7700</v>
      </c>
      <c r="Z5078" t="s">
        <v>13754</v>
      </c>
      <c r="AA5078" t="s">
        <v>13755</v>
      </c>
      <c r="AB5078" t="s">
        <v>13756</v>
      </c>
      <c r="AC5078" t="s">
        <v>38</v>
      </c>
      <c r="AD5078">
        <v>98258</v>
      </c>
    </row>
    <row r="5079" spans="1:30" x14ac:dyDescent="0.25">
      <c r="A5079">
        <f t="shared" ca="1" si="79"/>
        <v>2404</v>
      </c>
      <c r="B5079" t="s">
        <v>178</v>
      </c>
      <c r="C5079" t="s">
        <v>179</v>
      </c>
      <c r="F5079" t="s">
        <v>1335</v>
      </c>
      <c r="G5079">
        <v>0</v>
      </c>
      <c r="O5079" t="s">
        <v>33</v>
      </c>
      <c r="X5079" t="s">
        <v>34</v>
      </c>
      <c r="Y5079" t="s">
        <v>15088</v>
      </c>
      <c r="Z5079" t="s">
        <v>20194</v>
      </c>
      <c r="AA5079" t="s">
        <v>20195</v>
      </c>
      <c r="AB5079" t="s">
        <v>20196</v>
      </c>
      <c r="AC5079" t="s">
        <v>38</v>
      </c>
      <c r="AD5079">
        <v>98503</v>
      </c>
    </row>
    <row r="5080" spans="1:30" ht="409.5" x14ac:dyDescent="0.25">
      <c r="A5080">
        <f t="shared" ca="1" si="79"/>
        <v>18233</v>
      </c>
      <c r="B5080" t="s">
        <v>334</v>
      </c>
      <c r="C5080" t="s">
        <v>45</v>
      </c>
      <c r="F5080" t="s">
        <v>20250</v>
      </c>
      <c r="O5080" t="s">
        <v>33</v>
      </c>
      <c r="X5080" t="s">
        <v>34</v>
      </c>
      <c r="Y5080" t="s">
        <v>22806</v>
      </c>
      <c r="Z5080" s="1" t="s">
        <v>23949</v>
      </c>
      <c r="AA5080" t="s">
        <v>23605</v>
      </c>
      <c r="AB5080">
        <v>-161410</v>
      </c>
      <c r="AC5080" t="s">
        <v>102</v>
      </c>
      <c r="AD5080">
        <v>97302</v>
      </c>
    </row>
    <row r="5081" spans="1:30" x14ac:dyDescent="0.25">
      <c r="A5081">
        <f t="shared" ca="1" si="79"/>
        <v>15447</v>
      </c>
      <c r="B5081" t="s">
        <v>685</v>
      </c>
      <c r="C5081" t="s">
        <v>686</v>
      </c>
      <c r="F5081" t="s">
        <v>20054</v>
      </c>
      <c r="G5081">
        <v>0</v>
      </c>
      <c r="O5081" t="s">
        <v>33</v>
      </c>
      <c r="Y5081" t="s">
        <v>33604</v>
      </c>
      <c r="Z5081" t="s">
        <v>33605</v>
      </c>
      <c r="AA5081" t="s">
        <v>33602</v>
      </c>
      <c r="AB5081" t="s">
        <v>33606</v>
      </c>
    </row>
    <row r="5082" spans="1:30" x14ac:dyDescent="0.25">
      <c r="A5082">
        <f t="shared" ca="1" si="79"/>
        <v>9496</v>
      </c>
      <c r="B5082" t="s">
        <v>677</v>
      </c>
      <c r="C5082" t="s">
        <v>80</v>
      </c>
      <c r="F5082" t="s">
        <v>12126</v>
      </c>
      <c r="G5082">
        <v>0</v>
      </c>
      <c r="O5082" t="s">
        <v>33</v>
      </c>
      <c r="Y5082" t="s">
        <v>12127</v>
      </c>
      <c r="Z5082" t="s">
        <v>12128</v>
      </c>
      <c r="AA5082" t="s">
        <v>12129</v>
      </c>
      <c r="AB5082" t="s">
        <v>12130</v>
      </c>
      <c r="AC5082" t="s">
        <v>38</v>
      </c>
      <c r="AD5082">
        <v>98005</v>
      </c>
    </row>
    <row r="5083" spans="1:30" x14ac:dyDescent="0.25">
      <c r="A5083">
        <f t="shared" ca="1" si="79"/>
        <v>11985</v>
      </c>
      <c r="B5083" t="s">
        <v>107</v>
      </c>
      <c r="C5083" t="s">
        <v>108</v>
      </c>
      <c r="F5083" t="s">
        <v>20338</v>
      </c>
      <c r="G5083">
        <v>0</v>
      </c>
      <c r="O5083" t="s">
        <v>33</v>
      </c>
      <c r="X5083" t="s">
        <v>34</v>
      </c>
      <c r="Y5083" t="s">
        <v>20339</v>
      </c>
      <c r="Z5083" t="s">
        <v>20340</v>
      </c>
      <c r="AA5083" t="s">
        <v>20341</v>
      </c>
      <c r="AB5083" t="s">
        <v>20342</v>
      </c>
      <c r="AC5083" t="s">
        <v>38</v>
      </c>
      <c r="AD5083" t="s">
        <v>1716</v>
      </c>
    </row>
    <row r="5084" spans="1:30" ht="409.5" x14ac:dyDescent="0.25">
      <c r="A5084">
        <f t="shared" ca="1" si="79"/>
        <v>425</v>
      </c>
      <c r="B5084" t="s">
        <v>230</v>
      </c>
      <c r="C5084" t="s">
        <v>45</v>
      </c>
      <c r="O5084" t="s">
        <v>33</v>
      </c>
      <c r="X5084" t="s">
        <v>34</v>
      </c>
      <c r="Y5084" t="s">
        <v>22651</v>
      </c>
      <c r="Z5084" s="1" t="s">
        <v>23253</v>
      </c>
      <c r="AA5084" t="s">
        <v>22580</v>
      </c>
      <c r="AB5084">
        <v>-171419</v>
      </c>
    </row>
    <row r="5085" spans="1:30" ht="409.5" x14ac:dyDescent="0.25">
      <c r="A5085">
        <f t="shared" ca="1" si="79"/>
        <v>16317</v>
      </c>
      <c r="B5085" t="s">
        <v>73</v>
      </c>
      <c r="C5085" t="s">
        <v>74</v>
      </c>
      <c r="F5085" t="s">
        <v>3332</v>
      </c>
      <c r="G5085">
        <v>0</v>
      </c>
      <c r="O5085" t="s">
        <v>155</v>
      </c>
      <c r="X5085" t="s">
        <v>34</v>
      </c>
      <c r="Y5085" t="s">
        <v>33304</v>
      </c>
      <c r="Z5085" s="1" t="s">
        <v>33305</v>
      </c>
      <c r="AA5085" t="s">
        <v>33306</v>
      </c>
      <c r="AB5085" t="s">
        <v>33307</v>
      </c>
    </row>
    <row r="5086" spans="1:30" ht="409.5" x14ac:dyDescent="0.25">
      <c r="A5086">
        <f t="shared" ca="1" si="79"/>
        <v>18074</v>
      </c>
      <c r="B5086" t="s">
        <v>3712</v>
      </c>
      <c r="C5086" t="s">
        <v>45</v>
      </c>
      <c r="F5086" t="s">
        <v>20250</v>
      </c>
      <c r="G5086">
        <v>0</v>
      </c>
      <c r="O5086" t="s">
        <v>33</v>
      </c>
      <c r="X5086" t="s">
        <v>34</v>
      </c>
      <c r="Y5086" t="s">
        <v>22787</v>
      </c>
      <c r="Z5086" s="1" t="s">
        <v>24182</v>
      </c>
      <c r="AA5086" t="s">
        <v>24027</v>
      </c>
      <c r="AB5086" t="s">
        <v>24183</v>
      </c>
      <c r="AC5086" t="s">
        <v>102</v>
      </c>
      <c r="AD5086">
        <v>97302</v>
      </c>
    </row>
    <row r="5087" spans="1:30" x14ac:dyDescent="0.25">
      <c r="A5087">
        <f t="shared" ca="1" si="79"/>
        <v>10229</v>
      </c>
      <c r="B5087" t="s">
        <v>2046</v>
      </c>
      <c r="C5087" t="s">
        <v>80</v>
      </c>
      <c r="F5087" t="s">
        <v>413</v>
      </c>
      <c r="O5087" t="s">
        <v>33</v>
      </c>
      <c r="Y5087" t="s">
        <v>10236</v>
      </c>
      <c r="Z5087" t="s">
        <v>14907</v>
      </c>
      <c r="AA5087" t="s">
        <v>14908</v>
      </c>
      <c r="AB5087">
        <v>-181435</v>
      </c>
      <c r="AC5087" t="s">
        <v>38</v>
      </c>
      <c r="AD5087">
        <v>98004</v>
      </c>
    </row>
    <row r="5088" spans="1:30" ht="360" x14ac:dyDescent="0.25">
      <c r="A5088">
        <f t="shared" ca="1" si="79"/>
        <v>11874</v>
      </c>
      <c r="B5088" t="s">
        <v>244</v>
      </c>
      <c r="C5088" t="s">
        <v>245</v>
      </c>
      <c r="F5088" t="s">
        <v>4856</v>
      </c>
      <c r="O5088" t="s">
        <v>33</v>
      </c>
      <c r="X5088" t="s">
        <v>34</v>
      </c>
      <c r="Y5088" t="s">
        <v>28510</v>
      </c>
      <c r="Z5088" s="1" t="s">
        <v>28511</v>
      </c>
      <c r="AA5088" s="1" t="s">
        <v>28512</v>
      </c>
      <c r="AB5088">
        <v>-163005</v>
      </c>
      <c r="AC5088" t="s">
        <v>38</v>
      </c>
      <c r="AD5088">
        <v>98801</v>
      </c>
    </row>
    <row r="5089" spans="1:30" x14ac:dyDescent="0.25">
      <c r="A5089">
        <f t="shared" ca="1" si="79"/>
        <v>13372</v>
      </c>
      <c r="B5089" t="s">
        <v>244</v>
      </c>
      <c r="C5089" t="s">
        <v>245</v>
      </c>
      <c r="F5089" t="s">
        <v>19330</v>
      </c>
      <c r="G5089">
        <v>0</v>
      </c>
      <c r="O5089" t="s">
        <v>33</v>
      </c>
      <c r="X5089" t="s">
        <v>34</v>
      </c>
      <c r="Y5089" t="s">
        <v>33059</v>
      </c>
      <c r="Z5089" t="s">
        <v>33060</v>
      </c>
      <c r="AA5089" t="s">
        <v>33060</v>
      </c>
      <c r="AB5089" t="s">
        <v>33061</v>
      </c>
      <c r="AC5089" t="s">
        <v>38</v>
      </c>
      <c r="AD5089">
        <v>98801</v>
      </c>
    </row>
    <row r="5090" spans="1:30" ht="409.5" x14ac:dyDescent="0.25">
      <c r="A5090">
        <f t="shared" ca="1" si="79"/>
        <v>8781</v>
      </c>
      <c r="B5090" t="s">
        <v>39</v>
      </c>
      <c r="C5090" t="s">
        <v>165</v>
      </c>
      <c r="F5090" t="s">
        <v>69</v>
      </c>
      <c r="G5090">
        <v>0</v>
      </c>
      <c r="O5090" t="s">
        <v>33</v>
      </c>
      <c r="W5090">
        <v>30</v>
      </c>
      <c r="X5090" t="s">
        <v>34</v>
      </c>
      <c r="Y5090" t="s">
        <v>725</v>
      </c>
      <c r="Z5090" s="1" t="s">
        <v>3878</v>
      </c>
      <c r="AA5090" t="s">
        <v>3879</v>
      </c>
      <c r="AB5090" t="s">
        <v>3880</v>
      </c>
      <c r="AC5090" t="s">
        <v>38</v>
      </c>
      <c r="AD5090">
        <v>98121</v>
      </c>
    </row>
    <row r="5091" spans="1:30" ht="409.5" x14ac:dyDescent="0.25">
      <c r="A5091">
        <f t="shared" ca="1" si="79"/>
        <v>495</v>
      </c>
      <c r="B5091" t="s">
        <v>79</v>
      </c>
      <c r="C5091" t="s">
        <v>80</v>
      </c>
      <c r="F5091" t="s">
        <v>8590</v>
      </c>
      <c r="O5091" t="s">
        <v>33</v>
      </c>
      <c r="Y5091" t="s">
        <v>8591</v>
      </c>
      <c r="Z5091" s="1" t="s">
        <v>26435</v>
      </c>
      <c r="AA5091" t="s">
        <v>26436</v>
      </c>
      <c r="AB5091">
        <v>-172185</v>
      </c>
      <c r="AC5091" t="s">
        <v>38</v>
      </c>
      <c r="AD5091">
        <v>99216</v>
      </c>
    </row>
    <row r="5092" spans="1:30" ht="409.5" x14ac:dyDescent="0.25">
      <c r="A5092">
        <f t="shared" ca="1" si="79"/>
        <v>4444</v>
      </c>
      <c r="B5092" t="s">
        <v>230</v>
      </c>
      <c r="C5092" t="s">
        <v>45</v>
      </c>
      <c r="O5092" t="s">
        <v>33</v>
      </c>
      <c r="X5092" t="s">
        <v>34</v>
      </c>
      <c r="Y5092" s="1" t="s">
        <v>23223</v>
      </c>
      <c r="Z5092" s="1" t="s">
        <v>23224</v>
      </c>
      <c r="AA5092" t="s">
        <v>22580</v>
      </c>
      <c r="AB5092">
        <v>-171169</v>
      </c>
    </row>
    <row r="5093" spans="1:30" x14ac:dyDescent="0.25">
      <c r="A5093">
        <f t="shared" ca="1" si="79"/>
        <v>9306</v>
      </c>
      <c r="B5093" t="s">
        <v>2046</v>
      </c>
      <c r="C5093" t="s">
        <v>80</v>
      </c>
      <c r="F5093" t="s">
        <v>13635</v>
      </c>
      <c r="O5093" t="s">
        <v>33</v>
      </c>
      <c r="Y5093" t="s">
        <v>13636</v>
      </c>
      <c r="Z5093" t="s">
        <v>13637</v>
      </c>
      <c r="AA5093" t="s">
        <v>13633</v>
      </c>
      <c r="AB5093">
        <v>-161846</v>
      </c>
      <c r="AC5093" t="s">
        <v>38</v>
      </c>
      <c r="AD5093">
        <v>98003</v>
      </c>
    </row>
    <row r="5094" spans="1:30" x14ac:dyDescent="0.25">
      <c r="A5094">
        <f t="shared" ca="1" si="79"/>
        <v>10062</v>
      </c>
      <c r="B5094" t="s">
        <v>2046</v>
      </c>
      <c r="C5094" t="s">
        <v>80</v>
      </c>
      <c r="F5094" t="s">
        <v>4953</v>
      </c>
      <c r="G5094">
        <v>0</v>
      </c>
      <c r="O5094" t="s">
        <v>33</v>
      </c>
      <c r="Y5094" t="s">
        <v>12697</v>
      </c>
      <c r="Z5094" t="s">
        <v>12698</v>
      </c>
      <c r="AA5094" t="s">
        <v>12699</v>
      </c>
      <c r="AB5094" t="s">
        <v>12700</v>
      </c>
      <c r="AC5094" t="s">
        <v>38</v>
      </c>
      <c r="AD5094">
        <v>98312</v>
      </c>
    </row>
    <row r="5095" spans="1:30" x14ac:dyDescent="0.25">
      <c r="A5095">
        <f t="shared" ca="1" si="79"/>
        <v>7233</v>
      </c>
      <c r="B5095" t="s">
        <v>773</v>
      </c>
      <c r="C5095" t="s">
        <v>80</v>
      </c>
      <c r="F5095" t="s">
        <v>5953</v>
      </c>
      <c r="G5095">
        <v>0</v>
      </c>
      <c r="O5095" t="s">
        <v>33</v>
      </c>
      <c r="X5095" t="s">
        <v>34</v>
      </c>
      <c r="Y5095" t="s">
        <v>5954</v>
      </c>
      <c r="Z5095" t="s">
        <v>5955</v>
      </c>
      <c r="AA5095" t="s">
        <v>5956</v>
      </c>
      <c r="AB5095" t="s">
        <v>5957</v>
      </c>
      <c r="AC5095" t="s">
        <v>38</v>
      </c>
      <c r="AD5095">
        <v>98004</v>
      </c>
    </row>
    <row r="5096" spans="1:30" x14ac:dyDescent="0.25">
      <c r="A5096">
        <f t="shared" ca="1" si="79"/>
        <v>2892</v>
      </c>
      <c r="B5096" t="s">
        <v>2046</v>
      </c>
      <c r="C5096" t="s">
        <v>80</v>
      </c>
      <c r="F5096" t="s">
        <v>3055</v>
      </c>
      <c r="O5096" t="s">
        <v>33</v>
      </c>
      <c r="Y5096" t="s">
        <v>3320</v>
      </c>
      <c r="Z5096" t="s">
        <v>13993</v>
      </c>
      <c r="AA5096" t="s">
        <v>13980</v>
      </c>
      <c r="AB5096">
        <v>-173371</v>
      </c>
      <c r="AC5096" t="s">
        <v>38</v>
      </c>
      <c r="AD5096">
        <v>98073</v>
      </c>
    </row>
    <row r="5097" spans="1:30" x14ac:dyDescent="0.25">
      <c r="A5097">
        <f t="shared" ca="1" si="79"/>
        <v>16023</v>
      </c>
      <c r="B5097" t="s">
        <v>334</v>
      </c>
      <c r="C5097" t="s">
        <v>45</v>
      </c>
      <c r="F5097" t="s">
        <v>844</v>
      </c>
      <c r="O5097" t="s">
        <v>33</v>
      </c>
      <c r="W5097">
        <v>15</v>
      </c>
      <c r="X5097" t="s">
        <v>34</v>
      </c>
      <c r="Y5097" t="s">
        <v>18919</v>
      </c>
      <c r="Z5097" t="s">
        <v>18934</v>
      </c>
      <c r="AA5097" t="s">
        <v>18935</v>
      </c>
      <c r="AB5097">
        <v>-180191</v>
      </c>
      <c r="AC5097" t="s">
        <v>38</v>
      </c>
      <c r="AD5097">
        <v>98103</v>
      </c>
    </row>
    <row r="5098" spans="1:30" ht="409.5" x14ac:dyDescent="0.25">
      <c r="A5098">
        <f t="shared" ca="1" si="79"/>
        <v>15376</v>
      </c>
      <c r="B5098" t="s">
        <v>334</v>
      </c>
      <c r="C5098" t="s">
        <v>45</v>
      </c>
      <c r="O5098" t="s">
        <v>33</v>
      </c>
      <c r="W5098">
        <v>15</v>
      </c>
      <c r="X5098" t="s">
        <v>34</v>
      </c>
      <c r="Y5098" t="s">
        <v>35538</v>
      </c>
      <c r="Z5098" s="1" t="s">
        <v>35539</v>
      </c>
      <c r="AA5098" t="s">
        <v>35540</v>
      </c>
      <c r="AB5098">
        <v>-181240</v>
      </c>
      <c r="AC5098" t="s">
        <v>38</v>
      </c>
      <c r="AD5098">
        <v>98055</v>
      </c>
    </row>
    <row r="5099" spans="1:30" ht="409.5" x14ac:dyDescent="0.25">
      <c r="A5099">
        <f t="shared" ca="1" si="79"/>
        <v>4589</v>
      </c>
      <c r="B5099" t="s">
        <v>73</v>
      </c>
      <c r="C5099" t="s">
        <v>74</v>
      </c>
      <c r="G5099">
        <v>0</v>
      </c>
      <c r="O5099" t="s">
        <v>33</v>
      </c>
      <c r="X5099" t="s">
        <v>34</v>
      </c>
      <c r="Y5099" t="s">
        <v>25265</v>
      </c>
      <c r="Z5099" s="1" t="s">
        <v>25266</v>
      </c>
      <c r="AA5099" s="1" t="s">
        <v>25266</v>
      </c>
      <c r="AB5099" t="s">
        <v>25267</v>
      </c>
    </row>
    <row r="5100" spans="1:30" x14ac:dyDescent="0.25">
      <c r="A5100">
        <f t="shared" ca="1" si="79"/>
        <v>13673</v>
      </c>
      <c r="B5100" t="s">
        <v>178</v>
      </c>
      <c r="C5100" t="s">
        <v>179</v>
      </c>
      <c r="F5100" t="s">
        <v>180</v>
      </c>
      <c r="O5100" t="s">
        <v>33</v>
      </c>
      <c r="X5100" t="s">
        <v>34</v>
      </c>
      <c r="Y5100" t="s">
        <v>181</v>
      </c>
      <c r="Z5100" t="s">
        <v>20396</v>
      </c>
      <c r="AA5100" t="s">
        <v>20386</v>
      </c>
      <c r="AB5100">
        <v>-161684</v>
      </c>
      <c r="AC5100" t="s">
        <v>38</v>
      </c>
      <c r="AD5100">
        <v>98922</v>
      </c>
    </row>
    <row r="5101" spans="1:30" x14ac:dyDescent="0.25">
      <c r="A5101">
        <f t="shared" ca="1" si="79"/>
        <v>13080</v>
      </c>
      <c r="B5101" t="s">
        <v>739</v>
      </c>
      <c r="C5101" t="s">
        <v>686</v>
      </c>
      <c r="F5101" t="s">
        <v>7518</v>
      </c>
      <c r="O5101" t="s">
        <v>33</v>
      </c>
      <c r="Y5101" t="s">
        <v>29385</v>
      </c>
      <c r="Z5101" t="s">
        <v>29505</v>
      </c>
      <c r="AA5101" t="s">
        <v>29506</v>
      </c>
      <c r="AB5101">
        <v>-172269</v>
      </c>
    </row>
    <row r="5102" spans="1:30" ht="409.5" x14ac:dyDescent="0.25">
      <c r="A5102">
        <f t="shared" ca="1" si="79"/>
        <v>1005</v>
      </c>
      <c r="B5102" t="s">
        <v>334</v>
      </c>
      <c r="C5102" t="s">
        <v>45</v>
      </c>
      <c r="F5102" t="s">
        <v>4520</v>
      </c>
      <c r="G5102">
        <v>0</v>
      </c>
      <c r="O5102" t="s">
        <v>33</v>
      </c>
      <c r="V5102" t="s">
        <v>41487</v>
      </c>
      <c r="W5102">
        <v>20</v>
      </c>
      <c r="X5102" t="s">
        <v>34</v>
      </c>
      <c r="Y5102" t="s">
        <v>19072</v>
      </c>
      <c r="Z5102" s="1" t="s">
        <v>41488</v>
      </c>
      <c r="AA5102" t="s">
        <v>9972</v>
      </c>
      <c r="AB5102" t="s">
        <v>41489</v>
      </c>
      <c r="AC5102" t="s">
        <v>38</v>
      </c>
      <c r="AD5102">
        <v>98119</v>
      </c>
    </row>
    <row r="5103" spans="1:30" ht="409.5" x14ac:dyDescent="0.25">
      <c r="A5103">
        <f t="shared" ca="1" si="79"/>
        <v>17486</v>
      </c>
      <c r="B5103" t="s">
        <v>3712</v>
      </c>
      <c r="C5103" t="s">
        <v>45</v>
      </c>
      <c r="F5103" t="s">
        <v>18307</v>
      </c>
      <c r="G5103">
        <v>0</v>
      </c>
      <c r="O5103" t="s">
        <v>33</v>
      </c>
      <c r="X5103" t="s">
        <v>34</v>
      </c>
      <c r="Y5103" t="s">
        <v>19763</v>
      </c>
      <c r="Z5103" s="1" t="s">
        <v>24076</v>
      </c>
      <c r="AA5103" t="s">
        <v>24027</v>
      </c>
      <c r="AB5103" t="s">
        <v>24077</v>
      </c>
    </row>
    <row r="5104" spans="1:30" x14ac:dyDescent="0.25">
      <c r="A5104">
        <f t="shared" ca="1" si="79"/>
        <v>12043</v>
      </c>
      <c r="B5104" t="s">
        <v>2046</v>
      </c>
      <c r="C5104" t="s">
        <v>80</v>
      </c>
      <c r="F5104" t="s">
        <v>5745</v>
      </c>
      <c r="G5104">
        <v>0</v>
      </c>
      <c r="O5104" t="s">
        <v>33</v>
      </c>
      <c r="Y5104" t="s">
        <v>5859</v>
      </c>
      <c r="Z5104" t="s">
        <v>8514</v>
      </c>
      <c r="AA5104" t="s">
        <v>8515</v>
      </c>
      <c r="AB5104" t="s">
        <v>8516</v>
      </c>
      <c r="AC5104" t="s">
        <v>38</v>
      </c>
      <c r="AD5104">
        <v>98201</v>
      </c>
    </row>
    <row r="5105" spans="1:30" ht="409.5" x14ac:dyDescent="0.25">
      <c r="A5105">
        <f t="shared" ca="1" si="79"/>
        <v>7271</v>
      </c>
      <c r="B5105" t="s">
        <v>164</v>
      </c>
      <c r="C5105" t="s">
        <v>165</v>
      </c>
      <c r="F5105" t="s">
        <v>392</v>
      </c>
      <c r="G5105">
        <v>0</v>
      </c>
      <c r="N5105" t="s">
        <v>3863</v>
      </c>
      <c r="O5105" t="s">
        <v>168</v>
      </c>
      <c r="P5105" t="s">
        <v>484</v>
      </c>
      <c r="W5105">
        <v>30</v>
      </c>
      <c r="Y5105" t="s">
        <v>917</v>
      </c>
      <c r="Z5105" s="1" t="s">
        <v>3864</v>
      </c>
      <c r="AA5105" t="s">
        <v>3865</v>
      </c>
      <c r="AB5105" t="s">
        <v>3866</v>
      </c>
      <c r="AC5105" t="s">
        <v>38</v>
      </c>
      <c r="AD5105">
        <v>98109</v>
      </c>
    </row>
    <row r="5106" spans="1:30" x14ac:dyDescent="0.25">
      <c r="A5106">
        <f t="shared" ca="1" si="79"/>
        <v>17078</v>
      </c>
      <c r="B5106" t="s">
        <v>739</v>
      </c>
      <c r="C5106" t="s">
        <v>686</v>
      </c>
      <c r="F5106" t="s">
        <v>5981</v>
      </c>
      <c r="O5106" t="s">
        <v>33</v>
      </c>
      <c r="Y5106" t="s">
        <v>17031</v>
      </c>
      <c r="Z5106" t="s">
        <v>30145</v>
      </c>
      <c r="AA5106" t="s">
        <v>30137</v>
      </c>
      <c r="AB5106">
        <v>-170583</v>
      </c>
    </row>
    <row r="5107" spans="1:30" x14ac:dyDescent="0.25">
      <c r="A5107">
        <f t="shared" ca="1" si="79"/>
        <v>11606</v>
      </c>
      <c r="B5107" t="s">
        <v>685</v>
      </c>
      <c r="C5107" t="s">
        <v>686</v>
      </c>
      <c r="F5107" t="s">
        <v>28495</v>
      </c>
      <c r="G5107">
        <v>0</v>
      </c>
      <c r="O5107" t="s">
        <v>33</v>
      </c>
      <c r="Y5107" t="s">
        <v>29870</v>
      </c>
      <c r="Z5107" t="s">
        <v>34440</v>
      </c>
      <c r="AA5107" t="s">
        <v>34436</v>
      </c>
      <c r="AB5107" t="s">
        <v>34441</v>
      </c>
      <c r="AC5107" t="s">
        <v>38</v>
      </c>
    </row>
    <row r="5108" spans="1:30" ht="150" x14ac:dyDescent="0.25">
      <c r="A5108">
        <f t="shared" ca="1" si="79"/>
        <v>16140</v>
      </c>
      <c r="B5108" t="s">
        <v>334</v>
      </c>
      <c r="C5108" t="s">
        <v>45</v>
      </c>
      <c r="N5108" s="1" t="s">
        <v>4465</v>
      </c>
      <c r="O5108" t="s">
        <v>33</v>
      </c>
      <c r="X5108" t="s">
        <v>34</v>
      </c>
      <c r="Y5108" t="s">
        <v>21183</v>
      </c>
      <c r="Z5108" t="s">
        <v>21184</v>
      </c>
      <c r="AA5108" t="s">
        <v>2406</v>
      </c>
      <c r="AB5108">
        <v>-162112</v>
      </c>
      <c r="AC5108" t="s">
        <v>38</v>
      </c>
      <c r="AD5108">
        <v>98110</v>
      </c>
    </row>
    <row r="5109" spans="1:30" ht="409.5" x14ac:dyDescent="0.25">
      <c r="A5109">
        <f t="shared" ca="1" si="79"/>
        <v>17872</v>
      </c>
      <c r="B5109" t="s">
        <v>230</v>
      </c>
      <c r="C5109" t="s">
        <v>45</v>
      </c>
      <c r="O5109" t="s">
        <v>33</v>
      </c>
      <c r="X5109" t="s">
        <v>34</v>
      </c>
      <c r="Y5109" t="s">
        <v>23251</v>
      </c>
      <c r="Z5109" s="1" t="s">
        <v>23325</v>
      </c>
      <c r="AA5109" t="s">
        <v>22580</v>
      </c>
      <c r="AB5109">
        <v>-172318</v>
      </c>
    </row>
    <row r="5110" spans="1:30" x14ac:dyDescent="0.25">
      <c r="A5110">
        <f t="shared" ca="1" si="79"/>
        <v>14181</v>
      </c>
      <c r="B5110" t="s">
        <v>1203</v>
      </c>
      <c r="C5110" t="s">
        <v>45</v>
      </c>
      <c r="G5110">
        <v>0</v>
      </c>
      <c r="N5110" t="s">
        <v>849</v>
      </c>
      <c r="O5110" t="s">
        <v>52</v>
      </c>
      <c r="Q5110" t="s">
        <v>851</v>
      </c>
      <c r="V5110" t="s">
        <v>3842</v>
      </c>
      <c r="W5110">
        <v>15</v>
      </c>
      <c r="X5110" t="s">
        <v>34</v>
      </c>
      <c r="Y5110" t="s">
        <v>3843</v>
      </c>
      <c r="Z5110" t="s">
        <v>3844</v>
      </c>
      <c r="AA5110" t="s">
        <v>3845</v>
      </c>
      <c r="AB5110" t="s">
        <v>3846</v>
      </c>
      <c r="AC5110" t="s">
        <v>38</v>
      </c>
      <c r="AD5110">
        <v>98382</v>
      </c>
    </row>
    <row r="5111" spans="1:30" x14ac:dyDescent="0.25">
      <c r="A5111">
        <f t="shared" ca="1" si="79"/>
        <v>19888</v>
      </c>
      <c r="B5111" t="s">
        <v>2046</v>
      </c>
      <c r="C5111" t="s">
        <v>80</v>
      </c>
      <c r="F5111" t="s">
        <v>1418</v>
      </c>
      <c r="G5111">
        <v>0</v>
      </c>
      <c r="O5111" t="s">
        <v>33</v>
      </c>
      <c r="Y5111" t="s">
        <v>5784</v>
      </c>
      <c r="Z5111" t="s">
        <v>32024</v>
      </c>
      <c r="AA5111" t="s">
        <v>32025</v>
      </c>
      <c r="AB5111" t="s">
        <v>32026</v>
      </c>
      <c r="AC5111" t="s">
        <v>38</v>
      </c>
      <c r="AD5111">
        <v>98504</v>
      </c>
    </row>
    <row r="5112" spans="1:30" x14ac:dyDescent="0.25">
      <c r="A5112">
        <f t="shared" ca="1" si="79"/>
        <v>9249</v>
      </c>
      <c r="B5112" t="s">
        <v>685</v>
      </c>
      <c r="C5112" t="s">
        <v>686</v>
      </c>
      <c r="G5112">
        <v>0</v>
      </c>
      <c r="O5112" t="s">
        <v>33</v>
      </c>
      <c r="Y5112" t="s">
        <v>33114</v>
      </c>
      <c r="Z5112" t="s">
        <v>33876</v>
      </c>
      <c r="AA5112" t="s">
        <v>33877</v>
      </c>
      <c r="AB5112" t="s">
        <v>33878</v>
      </c>
      <c r="AC5112" t="s">
        <v>38</v>
      </c>
      <c r="AD5112">
        <v>98503</v>
      </c>
    </row>
    <row r="5113" spans="1:30" ht="409.5" x14ac:dyDescent="0.25">
      <c r="A5113">
        <f t="shared" ca="1" si="79"/>
        <v>11435</v>
      </c>
      <c r="B5113" t="s">
        <v>178</v>
      </c>
      <c r="C5113" t="s">
        <v>179</v>
      </c>
      <c r="F5113" t="s">
        <v>19298</v>
      </c>
      <c r="O5113" t="s">
        <v>63</v>
      </c>
      <c r="X5113" t="s">
        <v>34</v>
      </c>
      <c r="Y5113" t="s">
        <v>25155</v>
      </c>
      <c r="Z5113" s="1" t="s">
        <v>25156</v>
      </c>
      <c r="AA5113" t="s">
        <v>25157</v>
      </c>
      <c r="AB5113">
        <v>-161924</v>
      </c>
      <c r="AC5113" t="s">
        <v>38</v>
      </c>
      <c r="AD5113">
        <v>98148</v>
      </c>
    </row>
    <row r="5114" spans="1:30" x14ac:dyDescent="0.25">
      <c r="A5114">
        <f t="shared" ca="1" si="79"/>
        <v>3060</v>
      </c>
      <c r="B5114" t="s">
        <v>489</v>
      </c>
      <c r="C5114" t="s">
        <v>45</v>
      </c>
      <c r="O5114" t="s">
        <v>33</v>
      </c>
      <c r="W5114">
        <v>15</v>
      </c>
      <c r="X5114" t="s">
        <v>34</v>
      </c>
      <c r="Y5114" t="s">
        <v>2370</v>
      </c>
      <c r="Z5114" t="s">
        <v>17861</v>
      </c>
      <c r="AA5114" t="s">
        <v>17862</v>
      </c>
      <c r="AB5114">
        <v>-170155</v>
      </c>
      <c r="AC5114" t="s">
        <v>38</v>
      </c>
      <c r="AD5114">
        <v>98370</v>
      </c>
    </row>
    <row r="5115" spans="1:30" x14ac:dyDescent="0.25">
      <c r="A5115">
        <f t="shared" ca="1" si="79"/>
        <v>18254</v>
      </c>
      <c r="B5115" t="s">
        <v>79</v>
      </c>
      <c r="C5115" t="s">
        <v>80</v>
      </c>
      <c r="F5115" t="s">
        <v>10104</v>
      </c>
      <c r="O5115" t="s">
        <v>33</v>
      </c>
      <c r="Y5115" t="s">
        <v>26966</v>
      </c>
      <c r="Z5115" t="s">
        <v>26967</v>
      </c>
      <c r="AA5115" t="s">
        <v>26968</v>
      </c>
      <c r="AB5115">
        <v>-181519</v>
      </c>
      <c r="AC5115" t="s">
        <v>38</v>
      </c>
      <c r="AD5115">
        <v>98004</v>
      </c>
    </row>
    <row r="5116" spans="1:30" ht="409.5" x14ac:dyDescent="0.25">
      <c r="A5116">
        <f t="shared" ca="1" si="79"/>
        <v>13525</v>
      </c>
      <c r="B5116" t="s">
        <v>124</v>
      </c>
      <c r="C5116" t="s">
        <v>45</v>
      </c>
      <c r="O5116" t="s">
        <v>33</v>
      </c>
      <c r="W5116">
        <v>15</v>
      </c>
      <c r="X5116" t="s">
        <v>34</v>
      </c>
      <c r="Y5116" t="s">
        <v>22435</v>
      </c>
      <c r="Z5116" s="1" t="s">
        <v>22436</v>
      </c>
      <c r="AA5116" t="s">
        <v>22437</v>
      </c>
      <c r="AB5116">
        <v>-180009</v>
      </c>
      <c r="AC5116" t="s">
        <v>38</v>
      </c>
      <c r="AD5116">
        <v>98110</v>
      </c>
    </row>
    <row r="5117" spans="1:30" ht="409.5" x14ac:dyDescent="0.25">
      <c r="A5117">
        <f t="shared" ca="1" si="79"/>
        <v>12132</v>
      </c>
      <c r="B5117" t="s">
        <v>773</v>
      </c>
      <c r="C5117" t="s">
        <v>80</v>
      </c>
      <c r="F5117" t="s">
        <v>6216</v>
      </c>
      <c r="G5117">
        <v>0</v>
      </c>
      <c r="O5117" t="s">
        <v>33</v>
      </c>
      <c r="X5117" t="s">
        <v>34</v>
      </c>
      <c r="Y5117" t="s">
        <v>6217</v>
      </c>
      <c r="Z5117" s="1" t="s">
        <v>6218</v>
      </c>
      <c r="AA5117" t="s">
        <v>6219</v>
      </c>
      <c r="AB5117" t="s">
        <v>6220</v>
      </c>
      <c r="AC5117" t="s">
        <v>38</v>
      </c>
      <c r="AD5117">
        <v>98065</v>
      </c>
    </row>
    <row r="5118" spans="1:30" ht="409.5" x14ac:dyDescent="0.25">
      <c r="A5118">
        <f t="shared" ca="1" si="79"/>
        <v>6517</v>
      </c>
      <c r="B5118" t="s">
        <v>3712</v>
      </c>
      <c r="C5118" t="s">
        <v>45</v>
      </c>
      <c r="F5118" t="s">
        <v>22578</v>
      </c>
      <c r="G5118">
        <v>0</v>
      </c>
      <c r="O5118" t="s">
        <v>63</v>
      </c>
      <c r="X5118" t="s">
        <v>34</v>
      </c>
      <c r="Y5118" t="s">
        <v>16862</v>
      </c>
      <c r="Z5118" s="1" t="s">
        <v>24031</v>
      </c>
      <c r="AA5118" t="s">
        <v>24027</v>
      </c>
      <c r="AB5118" t="s">
        <v>24032</v>
      </c>
    </row>
    <row r="5119" spans="1:30" ht="409.5" x14ac:dyDescent="0.25">
      <c r="A5119">
        <f t="shared" ca="1" si="79"/>
        <v>12196</v>
      </c>
      <c r="B5119" t="s">
        <v>79</v>
      </c>
      <c r="C5119" t="s">
        <v>80</v>
      </c>
      <c r="F5119" t="s">
        <v>3772</v>
      </c>
      <c r="O5119" t="s">
        <v>33</v>
      </c>
      <c r="Y5119" t="s">
        <v>3773</v>
      </c>
      <c r="Z5119" s="1" t="s">
        <v>26228</v>
      </c>
      <c r="AA5119" t="s">
        <v>26229</v>
      </c>
      <c r="AB5119">
        <v>-173245</v>
      </c>
      <c r="AC5119" t="s">
        <v>38</v>
      </c>
      <c r="AD5119">
        <v>98402</v>
      </c>
    </row>
    <row r="5120" spans="1:30" ht="409.5" x14ac:dyDescent="0.25">
      <c r="A5120">
        <f t="shared" ca="1" si="79"/>
        <v>17458</v>
      </c>
      <c r="B5120" t="s">
        <v>164</v>
      </c>
      <c r="C5120" t="s">
        <v>165</v>
      </c>
      <c r="O5120" t="s">
        <v>33</v>
      </c>
      <c r="W5120">
        <v>7</v>
      </c>
      <c r="X5120" t="s">
        <v>34</v>
      </c>
      <c r="Y5120" t="s">
        <v>9992</v>
      </c>
      <c r="Z5120" s="1" t="s">
        <v>9993</v>
      </c>
      <c r="AA5120" t="s">
        <v>9994</v>
      </c>
      <c r="AB5120">
        <v>-161551</v>
      </c>
      <c r="AC5120" t="s">
        <v>38</v>
      </c>
      <c r="AD5120">
        <v>98108</v>
      </c>
    </row>
    <row r="5121" spans="1:30" x14ac:dyDescent="0.25">
      <c r="A5121">
        <f t="shared" ca="1" si="79"/>
        <v>7252</v>
      </c>
      <c r="B5121" t="s">
        <v>2046</v>
      </c>
      <c r="C5121" t="s">
        <v>80</v>
      </c>
      <c r="F5121" t="s">
        <v>6018</v>
      </c>
      <c r="G5121">
        <v>0</v>
      </c>
      <c r="O5121" t="s">
        <v>33</v>
      </c>
      <c r="Y5121" t="s">
        <v>11603</v>
      </c>
      <c r="Z5121" t="s">
        <v>13394</v>
      </c>
      <c r="AA5121" t="s">
        <v>13395</v>
      </c>
      <c r="AB5121" t="s">
        <v>13396</v>
      </c>
      <c r="AC5121" t="s">
        <v>38</v>
      </c>
      <c r="AD5121" t="s">
        <v>1716</v>
      </c>
    </row>
    <row r="5122" spans="1:30" ht="409.5" x14ac:dyDescent="0.25">
      <c r="A5122">
        <f t="shared" ref="A5122:A5185" ca="1" si="80">RANDBETWEEN(1,20000)</f>
        <v>14341</v>
      </c>
      <c r="B5122" t="s">
        <v>677</v>
      </c>
      <c r="C5122" t="s">
        <v>80</v>
      </c>
      <c r="F5122" t="s">
        <v>5745</v>
      </c>
      <c r="G5122">
        <v>0</v>
      </c>
      <c r="O5122" t="s">
        <v>33</v>
      </c>
      <c r="Y5122" t="s">
        <v>5859</v>
      </c>
      <c r="Z5122" s="1" t="s">
        <v>12595</v>
      </c>
      <c r="AA5122" t="s">
        <v>12596</v>
      </c>
      <c r="AB5122" t="s">
        <v>12597</v>
      </c>
      <c r="AC5122" t="s">
        <v>38</v>
      </c>
      <c r="AD5122">
        <v>98201</v>
      </c>
    </row>
    <row r="5123" spans="1:30" x14ac:dyDescent="0.25">
      <c r="A5123">
        <f t="shared" ca="1" si="80"/>
        <v>16790</v>
      </c>
      <c r="B5123" t="s">
        <v>96</v>
      </c>
      <c r="C5123" t="s">
        <v>97</v>
      </c>
      <c r="F5123" t="s">
        <v>103</v>
      </c>
      <c r="G5123">
        <v>0</v>
      </c>
      <c r="O5123" t="s">
        <v>33</v>
      </c>
      <c r="X5123" t="s">
        <v>34</v>
      </c>
      <c r="Y5123" t="s">
        <v>3073</v>
      </c>
      <c r="Z5123" t="s">
        <v>39519</v>
      </c>
      <c r="AA5123" t="s">
        <v>39520</v>
      </c>
      <c r="AB5123" t="s">
        <v>39521</v>
      </c>
      <c r="AC5123" t="s">
        <v>38</v>
      </c>
      <c r="AD5123">
        <v>98052</v>
      </c>
    </row>
    <row r="5124" spans="1:30" x14ac:dyDescent="0.25">
      <c r="A5124">
        <f t="shared" ca="1" si="80"/>
        <v>9997</v>
      </c>
      <c r="B5124" t="s">
        <v>30</v>
      </c>
      <c r="C5124" t="s">
        <v>31</v>
      </c>
      <c r="G5124">
        <v>0</v>
      </c>
      <c r="O5124" t="s">
        <v>33</v>
      </c>
      <c r="X5124" t="s">
        <v>34</v>
      </c>
      <c r="Y5124" t="s">
        <v>39703</v>
      </c>
      <c r="Z5124" t="s">
        <v>39704</v>
      </c>
      <c r="AA5124" t="s">
        <v>39705</v>
      </c>
      <c r="AB5124" t="s">
        <v>39706</v>
      </c>
      <c r="AC5124" t="s">
        <v>38</v>
      </c>
      <c r="AD5124">
        <v>98584</v>
      </c>
    </row>
    <row r="5125" spans="1:30" ht="300" x14ac:dyDescent="0.25">
      <c r="A5125">
        <f t="shared" ca="1" si="80"/>
        <v>5647</v>
      </c>
      <c r="B5125" t="s">
        <v>68</v>
      </c>
      <c r="C5125" t="s">
        <v>45</v>
      </c>
      <c r="N5125" s="1" t="s">
        <v>25124</v>
      </c>
      <c r="O5125" t="s">
        <v>33</v>
      </c>
      <c r="W5125">
        <v>15</v>
      </c>
      <c r="X5125" t="s">
        <v>34</v>
      </c>
      <c r="Y5125" t="s">
        <v>25125</v>
      </c>
      <c r="Z5125" t="s">
        <v>25126</v>
      </c>
      <c r="AA5125" t="s">
        <v>25127</v>
      </c>
      <c r="AB5125">
        <v>-173327</v>
      </c>
    </row>
    <row r="5126" spans="1:30" x14ac:dyDescent="0.25">
      <c r="A5126">
        <f t="shared" ca="1" si="80"/>
        <v>6097</v>
      </c>
      <c r="B5126" t="s">
        <v>2046</v>
      </c>
      <c r="C5126" t="s">
        <v>80</v>
      </c>
      <c r="F5126" t="s">
        <v>8326</v>
      </c>
      <c r="G5126">
        <v>0</v>
      </c>
      <c r="O5126" t="s">
        <v>33</v>
      </c>
      <c r="Y5126" t="s">
        <v>8327</v>
      </c>
      <c r="Z5126" t="s">
        <v>8328</v>
      </c>
      <c r="AA5126" t="s">
        <v>8329</v>
      </c>
      <c r="AB5126" t="s">
        <v>8330</v>
      </c>
      <c r="AC5126" t="s">
        <v>38</v>
      </c>
      <c r="AD5126">
        <v>98288</v>
      </c>
    </row>
    <row r="5127" spans="1:30" ht="409.5" x14ac:dyDescent="0.25">
      <c r="A5127">
        <f t="shared" ca="1" si="80"/>
        <v>16504</v>
      </c>
      <c r="B5127" t="s">
        <v>2046</v>
      </c>
      <c r="C5127" t="s">
        <v>80</v>
      </c>
      <c r="F5127" t="s">
        <v>413</v>
      </c>
      <c r="G5127">
        <v>0</v>
      </c>
      <c r="O5127" t="s">
        <v>33</v>
      </c>
      <c r="Y5127" t="s">
        <v>7165</v>
      </c>
      <c r="Z5127" s="1" t="s">
        <v>11967</v>
      </c>
      <c r="AA5127" t="s">
        <v>11968</v>
      </c>
      <c r="AB5127" t="s">
        <v>11969</v>
      </c>
      <c r="AC5127" t="s">
        <v>38</v>
      </c>
      <c r="AD5127">
        <v>98004</v>
      </c>
    </row>
    <row r="5128" spans="1:30" ht="409.5" x14ac:dyDescent="0.25">
      <c r="A5128">
        <f t="shared" ca="1" si="80"/>
        <v>19545</v>
      </c>
      <c r="B5128" t="s">
        <v>2046</v>
      </c>
      <c r="C5128" t="s">
        <v>80</v>
      </c>
      <c r="F5128" t="s">
        <v>1024</v>
      </c>
      <c r="O5128" t="s">
        <v>33</v>
      </c>
      <c r="Y5128" t="s">
        <v>1025</v>
      </c>
      <c r="Z5128" s="1" t="s">
        <v>10215</v>
      </c>
      <c r="AA5128" t="s">
        <v>10216</v>
      </c>
      <c r="AB5128">
        <v>-162628</v>
      </c>
      <c r="AC5128" t="s">
        <v>102</v>
      </c>
      <c r="AD5128">
        <v>97219</v>
      </c>
    </row>
    <row r="5129" spans="1:30" x14ac:dyDescent="0.25">
      <c r="A5129">
        <f t="shared" ca="1" si="80"/>
        <v>8306</v>
      </c>
      <c r="B5129" t="s">
        <v>2046</v>
      </c>
      <c r="C5129" t="s">
        <v>80</v>
      </c>
      <c r="F5129" t="s">
        <v>3107</v>
      </c>
      <c r="O5129" t="s">
        <v>33</v>
      </c>
      <c r="Y5129" t="s">
        <v>12982</v>
      </c>
      <c r="Z5129" t="s">
        <v>13024</v>
      </c>
      <c r="AA5129" t="s">
        <v>13022</v>
      </c>
      <c r="AB5129">
        <v>-171650</v>
      </c>
      <c r="AC5129" t="s">
        <v>38</v>
      </c>
      <c r="AD5129">
        <v>98201</v>
      </c>
    </row>
    <row r="5130" spans="1:30" x14ac:dyDescent="0.25">
      <c r="A5130">
        <f t="shared" ca="1" si="80"/>
        <v>14274</v>
      </c>
      <c r="B5130" t="s">
        <v>677</v>
      </c>
      <c r="C5130" t="s">
        <v>80</v>
      </c>
      <c r="F5130" t="s">
        <v>16611</v>
      </c>
      <c r="G5130">
        <v>0</v>
      </c>
      <c r="O5130" t="s">
        <v>33</v>
      </c>
      <c r="Y5130" t="s">
        <v>16612</v>
      </c>
      <c r="Z5130" t="s">
        <v>16613</v>
      </c>
      <c r="AA5130" t="s">
        <v>16614</v>
      </c>
      <c r="AB5130" t="s">
        <v>16615</v>
      </c>
      <c r="AC5130" t="s">
        <v>59</v>
      </c>
      <c r="AD5130">
        <v>33620</v>
      </c>
    </row>
    <row r="5131" spans="1:30" x14ac:dyDescent="0.25">
      <c r="A5131">
        <f t="shared" ca="1" si="80"/>
        <v>4402</v>
      </c>
      <c r="B5131" t="s">
        <v>685</v>
      </c>
      <c r="C5131" t="s">
        <v>686</v>
      </c>
      <c r="F5131" t="s">
        <v>3030</v>
      </c>
      <c r="G5131">
        <v>0</v>
      </c>
      <c r="O5131" t="s">
        <v>33</v>
      </c>
      <c r="X5131" t="s">
        <v>34</v>
      </c>
      <c r="Y5131" t="s">
        <v>3404</v>
      </c>
      <c r="Z5131" t="s">
        <v>3405</v>
      </c>
      <c r="AA5131" t="s">
        <v>3406</v>
      </c>
      <c r="AB5131" t="s">
        <v>3407</v>
      </c>
      <c r="AC5131" t="s">
        <v>38</v>
      </c>
      <c r="AD5131">
        <v>98101</v>
      </c>
    </row>
    <row r="5132" spans="1:30" ht="409.5" x14ac:dyDescent="0.25">
      <c r="A5132">
        <f t="shared" ca="1" si="80"/>
        <v>19020</v>
      </c>
      <c r="B5132" t="s">
        <v>124</v>
      </c>
      <c r="C5132" t="s">
        <v>45</v>
      </c>
      <c r="O5132" t="s">
        <v>33</v>
      </c>
      <c r="W5132">
        <v>30</v>
      </c>
      <c r="X5132" t="s">
        <v>34</v>
      </c>
      <c r="Y5132" t="s">
        <v>17268</v>
      </c>
      <c r="Z5132" s="1" t="s">
        <v>17271</v>
      </c>
      <c r="AA5132" t="s">
        <v>17272</v>
      </c>
      <c r="AB5132">
        <v>-170456</v>
      </c>
      <c r="AC5132" t="s">
        <v>38</v>
      </c>
      <c r="AD5132">
        <v>98223</v>
      </c>
    </row>
    <row r="5133" spans="1:30" ht="409.5" x14ac:dyDescent="0.25">
      <c r="A5133">
        <f t="shared" ca="1" si="80"/>
        <v>11466</v>
      </c>
      <c r="B5133" t="s">
        <v>230</v>
      </c>
      <c r="C5133" t="s">
        <v>45</v>
      </c>
      <c r="O5133" t="s">
        <v>33</v>
      </c>
      <c r="X5133" t="s">
        <v>34</v>
      </c>
      <c r="Y5133" t="s">
        <v>22824</v>
      </c>
      <c r="Z5133" s="1" t="s">
        <v>23005</v>
      </c>
      <c r="AA5133" t="s">
        <v>22580</v>
      </c>
      <c r="AB5133">
        <v>-163029</v>
      </c>
    </row>
    <row r="5134" spans="1:30" ht="409.5" x14ac:dyDescent="0.25">
      <c r="A5134">
        <f t="shared" ca="1" si="80"/>
        <v>14788</v>
      </c>
      <c r="B5134" t="s">
        <v>79</v>
      </c>
      <c r="C5134" t="s">
        <v>80</v>
      </c>
      <c r="F5134" t="s">
        <v>1024</v>
      </c>
      <c r="O5134" t="s">
        <v>33</v>
      </c>
      <c r="Y5134" t="s">
        <v>1025</v>
      </c>
      <c r="Z5134" s="1" t="s">
        <v>10086</v>
      </c>
      <c r="AA5134" t="s">
        <v>10087</v>
      </c>
      <c r="AB5134">
        <v>-170050</v>
      </c>
      <c r="AC5134" t="s">
        <v>102</v>
      </c>
      <c r="AD5134">
        <v>97219</v>
      </c>
    </row>
    <row r="5135" spans="1:30" ht="150" x14ac:dyDescent="0.25">
      <c r="A5135">
        <f t="shared" ca="1" si="80"/>
        <v>1430</v>
      </c>
      <c r="B5135" t="s">
        <v>423</v>
      </c>
      <c r="C5135" t="s">
        <v>45</v>
      </c>
      <c r="F5135" t="s">
        <v>28005</v>
      </c>
      <c r="G5135">
        <v>0</v>
      </c>
      <c r="M5135" s="1" t="s">
        <v>9841</v>
      </c>
      <c r="N5135" t="s">
        <v>468</v>
      </c>
      <c r="O5135" t="s">
        <v>168</v>
      </c>
      <c r="P5135" t="s">
        <v>318</v>
      </c>
      <c r="Q5135" t="s">
        <v>169</v>
      </c>
      <c r="Y5135" t="s">
        <v>5423</v>
      </c>
      <c r="Z5135" t="s">
        <v>28006</v>
      </c>
      <c r="AA5135" t="s">
        <v>28007</v>
      </c>
      <c r="AB5135" t="s">
        <v>28008</v>
      </c>
      <c r="AC5135" t="s">
        <v>38</v>
      </c>
      <c r="AD5135">
        <v>98082</v>
      </c>
    </row>
    <row r="5136" spans="1:30" x14ac:dyDescent="0.25">
      <c r="A5136">
        <f t="shared" ca="1" si="80"/>
        <v>19005</v>
      </c>
      <c r="B5136" t="s">
        <v>124</v>
      </c>
      <c r="C5136" t="s">
        <v>45</v>
      </c>
      <c r="O5136" t="s">
        <v>33</v>
      </c>
      <c r="Y5136" t="s">
        <v>41048</v>
      </c>
      <c r="Z5136" t="s">
        <v>41049</v>
      </c>
      <c r="AA5136" t="s">
        <v>41009</v>
      </c>
      <c r="AB5136">
        <v>-172499</v>
      </c>
    </row>
    <row r="5137" spans="1:30" x14ac:dyDescent="0.25">
      <c r="A5137">
        <f t="shared" ca="1" si="80"/>
        <v>14967</v>
      </c>
      <c r="B5137" t="s">
        <v>2046</v>
      </c>
      <c r="C5137" t="s">
        <v>80</v>
      </c>
      <c r="F5137" t="s">
        <v>3047</v>
      </c>
      <c r="O5137" t="s">
        <v>33</v>
      </c>
      <c r="Y5137" t="s">
        <v>3476</v>
      </c>
      <c r="Z5137" t="s">
        <v>15768</v>
      </c>
      <c r="AA5137" t="s">
        <v>15769</v>
      </c>
      <c r="AB5137">
        <v>-181137</v>
      </c>
      <c r="AC5137" t="s">
        <v>38</v>
      </c>
      <c r="AD5137">
        <v>98801</v>
      </c>
    </row>
    <row r="5138" spans="1:30" ht="409.5" x14ac:dyDescent="0.25">
      <c r="A5138">
        <f t="shared" ca="1" si="80"/>
        <v>18465</v>
      </c>
      <c r="B5138" t="s">
        <v>489</v>
      </c>
      <c r="C5138" t="s">
        <v>45</v>
      </c>
      <c r="O5138" t="s">
        <v>1</v>
      </c>
      <c r="Y5138" t="s">
        <v>43523</v>
      </c>
      <c r="Z5138" s="1" t="s">
        <v>43524</v>
      </c>
      <c r="AA5138" t="s">
        <v>21261</v>
      </c>
      <c r="AB5138">
        <v>-181612</v>
      </c>
      <c r="AC5138" t="s">
        <v>38</v>
      </c>
      <c r="AD5138">
        <v>98346</v>
      </c>
    </row>
    <row r="5139" spans="1:30" ht="409.5" x14ac:dyDescent="0.25">
      <c r="A5139">
        <f t="shared" ca="1" si="80"/>
        <v>197</v>
      </c>
      <c r="B5139" t="s">
        <v>489</v>
      </c>
      <c r="C5139" t="s">
        <v>45</v>
      </c>
      <c r="O5139" t="s">
        <v>33</v>
      </c>
      <c r="X5139" t="s">
        <v>34</v>
      </c>
      <c r="Y5139" t="s">
        <v>22780</v>
      </c>
      <c r="Z5139" s="1" t="s">
        <v>22781</v>
      </c>
      <c r="AA5139" t="s">
        <v>22580</v>
      </c>
      <c r="AB5139">
        <v>-160376</v>
      </c>
    </row>
    <row r="5140" spans="1:30" x14ac:dyDescent="0.25">
      <c r="A5140">
        <f t="shared" ca="1" si="80"/>
        <v>969</v>
      </c>
      <c r="B5140" t="s">
        <v>73</v>
      </c>
      <c r="C5140" t="s">
        <v>74</v>
      </c>
      <c r="F5140" t="s">
        <v>22136</v>
      </c>
      <c r="O5140" t="s">
        <v>63</v>
      </c>
      <c r="Y5140" t="s">
        <v>22137</v>
      </c>
      <c r="Z5140" t="s">
        <v>40909</v>
      </c>
      <c r="AA5140" t="s">
        <v>40910</v>
      </c>
      <c r="AB5140">
        <v>-162113</v>
      </c>
      <c r="AC5140" t="s">
        <v>38</v>
      </c>
      <c r="AD5140">
        <v>98101</v>
      </c>
    </row>
    <row r="5141" spans="1:30" x14ac:dyDescent="0.25">
      <c r="A5141">
        <f t="shared" ca="1" si="80"/>
        <v>6644</v>
      </c>
      <c r="B5141" t="s">
        <v>164</v>
      </c>
      <c r="C5141" t="s">
        <v>165</v>
      </c>
      <c r="F5141" t="s">
        <v>3914</v>
      </c>
      <c r="G5141">
        <v>0</v>
      </c>
      <c r="O5141" t="s">
        <v>33</v>
      </c>
      <c r="Y5141" t="s">
        <v>3915</v>
      </c>
      <c r="Z5141" t="s">
        <v>3916</v>
      </c>
      <c r="AA5141" t="s">
        <v>3917</v>
      </c>
      <c r="AB5141" t="s">
        <v>3918</v>
      </c>
      <c r="AC5141" t="s">
        <v>38</v>
      </c>
      <c r="AD5141">
        <v>98004</v>
      </c>
    </row>
    <row r="5142" spans="1:30" ht="150" x14ac:dyDescent="0.25">
      <c r="A5142">
        <f t="shared" ca="1" si="80"/>
        <v>4666</v>
      </c>
      <c r="B5142" t="s">
        <v>739</v>
      </c>
      <c r="C5142" t="s">
        <v>686</v>
      </c>
      <c r="F5142" t="s">
        <v>31135</v>
      </c>
      <c r="O5142" t="s">
        <v>33</v>
      </c>
      <c r="Y5142" t="s">
        <v>31136</v>
      </c>
      <c r="Z5142" s="1" t="s">
        <v>31137</v>
      </c>
      <c r="AA5142" t="s">
        <v>31138</v>
      </c>
      <c r="AB5142">
        <v>-160678</v>
      </c>
      <c r="AC5142" t="s">
        <v>38</v>
      </c>
      <c r="AD5142">
        <v>98501</v>
      </c>
    </row>
    <row r="5143" spans="1:30" x14ac:dyDescent="0.25">
      <c r="A5143">
        <f t="shared" ca="1" si="80"/>
        <v>2569</v>
      </c>
      <c r="B5143" t="s">
        <v>44</v>
      </c>
      <c r="C5143" t="s">
        <v>45</v>
      </c>
      <c r="F5143" t="s">
        <v>734</v>
      </c>
      <c r="G5143">
        <v>0</v>
      </c>
      <c r="O5143" t="s">
        <v>33</v>
      </c>
      <c r="Y5143" t="s">
        <v>2554</v>
      </c>
      <c r="Z5143" t="s">
        <v>28791</v>
      </c>
      <c r="AA5143" t="s">
        <v>28791</v>
      </c>
      <c r="AB5143" t="s">
        <v>28792</v>
      </c>
      <c r="AC5143" t="s">
        <v>38</v>
      </c>
      <c r="AD5143">
        <v>98109</v>
      </c>
    </row>
    <row r="5144" spans="1:30" x14ac:dyDescent="0.25">
      <c r="A5144">
        <f t="shared" ca="1" si="80"/>
        <v>19318</v>
      </c>
      <c r="B5144" t="s">
        <v>344</v>
      </c>
      <c r="C5144" t="s">
        <v>31</v>
      </c>
      <c r="F5144" t="s">
        <v>1589</v>
      </c>
      <c r="G5144">
        <v>0</v>
      </c>
      <c r="O5144" t="s">
        <v>155</v>
      </c>
      <c r="X5144" t="s">
        <v>34</v>
      </c>
      <c r="Y5144" t="s">
        <v>42655</v>
      </c>
      <c r="Z5144" t="s">
        <v>42656</v>
      </c>
      <c r="AA5144" t="s">
        <v>42657</v>
      </c>
      <c r="AB5144" t="s">
        <v>42658</v>
      </c>
      <c r="AC5144" t="s">
        <v>38</v>
      </c>
      <c r="AD5144">
        <v>98499</v>
      </c>
    </row>
    <row r="5145" spans="1:30" x14ac:dyDescent="0.25">
      <c r="A5145">
        <f t="shared" ca="1" si="80"/>
        <v>10726</v>
      </c>
      <c r="B5145" t="s">
        <v>73</v>
      </c>
      <c r="C5145" t="s">
        <v>74</v>
      </c>
      <c r="F5145" t="s">
        <v>5799</v>
      </c>
      <c r="O5145" t="s">
        <v>33</v>
      </c>
      <c r="X5145" t="s">
        <v>34</v>
      </c>
      <c r="Y5145" t="s">
        <v>19846</v>
      </c>
      <c r="Z5145" t="s">
        <v>29070</v>
      </c>
      <c r="AA5145" t="s">
        <v>29071</v>
      </c>
      <c r="AB5145">
        <v>-172591</v>
      </c>
    </row>
    <row r="5146" spans="1:30" x14ac:dyDescent="0.25">
      <c r="A5146">
        <f t="shared" ca="1" si="80"/>
        <v>13681</v>
      </c>
      <c r="B5146" t="s">
        <v>739</v>
      </c>
      <c r="C5146" t="s">
        <v>686</v>
      </c>
      <c r="F5146" t="s">
        <v>3051</v>
      </c>
      <c r="G5146">
        <v>0</v>
      </c>
      <c r="O5146" t="s">
        <v>33</v>
      </c>
      <c r="Y5146" t="s">
        <v>30860</v>
      </c>
      <c r="Z5146" t="s">
        <v>30861</v>
      </c>
      <c r="AA5146" t="s">
        <v>30855</v>
      </c>
      <c r="AB5146" t="s">
        <v>30862</v>
      </c>
      <c r="AC5146" t="s">
        <v>38</v>
      </c>
      <c r="AD5146">
        <v>98503</v>
      </c>
    </row>
    <row r="5147" spans="1:30" x14ac:dyDescent="0.25">
      <c r="A5147">
        <f t="shared" ca="1" si="80"/>
        <v>11089</v>
      </c>
      <c r="B5147" t="s">
        <v>44</v>
      </c>
      <c r="C5147" t="s">
        <v>45</v>
      </c>
      <c r="F5147" t="s">
        <v>3051</v>
      </c>
      <c r="G5147">
        <v>0</v>
      </c>
      <c r="O5147" t="s">
        <v>33</v>
      </c>
      <c r="W5147">
        <v>30</v>
      </c>
      <c r="X5147" t="s">
        <v>34</v>
      </c>
      <c r="Y5147" t="s">
        <v>21534</v>
      </c>
      <c r="Z5147" t="s">
        <v>21535</v>
      </c>
      <c r="AA5147" t="s">
        <v>21535</v>
      </c>
      <c r="AB5147" t="s">
        <v>21536</v>
      </c>
      <c r="AC5147" t="s">
        <v>38</v>
      </c>
      <c r="AD5147">
        <v>98407</v>
      </c>
    </row>
    <row r="5148" spans="1:30" ht="345" x14ac:dyDescent="0.25">
      <c r="A5148">
        <f t="shared" ca="1" si="80"/>
        <v>712</v>
      </c>
      <c r="B5148" t="s">
        <v>685</v>
      </c>
      <c r="C5148" t="s">
        <v>686</v>
      </c>
      <c r="F5148" t="s">
        <v>3305</v>
      </c>
      <c r="O5148" t="s">
        <v>33</v>
      </c>
      <c r="Y5148" t="s">
        <v>33853</v>
      </c>
      <c r="Z5148" s="1" t="s">
        <v>33933</v>
      </c>
      <c r="AA5148" t="s">
        <v>33925</v>
      </c>
      <c r="AB5148">
        <v>-172636</v>
      </c>
      <c r="AC5148" t="s">
        <v>38</v>
      </c>
      <c r="AD5148">
        <v>98032</v>
      </c>
    </row>
    <row r="5149" spans="1:30" x14ac:dyDescent="0.25">
      <c r="A5149">
        <f t="shared" ca="1" si="80"/>
        <v>8798</v>
      </c>
      <c r="B5149" t="s">
        <v>96</v>
      </c>
      <c r="C5149" t="s">
        <v>97</v>
      </c>
      <c r="G5149">
        <v>0</v>
      </c>
      <c r="O5149" t="s">
        <v>33</v>
      </c>
      <c r="X5149" t="s">
        <v>34</v>
      </c>
      <c r="Y5149" t="s">
        <v>288</v>
      </c>
      <c r="Z5149" t="s">
        <v>39128</v>
      </c>
      <c r="AA5149" t="s">
        <v>39129</v>
      </c>
      <c r="AB5149" t="s">
        <v>39130</v>
      </c>
    </row>
    <row r="5150" spans="1:30" x14ac:dyDescent="0.25">
      <c r="A5150">
        <f t="shared" ca="1" si="80"/>
        <v>18768</v>
      </c>
      <c r="B5150" t="s">
        <v>334</v>
      </c>
      <c r="C5150" t="s">
        <v>45</v>
      </c>
      <c r="F5150" t="s">
        <v>103</v>
      </c>
      <c r="O5150" t="s">
        <v>33</v>
      </c>
      <c r="Y5150" t="s">
        <v>4764</v>
      </c>
      <c r="Z5150" t="s">
        <v>4977</v>
      </c>
      <c r="AA5150" t="s">
        <v>4978</v>
      </c>
      <c r="AB5150">
        <v>-171936</v>
      </c>
      <c r="AC5150" t="s">
        <v>38</v>
      </c>
      <c r="AD5150">
        <v>98052</v>
      </c>
    </row>
    <row r="5151" spans="1:30" x14ac:dyDescent="0.25">
      <c r="A5151">
        <f t="shared" ca="1" si="80"/>
        <v>10684</v>
      </c>
      <c r="B5151" t="s">
        <v>79</v>
      </c>
      <c r="C5151" t="s">
        <v>80</v>
      </c>
      <c r="F5151" t="s">
        <v>5968</v>
      </c>
      <c r="O5151" t="s">
        <v>33</v>
      </c>
      <c r="Y5151" t="s">
        <v>10340</v>
      </c>
      <c r="Z5151" t="s">
        <v>25849</v>
      </c>
      <c r="AA5151" t="s">
        <v>25850</v>
      </c>
      <c r="AB5151">
        <v>-170276</v>
      </c>
      <c r="AC5151" t="s">
        <v>38</v>
      </c>
      <c r="AD5151">
        <v>98371</v>
      </c>
    </row>
    <row r="5152" spans="1:30" x14ac:dyDescent="0.25">
      <c r="A5152">
        <f t="shared" ca="1" si="80"/>
        <v>10119</v>
      </c>
      <c r="B5152" t="s">
        <v>739</v>
      </c>
      <c r="C5152" t="s">
        <v>686</v>
      </c>
      <c r="F5152" t="s">
        <v>25798</v>
      </c>
      <c r="O5152" t="s">
        <v>33</v>
      </c>
      <c r="Y5152" t="s">
        <v>25799</v>
      </c>
      <c r="Z5152" t="s">
        <v>29620</v>
      </c>
      <c r="AA5152" t="s">
        <v>29589</v>
      </c>
      <c r="AB5152">
        <v>-161555</v>
      </c>
    </row>
    <row r="5153" spans="1:30" x14ac:dyDescent="0.25">
      <c r="A5153">
        <f t="shared" ca="1" si="80"/>
        <v>2190</v>
      </c>
      <c r="B5153" t="s">
        <v>685</v>
      </c>
      <c r="C5153" t="s">
        <v>686</v>
      </c>
      <c r="G5153">
        <v>0</v>
      </c>
      <c r="O5153" t="s">
        <v>33</v>
      </c>
      <c r="Y5153" t="s">
        <v>27399</v>
      </c>
      <c r="Z5153" t="s">
        <v>27400</v>
      </c>
      <c r="AA5153" t="s">
        <v>27401</v>
      </c>
      <c r="AB5153" t="s">
        <v>27402</v>
      </c>
    </row>
    <row r="5154" spans="1:30" x14ac:dyDescent="0.25">
      <c r="A5154">
        <f t="shared" ca="1" si="80"/>
        <v>12869</v>
      </c>
      <c r="B5154" t="s">
        <v>334</v>
      </c>
      <c r="C5154" t="s">
        <v>45</v>
      </c>
      <c r="O5154" t="s">
        <v>33</v>
      </c>
      <c r="W5154">
        <v>15</v>
      </c>
      <c r="X5154" t="s">
        <v>34</v>
      </c>
      <c r="Y5154" t="s">
        <v>34586</v>
      </c>
      <c r="Z5154" t="s">
        <v>34587</v>
      </c>
      <c r="AA5154" t="s">
        <v>34436</v>
      </c>
      <c r="AB5154">
        <v>-181636</v>
      </c>
      <c r="AC5154" t="s">
        <v>38</v>
      </c>
      <c r="AD5154">
        <v>98104</v>
      </c>
    </row>
    <row r="5155" spans="1:30" ht="409.5" x14ac:dyDescent="0.25">
      <c r="A5155">
        <f t="shared" ca="1" si="80"/>
        <v>4652</v>
      </c>
      <c r="B5155" t="s">
        <v>3712</v>
      </c>
      <c r="C5155" t="s">
        <v>45</v>
      </c>
      <c r="F5155" t="s">
        <v>22578</v>
      </c>
      <c r="G5155">
        <v>0</v>
      </c>
      <c r="O5155" t="s">
        <v>33</v>
      </c>
      <c r="X5155" t="s">
        <v>34</v>
      </c>
      <c r="Y5155" t="s">
        <v>16862</v>
      </c>
      <c r="Z5155" s="1" t="s">
        <v>24678</v>
      </c>
      <c r="AA5155" t="s">
        <v>24679</v>
      </c>
      <c r="AB5155" t="s">
        <v>24680</v>
      </c>
    </row>
    <row r="5156" spans="1:30" x14ac:dyDescent="0.25">
      <c r="A5156">
        <f t="shared" ca="1" si="80"/>
        <v>19005</v>
      </c>
      <c r="B5156" t="s">
        <v>96</v>
      </c>
      <c r="C5156" t="s">
        <v>97</v>
      </c>
      <c r="O5156" t="s">
        <v>33</v>
      </c>
      <c r="X5156" t="s">
        <v>34</v>
      </c>
      <c r="Y5156" t="s">
        <v>38672</v>
      </c>
      <c r="Z5156" t="s">
        <v>38673</v>
      </c>
      <c r="AA5156" t="s">
        <v>38674</v>
      </c>
      <c r="AB5156">
        <v>-163367</v>
      </c>
      <c r="AC5156" t="s">
        <v>38</v>
      </c>
      <c r="AD5156">
        <v>98682</v>
      </c>
    </row>
    <row r="5157" spans="1:30" x14ac:dyDescent="0.25">
      <c r="A5157">
        <f t="shared" ca="1" si="80"/>
        <v>3742</v>
      </c>
      <c r="B5157" t="s">
        <v>124</v>
      </c>
      <c r="C5157" t="s">
        <v>45</v>
      </c>
      <c r="F5157" t="s">
        <v>6510</v>
      </c>
      <c r="G5157">
        <v>0</v>
      </c>
      <c r="O5157" t="s">
        <v>33</v>
      </c>
      <c r="Y5157" t="s">
        <v>41077</v>
      </c>
      <c r="Z5157" t="s">
        <v>41078</v>
      </c>
      <c r="AA5157" t="s">
        <v>41073</v>
      </c>
      <c r="AB5157" t="s">
        <v>41079</v>
      </c>
      <c r="AC5157" t="s">
        <v>38</v>
      </c>
      <c r="AD5157">
        <v>99164</v>
      </c>
    </row>
    <row r="5158" spans="1:30" ht="409.5" x14ac:dyDescent="0.25">
      <c r="A5158">
        <f t="shared" ca="1" si="80"/>
        <v>8866</v>
      </c>
      <c r="B5158" t="s">
        <v>178</v>
      </c>
      <c r="C5158" t="s">
        <v>179</v>
      </c>
      <c r="F5158" t="s">
        <v>180</v>
      </c>
      <c r="O5158" t="s">
        <v>33</v>
      </c>
      <c r="X5158" t="s">
        <v>34</v>
      </c>
      <c r="Y5158" t="s">
        <v>181</v>
      </c>
      <c r="Z5158" s="1" t="s">
        <v>20599</v>
      </c>
      <c r="AA5158" t="s">
        <v>20600</v>
      </c>
      <c r="AB5158">
        <v>-172627</v>
      </c>
      <c r="AC5158" t="s">
        <v>38</v>
      </c>
      <c r="AD5158">
        <v>98922</v>
      </c>
    </row>
    <row r="5159" spans="1:30" x14ac:dyDescent="0.25">
      <c r="A5159">
        <f t="shared" ca="1" si="80"/>
        <v>3886</v>
      </c>
      <c r="B5159" t="s">
        <v>788</v>
      </c>
      <c r="C5159" t="s">
        <v>45</v>
      </c>
      <c r="G5159">
        <v>0</v>
      </c>
      <c r="O5159" t="s">
        <v>63</v>
      </c>
      <c r="Y5159" t="s">
        <v>790</v>
      </c>
      <c r="Z5159" t="s">
        <v>21804</v>
      </c>
      <c r="AA5159" t="s">
        <v>21805</v>
      </c>
      <c r="AB5159" t="s">
        <v>21806</v>
      </c>
      <c r="AC5159" t="s">
        <v>38</v>
      </c>
      <c r="AD5159">
        <v>98326</v>
      </c>
    </row>
    <row r="5160" spans="1:30" ht="240" x14ac:dyDescent="0.25">
      <c r="A5160">
        <f t="shared" ca="1" si="80"/>
        <v>15052</v>
      </c>
      <c r="B5160" t="s">
        <v>124</v>
      </c>
      <c r="C5160" t="s">
        <v>45</v>
      </c>
      <c r="N5160" s="1" t="s">
        <v>21919</v>
      </c>
      <c r="O5160" t="s">
        <v>33</v>
      </c>
      <c r="X5160" t="s">
        <v>34</v>
      </c>
      <c r="Y5160" t="s">
        <v>21920</v>
      </c>
      <c r="Z5160" t="s">
        <v>21921</v>
      </c>
      <c r="AA5160" t="s">
        <v>21922</v>
      </c>
      <c r="AB5160">
        <v>-162904</v>
      </c>
      <c r="AC5160" t="s">
        <v>38</v>
      </c>
      <c r="AD5160">
        <v>98503</v>
      </c>
    </row>
    <row r="5161" spans="1:30" ht="409.5" x14ac:dyDescent="0.25">
      <c r="A5161">
        <f t="shared" ca="1" si="80"/>
        <v>13518</v>
      </c>
      <c r="B5161" t="s">
        <v>124</v>
      </c>
      <c r="C5161" t="s">
        <v>45</v>
      </c>
      <c r="O5161" t="s">
        <v>33</v>
      </c>
      <c r="W5161">
        <v>15</v>
      </c>
      <c r="X5161" t="s">
        <v>34</v>
      </c>
      <c r="Y5161" t="s">
        <v>18130</v>
      </c>
      <c r="Z5161" s="1" t="s">
        <v>43660</v>
      </c>
      <c r="AA5161" t="s">
        <v>43661</v>
      </c>
      <c r="AB5161">
        <v>-180786</v>
      </c>
      <c r="AC5161" t="s">
        <v>135</v>
      </c>
      <c r="AD5161">
        <v>55803</v>
      </c>
    </row>
    <row r="5162" spans="1:30" x14ac:dyDescent="0.25">
      <c r="A5162">
        <f t="shared" ca="1" si="80"/>
        <v>10827</v>
      </c>
      <c r="B5162" t="s">
        <v>3712</v>
      </c>
      <c r="C5162" t="s">
        <v>16820</v>
      </c>
      <c r="G5162">
        <v>0</v>
      </c>
      <c r="O5162" t="s">
        <v>33</v>
      </c>
      <c r="Y5162" t="s">
        <v>41102</v>
      </c>
      <c r="Z5162" t="s">
        <v>41103</v>
      </c>
      <c r="AA5162" t="s">
        <v>41073</v>
      </c>
      <c r="AB5162" t="s">
        <v>41104</v>
      </c>
    </row>
    <row r="5163" spans="1:30" ht="409.5" x14ac:dyDescent="0.25">
      <c r="A5163">
        <f t="shared" ca="1" si="80"/>
        <v>1587</v>
      </c>
      <c r="B5163" t="s">
        <v>1203</v>
      </c>
      <c r="C5163" t="s">
        <v>45</v>
      </c>
      <c r="G5163">
        <v>0</v>
      </c>
      <c r="O5163" t="s">
        <v>33</v>
      </c>
      <c r="X5163" t="s">
        <v>34</v>
      </c>
      <c r="Y5163" t="s">
        <v>1655</v>
      </c>
      <c r="Z5163" s="1" t="s">
        <v>22055</v>
      </c>
      <c r="AA5163" t="s">
        <v>22056</v>
      </c>
      <c r="AB5163" t="s">
        <v>22057</v>
      </c>
      <c r="AC5163" t="s">
        <v>38</v>
      </c>
      <c r="AD5163">
        <v>98154</v>
      </c>
    </row>
    <row r="5164" spans="1:30" x14ac:dyDescent="0.25">
      <c r="A5164">
        <f t="shared" ca="1" si="80"/>
        <v>1503</v>
      </c>
      <c r="B5164" t="s">
        <v>334</v>
      </c>
      <c r="C5164" t="s">
        <v>45</v>
      </c>
      <c r="F5164" t="s">
        <v>2032</v>
      </c>
      <c r="O5164" t="s">
        <v>33</v>
      </c>
      <c r="Y5164" t="s">
        <v>2033</v>
      </c>
      <c r="Z5164" t="s">
        <v>2034</v>
      </c>
      <c r="AA5164" t="s">
        <v>2035</v>
      </c>
      <c r="AB5164">
        <v>-160464</v>
      </c>
    </row>
    <row r="5165" spans="1:30" x14ac:dyDescent="0.25">
      <c r="A5165">
        <f t="shared" ca="1" si="80"/>
        <v>12866</v>
      </c>
      <c r="B5165" t="s">
        <v>334</v>
      </c>
      <c r="C5165" t="s">
        <v>45</v>
      </c>
      <c r="O5165" t="s">
        <v>8498</v>
      </c>
      <c r="AB5165">
        <v>-173034</v>
      </c>
    </row>
    <row r="5166" spans="1:30" ht="409.5" x14ac:dyDescent="0.25">
      <c r="A5166">
        <f t="shared" ca="1" si="80"/>
        <v>17086</v>
      </c>
      <c r="B5166" t="s">
        <v>164</v>
      </c>
      <c r="C5166" t="s">
        <v>165</v>
      </c>
      <c r="F5166" t="s">
        <v>38989</v>
      </c>
      <c r="G5166">
        <v>0</v>
      </c>
      <c r="O5166" t="s">
        <v>33</v>
      </c>
      <c r="Y5166" t="s">
        <v>38990</v>
      </c>
      <c r="Z5166" s="1" t="s">
        <v>38991</v>
      </c>
      <c r="AA5166" t="s">
        <v>38992</v>
      </c>
      <c r="AB5166" t="s">
        <v>38993</v>
      </c>
      <c r="AC5166" t="s">
        <v>38</v>
      </c>
      <c r="AD5166">
        <v>98072</v>
      </c>
    </row>
    <row r="5167" spans="1:30" x14ac:dyDescent="0.25">
      <c r="A5167">
        <f t="shared" ca="1" si="80"/>
        <v>4687</v>
      </c>
      <c r="B5167" t="s">
        <v>73</v>
      </c>
      <c r="C5167" t="s">
        <v>74</v>
      </c>
      <c r="F5167" t="s">
        <v>30324</v>
      </c>
      <c r="G5167">
        <v>0</v>
      </c>
      <c r="O5167" t="s">
        <v>33</v>
      </c>
      <c r="Y5167" t="s">
        <v>30542</v>
      </c>
      <c r="Z5167" t="s">
        <v>36293</v>
      </c>
      <c r="AA5167" t="s">
        <v>36283</v>
      </c>
      <c r="AB5167" t="s">
        <v>36294</v>
      </c>
    </row>
    <row r="5168" spans="1:30" x14ac:dyDescent="0.25">
      <c r="A5168">
        <f t="shared" ca="1" si="80"/>
        <v>14805</v>
      </c>
      <c r="B5168" t="s">
        <v>30</v>
      </c>
      <c r="C5168" t="s">
        <v>31</v>
      </c>
      <c r="F5168" t="s">
        <v>28519</v>
      </c>
      <c r="G5168">
        <v>0</v>
      </c>
      <c r="O5168" t="s">
        <v>33</v>
      </c>
      <c r="X5168" t="s">
        <v>34</v>
      </c>
      <c r="Y5168" t="s">
        <v>28520</v>
      </c>
      <c r="Z5168" t="s">
        <v>28521</v>
      </c>
      <c r="AA5168" t="s">
        <v>28522</v>
      </c>
      <c r="AB5168" t="s">
        <v>28523</v>
      </c>
      <c r="AC5168" t="s">
        <v>282</v>
      </c>
      <c r="AD5168">
        <v>43054</v>
      </c>
    </row>
    <row r="5169" spans="1:30" x14ac:dyDescent="0.25">
      <c r="A5169">
        <f t="shared" ca="1" si="80"/>
        <v>11112</v>
      </c>
      <c r="B5169" t="s">
        <v>73</v>
      </c>
      <c r="C5169" t="s">
        <v>74</v>
      </c>
      <c r="F5169" t="s">
        <v>3431</v>
      </c>
      <c r="G5169">
        <v>0</v>
      </c>
      <c r="O5169" t="s">
        <v>33</v>
      </c>
      <c r="Y5169" t="s">
        <v>4884</v>
      </c>
      <c r="Z5169" t="s">
        <v>28467</v>
      </c>
      <c r="AA5169" t="s">
        <v>28468</v>
      </c>
      <c r="AB5169" t="s">
        <v>28469</v>
      </c>
    </row>
    <row r="5170" spans="1:30" x14ac:dyDescent="0.25">
      <c r="A5170">
        <f t="shared" ca="1" si="80"/>
        <v>6170</v>
      </c>
      <c r="B5170" t="s">
        <v>739</v>
      </c>
      <c r="C5170" t="s">
        <v>686</v>
      </c>
      <c r="F5170" t="s">
        <v>30536</v>
      </c>
      <c r="O5170" t="s">
        <v>33</v>
      </c>
      <c r="Y5170" t="s">
        <v>30537</v>
      </c>
      <c r="Z5170" t="s">
        <v>30538</v>
      </c>
      <c r="AA5170" t="s">
        <v>30459</v>
      </c>
      <c r="AB5170">
        <v>-172321</v>
      </c>
      <c r="AC5170" t="s">
        <v>38</v>
      </c>
      <c r="AD5170">
        <v>98203</v>
      </c>
    </row>
    <row r="5171" spans="1:30" x14ac:dyDescent="0.25">
      <c r="A5171">
        <f t="shared" ca="1" si="80"/>
        <v>13282</v>
      </c>
      <c r="B5171" t="s">
        <v>334</v>
      </c>
      <c r="C5171" t="s">
        <v>45</v>
      </c>
      <c r="F5171" t="s">
        <v>23929</v>
      </c>
      <c r="O5171" t="s">
        <v>33</v>
      </c>
      <c r="Y5171" t="s">
        <v>23930</v>
      </c>
      <c r="Z5171" t="s">
        <v>23931</v>
      </c>
      <c r="AA5171" t="s">
        <v>23605</v>
      </c>
      <c r="AB5171">
        <v>-160917</v>
      </c>
    </row>
    <row r="5172" spans="1:30" x14ac:dyDescent="0.25">
      <c r="A5172">
        <f t="shared" ca="1" si="80"/>
        <v>5215</v>
      </c>
      <c r="B5172" t="s">
        <v>334</v>
      </c>
      <c r="C5172" t="s">
        <v>45</v>
      </c>
      <c r="G5172">
        <v>0</v>
      </c>
      <c r="O5172" t="s">
        <v>33</v>
      </c>
      <c r="V5172" t="s">
        <v>17665</v>
      </c>
      <c r="W5172">
        <v>15</v>
      </c>
      <c r="X5172" t="s">
        <v>34</v>
      </c>
      <c r="Y5172" t="s">
        <v>17666</v>
      </c>
      <c r="Z5172" t="s">
        <v>17667</v>
      </c>
      <c r="AA5172" t="s">
        <v>17668</v>
      </c>
      <c r="AB5172" t="s">
        <v>17669</v>
      </c>
    </row>
    <row r="5173" spans="1:30" ht="409.5" x14ac:dyDescent="0.25">
      <c r="A5173">
        <f t="shared" ca="1" si="80"/>
        <v>19981</v>
      </c>
      <c r="B5173" t="s">
        <v>96</v>
      </c>
      <c r="C5173" t="s">
        <v>97</v>
      </c>
      <c r="O5173" t="s">
        <v>33</v>
      </c>
      <c r="X5173" t="s">
        <v>34</v>
      </c>
      <c r="Y5173" t="s">
        <v>2893</v>
      </c>
      <c r="Z5173" s="1" t="s">
        <v>38624</v>
      </c>
      <c r="AA5173" t="s">
        <v>38625</v>
      </c>
      <c r="AB5173">
        <v>-163649</v>
      </c>
      <c r="AC5173" t="s">
        <v>38</v>
      </c>
      <c r="AD5173">
        <v>98649</v>
      </c>
    </row>
    <row r="5174" spans="1:30" ht="300" x14ac:dyDescent="0.25">
      <c r="A5174">
        <f t="shared" ca="1" si="80"/>
        <v>187</v>
      </c>
      <c r="B5174" t="s">
        <v>96</v>
      </c>
      <c r="C5174" t="s">
        <v>97</v>
      </c>
      <c r="F5174" t="s">
        <v>3440</v>
      </c>
      <c r="O5174" t="s">
        <v>33</v>
      </c>
      <c r="X5174" t="s">
        <v>34</v>
      </c>
      <c r="Y5174" t="s">
        <v>22560</v>
      </c>
      <c r="Z5174" s="1" t="s">
        <v>39669</v>
      </c>
      <c r="AA5174" t="s">
        <v>39670</v>
      </c>
      <c r="AB5174">
        <v>-160924</v>
      </c>
      <c r="AC5174" t="s">
        <v>38</v>
      </c>
      <c r="AD5174">
        <v>98502</v>
      </c>
    </row>
    <row r="5175" spans="1:30" x14ac:dyDescent="0.25">
      <c r="A5175">
        <f t="shared" ca="1" si="80"/>
        <v>4465</v>
      </c>
      <c r="B5175" t="s">
        <v>230</v>
      </c>
      <c r="C5175" t="s">
        <v>45</v>
      </c>
      <c r="O5175" t="s">
        <v>33</v>
      </c>
      <c r="Y5175" t="s">
        <v>1947</v>
      </c>
      <c r="Z5175" t="s">
        <v>1948</v>
      </c>
      <c r="AA5175" t="s">
        <v>1865</v>
      </c>
      <c r="AB5175">
        <v>-170244</v>
      </c>
    </row>
    <row r="5176" spans="1:30" x14ac:dyDescent="0.25">
      <c r="A5176">
        <f t="shared" ca="1" si="80"/>
        <v>12453</v>
      </c>
      <c r="B5176" t="s">
        <v>489</v>
      </c>
      <c r="C5176" t="s">
        <v>45</v>
      </c>
      <c r="F5176" t="s">
        <v>17409</v>
      </c>
      <c r="O5176" t="s">
        <v>33</v>
      </c>
      <c r="W5176">
        <v>15</v>
      </c>
      <c r="X5176" t="s">
        <v>34</v>
      </c>
      <c r="Y5176" t="s">
        <v>17410</v>
      </c>
      <c r="Z5176" t="s">
        <v>17411</v>
      </c>
      <c r="AA5176" t="s">
        <v>17412</v>
      </c>
      <c r="AB5176">
        <v>-181522</v>
      </c>
      <c r="AC5176" t="s">
        <v>38</v>
      </c>
      <c r="AD5176">
        <v>98166</v>
      </c>
    </row>
    <row r="5177" spans="1:30" ht="135" x14ac:dyDescent="0.25">
      <c r="A5177">
        <f t="shared" ca="1" si="80"/>
        <v>3253</v>
      </c>
      <c r="B5177" t="s">
        <v>2046</v>
      </c>
      <c r="C5177" t="s">
        <v>80</v>
      </c>
      <c r="F5177" t="s">
        <v>11723</v>
      </c>
      <c r="O5177" t="s">
        <v>33</v>
      </c>
      <c r="Y5177" t="s">
        <v>12939</v>
      </c>
      <c r="Z5177" t="s">
        <v>12942</v>
      </c>
      <c r="AA5177" s="1" t="s">
        <v>12943</v>
      </c>
      <c r="AB5177">
        <v>-171555</v>
      </c>
      <c r="AC5177" t="s">
        <v>38</v>
      </c>
      <c r="AD5177">
        <v>98501</v>
      </c>
    </row>
    <row r="5178" spans="1:30" x14ac:dyDescent="0.25">
      <c r="A5178">
        <f t="shared" ca="1" si="80"/>
        <v>12731</v>
      </c>
      <c r="B5178" t="s">
        <v>276</v>
      </c>
      <c r="C5178" t="s">
        <v>45</v>
      </c>
      <c r="F5178" t="s">
        <v>315</v>
      </c>
      <c r="G5178">
        <v>0</v>
      </c>
      <c r="O5178" t="s">
        <v>33</v>
      </c>
      <c r="X5178" t="s">
        <v>34</v>
      </c>
      <c r="Y5178" t="s">
        <v>320</v>
      </c>
      <c r="Z5178" t="s">
        <v>3893</v>
      </c>
      <c r="AA5178" t="s">
        <v>3894</v>
      </c>
      <c r="AB5178" t="s">
        <v>3895</v>
      </c>
      <c r="AC5178" t="s">
        <v>38</v>
      </c>
      <c r="AD5178">
        <v>98104</v>
      </c>
    </row>
    <row r="5179" spans="1:30" ht="409.5" x14ac:dyDescent="0.25">
      <c r="A5179">
        <f t="shared" ca="1" si="80"/>
        <v>17182</v>
      </c>
      <c r="B5179" t="s">
        <v>68</v>
      </c>
      <c r="C5179" t="s">
        <v>45</v>
      </c>
      <c r="F5179" t="s">
        <v>20250</v>
      </c>
      <c r="O5179" t="s">
        <v>33</v>
      </c>
      <c r="X5179" t="s">
        <v>34</v>
      </c>
      <c r="Y5179" t="s">
        <v>22751</v>
      </c>
      <c r="Z5179" s="1" t="s">
        <v>22937</v>
      </c>
      <c r="AA5179" t="s">
        <v>22580</v>
      </c>
      <c r="AB5179">
        <v>-162423</v>
      </c>
    </row>
    <row r="5180" spans="1:30" x14ac:dyDescent="0.25">
      <c r="A5180">
        <f t="shared" ca="1" si="80"/>
        <v>13497</v>
      </c>
      <c r="B5180" t="s">
        <v>1203</v>
      </c>
      <c r="C5180" t="s">
        <v>45</v>
      </c>
      <c r="G5180">
        <v>0</v>
      </c>
      <c r="O5180" t="s">
        <v>33</v>
      </c>
      <c r="X5180" t="s">
        <v>34</v>
      </c>
      <c r="Y5180" t="s">
        <v>1749</v>
      </c>
      <c r="Z5180" t="s">
        <v>1750</v>
      </c>
      <c r="AA5180" t="s">
        <v>1751</v>
      </c>
      <c r="AB5180" t="s">
        <v>1752</v>
      </c>
      <c r="AC5180" t="s">
        <v>38</v>
      </c>
      <c r="AD5180">
        <v>98359</v>
      </c>
    </row>
    <row r="5181" spans="1:30" x14ac:dyDescent="0.25">
      <c r="A5181">
        <f t="shared" ca="1" si="80"/>
        <v>4097</v>
      </c>
      <c r="B5181" t="s">
        <v>73</v>
      </c>
      <c r="C5181" t="s">
        <v>74</v>
      </c>
      <c r="O5181" t="s">
        <v>63</v>
      </c>
      <c r="X5181" t="s">
        <v>34</v>
      </c>
      <c r="Y5181" t="s">
        <v>5248</v>
      </c>
      <c r="Z5181" t="s">
        <v>5249</v>
      </c>
      <c r="AA5181" t="s">
        <v>5250</v>
      </c>
      <c r="AB5181">
        <v>-171308</v>
      </c>
    </row>
    <row r="5182" spans="1:30" x14ac:dyDescent="0.25">
      <c r="A5182">
        <f t="shared" ca="1" si="80"/>
        <v>16158</v>
      </c>
      <c r="B5182" t="s">
        <v>2046</v>
      </c>
      <c r="C5182" t="s">
        <v>80</v>
      </c>
      <c r="F5182" t="s">
        <v>8115</v>
      </c>
      <c r="G5182">
        <v>0</v>
      </c>
      <c r="O5182" t="s">
        <v>33</v>
      </c>
      <c r="Y5182" t="s">
        <v>722</v>
      </c>
      <c r="Z5182" t="s">
        <v>15619</v>
      </c>
      <c r="AA5182" t="s">
        <v>15620</v>
      </c>
      <c r="AB5182" t="s">
        <v>15621</v>
      </c>
      <c r="AC5182" t="s">
        <v>38</v>
      </c>
      <c r="AD5182">
        <v>98052</v>
      </c>
    </row>
    <row r="5183" spans="1:30" ht="409.5" x14ac:dyDescent="0.25">
      <c r="A5183">
        <f t="shared" ca="1" si="80"/>
        <v>10383</v>
      </c>
      <c r="B5183" t="s">
        <v>79</v>
      </c>
      <c r="C5183" t="s">
        <v>80</v>
      </c>
      <c r="F5183" t="s">
        <v>81</v>
      </c>
      <c r="O5183" t="s">
        <v>33</v>
      </c>
      <c r="Y5183" t="s">
        <v>82</v>
      </c>
      <c r="Z5183" s="1" t="s">
        <v>26214</v>
      </c>
      <c r="AA5183" t="s">
        <v>26215</v>
      </c>
      <c r="AB5183">
        <v>-170914</v>
      </c>
      <c r="AC5183" t="s">
        <v>38</v>
      </c>
      <c r="AD5183">
        <v>98668</v>
      </c>
    </row>
    <row r="5184" spans="1:30" ht="409.5" x14ac:dyDescent="0.25">
      <c r="A5184">
        <f t="shared" ca="1" si="80"/>
        <v>19187</v>
      </c>
      <c r="B5184" t="s">
        <v>2046</v>
      </c>
      <c r="C5184" t="s">
        <v>80</v>
      </c>
      <c r="F5184" t="s">
        <v>1418</v>
      </c>
      <c r="O5184" t="s">
        <v>33</v>
      </c>
      <c r="Y5184" t="s">
        <v>1419</v>
      </c>
      <c r="Z5184" s="1" t="s">
        <v>32216</v>
      </c>
      <c r="AA5184" t="s">
        <v>32217</v>
      </c>
      <c r="AB5184">
        <v>-162849</v>
      </c>
      <c r="AC5184" t="s">
        <v>38</v>
      </c>
      <c r="AD5184">
        <v>98504</v>
      </c>
    </row>
    <row r="5185" spans="1:30" ht="409.5" x14ac:dyDescent="0.25">
      <c r="A5185">
        <f t="shared" ca="1" si="80"/>
        <v>6349</v>
      </c>
      <c r="B5185" t="s">
        <v>2046</v>
      </c>
      <c r="C5185" t="s">
        <v>80</v>
      </c>
      <c r="F5185" t="s">
        <v>5838</v>
      </c>
      <c r="O5185" t="s">
        <v>33</v>
      </c>
      <c r="Y5185" t="s">
        <v>6075</v>
      </c>
      <c r="Z5185" s="1" t="s">
        <v>16490</v>
      </c>
      <c r="AA5185" t="s">
        <v>16491</v>
      </c>
      <c r="AB5185">
        <v>-180394</v>
      </c>
      <c r="AC5185" t="s">
        <v>38</v>
      </c>
      <c r="AD5185">
        <v>99219</v>
      </c>
    </row>
    <row r="5186" spans="1:30" x14ac:dyDescent="0.25">
      <c r="A5186">
        <f t="shared" ref="A5186:A5249" ca="1" si="81">RANDBETWEEN(1,20000)</f>
        <v>17563</v>
      </c>
      <c r="B5186" t="s">
        <v>68</v>
      </c>
      <c r="C5186" t="s">
        <v>45</v>
      </c>
      <c r="F5186" t="s">
        <v>5280</v>
      </c>
      <c r="O5186" t="s">
        <v>33</v>
      </c>
      <c r="X5186" t="s">
        <v>34</v>
      </c>
      <c r="Y5186" t="s">
        <v>5281</v>
      </c>
      <c r="Z5186" t="s">
        <v>5282</v>
      </c>
      <c r="AA5186" t="s">
        <v>5283</v>
      </c>
      <c r="AB5186">
        <v>-171820</v>
      </c>
    </row>
    <row r="5187" spans="1:30" ht="409.5" x14ac:dyDescent="0.25">
      <c r="A5187">
        <f t="shared" ca="1" si="81"/>
        <v>15103</v>
      </c>
      <c r="B5187" t="s">
        <v>685</v>
      </c>
      <c r="C5187" t="s">
        <v>686</v>
      </c>
      <c r="F5187" t="s">
        <v>1194</v>
      </c>
      <c r="G5187">
        <v>0</v>
      </c>
      <c r="O5187" t="s">
        <v>33</v>
      </c>
      <c r="X5187" t="s">
        <v>34</v>
      </c>
      <c r="Y5187" t="s">
        <v>28506</v>
      </c>
      <c r="Z5187" s="1" t="s">
        <v>34482</v>
      </c>
      <c r="AA5187" t="s">
        <v>34436</v>
      </c>
      <c r="AB5187" t="s">
        <v>34483</v>
      </c>
    </row>
    <row r="5188" spans="1:30" x14ac:dyDescent="0.25">
      <c r="A5188">
        <f t="shared" ca="1" si="81"/>
        <v>887</v>
      </c>
      <c r="B5188" t="s">
        <v>230</v>
      </c>
      <c r="C5188" t="s">
        <v>45</v>
      </c>
      <c r="O5188" t="s">
        <v>33</v>
      </c>
      <c r="Y5188" t="s">
        <v>1914</v>
      </c>
      <c r="Z5188" t="s">
        <v>1928</v>
      </c>
      <c r="AA5188" t="s">
        <v>1865</v>
      </c>
      <c r="AB5188">
        <v>-162879</v>
      </c>
    </row>
    <row r="5189" spans="1:30" x14ac:dyDescent="0.25">
      <c r="A5189">
        <f t="shared" ca="1" si="81"/>
        <v>6240</v>
      </c>
      <c r="B5189" t="s">
        <v>685</v>
      </c>
      <c r="C5189" t="s">
        <v>686</v>
      </c>
      <c r="F5189" t="s">
        <v>33789</v>
      </c>
      <c r="O5189" t="s">
        <v>33</v>
      </c>
      <c r="Y5189" t="s">
        <v>33460</v>
      </c>
      <c r="Z5189" t="s">
        <v>34259</v>
      </c>
      <c r="AA5189" t="s">
        <v>34247</v>
      </c>
      <c r="AB5189">
        <v>-160342</v>
      </c>
    </row>
    <row r="5190" spans="1:30" x14ac:dyDescent="0.25">
      <c r="A5190">
        <f t="shared" ca="1" si="81"/>
        <v>8982</v>
      </c>
      <c r="B5190" t="s">
        <v>178</v>
      </c>
      <c r="F5190" t="s">
        <v>2939</v>
      </c>
      <c r="G5190">
        <v>0</v>
      </c>
      <c r="O5190" t="s">
        <v>33</v>
      </c>
      <c r="X5190" t="s">
        <v>34</v>
      </c>
      <c r="Y5190" t="s">
        <v>2940</v>
      </c>
      <c r="Z5190" t="s">
        <v>2941</v>
      </c>
      <c r="AA5190" t="s">
        <v>2942</v>
      </c>
      <c r="AB5190" t="s">
        <v>2943</v>
      </c>
      <c r="AC5190" t="s">
        <v>38</v>
      </c>
      <c r="AD5190">
        <v>99362</v>
      </c>
    </row>
    <row r="5191" spans="1:30" ht="409.5" x14ac:dyDescent="0.25">
      <c r="A5191">
        <f t="shared" ca="1" si="81"/>
        <v>17353</v>
      </c>
      <c r="B5191" t="s">
        <v>3712</v>
      </c>
      <c r="C5191" t="s">
        <v>16820</v>
      </c>
      <c r="F5191" t="s">
        <v>20250</v>
      </c>
      <c r="G5191">
        <v>0</v>
      </c>
      <c r="O5191" t="s">
        <v>33</v>
      </c>
      <c r="X5191" t="s">
        <v>34</v>
      </c>
      <c r="Y5191" t="s">
        <v>22317</v>
      </c>
      <c r="Z5191" s="1" t="s">
        <v>24672</v>
      </c>
      <c r="AA5191" t="s">
        <v>24660</v>
      </c>
      <c r="AB5191" t="s">
        <v>24673</v>
      </c>
      <c r="AC5191" t="s">
        <v>102</v>
      </c>
      <c r="AD5191">
        <v>97302</v>
      </c>
    </row>
    <row r="5192" spans="1:30" x14ac:dyDescent="0.25">
      <c r="A5192">
        <f t="shared" ca="1" si="81"/>
        <v>12473</v>
      </c>
      <c r="B5192" t="s">
        <v>2046</v>
      </c>
      <c r="C5192" t="s">
        <v>80</v>
      </c>
      <c r="F5192" t="s">
        <v>14356</v>
      </c>
      <c r="O5192" t="s">
        <v>33</v>
      </c>
      <c r="Y5192" t="s">
        <v>14357</v>
      </c>
      <c r="Z5192" t="s">
        <v>14358</v>
      </c>
      <c r="AA5192" t="s">
        <v>14343</v>
      </c>
      <c r="AB5192">
        <v>-170196</v>
      </c>
      <c r="AC5192" t="s">
        <v>2936</v>
      </c>
      <c r="AD5192">
        <v>77843</v>
      </c>
    </row>
    <row r="5193" spans="1:30" ht="409.5" x14ac:dyDescent="0.25">
      <c r="A5193">
        <f t="shared" ca="1" si="81"/>
        <v>14828</v>
      </c>
      <c r="B5193" t="s">
        <v>489</v>
      </c>
      <c r="C5193" t="s">
        <v>45</v>
      </c>
      <c r="O5193" t="s">
        <v>1</v>
      </c>
      <c r="P5193" t="s">
        <v>484</v>
      </c>
      <c r="W5193">
        <v>30</v>
      </c>
      <c r="Y5193" t="s">
        <v>17355</v>
      </c>
      <c r="Z5193" s="1" t="s">
        <v>17356</v>
      </c>
      <c r="AA5193" t="s">
        <v>17357</v>
      </c>
      <c r="AB5193">
        <v>-180863</v>
      </c>
    </row>
    <row r="5194" spans="1:30" x14ac:dyDescent="0.25">
      <c r="A5194">
        <f t="shared" ca="1" si="81"/>
        <v>9239</v>
      </c>
      <c r="B5194" t="s">
        <v>49</v>
      </c>
      <c r="C5194" t="s">
        <v>50</v>
      </c>
      <c r="F5194" t="s">
        <v>39397</v>
      </c>
      <c r="O5194" t="s">
        <v>33</v>
      </c>
      <c r="W5194">
        <v>15</v>
      </c>
      <c r="X5194" t="s">
        <v>34</v>
      </c>
      <c r="Y5194" t="s">
        <v>33544</v>
      </c>
      <c r="Z5194" t="s">
        <v>39398</v>
      </c>
      <c r="AA5194" t="s">
        <v>39399</v>
      </c>
      <c r="AB5194">
        <v>-181225</v>
      </c>
      <c r="AC5194" t="s">
        <v>38</v>
      </c>
      <c r="AD5194">
        <v>98504</v>
      </c>
    </row>
    <row r="5195" spans="1:30" ht="409.5" x14ac:dyDescent="0.25">
      <c r="A5195">
        <f t="shared" ca="1" si="81"/>
        <v>19925</v>
      </c>
      <c r="B5195" t="s">
        <v>2046</v>
      </c>
      <c r="C5195" t="s">
        <v>80</v>
      </c>
      <c r="F5195" t="s">
        <v>10729</v>
      </c>
      <c r="O5195" t="s">
        <v>33</v>
      </c>
      <c r="Y5195" t="s">
        <v>10730</v>
      </c>
      <c r="Z5195" s="1" t="s">
        <v>11263</v>
      </c>
      <c r="AA5195" t="s">
        <v>11264</v>
      </c>
      <c r="AB5195">
        <v>-171679</v>
      </c>
      <c r="AC5195" t="s">
        <v>102</v>
      </c>
      <c r="AD5195">
        <v>97402</v>
      </c>
    </row>
    <row r="5196" spans="1:30" x14ac:dyDescent="0.25">
      <c r="A5196">
        <f t="shared" ca="1" si="81"/>
        <v>4446</v>
      </c>
      <c r="B5196" t="s">
        <v>73</v>
      </c>
      <c r="C5196" t="s">
        <v>74</v>
      </c>
      <c r="F5196" t="s">
        <v>8549</v>
      </c>
      <c r="O5196" t="s">
        <v>63</v>
      </c>
      <c r="X5196" t="s">
        <v>34</v>
      </c>
      <c r="Y5196" t="s">
        <v>17526</v>
      </c>
      <c r="Z5196" t="s">
        <v>17527</v>
      </c>
      <c r="AA5196" t="s">
        <v>17528</v>
      </c>
      <c r="AB5196">
        <v>-170434</v>
      </c>
      <c r="AC5196" t="s">
        <v>38</v>
      </c>
      <c r="AD5196">
        <v>98055</v>
      </c>
    </row>
    <row r="5197" spans="1:30" x14ac:dyDescent="0.25">
      <c r="A5197">
        <f t="shared" ca="1" si="81"/>
        <v>13469</v>
      </c>
      <c r="B5197" t="s">
        <v>739</v>
      </c>
      <c r="C5197" t="s">
        <v>686</v>
      </c>
      <c r="F5197" t="s">
        <v>29351</v>
      </c>
      <c r="G5197">
        <v>0</v>
      </c>
      <c r="O5197" t="s">
        <v>33</v>
      </c>
      <c r="Y5197" t="s">
        <v>29819</v>
      </c>
      <c r="Z5197" t="s">
        <v>29879</v>
      </c>
      <c r="AA5197" t="s">
        <v>29880</v>
      </c>
      <c r="AB5197" t="s">
        <v>29881</v>
      </c>
      <c r="AC5197" t="s">
        <v>38</v>
      </c>
      <c r="AD5197">
        <v>98409</v>
      </c>
    </row>
    <row r="5198" spans="1:30" x14ac:dyDescent="0.25">
      <c r="A5198">
        <f t="shared" ca="1" si="81"/>
        <v>3440</v>
      </c>
      <c r="B5198" t="s">
        <v>244</v>
      </c>
      <c r="C5198" t="s">
        <v>245</v>
      </c>
      <c r="O5198" t="s">
        <v>33</v>
      </c>
      <c r="X5198" t="s">
        <v>34</v>
      </c>
      <c r="Y5198" t="s">
        <v>19244</v>
      </c>
      <c r="Z5198" t="s">
        <v>19245</v>
      </c>
      <c r="AA5198" t="s">
        <v>19246</v>
      </c>
      <c r="AB5198">
        <v>-161945</v>
      </c>
      <c r="AC5198" t="s">
        <v>38</v>
      </c>
      <c r="AD5198">
        <v>98815</v>
      </c>
    </row>
    <row r="5199" spans="1:30" x14ac:dyDescent="0.25">
      <c r="A5199">
        <f t="shared" ca="1" si="81"/>
        <v>16468</v>
      </c>
      <c r="B5199" t="s">
        <v>334</v>
      </c>
      <c r="C5199" t="s">
        <v>45</v>
      </c>
      <c r="F5199" t="s">
        <v>20250</v>
      </c>
      <c r="O5199" t="s">
        <v>155</v>
      </c>
      <c r="X5199" t="s">
        <v>34</v>
      </c>
      <c r="Y5199" t="s">
        <v>22731</v>
      </c>
      <c r="Z5199" t="s">
        <v>23901</v>
      </c>
      <c r="AA5199" t="s">
        <v>23605</v>
      </c>
      <c r="AB5199">
        <v>-160544</v>
      </c>
      <c r="AC5199" t="s">
        <v>102</v>
      </c>
      <c r="AD5199">
        <v>97302</v>
      </c>
    </row>
    <row r="5200" spans="1:30" ht="409.5" x14ac:dyDescent="0.25">
      <c r="A5200">
        <f t="shared" ca="1" si="81"/>
        <v>4025</v>
      </c>
      <c r="B5200" t="s">
        <v>68</v>
      </c>
      <c r="C5200" t="s">
        <v>45</v>
      </c>
      <c r="F5200" t="s">
        <v>40703</v>
      </c>
      <c r="N5200" t="s">
        <v>40704</v>
      </c>
      <c r="O5200" t="s">
        <v>1</v>
      </c>
      <c r="X5200" t="s">
        <v>34</v>
      </c>
      <c r="Y5200" t="s">
        <v>40705</v>
      </c>
      <c r="Z5200" s="1" t="s">
        <v>40706</v>
      </c>
      <c r="AA5200" s="1" t="s">
        <v>40707</v>
      </c>
      <c r="AB5200">
        <v>-160470</v>
      </c>
      <c r="AC5200" t="s">
        <v>38</v>
      </c>
      <c r="AD5200">
        <v>98225</v>
      </c>
    </row>
    <row r="5201" spans="1:30" ht="409.5" x14ac:dyDescent="0.25">
      <c r="A5201">
        <f t="shared" ca="1" si="81"/>
        <v>12888</v>
      </c>
      <c r="B5201" t="s">
        <v>489</v>
      </c>
      <c r="C5201" t="s">
        <v>45</v>
      </c>
      <c r="O5201" t="s">
        <v>33</v>
      </c>
      <c r="X5201" t="s">
        <v>34</v>
      </c>
      <c r="Y5201" t="s">
        <v>25596</v>
      </c>
      <c r="Z5201" s="1" t="s">
        <v>25597</v>
      </c>
      <c r="AA5201" t="s">
        <v>25598</v>
      </c>
      <c r="AB5201">
        <v>-172512</v>
      </c>
      <c r="AC5201" t="s">
        <v>38</v>
      </c>
      <c r="AD5201">
        <v>98337</v>
      </c>
    </row>
    <row r="5202" spans="1:30" ht="409.5" x14ac:dyDescent="0.25">
      <c r="A5202">
        <f t="shared" ca="1" si="81"/>
        <v>6477</v>
      </c>
      <c r="B5202" t="s">
        <v>73</v>
      </c>
      <c r="C5202" t="s">
        <v>74</v>
      </c>
      <c r="F5202" t="s">
        <v>160</v>
      </c>
      <c r="G5202">
        <v>0</v>
      </c>
      <c r="O5202" t="s">
        <v>33</v>
      </c>
      <c r="Y5202" t="s">
        <v>161</v>
      </c>
      <c r="Z5202" s="1" t="s">
        <v>36609</v>
      </c>
      <c r="AA5202" t="s">
        <v>36610</v>
      </c>
      <c r="AB5202" t="s">
        <v>36611</v>
      </c>
    </row>
    <row r="5203" spans="1:30" x14ac:dyDescent="0.25">
      <c r="A5203">
        <f t="shared" ca="1" si="81"/>
        <v>1086</v>
      </c>
      <c r="B5203" t="s">
        <v>68</v>
      </c>
      <c r="C5203" t="s">
        <v>45</v>
      </c>
      <c r="O5203" t="s">
        <v>33</v>
      </c>
      <c r="X5203" t="s">
        <v>34</v>
      </c>
      <c r="Y5203" t="s">
        <v>43489</v>
      </c>
      <c r="Z5203" t="s">
        <v>43490</v>
      </c>
      <c r="AA5203" t="s">
        <v>21261</v>
      </c>
      <c r="AB5203">
        <v>-163361</v>
      </c>
      <c r="AC5203" t="s">
        <v>38</v>
      </c>
      <c r="AD5203">
        <v>98245</v>
      </c>
    </row>
    <row r="5204" spans="1:30" x14ac:dyDescent="0.25">
      <c r="A5204">
        <f t="shared" ca="1" si="81"/>
        <v>17056</v>
      </c>
      <c r="B5204" t="s">
        <v>739</v>
      </c>
      <c r="C5204" t="s">
        <v>686</v>
      </c>
      <c r="F5204" t="s">
        <v>30773</v>
      </c>
      <c r="O5204" t="s">
        <v>33</v>
      </c>
      <c r="X5204" t="s">
        <v>34</v>
      </c>
      <c r="Y5204" t="s">
        <v>30774</v>
      </c>
      <c r="Z5204" t="s">
        <v>30775</v>
      </c>
      <c r="AA5204" t="s">
        <v>30772</v>
      </c>
      <c r="AB5204">
        <v>-172279</v>
      </c>
      <c r="AC5204" t="s">
        <v>38</v>
      </c>
      <c r="AD5204">
        <v>98292</v>
      </c>
    </row>
    <row r="5205" spans="1:30" ht="409.5" x14ac:dyDescent="0.25">
      <c r="A5205">
        <f t="shared" ca="1" si="81"/>
        <v>6777</v>
      </c>
      <c r="B5205" t="s">
        <v>96</v>
      </c>
      <c r="C5205" t="s">
        <v>97</v>
      </c>
      <c r="F5205" t="s">
        <v>5627</v>
      </c>
      <c r="G5205">
        <v>0</v>
      </c>
      <c r="O5205" t="s">
        <v>33</v>
      </c>
      <c r="X5205" t="s">
        <v>34</v>
      </c>
      <c r="Y5205" t="s">
        <v>5632</v>
      </c>
      <c r="Z5205" s="1" t="s">
        <v>5636</v>
      </c>
      <c r="AA5205" t="s">
        <v>5637</v>
      </c>
      <c r="AB5205" t="s">
        <v>5638</v>
      </c>
      <c r="AC5205" t="s">
        <v>3619</v>
      </c>
      <c r="AD5205">
        <v>60680</v>
      </c>
    </row>
    <row r="5206" spans="1:30" ht="409.5" x14ac:dyDescent="0.25">
      <c r="A5206">
        <f t="shared" ca="1" si="81"/>
        <v>8392</v>
      </c>
      <c r="B5206" t="s">
        <v>1203</v>
      </c>
      <c r="C5206" t="s">
        <v>45</v>
      </c>
      <c r="F5206" t="s">
        <v>20921</v>
      </c>
      <c r="G5206">
        <v>0</v>
      </c>
      <c r="O5206" t="s">
        <v>63</v>
      </c>
      <c r="X5206" t="s">
        <v>34</v>
      </c>
      <c r="Y5206" t="s">
        <v>20922</v>
      </c>
      <c r="Z5206" s="1" t="s">
        <v>20923</v>
      </c>
      <c r="AA5206" t="s">
        <v>2406</v>
      </c>
      <c r="AB5206" t="s">
        <v>20924</v>
      </c>
      <c r="AC5206" t="s">
        <v>38</v>
      </c>
      <c r="AD5206">
        <v>98036</v>
      </c>
    </row>
    <row r="5207" spans="1:30" ht="409.5" x14ac:dyDescent="0.25">
      <c r="A5207">
        <f t="shared" ca="1" si="81"/>
        <v>15646</v>
      </c>
      <c r="B5207" t="s">
        <v>2046</v>
      </c>
      <c r="C5207" t="s">
        <v>80</v>
      </c>
      <c r="F5207" t="s">
        <v>1190</v>
      </c>
      <c r="O5207" t="s">
        <v>33</v>
      </c>
      <c r="Y5207" t="s">
        <v>1191</v>
      </c>
      <c r="Z5207" s="1" t="s">
        <v>10441</v>
      </c>
      <c r="AA5207" t="s">
        <v>10442</v>
      </c>
      <c r="AB5207">
        <v>-163280</v>
      </c>
      <c r="AC5207" t="s">
        <v>38</v>
      </c>
      <c r="AD5207">
        <v>98040</v>
      </c>
    </row>
    <row r="5208" spans="1:30" ht="409.5" x14ac:dyDescent="0.25">
      <c r="A5208">
        <f t="shared" ca="1" si="81"/>
        <v>6825</v>
      </c>
      <c r="B5208" t="s">
        <v>124</v>
      </c>
      <c r="C5208" t="s">
        <v>45</v>
      </c>
      <c r="F5208" t="s">
        <v>3525</v>
      </c>
      <c r="G5208">
        <v>0</v>
      </c>
      <c r="O5208" t="s">
        <v>63</v>
      </c>
      <c r="X5208" t="s">
        <v>34</v>
      </c>
      <c r="Y5208" t="s">
        <v>613</v>
      </c>
      <c r="Z5208" s="1" t="s">
        <v>31714</v>
      </c>
      <c r="AA5208" t="s">
        <v>31715</v>
      </c>
      <c r="AB5208" t="s">
        <v>31716</v>
      </c>
      <c r="AC5208" t="s">
        <v>243</v>
      </c>
      <c r="AD5208">
        <v>92509</v>
      </c>
    </row>
    <row r="5209" spans="1:30" x14ac:dyDescent="0.25">
      <c r="A5209">
        <f t="shared" ca="1" si="81"/>
        <v>10773</v>
      </c>
      <c r="B5209" t="s">
        <v>334</v>
      </c>
      <c r="C5209" t="s">
        <v>45</v>
      </c>
      <c r="F5209" t="s">
        <v>37500</v>
      </c>
      <c r="O5209" t="s">
        <v>33</v>
      </c>
      <c r="X5209" t="s">
        <v>34</v>
      </c>
      <c r="Y5209" t="s">
        <v>40306</v>
      </c>
      <c r="Z5209" t="s">
        <v>40307</v>
      </c>
      <c r="AA5209" t="s">
        <v>40308</v>
      </c>
      <c r="AB5209">
        <v>-163024</v>
      </c>
      <c r="AC5209" t="s">
        <v>38</v>
      </c>
      <c r="AD5209">
        <v>98119</v>
      </c>
    </row>
    <row r="5210" spans="1:30" x14ac:dyDescent="0.25">
      <c r="A5210">
        <f t="shared" ca="1" si="81"/>
        <v>19175</v>
      </c>
      <c r="B5210" t="s">
        <v>178</v>
      </c>
      <c r="C5210" t="s">
        <v>179</v>
      </c>
      <c r="F5210" t="s">
        <v>5623</v>
      </c>
      <c r="O5210" t="s">
        <v>33</v>
      </c>
      <c r="X5210" t="s">
        <v>34</v>
      </c>
      <c r="Y5210" t="s">
        <v>43179</v>
      </c>
      <c r="Z5210" t="s">
        <v>43180</v>
      </c>
      <c r="AA5210" t="s">
        <v>43180</v>
      </c>
      <c r="AB5210">
        <v>-171922</v>
      </c>
    </row>
    <row r="5211" spans="1:30" ht="409.5" x14ac:dyDescent="0.25">
      <c r="A5211">
        <f t="shared" ca="1" si="81"/>
        <v>2121</v>
      </c>
      <c r="B5211" t="s">
        <v>230</v>
      </c>
      <c r="C5211" t="s">
        <v>45</v>
      </c>
      <c r="F5211" t="s">
        <v>20250</v>
      </c>
      <c r="O5211" t="s">
        <v>33</v>
      </c>
      <c r="X5211" t="s">
        <v>34</v>
      </c>
      <c r="Y5211" t="s">
        <v>22656</v>
      </c>
      <c r="Z5211" s="1" t="s">
        <v>23003</v>
      </c>
      <c r="AA5211" t="s">
        <v>22580</v>
      </c>
      <c r="AB5211">
        <v>-163010</v>
      </c>
    </row>
    <row r="5212" spans="1:30" ht="409.5" x14ac:dyDescent="0.25">
      <c r="A5212">
        <f t="shared" ca="1" si="81"/>
        <v>9328</v>
      </c>
      <c r="B5212" t="s">
        <v>3712</v>
      </c>
      <c r="C5212" t="s">
        <v>45</v>
      </c>
      <c r="F5212" t="s">
        <v>20250</v>
      </c>
      <c r="G5212">
        <v>0</v>
      </c>
      <c r="O5212" t="s">
        <v>63</v>
      </c>
      <c r="X5212" t="s">
        <v>34</v>
      </c>
      <c r="Y5212" t="s">
        <v>22659</v>
      </c>
      <c r="Z5212" s="1" t="s">
        <v>24170</v>
      </c>
      <c r="AA5212" t="s">
        <v>24027</v>
      </c>
      <c r="AB5212" t="s">
        <v>24171</v>
      </c>
      <c r="AC5212" t="s">
        <v>102</v>
      </c>
      <c r="AD5212">
        <v>97302</v>
      </c>
    </row>
    <row r="5213" spans="1:30" x14ac:dyDescent="0.25">
      <c r="A5213">
        <f t="shared" ca="1" si="81"/>
        <v>11976</v>
      </c>
      <c r="B5213" t="s">
        <v>39</v>
      </c>
      <c r="F5213" t="s">
        <v>69</v>
      </c>
      <c r="N5213" t="s">
        <v>1348</v>
      </c>
      <c r="O5213" t="s">
        <v>168</v>
      </c>
      <c r="Y5213" t="s">
        <v>725</v>
      </c>
      <c r="Z5213" t="s">
        <v>27176</v>
      </c>
      <c r="AA5213" t="s">
        <v>27177</v>
      </c>
      <c r="AB5213">
        <v>-160087</v>
      </c>
      <c r="AC5213" t="s">
        <v>38</v>
      </c>
      <c r="AD5213">
        <v>98121</v>
      </c>
    </row>
    <row r="5214" spans="1:30" x14ac:dyDescent="0.25">
      <c r="A5214">
        <f t="shared" ca="1" si="81"/>
        <v>16126</v>
      </c>
      <c r="B5214" t="s">
        <v>3712</v>
      </c>
      <c r="C5214" t="s">
        <v>16820</v>
      </c>
      <c r="F5214" t="s">
        <v>651</v>
      </c>
      <c r="G5214">
        <v>0</v>
      </c>
      <c r="O5214" t="s">
        <v>33</v>
      </c>
      <c r="Y5214" t="s">
        <v>7704</v>
      </c>
      <c r="Z5214" t="s">
        <v>41042</v>
      </c>
      <c r="AA5214" t="s">
        <v>41009</v>
      </c>
      <c r="AB5214" t="s">
        <v>41043</v>
      </c>
    </row>
    <row r="5215" spans="1:30" ht="409.5" x14ac:dyDescent="0.25">
      <c r="A5215">
        <f t="shared" ca="1" si="81"/>
        <v>8486</v>
      </c>
      <c r="B5215" t="s">
        <v>2046</v>
      </c>
      <c r="C5215" t="s">
        <v>80</v>
      </c>
      <c r="F5215" t="s">
        <v>658</v>
      </c>
      <c r="O5215" t="s">
        <v>33</v>
      </c>
      <c r="Y5215" t="s">
        <v>12303</v>
      </c>
      <c r="Z5215" s="1" t="s">
        <v>12304</v>
      </c>
      <c r="AA5215" t="s">
        <v>12302</v>
      </c>
      <c r="AB5215">
        <v>-180044</v>
      </c>
      <c r="AC5215" t="s">
        <v>1910</v>
      </c>
      <c r="AD5215">
        <v>19106</v>
      </c>
    </row>
    <row r="5216" spans="1:30" ht="409.5" x14ac:dyDescent="0.25">
      <c r="A5216">
        <f t="shared" ca="1" si="81"/>
        <v>4733</v>
      </c>
      <c r="B5216" t="s">
        <v>334</v>
      </c>
      <c r="C5216" t="s">
        <v>45</v>
      </c>
      <c r="F5216" t="s">
        <v>789</v>
      </c>
      <c r="O5216" t="s">
        <v>33</v>
      </c>
      <c r="X5216" t="s">
        <v>34</v>
      </c>
      <c r="Y5216" t="s">
        <v>790</v>
      </c>
      <c r="Z5216" s="1" t="s">
        <v>21895</v>
      </c>
      <c r="AA5216" t="s">
        <v>21896</v>
      </c>
      <c r="AB5216">
        <v>-160206</v>
      </c>
      <c r="AC5216" t="s">
        <v>38</v>
      </c>
      <c r="AD5216">
        <v>98520</v>
      </c>
    </row>
    <row r="5217" spans="1:30" x14ac:dyDescent="0.25">
      <c r="A5217">
        <f t="shared" ca="1" si="81"/>
        <v>19395</v>
      </c>
      <c r="B5217" t="s">
        <v>96</v>
      </c>
      <c r="C5217" t="s">
        <v>97</v>
      </c>
      <c r="O5217" t="s">
        <v>33</v>
      </c>
      <c r="X5217" t="s">
        <v>34</v>
      </c>
      <c r="Y5217" t="s">
        <v>25225</v>
      </c>
      <c r="Z5217" t="s">
        <v>25226</v>
      </c>
      <c r="AA5217" t="s">
        <v>25227</v>
      </c>
      <c r="AB5217">
        <v>-172579</v>
      </c>
      <c r="AC5217" t="s">
        <v>102</v>
      </c>
      <c r="AD5217">
        <v>97214</v>
      </c>
    </row>
    <row r="5218" spans="1:30" ht="409.5" x14ac:dyDescent="0.25">
      <c r="A5218">
        <f t="shared" ca="1" si="81"/>
        <v>9301</v>
      </c>
      <c r="B5218" t="s">
        <v>73</v>
      </c>
      <c r="C5218" t="s">
        <v>74</v>
      </c>
      <c r="F5218" t="s">
        <v>2516</v>
      </c>
      <c r="O5218" t="s">
        <v>33</v>
      </c>
      <c r="X5218" t="s">
        <v>34</v>
      </c>
      <c r="Y5218" t="s">
        <v>2517</v>
      </c>
      <c r="Z5218" s="1" t="s">
        <v>21349</v>
      </c>
      <c r="AA5218" t="s">
        <v>21350</v>
      </c>
      <c r="AB5218">
        <v>-161109</v>
      </c>
      <c r="AC5218" t="s">
        <v>38</v>
      </c>
      <c r="AD5218">
        <v>98402</v>
      </c>
    </row>
    <row r="5219" spans="1:30" x14ac:dyDescent="0.25">
      <c r="A5219">
        <f t="shared" ca="1" si="81"/>
        <v>18867</v>
      </c>
      <c r="B5219" t="s">
        <v>2046</v>
      </c>
      <c r="C5219" t="s">
        <v>80</v>
      </c>
      <c r="F5219" t="s">
        <v>2939</v>
      </c>
      <c r="O5219" t="s">
        <v>33</v>
      </c>
      <c r="Y5219" t="s">
        <v>11763</v>
      </c>
      <c r="Z5219" t="s">
        <v>11764</v>
      </c>
      <c r="AA5219" t="s">
        <v>11765</v>
      </c>
      <c r="AB5219">
        <v>-161204</v>
      </c>
      <c r="AC5219" t="s">
        <v>38</v>
      </c>
      <c r="AD5219">
        <v>99362</v>
      </c>
    </row>
    <row r="5220" spans="1:30" ht="409.5" x14ac:dyDescent="0.25">
      <c r="A5220">
        <f t="shared" ca="1" si="81"/>
        <v>12769</v>
      </c>
      <c r="B5220" t="s">
        <v>3712</v>
      </c>
      <c r="C5220" t="s">
        <v>45</v>
      </c>
      <c r="F5220" t="s">
        <v>20250</v>
      </c>
      <c r="G5220">
        <v>0</v>
      </c>
      <c r="O5220" t="s">
        <v>33</v>
      </c>
      <c r="X5220" t="s">
        <v>34</v>
      </c>
      <c r="Y5220" t="s">
        <v>22598</v>
      </c>
      <c r="Z5220" s="1" t="s">
        <v>24102</v>
      </c>
      <c r="AA5220" t="s">
        <v>24027</v>
      </c>
      <c r="AB5220" t="s">
        <v>24103</v>
      </c>
      <c r="AC5220" t="s">
        <v>102</v>
      </c>
      <c r="AD5220">
        <v>97302</v>
      </c>
    </row>
    <row r="5221" spans="1:30" ht="150" x14ac:dyDescent="0.25">
      <c r="A5221">
        <f t="shared" ca="1" si="81"/>
        <v>9703</v>
      </c>
      <c r="B5221" t="s">
        <v>334</v>
      </c>
      <c r="C5221" t="s">
        <v>45</v>
      </c>
      <c r="N5221" s="1" t="s">
        <v>4465</v>
      </c>
      <c r="O5221" t="s">
        <v>33</v>
      </c>
      <c r="X5221" t="s">
        <v>34</v>
      </c>
      <c r="Y5221" t="s">
        <v>4468</v>
      </c>
      <c r="Z5221" t="s">
        <v>19124</v>
      </c>
      <c r="AA5221" t="s">
        <v>19125</v>
      </c>
      <c r="AB5221">
        <v>-161932</v>
      </c>
      <c r="AC5221" t="s">
        <v>38</v>
      </c>
      <c r="AD5221">
        <v>98367</v>
      </c>
    </row>
    <row r="5222" spans="1:30" ht="409.5" x14ac:dyDescent="0.25">
      <c r="A5222">
        <f t="shared" ca="1" si="81"/>
        <v>12574</v>
      </c>
      <c r="B5222" t="s">
        <v>230</v>
      </c>
      <c r="C5222" t="s">
        <v>45</v>
      </c>
      <c r="O5222" t="s">
        <v>33</v>
      </c>
      <c r="X5222" t="s">
        <v>34</v>
      </c>
      <c r="Y5222" t="s">
        <v>22715</v>
      </c>
      <c r="Z5222" s="1" t="s">
        <v>23055</v>
      </c>
      <c r="AA5222" t="s">
        <v>22580</v>
      </c>
      <c r="AB5222">
        <v>-163453</v>
      </c>
    </row>
    <row r="5223" spans="1:30" x14ac:dyDescent="0.25">
      <c r="A5223">
        <f t="shared" ca="1" si="81"/>
        <v>4177</v>
      </c>
      <c r="B5223" t="s">
        <v>73</v>
      </c>
      <c r="C5223" t="s">
        <v>74</v>
      </c>
      <c r="G5223">
        <v>0</v>
      </c>
      <c r="O5223" t="s">
        <v>63</v>
      </c>
      <c r="X5223" t="s">
        <v>34</v>
      </c>
      <c r="Y5223" t="s">
        <v>2127</v>
      </c>
      <c r="Z5223" t="s">
        <v>2128</v>
      </c>
      <c r="AA5223" t="s">
        <v>2128</v>
      </c>
      <c r="AB5223" t="s">
        <v>2129</v>
      </c>
      <c r="AC5223" t="s">
        <v>38</v>
      </c>
      <c r="AD5223">
        <v>98292</v>
      </c>
    </row>
    <row r="5224" spans="1:30" ht="409.5" x14ac:dyDescent="0.25">
      <c r="A5224">
        <f t="shared" ca="1" si="81"/>
        <v>3895</v>
      </c>
      <c r="B5224" t="s">
        <v>124</v>
      </c>
      <c r="C5224" t="s">
        <v>45</v>
      </c>
      <c r="G5224">
        <v>0</v>
      </c>
      <c r="O5224" t="s">
        <v>1200</v>
      </c>
      <c r="X5224" t="s">
        <v>34</v>
      </c>
      <c r="Y5224" t="s">
        <v>22734</v>
      </c>
      <c r="Z5224" s="1" t="s">
        <v>28660</v>
      </c>
      <c r="AA5224" t="s">
        <v>28661</v>
      </c>
      <c r="AB5224" t="s">
        <v>28662</v>
      </c>
      <c r="AC5224" t="s">
        <v>102</v>
      </c>
      <c r="AD5224">
        <v>97302</v>
      </c>
    </row>
    <row r="5225" spans="1:30" x14ac:dyDescent="0.25">
      <c r="A5225">
        <f t="shared" ca="1" si="81"/>
        <v>15571</v>
      </c>
      <c r="B5225" t="s">
        <v>489</v>
      </c>
      <c r="C5225" t="s">
        <v>45</v>
      </c>
      <c r="F5225" t="s">
        <v>27305</v>
      </c>
      <c r="O5225" t="s">
        <v>33</v>
      </c>
      <c r="W5225">
        <v>15</v>
      </c>
      <c r="X5225" t="s">
        <v>34</v>
      </c>
      <c r="Y5225" t="s">
        <v>21817</v>
      </c>
      <c r="Z5225" t="s">
        <v>42999</v>
      </c>
      <c r="AA5225" t="s">
        <v>43000</v>
      </c>
      <c r="AB5225">
        <v>-181047</v>
      </c>
      <c r="AC5225" t="s">
        <v>38</v>
      </c>
      <c r="AD5225">
        <v>98104</v>
      </c>
    </row>
    <row r="5226" spans="1:30" x14ac:dyDescent="0.25">
      <c r="A5226">
        <f t="shared" ca="1" si="81"/>
        <v>8925</v>
      </c>
      <c r="B5226" t="s">
        <v>2046</v>
      </c>
      <c r="C5226" t="s">
        <v>80</v>
      </c>
      <c r="F5226" t="s">
        <v>413</v>
      </c>
      <c r="O5226" t="s">
        <v>33</v>
      </c>
      <c r="Y5226" t="s">
        <v>414</v>
      </c>
      <c r="Z5226" t="s">
        <v>15491</v>
      </c>
      <c r="AA5226" t="s">
        <v>15492</v>
      </c>
      <c r="AB5226">
        <v>-170198</v>
      </c>
      <c r="AC5226" t="s">
        <v>38</v>
      </c>
      <c r="AD5226">
        <v>98004</v>
      </c>
    </row>
    <row r="5227" spans="1:30" x14ac:dyDescent="0.25">
      <c r="A5227">
        <f t="shared" ca="1" si="81"/>
        <v>5248</v>
      </c>
      <c r="B5227" t="s">
        <v>178</v>
      </c>
      <c r="C5227" t="s">
        <v>179</v>
      </c>
      <c r="F5227" t="s">
        <v>19598</v>
      </c>
      <c r="O5227" t="s">
        <v>33</v>
      </c>
      <c r="W5227">
        <v>15</v>
      </c>
      <c r="X5227" t="s">
        <v>34</v>
      </c>
      <c r="Y5227" t="s">
        <v>19599</v>
      </c>
      <c r="Z5227" t="s">
        <v>19593</v>
      </c>
      <c r="AA5227" t="s">
        <v>19593</v>
      </c>
      <c r="AB5227">
        <v>-180213</v>
      </c>
      <c r="AC5227" t="s">
        <v>38</v>
      </c>
    </row>
    <row r="5228" spans="1:30" ht="409.5" x14ac:dyDescent="0.25">
      <c r="A5228">
        <f t="shared" ca="1" si="81"/>
        <v>3323</v>
      </c>
      <c r="B5228" t="s">
        <v>96</v>
      </c>
      <c r="C5228" t="s">
        <v>97</v>
      </c>
      <c r="F5228" t="s">
        <v>5654</v>
      </c>
      <c r="G5228">
        <v>0</v>
      </c>
      <c r="O5228" t="s">
        <v>155</v>
      </c>
      <c r="X5228" t="s">
        <v>34</v>
      </c>
      <c r="Y5228" t="s">
        <v>9768</v>
      </c>
      <c r="Z5228" s="1" t="s">
        <v>41845</v>
      </c>
      <c r="AA5228" t="s">
        <v>41846</v>
      </c>
      <c r="AB5228" t="s">
        <v>41847</v>
      </c>
      <c r="AC5228" t="s">
        <v>38</v>
      </c>
    </row>
    <row r="5229" spans="1:30" ht="409.5" x14ac:dyDescent="0.25">
      <c r="A5229">
        <f t="shared" ca="1" si="81"/>
        <v>9115</v>
      </c>
      <c r="B5229" t="s">
        <v>1203</v>
      </c>
      <c r="C5229" t="s">
        <v>45</v>
      </c>
      <c r="F5229" t="s">
        <v>863</v>
      </c>
      <c r="G5229">
        <v>72</v>
      </c>
      <c r="H5229" t="s">
        <v>617</v>
      </c>
      <c r="L5229">
        <v>10.8</v>
      </c>
      <c r="M5229" s="1" t="s">
        <v>17336</v>
      </c>
      <c r="N5229" t="s">
        <v>17337</v>
      </c>
      <c r="O5229" t="s">
        <v>168</v>
      </c>
      <c r="P5229" t="s">
        <v>542</v>
      </c>
      <c r="Q5229" t="s">
        <v>3625</v>
      </c>
      <c r="R5229" t="s">
        <v>851</v>
      </c>
      <c r="S5229" t="s">
        <v>3813</v>
      </c>
      <c r="T5229" t="s">
        <v>17338</v>
      </c>
      <c r="W5229">
        <v>10</v>
      </c>
      <c r="X5229" t="s">
        <v>34</v>
      </c>
      <c r="Y5229" t="s">
        <v>17339</v>
      </c>
      <c r="Z5229" s="1" t="s">
        <v>17340</v>
      </c>
      <c r="AA5229" t="s">
        <v>17341</v>
      </c>
      <c r="AB5229" t="s">
        <v>17342</v>
      </c>
      <c r="AC5229" t="s">
        <v>38</v>
      </c>
      <c r="AD5229">
        <v>98154</v>
      </c>
    </row>
    <row r="5230" spans="1:30" x14ac:dyDescent="0.25">
      <c r="A5230">
        <f t="shared" ca="1" si="81"/>
        <v>4339</v>
      </c>
      <c r="B5230" t="s">
        <v>1203</v>
      </c>
      <c r="C5230" t="s">
        <v>45</v>
      </c>
      <c r="F5230" t="s">
        <v>863</v>
      </c>
      <c r="G5230">
        <v>0</v>
      </c>
      <c r="O5230" t="s">
        <v>33</v>
      </c>
      <c r="X5230" t="s">
        <v>34</v>
      </c>
      <c r="Y5230" t="s">
        <v>1585</v>
      </c>
      <c r="Z5230" t="s">
        <v>27650</v>
      </c>
      <c r="AA5230" t="s">
        <v>27651</v>
      </c>
      <c r="AB5230" t="s">
        <v>27652</v>
      </c>
      <c r="AC5230" t="s">
        <v>38</v>
      </c>
      <c r="AD5230">
        <v>98154</v>
      </c>
    </row>
    <row r="5231" spans="1:30" x14ac:dyDescent="0.25">
      <c r="A5231">
        <f t="shared" ca="1" si="81"/>
        <v>3104</v>
      </c>
      <c r="B5231" t="s">
        <v>73</v>
      </c>
      <c r="C5231" t="s">
        <v>74</v>
      </c>
      <c r="F5231" t="s">
        <v>703</v>
      </c>
      <c r="O5231" t="s">
        <v>63</v>
      </c>
      <c r="X5231" t="s">
        <v>34</v>
      </c>
      <c r="Y5231" t="s">
        <v>704</v>
      </c>
      <c r="Z5231" t="s">
        <v>705</v>
      </c>
      <c r="AA5231" t="s">
        <v>706</v>
      </c>
      <c r="AB5231">
        <v>-161471</v>
      </c>
      <c r="AC5231" t="s">
        <v>38</v>
      </c>
      <c r="AD5231">
        <v>98104</v>
      </c>
    </row>
    <row r="5232" spans="1:30" ht="409.5" x14ac:dyDescent="0.25">
      <c r="A5232">
        <f t="shared" ca="1" si="81"/>
        <v>8195</v>
      </c>
      <c r="B5232" t="s">
        <v>489</v>
      </c>
      <c r="C5232" t="s">
        <v>45</v>
      </c>
      <c r="F5232" t="s">
        <v>20250</v>
      </c>
      <c r="O5232" t="s">
        <v>33</v>
      </c>
      <c r="X5232" t="s">
        <v>34</v>
      </c>
      <c r="Y5232" t="s">
        <v>22656</v>
      </c>
      <c r="Z5232" s="1" t="s">
        <v>22871</v>
      </c>
      <c r="AA5232" t="s">
        <v>22580</v>
      </c>
      <c r="AB5232">
        <v>-161638</v>
      </c>
      <c r="AC5232" t="s">
        <v>102</v>
      </c>
      <c r="AD5232">
        <v>97302</v>
      </c>
    </row>
    <row r="5233" spans="1:30" x14ac:dyDescent="0.25">
      <c r="A5233">
        <f t="shared" ca="1" si="81"/>
        <v>8634</v>
      </c>
      <c r="B5233" t="s">
        <v>79</v>
      </c>
      <c r="C5233" t="s">
        <v>80</v>
      </c>
      <c r="F5233" t="s">
        <v>5745</v>
      </c>
      <c r="O5233" t="s">
        <v>33</v>
      </c>
      <c r="Y5233" t="s">
        <v>10053</v>
      </c>
      <c r="Z5233" t="s">
        <v>26052</v>
      </c>
      <c r="AA5233" t="s">
        <v>26053</v>
      </c>
      <c r="AB5233">
        <v>-171161</v>
      </c>
      <c r="AC5233" t="s">
        <v>38</v>
      </c>
      <c r="AD5233">
        <v>98201</v>
      </c>
    </row>
    <row r="5234" spans="1:30" x14ac:dyDescent="0.25">
      <c r="A5234">
        <f t="shared" ca="1" si="81"/>
        <v>11915</v>
      </c>
      <c r="B5234" t="s">
        <v>68</v>
      </c>
      <c r="C5234" t="s">
        <v>45</v>
      </c>
      <c r="F5234" t="s">
        <v>283</v>
      </c>
      <c r="O5234" t="s">
        <v>33</v>
      </c>
      <c r="W5234">
        <v>15</v>
      </c>
      <c r="X5234" t="s">
        <v>34</v>
      </c>
      <c r="Y5234" t="s">
        <v>32773</v>
      </c>
      <c r="Z5234" t="s">
        <v>32774</v>
      </c>
      <c r="AA5234" t="s">
        <v>32762</v>
      </c>
      <c r="AB5234">
        <v>-181571</v>
      </c>
      <c r="AC5234" t="s">
        <v>38</v>
      </c>
      <c r="AD5234">
        <v>98164</v>
      </c>
    </row>
    <row r="5235" spans="1:30" x14ac:dyDescent="0.25">
      <c r="A5235">
        <f t="shared" ca="1" si="81"/>
        <v>10078</v>
      </c>
      <c r="B5235" t="s">
        <v>3712</v>
      </c>
      <c r="C5235" t="s">
        <v>45</v>
      </c>
      <c r="F5235" t="s">
        <v>20250</v>
      </c>
      <c r="G5235">
        <v>0</v>
      </c>
      <c r="O5235" t="s">
        <v>33</v>
      </c>
      <c r="X5235" t="s">
        <v>34</v>
      </c>
      <c r="Y5235" t="s">
        <v>22598</v>
      </c>
      <c r="Z5235" t="s">
        <v>24296</v>
      </c>
      <c r="AA5235" t="s">
        <v>24027</v>
      </c>
      <c r="AB5235" t="s">
        <v>24297</v>
      </c>
      <c r="AC5235" t="s">
        <v>102</v>
      </c>
      <c r="AD5235">
        <v>97302</v>
      </c>
    </row>
    <row r="5236" spans="1:30" ht="409.5" x14ac:dyDescent="0.25">
      <c r="A5236">
        <f t="shared" ca="1" si="81"/>
        <v>2104</v>
      </c>
      <c r="B5236" t="s">
        <v>73</v>
      </c>
      <c r="C5236" t="s">
        <v>74</v>
      </c>
      <c r="O5236" t="s">
        <v>33</v>
      </c>
      <c r="X5236" t="s">
        <v>34</v>
      </c>
      <c r="Y5236" t="s">
        <v>41444</v>
      </c>
      <c r="Z5236" s="1" t="s">
        <v>41445</v>
      </c>
      <c r="AA5236" t="s">
        <v>41446</v>
      </c>
      <c r="AB5236">
        <v>-170652</v>
      </c>
      <c r="AC5236" t="s">
        <v>38</v>
      </c>
      <c r="AD5236">
        <v>98221</v>
      </c>
    </row>
    <row r="5237" spans="1:30" ht="409.5" x14ac:dyDescent="0.25">
      <c r="A5237">
        <f t="shared" ca="1" si="81"/>
        <v>8095</v>
      </c>
      <c r="B5237" t="s">
        <v>164</v>
      </c>
      <c r="C5237" t="s">
        <v>165</v>
      </c>
      <c r="F5237" t="s">
        <v>120</v>
      </c>
      <c r="O5237" t="s">
        <v>33</v>
      </c>
      <c r="W5237">
        <v>30</v>
      </c>
      <c r="X5237" t="s">
        <v>34</v>
      </c>
      <c r="Y5237" t="s">
        <v>682</v>
      </c>
      <c r="Z5237" s="1" t="s">
        <v>37332</v>
      </c>
      <c r="AA5237" t="s">
        <v>37333</v>
      </c>
      <c r="AB5237">
        <v>-162956</v>
      </c>
      <c r="AC5237" t="s">
        <v>59</v>
      </c>
      <c r="AD5237">
        <v>33617</v>
      </c>
    </row>
    <row r="5238" spans="1:30" x14ac:dyDescent="0.25">
      <c r="A5238">
        <f t="shared" ca="1" si="81"/>
        <v>4944</v>
      </c>
      <c r="B5238" t="s">
        <v>685</v>
      </c>
      <c r="C5238" t="s">
        <v>686</v>
      </c>
      <c r="F5238" t="s">
        <v>30536</v>
      </c>
      <c r="O5238" t="s">
        <v>33</v>
      </c>
      <c r="Y5238" t="s">
        <v>32794</v>
      </c>
      <c r="Z5238" t="s">
        <v>32795</v>
      </c>
      <c r="AA5238" t="s">
        <v>32796</v>
      </c>
      <c r="AB5238">
        <v>-161343</v>
      </c>
      <c r="AC5238" t="s">
        <v>38</v>
      </c>
      <c r="AD5238">
        <v>98203</v>
      </c>
    </row>
    <row r="5239" spans="1:30" x14ac:dyDescent="0.25">
      <c r="A5239">
        <f t="shared" ca="1" si="81"/>
        <v>15699</v>
      </c>
      <c r="B5239" t="s">
        <v>73</v>
      </c>
      <c r="C5239" t="s">
        <v>74</v>
      </c>
      <c r="F5239" t="s">
        <v>823</v>
      </c>
      <c r="G5239">
        <v>0</v>
      </c>
      <c r="O5239" t="s">
        <v>33</v>
      </c>
      <c r="Y5239" t="s">
        <v>33098</v>
      </c>
      <c r="Z5239" t="s">
        <v>36661</v>
      </c>
      <c r="AA5239" t="s">
        <v>36657</v>
      </c>
      <c r="AB5239" t="s">
        <v>36662</v>
      </c>
    </row>
    <row r="5240" spans="1:30" ht="409.5" x14ac:dyDescent="0.25">
      <c r="A5240">
        <f t="shared" ca="1" si="81"/>
        <v>17734</v>
      </c>
      <c r="B5240" t="s">
        <v>73</v>
      </c>
      <c r="C5240" t="s">
        <v>74</v>
      </c>
      <c r="G5240">
        <v>0</v>
      </c>
      <c r="O5240" t="s">
        <v>63</v>
      </c>
      <c r="X5240" t="s">
        <v>34</v>
      </c>
      <c r="Y5240" t="s">
        <v>42690</v>
      </c>
      <c r="Z5240" s="1" t="s">
        <v>42691</v>
      </c>
      <c r="AA5240" t="s">
        <v>42692</v>
      </c>
      <c r="AB5240" t="s">
        <v>42693</v>
      </c>
    </row>
    <row r="5241" spans="1:30" ht="409.5" x14ac:dyDescent="0.25">
      <c r="A5241">
        <f t="shared" ca="1" si="81"/>
        <v>15224</v>
      </c>
      <c r="B5241" t="s">
        <v>334</v>
      </c>
      <c r="C5241" t="s">
        <v>45</v>
      </c>
      <c r="F5241" t="s">
        <v>5397</v>
      </c>
      <c r="O5241" t="s">
        <v>33</v>
      </c>
      <c r="Y5241" t="s">
        <v>5398</v>
      </c>
      <c r="Z5241" s="1" t="s">
        <v>27604</v>
      </c>
      <c r="AA5241" t="s">
        <v>27605</v>
      </c>
      <c r="AB5241">
        <v>-160550</v>
      </c>
      <c r="AC5241" t="s">
        <v>38</v>
      </c>
      <c r="AD5241">
        <v>98101</v>
      </c>
    </row>
    <row r="5242" spans="1:30" x14ac:dyDescent="0.25">
      <c r="A5242">
        <f t="shared" ca="1" si="81"/>
        <v>19831</v>
      </c>
      <c r="B5242" t="s">
        <v>124</v>
      </c>
      <c r="C5242" t="s">
        <v>45</v>
      </c>
      <c r="O5242" t="s">
        <v>33</v>
      </c>
      <c r="X5242" t="s">
        <v>34</v>
      </c>
      <c r="Y5242" t="s">
        <v>355</v>
      </c>
      <c r="Z5242" t="s">
        <v>356</v>
      </c>
      <c r="AA5242" t="s">
        <v>357</v>
      </c>
      <c r="AB5242">
        <v>-172566</v>
      </c>
      <c r="AC5242" t="s">
        <v>38</v>
      </c>
      <c r="AD5242">
        <v>98117</v>
      </c>
    </row>
    <row r="5243" spans="1:30" x14ac:dyDescent="0.25">
      <c r="A5243">
        <f t="shared" ca="1" si="81"/>
        <v>11449</v>
      </c>
      <c r="B5243" t="s">
        <v>2046</v>
      </c>
      <c r="C5243" t="s">
        <v>80</v>
      </c>
      <c r="F5243" t="s">
        <v>160</v>
      </c>
      <c r="O5243" t="s">
        <v>33</v>
      </c>
      <c r="Y5243" t="s">
        <v>7387</v>
      </c>
      <c r="Z5243" t="s">
        <v>13603</v>
      </c>
      <c r="AA5243" t="s">
        <v>13604</v>
      </c>
      <c r="AB5243">
        <v>-171552</v>
      </c>
      <c r="AC5243" t="s">
        <v>38</v>
      </c>
      <c r="AD5243">
        <v>98109</v>
      </c>
    </row>
    <row r="5244" spans="1:30" x14ac:dyDescent="0.25">
      <c r="A5244">
        <f t="shared" ca="1" si="81"/>
        <v>4429</v>
      </c>
      <c r="B5244" t="s">
        <v>739</v>
      </c>
      <c r="C5244" t="s">
        <v>686</v>
      </c>
      <c r="F5244" t="s">
        <v>19272</v>
      </c>
      <c r="G5244">
        <v>0</v>
      </c>
      <c r="O5244" t="s">
        <v>33</v>
      </c>
      <c r="Y5244" t="s">
        <v>29892</v>
      </c>
      <c r="Z5244" t="s">
        <v>29893</v>
      </c>
      <c r="AA5244" t="s">
        <v>29894</v>
      </c>
      <c r="AB5244" t="s">
        <v>29895</v>
      </c>
    </row>
    <row r="5245" spans="1:30" x14ac:dyDescent="0.25">
      <c r="A5245">
        <f t="shared" ca="1" si="81"/>
        <v>7324</v>
      </c>
      <c r="B5245" t="s">
        <v>79</v>
      </c>
      <c r="C5245" t="s">
        <v>80</v>
      </c>
      <c r="F5245" t="s">
        <v>6383</v>
      </c>
      <c r="O5245" t="s">
        <v>33</v>
      </c>
      <c r="Y5245" t="s">
        <v>6384</v>
      </c>
      <c r="Z5245" t="s">
        <v>26822</v>
      </c>
      <c r="AA5245" t="s">
        <v>26821</v>
      </c>
      <c r="AB5245">
        <v>-180445</v>
      </c>
      <c r="AC5245" t="s">
        <v>38</v>
      </c>
      <c r="AD5245">
        <v>99163</v>
      </c>
    </row>
    <row r="5246" spans="1:30" ht="409.5" x14ac:dyDescent="0.25">
      <c r="A5246">
        <f t="shared" ca="1" si="81"/>
        <v>17794</v>
      </c>
      <c r="B5246" t="s">
        <v>334</v>
      </c>
      <c r="C5246" t="s">
        <v>45</v>
      </c>
      <c r="F5246" t="s">
        <v>32592</v>
      </c>
      <c r="O5246" t="s">
        <v>33</v>
      </c>
      <c r="W5246">
        <v>30</v>
      </c>
      <c r="X5246" t="s">
        <v>34</v>
      </c>
      <c r="Y5246" t="s">
        <v>25573</v>
      </c>
      <c r="Z5246" s="1" t="s">
        <v>32593</v>
      </c>
      <c r="AA5246" t="s">
        <v>32594</v>
      </c>
      <c r="AB5246">
        <v>-172580</v>
      </c>
      <c r="AC5246" t="s">
        <v>38</v>
      </c>
      <c r="AD5246">
        <v>98033</v>
      </c>
    </row>
    <row r="5247" spans="1:30" ht="409.5" x14ac:dyDescent="0.25">
      <c r="A5247">
        <f t="shared" ca="1" si="81"/>
        <v>4846</v>
      </c>
      <c r="B5247" t="s">
        <v>773</v>
      </c>
      <c r="C5247" t="s">
        <v>80</v>
      </c>
      <c r="F5247" t="s">
        <v>986</v>
      </c>
      <c r="G5247">
        <v>0</v>
      </c>
      <c r="O5247" t="s">
        <v>33</v>
      </c>
      <c r="X5247" t="s">
        <v>34</v>
      </c>
      <c r="Y5247" t="s">
        <v>987</v>
      </c>
      <c r="Z5247" s="1" t="s">
        <v>6046</v>
      </c>
      <c r="AA5247" t="s">
        <v>6047</v>
      </c>
      <c r="AB5247" t="s">
        <v>6048</v>
      </c>
      <c r="AC5247" t="s">
        <v>38</v>
      </c>
      <c r="AD5247">
        <v>98116</v>
      </c>
    </row>
    <row r="5248" spans="1:30" ht="360" x14ac:dyDescent="0.25">
      <c r="A5248">
        <f t="shared" ca="1" si="81"/>
        <v>15034</v>
      </c>
      <c r="B5248" t="s">
        <v>96</v>
      </c>
      <c r="C5248" t="s">
        <v>97</v>
      </c>
      <c r="F5248" t="s">
        <v>120</v>
      </c>
      <c r="G5248">
        <v>0</v>
      </c>
      <c r="O5248" t="s">
        <v>33</v>
      </c>
      <c r="X5248" t="s">
        <v>34</v>
      </c>
      <c r="Y5248" t="s">
        <v>4222</v>
      </c>
      <c r="Z5248" s="1" t="s">
        <v>19712</v>
      </c>
      <c r="AA5248" t="s">
        <v>19713</v>
      </c>
      <c r="AB5248" t="s">
        <v>19714</v>
      </c>
    </row>
    <row r="5249" spans="1:30" x14ac:dyDescent="0.25">
      <c r="A5249">
        <f t="shared" ca="1" si="81"/>
        <v>349</v>
      </c>
      <c r="B5249" t="s">
        <v>334</v>
      </c>
      <c r="C5249" t="s">
        <v>45</v>
      </c>
      <c r="F5249" t="s">
        <v>4512</v>
      </c>
      <c r="O5249" t="s">
        <v>33</v>
      </c>
      <c r="Y5249" t="s">
        <v>5597</v>
      </c>
      <c r="Z5249" t="s">
        <v>5598</v>
      </c>
      <c r="AA5249" t="s">
        <v>5599</v>
      </c>
      <c r="AB5249">
        <v>-170872</v>
      </c>
      <c r="AC5249" t="s">
        <v>38</v>
      </c>
      <c r="AD5249">
        <v>98902</v>
      </c>
    </row>
    <row r="5250" spans="1:30" ht="409.5" x14ac:dyDescent="0.25">
      <c r="A5250">
        <f t="shared" ref="A5250:A5313" ca="1" si="82">RANDBETWEEN(1,20000)</f>
        <v>15807</v>
      </c>
      <c r="B5250" t="s">
        <v>276</v>
      </c>
      <c r="C5250" t="s">
        <v>45</v>
      </c>
      <c r="F5250" t="s">
        <v>29196</v>
      </c>
      <c r="G5250">
        <v>0</v>
      </c>
      <c r="N5250" t="s">
        <v>468</v>
      </c>
      <c r="O5250" t="s">
        <v>33</v>
      </c>
      <c r="X5250" t="s">
        <v>34</v>
      </c>
      <c r="Y5250" t="s">
        <v>37703</v>
      </c>
      <c r="Z5250" s="1" t="s">
        <v>37704</v>
      </c>
      <c r="AA5250" t="s">
        <v>37705</v>
      </c>
      <c r="AB5250" t="s">
        <v>37706</v>
      </c>
      <c r="AC5250" t="s">
        <v>38</v>
      </c>
      <c r="AD5250">
        <v>98109</v>
      </c>
    </row>
    <row r="5251" spans="1:30" x14ac:dyDescent="0.25">
      <c r="A5251">
        <f t="shared" ca="1" si="82"/>
        <v>18384</v>
      </c>
      <c r="B5251" t="s">
        <v>96</v>
      </c>
      <c r="C5251" t="s">
        <v>97</v>
      </c>
      <c r="O5251" t="s">
        <v>63</v>
      </c>
      <c r="X5251" t="s">
        <v>34</v>
      </c>
      <c r="Y5251" t="s">
        <v>17627</v>
      </c>
      <c r="Z5251" t="s">
        <v>17628</v>
      </c>
      <c r="AA5251" t="s">
        <v>17629</v>
      </c>
      <c r="AB5251">
        <v>-180042</v>
      </c>
      <c r="AC5251" t="s">
        <v>102</v>
      </c>
      <c r="AD5251">
        <v>97205</v>
      </c>
    </row>
    <row r="5252" spans="1:30" x14ac:dyDescent="0.25">
      <c r="A5252">
        <f t="shared" ca="1" si="82"/>
        <v>3393</v>
      </c>
      <c r="B5252" t="s">
        <v>685</v>
      </c>
      <c r="C5252" t="s">
        <v>686</v>
      </c>
      <c r="O5252" t="s">
        <v>33</v>
      </c>
      <c r="Y5252" t="s">
        <v>34794</v>
      </c>
      <c r="Z5252" t="s">
        <v>34795</v>
      </c>
      <c r="AA5252" t="s">
        <v>34786</v>
      </c>
      <c r="AB5252">
        <v>-170462</v>
      </c>
    </row>
    <row r="5253" spans="1:30" ht="409.5" x14ac:dyDescent="0.25">
      <c r="A5253">
        <f t="shared" ca="1" si="82"/>
        <v>18283</v>
      </c>
      <c r="B5253" t="s">
        <v>39</v>
      </c>
      <c r="C5253" t="s">
        <v>165</v>
      </c>
      <c r="F5253" t="s">
        <v>315</v>
      </c>
      <c r="G5253">
        <v>0</v>
      </c>
      <c r="N5253" s="1" t="s">
        <v>1842</v>
      </c>
      <c r="O5253" t="s">
        <v>168</v>
      </c>
      <c r="W5253">
        <v>30</v>
      </c>
      <c r="X5253" t="s">
        <v>34</v>
      </c>
      <c r="Y5253" t="s">
        <v>1843</v>
      </c>
      <c r="Z5253" s="1" t="s">
        <v>1844</v>
      </c>
      <c r="AA5253" t="s">
        <v>1845</v>
      </c>
      <c r="AB5253" t="s">
        <v>1846</v>
      </c>
      <c r="AC5253" t="s">
        <v>38</v>
      </c>
      <c r="AD5253">
        <v>98104</v>
      </c>
    </row>
    <row r="5254" spans="1:30" x14ac:dyDescent="0.25">
      <c r="A5254">
        <f t="shared" ca="1" si="82"/>
        <v>18482</v>
      </c>
      <c r="B5254" t="s">
        <v>44</v>
      </c>
      <c r="C5254" t="s">
        <v>45</v>
      </c>
      <c r="F5254" t="s">
        <v>3098</v>
      </c>
      <c r="G5254">
        <v>0</v>
      </c>
      <c r="O5254" t="s">
        <v>33</v>
      </c>
      <c r="X5254" t="s">
        <v>34</v>
      </c>
      <c r="Y5254" t="s">
        <v>3099</v>
      </c>
      <c r="Z5254" t="s">
        <v>9625</v>
      </c>
      <c r="AA5254" t="s">
        <v>9625</v>
      </c>
      <c r="AB5254" t="s">
        <v>9626</v>
      </c>
      <c r="AC5254" t="s">
        <v>38</v>
      </c>
      <c r="AD5254">
        <v>98052</v>
      </c>
    </row>
    <row r="5255" spans="1:30" x14ac:dyDescent="0.25">
      <c r="A5255">
        <f t="shared" ca="1" si="82"/>
        <v>13556</v>
      </c>
      <c r="B5255" t="s">
        <v>334</v>
      </c>
      <c r="C5255" t="s">
        <v>45</v>
      </c>
      <c r="F5255" t="s">
        <v>2112</v>
      </c>
      <c r="G5255">
        <v>0</v>
      </c>
      <c r="O5255" t="s">
        <v>33</v>
      </c>
      <c r="Y5255" t="s">
        <v>2113</v>
      </c>
      <c r="Z5255" t="s">
        <v>35333</v>
      </c>
      <c r="AA5255" t="s">
        <v>35334</v>
      </c>
      <c r="AB5255" t="s">
        <v>35335</v>
      </c>
      <c r="AC5255" t="s">
        <v>38</v>
      </c>
      <c r="AD5255">
        <v>98531</v>
      </c>
    </row>
    <row r="5256" spans="1:30" ht="409.5" x14ac:dyDescent="0.25">
      <c r="A5256">
        <f t="shared" ca="1" si="82"/>
        <v>5829</v>
      </c>
      <c r="B5256" t="s">
        <v>685</v>
      </c>
      <c r="C5256" t="s">
        <v>686</v>
      </c>
      <c r="O5256" t="s">
        <v>33</v>
      </c>
      <c r="Y5256" t="s">
        <v>3135</v>
      </c>
      <c r="Z5256" s="1" t="s">
        <v>34762</v>
      </c>
      <c r="AA5256" t="s">
        <v>34753</v>
      </c>
      <c r="AB5256">
        <v>-161111</v>
      </c>
    </row>
    <row r="5257" spans="1:30" x14ac:dyDescent="0.25">
      <c r="A5257">
        <f t="shared" ca="1" si="82"/>
        <v>16922</v>
      </c>
      <c r="B5257" t="s">
        <v>73</v>
      </c>
      <c r="C5257" t="s">
        <v>74</v>
      </c>
      <c r="O5257" t="s">
        <v>33</v>
      </c>
      <c r="Y5257" t="s">
        <v>31382</v>
      </c>
      <c r="Z5257" t="s">
        <v>31383</v>
      </c>
      <c r="AA5257" t="s">
        <v>31384</v>
      </c>
      <c r="AB5257">
        <v>-160232</v>
      </c>
    </row>
    <row r="5258" spans="1:30" x14ac:dyDescent="0.25">
      <c r="A5258">
        <f t="shared" ca="1" si="82"/>
        <v>13751</v>
      </c>
      <c r="B5258" t="s">
        <v>79</v>
      </c>
      <c r="C5258" t="s">
        <v>80</v>
      </c>
      <c r="F5258" t="s">
        <v>6829</v>
      </c>
      <c r="O5258" t="s">
        <v>33</v>
      </c>
      <c r="Y5258" t="s">
        <v>26551</v>
      </c>
      <c r="Z5258" t="s">
        <v>26552</v>
      </c>
      <c r="AA5258" t="s">
        <v>26553</v>
      </c>
      <c r="AB5258">
        <v>-172228</v>
      </c>
      <c r="AC5258" t="s">
        <v>38</v>
      </c>
      <c r="AD5258">
        <v>98837</v>
      </c>
    </row>
    <row r="5259" spans="1:30" x14ac:dyDescent="0.25">
      <c r="A5259">
        <f t="shared" ca="1" si="82"/>
        <v>12621</v>
      </c>
      <c r="B5259" t="s">
        <v>2046</v>
      </c>
      <c r="C5259" t="s">
        <v>80</v>
      </c>
      <c r="F5259" t="s">
        <v>160</v>
      </c>
      <c r="G5259">
        <v>0</v>
      </c>
      <c r="O5259" t="s">
        <v>33</v>
      </c>
      <c r="Y5259" t="s">
        <v>13422</v>
      </c>
      <c r="Z5259" t="s">
        <v>13967</v>
      </c>
      <c r="AA5259" t="s">
        <v>13968</v>
      </c>
      <c r="AB5259" t="s">
        <v>13969</v>
      </c>
      <c r="AC5259" t="s">
        <v>38</v>
      </c>
      <c r="AD5259">
        <v>98502</v>
      </c>
    </row>
    <row r="5260" spans="1:30" x14ac:dyDescent="0.25">
      <c r="A5260">
        <f t="shared" ca="1" si="82"/>
        <v>3720</v>
      </c>
      <c r="B5260" t="s">
        <v>96</v>
      </c>
      <c r="C5260" t="s">
        <v>97</v>
      </c>
      <c r="F5260" t="s">
        <v>38769</v>
      </c>
      <c r="G5260">
        <v>0</v>
      </c>
      <c r="O5260" t="s">
        <v>33</v>
      </c>
      <c r="X5260" t="s">
        <v>34</v>
      </c>
      <c r="Y5260" t="s">
        <v>38770</v>
      </c>
      <c r="Z5260" t="s">
        <v>38771</v>
      </c>
      <c r="AA5260" t="s">
        <v>38772</v>
      </c>
      <c r="AB5260" t="s">
        <v>38773</v>
      </c>
      <c r="AC5260" t="s">
        <v>38</v>
      </c>
      <c r="AD5260">
        <v>98532</v>
      </c>
    </row>
    <row r="5261" spans="1:30" x14ac:dyDescent="0.25">
      <c r="A5261">
        <f t="shared" ca="1" si="82"/>
        <v>17897</v>
      </c>
      <c r="B5261" t="s">
        <v>1203</v>
      </c>
      <c r="C5261" t="s">
        <v>45</v>
      </c>
      <c r="F5261" t="s">
        <v>42474</v>
      </c>
      <c r="G5261">
        <v>0</v>
      </c>
      <c r="O5261" t="s">
        <v>63</v>
      </c>
      <c r="X5261" t="s">
        <v>34</v>
      </c>
      <c r="Y5261" t="s">
        <v>42475</v>
      </c>
      <c r="Z5261" t="s">
        <v>42476</v>
      </c>
      <c r="AA5261" t="s">
        <v>9499</v>
      </c>
      <c r="AB5261" t="s">
        <v>42477</v>
      </c>
      <c r="AC5261" t="s">
        <v>38</v>
      </c>
      <c r="AD5261">
        <v>98008</v>
      </c>
    </row>
    <row r="5262" spans="1:30" ht="409.5" x14ac:dyDescent="0.25">
      <c r="A5262">
        <f t="shared" ca="1" si="82"/>
        <v>13026</v>
      </c>
      <c r="B5262" t="s">
        <v>230</v>
      </c>
      <c r="C5262" t="s">
        <v>45</v>
      </c>
      <c r="F5262" t="s">
        <v>20250</v>
      </c>
      <c r="O5262" t="s">
        <v>33</v>
      </c>
      <c r="X5262" t="s">
        <v>34</v>
      </c>
      <c r="Y5262" t="s">
        <v>22643</v>
      </c>
      <c r="Z5262" s="1" t="s">
        <v>23143</v>
      </c>
      <c r="AA5262" t="s">
        <v>22580</v>
      </c>
      <c r="AB5262">
        <v>-170568</v>
      </c>
    </row>
    <row r="5263" spans="1:30" x14ac:dyDescent="0.25">
      <c r="A5263">
        <f t="shared" ca="1" si="82"/>
        <v>19080</v>
      </c>
      <c r="B5263" t="s">
        <v>73</v>
      </c>
      <c r="C5263" t="s">
        <v>74</v>
      </c>
      <c r="G5263">
        <v>0</v>
      </c>
      <c r="O5263" t="s">
        <v>33</v>
      </c>
      <c r="X5263" t="s">
        <v>34</v>
      </c>
      <c r="Y5263" t="s">
        <v>19626</v>
      </c>
      <c r="Z5263" t="s">
        <v>19627</v>
      </c>
      <c r="AA5263" t="s">
        <v>19628</v>
      </c>
      <c r="AB5263" t="s">
        <v>19629</v>
      </c>
      <c r="AC5263" t="s">
        <v>38</v>
      </c>
      <c r="AD5263">
        <v>98037</v>
      </c>
    </row>
    <row r="5264" spans="1:30" ht="390" x14ac:dyDescent="0.25">
      <c r="A5264">
        <f t="shared" ca="1" si="82"/>
        <v>3149</v>
      </c>
      <c r="B5264" t="s">
        <v>230</v>
      </c>
      <c r="C5264" t="s">
        <v>45</v>
      </c>
      <c r="O5264" t="s">
        <v>33</v>
      </c>
      <c r="X5264" t="s">
        <v>34</v>
      </c>
      <c r="Y5264" t="s">
        <v>22824</v>
      </c>
      <c r="Z5264" s="1" t="s">
        <v>23290</v>
      </c>
      <c r="AA5264" t="s">
        <v>22580</v>
      </c>
      <c r="AB5264">
        <v>-171756</v>
      </c>
    </row>
    <row r="5265" spans="1:30" x14ac:dyDescent="0.25">
      <c r="A5265">
        <f t="shared" ca="1" si="82"/>
        <v>7318</v>
      </c>
      <c r="B5265" t="s">
        <v>79</v>
      </c>
      <c r="C5265" t="s">
        <v>80</v>
      </c>
      <c r="F5265" t="s">
        <v>26627</v>
      </c>
      <c r="O5265" t="s">
        <v>33</v>
      </c>
      <c r="Y5265" t="s">
        <v>26628</v>
      </c>
      <c r="Z5265" t="s">
        <v>26629</v>
      </c>
      <c r="AA5265" t="s">
        <v>26630</v>
      </c>
      <c r="AB5265">
        <v>-172029</v>
      </c>
      <c r="AC5265" t="s">
        <v>38</v>
      </c>
      <c r="AD5265">
        <v>99156</v>
      </c>
    </row>
    <row r="5266" spans="1:30" x14ac:dyDescent="0.25">
      <c r="A5266">
        <f t="shared" ca="1" si="82"/>
        <v>15232</v>
      </c>
      <c r="B5266" t="s">
        <v>178</v>
      </c>
      <c r="C5266" t="s">
        <v>179</v>
      </c>
      <c r="F5266" t="s">
        <v>180</v>
      </c>
      <c r="O5266" t="s">
        <v>33</v>
      </c>
      <c r="X5266" t="s">
        <v>34</v>
      </c>
      <c r="Y5266" t="s">
        <v>181</v>
      </c>
      <c r="Z5266" t="s">
        <v>20358</v>
      </c>
      <c r="AA5266" t="s">
        <v>20359</v>
      </c>
      <c r="AB5266">
        <v>-163191</v>
      </c>
      <c r="AC5266" t="s">
        <v>38</v>
      </c>
      <c r="AD5266">
        <v>98922</v>
      </c>
    </row>
    <row r="5267" spans="1:30" ht="330" x14ac:dyDescent="0.25">
      <c r="A5267">
        <f t="shared" ca="1" si="82"/>
        <v>12841</v>
      </c>
      <c r="B5267" t="s">
        <v>73</v>
      </c>
      <c r="C5267" t="s">
        <v>74</v>
      </c>
      <c r="F5267" t="s">
        <v>3707</v>
      </c>
      <c r="G5267">
        <v>0</v>
      </c>
      <c r="O5267" t="s">
        <v>33</v>
      </c>
      <c r="Y5267" t="s">
        <v>3708</v>
      </c>
      <c r="Z5267" s="1" t="s">
        <v>4025</v>
      </c>
      <c r="AA5267" t="s">
        <v>4026</v>
      </c>
      <c r="AB5267" t="s">
        <v>4027</v>
      </c>
    </row>
    <row r="5268" spans="1:30" x14ac:dyDescent="0.25">
      <c r="A5268">
        <f t="shared" ca="1" si="82"/>
        <v>17547</v>
      </c>
      <c r="B5268" t="s">
        <v>96</v>
      </c>
      <c r="C5268" t="s">
        <v>97</v>
      </c>
      <c r="F5268" t="s">
        <v>40284</v>
      </c>
      <c r="O5268" t="s">
        <v>33</v>
      </c>
      <c r="W5268">
        <v>15</v>
      </c>
      <c r="X5268" t="s">
        <v>34</v>
      </c>
      <c r="Y5268" t="s">
        <v>40285</v>
      </c>
      <c r="Z5268" t="s">
        <v>40286</v>
      </c>
      <c r="AA5268" t="s">
        <v>40287</v>
      </c>
      <c r="AB5268">
        <v>-181105</v>
      </c>
      <c r="AC5268" t="s">
        <v>38</v>
      </c>
      <c r="AD5268">
        <v>98101</v>
      </c>
    </row>
    <row r="5269" spans="1:30" x14ac:dyDescent="0.25">
      <c r="A5269">
        <f t="shared" ca="1" si="82"/>
        <v>17948</v>
      </c>
      <c r="B5269" t="s">
        <v>334</v>
      </c>
      <c r="C5269" t="s">
        <v>45</v>
      </c>
      <c r="G5269">
        <v>0</v>
      </c>
      <c r="O5269" t="s">
        <v>33</v>
      </c>
      <c r="X5269" t="s">
        <v>34</v>
      </c>
      <c r="Y5269" t="s">
        <v>17067</v>
      </c>
      <c r="Z5269" t="s">
        <v>17068</v>
      </c>
      <c r="AA5269" t="s">
        <v>17069</v>
      </c>
      <c r="AB5269" t="s">
        <v>17070</v>
      </c>
    </row>
    <row r="5270" spans="1:30" x14ac:dyDescent="0.25">
      <c r="A5270">
        <f t="shared" ca="1" si="82"/>
        <v>263</v>
      </c>
      <c r="B5270" t="s">
        <v>164</v>
      </c>
      <c r="C5270" t="s">
        <v>165</v>
      </c>
      <c r="G5270">
        <v>0</v>
      </c>
      <c r="O5270" t="s">
        <v>33</v>
      </c>
      <c r="Y5270" t="s">
        <v>38935</v>
      </c>
      <c r="Z5270" t="s">
        <v>38936</v>
      </c>
      <c r="AA5270" t="s">
        <v>38937</v>
      </c>
      <c r="AB5270" t="s">
        <v>38938</v>
      </c>
      <c r="AC5270" t="s">
        <v>38</v>
      </c>
      <c r="AD5270">
        <v>98006</v>
      </c>
    </row>
    <row r="5271" spans="1:30" ht="409.5" x14ac:dyDescent="0.25">
      <c r="A5271">
        <f t="shared" ca="1" si="82"/>
        <v>4793</v>
      </c>
      <c r="B5271" t="s">
        <v>3712</v>
      </c>
      <c r="C5271" t="s">
        <v>45</v>
      </c>
      <c r="F5271" t="s">
        <v>41409</v>
      </c>
      <c r="G5271">
        <v>0</v>
      </c>
      <c r="O5271" t="s">
        <v>33</v>
      </c>
      <c r="Y5271" t="s">
        <v>41410</v>
      </c>
      <c r="Z5271" s="1" t="s">
        <v>41411</v>
      </c>
      <c r="AA5271" t="s">
        <v>41412</v>
      </c>
      <c r="AB5271" t="s">
        <v>41413</v>
      </c>
      <c r="AC5271" t="s">
        <v>38</v>
      </c>
      <c r="AD5271" t="s">
        <v>1716</v>
      </c>
    </row>
    <row r="5272" spans="1:30" ht="409.5" x14ac:dyDescent="0.25">
      <c r="A5272">
        <f t="shared" ca="1" si="82"/>
        <v>13470</v>
      </c>
      <c r="B5272" t="s">
        <v>2046</v>
      </c>
      <c r="C5272" t="s">
        <v>80</v>
      </c>
      <c r="F5272" t="s">
        <v>6889</v>
      </c>
      <c r="O5272" t="s">
        <v>33</v>
      </c>
      <c r="Y5272" t="s">
        <v>8693</v>
      </c>
      <c r="Z5272" s="1" t="s">
        <v>14666</v>
      </c>
      <c r="AA5272" t="s">
        <v>14667</v>
      </c>
      <c r="AB5272">
        <v>-163276</v>
      </c>
      <c r="AC5272" t="s">
        <v>38</v>
      </c>
      <c r="AD5272">
        <v>98027</v>
      </c>
    </row>
    <row r="5273" spans="1:30" x14ac:dyDescent="0.25">
      <c r="A5273">
        <f t="shared" ca="1" si="82"/>
        <v>4582</v>
      </c>
      <c r="B5273" t="s">
        <v>44</v>
      </c>
      <c r="C5273" t="s">
        <v>45</v>
      </c>
      <c r="G5273">
        <v>0</v>
      </c>
      <c r="O5273" t="s">
        <v>33</v>
      </c>
      <c r="X5273" t="s">
        <v>34</v>
      </c>
      <c r="Y5273" t="s">
        <v>43373</v>
      </c>
      <c r="Z5273" t="s">
        <v>43374</v>
      </c>
      <c r="AA5273" t="s">
        <v>43374</v>
      </c>
      <c r="AB5273" t="s">
        <v>43375</v>
      </c>
    </row>
    <row r="5274" spans="1:30" x14ac:dyDescent="0.25">
      <c r="A5274">
        <f t="shared" ca="1" si="82"/>
        <v>3425</v>
      </c>
      <c r="B5274" t="s">
        <v>739</v>
      </c>
      <c r="C5274" t="s">
        <v>686</v>
      </c>
      <c r="F5274" t="s">
        <v>1194</v>
      </c>
      <c r="O5274" t="s">
        <v>33</v>
      </c>
      <c r="Y5274" t="s">
        <v>9996</v>
      </c>
      <c r="Z5274" t="s">
        <v>29896</v>
      </c>
      <c r="AA5274" t="s">
        <v>29890</v>
      </c>
      <c r="AB5274">
        <v>-170326</v>
      </c>
      <c r="AC5274" t="s">
        <v>38</v>
      </c>
      <c r="AD5274">
        <v>98226</v>
      </c>
    </row>
    <row r="5275" spans="1:30" x14ac:dyDescent="0.25">
      <c r="A5275">
        <f t="shared" ca="1" si="82"/>
        <v>17511</v>
      </c>
      <c r="B5275" t="s">
        <v>489</v>
      </c>
      <c r="C5275" t="s">
        <v>45</v>
      </c>
      <c r="O5275" t="s">
        <v>33</v>
      </c>
      <c r="X5275" t="s">
        <v>34</v>
      </c>
      <c r="Y5275" t="s">
        <v>37148</v>
      </c>
      <c r="Z5275" t="s">
        <v>40441</v>
      </c>
      <c r="AA5275" t="s">
        <v>40441</v>
      </c>
      <c r="AB5275">
        <v>-172445</v>
      </c>
      <c r="AC5275" t="s">
        <v>38</v>
      </c>
      <c r="AD5275">
        <v>98503</v>
      </c>
    </row>
    <row r="5276" spans="1:30" x14ac:dyDescent="0.25">
      <c r="A5276">
        <f t="shared" ca="1" si="82"/>
        <v>19722</v>
      </c>
      <c r="B5276" t="s">
        <v>30</v>
      </c>
      <c r="C5276" t="s">
        <v>31</v>
      </c>
      <c r="F5276" t="s">
        <v>3632</v>
      </c>
      <c r="O5276" t="s">
        <v>33</v>
      </c>
      <c r="X5276" t="s">
        <v>34</v>
      </c>
      <c r="Y5276" t="s">
        <v>17549</v>
      </c>
      <c r="Z5276" t="s">
        <v>42315</v>
      </c>
      <c r="AA5276" t="s">
        <v>42315</v>
      </c>
      <c r="AB5276">
        <v>-160330</v>
      </c>
      <c r="AC5276" t="s">
        <v>38</v>
      </c>
      <c r="AD5276">
        <v>98520</v>
      </c>
    </row>
    <row r="5277" spans="1:30" ht="225" x14ac:dyDescent="0.25">
      <c r="A5277">
        <f t="shared" ca="1" si="82"/>
        <v>5769</v>
      </c>
      <c r="B5277" t="s">
        <v>124</v>
      </c>
      <c r="C5277" t="s">
        <v>45</v>
      </c>
      <c r="F5277" t="s">
        <v>40974</v>
      </c>
      <c r="O5277" t="s">
        <v>33</v>
      </c>
      <c r="Y5277" t="s">
        <v>40975</v>
      </c>
      <c r="Z5277" s="1" t="s">
        <v>40976</v>
      </c>
      <c r="AA5277" t="s">
        <v>40977</v>
      </c>
      <c r="AB5277">
        <v>-172104</v>
      </c>
      <c r="AC5277" t="s">
        <v>38</v>
      </c>
      <c r="AD5277">
        <v>99163</v>
      </c>
    </row>
    <row r="5278" spans="1:30" ht="90" x14ac:dyDescent="0.25">
      <c r="A5278">
        <f t="shared" ca="1" si="82"/>
        <v>705</v>
      </c>
      <c r="B5278" t="s">
        <v>2046</v>
      </c>
      <c r="C5278" t="s">
        <v>80</v>
      </c>
      <c r="F5278" t="s">
        <v>14356</v>
      </c>
      <c r="O5278" t="s">
        <v>33</v>
      </c>
      <c r="Y5278" t="s">
        <v>16320</v>
      </c>
      <c r="Z5278" t="s">
        <v>16321</v>
      </c>
      <c r="AA5278" s="1" t="s">
        <v>16322</v>
      </c>
      <c r="AB5278">
        <v>-161581</v>
      </c>
      <c r="AC5278" t="s">
        <v>2936</v>
      </c>
      <c r="AD5278">
        <v>77843</v>
      </c>
    </row>
    <row r="5279" spans="1:30" x14ac:dyDescent="0.25">
      <c r="A5279">
        <f t="shared" ca="1" si="82"/>
        <v>15656</v>
      </c>
      <c r="B5279" t="s">
        <v>2046</v>
      </c>
      <c r="C5279" t="s">
        <v>80</v>
      </c>
      <c r="F5279" t="s">
        <v>215</v>
      </c>
      <c r="O5279" t="s">
        <v>33</v>
      </c>
      <c r="Y5279" t="s">
        <v>12562</v>
      </c>
      <c r="Z5279" t="s">
        <v>13083</v>
      </c>
      <c r="AA5279" t="s">
        <v>13084</v>
      </c>
      <c r="AB5279">
        <v>-181490</v>
      </c>
      <c r="AC5279" t="s">
        <v>38</v>
      </c>
      <c r="AD5279">
        <v>98133</v>
      </c>
    </row>
    <row r="5280" spans="1:30" x14ac:dyDescent="0.25">
      <c r="A5280">
        <f t="shared" ca="1" si="82"/>
        <v>11835</v>
      </c>
      <c r="B5280" t="s">
        <v>677</v>
      </c>
      <c r="C5280" t="s">
        <v>80</v>
      </c>
      <c r="F5280" t="s">
        <v>5745</v>
      </c>
      <c r="G5280">
        <v>0</v>
      </c>
      <c r="O5280" t="s">
        <v>33</v>
      </c>
      <c r="Y5280" t="s">
        <v>5935</v>
      </c>
      <c r="Z5280" t="s">
        <v>7469</v>
      </c>
      <c r="AA5280" t="s">
        <v>7470</v>
      </c>
      <c r="AB5280" t="s">
        <v>7471</v>
      </c>
      <c r="AC5280" t="s">
        <v>38</v>
      </c>
      <c r="AD5280">
        <v>98201</v>
      </c>
    </row>
    <row r="5281" spans="1:30" ht="409.5" x14ac:dyDescent="0.25">
      <c r="A5281">
        <f t="shared" ca="1" si="82"/>
        <v>17103</v>
      </c>
      <c r="B5281" t="s">
        <v>73</v>
      </c>
      <c r="C5281" t="s">
        <v>74</v>
      </c>
      <c r="F5281" t="s">
        <v>17706</v>
      </c>
      <c r="O5281" t="s">
        <v>33</v>
      </c>
      <c r="W5281">
        <v>15</v>
      </c>
      <c r="X5281" t="s">
        <v>34</v>
      </c>
      <c r="Y5281" t="s">
        <v>17707</v>
      </c>
      <c r="Z5281" s="1" t="s">
        <v>17708</v>
      </c>
      <c r="AA5281" t="s">
        <v>17709</v>
      </c>
      <c r="AB5281">
        <v>-181284</v>
      </c>
      <c r="AC5281" t="s">
        <v>38</v>
      </c>
      <c r="AD5281">
        <v>98020</v>
      </c>
    </row>
    <row r="5282" spans="1:30" ht="409.5" x14ac:dyDescent="0.25">
      <c r="A5282">
        <f t="shared" ca="1" si="82"/>
        <v>4870</v>
      </c>
      <c r="B5282" t="s">
        <v>463</v>
      </c>
      <c r="F5282" t="s">
        <v>31876</v>
      </c>
      <c r="N5282" t="s">
        <v>31877</v>
      </c>
      <c r="O5282" t="s">
        <v>52</v>
      </c>
      <c r="Q5282" t="s">
        <v>31878</v>
      </c>
      <c r="X5282" t="s">
        <v>34</v>
      </c>
      <c r="Y5282" t="s">
        <v>16785</v>
      </c>
      <c r="Z5282" s="1" t="s">
        <v>31879</v>
      </c>
      <c r="AA5282" t="s">
        <v>31880</v>
      </c>
      <c r="AB5282">
        <v>-181143</v>
      </c>
      <c r="AC5282" t="s">
        <v>135</v>
      </c>
      <c r="AD5282">
        <v>55402</v>
      </c>
    </row>
    <row r="5283" spans="1:30" ht="195" x14ac:dyDescent="0.25">
      <c r="A5283">
        <f t="shared" ca="1" si="82"/>
        <v>12694</v>
      </c>
      <c r="B5283" t="s">
        <v>178</v>
      </c>
      <c r="F5283" t="s">
        <v>33104</v>
      </c>
      <c r="G5283">
        <v>0</v>
      </c>
      <c r="O5283" t="s">
        <v>33</v>
      </c>
      <c r="X5283" t="s">
        <v>34</v>
      </c>
      <c r="Y5283" t="s">
        <v>19303</v>
      </c>
      <c r="Z5283" s="1" t="s">
        <v>37947</v>
      </c>
      <c r="AA5283" t="s">
        <v>37948</v>
      </c>
      <c r="AB5283" t="s">
        <v>37949</v>
      </c>
      <c r="AC5283" t="s">
        <v>38</v>
      </c>
      <c r="AD5283">
        <v>98901</v>
      </c>
    </row>
    <row r="5284" spans="1:30" ht="409.5" x14ac:dyDescent="0.25">
      <c r="A5284">
        <f t="shared" ca="1" si="82"/>
        <v>5420</v>
      </c>
      <c r="B5284" t="s">
        <v>276</v>
      </c>
      <c r="C5284" t="s">
        <v>45</v>
      </c>
      <c r="F5284" t="s">
        <v>18437</v>
      </c>
      <c r="G5284">
        <v>0</v>
      </c>
      <c r="O5284" t="s">
        <v>33</v>
      </c>
      <c r="X5284" t="s">
        <v>34</v>
      </c>
      <c r="Y5284" t="s">
        <v>22317</v>
      </c>
      <c r="Z5284" s="1" t="s">
        <v>22641</v>
      </c>
      <c r="AA5284" t="s">
        <v>22580</v>
      </c>
      <c r="AB5284" t="s">
        <v>22642</v>
      </c>
      <c r="AC5284" t="s">
        <v>102</v>
      </c>
      <c r="AD5284">
        <v>97302</v>
      </c>
    </row>
    <row r="5285" spans="1:30" ht="409.5" x14ac:dyDescent="0.25">
      <c r="A5285">
        <f t="shared" ca="1" si="82"/>
        <v>12410</v>
      </c>
      <c r="B5285" t="s">
        <v>739</v>
      </c>
      <c r="C5285" t="s">
        <v>686</v>
      </c>
      <c r="F5285" t="s">
        <v>5533</v>
      </c>
      <c r="O5285" t="s">
        <v>33</v>
      </c>
      <c r="Y5285" t="s">
        <v>29995</v>
      </c>
      <c r="Z5285" s="1" t="s">
        <v>29996</v>
      </c>
      <c r="AA5285" t="s">
        <v>29993</v>
      </c>
      <c r="AB5285">
        <v>-172007</v>
      </c>
      <c r="AC5285" t="s">
        <v>38</v>
      </c>
      <c r="AD5285">
        <v>98001</v>
      </c>
    </row>
    <row r="5286" spans="1:30" ht="409.5" x14ac:dyDescent="0.25">
      <c r="A5286">
        <f t="shared" ca="1" si="82"/>
        <v>6915</v>
      </c>
      <c r="B5286" t="s">
        <v>178</v>
      </c>
      <c r="C5286" t="s">
        <v>179</v>
      </c>
      <c r="F5286" t="s">
        <v>180</v>
      </c>
      <c r="O5286" t="s">
        <v>33</v>
      </c>
      <c r="W5286">
        <v>15</v>
      </c>
      <c r="X5286" t="s">
        <v>34</v>
      </c>
      <c r="Y5286" t="s">
        <v>181</v>
      </c>
      <c r="Z5286" s="1" t="s">
        <v>20598</v>
      </c>
      <c r="AA5286" t="s">
        <v>20593</v>
      </c>
      <c r="AB5286">
        <v>-181542</v>
      </c>
      <c r="AC5286" t="s">
        <v>38</v>
      </c>
      <c r="AD5286">
        <v>98922</v>
      </c>
    </row>
    <row r="5287" spans="1:30" ht="409.5" x14ac:dyDescent="0.25">
      <c r="A5287">
        <f t="shared" ca="1" si="82"/>
        <v>9727</v>
      </c>
      <c r="B5287" t="s">
        <v>79</v>
      </c>
      <c r="C5287" t="s">
        <v>80</v>
      </c>
      <c r="F5287" t="s">
        <v>3047</v>
      </c>
      <c r="O5287" t="s">
        <v>33</v>
      </c>
      <c r="Y5287" t="s">
        <v>7228</v>
      </c>
      <c r="Z5287" s="1" t="s">
        <v>26419</v>
      </c>
      <c r="AA5287" t="s">
        <v>26420</v>
      </c>
      <c r="AB5287">
        <v>-171871</v>
      </c>
      <c r="AC5287" t="s">
        <v>38</v>
      </c>
      <c r="AD5287">
        <v>98516</v>
      </c>
    </row>
    <row r="5288" spans="1:30" ht="409.5" x14ac:dyDescent="0.25">
      <c r="A5288">
        <f t="shared" ca="1" si="82"/>
        <v>18001</v>
      </c>
      <c r="B5288" t="s">
        <v>68</v>
      </c>
      <c r="C5288" t="s">
        <v>45</v>
      </c>
      <c r="F5288" t="s">
        <v>307</v>
      </c>
      <c r="O5288" t="s">
        <v>155</v>
      </c>
      <c r="W5288">
        <v>5</v>
      </c>
      <c r="X5288" t="s">
        <v>34</v>
      </c>
      <c r="Y5288" t="s">
        <v>308</v>
      </c>
      <c r="Z5288" s="1" t="s">
        <v>309</v>
      </c>
      <c r="AA5288" t="s">
        <v>310</v>
      </c>
      <c r="AB5288">
        <v>-161537</v>
      </c>
      <c r="AC5288" t="s">
        <v>38</v>
      </c>
      <c r="AD5288">
        <v>98101</v>
      </c>
    </row>
    <row r="5289" spans="1:30" ht="409.5" x14ac:dyDescent="0.25">
      <c r="A5289">
        <f t="shared" ca="1" si="82"/>
        <v>439</v>
      </c>
      <c r="B5289" t="s">
        <v>230</v>
      </c>
      <c r="C5289" t="s">
        <v>45</v>
      </c>
      <c r="O5289" t="s">
        <v>33</v>
      </c>
      <c r="X5289" t="s">
        <v>34</v>
      </c>
      <c r="Y5289" t="s">
        <v>22806</v>
      </c>
      <c r="Z5289" s="1" t="s">
        <v>23106</v>
      </c>
      <c r="AA5289" t="s">
        <v>22580</v>
      </c>
      <c r="AB5289">
        <v>-170279</v>
      </c>
    </row>
    <row r="5290" spans="1:30" x14ac:dyDescent="0.25">
      <c r="A5290">
        <f t="shared" ca="1" si="82"/>
        <v>8510</v>
      </c>
      <c r="B5290" t="s">
        <v>685</v>
      </c>
      <c r="C5290" t="s">
        <v>686</v>
      </c>
      <c r="F5290" t="s">
        <v>30688</v>
      </c>
      <c r="O5290" t="s">
        <v>33</v>
      </c>
      <c r="Y5290" t="s">
        <v>30689</v>
      </c>
      <c r="Z5290" t="s">
        <v>34029</v>
      </c>
      <c r="AA5290" t="s">
        <v>33989</v>
      </c>
      <c r="AB5290">
        <v>-172663</v>
      </c>
      <c r="AC5290" t="s">
        <v>38</v>
      </c>
      <c r="AD5290">
        <v>98108</v>
      </c>
    </row>
    <row r="5291" spans="1:30" x14ac:dyDescent="0.25">
      <c r="A5291">
        <f t="shared" ca="1" si="82"/>
        <v>12073</v>
      </c>
      <c r="B5291" t="s">
        <v>489</v>
      </c>
      <c r="C5291" t="s">
        <v>45</v>
      </c>
      <c r="F5291" t="s">
        <v>1335</v>
      </c>
      <c r="N5291" t="s">
        <v>468</v>
      </c>
      <c r="O5291" t="s">
        <v>33</v>
      </c>
      <c r="W5291">
        <v>15</v>
      </c>
      <c r="X5291" t="s">
        <v>34</v>
      </c>
      <c r="Y5291" t="s">
        <v>20116</v>
      </c>
      <c r="Z5291" t="s">
        <v>43011</v>
      </c>
      <c r="AA5291" t="s">
        <v>43012</v>
      </c>
      <c r="AB5291">
        <v>-161418</v>
      </c>
      <c r="AC5291" t="s">
        <v>38</v>
      </c>
      <c r="AD5291">
        <v>98005</v>
      </c>
    </row>
    <row r="5292" spans="1:30" x14ac:dyDescent="0.25">
      <c r="A5292">
        <f t="shared" ca="1" si="82"/>
        <v>6287</v>
      </c>
      <c r="B5292" t="s">
        <v>1382</v>
      </c>
      <c r="C5292" t="s">
        <v>45</v>
      </c>
      <c r="F5292" t="s">
        <v>22834</v>
      </c>
      <c r="G5292">
        <v>0</v>
      </c>
      <c r="O5292" t="s">
        <v>33</v>
      </c>
      <c r="X5292" t="s">
        <v>34</v>
      </c>
      <c r="Y5292" t="s">
        <v>23827</v>
      </c>
      <c r="Z5292" t="s">
        <v>23828</v>
      </c>
      <c r="AA5292" t="s">
        <v>23740</v>
      </c>
      <c r="AB5292" t="s">
        <v>23829</v>
      </c>
      <c r="AC5292" t="s">
        <v>38</v>
      </c>
      <c r="AD5292">
        <v>98424</v>
      </c>
    </row>
    <row r="5293" spans="1:30" x14ac:dyDescent="0.25">
      <c r="A5293">
        <f t="shared" ca="1" si="82"/>
        <v>7558</v>
      </c>
      <c r="B5293" t="s">
        <v>17015</v>
      </c>
      <c r="C5293" t="s">
        <v>45</v>
      </c>
      <c r="F5293" t="s">
        <v>3399</v>
      </c>
      <c r="G5293">
        <v>0</v>
      </c>
      <c r="O5293" t="s">
        <v>33</v>
      </c>
      <c r="Y5293" t="s">
        <v>29336</v>
      </c>
      <c r="Z5293" t="s">
        <v>35415</v>
      </c>
      <c r="AA5293" t="s">
        <v>35416</v>
      </c>
      <c r="AB5293" t="s">
        <v>35417</v>
      </c>
      <c r="AC5293" t="s">
        <v>38</v>
      </c>
      <c r="AD5293">
        <v>98802</v>
      </c>
    </row>
    <row r="5294" spans="1:30" ht="409.5" x14ac:dyDescent="0.25">
      <c r="A5294">
        <f t="shared" ca="1" si="82"/>
        <v>8285</v>
      </c>
      <c r="B5294" t="s">
        <v>2046</v>
      </c>
      <c r="C5294" t="s">
        <v>80</v>
      </c>
      <c r="F5294" t="s">
        <v>5745</v>
      </c>
      <c r="G5294">
        <v>0</v>
      </c>
      <c r="O5294" t="s">
        <v>33</v>
      </c>
      <c r="Y5294" t="s">
        <v>5746</v>
      </c>
      <c r="Z5294" s="1" t="s">
        <v>7975</v>
      </c>
      <c r="AA5294" t="s">
        <v>7976</v>
      </c>
      <c r="AB5294" t="s">
        <v>7977</v>
      </c>
      <c r="AC5294" t="s">
        <v>38</v>
      </c>
      <c r="AD5294">
        <v>98201</v>
      </c>
    </row>
    <row r="5295" spans="1:30" ht="409.5" x14ac:dyDescent="0.25">
      <c r="A5295">
        <f t="shared" ca="1" si="82"/>
        <v>12400</v>
      </c>
      <c r="B5295" t="s">
        <v>124</v>
      </c>
      <c r="C5295" t="s">
        <v>45</v>
      </c>
      <c r="F5295" t="s">
        <v>2317</v>
      </c>
      <c r="N5295" t="s">
        <v>1677</v>
      </c>
      <c r="O5295" t="s">
        <v>33</v>
      </c>
      <c r="X5295" t="s">
        <v>34</v>
      </c>
      <c r="Y5295" t="s">
        <v>2318</v>
      </c>
      <c r="Z5295" s="1" t="s">
        <v>2319</v>
      </c>
      <c r="AA5295" t="s">
        <v>2320</v>
      </c>
      <c r="AB5295">
        <v>-170063</v>
      </c>
      <c r="AC5295" t="s">
        <v>38</v>
      </c>
      <c r="AD5295">
        <v>98104</v>
      </c>
    </row>
    <row r="5296" spans="1:30" x14ac:dyDescent="0.25">
      <c r="A5296">
        <f t="shared" ca="1" si="82"/>
        <v>13093</v>
      </c>
      <c r="B5296" t="s">
        <v>107</v>
      </c>
      <c r="C5296" t="s">
        <v>108</v>
      </c>
      <c r="O5296" t="s">
        <v>33</v>
      </c>
      <c r="W5296">
        <v>15</v>
      </c>
      <c r="X5296" t="s">
        <v>34</v>
      </c>
      <c r="Y5296" t="s">
        <v>16780</v>
      </c>
      <c r="Z5296" t="s">
        <v>16781</v>
      </c>
      <c r="AA5296" t="s">
        <v>16782</v>
      </c>
      <c r="AB5296">
        <v>-180956</v>
      </c>
      <c r="AC5296" t="s">
        <v>38</v>
      </c>
      <c r="AD5296">
        <v>99001</v>
      </c>
    </row>
    <row r="5297" spans="1:30" ht="409.5" x14ac:dyDescent="0.25">
      <c r="A5297">
        <f t="shared" ca="1" si="82"/>
        <v>13035</v>
      </c>
      <c r="B5297" t="s">
        <v>489</v>
      </c>
      <c r="C5297" t="s">
        <v>45</v>
      </c>
      <c r="O5297" t="s">
        <v>33</v>
      </c>
      <c r="X5297" t="s">
        <v>34</v>
      </c>
      <c r="Y5297" t="s">
        <v>22824</v>
      </c>
      <c r="Z5297" s="1" t="s">
        <v>22876</v>
      </c>
      <c r="AA5297" t="s">
        <v>22580</v>
      </c>
      <c r="AB5297">
        <v>-161678</v>
      </c>
      <c r="AC5297" t="s">
        <v>102</v>
      </c>
      <c r="AD5297">
        <v>97389</v>
      </c>
    </row>
    <row r="5298" spans="1:30" x14ac:dyDescent="0.25">
      <c r="A5298">
        <f t="shared" ca="1" si="82"/>
        <v>18848</v>
      </c>
      <c r="B5298" t="s">
        <v>178</v>
      </c>
      <c r="C5298" t="s">
        <v>179</v>
      </c>
      <c r="O5298" t="s">
        <v>33</v>
      </c>
      <c r="W5298">
        <v>15</v>
      </c>
      <c r="X5298" t="s">
        <v>34</v>
      </c>
      <c r="Y5298" t="s">
        <v>20454</v>
      </c>
      <c r="Z5298" t="s">
        <v>20455</v>
      </c>
      <c r="AA5298" t="s">
        <v>20456</v>
      </c>
      <c r="AB5298">
        <v>-180436</v>
      </c>
    </row>
    <row r="5299" spans="1:30" x14ac:dyDescent="0.25">
      <c r="A5299">
        <f t="shared" ca="1" si="82"/>
        <v>14085</v>
      </c>
      <c r="B5299" t="s">
        <v>96</v>
      </c>
      <c r="C5299" t="s">
        <v>97</v>
      </c>
      <c r="F5299" t="s">
        <v>3214</v>
      </c>
      <c r="G5299">
        <v>0</v>
      </c>
      <c r="O5299" t="s">
        <v>33</v>
      </c>
      <c r="X5299" t="s">
        <v>34</v>
      </c>
      <c r="Y5299" t="s">
        <v>4652</v>
      </c>
      <c r="Z5299" t="s">
        <v>25617</v>
      </c>
      <c r="AA5299" t="s">
        <v>25618</v>
      </c>
      <c r="AB5299" t="s">
        <v>25619</v>
      </c>
    </row>
    <row r="5300" spans="1:30" x14ac:dyDescent="0.25">
      <c r="A5300">
        <f t="shared" ca="1" si="82"/>
        <v>16289</v>
      </c>
      <c r="B5300" t="s">
        <v>30</v>
      </c>
      <c r="C5300" t="s">
        <v>31</v>
      </c>
      <c r="F5300" t="s">
        <v>670</v>
      </c>
      <c r="O5300" t="s">
        <v>33</v>
      </c>
      <c r="X5300" t="s">
        <v>34</v>
      </c>
      <c r="Y5300" t="s">
        <v>674</v>
      </c>
      <c r="Z5300" t="s">
        <v>31124</v>
      </c>
      <c r="AA5300" t="s">
        <v>31124</v>
      </c>
      <c r="AB5300">
        <v>-161277</v>
      </c>
      <c r="AC5300" t="s">
        <v>3619</v>
      </c>
      <c r="AD5300">
        <v>62082</v>
      </c>
    </row>
    <row r="5301" spans="1:30" ht="300" x14ac:dyDescent="0.25">
      <c r="A5301">
        <f t="shared" ca="1" si="82"/>
        <v>8193</v>
      </c>
      <c r="B5301" t="s">
        <v>685</v>
      </c>
      <c r="C5301" t="s">
        <v>686</v>
      </c>
      <c r="F5301" t="s">
        <v>30738</v>
      </c>
      <c r="O5301" t="s">
        <v>33</v>
      </c>
      <c r="Y5301" t="s">
        <v>30739</v>
      </c>
      <c r="Z5301" s="1" t="s">
        <v>34571</v>
      </c>
      <c r="AA5301" t="s">
        <v>34436</v>
      </c>
      <c r="AB5301">
        <v>-172353</v>
      </c>
      <c r="AC5301" t="s">
        <v>38</v>
      </c>
      <c r="AD5301">
        <v>98270</v>
      </c>
    </row>
    <row r="5302" spans="1:30" ht="409.5" x14ac:dyDescent="0.25">
      <c r="A5302">
        <f t="shared" ca="1" si="82"/>
        <v>3135</v>
      </c>
      <c r="B5302" t="s">
        <v>773</v>
      </c>
      <c r="C5302" t="s">
        <v>80</v>
      </c>
      <c r="F5302" t="s">
        <v>986</v>
      </c>
      <c r="G5302">
        <v>0</v>
      </c>
      <c r="O5302" t="s">
        <v>33</v>
      </c>
      <c r="X5302" t="s">
        <v>34</v>
      </c>
      <c r="Y5302" t="s">
        <v>987</v>
      </c>
      <c r="Z5302" s="1" t="s">
        <v>6237</v>
      </c>
      <c r="AA5302" t="s">
        <v>6238</v>
      </c>
      <c r="AB5302" t="s">
        <v>6239</v>
      </c>
      <c r="AC5302" t="s">
        <v>38</v>
      </c>
      <c r="AD5302">
        <v>98116</v>
      </c>
    </row>
    <row r="5303" spans="1:30" x14ac:dyDescent="0.25">
      <c r="A5303">
        <f t="shared" ca="1" si="82"/>
        <v>2568</v>
      </c>
      <c r="B5303" t="s">
        <v>107</v>
      </c>
      <c r="C5303" t="s">
        <v>108</v>
      </c>
      <c r="F5303" t="s">
        <v>18197</v>
      </c>
      <c r="G5303">
        <v>0</v>
      </c>
      <c r="O5303" t="s">
        <v>33</v>
      </c>
      <c r="X5303" t="s">
        <v>34</v>
      </c>
      <c r="Y5303" t="s">
        <v>4096</v>
      </c>
      <c r="Z5303" t="s">
        <v>18198</v>
      </c>
      <c r="AA5303" t="s">
        <v>18199</v>
      </c>
      <c r="AB5303" t="s">
        <v>18200</v>
      </c>
      <c r="AC5303" t="s">
        <v>38</v>
      </c>
      <c r="AD5303">
        <v>99220</v>
      </c>
    </row>
    <row r="5304" spans="1:30" x14ac:dyDescent="0.25">
      <c r="A5304">
        <f t="shared" ca="1" si="82"/>
        <v>12391</v>
      </c>
      <c r="B5304" t="s">
        <v>178</v>
      </c>
      <c r="C5304" t="s">
        <v>179</v>
      </c>
      <c r="F5304" t="s">
        <v>5050</v>
      </c>
      <c r="O5304" t="s">
        <v>33</v>
      </c>
      <c r="X5304" t="s">
        <v>34</v>
      </c>
      <c r="Y5304" t="s">
        <v>33076</v>
      </c>
      <c r="Z5304" t="s">
        <v>38556</v>
      </c>
      <c r="AA5304" t="s">
        <v>38557</v>
      </c>
      <c r="AB5304">
        <v>-160853</v>
      </c>
      <c r="AC5304" t="s">
        <v>38</v>
      </c>
      <c r="AD5304">
        <v>99336</v>
      </c>
    </row>
    <row r="5305" spans="1:30" x14ac:dyDescent="0.25">
      <c r="A5305">
        <f t="shared" ca="1" si="82"/>
        <v>14577</v>
      </c>
      <c r="B5305" t="s">
        <v>79</v>
      </c>
      <c r="C5305" t="s">
        <v>80</v>
      </c>
      <c r="F5305" t="s">
        <v>15802</v>
      </c>
      <c r="O5305" t="s">
        <v>33</v>
      </c>
      <c r="Y5305" t="s">
        <v>15803</v>
      </c>
      <c r="Z5305" t="s">
        <v>16247</v>
      </c>
      <c r="AA5305" t="s">
        <v>16248</v>
      </c>
      <c r="AB5305">
        <v>-163411</v>
      </c>
      <c r="AC5305" t="s">
        <v>38</v>
      </c>
      <c r="AD5305">
        <v>98501</v>
      </c>
    </row>
    <row r="5306" spans="1:30" ht="409.5" x14ac:dyDescent="0.25">
      <c r="A5306">
        <f t="shared" ca="1" si="82"/>
        <v>15731</v>
      </c>
      <c r="B5306" t="s">
        <v>73</v>
      </c>
      <c r="C5306" t="s">
        <v>74</v>
      </c>
      <c r="F5306" t="s">
        <v>1615</v>
      </c>
      <c r="O5306" t="s">
        <v>63</v>
      </c>
      <c r="X5306" t="s">
        <v>34</v>
      </c>
      <c r="Y5306" t="s">
        <v>22122</v>
      </c>
      <c r="Z5306" s="1" t="s">
        <v>22123</v>
      </c>
      <c r="AA5306" t="s">
        <v>22124</v>
      </c>
      <c r="AB5306">
        <v>-170313</v>
      </c>
      <c r="AC5306" t="s">
        <v>38</v>
      </c>
      <c r="AD5306">
        <v>98403</v>
      </c>
    </row>
    <row r="5307" spans="1:30" ht="409.5" x14ac:dyDescent="0.25">
      <c r="A5307">
        <f t="shared" ca="1" si="82"/>
        <v>12819</v>
      </c>
      <c r="B5307" t="s">
        <v>2046</v>
      </c>
      <c r="C5307" t="s">
        <v>80</v>
      </c>
      <c r="F5307" t="s">
        <v>8022</v>
      </c>
      <c r="G5307">
        <v>0</v>
      </c>
      <c r="O5307" t="s">
        <v>33</v>
      </c>
      <c r="Y5307" t="s">
        <v>11995</v>
      </c>
      <c r="Z5307" s="1" t="s">
        <v>12470</v>
      </c>
      <c r="AA5307" t="s">
        <v>12471</v>
      </c>
      <c r="AB5307" t="s">
        <v>12472</v>
      </c>
      <c r="AC5307" t="s">
        <v>38</v>
      </c>
      <c r="AD5307">
        <v>98516</v>
      </c>
    </row>
    <row r="5308" spans="1:30" ht="409.5" x14ac:dyDescent="0.25">
      <c r="A5308">
        <f t="shared" ca="1" si="82"/>
        <v>5728</v>
      </c>
      <c r="B5308" t="s">
        <v>79</v>
      </c>
      <c r="C5308" t="s">
        <v>80</v>
      </c>
      <c r="F5308" t="s">
        <v>1335</v>
      </c>
      <c r="O5308" t="s">
        <v>33</v>
      </c>
      <c r="Y5308" t="s">
        <v>1336</v>
      </c>
      <c r="Z5308" s="1" t="s">
        <v>25859</v>
      </c>
      <c r="AA5308" t="s">
        <v>25860</v>
      </c>
      <c r="AB5308">
        <v>-170410</v>
      </c>
      <c r="AC5308" t="s">
        <v>38</v>
      </c>
      <c r="AD5308">
        <v>98208</v>
      </c>
    </row>
    <row r="5309" spans="1:30" ht="409.5" x14ac:dyDescent="0.25">
      <c r="A5309">
        <f t="shared" ca="1" si="82"/>
        <v>12704</v>
      </c>
      <c r="B5309" t="s">
        <v>96</v>
      </c>
      <c r="C5309" t="s">
        <v>97</v>
      </c>
      <c r="G5309">
        <v>0</v>
      </c>
      <c r="O5309" t="s">
        <v>33</v>
      </c>
      <c r="X5309" t="s">
        <v>34</v>
      </c>
      <c r="Z5309" s="1" t="s">
        <v>38745</v>
      </c>
      <c r="AA5309" t="s">
        <v>38746</v>
      </c>
      <c r="AB5309" t="s">
        <v>38747</v>
      </c>
      <c r="AC5309" t="s">
        <v>38</v>
      </c>
      <c r="AD5309">
        <v>98632</v>
      </c>
    </row>
    <row r="5310" spans="1:30" ht="409.5" x14ac:dyDescent="0.25">
      <c r="A5310">
        <f t="shared" ca="1" si="82"/>
        <v>4060</v>
      </c>
      <c r="B5310" t="s">
        <v>1483</v>
      </c>
      <c r="G5310">
        <v>0</v>
      </c>
      <c r="O5310" t="s">
        <v>33</v>
      </c>
      <c r="X5310" t="s">
        <v>34</v>
      </c>
      <c r="Y5310" t="s">
        <v>5560</v>
      </c>
      <c r="Z5310" s="1" t="s">
        <v>5561</v>
      </c>
      <c r="AA5310" t="s">
        <v>5562</v>
      </c>
      <c r="AB5310" t="s">
        <v>5563</v>
      </c>
      <c r="AC5310" t="s">
        <v>38</v>
      </c>
      <c r="AD5310">
        <v>98683</v>
      </c>
    </row>
    <row r="5311" spans="1:30" x14ac:dyDescent="0.25">
      <c r="A5311">
        <f t="shared" ca="1" si="82"/>
        <v>13871</v>
      </c>
      <c r="B5311" t="s">
        <v>164</v>
      </c>
      <c r="C5311" t="s">
        <v>165</v>
      </c>
      <c r="G5311">
        <v>0</v>
      </c>
      <c r="O5311" t="s">
        <v>33</v>
      </c>
      <c r="Y5311" t="s">
        <v>39350</v>
      </c>
      <c r="Z5311" t="s">
        <v>39351</v>
      </c>
      <c r="AA5311" t="s">
        <v>39351</v>
      </c>
      <c r="AB5311" t="s">
        <v>39352</v>
      </c>
    </row>
    <row r="5312" spans="1:30" ht="409.5" x14ac:dyDescent="0.25">
      <c r="A5312">
        <f t="shared" ca="1" si="82"/>
        <v>18281</v>
      </c>
      <c r="B5312" t="s">
        <v>73</v>
      </c>
      <c r="C5312" t="s">
        <v>74</v>
      </c>
      <c r="O5312" t="s">
        <v>63</v>
      </c>
      <c r="X5312" t="s">
        <v>34</v>
      </c>
      <c r="Y5312" t="s">
        <v>405</v>
      </c>
      <c r="Z5312" s="1" t="s">
        <v>39058</v>
      </c>
      <c r="AA5312" t="s">
        <v>39059</v>
      </c>
      <c r="AB5312">
        <v>-173156</v>
      </c>
    </row>
    <row r="5313" spans="1:30" ht="409.5" x14ac:dyDescent="0.25">
      <c r="A5313">
        <f t="shared" ca="1" si="82"/>
        <v>2518</v>
      </c>
      <c r="B5313" t="s">
        <v>1203</v>
      </c>
      <c r="C5313" t="s">
        <v>45</v>
      </c>
      <c r="F5313" t="s">
        <v>9568</v>
      </c>
      <c r="G5313">
        <v>0</v>
      </c>
      <c r="M5313" t="s">
        <v>9569</v>
      </c>
      <c r="N5313" t="s">
        <v>931</v>
      </c>
      <c r="O5313" t="s">
        <v>168</v>
      </c>
      <c r="P5313" t="s">
        <v>542</v>
      </c>
      <c r="Q5313" t="s">
        <v>672</v>
      </c>
      <c r="R5313" t="s">
        <v>1640</v>
      </c>
      <c r="S5313" t="s">
        <v>932</v>
      </c>
      <c r="T5313" t="s">
        <v>3806</v>
      </c>
      <c r="X5313" t="s">
        <v>34</v>
      </c>
      <c r="Y5313" t="s">
        <v>9570</v>
      </c>
      <c r="Z5313" s="1" t="s">
        <v>9571</v>
      </c>
      <c r="AA5313" t="s">
        <v>9572</v>
      </c>
      <c r="AB5313" t="s">
        <v>9573</v>
      </c>
      <c r="AC5313" t="s">
        <v>38</v>
      </c>
      <c r="AD5313">
        <v>98239</v>
      </c>
    </row>
    <row r="5314" spans="1:30" x14ac:dyDescent="0.25">
      <c r="A5314">
        <f t="shared" ref="A5314:A5377" ca="1" si="83">RANDBETWEEN(1,20000)</f>
        <v>4217</v>
      </c>
      <c r="B5314" t="s">
        <v>73</v>
      </c>
      <c r="C5314" t="s">
        <v>74</v>
      </c>
      <c r="F5314" t="s">
        <v>3086</v>
      </c>
      <c r="G5314">
        <v>0</v>
      </c>
      <c r="O5314" t="s">
        <v>33</v>
      </c>
      <c r="Y5314" t="s">
        <v>36612</v>
      </c>
      <c r="Z5314" t="s">
        <v>36613</v>
      </c>
      <c r="AA5314" t="s">
        <v>36610</v>
      </c>
      <c r="AB5314" t="s">
        <v>36614</v>
      </c>
    </row>
    <row r="5315" spans="1:30" ht="409.5" x14ac:dyDescent="0.25">
      <c r="A5315">
        <f t="shared" ca="1" si="83"/>
        <v>16330</v>
      </c>
      <c r="B5315" t="s">
        <v>3712</v>
      </c>
      <c r="C5315" t="s">
        <v>45</v>
      </c>
      <c r="F5315" t="s">
        <v>22331</v>
      </c>
      <c r="G5315">
        <v>0</v>
      </c>
      <c r="O5315" t="s">
        <v>33</v>
      </c>
      <c r="X5315" t="s">
        <v>34</v>
      </c>
      <c r="Y5315" t="s">
        <v>22321</v>
      </c>
      <c r="Z5315" s="1" t="s">
        <v>24226</v>
      </c>
      <c r="AA5315" t="s">
        <v>24027</v>
      </c>
      <c r="AB5315" t="s">
        <v>24227</v>
      </c>
    </row>
    <row r="5316" spans="1:30" ht="409.5" x14ac:dyDescent="0.25">
      <c r="A5316">
        <f t="shared" ca="1" si="83"/>
        <v>12018</v>
      </c>
      <c r="B5316" t="s">
        <v>79</v>
      </c>
      <c r="C5316" t="s">
        <v>80</v>
      </c>
      <c r="F5316" t="s">
        <v>413</v>
      </c>
      <c r="O5316" t="s">
        <v>33</v>
      </c>
      <c r="Y5316" t="s">
        <v>7165</v>
      </c>
      <c r="Z5316" s="1" t="s">
        <v>25802</v>
      </c>
      <c r="AA5316" s="1" t="s">
        <v>25803</v>
      </c>
      <c r="AB5316">
        <v>-180248</v>
      </c>
      <c r="AC5316" t="s">
        <v>38</v>
      </c>
      <c r="AD5316">
        <v>98006</v>
      </c>
    </row>
    <row r="5317" spans="1:30" x14ac:dyDescent="0.25">
      <c r="A5317">
        <f t="shared" ca="1" si="83"/>
        <v>4693</v>
      </c>
      <c r="B5317" t="s">
        <v>107</v>
      </c>
      <c r="C5317" t="s">
        <v>108</v>
      </c>
      <c r="G5317">
        <v>0</v>
      </c>
      <c r="O5317" t="s">
        <v>33</v>
      </c>
      <c r="Y5317" t="s">
        <v>15566</v>
      </c>
      <c r="Z5317" t="s">
        <v>42122</v>
      </c>
      <c r="AA5317" t="s">
        <v>42123</v>
      </c>
      <c r="AB5317" t="s">
        <v>42124</v>
      </c>
      <c r="AC5317" t="s">
        <v>38</v>
      </c>
      <c r="AD5317">
        <v>99003</v>
      </c>
    </row>
    <row r="5318" spans="1:30" x14ac:dyDescent="0.25">
      <c r="A5318">
        <f t="shared" ca="1" si="83"/>
        <v>17390</v>
      </c>
      <c r="B5318" t="s">
        <v>2046</v>
      </c>
      <c r="C5318" t="s">
        <v>80</v>
      </c>
      <c r="F5318" t="s">
        <v>658</v>
      </c>
      <c r="O5318" t="s">
        <v>33</v>
      </c>
      <c r="Y5318" t="s">
        <v>12991</v>
      </c>
      <c r="Z5318" t="s">
        <v>12992</v>
      </c>
      <c r="AA5318" t="s">
        <v>12993</v>
      </c>
      <c r="AB5318">
        <v>-162403</v>
      </c>
      <c r="AC5318" t="s">
        <v>102</v>
      </c>
      <c r="AD5318">
        <v>97209</v>
      </c>
    </row>
    <row r="5319" spans="1:30" x14ac:dyDescent="0.25">
      <c r="A5319">
        <f t="shared" ca="1" si="83"/>
        <v>18689</v>
      </c>
      <c r="B5319" t="s">
        <v>685</v>
      </c>
      <c r="C5319" t="s">
        <v>686</v>
      </c>
      <c r="F5319" t="s">
        <v>4947</v>
      </c>
      <c r="G5319">
        <v>0</v>
      </c>
      <c r="O5319" t="s">
        <v>33</v>
      </c>
      <c r="Y5319" t="s">
        <v>30393</v>
      </c>
      <c r="Z5319" t="s">
        <v>34918</v>
      </c>
      <c r="AA5319" t="s">
        <v>34916</v>
      </c>
      <c r="AB5319" t="s">
        <v>34919</v>
      </c>
      <c r="AC5319" t="s">
        <v>38</v>
      </c>
      <c r="AD5319">
        <v>98032</v>
      </c>
    </row>
    <row r="5320" spans="1:30" x14ac:dyDescent="0.25">
      <c r="A5320">
        <f t="shared" ca="1" si="83"/>
        <v>11879</v>
      </c>
      <c r="B5320" t="s">
        <v>685</v>
      </c>
      <c r="C5320" t="s">
        <v>686</v>
      </c>
      <c r="F5320" t="s">
        <v>33311</v>
      </c>
      <c r="G5320">
        <v>0</v>
      </c>
      <c r="O5320" t="s">
        <v>33</v>
      </c>
      <c r="Y5320" t="s">
        <v>34720</v>
      </c>
      <c r="Z5320" t="s">
        <v>34721</v>
      </c>
      <c r="AA5320" t="s">
        <v>34715</v>
      </c>
      <c r="AB5320" t="s">
        <v>34722</v>
      </c>
      <c r="AC5320" t="s">
        <v>38</v>
      </c>
      <c r="AD5320">
        <v>98002</v>
      </c>
    </row>
    <row r="5321" spans="1:30" ht="409.5" x14ac:dyDescent="0.25">
      <c r="A5321">
        <f t="shared" ca="1" si="83"/>
        <v>8609</v>
      </c>
      <c r="B5321" t="s">
        <v>230</v>
      </c>
      <c r="C5321" t="s">
        <v>45</v>
      </c>
      <c r="O5321" t="s">
        <v>33</v>
      </c>
      <c r="W5321">
        <v>15</v>
      </c>
      <c r="X5321" t="s">
        <v>34</v>
      </c>
      <c r="Y5321" t="s">
        <v>22856</v>
      </c>
      <c r="Z5321" s="1" t="s">
        <v>23426</v>
      </c>
      <c r="AA5321" t="s">
        <v>22580</v>
      </c>
      <c r="AB5321">
        <v>-180332</v>
      </c>
    </row>
    <row r="5322" spans="1:30" x14ac:dyDescent="0.25">
      <c r="A5322">
        <f t="shared" ca="1" si="83"/>
        <v>5464</v>
      </c>
      <c r="B5322" t="s">
        <v>164</v>
      </c>
      <c r="C5322" t="s">
        <v>165</v>
      </c>
      <c r="F5322" t="s">
        <v>17606</v>
      </c>
      <c r="G5322">
        <v>0</v>
      </c>
      <c r="O5322" t="s">
        <v>33</v>
      </c>
      <c r="X5322" t="s">
        <v>34</v>
      </c>
      <c r="Y5322" t="s">
        <v>17607</v>
      </c>
      <c r="Z5322" t="s">
        <v>17608</v>
      </c>
      <c r="AA5322" t="s">
        <v>17608</v>
      </c>
      <c r="AB5322" t="s">
        <v>17609</v>
      </c>
      <c r="AC5322" t="s">
        <v>17610</v>
      </c>
      <c r="AD5322">
        <v>4011</v>
      </c>
    </row>
    <row r="5323" spans="1:30" ht="105" x14ac:dyDescent="0.25">
      <c r="A5323">
        <f t="shared" ca="1" si="83"/>
        <v>16400</v>
      </c>
      <c r="B5323" t="s">
        <v>685</v>
      </c>
      <c r="C5323" t="s">
        <v>686</v>
      </c>
      <c r="O5323" t="s">
        <v>33</v>
      </c>
      <c r="Z5323" s="1" t="s">
        <v>34701</v>
      </c>
      <c r="AA5323" t="s">
        <v>34678</v>
      </c>
      <c r="AB5323">
        <v>-180824</v>
      </c>
    </row>
    <row r="5324" spans="1:30" ht="409.5" x14ac:dyDescent="0.25">
      <c r="A5324">
        <f t="shared" ca="1" si="83"/>
        <v>14710</v>
      </c>
      <c r="B5324" t="s">
        <v>276</v>
      </c>
      <c r="C5324" t="s">
        <v>45</v>
      </c>
      <c r="F5324" t="s">
        <v>4824</v>
      </c>
      <c r="G5324">
        <v>0</v>
      </c>
      <c r="O5324" t="s">
        <v>33</v>
      </c>
      <c r="X5324" t="s">
        <v>34</v>
      </c>
      <c r="Y5324" t="s">
        <v>4825</v>
      </c>
      <c r="Z5324" s="1" t="s">
        <v>4826</v>
      </c>
      <c r="AA5324" t="s">
        <v>4827</v>
      </c>
      <c r="AB5324" t="s">
        <v>4828</v>
      </c>
      <c r="AC5324" t="s">
        <v>38</v>
      </c>
      <c r="AD5324">
        <v>97223</v>
      </c>
    </row>
    <row r="5325" spans="1:30" x14ac:dyDescent="0.25">
      <c r="A5325">
        <f t="shared" ca="1" si="83"/>
        <v>4822</v>
      </c>
      <c r="B5325" t="s">
        <v>2046</v>
      </c>
      <c r="C5325" t="s">
        <v>80</v>
      </c>
      <c r="F5325" t="s">
        <v>6023</v>
      </c>
      <c r="O5325" t="s">
        <v>33</v>
      </c>
      <c r="Y5325" t="s">
        <v>13214</v>
      </c>
      <c r="Z5325" t="s">
        <v>14009</v>
      </c>
      <c r="AA5325" t="s">
        <v>13999</v>
      </c>
      <c r="AB5325">
        <v>-170179</v>
      </c>
      <c r="AC5325" t="s">
        <v>6028</v>
      </c>
      <c r="AD5325">
        <v>48108</v>
      </c>
    </row>
    <row r="5326" spans="1:30" ht="409.5" x14ac:dyDescent="0.25">
      <c r="A5326">
        <f t="shared" ca="1" si="83"/>
        <v>2828</v>
      </c>
      <c r="B5326" t="s">
        <v>230</v>
      </c>
      <c r="C5326" t="s">
        <v>45</v>
      </c>
      <c r="O5326" t="s">
        <v>33</v>
      </c>
      <c r="W5326">
        <v>15</v>
      </c>
      <c r="X5326" t="s">
        <v>34</v>
      </c>
      <c r="Y5326" t="s">
        <v>22796</v>
      </c>
      <c r="Z5326" s="1" t="s">
        <v>23445</v>
      </c>
      <c r="AA5326" t="s">
        <v>22580</v>
      </c>
      <c r="AB5326">
        <v>-180485</v>
      </c>
    </row>
    <row r="5327" spans="1:30" ht="409.5" x14ac:dyDescent="0.25">
      <c r="A5327">
        <f t="shared" ca="1" si="83"/>
        <v>2856</v>
      </c>
      <c r="B5327" t="s">
        <v>230</v>
      </c>
      <c r="C5327" t="s">
        <v>45</v>
      </c>
      <c r="O5327" t="s">
        <v>33</v>
      </c>
      <c r="X5327" t="s">
        <v>34</v>
      </c>
      <c r="Y5327" t="s">
        <v>22968</v>
      </c>
      <c r="Z5327" s="1" t="s">
        <v>22987</v>
      </c>
      <c r="AA5327" t="s">
        <v>22580</v>
      </c>
      <c r="AB5327">
        <v>-162884</v>
      </c>
    </row>
    <row r="5328" spans="1:30" x14ac:dyDescent="0.25">
      <c r="A5328">
        <f t="shared" ca="1" si="83"/>
        <v>19149</v>
      </c>
      <c r="B5328" t="s">
        <v>3712</v>
      </c>
      <c r="C5328" t="s">
        <v>16820</v>
      </c>
      <c r="F5328" t="s">
        <v>20250</v>
      </c>
      <c r="G5328">
        <v>0</v>
      </c>
      <c r="O5328" t="s">
        <v>33</v>
      </c>
      <c r="X5328" t="s">
        <v>34</v>
      </c>
      <c r="Y5328" t="s">
        <v>23108</v>
      </c>
      <c r="Z5328" t="s">
        <v>24626</v>
      </c>
      <c r="AA5328" t="s">
        <v>24027</v>
      </c>
      <c r="AB5328" t="s">
        <v>24627</v>
      </c>
      <c r="AC5328" t="s">
        <v>102</v>
      </c>
      <c r="AD5328">
        <v>97302</v>
      </c>
    </row>
    <row r="5329" spans="1:30" x14ac:dyDescent="0.25">
      <c r="A5329">
        <f t="shared" ca="1" si="83"/>
        <v>11661</v>
      </c>
      <c r="B5329" t="s">
        <v>773</v>
      </c>
      <c r="C5329" t="s">
        <v>80</v>
      </c>
      <c r="F5329" t="s">
        <v>2870</v>
      </c>
      <c r="G5329">
        <v>0</v>
      </c>
      <c r="O5329" t="s">
        <v>33</v>
      </c>
      <c r="X5329" t="s">
        <v>34</v>
      </c>
      <c r="Y5329" t="s">
        <v>5650</v>
      </c>
      <c r="Z5329" t="s">
        <v>5651</v>
      </c>
      <c r="AA5329" t="s">
        <v>5652</v>
      </c>
      <c r="AB5329" t="s">
        <v>5653</v>
      </c>
      <c r="AC5329" t="s">
        <v>38</v>
      </c>
      <c r="AD5329">
        <v>98660</v>
      </c>
    </row>
    <row r="5330" spans="1:30" ht="409.5" x14ac:dyDescent="0.25">
      <c r="A5330">
        <f t="shared" ca="1" si="83"/>
        <v>8575</v>
      </c>
      <c r="B5330" t="s">
        <v>2046</v>
      </c>
      <c r="C5330" t="s">
        <v>80</v>
      </c>
      <c r="O5330" t="s">
        <v>33</v>
      </c>
      <c r="Y5330" t="s">
        <v>11216</v>
      </c>
      <c r="Z5330" s="1" t="s">
        <v>11217</v>
      </c>
      <c r="AA5330" t="s">
        <v>11218</v>
      </c>
      <c r="AB5330">
        <v>-170586</v>
      </c>
      <c r="AC5330" t="s">
        <v>38</v>
      </c>
      <c r="AD5330">
        <v>98604</v>
      </c>
    </row>
    <row r="5331" spans="1:30" x14ac:dyDescent="0.25">
      <c r="A5331">
        <f t="shared" ca="1" si="83"/>
        <v>16520</v>
      </c>
      <c r="B5331" t="s">
        <v>677</v>
      </c>
      <c r="C5331" t="s">
        <v>80</v>
      </c>
      <c r="F5331" t="s">
        <v>7566</v>
      </c>
      <c r="G5331">
        <v>0</v>
      </c>
      <c r="O5331" t="s">
        <v>33</v>
      </c>
      <c r="Y5331" t="s">
        <v>7567</v>
      </c>
      <c r="Z5331" t="s">
        <v>7568</v>
      </c>
      <c r="AA5331" t="s">
        <v>7569</v>
      </c>
      <c r="AB5331" t="s">
        <v>7570</v>
      </c>
      <c r="AC5331" t="s">
        <v>38</v>
      </c>
      <c r="AD5331">
        <v>98501</v>
      </c>
    </row>
    <row r="5332" spans="1:30" x14ac:dyDescent="0.25">
      <c r="A5332">
        <f t="shared" ca="1" si="83"/>
        <v>12400</v>
      </c>
      <c r="B5332" t="s">
        <v>739</v>
      </c>
      <c r="C5332" t="s">
        <v>686</v>
      </c>
      <c r="F5332" t="s">
        <v>4947</v>
      </c>
      <c r="G5332">
        <v>0</v>
      </c>
      <c r="O5332" t="s">
        <v>33</v>
      </c>
      <c r="Y5332" t="s">
        <v>29858</v>
      </c>
      <c r="Z5332" t="s">
        <v>29859</v>
      </c>
      <c r="AA5332" t="s">
        <v>29860</v>
      </c>
      <c r="AB5332" t="s">
        <v>29861</v>
      </c>
      <c r="AC5332" t="s">
        <v>38</v>
      </c>
      <c r="AD5332">
        <v>98032</v>
      </c>
    </row>
    <row r="5333" spans="1:30" ht="409.5" x14ac:dyDescent="0.25">
      <c r="A5333">
        <f t="shared" ca="1" si="83"/>
        <v>9736</v>
      </c>
      <c r="B5333" t="s">
        <v>124</v>
      </c>
      <c r="C5333" t="s">
        <v>45</v>
      </c>
      <c r="F5333" t="s">
        <v>4931</v>
      </c>
      <c r="O5333" t="s">
        <v>33</v>
      </c>
      <c r="W5333">
        <v>30</v>
      </c>
      <c r="X5333" t="s">
        <v>34</v>
      </c>
      <c r="Y5333" t="s">
        <v>38982</v>
      </c>
      <c r="Z5333" s="1" t="s">
        <v>38983</v>
      </c>
      <c r="AA5333" t="s">
        <v>38984</v>
      </c>
      <c r="AB5333">
        <v>-171715</v>
      </c>
      <c r="AC5333" t="s">
        <v>38</v>
      </c>
      <c r="AD5333">
        <v>98104</v>
      </c>
    </row>
    <row r="5334" spans="1:30" x14ac:dyDescent="0.25">
      <c r="A5334">
        <f t="shared" ca="1" si="83"/>
        <v>17553</v>
      </c>
      <c r="B5334" t="s">
        <v>739</v>
      </c>
      <c r="C5334" t="s">
        <v>686</v>
      </c>
      <c r="F5334" t="s">
        <v>28345</v>
      </c>
      <c r="G5334">
        <v>0</v>
      </c>
      <c r="O5334" t="s">
        <v>33</v>
      </c>
      <c r="Y5334" t="s">
        <v>30889</v>
      </c>
      <c r="Z5334" t="s">
        <v>30890</v>
      </c>
      <c r="AA5334" t="s">
        <v>30887</v>
      </c>
      <c r="AB5334" t="s">
        <v>30891</v>
      </c>
      <c r="AC5334" t="s">
        <v>38</v>
      </c>
      <c r="AD5334">
        <v>98926</v>
      </c>
    </row>
    <row r="5335" spans="1:30" x14ac:dyDescent="0.25">
      <c r="A5335">
        <f t="shared" ca="1" si="83"/>
        <v>17921</v>
      </c>
      <c r="B5335" t="s">
        <v>124</v>
      </c>
      <c r="C5335" t="s">
        <v>45</v>
      </c>
      <c r="O5335" t="s">
        <v>33</v>
      </c>
      <c r="W5335">
        <v>15</v>
      </c>
      <c r="X5335" t="s">
        <v>34</v>
      </c>
      <c r="Y5335" t="s">
        <v>41320</v>
      </c>
      <c r="Z5335" t="s">
        <v>41321</v>
      </c>
      <c r="AA5335" t="s">
        <v>41322</v>
      </c>
      <c r="AB5335">
        <v>-180780</v>
      </c>
      <c r="AC5335" t="s">
        <v>38</v>
      </c>
      <c r="AD5335">
        <v>98382</v>
      </c>
    </row>
    <row r="5336" spans="1:30" x14ac:dyDescent="0.25">
      <c r="A5336">
        <f t="shared" ca="1" si="83"/>
        <v>7280</v>
      </c>
      <c r="B5336" t="s">
        <v>79</v>
      </c>
      <c r="C5336" t="s">
        <v>80</v>
      </c>
      <c r="F5336" t="s">
        <v>10116</v>
      </c>
      <c r="O5336" t="s">
        <v>33</v>
      </c>
      <c r="Y5336" t="s">
        <v>10117</v>
      </c>
      <c r="Z5336" t="s">
        <v>25954</v>
      </c>
      <c r="AA5336" t="s">
        <v>25955</v>
      </c>
      <c r="AB5336">
        <v>-173251</v>
      </c>
      <c r="AC5336" t="s">
        <v>38</v>
      </c>
      <c r="AD5336">
        <v>98501</v>
      </c>
    </row>
    <row r="5337" spans="1:30" ht="409.5" x14ac:dyDescent="0.25">
      <c r="A5337">
        <f t="shared" ca="1" si="83"/>
        <v>8010</v>
      </c>
      <c r="B5337" t="s">
        <v>230</v>
      </c>
      <c r="C5337" t="s">
        <v>45</v>
      </c>
      <c r="F5337" t="s">
        <v>20250</v>
      </c>
      <c r="O5337" t="s">
        <v>33</v>
      </c>
      <c r="X5337" t="s">
        <v>34</v>
      </c>
      <c r="Y5337" t="s">
        <v>22643</v>
      </c>
      <c r="Z5337" s="1" t="s">
        <v>23227</v>
      </c>
      <c r="AA5337" t="s">
        <v>22580</v>
      </c>
      <c r="AB5337">
        <v>-171172</v>
      </c>
    </row>
    <row r="5338" spans="1:30" x14ac:dyDescent="0.25">
      <c r="A5338">
        <f t="shared" ca="1" si="83"/>
        <v>10075</v>
      </c>
      <c r="B5338" t="s">
        <v>685</v>
      </c>
      <c r="C5338" t="s">
        <v>686</v>
      </c>
      <c r="F5338" t="s">
        <v>283</v>
      </c>
      <c r="O5338" t="s">
        <v>33</v>
      </c>
      <c r="Y5338" t="s">
        <v>30693</v>
      </c>
      <c r="Z5338" t="s">
        <v>34379</v>
      </c>
      <c r="AA5338" t="s">
        <v>34345</v>
      </c>
      <c r="AB5338">
        <v>-160664</v>
      </c>
      <c r="AC5338" t="s">
        <v>38</v>
      </c>
      <c r="AD5338">
        <v>98164</v>
      </c>
    </row>
    <row r="5339" spans="1:30" x14ac:dyDescent="0.25">
      <c r="A5339">
        <f t="shared" ca="1" si="83"/>
        <v>18861</v>
      </c>
      <c r="B5339" t="s">
        <v>773</v>
      </c>
      <c r="C5339" t="s">
        <v>80</v>
      </c>
      <c r="F5339" t="s">
        <v>658</v>
      </c>
      <c r="G5339">
        <v>0</v>
      </c>
      <c r="O5339" t="s">
        <v>33</v>
      </c>
      <c r="X5339" t="s">
        <v>34</v>
      </c>
      <c r="Y5339" t="s">
        <v>5911</v>
      </c>
      <c r="Z5339" t="s">
        <v>5912</v>
      </c>
      <c r="AA5339" t="s">
        <v>5913</v>
      </c>
      <c r="AB5339" t="s">
        <v>5914</v>
      </c>
      <c r="AC5339" t="s">
        <v>102</v>
      </c>
      <c r="AD5339">
        <v>97205</v>
      </c>
    </row>
    <row r="5340" spans="1:30" x14ac:dyDescent="0.25">
      <c r="A5340">
        <f t="shared" ca="1" si="83"/>
        <v>11427</v>
      </c>
      <c r="B5340" t="s">
        <v>334</v>
      </c>
      <c r="C5340" t="s">
        <v>45</v>
      </c>
      <c r="O5340" t="s">
        <v>33</v>
      </c>
      <c r="X5340" t="s">
        <v>34</v>
      </c>
      <c r="Y5340" t="s">
        <v>21190</v>
      </c>
      <c r="Z5340" t="s">
        <v>21191</v>
      </c>
      <c r="AA5340" t="s">
        <v>20830</v>
      </c>
      <c r="AB5340">
        <v>-162267</v>
      </c>
      <c r="AC5340" t="s">
        <v>38</v>
      </c>
      <c r="AD5340">
        <v>98270</v>
      </c>
    </row>
    <row r="5341" spans="1:30" ht="409.5" x14ac:dyDescent="0.25">
      <c r="A5341">
        <f t="shared" ca="1" si="83"/>
        <v>16040</v>
      </c>
      <c r="B5341" t="s">
        <v>30</v>
      </c>
      <c r="C5341" t="s">
        <v>31</v>
      </c>
      <c r="O5341" t="s">
        <v>33</v>
      </c>
      <c r="X5341" t="s">
        <v>34</v>
      </c>
      <c r="Y5341" t="s">
        <v>41226</v>
      </c>
      <c r="Z5341" s="1" t="s">
        <v>41227</v>
      </c>
      <c r="AA5341" t="s">
        <v>41228</v>
      </c>
      <c r="AB5341">
        <v>-161129</v>
      </c>
    </row>
    <row r="5342" spans="1:30" x14ac:dyDescent="0.25">
      <c r="A5342">
        <f t="shared" ca="1" si="83"/>
        <v>10961</v>
      </c>
      <c r="B5342" t="s">
        <v>73</v>
      </c>
      <c r="C5342" t="s">
        <v>74</v>
      </c>
      <c r="F5342" t="s">
        <v>1002</v>
      </c>
      <c r="O5342" t="s">
        <v>33</v>
      </c>
      <c r="X5342" t="s">
        <v>34</v>
      </c>
      <c r="Y5342" t="s">
        <v>1187</v>
      </c>
      <c r="Z5342" t="s">
        <v>35508</v>
      </c>
      <c r="AA5342" t="s">
        <v>35509</v>
      </c>
      <c r="AB5342">
        <v>-161798</v>
      </c>
      <c r="AC5342" t="s">
        <v>306</v>
      </c>
      <c r="AD5342">
        <v>73112</v>
      </c>
    </row>
    <row r="5343" spans="1:30" x14ac:dyDescent="0.25">
      <c r="A5343">
        <f t="shared" ca="1" si="83"/>
        <v>4406</v>
      </c>
      <c r="B5343" t="s">
        <v>2046</v>
      </c>
      <c r="C5343" t="s">
        <v>80</v>
      </c>
      <c r="F5343" t="s">
        <v>7571</v>
      </c>
      <c r="G5343">
        <v>0</v>
      </c>
      <c r="O5343" t="s">
        <v>33</v>
      </c>
      <c r="Y5343" t="s">
        <v>7567</v>
      </c>
      <c r="Z5343" t="s">
        <v>14332</v>
      </c>
      <c r="AA5343" t="s">
        <v>14333</v>
      </c>
      <c r="AB5343" t="s">
        <v>14334</v>
      </c>
      <c r="AC5343" t="s">
        <v>38</v>
      </c>
      <c r="AD5343">
        <v>98501</v>
      </c>
    </row>
    <row r="5344" spans="1:30" x14ac:dyDescent="0.25">
      <c r="A5344">
        <f t="shared" ca="1" si="83"/>
        <v>2270</v>
      </c>
      <c r="B5344" t="s">
        <v>685</v>
      </c>
      <c r="C5344" t="s">
        <v>686</v>
      </c>
      <c r="F5344" t="s">
        <v>26962</v>
      </c>
      <c r="O5344" t="s">
        <v>33</v>
      </c>
      <c r="Y5344" t="s">
        <v>28537</v>
      </c>
      <c r="Z5344" t="s">
        <v>34154</v>
      </c>
      <c r="AA5344" t="s">
        <v>34155</v>
      </c>
      <c r="AB5344">
        <v>-161448</v>
      </c>
      <c r="AC5344" t="s">
        <v>38</v>
      </c>
    </row>
    <row r="5345" spans="1:30" x14ac:dyDescent="0.25">
      <c r="A5345">
        <f t="shared" ca="1" si="83"/>
        <v>19703</v>
      </c>
      <c r="B5345" t="s">
        <v>178</v>
      </c>
      <c r="F5345" t="s">
        <v>2498</v>
      </c>
      <c r="G5345">
        <v>0</v>
      </c>
      <c r="O5345" t="s">
        <v>33</v>
      </c>
      <c r="X5345" t="s">
        <v>34</v>
      </c>
      <c r="Y5345" t="s">
        <v>2499</v>
      </c>
      <c r="Z5345" t="s">
        <v>2500</v>
      </c>
      <c r="AA5345" t="s">
        <v>2500</v>
      </c>
      <c r="AB5345" t="s">
        <v>2501</v>
      </c>
      <c r="AC5345" t="s">
        <v>38</v>
      </c>
      <c r="AD5345">
        <v>98907</v>
      </c>
    </row>
    <row r="5346" spans="1:30" x14ac:dyDescent="0.25">
      <c r="A5346">
        <f t="shared" ca="1" si="83"/>
        <v>8238</v>
      </c>
      <c r="B5346" t="s">
        <v>2046</v>
      </c>
      <c r="C5346" t="s">
        <v>80</v>
      </c>
      <c r="F5346" t="s">
        <v>81</v>
      </c>
      <c r="G5346">
        <v>0</v>
      </c>
      <c r="O5346" t="s">
        <v>33</v>
      </c>
      <c r="Y5346" t="s">
        <v>82</v>
      </c>
      <c r="Z5346" t="s">
        <v>14916</v>
      </c>
      <c r="AA5346" t="s">
        <v>14917</v>
      </c>
      <c r="AB5346" t="s">
        <v>14919</v>
      </c>
      <c r="AC5346" t="s">
        <v>38</v>
      </c>
      <c r="AD5346">
        <v>98668</v>
      </c>
    </row>
    <row r="5347" spans="1:30" ht="409.5" x14ac:dyDescent="0.25">
      <c r="A5347">
        <f t="shared" ca="1" si="83"/>
        <v>12324</v>
      </c>
      <c r="B5347" t="s">
        <v>230</v>
      </c>
      <c r="C5347" t="s">
        <v>45</v>
      </c>
      <c r="F5347" t="s">
        <v>20250</v>
      </c>
      <c r="O5347" t="s">
        <v>33</v>
      </c>
      <c r="X5347" t="s">
        <v>34</v>
      </c>
      <c r="Y5347" t="s">
        <v>22656</v>
      </c>
      <c r="Z5347" s="1" t="s">
        <v>23206</v>
      </c>
      <c r="AA5347" t="s">
        <v>22580</v>
      </c>
      <c r="AB5347">
        <v>-171101</v>
      </c>
    </row>
    <row r="5348" spans="1:30" x14ac:dyDescent="0.25">
      <c r="A5348">
        <f t="shared" ca="1" si="83"/>
        <v>18266</v>
      </c>
      <c r="B5348" t="s">
        <v>2046</v>
      </c>
      <c r="C5348" t="s">
        <v>80</v>
      </c>
      <c r="F5348" t="s">
        <v>413</v>
      </c>
      <c r="O5348" t="s">
        <v>33</v>
      </c>
      <c r="Y5348" t="s">
        <v>7165</v>
      </c>
      <c r="Z5348" t="s">
        <v>10766</v>
      </c>
      <c r="AA5348" t="s">
        <v>10767</v>
      </c>
      <c r="AB5348">
        <v>-161012</v>
      </c>
      <c r="AC5348" t="s">
        <v>38</v>
      </c>
      <c r="AD5348">
        <v>98004</v>
      </c>
    </row>
    <row r="5349" spans="1:30" ht="409.5" x14ac:dyDescent="0.25">
      <c r="A5349">
        <f t="shared" ca="1" si="83"/>
        <v>16845</v>
      </c>
      <c r="B5349" t="s">
        <v>124</v>
      </c>
      <c r="C5349" t="s">
        <v>45</v>
      </c>
      <c r="F5349" t="s">
        <v>2132</v>
      </c>
      <c r="N5349" t="s">
        <v>2702</v>
      </c>
      <c r="O5349" t="s">
        <v>52</v>
      </c>
      <c r="P5349" t="s">
        <v>484</v>
      </c>
      <c r="W5349">
        <v>30</v>
      </c>
      <c r="Y5349" t="s">
        <v>2703</v>
      </c>
      <c r="Z5349" s="1" t="s">
        <v>2704</v>
      </c>
      <c r="AA5349" t="s">
        <v>2705</v>
      </c>
      <c r="AB5349">
        <v>-173346</v>
      </c>
    </row>
    <row r="5350" spans="1:30" x14ac:dyDescent="0.25">
      <c r="A5350">
        <f t="shared" ca="1" si="83"/>
        <v>15320</v>
      </c>
      <c r="B5350" t="s">
        <v>3712</v>
      </c>
      <c r="C5350" t="s">
        <v>16820</v>
      </c>
      <c r="F5350" t="s">
        <v>41626</v>
      </c>
      <c r="G5350">
        <v>0</v>
      </c>
      <c r="O5350" t="s">
        <v>33</v>
      </c>
      <c r="Y5350" t="s">
        <v>41627</v>
      </c>
      <c r="Z5350" t="s">
        <v>41628</v>
      </c>
      <c r="AA5350" t="s">
        <v>41578</v>
      </c>
      <c r="AB5350" t="s">
        <v>41629</v>
      </c>
    </row>
    <row r="5351" spans="1:30" ht="409.5" x14ac:dyDescent="0.25">
      <c r="A5351">
        <f t="shared" ca="1" si="83"/>
        <v>6885</v>
      </c>
      <c r="B5351" t="s">
        <v>30</v>
      </c>
      <c r="C5351" t="s">
        <v>31</v>
      </c>
      <c r="F5351" t="s">
        <v>9391</v>
      </c>
      <c r="G5351">
        <v>0</v>
      </c>
      <c r="O5351" t="s">
        <v>33</v>
      </c>
      <c r="X5351" t="s">
        <v>34</v>
      </c>
      <c r="Y5351" t="s">
        <v>18756</v>
      </c>
      <c r="Z5351" s="1" t="s">
        <v>18757</v>
      </c>
      <c r="AA5351" s="1" t="s">
        <v>18757</v>
      </c>
      <c r="AB5351" t="s">
        <v>18758</v>
      </c>
      <c r="AC5351" t="s">
        <v>38</v>
      </c>
      <c r="AD5351">
        <v>98502</v>
      </c>
    </row>
    <row r="5352" spans="1:30" ht="409.5" x14ac:dyDescent="0.25">
      <c r="A5352">
        <f t="shared" ca="1" si="83"/>
        <v>8269</v>
      </c>
      <c r="B5352" t="s">
        <v>2046</v>
      </c>
      <c r="C5352" t="s">
        <v>80</v>
      </c>
      <c r="F5352" t="s">
        <v>81</v>
      </c>
      <c r="O5352" t="s">
        <v>33</v>
      </c>
      <c r="Y5352" t="s">
        <v>82</v>
      </c>
      <c r="Z5352" s="1" t="s">
        <v>12485</v>
      </c>
      <c r="AA5352" t="s">
        <v>12486</v>
      </c>
      <c r="AB5352">
        <v>-161037</v>
      </c>
      <c r="AC5352" t="s">
        <v>38</v>
      </c>
      <c r="AD5352">
        <v>98668</v>
      </c>
    </row>
    <row r="5353" spans="1:30" x14ac:dyDescent="0.25">
      <c r="A5353">
        <f t="shared" ca="1" si="83"/>
        <v>1831</v>
      </c>
      <c r="B5353" t="s">
        <v>2046</v>
      </c>
      <c r="C5353" t="s">
        <v>80</v>
      </c>
      <c r="F5353" t="s">
        <v>160</v>
      </c>
      <c r="O5353" t="s">
        <v>33</v>
      </c>
      <c r="Y5353" t="s">
        <v>11731</v>
      </c>
      <c r="Z5353" t="s">
        <v>14095</v>
      </c>
      <c r="AA5353" t="s">
        <v>14093</v>
      </c>
      <c r="AB5353">
        <v>-162117</v>
      </c>
      <c r="AC5353" t="s">
        <v>38</v>
      </c>
      <c r="AD5353">
        <v>98502</v>
      </c>
    </row>
    <row r="5354" spans="1:30" x14ac:dyDescent="0.25">
      <c r="A5354">
        <f t="shared" ca="1" si="83"/>
        <v>7906</v>
      </c>
      <c r="B5354" t="s">
        <v>334</v>
      </c>
      <c r="C5354" t="s">
        <v>45</v>
      </c>
      <c r="F5354" t="s">
        <v>20250</v>
      </c>
      <c r="O5354" t="s">
        <v>33</v>
      </c>
      <c r="X5354" t="s">
        <v>34</v>
      </c>
      <c r="Y5354" t="s">
        <v>22796</v>
      </c>
      <c r="Z5354" t="s">
        <v>23975</v>
      </c>
      <c r="AA5354" t="s">
        <v>23605</v>
      </c>
      <c r="AB5354">
        <v>-162028</v>
      </c>
      <c r="AC5354" t="s">
        <v>102</v>
      </c>
      <c r="AD5354">
        <v>97302</v>
      </c>
    </row>
    <row r="5355" spans="1:30" x14ac:dyDescent="0.25">
      <c r="A5355">
        <f t="shared" ca="1" si="83"/>
        <v>4749</v>
      </c>
      <c r="B5355" t="s">
        <v>739</v>
      </c>
      <c r="C5355" t="s">
        <v>686</v>
      </c>
      <c r="F5355" t="s">
        <v>6552</v>
      </c>
      <c r="O5355" t="s">
        <v>33</v>
      </c>
      <c r="X5355" t="s">
        <v>34</v>
      </c>
      <c r="Y5355" t="s">
        <v>29339</v>
      </c>
      <c r="Z5355" t="s">
        <v>29404</v>
      </c>
      <c r="AA5355" t="s">
        <v>29405</v>
      </c>
      <c r="AB5355">
        <v>-170891</v>
      </c>
      <c r="AC5355" t="s">
        <v>38</v>
      </c>
      <c r="AD5355">
        <v>98837</v>
      </c>
    </row>
    <row r="5356" spans="1:30" ht="409.5" x14ac:dyDescent="0.25">
      <c r="A5356">
        <f t="shared" ca="1" si="83"/>
        <v>11593</v>
      </c>
      <c r="B5356" t="s">
        <v>124</v>
      </c>
      <c r="C5356" t="s">
        <v>45</v>
      </c>
      <c r="G5356">
        <v>0</v>
      </c>
      <c r="N5356" t="s">
        <v>2769</v>
      </c>
      <c r="O5356" t="s">
        <v>33</v>
      </c>
      <c r="X5356" t="s">
        <v>34</v>
      </c>
      <c r="Y5356" t="s">
        <v>18238</v>
      </c>
      <c r="Z5356" s="1" t="s">
        <v>22071</v>
      </c>
      <c r="AA5356" t="s">
        <v>22072</v>
      </c>
      <c r="AB5356" t="s">
        <v>22073</v>
      </c>
    </row>
    <row r="5357" spans="1:30" x14ac:dyDescent="0.25">
      <c r="A5357">
        <f t="shared" ca="1" si="83"/>
        <v>19037</v>
      </c>
      <c r="B5357" t="s">
        <v>178</v>
      </c>
      <c r="C5357" t="s">
        <v>179</v>
      </c>
      <c r="F5357" t="s">
        <v>19772</v>
      </c>
      <c r="O5357" t="s">
        <v>33</v>
      </c>
      <c r="X5357" t="s">
        <v>34</v>
      </c>
      <c r="Y5357" t="s">
        <v>19773</v>
      </c>
      <c r="Z5357" t="s">
        <v>19774</v>
      </c>
      <c r="AA5357" t="s">
        <v>19775</v>
      </c>
      <c r="AB5357">
        <v>-161379</v>
      </c>
      <c r="AC5357" t="s">
        <v>38</v>
      </c>
      <c r="AD5357">
        <v>99354</v>
      </c>
    </row>
    <row r="5358" spans="1:30" x14ac:dyDescent="0.25">
      <c r="A5358">
        <f t="shared" ca="1" si="83"/>
        <v>3611</v>
      </c>
      <c r="B5358" t="s">
        <v>79</v>
      </c>
      <c r="C5358" t="s">
        <v>80</v>
      </c>
      <c r="F5358" t="s">
        <v>4110</v>
      </c>
      <c r="O5358" t="s">
        <v>33</v>
      </c>
      <c r="Y5358" t="s">
        <v>2137</v>
      </c>
      <c r="Z5358" t="s">
        <v>26893</v>
      </c>
      <c r="AA5358" t="s">
        <v>26892</v>
      </c>
      <c r="AB5358">
        <v>-173009</v>
      </c>
      <c r="AC5358" t="s">
        <v>38</v>
      </c>
      <c r="AD5358">
        <v>98660</v>
      </c>
    </row>
    <row r="5359" spans="1:30" x14ac:dyDescent="0.25">
      <c r="A5359">
        <f t="shared" ca="1" si="83"/>
        <v>3241</v>
      </c>
      <c r="B5359" t="s">
        <v>685</v>
      </c>
      <c r="C5359" t="s">
        <v>686</v>
      </c>
      <c r="F5359" t="s">
        <v>3488</v>
      </c>
      <c r="G5359">
        <v>0</v>
      </c>
      <c r="O5359" t="s">
        <v>33</v>
      </c>
      <c r="Y5359" t="s">
        <v>284</v>
      </c>
      <c r="Z5359" t="s">
        <v>34708</v>
      </c>
      <c r="AA5359" t="s">
        <v>34706</v>
      </c>
      <c r="AB5359" t="s">
        <v>34709</v>
      </c>
      <c r="AC5359" t="s">
        <v>38</v>
      </c>
      <c r="AD5359">
        <v>98003</v>
      </c>
    </row>
    <row r="5360" spans="1:30" x14ac:dyDescent="0.25">
      <c r="A5360">
        <f t="shared" ca="1" si="83"/>
        <v>10138</v>
      </c>
      <c r="B5360" t="s">
        <v>739</v>
      </c>
      <c r="C5360" t="s">
        <v>686</v>
      </c>
      <c r="F5360" t="s">
        <v>5981</v>
      </c>
      <c r="O5360" t="s">
        <v>33</v>
      </c>
      <c r="X5360" t="s">
        <v>34</v>
      </c>
      <c r="Y5360" t="s">
        <v>17031</v>
      </c>
      <c r="Z5360" t="s">
        <v>30943</v>
      </c>
      <c r="AA5360" t="s">
        <v>30906</v>
      </c>
      <c r="AB5360">
        <v>-160252</v>
      </c>
      <c r="AC5360" t="s">
        <v>38</v>
      </c>
      <c r="AD5360">
        <v>98056</v>
      </c>
    </row>
    <row r="5361" spans="1:30" x14ac:dyDescent="0.25">
      <c r="A5361">
        <f t="shared" ca="1" si="83"/>
        <v>7231</v>
      </c>
      <c r="B5361" t="s">
        <v>2046</v>
      </c>
      <c r="C5361" t="s">
        <v>80</v>
      </c>
      <c r="F5361" t="s">
        <v>14350</v>
      </c>
      <c r="O5361" t="s">
        <v>33</v>
      </c>
      <c r="Y5361" t="s">
        <v>14351</v>
      </c>
      <c r="Z5361" t="s">
        <v>14352</v>
      </c>
      <c r="AA5361" t="s">
        <v>14343</v>
      </c>
      <c r="AB5361">
        <v>-163506</v>
      </c>
      <c r="AC5361" t="s">
        <v>38</v>
      </c>
      <c r="AD5361">
        <v>98332</v>
      </c>
    </row>
    <row r="5362" spans="1:30" x14ac:dyDescent="0.25">
      <c r="A5362">
        <f t="shared" ca="1" si="83"/>
        <v>17433</v>
      </c>
      <c r="B5362" t="s">
        <v>2046</v>
      </c>
      <c r="C5362" t="s">
        <v>80</v>
      </c>
      <c r="F5362" t="s">
        <v>1961</v>
      </c>
      <c r="O5362" t="s">
        <v>33</v>
      </c>
      <c r="Y5362" t="s">
        <v>13272</v>
      </c>
      <c r="Z5362" t="s">
        <v>13273</v>
      </c>
      <c r="AA5362" t="s">
        <v>13265</v>
      </c>
      <c r="AB5362">
        <v>-160498</v>
      </c>
      <c r="AC5362" t="s">
        <v>38</v>
      </c>
      <c r="AD5362">
        <v>98195</v>
      </c>
    </row>
    <row r="5363" spans="1:30" ht="409.5" x14ac:dyDescent="0.25">
      <c r="A5363">
        <f t="shared" ca="1" si="83"/>
        <v>6198</v>
      </c>
      <c r="B5363" t="s">
        <v>79</v>
      </c>
      <c r="C5363" t="s">
        <v>80</v>
      </c>
      <c r="F5363" t="s">
        <v>26295</v>
      </c>
      <c r="O5363" t="s">
        <v>33</v>
      </c>
      <c r="Y5363" t="s">
        <v>26296</v>
      </c>
      <c r="Z5363" s="1" t="s">
        <v>26297</v>
      </c>
      <c r="AA5363" t="s">
        <v>26298</v>
      </c>
      <c r="AB5363">
        <v>-181351</v>
      </c>
      <c r="AC5363" t="s">
        <v>38</v>
      </c>
      <c r="AD5363">
        <v>98823</v>
      </c>
    </row>
    <row r="5364" spans="1:30" x14ac:dyDescent="0.25">
      <c r="A5364">
        <f t="shared" ca="1" si="83"/>
        <v>14782</v>
      </c>
      <c r="B5364" t="s">
        <v>2046</v>
      </c>
      <c r="C5364" t="s">
        <v>80</v>
      </c>
      <c r="F5364" t="s">
        <v>5838</v>
      </c>
      <c r="G5364">
        <v>0</v>
      </c>
      <c r="O5364" t="s">
        <v>33</v>
      </c>
      <c r="Y5364" t="s">
        <v>7254</v>
      </c>
      <c r="Z5364" t="s">
        <v>7255</v>
      </c>
      <c r="AA5364" t="s">
        <v>7256</v>
      </c>
      <c r="AB5364" t="s">
        <v>7257</v>
      </c>
      <c r="AC5364" t="s">
        <v>38</v>
      </c>
      <c r="AD5364">
        <v>98272</v>
      </c>
    </row>
    <row r="5365" spans="1:30" x14ac:dyDescent="0.25">
      <c r="A5365">
        <f t="shared" ca="1" si="83"/>
        <v>195</v>
      </c>
      <c r="B5365" t="s">
        <v>773</v>
      </c>
      <c r="C5365" t="s">
        <v>80</v>
      </c>
      <c r="F5365" t="s">
        <v>22419</v>
      </c>
      <c r="G5365">
        <v>0</v>
      </c>
      <c r="O5365" t="s">
        <v>33</v>
      </c>
      <c r="X5365" t="s">
        <v>34</v>
      </c>
      <c r="Y5365" t="s">
        <v>39996</v>
      </c>
      <c r="Z5365" t="s">
        <v>39997</v>
      </c>
      <c r="AA5365" t="s">
        <v>39998</v>
      </c>
      <c r="AB5365" t="s">
        <v>39999</v>
      </c>
      <c r="AC5365" t="s">
        <v>135</v>
      </c>
      <c r="AD5365">
        <v>55123</v>
      </c>
    </row>
    <row r="5366" spans="1:30" ht="409.5" x14ac:dyDescent="0.25">
      <c r="A5366">
        <f t="shared" ca="1" si="83"/>
        <v>6183</v>
      </c>
      <c r="B5366" t="s">
        <v>2046</v>
      </c>
      <c r="C5366" t="s">
        <v>80</v>
      </c>
      <c r="F5366" t="s">
        <v>81</v>
      </c>
      <c r="O5366" t="s">
        <v>33</v>
      </c>
      <c r="Y5366" t="s">
        <v>82</v>
      </c>
      <c r="Z5366" s="1" t="s">
        <v>10701</v>
      </c>
      <c r="AA5366" t="s">
        <v>10702</v>
      </c>
      <c r="AB5366">
        <v>-162177</v>
      </c>
      <c r="AC5366" t="s">
        <v>38</v>
      </c>
      <c r="AD5366">
        <v>98668</v>
      </c>
    </row>
    <row r="5367" spans="1:30" x14ac:dyDescent="0.25">
      <c r="A5367">
        <f t="shared" ca="1" si="83"/>
        <v>13989</v>
      </c>
      <c r="B5367" t="s">
        <v>2046</v>
      </c>
      <c r="C5367" t="s">
        <v>80</v>
      </c>
      <c r="F5367" t="s">
        <v>651</v>
      </c>
      <c r="O5367" t="s">
        <v>33</v>
      </c>
      <c r="Y5367" t="s">
        <v>14285</v>
      </c>
      <c r="Z5367" t="s">
        <v>14286</v>
      </c>
      <c r="AA5367" t="s">
        <v>14287</v>
      </c>
      <c r="AB5367">
        <v>-181392</v>
      </c>
      <c r="AC5367" t="s">
        <v>38</v>
      </c>
      <c r="AD5367">
        <v>98034</v>
      </c>
    </row>
    <row r="5368" spans="1:30" x14ac:dyDescent="0.25">
      <c r="A5368">
        <f t="shared" ca="1" si="83"/>
        <v>694</v>
      </c>
      <c r="B5368" t="s">
        <v>124</v>
      </c>
      <c r="C5368" t="s">
        <v>45</v>
      </c>
      <c r="F5368" t="s">
        <v>20250</v>
      </c>
      <c r="O5368" t="s">
        <v>33</v>
      </c>
      <c r="X5368" t="s">
        <v>34</v>
      </c>
      <c r="Y5368" t="s">
        <v>22317</v>
      </c>
      <c r="Z5368" t="s">
        <v>23200</v>
      </c>
      <c r="AA5368" t="s">
        <v>22580</v>
      </c>
      <c r="AB5368">
        <v>-171043</v>
      </c>
      <c r="AC5368" t="s">
        <v>102</v>
      </c>
      <c r="AD5368">
        <v>97302</v>
      </c>
    </row>
    <row r="5369" spans="1:30" ht="409.5" x14ac:dyDescent="0.25">
      <c r="A5369">
        <f t="shared" ca="1" si="83"/>
        <v>1742</v>
      </c>
      <c r="B5369" t="s">
        <v>2046</v>
      </c>
      <c r="C5369" t="s">
        <v>80</v>
      </c>
      <c r="F5369" t="s">
        <v>923</v>
      </c>
      <c r="O5369" t="s">
        <v>33</v>
      </c>
      <c r="Y5369" t="s">
        <v>924</v>
      </c>
      <c r="Z5369" s="1" t="s">
        <v>10312</v>
      </c>
      <c r="AA5369" t="s">
        <v>10313</v>
      </c>
      <c r="AB5369">
        <v>-161172</v>
      </c>
      <c r="AC5369" t="s">
        <v>38</v>
      </c>
      <c r="AD5369">
        <v>98663</v>
      </c>
    </row>
    <row r="5370" spans="1:30" x14ac:dyDescent="0.25">
      <c r="A5370">
        <f t="shared" ca="1" si="83"/>
        <v>10790</v>
      </c>
      <c r="B5370" t="s">
        <v>2046</v>
      </c>
      <c r="C5370" t="s">
        <v>80</v>
      </c>
      <c r="F5370" t="s">
        <v>3047</v>
      </c>
      <c r="O5370" t="s">
        <v>33</v>
      </c>
      <c r="Y5370" t="s">
        <v>12413</v>
      </c>
      <c r="Z5370" t="s">
        <v>27850</v>
      </c>
      <c r="AA5370" t="s">
        <v>27851</v>
      </c>
      <c r="AB5370">
        <v>-181118</v>
      </c>
      <c r="AC5370" t="s">
        <v>38</v>
      </c>
      <c r="AD5370">
        <v>98801</v>
      </c>
    </row>
    <row r="5371" spans="1:30" ht="409.5" x14ac:dyDescent="0.25">
      <c r="A5371">
        <f t="shared" ca="1" si="83"/>
        <v>9330</v>
      </c>
      <c r="B5371" t="s">
        <v>1483</v>
      </c>
      <c r="F5371" t="s">
        <v>35701</v>
      </c>
      <c r="G5371">
        <v>0</v>
      </c>
      <c r="O5371" t="s">
        <v>33</v>
      </c>
      <c r="X5371" t="s">
        <v>34</v>
      </c>
      <c r="Y5371" t="s">
        <v>19283</v>
      </c>
      <c r="Z5371" s="1" t="s">
        <v>35702</v>
      </c>
      <c r="AA5371" t="s">
        <v>35703</v>
      </c>
      <c r="AB5371" t="s">
        <v>35704</v>
      </c>
      <c r="AC5371" t="s">
        <v>38</v>
      </c>
      <c r="AD5371">
        <v>98104</v>
      </c>
    </row>
    <row r="5372" spans="1:30" x14ac:dyDescent="0.25">
      <c r="A5372">
        <f t="shared" ca="1" si="83"/>
        <v>8030</v>
      </c>
      <c r="B5372" t="s">
        <v>739</v>
      </c>
      <c r="C5372" t="s">
        <v>686</v>
      </c>
      <c r="F5372" t="s">
        <v>29456</v>
      </c>
      <c r="G5372">
        <v>0</v>
      </c>
      <c r="O5372" t="s">
        <v>33</v>
      </c>
      <c r="X5372" t="s">
        <v>34</v>
      </c>
      <c r="Y5372" t="s">
        <v>284</v>
      </c>
      <c r="Z5372" t="s">
        <v>29580</v>
      </c>
      <c r="AA5372" t="s">
        <v>29568</v>
      </c>
      <c r="AB5372" t="s">
        <v>29581</v>
      </c>
      <c r="AC5372" t="s">
        <v>38</v>
      </c>
      <c r="AD5372">
        <v>98166</v>
      </c>
    </row>
    <row r="5373" spans="1:30" ht="285" x14ac:dyDescent="0.25">
      <c r="A5373">
        <f t="shared" ca="1" si="83"/>
        <v>10797</v>
      </c>
      <c r="B5373" t="s">
        <v>685</v>
      </c>
      <c r="C5373" t="s">
        <v>686</v>
      </c>
      <c r="F5373" t="s">
        <v>28527</v>
      </c>
      <c r="O5373" t="s">
        <v>33</v>
      </c>
      <c r="Y5373" t="s">
        <v>28528</v>
      </c>
      <c r="Z5373" s="1" t="s">
        <v>33838</v>
      </c>
      <c r="AA5373" t="s">
        <v>33814</v>
      </c>
      <c r="AB5373">
        <v>-160003</v>
      </c>
      <c r="AC5373" t="s">
        <v>38</v>
      </c>
      <c r="AD5373">
        <v>98371</v>
      </c>
    </row>
    <row r="5374" spans="1:30" ht="409.5" x14ac:dyDescent="0.25">
      <c r="A5374">
        <f t="shared" ca="1" si="83"/>
        <v>11611</v>
      </c>
      <c r="B5374" t="s">
        <v>2046</v>
      </c>
      <c r="C5374" t="s">
        <v>80</v>
      </c>
      <c r="F5374" t="s">
        <v>1305</v>
      </c>
      <c r="G5374">
        <v>0</v>
      </c>
      <c r="O5374" t="s">
        <v>33</v>
      </c>
      <c r="Y5374" t="s">
        <v>6197</v>
      </c>
      <c r="Z5374" s="1" t="s">
        <v>15432</v>
      </c>
      <c r="AA5374" t="s">
        <v>15433</v>
      </c>
      <c r="AB5374" t="s">
        <v>15434</v>
      </c>
      <c r="AC5374" t="s">
        <v>38</v>
      </c>
      <c r="AD5374">
        <v>98402</v>
      </c>
    </row>
    <row r="5375" spans="1:30" ht="409.5" x14ac:dyDescent="0.25">
      <c r="A5375">
        <f t="shared" ca="1" si="83"/>
        <v>2083</v>
      </c>
      <c r="B5375" t="s">
        <v>2046</v>
      </c>
      <c r="C5375" t="s">
        <v>80</v>
      </c>
      <c r="F5375" t="s">
        <v>413</v>
      </c>
      <c r="O5375" t="s">
        <v>33</v>
      </c>
      <c r="Y5375" t="s">
        <v>7165</v>
      </c>
      <c r="Z5375" s="1" t="s">
        <v>12262</v>
      </c>
      <c r="AA5375" t="s">
        <v>12258</v>
      </c>
      <c r="AB5375">
        <v>-163243</v>
      </c>
      <c r="AC5375" t="s">
        <v>38</v>
      </c>
      <c r="AD5375">
        <v>98004</v>
      </c>
    </row>
    <row r="5376" spans="1:30" x14ac:dyDescent="0.25">
      <c r="A5376">
        <f t="shared" ca="1" si="83"/>
        <v>19988</v>
      </c>
      <c r="B5376" t="s">
        <v>178</v>
      </c>
      <c r="F5376" t="s">
        <v>33142</v>
      </c>
      <c r="G5376">
        <v>0</v>
      </c>
      <c r="O5376" t="s">
        <v>33</v>
      </c>
      <c r="X5376" t="s">
        <v>34</v>
      </c>
      <c r="Y5376" t="s">
        <v>33143</v>
      </c>
      <c r="Z5376" t="s">
        <v>33144</v>
      </c>
      <c r="AA5376" t="s">
        <v>33140</v>
      </c>
      <c r="AB5376" t="s">
        <v>33145</v>
      </c>
      <c r="AC5376" t="s">
        <v>333</v>
      </c>
      <c r="AD5376">
        <v>83864</v>
      </c>
    </row>
    <row r="5377" spans="1:30" ht="409.5" x14ac:dyDescent="0.25">
      <c r="A5377">
        <f t="shared" ca="1" si="83"/>
        <v>10981</v>
      </c>
      <c r="B5377" t="s">
        <v>79</v>
      </c>
      <c r="C5377" t="s">
        <v>80</v>
      </c>
      <c r="F5377" t="s">
        <v>26431</v>
      </c>
      <c r="O5377" t="s">
        <v>33</v>
      </c>
      <c r="Y5377" t="s">
        <v>26432</v>
      </c>
      <c r="Z5377" s="1" t="s">
        <v>26458</v>
      </c>
      <c r="AA5377" t="s">
        <v>26459</v>
      </c>
      <c r="AB5377">
        <v>-180633</v>
      </c>
      <c r="AC5377" t="s">
        <v>38</v>
      </c>
      <c r="AD5377">
        <v>98065</v>
      </c>
    </row>
    <row r="5378" spans="1:30" x14ac:dyDescent="0.25">
      <c r="A5378">
        <f t="shared" ref="A5378:A5441" ca="1" si="84">RANDBETWEEN(1,20000)</f>
        <v>1871</v>
      </c>
      <c r="B5378" t="s">
        <v>2046</v>
      </c>
      <c r="C5378" t="s">
        <v>80</v>
      </c>
      <c r="F5378" t="s">
        <v>3047</v>
      </c>
      <c r="O5378" t="s">
        <v>33</v>
      </c>
      <c r="Y5378" t="s">
        <v>7228</v>
      </c>
      <c r="Z5378" t="s">
        <v>10202</v>
      </c>
      <c r="AA5378" t="s">
        <v>10203</v>
      </c>
      <c r="AB5378">
        <v>-170219</v>
      </c>
      <c r="AC5378" t="s">
        <v>38</v>
      </c>
      <c r="AD5378">
        <v>98516</v>
      </c>
    </row>
    <row r="5379" spans="1:30" ht="255" x14ac:dyDescent="0.25">
      <c r="A5379">
        <f t="shared" ca="1" si="84"/>
        <v>7043</v>
      </c>
      <c r="B5379" t="s">
        <v>44</v>
      </c>
      <c r="C5379" t="s">
        <v>45</v>
      </c>
      <c r="F5379" t="s">
        <v>23636</v>
      </c>
      <c r="G5379">
        <v>0</v>
      </c>
      <c r="O5379" t="s">
        <v>33</v>
      </c>
      <c r="X5379" t="s">
        <v>34</v>
      </c>
      <c r="Y5379" t="s">
        <v>23637</v>
      </c>
      <c r="Z5379" s="1" t="s">
        <v>42799</v>
      </c>
      <c r="AA5379" s="1" t="s">
        <v>42800</v>
      </c>
      <c r="AB5379" t="s">
        <v>42801</v>
      </c>
    </row>
    <row r="5380" spans="1:30" x14ac:dyDescent="0.25">
      <c r="A5380">
        <f t="shared" ca="1" si="84"/>
        <v>14869</v>
      </c>
      <c r="B5380" t="s">
        <v>685</v>
      </c>
      <c r="C5380" t="s">
        <v>686</v>
      </c>
      <c r="F5380" t="s">
        <v>2825</v>
      </c>
      <c r="G5380">
        <v>0</v>
      </c>
      <c r="O5380" t="s">
        <v>33</v>
      </c>
      <c r="Y5380" t="s">
        <v>3255</v>
      </c>
      <c r="Z5380" t="s">
        <v>34714</v>
      </c>
      <c r="AA5380" t="s">
        <v>34715</v>
      </c>
      <c r="AB5380" t="s">
        <v>34716</v>
      </c>
      <c r="AC5380" t="s">
        <v>38</v>
      </c>
      <c r="AD5380">
        <v>98409</v>
      </c>
    </row>
    <row r="5381" spans="1:30" ht="330" x14ac:dyDescent="0.25">
      <c r="A5381">
        <f t="shared" ca="1" si="84"/>
        <v>2223</v>
      </c>
      <c r="B5381" t="s">
        <v>124</v>
      </c>
      <c r="C5381" t="s">
        <v>45</v>
      </c>
      <c r="F5381" t="s">
        <v>20250</v>
      </c>
      <c r="G5381">
        <v>0</v>
      </c>
      <c r="O5381" t="s">
        <v>33</v>
      </c>
      <c r="X5381" t="s">
        <v>34</v>
      </c>
      <c r="Y5381" t="s">
        <v>22656</v>
      </c>
      <c r="Z5381" s="1" t="s">
        <v>28668</v>
      </c>
      <c r="AA5381" t="s">
        <v>28669</v>
      </c>
      <c r="AB5381" t="s">
        <v>28670</v>
      </c>
      <c r="AC5381" t="s">
        <v>102</v>
      </c>
      <c r="AD5381">
        <v>97302</v>
      </c>
    </row>
    <row r="5382" spans="1:30" x14ac:dyDescent="0.25">
      <c r="A5382">
        <f t="shared" ca="1" si="84"/>
        <v>4682</v>
      </c>
      <c r="B5382" t="s">
        <v>49</v>
      </c>
      <c r="C5382" t="s">
        <v>50</v>
      </c>
      <c r="F5382" t="s">
        <v>3826</v>
      </c>
      <c r="O5382" t="s">
        <v>33</v>
      </c>
      <c r="Y5382" t="s">
        <v>3827</v>
      </c>
      <c r="Z5382" t="s">
        <v>3828</v>
      </c>
      <c r="AA5382" t="s">
        <v>3829</v>
      </c>
      <c r="AB5382">
        <v>-173151</v>
      </c>
    </row>
    <row r="5383" spans="1:30" ht="409.5" x14ac:dyDescent="0.25">
      <c r="A5383">
        <f t="shared" ca="1" si="84"/>
        <v>16777</v>
      </c>
      <c r="B5383" t="s">
        <v>334</v>
      </c>
      <c r="C5383" t="s">
        <v>45</v>
      </c>
      <c r="G5383">
        <v>0</v>
      </c>
      <c r="O5383" t="s">
        <v>33</v>
      </c>
      <c r="X5383" t="s">
        <v>34</v>
      </c>
      <c r="Y5383" t="s">
        <v>36968</v>
      </c>
      <c r="Z5383" s="1" t="s">
        <v>36969</v>
      </c>
      <c r="AA5383" t="s">
        <v>36970</v>
      </c>
      <c r="AB5383" t="s">
        <v>36971</v>
      </c>
      <c r="AC5383" t="s">
        <v>38</v>
      </c>
      <c r="AD5383">
        <v>98682</v>
      </c>
    </row>
    <row r="5384" spans="1:30" ht="409.5" x14ac:dyDescent="0.25">
      <c r="A5384">
        <f t="shared" ca="1" si="84"/>
        <v>14134</v>
      </c>
      <c r="B5384" t="s">
        <v>49</v>
      </c>
      <c r="C5384" t="s">
        <v>50</v>
      </c>
      <c r="F5384" t="s">
        <v>863</v>
      </c>
      <c r="N5384" t="s">
        <v>21650</v>
      </c>
      <c r="O5384" t="s">
        <v>52</v>
      </c>
      <c r="P5384" t="s">
        <v>484</v>
      </c>
      <c r="W5384">
        <v>30</v>
      </c>
      <c r="Y5384" t="s">
        <v>17885</v>
      </c>
      <c r="Z5384" s="1" t="s">
        <v>21651</v>
      </c>
      <c r="AA5384" t="s">
        <v>21652</v>
      </c>
      <c r="AB5384">
        <v>-181420</v>
      </c>
      <c r="AC5384" t="s">
        <v>38</v>
      </c>
      <c r="AD5384">
        <v>98101</v>
      </c>
    </row>
    <row r="5385" spans="1:30" ht="390" x14ac:dyDescent="0.25">
      <c r="A5385">
        <f t="shared" ca="1" si="84"/>
        <v>14565</v>
      </c>
      <c r="B5385" t="s">
        <v>44</v>
      </c>
      <c r="C5385" t="s">
        <v>45</v>
      </c>
      <c r="F5385" t="s">
        <v>2283</v>
      </c>
      <c r="G5385">
        <v>0</v>
      </c>
      <c r="O5385" t="s">
        <v>33</v>
      </c>
      <c r="X5385" t="s">
        <v>34</v>
      </c>
      <c r="Y5385" t="s">
        <v>2284</v>
      </c>
      <c r="Z5385" s="1" t="s">
        <v>2285</v>
      </c>
      <c r="AA5385" s="1" t="s">
        <v>2285</v>
      </c>
      <c r="AB5385" t="s">
        <v>2286</v>
      </c>
      <c r="AC5385" t="s">
        <v>38</v>
      </c>
      <c r="AD5385">
        <v>98006</v>
      </c>
    </row>
    <row r="5386" spans="1:30" x14ac:dyDescent="0.25">
      <c r="A5386">
        <f t="shared" ca="1" si="84"/>
        <v>19298</v>
      </c>
      <c r="B5386" t="s">
        <v>2046</v>
      </c>
      <c r="C5386" t="s">
        <v>80</v>
      </c>
      <c r="O5386" t="s">
        <v>33</v>
      </c>
      <c r="Y5386" t="s">
        <v>10239</v>
      </c>
      <c r="Z5386" t="s">
        <v>10240</v>
      </c>
      <c r="AA5386" t="s">
        <v>10241</v>
      </c>
      <c r="AB5386">
        <v>-162847</v>
      </c>
      <c r="AC5386" t="s">
        <v>38</v>
      </c>
      <c r="AD5386">
        <v>98133</v>
      </c>
    </row>
    <row r="5387" spans="1:30" ht="409.5" x14ac:dyDescent="0.25">
      <c r="A5387">
        <f t="shared" ca="1" si="84"/>
        <v>11932</v>
      </c>
      <c r="B5387" t="s">
        <v>124</v>
      </c>
      <c r="C5387" t="s">
        <v>45</v>
      </c>
      <c r="F5387" t="s">
        <v>36099</v>
      </c>
      <c r="O5387" t="s">
        <v>33</v>
      </c>
      <c r="W5387">
        <v>15</v>
      </c>
      <c r="X5387" t="s">
        <v>34</v>
      </c>
      <c r="Y5387" t="s">
        <v>30341</v>
      </c>
      <c r="Z5387" s="1" t="s">
        <v>36100</v>
      </c>
      <c r="AA5387" t="s">
        <v>36090</v>
      </c>
      <c r="AB5387">
        <v>-181525</v>
      </c>
    </row>
    <row r="5388" spans="1:30" ht="409.5" x14ac:dyDescent="0.25">
      <c r="A5388">
        <f t="shared" ca="1" si="84"/>
        <v>221</v>
      </c>
      <c r="B5388" t="s">
        <v>2046</v>
      </c>
      <c r="C5388" t="s">
        <v>80</v>
      </c>
      <c r="F5388" t="s">
        <v>1190</v>
      </c>
      <c r="O5388" t="s">
        <v>33</v>
      </c>
      <c r="Y5388" t="s">
        <v>1191</v>
      </c>
      <c r="Z5388" s="1" t="s">
        <v>10818</v>
      </c>
      <c r="AA5388" t="s">
        <v>10819</v>
      </c>
      <c r="AB5388">
        <v>-163517</v>
      </c>
      <c r="AC5388" t="s">
        <v>38</v>
      </c>
      <c r="AD5388">
        <v>98040</v>
      </c>
    </row>
    <row r="5389" spans="1:30" x14ac:dyDescent="0.25">
      <c r="A5389">
        <f t="shared" ca="1" si="84"/>
        <v>3888</v>
      </c>
      <c r="B5389" t="s">
        <v>2046</v>
      </c>
      <c r="C5389" t="s">
        <v>80</v>
      </c>
      <c r="F5389" t="s">
        <v>2096</v>
      </c>
      <c r="O5389" t="s">
        <v>33</v>
      </c>
      <c r="Y5389" t="s">
        <v>2097</v>
      </c>
      <c r="Z5389" t="s">
        <v>2098</v>
      </c>
      <c r="AA5389" t="s">
        <v>2099</v>
      </c>
      <c r="AB5389">
        <v>-160220</v>
      </c>
      <c r="AC5389" t="s">
        <v>2100</v>
      </c>
      <c r="AD5389">
        <v>5401</v>
      </c>
    </row>
    <row r="5390" spans="1:30" ht="409.5" x14ac:dyDescent="0.25">
      <c r="A5390">
        <f t="shared" ca="1" si="84"/>
        <v>7203</v>
      </c>
      <c r="B5390" t="s">
        <v>96</v>
      </c>
      <c r="C5390" t="s">
        <v>97</v>
      </c>
      <c r="F5390" t="s">
        <v>37491</v>
      </c>
      <c r="G5390">
        <v>0</v>
      </c>
      <c r="O5390" t="s">
        <v>33</v>
      </c>
      <c r="X5390" t="s">
        <v>34</v>
      </c>
      <c r="Y5390" t="s">
        <v>37492</v>
      </c>
      <c r="Z5390" s="1" t="s">
        <v>43681</v>
      </c>
      <c r="AA5390" t="s">
        <v>43682</v>
      </c>
      <c r="AB5390" t="s">
        <v>43683</v>
      </c>
      <c r="AC5390" t="s">
        <v>38</v>
      </c>
      <c r="AD5390">
        <v>98629</v>
      </c>
    </row>
    <row r="5391" spans="1:30" x14ac:dyDescent="0.25">
      <c r="A5391">
        <f t="shared" ca="1" si="84"/>
        <v>4988</v>
      </c>
      <c r="B5391" t="s">
        <v>1203</v>
      </c>
      <c r="C5391" t="s">
        <v>45</v>
      </c>
      <c r="G5391">
        <v>0</v>
      </c>
      <c r="O5391" t="s">
        <v>33</v>
      </c>
      <c r="X5391" t="s">
        <v>34</v>
      </c>
      <c r="Y5391" t="s">
        <v>18491</v>
      </c>
      <c r="Z5391" t="s">
        <v>18492</v>
      </c>
      <c r="AA5391" t="s">
        <v>18493</v>
      </c>
      <c r="AB5391" t="s">
        <v>18494</v>
      </c>
      <c r="AC5391" t="s">
        <v>38</v>
      </c>
      <c r="AD5391">
        <v>98117</v>
      </c>
    </row>
    <row r="5392" spans="1:30" x14ac:dyDescent="0.25">
      <c r="A5392">
        <f t="shared" ca="1" si="84"/>
        <v>4926</v>
      </c>
      <c r="B5392" t="s">
        <v>2046</v>
      </c>
      <c r="C5392" t="s">
        <v>80</v>
      </c>
      <c r="F5392" t="s">
        <v>4953</v>
      </c>
      <c r="O5392" t="s">
        <v>33</v>
      </c>
      <c r="Y5392" t="s">
        <v>13524</v>
      </c>
      <c r="Z5392" t="s">
        <v>13525</v>
      </c>
      <c r="AA5392" t="s">
        <v>13522</v>
      </c>
      <c r="AB5392">
        <v>-160139</v>
      </c>
      <c r="AC5392" t="s">
        <v>38</v>
      </c>
      <c r="AD5392">
        <v>98312</v>
      </c>
    </row>
    <row r="5393" spans="1:30" ht="409.5" x14ac:dyDescent="0.25">
      <c r="A5393">
        <f t="shared" ca="1" si="84"/>
        <v>2639</v>
      </c>
      <c r="B5393" t="s">
        <v>2046</v>
      </c>
      <c r="C5393" t="s">
        <v>80</v>
      </c>
      <c r="F5393" t="s">
        <v>1335</v>
      </c>
      <c r="G5393">
        <v>0</v>
      </c>
      <c r="O5393" t="s">
        <v>33</v>
      </c>
      <c r="Y5393" t="s">
        <v>12012</v>
      </c>
      <c r="Z5393" s="1" t="s">
        <v>14746</v>
      </c>
      <c r="AA5393" t="s">
        <v>14744</v>
      </c>
      <c r="AB5393" t="s">
        <v>14747</v>
      </c>
      <c r="AC5393" t="s">
        <v>38</v>
      </c>
      <c r="AD5393">
        <v>98005</v>
      </c>
    </row>
    <row r="5394" spans="1:30" x14ac:dyDescent="0.25">
      <c r="A5394">
        <f t="shared" ca="1" si="84"/>
        <v>19975</v>
      </c>
      <c r="B5394" t="s">
        <v>2046</v>
      </c>
      <c r="C5394" t="s">
        <v>80</v>
      </c>
      <c r="F5394" t="s">
        <v>15818</v>
      </c>
      <c r="G5394">
        <v>0</v>
      </c>
      <c r="O5394" t="s">
        <v>33</v>
      </c>
      <c r="Y5394" t="s">
        <v>15819</v>
      </c>
      <c r="Z5394" t="s">
        <v>15820</v>
      </c>
      <c r="AA5394" t="s">
        <v>15821</v>
      </c>
      <c r="AB5394" t="s">
        <v>15822</v>
      </c>
      <c r="AC5394" t="s">
        <v>38</v>
      </c>
      <c r="AD5394">
        <v>98584</v>
      </c>
    </row>
    <row r="5395" spans="1:30" ht="409.5" x14ac:dyDescent="0.25">
      <c r="A5395">
        <f t="shared" ca="1" si="84"/>
        <v>15167</v>
      </c>
      <c r="B5395" t="s">
        <v>178</v>
      </c>
      <c r="C5395" t="s">
        <v>179</v>
      </c>
      <c r="F5395" t="s">
        <v>180</v>
      </c>
      <c r="O5395" t="s">
        <v>33</v>
      </c>
      <c r="X5395" t="s">
        <v>34</v>
      </c>
      <c r="Y5395" t="s">
        <v>181</v>
      </c>
      <c r="Z5395" s="1" t="s">
        <v>20594</v>
      </c>
      <c r="AA5395" t="s">
        <v>20593</v>
      </c>
      <c r="AB5395">
        <v>-171168</v>
      </c>
      <c r="AC5395" t="s">
        <v>38</v>
      </c>
      <c r="AD5395">
        <v>98922</v>
      </c>
    </row>
    <row r="5396" spans="1:30" x14ac:dyDescent="0.25">
      <c r="A5396">
        <f t="shared" ca="1" si="84"/>
        <v>17890</v>
      </c>
      <c r="B5396" t="s">
        <v>739</v>
      </c>
      <c r="C5396" t="s">
        <v>686</v>
      </c>
      <c r="F5396" t="s">
        <v>4871</v>
      </c>
      <c r="G5396">
        <v>0</v>
      </c>
      <c r="O5396" t="s">
        <v>33</v>
      </c>
      <c r="Y5396" t="s">
        <v>29332</v>
      </c>
      <c r="Z5396" t="s">
        <v>30642</v>
      </c>
      <c r="AA5396" t="s">
        <v>30638</v>
      </c>
      <c r="AB5396" t="s">
        <v>30643</v>
      </c>
    </row>
    <row r="5397" spans="1:30" ht="409.5" x14ac:dyDescent="0.25">
      <c r="A5397">
        <f t="shared" ca="1" si="84"/>
        <v>5603</v>
      </c>
      <c r="B5397" t="s">
        <v>49</v>
      </c>
      <c r="C5397" t="s">
        <v>50</v>
      </c>
      <c r="F5397" t="s">
        <v>39314</v>
      </c>
      <c r="O5397" t="s">
        <v>1</v>
      </c>
      <c r="Y5397" t="s">
        <v>39315</v>
      </c>
      <c r="Z5397" s="1" t="s">
        <v>39316</v>
      </c>
      <c r="AA5397" t="s">
        <v>39317</v>
      </c>
      <c r="AB5397">
        <v>-181664</v>
      </c>
    </row>
    <row r="5398" spans="1:30" x14ac:dyDescent="0.25">
      <c r="A5398">
        <f t="shared" ca="1" si="84"/>
        <v>475</v>
      </c>
      <c r="B5398" t="s">
        <v>685</v>
      </c>
      <c r="C5398" t="s">
        <v>686</v>
      </c>
      <c r="F5398" t="s">
        <v>29613</v>
      </c>
      <c r="O5398" t="s">
        <v>33</v>
      </c>
      <c r="Y5398" t="s">
        <v>29614</v>
      </c>
      <c r="Z5398" t="s">
        <v>34729</v>
      </c>
      <c r="AA5398" t="s">
        <v>34715</v>
      </c>
      <c r="AB5398">
        <v>-162313</v>
      </c>
      <c r="AC5398" t="s">
        <v>38</v>
      </c>
      <c r="AD5398">
        <v>98001</v>
      </c>
    </row>
    <row r="5399" spans="1:30" x14ac:dyDescent="0.25">
      <c r="A5399">
        <f t="shared" ca="1" si="84"/>
        <v>4774</v>
      </c>
      <c r="B5399" t="s">
        <v>2046</v>
      </c>
      <c r="C5399" t="s">
        <v>80</v>
      </c>
      <c r="F5399" t="s">
        <v>6778</v>
      </c>
      <c r="O5399" t="s">
        <v>33</v>
      </c>
      <c r="Y5399" t="s">
        <v>8361</v>
      </c>
      <c r="Z5399" t="s">
        <v>15607</v>
      </c>
      <c r="AA5399" t="s">
        <v>15608</v>
      </c>
      <c r="AB5399">
        <v>-180364</v>
      </c>
      <c r="AC5399" t="s">
        <v>38</v>
      </c>
      <c r="AD5399">
        <v>99201</v>
      </c>
    </row>
    <row r="5400" spans="1:30" ht="409.5" x14ac:dyDescent="0.25">
      <c r="A5400">
        <f t="shared" ca="1" si="84"/>
        <v>14454</v>
      </c>
      <c r="B5400" t="s">
        <v>96</v>
      </c>
      <c r="C5400" t="s">
        <v>97</v>
      </c>
      <c r="F5400" t="s">
        <v>3035</v>
      </c>
      <c r="G5400">
        <v>0</v>
      </c>
      <c r="O5400" t="s">
        <v>33</v>
      </c>
      <c r="X5400" t="s">
        <v>34</v>
      </c>
      <c r="Y5400" t="s">
        <v>3036</v>
      </c>
      <c r="Z5400" s="1" t="s">
        <v>3037</v>
      </c>
      <c r="AA5400" t="s">
        <v>3038</v>
      </c>
      <c r="AB5400" t="s">
        <v>3039</v>
      </c>
      <c r="AC5400" t="s">
        <v>38</v>
      </c>
      <c r="AD5400">
        <v>98642</v>
      </c>
    </row>
    <row r="5401" spans="1:30" ht="409.5" x14ac:dyDescent="0.25">
      <c r="A5401">
        <f t="shared" ca="1" si="84"/>
        <v>18788</v>
      </c>
      <c r="B5401" t="s">
        <v>2046</v>
      </c>
      <c r="C5401" t="s">
        <v>80</v>
      </c>
      <c r="F5401" t="s">
        <v>81</v>
      </c>
      <c r="O5401" t="s">
        <v>33</v>
      </c>
      <c r="Y5401" t="s">
        <v>82</v>
      </c>
      <c r="Z5401" s="1" t="s">
        <v>10705</v>
      </c>
      <c r="AA5401" t="s">
        <v>10706</v>
      </c>
      <c r="AB5401">
        <v>-162841</v>
      </c>
      <c r="AC5401" t="s">
        <v>38</v>
      </c>
      <c r="AD5401">
        <v>98668</v>
      </c>
    </row>
    <row r="5402" spans="1:30" ht="409.5" x14ac:dyDescent="0.25">
      <c r="A5402">
        <f t="shared" ca="1" si="84"/>
        <v>19068</v>
      </c>
      <c r="B5402" t="s">
        <v>3712</v>
      </c>
      <c r="C5402" t="s">
        <v>16820</v>
      </c>
      <c r="F5402" t="s">
        <v>20250</v>
      </c>
      <c r="G5402">
        <v>0</v>
      </c>
      <c r="O5402" t="s">
        <v>63</v>
      </c>
      <c r="X5402" t="s">
        <v>34</v>
      </c>
      <c r="Y5402" t="s">
        <v>22656</v>
      </c>
      <c r="Z5402" s="1" t="s">
        <v>24433</v>
      </c>
      <c r="AA5402" t="s">
        <v>24027</v>
      </c>
      <c r="AB5402" t="s">
        <v>24434</v>
      </c>
      <c r="AC5402" t="s">
        <v>102</v>
      </c>
      <c r="AD5402">
        <v>97302</v>
      </c>
    </row>
    <row r="5403" spans="1:30" x14ac:dyDescent="0.25">
      <c r="A5403">
        <f t="shared" ca="1" si="84"/>
        <v>8206</v>
      </c>
      <c r="B5403" t="s">
        <v>124</v>
      </c>
      <c r="C5403" t="s">
        <v>45</v>
      </c>
      <c r="F5403" t="s">
        <v>1007</v>
      </c>
      <c r="O5403" t="s">
        <v>1</v>
      </c>
      <c r="P5403" t="s">
        <v>484</v>
      </c>
      <c r="W5403">
        <v>30</v>
      </c>
      <c r="Y5403" t="s">
        <v>2513</v>
      </c>
      <c r="Z5403" t="s">
        <v>2700</v>
      </c>
      <c r="AA5403" t="s">
        <v>2701</v>
      </c>
      <c r="AB5403">
        <v>-180169</v>
      </c>
      <c r="AC5403" t="s">
        <v>38</v>
      </c>
      <c r="AD5403">
        <v>98402</v>
      </c>
    </row>
    <row r="5404" spans="1:30" x14ac:dyDescent="0.25">
      <c r="A5404">
        <f t="shared" ca="1" si="84"/>
        <v>8198</v>
      </c>
      <c r="B5404" t="s">
        <v>2046</v>
      </c>
      <c r="C5404" t="s">
        <v>80</v>
      </c>
      <c r="F5404" t="s">
        <v>658</v>
      </c>
      <c r="G5404">
        <v>0</v>
      </c>
      <c r="O5404" t="s">
        <v>33</v>
      </c>
      <c r="Y5404" t="s">
        <v>10843</v>
      </c>
      <c r="Z5404" t="s">
        <v>11078</v>
      </c>
      <c r="AA5404" t="s">
        <v>11076</v>
      </c>
      <c r="AB5404" t="s">
        <v>11079</v>
      </c>
      <c r="AC5404" t="s">
        <v>102</v>
      </c>
      <c r="AD5404">
        <v>97205</v>
      </c>
    </row>
    <row r="5405" spans="1:30" x14ac:dyDescent="0.25">
      <c r="A5405">
        <f t="shared" ca="1" si="84"/>
        <v>10727</v>
      </c>
      <c r="B5405" t="s">
        <v>2046</v>
      </c>
      <c r="C5405" t="s">
        <v>80</v>
      </c>
      <c r="F5405" t="s">
        <v>37303</v>
      </c>
      <c r="G5405">
        <v>0</v>
      </c>
      <c r="O5405" t="s">
        <v>33</v>
      </c>
      <c r="Y5405" t="s">
        <v>37304</v>
      </c>
      <c r="Z5405" t="s">
        <v>37305</v>
      </c>
      <c r="AA5405" t="s">
        <v>37306</v>
      </c>
      <c r="AB5405" t="s">
        <v>37307</v>
      </c>
      <c r="AC5405" t="s">
        <v>38</v>
      </c>
      <c r="AD5405">
        <v>98104</v>
      </c>
    </row>
    <row r="5406" spans="1:30" ht="409.5" x14ac:dyDescent="0.25">
      <c r="A5406">
        <f t="shared" ca="1" si="84"/>
        <v>3782</v>
      </c>
      <c r="B5406" t="s">
        <v>2046</v>
      </c>
      <c r="C5406" t="s">
        <v>80</v>
      </c>
      <c r="F5406" t="s">
        <v>651</v>
      </c>
      <c r="O5406" t="s">
        <v>33</v>
      </c>
      <c r="Y5406" t="s">
        <v>7704</v>
      </c>
      <c r="Z5406" s="1" t="s">
        <v>10647</v>
      </c>
      <c r="AA5406" t="s">
        <v>10648</v>
      </c>
      <c r="AB5406">
        <v>-161656</v>
      </c>
      <c r="AC5406" t="s">
        <v>38</v>
      </c>
      <c r="AD5406">
        <v>98034</v>
      </c>
    </row>
    <row r="5407" spans="1:30" ht="409.5" x14ac:dyDescent="0.25">
      <c r="A5407">
        <f t="shared" ca="1" si="84"/>
        <v>8609</v>
      </c>
      <c r="B5407" t="s">
        <v>2046</v>
      </c>
      <c r="C5407" t="s">
        <v>80</v>
      </c>
      <c r="F5407" t="s">
        <v>986</v>
      </c>
      <c r="G5407">
        <v>0</v>
      </c>
      <c r="O5407" t="s">
        <v>33</v>
      </c>
      <c r="Y5407" t="s">
        <v>987</v>
      </c>
      <c r="Z5407" s="1" t="s">
        <v>7112</v>
      </c>
      <c r="AA5407" t="s">
        <v>7113</v>
      </c>
      <c r="AB5407" t="s">
        <v>7114</v>
      </c>
      <c r="AC5407" t="s">
        <v>38</v>
      </c>
      <c r="AD5407">
        <v>98116</v>
      </c>
    </row>
    <row r="5408" spans="1:30" x14ac:dyDescent="0.25">
      <c r="A5408">
        <f t="shared" ca="1" si="84"/>
        <v>18722</v>
      </c>
      <c r="B5408" t="s">
        <v>334</v>
      </c>
      <c r="C5408" t="s">
        <v>45</v>
      </c>
      <c r="F5408" t="s">
        <v>789</v>
      </c>
      <c r="O5408" t="s">
        <v>33</v>
      </c>
      <c r="X5408" t="s">
        <v>34</v>
      </c>
      <c r="Y5408" t="s">
        <v>790</v>
      </c>
      <c r="Z5408" t="s">
        <v>27716</v>
      </c>
      <c r="AA5408" t="s">
        <v>27714</v>
      </c>
      <c r="AB5408">
        <v>-161693</v>
      </c>
      <c r="AC5408" t="s">
        <v>38</v>
      </c>
      <c r="AD5408">
        <v>98520</v>
      </c>
    </row>
    <row r="5409" spans="1:30" ht="409.5" x14ac:dyDescent="0.25">
      <c r="A5409">
        <f t="shared" ca="1" si="84"/>
        <v>17889</v>
      </c>
      <c r="B5409" t="s">
        <v>489</v>
      </c>
      <c r="C5409" t="s">
        <v>45</v>
      </c>
      <c r="N5409" t="s">
        <v>612</v>
      </c>
      <c r="O5409" t="s">
        <v>33</v>
      </c>
      <c r="X5409" t="s">
        <v>34</v>
      </c>
      <c r="Y5409" t="s">
        <v>9244</v>
      </c>
      <c r="Z5409" s="1" t="s">
        <v>29061</v>
      </c>
      <c r="AA5409" t="s">
        <v>29062</v>
      </c>
      <c r="AB5409">
        <v>-172117</v>
      </c>
      <c r="AC5409" t="s">
        <v>38</v>
      </c>
      <c r="AD5409">
        <v>98188</v>
      </c>
    </row>
    <row r="5410" spans="1:30" x14ac:dyDescent="0.25">
      <c r="A5410">
        <f t="shared" ca="1" si="84"/>
        <v>3112</v>
      </c>
      <c r="B5410" t="s">
        <v>2046</v>
      </c>
      <c r="C5410" t="s">
        <v>80</v>
      </c>
      <c r="F5410" t="s">
        <v>7845</v>
      </c>
      <c r="G5410">
        <v>0</v>
      </c>
      <c r="O5410" t="s">
        <v>33</v>
      </c>
      <c r="Y5410" t="s">
        <v>7846</v>
      </c>
      <c r="Z5410" t="s">
        <v>7847</v>
      </c>
      <c r="AA5410" t="s">
        <v>7848</v>
      </c>
      <c r="AB5410" t="s">
        <v>7849</v>
      </c>
      <c r="AC5410" t="s">
        <v>38</v>
      </c>
      <c r="AD5410">
        <v>98047</v>
      </c>
    </row>
    <row r="5411" spans="1:30" x14ac:dyDescent="0.25">
      <c r="A5411">
        <f t="shared" ca="1" si="84"/>
        <v>9224</v>
      </c>
      <c r="B5411" t="s">
        <v>685</v>
      </c>
      <c r="C5411" t="s">
        <v>686</v>
      </c>
      <c r="F5411" t="s">
        <v>33571</v>
      </c>
      <c r="O5411" t="s">
        <v>33</v>
      </c>
      <c r="Y5411" t="s">
        <v>33572</v>
      </c>
      <c r="Z5411" t="s">
        <v>33573</v>
      </c>
      <c r="AA5411" t="s">
        <v>33506</v>
      </c>
      <c r="AB5411">
        <v>-170238</v>
      </c>
    </row>
    <row r="5412" spans="1:30" ht="409.5" x14ac:dyDescent="0.25">
      <c r="A5412">
        <f t="shared" ca="1" si="84"/>
        <v>9830</v>
      </c>
      <c r="B5412" t="s">
        <v>164</v>
      </c>
      <c r="C5412" t="s">
        <v>165</v>
      </c>
      <c r="F5412" t="s">
        <v>638</v>
      </c>
      <c r="G5412">
        <v>0</v>
      </c>
      <c r="N5412" t="s">
        <v>798</v>
      </c>
      <c r="O5412" t="s">
        <v>168</v>
      </c>
      <c r="P5412" t="s">
        <v>484</v>
      </c>
      <c r="W5412">
        <v>30</v>
      </c>
      <c r="Y5412" t="s">
        <v>640</v>
      </c>
      <c r="Z5412" s="1" t="s">
        <v>40667</v>
      </c>
      <c r="AA5412" t="s">
        <v>40668</v>
      </c>
      <c r="AB5412" t="s">
        <v>40669</v>
      </c>
      <c r="AC5412" t="s">
        <v>38</v>
      </c>
      <c r="AD5412">
        <v>98104</v>
      </c>
    </row>
    <row r="5413" spans="1:30" x14ac:dyDescent="0.25">
      <c r="A5413">
        <f t="shared" ca="1" si="84"/>
        <v>19167</v>
      </c>
      <c r="B5413" t="s">
        <v>124</v>
      </c>
      <c r="C5413" t="s">
        <v>45</v>
      </c>
      <c r="O5413" t="s">
        <v>33</v>
      </c>
      <c r="W5413">
        <v>30</v>
      </c>
      <c r="X5413" t="s">
        <v>34</v>
      </c>
      <c r="Y5413" t="s">
        <v>5675</v>
      </c>
      <c r="Z5413" t="s">
        <v>5676</v>
      </c>
      <c r="AA5413" t="s">
        <v>5677</v>
      </c>
      <c r="AB5413">
        <v>-171583</v>
      </c>
    </row>
    <row r="5414" spans="1:30" x14ac:dyDescent="0.25">
      <c r="A5414">
        <f t="shared" ca="1" si="84"/>
        <v>16856</v>
      </c>
      <c r="B5414" t="s">
        <v>79</v>
      </c>
      <c r="C5414" t="s">
        <v>80</v>
      </c>
      <c r="F5414" t="s">
        <v>20408</v>
      </c>
      <c r="O5414" t="s">
        <v>33</v>
      </c>
      <c r="Y5414" t="s">
        <v>16516</v>
      </c>
      <c r="Z5414" t="s">
        <v>26320</v>
      </c>
      <c r="AA5414" t="s">
        <v>26321</v>
      </c>
      <c r="AB5414">
        <v>-180821</v>
      </c>
      <c r="AC5414" t="s">
        <v>38</v>
      </c>
      <c r="AD5414">
        <v>99260</v>
      </c>
    </row>
    <row r="5415" spans="1:30" x14ac:dyDescent="0.25">
      <c r="A5415">
        <f t="shared" ca="1" si="84"/>
        <v>1560</v>
      </c>
      <c r="B5415" t="s">
        <v>164</v>
      </c>
      <c r="C5415" t="s">
        <v>165</v>
      </c>
      <c r="F5415" t="s">
        <v>392</v>
      </c>
      <c r="G5415">
        <v>0</v>
      </c>
      <c r="O5415" t="s">
        <v>33</v>
      </c>
      <c r="Y5415" t="s">
        <v>917</v>
      </c>
      <c r="Z5415" t="s">
        <v>3905</v>
      </c>
      <c r="AA5415" t="s">
        <v>3906</v>
      </c>
      <c r="AB5415" t="s">
        <v>3907</v>
      </c>
      <c r="AC5415" t="s">
        <v>38</v>
      </c>
      <c r="AD5415">
        <v>98109</v>
      </c>
    </row>
    <row r="5416" spans="1:30" x14ac:dyDescent="0.25">
      <c r="A5416">
        <f t="shared" ca="1" si="84"/>
        <v>16125</v>
      </c>
      <c r="B5416" t="s">
        <v>1203</v>
      </c>
      <c r="C5416" t="s">
        <v>45</v>
      </c>
      <c r="F5416" t="s">
        <v>3987</v>
      </c>
      <c r="G5416">
        <v>0</v>
      </c>
      <c r="O5416" t="s">
        <v>63</v>
      </c>
      <c r="X5416" t="s">
        <v>34</v>
      </c>
      <c r="Y5416" t="s">
        <v>3988</v>
      </c>
      <c r="Z5416" t="s">
        <v>40185</v>
      </c>
      <c r="AA5416" t="s">
        <v>40186</v>
      </c>
      <c r="AB5416" t="s">
        <v>40187</v>
      </c>
      <c r="AC5416" t="s">
        <v>38</v>
      </c>
      <c r="AD5416">
        <v>9836</v>
      </c>
    </row>
    <row r="5417" spans="1:30" x14ac:dyDescent="0.25">
      <c r="A5417">
        <f t="shared" ca="1" si="84"/>
        <v>7511</v>
      </c>
      <c r="B5417" t="s">
        <v>230</v>
      </c>
      <c r="C5417" t="s">
        <v>45</v>
      </c>
      <c r="F5417" t="s">
        <v>23139</v>
      </c>
      <c r="O5417" t="s">
        <v>1200</v>
      </c>
      <c r="X5417" t="s">
        <v>34</v>
      </c>
      <c r="Z5417" t="s">
        <v>23140</v>
      </c>
      <c r="AA5417" t="s">
        <v>22580</v>
      </c>
      <c r="AB5417">
        <v>-170555</v>
      </c>
    </row>
    <row r="5418" spans="1:30" x14ac:dyDescent="0.25">
      <c r="A5418">
        <f t="shared" ca="1" si="84"/>
        <v>10027</v>
      </c>
      <c r="B5418" t="s">
        <v>739</v>
      </c>
      <c r="C5418" t="s">
        <v>686</v>
      </c>
      <c r="F5418" t="s">
        <v>5981</v>
      </c>
      <c r="O5418" t="s">
        <v>33</v>
      </c>
      <c r="Y5418" t="s">
        <v>17031</v>
      </c>
      <c r="Z5418" t="s">
        <v>29987</v>
      </c>
      <c r="AA5418" t="s">
        <v>29976</v>
      </c>
      <c r="AB5418">
        <v>-170342</v>
      </c>
    </row>
    <row r="5419" spans="1:30" x14ac:dyDescent="0.25">
      <c r="A5419">
        <f t="shared" ca="1" si="84"/>
        <v>8978</v>
      </c>
      <c r="B5419" t="s">
        <v>489</v>
      </c>
      <c r="C5419" t="s">
        <v>45</v>
      </c>
      <c r="F5419" t="s">
        <v>1998</v>
      </c>
      <c r="O5419" t="s">
        <v>33</v>
      </c>
      <c r="X5419" t="s">
        <v>34</v>
      </c>
      <c r="Y5419" t="s">
        <v>18938</v>
      </c>
      <c r="Z5419" t="s">
        <v>18939</v>
      </c>
      <c r="AA5419" t="s">
        <v>18940</v>
      </c>
      <c r="AB5419">
        <v>-171224</v>
      </c>
      <c r="AC5419" t="s">
        <v>38</v>
      </c>
      <c r="AD5419">
        <v>98020</v>
      </c>
    </row>
    <row r="5420" spans="1:30" x14ac:dyDescent="0.25">
      <c r="A5420">
        <f t="shared" ca="1" si="84"/>
        <v>14033</v>
      </c>
      <c r="B5420" t="s">
        <v>79</v>
      </c>
      <c r="C5420" t="s">
        <v>80</v>
      </c>
      <c r="F5420" t="s">
        <v>81</v>
      </c>
      <c r="O5420" t="s">
        <v>33</v>
      </c>
      <c r="Y5420" t="s">
        <v>82</v>
      </c>
      <c r="Z5420" t="s">
        <v>26224</v>
      </c>
      <c r="AA5420" t="s">
        <v>26225</v>
      </c>
      <c r="AB5420">
        <v>-170938</v>
      </c>
      <c r="AC5420" t="s">
        <v>38</v>
      </c>
      <c r="AD5420">
        <v>98668</v>
      </c>
    </row>
    <row r="5421" spans="1:30" x14ac:dyDescent="0.25">
      <c r="A5421">
        <f t="shared" ca="1" si="84"/>
        <v>18431</v>
      </c>
      <c r="B5421" t="s">
        <v>244</v>
      </c>
      <c r="C5421" t="s">
        <v>245</v>
      </c>
      <c r="O5421" t="s">
        <v>33</v>
      </c>
      <c r="X5421" t="s">
        <v>34</v>
      </c>
      <c r="Y5421" t="s">
        <v>28023</v>
      </c>
      <c r="Z5421" t="s">
        <v>28024</v>
      </c>
      <c r="AA5421" t="s">
        <v>28024</v>
      </c>
      <c r="AB5421">
        <v>-172774</v>
      </c>
      <c r="AC5421" t="s">
        <v>38</v>
      </c>
      <c r="AD5421">
        <v>98043</v>
      </c>
    </row>
    <row r="5422" spans="1:30" x14ac:dyDescent="0.25">
      <c r="A5422">
        <f t="shared" ca="1" si="84"/>
        <v>7342</v>
      </c>
      <c r="B5422" t="s">
        <v>178</v>
      </c>
      <c r="C5422" t="s">
        <v>179</v>
      </c>
      <c r="F5422" t="s">
        <v>20254</v>
      </c>
      <c r="O5422" t="s">
        <v>33</v>
      </c>
      <c r="X5422" t="s">
        <v>34</v>
      </c>
      <c r="Y5422" t="s">
        <v>20255</v>
      </c>
      <c r="Z5422" t="s">
        <v>20256</v>
      </c>
      <c r="AA5422" t="s">
        <v>20257</v>
      </c>
      <c r="AB5422">
        <v>-161783</v>
      </c>
      <c r="AC5422" t="s">
        <v>38</v>
      </c>
      <c r="AD5422">
        <v>98926</v>
      </c>
    </row>
    <row r="5423" spans="1:30" ht="390" x14ac:dyDescent="0.25">
      <c r="A5423">
        <f t="shared" ca="1" si="84"/>
        <v>10621</v>
      </c>
      <c r="B5423" t="s">
        <v>68</v>
      </c>
      <c r="C5423" t="s">
        <v>45</v>
      </c>
      <c r="F5423" t="s">
        <v>263</v>
      </c>
      <c r="N5423" t="s">
        <v>1204</v>
      </c>
      <c r="O5423" t="s">
        <v>52</v>
      </c>
      <c r="X5423" t="s">
        <v>34</v>
      </c>
      <c r="Y5423" t="s">
        <v>40700</v>
      </c>
      <c r="Z5423" s="1" t="s">
        <v>40701</v>
      </c>
      <c r="AA5423" t="s">
        <v>40702</v>
      </c>
      <c r="AB5423">
        <v>-180247</v>
      </c>
      <c r="AC5423" t="s">
        <v>38</v>
      </c>
      <c r="AD5423">
        <v>98104</v>
      </c>
    </row>
    <row r="5424" spans="1:30" ht="409.5" x14ac:dyDescent="0.25">
      <c r="A5424">
        <f t="shared" ca="1" si="84"/>
        <v>2665</v>
      </c>
      <c r="B5424" t="s">
        <v>73</v>
      </c>
      <c r="C5424" t="s">
        <v>74</v>
      </c>
      <c r="F5424" t="s">
        <v>734</v>
      </c>
      <c r="G5424">
        <v>0</v>
      </c>
      <c r="O5424" t="s">
        <v>33</v>
      </c>
      <c r="X5424" t="s">
        <v>34</v>
      </c>
      <c r="Y5424" t="s">
        <v>735</v>
      </c>
      <c r="Z5424" s="1" t="s">
        <v>35862</v>
      </c>
      <c r="AA5424" t="s">
        <v>35863</v>
      </c>
      <c r="AB5424" t="s">
        <v>35864</v>
      </c>
      <c r="AC5424" t="s">
        <v>38</v>
      </c>
      <c r="AD5424">
        <v>98111</v>
      </c>
    </row>
    <row r="5425" spans="1:30" x14ac:dyDescent="0.25">
      <c r="A5425">
        <f t="shared" ca="1" si="84"/>
        <v>146</v>
      </c>
      <c r="B5425" t="s">
        <v>30</v>
      </c>
      <c r="C5425" t="s">
        <v>31</v>
      </c>
      <c r="F5425" t="s">
        <v>3440</v>
      </c>
      <c r="O5425" t="s">
        <v>33</v>
      </c>
      <c r="X5425" t="s">
        <v>34</v>
      </c>
      <c r="Y5425" t="s">
        <v>35942</v>
      </c>
      <c r="Z5425" t="s">
        <v>35943</v>
      </c>
      <c r="AA5425" t="s">
        <v>35943</v>
      </c>
      <c r="AB5425">
        <v>-160765</v>
      </c>
      <c r="AC5425" t="s">
        <v>38</v>
      </c>
      <c r="AD5425">
        <v>98332</v>
      </c>
    </row>
    <row r="5426" spans="1:30" ht="409.5" x14ac:dyDescent="0.25">
      <c r="A5426">
        <f t="shared" ca="1" si="84"/>
        <v>6870</v>
      </c>
      <c r="B5426" t="s">
        <v>3712</v>
      </c>
      <c r="C5426" t="s">
        <v>45</v>
      </c>
      <c r="F5426" t="s">
        <v>41026</v>
      </c>
      <c r="G5426">
        <v>0</v>
      </c>
      <c r="O5426" t="s">
        <v>33</v>
      </c>
      <c r="Y5426" t="s">
        <v>41027</v>
      </c>
      <c r="Z5426" s="1" t="s">
        <v>41028</v>
      </c>
      <c r="AA5426" t="s">
        <v>41009</v>
      </c>
      <c r="AB5426" t="s">
        <v>41029</v>
      </c>
    </row>
    <row r="5427" spans="1:30" x14ac:dyDescent="0.25">
      <c r="A5427">
        <f t="shared" ca="1" si="84"/>
        <v>8081</v>
      </c>
      <c r="B5427" t="s">
        <v>685</v>
      </c>
      <c r="C5427" t="s">
        <v>686</v>
      </c>
      <c r="F5427" t="s">
        <v>33455</v>
      </c>
      <c r="O5427" t="s">
        <v>63</v>
      </c>
      <c r="Y5427" t="s">
        <v>33456</v>
      </c>
      <c r="Z5427" t="s">
        <v>33457</v>
      </c>
      <c r="AA5427" t="s">
        <v>33458</v>
      </c>
      <c r="AB5427">
        <v>-172890</v>
      </c>
      <c r="AC5427" t="s">
        <v>31023</v>
      </c>
      <c r="AD5427">
        <v>72703</v>
      </c>
    </row>
    <row r="5428" spans="1:30" x14ac:dyDescent="0.25">
      <c r="A5428">
        <f t="shared" ca="1" si="84"/>
        <v>18157</v>
      </c>
      <c r="B5428" t="s">
        <v>739</v>
      </c>
      <c r="C5428" t="s">
        <v>686</v>
      </c>
      <c r="F5428" t="s">
        <v>4947</v>
      </c>
      <c r="G5428">
        <v>0</v>
      </c>
      <c r="O5428" t="s">
        <v>33</v>
      </c>
      <c r="Y5428" t="s">
        <v>4981</v>
      </c>
      <c r="Z5428" t="s">
        <v>30742</v>
      </c>
      <c r="AA5428" t="s">
        <v>30743</v>
      </c>
      <c r="AB5428" t="s">
        <v>30744</v>
      </c>
      <c r="AC5428" t="s">
        <v>38</v>
      </c>
      <c r="AD5428">
        <v>98032</v>
      </c>
    </row>
    <row r="5429" spans="1:30" x14ac:dyDescent="0.25">
      <c r="A5429">
        <f t="shared" ca="1" si="84"/>
        <v>3635</v>
      </c>
      <c r="B5429" t="s">
        <v>49</v>
      </c>
      <c r="C5429" t="s">
        <v>50</v>
      </c>
      <c r="F5429" t="s">
        <v>4924</v>
      </c>
      <c r="O5429" t="s">
        <v>33</v>
      </c>
      <c r="W5429">
        <v>15</v>
      </c>
      <c r="X5429" t="s">
        <v>34</v>
      </c>
      <c r="Y5429" t="s">
        <v>2922</v>
      </c>
      <c r="Z5429" t="s">
        <v>35675</v>
      </c>
      <c r="AA5429" t="s">
        <v>35676</v>
      </c>
      <c r="AB5429">
        <v>-181270</v>
      </c>
      <c r="AC5429" t="s">
        <v>38</v>
      </c>
      <c r="AD5429">
        <v>98402</v>
      </c>
    </row>
    <row r="5430" spans="1:30" x14ac:dyDescent="0.25">
      <c r="A5430">
        <f t="shared" ca="1" si="84"/>
        <v>1967</v>
      </c>
      <c r="B5430" t="s">
        <v>334</v>
      </c>
      <c r="C5430" t="s">
        <v>45</v>
      </c>
      <c r="G5430">
        <v>0</v>
      </c>
      <c r="O5430" t="s">
        <v>33</v>
      </c>
      <c r="Y5430" t="s">
        <v>33386</v>
      </c>
      <c r="Z5430" t="s">
        <v>33387</v>
      </c>
      <c r="AA5430" t="s">
        <v>33388</v>
      </c>
      <c r="AB5430" t="s">
        <v>33389</v>
      </c>
    </row>
    <row r="5431" spans="1:30" x14ac:dyDescent="0.25">
      <c r="A5431">
        <f t="shared" ca="1" si="84"/>
        <v>5794</v>
      </c>
      <c r="B5431" t="s">
        <v>2046</v>
      </c>
      <c r="C5431" t="s">
        <v>80</v>
      </c>
      <c r="O5431" t="s">
        <v>33</v>
      </c>
      <c r="Y5431" t="s">
        <v>11505</v>
      </c>
      <c r="Z5431" t="s">
        <v>11506</v>
      </c>
      <c r="AA5431" t="s">
        <v>11507</v>
      </c>
      <c r="AB5431">
        <v>-162131</v>
      </c>
      <c r="AC5431" t="s">
        <v>38</v>
      </c>
      <c r="AD5431">
        <v>98012</v>
      </c>
    </row>
    <row r="5432" spans="1:30" x14ac:dyDescent="0.25">
      <c r="A5432">
        <f t="shared" ca="1" si="84"/>
        <v>9458</v>
      </c>
      <c r="B5432" t="s">
        <v>73</v>
      </c>
      <c r="C5432" t="s">
        <v>74</v>
      </c>
      <c r="F5432" t="s">
        <v>33311</v>
      </c>
      <c r="G5432">
        <v>0</v>
      </c>
      <c r="O5432" t="s">
        <v>33</v>
      </c>
      <c r="Y5432" t="s">
        <v>33860</v>
      </c>
      <c r="Z5432" t="s">
        <v>36534</v>
      </c>
      <c r="AA5432" t="s">
        <v>36514</v>
      </c>
      <c r="AB5432" t="s">
        <v>36535</v>
      </c>
    </row>
    <row r="5433" spans="1:30" x14ac:dyDescent="0.25">
      <c r="A5433">
        <f t="shared" ca="1" si="84"/>
        <v>16305</v>
      </c>
      <c r="B5433" t="s">
        <v>124</v>
      </c>
      <c r="C5433" t="s">
        <v>45</v>
      </c>
      <c r="F5433" t="s">
        <v>41653</v>
      </c>
      <c r="G5433">
        <v>0</v>
      </c>
      <c r="O5433" t="s">
        <v>33</v>
      </c>
      <c r="Y5433" t="s">
        <v>41654</v>
      </c>
      <c r="Z5433" t="s">
        <v>41655</v>
      </c>
      <c r="AA5433" t="s">
        <v>41651</v>
      </c>
      <c r="AB5433" t="s">
        <v>41656</v>
      </c>
      <c r="AC5433" t="s">
        <v>5301</v>
      </c>
      <c r="AD5433" t="s">
        <v>41657</v>
      </c>
    </row>
    <row r="5434" spans="1:30" ht="409.5" x14ac:dyDescent="0.25">
      <c r="A5434">
        <f t="shared" ca="1" si="84"/>
        <v>12718</v>
      </c>
      <c r="B5434" t="s">
        <v>2046</v>
      </c>
      <c r="C5434" t="s">
        <v>80</v>
      </c>
      <c r="F5434" t="s">
        <v>7583</v>
      </c>
      <c r="O5434" t="s">
        <v>33</v>
      </c>
      <c r="Y5434" t="s">
        <v>11237</v>
      </c>
      <c r="Z5434" s="1" t="s">
        <v>12277</v>
      </c>
      <c r="AA5434" t="s">
        <v>12278</v>
      </c>
      <c r="AB5434">
        <v>-180429</v>
      </c>
      <c r="AC5434" t="s">
        <v>333</v>
      </c>
      <c r="AD5434">
        <v>83815</v>
      </c>
    </row>
    <row r="5435" spans="1:30" x14ac:dyDescent="0.25">
      <c r="A5435">
        <f t="shared" ca="1" si="84"/>
        <v>3813</v>
      </c>
      <c r="B5435" t="s">
        <v>2046</v>
      </c>
      <c r="C5435" t="s">
        <v>80</v>
      </c>
      <c r="F5435" t="s">
        <v>27856</v>
      </c>
      <c r="O5435" t="s">
        <v>33</v>
      </c>
      <c r="Y5435" t="s">
        <v>27857</v>
      </c>
      <c r="Z5435" t="s">
        <v>27858</v>
      </c>
      <c r="AA5435" t="s">
        <v>27859</v>
      </c>
      <c r="AB5435">
        <v>-181154</v>
      </c>
      <c r="AC5435" t="s">
        <v>38</v>
      </c>
      <c r="AD5435">
        <v>98119</v>
      </c>
    </row>
    <row r="5436" spans="1:30" ht="409.5" x14ac:dyDescent="0.25">
      <c r="A5436">
        <f t="shared" ca="1" si="84"/>
        <v>4904</v>
      </c>
      <c r="B5436" t="s">
        <v>124</v>
      </c>
      <c r="C5436" t="s">
        <v>45</v>
      </c>
      <c r="N5436" t="s">
        <v>4706</v>
      </c>
      <c r="O5436" t="s">
        <v>33</v>
      </c>
      <c r="X5436" t="s">
        <v>34</v>
      </c>
      <c r="Y5436" t="s">
        <v>405</v>
      </c>
      <c r="Z5436" s="1" t="s">
        <v>27289</v>
      </c>
      <c r="AA5436" t="s">
        <v>27290</v>
      </c>
      <c r="AB5436">
        <v>-171857</v>
      </c>
    </row>
    <row r="5437" spans="1:30" x14ac:dyDescent="0.25">
      <c r="A5437">
        <f t="shared" ca="1" si="84"/>
        <v>10025</v>
      </c>
      <c r="B5437" t="s">
        <v>107</v>
      </c>
      <c r="C5437" t="s">
        <v>108</v>
      </c>
      <c r="O5437" t="s">
        <v>33</v>
      </c>
      <c r="X5437" t="s">
        <v>34</v>
      </c>
      <c r="Y5437" t="s">
        <v>2706</v>
      </c>
      <c r="Z5437" t="s">
        <v>27656</v>
      </c>
      <c r="AA5437" t="s">
        <v>27657</v>
      </c>
      <c r="AB5437">
        <v>-162869</v>
      </c>
      <c r="AC5437" t="s">
        <v>38</v>
      </c>
      <c r="AD5437">
        <v>99109</v>
      </c>
    </row>
    <row r="5438" spans="1:30" ht="409.5" x14ac:dyDescent="0.25">
      <c r="A5438">
        <f t="shared" ca="1" si="84"/>
        <v>4591</v>
      </c>
      <c r="B5438" t="s">
        <v>178</v>
      </c>
      <c r="C5438" t="s">
        <v>179</v>
      </c>
      <c r="F5438" t="s">
        <v>4110</v>
      </c>
      <c r="O5438" t="s">
        <v>33</v>
      </c>
      <c r="X5438" t="s">
        <v>34</v>
      </c>
      <c r="Y5438" t="s">
        <v>5663</v>
      </c>
      <c r="Z5438" s="1" t="s">
        <v>38329</v>
      </c>
      <c r="AA5438" t="s">
        <v>38330</v>
      </c>
      <c r="AB5438">
        <v>-171754</v>
      </c>
      <c r="AC5438" t="s">
        <v>38</v>
      </c>
      <c r="AD5438">
        <v>99320</v>
      </c>
    </row>
    <row r="5439" spans="1:30" ht="409.5" x14ac:dyDescent="0.25">
      <c r="A5439">
        <f t="shared" ca="1" si="84"/>
        <v>10260</v>
      </c>
      <c r="B5439" t="s">
        <v>2046</v>
      </c>
      <c r="C5439" t="s">
        <v>80</v>
      </c>
      <c r="F5439" t="s">
        <v>12328</v>
      </c>
      <c r="O5439" t="s">
        <v>33</v>
      </c>
      <c r="Y5439" t="s">
        <v>12329</v>
      </c>
      <c r="Z5439" s="1" t="s">
        <v>12330</v>
      </c>
      <c r="AA5439" t="s">
        <v>12331</v>
      </c>
      <c r="AB5439">
        <v>-160529</v>
      </c>
      <c r="AC5439" t="s">
        <v>38</v>
      </c>
      <c r="AD5439">
        <v>99163</v>
      </c>
    </row>
    <row r="5440" spans="1:30" ht="409.5" x14ac:dyDescent="0.25">
      <c r="A5440">
        <f t="shared" ca="1" si="84"/>
        <v>17533</v>
      </c>
      <c r="B5440" t="s">
        <v>1624</v>
      </c>
      <c r="C5440" t="s">
        <v>245</v>
      </c>
      <c r="F5440" t="s">
        <v>35657</v>
      </c>
      <c r="O5440" t="s">
        <v>33</v>
      </c>
      <c r="W5440">
        <v>15</v>
      </c>
      <c r="X5440" t="s">
        <v>34</v>
      </c>
      <c r="Y5440" t="s">
        <v>35658</v>
      </c>
      <c r="Z5440" s="1" t="s">
        <v>35659</v>
      </c>
      <c r="AA5440" t="s">
        <v>35660</v>
      </c>
      <c r="AB5440">
        <v>-181483</v>
      </c>
      <c r="AC5440" t="s">
        <v>38</v>
      </c>
      <c r="AD5440">
        <v>99202</v>
      </c>
    </row>
    <row r="5441" spans="1:30" x14ac:dyDescent="0.25">
      <c r="A5441">
        <f t="shared" ca="1" si="84"/>
        <v>2229</v>
      </c>
      <c r="B5441" t="s">
        <v>489</v>
      </c>
      <c r="C5441" t="s">
        <v>45</v>
      </c>
      <c r="O5441" t="s">
        <v>33</v>
      </c>
      <c r="X5441" t="s">
        <v>34</v>
      </c>
      <c r="Y5441" t="s">
        <v>1835</v>
      </c>
      <c r="Z5441" t="s">
        <v>1836</v>
      </c>
      <c r="AA5441" t="s">
        <v>1837</v>
      </c>
      <c r="AB5441">
        <v>-162819</v>
      </c>
      <c r="AC5441" t="s">
        <v>38</v>
      </c>
      <c r="AD5441">
        <v>98283</v>
      </c>
    </row>
    <row r="5442" spans="1:30" ht="409.5" x14ac:dyDescent="0.25">
      <c r="A5442">
        <f t="shared" ref="A5442:A5505" ca="1" si="85">RANDBETWEEN(1,20000)</f>
        <v>12968</v>
      </c>
      <c r="B5442" t="s">
        <v>124</v>
      </c>
      <c r="C5442" t="s">
        <v>45</v>
      </c>
      <c r="D5442" t="s">
        <v>34</v>
      </c>
      <c r="E5442" t="s">
        <v>35839</v>
      </c>
      <c r="F5442" t="s">
        <v>1514</v>
      </c>
      <c r="H5442" t="s">
        <v>60</v>
      </c>
      <c r="L5442">
        <v>7</v>
      </c>
      <c r="O5442" t="s">
        <v>33</v>
      </c>
      <c r="W5442">
        <v>30</v>
      </c>
      <c r="X5442" t="s">
        <v>34</v>
      </c>
      <c r="Y5442" t="s">
        <v>35840</v>
      </c>
      <c r="Z5442" s="1" t="s">
        <v>35841</v>
      </c>
      <c r="AA5442" t="s">
        <v>35842</v>
      </c>
      <c r="AB5442">
        <v>-160126</v>
      </c>
      <c r="AC5442" t="s">
        <v>38</v>
      </c>
      <c r="AD5442">
        <v>99352</v>
      </c>
    </row>
    <row r="5443" spans="1:30" x14ac:dyDescent="0.25">
      <c r="A5443">
        <f t="shared" ca="1" si="85"/>
        <v>2674</v>
      </c>
      <c r="B5443" t="s">
        <v>2046</v>
      </c>
      <c r="C5443" t="s">
        <v>80</v>
      </c>
      <c r="F5443" t="s">
        <v>6309</v>
      </c>
      <c r="G5443">
        <v>0</v>
      </c>
      <c r="O5443" t="s">
        <v>33</v>
      </c>
      <c r="Y5443" t="s">
        <v>6310</v>
      </c>
      <c r="Z5443" t="s">
        <v>12944</v>
      </c>
      <c r="AA5443" t="s">
        <v>12945</v>
      </c>
      <c r="AB5443" t="s">
        <v>12946</v>
      </c>
      <c r="AC5443" t="s">
        <v>38</v>
      </c>
      <c r="AD5443">
        <v>98466</v>
      </c>
    </row>
    <row r="5444" spans="1:30" ht="409.5" x14ac:dyDescent="0.25">
      <c r="A5444">
        <f t="shared" ca="1" si="85"/>
        <v>18472</v>
      </c>
      <c r="B5444" t="s">
        <v>3712</v>
      </c>
      <c r="C5444" t="s">
        <v>16820</v>
      </c>
      <c r="F5444" t="s">
        <v>20250</v>
      </c>
      <c r="G5444">
        <v>0</v>
      </c>
      <c r="O5444" t="s">
        <v>33</v>
      </c>
      <c r="X5444" t="s">
        <v>34</v>
      </c>
      <c r="Y5444" t="s">
        <v>22787</v>
      </c>
      <c r="Z5444" s="1" t="s">
        <v>24453</v>
      </c>
      <c r="AA5444" t="s">
        <v>24027</v>
      </c>
      <c r="AB5444" t="s">
        <v>24454</v>
      </c>
      <c r="AC5444" t="s">
        <v>102</v>
      </c>
      <c r="AD5444">
        <v>97302</v>
      </c>
    </row>
    <row r="5445" spans="1:30" x14ac:dyDescent="0.25">
      <c r="A5445">
        <f t="shared" ca="1" si="85"/>
        <v>7742</v>
      </c>
      <c r="B5445" t="s">
        <v>334</v>
      </c>
      <c r="C5445" t="s">
        <v>45</v>
      </c>
      <c r="F5445" t="s">
        <v>789</v>
      </c>
      <c r="G5445">
        <v>0</v>
      </c>
      <c r="O5445" t="s">
        <v>33</v>
      </c>
      <c r="Y5445" t="s">
        <v>790</v>
      </c>
      <c r="Z5445" t="s">
        <v>5755</v>
      </c>
      <c r="AA5445" t="s">
        <v>5736</v>
      </c>
      <c r="AB5445" t="s">
        <v>5756</v>
      </c>
      <c r="AC5445" t="s">
        <v>38</v>
      </c>
      <c r="AD5445">
        <v>98326</v>
      </c>
    </row>
    <row r="5446" spans="1:30" x14ac:dyDescent="0.25">
      <c r="A5446">
        <f t="shared" ca="1" si="85"/>
        <v>79</v>
      </c>
      <c r="B5446" t="s">
        <v>2046</v>
      </c>
      <c r="C5446" t="s">
        <v>80</v>
      </c>
      <c r="F5446" t="s">
        <v>12834</v>
      </c>
      <c r="O5446" t="s">
        <v>33</v>
      </c>
      <c r="Y5446" t="s">
        <v>12835</v>
      </c>
      <c r="Z5446" t="s">
        <v>12836</v>
      </c>
      <c r="AA5446" t="s">
        <v>12837</v>
      </c>
      <c r="AB5446">
        <v>-161871</v>
      </c>
      <c r="AC5446" t="s">
        <v>38</v>
      </c>
      <c r="AD5446">
        <v>98584</v>
      </c>
    </row>
    <row r="5447" spans="1:30" x14ac:dyDescent="0.25">
      <c r="A5447">
        <f t="shared" ca="1" si="85"/>
        <v>17398</v>
      </c>
      <c r="B5447" t="s">
        <v>79</v>
      </c>
      <c r="C5447" t="s">
        <v>80</v>
      </c>
      <c r="F5447" t="s">
        <v>1190</v>
      </c>
      <c r="O5447" t="s">
        <v>33</v>
      </c>
      <c r="Y5447" t="s">
        <v>1191</v>
      </c>
      <c r="Z5447" t="s">
        <v>25879</v>
      </c>
      <c r="AA5447" t="s">
        <v>25880</v>
      </c>
      <c r="AB5447">
        <v>-170683</v>
      </c>
      <c r="AC5447" t="s">
        <v>38</v>
      </c>
      <c r="AD5447">
        <v>98040</v>
      </c>
    </row>
    <row r="5448" spans="1:30" x14ac:dyDescent="0.25">
      <c r="A5448">
        <f t="shared" ca="1" si="85"/>
        <v>454</v>
      </c>
      <c r="B5448" t="s">
        <v>79</v>
      </c>
      <c r="C5448" t="s">
        <v>80</v>
      </c>
      <c r="F5448" t="s">
        <v>658</v>
      </c>
      <c r="O5448" t="s">
        <v>33</v>
      </c>
      <c r="Y5448" t="s">
        <v>10843</v>
      </c>
      <c r="Z5448" t="s">
        <v>26239</v>
      </c>
      <c r="AA5448" t="s">
        <v>26240</v>
      </c>
      <c r="AB5448">
        <v>-180016</v>
      </c>
      <c r="AC5448" t="s">
        <v>102</v>
      </c>
      <c r="AD5448">
        <v>97204</v>
      </c>
    </row>
    <row r="5449" spans="1:30" x14ac:dyDescent="0.25">
      <c r="A5449">
        <f t="shared" ca="1" si="85"/>
        <v>6576</v>
      </c>
      <c r="B5449" t="s">
        <v>178</v>
      </c>
      <c r="F5449" t="s">
        <v>3707</v>
      </c>
      <c r="G5449">
        <v>0</v>
      </c>
      <c r="O5449" t="s">
        <v>33</v>
      </c>
      <c r="X5449" t="s">
        <v>34</v>
      </c>
      <c r="Y5449" t="s">
        <v>3708</v>
      </c>
      <c r="Z5449" t="s">
        <v>4152</v>
      </c>
      <c r="AA5449" t="s">
        <v>4138</v>
      </c>
      <c r="AB5449" t="s">
        <v>4153</v>
      </c>
      <c r="AC5449" t="s">
        <v>102</v>
      </c>
      <c r="AD5449">
        <v>97222</v>
      </c>
    </row>
    <row r="5450" spans="1:30" x14ac:dyDescent="0.25">
      <c r="A5450">
        <f t="shared" ca="1" si="85"/>
        <v>16317</v>
      </c>
      <c r="B5450" t="s">
        <v>73</v>
      </c>
      <c r="C5450" t="s">
        <v>74</v>
      </c>
      <c r="F5450" t="s">
        <v>1546</v>
      </c>
      <c r="O5450" t="s">
        <v>33</v>
      </c>
      <c r="X5450" t="s">
        <v>34</v>
      </c>
      <c r="Y5450" t="s">
        <v>1547</v>
      </c>
      <c r="Z5450" t="s">
        <v>41330</v>
      </c>
      <c r="AA5450" t="s">
        <v>41331</v>
      </c>
      <c r="AB5450">
        <v>-162897</v>
      </c>
      <c r="AC5450" t="s">
        <v>38</v>
      </c>
      <c r="AD5450">
        <v>98020</v>
      </c>
    </row>
    <row r="5451" spans="1:30" x14ac:dyDescent="0.25">
      <c r="A5451">
        <f t="shared" ca="1" si="85"/>
        <v>7969</v>
      </c>
      <c r="B5451" t="s">
        <v>739</v>
      </c>
      <c r="C5451" t="s">
        <v>686</v>
      </c>
      <c r="F5451" t="s">
        <v>4947</v>
      </c>
      <c r="G5451">
        <v>0</v>
      </c>
      <c r="O5451" t="s">
        <v>33</v>
      </c>
      <c r="Y5451" t="s">
        <v>29916</v>
      </c>
      <c r="Z5451" t="s">
        <v>29917</v>
      </c>
      <c r="AA5451" t="s">
        <v>29918</v>
      </c>
      <c r="AB5451" t="s">
        <v>29919</v>
      </c>
      <c r="AC5451" t="s">
        <v>38</v>
      </c>
      <c r="AD5451">
        <v>98032</v>
      </c>
    </row>
    <row r="5452" spans="1:30" ht="409.5" x14ac:dyDescent="0.25">
      <c r="A5452">
        <f t="shared" ca="1" si="85"/>
        <v>17936</v>
      </c>
      <c r="B5452" t="s">
        <v>96</v>
      </c>
      <c r="C5452" t="s">
        <v>97</v>
      </c>
      <c r="F5452" t="s">
        <v>24951</v>
      </c>
      <c r="O5452" t="s">
        <v>33</v>
      </c>
      <c r="X5452" t="s">
        <v>34</v>
      </c>
      <c r="Y5452" t="s">
        <v>29150</v>
      </c>
      <c r="Z5452" s="1" t="s">
        <v>29151</v>
      </c>
      <c r="AA5452" t="s">
        <v>29152</v>
      </c>
      <c r="AB5452">
        <v>-160591</v>
      </c>
      <c r="AC5452" t="s">
        <v>38</v>
      </c>
      <c r="AD5452">
        <v>98666</v>
      </c>
    </row>
    <row r="5453" spans="1:30" x14ac:dyDescent="0.25">
      <c r="A5453">
        <f t="shared" ca="1" si="85"/>
        <v>19871</v>
      </c>
      <c r="B5453" t="s">
        <v>334</v>
      </c>
      <c r="C5453" t="s">
        <v>45</v>
      </c>
      <c r="O5453" t="s">
        <v>63</v>
      </c>
      <c r="X5453" t="s">
        <v>34</v>
      </c>
      <c r="Y5453" t="s">
        <v>19488</v>
      </c>
      <c r="Z5453" t="s">
        <v>19489</v>
      </c>
      <c r="AA5453" t="s">
        <v>19490</v>
      </c>
      <c r="AB5453">
        <v>-172290</v>
      </c>
      <c r="AC5453" t="s">
        <v>38</v>
      </c>
      <c r="AD5453">
        <v>98360</v>
      </c>
    </row>
    <row r="5454" spans="1:30" ht="409.5" x14ac:dyDescent="0.25">
      <c r="A5454">
        <f t="shared" ca="1" si="85"/>
        <v>18037</v>
      </c>
      <c r="B5454" t="s">
        <v>124</v>
      </c>
      <c r="C5454" t="s">
        <v>45</v>
      </c>
      <c r="F5454" t="s">
        <v>23758</v>
      </c>
      <c r="G5454">
        <v>0</v>
      </c>
      <c r="O5454" t="s">
        <v>33</v>
      </c>
      <c r="X5454" t="s">
        <v>34</v>
      </c>
      <c r="Y5454" t="s">
        <v>2284</v>
      </c>
      <c r="Z5454" s="1" t="s">
        <v>23759</v>
      </c>
      <c r="AA5454" t="s">
        <v>23605</v>
      </c>
      <c r="AB5454" t="s">
        <v>23760</v>
      </c>
      <c r="AC5454" t="s">
        <v>38</v>
      </c>
      <c r="AD5454">
        <v>98006</v>
      </c>
    </row>
    <row r="5455" spans="1:30" x14ac:dyDescent="0.25">
      <c r="A5455">
        <f t="shared" ca="1" si="85"/>
        <v>896</v>
      </c>
      <c r="B5455" t="s">
        <v>68</v>
      </c>
      <c r="C5455" t="s">
        <v>45</v>
      </c>
      <c r="O5455" t="s">
        <v>155</v>
      </c>
      <c r="X5455" t="s">
        <v>34</v>
      </c>
      <c r="Y5455" t="s">
        <v>5129</v>
      </c>
      <c r="Z5455" t="s">
        <v>5130</v>
      </c>
      <c r="AA5455" t="s">
        <v>5131</v>
      </c>
      <c r="AB5455">
        <v>-163295</v>
      </c>
    </row>
    <row r="5456" spans="1:30" ht="375" x14ac:dyDescent="0.25">
      <c r="A5456">
        <f t="shared" ca="1" si="85"/>
        <v>4610</v>
      </c>
      <c r="B5456" t="s">
        <v>96</v>
      </c>
      <c r="C5456" t="s">
        <v>97</v>
      </c>
      <c r="F5456" t="s">
        <v>32966</v>
      </c>
      <c r="G5456">
        <v>0</v>
      </c>
      <c r="O5456" t="s">
        <v>155</v>
      </c>
      <c r="X5456" t="s">
        <v>34</v>
      </c>
      <c r="Y5456" t="s">
        <v>32967</v>
      </c>
      <c r="Z5456" s="1" t="s">
        <v>32968</v>
      </c>
      <c r="AA5456" t="s">
        <v>32969</v>
      </c>
      <c r="AB5456" t="s">
        <v>32970</v>
      </c>
    </row>
    <row r="5457" spans="1:30" x14ac:dyDescent="0.25">
      <c r="A5457">
        <f t="shared" ca="1" si="85"/>
        <v>16944</v>
      </c>
      <c r="B5457" t="s">
        <v>739</v>
      </c>
      <c r="C5457" t="s">
        <v>686</v>
      </c>
      <c r="F5457" t="s">
        <v>29249</v>
      </c>
      <c r="O5457" t="s">
        <v>33</v>
      </c>
      <c r="Y5457" t="s">
        <v>30852</v>
      </c>
      <c r="Z5457" t="s">
        <v>30881</v>
      </c>
      <c r="AA5457" t="s">
        <v>30855</v>
      </c>
      <c r="AB5457">
        <v>-172439</v>
      </c>
    </row>
    <row r="5458" spans="1:30" ht="409.5" x14ac:dyDescent="0.25">
      <c r="A5458">
        <f t="shared" ca="1" si="85"/>
        <v>18765</v>
      </c>
      <c r="B5458" t="s">
        <v>2046</v>
      </c>
      <c r="C5458" t="s">
        <v>80</v>
      </c>
      <c r="F5458" t="s">
        <v>1418</v>
      </c>
      <c r="O5458" t="s">
        <v>33</v>
      </c>
      <c r="Y5458" t="s">
        <v>1419</v>
      </c>
      <c r="Z5458" s="1" t="s">
        <v>16496</v>
      </c>
      <c r="AA5458" t="s">
        <v>16497</v>
      </c>
      <c r="AB5458">
        <v>-170675</v>
      </c>
      <c r="AC5458" t="s">
        <v>38</v>
      </c>
      <c r="AD5458">
        <v>98501</v>
      </c>
    </row>
    <row r="5459" spans="1:30" x14ac:dyDescent="0.25">
      <c r="A5459">
        <f t="shared" ca="1" si="85"/>
        <v>4350</v>
      </c>
      <c r="B5459" t="s">
        <v>2046</v>
      </c>
      <c r="C5459" t="s">
        <v>80</v>
      </c>
      <c r="F5459" t="s">
        <v>7945</v>
      </c>
      <c r="G5459">
        <v>0</v>
      </c>
      <c r="O5459" t="s">
        <v>33</v>
      </c>
      <c r="Y5459" t="s">
        <v>7946</v>
      </c>
      <c r="Z5459" t="s">
        <v>7947</v>
      </c>
      <c r="AA5459" t="s">
        <v>7948</v>
      </c>
      <c r="AB5459" t="s">
        <v>7949</v>
      </c>
      <c r="AC5459" t="s">
        <v>38</v>
      </c>
      <c r="AD5459">
        <v>98368</v>
      </c>
    </row>
    <row r="5460" spans="1:30" x14ac:dyDescent="0.25">
      <c r="A5460">
        <f t="shared" ca="1" si="85"/>
        <v>4422</v>
      </c>
      <c r="B5460" t="s">
        <v>230</v>
      </c>
      <c r="C5460" t="s">
        <v>45</v>
      </c>
      <c r="O5460" t="s">
        <v>33</v>
      </c>
      <c r="Y5460" t="s">
        <v>1951</v>
      </c>
      <c r="Z5460" t="s">
        <v>1952</v>
      </c>
      <c r="AA5460" t="s">
        <v>1865</v>
      </c>
      <c r="AB5460">
        <v>-170661</v>
      </c>
    </row>
    <row r="5461" spans="1:30" x14ac:dyDescent="0.25">
      <c r="A5461">
        <f t="shared" ca="1" si="85"/>
        <v>6517</v>
      </c>
      <c r="B5461" t="s">
        <v>739</v>
      </c>
      <c r="C5461" t="s">
        <v>686</v>
      </c>
      <c r="F5461" t="s">
        <v>6685</v>
      </c>
      <c r="O5461" t="s">
        <v>33</v>
      </c>
      <c r="Y5461" t="s">
        <v>30091</v>
      </c>
      <c r="Z5461" t="s">
        <v>30092</v>
      </c>
      <c r="AA5461" t="s">
        <v>30093</v>
      </c>
      <c r="AB5461">
        <v>-170976</v>
      </c>
      <c r="AC5461" t="s">
        <v>38</v>
      </c>
      <c r="AD5461">
        <v>98257</v>
      </c>
    </row>
    <row r="5462" spans="1:30" x14ac:dyDescent="0.25">
      <c r="A5462">
        <f t="shared" ca="1" si="85"/>
        <v>8217</v>
      </c>
      <c r="B5462" t="s">
        <v>334</v>
      </c>
      <c r="C5462" t="s">
        <v>45</v>
      </c>
      <c r="F5462" t="s">
        <v>844</v>
      </c>
      <c r="O5462" t="s">
        <v>33</v>
      </c>
      <c r="X5462" t="s">
        <v>34</v>
      </c>
      <c r="Y5462" t="s">
        <v>18941</v>
      </c>
      <c r="Z5462" t="s">
        <v>18942</v>
      </c>
      <c r="AA5462" t="s">
        <v>18943</v>
      </c>
      <c r="AB5462">
        <v>-172567</v>
      </c>
      <c r="AC5462" t="s">
        <v>38</v>
      </c>
      <c r="AD5462">
        <v>98105</v>
      </c>
    </row>
    <row r="5463" spans="1:30" ht="409.5" x14ac:dyDescent="0.25">
      <c r="A5463">
        <f t="shared" ca="1" si="85"/>
        <v>12084</v>
      </c>
      <c r="B5463" t="s">
        <v>2046</v>
      </c>
      <c r="C5463" t="s">
        <v>80</v>
      </c>
      <c r="F5463" t="s">
        <v>923</v>
      </c>
      <c r="G5463">
        <v>0</v>
      </c>
      <c r="O5463" t="s">
        <v>33</v>
      </c>
      <c r="Y5463" t="s">
        <v>924</v>
      </c>
      <c r="Z5463" s="1" t="s">
        <v>10617</v>
      </c>
      <c r="AA5463" t="s">
        <v>10618</v>
      </c>
      <c r="AB5463" t="s">
        <v>10619</v>
      </c>
      <c r="AC5463" t="s">
        <v>38</v>
      </c>
      <c r="AD5463">
        <v>98663</v>
      </c>
    </row>
    <row r="5464" spans="1:30" ht="360" x14ac:dyDescent="0.25">
      <c r="A5464">
        <f t="shared" ca="1" si="85"/>
        <v>10887</v>
      </c>
      <c r="B5464" t="s">
        <v>73</v>
      </c>
      <c r="C5464" t="s">
        <v>74</v>
      </c>
      <c r="F5464" t="s">
        <v>7533</v>
      </c>
      <c r="G5464">
        <v>0</v>
      </c>
      <c r="O5464" t="s">
        <v>33</v>
      </c>
      <c r="Y5464" t="s">
        <v>36841</v>
      </c>
      <c r="Z5464" s="1" t="s">
        <v>36842</v>
      </c>
      <c r="AA5464" t="s">
        <v>36837</v>
      </c>
      <c r="AB5464" t="s">
        <v>36843</v>
      </c>
    </row>
    <row r="5465" spans="1:30" x14ac:dyDescent="0.25">
      <c r="A5465">
        <f t="shared" ca="1" si="85"/>
        <v>13420</v>
      </c>
      <c r="B5465" t="s">
        <v>178</v>
      </c>
      <c r="C5465" t="s">
        <v>179</v>
      </c>
      <c r="F5465" t="s">
        <v>1736</v>
      </c>
      <c r="O5465" t="s">
        <v>33</v>
      </c>
      <c r="W5465">
        <v>15</v>
      </c>
      <c r="X5465" t="s">
        <v>34</v>
      </c>
      <c r="Y5465" t="s">
        <v>38112</v>
      </c>
      <c r="Z5465" t="s">
        <v>38113</v>
      </c>
      <c r="AA5465" t="s">
        <v>38114</v>
      </c>
      <c r="AB5465">
        <v>-180069</v>
      </c>
      <c r="AC5465" t="s">
        <v>38</v>
      </c>
      <c r="AD5465">
        <v>99320</v>
      </c>
    </row>
    <row r="5466" spans="1:30" ht="409.5" x14ac:dyDescent="0.25">
      <c r="A5466">
        <f t="shared" ca="1" si="85"/>
        <v>7188</v>
      </c>
      <c r="B5466" t="s">
        <v>107</v>
      </c>
      <c r="C5466" t="s">
        <v>108</v>
      </c>
      <c r="F5466" t="s">
        <v>40513</v>
      </c>
      <c r="G5466">
        <v>0</v>
      </c>
      <c r="O5466" t="s">
        <v>33</v>
      </c>
      <c r="X5466" t="s">
        <v>34</v>
      </c>
      <c r="Y5466" t="s">
        <v>40514</v>
      </c>
      <c r="Z5466" s="1" t="s">
        <v>40515</v>
      </c>
      <c r="AA5466" t="s">
        <v>40516</v>
      </c>
      <c r="AB5466" t="s">
        <v>40517</v>
      </c>
      <c r="AC5466" t="s">
        <v>38</v>
      </c>
      <c r="AD5466">
        <v>99201</v>
      </c>
    </row>
    <row r="5467" spans="1:30" ht="409.5" x14ac:dyDescent="0.25">
      <c r="A5467">
        <f t="shared" ca="1" si="85"/>
        <v>5576</v>
      </c>
      <c r="B5467" t="s">
        <v>244</v>
      </c>
      <c r="C5467" t="s">
        <v>245</v>
      </c>
      <c r="O5467" t="s">
        <v>63</v>
      </c>
      <c r="X5467" t="s">
        <v>34</v>
      </c>
      <c r="Y5467" t="s">
        <v>25058</v>
      </c>
      <c r="Z5467" s="1" t="s">
        <v>25059</v>
      </c>
      <c r="AA5467" t="s">
        <v>25060</v>
      </c>
      <c r="AB5467">
        <v>-160533</v>
      </c>
      <c r="AC5467" t="s">
        <v>38</v>
      </c>
      <c r="AD5467">
        <v>98801</v>
      </c>
    </row>
    <row r="5468" spans="1:30" x14ac:dyDescent="0.25">
      <c r="A5468">
        <f t="shared" ca="1" si="85"/>
        <v>196</v>
      </c>
      <c r="B5468" t="s">
        <v>79</v>
      </c>
      <c r="C5468" t="s">
        <v>80</v>
      </c>
      <c r="F5468" t="s">
        <v>5533</v>
      </c>
      <c r="O5468" t="s">
        <v>33</v>
      </c>
      <c r="Y5468" t="s">
        <v>6726</v>
      </c>
      <c r="Z5468" t="s">
        <v>26666</v>
      </c>
      <c r="AA5468" t="s">
        <v>26667</v>
      </c>
      <c r="AB5468">
        <v>-180329</v>
      </c>
      <c r="AC5468" t="s">
        <v>38</v>
      </c>
      <c r="AD5468">
        <v>98001</v>
      </c>
    </row>
    <row r="5469" spans="1:30" x14ac:dyDescent="0.25">
      <c r="A5469">
        <f t="shared" ca="1" si="85"/>
        <v>16758</v>
      </c>
      <c r="B5469" t="s">
        <v>2046</v>
      </c>
      <c r="C5469" t="s">
        <v>80</v>
      </c>
      <c r="F5469" t="s">
        <v>40107</v>
      </c>
      <c r="G5469">
        <v>0</v>
      </c>
      <c r="O5469" t="s">
        <v>33</v>
      </c>
      <c r="Y5469" t="s">
        <v>40108</v>
      </c>
      <c r="Z5469" t="s">
        <v>40109</v>
      </c>
      <c r="AA5469" t="s">
        <v>40110</v>
      </c>
      <c r="AB5469" t="s">
        <v>40111</v>
      </c>
      <c r="AC5469" t="s">
        <v>38</v>
      </c>
      <c r="AD5469">
        <v>99362</v>
      </c>
    </row>
    <row r="5470" spans="1:30" ht="409.5" x14ac:dyDescent="0.25">
      <c r="A5470">
        <f t="shared" ca="1" si="85"/>
        <v>14816</v>
      </c>
      <c r="B5470" t="s">
        <v>73</v>
      </c>
      <c r="C5470" t="s">
        <v>74</v>
      </c>
      <c r="F5470" t="s">
        <v>6376</v>
      </c>
      <c r="O5470" t="s">
        <v>33</v>
      </c>
      <c r="X5470" t="s">
        <v>34</v>
      </c>
      <c r="Y5470" t="s">
        <v>6377</v>
      </c>
      <c r="Z5470" s="1" t="s">
        <v>6378</v>
      </c>
      <c r="AA5470" t="s">
        <v>6379</v>
      </c>
      <c r="AB5470">
        <v>-172684</v>
      </c>
    </row>
    <row r="5471" spans="1:30" x14ac:dyDescent="0.25">
      <c r="A5471">
        <f t="shared" ca="1" si="85"/>
        <v>12276</v>
      </c>
      <c r="B5471" t="s">
        <v>334</v>
      </c>
      <c r="C5471" t="s">
        <v>45</v>
      </c>
      <c r="N5471" t="s">
        <v>1144</v>
      </c>
      <c r="O5471" t="s">
        <v>52</v>
      </c>
      <c r="V5471" t="s">
        <v>37265</v>
      </c>
      <c r="W5471">
        <v>60</v>
      </c>
      <c r="X5471" t="s">
        <v>34</v>
      </c>
      <c r="Y5471" t="s">
        <v>8810</v>
      </c>
      <c r="Z5471" t="s">
        <v>37266</v>
      </c>
      <c r="AA5471" t="s">
        <v>37267</v>
      </c>
      <c r="AB5471">
        <v>-161168</v>
      </c>
      <c r="AC5471" t="s">
        <v>38</v>
      </c>
      <c r="AD5471">
        <v>98513</v>
      </c>
    </row>
    <row r="5472" spans="1:30" x14ac:dyDescent="0.25">
      <c r="A5472">
        <f t="shared" ca="1" si="85"/>
        <v>13296</v>
      </c>
      <c r="B5472" t="s">
        <v>685</v>
      </c>
      <c r="C5472" t="s">
        <v>686</v>
      </c>
      <c r="F5472" t="s">
        <v>29249</v>
      </c>
      <c r="G5472">
        <v>0</v>
      </c>
      <c r="O5472" t="s">
        <v>33</v>
      </c>
      <c r="Y5472" t="s">
        <v>29250</v>
      </c>
      <c r="Z5472" t="s">
        <v>34516</v>
      </c>
      <c r="AA5472" t="s">
        <v>34436</v>
      </c>
      <c r="AB5472" t="s">
        <v>34517</v>
      </c>
      <c r="AC5472" t="s">
        <v>38</v>
      </c>
      <c r="AD5472">
        <v>98223</v>
      </c>
    </row>
    <row r="5473" spans="1:30" x14ac:dyDescent="0.25">
      <c r="A5473">
        <f t="shared" ca="1" si="85"/>
        <v>11569</v>
      </c>
      <c r="B5473" t="s">
        <v>79</v>
      </c>
      <c r="C5473" t="s">
        <v>80</v>
      </c>
      <c r="F5473" t="s">
        <v>4953</v>
      </c>
      <c r="O5473" t="s">
        <v>33</v>
      </c>
      <c r="Y5473" t="s">
        <v>26691</v>
      </c>
      <c r="Z5473" t="s">
        <v>26692</v>
      </c>
      <c r="AA5473" t="s">
        <v>26693</v>
      </c>
      <c r="AB5473">
        <v>-170638</v>
      </c>
      <c r="AC5473" t="s">
        <v>38</v>
      </c>
      <c r="AD5473">
        <v>98310</v>
      </c>
    </row>
    <row r="5474" spans="1:30" x14ac:dyDescent="0.25">
      <c r="A5474">
        <f t="shared" ca="1" si="85"/>
        <v>5950</v>
      </c>
      <c r="B5474" t="s">
        <v>79</v>
      </c>
      <c r="C5474" t="s">
        <v>80</v>
      </c>
      <c r="F5474" t="s">
        <v>1335</v>
      </c>
      <c r="O5474" t="s">
        <v>33</v>
      </c>
      <c r="Y5474" t="s">
        <v>13974</v>
      </c>
      <c r="Z5474" t="s">
        <v>26525</v>
      </c>
      <c r="AA5474" t="s">
        <v>26526</v>
      </c>
      <c r="AB5474">
        <v>-172068</v>
      </c>
      <c r="AC5474" t="s">
        <v>38</v>
      </c>
      <c r="AD5474">
        <v>98005</v>
      </c>
    </row>
    <row r="5475" spans="1:30" x14ac:dyDescent="0.25">
      <c r="A5475">
        <f t="shared" ca="1" si="85"/>
        <v>11132</v>
      </c>
      <c r="B5475" t="s">
        <v>677</v>
      </c>
      <c r="C5475" t="s">
        <v>80</v>
      </c>
      <c r="F5475" t="s">
        <v>4953</v>
      </c>
      <c r="G5475">
        <v>0</v>
      </c>
      <c r="O5475" t="s">
        <v>33</v>
      </c>
      <c r="Y5475" t="s">
        <v>6671</v>
      </c>
      <c r="Z5475" t="s">
        <v>8399</v>
      </c>
      <c r="AA5475" t="s">
        <v>8400</v>
      </c>
      <c r="AB5475" t="s">
        <v>8401</v>
      </c>
      <c r="AC5475" t="s">
        <v>38</v>
      </c>
      <c r="AD5475">
        <v>98310</v>
      </c>
    </row>
    <row r="5476" spans="1:30" ht="345" x14ac:dyDescent="0.25">
      <c r="A5476">
        <f t="shared" ca="1" si="85"/>
        <v>8557</v>
      </c>
      <c r="B5476" t="s">
        <v>739</v>
      </c>
      <c r="C5476" t="s">
        <v>686</v>
      </c>
      <c r="F5476" t="s">
        <v>29335</v>
      </c>
      <c r="O5476" t="s">
        <v>33</v>
      </c>
      <c r="X5476" t="s">
        <v>34</v>
      </c>
      <c r="Y5476" t="s">
        <v>29354</v>
      </c>
      <c r="Z5476" s="1" t="s">
        <v>29355</v>
      </c>
      <c r="AA5476" t="s">
        <v>29356</v>
      </c>
      <c r="AB5476">
        <v>-172762</v>
      </c>
      <c r="AC5476" t="s">
        <v>38</v>
      </c>
      <c r="AD5476">
        <v>98807</v>
      </c>
    </row>
    <row r="5477" spans="1:30" x14ac:dyDescent="0.25">
      <c r="A5477">
        <f t="shared" ca="1" si="85"/>
        <v>16994</v>
      </c>
      <c r="B5477" t="s">
        <v>3439</v>
      </c>
      <c r="F5477" t="s">
        <v>209</v>
      </c>
      <c r="G5477">
        <v>0</v>
      </c>
      <c r="O5477" t="s">
        <v>33</v>
      </c>
      <c r="X5477" t="s">
        <v>34</v>
      </c>
      <c r="Y5477" t="s">
        <v>36248</v>
      </c>
      <c r="Z5477" t="s">
        <v>38215</v>
      </c>
      <c r="AA5477" t="s">
        <v>38216</v>
      </c>
      <c r="AB5477" t="s">
        <v>38217</v>
      </c>
      <c r="AC5477" t="s">
        <v>38</v>
      </c>
      <c r="AD5477">
        <v>98390</v>
      </c>
    </row>
    <row r="5478" spans="1:30" x14ac:dyDescent="0.25">
      <c r="A5478">
        <f t="shared" ca="1" si="85"/>
        <v>15292</v>
      </c>
      <c r="B5478" t="s">
        <v>1203</v>
      </c>
      <c r="C5478" t="s">
        <v>45</v>
      </c>
      <c r="G5478">
        <v>0</v>
      </c>
      <c r="O5478" t="s">
        <v>63</v>
      </c>
      <c r="X5478" t="s">
        <v>34</v>
      </c>
      <c r="Y5478" t="s">
        <v>21008</v>
      </c>
      <c r="Z5478" t="s">
        <v>21009</v>
      </c>
      <c r="AA5478" t="s">
        <v>2406</v>
      </c>
      <c r="AB5478" t="s">
        <v>21010</v>
      </c>
      <c r="AC5478" t="s">
        <v>38</v>
      </c>
      <c r="AD5478">
        <v>98530</v>
      </c>
    </row>
    <row r="5479" spans="1:30" x14ac:dyDescent="0.25">
      <c r="A5479">
        <f t="shared" ca="1" si="85"/>
        <v>14770</v>
      </c>
      <c r="B5479" t="s">
        <v>230</v>
      </c>
      <c r="C5479" t="s">
        <v>45</v>
      </c>
      <c r="O5479" t="s">
        <v>33</v>
      </c>
      <c r="X5479" t="s">
        <v>34</v>
      </c>
      <c r="Y5479" t="s">
        <v>22965</v>
      </c>
      <c r="Z5479" t="s">
        <v>22966</v>
      </c>
      <c r="AA5479" t="s">
        <v>22580</v>
      </c>
      <c r="AB5479">
        <v>-162660</v>
      </c>
    </row>
    <row r="5480" spans="1:30" x14ac:dyDescent="0.25">
      <c r="A5480">
        <f t="shared" ca="1" si="85"/>
        <v>17060</v>
      </c>
      <c r="B5480" t="s">
        <v>73</v>
      </c>
      <c r="C5480" t="s">
        <v>74</v>
      </c>
      <c r="F5480" t="s">
        <v>4040</v>
      </c>
      <c r="O5480" t="s">
        <v>33</v>
      </c>
      <c r="Y5480" t="s">
        <v>4331</v>
      </c>
      <c r="Z5480" t="s">
        <v>4546</v>
      </c>
      <c r="AA5480" t="s">
        <v>4547</v>
      </c>
      <c r="AB5480">
        <v>-170777</v>
      </c>
    </row>
    <row r="5481" spans="1:30" x14ac:dyDescent="0.25">
      <c r="A5481">
        <f t="shared" ca="1" si="85"/>
        <v>19553</v>
      </c>
      <c r="B5481" t="s">
        <v>739</v>
      </c>
      <c r="C5481" t="s">
        <v>686</v>
      </c>
      <c r="F5481" t="s">
        <v>30129</v>
      </c>
      <c r="O5481" t="s">
        <v>33</v>
      </c>
      <c r="Y5481" t="s">
        <v>30098</v>
      </c>
      <c r="Z5481" t="s">
        <v>30130</v>
      </c>
      <c r="AA5481" t="s">
        <v>30101</v>
      </c>
      <c r="AB5481">
        <v>-172790</v>
      </c>
      <c r="AC5481" t="s">
        <v>38</v>
      </c>
      <c r="AD5481">
        <v>98033</v>
      </c>
    </row>
    <row r="5482" spans="1:30" x14ac:dyDescent="0.25">
      <c r="A5482">
        <f t="shared" ca="1" si="85"/>
        <v>11408</v>
      </c>
      <c r="B5482" t="s">
        <v>2046</v>
      </c>
      <c r="C5482" t="s">
        <v>80</v>
      </c>
      <c r="F5482" t="s">
        <v>13175</v>
      </c>
      <c r="O5482" t="s">
        <v>33</v>
      </c>
      <c r="Y5482" t="s">
        <v>13176</v>
      </c>
      <c r="Z5482" t="s">
        <v>13177</v>
      </c>
      <c r="AA5482" t="s">
        <v>13178</v>
      </c>
      <c r="AB5482">
        <v>-161901</v>
      </c>
      <c r="AC5482" t="s">
        <v>38</v>
      </c>
      <c r="AD5482">
        <v>99169</v>
      </c>
    </row>
    <row r="5483" spans="1:30" x14ac:dyDescent="0.25">
      <c r="A5483">
        <f t="shared" ca="1" si="85"/>
        <v>19254</v>
      </c>
      <c r="B5483" t="s">
        <v>73</v>
      </c>
      <c r="C5483" t="s">
        <v>74</v>
      </c>
      <c r="G5483">
        <v>0</v>
      </c>
      <c r="O5483" t="s">
        <v>33</v>
      </c>
      <c r="X5483" t="s">
        <v>34</v>
      </c>
      <c r="Y5483" t="s">
        <v>38259</v>
      </c>
      <c r="Z5483" t="s">
        <v>38260</v>
      </c>
      <c r="AA5483" t="s">
        <v>38261</v>
      </c>
      <c r="AB5483" t="s">
        <v>38262</v>
      </c>
      <c r="AC5483" t="s">
        <v>38</v>
      </c>
      <c r="AD5483">
        <v>98290</v>
      </c>
    </row>
    <row r="5484" spans="1:30" x14ac:dyDescent="0.25">
      <c r="A5484">
        <f t="shared" ca="1" si="85"/>
        <v>10793</v>
      </c>
      <c r="B5484" t="s">
        <v>334</v>
      </c>
      <c r="C5484" t="s">
        <v>45</v>
      </c>
      <c r="O5484" t="s">
        <v>33</v>
      </c>
      <c r="W5484">
        <v>15</v>
      </c>
      <c r="X5484" t="s">
        <v>34</v>
      </c>
      <c r="Y5484" t="s">
        <v>2382</v>
      </c>
      <c r="Z5484" t="s">
        <v>18936</v>
      </c>
      <c r="AA5484" t="s">
        <v>18937</v>
      </c>
      <c r="AB5484">
        <v>-181355</v>
      </c>
      <c r="AC5484" t="s">
        <v>38</v>
      </c>
      <c r="AD5484">
        <v>98661</v>
      </c>
    </row>
    <row r="5485" spans="1:30" ht="409.5" x14ac:dyDescent="0.25">
      <c r="A5485">
        <f t="shared" ca="1" si="85"/>
        <v>17942</v>
      </c>
      <c r="B5485" t="s">
        <v>73</v>
      </c>
      <c r="C5485" t="s">
        <v>74</v>
      </c>
      <c r="O5485" t="s">
        <v>33</v>
      </c>
      <c r="X5485" t="s">
        <v>34</v>
      </c>
      <c r="Y5485" t="s">
        <v>38823</v>
      </c>
      <c r="Z5485" s="1" t="s">
        <v>38824</v>
      </c>
      <c r="AA5485" t="s">
        <v>38825</v>
      </c>
      <c r="AB5485">
        <v>-160926</v>
      </c>
      <c r="AC5485" t="s">
        <v>38</v>
      </c>
      <c r="AD5485">
        <v>98038</v>
      </c>
    </row>
    <row r="5486" spans="1:30" x14ac:dyDescent="0.25">
      <c r="A5486">
        <f t="shared" ca="1" si="85"/>
        <v>5502</v>
      </c>
      <c r="B5486" t="s">
        <v>489</v>
      </c>
      <c r="C5486" t="s">
        <v>45</v>
      </c>
      <c r="N5486" t="s">
        <v>612</v>
      </c>
      <c r="O5486" t="s">
        <v>33</v>
      </c>
      <c r="X5486" t="s">
        <v>34</v>
      </c>
      <c r="Y5486" t="s">
        <v>3590</v>
      </c>
      <c r="Z5486" t="s">
        <v>19715</v>
      </c>
      <c r="AA5486" t="s">
        <v>19715</v>
      </c>
      <c r="AB5486">
        <v>-162796</v>
      </c>
      <c r="AC5486" t="s">
        <v>38</v>
      </c>
      <c r="AD5486">
        <v>98103</v>
      </c>
    </row>
    <row r="5487" spans="1:30" ht="409.5" x14ac:dyDescent="0.25">
      <c r="A5487">
        <f t="shared" ca="1" si="85"/>
        <v>10387</v>
      </c>
      <c r="B5487" t="s">
        <v>489</v>
      </c>
      <c r="C5487" t="s">
        <v>45</v>
      </c>
      <c r="O5487" t="s">
        <v>33</v>
      </c>
      <c r="W5487">
        <v>30</v>
      </c>
      <c r="X5487" t="s">
        <v>34</v>
      </c>
      <c r="Y5487" t="s">
        <v>42325</v>
      </c>
      <c r="Z5487" s="1" t="s">
        <v>42326</v>
      </c>
      <c r="AA5487" t="s">
        <v>42327</v>
      </c>
      <c r="AB5487">
        <v>-172155</v>
      </c>
    </row>
    <row r="5488" spans="1:30" ht="409.5" x14ac:dyDescent="0.25">
      <c r="A5488">
        <f t="shared" ca="1" si="85"/>
        <v>19094</v>
      </c>
      <c r="B5488" t="s">
        <v>3712</v>
      </c>
      <c r="C5488" t="s">
        <v>45</v>
      </c>
      <c r="F5488" t="s">
        <v>18307</v>
      </c>
      <c r="G5488">
        <v>0</v>
      </c>
      <c r="O5488" t="s">
        <v>33</v>
      </c>
      <c r="X5488" t="s">
        <v>34</v>
      </c>
      <c r="Y5488" t="s">
        <v>19763</v>
      </c>
      <c r="Z5488" s="1" t="s">
        <v>24774</v>
      </c>
      <c r="AA5488" t="s">
        <v>24775</v>
      </c>
      <c r="AB5488" t="s">
        <v>24776</v>
      </c>
    </row>
    <row r="5489" spans="1:30" x14ac:dyDescent="0.25">
      <c r="A5489">
        <f t="shared" ca="1" si="85"/>
        <v>19773</v>
      </c>
      <c r="B5489" t="s">
        <v>334</v>
      </c>
      <c r="C5489" t="s">
        <v>45</v>
      </c>
      <c r="F5489" t="s">
        <v>3384</v>
      </c>
      <c r="G5489">
        <v>0</v>
      </c>
      <c r="O5489" t="s">
        <v>33</v>
      </c>
      <c r="Y5489" t="s">
        <v>28499</v>
      </c>
      <c r="Z5489" t="s">
        <v>28500</v>
      </c>
      <c r="AA5489" t="s">
        <v>28501</v>
      </c>
      <c r="AB5489" t="s">
        <v>28502</v>
      </c>
      <c r="AC5489" t="s">
        <v>38</v>
      </c>
      <c r="AD5489">
        <v>98011</v>
      </c>
    </row>
    <row r="5490" spans="1:30" x14ac:dyDescent="0.25">
      <c r="A5490">
        <f t="shared" ca="1" si="85"/>
        <v>6660</v>
      </c>
      <c r="B5490" t="s">
        <v>1483</v>
      </c>
      <c r="G5490">
        <v>0</v>
      </c>
      <c r="O5490" t="s">
        <v>33</v>
      </c>
      <c r="X5490" t="s">
        <v>34</v>
      </c>
      <c r="Y5490" t="s">
        <v>21494</v>
      </c>
      <c r="Z5490" t="s">
        <v>35740</v>
      </c>
      <c r="AA5490" t="s">
        <v>35741</v>
      </c>
      <c r="AB5490" t="s">
        <v>35742</v>
      </c>
      <c r="AC5490" t="s">
        <v>38</v>
      </c>
      <c r="AD5490">
        <v>98103</v>
      </c>
    </row>
    <row r="5491" spans="1:30" x14ac:dyDescent="0.25">
      <c r="A5491">
        <f t="shared" ca="1" si="85"/>
        <v>2745</v>
      </c>
      <c r="B5491" t="s">
        <v>2046</v>
      </c>
      <c r="C5491" t="s">
        <v>80</v>
      </c>
      <c r="F5491" t="s">
        <v>651</v>
      </c>
      <c r="G5491">
        <v>0</v>
      </c>
      <c r="O5491" t="s">
        <v>33</v>
      </c>
      <c r="Y5491" t="s">
        <v>994</v>
      </c>
      <c r="Z5491" t="s">
        <v>15638</v>
      </c>
      <c r="AA5491" t="s">
        <v>15639</v>
      </c>
      <c r="AB5491" t="s">
        <v>15640</v>
      </c>
      <c r="AC5491" t="s">
        <v>38</v>
      </c>
      <c r="AD5491">
        <v>98034</v>
      </c>
    </row>
    <row r="5492" spans="1:30" x14ac:dyDescent="0.25">
      <c r="A5492">
        <f t="shared" ca="1" si="85"/>
        <v>15706</v>
      </c>
      <c r="B5492" t="s">
        <v>68</v>
      </c>
      <c r="C5492" t="s">
        <v>45</v>
      </c>
      <c r="F5492" t="s">
        <v>753</v>
      </c>
      <c r="O5492" t="s">
        <v>63</v>
      </c>
      <c r="Y5492" t="s">
        <v>8967</v>
      </c>
      <c r="Z5492" t="s">
        <v>8968</v>
      </c>
      <c r="AA5492" t="s">
        <v>8969</v>
      </c>
      <c r="AB5492">
        <v>-180383</v>
      </c>
      <c r="AC5492" t="s">
        <v>38</v>
      </c>
      <c r="AD5492">
        <v>99163</v>
      </c>
    </row>
    <row r="5493" spans="1:30" ht="405" x14ac:dyDescent="0.25">
      <c r="A5493">
        <f t="shared" ca="1" si="85"/>
        <v>148</v>
      </c>
      <c r="B5493" t="s">
        <v>244</v>
      </c>
      <c r="C5493" t="s">
        <v>245</v>
      </c>
      <c r="F5493" t="s">
        <v>19106</v>
      </c>
      <c r="G5493">
        <v>0</v>
      </c>
      <c r="O5493" t="s">
        <v>33</v>
      </c>
      <c r="X5493" t="s">
        <v>34</v>
      </c>
      <c r="Y5493" t="s">
        <v>19107</v>
      </c>
      <c r="Z5493" s="1" t="s">
        <v>19108</v>
      </c>
      <c r="AA5493" t="s">
        <v>19109</v>
      </c>
      <c r="AB5493" t="s">
        <v>19110</v>
      </c>
      <c r="AC5493" t="s">
        <v>38</v>
      </c>
      <c r="AD5493">
        <v>98823</v>
      </c>
    </row>
    <row r="5494" spans="1:30" ht="409.5" x14ac:dyDescent="0.25">
      <c r="A5494">
        <f t="shared" ca="1" si="85"/>
        <v>12437</v>
      </c>
      <c r="B5494" t="s">
        <v>489</v>
      </c>
      <c r="C5494" t="s">
        <v>45</v>
      </c>
      <c r="F5494" t="s">
        <v>9151</v>
      </c>
      <c r="O5494" t="s">
        <v>155</v>
      </c>
      <c r="X5494" t="s">
        <v>34</v>
      </c>
      <c r="Y5494" t="s">
        <v>32690</v>
      </c>
      <c r="Z5494" s="1" t="s">
        <v>32691</v>
      </c>
      <c r="AA5494" t="s">
        <v>32692</v>
      </c>
      <c r="AB5494">
        <v>-172785</v>
      </c>
      <c r="AC5494" t="s">
        <v>38</v>
      </c>
      <c r="AD5494">
        <v>98390</v>
      </c>
    </row>
    <row r="5495" spans="1:30" ht="409.5" x14ac:dyDescent="0.25">
      <c r="A5495">
        <f t="shared" ca="1" si="85"/>
        <v>15258</v>
      </c>
      <c r="B5495" t="s">
        <v>3712</v>
      </c>
      <c r="C5495" t="s">
        <v>16820</v>
      </c>
      <c r="F5495" t="s">
        <v>25505</v>
      </c>
      <c r="G5495">
        <v>0</v>
      </c>
      <c r="O5495" t="s">
        <v>33</v>
      </c>
      <c r="Y5495" t="s">
        <v>25506</v>
      </c>
      <c r="Z5495" s="1" t="s">
        <v>25507</v>
      </c>
      <c r="AA5495" t="s">
        <v>25508</v>
      </c>
      <c r="AB5495" t="s">
        <v>25509</v>
      </c>
      <c r="AC5495" t="s">
        <v>38</v>
      </c>
      <c r="AD5495">
        <v>98402</v>
      </c>
    </row>
    <row r="5496" spans="1:30" ht="409.5" x14ac:dyDescent="0.25">
      <c r="A5496">
        <f t="shared" ca="1" si="85"/>
        <v>11581</v>
      </c>
      <c r="B5496" t="s">
        <v>2046</v>
      </c>
      <c r="C5496" t="s">
        <v>80</v>
      </c>
      <c r="F5496" t="s">
        <v>986</v>
      </c>
      <c r="O5496" t="s">
        <v>33</v>
      </c>
      <c r="Y5496" t="s">
        <v>987</v>
      </c>
      <c r="Z5496" s="1" t="s">
        <v>11860</v>
      </c>
      <c r="AA5496" t="s">
        <v>11861</v>
      </c>
      <c r="AB5496">
        <v>-162379</v>
      </c>
      <c r="AC5496" t="s">
        <v>38</v>
      </c>
      <c r="AD5496">
        <v>98116</v>
      </c>
    </row>
    <row r="5497" spans="1:30" ht="409.5" x14ac:dyDescent="0.25">
      <c r="A5497">
        <f t="shared" ca="1" si="85"/>
        <v>17411</v>
      </c>
      <c r="B5497" t="s">
        <v>2046</v>
      </c>
      <c r="C5497" t="s">
        <v>80</v>
      </c>
      <c r="F5497" t="s">
        <v>1418</v>
      </c>
      <c r="O5497" t="s">
        <v>33</v>
      </c>
      <c r="Y5497" t="s">
        <v>1419</v>
      </c>
      <c r="Z5497" s="1" t="s">
        <v>10251</v>
      </c>
      <c r="AA5497" t="s">
        <v>10252</v>
      </c>
      <c r="AB5497">
        <v>-170635</v>
      </c>
      <c r="AC5497" t="s">
        <v>38</v>
      </c>
      <c r="AD5497">
        <v>98504</v>
      </c>
    </row>
    <row r="5498" spans="1:30" x14ac:dyDescent="0.25">
      <c r="A5498">
        <f t="shared" ca="1" si="85"/>
        <v>6538</v>
      </c>
      <c r="B5498" t="s">
        <v>685</v>
      </c>
      <c r="C5498" t="s">
        <v>686</v>
      </c>
      <c r="F5498" t="s">
        <v>29249</v>
      </c>
      <c r="O5498" t="s">
        <v>33</v>
      </c>
      <c r="Y5498" t="s">
        <v>30134</v>
      </c>
      <c r="Z5498" t="s">
        <v>34902</v>
      </c>
      <c r="AA5498" t="s">
        <v>34896</v>
      </c>
      <c r="AB5498">
        <v>-172388</v>
      </c>
      <c r="AC5498" t="s">
        <v>38</v>
      </c>
      <c r="AD5498">
        <v>98223</v>
      </c>
    </row>
    <row r="5499" spans="1:30" ht="409.5" x14ac:dyDescent="0.25">
      <c r="A5499">
        <f t="shared" ca="1" si="85"/>
        <v>7840</v>
      </c>
      <c r="B5499" t="s">
        <v>2046</v>
      </c>
      <c r="C5499" t="s">
        <v>80</v>
      </c>
      <c r="F5499" t="s">
        <v>3086</v>
      </c>
      <c r="O5499" t="s">
        <v>33</v>
      </c>
      <c r="Y5499" t="s">
        <v>11776</v>
      </c>
      <c r="Z5499" s="1" t="s">
        <v>15782</v>
      </c>
      <c r="AA5499" t="s">
        <v>15783</v>
      </c>
      <c r="AB5499">
        <v>-163089</v>
      </c>
      <c r="AC5499" t="s">
        <v>38</v>
      </c>
      <c r="AD5499">
        <v>98926</v>
      </c>
    </row>
    <row r="5500" spans="1:30" x14ac:dyDescent="0.25">
      <c r="A5500">
        <f t="shared" ca="1" si="85"/>
        <v>4369</v>
      </c>
      <c r="B5500" t="s">
        <v>124</v>
      </c>
      <c r="C5500" t="s">
        <v>45</v>
      </c>
      <c r="O5500" t="s">
        <v>33</v>
      </c>
      <c r="X5500" t="s">
        <v>34</v>
      </c>
      <c r="Y5500" t="s">
        <v>22787</v>
      </c>
      <c r="Z5500" t="s">
        <v>22921</v>
      </c>
      <c r="AA5500" t="s">
        <v>22580</v>
      </c>
      <c r="AB5500">
        <v>-162180</v>
      </c>
      <c r="AC5500" t="s">
        <v>102</v>
      </c>
      <c r="AD5500">
        <v>97302</v>
      </c>
    </row>
    <row r="5501" spans="1:30" x14ac:dyDescent="0.25">
      <c r="A5501">
        <f t="shared" ca="1" si="85"/>
        <v>13266</v>
      </c>
      <c r="B5501" t="s">
        <v>334</v>
      </c>
      <c r="C5501" t="s">
        <v>45</v>
      </c>
      <c r="F5501" t="s">
        <v>14328</v>
      </c>
      <c r="O5501" t="s">
        <v>33</v>
      </c>
      <c r="Y5501" t="s">
        <v>5597</v>
      </c>
      <c r="Z5501" t="s">
        <v>31373</v>
      </c>
      <c r="AA5501" t="s">
        <v>31374</v>
      </c>
      <c r="AB5501">
        <v>-161806</v>
      </c>
      <c r="AC5501" t="s">
        <v>38</v>
      </c>
      <c r="AD5501">
        <v>98908</v>
      </c>
    </row>
    <row r="5502" spans="1:30" x14ac:dyDescent="0.25">
      <c r="A5502">
        <f t="shared" ca="1" si="85"/>
        <v>15737</v>
      </c>
      <c r="B5502" t="s">
        <v>124</v>
      </c>
      <c r="C5502" t="s">
        <v>45</v>
      </c>
      <c r="D5502" t="s">
        <v>34</v>
      </c>
      <c r="F5502" t="s">
        <v>16953</v>
      </c>
      <c r="O5502" t="s">
        <v>33</v>
      </c>
      <c r="X5502" t="s">
        <v>34</v>
      </c>
      <c r="Y5502" t="s">
        <v>3758</v>
      </c>
      <c r="Z5502" t="s">
        <v>16954</v>
      </c>
      <c r="AA5502" t="s">
        <v>16945</v>
      </c>
      <c r="AB5502">
        <v>-163426</v>
      </c>
      <c r="AC5502" t="s">
        <v>38</v>
      </c>
      <c r="AD5502">
        <v>98604</v>
      </c>
    </row>
    <row r="5503" spans="1:30" ht="409.5" x14ac:dyDescent="0.25">
      <c r="A5503">
        <f t="shared" ca="1" si="85"/>
        <v>5880</v>
      </c>
      <c r="B5503" t="s">
        <v>2046</v>
      </c>
      <c r="C5503" t="s">
        <v>80</v>
      </c>
      <c r="F5503" t="s">
        <v>927</v>
      </c>
      <c r="G5503">
        <v>0</v>
      </c>
      <c r="O5503" t="s">
        <v>33</v>
      </c>
      <c r="Y5503" t="s">
        <v>928</v>
      </c>
      <c r="Z5503" s="1" t="s">
        <v>10715</v>
      </c>
      <c r="AA5503" t="s">
        <v>10713</v>
      </c>
      <c r="AB5503" t="s">
        <v>10716</v>
      </c>
      <c r="AC5503" t="s">
        <v>102</v>
      </c>
      <c r="AD5503">
        <v>97211</v>
      </c>
    </row>
    <row r="5504" spans="1:30" ht="409.5" x14ac:dyDescent="0.25">
      <c r="A5504">
        <f t="shared" ca="1" si="85"/>
        <v>17409</v>
      </c>
      <c r="B5504" t="s">
        <v>2046</v>
      </c>
      <c r="C5504" t="s">
        <v>80</v>
      </c>
      <c r="F5504" t="s">
        <v>2132</v>
      </c>
      <c r="O5504" t="s">
        <v>33</v>
      </c>
      <c r="Y5504" t="s">
        <v>11461</v>
      </c>
      <c r="Z5504" s="1" t="s">
        <v>11462</v>
      </c>
      <c r="AA5504" t="s">
        <v>11463</v>
      </c>
      <c r="AB5504">
        <v>-170439</v>
      </c>
      <c r="AC5504" t="s">
        <v>38</v>
      </c>
      <c r="AD5504">
        <v>98109</v>
      </c>
    </row>
    <row r="5505" spans="1:30" ht="409.5" x14ac:dyDescent="0.25">
      <c r="A5505">
        <f t="shared" ca="1" si="85"/>
        <v>7971</v>
      </c>
      <c r="B5505" t="s">
        <v>2046</v>
      </c>
      <c r="C5505" t="s">
        <v>80</v>
      </c>
      <c r="F5505" t="s">
        <v>6116</v>
      </c>
      <c r="O5505" t="s">
        <v>33</v>
      </c>
      <c r="Y5505" t="s">
        <v>10629</v>
      </c>
      <c r="Z5505" s="1" t="s">
        <v>11127</v>
      </c>
      <c r="AA5505" t="s">
        <v>11128</v>
      </c>
      <c r="AB5505">
        <v>-181138</v>
      </c>
      <c r="AC5505" t="s">
        <v>38</v>
      </c>
      <c r="AD5505">
        <v>98115</v>
      </c>
    </row>
    <row r="5506" spans="1:30" x14ac:dyDescent="0.25">
      <c r="A5506">
        <f t="shared" ref="A5506:A5569" ca="1" si="86">RANDBETWEEN(1,20000)</f>
        <v>2552</v>
      </c>
      <c r="B5506" t="s">
        <v>1203</v>
      </c>
      <c r="C5506" t="s">
        <v>45</v>
      </c>
      <c r="G5506">
        <v>0</v>
      </c>
      <c r="O5506" t="s">
        <v>33</v>
      </c>
      <c r="X5506" t="s">
        <v>34</v>
      </c>
      <c r="Y5506" t="s">
        <v>18542</v>
      </c>
      <c r="Z5506" t="s">
        <v>18543</v>
      </c>
      <c r="AA5506" t="s">
        <v>18544</v>
      </c>
      <c r="AB5506" t="s">
        <v>18545</v>
      </c>
      <c r="AC5506" t="s">
        <v>38</v>
      </c>
      <c r="AD5506">
        <v>98229</v>
      </c>
    </row>
    <row r="5507" spans="1:30" x14ac:dyDescent="0.25">
      <c r="A5507">
        <f t="shared" ca="1" si="86"/>
        <v>11453</v>
      </c>
      <c r="B5507" t="s">
        <v>2046</v>
      </c>
      <c r="C5507" t="s">
        <v>80</v>
      </c>
      <c r="F5507" t="s">
        <v>5745</v>
      </c>
      <c r="G5507">
        <v>0</v>
      </c>
      <c r="O5507" t="s">
        <v>33</v>
      </c>
      <c r="Y5507" t="s">
        <v>10053</v>
      </c>
      <c r="Z5507" t="s">
        <v>13507</v>
      </c>
      <c r="AA5507" t="s">
        <v>13505</v>
      </c>
      <c r="AB5507" t="s">
        <v>13508</v>
      </c>
      <c r="AC5507" t="s">
        <v>38</v>
      </c>
      <c r="AD5507">
        <v>98201</v>
      </c>
    </row>
    <row r="5508" spans="1:30" x14ac:dyDescent="0.25">
      <c r="A5508">
        <f t="shared" ca="1" si="86"/>
        <v>13979</v>
      </c>
      <c r="B5508" t="s">
        <v>685</v>
      </c>
      <c r="C5508" t="s">
        <v>686</v>
      </c>
      <c r="F5508" t="s">
        <v>31099</v>
      </c>
      <c r="G5508">
        <v>0</v>
      </c>
      <c r="O5508" t="s">
        <v>33</v>
      </c>
      <c r="Y5508" t="s">
        <v>33725</v>
      </c>
      <c r="Z5508" t="s">
        <v>33726</v>
      </c>
      <c r="AA5508" t="s">
        <v>33714</v>
      </c>
      <c r="AB5508" t="s">
        <v>33727</v>
      </c>
      <c r="AC5508" t="s">
        <v>102</v>
      </c>
      <c r="AD5508">
        <v>97058</v>
      </c>
    </row>
    <row r="5509" spans="1:30" ht="409.5" x14ac:dyDescent="0.25">
      <c r="A5509">
        <f t="shared" ca="1" si="86"/>
        <v>15610</v>
      </c>
      <c r="B5509" t="s">
        <v>3712</v>
      </c>
      <c r="C5509" t="s">
        <v>45</v>
      </c>
      <c r="F5509" t="s">
        <v>20250</v>
      </c>
      <c r="G5509">
        <v>0</v>
      </c>
      <c r="O5509" t="s">
        <v>33</v>
      </c>
      <c r="X5509" t="s">
        <v>34</v>
      </c>
      <c r="Y5509" t="s">
        <v>22643</v>
      </c>
      <c r="Z5509" s="1" t="s">
        <v>24260</v>
      </c>
      <c r="AA5509" t="s">
        <v>24027</v>
      </c>
      <c r="AB5509" t="s">
        <v>24261</v>
      </c>
      <c r="AC5509" t="s">
        <v>102</v>
      </c>
      <c r="AD5509">
        <v>97302</v>
      </c>
    </row>
    <row r="5510" spans="1:30" x14ac:dyDescent="0.25">
      <c r="A5510">
        <f t="shared" ca="1" si="86"/>
        <v>15126</v>
      </c>
      <c r="B5510" t="s">
        <v>1483</v>
      </c>
      <c r="G5510">
        <v>0</v>
      </c>
      <c r="O5510" t="s">
        <v>33</v>
      </c>
      <c r="X5510" t="s">
        <v>34</v>
      </c>
      <c r="Y5510" t="s">
        <v>39262</v>
      </c>
      <c r="Z5510" t="s">
        <v>39263</v>
      </c>
      <c r="AA5510" t="s">
        <v>39263</v>
      </c>
      <c r="AB5510" t="s">
        <v>39264</v>
      </c>
      <c r="AC5510" t="s">
        <v>38</v>
      </c>
      <c r="AD5510">
        <v>98816</v>
      </c>
    </row>
    <row r="5511" spans="1:30" x14ac:dyDescent="0.25">
      <c r="A5511">
        <f t="shared" ca="1" si="86"/>
        <v>8365</v>
      </c>
      <c r="B5511" t="s">
        <v>685</v>
      </c>
      <c r="C5511" t="s">
        <v>686</v>
      </c>
      <c r="F5511" t="s">
        <v>3462</v>
      </c>
      <c r="G5511">
        <v>0</v>
      </c>
      <c r="O5511" t="s">
        <v>33</v>
      </c>
      <c r="Y5511" t="s">
        <v>29259</v>
      </c>
      <c r="Z5511" t="s">
        <v>35362</v>
      </c>
      <c r="AA5511" t="s">
        <v>35363</v>
      </c>
      <c r="AB5511" t="s">
        <v>35364</v>
      </c>
      <c r="AC5511" t="s">
        <v>38</v>
      </c>
      <c r="AD5511">
        <v>98007</v>
      </c>
    </row>
    <row r="5512" spans="1:30" ht="409.5" x14ac:dyDescent="0.25">
      <c r="A5512">
        <f t="shared" ca="1" si="86"/>
        <v>18417</v>
      </c>
      <c r="B5512" t="s">
        <v>2046</v>
      </c>
      <c r="C5512" t="s">
        <v>80</v>
      </c>
      <c r="O5512" t="s">
        <v>33</v>
      </c>
      <c r="Y5512" t="s">
        <v>11174</v>
      </c>
      <c r="Z5512" s="1" t="s">
        <v>11175</v>
      </c>
      <c r="AA5512" t="s">
        <v>11176</v>
      </c>
      <c r="AB5512">
        <v>-163441</v>
      </c>
      <c r="AC5512" t="s">
        <v>38</v>
      </c>
      <c r="AD5512">
        <v>98072</v>
      </c>
    </row>
    <row r="5513" spans="1:30" x14ac:dyDescent="0.25">
      <c r="A5513">
        <f t="shared" ca="1" si="86"/>
        <v>9549</v>
      </c>
      <c r="B5513" t="s">
        <v>739</v>
      </c>
      <c r="C5513" t="s">
        <v>686</v>
      </c>
      <c r="F5513" t="s">
        <v>29496</v>
      </c>
      <c r="G5513">
        <v>0</v>
      </c>
      <c r="O5513" t="s">
        <v>33</v>
      </c>
      <c r="Y5513" t="s">
        <v>29497</v>
      </c>
      <c r="Z5513" t="s">
        <v>29498</v>
      </c>
      <c r="AA5513" t="s">
        <v>29499</v>
      </c>
      <c r="AB5513" t="s">
        <v>29500</v>
      </c>
      <c r="AC5513" t="s">
        <v>59</v>
      </c>
      <c r="AD5513">
        <v>32803</v>
      </c>
    </row>
    <row r="5514" spans="1:30" x14ac:dyDescent="0.25">
      <c r="A5514">
        <f t="shared" ca="1" si="86"/>
        <v>1491</v>
      </c>
      <c r="B5514" t="s">
        <v>2046</v>
      </c>
      <c r="C5514" t="s">
        <v>80</v>
      </c>
      <c r="F5514" t="s">
        <v>1024</v>
      </c>
      <c r="G5514">
        <v>0</v>
      </c>
      <c r="O5514" t="s">
        <v>33</v>
      </c>
      <c r="Y5514" t="s">
        <v>1025</v>
      </c>
      <c r="Z5514" t="s">
        <v>8097</v>
      </c>
      <c r="AA5514" t="s">
        <v>8098</v>
      </c>
      <c r="AB5514" t="s">
        <v>8099</v>
      </c>
      <c r="AC5514" t="s">
        <v>102</v>
      </c>
      <c r="AD5514">
        <v>97219</v>
      </c>
    </row>
    <row r="5515" spans="1:30" x14ac:dyDescent="0.25">
      <c r="A5515">
        <f t="shared" ca="1" si="86"/>
        <v>12792</v>
      </c>
      <c r="B5515" t="s">
        <v>2046</v>
      </c>
      <c r="C5515" t="s">
        <v>80</v>
      </c>
      <c r="F5515" t="s">
        <v>5745</v>
      </c>
      <c r="O5515" t="s">
        <v>33</v>
      </c>
      <c r="Y5515" t="s">
        <v>5935</v>
      </c>
      <c r="Z5515" t="s">
        <v>14224</v>
      </c>
      <c r="AA5515" t="s">
        <v>14217</v>
      </c>
      <c r="AB5515">
        <v>-170187</v>
      </c>
      <c r="AC5515" t="s">
        <v>38</v>
      </c>
      <c r="AD5515">
        <v>98201</v>
      </c>
    </row>
    <row r="5516" spans="1:30" ht="285" x14ac:dyDescent="0.25">
      <c r="A5516">
        <f t="shared" ca="1" si="86"/>
        <v>18164</v>
      </c>
      <c r="B5516" t="s">
        <v>739</v>
      </c>
      <c r="C5516" t="s">
        <v>686</v>
      </c>
      <c r="F5516" t="s">
        <v>3030</v>
      </c>
      <c r="G5516">
        <v>0</v>
      </c>
      <c r="O5516" t="s">
        <v>33</v>
      </c>
      <c r="Y5516" t="s">
        <v>30846</v>
      </c>
      <c r="Z5516" s="1" t="s">
        <v>30847</v>
      </c>
      <c r="AA5516" t="s">
        <v>30848</v>
      </c>
      <c r="AB5516" t="s">
        <v>30849</v>
      </c>
      <c r="AC5516" t="s">
        <v>38</v>
      </c>
      <c r="AD5516">
        <v>98101</v>
      </c>
    </row>
    <row r="5517" spans="1:30" ht="409.5" x14ac:dyDescent="0.25">
      <c r="A5517">
        <f t="shared" ca="1" si="86"/>
        <v>12363</v>
      </c>
      <c r="B5517" t="s">
        <v>2046</v>
      </c>
      <c r="C5517" t="s">
        <v>80</v>
      </c>
      <c r="F5517" t="s">
        <v>5745</v>
      </c>
      <c r="O5517" t="s">
        <v>33</v>
      </c>
      <c r="Y5517" t="s">
        <v>10053</v>
      </c>
      <c r="Z5517" s="1" t="s">
        <v>12000</v>
      </c>
      <c r="AA5517" t="s">
        <v>12001</v>
      </c>
      <c r="AB5517">
        <v>-170743</v>
      </c>
      <c r="AC5517" t="s">
        <v>38</v>
      </c>
      <c r="AD5517">
        <v>98201</v>
      </c>
    </row>
    <row r="5518" spans="1:30" x14ac:dyDescent="0.25">
      <c r="A5518">
        <f t="shared" ca="1" si="86"/>
        <v>4503</v>
      </c>
      <c r="B5518" t="s">
        <v>79</v>
      </c>
      <c r="C5518" t="s">
        <v>80</v>
      </c>
      <c r="F5518" t="s">
        <v>160</v>
      </c>
      <c r="O5518" t="s">
        <v>33</v>
      </c>
      <c r="Y5518" t="s">
        <v>12810</v>
      </c>
      <c r="Z5518" t="s">
        <v>13812</v>
      </c>
      <c r="AA5518" t="s">
        <v>26789</v>
      </c>
      <c r="AB5518">
        <v>-172124</v>
      </c>
      <c r="AC5518" t="s">
        <v>38</v>
      </c>
      <c r="AD5518">
        <v>98223</v>
      </c>
    </row>
    <row r="5519" spans="1:30" ht="409.5" x14ac:dyDescent="0.25">
      <c r="A5519">
        <f t="shared" ca="1" si="86"/>
        <v>5133</v>
      </c>
      <c r="B5519" t="s">
        <v>334</v>
      </c>
      <c r="C5519" t="s">
        <v>45</v>
      </c>
      <c r="F5519" t="s">
        <v>4836</v>
      </c>
      <c r="G5519">
        <v>0</v>
      </c>
      <c r="O5519" t="s">
        <v>33</v>
      </c>
      <c r="X5519" t="s">
        <v>34</v>
      </c>
      <c r="Y5519" t="s">
        <v>4837</v>
      </c>
      <c r="Z5519" s="1" t="s">
        <v>4838</v>
      </c>
      <c r="AA5519" t="s">
        <v>4827</v>
      </c>
      <c r="AB5519" t="s">
        <v>4839</v>
      </c>
      <c r="AC5519" t="s">
        <v>1783</v>
      </c>
      <c r="AD5519">
        <v>64108</v>
      </c>
    </row>
    <row r="5520" spans="1:30" x14ac:dyDescent="0.25">
      <c r="A5520">
        <f t="shared" ca="1" si="86"/>
        <v>11414</v>
      </c>
      <c r="B5520" t="s">
        <v>68</v>
      </c>
      <c r="C5520" t="s">
        <v>45</v>
      </c>
      <c r="O5520" t="s">
        <v>8498</v>
      </c>
      <c r="AB5520">
        <v>-181611</v>
      </c>
    </row>
    <row r="5521" spans="1:30" ht="409.5" x14ac:dyDescent="0.25">
      <c r="A5521">
        <f t="shared" ca="1" si="86"/>
        <v>11262</v>
      </c>
      <c r="B5521" t="s">
        <v>164</v>
      </c>
      <c r="C5521" t="s">
        <v>165</v>
      </c>
      <c r="F5521" t="s">
        <v>39002</v>
      </c>
      <c r="G5521">
        <v>0</v>
      </c>
      <c r="O5521" t="s">
        <v>33</v>
      </c>
      <c r="Y5521" t="s">
        <v>17714</v>
      </c>
      <c r="Z5521" s="1" t="s">
        <v>42352</v>
      </c>
      <c r="AA5521" t="s">
        <v>42353</v>
      </c>
      <c r="AB5521" t="s">
        <v>42354</v>
      </c>
      <c r="AC5521" t="s">
        <v>38</v>
      </c>
      <c r="AD5521">
        <v>98112</v>
      </c>
    </row>
    <row r="5522" spans="1:30" ht="409.5" x14ac:dyDescent="0.25">
      <c r="A5522">
        <f t="shared" ca="1" si="86"/>
        <v>5394</v>
      </c>
      <c r="B5522" t="s">
        <v>1483</v>
      </c>
      <c r="F5522" t="s">
        <v>9649</v>
      </c>
      <c r="G5522">
        <v>0</v>
      </c>
      <c r="O5522" t="s">
        <v>155</v>
      </c>
      <c r="X5522" t="s">
        <v>34</v>
      </c>
      <c r="Y5522" t="s">
        <v>29178</v>
      </c>
      <c r="Z5522" s="1" t="s">
        <v>29179</v>
      </c>
      <c r="AA5522" s="1" t="s">
        <v>29180</v>
      </c>
      <c r="AB5522" t="s">
        <v>29181</v>
      </c>
      <c r="AC5522" t="s">
        <v>38</v>
      </c>
      <c r="AD5522">
        <v>98837</v>
      </c>
    </row>
    <row r="5523" spans="1:30" ht="409.5" x14ac:dyDescent="0.25">
      <c r="A5523">
        <f t="shared" ca="1" si="86"/>
        <v>5317</v>
      </c>
      <c r="B5523" t="s">
        <v>79</v>
      </c>
      <c r="C5523" t="s">
        <v>80</v>
      </c>
      <c r="F5523" t="s">
        <v>5968</v>
      </c>
      <c r="O5523" t="s">
        <v>33</v>
      </c>
      <c r="Y5523" t="s">
        <v>10340</v>
      </c>
      <c r="Z5523" s="1" t="s">
        <v>26470</v>
      </c>
      <c r="AA5523" t="s">
        <v>26471</v>
      </c>
      <c r="AB5523">
        <v>-180571</v>
      </c>
      <c r="AC5523" t="s">
        <v>38</v>
      </c>
      <c r="AD5523">
        <v>98371</v>
      </c>
    </row>
    <row r="5524" spans="1:30" x14ac:dyDescent="0.25">
      <c r="A5524">
        <f t="shared" ca="1" si="86"/>
        <v>13121</v>
      </c>
      <c r="B5524" t="s">
        <v>334</v>
      </c>
      <c r="C5524" t="s">
        <v>45</v>
      </c>
      <c r="O5524" t="s">
        <v>63</v>
      </c>
      <c r="V5524" t="s">
        <v>4604</v>
      </c>
      <c r="W5524">
        <v>30</v>
      </c>
      <c r="X5524" t="s">
        <v>34</v>
      </c>
      <c r="Y5524" t="s">
        <v>4605</v>
      </c>
      <c r="Z5524" t="s">
        <v>4606</v>
      </c>
      <c r="AA5524" t="s">
        <v>4607</v>
      </c>
      <c r="AB5524">
        <v>-161904</v>
      </c>
      <c r="AC5524" t="s">
        <v>38</v>
      </c>
      <c r="AD5524">
        <v>98444</v>
      </c>
    </row>
    <row r="5525" spans="1:30" ht="409.5" x14ac:dyDescent="0.25">
      <c r="A5525">
        <f t="shared" ca="1" si="86"/>
        <v>14400</v>
      </c>
      <c r="B5525" t="s">
        <v>276</v>
      </c>
      <c r="C5525" t="s">
        <v>45</v>
      </c>
      <c r="F5525" t="s">
        <v>20250</v>
      </c>
      <c r="G5525">
        <v>0</v>
      </c>
      <c r="O5525" t="s">
        <v>33</v>
      </c>
      <c r="X5525" t="s">
        <v>34</v>
      </c>
      <c r="Y5525" t="s">
        <v>22656</v>
      </c>
      <c r="Z5525" s="1" t="s">
        <v>22725</v>
      </c>
      <c r="AA5525" t="s">
        <v>22580</v>
      </c>
      <c r="AB5525" t="s">
        <v>22726</v>
      </c>
    </row>
    <row r="5526" spans="1:30" ht="409.5" x14ac:dyDescent="0.25">
      <c r="A5526">
        <f t="shared" ca="1" si="86"/>
        <v>1220</v>
      </c>
      <c r="B5526" t="s">
        <v>2046</v>
      </c>
      <c r="C5526" t="s">
        <v>80</v>
      </c>
      <c r="F5526" t="s">
        <v>3246</v>
      </c>
      <c r="O5526" t="s">
        <v>33</v>
      </c>
      <c r="Y5526" t="s">
        <v>7452</v>
      </c>
      <c r="Z5526" s="1" t="s">
        <v>16443</v>
      </c>
      <c r="AA5526" t="s">
        <v>16444</v>
      </c>
      <c r="AB5526">
        <v>-172664</v>
      </c>
      <c r="AC5526" t="s">
        <v>38</v>
      </c>
      <c r="AD5526">
        <v>98296</v>
      </c>
    </row>
    <row r="5527" spans="1:30" ht="120" x14ac:dyDescent="0.25">
      <c r="A5527">
        <f t="shared" ca="1" si="86"/>
        <v>15542</v>
      </c>
      <c r="B5527" t="s">
        <v>685</v>
      </c>
      <c r="C5527" t="s">
        <v>686</v>
      </c>
      <c r="F5527" t="s">
        <v>20211</v>
      </c>
      <c r="O5527" t="s">
        <v>33</v>
      </c>
      <c r="Y5527" t="s">
        <v>33188</v>
      </c>
      <c r="Z5527" t="s">
        <v>34173</v>
      </c>
      <c r="AA5527" s="1" t="s">
        <v>34174</v>
      </c>
      <c r="AB5527">
        <v>-172186</v>
      </c>
      <c r="AC5527" t="s">
        <v>38</v>
      </c>
      <c r="AD5527">
        <v>98907</v>
      </c>
    </row>
    <row r="5528" spans="1:30" x14ac:dyDescent="0.25">
      <c r="A5528">
        <f t="shared" ca="1" si="86"/>
        <v>16791</v>
      </c>
      <c r="B5528" t="s">
        <v>334</v>
      </c>
      <c r="C5528" t="s">
        <v>45</v>
      </c>
      <c r="F5528" t="s">
        <v>844</v>
      </c>
      <c r="O5528" t="s">
        <v>33</v>
      </c>
      <c r="X5528" t="s">
        <v>34</v>
      </c>
      <c r="Y5528" t="s">
        <v>18839</v>
      </c>
      <c r="Z5528" t="s">
        <v>18918</v>
      </c>
      <c r="AA5528" t="s">
        <v>18915</v>
      </c>
      <c r="AB5528">
        <v>-172062</v>
      </c>
      <c r="AC5528" t="s">
        <v>38</v>
      </c>
      <c r="AD5528">
        <v>98103</v>
      </c>
    </row>
    <row r="5529" spans="1:30" x14ac:dyDescent="0.25">
      <c r="A5529">
        <f t="shared" ca="1" si="86"/>
        <v>11328</v>
      </c>
      <c r="B5529" t="s">
        <v>164</v>
      </c>
      <c r="C5529" t="s">
        <v>165</v>
      </c>
      <c r="F5529" t="s">
        <v>6181</v>
      </c>
      <c r="O5529" t="s">
        <v>33</v>
      </c>
      <c r="W5529">
        <v>30</v>
      </c>
      <c r="X5529" t="s">
        <v>34</v>
      </c>
      <c r="Y5529" t="s">
        <v>17221</v>
      </c>
      <c r="Z5529" t="s">
        <v>17222</v>
      </c>
      <c r="AA5529" t="s">
        <v>17223</v>
      </c>
      <c r="AB5529">
        <v>-172581</v>
      </c>
      <c r="AC5529" t="s">
        <v>38</v>
      </c>
      <c r="AD5529">
        <v>98104</v>
      </c>
    </row>
    <row r="5530" spans="1:30" x14ac:dyDescent="0.25">
      <c r="A5530">
        <f t="shared" ca="1" si="86"/>
        <v>2419</v>
      </c>
      <c r="B5530" t="s">
        <v>2046</v>
      </c>
      <c r="C5530" t="s">
        <v>80</v>
      </c>
      <c r="F5530" t="s">
        <v>413</v>
      </c>
      <c r="O5530" t="s">
        <v>33</v>
      </c>
      <c r="Y5530" t="s">
        <v>6029</v>
      </c>
      <c r="Z5530" t="s">
        <v>14053</v>
      </c>
      <c r="AA5530" t="s">
        <v>14048</v>
      </c>
      <c r="AB5530">
        <v>-160637</v>
      </c>
      <c r="AC5530" t="s">
        <v>38</v>
      </c>
      <c r="AD5530">
        <v>98004</v>
      </c>
    </row>
    <row r="5531" spans="1:30" x14ac:dyDescent="0.25">
      <c r="A5531">
        <f t="shared" ca="1" si="86"/>
        <v>19397</v>
      </c>
      <c r="B5531" t="s">
        <v>244</v>
      </c>
      <c r="C5531" t="s">
        <v>245</v>
      </c>
      <c r="O5531" t="s">
        <v>33</v>
      </c>
      <c r="X5531" t="s">
        <v>34</v>
      </c>
      <c r="Y5531" t="s">
        <v>255</v>
      </c>
      <c r="Z5531" t="s">
        <v>25782</v>
      </c>
      <c r="AA5531" t="s">
        <v>25782</v>
      </c>
      <c r="AB5531">
        <v>-163593</v>
      </c>
      <c r="AC5531" t="s">
        <v>38</v>
      </c>
      <c r="AD5531">
        <v>98847</v>
      </c>
    </row>
    <row r="5532" spans="1:30" ht="409.5" x14ac:dyDescent="0.25">
      <c r="A5532">
        <f t="shared" ca="1" si="86"/>
        <v>9657</v>
      </c>
      <c r="B5532" t="s">
        <v>44</v>
      </c>
      <c r="C5532" t="s">
        <v>45</v>
      </c>
      <c r="G5532">
        <v>0</v>
      </c>
      <c r="O5532" t="s">
        <v>33</v>
      </c>
      <c r="X5532" t="s">
        <v>34</v>
      </c>
      <c r="Y5532" t="s">
        <v>19736</v>
      </c>
      <c r="Z5532" s="1" t="s">
        <v>19737</v>
      </c>
      <c r="AA5532" s="1" t="s">
        <v>19737</v>
      </c>
      <c r="AB5532" t="s">
        <v>19738</v>
      </c>
      <c r="AC5532" t="s">
        <v>38</v>
      </c>
      <c r="AD5532">
        <v>98584</v>
      </c>
    </row>
    <row r="5533" spans="1:30" ht="409.5" x14ac:dyDescent="0.25">
      <c r="A5533">
        <f t="shared" ca="1" si="86"/>
        <v>18808</v>
      </c>
      <c r="B5533" t="s">
        <v>2046</v>
      </c>
      <c r="C5533" t="s">
        <v>80</v>
      </c>
      <c r="F5533" t="s">
        <v>986</v>
      </c>
      <c r="O5533" t="s">
        <v>33</v>
      </c>
      <c r="Y5533" t="s">
        <v>987</v>
      </c>
      <c r="Z5533" s="1" t="s">
        <v>11840</v>
      </c>
      <c r="AA5533" t="s">
        <v>11841</v>
      </c>
      <c r="AB5533">
        <v>-162392</v>
      </c>
      <c r="AC5533" t="s">
        <v>38</v>
      </c>
      <c r="AD5533">
        <v>98116</v>
      </c>
    </row>
    <row r="5534" spans="1:30" x14ac:dyDescent="0.25">
      <c r="A5534">
        <f t="shared" ca="1" si="86"/>
        <v>6532</v>
      </c>
      <c r="B5534" t="s">
        <v>685</v>
      </c>
      <c r="C5534" t="s">
        <v>686</v>
      </c>
      <c r="F5534" t="s">
        <v>4924</v>
      </c>
      <c r="G5534">
        <v>0</v>
      </c>
      <c r="O5534" t="s">
        <v>33</v>
      </c>
      <c r="Y5534" t="s">
        <v>29412</v>
      </c>
      <c r="Z5534" t="s">
        <v>34496</v>
      </c>
      <c r="AA5534" t="s">
        <v>34436</v>
      </c>
      <c r="AB5534" t="s">
        <v>34497</v>
      </c>
      <c r="AC5534" t="s">
        <v>38</v>
      </c>
      <c r="AD5534">
        <v>98005</v>
      </c>
    </row>
    <row r="5535" spans="1:30" x14ac:dyDescent="0.25">
      <c r="A5535">
        <f t="shared" ca="1" si="86"/>
        <v>12864</v>
      </c>
      <c r="B5535" t="s">
        <v>677</v>
      </c>
      <c r="C5535" t="s">
        <v>80</v>
      </c>
      <c r="F5535" t="s">
        <v>5745</v>
      </c>
      <c r="G5535">
        <v>0</v>
      </c>
      <c r="O5535" t="s">
        <v>33</v>
      </c>
      <c r="Y5535" t="s">
        <v>10186</v>
      </c>
      <c r="Z5535" t="s">
        <v>10187</v>
      </c>
      <c r="AA5535" t="s">
        <v>10188</v>
      </c>
      <c r="AB5535" t="s">
        <v>10189</v>
      </c>
      <c r="AC5535" t="s">
        <v>38</v>
      </c>
      <c r="AD5535">
        <v>98201</v>
      </c>
    </row>
    <row r="5536" spans="1:30" ht="409.5" x14ac:dyDescent="0.25">
      <c r="A5536">
        <f t="shared" ca="1" si="86"/>
        <v>3784</v>
      </c>
      <c r="B5536" t="s">
        <v>2046</v>
      </c>
      <c r="C5536" t="s">
        <v>80</v>
      </c>
      <c r="F5536" t="s">
        <v>7430</v>
      </c>
      <c r="O5536" t="s">
        <v>33</v>
      </c>
      <c r="Y5536" t="s">
        <v>7431</v>
      </c>
      <c r="Z5536" s="1" t="s">
        <v>12015</v>
      </c>
      <c r="AA5536" t="s">
        <v>12016</v>
      </c>
      <c r="AB5536">
        <v>-162858</v>
      </c>
      <c r="AC5536" t="s">
        <v>38</v>
      </c>
      <c r="AD5536">
        <v>98221</v>
      </c>
    </row>
    <row r="5537" spans="1:30" x14ac:dyDescent="0.25">
      <c r="A5537">
        <f t="shared" ca="1" si="86"/>
        <v>16774</v>
      </c>
      <c r="B5537" t="s">
        <v>44</v>
      </c>
      <c r="C5537" t="s">
        <v>45</v>
      </c>
      <c r="F5537" t="s">
        <v>3761</v>
      </c>
      <c r="G5537">
        <v>0</v>
      </c>
      <c r="O5537" t="s">
        <v>33</v>
      </c>
      <c r="X5537" t="s">
        <v>34</v>
      </c>
      <c r="Y5537" t="s">
        <v>3762</v>
      </c>
      <c r="Z5537" t="s">
        <v>3763</v>
      </c>
      <c r="AA5537" t="s">
        <v>3764</v>
      </c>
      <c r="AB5537" t="s">
        <v>3765</v>
      </c>
      <c r="AC5537" t="s">
        <v>243</v>
      </c>
      <c r="AD5537">
        <v>90248</v>
      </c>
    </row>
    <row r="5538" spans="1:30" x14ac:dyDescent="0.25">
      <c r="A5538">
        <f t="shared" ca="1" si="86"/>
        <v>16244</v>
      </c>
      <c r="B5538" t="s">
        <v>79</v>
      </c>
      <c r="C5538" t="s">
        <v>80</v>
      </c>
      <c r="F5538" t="s">
        <v>4110</v>
      </c>
      <c r="O5538" t="s">
        <v>33</v>
      </c>
      <c r="Y5538" t="s">
        <v>3497</v>
      </c>
      <c r="Z5538" t="s">
        <v>26703</v>
      </c>
      <c r="AA5538" t="s">
        <v>26704</v>
      </c>
      <c r="AB5538">
        <v>-172151</v>
      </c>
      <c r="AC5538" t="s">
        <v>38</v>
      </c>
      <c r="AD5538">
        <v>98660</v>
      </c>
    </row>
    <row r="5539" spans="1:30" ht="409.5" x14ac:dyDescent="0.25">
      <c r="A5539">
        <f t="shared" ca="1" si="86"/>
        <v>10477</v>
      </c>
      <c r="B5539" t="s">
        <v>2046</v>
      </c>
      <c r="C5539" t="s">
        <v>80</v>
      </c>
      <c r="F5539" t="s">
        <v>4879</v>
      </c>
      <c r="G5539">
        <v>0</v>
      </c>
      <c r="O5539" t="s">
        <v>33</v>
      </c>
      <c r="Y5539" t="s">
        <v>7019</v>
      </c>
      <c r="Z5539" s="1" t="s">
        <v>12169</v>
      </c>
      <c r="AA5539" t="s">
        <v>12170</v>
      </c>
      <c r="AB5539" t="s">
        <v>12171</v>
      </c>
      <c r="AC5539" t="s">
        <v>38</v>
      </c>
      <c r="AD5539">
        <v>98032</v>
      </c>
    </row>
    <row r="5540" spans="1:30" x14ac:dyDescent="0.25">
      <c r="A5540">
        <f t="shared" ca="1" si="86"/>
        <v>14120</v>
      </c>
      <c r="B5540" t="s">
        <v>677</v>
      </c>
      <c r="C5540" t="s">
        <v>80</v>
      </c>
      <c r="F5540" t="s">
        <v>5876</v>
      </c>
      <c r="G5540">
        <v>0</v>
      </c>
      <c r="O5540" t="s">
        <v>155</v>
      </c>
      <c r="X5540" t="s">
        <v>34</v>
      </c>
      <c r="Y5540" t="s">
        <v>27891</v>
      </c>
      <c r="Z5540" t="s">
        <v>27892</v>
      </c>
      <c r="AA5540" t="s">
        <v>27893</v>
      </c>
      <c r="AB5540" t="s">
        <v>27894</v>
      </c>
      <c r="AC5540" t="s">
        <v>38</v>
      </c>
      <c r="AD5540">
        <v>98004</v>
      </c>
    </row>
    <row r="5541" spans="1:30" x14ac:dyDescent="0.25">
      <c r="A5541">
        <f t="shared" ca="1" si="86"/>
        <v>8060</v>
      </c>
      <c r="B5541" t="s">
        <v>73</v>
      </c>
      <c r="C5541" t="s">
        <v>74</v>
      </c>
      <c r="F5541" t="s">
        <v>42663</v>
      </c>
      <c r="O5541" t="s">
        <v>63</v>
      </c>
      <c r="X5541" t="s">
        <v>34</v>
      </c>
      <c r="Y5541" t="s">
        <v>1674</v>
      </c>
      <c r="Z5541" t="s">
        <v>42664</v>
      </c>
      <c r="AA5541" t="s">
        <v>42665</v>
      </c>
      <c r="AB5541">
        <v>-163322</v>
      </c>
      <c r="AC5541" t="s">
        <v>38</v>
      </c>
      <c r="AD5541">
        <v>98109</v>
      </c>
    </row>
    <row r="5542" spans="1:30" ht="409.5" x14ac:dyDescent="0.25">
      <c r="A5542">
        <f t="shared" ca="1" si="86"/>
        <v>1923</v>
      </c>
      <c r="B5542" t="s">
        <v>2046</v>
      </c>
      <c r="C5542" t="s">
        <v>80</v>
      </c>
      <c r="F5542" t="s">
        <v>3308</v>
      </c>
      <c r="G5542">
        <v>0</v>
      </c>
      <c r="O5542" t="s">
        <v>33</v>
      </c>
      <c r="Y5542" t="s">
        <v>7277</v>
      </c>
      <c r="Z5542" s="1" t="s">
        <v>10519</v>
      </c>
      <c r="AA5542" t="s">
        <v>10520</v>
      </c>
      <c r="AB5542" t="s">
        <v>10521</v>
      </c>
      <c r="AC5542" t="s">
        <v>38</v>
      </c>
      <c r="AD5542">
        <v>98004</v>
      </c>
    </row>
    <row r="5543" spans="1:30" x14ac:dyDescent="0.25">
      <c r="A5543">
        <f t="shared" ca="1" si="86"/>
        <v>19399</v>
      </c>
      <c r="B5543" t="s">
        <v>677</v>
      </c>
      <c r="C5543" t="s">
        <v>80</v>
      </c>
      <c r="F5543" t="s">
        <v>1418</v>
      </c>
      <c r="G5543">
        <v>0</v>
      </c>
      <c r="O5543" t="s">
        <v>33</v>
      </c>
      <c r="Y5543" t="s">
        <v>5784</v>
      </c>
      <c r="Z5543" t="s">
        <v>8382</v>
      </c>
      <c r="AA5543" t="s">
        <v>8383</v>
      </c>
      <c r="AB5543" t="s">
        <v>8384</v>
      </c>
      <c r="AC5543" t="s">
        <v>38</v>
      </c>
      <c r="AD5543">
        <v>98504</v>
      </c>
    </row>
    <row r="5544" spans="1:30" x14ac:dyDescent="0.25">
      <c r="A5544">
        <f t="shared" ca="1" si="86"/>
        <v>6747</v>
      </c>
      <c r="B5544" t="s">
        <v>739</v>
      </c>
      <c r="C5544" t="s">
        <v>686</v>
      </c>
      <c r="F5544" t="s">
        <v>3127</v>
      </c>
      <c r="G5544">
        <v>0</v>
      </c>
      <c r="O5544" t="s">
        <v>63</v>
      </c>
      <c r="X5544" t="s">
        <v>34</v>
      </c>
      <c r="Y5544" t="s">
        <v>29517</v>
      </c>
      <c r="Z5544" t="s">
        <v>29518</v>
      </c>
      <c r="AA5544" t="s">
        <v>29519</v>
      </c>
      <c r="AB5544" t="s">
        <v>29520</v>
      </c>
      <c r="AC5544" t="s">
        <v>38</v>
      </c>
      <c r="AD5544">
        <v>98579</v>
      </c>
    </row>
    <row r="5545" spans="1:30" x14ac:dyDescent="0.25">
      <c r="A5545">
        <f t="shared" ca="1" si="86"/>
        <v>7971</v>
      </c>
      <c r="B5545" t="s">
        <v>107</v>
      </c>
      <c r="C5545" t="s">
        <v>108</v>
      </c>
      <c r="F5545" t="s">
        <v>2889</v>
      </c>
      <c r="O5545" t="s">
        <v>63</v>
      </c>
      <c r="X5545" t="s">
        <v>34</v>
      </c>
      <c r="Y5545" t="s">
        <v>2890</v>
      </c>
      <c r="Z5545" t="s">
        <v>41201</v>
      </c>
      <c r="AA5545" t="s">
        <v>41202</v>
      </c>
      <c r="AB5545">
        <v>-170379</v>
      </c>
      <c r="AC5545" t="s">
        <v>38</v>
      </c>
      <c r="AD5545">
        <v>98164</v>
      </c>
    </row>
    <row r="5546" spans="1:30" x14ac:dyDescent="0.25">
      <c r="A5546">
        <f t="shared" ca="1" si="86"/>
        <v>17333</v>
      </c>
      <c r="B5546" t="s">
        <v>178</v>
      </c>
      <c r="C5546" t="s">
        <v>179</v>
      </c>
      <c r="F5546" t="s">
        <v>2107</v>
      </c>
      <c r="O5546" t="s">
        <v>33</v>
      </c>
      <c r="X5546" t="s">
        <v>34</v>
      </c>
      <c r="Y5546" t="s">
        <v>2108</v>
      </c>
      <c r="Z5546" t="s">
        <v>39177</v>
      </c>
      <c r="AA5546" t="s">
        <v>39165</v>
      </c>
      <c r="AB5546">
        <v>-161835</v>
      </c>
      <c r="AC5546" t="s">
        <v>38</v>
      </c>
      <c r="AD5546">
        <v>98902</v>
      </c>
    </row>
    <row r="5547" spans="1:30" ht="409.5" x14ac:dyDescent="0.25">
      <c r="A5547">
        <f t="shared" ca="1" si="86"/>
        <v>17010</v>
      </c>
      <c r="B5547" t="s">
        <v>2046</v>
      </c>
      <c r="C5547" t="s">
        <v>80</v>
      </c>
      <c r="O5547" t="s">
        <v>33</v>
      </c>
      <c r="Y5547" t="s">
        <v>16564</v>
      </c>
      <c r="Z5547" s="1" t="s">
        <v>16565</v>
      </c>
      <c r="AA5547" t="s">
        <v>16566</v>
      </c>
      <c r="AB5547">
        <v>-180404</v>
      </c>
      <c r="AC5547" t="s">
        <v>38</v>
      </c>
      <c r="AD5547">
        <v>98103</v>
      </c>
    </row>
    <row r="5548" spans="1:30" ht="409.5" x14ac:dyDescent="0.25">
      <c r="A5548">
        <f t="shared" ca="1" si="86"/>
        <v>4089</v>
      </c>
      <c r="B5548" t="s">
        <v>230</v>
      </c>
      <c r="C5548" t="s">
        <v>45</v>
      </c>
      <c r="F5548" t="s">
        <v>20250</v>
      </c>
      <c r="O5548" t="s">
        <v>33</v>
      </c>
      <c r="X5548" t="s">
        <v>34</v>
      </c>
      <c r="Y5548" t="s">
        <v>22643</v>
      </c>
      <c r="Z5548" s="1" t="s">
        <v>23186</v>
      </c>
      <c r="AA5548" t="s">
        <v>22580</v>
      </c>
      <c r="AB5548">
        <v>-170912</v>
      </c>
    </row>
    <row r="5549" spans="1:30" x14ac:dyDescent="0.25">
      <c r="A5549">
        <f t="shared" ca="1" si="86"/>
        <v>19384</v>
      </c>
      <c r="B5549" t="s">
        <v>79</v>
      </c>
      <c r="C5549" t="s">
        <v>80</v>
      </c>
      <c r="O5549" t="s">
        <v>33</v>
      </c>
      <c r="Y5549" t="s">
        <v>26932</v>
      </c>
      <c r="Z5549" t="s">
        <v>26933</v>
      </c>
      <c r="AA5549" t="s">
        <v>26934</v>
      </c>
      <c r="AB5549">
        <v>-171853</v>
      </c>
      <c r="AC5549" t="s">
        <v>38</v>
      </c>
      <c r="AD5549">
        <v>98118</v>
      </c>
    </row>
    <row r="5550" spans="1:30" ht="409.5" x14ac:dyDescent="0.25">
      <c r="A5550">
        <f t="shared" ca="1" si="86"/>
        <v>14079</v>
      </c>
      <c r="B5550" t="s">
        <v>773</v>
      </c>
      <c r="C5550" t="s">
        <v>80</v>
      </c>
      <c r="F5550" t="s">
        <v>6023</v>
      </c>
      <c r="G5550">
        <v>0</v>
      </c>
      <c r="O5550" t="s">
        <v>33</v>
      </c>
      <c r="X5550" t="s">
        <v>34</v>
      </c>
      <c r="Y5550" t="s">
        <v>6024</v>
      </c>
      <c r="Z5550" s="1" t="s">
        <v>6025</v>
      </c>
      <c r="AA5550" t="s">
        <v>6026</v>
      </c>
      <c r="AB5550" t="s">
        <v>6027</v>
      </c>
      <c r="AC5550" t="s">
        <v>6028</v>
      </c>
      <c r="AD5550">
        <v>48108</v>
      </c>
    </row>
    <row r="5551" spans="1:30" x14ac:dyDescent="0.25">
      <c r="A5551">
        <f t="shared" ca="1" si="86"/>
        <v>14433</v>
      </c>
      <c r="B5551" t="s">
        <v>30</v>
      </c>
      <c r="C5551" t="s">
        <v>31</v>
      </c>
      <c r="F5551" t="s">
        <v>1546</v>
      </c>
      <c r="O5551" t="s">
        <v>33</v>
      </c>
      <c r="X5551" t="s">
        <v>34</v>
      </c>
      <c r="Y5551" t="s">
        <v>16584</v>
      </c>
      <c r="Z5551" t="s">
        <v>41305</v>
      </c>
      <c r="AA5551" t="s">
        <v>41306</v>
      </c>
      <c r="AB5551">
        <v>-163431</v>
      </c>
      <c r="AC5551" t="s">
        <v>38</v>
      </c>
      <c r="AD5551">
        <v>98020</v>
      </c>
    </row>
    <row r="5552" spans="1:30" ht="409.5" x14ac:dyDescent="0.25">
      <c r="A5552">
        <f t="shared" ca="1" si="86"/>
        <v>17491</v>
      </c>
      <c r="B5552" t="s">
        <v>178</v>
      </c>
      <c r="C5552" t="s">
        <v>179</v>
      </c>
      <c r="F5552" t="s">
        <v>180</v>
      </c>
      <c r="O5552" t="s">
        <v>33</v>
      </c>
      <c r="W5552">
        <v>15</v>
      </c>
      <c r="X5552" t="s">
        <v>34</v>
      </c>
      <c r="Y5552" t="s">
        <v>181</v>
      </c>
      <c r="Z5552" s="1" t="s">
        <v>20501</v>
      </c>
      <c r="AA5552" t="s">
        <v>20502</v>
      </c>
      <c r="AB5552">
        <v>-180054</v>
      </c>
      <c r="AC5552" t="s">
        <v>38</v>
      </c>
      <c r="AD5552">
        <v>98922</v>
      </c>
    </row>
    <row r="5553" spans="1:30" x14ac:dyDescent="0.25">
      <c r="A5553">
        <f t="shared" ca="1" si="86"/>
        <v>14174</v>
      </c>
      <c r="B5553" t="s">
        <v>2046</v>
      </c>
      <c r="C5553" t="s">
        <v>80</v>
      </c>
      <c r="F5553" t="s">
        <v>12762</v>
      </c>
      <c r="O5553" t="s">
        <v>33</v>
      </c>
      <c r="Y5553" t="s">
        <v>12763</v>
      </c>
      <c r="Z5553" t="s">
        <v>12764</v>
      </c>
      <c r="AA5553" t="s">
        <v>12765</v>
      </c>
      <c r="AB5553">
        <v>-162120</v>
      </c>
      <c r="AC5553" t="s">
        <v>38</v>
      </c>
      <c r="AD5553">
        <v>98391</v>
      </c>
    </row>
    <row r="5554" spans="1:30" x14ac:dyDescent="0.25">
      <c r="A5554">
        <f t="shared" ca="1" si="86"/>
        <v>12507</v>
      </c>
      <c r="B5554" t="s">
        <v>739</v>
      </c>
      <c r="C5554" t="s">
        <v>686</v>
      </c>
      <c r="F5554" t="s">
        <v>29818</v>
      </c>
      <c r="O5554" t="s">
        <v>33</v>
      </c>
      <c r="Y5554" t="s">
        <v>30300</v>
      </c>
      <c r="Z5554" t="s">
        <v>30675</v>
      </c>
      <c r="AA5554" t="s">
        <v>30665</v>
      </c>
      <c r="AB5554">
        <v>-162997</v>
      </c>
      <c r="AC5554" t="s">
        <v>38</v>
      </c>
      <c r="AD5554">
        <v>98409</v>
      </c>
    </row>
    <row r="5555" spans="1:30" x14ac:dyDescent="0.25">
      <c r="A5555">
        <f t="shared" ca="1" si="86"/>
        <v>19876</v>
      </c>
      <c r="B5555" t="s">
        <v>124</v>
      </c>
      <c r="C5555" t="s">
        <v>45</v>
      </c>
      <c r="O5555" t="s">
        <v>33</v>
      </c>
      <c r="X5555" t="s">
        <v>34</v>
      </c>
      <c r="Y5555" t="s">
        <v>5557</v>
      </c>
      <c r="Z5555" t="s">
        <v>5558</v>
      </c>
      <c r="AA5555" t="s">
        <v>5559</v>
      </c>
      <c r="AB5555">
        <v>-171040</v>
      </c>
      <c r="AC5555" t="s">
        <v>38</v>
      </c>
      <c r="AD5555">
        <v>98087</v>
      </c>
    </row>
    <row r="5556" spans="1:30" ht="409.5" x14ac:dyDescent="0.25">
      <c r="A5556">
        <f t="shared" ca="1" si="86"/>
        <v>16605</v>
      </c>
      <c r="B5556" t="s">
        <v>1203</v>
      </c>
      <c r="C5556" t="s">
        <v>45</v>
      </c>
      <c r="G5556">
        <v>0</v>
      </c>
      <c r="O5556" t="s">
        <v>33</v>
      </c>
      <c r="X5556" t="s">
        <v>34</v>
      </c>
      <c r="Y5556" t="s">
        <v>8895</v>
      </c>
      <c r="Z5556" s="1" t="s">
        <v>8896</v>
      </c>
      <c r="AA5556" t="s">
        <v>8893</v>
      </c>
      <c r="AB5556" t="s">
        <v>8897</v>
      </c>
    </row>
    <row r="5557" spans="1:30" ht="409.5" x14ac:dyDescent="0.25">
      <c r="A5557">
        <f t="shared" ca="1" si="86"/>
        <v>10664</v>
      </c>
      <c r="B5557" t="s">
        <v>44</v>
      </c>
      <c r="C5557" t="s">
        <v>45</v>
      </c>
      <c r="G5557">
        <v>0</v>
      </c>
      <c r="O5557" t="s">
        <v>63</v>
      </c>
      <c r="X5557" t="s">
        <v>34</v>
      </c>
      <c r="Y5557" t="s">
        <v>3684</v>
      </c>
      <c r="Z5557" s="1" t="s">
        <v>3685</v>
      </c>
      <c r="AA5557" t="s">
        <v>3686</v>
      </c>
      <c r="AB5557" t="s">
        <v>3687</v>
      </c>
      <c r="AC5557" t="s">
        <v>38</v>
      </c>
      <c r="AD5557">
        <v>98103</v>
      </c>
    </row>
    <row r="5558" spans="1:30" x14ac:dyDescent="0.25">
      <c r="A5558">
        <f t="shared" ca="1" si="86"/>
        <v>638</v>
      </c>
      <c r="B5558" t="s">
        <v>739</v>
      </c>
      <c r="C5558" t="s">
        <v>686</v>
      </c>
      <c r="F5558" t="s">
        <v>29351</v>
      </c>
      <c r="O5558" t="s">
        <v>33</v>
      </c>
      <c r="Y5558" t="s">
        <v>29352</v>
      </c>
      <c r="Z5558" t="s">
        <v>30584</v>
      </c>
      <c r="AA5558" t="s">
        <v>30582</v>
      </c>
      <c r="AB5558">
        <v>-180594</v>
      </c>
      <c r="AC5558" t="s">
        <v>38</v>
      </c>
      <c r="AD5558">
        <v>98409</v>
      </c>
    </row>
    <row r="5559" spans="1:30" x14ac:dyDescent="0.25">
      <c r="A5559">
        <f t="shared" ca="1" si="86"/>
        <v>8657</v>
      </c>
      <c r="B5559" t="s">
        <v>73</v>
      </c>
      <c r="C5559" t="s">
        <v>74</v>
      </c>
      <c r="F5559" t="s">
        <v>3449</v>
      </c>
      <c r="G5559">
        <v>0</v>
      </c>
      <c r="O5559" t="s">
        <v>33</v>
      </c>
      <c r="Y5559" t="s">
        <v>20052</v>
      </c>
      <c r="Z5559" t="s">
        <v>36894</v>
      </c>
      <c r="AA5559" t="s">
        <v>36869</v>
      </c>
      <c r="AB5559" t="s">
        <v>36895</v>
      </c>
    </row>
    <row r="5560" spans="1:30" ht="409.5" x14ac:dyDescent="0.25">
      <c r="A5560">
        <f t="shared" ca="1" si="86"/>
        <v>7081</v>
      </c>
      <c r="B5560" t="s">
        <v>68</v>
      </c>
      <c r="C5560" t="s">
        <v>45</v>
      </c>
      <c r="F5560" t="s">
        <v>1911</v>
      </c>
      <c r="O5560" t="s">
        <v>33</v>
      </c>
      <c r="X5560" t="s">
        <v>34</v>
      </c>
      <c r="Y5560" t="s">
        <v>1912</v>
      </c>
      <c r="Z5560" s="1" t="s">
        <v>9286</v>
      </c>
      <c r="AA5560" t="s">
        <v>9287</v>
      </c>
      <c r="AB5560">
        <v>-171126</v>
      </c>
      <c r="AD5560">
        <v>98101</v>
      </c>
    </row>
    <row r="5561" spans="1:30" x14ac:dyDescent="0.25">
      <c r="A5561">
        <f t="shared" ca="1" si="86"/>
        <v>11759</v>
      </c>
      <c r="B5561" t="s">
        <v>685</v>
      </c>
      <c r="C5561" t="s">
        <v>686</v>
      </c>
      <c r="F5561" t="s">
        <v>3127</v>
      </c>
      <c r="G5561">
        <v>0</v>
      </c>
      <c r="O5561" t="s">
        <v>33</v>
      </c>
      <c r="Y5561" t="s">
        <v>3128</v>
      </c>
      <c r="Z5561" t="s">
        <v>34323</v>
      </c>
      <c r="AA5561" t="s">
        <v>34324</v>
      </c>
      <c r="AB5561" t="s">
        <v>34325</v>
      </c>
      <c r="AC5561" t="s">
        <v>38</v>
      </c>
      <c r="AD5561">
        <v>98579</v>
      </c>
    </row>
    <row r="5562" spans="1:30" x14ac:dyDescent="0.25">
      <c r="A5562">
        <f t="shared" ca="1" si="86"/>
        <v>12493</v>
      </c>
      <c r="B5562" t="s">
        <v>677</v>
      </c>
      <c r="C5562" t="s">
        <v>80</v>
      </c>
      <c r="F5562" t="s">
        <v>13064</v>
      </c>
      <c r="O5562" t="s">
        <v>33</v>
      </c>
      <c r="Y5562" t="s">
        <v>13065</v>
      </c>
      <c r="Z5562" t="s">
        <v>13066</v>
      </c>
      <c r="AA5562" t="s">
        <v>13059</v>
      </c>
      <c r="AB5562">
        <v>-160972</v>
      </c>
      <c r="AC5562" t="s">
        <v>102</v>
      </c>
      <c r="AD5562">
        <v>97232</v>
      </c>
    </row>
    <row r="5563" spans="1:30" ht="409.5" x14ac:dyDescent="0.25">
      <c r="A5563">
        <f t="shared" ca="1" si="86"/>
        <v>16455</v>
      </c>
      <c r="B5563" t="s">
        <v>334</v>
      </c>
      <c r="C5563" t="s">
        <v>45</v>
      </c>
      <c r="F5563" t="s">
        <v>29496</v>
      </c>
      <c r="G5563">
        <v>0</v>
      </c>
      <c r="O5563" t="s">
        <v>33</v>
      </c>
      <c r="Y5563" t="s">
        <v>35570</v>
      </c>
      <c r="Z5563" s="1" t="s">
        <v>35571</v>
      </c>
      <c r="AA5563" t="s">
        <v>35572</v>
      </c>
      <c r="AB5563" t="s">
        <v>35573</v>
      </c>
      <c r="AC5563" t="s">
        <v>59</v>
      </c>
      <c r="AD5563">
        <v>32803</v>
      </c>
    </row>
    <row r="5564" spans="1:30" x14ac:dyDescent="0.25">
      <c r="A5564">
        <f t="shared" ca="1" si="86"/>
        <v>10245</v>
      </c>
      <c r="B5564" t="s">
        <v>68</v>
      </c>
      <c r="C5564" t="s">
        <v>45</v>
      </c>
      <c r="F5564" t="s">
        <v>20250</v>
      </c>
      <c r="O5564" t="s">
        <v>33</v>
      </c>
      <c r="X5564" t="s">
        <v>34</v>
      </c>
      <c r="Y5564" t="s">
        <v>22796</v>
      </c>
      <c r="Z5564" t="s">
        <v>22936</v>
      </c>
      <c r="AA5564" t="s">
        <v>22580</v>
      </c>
      <c r="AB5564">
        <v>-162422</v>
      </c>
    </row>
    <row r="5565" spans="1:30" x14ac:dyDescent="0.25">
      <c r="A5565">
        <f t="shared" ca="1" si="86"/>
        <v>8157</v>
      </c>
      <c r="B5565" t="s">
        <v>164</v>
      </c>
      <c r="C5565" t="s">
        <v>165</v>
      </c>
      <c r="F5565" t="s">
        <v>2234</v>
      </c>
      <c r="G5565">
        <v>0</v>
      </c>
      <c r="O5565" t="s">
        <v>33</v>
      </c>
      <c r="Y5565" t="s">
        <v>2235</v>
      </c>
      <c r="Z5565" t="s">
        <v>31639</v>
      </c>
      <c r="AA5565" t="s">
        <v>31640</v>
      </c>
      <c r="AB5565" t="s">
        <v>31641</v>
      </c>
      <c r="AC5565" t="s">
        <v>38</v>
      </c>
      <c r="AD5565">
        <v>98415</v>
      </c>
    </row>
    <row r="5566" spans="1:30" x14ac:dyDescent="0.25">
      <c r="A5566">
        <f t="shared" ca="1" si="86"/>
        <v>12419</v>
      </c>
      <c r="B5566" t="s">
        <v>739</v>
      </c>
      <c r="C5566" t="s">
        <v>686</v>
      </c>
      <c r="F5566" t="s">
        <v>32</v>
      </c>
      <c r="G5566">
        <v>0</v>
      </c>
      <c r="O5566" t="s">
        <v>33</v>
      </c>
      <c r="Y5566" t="s">
        <v>4559</v>
      </c>
      <c r="Z5566" t="s">
        <v>16751</v>
      </c>
      <c r="AA5566" t="s">
        <v>16752</v>
      </c>
      <c r="AB5566" t="s">
        <v>16753</v>
      </c>
      <c r="AC5566" t="s">
        <v>38</v>
      </c>
      <c r="AD5566">
        <v>99403</v>
      </c>
    </row>
    <row r="5567" spans="1:30" x14ac:dyDescent="0.25">
      <c r="A5567">
        <f t="shared" ca="1" si="86"/>
        <v>2785</v>
      </c>
      <c r="B5567" t="s">
        <v>2046</v>
      </c>
      <c r="C5567" t="s">
        <v>80</v>
      </c>
      <c r="F5567" t="s">
        <v>6962</v>
      </c>
      <c r="G5567">
        <v>0</v>
      </c>
      <c r="O5567" t="s">
        <v>33</v>
      </c>
      <c r="Y5567" t="s">
        <v>12821</v>
      </c>
      <c r="Z5567" t="s">
        <v>12822</v>
      </c>
      <c r="AA5567" t="s">
        <v>12823</v>
      </c>
      <c r="AB5567" t="s">
        <v>12824</v>
      </c>
      <c r="AC5567" t="s">
        <v>38</v>
      </c>
      <c r="AD5567">
        <v>98028</v>
      </c>
    </row>
    <row r="5568" spans="1:30" ht="255" x14ac:dyDescent="0.25">
      <c r="A5568">
        <f t="shared" ca="1" si="86"/>
        <v>12313</v>
      </c>
      <c r="B5568" t="s">
        <v>334</v>
      </c>
      <c r="C5568" t="s">
        <v>45</v>
      </c>
      <c r="F5568" t="s">
        <v>789</v>
      </c>
      <c r="G5568">
        <v>0</v>
      </c>
      <c r="O5568" t="s">
        <v>33</v>
      </c>
      <c r="X5568" t="s">
        <v>34</v>
      </c>
      <c r="Y5568" t="s">
        <v>790</v>
      </c>
      <c r="Z5568" s="1" t="s">
        <v>27690</v>
      </c>
      <c r="AA5568" t="s">
        <v>27691</v>
      </c>
      <c r="AB5568" t="s">
        <v>27692</v>
      </c>
      <c r="AC5568" t="s">
        <v>38</v>
      </c>
      <c r="AD5568">
        <v>99362</v>
      </c>
    </row>
    <row r="5569" spans="1:30" ht="409.5" x14ac:dyDescent="0.25">
      <c r="A5569">
        <f t="shared" ca="1" si="86"/>
        <v>3548</v>
      </c>
      <c r="B5569" t="s">
        <v>2046</v>
      </c>
      <c r="C5569" t="s">
        <v>80</v>
      </c>
      <c r="F5569" t="s">
        <v>1305</v>
      </c>
      <c r="G5569">
        <v>0</v>
      </c>
      <c r="O5569" t="s">
        <v>33</v>
      </c>
      <c r="Y5569" t="s">
        <v>1979</v>
      </c>
      <c r="Z5569" s="1" t="s">
        <v>12582</v>
      </c>
      <c r="AA5569" t="s">
        <v>12583</v>
      </c>
      <c r="AB5569" t="s">
        <v>12584</v>
      </c>
      <c r="AC5569" t="s">
        <v>38</v>
      </c>
      <c r="AD5569">
        <v>98109</v>
      </c>
    </row>
    <row r="5570" spans="1:30" x14ac:dyDescent="0.25">
      <c r="A5570">
        <f t="shared" ref="A5570:A5633" ca="1" si="87">RANDBETWEEN(1,20000)</f>
        <v>9227</v>
      </c>
      <c r="B5570" t="s">
        <v>677</v>
      </c>
      <c r="C5570" t="s">
        <v>80</v>
      </c>
      <c r="F5570" t="s">
        <v>5745</v>
      </c>
      <c r="G5570">
        <v>0</v>
      </c>
      <c r="O5570" t="s">
        <v>33</v>
      </c>
      <c r="Y5570" t="s">
        <v>5746</v>
      </c>
      <c r="Z5570" t="s">
        <v>6472</v>
      </c>
      <c r="AA5570" t="s">
        <v>6473</v>
      </c>
      <c r="AB5570" t="s">
        <v>6474</v>
      </c>
      <c r="AC5570" t="s">
        <v>38</v>
      </c>
      <c r="AD5570">
        <v>98201</v>
      </c>
    </row>
    <row r="5571" spans="1:30" x14ac:dyDescent="0.25">
      <c r="A5571">
        <f t="shared" ca="1" si="87"/>
        <v>4468</v>
      </c>
      <c r="B5571" t="s">
        <v>178</v>
      </c>
      <c r="C5571" t="s">
        <v>179</v>
      </c>
      <c r="F5571" t="s">
        <v>2988</v>
      </c>
      <c r="O5571" t="s">
        <v>33</v>
      </c>
      <c r="X5571" t="s">
        <v>34</v>
      </c>
      <c r="Y5571" t="s">
        <v>5122</v>
      </c>
      <c r="Z5571" t="s">
        <v>41952</v>
      </c>
      <c r="AA5571" t="s">
        <v>41953</v>
      </c>
      <c r="AB5571">
        <v>-170884</v>
      </c>
      <c r="AC5571" t="s">
        <v>38</v>
      </c>
      <c r="AD5571">
        <v>98901</v>
      </c>
    </row>
    <row r="5572" spans="1:30" x14ac:dyDescent="0.25">
      <c r="A5572">
        <f t="shared" ca="1" si="87"/>
        <v>15114</v>
      </c>
      <c r="B5572" t="s">
        <v>178</v>
      </c>
      <c r="C5572" t="s">
        <v>179</v>
      </c>
      <c r="F5572" t="s">
        <v>4015</v>
      </c>
      <c r="O5572" t="s">
        <v>33</v>
      </c>
      <c r="X5572" t="s">
        <v>34</v>
      </c>
      <c r="Y5572" t="s">
        <v>4320</v>
      </c>
      <c r="Z5572" t="s">
        <v>4321</v>
      </c>
      <c r="AA5572" t="s">
        <v>4322</v>
      </c>
      <c r="AB5572">
        <v>-171006</v>
      </c>
      <c r="AC5572" t="s">
        <v>1410</v>
      </c>
      <c r="AD5572">
        <v>30092</v>
      </c>
    </row>
    <row r="5573" spans="1:30" ht="409.5" x14ac:dyDescent="0.25">
      <c r="A5573">
        <f t="shared" ca="1" si="87"/>
        <v>1431</v>
      </c>
      <c r="B5573" t="s">
        <v>2046</v>
      </c>
      <c r="C5573" t="s">
        <v>80</v>
      </c>
      <c r="F5573" t="s">
        <v>720</v>
      </c>
      <c r="O5573" t="s">
        <v>33</v>
      </c>
      <c r="Y5573" t="s">
        <v>6094</v>
      </c>
      <c r="Z5573" s="1" t="s">
        <v>12523</v>
      </c>
      <c r="AA5573" t="s">
        <v>12524</v>
      </c>
      <c r="AB5573">
        <v>-162206</v>
      </c>
      <c r="AC5573" t="s">
        <v>38</v>
      </c>
      <c r="AD5573">
        <v>98052</v>
      </c>
    </row>
    <row r="5574" spans="1:30" ht="409.5" x14ac:dyDescent="0.25">
      <c r="A5574">
        <f t="shared" ca="1" si="87"/>
        <v>3540</v>
      </c>
      <c r="B5574" t="s">
        <v>164</v>
      </c>
      <c r="C5574" t="s">
        <v>165</v>
      </c>
      <c r="F5574" t="s">
        <v>748</v>
      </c>
      <c r="G5574">
        <v>0</v>
      </c>
      <c r="O5574" t="s">
        <v>33</v>
      </c>
      <c r="Y5574" t="s">
        <v>21430</v>
      </c>
      <c r="Z5574" s="1" t="s">
        <v>43102</v>
      </c>
      <c r="AA5574" t="s">
        <v>43103</v>
      </c>
      <c r="AB5574" t="s">
        <v>43104</v>
      </c>
    </row>
    <row r="5575" spans="1:30" x14ac:dyDescent="0.25">
      <c r="A5575">
        <f t="shared" ca="1" si="87"/>
        <v>6850</v>
      </c>
      <c r="B5575" t="s">
        <v>2046</v>
      </c>
      <c r="C5575" t="s">
        <v>80</v>
      </c>
      <c r="F5575" t="s">
        <v>11410</v>
      </c>
      <c r="O5575" t="s">
        <v>33</v>
      </c>
      <c r="Y5575" t="s">
        <v>11734</v>
      </c>
      <c r="Z5575" t="s">
        <v>11735</v>
      </c>
      <c r="AA5575" t="s">
        <v>11736</v>
      </c>
      <c r="AB5575">
        <v>-161444</v>
      </c>
      <c r="AC5575" t="s">
        <v>38</v>
      </c>
      <c r="AD5575">
        <v>98406</v>
      </c>
    </row>
    <row r="5576" spans="1:30" x14ac:dyDescent="0.25">
      <c r="A5576">
        <f t="shared" ca="1" si="87"/>
        <v>2978</v>
      </c>
      <c r="B5576" t="s">
        <v>334</v>
      </c>
      <c r="C5576" t="s">
        <v>45</v>
      </c>
      <c r="F5576" t="s">
        <v>3051</v>
      </c>
      <c r="O5576" t="s">
        <v>33</v>
      </c>
      <c r="X5576" t="s">
        <v>34</v>
      </c>
      <c r="Y5576" t="s">
        <v>3173</v>
      </c>
      <c r="Z5576" t="s">
        <v>4992</v>
      </c>
      <c r="AA5576" t="s">
        <v>4993</v>
      </c>
      <c r="AB5576">
        <v>-172058</v>
      </c>
      <c r="AC5576" t="s">
        <v>38</v>
      </c>
      <c r="AD5576">
        <v>98101</v>
      </c>
    </row>
    <row r="5577" spans="1:30" ht="409.5" x14ac:dyDescent="0.25">
      <c r="A5577">
        <f t="shared" ca="1" si="87"/>
        <v>18718</v>
      </c>
      <c r="B5577" t="s">
        <v>230</v>
      </c>
      <c r="C5577" t="s">
        <v>45</v>
      </c>
      <c r="F5577" t="s">
        <v>20250</v>
      </c>
      <c r="O5577" t="s">
        <v>33</v>
      </c>
      <c r="X5577" t="s">
        <v>34</v>
      </c>
      <c r="Y5577" t="s">
        <v>22643</v>
      </c>
      <c r="Z5577" s="1" t="s">
        <v>23187</v>
      </c>
      <c r="AA5577" t="s">
        <v>22580</v>
      </c>
      <c r="AB5577">
        <v>-170913</v>
      </c>
    </row>
    <row r="5578" spans="1:30" ht="405" x14ac:dyDescent="0.25">
      <c r="A5578">
        <f t="shared" ca="1" si="87"/>
        <v>12402</v>
      </c>
      <c r="B5578" t="s">
        <v>49</v>
      </c>
      <c r="C5578" t="s">
        <v>50</v>
      </c>
      <c r="N5578" t="s">
        <v>40674</v>
      </c>
      <c r="O5578" t="s">
        <v>52</v>
      </c>
      <c r="W5578">
        <v>30</v>
      </c>
      <c r="X5578" t="s">
        <v>34</v>
      </c>
      <c r="Y5578" t="s">
        <v>40675</v>
      </c>
      <c r="Z5578" s="1" t="s">
        <v>40676</v>
      </c>
      <c r="AA5578" t="s">
        <v>40677</v>
      </c>
      <c r="AB5578">
        <v>-181115</v>
      </c>
    </row>
    <row r="5579" spans="1:30" ht="409.5" x14ac:dyDescent="0.25">
      <c r="A5579">
        <f t="shared" ca="1" si="87"/>
        <v>11994</v>
      </c>
      <c r="B5579" t="s">
        <v>124</v>
      </c>
      <c r="C5579" t="s">
        <v>45</v>
      </c>
      <c r="O5579" t="s">
        <v>33</v>
      </c>
      <c r="X5579" t="s">
        <v>34</v>
      </c>
      <c r="Y5579" t="s">
        <v>22898</v>
      </c>
      <c r="Z5579" s="1" t="s">
        <v>22899</v>
      </c>
      <c r="AA5579" t="s">
        <v>22580</v>
      </c>
      <c r="AB5579">
        <v>-162008</v>
      </c>
      <c r="AC5579" t="s">
        <v>102</v>
      </c>
      <c r="AD5579">
        <v>97317</v>
      </c>
    </row>
    <row r="5580" spans="1:30" ht="409.5" x14ac:dyDescent="0.25">
      <c r="A5580">
        <f t="shared" ca="1" si="87"/>
        <v>12647</v>
      </c>
      <c r="B5580" t="s">
        <v>44</v>
      </c>
      <c r="C5580" t="s">
        <v>45</v>
      </c>
      <c r="F5580" t="s">
        <v>734</v>
      </c>
      <c r="G5580">
        <v>0</v>
      </c>
      <c r="O5580" t="s">
        <v>33</v>
      </c>
      <c r="W5580">
        <v>10</v>
      </c>
      <c r="X5580" t="s">
        <v>34</v>
      </c>
      <c r="Y5580" t="s">
        <v>2780</v>
      </c>
      <c r="Z5580" s="1" t="s">
        <v>2781</v>
      </c>
      <c r="AA5580" s="1" t="s">
        <v>2781</v>
      </c>
      <c r="AB5580" t="s">
        <v>2782</v>
      </c>
      <c r="AC5580" t="s">
        <v>38</v>
      </c>
      <c r="AD5580">
        <v>98109</v>
      </c>
    </row>
    <row r="5581" spans="1:30" ht="409.5" x14ac:dyDescent="0.25">
      <c r="A5581">
        <f t="shared" ca="1" si="87"/>
        <v>18857</v>
      </c>
      <c r="B5581" t="s">
        <v>489</v>
      </c>
      <c r="C5581" t="s">
        <v>45</v>
      </c>
      <c r="O5581" t="s">
        <v>33</v>
      </c>
      <c r="X5581" t="s">
        <v>34</v>
      </c>
      <c r="Y5581" t="s">
        <v>22806</v>
      </c>
      <c r="Z5581" s="1" t="s">
        <v>22859</v>
      </c>
      <c r="AA5581" t="s">
        <v>22580</v>
      </c>
      <c r="AB5581">
        <v>-161406</v>
      </c>
      <c r="AC5581" t="s">
        <v>102</v>
      </c>
      <c r="AD5581">
        <v>97302</v>
      </c>
    </row>
    <row r="5582" spans="1:30" x14ac:dyDescent="0.25">
      <c r="A5582">
        <f t="shared" ca="1" si="87"/>
        <v>3766</v>
      </c>
      <c r="B5582" t="s">
        <v>2046</v>
      </c>
      <c r="C5582" t="s">
        <v>80</v>
      </c>
      <c r="F5582" t="s">
        <v>3246</v>
      </c>
      <c r="O5582" t="s">
        <v>33</v>
      </c>
      <c r="Y5582" t="s">
        <v>7452</v>
      </c>
      <c r="Z5582" t="s">
        <v>27801</v>
      </c>
      <c r="AA5582" t="s">
        <v>27802</v>
      </c>
      <c r="AB5582">
        <v>-180382</v>
      </c>
      <c r="AC5582" t="s">
        <v>38</v>
      </c>
      <c r="AD5582">
        <v>98020</v>
      </c>
    </row>
    <row r="5583" spans="1:30" ht="409.5" x14ac:dyDescent="0.25">
      <c r="A5583">
        <f t="shared" ca="1" si="87"/>
        <v>5567</v>
      </c>
      <c r="B5583" t="s">
        <v>230</v>
      </c>
      <c r="C5583" t="s">
        <v>45</v>
      </c>
      <c r="O5583" t="s">
        <v>33</v>
      </c>
      <c r="X5583" t="s">
        <v>34</v>
      </c>
      <c r="Y5583" t="s">
        <v>23230</v>
      </c>
      <c r="Z5583" s="1" t="s">
        <v>23371</v>
      </c>
      <c r="AA5583" t="s">
        <v>22580</v>
      </c>
      <c r="AB5583">
        <v>-172966</v>
      </c>
    </row>
    <row r="5584" spans="1:30" x14ac:dyDescent="0.25">
      <c r="A5584">
        <f t="shared" ca="1" si="87"/>
        <v>7984</v>
      </c>
      <c r="B5584" t="s">
        <v>1483</v>
      </c>
      <c r="G5584">
        <v>0</v>
      </c>
      <c r="O5584" t="s">
        <v>33</v>
      </c>
      <c r="X5584" t="s">
        <v>34</v>
      </c>
      <c r="Y5584" t="s">
        <v>39439</v>
      </c>
      <c r="Z5584" t="s">
        <v>39440</v>
      </c>
      <c r="AA5584" t="s">
        <v>39441</v>
      </c>
      <c r="AB5584" t="s">
        <v>39442</v>
      </c>
      <c r="AC5584" t="s">
        <v>38</v>
      </c>
      <c r="AD5584">
        <v>98843</v>
      </c>
    </row>
    <row r="5585" spans="1:30" x14ac:dyDescent="0.25">
      <c r="A5585">
        <f t="shared" ca="1" si="87"/>
        <v>19381</v>
      </c>
      <c r="B5585" t="s">
        <v>489</v>
      </c>
      <c r="C5585" t="s">
        <v>45</v>
      </c>
      <c r="F5585" t="s">
        <v>1972</v>
      </c>
      <c r="O5585" t="s">
        <v>33</v>
      </c>
      <c r="Y5585" t="s">
        <v>1951</v>
      </c>
      <c r="Z5585" t="s">
        <v>1973</v>
      </c>
      <c r="AA5585" t="s">
        <v>1865</v>
      </c>
      <c r="AB5585">
        <v>-171606</v>
      </c>
    </row>
    <row r="5586" spans="1:30" ht="409.5" x14ac:dyDescent="0.25">
      <c r="A5586">
        <f t="shared" ca="1" si="87"/>
        <v>10941</v>
      </c>
      <c r="B5586" t="s">
        <v>2046</v>
      </c>
      <c r="C5586" t="s">
        <v>80</v>
      </c>
      <c r="F5586" t="s">
        <v>5344</v>
      </c>
      <c r="G5586">
        <v>0</v>
      </c>
      <c r="O5586" t="s">
        <v>33</v>
      </c>
      <c r="Y5586" t="s">
        <v>11245</v>
      </c>
      <c r="Z5586" s="1" t="s">
        <v>16380</v>
      </c>
      <c r="AA5586" t="s">
        <v>16381</v>
      </c>
      <c r="AB5586" t="s">
        <v>16382</v>
      </c>
      <c r="AC5586" t="s">
        <v>38</v>
      </c>
      <c r="AD5586">
        <v>98121</v>
      </c>
    </row>
    <row r="5587" spans="1:30" x14ac:dyDescent="0.25">
      <c r="A5587">
        <f t="shared" ca="1" si="87"/>
        <v>12891</v>
      </c>
      <c r="B5587" t="s">
        <v>2046</v>
      </c>
      <c r="C5587" t="s">
        <v>80</v>
      </c>
      <c r="F5587" t="s">
        <v>3030</v>
      </c>
      <c r="O5587" t="s">
        <v>33</v>
      </c>
      <c r="Y5587" t="s">
        <v>13025</v>
      </c>
      <c r="Z5587" t="s">
        <v>14546</v>
      </c>
      <c r="AA5587" t="s">
        <v>14547</v>
      </c>
      <c r="AB5587">
        <v>-162146</v>
      </c>
      <c r="AC5587" t="s">
        <v>38</v>
      </c>
      <c r="AD5587">
        <v>98501</v>
      </c>
    </row>
    <row r="5588" spans="1:30" ht="409.5" x14ac:dyDescent="0.25">
      <c r="A5588">
        <f t="shared" ca="1" si="87"/>
        <v>19850</v>
      </c>
      <c r="B5588" t="s">
        <v>334</v>
      </c>
      <c r="C5588" t="s">
        <v>45</v>
      </c>
      <c r="F5588" t="s">
        <v>22331</v>
      </c>
      <c r="O5588" t="s">
        <v>33</v>
      </c>
      <c r="X5588" t="s">
        <v>34</v>
      </c>
      <c r="Y5588" t="s">
        <v>22321</v>
      </c>
      <c r="Z5588" s="1" t="s">
        <v>23915</v>
      </c>
      <c r="AA5588" t="s">
        <v>23605</v>
      </c>
      <c r="AB5588">
        <v>-160695</v>
      </c>
    </row>
    <row r="5589" spans="1:30" ht="409.5" x14ac:dyDescent="0.25">
      <c r="A5589">
        <f t="shared" ca="1" si="87"/>
        <v>4343</v>
      </c>
      <c r="B5589" t="s">
        <v>44</v>
      </c>
      <c r="C5589" t="s">
        <v>45</v>
      </c>
      <c r="F5589" t="s">
        <v>20250</v>
      </c>
      <c r="G5589">
        <v>0</v>
      </c>
      <c r="O5589" t="s">
        <v>33</v>
      </c>
      <c r="X5589" t="s">
        <v>34</v>
      </c>
      <c r="Y5589" t="s">
        <v>22598</v>
      </c>
      <c r="Z5589" s="1" t="s">
        <v>24005</v>
      </c>
      <c r="AA5589" s="1" t="s">
        <v>24005</v>
      </c>
      <c r="AB5589" t="s">
        <v>24007</v>
      </c>
      <c r="AC5589" t="s">
        <v>102</v>
      </c>
      <c r="AD5589">
        <v>97302</v>
      </c>
    </row>
    <row r="5590" spans="1:30" x14ac:dyDescent="0.25">
      <c r="A5590">
        <f t="shared" ca="1" si="87"/>
        <v>12381</v>
      </c>
      <c r="B5590" t="s">
        <v>178</v>
      </c>
      <c r="F5590" t="s">
        <v>3214</v>
      </c>
      <c r="G5590">
        <v>0</v>
      </c>
      <c r="O5590" t="s">
        <v>33</v>
      </c>
      <c r="X5590" t="s">
        <v>34</v>
      </c>
      <c r="Y5590" t="s">
        <v>3215</v>
      </c>
      <c r="Z5590" t="s">
        <v>33265</v>
      </c>
      <c r="AA5590" t="s">
        <v>33265</v>
      </c>
      <c r="AB5590" t="s">
        <v>33266</v>
      </c>
      <c r="AC5590" t="s">
        <v>38</v>
      </c>
      <c r="AD5590">
        <v>98052</v>
      </c>
    </row>
    <row r="5591" spans="1:30" x14ac:dyDescent="0.25">
      <c r="A5591">
        <f t="shared" ca="1" si="87"/>
        <v>11994</v>
      </c>
      <c r="B5591" t="s">
        <v>39</v>
      </c>
      <c r="C5591" t="s">
        <v>165</v>
      </c>
      <c r="F5591" t="s">
        <v>1325</v>
      </c>
      <c r="G5591">
        <v>0</v>
      </c>
      <c r="N5591" t="s">
        <v>9950</v>
      </c>
      <c r="O5591" t="s">
        <v>155</v>
      </c>
      <c r="W5591">
        <v>30</v>
      </c>
      <c r="X5591" t="s">
        <v>34</v>
      </c>
      <c r="Y5591" t="s">
        <v>1326</v>
      </c>
      <c r="Z5591" t="s">
        <v>9951</v>
      </c>
      <c r="AA5591" t="s">
        <v>9952</v>
      </c>
      <c r="AB5591" t="s">
        <v>9953</v>
      </c>
      <c r="AC5591" t="s">
        <v>38</v>
      </c>
      <c r="AD5591">
        <v>98109</v>
      </c>
    </row>
    <row r="5592" spans="1:30" ht="409.5" x14ac:dyDescent="0.25">
      <c r="A5592">
        <f t="shared" ca="1" si="87"/>
        <v>13585</v>
      </c>
      <c r="B5592" t="s">
        <v>44</v>
      </c>
      <c r="C5592" t="s">
        <v>45</v>
      </c>
      <c r="F5592" t="s">
        <v>392</v>
      </c>
      <c r="G5592">
        <v>0</v>
      </c>
      <c r="O5592" t="s">
        <v>33</v>
      </c>
      <c r="X5592" t="s">
        <v>34</v>
      </c>
      <c r="Y5592" t="s">
        <v>393</v>
      </c>
      <c r="Z5592" s="1" t="s">
        <v>394</v>
      </c>
      <c r="AA5592" t="s">
        <v>395</v>
      </c>
      <c r="AB5592" t="s">
        <v>396</v>
      </c>
    </row>
    <row r="5593" spans="1:30" ht="165" x14ac:dyDescent="0.25">
      <c r="A5593">
        <f t="shared" ca="1" si="87"/>
        <v>4352</v>
      </c>
      <c r="B5593" t="s">
        <v>334</v>
      </c>
      <c r="C5593" t="s">
        <v>45</v>
      </c>
      <c r="F5593" t="s">
        <v>22668</v>
      </c>
      <c r="O5593" t="s">
        <v>33</v>
      </c>
      <c r="X5593" t="s">
        <v>34</v>
      </c>
      <c r="Y5593" t="s">
        <v>22669</v>
      </c>
      <c r="Z5593" s="1" t="s">
        <v>23989</v>
      </c>
      <c r="AA5593" t="s">
        <v>23605</v>
      </c>
      <c r="AB5593">
        <v>-162169</v>
      </c>
      <c r="AC5593" t="s">
        <v>5301</v>
      </c>
      <c r="AD5593" t="s">
        <v>22675</v>
      </c>
    </row>
    <row r="5594" spans="1:30" ht="409.5" x14ac:dyDescent="0.25">
      <c r="A5594">
        <f t="shared" ca="1" si="87"/>
        <v>14173</v>
      </c>
      <c r="B5594" t="s">
        <v>230</v>
      </c>
      <c r="C5594" t="s">
        <v>45</v>
      </c>
      <c r="F5594" t="s">
        <v>20250</v>
      </c>
      <c r="O5594" t="s">
        <v>33</v>
      </c>
      <c r="X5594" t="s">
        <v>34</v>
      </c>
      <c r="Y5594" t="s">
        <v>22656</v>
      </c>
      <c r="Z5594" s="1" t="s">
        <v>22948</v>
      </c>
      <c r="AA5594" t="s">
        <v>22580</v>
      </c>
      <c r="AB5594">
        <v>-162545</v>
      </c>
    </row>
    <row r="5595" spans="1:30" ht="409.5" x14ac:dyDescent="0.25">
      <c r="A5595">
        <f t="shared" ca="1" si="87"/>
        <v>15074</v>
      </c>
      <c r="B5595" t="s">
        <v>230</v>
      </c>
      <c r="C5595" t="s">
        <v>45</v>
      </c>
      <c r="F5595" t="s">
        <v>20250</v>
      </c>
      <c r="O5595" t="s">
        <v>33</v>
      </c>
      <c r="X5595" t="s">
        <v>34</v>
      </c>
      <c r="Y5595" t="s">
        <v>22643</v>
      </c>
      <c r="Z5595" s="1" t="s">
        <v>23241</v>
      </c>
      <c r="AA5595" t="s">
        <v>22580</v>
      </c>
      <c r="AB5595">
        <v>-171322</v>
      </c>
    </row>
    <row r="5596" spans="1:30" x14ac:dyDescent="0.25">
      <c r="A5596">
        <f t="shared" ca="1" si="87"/>
        <v>10841</v>
      </c>
      <c r="B5596" t="s">
        <v>30</v>
      </c>
      <c r="C5596" t="s">
        <v>31</v>
      </c>
      <c r="F5596" t="s">
        <v>3488</v>
      </c>
      <c r="G5596">
        <v>0</v>
      </c>
      <c r="O5596" t="s">
        <v>33</v>
      </c>
      <c r="X5596" t="s">
        <v>34</v>
      </c>
      <c r="Y5596" t="s">
        <v>3489</v>
      </c>
      <c r="Z5596" t="s">
        <v>3490</v>
      </c>
      <c r="AA5596" t="s">
        <v>3491</v>
      </c>
      <c r="AB5596" t="s">
        <v>3492</v>
      </c>
      <c r="AC5596" t="s">
        <v>38</v>
      </c>
      <c r="AD5596">
        <v>98003</v>
      </c>
    </row>
    <row r="5597" spans="1:30" ht="409.5" x14ac:dyDescent="0.25">
      <c r="A5597">
        <f t="shared" ca="1" si="87"/>
        <v>4060</v>
      </c>
      <c r="B5597" t="s">
        <v>96</v>
      </c>
      <c r="C5597" t="s">
        <v>97</v>
      </c>
      <c r="G5597">
        <v>0</v>
      </c>
      <c r="O5597" t="s">
        <v>33</v>
      </c>
      <c r="X5597" t="s">
        <v>34</v>
      </c>
      <c r="Z5597" s="1" t="s">
        <v>39712</v>
      </c>
      <c r="AA5597" t="s">
        <v>39713</v>
      </c>
      <c r="AB5597" t="s">
        <v>39714</v>
      </c>
    </row>
    <row r="5598" spans="1:30" ht="409.5" x14ac:dyDescent="0.25">
      <c r="A5598">
        <f t="shared" ca="1" si="87"/>
        <v>19690</v>
      </c>
      <c r="B5598" t="s">
        <v>685</v>
      </c>
      <c r="C5598" t="s">
        <v>686</v>
      </c>
      <c r="F5598" t="s">
        <v>1847</v>
      </c>
      <c r="O5598" t="s">
        <v>33</v>
      </c>
      <c r="Y5598" t="s">
        <v>33220</v>
      </c>
      <c r="Z5598" s="1" t="s">
        <v>33221</v>
      </c>
      <c r="AA5598" t="s">
        <v>33222</v>
      </c>
      <c r="AB5598">
        <v>-162414</v>
      </c>
    </row>
    <row r="5599" spans="1:30" x14ac:dyDescent="0.25">
      <c r="A5599">
        <f t="shared" ca="1" si="87"/>
        <v>2570</v>
      </c>
      <c r="B5599" t="s">
        <v>96</v>
      </c>
      <c r="C5599" t="s">
        <v>97</v>
      </c>
      <c r="F5599" t="s">
        <v>292</v>
      </c>
      <c r="G5599">
        <v>0</v>
      </c>
      <c r="O5599" t="s">
        <v>33</v>
      </c>
      <c r="X5599" t="s">
        <v>34</v>
      </c>
      <c r="Y5599" t="s">
        <v>4569</v>
      </c>
      <c r="Z5599" t="s">
        <v>4570</v>
      </c>
      <c r="AA5599" t="s">
        <v>4571</v>
      </c>
      <c r="AB5599" t="s">
        <v>4572</v>
      </c>
      <c r="AC5599" t="s">
        <v>38</v>
      </c>
      <c r="AD5599">
        <v>98660</v>
      </c>
    </row>
    <row r="5600" spans="1:30" ht="409.5" x14ac:dyDescent="0.25">
      <c r="A5600">
        <f t="shared" ca="1" si="87"/>
        <v>12082</v>
      </c>
      <c r="B5600" t="s">
        <v>44</v>
      </c>
      <c r="C5600" t="s">
        <v>45</v>
      </c>
      <c r="G5600">
        <v>0</v>
      </c>
      <c r="O5600" t="s">
        <v>63</v>
      </c>
      <c r="X5600" t="s">
        <v>34</v>
      </c>
      <c r="Y5600" t="s">
        <v>19471</v>
      </c>
      <c r="Z5600" s="1" t="s">
        <v>19472</v>
      </c>
      <c r="AA5600" t="s">
        <v>19473</v>
      </c>
      <c r="AB5600" t="s">
        <v>19474</v>
      </c>
    </row>
    <row r="5601" spans="1:30" ht="409.5" x14ac:dyDescent="0.25">
      <c r="A5601">
        <f t="shared" ca="1" si="87"/>
        <v>5539</v>
      </c>
      <c r="B5601" t="s">
        <v>3712</v>
      </c>
      <c r="C5601" t="s">
        <v>16820</v>
      </c>
      <c r="F5601" t="s">
        <v>20250</v>
      </c>
      <c r="G5601">
        <v>0</v>
      </c>
      <c r="O5601" t="s">
        <v>33</v>
      </c>
      <c r="X5601" t="s">
        <v>34</v>
      </c>
      <c r="Y5601" t="s">
        <v>22643</v>
      </c>
      <c r="Z5601" s="1" t="s">
        <v>24578</v>
      </c>
      <c r="AA5601" t="s">
        <v>24027</v>
      </c>
      <c r="AB5601" t="s">
        <v>24579</v>
      </c>
      <c r="AC5601" t="s">
        <v>102</v>
      </c>
      <c r="AD5601">
        <v>97302</v>
      </c>
    </row>
    <row r="5602" spans="1:30" x14ac:dyDescent="0.25">
      <c r="A5602">
        <f t="shared" ca="1" si="87"/>
        <v>4330</v>
      </c>
      <c r="B5602" t="s">
        <v>677</v>
      </c>
      <c r="C5602" t="s">
        <v>80</v>
      </c>
      <c r="F5602" t="s">
        <v>7533</v>
      </c>
      <c r="G5602">
        <v>0</v>
      </c>
      <c r="O5602" t="s">
        <v>33</v>
      </c>
      <c r="Y5602" t="s">
        <v>7534</v>
      </c>
      <c r="Z5602" t="s">
        <v>7535</v>
      </c>
      <c r="AA5602" t="s">
        <v>7536</v>
      </c>
      <c r="AB5602" t="s">
        <v>7537</v>
      </c>
      <c r="AC5602" t="s">
        <v>38</v>
      </c>
      <c r="AD5602">
        <v>98057</v>
      </c>
    </row>
    <row r="5603" spans="1:30" ht="409.5" x14ac:dyDescent="0.25">
      <c r="A5603">
        <f t="shared" ca="1" si="87"/>
        <v>3569</v>
      </c>
      <c r="B5603" t="s">
        <v>1203</v>
      </c>
      <c r="C5603" t="s">
        <v>45</v>
      </c>
      <c r="F5603" t="s">
        <v>392</v>
      </c>
      <c r="G5603">
        <v>0</v>
      </c>
      <c r="O5603" t="s">
        <v>33</v>
      </c>
      <c r="X5603" t="s">
        <v>34</v>
      </c>
      <c r="Y5603" t="s">
        <v>917</v>
      </c>
      <c r="Z5603" s="1" t="s">
        <v>22092</v>
      </c>
      <c r="AA5603" t="s">
        <v>22093</v>
      </c>
      <c r="AB5603" t="s">
        <v>22094</v>
      </c>
    </row>
    <row r="5604" spans="1:30" ht="409.5" x14ac:dyDescent="0.25">
      <c r="A5604">
        <f t="shared" ca="1" si="87"/>
        <v>2470</v>
      </c>
      <c r="B5604" t="s">
        <v>276</v>
      </c>
      <c r="C5604" t="s">
        <v>45</v>
      </c>
      <c r="F5604" t="s">
        <v>1725</v>
      </c>
      <c r="G5604">
        <v>0</v>
      </c>
      <c r="M5604" t="s">
        <v>1726</v>
      </c>
      <c r="N5604" t="s">
        <v>1727</v>
      </c>
      <c r="O5604" t="s">
        <v>168</v>
      </c>
      <c r="X5604" t="s">
        <v>34</v>
      </c>
      <c r="Y5604" t="s">
        <v>1728</v>
      </c>
      <c r="Z5604" s="1" t="s">
        <v>1729</v>
      </c>
      <c r="AA5604" t="s">
        <v>1730</v>
      </c>
      <c r="AB5604" t="s">
        <v>1731</v>
      </c>
      <c r="AC5604" t="s">
        <v>38</v>
      </c>
      <c r="AD5604">
        <v>98203</v>
      </c>
    </row>
    <row r="5605" spans="1:30" ht="409.5" x14ac:dyDescent="0.25">
      <c r="A5605">
        <f t="shared" ca="1" si="87"/>
        <v>18199</v>
      </c>
      <c r="B5605" t="s">
        <v>79</v>
      </c>
      <c r="C5605" t="s">
        <v>80</v>
      </c>
      <c r="F5605" t="s">
        <v>1024</v>
      </c>
      <c r="O5605" t="s">
        <v>33</v>
      </c>
      <c r="Y5605" t="s">
        <v>1025</v>
      </c>
      <c r="Z5605" s="1" t="s">
        <v>26198</v>
      </c>
      <c r="AA5605" t="s">
        <v>26199</v>
      </c>
      <c r="AB5605">
        <v>-180138</v>
      </c>
      <c r="AC5605" t="s">
        <v>102</v>
      </c>
      <c r="AD5605">
        <v>97219</v>
      </c>
    </row>
    <row r="5606" spans="1:30" ht="409.5" x14ac:dyDescent="0.25">
      <c r="A5606">
        <f t="shared" ca="1" si="87"/>
        <v>14045</v>
      </c>
      <c r="B5606" t="s">
        <v>96</v>
      </c>
      <c r="C5606" t="s">
        <v>97</v>
      </c>
      <c r="F5606" t="s">
        <v>160</v>
      </c>
      <c r="G5606">
        <v>0</v>
      </c>
      <c r="O5606" t="s">
        <v>33</v>
      </c>
      <c r="X5606" t="s">
        <v>34</v>
      </c>
      <c r="Y5606" t="s">
        <v>161</v>
      </c>
      <c r="Z5606" s="1" t="s">
        <v>36043</v>
      </c>
      <c r="AA5606" t="s">
        <v>36044</v>
      </c>
      <c r="AB5606" t="s">
        <v>36045</v>
      </c>
      <c r="AC5606" t="s">
        <v>38</v>
      </c>
      <c r="AD5606">
        <v>98109</v>
      </c>
    </row>
    <row r="5607" spans="1:30" x14ac:dyDescent="0.25">
      <c r="A5607">
        <f t="shared" ca="1" si="87"/>
        <v>4132</v>
      </c>
      <c r="B5607" t="s">
        <v>489</v>
      </c>
      <c r="C5607" t="s">
        <v>45</v>
      </c>
      <c r="N5607" t="s">
        <v>894</v>
      </c>
      <c r="O5607" t="s">
        <v>33</v>
      </c>
      <c r="X5607" t="s">
        <v>34</v>
      </c>
      <c r="Y5607" t="s">
        <v>3970</v>
      </c>
      <c r="Z5607" t="s">
        <v>25040</v>
      </c>
      <c r="AA5607" t="s">
        <v>25041</v>
      </c>
      <c r="AB5607">
        <v>-171514</v>
      </c>
      <c r="AC5607" t="s">
        <v>38</v>
      </c>
      <c r="AD5607">
        <v>98104</v>
      </c>
    </row>
    <row r="5608" spans="1:30" ht="409.5" x14ac:dyDescent="0.25">
      <c r="A5608">
        <f t="shared" ca="1" si="87"/>
        <v>9347</v>
      </c>
      <c r="B5608" t="s">
        <v>96</v>
      </c>
      <c r="C5608" t="s">
        <v>97</v>
      </c>
      <c r="F5608" t="s">
        <v>39364</v>
      </c>
      <c r="G5608">
        <v>0</v>
      </c>
      <c r="O5608" t="s">
        <v>33</v>
      </c>
      <c r="W5608">
        <v>30</v>
      </c>
      <c r="X5608" t="s">
        <v>34</v>
      </c>
      <c r="Y5608" t="s">
        <v>42840</v>
      </c>
      <c r="Z5608" s="1" t="s">
        <v>42841</v>
      </c>
      <c r="AA5608" t="s">
        <v>42842</v>
      </c>
      <c r="AB5608" t="s">
        <v>42843</v>
      </c>
      <c r="AC5608" t="s">
        <v>38</v>
      </c>
      <c r="AD5608">
        <v>98104</v>
      </c>
    </row>
    <row r="5609" spans="1:30" ht="409.5" x14ac:dyDescent="0.25">
      <c r="A5609">
        <f t="shared" ca="1" si="87"/>
        <v>14895</v>
      </c>
      <c r="B5609" t="s">
        <v>3712</v>
      </c>
      <c r="C5609" t="s">
        <v>16820</v>
      </c>
      <c r="F5609" t="s">
        <v>20250</v>
      </c>
      <c r="G5609">
        <v>0</v>
      </c>
      <c r="O5609" t="s">
        <v>63</v>
      </c>
      <c r="X5609" t="s">
        <v>34</v>
      </c>
      <c r="Y5609" t="s">
        <v>22734</v>
      </c>
      <c r="Z5609" s="1" t="s">
        <v>24437</v>
      </c>
      <c r="AA5609" t="s">
        <v>24027</v>
      </c>
      <c r="AB5609" t="s">
        <v>24438</v>
      </c>
      <c r="AC5609" t="s">
        <v>102</v>
      </c>
      <c r="AD5609">
        <v>97302</v>
      </c>
    </row>
    <row r="5610" spans="1:30" x14ac:dyDescent="0.25">
      <c r="A5610">
        <f t="shared" ca="1" si="87"/>
        <v>11291</v>
      </c>
      <c r="B5610" t="s">
        <v>677</v>
      </c>
      <c r="C5610" t="s">
        <v>80</v>
      </c>
      <c r="F5610" t="s">
        <v>4879</v>
      </c>
      <c r="G5610">
        <v>0</v>
      </c>
      <c r="O5610" t="s">
        <v>33</v>
      </c>
      <c r="Y5610" t="s">
        <v>7019</v>
      </c>
      <c r="Z5610" t="s">
        <v>7020</v>
      </c>
      <c r="AA5610" t="s">
        <v>7021</v>
      </c>
      <c r="AB5610" t="s">
        <v>7022</v>
      </c>
      <c r="AC5610" t="s">
        <v>38</v>
      </c>
      <c r="AD5610">
        <v>98032</v>
      </c>
    </row>
    <row r="5611" spans="1:30" ht="390" x14ac:dyDescent="0.25">
      <c r="A5611">
        <f t="shared" ca="1" si="87"/>
        <v>14341</v>
      </c>
      <c r="B5611" t="s">
        <v>685</v>
      </c>
      <c r="C5611" t="s">
        <v>686</v>
      </c>
      <c r="F5611" t="s">
        <v>2112</v>
      </c>
      <c r="O5611" t="s">
        <v>33</v>
      </c>
      <c r="Y5611" t="s">
        <v>17003</v>
      </c>
      <c r="Z5611" s="1" t="s">
        <v>34676</v>
      </c>
      <c r="AA5611" t="s">
        <v>34673</v>
      </c>
      <c r="AB5611">
        <v>-162866</v>
      </c>
      <c r="AC5611" t="s">
        <v>38</v>
      </c>
      <c r="AD5611">
        <v>98531</v>
      </c>
    </row>
    <row r="5612" spans="1:30" x14ac:dyDescent="0.25">
      <c r="A5612">
        <f t="shared" ca="1" si="87"/>
        <v>12999</v>
      </c>
      <c r="B5612" t="s">
        <v>68</v>
      </c>
      <c r="C5612" t="s">
        <v>45</v>
      </c>
      <c r="F5612" t="s">
        <v>2634</v>
      </c>
      <c r="O5612" t="s">
        <v>33</v>
      </c>
      <c r="X5612" t="s">
        <v>34</v>
      </c>
      <c r="Y5612" t="s">
        <v>27647</v>
      </c>
      <c r="Z5612" t="s">
        <v>27648</v>
      </c>
      <c r="AA5612" t="s">
        <v>27649</v>
      </c>
      <c r="AB5612">
        <v>-171883</v>
      </c>
    </row>
    <row r="5613" spans="1:30" x14ac:dyDescent="0.25">
      <c r="A5613">
        <f t="shared" ca="1" si="87"/>
        <v>14236</v>
      </c>
      <c r="B5613" t="s">
        <v>178</v>
      </c>
      <c r="F5613" t="s">
        <v>17227</v>
      </c>
      <c r="G5613">
        <v>0</v>
      </c>
      <c r="O5613" t="s">
        <v>33</v>
      </c>
      <c r="X5613" t="s">
        <v>34</v>
      </c>
      <c r="Y5613" t="s">
        <v>17228</v>
      </c>
      <c r="Z5613" t="s">
        <v>41984</v>
      </c>
      <c r="AA5613" t="s">
        <v>41985</v>
      </c>
      <c r="AB5613" t="s">
        <v>41986</v>
      </c>
    </row>
    <row r="5614" spans="1:30" ht="345" x14ac:dyDescent="0.25">
      <c r="A5614">
        <f t="shared" ca="1" si="87"/>
        <v>5514</v>
      </c>
      <c r="B5614" t="s">
        <v>334</v>
      </c>
      <c r="C5614" t="s">
        <v>45</v>
      </c>
      <c r="F5614" t="s">
        <v>21151</v>
      </c>
      <c r="O5614" t="s">
        <v>33</v>
      </c>
      <c r="X5614" t="s">
        <v>34</v>
      </c>
      <c r="Y5614" t="s">
        <v>21152</v>
      </c>
      <c r="Z5614" s="1" t="s">
        <v>21153</v>
      </c>
      <c r="AA5614" t="s">
        <v>2406</v>
      </c>
      <c r="AB5614">
        <v>-160408</v>
      </c>
      <c r="AC5614" t="s">
        <v>306</v>
      </c>
      <c r="AD5614">
        <v>73126</v>
      </c>
    </row>
    <row r="5615" spans="1:30" ht="255" x14ac:dyDescent="0.25">
      <c r="A5615">
        <f t="shared" ca="1" si="87"/>
        <v>7335</v>
      </c>
      <c r="B5615" t="s">
        <v>3712</v>
      </c>
      <c r="C5615" t="s">
        <v>45</v>
      </c>
      <c r="F5615" t="s">
        <v>22668</v>
      </c>
      <c r="G5615">
        <v>0</v>
      </c>
      <c r="O5615" t="s">
        <v>33</v>
      </c>
      <c r="X5615" t="s">
        <v>34</v>
      </c>
      <c r="Y5615" t="s">
        <v>22634</v>
      </c>
      <c r="Z5615" s="1" t="s">
        <v>24191</v>
      </c>
      <c r="AA5615" t="s">
        <v>24027</v>
      </c>
      <c r="AB5615" t="s">
        <v>24192</v>
      </c>
      <c r="AC5615" t="s">
        <v>5301</v>
      </c>
    </row>
    <row r="5616" spans="1:30" ht="409.5" x14ac:dyDescent="0.25">
      <c r="A5616">
        <f t="shared" ca="1" si="87"/>
        <v>14590</v>
      </c>
      <c r="B5616" t="s">
        <v>276</v>
      </c>
      <c r="C5616" t="s">
        <v>45</v>
      </c>
      <c r="G5616">
        <v>0</v>
      </c>
      <c r="O5616" t="s">
        <v>1200</v>
      </c>
      <c r="X5616" t="s">
        <v>34</v>
      </c>
      <c r="Y5616" t="s">
        <v>17776</v>
      </c>
      <c r="Z5616" s="1" t="s">
        <v>41772</v>
      </c>
      <c r="AA5616" t="s">
        <v>41773</v>
      </c>
      <c r="AB5616" t="s">
        <v>41774</v>
      </c>
      <c r="AC5616" t="s">
        <v>38</v>
      </c>
      <c r="AD5616">
        <v>98404</v>
      </c>
    </row>
    <row r="5617" spans="1:30" ht="409.5" x14ac:dyDescent="0.25">
      <c r="A5617">
        <f t="shared" ca="1" si="87"/>
        <v>5566</v>
      </c>
      <c r="B5617" t="s">
        <v>489</v>
      </c>
      <c r="C5617" t="s">
        <v>45</v>
      </c>
      <c r="F5617" t="s">
        <v>3431</v>
      </c>
      <c r="N5617" t="s">
        <v>39772</v>
      </c>
      <c r="O5617" t="s">
        <v>33</v>
      </c>
      <c r="X5617" t="s">
        <v>34</v>
      </c>
      <c r="Y5617" t="s">
        <v>9873</v>
      </c>
      <c r="Z5617" s="1" t="s">
        <v>39773</v>
      </c>
      <c r="AA5617" t="s">
        <v>39774</v>
      </c>
      <c r="AB5617">
        <v>-161911</v>
      </c>
      <c r="AC5617" t="s">
        <v>38</v>
      </c>
      <c r="AD5617">
        <v>98101</v>
      </c>
    </row>
    <row r="5618" spans="1:30" ht="409.5" x14ac:dyDescent="0.25">
      <c r="A5618">
        <f t="shared" ca="1" si="87"/>
        <v>4902</v>
      </c>
      <c r="B5618" t="s">
        <v>3712</v>
      </c>
      <c r="C5618" t="s">
        <v>45</v>
      </c>
      <c r="F5618" t="s">
        <v>20250</v>
      </c>
      <c r="G5618">
        <v>0</v>
      </c>
      <c r="O5618" t="s">
        <v>33</v>
      </c>
      <c r="X5618" t="s">
        <v>34</v>
      </c>
      <c r="Y5618" t="s">
        <v>22827</v>
      </c>
      <c r="Z5618" s="1" t="s">
        <v>24248</v>
      </c>
      <c r="AA5618" t="s">
        <v>24027</v>
      </c>
      <c r="AB5618" t="s">
        <v>24249</v>
      </c>
    </row>
    <row r="5619" spans="1:30" x14ac:dyDescent="0.25">
      <c r="A5619">
        <f t="shared" ca="1" si="87"/>
        <v>8702</v>
      </c>
      <c r="B5619" t="s">
        <v>739</v>
      </c>
      <c r="C5619" t="s">
        <v>686</v>
      </c>
      <c r="F5619" t="s">
        <v>4871</v>
      </c>
      <c r="G5619">
        <v>0</v>
      </c>
      <c r="O5619" t="s">
        <v>33</v>
      </c>
      <c r="Y5619" t="s">
        <v>29332</v>
      </c>
      <c r="Z5619" t="s">
        <v>30590</v>
      </c>
      <c r="AA5619" t="s">
        <v>30591</v>
      </c>
      <c r="AB5619" t="s">
        <v>30592</v>
      </c>
      <c r="AC5619" t="s">
        <v>38</v>
      </c>
      <c r="AD5619">
        <v>98409</v>
      </c>
    </row>
    <row r="5620" spans="1:30" ht="409.5" x14ac:dyDescent="0.25">
      <c r="A5620">
        <f t="shared" ca="1" si="87"/>
        <v>585</v>
      </c>
      <c r="B5620" t="s">
        <v>96</v>
      </c>
      <c r="C5620" t="s">
        <v>97</v>
      </c>
      <c r="G5620">
        <v>0</v>
      </c>
      <c r="O5620" t="s">
        <v>63</v>
      </c>
      <c r="X5620" t="s">
        <v>34</v>
      </c>
      <c r="Y5620" t="s">
        <v>38668</v>
      </c>
      <c r="Z5620" s="1" t="s">
        <v>38669</v>
      </c>
      <c r="AA5620" t="s">
        <v>38670</v>
      </c>
      <c r="AB5620" t="s">
        <v>38671</v>
      </c>
      <c r="AC5620" t="s">
        <v>38</v>
      </c>
      <c r="AD5620">
        <v>98661</v>
      </c>
    </row>
    <row r="5621" spans="1:30" x14ac:dyDescent="0.25">
      <c r="A5621">
        <f t="shared" ca="1" si="87"/>
        <v>11739</v>
      </c>
      <c r="B5621" t="s">
        <v>489</v>
      </c>
      <c r="C5621" t="s">
        <v>45</v>
      </c>
      <c r="F5621" t="s">
        <v>17676</v>
      </c>
      <c r="O5621" t="s">
        <v>33</v>
      </c>
      <c r="W5621">
        <v>15</v>
      </c>
      <c r="X5621" t="s">
        <v>34</v>
      </c>
      <c r="Y5621" t="s">
        <v>17677</v>
      </c>
      <c r="Z5621" t="s">
        <v>35944</v>
      </c>
      <c r="AA5621" t="s">
        <v>35945</v>
      </c>
      <c r="AB5621">
        <v>-180997</v>
      </c>
      <c r="AC5621" t="s">
        <v>38</v>
      </c>
      <c r="AD5621">
        <v>98837</v>
      </c>
    </row>
    <row r="5622" spans="1:30" x14ac:dyDescent="0.25">
      <c r="A5622">
        <f t="shared" ca="1" si="87"/>
        <v>6269</v>
      </c>
      <c r="B5622" t="s">
        <v>96</v>
      </c>
      <c r="C5622" t="s">
        <v>97</v>
      </c>
      <c r="F5622" t="s">
        <v>28047</v>
      </c>
      <c r="G5622">
        <v>0</v>
      </c>
      <c r="O5622" t="s">
        <v>33</v>
      </c>
      <c r="X5622" t="s">
        <v>34</v>
      </c>
      <c r="Y5622" t="s">
        <v>28048</v>
      </c>
      <c r="Z5622" t="s">
        <v>28049</v>
      </c>
      <c r="AA5622" t="s">
        <v>28050</v>
      </c>
      <c r="AB5622" t="s">
        <v>28051</v>
      </c>
    </row>
    <row r="5623" spans="1:30" ht="409.5" x14ac:dyDescent="0.25">
      <c r="A5623">
        <f t="shared" ca="1" si="87"/>
        <v>13139</v>
      </c>
      <c r="B5623" t="s">
        <v>230</v>
      </c>
      <c r="C5623" t="s">
        <v>45</v>
      </c>
      <c r="O5623" t="s">
        <v>33</v>
      </c>
      <c r="W5623">
        <v>15</v>
      </c>
      <c r="X5623" t="s">
        <v>34</v>
      </c>
      <c r="Y5623" t="s">
        <v>22651</v>
      </c>
      <c r="Z5623" s="1" t="s">
        <v>23392</v>
      </c>
      <c r="AA5623" t="s">
        <v>22580</v>
      </c>
      <c r="AB5623">
        <v>-173170</v>
      </c>
    </row>
    <row r="5624" spans="1:30" ht="409.5" x14ac:dyDescent="0.25">
      <c r="A5624">
        <f t="shared" ca="1" si="87"/>
        <v>16045</v>
      </c>
      <c r="B5624" t="s">
        <v>2046</v>
      </c>
      <c r="C5624" t="s">
        <v>80</v>
      </c>
      <c r="F5624" t="s">
        <v>651</v>
      </c>
      <c r="O5624" t="s">
        <v>33</v>
      </c>
      <c r="Y5624" t="s">
        <v>994</v>
      </c>
      <c r="Z5624" s="1" t="s">
        <v>10606</v>
      </c>
      <c r="AA5624" t="s">
        <v>10607</v>
      </c>
      <c r="AB5624">
        <v>-163410</v>
      </c>
      <c r="AC5624" t="s">
        <v>38</v>
      </c>
      <c r="AD5624">
        <v>98034</v>
      </c>
    </row>
    <row r="5625" spans="1:30" x14ac:dyDescent="0.25">
      <c r="A5625">
        <f t="shared" ca="1" si="87"/>
        <v>6697</v>
      </c>
      <c r="B5625" t="s">
        <v>96</v>
      </c>
      <c r="C5625" t="s">
        <v>97</v>
      </c>
      <c r="F5625" t="s">
        <v>39956</v>
      </c>
      <c r="G5625">
        <v>0</v>
      </c>
      <c r="O5625" t="s">
        <v>33</v>
      </c>
      <c r="X5625" t="s">
        <v>34</v>
      </c>
      <c r="Y5625" t="s">
        <v>16673</v>
      </c>
      <c r="Z5625" t="s">
        <v>39957</v>
      </c>
      <c r="AA5625" t="s">
        <v>39958</v>
      </c>
      <c r="AB5625" t="s">
        <v>39959</v>
      </c>
      <c r="AC5625" t="s">
        <v>102</v>
      </c>
      <c r="AD5625">
        <v>97005</v>
      </c>
    </row>
    <row r="5626" spans="1:30" ht="409.5" x14ac:dyDescent="0.25">
      <c r="A5626">
        <f t="shared" ca="1" si="87"/>
        <v>9207</v>
      </c>
      <c r="B5626" t="s">
        <v>124</v>
      </c>
      <c r="C5626" t="s">
        <v>45</v>
      </c>
      <c r="F5626" t="s">
        <v>5042</v>
      </c>
      <c r="O5626" t="s">
        <v>33</v>
      </c>
      <c r="W5626">
        <v>15</v>
      </c>
      <c r="X5626" t="s">
        <v>34</v>
      </c>
      <c r="Y5626" t="s">
        <v>33185</v>
      </c>
      <c r="Z5626" s="1" t="s">
        <v>36188</v>
      </c>
      <c r="AA5626" t="s">
        <v>36189</v>
      </c>
      <c r="AB5626">
        <v>-181461</v>
      </c>
      <c r="AC5626" t="s">
        <v>38</v>
      </c>
      <c r="AD5626">
        <v>98006</v>
      </c>
    </row>
    <row r="5627" spans="1:30" ht="409.5" x14ac:dyDescent="0.25">
      <c r="A5627">
        <f t="shared" ca="1" si="87"/>
        <v>1587</v>
      </c>
      <c r="B5627" t="s">
        <v>489</v>
      </c>
      <c r="C5627" t="s">
        <v>45</v>
      </c>
      <c r="O5627" t="s">
        <v>33</v>
      </c>
      <c r="Y5627" t="s">
        <v>4584</v>
      </c>
      <c r="Z5627" s="1" t="s">
        <v>4585</v>
      </c>
      <c r="AA5627" t="s">
        <v>4586</v>
      </c>
      <c r="AB5627">
        <v>-171128</v>
      </c>
    </row>
    <row r="5628" spans="1:30" x14ac:dyDescent="0.25">
      <c r="A5628">
        <f t="shared" ca="1" si="87"/>
        <v>510</v>
      </c>
      <c r="B5628" t="s">
        <v>519</v>
      </c>
      <c r="F5628" t="s">
        <v>16861</v>
      </c>
      <c r="G5628">
        <v>0</v>
      </c>
      <c r="O5628" t="s">
        <v>33</v>
      </c>
      <c r="X5628" t="s">
        <v>34</v>
      </c>
      <c r="Y5628" t="s">
        <v>16862</v>
      </c>
      <c r="Z5628" t="s">
        <v>23555</v>
      </c>
      <c r="AA5628" t="s">
        <v>23534</v>
      </c>
      <c r="AB5628" t="s">
        <v>23556</v>
      </c>
    </row>
    <row r="5629" spans="1:30" x14ac:dyDescent="0.25">
      <c r="A5629">
        <f t="shared" ca="1" si="87"/>
        <v>18762</v>
      </c>
      <c r="B5629" t="s">
        <v>677</v>
      </c>
      <c r="C5629" t="s">
        <v>80</v>
      </c>
      <c r="F5629" t="s">
        <v>3992</v>
      </c>
      <c r="O5629" t="s">
        <v>155</v>
      </c>
      <c r="X5629" t="s">
        <v>34</v>
      </c>
      <c r="Y5629" t="s">
        <v>3993</v>
      </c>
      <c r="Z5629" t="s">
        <v>3994</v>
      </c>
      <c r="AA5629" t="s">
        <v>3995</v>
      </c>
      <c r="AB5629">
        <v>-161248</v>
      </c>
      <c r="AC5629" t="s">
        <v>254</v>
      </c>
      <c r="AD5629">
        <v>23529</v>
      </c>
    </row>
    <row r="5630" spans="1:30" x14ac:dyDescent="0.25">
      <c r="A5630">
        <f t="shared" ca="1" si="87"/>
        <v>9374</v>
      </c>
      <c r="B5630" t="s">
        <v>44</v>
      </c>
      <c r="C5630" t="s">
        <v>45</v>
      </c>
      <c r="F5630" t="s">
        <v>5333</v>
      </c>
      <c r="G5630">
        <v>0</v>
      </c>
      <c r="O5630" t="s">
        <v>33</v>
      </c>
      <c r="Y5630" t="s">
        <v>5334</v>
      </c>
      <c r="Z5630" t="s">
        <v>5335</v>
      </c>
      <c r="AA5630" t="s">
        <v>5335</v>
      </c>
      <c r="AB5630" t="s">
        <v>5336</v>
      </c>
    </row>
    <row r="5631" spans="1:30" ht="409.5" x14ac:dyDescent="0.25">
      <c r="A5631">
        <f t="shared" ca="1" si="87"/>
        <v>16342</v>
      </c>
      <c r="B5631" t="s">
        <v>2046</v>
      </c>
      <c r="C5631" t="s">
        <v>80</v>
      </c>
      <c r="F5631" t="s">
        <v>5745</v>
      </c>
      <c r="O5631" t="s">
        <v>33</v>
      </c>
      <c r="Y5631" t="s">
        <v>10053</v>
      </c>
      <c r="Z5631" s="1" t="s">
        <v>10509</v>
      </c>
      <c r="AA5631" t="s">
        <v>10510</v>
      </c>
      <c r="AB5631">
        <v>-163547</v>
      </c>
      <c r="AC5631" t="s">
        <v>38</v>
      </c>
      <c r="AD5631">
        <v>98201</v>
      </c>
    </row>
    <row r="5632" spans="1:30" x14ac:dyDescent="0.25">
      <c r="A5632">
        <f t="shared" ca="1" si="87"/>
        <v>9857</v>
      </c>
      <c r="B5632" t="s">
        <v>2046</v>
      </c>
      <c r="C5632" t="s">
        <v>80</v>
      </c>
      <c r="F5632" t="s">
        <v>1335</v>
      </c>
      <c r="O5632" t="s">
        <v>33</v>
      </c>
      <c r="Y5632" t="s">
        <v>15088</v>
      </c>
      <c r="Z5632" t="s">
        <v>15089</v>
      </c>
      <c r="AA5632" t="s">
        <v>15090</v>
      </c>
      <c r="AB5632">
        <v>-161267</v>
      </c>
      <c r="AC5632" t="s">
        <v>38</v>
      </c>
      <c r="AD5632">
        <v>98503</v>
      </c>
    </row>
    <row r="5633" spans="1:30" x14ac:dyDescent="0.25">
      <c r="A5633">
        <f t="shared" ca="1" si="87"/>
        <v>19974</v>
      </c>
      <c r="B5633" t="s">
        <v>2046</v>
      </c>
      <c r="C5633" t="s">
        <v>80</v>
      </c>
      <c r="F5633" t="s">
        <v>6653</v>
      </c>
      <c r="G5633">
        <v>0</v>
      </c>
      <c r="O5633" t="s">
        <v>33</v>
      </c>
      <c r="Y5633" t="s">
        <v>6654</v>
      </c>
      <c r="Z5633" t="s">
        <v>6655</v>
      </c>
      <c r="AA5633" t="s">
        <v>6656</v>
      </c>
      <c r="AB5633" t="s">
        <v>6657</v>
      </c>
      <c r="AC5633" t="s">
        <v>1783</v>
      </c>
      <c r="AD5633">
        <v>64110</v>
      </c>
    </row>
    <row r="5634" spans="1:30" ht="409.5" x14ac:dyDescent="0.25">
      <c r="A5634">
        <f t="shared" ref="A5634:A5697" ca="1" si="88">RANDBETWEEN(1,20000)</f>
        <v>19206</v>
      </c>
      <c r="B5634" t="s">
        <v>124</v>
      </c>
      <c r="C5634" t="s">
        <v>45</v>
      </c>
      <c r="G5634">
        <v>0</v>
      </c>
      <c r="O5634" t="s">
        <v>33</v>
      </c>
      <c r="Y5634" t="s">
        <v>17010</v>
      </c>
      <c r="Z5634" s="1" t="s">
        <v>17011</v>
      </c>
      <c r="AA5634" t="s">
        <v>17005</v>
      </c>
      <c r="AB5634" t="s">
        <v>17012</v>
      </c>
      <c r="AC5634" t="s">
        <v>38</v>
      </c>
      <c r="AD5634">
        <v>98225</v>
      </c>
    </row>
    <row r="5635" spans="1:30" x14ac:dyDescent="0.25">
      <c r="A5635">
        <f t="shared" ca="1" si="88"/>
        <v>5358</v>
      </c>
      <c r="B5635" t="s">
        <v>334</v>
      </c>
      <c r="C5635" t="s">
        <v>45</v>
      </c>
      <c r="F5635" t="s">
        <v>789</v>
      </c>
      <c r="G5635">
        <v>0</v>
      </c>
      <c r="O5635" t="s">
        <v>33</v>
      </c>
      <c r="Y5635" t="s">
        <v>790</v>
      </c>
      <c r="Z5635" t="s">
        <v>27705</v>
      </c>
      <c r="AA5635" t="s">
        <v>27706</v>
      </c>
      <c r="AB5635" t="s">
        <v>27707</v>
      </c>
      <c r="AC5635" t="s">
        <v>38</v>
      </c>
      <c r="AD5635">
        <v>98326</v>
      </c>
    </row>
    <row r="5636" spans="1:30" ht="315" x14ac:dyDescent="0.25">
      <c r="A5636">
        <f t="shared" ca="1" si="88"/>
        <v>2736</v>
      </c>
      <c r="B5636" t="s">
        <v>334</v>
      </c>
      <c r="C5636" t="s">
        <v>45</v>
      </c>
      <c r="F5636" t="s">
        <v>20211</v>
      </c>
      <c r="O5636" t="s">
        <v>33</v>
      </c>
      <c r="W5636">
        <v>15</v>
      </c>
      <c r="X5636" t="s">
        <v>34</v>
      </c>
      <c r="Y5636" t="s">
        <v>33188</v>
      </c>
      <c r="Z5636" s="1" t="s">
        <v>33189</v>
      </c>
      <c r="AA5636" t="s">
        <v>33137</v>
      </c>
      <c r="AB5636">
        <v>-181591</v>
      </c>
      <c r="AC5636" t="s">
        <v>38</v>
      </c>
      <c r="AD5636">
        <v>98907</v>
      </c>
    </row>
    <row r="5637" spans="1:30" x14ac:dyDescent="0.25">
      <c r="A5637">
        <f t="shared" ca="1" si="88"/>
        <v>6048</v>
      </c>
      <c r="B5637" t="s">
        <v>2046</v>
      </c>
      <c r="C5637" t="s">
        <v>80</v>
      </c>
      <c r="F5637" t="s">
        <v>11437</v>
      </c>
      <c r="G5637">
        <v>0</v>
      </c>
      <c r="O5637" t="s">
        <v>33</v>
      </c>
      <c r="Y5637" t="s">
        <v>11438</v>
      </c>
      <c r="Z5637" t="s">
        <v>13208</v>
      </c>
      <c r="AA5637" t="s">
        <v>13209</v>
      </c>
      <c r="AB5637" t="s">
        <v>13210</v>
      </c>
      <c r="AC5637" t="s">
        <v>38</v>
      </c>
      <c r="AD5637">
        <v>98801</v>
      </c>
    </row>
    <row r="5638" spans="1:30" x14ac:dyDescent="0.25">
      <c r="A5638">
        <f t="shared" ca="1" si="88"/>
        <v>13546</v>
      </c>
      <c r="B5638" t="s">
        <v>2046</v>
      </c>
      <c r="C5638" t="s">
        <v>80</v>
      </c>
      <c r="O5638" t="s">
        <v>33</v>
      </c>
      <c r="Y5638" t="s">
        <v>13277</v>
      </c>
      <c r="Z5638" t="s">
        <v>13278</v>
      </c>
      <c r="AA5638" t="s">
        <v>13265</v>
      </c>
      <c r="AB5638">
        <v>-171477</v>
      </c>
      <c r="AC5638" t="s">
        <v>38</v>
      </c>
      <c r="AD5638">
        <v>98146</v>
      </c>
    </row>
    <row r="5639" spans="1:30" x14ac:dyDescent="0.25">
      <c r="A5639">
        <f t="shared" ca="1" si="88"/>
        <v>16729</v>
      </c>
      <c r="B5639" t="s">
        <v>96</v>
      </c>
      <c r="C5639" t="s">
        <v>97</v>
      </c>
      <c r="F5639" t="s">
        <v>20201</v>
      </c>
      <c r="G5639">
        <v>0</v>
      </c>
      <c r="O5639" t="s">
        <v>33</v>
      </c>
      <c r="X5639" t="s">
        <v>34</v>
      </c>
      <c r="Y5639" t="s">
        <v>27675</v>
      </c>
      <c r="Z5639" t="s">
        <v>27676</v>
      </c>
      <c r="AA5639" t="s">
        <v>27677</v>
      </c>
      <c r="AB5639" t="s">
        <v>27678</v>
      </c>
      <c r="AC5639" t="s">
        <v>38</v>
      </c>
      <c r="AD5639">
        <v>98683</v>
      </c>
    </row>
    <row r="5640" spans="1:30" ht="409.5" x14ac:dyDescent="0.25">
      <c r="A5640">
        <f t="shared" ca="1" si="88"/>
        <v>11303</v>
      </c>
      <c r="B5640" t="s">
        <v>96</v>
      </c>
      <c r="C5640" t="s">
        <v>97</v>
      </c>
      <c r="F5640" t="s">
        <v>32330</v>
      </c>
      <c r="O5640" t="s">
        <v>33</v>
      </c>
      <c r="X5640" t="s">
        <v>34</v>
      </c>
      <c r="Y5640" t="s">
        <v>32331</v>
      </c>
      <c r="Z5640" s="1" t="s">
        <v>32332</v>
      </c>
      <c r="AA5640" t="s">
        <v>32333</v>
      </c>
      <c r="AB5640">
        <v>-162229</v>
      </c>
    </row>
    <row r="5641" spans="1:30" x14ac:dyDescent="0.25">
      <c r="A5641">
        <f t="shared" ca="1" si="88"/>
        <v>724</v>
      </c>
      <c r="B5641" t="s">
        <v>2046</v>
      </c>
      <c r="C5641" t="s">
        <v>80</v>
      </c>
      <c r="F5641" t="s">
        <v>3308</v>
      </c>
      <c r="G5641">
        <v>0</v>
      </c>
      <c r="O5641" t="s">
        <v>33</v>
      </c>
      <c r="Y5641" t="s">
        <v>7277</v>
      </c>
      <c r="Z5641" t="s">
        <v>11310</v>
      </c>
      <c r="AA5641" t="s">
        <v>11311</v>
      </c>
      <c r="AB5641" t="s">
        <v>11312</v>
      </c>
      <c r="AC5641" t="s">
        <v>38</v>
      </c>
      <c r="AD5641">
        <v>98004</v>
      </c>
    </row>
    <row r="5642" spans="1:30" ht="409.5" x14ac:dyDescent="0.25">
      <c r="A5642">
        <f t="shared" ca="1" si="88"/>
        <v>19956</v>
      </c>
      <c r="B5642" t="s">
        <v>2046</v>
      </c>
      <c r="C5642" t="s">
        <v>80</v>
      </c>
      <c r="F5642" t="s">
        <v>6116</v>
      </c>
      <c r="G5642">
        <v>0</v>
      </c>
      <c r="O5642" t="s">
        <v>33</v>
      </c>
      <c r="Y5642" t="s">
        <v>6117</v>
      </c>
      <c r="Z5642" s="1" t="s">
        <v>8106</v>
      </c>
      <c r="AA5642" t="s">
        <v>8107</v>
      </c>
      <c r="AB5642" t="s">
        <v>8108</v>
      </c>
      <c r="AC5642" t="s">
        <v>38</v>
      </c>
      <c r="AD5642">
        <v>98115</v>
      </c>
    </row>
    <row r="5643" spans="1:30" x14ac:dyDescent="0.25">
      <c r="A5643">
        <f t="shared" ca="1" si="88"/>
        <v>19242</v>
      </c>
      <c r="B5643" t="s">
        <v>2046</v>
      </c>
      <c r="C5643" t="s">
        <v>80</v>
      </c>
      <c r="F5643" t="s">
        <v>4879</v>
      </c>
      <c r="G5643">
        <v>0</v>
      </c>
      <c r="O5643" t="s">
        <v>33</v>
      </c>
      <c r="Y5643" t="s">
        <v>6156</v>
      </c>
      <c r="Z5643" t="s">
        <v>7368</v>
      </c>
      <c r="AA5643" t="s">
        <v>7369</v>
      </c>
      <c r="AB5643" t="s">
        <v>7370</v>
      </c>
      <c r="AC5643" t="s">
        <v>38</v>
      </c>
      <c r="AD5643">
        <v>98032</v>
      </c>
    </row>
    <row r="5644" spans="1:30" x14ac:dyDescent="0.25">
      <c r="A5644">
        <f t="shared" ca="1" si="88"/>
        <v>5540</v>
      </c>
      <c r="B5644" t="s">
        <v>107</v>
      </c>
      <c r="C5644" t="s">
        <v>108</v>
      </c>
      <c r="F5644" t="s">
        <v>17698</v>
      </c>
      <c r="O5644" t="s">
        <v>33</v>
      </c>
      <c r="X5644" t="s">
        <v>34</v>
      </c>
      <c r="Y5644" t="s">
        <v>17699</v>
      </c>
      <c r="Z5644" t="s">
        <v>17700</v>
      </c>
      <c r="AA5644" t="s">
        <v>17701</v>
      </c>
      <c r="AB5644">
        <v>-171396</v>
      </c>
    </row>
    <row r="5645" spans="1:30" x14ac:dyDescent="0.25">
      <c r="A5645">
        <f t="shared" ca="1" si="88"/>
        <v>17031</v>
      </c>
      <c r="B5645" t="s">
        <v>39</v>
      </c>
      <c r="F5645" t="s">
        <v>1213</v>
      </c>
      <c r="O5645" t="s">
        <v>33</v>
      </c>
      <c r="W5645">
        <v>30</v>
      </c>
      <c r="X5645" t="s">
        <v>34</v>
      </c>
      <c r="Y5645" t="s">
        <v>1215</v>
      </c>
      <c r="Z5645" t="s">
        <v>22053</v>
      </c>
      <c r="AA5645" t="s">
        <v>22054</v>
      </c>
      <c r="AB5645">
        <v>-163302</v>
      </c>
      <c r="AC5645" t="s">
        <v>38</v>
      </c>
      <c r="AD5645">
        <v>98104</v>
      </c>
    </row>
    <row r="5646" spans="1:30" ht="409.5" x14ac:dyDescent="0.25">
      <c r="A5646">
        <f t="shared" ca="1" si="88"/>
        <v>16873</v>
      </c>
      <c r="B5646" t="s">
        <v>2046</v>
      </c>
      <c r="C5646" t="s">
        <v>80</v>
      </c>
      <c r="F5646" t="s">
        <v>2047</v>
      </c>
      <c r="O5646" t="s">
        <v>33</v>
      </c>
      <c r="Y5646" t="s">
        <v>2048</v>
      </c>
      <c r="Z5646" s="1" t="s">
        <v>12656</v>
      </c>
      <c r="AA5646" t="s">
        <v>12657</v>
      </c>
      <c r="AB5646">
        <v>-170104</v>
      </c>
      <c r="AC5646" t="s">
        <v>38</v>
      </c>
      <c r="AD5646">
        <v>98225</v>
      </c>
    </row>
    <row r="5647" spans="1:30" x14ac:dyDescent="0.25">
      <c r="A5647">
        <f t="shared" ca="1" si="88"/>
        <v>7219</v>
      </c>
      <c r="B5647" t="s">
        <v>124</v>
      </c>
      <c r="C5647" t="s">
        <v>45</v>
      </c>
      <c r="O5647" t="s">
        <v>33</v>
      </c>
      <c r="X5647" t="s">
        <v>34</v>
      </c>
      <c r="Y5647" t="s">
        <v>5481</v>
      </c>
      <c r="Z5647" t="s">
        <v>5482</v>
      </c>
      <c r="AA5647" t="s">
        <v>5483</v>
      </c>
      <c r="AB5647">
        <v>-171713</v>
      </c>
      <c r="AC5647" t="s">
        <v>38</v>
      </c>
      <c r="AD5647">
        <v>98122</v>
      </c>
    </row>
    <row r="5648" spans="1:30" x14ac:dyDescent="0.25">
      <c r="A5648">
        <f t="shared" ca="1" si="88"/>
        <v>19864</v>
      </c>
      <c r="B5648" t="s">
        <v>677</v>
      </c>
      <c r="C5648" t="s">
        <v>80</v>
      </c>
      <c r="F5648" t="s">
        <v>6778</v>
      </c>
      <c r="G5648">
        <v>0</v>
      </c>
      <c r="O5648" t="s">
        <v>33</v>
      </c>
      <c r="Y5648" t="s">
        <v>6779</v>
      </c>
      <c r="Z5648" t="s">
        <v>27983</v>
      </c>
      <c r="AA5648" t="s">
        <v>27984</v>
      </c>
      <c r="AB5648" t="s">
        <v>27985</v>
      </c>
      <c r="AC5648" t="s">
        <v>38</v>
      </c>
      <c r="AD5648">
        <v>99201</v>
      </c>
    </row>
    <row r="5649" spans="1:30" ht="270" x14ac:dyDescent="0.25">
      <c r="A5649">
        <f t="shared" ca="1" si="88"/>
        <v>1372</v>
      </c>
      <c r="B5649" t="s">
        <v>73</v>
      </c>
      <c r="C5649" t="s">
        <v>74</v>
      </c>
      <c r="O5649" t="s">
        <v>33</v>
      </c>
      <c r="X5649" t="s">
        <v>34</v>
      </c>
      <c r="Y5649" t="s">
        <v>460</v>
      </c>
      <c r="Z5649" s="1" t="s">
        <v>40959</v>
      </c>
      <c r="AA5649" t="s">
        <v>40960</v>
      </c>
      <c r="AB5649">
        <v>-170731</v>
      </c>
      <c r="AC5649" t="s">
        <v>38</v>
      </c>
      <c r="AD5649">
        <v>98119</v>
      </c>
    </row>
    <row r="5650" spans="1:30" ht="180" x14ac:dyDescent="0.25">
      <c r="A5650">
        <f t="shared" ca="1" si="88"/>
        <v>4310</v>
      </c>
      <c r="B5650" t="s">
        <v>739</v>
      </c>
      <c r="C5650" t="s">
        <v>686</v>
      </c>
      <c r="F5650" t="s">
        <v>4924</v>
      </c>
      <c r="G5650">
        <v>0</v>
      </c>
      <c r="O5650" t="s">
        <v>33</v>
      </c>
      <c r="Y5650" t="s">
        <v>29570</v>
      </c>
      <c r="Z5650" s="1" t="s">
        <v>29571</v>
      </c>
      <c r="AA5650" t="s">
        <v>29568</v>
      </c>
      <c r="AB5650" t="s">
        <v>29572</v>
      </c>
      <c r="AC5650" t="s">
        <v>38</v>
      </c>
      <c r="AD5650">
        <v>98005</v>
      </c>
    </row>
    <row r="5651" spans="1:30" x14ac:dyDescent="0.25">
      <c r="A5651">
        <f t="shared" ca="1" si="88"/>
        <v>5522</v>
      </c>
      <c r="B5651" t="s">
        <v>2046</v>
      </c>
      <c r="C5651" t="s">
        <v>80</v>
      </c>
      <c r="F5651" t="s">
        <v>15838</v>
      </c>
      <c r="O5651" t="s">
        <v>33</v>
      </c>
      <c r="Y5651" t="s">
        <v>15839</v>
      </c>
      <c r="Z5651" t="s">
        <v>15840</v>
      </c>
      <c r="AA5651" t="s">
        <v>15841</v>
      </c>
      <c r="AB5651">
        <v>-172373</v>
      </c>
      <c r="AC5651" t="s">
        <v>38</v>
      </c>
      <c r="AD5651">
        <v>98335</v>
      </c>
    </row>
    <row r="5652" spans="1:30" ht="409.5" x14ac:dyDescent="0.25">
      <c r="A5652">
        <f t="shared" ca="1" si="88"/>
        <v>5347</v>
      </c>
      <c r="B5652" t="s">
        <v>96</v>
      </c>
      <c r="C5652" t="s">
        <v>97</v>
      </c>
      <c r="F5652" t="s">
        <v>651</v>
      </c>
      <c r="O5652" t="s">
        <v>33</v>
      </c>
      <c r="X5652" t="s">
        <v>34</v>
      </c>
      <c r="Y5652" t="s">
        <v>2398</v>
      </c>
      <c r="Z5652" s="1" t="s">
        <v>37419</v>
      </c>
      <c r="AA5652" t="s">
        <v>37420</v>
      </c>
      <c r="AB5652">
        <v>-160820</v>
      </c>
    </row>
    <row r="5653" spans="1:30" x14ac:dyDescent="0.25">
      <c r="A5653">
        <f t="shared" ca="1" si="88"/>
        <v>16975</v>
      </c>
      <c r="B5653" t="s">
        <v>73</v>
      </c>
      <c r="C5653" t="s">
        <v>74</v>
      </c>
      <c r="F5653" t="s">
        <v>30131</v>
      </c>
      <c r="G5653">
        <v>0</v>
      </c>
      <c r="O5653" t="s">
        <v>33</v>
      </c>
      <c r="Y5653" t="s">
        <v>36636</v>
      </c>
      <c r="Z5653" t="s">
        <v>36637</v>
      </c>
      <c r="AA5653" t="s">
        <v>36632</v>
      </c>
      <c r="AB5653" t="s">
        <v>36638</v>
      </c>
    </row>
    <row r="5654" spans="1:30" x14ac:dyDescent="0.25">
      <c r="A5654">
        <f t="shared" ca="1" si="88"/>
        <v>13980</v>
      </c>
      <c r="B5654" t="s">
        <v>96</v>
      </c>
      <c r="C5654" t="s">
        <v>97</v>
      </c>
      <c r="F5654" t="s">
        <v>1434</v>
      </c>
      <c r="G5654">
        <v>0</v>
      </c>
      <c r="O5654" t="s">
        <v>33</v>
      </c>
      <c r="X5654" t="s">
        <v>34</v>
      </c>
      <c r="Y5654" t="s">
        <v>1435</v>
      </c>
      <c r="Z5654" t="s">
        <v>37922</v>
      </c>
      <c r="AA5654" t="s">
        <v>37923</v>
      </c>
      <c r="AB5654" t="s">
        <v>37924</v>
      </c>
      <c r="AC5654" t="s">
        <v>38</v>
      </c>
      <c r="AD5654">
        <v>98532</v>
      </c>
    </row>
    <row r="5655" spans="1:30" x14ac:dyDescent="0.25">
      <c r="A5655">
        <f t="shared" ca="1" si="88"/>
        <v>13802</v>
      </c>
      <c r="B5655" t="s">
        <v>739</v>
      </c>
      <c r="C5655" t="s">
        <v>686</v>
      </c>
      <c r="F5655" t="s">
        <v>3399</v>
      </c>
      <c r="O5655" t="s">
        <v>33</v>
      </c>
      <c r="Y5655" t="s">
        <v>29428</v>
      </c>
      <c r="Z5655" t="s">
        <v>30258</v>
      </c>
      <c r="AA5655" t="s">
        <v>30241</v>
      </c>
      <c r="AB5655">
        <v>-171980</v>
      </c>
      <c r="AC5655" t="s">
        <v>38</v>
      </c>
      <c r="AD5655">
        <v>98802</v>
      </c>
    </row>
    <row r="5656" spans="1:30" ht="409.5" x14ac:dyDescent="0.25">
      <c r="A5656">
        <f t="shared" ca="1" si="88"/>
        <v>7571</v>
      </c>
      <c r="B5656" t="s">
        <v>1624</v>
      </c>
      <c r="C5656" t="s">
        <v>245</v>
      </c>
      <c r="F5656" t="s">
        <v>40898</v>
      </c>
      <c r="O5656" t="s">
        <v>63</v>
      </c>
      <c r="X5656" t="s">
        <v>34</v>
      </c>
      <c r="Y5656" t="s">
        <v>40899</v>
      </c>
      <c r="Z5656" s="1" t="s">
        <v>40900</v>
      </c>
      <c r="AA5656" t="s">
        <v>40901</v>
      </c>
      <c r="AB5656">
        <v>-180157</v>
      </c>
      <c r="AC5656" t="s">
        <v>38</v>
      </c>
      <c r="AD5656">
        <v>98801</v>
      </c>
    </row>
    <row r="5657" spans="1:30" x14ac:dyDescent="0.25">
      <c r="A5657">
        <f t="shared" ca="1" si="88"/>
        <v>1724</v>
      </c>
      <c r="B5657" t="s">
        <v>739</v>
      </c>
      <c r="C5657" t="s">
        <v>686</v>
      </c>
      <c r="F5657" t="s">
        <v>30015</v>
      </c>
      <c r="O5657" t="s">
        <v>33</v>
      </c>
      <c r="Y5657" t="s">
        <v>30218</v>
      </c>
      <c r="Z5657" t="s">
        <v>30223</v>
      </c>
      <c r="AA5657" t="s">
        <v>30220</v>
      </c>
      <c r="AB5657">
        <v>-180822</v>
      </c>
      <c r="AC5657" t="s">
        <v>38</v>
      </c>
      <c r="AD5657">
        <v>99202</v>
      </c>
    </row>
    <row r="5658" spans="1:30" ht="409.5" x14ac:dyDescent="0.25">
      <c r="A5658">
        <f t="shared" ca="1" si="88"/>
        <v>19679</v>
      </c>
      <c r="B5658" t="s">
        <v>3712</v>
      </c>
      <c r="C5658" t="s">
        <v>45</v>
      </c>
      <c r="F5658" t="s">
        <v>20250</v>
      </c>
      <c r="G5658">
        <v>0</v>
      </c>
      <c r="O5658" t="s">
        <v>33</v>
      </c>
      <c r="X5658" t="s">
        <v>34</v>
      </c>
      <c r="Y5658" t="s">
        <v>22598</v>
      </c>
      <c r="Z5658" s="1" t="s">
        <v>24278</v>
      </c>
      <c r="AA5658" t="s">
        <v>24027</v>
      </c>
      <c r="AB5658" t="s">
        <v>24279</v>
      </c>
      <c r="AC5658" t="s">
        <v>102</v>
      </c>
      <c r="AD5658">
        <v>97302</v>
      </c>
    </row>
    <row r="5659" spans="1:30" x14ac:dyDescent="0.25">
      <c r="A5659">
        <f t="shared" ca="1" si="88"/>
        <v>10483</v>
      </c>
      <c r="B5659" t="s">
        <v>178</v>
      </c>
      <c r="F5659" t="s">
        <v>2107</v>
      </c>
      <c r="G5659">
        <v>0</v>
      </c>
      <c r="O5659" t="s">
        <v>33</v>
      </c>
      <c r="X5659" t="s">
        <v>34</v>
      </c>
      <c r="Y5659" t="s">
        <v>2108</v>
      </c>
      <c r="Z5659" t="s">
        <v>33039</v>
      </c>
      <c r="AA5659" t="s">
        <v>33040</v>
      </c>
      <c r="AB5659" t="s">
        <v>33041</v>
      </c>
      <c r="AC5659" t="s">
        <v>38</v>
      </c>
      <c r="AD5659">
        <v>98908</v>
      </c>
    </row>
    <row r="5660" spans="1:30" ht="409.5" x14ac:dyDescent="0.25">
      <c r="A5660">
        <f t="shared" ca="1" si="88"/>
        <v>8440</v>
      </c>
      <c r="B5660" t="s">
        <v>489</v>
      </c>
      <c r="C5660" t="s">
        <v>45</v>
      </c>
      <c r="F5660" t="s">
        <v>39841</v>
      </c>
      <c r="O5660" t="s">
        <v>33</v>
      </c>
      <c r="X5660" t="s">
        <v>34</v>
      </c>
      <c r="Y5660" t="s">
        <v>39842</v>
      </c>
      <c r="Z5660" s="1" t="s">
        <v>39843</v>
      </c>
      <c r="AA5660" t="s">
        <v>39844</v>
      </c>
      <c r="AB5660">
        <v>-162953</v>
      </c>
      <c r="AC5660" t="s">
        <v>38</v>
      </c>
      <c r="AD5660">
        <v>98112</v>
      </c>
    </row>
    <row r="5661" spans="1:30" x14ac:dyDescent="0.25">
      <c r="A5661">
        <f t="shared" ca="1" si="88"/>
        <v>2299</v>
      </c>
      <c r="B5661" t="s">
        <v>3712</v>
      </c>
      <c r="C5661" t="s">
        <v>45</v>
      </c>
      <c r="F5661" t="s">
        <v>40322</v>
      </c>
      <c r="G5661">
        <v>0</v>
      </c>
      <c r="O5661" t="s">
        <v>33</v>
      </c>
      <c r="Y5661" t="s">
        <v>40323</v>
      </c>
      <c r="Z5661" t="s">
        <v>41575</v>
      </c>
      <c r="AA5661" t="s">
        <v>41573</v>
      </c>
      <c r="AB5661" t="s">
        <v>41576</v>
      </c>
      <c r="AC5661" t="s">
        <v>102</v>
      </c>
      <c r="AD5661">
        <v>97203</v>
      </c>
    </row>
    <row r="5662" spans="1:30" ht="409.5" x14ac:dyDescent="0.25">
      <c r="A5662">
        <f t="shared" ca="1" si="88"/>
        <v>16261</v>
      </c>
      <c r="B5662" t="s">
        <v>96</v>
      </c>
      <c r="C5662" t="s">
        <v>97</v>
      </c>
      <c r="O5662" t="s">
        <v>33</v>
      </c>
      <c r="X5662" t="s">
        <v>34</v>
      </c>
      <c r="Y5662" t="s">
        <v>3497</v>
      </c>
      <c r="Z5662" s="1" t="s">
        <v>3498</v>
      </c>
      <c r="AA5662" t="s">
        <v>3499</v>
      </c>
      <c r="AB5662">
        <v>-171877</v>
      </c>
      <c r="AC5662" t="s">
        <v>38</v>
      </c>
      <c r="AD5662">
        <v>98660</v>
      </c>
    </row>
    <row r="5663" spans="1:30" x14ac:dyDescent="0.25">
      <c r="A5663">
        <f t="shared" ca="1" si="88"/>
        <v>10682</v>
      </c>
      <c r="B5663" t="s">
        <v>2046</v>
      </c>
      <c r="C5663" t="s">
        <v>80</v>
      </c>
      <c r="F5663" t="s">
        <v>5745</v>
      </c>
      <c r="G5663">
        <v>0</v>
      </c>
      <c r="O5663" t="s">
        <v>33</v>
      </c>
      <c r="Y5663" t="s">
        <v>10053</v>
      </c>
      <c r="Z5663" t="s">
        <v>13726</v>
      </c>
      <c r="AA5663" t="s">
        <v>13722</v>
      </c>
      <c r="AB5663" t="s">
        <v>13727</v>
      </c>
      <c r="AC5663" t="s">
        <v>38</v>
      </c>
      <c r="AD5663">
        <v>98201</v>
      </c>
    </row>
    <row r="5664" spans="1:30" ht="409.5" x14ac:dyDescent="0.25">
      <c r="A5664">
        <f t="shared" ca="1" si="88"/>
        <v>5276</v>
      </c>
      <c r="B5664" t="s">
        <v>68</v>
      </c>
      <c r="C5664" t="s">
        <v>45</v>
      </c>
      <c r="F5664" t="s">
        <v>20250</v>
      </c>
      <c r="O5664" t="s">
        <v>33</v>
      </c>
      <c r="X5664" t="s">
        <v>34</v>
      </c>
      <c r="Y5664" t="s">
        <v>22656</v>
      </c>
      <c r="Z5664" s="1" t="s">
        <v>23897</v>
      </c>
      <c r="AA5664" t="s">
        <v>23605</v>
      </c>
      <c r="AB5664">
        <v>-160155</v>
      </c>
      <c r="AC5664" t="s">
        <v>102</v>
      </c>
      <c r="AD5664">
        <v>97302</v>
      </c>
    </row>
    <row r="5665" spans="1:30" x14ac:dyDescent="0.25">
      <c r="A5665">
        <f t="shared" ca="1" si="88"/>
        <v>14041</v>
      </c>
      <c r="B5665" t="s">
        <v>2046</v>
      </c>
      <c r="C5665" t="s">
        <v>80</v>
      </c>
      <c r="F5665" t="s">
        <v>5745</v>
      </c>
      <c r="G5665">
        <v>0</v>
      </c>
      <c r="O5665" t="s">
        <v>33</v>
      </c>
      <c r="Y5665" t="s">
        <v>10186</v>
      </c>
      <c r="Z5665" t="s">
        <v>10333</v>
      </c>
      <c r="AA5665" t="s">
        <v>10334</v>
      </c>
      <c r="AB5665" t="s">
        <v>10335</v>
      </c>
      <c r="AC5665" t="s">
        <v>38</v>
      </c>
      <c r="AD5665">
        <v>98201</v>
      </c>
    </row>
    <row r="5666" spans="1:30" x14ac:dyDescent="0.25">
      <c r="A5666">
        <f t="shared" ca="1" si="88"/>
        <v>5496</v>
      </c>
      <c r="B5666" t="s">
        <v>73</v>
      </c>
      <c r="C5666" t="s">
        <v>74</v>
      </c>
      <c r="F5666" t="s">
        <v>4620</v>
      </c>
      <c r="G5666">
        <v>0</v>
      </c>
      <c r="O5666" t="s">
        <v>33</v>
      </c>
      <c r="Y5666" t="s">
        <v>38868</v>
      </c>
      <c r="Z5666" t="s">
        <v>38869</v>
      </c>
      <c r="AA5666" t="s">
        <v>38870</v>
      </c>
      <c r="AB5666" t="s">
        <v>38871</v>
      </c>
      <c r="AC5666" t="s">
        <v>38</v>
      </c>
      <c r="AD5666">
        <v>98101</v>
      </c>
    </row>
    <row r="5667" spans="1:30" ht="409.5" x14ac:dyDescent="0.25">
      <c r="A5667">
        <f t="shared" ca="1" si="88"/>
        <v>15269</v>
      </c>
      <c r="B5667" t="s">
        <v>2046</v>
      </c>
      <c r="C5667" t="s">
        <v>80</v>
      </c>
      <c r="F5667" t="s">
        <v>651</v>
      </c>
      <c r="O5667" t="s">
        <v>33</v>
      </c>
      <c r="Y5667" t="s">
        <v>2398</v>
      </c>
      <c r="Z5667" s="1" t="s">
        <v>12030</v>
      </c>
      <c r="AA5667" t="s">
        <v>12031</v>
      </c>
      <c r="AB5667">
        <v>-180756</v>
      </c>
      <c r="AC5667" t="s">
        <v>38</v>
      </c>
      <c r="AD5667">
        <v>98034</v>
      </c>
    </row>
    <row r="5668" spans="1:30" ht="409.5" x14ac:dyDescent="0.25">
      <c r="A5668">
        <f t="shared" ca="1" si="88"/>
        <v>18796</v>
      </c>
      <c r="B5668" t="s">
        <v>334</v>
      </c>
      <c r="C5668" t="s">
        <v>45</v>
      </c>
      <c r="F5668" t="s">
        <v>20250</v>
      </c>
      <c r="O5668" t="s">
        <v>33</v>
      </c>
      <c r="X5668" t="s">
        <v>34</v>
      </c>
      <c r="Y5668" t="s">
        <v>22317</v>
      </c>
      <c r="Z5668" s="1" t="s">
        <v>23196</v>
      </c>
      <c r="AA5668" t="s">
        <v>22580</v>
      </c>
      <c r="AB5668">
        <v>-171030</v>
      </c>
      <c r="AC5668" t="s">
        <v>102</v>
      </c>
      <c r="AD5668">
        <v>97302</v>
      </c>
    </row>
    <row r="5669" spans="1:30" x14ac:dyDescent="0.25">
      <c r="A5669">
        <f t="shared" ca="1" si="88"/>
        <v>4777</v>
      </c>
      <c r="B5669" t="s">
        <v>178</v>
      </c>
      <c r="F5669" t="s">
        <v>103</v>
      </c>
      <c r="G5669">
        <v>0</v>
      </c>
      <c r="O5669" t="s">
        <v>33</v>
      </c>
      <c r="X5669" t="s">
        <v>34</v>
      </c>
      <c r="Y5669" t="s">
        <v>3073</v>
      </c>
      <c r="Z5669" t="s">
        <v>22382</v>
      </c>
      <c r="AA5669" t="s">
        <v>22383</v>
      </c>
      <c r="AB5669" t="s">
        <v>22384</v>
      </c>
      <c r="AC5669" t="s">
        <v>38</v>
      </c>
      <c r="AD5669">
        <v>98052</v>
      </c>
    </row>
    <row r="5670" spans="1:30" ht="409.5" x14ac:dyDescent="0.25">
      <c r="A5670">
        <f t="shared" ca="1" si="88"/>
        <v>10545</v>
      </c>
      <c r="B5670" t="s">
        <v>30</v>
      </c>
      <c r="C5670" t="s">
        <v>31</v>
      </c>
      <c r="G5670">
        <v>0</v>
      </c>
      <c r="N5670" t="s">
        <v>2769</v>
      </c>
      <c r="O5670" t="s">
        <v>33</v>
      </c>
      <c r="X5670" t="s">
        <v>34</v>
      </c>
      <c r="Y5670" t="s">
        <v>2057</v>
      </c>
      <c r="Z5670" s="1" t="s">
        <v>2770</v>
      </c>
      <c r="AA5670" t="s">
        <v>2771</v>
      </c>
      <c r="AB5670" t="s">
        <v>2772</v>
      </c>
      <c r="AC5670" t="s">
        <v>38</v>
      </c>
      <c r="AD5670">
        <v>98104</v>
      </c>
    </row>
    <row r="5671" spans="1:30" ht="390" x14ac:dyDescent="0.25">
      <c r="A5671">
        <f t="shared" ca="1" si="88"/>
        <v>3489</v>
      </c>
      <c r="B5671" t="s">
        <v>423</v>
      </c>
      <c r="C5671" t="s">
        <v>45</v>
      </c>
      <c r="F5671" t="s">
        <v>2502</v>
      </c>
      <c r="G5671">
        <v>0</v>
      </c>
      <c r="M5671" s="1" t="s">
        <v>21686</v>
      </c>
      <c r="N5671" t="s">
        <v>21687</v>
      </c>
      <c r="O5671" t="s">
        <v>168</v>
      </c>
      <c r="P5671" t="s">
        <v>318</v>
      </c>
      <c r="Q5671" t="s">
        <v>599</v>
      </c>
      <c r="R5671" t="s">
        <v>53</v>
      </c>
      <c r="S5671" t="s">
        <v>1640</v>
      </c>
      <c r="T5671" t="s">
        <v>21688</v>
      </c>
      <c r="Y5671" t="s">
        <v>18155</v>
      </c>
      <c r="Z5671" t="s">
        <v>21689</v>
      </c>
      <c r="AA5671" t="s">
        <v>21690</v>
      </c>
      <c r="AB5671" t="s">
        <v>21691</v>
      </c>
      <c r="AC5671" t="s">
        <v>38</v>
      </c>
      <c r="AD5671">
        <v>98104</v>
      </c>
    </row>
    <row r="5672" spans="1:30" ht="409.5" x14ac:dyDescent="0.25">
      <c r="A5672">
        <f t="shared" ca="1" si="88"/>
        <v>7897</v>
      </c>
      <c r="B5672" t="s">
        <v>164</v>
      </c>
      <c r="C5672" t="s">
        <v>165</v>
      </c>
      <c r="F5672" t="s">
        <v>638</v>
      </c>
      <c r="O5672" t="s">
        <v>155</v>
      </c>
      <c r="W5672">
        <v>30</v>
      </c>
      <c r="X5672" t="s">
        <v>34</v>
      </c>
      <c r="Y5672" t="s">
        <v>640</v>
      </c>
      <c r="Z5672" s="1" t="s">
        <v>25489</v>
      </c>
      <c r="AA5672" t="s">
        <v>25490</v>
      </c>
      <c r="AB5672">
        <v>-162978</v>
      </c>
      <c r="AC5672" t="s">
        <v>38</v>
      </c>
      <c r="AD5672">
        <v>98121</v>
      </c>
    </row>
    <row r="5673" spans="1:30" x14ac:dyDescent="0.25">
      <c r="A5673">
        <f t="shared" ca="1" si="88"/>
        <v>3362</v>
      </c>
      <c r="B5673" t="s">
        <v>739</v>
      </c>
      <c r="C5673" t="s">
        <v>686</v>
      </c>
      <c r="F5673" t="s">
        <v>3305</v>
      </c>
      <c r="O5673" t="s">
        <v>33</v>
      </c>
      <c r="Y5673" t="s">
        <v>30158</v>
      </c>
      <c r="Z5673" t="s">
        <v>30654</v>
      </c>
      <c r="AA5673" t="s">
        <v>30651</v>
      </c>
      <c r="AB5673">
        <v>-171316</v>
      </c>
      <c r="AC5673" t="s">
        <v>38</v>
      </c>
      <c r="AD5673">
        <v>98032</v>
      </c>
    </row>
    <row r="5674" spans="1:30" ht="409.5" x14ac:dyDescent="0.25">
      <c r="A5674">
        <f t="shared" ca="1" si="88"/>
        <v>9408</v>
      </c>
      <c r="B5674" t="s">
        <v>2046</v>
      </c>
      <c r="C5674" t="s">
        <v>80</v>
      </c>
      <c r="F5674" t="s">
        <v>413</v>
      </c>
      <c r="O5674" t="s">
        <v>33</v>
      </c>
      <c r="Y5674" t="s">
        <v>7165</v>
      </c>
      <c r="Z5674" s="1" t="s">
        <v>12106</v>
      </c>
      <c r="AA5674" t="s">
        <v>12107</v>
      </c>
      <c r="AB5674">
        <v>-171806</v>
      </c>
      <c r="AC5674" t="s">
        <v>38</v>
      </c>
      <c r="AD5674">
        <v>98006</v>
      </c>
    </row>
    <row r="5675" spans="1:30" ht="409.5" x14ac:dyDescent="0.25">
      <c r="A5675">
        <f t="shared" ca="1" si="88"/>
        <v>15794</v>
      </c>
      <c r="B5675" t="s">
        <v>164</v>
      </c>
      <c r="C5675" t="s">
        <v>165</v>
      </c>
      <c r="F5675" t="s">
        <v>392</v>
      </c>
      <c r="G5675">
        <v>0</v>
      </c>
      <c r="O5675" t="s">
        <v>63</v>
      </c>
      <c r="X5675" t="s">
        <v>34</v>
      </c>
      <c r="Y5675" t="s">
        <v>8857</v>
      </c>
      <c r="Z5675" s="1" t="s">
        <v>8858</v>
      </c>
      <c r="AA5675" t="s">
        <v>8859</v>
      </c>
      <c r="AB5675" t="s">
        <v>8860</v>
      </c>
    </row>
    <row r="5676" spans="1:30" x14ac:dyDescent="0.25">
      <c r="A5676">
        <f t="shared" ca="1" si="88"/>
        <v>1071</v>
      </c>
      <c r="B5676" t="s">
        <v>68</v>
      </c>
      <c r="C5676" t="s">
        <v>45</v>
      </c>
      <c r="F5676" t="s">
        <v>2948</v>
      </c>
      <c r="H5676" t="s">
        <v>617</v>
      </c>
      <c r="I5676" t="s">
        <v>1045</v>
      </c>
      <c r="L5676">
        <v>33.9</v>
      </c>
      <c r="O5676" t="s">
        <v>33</v>
      </c>
      <c r="W5676">
        <v>15</v>
      </c>
      <c r="X5676" t="s">
        <v>34</v>
      </c>
      <c r="Y5676" t="s">
        <v>2949</v>
      </c>
      <c r="Z5676" t="s">
        <v>2952</v>
      </c>
      <c r="AA5676" t="s">
        <v>2953</v>
      </c>
      <c r="AB5676">
        <v>-161084</v>
      </c>
      <c r="AC5676" t="s">
        <v>38</v>
      </c>
      <c r="AD5676">
        <v>98660</v>
      </c>
    </row>
    <row r="5677" spans="1:30" x14ac:dyDescent="0.25">
      <c r="A5677">
        <f t="shared" ca="1" si="88"/>
        <v>12684</v>
      </c>
      <c r="B5677" t="s">
        <v>79</v>
      </c>
      <c r="C5677" t="s">
        <v>80</v>
      </c>
      <c r="F5677" t="s">
        <v>651</v>
      </c>
      <c r="O5677" t="s">
        <v>33</v>
      </c>
      <c r="Y5677" t="s">
        <v>10098</v>
      </c>
      <c r="Z5677" t="s">
        <v>10099</v>
      </c>
      <c r="AA5677" t="s">
        <v>10100</v>
      </c>
      <c r="AB5677">
        <v>-170277</v>
      </c>
      <c r="AC5677" t="s">
        <v>38</v>
      </c>
      <c r="AD5677">
        <v>98034</v>
      </c>
    </row>
    <row r="5678" spans="1:30" ht="330" x14ac:dyDescent="0.25">
      <c r="A5678">
        <f t="shared" ca="1" si="88"/>
        <v>8049</v>
      </c>
      <c r="B5678" t="s">
        <v>96</v>
      </c>
      <c r="C5678" t="s">
        <v>97</v>
      </c>
      <c r="F5678" t="s">
        <v>4028</v>
      </c>
      <c r="O5678" t="s">
        <v>33</v>
      </c>
      <c r="X5678" t="s">
        <v>34</v>
      </c>
      <c r="Y5678" t="s">
        <v>4029</v>
      </c>
      <c r="Z5678" s="1" t="s">
        <v>29241</v>
      </c>
      <c r="AA5678" t="s">
        <v>29242</v>
      </c>
      <c r="AB5678">
        <v>-162009</v>
      </c>
      <c r="AC5678" t="s">
        <v>38</v>
      </c>
      <c r="AD5678">
        <v>98520</v>
      </c>
    </row>
    <row r="5679" spans="1:30" x14ac:dyDescent="0.25">
      <c r="A5679">
        <f t="shared" ca="1" si="88"/>
        <v>6852</v>
      </c>
      <c r="B5679" t="s">
        <v>68</v>
      </c>
      <c r="C5679" t="s">
        <v>45</v>
      </c>
      <c r="F5679" t="s">
        <v>22193</v>
      </c>
      <c r="O5679" t="s">
        <v>155</v>
      </c>
      <c r="W5679">
        <v>30</v>
      </c>
      <c r="X5679" t="s">
        <v>34</v>
      </c>
      <c r="Y5679" t="s">
        <v>22194</v>
      </c>
      <c r="Z5679" t="s">
        <v>22195</v>
      </c>
      <c r="AA5679" t="s">
        <v>22196</v>
      </c>
      <c r="AB5679">
        <v>-163179</v>
      </c>
      <c r="AC5679" t="s">
        <v>38</v>
      </c>
      <c r="AD5679">
        <v>98121</v>
      </c>
    </row>
    <row r="5680" spans="1:30" ht="409.5" x14ac:dyDescent="0.25">
      <c r="A5680">
        <f t="shared" ca="1" si="88"/>
        <v>14095</v>
      </c>
      <c r="B5680" t="s">
        <v>178</v>
      </c>
      <c r="C5680" t="s">
        <v>179</v>
      </c>
      <c r="F5680" t="s">
        <v>3707</v>
      </c>
      <c r="O5680" t="s">
        <v>33</v>
      </c>
      <c r="W5680">
        <v>15</v>
      </c>
      <c r="X5680" t="s">
        <v>34</v>
      </c>
      <c r="Y5680" t="s">
        <v>3708</v>
      </c>
      <c r="Z5680" s="1" t="s">
        <v>19454</v>
      </c>
      <c r="AA5680" t="s">
        <v>19453</v>
      </c>
      <c r="AB5680">
        <v>-181365</v>
      </c>
      <c r="AC5680" t="s">
        <v>102</v>
      </c>
      <c r="AD5680">
        <v>97222</v>
      </c>
    </row>
    <row r="5681" spans="1:30" x14ac:dyDescent="0.25">
      <c r="A5681">
        <f t="shared" ca="1" si="88"/>
        <v>6698</v>
      </c>
      <c r="B5681" t="s">
        <v>178</v>
      </c>
      <c r="F5681" t="s">
        <v>5050</v>
      </c>
      <c r="G5681">
        <v>0</v>
      </c>
      <c r="O5681" t="s">
        <v>33</v>
      </c>
      <c r="X5681" t="s">
        <v>34</v>
      </c>
      <c r="Y5681" t="s">
        <v>5051</v>
      </c>
      <c r="Z5681" t="s">
        <v>33416</v>
      </c>
      <c r="AA5681" t="s">
        <v>33417</v>
      </c>
      <c r="AB5681" t="s">
        <v>33418</v>
      </c>
      <c r="AC5681" t="s">
        <v>38</v>
      </c>
      <c r="AD5681">
        <v>99336</v>
      </c>
    </row>
    <row r="5682" spans="1:30" x14ac:dyDescent="0.25">
      <c r="A5682">
        <f t="shared" ca="1" si="88"/>
        <v>7300</v>
      </c>
      <c r="B5682" t="s">
        <v>739</v>
      </c>
      <c r="C5682" t="s">
        <v>686</v>
      </c>
      <c r="F5682" t="s">
        <v>28530</v>
      </c>
      <c r="G5682">
        <v>0</v>
      </c>
      <c r="O5682" t="s">
        <v>33</v>
      </c>
      <c r="Y5682" t="s">
        <v>29593</v>
      </c>
      <c r="Z5682" t="s">
        <v>31292</v>
      </c>
      <c r="AA5682" t="s">
        <v>31293</v>
      </c>
      <c r="AB5682" t="s">
        <v>31294</v>
      </c>
    </row>
    <row r="5683" spans="1:30" ht="409.5" x14ac:dyDescent="0.25">
      <c r="A5683">
        <f t="shared" ca="1" si="88"/>
        <v>1986</v>
      </c>
      <c r="B5683" t="s">
        <v>3712</v>
      </c>
      <c r="C5683" t="s">
        <v>16820</v>
      </c>
      <c r="F5683" t="s">
        <v>22331</v>
      </c>
      <c r="G5683">
        <v>0</v>
      </c>
      <c r="O5683" t="s">
        <v>33</v>
      </c>
      <c r="X5683" t="s">
        <v>34</v>
      </c>
      <c r="Y5683" t="s">
        <v>22321</v>
      </c>
      <c r="Z5683" s="1" t="s">
        <v>23596</v>
      </c>
      <c r="AA5683" t="s">
        <v>23591</v>
      </c>
      <c r="AB5683" t="s">
        <v>23597</v>
      </c>
    </row>
    <row r="5684" spans="1:30" x14ac:dyDescent="0.25">
      <c r="A5684">
        <f t="shared" ca="1" si="88"/>
        <v>4535</v>
      </c>
      <c r="B5684" t="s">
        <v>44</v>
      </c>
      <c r="C5684" t="s">
        <v>45</v>
      </c>
      <c r="G5684">
        <v>0</v>
      </c>
      <c r="O5684" t="s">
        <v>63</v>
      </c>
      <c r="X5684" t="s">
        <v>34</v>
      </c>
      <c r="Y5684" t="s">
        <v>40460</v>
      </c>
      <c r="Z5684" t="s">
        <v>40461</v>
      </c>
      <c r="AA5684" t="s">
        <v>40461</v>
      </c>
      <c r="AB5684" t="s">
        <v>40462</v>
      </c>
    </row>
    <row r="5685" spans="1:30" ht="409.5" x14ac:dyDescent="0.25">
      <c r="A5685">
        <f t="shared" ca="1" si="88"/>
        <v>15239</v>
      </c>
      <c r="B5685" t="s">
        <v>276</v>
      </c>
      <c r="C5685" t="s">
        <v>45</v>
      </c>
      <c r="G5685">
        <v>0</v>
      </c>
      <c r="O5685" t="s">
        <v>33</v>
      </c>
      <c r="X5685" t="s">
        <v>34</v>
      </c>
      <c r="Y5685" t="s">
        <v>8861</v>
      </c>
      <c r="Z5685" s="1" t="s">
        <v>43099</v>
      </c>
      <c r="AA5685" t="s">
        <v>43100</v>
      </c>
      <c r="AB5685" t="s">
        <v>43101</v>
      </c>
      <c r="AC5685" t="s">
        <v>38</v>
      </c>
      <c r="AD5685">
        <v>98203</v>
      </c>
    </row>
    <row r="5686" spans="1:30" x14ac:dyDescent="0.25">
      <c r="A5686">
        <f t="shared" ca="1" si="88"/>
        <v>9988</v>
      </c>
      <c r="B5686" t="s">
        <v>739</v>
      </c>
      <c r="C5686" t="s">
        <v>686</v>
      </c>
      <c r="F5686" t="s">
        <v>3151</v>
      </c>
      <c r="O5686" t="s">
        <v>33</v>
      </c>
      <c r="Y5686" t="s">
        <v>4981</v>
      </c>
      <c r="Z5686" t="s">
        <v>30431</v>
      </c>
      <c r="AA5686" t="s">
        <v>30422</v>
      </c>
      <c r="AB5686">
        <v>-162381</v>
      </c>
      <c r="AC5686" t="s">
        <v>38</v>
      </c>
      <c r="AD5686">
        <v>98032</v>
      </c>
    </row>
    <row r="5687" spans="1:30" x14ac:dyDescent="0.25">
      <c r="A5687">
        <f t="shared" ca="1" si="88"/>
        <v>17712</v>
      </c>
      <c r="B5687" t="s">
        <v>68</v>
      </c>
      <c r="C5687" t="s">
        <v>45</v>
      </c>
      <c r="O5687" t="s">
        <v>155</v>
      </c>
      <c r="X5687" t="s">
        <v>34</v>
      </c>
      <c r="Y5687" t="s">
        <v>4485</v>
      </c>
      <c r="Z5687" t="s">
        <v>39807</v>
      </c>
      <c r="AA5687" t="s">
        <v>39808</v>
      </c>
      <c r="AB5687">
        <v>-160941</v>
      </c>
    </row>
    <row r="5688" spans="1:30" x14ac:dyDescent="0.25">
      <c r="A5688">
        <f t="shared" ca="1" si="88"/>
        <v>3572</v>
      </c>
      <c r="B5688" t="s">
        <v>164</v>
      </c>
      <c r="C5688" t="s">
        <v>165</v>
      </c>
      <c r="F5688" t="s">
        <v>18954</v>
      </c>
      <c r="G5688">
        <v>0</v>
      </c>
      <c r="O5688" t="s">
        <v>33</v>
      </c>
      <c r="X5688" t="s">
        <v>34</v>
      </c>
      <c r="Y5688" t="s">
        <v>18955</v>
      </c>
      <c r="Z5688" t="s">
        <v>18956</v>
      </c>
      <c r="AA5688" t="s">
        <v>18957</v>
      </c>
      <c r="AB5688" t="s">
        <v>18958</v>
      </c>
      <c r="AC5688" t="s">
        <v>38</v>
      </c>
    </row>
    <row r="5689" spans="1:30" x14ac:dyDescent="0.25">
      <c r="A5689">
        <f t="shared" ca="1" si="88"/>
        <v>10889</v>
      </c>
      <c r="B5689" t="s">
        <v>489</v>
      </c>
      <c r="C5689" t="s">
        <v>45</v>
      </c>
      <c r="F5689" t="s">
        <v>10116</v>
      </c>
      <c r="O5689" t="s">
        <v>1</v>
      </c>
      <c r="Y5689" t="s">
        <v>22476</v>
      </c>
      <c r="Z5689" t="s">
        <v>22477</v>
      </c>
      <c r="AA5689" t="s">
        <v>22478</v>
      </c>
      <c r="AB5689">
        <v>-181498</v>
      </c>
    </row>
    <row r="5690" spans="1:30" ht="409.5" x14ac:dyDescent="0.25">
      <c r="A5690">
        <f t="shared" ca="1" si="88"/>
        <v>18280</v>
      </c>
      <c r="B5690" t="s">
        <v>96</v>
      </c>
      <c r="C5690" t="s">
        <v>97</v>
      </c>
      <c r="F5690" t="s">
        <v>378</v>
      </c>
      <c r="G5690">
        <v>0</v>
      </c>
      <c r="O5690" t="s">
        <v>63</v>
      </c>
      <c r="X5690" t="s">
        <v>34</v>
      </c>
      <c r="Y5690" t="s">
        <v>379</v>
      </c>
      <c r="Z5690" s="1" t="s">
        <v>28889</v>
      </c>
      <c r="AA5690" t="s">
        <v>28890</v>
      </c>
      <c r="AB5690" t="s">
        <v>28891</v>
      </c>
      <c r="AC5690" t="s">
        <v>135</v>
      </c>
      <c r="AD5690">
        <v>55402</v>
      </c>
    </row>
    <row r="5691" spans="1:30" x14ac:dyDescent="0.25">
      <c r="A5691">
        <f t="shared" ca="1" si="88"/>
        <v>17475</v>
      </c>
      <c r="B5691" t="s">
        <v>178</v>
      </c>
      <c r="F5691" t="s">
        <v>1736</v>
      </c>
      <c r="G5691">
        <v>0</v>
      </c>
      <c r="O5691" t="s">
        <v>33</v>
      </c>
      <c r="X5691" t="s">
        <v>34</v>
      </c>
      <c r="Y5691" t="s">
        <v>19784</v>
      </c>
      <c r="Z5691" t="s">
        <v>38358</v>
      </c>
      <c r="AA5691" t="s">
        <v>38359</v>
      </c>
      <c r="AB5691" t="s">
        <v>38360</v>
      </c>
      <c r="AC5691" t="s">
        <v>38</v>
      </c>
      <c r="AD5691">
        <v>99352</v>
      </c>
    </row>
    <row r="5692" spans="1:30" ht="409.5" x14ac:dyDescent="0.25">
      <c r="A5692">
        <f t="shared" ca="1" si="88"/>
        <v>12536</v>
      </c>
      <c r="B5692" t="s">
        <v>276</v>
      </c>
      <c r="C5692" t="s">
        <v>45</v>
      </c>
      <c r="G5692">
        <v>0</v>
      </c>
      <c r="O5692" t="s">
        <v>33</v>
      </c>
      <c r="X5692" t="s">
        <v>34</v>
      </c>
      <c r="Y5692" t="s">
        <v>22243</v>
      </c>
      <c r="Z5692" s="1" t="s">
        <v>22244</v>
      </c>
      <c r="AA5692" t="s">
        <v>22245</v>
      </c>
      <c r="AB5692" t="s">
        <v>22246</v>
      </c>
      <c r="AC5692" t="s">
        <v>38</v>
      </c>
      <c r="AD5692">
        <v>98039</v>
      </c>
    </row>
    <row r="5693" spans="1:30" x14ac:dyDescent="0.25">
      <c r="A5693">
        <f t="shared" ca="1" si="88"/>
        <v>2507</v>
      </c>
      <c r="B5693" t="s">
        <v>276</v>
      </c>
      <c r="C5693" t="s">
        <v>45</v>
      </c>
      <c r="G5693">
        <v>0</v>
      </c>
      <c r="O5693" t="s">
        <v>33</v>
      </c>
      <c r="W5693">
        <v>15</v>
      </c>
      <c r="X5693" t="s">
        <v>34</v>
      </c>
      <c r="Y5693" t="s">
        <v>8898</v>
      </c>
      <c r="Z5693" t="s">
        <v>8899</v>
      </c>
      <c r="AA5693" t="s">
        <v>8900</v>
      </c>
      <c r="AB5693" t="s">
        <v>8901</v>
      </c>
      <c r="AC5693" t="s">
        <v>38</v>
      </c>
      <c r="AD5693">
        <v>98115</v>
      </c>
    </row>
    <row r="5694" spans="1:30" ht="409.5" x14ac:dyDescent="0.25">
      <c r="A5694">
        <f t="shared" ca="1" si="88"/>
        <v>8840</v>
      </c>
      <c r="B5694" t="s">
        <v>334</v>
      </c>
      <c r="C5694" t="s">
        <v>45</v>
      </c>
      <c r="F5694" t="s">
        <v>3051</v>
      </c>
      <c r="O5694" t="s">
        <v>33</v>
      </c>
      <c r="W5694">
        <v>15</v>
      </c>
      <c r="X5694" t="s">
        <v>34</v>
      </c>
      <c r="Y5694" t="s">
        <v>30860</v>
      </c>
      <c r="Z5694" s="1" t="s">
        <v>35499</v>
      </c>
      <c r="AA5694" t="s">
        <v>35500</v>
      </c>
      <c r="AB5694">
        <v>-181198</v>
      </c>
      <c r="AC5694" t="s">
        <v>38</v>
      </c>
      <c r="AD5694">
        <v>98503</v>
      </c>
    </row>
    <row r="5695" spans="1:30" ht="409.5" x14ac:dyDescent="0.25">
      <c r="A5695">
        <f t="shared" ca="1" si="88"/>
        <v>11190</v>
      </c>
      <c r="B5695" t="s">
        <v>3712</v>
      </c>
      <c r="C5695" t="s">
        <v>45</v>
      </c>
      <c r="F5695" t="s">
        <v>20250</v>
      </c>
      <c r="G5695">
        <v>0</v>
      </c>
      <c r="O5695" t="s">
        <v>33</v>
      </c>
      <c r="X5695" t="s">
        <v>34</v>
      </c>
      <c r="Y5695" t="s">
        <v>22676</v>
      </c>
      <c r="Z5695" s="1" t="s">
        <v>24078</v>
      </c>
      <c r="AA5695" t="s">
        <v>24027</v>
      </c>
      <c r="AB5695" t="s">
        <v>24079</v>
      </c>
    </row>
    <row r="5696" spans="1:30" ht="409.5" x14ac:dyDescent="0.25">
      <c r="A5696">
        <f t="shared" ca="1" si="88"/>
        <v>16190</v>
      </c>
      <c r="B5696" t="s">
        <v>49</v>
      </c>
      <c r="C5696" t="s">
        <v>50</v>
      </c>
      <c r="F5696" t="s">
        <v>2056</v>
      </c>
      <c r="O5696" t="s">
        <v>1</v>
      </c>
      <c r="P5696" t="s">
        <v>484</v>
      </c>
      <c r="W5696">
        <v>30</v>
      </c>
      <c r="Y5696" t="s">
        <v>2057</v>
      </c>
      <c r="Z5696" s="1" t="s">
        <v>2060</v>
      </c>
      <c r="AA5696" t="s">
        <v>2061</v>
      </c>
      <c r="AB5696">
        <v>-181442</v>
      </c>
      <c r="AC5696" t="s">
        <v>38</v>
      </c>
      <c r="AD5696">
        <v>98104</v>
      </c>
    </row>
    <row r="5697" spans="1:30" x14ac:dyDescent="0.25">
      <c r="A5697">
        <f t="shared" ca="1" si="88"/>
        <v>916</v>
      </c>
      <c r="B5697" t="s">
        <v>79</v>
      </c>
      <c r="C5697" t="s">
        <v>80</v>
      </c>
      <c r="F5697" t="s">
        <v>11416</v>
      </c>
      <c r="O5697" t="s">
        <v>33</v>
      </c>
      <c r="Y5697" t="s">
        <v>11417</v>
      </c>
      <c r="Z5697" t="s">
        <v>25925</v>
      </c>
      <c r="AA5697" t="s">
        <v>25926</v>
      </c>
      <c r="AB5697">
        <v>-171259</v>
      </c>
      <c r="AC5697" t="s">
        <v>43</v>
      </c>
      <c r="AD5697">
        <v>2142</v>
      </c>
    </row>
    <row r="5698" spans="1:30" x14ac:dyDescent="0.25">
      <c r="A5698">
        <f t="shared" ref="A5698:A5761" ca="1" si="89">RANDBETWEEN(1,20000)</f>
        <v>2021</v>
      </c>
      <c r="B5698" t="s">
        <v>334</v>
      </c>
      <c r="C5698" t="s">
        <v>45</v>
      </c>
      <c r="F5698" t="s">
        <v>28973</v>
      </c>
      <c r="O5698" t="s">
        <v>33</v>
      </c>
      <c r="V5698" t="s">
        <v>32598</v>
      </c>
      <c r="W5698">
        <v>15</v>
      </c>
      <c r="X5698" t="s">
        <v>34</v>
      </c>
      <c r="Y5698" t="s">
        <v>18264</v>
      </c>
      <c r="Z5698" t="s">
        <v>32599</v>
      </c>
      <c r="AA5698" t="s">
        <v>32600</v>
      </c>
      <c r="AB5698">
        <v>-170771</v>
      </c>
      <c r="AC5698" t="s">
        <v>254</v>
      </c>
      <c r="AD5698">
        <v>20147</v>
      </c>
    </row>
    <row r="5699" spans="1:30" x14ac:dyDescent="0.25">
      <c r="A5699">
        <f t="shared" ca="1" si="89"/>
        <v>15814</v>
      </c>
      <c r="B5699" t="s">
        <v>178</v>
      </c>
      <c r="F5699" t="s">
        <v>4203</v>
      </c>
      <c r="G5699">
        <v>0</v>
      </c>
      <c r="O5699" t="s">
        <v>33</v>
      </c>
      <c r="X5699" t="s">
        <v>34</v>
      </c>
      <c r="Y5699" t="s">
        <v>4204</v>
      </c>
      <c r="Z5699" t="s">
        <v>22100</v>
      </c>
      <c r="AA5699" t="s">
        <v>22100</v>
      </c>
      <c r="AB5699" t="s">
        <v>22101</v>
      </c>
      <c r="AC5699" t="s">
        <v>38</v>
      </c>
      <c r="AD5699">
        <v>99212</v>
      </c>
    </row>
    <row r="5700" spans="1:30" x14ac:dyDescent="0.25">
      <c r="A5700">
        <f t="shared" ca="1" si="89"/>
        <v>2594</v>
      </c>
      <c r="B5700" t="s">
        <v>677</v>
      </c>
      <c r="C5700" t="s">
        <v>80</v>
      </c>
      <c r="F5700" t="s">
        <v>651</v>
      </c>
      <c r="G5700">
        <v>0</v>
      </c>
      <c r="O5700" t="s">
        <v>33</v>
      </c>
      <c r="Y5700" t="s">
        <v>6323</v>
      </c>
      <c r="Z5700" t="s">
        <v>7559</v>
      </c>
      <c r="AA5700" t="s">
        <v>7560</v>
      </c>
      <c r="AB5700" t="s">
        <v>7561</v>
      </c>
      <c r="AC5700" t="s">
        <v>38</v>
      </c>
      <c r="AD5700">
        <v>98034</v>
      </c>
    </row>
    <row r="5701" spans="1:30" x14ac:dyDescent="0.25">
      <c r="A5701">
        <f t="shared" ca="1" si="89"/>
        <v>2717</v>
      </c>
      <c r="B5701" t="s">
        <v>79</v>
      </c>
      <c r="C5701" t="s">
        <v>80</v>
      </c>
      <c r="F5701" t="s">
        <v>651</v>
      </c>
      <c r="O5701" t="s">
        <v>33</v>
      </c>
      <c r="Y5701" t="s">
        <v>7704</v>
      </c>
      <c r="Z5701" t="s">
        <v>11289</v>
      </c>
      <c r="AA5701" t="s">
        <v>11290</v>
      </c>
      <c r="AB5701">
        <v>-163399</v>
      </c>
      <c r="AC5701" t="s">
        <v>38</v>
      </c>
      <c r="AD5701">
        <v>98034</v>
      </c>
    </row>
    <row r="5702" spans="1:30" ht="409.5" x14ac:dyDescent="0.25">
      <c r="A5702">
        <f t="shared" ca="1" si="89"/>
        <v>6918</v>
      </c>
      <c r="B5702" t="s">
        <v>73</v>
      </c>
      <c r="C5702" t="s">
        <v>74</v>
      </c>
      <c r="O5702" t="s">
        <v>33</v>
      </c>
      <c r="W5702">
        <v>30</v>
      </c>
      <c r="X5702" t="s">
        <v>34</v>
      </c>
      <c r="Y5702" t="s">
        <v>2471</v>
      </c>
      <c r="Z5702" s="1" t="s">
        <v>2472</v>
      </c>
      <c r="AA5702" t="s">
        <v>2473</v>
      </c>
      <c r="AB5702">
        <v>-172272</v>
      </c>
      <c r="AC5702" t="s">
        <v>38</v>
      </c>
      <c r="AD5702">
        <v>98101</v>
      </c>
    </row>
    <row r="5703" spans="1:30" x14ac:dyDescent="0.25">
      <c r="A5703">
        <f t="shared" ca="1" si="89"/>
        <v>19256</v>
      </c>
      <c r="B5703" t="s">
        <v>677</v>
      </c>
      <c r="C5703" t="s">
        <v>80</v>
      </c>
      <c r="F5703" t="s">
        <v>5981</v>
      </c>
      <c r="G5703">
        <v>0</v>
      </c>
      <c r="O5703" t="s">
        <v>33</v>
      </c>
      <c r="Y5703" t="s">
        <v>5982</v>
      </c>
      <c r="Z5703" t="s">
        <v>12633</v>
      </c>
      <c r="AA5703" t="s">
        <v>12634</v>
      </c>
      <c r="AB5703" t="s">
        <v>12635</v>
      </c>
      <c r="AC5703" t="s">
        <v>38</v>
      </c>
      <c r="AD5703">
        <v>98104</v>
      </c>
    </row>
    <row r="5704" spans="1:30" ht="405" x14ac:dyDescent="0.25">
      <c r="A5704">
        <f t="shared" ca="1" si="89"/>
        <v>9831</v>
      </c>
      <c r="B5704" t="s">
        <v>124</v>
      </c>
      <c r="C5704" t="s">
        <v>45</v>
      </c>
      <c r="F5704" t="s">
        <v>3151</v>
      </c>
      <c r="O5704" t="s">
        <v>33</v>
      </c>
      <c r="Y5704" t="s">
        <v>4964</v>
      </c>
      <c r="Z5704" s="1" t="s">
        <v>36029</v>
      </c>
      <c r="AA5704" t="s">
        <v>36030</v>
      </c>
      <c r="AB5704">
        <v>-162018</v>
      </c>
      <c r="AC5704" t="s">
        <v>38</v>
      </c>
      <c r="AD5704">
        <v>98032</v>
      </c>
    </row>
    <row r="5705" spans="1:30" ht="409.5" x14ac:dyDescent="0.25">
      <c r="A5705">
        <f t="shared" ca="1" si="89"/>
        <v>14875</v>
      </c>
      <c r="B5705" t="s">
        <v>230</v>
      </c>
      <c r="C5705" t="s">
        <v>45</v>
      </c>
      <c r="O5705" t="s">
        <v>33</v>
      </c>
      <c r="W5705">
        <v>15</v>
      </c>
      <c r="X5705" t="s">
        <v>34</v>
      </c>
      <c r="Y5705" t="s">
        <v>22651</v>
      </c>
      <c r="Z5705" s="1" t="s">
        <v>23522</v>
      </c>
      <c r="AA5705" t="s">
        <v>22580</v>
      </c>
      <c r="AB5705">
        <v>-181401</v>
      </c>
    </row>
    <row r="5706" spans="1:30" x14ac:dyDescent="0.25">
      <c r="A5706">
        <f t="shared" ca="1" si="89"/>
        <v>1681</v>
      </c>
      <c r="B5706" t="s">
        <v>79</v>
      </c>
      <c r="C5706" t="s">
        <v>80</v>
      </c>
      <c r="F5706" t="s">
        <v>6815</v>
      </c>
      <c r="O5706" t="s">
        <v>721</v>
      </c>
      <c r="Y5706" t="s">
        <v>26782</v>
      </c>
      <c r="Z5706" t="s">
        <v>26783</v>
      </c>
      <c r="AA5706" t="s">
        <v>26784</v>
      </c>
      <c r="AB5706">
        <v>-181216</v>
      </c>
      <c r="AC5706" t="s">
        <v>38</v>
      </c>
      <c r="AD5706">
        <v>98038</v>
      </c>
    </row>
    <row r="5707" spans="1:30" x14ac:dyDescent="0.25">
      <c r="A5707">
        <f t="shared" ca="1" si="89"/>
        <v>2699</v>
      </c>
      <c r="B5707" t="s">
        <v>79</v>
      </c>
      <c r="C5707" t="s">
        <v>80</v>
      </c>
      <c r="F5707" t="s">
        <v>7732</v>
      </c>
      <c r="O5707" t="s">
        <v>33</v>
      </c>
      <c r="Y5707" t="s">
        <v>11707</v>
      </c>
      <c r="Z5707" t="s">
        <v>26815</v>
      </c>
      <c r="AA5707" t="s">
        <v>26816</v>
      </c>
      <c r="AB5707">
        <v>-171167</v>
      </c>
      <c r="AC5707" t="s">
        <v>38</v>
      </c>
      <c r="AD5707">
        <v>99301</v>
      </c>
    </row>
    <row r="5708" spans="1:30" x14ac:dyDescent="0.25">
      <c r="A5708">
        <f t="shared" ca="1" si="89"/>
        <v>12486</v>
      </c>
      <c r="B5708" t="s">
        <v>2046</v>
      </c>
      <c r="C5708" t="s">
        <v>80</v>
      </c>
      <c r="F5708" t="s">
        <v>7410</v>
      </c>
      <c r="G5708">
        <v>0</v>
      </c>
      <c r="O5708" t="s">
        <v>33</v>
      </c>
      <c r="Y5708" t="s">
        <v>2773</v>
      </c>
      <c r="Z5708" t="s">
        <v>7411</v>
      </c>
      <c r="AA5708" t="s">
        <v>7412</v>
      </c>
      <c r="AB5708" t="s">
        <v>7413</v>
      </c>
      <c r="AC5708" t="s">
        <v>38</v>
      </c>
      <c r="AD5708">
        <v>98903</v>
      </c>
    </row>
    <row r="5709" spans="1:30" ht="409.5" x14ac:dyDescent="0.25">
      <c r="A5709">
        <f t="shared" ca="1" si="89"/>
        <v>12703</v>
      </c>
      <c r="B5709" t="s">
        <v>164</v>
      </c>
      <c r="C5709" t="s">
        <v>165</v>
      </c>
      <c r="G5709">
        <v>0</v>
      </c>
      <c r="N5709" t="s">
        <v>9527</v>
      </c>
      <c r="O5709" t="s">
        <v>168</v>
      </c>
      <c r="P5709" t="s">
        <v>484</v>
      </c>
      <c r="Q5709" t="s">
        <v>1640</v>
      </c>
      <c r="R5709" t="s">
        <v>54</v>
      </c>
      <c r="S5709" t="s">
        <v>55</v>
      </c>
      <c r="T5709" t="s">
        <v>2489</v>
      </c>
      <c r="W5709">
        <v>30</v>
      </c>
      <c r="Y5709" t="s">
        <v>9528</v>
      </c>
      <c r="Z5709" s="1" t="s">
        <v>9529</v>
      </c>
      <c r="AA5709" t="s">
        <v>9530</v>
      </c>
      <c r="AB5709" t="s">
        <v>9531</v>
      </c>
      <c r="AC5709" t="s">
        <v>38</v>
      </c>
      <c r="AD5709">
        <v>98296</v>
      </c>
    </row>
    <row r="5710" spans="1:30" ht="409.5" x14ac:dyDescent="0.25">
      <c r="A5710">
        <f t="shared" ca="1" si="89"/>
        <v>7714</v>
      </c>
      <c r="B5710" t="s">
        <v>2046</v>
      </c>
      <c r="C5710" t="s">
        <v>80</v>
      </c>
      <c r="F5710" t="s">
        <v>5968</v>
      </c>
      <c r="G5710">
        <v>0</v>
      </c>
      <c r="O5710" t="s">
        <v>33</v>
      </c>
      <c r="Y5710" t="s">
        <v>10336</v>
      </c>
      <c r="Z5710" s="1" t="s">
        <v>10337</v>
      </c>
      <c r="AA5710" t="s">
        <v>10338</v>
      </c>
      <c r="AB5710" t="s">
        <v>10339</v>
      </c>
      <c r="AC5710" t="s">
        <v>38</v>
      </c>
      <c r="AD5710">
        <v>98371</v>
      </c>
    </row>
    <row r="5711" spans="1:30" x14ac:dyDescent="0.25">
      <c r="A5711">
        <f t="shared" ca="1" si="89"/>
        <v>2369</v>
      </c>
      <c r="B5711" t="s">
        <v>79</v>
      </c>
      <c r="C5711" t="s">
        <v>80</v>
      </c>
      <c r="F5711" t="s">
        <v>13345</v>
      </c>
      <c r="O5711" t="s">
        <v>33</v>
      </c>
      <c r="Y5711" t="s">
        <v>11600</v>
      </c>
      <c r="Z5711" t="s">
        <v>26631</v>
      </c>
      <c r="AA5711" t="s">
        <v>26632</v>
      </c>
      <c r="AB5711">
        <v>-181060</v>
      </c>
      <c r="AC5711" t="s">
        <v>38</v>
      </c>
      <c r="AD5711">
        <v>98250</v>
      </c>
    </row>
    <row r="5712" spans="1:30" ht="409.5" x14ac:dyDescent="0.25">
      <c r="A5712">
        <f t="shared" ca="1" si="89"/>
        <v>17157</v>
      </c>
      <c r="B5712" t="s">
        <v>79</v>
      </c>
      <c r="C5712" t="s">
        <v>80</v>
      </c>
      <c r="F5712" t="s">
        <v>990</v>
      </c>
      <c r="O5712" t="s">
        <v>33</v>
      </c>
      <c r="Y5712" t="s">
        <v>1226</v>
      </c>
      <c r="Z5712" s="1" t="s">
        <v>26144</v>
      </c>
      <c r="AA5712" t="s">
        <v>26145</v>
      </c>
      <c r="AB5712">
        <v>-173092</v>
      </c>
      <c r="AC5712" t="s">
        <v>38</v>
      </c>
      <c r="AD5712">
        <v>98685</v>
      </c>
    </row>
    <row r="5713" spans="1:30" ht="409.5" x14ac:dyDescent="0.25">
      <c r="A5713">
        <f t="shared" ca="1" si="89"/>
        <v>9192</v>
      </c>
      <c r="B5713" t="s">
        <v>334</v>
      </c>
      <c r="C5713" t="s">
        <v>45</v>
      </c>
      <c r="F5713" t="s">
        <v>5010</v>
      </c>
      <c r="G5713">
        <v>0</v>
      </c>
      <c r="O5713" t="s">
        <v>33</v>
      </c>
      <c r="X5713" t="s">
        <v>34</v>
      </c>
      <c r="Y5713" t="s">
        <v>5011</v>
      </c>
      <c r="Z5713" s="1" t="s">
        <v>5012</v>
      </c>
      <c r="AA5713" t="s">
        <v>5013</v>
      </c>
      <c r="AB5713" t="s">
        <v>5014</v>
      </c>
      <c r="AC5713" t="s">
        <v>1783</v>
      </c>
      <c r="AD5713">
        <v>64114</v>
      </c>
    </row>
    <row r="5714" spans="1:30" ht="375" x14ac:dyDescent="0.25">
      <c r="A5714">
        <f t="shared" ca="1" si="89"/>
        <v>10502</v>
      </c>
      <c r="B5714" t="s">
        <v>1483</v>
      </c>
      <c r="G5714">
        <v>0</v>
      </c>
      <c r="O5714" t="s">
        <v>155</v>
      </c>
      <c r="X5714" t="s">
        <v>34</v>
      </c>
      <c r="Y5714" t="s">
        <v>9077</v>
      </c>
      <c r="Z5714" s="1" t="s">
        <v>9078</v>
      </c>
      <c r="AA5714" t="s">
        <v>9079</v>
      </c>
      <c r="AB5714" t="s">
        <v>9080</v>
      </c>
      <c r="AC5714" t="s">
        <v>38</v>
      </c>
      <c r="AD5714">
        <v>98826</v>
      </c>
    </row>
    <row r="5715" spans="1:30" ht="225" x14ac:dyDescent="0.25">
      <c r="A5715">
        <f t="shared" ca="1" si="89"/>
        <v>12881</v>
      </c>
      <c r="B5715" t="s">
        <v>230</v>
      </c>
      <c r="C5715" t="s">
        <v>45</v>
      </c>
      <c r="O5715" t="s">
        <v>33</v>
      </c>
      <c r="X5715" t="s">
        <v>34</v>
      </c>
      <c r="Y5715" t="s">
        <v>22669</v>
      </c>
      <c r="Z5715" s="1" t="s">
        <v>23262</v>
      </c>
      <c r="AA5715" t="s">
        <v>22580</v>
      </c>
      <c r="AB5715">
        <v>-171479</v>
      </c>
    </row>
    <row r="5716" spans="1:30" x14ac:dyDescent="0.25">
      <c r="A5716">
        <f t="shared" ca="1" si="89"/>
        <v>2629</v>
      </c>
      <c r="B5716" t="s">
        <v>73</v>
      </c>
      <c r="C5716" t="s">
        <v>74</v>
      </c>
      <c r="O5716" t="s">
        <v>63</v>
      </c>
      <c r="X5716" t="s">
        <v>34</v>
      </c>
      <c r="Y5716" t="s">
        <v>5204</v>
      </c>
      <c r="Z5716" t="s">
        <v>5205</v>
      </c>
      <c r="AA5716" t="s">
        <v>5206</v>
      </c>
      <c r="AB5716">
        <v>-171518</v>
      </c>
    </row>
    <row r="5717" spans="1:30" ht="409.5" x14ac:dyDescent="0.25">
      <c r="A5717">
        <f t="shared" ca="1" si="89"/>
        <v>4990</v>
      </c>
      <c r="B5717" t="s">
        <v>73</v>
      </c>
      <c r="C5717" t="s">
        <v>74</v>
      </c>
      <c r="F5717" t="s">
        <v>753</v>
      </c>
      <c r="G5717">
        <v>0</v>
      </c>
      <c r="O5717" t="s">
        <v>33</v>
      </c>
      <c r="Y5717" t="s">
        <v>17039</v>
      </c>
      <c r="Z5717" s="1" t="s">
        <v>36464</v>
      </c>
      <c r="AA5717" t="s">
        <v>36465</v>
      </c>
      <c r="AB5717" t="s">
        <v>36466</v>
      </c>
    </row>
    <row r="5718" spans="1:30" x14ac:dyDescent="0.25">
      <c r="A5718">
        <f t="shared" ca="1" si="89"/>
        <v>13614</v>
      </c>
      <c r="B5718" t="s">
        <v>30</v>
      </c>
      <c r="C5718" t="s">
        <v>31</v>
      </c>
      <c r="F5718" t="s">
        <v>103</v>
      </c>
      <c r="O5718" t="s">
        <v>33</v>
      </c>
      <c r="X5718" t="s">
        <v>34</v>
      </c>
      <c r="Y5718" t="s">
        <v>3073</v>
      </c>
      <c r="Z5718" t="s">
        <v>31140</v>
      </c>
      <c r="AA5718" t="s">
        <v>31140</v>
      </c>
      <c r="AB5718">
        <v>-162233</v>
      </c>
      <c r="AC5718" t="s">
        <v>38</v>
      </c>
      <c r="AD5718">
        <v>98052</v>
      </c>
    </row>
    <row r="5719" spans="1:30" x14ac:dyDescent="0.25">
      <c r="A5719">
        <f t="shared" ca="1" si="89"/>
        <v>11455</v>
      </c>
      <c r="B5719" t="s">
        <v>2046</v>
      </c>
      <c r="C5719" t="s">
        <v>80</v>
      </c>
      <c r="F5719" t="s">
        <v>81</v>
      </c>
      <c r="O5719" t="s">
        <v>33</v>
      </c>
      <c r="Y5719" t="s">
        <v>82</v>
      </c>
      <c r="Z5719" t="s">
        <v>10213</v>
      </c>
      <c r="AA5719" t="s">
        <v>10214</v>
      </c>
      <c r="AB5719">
        <v>-172237</v>
      </c>
      <c r="AC5719" t="s">
        <v>38</v>
      </c>
      <c r="AD5719">
        <v>98668</v>
      </c>
    </row>
    <row r="5720" spans="1:30" ht="360" x14ac:dyDescent="0.25">
      <c r="A5720">
        <f t="shared" ca="1" si="89"/>
        <v>19571</v>
      </c>
      <c r="B5720" t="s">
        <v>685</v>
      </c>
      <c r="C5720" t="s">
        <v>686</v>
      </c>
      <c r="F5720" t="s">
        <v>24915</v>
      </c>
      <c r="G5720">
        <v>0</v>
      </c>
      <c r="O5720" t="s">
        <v>33</v>
      </c>
      <c r="Y5720" t="s">
        <v>24916</v>
      </c>
      <c r="Z5720" s="1" t="s">
        <v>34448</v>
      </c>
      <c r="AA5720" t="s">
        <v>34436</v>
      </c>
      <c r="AB5720" t="s">
        <v>34449</v>
      </c>
    </row>
    <row r="5721" spans="1:30" ht="409.5" x14ac:dyDescent="0.25">
      <c r="A5721">
        <f t="shared" ca="1" si="89"/>
        <v>6476</v>
      </c>
      <c r="B5721" t="s">
        <v>96</v>
      </c>
      <c r="C5721" t="s">
        <v>97</v>
      </c>
      <c r="G5721">
        <v>0</v>
      </c>
      <c r="O5721" t="s">
        <v>33</v>
      </c>
      <c r="X5721" t="s">
        <v>34</v>
      </c>
      <c r="Y5721" t="s">
        <v>19127</v>
      </c>
      <c r="Z5721" s="1" t="s">
        <v>22252</v>
      </c>
      <c r="AA5721" t="s">
        <v>22253</v>
      </c>
      <c r="AB5721" t="s">
        <v>22254</v>
      </c>
      <c r="AC5721" t="s">
        <v>38</v>
      </c>
      <c r="AD5721" t="s">
        <v>1716</v>
      </c>
    </row>
    <row r="5722" spans="1:30" ht="409.5" x14ac:dyDescent="0.25">
      <c r="A5722">
        <f t="shared" ca="1" si="89"/>
        <v>4387</v>
      </c>
      <c r="B5722" t="s">
        <v>68</v>
      </c>
      <c r="C5722" t="s">
        <v>45</v>
      </c>
      <c r="F5722" t="s">
        <v>1254</v>
      </c>
      <c r="O5722" t="s">
        <v>33</v>
      </c>
      <c r="V5722" t="s">
        <v>8794</v>
      </c>
      <c r="W5722">
        <v>23</v>
      </c>
      <c r="X5722" t="s">
        <v>34</v>
      </c>
      <c r="Y5722" t="s">
        <v>5519</v>
      </c>
      <c r="Z5722" s="1" t="s">
        <v>8795</v>
      </c>
      <c r="AA5722" t="s">
        <v>8796</v>
      </c>
      <c r="AB5722">
        <v>-160242</v>
      </c>
    </row>
    <row r="5723" spans="1:30" x14ac:dyDescent="0.25">
      <c r="A5723">
        <f t="shared" ca="1" si="89"/>
        <v>14204</v>
      </c>
      <c r="B5723" t="s">
        <v>68</v>
      </c>
      <c r="C5723" t="s">
        <v>45</v>
      </c>
      <c r="F5723" t="s">
        <v>32450</v>
      </c>
      <c r="O5723" t="s">
        <v>33</v>
      </c>
      <c r="Y5723" t="s">
        <v>41064</v>
      </c>
      <c r="Z5723" t="s">
        <v>41065</v>
      </c>
      <c r="AA5723" t="s">
        <v>41066</v>
      </c>
      <c r="AB5723">
        <v>-181572</v>
      </c>
    </row>
    <row r="5724" spans="1:30" x14ac:dyDescent="0.25">
      <c r="A5724">
        <f t="shared" ca="1" si="89"/>
        <v>9920</v>
      </c>
      <c r="B5724" t="s">
        <v>685</v>
      </c>
      <c r="C5724" t="s">
        <v>686</v>
      </c>
      <c r="F5724" t="s">
        <v>20054</v>
      </c>
      <c r="O5724" t="s">
        <v>33</v>
      </c>
      <c r="Y5724" t="s">
        <v>20055</v>
      </c>
      <c r="Z5724" t="s">
        <v>35037</v>
      </c>
      <c r="AA5724" t="s">
        <v>35025</v>
      </c>
      <c r="AB5724">
        <v>-162878</v>
      </c>
    </row>
    <row r="5725" spans="1:30" x14ac:dyDescent="0.25">
      <c r="A5725">
        <f t="shared" ca="1" si="89"/>
        <v>3074</v>
      </c>
      <c r="B5725" t="s">
        <v>2046</v>
      </c>
      <c r="C5725" t="s">
        <v>80</v>
      </c>
      <c r="G5725">
        <v>0</v>
      </c>
      <c r="O5725" t="s">
        <v>33</v>
      </c>
      <c r="Y5725" t="s">
        <v>15258</v>
      </c>
      <c r="Z5725" t="s">
        <v>15259</v>
      </c>
      <c r="AA5725" t="s">
        <v>15260</v>
      </c>
      <c r="AB5725" t="s">
        <v>15261</v>
      </c>
      <c r="AC5725" t="s">
        <v>38</v>
      </c>
      <c r="AD5725">
        <v>98584</v>
      </c>
    </row>
    <row r="5726" spans="1:30" x14ac:dyDescent="0.25">
      <c r="A5726">
        <f t="shared" ca="1" si="89"/>
        <v>15237</v>
      </c>
      <c r="B5726" t="s">
        <v>685</v>
      </c>
      <c r="C5726" t="s">
        <v>686</v>
      </c>
      <c r="F5726" t="s">
        <v>5901</v>
      </c>
      <c r="O5726" t="s">
        <v>33</v>
      </c>
      <c r="Y5726" t="s">
        <v>29256</v>
      </c>
      <c r="Z5726" t="s">
        <v>34034</v>
      </c>
      <c r="AA5726" t="s">
        <v>33989</v>
      </c>
      <c r="AB5726">
        <v>-180183</v>
      </c>
      <c r="AC5726" t="s">
        <v>38</v>
      </c>
      <c r="AD5726">
        <v>98504</v>
      </c>
    </row>
    <row r="5727" spans="1:30" ht="409.5" x14ac:dyDescent="0.25">
      <c r="A5727">
        <f t="shared" ca="1" si="89"/>
        <v>6886</v>
      </c>
      <c r="B5727" t="s">
        <v>2046</v>
      </c>
      <c r="C5727" t="s">
        <v>80</v>
      </c>
      <c r="F5727" t="s">
        <v>3047</v>
      </c>
      <c r="O5727" t="s">
        <v>33</v>
      </c>
      <c r="Y5727" t="s">
        <v>8709</v>
      </c>
      <c r="Z5727" s="1" t="s">
        <v>14672</v>
      </c>
      <c r="AA5727" t="s">
        <v>14673</v>
      </c>
      <c r="AB5727">
        <v>-163355</v>
      </c>
      <c r="AC5727" t="s">
        <v>38</v>
      </c>
      <c r="AD5727">
        <v>98516</v>
      </c>
    </row>
    <row r="5728" spans="1:30" ht="409.5" x14ac:dyDescent="0.25">
      <c r="A5728">
        <f t="shared" ca="1" si="89"/>
        <v>1846</v>
      </c>
      <c r="B5728" t="s">
        <v>276</v>
      </c>
      <c r="C5728" t="s">
        <v>45</v>
      </c>
      <c r="F5728" t="s">
        <v>12392</v>
      </c>
      <c r="O5728" t="s">
        <v>1</v>
      </c>
      <c r="P5728" t="s">
        <v>37548</v>
      </c>
      <c r="W5728">
        <v>90</v>
      </c>
      <c r="Y5728" t="s">
        <v>37549</v>
      </c>
      <c r="Z5728" s="1" t="s">
        <v>37550</v>
      </c>
      <c r="AA5728" t="s">
        <v>12392</v>
      </c>
      <c r="AB5728">
        <v>-151418</v>
      </c>
      <c r="AC5728" t="s">
        <v>38</v>
      </c>
      <c r="AD5728">
        <v>98584</v>
      </c>
    </row>
    <row r="5729" spans="1:30" x14ac:dyDescent="0.25">
      <c r="A5729">
        <f t="shared" ca="1" si="89"/>
        <v>12193</v>
      </c>
      <c r="B5729" t="s">
        <v>2046</v>
      </c>
      <c r="C5729" t="s">
        <v>80</v>
      </c>
      <c r="F5729" t="s">
        <v>651</v>
      </c>
      <c r="G5729">
        <v>0</v>
      </c>
      <c r="O5729" t="s">
        <v>33</v>
      </c>
      <c r="Y5729" t="s">
        <v>2584</v>
      </c>
      <c r="Z5729" t="s">
        <v>7708</v>
      </c>
      <c r="AA5729" t="s">
        <v>7709</v>
      </c>
      <c r="AB5729" t="s">
        <v>7710</v>
      </c>
      <c r="AC5729" t="s">
        <v>38</v>
      </c>
      <c r="AD5729">
        <v>98034</v>
      </c>
    </row>
    <row r="5730" spans="1:30" x14ac:dyDescent="0.25">
      <c r="A5730">
        <f t="shared" ca="1" si="89"/>
        <v>5662</v>
      </c>
      <c r="B5730" t="s">
        <v>124</v>
      </c>
      <c r="C5730" t="s">
        <v>45</v>
      </c>
      <c r="F5730" t="s">
        <v>31995</v>
      </c>
      <c r="G5730">
        <v>0</v>
      </c>
      <c r="O5730" t="s">
        <v>33</v>
      </c>
      <c r="Y5730" t="s">
        <v>31996</v>
      </c>
      <c r="Z5730" t="s">
        <v>41577</v>
      </c>
      <c r="AA5730" t="s">
        <v>41578</v>
      </c>
      <c r="AB5730" t="s">
        <v>41579</v>
      </c>
      <c r="AC5730" t="s">
        <v>38</v>
      </c>
      <c r="AD5730">
        <v>97756</v>
      </c>
    </row>
    <row r="5731" spans="1:30" x14ac:dyDescent="0.25">
      <c r="A5731">
        <f t="shared" ca="1" si="89"/>
        <v>17888</v>
      </c>
      <c r="B5731" t="s">
        <v>334</v>
      </c>
      <c r="C5731" t="s">
        <v>45</v>
      </c>
      <c r="N5731" t="s">
        <v>931</v>
      </c>
      <c r="O5731" t="s">
        <v>33</v>
      </c>
      <c r="W5731">
        <v>15</v>
      </c>
      <c r="X5731" t="s">
        <v>34</v>
      </c>
      <c r="Y5731" t="s">
        <v>21167</v>
      </c>
      <c r="Z5731" t="s">
        <v>21168</v>
      </c>
      <c r="AA5731" t="s">
        <v>2406</v>
      </c>
      <c r="AB5731">
        <v>-161325</v>
      </c>
      <c r="AC5731" t="s">
        <v>2936</v>
      </c>
      <c r="AD5731">
        <v>77539</v>
      </c>
    </row>
    <row r="5732" spans="1:30" ht="409.5" x14ac:dyDescent="0.25">
      <c r="A5732">
        <f t="shared" ca="1" si="89"/>
        <v>10201</v>
      </c>
      <c r="B5732" t="s">
        <v>2046</v>
      </c>
      <c r="C5732" t="s">
        <v>80</v>
      </c>
      <c r="F5732" t="s">
        <v>6748</v>
      </c>
      <c r="O5732" t="s">
        <v>33</v>
      </c>
      <c r="Y5732" t="s">
        <v>12160</v>
      </c>
      <c r="Z5732" s="1" t="s">
        <v>12161</v>
      </c>
      <c r="AA5732" t="s">
        <v>12162</v>
      </c>
      <c r="AB5732">
        <v>-172013</v>
      </c>
      <c r="AC5732" t="s">
        <v>38</v>
      </c>
      <c r="AD5732">
        <v>98043</v>
      </c>
    </row>
    <row r="5733" spans="1:30" ht="409.5" x14ac:dyDescent="0.25">
      <c r="A5733">
        <f t="shared" ca="1" si="89"/>
        <v>16468</v>
      </c>
      <c r="B5733" t="s">
        <v>773</v>
      </c>
      <c r="C5733" t="s">
        <v>80</v>
      </c>
      <c r="F5733" t="s">
        <v>3308</v>
      </c>
      <c r="G5733">
        <v>0</v>
      </c>
      <c r="O5733" t="s">
        <v>33</v>
      </c>
      <c r="X5733" t="s">
        <v>34</v>
      </c>
      <c r="Y5733" t="s">
        <v>6037</v>
      </c>
      <c r="Z5733" s="1" t="s">
        <v>6038</v>
      </c>
      <c r="AA5733" t="s">
        <v>6039</v>
      </c>
      <c r="AB5733" t="s">
        <v>6040</v>
      </c>
      <c r="AC5733" t="s">
        <v>38</v>
      </c>
      <c r="AD5733">
        <v>98004</v>
      </c>
    </row>
    <row r="5734" spans="1:30" x14ac:dyDescent="0.25">
      <c r="A5734">
        <f t="shared" ca="1" si="89"/>
        <v>17828</v>
      </c>
      <c r="B5734" t="s">
        <v>178</v>
      </c>
      <c r="F5734" t="s">
        <v>2939</v>
      </c>
      <c r="G5734">
        <v>0</v>
      </c>
      <c r="O5734" t="s">
        <v>33</v>
      </c>
      <c r="X5734" t="s">
        <v>34</v>
      </c>
      <c r="Y5734" t="s">
        <v>2940</v>
      </c>
      <c r="Z5734" t="s">
        <v>37988</v>
      </c>
      <c r="AA5734" t="s">
        <v>37989</v>
      </c>
      <c r="AB5734" t="s">
        <v>37990</v>
      </c>
      <c r="AC5734" t="s">
        <v>38</v>
      </c>
      <c r="AD5734">
        <v>99362</v>
      </c>
    </row>
    <row r="5735" spans="1:30" ht="409.5" x14ac:dyDescent="0.25">
      <c r="A5735">
        <f t="shared" ca="1" si="89"/>
        <v>17817</v>
      </c>
      <c r="B5735" t="s">
        <v>68</v>
      </c>
      <c r="C5735" t="s">
        <v>45</v>
      </c>
      <c r="H5735" t="s">
        <v>60</v>
      </c>
      <c r="I5735" t="s">
        <v>60</v>
      </c>
      <c r="L5735">
        <v>36.75</v>
      </c>
      <c r="O5735" t="s">
        <v>33</v>
      </c>
      <c r="P5735" t="s">
        <v>484</v>
      </c>
      <c r="W5735">
        <v>30</v>
      </c>
      <c r="Y5735" t="s">
        <v>3000</v>
      </c>
      <c r="Z5735" s="1" t="s">
        <v>43582</v>
      </c>
      <c r="AA5735" t="s">
        <v>43583</v>
      </c>
      <c r="AB5735">
        <v>-172483</v>
      </c>
      <c r="AC5735" t="s">
        <v>38</v>
      </c>
      <c r="AD5735">
        <v>98474</v>
      </c>
    </row>
    <row r="5736" spans="1:30" x14ac:dyDescent="0.25">
      <c r="A5736">
        <f t="shared" ca="1" si="89"/>
        <v>5053</v>
      </c>
      <c r="B5736" t="s">
        <v>68</v>
      </c>
      <c r="C5736" t="s">
        <v>45</v>
      </c>
      <c r="O5736" t="s">
        <v>33</v>
      </c>
      <c r="X5736" t="s">
        <v>34</v>
      </c>
      <c r="Y5736" t="s">
        <v>39376</v>
      </c>
      <c r="Z5736" t="s">
        <v>39377</v>
      </c>
      <c r="AA5736" t="s">
        <v>39378</v>
      </c>
      <c r="AB5736">
        <v>-172152</v>
      </c>
    </row>
    <row r="5737" spans="1:30" ht="409.5" x14ac:dyDescent="0.25">
      <c r="A5737">
        <f t="shared" ca="1" si="89"/>
        <v>864</v>
      </c>
      <c r="B5737" t="s">
        <v>2046</v>
      </c>
      <c r="C5737" t="s">
        <v>80</v>
      </c>
      <c r="F5737" t="s">
        <v>3176</v>
      </c>
      <c r="O5737" t="s">
        <v>33</v>
      </c>
      <c r="Y5737" t="s">
        <v>6557</v>
      </c>
      <c r="Z5737" s="1" t="s">
        <v>10686</v>
      </c>
      <c r="AA5737" t="s">
        <v>10687</v>
      </c>
      <c r="AB5737">
        <v>-161430</v>
      </c>
      <c r="AC5737" t="s">
        <v>38</v>
      </c>
      <c r="AD5737">
        <v>98204</v>
      </c>
    </row>
    <row r="5738" spans="1:30" x14ac:dyDescent="0.25">
      <c r="A5738">
        <f t="shared" ca="1" si="89"/>
        <v>9342</v>
      </c>
      <c r="B5738" t="s">
        <v>739</v>
      </c>
      <c r="C5738" t="s">
        <v>686</v>
      </c>
      <c r="F5738" t="s">
        <v>21418</v>
      </c>
      <c r="G5738">
        <v>0</v>
      </c>
      <c r="O5738" t="s">
        <v>33</v>
      </c>
      <c r="X5738" t="s">
        <v>34</v>
      </c>
      <c r="Y5738" t="s">
        <v>21419</v>
      </c>
      <c r="Z5738" t="s">
        <v>29578</v>
      </c>
      <c r="AA5738" t="s">
        <v>29568</v>
      </c>
      <c r="AB5738" t="s">
        <v>29579</v>
      </c>
      <c r="AC5738" t="s">
        <v>38</v>
      </c>
      <c r="AD5738">
        <v>98594</v>
      </c>
    </row>
    <row r="5739" spans="1:30" x14ac:dyDescent="0.25">
      <c r="A5739">
        <f t="shared" ca="1" si="89"/>
        <v>10565</v>
      </c>
      <c r="B5739" t="s">
        <v>739</v>
      </c>
      <c r="C5739" t="s">
        <v>686</v>
      </c>
      <c r="F5739" t="s">
        <v>30334</v>
      </c>
      <c r="G5739">
        <v>0</v>
      </c>
      <c r="O5739" t="s">
        <v>33</v>
      </c>
      <c r="Y5739" t="s">
        <v>30335</v>
      </c>
      <c r="Z5739" t="s">
        <v>30336</v>
      </c>
      <c r="AA5739" t="s">
        <v>30337</v>
      </c>
      <c r="AB5739" t="s">
        <v>30338</v>
      </c>
    </row>
    <row r="5740" spans="1:30" ht="409.5" x14ac:dyDescent="0.25">
      <c r="A5740">
        <f t="shared" ca="1" si="89"/>
        <v>9031</v>
      </c>
      <c r="B5740" t="s">
        <v>489</v>
      </c>
      <c r="C5740" t="s">
        <v>45</v>
      </c>
      <c r="O5740" t="s">
        <v>155</v>
      </c>
      <c r="X5740" t="s">
        <v>34</v>
      </c>
      <c r="Y5740" t="s">
        <v>19995</v>
      </c>
      <c r="Z5740" s="1" t="s">
        <v>20143</v>
      </c>
      <c r="AA5740" t="s">
        <v>20144</v>
      </c>
      <c r="AB5740">
        <v>-180256</v>
      </c>
      <c r="AC5740" t="s">
        <v>38</v>
      </c>
      <c r="AD5740">
        <v>98101</v>
      </c>
    </row>
    <row r="5741" spans="1:30" ht="315" x14ac:dyDescent="0.25">
      <c r="A5741">
        <f t="shared" ca="1" si="89"/>
        <v>5513</v>
      </c>
      <c r="B5741" t="s">
        <v>685</v>
      </c>
      <c r="C5741" t="s">
        <v>686</v>
      </c>
      <c r="F5741" t="s">
        <v>30400</v>
      </c>
      <c r="G5741">
        <v>0</v>
      </c>
      <c r="O5741" t="s">
        <v>33</v>
      </c>
      <c r="Y5741" t="s">
        <v>32815</v>
      </c>
      <c r="Z5741" s="1" t="s">
        <v>32816</v>
      </c>
      <c r="AA5741" t="s">
        <v>32817</v>
      </c>
      <c r="AB5741" t="s">
        <v>32818</v>
      </c>
      <c r="AC5741" t="s">
        <v>38</v>
      </c>
      <c r="AD5741">
        <v>98102</v>
      </c>
    </row>
    <row r="5742" spans="1:30" x14ac:dyDescent="0.25">
      <c r="A5742">
        <f t="shared" ca="1" si="89"/>
        <v>11857</v>
      </c>
      <c r="B5742" t="s">
        <v>3712</v>
      </c>
      <c r="C5742" t="s">
        <v>45</v>
      </c>
      <c r="F5742" t="s">
        <v>20250</v>
      </c>
      <c r="G5742">
        <v>0</v>
      </c>
      <c r="O5742" t="s">
        <v>33</v>
      </c>
      <c r="X5742" t="s">
        <v>34</v>
      </c>
      <c r="Y5742" t="s">
        <v>22598</v>
      </c>
      <c r="Z5742" t="s">
        <v>24284</v>
      </c>
      <c r="AA5742" t="s">
        <v>24027</v>
      </c>
      <c r="AB5742" t="s">
        <v>24285</v>
      </c>
      <c r="AC5742" t="s">
        <v>102</v>
      </c>
      <c r="AD5742">
        <v>97302</v>
      </c>
    </row>
    <row r="5743" spans="1:30" x14ac:dyDescent="0.25">
      <c r="A5743">
        <f t="shared" ca="1" si="89"/>
        <v>2156</v>
      </c>
      <c r="B5743" t="s">
        <v>73</v>
      </c>
      <c r="C5743" t="s">
        <v>74</v>
      </c>
      <c r="F5743" t="s">
        <v>2557</v>
      </c>
      <c r="O5743" t="s">
        <v>33</v>
      </c>
      <c r="X5743" t="s">
        <v>34</v>
      </c>
      <c r="Y5743" t="s">
        <v>21450</v>
      </c>
      <c r="Z5743" t="s">
        <v>40944</v>
      </c>
      <c r="AA5743" t="s">
        <v>40945</v>
      </c>
      <c r="AB5743">
        <v>-163537</v>
      </c>
      <c r="AC5743" t="s">
        <v>38</v>
      </c>
      <c r="AD5743">
        <v>98164</v>
      </c>
    </row>
    <row r="5744" spans="1:30" x14ac:dyDescent="0.25">
      <c r="A5744">
        <f t="shared" ca="1" si="89"/>
        <v>15266</v>
      </c>
      <c r="B5744" t="s">
        <v>178</v>
      </c>
      <c r="F5744" t="s">
        <v>3616</v>
      </c>
      <c r="G5744">
        <v>0</v>
      </c>
      <c r="O5744" t="s">
        <v>33</v>
      </c>
      <c r="X5744" t="s">
        <v>34</v>
      </c>
      <c r="Z5744" t="s">
        <v>4148</v>
      </c>
      <c r="AA5744" t="s">
        <v>4138</v>
      </c>
      <c r="AB5744" t="s">
        <v>4149</v>
      </c>
      <c r="AC5744" t="s">
        <v>3619</v>
      </c>
      <c r="AD5744">
        <v>60602</v>
      </c>
    </row>
    <row r="5745" spans="1:30" ht="409.5" x14ac:dyDescent="0.25">
      <c r="A5745">
        <f t="shared" ca="1" si="89"/>
        <v>11238</v>
      </c>
      <c r="B5745" t="s">
        <v>124</v>
      </c>
      <c r="C5745" t="s">
        <v>45</v>
      </c>
      <c r="F5745" t="s">
        <v>622</v>
      </c>
      <c r="G5745">
        <v>0</v>
      </c>
      <c r="O5745" t="s">
        <v>155</v>
      </c>
      <c r="X5745" t="s">
        <v>34</v>
      </c>
      <c r="Y5745" t="s">
        <v>19091</v>
      </c>
      <c r="Z5745" s="1" t="s">
        <v>19092</v>
      </c>
      <c r="AA5745" t="s">
        <v>19093</v>
      </c>
      <c r="AB5745" t="s">
        <v>19094</v>
      </c>
      <c r="AC5745" t="s">
        <v>38</v>
      </c>
      <c r="AD5745">
        <v>98104</v>
      </c>
    </row>
    <row r="5746" spans="1:30" ht="345" x14ac:dyDescent="0.25">
      <c r="A5746">
        <f t="shared" ca="1" si="89"/>
        <v>13200</v>
      </c>
      <c r="B5746" t="s">
        <v>230</v>
      </c>
      <c r="C5746" t="s">
        <v>45</v>
      </c>
      <c r="O5746" t="s">
        <v>33</v>
      </c>
      <c r="W5746">
        <v>15</v>
      </c>
      <c r="X5746" t="s">
        <v>34</v>
      </c>
      <c r="Y5746" t="s">
        <v>22751</v>
      </c>
      <c r="Z5746" s="1" t="s">
        <v>23491</v>
      </c>
      <c r="AA5746" t="s">
        <v>22580</v>
      </c>
      <c r="AB5746">
        <v>-181050</v>
      </c>
    </row>
    <row r="5747" spans="1:30" x14ac:dyDescent="0.25">
      <c r="A5747">
        <f t="shared" ca="1" si="89"/>
        <v>13365</v>
      </c>
      <c r="B5747" t="s">
        <v>73</v>
      </c>
      <c r="C5747" t="s">
        <v>74</v>
      </c>
      <c r="G5747">
        <v>0</v>
      </c>
      <c r="O5747" t="s">
        <v>33</v>
      </c>
      <c r="X5747" t="s">
        <v>34</v>
      </c>
      <c r="Y5747" t="s">
        <v>20071</v>
      </c>
      <c r="Z5747" t="s">
        <v>20072</v>
      </c>
      <c r="AA5747" t="s">
        <v>20073</v>
      </c>
      <c r="AB5747" t="s">
        <v>20074</v>
      </c>
    </row>
    <row r="5748" spans="1:30" x14ac:dyDescent="0.25">
      <c r="A5748">
        <f t="shared" ca="1" si="89"/>
        <v>2890</v>
      </c>
      <c r="B5748" t="s">
        <v>677</v>
      </c>
      <c r="C5748" t="s">
        <v>80</v>
      </c>
      <c r="F5748" t="s">
        <v>8350</v>
      </c>
      <c r="G5748">
        <v>0</v>
      </c>
      <c r="O5748" t="s">
        <v>33</v>
      </c>
      <c r="X5748" t="s">
        <v>34</v>
      </c>
      <c r="Y5748" t="s">
        <v>8351</v>
      </c>
      <c r="Z5748" t="s">
        <v>8352</v>
      </c>
      <c r="AA5748" t="s">
        <v>8353</v>
      </c>
      <c r="AB5748" t="s">
        <v>8354</v>
      </c>
      <c r="AC5748" t="s">
        <v>38</v>
      </c>
      <c r="AD5748">
        <v>98856</v>
      </c>
    </row>
    <row r="5749" spans="1:30" x14ac:dyDescent="0.25">
      <c r="A5749">
        <f t="shared" ca="1" si="89"/>
        <v>15659</v>
      </c>
      <c r="B5749" t="s">
        <v>124</v>
      </c>
      <c r="C5749" t="s">
        <v>45</v>
      </c>
      <c r="F5749" t="s">
        <v>29139</v>
      </c>
      <c r="G5749">
        <v>0</v>
      </c>
      <c r="O5749" t="s">
        <v>33</v>
      </c>
      <c r="Y5749" t="s">
        <v>29140</v>
      </c>
      <c r="Z5749" t="s">
        <v>29141</v>
      </c>
      <c r="AA5749" t="s">
        <v>29142</v>
      </c>
      <c r="AB5749" t="s">
        <v>29143</v>
      </c>
    </row>
    <row r="5750" spans="1:30" x14ac:dyDescent="0.25">
      <c r="A5750">
        <f t="shared" ca="1" si="89"/>
        <v>15771</v>
      </c>
      <c r="B5750" t="s">
        <v>2046</v>
      </c>
      <c r="C5750" t="s">
        <v>80</v>
      </c>
      <c r="F5750" t="s">
        <v>6653</v>
      </c>
      <c r="O5750" t="s">
        <v>33</v>
      </c>
      <c r="Y5750" t="s">
        <v>15555</v>
      </c>
      <c r="Z5750" t="s">
        <v>15556</v>
      </c>
      <c r="AA5750" t="s">
        <v>15557</v>
      </c>
      <c r="AB5750">
        <v>-163500</v>
      </c>
      <c r="AC5750" t="s">
        <v>1783</v>
      </c>
      <c r="AD5750">
        <v>64110</v>
      </c>
    </row>
    <row r="5751" spans="1:30" x14ac:dyDescent="0.25">
      <c r="A5751">
        <f t="shared" ca="1" si="89"/>
        <v>5758</v>
      </c>
      <c r="B5751" t="s">
        <v>73</v>
      </c>
      <c r="C5751" t="s">
        <v>74</v>
      </c>
      <c r="F5751" t="s">
        <v>6860</v>
      </c>
      <c r="G5751">
        <v>0</v>
      </c>
      <c r="O5751" t="s">
        <v>33</v>
      </c>
      <c r="Y5751" t="s">
        <v>6861</v>
      </c>
      <c r="Z5751" t="s">
        <v>35999</v>
      </c>
      <c r="AA5751" t="s">
        <v>36000</v>
      </c>
      <c r="AB5751" t="s">
        <v>36001</v>
      </c>
    </row>
    <row r="5752" spans="1:30" x14ac:dyDescent="0.25">
      <c r="A5752">
        <f t="shared" ca="1" si="89"/>
        <v>8170</v>
      </c>
      <c r="B5752" t="s">
        <v>489</v>
      </c>
      <c r="C5752" t="s">
        <v>45</v>
      </c>
      <c r="O5752" t="s">
        <v>33</v>
      </c>
      <c r="X5752" t="s">
        <v>34</v>
      </c>
      <c r="Y5752" t="s">
        <v>4617</v>
      </c>
      <c r="Z5752" t="s">
        <v>4618</v>
      </c>
      <c r="AA5752" t="s">
        <v>4619</v>
      </c>
      <c r="AB5752">
        <v>-161242</v>
      </c>
      <c r="AC5752" t="s">
        <v>102</v>
      </c>
      <c r="AD5752">
        <v>97205</v>
      </c>
    </row>
    <row r="5753" spans="1:30" x14ac:dyDescent="0.25">
      <c r="A5753">
        <f t="shared" ca="1" si="89"/>
        <v>4319</v>
      </c>
      <c r="B5753" t="s">
        <v>2046</v>
      </c>
      <c r="C5753" t="s">
        <v>80</v>
      </c>
      <c r="F5753" t="s">
        <v>6962</v>
      </c>
      <c r="G5753">
        <v>0</v>
      </c>
      <c r="O5753" t="s">
        <v>33</v>
      </c>
      <c r="X5753" t="s">
        <v>34</v>
      </c>
      <c r="Y5753" t="s">
        <v>6963</v>
      </c>
      <c r="Z5753" t="s">
        <v>6964</v>
      </c>
      <c r="AA5753" t="s">
        <v>6965</v>
      </c>
      <c r="AB5753" t="s">
        <v>6966</v>
      </c>
      <c r="AC5753" t="s">
        <v>38</v>
      </c>
      <c r="AD5753">
        <v>98028</v>
      </c>
    </row>
    <row r="5754" spans="1:30" ht="409.5" x14ac:dyDescent="0.25">
      <c r="A5754">
        <f t="shared" ca="1" si="89"/>
        <v>4146</v>
      </c>
      <c r="B5754" t="s">
        <v>2046</v>
      </c>
      <c r="C5754" t="s">
        <v>80</v>
      </c>
      <c r="F5754" t="s">
        <v>3055</v>
      </c>
      <c r="O5754" t="s">
        <v>33</v>
      </c>
      <c r="Y5754" t="s">
        <v>3320</v>
      </c>
      <c r="Z5754" s="1" t="s">
        <v>27941</v>
      </c>
      <c r="AA5754" t="s">
        <v>27942</v>
      </c>
      <c r="AB5754">
        <v>-180316</v>
      </c>
      <c r="AC5754" t="s">
        <v>38</v>
      </c>
      <c r="AD5754">
        <v>98073</v>
      </c>
    </row>
    <row r="5755" spans="1:30" x14ac:dyDescent="0.25">
      <c r="A5755">
        <f t="shared" ca="1" si="89"/>
        <v>2939</v>
      </c>
      <c r="B5755" t="s">
        <v>334</v>
      </c>
      <c r="C5755" t="s">
        <v>45</v>
      </c>
      <c r="G5755">
        <v>0</v>
      </c>
      <c r="O5755" t="s">
        <v>33</v>
      </c>
      <c r="X5755" t="s">
        <v>34</v>
      </c>
      <c r="Y5755" t="s">
        <v>21107</v>
      </c>
      <c r="Z5755" t="s">
        <v>21108</v>
      </c>
      <c r="AA5755" t="s">
        <v>20830</v>
      </c>
      <c r="AB5755" t="s">
        <v>21109</v>
      </c>
    </row>
    <row r="5756" spans="1:30" x14ac:dyDescent="0.25">
      <c r="A5756">
        <f t="shared" ca="1" si="89"/>
        <v>18912</v>
      </c>
      <c r="B5756" t="s">
        <v>2046</v>
      </c>
      <c r="C5756" t="s">
        <v>80</v>
      </c>
      <c r="F5756" t="s">
        <v>1418</v>
      </c>
      <c r="O5756" t="s">
        <v>33</v>
      </c>
      <c r="Y5756" t="s">
        <v>1419</v>
      </c>
      <c r="Z5756" t="s">
        <v>32162</v>
      </c>
      <c r="AA5756" t="s">
        <v>32163</v>
      </c>
      <c r="AB5756">
        <v>-161584</v>
      </c>
      <c r="AC5756" t="s">
        <v>38</v>
      </c>
      <c r="AD5756">
        <v>98504</v>
      </c>
    </row>
    <row r="5757" spans="1:30" ht="409.5" x14ac:dyDescent="0.25">
      <c r="A5757">
        <f t="shared" ca="1" si="89"/>
        <v>4321</v>
      </c>
      <c r="B5757" t="s">
        <v>489</v>
      </c>
      <c r="C5757" t="s">
        <v>45</v>
      </c>
      <c r="O5757" t="s">
        <v>63</v>
      </c>
      <c r="X5757" t="s">
        <v>34</v>
      </c>
      <c r="Y5757" t="s">
        <v>1369</v>
      </c>
      <c r="Z5757" s="1" t="s">
        <v>28848</v>
      </c>
      <c r="AA5757" t="s">
        <v>28849</v>
      </c>
      <c r="AB5757">
        <v>-181681</v>
      </c>
    </row>
    <row r="5758" spans="1:30" x14ac:dyDescent="0.25">
      <c r="A5758">
        <f t="shared" ca="1" si="89"/>
        <v>13881</v>
      </c>
      <c r="B5758" t="s">
        <v>178</v>
      </c>
      <c r="G5758">
        <v>0</v>
      </c>
      <c r="O5758" t="s">
        <v>33</v>
      </c>
      <c r="X5758" t="s">
        <v>34</v>
      </c>
      <c r="Y5758" t="s">
        <v>20549</v>
      </c>
      <c r="Z5758" t="s">
        <v>20550</v>
      </c>
      <c r="AA5758" t="s">
        <v>20551</v>
      </c>
      <c r="AB5758" t="s">
        <v>20552</v>
      </c>
    </row>
    <row r="5759" spans="1:30" ht="409.5" x14ac:dyDescent="0.25">
      <c r="A5759">
        <f t="shared" ca="1" si="89"/>
        <v>8632</v>
      </c>
      <c r="B5759" t="s">
        <v>276</v>
      </c>
      <c r="C5759" t="s">
        <v>45</v>
      </c>
      <c r="F5759" t="s">
        <v>32673</v>
      </c>
      <c r="G5759">
        <v>0</v>
      </c>
      <c r="N5759" t="s">
        <v>1727</v>
      </c>
      <c r="O5759" t="s">
        <v>33</v>
      </c>
      <c r="X5759" t="s">
        <v>34</v>
      </c>
      <c r="Y5759" t="s">
        <v>32674</v>
      </c>
      <c r="Z5759" s="1" t="s">
        <v>32675</v>
      </c>
      <c r="AA5759" t="s">
        <v>32676</v>
      </c>
      <c r="AB5759" t="s">
        <v>32677</v>
      </c>
      <c r="AC5759" t="s">
        <v>38</v>
      </c>
      <c r="AD5759">
        <v>98512</v>
      </c>
    </row>
    <row r="5760" spans="1:30" ht="409.5" x14ac:dyDescent="0.25">
      <c r="A5760">
        <f t="shared" ca="1" si="89"/>
        <v>8757</v>
      </c>
      <c r="B5760" t="s">
        <v>489</v>
      </c>
      <c r="C5760" t="s">
        <v>45</v>
      </c>
      <c r="F5760" t="s">
        <v>863</v>
      </c>
      <c r="N5760" t="s">
        <v>2200</v>
      </c>
      <c r="O5760" t="s">
        <v>33</v>
      </c>
      <c r="W5760">
        <v>30</v>
      </c>
      <c r="X5760" t="s">
        <v>34</v>
      </c>
      <c r="Y5760" t="s">
        <v>864</v>
      </c>
      <c r="Z5760" s="1" t="s">
        <v>18689</v>
      </c>
      <c r="AA5760" t="s">
        <v>18690</v>
      </c>
      <c r="AB5760">
        <v>-163323</v>
      </c>
      <c r="AC5760" t="s">
        <v>38</v>
      </c>
      <c r="AD5760">
        <v>98154</v>
      </c>
    </row>
    <row r="5761" spans="1:30" ht="409.5" x14ac:dyDescent="0.25">
      <c r="A5761">
        <f t="shared" ca="1" si="89"/>
        <v>3073</v>
      </c>
      <c r="B5761" t="s">
        <v>4554</v>
      </c>
      <c r="C5761" t="s">
        <v>245</v>
      </c>
      <c r="G5761">
        <v>0</v>
      </c>
      <c r="O5761" t="s">
        <v>33</v>
      </c>
      <c r="X5761" t="s">
        <v>34</v>
      </c>
      <c r="Y5761" t="s">
        <v>43105</v>
      </c>
      <c r="Z5761" s="1" t="s">
        <v>43106</v>
      </c>
      <c r="AA5761" t="s">
        <v>43107</v>
      </c>
      <c r="AB5761" t="s">
        <v>43108</v>
      </c>
      <c r="AC5761" t="s">
        <v>38</v>
      </c>
      <c r="AD5761">
        <v>98226</v>
      </c>
    </row>
    <row r="5762" spans="1:30" x14ac:dyDescent="0.25">
      <c r="A5762">
        <f t="shared" ref="A5762:A5825" ca="1" si="90">RANDBETWEEN(1,20000)</f>
        <v>17746</v>
      </c>
      <c r="B5762" t="s">
        <v>677</v>
      </c>
      <c r="C5762" t="s">
        <v>80</v>
      </c>
      <c r="F5762" t="s">
        <v>5344</v>
      </c>
      <c r="G5762">
        <v>0</v>
      </c>
      <c r="O5762" t="s">
        <v>33</v>
      </c>
      <c r="Y5762" t="s">
        <v>10265</v>
      </c>
      <c r="Z5762" t="s">
        <v>16650</v>
      </c>
      <c r="AA5762" t="s">
        <v>16651</v>
      </c>
      <c r="AB5762" t="s">
        <v>16652</v>
      </c>
      <c r="AC5762" t="s">
        <v>38</v>
      </c>
      <c r="AD5762">
        <v>98121</v>
      </c>
    </row>
    <row r="5763" spans="1:30" ht="150" x14ac:dyDescent="0.25">
      <c r="A5763">
        <f t="shared" ca="1" si="90"/>
        <v>7550</v>
      </c>
      <c r="B5763" t="s">
        <v>164</v>
      </c>
      <c r="C5763" t="s">
        <v>165</v>
      </c>
      <c r="F5763" t="s">
        <v>28304</v>
      </c>
      <c r="G5763">
        <v>0</v>
      </c>
      <c r="N5763" t="s">
        <v>468</v>
      </c>
      <c r="O5763" t="s">
        <v>1</v>
      </c>
      <c r="P5763" t="s">
        <v>484</v>
      </c>
      <c r="Q5763" t="s">
        <v>169</v>
      </c>
      <c r="W5763">
        <v>30</v>
      </c>
      <c r="Y5763" t="s">
        <v>28305</v>
      </c>
      <c r="Z5763" t="s">
        <v>28306</v>
      </c>
      <c r="AA5763" s="1" t="s">
        <v>28307</v>
      </c>
      <c r="AB5763" t="s">
        <v>28308</v>
      </c>
      <c r="AC5763" t="s">
        <v>38</v>
      </c>
      <c r="AD5763">
        <v>98027</v>
      </c>
    </row>
    <row r="5764" spans="1:30" x14ac:dyDescent="0.25">
      <c r="A5764">
        <f t="shared" ca="1" si="90"/>
        <v>8114</v>
      </c>
      <c r="B5764" t="s">
        <v>79</v>
      </c>
      <c r="C5764" t="s">
        <v>80</v>
      </c>
      <c r="O5764" t="s">
        <v>33</v>
      </c>
      <c r="Y5764" t="s">
        <v>27057</v>
      </c>
      <c r="Z5764" t="s">
        <v>27058</v>
      </c>
      <c r="AA5764" t="s">
        <v>27059</v>
      </c>
      <c r="AB5764">
        <v>-170468</v>
      </c>
      <c r="AC5764" t="s">
        <v>38</v>
      </c>
      <c r="AD5764">
        <v>98513</v>
      </c>
    </row>
    <row r="5765" spans="1:30" ht="409.5" x14ac:dyDescent="0.25">
      <c r="A5765">
        <f t="shared" ca="1" si="90"/>
        <v>6161</v>
      </c>
      <c r="B5765" t="s">
        <v>17015</v>
      </c>
      <c r="C5765" t="s">
        <v>45</v>
      </c>
      <c r="F5765" t="s">
        <v>3488</v>
      </c>
      <c r="G5765">
        <v>0</v>
      </c>
      <c r="O5765" t="s">
        <v>33</v>
      </c>
      <c r="Y5765" t="s">
        <v>35440</v>
      </c>
      <c r="Z5765" s="1" t="s">
        <v>35441</v>
      </c>
      <c r="AA5765" t="s">
        <v>35442</v>
      </c>
      <c r="AB5765" t="s">
        <v>35443</v>
      </c>
      <c r="AC5765" t="s">
        <v>38</v>
      </c>
      <c r="AD5765">
        <v>98101</v>
      </c>
    </row>
    <row r="5766" spans="1:30" ht="409.5" x14ac:dyDescent="0.25">
      <c r="A5766">
        <f t="shared" ca="1" si="90"/>
        <v>5229</v>
      </c>
      <c r="B5766" t="s">
        <v>73</v>
      </c>
      <c r="C5766" t="s">
        <v>74</v>
      </c>
      <c r="D5766" t="s">
        <v>34</v>
      </c>
      <c r="E5766" t="s">
        <v>39288</v>
      </c>
      <c r="F5766" t="s">
        <v>1451</v>
      </c>
      <c r="M5766" t="s">
        <v>5771</v>
      </c>
      <c r="N5766" t="s">
        <v>5736</v>
      </c>
      <c r="O5766" t="s">
        <v>33</v>
      </c>
      <c r="X5766" t="s">
        <v>34</v>
      </c>
      <c r="Y5766" t="s">
        <v>39289</v>
      </c>
      <c r="Z5766" s="1" t="s">
        <v>39290</v>
      </c>
      <c r="AA5766" t="s">
        <v>39288</v>
      </c>
      <c r="AB5766">
        <v>-160705</v>
      </c>
      <c r="AC5766" t="s">
        <v>38</v>
      </c>
      <c r="AD5766">
        <v>98121</v>
      </c>
    </row>
    <row r="5767" spans="1:30" ht="409.5" x14ac:dyDescent="0.25">
      <c r="A5767">
        <f t="shared" ca="1" si="90"/>
        <v>1509</v>
      </c>
      <c r="B5767" t="s">
        <v>79</v>
      </c>
      <c r="C5767" t="s">
        <v>80</v>
      </c>
      <c r="F5767" t="s">
        <v>5968</v>
      </c>
      <c r="O5767" t="s">
        <v>33</v>
      </c>
      <c r="Y5767" t="s">
        <v>10340</v>
      </c>
      <c r="Z5767" s="1" t="s">
        <v>26374</v>
      </c>
      <c r="AA5767" t="s">
        <v>26375</v>
      </c>
      <c r="AB5767">
        <v>-180868</v>
      </c>
      <c r="AC5767" t="s">
        <v>38</v>
      </c>
      <c r="AD5767">
        <v>98371</v>
      </c>
    </row>
    <row r="5768" spans="1:30" x14ac:dyDescent="0.25">
      <c r="A5768">
        <f t="shared" ca="1" si="90"/>
        <v>6163</v>
      </c>
      <c r="B5768" t="s">
        <v>739</v>
      </c>
      <c r="C5768" t="s">
        <v>686</v>
      </c>
      <c r="F5768" t="s">
        <v>29271</v>
      </c>
      <c r="O5768" t="s">
        <v>33</v>
      </c>
      <c r="Y5768" t="s">
        <v>29272</v>
      </c>
      <c r="Z5768" t="s">
        <v>29273</v>
      </c>
      <c r="AA5768" t="s">
        <v>29248</v>
      </c>
      <c r="AB5768">
        <v>-171842</v>
      </c>
    </row>
    <row r="5769" spans="1:30" ht="409.5" x14ac:dyDescent="0.25">
      <c r="A5769">
        <f t="shared" ca="1" si="90"/>
        <v>10407</v>
      </c>
      <c r="B5769" t="s">
        <v>2046</v>
      </c>
      <c r="C5769" t="s">
        <v>80</v>
      </c>
      <c r="F5769" t="s">
        <v>5745</v>
      </c>
      <c r="O5769" t="s">
        <v>33</v>
      </c>
      <c r="Y5769" t="s">
        <v>10053</v>
      </c>
      <c r="Z5769" s="1" t="s">
        <v>15708</v>
      </c>
      <c r="AA5769" t="s">
        <v>15709</v>
      </c>
      <c r="AB5769">
        <v>-160621</v>
      </c>
      <c r="AC5769" t="s">
        <v>38</v>
      </c>
      <c r="AD5769">
        <v>98201</v>
      </c>
    </row>
    <row r="5770" spans="1:30" ht="409.5" x14ac:dyDescent="0.25">
      <c r="A5770">
        <f t="shared" ca="1" si="90"/>
        <v>18724</v>
      </c>
      <c r="B5770" t="s">
        <v>96</v>
      </c>
      <c r="C5770" t="s">
        <v>97</v>
      </c>
      <c r="F5770" t="s">
        <v>1645</v>
      </c>
      <c r="M5770" t="s">
        <v>5512</v>
      </c>
      <c r="N5770" t="s">
        <v>5513</v>
      </c>
      <c r="O5770" t="s">
        <v>33</v>
      </c>
      <c r="X5770" t="s">
        <v>34</v>
      </c>
      <c r="Y5770" t="s">
        <v>5514</v>
      </c>
      <c r="Z5770" s="1" t="s">
        <v>5515</v>
      </c>
      <c r="AA5770" t="s">
        <v>5516</v>
      </c>
      <c r="AB5770">
        <v>-171329</v>
      </c>
      <c r="AC5770" t="s">
        <v>38</v>
      </c>
      <c r="AD5770">
        <v>99220</v>
      </c>
    </row>
    <row r="5771" spans="1:30" x14ac:dyDescent="0.25">
      <c r="A5771">
        <f t="shared" ca="1" si="90"/>
        <v>8709</v>
      </c>
      <c r="B5771" t="s">
        <v>2046</v>
      </c>
      <c r="C5771" t="s">
        <v>80</v>
      </c>
      <c r="F5771" t="s">
        <v>1418</v>
      </c>
      <c r="O5771" t="s">
        <v>33</v>
      </c>
      <c r="Y5771" t="s">
        <v>1419</v>
      </c>
      <c r="Z5771" t="s">
        <v>10848</v>
      </c>
      <c r="AA5771" t="s">
        <v>10849</v>
      </c>
      <c r="AB5771">
        <v>-180553</v>
      </c>
      <c r="AC5771" t="s">
        <v>38</v>
      </c>
      <c r="AD5771">
        <v>98513</v>
      </c>
    </row>
    <row r="5772" spans="1:30" ht="409.5" x14ac:dyDescent="0.25">
      <c r="A5772">
        <f t="shared" ca="1" si="90"/>
        <v>13214</v>
      </c>
      <c r="B5772" t="s">
        <v>334</v>
      </c>
      <c r="C5772" t="s">
        <v>45</v>
      </c>
      <c r="F5772" t="s">
        <v>34190</v>
      </c>
      <c r="G5772">
        <v>0</v>
      </c>
      <c r="O5772" t="s">
        <v>33</v>
      </c>
      <c r="X5772" t="s">
        <v>34</v>
      </c>
      <c r="Y5772" t="s">
        <v>34191</v>
      </c>
      <c r="Z5772" s="1" t="s">
        <v>34192</v>
      </c>
      <c r="AA5772" t="s">
        <v>34186</v>
      </c>
      <c r="AB5772" t="s">
        <v>34193</v>
      </c>
      <c r="AC5772" t="s">
        <v>38</v>
      </c>
      <c r="AD5772">
        <v>99040</v>
      </c>
    </row>
    <row r="5773" spans="1:30" ht="409.5" x14ac:dyDescent="0.25">
      <c r="A5773">
        <f t="shared" ca="1" si="90"/>
        <v>4419</v>
      </c>
      <c r="B5773" t="s">
        <v>164</v>
      </c>
      <c r="C5773" t="s">
        <v>165</v>
      </c>
      <c r="F5773" t="s">
        <v>18752</v>
      </c>
      <c r="G5773">
        <v>0</v>
      </c>
      <c r="N5773" s="1" t="s">
        <v>40520</v>
      </c>
      <c r="O5773" t="s">
        <v>168</v>
      </c>
      <c r="P5773" t="s">
        <v>484</v>
      </c>
      <c r="W5773">
        <v>30</v>
      </c>
      <c r="Y5773" t="s">
        <v>40521</v>
      </c>
      <c r="Z5773" s="1" t="s">
        <v>40522</v>
      </c>
      <c r="AA5773" t="s">
        <v>40523</v>
      </c>
      <c r="AB5773" t="s">
        <v>40524</v>
      </c>
      <c r="AC5773" t="s">
        <v>38</v>
      </c>
      <c r="AD5773">
        <v>98801</v>
      </c>
    </row>
    <row r="5774" spans="1:30" ht="409.5" x14ac:dyDescent="0.25">
      <c r="A5774">
        <f t="shared" ca="1" si="90"/>
        <v>4563</v>
      </c>
      <c r="B5774" t="s">
        <v>685</v>
      </c>
      <c r="C5774" t="s">
        <v>686</v>
      </c>
      <c r="F5774" t="s">
        <v>3462</v>
      </c>
      <c r="G5774">
        <v>0</v>
      </c>
      <c r="O5774" t="s">
        <v>33</v>
      </c>
      <c r="Y5774" t="s">
        <v>30569</v>
      </c>
      <c r="Z5774" s="1" t="s">
        <v>35243</v>
      </c>
      <c r="AA5774" t="s">
        <v>35222</v>
      </c>
      <c r="AB5774" t="s">
        <v>35244</v>
      </c>
      <c r="AC5774" t="s">
        <v>38</v>
      </c>
      <c r="AD5774">
        <v>98007</v>
      </c>
    </row>
    <row r="5775" spans="1:30" x14ac:dyDescent="0.25">
      <c r="A5775">
        <f t="shared" ca="1" si="90"/>
        <v>16976</v>
      </c>
      <c r="B5775" t="s">
        <v>2046</v>
      </c>
      <c r="C5775" t="s">
        <v>80</v>
      </c>
      <c r="F5775" t="s">
        <v>651</v>
      </c>
      <c r="O5775" t="s">
        <v>33</v>
      </c>
      <c r="Y5775" t="s">
        <v>6279</v>
      </c>
      <c r="Z5775" t="s">
        <v>13597</v>
      </c>
      <c r="AA5775" t="s">
        <v>13596</v>
      </c>
      <c r="AB5775">
        <v>-171298</v>
      </c>
      <c r="AC5775" t="s">
        <v>38</v>
      </c>
      <c r="AD5775">
        <v>98034</v>
      </c>
    </row>
    <row r="5776" spans="1:30" x14ac:dyDescent="0.25">
      <c r="A5776">
        <f t="shared" ca="1" si="90"/>
        <v>14202</v>
      </c>
      <c r="B5776" t="s">
        <v>124</v>
      </c>
      <c r="C5776" t="s">
        <v>45</v>
      </c>
      <c r="F5776" t="s">
        <v>32553</v>
      </c>
      <c r="O5776" t="s">
        <v>63</v>
      </c>
      <c r="X5776" t="s">
        <v>34</v>
      </c>
      <c r="Y5776" t="s">
        <v>32554</v>
      </c>
      <c r="Z5776" t="s">
        <v>39980</v>
      </c>
      <c r="AA5776" t="s">
        <v>39981</v>
      </c>
      <c r="AB5776">
        <v>-162629</v>
      </c>
      <c r="AC5776" t="s">
        <v>59</v>
      </c>
      <c r="AD5776">
        <v>32327</v>
      </c>
    </row>
    <row r="5777" spans="1:30" ht="409.5" x14ac:dyDescent="0.25">
      <c r="A5777">
        <f t="shared" ca="1" si="90"/>
        <v>13371</v>
      </c>
      <c r="B5777" t="s">
        <v>344</v>
      </c>
      <c r="C5777" t="s">
        <v>31</v>
      </c>
      <c r="F5777" t="s">
        <v>397</v>
      </c>
      <c r="G5777">
        <v>14958</v>
      </c>
      <c r="H5777" t="s">
        <v>617</v>
      </c>
      <c r="I5777" t="s">
        <v>2323</v>
      </c>
      <c r="J5777" t="s">
        <v>16809</v>
      </c>
      <c r="L5777">
        <v>4765.2</v>
      </c>
      <c r="O5777" t="s">
        <v>33</v>
      </c>
      <c r="V5777" t="s">
        <v>16810</v>
      </c>
      <c r="W5777">
        <v>30</v>
      </c>
      <c r="X5777" t="s">
        <v>34</v>
      </c>
      <c r="Y5777" t="s">
        <v>9169</v>
      </c>
      <c r="Z5777" s="1" t="s">
        <v>16811</v>
      </c>
      <c r="AA5777" t="s">
        <v>16812</v>
      </c>
      <c r="AB5777" t="s">
        <v>16813</v>
      </c>
      <c r="AC5777" t="s">
        <v>38</v>
      </c>
      <c r="AD5777">
        <v>98009</v>
      </c>
    </row>
    <row r="5778" spans="1:30" x14ac:dyDescent="0.25">
      <c r="A5778">
        <f t="shared" ca="1" si="90"/>
        <v>10194</v>
      </c>
      <c r="B5778" t="s">
        <v>2046</v>
      </c>
      <c r="C5778" t="s">
        <v>80</v>
      </c>
      <c r="F5778" t="s">
        <v>651</v>
      </c>
      <c r="G5778">
        <v>0</v>
      </c>
      <c r="O5778" t="s">
        <v>33</v>
      </c>
      <c r="Y5778" t="s">
        <v>6323</v>
      </c>
      <c r="Z5778" t="s">
        <v>7828</v>
      </c>
      <c r="AA5778" t="s">
        <v>7829</v>
      </c>
      <c r="AB5778" t="s">
        <v>7830</v>
      </c>
      <c r="AC5778" t="s">
        <v>38</v>
      </c>
      <c r="AD5778">
        <v>98034</v>
      </c>
    </row>
    <row r="5779" spans="1:30" x14ac:dyDescent="0.25">
      <c r="A5779">
        <f t="shared" ca="1" si="90"/>
        <v>17952</v>
      </c>
      <c r="B5779" t="s">
        <v>739</v>
      </c>
      <c r="C5779" t="s">
        <v>686</v>
      </c>
      <c r="F5779" t="s">
        <v>5042</v>
      </c>
      <c r="O5779" t="s">
        <v>33</v>
      </c>
      <c r="Y5779" t="s">
        <v>5043</v>
      </c>
      <c r="Z5779" t="s">
        <v>5044</v>
      </c>
      <c r="AA5779" t="s">
        <v>5040</v>
      </c>
      <c r="AB5779">
        <v>-171919</v>
      </c>
      <c r="AC5779" t="s">
        <v>38</v>
      </c>
      <c r="AD5779">
        <v>98006</v>
      </c>
    </row>
    <row r="5780" spans="1:30" ht="120" x14ac:dyDescent="0.25">
      <c r="A5780">
        <f t="shared" ca="1" si="90"/>
        <v>2595</v>
      </c>
      <c r="B5780" t="s">
        <v>178</v>
      </c>
      <c r="C5780" t="s">
        <v>179</v>
      </c>
      <c r="O5780" t="s">
        <v>33</v>
      </c>
      <c r="X5780" t="s">
        <v>34</v>
      </c>
      <c r="Y5780" t="s">
        <v>20229</v>
      </c>
      <c r="Z5780" s="1" t="s">
        <v>20230</v>
      </c>
      <c r="AA5780" t="s">
        <v>20219</v>
      </c>
      <c r="AB5780">
        <v>-160318</v>
      </c>
      <c r="AC5780" t="s">
        <v>38</v>
      </c>
      <c r="AD5780">
        <v>99350</v>
      </c>
    </row>
    <row r="5781" spans="1:30" x14ac:dyDescent="0.25">
      <c r="A5781">
        <f t="shared" ca="1" si="90"/>
        <v>10064</v>
      </c>
      <c r="B5781" t="s">
        <v>2046</v>
      </c>
      <c r="C5781" t="s">
        <v>80</v>
      </c>
      <c r="F5781" t="s">
        <v>4110</v>
      </c>
      <c r="O5781" t="s">
        <v>33</v>
      </c>
      <c r="Y5781" t="s">
        <v>7878</v>
      </c>
      <c r="Z5781" t="s">
        <v>13228</v>
      </c>
      <c r="AA5781" t="s">
        <v>13223</v>
      </c>
      <c r="AB5781">
        <v>-161080</v>
      </c>
      <c r="AC5781" t="s">
        <v>38</v>
      </c>
      <c r="AD5781">
        <v>98660</v>
      </c>
    </row>
    <row r="5782" spans="1:30" ht="409.5" x14ac:dyDescent="0.25">
      <c r="A5782">
        <f t="shared" ca="1" si="90"/>
        <v>4105</v>
      </c>
      <c r="B5782" t="s">
        <v>2046</v>
      </c>
      <c r="C5782" t="s">
        <v>80</v>
      </c>
      <c r="F5782" t="s">
        <v>413</v>
      </c>
      <c r="O5782" t="s">
        <v>33</v>
      </c>
      <c r="Y5782" t="s">
        <v>7165</v>
      </c>
      <c r="Z5782" s="1" t="s">
        <v>10270</v>
      </c>
      <c r="AA5782" t="s">
        <v>10271</v>
      </c>
      <c r="AB5782">
        <v>-160066</v>
      </c>
      <c r="AC5782" t="s">
        <v>38</v>
      </c>
      <c r="AD5782">
        <v>98004</v>
      </c>
    </row>
    <row r="5783" spans="1:30" ht="409.5" x14ac:dyDescent="0.25">
      <c r="A5783">
        <f t="shared" ca="1" si="90"/>
        <v>11287</v>
      </c>
      <c r="B5783" t="s">
        <v>2046</v>
      </c>
      <c r="C5783" t="s">
        <v>80</v>
      </c>
      <c r="F5783" t="s">
        <v>986</v>
      </c>
      <c r="G5783">
        <v>0</v>
      </c>
      <c r="O5783" t="s">
        <v>33</v>
      </c>
      <c r="Y5783" t="s">
        <v>987</v>
      </c>
      <c r="Z5783" s="1" t="s">
        <v>7244</v>
      </c>
      <c r="AA5783" t="s">
        <v>7245</v>
      </c>
      <c r="AB5783" t="s">
        <v>7246</v>
      </c>
      <c r="AC5783" t="s">
        <v>38</v>
      </c>
      <c r="AD5783">
        <v>98116</v>
      </c>
    </row>
    <row r="5784" spans="1:30" ht="409.5" x14ac:dyDescent="0.25">
      <c r="A5784">
        <f t="shared" ca="1" si="90"/>
        <v>8990</v>
      </c>
      <c r="B5784" t="s">
        <v>178</v>
      </c>
      <c r="C5784" t="s">
        <v>179</v>
      </c>
      <c r="F5784" t="s">
        <v>37387</v>
      </c>
      <c r="O5784" t="s">
        <v>33</v>
      </c>
      <c r="X5784" t="s">
        <v>34</v>
      </c>
      <c r="Y5784" t="s">
        <v>21463</v>
      </c>
      <c r="Z5784" s="1" t="s">
        <v>37388</v>
      </c>
      <c r="AA5784" t="s">
        <v>37389</v>
      </c>
      <c r="AB5784">
        <v>-172601</v>
      </c>
      <c r="AC5784" t="s">
        <v>38</v>
      </c>
      <c r="AD5784">
        <v>98402</v>
      </c>
    </row>
    <row r="5785" spans="1:30" x14ac:dyDescent="0.25">
      <c r="A5785">
        <f t="shared" ca="1" si="90"/>
        <v>14983</v>
      </c>
      <c r="B5785" t="s">
        <v>739</v>
      </c>
      <c r="C5785" t="s">
        <v>686</v>
      </c>
      <c r="F5785" t="s">
        <v>30930</v>
      </c>
      <c r="G5785">
        <v>0</v>
      </c>
      <c r="O5785" t="s">
        <v>33</v>
      </c>
      <c r="Y5785" t="s">
        <v>29272</v>
      </c>
      <c r="Z5785" t="s">
        <v>30931</v>
      </c>
      <c r="AA5785" t="s">
        <v>30906</v>
      </c>
      <c r="AB5785" t="s">
        <v>30932</v>
      </c>
      <c r="AC5785" t="s">
        <v>38</v>
      </c>
      <c r="AD5785">
        <v>90012</v>
      </c>
    </row>
    <row r="5786" spans="1:30" ht="409.5" x14ac:dyDescent="0.25">
      <c r="A5786">
        <f t="shared" ca="1" si="90"/>
        <v>19784</v>
      </c>
      <c r="B5786" t="s">
        <v>30</v>
      </c>
      <c r="C5786" t="s">
        <v>31</v>
      </c>
      <c r="F5786" t="s">
        <v>1462</v>
      </c>
      <c r="G5786">
        <v>0</v>
      </c>
      <c r="N5786" t="s">
        <v>1348</v>
      </c>
      <c r="O5786" t="s">
        <v>33</v>
      </c>
      <c r="X5786" t="s">
        <v>34</v>
      </c>
      <c r="Y5786" t="s">
        <v>1463</v>
      </c>
      <c r="Z5786" s="1" t="s">
        <v>1464</v>
      </c>
      <c r="AA5786" t="s">
        <v>1465</v>
      </c>
      <c r="AB5786" t="s">
        <v>1466</v>
      </c>
      <c r="AC5786" t="s">
        <v>38</v>
      </c>
      <c r="AD5786">
        <v>98563</v>
      </c>
    </row>
    <row r="5787" spans="1:30" ht="409.5" x14ac:dyDescent="0.25">
      <c r="A5787">
        <f t="shared" ca="1" si="90"/>
        <v>7368</v>
      </c>
      <c r="B5787" t="s">
        <v>2046</v>
      </c>
      <c r="C5787" t="s">
        <v>80</v>
      </c>
      <c r="F5787" t="s">
        <v>5745</v>
      </c>
      <c r="G5787">
        <v>0</v>
      </c>
      <c r="O5787" t="s">
        <v>33</v>
      </c>
      <c r="Y5787" t="s">
        <v>5935</v>
      </c>
      <c r="Z5787" s="1" t="s">
        <v>15287</v>
      </c>
      <c r="AA5787" t="s">
        <v>15288</v>
      </c>
      <c r="AB5787" t="s">
        <v>15289</v>
      </c>
      <c r="AC5787" t="s">
        <v>38</v>
      </c>
      <c r="AD5787">
        <v>98201</v>
      </c>
    </row>
    <row r="5788" spans="1:30" ht="409.5" x14ac:dyDescent="0.25">
      <c r="A5788">
        <f t="shared" ca="1" si="90"/>
        <v>7698</v>
      </c>
      <c r="B5788" t="s">
        <v>17015</v>
      </c>
      <c r="C5788" t="s">
        <v>45</v>
      </c>
      <c r="F5788" t="s">
        <v>2047</v>
      </c>
      <c r="G5788">
        <v>0</v>
      </c>
      <c r="O5788" t="s">
        <v>33</v>
      </c>
      <c r="Y5788" t="s">
        <v>21767</v>
      </c>
      <c r="Z5788" s="1" t="s">
        <v>21768</v>
      </c>
      <c r="AA5788" t="s">
        <v>21769</v>
      </c>
      <c r="AB5788" t="s">
        <v>21770</v>
      </c>
      <c r="AC5788" t="s">
        <v>38</v>
      </c>
      <c r="AD5788">
        <v>98229</v>
      </c>
    </row>
    <row r="5789" spans="1:30" ht="409.5" x14ac:dyDescent="0.25">
      <c r="A5789">
        <f t="shared" ca="1" si="90"/>
        <v>1023</v>
      </c>
      <c r="B5789" t="s">
        <v>39</v>
      </c>
      <c r="F5789" t="s">
        <v>734</v>
      </c>
      <c r="X5789" t="s">
        <v>34</v>
      </c>
      <c r="Y5789" t="s">
        <v>22469</v>
      </c>
      <c r="Z5789" s="1" t="s">
        <v>31598</v>
      </c>
      <c r="AA5789" t="s">
        <v>31599</v>
      </c>
      <c r="AB5789">
        <v>-160994</v>
      </c>
      <c r="AC5789" t="s">
        <v>38</v>
      </c>
      <c r="AD5789">
        <v>98109</v>
      </c>
    </row>
    <row r="5790" spans="1:30" ht="409.5" x14ac:dyDescent="0.25">
      <c r="A5790">
        <f t="shared" ca="1" si="90"/>
        <v>2429</v>
      </c>
      <c r="B5790" t="s">
        <v>73</v>
      </c>
      <c r="C5790" t="s">
        <v>74</v>
      </c>
      <c r="O5790" t="s">
        <v>33</v>
      </c>
      <c r="X5790" t="s">
        <v>34</v>
      </c>
      <c r="Y5790" t="s">
        <v>22347</v>
      </c>
      <c r="Z5790" s="1" t="s">
        <v>22348</v>
      </c>
      <c r="AA5790" t="s">
        <v>22349</v>
      </c>
      <c r="AB5790">
        <v>-172440</v>
      </c>
      <c r="AC5790" t="s">
        <v>38</v>
      </c>
      <c r="AD5790">
        <v>98040</v>
      </c>
    </row>
    <row r="5791" spans="1:30" x14ac:dyDescent="0.25">
      <c r="A5791">
        <f t="shared" ca="1" si="90"/>
        <v>14042</v>
      </c>
      <c r="B5791" t="s">
        <v>2046</v>
      </c>
      <c r="C5791" t="s">
        <v>80</v>
      </c>
      <c r="F5791" t="s">
        <v>5745</v>
      </c>
      <c r="O5791" t="s">
        <v>33</v>
      </c>
      <c r="Y5791" t="s">
        <v>10053</v>
      </c>
      <c r="Z5791" t="s">
        <v>13620</v>
      </c>
      <c r="AA5791" t="s">
        <v>13621</v>
      </c>
      <c r="AB5791">
        <v>-160614</v>
      </c>
      <c r="AC5791" t="s">
        <v>38</v>
      </c>
      <c r="AD5791">
        <v>98201</v>
      </c>
    </row>
    <row r="5792" spans="1:30" x14ac:dyDescent="0.25">
      <c r="A5792">
        <f t="shared" ca="1" si="90"/>
        <v>13405</v>
      </c>
      <c r="B5792" t="s">
        <v>73</v>
      </c>
      <c r="C5792" t="s">
        <v>74</v>
      </c>
      <c r="F5792" t="s">
        <v>30324</v>
      </c>
      <c r="G5792">
        <v>0</v>
      </c>
      <c r="O5792" t="s">
        <v>33</v>
      </c>
      <c r="Y5792" t="s">
        <v>30542</v>
      </c>
      <c r="Z5792" t="s">
        <v>36352</v>
      </c>
      <c r="AA5792" t="s">
        <v>36348</v>
      </c>
      <c r="AB5792" t="s">
        <v>36353</v>
      </c>
    </row>
    <row r="5793" spans="1:30" ht="409.5" x14ac:dyDescent="0.25">
      <c r="A5793">
        <f t="shared" ca="1" si="90"/>
        <v>18003</v>
      </c>
      <c r="B5793" t="s">
        <v>124</v>
      </c>
      <c r="C5793" t="s">
        <v>45</v>
      </c>
      <c r="F5793" t="s">
        <v>20250</v>
      </c>
      <c r="G5793">
        <v>0</v>
      </c>
      <c r="O5793" t="s">
        <v>33</v>
      </c>
      <c r="X5793" t="s">
        <v>34</v>
      </c>
      <c r="Y5793" t="s">
        <v>22643</v>
      </c>
      <c r="Z5793" s="1" t="s">
        <v>22709</v>
      </c>
      <c r="AA5793" t="s">
        <v>22580</v>
      </c>
      <c r="AB5793" t="s">
        <v>22710</v>
      </c>
      <c r="AC5793" t="s">
        <v>102</v>
      </c>
      <c r="AD5793">
        <v>97302</v>
      </c>
    </row>
    <row r="5794" spans="1:30" ht="409.5" x14ac:dyDescent="0.25">
      <c r="A5794">
        <f t="shared" ca="1" si="90"/>
        <v>18470</v>
      </c>
      <c r="B5794" t="s">
        <v>164</v>
      </c>
      <c r="C5794" t="s">
        <v>165</v>
      </c>
      <c r="F5794" t="s">
        <v>39002</v>
      </c>
      <c r="G5794">
        <v>0</v>
      </c>
      <c r="O5794" t="s">
        <v>33</v>
      </c>
      <c r="X5794" t="s">
        <v>34</v>
      </c>
      <c r="Y5794" t="s">
        <v>17714</v>
      </c>
      <c r="Z5794" s="1" t="s">
        <v>39003</v>
      </c>
      <c r="AA5794" t="s">
        <v>39004</v>
      </c>
      <c r="AB5794" t="s">
        <v>39005</v>
      </c>
      <c r="AC5794" t="s">
        <v>38</v>
      </c>
      <c r="AD5794">
        <v>98112</v>
      </c>
    </row>
    <row r="5795" spans="1:30" x14ac:dyDescent="0.25">
      <c r="A5795">
        <f t="shared" ca="1" si="90"/>
        <v>19449</v>
      </c>
      <c r="B5795" t="s">
        <v>73</v>
      </c>
      <c r="C5795" t="s">
        <v>74</v>
      </c>
      <c r="F5795" t="s">
        <v>2844</v>
      </c>
      <c r="G5795">
        <v>0</v>
      </c>
      <c r="O5795" t="s">
        <v>63</v>
      </c>
      <c r="X5795" t="s">
        <v>34</v>
      </c>
      <c r="Y5795" t="s">
        <v>2845</v>
      </c>
      <c r="Z5795" t="s">
        <v>2846</v>
      </c>
      <c r="AA5795" t="s">
        <v>2846</v>
      </c>
      <c r="AB5795" t="s">
        <v>2847</v>
      </c>
      <c r="AC5795" t="s">
        <v>38</v>
      </c>
      <c r="AD5795">
        <v>98026</v>
      </c>
    </row>
    <row r="5796" spans="1:30" ht="409.5" x14ac:dyDescent="0.25">
      <c r="A5796">
        <f t="shared" ca="1" si="90"/>
        <v>1606</v>
      </c>
      <c r="B5796" t="s">
        <v>230</v>
      </c>
      <c r="C5796" t="s">
        <v>45</v>
      </c>
      <c r="O5796" t="s">
        <v>33</v>
      </c>
      <c r="X5796" t="s">
        <v>34</v>
      </c>
      <c r="Y5796" t="s">
        <v>22651</v>
      </c>
      <c r="Z5796" s="1" t="s">
        <v>23385</v>
      </c>
      <c r="AA5796" t="s">
        <v>22580</v>
      </c>
      <c r="AB5796">
        <v>-173077</v>
      </c>
    </row>
    <row r="5797" spans="1:30" x14ac:dyDescent="0.25">
      <c r="A5797">
        <f t="shared" ca="1" si="90"/>
        <v>17970</v>
      </c>
      <c r="B5797" t="s">
        <v>73</v>
      </c>
      <c r="C5797" t="s">
        <v>74</v>
      </c>
      <c r="F5797" t="s">
        <v>41768</v>
      </c>
      <c r="O5797" t="s">
        <v>33</v>
      </c>
      <c r="W5797">
        <v>15</v>
      </c>
      <c r="X5797" t="s">
        <v>34</v>
      </c>
      <c r="Y5797" t="s">
        <v>41769</v>
      </c>
      <c r="Z5797" t="s">
        <v>41770</v>
      </c>
      <c r="AA5797" t="s">
        <v>41771</v>
      </c>
      <c r="AB5797">
        <v>-180493</v>
      </c>
      <c r="AC5797" t="s">
        <v>38</v>
      </c>
      <c r="AD5797">
        <v>98273</v>
      </c>
    </row>
    <row r="5798" spans="1:30" ht="409.5" x14ac:dyDescent="0.25">
      <c r="A5798">
        <f t="shared" ca="1" si="90"/>
        <v>19581</v>
      </c>
      <c r="B5798" t="s">
        <v>334</v>
      </c>
      <c r="C5798" t="s">
        <v>45</v>
      </c>
      <c r="F5798" t="s">
        <v>20250</v>
      </c>
      <c r="O5798" t="s">
        <v>33</v>
      </c>
      <c r="X5798" t="s">
        <v>34</v>
      </c>
      <c r="Y5798" t="s">
        <v>22656</v>
      </c>
      <c r="Z5798" s="1" t="s">
        <v>23955</v>
      </c>
      <c r="AA5798" t="s">
        <v>23605</v>
      </c>
      <c r="AB5798">
        <v>-161491</v>
      </c>
      <c r="AC5798" t="s">
        <v>102</v>
      </c>
      <c r="AD5798">
        <v>97302</v>
      </c>
    </row>
    <row r="5799" spans="1:30" ht="390" x14ac:dyDescent="0.25">
      <c r="A5799">
        <f t="shared" ca="1" si="90"/>
        <v>8109</v>
      </c>
      <c r="B5799" t="s">
        <v>1203</v>
      </c>
      <c r="C5799" t="s">
        <v>45</v>
      </c>
      <c r="F5799" t="s">
        <v>16877</v>
      </c>
      <c r="G5799">
        <v>0</v>
      </c>
      <c r="O5799" t="s">
        <v>33</v>
      </c>
      <c r="V5799" t="s">
        <v>32543</v>
      </c>
      <c r="W5799">
        <v>20</v>
      </c>
      <c r="X5799" t="s">
        <v>34</v>
      </c>
      <c r="Y5799" t="s">
        <v>16879</v>
      </c>
      <c r="Z5799" s="1" t="s">
        <v>32544</v>
      </c>
      <c r="AA5799" t="s">
        <v>32545</v>
      </c>
      <c r="AB5799" t="s">
        <v>32546</v>
      </c>
      <c r="AC5799" t="s">
        <v>15817</v>
      </c>
      <c r="AD5799" t="s">
        <v>16884</v>
      </c>
    </row>
    <row r="5800" spans="1:30" x14ac:dyDescent="0.25">
      <c r="A5800">
        <f t="shared" ca="1" si="90"/>
        <v>15887</v>
      </c>
      <c r="B5800" t="s">
        <v>68</v>
      </c>
      <c r="C5800" t="s">
        <v>45</v>
      </c>
      <c r="O5800" t="s">
        <v>33</v>
      </c>
      <c r="X5800" t="s">
        <v>34</v>
      </c>
      <c r="Y5800" t="s">
        <v>22270</v>
      </c>
      <c r="Z5800" t="s">
        <v>22271</v>
      </c>
      <c r="AA5800" t="s">
        <v>22272</v>
      </c>
      <c r="AB5800">
        <v>-161681</v>
      </c>
    </row>
    <row r="5801" spans="1:30" x14ac:dyDescent="0.25">
      <c r="A5801">
        <f t="shared" ca="1" si="90"/>
        <v>16714</v>
      </c>
      <c r="B5801" t="s">
        <v>489</v>
      </c>
      <c r="C5801" t="s">
        <v>45</v>
      </c>
      <c r="O5801" t="s">
        <v>1</v>
      </c>
      <c r="Y5801" t="s">
        <v>25451</v>
      </c>
      <c r="Z5801" t="s">
        <v>25452</v>
      </c>
      <c r="AA5801" t="s">
        <v>25453</v>
      </c>
      <c r="AB5801">
        <v>-181740</v>
      </c>
    </row>
    <row r="5802" spans="1:30" x14ac:dyDescent="0.25">
      <c r="A5802">
        <f t="shared" ca="1" si="90"/>
        <v>203</v>
      </c>
      <c r="B5802" t="s">
        <v>2046</v>
      </c>
      <c r="C5802" t="s">
        <v>80</v>
      </c>
      <c r="F5802" t="s">
        <v>986</v>
      </c>
      <c r="O5802" t="s">
        <v>33</v>
      </c>
      <c r="Y5802" t="s">
        <v>987</v>
      </c>
      <c r="Z5802" t="s">
        <v>16264</v>
      </c>
      <c r="AA5802" t="s">
        <v>16265</v>
      </c>
      <c r="AB5802">
        <v>-160959</v>
      </c>
      <c r="AC5802" t="s">
        <v>38</v>
      </c>
      <c r="AD5802">
        <v>98116</v>
      </c>
    </row>
    <row r="5803" spans="1:30" x14ac:dyDescent="0.25">
      <c r="A5803">
        <f t="shared" ca="1" si="90"/>
        <v>113</v>
      </c>
      <c r="B5803" t="s">
        <v>68</v>
      </c>
      <c r="C5803" t="s">
        <v>45</v>
      </c>
      <c r="N5803" t="s">
        <v>40657</v>
      </c>
      <c r="O5803" t="s">
        <v>52</v>
      </c>
      <c r="Q5803" t="s">
        <v>543</v>
      </c>
      <c r="X5803" t="s">
        <v>34</v>
      </c>
      <c r="Y5803" t="s">
        <v>40658</v>
      </c>
      <c r="Z5803" t="s">
        <v>40659</v>
      </c>
      <c r="AA5803" t="s">
        <v>40660</v>
      </c>
      <c r="AB5803">
        <v>-162366</v>
      </c>
    </row>
    <row r="5804" spans="1:30" x14ac:dyDescent="0.25">
      <c r="A5804">
        <f t="shared" ca="1" si="90"/>
        <v>13597</v>
      </c>
      <c r="B5804" t="s">
        <v>79</v>
      </c>
      <c r="C5804" t="s">
        <v>80</v>
      </c>
      <c r="F5804" t="s">
        <v>8188</v>
      </c>
      <c r="O5804" t="s">
        <v>33</v>
      </c>
      <c r="Y5804" t="s">
        <v>7441</v>
      </c>
      <c r="Z5804" t="s">
        <v>25979</v>
      </c>
      <c r="AA5804" t="s">
        <v>25980</v>
      </c>
      <c r="AB5804">
        <v>-173010</v>
      </c>
      <c r="AC5804" t="s">
        <v>38</v>
      </c>
      <c r="AD5804">
        <v>98512</v>
      </c>
    </row>
    <row r="5805" spans="1:30" ht="409.5" x14ac:dyDescent="0.25">
      <c r="A5805">
        <f t="shared" ca="1" si="90"/>
        <v>5303</v>
      </c>
      <c r="B5805" t="s">
        <v>685</v>
      </c>
      <c r="C5805" t="s">
        <v>686</v>
      </c>
      <c r="F5805" t="s">
        <v>31466</v>
      </c>
      <c r="O5805" t="s">
        <v>33</v>
      </c>
      <c r="X5805" t="s">
        <v>34</v>
      </c>
      <c r="Y5805" t="s">
        <v>31467</v>
      </c>
      <c r="Z5805" s="1" t="s">
        <v>31468</v>
      </c>
      <c r="AA5805" t="s">
        <v>31469</v>
      </c>
      <c r="AB5805">
        <v>-170534</v>
      </c>
      <c r="AC5805" t="s">
        <v>38</v>
      </c>
      <c r="AD5805">
        <v>98541</v>
      </c>
    </row>
    <row r="5806" spans="1:30" ht="409.5" x14ac:dyDescent="0.25">
      <c r="A5806">
        <f t="shared" ca="1" si="90"/>
        <v>17766</v>
      </c>
      <c r="B5806" t="s">
        <v>230</v>
      </c>
      <c r="C5806" t="s">
        <v>45</v>
      </c>
      <c r="F5806" t="s">
        <v>20250</v>
      </c>
      <c r="O5806" t="s">
        <v>33</v>
      </c>
      <c r="X5806" t="s">
        <v>34</v>
      </c>
      <c r="Y5806" t="s">
        <v>22656</v>
      </c>
      <c r="Z5806" s="1" t="s">
        <v>23298</v>
      </c>
      <c r="AA5806" t="s">
        <v>22580</v>
      </c>
      <c r="AB5806">
        <v>-171873</v>
      </c>
    </row>
    <row r="5807" spans="1:30" x14ac:dyDescent="0.25">
      <c r="A5807">
        <f t="shared" ca="1" si="90"/>
        <v>7508</v>
      </c>
      <c r="B5807" t="s">
        <v>489</v>
      </c>
      <c r="C5807" t="s">
        <v>45</v>
      </c>
      <c r="N5807" t="s">
        <v>2200</v>
      </c>
      <c r="O5807" t="s">
        <v>52</v>
      </c>
      <c r="P5807" t="s">
        <v>484</v>
      </c>
      <c r="W5807">
        <v>30</v>
      </c>
      <c r="Y5807" t="s">
        <v>2370</v>
      </c>
      <c r="Z5807" t="s">
        <v>2371</v>
      </c>
      <c r="AA5807" t="s">
        <v>2372</v>
      </c>
      <c r="AB5807">
        <v>-180050</v>
      </c>
    </row>
    <row r="5808" spans="1:30" ht="409.5" x14ac:dyDescent="0.25">
      <c r="A5808">
        <f t="shared" ca="1" si="90"/>
        <v>18244</v>
      </c>
      <c r="B5808" t="s">
        <v>44</v>
      </c>
      <c r="C5808" t="s">
        <v>45</v>
      </c>
      <c r="D5808" t="s">
        <v>34</v>
      </c>
      <c r="E5808" t="s">
        <v>38415</v>
      </c>
      <c r="F5808" t="s">
        <v>15725</v>
      </c>
      <c r="G5808">
        <v>0</v>
      </c>
      <c r="M5808" t="s">
        <v>38416</v>
      </c>
      <c r="N5808" t="s">
        <v>2769</v>
      </c>
      <c r="O5808" t="s">
        <v>33</v>
      </c>
      <c r="X5808" t="s">
        <v>34</v>
      </c>
      <c r="Y5808" t="s">
        <v>1285</v>
      </c>
      <c r="Z5808" s="1" t="s">
        <v>38417</v>
      </c>
      <c r="AA5808" t="s">
        <v>38418</v>
      </c>
      <c r="AB5808" t="s">
        <v>38419</v>
      </c>
      <c r="AC5808" t="s">
        <v>38</v>
      </c>
      <c r="AD5808">
        <v>98101</v>
      </c>
    </row>
    <row r="5809" spans="1:30" x14ac:dyDescent="0.25">
      <c r="A5809">
        <f t="shared" ca="1" si="90"/>
        <v>7757</v>
      </c>
      <c r="B5809" t="s">
        <v>2046</v>
      </c>
      <c r="C5809" t="s">
        <v>80</v>
      </c>
      <c r="F5809" t="s">
        <v>5822</v>
      </c>
      <c r="O5809" t="s">
        <v>33</v>
      </c>
      <c r="Y5809" t="s">
        <v>10176</v>
      </c>
      <c r="Z5809" t="s">
        <v>8725</v>
      </c>
      <c r="AA5809" t="s">
        <v>13505</v>
      </c>
      <c r="AB5809">
        <v>-170228</v>
      </c>
      <c r="AC5809" t="s">
        <v>38</v>
      </c>
      <c r="AD5809">
        <v>98011</v>
      </c>
    </row>
    <row r="5810" spans="1:30" ht="409.5" x14ac:dyDescent="0.25">
      <c r="A5810">
        <f t="shared" ca="1" si="90"/>
        <v>11961</v>
      </c>
      <c r="B5810" t="s">
        <v>96</v>
      </c>
      <c r="C5810" t="s">
        <v>97</v>
      </c>
      <c r="O5810" t="s">
        <v>63</v>
      </c>
      <c r="X5810" t="s">
        <v>34</v>
      </c>
      <c r="Y5810" t="s">
        <v>32338</v>
      </c>
      <c r="Z5810" s="1" t="s">
        <v>32339</v>
      </c>
      <c r="AA5810" t="s">
        <v>32340</v>
      </c>
      <c r="AB5810">
        <v>-170007</v>
      </c>
    </row>
    <row r="5811" spans="1:30" x14ac:dyDescent="0.25">
      <c r="A5811">
        <f t="shared" ca="1" si="90"/>
        <v>15045</v>
      </c>
      <c r="B5811" t="s">
        <v>334</v>
      </c>
      <c r="C5811" t="s">
        <v>45</v>
      </c>
      <c r="F5811" t="s">
        <v>734</v>
      </c>
      <c r="O5811" t="s">
        <v>33</v>
      </c>
      <c r="W5811">
        <v>15</v>
      </c>
      <c r="X5811" t="s">
        <v>34</v>
      </c>
      <c r="Y5811" t="s">
        <v>22546</v>
      </c>
      <c r="Z5811" t="s">
        <v>22547</v>
      </c>
      <c r="AA5811" t="s">
        <v>22548</v>
      </c>
      <c r="AB5811">
        <v>-180744</v>
      </c>
      <c r="AC5811" t="s">
        <v>38</v>
      </c>
      <c r="AD5811">
        <v>98107</v>
      </c>
    </row>
    <row r="5812" spans="1:30" x14ac:dyDescent="0.25">
      <c r="A5812">
        <f t="shared" ca="1" si="90"/>
        <v>12908</v>
      </c>
      <c r="B5812" t="s">
        <v>230</v>
      </c>
      <c r="C5812" t="s">
        <v>45</v>
      </c>
      <c r="O5812" t="s">
        <v>33</v>
      </c>
      <c r="Y5812" t="s">
        <v>1921</v>
      </c>
      <c r="Z5812" t="s">
        <v>1922</v>
      </c>
      <c r="AA5812" t="s">
        <v>1865</v>
      </c>
      <c r="AB5812">
        <v>-162701</v>
      </c>
    </row>
    <row r="5813" spans="1:30" ht="409.5" x14ac:dyDescent="0.25">
      <c r="A5813">
        <f t="shared" ca="1" si="90"/>
        <v>715</v>
      </c>
      <c r="B5813" t="s">
        <v>1483</v>
      </c>
      <c r="G5813">
        <v>0</v>
      </c>
      <c r="O5813" t="s">
        <v>33</v>
      </c>
      <c r="X5813" t="s">
        <v>34</v>
      </c>
      <c r="Y5813" t="s">
        <v>38147</v>
      </c>
      <c r="Z5813" s="1" t="s">
        <v>38148</v>
      </c>
      <c r="AA5813" t="s">
        <v>38149</v>
      </c>
      <c r="AB5813" t="s">
        <v>38150</v>
      </c>
      <c r="AC5813" t="s">
        <v>38</v>
      </c>
      <c r="AD5813">
        <v>98072</v>
      </c>
    </row>
    <row r="5814" spans="1:30" ht="409.5" x14ac:dyDescent="0.25">
      <c r="A5814">
        <f t="shared" ca="1" si="90"/>
        <v>12695</v>
      </c>
      <c r="B5814" t="s">
        <v>2046</v>
      </c>
      <c r="C5814" t="s">
        <v>80</v>
      </c>
      <c r="F5814" t="s">
        <v>720</v>
      </c>
      <c r="G5814">
        <v>0</v>
      </c>
      <c r="O5814" t="s">
        <v>33</v>
      </c>
      <c r="Y5814" t="s">
        <v>6094</v>
      </c>
      <c r="Z5814" s="1" t="s">
        <v>12020</v>
      </c>
      <c r="AA5814" t="s">
        <v>12021</v>
      </c>
      <c r="AB5814" t="s">
        <v>12022</v>
      </c>
      <c r="AC5814" t="s">
        <v>38</v>
      </c>
      <c r="AD5814">
        <v>98052</v>
      </c>
    </row>
    <row r="5815" spans="1:30" ht="409.5" x14ac:dyDescent="0.25">
      <c r="A5815">
        <f t="shared" ca="1" si="90"/>
        <v>7224</v>
      </c>
      <c r="B5815" t="s">
        <v>44</v>
      </c>
      <c r="C5815" t="s">
        <v>45</v>
      </c>
      <c r="F5815" t="s">
        <v>14568</v>
      </c>
      <c r="G5815">
        <v>0</v>
      </c>
      <c r="O5815" t="s">
        <v>33</v>
      </c>
      <c r="Y5815" t="s">
        <v>16914</v>
      </c>
      <c r="Z5815" s="1" t="s">
        <v>19524</v>
      </c>
      <c r="AA5815" s="1" t="s">
        <v>19524</v>
      </c>
      <c r="AB5815" t="s">
        <v>19525</v>
      </c>
      <c r="AC5815" t="s">
        <v>482</v>
      </c>
      <c r="AD5815">
        <v>10010</v>
      </c>
    </row>
    <row r="5816" spans="1:30" x14ac:dyDescent="0.25">
      <c r="A5816">
        <f t="shared" ca="1" si="90"/>
        <v>5254</v>
      </c>
      <c r="B5816" t="s">
        <v>178</v>
      </c>
      <c r="C5816" t="s">
        <v>179</v>
      </c>
      <c r="F5816" t="s">
        <v>433</v>
      </c>
      <c r="O5816" t="s">
        <v>33</v>
      </c>
      <c r="X5816" t="s">
        <v>34</v>
      </c>
      <c r="Y5816" t="s">
        <v>38075</v>
      </c>
      <c r="Z5816" t="s">
        <v>38076</v>
      </c>
      <c r="AA5816" t="s">
        <v>38077</v>
      </c>
      <c r="AB5816">
        <v>-163567</v>
      </c>
      <c r="AC5816" t="s">
        <v>38</v>
      </c>
      <c r="AD5816">
        <v>99362</v>
      </c>
    </row>
    <row r="5817" spans="1:30" x14ac:dyDescent="0.25">
      <c r="A5817">
        <f t="shared" ca="1" si="90"/>
        <v>9199</v>
      </c>
      <c r="B5817" t="s">
        <v>178</v>
      </c>
      <c r="F5817" t="s">
        <v>1736</v>
      </c>
      <c r="G5817">
        <v>0</v>
      </c>
      <c r="O5817" t="s">
        <v>33</v>
      </c>
      <c r="X5817" t="s">
        <v>34</v>
      </c>
      <c r="Y5817" t="s">
        <v>1737</v>
      </c>
      <c r="Z5817" t="s">
        <v>19644</v>
      </c>
      <c r="AA5817" t="s">
        <v>19645</v>
      </c>
      <c r="AB5817" t="s">
        <v>19646</v>
      </c>
      <c r="AC5817" t="s">
        <v>38</v>
      </c>
      <c r="AD5817">
        <v>99352</v>
      </c>
    </row>
    <row r="5818" spans="1:30" x14ac:dyDescent="0.25">
      <c r="A5818">
        <f t="shared" ca="1" si="90"/>
        <v>5368</v>
      </c>
      <c r="B5818" t="s">
        <v>68</v>
      </c>
      <c r="C5818" t="s">
        <v>45</v>
      </c>
      <c r="F5818" t="s">
        <v>8994</v>
      </c>
      <c r="O5818" t="s">
        <v>155</v>
      </c>
      <c r="W5818">
        <v>30</v>
      </c>
      <c r="X5818" t="s">
        <v>34</v>
      </c>
      <c r="Y5818" t="s">
        <v>9026</v>
      </c>
      <c r="Z5818" t="s">
        <v>37793</v>
      </c>
      <c r="AA5818" t="s">
        <v>37794</v>
      </c>
      <c r="AB5818">
        <v>-170829</v>
      </c>
      <c r="AC5818" t="s">
        <v>38</v>
      </c>
      <c r="AD5818">
        <v>99352</v>
      </c>
    </row>
    <row r="5819" spans="1:30" ht="409.5" x14ac:dyDescent="0.25">
      <c r="A5819">
        <f t="shared" ca="1" si="90"/>
        <v>16885</v>
      </c>
      <c r="B5819" t="s">
        <v>230</v>
      </c>
      <c r="C5819" t="s">
        <v>45</v>
      </c>
      <c r="O5819" t="s">
        <v>33</v>
      </c>
      <c r="X5819" t="s">
        <v>34</v>
      </c>
      <c r="Y5819" t="s">
        <v>23230</v>
      </c>
      <c r="Z5819" s="1" t="s">
        <v>23284</v>
      </c>
      <c r="AA5819" t="s">
        <v>22580</v>
      </c>
      <c r="AB5819">
        <v>-171716</v>
      </c>
    </row>
    <row r="5820" spans="1:30" ht="390" x14ac:dyDescent="0.25">
      <c r="A5820">
        <f t="shared" ca="1" si="90"/>
        <v>9445</v>
      </c>
      <c r="B5820" t="s">
        <v>230</v>
      </c>
      <c r="C5820" t="s">
        <v>45</v>
      </c>
      <c r="F5820" t="s">
        <v>20250</v>
      </c>
      <c r="O5820" t="s">
        <v>33</v>
      </c>
      <c r="X5820" t="s">
        <v>34</v>
      </c>
      <c r="Y5820" t="s">
        <v>22656</v>
      </c>
      <c r="Z5820" s="1" t="s">
        <v>23205</v>
      </c>
      <c r="AA5820" t="s">
        <v>22580</v>
      </c>
      <c r="AB5820">
        <v>-171100</v>
      </c>
    </row>
    <row r="5821" spans="1:30" x14ac:dyDescent="0.25">
      <c r="A5821">
        <f t="shared" ca="1" si="90"/>
        <v>6689</v>
      </c>
      <c r="B5821" t="s">
        <v>2046</v>
      </c>
      <c r="C5821" t="s">
        <v>80</v>
      </c>
      <c r="F5821" t="s">
        <v>11723</v>
      </c>
      <c r="O5821" t="s">
        <v>33</v>
      </c>
      <c r="Y5821" t="s">
        <v>5358</v>
      </c>
      <c r="Z5821" t="s">
        <v>11724</v>
      </c>
      <c r="AA5821" t="s">
        <v>11725</v>
      </c>
      <c r="AB5821">
        <v>-161255</v>
      </c>
      <c r="AC5821" t="s">
        <v>38</v>
      </c>
      <c r="AD5821">
        <v>98501</v>
      </c>
    </row>
    <row r="5822" spans="1:30" x14ac:dyDescent="0.25">
      <c r="A5822">
        <f t="shared" ca="1" si="90"/>
        <v>5444</v>
      </c>
      <c r="B5822" t="s">
        <v>685</v>
      </c>
      <c r="C5822" t="s">
        <v>686</v>
      </c>
      <c r="F5822" t="s">
        <v>4620</v>
      </c>
      <c r="G5822">
        <v>0</v>
      </c>
      <c r="O5822" t="s">
        <v>33</v>
      </c>
      <c r="Y5822" t="s">
        <v>4621</v>
      </c>
      <c r="Z5822" t="s">
        <v>4622</v>
      </c>
      <c r="AA5822" t="s">
        <v>4623</v>
      </c>
      <c r="AB5822" t="s">
        <v>4624</v>
      </c>
      <c r="AC5822" t="s">
        <v>102</v>
      </c>
      <c r="AD5822">
        <v>97204</v>
      </c>
    </row>
    <row r="5823" spans="1:30" ht="409.5" x14ac:dyDescent="0.25">
      <c r="A5823">
        <f t="shared" ca="1" si="90"/>
        <v>4289</v>
      </c>
      <c r="B5823" t="s">
        <v>2046</v>
      </c>
      <c r="C5823" t="s">
        <v>80</v>
      </c>
      <c r="O5823" t="s">
        <v>33</v>
      </c>
      <c r="Y5823" t="s">
        <v>10134</v>
      </c>
      <c r="Z5823" s="1" t="s">
        <v>15156</v>
      </c>
      <c r="AA5823" t="s">
        <v>15157</v>
      </c>
      <c r="AB5823">
        <v>-161801</v>
      </c>
      <c r="AC5823" t="s">
        <v>38</v>
      </c>
      <c r="AD5823">
        <v>98020</v>
      </c>
    </row>
    <row r="5824" spans="1:30" x14ac:dyDescent="0.25">
      <c r="A5824">
        <f t="shared" ca="1" si="90"/>
        <v>8076</v>
      </c>
      <c r="B5824" t="s">
        <v>685</v>
      </c>
      <c r="C5824" t="s">
        <v>686</v>
      </c>
      <c r="F5824" t="s">
        <v>33769</v>
      </c>
      <c r="G5824">
        <v>0</v>
      </c>
      <c r="O5824" t="s">
        <v>33</v>
      </c>
      <c r="Y5824" t="s">
        <v>31080</v>
      </c>
      <c r="Z5824" t="s">
        <v>33934</v>
      </c>
      <c r="AA5824" t="s">
        <v>33935</v>
      </c>
      <c r="AB5824" t="s">
        <v>33936</v>
      </c>
    </row>
    <row r="5825" spans="1:30" ht="409.5" x14ac:dyDescent="0.25">
      <c r="A5825">
        <f t="shared" ca="1" si="90"/>
        <v>14835</v>
      </c>
      <c r="B5825" t="s">
        <v>73</v>
      </c>
      <c r="C5825" t="s">
        <v>74</v>
      </c>
      <c r="O5825" t="s">
        <v>33</v>
      </c>
      <c r="X5825" t="s">
        <v>34</v>
      </c>
      <c r="Y5825" t="s">
        <v>20065</v>
      </c>
      <c r="Z5825" s="1" t="s">
        <v>35808</v>
      </c>
      <c r="AA5825" t="s">
        <v>35809</v>
      </c>
      <c r="AB5825">
        <v>-161416</v>
      </c>
    </row>
    <row r="5826" spans="1:30" ht="330" x14ac:dyDescent="0.25">
      <c r="A5826">
        <f t="shared" ref="A5826:A5889" ca="1" si="91">RANDBETWEEN(1,20000)</f>
        <v>19021</v>
      </c>
      <c r="B5826" t="s">
        <v>49</v>
      </c>
      <c r="C5826" t="s">
        <v>50</v>
      </c>
      <c r="N5826" t="s">
        <v>40599</v>
      </c>
      <c r="O5826" t="s">
        <v>52</v>
      </c>
      <c r="X5826" t="s">
        <v>34</v>
      </c>
      <c r="Y5826" t="s">
        <v>40600</v>
      </c>
      <c r="Z5826" s="1" t="s">
        <v>40601</v>
      </c>
      <c r="AA5826" t="s">
        <v>40602</v>
      </c>
      <c r="AB5826">
        <v>-172958</v>
      </c>
      <c r="AC5826" t="s">
        <v>38</v>
      </c>
      <c r="AD5826">
        <v>98154</v>
      </c>
    </row>
    <row r="5827" spans="1:30" ht="409.5" x14ac:dyDescent="0.25">
      <c r="A5827">
        <f t="shared" ca="1" si="91"/>
        <v>14990</v>
      </c>
      <c r="B5827" t="s">
        <v>2046</v>
      </c>
      <c r="C5827" t="s">
        <v>80</v>
      </c>
      <c r="F5827" t="s">
        <v>6116</v>
      </c>
      <c r="G5827">
        <v>0</v>
      </c>
      <c r="O5827" t="s">
        <v>33</v>
      </c>
      <c r="Y5827" t="s">
        <v>1964</v>
      </c>
      <c r="Z5827" s="1" t="s">
        <v>12576</v>
      </c>
      <c r="AA5827" t="s">
        <v>12577</v>
      </c>
      <c r="AB5827" t="s">
        <v>12578</v>
      </c>
      <c r="AC5827" t="s">
        <v>38</v>
      </c>
      <c r="AD5827">
        <v>98115</v>
      </c>
    </row>
    <row r="5828" spans="1:30" ht="409.5" x14ac:dyDescent="0.25">
      <c r="A5828">
        <f t="shared" ca="1" si="91"/>
        <v>817</v>
      </c>
      <c r="B5828" t="s">
        <v>164</v>
      </c>
      <c r="C5828" t="s">
        <v>165</v>
      </c>
      <c r="O5828" t="s">
        <v>33</v>
      </c>
      <c r="Y5828" t="s">
        <v>18571</v>
      </c>
      <c r="Z5828" s="1" t="s">
        <v>18572</v>
      </c>
      <c r="AA5828" t="s">
        <v>18573</v>
      </c>
      <c r="AB5828">
        <v>-160185</v>
      </c>
      <c r="AC5828" t="s">
        <v>38</v>
      </c>
      <c r="AD5828">
        <v>98033</v>
      </c>
    </row>
    <row r="5829" spans="1:30" ht="330" x14ac:dyDescent="0.25">
      <c r="A5829">
        <f t="shared" ca="1" si="91"/>
        <v>7583</v>
      </c>
      <c r="B5829" t="s">
        <v>423</v>
      </c>
      <c r="C5829" t="s">
        <v>45</v>
      </c>
      <c r="F5829" t="s">
        <v>9759</v>
      </c>
      <c r="G5829">
        <v>0</v>
      </c>
      <c r="M5829" s="1" t="s">
        <v>9760</v>
      </c>
      <c r="N5829" s="1" t="s">
        <v>9761</v>
      </c>
      <c r="O5829" t="s">
        <v>33</v>
      </c>
      <c r="X5829" t="s">
        <v>34</v>
      </c>
      <c r="Y5829" t="s">
        <v>9762</v>
      </c>
      <c r="Z5829" t="s">
        <v>9763</v>
      </c>
      <c r="AA5829" t="s">
        <v>9764</v>
      </c>
      <c r="AB5829" t="s">
        <v>9765</v>
      </c>
    </row>
    <row r="5830" spans="1:30" ht="330" x14ac:dyDescent="0.25">
      <c r="A5830">
        <f t="shared" ca="1" si="91"/>
        <v>3474</v>
      </c>
      <c r="B5830" t="s">
        <v>334</v>
      </c>
      <c r="C5830" t="s">
        <v>45</v>
      </c>
      <c r="F5830" t="s">
        <v>31941</v>
      </c>
      <c r="G5830">
        <v>0</v>
      </c>
      <c r="O5830" t="s">
        <v>33</v>
      </c>
      <c r="Y5830" t="s">
        <v>27910</v>
      </c>
      <c r="Z5830" s="1" t="s">
        <v>31942</v>
      </c>
      <c r="AA5830" t="s">
        <v>31943</v>
      </c>
      <c r="AB5830" t="s">
        <v>31944</v>
      </c>
    </row>
    <row r="5831" spans="1:30" x14ac:dyDescent="0.25">
      <c r="A5831">
        <f t="shared" ca="1" si="91"/>
        <v>11835</v>
      </c>
      <c r="B5831" t="s">
        <v>178</v>
      </c>
      <c r="C5831" t="s">
        <v>179</v>
      </c>
      <c r="F5831" t="s">
        <v>21401</v>
      </c>
      <c r="O5831" t="s">
        <v>33</v>
      </c>
      <c r="X5831" t="s">
        <v>34</v>
      </c>
      <c r="Y5831" t="s">
        <v>21402</v>
      </c>
      <c r="Z5831" t="s">
        <v>21403</v>
      </c>
      <c r="AA5831" t="s">
        <v>21403</v>
      </c>
      <c r="AB5831">
        <v>-161938</v>
      </c>
      <c r="AC5831" t="s">
        <v>38</v>
      </c>
      <c r="AD5831">
        <v>98118</v>
      </c>
    </row>
    <row r="5832" spans="1:30" ht="409.5" x14ac:dyDescent="0.25">
      <c r="A5832">
        <f t="shared" ca="1" si="91"/>
        <v>9872</v>
      </c>
      <c r="B5832" t="s">
        <v>73</v>
      </c>
      <c r="C5832" t="s">
        <v>74</v>
      </c>
      <c r="F5832" t="s">
        <v>5296</v>
      </c>
      <c r="G5832">
        <v>0</v>
      </c>
      <c r="O5832" t="s">
        <v>63</v>
      </c>
      <c r="X5832" t="s">
        <v>34</v>
      </c>
      <c r="Y5832" t="s">
        <v>5298</v>
      </c>
      <c r="Z5832" s="1" t="s">
        <v>21448</v>
      </c>
      <c r="AA5832" s="1" t="s">
        <v>21448</v>
      </c>
      <c r="AB5832" t="s">
        <v>21449</v>
      </c>
      <c r="AC5832" t="s">
        <v>5301</v>
      </c>
      <c r="AD5832" t="s">
        <v>5302</v>
      </c>
    </row>
    <row r="5833" spans="1:30" x14ac:dyDescent="0.25">
      <c r="A5833">
        <f t="shared" ca="1" si="91"/>
        <v>6048</v>
      </c>
      <c r="B5833" t="s">
        <v>49</v>
      </c>
      <c r="C5833" t="s">
        <v>50</v>
      </c>
      <c r="F5833" t="s">
        <v>18613</v>
      </c>
      <c r="O5833" t="s">
        <v>33</v>
      </c>
      <c r="W5833">
        <v>15</v>
      </c>
      <c r="X5833" t="s">
        <v>34</v>
      </c>
      <c r="Y5833" t="s">
        <v>18614</v>
      </c>
      <c r="Z5833" t="s">
        <v>18615</v>
      </c>
      <c r="AA5833" t="s">
        <v>18616</v>
      </c>
      <c r="AB5833">
        <v>-181629</v>
      </c>
    </row>
    <row r="5834" spans="1:30" x14ac:dyDescent="0.25">
      <c r="A5834">
        <f t="shared" ca="1" si="91"/>
        <v>14132</v>
      </c>
      <c r="B5834" t="s">
        <v>96</v>
      </c>
      <c r="C5834" t="s">
        <v>97</v>
      </c>
      <c r="F5834" t="s">
        <v>1569</v>
      </c>
      <c r="G5834">
        <v>0</v>
      </c>
      <c r="O5834" t="s">
        <v>33</v>
      </c>
      <c r="X5834" t="s">
        <v>34</v>
      </c>
      <c r="Y5834" t="s">
        <v>1572</v>
      </c>
      <c r="Z5834" t="s">
        <v>2411</v>
      </c>
      <c r="AA5834" t="s">
        <v>2411</v>
      </c>
      <c r="AB5834" t="s">
        <v>2412</v>
      </c>
      <c r="AC5834" t="s">
        <v>38</v>
      </c>
      <c r="AD5834">
        <v>98501</v>
      </c>
    </row>
    <row r="5835" spans="1:30" x14ac:dyDescent="0.25">
      <c r="A5835">
        <f t="shared" ca="1" si="91"/>
        <v>4248</v>
      </c>
      <c r="B5835" t="s">
        <v>773</v>
      </c>
      <c r="C5835" t="s">
        <v>80</v>
      </c>
      <c r="F5835" t="s">
        <v>6181</v>
      </c>
      <c r="G5835">
        <v>0</v>
      </c>
      <c r="O5835" t="s">
        <v>33</v>
      </c>
      <c r="X5835" t="s">
        <v>34</v>
      </c>
      <c r="Y5835" t="s">
        <v>6182</v>
      </c>
      <c r="Z5835" t="s">
        <v>6183</v>
      </c>
      <c r="AA5835" t="s">
        <v>6184</v>
      </c>
      <c r="AB5835" t="s">
        <v>6185</v>
      </c>
      <c r="AC5835" t="s">
        <v>38</v>
      </c>
      <c r="AD5835">
        <v>98401</v>
      </c>
    </row>
    <row r="5836" spans="1:30" x14ac:dyDescent="0.25">
      <c r="A5836">
        <f t="shared" ca="1" si="91"/>
        <v>16470</v>
      </c>
      <c r="B5836" t="s">
        <v>2046</v>
      </c>
      <c r="C5836" t="s">
        <v>80</v>
      </c>
      <c r="F5836" t="s">
        <v>734</v>
      </c>
      <c r="O5836" t="s">
        <v>33</v>
      </c>
      <c r="Y5836" t="s">
        <v>16655</v>
      </c>
      <c r="Z5836" t="s">
        <v>16656</v>
      </c>
      <c r="AA5836" t="s">
        <v>16657</v>
      </c>
      <c r="AB5836">
        <v>-162334</v>
      </c>
      <c r="AC5836" t="s">
        <v>38</v>
      </c>
      <c r="AD5836">
        <v>98111</v>
      </c>
    </row>
    <row r="5837" spans="1:30" x14ac:dyDescent="0.25">
      <c r="A5837">
        <f t="shared" ca="1" si="91"/>
        <v>9383</v>
      </c>
      <c r="B5837" t="s">
        <v>73</v>
      </c>
      <c r="C5837" t="s">
        <v>74</v>
      </c>
      <c r="F5837" t="s">
        <v>2461</v>
      </c>
      <c r="G5837">
        <v>0</v>
      </c>
      <c r="O5837" t="s">
        <v>63</v>
      </c>
      <c r="X5837" t="s">
        <v>34</v>
      </c>
      <c r="Y5837" t="s">
        <v>41274</v>
      </c>
      <c r="Z5837" t="s">
        <v>41275</v>
      </c>
      <c r="AA5837" t="s">
        <v>41276</v>
      </c>
      <c r="AB5837" t="s">
        <v>41277</v>
      </c>
      <c r="AC5837" t="s">
        <v>38</v>
      </c>
      <c r="AD5837">
        <v>98273</v>
      </c>
    </row>
    <row r="5838" spans="1:30" x14ac:dyDescent="0.25">
      <c r="A5838">
        <f t="shared" ca="1" si="91"/>
        <v>4477</v>
      </c>
      <c r="B5838" t="s">
        <v>73</v>
      </c>
      <c r="C5838" t="s">
        <v>74</v>
      </c>
      <c r="O5838" t="s">
        <v>33</v>
      </c>
      <c r="X5838" t="s">
        <v>34</v>
      </c>
      <c r="Y5838" t="s">
        <v>3688</v>
      </c>
      <c r="Z5838" t="s">
        <v>3689</v>
      </c>
      <c r="AA5838" t="s">
        <v>3690</v>
      </c>
      <c r="AB5838">
        <v>-170321</v>
      </c>
      <c r="AC5838" t="s">
        <v>38</v>
      </c>
      <c r="AD5838">
        <v>98258</v>
      </c>
    </row>
    <row r="5839" spans="1:30" x14ac:dyDescent="0.25">
      <c r="A5839">
        <f t="shared" ca="1" si="91"/>
        <v>10001</v>
      </c>
      <c r="B5839" t="s">
        <v>178</v>
      </c>
      <c r="F5839" t="s">
        <v>1550</v>
      </c>
      <c r="G5839">
        <v>0</v>
      </c>
      <c r="O5839" t="s">
        <v>33</v>
      </c>
      <c r="X5839" t="s">
        <v>34</v>
      </c>
      <c r="Y5839" t="s">
        <v>1551</v>
      </c>
      <c r="Z5839" t="s">
        <v>20631</v>
      </c>
      <c r="AA5839" t="s">
        <v>20632</v>
      </c>
      <c r="AB5839" t="s">
        <v>20633</v>
      </c>
      <c r="AC5839" t="s">
        <v>38</v>
      </c>
      <c r="AD5839">
        <v>98194</v>
      </c>
    </row>
    <row r="5840" spans="1:30" x14ac:dyDescent="0.25">
      <c r="A5840">
        <f t="shared" ca="1" si="91"/>
        <v>3918</v>
      </c>
      <c r="B5840" t="s">
        <v>73</v>
      </c>
      <c r="C5840" t="s">
        <v>74</v>
      </c>
      <c r="F5840" t="s">
        <v>3462</v>
      </c>
      <c r="G5840">
        <v>0</v>
      </c>
      <c r="O5840" t="s">
        <v>33</v>
      </c>
      <c r="Z5840" t="s">
        <v>36489</v>
      </c>
      <c r="AA5840" t="s">
        <v>36487</v>
      </c>
      <c r="AB5840" t="s">
        <v>36490</v>
      </c>
    </row>
    <row r="5841" spans="1:30" ht="409.5" x14ac:dyDescent="0.25">
      <c r="A5841">
        <f t="shared" ca="1" si="91"/>
        <v>19694</v>
      </c>
      <c r="B5841" t="s">
        <v>124</v>
      </c>
      <c r="C5841" t="s">
        <v>45</v>
      </c>
      <c r="O5841" t="s">
        <v>33</v>
      </c>
      <c r="W5841">
        <v>15</v>
      </c>
      <c r="X5841" t="s">
        <v>34</v>
      </c>
      <c r="Z5841" s="1" t="s">
        <v>9948</v>
      </c>
      <c r="AA5841" t="s">
        <v>9949</v>
      </c>
      <c r="AB5841">
        <v>-180718</v>
      </c>
    </row>
    <row r="5842" spans="1:30" x14ac:dyDescent="0.25">
      <c r="A5842">
        <f t="shared" ca="1" si="91"/>
        <v>13161</v>
      </c>
      <c r="B5842" t="s">
        <v>2046</v>
      </c>
      <c r="C5842" t="s">
        <v>80</v>
      </c>
      <c r="G5842">
        <v>0</v>
      </c>
      <c r="O5842" t="s">
        <v>155</v>
      </c>
      <c r="X5842" t="s">
        <v>34</v>
      </c>
      <c r="Y5842" t="s">
        <v>15665</v>
      </c>
      <c r="Z5842" t="s">
        <v>15666</v>
      </c>
      <c r="AA5842" t="s">
        <v>15667</v>
      </c>
      <c r="AB5842" t="s">
        <v>15668</v>
      </c>
      <c r="AC5842" t="s">
        <v>38</v>
      </c>
      <c r="AD5842">
        <v>98074</v>
      </c>
    </row>
    <row r="5843" spans="1:30" ht="409.5" x14ac:dyDescent="0.25">
      <c r="A5843">
        <f t="shared" ca="1" si="91"/>
        <v>9363</v>
      </c>
      <c r="B5843" t="s">
        <v>68</v>
      </c>
      <c r="C5843" t="s">
        <v>45</v>
      </c>
      <c r="F5843" t="s">
        <v>2587</v>
      </c>
      <c r="O5843" t="s">
        <v>33</v>
      </c>
      <c r="Y5843" t="s">
        <v>12220</v>
      </c>
      <c r="Z5843" s="1" t="s">
        <v>41188</v>
      </c>
      <c r="AA5843" t="s">
        <v>41173</v>
      </c>
      <c r="AB5843">
        <v>-161384</v>
      </c>
      <c r="AC5843" t="s">
        <v>38</v>
      </c>
      <c r="AD5843">
        <v>98154</v>
      </c>
    </row>
    <row r="5844" spans="1:30" x14ac:dyDescent="0.25">
      <c r="A5844">
        <f t="shared" ca="1" si="91"/>
        <v>9241</v>
      </c>
      <c r="B5844" t="s">
        <v>2046</v>
      </c>
      <c r="C5844" t="s">
        <v>80</v>
      </c>
      <c r="G5844">
        <v>0</v>
      </c>
      <c r="O5844" t="s">
        <v>33</v>
      </c>
      <c r="Y5844" t="s">
        <v>14774</v>
      </c>
      <c r="Z5844" t="s">
        <v>14775</v>
      </c>
      <c r="AA5844" t="s">
        <v>14776</v>
      </c>
      <c r="AB5844" t="s">
        <v>14777</v>
      </c>
      <c r="AC5844" t="s">
        <v>38</v>
      </c>
      <c r="AD5844">
        <v>98040</v>
      </c>
    </row>
    <row r="5845" spans="1:30" ht="409.5" x14ac:dyDescent="0.25">
      <c r="A5845">
        <f t="shared" ca="1" si="91"/>
        <v>3010</v>
      </c>
      <c r="B5845" t="s">
        <v>30</v>
      </c>
      <c r="C5845" t="s">
        <v>31</v>
      </c>
      <c r="D5845" t="s">
        <v>34</v>
      </c>
      <c r="E5845" t="s">
        <v>5295</v>
      </c>
      <c r="F5845" t="s">
        <v>5296</v>
      </c>
      <c r="G5845">
        <v>0</v>
      </c>
      <c r="M5845" t="s">
        <v>5297</v>
      </c>
      <c r="O5845" t="s">
        <v>33</v>
      </c>
      <c r="X5845" t="s">
        <v>34</v>
      </c>
      <c r="Y5845" t="s">
        <v>5298</v>
      </c>
      <c r="Z5845" s="1" t="s">
        <v>5299</v>
      </c>
      <c r="AA5845" s="1" t="s">
        <v>5299</v>
      </c>
      <c r="AB5845" t="s">
        <v>5300</v>
      </c>
      <c r="AC5845" t="s">
        <v>5301</v>
      </c>
      <c r="AD5845" t="s">
        <v>5302</v>
      </c>
    </row>
    <row r="5846" spans="1:30" x14ac:dyDescent="0.25">
      <c r="A5846">
        <f t="shared" ca="1" si="91"/>
        <v>8326</v>
      </c>
      <c r="B5846" t="s">
        <v>164</v>
      </c>
      <c r="C5846" t="s">
        <v>165</v>
      </c>
      <c r="O5846" t="s">
        <v>8498</v>
      </c>
      <c r="AB5846">
        <v>-163548</v>
      </c>
    </row>
    <row r="5847" spans="1:30" x14ac:dyDescent="0.25">
      <c r="A5847">
        <f t="shared" ca="1" si="91"/>
        <v>10224</v>
      </c>
      <c r="B5847" t="s">
        <v>244</v>
      </c>
      <c r="C5847" t="s">
        <v>245</v>
      </c>
      <c r="G5847">
        <v>0</v>
      </c>
      <c r="O5847" t="s">
        <v>33</v>
      </c>
      <c r="X5847" t="s">
        <v>34</v>
      </c>
      <c r="Y5847" t="s">
        <v>28712</v>
      </c>
      <c r="Z5847" t="s">
        <v>28713</v>
      </c>
      <c r="AA5847" t="s">
        <v>28713</v>
      </c>
      <c r="AB5847" t="s">
        <v>28714</v>
      </c>
      <c r="AC5847" t="s">
        <v>38</v>
      </c>
      <c r="AD5847">
        <v>98862</v>
      </c>
    </row>
    <row r="5848" spans="1:30" x14ac:dyDescent="0.25">
      <c r="A5848">
        <f t="shared" ca="1" si="91"/>
        <v>7670</v>
      </c>
      <c r="B5848" t="s">
        <v>677</v>
      </c>
      <c r="C5848" t="s">
        <v>80</v>
      </c>
      <c r="F5848" t="s">
        <v>651</v>
      </c>
      <c r="G5848">
        <v>0</v>
      </c>
      <c r="O5848" t="s">
        <v>33</v>
      </c>
      <c r="Y5848" t="s">
        <v>6279</v>
      </c>
      <c r="Z5848" t="s">
        <v>7548</v>
      </c>
      <c r="AA5848" t="s">
        <v>7549</v>
      </c>
      <c r="AB5848" t="s">
        <v>7550</v>
      </c>
      <c r="AC5848" t="s">
        <v>38</v>
      </c>
      <c r="AD5848">
        <v>98034</v>
      </c>
    </row>
    <row r="5849" spans="1:30" x14ac:dyDescent="0.25">
      <c r="A5849">
        <f t="shared" ca="1" si="91"/>
        <v>452</v>
      </c>
      <c r="B5849" t="s">
        <v>3712</v>
      </c>
      <c r="C5849" t="s">
        <v>16820</v>
      </c>
      <c r="F5849" t="s">
        <v>20250</v>
      </c>
      <c r="G5849">
        <v>0</v>
      </c>
      <c r="O5849" t="s">
        <v>63</v>
      </c>
      <c r="X5849" t="s">
        <v>34</v>
      </c>
      <c r="Y5849" t="s">
        <v>22731</v>
      </c>
      <c r="Z5849" t="s">
        <v>24387</v>
      </c>
      <c r="AA5849" t="s">
        <v>24027</v>
      </c>
      <c r="AB5849" t="s">
        <v>24388</v>
      </c>
      <c r="AC5849" t="s">
        <v>102</v>
      </c>
      <c r="AD5849">
        <v>97302</v>
      </c>
    </row>
    <row r="5850" spans="1:30" x14ac:dyDescent="0.25">
      <c r="A5850">
        <f t="shared" ca="1" si="91"/>
        <v>13946</v>
      </c>
      <c r="B5850" t="s">
        <v>73</v>
      </c>
      <c r="C5850" t="s">
        <v>74</v>
      </c>
      <c r="F5850" t="s">
        <v>36013</v>
      </c>
      <c r="G5850">
        <v>0</v>
      </c>
      <c r="O5850" t="s">
        <v>33</v>
      </c>
      <c r="Y5850" t="s">
        <v>36600</v>
      </c>
      <c r="Z5850" t="s">
        <v>36601</v>
      </c>
      <c r="AA5850" t="s">
        <v>36596</v>
      </c>
      <c r="AB5850" t="s">
        <v>36602</v>
      </c>
    </row>
    <row r="5851" spans="1:30" x14ac:dyDescent="0.25">
      <c r="A5851">
        <f t="shared" ca="1" si="91"/>
        <v>10674</v>
      </c>
      <c r="B5851" t="s">
        <v>178</v>
      </c>
      <c r="C5851" t="s">
        <v>179</v>
      </c>
      <c r="F5851" t="s">
        <v>21537</v>
      </c>
      <c r="O5851" t="s">
        <v>63</v>
      </c>
      <c r="X5851" t="s">
        <v>34</v>
      </c>
      <c r="Y5851" t="s">
        <v>21538</v>
      </c>
      <c r="Z5851" t="s">
        <v>21539</v>
      </c>
      <c r="AA5851" t="s">
        <v>21539</v>
      </c>
      <c r="AB5851">
        <v>-160511</v>
      </c>
      <c r="AC5851" t="s">
        <v>38</v>
      </c>
      <c r="AD5851">
        <v>98948</v>
      </c>
    </row>
    <row r="5852" spans="1:30" ht="409.5" x14ac:dyDescent="0.25">
      <c r="A5852">
        <f t="shared" ca="1" si="91"/>
        <v>638</v>
      </c>
      <c r="B5852" t="s">
        <v>230</v>
      </c>
      <c r="C5852" t="s">
        <v>45</v>
      </c>
      <c r="F5852" t="s">
        <v>20250</v>
      </c>
      <c r="O5852" t="s">
        <v>33</v>
      </c>
      <c r="W5852">
        <v>15</v>
      </c>
      <c r="X5852" t="s">
        <v>34</v>
      </c>
      <c r="Y5852" t="s">
        <v>22643</v>
      </c>
      <c r="Z5852" s="1" t="s">
        <v>23475</v>
      </c>
      <c r="AA5852" t="s">
        <v>22580</v>
      </c>
      <c r="AB5852">
        <v>-180835</v>
      </c>
    </row>
    <row r="5853" spans="1:30" x14ac:dyDescent="0.25">
      <c r="A5853">
        <f t="shared" ca="1" si="91"/>
        <v>1894</v>
      </c>
      <c r="B5853" t="s">
        <v>334</v>
      </c>
      <c r="C5853" t="s">
        <v>45</v>
      </c>
      <c r="F5853" t="s">
        <v>20250</v>
      </c>
      <c r="O5853" t="s">
        <v>33</v>
      </c>
      <c r="X5853" t="s">
        <v>34</v>
      </c>
      <c r="Y5853" t="s">
        <v>22731</v>
      </c>
      <c r="Z5853" t="s">
        <v>23865</v>
      </c>
      <c r="AA5853" t="s">
        <v>23605</v>
      </c>
      <c r="AB5853">
        <v>-160939</v>
      </c>
      <c r="AC5853" t="s">
        <v>102</v>
      </c>
      <c r="AD5853">
        <v>97302</v>
      </c>
    </row>
    <row r="5854" spans="1:30" x14ac:dyDescent="0.25">
      <c r="A5854">
        <f t="shared" ca="1" si="91"/>
        <v>4575</v>
      </c>
      <c r="B5854" t="s">
        <v>73</v>
      </c>
      <c r="C5854" t="s">
        <v>74</v>
      </c>
      <c r="F5854" t="s">
        <v>36013</v>
      </c>
      <c r="G5854">
        <v>0</v>
      </c>
      <c r="O5854" t="s">
        <v>33</v>
      </c>
      <c r="Y5854" t="s">
        <v>36496</v>
      </c>
      <c r="Z5854" t="s">
        <v>36497</v>
      </c>
      <c r="AA5854" t="s">
        <v>36498</v>
      </c>
      <c r="AB5854" t="s">
        <v>36499</v>
      </c>
    </row>
    <row r="5855" spans="1:30" ht="409.5" x14ac:dyDescent="0.25">
      <c r="A5855">
        <f t="shared" ca="1" si="91"/>
        <v>14919</v>
      </c>
      <c r="B5855" t="s">
        <v>489</v>
      </c>
      <c r="C5855" t="s">
        <v>45</v>
      </c>
      <c r="F5855" t="s">
        <v>37125</v>
      </c>
      <c r="O5855" t="s">
        <v>33</v>
      </c>
      <c r="X5855" t="s">
        <v>34</v>
      </c>
      <c r="Y5855" t="s">
        <v>37126</v>
      </c>
      <c r="Z5855" s="1" t="s">
        <v>43006</v>
      </c>
      <c r="AA5855" t="s">
        <v>43007</v>
      </c>
      <c r="AB5855">
        <v>-161179</v>
      </c>
      <c r="AC5855" t="s">
        <v>38</v>
      </c>
      <c r="AD5855">
        <v>98503</v>
      </c>
    </row>
    <row r="5856" spans="1:30" x14ac:dyDescent="0.25">
      <c r="A5856">
        <f t="shared" ca="1" si="91"/>
        <v>6571</v>
      </c>
      <c r="B5856" t="s">
        <v>489</v>
      </c>
      <c r="C5856" t="s">
        <v>45</v>
      </c>
      <c r="F5856" t="s">
        <v>29351</v>
      </c>
      <c r="O5856" t="s">
        <v>33</v>
      </c>
      <c r="W5856">
        <v>15</v>
      </c>
      <c r="X5856" t="s">
        <v>34</v>
      </c>
      <c r="Y5856" t="s">
        <v>29352</v>
      </c>
      <c r="Z5856" t="s">
        <v>36180</v>
      </c>
      <c r="AA5856" t="s">
        <v>36181</v>
      </c>
      <c r="AB5856">
        <v>-181098</v>
      </c>
      <c r="AC5856" t="s">
        <v>38</v>
      </c>
      <c r="AD5856">
        <v>98409</v>
      </c>
    </row>
    <row r="5857" spans="1:30" x14ac:dyDescent="0.25">
      <c r="A5857">
        <f t="shared" ca="1" si="91"/>
        <v>13046</v>
      </c>
      <c r="B5857" t="s">
        <v>489</v>
      </c>
      <c r="C5857" t="s">
        <v>45</v>
      </c>
      <c r="O5857" t="s">
        <v>33</v>
      </c>
      <c r="W5857">
        <v>30</v>
      </c>
      <c r="X5857" t="s">
        <v>34</v>
      </c>
      <c r="Y5857" t="s">
        <v>43499</v>
      </c>
      <c r="Z5857" t="s">
        <v>43500</v>
      </c>
      <c r="AA5857" t="s">
        <v>43486</v>
      </c>
      <c r="AB5857">
        <v>-170174</v>
      </c>
      <c r="AC5857" t="s">
        <v>38</v>
      </c>
      <c r="AD5857">
        <v>98206</v>
      </c>
    </row>
    <row r="5858" spans="1:30" x14ac:dyDescent="0.25">
      <c r="A5858">
        <f t="shared" ca="1" si="91"/>
        <v>16635</v>
      </c>
      <c r="B5858" t="s">
        <v>739</v>
      </c>
      <c r="C5858" t="s">
        <v>686</v>
      </c>
      <c r="F5858" t="s">
        <v>29680</v>
      </c>
      <c r="G5858">
        <v>0</v>
      </c>
      <c r="O5858" t="s">
        <v>33</v>
      </c>
      <c r="Y5858" t="s">
        <v>19814</v>
      </c>
      <c r="Z5858" t="s">
        <v>30489</v>
      </c>
      <c r="AA5858" t="s">
        <v>30459</v>
      </c>
      <c r="AB5858" t="s">
        <v>30490</v>
      </c>
      <c r="AC5858" t="s">
        <v>38</v>
      </c>
      <c r="AD5858">
        <v>98225</v>
      </c>
    </row>
    <row r="5859" spans="1:30" x14ac:dyDescent="0.25">
      <c r="A5859">
        <f t="shared" ca="1" si="91"/>
        <v>807</v>
      </c>
      <c r="B5859" t="s">
        <v>685</v>
      </c>
      <c r="C5859" t="s">
        <v>686</v>
      </c>
      <c r="F5859" t="s">
        <v>2825</v>
      </c>
      <c r="O5859" t="s">
        <v>33</v>
      </c>
      <c r="Y5859" t="s">
        <v>3255</v>
      </c>
      <c r="Z5859" t="s">
        <v>34984</v>
      </c>
      <c r="AA5859" t="s">
        <v>34985</v>
      </c>
      <c r="AB5859">
        <v>-163182</v>
      </c>
      <c r="AC5859" t="s">
        <v>38</v>
      </c>
      <c r="AD5859">
        <v>98409</v>
      </c>
    </row>
    <row r="5860" spans="1:30" x14ac:dyDescent="0.25">
      <c r="A5860">
        <f t="shared" ca="1" si="91"/>
        <v>3053</v>
      </c>
      <c r="B5860" t="s">
        <v>739</v>
      </c>
      <c r="C5860" t="s">
        <v>686</v>
      </c>
      <c r="F5860" t="s">
        <v>24915</v>
      </c>
      <c r="G5860">
        <v>0</v>
      </c>
      <c r="O5860" t="s">
        <v>33</v>
      </c>
      <c r="Y5860" t="s">
        <v>24916</v>
      </c>
      <c r="Z5860" t="s">
        <v>30473</v>
      </c>
      <c r="AA5860" t="s">
        <v>30459</v>
      </c>
      <c r="AB5860" t="s">
        <v>30474</v>
      </c>
    </row>
    <row r="5861" spans="1:30" ht="409.5" x14ac:dyDescent="0.25">
      <c r="A5861">
        <f t="shared" ca="1" si="91"/>
        <v>8273</v>
      </c>
      <c r="B5861" t="s">
        <v>68</v>
      </c>
      <c r="C5861" t="s">
        <v>45</v>
      </c>
      <c r="F5861" t="s">
        <v>18307</v>
      </c>
      <c r="O5861" t="s">
        <v>33</v>
      </c>
      <c r="X5861" t="s">
        <v>34</v>
      </c>
      <c r="Y5861" t="s">
        <v>19763</v>
      </c>
      <c r="Z5861" s="1" t="s">
        <v>22747</v>
      </c>
      <c r="AA5861" t="s">
        <v>22580</v>
      </c>
      <c r="AB5861">
        <v>-160164</v>
      </c>
    </row>
    <row r="5862" spans="1:30" x14ac:dyDescent="0.25">
      <c r="A5862">
        <f t="shared" ca="1" si="91"/>
        <v>4733</v>
      </c>
      <c r="B5862" t="s">
        <v>73</v>
      </c>
      <c r="C5862" t="s">
        <v>74</v>
      </c>
      <c r="F5862" t="s">
        <v>14539</v>
      </c>
      <c r="G5862">
        <v>0</v>
      </c>
      <c r="O5862" t="s">
        <v>33</v>
      </c>
      <c r="X5862" t="s">
        <v>34</v>
      </c>
      <c r="Y5862" t="s">
        <v>39575</v>
      </c>
      <c r="Z5862" t="s">
        <v>39576</v>
      </c>
      <c r="AA5862" t="s">
        <v>39577</v>
      </c>
      <c r="AB5862" t="s">
        <v>39578</v>
      </c>
      <c r="AC5862" t="s">
        <v>38</v>
      </c>
      <c r="AD5862">
        <v>98223</v>
      </c>
    </row>
    <row r="5863" spans="1:30" x14ac:dyDescent="0.25">
      <c r="A5863">
        <f t="shared" ca="1" si="91"/>
        <v>6729</v>
      </c>
      <c r="B5863" t="s">
        <v>685</v>
      </c>
      <c r="C5863" t="s">
        <v>686</v>
      </c>
      <c r="F5863" t="s">
        <v>28527</v>
      </c>
      <c r="O5863" t="s">
        <v>33</v>
      </c>
      <c r="Y5863" t="s">
        <v>33845</v>
      </c>
      <c r="Z5863" t="s">
        <v>33846</v>
      </c>
      <c r="AA5863" t="s">
        <v>33814</v>
      </c>
      <c r="AB5863">
        <v>-163569</v>
      </c>
      <c r="AC5863" t="s">
        <v>38</v>
      </c>
      <c r="AD5863">
        <v>98371</v>
      </c>
    </row>
    <row r="5864" spans="1:30" x14ac:dyDescent="0.25">
      <c r="A5864">
        <f t="shared" ca="1" si="91"/>
        <v>7656</v>
      </c>
      <c r="B5864" t="s">
        <v>73</v>
      </c>
      <c r="C5864" t="s">
        <v>74</v>
      </c>
      <c r="F5864" t="s">
        <v>5623</v>
      </c>
      <c r="O5864" t="s">
        <v>33</v>
      </c>
      <c r="X5864" t="s">
        <v>34</v>
      </c>
      <c r="Y5864" t="s">
        <v>37406</v>
      </c>
      <c r="Z5864" t="s">
        <v>37407</v>
      </c>
      <c r="AA5864" t="s">
        <v>37408</v>
      </c>
      <c r="AB5864">
        <v>-160130</v>
      </c>
      <c r="AC5864" t="s">
        <v>1410</v>
      </c>
      <c r="AD5864">
        <v>30348</v>
      </c>
    </row>
    <row r="5865" spans="1:30" x14ac:dyDescent="0.25">
      <c r="A5865">
        <f t="shared" ca="1" si="91"/>
        <v>3172</v>
      </c>
      <c r="B5865" t="s">
        <v>685</v>
      </c>
      <c r="C5865" t="s">
        <v>686</v>
      </c>
      <c r="F5865" t="s">
        <v>31003</v>
      </c>
      <c r="O5865" t="s">
        <v>33</v>
      </c>
      <c r="Y5865" t="s">
        <v>31004</v>
      </c>
      <c r="Z5865" t="s">
        <v>35219</v>
      </c>
      <c r="AA5865" t="s">
        <v>35217</v>
      </c>
      <c r="AB5865">
        <v>-160793</v>
      </c>
      <c r="AC5865" t="s">
        <v>38</v>
      </c>
      <c r="AD5865">
        <v>98816</v>
      </c>
    </row>
    <row r="5866" spans="1:30" x14ac:dyDescent="0.25">
      <c r="A5866">
        <f t="shared" ca="1" si="91"/>
        <v>12932</v>
      </c>
      <c r="B5866" t="s">
        <v>79</v>
      </c>
      <c r="C5866" t="s">
        <v>80</v>
      </c>
      <c r="O5866" t="s">
        <v>33</v>
      </c>
      <c r="Y5866" t="s">
        <v>40093</v>
      </c>
      <c r="Z5866" t="s">
        <v>40094</v>
      </c>
      <c r="AA5866" t="s">
        <v>40095</v>
      </c>
      <c r="AB5866">
        <v>-180403</v>
      </c>
      <c r="AC5866" t="s">
        <v>38</v>
      </c>
      <c r="AD5866">
        <v>99216</v>
      </c>
    </row>
    <row r="5867" spans="1:30" ht="390" x14ac:dyDescent="0.25">
      <c r="A5867">
        <f t="shared" ca="1" si="91"/>
        <v>14619</v>
      </c>
      <c r="B5867" t="s">
        <v>334</v>
      </c>
      <c r="C5867" t="s">
        <v>45</v>
      </c>
      <c r="F5867" t="s">
        <v>22586</v>
      </c>
      <c r="O5867" t="s">
        <v>1200</v>
      </c>
      <c r="X5867" t="s">
        <v>34</v>
      </c>
      <c r="Y5867" t="s">
        <v>22824</v>
      </c>
      <c r="Z5867" s="1" t="s">
        <v>23956</v>
      </c>
      <c r="AA5867" t="s">
        <v>23605</v>
      </c>
      <c r="AB5867">
        <v>-161533</v>
      </c>
      <c r="AC5867" t="s">
        <v>102</v>
      </c>
      <c r="AD5867">
        <v>97389</v>
      </c>
    </row>
    <row r="5868" spans="1:30" x14ac:dyDescent="0.25">
      <c r="A5868">
        <f t="shared" ca="1" si="91"/>
        <v>9318</v>
      </c>
      <c r="B5868" t="s">
        <v>2046</v>
      </c>
      <c r="C5868" t="s">
        <v>80</v>
      </c>
      <c r="F5868" t="s">
        <v>3399</v>
      </c>
      <c r="O5868" t="s">
        <v>33</v>
      </c>
      <c r="Y5868" t="s">
        <v>12860</v>
      </c>
      <c r="Z5868" t="s">
        <v>12861</v>
      </c>
      <c r="AA5868" t="s">
        <v>12862</v>
      </c>
      <c r="AB5868">
        <v>-162432</v>
      </c>
      <c r="AC5868" t="s">
        <v>38</v>
      </c>
      <c r="AD5868">
        <v>98802</v>
      </c>
    </row>
    <row r="5869" spans="1:30" x14ac:dyDescent="0.25">
      <c r="A5869">
        <f t="shared" ca="1" si="91"/>
        <v>18839</v>
      </c>
      <c r="B5869" t="s">
        <v>44</v>
      </c>
      <c r="C5869" t="s">
        <v>45</v>
      </c>
      <c r="F5869" t="s">
        <v>4480</v>
      </c>
      <c r="G5869">
        <v>0</v>
      </c>
      <c r="O5869" t="s">
        <v>33</v>
      </c>
      <c r="X5869" t="s">
        <v>34</v>
      </c>
      <c r="Y5869" t="s">
        <v>4481</v>
      </c>
      <c r="Z5869" t="s">
        <v>4482</v>
      </c>
      <c r="AA5869" t="s">
        <v>4482</v>
      </c>
      <c r="AB5869" t="s">
        <v>4483</v>
      </c>
      <c r="AC5869" t="s">
        <v>4484</v>
      </c>
      <c r="AD5869">
        <v>3801</v>
      </c>
    </row>
    <row r="5870" spans="1:30" ht="409.5" x14ac:dyDescent="0.25">
      <c r="A5870">
        <f t="shared" ca="1" si="91"/>
        <v>270</v>
      </c>
      <c r="B5870" t="s">
        <v>788</v>
      </c>
      <c r="C5870" t="s">
        <v>45</v>
      </c>
      <c r="G5870">
        <v>0</v>
      </c>
      <c r="O5870" t="s">
        <v>33</v>
      </c>
      <c r="W5870">
        <v>30</v>
      </c>
      <c r="X5870" t="s">
        <v>34</v>
      </c>
      <c r="Y5870" t="s">
        <v>16677</v>
      </c>
      <c r="Z5870" s="1" t="s">
        <v>16678</v>
      </c>
      <c r="AA5870" s="1" t="s">
        <v>16679</v>
      </c>
      <c r="AB5870" t="s">
        <v>16680</v>
      </c>
    </row>
    <row r="5871" spans="1:30" ht="409.5" x14ac:dyDescent="0.25">
      <c r="A5871">
        <f t="shared" ca="1" si="91"/>
        <v>8354</v>
      </c>
      <c r="B5871" t="s">
        <v>463</v>
      </c>
      <c r="F5871" t="s">
        <v>734</v>
      </c>
      <c r="G5871">
        <v>0</v>
      </c>
      <c r="N5871" s="1" t="s">
        <v>8779</v>
      </c>
      <c r="O5871" t="s">
        <v>33</v>
      </c>
      <c r="W5871">
        <v>30</v>
      </c>
      <c r="X5871" t="s">
        <v>34</v>
      </c>
      <c r="Y5871" t="s">
        <v>735</v>
      </c>
      <c r="Z5871" s="1" t="s">
        <v>8780</v>
      </c>
      <c r="AA5871" t="s">
        <v>8781</v>
      </c>
      <c r="AB5871" t="s">
        <v>8782</v>
      </c>
      <c r="AC5871" t="s">
        <v>38</v>
      </c>
      <c r="AD5871">
        <v>98111</v>
      </c>
    </row>
    <row r="5872" spans="1:30" x14ac:dyDescent="0.25">
      <c r="A5872">
        <f t="shared" ca="1" si="91"/>
        <v>15671</v>
      </c>
      <c r="B5872" t="s">
        <v>96</v>
      </c>
      <c r="C5872" t="s">
        <v>97</v>
      </c>
      <c r="F5872" t="s">
        <v>16064</v>
      </c>
      <c r="G5872">
        <v>0</v>
      </c>
      <c r="O5872" t="s">
        <v>33</v>
      </c>
      <c r="X5872" t="s">
        <v>34</v>
      </c>
      <c r="Y5872" t="s">
        <v>42820</v>
      </c>
      <c r="Z5872" t="s">
        <v>42821</v>
      </c>
      <c r="AA5872" t="s">
        <v>42822</v>
      </c>
      <c r="AB5872" t="s">
        <v>42823</v>
      </c>
      <c r="AC5872" t="s">
        <v>38</v>
      </c>
      <c r="AD5872">
        <v>98666</v>
      </c>
    </row>
    <row r="5873" spans="1:30" x14ac:dyDescent="0.25">
      <c r="A5873">
        <f t="shared" ca="1" si="91"/>
        <v>3723</v>
      </c>
      <c r="B5873" t="s">
        <v>677</v>
      </c>
      <c r="C5873" t="s">
        <v>80</v>
      </c>
      <c r="G5873">
        <v>0</v>
      </c>
      <c r="O5873" t="s">
        <v>33</v>
      </c>
      <c r="P5873" t="s">
        <v>484</v>
      </c>
      <c r="V5873" t="s">
        <v>8286</v>
      </c>
      <c r="W5873">
        <v>30</v>
      </c>
      <c r="Y5873" t="s">
        <v>8287</v>
      </c>
      <c r="Z5873" t="s">
        <v>8288</v>
      </c>
      <c r="AA5873" t="s">
        <v>8289</v>
      </c>
      <c r="AB5873" t="s">
        <v>8290</v>
      </c>
      <c r="AC5873" t="s">
        <v>38</v>
      </c>
      <c r="AD5873">
        <v>98579</v>
      </c>
    </row>
    <row r="5874" spans="1:30" x14ac:dyDescent="0.25">
      <c r="A5874">
        <f t="shared" ca="1" si="91"/>
        <v>11368</v>
      </c>
      <c r="B5874" t="s">
        <v>489</v>
      </c>
      <c r="C5874" t="s">
        <v>45</v>
      </c>
      <c r="O5874" t="s">
        <v>33</v>
      </c>
      <c r="X5874" t="s">
        <v>34</v>
      </c>
      <c r="Y5874" t="s">
        <v>31914</v>
      </c>
      <c r="Z5874" t="s">
        <v>31915</v>
      </c>
      <c r="AA5874" t="s">
        <v>31916</v>
      </c>
      <c r="AB5874">
        <v>-160497</v>
      </c>
      <c r="AC5874" t="s">
        <v>333</v>
      </c>
      <c r="AD5874">
        <v>83501</v>
      </c>
    </row>
    <row r="5875" spans="1:30" x14ac:dyDescent="0.25">
      <c r="A5875">
        <f t="shared" ca="1" si="91"/>
        <v>16718</v>
      </c>
      <c r="B5875" t="s">
        <v>124</v>
      </c>
      <c r="C5875" t="s">
        <v>45</v>
      </c>
      <c r="F5875" t="s">
        <v>3936</v>
      </c>
      <c r="G5875">
        <v>0</v>
      </c>
      <c r="M5875" t="s">
        <v>1347</v>
      </c>
      <c r="N5875" t="s">
        <v>1348</v>
      </c>
      <c r="O5875" t="s">
        <v>168</v>
      </c>
      <c r="P5875" t="s">
        <v>542</v>
      </c>
      <c r="Q5875" t="s">
        <v>169</v>
      </c>
      <c r="X5875" t="s">
        <v>34</v>
      </c>
      <c r="Y5875" t="s">
        <v>3937</v>
      </c>
      <c r="Z5875" t="s">
        <v>3938</v>
      </c>
      <c r="AA5875" t="s">
        <v>3939</v>
      </c>
      <c r="AB5875" t="s">
        <v>3940</v>
      </c>
      <c r="AC5875" t="s">
        <v>38</v>
      </c>
      <c r="AD5875">
        <v>98382</v>
      </c>
    </row>
    <row r="5876" spans="1:30" x14ac:dyDescent="0.25">
      <c r="A5876">
        <f t="shared" ca="1" si="91"/>
        <v>13817</v>
      </c>
      <c r="B5876" t="s">
        <v>739</v>
      </c>
      <c r="C5876" t="s">
        <v>686</v>
      </c>
      <c r="F5876" t="s">
        <v>3399</v>
      </c>
      <c r="G5876">
        <v>0</v>
      </c>
      <c r="O5876" t="s">
        <v>33</v>
      </c>
      <c r="Y5876" t="s">
        <v>29428</v>
      </c>
      <c r="Z5876" t="s">
        <v>30240</v>
      </c>
      <c r="AA5876" t="s">
        <v>30241</v>
      </c>
      <c r="AB5876" t="s">
        <v>30242</v>
      </c>
      <c r="AC5876" t="s">
        <v>38</v>
      </c>
      <c r="AD5876">
        <v>98802</v>
      </c>
    </row>
    <row r="5877" spans="1:30" x14ac:dyDescent="0.25">
      <c r="A5877">
        <f t="shared" ca="1" si="91"/>
        <v>159</v>
      </c>
      <c r="C5877" t="s">
        <v>45</v>
      </c>
      <c r="O5877" t="s">
        <v>367</v>
      </c>
      <c r="AB5877">
        <v>-173145</v>
      </c>
    </row>
    <row r="5878" spans="1:30" x14ac:dyDescent="0.25">
      <c r="A5878">
        <f t="shared" ca="1" si="91"/>
        <v>8230</v>
      </c>
      <c r="B5878" t="s">
        <v>30</v>
      </c>
      <c r="C5878" t="s">
        <v>31</v>
      </c>
      <c r="O5878" t="s">
        <v>63</v>
      </c>
      <c r="X5878" t="s">
        <v>34</v>
      </c>
      <c r="Y5878" t="s">
        <v>2370</v>
      </c>
      <c r="Z5878" t="s">
        <v>19484</v>
      </c>
      <c r="AA5878" t="s">
        <v>19485</v>
      </c>
      <c r="AB5878">
        <v>-160430</v>
      </c>
      <c r="AC5878" t="s">
        <v>38</v>
      </c>
      <c r="AD5878">
        <v>98335</v>
      </c>
    </row>
    <row r="5879" spans="1:30" ht="409.5" x14ac:dyDescent="0.25">
      <c r="A5879">
        <f t="shared" ca="1" si="91"/>
        <v>14705</v>
      </c>
      <c r="B5879" t="s">
        <v>276</v>
      </c>
      <c r="C5879" t="s">
        <v>45</v>
      </c>
      <c r="F5879" t="s">
        <v>2183</v>
      </c>
      <c r="N5879" t="s">
        <v>43390</v>
      </c>
      <c r="O5879" t="s">
        <v>33</v>
      </c>
      <c r="W5879">
        <v>30</v>
      </c>
      <c r="X5879" t="s">
        <v>34</v>
      </c>
      <c r="Y5879" t="s">
        <v>2018</v>
      </c>
      <c r="Z5879" s="1" t="s">
        <v>43391</v>
      </c>
      <c r="AA5879" t="s">
        <v>43392</v>
      </c>
      <c r="AB5879">
        <v>-160225</v>
      </c>
      <c r="AC5879" t="s">
        <v>38</v>
      </c>
      <c r="AD5879">
        <v>98126</v>
      </c>
    </row>
    <row r="5880" spans="1:30" x14ac:dyDescent="0.25">
      <c r="A5880">
        <f t="shared" ca="1" si="91"/>
        <v>3569</v>
      </c>
      <c r="B5880" t="s">
        <v>334</v>
      </c>
      <c r="C5880" t="s">
        <v>45</v>
      </c>
      <c r="F5880" t="s">
        <v>29818</v>
      </c>
      <c r="G5880">
        <v>0</v>
      </c>
      <c r="O5880" t="s">
        <v>33</v>
      </c>
      <c r="Y5880" t="s">
        <v>29819</v>
      </c>
      <c r="Z5880" t="s">
        <v>35250</v>
      </c>
      <c r="AA5880" t="s">
        <v>35222</v>
      </c>
      <c r="AB5880" t="s">
        <v>35251</v>
      </c>
      <c r="AC5880" t="s">
        <v>38</v>
      </c>
      <c r="AD5880">
        <v>98409</v>
      </c>
    </row>
    <row r="5881" spans="1:30" x14ac:dyDescent="0.25">
      <c r="A5881">
        <f t="shared" ca="1" si="91"/>
        <v>10892</v>
      </c>
      <c r="B5881" t="s">
        <v>739</v>
      </c>
      <c r="C5881" t="s">
        <v>686</v>
      </c>
      <c r="F5881" t="s">
        <v>9209</v>
      </c>
      <c r="O5881" t="s">
        <v>33</v>
      </c>
      <c r="Y5881" t="s">
        <v>29684</v>
      </c>
      <c r="Z5881" t="s">
        <v>29685</v>
      </c>
      <c r="AA5881" t="s">
        <v>29686</v>
      </c>
      <c r="AB5881">
        <v>-163112</v>
      </c>
      <c r="AC5881" t="s">
        <v>38</v>
      </c>
      <c r="AD5881">
        <v>98362</v>
      </c>
    </row>
    <row r="5882" spans="1:30" x14ac:dyDescent="0.25">
      <c r="A5882">
        <f t="shared" ca="1" si="91"/>
        <v>4538</v>
      </c>
      <c r="B5882" t="s">
        <v>164</v>
      </c>
      <c r="C5882" t="s">
        <v>165</v>
      </c>
      <c r="F5882" t="s">
        <v>729</v>
      </c>
      <c r="G5882">
        <v>0</v>
      </c>
      <c r="O5882" t="s">
        <v>33</v>
      </c>
      <c r="Y5882" t="s">
        <v>730</v>
      </c>
      <c r="Z5882" t="s">
        <v>9416</v>
      </c>
      <c r="AA5882" t="s">
        <v>9417</v>
      </c>
      <c r="AB5882" t="s">
        <v>9418</v>
      </c>
    </row>
    <row r="5883" spans="1:30" x14ac:dyDescent="0.25">
      <c r="A5883">
        <f t="shared" ca="1" si="91"/>
        <v>7412</v>
      </c>
      <c r="B5883" t="s">
        <v>79</v>
      </c>
      <c r="C5883" t="s">
        <v>80</v>
      </c>
      <c r="F5883" t="s">
        <v>1961</v>
      </c>
      <c r="O5883" t="s">
        <v>33</v>
      </c>
      <c r="Y5883" t="s">
        <v>26037</v>
      </c>
      <c r="Z5883" t="s">
        <v>26038</v>
      </c>
      <c r="AA5883" t="s">
        <v>26039</v>
      </c>
      <c r="AB5883">
        <v>-171200</v>
      </c>
      <c r="AC5883" t="s">
        <v>38</v>
      </c>
      <c r="AD5883">
        <v>98125</v>
      </c>
    </row>
    <row r="5884" spans="1:30" x14ac:dyDescent="0.25">
      <c r="A5884">
        <f t="shared" ca="1" si="91"/>
        <v>2734</v>
      </c>
      <c r="B5884" t="s">
        <v>739</v>
      </c>
      <c r="C5884" t="s">
        <v>686</v>
      </c>
      <c r="F5884" t="s">
        <v>29729</v>
      </c>
      <c r="O5884" t="s">
        <v>33</v>
      </c>
      <c r="Y5884" t="s">
        <v>30977</v>
      </c>
      <c r="Z5884" t="s">
        <v>30978</v>
      </c>
      <c r="AA5884" t="s">
        <v>30906</v>
      </c>
      <c r="AB5884">
        <v>-180702</v>
      </c>
      <c r="AC5884" t="s">
        <v>38</v>
      </c>
      <c r="AD5884">
        <v>98402</v>
      </c>
    </row>
    <row r="5885" spans="1:30" x14ac:dyDescent="0.25">
      <c r="A5885">
        <f t="shared" ca="1" si="91"/>
        <v>14793</v>
      </c>
      <c r="B5885" t="s">
        <v>2046</v>
      </c>
      <c r="C5885" t="s">
        <v>80</v>
      </c>
      <c r="O5885" t="s">
        <v>33</v>
      </c>
      <c r="Y5885" t="s">
        <v>15488</v>
      </c>
      <c r="Z5885" t="s">
        <v>15489</v>
      </c>
      <c r="AA5885" t="s">
        <v>15490</v>
      </c>
      <c r="AB5885">
        <v>-161882</v>
      </c>
      <c r="AC5885" t="s">
        <v>38</v>
      </c>
      <c r="AD5885">
        <v>98042</v>
      </c>
    </row>
    <row r="5886" spans="1:30" ht="409.5" x14ac:dyDescent="0.25">
      <c r="A5886">
        <f t="shared" ca="1" si="91"/>
        <v>13933</v>
      </c>
      <c r="B5886" t="s">
        <v>39</v>
      </c>
      <c r="F5886" t="s">
        <v>734</v>
      </c>
      <c r="N5886" t="s">
        <v>1040</v>
      </c>
      <c r="O5886" t="s">
        <v>168</v>
      </c>
      <c r="Y5886" t="s">
        <v>735</v>
      </c>
      <c r="Z5886" s="1" t="s">
        <v>1041</v>
      </c>
      <c r="AA5886" t="s">
        <v>1042</v>
      </c>
      <c r="AB5886">
        <v>-160595</v>
      </c>
      <c r="AC5886" t="s">
        <v>38</v>
      </c>
      <c r="AD5886">
        <v>98111</v>
      </c>
    </row>
    <row r="5887" spans="1:30" x14ac:dyDescent="0.25">
      <c r="A5887">
        <f t="shared" ca="1" si="91"/>
        <v>3153</v>
      </c>
      <c r="B5887" t="s">
        <v>178</v>
      </c>
      <c r="C5887" t="s">
        <v>179</v>
      </c>
      <c r="O5887" t="s">
        <v>33</v>
      </c>
      <c r="X5887" t="s">
        <v>34</v>
      </c>
      <c r="Y5887" t="s">
        <v>9701</v>
      </c>
      <c r="Z5887" t="s">
        <v>27209</v>
      </c>
      <c r="AA5887" t="s">
        <v>27210</v>
      </c>
      <c r="AB5887">
        <v>-162757</v>
      </c>
      <c r="AC5887" t="s">
        <v>38</v>
      </c>
      <c r="AD5887">
        <v>98934</v>
      </c>
    </row>
    <row r="5888" spans="1:30" x14ac:dyDescent="0.25">
      <c r="A5888">
        <f t="shared" ca="1" si="91"/>
        <v>14306</v>
      </c>
      <c r="B5888" t="s">
        <v>334</v>
      </c>
      <c r="C5888" t="s">
        <v>45</v>
      </c>
      <c r="F5888" t="s">
        <v>4344</v>
      </c>
      <c r="G5888">
        <v>0</v>
      </c>
      <c r="O5888" t="s">
        <v>33</v>
      </c>
      <c r="X5888" t="s">
        <v>34</v>
      </c>
      <c r="Y5888" t="s">
        <v>4345</v>
      </c>
      <c r="Z5888" t="s">
        <v>4346</v>
      </c>
      <c r="AA5888" t="s">
        <v>4347</v>
      </c>
      <c r="AB5888" t="s">
        <v>4348</v>
      </c>
      <c r="AC5888" t="s">
        <v>38</v>
      </c>
      <c r="AD5888">
        <v>98012</v>
      </c>
    </row>
    <row r="5889" spans="1:30" x14ac:dyDescent="0.25">
      <c r="A5889">
        <f t="shared" ca="1" si="91"/>
        <v>9451</v>
      </c>
      <c r="B5889" t="s">
        <v>2046</v>
      </c>
      <c r="C5889" t="s">
        <v>80</v>
      </c>
      <c r="F5889" t="s">
        <v>12641</v>
      </c>
      <c r="O5889" t="s">
        <v>33</v>
      </c>
      <c r="Y5889" t="s">
        <v>12803</v>
      </c>
      <c r="Z5889" t="s">
        <v>12804</v>
      </c>
      <c r="AA5889" t="s">
        <v>12805</v>
      </c>
      <c r="AB5889">
        <v>-162467</v>
      </c>
      <c r="AC5889" t="s">
        <v>38</v>
      </c>
      <c r="AD5889">
        <v>98264</v>
      </c>
    </row>
    <row r="5890" spans="1:30" x14ac:dyDescent="0.25">
      <c r="A5890">
        <f t="shared" ref="A5890:A5953" ca="1" si="92">RANDBETWEEN(1,20000)</f>
        <v>19337</v>
      </c>
      <c r="B5890" t="s">
        <v>30</v>
      </c>
      <c r="C5890" t="s">
        <v>31</v>
      </c>
      <c r="F5890" t="s">
        <v>18712</v>
      </c>
      <c r="G5890">
        <v>0</v>
      </c>
      <c r="O5890" t="s">
        <v>33</v>
      </c>
      <c r="X5890" t="s">
        <v>34</v>
      </c>
      <c r="Y5890" t="s">
        <v>19619</v>
      </c>
      <c r="Z5890" t="s">
        <v>19620</v>
      </c>
      <c r="AA5890" t="s">
        <v>19620</v>
      </c>
      <c r="AB5890" t="s">
        <v>19621</v>
      </c>
      <c r="AC5890" t="s">
        <v>38</v>
      </c>
      <c r="AD5890">
        <v>98520</v>
      </c>
    </row>
    <row r="5891" spans="1:30" x14ac:dyDescent="0.25">
      <c r="A5891">
        <f t="shared" ca="1" si="92"/>
        <v>1487</v>
      </c>
      <c r="B5891" t="s">
        <v>2046</v>
      </c>
      <c r="C5891" t="s">
        <v>80</v>
      </c>
      <c r="F5891" t="s">
        <v>215</v>
      </c>
      <c r="O5891" t="s">
        <v>33</v>
      </c>
      <c r="Y5891" t="s">
        <v>12562</v>
      </c>
      <c r="Z5891" t="s">
        <v>13104</v>
      </c>
      <c r="AA5891" t="s">
        <v>13105</v>
      </c>
      <c r="AB5891">
        <v>-160259</v>
      </c>
      <c r="AC5891" t="s">
        <v>38</v>
      </c>
      <c r="AD5891">
        <v>98133</v>
      </c>
    </row>
    <row r="5892" spans="1:30" x14ac:dyDescent="0.25">
      <c r="A5892">
        <f t="shared" ca="1" si="92"/>
        <v>12279</v>
      </c>
      <c r="B5892" t="s">
        <v>2046</v>
      </c>
      <c r="C5892" t="s">
        <v>80</v>
      </c>
      <c r="O5892" t="s">
        <v>33</v>
      </c>
      <c r="Y5892" t="s">
        <v>16398</v>
      </c>
      <c r="Z5892" t="s">
        <v>16399</v>
      </c>
      <c r="AA5892" t="s">
        <v>16400</v>
      </c>
      <c r="AB5892">
        <v>-161296</v>
      </c>
      <c r="AC5892" t="s">
        <v>38</v>
      </c>
      <c r="AD5892">
        <v>98208</v>
      </c>
    </row>
    <row r="5893" spans="1:30" x14ac:dyDescent="0.25">
      <c r="A5893">
        <f t="shared" ca="1" si="92"/>
        <v>9760</v>
      </c>
      <c r="B5893" t="s">
        <v>739</v>
      </c>
      <c r="C5893" t="s">
        <v>686</v>
      </c>
      <c r="F5893" t="s">
        <v>29968</v>
      </c>
      <c r="O5893" t="s">
        <v>33</v>
      </c>
      <c r="Y5893" t="s">
        <v>29969</v>
      </c>
      <c r="Z5893" t="s">
        <v>30810</v>
      </c>
      <c r="AA5893" t="s">
        <v>30811</v>
      </c>
      <c r="AB5893">
        <v>-180778</v>
      </c>
      <c r="AC5893" t="s">
        <v>38</v>
      </c>
      <c r="AD5893">
        <v>98840</v>
      </c>
    </row>
    <row r="5894" spans="1:30" ht="210" x14ac:dyDescent="0.25">
      <c r="A5894">
        <f t="shared" ca="1" si="92"/>
        <v>18642</v>
      </c>
      <c r="B5894" t="s">
        <v>17015</v>
      </c>
      <c r="C5894" t="s">
        <v>45</v>
      </c>
      <c r="F5894" t="s">
        <v>33516</v>
      </c>
      <c r="G5894">
        <v>0</v>
      </c>
      <c r="O5894" t="s">
        <v>33</v>
      </c>
      <c r="Y5894" t="s">
        <v>34588</v>
      </c>
      <c r="Z5894" s="1" t="s">
        <v>35469</v>
      </c>
      <c r="AA5894" t="s">
        <v>35470</v>
      </c>
      <c r="AB5894" t="s">
        <v>35471</v>
      </c>
      <c r="AC5894" t="s">
        <v>38</v>
      </c>
      <c r="AD5894">
        <v>98372</v>
      </c>
    </row>
    <row r="5895" spans="1:30" ht="409.5" x14ac:dyDescent="0.25">
      <c r="A5895">
        <f t="shared" ca="1" si="92"/>
        <v>7897</v>
      </c>
      <c r="B5895" t="s">
        <v>773</v>
      </c>
      <c r="C5895" t="s">
        <v>80</v>
      </c>
      <c r="F5895" t="s">
        <v>7005</v>
      </c>
      <c r="G5895">
        <v>0</v>
      </c>
      <c r="O5895" t="s">
        <v>33</v>
      </c>
      <c r="X5895" t="s">
        <v>34</v>
      </c>
      <c r="Y5895" t="s">
        <v>7006</v>
      </c>
      <c r="Z5895" s="1" t="s">
        <v>7007</v>
      </c>
      <c r="AA5895" t="s">
        <v>7008</v>
      </c>
      <c r="AB5895" t="s">
        <v>7009</v>
      </c>
      <c r="AC5895" t="s">
        <v>38</v>
      </c>
      <c r="AD5895">
        <v>99201</v>
      </c>
    </row>
    <row r="5896" spans="1:30" x14ac:dyDescent="0.25">
      <c r="A5896">
        <f t="shared" ca="1" si="92"/>
        <v>470</v>
      </c>
      <c r="B5896" t="s">
        <v>739</v>
      </c>
      <c r="C5896" t="s">
        <v>686</v>
      </c>
      <c r="F5896" t="s">
        <v>29709</v>
      </c>
      <c r="O5896" t="s">
        <v>33</v>
      </c>
      <c r="Y5896" t="s">
        <v>29710</v>
      </c>
      <c r="Z5896" t="s">
        <v>29711</v>
      </c>
      <c r="AA5896" t="s">
        <v>29712</v>
      </c>
      <c r="AB5896">
        <v>-170098</v>
      </c>
      <c r="AC5896" t="s">
        <v>38</v>
      </c>
      <c r="AD5896">
        <v>99328</v>
      </c>
    </row>
    <row r="5897" spans="1:30" ht="390" x14ac:dyDescent="0.25">
      <c r="A5897">
        <f t="shared" ca="1" si="92"/>
        <v>6112</v>
      </c>
      <c r="B5897" t="s">
        <v>230</v>
      </c>
      <c r="C5897" t="s">
        <v>45</v>
      </c>
      <c r="O5897" t="s">
        <v>33</v>
      </c>
      <c r="X5897" t="s">
        <v>34</v>
      </c>
      <c r="Y5897" t="s">
        <v>22978</v>
      </c>
      <c r="Z5897" s="1" t="s">
        <v>23207</v>
      </c>
      <c r="AA5897" t="s">
        <v>22580</v>
      </c>
      <c r="AB5897">
        <v>-171102</v>
      </c>
    </row>
    <row r="5898" spans="1:30" x14ac:dyDescent="0.25">
      <c r="A5898">
        <f t="shared" ca="1" si="92"/>
        <v>1297</v>
      </c>
      <c r="B5898" t="s">
        <v>124</v>
      </c>
      <c r="C5898" t="s">
        <v>45</v>
      </c>
      <c r="F5898" t="s">
        <v>41703</v>
      </c>
      <c r="O5898" t="s">
        <v>33</v>
      </c>
      <c r="Y5898" t="s">
        <v>41704</v>
      </c>
      <c r="Z5898" t="s">
        <v>41705</v>
      </c>
      <c r="AA5898" t="s">
        <v>41706</v>
      </c>
      <c r="AB5898">
        <v>-161117</v>
      </c>
    </row>
    <row r="5899" spans="1:30" x14ac:dyDescent="0.25">
      <c r="A5899">
        <f t="shared" ca="1" si="92"/>
        <v>19170</v>
      </c>
      <c r="B5899" t="s">
        <v>739</v>
      </c>
      <c r="C5899" t="s">
        <v>686</v>
      </c>
      <c r="F5899" t="s">
        <v>160</v>
      </c>
      <c r="G5899">
        <v>0</v>
      </c>
      <c r="O5899" t="s">
        <v>33</v>
      </c>
      <c r="Y5899" t="s">
        <v>3018</v>
      </c>
      <c r="Z5899" t="s">
        <v>29795</v>
      </c>
      <c r="AA5899" t="s">
        <v>29796</v>
      </c>
      <c r="AB5899" t="s">
        <v>29797</v>
      </c>
      <c r="AC5899" t="s">
        <v>38</v>
      </c>
      <c r="AD5899">
        <v>98901</v>
      </c>
    </row>
    <row r="5900" spans="1:30" ht="409.5" x14ac:dyDescent="0.25">
      <c r="A5900">
        <f t="shared" ca="1" si="92"/>
        <v>6917</v>
      </c>
      <c r="C5900" t="s">
        <v>45</v>
      </c>
      <c r="O5900" t="s">
        <v>367</v>
      </c>
      <c r="Y5900" t="s">
        <v>951</v>
      </c>
      <c r="Z5900" s="1" t="s">
        <v>952</v>
      </c>
      <c r="AA5900" t="s">
        <v>953</v>
      </c>
      <c r="AB5900">
        <v>-172729</v>
      </c>
      <c r="AC5900" t="s">
        <v>38</v>
      </c>
      <c r="AD5900">
        <v>98406</v>
      </c>
    </row>
    <row r="5901" spans="1:30" ht="120" x14ac:dyDescent="0.25">
      <c r="A5901">
        <f t="shared" ca="1" si="92"/>
        <v>19585</v>
      </c>
      <c r="B5901" t="s">
        <v>788</v>
      </c>
      <c r="C5901" t="s">
        <v>45</v>
      </c>
      <c r="G5901">
        <v>0</v>
      </c>
      <c r="O5901" t="s">
        <v>33</v>
      </c>
      <c r="V5901" t="s">
        <v>16686</v>
      </c>
      <c r="W5901">
        <v>30</v>
      </c>
      <c r="X5901" t="s">
        <v>34</v>
      </c>
      <c r="Y5901" t="s">
        <v>16687</v>
      </c>
      <c r="Z5901" t="s">
        <v>16688</v>
      </c>
      <c r="AA5901" s="1" t="s">
        <v>16689</v>
      </c>
      <c r="AB5901" t="s">
        <v>16690</v>
      </c>
      <c r="AC5901" t="s">
        <v>38</v>
      </c>
      <c r="AD5901">
        <v>98660</v>
      </c>
    </row>
    <row r="5902" spans="1:30" ht="409.5" x14ac:dyDescent="0.25">
      <c r="A5902">
        <f t="shared" ca="1" si="92"/>
        <v>2578</v>
      </c>
      <c r="B5902" t="s">
        <v>739</v>
      </c>
      <c r="C5902" t="s">
        <v>686</v>
      </c>
      <c r="F5902" t="s">
        <v>1434</v>
      </c>
      <c r="O5902" t="s">
        <v>33</v>
      </c>
      <c r="Y5902" t="s">
        <v>1435</v>
      </c>
      <c r="Z5902" s="1" t="s">
        <v>30078</v>
      </c>
      <c r="AA5902" t="s">
        <v>30043</v>
      </c>
      <c r="AB5902">
        <v>-180315</v>
      </c>
      <c r="AC5902" t="s">
        <v>38</v>
      </c>
      <c r="AD5902">
        <v>98532</v>
      </c>
    </row>
    <row r="5903" spans="1:30" ht="409.5" x14ac:dyDescent="0.25">
      <c r="A5903">
        <f t="shared" ca="1" si="92"/>
        <v>10403</v>
      </c>
      <c r="B5903" t="s">
        <v>489</v>
      </c>
      <c r="C5903" t="s">
        <v>45</v>
      </c>
      <c r="O5903" t="s">
        <v>33</v>
      </c>
      <c r="X5903" t="s">
        <v>34</v>
      </c>
      <c r="Y5903" t="s">
        <v>9184</v>
      </c>
      <c r="Z5903" s="1" t="s">
        <v>39976</v>
      </c>
      <c r="AA5903" t="s">
        <v>39977</v>
      </c>
      <c r="AB5903">
        <v>-161639</v>
      </c>
      <c r="AC5903" t="s">
        <v>38</v>
      </c>
      <c r="AD5903">
        <v>98101</v>
      </c>
    </row>
    <row r="5904" spans="1:30" ht="409.5" x14ac:dyDescent="0.25">
      <c r="A5904">
        <f t="shared" ca="1" si="92"/>
        <v>14457</v>
      </c>
      <c r="B5904" t="s">
        <v>334</v>
      </c>
      <c r="C5904" t="s">
        <v>45</v>
      </c>
      <c r="O5904" t="s">
        <v>1</v>
      </c>
      <c r="Y5904" t="s">
        <v>21264</v>
      </c>
      <c r="Z5904" s="1" t="s">
        <v>21265</v>
      </c>
      <c r="AA5904" t="s">
        <v>20830</v>
      </c>
      <c r="AB5904">
        <v>-181593</v>
      </c>
      <c r="AC5904" t="s">
        <v>38</v>
      </c>
      <c r="AD5904">
        <v>98116</v>
      </c>
    </row>
    <row r="5905" spans="1:30" x14ac:dyDescent="0.25">
      <c r="A5905">
        <f t="shared" ca="1" si="92"/>
        <v>18791</v>
      </c>
      <c r="B5905" t="s">
        <v>107</v>
      </c>
      <c r="C5905" t="s">
        <v>108</v>
      </c>
      <c r="F5905" t="s">
        <v>42089</v>
      </c>
      <c r="O5905" t="s">
        <v>33</v>
      </c>
      <c r="X5905" t="s">
        <v>34</v>
      </c>
      <c r="Y5905" t="s">
        <v>42090</v>
      </c>
      <c r="Z5905" t="s">
        <v>42091</v>
      </c>
      <c r="AA5905" t="s">
        <v>42092</v>
      </c>
      <c r="AB5905">
        <v>-170745</v>
      </c>
      <c r="AC5905" t="s">
        <v>38</v>
      </c>
      <c r="AD5905">
        <v>99021</v>
      </c>
    </row>
    <row r="5906" spans="1:30" ht="409.5" x14ac:dyDescent="0.25">
      <c r="A5906">
        <f t="shared" ca="1" si="92"/>
        <v>16026</v>
      </c>
      <c r="B5906" t="s">
        <v>164</v>
      </c>
      <c r="C5906" t="s">
        <v>165</v>
      </c>
      <c r="F5906" t="s">
        <v>32388</v>
      </c>
      <c r="G5906">
        <v>0</v>
      </c>
      <c r="O5906" t="s">
        <v>33</v>
      </c>
      <c r="Y5906" t="s">
        <v>38985</v>
      </c>
      <c r="Z5906" s="1" t="s">
        <v>38986</v>
      </c>
      <c r="AA5906" t="s">
        <v>38987</v>
      </c>
      <c r="AB5906" t="s">
        <v>38988</v>
      </c>
      <c r="AC5906" t="s">
        <v>38</v>
      </c>
      <c r="AD5906">
        <v>98275</v>
      </c>
    </row>
    <row r="5907" spans="1:30" ht="409.5" x14ac:dyDescent="0.25">
      <c r="A5907">
        <f t="shared" ca="1" si="92"/>
        <v>13424</v>
      </c>
      <c r="B5907" t="s">
        <v>519</v>
      </c>
      <c r="F5907" t="s">
        <v>3782</v>
      </c>
      <c r="G5907">
        <v>0</v>
      </c>
      <c r="O5907" t="s">
        <v>33</v>
      </c>
      <c r="X5907" t="s">
        <v>34</v>
      </c>
      <c r="Y5907" t="s">
        <v>3783</v>
      </c>
      <c r="Z5907" s="1" t="s">
        <v>37209</v>
      </c>
      <c r="AA5907" t="s">
        <v>37210</v>
      </c>
      <c r="AB5907" t="s">
        <v>37211</v>
      </c>
      <c r="AC5907" t="s">
        <v>38</v>
      </c>
      <c r="AD5907">
        <v>98104</v>
      </c>
    </row>
    <row r="5908" spans="1:30" x14ac:dyDescent="0.25">
      <c r="A5908">
        <f t="shared" ca="1" si="92"/>
        <v>9277</v>
      </c>
      <c r="B5908" t="s">
        <v>49</v>
      </c>
      <c r="C5908" t="s">
        <v>50</v>
      </c>
      <c r="O5908" t="s">
        <v>155</v>
      </c>
      <c r="X5908" t="s">
        <v>34</v>
      </c>
      <c r="Y5908" t="s">
        <v>40629</v>
      </c>
      <c r="Z5908" t="s">
        <v>40630</v>
      </c>
      <c r="AA5908" t="s">
        <v>40631</v>
      </c>
      <c r="AB5908">
        <v>-180906</v>
      </c>
    </row>
    <row r="5909" spans="1:30" x14ac:dyDescent="0.25">
      <c r="A5909">
        <f t="shared" ca="1" si="92"/>
        <v>6454</v>
      </c>
      <c r="B5909" t="s">
        <v>334</v>
      </c>
      <c r="C5909" t="s">
        <v>45</v>
      </c>
      <c r="F5909" t="s">
        <v>23842</v>
      </c>
      <c r="G5909">
        <v>0</v>
      </c>
      <c r="O5909" t="s">
        <v>33</v>
      </c>
      <c r="X5909" t="s">
        <v>34</v>
      </c>
      <c r="Y5909" t="s">
        <v>22764</v>
      </c>
      <c r="Z5909" t="s">
        <v>23843</v>
      </c>
      <c r="AA5909" t="s">
        <v>23605</v>
      </c>
      <c r="AB5909" t="s">
        <v>23844</v>
      </c>
      <c r="AC5909" t="s">
        <v>38</v>
      </c>
      <c r="AD5909">
        <v>98003</v>
      </c>
    </row>
    <row r="5910" spans="1:30" ht="409.5" x14ac:dyDescent="0.25">
      <c r="A5910">
        <f t="shared" ca="1" si="92"/>
        <v>17594</v>
      </c>
      <c r="B5910" t="s">
        <v>2046</v>
      </c>
      <c r="C5910" t="s">
        <v>80</v>
      </c>
      <c r="F5910" t="s">
        <v>81</v>
      </c>
      <c r="O5910" t="s">
        <v>33</v>
      </c>
      <c r="Y5910" t="s">
        <v>82</v>
      </c>
      <c r="Z5910" s="1" t="s">
        <v>10281</v>
      </c>
      <c r="AA5910" t="s">
        <v>10282</v>
      </c>
      <c r="AB5910">
        <v>-181445</v>
      </c>
      <c r="AC5910" t="s">
        <v>38</v>
      </c>
      <c r="AD5910">
        <v>98668</v>
      </c>
    </row>
    <row r="5911" spans="1:30" x14ac:dyDescent="0.25">
      <c r="A5911">
        <f t="shared" ca="1" si="92"/>
        <v>3133</v>
      </c>
      <c r="B5911" t="s">
        <v>178</v>
      </c>
      <c r="C5911" t="s">
        <v>179</v>
      </c>
      <c r="F5911" t="s">
        <v>180</v>
      </c>
      <c r="O5911" t="s">
        <v>33</v>
      </c>
      <c r="X5911" t="s">
        <v>34</v>
      </c>
      <c r="Y5911" t="s">
        <v>181</v>
      </c>
      <c r="Z5911" t="s">
        <v>42246</v>
      </c>
      <c r="AA5911" t="s">
        <v>42247</v>
      </c>
      <c r="AB5911">
        <v>-162901</v>
      </c>
      <c r="AC5911" t="s">
        <v>38</v>
      </c>
      <c r="AD5911">
        <v>98922</v>
      </c>
    </row>
    <row r="5912" spans="1:30" ht="390" x14ac:dyDescent="0.25">
      <c r="A5912">
        <f t="shared" ca="1" si="92"/>
        <v>745</v>
      </c>
      <c r="B5912" t="s">
        <v>73</v>
      </c>
      <c r="C5912" t="s">
        <v>74</v>
      </c>
      <c r="F5912" t="s">
        <v>5182</v>
      </c>
      <c r="O5912" t="s">
        <v>63</v>
      </c>
      <c r="X5912" t="s">
        <v>34</v>
      </c>
      <c r="Y5912" t="s">
        <v>5183</v>
      </c>
      <c r="Z5912" s="1" t="s">
        <v>5184</v>
      </c>
      <c r="AA5912" t="s">
        <v>5166</v>
      </c>
      <c r="AB5912">
        <v>-180273</v>
      </c>
      <c r="AC5912" t="s">
        <v>38</v>
      </c>
      <c r="AD5912">
        <v>98127</v>
      </c>
    </row>
    <row r="5913" spans="1:30" x14ac:dyDescent="0.25">
      <c r="A5913">
        <f t="shared" ca="1" si="92"/>
        <v>17629</v>
      </c>
      <c r="B5913" t="s">
        <v>1203</v>
      </c>
      <c r="C5913" t="s">
        <v>45</v>
      </c>
      <c r="G5913">
        <v>0</v>
      </c>
      <c r="O5913" t="s">
        <v>33</v>
      </c>
      <c r="X5913" t="s">
        <v>34</v>
      </c>
      <c r="Y5913" t="s">
        <v>20912</v>
      </c>
      <c r="Z5913" t="s">
        <v>20913</v>
      </c>
      <c r="AA5913" t="s">
        <v>2406</v>
      </c>
      <c r="AB5913" t="s">
        <v>20914</v>
      </c>
      <c r="AC5913" t="s">
        <v>38</v>
      </c>
      <c r="AD5913">
        <v>98110</v>
      </c>
    </row>
    <row r="5914" spans="1:30" ht="300" x14ac:dyDescent="0.25">
      <c r="A5914">
        <f t="shared" ca="1" si="92"/>
        <v>7846</v>
      </c>
      <c r="B5914" t="s">
        <v>489</v>
      </c>
      <c r="C5914" t="s">
        <v>45</v>
      </c>
      <c r="F5914" t="s">
        <v>28983</v>
      </c>
      <c r="N5914" s="1" t="s">
        <v>2276</v>
      </c>
      <c r="O5914" t="s">
        <v>33</v>
      </c>
      <c r="W5914">
        <v>15</v>
      </c>
      <c r="X5914" t="s">
        <v>34</v>
      </c>
      <c r="Y5914" t="s">
        <v>28984</v>
      </c>
      <c r="Z5914" t="s">
        <v>28985</v>
      </c>
      <c r="AA5914" t="s">
        <v>28986</v>
      </c>
      <c r="AB5914">
        <v>-180254</v>
      </c>
      <c r="AC5914" t="s">
        <v>2936</v>
      </c>
      <c r="AD5914">
        <v>75038</v>
      </c>
    </row>
    <row r="5915" spans="1:30" ht="409.5" x14ac:dyDescent="0.25">
      <c r="A5915">
        <f t="shared" ca="1" si="92"/>
        <v>16164</v>
      </c>
      <c r="B5915" t="s">
        <v>230</v>
      </c>
      <c r="C5915" t="s">
        <v>45</v>
      </c>
      <c r="O5915" t="s">
        <v>33</v>
      </c>
      <c r="X5915" t="s">
        <v>34</v>
      </c>
      <c r="Y5915" t="s">
        <v>22851</v>
      </c>
      <c r="Z5915" s="1" t="s">
        <v>23220</v>
      </c>
      <c r="AA5915" t="s">
        <v>22580</v>
      </c>
      <c r="AB5915">
        <v>-171158</v>
      </c>
    </row>
    <row r="5916" spans="1:30" ht="409.5" x14ac:dyDescent="0.25">
      <c r="A5916">
        <f t="shared" ca="1" si="92"/>
        <v>12980</v>
      </c>
      <c r="B5916" t="s">
        <v>96</v>
      </c>
      <c r="C5916" t="s">
        <v>97</v>
      </c>
      <c r="F5916" t="s">
        <v>81</v>
      </c>
      <c r="O5916" t="s">
        <v>33</v>
      </c>
      <c r="W5916">
        <v>15</v>
      </c>
      <c r="X5916" t="s">
        <v>34</v>
      </c>
      <c r="Y5916" t="s">
        <v>82</v>
      </c>
      <c r="Z5916" s="1" t="s">
        <v>37462</v>
      </c>
      <c r="AA5916" t="s">
        <v>37461</v>
      </c>
      <c r="AB5916">
        <v>-181446</v>
      </c>
      <c r="AC5916" t="s">
        <v>38</v>
      </c>
      <c r="AD5916">
        <v>98668</v>
      </c>
    </row>
    <row r="5917" spans="1:30" x14ac:dyDescent="0.25">
      <c r="A5917">
        <f t="shared" ca="1" si="92"/>
        <v>18083</v>
      </c>
      <c r="B5917" t="s">
        <v>79</v>
      </c>
      <c r="C5917" t="s">
        <v>80</v>
      </c>
      <c r="F5917" t="s">
        <v>7487</v>
      </c>
      <c r="O5917" t="s">
        <v>33</v>
      </c>
      <c r="Y5917" t="s">
        <v>26020</v>
      </c>
      <c r="Z5917" t="s">
        <v>26749</v>
      </c>
      <c r="AA5917" t="s">
        <v>26750</v>
      </c>
      <c r="AB5917">
        <v>-171658</v>
      </c>
      <c r="AC5917" t="s">
        <v>38</v>
      </c>
      <c r="AD5917">
        <v>99202</v>
      </c>
    </row>
    <row r="5918" spans="1:30" x14ac:dyDescent="0.25">
      <c r="A5918">
        <f t="shared" ca="1" si="92"/>
        <v>15818</v>
      </c>
      <c r="B5918" t="s">
        <v>30</v>
      </c>
      <c r="C5918" t="s">
        <v>31</v>
      </c>
      <c r="F5918" t="s">
        <v>753</v>
      </c>
      <c r="G5918">
        <v>0</v>
      </c>
      <c r="O5918" t="s">
        <v>33</v>
      </c>
      <c r="X5918" t="s">
        <v>34</v>
      </c>
      <c r="Y5918" t="s">
        <v>2613</v>
      </c>
      <c r="Z5918" t="s">
        <v>33096</v>
      </c>
      <c r="AA5918" t="s">
        <v>33096</v>
      </c>
      <c r="AB5918" t="s">
        <v>33097</v>
      </c>
      <c r="AC5918" t="s">
        <v>38</v>
      </c>
      <c r="AD5918">
        <v>98374</v>
      </c>
    </row>
    <row r="5919" spans="1:30" x14ac:dyDescent="0.25">
      <c r="A5919">
        <f t="shared" ca="1" si="92"/>
        <v>17836</v>
      </c>
      <c r="B5919" t="s">
        <v>30</v>
      </c>
      <c r="C5919" t="s">
        <v>31</v>
      </c>
      <c r="O5919" t="s">
        <v>33</v>
      </c>
      <c r="X5919" t="s">
        <v>34</v>
      </c>
      <c r="Y5919" t="s">
        <v>28423</v>
      </c>
      <c r="Z5919" t="s">
        <v>28424</v>
      </c>
      <c r="AA5919" t="s">
        <v>28425</v>
      </c>
      <c r="AB5919">
        <v>-162130</v>
      </c>
    </row>
    <row r="5920" spans="1:30" x14ac:dyDescent="0.25">
      <c r="A5920">
        <f t="shared" ca="1" si="92"/>
        <v>5927</v>
      </c>
      <c r="B5920" t="s">
        <v>739</v>
      </c>
      <c r="C5920" t="s">
        <v>686</v>
      </c>
      <c r="F5920" t="s">
        <v>29535</v>
      </c>
      <c r="G5920">
        <v>0</v>
      </c>
      <c r="O5920" t="s">
        <v>33</v>
      </c>
      <c r="Y5920" t="s">
        <v>29833</v>
      </c>
      <c r="Z5920" t="s">
        <v>30733</v>
      </c>
      <c r="AA5920" t="s">
        <v>30734</v>
      </c>
      <c r="AB5920" t="s">
        <v>30735</v>
      </c>
      <c r="AC5920" t="s">
        <v>38</v>
      </c>
      <c r="AD5920">
        <v>98072</v>
      </c>
    </row>
    <row r="5921" spans="1:30" ht="409.5" x14ac:dyDescent="0.25">
      <c r="A5921">
        <f t="shared" ca="1" si="92"/>
        <v>14355</v>
      </c>
      <c r="B5921" t="s">
        <v>276</v>
      </c>
      <c r="C5921" t="s">
        <v>45</v>
      </c>
      <c r="N5921" t="s">
        <v>39908</v>
      </c>
      <c r="O5921" t="s">
        <v>33</v>
      </c>
      <c r="W5921">
        <v>30</v>
      </c>
      <c r="X5921" t="s">
        <v>34</v>
      </c>
      <c r="Y5921" t="s">
        <v>2018</v>
      </c>
      <c r="Z5921" s="1" t="s">
        <v>39909</v>
      </c>
      <c r="AA5921" t="s">
        <v>39910</v>
      </c>
      <c r="AB5921">
        <v>-160166</v>
      </c>
      <c r="AC5921" t="s">
        <v>38</v>
      </c>
      <c r="AD5921">
        <v>98126</v>
      </c>
    </row>
    <row r="5922" spans="1:30" x14ac:dyDescent="0.25">
      <c r="A5922">
        <f t="shared" ca="1" si="92"/>
        <v>16515</v>
      </c>
      <c r="B5922" t="s">
        <v>2046</v>
      </c>
      <c r="C5922" t="s">
        <v>80</v>
      </c>
      <c r="F5922" t="s">
        <v>1418</v>
      </c>
      <c r="O5922" t="s">
        <v>33</v>
      </c>
      <c r="Y5922" t="s">
        <v>1419</v>
      </c>
      <c r="Z5922" t="s">
        <v>15546</v>
      </c>
      <c r="AA5922" t="s">
        <v>15547</v>
      </c>
      <c r="AB5922">
        <v>-173258</v>
      </c>
      <c r="AC5922" t="s">
        <v>38</v>
      </c>
      <c r="AD5922">
        <v>98501</v>
      </c>
    </row>
    <row r="5923" spans="1:30" x14ac:dyDescent="0.25">
      <c r="A5923">
        <f t="shared" ca="1" si="92"/>
        <v>14463</v>
      </c>
      <c r="B5923" t="s">
        <v>2046</v>
      </c>
      <c r="C5923" t="s">
        <v>80</v>
      </c>
      <c r="F5923" t="s">
        <v>7894</v>
      </c>
      <c r="G5923">
        <v>0</v>
      </c>
      <c r="O5923" t="s">
        <v>33</v>
      </c>
      <c r="Y5923" t="s">
        <v>7895</v>
      </c>
      <c r="Z5923" t="s">
        <v>14208</v>
      </c>
      <c r="AA5923" t="s">
        <v>14209</v>
      </c>
      <c r="AB5923" t="s">
        <v>14210</v>
      </c>
      <c r="AC5923" t="s">
        <v>38</v>
      </c>
      <c r="AD5923">
        <v>98620</v>
      </c>
    </row>
    <row r="5924" spans="1:30" ht="345" x14ac:dyDescent="0.25">
      <c r="A5924">
        <f t="shared" ca="1" si="92"/>
        <v>3269</v>
      </c>
      <c r="B5924" t="s">
        <v>739</v>
      </c>
      <c r="C5924" t="s">
        <v>686</v>
      </c>
      <c r="F5924" t="s">
        <v>29850</v>
      </c>
      <c r="O5924" t="s">
        <v>33</v>
      </c>
      <c r="Y5924" t="s">
        <v>29851</v>
      </c>
      <c r="Z5924" s="1" t="s">
        <v>29852</v>
      </c>
      <c r="AA5924" t="s">
        <v>29823</v>
      </c>
      <c r="AB5924">
        <v>-180406</v>
      </c>
      <c r="AC5924" t="s">
        <v>38</v>
      </c>
      <c r="AD5924">
        <v>98417</v>
      </c>
    </row>
    <row r="5925" spans="1:30" ht="409.5" x14ac:dyDescent="0.25">
      <c r="A5925">
        <f t="shared" ca="1" si="92"/>
        <v>15501</v>
      </c>
      <c r="B5925" t="s">
        <v>3712</v>
      </c>
      <c r="C5925" t="s">
        <v>45</v>
      </c>
      <c r="F5925" t="s">
        <v>20250</v>
      </c>
      <c r="G5925">
        <v>0</v>
      </c>
      <c r="O5925" t="s">
        <v>33</v>
      </c>
      <c r="X5925" t="s">
        <v>34</v>
      </c>
      <c r="Y5925" t="s">
        <v>22598</v>
      </c>
      <c r="Z5925" s="1" t="s">
        <v>24274</v>
      </c>
      <c r="AA5925" t="s">
        <v>24027</v>
      </c>
      <c r="AB5925" t="s">
        <v>24275</v>
      </c>
      <c r="AC5925" t="s">
        <v>102</v>
      </c>
      <c r="AD5925">
        <v>97302</v>
      </c>
    </row>
    <row r="5926" spans="1:30" ht="409.5" x14ac:dyDescent="0.25">
      <c r="A5926">
        <f t="shared" ca="1" si="92"/>
        <v>17229</v>
      </c>
      <c r="B5926" t="s">
        <v>2046</v>
      </c>
      <c r="C5926" t="s">
        <v>80</v>
      </c>
      <c r="F5926" t="s">
        <v>413</v>
      </c>
      <c r="O5926" t="s">
        <v>33</v>
      </c>
      <c r="Y5926" t="s">
        <v>7165</v>
      </c>
      <c r="Z5926" s="1" t="s">
        <v>11911</v>
      </c>
      <c r="AA5926" t="s">
        <v>11912</v>
      </c>
      <c r="AB5926">
        <v>-162194</v>
      </c>
      <c r="AC5926" t="s">
        <v>38</v>
      </c>
      <c r="AD5926">
        <v>98004</v>
      </c>
    </row>
    <row r="5927" spans="1:30" ht="409.5" x14ac:dyDescent="0.25">
      <c r="A5927">
        <f t="shared" ca="1" si="92"/>
        <v>10630</v>
      </c>
      <c r="B5927" t="s">
        <v>3712</v>
      </c>
      <c r="C5927" t="s">
        <v>16820</v>
      </c>
      <c r="F5927" t="s">
        <v>41216</v>
      </c>
      <c r="G5927">
        <v>0</v>
      </c>
      <c r="O5927" t="s">
        <v>33</v>
      </c>
      <c r="Y5927" t="s">
        <v>41217</v>
      </c>
      <c r="Z5927" s="1" t="s">
        <v>41218</v>
      </c>
      <c r="AA5927" t="s">
        <v>41214</v>
      </c>
      <c r="AB5927" t="s">
        <v>41219</v>
      </c>
    </row>
    <row r="5928" spans="1:30" ht="240" x14ac:dyDescent="0.25">
      <c r="A5928">
        <f t="shared" ca="1" si="92"/>
        <v>12906</v>
      </c>
      <c r="B5928" t="s">
        <v>685</v>
      </c>
      <c r="C5928" t="s">
        <v>686</v>
      </c>
      <c r="F5928" t="s">
        <v>30015</v>
      </c>
      <c r="O5928" t="s">
        <v>33</v>
      </c>
      <c r="Y5928" t="s">
        <v>32879</v>
      </c>
      <c r="Z5928" s="1" t="s">
        <v>32880</v>
      </c>
      <c r="AA5928" t="s">
        <v>32881</v>
      </c>
      <c r="AB5928">
        <v>-170258</v>
      </c>
      <c r="AC5928" t="s">
        <v>38</v>
      </c>
      <c r="AD5928">
        <v>99202</v>
      </c>
    </row>
    <row r="5929" spans="1:30" x14ac:dyDescent="0.25">
      <c r="A5929">
        <f t="shared" ca="1" si="92"/>
        <v>6238</v>
      </c>
      <c r="B5929" t="s">
        <v>2046</v>
      </c>
      <c r="C5929" t="s">
        <v>80</v>
      </c>
      <c r="F5929" t="s">
        <v>81</v>
      </c>
      <c r="O5929" t="s">
        <v>33</v>
      </c>
      <c r="Y5929" t="s">
        <v>82</v>
      </c>
      <c r="Z5929" t="s">
        <v>11035</v>
      </c>
      <c r="AA5929" t="s">
        <v>11036</v>
      </c>
      <c r="AB5929">
        <v>-161986</v>
      </c>
      <c r="AC5929" t="s">
        <v>38</v>
      </c>
      <c r="AD5929">
        <v>98668</v>
      </c>
    </row>
    <row r="5930" spans="1:30" x14ac:dyDescent="0.25">
      <c r="A5930">
        <f t="shared" ca="1" si="92"/>
        <v>5632</v>
      </c>
      <c r="B5930" t="s">
        <v>2046</v>
      </c>
      <c r="C5930" t="s">
        <v>80</v>
      </c>
      <c r="F5930" t="s">
        <v>12762</v>
      </c>
      <c r="O5930" t="s">
        <v>33</v>
      </c>
      <c r="Y5930" t="s">
        <v>27834</v>
      </c>
      <c r="Z5930" t="s">
        <v>27835</v>
      </c>
      <c r="AA5930" t="s">
        <v>27836</v>
      </c>
      <c r="AB5930">
        <v>-180431</v>
      </c>
      <c r="AC5930" t="s">
        <v>38</v>
      </c>
      <c r="AD5930">
        <v>98391</v>
      </c>
    </row>
    <row r="5931" spans="1:30" x14ac:dyDescent="0.25">
      <c r="A5931">
        <f t="shared" ca="1" si="92"/>
        <v>14934</v>
      </c>
      <c r="B5931" t="s">
        <v>677</v>
      </c>
      <c r="C5931" t="s">
        <v>80</v>
      </c>
      <c r="G5931">
        <v>0</v>
      </c>
      <c r="O5931" t="s">
        <v>33</v>
      </c>
      <c r="Y5931" t="s">
        <v>11347</v>
      </c>
      <c r="Z5931" t="s">
        <v>11348</v>
      </c>
      <c r="AA5931" t="s">
        <v>11349</v>
      </c>
      <c r="AB5931" t="s">
        <v>11350</v>
      </c>
      <c r="AC5931" t="s">
        <v>38</v>
      </c>
      <c r="AD5931">
        <v>98059</v>
      </c>
    </row>
    <row r="5932" spans="1:30" x14ac:dyDescent="0.25">
      <c r="A5932">
        <f t="shared" ca="1" si="92"/>
        <v>9586</v>
      </c>
      <c r="B5932" t="s">
        <v>178</v>
      </c>
      <c r="G5932">
        <v>0</v>
      </c>
      <c r="O5932" t="s">
        <v>33</v>
      </c>
      <c r="X5932" t="s">
        <v>34</v>
      </c>
      <c r="Y5932" t="s">
        <v>3167</v>
      </c>
      <c r="Z5932" t="s">
        <v>33421</v>
      </c>
      <c r="AA5932" t="s">
        <v>33421</v>
      </c>
      <c r="AB5932" t="s">
        <v>33422</v>
      </c>
    </row>
    <row r="5933" spans="1:30" x14ac:dyDescent="0.25">
      <c r="A5933">
        <f t="shared" ca="1" si="92"/>
        <v>6343</v>
      </c>
      <c r="B5933" t="s">
        <v>334</v>
      </c>
      <c r="C5933" t="s">
        <v>45</v>
      </c>
      <c r="G5933">
        <v>0</v>
      </c>
      <c r="O5933" t="s">
        <v>33</v>
      </c>
      <c r="X5933" t="s">
        <v>34</v>
      </c>
      <c r="Y5933" t="s">
        <v>21335</v>
      </c>
      <c r="Z5933" t="s">
        <v>21336</v>
      </c>
      <c r="AA5933" t="s">
        <v>17341</v>
      </c>
      <c r="AB5933" t="s">
        <v>21337</v>
      </c>
      <c r="AC5933" t="s">
        <v>38</v>
      </c>
      <c r="AD5933">
        <v>98368</v>
      </c>
    </row>
    <row r="5934" spans="1:30" ht="225" x14ac:dyDescent="0.25">
      <c r="A5934">
        <f t="shared" ca="1" si="92"/>
        <v>16054</v>
      </c>
      <c r="B5934" t="s">
        <v>739</v>
      </c>
      <c r="C5934" t="s">
        <v>686</v>
      </c>
      <c r="F5934" t="s">
        <v>29818</v>
      </c>
      <c r="O5934" t="s">
        <v>33</v>
      </c>
      <c r="Y5934" t="s">
        <v>29819</v>
      </c>
      <c r="Z5934" s="1" t="s">
        <v>30432</v>
      </c>
      <c r="AA5934" t="s">
        <v>30422</v>
      </c>
      <c r="AB5934">
        <v>-162918</v>
      </c>
      <c r="AC5934" t="s">
        <v>38</v>
      </c>
      <c r="AD5934">
        <v>98409</v>
      </c>
    </row>
    <row r="5935" spans="1:30" ht="409.5" x14ac:dyDescent="0.25">
      <c r="A5935">
        <f t="shared" ca="1" si="92"/>
        <v>16921</v>
      </c>
      <c r="B5935" t="s">
        <v>73</v>
      </c>
      <c r="C5935" t="s">
        <v>74</v>
      </c>
      <c r="F5935" t="s">
        <v>17447</v>
      </c>
      <c r="G5935">
        <v>0</v>
      </c>
      <c r="N5935" t="s">
        <v>5736</v>
      </c>
      <c r="O5935" t="s">
        <v>33</v>
      </c>
      <c r="X5935" t="s">
        <v>34</v>
      </c>
      <c r="Y5935" t="s">
        <v>17448</v>
      </c>
      <c r="Z5935" s="1" t="s">
        <v>17449</v>
      </c>
      <c r="AA5935" t="s">
        <v>17450</v>
      </c>
      <c r="AB5935" t="s">
        <v>17451</v>
      </c>
      <c r="AC5935" t="s">
        <v>38</v>
      </c>
      <c r="AD5935">
        <v>98020</v>
      </c>
    </row>
    <row r="5936" spans="1:30" x14ac:dyDescent="0.25">
      <c r="A5936">
        <f t="shared" ca="1" si="92"/>
        <v>4365</v>
      </c>
      <c r="B5936" t="s">
        <v>2046</v>
      </c>
      <c r="C5936" t="s">
        <v>80</v>
      </c>
      <c r="F5936" t="s">
        <v>651</v>
      </c>
      <c r="G5936">
        <v>0</v>
      </c>
      <c r="O5936" t="s">
        <v>33</v>
      </c>
      <c r="Y5936" t="s">
        <v>2584</v>
      </c>
      <c r="Z5936" t="s">
        <v>14047</v>
      </c>
      <c r="AA5936" t="s">
        <v>14048</v>
      </c>
      <c r="AB5936" t="s">
        <v>14049</v>
      </c>
      <c r="AC5936" t="s">
        <v>38</v>
      </c>
      <c r="AD5936">
        <v>98034</v>
      </c>
    </row>
    <row r="5937" spans="1:30" x14ac:dyDescent="0.25">
      <c r="A5937">
        <f t="shared" ca="1" si="92"/>
        <v>4314</v>
      </c>
      <c r="B5937" t="s">
        <v>677</v>
      </c>
      <c r="C5937" t="s">
        <v>80</v>
      </c>
      <c r="F5937" t="s">
        <v>651</v>
      </c>
      <c r="G5937">
        <v>0</v>
      </c>
      <c r="O5937" t="s">
        <v>33</v>
      </c>
      <c r="Y5937" t="s">
        <v>6331</v>
      </c>
      <c r="Z5937" t="s">
        <v>7463</v>
      </c>
      <c r="AA5937" t="s">
        <v>7464</v>
      </c>
      <c r="AB5937" t="s">
        <v>7465</v>
      </c>
      <c r="AC5937" t="s">
        <v>38</v>
      </c>
      <c r="AD5937">
        <v>98034</v>
      </c>
    </row>
    <row r="5938" spans="1:30" ht="409.5" x14ac:dyDescent="0.25">
      <c r="A5938">
        <f t="shared" ca="1" si="92"/>
        <v>11550</v>
      </c>
      <c r="B5938" t="s">
        <v>164</v>
      </c>
      <c r="C5938" t="s">
        <v>165</v>
      </c>
      <c r="G5938">
        <v>0</v>
      </c>
      <c r="O5938" t="s">
        <v>33</v>
      </c>
      <c r="Y5938" t="s">
        <v>947</v>
      </c>
      <c r="Z5938" s="1" t="s">
        <v>29357</v>
      </c>
      <c r="AA5938" t="s">
        <v>29358</v>
      </c>
      <c r="AB5938" t="s">
        <v>29359</v>
      </c>
    </row>
    <row r="5939" spans="1:30" x14ac:dyDescent="0.25">
      <c r="A5939">
        <f t="shared" ca="1" si="92"/>
        <v>11152</v>
      </c>
      <c r="B5939" t="s">
        <v>739</v>
      </c>
      <c r="C5939" t="s">
        <v>686</v>
      </c>
      <c r="F5939" t="s">
        <v>753</v>
      </c>
      <c r="O5939" t="s">
        <v>33</v>
      </c>
      <c r="Y5939" t="s">
        <v>30012</v>
      </c>
      <c r="Z5939" t="s">
        <v>30975</v>
      </c>
      <c r="AA5939" t="s">
        <v>30906</v>
      </c>
      <c r="AB5939">
        <v>-172777</v>
      </c>
      <c r="AC5939" t="s">
        <v>38</v>
      </c>
      <c r="AD5939">
        <v>99163</v>
      </c>
    </row>
    <row r="5940" spans="1:30" x14ac:dyDescent="0.25">
      <c r="A5940">
        <f t="shared" ca="1" si="92"/>
        <v>19784</v>
      </c>
      <c r="B5940" t="s">
        <v>73</v>
      </c>
      <c r="C5940" t="s">
        <v>74</v>
      </c>
      <c r="F5940" t="s">
        <v>42648</v>
      </c>
      <c r="G5940">
        <v>0</v>
      </c>
      <c r="O5940" t="s">
        <v>63</v>
      </c>
      <c r="X5940" t="s">
        <v>34</v>
      </c>
      <c r="Y5940" t="s">
        <v>42649</v>
      </c>
      <c r="Z5940" t="s">
        <v>42650</v>
      </c>
      <c r="AA5940" t="s">
        <v>42651</v>
      </c>
      <c r="AB5940" t="s">
        <v>42652</v>
      </c>
      <c r="AC5940" t="s">
        <v>38</v>
      </c>
      <c r="AD5940">
        <v>98101</v>
      </c>
    </row>
    <row r="5941" spans="1:30" x14ac:dyDescent="0.25">
      <c r="A5941">
        <f t="shared" ca="1" si="92"/>
        <v>8921</v>
      </c>
      <c r="B5941" t="s">
        <v>685</v>
      </c>
      <c r="C5941" t="s">
        <v>686</v>
      </c>
      <c r="F5941" t="s">
        <v>31466</v>
      </c>
      <c r="O5941" t="s">
        <v>33</v>
      </c>
      <c r="Y5941" t="s">
        <v>33509</v>
      </c>
      <c r="Z5941" t="s">
        <v>35006</v>
      </c>
      <c r="AA5941" t="s">
        <v>35007</v>
      </c>
      <c r="AB5941">
        <v>-160987</v>
      </c>
      <c r="AC5941" t="s">
        <v>38</v>
      </c>
      <c r="AD5941">
        <v>98541</v>
      </c>
    </row>
    <row r="5942" spans="1:30" x14ac:dyDescent="0.25">
      <c r="A5942">
        <f t="shared" ca="1" si="92"/>
        <v>1069</v>
      </c>
      <c r="B5942" t="s">
        <v>178</v>
      </c>
      <c r="C5942" t="s">
        <v>179</v>
      </c>
      <c r="G5942">
        <v>0</v>
      </c>
      <c r="O5942" t="s">
        <v>33</v>
      </c>
      <c r="X5942" t="s">
        <v>34</v>
      </c>
      <c r="Y5942" t="s">
        <v>5057</v>
      </c>
      <c r="Z5942" t="s">
        <v>5058</v>
      </c>
      <c r="AA5942" t="s">
        <v>5059</v>
      </c>
      <c r="AB5942" t="s">
        <v>5060</v>
      </c>
    </row>
    <row r="5943" spans="1:30" ht="409.5" x14ac:dyDescent="0.25">
      <c r="A5943">
        <f t="shared" ca="1" si="92"/>
        <v>12473</v>
      </c>
      <c r="B5943" t="s">
        <v>2046</v>
      </c>
      <c r="C5943" t="s">
        <v>80</v>
      </c>
      <c r="F5943" t="s">
        <v>651</v>
      </c>
      <c r="G5943">
        <v>0</v>
      </c>
      <c r="O5943" t="s">
        <v>33</v>
      </c>
      <c r="Y5943" t="s">
        <v>2584</v>
      </c>
      <c r="Z5943" s="1" t="s">
        <v>10323</v>
      </c>
      <c r="AA5943" t="s">
        <v>10324</v>
      </c>
      <c r="AB5943" t="s">
        <v>10325</v>
      </c>
      <c r="AC5943" t="s">
        <v>38</v>
      </c>
      <c r="AD5943">
        <v>98034</v>
      </c>
    </row>
    <row r="5944" spans="1:30" x14ac:dyDescent="0.25">
      <c r="A5944">
        <f t="shared" ca="1" si="92"/>
        <v>17268</v>
      </c>
      <c r="B5944" t="s">
        <v>2046</v>
      </c>
      <c r="C5944" t="s">
        <v>80</v>
      </c>
      <c r="F5944" t="s">
        <v>5745</v>
      </c>
      <c r="G5944">
        <v>0</v>
      </c>
      <c r="O5944" t="s">
        <v>33</v>
      </c>
      <c r="Y5944" t="s">
        <v>10186</v>
      </c>
      <c r="Z5944" t="s">
        <v>13857</v>
      </c>
      <c r="AA5944" t="s">
        <v>13855</v>
      </c>
      <c r="AB5944" t="s">
        <v>13858</v>
      </c>
      <c r="AC5944" t="s">
        <v>38</v>
      </c>
      <c r="AD5944">
        <v>98201</v>
      </c>
    </row>
    <row r="5945" spans="1:30" ht="105" x14ac:dyDescent="0.25">
      <c r="A5945">
        <f t="shared" ca="1" si="92"/>
        <v>503</v>
      </c>
      <c r="B5945" t="s">
        <v>2046</v>
      </c>
      <c r="C5945" t="s">
        <v>80</v>
      </c>
      <c r="F5945" t="s">
        <v>651</v>
      </c>
      <c r="O5945" t="s">
        <v>33</v>
      </c>
      <c r="Y5945" t="s">
        <v>7704</v>
      </c>
      <c r="Z5945" t="s">
        <v>13688</v>
      </c>
      <c r="AA5945" s="1" t="s">
        <v>13692</v>
      </c>
      <c r="AB5945">
        <v>-163444</v>
      </c>
      <c r="AC5945" t="s">
        <v>38</v>
      </c>
      <c r="AD5945">
        <v>98034</v>
      </c>
    </row>
    <row r="5946" spans="1:30" ht="409.5" x14ac:dyDescent="0.25">
      <c r="A5946">
        <f t="shared" ca="1" si="92"/>
        <v>10357</v>
      </c>
      <c r="B5946" t="s">
        <v>244</v>
      </c>
      <c r="C5946" t="s">
        <v>245</v>
      </c>
      <c r="O5946" t="s">
        <v>33</v>
      </c>
      <c r="X5946" t="s">
        <v>34</v>
      </c>
      <c r="Y5946" t="s">
        <v>40694</v>
      </c>
      <c r="Z5946" s="1" t="s">
        <v>40695</v>
      </c>
      <c r="AA5946" t="s">
        <v>40696</v>
      </c>
      <c r="AB5946">
        <v>-161075</v>
      </c>
      <c r="AC5946" t="s">
        <v>38</v>
      </c>
      <c r="AD5946">
        <v>98801</v>
      </c>
    </row>
    <row r="5947" spans="1:30" ht="409.5" x14ac:dyDescent="0.25">
      <c r="A5947">
        <f t="shared" ca="1" si="92"/>
        <v>17711</v>
      </c>
      <c r="B5947" t="s">
        <v>49</v>
      </c>
      <c r="C5947" t="s">
        <v>50</v>
      </c>
      <c r="F5947" t="s">
        <v>783</v>
      </c>
      <c r="N5947" t="s">
        <v>32654</v>
      </c>
      <c r="O5947" t="s">
        <v>33</v>
      </c>
      <c r="V5947" t="s">
        <v>32655</v>
      </c>
      <c r="W5947">
        <v>30</v>
      </c>
      <c r="X5947" t="s">
        <v>34</v>
      </c>
      <c r="Y5947" t="s">
        <v>32656</v>
      </c>
      <c r="Z5947" s="1" t="s">
        <v>32657</v>
      </c>
      <c r="AA5947" t="s">
        <v>32658</v>
      </c>
      <c r="AB5947">
        <v>-180088</v>
      </c>
    </row>
    <row r="5948" spans="1:30" x14ac:dyDescent="0.25">
      <c r="A5948">
        <f t="shared" ca="1" si="92"/>
        <v>1982</v>
      </c>
      <c r="B5948" t="s">
        <v>2046</v>
      </c>
      <c r="C5948" t="s">
        <v>80</v>
      </c>
      <c r="F5948" t="s">
        <v>8685</v>
      </c>
      <c r="O5948" t="s">
        <v>33</v>
      </c>
      <c r="Y5948" t="s">
        <v>11562</v>
      </c>
      <c r="Z5948" t="s">
        <v>12961</v>
      </c>
      <c r="AA5948" t="s">
        <v>12962</v>
      </c>
      <c r="AB5948">
        <v>-162148</v>
      </c>
      <c r="AC5948" t="s">
        <v>38</v>
      </c>
      <c r="AD5948">
        <v>98901</v>
      </c>
    </row>
    <row r="5949" spans="1:30" ht="409.5" x14ac:dyDescent="0.25">
      <c r="A5949">
        <f t="shared" ca="1" si="92"/>
        <v>2072</v>
      </c>
      <c r="B5949" t="s">
        <v>463</v>
      </c>
      <c r="N5949" s="1" t="s">
        <v>41930</v>
      </c>
      <c r="O5949" t="s">
        <v>52</v>
      </c>
      <c r="Q5949" t="s">
        <v>9575</v>
      </c>
      <c r="X5949" t="s">
        <v>34</v>
      </c>
      <c r="Y5949" t="s">
        <v>19945</v>
      </c>
      <c r="Z5949" s="1" t="s">
        <v>41931</v>
      </c>
      <c r="AA5949" t="s">
        <v>41932</v>
      </c>
      <c r="AB5949">
        <v>-172753</v>
      </c>
    </row>
    <row r="5950" spans="1:30" ht="409.5" x14ac:dyDescent="0.25">
      <c r="A5950">
        <f t="shared" ca="1" si="92"/>
        <v>8387</v>
      </c>
      <c r="B5950" t="s">
        <v>230</v>
      </c>
      <c r="C5950" t="s">
        <v>45</v>
      </c>
      <c r="O5950" t="s">
        <v>33</v>
      </c>
      <c r="W5950">
        <v>15</v>
      </c>
      <c r="X5950" t="s">
        <v>34</v>
      </c>
      <c r="Y5950" t="s">
        <v>22317</v>
      </c>
      <c r="Z5950" s="1" t="s">
        <v>23462</v>
      </c>
      <c r="AA5950" t="s">
        <v>22580</v>
      </c>
      <c r="AB5950">
        <v>-180709</v>
      </c>
    </row>
    <row r="5951" spans="1:30" x14ac:dyDescent="0.25">
      <c r="A5951">
        <f t="shared" ca="1" si="92"/>
        <v>6206</v>
      </c>
      <c r="B5951" t="s">
        <v>677</v>
      </c>
      <c r="C5951" t="s">
        <v>80</v>
      </c>
      <c r="F5951" t="s">
        <v>8331</v>
      </c>
      <c r="G5951">
        <v>0</v>
      </c>
      <c r="O5951" t="s">
        <v>33</v>
      </c>
      <c r="Y5951" t="s">
        <v>8332</v>
      </c>
      <c r="Z5951" t="s">
        <v>8333</v>
      </c>
      <c r="AA5951" t="s">
        <v>8334</v>
      </c>
      <c r="AB5951" t="s">
        <v>8335</v>
      </c>
      <c r="AC5951" t="s">
        <v>38</v>
      </c>
      <c r="AD5951">
        <v>99207</v>
      </c>
    </row>
    <row r="5952" spans="1:30" ht="409.5" x14ac:dyDescent="0.25">
      <c r="A5952">
        <f t="shared" ca="1" si="92"/>
        <v>17372</v>
      </c>
      <c r="B5952" t="s">
        <v>334</v>
      </c>
      <c r="C5952" t="s">
        <v>45</v>
      </c>
      <c r="O5952" t="s">
        <v>33</v>
      </c>
      <c r="Y5952" t="s">
        <v>5552</v>
      </c>
      <c r="Z5952" s="1" t="s">
        <v>5553</v>
      </c>
      <c r="AA5952" t="s">
        <v>5554</v>
      </c>
      <c r="AB5952">
        <v>-170454</v>
      </c>
    </row>
    <row r="5953" spans="1:30" x14ac:dyDescent="0.25">
      <c r="A5953">
        <f t="shared" ca="1" si="92"/>
        <v>13349</v>
      </c>
      <c r="B5953" t="s">
        <v>739</v>
      </c>
      <c r="C5953" t="s">
        <v>686</v>
      </c>
      <c r="F5953" t="s">
        <v>29249</v>
      </c>
      <c r="O5953" t="s">
        <v>33</v>
      </c>
      <c r="Y5953" t="s">
        <v>30852</v>
      </c>
      <c r="Z5953" t="s">
        <v>31118</v>
      </c>
      <c r="AA5953" t="s">
        <v>31119</v>
      </c>
      <c r="AB5953">
        <v>-172479</v>
      </c>
    </row>
    <row r="5954" spans="1:30" ht="409.5" x14ac:dyDescent="0.25">
      <c r="A5954">
        <f t="shared" ref="A5954:A6017" ca="1" si="93">RANDBETWEEN(1,20000)</f>
        <v>14785</v>
      </c>
      <c r="B5954" t="s">
        <v>2046</v>
      </c>
      <c r="C5954" t="s">
        <v>80</v>
      </c>
      <c r="F5954" t="s">
        <v>5745</v>
      </c>
      <c r="O5954" t="s">
        <v>33</v>
      </c>
      <c r="Y5954" t="s">
        <v>10053</v>
      </c>
      <c r="Z5954" s="1" t="s">
        <v>12037</v>
      </c>
      <c r="AA5954" t="s">
        <v>12038</v>
      </c>
      <c r="AB5954">
        <v>-180228</v>
      </c>
      <c r="AC5954" t="s">
        <v>38</v>
      </c>
      <c r="AD5954">
        <v>98201</v>
      </c>
    </row>
    <row r="5955" spans="1:30" x14ac:dyDescent="0.25">
      <c r="A5955">
        <f t="shared" ca="1" si="93"/>
        <v>5798</v>
      </c>
      <c r="B5955" t="s">
        <v>107</v>
      </c>
      <c r="C5955" t="s">
        <v>108</v>
      </c>
      <c r="F5955" t="s">
        <v>17691</v>
      </c>
      <c r="O5955" t="s">
        <v>33</v>
      </c>
      <c r="X5955" t="s">
        <v>34</v>
      </c>
      <c r="Y5955" t="s">
        <v>17692</v>
      </c>
      <c r="Z5955" t="s">
        <v>18210</v>
      </c>
      <c r="AA5955" t="s">
        <v>18211</v>
      </c>
      <c r="AB5955">
        <v>-162301</v>
      </c>
      <c r="AC5955" t="s">
        <v>38</v>
      </c>
      <c r="AD5955">
        <v>98499</v>
      </c>
    </row>
    <row r="5956" spans="1:30" x14ac:dyDescent="0.25">
      <c r="A5956">
        <f t="shared" ca="1" si="93"/>
        <v>16845</v>
      </c>
      <c r="B5956" t="s">
        <v>3712</v>
      </c>
      <c r="C5956" t="s">
        <v>16820</v>
      </c>
      <c r="F5956" t="s">
        <v>24951</v>
      </c>
      <c r="G5956">
        <v>0</v>
      </c>
      <c r="O5956" t="s">
        <v>33</v>
      </c>
      <c r="Y5956" t="s">
        <v>41122</v>
      </c>
      <c r="Z5956" t="s">
        <v>41123</v>
      </c>
      <c r="AA5956" t="s">
        <v>41073</v>
      </c>
      <c r="AB5956" t="s">
        <v>41124</v>
      </c>
      <c r="AC5956" t="s">
        <v>38</v>
      </c>
      <c r="AD5956">
        <v>98666</v>
      </c>
    </row>
    <row r="5957" spans="1:30" x14ac:dyDescent="0.25">
      <c r="A5957">
        <f t="shared" ca="1" si="93"/>
        <v>18</v>
      </c>
      <c r="B5957" t="s">
        <v>30</v>
      </c>
      <c r="C5957" t="s">
        <v>31</v>
      </c>
      <c r="G5957">
        <v>0</v>
      </c>
      <c r="O5957" t="s">
        <v>33</v>
      </c>
      <c r="X5957" t="s">
        <v>34</v>
      </c>
      <c r="Y5957" t="s">
        <v>9802</v>
      </c>
      <c r="Z5957" t="s">
        <v>16951</v>
      </c>
      <c r="AA5957" t="s">
        <v>16945</v>
      </c>
      <c r="AB5957" t="s">
        <v>16952</v>
      </c>
      <c r="AC5957" t="s">
        <v>38</v>
      </c>
      <c r="AD5957">
        <v>98415</v>
      </c>
    </row>
    <row r="5958" spans="1:30" ht="409.5" x14ac:dyDescent="0.25">
      <c r="A5958">
        <f t="shared" ca="1" si="93"/>
        <v>8627</v>
      </c>
      <c r="B5958" t="s">
        <v>230</v>
      </c>
      <c r="C5958" t="s">
        <v>45</v>
      </c>
      <c r="O5958" t="s">
        <v>33</v>
      </c>
      <c r="X5958" t="s">
        <v>34</v>
      </c>
      <c r="Y5958" t="s">
        <v>22651</v>
      </c>
      <c r="Z5958" s="1" t="s">
        <v>22963</v>
      </c>
      <c r="AA5958" t="s">
        <v>22580</v>
      </c>
      <c r="AB5958">
        <v>-162645</v>
      </c>
    </row>
    <row r="5959" spans="1:30" x14ac:dyDescent="0.25">
      <c r="A5959">
        <f t="shared" ca="1" si="93"/>
        <v>16072</v>
      </c>
      <c r="B5959" t="s">
        <v>79</v>
      </c>
      <c r="C5959" t="s">
        <v>80</v>
      </c>
      <c r="F5959" t="s">
        <v>10116</v>
      </c>
      <c r="O5959" t="s">
        <v>33</v>
      </c>
      <c r="Y5959" t="s">
        <v>10117</v>
      </c>
      <c r="Z5959" t="s">
        <v>27156</v>
      </c>
      <c r="AA5959" t="s">
        <v>27157</v>
      </c>
      <c r="AB5959">
        <v>-171585</v>
      </c>
      <c r="AC5959" t="s">
        <v>38</v>
      </c>
      <c r="AD5959">
        <v>98501</v>
      </c>
    </row>
    <row r="5960" spans="1:30" ht="409.5" x14ac:dyDescent="0.25">
      <c r="A5960">
        <f t="shared" ca="1" si="93"/>
        <v>11710</v>
      </c>
      <c r="B5960" t="s">
        <v>44</v>
      </c>
      <c r="C5960" t="s">
        <v>45</v>
      </c>
      <c r="G5960">
        <v>0</v>
      </c>
      <c r="N5960" t="s">
        <v>468</v>
      </c>
      <c r="O5960" t="s">
        <v>33</v>
      </c>
      <c r="X5960" t="s">
        <v>34</v>
      </c>
      <c r="Y5960" t="s">
        <v>8973</v>
      </c>
      <c r="Z5960" s="1" t="s">
        <v>17729</v>
      </c>
      <c r="AA5960" s="1" t="s">
        <v>17730</v>
      </c>
      <c r="AB5960" t="s">
        <v>17731</v>
      </c>
    </row>
    <row r="5961" spans="1:30" x14ac:dyDescent="0.25">
      <c r="A5961">
        <f t="shared" ca="1" si="93"/>
        <v>1542</v>
      </c>
      <c r="B5961" t="s">
        <v>677</v>
      </c>
      <c r="C5961" t="s">
        <v>80</v>
      </c>
      <c r="F5961" t="s">
        <v>6796</v>
      </c>
      <c r="G5961">
        <v>0</v>
      </c>
      <c r="O5961" t="s">
        <v>33</v>
      </c>
      <c r="Y5961" t="s">
        <v>6801</v>
      </c>
      <c r="Z5961" t="s">
        <v>6802</v>
      </c>
      <c r="AA5961" t="s">
        <v>6803</v>
      </c>
      <c r="AB5961" t="s">
        <v>6804</v>
      </c>
      <c r="AC5961" t="s">
        <v>38</v>
      </c>
      <c r="AD5961">
        <v>98499</v>
      </c>
    </row>
    <row r="5962" spans="1:30" x14ac:dyDescent="0.25">
      <c r="A5962">
        <f t="shared" ca="1" si="93"/>
        <v>7478</v>
      </c>
      <c r="B5962" t="s">
        <v>2046</v>
      </c>
      <c r="C5962" t="s">
        <v>80</v>
      </c>
      <c r="F5962" t="s">
        <v>7497</v>
      </c>
      <c r="G5962">
        <v>0</v>
      </c>
      <c r="O5962" t="s">
        <v>33</v>
      </c>
      <c r="Y5962" t="s">
        <v>12838</v>
      </c>
      <c r="Z5962" t="s">
        <v>12839</v>
      </c>
      <c r="AA5962" t="s">
        <v>12840</v>
      </c>
      <c r="AB5962" t="s">
        <v>12841</v>
      </c>
      <c r="AC5962" t="s">
        <v>38</v>
      </c>
      <c r="AD5962">
        <v>98503</v>
      </c>
    </row>
    <row r="5963" spans="1:30" ht="409.5" x14ac:dyDescent="0.25">
      <c r="A5963">
        <f t="shared" ca="1" si="93"/>
        <v>1571</v>
      </c>
      <c r="B5963" t="s">
        <v>96</v>
      </c>
      <c r="C5963" t="s">
        <v>97</v>
      </c>
      <c r="F5963" t="s">
        <v>30374</v>
      </c>
      <c r="O5963" t="s">
        <v>63</v>
      </c>
      <c r="X5963" t="s">
        <v>34</v>
      </c>
      <c r="Y5963" t="s">
        <v>37545</v>
      </c>
      <c r="Z5963" s="1" t="s">
        <v>37546</v>
      </c>
      <c r="AA5963" t="s">
        <v>37547</v>
      </c>
      <c r="AB5963">
        <v>-162910</v>
      </c>
    </row>
    <row r="5964" spans="1:30" ht="409.5" x14ac:dyDescent="0.25">
      <c r="A5964">
        <f t="shared" ca="1" si="93"/>
        <v>1050</v>
      </c>
      <c r="B5964" t="s">
        <v>107</v>
      </c>
      <c r="C5964" t="s">
        <v>108</v>
      </c>
      <c r="O5964" t="s">
        <v>155</v>
      </c>
      <c r="X5964" t="s">
        <v>34</v>
      </c>
      <c r="Y5964" t="s">
        <v>16362</v>
      </c>
      <c r="Z5964" s="1" t="s">
        <v>25282</v>
      </c>
      <c r="AA5964" t="s">
        <v>25283</v>
      </c>
      <c r="AB5964">
        <v>-172585</v>
      </c>
      <c r="AC5964" t="s">
        <v>38</v>
      </c>
      <c r="AD5964">
        <v>98102</v>
      </c>
    </row>
    <row r="5965" spans="1:30" x14ac:dyDescent="0.25">
      <c r="A5965">
        <f t="shared" ca="1" si="93"/>
        <v>19748</v>
      </c>
      <c r="B5965" t="s">
        <v>685</v>
      </c>
      <c r="C5965" t="s">
        <v>686</v>
      </c>
      <c r="F5965" t="s">
        <v>29736</v>
      </c>
      <c r="O5965" t="s">
        <v>33</v>
      </c>
      <c r="Y5965" t="s">
        <v>29737</v>
      </c>
      <c r="Z5965" t="s">
        <v>33590</v>
      </c>
      <c r="AA5965" t="s">
        <v>33591</v>
      </c>
      <c r="AB5965">
        <v>-162900</v>
      </c>
    </row>
    <row r="5966" spans="1:30" ht="240" x14ac:dyDescent="0.25">
      <c r="A5966">
        <f t="shared" ca="1" si="93"/>
        <v>4081</v>
      </c>
      <c r="B5966" t="s">
        <v>124</v>
      </c>
      <c r="C5966" t="s">
        <v>45</v>
      </c>
      <c r="F5966" t="s">
        <v>39538</v>
      </c>
      <c r="O5966" t="s">
        <v>33</v>
      </c>
      <c r="X5966" t="s">
        <v>34</v>
      </c>
      <c r="Y5966" t="s">
        <v>39539</v>
      </c>
      <c r="Z5966" s="1" t="s">
        <v>39540</v>
      </c>
      <c r="AA5966" t="s">
        <v>39541</v>
      </c>
      <c r="AB5966">
        <v>-163022</v>
      </c>
      <c r="AC5966" t="s">
        <v>39542</v>
      </c>
    </row>
    <row r="5967" spans="1:30" ht="409.5" x14ac:dyDescent="0.25">
      <c r="A5967">
        <f t="shared" ca="1" si="93"/>
        <v>9506</v>
      </c>
      <c r="B5967" t="s">
        <v>2046</v>
      </c>
      <c r="C5967" t="s">
        <v>80</v>
      </c>
      <c r="F5967" t="s">
        <v>5968</v>
      </c>
      <c r="O5967" t="s">
        <v>33</v>
      </c>
      <c r="Y5967" t="s">
        <v>10340</v>
      </c>
      <c r="Z5967" s="1" t="s">
        <v>15225</v>
      </c>
      <c r="AA5967" t="s">
        <v>15226</v>
      </c>
      <c r="AB5967">
        <v>-163267</v>
      </c>
      <c r="AC5967" t="s">
        <v>38</v>
      </c>
      <c r="AD5967">
        <v>98371</v>
      </c>
    </row>
    <row r="5968" spans="1:30" ht="409.5" x14ac:dyDescent="0.25">
      <c r="A5968">
        <f t="shared" ca="1" si="93"/>
        <v>1955</v>
      </c>
      <c r="B5968" t="s">
        <v>73</v>
      </c>
      <c r="C5968" t="s">
        <v>74</v>
      </c>
      <c r="F5968" s="1" t="s">
        <v>459</v>
      </c>
      <c r="G5968">
        <v>0</v>
      </c>
      <c r="O5968" t="s">
        <v>33</v>
      </c>
      <c r="X5968" t="s">
        <v>34</v>
      </c>
      <c r="Y5968" t="s">
        <v>3659</v>
      </c>
      <c r="Z5968" s="1" t="s">
        <v>18833</v>
      </c>
      <c r="AA5968" t="s">
        <v>18834</v>
      </c>
      <c r="AB5968" t="s">
        <v>18835</v>
      </c>
      <c r="AC5968" t="s">
        <v>38</v>
      </c>
      <c r="AD5968">
        <v>98119</v>
      </c>
    </row>
    <row r="5969" spans="1:30" ht="409.5" x14ac:dyDescent="0.25">
      <c r="A5969">
        <f t="shared" ca="1" si="93"/>
        <v>9670</v>
      </c>
      <c r="B5969" t="s">
        <v>124</v>
      </c>
      <c r="C5969" t="s">
        <v>45</v>
      </c>
      <c r="F5969" t="s">
        <v>1451</v>
      </c>
      <c r="G5969">
        <v>0</v>
      </c>
      <c r="N5969" s="1" t="s">
        <v>1452</v>
      </c>
      <c r="O5969" t="s">
        <v>33</v>
      </c>
      <c r="V5969" t="s">
        <v>1453</v>
      </c>
      <c r="W5969">
        <v>10</v>
      </c>
      <c r="X5969" t="s">
        <v>34</v>
      </c>
      <c r="Y5969" t="s">
        <v>1454</v>
      </c>
      <c r="Z5969" s="1" t="s">
        <v>1455</v>
      </c>
      <c r="AA5969" t="s">
        <v>1456</v>
      </c>
      <c r="AB5969" t="s">
        <v>1457</v>
      </c>
      <c r="AC5969" t="s">
        <v>38</v>
      </c>
      <c r="AD5969">
        <v>98121</v>
      </c>
    </row>
    <row r="5970" spans="1:30" x14ac:dyDescent="0.25">
      <c r="A5970">
        <f t="shared" ca="1" si="93"/>
        <v>8971</v>
      </c>
      <c r="B5970" t="s">
        <v>49</v>
      </c>
      <c r="C5970" t="s">
        <v>50</v>
      </c>
      <c r="O5970" t="s">
        <v>8498</v>
      </c>
      <c r="AB5970">
        <v>-181415</v>
      </c>
    </row>
    <row r="5971" spans="1:30" ht="409.5" x14ac:dyDescent="0.25">
      <c r="A5971">
        <f t="shared" ca="1" si="93"/>
        <v>16649</v>
      </c>
      <c r="B5971" t="s">
        <v>1382</v>
      </c>
      <c r="C5971" t="s">
        <v>45</v>
      </c>
      <c r="G5971">
        <v>0</v>
      </c>
      <c r="O5971" t="s">
        <v>33</v>
      </c>
      <c r="X5971" t="s">
        <v>34</v>
      </c>
      <c r="Y5971" t="s">
        <v>22665</v>
      </c>
      <c r="Z5971" s="1" t="s">
        <v>23754</v>
      </c>
      <c r="AA5971" t="s">
        <v>23740</v>
      </c>
      <c r="AB5971" t="s">
        <v>23755</v>
      </c>
      <c r="AC5971" t="s">
        <v>102</v>
      </c>
      <c r="AD5971">
        <v>97302</v>
      </c>
    </row>
    <row r="5972" spans="1:30" x14ac:dyDescent="0.25">
      <c r="A5972">
        <f t="shared" ca="1" si="93"/>
        <v>10303</v>
      </c>
      <c r="B5972" t="s">
        <v>519</v>
      </c>
      <c r="F5972" t="s">
        <v>32565</v>
      </c>
      <c r="G5972">
        <v>0</v>
      </c>
      <c r="N5972" t="s">
        <v>468</v>
      </c>
      <c r="O5972" t="s">
        <v>33</v>
      </c>
      <c r="X5972" t="s">
        <v>34</v>
      </c>
      <c r="Y5972" t="s">
        <v>32566</v>
      </c>
      <c r="Z5972" t="s">
        <v>32567</v>
      </c>
      <c r="AA5972" t="s">
        <v>32568</v>
      </c>
      <c r="AB5972" t="s">
        <v>32569</v>
      </c>
    </row>
    <row r="5973" spans="1:30" ht="409.5" x14ac:dyDescent="0.25">
      <c r="A5973">
        <f t="shared" ca="1" si="93"/>
        <v>4414</v>
      </c>
      <c r="B5973" t="s">
        <v>2046</v>
      </c>
      <c r="C5973" t="s">
        <v>80</v>
      </c>
      <c r="F5973" t="s">
        <v>6791</v>
      </c>
      <c r="O5973" t="s">
        <v>33</v>
      </c>
      <c r="Y5973" t="s">
        <v>6792</v>
      </c>
      <c r="Z5973" s="1" t="s">
        <v>11406</v>
      </c>
      <c r="AA5973" t="s">
        <v>11407</v>
      </c>
      <c r="AB5973">
        <v>-163133</v>
      </c>
      <c r="AC5973" t="s">
        <v>38</v>
      </c>
      <c r="AD5973">
        <v>98033</v>
      </c>
    </row>
    <row r="5974" spans="1:30" x14ac:dyDescent="0.25">
      <c r="A5974">
        <f t="shared" ca="1" si="93"/>
        <v>17060</v>
      </c>
      <c r="B5974" t="s">
        <v>773</v>
      </c>
      <c r="C5974" t="s">
        <v>80</v>
      </c>
      <c r="F5974" t="s">
        <v>5799</v>
      </c>
      <c r="G5974">
        <v>0</v>
      </c>
      <c r="O5974" t="s">
        <v>33</v>
      </c>
      <c r="X5974" t="s">
        <v>34</v>
      </c>
      <c r="Y5974" t="s">
        <v>5800</v>
      </c>
      <c r="Z5974" t="s">
        <v>5801</v>
      </c>
      <c r="AA5974" t="s">
        <v>5802</v>
      </c>
      <c r="AB5974" t="s">
        <v>5803</v>
      </c>
      <c r="AC5974" t="s">
        <v>38</v>
      </c>
      <c r="AD5974">
        <v>98045</v>
      </c>
    </row>
    <row r="5975" spans="1:30" ht="409.5" x14ac:dyDescent="0.25">
      <c r="A5975">
        <f t="shared" ca="1" si="93"/>
        <v>946</v>
      </c>
      <c r="B5975" t="s">
        <v>230</v>
      </c>
      <c r="C5975" t="s">
        <v>45</v>
      </c>
      <c r="F5975" t="s">
        <v>23301</v>
      </c>
      <c r="O5975" t="s">
        <v>33</v>
      </c>
      <c r="X5975" t="s">
        <v>34</v>
      </c>
      <c r="Z5975" s="1" t="s">
        <v>23302</v>
      </c>
      <c r="AA5975" t="s">
        <v>22580</v>
      </c>
      <c r="AB5975">
        <v>-171887</v>
      </c>
    </row>
    <row r="5976" spans="1:30" x14ac:dyDescent="0.25">
      <c r="A5976">
        <f t="shared" ca="1" si="93"/>
        <v>1873</v>
      </c>
      <c r="B5976" t="s">
        <v>178</v>
      </c>
      <c r="F5976" t="s">
        <v>33142</v>
      </c>
      <c r="G5976">
        <v>0</v>
      </c>
      <c r="O5976" t="s">
        <v>33</v>
      </c>
      <c r="X5976" t="s">
        <v>34</v>
      </c>
      <c r="Y5976" t="s">
        <v>33143</v>
      </c>
      <c r="Z5976" t="s">
        <v>38290</v>
      </c>
      <c r="AA5976" t="s">
        <v>38291</v>
      </c>
      <c r="AB5976" t="s">
        <v>38292</v>
      </c>
      <c r="AC5976" t="s">
        <v>333</v>
      </c>
      <c r="AD5976">
        <v>83864</v>
      </c>
    </row>
    <row r="5977" spans="1:30" x14ac:dyDescent="0.25">
      <c r="A5977">
        <f t="shared" ca="1" si="93"/>
        <v>4854</v>
      </c>
      <c r="B5977" t="s">
        <v>677</v>
      </c>
      <c r="C5977" t="s">
        <v>80</v>
      </c>
      <c r="F5977" t="s">
        <v>8045</v>
      </c>
      <c r="O5977" t="s">
        <v>33</v>
      </c>
      <c r="Y5977" t="s">
        <v>8046</v>
      </c>
      <c r="Z5977" t="s">
        <v>15100</v>
      </c>
      <c r="AA5977" t="s">
        <v>15101</v>
      </c>
      <c r="AB5977">
        <v>-160610</v>
      </c>
      <c r="AC5977" t="s">
        <v>38</v>
      </c>
      <c r="AD5977">
        <v>98226</v>
      </c>
    </row>
    <row r="5978" spans="1:30" x14ac:dyDescent="0.25">
      <c r="A5978">
        <f t="shared" ca="1" si="93"/>
        <v>15837</v>
      </c>
      <c r="B5978" t="s">
        <v>68</v>
      </c>
      <c r="C5978" t="s">
        <v>45</v>
      </c>
      <c r="O5978" t="s">
        <v>33</v>
      </c>
      <c r="X5978" t="s">
        <v>34</v>
      </c>
      <c r="Y5978" t="s">
        <v>43505</v>
      </c>
      <c r="Z5978" t="s">
        <v>43506</v>
      </c>
      <c r="AA5978" t="s">
        <v>21261</v>
      </c>
      <c r="AB5978">
        <v>-171787</v>
      </c>
      <c r="AC5978" t="s">
        <v>38</v>
      </c>
      <c r="AD5978">
        <v>98370</v>
      </c>
    </row>
    <row r="5979" spans="1:30" x14ac:dyDescent="0.25">
      <c r="A5979">
        <f t="shared" ca="1" si="93"/>
        <v>8452</v>
      </c>
      <c r="B5979" t="s">
        <v>489</v>
      </c>
      <c r="C5979" t="s">
        <v>45</v>
      </c>
      <c r="O5979" t="s">
        <v>33</v>
      </c>
      <c r="W5979">
        <v>15</v>
      </c>
      <c r="X5979" t="s">
        <v>34</v>
      </c>
      <c r="Y5979" t="s">
        <v>1369</v>
      </c>
      <c r="Z5979" t="s">
        <v>9679</v>
      </c>
      <c r="AA5979" t="s">
        <v>9680</v>
      </c>
      <c r="AB5979">
        <v>-181512</v>
      </c>
    </row>
    <row r="5980" spans="1:30" ht="409.5" x14ac:dyDescent="0.25">
      <c r="A5980">
        <f t="shared" ca="1" si="93"/>
        <v>19242</v>
      </c>
      <c r="B5980" t="s">
        <v>124</v>
      </c>
      <c r="C5980" t="s">
        <v>45</v>
      </c>
      <c r="F5980" t="s">
        <v>20250</v>
      </c>
      <c r="O5980" t="s">
        <v>33</v>
      </c>
      <c r="X5980" t="s">
        <v>34</v>
      </c>
      <c r="Y5980" t="s">
        <v>22317</v>
      </c>
      <c r="Z5980" s="1" t="s">
        <v>24750</v>
      </c>
      <c r="AA5980" t="s">
        <v>24751</v>
      </c>
      <c r="AB5980">
        <v>-162260</v>
      </c>
      <c r="AC5980" t="s">
        <v>102</v>
      </c>
      <c r="AD5980">
        <v>97302</v>
      </c>
    </row>
    <row r="5981" spans="1:30" x14ac:dyDescent="0.25">
      <c r="A5981">
        <f t="shared" ca="1" si="93"/>
        <v>2111</v>
      </c>
      <c r="B5981" t="s">
        <v>677</v>
      </c>
      <c r="C5981" t="s">
        <v>80</v>
      </c>
      <c r="F5981" t="s">
        <v>651</v>
      </c>
      <c r="G5981">
        <v>0</v>
      </c>
      <c r="O5981" t="s">
        <v>33</v>
      </c>
      <c r="Y5981" t="s">
        <v>652</v>
      </c>
      <c r="Z5981" t="s">
        <v>7763</v>
      </c>
      <c r="AA5981" t="s">
        <v>7764</v>
      </c>
      <c r="AB5981" t="s">
        <v>7765</v>
      </c>
      <c r="AC5981" t="s">
        <v>38</v>
      </c>
      <c r="AD5981">
        <v>98034</v>
      </c>
    </row>
    <row r="5982" spans="1:30" x14ac:dyDescent="0.25">
      <c r="A5982">
        <f t="shared" ca="1" si="93"/>
        <v>7332</v>
      </c>
      <c r="B5982" t="s">
        <v>178</v>
      </c>
      <c r="C5982" t="s">
        <v>179</v>
      </c>
      <c r="F5982" t="s">
        <v>4110</v>
      </c>
      <c r="O5982" t="s">
        <v>33</v>
      </c>
      <c r="X5982" t="s">
        <v>34</v>
      </c>
      <c r="Y5982" t="s">
        <v>20488</v>
      </c>
      <c r="Z5982" t="s">
        <v>29123</v>
      </c>
      <c r="AA5982" t="s">
        <v>29124</v>
      </c>
      <c r="AB5982">
        <v>-170319</v>
      </c>
      <c r="AC5982" t="s">
        <v>38</v>
      </c>
      <c r="AD5982">
        <v>99362</v>
      </c>
    </row>
    <row r="5983" spans="1:30" x14ac:dyDescent="0.25">
      <c r="A5983">
        <f t="shared" ca="1" si="93"/>
        <v>2886</v>
      </c>
      <c r="B5983" t="s">
        <v>79</v>
      </c>
      <c r="C5983" t="s">
        <v>80</v>
      </c>
      <c r="F5983" t="s">
        <v>716</v>
      </c>
      <c r="O5983" t="s">
        <v>33</v>
      </c>
      <c r="Y5983" t="s">
        <v>717</v>
      </c>
      <c r="Z5983" t="s">
        <v>718</v>
      </c>
      <c r="AA5983" t="s">
        <v>719</v>
      </c>
      <c r="AB5983">
        <v>-163253</v>
      </c>
      <c r="AC5983" t="s">
        <v>102</v>
      </c>
      <c r="AD5983">
        <v>97239</v>
      </c>
    </row>
    <row r="5984" spans="1:30" x14ac:dyDescent="0.25">
      <c r="A5984">
        <f t="shared" ca="1" si="93"/>
        <v>653</v>
      </c>
      <c r="B5984" t="s">
        <v>73</v>
      </c>
      <c r="C5984" t="s">
        <v>74</v>
      </c>
      <c r="O5984" t="s">
        <v>63</v>
      </c>
      <c r="X5984" t="s">
        <v>34</v>
      </c>
      <c r="Y5984" t="s">
        <v>17520</v>
      </c>
      <c r="Z5984" t="s">
        <v>17521</v>
      </c>
      <c r="AA5984" t="s">
        <v>17522</v>
      </c>
      <c r="AB5984">
        <v>-173028</v>
      </c>
      <c r="AC5984" t="s">
        <v>38</v>
      </c>
      <c r="AD5984">
        <v>98031</v>
      </c>
    </row>
    <row r="5985" spans="1:30" ht="409.5" x14ac:dyDescent="0.25">
      <c r="A5985">
        <f t="shared" ca="1" si="93"/>
        <v>11745</v>
      </c>
      <c r="B5985" t="s">
        <v>96</v>
      </c>
      <c r="C5985" t="s">
        <v>97</v>
      </c>
      <c r="F5985" t="s">
        <v>6730</v>
      </c>
      <c r="G5985">
        <v>0</v>
      </c>
      <c r="O5985" t="s">
        <v>33</v>
      </c>
      <c r="X5985" t="s">
        <v>34</v>
      </c>
      <c r="Y5985" t="s">
        <v>27350</v>
      </c>
      <c r="Z5985" s="1" t="s">
        <v>27351</v>
      </c>
      <c r="AA5985" t="s">
        <v>27352</v>
      </c>
      <c r="AB5985" t="s">
        <v>27353</v>
      </c>
      <c r="AC5985" t="s">
        <v>38</v>
      </c>
    </row>
    <row r="5986" spans="1:30" x14ac:dyDescent="0.25">
      <c r="A5986">
        <f t="shared" ca="1" si="93"/>
        <v>3475</v>
      </c>
      <c r="B5986" t="s">
        <v>2046</v>
      </c>
      <c r="C5986" t="s">
        <v>80</v>
      </c>
      <c r="F5986" t="s">
        <v>923</v>
      </c>
      <c r="O5986" t="s">
        <v>33</v>
      </c>
      <c r="Y5986" t="s">
        <v>924</v>
      </c>
      <c r="Z5986" t="s">
        <v>14614</v>
      </c>
      <c r="AA5986" t="s">
        <v>14615</v>
      </c>
      <c r="AB5986">
        <v>-160494</v>
      </c>
      <c r="AC5986" t="s">
        <v>38</v>
      </c>
      <c r="AD5986">
        <v>98663</v>
      </c>
    </row>
    <row r="5987" spans="1:30" x14ac:dyDescent="0.25">
      <c r="A5987">
        <f t="shared" ca="1" si="93"/>
        <v>19699</v>
      </c>
      <c r="B5987" t="s">
        <v>2046</v>
      </c>
      <c r="C5987" t="s">
        <v>80</v>
      </c>
      <c r="F5987" t="s">
        <v>3107</v>
      </c>
      <c r="O5987" t="s">
        <v>33</v>
      </c>
      <c r="Y5987" t="s">
        <v>14579</v>
      </c>
      <c r="Z5987" t="s">
        <v>14580</v>
      </c>
      <c r="AA5987" t="s">
        <v>14581</v>
      </c>
      <c r="AB5987">
        <v>-161946</v>
      </c>
      <c r="AC5987" t="s">
        <v>38</v>
      </c>
      <c r="AD5987">
        <v>98201</v>
      </c>
    </row>
    <row r="5988" spans="1:30" x14ac:dyDescent="0.25">
      <c r="A5988">
        <f t="shared" ca="1" si="93"/>
        <v>9991</v>
      </c>
      <c r="B5988" t="s">
        <v>276</v>
      </c>
      <c r="C5988" t="s">
        <v>45</v>
      </c>
      <c r="F5988" t="s">
        <v>315</v>
      </c>
      <c r="N5988" t="s">
        <v>17852</v>
      </c>
      <c r="O5988" t="s">
        <v>33</v>
      </c>
      <c r="W5988">
        <v>15</v>
      </c>
      <c r="X5988" t="s">
        <v>34</v>
      </c>
      <c r="Y5988" t="s">
        <v>1843</v>
      </c>
      <c r="Z5988" t="s">
        <v>17853</v>
      </c>
      <c r="AA5988" t="s">
        <v>17854</v>
      </c>
      <c r="AB5988">
        <v>-160270</v>
      </c>
    </row>
    <row r="5989" spans="1:30" x14ac:dyDescent="0.25">
      <c r="A5989">
        <f t="shared" ca="1" si="93"/>
        <v>12083</v>
      </c>
      <c r="B5989" t="s">
        <v>178</v>
      </c>
      <c r="C5989" t="s">
        <v>179</v>
      </c>
      <c r="F5989" t="s">
        <v>7578</v>
      </c>
      <c r="G5989">
        <v>0</v>
      </c>
      <c r="O5989" t="s">
        <v>33</v>
      </c>
      <c r="X5989" t="s">
        <v>34</v>
      </c>
      <c r="Y5989" t="s">
        <v>19337</v>
      </c>
      <c r="Z5989" t="s">
        <v>38059</v>
      </c>
      <c r="AA5989" t="s">
        <v>38057</v>
      </c>
      <c r="AB5989" t="s">
        <v>38060</v>
      </c>
      <c r="AC5989" t="s">
        <v>38</v>
      </c>
      <c r="AD5989">
        <v>99336</v>
      </c>
    </row>
    <row r="5990" spans="1:30" x14ac:dyDescent="0.25">
      <c r="A5990">
        <f t="shared" ca="1" si="93"/>
        <v>1840</v>
      </c>
      <c r="B5990" t="s">
        <v>73</v>
      </c>
      <c r="C5990" t="s">
        <v>74</v>
      </c>
      <c r="F5990" t="s">
        <v>1194</v>
      </c>
      <c r="G5990">
        <v>0</v>
      </c>
      <c r="O5990" t="s">
        <v>33</v>
      </c>
      <c r="Y5990" t="s">
        <v>4864</v>
      </c>
      <c r="Z5990" t="s">
        <v>4865</v>
      </c>
      <c r="AA5990" t="s">
        <v>4866</v>
      </c>
      <c r="AB5990" t="s">
        <v>4867</v>
      </c>
      <c r="AC5990" t="s">
        <v>38</v>
      </c>
      <c r="AD5990">
        <v>98226</v>
      </c>
    </row>
    <row r="5991" spans="1:30" ht="409.5" x14ac:dyDescent="0.25">
      <c r="A5991">
        <f t="shared" ca="1" si="93"/>
        <v>7655</v>
      </c>
      <c r="B5991" t="s">
        <v>164</v>
      </c>
      <c r="C5991" t="s">
        <v>165</v>
      </c>
      <c r="F5991" t="s">
        <v>638</v>
      </c>
      <c r="G5991">
        <v>0</v>
      </c>
      <c r="O5991" t="s">
        <v>33</v>
      </c>
      <c r="X5991" t="s">
        <v>34</v>
      </c>
      <c r="Y5991" t="s">
        <v>640</v>
      </c>
      <c r="Z5991" s="1" t="s">
        <v>32310</v>
      </c>
      <c r="AA5991" t="s">
        <v>32311</v>
      </c>
      <c r="AB5991" t="s">
        <v>32312</v>
      </c>
      <c r="AC5991" t="s">
        <v>38</v>
      </c>
      <c r="AD5991">
        <v>98104</v>
      </c>
    </row>
    <row r="5992" spans="1:30" x14ac:dyDescent="0.25">
      <c r="A5992">
        <f t="shared" ca="1" si="93"/>
        <v>14478</v>
      </c>
      <c r="B5992" t="s">
        <v>30</v>
      </c>
      <c r="C5992" t="s">
        <v>31</v>
      </c>
      <c r="F5992" t="s">
        <v>3305</v>
      </c>
      <c r="G5992">
        <v>0</v>
      </c>
      <c r="O5992" t="s">
        <v>33</v>
      </c>
      <c r="X5992" t="s">
        <v>34</v>
      </c>
      <c r="Y5992" t="s">
        <v>19311</v>
      </c>
      <c r="Z5992" t="s">
        <v>19312</v>
      </c>
      <c r="AA5992" t="s">
        <v>19312</v>
      </c>
      <c r="AB5992" t="s">
        <v>19313</v>
      </c>
      <c r="AC5992" t="s">
        <v>38</v>
      </c>
      <c r="AD5992">
        <v>98032</v>
      </c>
    </row>
    <row r="5993" spans="1:30" x14ac:dyDescent="0.25">
      <c r="A5993">
        <f t="shared" ca="1" si="93"/>
        <v>19863</v>
      </c>
      <c r="B5993" t="s">
        <v>1203</v>
      </c>
      <c r="C5993" t="s">
        <v>45</v>
      </c>
      <c r="G5993">
        <v>0</v>
      </c>
      <c r="N5993" t="s">
        <v>468</v>
      </c>
      <c r="O5993" t="s">
        <v>52</v>
      </c>
      <c r="W5993">
        <v>15</v>
      </c>
      <c r="X5993" t="s">
        <v>34</v>
      </c>
      <c r="Y5993" t="s">
        <v>22499</v>
      </c>
      <c r="Z5993" t="s">
        <v>22500</v>
      </c>
      <c r="AA5993" t="s">
        <v>22501</v>
      </c>
      <c r="AB5993" t="s">
        <v>22502</v>
      </c>
      <c r="AC5993" t="s">
        <v>38</v>
      </c>
      <c r="AD5993">
        <v>98225</v>
      </c>
    </row>
    <row r="5994" spans="1:30" x14ac:dyDescent="0.25">
      <c r="A5994">
        <f t="shared" ca="1" si="93"/>
        <v>13074</v>
      </c>
      <c r="B5994" t="s">
        <v>739</v>
      </c>
      <c r="C5994" t="s">
        <v>686</v>
      </c>
      <c r="F5994" t="s">
        <v>29249</v>
      </c>
      <c r="O5994" t="s">
        <v>33</v>
      </c>
      <c r="Y5994" t="s">
        <v>29250</v>
      </c>
      <c r="Z5994" t="s">
        <v>29558</v>
      </c>
      <c r="AA5994" t="s">
        <v>29559</v>
      </c>
      <c r="AB5994">
        <v>-162347</v>
      </c>
      <c r="AC5994" t="s">
        <v>38</v>
      </c>
      <c r="AD5994">
        <v>98223</v>
      </c>
    </row>
    <row r="5995" spans="1:30" ht="409.5" x14ac:dyDescent="0.25">
      <c r="A5995">
        <f t="shared" ca="1" si="93"/>
        <v>19273</v>
      </c>
      <c r="B5995" t="s">
        <v>107</v>
      </c>
      <c r="C5995" t="s">
        <v>108</v>
      </c>
      <c r="F5995" t="s">
        <v>42058</v>
      </c>
      <c r="G5995">
        <v>0</v>
      </c>
      <c r="O5995" t="s">
        <v>33</v>
      </c>
      <c r="X5995" t="s">
        <v>34</v>
      </c>
      <c r="Y5995" t="s">
        <v>42059</v>
      </c>
      <c r="Z5995" s="1" t="s">
        <v>42060</v>
      </c>
      <c r="AA5995" t="s">
        <v>42061</v>
      </c>
      <c r="AB5995" t="s">
        <v>42062</v>
      </c>
      <c r="AC5995" t="s">
        <v>3514</v>
      </c>
      <c r="AD5995">
        <v>59406</v>
      </c>
    </row>
    <row r="5996" spans="1:30" x14ac:dyDescent="0.25">
      <c r="A5996">
        <f t="shared" ca="1" si="93"/>
        <v>9555</v>
      </c>
      <c r="B5996" t="s">
        <v>685</v>
      </c>
      <c r="C5996" t="s">
        <v>686</v>
      </c>
      <c r="F5996" t="s">
        <v>35283</v>
      </c>
      <c r="O5996" t="s">
        <v>33</v>
      </c>
      <c r="Y5996" t="s">
        <v>35284</v>
      </c>
      <c r="Z5996" t="s">
        <v>35285</v>
      </c>
      <c r="AA5996" t="s">
        <v>35281</v>
      </c>
      <c r="AB5996">
        <v>-161726</v>
      </c>
      <c r="AC5996" t="s">
        <v>38</v>
      </c>
      <c r="AD5996">
        <v>98087</v>
      </c>
    </row>
    <row r="5997" spans="1:30" x14ac:dyDescent="0.25">
      <c r="A5997">
        <f t="shared" ca="1" si="93"/>
        <v>4392</v>
      </c>
      <c r="B5997" t="s">
        <v>739</v>
      </c>
      <c r="C5997" t="s">
        <v>686</v>
      </c>
      <c r="F5997" t="s">
        <v>19013</v>
      </c>
      <c r="G5997">
        <v>0</v>
      </c>
      <c r="O5997" t="s">
        <v>63</v>
      </c>
      <c r="Y5997" t="s">
        <v>19014</v>
      </c>
      <c r="Z5997" t="s">
        <v>19015</v>
      </c>
      <c r="AA5997" t="s">
        <v>19018</v>
      </c>
      <c r="AB5997" t="s">
        <v>19019</v>
      </c>
    </row>
    <row r="5998" spans="1:30" x14ac:dyDescent="0.25">
      <c r="A5998">
        <f t="shared" ca="1" si="93"/>
        <v>10968</v>
      </c>
      <c r="B5998" t="s">
        <v>685</v>
      </c>
      <c r="C5998" t="s">
        <v>686</v>
      </c>
      <c r="F5998" t="s">
        <v>20061</v>
      </c>
      <c r="O5998" t="s">
        <v>33</v>
      </c>
      <c r="Y5998" t="s">
        <v>20062</v>
      </c>
      <c r="Z5998" t="s">
        <v>33855</v>
      </c>
      <c r="AA5998" t="s">
        <v>33814</v>
      </c>
      <c r="AB5998">
        <v>-173377</v>
      </c>
    </row>
    <row r="5999" spans="1:30" ht="409.5" x14ac:dyDescent="0.25">
      <c r="A5999">
        <f t="shared" ca="1" si="93"/>
        <v>837</v>
      </c>
      <c r="B5999" t="s">
        <v>164</v>
      </c>
      <c r="C5999" t="s">
        <v>165</v>
      </c>
      <c r="F5999" t="s">
        <v>17840</v>
      </c>
      <c r="G5999">
        <v>0</v>
      </c>
      <c r="M5999" s="1" t="s">
        <v>17841</v>
      </c>
      <c r="N5999" t="s">
        <v>17842</v>
      </c>
      <c r="O5999" t="s">
        <v>33</v>
      </c>
      <c r="P5999" t="s">
        <v>17843</v>
      </c>
      <c r="V5999" s="1" t="s">
        <v>17844</v>
      </c>
      <c r="W5999">
        <v>12</v>
      </c>
      <c r="Y5999" t="s">
        <v>17845</v>
      </c>
      <c r="Z5999" s="1" t="s">
        <v>17846</v>
      </c>
      <c r="AA5999" t="s">
        <v>17847</v>
      </c>
      <c r="AB5999" t="s">
        <v>17848</v>
      </c>
      <c r="AC5999" t="s">
        <v>38</v>
      </c>
      <c r="AD5999">
        <v>98424</v>
      </c>
    </row>
    <row r="6000" spans="1:30" x14ac:dyDescent="0.25">
      <c r="A6000">
        <f t="shared" ca="1" si="93"/>
        <v>671</v>
      </c>
      <c r="B6000" t="s">
        <v>489</v>
      </c>
      <c r="C6000" t="s">
        <v>45</v>
      </c>
      <c r="O6000" t="s">
        <v>33</v>
      </c>
      <c r="X6000" t="s">
        <v>34</v>
      </c>
      <c r="Y6000" t="s">
        <v>9780</v>
      </c>
      <c r="Z6000" t="s">
        <v>9781</v>
      </c>
      <c r="AA6000" t="s">
        <v>9782</v>
      </c>
      <c r="AB6000">
        <v>-171535</v>
      </c>
    </row>
    <row r="6001" spans="1:30" x14ac:dyDescent="0.25">
      <c r="A6001">
        <f t="shared" ca="1" si="93"/>
        <v>9360</v>
      </c>
      <c r="B6001" t="s">
        <v>73</v>
      </c>
      <c r="C6001" t="s">
        <v>74</v>
      </c>
      <c r="F6001" t="s">
        <v>4947</v>
      </c>
      <c r="G6001">
        <v>0</v>
      </c>
      <c r="O6001" t="s">
        <v>33</v>
      </c>
      <c r="Y6001" t="s">
        <v>3152</v>
      </c>
      <c r="Z6001" t="s">
        <v>36758</v>
      </c>
      <c r="AA6001" t="s">
        <v>36725</v>
      </c>
      <c r="AB6001" t="s">
        <v>36759</v>
      </c>
    </row>
    <row r="6002" spans="1:30" x14ac:dyDescent="0.25">
      <c r="A6002">
        <f t="shared" ca="1" si="93"/>
        <v>19976</v>
      </c>
      <c r="B6002" t="s">
        <v>30</v>
      </c>
      <c r="C6002" t="s">
        <v>31</v>
      </c>
      <c r="F6002" t="s">
        <v>103</v>
      </c>
      <c r="G6002">
        <v>0</v>
      </c>
      <c r="O6002" t="s">
        <v>33</v>
      </c>
      <c r="X6002" t="s">
        <v>34</v>
      </c>
      <c r="Y6002" t="s">
        <v>3073</v>
      </c>
      <c r="Z6002" t="s">
        <v>40414</v>
      </c>
      <c r="AA6002" t="s">
        <v>40414</v>
      </c>
      <c r="AB6002" t="s">
        <v>40415</v>
      </c>
      <c r="AC6002" t="s">
        <v>38</v>
      </c>
      <c r="AD6002">
        <v>98052</v>
      </c>
    </row>
    <row r="6003" spans="1:30" x14ac:dyDescent="0.25">
      <c r="A6003">
        <f t="shared" ca="1" si="93"/>
        <v>1203</v>
      </c>
      <c r="B6003" t="s">
        <v>685</v>
      </c>
      <c r="C6003" t="s">
        <v>686</v>
      </c>
      <c r="F6003" t="s">
        <v>3500</v>
      </c>
      <c r="G6003">
        <v>0</v>
      </c>
      <c r="O6003" t="s">
        <v>33</v>
      </c>
      <c r="X6003" t="s">
        <v>34</v>
      </c>
      <c r="Y6003" t="s">
        <v>3501</v>
      </c>
      <c r="Z6003" t="s">
        <v>3502</v>
      </c>
      <c r="AA6003" t="s">
        <v>3503</v>
      </c>
      <c r="AB6003" t="s">
        <v>3504</v>
      </c>
      <c r="AC6003" t="s">
        <v>3505</v>
      </c>
    </row>
    <row r="6004" spans="1:30" x14ac:dyDescent="0.25">
      <c r="A6004">
        <f t="shared" ca="1" si="93"/>
        <v>13139</v>
      </c>
      <c r="B6004" t="s">
        <v>739</v>
      </c>
      <c r="C6004" t="s">
        <v>686</v>
      </c>
      <c r="F6004" t="s">
        <v>29535</v>
      </c>
      <c r="O6004" t="s">
        <v>33</v>
      </c>
      <c r="Y6004" t="s">
        <v>29536</v>
      </c>
      <c r="Z6004" t="s">
        <v>30142</v>
      </c>
      <c r="AA6004" t="s">
        <v>30137</v>
      </c>
      <c r="AB6004">
        <v>-161563</v>
      </c>
    </row>
    <row r="6005" spans="1:30" x14ac:dyDescent="0.25">
      <c r="A6005">
        <f t="shared" ca="1" si="93"/>
        <v>9569</v>
      </c>
      <c r="B6005" t="s">
        <v>334</v>
      </c>
      <c r="C6005" t="s">
        <v>45</v>
      </c>
      <c r="F6005" t="s">
        <v>30324</v>
      </c>
      <c r="O6005" t="s">
        <v>33</v>
      </c>
      <c r="Y6005" t="s">
        <v>28602</v>
      </c>
      <c r="Z6005" t="s">
        <v>34380</v>
      </c>
      <c r="AA6005" t="s">
        <v>34345</v>
      </c>
      <c r="AB6005">
        <v>-161461</v>
      </c>
      <c r="AC6005" t="s">
        <v>38</v>
      </c>
      <c r="AD6005">
        <v>98004</v>
      </c>
    </row>
    <row r="6006" spans="1:30" ht="409.5" x14ac:dyDescent="0.25">
      <c r="A6006">
        <f t="shared" ca="1" si="93"/>
        <v>7813</v>
      </c>
      <c r="B6006" t="s">
        <v>44</v>
      </c>
      <c r="C6006" t="s">
        <v>45</v>
      </c>
      <c r="F6006" t="s">
        <v>823</v>
      </c>
      <c r="G6006">
        <v>0</v>
      </c>
      <c r="O6006" t="s">
        <v>33</v>
      </c>
      <c r="X6006" t="s">
        <v>34</v>
      </c>
      <c r="Y6006" t="s">
        <v>27225</v>
      </c>
      <c r="Z6006" s="1" t="s">
        <v>27226</v>
      </c>
      <c r="AA6006" t="s">
        <v>27227</v>
      </c>
      <c r="AB6006" t="s">
        <v>27228</v>
      </c>
      <c r="AC6006" t="s">
        <v>38</v>
      </c>
      <c r="AD6006">
        <v>98662</v>
      </c>
    </row>
    <row r="6007" spans="1:30" x14ac:dyDescent="0.25">
      <c r="A6007">
        <f t="shared" ca="1" si="93"/>
        <v>16538</v>
      </c>
      <c r="B6007" t="s">
        <v>685</v>
      </c>
      <c r="C6007" t="s">
        <v>686</v>
      </c>
      <c r="F6007" t="s">
        <v>28601</v>
      </c>
      <c r="O6007" t="s">
        <v>33</v>
      </c>
      <c r="Y6007" t="s">
        <v>3582</v>
      </c>
      <c r="Z6007" t="s">
        <v>34751</v>
      </c>
      <c r="AA6007" t="s">
        <v>34750</v>
      </c>
      <c r="AB6007">
        <v>-162553</v>
      </c>
      <c r="AC6007" t="s">
        <v>38</v>
      </c>
      <c r="AD6007">
        <v>98004</v>
      </c>
    </row>
    <row r="6008" spans="1:30" ht="409.5" x14ac:dyDescent="0.25">
      <c r="A6008">
        <f t="shared" ca="1" si="93"/>
        <v>16313</v>
      </c>
      <c r="B6008" t="s">
        <v>68</v>
      </c>
      <c r="C6008" t="s">
        <v>45</v>
      </c>
      <c r="F6008" t="s">
        <v>20250</v>
      </c>
      <c r="O6008" t="s">
        <v>33</v>
      </c>
      <c r="X6008" t="s">
        <v>34</v>
      </c>
      <c r="Y6008" t="s">
        <v>22656</v>
      </c>
      <c r="Z6008" s="1" t="s">
        <v>22749</v>
      </c>
      <c r="AA6008" t="s">
        <v>22580</v>
      </c>
      <c r="AB6008">
        <v>-160174</v>
      </c>
      <c r="AC6008" t="s">
        <v>102</v>
      </c>
      <c r="AD6008">
        <v>97302</v>
      </c>
    </row>
    <row r="6009" spans="1:30" x14ac:dyDescent="0.25">
      <c r="A6009">
        <f t="shared" ca="1" si="93"/>
        <v>13142</v>
      </c>
      <c r="B6009" t="s">
        <v>73</v>
      </c>
      <c r="C6009" t="s">
        <v>74</v>
      </c>
      <c r="F6009" t="s">
        <v>3421</v>
      </c>
      <c r="G6009">
        <v>0</v>
      </c>
      <c r="O6009" t="s">
        <v>33</v>
      </c>
      <c r="Y6009" t="s">
        <v>36371</v>
      </c>
      <c r="Z6009" t="s">
        <v>36372</v>
      </c>
      <c r="AA6009" t="s">
        <v>36373</v>
      </c>
      <c r="AB6009" t="s">
        <v>36374</v>
      </c>
    </row>
    <row r="6010" spans="1:30" ht="409.5" x14ac:dyDescent="0.25">
      <c r="A6010">
        <f t="shared" ca="1" si="93"/>
        <v>11494</v>
      </c>
      <c r="B6010" t="s">
        <v>73</v>
      </c>
      <c r="C6010" t="s">
        <v>74</v>
      </c>
      <c r="F6010" t="s">
        <v>35289</v>
      </c>
      <c r="G6010">
        <v>0</v>
      </c>
      <c r="O6010" t="s">
        <v>33</v>
      </c>
      <c r="Y6010" t="s">
        <v>35661</v>
      </c>
      <c r="Z6010" s="1" t="s">
        <v>36896</v>
      </c>
      <c r="AA6010" t="s">
        <v>36869</v>
      </c>
      <c r="AB6010" t="s">
        <v>36897</v>
      </c>
    </row>
    <row r="6011" spans="1:30" ht="270" x14ac:dyDescent="0.25">
      <c r="A6011">
        <f t="shared" ca="1" si="93"/>
        <v>17239</v>
      </c>
      <c r="B6011" t="s">
        <v>230</v>
      </c>
      <c r="C6011" t="s">
        <v>45</v>
      </c>
      <c r="O6011" t="s">
        <v>33</v>
      </c>
      <c r="X6011" t="s">
        <v>34</v>
      </c>
      <c r="Y6011" t="s">
        <v>22669</v>
      </c>
      <c r="Z6011" s="1" t="s">
        <v>23145</v>
      </c>
      <c r="AA6011" t="s">
        <v>22580</v>
      </c>
      <c r="AB6011">
        <v>-170571</v>
      </c>
    </row>
    <row r="6012" spans="1:30" ht="409.5" x14ac:dyDescent="0.25">
      <c r="A6012">
        <f t="shared" ca="1" si="93"/>
        <v>4887</v>
      </c>
      <c r="B6012" t="s">
        <v>489</v>
      </c>
      <c r="C6012" t="s">
        <v>45</v>
      </c>
      <c r="O6012" t="s">
        <v>1</v>
      </c>
      <c r="P6012" t="s">
        <v>1533</v>
      </c>
      <c r="W6012">
        <v>15</v>
      </c>
      <c r="Y6012" t="s">
        <v>18115</v>
      </c>
      <c r="Z6012" s="1" t="s">
        <v>18116</v>
      </c>
      <c r="AA6012" t="s">
        <v>18117</v>
      </c>
      <c r="AB6012">
        <v>-181180</v>
      </c>
    </row>
    <row r="6013" spans="1:30" ht="409.5" x14ac:dyDescent="0.25">
      <c r="A6013">
        <f t="shared" ca="1" si="93"/>
        <v>13558</v>
      </c>
      <c r="B6013" t="s">
        <v>44</v>
      </c>
      <c r="C6013" t="s">
        <v>45</v>
      </c>
      <c r="F6013" t="s">
        <v>39766</v>
      </c>
      <c r="G6013">
        <v>0</v>
      </c>
      <c r="N6013" t="s">
        <v>468</v>
      </c>
      <c r="O6013" t="s">
        <v>33</v>
      </c>
      <c r="X6013" t="s">
        <v>34</v>
      </c>
      <c r="Y6013" t="s">
        <v>39767</v>
      </c>
      <c r="Z6013" s="1" t="s">
        <v>39768</v>
      </c>
      <c r="AA6013" s="1" t="s">
        <v>39768</v>
      </c>
      <c r="AB6013" t="s">
        <v>39769</v>
      </c>
      <c r="AC6013" t="s">
        <v>38</v>
      </c>
      <c r="AD6013">
        <v>98101</v>
      </c>
    </row>
    <row r="6014" spans="1:30" x14ac:dyDescent="0.25">
      <c r="A6014">
        <f t="shared" ca="1" si="93"/>
        <v>17875</v>
      </c>
      <c r="B6014" t="s">
        <v>96</v>
      </c>
      <c r="C6014" t="s">
        <v>97</v>
      </c>
      <c r="F6014" t="s">
        <v>3707</v>
      </c>
      <c r="G6014">
        <v>0</v>
      </c>
      <c r="N6014" t="s">
        <v>1348</v>
      </c>
      <c r="O6014" t="s">
        <v>33</v>
      </c>
      <c r="X6014" t="s">
        <v>34</v>
      </c>
      <c r="Y6014" t="s">
        <v>3708</v>
      </c>
      <c r="Z6014" t="s">
        <v>3750</v>
      </c>
      <c r="AA6014" t="s">
        <v>3721</v>
      </c>
      <c r="AB6014" t="s">
        <v>3751</v>
      </c>
      <c r="AC6014" t="s">
        <v>102</v>
      </c>
      <c r="AD6014">
        <v>97222</v>
      </c>
    </row>
    <row r="6015" spans="1:30" ht="409.5" x14ac:dyDescent="0.25">
      <c r="A6015">
        <f t="shared" ca="1" si="93"/>
        <v>6837</v>
      </c>
      <c r="B6015" t="s">
        <v>3712</v>
      </c>
      <c r="C6015" t="s">
        <v>16820</v>
      </c>
      <c r="F6015" t="s">
        <v>20250</v>
      </c>
      <c r="G6015">
        <v>0</v>
      </c>
      <c r="O6015" t="s">
        <v>63</v>
      </c>
      <c r="X6015" t="s">
        <v>34</v>
      </c>
      <c r="Y6015" t="s">
        <v>19763</v>
      </c>
      <c r="Z6015" s="1" t="s">
        <v>24461</v>
      </c>
      <c r="AA6015" t="s">
        <v>24027</v>
      </c>
      <c r="AB6015" t="s">
        <v>24462</v>
      </c>
    </row>
    <row r="6016" spans="1:30" x14ac:dyDescent="0.25">
      <c r="A6016">
        <f t="shared" ca="1" si="93"/>
        <v>5939</v>
      </c>
      <c r="B6016" t="s">
        <v>1203</v>
      </c>
      <c r="C6016" t="s">
        <v>45</v>
      </c>
      <c r="G6016">
        <v>0</v>
      </c>
      <c r="O6016" t="s">
        <v>33</v>
      </c>
      <c r="X6016" t="s">
        <v>34</v>
      </c>
      <c r="Y6016" t="s">
        <v>21086</v>
      </c>
      <c r="Z6016" t="s">
        <v>21087</v>
      </c>
      <c r="AA6016" t="s">
        <v>2406</v>
      </c>
      <c r="AB6016" t="s">
        <v>21088</v>
      </c>
      <c r="AC6016" t="s">
        <v>21089</v>
      </c>
      <c r="AD6016">
        <v>6770</v>
      </c>
    </row>
    <row r="6017" spans="1:30" ht="409.5" x14ac:dyDescent="0.25">
      <c r="A6017">
        <f t="shared" ca="1" si="93"/>
        <v>13398</v>
      </c>
      <c r="B6017" t="s">
        <v>230</v>
      </c>
      <c r="C6017" t="s">
        <v>45</v>
      </c>
      <c r="O6017" t="s">
        <v>33</v>
      </c>
      <c r="X6017" t="s">
        <v>34</v>
      </c>
      <c r="Y6017" t="s">
        <v>22651</v>
      </c>
      <c r="Z6017" s="1" t="s">
        <v>23334</v>
      </c>
      <c r="AA6017" t="s">
        <v>22580</v>
      </c>
      <c r="AB6017">
        <v>-172464</v>
      </c>
    </row>
    <row r="6018" spans="1:30" x14ac:dyDescent="0.25">
      <c r="A6018">
        <f t="shared" ref="A6018:A6081" ca="1" si="94">RANDBETWEEN(1,20000)</f>
        <v>3555</v>
      </c>
      <c r="B6018" t="s">
        <v>230</v>
      </c>
      <c r="C6018" t="s">
        <v>45</v>
      </c>
      <c r="F6018" t="s">
        <v>1955</v>
      </c>
      <c r="O6018" t="s">
        <v>33</v>
      </c>
      <c r="Y6018" t="s">
        <v>1956</v>
      </c>
      <c r="Z6018" t="s">
        <v>1957</v>
      </c>
      <c r="AA6018" t="s">
        <v>1865</v>
      </c>
      <c r="AB6018">
        <v>-170944</v>
      </c>
      <c r="AC6018" t="s">
        <v>38</v>
      </c>
      <c r="AD6018">
        <v>98467</v>
      </c>
    </row>
    <row r="6019" spans="1:30" x14ac:dyDescent="0.25">
      <c r="A6019">
        <f t="shared" ca="1" si="94"/>
        <v>9073</v>
      </c>
      <c r="B6019" t="s">
        <v>73</v>
      </c>
      <c r="C6019" t="s">
        <v>74</v>
      </c>
      <c r="F6019" t="s">
        <v>4683</v>
      </c>
      <c r="G6019">
        <v>0</v>
      </c>
      <c r="O6019" t="s">
        <v>33</v>
      </c>
      <c r="Y6019" t="s">
        <v>36195</v>
      </c>
      <c r="Z6019" t="s">
        <v>36729</v>
      </c>
      <c r="AA6019" t="s">
        <v>36725</v>
      </c>
      <c r="AB6019" t="s">
        <v>36730</v>
      </c>
    </row>
    <row r="6020" spans="1:30" x14ac:dyDescent="0.25">
      <c r="A6020">
        <f t="shared" ca="1" si="94"/>
        <v>10083</v>
      </c>
      <c r="B6020" t="s">
        <v>334</v>
      </c>
      <c r="C6020" t="s">
        <v>45</v>
      </c>
      <c r="F6020" t="s">
        <v>25260</v>
      </c>
      <c r="O6020" t="s">
        <v>33</v>
      </c>
      <c r="V6020" t="s">
        <v>27579</v>
      </c>
      <c r="W6020">
        <v>30</v>
      </c>
      <c r="X6020" t="s">
        <v>34</v>
      </c>
      <c r="Y6020" t="s">
        <v>16777</v>
      </c>
      <c r="Z6020" t="s">
        <v>27580</v>
      </c>
      <c r="AA6020" t="s">
        <v>27581</v>
      </c>
      <c r="AB6020">
        <v>-171749</v>
      </c>
      <c r="AC6020" t="s">
        <v>38</v>
      </c>
      <c r="AD6020">
        <v>98424</v>
      </c>
    </row>
    <row r="6021" spans="1:30" x14ac:dyDescent="0.25">
      <c r="A6021">
        <f t="shared" ca="1" si="94"/>
        <v>12241</v>
      </c>
      <c r="B6021" t="s">
        <v>739</v>
      </c>
      <c r="C6021" t="s">
        <v>686</v>
      </c>
      <c r="F6021" t="s">
        <v>160</v>
      </c>
      <c r="G6021">
        <v>0</v>
      </c>
      <c r="O6021" t="s">
        <v>33</v>
      </c>
      <c r="Y6021" t="s">
        <v>3018</v>
      </c>
      <c r="Z6021" t="s">
        <v>31065</v>
      </c>
      <c r="AA6021" t="s">
        <v>31066</v>
      </c>
      <c r="AB6021" t="s">
        <v>31067</v>
      </c>
      <c r="AC6021" t="s">
        <v>38</v>
      </c>
    </row>
    <row r="6022" spans="1:30" ht="409.5" x14ac:dyDescent="0.25">
      <c r="A6022">
        <f t="shared" ca="1" si="94"/>
        <v>9575</v>
      </c>
      <c r="B6022" t="s">
        <v>73</v>
      </c>
      <c r="C6022" t="s">
        <v>74</v>
      </c>
      <c r="F6022" t="s">
        <v>1619</v>
      </c>
      <c r="O6022" t="s">
        <v>33</v>
      </c>
      <c r="W6022">
        <v>15</v>
      </c>
      <c r="X6022" t="s">
        <v>34</v>
      </c>
      <c r="Y6022" t="s">
        <v>2471</v>
      </c>
      <c r="Z6022" s="1" t="s">
        <v>41332</v>
      </c>
      <c r="AA6022" t="s">
        <v>41333</v>
      </c>
      <c r="AB6022">
        <v>-180779</v>
      </c>
      <c r="AC6022" t="s">
        <v>38</v>
      </c>
      <c r="AD6022">
        <v>98101</v>
      </c>
    </row>
    <row r="6023" spans="1:30" x14ac:dyDescent="0.25">
      <c r="A6023">
        <f t="shared" ca="1" si="94"/>
        <v>1787</v>
      </c>
      <c r="B6023" t="s">
        <v>334</v>
      </c>
      <c r="C6023" t="s">
        <v>45</v>
      </c>
      <c r="O6023" t="s">
        <v>33</v>
      </c>
      <c r="V6023" t="s">
        <v>21204</v>
      </c>
      <c r="W6023">
        <v>30</v>
      </c>
      <c r="X6023" t="s">
        <v>34</v>
      </c>
      <c r="Y6023" t="s">
        <v>21205</v>
      </c>
      <c r="Z6023" t="s">
        <v>21206</v>
      </c>
      <c r="AA6023" t="s">
        <v>20830</v>
      </c>
      <c r="AB6023">
        <v>-162710</v>
      </c>
      <c r="AC6023" t="s">
        <v>38</v>
      </c>
      <c r="AD6023">
        <v>98110</v>
      </c>
    </row>
    <row r="6024" spans="1:30" x14ac:dyDescent="0.25">
      <c r="A6024">
        <f t="shared" ca="1" si="94"/>
        <v>16741</v>
      </c>
      <c r="B6024" t="s">
        <v>39</v>
      </c>
      <c r="C6024" t="s">
        <v>165</v>
      </c>
      <c r="F6024" t="s">
        <v>2132</v>
      </c>
      <c r="G6024">
        <v>0</v>
      </c>
      <c r="O6024" t="s">
        <v>33</v>
      </c>
      <c r="W6024">
        <v>30</v>
      </c>
      <c r="X6024" t="s">
        <v>34</v>
      </c>
      <c r="Y6024" t="s">
        <v>2133</v>
      </c>
      <c r="Z6024" t="s">
        <v>2134</v>
      </c>
      <c r="AA6024" t="s">
        <v>2135</v>
      </c>
      <c r="AB6024" t="s">
        <v>2136</v>
      </c>
      <c r="AC6024" t="s">
        <v>38</v>
      </c>
      <c r="AD6024">
        <v>98109</v>
      </c>
    </row>
    <row r="6025" spans="1:30" x14ac:dyDescent="0.25">
      <c r="A6025">
        <f t="shared" ca="1" si="94"/>
        <v>15993</v>
      </c>
      <c r="B6025" t="s">
        <v>334</v>
      </c>
      <c r="C6025" t="s">
        <v>45</v>
      </c>
      <c r="F6025" t="s">
        <v>335</v>
      </c>
      <c r="O6025" t="s">
        <v>33</v>
      </c>
      <c r="V6025" t="s">
        <v>336</v>
      </c>
      <c r="W6025">
        <v>30</v>
      </c>
      <c r="X6025" t="s">
        <v>34</v>
      </c>
      <c r="Y6025" t="s">
        <v>337</v>
      </c>
      <c r="Z6025" t="s">
        <v>338</v>
      </c>
      <c r="AA6025" t="s">
        <v>339</v>
      </c>
      <c r="AB6025">
        <v>-170867</v>
      </c>
      <c r="AC6025" t="s">
        <v>38</v>
      </c>
      <c r="AD6025">
        <v>98104</v>
      </c>
    </row>
    <row r="6026" spans="1:30" ht="75" x14ac:dyDescent="0.25">
      <c r="A6026">
        <f t="shared" ca="1" si="94"/>
        <v>13985</v>
      </c>
      <c r="B6026" t="s">
        <v>73</v>
      </c>
      <c r="C6026" t="s">
        <v>74</v>
      </c>
      <c r="F6026" t="s">
        <v>3116</v>
      </c>
      <c r="O6026" t="s">
        <v>33</v>
      </c>
      <c r="W6026">
        <v>15</v>
      </c>
      <c r="X6026" t="s">
        <v>34</v>
      </c>
      <c r="Y6026" t="s">
        <v>3040</v>
      </c>
      <c r="Z6026" t="s">
        <v>24803</v>
      </c>
      <c r="AA6026" s="1" t="s">
        <v>24804</v>
      </c>
      <c r="AB6026">
        <v>-173259</v>
      </c>
      <c r="AC6026" t="s">
        <v>38</v>
      </c>
      <c r="AD6026">
        <v>98052</v>
      </c>
    </row>
    <row r="6027" spans="1:30" ht="409.5" x14ac:dyDescent="0.25">
      <c r="A6027">
        <f t="shared" ca="1" si="94"/>
        <v>8109</v>
      </c>
      <c r="B6027" t="s">
        <v>230</v>
      </c>
      <c r="C6027" t="s">
        <v>45</v>
      </c>
      <c r="O6027" t="s">
        <v>33</v>
      </c>
      <c r="W6027">
        <v>15</v>
      </c>
      <c r="X6027" t="s">
        <v>34</v>
      </c>
      <c r="Y6027" t="s">
        <v>23251</v>
      </c>
      <c r="Z6027" s="1" t="s">
        <v>23423</v>
      </c>
      <c r="AA6027" t="s">
        <v>22580</v>
      </c>
      <c r="AB6027">
        <v>-180277</v>
      </c>
    </row>
    <row r="6028" spans="1:30" ht="409.5" x14ac:dyDescent="0.25">
      <c r="A6028">
        <f t="shared" ca="1" si="94"/>
        <v>18447</v>
      </c>
      <c r="B6028" t="s">
        <v>3712</v>
      </c>
      <c r="C6028" t="s">
        <v>45</v>
      </c>
      <c r="F6028" t="s">
        <v>20250</v>
      </c>
      <c r="G6028">
        <v>0</v>
      </c>
      <c r="O6028" t="s">
        <v>63</v>
      </c>
      <c r="X6028" t="s">
        <v>34</v>
      </c>
      <c r="Y6028" t="s">
        <v>22598</v>
      </c>
      <c r="Z6028" s="1" t="s">
        <v>24123</v>
      </c>
      <c r="AA6028" t="s">
        <v>24027</v>
      </c>
      <c r="AB6028" t="s">
        <v>24124</v>
      </c>
      <c r="AC6028" t="s">
        <v>102</v>
      </c>
      <c r="AD6028">
        <v>97302</v>
      </c>
    </row>
    <row r="6029" spans="1:30" ht="409.5" x14ac:dyDescent="0.25">
      <c r="A6029">
        <f t="shared" ca="1" si="94"/>
        <v>3534</v>
      </c>
      <c r="B6029" t="s">
        <v>677</v>
      </c>
      <c r="C6029" t="s">
        <v>80</v>
      </c>
      <c r="F6029" t="s">
        <v>16854</v>
      </c>
      <c r="O6029" t="s">
        <v>155</v>
      </c>
      <c r="X6029" t="s">
        <v>34</v>
      </c>
      <c r="Y6029" t="s">
        <v>16855</v>
      </c>
      <c r="Z6029" s="1" t="s">
        <v>16856</v>
      </c>
      <c r="AA6029" t="s">
        <v>16857</v>
      </c>
      <c r="AB6029">
        <v>-160020</v>
      </c>
      <c r="AC6029" t="s">
        <v>38</v>
      </c>
      <c r="AD6029">
        <v>98057</v>
      </c>
    </row>
    <row r="6030" spans="1:30" x14ac:dyDescent="0.25">
      <c r="A6030">
        <f t="shared" ca="1" si="94"/>
        <v>9052</v>
      </c>
      <c r="B6030" t="s">
        <v>178</v>
      </c>
      <c r="G6030">
        <v>0</v>
      </c>
      <c r="O6030" t="s">
        <v>63</v>
      </c>
      <c r="X6030" t="s">
        <v>34</v>
      </c>
      <c r="Y6030" t="s">
        <v>40823</v>
      </c>
      <c r="Z6030" t="s">
        <v>40824</v>
      </c>
      <c r="AA6030" t="s">
        <v>40825</v>
      </c>
      <c r="AB6030" t="s">
        <v>40826</v>
      </c>
      <c r="AC6030" t="s">
        <v>38</v>
      </c>
      <c r="AD6030">
        <v>99336</v>
      </c>
    </row>
    <row r="6031" spans="1:30" x14ac:dyDescent="0.25">
      <c r="A6031">
        <f t="shared" ca="1" si="94"/>
        <v>2373</v>
      </c>
      <c r="B6031" t="s">
        <v>230</v>
      </c>
      <c r="C6031" t="s">
        <v>45</v>
      </c>
      <c r="O6031" t="s">
        <v>33</v>
      </c>
      <c r="X6031" t="s">
        <v>34</v>
      </c>
      <c r="Y6031" t="s">
        <v>22978</v>
      </c>
      <c r="Z6031" t="s">
        <v>23319</v>
      </c>
      <c r="AA6031" t="s">
        <v>22580</v>
      </c>
      <c r="AB6031">
        <v>-172195</v>
      </c>
    </row>
    <row r="6032" spans="1:30" x14ac:dyDescent="0.25">
      <c r="A6032">
        <f t="shared" ca="1" si="94"/>
        <v>3899</v>
      </c>
      <c r="B6032" t="s">
        <v>334</v>
      </c>
      <c r="C6032" t="s">
        <v>45</v>
      </c>
      <c r="F6032" t="s">
        <v>103</v>
      </c>
      <c r="G6032">
        <v>0</v>
      </c>
      <c r="O6032" t="s">
        <v>33</v>
      </c>
      <c r="X6032" t="s">
        <v>34</v>
      </c>
      <c r="Y6032" t="s">
        <v>3073</v>
      </c>
      <c r="Z6032" t="s">
        <v>4984</v>
      </c>
      <c r="AA6032" t="s">
        <v>4985</v>
      </c>
      <c r="AB6032" t="s">
        <v>4986</v>
      </c>
      <c r="AC6032" t="s">
        <v>38</v>
      </c>
      <c r="AD6032">
        <v>98052</v>
      </c>
    </row>
    <row r="6033" spans="1:30" ht="240" x14ac:dyDescent="0.25">
      <c r="A6033">
        <f t="shared" ca="1" si="94"/>
        <v>6664</v>
      </c>
      <c r="B6033" t="s">
        <v>39</v>
      </c>
      <c r="F6033" t="s">
        <v>69</v>
      </c>
      <c r="N6033" s="1" t="s">
        <v>27173</v>
      </c>
      <c r="O6033" t="s">
        <v>168</v>
      </c>
      <c r="Y6033" t="s">
        <v>725</v>
      </c>
      <c r="Z6033" t="s">
        <v>27174</v>
      </c>
      <c r="AA6033" t="s">
        <v>27175</v>
      </c>
      <c r="AB6033">
        <v>-160329</v>
      </c>
      <c r="AC6033" t="s">
        <v>38</v>
      </c>
      <c r="AD6033">
        <v>98121</v>
      </c>
    </row>
    <row r="6034" spans="1:30" x14ac:dyDescent="0.25">
      <c r="A6034">
        <f t="shared" ca="1" si="94"/>
        <v>19671</v>
      </c>
      <c r="B6034" t="s">
        <v>739</v>
      </c>
      <c r="C6034" t="s">
        <v>686</v>
      </c>
      <c r="F6034" t="s">
        <v>29782</v>
      </c>
      <c r="O6034" t="s">
        <v>33</v>
      </c>
      <c r="Y6034" t="s">
        <v>29783</v>
      </c>
      <c r="Z6034" t="s">
        <v>29784</v>
      </c>
      <c r="AA6034" t="s">
        <v>29785</v>
      </c>
      <c r="AB6034">
        <v>-171165</v>
      </c>
      <c r="AC6034" t="s">
        <v>102</v>
      </c>
      <c r="AD6034">
        <v>97219</v>
      </c>
    </row>
    <row r="6035" spans="1:30" ht="409.5" x14ac:dyDescent="0.25">
      <c r="A6035">
        <f t="shared" ca="1" si="94"/>
        <v>10808</v>
      </c>
      <c r="B6035" t="s">
        <v>178</v>
      </c>
      <c r="C6035" t="s">
        <v>179</v>
      </c>
      <c r="O6035" t="s">
        <v>33</v>
      </c>
      <c r="X6035" t="s">
        <v>34</v>
      </c>
      <c r="Y6035" t="s">
        <v>38367</v>
      </c>
      <c r="Z6035" s="1" t="s">
        <v>38368</v>
      </c>
      <c r="AA6035" t="s">
        <v>38369</v>
      </c>
      <c r="AB6035">
        <v>-160486</v>
      </c>
      <c r="AC6035" t="s">
        <v>38</v>
      </c>
      <c r="AD6035">
        <v>99320</v>
      </c>
    </row>
    <row r="6036" spans="1:30" x14ac:dyDescent="0.25">
      <c r="A6036">
        <f t="shared" ca="1" si="94"/>
        <v>1676</v>
      </c>
      <c r="B6036" t="s">
        <v>677</v>
      </c>
      <c r="C6036" t="s">
        <v>80</v>
      </c>
      <c r="F6036" t="s">
        <v>6820</v>
      </c>
      <c r="G6036">
        <v>0</v>
      </c>
      <c r="O6036" t="s">
        <v>33</v>
      </c>
      <c r="Y6036" t="s">
        <v>6821</v>
      </c>
      <c r="Z6036" t="s">
        <v>6822</v>
      </c>
      <c r="AA6036" t="s">
        <v>6823</v>
      </c>
      <c r="AB6036" t="s">
        <v>6824</v>
      </c>
      <c r="AC6036" t="s">
        <v>38</v>
      </c>
      <c r="AD6036">
        <v>98270</v>
      </c>
    </row>
    <row r="6037" spans="1:30" ht="409.5" x14ac:dyDescent="0.25">
      <c r="A6037">
        <f t="shared" ca="1" si="94"/>
        <v>9135</v>
      </c>
      <c r="B6037" t="s">
        <v>73</v>
      </c>
      <c r="C6037" t="s">
        <v>74</v>
      </c>
      <c r="O6037" t="s">
        <v>33</v>
      </c>
      <c r="W6037">
        <v>15</v>
      </c>
      <c r="X6037" t="s">
        <v>34</v>
      </c>
      <c r="Y6037" t="s">
        <v>3040</v>
      </c>
      <c r="Z6037" s="1" t="s">
        <v>3041</v>
      </c>
      <c r="AA6037" t="s">
        <v>3042</v>
      </c>
      <c r="AB6037">
        <v>-173301</v>
      </c>
      <c r="AC6037" t="s">
        <v>38</v>
      </c>
      <c r="AD6037">
        <v>98052</v>
      </c>
    </row>
    <row r="6038" spans="1:30" ht="409.5" x14ac:dyDescent="0.25">
      <c r="A6038">
        <f t="shared" ca="1" si="94"/>
        <v>12698</v>
      </c>
      <c r="B6038" t="s">
        <v>124</v>
      </c>
      <c r="C6038" t="s">
        <v>45</v>
      </c>
      <c r="F6038" t="s">
        <v>18307</v>
      </c>
      <c r="G6038">
        <v>0</v>
      </c>
      <c r="O6038" t="s">
        <v>33</v>
      </c>
      <c r="X6038" t="s">
        <v>34</v>
      </c>
      <c r="Y6038" t="s">
        <v>22656</v>
      </c>
      <c r="Z6038" s="1" t="s">
        <v>22679</v>
      </c>
      <c r="AA6038" t="s">
        <v>22580</v>
      </c>
      <c r="AB6038" t="s">
        <v>22680</v>
      </c>
      <c r="AC6038" t="s">
        <v>102</v>
      </c>
      <c r="AD6038">
        <v>97302</v>
      </c>
    </row>
    <row r="6039" spans="1:30" x14ac:dyDescent="0.25">
      <c r="A6039">
        <f t="shared" ca="1" si="94"/>
        <v>5935</v>
      </c>
      <c r="B6039" t="s">
        <v>276</v>
      </c>
      <c r="C6039" t="s">
        <v>45</v>
      </c>
      <c r="F6039" t="s">
        <v>387</v>
      </c>
      <c r="G6039">
        <v>0</v>
      </c>
      <c r="O6039" t="s">
        <v>33</v>
      </c>
      <c r="X6039" t="s">
        <v>34</v>
      </c>
      <c r="Y6039" t="s">
        <v>1064</v>
      </c>
      <c r="Z6039" t="s">
        <v>3839</v>
      </c>
      <c r="AA6039" t="s">
        <v>3840</v>
      </c>
      <c r="AB6039" t="s">
        <v>3841</v>
      </c>
    </row>
    <row r="6040" spans="1:30" ht="105" x14ac:dyDescent="0.25">
      <c r="A6040">
        <f t="shared" ca="1" si="94"/>
        <v>12469</v>
      </c>
      <c r="B6040" t="s">
        <v>49</v>
      </c>
      <c r="C6040" t="s">
        <v>50</v>
      </c>
      <c r="N6040" s="1" t="s">
        <v>51</v>
      </c>
      <c r="O6040" t="s">
        <v>52</v>
      </c>
      <c r="Q6040" t="s">
        <v>53</v>
      </c>
      <c r="R6040" t="s">
        <v>54</v>
      </c>
      <c r="S6040" t="s">
        <v>55</v>
      </c>
      <c r="T6040" t="s">
        <v>56</v>
      </c>
      <c r="U6040" t="s">
        <v>57</v>
      </c>
      <c r="W6040">
        <v>15</v>
      </c>
      <c r="X6040" t="s">
        <v>34</v>
      </c>
      <c r="Z6040" t="s">
        <v>58</v>
      </c>
      <c r="AA6040" t="s">
        <v>58</v>
      </c>
      <c r="AB6040">
        <v>-173047</v>
      </c>
      <c r="AC6040" t="s">
        <v>59</v>
      </c>
    </row>
    <row r="6041" spans="1:30" x14ac:dyDescent="0.25">
      <c r="A6041">
        <f t="shared" ca="1" si="94"/>
        <v>12173</v>
      </c>
      <c r="B6041" t="s">
        <v>2046</v>
      </c>
      <c r="C6041" t="s">
        <v>80</v>
      </c>
      <c r="F6041" t="s">
        <v>651</v>
      </c>
      <c r="O6041" t="s">
        <v>33</v>
      </c>
      <c r="Y6041" t="s">
        <v>2398</v>
      </c>
      <c r="Z6041" t="s">
        <v>14227</v>
      </c>
      <c r="AA6041" t="s">
        <v>14217</v>
      </c>
      <c r="AB6041">
        <v>-173102</v>
      </c>
      <c r="AC6041" t="s">
        <v>38</v>
      </c>
      <c r="AD6041">
        <v>98034</v>
      </c>
    </row>
    <row r="6042" spans="1:30" x14ac:dyDescent="0.25">
      <c r="A6042">
        <f t="shared" ca="1" si="94"/>
        <v>11120</v>
      </c>
      <c r="B6042" t="s">
        <v>3712</v>
      </c>
      <c r="C6042" t="s">
        <v>16820</v>
      </c>
      <c r="F6042" t="s">
        <v>22586</v>
      </c>
      <c r="G6042">
        <v>0</v>
      </c>
      <c r="O6042" t="s">
        <v>33</v>
      </c>
      <c r="X6042" t="s">
        <v>34</v>
      </c>
      <c r="Y6042" t="s">
        <v>22587</v>
      </c>
      <c r="Z6042" t="s">
        <v>24649</v>
      </c>
      <c r="AA6042" t="s">
        <v>24027</v>
      </c>
      <c r="AB6042" t="s">
        <v>24650</v>
      </c>
      <c r="AC6042" t="s">
        <v>102</v>
      </c>
      <c r="AD6042">
        <v>97389</v>
      </c>
    </row>
    <row r="6043" spans="1:30" ht="330" x14ac:dyDescent="0.25">
      <c r="A6043">
        <f t="shared" ca="1" si="94"/>
        <v>8719</v>
      </c>
      <c r="B6043" t="s">
        <v>44</v>
      </c>
      <c r="C6043" t="s">
        <v>45</v>
      </c>
      <c r="F6043" t="s">
        <v>14568</v>
      </c>
      <c r="G6043">
        <v>0</v>
      </c>
      <c r="O6043" t="s">
        <v>33</v>
      </c>
      <c r="Y6043" t="s">
        <v>16914</v>
      </c>
      <c r="Z6043" s="1" t="s">
        <v>16915</v>
      </c>
      <c r="AA6043" s="1" t="s">
        <v>16915</v>
      </c>
      <c r="AB6043" t="s">
        <v>16916</v>
      </c>
      <c r="AC6043" t="s">
        <v>482</v>
      </c>
      <c r="AD6043">
        <v>10010</v>
      </c>
    </row>
    <row r="6044" spans="1:30" x14ac:dyDescent="0.25">
      <c r="A6044">
        <f t="shared" ca="1" si="94"/>
        <v>7037</v>
      </c>
      <c r="B6044" t="s">
        <v>96</v>
      </c>
      <c r="C6044" t="s">
        <v>97</v>
      </c>
      <c r="O6044" t="s">
        <v>33</v>
      </c>
      <c r="X6044" t="s">
        <v>34</v>
      </c>
      <c r="Y6044" t="s">
        <v>28069</v>
      </c>
      <c r="Z6044" t="s">
        <v>28070</v>
      </c>
      <c r="AA6044" t="s">
        <v>28071</v>
      </c>
      <c r="AB6044">
        <v>-172552</v>
      </c>
      <c r="AC6044" t="s">
        <v>38</v>
      </c>
      <c r="AD6044">
        <v>98336</v>
      </c>
    </row>
    <row r="6045" spans="1:30" x14ac:dyDescent="0.25">
      <c r="A6045">
        <f t="shared" ca="1" si="94"/>
        <v>19184</v>
      </c>
      <c r="B6045" t="s">
        <v>685</v>
      </c>
      <c r="C6045" t="s">
        <v>686</v>
      </c>
      <c r="F6045" t="s">
        <v>29613</v>
      </c>
      <c r="O6045" t="s">
        <v>33</v>
      </c>
      <c r="Y6045" t="s">
        <v>29614</v>
      </c>
      <c r="Z6045" t="s">
        <v>34968</v>
      </c>
      <c r="AA6045" t="s">
        <v>34951</v>
      </c>
      <c r="AB6045">
        <v>-160833</v>
      </c>
    </row>
    <row r="6046" spans="1:30" x14ac:dyDescent="0.25">
      <c r="A6046">
        <f t="shared" ca="1" si="94"/>
        <v>18852</v>
      </c>
      <c r="B6046" t="s">
        <v>178</v>
      </c>
      <c r="F6046" t="s">
        <v>20201</v>
      </c>
      <c r="G6046">
        <v>0</v>
      </c>
      <c r="O6046" t="s">
        <v>33</v>
      </c>
      <c r="X6046" t="s">
        <v>34</v>
      </c>
      <c r="Y6046" t="s">
        <v>28619</v>
      </c>
      <c r="Z6046" t="s">
        <v>28620</v>
      </c>
      <c r="AA6046" t="s">
        <v>28621</v>
      </c>
      <c r="AB6046" t="s">
        <v>28622</v>
      </c>
      <c r="AC6046" t="s">
        <v>38</v>
      </c>
      <c r="AD6046">
        <v>98665</v>
      </c>
    </row>
    <row r="6047" spans="1:30" ht="285" x14ac:dyDescent="0.25">
      <c r="A6047">
        <f t="shared" ca="1" si="94"/>
        <v>12283</v>
      </c>
      <c r="B6047" t="s">
        <v>685</v>
      </c>
      <c r="C6047" t="s">
        <v>686</v>
      </c>
      <c r="F6047" t="s">
        <v>3107</v>
      </c>
      <c r="G6047">
        <v>0</v>
      </c>
      <c r="O6047" t="s">
        <v>33</v>
      </c>
      <c r="Y6047" t="s">
        <v>34875</v>
      </c>
      <c r="Z6047" s="1" t="s">
        <v>34876</v>
      </c>
      <c r="AA6047" t="s">
        <v>34873</v>
      </c>
      <c r="AB6047" t="s">
        <v>34877</v>
      </c>
      <c r="AC6047" t="s">
        <v>38</v>
      </c>
      <c r="AD6047">
        <v>98201</v>
      </c>
    </row>
    <row r="6048" spans="1:30" x14ac:dyDescent="0.25">
      <c r="A6048">
        <f t="shared" ca="1" si="94"/>
        <v>1387</v>
      </c>
      <c r="B6048" t="s">
        <v>739</v>
      </c>
      <c r="C6048" t="s">
        <v>686</v>
      </c>
      <c r="F6048" t="s">
        <v>29283</v>
      </c>
      <c r="O6048" t="s">
        <v>33</v>
      </c>
      <c r="Y6048" t="s">
        <v>29284</v>
      </c>
      <c r="Z6048" t="s">
        <v>29285</v>
      </c>
      <c r="AA6048" t="s">
        <v>29280</v>
      </c>
      <c r="AB6048">
        <v>-171013</v>
      </c>
      <c r="AC6048" t="s">
        <v>38</v>
      </c>
      <c r="AD6048">
        <v>98366</v>
      </c>
    </row>
    <row r="6049" spans="1:30" ht="409.5" x14ac:dyDescent="0.25">
      <c r="A6049">
        <f t="shared" ca="1" si="94"/>
        <v>7595</v>
      </c>
      <c r="B6049" t="s">
        <v>124</v>
      </c>
      <c r="C6049" t="s">
        <v>45</v>
      </c>
      <c r="F6049" t="s">
        <v>734</v>
      </c>
      <c r="G6049">
        <v>0</v>
      </c>
      <c r="O6049" t="s">
        <v>33</v>
      </c>
      <c r="X6049" t="s">
        <v>34</v>
      </c>
      <c r="Y6049" t="s">
        <v>735</v>
      </c>
      <c r="Z6049" s="1" t="s">
        <v>31366</v>
      </c>
      <c r="AA6049" t="s">
        <v>31367</v>
      </c>
      <c r="AB6049" t="s">
        <v>31368</v>
      </c>
      <c r="AC6049" t="s">
        <v>38</v>
      </c>
      <c r="AD6049">
        <v>98109</v>
      </c>
    </row>
    <row r="6050" spans="1:30" x14ac:dyDescent="0.25">
      <c r="A6050">
        <f t="shared" ca="1" si="94"/>
        <v>10576</v>
      </c>
      <c r="B6050" t="s">
        <v>2046</v>
      </c>
      <c r="C6050" t="s">
        <v>80</v>
      </c>
      <c r="F6050" t="s">
        <v>1418</v>
      </c>
      <c r="O6050" t="s">
        <v>33</v>
      </c>
      <c r="Y6050" t="s">
        <v>1419</v>
      </c>
      <c r="Z6050" t="s">
        <v>15468</v>
      </c>
      <c r="AA6050" t="s">
        <v>15469</v>
      </c>
      <c r="AB6050">
        <v>-181539</v>
      </c>
      <c r="AC6050" t="s">
        <v>38</v>
      </c>
      <c r="AD6050">
        <v>98513</v>
      </c>
    </row>
    <row r="6051" spans="1:30" x14ac:dyDescent="0.25">
      <c r="A6051">
        <f t="shared" ca="1" si="94"/>
        <v>7807</v>
      </c>
      <c r="B6051" t="s">
        <v>739</v>
      </c>
      <c r="C6051" t="s">
        <v>686</v>
      </c>
      <c r="F6051" t="s">
        <v>29613</v>
      </c>
      <c r="O6051" t="s">
        <v>33</v>
      </c>
      <c r="Y6051" t="s">
        <v>29614</v>
      </c>
      <c r="Z6051" t="s">
        <v>30288</v>
      </c>
      <c r="AA6051" t="s">
        <v>30284</v>
      </c>
      <c r="AB6051">
        <v>-160074</v>
      </c>
      <c r="AC6051" t="s">
        <v>38</v>
      </c>
      <c r="AD6051">
        <v>98001</v>
      </c>
    </row>
    <row r="6052" spans="1:30" ht="409.5" x14ac:dyDescent="0.25">
      <c r="A6052">
        <f t="shared" ca="1" si="94"/>
        <v>15092</v>
      </c>
      <c r="B6052" t="s">
        <v>334</v>
      </c>
      <c r="C6052" t="s">
        <v>45</v>
      </c>
      <c r="F6052" t="s">
        <v>20250</v>
      </c>
      <c r="G6052">
        <v>0</v>
      </c>
      <c r="O6052" t="s">
        <v>33</v>
      </c>
      <c r="X6052" t="s">
        <v>34</v>
      </c>
      <c r="Y6052" t="s">
        <v>23631</v>
      </c>
      <c r="Z6052" s="1" t="s">
        <v>23632</v>
      </c>
      <c r="AA6052" t="s">
        <v>23617</v>
      </c>
      <c r="AB6052" t="s">
        <v>23633</v>
      </c>
    </row>
    <row r="6053" spans="1:30" x14ac:dyDescent="0.25">
      <c r="A6053">
        <f t="shared" ca="1" si="94"/>
        <v>11241</v>
      </c>
      <c r="B6053" t="s">
        <v>334</v>
      </c>
      <c r="C6053" t="s">
        <v>45</v>
      </c>
      <c r="F6053" t="s">
        <v>6510</v>
      </c>
      <c r="O6053" t="s">
        <v>33</v>
      </c>
      <c r="Y6053" t="s">
        <v>1880</v>
      </c>
      <c r="Z6053" t="s">
        <v>41151</v>
      </c>
      <c r="AA6053" t="s">
        <v>41068</v>
      </c>
      <c r="AB6053">
        <v>-161407</v>
      </c>
    </row>
    <row r="6054" spans="1:30" ht="409.5" x14ac:dyDescent="0.25">
      <c r="A6054">
        <f t="shared" ca="1" si="94"/>
        <v>14370</v>
      </c>
      <c r="B6054" t="s">
        <v>423</v>
      </c>
      <c r="C6054" t="s">
        <v>45</v>
      </c>
      <c r="G6054">
        <v>113</v>
      </c>
      <c r="H6054" t="s">
        <v>617</v>
      </c>
      <c r="L6054">
        <v>16.95</v>
      </c>
      <c r="N6054" s="1" t="s">
        <v>25310</v>
      </c>
      <c r="O6054" t="s">
        <v>33</v>
      </c>
      <c r="X6054" t="s">
        <v>34</v>
      </c>
      <c r="Y6054" t="s">
        <v>25311</v>
      </c>
      <c r="Z6054" s="1" t="s">
        <v>25312</v>
      </c>
      <c r="AA6054" t="s">
        <v>25313</v>
      </c>
      <c r="AB6054" t="s">
        <v>25314</v>
      </c>
      <c r="AC6054" t="s">
        <v>38</v>
      </c>
      <c r="AD6054">
        <v>98230</v>
      </c>
    </row>
    <row r="6055" spans="1:30" ht="409.5" x14ac:dyDescent="0.25">
      <c r="A6055">
        <f t="shared" ca="1" si="94"/>
        <v>6292</v>
      </c>
      <c r="B6055" t="s">
        <v>124</v>
      </c>
      <c r="C6055" t="s">
        <v>45</v>
      </c>
      <c r="F6055" t="s">
        <v>29192</v>
      </c>
      <c r="O6055" t="s">
        <v>33</v>
      </c>
      <c r="Y6055" t="s">
        <v>29193</v>
      </c>
      <c r="Z6055" s="1" t="s">
        <v>29194</v>
      </c>
      <c r="AA6055" t="s">
        <v>29195</v>
      </c>
      <c r="AB6055">
        <v>-172271</v>
      </c>
      <c r="AC6055" t="s">
        <v>243</v>
      </c>
      <c r="AD6055">
        <v>94104</v>
      </c>
    </row>
    <row r="6056" spans="1:30" x14ac:dyDescent="0.25">
      <c r="A6056">
        <f t="shared" ca="1" si="94"/>
        <v>11485</v>
      </c>
      <c r="B6056" t="s">
        <v>489</v>
      </c>
      <c r="C6056" t="s">
        <v>45</v>
      </c>
      <c r="F6056" t="s">
        <v>18855</v>
      </c>
      <c r="O6056" t="s">
        <v>33</v>
      </c>
      <c r="X6056" t="s">
        <v>34</v>
      </c>
      <c r="Y6056" t="s">
        <v>18856</v>
      </c>
      <c r="Z6056" t="s">
        <v>18857</v>
      </c>
      <c r="AA6056" t="s">
        <v>18858</v>
      </c>
      <c r="AB6056">
        <v>-172046</v>
      </c>
      <c r="AC6056" t="s">
        <v>38</v>
      </c>
      <c r="AD6056">
        <v>98021</v>
      </c>
    </row>
    <row r="6057" spans="1:30" ht="409.5" x14ac:dyDescent="0.25">
      <c r="A6057">
        <f t="shared" ca="1" si="94"/>
        <v>4583</v>
      </c>
      <c r="B6057" t="s">
        <v>230</v>
      </c>
      <c r="C6057" t="s">
        <v>45</v>
      </c>
      <c r="O6057" t="s">
        <v>33</v>
      </c>
      <c r="W6057">
        <v>15</v>
      </c>
      <c r="X6057" t="s">
        <v>34</v>
      </c>
      <c r="Y6057" t="s">
        <v>23251</v>
      </c>
      <c r="Z6057" s="1" t="s">
        <v>23496</v>
      </c>
      <c r="AA6057" t="s">
        <v>22580</v>
      </c>
      <c r="AB6057">
        <v>-181055</v>
      </c>
    </row>
    <row r="6058" spans="1:30" x14ac:dyDescent="0.25">
      <c r="A6058">
        <f t="shared" ca="1" si="94"/>
        <v>17219</v>
      </c>
      <c r="B6058" t="s">
        <v>334</v>
      </c>
      <c r="C6058" t="s">
        <v>45</v>
      </c>
      <c r="F6058" t="s">
        <v>2280</v>
      </c>
      <c r="N6058" t="s">
        <v>465</v>
      </c>
      <c r="O6058" t="s">
        <v>33</v>
      </c>
      <c r="V6058" t="s">
        <v>5410</v>
      </c>
      <c r="W6058">
        <v>15</v>
      </c>
      <c r="X6058" t="s">
        <v>34</v>
      </c>
      <c r="Y6058" t="s">
        <v>5411</v>
      </c>
      <c r="Z6058" t="s">
        <v>5412</v>
      </c>
      <c r="AA6058" t="s">
        <v>5413</v>
      </c>
      <c r="AB6058">
        <v>-172747</v>
      </c>
      <c r="AC6058" t="s">
        <v>38</v>
      </c>
      <c r="AD6058">
        <v>98501</v>
      </c>
    </row>
    <row r="6059" spans="1:30" ht="409.5" x14ac:dyDescent="0.25">
      <c r="A6059">
        <f t="shared" ca="1" si="94"/>
        <v>6756</v>
      </c>
      <c r="B6059" t="s">
        <v>677</v>
      </c>
      <c r="C6059" t="s">
        <v>80</v>
      </c>
      <c r="F6059" t="s">
        <v>2485</v>
      </c>
      <c r="O6059" t="s">
        <v>33</v>
      </c>
      <c r="Y6059" t="s">
        <v>15188</v>
      </c>
      <c r="Z6059" s="1" t="s">
        <v>15189</v>
      </c>
      <c r="AA6059" t="s">
        <v>15190</v>
      </c>
      <c r="AB6059">
        <v>-161315</v>
      </c>
      <c r="AC6059" t="s">
        <v>38</v>
      </c>
      <c r="AD6059">
        <v>98032</v>
      </c>
    </row>
    <row r="6060" spans="1:30" ht="409.5" x14ac:dyDescent="0.25">
      <c r="A6060">
        <f t="shared" ca="1" si="94"/>
        <v>2580</v>
      </c>
      <c r="B6060" t="s">
        <v>96</v>
      </c>
      <c r="C6060" t="s">
        <v>97</v>
      </c>
      <c r="F6060" t="s">
        <v>658</v>
      </c>
      <c r="O6060" t="s">
        <v>33</v>
      </c>
      <c r="X6060" t="s">
        <v>34</v>
      </c>
      <c r="Y6060" t="s">
        <v>3955</v>
      </c>
      <c r="Z6060" s="1" t="s">
        <v>3956</v>
      </c>
      <c r="AA6060" t="s">
        <v>3957</v>
      </c>
      <c r="AB6060">
        <v>-172317</v>
      </c>
    </row>
    <row r="6061" spans="1:30" x14ac:dyDescent="0.25">
      <c r="A6061">
        <f t="shared" ca="1" si="94"/>
        <v>17215</v>
      </c>
      <c r="B6061" t="s">
        <v>685</v>
      </c>
      <c r="C6061" t="s">
        <v>686</v>
      </c>
      <c r="F6061" t="s">
        <v>5901</v>
      </c>
      <c r="G6061">
        <v>0</v>
      </c>
      <c r="O6061" t="s">
        <v>33</v>
      </c>
      <c r="Y6061" t="s">
        <v>29596</v>
      </c>
      <c r="Z6061" t="s">
        <v>34253</v>
      </c>
      <c r="AA6061" t="s">
        <v>34247</v>
      </c>
      <c r="AB6061" t="s">
        <v>34254</v>
      </c>
      <c r="AC6061" t="s">
        <v>38</v>
      </c>
      <c r="AD6061">
        <v>98504</v>
      </c>
    </row>
    <row r="6062" spans="1:30" x14ac:dyDescent="0.25">
      <c r="A6062">
        <f t="shared" ca="1" si="94"/>
        <v>18500</v>
      </c>
      <c r="B6062" t="s">
        <v>677</v>
      </c>
      <c r="C6062" t="s">
        <v>80</v>
      </c>
      <c r="F6062" t="s">
        <v>5745</v>
      </c>
      <c r="G6062">
        <v>0</v>
      </c>
      <c r="O6062" t="s">
        <v>33</v>
      </c>
      <c r="Y6062" t="s">
        <v>5859</v>
      </c>
      <c r="Z6062" t="s">
        <v>12579</v>
      </c>
      <c r="AA6062" t="s">
        <v>12580</v>
      </c>
      <c r="AB6062" t="s">
        <v>12581</v>
      </c>
      <c r="AC6062" t="s">
        <v>38</v>
      </c>
      <c r="AD6062">
        <v>98201</v>
      </c>
    </row>
    <row r="6063" spans="1:30" x14ac:dyDescent="0.25">
      <c r="A6063">
        <f t="shared" ca="1" si="94"/>
        <v>2791</v>
      </c>
      <c r="B6063" t="s">
        <v>773</v>
      </c>
      <c r="C6063" t="s">
        <v>80</v>
      </c>
      <c r="F6063" t="s">
        <v>81</v>
      </c>
      <c r="G6063">
        <v>0</v>
      </c>
      <c r="O6063" t="s">
        <v>33</v>
      </c>
      <c r="X6063" t="s">
        <v>34</v>
      </c>
      <c r="Y6063" t="s">
        <v>5788</v>
      </c>
      <c r="Z6063" t="s">
        <v>6133</v>
      </c>
      <c r="AA6063" t="s">
        <v>6134</v>
      </c>
      <c r="AB6063" t="s">
        <v>6135</v>
      </c>
      <c r="AC6063" t="s">
        <v>38</v>
      </c>
      <c r="AD6063">
        <v>98668</v>
      </c>
    </row>
    <row r="6064" spans="1:30" ht="409.5" x14ac:dyDescent="0.25">
      <c r="A6064">
        <f t="shared" ca="1" si="94"/>
        <v>9639</v>
      </c>
      <c r="B6064" t="s">
        <v>68</v>
      </c>
      <c r="C6064" t="s">
        <v>45</v>
      </c>
      <c r="O6064" t="s">
        <v>33</v>
      </c>
      <c r="X6064" t="s">
        <v>34</v>
      </c>
      <c r="Y6064" t="s">
        <v>41154</v>
      </c>
      <c r="Z6064" s="1" t="s">
        <v>41155</v>
      </c>
      <c r="AA6064" t="s">
        <v>41156</v>
      </c>
      <c r="AB6064">
        <v>-160237</v>
      </c>
    </row>
    <row r="6065" spans="1:30" x14ac:dyDescent="0.25">
      <c r="A6065">
        <f t="shared" ca="1" si="94"/>
        <v>2941</v>
      </c>
      <c r="B6065" t="s">
        <v>73</v>
      </c>
      <c r="C6065" t="s">
        <v>74</v>
      </c>
      <c r="O6065" t="s">
        <v>63</v>
      </c>
      <c r="X6065" t="s">
        <v>34</v>
      </c>
      <c r="Y6065" t="s">
        <v>20299</v>
      </c>
      <c r="Z6065" t="s">
        <v>20300</v>
      </c>
      <c r="AA6065" t="s">
        <v>20301</v>
      </c>
      <c r="AB6065">
        <v>-181441</v>
      </c>
      <c r="AC6065" t="s">
        <v>38</v>
      </c>
      <c r="AD6065">
        <v>98002</v>
      </c>
    </row>
    <row r="6066" spans="1:30" x14ac:dyDescent="0.25">
      <c r="A6066">
        <f t="shared" ca="1" si="94"/>
        <v>16778</v>
      </c>
      <c r="B6066" t="s">
        <v>2046</v>
      </c>
      <c r="C6066" t="s">
        <v>80</v>
      </c>
      <c r="F6066" t="s">
        <v>5838</v>
      </c>
      <c r="O6066" t="s">
        <v>33</v>
      </c>
      <c r="Y6066" t="s">
        <v>6136</v>
      </c>
      <c r="Z6066" t="s">
        <v>11813</v>
      </c>
      <c r="AA6066" t="s">
        <v>11814</v>
      </c>
      <c r="AB6066">
        <v>-160370</v>
      </c>
      <c r="AC6066" t="s">
        <v>38</v>
      </c>
      <c r="AD6066">
        <v>98272</v>
      </c>
    </row>
    <row r="6067" spans="1:30" x14ac:dyDescent="0.25">
      <c r="A6067">
        <f t="shared" ca="1" si="94"/>
        <v>15244</v>
      </c>
      <c r="B6067" t="s">
        <v>2046</v>
      </c>
      <c r="C6067" t="s">
        <v>80</v>
      </c>
      <c r="F6067" t="s">
        <v>651</v>
      </c>
      <c r="O6067" t="s">
        <v>33</v>
      </c>
      <c r="Y6067" t="s">
        <v>6279</v>
      </c>
      <c r="Z6067" t="s">
        <v>13481</v>
      </c>
      <c r="AA6067" t="s">
        <v>13468</v>
      </c>
      <c r="AB6067">
        <v>-180452</v>
      </c>
      <c r="AC6067" t="s">
        <v>38</v>
      </c>
      <c r="AD6067">
        <v>98034</v>
      </c>
    </row>
    <row r="6068" spans="1:30" x14ac:dyDescent="0.25">
      <c r="A6068">
        <f t="shared" ca="1" si="94"/>
        <v>6948</v>
      </c>
      <c r="B6068" t="s">
        <v>164</v>
      </c>
      <c r="C6068" t="s">
        <v>165</v>
      </c>
      <c r="F6068" t="s">
        <v>2234</v>
      </c>
      <c r="G6068">
        <v>0</v>
      </c>
      <c r="O6068" t="s">
        <v>33</v>
      </c>
      <c r="X6068" t="s">
        <v>34</v>
      </c>
      <c r="Y6068" t="s">
        <v>2235</v>
      </c>
      <c r="Z6068" t="s">
        <v>2236</v>
      </c>
      <c r="AA6068" t="s">
        <v>2237</v>
      </c>
      <c r="AB6068" t="s">
        <v>2238</v>
      </c>
      <c r="AC6068" t="s">
        <v>38</v>
      </c>
      <c r="AD6068">
        <v>98415</v>
      </c>
    </row>
    <row r="6069" spans="1:30" x14ac:dyDescent="0.25">
      <c r="A6069">
        <f t="shared" ca="1" si="94"/>
        <v>786</v>
      </c>
      <c r="B6069" t="s">
        <v>739</v>
      </c>
      <c r="C6069" t="s">
        <v>686</v>
      </c>
      <c r="F6069" t="s">
        <v>3051</v>
      </c>
      <c r="O6069" t="s">
        <v>33</v>
      </c>
      <c r="X6069" t="s">
        <v>34</v>
      </c>
      <c r="Y6069" t="s">
        <v>29246</v>
      </c>
      <c r="Z6069" t="s">
        <v>30620</v>
      </c>
      <c r="AA6069" t="s">
        <v>30607</v>
      </c>
      <c r="AB6069">
        <v>-163623</v>
      </c>
      <c r="AC6069" t="s">
        <v>38</v>
      </c>
      <c r="AD6069">
        <v>98503</v>
      </c>
    </row>
    <row r="6070" spans="1:30" ht="409.5" x14ac:dyDescent="0.25">
      <c r="A6070">
        <f t="shared" ca="1" si="94"/>
        <v>14028</v>
      </c>
      <c r="B6070" t="s">
        <v>79</v>
      </c>
      <c r="C6070" t="s">
        <v>80</v>
      </c>
      <c r="F6070" t="s">
        <v>5654</v>
      </c>
      <c r="O6070" t="s">
        <v>33</v>
      </c>
      <c r="Y6070" t="s">
        <v>26304</v>
      </c>
      <c r="Z6070" s="1" t="s">
        <v>26305</v>
      </c>
      <c r="AA6070" t="s">
        <v>26306</v>
      </c>
      <c r="AB6070">
        <v>-181428</v>
      </c>
      <c r="AC6070" t="s">
        <v>38</v>
      </c>
      <c r="AD6070">
        <v>98660</v>
      </c>
    </row>
    <row r="6071" spans="1:30" x14ac:dyDescent="0.25">
      <c r="A6071">
        <f t="shared" ca="1" si="94"/>
        <v>19953</v>
      </c>
      <c r="B6071" t="s">
        <v>739</v>
      </c>
      <c r="C6071" t="s">
        <v>686</v>
      </c>
      <c r="F6071" t="s">
        <v>3030</v>
      </c>
      <c r="G6071">
        <v>0</v>
      </c>
      <c r="O6071" t="s">
        <v>33</v>
      </c>
      <c r="Y6071" t="s">
        <v>29981</v>
      </c>
      <c r="Z6071" t="s">
        <v>29982</v>
      </c>
      <c r="AA6071" t="s">
        <v>29976</v>
      </c>
      <c r="AB6071" t="s">
        <v>29983</v>
      </c>
      <c r="AC6071" t="s">
        <v>38</v>
      </c>
      <c r="AD6071">
        <v>98004</v>
      </c>
    </row>
    <row r="6072" spans="1:30" ht="409.5" x14ac:dyDescent="0.25">
      <c r="A6072">
        <f t="shared" ca="1" si="94"/>
        <v>3556</v>
      </c>
      <c r="B6072" t="s">
        <v>334</v>
      </c>
      <c r="C6072" t="s">
        <v>45</v>
      </c>
      <c r="F6072" t="s">
        <v>3151</v>
      </c>
      <c r="O6072" t="s">
        <v>33</v>
      </c>
      <c r="Y6072" t="s">
        <v>4964</v>
      </c>
      <c r="Z6072" s="1" t="s">
        <v>33439</v>
      </c>
      <c r="AA6072" t="s">
        <v>33440</v>
      </c>
      <c r="AB6072">
        <v>-180539</v>
      </c>
      <c r="AC6072" t="s">
        <v>38</v>
      </c>
      <c r="AD6072">
        <v>98032</v>
      </c>
    </row>
    <row r="6073" spans="1:30" x14ac:dyDescent="0.25">
      <c r="A6073">
        <f t="shared" ca="1" si="94"/>
        <v>5841</v>
      </c>
      <c r="B6073" t="s">
        <v>79</v>
      </c>
      <c r="C6073" t="s">
        <v>80</v>
      </c>
      <c r="F6073" t="s">
        <v>5745</v>
      </c>
      <c r="O6073" t="s">
        <v>33</v>
      </c>
      <c r="Y6073" t="s">
        <v>10053</v>
      </c>
      <c r="Z6073" t="s">
        <v>27017</v>
      </c>
      <c r="AA6073" t="s">
        <v>27018</v>
      </c>
      <c r="AB6073">
        <v>-171524</v>
      </c>
      <c r="AC6073" t="s">
        <v>38</v>
      </c>
      <c r="AD6073">
        <v>98201</v>
      </c>
    </row>
    <row r="6074" spans="1:30" x14ac:dyDescent="0.25">
      <c r="A6074">
        <f t="shared" ca="1" si="94"/>
        <v>1523</v>
      </c>
      <c r="B6074" t="s">
        <v>79</v>
      </c>
      <c r="C6074" t="s">
        <v>80</v>
      </c>
      <c r="F6074" t="s">
        <v>7610</v>
      </c>
      <c r="O6074" t="s">
        <v>33</v>
      </c>
      <c r="Y6074" t="s">
        <v>26883</v>
      </c>
      <c r="Z6074" t="s">
        <v>26884</v>
      </c>
      <c r="AA6074" t="s">
        <v>26885</v>
      </c>
      <c r="AB6074">
        <v>-171981</v>
      </c>
      <c r="AC6074" t="s">
        <v>38</v>
      </c>
      <c r="AD6074">
        <v>98502</v>
      </c>
    </row>
    <row r="6075" spans="1:30" ht="409.5" x14ac:dyDescent="0.25">
      <c r="A6075">
        <f t="shared" ca="1" si="94"/>
        <v>6058</v>
      </c>
      <c r="B6075" t="s">
        <v>96</v>
      </c>
      <c r="C6075" t="s">
        <v>97</v>
      </c>
      <c r="O6075" t="s">
        <v>33</v>
      </c>
      <c r="X6075" t="s">
        <v>34</v>
      </c>
      <c r="Y6075" t="s">
        <v>25220</v>
      </c>
      <c r="Z6075" s="1" t="s">
        <v>38135</v>
      </c>
      <c r="AA6075" t="s">
        <v>38136</v>
      </c>
      <c r="AB6075">
        <v>-170006</v>
      </c>
    </row>
    <row r="6076" spans="1:30" ht="120" x14ac:dyDescent="0.25">
      <c r="A6076">
        <f t="shared" ca="1" si="94"/>
        <v>39</v>
      </c>
      <c r="B6076" t="s">
        <v>1203</v>
      </c>
      <c r="C6076" t="s">
        <v>45</v>
      </c>
      <c r="G6076">
        <v>0</v>
      </c>
      <c r="O6076" t="s">
        <v>33</v>
      </c>
      <c r="X6076" t="s">
        <v>34</v>
      </c>
      <c r="Y6076" t="s">
        <v>33927</v>
      </c>
      <c r="Z6076" s="1" t="s">
        <v>43525</v>
      </c>
      <c r="AA6076" t="s">
        <v>43526</v>
      </c>
      <c r="AB6076" t="s">
        <v>43527</v>
      </c>
      <c r="AC6076" t="s">
        <v>38</v>
      </c>
      <c r="AD6076">
        <v>98027</v>
      </c>
    </row>
    <row r="6077" spans="1:30" ht="409.5" x14ac:dyDescent="0.25">
      <c r="A6077">
        <f t="shared" ca="1" si="94"/>
        <v>8354</v>
      </c>
      <c r="B6077" t="s">
        <v>2046</v>
      </c>
      <c r="C6077" t="s">
        <v>80</v>
      </c>
      <c r="F6077" t="s">
        <v>11129</v>
      </c>
      <c r="G6077">
        <v>0</v>
      </c>
      <c r="O6077" t="s">
        <v>33</v>
      </c>
      <c r="Y6077" t="s">
        <v>11130</v>
      </c>
      <c r="Z6077" s="1" t="s">
        <v>11131</v>
      </c>
      <c r="AA6077" t="s">
        <v>11132</v>
      </c>
      <c r="AB6077" t="s">
        <v>11133</v>
      </c>
      <c r="AC6077" t="s">
        <v>874</v>
      </c>
      <c r="AD6077">
        <v>84403</v>
      </c>
    </row>
    <row r="6078" spans="1:30" ht="409.5" x14ac:dyDescent="0.25">
      <c r="A6078">
        <f t="shared" ca="1" si="94"/>
        <v>7971</v>
      </c>
      <c r="B6078" t="s">
        <v>685</v>
      </c>
      <c r="C6078" t="s">
        <v>686</v>
      </c>
      <c r="F6078" t="s">
        <v>30225</v>
      </c>
      <c r="O6078" t="s">
        <v>33</v>
      </c>
      <c r="Y6078" t="s">
        <v>30226</v>
      </c>
      <c r="Z6078" s="1" t="s">
        <v>34213</v>
      </c>
      <c r="AA6078" t="s">
        <v>34214</v>
      </c>
      <c r="AB6078">
        <v>-160454</v>
      </c>
    </row>
    <row r="6079" spans="1:30" x14ac:dyDescent="0.25">
      <c r="A6079">
        <f t="shared" ca="1" si="94"/>
        <v>2698</v>
      </c>
      <c r="B6079" t="s">
        <v>677</v>
      </c>
      <c r="C6079" t="s">
        <v>80</v>
      </c>
      <c r="F6079" t="s">
        <v>651</v>
      </c>
      <c r="G6079">
        <v>0</v>
      </c>
      <c r="O6079" t="s">
        <v>33</v>
      </c>
      <c r="Y6079" t="s">
        <v>6279</v>
      </c>
      <c r="Z6079" t="s">
        <v>6280</v>
      </c>
      <c r="AA6079" t="s">
        <v>6281</v>
      </c>
      <c r="AB6079" t="s">
        <v>6282</v>
      </c>
      <c r="AC6079" t="s">
        <v>38</v>
      </c>
      <c r="AD6079">
        <v>98034</v>
      </c>
    </row>
    <row r="6080" spans="1:30" x14ac:dyDescent="0.25">
      <c r="A6080">
        <f t="shared" ca="1" si="94"/>
        <v>11226</v>
      </c>
      <c r="B6080" t="s">
        <v>2046</v>
      </c>
      <c r="C6080" t="s">
        <v>80</v>
      </c>
      <c r="F6080" t="s">
        <v>7291</v>
      </c>
      <c r="O6080" t="s">
        <v>33</v>
      </c>
      <c r="Y6080" t="s">
        <v>7292</v>
      </c>
      <c r="Z6080" t="s">
        <v>11114</v>
      </c>
      <c r="AA6080" t="s">
        <v>11115</v>
      </c>
      <c r="AB6080">
        <v>-172619</v>
      </c>
      <c r="AC6080" t="s">
        <v>38</v>
      </c>
      <c r="AD6080">
        <v>98050</v>
      </c>
    </row>
    <row r="6081" spans="1:30" ht="409.5" x14ac:dyDescent="0.25">
      <c r="A6081">
        <f t="shared" ca="1" si="94"/>
        <v>570</v>
      </c>
      <c r="B6081" t="s">
        <v>178</v>
      </c>
      <c r="C6081" t="s">
        <v>179</v>
      </c>
      <c r="F6081" t="s">
        <v>19302</v>
      </c>
      <c r="O6081" t="s">
        <v>33</v>
      </c>
      <c r="X6081" t="s">
        <v>34</v>
      </c>
      <c r="Y6081" t="s">
        <v>19303</v>
      </c>
      <c r="Z6081" s="1" t="s">
        <v>38327</v>
      </c>
      <c r="AA6081" t="s">
        <v>38328</v>
      </c>
      <c r="AB6081">
        <v>-161403</v>
      </c>
      <c r="AC6081" t="s">
        <v>38</v>
      </c>
      <c r="AD6081">
        <v>98901</v>
      </c>
    </row>
    <row r="6082" spans="1:30" x14ac:dyDescent="0.25">
      <c r="A6082">
        <f t="shared" ref="A6082:A6145" ca="1" si="95">RANDBETWEEN(1,20000)</f>
        <v>7325</v>
      </c>
      <c r="B6082" t="s">
        <v>2046</v>
      </c>
      <c r="C6082" t="s">
        <v>80</v>
      </c>
      <c r="F6082" t="s">
        <v>4110</v>
      </c>
      <c r="O6082" t="s">
        <v>33</v>
      </c>
      <c r="Y6082" t="s">
        <v>7878</v>
      </c>
      <c r="Z6082" t="s">
        <v>14304</v>
      </c>
      <c r="AA6082" t="s">
        <v>14298</v>
      </c>
      <c r="AB6082">
        <v>-162116</v>
      </c>
      <c r="AC6082" t="s">
        <v>38</v>
      </c>
      <c r="AD6082">
        <v>98660</v>
      </c>
    </row>
    <row r="6083" spans="1:30" x14ac:dyDescent="0.25">
      <c r="A6083">
        <f t="shared" ca="1" si="95"/>
        <v>15624</v>
      </c>
      <c r="B6083" t="s">
        <v>2046</v>
      </c>
      <c r="C6083" t="s">
        <v>80</v>
      </c>
      <c r="F6083" t="s">
        <v>11437</v>
      </c>
      <c r="O6083" t="s">
        <v>33</v>
      </c>
      <c r="Y6083" t="s">
        <v>11438</v>
      </c>
      <c r="Z6083" t="s">
        <v>11439</v>
      </c>
      <c r="AA6083" t="s">
        <v>11440</v>
      </c>
      <c r="AB6083">
        <v>-173392</v>
      </c>
      <c r="AC6083" t="s">
        <v>38</v>
      </c>
      <c r="AD6083">
        <v>98801</v>
      </c>
    </row>
    <row r="6084" spans="1:30" ht="409.5" x14ac:dyDescent="0.25">
      <c r="A6084">
        <f t="shared" ca="1" si="95"/>
        <v>728</v>
      </c>
      <c r="B6084" t="s">
        <v>49</v>
      </c>
      <c r="C6084" t="s">
        <v>50</v>
      </c>
      <c r="O6084" t="s">
        <v>33</v>
      </c>
      <c r="W6084">
        <v>15</v>
      </c>
      <c r="X6084" t="s">
        <v>34</v>
      </c>
      <c r="Y6084" t="s">
        <v>405</v>
      </c>
      <c r="Z6084" s="1" t="s">
        <v>18813</v>
      </c>
      <c r="AA6084" t="s">
        <v>18814</v>
      </c>
      <c r="AB6084">
        <v>-173310</v>
      </c>
    </row>
    <row r="6085" spans="1:30" ht="409.5" x14ac:dyDescent="0.25">
      <c r="A6085">
        <f t="shared" ca="1" si="95"/>
        <v>8401</v>
      </c>
      <c r="B6085" t="s">
        <v>685</v>
      </c>
      <c r="C6085" t="s">
        <v>686</v>
      </c>
      <c r="F6085" t="s">
        <v>3219</v>
      </c>
      <c r="O6085" t="s">
        <v>33</v>
      </c>
      <c r="Y6085" t="s">
        <v>28442</v>
      </c>
      <c r="Z6085" s="1" t="s">
        <v>28443</v>
      </c>
      <c r="AA6085" t="s">
        <v>28444</v>
      </c>
      <c r="AB6085">
        <v>-170760</v>
      </c>
    </row>
    <row r="6086" spans="1:30" ht="409.5" x14ac:dyDescent="0.25">
      <c r="A6086">
        <f t="shared" ca="1" si="95"/>
        <v>106</v>
      </c>
      <c r="B6086" t="s">
        <v>489</v>
      </c>
      <c r="C6086" t="s">
        <v>45</v>
      </c>
      <c r="O6086" t="s">
        <v>33</v>
      </c>
      <c r="X6086" t="s">
        <v>34</v>
      </c>
      <c r="Y6086" t="s">
        <v>22790</v>
      </c>
      <c r="Z6086" s="1" t="s">
        <v>22866</v>
      </c>
      <c r="AA6086" t="s">
        <v>22580</v>
      </c>
      <c r="AB6086">
        <v>-161505</v>
      </c>
      <c r="AC6086" t="s">
        <v>102</v>
      </c>
      <c r="AD6086">
        <v>97302</v>
      </c>
    </row>
    <row r="6087" spans="1:30" ht="409.5" x14ac:dyDescent="0.25">
      <c r="A6087">
        <f t="shared" ca="1" si="95"/>
        <v>625</v>
      </c>
      <c r="B6087" t="s">
        <v>3712</v>
      </c>
      <c r="C6087" t="s">
        <v>16820</v>
      </c>
      <c r="F6087" t="s">
        <v>20250</v>
      </c>
      <c r="G6087">
        <v>0</v>
      </c>
      <c r="O6087" t="s">
        <v>33</v>
      </c>
      <c r="X6087" t="s">
        <v>34</v>
      </c>
      <c r="Y6087" t="s">
        <v>22790</v>
      </c>
      <c r="Z6087" s="1" t="s">
        <v>24409</v>
      </c>
      <c r="AA6087" t="s">
        <v>24027</v>
      </c>
      <c r="AB6087" t="s">
        <v>24410</v>
      </c>
      <c r="AC6087" t="s">
        <v>102</v>
      </c>
      <c r="AD6087">
        <v>97302</v>
      </c>
    </row>
    <row r="6088" spans="1:30" x14ac:dyDescent="0.25">
      <c r="A6088">
        <f t="shared" ca="1" si="95"/>
        <v>7902</v>
      </c>
      <c r="B6088" t="s">
        <v>739</v>
      </c>
      <c r="C6088" t="s">
        <v>686</v>
      </c>
      <c r="F6088" t="s">
        <v>4924</v>
      </c>
      <c r="O6088" t="s">
        <v>33</v>
      </c>
      <c r="Y6088" t="s">
        <v>29412</v>
      </c>
      <c r="Z6088" t="s">
        <v>30963</v>
      </c>
      <c r="AA6088" t="s">
        <v>30906</v>
      </c>
      <c r="AB6088">
        <v>-171291</v>
      </c>
      <c r="AC6088" t="s">
        <v>38</v>
      </c>
      <c r="AD6088">
        <v>98007</v>
      </c>
    </row>
    <row r="6089" spans="1:30" x14ac:dyDescent="0.25">
      <c r="A6089">
        <f t="shared" ca="1" si="95"/>
        <v>14679</v>
      </c>
      <c r="B6089" t="s">
        <v>2046</v>
      </c>
      <c r="C6089" t="s">
        <v>80</v>
      </c>
      <c r="F6089" t="s">
        <v>7594</v>
      </c>
      <c r="O6089" t="s">
        <v>33</v>
      </c>
      <c r="Y6089" t="s">
        <v>7595</v>
      </c>
      <c r="Z6089" t="s">
        <v>13495</v>
      </c>
      <c r="AA6089" t="s">
        <v>13493</v>
      </c>
      <c r="AB6089">
        <v>-161804</v>
      </c>
      <c r="AC6089" t="s">
        <v>38</v>
      </c>
      <c r="AD6089">
        <v>98010</v>
      </c>
    </row>
    <row r="6090" spans="1:30" ht="409.5" x14ac:dyDescent="0.25">
      <c r="A6090">
        <f t="shared" ca="1" si="95"/>
        <v>13268</v>
      </c>
      <c r="B6090" t="s">
        <v>96</v>
      </c>
      <c r="C6090" t="s">
        <v>97</v>
      </c>
      <c r="G6090">
        <v>0</v>
      </c>
      <c r="O6090" t="s">
        <v>33</v>
      </c>
      <c r="V6090" t="s">
        <v>43163</v>
      </c>
      <c r="W6090">
        <v>30</v>
      </c>
      <c r="X6090" t="s">
        <v>34</v>
      </c>
      <c r="Y6090" t="s">
        <v>41935</v>
      </c>
      <c r="Z6090" s="1" t="s">
        <v>43164</v>
      </c>
      <c r="AA6090" t="s">
        <v>43165</v>
      </c>
      <c r="AB6090" t="s">
        <v>43166</v>
      </c>
      <c r="AC6090" t="s">
        <v>38</v>
      </c>
      <c r="AD6090">
        <v>98377</v>
      </c>
    </row>
    <row r="6091" spans="1:30" x14ac:dyDescent="0.25">
      <c r="A6091">
        <f t="shared" ca="1" si="95"/>
        <v>8891</v>
      </c>
      <c r="B6091" t="s">
        <v>334</v>
      </c>
      <c r="C6091" t="s">
        <v>45</v>
      </c>
      <c r="O6091" t="s">
        <v>33</v>
      </c>
      <c r="Y6091" t="s">
        <v>3562</v>
      </c>
      <c r="Z6091" t="s">
        <v>28513</v>
      </c>
      <c r="AA6091" t="s">
        <v>28514</v>
      </c>
      <c r="AB6091">
        <v>-172050</v>
      </c>
      <c r="AC6091" t="s">
        <v>38</v>
      </c>
      <c r="AD6091">
        <v>98072</v>
      </c>
    </row>
    <row r="6092" spans="1:30" x14ac:dyDescent="0.25">
      <c r="A6092">
        <f t="shared" ca="1" si="95"/>
        <v>7980</v>
      </c>
      <c r="B6092" t="s">
        <v>124</v>
      </c>
      <c r="C6092" t="s">
        <v>45</v>
      </c>
      <c r="F6092" t="s">
        <v>9801</v>
      </c>
      <c r="O6092" t="s">
        <v>33</v>
      </c>
      <c r="X6092" t="s">
        <v>34</v>
      </c>
      <c r="Y6092" t="s">
        <v>9802</v>
      </c>
      <c r="Z6092" t="s">
        <v>9803</v>
      </c>
      <c r="AA6092" t="s">
        <v>9804</v>
      </c>
      <c r="AB6092">
        <v>-162820</v>
      </c>
      <c r="AC6092" t="s">
        <v>38</v>
      </c>
      <c r="AD6092">
        <v>98415</v>
      </c>
    </row>
    <row r="6093" spans="1:30" ht="409.5" x14ac:dyDescent="0.25">
      <c r="A6093">
        <f t="shared" ca="1" si="95"/>
        <v>16838</v>
      </c>
      <c r="B6093" t="s">
        <v>68</v>
      </c>
      <c r="C6093" t="s">
        <v>45</v>
      </c>
      <c r="L6093">
        <v>20.100000000000001</v>
      </c>
      <c r="O6093" t="s">
        <v>33</v>
      </c>
      <c r="W6093">
        <v>30</v>
      </c>
      <c r="X6093" t="s">
        <v>34</v>
      </c>
      <c r="Y6093" t="s">
        <v>8754</v>
      </c>
      <c r="Z6093" s="1" t="s">
        <v>8755</v>
      </c>
      <c r="AA6093" t="s">
        <v>8756</v>
      </c>
      <c r="AB6093">
        <v>-163157</v>
      </c>
    </row>
    <row r="6094" spans="1:30" x14ac:dyDescent="0.25">
      <c r="A6094">
        <f t="shared" ca="1" si="95"/>
        <v>10407</v>
      </c>
      <c r="B6094" t="s">
        <v>685</v>
      </c>
      <c r="C6094" t="s">
        <v>686</v>
      </c>
      <c r="F6094" t="s">
        <v>3593</v>
      </c>
      <c r="O6094" t="s">
        <v>33</v>
      </c>
      <c r="Y6094" t="s">
        <v>3594</v>
      </c>
      <c r="Z6094" t="s">
        <v>32844</v>
      </c>
      <c r="AA6094" t="s">
        <v>32845</v>
      </c>
      <c r="AB6094">
        <v>-161191</v>
      </c>
      <c r="AC6094" t="s">
        <v>38</v>
      </c>
      <c r="AD6094">
        <v>98233</v>
      </c>
    </row>
    <row r="6095" spans="1:30" ht="409.5" x14ac:dyDescent="0.25">
      <c r="A6095">
        <f t="shared" ca="1" si="95"/>
        <v>7625</v>
      </c>
      <c r="B6095" t="s">
        <v>1203</v>
      </c>
      <c r="C6095" t="s">
        <v>45</v>
      </c>
      <c r="F6095" t="s">
        <v>863</v>
      </c>
      <c r="G6095">
        <v>0</v>
      </c>
      <c r="O6095" t="s">
        <v>33</v>
      </c>
      <c r="X6095" t="s">
        <v>34</v>
      </c>
      <c r="Y6095" t="s">
        <v>1655</v>
      </c>
      <c r="Z6095" s="1" t="s">
        <v>18052</v>
      </c>
      <c r="AA6095" t="s">
        <v>17096</v>
      </c>
      <c r="AB6095" t="s">
        <v>18053</v>
      </c>
      <c r="AC6095" t="s">
        <v>38</v>
      </c>
      <c r="AD6095">
        <v>98154</v>
      </c>
    </row>
    <row r="6096" spans="1:30" ht="255" x14ac:dyDescent="0.25">
      <c r="A6096">
        <f t="shared" ca="1" si="95"/>
        <v>15806</v>
      </c>
      <c r="B6096" t="s">
        <v>3712</v>
      </c>
      <c r="C6096" t="s">
        <v>45</v>
      </c>
      <c r="F6096" t="s">
        <v>24047</v>
      </c>
      <c r="G6096">
        <v>0</v>
      </c>
      <c r="O6096" t="s">
        <v>33</v>
      </c>
      <c r="X6096" t="s">
        <v>34</v>
      </c>
      <c r="Y6096" t="s">
        <v>22634</v>
      </c>
      <c r="Z6096" s="1" t="s">
        <v>24097</v>
      </c>
      <c r="AA6096" t="s">
        <v>24027</v>
      </c>
      <c r="AB6096" t="s">
        <v>24098</v>
      </c>
      <c r="AC6096" t="s">
        <v>5301</v>
      </c>
      <c r="AD6096" t="s">
        <v>24099</v>
      </c>
    </row>
    <row r="6097" spans="1:30" ht="195" x14ac:dyDescent="0.25">
      <c r="A6097">
        <f t="shared" ca="1" si="95"/>
        <v>2271</v>
      </c>
      <c r="B6097" t="s">
        <v>334</v>
      </c>
      <c r="C6097" t="s">
        <v>45</v>
      </c>
      <c r="F6097" t="s">
        <v>103</v>
      </c>
      <c r="O6097" t="s">
        <v>33</v>
      </c>
      <c r="Y6097" t="s">
        <v>905</v>
      </c>
      <c r="Z6097" s="1" t="s">
        <v>5004</v>
      </c>
      <c r="AA6097" t="s">
        <v>5005</v>
      </c>
      <c r="AB6097">
        <v>-171036</v>
      </c>
      <c r="AC6097" t="s">
        <v>38</v>
      </c>
      <c r="AD6097">
        <v>98052</v>
      </c>
    </row>
    <row r="6098" spans="1:30" ht="180" x14ac:dyDescent="0.25">
      <c r="A6098">
        <f t="shared" ca="1" si="95"/>
        <v>19296</v>
      </c>
      <c r="B6098" t="s">
        <v>334</v>
      </c>
      <c r="C6098" t="s">
        <v>45</v>
      </c>
      <c r="O6098" t="s">
        <v>33</v>
      </c>
      <c r="X6098" t="s">
        <v>34</v>
      </c>
      <c r="Y6098" t="s">
        <v>21149</v>
      </c>
      <c r="Z6098" s="1" t="s">
        <v>21160</v>
      </c>
      <c r="AA6098" t="s">
        <v>20830</v>
      </c>
      <c r="AB6098">
        <v>-160869</v>
      </c>
      <c r="AC6098" t="s">
        <v>38</v>
      </c>
      <c r="AD6098">
        <v>98070</v>
      </c>
    </row>
    <row r="6099" spans="1:30" x14ac:dyDescent="0.25">
      <c r="A6099">
        <f t="shared" ca="1" si="95"/>
        <v>362</v>
      </c>
      <c r="B6099" t="s">
        <v>677</v>
      </c>
      <c r="C6099" t="s">
        <v>80</v>
      </c>
      <c r="F6099" t="s">
        <v>5822</v>
      </c>
      <c r="G6099">
        <v>0</v>
      </c>
      <c r="O6099" t="s">
        <v>33</v>
      </c>
      <c r="Y6099" t="s">
        <v>7603</v>
      </c>
      <c r="Z6099" t="s">
        <v>7604</v>
      </c>
      <c r="AA6099" t="s">
        <v>7605</v>
      </c>
      <c r="AB6099" t="s">
        <v>7606</v>
      </c>
      <c r="AC6099" t="s">
        <v>38</v>
      </c>
      <c r="AD6099">
        <v>98011</v>
      </c>
    </row>
    <row r="6100" spans="1:30" x14ac:dyDescent="0.25">
      <c r="A6100">
        <f t="shared" ca="1" si="95"/>
        <v>18626</v>
      </c>
      <c r="B6100" t="s">
        <v>79</v>
      </c>
      <c r="C6100" t="s">
        <v>80</v>
      </c>
      <c r="O6100" t="s">
        <v>155</v>
      </c>
      <c r="X6100" t="s">
        <v>34</v>
      </c>
      <c r="Y6100" t="s">
        <v>11826</v>
      </c>
      <c r="Z6100" t="s">
        <v>11827</v>
      </c>
      <c r="AA6100" t="s">
        <v>11828</v>
      </c>
      <c r="AB6100">
        <v>-170106</v>
      </c>
      <c r="AC6100" t="s">
        <v>11829</v>
      </c>
      <c r="AD6100">
        <v>54114</v>
      </c>
    </row>
    <row r="6101" spans="1:30" x14ac:dyDescent="0.25">
      <c r="A6101">
        <f t="shared" ca="1" si="95"/>
        <v>7181</v>
      </c>
      <c r="B6101" t="s">
        <v>2046</v>
      </c>
      <c r="C6101" t="s">
        <v>80</v>
      </c>
      <c r="F6101" t="s">
        <v>4879</v>
      </c>
      <c r="G6101">
        <v>0</v>
      </c>
      <c r="O6101" t="s">
        <v>33</v>
      </c>
      <c r="Y6101" t="s">
        <v>7019</v>
      </c>
      <c r="Z6101" t="s">
        <v>7284</v>
      </c>
      <c r="AA6101" t="s">
        <v>7285</v>
      </c>
      <c r="AB6101" t="s">
        <v>7286</v>
      </c>
      <c r="AC6101" t="s">
        <v>38</v>
      </c>
      <c r="AD6101">
        <v>98032</v>
      </c>
    </row>
    <row r="6102" spans="1:30" x14ac:dyDescent="0.25">
      <c r="A6102">
        <f t="shared" ca="1" si="95"/>
        <v>6979</v>
      </c>
      <c r="B6102" t="s">
        <v>124</v>
      </c>
      <c r="C6102" t="s">
        <v>45</v>
      </c>
      <c r="F6102" t="s">
        <v>5876</v>
      </c>
      <c r="O6102" t="s">
        <v>1</v>
      </c>
      <c r="Y6102" t="s">
        <v>37341</v>
      </c>
      <c r="Z6102" t="s">
        <v>43331</v>
      </c>
      <c r="AA6102" t="s">
        <v>43332</v>
      </c>
      <c r="AB6102">
        <v>-181448</v>
      </c>
      <c r="AC6102" t="s">
        <v>38</v>
      </c>
      <c r="AD6102">
        <v>98004</v>
      </c>
    </row>
    <row r="6103" spans="1:30" ht="409.5" x14ac:dyDescent="0.25">
      <c r="A6103">
        <f t="shared" ca="1" si="95"/>
        <v>8236</v>
      </c>
      <c r="B6103" t="s">
        <v>334</v>
      </c>
      <c r="C6103" t="s">
        <v>45</v>
      </c>
      <c r="F6103" t="s">
        <v>27443</v>
      </c>
      <c r="G6103">
        <v>0</v>
      </c>
      <c r="O6103" t="s">
        <v>33</v>
      </c>
      <c r="V6103" t="s">
        <v>29225</v>
      </c>
      <c r="W6103">
        <v>15</v>
      </c>
      <c r="X6103" t="s">
        <v>34</v>
      </c>
      <c r="Y6103" t="s">
        <v>29226</v>
      </c>
      <c r="Z6103" s="1" t="s">
        <v>29227</v>
      </c>
      <c r="AA6103" t="s">
        <v>29228</v>
      </c>
      <c r="AB6103" t="s">
        <v>29229</v>
      </c>
      <c r="AC6103" t="s">
        <v>816</v>
      </c>
      <c r="AD6103">
        <v>80021</v>
      </c>
    </row>
    <row r="6104" spans="1:30" x14ac:dyDescent="0.25">
      <c r="A6104">
        <f t="shared" ca="1" si="95"/>
        <v>9945</v>
      </c>
      <c r="B6104" t="s">
        <v>677</v>
      </c>
      <c r="C6104" t="s">
        <v>80</v>
      </c>
      <c r="F6104" t="s">
        <v>5822</v>
      </c>
      <c r="G6104">
        <v>0</v>
      </c>
      <c r="O6104" t="s">
        <v>33</v>
      </c>
      <c r="Y6104" t="s">
        <v>6314</v>
      </c>
      <c r="Z6104" t="s">
        <v>6315</v>
      </c>
      <c r="AA6104" t="s">
        <v>6316</v>
      </c>
      <c r="AB6104" t="s">
        <v>6317</v>
      </c>
      <c r="AC6104" t="s">
        <v>38</v>
      </c>
      <c r="AD6104">
        <v>98011</v>
      </c>
    </row>
    <row r="6105" spans="1:30" x14ac:dyDescent="0.25">
      <c r="A6105">
        <f t="shared" ca="1" si="95"/>
        <v>5748</v>
      </c>
      <c r="B6105" t="s">
        <v>2046</v>
      </c>
      <c r="C6105" t="s">
        <v>80</v>
      </c>
      <c r="O6105" t="s">
        <v>33</v>
      </c>
      <c r="Y6105" t="s">
        <v>15732</v>
      </c>
      <c r="Z6105" t="s">
        <v>15733</v>
      </c>
      <c r="AA6105" t="s">
        <v>15734</v>
      </c>
      <c r="AB6105">
        <v>-161021</v>
      </c>
      <c r="AC6105" t="s">
        <v>38</v>
      </c>
      <c r="AD6105">
        <v>98935</v>
      </c>
    </row>
    <row r="6106" spans="1:30" x14ac:dyDescent="0.25">
      <c r="A6106">
        <f t="shared" ca="1" si="95"/>
        <v>4638</v>
      </c>
      <c r="B6106" t="s">
        <v>739</v>
      </c>
      <c r="C6106" t="s">
        <v>686</v>
      </c>
      <c r="F6106" t="s">
        <v>3151</v>
      </c>
      <c r="O6106" t="s">
        <v>33</v>
      </c>
      <c r="Y6106" t="s">
        <v>4981</v>
      </c>
      <c r="Z6106" t="s">
        <v>4982</v>
      </c>
      <c r="AA6106" t="s">
        <v>4983</v>
      </c>
      <c r="AB6106">
        <v>-162539</v>
      </c>
      <c r="AC6106" t="s">
        <v>38</v>
      </c>
      <c r="AD6106">
        <v>98032</v>
      </c>
    </row>
    <row r="6107" spans="1:30" x14ac:dyDescent="0.25">
      <c r="A6107">
        <f t="shared" ca="1" si="95"/>
        <v>1566</v>
      </c>
      <c r="B6107" t="s">
        <v>68</v>
      </c>
      <c r="C6107" t="s">
        <v>45</v>
      </c>
      <c r="F6107" t="s">
        <v>18930</v>
      </c>
      <c r="O6107" t="s">
        <v>155</v>
      </c>
      <c r="X6107" t="s">
        <v>34</v>
      </c>
      <c r="Y6107" t="s">
        <v>18931</v>
      </c>
      <c r="Z6107" t="s">
        <v>18932</v>
      </c>
      <c r="AA6107" t="s">
        <v>18933</v>
      </c>
      <c r="AB6107">
        <v>-162672</v>
      </c>
      <c r="AC6107" t="s">
        <v>38</v>
      </c>
      <c r="AD6107">
        <v>98660</v>
      </c>
    </row>
    <row r="6108" spans="1:30" ht="409.5" x14ac:dyDescent="0.25">
      <c r="A6108">
        <f t="shared" ca="1" si="95"/>
        <v>12483</v>
      </c>
      <c r="B6108" t="s">
        <v>276</v>
      </c>
      <c r="C6108" t="s">
        <v>45</v>
      </c>
      <c r="F6108" t="s">
        <v>22324</v>
      </c>
      <c r="G6108">
        <v>0</v>
      </c>
      <c r="O6108" t="s">
        <v>33</v>
      </c>
      <c r="X6108" t="s">
        <v>34</v>
      </c>
      <c r="Y6108" t="s">
        <v>22325</v>
      </c>
      <c r="Z6108" s="1" t="s">
        <v>22582</v>
      </c>
      <c r="AA6108" t="s">
        <v>22580</v>
      </c>
      <c r="AB6108" t="s">
        <v>22583</v>
      </c>
    </row>
    <row r="6109" spans="1:30" ht="409.5" x14ac:dyDescent="0.25">
      <c r="A6109">
        <f t="shared" ca="1" si="95"/>
        <v>13778</v>
      </c>
      <c r="B6109" t="s">
        <v>334</v>
      </c>
      <c r="C6109" t="s">
        <v>45</v>
      </c>
      <c r="F6109" t="s">
        <v>1325</v>
      </c>
      <c r="O6109" t="s">
        <v>155</v>
      </c>
      <c r="X6109" t="s">
        <v>34</v>
      </c>
      <c r="Y6109" t="s">
        <v>41717</v>
      </c>
      <c r="Z6109" s="1" t="s">
        <v>42679</v>
      </c>
      <c r="AA6109" t="s">
        <v>42680</v>
      </c>
      <c r="AB6109">
        <v>-162364</v>
      </c>
    </row>
    <row r="6110" spans="1:30" x14ac:dyDescent="0.25">
      <c r="A6110">
        <f t="shared" ca="1" si="95"/>
        <v>167</v>
      </c>
      <c r="B6110" t="s">
        <v>685</v>
      </c>
      <c r="C6110" t="s">
        <v>686</v>
      </c>
      <c r="F6110" t="s">
        <v>283</v>
      </c>
      <c r="G6110">
        <v>0</v>
      </c>
      <c r="O6110" t="s">
        <v>33</v>
      </c>
      <c r="Y6110" t="s">
        <v>29278</v>
      </c>
      <c r="Z6110" t="s">
        <v>34435</v>
      </c>
      <c r="AA6110" t="s">
        <v>34436</v>
      </c>
      <c r="AB6110" t="s">
        <v>34437</v>
      </c>
      <c r="AC6110" t="s">
        <v>38</v>
      </c>
      <c r="AD6110">
        <v>98164</v>
      </c>
    </row>
    <row r="6111" spans="1:30" x14ac:dyDescent="0.25">
      <c r="A6111">
        <f t="shared" ca="1" si="95"/>
        <v>4207</v>
      </c>
      <c r="B6111" t="s">
        <v>44</v>
      </c>
      <c r="C6111" t="s">
        <v>45</v>
      </c>
      <c r="F6111" t="s">
        <v>886</v>
      </c>
      <c r="G6111">
        <v>0</v>
      </c>
      <c r="O6111" t="s">
        <v>63</v>
      </c>
      <c r="X6111" t="s">
        <v>34</v>
      </c>
      <c r="Y6111" t="s">
        <v>2808</v>
      </c>
      <c r="Z6111" t="s">
        <v>2809</v>
      </c>
      <c r="AA6111" t="s">
        <v>2809</v>
      </c>
      <c r="AB6111" t="s">
        <v>2810</v>
      </c>
      <c r="AC6111" t="s">
        <v>43</v>
      </c>
      <c r="AD6111">
        <v>2205</v>
      </c>
    </row>
    <row r="6112" spans="1:30" ht="409.5" x14ac:dyDescent="0.25">
      <c r="A6112">
        <f t="shared" ca="1" si="95"/>
        <v>4637</v>
      </c>
      <c r="B6112" t="s">
        <v>677</v>
      </c>
      <c r="C6112" t="s">
        <v>80</v>
      </c>
      <c r="F6112" t="s">
        <v>17638</v>
      </c>
      <c r="G6112">
        <v>0</v>
      </c>
      <c r="O6112" t="s">
        <v>33</v>
      </c>
      <c r="Y6112" t="s">
        <v>17639</v>
      </c>
      <c r="Z6112" s="1" t="s">
        <v>17640</v>
      </c>
      <c r="AA6112" t="s">
        <v>17641</v>
      </c>
      <c r="AB6112" t="s">
        <v>17642</v>
      </c>
      <c r="AC6112" t="s">
        <v>102</v>
      </c>
      <c r="AD6112">
        <v>97477</v>
      </c>
    </row>
    <row r="6113" spans="1:30" x14ac:dyDescent="0.25">
      <c r="A6113">
        <f t="shared" ca="1" si="95"/>
        <v>264</v>
      </c>
      <c r="B6113" t="s">
        <v>30</v>
      </c>
      <c r="C6113" t="s">
        <v>31</v>
      </c>
      <c r="F6113" t="s">
        <v>3632</v>
      </c>
      <c r="O6113" t="s">
        <v>33</v>
      </c>
      <c r="X6113" t="s">
        <v>34</v>
      </c>
      <c r="Y6113" t="s">
        <v>35515</v>
      </c>
      <c r="Z6113" t="s">
        <v>39410</v>
      </c>
      <c r="AA6113" t="s">
        <v>39410</v>
      </c>
      <c r="AB6113">
        <v>-161100</v>
      </c>
      <c r="AC6113" t="s">
        <v>38</v>
      </c>
      <c r="AD6113">
        <v>98520</v>
      </c>
    </row>
    <row r="6114" spans="1:30" ht="390" x14ac:dyDescent="0.25">
      <c r="A6114">
        <f t="shared" ca="1" si="95"/>
        <v>16562</v>
      </c>
      <c r="B6114" t="s">
        <v>685</v>
      </c>
      <c r="C6114" t="s">
        <v>686</v>
      </c>
      <c r="F6114" t="s">
        <v>30374</v>
      </c>
      <c r="O6114" t="s">
        <v>33</v>
      </c>
      <c r="Y6114" t="s">
        <v>30375</v>
      </c>
      <c r="Z6114" s="1" t="s">
        <v>34334</v>
      </c>
      <c r="AA6114" t="s">
        <v>34324</v>
      </c>
      <c r="AB6114">
        <v>-173373</v>
      </c>
    </row>
    <row r="6115" spans="1:30" x14ac:dyDescent="0.25">
      <c r="A6115">
        <f t="shared" ca="1" si="95"/>
        <v>17460</v>
      </c>
      <c r="B6115" t="s">
        <v>2046</v>
      </c>
      <c r="C6115" t="s">
        <v>80</v>
      </c>
      <c r="F6115" t="s">
        <v>5989</v>
      </c>
      <c r="O6115" t="s">
        <v>33</v>
      </c>
      <c r="Y6115" t="s">
        <v>14222</v>
      </c>
      <c r="Z6115" t="s">
        <v>14229</v>
      </c>
      <c r="AA6115" t="s">
        <v>14217</v>
      </c>
      <c r="AB6115">
        <v>-180325</v>
      </c>
      <c r="AC6115" t="s">
        <v>38</v>
      </c>
      <c r="AD6115">
        <v>98072</v>
      </c>
    </row>
    <row r="6116" spans="1:30" x14ac:dyDescent="0.25">
      <c r="A6116">
        <f t="shared" ca="1" si="95"/>
        <v>9327</v>
      </c>
      <c r="B6116" t="s">
        <v>2046</v>
      </c>
      <c r="C6116" t="s">
        <v>80</v>
      </c>
      <c r="G6116">
        <v>0</v>
      </c>
      <c r="O6116" t="s">
        <v>33</v>
      </c>
      <c r="Y6116" t="s">
        <v>6923</v>
      </c>
      <c r="Z6116" t="s">
        <v>6924</v>
      </c>
      <c r="AA6116" t="s">
        <v>6925</v>
      </c>
      <c r="AB6116" t="s">
        <v>6926</v>
      </c>
      <c r="AC6116" t="s">
        <v>38</v>
      </c>
      <c r="AD6116">
        <v>98346</v>
      </c>
    </row>
    <row r="6117" spans="1:30" ht="300" x14ac:dyDescent="0.25">
      <c r="A6117">
        <f t="shared" ca="1" si="95"/>
        <v>3902</v>
      </c>
      <c r="B6117" t="s">
        <v>2046</v>
      </c>
      <c r="C6117" t="s">
        <v>80</v>
      </c>
      <c r="F6117" t="s">
        <v>5745</v>
      </c>
      <c r="G6117">
        <v>0</v>
      </c>
      <c r="O6117" t="s">
        <v>33</v>
      </c>
      <c r="Y6117" t="s">
        <v>5935</v>
      </c>
      <c r="Z6117" s="1" t="s">
        <v>13656</v>
      </c>
      <c r="AA6117" t="s">
        <v>13654</v>
      </c>
      <c r="AB6117" t="s">
        <v>13657</v>
      </c>
      <c r="AC6117" t="s">
        <v>38</v>
      </c>
      <c r="AD6117">
        <v>98201</v>
      </c>
    </row>
    <row r="6118" spans="1:30" x14ac:dyDescent="0.25">
      <c r="A6118">
        <f t="shared" ca="1" si="95"/>
        <v>6711</v>
      </c>
      <c r="B6118" t="s">
        <v>334</v>
      </c>
      <c r="C6118" t="s">
        <v>45</v>
      </c>
      <c r="F6118" t="s">
        <v>1779</v>
      </c>
      <c r="O6118" t="s">
        <v>33</v>
      </c>
      <c r="W6118">
        <v>15</v>
      </c>
      <c r="X6118" t="s">
        <v>34</v>
      </c>
      <c r="Y6118" t="s">
        <v>43090</v>
      </c>
      <c r="Z6118" t="s">
        <v>43091</v>
      </c>
      <c r="AA6118" t="s">
        <v>43092</v>
      </c>
      <c r="AB6118">
        <v>-172886</v>
      </c>
      <c r="AC6118" t="s">
        <v>1783</v>
      </c>
      <c r="AD6118">
        <v>65109</v>
      </c>
    </row>
    <row r="6119" spans="1:30" x14ac:dyDescent="0.25">
      <c r="A6119">
        <f t="shared" ca="1" si="95"/>
        <v>12352</v>
      </c>
      <c r="B6119" t="s">
        <v>96</v>
      </c>
      <c r="C6119" t="s">
        <v>97</v>
      </c>
      <c r="G6119">
        <v>0</v>
      </c>
      <c r="O6119" t="s">
        <v>33</v>
      </c>
      <c r="X6119" t="s">
        <v>34</v>
      </c>
      <c r="Z6119" t="s">
        <v>38751</v>
      </c>
      <c r="AA6119" t="s">
        <v>38752</v>
      </c>
      <c r="AB6119" t="s">
        <v>38753</v>
      </c>
    </row>
    <row r="6120" spans="1:30" x14ac:dyDescent="0.25">
      <c r="A6120">
        <f t="shared" ca="1" si="95"/>
        <v>8247</v>
      </c>
      <c r="B6120" t="s">
        <v>739</v>
      </c>
      <c r="C6120" t="s">
        <v>686</v>
      </c>
      <c r="F6120" t="s">
        <v>29535</v>
      </c>
      <c r="O6120" t="s">
        <v>33</v>
      </c>
      <c r="Y6120" t="s">
        <v>29833</v>
      </c>
      <c r="Z6120" t="s">
        <v>29834</v>
      </c>
      <c r="AA6120" t="s">
        <v>29823</v>
      </c>
      <c r="AB6120">
        <v>-161751</v>
      </c>
    </row>
    <row r="6121" spans="1:30" x14ac:dyDescent="0.25">
      <c r="A6121">
        <f t="shared" ca="1" si="95"/>
        <v>16839</v>
      </c>
      <c r="B6121" t="s">
        <v>178</v>
      </c>
      <c r="C6121" t="s">
        <v>179</v>
      </c>
      <c r="F6121" t="s">
        <v>378</v>
      </c>
      <c r="O6121" t="s">
        <v>33</v>
      </c>
      <c r="X6121" t="s">
        <v>34</v>
      </c>
      <c r="Y6121" t="s">
        <v>16785</v>
      </c>
      <c r="Z6121" t="s">
        <v>35497</v>
      </c>
      <c r="AA6121" t="s">
        <v>35498</v>
      </c>
      <c r="AB6121">
        <v>-172009</v>
      </c>
    </row>
    <row r="6122" spans="1:30" ht="409.5" x14ac:dyDescent="0.25">
      <c r="A6122">
        <f t="shared" ca="1" si="95"/>
        <v>8108</v>
      </c>
      <c r="B6122" t="s">
        <v>334</v>
      </c>
      <c r="C6122" t="s">
        <v>45</v>
      </c>
      <c r="F6122" t="s">
        <v>20250</v>
      </c>
      <c r="G6122">
        <v>0</v>
      </c>
      <c r="O6122" t="s">
        <v>155</v>
      </c>
      <c r="X6122" t="s">
        <v>34</v>
      </c>
      <c r="Y6122" t="s">
        <v>22681</v>
      </c>
      <c r="Z6122" s="1" t="s">
        <v>23719</v>
      </c>
      <c r="AA6122" t="s">
        <v>23605</v>
      </c>
      <c r="AB6122" t="s">
        <v>23720</v>
      </c>
      <c r="AC6122" t="s">
        <v>102</v>
      </c>
      <c r="AD6122">
        <v>97302</v>
      </c>
    </row>
    <row r="6123" spans="1:30" x14ac:dyDescent="0.25">
      <c r="A6123">
        <f t="shared" ca="1" si="95"/>
        <v>529</v>
      </c>
      <c r="B6123" t="s">
        <v>677</v>
      </c>
      <c r="C6123" t="s">
        <v>80</v>
      </c>
      <c r="F6123" t="s">
        <v>7886</v>
      </c>
      <c r="G6123">
        <v>0</v>
      </c>
      <c r="O6123" t="s">
        <v>33</v>
      </c>
      <c r="Y6123" t="s">
        <v>8674</v>
      </c>
      <c r="Z6123" t="s">
        <v>8675</v>
      </c>
      <c r="AA6123" t="s">
        <v>8676</v>
      </c>
      <c r="AB6123" t="s">
        <v>8677</v>
      </c>
      <c r="AC6123" t="s">
        <v>38</v>
      </c>
      <c r="AD6123">
        <v>98807</v>
      </c>
    </row>
    <row r="6124" spans="1:30" ht="409.5" x14ac:dyDescent="0.25">
      <c r="A6124">
        <f t="shared" ca="1" si="95"/>
        <v>15463</v>
      </c>
      <c r="B6124" t="s">
        <v>1483</v>
      </c>
      <c r="F6124" t="s">
        <v>1451</v>
      </c>
      <c r="G6124">
        <v>0</v>
      </c>
      <c r="O6124" t="s">
        <v>63</v>
      </c>
      <c r="X6124" t="s">
        <v>34</v>
      </c>
      <c r="Y6124" t="s">
        <v>1670</v>
      </c>
      <c r="Z6124" s="1" t="s">
        <v>43241</v>
      </c>
      <c r="AA6124" t="s">
        <v>43242</v>
      </c>
      <c r="AB6124" t="s">
        <v>43243</v>
      </c>
      <c r="AC6124" t="s">
        <v>38</v>
      </c>
      <c r="AD6124">
        <v>98121</v>
      </c>
    </row>
    <row r="6125" spans="1:30" x14ac:dyDescent="0.25">
      <c r="A6125">
        <f t="shared" ca="1" si="95"/>
        <v>16325</v>
      </c>
      <c r="B6125" t="s">
        <v>739</v>
      </c>
      <c r="C6125" t="s">
        <v>686</v>
      </c>
      <c r="F6125" t="s">
        <v>13016</v>
      </c>
      <c r="O6125" t="s">
        <v>33</v>
      </c>
      <c r="Y6125" t="s">
        <v>30114</v>
      </c>
      <c r="Z6125" t="s">
        <v>30115</v>
      </c>
      <c r="AA6125" t="s">
        <v>30101</v>
      </c>
      <c r="AB6125">
        <v>-162648</v>
      </c>
    </row>
    <row r="6126" spans="1:30" x14ac:dyDescent="0.25">
      <c r="A6126">
        <f t="shared" ca="1" si="95"/>
        <v>18595</v>
      </c>
      <c r="B6126" t="s">
        <v>79</v>
      </c>
      <c r="C6126" t="s">
        <v>80</v>
      </c>
      <c r="F6126" t="s">
        <v>13245</v>
      </c>
      <c r="O6126" t="s">
        <v>33</v>
      </c>
      <c r="Y6126" t="s">
        <v>25910</v>
      </c>
      <c r="Z6126" t="s">
        <v>25911</v>
      </c>
      <c r="AA6126" t="s">
        <v>25912</v>
      </c>
      <c r="AB6126">
        <v>-171802</v>
      </c>
      <c r="AC6126" t="s">
        <v>38</v>
      </c>
      <c r="AD6126">
        <v>98104</v>
      </c>
    </row>
    <row r="6127" spans="1:30" x14ac:dyDescent="0.25">
      <c r="A6127">
        <f t="shared" ca="1" si="95"/>
        <v>16512</v>
      </c>
      <c r="B6127" t="s">
        <v>79</v>
      </c>
      <c r="C6127" t="s">
        <v>80</v>
      </c>
      <c r="F6127" t="s">
        <v>11723</v>
      </c>
      <c r="O6127" t="s">
        <v>33</v>
      </c>
      <c r="Y6127" t="s">
        <v>12939</v>
      </c>
      <c r="Z6127" t="s">
        <v>26564</v>
      </c>
      <c r="AA6127" t="s">
        <v>26565</v>
      </c>
      <c r="AB6127">
        <v>-180024</v>
      </c>
      <c r="AC6127" t="s">
        <v>38</v>
      </c>
      <c r="AD6127">
        <v>98501</v>
      </c>
    </row>
    <row r="6128" spans="1:30" ht="409.5" x14ac:dyDescent="0.25">
      <c r="A6128">
        <f t="shared" ca="1" si="95"/>
        <v>19016</v>
      </c>
      <c r="B6128" t="s">
        <v>773</v>
      </c>
      <c r="C6128" t="s">
        <v>80</v>
      </c>
      <c r="F6128" t="s">
        <v>986</v>
      </c>
      <c r="G6128">
        <v>0</v>
      </c>
      <c r="O6128" t="s">
        <v>33</v>
      </c>
      <c r="X6128" t="s">
        <v>34</v>
      </c>
      <c r="Y6128" t="s">
        <v>987</v>
      </c>
      <c r="Z6128" s="1" t="s">
        <v>6103</v>
      </c>
      <c r="AA6128" t="s">
        <v>6104</v>
      </c>
      <c r="AB6128" t="s">
        <v>6105</v>
      </c>
      <c r="AC6128" t="s">
        <v>38</v>
      </c>
      <c r="AD6128">
        <v>98116</v>
      </c>
    </row>
    <row r="6129" spans="1:30" ht="390" x14ac:dyDescent="0.25">
      <c r="A6129">
        <f t="shared" ca="1" si="95"/>
        <v>12136</v>
      </c>
      <c r="B6129" t="s">
        <v>1203</v>
      </c>
      <c r="C6129" t="s">
        <v>45</v>
      </c>
      <c r="G6129">
        <v>0</v>
      </c>
      <c r="O6129" t="s">
        <v>33</v>
      </c>
      <c r="X6129" t="s">
        <v>34</v>
      </c>
      <c r="Y6129" t="s">
        <v>5303</v>
      </c>
      <c r="Z6129" s="1" t="s">
        <v>5304</v>
      </c>
      <c r="AA6129" t="s">
        <v>5305</v>
      </c>
      <c r="AB6129" t="s">
        <v>5306</v>
      </c>
      <c r="AC6129" t="s">
        <v>38</v>
      </c>
      <c r="AD6129">
        <v>98070</v>
      </c>
    </row>
    <row r="6130" spans="1:30" x14ac:dyDescent="0.25">
      <c r="A6130">
        <f t="shared" ca="1" si="95"/>
        <v>10106</v>
      </c>
      <c r="B6130" t="s">
        <v>334</v>
      </c>
      <c r="C6130" t="s">
        <v>45</v>
      </c>
      <c r="F6130" t="s">
        <v>1825</v>
      </c>
      <c r="G6130">
        <v>0</v>
      </c>
      <c r="O6130" t="s">
        <v>33</v>
      </c>
      <c r="X6130" t="s">
        <v>34</v>
      </c>
      <c r="Y6130" t="s">
        <v>3582</v>
      </c>
      <c r="Z6130" t="s">
        <v>3583</v>
      </c>
      <c r="AA6130" t="s">
        <v>3584</v>
      </c>
      <c r="AB6130" t="s">
        <v>3585</v>
      </c>
      <c r="AC6130" t="s">
        <v>38</v>
      </c>
      <c r="AD6130">
        <v>98072</v>
      </c>
    </row>
    <row r="6131" spans="1:30" x14ac:dyDescent="0.25">
      <c r="A6131">
        <f t="shared" ca="1" si="95"/>
        <v>18562</v>
      </c>
      <c r="B6131" t="s">
        <v>685</v>
      </c>
      <c r="C6131" t="s">
        <v>686</v>
      </c>
      <c r="F6131" t="s">
        <v>2825</v>
      </c>
      <c r="G6131">
        <v>0</v>
      </c>
      <c r="O6131" t="s">
        <v>33</v>
      </c>
      <c r="Y6131" t="s">
        <v>3255</v>
      </c>
      <c r="Z6131" t="s">
        <v>33836</v>
      </c>
      <c r="AA6131" t="s">
        <v>33814</v>
      </c>
      <c r="AB6131" t="s">
        <v>33837</v>
      </c>
      <c r="AC6131" t="s">
        <v>38</v>
      </c>
      <c r="AD6131">
        <v>98409</v>
      </c>
    </row>
    <row r="6132" spans="1:30" x14ac:dyDescent="0.25">
      <c r="A6132">
        <f t="shared" ca="1" si="95"/>
        <v>8854</v>
      </c>
      <c r="B6132" t="s">
        <v>685</v>
      </c>
      <c r="C6132" t="s">
        <v>686</v>
      </c>
      <c r="F6132" t="s">
        <v>13256</v>
      </c>
      <c r="G6132">
        <v>0</v>
      </c>
      <c r="O6132" t="s">
        <v>33</v>
      </c>
      <c r="Y6132" t="s">
        <v>29275</v>
      </c>
      <c r="Z6132" t="s">
        <v>40691</v>
      </c>
      <c r="AA6132" t="s">
        <v>40692</v>
      </c>
      <c r="AB6132" t="s">
        <v>40693</v>
      </c>
      <c r="AC6132" t="s">
        <v>38</v>
      </c>
      <c r="AD6132">
        <v>98032</v>
      </c>
    </row>
    <row r="6133" spans="1:30" x14ac:dyDescent="0.25">
      <c r="A6133">
        <f t="shared" ca="1" si="95"/>
        <v>6131</v>
      </c>
      <c r="B6133" t="s">
        <v>244</v>
      </c>
      <c r="C6133" t="s">
        <v>245</v>
      </c>
      <c r="F6133" t="s">
        <v>1472</v>
      </c>
      <c r="O6133" t="s">
        <v>33</v>
      </c>
      <c r="X6133" t="s">
        <v>34</v>
      </c>
      <c r="Y6133" t="s">
        <v>1473</v>
      </c>
      <c r="Z6133" t="s">
        <v>1474</v>
      </c>
      <c r="AA6133" t="s">
        <v>1475</v>
      </c>
      <c r="AB6133">
        <v>-172988</v>
      </c>
      <c r="AC6133" t="s">
        <v>38</v>
      </c>
      <c r="AD6133">
        <v>98801</v>
      </c>
    </row>
    <row r="6134" spans="1:30" x14ac:dyDescent="0.25">
      <c r="A6134">
        <f t="shared" ca="1" si="95"/>
        <v>427</v>
      </c>
      <c r="B6134" t="s">
        <v>124</v>
      </c>
      <c r="C6134" t="s">
        <v>45</v>
      </c>
      <c r="F6134" t="s">
        <v>41550</v>
      </c>
      <c r="G6134">
        <v>0</v>
      </c>
      <c r="O6134" t="s">
        <v>33</v>
      </c>
      <c r="Y6134" t="s">
        <v>1872</v>
      </c>
      <c r="Z6134" t="s">
        <v>41661</v>
      </c>
      <c r="AA6134" t="s">
        <v>41651</v>
      </c>
      <c r="AB6134" t="s">
        <v>41662</v>
      </c>
      <c r="AC6134" t="s">
        <v>102</v>
      </c>
      <c r="AD6134">
        <v>97209</v>
      </c>
    </row>
    <row r="6135" spans="1:30" ht="409.5" x14ac:dyDescent="0.25">
      <c r="A6135">
        <f t="shared" ca="1" si="95"/>
        <v>10291</v>
      </c>
      <c r="B6135" t="s">
        <v>334</v>
      </c>
      <c r="C6135" t="s">
        <v>45</v>
      </c>
      <c r="G6135">
        <v>0</v>
      </c>
      <c r="O6135" t="s">
        <v>33</v>
      </c>
      <c r="X6135" t="s">
        <v>34</v>
      </c>
      <c r="Y6135" t="s">
        <v>22189</v>
      </c>
      <c r="Z6135" s="1" t="s">
        <v>22190</v>
      </c>
      <c r="AA6135" t="s">
        <v>22191</v>
      </c>
      <c r="AB6135" t="s">
        <v>22192</v>
      </c>
      <c r="AC6135" t="s">
        <v>38</v>
      </c>
      <c r="AD6135">
        <v>98283</v>
      </c>
    </row>
    <row r="6136" spans="1:30" ht="409.5" x14ac:dyDescent="0.25">
      <c r="A6136">
        <f t="shared" ca="1" si="95"/>
        <v>16284</v>
      </c>
      <c r="B6136" t="s">
        <v>96</v>
      </c>
      <c r="C6136" t="s">
        <v>97</v>
      </c>
      <c r="F6136" t="s">
        <v>18716</v>
      </c>
      <c r="G6136">
        <v>0</v>
      </c>
      <c r="O6136" t="s">
        <v>33</v>
      </c>
      <c r="X6136" t="s">
        <v>34</v>
      </c>
      <c r="Y6136" t="s">
        <v>22202</v>
      </c>
      <c r="Z6136" s="1" t="s">
        <v>22203</v>
      </c>
      <c r="AA6136" t="s">
        <v>22204</v>
      </c>
      <c r="AB6136" t="s">
        <v>22205</v>
      </c>
      <c r="AC6136" t="s">
        <v>102</v>
      </c>
      <c r="AD6136">
        <v>97219</v>
      </c>
    </row>
    <row r="6137" spans="1:30" ht="409.5" x14ac:dyDescent="0.25">
      <c r="A6137">
        <f t="shared" ca="1" si="95"/>
        <v>233</v>
      </c>
      <c r="B6137" t="s">
        <v>2046</v>
      </c>
      <c r="C6137" t="s">
        <v>80</v>
      </c>
      <c r="F6137" t="s">
        <v>6116</v>
      </c>
      <c r="G6137">
        <v>0</v>
      </c>
      <c r="O6137" t="s">
        <v>33</v>
      </c>
      <c r="Y6137" t="s">
        <v>8542</v>
      </c>
      <c r="Z6137" s="1" t="s">
        <v>11291</v>
      </c>
      <c r="AA6137" t="s">
        <v>11292</v>
      </c>
      <c r="AB6137" t="s">
        <v>11293</v>
      </c>
      <c r="AC6137" t="s">
        <v>38</v>
      </c>
      <c r="AD6137">
        <v>98115</v>
      </c>
    </row>
    <row r="6138" spans="1:30" ht="330" x14ac:dyDescent="0.25">
      <c r="A6138">
        <f t="shared" ca="1" si="95"/>
        <v>1908</v>
      </c>
      <c r="B6138" t="s">
        <v>3712</v>
      </c>
      <c r="C6138" t="s">
        <v>45</v>
      </c>
      <c r="F6138" t="s">
        <v>22586</v>
      </c>
      <c r="G6138">
        <v>0</v>
      </c>
      <c r="O6138" t="s">
        <v>33</v>
      </c>
      <c r="X6138" t="s">
        <v>34</v>
      </c>
      <c r="Y6138" t="s">
        <v>22587</v>
      </c>
      <c r="Z6138" s="1" t="s">
        <v>24214</v>
      </c>
      <c r="AA6138" t="s">
        <v>24027</v>
      </c>
      <c r="AB6138" t="s">
        <v>24215</v>
      </c>
      <c r="AC6138" t="s">
        <v>102</v>
      </c>
      <c r="AD6138">
        <v>97389</v>
      </c>
    </row>
    <row r="6139" spans="1:30" x14ac:dyDescent="0.25">
      <c r="A6139">
        <f t="shared" ca="1" si="95"/>
        <v>11232</v>
      </c>
      <c r="B6139" t="s">
        <v>73</v>
      </c>
      <c r="C6139" t="s">
        <v>74</v>
      </c>
      <c r="G6139">
        <v>0</v>
      </c>
      <c r="O6139" t="s">
        <v>63</v>
      </c>
      <c r="X6139" t="s">
        <v>34</v>
      </c>
      <c r="Y6139" t="s">
        <v>5488</v>
      </c>
      <c r="Z6139" t="s">
        <v>5489</v>
      </c>
      <c r="AA6139" t="s">
        <v>5490</v>
      </c>
      <c r="AB6139" t="s">
        <v>5491</v>
      </c>
      <c r="AC6139" t="s">
        <v>38</v>
      </c>
      <c r="AD6139">
        <v>98004</v>
      </c>
    </row>
    <row r="6140" spans="1:30" ht="409.5" x14ac:dyDescent="0.25">
      <c r="A6140">
        <f t="shared" ca="1" si="95"/>
        <v>19918</v>
      </c>
      <c r="B6140" t="s">
        <v>1203</v>
      </c>
      <c r="C6140" t="s">
        <v>45</v>
      </c>
      <c r="F6140" t="s">
        <v>3987</v>
      </c>
      <c r="G6140">
        <v>0</v>
      </c>
      <c r="O6140" t="s">
        <v>33</v>
      </c>
      <c r="X6140" t="s">
        <v>34</v>
      </c>
      <c r="Y6140" t="s">
        <v>3988</v>
      </c>
      <c r="Z6140" s="1" t="s">
        <v>3989</v>
      </c>
      <c r="AA6140" t="s">
        <v>3990</v>
      </c>
      <c r="AB6140" t="s">
        <v>3991</v>
      </c>
      <c r="AC6140" t="s">
        <v>38</v>
      </c>
      <c r="AD6140">
        <v>98366</v>
      </c>
    </row>
    <row r="6141" spans="1:30" x14ac:dyDescent="0.25">
      <c r="A6141">
        <f t="shared" ca="1" si="95"/>
        <v>14496</v>
      </c>
      <c r="B6141" t="s">
        <v>1203</v>
      </c>
      <c r="C6141" t="s">
        <v>45</v>
      </c>
      <c r="G6141">
        <v>0</v>
      </c>
      <c r="O6141" t="s">
        <v>33</v>
      </c>
      <c r="X6141" t="s">
        <v>34</v>
      </c>
      <c r="Y6141" t="s">
        <v>21017</v>
      </c>
      <c r="Z6141" t="s">
        <v>21018</v>
      </c>
      <c r="AA6141" t="s">
        <v>2406</v>
      </c>
      <c r="AB6141" t="s">
        <v>21019</v>
      </c>
    </row>
    <row r="6142" spans="1:30" x14ac:dyDescent="0.25">
      <c r="A6142">
        <f t="shared" ca="1" si="95"/>
        <v>12646</v>
      </c>
      <c r="B6142" t="s">
        <v>2046</v>
      </c>
      <c r="C6142" t="s">
        <v>80</v>
      </c>
      <c r="F6142" t="s">
        <v>12725</v>
      </c>
      <c r="G6142">
        <v>0</v>
      </c>
      <c r="O6142" t="s">
        <v>33</v>
      </c>
      <c r="Y6142" t="s">
        <v>12726</v>
      </c>
      <c r="Z6142" t="s">
        <v>12727</v>
      </c>
      <c r="AA6142" t="s">
        <v>12728</v>
      </c>
      <c r="AB6142" t="s">
        <v>12729</v>
      </c>
      <c r="AC6142" t="s">
        <v>38</v>
      </c>
      <c r="AD6142">
        <v>98022</v>
      </c>
    </row>
    <row r="6143" spans="1:30" x14ac:dyDescent="0.25">
      <c r="A6143">
        <f t="shared" ca="1" si="95"/>
        <v>7877</v>
      </c>
      <c r="B6143" t="s">
        <v>1203</v>
      </c>
      <c r="C6143" t="s">
        <v>45</v>
      </c>
      <c r="G6143">
        <v>0</v>
      </c>
      <c r="O6143" t="s">
        <v>33</v>
      </c>
      <c r="X6143" t="s">
        <v>34</v>
      </c>
      <c r="Y6143" t="s">
        <v>20844</v>
      </c>
      <c r="Z6143" t="s">
        <v>20845</v>
      </c>
      <c r="AA6143" t="s">
        <v>2406</v>
      </c>
      <c r="AB6143" t="s">
        <v>20846</v>
      </c>
      <c r="AC6143" t="s">
        <v>482</v>
      </c>
      <c r="AD6143">
        <v>11220</v>
      </c>
    </row>
    <row r="6144" spans="1:30" ht="409.5" x14ac:dyDescent="0.25">
      <c r="A6144">
        <f t="shared" ca="1" si="95"/>
        <v>12947</v>
      </c>
      <c r="B6144" t="s">
        <v>230</v>
      </c>
      <c r="C6144" t="s">
        <v>45</v>
      </c>
      <c r="F6144" t="s">
        <v>20250</v>
      </c>
      <c r="O6144" t="s">
        <v>33</v>
      </c>
      <c r="X6144" t="s">
        <v>34</v>
      </c>
      <c r="Y6144" t="s">
        <v>22656</v>
      </c>
      <c r="Z6144" s="1" t="s">
        <v>23034</v>
      </c>
      <c r="AA6144" t="s">
        <v>22580</v>
      </c>
      <c r="AB6144">
        <v>-163235</v>
      </c>
    </row>
    <row r="6145" spans="1:30" ht="409.5" x14ac:dyDescent="0.25">
      <c r="A6145">
        <f t="shared" ca="1" si="95"/>
        <v>15216</v>
      </c>
      <c r="B6145" t="s">
        <v>230</v>
      </c>
      <c r="C6145" t="s">
        <v>45</v>
      </c>
      <c r="F6145" t="s">
        <v>20250</v>
      </c>
      <c r="O6145" t="s">
        <v>33</v>
      </c>
      <c r="X6145" t="s">
        <v>34</v>
      </c>
      <c r="Y6145" t="s">
        <v>22643</v>
      </c>
      <c r="Z6145" s="1" t="s">
        <v>23372</v>
      </c>
      <c r="AA6145" t="s">
        <v>22580</v>
      </c>
      <c r="AB6145">
        <v>-172968</v>
      </c>
    </row>
    <row r="6146" spans="1:30" ht="409.5" x14ac:dyDescent="0.25">
      <c r="A6146">
        <f t="shared" ref="A6146:A6209" ca="1" si="96">RANDBETWEEN(1,20000)</f>
        <v>2994</v>
      </c>
      <c r="B6146" t="s">
        <v>44</v>
      </c>
      <c r="C6146" t="s">
        <v>45</v>
      </c>
      <c r="F6146" t="s">
        <v>451</v>
      </c>
      <c r="G6146">
        <v>0</v>
      </c>
      <c r="O6146" t="s">
        <v>33</v>
      </c>
      <c r="W6146">
        <v>29</v>
      </c>
      <c r="X6146" t="s">
        <v>34</v>
      </c>
      <c r="Y6146" t="s">
        <v>452</v>
      </c>
      <c r="Z6146" s="1" t="s">
        <v>453</v>
      </c>
      <c r="AA6146" s="1" t="s">
        <v>453</v>
      </c>
      <c r="AB6146" t="s">
        <v>454</v>
      </c>
      <c r="AC6146" t="s">
        <v>38</v>
      </c>
      <c r="AD6146">
        <v>98901</v>
      </c>
    </row>
    <row r="6147" spans="1:30" ht="409.5" x14ac:dyDescent="0.25">
      <c r="A6147">
        <f t="shared" ca="1" si="96"/>
        <v>4808</v>
      </c>
      <c r="B6147" t="s">
        <v>73</v>
      </c>
      <c r="C6147" t="s">
        <v>74</v>
      </c>
      <c r="F6147" t="s">
        <v>20401</v>
      </c>
      <c r="G6147">
        <v>0</v>
      </c>
      <c r="O6147" t="s">
        <v>33</v>
      </c>
      <c r="X6147" t="s">
        <v>34</v>
      </c>
      <c r="Y6147" t="s">
        <v>20402</v>
      </c>
      <c r="Z6147" s="1" t="s">
        <v>20405</v>
      </c>
      <c r="AA6147" t="s">
        <v>20406</v>
      </c>
      <c r="AB6147" t="s">
        <v>20407</v>
      </c>
      <c r="AC6147" t="s">
        <v>38</v>
      </c>
      <c r="AD6147">
        <v>98052</v>
      </c>
    </row>
    <row r="6148" spans="1:30" x14ac:dyDescent="0.25">
      <c r="A6148">
        <f t="shared" ca="1" si="96"/>
        <v>16277</v>
      </c>
      <c r="B6148" t="s">
        <v>2046</v>
      </c>
      <c r="C6148" t="s">
        <v>80</v>
      </c>
      <c r="F6148" t="s">
        <v>5745</v>
      </c>
      <c r="G6148">
        <v>0</v>
      </c>
      <c r="O6148" t="s">
        <v>33</v>
      </c>
      <c r="Y6148" t="s">
        <v>5935</v>
      </c>
      <c r="Z6148" t="s">
        <v>14216</v>
      </c>
      <c r="AA6148" t="s">
        <v>14217</v>
      </c>
      <c r="AB6148" t="s">
        <v>14218</v>
      </c>
      <c r="AC6148" t="s">
        <v>38</v>
      </c>
      <c r="AD6148">
        <v>98201</v>
      </c>
    </row>
    <row r="6149" spans="1:30" x14ac:dyDescent="0.25">
      <c r="A6149">
        <f t="shared" ca="1" si="96"/>
        <v>3532</v>
      </c>
      <c r="B6149" t="s">
        <v>68</v>
      </c>
      <c r="C6149" t="s">
        <v>45</v>
      </c>
      <c r="O6149" t="s">
        <v>33</v>
      </c>
      <c r="X6149" t="s">
        <v>34</v>
      </c>
      <c r="Y6149" t="s">
        <v>41517</v>
      </c>
      <c r="Z6149" t="s">
        <v>41518</v>
      </c>
      <c r="AA6149" t="s">
        <v>41519</v>
      </c>
      <c r="AB6149">
        <v>-160411</v>
      </c>
    </row>
    <row r="6150" spans="1:30" ht="150" x14ac:dyDescent="0.25">
      <c r="A6150">
        <f t="shared" ca="1" si="96"/>
        <v>12873</v>
      </c>
      <c r="B6150" t="s">
        <v>3712</v>
      </c>
      <c r="C6150" t="s">
        <v>45</v>
      </c>
      <c r="F6150" t="s">
        <v>22837</v>
      </c>
      <c r="G6150">
        <v>0</v>
      </c>
      <c r="O6150" t="s">
        <v>33</v>
      </c>
      <c r="X6150" t="s">
        <v>34</v>
      </c>
      <c r="Y6150" t="s">
        <v>22634</v>
      </c>
      <c r="Z6150" s="1" t="s">
        <v>24158</v>
      </c>
      <c r="AA6150" t="s">
        <v>24027</v>
      </c>
      <c r="AB6150" t="s">
        <v>24159</v>
      </c>
      <c r="AC6150" t="s">
        <v>5301</v>
      </c>
    </row>
    <row r="6151" spans="1:30" x14ac:dyDescent="0.25">
      <c r="A6151">
        <f t="shared" ca="1" si="96"/>
        <v>3319</v>
      </c>
      <c r="B6151" t="s">
        <v>107</v>
      </c>
      <c r="C6151" t="s">
        <v>108</v>
      </c>
      <c r="G6151">
        <v>0</v>
      </c>
      <c r="O6151" t="s">
        <v>33</v>
      </c>
      <c r="X6151" t="s">
        <v>34</v>
      </c>
      <c r="Y6151" t="s">
        <v>31528</v>
      </c>
      <c r="Z6151" t="s">
        <v>31529</v>
      </c>
      <c r="AA6151" t="s">
        <v>31530</v>
      </c>
      <c r="AB6151" t="s">
        <v>31531</v>
      </c>
      <c r="AC6151" t="s">
        <v>243</v>
      </c>
      <c r="AD6151">
        <v>95130</v>
      </c>
    </row>
    <row r="6152" spans="1:30" ht="409.5" x14ac:dyDescent="0.25">
      <c r="A6152">
        <f t="shared" ca="1" si="96"/>
        <v>15970</v>
      </c>
      <c r="B6152" t="s">
        <v>79</v>
      </c>
      <c r="C6152" t="s">
        <v>80</v>
      </c>
      <c r="F6152" t="s">
        <v>1418</v>
      </c>
      <c r="O6152" t="s">
        <v>33</v>
      </c>
      <c r="Y6152" t="s">
        <v>1419</v>
      </c>
      <c r="Z6152" s="1" t="s">
        <v>26115</v>
      </c>
      <c r="AA6152" t="s">
        <v>26116</v>
      </c>
      <c r="AB6152">
        <v>-180026</v>
      </c>
      <c r="AC6152" t="s">
        <v>38</v>
      </c>
      <c r="AD6152">
        <v>98501</v>
      </c>
    </row>
    <row r="6153" spans="1:30" ht="409.5" x14ac:dyDescent="0.25">
      <c r="A6153">
        <f t="shared" ca="1" si="96"/>
        <v>2022</v>
      </c>
      <c r="B6153" t="s">
        <v>230</v>
      </c>
      <c r="C6153" t="s">
        <v>45</v>
      </c>
      <c r="O6153" t="s">
        <v>33</v>
      </c>
      <c r="Y6153" t="s">
        <v>1968</v>
      </c>
      <c r="Z6153" s="1" t="s">
        <v>1969</v>
      </c>
      <c r="AA6153" t="s">
        <v>1865</v>
      </c>
      <c r="AB6153">
        <v>-171592</v>
      </c>
    </row>
    <row r="6154" spans="1:30" ht="409.5" x14ac:dyDescent="0.25">
      <c r="A6154">
        <f t="shared" ca="1" si="96"/>
        <v>7423</v>
      </c>
      <c r="B6154" t="s">
        <v>79</v>
      </c>
      <c r="C6154" t="s">
        <v>80</v>
      </c>
      <c r="F6154" t="s">
        <v>81</v>
      </c>
      <c r="O6154" t="s">
        <v>33</v>
      </c>
      <c r="Y6154" t="s">
        <v>82</v>
      </c>
      <c r="Z6154" s="1" t="s">
        <v>25833</v>
      </c>
      <c r="AA6154" t="s">
        <v>25834</v>
      </c>
      <c r="AB6154">
        <v>-171439</v>
      </c>
      <c r="AC6154" t="s">
        <v>38</v>
      </c>
      <c r="AD6154">
        <v>98668</v>
      </c>
    </row>
    <row r="6155" spans="1:30" ht="409.5" x14ac:dyDescent="0.25">
      <c r="A6155">
        <f t="shared" ca="1" si="96"/>
        <v>4352</v>
      </c>
      <c r="B6155" t="s">
        <v>39</v>
      </c>
      <c r="F6155" t="s">
        <v>1213</v>
      </c>
      <c r="N6155" s="1" t="s">
        <v>17463</v>
      </c>
      <c r="O6155" t="s">
        <v>33</v>
      </c>
      <c r="W6155">
        <v>30</v>
      </c>
      <c r="X6155" t="s">
        <v>34</v>
      </c>
      <c r="Y6155" t="s">
        <v>17464</v>
      </c>
      <c r="Z6155" s="1" t="s">
        <v>17465</v>
      </c>
      <c r="AA6155" t="s">
        <v>17466</v>
      </c>
      <c r="AB6155">
        <v>-160990</v>
      </c>
      <c r="AC6155" t="s">
        <v>38</v>
      </c>
      <c r="AD6155">
        <v>98104</v>
      </c>
    </row>
    <row r="6156" spans="1:30" x14ac:dyDescent="0.25">
      <c r="A6156">
        <f t="shared" ca="1" si="96"/>
        <v>1354</v>
      </c>
      <c r="B6156" t="s">
        <v>2046</v>
      </c>
      <c r="C6156" t="s">
        <v>80</v>
      </c>
      <c r="F6156" t="s">
        <v>12720</v>
      </c>
      <c r="G6156">
        <v>0</v>
      </c>
      <c r="O6156" t="s">
        <v>33</v>
      </c>
      <c r="Y6156" t="s">
        <v>12721</v>
      </c>
      <c r="Z6156" t="s">
        <v>12722</v>
      </c>
      <c r="AA6156" t="s">
        <v>12723</v>
      </c>
      <c r="AB6156" t="s">
        <v>12724</v>
      </c>
      <c r="AC6156" t="s">
        <v>38</v>
      </c>
      <c r="AD6156">
        <v>98926</v>
      </c>
    </row>
    <row r="6157" spans="1:30" x14ac:dyDescent="0.25">
      <c r="A6157">
        <f t="shared" ca="1" si="96"/>
        <v>1895</v>
      </c>
      <c r="B6157" t="s">
        <v>68</v>
      </c>
      <c r="C6157" t="s">
        <v>45</v>
      </c>
      <c r="F6157" t="s">
        <v>20250</v>
      </c>
      <c r="O6157" t="s">
        <v>33</v>
      </c>
      <c r="X6157" t="s">
        <v>34</v>
      </c>
      <c r="Y6157" t="s">
        <v>22891</v>
      </c>
      <c r="Z6157" t="s">
        <v>23204</v>
      </c>
      <c r="AA6157" t="s">
        <v>22580</v>
      </c>
      <c r="AB6157">
        <v>-171089</v>
      </c>
      <c r="AC6157" t="s">
        <v>102</v>
      </c>
      <c r="AD6157">
        <v>97232</v>
      </c>
    </row>
    <row r="6158" spans="1:30" x14ac:dyDescent="0.25">
      <c r="A6158">
        <f t="shared" ca="1" si="96"/>
        <v>11820</v>
      </c>
      <c r="B6158" t="s">
        <v>739</v>
      </c>
      <c r="C6158" t="s">
        <v>686</v>
      </c>
      <c r="O6158" t="s">
        <v>33</v>
      </c>
      <c r="Y6158" t="s">
        <v>3191</v>
      </c>
      <c r="Z6158" t="s">
        <v>30116</v>
      </c>
      <c r="AA6158" t="s">
        <v>30101</v>
      </c>
      <c r="AB6158">
        <v>-163488</v>
      </c>
      <c r="AC6158" t="s">
        <v>38</v>
      </c>
      <c r="AD6158">
        <v>98221</v>
      </c>
    </row>
    <row r="6159" spans="1:30" ht="409.5" x14ac:dyDescent="0.25">
      <c r="A6159">
        <f t="shared" ca="1" si="96"/>
        <v>1889</v>
      </c>
      <c r="B6159" t="s">
        <v>2046</v>
      </c>
      <c r="C6159" t="s">
        <v>80</v>
      </c>
      <c r="F6159" t="s">
        <v>10133</v>
      </c>
      <c r="O6159" t="s">
        <v>33</v>
      </c>
      <c r="Y6159" t="s">
        <v>10134</v>
      </c>
      <c r="Z6159" s="1" t="s">
        <v>16592</v>
      </c>
      <c r="AA6159" t="s">
        <v>16593</v>
      </c>
      <c r="AB6159">
        <v>-172976</v>
      </c>
      <c r="AC6159" t="s">
        <v>38</v>
      </c>
      <c r="AD6159">
        <v>98020</v>
      </c>
    </row>
    <row r="6160" spans="1:30" x14ac:dyDescent="0.25">
      <c r="A6160">
        <f t="shared" ca="1" si="96"/>
        <v>6698</v>
      </c>
      <c r="B6160" t="s">
        <v>685</v>
      </c>
      <c r="C6160" t="s">
        <v>686</v>
      </c>
      <c r="F6160" t="s">
        <v>4947</v>
      </c>
      <c r="G6160">
        <v>0</v>
      </c>
      <c r="O6160" t="s">
        <v>33</v>
      </c>
      <c r="Y6160" t="s">
        <v>30393</v>
      </c>
      <c r="Z6160" t="s">
        <v>34924</v>
      </c>
      <c r="AA6160" t="s">
        <v>34925</v>
      </c>
      <c r="AB6160" t="s">
        <v>34926</v>
      </c>
      <c r="AC6160" t="s">
        <v>38</v>
      </c>
      <c r="AD6160">
        <v>98032</v>
      </c>
    </row>
    <row r="6161" spans="1:30" ht="409.5" x14ac:dyDescent="0.25">
      <c r="A6161">
        <f t="shared" ca="1" si="96"/>
        <v>10111</v>
      </c>
      <c r="B6161" t="s">
        <v>3712</v>
      </c>
      <c r="C6161" t="s">
        <v>45</v>
      </c>
      <c r="F6161" t="s">
        <v>20250</v>
      </c>
      <c r="G6161">
        <v>0</v>
      </c>
      <c r="O6161" t="s">
        <v>63</v>
      </c>
      <c r="X6161" t="s">
        <v>34</v>
      </c>
      <c r="Y6161" t="s">
        <v>22659</v>
      </c>
      <c r="Z6161" s="1" t="s">
        <v>24168</v>
      </c>
      <c r="AA6161" t="s">
        <v>24027</v>
      </c>
      <c r="AB6161" t="s">
        <v>24169</v>
      </c>
      <c r="AC6161" t="s">
        <v>102</v>
      </c>
      <c r="AD6161">
        <v>97302</v>
      </c>
    </row>
    <row r="6162" spans="1:30" ht="409.5" x14ac:dyDescent="0.25">
      <c r="A6162">
        <f t="shared" ca="1" si="96"/>
        <v>3804</v>
      </c>
      <c r="B6162" t="s">
        <v>2046</v>
      </c>
      <c r="C6162" t="s">
        <v>80</v>
      </c>
      <c r="F6162" t="s">
        <v>11545</v>
      </c>
      <c r="G6162">
        <v>0</v>
      </c>
      <c r="O6162" t="s">
        <v>33</v>
      </c>
      <c r="Y6162" t="s">
        <v>15280</v>
      </c>
      <c r="Z6162" s="1" t="s">
        <v>15281</v>
      </c>
      <c r="AA6162" t="s">
        <v>15282</v>
      </c>
      <c r="AB6162" t="s">
        <v>15283</v>
      </c>
      <c r="AC6162" t="s">
        <v>38</v>
      </c>
      <c r="AD6162">
        <v>98367</v>
      </c>
    </row>
    <row r="6163" spans="1:30" x14ac:dyDescent="0.25">
      <c r="A6163">
        <f t="shared" ca="1" si="96"/>
        <v>2647</v>
      </c>
      <c r="B6163" t="s">
        <v>677</v>
      </c>
      <c r="C6163" t="s">
        <v>80</v>
      </c>
      <c r="F6163" t="s">
        <v>5822</v>
      </c>
      <c r="O6163" t="s">
        <v>33</v>
      </c>
      <c r="Y6163" t="s">
        <v>13512</v>
      </c>
      <c r="Z6163" t="s">
        <v>27779</v>
      </c>
      <c r="AA6163" t="s">
        <v>27780</v>
      </c>
      <c r="AB6163">
        <v>-160653</v>
      </c>
      <c r="AC6163" t="s">
        <v>38</v>
      </c>
      <c r="AD6163">
        <v>98011</v>
      </c>
    </row>
    <row r="6164" spans="1:30" x14ac:dyDescent="0.25">
      <c r="A6164">
        <f t="shared" ca="1" si="96"/>
        <v>11450</v>
      </c>
      <c r="B6164" t="s">
        <v>334</v>
      </c>
      <c r="C6164" t="s">
        <v>45</v>
      </c>
      <c r="G6164">
        <v>0</v>
      </c>
      <c r="O6164" t="s">
        <v>63</v>
      </c>
      <c r="X6164" t="s">
        <v>34</v>
      </c>
      <c r="Y6164" t="s">
        <v>37288</v>
      </c>
      <c r="Z6164" t="s">
        <v>43598</v>
      </c>
      <c r="AA6164" t="s">
        <v>43599</v>
      </c>
      <c r="AB6164" t="s">
        <v>43600</v>
      </c>
      <c r="AC6164" t="s">
        <v>38</v>
      </c>
      <c r="AD6164">
        <v>98236</v>
      </c>
    </row>
    <row r="6165" spans="1:30" ht="315" x14ac:dyDescent="0.25">
      <c r="A6165">
        <f t="shared" ca="1" si="96"/>
        <v>4173</v>
      </c>
      <c r="B6165" t="s">
        <v>124</v>
      </c>
      <c r="C6165" t="s">
        <v>45</v>
      </c>
      <c r="G6165">
        <v>0</v>
      </c>
      <c r="O6165" t="s">
        <v>33</v>
      </c>
      <c r="X6165" t="s">
        <v>34</v>
      </c>
      <c r="Y6165" t="s">
        <v>22659</v>
      </c>
      <c r="Z6165" s="1" t="s">
        <v>22660</v>
      </c>
      <c r="AA6165" t="s">
        <v>22580</v>
      </c>
      <c r="AB6165" t="s">
        <v>22661</v>
      </c>
      <c r="AC6165" t="s">
        <v>102</v>
      </c>
      <c r="AD6165">
        <v>97302</v>
      </c>
    </row>
    <row r="6166" spans="1:30" x14ac:dyDescent="0.25">
      <c r="A6166">
        <f t="shared" ca="1" si="96"/>
        <v>8215</v>
      </c>
      <c r="B6166" t="s">
        <v>739</v>
      </c>
      <c r="C6166" t="s">
        <v>686</v>
      </c>
      <c r="F6166" t="s">
        <v>3270</v>
      </c>
      <c r="O6166" t="s">
        <v>33</v>
      </c>
      <c r="Y6166" t="s">
        <v>3271</v>
      </c>
      <c r="Z6166" t="s">
        <v>30440</v>
      </c>
      <c r="AA6166" t="s">
        <v>30441</v>
      </c>
      <c r="AB6166">
        <v>-171366</v>
      </c>
      <c r="AC6166" t="s">
        <v>38</v>
      </c>
      <c r="AD6166">
        <v>98611</v>
      </c>
    </row>
    <row r="6167" spans="1:30" x14ac:dyDescent="0.25">
      <c r="A6167">
        <f t="shared" ca="1" si="96"/>
        <v>12963</v>
      </c>
      <c r="B6167" t="s">
        <v>2046</v>
      </c>
      <c r="C6167" t="s">
        <v>80</v>
      </c>
      <c r="F6167" t="s">
        <v>4110</v>
      </c>
      <c r="O6167" t="s">
        <v>33</v>
      </c>
      <c r="Y6167" t="s">
        <v>2137</v>
      </c>
      <c r="Z6167" t="s">
        <v>13179</v>
      </c>
      <c r="AA6167" t="s">
        <v>13180</v>
      </c>
      <c r="AB6167">
        <v>-161959</v>
      </c>
      <c r="AC6167" t="s">
        <v>38</v>
      </c>
      <c r="AD6167">
        <v>98660</v>
      </c>
    </row>
    <row r="6168" spans="1:30" x14ac:dyDescent="0.25">
      <c r="A6168">
        <f t="shared" ca="1" si="96"/>
        <v>11799</v>
      </c>
      <c r="B6168" t="s">
        <v>124</v>
      </c>
      <c r="C6168" t="s">
        <v>45</v>
      </c>
      <c r="O6168" t="s">
        <v>33</v>
      </c>
      <c r="W6168">
        <v>15</v>
      </c>
      <c r="X6168" t="s">
        <v>34</v>
      </c>
      <c r="Y6168" t="s">
        <v>37362</v>
      </c>
      <c r="Z6168" t="s">
        <v>37363</v>
      </c>
      <c r="AA6168" t="s">
        <v>37364</v>
      </c>
      <c r="AB6168">
        <v>-180232</v>
      </c>
    </row>
    <row r="6169" spans="1:30" ht="409.5" x14ac:dyDescent="0.25">
      <c r="A6169">
        <f t="shared" ca="1" si="96"/>
        <v>8061</v>
      </c>
      <c r="B6169" t="s">
        <v>73</v>
      </c>
      <c r="C6169" t="s">
        <v>74</v>
      </c>
      <c r="F6169" t="s">
        <v>39322</v>
      </c>
      <c r="G6169">
        <v>0</v>
      </c>
      <c r="O6169" t="s">
        <v>33</v>
      </c>
      <c r="X6169" t="s">
        <v>34</v>
      </c>
      <c r="Y6169" t="s">
        <v>39323</v>
      </c>
      <c r="Z6169" s="1" t="s">
        <v>39324</v>
      </c>
      <c r="AA6169" t="s">
        <v>39325</v>
      </c>
      <c r="AB6169" t="s">
        <v>39326</v>
      </c>
      <c r="AC6169" t="s">
        <v>38</v>
      </c>
      <c r="AD6169">
        <v>98057</v>
      </c>
    </row>
    <row r="6170" spans="1:30" ht="409.5" x14ac:dyDescent="0.25">
      <c r="A6170">
        <f t="shared" ca="1" si="96"/>
        <v>10368</v>
      </c>
      <c r="B6170" t="s">
        <v>79</v>
      </c>
      <c r="C6170" t="s">
        <v>80</v>
      </c>
      <c r="F6170" t="s">
        <v>651</v>
      </c>
      <c r="O6170" t="s">
        <v>33</v>
      </c>
      <c r="Y6170" t="s">
        <v>2398</v>
      </c>
      <c r="Z6170" s="1" t="s">
        <v>26437</v>
      </c>
      <c r="AA6170" t="s">
        <v>26438</v>
      </c>
      <c r="AB6170">
        <v>-180873</v>
      </c>
      <c r="AC6170" t="s">
        <v>38</v>
      </c>
      <c r="AD6170">
        <v>98034</v>
      </c>
    </row>
    <row r="6171" spans="1:30" x14ac:dyDescent="0.25">
      <c r="A6171">
        <f t="shared" ca="1" si="96"/>
        <v>14946</v>
      </c>
      <c r="B6171" t="s">
        <v>677</v>
      </c>
      <c r="C6171" t="s">
        <v>80</v>
      </c>
      <c r="F6171" t="s">
        <v>651</v>
      </c>
      <c r="G6171">
        <v>0</v>
      </c>
      <c r="O6171" t="s">
        <v>33</v>
      </c>
      <c r="Y6171" t="s">
        <v>6279</v>
      </c>
      <c r="Z6171" t="s">
        <v>6905</v>
      </c>
      <c r="AA6171" t="s">
        <v>6906</v>
      </c>
      <c r="AB6171" t="s">
        <v>6907</v>
      </c>
      <c r="AC6171" t="s">
        <v>38</v>
      </c>
      <c r="AD6171">
        <v>98034</v>
      </c>
    </row>
    <row r="6172" spans="1:30" ht="409.5" x14ac:dyDescent="0.25">
      <c r="A6172">
        <f t="shared" ca="1" si="96"/>
        <v>4294</v>
      </c>
      <c r="B6172" t="s">
        <v>677</v>
      </c>
      <c r="C6172" t="s">
        <v>80</v>
      </c>
      <c r="O6172" t="s">
        <v>155</v>
      </c>
      <c r="X6172" t="s">
        <v>34</v>
      </c>
      <c r="Y6172" t="s">
        <v>3984</v>
      </c>
      <c r="Z6172" s="1" t="s">
        <v>3985</v>
      </c>
      <c r="AA6172" t="s">
        <v>3986</v>
      </c>
      <c r="AB6172">
        <v>-160552</v>
      </c>
      <c r="AC6172" t="s">
        <v>38</v>
      </c>
      <c r="AD6172">
        <v>98104</v>
      </c>
    </row>
    <row r="6173" spans="1:30" x14ac:dyDescent="0.25">
      <c r="A6173">
        <f t="shared" ca="1" si="96"/>
        <v>1412</v>
      </c>
      <c r="B6173" t="s">
        <v>489</v>
      </c>
      <c r="C6173" t="s">
        <v>45</v>
      </c>
      <c r="O6173" t="s">
        <v>33</v>
      </c>
      <c r="Y6173" t="s">
        <v>1874</v>
      </c>
      <c r="Z6173" t="s">
        <v>1875</v>
      </c>
      <c r="AA6173" t="s">
        <v>1865</v>
      </c>
      <c r="AB6173">
        <v>-160808</v>
      </c>
    </row>
    <row r="6174" spans="1:30" ht="409.5" x14ac:dyDescent="0.25">
      <c r="A6174">
        <f t="shared" ca="1" si="96"/>
        <v>119</v>
      </c>
      <c r="B6174" t="s">
        <v>30</v>
      </c>
      <c r="C6174" t="s">
        <v>31</v>
      </c>
      <c r="O6174" t="s">
        <v>33</v>
      </c>
      <c r="X6174" t="s">
        <v>34</v>
      </c>
      <c r="Y6174" t="s">
        <v>809</v>
      </c>
      <c r="Z6174" s="1" t="s">
        <v>37301</v>
      </c>
      <c r="AA6174" t="s">
        <v>37302</v>
      </c>
      <c r="AB6174">
        <v>-160826</v>
      </c>
      <c r="AC6174" t="s">
        <v>38</v>
      </c>
      <c r="AD6174">
        <v>98227</v>
      </c>
    </row>
    <row r="6175" spans="1:30" ht="409.5" x14ac:dyDescent="0.25">
      <c r="A6175">
        <f t="shared" ca="1" si="96"/>
        <v>5321</v>
      </c>
      <c r="B6175" t="s">
        <v>68</v>
      </c>
      <c r="C6175" t="s">
        <v>45</v>
      </c>
      <c r="F6175" t="s">
        <v>753</v>
      </c>
      <c r="O6175" t="s">
        <v>33</v>
      </c>
      <c r="X6175" t="s">
        <v>34</v>
      </c>
      <c r="Y6175" t="s">
        <v>32529</v>
      </c>
      <c r="Z6175" s="1" t="s">
        <v>32530</v>
      </c>
      <c r="AA6175" t="s">
        <v>32531</v>
      </c>
      <c r="AB6175">
        <v>-162673</v>
      </c>
    </row>
    <row r="6176" spans="1:30" ht="409.5" x14ac:dyDescent="0.25">
      <c r="A6176">
        <f t="shared" ca="1" si="96"/>
        <v>11969</v>
      </c>
      <c r="B6176" t="s">
        <v>124</v>
      </c>
      <c r="C6176" t="s">
        <v>45</v>
      </c>
      <c r="N6176" t="s">
        <v>4706</v>
      </c>
      <c r="O6176" t="s">
        <v>52</v>
      </c>
      <c r="Q6176" t="s">
        <v>9575</v>
      </c>
      <c r="X6176" t="s">
        <v>34</v>
      </c>
      <c r="Y6176" t="s">
        <v>16785</v>
      </c>
      <c r="Z6176" s="1" t="s">
        <v>31886</v>
      </c>
      <c r="AA6176" t="s">
        <v>31887</v>
      </c>
      <c r="AB6176">
        <v>-172027</v>
      </c>
      <c r="AC6176" t="s">
        <v>135</v>
      </c>
      <c r="AD6176">
        <v>55402</v>
      </c>
    </row>
    <row r="6177" spans="1:30" x14ac:dyDescent="0.25">
      <c r="A6177">
        <f t="shared" ca="1" si="96"/>
        <v>7066</v>
      </c>
      <c r="B6177" t="s">
        <v>96</v>
      </c>
      <c r="C6177" t="s">
        <v>97</v>
      </c>
      <c r="O6177" t="s">
        <v>33</v>
      </c>
      <c r="X6177" t="s">
        <v>34</v>
      </c>
      <c r="Y6177" t="s">
        <v>9768</v>
      </c>
      <c r="Z6177" t="s">
        <v>32411</v>
      </c>
      <c r="AA6177" t="s">
        <v>32412</v>
      </c>
      <c r="AB6177">
        <v>-170870</v>
      </c>
      <c r="AC6177" t="s">
        <v>38</v>
      </c>
    </row>
    <row r="6178" spans="1:30" x14ac:dyDescent="0.25">
      <c r="A6178">
        <f t="shared" ca="1" si="96"/>
        <v>9661</v>
      </c>
      <c r="B6178" t="s">
        <v>2046</v>
      </c>
      <c r="C6178" t="s">
        <v>80</v>
      </c>
      <c r="F6178" t="s">
        <v>14317</v>
      </c>
      <c r="O6178" t="s">
        <v>33</v>
      </c>
      <c r="Y6178" t="s">
        <v>40057</v>
      </c>
      <c r="Z6178" t="s">
        <v>40058</v>
      </c>
      <c r="AA6178" t="s">
        <v>40059</v>
      </c>
      <c r="AB6178">
        <v>-161988</v>
      </c>
      <c r="AC6178" t="s">
        <v>38</v>
      </c>
      <c r="AD6178">
        <v>98225</v>
      </c>
    </row>
    <row r="6179" spans="1:30" ht="409.5" x14ac:dyDescent="0.25">
      <c r="A6179">
        <f t="shared" ca="1" si="96"/>
        <v>11234</v>
      </c>
      <c r="B6179" t="s">
        <v>2046</v>
      </c>
      <c r="C6179" t="s">
        <v>80</v>
      </c>
      <c r="F6179" t="s">
        <v>4879</v>
      </c>
      <c r="G6179">
        <v>0</v>
      </c>
      <c r="O6179" t="s">
        <v>33</v>
      </c>
      <c r="Y6179" t="s">
        <v>7019</v>
      </c>
      <c r="Z6179" s="1" t="s">
        <v>12525</v>
      </c>
      <c r="AA6179" t="s">
        <v>12526</v>
      </c>
      <c r="AB6179" t="s">
        <v>12527</v>
      </c>
      <c r="AC6179" t="s">
        <v>38</v>
      </c>
      <c r="AD6179">
        <v>98032</v>
      </c>
    </row>
    <row r="6180" spans="1:30" ht="409.5" x14ac:dyDescent="0.25">
      <c r="A6180">
        <f t="shared" ca="1" si="96"/>
        <v>10053</v>
      </c>
      <c r="B6180" t="s">
        <v>107</v>
      </c>
      <c r="C6180" t="s">
        <v>108</v>
      </c>
      <c r="F6180" t="s">
        <v>5918</v>
      </c>
      <c r="G6180">
        <v>0</v>
      </c>
      <c r="O6180" t="s">
        <v>33</v>
      </c>
      <c r="Y6180" t="s">
        <v>24880</v>
      </c>
      <c r="Z6180" s="1" t="s">
        <v>24881</v>
      </c>
      <c r="AA6180" t="s">
        <v>24882</v>
      </c>
      <c r="AB6180" t="s">
        <v>24883</v>
      </c>
      <c r="AC6180" t="s">
        <v>38</v>
      </c>
      <c r="AD6180">
        <v>99201</v>
      </c>
    </row>
    <row r="6181" spans="1:30" ht="409.5" x14ac:dyDescent="0.25">
      <c r="A6181">
        <f t="shared" ca="1" si="96"/>
        <v>8220</v>
      </c>
      <c r="B6181" t="s">
        <v>230</v>
      </c>
      <c r="C6181" t="s">
        <v>45</v>
      </c>
      <c r="O6181" t="s">
        <v>33</v>
      </c>
      <c r="X6181" t="s">
        <v>34</v>
      </c>
      <c r="Y6181" t="s">
        <v>22325</v>
      </c>
      <c r="Z6181" s="1" t="s">
        <v>23265</v>
      </c>
      <c r="AA6181" t="s">
        <v>22580</v>
      </c>
      <c r="AB6181">
        <v>-171502</v>
      </c>
    </row>
    <row r="6182" spans="1:30" x14ac:dyDescent="0.25">
      <c r="A6182">
        <f t="shared" ca="1" si="96"/>
        <v>17416</v>
      </c>
      <c r="B6182" t="s">
        <v>2046</v>
      </c>
      <c r="C6182" t="s">
        <v>80</v>
      </c>
      <c r="F6182" t="s">
        <v>3030</v>
      </c>
      <c r="G6182">
        <v>0</v>
      </c>
      <c r="O6182" t="s">
        <v>33</v>
      </c>
      <c r="Y6182" t="s">
        <v>8196</v>
      </c>
      <c r="Z6182" t="s">
        <v>8197</v>
      </c>
      <c r="AA6182" t="s">
        <v>8198</v>
      </c>
      <c r="AB6182" t="s">
        <v>8199</v>
      </c>
      <c r="AC6182" t="s">
        <v>38</v>
      </c>
      <c r="AD6182">
        <v>98004</v>
      </c>
    </row>
    <row r="6183" spans="1:30" x14ac:dyDescent="0.25">
      <c r="A6183">
        <f t="shared" ca="1" si="96"/>
        <v>8704</v>
      </c>
      <c r="B6183" t="s">
        <v>96</v>
      </c>
      <c r="C6183" t="s">
        <v>97</v>
      </c>
      <c r="F6183" t="s">
        <v>1163</v>
      </c>
      <c r="G6183">
        <v>0</v>
      </c>
      <c r="O6183" t="s">
        <v>33</v>
      </c>
      <c r="X6183" t="s">
        <v>34</v>
      </c>
      <c r="Y6183" t="s">
        <v>1164</v>
      </c>
      <c r="Z6183" t="s">
        <v>1165</v>
      </c>
      <c r="AA6183" t="s">
        <v>1166</v>
      </c>
      <c r="AB6183" t="s">
        <v>1167</v>
      </c>
      <c r="AC6183" t="s">
        <v>38</v>
      </c>
      <c r="AD6183">
        <v>98660</v>
      </c>
    </row>
    <row r="6184" spans="1:30" x14ac:dyDescent="0.25">
      <c r="A6184">
        <f t="shared" ca="1" si="96"/>
        <v>11713</v>
      </c>
      <c r="B6184" t="s">
        <v>489</v>
      </c>
      <c r="C6184" t="s">
        <v>45</v>
      </c>
      <c r="F6184" t="s">
        <v>4471</v>
      </c>
      <c r="O6184" t="s">
        <v>33</v>
      </c>
      <c r="X6184" t="s">
        <v>34</v>
      </c>
      <c r="Y6184" t="s">
        <v>4472</v>
      </c>
      <c r="Z6184" t="s">
        <v>4473</v>
      </c>
      <c r="AA6184" t="s">
        <v>4474</v>
      </c>
      <c r="AB6184">
        <v>-172876</v>
      </c>
    </row>
    <row r="6185" spans="1:30" ht="409.5" x14ac:dyDescent="0.25">
      <c r="A6185">
        <f t="shared" ca="1" si="96"/>
        <v>11690</v>
      </c>
      <c r="B6185" t="s">
        <v>244</v>
      </c>
      <c r="C6185" t="s">
        <v>245</v>
      </c>
      <c r="F6185" t="s">
        <v>1049</v>
      </c>
      <c r="O6185" t="s">
        <v>63</v>
      </c>
      <c r="X6185" t="s">
        <v>34</v>
      </c>
      <c r="Y6185" t="s">
        <v>1050</v>
      </c>
      <c r="Z6185" s="1" t="s">
        <v>1051</v>
      </c>
      <c r="AA6185" t="s">
        <v>1052</v>
      </c>
      <c r="AB6185">
        <v>-170507</v>
      </c>
      <c r="AC6185" t="s">
        <v>38</v>
      </c>
      <c r="AD6185">
        <v>98121</v>
      </c>
    </row>
    <row r="6186" spans="1:30" ht="409.5" x14ac:dyDescent="0.25">
      <c r="A6186">
        <f t="shared" ca="1" si="96"/>
        <v>1548</v>
      </c>
      <c r="B6186" t="s">
        <v>178</v>
      </c>
      <c r="C6186" t="s">
        <v>179</v>
      </c>
      <c r="F6186" t="s">
        <v>38540</v>
      </c>
      <c r="O6186" t="s">
        <v>33</v>
      </c>
      <c r="W6186">
        <v>15</v>
      </c>
      <c r="X6186" t="s">
        <v>34</v>
      </c>
      <c r="Y6186" t="s">
        <v>38541</v>
      </c>
      <c r="Z6186" s="1" t="s">
        <v>38542</v>
      </c>
      <c r="AA6186" t="s">
        <v>38543</v>
      </c>
      <c r="AB6186">
        <v>-181316</v>
      </c>
      <c r="AC6186" t="s">
        <v>38</v>
      </c>
      <c r="AD6186">
        <v>99336</v>
      </c>
    </row>
    <row r="6187" spans="1:30" ht="409.5" x14ac:dyDescent="0.25">
      <c r="A6187">
        <f t="shared" ca="1" si="96"/>
        <v>13074</v>
      </c>
      <c r="B6187" t="s">
        <v>677</v>
      </c>
      <c r="C6187" t="s">
        <v>80</v>
      </c>
      <c r="F6187" t="s">
        <v>15180</v>
      </c>
      <c r="G6187">
        <v>0</v>
      </c>
      <c r="O6187" t="s">
        <v>33</v>
      </c>
      <c r="Y6187" t="s">
        <v>15181</v>
      </c>
      <c r="Z6187" s="1" t="s">
        <v>15182</v>
      </c>
      <c r="AA6187" t="s">
        <v>15183</v>
      </c>
      <c r="AB6187" t="s">
        <v>15184</v>
      </c>
      <c r="AC6187" t="s">
        <v>38</v>
      </c>
      <c r="AD6187">
        <v>98008</v>
      </c>
    </row>
    <row r="6188" spans="1:30" ht="409.5" x14ac:dyDescent="0.25">
      <c r="A6188">
        <f t="shared" ca="1" si="96"/>
        <v>7634</v>
      </c>
      <c r="B6188" t="s">
        <v>685</v>
      </c>
      <c r="C6188" t="s">
        <v>686</v>
      </c>
      <c r="F6188" t="s">
        <v>3337</v>
      </c>
      <c r="G6188">
        <v>0</v>
      </c>
      <c r="O6188" t="s">
        <v>33</v>
      </c>
      <c r="Y6188" t="s">
        <v>3338</v>
      </c>
      <c r="Z6188" s="1" t="s">
        <v>32805</v>
      </c>
      <c r="AA6188" t="s">
        <v>32806</v>
      </c>
      <c r="AB6188" t="s">
        <v>32807</v>
      </c>
    </row>
    <row r="6189" spans="1:30" ht="409.5" x14ac:dyDescent="0.25">
      <c r="A6189">
        <f t="shared" ca="1" si="96"/>
        <v>5175</v>
      </c>
      <c r="B6189" t="s">
        <v>685</v>
      </c>
      <c r="C6189" t="s">
        <v>686</v>
      </c>
      <c r="F6189" t="s">
        <v>33705</v>
      </c>
      <c r="O6189" t="s">
        <v>33</v>
      </c>
      <c r="Y6189" t="s">
        <v>33706</v>
      </c>
      <c r="Z6189" s="1" t="s">
        <v>33707</v>
      </c>
      <c r="AA6189" t="s">
        <v>33708</v>
      </c>
      <c r="AB6189">
        <v>-172655</v>
      </c>
      <c r="AC6189" t="s">
        <v>38</v>
      </c>
      <c r="AD6189">
        <v>99403</v>
      </c>
    </row>
    <row r="6190" spans="1:30" x14ac:dyDescent="0.25">
      <c r="A6190">
        <f t="shared" ca="1" si="96"/>
        <v>12870</v>
      </c>
      <c r="B6190" t="s">
        <v>79</v>
      </c>
      <c r="C6190" t="s">
        <v>80</v>
      </c>
      <c r="F6190" t="s">
        <v>10116</v>
      </c>
      <c r="O6190" t="s">
        <v>33</v>
      </c>
      <c r="Y6190" t="s">
        <v>10117</v>
      </c>
      <c r="Z6190" t="s">
        <v>40096</v>
      </c>
      <c r="AA6190" t="s">
        <v>40097</v>
      </c>
      <c r="AB6190">
        <v>-180449</v>
      </c>
      <c r="AC6190" t="s">
        <v>38</v>
      </c>
      <c r="AD6190">
        <v>98501</v>
      </c>
    </row>
    <row r="6191" spans="1:30" x14ac:dyDescent="0.25">
      <c r="A6191">
        <f t="shared" ca="1" si="96"/>
        <v>2816</v>
      </c>
      <c r="B6191" t="s">
        <v>73</v>
      </c>
      <c r="C6191" t="s">
        <v>74</v>
      </c>
      <c r="O6191" t="s">
        <v>155</v>
      </c>
      <c r="V6191" t="s">
        <v>28020</v>
      </c>
      <c r="W6191">
        <v>30</v>
      </c>
      <c r="X6191" t="s">
        <v>34</v>
      </c>
      <c r="Y6191" t="s">
        <v>28021</v>
      </c>
      <c r="Z6191" t="s">
        <v>28022</v>
      </c>
      <c r="AA6191" t="s">
        <v>28019</v>
      </c>
      <c r="AB6191">
        <v>-172742</v>
      </c>
      <c r="AC6191" t="s">
        <v>38</v>
      </c>
      <c r="AD6191">
        <v>98448</v>
      </c>
    </row>
    <row r="6192" spans="1:30" x14ac:dyDescent="0.25">
      <c r="A6192">
        <f t="shared" ca="1" si="96"/>
        <v>16363</v>
      </c>
      <c r="B6192" t="s">
        <v>124</v>
      </c>
      <c r="C6192" t="s">
        <v>45</v>
      </c>
      <c r="O6192" t="s">
        <v>33</v>
      </c>
      <c r="Y6192" t="s">
        <v>32439</v>
      </c>
      <c r="Z6192" t="s">
        <v>32440</v>
      </c>
      <c r="AA6192" t="s">
        <v>32441</v>
      </c>
      <c r="AB6192">
        <v>-180544</v>
      </c>
      <c r="AC6192" t="s">
        <v>38</v>
      </c>
      <c r="AD6192">
        <v>99019</v>
      </c>
    </row>
    <row r="6193" spans="1:30" x14ac:dyDescent="0.25">
      <c r="A6193">
        <f t="shared" ca="1" si="96"/>
        <v>1617</v>
      </c>
      <c r="B6193" t="s">
        <v>164</v>
      </c>
      <c r="C6193" t="s">
        <v>165</v>
      </c>
      <c r="F6193" t="s">
        <v>37253</v>
      </c>
      <c r="G6193">
        <v>0</v>
      </c>
      <c r="O6193" t="s">
        <v>33</v>
      </c>
      <c r="Y6193" t="s">
        <v>39876</v>
      </c>
      <c r="Z6193" t="s">
        <v>39877</v>
      </c>
      <c r="AA6193" t="s">
        <v>39878</v>
      </c>
      <c r="AB6193" t="s">
        <v>39879</v>
      </c>
    </row>
    <row r="6194" spans="1:30" ht="409.5" x14ac:dyDescent="0.25">
      <c r="A6194">
        <f t="shared" ca="1" si="96"/>
        <v>3555</v>
      </c>
      <c r="B6194" t="s">
        <v>178</v>
      </c>
      <c r="F6194" t="s">
        <v>644</v>
      </c>
      <c r="G6194">
        <v>0</v>
      </c>
      <c r="O6194" t="s">
        <v>33</v>
      </c>
      <c r="X6194" t="s">
        <v>34</v>
      </c>
      <c r="Y6194" t="s">
        <v>4448</v>
      </c>
      <c r="Z6194" s="1" t="s">
        <v>20282</v>
      </c>
      <c r="AA6194" t="s">
        <v>20283</v>
      </c>
      <c r="AB6194" t="s">
        <v>20284</v>
      </c>
      <c r="AC6194" t="s">
        <v>38</v>
      </c>
      <c r="AD6194">
        <v>98661</v>
      </c>
    </row>
    <row r="6195" spans="1:30" x14ac:dyDescent="0.25">
      <c r="A6195">
        <f t="shared" ca="1" si="96"/>
        <v>11155</v>
      </c>
      <c r="B6195" t="s">
        <v>334</v>
      </c>
      <c r="C6195" t="s">
        <v>45</v>
      </c>
      <c r="F6195" t="s">
        <v>3219</v>
      </c>
      <c r="O6195" t="s">
        <v>63</v>
      </c>
      <c r="X6195" t="s">
        <v>34</v>
      </c>
      <c r="Y6195" t="s">
        <v>28215</v>
      </c>
      <c r="Z6195" t="s">
        <v>28216</v>
      </c>
      <c r="AA6195" t="s">
        <v>28217</v>
      </c>
      <c r="AB6195">
        <v>-160253</v>
      </c>
      <c r="AC6195" t="s">
        <v>38</v>
      </c>
      <c r="AD6195">
        <v>98409</v>
      </c>
    </row>
    <row r="6196" spans="1:30" ht="409.5" x14ac:dyDescent="0.25">
      <c r="A6196">
        <f t="shared" ca="1" si="96"/>
        <v>18037</v>
      </c>
      <c r="B6196" t="s">
        <v>178</v>
      </c>
      <c r="C6196" t="s">
        <v>179</v>
      </c>
      <c r="F6196" t="s">
        <v>40807</v>
      </c>
      <c r="O6196" t="s">
        <v>63</v>
      </c>
      <c r="X6196" t="s">
        <v>34</v>
      </c>
      <c r="Y6196" t="s">
        <v>40808</v>
      </c>
      <c r="Z6196" s="1" t="s">
        <v>40809</v>
      </c>
      <c r="AA6196" t="s">
        <v>40810</v>
      </c>
      <c r="AB6196">
        <v>-161116</v>
      </c>
      <c r="AC6196" t="s">
        <v>38</v>
      </c>
      <c r="AD6196">
        <v>99336</v>
      </c>
    </row>
    <row r="6197" spans="1:30" x14ac:dyDescent="0.25">
      <c r="A6197">
        <f t="shared" ca="1" si="96"/>
        <v>2498</v>
      </c>
      <c r="B6197" t="s">
        <v>1580</v>
      </c>
      <c r="C6197" t="s">
        <v>97</v>
      </c>
      <c r="F6197" t="s">
        <v>38696</v>
      </c>
      <c r="G6197">
        <v>0</v>
      </c>
      <c r="O6197" t="s">
        <v>33</v>
      </c>
      <c r="X6197" t="s">
        <v>34</v>
      </c>
      <c r="Y6197" t="s">
        <v>38697</v>
      </c>
      <c r="Z6197" t="s">
        <v>38698</v>
      </c>
      <c r="AA6197" t="s">
        <v>38699</v>
      </c>
      <c r="AB6197" t="s">
        <v>38700</v>
      </c>
    </row>
    <row r="6198" spans="1:30" ht="409.5" x14ac:dyDescent="0.25">
      <c r="A6198">
        <f t="shared" ca="1" si="96"/>
        <v>4077</v>
      </c>
      <c r="B6198" t="s">
        <v>230</v>
      </c>
      <c r="C6198" t="s">
        <v>45</v>
      </c>
      <c r="F6198" t="s">
        <v>20250</v>
      </c>
      <c r="O6198" t="s">
        <v>33</v>
      </c>
      <c r="X6198" t="s">
        <v>34</v>
      </c>
      <c r="Y6198" t="s">
        <v>22643</v>
      </c>
      <c r="Z6198" s="1" t="s">
        <v>23226</v>
      </c>
      <c r="AA6198" t="s">
        <v>22580</v>
      </c>
      <c r="AB6198">
        <v>-171171</v>
      </c>
    </row>
    <row r="6199" spans="1:30" x14ac:dyDescent="0.25">
      <c r="A6199">
        <f t="shared" ca="1" si="96"/>
        <v>10742</v>
      </c>
      <c r="B6199" t="s">
        <v>2046</v>
      </c>
      <c r="C6199" t="s">
        <v>80</v>
      </c>
      <c r="F6199" t="s">
        <v>160</v>
      </c>
      <c r="O6199" t="s">
        <v>33</v>
      </c>
      <c r="Y6199" t="s">
        <v>7387</v>
      </c>
      <c r="Z6199" t="s">
        <v>14133</v>
      </c>
      <c r="AA6199" t="s">
        <v>14132</v>
      </c>
      <c r="AB6199">
        <v>-171553</v>
      </c>
      <c r="AC6199" t="s">
        <v>38</v>
      </c>
      <c r="AD6199">
        <v>98109</v>
      </c>
    </row>
    <row r="6200" spans="1:30" x14ac:dyDescent="0.25">
      <c r="A6200">
        <f t="shared" ca="1" si="96"/>
        <v>13480</v>
      </c>
      <c r="B6200" t="s">
        <v>2046</v>
      </c>
      <c r="C6200" t="s">
        <v>80</v>
      </c>
      <c r="F6200" t="s">
        <v>5745</v>
      </c>
      <c r="G6200">
        <v>0</v>
      </c>
      <c r="O6200" t="s">
        <v>33</v>
      </c>
      <c r="Y6200" t="s">
        <v>5935</v>
      </c>
      <c r="Z6200" t="s">
        <v>12182</v>
      </c>
      <c r="AA6200" t="s">
        <v>12183</v>
      </c>
      <c r="AB6200" t="s">
        <v>12184</v>
      </c>
      <c r="AC6200" t="s">
        <v>38</v>
      </c>
      <c r="AD6200">
        <v>98201</v>
      </c>
    </row>
    <row r="6201" spans="1:30" x14ac:dyDescent="0.25">
      <c r="A6201">
        <f t="shared" ca="1" si="96"/>
        <v>11663</v>
      </c>
      <c r="B6201" t="s">
        <v>334</v>
      </c>
      <c r="C6201" t="s">
        <v>45</v>
      </c>
      <c r="F6201" t="s">
        <v>29351</v>
      </c>
      <c r="G6201">
        <v>0</v>
      </c>
      <c r="O6201" t="s">
        <v>33</v>
      </c>
      <c r="Y6201" t="s">
        <v>29352</v>
      </c>
      <c r="Z6201" t="s">
        <v>33403</v>
      </c>
      <c r="AA6201" t="s">
        <v>33404</v>
      </c>
      <c r="AB6201" t="s">
        <v>33405</v>
      </c>
      <c r="AC6201" t="s">
        <v>38</v>
      </c>
      <c r="AD6201">
        <v>98409</v>
      </c>
    </row>
    <row r="6202" spans="1:30" x14ac:dyDescent="0.25">
      <c r="A6202">
        <f t="shared" ca="1" si="96"/>
        <v>19808</v>
      </c>
      <c r="B6202" t="s">
        <v>2046</v>
      </c>
      <c r="C6202" t="s">
        <v>80</v>
      </c>
      <c r="F6202" t="s">
        <v>13072</v>
      </c>
      <c r="G6202">
        <v>0</v>
      </c>
      <c r="O6202" t="s">
        <v>33</v>
      </c>
      <c r="Y6202" t="s">
        <v>13073</v>
      </c>
      <c r="Z6202" t="s">
        <v>13074</v>
      </c>
      <c r="AA6202" t="s">
        <v>13075</v>
      </c>
      <c r="AB6202" t="s">
        <v>13076</v>
      </c>
      <c r="AC6202" t="s">
        <v>1320</v>
      </c>
      <c r="AD6202">
        <v>20005</v>
      </c>
    </row>
    <row r="6203" spans="1:30" x14ac:dyDescent="0.25">
      <c r="A6203">
        <f t="shared" ca="1" si="96"/>
        <v>17770</v>
      </c>
      <c r="B6203" t="s">
        <v>739</v>
      </c>
      <c r="C6203" t="s">
        <v>686</v>
      </c>
      <c r="F6203" t="s">
        <v>29968</v>
      </c>
      <c r="O6203" t="s">
        <v>33</v>
      </c>
      <c r="Y6203" t="s">
        <v>29969</v>
      </c>
      <c r="Z6203" t="s">
        <v>29970</v>
      </c>
      <c r="AA6203" t="s">
        <v>29961</v>
      </c>
      <c r="AB6203">
        <v>-173274</v>
      </c>
      <c r="AC6203" t="s">
        <v>38</v>
      </c>
      <c r="AD6203">
        <v>98840</v>
      </c>
    </row>
    <row r="6204" spans="1:30" x14ac:dyDescent="0.25">
      <c r="A6204">
        <f t="shared" ca="1" si="96"/>
        <v>14649</v>
      </c>
      <c r="B6204" t="s">
        <v>2046</v>
      </c>
      <c r="C6204" t="s">
        <v>80</v>
      </c>
      <c r="F6204" t="s">
        <v>81</v>
      </c>
      <c r="O6204" t="s">
        <v>33</v>
      </c>
      <c r="Y6204" t="s">
        <v>82</v>
      </c>
      <c r="Z6204" t="s">
        <v>10192</v>
      </c>
      <c r="AA6204" t="s">
        <v>10193</v>
      </c>
      <c r="AB6204">
        <v>-180552</v>
      </c>
      <c r="AC6204" t="s">
        <v>38</v>
      </c>
      <c r="AD6204">
        <v>98668</v>
      </c>
    </row>
    <row r="6205" spans="1:30" x14ac:dyDescent="0.25">
      <c r="A6205">
        <f t="shared" ca="1" si="96"/>
        <v>9938</v>
      </c>
      <c r="B6205" t="s">
        <v>276</v>
      </c>
      <c r="C6205" t="s">
        <v>45</v>
      </c>
      <c r="F6205" t="s">
        <v>37677</v>
      </c>
      <c r="G6205">
        <v>0</v>
      </c>
      <c r="N6205" t="s">
        <v>468</v>
      </c>
      <c r="O6205" t="s">
        <v>33</v>
      </c>
      <c r="X6205" t="s">
        <v>34</v>
      </c>
      <c r="Y6205" t="s">
        <v>27494</v>
      </c>
      <c r="Z6205" t="s">
        <v>37678</v>
      </c>
      <c r="AA6205" t="s">
        <v>37679</v>
      </c>
      <c r="AB6205" t="s">
        <v>37680</v>
      </c>
      <c r="AC6205" t="s">
        <v>38</v>
      </c>
      <c r="AD6205">
        <v>98108</v>
      </c>
    </row>
    <row r="6206" spans="1:30" ht="409.5" x14ac:dyDescent="0.25">
      <c r="A6206">
        <f t="shared" ca="1" si="96"/>
        <v>2829</v>
      </c>
      <c r="B6206" t="s">
        <v>44</v>
      </c>
      <c r="C6206" t="s">
        <v>45</v>
      </c>
      <c r="F6206" t="s">
        <v>43024</v>
      </c>
      <c r="G6206">
        <v>0</v>
      </c>
      <c r="O6206" t="s">
        <v>33</v>
      </c>
      <c r="X6206" t="s">
        <v>34</v>
      </c>
      <c r="Y6206" t="s">
        <v>3470</v>
      </c>
      <c r="Z6206" s="1" t="s">
        <v>43025</v>
      </c>
      <c r="AA6206" s="1" t="s">
        <v>43026</v>
      </c>
      <c r="AB6206" t="s">
        <v>43027</v>
      </c>
      <c r="AC6206" t="s">
        <v>1410</v>
      </c>
      <c r="AD6206">
        <v>30092</v>
      </c>
    </row>
    <row r="6207" spans="1:30" x14ac:dyDescent="0.25">
      <c r="A6207">
        <f t="shared" ca="1" si="96"/>
        <v>3934</v>
      </c>
      <c r="B6207" t="s">
        <v>178</v>
      </c>
      <c r="C6207" t="s">
        <v>179</v>
      </c>
      <c r="O6207" t="s">
        <v>33</v>
      </c>
      <c r="X6207" t="s">
        <v>34</v>
      </c>
      <c r="Y6207" t="s">
        <v>27247</v>
      </c>
      <c r="Z6207" t="s">
        <v>38021</v>
      </c>
      <c r="AA6207" t="s">
        <v>38007</v>
      </c>
      <c r="AB6207">
        <v>-162903</v>
      </c>
      <c r="AC6207" t="s">
        <v>38</v>
      </c>
      <c r="AD6207">
        <v>98923</v>
      </c>
    </row>
    <row r="6208" spans="1:30" x14ac:dyDescent="0.25">
      <c r="A6208">
        <f t="shared" ca="1" si="96"/>
        <v>18991</v>
      </c>
      <c r="B6208" t="s">
        <v>73</v>
      </c>
      <c r="C6208" t="s">
        <v>74</v>
      </c>
      <c r="F6208" t="s">
        <v>36013</v>
      </c>
      <c r="G6208">
        <v>0</v>
      </c>
      <c r="O6208" t="s">
        <v>33</v>
      </c>
      <c r="Y6208" t="s">
        <v>36014</v>
      </c>
      <c r="Z6208" t="s">
        <v>36823</v>
      </c>
      <c r="AA6208" t="s">
        <v>36796</v>
      </c>
      <c r="AB6208" t="s">
        <v>36824</v>
      </c>
    </row>
    <row r="6209" spans="1:30" ht="300" x14ac:dyDescent="0.25">
      <c r="A6209">
        <f t="shared" ca="1" si="96"/>
        <v>863</v>
      </c>
      <c r="B6209" t="s">
        <v>73</v>
      </c>
      <c r="C6209" t="s">
        <v>74</v>
      </c>
      <c r="F6209" t="s">
        <v>36328</v>
      </c>
      <c r="G6209">
        <v>0</v>
      </c>
      <c r="O6209" t="s">
        <v>33</v>
      </c>
      <c r="Y6209" t="s">
        <v>36329</v>
      </c>
      <c r="Z6209" s="1" t="s">
        <v>36787</v>
      </c>
      <c r="AA6209" t="s">
        <v>36788</v>
      </c>
      <c r="AB6209" t="s">
        <v>36789</v>
      </c>
    </row>
    <row r="6210" spans="1:30" ht="409.5" x14ac:dyDescent="0.25">
      <c r="A6210">
        <f t="shared" ref="A6210:A6273" ca="1" si="97">RANDBETWEEN(1,20000)</f>
        <v>4400</v>
      </c>
      <c r="B6210" t="s">
        <v>334</v>
      </c>
      <c r="C6210" t="s">
        <v>45</v>
      </c>
      <c r="F6210" t="s">
        <v>33364</v>
      </c>
      <c r="G6210">
        <v>0</v>
      </c>
      <c r="O6210" t="s">
        <v>33</v>
      </c>
      <c r="Y6210" t="s">
        <v>33365</v>
      </c>
      <c r="Z6210" s="1" t="s">
        <v>33366</v>
      </c>
      <c r="AA6210" t="s">
        <v>33358</v>
      </c>
      <c r="AB6210" t="s">
        <v>33367</v>
      </c>
    </row>
    <row r="6211" spans="1:30" ht="409.5" x14ac:dyDescent="0.25">
      <c r="A6211">
        <f t="shared" ca="1" si="97"/>
        <v>741</v>
      </c>
      <c r="B6211" t="s">
        <v>2046</v>
      </c>
      <c r="C6211" t="s">
        <v>80</v>
      </c>
      <c r="F6211" t="s">
        <v>990</v>
      </c>
      <c r="O6211" t="s">
        <v>33</v>
      </c>
      <c r="Y6211" t="s">
        <v>1226</v>
      </c>
      <c r="Z6211" s="1" t="s">
        <v>14706</v>
      </c>
      <c r="AA6211" t="s">
        <v>14705</v>
      </c>
      <c r="AB6211">
        <v>-160938</v>
      </c>
      <c r="AC6211" t="s">
        <v>38</v>
      </c>
      <c r="AD6211">
        <v>98660</v>
      </c>
    </row>
    <row r="6212" spans="1:30" x14ac:dyDescent="0.25">
      <c r="A6212">
        <f t="shared" ca="1" si="97"/>
        <v>6531</v>
      </c>
      <c r="B6212" t="s">
        <v>244</v>
      </c>
      <c r="C6212" t="s">
        <v>245</v>
      </c>
      <c r="F6212" t="s">
        <v>103</v>
      </c>
      <c r="O6212" t="s">
        <v>33</v>
      </c>
      <c r="X6212" t="s">
        <v>34</v>
      </c>
      <c r="Y6212" t="s">
        <v>32457</v>
      </c>
      <c r="Z6212" t="s">
        <v>32458</v>
      </c>
      <c r="AA6212" t="s">
        <v>32458</v>
      </c>
      <c r="AB6212">
        <v>-163305</v>
      </c>
      <c r="AC6212" t="s">
        <v>38</v>
      </c>
      <c r="AD6212">
        <v>98052</v>
      </c>
    </row>
    <row r="6213" spans="1:30" x14ac:dyDescent="0.25">
      <c r="A6213">
        <f t="shared" ca="1" si="97"/>
        <v>3915</v>
      </c>
      <c r="B6213" t="s">
        <v>230</v>
      </c>
      <c r="C6213" t="s">
        <v>45</v>
      </c>
      <c r="O6213" t="s">
        <v>33</v>
      </c>
      <c r="X6213" t="s">
        <v>34</v>
      </c>
      <c r="Z6213" t="s">
        <v>22940</v>
      </c>
      <c r="AA6213" t="s">
        <v>22580</v>
      </c>
      <c r="AB6213">
        <v>-162460</v>
      </c>
    </row>
    <row r="6214" spans="1:30" x14ac:dyDescent="0.25">
      <c r="A6214">
        <f t="shared" ca="1" si="97"/>
        <v>19966</v>
      </c>
      <c r="B6214" t="s">
        <v>677</v>
      </c>
      <c r="C6214" t="s">
        <v>80</v>
      </c>
      <c r="F6214" t="s">
        <v>12636</v>
      </c>
      <c r="G6214">
        <v>0</v>
      </c>
      <c r="O6214" t="s">
        <v>33</v>
      </c>
      <c r="Y6214" t="s">
        <v>12637</v>
      </c>
      <c r="Z6214" t="s">
        <v>12638</v>
      </c>
      <c r="AA6214" t="s">
        <v>12639</v>
      </c>
      <c r="AB6214" t="s">
        <v>12640</v>
      </c>
      <c r="AC6214" t="s">
        <v>38</v>
      </c>
      <c r="AD6214">
        <v>98070</v>
      </c>
    </row>
    <row r="6215" spans="1:30" x14ac:dyDescent="0.25">
      <c r="A6215">
        <f t="shared" ca="1" si="97"/>
        <v>7570</v>
      </c>
      <c r="B6215" t="s">
        <v>334</v>
      </c>
      <c r="C6215" t="s">
        <v>45</v>
      </c>
      <c r="G6215">
        <v>0</v>
      </c>
      <c r="O6215" t="s">
        <v>63</v>
      </c>
      <c r="X6215" t="s">
        <v>34</v>
      </c>
      <c r="Y6215" t="s">
        <v>40902</v>
      </c>
      <c r="Z6215" t="s">
        <v>40903</v>
      </c>
      <c r="AA6215" t="s">
        <v>40904</v>
      </c>
      <c r="AB6215" t="s">
        <v>40905</v>
      </c>
      <c r="AC6215" t="s">
        <v>254</v>
      </c>
      <c r="AD6215">
        <v>22203</v>
      </c>
    </row>
    <row r="6216" spans="1:30" x14ac:dyDescent="0.25">
      <c r="A6216">
        <f t="shared" ca="1" si="97"/>
        <v>15503</v>
      </c>
      <c r="B6216" t="s">
        <v>489</v>
      </c>
      <c r="C6216" t="s">
        <v>45</v>
      </c>
      <c r="O6216" t="s">
        <v>33</v>
      </c>
      <c r="Y6216" t="s">
        <v>1899</v>
      </c>
      <c r="Z6216" t="s">
        <v>1900</v>
      </c>
      <c r="AA6216" t="s">
        <v>1865</v>
      </c>
      <c r="AB6216">
        <v>-161470</v>
      </c>
      <c r="AC6216" t="s">
        <v>38</v>
      </c>
      <c r="AD6216">
        <v>98203</v>
      </c>
    </row>
    <row r="6217" spans="1:30" ht="409.5" x14ac:dyDescent="0.25">
      <c r="A6217">
        <f t="shared" ca="1" si="97"/>
        <v>2876</v>
      </c>
      <c r="B6217" t="s">
        <v>79</v>
      </c>
      <c r="C6217" t="s">
        <v>80</v>
      </c>
      <c r="F6217" t="s">
        <v>413</v>
      </c>
      <c r="O6217" t="s">
        <v>33</v>
      </c>
      <c r="Y6217" t="s">
        <v>26383</v>
      </c>
      <c r="Z6217" s="1" t="s">
        <v>26384</v>
      </c>
      <c r="AA6217" t="s">
        <v>26385</v>
      </c>
      <c r="AB6217">
        <v>-180195</v>
      </c>
      <c r="AC6217" t="s">
        <v>38</v>
      </c>
      <c r="AD6217">
        <v>98004</v>
      </c>
    </row>
    <row r="6218" spans="1:30" ht="409.5" x14ac:dyDescent="0.25">
      <c r="A6218">
        <f t="shared" ca="1" si="97"/>
        <v>12870</v>
      </c>
      <c r="B6218" t="s">
        <v>73</v>
      </c>
      <c r="C6218" t="s">
        <v>74</v>
      </c>
      <c r="O6218" t="s">
        <v>33</v>
      </c>
      <c r="X6218" t="s">
        <v>34</v>
      </c>
      <c r="Y6218" t="s">
        <v>405</v>
      </c>
      <c r="Z6218" s="1" t="s">
        <v>25588</v>
      </c>
      <c r="AA6218" t="s">
        <v>25589</v>
      </c>
      <c r="AB6218">
        <v>-172304</v>
      </c>
    </row>
    <row r="6219" spans="1:30" x14ac:dyDescent="0.25">
      <c r="A6219">
        <f t="shared" ca="1" si="97"/>
        <v>10788</v>
      </c>
      <c r="B6219" t="s">
        <v>2046</v>
      </c>
      <c r="C6219" t="s">
        <v>80</v>
      </c>
      <c r="G6219">
        <v>0</v>
      </c>
      <c r="O6219" t="s">
        <v>33</v>
      </c>
      <c r="Y6219" t="s">
        <v>8244</v>
      </c>
      <c r="Z6219" t="s">
        <v>8245</v>
      </c>
      <c r="AA6219" t="s">
        <v>8246</v>
      </c>
      <c r="AB6219" t="s">
        <v>8247</v>
      </c>
      <c r="AC6219" t="s">
        <v>38</v>
      </c>
      <c r="AD6219">
        <v>98467</v>
      </c>
    </row>
    <row r="6220" spans="1:30" ht="345" x14ac:dyDescent="0.25">
      <c r="A6220">
        <f t="shared" ca="1" si="97"/>
        <v>15560</v>
      </c>
      <c r="B6220" t="s">
        <v>178</v>
      </c>
      <c r="C6220" t="s">
        <v>179</v>
      </c>
      <c r="F6220" t="s">
        <v>120</v>
      </c>
      <c r="O6220" t="s">
        <v>33</v>
      </c>
      <c r="X6220" t="s">
        <v>34</v>
      </c>
      <c r="Y6220" t="s">
        <v>1015</v>
      </c>
      <c r="Z6220" s="1" t="s">
        <v>1016</v>
      </c>
      <c r="AA6220" t="s">
        <v>1017</v>
      </c>
      <c r="AB6220">
        <v>-161310</v>
      </c>
      <c r="AC6220" t="s">
        <v>38</v>
      </c>
      <c r="AD6220">
        <v>98901</v>
      </c>
    </row>
    <row r="6221" spans="1:30" x14ac:dyDescent="0.25">
      <c r="A6221">
        <f t="shared" ca="1" si="97"/>
        <v>16402</v>
      </c>
      <c r="B6221" t="s">
        <v>2046</v>
      </c>
      <c r="C6221" t="s">
        <v>80</v>
      </c>
      <c r="F6221" t="s">
        <v>3086</v>
      </c>
      <c r="O6221" t="s">
        <v>33</v>
      </c>
      <c r="Y6221" t="s">
        <v>11103</v>
      </c>
      <c r="Z6221" t="s">
        <v>11104</v>
      </c>
      <c r="AA6221" t="s">
        <v>11105</v>
      </c>
      <c r="AB6221">
        <v>-170706</v>
      </c>
      <c r="AC6221" t="s">
        <v>38</v>
      </c>
      <c r="AD6221">
        <v>98104</v>
      </c>
    </row>
    <row r="6222" spans="1:30" x14ac:dyDescent="0.25">
      <c r="A6222">
        <f t="shared" ca="1" si="97"/>
        <v>12557</v>
      </c>
      <c r="B6222" t="s">
        <v>2046</v>
      </c>
      <c r="C6222" t="s">
        <v>80</v>
      </c>
      <c r="F6222" t="s">
        <v>15420</v>
      </c>
      <c r="O6222" t="s">
        <v>33</v>
      </c>
      <c r="Y6222" t="s">
        <v>15421</v>
      </c>
      <c r="Z6222" t="s">
        <v>15422</v>
      </c>
      <c r="AA6222" t="s">
        <v>15423</v>
      </c>
      <c r="AB6222">
        <v>-170142</v>
      </c>
      <c r="AC6222" t="s">
        <v>38</v>
      </c>
      <c r="AD6222">
        <v>98504</v>
      </c>
    </row>
    <row r="6223" spans="1:30" x14ac:dyDescent="0.25">
      <c r="A6223">
        <f t="shared" ca="1" si="97"/>
        <v>6878</v>
      </c>
      <c r="B6223" t="s">
        <v>73</v>
      </c>
      <c r="C6223" t="s">
        <v>74</v>
      </c>
      <c r="G6223">
        <v>0</v>
      </c>
      <c r="O6223" t="s">
        <v>63</v>
      </c>
      <c r="Y6223" t="s">
        <v>18108</v>
      </c>
      <c r="Z6223" t="s">
        <v>18608</v>
      </c>
      <c r="AA6223" t="s">
        <v>18608</v>
      </c>
      <c r="AB6223" t="s">
        <v>18609</v>
      </c>
      <c r="AC6223" t="s">
        <v>38</v>
      </c>
      <c r="AD6223">
        <v>98201</v>
      </c>
    </row>
    <row r="6224" spans="1:30" x14ac:dyDescent="0.25">
      <c r="A6224">
        <f t="shared" ca="1" si="97"/>
        <v>13020</v>
      </c>
      <c r="B6224" t="s">
        <v>3712</v>
      </c>
      <c r="C6224" t="s">
        <v>16820</v>
      </c>
      <c r="F6224" t="s">
        <v>41632</v>
      </c>
      <c r="G6224">
        <v>0</v>
      </c>
      <c r="O6224" t="s">
        <v>33</v>
      </c>
      <c r="Y6224" t="s">
        <v>41633</v>
      </c>
      <c r="Z6224" t="s">
        <v>41634</v>
      </c>
      <c r="AA6224" t="s">
        <v>41573</v>
      </c>
      <c r="AB6224" t="s">
        <v>41635</v>
      </c>
    </row>
    <row r="6225" spans="1:30" ht="409.5" x14ac:dyDescent="0.25">
      <c r="A6225">
        <f t="shared" ca="1" si="97"/>
        <v>6025</v>
      </c>
      <c r="B6225" t="s">
        <v>79</v>
      </c>
      <c r="C6225" t="s">
        <v>80</v>
      </c>
      <c r="F6225" t="s">
        <v>11545</v>
      </c>
      <c r="O6225" t="s">
        <v>33</v>
      </c>
      <c r="Y6225" t="s">
        <v>15876</v>
      </c>
      <c r="Z6225" s="1" t="s">
        <v>26490</v>
      </c>
      <c r="AA6225" t="s">
        <v>26491</v>
      </c>
      <c r="AB6225">
        <v>-171645</v>
      </c>
      <c r="AC6225" t="s">
        <v>38</v>
      </c>
      <c r="AD6225">
        <v>98366</v>
      </c>
    </row>
    <row r="6226" spans="1:30" ht="300" x14ac:dyDescent="0.25">
      <c r="A6226">
        <f t="shared" ca="1" si="97"/>
        <v>12195</v>
      </c>
      <c r="B6226" t="s">
        <v>230</v>
      </c>
      <c r="C6226" t="s">
        <v>45</v>
      </c>
      <c r="O6226" t="s">
        <v>33</v>
      </c>
      <c r="X6226" t="s">
        <v>34</v>
      </c>
      <c r="Y6226" t="s">
        <v>23158</v>
      </c>
      <c r="Z6226" s="1" t="s">
        <v>23159</v>
      </c>
      <c r="AA6226" t="s">
        <v>22580</v>
      </c>
      <c r="AB6226">
        <v>-170692</v>
      </c>
    </row>
    <row r="6227" spans="1:30" ht="409.5" x14ac:dyDescent="0.25">
      <c r="A6227">
        <f t="shared" ca="1" si="97"/>
        <v>6144</v>
      </c>
      <c r="B6227" t="s">
        <v>178</v>
      </c>
      <c r="C6227" t="s">
        <v>179</v>
      </c>
      <c r="F6227" t="s">
        <v>4702</v>
      </c>
      <c r="O6227" t="s">
        <v>33</v>
      </c>
      <c r="X6227" t="s">
        <v>34</v>
      </c>
      <c r="Y6227" t="s">
        <v>4703</v>
      </c>
      <c r="Z6227" s="1" t="s">
        <v>4704</v>
      </c>
      <c r="AA6227" t="s">
        <v>4705</v>
      </c>
      <c r="AB6227">
        <v>-163581</v>
      </c>
      <c r="AC6227" t="s">
        <v>38</v>
      </c>
      <c r="AD6227">
        <v>98903</v>
      </c>
    </row>
    <row r="6228" spans="1:30" ht="409.5" x14ac:dyDescent="0.25">
      <c r="A6228">
        <f t="shared" ca="1" si="97"/>
        <v>19148</v>
      </c>
      <c r="B6228" t="s">
        <v>230</v>
      </c>
      <c r="C6228" t="s">
        <v>45</v>
      </c>
      <c r="O6228" t="s">
        <v>33</v>
      </c>
      <c r="W6228">
        <v>15</v>
      </c>
      <c r="X6228" t="s">
        <v>34</v>
      </c>
      <c r="Y6228" t="s">
        <v>22317</v>
      </c>
      <c r="Z6228" s="1" t="s">
        <v>23471</v>
      </c>
      <c r="AA6228" t="s">
        <v>22580</v>
      </c>
      <c r="AB6228">
        <v>-180791</v>
      </c>
    </row>
    <row r="6229" spans="1:30" ht="409.5" x14ac:dyDescent="0.25">
      <c r="A6229">
        <f t="shared" ca="1" si="97"/>
        <v>51</v>
      </c>
      <c r="B6229" t="s">
        <v>49</v>
      </c>
      <c r="C6229" t="s">
        <v>50</v>
      </c>
      <c r="N6229" t="s">
        <v>19837</v>
      </c>
      <c r="O6229" t="s">
        <v>33</v>
      </c>
      <c r="W6229">
        <v>15</v>
      </c>
      <c r="X6229" t="s">
        <v>34</v>
      </c>
      <c r="Y6229" t="s">
        <v>836</v>
      </c>
      <c r="Z6229" s="1" t="s">
        <v>19838</v>
      </c>
      <c r="AA6229" t="s">
        <v>19839</v>
      </c>
      <c r="AB6229">
        <v>-181045</v>
      </c>
    </row>
    <row r="6230" spans="1:30" ht="390" x14ac:dyDescent="0.25">
      <c r="A6230">
        <f t="shared" ca="1" si="97"/>
        <v>13100</v>
      </c>
      <c r="B6230" t="s">
        <v>73</v>
      </c>
      <c r="C6230" t="s">
        <v>74</v>
      </c>
      <c r="F6230" t="s">
        <v>1194</v>
      </c>
      <c r="G6230">
        <v>0</v>
      </c>
      <c r="O6230" t="s">
        <v>33</v>
      </c>
      <c r="Y6230" t="s">
        <v>4864</v>
      </c>
      <c r="Z6230" s="1" t="s">
        <v>35982</v>
      </c>
      <c r="AA6230" t="s">
        <v>35972</v>
      </c>
      <c r="AB6230" t="s">
        <v>35983</v>
      </c>
    </row>
    <row r="6231" spans="1:30" ht="150" x14ac:dyDescent="0.25">
      <c r="A6231">
        <f t="shared" ca="1" si="97"/>
        <v>3555</v>
      </c>
      <c r="B6231" t="s">
        <v>3712</v>
      </c>
      <c r="C6231" t="s">
        <v>16820</v>
      </c>
      <c r="F6231" t="s">
        <v>41553</v>
      </c>
      <c r="G6231">
        <v>0</v>
      </c>
      <c r="O6231" t="s">
        <v>33</v>
      </c>
      <c r="Y6231" t="s">
        <v>41554</v>
      </c>
      <c r="Z6231" s="1" t="s">
        <v>41621</v>
      </c>
      <c r="AA6231" t="s">
        <v>41573</v>
      </c>
      <c r="AB6231" t="s">
        <v>41622</v>
      </c>
    </row>
    <row r="6232" spans="1:30" ht="409.5" x14ac:dyDescent="0.25">
      <c r="A6232">
        <f t="shared" ca="1" si="97"/>
        <v>61</v>
      </c>
      <c r="B6232" t="s">
        <v>30</v>
      </c>
      <c r="C6232" t="s">
        <v>31</v>
      </c>
      <c r="D6232" t="s">
        <v>34</v>
      </c>
      <c r="E6232" t="s">
        <v>17304</v>
      </c>
      <c r="F6232" t="s">
        <v>17305</v>
      </c>
      <c r="O6232" t="s">
        <v>33</v>
      </c>
      <c r="W6232">
        <v>60</v>
      </c>
      <c r="X6232" t="s">
        <v>34</v>
      </c>
      <c r="Y6232" t="s">
        <v>17306</v>
      </c>
      <c r="Z6232" s="1" t="s">
        <v>17307</v>
      </c>
      <c r="AA6232" t="s">
        <v>17308</v>
      </c>
      <c r="AB6232">
        <v>-162573</v>
      </c>
      <c r="AC6232" t="s">
        <v>38</v>
      </c>
      <c r="AD6232">
        <v>98166</v>
      </c>
    </row>
    <row r="6233" spans="1:30" x14ac:dyDescent="0.25">
      <c r="A6233">
        <f t="shared" ca="1" si="97"/>
        <v>5418</v>
      </c>
      <c r="B6233" t="s">
        <v>685</v>
      </c>
      <c r="C6233" t="s">
        <v>686</v>
      </c>
      <c r="F6233" t="s">
        <v>34165</v>
      </c>
      <c r="G6233">
        <v>0</v>
      </c>
      <c r="O6233" t="s">
        <v>33</v>
      </c>
      <c r="Y6233" t="s">
        <v>34166</v>
      </c>
      <c r="Z6233" t="s">
        <v>34167</v>
      </c>
      <c r="AA6233" t="s">
        <v>34163</v>
      </c>
      <c r="AB6233" t="s">
        <v>34168</v>
      </c>
      <c r="AC6233" t="s">
        <v>38</v>
      </c>
      <c r="AD6233">
        <v>99350</v>
      </c>
    </row>
    <row r="6234" spans="1:30" ht="409.5" x14ac:dyDescent="0.25">
      <c r="A6234">
        <f t="shared" ca="1" si="97"/>
        <v>6034</v>
      </c>
      <c r="B6234" t="s">
        <v>230</v>
      </c>
      <c r="C6234" t="s">
        <v>45</v>
      </c>
      <c r="F6234" t="s">
        <v>22637</v>
      </c>
      <c r="O6234" t="s">
        <v>33</v>
      </c>
      <c r="X6234" t="s">
        <v>34</v>
      </c>
      <c r="Y6234" t="s">
        <v>22634</v>
      </c>
      <c r="Z6234" s="1" t="s">
        <v>23377</v>
      </c>
      <c r="AA6234" t="s">
        <v>22580</v>
      </c>
      <c r="AB6234">
        <v>-172996</v>
      </c>
      <c r="AD6234" t="s">
        <v>22640</v>
      </c>
    </row>
    <row r="6235" spans="1:30" ht="409.5" x14ac:dyDescent="0.25">
      <c r="A6235">
        <f t="shared" ca="1" si="97"/>
        <v>8216</v>
      </c>
      <c r="B6235" t="s">
        <v>73</v>
      </c>
      <c r="C6235" t="s">
        <v>74</v>
      </c>
      <c r="F6235" t="s">
        <v>75</v>
      </c>
      <c r="O6235" t="s">
        <v>33</v>
      </c>
      <c r="X6235" t="s">
        <v>34</v>
      </c>
      <c r="Y6235" t="s">
        <v>76</v>
      </c>
      <c r="Z6235" s="1" t="s">
        <v>77</v>
      </c>
      <c r="AA6235" t="s">
        <v>78</v>
      </c>
      <c r="AB6235">
        <v>-162929</v>
      </c>
      <c r="AC6235" t="s">
        <v>38</v>
      </c>
      <c r="AD6235">
        <v>98164</v>
      </c>
    </row>
    <row r="6236" spans="1:30" x14ac:dyDescent="0.25">
      <c r="A6236">
        <f t="shared" ca="1" si="97"/>
        <v>18422</v>
      </c>
      <c r="B6236" t="s">
        <v>96</v>
      </c>
      <c r="C6236" t="s">
        <v>97</v>
      </c>
      <c r="F6236" t="s">
        <v>3416</v>
      </c>
      <c r="G6236">
        <v>0</v>
      </c>
      <c r="O6236" t="s">
        <v>33</v>
      </c>
      <c r="X6236" t="s">
        <v>34</v>
      </c>
      <c r="Y6236" t="s">
        <v>3417</v>
      </c>
      <c r="Z6236" t="s">
        <v>39800</v>
      </c>
      <c r="AA6236" t="s">
        <v>39801</v>
      </c>
      <c r="AB6236" t="s">
        <v>39802</v>
      </c>
      <c r="AC6236" t="s">
        <v>102</v>
      </c>
      <c r="AD6236">
        <v>97214</v>
      </c>
    </row>
    <row r="6237" spans="1:30" ht="409.5" x14ac:dyDescent="0.25">
      <c r="A6237">
        <f t="shared" ca="1" si="97"/>
        <v>19078</v>
      </c>
      <c r="B6237" t="s">
        <v>739</v>
      </c>
      <c r="C6237" t="s">
        <v>686</v>
      </c>
      <c r="F6237" t="s">
        <v>4844</v>
      </c>
      <c r="O6237" t="s">
        <v>33</v>
      </c>
      <c r="Y6237" t="s">
        <v>29835</v>
      </c>
      <c r="Z6237" s="1" t="s">
        <v>29847</v>
      </c>
      <c r="AA6237" t="s">
        <v>29823</v>
      </c>
      <c r="AB6237">
        <v>-173161</v>
      </c>
    </row>
    <row r="6238" spans="1:30" ht="180" x14ac:dyDescent="0.25">
      <c r="A6238">
        <f t="shared" ca="1" si="97"/>
        <v>14524</v>
      </c>
      <c r="B6238" t="s">
        <v>334</v>
      </c>
      <c r="C6238" t="s">
        <v>45</v>
      </c>
      <c r="F6238" t="s">
        <v>870</v>
      </c>
      <c r="O6238" t="s">
        <v>33</v>
      </c>
      <c r="X6238" t="s">
        <v>34</v>
      </c>
      <c r="Y6238" t="s">
        <v>871</v>
      </c>
      <c r="Z6238" s="1" t="s">
        <v>872</v>
      </c>
      <c r="AA6238" t="s">
        <v>873</v>
      </c>
      <c r="AB6238">
        <v>-172563</v>
      </c>
      <c r="AC6238" t="s">
        <v>874</v>
      </c>
      <c r="AD6238">
        <v>84101</v>
      </c>
    </row>
    <row r="6239" spans="1:30" x14ac:dyDescent="0.25">
      <c r="A6239">
        <f t="shared" ca="1" si="97"/>
        <v>2317</v>
      </c>
      <c r="B6239" t="s">
        <v>30</v>
      </c>
      <c r="C6239" t="s">
        <v>31</v>
      </c>
      <c r="F6239" t="s">
        <v>9391</v>
      </c>
      <c r="G6239">
        <v>0</v>
      </c>
      <c r="O6239" t="s">
        <v>33</v>
      </c>
      <c r="X6239" t="s">
        <v>34</v>
      </c>
      <c r="Y6239" t="s">
        <v>18756</v>
      </c>
      <c r="Z6239" t="s">
        <v>36193</v>
      </c>
      <c r="AA6239" t="s">
        <v>36193</v>
      </c>
      <c r="AB6239" t="s">
        <v>36194</v>
      </c>
      <c r="AC6239" t="s">
        <v>38</v>
      </c>
      <c r="AD6239">
        <v>98502</v>
      </c>
    </row>
    <row r="6240" spans="1:30" ht="409.5" x14ac:dyDescent="0.25">
      <c r="A6240">
        <f t="shared" ca="1" si="97"/>
        <v>4695</v>
      </c>
      <c r="B6240" t="s">
        <v>489</v>
      </c>
      <c r="C6240" t="s">
        <v>45</v>
      </c>
      <c r="F6240" t="s">
        <v>22063</v>
      </c>
      <c r="O6240" t="s">
        <v>33</v>
      </c>
      <c r="X6240" t="s">
        <v>34</v>
      </c>
      <c r="Y6240" t="s">
        <v>22064</v>
      </c>
      <c r="Z6240" s="1" t="s">
        <v>22065</v>
      </c>
      <c r="AA6240" t="s">
        <v>22066</v>
      </c>
      <c r="AB6240">
        <v>-172285</v>
      </c>
      <c r="AC6240" t="s">
        <v>38</v>
      </c>
      <c r="AD6240">
        <v>98005</v>
      </c>
    </row>
    <row r="6241" spans="1:30" x14ac:dyDescent="0.25">
      <c r="A6241">
        <f t="shared" ca="1" si="97"/>
        <v>8226</v>
      </c>
      <c r="B6241" t="s">
        <v>124</v>
      </c>
      <c r="C6241" t="s">
        <v>45</v>
      </c>
      <c r="G6241">
        <v>0</v>
      </c>
      <c r="O6241" t="s">
        <v>33</v>
      </c>
      <c r="Y6241" t="s">
        <v>4495</v>
      </c>
      <c r="Z6241" t="s">
        <v>4007</v>
      </c>
      <c r="AA6241" t="s">
        <v>4496</v>
      </c>
      <c r="AB6241" t="s">
        <v>4497</v>
      </c>
    </row>
    <row r="6242" spans="1:30" x14ac:dyDescent="0.25">
      <c r="A6242">
        <f t="shared" ca="1" si="97"/>
        <v>15899</v>
      </c>
      <c r="B6242" t="s">
        <v>73</v>
      </c>
      <c r="C6242" t="s">
        <v>74</v>
      </c>
      <c r="G6242">
        <v>0</v>
      </c>
      <c r="O6242" t="s">
        <v>33</v>
      </c>
      <c r="X6242" t="s">
        <v>34</v>
      </c>
      <c r="Y6242" t="s">
        <v>39078</v>
      </c>
      <c r="Z6242" t="s">
        <v>39079</v>
      </c>
      <c r="AA6242" t="s">
        <v>39080</v>
      </c>
      <c r="AB6242" t="s">
        <v>39081</v>
      </c>
      <c r="AC6242" t="s">
        <v>38</v>
      </c>
      <c r="AD6242">
        <v>98503</v>
      </c>
    </row>
    <row r="6243" spans="1:30" x14ac:dyDescent="0.25">
      <c r="A6243">
        <f t="shared" ca="1" si="97"/>
        <v>4599</v>
      </c>
      <c r="B6243" t="s">
        <v>489</v>
      </c>
      <c r="C6243" t="s">
        <v>45</v>
      </c>
      <c r="N6243" t="s">
        <v>612</v>
      </c>
      <c r="O6243" t="s">
        <v>33</v>
      </c>
      <c r="X6243" t="s">
        <v>34</v>
      </c>
      <c r="Y6243" t="s">
        <v>18267</v>
      </c>
      <c r="Z6243" t="s">
        <v>20152</v>
      </c>
      <c r="AA6243" t="s">
        <v>20153</v>
      </c>
      <c r="AB6243">
        <v>-162478</v>
      </c>
      <c r="AC6243" t="s">
        <v>38</v>
      </c>
      <c r="AD6243">
        <v>98661</v>
      </c>
    </row>
    <row r="6244" spans="1:30" x14ac:dyDescent="0.25">
      <c r="A6244">
        <f t="shared" ca="1" si="97"/>
        <v>2754</v>
      </c>
      <c r="B6244" t="s">
        <v>739</v>
      </c>
      <c r="C6244" t="s">
        <v>686</v>
      </c>
      <c r="F6244" t="s">
        <v>29377</v>
      </c>
      <c r="O6244" t="s">
        <v>33</v>
      </c>
      <c r="Y6244" t="s">
        <v>29378</v>
      </c>
      <c r="Z6244" t="s">
        <v>29379</v>
      </c>
      <c r="AA6244" t="s">
        <v>29380</v>
      </c>
      <c r="AB6244">
        <v>-161240</v>
      </c>
      <c r="AC6244" t="s">
        <v>38</v>
      </c>
      <c r="AD6244">
        <v>98201</v>
      </c>
    </row>
    <row r="6245" spans="1:30" ht="409.5" x14ac:dyDescent="0.25">
      <c r="A6245">
        <f t="shared" ca="1" si="97"/>
        <v>18147</v>
      </c>
      <c r="B6245" t="s">
        <v>685</v>
      </c>
      <c r="C6245" t="s">
        <v>686</v>
      </c>
      <c r="F6245" t="s">
        <v>29351</v>
      </c>
      <c r="O6245" t="s">
        <v>33</v>
      </c>
      <c r="Y6245" t="s">
        <v>32830</v>
      </c>
      <c r="Z6245" s="1" t="s">
        <v>34730</v>
      </c>
      <c r="AA6245" t="s">
        <v>34715</v>
      </c>
      <c r="AB6245">
        <v>-170327</v>
      </c>
      <c r="AC6245" t="s">
        <v>38</v>
      </c>
      <c r="AD6245">
        <v>98409</v>
      </c>
    </row>
    <row r="6246" spans="1:30" ht="409.5" x14ac:dyDescent="0.25">
      <c r="A6246">
        <f t="shared" ca="1" si="97"/>
        <v>13723</v>
      </c>
      <c r="B6246" t="s">
        <v>68</v>
      </c>
      <c r="C6246" t="s">
        <v>45</v>
      </c>
      <c r="O6246" t="s">
        <v>33</v>
      </c>
      <c r="X6246" t="s">
        <v>34</v>
      </c>
      <c r="Y6246" t="s">
        <v>31536</v>
      </c>
      <c r="Z6246" s="1" t="s">
        <v>31537</v>
      </c>
      <c r="AA6246" t="s">
        <v>31538</v>
      </c>
      <c r="AB6246">
        <v>-170927</v>
      </c>
      <c r="AC6246" t="s">
        <v>38</v>
      </c>
      <c r="AD6246">
        <v>98501</v>
      </c>
    </row>
    <row r="6247" spans="1:30" ht="409.5" x14ac:dyDescent="0.25">
      <c r="A6247">
        <f t="shared" ca="1" si="97"/>
        <v>3681</v>
      </c>
      <c r="B6247" t="s">
        <v>3712</v>
      </c>
      <c r="C6247" t="s">
        <v>16820</v>
      </c>
      <c r="F6247" t="s">
        <v>20250</v>
      </c>
      <c r="G6247">
        <v>0</v>
      </c>
      <c r="O6247" t="s">
        <v>63</v>
      </c>
      <c r="X6247" t="s">
        <v>34</v>
      </c>
      <c r="Y6247" t="s">
        <v>24357</v>
      </c>
      <c r="Z6247" s="1" t="s">
        <v>24358</v>
      </c>
      <c r="AA6247" t="s">
        <v>24027</v>
      </c>
      <c r="AB6247" t="s">
        <v>24359</v>
      </c>
      <c r="AC6247" t="s">
        <v>102</v>
      </c>
      <c r="AD6247">
        <v>97301</v>
      </c>
    </row>
    <row r="6248" spans="1:30" ht="409.5" x14ac:dyDescent="0.25">
      <c r="A6248">
        <f t="shared" ca="1" si="97"/>
        <v>743</v>
      </c>
      <c r="B6248" t="s">
        <v>276</v>
      </c>
      <c r="C6248" t="s">
        <v>45</v>
      </c>
      <c r="F6248" t="s">
        <v>9448</v>
      </c>
      <c r="G6248">
        <v>0</v>
      </c>
      <c r="O6248" t="s">
        <v>33</v>
      </c>
      <c r="X6248" t="s">
        <v>34</v>
      </c>
      <c r="Z6248" s="1" t="s">
        <v>9449</v>
      </c>
      <c r="AA6248" t="s">
        <v>9450</v>
      </c>
      <c r="AB6248" t="s">
        <v>9451</v>
      </c>
    </row>
    <row r="6249" spans="1:30" x14ac:dyDescent="0.25">
      <c r="A6249">
        <f t="shared" ca="1" si="97"/>
        <v>560</v>
      </c>
      <c r="B6249" t="s">
        <v>739</v>
      </c>
      <c r="C6249" t="s">
        <v>686</v>
      </c>
      <c r="F6249" t="s">
        <v>20068</v>
      </c>
      <c r="O6249" t="s">
        <v>33</v>
      </c>
      <c r="X6249" t="s">
        <v>34</v>
      </c>
      <c r="Y6249" t="s">
        <v>28594</v>
      </c>
      <c r="Z6249" t="s">
        <v>28595</v>
      </c>
      <c r="AA6249" t="s">
        <v>28596</v>
      </c>
      <c r="AB6249">
        <v>-163558</v>
      </c>
      <c r="AC6249" t="s">
        <v>38</v>
      </c>
      <c r="AD6249">
        <v>98072</v>
      </c>
    </row>
    <row r="6250" spans="1:30" x14ac:dyDescent="0.25">
      <c r="A6250">
        <f t="shared" ca="1" si="97"/>
        <v>7330</v>
      </c>
      <c r="B6250" t="s">
        <v>73</v>
      </c>
      <c r="C6250" t="s">
        <v>74</v>
      </c>
      <c r="F6250" t="s">
        <v>3176</v>
      </c>
      <c r="G6250">
        <v>0</v>
      </c>
      <c r="O6250" t="s">
        <v>33</v>
      </c>
      <c r="Y6250" t="s">
        <v>36807</v>
      </c>
      <c r="Z6250" t="s">
        <v>36808</v>
      </c>
      <c r="AA6250" t="s">
        <v>36796</v>
      </c>
      <c r="AB6250" t="s">
        <v>36809</v>
      </c>
    </row>
    <row r="6251" spans="1:30" ht="210" x14ac:dyDescent="0.25">
      <c r="A6251">
        <f t="shared" ca="1" si="97"/>
        <v>14584</v>
      </c>
      <c r="B6251" t="s">
        <v>96</v>
      </c>
      <c r="C6251" t="s">
        <v>97</v>
      </c>
      <c r="G6251">
        <v>0</v>
      </c>
      <c r="O6251" t="s">
        <v>33</v>
      </c>
      <c r="X6251" t="s">
        <v>34</v>
      </c>
      <c r="Y6251" t="s">
        <v>4637</v>
      </c>
      <c r="Z6251" s="1" t="s">
        <v>4638</v>
      </c>
      <c r="AA6251" t="s">
        <v>4639</v>
      </c>
      <c r="AB6251" t="s">
        <v>4640</v>
      </c>
    </row>
    <row r="6252" spans="1:30" x14ac:dyDescent="0.25">
      <c r="A6252">
        <f t="shared" ca="1" si="97"/>
        <v>4227</v>
      </c>
      <c r="B6252" t="s">
        <v>73</v>
      </c>
      <c r="C6252" t="s">
        <v>74</v>
      </c>
      <c r="F6252" t="s">
        <v>18274</v>
      </c>
      <c r="O6252" t="s">
        <v>63</v>
      </c>
      <c r="X6252" t="s">
        <v>34</v>
      </c>
      <c r="Y6252" t="s">
        <v>18275</v>
      </c>
      <c r="Z6252" t="s">
        <v>18276</v>
      </c>
      <c r="AA6252" t="s">
        <v>18277</v>
      </c>
      <c r="AB6252">
        <v>-180901</v>
      </c>
      <c r="AC6252" t="s">
        <v>38</v>
      </c>
      <c r="AD6252">
        <v>98011</v>
      </c>
    </row>
    <row r="6253" spans="1:30" x14ac:dyDescent="0.25">
      <c r="A6253">
        <f t="shared" ca="1" si="97"/>
        <v>8155</v>
      </c>
      <c r="B6253" t="s">
        <v>73</v>
      </c>
      <c r="C6253" t="s">
        <v>74</v>
      </c>
      <c r="F6253" t="s">
        <v>30798</v>
      </c>
      <c r="G6253">
        <v>0</v>
      </c>
      <c r="O6253" t="s">
        <v>33</v>
      </c>
      <c r="Y6253" t="s">
        <v>25117</v>
      </c>
      <c r="Z6253" t="s">
        <v>36734</v>
      </c>
      <c r="AA6253" t="s">
        <v>36725</v>
      </c>
      <c r="AB6253" t="s">
        <v>36735</v>
      </c>
    </row>
    <row r="6254" spans="1:30" ht="330" x14ac:dyDescent="0.25">
      <c r="A6254">
        <f t="shared" ca="1" si="97"/>
        <v>7790</v>
      </c>
      <c r="B6254" t="s">
        <v>107</v>
      </c>
      <c r="C6254" t="s">
        <v>108</v>
      </c>
      <c r="F6254" t="s">
        <v>4361</v>
      </c>
      <c r="G6254">
        <v>0</v>
      </c>
      <c r="O6254" t="s">
        <v>33</v>
      </c>
      <c r="X6254" t="s">
        <v>34</v>
      </c>
      <c r="Y6254" t="s">
        <v>4362</v>
      </c>
      <c r="Z6254" s="1" t="s">
        <v>4363</v>
      </c>
      <c r="AA6254" t="s">
        <v>4347</v>
      </c>
      <c r="AB6254" t="s">
        <v>4364</v>
      </c>
      <c r="AC6254" t="s">
        <v>38</v>
      </c>
      <c r="AD6254">
        <v>99217</v>
      </c>
    </row>
    <row r="6255" spans="1:30" ht="409.5" x14ac:dyDescent="0.25">
      <c r="A6255">
        <f t="shared" ca="1" si="97"/>
        <v>15695</v>
      </c>
      <c r="B6255" t="s">
        <v>68</v>
      </c>
      <c r="C6255" t="s">
        <v>45</v>
      </c>
      <c r="F6255" t="s">
        <v>3676</v>
      </c>
      <c r="O6255" t="s">
        <v>63</v>
      </c>
      <c r="X6255" t="s">
        <v>34</v>
      </c>
      <c r="Y6255" t="s">
        <v>3677</v>
      </c>
      <c r="Z6255" s="1" t="s">
        <v>3678</v>
      </c>
      <c r="AA6255" t="s">
        <v>3679</v>
      </c>
      <c r="AB6255">
        <v>-170761</v>
      </c>
      <c r="AC6255" t="s">
        <v>243</v>
      </c>
      <c r="AD6255">
        <v>94105</v>
      </c>
    </row>
    <row r="6256" spans="1:30" x14ac:dyDescent="0.25">
      <c r="A6256">
        <f t="shared" ca="1" si="97"/>
        <v>6104</v>
      </c>
      <c r="B6256" t="s">
        <v>334</v>
      </c>
      <c r="C6256" t="s">
        <v>45</v>
      </c>
      <c r="O6256" t="s">
        <v>1200</v>
      </c>
      <c r="X6256" t="s">
        <v>34</v>
      </c>
      <c r="Y6256" t="s">
        <v>42685</v>
      </c>
      <c r="Z6256" t="s">
        <v>42686</v>
      </c>
      <c r="AA6256" t="s">
        <v>42687</v>
      </c>
      <c r="AB6256">
        <v>-172498</v>
      </c>
    </row>
    <row r="6257" spans="1:30" ht="409.5" x14ac:dyDescent="0.25">
      <c r="A6257">
        <f t="shared" ca="1" si="97"/>
        <v>13934</v>
      </c>
      <c r="B6257" t="s">
        <v>73</v>
      </c>
      <c r="C6257" t="s">
        <v>74</v>
      </c>
      <c r="F6257" t="s">
        <v>32782</v>
      </c>
      <c r="G6257">
        <v>0</v>
      </c>
      <c r="O6257" t="s">
        <v>33</v>
      </c>
      <c r="Y6257" t="s">
        <v>30634</v>
      </c>
      <c r="Z6257" s="1" t="s">
        <v>36803</v>
      </c>
      <c r="AA6257" t="s">
        <v>36796</v>
      </c>
      <c r="AB6257" t="s">
        <v>36804</v>
      </c>
    </row>
    <row r="6258" spans="1:30" x14ac:dyDescent="0.25">
      <c r="A6258">
        <f t="shared" ca="1" si="97"/>
        <v>15711</v>
      </c>
      <c r="B6258" t="s">
        <v>677</v>
      </c>
      <c r="C6258" t="s">
        <v>80</v>
      </c>
      <c r="F6258" t="s">
        <v>1312</v>
      </c>
      <c r="O6258" t="s">
        <v>33</v>
      </c>
      <c r="Y6258" t="s">
        <v>10145</v>
      </c>
      <c r="Z6258" t="s">
        <v>18430</v>
      </c>
      <c r="AA6258" t="s">
        <v>18431</v>
      </c>
      <c r="AB6258">
        <v>-161903</v>
      </c>
      <c r="AC6258" t="s">
        <v>38</v>
      </c>
      <c r="AD6258">
        <v>98203</v>
      </c>
    </row>
    <row r="6259" spans="1:30" ht="270" x14ac:dyDescent="0.25">
      <c r="A6259">
        <f t="shared" ca="1" si="97"/>
        <v>12411</v>
      </c>
      <c r="B6259" t="s">
        <v>96</v>
      </c>
      <c r="C6259" t="s">
        <v>97</v>
      </c>
      <c r="G6259">
        <v>0</v>
      </c>
      <c r="O6259" t="s">
        <v>33</v>
      </c>
      <c r="X6259" t="s">
        <v>34</v>
      </c>
      <c r="Y6259" t="s">
        <v>631</v>
      </c>
      <c r="Z6259" s="1" t="s">
        <v>632</v>
      </c>
      <c r="AA6259" t="s">
        <v>633</v>
      </c>
      <c r="AB6259" t="s">
        <v>634</v>
      </c>
    </row>
    <row r="6260" spans="1:30" x14ac:dyDescent="0.25">
      <c r="A6260">
        <f t="shared" ca="1" si="97"/>
        <v>12916</v>
      </c>
      <c r="C6260" t="s">
        <v>45</v>
      </c>
      <c r="O6260" t="s">
        <v>367</v>
      </c>
      <c r="AB6260">
        <v>-181277</v>
      </c>
    </row>
    <row r="6261" spans="1:30" x14ac:dyDescent="0.25">
      <c r="A6261">
        <f t="shared" ca="1" si="97"/>
        <v>2444</v>
      </c>
      <c r="B6261" t="s">
        <v>739</v>
      </c>
      <c r="C6261" t="s">
        <v>686</v>
      </c>
      <c r="F6261" t="s">
        <v>283</v>
      </c>
      <c r="O6261" t="s">
        <v>33</v>
      </c>
      <c r="Y6261" t="s">
        <v>30160</v>
      </c>
      <c r="Z6261" t="s">
        <v>30449</v>
      </c>
      <c r="AA6261" t="s">
        <v>30447</v>
      </c>
      <c r="AB6261">
        <v>-161743</v>
      </c>
      <c r="AC6261" t="s">
        <v>38</v>
      </c>
      <c r="AD6261">
        <v>98164</v>
      </c>
    </row>
    <row r="6262" spans="1:30" x14ac:dyDescent="0.25">
      <c r="A6262">
        <f t="shared" ca="1" si="97"/>
        <v>2286</v>
      </c>
      <c r="B6262" t="s">
        <v>489</v>
      </c>
      <c r="C6262" t="s">
        <v>45</v>
      </c>
      <c r="F6262" t="s">
        <v>2587</v>
      </c>
      <c r="N6262" t="s">
        <v>468</v>
      </c>
      <c r="O6262" t="s">
        <v>33</v>
      </c>
      <c r="W6262">
        <v>15</v>
      </c>
      <c r="X6262" t="s">
        <v>34</v>
      </c>
      <c r="Y6262" t="s">
        <v>29056</v>
      </c>
      <c r="Z6262" t="s">
        <v>29057</v>
      </c>
      <c r="AA6262" t="s">
        <v>29058</v>
      </c>
      <c r="AB6262">
        <v>-161421</v>
      </c>
      <c r="AC6262" t="s">
        <v>38</v>
      </c>
      <c r="AD6262">
        <v>98154</v>
      </c>
    </row>
    <row r="6263" spans="1:30" ht="409.5" x14ac:dyDescent="0.25">
      <c r="A6263">
        <f t="shared" ca="1" si="97"/>
        <v>9816</v>
      </c>
      <c r="B6263" t="s">
        <v>1203</v>
      </c>
      <c r="C6263" t="s">
        <v>45</v>
      </c>
      <c r="G6263">
        <v>0</v>
      </c>
      <c r="N6263" t="s">
        <v>975</v>
      </c>
      <c r="O6263" t="s">
        <v>52</v>
      </c>
      <c r="Q6263" t="s">
        <v>6084</v>
      </c>
      <c r="R6263" t="s">
        <v>1640</v>
      </c>
      <c r="S6263" t="s">
        <v>57</v>
      </c>
      <c r="X6263" t="s">
        <v>34</v>
      </c>
      <c r="Y6263" t="s">
        <v>21954</v>
      </c>
      <c r="Z6263" s="1" t="s">
        <v>37226</v>
      </c>
      <c r="AA6263" t="s">
        <v>21949</v>
      </c>
      <c r="AB6263" t="s">
        <v>37227</v>
      </c>
    </row>
    <row r="6264" spans="1:30" ht="409.5" x14ac:dyDescent="0.25">
      <c r="A6264">
        <f t="shared" ca="1" si="97"/>
        <v>12744</v>
      </c>
      <c r="B6264" t="s">
        <v>73</v>
      </c>
      <c r="C6264" t="s">
        <v>74</v>
      </c>
      <c r="F6264" t="s">
        <v>39300</v>
      </c>
      <c r="O6264" t="s">
        <v>33</v>
      </c>
      <c r="W6264">
        <v>30</v>
      </c>
      <c r="X6264" t="s">
        <v>34</v>
      </c>
      <c r="Y6264" t="s">
        <v>39301</v>
      </c>
      <c r="Z6264" s="1" t="s">
        <v>39302</v>
      </c>
      <c r="AA6264" t="s">
        <v>39303</v>
      </c>
      <c r="AB6264">
        <v>-163092</v>
      </c>
      <c r="AC6264" t="s">
        <v>38</v>
      </c>
      <c r="AD6264">
        <v>98109</v>
      </c>
    </row>
    <row r="6265" spans="1:30" ht="409.5" x14ac:dyDescent="0.25">
      <c r="A6265">
        <f t="shared" ca="1" si="97"/>
        <v>13426</v>
      </c>
      <c r="B6265" t="s">
        <v>2046</v>
      </c>
      <c r="C6265" t="s">
        <v>80</v>
      </c>
      <c r="F6265" t="s">
        <v>986</v>
      </c>
      <c r="G6265">
        <v>0</v>
      </c>
      <c r="O6265" t="s">
        <v>33</v>
      </c>
      <c r="Y6265" t="s">
        <v>987</v>
      </c>
      <c r="Z6265" s="1" t="s">
        <v>12205</v>
      </c>
      <c r="AA6265" t="s">
        <v>12206</v>
      </c>
      <c r="AB6265" t="s">
        <v>12207</v>
      </c>
      <c r="AC6265" t="s">
        <v>38</v>
      </c>
      <c r="AD6265">
        <v>98116</v>
      </c>
    </row>
    <row r="6266" spans="1:30" x14ac:dyDescent="0.25">
      <c r="A6266">
        <f t="shared" ca="1" si="97"/>
        <v>12522</v>
      </c>
      <c r="B6266" t="s">
        <v>79</v>
      </c>
      <c r="C6266" t="s">
        <v>80</v>
      </c>
      <c r="F6266" t="s">
        <v>5654</v>
      </c>
      <c r="O6266" t="s">
        <v>33</v>
      </c>
      <c r="Y6266" t="s">
        <v>6498</v>
      </c>
      <c r="Z6266" t="s">
        <v>38678</v>
      </c>
      <c r="AA6266" t="s">
        <v>38679</v>
      </c>
      <c r="AB6266">
        <v>-163234</v>
      </c>
      <c r="AC6266" t="s">
        <v>38</v>
      </c>
      <c r="AD6266">
        <v>98660</v>
      </c>
    </row>
    <row r="6267" spans="1:30" x14ac:dyDescent="0.25">
      <c r="A6267">
        <f t="shared" ca="1" si="97"/>
        <v>2329</v>
      </c>
      <c r="B6267" t="s">
        <v>2046</v>
      </c>
      <c r="C6267" t="s">
        <v>80</v>
      </c>
      <c r="F6267" t="s">
        <v>11697</v>
      </c>
      <c r="G6267">
        <v>0</v>
      </c>
      <c r="O6267" t="s">
        <v>33</v>
      </c>
      <c r="Y6267" t="s">
        <v>11698</v>
      </c>
      <c r="Z6267" t="s">
        <v>40063</v>
      </c>
      <c r="AA6267" t="s">
        <v>40064</v>
      </c>
      <c r="AB6267" t="s">
        <v>40065</v>
      </c>
      <c r="AC6267" t="s">
        <v>38</v>
      </c>
      <c r="AD6267">
        <v>99201</v>
      </c>
    </row>
    <row r="6268" spans="1:30" ht="195" x14ac:dyDescent="0.25">
      <c r="A6268">
        <f t="shared" ca="1" si="97"/>
        <v>13927</v>
      </c>
      <c r="B6268" t="s">
        <v>739</v>
      </c>
      <c r="C6268" t="s">
        <v>686</v>
      </c>
      <c r="F6268" t="s">
        <v>17314</v>
      </c>
      <c r="O6268" t="s">
        <v>33</v>
      </c>
      <c r="Y6268" t="s">
        <v>29394</v>
      </c>
      <c r="Z6268" s="1" t="s">
        <v>31018</v>
      </c>
      <c r="AA6268" t="s">
        <v>30997</v>
      </c>
      <c r="AB6268">
        <v>-172480</v>
      </c>
      <c r="AC6268" t="s">
        <v>38</v>
      </c>
      <c r="AD6268">
        <v>98926</v>
      </c>
    </row>
    <row r="6269" spans="1:30" ht="409.5" x14ac:dyDescent="0.25">
      <c r="A6269">
        <f t="shared" ca="1" si="97"/>
        <v>10973</v>
      </c>
      <c r="B6269" t="s">
        <v>1580</v>
      </c>
      <c r="C6269" t="s">
        <v>97</v>
      </c>
      <c r="F6269" t="s">
        <v>1673</v>
      </c>
      <c r="G6269">
        <v>0</v>
      </c>
      <c r="O6269" t="s">
        <v>155</v>
      </c>
      <c r="X6269" t="s">
        <v>34</v>
      </c>
      <c r="Y6269" t="s">
        <v>31685</v>
      </c>
      <c r="Z6269" s="1" t="s">
        <v>31686</v>
      </c>
      <c r="AA6269" t="s">
        <v>31687</v>
      </c>
      <c r="AB6269" t="s">
        <v>31688</v>
      </c>
      <c r="AC6269" t="s">
        <v>102</v>
      </c>
      <c r="AD6269">
        <v>97201</v>
      </c>
    </row>
    <row r="6270" spans="1:30" x14ac:dyDescent="0.25">
      <c r="A6270">
        <f t="shared" ca="1" si="97"/>
        <v>8747</v>
      </c>
      <c r="B6270" t="s">
        <v>30</v>
      </c>
      <c r="C6270" t="s">
        <v>31</v>
      </c>
      <c r="F6270" t="s">
        <v>1053</v>
      </c>
      <c r="G6270">
        <v>0</v>
      </c>
      <c r="O6270" t="s">
        <v>33</v>
      </c>
      <c r="X6270" t="s">
        <v>34</v>
      </c>
      <c r="Y6270" t="s">
        <v>1054</v>
      </c>
      <c r="Z6270" t="s">
        <v>1055</v>
      </c>
      <c r="AA6270" t="s">
        <v>1056</v>
      </c>
      <c r="AB6270" t="s">
        <v>1057</v>
      </c>
      <c r="AC6270" t="s">
        <v>38</v>
      </c>
      <c r="AD6270">
        <v>98104</v>
      </c>
    </row>
    <row r="6271" spans="1:30" x14ac:dyDescent="0.25">
      <c r="A6271">
        <f t="shared" ca="1" si="97"/>
        <v>13401</v>
      </c>
      <c r="B6271" t="s">
        <v>2046</v>
      </c>
      <c r="C6271" t="s">
        <v>80</v>
      </c>
      <c r="F6271" t="s">
        <v>14247</v>
      </c>
      <c r="O6271" t="s">
        <v>33</v>
      </c>
      <c r="Y6271" t="s">
        <v>14248</v>
      </c>
      <c r="Z6271" t="s">
        <v>14249</v>
      </c>
      <c r="AA6271" t="s">
        <v>14244</v>
      </c>
      <c r="AB6271">
        <v>-180106</v>
      </c>
      <c r="AC6271" t="s">
        <v>38</v>
      </c>
      <c r="AD6271">
        <v>98597</v>
      </c>
    </row>
    <row r="6272" spans="1:30" ht="225" x14ac:dyDescent="0.25">
      <c r="A6272">
        <f t="shared" ca="1" si="97"/>
        <v>513</v>
      </c>
      <c r="B6272" t="s">
        <v>230</v>
      </c>
      <c r="C6272" t="s">
        <v>45</v>
      </c>
      <c r="O6272" t="s">
        <v>33</v>
      </c>
      <c r="Y6272" t="s">
        <v>1936</v>
      </c>
      <c r="Z6272" s="1" t="s">
        <v>1937</v>
      </c>
      <c r="AA6272" t="s">
        <v>1865</v>
      </c>
      <c r="AB6272">
        <v>-163383</v>
      </c>
    </row>
    <row r="6273" spans="1:30" ht="409.5" x14ac:dyDescent="0.25">
      <c r="A6273">
        <f t="shared" ca="1" si="97"/>
        <v>17230</v>
      </c>
      <c r="B6273" t="s">
        <v>73</v>
      </c>
      <c r="C6273" t="s">
        <v>74</v>
      </c>
      <c r="F6273" t="s">
        <v>39342</v>
      </c>
      <c r="O6273" t="s">
        <v>33</v>
      </c>
      <c r="X6273" t="s">
        <v>34</v>
      </c>
      <c r="Y6273" t="s">
        <v>39343</v>
      </c>
      <c r="Z6273" s="1" t="s">
        <v>39344</v>
      </c>
      <c r="AA6273" t="s">
        <v>39345</v>
      </c>
      <c r="AB6273">
        <v>-160879</v>
      </c>
      <c r="AC6273" t="s">
        <v>38</v>
      </c>
      <c r="AD6273">
        <v>98154</v>
      </c>
    </row>
    <row r="6274" spans="1:30" ht="210" x14ac:dyDescent="0.25">
      <c r="A6274">
        <f t="shared" ref="A6274:A6337" ca="1" si="98">RANDBETWEEN(1,20000)</f>
        <v>4031</v>
      </c>
      <c r="B6274" t="s">
        <v>334</v>
      </c>
      <c r="C6274" t="s">
        <v>45</v>
      </c>
      <c r="F6274" t="s">
        <v>22837</v>
      </c>
      <c r="O6274" t="s">
        <v>33</v>
      </c>
      <c r="X6274" t="s">
        <v>34</v>
      </c>
      <c r="Y6274" t="s">
        <v>22669</v>
      </c>
      <c r="Z6274" s="1" t="s">
        <v>23988</v>
      </c>
      <c r="AA6274" t="s">
        <v>23605</v>
      </c>
      <c r="AB6274">
        <v>-162168</v>
      </c>
      <c r="AC6274" t="s">
        <v>5301</v>
      </c>
      <c r="AD6274" t="s">
        <v>22675</v>
      </c>
    </row>
    <row r="6275" spans="1:30" x14ac:dyDescent="0.25">
      <c r="A6275">
        <f t="shared" ca="1" si="98"/>
        <v>5242</v>
      </c>
      <c r="B6275" t="s">
        <v>685</v>
      </c>
      <c r="C6275" t="s">
        <v>686</v>
      </c>
      <c r="F6275" t="s">
        <v>28530</v>
      </c>
      <c r="O6275" t="s">
        <v>33</v>
      </c>
      <c r="Y6275" t="s">
        <v>28531</v>
      </c>
      <c r="Z6275" t="s">
        <v>35373</v>
      </c>
      <c r="AA6275" t="s">
        <v>35374</v>
      </c>
      <c r="AB6275">
        <v>-162748</v>
      </c>
    </row>
    <row r="6276" spans="1:30" ht="409.5" x14ac:dyDescent="0.25">
      <c r="A6276">
        <f t="shared" ca="1" si="98"/>
        <v>9435</v>
      </c>
      <c r="B6276" t="s">
        <v>124</v>
      </c>
      <c r="C6276" t="s">
        <v>45</v>
      </c>
      <c r="F6276" t="s">
        <v>22662</v>
      </c>
      <c r="G6276">
        <v>0</v>
      </c>
      <c r="O6276" t="s">
        <v>33</v>
      </c>
      <c r="X6276" t="s">
        <v>34</v>
      </c>
      <c r="Y6276" t="s">
        <v>22651</v>
      </c>
      <c r="Z6276" s="1" t="s">
        <v>22663</v>
      </c>
      <c r="AA6276" t="s">
        <v>22580</v>
      </c>
      <c r="AB6276" t="s">
        <v>22664</v>
      </c>
      <c r="AC6276" t="s">
        <v>102</v>
      </c>
      <c r="AD6276">
        <v>97302</v>
      </c>
    </row>
    <row r="6277" spans="1:30" ht="409.5" x14ac:dyDescent="0.25">
      <c r="A6277">
        <f t="shared" ca="1" si="98"/>
        <v>11593</v>
      </c>
      <c r="B6277" t="s">
        <v>2046</v>
      </c>
      <c r="C6277" t="s">
        <v>80</v>
      </c>
      <c r="F6277" t="s">
        <v>1418</v>
      </c>
      <c r="O6277" t="s">
        <v>33</v>
      </c>
      <c r="Y6277" t="s">
        <v>1419</v>
      </c>
      <c r="Z6277" s="1" t="s">
        <v>32096</v>
      </c>
      <c r="AA6277" t="s">
        <v>32097</v>
      </c>
      <c r="AB6277">
        <v>-162121</v>
      </c>
      <c r="AC6277" t="s">
        <v>38</v>
      </c>
      <c r="AD6277">
        <v>98504</v>
      </c>
    </row>
    <row r="6278" spans="1:30" ht="409.5" x14ac:dyDescent="0.25">
      <c r="A6278">
        <f t="shared" ca="1" si="98"/>
        <v>3080</v>
      </c>
      <c r="B6278" t="s">
        <v>2046</v>
      </c>
      <c r="C6278" t="s">
        <v>80</v>
      </c>
      <c r="F6278" t="s">
        <v>651</v>
      </c>
      <c r="G6278">
        <v>0</v>
      </c>
      <c r="O6278" t="s">
        <v>33</v>
      </c>
      <c r="Y6278" t="s">
        <v>7704</v>
      </c>
      <c r="Z6278" s="1" t="s">
        <v>10490</v>
      </c>
      <c r="AA6278" t="s">
        <v>10491</v>
      </c>
      <c r="AB6278" t="s">
        <v>10492</v>
      </c>
      <c r="AC6278" t="s">
        <v>38</v>
      </c>
      <c r="AD6278">
        <v>98034</v>
      </c>
    </row>
    <row r="6279" spans="1:30" ht="360" x14ac:dyDescent="0.25">
      <c r="A6279">
        <f t="shared" ca="1" si="98"/>
        <v>14428</v>
      </c>
      <c r="B6279" t="s">
        <v>334</v>
      </c>
      <c r="C6279" t="s">
        <v>45</v>
      </c>
      <c r="O6279" t="s">
        <v>33</v>
      </c>
      <c r="X6279" t="s">
        <v>34</v>
      </c>
      <c r="Y6279" t="s">
        <v>21163</v>
      </c>
      <c r="Z6279" s="1" t="s">
        <v>21164</v>
      </c>
      <c r="AA6279" t="s">
        <v>20830</v>
      </c>
      <c r="AB6279">
        <v>-161157</v>
      </c>
      <c r="AC6279" t="s">
        <v>38</v>
      </c>
      <c r="AD6279">
        <v>98121</v>
      </c>
    </row>
    <row r="6280" spans="1:30" x14ac:dyDescent="0.25">
      <c r="A6280">
        <f t="shared" ca="1" si="98"/>
        <v>6615</v>
      </c>
      <c r="B6280" t="s">
        <v>685</v>
      </c>
      <c r="C6280" t="s">
        <v>686</v>
      </c>
      <c r="F6280" t="s">
        <v>29351</v>
      </c>
      <c r="G6280">
        <v>0</v>
      </c>
      <c r="O6280" t="s">
        <v>33</v>
      </c>
      <c r="Y6280" t="s">
        <v>33968</v>
      </c>
      <c r="Z6280" t="s">
        <v>34950</v>
      </c>
      <c r="AA6280" t="s">
        <v>34951</v>
      </c>
      <c r="AB6280" t="s">
        <v>34952</v>
      </c>
      <c r="AC6280" t="s">
        <v>38</v>
      </c>
      <c r="AD6280">
        <v>98409</v>
      </c>
    </row>
    <row r="6281" spans="1:30" x14ac:dyDescent="0.25">
      <c r="A6281">
        <f t="shared" ca="1" si="98"/>
        <v>10172</v>
      </c>
      <c r="B6281" t="s">
        <v>2046</v>
      </c>
      <c r="C6281" t="s">
        <v>80</v>
      </c>
      <c r="F6281" t="s">
        <v>1418</v>
      </c>
      <c r="O6281" t="s">
        <v>33</v>
      </c>
      <c r="Y6281" t="s">
        <v>1419</v>
      </c>
      <c r="Z6281" t="s">
        <v>32061</v>
      </c>
      <c r="AA6281" t="s">
        <v>32062</v>
      </c>
      <c r="AB6281">
        <v>-170847</v>
      </c>
      <c r="AC6281" t="s">
        <v>38</v>
      </c>
      <c r="AD6281">
        <v>98501</v>
      </c>
    </row>
    <row r="6282" spans="1:30" ht="409.5" x14ac:dyDescent="0.25">
      <c r="A6282">
        <f t="shared" ca="1" si="98"/>
        <v>11832</v>
      </c>
      <c r="B6282" t="s">
        <v>124</v>
      </c>
      <c r="C6282" t="s">
        <v>45</v>
      </c>
      <c r="F6282" t="s">
        <v>22662</v>
      </c>
      <c r="G6282">
        <v>0</v>
      </c>
      <c r="O6282" t="s">
        <v>33</v>
      </c>
      <c r="X6282" t="s">
        <v>34</v>
      </c>
      <c r="Y6282" t="s">
        <v>22598</v>
      </c>
      <c r="Z6282" s="1" t="s">
        <v>23840</v>
      </c>
      <c r="AA6282" t="s">
        <v>23617</v>
      </c>
      <c r="AB6282" t="s">
        <v>23841</v>
      </c>
      <c r="AC6282" t="s">
        <v>102</v>
      </c>
      <c r="AD6282">
        <v>97302</v>
      </c>
    </row>
    <row r="6283" spans="1:30" x14ac:dyDescent="0.25">
      <c r="A6283">
        <f t="shared" ca="1" si="98"/>
        <v>13552</v>
      </c>
      <c r="B6283" t="s">
        <v>677</v>
      </c>
      <c r="C6283" t="s">
        <v>80</v>
      </c>
      <c r="F6283" t="s">
        <v>2870</v>
      </c>
      <c r="G6283">
        <v>0</v>
      </c>
      <c r="O6283" t="s">
        <v>33</v>
      </c>
      <c r="Y6283" t="s">
        <v>18395</v>
      </c>
      <c r="Z6283" t="s">
        <v>18396</v>
      </c>
      <c r="AA6283" t="s">
        <v>18397</v>
      </c>
      <c r="AB6283" t="s">
        <v>18398</v>
      </c>
      <c r="AC6283" t="s">
        <v>38</v>
      </c>
      <c r="AD6283">
        <v>98660</v>
      </c>
    </row>
    <row r="6284" spans="1:30" ht="409.5" x14ac:dyDescent="0.25">
      <c r="A6284">
        <f t="shared" ca="1" si="98"/>
        <v>2030</v>
      </c>
      <c r="B6284" t="s">
        <v>1203</v>
      </c>
      <c r="C6284" t="s">
        <v>45</v>
      </c>
      <c r="F6284" t="s">
        <v>2298</v>
      </c>
      <c r="G6284">
        <v>0</v>
      </c>
      <c r="N6284" t="s">
        <v>849</v>
      </c>
      <c r="O6284" t="s">
        <v>52</v>
      </c>
      <c r="Q6284" t="s">
        <v>851</v>
      </c>
      <c r="W6284">
        <v>15</v>
      </c>
      <c r="X6284" t="s">
        <v>34</v>
      </c>
      <c r="Y6284" t="s">
        <v>17960</v>
      </c>
      <c r="Z6284" s="1" t="s">
        <v>21567</v>
      </c>
      <c r="AA6284" t="s">
        <v>17096</v>
      </c>
      <c r="AB6284" t="s">
        <v>21568</v>
      </c>
      <c r="AC6284" t="s">
        <v>38</v>
      </c>
      <c r="AD6284">
        <v>98104</v>
      </c>
    </row>
    <row r="6285" spans="1:30" x14ac:dyDescent="0.25">
      <c r="A6285">
        <f t="shared" ca="1" si="98"/>
        <v>7166</v>
      </c>
      <c r="B6285" t="s">
        <v>2046</v>
      </c>
      <c r="C6285" t="s">
        <v>80</v>
      </c>
      <c r="F6285" t="s">
        <v>716</v>
      </c>
      <c r="O6285" t="s">
        <v>33</v>
      </c>
      <c r="Y6285" t="s">
        <v>717</v>
      </c>
      <c r="Z6285" t="s">
        <v>16099</v>
      </c>
      <c r="AA6285" t="s">
        <v>16100</v>
      </c>
      <c r="AB6285">
        <v>-180755</v>
      </c>
      <c r="AC6285" t="s">
        <v>102</v>
      </c>
      <c r="AD6285">
        <v>97239</v>
      </c>
    </row>
    <row r="6286" spans="1:30" ht="409.5" x14ac:dyDescent="0.25">
      <c r="A6286">
        <f t="shared" ca="1" si="98"/>
        <v>2325</v>
      </c>
      <c r="B6286" t="s">
        <v>2046</v>
      </c>
      <c r="C6286" t="s">
        <v>80</v>
      </c>
      <c r="F6286" t="s">
        <v>658</v>
      </c>
      <c r="O6286" t="s">
        <v>33</v>
      </c>
      <c r="Y6286" t="s">
        <v>10358</v>
      </c>
      <c r="Z6286" s="1" t="s">
        <v>14582</v>
      </c>
      <c r="AA6286" t="s">
        <v>14583</v>
      </c>
      <c r="AB6286">
        <v>-162942</v>
      </c>
      <c r="AC6286" t="s">
        <v>102</v>
      </c>
      <c r="AD6286">
        <v>97205</v>
      </c>
    </row>
    <row r="6287" spans="1:30" x14ac:dyDescent="0.25">
      <c r="A6287">
        <f t="shared" ca="1" si="98"/>
        <v>15334</v>
      </c>
      <c r="B6287" t="s">
        <v>96</v>
      </c>
      <c r="C6287" t="s">
        <v>97</v>
      </c>
      <c r="G6287">
        <v>0</v>
      </c>
      <c r="O6287" t="s">
        <v>33</v>
      </c>
      <c r="X6287" t="s">
        <v>34</v>
      </c>
      <c r="Y6287" t="s">
        <v>22560</v>
      </c>
      <c r="Z6287" t="s">
        <v>22561</v>
      </c>
      <c r="AA6287" t="s">
        <v>22562</v>
      </c>
      <c r="AB6287" t="s">
        <v>22563</v>
      </c>
      <c r="AC6287" t="s">
        <v>38</v>
      </c>
      <c r="AD6287">
        <v>98502</v>
      </c>
    </row>
    <row r="6288" spans="1:30" x14ac:dyDescent="0.25">
      <c r="A6288">
        <f t="shared" ca="1" si="98"/>
        <v>6953</v>
      </c>
      <c r="B6288" t="s">
        <v>773</v>
      </c>
      <c r="C6288" t="s">
        <v>80</v>
      </c>
      <c r="F6288" t="s">
        <v>5968</v>
      </c>
      <c r="G6288">
        <v>0</v>
      </c>
      <c r="O6288" t="s">
        <v>33</v>
      </c>
      <c r="X6288" t="s">
        <v>34</v>
      </c>
      <c r="Y6288" t="s">
        <v>5969</v>
      </c>
      <c r="Z6288" t="s">
        <v>5970</v>
      </c>
      <c r="AA6288" t="s">
        <v>5971</v>
      </c>
      <c r="AB6288" t="s">
        <v>5972</v>
      </c>
      <c r="AC6288" t="s">
        <v>38</v>
      </c>
      <c r="AD6288">
        <v>98371</v>
      </c>
    </row>
    <row r="6289" spans="1:30" x14ac:dyDescent="0.25">
      <c r="A6289">
        <f t="shared" ca="1" si="98"/>
        <v>11101</v>
      </c>
      <c r="B6289" t="s">
        <v>3439</v>
      </c>
      <c r="F6289" t="s">
        <v>2466</v>
      </c>
      <c r="G6289">
        <v>0</v>
      </c>
      <c r="O6289" t="s">
        <v>33</v>
      </c>
      <c r="X6289" t="s">
        <v>34</v>
      </c>
      <c r="Y6289" t="s">
        <v>41354</v>
      </c>
      <c r="Z6289" t="s">
        <v>41355</v>
      </c>
      <c r="AA6289" t="s">
        <v>41356</v>
      </c>
      <c r="AB6289" t="s">
        <v>41357</v>
      </c>
      <c r="AC6289" t="s">
        <v>38</v>
      </c>
      <c r="AD6289">
        <v>98371</v>
      </c>
    </row>
    <row r="6290" spans="1:30" x14ac:dyDescent="0.25">
      <c r="A6290">
        <f t="shared" ca="1" si="98"/>
        <v>14597</v>
      </c>
      <c r="B6290" t="s">
        <v>685</v>
      </c>
      <c r="C6290" t="s">
        <v>686</v>
      </c>
      <c r="F6290" t="s">
        <v>3295</v>
      </c>
      <c r="G6290">
        <v>0</v>
      </c>
      <c r="O6290" t="s">
        <v>33</v>
      </c>
      <c r="Y6290" t="s">
        <v>3296</v>
      </c>
      <c r="Z6290" t="s">
        <v>34597</v>
      </c>
      <c r="AA6290" t="s">
        <v>34598</v>
      </c>
      <c r="AB6290" t="s">
        <v>34599</v>
      </c>
      <c r="AC6290" t="s">
        <v>38</v>
      </c>
      <c r="AD6290">
        <v>98005</v>
      </c>
    </row>
    <row r="6291" spans="1:30" x14ac:dyDescent="0.25">
      <c r="A6291">
        <f t="shared" ca="1" si="98"/>
        <v>9658</v>
      </c>
      <c r="B6291" t="s">
        <v>79</v>
      </c>
      <c r="C6291" t="s">
        <v>80</v>
      </c>
      <c r="O6291" t="s">
        <v>33</v>
      </c>
      <c r="Y6291" t="s">
        <v>26006</v>
      </c>
      <c r="Z6291" t="s">
        <v>26007</v>
      </c>
      <c r="AA6291" t="s">
        <v>26008</v>
      </c>
      <c r="AB6291">
        <v>-171807</v>
      </c>
      <c r="AC6291" t="s">
        <v>38</v>
      </c>
      <c r="AD6291">
        <v>98248</v>
      </c>
    </row>
    <row r="6292" spans="1:30" x14ac:dyDescent="0.25">
      <c r="A6292">
        <f t="shared" ca="1" si="98"/>
        <v>719</v>
      </c>
      <c r="B6292" t="s">
        <v>334</v>
      </c>
      <c r="C6292" t="s">
        <v>45</v>
      </c>
      <c r="F6292" t="s">
        <v>9300</v>
      </c>
      <c r="G6292">
        <v>0</v>
      </c>
      <c r="O6292" t="s">
        <v>33</v>
      </c>
      <c r="X6292" t="s">
        <v>34</v>
      </c>
      <c r="Y6292" t="s">
        <v>9695</v>
      </c>
      <c r="Z6292" t="s">
        <v>27596</v>
      </c>
      <c r="AA6292" t="s">
        <v>27597</v>
      </c>
      <c r="AB6292" t="s">
        <v>27598</v>
      </c>
      <c r="AC6292" t="s">
        <v>38</v>
      </c>
      <c r="AD6292">
        <v>98134</v>
      </c>
    </row>
    <row r="6293" spans="1:30" x14ac:dyDescent="0.25">
      <c r="A6293">
        <f t="shared" ca="1" si="98"/>
        <v>4220</v>
      </c>
      <c r="B6293" t="s">
        <v>685</v>
      </c>
      <c r="C6293" t="s">
        <v>686</v>
      </c>
      <c r="F6293" t="s">
        <v>3250</v>
      </c>
      <c r="G6293">
        <v>0</v>
      </c>
      <c r="O6293" t="s">
        <v>33</v>
      </c>
      <c r="Y6293" t="s">
        <v>3251</v>
      </c>
      <c r="Z6293" t="s">
        <v>3252</v>
      </c>
      <c r="AA6293" t="s">
        <v>3253</v>
      </c>
      <c r="AB6293" t="s">
        <v>3254</v>
      </c>
      <c r="AC6293" t="s">
        <v>38</v>
      </c>
      <c r="AD6293">
        <v>98033</v>
      </c>
    </row>
    <row r="6294" spans="1:30" x14ac:dyDescent="0.25">
      <c r="A6294">
        <f t="shared" ca="1" si="98"/>
        <v>16920</v>
      </c>
      <c r="B6294" t="s">
        <v>124</v>
      </c>
      <c r="C6294" t="s">
        <v>45</v>
      </c>
      <c r="F6294" t="s">
        <v>392</v>
      </c>
      <c r="O6294" t="s">
        <v>33</v>
      </c>
      <c r="W6294">
        <v>15</v>
      </c>
      <c r="X6294" t="s">
        <v>34</v>
      </c>
      <c r="Y6294" t="s">
        <v>917</v>
      </c>
      <c r="Z6294" t="s">
        <v>39652</v>
      </c>
      <c r="AA6294" t="s">
        <v>39653</v>
      </c>
      <c r="AB6294">
        <v>-180811</v>
      </c>
      <c r="AC6294" t="s">
        <v>38</v>
      </c>
      <c r="AD6294">
        <v>98134</v>
      </c>
    </row>
    <row r="6295" spans="1:30" x14ac:dyDescent="0.25">
      <c r="A6295">
        <f t="shared" ca="1" si="98"/>
        <v>12099</v>
      </c>
      <c r="B6295" t="s">
        <v>178</v>
      </c>
      <c r="C6295" t="s">
        <v>179</v>
      </c>
      <c r="F6295" t="s">
        <v>20440</v>
      </c>
      <c r="G6295">
        <v>0</v>
      </c>
      <c r="O6295" t="s">
        <v>33</v>
      </c>
      <c r="X6295" t="s">
        <v>34</v>
      </c>
      <c r="Y6295" t="s">
        <v>17512</v>
      </c>
      <c r="Z6295" t="s">
        <v>40383</v>
      </c>
      <c r="AA6295" t="s">
        <v>40384</v>
      </c>
      <c r="AB6295" t="s">
        <v>40385</v>
      </c>
      <c r="AC6295" t="s">
        <v>38</v>
      </c>
      <c r="AD6295">
        <v>98922</v>
      </c>
    </row>
    <row r="6296" spans="1:30" x14ac:dyDescent="0.25">
      <c r="A6296">
        <f t="shared" ca="1" si="98"/>
        <v>10661</v>
      </c>
      <c r="B6296" t="s">
        <v>685</v>
      </c>
      <c r="C6296" t="s">
        <v>686</v>
      </c>
      <c r="F6296" t="s">
        <v>33429</v>
      </c>
      <c r="G6296">
        <v>0</v>
      </c>
      <c r="O6296" t="s">
        <v>33</v>
      </c>
      <c r="Y6296" t="s">
        <v>33430</v>
      </c>
      <c r="Z6296" t="s">
        <v>33431</v>
      </c>
      <c r="AA6296" t="s">
        <v>33432</v>
      </c>
      <c r="AB6296" t="s">
        <v>33433</v>
      </c>
      <c r="AC6296" t="s">
        <v>102</v>
      </c>
      <c r="AD6296">
        <v>97124</v>
      </c>
    </row>
    <row r="6297" spans="1:30" x14ac:dyDescent="0.25">
      <c r="A6297">
        <f t="shared" ca="1" si="98"/>
        <v>17662</v>
      </c>
      <c r="B6297" t="s">
        <v>739</v>
      </c>
      <c r="C6297" t="s">
        <v>686</v>
      </c>
      <c r="F6297" t="s">
        <v>29249</v>
      </c>
      <c r="O6297" t="s">
        <v>33</v>
      </c>
      <c r="Y6297" t="s">
        <v>29250</v>
      </c>
      <c r="Z6297" t="s">
        <v>30705</v>
      </c>
      <c r="AA6297" t="s">
        <v>30701</v>
      </c>
      <c r="AB6297">
        <v>-170957</v>
      </c>
      <c r="AC6297" t="s">
        <v>38</v>
      </c>
      <c r="AD6297">
        <v>98223</v>
      </c>
    </row>
    <row r="6298" spans="1:30" x14ac:dyDescent="0.25">
      <c r="A6298">
        <f t="shared" ca="1" si="98"/>
        <v>12048</v>
      </c>
      <c r="B6298" t="s">
        <v>178</v>
      </c>
      <c r="G6298">
        <v>0</v>
      </c>
      <c r="O6298" t="s">
        <v>33</v>
      </c>
      <c r="X6298" t="s">
        <v>34</v>
      </c>
      <c r="Y6298" t="s">
        <v>40442</v>
      </c>
      <c r="Z6298" t="s">
        <v>40443</v>
      </c>
      <c r="AA6298" t="s">
        <v>40443</v>
      </c>
      <c r="AB6298" t="s">
        <v>40444</v>
      </c>
    </row>
    <row r="6299" spans="1:30" x14ac:dyDescent="0.25">
      <c r="A6299">
        <f t="shared" ca="1" si="98"/>
        <v>1097</v>
      </c>
      <c r="B6299" t="s">
        <v>2046</v>
      </c>
      <c r="C6299" t="s">
        <v>80</v>
      </c>
      <c r="F6299" t="s">
        <v>2036</v>
      </c>
      <c r="O6299" t="s">
        <v>33</v>
      </c>
      <c r="Y6299" t="s">
        <v>16012</v>
      </c>
      <c r="Z6299" t="s">
        <v>16013</v>
      </c>
      <c r="AA6299" t="s">
        <v>16014</v>
      </c>
      <c r="AB6299">
        <v>-160947</v>
      </c>
      <c r="AC6299" t="s">
        <v>38</v>
      </c>
      <c r="AD6299">
        <v>98411</v>
      </c>
    </row>
    <row r="6300" spans="1:30" x14ac:dyDescent="0.25">
      <c r="A6300">
        <f t="shared" ca="1" si="98"/>
        <v>13700</v>
      </c>
      <c r="B6300" t="s">
        <v>677</v>
      </c>
      <c r="C6300" t="s">
        <v>80</v>
      </c>
      <c r="F6300" t="s">
        <v>5654</v>
      </c>
      <c r="G6300">
        <v>0</v>
      </c>
      <c r="O6300" t="s">
        <v>33</v>
      </c>
      <c r="Y6300" t="s">
        <v>6498</v>
      </c>
      <c r="Z6300" t="s">
        <v>6499</v>
      </c>
      <c r="AA6300" t="s">
        <v>6500</v>
      </c>
      <c r="AB6300" t="s">
        <v>6501</v>
      </c>
      <c r="AC6300" t="s">
        <v>38</v>
      </c>
      <c r="AD6300">
        <v>98666</v>
      </c>
    </row>
    <row r="6301" spans="1:30" x14ac:dyDescent="0.25">
      <c r="A6301">
        <f t="shared" ca="1" si="98"/>
        <v>11812</v>
      </c>
      <c r="B6301" t="s">
        <v>739</v>
      </c>
      <c r="C6301" t="s">
        <v>686</v>
      </c>
      <c r="F6301" t="s">
        <v>3151</v>
      </c>
      <c r="O6301" t="s">
        <v>33</v>
      </c>
      <c r="Y6301" t="s">
        <v>30818</v>
      </c>
      <c r="Z6301" t="s">
        <v>30819</v>
      </c>
      <c r="AA6301" t="s">
        <v>30814</v>
      </c>
      <c r="AB6301">
        <v>-170895</v>
      </c>
    </row>
    <row r="6302" spans="1:30" x14ac:dyDescent="0.25">
      <c r="A6302">
        <f t="shared" ca="1" si="98"/>
        <v>19861</v>
      </c>
      <c r="B6302" t="s">
        <v>739</v>
      </c>
      <c r="C6302" t="s">
        <v>686</v>
      </c>
      <c r="F6302" t="s">
        <v>283</v>
      </c>
      <c r="O6302" t="s">
        <v>33</v>
      </c>
      <c r="Y6302" t="s">
        <v>30160</v>
      </c>
      <c r="Z6302" t="s">
        <v>30952</v>
      </c>
      <c r="AA6302" t="s">
        <v>30906</v>
      </c>
      <c r="AB6302">
        <v>-161472</v>
      </c>
      <c r="AC6302" t="s">
        <v>38</v>
      </c>
      <c r="AD6302">
        <v>98164</v>
      </c>
    </row>
    <row r="6303" spans="1:30" ht="409.5" x14ac:dyDescent="0.25">
      <c r="A6303">
        <f t="shared" ca="1" si="98"/>
        <v>9060</v>
      </c>
      <c r="B6303" t="s">
        <v>44</v>
      </c>
      <c r="C6303" t="s">
        <v>45</v>
      </c>
      <c r="F6303" t="s">
        <v>20250</v>
      </c>
      <c r="G6303">
        <v>0</v>
      </c>
      <c r="O6303" t="s">
        <v>33</v>
      </c>
      <c r="X6303" t="s">
        <v>34</v>
      </c>
      <c r="Y6303" t="s">
        <v>22598</v>
      </c>
      <c r="Z6303" s="1" t="s">
        <v>24005</v>
      </c>
      <c r="AA6303" s="1" t="s">
        <v>24005</v>
      </c>
      <c r="AB6303" t="s">
        <v>24006</v>
      </c>
      <c r="AC6303" t="s">
        <v>102</v>
      </c>
      <c r="AD6303">
        <v>97302</v>
      </c>
    </row>
    <row r="6304" spans="1:30" ht="409.5" x14ac:dyDescent="0.25">
      <c r="A6304">
        <f t="shared" ca="1" si="98"/>
        <v>85</v>
      </c>
      <c r="B6304" t="s">
        <v>96</v>
      </c>
      <c r="C6304" t="s">
        <v>97</v>
      </c>
      <c r="F6304" t="s">
        <v>990</v>
      </c>
      <c r="O6304" t="s">
        <v>33</v>
      </c>
      <c r="X6304" t="s">
        <v>34</v>
      </c>
      <c r="Y6304" t="s">
        <v>36101</v>
      </c>
      <c r="Z6304" s="1" t="s">
        <v>36102</v>
      </c>
      <c r="AA6304" t="s">
        <v>36103</v>
      </c>
      <c r="AB6304">
        <v>-170890</v>
      </c>
      <c r="AC6304" t="s">
        <v>38</v>
      </c>
      <c r="AD6304">
        <v>98668</v>
      </c>
    </row>
    <row r="6305" spans="1:30" ht="409.5" x14ac:dyDescent="0.25">
      <c r="A6305">
        <f t="shared" ca="1" si="98"/>
        <v>7337</v>
      </c>
      <c r="B6305" t="s">
        <v>73</v>
      </c>
      <c r="C6305" t="s">
        <v>74</v>
      </c>
      <c r="F6305" t="s">
        <v>36013</v>
      </c>
      <c r="G6305">
        <v>0</v>
      </c>
      <c r="O6305" t="s">
        <v>33</v>
      </c>
      <c r="Y6305" t="s">
        <v>36536</v>
      </c>
      <c r="Z6305" s="1" t="s">
        <v>36605</v>
      </c>
      <c r="AA6305" t="s">
        <v>36596</v>
      </c>
      <c r="AB6305" t="s">
        <v>36606</v>
      </c>
    </row>
    <row r="6306" spans="1:30" x14ac:dyDescent="0.25">
      <c r="A6306">
        <f t="shared" ca="1" si="98"/>
        <v>7463</v>
      </c>
      <c r="B6306" t="s">
        <v>685</v>
      </c>
      <c r="C6306" t="s">
        <v>686</v>
      </c>
      <c r="F6306" t="s">
        <v>26962</v>
      </c>
      <c r="O6306" t="s">
        <v>33</v>
      </c>
      <c r="Y6306" t="s">
        <v>32897</v>
      </c>
      <c r="Z6306" t="s">
        <v>33758</v>
      </c>
      <c r="AA6306" t="s">
        <v>33754</v>
      </c>
      <c r="AB6306">
        <v>-161980</v>
      </c>
      <c r="AC6306" t="s">
        <v>38</v>
      </c>
    </row>
    <row r="6307" spans="1:30" x14ac:dyDescent="0.25">
      <c r="A6307">
        <f t="shared" ca="1" si="98"/>
        <v>4138</v>
      </c>
      <c r="B6307" t="s">
        <v>739</v>
      </c>
      <c r="C6307" t="s">
        <v>686</v>
      </c>
      <c r="F6307" t="s">
        <v>1107</v>
      </c>
      <c r="O6307" t="s">
        <v>33</v>
      </c>
      <c r="X6307" t="s">
        <v>34</v>
      </c>
      <c r="Y6307" t="s">
        <v>1108</v>
      </c>
      <c r="Z6307" t="s">
        <v>27218</v>
      </c>
      <c r="AA6307" t="s">
        <v>27219</v>
      </c>
      <c r="AB6307">
        <v>-171442</v>
      </c>
      <c r="AC6307" t="s">
        <v>38</v>
      </c>
      <c r="AD6307">
        <v>98626</v>
      </c>
    </row>
    <row r="6308" spans="1:30" x14ac:dyDescent="0.25">
      <c r="A6308">
        <f t="shared" ca="1" si="98"/>
        <v>15321</v>
      </c>
      <c r="B6308" t="s">
        <v>489</v>
      </c>
      <c r="C6308" t="s">
        <v>45</v>
      </c>
      <c r="F6308" t="s">
        <v>1911</v>
      </c>
      <c r="O6308" t="s">
        <v>33</v>
      </c>
      <c r="W6308">
        <v>15</v>
      </c>
      <c r="X6308" t="s">
        <v>34</v>
      </c>
      <c r="Y6308" t="s">
        <v>1912</v>
      </c>
      <c r="Z6308" t="s">
        <v>3766</v>
      </c>
      <c r="AA6308" t="s">
        <v>3767</v>
      </c>
      <c r="AB6308">
        <v>-180746</v>
      </c>
      <c r="AC6308" t="s">
        <v>38</v>
      </c>
      <c r="AD6308">
        <v>98101</v>
      </c>
    </row>
    <row r="6309" spans="1:30" x14ac:dyDescent="0.25">
      <c r="A6309">
        <f t="shared" ca="1" si="98"/>
        <v>14884</v>
      </c>
      <c r="B6309" t="s">
        <v>2046</v>
      </c>
      <c r="C6309" t="s">
        <v>80</v>
      </c>
      <c r="F6309" t="s">
        <v>5745</v>
      </c>
      <c r="O6309" t="s">
        <v>33</v>
      </c>
      <c r="Y6309" t="s">
        <v>5859</v>
      </c>
      <c r="Z6309" t="s">
        <v>11445</v>
      </c>
      <c r="AA6309" t="s">
        <v>11446</v>
      </c>
      <c r="AB6309">
        <v>-161125</v>
      </c>
      <c r="AC6309" t="s">
        <v>38</v>
      </c>
      <c r="AD6309">
        <v>98201</v>
      </c>
    </row>
    <row r="6310" spans="1:30" x14ac:dyDescent="0.25">
      <c r="A6310">
        <f t="shared" ca="1" si="98"/>
        <v>15250</v>
      </c>
      <c r="B6310" t="s">
        <v>178</v>
      </c>
      <c r="C6310" t="s">
        <v>179</v>
      </c>
      <c r="F6310" t="s">
        <v>1736</v>
      </c>
      <c r="O6310" t="s">
        <v>33</v>
      </c>
      <c r="X6310" t="s">
        <v>34</v>
      </c>
      <c r="Y6310" t="s">
        <v>19784</v>
      </c>
      <c r="Z6310" t="s">
        <v>19785</v>
      </c>
      <c r="AA6310" t="s">
        <v>19786</v>
      </c>
      <c r="AB6310">
        <v>-160937</v>
      </c>
      <c r="AC6310" t="s">
        <v>38</v>
      </c>
      <c r="AD6310">
        <v>99352</v>
      </c>
    </row>
    <row r="6311" spans="1:30" ht="409.5" x14ac:dyDescent="0.25">
      <c r="A6311">
        <f t="shared" ca="1" si="98"/>
        <v>11167</v>
      </c>
      <c r="B6311" t="s">
        <v>685</v>
      </c>
      <c r="C6311" t="s">
        <v>686</v>
      </c>
      <c r="F6311" t="s">
        <v>35058</v>
      </c>
      <c r="O6311" t="s">
        <v>33</v>
      </c>
      <c r="Y6311" t="s">
        <v>35059</v>
      </c>
      <c r="Z6311" s="1" t="s">
        <v>35060</v>
      </c>
      <c r="AA6311" t="s">
        <v>35061</v>
      </c>
      <c r="AB6311">
        <v>-161753</v>
      </c>
      <c r="AC6311" t="s">
        <v>2936</v>
      </c>
      <c r="AD6311">
        <v>78660</v>
      </c>
    </row>
    <row r="6312" spans="1:30" x14ac:dyDescent="0.25">
      <c r="A6312">
        <f t="shared" ca="1" si="98"/>
        <v>11348</v>
      </c>
      <c r="B6312" t="s">
        <v>739</v>
      </c>
      <c r="C6312" t="s">
        <v>686</v>
      </c>
      <c r="F6312" t="s">
        <v>3151</v>
      </c>
      <c r="O6312" t="s">
        <v>33</v>
      </c>
      <c r="Y6312" t="s">
        <v>4981</v>
      </c>
      <c r="Z6312" t="s">
        <v>30535</v>
      </c>
      <c r="AA6312" t="s">
        <v>30459</v>
      </c>
      <c r="AB6312">
        <v>-172220</v>
      </c>
      <c r="AC6312" t="s">
        <v>38</v>
      </c>
      <c r="AD6312">
        <v>98032</v>
      </c>
    </row>
    <row r="6313" spans="1:30" x14ac:dyDescent="0.25">
      <c r="A6313">
        <f t="shared" ca="1" si="98"/>
        <v>3069</v>
      </c>
      <c r="B6313" t="s">
        <v>68</v>
      </c>
      <c r="C6313" t="s">
        <v>45</v>
      </c>
      <c r="F6313" t="s">
        <v>3929</v>
      </c>
      <c r="N6313" t="s">
        <v>849</v>
      </c>
      <c r="O6313" t="s">
        <v>33</v>
      </c>
      <c r="W6313">
        <v>30</v>
      </c>
      <c r="Y6313" t="s">
        <v>5314</v>
      </c>
      <c r="Z6313" t="s">
        <v>5315</v>
      </c>
      <c r="AA6313" t="s">
        <v>5316</v>
      </c>
      <c r="AB6313">
        <v>-181167</v>
      </c>
    </row>
    <row r="6314" spans="1:30" x14ac:dyDescent="0.25">
      <c r="A6314">
        <f t="shared" ca="1" si="98"/>
        <v>12239</v>
      </c>
      <c r="B6314" t="s">
        <v>739</v>
      </c>
      <c r="C6314" t="s">
        <v>686</v>
      </c>
      <c r="F6314" t="s">
        <v>24915</v>
      </c>
      <c r="O6314" t="s">
        <v>33</v>
      </c>
      <c r="Y6314" t="s">
        <v>24916</v>
      </c>
      <c r="Z6314" t="s">
        <v>30513</v>
      </c>
      <c r="AA6314" t="s">
        <v>30459</v>
      </c>
      <c r="AB6314">
        <v>-161759</v>
      </c>
      <c r="AC6314" t="s">
        <v>38</v>
      </c>
      <c r="AD6314">
        <v>98632</v>
      </c>
    </row>
    <row r="6315" spans="1:30" x14ac:dyDescent="0.25">
      <c r="A6315">
        <f t="shared" ca="1" si="98"/>
        <v>14773</v>
      </c>
      <c r="B6315" t="s">
        <v>334</v>
      </c>
      <c r="C6315" t="s">
        <v>45</v>
      </c>
      <c r="F6315" t="s">
        <v>4924</v>
      </c>
      <c r="G6315">
        <v>0</v>
      </c>
      <c r="O6315" t="s">
        <v>33</v>
      </c>
      <c r="Y6315" t="s">
        <v>29412</v>
      </c>
      <c r="Z6315" t="s">
        <v>34920</v>
      </c>
      <c r="AA6315" t="s">
        <v>34916</v>
      </c>
      <c r="AB6315" t="s">
        <v>34921</v>
      </c>
      <c r="AC6315" t="s">
        <v>38</v>
      </c>
      <c r="AD6315">
        <v>98005</v>
      </c>
    </row>
    <row r="6316" spans="1:30" ht="409.5" x14ac:dyDescent="0.25">
      <c r="A6316">
        <f t="shared" ca="1" si="98"/>
        <v>19153</v>
      </c>
      <c r="B6316" t="s">
        <v>2046</v>
      </c>
      <c r="C6316" t="s">
        <v>80</v>
      </c>
      <c r="F6316" t="s">
        <v>7291</v>
      </c>
      <c r="O6316" t="s">
        <v>33</v>
      </c>
      <c r="Y6316" t="s">
        <v>7292</v>
      </c>
      <c r="Z6316" s="1" t="s">
        <v>10331</v>
      </c>
      <c r="AA6316" t="s">
        <v>10332</v>
      </c>
      <c r="AB6316">
        <v>-161229</v>
      </c>
      <c r="AC6316" t="s">
        <v>38</v>
      </c>
      <c r="AD6316">
        <v>98050</v>
      </c>
    </row>
    <row r="6317" spans="1:30" ht="375" x14ac:dyDescent="0.25">
      <c r="A6317">
        <f t="shared" ca="1" si="98"/>
        <v>1247</v>
      </c>
      <c r="B6317" t="s">
        <v>30</v>
      </c>
      <c r="C6317" t="s">
        <v>31</v>
      </c>
      <c r="F6317" t="s">
        <v>3632</v>
      </c>
      <c r="O6317" t="s">
        <v>33</v>
      </c>
      <c r="X6317" t="s">
        <v>34</v>
      </c>
      <c r="Y6317" t="s">
        <v>17549</v>
      </c>
      <c r="Z6317" s="1" t="s">
        <v>17550</v>
      </c>
      <c r="AA6317" s="1" t="s">
        <v>17550</v>
      </c>
      <c r="AB6317">
        <v>-160215</v>
      </c>
      <c r="AC6317" t="s">
        <v>38</v>
      </c>
      <c r="AD6317">
        <v>98520</v>
      </c>
    </row>
    <row r="6318" spans="1:30" ht="409.5" x14ac:dyDescent="0.25">
      <c r="A6318">
        <f t="shared" ca="1" si="98"/>
        <v>7119</v>
      </c>
      <c r="B6318" t="s">
        <v>519</v>
      </c>
      <c r="F6318" t="s">
        <v>539</v>
      </c>
      <c r="G6318">
        <v>0</v>
      </c>
      <c r="M6318" t="s">
        <v>540</v>
      </c>
      <c r="N6318" t="s">
        <v>541</v>
      </c>
      <c r="O6318" t="s">
        <v>168</v>
      </c>
      <c r="P6318" t="s">
        <v>542</v>
      </c>
      <c r="Q6318" t="s">
        <v>543</v>
      </c>
      <c r="R6318" s="1" t="s">
        <v>544</v>
      </c>
      <c r="X6318" t="s">
        <v>34</v>
      </c>
      <c r="Y6318" t="s">
        <v>545</v>
      </c>
      <c r="Z6318" s="1" t="s">
        <v>546</v>
      </c>
      <c r="AA6318" t="s">
        <v>547</v>
      </c>
      <c r="AB6318" t="s">
        <v>548</v>
      </c>
      <c r="AC6318" t="s">
        <v>38</v>
      </c>
      <c r="AD6318">
        <v>99201</v>
      </c>
    </row>
    <row r="6319" spans="1:30" ht="409.5" x14ac:dyDescent="0.25">
      <c r="A6319">
        <f t="shared" ca="1" si="98"/>
        <v>8257</v>
      </c>
      <c r="B6319" t="s">
        <v>230</v>
      </c>
      <c r="C6319" t="s">
        <v>45</v>
      </c>
      <c r="F6319" t="s">
        <v>20250</v>
      </c>
      <c r="O6319" t="s">
        <v>33</v>
      </c>
      <c r="W6319">
        <v>15</v>
      </c>
      <c r="X6319" t="s">
        <v>34</v>
      </c>
      <c r="Y6319" t="s">
        <v>22656</v>
      </c>
      <c r="Z6319" s="1" t="s">
        <v>23422</v>
      </c>
      <c r="AA6319" t="s">
        <v>22580</v>
      </c>
      <c r="AB6319">
        <v>-180225</v>
      </c>
    </row>
    <row r="6320" spans="1:30" x14ac:dyDescent="0.25">
      <c r="A6320">
        <f t="shared" ca="1" si="98"/>
        <v>11956</v>
      </c>
      <c r="B6320" t="s">
        <v>2046</v>
      </c>
      <c r="C6320" t="s">
        <v>80</v>
      </c>
      <c r="F6320" t="s">
        <v>12328</v>
      </c>
      <c r="O6320" t="s">
        <v>33</v>
      </c>
      <c r="Y6320" t="s">
        <v>12329</v>
      </c>
      <c r="Z6320" t="s">
        <v>15541</v>
      </c>
      <c r="AA6320" t="s">
        <v>15542</v>
      </c>
      <c r="AB6320">
        <v>-160114</v>
      </c>
      <c r="AC6320" t="s">
        <v>38</v>
      </c>
      <c r="AD6320">
        <v>99163</v>
      </c>
    </row>
    <row r="6321" spans="1:30" ht="409.5" x14ac:dyDescent="0.25">
      <c r="A6321">
        <f t="shared" ca="1" si="98"/>
        <v>10004</v>
      </c>
      <c r="B6321" t="s">
        <v>17948</v>
      </c>
      <c r="C6321" t="s">
        <v>97</v>
      </c>
      <c r="G6321">
        <v>0</v>
      </c>
      <c r="N6321" s="1" t="s">
        <v>43031</v>
      </c>
      <c r="O6321" t="s">
        <v>33</v>
      </c>
      <c r="X6321" t="s">
        <v>34</v>
      </c>
      <c r="Z6321" s="1" t="s">
        <v>43032</v>
      </c>
      <c r="AA6321" t="s">
        <v>43033</v>
      </c>
      <c r="AB6321" t="s">
        <v>43034</v>
      </c>
    </row>
    <row r="6322" spans="1:30" x14ac:dyDescent="0.25">
      <c r="A6322">
        <f t="shared" ca="1" si="98"/>
        <v>12303</v>
      </c>
      <c r="B6322" t="s">
        <v>68</v>
      </c>
      <c r="C6322" t="s">
        <v>45</v>
      </c>
      <c r="O6322" t="s">
        <v>63</v>
      </c>
      <c r="X6322" t="s">
        <v>34</v>
      </c>
      <c r="Y6322" t="s">
        <v>19898</v>
      </c>
      <c r="Z6322" t="s">
        <v>19899</v>
      </c>
      <c r="AA6322" t="s">
        <v>19900</v>
      </c>
      <c r="AB6322">
        <v>-171890</v>
      </c>
    </row>
    <row r="6323" spans="1:30" x14ac:dyDescent="0.25">
      <c r="A6323">
        <f t="shared" ca="1" si="98"/>
        <v>4694</v>
      </c>
      <c r="B6323" t="s">
        <v>677</v>
      </c>
      <c r="C6323" t="s">
        <v>80</v>
      </c>
      <c r="F6323" t="s">
        <v>13528</v>
      </c>
      <c r="O6323" t="s">
        <v>33</v>
      </c>
      <c r="Y6323" t="s">
        <v>11192</v>
      </c>
      <c r="Z6323" t="s">
        <v>27905</v>
      </c>
      <c r="AA6323" t="s">
        <v>27906</v>
      </c>
      <c r="AB6323">
        <v>-161236</v>
      </c>
      <c r="AC6323" t="s">
        <v>38</v>
      </c>
      <c r="AD6323">
        <v>98226</v>
      </c>
    </row>
    <row r="6324" spans="1:30" ht="409.5" x14ac:dyDescent="0.25">
      <c r="A6324">
        <f t="shared" ca="1" si="98"/>
        <v>6133</v>
      </c>
      <c r="B6324" t="s">
        <v>96</v>
      </c>
      <c r="C6324" t="s">
        <v>97</v>
      </c>
      <c r="O6324" t="s">
        <v>155</v>
      </c>
      <c r="X6324" t="s">
        <v>34</v>
      </c>
      <c r="Y6324" t="s">
        <v>37540</v>
      </c>
      <c r="Z6324" s="1" t="s">
        <v>37541</v>
      </c>
      <c r="AA6324" t="s">
        <v>37542</v>
      </c>
      <c r="AB6324">
        <v>-170259</v>
      </c>
      <c r="AC6324" t="s">
        <v>38</v>
      </c>
      <c r="AD6324">
        <v>98660</v>
      </c>
    </row>
    <row r="6325" spans="1:30" x14ac:dyDescent="0.25">
      <c r="A6325">
        <f t="shared" ca="1" si="98"/>
        <v>7000</v>
      </c>
      <c r="B6325" t="s">
        <v>739</v>
      </c>
      <c r="C6325" t="s">
        <v>686</v>
      </c>
      <c r="F6325" t="s">
        <v>21418</v>
      </c>
      <c r="O6325" t="s">
        <v>33</v>
      </c>
      <c r="Y6325" t="s">
        <v>21419</v>
      </c>
      <c r="Z6325" t="s">
        <v>21420</v>
      </c>
      <c r="AA6325" t="s">
        <v>21421</v>
      </c>
      <c r="AB6325">
        <v>-162274</v>
      </c>
      <c r="AC6325" t="s">
        <v>38</v>
      </c>
      <c r="AD6325">
        <v>98531</v>
      </c>
    </row>
    <row r="6326" spans="1:30" x14ac:dyDescent="0.25">
      <c r="A6326">
        <f t="shared" ca="1" si="98"/>
        <v>13953</v>
      </c>
      <c r="B6326" t="s">
        <v>739</v>
      </c>
      <c r="C6326" t="s">
        <v>686</v>
      </c>
      <c r="F6326" t="s">
        <v>103</v>
      </c>
      <c r="O6326" t="s">
        <v>33</v>
      </c>
      <c r="Y6326" t="s">
        <v>3073</v>
      </c>
      <c r="Z6326" t="s">
        <v>4726</v>
      </c>
      <c r="AA6326" t="s">
        <v>4727</v>
      </c>
      <c r="AB6326">
        <v>-172967</v>
      </c>
      <c r="AC6326" t="s">
        <v>38</v>
      </c>
      <c r="AD6326">
        <v>98052</v>
      </c>
    </row>
    <row r="6327" spans="1:30" ht="409.5" x14ac:dyDescent="0.25">
      <c r="A6327">
        <f t="shared" ca="1" si="98"/>
        <v>9835</v>
      </c>
      <c r="B6327" t="s">
        <v>2046</v>
      </c>
      <c r="C6327" t="s">
        <v>80</v>
      </c>
      <c r="F6327" t="s">
        <v>81</v>
      </c>
      <c r="O6327" t="s">
        <v>33</v>
      </c>
      <c r="Y6327" t="s">
        <v>82</v>
      </c>
      <c r="Z6327" s="1" t="s">
        <v>10865</v>
      </c>
      <c r="AA6327" t="s">
        <v>10864</v>
      </c>
      <c r="AB6327">
        <v>-181684</v>
      </c>
      <c r="AC6327" t="s">
        <v>38</v>
      </c>
      <c r="AD6327">
        <v>98668</v>
      </c>
    </row>
    <row r="6328" spans="1:30" x14ac:dyDescent="0.25">
      <c r="A6328">
        <f t="shared" ca="1" si="98"/>
        <v>19435</v>
      </c>
      <c r="B6328" t="s">
        <v>73</v>
      </c>
      <c r="C6328" t="s">
        <v>74</v>
      </c>
      <c r="F6328" t="s">
        <v>651</v>
      </c>
      <c r="G6328">
        <v>0</v>
      </c>
      <c r="O6328" t="s">
        <v>33</v>
      </c>
      <c r="Y6328" t="s">
        <v>38819</v>
      </c>
      <c r="Z6328" t="s">
        <v>38820</v>
      </c>
      <c r="AA6328" t="s">
        <v>38821</v>
      </c>
      <c r="AB6328" t="s">
        <v>38822</v>
      </c>
    </row>
    <row r="6329" spans="1:30" x14ac:dyDescent="0.25">
      <c r="A6329">
        <f t="shared" ca="1" si="98"/>
        <v>17062</v>
      </c>
      <c r="B6329" t="s">
        <v>2046</v>
      </c>
      <c r="C6329" t="s">
        <v>80</v>
      </c>
      <c r="F6329" t="s">
        <v>1335</v>
      </c>
      <c r="O6329" t="s">
        <v>33</v>
      </c>
      <c r="Y6329" t="s">
        <v>10635</v>
      </c>
      <c r="Z6329" t="s">
        <v>12914</v>
      </c>
      <c r="AA6329" t="s">
        <v>12913</v>
      </c>
      <c r="AB6329">
        <v>-162119</v>
      </c>
      <c r="AC6329" t="s">
        <v>38</v>
      </c>
      <c r="AD6329">
        <v>98005</v>
      </c>
    </row>
    <row r="6330" spans="1:30" x14ac:dyDescent="0.25">
      <c r="A6330">
        <f t="shared" ca="1" si="98"/>
        <v>15099</v>
      </c>
      <c r="B6330" t="s">
        <v>178</v>
      </c>
      <c r="F6330" t="s">
        <v>345</v>
      </c>
      <c r="G6330">
        <v>0</v>
      </c>
      <c r="O6330" t="s">
        <v>33</v>
      </c>
      <c r="X6330" t="s">
        <v>34</v>
      </c>
      <c r="Y6330" t="s">
        <v>42428</v>
      </c>
      <c r="Z6330" t="s">
        <v>42429</v>
      </c>
      <c r="AA6330" t="s">
        <v>42430</v>
      </c>
      <c r="AB6330" t="s">
        <v>42431</v>
      </c>
      <c r="AC6330" t="s">
        <v>38</v>
      </c>
      <c r="AD6330">
        <v>98101</v>
      </c>
    </row>
    <row r="6331" spans="1:30" x14ac:dyDescent="0.25">
      <c r="A6331">
        <f t="shared" ca="1" si="98"/>
        <v>15296</v>
      </c>
      <c r="B6331" t="s">
        <v>489</v>
      </c>
      <c r="C6331" t="s">
        <v>45</v>
      </c>
      <c r="F6331" t="s">
        <v>2183</v>
      </c>
      <c r="N6331" t="s">
        <v>9938</v>
      </c>
      <c r="O6331" t="s">
        <v>52</v>
      </c>
      <c r="P6331" t="s">
        <v>484</v>
      </c>
      <c r="W6331">
        <v>30</v>
      </c>
      <c r="Y6331" t="s">
        <v>2018</v>
      </c>
      <c r="Z6331" t="s">
        <v>9939</v>
      </c>
      <c r="AA6331" t="s">
        <v>9940</v>
      </c>
      <c r="AB6331">
        <v>-173330</v>
      </c>
      <c r="AC6331" t="s">
        <v>38</v>
      </c>
      <c r="AD6331">
        <v>98126</v>
      </c>
    </row>
    <row r="6332" spans="1:30" x14ac:dyDescent="0.25">
      <c r="A6332">
        <f t="shared" ca="1" si="98"/>
        <v>875</v>
      </c>
      <c r="B6332" t="s">
        <v>685</v>
      </c>
      <c r="C6332" t="s">
        <v>686</v>
      </c>
      <c r="F6332" t="s">
        <v>26962</v>
      </c>
      <c r="G6332">
        <v>0</v>
      </c>
      <c r="O6332" t="s">
        <v>33</v>
      </c>
      <c r="Y6332" t="s">
        <v>28537</v>
      </c>
      <c r="Z6332" t="s">
        <v>34000</v>
      </c>
      <c r="AA6332" t="s">
        <v>33989</v>
      </c>
      <c r="AB6332" t="s">
        <v>34001</v>
      </c>
      <c r="AC6332" t="s">
        <v>38</v>
      </c>
    </row>
    <row r="6333" spans="1:30" x14ac:dyDescent="0.25">
      <c r="A6333">
        <f t="shared" ca="1" si="98"/>
        <v>2191</v>
      </c>
      <c r="B6333" t="s">
        <v>164</v>
      </c>
      <c r="C6333" t="s">
        <v>165</v>
      </c>
      <c r="F6333" t="s">
        <v>387</v>
      </c>
      <c r="G6333">
        <v>0</v>
      </c>
      <c r="O6333" t="s">
        <v>63</v>
      </c>
      <c r="X6333" t="s">
        <v>34</v>
      </c>
      <c r="Y6333" t="s">
        <v>38864</v>
      </c>
      <c r="Z6333" t="s">
        <v>38865</v>
      </c>
      <c r="AA6333" t="s">
        <v>38866</v>
      </c>
      <c r="AB6333" t="s">
        <v>38867</v>
      </c>
    </row>
    <row r="6334" spans="1:30" ht="240" x14ac:dyDescent="0.25">
      <c r="A6334">
        <f t="shared" ca="1" si="98"/>
        <v>8314</v>
      </c>
      <c r="B6334" t="s">
        <v>230</v>
      </c>
      <c r="C6334" t="s">
        <v>45</v>
      </c>
      <c r="O6334" t="s">
        <v>33</v>
      </c>
      <c r="W6334">
        <v>15</v>
      </c>
      <c r="X6334" t="s">
        <v>34</v>
      </c>
      <c r="Y6334" t="s">
        <v>22751</v>
      </c>
      <c r="Z6334" s="1" t="s">
        <v>23492</v>
      </c>
      <c r="AA6334" t="s">
        <v>22580</v>
      </c>
      <c r="AB6334">
        <v>-181051</v>
      </c>
    </row>
    <row r="6335" spans="1:30" ht="409.5" x14ac:dyDescent="0.25">
      <c r="A6335">
        <f t="shared" ca="1" si="98"/>
        <v>16087</v>
      </c>
      <c r="B6335" t="s">
        <v>2046</v>
      </c>
      <c r="C6335" t="s">
        <v>80</v>
      </c>
      <c r="F6335" t="s">
        <v>81</v>
      </c>
      <c r="G6335">
        <v>0</v>
      </c>
      <c r="O6335" t="s">
        <v>33</v>
      </c>
      <c r="Y6335" t="s">
        <v>5725</v>
      </c>
      <c r="Z6335" s="1" t="s">
        <v>6753</v>
      </c>
      <c r="AA6335" t="s">
        <v>6754</v>
      </c>
      <c r="AB6335" t="s">
        <v>6755</v>
      </c>
      <c r="AC6335" t="s">
        <v>38</v>
      </c>
      <c r="AD6335">
        <v>98668</v>
      </c>
    </row>
    <row r="6336" spans="1:30" ht="409.5" x14ac:dyDescent="0.25">
      <c r="A6336">
        <f t="shared" ca="1" si="98"/>
        <v>16686</v>
      </c>
      <c r="B6336" t="s">
        <v>124</v>
      </c>
      <c r="C6336" t="s">
        <v>45</v>
      </c>
      <c r="O6336" t="s">
        <v>33</v>
      </c>
      <c r="W6336">
        <v>15</v>
      </c>
      <c r="X6336" t="s">
        <v>34</v>
      </c>
      <c r="Y6336" t="s">
        <v>25024</v>
      </c>
      <c r="Z6336" s="1" t="s">
        <v>25025</v>
      </c>
      <c r="AA6336" t="s">
        <v>25026</v>
      </c>
      <c r="AB6336">
        <v>-180534</v>
      </c>
      <c r="AC6336" t="s">
        <v>38</v>
      </c>
      <c r="AD6336">
        <v>98032</v>
      </c>
    </row>
    <row r="6337" spans="1:30" ht="409.5" x14ac:dyDescent="0.25">
      <c r="A6337">
        <f t="shared" ca="1" si="98"/>
        <v>7822</v>
      </c>
      <c r="B6337" t="s">
        <v>677</v>
      </c>
      <c r="C6337" t="s">
        <v>80</v>
      </c>
      <c r="F6337" t="s">
        <v>12624</v>
      </c>
      <c r="G6337">
        <v>0</v>
      </c>
      <c r="O6337" t="s">
        <v>33</v>
      </c>
      <c r="Y6337" t="s">
        <v>12625</v>
      </c>
      <c r="Z6337" s="1" t="s">
        <v>12626</v>
      </c>
      <c r="AA6337" t="s">
        <v>12627</v>
      </c>
      <c r="AB6337" t="s">
        <v>12628</v>
      </c>
      <c r="AC6337" t="s">
        <v>38</v>
      </c>
      <c r="AD6337">
        <v>99037</v>
      </c>
    </row>
    <row r="6338" spans="1:30" ht="409.5" x14ac:dyDescent="0.25">
      <c r="A6338">
        <f t="shared" ref="A6338:A6401" ca="1" si="99">RANDBETWEEN(1,20000)</f>
        <v>15174</v>
      </c>
      <c r="B6338" t="s">
        <v>3712</v>
      </c>
      <c r="C6338" t="s">
        <v>16820</v>
      </c>
      <c r="F6338" t="s">
        <v>20250</v>
      </c>
      <c r="G6338">
        <v>0</v>
      </c>
      <c r="O6338" t="s">
        <v>33</v>
      </c>
      <c r="X6338" t="s">
        <v>34</v>
      </c>
      <c r="Y6338" t="s">
        <v>22734</v>
      </c>
      <c r="Z6338" s="1" t="s">
        <v>24484</v>
      </c>
      <c r="AA6338" t="s">
        <v>24027</v>
      </c>
      <c r="AB6338" t="s">
        <v>24485</v>
      </c>
      <c r="AC6338" t="s">
        <v>102</v>
      </c>
      <c r="AD6338">
        <v>97302</v>
      </c>
    </row>
    <row r="6339" spans="1:30" ht="409.5" x14ac:dyDescent="0.25">
      <c r="A6339">
        <f t="shared" ca="1" si="99"/>
        <v>15334</v>
      </c>
      <c r="B6339" t="s">
        <v>2046</v>
      </c>
      <c r="C6339" t="s">
        <v>80</v>
      </c>
      <c r="F6339" t="s">
        <v>12243</v>
      </c>
      <c r="O6339" t="s">
        <v>33</v>
      </c>
      <c r="Y6339" t="s">
        <v>12244</v>
      </c>
      <c r="Z6339" s="1" t="s">
        <v>12245</v>
      </c>
      <c r="AA6339" t="s">
        <v>12246</v>
      </c>
      <c r="AB6339">
        <v>-173290</v>
      </c>
      <c r="AC6339" t="s">
        <v>38</v>
      </c>
      <c r="AD6339">
        <v>98104</v>
      </c>
    </row>
    <row r="6340" spans="1:30" ht="409.5" x14ac:dyDescent="0.25">
      <c r="A6340">
        <f t="shared" ca="1" si="99"/>
        <v>11786</v>
      </c>
      <c r="B6340" t="s">
        <v>685</v>
      </c>
      <c r="C6340" t="s">
        <v>686</v>
      </c>
      <c r="F6340" t="s">
        <v>29345</v>
      </c>
      <c r="G6340">
        <v>0</v>
      </c>
      <c r="O6340" t="s">
        <v>33</v>
      </c>
      <c r="Y6340" t="s">
        <v>32906</v>
      </c>
      <c r="Z6340" s="1" t="s">
        <v>32907</v>
      </c>
      <c r="AA6340" t="s">
        <v>32908</v>
      </c>
      <c r="AB6340" t="s">
        <v>32909</v>
      </c>
      <c r="AC6340" t="s">
        <v>38</v>
      </c>
      <c r="AD6340">
        <v>98022</v>
      </c>
    </row>
    <row r="6341" spans="1:30" x14ac:dyDescent="0.25">
      <c r="A6341">
        <f t="shared" ca="1" si="99"/>
        <v>5355</v>
      </c>
      <c r="C6341" t="s">
        <v>45</v>
      </c>
      <c r="O6341" t="s">
        <v>367</v>
      </c>
      <c r="AB6341">
        <v>-180249</v>
      </c>
    </row>
    <row r="6342" spans="1:30" x14ac:dyDescent="0.25">
      <c r="A6342">
        <f t="shared" ca="1" si="99"/>
        <v>8184</v>
      </c>
      <c r="B6342" t="s">
        <v>1203</v>
      </c>
      <c r="C6342" t="s">
        <v>45</v>
      </c>
      <c r="F6342" t="s">
        <v>37500</v>
      </c>
      <c r="G6342">
        <v>0</v>
      </c>
      <c r="O6342" t="s">
        <v>33</v>
      </c>
      <c r="X6342" t="s">
        <v>34</v>
      </c>
      <c r="Y6342" t="s">
        <v>37501</v>
      </c>
      <c r="Z6342" t="s">
        <v>37502</v>
      </c>
      <c r="AA6342" t="s">
        <v>37503</v>
      </c>
      <c r="AB6342" t="s">
        <v>37504</v>
      </c>
      <c r="AC6342" t="s">
        <v>38</v>
      </c>
      <c r="AD6342">
        <v>98119</v>
      </c>
    </row>
    <row r="6343" spans="1:30" x14ac:dyDescent="0.25">
      <c r="A6343">
        <f t="shared" ca="1" si="99"/>
        <v>13729</v>
      </c>
      <c r="B6343" t="s">
        <v>677</v>
      </c>
      <c r="C6343" t="s">
        <v>80</v>
      </c>
      <c r="F6343" t="s">
        <v>651</v>
      </c>
      <c r="G6343">
        <v>0</v>
      </c>
      <c r="O6343" t="s">
        <v>33</v>
      </c>
      <c r="Y6343" t="s">
        <v>6331</v>
      </c>
      <c r="Z6343" t="s">
        <v>6332</v>
      </c>
      <c r="AA6343" t="s">
        <v>6333</v>
      </c>
      <c r="AB6343" t="s">
        <v>6334</v>
      </c>
      <c r="AC6343" t="s">
        <v>38</v>
      </c>
      <c r="AD6343">
        <v>98037</v>
      </c>
    </row>
    <row r="6344" spans="1:30" x14ac:dyDescent="0.25">
      <c r="A6344">
        <f t="shared" ca="1" si="99"/>
        <v>11915</v>
      </c>
      <c r="B6344" t="s">
        <v>773</v>
      </c>
      <c r="C6344" t="s">
        <v>80</v>
      </c>
      <c r="F6344" t="s">
        <v>5989</v>
      </c>
      <c r="G6344">
        <v>0</v>
      </c>
      <c r="O6344" t="s">
        <v>33</v>
      </c>
      <c r="X6344" t="s">
        <v>34</v>
      </c>
      <c r="Y6344" t="s">
        <v>5990</v>
      </c>
      <c r="Z6344" t="s">
        <v>5991</v>
      </c>
      <c r="AA6344" t="s">
        <v>5992</v>
      </c>
      <c r="AB6344" t="s">
        <v>5993</v>
      </c>
      <c r="AC6344" t="s">
        <v>38</v>
      </c>
      <c r="AD6344">
        <v>98072</v>
      </c>
    </row>
    <row r="6345" spans="1:30" ht="409.5" x14ac:dyDescent="0.25">
      <c r="A6345">
        <f t="shared" ca="1" si="99"/>
        <v>3986</v>
      </c>
      <c r="B6345" t="s">
        <v>79</v>
      </c>
      <c r="C6345" t="s">
        <v>80</v>
      </c>
      <c r="F6345" t="s">
        <v>990</v>
      </c>
      <c r="O6345" t="s">
        <v>33</v>
      </c>
      <c r="Y6345" t="s">
        <v>991</v>
      </c>
      <c r="Z6345" s="1" t="s">
        <v>992</v>
      </c>
      <c r="AA6345" t="s">
        <v>993</v>
      </c>
      <c r="AB6345">
        <v>-163347</v>
      </c>
      <c r="AC6345" t="s">
        <v>38</v>
      </c>
      <c r="AD6345">
        <v>98668</v>
      </c>
    </row>
    <row r="6346" spans="1:30" x14ac:dyDescent="0.25">
      <c r="A6346">
        <f t="shared" ca="1" si="99"/>
        <v>2298</v>
      </c>
      <c r="B6346" t="s">
        <v>334</v>
      </c>
      <c r="C6346" t="s">
        <v>45</v>
      </c>
      <c r="F6346" t="s">
        <v>29266</v>
      </c>
      <c r="O6346" t="s">
        <v>33</v>
      </c>
      <c r="Y6346" t="s">
        <v>29267</v>
      </c>
      <c r="Z6346" t="s">
        <v>38190</v>
      </c>
      <c r="AA6346" t="s">
        <v>38191</v>
      </c>
      <c r="AB6346">
        <v>-180130</v>
      </c>
    </row>
    <row r="6347" spans="1:30" x14ac:dyDescent="0.25">
      <c r="A6347">
        <f t="shared" ca="1" si="99"/>
        <v>11075</v>
      </c>
      <c r="B6347" t="s">
        <v>73</v>
      </c>
      <c r="C6347" t="s">
        <v>74</v>
      </c>
      <c r="G6347">
        <v>0</v>
      </c>
      <c r="O6347" t="s">
        <v>63</v>
      </c>
      <c r="X6347" t="s">
        <v>34</v>
      </c>
      <c r="Y6347" t="s">
        <v>42417</v>
      </c>
      <c r="Z6347" t="s">
        <v>42418</v>
      </c>
      <c r="AA6347" t="s">
        <v>42419</v>
      </c>
      <c r="AB6347" t="s">
        <v>42420</v>
      </c>
    </row>
    <row r="6348" spans="1:30" ht="409.5" x14ac:dyDescent="0.25">
      <c r="A6348">
        <f t="shared" ca="1" si="99"/>
        <v>6349</v>
      </c>
      <c r="B6348" t="s">
        <v>68</v>
      </c>
      <c r="C6348" t="s">
        <v>45</v>
      </c>
      <c r="O6348" t="s">
        <v>63</v>
      </c>
      <c r="W6348">
        <v>30</v>
      </c>
      <c r="X6348" t="s">
        <v>34</v>
      </c>
      <c r="Y6348" t="s">
        <v>43576</v>
      </c>
      <c r="Z6348" s="1" t="s">
        <v>43577</v>
      </c>
      <c r="AA6348" t="s">
        <v>43578</v>
      </c>
      <c r="AB6348">
        <v>-172222</v>
      </c>
      <c r="AC6348" t="s">
        <v>38</v>
      </c>
      <c r="AD6348">
        <v>98125</v>
      </c>
    </row>
    <row r="6349" spans="1:30" x14ac:dyDescent="0.25">
      <c r="A6349">
        <f t="shared" ca="1" si="99"/>
        <v>15240</v>
      </c>
      <c r="B6349" t="s">
        <v>334</v>
      </c>
      <c r="C6349" t="s">
        <v>45</v>
      </c>
      <c r="F6349" t="s">
        <v>19126</v>
      </c>
      <c r="G6349">
        <v>0</v>
      </c>
      <c r="O6349" t="s">
        <v>33</v>
      </c>
      <c r="Y6349" t="s">
        <v>19127</v>
      </c>
      <c r="Z6349" t="s">
        <v>19128</v>
      </c>
      <c r="AA6349" t="s">
        <v>19129</v>
      </c>
      <c r="AB6349" t="s">
        <v>19130</v>
      </c>
      <c r="AC6349" t="s">
        <v>38</v>
      </c>
      <c r="AD6349">
        <v>98579</v>
      </c>
    </row>
    <row r="6350" spans="1:30" x14ac:dyDescent="0.25">
      <c r="A6350">
        <f t="shared" ca="1" si="99"/>
        <v>17976</v>
      </c>
      <c r="B6350" t="s">
        <v>73</v>
      </c>
      <c r="C6350" t="s">
        <v>74</v>
      </c>
      <c r="O6350" t="s">
        <v>63</v>
      </c>
      <c r="X6350" t="s">
        <v>34</v>
      </c>
      <c r="Y6350" t="s">
        <v>39111</v>
      </c>
      <c r="Z6350" t="s">
        <v>39112</v>
      </c>
      <c r="AA6350" t="s">
        <v>39113</v>
      </c>
      <c r="AB6350">
        <v>-171361</v>
      </c>
      <c r="AC6350" t="s">
        <v>38</v>
      </c>
      <c r="AD6350">
        <v>98225</v>
      </c>
    </row>
    <row r="6351" spans="1:30" x14ac:dyDescent="0.25">
      <c r="A6351">
        <f t="shared" ca="1" si="99"/>
        <v>14437</v>
      </c>
      <c r="B6351" t="s">
        <v>68</v>
      </c>
      <c r="C6351" t="s">
        <v>45</v>
      </c>
      <c r="F6351" t="s">
        <v>392</v>
      </c>
      <c r="N6351" t="s">
        <v>1144</v>
      </c>
      <c r="O6351" t="s">
        <v>52</v>
      </c>
      <c r="W6351">
        <v>90</v>
      </c>
      <c r="X6351" t="s">
        <v>34</v>
      </c>
      <c r="Y6351" t="s">
        <v>11273</v>
      </c>
      <c r="Z6351" t="s">
        <v>43626</v>
      </c>
      <c r="AA6351" t="s">
        <v>43627</v>
      </c>
      <c r="AB6351">
        <v>-170610</v>
      </c>
    </row>
    <row r="6352" spans="1:30" x14ac:dyDescent="0.25">
      <c r="A6352">
        <f t="shared" ca="1" si="99"/>
        <v>5379</v>
      </c>
      <c r="B6352" t="s">
        <v>2046</v>
      </c>
      <c r="C6352" t="s">
        <v>80</v>
      </c>
      <c r="F6352" t="s">
        <v>81</v>
      </c>
      <c r="G6352">
        <v>0</v>
      </c>
      <c r="O6352" t="s">
        <v>33</v>
      </c>
      <c r="Y6352" t="s">
        <v>5725</v>
      </c>
      <c r="Z6352" t="s">
        <v>5726</v>
      </c>
      <c r="AA6352" t="s">
        <v>5727</v>
      </c>
      <c r="AB6352" t="s">
        <v>5728</v>
      </c>
      <c r="AC6352" t="s">
        <v>38</v>
      </c>
      <c r="AD6352">
        <v>98668</v>
      </c>
    </row>
    <row r="6353" spans="1:30" x14ac:dyDescent="0.25">
      <c r="A6353">
        <f t="shared" ca="1" si="99"/>
        <v>6708</v>
      </c>
      <c r="B6353" t="s">
        <v>2046</v>
      </c>
      <c r="C6353" t="s">
        <v>80</v>
      </c>
      <c r="O6353" t="s">
        <v>155</v>
      </c>
      <c r="X6353" t="s">
        <v>34</v>
      </c>
      <c r="Y6353" t="s">
        <v>14347</v>
      </c>
      <c r="Z6353" t="s">
        <v>14348</v>
      </c>
      <c r="AA6353" t="s">
        <v>14343</v>
      </c>
      <c r="AB6353">
        <v>-163480</v>
      </c>
      <c r="AC6353" t="s">
        <v>38</v>
      </c>
      <c r="AD6353">
        <v>98043</v>
      </c>
    </row>
    <row r="6354" spans="1:30" x14ac:dyDescent="0.25">
      <c r="A6354">
        <f t="shared" ca="1" si="99"/>
        <v>19341</v>
      </c>
      <c r="B6354" t="s">
        <v>677</v>
      </c>
      <c r="C6354" t="s">
        <v>80</v>
      </c>
      <c r="F6354" t="s">
        <v>433</v>
      </c>
      <c r="G6354">
        <v>0</v>
      </c>
      <c r="O6354" t="s">
        <v>33</v>
      </c>
      <c r="Y6354" t="s">
        <v>2137</v>
      </c>
      <c r="Z6354" t="s">
        <v>2138</v>
      </c>
      <c r="AA6354" t="s">
        <v>2139</v>
      </c>
      <c r="AB6354" t="s">
        <v>2140</v>
      </c>
      <c r="AC6354" t="s">
        <v>38</v>
      </c>
      <c r="AD6354">
        <v>98665</v>
      </c>
    </row>
    <row r="6355" spans="1:30" x14ac:dyDescent="0.25">
      <c r="A6355">
        <f t="shared" ca="1" si="99"/>
        <v>15566</v>
      </c>
      <c r="B6355" t="s">
        <v>73</v>
      </c>
      <c r="C6355" t="s">
        <v>74</v>
      </c>
      <c r="F6355" t="s">
        <v>263</v>
      </c>
      <c r="G6355">
        <v>0</v>
      </c>
      <c r="O6355" t="s">
        <v>63</v>
      </c>
      <c r="X6355" t="s">
        <v>34</v>
      </c>
      <c r="Y6355" t="s">
        <v>1510</v>
      </c>
      <c r="Z6355" t="s">
        <v>1511</v>
      </c>
      <c r="AA6355" t="s">
        <v>1512</v>
      </c>
      <c r="AB6355" t="s">
        <v>1513</v>
      </c>
      <c r="AC6355" t="s">
        <v>38</v>
      </c>
      <c r="AD6355">
        <v>98104</v>
      </c>
    </row>
    <row r="6356" spans="1:30" ht="409.5" x14ac:dyDescent="0.25">
      <c r="A6356">
        <f t="shared" ca="1" si="99"/>
        <v>18043</v>
      </c>
      <c r="B6356" t="s">
        <v>96</v>
      </c>
      <c r="C6356" t="s">
        <v>97</v>
      </c>
      <c r="F6356" t="s">
        <v>433</v>
      </c>
      <c r="G6356">
        <v>0</v>
      </c>
      <c r="O6356" t="s">
        <v>33</v>
      </c>
      <c r="X6356" t="s">
        <v>34</v>
      </c>
      <c r="Y6356" t="s">
        <v>2137</v>
      </c>
      <c r="Z6356" s="1" t="s">
        <v>5157</v>
      </c>
      <c r="AA6356" t="s">
        <v>5158</v>
      </c>
      <c r="AB6356" t="s">
        <v>5159</v>
      </c>
      <c r="AC6356" t="s">
        <v>38</v>
      </c>
      <c r="AD6356">
        <v>98660</v>
      </c>
    </row>
    <row r="6357" spans="1:30" ht="409.5" x14ac:dyDescent="0.25">
      <c r="A6357">
        <f t="shared" ca="1" si="99"/>
        <v>16029</v>
      </c>
      <c r="B6357" t="s">
        <v>773</v>
      </c>
      <c r="C6357" t="s">
        <v>80</v>
      </c>
      <c r="F6357" t="s">
        <v>6552</v>
      </c>
      <c r="G6357">
        <v>0</v>
      </c>
      <c r="O6357" t="s">
        <v>33</v>
      </c>
      <c r="X6357" t="s">
        <v>34</v>
      </c>
      <c r="Y6357" t="s">
        <v>6553</v>
      </c>
      <c r="Z6357" s="1" t="s">
        <v>8036</v>
      </c>
      <c r="AA6357" t="s">
        <v>8037</v>
      </c>
      <c r="AB6357" t="s">
        <v>8038</v>
      </c>
      <c r="AC6357" t="s">
        <v>38</v>
      </c>
      <c r="AD6357">
        <v>98685</v>
      </c>
    </row>
    <row r="6358" spans="1:30" ht="409.5" x14ac:dyDescent="0.25">
      <c r="A6358">
        <f t="shared" ca="1" si="99"/>
        <v>19066</v>
      </c>
      <c r="B6358" t="s">
        <v>68</v>
      </c>
      <c r="C6358" t="s">
        <v>45</v>
      </c>
      <c r="O6358" t="s">
        <v>33</v>
      </c>
      <c r="W6358">
        <v>15</v>
      </c>
      <c r="X6358" t="s">
        <v>34</v>
      </c>
      <c r="Y6358" t="s">
        <v>37044</v>
      </c>
      <c r="Z6358" s="1" t="s">
        <v>37045</v>
      </c>
      <c r="AA6358" t="s">
        <v>37046</v>
      </c>
      <c r="AB6358">
        <v>-171197</v>
      </c>
    </row>
    <row r="6359" spans="1:30" x14ac:dyDescent="0.25">
      <c r="A6359">
        <f t="shared" ca="1" si="99"/>
        <v>862</v>
      </c>
      <c r="B6359" t="s">
        <v>685</v>
      </c>
      <c r="C6359" t="s">
        <v>686</v>
      </c>
      <c r="F6359" t="s">
        <v>24964</v>
      </c>
      <c r="G6359">
        <v>0</v>
      </c>
      <c r="O6359" t="s">
        <v>33</v>
      </c>
      <c r="Y6359" t="s">
        <v>24965</v>
      </c>
      <c r="Z6359" t="s">
        <v>34990</v>
      </c>
      <c r="AA6359" t="s">
        <v>34991</v>
      </c>
      <c r="AB6359" t="s">
        <v>34992</v>
      </c>
    </row>
    <row r="6360" spans="1:30" x14ac:dyDescent="0.25">
      <c r="A6360">
        <f t="shared" ca="1" si="99"/>
        <v>5238</v>
      </c>
      <c r="B6360" t="s">
        <v>334</v>
      </c>
      <c r="C6360" t="s">
        <v>45</v>
      </c>
      <c r="F6360" t="s">
        <v>35324</v>
      </c>
      <c r="G6360">
        <v>0</v>
      </c>
      <c r="O6360" t="s">
        <v>33</v>
      </c>
      <c r="Y6360" t="s">
        <v>35325</v>
      </c>
      <c r="Z6360" t="s">
        <v>35326</v>
      </c>
      <c r="AA6360" t="s">
        <v>35327</v>
      </c>
      <c r="AB6360" t="s">
        <v>35328</v>
      </c>
      <c r="AC6360" t="s">
        <v>102</v>
      </c>
      <c r="AD6360">
        <v>97006</v>
      </c>
    </row>
    <row r="6361" spans="1:30" ht="270" x14ac:dyDescent="0.25">
      <c r="A6361">
        <f t="shared" ca="1" si="99"/>
        <v>19444</v>
      </c>
      <c r="B6361" t="s">
        <v>124</v>
      </c>
      <c r="C6361" t="s">
        <v>45</v>
      </c>
      <c r="F6361" t="s">
        <v>22668</v>
      </c>
      <c r="G6361">
        <v>0</v>
      </c>
      <c r="O6361" t="s">
        <v>33</v>
      </c>
      <c r="X6361" t="s">
        <v>34</v>
      </c>
      <c r="Y6361" t="s">
        <v>22669</v>
      </c>
      <c r="Z6361" s="1" t="s">
        <v>37093</v>
      </c>
      <c r="AA6361" t="s">
        <v>37094</v>
      </c>
      <c r="AB6361" t="s">
        <v>37095</v>
      </c>
      <c r="AC6361" t="s">
        <v>5301</v>
      </c>
      <c r="AD6361" t="s">
        <v>22672</v>
      </c>
    </row>
    <row r="6362" spans="1:30" ht="409.5" x14ac:dyDescent="0.25">
      <c r="A6362">
        <f t="shared" ca="1" si="99"/>
        <v>17463</v>
      </c>
      <c r="B6362" t="s">
        <v>2046</v>
      </c>
      <c r="C6362" t="s">
        <v>80</v>
      </c>
      <c r="F6362" t="s">
        <v>413</v>
      </c>
      <c r="O6362" t="s">
        <v>33</v>
      </c>
      <c r="Y6362" t="s">
        <v>414</v>
      </c>
      <c r="Z6362" s="1" t="s">
        <v>12401</v>
      </c>
      <c r="AA6362" t="s">
        <v>12402</v>
      </c>
      <c r="AB6362">
        <v>-163527</v>
      </c>
      <c r="AC6362" t="s">
        <v>38</v>
      </c>
      <c r="AD6362">
        <v>98004</v>
      </c>
    </row>
    <row r="6363" spans="1:30" x14ac:dyDescent="0.25">
      <c r="A6363">
        <f t="shared" ca="1" si="99"/>
        <v>15048</v>
      </c>
      <c r="B6363" t="s">
        <v>685</v>
      </c>
      <c r="C6363" t="s">
        <v>686</v>
      </c>
      <c r="F6363" t="s">
        <v>19106</v>
      </c>
      <c r="O6363" t="s">
        <v>33</v>
      </c>
      <c r="Y6363" t="s">
        <v>19107</v>
      </c>
      <c r="Z6363" t="s">
        <v>34236</v>
      </c>
      <c r="AA6363" t="s">
        <v>34222</v>
      </c>
      <c r="AB6363">
        <v>-163181</v>
      </c>
      <c r="AC6363" t="s">
        <v>38</v>
      </c>
      <c r="AD6363">
        <v>98823</v>
      </c>
    </row>
    <row r="6364" spans="1:30" ht="409.5" x14ac:dyDescent="0.25">
      <c r="A6364">
        <f t="shared" ca="1" si="99"/>
        <v>3437</v>
      </c>
      <c r="B6364" t="s">
        <v>2046</v>
      </c>
      <c r="C6364" t="s">
        <v>80</v>
      </c>
      <c r="F6364" t="s">
        <v>1418</v>
      </c>
      <c r="O6364" t="s">
        <v>33</v>
      </c>
      <c r="Y6364" t="s">
        <v>1419</v>
      </c>
      <c r="Z6364" s="1" t="s">
        <v>11404</v>
      </c>
      <c r="AA6364" t="s">
        <v>11405</v>
      </c>
      <c r="AB6364">
        <v>-160930</v>
      </c>
      <c r="AC6364" t="s">
        <v>38</v>
      </c>
      <c r="AD6364">
        <v>98504</v>
      </c>
    </row>
    <row r="6365" spans="1:30" ht="409.5" x14ac:dyDescent="0.25">
      <c r="A6365">
        <f t="shared" ca="1" si="99"/>
        <v>16436</v>
      </c>
      <c r="B6365" t="s">
        <v>2046</v>
      </c>
      <c r="C6365" t="s">
        <v>80</v>
      </c>
      <c r="F6365" t="s">
        <v>6552</v>
      </c>
      <c r="G6365">
        <v>0</v>
      </c>
      <c r="O6365" t="s">
        <v>33</v>
      </c>
      <c r="Y6365" t="s">
        <v>6553</v>
      </c>
      <c r="Z6365" s="1" t="s">
        <v>6574</v>
      </c>
      <c r="AA6365" t="s">
        <v>6575</v>
      </c>
      <c r="AB6365" t="s">
        <v>6576</v>
      </c>
      <c r="AC6365" t="s">
        <v>38</v>
      </c>
      <c r="AD6365">
        <v>98665</v>
      </c>
    </row>
    <row r="6366" spans="1:30" x14ac:dyDescent="0.25">
      <c r="A6366">
        <f t="shared" ca="1" si="99"/>
        <v>6608</v>
      </c>
      <c r="B6366" t="s">
        <v>73</v>
      </c>
      <c r="C6366" t="s">
        <v>74</v>
      </c>
      <c r="F6366" t="s">
        <v>3060</v>
      </c>
      <c r="O6366" t="s">
        <v>33</v>
      </c>
      <c r="W6366">
        <v>15</v>
      </c>
      <c r="X6366" t="s">
        <v>34</v>
      </c>
      <c r="Y6366" t="s">
        <v>3061</v>
      </c>
      <c r="Z6366" t="s">
        <v>3062</v>
      </c>
      <c r="AA6366" t="s">
        <v>3063</v>
      </c>
      <c r="AB6366">
        <v>-180799</v>
      </c>
      <c r="AC6366" t="s">
        <v>38</v>
      </c>
      <c r="AD6366">
        <v>98230</v>
      </c>
    </row>
    <row r="6367" spans="1:30" x14ac:dyDescent="0.25">
      <c r="A6367">
        <f t="shared" ca="1" si="99"/>
        <v>11478</v>
      </c>
      <c r="B6367" t="s">
        <v>73</v>
      </c>
      <c r="C6367" t="s">
        <v>74</v>
      </c>
      <c r="F6367" t="s">
        <v>1213</v>
      </c>
      <c r="O6367" t="s">
        <v>33</v>
      </c>
      <c r="W6367">
        <v>15</v>
      </c>
      <c r="X6367" t="s">
        <v>34</v>
      </c>
      <c r="Y6367" t="s">
        <v>18664</v>
      </c>
      <c r="Z6367" t="s">
        <v>19802</v>
      </c>
      <c r="AA6367" t="s">
        <v>19802</v>
      </c>
      <c r="AB6367">
        <v>-180293</v>
      </c>
    </row>
    <row r="6368" spans="1:30" x14ac:dyDescent="0.25">
      <c r="A6368">
        <f t="shared" ca="1" si="99"/>
        <v>6592</v>
      </c>
      <c r="B6368" t="s">
        <v>2046</v>
      </c>
      <c r="C6368" t="s">
        <v>80</v>
      </c>
      <c r="F6368" t="s">
        <v>6967</v>
      </c>
      <c r="G6368">
        <v>0</v>
      </c>
      <c r="O6368" t="s">
        <v>33</v>
      </c>
      <c r="Y6368" t="s">
        <v>6968</v>
      </c>
      <c r="Z6368" t="s">
        <v>6969</v>
      </c>
      <c r="AA6368" t="s">
        <v>6970</v>
      </c>
      <c r="AB6368" t="s">
        <v>6971</v>
      </c>
      <c r="AC6368" t="s">
        <v>38</v>
      </c>
      <c r="AD6368">
        <v>99352</v>
      </c>
    </row>
    <row r="6369" spans="1:30" ht="409.5" x14ac:dyDescent="0.25">
      <c r="A6369">
        <f t="shared" ca="1" si="99"/>
        <v>12486</v>
      </c>
      <c r="B6369" t="s">
        <v>739</v>
      </c>
      <c r="C6369" t="s">
        <v>686</v>
      </c>
      <c r="F6369" t="s">
        <v>30553</v>
      </c>
      <c r="O6369" t="s">
        <v>33</v>
      </c>
      <c r="Y6369" t="s">
        <v>30554</v>
      </c>
      <c r="Z6369" s="1" t="s">
        <v>30555</v>
      </c>
      <c r="AA6369" t="s">
        <v>30459</v>
      </c>
      <c r="AB6369">
        <v>-180715</v>
      </c>
      <c r="AC6369" t="s">
        <v>38</v>
      </c>
      <c r="AD6369">
        <v>98225</v>
      </c>
    </row>
    <row r="6370" spans="1:30" ht="409.5" x14ac:dyDescent="0.25">
      <c r="A6370">
        <f t="shared" ca="1" si="99"/>
        <v>306</v>
      </c>
      <c r="B6370" t="s">
        <v>107</v>
      </c>
      <c r="C6370" t="s">
        <v>108</v>
      </c>
      <c r="F6370" t="s">
        <v>42099</v>
      </c>
      <c r="O6370" t="s">
        <v>33</v>
      </c>
      <c r="X6370" t="s">
        <v>34</v>
      </c>
      <c r="Y6370" t="s">
        <v>42100</v>
      </c>
      <c r="Z6370" s="1" t="s">
        <v>42101</v>
      </c>
      <c r="AA6370" t="s">
        <v>42092</v>
      </c>
      <c r="AB6370">
        <v>-170753</v>
      </c>
      <c r="AC6370" t="s">
        <v>38</v>
      </c>
      <c r="AD6370">
        <v>99021</v>
      </c>
    </row>
    <row r="6371" spans="1:30" x14ac:dyDescent="0.25">
      <c r="A6371">
        <f t="shared" ca="1" si="99"/>
        <v>4186</v>
      </c>
      <c r="B6371" t="s">
        <v>2046</v>
      </c>
      <c r="C6371" t="s">
        <v>80</v>
      </c>
      <c r="F6371" t="s">
        <v>6778</v>
      </c>
      <c r="G6371">
        <v>0</v>
      </c>
      <c r="O6371" t="s">
        <v>33</v>
      </c>
      <c r="Y6371" t="s">
        <v>6779</v>
      </c>
      <c r="Z6371" t="s">
        <v>6780</v>
      </c>
      <c r="AA6371" t="s">
        <v>6781</v>
      </c>
      <c r="AB6371" t="s">
        <v>6782</v>
      </c>
      <c r="AC6371" t="s">
        <v>38</v>
      </c>
      <c r="AD6371">
        <v>99201</v>
      </c>
    </row>
    <row r="6372" spans="1:30" x14ac:dyDescent="0.25">
      <c r="A6372">
        <f t="shared" ca="1" si="99"/>
        <v>3680</v>
      </c>
      <c r="B6372" t="s">
        <v>124</v>
      </c>
      <c r="C6372" t="s">
        <v>45</v>
      </c>
      <c r="G6372">
        <v>0</v>
      </c>
      <c r="O6372" t="s">
        <v>33</v>
      </c>
      <c r="Y6372" t="s">
        <v>4006</v>
      </c>
      <c r="Z6372" t="s">
        <v>4007</v>
      </c>
      <c r="AA6372" t="s">
        <v>4008</v>
      </c>
      <c r="AB6372" t="s">
        <v>4009</v>
      </c>
    </row>
    <row r="6373" spans="1:30" x14ac:dyDescent="0.25">
      <c r="A6373">
        <f t="shared" ca="1" si="99"/>
        <v>16930</v>
      </c>
      <c r="B6373" t="s">
        <v>1203</v>
      </c>
      <c r="C6373" t="s">
        <v>45</v>
      </c>
      <c r="G6373">
        <v>0</v>
      </c>
      <c r="O6373" t="s">
        <v>33</v>
      </c>
      <c r="X6373" t="s">
        <v>34</v>
      </c>
      <c r="Y6373" t="s">
        <v>18441</v>
      </c>
      <c r="Z6373" t="s">
        <v>18442</v>
      </c>
      <c r="AA6373" t="s">
        <v>18443</v>
      </c>
      <c r="AB6373" t="s">
        <v>18444</v>
      </c>
    </row>
    <row r="6374" spans="1:30" x14ac:dyDescent="0.25">
      <c r="A6374">
        <f t="shared" ca="1" si="99"/>
        <v>630</v>
      </c>
      <c r="B6374" t="s">
        <v>2046</v>
      </c>
      <c r="C6374" t="s">
        <v>80</v>
      </c>
      <c r="F6374" t="s">
        <v>7732</v>
      </c>
      <c r="O6374" t="s">
        <v>33</v>
      </c>
      <c r="Y6374" t="s">
        <v>13920</v>
      </c>
      <c r="Z6374" t="s">
        <v>13919</v>
      </c>
      <c r="AA6374" t="s">
        <v>13917</v>
      </c>
      <c r="AB6374">
        <v>-162011</v>
      </c>
      <c r="AC6374" t="s">
        <v>38</v>
      </c>
      <c r="AD6374">
        <v>99301</v>
      </c>
    </row>
    <row r="6375" spans="1:30" x14ac:dyDescent="0.25">
      <c r="A6375">
        <f t="shared" ca="1" si="99"/>
        <v>11129</v>
      </c>
      <c r="B6375" t="s">
        <v>178</v>
      </c>
      <c r="F6375" t="s">
        <v>28811</v>
      </c>
      <c r="G6375">
        <v>0</v>
      </c>
      <c r="O6375" t="s">
        <v>33</v>
      </c>
      <c r="X6375" t="s">
        <v>34</v>
      </c>
      <c r="Y6375" t="s">
        <v>28812</v>
      </c>
      <c r="Z6375" t="s">
        <v>28813</v>
      </c>
      <c r="AA6375" t="s">
        <v>28814</v>
      </c>
      <c r="AB6375" t="s">
        <v>28815</v>
      </c>
      <c r="AC6375" t="s">
        <v>38</v>
      </c>
      <c r="AD6375">
        <v>98944</v>
      </c>
    </row>
    <row r="6376" spans="1:30" x14ac:dyDescent="0.25">
      <c r="A6376">
        <f t="shared" ca="1" si="99"/>
        <v>6039</v>
      </c>
      <c r="B6376" t="s">
        <v>739</v>
      </c>
      <c r="C6376" t="s">
        <v>686</v>
      </c>
      <c r="F6376" t="s">
        <v>27517</v>
      </c>
      <c r="O6376" t="s">
        <v>33</v>
      </c>
      <c r="Y6376" t="s">
        <v>27518</v>
      </c>
      <c r="Z6376" t="s">
        <v>30518</v>
      </c>
      <c r="AA6376" t="s">
        <v>30459</v>
      </c>
      <c r="AB6376">
        <v>-162706</v>
      </c>
      <c r="AC6376" t="s">
        <v>38</v>
      </c>
      <c r="AD6376">
        <v>98409</v>
      </c>
    </row>
    <row r="6377" spans="1:30" x14ac:dyDescent="0.25">
      <c r="A6377">
        <f t="shared" ca="1" si="99"/>
        <v>13070</v>
      </c>
      <c r="B6377" t="s">
        <v>73</v>
      </c>
      <c r="C6377" t="s">
        <v>74</v>
      </c>
      <c r="O6377" t="s">
        <v>33</v>
      </c>
      <c r="W6377">
        <v>15</v>
      </c>
      <c r="X6377" t="s">
        <v>34</v>
      </c>
      <c r="Y6377" t="s">
        <v>42119</v>
      </c>
      <c r="Z6377" t="s">
        <v>42120</v>
      </c>
      <c r="AA6377" t="s">
        <v>42121</v>
      </c>
      <c r="AB6377">
        <v>-173302</v>
      </c>
    </row>
    <row r="6378" spans="1:30" x14ac:dyDescent="0.25">
      <c r="A6378">
        <f t="shared" ca="1" si="99"/>
        <v>10431</v>
      </c>
      <c r="B6378" t="s">
        <v>685</v>
      </c>
      <c r="C6378" t="s">
        <v>686</v>
      </c>
      <c r="F6378" t="s">
        <v>2825</v>
      </c>
      <c r="O6378" t="s">
        <v>33</v>
      </c>
      <c r="Y6378" t="s">
        <v>3255</v>
      </c>
      <c r="Z6378" t="s">
        <v>34723</v>
      </c>
      <c r="AA6378" t="s">
        <v>34715</v>
      </c>
      <c r="AB6378">
        <v>-160584</v>
      </c>
      <c r="AC6378" t="s">
        <v>38</v>
      </c>
      <c r="AD6378">
        <v>98409</v>
      </c>
    </row>
    <row r="6379" spans="1:30" x14ac:dyDescent="0.25">
      <c r="A6379">
        <f t="shared" ca="1" si="99"/>
        <v>8794</v>
      </c>
      <c r="B6379" t="s">
        <v>2046</v>
      </c>
      <c r="C6379" t="s">
        <v>80</v>
      </c>
      <c r="F6379" t="s">
        <v>2153</v>
      </c>
      <c r="G6379">
        <v>0</v>
      </c>
      <c r="O6379" t="s">
        <v>33</v>
      </c>
      <c r="Y6379" t="s">
        <v>15402</v>
      </c>
      <c r="Z6379" t="s">
        <v>15403</v>
      </c>
      <c r="AA6379" t="s">
        <v>15404</v>
      </c>
      <c r="AB6379" t="s">
        <v>15405</v>
      </c>
      <c r="AC6379" t="s">
        <v>38</v>
      </c>
      <c r="AD6379">
        <v>98312</v>
      </c>
    </row>
    <row r="6380" spans="1:30" x14ac:dyDescent="0.25">
      <c r="A6380">
        <f t="shared" ca="1" si="99"/>
        <v>592</v>
      </c>
      <c r="B6380" t="s">
        <v>739</v>
      </c>
      <c r="C6380" t="s">
        <v>686</v>
      </c>
      <c r="F6380" t="s">
        <v>5981</v>
      </c>
      <c r="O6380" t="s">
        <v>33</v>
      </c>
      <c r="Y6380" t="s">
        <v>30956</v>
      </c>
      <c r="Z6380" t="s">
        <v>30957</v>
      </c>
      <c r="AA6380" t="s">
        <v>30906</v>
      </c>
      <c r="AB6380">
        <v>-162894</v>
      </c>
    </row>
    <row r="6381" spans="1:30" ht="315" x14ac:dyDescent="0.25">
      <c r="A6381">
        <f t="shared" ca="1" si="99"/>
        <v>18684</v>
      </c>
      <c r="B6381" t="s">
        <v>739</v>
      </c>
      <c r="C6381" t="s">
        <v>686</v>
      </c>
      <c r="F6381" t="s">
        <v>31020</v>
      </c>
      <c r="O6381" t="s">
        <v>33</v>
      </c>
      <c r="Y6381" t="s">
        <v>31021</v>
      </c>
      <c r="Z6381" s="1" t="s">
        <v>31022</v>
      </c>
      <c r="AA6381" t="s">
        <v>30997</v>
      </c>
      <c r="AB6381">
        <v>-180748</v>
      </c>
      <c r="AC6381" t="s">
        <v>31023</v>
      </c>
      <c r="AD6381">
        <v>72116</v>
      </c>
    </row>
    <row r="6382" spans="1:30" x14ac:dyDescent="0.25">
      <c r="A6382">
        <f t="shared" ca="1" si="99"/>
        <v>5420</v>
      </c>
      <c r="B6382" t="s">
        <v>2046</v>
      </c>
      <c r="C6382" t="s">
        <v>80</v>
      </c>
      <c r="F6382" t="s">
        <v>6018</v>
      </c>
      <c r="O6382" t="s">
        <v>33</v>
      </c>
      <c r="Y6382" t="s">
        <v>11603</v>
      </c>
      <c r="Z6382" t="s">
        <v>11622</v>
      </c>
      <c r="AA6382" t="s">
        <v>11623</v>
      </c>
      <c r="AB6382">
        <v>-181062</v>
      </c>
      <c r="AC6382" t="s">
        <v>38</v>
      </c>
      <c r="AD6382" t="s">
        <v>1716</v>
      </c>
    </row>
    <row r="6383" spans="1:30" x14ac:dyDescent="0.25">
      <c r="A6383">
        <f t="shared" ca="1" si="99"/>
        <v>14508</v>
      </c>
      <c r="B6383" t="s">
        <v>489</v>
      </c>
      <c r="C6383" t="s">
        <v>45</v>
      </c>
      <c r="O6383" t="s">
        <v>33</v>
      </c>
      <c r="X6383" t="s">
        <v>34</v>
      </c>
      <c r="Y6383" t="s">
        <v>227</v>
      </c>
      <c r="Z6383" t="s">
        <v>2186</v>
      </c>
      <c r="AA6383" t="s">
        <v>2187</v>
      </c>
      <c r="AB6383">
        <v>-172553</v>
      </c>
      <c r="AC6383" t="s">
        <v>38</v>
      </c>
      <c r="AD6383">
        <v>98012</v>
      </c>
    </row>
    <row r="6384" spans="1:30" x14ac:dyDescent="0.25">
      <c r="A6384">
        <f t="shared" ca="1" si="99"/>
        <v>13689</v>
      </c>
      <c r="B6384" t="s">
        <v>2046</v>
      </c>
      <c r="C6384" t="s">
        <v>80</v>
      </c>
      <c r="F6384" t="s">
        <v>11366</v>
      </c>
      <c r="G6384">
        <v>0</v>
      </c>
      <c r="O6384" t="s">
        <v>33</v>
      </c>
      <c r="Y6384" t="s">
        <v>11367</v>
      </c>
      <c r="Z6384" t="s">
        <v>11368</v>
      </c>
      <c r="AA6384" t="s">
        <v>11369</v>
      </c>
      <c r="AB6384" t="s">
        <v>11370</v>
      </c>
      <c r="AC6384" t="s">
        <v>5301</v>
      </c>
      <c r="AD6384" t="s">
        <v>11371</v>
      </c>
    </row>
    <row r="6385" spans="1:30" ht="390" x14ac:dyDescent="0.25">
      <c r="A6385">
        <f t="shared" ca="1" si="99"/>
        <v>16998</v>
      </c>
      <c r="B6385" t="s">
        <v>3712</v>
      </c>
      <c r="C6385" t="s">
        <v>16820</v>
      </c>
      <c r="F6385" t="s">
        <v>2283</v>
      </c>
      <c r="G6385">
        <v>0</v>
      </c>
      <c r="O6385" t="s">
        <v>63</v>
      </c>
      <c r="X6385" t="s">
        <v>34</v>
      </c>
      <c r="Y6385" t="s">
        <v>2284</v>
      </c>
      <c r="Z6385" s="1" t="s">
        <v>24721</v>
      </c>
      <c r="AA6385" t="s">
        <v>24706</v>
      </c>
      <c r="AB6385" t="s">
        <v>24722</v>
      </c>
      <c r="AC6385" t="s">
        <v>38</v>
      </c>
      <c r="AD6385">
        <v>98006</v>
      </c>
    </row>
    <row r="6386" spans="1:30" x14ac:dyDescent="0.25">
      <c r="A6386">
        <f t="shared" ca="1" si="99"/>
        <v>10311</v>
      </c>
      <c r="B6386" t="s">
        <v>73</v>
      </c>
      <c r="C6386" t="s">
        <v>74</v>
      </c>
      <c r="G6386">
        <v>0</v>
      </c>
      <c r="O6386" t="s">
        <v>33</v>
      </c>
      <c r="Y6386" t="s">
        <v>36981</v>
      </c>
      <c r="Z6386" t="s">
        <v>36982</v>
      </c>
      <c r="AA6386" t="s">
        <v>36983</v>
      </c>
      <c r="AB6386" t="s">
        <v>36984</v>
      </c>
      <c r="AC6386" t="s">
        <v>38</v>
      </c>
      <c r="AD6386">
        <v>98382</v>
      </c>
    </row>
    <row r="6387" spans="1:30" x14ac:dyDescent="0.25">
      <c r="A6387">
        <f t="shared" ca="1" si="99"/>
        <v>6033</v>
      </c>
      <c r="B6387" t="s">
        <v>739</v>
      </c>
      <c r="C6387" t="s">
        <v>686</v>
      </c>
      <c r="F6387" t="s">
        <v>30155</v>
      </c>
      <c r="O6387" t="s">
        <v>33</v>
      </c>
      <c r="Y6387" t="s">
        <v>30156</v>
      </c>
      <c r="Z6387" t="s">
        <v>30157</v>
      </c>
      <c r="AA6387" t="s">
        <v>30149</v>
      </c>
      <c r="AB6387">
        <v>-160819</v>
      </c>
      <c r="AC6387" t="s">
        <v>38</v>
      </c>
      <c r="AD6387">
        <v>98021</v>
      </c>
    </row>
    <row r="6388" spans="1:30" x14ac:dyDescent="0.25">
      <c r="A6388">
        <f t="shared" ca="1" si="99"/>
        <v>16928</v>
      </c>
      <c r="B6388" t="s">
        <v>1203</v>
      </c>
      <c r="C6388" t="s">
        <v>45</v>
      </c>
      <c r="G6388">
        <v>0</v>
      </c>
      <c r="O6388" t="s">
        <v>33</v>
      </c>
      <c r="X6388" t="s">
        <v>34</v>
      </c>
      <c r="Y6388" t="s">
        <v>37118</v>
      </c>
      <c r="Z6388" t="s">
        <v>37119</v>
      </c>
      <c r="AA6388" t="s">
        <v>37120</v>
      </c>
      <c r="AB6388" t="s">
        <v>37121</v>
      </c>
    </row>
    <row r="6389" spans="1:30" x14ac:dyDescent="0.25">
      <c r="A6389">
        <f t="shared" ca="1" si="99"/>
        <v>15595</v>
      </c>
      <c r="B6389" t="s">
        <v>344</v>
      </c>
      <c r="C6389" t="s">
        <v>31</v>
      </c>
      <c r="F6389" t="s">
        <v>42361</v>
      </c>
      <c r="G6389">
        <v>0</v>
      </c>
      <c r="O6389" t="s">
        <v>63</v>
      </c>
      <c r="X6389" t="s">
        <v>34</v>
      </c>
      <c r="Y6389" t="s">
        <v>42362</v>
      </c>
      <c r="Z6389" t="s">
        <v>42363</v>
      </c>
      <c r="AA6389" t="s">
        <v>4763</v>
      </c>
      <c r="AB6389" t="s">
        <v>42364</v>
      </c>
      <c r="AC6389" t="s">
        <v>38</v>
      </c>
      <c r="AD6389">
        <v>98003</v>
      </c>
    </row>
    <row r="6390" spans="1:30" ht="409.5" x14ac:dyDescent="0.25">
      <c r="A6390">
        <f t="shared" ca="1" si="99"/>
        <v>4755</v>
      </c>
      <c r="B6390" t="s">
        <v>68</v>
      </c>
      <c r="C6390" t="s">
        <v>45</v>
      </c>
      <c r="F6390" t="s">
        <v>16834</v>
      </c>
      <c r="O6390" t="s">
        <v>33</v>
      </c>
      <c r="X6390" t="s">
        <v>34</v>
      </c>
      <c r="Y6390" t="s">
        <v>16835</v>
      </c>
      <c r="Z6390" s="1" t="s">
        <v>16836</v>
      </c>
      <c r="AA6390" t="s">
        <v>16837</v>
      </c>
      <c r="AB6390">
        <v>-161163</v>
      </c>
    </row>
    <row r="6391" spans="1:30" x14ac:dyDescent="0.25">
      <c r="A6391">
        <f t="shared" ca="1" si="99"/>
        <v>5924</v>
      </c>
      <c r="B6391" t="s">
        <v>2046</v>
      </c>
      <c r="C6391" t="s">
        <v>80</v>
      </c>
      <c r="F6391" t="s">
        <v>2587</v>
      </c>
      <c r="O6391" t="s">
        <v>33</v>
      </c>
      <c r="Y6391" t="s">
        <v>13615</v>
      </c>
      <c r="Z6391" t="s">
        <v>13616</v>
      </c>
      <c r="AA6391" t="s">
        <v>13617</v>
      </c>
      <c r="AB6391">
        <v>-173200</v>
      </c>
      <c r="AC6391" t="s">
        <v>38</v>
      </c>
      <c r="AD6391">
        <v>98154</v>
      </c>
    </row>
    <row r="6392" spans="1:30" x14ac:dyDescent="0.25">
      <c r="A6392">
        <f t="shared" ca="1" si="99"/>
        <v>4868</v>
      </c>
      <c r="B6392" t="s">
        <v>73</v>
      </c>
      <c r="C6392" t="s">
        <v>74</v>
      </c>
      <c r="F6392" t="s">
        <v>31408</v>
      </c>
      <c r="O6392" t="s">
        <v>63</v>
      </c>
      <c r="X6392" t="s">
        <v>34</v>
      </c>
      <c r="Y6392" t="s">
        <v>31409</v>
      </c>
      <c r="Z6392" t="s">
        <v>31410</v>
      </c>
      <c r="AA6392" t="s">
        <v>31411</v>
      </c>
      <c r="AB6392">
        <v>-161641</v>
      </c>
      <c r="AC6392" t="s">
        <v>38</v>
      </c>
      <c r="AD6392">
        <v>98043</v>
      </c>
    </row>
    <row r="6393" spans="1:30" ht="409.5" x14ac:dyDescent="0.25">
      <c r="A6393">
        <f t="shared" ca="1" si="99"/>
        <v>1657</v>
      </c>
      <c r="B6393" t="s">
        <v>344</v>
      </c>
      <c r="C6393" t="s">
        <v>31</v>
      </c>
      <c r="F6393" t="s">
        <v>28913</v>
      </c>
      <c r="G6393">
        <v>0</v>
      </c>
      <c r="O6393" t="s">
        <v>155</v>
      </c>
      <c r="X6393" t="s">
        <v>34</v>
      </c>
      <c r="Y6393" t="s">
        <v>28914</v>
      </c>
      <c r="Z6393" s="1" t="s">
        <v>28915</v>
      </c>
      <c r="AA6393" t="s">
        <v>28916</v>
      </c>
      <c r="AB6393" t="s">
        <v>28917</v>
      </c>
      <c r="AC6393" t="s">
        <v>38</v>
      </c>
      <c r="AD6393">
        <v>98584</v>
      </c>
    </row>
    <row r="6394" spans="1:30" x14ac:dyDescent="0.25">
      <c r="A6394">
        <f t="shared" ca="1" si="99"/>
        <v>15570</v>
      </c>
      <c r="B6394" t="s">
        <v>79</v>
      </c>
      <c r="C6394" t="s">
        <v>80</v>
      </c>
      <c r="F6394" t="s">
        <v>5745</v>
      </c>
      <c r="O6394" t="s">
        <v>33</v>
      </c>
      <c r="Y6394" t="s">
        <v>10053</v>
      </c>
      <c r="Z6394" t="s">
        <v>10096</v>
      </c>
      <c r="AA6394" t="s">
        <v>10097</v>
      </c>
      <c r="AB6394">
        <v>-170296</v>
      </c>
      <c r="AC6394" t="s">
        <v>38</v>
      </c>
      <c r="AD6394">
        <v>98201</v>
      </c>
    </row>
    <row r="6395" spans="1:30" ht="315" x14ac:dyDescent="0.25">
      <c r="A6395">
        <f t="shared" ca="1" si="99"/>
        <v>19778</v>
      </c>
      <c r="B6395" t="s">
        <v>178</v>
      </c>
      <c r="C6395" t="s">
        <v>179</v>
      </c>
      <c r="F6395" t="s">
        <v>2376</v>
      </c>
      <c r="G6395">
        <v>0</v>
      </c>
      <c r="O6395" t="s">
        <v>33</v>
      </c>
      <c r="X6395" t="s">
        <v>34</v>
      </c>
      <c r="Y6395" t="s">
        <v>2377</v>
      </c>
      <c r="Z6395" s="1" t="s">
        <v>2378</v>
      </c>
      <c r="AA6395" t="s">
        <v>2379</v>
      </c>
      <c r="AB6395" t="s">
        <v>2380</v>
      </c>
      <c r="AC6395" t="s">
        <v>38</v>
      </c>
      <c r="AD6395">
        <v>98908</v>
      </c>
    </row>
    <row r="6396" spans="1:30" ht="409.5" x14ac:dyDescent="0.25">
      <c r="A6396">
        <f t="shared" ca="1" si="99"/>
        <v>1486</v>
      </c>
      <c r="B6396" t="s">
        <v>124</v>
      </c>
      <c r="C6396" t="s">
        <v>45</v>
      </c>
      <c r="O6396" t="s">
        <v>33</v>
      </c>
      <c r="W6396">
        <v>15</v>
      </c>
      <c r="X6396" t="s">
        <v>34</v>
      </c>
      <c r="Y6396" t="s">
        <v>1369</v>
      </c>
      <c r="Z6396" s="1" t="s">
        <v>21800</v>
      </c>
      <c r="AA6396" t="s">
        <v>21801</v>
      </c>
      <c r="AB6396">
        <v>-172874</v>
      </c>
    </row>
    <row r="6397" spans="1:30" x14ac:dyDescent="0.25">
      <c r="A6397">
        <f t="shared" ca="1" si="99"/>
        <v>17905</v>
      </c>
      <c r="B6397" t="s">
        <v>2046</v>
      </c>
      <c r="C6397" t="s">
        <v>80</v>
      </c>
      <c r="F6397" t="s">
        <v>16289</v>
      </c>
      <c r="O6397" t="s">
        <v>33</v>
      </c>
      <c r="Y6397" t="s">
        <v>16290</v>
      </c>
      <c r="Z6397" t="s">
        <v>16291</v>
      </c>
      <c r="AA6397" t="s">
        <v>16292</v>
      </c>
      <c r="AB6397">
        <v>-181081</v>
      </c>
      <c r="AC6397" t="s">
        <v>38</v>
      </c>
      <c r="AD6397">
        <v>98103</v>
      </c>
    </row>
    <row r="6398" spans="1:30" x14ac:dyDescent="0.25">
      <c r="A6398">
        <f t="shared" ca="1" si="99"/>
        <v>17976</v>
      </c>
      <c r="B6398" t="s">
        <v>2046</v>
      </c>
      <c r="C6398" t="s">
        <v>80</v>
      </c>
      <c r="F6398" t="s">
        <v>651</v>
      </c>
      <c r="G6398">
        <v>0</v>
      </c>
      <c r="O6398" t="s">
        <v>33</v>
      </c>
      <c r="Y6398" t="s">
        <v>6240</v>
      </c>
      <c r="Z6398" t="s">
        <v>13379</v>
      </c>
      <c r="AA6398" t="s">
        <v>13380</v>
      </c>
      <c r="AB6398" t="s">
        <v>13381</v>
      </c>
      <c r="AC6398" t="s">
        <v>38</v>
      </c>
      <c r="AD6398">
        <v>98034</v>
      </c>
    </row>
    <row r="6399" spans="1:30" x14ac:dyDescent="0.25">
      <c r="A6399">
        <f t="shared" ca="1" si="99"/>
        <v>7274</v>
      </c>
      <c r="B6399" t="s">
        <v>73</v>
      </c>
      <c r="C6399" t="s">
        <v>74</v>
      </c>
      <c r="F6399" t="s">
        <v>40406</v>
      </c>
      <c r="O6399" t="s">
        <v>33</v>
      </c>
      <c r="Y6399" t="s">
        <v>40407</v>
      </c>
      <c r="Z6399" t="s">
        <v>40408</v>
      </c>
      <c r="AA6399" t="s">
        <v>40408</v>
      </c>
      <c r="AB6399">
        <v>-180734</v>
      </c>
    </row>
    <row r="6400" spans="1:30" ht="270" x14ac:dyDescent="0.25">
      <c r="A6400">
        <f t="shared" ca="1" si="99"/>
        <v>10564</v>
      </c>
      <c r="B6400" t="s">
        <v>230</v>
      </c>
      <c r="C6400" t="s">
        <v>45</v>
      </c>
      <c r="O6400" t="s">
        <v>33</v>
      </c>
      <c r="X6400" t="s">
        <v>34</v>
      </c>
      <c r="Y6400" t="s">
        <v>22669</v>
      </c>
      <c r="Z6400" s="1" t="s">
        <v>23296</v>
      </c>
      <c r="AA6400" t="s">
        <v>22580</v>
      </c>
      <c r="AB6400">
        <v>-171850</v>
      </c>
    </row>
    <row r="6401" spans="1:30" x14ac:dyDescent="0.25">
      <c r="A6401">
        <f t="shared" ca="1" si="99"/>
        <v>1938</v>
      </c>
      <c r="B6401" t="s">
        <v>73</v>
      </c>
      <c r="C6401" t="s">
        <v>74</v>
      </c>
      <c r="F6401" t="s">
        <v>3107</v>
      </c>
      <c r="O6401" t="s">
        <v>33</v>
      </c>
      <c r="X6401" t="s">
        <v>34</v>
      </c>
      <c r="Y6401" t="s">
        <v>19676</v>
      </c>
      <c r="Z6401" t="s">
        <v>19677</v>
      </c>
      <c r="AA6401" t="s">
        <v>19678</v>
      </c>
      <c r="AB6401">
        <v>-170169</v>
      </c>
    </row>
    <row r="6402" spans="1:30" x14ac:dyDescent="0.25">
      <c r="A6402">
        <f t="shared" ref="A6402:A6465" ca="1" si="100">RANDBETWEEN(1,20000)</f>
        <v>17127</v>
      </c>
      <c r="B6402" t="s">
        <v>44</v>
      </c>
      <c r="C6402" t="s">
        <v>45</v>
      </c>
      <c r="F6402" t="s">
        <v>9355</v>
      </c>
      <c r="G6402">
        <v>0</v>
      </c>
      <c r="O6402" t="s">
        <v>33</v>
      </c>
      <c r="X6402" t="s">
        <v>34</v>
      </c>
      <c r="Y6402" t="s">
        <v>1400</v>
      </c>
      <c r="Z6402" t="s">
        <v>20712</v>
      </c>
      <c r="AA6402" t="s">
        <v>20712</v>
      </c>
      <c r="AB6402" t="s">
        <v>20713</v>
      </c>
      <c r="AC6402" t="s">
        <v>38</v>
      </c>
      <c r="AD6402">
        <v>98233</v>
      </c>
    </row>
    <row r="6403" spans="1:30" x14ac:dyDescent="0.25">
      <c r="A6403">
        <f t="shared" ca="1" si="100"/>
        <v>3381</v>
      </c>
      <c r="B6403" t="s">
        <v>107</v>
      </c>
      <c r="C6403" t="s">
        <v>108</v>
      </c>
      <c r="F6403" t="s">
        <v>19876</v>
      </c>
      <c r="G6403">
        <v>0</v>
      </c>
      <c r="O6403" t="s">
        <v>33</v>
      </c>
      <c r="X6403" t="s">
        <v>34</v>
      </c>
      <c r="Y6403" t="s">
        <v>25627</v>
      </c>
      <c r="Z6403" t="s">
        <v>25628</v>
      </c>
      <c r="AA6403" t="s">
        <v>25629</v>
      </c>
      <c r="AB6403" t="s">
        <v>25630</v>
      </c>
      <c r="AC6403" t="s">
        <v>38</v>
      </c>
      <c r="AD6403">
        <v>99212</v>
      </c>
    </row>
    <row r="6404" spans="1:30" ht="330" x14ac:dyDescent="0.25">
      <c r="A6404">
        <f t="shared" ca="1" si="100"/>
        <v>17387</v>
      </c>
      <c r="B6404" t="s">
        <v>230</v>
      </c>
      <c r="C6404" t="s">
        <v>45</v>
      </c>
      <c r="O6404" t="s">
        <v>33</v>
      </c>
      <c r="W6404">
        <v>15</v>
      </c>
      <c r="X6404" t="s">
        <v>34</v>
      </c>
      <c r="Y6404" t="s">
        <v>22978</v>
      </c>
      <c r="Z6404" s="1" t="s">
        <v>23505</v>
      </c>
      <c r="AA6404" t="s">
        <v>22580</v>
      </c>
      <c r="AB6404">
        <v>-181129</v>
      </c>
    </row>
    <row r="6405" spans="1:30" x14ac:dyDescent="0.25">
      <c r="A6405">
        <f t="shared" ca="1" si="100"/>
        <v>4599</v>
      </c>
      <c r="B6405" t="s">
        <v>489</v>
      </c>
      <c r="C6405" t="s">
        <v>45</v>
      </c>
      <c r="O6405" t="s">
        <v>63</v>
      </c>
      <c r="X6405" t="s">
        <v>34</v>
      </c>
      <c r="Y6405" t="s">
        <v>2018</v>
      </c>
      <c r="Z6405" t="s">
        <v>2667</v>
      </c>
      <c r="AA6405" t="s">
        <v>2666</v>
      </c>
      <c r="AB6405">
        <v>-172615</v>
      </c>
      <c r="AC6405" t="s">
        <v>38</v>
      </c>
      <c r="AD6405">
        <v>98126</v>
      </c>
    </row>
    <row r="6406" spans="1:30" ht="255" x14ac:dyDescent="0.25">
      <c r="A6406">
        <f t="shared" ca="1" si="100"/>
        <v>5902</v>
      </c>
      <c r="B6406" t="s">
        <v>334</v>
      </c>
      <c r="C6406" t="s">
        <v>45</v>
      </c>
      <c r="F6406" t="s">
        <v>22837</v>
      </c>
      <c r="G6406">
        <v>0</v>
      </c>
      <c r="O6406" t="s">
        <v>33</v>
      </c>
      <c r="X6406" t="s">
        <v>34</v>
      </c>
      <c r="Y6406" t="s">
        <v>22634</v>
      </c>
      <c r="Z6406" s="1" t="s">
        <v>23687</v>
      </c>
      <c r="AA6406" t="s">
        <v>23605</v>
      </c>
      <c r="AB6406" t="s">
        <v>23688</v>
      </c>
      <c r="AC6406" t="s">
        <v>5301</v>
      </c>
    </row>
    <row r="6407" spans="1:30" x14ac:dyDescent="0.25">
      <c r="A6407">
        <f t="shared" ca="1" si="100"/>
        <v>9168</v>
      </c>
      <c r="B6407" t="s">
        <v>107</v>
      </c>
      <c r="C6407" t="s">
        <v>108</v>
      </c>
      <c r="G6407">
        <v>0</v>
      </c>
      <c r="O6407" t="s">
        <v>33</v>
      </c>
      <c r="X6407" t="s">
        <v>34</v>
      </c>
      <c r="Y6407" t="s">
        <v>25664</v>
      </c>
      <c r="Z6407" t="s">
        <v>25665</v>
      </c>
      <c r="AA6407" t="s">
        <v>25666</v>
      </c>
      <c r="AB6407" t="s">
        <v>25667</v>
      </c>
      <c r="AC6407" t="s">
        <v>38</v>
      </c>
      <c r="AD6407">
        <v>99208</v>
      </c>
    </row>
    <row r="6408" spans="1:30" ht="409.5" x14ac:dyDescent="0.25">
      <c r="A6408">
        <f t="shared" ca="1" si="100"/>
        <v>15702</v>
      </c>
      <c r="B6408" t="s">
        <v>334</v>
      </c>
      <c r="C6408" t="s">
        <v>45</v>
      </c>
      <c r="F6408" t="s">
        <v>20250</v>
      </c>
      <c r="G6408">
        <v>0</v>
      </c>
      <c r="O6408" t="s">
        <v>33</v>
      </c>
      <c r="X6408" t="s">
        <v>34</v>
      </c>
      <c r="Y6408" t="s">
        <v>22598</v>
      </c>
      <c r="Z6408" s="1" t="s">
        <v>23838</v>
      </c>
      <c r="AA6408" t="s">
        <v>23605</v>
      </c>
      <c r="AB6408" t="s">
        <v>23839</v>
      </c>
      <c r="AC6408" t="s">
        <v>102</v>
      </c>
      <c r="AD6408">
        <v>97302</v>
      </c>
    </row>
    <row r="6409" spans="1:30" ht="409.5" x14ac:dyDescent="0.25">
      <c r="A6409">
        <f t="shared" ca="1" si="100"/>
        <v>8447</v>
      </c>
      <c r="B6409" t="s">
        <v>519</v>
      </c>
      <c r="F6409" t="s">
        <v>16861</v>
      </c>
      <c r="G6409">
        <v>0</v>
      </c>
      <c r="O6409" t="s">
        <v>33</v>
      </c>
      <c r="X6409" t="s">
        <v>34</v>
      </c>
      <c r="Y6409" t="s">
        <v>16862</v>
      </c>
      <c r="Z6409" s="1" t="s">
        <v>23533</v>
      </c>
      <c r="AA6409" t="s">
        <v>23534</v>
      </c>
      <c r="AB6409" t="s">
        <v>23535</v>
      </c>
    </row>
    <row r="6410" spans="1:30" ht="409.5" x14ac:dyDescent="0.25">
      <c r="A6410">
        <f t="shared" ca="1" si="100"/>
        <v>8907</v>
      </c>
      <c r="B6410" t="s">
        <v>2046</v>
      </c>
      <c r="C6410" t="s">
        <v>80</v>
      </c>
      <c r="F6410" t="s">
        <v>1418</v>
      </c>
      <c r="O6410" t="s">
        <v>33</v>
      </c>
      <c r="Y6410" t="s">
        <v>1419</v>
      </c>
      <c r="Z6410" s="1" t="s">
        <v>10948</v>
      </c>
      <c r="AA6410" t="s">
        <v>10949</v>
      </c>
      <c r="AB6410">
        <v>-180637</v>
      </c>
      <c r="AC6410" t="s">
        <v>38</v>
      </c>
      <c r="AD6410">
        <v>98501</v>
      </c>
    </row>
    <row r="6411" spans="1:30" ht="255" x14ac:dyDescent="0.25">
      <c r="A6411">
        <f t="shared" ca="1" si="100"/>
        <v>11536</v>
      </c>
      <c r="B6411" t="s">
        <v>230</v>
      </c>
      <c r="C6411" t="s">
        <v>45</v>
      </c>
      <c r="O6411" t="s">
        <v>33</v>
      </c>
      <c r="X6411" t="s">
        <v>34</v>
      </c>
      <c r="Y6411" t="s">
        <v>22751</v>
      </c>
      <c r="Z6411" s="1" t="s">
        <v>23245</v>
      </c>
      <c r="AA6411" t="s">
        <v>22580</v>
      </c>
      <c r="AB6411">
        <v>-171381</v>
      </c>
    </row>
    <row r="6412" spans="1:30" x14ac:dyDescent="0.25">
      <c r="A6412">
        <f t="shared" ca="1" si="100"/>
        <v>14146</v>
      </c>
      <c r="B6412" t="s">
        <v>739</v>
      </c>
      <c r="C6412" t="s">
        <v>686</v>
      </c>
      <c r="F6412" t="s">
        <v>19106</v>
      </c>
      <c r="G6412">
        <v>0</v>
      </c>
      <c r="O6412" t="s">
        <v>33</v>
      </c>
      <c r="Y6412" t="s">
        <v>19107</v>
      </c>
      <c r="Z6412" t="s">
        <v>30935</v>
      </c>
      <c r="AA6412" t="s">
        <v>30906</v>
      </c>
      <c r="AB6412" t="s">
        <v>30936</v>
      </c>
      <c r="AC6412" t="s">
        <v>38</v>
      </c>
      <c r="AD6412">
        <v>98823</v>
      </c>
    </row>
    <row r="6413" spans="1:30" x14ac:dyDescent="0.25">
      <c r="A6413">
        <f t="shared" ca="1" si="100"/>
        <v>8063</v>
      </c>
      <c r="B6413" t="s">
        <v>73</v>
      </c>
      <c r="C6413" t="s">
        <v>74</v>
      </c>
      <c r="F6413" t="s">
        <v>4683</v>
      </c>
      <c r="G6413">
        <v>0</v>
      </c>
      <c r="O6413" t="s">
        <v>33</v>
      </c>
      <c r="Y6413" t="s">
        <v>35988</v>
      </c>
      <c r="Z6413" t="s">
        <v>36435</v>
      </c>
      <c r="AA6413" t="s">
        <v>36424</v>
      </c>
      <c r="AB6413" t="s">
        <v>36436</v>
      </c>
    </row>
    <row r="6414" spans="1:30" x14ac:dyDescent="0.25">
      <c r="A6414">
        <f t="shared" ca="1" si="100"/>
        <v>1397</v>
      </c>
      <c r="B6414" t="s">
        <v>334</v>
      </c>
      <c r="C6414" t="s">
        <v>45</v>
      </c>
      <c r="F6414" t="s">
        <v>3300</v>
      </c>
      <c r="O6414" t="s">
        <v>33</v>
      </c>
      <c r="W6414">
        <v>15</v>
      </c>
      <c r="X6414" t="s">
        <v>34</v>
      </c>
      <c r="Y6414" t="s">
        <v>3301</v>
      </c>
      <c r="Z6414" t="s">
        <v>35529</v>
      </c>
      <c r="AA6414" t="s">
        <v>35530</v>
      </c>
      <c r="AB6414">
        <v>-180136</v>
      </c>
      <c r="AC6414" t="s">
        <v>38</v>
      </c>
      <c r="AD6414">
        <v>98503</v>
      </c>
    </row>
    <row r="6415" spans="1:30" x14ac:dyDescent="0.25">
      <c r="A6415">
        <f t="shared" ca="1" si="100"/>
        <v>16702</v>
      </c>
      <c r="B6415" t="s">
        <v>344</v>
      </c>
      <c r="C6415" t="s">
        <v>31</v>
      </c>
      <c r="F6415" t="s">
        <v>30324</v>
      </c>
      <c r="G6415">
        <v>0</v>
      </c>
      <c r="O6415" t="s">
        <v>33</v>
      </c>
      <c r="X6415" t="s">
        <v>34</v>
      </c>
      <c r="Y6415" t="s">
        <v>30542</v>
      </c>
      <c r="Z6415" t="s">
        <v>31167</v>
      </c>
      <c r="AA6415" t="s">
        <v>31168</v>
      </c>
      <c r="AB6415" t="s">
        <v>31169</v>
      </c>
      <c r="AC6415" t="s">
        <v>38</v>
      </c>
      <c r="AD6415">
        <v>98004</v>
      </c>
    </row>
    <row r="6416" spans="1:30" x14ac:dyDescent="0.25">
      <c r="A6416">
        <f t="shared" ca="1" si="100"/>
        <v>12124</v>
      </c>
      <c r="B6416" t="s">
        <v>489</v>
      </c>
      <c r="C6416" t="s">
        <v>45</v>
      </c>
      <c r="N6416" t="s">
        <v>612</v>
      </c>
      <c r="O6416" t="s">
        <v>33</v>
      </c>
      <c r="X6416" t="s">
        <v>34</v>
      </c>
      <c r="Y6416" t="s">
        <v>5118</v>
      </c>
      <c r="Z6416" t="s">
        <v>5119</v>
      </c>
      <c r="AA6416" t="s">
        <v>5120</v>
      </c>
      <c r="AB6416">
        <v>-163094</v>
      </c>
      <c r="AC6416" t="s">
        <v>38</v>
      </c>
      <c r="AD6416">
        <v>98501</v>
      </c>
    </row>
    <row r="6417" spans="1:30" x14ac:dyDescent="0.25">
      <c r="A6417">
        <f t="shared" ca="1" si="100"/>
        <v>8822</v>
      </c>
      <c r="B6417" t="s">
        <v>773</v>
      </c>
      <c r="C6417" t="s">
        <v>80</v>
      </c>
      <c r="F6417" t="s">
        <v>774</v>
      </c>
      <c r="G6417">
        <v>0</v>
      </c>
      <c r="O6417" t="s">
        <v>33</v>
      </c>
      <c r="X6417" t="s">
        <v>34</v>
      </c>
      <c r="Y6417" t="s">
        <v>6983</v>
      </c>
      <c r="Z6417" t="s">
        <v>27980</v>
      </c>
      <c r="AA6417" t="s">
        <v>27981</v>
      </c>
      <c r="AB6417" t="s">
        <v>27982</v>
      </c>
      <c r="AC6417" t="s">
        <v>38</v>
      </c>
      <c r="AD6417">
        <v>98501</v>
      </c>
    </row>
    <row r="6418" spans="1:30" ht="409.5" x14ac:dyDescent="0.25">
      <c r="A6418">
        <f t="shared" ca="1" si="100"/>
        <v>10663</v>
      </c>
      <c r="B6418" t="s">
        <v>2046</v>
      </c>
      <c r="C6418" t="s">
        <v>80</v>
      </c>
      <c r="F6418" t="s">
        <v>160</v>
      </c>
      <c r="O6418" t="s">
        <v>33</v>
      </c>
      <c r="Y6418" t="s">
        <v>7387</v>
      </c>
      <c r="Z6418" s="1" t="s">
        <v>15154</v>
      </c>
      <c r="AA6418" t="s">
        <v>15155</v>
      </c>
      <c r="AB6418">
        <v>-172572</v>
      </c>
      <c r="AC6418" t="s">
        <v>38</v>
      </c>
      <c r="AD6418">
        <v>98109</v>
      </c>
    </row>
    <row r="6419" spans="1:30" ht="409.5" x14ac:dyDescent="0.25">
      <c r="A6419">
        <f t="shared" ca="1" si="100"/>
        <v>5095</v>
      </c>
      <c r="B6419" t="s">
        <v>124</v>
      </c>
      <c r="C6419" t="s">
        <v>45</v>
      </c>
      <c r="O6419" t="s">
        <v>33</v>
      </c>
      <c r="P6419" t="s">
        <v>484</v>
      </c>
      <c r="W6419">
        <v>30</v>
      </c>
      <c r="Y6419" t="s">
        <v>43466</v>
      </c>
      <c r="Z6419" s="1" t="s">
        <v>43467</v>
      </c>
      <c r="AA6419" t="s">
        <v>43468</v>
      </c>
      <c r="AB6419">
        <v>-172835</v>
      </c>
    </row>
    <row r="6420" spans="1:30" x14ac:dyDescent="0.25">
      <c r="A6420">
        <f t="shared" ca="1" si="100"/>
        <v>12616</v>
      </c>
      <c r="B6420" t="s">
        <v>739</v>
      </c>
      <c r="C6420" t="s">
        <v>686</v>
      </c>
      <c r="F6420" t="s">
        <v>283</v>
      </c>
      <c r="O6420" t="s">
        <v>33</v>
      </c>
      <c r="Y6420" t="s">
        <v>284</v>
      </c>
      <c r="Z6420" t="s">
        <v>30418</v>
      </c>
      <c r="AA6420" t="s">
        <v>30391</v>
      </c>
      <c r="AB6420">
        <v>-173106</v>
      </c>
      <c r="AC6420" t="s">
        <v>38</v>
      </c>
      <c r="AD6420">
        <v>98164</v>
      </c>
    </row>
    <row r="6421" spans="1:30" x14ac:dyDescent="0.25">
      <c r="A6421">
        <f t="shared" ca="1" si="100"/>
        <v>8272</v>
      </c>
      <c r="B6421" t="s">
        <v>739</v>
      </c>
      <c r="C6421" t="s">
        <v>686</v>
      </c>
      <c r="F6421" t="s">
        <v>31079</v>
      </c>
      <c r="G6421">
        <v>0</v>
      </c>
      <c r="O6421" t="s">
        <v>33</v>
      </c>
      <c r="Y6421" t="s">
        <v>31080</v>
      </c>
      <c r="Z6421" t="s">
        <v>31081</v>
      </c>
      <c r="AA6421" t="s">
        <v>31082</v>
      </c>
      <c r="AB6421" t="s">
        <v>31083</v>
      </c>
      <c r="AC6421" t="s">
        <v>38</v>
      </c>
    </row>
    <row r="6422" spans="1:30" ht="360" x14ac:dyDescent="0.25">
      <c r="A6422">
        <f t="shared" ca="1" si="100"/>
        <v>6563</v>
      </c>
      <c r="B6422" t="s">
        <v>96</v>
      </c>
      <c r="C6422" t="s">
        <v>97</v>
      </c>
      <c r="O6422" t="s">
        <v>33</v>
      </c>
      <c r="X6422" t="s">
        <v>34</v>
      </c>
      <c r="Y6422" t="s">
        <v>8836</v>
      </c>
      <c r="Z6422" s="1" t="s">
        <v>17043</v>
      </c>
      <c r="AA6422" t="s">
        <v>17044</v>
      </c>
      <c r="AB6422">
        <v>-171931</v>
      </c>
    </row>
    <row r="6423" spans="1:30" x14ac:dyDescent="0.25">
      <c r="A6423">
        <f t="shared" ca="1" si="100"/>
        <v>16130</v>
      </c>
      <c r="B6423" t="s">
        <v>1483</v>
      </c>
      <c r="G6423">
        <v>0</v>
      </c>
      <c r="O6423" t="s">
        <v>63</v>
      </c>
      <c r="X6423" t="s">
        <v>34</v>
      </c>
      <c r="Y6423" t="s">
        <v>28537</v>
      </c>
      <c r="Z6423" t="s">
        <v>28538</v>
      </c>
      <c r="AA6423" t="s">
        <v>28539</v>
      </c>
      <c r="AB6423" t="s">
        <v>28540</v>
      </c>
      <c r="AC6423" t="s">
        <v>38</v>
      </c>
      <c r="AD6423">
        <v>98801</v>
      </c>
    </row>
    <row r="6424" spans="1:30" x14ac:dyDescent="0.25">
      <c r="A6424">
        <f t="shared" ca="1" si="100"/>
        <v>336</v>
      </c>
      <c r="B6424" t="s">
        <v>739</v>
      </c>
      <c r="C6424" t="s">
        <v>686</v>
      </c>
      <c r="F6424" t="s">
        <v>3399</v>
      </c>
      <c r="O6424" t="s">
        <v>33</v>
      </c>
      <c r="Y6424" t="s">
        <v>29428</v>
      </c>
      <c r="Z6424" t="s">
        <v>30059</v>
      </c>
      <c r="AA6424" t="s">
        <v>30043</v>
      </c>
      <c r="AB6424">
        <v>-160796</v>
      </c>
      <c r="AC6424" t="s">
        <v>38</v>
      </c>
      <c r="AD6424">
        <v>98802</v>
      </c>
    </row>
    <row r="6425" spans="1:30" x14ac:dyDescent="0.25">
      <c r="A6425">
        <f t="shared" ca="1" si="100"/>
        <v>1345</v>
      </c>
      <c r="B6425" t="s">
        <v>36232</v>
      </c>
      <c r="F6425" t="s">
        <v>4924</v>
      </c>
      <c r="G6425">
        <v>0</v>
      </c>
      <c r="O6425" t="s">
        <v>33</v>
      </c>
      <c r="Y6425" t="s">
        <v>29570</v>
      </c>
      <c r="Z6425" t="s">
        <v>36836</v>
      </c>
      <c r="AA6425" t="s">
        <v>36837</v>
      </c>
      <c r="AB6425" t="s">
        <v>36838</v>
      </c>
      <c r="AC6425" t="s">
        <v>38</v>
      </c>
      <c r="AD6425">
        <v>98005</v>
      </c>
    </row>
    <row r="6426" spans="1:30" x14ac:dyDescent="0.25">
      <c r="A6426">
        <f t="shared" ca="1" si="100"/>
        <v>8713</v>
      </c>
      <c r="B6426" t="s">
        <v>2046</v>
      </c>
      <c r="C6426" t="s">
        <v>80</v>
      </c>
      <c r="F6426" t="s">
        <v>658</v>
      </c>
      <c r="G6426">
        <v>0</v>
      </c>
      <c r="O6426" t="s">
        <v>33</v>
      </c>
      <c r="Y6426" t="s">
        <v>5911</v>
      </c>
      <c r="Z6426" t="s">
        <v>7969</v>
      </c>
      <c r="AA6426" t="s">
        <v>7970</v>
      </c>
      <c r="AB6426" t="s">
        <v>7971</v>
      </c>
      <c r="AC6426" t="s">
        <v>102</v>
      </c>
      <c r="AD6426">
        <v>97205</v>
      </c>
    </row>
    <row r="6427" spans="1:30" ht="409.5" x14ac:dyDescent="0.25">
      <c r="A6427">
        <f t="shared" ca="1" si="100"/>
        <v>15673</v>
      </c>
      <c r="B6427" t="s">
        <v>788</v>
      </c>
      <c r="C6427" t="s">
        <v>45</v>
      </c>
      <c r="F6427" t="s">
        <v>789</v>
      </c>
      <c r="G6427">
        <v>0</v>
      </c>
      <c r="O6427" t="s">
        <v>33</v>
      </c>
      <c r="W6427">
        <v>30</v>
      </c>
      <c r="X6427" t="s">
        <v>34</v>
      </c>
      <c r="Y6427" t="s">
        <v>790</v>
      </c>
      <c r="Z6427" s="1" t="s">
        <v>27388</v>
      </c>
      <c r="AA6427" t="s">
        <v>27389</v>
      </c>
      <c r="AB6427" t="s">
        <v>27390</v>
      </c>
      <c r="AC6427" t="s">
        <v>38</v>
      </c>
      <c r="AD6427">
        <v>98326</v>
      </c>
    </row>
    <row r="6428" spans="1:30" x14ac:dyDescent="0.25">
      <c r="A6428">
        <f t="shared" ca="1" si="100"/>
        <v>12790</v>
      </c>
      <c r="B6428" t="s">
        <v>178</v>
      </c>
      <c r="C6428" t="s">
        <v>179</v>
      </c>
      <c r="F6428" t="s">
        <v>38364</v>
      </c>
      <c r="O6428" t="s">
        <v>33</v>
      </c>
      <c r="X6428" t="s">
        <v>34</v>
      </c>
      <c r="Y6428" t="s">
        <v>28545</v>
      </c>
      <c r="Z6428" t="s">
        <v>38365</v>
      </c>
      <c r="AA6428" t="s">
        <v>38366</v>
      </c>
      <c r="AB6428">
        <v>-171526</v>
      </c>
      <c r="AC6428" t="s">
        <v>38</v>
      </c>
      <c r="AD6428">
        <v>99353</v>
      </c>
    </row>
    <row r="6429" spans="1:30" ht="120" x14ac:dyDescent="0.25">
      <c r="A6429">
        <f t="shared" ca="1" si="100"/>
        <v>19833</v>
      </c>
      <c r="B6429" t="s">
        <v>739</v>
      </c>
      <c r="C6429" t="s">
        <v>686</v>
      </c>
      <c r="F6429" t="s">
        <v>2112</v>
      </c>
      <c r="G6429">
        <v>0</v>
      </c>
      <c r="O6429" t="s">
        <v>33</v>
      </c>
      <c r="Y6429" t="s">
        <v>17003</v>
      </c>
      <c r="Z6429" s="1" t="s">
        <v>29716</v>
      </c>
      <c r="AA6429" t="s">
        <v>29714</v>
      </c>
      <c r="AB6429" t="s">
        <v>29717</v>
      </c>
      <c r="AC6429" t="s">
        <v>38</v>
      </c>
      <c r="AD6429">
        <v>98531</v>
      </c>
    </row>
    <row r="6430" spans="1:30" x14ac:dyDescent="0.25">
      <c r="A6430">
        <f t="shared" ca="1" si="100"/>
        <v>2994</v>
      </c>
      <c r="B6430" t="s">
        <v>178</v>
      </c>
      <c r="C6430" t="s">
        <v>179</v>
      </c>
      <c r="F6430" t="s">
        <v>3707</v>
      </c>
      <c r="O6430" t="s">
        <v>33</v>
      </c>
      <c r="X6430" t="s">
        <v>34</v>
      </c>
      <c r="Y6430" t="s">
        <v>3708</v>
      </c>
      <c r="Z6430" t="s">
        <v>37174</v>
      </c>
      <c r="AA6430" t="s">
        <v>37175</v>
      </c>
      <c r="AB6430">
        <v>-170009</v>
      </c>
      <c r="AC6430" t="s">
        <v>102</v>
      </c>
      <c r="AD6430">
        <v>97222</v>
      </c>
    </row>
    <row r="6431" spans="1:30" ht="409.5" x14ac:dyDescent="0.25">
      <c r="A6431">
        <f t="shared" ca="1" si="100"/>
        <v>16858</v>
      </c>
      <c r="B6431" t="s">
        <v>2046</v>
      </c>
      <c r="C6431" t="s">
        <v>80</v>
      </c>
      <c r="F6431" t="s">
        <v>2587</v>
      </c>
      <c r="O6431" t="s">
        <v>33</v>
      </c>
      <c r="Y6431" t="s">
        <v>10452</v>
      </c>
      <c r="Z6431" s="1" t="s">
        <v>12398</v>
      </c>
      <c r="AA6431" t="s">
        <v>12399</v>
      </c>
      <c r="AB6431">
        <v>-163212</v>
      </c>
      <c r="AC6431" t="s">
        <v>38</v>
      </c>
      <c r="AD6431">
        <v>98154</v>
      </c>
    </row>
    <row r="6432" spans="1:30" ht="409.5" x14ac:dyDescent="0.25">
      <c r="A6432">
        <f t="shared" ca="1" si="100"/>
        <v>7556</v>
      </c>
      <c r="B6432" t="s">
        <v>685</v>
      </c>
      <c r="C6432" t="s">
        <v>686</v>
      </c>
      <c r="O6432" t="s">
        <v>33</v>
      </c>
      <c r="Y6432" t="s">
        <v>34827</v>
      </c>
      <c r="Z6432" s="1" t="s">
        <v>34828</v>
      </c>
      <c r="AA6432" t="s">
        <v>34806</v>
      </c>
      <c r="AB6432">
        <v>-163084</v>
      </c>
    </row>
    <row r="6433" spans="1:30" ht="405" x14ac:dyDescent="0.25">
      <c r="A6433">
        <f t="shared" ca="1" si="100"/>
        <v>6493</v>
      </c>
      <c r="B6433" t="s">
        <v>230</v>
      </c>
      <c r="C6433" t="s">
        <v>45</v>
      </c>
      <c r="F6433" t="s">
        <v>20250</v>
      </c>
      <c r="O6433" t="s">
        <v>33</v>
      </c>
      <c r="X6433" t="s">
        <v>34</v>
      </c>
      <c r="Y6433" t="s">
        <v>22656</v>
      </c>
      <c r="Z6433" s="1" t="s">
        <v>23250</v>
      </c>
      <c r="AA6433" t="s">
        <v>22580</v>
      </c>
      <c r="AB6433">
        <v>-171416</v>
      </c>
    </row>
    <row r="6434" spans="1:30" x14ac:dyDescent="0.25">
      <c r="A6434">
        <f t="shared" ca="1" si="100"/>
        <v>2540</v>
      </c>
      <c r="B6434" t="s">
        <v>2046</v>
      </c>
      <c r="C6434" t="s">
        <v>80</v>
      </c>
      <c r="F6434" t="s">
        <v>8188</v>
      </c>
      <c r="O6434" t="s">
        <v>33</v>
      </c>
      <c r="Y6434" t="s">
        <v>7441</v>
      </c>
      <c r="Z6434" t="s">
        <v>14295</v>
      </c>
      <c r="AA6434" t="s">
        <v>14296</v>
      </c>
      <c r="AB6434">
        <v>-161237</v>
      </c>
      <c r="AC6434" t="s">
        <v>38</v>
      </c>
      <c r="AD6434">
        <v>98512</v>
      </c>
    </row>
    <row r="6435" spans="1:30" x14ac:dyDescent="0.25">
      <c r="A6435">
        <f t="shared" ca="1" si="100"/>
        <v>13864</v>
      </c>
      <c r="B6435" t="s">
        <v>2046</v>
      </c>
      <c r="C6435" t="s">
        <v>80</v>
      </c>
      <c r="F6435" t="s">
        <v>12915</v>
      </c>
      <c r="O6435" t="s">
        <v>33</v>
      </c>
      <c r="Y6435" t="s">
        <v>12916</v>
      </c>
      <c r="Z6435" t="s">
        <v>12917</v>
      </c>
      <c r="AA6435" t="s">
        <v>12918</v>
      </c>
      <c r="AB6435">
        <v>-162014</v>
      </c>
      <c r="AC6435" t="s">
        <v>38</v>
      </c>
      <c r="AD6435">
        <v>98382</v>
      </c>
    </row>
    <row r="6436" spans="1:30" x14ac:dyDescent="0.25">
      <c r="A6436">
        <f t="shared" ca="1" si="100"/>
        <v>15628</v>
      </c>
      <c r="B6436" t="s">
        <v>334</v>
      </c>
      <c r="C6436" t="s">
        <v>45</v>
      </c>
      <c r="O6436" t="s">
        <v>63</v>
      </c>
      <c r="X6436" t="s">
        <v>34</v>
      </c>
      <c r="Y6436" t="s">
        <v>42421</v>
      </c>
      <c r="Z6436" t="s">
        <v>42422</v>
      </c>
      <c r="AA6436" t="s">
        <v>42423</v>
      </c>
      <c r="AB6436">
        <v>-172961</v>
      </c>
      <c r="AC6436" t="s">
        <v>38</v>
      </c>
      <c r="AD6436">
        <v>98446</v>
      </c>
    </row>
    <row r="6437" spans="1:30" ht="409.5" x14ac:dyDescent="0.25">
      <c r="A6437">
        <f t="shared" ca="1" si="100"/>
        <v>8515</v>
      </c>
      <c r="B6437" t="s">
        <v>2046</v>
      </c>
      <c r="C6437" t="s">
        <v>80</v>
      </c>
      <c r="F6437" t="s">
        <v>923</v>
      </c>
      <c r="G6437">
        <v>0</v>
      </c>
      <c r="O6437" t="s">
        <v>33</v>
      </c>
      <c r="Y6437" t="s">
        <v>924</v>
      </c>
      <c r="Z6437" s="1" t="s">
        <v>6756</v>
      </c>
      <c r="AA6437" t="s">
        <v>6757</v>
      </c>
      <c r="AB6437" t="s">
        <v>6758</v>
      </c>
      <c r="AC6437" t="s">
        <v>38</v>
      </c>
      <c r="AD6437">
        <v>98663</v>
      </c>
    </row>
    <row r="6438" spans="1:30" x14ac:dyDescent="0.25">
      <c r="A6438">
        <f t="shared" ca="1" si="100"/>
        <v>13722</v>
      </c>
      <c r="B6438" t="s">
        <v>677</v>
      </c>
      <c r="C6438" t="s">
        <v>80</v>
      </c>
      <c r="F6438" t="s">
        <v>6889</v>
      </c>
      <c r="G6438">
        <v>0</v>
      </c>
      <c r="O6438" t="s">
        <v>33</v>
      </c>
      <c r="Y6438" t="s">
        <v>6890</v>
      </c>
      <c r="Z6438" t="s">
        <v>6891</v>
      </c>
      <c r="AA6438" t="s">
        <v>6892</v>
      </c>
      <c r="AB6438" t="s">
        <v>6893</v>
      </c>
      <c r="AC6438" t="s">
        <v>38</v>
      </c>
      <c r="AD6438">
        <v>98027</v>
      </c>
    </row>
    <row r="6439" spans="1:30" ht="405" x14ac:dyDescent="0.25">
      <c r="A6439">
        <f t="shared" ca="1" si="100"/>
        <v>7580</v>
      </c>
      <c r="B6439" t="s">
        <v>68</v>
      </c>
      <c r="C6439" t="s">
        <v>45</v>
      </c>
      <c r="F6439" t="s">
        <v>22586</v>
      </c>
      <c r="O6439" t="s">
        <v>33</v>
      </c>
      <c r="X6439" t="s">
        <v>34</v>
      </c>
      <c r="Y6439" t="s">
        <v>22824</v>
      </c>
      <c r="Z6439" s="1" t="s">
        <v>23570</v>
      </c>
      <c r="AA6439" t="s">
        <v>23534</v>
      </c>
      <c r="AB6439">
        <v>-171056</v>
      </c>
    </row>
    <row r="6440" spans="1:30" ht="409.5" x14ac:dyDescent="0.25">
      <c r="A6440">
        <f t="shared" ca="1" si="100"/>
        <v>997</v>
      </c>
      <c r="B6440" t="s">
        <v>30</v>
      </c>
      <c r="C6440" t="s">
        <v>31</v>
      </c>
      <c r="O6440" t="s">
        <v>63</v>
      </c>
      <c r="X6440" t="s">
        <v>34</v>
      </c>
      <c r="Y6440" t="s">
        <v>17555</v>
      </c>
      <c r="Z6440" s="1" t="s">
        <v>17556</v>
      </c>
      <c r="AA6440" t="s">
        <v>17557</v>
      </c>
      <c r="AB6440">
        <v>-161707</v>
      </c>
      <c r="AC6440" t="s">
        <v>38</v>
      </c>
      <c r="AD6440">
        <v>98402</v>
      </c>
    </row>
    <row r="6441" spans="1:30" x14ac:dyDescent="0.25">
      <c r="A6441">
        <f t="shared" ca="1" si="100"/>
        <v>9540</v>
      </c>
      <c r="B6441" t="s">
        <v>2046</v>
      </c>
      <c r="C6441" t="s">
        <v>80</v>
      </c>
      <c r="F6441" t="s">
        <v>16251</v>
      </c>
      <c r="O6441" t="s">
        <v>33</v>
      </c>
      <c r="Y6441" t="s">
        <v>27826</v>
      </c>
      <c r="Z6441" t="s">
        <v>27827</v>
      </c>
      <c r="AA6441" t="s">
        <v>27828</v>
      </c>
      <c r="AB6441">
        <v>-181334</v>
      </c>
      <c r="AC6441" t="s">
        <v>38</v>
      </c>
      <c r="AD6441">
        <v>98296</v>
      </c>
    </row>
    <row r="6442" spans="1:30" ht="120" x14ac:dyDescent="0.25">
      <c r="A6442">
        <f t="shared" ca="1" si="100"/>
        <v>619</v>
      </c>
      <c r="B6442" t="s">
        <v>334</v>
      </c>
      <c r="C6442" t="s">
        <v>45</v>
      </c>
      <c r="F6442" t="s">
        <v>2587</v>
      </c>
      <c r="O6442" t="s">
        <v>33</v>
      </c>
      <c r="Y6442" t="s">
        <v>12075</v>
      </c>
      <c r="Z6442" s="1" t="s">
        <v>41152</v>
      </c>
      <c r="AA6442" t="s">
        <v>41068</v>
      </c>
      <c r="AB6442">
        <v>-171576</v>
      </c>
      <c r="AC6442" t="s">
        <v>38</v>
      </c>
      <c r="AD6442">
        <v>98154</v>
      </c>
    </row>
    <row r="6443" spans="1:30" ht="409.5" x14ac:dyDescent="0.25">
      <c r="A6443">
        <f t="shared" ca="1" si="100"/>
        <v>6021</v>
      </c>
      <c r="B6443" t="s">
        <v>96</v>
      </c>
      <c r="C6443" t="s">
        <v>97</v>
      </c>
      <c r="F6443" t="s">
        <v>1558</v>
      </c>
      <c r="G6443">
        <v>0</v>
      </c>
      <c r="O6443" t="s">
        <v>33</v>
      </c>
      <c r="X6443" t="s">
        <v>34</v>
      </c>
      <c r="Y6443" t="s">
        <v>1559</v>
      </c>
      <c r="Z6443" s="1" t="s">
        <v>1560</v>
      </c>
      <c r="AA6443" t="s">
        <v>1561</v>
      </c>
      <c r="AB6443" t="s">
        <v>1562</v>
      </c>
      <c r="AC6443" t="s">
        <v>38</v>
      </c>
      <c r="AD6443">
        <v>98109</v>
      </c>
    </row>
    <row r="6444" spans="1:30" ht="409.5" x14ac:dyDescent="0.25">
      <c r="A6444">
        <f t="shared" ca="1" si="100"/>
        <v>9330</v>
      </c>
      <c r="B6444" t="s">
        <v>489</v>
      </c>
      <c r="C6444" t="s">
        <v>45</v>
      </c>
      <c r="O6444" t="s">
        <v>33</v>
      </c>
      <c r="X6444" t="s">
        <v>34</v>
      </c>
      <c r="Y6444" t="s">
        <v>17318</v>
      </c>
      <c r="Z6444" s="1" t="s">
        <v>17319</v>
      </c>
      <c r="AA6444" t="s">
        <v>17320</v>
      </c>
      <c r="AB6444">
        <v>-161031</v>
      </c>
    </row>
    <row r="6445" spans="1:30" ht="409.5" x14ac:dyDescent="0.25">
      <c r="A6445">
        <f t="shared" ca="1" si="100"/>
        <v>231</v>
      </c>
      <c r="B6445" t="s">
        <v>2046</v>
      </c>
      <c r="C6445" t="s">
        <v>80</v>
      </c>
      <c r="F6445" t="s">
        <v>1305</v>
      </c>
      <c r="O6445" t="s">
        <v>33</v>
      </c>
      <c r="Y6445" t="s">
        <v>10207</v>
      </c>
      <c r="Z6445" s="1" t="s">
        <v>11948</v>
      </c>
      <c r="AA6445" t="s">
        <v>11949</v>
      </c>
      <c r="AB6445">
        <v>-181720</v>
      </c>
      <c r="AC6445" t="s">
        <v>38</v>
      </c>
      <c r="AD6445">
        <v>98121</v>
      </c>
    </row>
    <row r="6446" spans="1:30" x14ac:dyDescent="0.25">
      <c r="A6446">
        <f t="shared" ca="1" si="100"/>
        <v>11880</v>
      </c>
      <c r="B6446" t="s">
        <v>2046</v>
      </c>
      <c r="C6446" t="s">
        <v>80</v>
      </c>
      <c r="O6446" t="s">
        <v>33</v>
      </c>
      <c r="Y6446" t="s">
        <v>5872</v>
      </c>
      <c r="Z6446" t="s">
        <v>16570</v>
      </c>
      <c r="AA6446" t="s">
        <v>16569</v>
      </c>
      <c r="AB6446">
        <v>-172406</v>
      </c>
      <c r="AC6446" t="s">
        <v>38</v>
      </c>
      <c r="AD6446">
        <v>98443</v>
      </c>
    </row>
    <row r="6447" spans="1:30" ht="409.5" x14ac:dyDescent="0.25">
      <c r="A6447">
        <f t="shared" ca="1" si="100"/>
        <v>7426</v>
      </c>
      <c r="B6447" t="s">
        <v>276</v>
      </c>
      <c r="C6447" t="s">
        <v>45</v>
      </c>
      <c r="F6447" t="s">
        <v>4794</v>
      </c>
      <c r="G6447">
        <v>0</v>
      </c>
      <c r="O6447" t="s">
        <v>33</v>
      </c>
      <c r="X6447" t="s">
        <v>34</v>
      </c>
      <c r="Y6447" t="s">
        <v>4795</v>
      </c>
      <c r="Z6447" s="1" t="s">
        <v>4796</v>
      </c>
      <c r="AA6447" t="s">
        <v>4797</v>
      </c>
      <c r="AB6447" t="s">
        <v>4798</v>
      </c>
      <c r="AC6447" t="s">
        <v>38</v>
      </c>
      <c r="AD6447">
        <v>98121</v>
      </c>
    </row>
    <row r="6448" spans="1:30" x14ac:dyDescent="0.25">
      <c r="A6448">
        <f t="shared" ca="1" si="100"/>
        <v>18912</v>
      </c>
      <c r="B6448" t="s">
        <v>30</v>
      </c>
      <c r="C6448" t="s">
        <v>31</v>
      </c>
      <c r="F6448" t="s">
        <v>9787</v>
      </c>
      <c r="O6448" t="s">
        <v>33</v>
      </c>
      <c r="X6448" t="s">
        <v>34</v>
      </c>
      <c r="Y6448" t="s">
        <v>9788</v>
      </c>
      <c r="Z6448" t="s">
        <v>31143</v>
      </c>
      <c r="AA6448" t="s">
        <v>31143</v>
      </c>
      <c r="AB6448">
        <v>-163395</v>
      </c>
      <c r="AC6448" t="s">
        <v>38</v>
      </c>
      <c r="AD6448">
        <v>98363</v>
      </c>
    </row>
    <row r="6449" spans="1:30" x14ac:dyDescent="0.25">
      <c r="A6449">
        <f t="shared" ca="1" si="100"/>
        <v>11905</v>
      </c>
      <c r="B6449" t="s">
        <v>178</v>
      </c>
      <c r="C6449" t="s">
        <v>179</v>
      </c>
      <c r="F6449" t="s">
        <v>4015</v>
      </c>
      <c r="X6449" t="s">
        <v>34</v>
      </c>
      <c r="Y6449" t="s">
        <v>4016</v>
      </c>
      <c r="Z6449" t="s">
        <v>4017</v>
      </c>
      <c r="AA6449" t="s">
        <v>4018</v>
      </c>
      <c r="AB6449">
        <v>-171039</v>
      </c>
      <c r="AC6449" t="s">
        <v>1410</v>
      </c>
      <c r="AD6449">
        <v>30092</v>
      </c>
    </row>
    <row r="6450" spans="1:30" x14ac:dyDescent="0.25">
      <c r="A6450">
        <f t="shared" ca="1" si="100"/>
        <v>3657</v>
      </c>
      <c r="B6450" t="s">
        <v>30</v>
      </c>
      <c r="C6450" t="s">
        <v>31</v>
      </c>
      <c r="F6450" t="s">
        <v>753</v>
      </c>
      <c r="G6450">
        <v>0</v>
      </c>
      <c r="O6450" t="s">
        <v>33</v>
      </c>
      <c r="X6450" t="s">
        <v>34</v>
      </c>
      <c r="Y6450" t="s">
        <v>30330</v>
      </c>
      <c r="Z6450" t="s">
        <v>33467</v>
      </c>
      <c r="AA6450" t="s">
        <v>33467</v>
      </c>
      <c r="AB6450" t="s">
        <v>33468</v>
      </c>
      <c r="AC6450" t="s">
        <v>38</v>
      </c>
      <c r="AD6450">
        <v>98312</v>
      </c>
    </row>
    <row r="6451" spans="1:30" ht="409.5" x14ac:dyDescent="0.25">
      <c r="A6451">
        <f t="shared" ca="1" si="100"/>
        <v>1982</v>
      </c>
      <c r="B6451" t="s">
        <v>230</v>
      </c>
      <c r="C6451" t="s">
        <v>45</v>
      </c>
      <c r="F6451" t="s">
        <v>20250</v>
      </c>
      <c r="O6451" t="s">
        <v>33</v>
      </c>
      <c r="X6451" t="s">
        <v>34</v>
      </c>
      <c r="Y6451" t="s">
        <v>22656</v>
      </c>
      <c r="Z6451" s="1" t="s">
        <v>23163</v>
      </c>
      <c r="AA6451" t="s">
        <v>22580</v>
      </c>
      <c r="AB6451">
        <v>-170786</v>
      </c>
    </row>
    <row r="6452" spans="1:30" x14ac:dyDescent="0.25">
      <c r="A6452">
        <f t="shared" ca="1" si="100"/>
        <v>3035</v>
      </c>
      <c r="B6452" t="s">
        <v>44</v>
      </c>
      <c r="C6452" t="s">
        <v>45</v>
      </c>
      <c r="F6452" t="s">
        <v>1383</v>
      </c>
      <c r="G6452">
        <v>0</v>
      </c>
      <c r="N6452" t="s">
        <v>468</v>
      </c>
      <c r="O6452" t="s">
        <v>33</v>
      </c>
      <c r="X6452" t="s">
        <v>34</v>
      </c>
      <c r="Y6452" t="s">
        <v>1384</v>
      </c>
      <c r="Z6452" t="s">
        <v>9984</v>
      </c>
      <c r="AA6452" t="s">
        <v>9984</v>
      </c>
      <c r="AB6452" t="s">
        <v>9985</v>
      </c>
    </row>
    <row r="6453" spans="1:30" x14ac:dyDescent="0.25">
      <c r="A6453">
        <f t="shared" ca="1" si="100"/>
        <v>5125</v>
      </c>
      <c r="B6453" t="s">
        <v>519</v>
      </c>
      <c r="F6453" t="s">
        <v>18084</v>
      </c>
      <c r="G6453">
        <v>0</v>
      </c>
      <c r="M6453" t="s">
        <v>9685</v>
      </c>
      <c r="N6453" t="s">
        <v>18085</v>
      </c>
      <c r="O6453" t="s">
        <v>33</v>
      </c>
      <c r="X6453" t="s">
        <v>34</v>
      </c>
      <c r="Z6453" t="s">
        <v>18086</v>
      </c>
      <c r="AA6453" t="s">
        <v>18087</v>
      </c>
      <c r="AB6453" t="s">
        <v>18088</v>
      </c>
      <c r="AC6453" t="s">
        <v>243</v>
      </c>
      <c r="AD6453">
        <v>92373</v>
      </c>
    </row>
    <row r="6454" spans="1:30" x14ac:dyDescent="0.25">
      <c r="A6454">
        <f t="shared" ca="1" si="100"/>
        <v>18934</v>
      </c>
      <c r="B6454" t="s">
        <v>2046</v>
      </c>
      <c r="C6454" t="s">
        <v>80</v>
      </c>
      <c r="F6454" t="s">
        <v>7355</v>
      </c>
      <c r="G6454">
        <v>0</v>
      </c>
      <c r="O6454" t="s">
        <v>33</v>
      </c>
      <c r="Y6454" t="s">
        <v>7356</v>
      </c>
      <c r="Z6454" t="s">
        <v>7357</v>
      </c>
      <c r="AA6454" t="s">
        <v>7358</v>
      </c>
      <c r="AB6454" t="s">
        <v>7359</v>
      </c>
      <c r="AC6454" t="s">
        <v>38</v>
      </c>
      <c r="AD6454">
        <v>98620</v>
      </c>
    </row>
    <row r="6455" spans="1:30" x14ac:dyDescent="0.25">
      <c r="A6455">
        <f t="shared" ca="1" si="100"/>
        <v>14502</v>
      </c>
      <c r="B6455" t="s">
        <v>2046</v>
      </c>
      <c r="C6455" t="s">
        <v>80</v>
      </c>
      <c r="F6455" t="s">
        <v>6348</v>
      </c>
      <c r="G6455">
        <v>0</v>
      </c>
      <c r="O6455" t="s">
        <v>33</v>
      </c>
      <c r="Y6455" t="s">
        <v>6349</v>
      </c>
      <c r="Z6455" t="s">
        <v>12831</v>
      </c>
      <c r="AA6455" t="s">
        <v>12832</v>
      </c>
      <c r="AB6455" t="s">
        <v>12833</v>
      </c>
      <c r="AC6455" t="s">
        <v>38</v>
      </c>
      <c r="AD6455">
        <v>98629</v>
      </c>
    </row>
    <row r="6456" spans="1:30" ht="75" x14ac:dyDescent="0.25">
      <c r="A6456">
        <f t="shared" ca="1" si="100"/>
        <v>6608</v>
      </c>
      <c r="B6456" t="s">
        <v>685</v>
      </c>
      <c r="C6456" t="s">
        <v>686</v>
      </c>
      <c r="F6456" t="s">
        <v>31099</v>
      </c>
      <c r="G6456">
        <v>0</v>
      </c>
      <c r="O6456" t="s">
        <v>33</v>
      </c>
      <c r="Y6456" t="s">
        <v>33725</v>
      </c>
      <c r="Z6456" t="s">
        <v>33746</v>
      </c>
      <c r="AA6456" s="1" t="s">
        <v>33747</v>
      </c>
      <c r="AB6456" t="s">
        <v>33748</v>
      </c>
      <c r="AC6456" t="s">
        <v>102</v>
      </c>
      <c r="AD6456">
        <v>97058</v>
      </c>
    </row>
    <row r="6457" spans="1:30" x14ac:dyDescent="0.25">
      <c r="A6457">
        <f t="shared" ca="1" si="100"/>
        <v>2500</v>
      </c>
      <c r="B6457" t="s">
        <v>739</v>
      </c>
      <c r="C6457" t="s">
        <v>686</v>
      </c>
      <c r="F6457" t="s">
        <v>6805</v>
      </c>
      <c r="O6457" t="s">
        <v>33</v>
      </c>
      <c r="Y6457" t="s">
        <v>6806</v>
      </c>
      <c r="Z6457" t="s">
        <v>30444</v>
      </c>
      <c r="AA6457" t="s">
        <v>30445</v>
      </c>
      <c r="AB6457">
        <v>-170778</v>
      </c>
      <c r="AC6457" t="s">
        <v>38</v>
      </c>
      <c r="AD6457">
        <v>98632</v>
      </c>
    </row>
    <row r="6458" spans="1:30" x14ac:dyDescent="0.25">
      <c r="A6458">
        <f t="shared" ca="1" si="100"/>
        <v>19226</v>
      </c>
      <c r="B6458" t="s">
        <v>2046</v>
      </c>
      <c r="C6458" t="s">
        <v>80</v>
      </c>
      <c r="F6458" t="s">
        <v>5822</v>
      </c>
      <c r="O6458" t="s">
        <v>33</v>
      </c>
      <c r="Y6458" t="s">
        <v>13512</v>
      </c>
      <c r="Z6458" t="s">
        <v>13513</v>
      </c>
      <c r="AA6458" t="s">
        <v>13505</v>
      </c>
      <c r="AB6458">
        <v>-161898</v>
      </c>
      <c r="AC6458" t="s">
        <v>38</v>
      </c>
      <c r="AD6458">
        <v>98011</v>
      </c>
    </row>
    <row r="6459" spans="1:30" ht="409.5" x14ac:dyDescent="0.25">
      <c r="A6459">
        <f t="shared" ca="1" si="100"/>
        <v>10355</v>
      </c>
      <c r="B6459" t="s">
        <v>164</v>
      </c>
      <c r="C6459" t="s">
        <v>165</v>
      </c>
      <c r="O6459" t="s">
        <v>33</v>
      </c>
      <c r="X6459" t="s">
        <v>34</v>
      </c>
      <c r="Y6459" t="s">
        <v>18152</v>
      </c>
      <c r="Z6459" s="1" t="s">
        <v>18153</v>
      </c>
      <c r="AA6459" t="s">
        <v>18154</v>
      </c>
      <c r="AB6459">
        <v>-163067</v>
      </c>
    </row>
    <row r="6460" spans="1:30" x14ac:dyDescent="0.25">
      <c r="A6460">
        <f t="shared" ca="1" si="100"/>
        <v>17295</v>
      </c>
      <c r="B6460" t="s">
        <v>489</v>
      </c>
      <c r="C6460" t="s">
        <v>45</v>
      </c>
      <c r="O6460" t="s">
        <v>33</v>
      </c>
      <c r="X6460" t="s">
        <v>34</v>
      </c>
      <c r="Y6460" t="s">
        <v>22783</v>
      </c>
      <c r="Z6460" t="s">
        <v>22784</v>
      </c>
      <c r="AA6460" t="s">
        <v>22580</v>
      </c>
      <c r="AB6460">
        <v>-160558</v>
      </c>
    </row>
    <row r="6461" spans="1:30" ht="409.5" x14ac:dyDescent="0.25">
      <c r="A6461">
        <f t="shared" ca="1" si="100"/>
        <v>7171</v>
      </c>
      <c r="B6461" t="s">
        <v>2046</v>
      </c>
      <c r="C6461" t="s">
        <v>80</v>
      </c>
      <c r="F6461" t="s">
        <v>6552</v>
      </c>
      <c r="G6461">
        <v>0</v>
      </c>
      <c r="O6461" t="s">
        <v>33</v>
      </c>
      <c r="Y6461" t="s">
        <v>6553</v>
      </c>
      <c r="Z6461" s="1" t="s">
        <v>6554</v>
      </c>
      <c r="AA6461" t="s">
        <v>6555</v>
      </c>
      <c r="AB6461" t="s">
        <v>6556</v>
      </c>
      <c r="AC6461" t="s">
        <v>38</v>
      </c>
      <c r="AD6461">
        <v>98665</v>
      </c>
    </row>
    <row r="6462" spans="1:30" ht="409.5" x14ac:dyDescent="0.25">
      <c r="A6462">
        <f t="shared" ca="1" si="100"/>
        <v>14085</v>
      </c>
      <c r="B6462" t="s">
        <v>1203</v>
      </c>
      <c r="C6462" t="s">
        <v>45</v>
      </c>
      <c r="F6462" t="s">
        <v>20250</v>
      </c>
      <c r="G6462">
        <v>0</v>
      </c>
      <c r="O6462" t="s">
        <v>33</v>
      </c>
      <c r="X6462" t="s">
        <v>34</v>
      </c>
      <c r="Y6462" t="s">
        <v>22598</v>
      </c>
      <c r="Z6462" s="1" t="s">
        <v>22629</v>
      </c>
      <c r="AA6462" t="s">
        <v>22580</v>
      </c>
      <c r="AB6462" t="s">
        <v>22630</v>
      </c>
      <c r="AC6462" t="s">
        <v>102</v>
      </c>
      <c r="AD6462">
        <v>97302</v>
      </c>
    </row>
    <row r="6463" spans="1:30" x14ac:dyDescent="0.25">
      <c r="A6463">
        <f t="shared" ca="1" si="100"/>
        <v>13596</v>
      </c>
      <c r="B6463" t="s">
        <v>49</v>
      </c>
      <c r="C6463" t="s">
        <v>50</v>
      </c>
      <c r="O6463" t="s">
        <v>1</v>
      </c>
      <c r="P6463" t="s">
        <v>484</v>
      </c>
      <c r="W6463">
        <v>30</v>
      </c>
      <c r="Z6463" t="s">
        <v>29159</v>
      </c>
      <c r="AA6463" t="s">
        <v>29160</v>
      </c>
      <c r="AB6463">
        <v>-181327</v>
      </c>
    </row>
    <row r="6464" spans="1:30" x14ac:dyDescent="0.25">
      <c r="A6464">
        <f t="shared" ca="1" si="100"/>
        <v>14015</v>
      </c>
      <c r="B6464" t="s">
        <v>739</v>
      </c>
      <c r="C6464" t="s">
        <v>686</v>
      </c>
      <c r="F6464" t="s">
        <v>21418</v>
      </c>
      <c r="G6464">
        <v>0</v>
      </c>
      <c r="O6464" t="s">
        <v>33</v>
      </c>
      <c r="Y6464" t="s">
        <v>21419</v>
      </c>
      <c r="Z6464" t="s">
        <v>28492</v>
      </c>
      <c r="AA6464" t="s">
        <v>28493</v>
      </c>
      <c r="AB6464" t="s">
        <v>28494</v>
      </c>
      <c r="AC6464" t="s">
        <v>38</v>
      </c>
      <c r="AD6464">
        <v>98531</v>
      </c>
    </row>
    <row r="6465" spans="1:30" x14ac:dyDescent="0.25">
      <c r="A6465">
        <f t="shared" ca="1" si="100"/>
        <v>8623</v>
      </c>
      <c r="B6465" t="s">
        <v>73</v>
      </c>
      <c r="C6465" t="s">
        <v>74</v>
      </c>
      <c r="F6465" t="s">
        <v>41278</v>
      </c>
      <c r="O6465" t="s">
        <v>33</v>
      </c>
      <c r="X6465" t="s">
        <v>34</v>
      </c>
      <c r="Y6465" t="s">
        <v>41279</v>
      </c>
      <c r="Z6465" t="s">
        <v>41280</v>
      </c>
      <c r="AA6465" t="s">
        <v>41281</v>
      </c>
      <c r="AB6465">
        <v>-172206</v>
      </c>
      <c r="AC6465" t="s">
        <v>38</v>
      </c>
      <c r="AD6465">
        <v>98104</v>
      </c>
    </row>
    <row r="6466" spans="1:30" ht="409.5" x14ac:dyDescent="0.25">
      <c r="A6466">
        <f t="shared" ref="A6466:A6529" ca="1" si="101">RANDBETWEEN(1,20000)</f>
        <v>4097</v>
      </c>
      <c r="B6466" t="s">
        <v>3712</v>
      </c>
      <c r="C6466" t="s">
        <v>16820</v>
      </c>
      <c r="F6466" t="s">
        <v>20250</v>
      </c>
      <c r="G6466">
        <v>0</v>
      </c>
      <c r="O6466" t="s">
        <v>33</v>
      </c>
      <c r="X6466" t="s">
        <v>34</v>
      </c>
      <c r="Y6466" t="s">
        <v>22656</v>
      </c>
      <c r="Z6466" s="1" t="s">
        <v>24512</v>
      </c>
      <c r="AA6466" t="s">
        <v>24027</v>
      </c>
      <c r="AB6466" t="s">
        <v>24513</v>
      </c>
      <c r="AC6466" t="s">
        <v>102</v>
      </c>
      <c r="AD6466">
        <v>97302</v>
      </c>
    </row>
    <row r="6467" spans="1:30" x14ac:dyDescent="0.25">
      <c r="A6467">
        <f t="shared" ca="1" si="101"/>
        <v>10708</v>
      </c>
      <c r="B6467" t="s">
        <v>2046</v>
      </c>
      <c r="C6467" t="s">
        <v>80</v>
      </c>
      <c r="F6467" t="s">
        <v>5585</v>
      </c>
      <c r="O6467" t="s">
        <v>33</v>
      </c>
      <c r="Y6467" t="s">
        <v>15177</v>
      </c>
      <c r="Z6467" t="s">
        <v>15178</v>
      </c>
      <c r="AA6467" t="s">
        <v>15179</v>
      </c>
      <c r="AB6467">
        <v>-160038</v>
      </c>
      <c r="AC6467" t="s">
        <v>38</v>
      </c>
      <c r="AD6467">
        <v>98121</v>
      </c>
    </row>
    <row r="6468" spans="1:30" x14ac:dyDescent="0.25">
      <c r="A6468">
        <f t="shared" ca="1" si="101"/>
        <v>6718</v>
      </c>
      <c r="B6468" t="s">
        <v>739</v>
      </c>
      <c r="C6468" t="s">
        <v>686</v>
      </c>
      <c r="F6468" t="s">
        <v>3051</v>
      </c>
      <c r="O6468" t="s">
        <v>33</v>
      </c>
      <c r="Y6468" t="s">
        <v>29246</v>
      </c>
      <c r="Z6468" t="s">
        <v>30653</v>
      </c>
      <c r="AA6468" t="s">
        <v>30651</v>
      </c>
      <c r="AB6468">
        <v>-170939</v>
      </c>
      <c r="AC6468" t="s">
        <v>38</v>
      </c>
      <c r="AD6468">
        <v>98503</v>
      </c>
    </row>
    <row r="6469" spans="1:30" x14ac:dyDescent="0.25">
      <c r="A6469">
        <f t="shared" ca="1" si="101"/>
        <v>15473</v>
      </c>
      <c r="B6469" t="s">
        <v>2046</v>
      </c>
      <c r="C6469" t="s">
        <v>80</v>
      </c>
      <c r="F6469" t="s">
        <v>651</v>
      </c>
      <c r="O6469" t="s">
        <v>33</v>
      </c>
      <c r="Y6469" t="s">
        <v>11833</v>
      </c>
      <c r="Z6469" t="s">
        <v>16234</v>
      </c>
      <c r="AA6469" t="s">
        <v>16235</v>
      </c>
      <c r="AB6469">
        <v>-171595</v>
      </c>
      <c r="AC6469" t="s">
        <v>38</v>
      </c>
      <c r="AD6469">
        <v>98034</v>
      </c>
    </row>
    <row r="6470" spans="1:30" x14ac:dyDescent="0.25">
      <c r="A6470">
        <f t="shared" ca="1" si="101"/>
        <v>10223</v>
      </c>
      <c r="B6470" t="s">
        <v>685</v>
      </c>
      <c r="C6470" t="s">
        <v>686</v>
      </c>
      <c r="F6470" t="s">
        <v>19330</v>
      </c>
      <c r="O6470" t="s">
        <v>33</v>
      </c>
      <c r="Y6470" t="s">
        <v>34040</v>
      </c>
      <c r="Z6470" t="s">
        <v>34041</v>
      </c>
      <c r="AA6470" t="s">
        <v>33989</v>
      </c>
      <c r="AB6470">
        <v>-180933</v>
      </c>
      <c r="AC6470" t="s">
        <v>38</v>
      </c>
      <c r="AD6470">
        <v>98801</v>
      </c>
    </row>
    <row r="6471" spans="1:30" x14ac:dyDescent="0.25">
      <c r="A6471">
        <f t="shared" ca="1" si="101"/>
        <v>7836</v>
      </c>
      <c r="B6471" t="s">
        <v>685</v>
      </c>
      <c r="C6471" t="s">
        <v>686</v>
      </c>
      <c r="F6471" t="s">
        <v>31099</v>
      </c>
      <c r="G6471">
        <v>0</v>
      </c>
      <c r="O6471" t="s">
        <v>33</v>
      </c>
      <c r="Y6471" t="s">
        <v>31100</v>
      </c>
      <c r="Z6471" t="s">
        <v>33730</v>
      </c>
      <c r="AA6471" t="s">
        <v>33714</v>
      </c>
      <c r="AB6471" t="s">
        <v>33731</v>
      </c>
      <c r="AC6471" t="s">
        <v>102</v>
      </c>
      <c r="AD6471">
        <v>97058</v>
      </c>
    </row>
    <row r="6472" spans="1:30" x14ac:dyDescent="0.25">
      <c r="A6472">
        <f t="shared" ca="1" si="101"/>
        <v>7699</v>
      </c>
      <c r="B6472" t="s">
        <v>73</v>
      </c>
      <c r="C6472" t="s">
        <v>74</v>
      </c>
      <c r="F6472" t="s">
        <v>4564</v>
      </c>
      <c r="G6472">
        <v>0</v>
      </c>
      <c r="O6472" t="s">
        <v>33</v>
      </c>
      <c r="Y6472" t="s">
        <v>4887</v>
      </c>
      <c r="Z6472" t="s">
        <v>4888</v>
      </c>
      <c r="AA6472" t="s">
        <v>4889</v>
      </c>
      <c r="AB6472" t="s">
        <v>4890</v>
      </c>
    </row>
    <row r="6473" spans="1:30" ht="409.5" x14ac:dyDescent="0.25">
      <c r="A6473">
        <f t="shared" ca="1" si="101"/>
        <v>14258</v>
      </c>
      <c r="B6473" t="s">
        <v>334</v>
      </c>
      <c r="C6473" t="s">
        <v>45</v>
      </c>
      <c r="F6473" t="s">
        <v>9315</v>
      </c>
      <c r="O6473" t="s">
        <v>33</v>
      </c>
      <c r="X6473" t="s">
        <v>34</v>
      </c>
      <c r="Y6473" t="s">
        <v>17406</v>
      </c>
      <c r="Z6473" s="1" t="s">
        <v>17407</v>
      </c>
      <c r="AA6473" t="s">
        <v>17408</v>
      </c>
      <c r="AB6473">
        <v>-162428</v>
      </c>
      <c r="AC6473" t="s">
        <v>59</v>
      </c>
      <c r="AD6473">
        <v>32216</v>
      </c>
    </row>
    <row r="6474" spans="1:30" x14ac:dyDescent="0.25">
      <c r="A6474">
        <f t="shared" ca="1" si="101"/>
        <v>7094</v>
      </c>
      <c r="B6474" t="s">
        <v>334</v>
      </c>
      <c r="C6474" t="s">
        <v>45</v>
      </c>
      <c r="F6474" t="s">
        <v>35019</v>
      </c>
      <c r="G6474">
        <v>0</v>
      </c>
      <c r="O6474" t="s">
        <v>33</v>
      </c>
      <c r="Y6474" t="s">
        <v>35020</v>
      </c>
      <c r="Z6474" t="s">
        <v>35021</v>
      </c>
      <c r="AA6474" t="s">
        <v>35022</v>
      </c>
      <c r="AB6474" t="s">
        <v>35023</v>
      </c>
      <c r="AC6474" t="s">
        <v>282</v>
      </c>
      <c r="AD6474">
        <v>44718</v>
      </c>
    </row>
    <row r="6475" spans="1:30" x14ac:dyDescent="0.25">
      <c r="A6475">
        <f t="shared" ca="1" si="101"/>
        <v>17697</v>
      </c>
      <c r="B6475" t="s">
        <v>230</v>
      </c>
      <c r="C6475" t="s">
        <v>45</v>
      </c>
      <c r="O6475" t="s">
        <v>33</v>
      </c>
      <c r="X6475" t="s">
        <v>34</v>
      </c>
      <c r="Y6475" t="s">
        <v>2284</v>
      </c>
      <c r="Z6475" t="s">
        <v>23127</v>
      </c>
      <c r="AA6475" t="s">
        <v>22580</v>
      </c>
      <c r="AB6475">
        <v>-170444</v>
      </c>
    </row>
    <row r="6476" spans="1:30" x14ac:dyDescent="0.25">
      <c r="A6476">
        <f t="shared" ca="1" si="101"/>
        <v>15527</v>
      </c>
      <c r="B6476" t="s">
        <v>124</v>
      </c>
      <c r="C6476" t="s">
        <v>45</v>
      </c>
      <c r="F6476" t="s">
        <v>5076</v>
      </c>
      <c r="O6476" t="s">
        <v>63</v>
      </c>
      <c r="X6476" t="s">
        <v>34</v>
      </c>
      <c r="Y6476" t="s">
        <v>5077</v>
      </c>
      <c r="Z6476" t="s">
        <v>5078</v>
      </c>
      <c r="AA6476" t="s">
        <v>5079</v>
      </c>
      <c r="AB6476">
        <v>-172560</v>
      </c>
      <c r="AC6476" t="s">
        <v>38</v>
      </c>
      <c r="AD6476">
        <v>98118</v>
      </c>
    </row>
    <row r="6477" spans="1:30" ht="409.5" x14ac:dyDescent="0.25">
      <c r="A6477">
        <f t="shared" ca="1" si="101"/>
        <v>17741</v>
      </c>
      <c r="B6477" t="s">
        <v>519</v>
      </c>
      <c r="F6477" t="s">
        <v>21413</v>
      </c>
      <c r="G6477">
        <v>0</v>
      </c>
      <c r="O6477" t="s">
        <v>33</v>
      </c>
      <c r="X6477" t="s">
        <v>34</v>
      </c>
      <c r="Y6477" t="s">
        <v>21414</v>
      </c>
      <c r="Z6477" s="1" t="s">
        <v>21415</v>
      </c>
      <c r="AA6477" t="s">
        <v>21416</v>
      </c>
      <c r="AB6477" t="s">
        <v>21417</v>
      </c>
      <c r="AC6477" t="s">
        <v>38</v>
      </c>
      <c r="AD6477">
        <v>98199</v>
      </c>
    </row>
    <row r="6478" spans="1:30" x14ac:dyDescent="0.25">
      <c r="A6478">
        <f t="shared" ca="1" si="101"/>
        <v>7531</v>
      </c>
      <c r="B6478" t="s">
        <v>124</v>
      </c>
      <c r="C6478" t="s">
        <v>45</v>
      </c>
      <c r="F6478" t="s">
        <v>5418</v>
      </c>
      <c r="O6478" t="s">
        <v>8498</v>
      </c>
      <c r="Y6478" t="s">
        <v>5419</v>
      </c>
      <c r="AB6478">
        <v>-171414</v>
      </c>
    </row>
    <row r="6479" spans="1:30" ht="409.5" x14ac:dyDescent="0.25">
      <c r="A6479">
        <f t="shared" ca="1" si="101"/>
        <v>19436</v>
      </c>
      <c r="B6479" t="s">
        <v>107</v>
      </c>
      <c r="C6479" t="s">
        <v>108</v>
      </c>
      <c r="N6479" t="s">
        <v>468</v>
      </c>
      <c r="O6479" t="s">
        <v>33</v>
      </c>
      <c r="X6479" t="s">
        <v>34</v>
      </c>
      <c r="Y6479" t="s">
        <v>24832</v>
      </c>
      <c r="Z6479" s="1" t="s">
        <v>24833</v>
      </c>
      <c r="AA6479" t="s">
        <v>24834</v>
      </c>
      <c r="AB6479">
        <v>-160997</v>
      </c>
      <c r="AC6479" t="s">
        <v>38</v>
      </c>
      <c r="AD6479">
        <v>99204</v>
      </c>
    </row>
    <row r="6480" spans="1:30" x14ac:dyDescent="0.25">
      <c r="A6480">
        <f t="shared" ca="1" si="101"/>
        <v>19974</v>
      </c>
      <c r="B6480" t="s">
        <v>244</v>
      </c>
      <c r="C6480" t="s">
        <v>245</v>
      </c>
      <c r="O6480" t="s">
        <v>33</v>
      </c>
      <c r="X6480" t="s">
        <v>34</v>
      </c>
      <c r="Y6480" t="s">
        <v>255</v>
      </c>
      <c r="Z6480" t="s">
        <v>39594</v>
      </c>
      <c r="AA6480" t="s">
        <v>39594</v>
      </c>
      <c r="AB6480">
        <v>-161468</v>
      </c>
      <c r="AC6480" t="s">
        <v>38</v>
      </c>
      <c r="AD6480">
        <v>98847</v>
      </c>
    </row>
    <row r="6481" spans="1:30" ht="409.5" x14ac:dyDescent="0.25">
      <c r="A6481">
        <f t="shared" ca="1" si="101"/>
        <v>3610</v>
      </c>
      <c r="B6481" t="s">
        <v>334</v>
      </c>
      <c r="C6481" t="s">
        <v>45</v>
      </c>
      <c r="F6481" t="s">
        <v>18307</v>
      </c>
      <c r="G6481">
        <v>0</v>
      </c>
      <c r="O6481" t="s">
        <v>33</v>
      </c>
      <c r="X6481" t="s">
        <v>34</v>
      </c>
      <c r="Y6481" t="s">
        <v>22598</v>
      </c>
      <c r="Z6481" s="1" t="s">
        <v>23697</v>
      </c>
      <c r="AA6481" t="s">
        <v>23605</v>
      </c>
      <c r="AB6481" t="s">
        <v>23698</v>
      </c>
      <c r="AC6481" t="s">
        <v>102</v>
      </c>
      <c r="AD6481">
        <v>97302</v>
      </c>
    </row>
    <row r="6482" spans="1:30" x14ac:dyDescent="0.25">
      <c r="A6482">
        <f t="shared" ca="1" si="101"/>
        <v>7458</v>
      </c>
      <c r="B6482" t="s">
        <v>334</v>
      </c>
      <c r="C6482" t="s">
        <v>45</v>
      </c>
      <c r="F6482" t="s">
        <v>789</v>
      </c>
      <c r="G6482">
        <v>0</v>
      </c>
      <c r="O6482" t="s">
        <v>33</v>
      </c>
      <c r="X6482" t="s">
        <v>34</v>
      </c>
      <c r="Y6482" t="s">
        <v>790</v>
      </c>
      <c r="Z6482" t="s">
        <v>39674</v>
      </c>
      <c r="AA6482" t="s">
        <v>39675</v>
      </c>
      <c r="AB6482" t="s">
        <v>39676</v>
      </c>
      <c r="AC6482" t="s">
        <v>38</v>
      </c>
      <c r="AD6482">
        <v>98326</v>
      </c>
    </row>
    <row r="6483" spans="1:30" x14ac:dyDescent="0.25">
      <c r="A6483">
        <f t="shared" ca="1" si="101"/>
        <v>383</v>
      </c>
      <c r="B6483" t="s">
        <v>334</v>
      </c>
      <c r="C6483" t="s">
        <v>45</v>
      </c>
      <c r="F6483" t="s">
        <v>20068</v>
      </c>
      <c r="G6483">
        <v>0</v>
      </c>
      <c r="O6483" t="s">
        <v>33</v>
      </c>
      <c r="Y6483" t="s">
        <v>30389</v>
      </c>
      <c r="Z6483" t="s">
        <v>33357</v>
      </c>
      <c r="AA6483" t="s">
        <v>33358</v>
      </c>
      <c r="AB6483" t="s">
        <v>33359</v>
      </c>
      <c r="AC6483" t="s">
        <v>38</v>
      </c>
      <c r="AD6483">
        <v>98072</v>
      </c>
    </row>
    <row r="6484" spans="1:30" x14ac:dyDescent="0.25">
      <c r="A6484">
        <f t="shared" ca="1" si="101"/>
        <v>16885</v>
      </c>
      <c r="B6484" t="s">
        <v>96</v>
      </c>
      <c r="C6484" t="s">
        <v>97</v>
      </c>
      <c r="F6484" t="s">
        <v>160</v>
      </c>
      <c r="O6484" t="s">
        <v>33</v>
      </c>
      <c r="X6484" t="s">
        <v>34</v>
      </c>
      <c r="Y6484" t="s">
        <v>161</v>
      </c>
      <c r="Z6484" t="s">
        <v>162</v>
      </c>
      <c r="AA6484" t="s">
        <v>163</v>
      </c>
      <c r="AB6484">
        <v>-160172</v>
      </c>
      <c r="AC6484" t="s">
        <v>38</v>
      </c>
      <c r="AD6484">
        <v>98109</v>
      </c>
    </row>
    <row r="6485" spans="1:30" x14ac:dyDescent="0.25">
      <c r="A6485">
        <f t="shared" ca="1" si="101"/>
        <v>9497</v>
      </c>
      <c r="B6485" t="s">
        <v>73</v>
      </c>
      <c r="C6485" t="s">
        <v>74</v>
      </c>
      <c r="F6485" t="s">
        <v>30798</v>
      </c>
      <c r="G6485">
        <v>0</v>
      </c>
      <c r="O6485" t="s">
        <v>33</v>
      </c>
      <c r="Y6485" t="s">
        <v>25117</v>
      </c>
      <c r="Z6485" t="s">
        <v>36696</v>
      </c>
      <c r="AA6485" t="s">
        <v>36690</v>
      </c>
      <c r="AB6485" t="s">
        <v>36697</v>
      </c>
    </row>
    <row r="6486" spans="1:30" x14ac:dyDescent="0.25">
      <c r="A6486">
        <f t="shared" ca="1" si="101"/>
        <v>12790</v>
      </c>
      <c r="B6486" t="s">
        <v>124</v>
      </c>
      <c r="C6486" t="s">
        <v>45</v>
      </c>
      <c r="F6486" t="s">
        <v>41675</v>
      </c>
      <c r="G6486">
        <v>0</v>
      </c>
      <c r="O6486" t="s">
        <v>33</v>
      </c>
      <c r="Y6486" t="s">
        <v>41676</v>
      </c>
      <c r="Z6486" t="s">
        <v>41677</v>
      </c>
      <c r="AA6486" t="s">
        <v>41651</v>
      </c>
      <c r="AB6486" t="s">
        <v>41678</v>
      </c>
    </row>
    <row r="6487" spans="1:30" ht="285" x14ac:dyDescent="0.25">
      <c r="A6487">
        <f t="shared" ca="1" si="101"/>
        <v>19246</v>
      </c>
      <c r="B6487" t="s">
        <v>739</v>
      </c>
      <c r="C6487" t="s">
        <v>686</v>
      </c>
      <c r="F6487" t="s">
        <v>3462</v>
      </c>
      <c r="O6487" t="s">
        <v>33</v>
      </c>
      <c r="Y6487" t="s">
        <v>29259</v>
      </c>
      <c r="Z6487" s="1" t="s">
        <v>30964</v>
      </c>
      <c r="AA6487" t="s">
        <v>30906</v>
      </c>
      <c r="AB6487">
        <v>-171296</v>
      </c>
      <c r="AC6487" t="s">
        <v>38</v>
      </c>
      <c r="AD6487">
        <v>98007</v>
      </c>
    </row>
    <row r="6488" spans="1:30" x14ac:dyDescent="0.25">
      <c r="A6488">
        <f t="shared" ca="1" si="101"/>
        <v>6105</v>
      </c>
      <c r="B6488" t="s">
        <v>2046</v>
      </c>
      <c r="C6488" t="s">
        <v>80</v>
      </c>
      <c r="F6488" t="s">
        <v>6791</v>
      </c>
      <c r="O6488" t="s">
        <v>33</v>
      </c>
      <c r="Y6488" t="s">
        <v>12095</v>
      </c>
      <c r="Z6488" t="s">
        <v>13734</v>
      </c>
      <c r="AA6488" t="s">
        <v>13722</v>
      </c>
      <c r="AB6488">
        <v>-171558</v>
      </c>
      <c r="AC6488" t="s">
        <v>38</v>
      </c>
      <c r="AD6488">
        <v>98023</v>
      </c>
    </row>
    <row r="6489" spans="1:30" x14ac:dyDescent="0.25">
      <c r="A6489">
        <f t="shared" ca="1" si="101"/>
        <v>7502</v>
      </c>
      <c r="B6489" t="s">
        <v>2046</v>
      </c>
      <c r="C6489" t="s">
        <v>80</v>
      </c>
      <c r="F6489" t="s">
        <v>1418</v>
      </c>
      <c r="G6489">
        <v>0</v>
      </c>
      <c r="O6489" t="s">
        <v>33</v>
      </c>
      <c r="Y6489" t="s">
        <v>5784</v>
      </c>
      <c r="Z6489" t="s">
        <v>32159</v>
      </c>
      <c r="AA6489" t="s">
        <v>32160</v>
      </c>
      <c r="AB6489" t="s">
        <v>32161</v>
      </c>
      <c r="AC6489" t="s">
        <v>38</v>
      </c>
      <c r="AD6489">
        <v>98504</v>
      </c>
    </row>
    <row r="6490" spans="1:30" ht="409.5" x14ac:dyDescent="0.25">
      <c r="A6490">
        <f t="shared" ca="1" si="101"/>
        <v>13764</v>
      </c>
      <c r="B6490" t="s">
        <v>2046</v>
      </c>
      <c r="C6490" t="s">
        <v>80</v>
      </c>
      <c r="F6490" t="s">
        <v>3086</v>
      </c>
      <c r="G6490">
        <v>0</v>
      </c>
      <c r="O6490" t="s">
        <v>33</v>
      </c>
      <c r="Y6490" t="s">
        <v>5843</v>
      </c>
      <c r="Z6490" s="1" t="s">
        <v>16220</v>
      </c>
      <c r="AA6490" t="s">
        <v>16221</v>
      </c>
      <c r="AB6490" t="s">
        <v>16222</v>
      </c>
      <c r="AC6490" t="s">
        <v>38</v>
      </c>
      <c r="AD6490">
        <v>98201</v>
      </c>
    </row>
    <row r="6491" spans="1:30" ht="409.5" x14ac:dyDescent="0.25">
      <c r="A6491">
        <f t="shared" ca="1" si="101"/>
        <v>9435</v>
      </c>
      <c r="B6491" t="s">
        <v>230</v>
      </c>
      <c r="C6491" t="s">
        <v>45</v>
      </c>
      <c r="F6491" t="s">
        <v>20250</v>
      </c>
      <c r="O6491" t="s">
        <v>33</v>
      </c>
      <c r="X6491" t="s">
        <v>34</v>
      </c>
      <c r="Y6491" t="s">
        <v>22656</v>
      </c>
      <c r="Z6491" s="1" t="s">
        <v>23017</v>
      </c>
      <c r="AA6491" t="s">
        <v>22580</v>
      </c>
      <c r="AB6491">
        <v>-163101</v>
      </c>
    </row>
    <row r="6492" spans="1:30" x14ac:dyDescent="0.25">
      <c r="A6492">
        <f t="shared" ca="1" si="101"/>
        <v>1346</v>
      </c>
      <c r="B6492" t="s">
        <v>39</v>
      </c>
      <c r="C6492" t="s">
        <v>165</v>
      </c>
      <c r="F6492" t="s">
        <v>18707</v>
      </c>
      <c r="G6492">
        <v>0</v>
      </c>
      <c r="O6492" t="s">
        <v>33</v>
      </c>
      <c r="Y6492" t="s">
        <v>18708</v>
      </c>
      <c r="Z6492" t="s">
        <v>18709</v>
      </c>
      <c r="AA6492" t="s">
        <v>18710</v>
      </c>
      <c r="AB6492" t="s">
        <v>18711</v>
      </c>
      <c r="AC6492" t="s">
        <v>38</v>
      </c>
      <c r="AD6492">
        <v>98029</v>
      </c>
    </row>
    <row r="6493" spans="1:30" ht="409.5" x14ac:dyDescent="0.25">
      <c r="A6493">
        <f t="shared" ca="1" si="101"/>
        <v>2277</v>
      </c>
      <c r="B6493" t="s">
        <v>334</v>
      </c>
      <c r="C6493" t="s">
        <v>45</v>
      </c>
      <c r="F6493" t="s">
        <v>21591</v>
      </c>
      <c r="O6493" t="s">
        <v>33</v>
      </c>
      <c r="X6493" t="s">
        <v>34</v>
      </c>
      <c r="Y6493" t="s">
        <v>21592</v>
      </c>
      <c r="Z6493" s="1" t="s">
        <v>21593</v>
      </c>
      <c r="AA6493" t="s">
        <v>21594</v>
      </c>
      <c r="AB6493">
        <v>-170862</v>
      </c>
      <c r="AC6493" t="s">
        <v>243</v>
      </c>
      <c r="AD6493">
        <v>94710</v>
      </c>
    </row>
    <row r="6494" spans="1:30" x14ac:dyDescent="0.25">
      <c r="A6494">
        <f t="shared" ca="1" si="101"/>
        <v>8712</v>
      </c>
      <c r="B6494" t="s">
        <v>3712</v>
      </c>
      <c r="C6494" t="s">
        <v>45</v>
      </c>
      <c r="F6494" t="s">
        <v>41538</v>
      </c>
      <c r="G6494">
        <v>0</v>
      </c>
      <c r="O6494" t="s">
        <v>33</v>
      </c>
      <c r="Y6494" t="s">
        <v>41539</v>
      </c>
      <c r="Z6494" t="s">
        <v>41540</v>
      </c>
      <c r="AA6494" t="s">
        <v>41541</v>
      </c>
      <c r="AB6494" t="s">
        <v>41542</v>
      </c>
    </row>
    <row r="6495" spans="1:30" ht="409.5" x14ac:dyDescent="0.25">
      <c r="A6495">
        <f t="shared" ca="1" si="101"/>
        <v>9191</v>
      </c>
      <c r="B6495" t="s">
        <v>739</v>
      </c>
      <c r="C6495" t="s">
        <v>686</v>
      </c>
      <c r="F6495" t="s">
        <v>3051</v>
      </c>
      <c r="G6495">
        <v>0</v>
      </c>
      <c r="O6495" t="s">
        <v>33</v>
      </c>
      <c r="X6495" t="s">
        <v>34</v>
      </c>
      <c r="Y6495" t="s">
        <v>29688</v>
      </c>
      <c r="Z6495" s="1" t="s">
        <v>29689</v>
      </c>
      <c r="AA6495" t="s">
        <v>29690</v>
      </c>
      <c r="AB6495" t="s">
        <v>29691</v>
      </c>
      <c r="AC6495" t="s">
        <v>38</v>
      </c>
      <c r="AD6495">
        <v>98503</v>
      </c>
    </row>
    <row r="6496" spans="1:30" ht="270" x14ac:dyDescent="0.25">
      <c r="A6496">
        <f t="shared" ca="1" si="101"/>
        <v>11030</v>
      </c>
      <c r="B6496" t="s">
        <v>489</v>
      </c>
      <c r="C6496" t="s">
        <v>45</v>
      </c>
      <c r="F6496" t="s">
        <v>120</v>
      </c>
      <c r="H6496" t="s">
        <v>617</v>
      </c>
      <c r="L6496">
        <v>7.95</v>
      </c>
      <c r="O6496" t="s">
        <v>33</v>
      </c>
      <c r="X6496" t="s">
        <v>34</v>
      </c>
      <c r="Y6496" t="s">
        <v>2063</v>
      </c>
      <c r="Z6496" s="1" t="s">
        <v>4038</v>
      </c>
      <c r="AA6496" t="s">
        <v>4039</v>
      </c>
      <c r="AB6496">
        <v>-171743</v>
      </c>
      <c r="AC6496" t="s">
        <v>38</v>
      </c>
      <c r="AD6496">
        <v>98201</v>
      </c>
    </row>
    <row r="6497" spans="1:30" x14ac:dyDescent="0.25">
      <c r="A6497">
        <f t="shared" ca="1" si="101"/>
        <v>267</v>
      </c>
      <c r="B6497" t="s">
        <v>677</v>
      </c>
      <c r="C6497" t="s">
        <v>80</v>
      </c>
      <c r="F6497" t="s">
        <v>16662</v>
      </c>
      <c r="G6497">
        <v>0</v>
      </c>
      <c r="O6497" t="s">
        <v>33</v>
      </c>
      <c r="Y6497" t="s">
        <v>16663</v>
      </c>
      <c r="Z6497" t="s">
        <v>16664</v>
      </c>
      <c r="AA6497" t="s">
        <v>16665</v>
      </c>
      <c r="AB6497" t="s">
        <v>16666</v>
      </c>
      <c r="AC6497" t="s">
        <v>38</v>
      </c>
      <c r="AD6497">
        <v>98101</v>
      </c>
    </row>
    <row r="6498" spans="1:30" ht="409.5" x14ac:dyDescent="0.25">
      <c r="A6498">
        <f t="shared" ca="1" si="101"/>
        <v>7511</v>
      </c>
      <c r="B6498" t="s">
        <v>276</v>
      </c>
      <c r="C6498" t="s">
        <v>45</v>
      </c>
      <c r="F6498" t="s">
        <v>32608</v>
      </c>
      <c r="G6498">
        <v>0</v>
      </c>
      <c r="N6498" t="s">
        <v>468</v>
      </c>
      <c r="O6498" t="s">
        <v>33</v>
      </c>
      <c r="X6498" t="s">
        <v>34</v>
      </c>
      <c r="Y6498" t="s">
        <v>32609</v>
      </c>
      <c r="Z6498" s="1" t="s">
        <v>32617</v>
      </c>
      <c r="AA6498" t="s">
        <v>32618</v>
      </c>
      <c r="AB6498" t="s">
        <v>32619</v>
      </c>
      <c r="AC6498" t="s">
        <v>38</v>
      </c>
      <c r="AD6498">
        <v>98501</v>
      </c>
    </row>
    <row r="6499" spans="1:30" ht="135" x14ac:dyDescent="0.25">
      <c r="A6499">
        <f t="shared" ca="1" si="101"/>
        <v>3727</v>
      </c>
      <c r="B6499" t="s">
        <v>334</v>
      </c>
      <c r="C6499" t="s">
        <v>45</v>
      </c>
      <c r="F6499" t="s">
        <v>23925</v>
      </c>
      <c r="O6499" t="s">
        <v>33</v>
      </c>
      <c r="Y6499" t="s">
        <v>23926</v>
      </c>
      <c r="Z6499" s="1" t="s">
        <v>23927</v>
      </c>
      <c r="AA6499" t="s">
        <v>23605</v>
      </c>
      <c r="AB6499">
        <v>-160911</v>
      </c>
    </row>
    <row r="6500" spans="1:30" ht="409.5" x14ac:dyDescent="0.25">
      <c r="A6500">
        <f t="shared" ca="1" si="101"/>
        <v>18096</v>
      </c>
      <c r="B6500" t="s">
        <v>164</v>
      </c>
      <c r="C6500" t="s">
        <v>165</v>
      </c>
      <c r="F6500" t="s">
        <v>1603</v>
      </c>
      <c r="O6500" t="s">
        <v>33</v>
      </c>
      <c r="W6500">
        <v>30</v>
      </c>
      <c r="X6500" t="s">
        <v>34</v>
      </c>
      <c r="Y6500" t="s">
        <v>18736</v>
      </c>
      <c r="Z6500" s="1" t="s">
        <v>18745</v>
      </c>
      <c r="AA6500" t="s">
        <v>18746</v>
      </c>
      <c r="AB6500">
        <v>-170205</v>
      </c>
      <c r="AC6500" t="s">
        <v>38</v>
      </c>
      <c r="AD6500">
        <v>98102</v>
      </c>
    </row>
    <row r="6501" spans="1:30" ht="409.5" x14ac:dyDescent="0.25">
      <c r="A6501">
        <f t="shared" ca="1" si="101"/>
        <v>16134</v>
      </c>
      <c r="B6501" t="s">
        <v>96</v>
      </c>
      <c r="C6501" t="s">
        <v>97</v>
      </c>
      <c r="F6501" t="s">
        <v>1158</v>
      </c>
      <c r="G6501">
        <v>0</v>
      </c>
      <c r="O6501" t="s">
        <v>33</v>
      </c>
      <c r="X6501" t="s">
        <v>34</v>
      </c>
      <c r="Y6501" t="s">
        <v>22532</v>
      </c>
      <c r="Z6501" s="1" t="s">
        <v>22533</v>
      </c>
      <c r="AA6501" t="s">
        <v>22534</v>
      </c>
      <c r="AB6501" t="s">
        <v>22535</v>
      </c>
      <c r="AC6501" t="s">
        <v>38</v>
      </c>
      <c r="AD6501">
        <v>98270</v>
      </c>
    </row>
    <row r="6502" spans="1:30" ht="409.5" x14ac:dyDescent="0.25">
      <c r="A6502">
        <f t="shared" ca="1" si="101"/>
        <v>6046</v>
      </c>
      <c r="B6502" t="s">
        <v>2046</v>
      </c>
      <c r="C6502" t="s">
        <v>80</v>
      </c>
      <c r="F6502" t="s">
        <v>651</v>
      </c>
      <c r="O6502" t="s">
        <v>33</v>
      </c>
      <c r="Y6502" t="s">
        <v>2584</v>
      </c>
      <c r="Z6502" s="1" t="s">
        <v>10745</v>
      </c>
      <c r="AA6502" s="1" t="s">
        <v>10746</v>
      </c>
      <c r="AB6502">
        <v>-160239</v>
      </c>
      <c r="AC6502" t="s">
        <v>38</v>
      </c>
      <c r="AD6502">
        <v>98034</v>
      </c>
    </row>
    <row r="6503" spans="1:30" ht="409.5" x14ac:dyDescent="0.25">
      <c r="A6503">
        <f t="shared" ca="1" si="101"/>
        <v>1780</v>
      </c>
      <c r="B6503" t="s">
        <v>344</v>
      </c>
      <c r="C6503" t="s">
        <v>31</v>
      </c>
      <c r="F6503" t="s">
        <v>3632</v>
      </c>
      <c r="G6503">
        <v>0</v>
      </c>
      <c r="O6503" t="s">
        <v>33</v>
      </c>
      <c r="X6503" t="s">
        <v>34</v>
      </c>
      <c r="Y6503" t="s">
        <v>28787</v>
      </c>
      <c r="Z6503" s="1" t="s">
        <v>28788</v>
      </c>
      <c r="AA6503" t="s">
        <v>28789</v>
      </c>
      <c r="AB6503" t="s">
        <v>28790</v>
      </c>
      <c r="AC6503" t="s">
        <v>38</v>
      </c>
      <c r="AD6503">
        <v>98547</v>
      </c>
    </row>
    <row r="6504" spans="1:30" ht="409.5" x14ac:dyDescent="0.25">
      <c r="A6504">
        <f t="shared" ca="1" si="101"/>
        <v>3735</v>
      </c>
      <c r="B6504" t="s">
        <v>739</v>
      </c>
      <c r="C6504" t="s">
        <v>686</v>
      </c>
      <c r="O6504" t="s">
        <v>33</v>
      </c>
      <c r="X6504" t="s">
        <v>34</v>
      </c>
      <c r="Y6504" t="s">
        <v>27399</v>
      </c>
      <c r="Z6504" s="1" t="s">
        <v>29647</v>
      </c>
      <c r="AA6504" t="s">
        <v>29648</v>
      </c>
      <c r="AB6504">
        <v>-171940</v>
      </c>
    </row>
    <row r="6505" spans="1:30" x14ac:dyDescent="0.25">
      <c r="A6505">
        <f t="shared" ca="1" si="101"/>
        <v>13491</v>
      </c>
      <c r="B6505" t="s">
        <v>73</v>
      </c>
      <c r="C6505" t="s">
        <v>74</v>
      </c>
      <c r="F6505" t="s">
        <v>36341</v>
      </c>
      <c r="G6505">
        <v>0</v>
      </c>
      <c r="O6505" t="s">
        <v>33</v>
      </c>
      <c r="Y6505" t="s">
        <v>36342</v>
      </c>
      <c r="Z6505" t="s">
        <v>36343</v>
      </c>
      <c r="AA6505" t="s">
        <v>36344</v>
      </c>
      <c r="AB6505" t="s">
        <v>36345</v>
      </c>
    </row>
    <row r="6506" spans="1:30" ht="409.5" x14ac:dyDescent="0.25">
      <c r="A6506">
        <f t="shared" ca="1" si="101"/>
        <v>13356</v>
      </c>
      <c r="B6506" t="s">
        <v>423</v>
      </c>
      <c r="C6506" t="s">
        <v>45</v>
      </c>
      <c r="F6506" t="s">
        <v>307</v>
      </c>
      <c r="G6506">
        <v>0</v>
      </c>
      <c r="M6506" s="1" t="s">
        <v>25673</v>
      </c>
      <c r="N6506" t="s">
        <v>25674</v>
      </c>
      <c r="O6506" t="s">
        <v>168</v>
      </c>
      <c r="P6506" t="s">
        <v>25675</v>
      </c>
      <c r="Q6506" t="s">
        <v>599</v>
      </c>
      <c r="R6506" t="s">
        <v>169</v>
      </c>
      <c r="S6506" t="s">
        <v>427</v>
      </c>
      <c r="Y6506" t="s">
        <v>499</v>
      </c>
      <c r="Z6506" s="1" t="s">
        <v>25676</v>
      </c>
      <c r="AA6506" t="s">
        <v>3780</v>
      </c>
      <c r="AB6506" t="s">
        <v>25677</v>
      </c>
      <c r="AC6506" t="s">
        <v>38</v>
      </c>
      <c r="AD6506">
        <v>98101</v>
      </c>
    </row>
    <row r="6507" spans="1:30" ht="409.5" x14ac:dyDescent="0.25">
      <c r="A6507">
        <f t="shared" ca="1" si="101"/>
        <v>6990</v>
      </c>
      <c r="B6507" t="s">
        <v>79</v>
      </c>
      <c r="C6507" t="s">
        <v>80</v>
      </c>
      <c r="F6507" t="s">
        <v>986</v>
      </c>
      <c r="O6507" t="s">
        <v>33</v>
      </c>
      <c r="Y6507" t="s">
        <v>987</v>
      </c>
      <c r="Z6507" s="1" t="s">
        <v>26339</v>
      </c>
      <c r="AA6507" t="s">
        <v>26340</v>
      </c>
      <c r="AB6507">
        <v>-172522</v>
      </c>
      <c r="AC6507" t="s">
        <v>38</v>
      </c>
      <c r="AD6507">
        <v>98116</v>
      </c>
    </row>
    <row r="6508" spans="1:30" x14ac:dyDescent="0.25">
      <c r="A6508">
        <f t="shared" ca="1" si="101"/>
        <v>151</v>
      </c>
      <c r="B6508" t="s">
        <v>739</v>
      </c>
      <c r="C6508" t="s">
        <v>686</v>
      </c>
      <c r="F6508" t="s">
        <v>28577</v>
      </c>
      <c r="O6508" t="s">
        <v>33</v>
      </c>
      <c r="Y6508" t="s">
        <v>29253</v>
      </c>
      <c r="Z6508" t="s">
        <v>31364</v>
      </c>
      <c r="AA6508" t="s">
        <v>31365</v>
      </c>
      <c r="AB6508">
        <v>-162846</v>
      </c>
      <c r="AC6508" t="s">
        <v>38</v>
      </c>
      <c r="AD6508">
        <v>98532</v>
      </c>
    </row>
    <row r="6509" spans="1:30" x14ac:dyDescent="0.25">
      <c r="A6509">
        <f t="shared" ca="1" si="101"/>
        <v>4170</v>
      </c>
      <c r="B6509" t="s">
        <v>2046</v>
      </c>
      <c r="C6509" t="s">
        <v>80</v>
      </c>
      <c r="F6509" t="s">
        <v>5745</v>
      </c>
      <c r="G6509">
        <v>0</v>
      </c>
      <c r="O6509" t="s">
        <v>33</v>
      </c>
      <c r="Y6509" t="s">
        <v>5859</v>
      </c>
      <c r="Z6509" t="s">
        <v>6658</v>
      </c>
      <c r="AA6509" t="s">
        <v>6659</v>
      </c>
      <c r="AB6509" t="s">
        <v>6660</v>
      </c>
      <c r="AC6509" t="s">
        <v>38</v>
      </c>
      <c r="AD6509">
        <v>98201</v>
      </c>
    </row>
    <row r="6510" spans="1:30" x14ac:dyDescent="0.25">
      <c r="A6510">
        <f t="shared" ca="1" si="101"/>
        <v>11647</v>
      </c>
      <c r="B6510" t="s">
        <v>2046</v>
      </c>
      <c r="C6510" t="s">
        <v>80</v>
      </c>
      <c r="F6510" t="s">
        <v>2153</v>
      </c>
      <c r="O6510" t="s">
        <v>155</v>
      </c>
      <c r="X6510" t="s">
        <v>34</v>
      </c>
      <c r="Y6510" t="s">
        <v>15478</v>
      </c>
      <c r="Z6510" t="s">
        <v>15479</v>
      </c>
      <c r="AA6510" t="s">
        <v>15480</v>
      </c>
      <c r="AB6510">
        <v>-181431</v>
      </c>
      <c r="AC6510" t="s">
        <v>38</v>
      </c>
      <c r="AD6510">
        <v>98104</v>
      </c>
    </row>
    <row r="6511" spans="1:30" x14ac:dyDescent="0.25">
      <c r="A6511">
        <f t="shared" ca="1" si="101"/>
        <v>5053</v>
      </c>
      <c r="B6511" t="s">
        <v>73</v>
      </c>
      <c r="C6511" t="s">
        <v>74</v>
      </c>
      <c r="F6511" t="s">
        <v>40829</v>
      </c>
      <c r="O6511" t="s">
        <v>63</v>
      </c>
      <c r="X6511" t="s">
        <v>34</v>
      </c>
      <c r="Y6511" t="s">
        <v>40830</v>
      </c>
      <c r="Z6511" t="s">
        <v>40831</v>
      </c>
      <c r="AA6511" t="s">
        <v>40832</v>
      </c>
      <c r="AB6511">
        <v>-181731</v>
      </c>
      <c r="AC6511" t="s">
        <v>38</v>
      </c>
      <c r="AD6511">
        <v>98201</v>
      </c>
    </row>
    <row r="6512" spans="1:30" ht="409.5" x14ac:dyDescent="0.25">
      <c r="A6512">
        <f t="shared" ca="1" si="101"/>
        <v>16090</v>
      </c>
      <c r="B6512" t="s">
        <v>2046</v>
      </c>
      <c r="C6512" t="s">
        <v>80</v>
      </c>
      <c r="O6512" t="s">
        <v>33</v>
      </c>
      <c r="Y6512" t="s">
        <v>15296</v>
      </c>
      <c r="Z6512" s="1" t="s">
        <v>15297</v>
      </c>
      <c r="AA6512" t="s">
        <v>15298</v>
      </c>
      <c r="AB6512">
        <v>-160444</v>
      </c>
      <c r="AC6512" t="s">
        <v>38</v>
      </c>
      <c r="AD6512">
        <v>98365</v>
      </c>
    </row>
    <row r="6513" spans="1:30" x14ac:dyDescent="0.25">
      <c r="A6513">
        <f t="shared" ca="1" si="101"/>
        <v>13535</v>
      </c>
      <c r="B6513" t="s">
        <v>739</v>
      </c>
      <c r="C6513" t="s">
        <v>686</v>
      </c>
      <c r="G6513">
        <v>0</v>
      </c>
      <c r="O6513" t="s">
        <v>33</v>
      </c>
      <c r="Y6513" t="s">
        <v>29862</v>
      </c>
      <c r="Z6513" t="s">
        <v>29863</v>
      </c>
      <c r="AA6513" t="s">
        <v>29860</v>
      </c>
      <c r="AB6513" t="s">
        <v>29864</v>
      </c>
    </row>
    <row r="6514" spans="1:30" ht="390" x14ac:dyDescent="0.25">
      <c r="A6514">
        <f t="shared" ca="1" si="101"/>
        <v>8974</v>
      </c>
      <c r="B6514" t="s">
        <v>489</v>
      </c>
      <c r="C6514" t="s">
        <v>45</v>
      </c>
      <c r="N6514" s="1" t="s">
        <v>28173</v>
      </c>
      <c r="O6514" t="s">
        <v>52</v>
      </c>
      <c r="Q6514" t="s">
        <v>493</v>
      </c>
      <c r="R6514" t="s">
        <v>494</v>
      </c>
      <c r="S6514" t="s">
        <v>9188</v>
      </c>
      <c r="T6514" t="s">
        <v>543</v>
      </c>
      <c r="U6514" t="s">
        <v>851</v>
      </c>
      <c r="X6514" t="s">
        <v>34</v>
      </c>
      <c r="Y6514" t="s">
        <v>28174</v>
      </c>
      <c r="Z6514" t="s">
        <v>28175</v>
      </c>
      <c r="AA6514" t="s">
        <v>28176</v>
      </c>
      <c r="AB6514">
        <v>-170857</v>
      </c>
      <c r="AC6514" t="s">
        <v>38</v>
      </c>
      <c r="AD6514">
        <v>98038</v>
      </c>
    </row>
    <row r="6515" spans="1:30" x14ac:dyDescent="0.25">
      <c r="A6515">
        <f t="shared" ca="1" si="101"/>
        <v>11524</v>
      </c>
      <c r="B6515" t="s">
        <v>685</v>
      </c>
      <c r="C6515" t="s">
        <v>686</v>
      </c>
      <c r="F6515" t="s">
        <v>33981</v>
      </c>
      <c r="O6515" t="s">
        <v>63</v>
      </c>
      <c r="Y6515" t="s">
        <v>33982</v>
      </c>
      <c r="Z6515" t="s">
        <v>33983</v>
      </c>
      <c r="AA6515" t="s">
        <v>33977</v>
      </c>
      <c r="AB6515">
        <v>-170403</v>
      </c>
      <c r="AC6515" t="s">
        <v>333</v>
      </c>
      <c r="AD6515">
        <v>83843</v>
      </c>
    </row>
    <row r="6516" spans="1:30" ht="409.5" x14ac:dyDescent="0.25">
      <c r="A6516">
        <f t="shared" ca="1" si="101"/>
        <v>11062</v>
      </c>
      <c r="B6516" t="s">
        <v>68</v>
      </c>
      <c r="C6516" t="s">
        <v>45</v>
      </c>
      <c r="F6516" t="s">
        <v>9607</v>
      </c>
      <c r="O6516" t="s">
        <v>33</v>
      </c>
      <c r="X6516" t="s">
        <v>34</v>
      </c>
      <c r="Y6516" t="s">
        <v>9608</v>
      </c>
      <c r="Z6516" s="1" t="s">
        <v>42313</v>
      </c>
      <c r="AA6516" t="s">
        <v>42314</v>
      </c>
      <c r="AB6516">
        <v>-170317</v>
      </c>
      <c r="AC6516" t="s">
        <v>59</v>
      </c>
      <c r="AD6516">
        <v>99441</v>
      </c>
    </row>
    <row r="6517" spans="1:30" x14ac:dyDescent="0.25">
      <c r="A6517">
        <f t="shared" ca="1" si="101"/>
        <v>14250</v>
      </c>
      <c r="B6517" t="s">
        <v>739</v>
      </c>
      <c r="C6517" t="s">
        <v>686</v>
      </c>
      <c r="F6517" t="s">
        <v>29749</v>
      </c>
      <c r="O6517" t="s">
        <v>33</v>
      </c>
      <c r="Y6517" t="s">
        <v>29750</v>
      </c>
      <c r="Z6517" t="s">
        <v>29751</v>
      </c>
      <c r="AA6517" t="s">
        <v>29748</v>
      </c>
      <c r="AB6517">
        <v>-173060</v>
      </c>
      <c r="AC6517" t="s">
        <v>38</v>
      </c>
      <c r="AD6517">
        <v>98604</v>
      </c>
    </row>
    <row r="6518" spans="1:30" ht="409.5" x14ac:dyDescent="0.25">
      <c r="A6518">
        <f t="shared" ca="1" si="101"/>
        <v>5991</v>
      </c>
      <c r="B6518" t="s">
        <v>107</v>
      </c>
      <c r="C6518" t="s">
        <v>108</v>
      </c>
      <c r="O6518" t="s">
        <v>63</v>
      </c>
      <c r="X6518" t="s">
        <v>34</v>
      </c>
      <c r="Y6518" t="s">
        <v>24850</v>
      </c>
      <c r="Z6518" s="1" t="s">
        <v>24851</v>
      </c>
      <c r="AA6518" t="s">
        <v>24852</v>
      </c>
      <c r="AB6518">
        <v>-180646</v>
      </c>
      <c r="AC6518" t="s">
        <v>38</v>
      </c>
      <c r="AD6518" t="s">
        <v>1716</v>
      </c>
    </row>
    <row r="6519" spans="1:30" ht="409.5" x14ac:dyDescent="0.25">
      <c r="A6519">
        <f t="shared" ca="1" si="101"/>
        <v>5732</v>
      </c>
      <c r="B6519" t="s">
        <v>230</v>
      </c>
      <c r="C6519" t="s">
        <v>45</v>
      </c>
      <c r="F6519" t="s">
        <v>20250</v>
      </c>
      <c r="O6519" t="s">
        <v>33</v>
      </c>
      <c r="X6519" t="s">
        <v>34</v>
      </c>
      <c r="Y6519" t="s">
        <v>22643</v>
      </c>
      <c r="Z6519" s="1" t="s">
        <v>23051</v>
      </c>
      <c r="AA6519" t="s">
        <v>22580</v>
      </c>
      <c r="AB6519">
        <v>-163447</v>
      </c>
    </row>
    <row r="6520" spans="1:30" ht="409.5" x14ac:dyDescent="0.25">
      <c r="A6520">
        <f t="shared" ca="1" si="101"/>
        <v>19654</v>
      </c>
      <c r="B6520" t="s">
        <v>49</v>
      </c>
      <c r="C6520" t="s">
        <v>50</v>
      </c>
      <c r="N6520" t="s">
        <v>22158</v>
      </c>
      <c r="O6520" t="s">
        <v>33</v>
      </c>
      <c r="P6520" t="s">
        <v>484</v>
      </c>
      <c r="Q6520" t="s">
        <v>850</v>
      </c>
      <c r="V6520" t="s">
        <v>22159</v>
      </c>
      <c r="W6520">
        <v>30</v>
      </c>
      <c r="Y6520" t="s">
        <v>485</v>
      </c>
      <c r="Z6520" s="1" t="s">
        <v>22160</v>
      </c>
      <c r="AA6520" t="s">
        <v>22161</v>
      </c>
      <c r="AB6520">
        <v>-160656</v>
      </c>
      <c r="AC6520" t="s">
        <v>38</v>
      </c>
      <c r="AD6520">
        <v>98103</v>
      </c>
    </row>
    <row r="6521" spans="1:30" ht="409.5" x14ac:dyDescent="0.25">
      <c r="A6521">
        <f t="shared" ca="1" si="101"/>
        <v>6200</v>
      </c>
      <c r="B6521" t="s">
        <v>44</v>
      </c>
      <c r="C6521" t="s">
        <v>45</v>
      </c>
      <c r="F6521" s="1" t="s">
        <v>459</v>
      </c>
      <c r="G6521">
        <v>0</v>
      </c>
      <c r="O6521" t="s">
        <v>33</v>
      </c>
      <c r="X6521" t="s">
        <v>34</v>
      </c>
      <c r="Y6521" t="s">
        <v>520</v>
      </c>
      <c r="Z6521" s="1" t="s">
        <v>5132</v>
      </c>
      <c r="AA6521" t="s">
        <v>5133</v>
      </c>
      <c r="AB6521" t="s">
        <v>5134</v>
      </c>
      <c r="AC6521" t="s">
        <v>38</v>
      </c>
      <c r="AD6521">
        <v>98550</v>
      </c>
    </row>
    <row r="6522" spans="1:30" x14ac:dyDescent="0.25">
      <c r="A6522">
        <f t="shared" ca="1" si="101"/>
        <v>8477</v>
      </c>
      <c r="B6522" t="s">
        <v>178</v>
      </c>
      <c r="F6522" t="s">
        <v>42793</v>
      </c>
      <c r="G6522">
        <v>0</v>
      </c>
      <c r="O6522" t="s">
        <v>33</v>
      </c>
      <c r="X6522" t="s">
        <v>34</v>
      </c>
      <c r="Y6522" t="s">
        <v>42794</v>
      </c>
      <c r="Z6522" t="s">
        <v>42795</v>
      </c>
      <c r="AA6522" t="s">
        <v>42795</v>
      </c>
      <c r="AB6522" t="s">
        <v>42796</v>
      </c>
      <c r="AC6522" t="s">
        <v>38</v>
      </c>
      <c r="AD6522">
        <v>98816</v>
      </c>
    </row>
    <row r="6523" spans="1:30" x14ac:dyDescent="0.25">
      <c r="A6523">
        <f t="shared" ca="1" si="101"/>
        <v>9282</v>
      </c>
      <c r="B6523" t="s">
        <v>2046</v>
      </c>
      <c r="C6523" t="s">
        <v>80</v>
      </c>
      <c r="F6523" t="s">
        <v>4110</v>
      </c>
      <c r="O6523" t="s">
        <v>33</v>
      </c>
      <c r="Y6523" t="s">
        <v>8231</v>
      </c>
      <c r="Z6523" t="s">
        <v>14308</v>
      </c>
      <c r="AA6523" t="s">
        <v>14298</v>
      </c>
      <c r="AB6523">
        <v>-171474</v>
      </c>
      <c r="AC6523" t="s">
        <v>38</v>
      </c>
      <c r="AD6523">
        <v>98660</v>
      </c>
    </row>
    <row r="6524" spans="1:30" ht="409.5" x14ac:dyDescent="0.25">
      <c r="A6524">
        <f t="shared" ca="1" si="101"/>
        <v>353</v>
      </c>
      <c r="B6524" t="s">
        <v>2046</v>
      </c>
      <c r="C6524" t="s">
        <v>80</v>
      </c>
      <c r="F6524" t="s">
        <v>5968</v>
      </c>
      <c r="O6524" t="s">
        <v>33</v>
      </c>
      <c r="Y6524" t="s">
        <v>10336</v>
      </c>
      <c r="Z6524" s="1" t="s">
        <v>10578</v>
      </c>
      <c r="AA6524" t="s">
        <v>10579</v>
      </c>
      <c r="AB6524">
        <v>-171132</v>
      </c>
      <c r="AC6524" t="s">
        <v>38</v>
      </c>
      <c r="AD6524">
        <v>98371</v>
      </c>
    </row>
    <row r="6525" spans="1:30" x14ac:dyDescent="0.25">
      <c r="A6525">
        <f t="shared" ca="1" si="101"/>
        <v>7089</v>
      </c>
      <c r="B6525" t="s">
        <v>739</v>
      </c>
      <c r="C6525" t="s">
        <v>686</v>
      </c>
      <c r="F6525" t="s">
        <v>3399</v>
      </c>
      <c r="G6525">
        <v>0</v>
      </c>
      <c r="O6525" t="s">
        <v>33</v>
      </c>
      <c r="X6525" t="s">
        <v>34</v>
      </c>
      <c r="Y6525" t="s">
        <v>3400</v>
      </c>
      <c r="Z6525" t="s">
        <v>3401</v>
      </c>
      <c r="AA6525" t="s">
        <v>3402</v>
      </c>
      <c r="AB6525" t="s">
        <v>3403</v>
      </c>
      <c r="AC6525" t="s">
        <v>38</v>
      </c>
      <c r="AD6525">
        <v>98812</v>
      </c>
    </row>
    <row r="6526" spans="1:30" x14ac:dyDescent="0.25">
      <c r="A6526">
        <f t="shared" ca="1" si="101"/>
        <v>1829</v>
      </c>
      <c r="B6526" t="s">
        <v>244</v>
      </c>
      <c r="C6526" t="s">
        <v>245</v>
      </c>
      <c r="F6526" t="s">
        <v>875</v>
      </c>
      <c r="G6526">
        <v>0</v>
      </c>
      <c r="O6526" t="s">
        <v>33</v>
      </c>
      <c r="X6526" t="s">
        <v>34</v>
      </c>
      <c r="Y6526" t="s">
        <v>35736</v>
      </c>
      <c r="Z6526" t="s">
        <v>35737</v>
      </c>
      <c r="AA6526" t="s">
        <v>35738</v>
      </c>
      <c r="AB6526" t="s">
        <v>35739</v>
      </c>
      <c r="AC6526" t="s">
        <v>243</v>
      </c>
      <c r="AD6526">
        <v>90051</v>
      </c>
    </row>
    <row r="6527" spans="1:30" ht="409.5" x14ac:dyDescent="0.25">
      <c r="A6527">
        <f t="shared" ca="1" si="101"/>
        <v>7992</v>
      </c>
      <c r="B6527" t="s">
        <v>73</v>
      </c>
      <c r="C6527" t="s">
        <v>74</v>
      </c>
      <c r="F6527" t="s">
        <v>9029</v>
      </c>
      <c r="G6527">
        <v>3</v>
      </c>
      <c r="H6527" t="s">
        <v>60</v>
      </c>
      <c r="L6527">
        <v>5.25</v>
      </c>
      <c r="O6527" t="s">
        <v>33</v>
      </c>
      <c r="X6527" t="s">
        <v>34</v>
      </c>
      <c r="Y6527" t="s">
        <v>9030</v>
      </c>
      <c r="Z6527" s="1" t="s">
        <v>9031</v>
      </c>
      <c r="AA6527" t="s">
        <v>9032</v>
      </c>
      <c r="AB6527" t="s">
        <v>9033</v>
      </c>
      <c r="AC6527" t="s">
        <v>38</v>
      </c>
      <c r="AD6527">
        <v>98004</v>
      </c>
    </row>
    <row r="6528" spans="1:30" ht="409.5" x14ac:dyDescent="0.25">
      <c r="A6528">
        <f t="shared" ca="1" si="101"/>
        <v>5031</v>
      </c>
      <c r="B6528" t="s">
        <v>79</v>
      </c>
      <c r="C6528" t="s">
        <v>80</v>
      </c>
      <c r="F6528" t="s">
        <v>5968</v>
      </c>
      <c r="O6528" t="s">
        <v>33</v>
      </c>
      <c r="Y6528" t="s">
        <v>10340</v>
      </c>
      <c r="Z6528" s="1" t="s">
        <v>26439</v>
      </c>
      <c r="AA6528" t="s">
        <v>26440</v>
      </c>
      <c r="AB6528">
        <v>-181696</v>
      </c>
      <c r="AC6528" t="s">
        <v>38</v>
      </c>
      <c r="AD6528">
        <v>98371</v>
      </c>
    </row>
    <row r="6529" spans="1:30" ht="375" x14ac:dyDescent="0.25">
      <c r="A6529">
        <f t="shared" ca="1" si="101"/>
        <v>632</v>
      </c>
      <c r="B6529" t="s">
        <v>96</v>
      </c>
      <c r="C6529" t="s">
        <v>97</v>
      </c>
      <c r="F6529" t="s">
        <v>658</v>
      </c>
      <c r="O6529" t="s">
        <v>33</v>
      </c>
      <c r="X6529" t="s">
        <v>34</v>
      </c>
      <c r="Y6529" t="s">
        <v>10622</v>
      </c>
      <c r="Z6529" s="1" t="s">
        <v>37477</v>
      </c>
      <c r="AA6529" t="s">
        <v>37478</v>
      </c>
      <c r="AB6529">
        <v>-172359</v>
      </c>
      <c r="AC6529" t="s">
        <v>102</v>
      </c>
      <c r="AD6529">
        <v>97205</v>
      </c>
    </row>
    <row r="6530" spans="1:30" x14ac:dyDescent="0.25">
      <c r="A6530">
        <f t="shared" ref="A6530:A6593" ca="1" si="102">RANDBETWEEN(1,20000)</f>
        <v>14795</v>
      </c>
      <c r="B6530" t="s">
        <v>79</v>
      </c>
      <c r="C6530" t="s">
        <v>80</v>
      </c>
      <c r="F6530" t="s">
        <v>26849</v>
      </c>
      <c r="O6530" t="s">
        <v>33</v>
      </c>
      <c r="Y6530" t="s">
        <v>26850</v>
      </c>
      <c r="AA6530" t="s">
        <v>26848</v>
      </c>
      <c r="AB6530">
        <v>-181279</v>
      </c>
      <c r="AC6530" t="s">
        <v>38</v>
      </c>
      <c r="AD6530">
        <v>98027</v>
      </c>
    </row>
    <row r="6531" spans="1:30" x14ac:dyDescent="0.25">
      <c r="A6531">
        <f t="shared" ca="1" si="102"/>
        <v>636</v>
      </c>
      <c r="B6531" t="s">
        <v>73</v>
      </c>
      <c r="C6531" t="s">
        <v>74</v>
      </c>
      <c r="O6531" t="s">
        <v>33</v>
      </c>
      <c r="X6531" t="s">
        <v>34</v>
      </c>
      <c r="Y6531" t="s">
        <v>19540</v>
      </c>
      <c r="Z6531" t="s">
        <v>20023</v>
      </c>
      <c r="AA6531" t="s">
        <v>20024</v>
      </c>
      <c r="AB6531">
        <v>-162062</v>
      </c>
      <c r="AC6531" t="s">
        <v>38</v>
      </c>
      <c r="AD6531">
        <v>98003</v>
      </c>
    </row>
    <row r="6532" spans="1:30" ht="409.5" x14ac:dyDescent="0.25">
      <c r="A6532">
        <f t="shared" ca="1" si="102"/>
        <v>776</v>
      </c>
      <c r="B6532" t="s">
        <v>685</v>
      </c>
      <c r="C6532" t="s">
        <v>686</v>
      </c>
      <c r="F6532" t="s">
        <v>753</v>
      </c>
      <c r="O6532" t="s">
        <v>33</v>
      </c>
      <c r="Y6532" t="s">
        <v>3284</v>
      </c>
      <c r="Z6532" s="1" t="s">
        <v>3285</v>
      </c>
      <c r="AA6532" t="s">
        <v>3286</v>
      </c>
      <c r="AB6532">
        <v>-163348</v>
      </c>
      <c r="AC6532" t="s">
        <v>38</v>
      </c>
      <c r="AD6532">
        <v>98337</v>
      </c>
    </row>
    <row r="6533" spans="1:30" ht="360" x14ac:dyDescent="0.25">
      <c r="A6533">
        <f t="shared" ca="1" si="102"/>
        <v>18726</v>
      </c>
      <c r="B6533" t="s">
        <v>773</v>
      </c>
      <c r="C6533" t="s">
        <v>80</v>
      </c>
      <c r="F6533" t="s">
        <v>4879</v>
      </c>
      <c r="G6533">
        <v>0</v>
      </c>
      <c r="O6533" t="s">
        <v>33</v>
      </c>
      <c r="X6533" t="s">
        <v>34</v>
      </c>
      <c r="Y6533" t="s">
        <v>6156</v>
      </c>
      <c r="Z6533" s="1" t="s">
        <v>6157</v>
      </c>
      <c r="AA6533" t="s">
        <v>6158</v>
      </c>
      <c r="AB6533" t="s">
        <v>6159</v>
      </c>
      <c r="AC6533" t="s">
        <v>38</v>
      </c>
      <c r="AD6533">
        <v>98032</v>
      </c>
    </row>
    <row r="6534" spans="1:30" ht="330" x14ac:dyDescent="0.25">
      <c r="A6534">
        <f t="shared" ca="1" si="102"/>
        <v>10509</v>
      </c>
      <c r="B6534" t="s">
        <v>96</v>
      </c>
      <c r="C6534" t="s">
        <v>97</v>
      </c>
      <c r="F6534" t="s">
        <v>4196</v>
      </c>
      <c r="G6534">
        <v>0</v>
      </c>
      <c r="O6534" t="s">
        <v>33</v>
      </c>
      <c r="X6534" t="s">
        <v>34</v>
      </c>
      <c r="Y6534" t="s">
        <v>4289</v>
      </c>
      <c r="Z6534" s="1" t="s">
        <v>4355</v>
      </c>
      <c r="AA6534" t="s">
        <v>4347</v>
      </c>
      <c r="AB6534" t="s">
        <v>4356</v>
      </c>
      <c r="AC6534" t="s">
        <v>102</v>
      </c>
      <c r="AD6534">
        <v>97202</v>
      </c>
    </row>
    <row r="6535" spans="1:30" x14ac:dyDescent="0.25">
      <c r="A6535">
        <f t="shared" ca="1" si="102"/>
        <v>9388</v>
      </c>
      <c r="B6535" t="s">
        <v>2046</v>
      </c>
      <c r="C6535" t="s">
        <v>80</v>
      </c>
      <c r="F6535" t="s">
        <v>7732</v>
      </c>
      <c r="O6535" t="s">
        <v>33</v>
      </c>
      <c r="Y6535" t="s">
        <v>11707</v>
      </c>
      <c r="Z6535" t="s">
        <v>13923</v>
      </c>
      <c r="AA6535" t="s">
        <v>13917</v>
      </c>
      <c r="AB6535">
        <v>-170526</v>
      </c>
      <c r="AC6535" t="s">
        <v>38</v>
      </c>
      <c r="AD6535">
        <v>99301</v>
      </c>
    </row>
    <row r="6536" spans="1:30" ht="409.5" x14ac:dyDescent="0.25">
      <c r="A6536">
        <f t="shared" ca="1" si="102"/>
        <v>9536</v>
      </c>
      <c r="B6536" t="s">
        <v>79</v>
      </c>
      <c r="C6536" t="s">
        <v>80</v>
      </c>
      <c r="F6536" t="s">
        <v>81</v>
      </c>
      <c r="O6536" t="s">
        <v>33</v>
      </c>
      <c r="Y6536" t="s">
        <v>82</v>
      </c>
      <c r="Z6536" s="1" t="s">
        <v>26287</v>
      </c>
      <c r="AA6536" t="s">
        <v>26288</v>
      </c>
      <c r="AB6536">
        <v>-173395</v>
      </c>
      <c r="AC6536" t="s">
        <v>38</v>
      </c>
      <c r="AD6536">
        <v>98668</v>
      </c>
    </row>
    <row r="6537" spans="1:30" x14ac:dyDescent="0.25">
      <c r="A6537">
        <f t="shared" ca="1" si="102"/>
        <v>13060</v>
      </c>
      <c r="B6537" t="s">
        <v>49</v>
      </c>
      <c r="C6537" t="s">
        <v>50</v>
      </c>
      <c r="F6537" t="s">
        <v>2153</v>
      </c>
      <c r="O6537" t="s">
        <v>155</v>
      </c>
      <c r="X6537" t="s">
        <v>34</v>
      </c>
      <c r="Y6537" t="s">
        <v>28842</v>
      </c>
      <c r="Z6537" t="s">
        <v>41496</v>
      </c>
      <c r="AA6537" t="s">
        <v>41497</v>
      </c>
      <c r="AB6537">
        <v>-180196</v>
      </c>
    </row>
    <row r="6538" spans="1:30" ht="409.5" x14ac:dyDescent="0.25">
      <c r="A6538">
        <f t="shared" ca="1" si="102"/>
        <v>19</v>
      </c>
      <c r="B6538" t="s">
        <v>230</v>
      </c>
      <c r="C6538" t="s">
        <v>45</v>
      </c>
      <c r="O6538" t="s">
        <v>33</v>
      </c>
      <c r="X6538" t="s">
        <v>34</v>
      </c>
      <c r="Y6538" t="s">
        <v>23048</v>
      </c>
      <c r="Z6538" s="1" t="s">
        <v>23049</v>
      </c>
      <c r="AA6538" t="s">
        <v>22580</v>
      </c>
      <c r="AB6538">
        <v>-163409</v>
      </c>
    </row>
    <row r="6539" spans="1:30" x14ac:dyDescent="0.25">
      <c r="A6539">
        <f t="shared" ca="1" si="102"/>
        <v>18022</v>
      </c>
      <c r="B6539" t="s">
        <v>68</v>
      </c>
      <c r="C6539" t="s">
        <v>45</v>
      </c>
      <c r="F6539" t="s">
        <v>18894</v>
      </c>
      <c r="O6539" t="s">
        <v>63</v>
      </c>
      <c r="X6539" t="s">
        <v>34</v>
      </c>
      <c r="Y6539" t="s">
        <v>18895</v>
      </c>
      <c r="Z6539" t="s">
        <v>41828</v>
      </c>
      <c r="AA6539" t="s">
        <v>41829</v>
      </c>
      <c r="AB6539">
        <v>-162520</v>
      </c>
      <c r="AC6539" t="s">
        <v>38</v>
      </c>
      <c r="AD6539">
        <v>98402</v>
      </c>
    </row>
    <row r="6540" spans="1:30" ht="409.5" x14ac:dyDescent="0.25">
      <c r="A6540">
        <f t="shared" ca="1" si="102"/>
        <v>928</v>
      </c>
      <c r="B6540" t="s">
        <v>334</v>
      </c>
      <c r="C6540" t="s">
        <v>45</v>
      </c>
      <c r="F6540" t="s">
        <v>863</v>
      </c>
      <c r="N6540" s="1" t="s">
        <v>21632</v>
      </c>
      <c r="O6540" t="s">
        <v>33</v>
      </c>
      <c r="V6540" s="1" t="s">
        <v>21633</v>
      </c>
      <c r="W6540">
        <v>30</v>
      </c>
      <c r="X6540" t="s">
        <v>34</v>
      </c>
      <c r="Y6540" t="s">
        <v>864</v>
      </c>
      <c r="Z6540" s="1" t="s">
        <v>21634</v>
      </c>
      <c r="AA6540" t="s">
        <v>21635</v>
      </c>
      <c r="AB6540">
        <v>-160269</v>
      </c>
      <c r="AC6540" t="s">
        <v>38</v>
      </c>
      <c r="AD6540">
        <v>98145</v>
      </c>
    </row>
    <row r="6541" spans="1:30" x14ac:dyDescent="0.25">
      <c r="A6541">
        <f t="shared" ca="1" si="102"/>
        <v>11612</v>
      </c>
      <c r="B6541" t="s">
        <v>96</v>
      </c>
      <c r="C6541" t="s">
        <v>97</v>
      </c>
      <c r="F6541" t="s">
        <v>1434</v>
      </c>
      <c r="G6541">
        <v>0</v>
      </c>
      <c r="O6541" t="s">
        <v>33</v>
      </c>
      <c r="X6541" t="s">
        <v>34</v>
      </c>
      <c r="Y6541" t="s">
        <v>1435</v>
      </c>
      <c r="Z6541" t="s">
        <v>42196</v>
      </c>
      <c r="AA6541" t="s">
        <v>42197</v>
      </c>
      <c r="AB6541" t="s">
        <v>42198</v>
      </c>
    </row>
    <row r="6542" spans="1:30" x14ac:dyDescent="0.25">
      <c r="A6542">
        <f t="shared" ca="1" si="102"/>
        <v>19339</v>
      </c>
      <c r="B6542" t="s">
        <v>68</v>
      </c>
      <c r="C6542" t="s">
        <v>45</v>
      </c>
      <c r="N6542" t="s">
        <v>2402</v>
      </c>
      <c r="O6542" t="s">
        <v>52</v>
      </c>
      <c r="Q6542" t="s">
        <v>2403</v>
      </c>
      <c r="R6542" t="s">
        <v>1145</v>
      </c>
      <c r="S6542" t="s">
        <v>1146</v>
      </c>
      <c r="T6542" t="s">
        <v>43628</v>
      </c>
      <c r="W6542">
        <v>30</v>
      </c>
      <c r="X6542" t="s">
        <v>34</v>
      </c>
      <c r="Y6542" t="s">
        <v>18068</v>
      </c>
      <c r="Z6542" t="s">
        <v>43629</v>
      </c>
      <c r="AA6542" t="s">
        <v>43623</v>
      </c>
      <c r="AB6542">
        <v>-172677</v>
      </c>
    </row>
    <row r="6543" spans="1:30" x14ac:dyDescent="0.25">
      <c r="A6543">
        <f t="shared" ca="1" si="102"/>
        <v>1838</v>
      </c>
      <c r="B6543" t="s">
        <v>739</v>
      </c>
      <c r="C6543" t="s">
        <v>686</v>
      </c>
      <c r="F6543" t="s">
        <v>3399</v>
      </c>
      <c r="O6543" t="s">
        <v>33</v>
      </c>
      <c r="X6543" t="s">
        <v>34</v>
      </c>
      <c r="Y6543" t="s">
        <v>19725</v>
      </c>
      <c r="Z6543" t="s">
        <v>29373</v>
      </c>
      <c r="AA6543" t="s">
        <v>29374</v>
      </c>
      <c r="AB6543">
        <v>-162556</v>
      </c>
    </row>
    <row r="6544" spans="1:30" ht="409.5" x14ac:dyDescent="0.25">
      <c r="A6544">
        <f t="shared" ca="1" si="102"/>
        <v>3867</v>
      </c>
      <c r="B6544" t="s">
        <v>73</v>
      </c>
      <c r="C6544" t="s">
        <v>74</v>
      </c>
      <c r="G6544">
        <v>0</v>
      </c>
      <c r="N6544" t="s">
        <v>25687</v>
      </c>
      <c r="O6544" t="s">
        <v>33</v>
      </c>
      <c r="W6544">
        <v>15</v>
      </c>
      <c r="X6544" t="s">
        <v>34</v>
      </c>
      <c r="Y6544" t="s">
        <v>25688</v>
      </c>
      <c r="Z6544" s="1" t="s">
        <v>25689</v>
      </c>
      <c r="AA6544" s="1" t="s">
        <v>25689</v>
      </c>
      <c r="AB6544" t="s">
        <v>25690</v>
      </c>
    </row>
    <row r="6545" spans="1:30" x14ac:dyDescent="0.25">
      <c r="A6545">
        <f t="shared" ca="1" si="102"/>
        <v>3651</v>
      </c>
      <c r="B6545" t="s">
        <v>1580</v>
      </c>
      <c r="C6545" t="s">
        <v>97</v>
      </c>
      <c r="F6545" t="s">
        <v>5357</v>
      </c>
      <c r="G6545">
        <v>0</v>
      </c>
      <c r="O6545" t="s">
        <v>33</v>
      </c>
      <c r="X6545" t="s">
        <v>34</v>
      </c>
      <c r="Y6545" t="s">
        <v>5358</v>
      </c>
      <c r="Z6545" t="s">
        <v>5359</v>
      </c>
      <c r="AA6545" t="s">
        <v>5360</v>
      </c>
      <c r="AB6545" t="s">
        <v>5361</v>
      </c>
      <c r="AC6545" t="s">
        <v>38</v>
      </c>
      <c r="AD6545">
        <v>98532</v>
      </c>
    </row>
    <row r="6546" spans="1:30" ht="409.5" x14ac:dyDescent="0.25">
      <c r="A6546">
        <f t="shared" ca="1" si="102"/>
        <v>8290</v>
      </c>
      <c r="B6546" t="s">
        <v>1203</v>
      </c>
      <c r="C6546" t="s">
        <v>45</v>
      </c>
      <c r="G6546">
        <v>0</v>
      </c>
      <c r="O6546" t="s">
        <v>155</v>
      </c>
      <c r="X6546" t="s">
        <v>34</v>
      </c>
      <c r="Y6546" t="s">
        <v>21281</v>
      </c>
      <c r="Z6546" s="1" t="s">
        <v>21282</v>
      </c>
      <c r="AA6546" t="s">
        <v>21283</v>
      </c>
      <c r="AB6546" t="s">
        <v>21284</v>
      </c>
      <c r="AC6546" t="s">
        <v>5301</v>
      </c>
    </row>
    <row r="6547" spans="1:30" ht="315" x14ac:dyDescent="0.25">
      <c r="A6547">
        <f t="shared" ca="1" si="102"/>
        <v>10837</v>
      </c>
      <c r="B6547" t="s">
        <v>334</v>
      </c>
      <c r="C6547" t="s">
        <v>45</v>
      </c>
      <c r="F6547" t="s">
        <v>6820</v>
      </c>
      <c r="O6547" t="s">
        <v>33</v>
      </c>
      <c r="W6547">
        <v>15</v>
      </c>
      <c r="X6547" t="s">
        <v>34</v>
      </c>
      <c r="Y6547" t="s">
        <v>39068</v>
      </c>
      <c r="Z6547" s="1" t="s">
        <v>39069</v>
      </c>
      <c r="AA6547" t="s">
        <v>39070</v>
      </c>
      <c r="AB6547">
        <v>-180178</v>
      </c>
    </row>
    <row r="6548" spans="1:30" ht="409.5" x14ac:dyDescent="0.25">
      <c r="A6548">
        <f t="shared" ca="1" si="102"/>
        <v>10062</v>
      </c>
      <c r="B6548" t="s">
        <v>230</v>
      </c>
      <c r="C6548" t="s">
        <v>45</v>
      </c>
      <c r="O6548" t="s">
        <v>33</v>
      </c>
      <c r="X6548" t="s">
        <v>34</v>
      </c>
      <c r="Y6548" t="s">
        <v>22659</v>
      </c>
      <c r="Z6548" s="1" t="s">
        <v>23356</v>
      </c>
      <c r="AA6548" t="s">
        <v>22580</v>
      </c>
      <c r="AB6548">
        <v>-172715</v>
      </c>
    </row>
    <row r="6549" spans="1:30" ht="409.5" x14ac:dyDescent="0.25">
      <c r="A6549">
        <f t="shared" ca="1" si="102"/>
        <v>1775</v>
      </c>
      <c r="B6549" t="s">
        <v>30</v>
      </c>
      <c r="C6549" t="s">
        <v>31</v>
      </c>
      <c r="F6549" t="s">
        <v>3047</v>
      </c>
      <c r="O6549" t="s">
        <v>33</v>
      </c>
      <c r="X6549" t="s">
        <v>34</v>
      </c>
      <c r="Y6549" t="s">
        <v>3048</v>
      </c>
      <c r="Z6549" s="1" t="s">
        <v>3049</v>
      </c>
      <c r="AA6549" t="s">
        <v>3050</v>
      </c>
      <c r="AB6549">
        <v>-161773</v>
      </c>
      <c r="AC6549" t="s">
        <v>38</v>
      </c>
      <c r="AD6549">
        <v>98516</v>
      </c>
    </row>
    <row r="6550" spans="1:30" x14ac:dyDescent="0.25">
      <c r="A6550">
        <f t="shared" ca="1" si="102"/>
        <v>15550</v>
      </c>
      <c r="B6550" t="s">
        <v>334</v>
      </c>
      <c r="C6550" t="s">
        <v>45</v>
      </c>
      <c r="F6550" t="s">
        <v>3399</v>
      </c>
      <c r="G6550">
        <v>0</v>
      </c>
      <c r="O6550" t="s">
        <v>33</v>
      </c>
      <c r="Y6550" t="s">
        <v>34226</v>
      </c>
      <c r="Z6550" t="s">
        <v>34227</v>
      </c>
      <c r="AA6550" t="s">
        <v>34228</v>
      </c>
      <c r="AB6550" t="s">
        <v>34229</v>
      </c>
      <c r="AC6550" t="s">
        <v>38</v>
      </c>
      <c r="AD6550">
        <v>98802</v>
      </c>
    </row>
    <row r="6551" spans="1:30" x14ac:dyDescent="0.25">
      <c r="A6551">
        <f t="shared" ca="1" si="102"/>
        <v>13116</v>
      </c>
      <c r="B6551" t="s">
        <v>96</v>
      </c>
      <c r="C6551" t="s">
        <v>97</v>
      </c>
      <c r="F6551" t="s">
        <v>378</v>
      </c>
      <c r="O6551" t="s">
        <v>33</v>
      </c>
      <c r="X6551" t="s">
        <v>34</v>
      </c>
      <c r="Y6551" t="s">
        <v>16785</v>
      </c>
      <c r="Z6551" t="s">
        <v>38093</v>
      </c>
      <c r="AA6551" t="s">
        <v>38094</v>
      </c>
      <c r="AB6551">
        <v>-171970</v>
      </c>
      <c r="AC6551" t="s">
        <v>135</v>
      </c>
      <c r="AD6551">
        <v>55402</v>
      </c>
    </row>
    <row r="6552" spans="1:30" ht="150" x14ac:dyDescent="0.25">
      <c r="A6552">
        <f t="shared" ca="1" si="102"/>
        <v>6692</v>
      </c>
      <c r="B6552" t="s">
        <v>334</v>
      </c>
      <c r="C6552" t="s">
        <v>45</v>
      </c>
      <c r="F6552" t="s">
        <v>1143</v>
      </c>
      <c r="O6552" t="s">
        <v>155</v>
      </c>
      <c r="V6552" s="1" t="s">
        <v>20773</v>
      </c>
      <c r="W6552">
        <v>30</v>
      </c>
      <c r="X6552" t="s">
        <v>34</v>
      </c>
      <c r="Y6552" t="s">
        <v>5317</v>
      </c>
      <c r="Z6552" t="s">
        <v>20774</v>
      </c>
      <c r="AA6552" t="s">
        <v>20775</v>
      </c>
      <c r="AB6552">
        <v>-163052</v>
      </c>
      <c r="AC6552" t="s">
        <v>38</v>
      </c>
      <c r="AD6552">
        <v>98337</v>
      </c>
    </row>
    <row r="6553" spans="1:30" x14ac:dyDescent="0.25">
      <c r="A6553">
        <f t="shared" ca="1" si="102"/>
        <v>5129</v>
      </c>
      <c r="B6553" t="s">
        <v>107</v>
      </c>
      <c r="C6553" t="s">
        <v>108</v>
      </c>
      <c r="F6553" t="s">
        <v>25653</v>
      </c>
      <c r="G6553">
        <v>0</v>
      </c>
      <c r="O6553" t="s">
        <v>33</v>
      </c>
      <c r="X6553" t="s">
        <v>34</v>
      </c>
      <c r="Y6553" t="s">
        <v>25654</v>
      </c>
      <c r="Z6553" t="s">
        <v>25655</v>
      </c>
      <c r="AA6553" t="s">
        <v>25656</v>
      </c>
      <c r="AB6553" t="s">
        <v>25657</v>
      </c>
      <c r="AC6553" t="s">
        <v>38</v>
      </c>
      <c r="AD6553">
        <v>99218</v>
      </c>
    </row>
    <row r="6554" spans="1:30" x14ac:dyDescent="0.25">
      <c r="A6554">
        <f t="shared" ca="1" si="102"/>
        <v>15818</v>
      </c>
      <c r="B6554" t="s">
        <v>244</v>
      </c>
      <c r="C6554" t="s">
        <v>245</v>
      </c>
      <c r="F6554" t="s">
        <v>29335</v>
      </c>
      <c r="G6554">
        <v>0</v>
      </c>
      <c r="O6554" t="s">
        <v>33</v>
      </c>
      <c r="X6554" t="s">
        <v>34</v>
      </c>
      <c r="Y6554" t="s">
        <v>29336</v>
      </c>
      <c r="Z6554" t="s">
        <v>35550</v>
      </c>
      <c r="AA6554" t="s">
        <v>35551</v>
      </c>
      <c r="AB6554" t="s">
        <v>35552</v>
      </c>
      <c r="AC6554" t="s">
        <v>38</v>
      </c>
      <c r="AD6554">
        <v>98862</v>
      </c>
    </row>
    <row r="6555" spans="1:30" x14ac:dyDescent="0.25">
      <c r="A6555">
        <f t="shared" ca="1" si="102"/>
        <v>9810</v>
      </c>
      <c r="B6555" t="s">
        <v>178</v>
      </c>
      <c r="C6555" t="s">
        <v>179</v>
      </c>
      <c r="F6555" t="s">
        <v>21746</v>
      </c>
      <c r="O6555" t="s">
        <v>33</v>
      </c>
      <c r="X6555" t="s">
        <v>34</v>
      </c>
      <c r="Y6555" t="s">
        <v>21747</v>
      </c>
      <c r="Z6555" t="s">
        <v>21748</v>
      </c>
      <c r="AA6555" t="s">
        <v>21749</v>
      </c>
      <c r="AB6555">
        <v>-162298</v>
      </c>
      <c r="AC6555" t="s">
        <v>38</v>
      </c>
      <c r="AD6555">
        <v>98941</v>
      </c>
    </row>
    <row r="6556" spans="1:30" ht="409.5" x14ac:dyDescent="0.25">
      <c r="A6556">
        <f t="shared" ca="1" si="102"/>
        <v>11812</v>
      </c>
      <c r="B6556" t="s">
        <v>230</v>
      </c>
      <c r="C6556" t="s">
        <v>45</v>
      </c>
      <c r="F6556" t="s">
        <v>20250</v>
      </c>
      <c r="O6556" t="s">
        <v>33</v>
      </c>
      <c r="X6556" t="s">
        <v>34</v>
      </c>
      <c r="Y6556" t="s">
        <v>22656</v>
      </c>
      <c r="Z6556" s="1" t="s">
        <v>23382</v>
      </c>
      <c r="AA6556" t="s">
        <v>22580</v>
      </c>
      <c r="AB6556">
        <v>-173036</v>
      </c>
    </row>
    <row r="6557" spans="1:30" x14ac:dyDescent="0.25">
      <c r="A6557">
        <f t="shared" ca="1" si="102"/>
        <v>13871</v>
      </c>
      <c r="B6557" t="s">
        <v>2046</v>
      </c>
      <c r="C6557" t="s">
        <v>80</v>
      </c>
      <c r="F6557" t="s">
        <v>5344</v>
      </c>
      <c r="G6557">
        <v>0</v>
      </c>
      <c r="O6557" t="s">
        <v>33</v>
      </c>
      <c r="Y6557" t="s">
        <v>12629</v>
      </c>
      <c r="Z6557" t="s">
        <v>12630</v>
      </c>
      <c r="AA6557" t="s">
        <v>12631</v>
      </c>
      <c r="AB6557" t="s">
        <v>12632</v>
      </c>
      <c r="AC6557" t="s">
        <v>38</v>
      </c>
      <c r="AD6557">
        <v>98121</v>
      </c>
    </row>
    <row r="6558" spans="1:30" ht="409.5" x14ac:dyDescent="0.25">
      <c r="A6558">
        <f t="shared" ca="1" si="102"/>
        <v>9091</v>
      </c>
      <c r="B6558" t="s">
        <v>3712</v>
      </c>
      <c r="C6558" t="s">
        <v>16820</v>
      </c>
      <c r="F6558" t="s">
        <v>22586</v>
      </c>
      <c r="G6558">
        <v>0</v>
      </c>
      <c r="O6558" t="s">
        <v>33</v>
      </c>
      <c r="X6558" t="s">
        <v>34</v>
      </c>
      <c r="Y6558" t="s">
        <v>22587</v>
      </c>
      <c r="Z6558" s="1" t="s">
        <v>24632</v>
      </c>
      <c r="AA6558" t="s">
        <v>24027</v>
      </c>
      <c r="AB6558" t="s">
        <v>24633</v>
      </c>
      <c r="AC6558" t="s">
        <v>102</v>
      </c>
      <c r="AD6558">
        <v>97389</v>
      </c>
    </row>
    <row r="6559" spans="1:30" x14ac:dyDescent="0.25">
      <c r="A6559">
        <f t="shared" ca="1" si="102"/>
        <v>16966</v>
      </c>
      <c r="B6559" t="s">
        <v>677</v>
      </c>
      <c r="C6559" t="s">
        <v>80</v>
      </c>
      <c r="F6559" t="s">
        <v>7571</v>
      </c>
      <c r="G6559">
        <v>0</v>
      </c>
      <c r="O6559" t="s">
        <v>33</v>
      </c>
      <c r="Y6559" t="s">
        <v>7567</v>
      </c>
      <c r="Z6559" t="s">
        <v>7910</v>
      </c>
      <c r="AA6559" t="s">
        <v>7908</v>
      </c>
      <c r="AB6559" t="s">
        <v>7911</v>
      </c>
      <c r="AC6559" t="s">
        <v>38</v>
      </c>
      <c r="AD6559">
        <v>98501</v>
      </c>
    </row>
    <row r="6560" spans="1:30" ht="409.5" x14ac:dyDescent="0.25">
      <c r="A6560">
        <f t="shared" ca="1" si="102"/>
        <v>17547</v>
      </c>
      <c r="B6560" t="s">
        <v>3439</v>
      </c>
      <c r="G6560">
        <v>0</v>
      </c>
      <c r="O6560" t="s">
        <v>33</v>
      </c>
      <c r="X6560" t="s">
        <v>34</v>
      </c>
      <c r="Y6560" t="s">
        <v>5046</v>
      </c>
      <c r="Z6560" s="1" t="s">
        <v>37551</v>
      </c>
      <c r="AA6560" t="s">
        <v>37552</v>
      </c>
      <c r="AB6560" t="s">
        <v>37553</v>
      </c>
    </row>
    <row r="6561" spans="1:30" x14ac:dyDescent="0.25">
      <c r="A6561">
        <f t="shared" ca="1" si="102"/>
        <v>13112</v>
      </c>
      <c r="B6561" t="s">
        <v>96</v>
      </c>
      <c r="C6561" t="s">
        <v>97</v>
      </c>
      <c r="G6561">
        <v>0</v>
      </c>
      <c r="O6561" t="s">
        <v>33</v>
      </c>
      <c r="X6561" t="s">
        <v>34</v>
      </c>
      <c r="Y6561" t="s">
        <v>2893</v>
      </c>
      <c r="Z6561" t="s">
        <v>32428</v>
      </c>
      <c r="AA6561" t="s">
        <v>32429</v>
      </c>
      <c r="AB6561" t="s">
        <v>32430</v>
      </c>
      <c r="AC6561" t="s">
        <v>38</v>
      </c>
      <c r="AD6561">
        <v>98649</v>
      </c>
    </row>
    <row r="6562" spans="1:30" x14ac:dyDescent="0.25">
      <c r="A6562">
        <f t="shared" ca="1" si="102"/>
        <v>4736</v>
      </c>
      <c r="B6562" t="s">
        <v>677</v>
      </c>
      <c r="C6562" t="s">
        <v>80</v>
      </c>
      <c r="F6562" t="s">
        <v>15473</v>
      </c>
      <c r="G6562">
        <v>0</v>
      </c>
      <c r="O6562" t="s">
        <v>33</v>
      </c>
      <c r="Y6562" t="s">
        <v>15474</v>
      </c>
      <c r="Z6562" t="s">
        <v>15475</v>
      </c>
      <c r="AA6562" t="s">
        <v>15476</v>
      </c>
      <c r="AB6562" t="s">
        <v>15477</v>
      </c>
      <c r="AC6562" t="s">
        <v>38</v>
      </c>
      <c r="AD6562">
        <v>98105</v>
      </c>
    </row>
    <row r="6563" spans="1:30" x14ac:dyDescent="0.25">
      <c r="A6563">
        <f t="shared" ca="1" si="102"/>
        <v>611</v>
      </c>
      <c r="B6563" t="s">
        <v>30</v>
      </c>
      <c r="C6563" t="s">
        <v>31</v>
      </c>
      <c r="F6563" t="s">
        <v>103</v>
      </c>
      <c r="O6563" t="s">
        <v>33</v>
      </c>
      <c r="X6563" t="s">
        <v>34</v>
      </c>
      <c r="Y6563" t="s">
        <v>104</v>
      </c>
      <c r="Z6563" t="s">
        <v>33082</v>
      </c>
      <c r="AA6563" t="s">
        <v>33082</v>
      </c>
      <c r="AB6563">
        <v>-170090</v>
      </c>
      <c r="AC6563" t="s">
        <v>38</v>
      </c>
      <c r="AD6563">
        <v>98052</v>
      </c>
    </row>
    <row r="6564" spans="1:30" x14ac:dyDescent="0.25">
      <c r="A6564">
        <f t="shared" ca="1" si="102"/>
        <v>14009</v>
      </c>
      <c r="B6564" t="s">
        <v>79</v>
      </c>
      <c r="C6564" t="s">
        <v>80</v>
      </c>
      <c r="O6564" t="s">
        <v>33</v>
      </c>
      <c r="Y6564" t="s">
        <v>26324</v>
      </c>
      <c r="Z6564" t="s">
        <v>26325</v>
      </c>
      <c r="AA6564" t="s">
        <v>26326</v>
      </c>
      <c r="AB6564">
        <v>-181657</v>
      </c>
      <c r="AC6564" t="s">
        <v>38</v>
      </c>
      <c r="AD6564">
        <v>98101</v>
      </c>
    </row>
    <row r="6565" spans="1:30" x14ac:dyDescent="0.25">
      <c r="A6565">
        <f t="shared" ca="1" si="102"/>
        <v>16165</v>
      </c>
      <c r="B6565" t="s">
        <v>2046</v>
      </c>
      <c r="C6565" t="s">
        <v>80</v>
      </c>
      <c r="F6565" t="s">
        <v>5344</v>
      </c>
      <c r="O6565" t="s">
        <v>33</v>
      </c>
      <c r="Y6565" t="s">
        <v>16581</v>
      </c>
      <c r="Z6565" t="s">
        <v>16594</v>
      </c>
      <c r="AA6565" t="s">
        <v>16595</v>
      </c>
      <c r="AB6565">
        <v>-171579</v>
      </c>
      <c r="AC6565" t="s">
        <v>38</v>
      </c>
      <c r="AD6565">
        <v>98121</v>
      </c>
    </row>
    <row r="6566" spans="1:30" x14ac:dyDescent="0.25">
      <c r="A6566">
        <f t="shared" ca="1" si="102"/>
        <v>19412</v>
      </c>
      <c r="B6566" t="s">
        <v>1203</v>
      </c>
      <c r="C6566" t="s">
        <v>45</v>
      </c>
      <c r="F6566" t="s">
        <v>392</v>
      </c>
      <c r="G6566">
        <v>0</v>
      </c>
      <c r="N6566" t="s">
        <v>931</v>
      </c>
      <c r="O6566" t="s">
        <v>52</v>
      </c>
      <c r="Q6566" t="s">
        <v>932</v>
      </c>
      <c r="R6566" t="s">
        <v>3806</v>
      </c>
      <c r="S6566" t="s">
        <v>672</v>
      </c>
      <c r="T6566" t="s">
        <v>1640</v>
      </c>
      <c r="X6566" t="s">
        <v>34</v>
      </c>
      <c r="Y6566" t="s">
        <v>38955</v>
      </c>
      <c r="Z6566" t="s">
        <v>39864</v>
      </c>
      <c r="AA6566" t="s">
        <v>37245</v>
      </c>
      <c r="AB6566" t="s">
        <v>39865</v>
      </c>
    </row>
    <row r="6567" spans="1:30" ht="409.5" x14ac:dyDescent="0.25">
      <c r="A6567">
        <f t="shared" ca="1" si="102"/>
        <v>16295</v>
      </c>
      <c r="B6567" t="s">
        <v>73</v>
      </c>
      <c r="C6567" t="s">
        <v>74</v>
      </c>
      <c r="O6567" t="s">
        <v>63</v>
      </c>
      <c r="X6567" t="s">
        <v>34</v>
      </c>
      <c r="Y6567" t="s">
        <v>25360</v>
      </c>
      <c r="Z6567" s="1" t="s">
        <v>25361</v>
      </c>
      <c r="AA6567" t="s">
        <v>25362</v>
      </c>
      <c r="AB6567">
        <v>-170562</v>
      </c>
      <c r="AC6567" t="s">
        <v>38</v>
      </c>
      <c r="AD6567">
        <v>98164</v>
      </c>
    </row>
    <row r="6568" spans="1:30" x14ac:dyDescent="0.25">
      <c r="A6568">
        <f t="shared" ca="1" si="102"/>
        <v>13202</v>
      </c>
      <c r="B6568" t="s">
        <v>2046</v>
      </c>
      <c r="C6568" t="s">
        <v>80</v>
      </c>
      <c r="F6568" t="s">
        <v>1024</v>
      </c>
      <c r="O6568" t="s">
        <v>33</v>
      </c>
      <c r="Y6568" t="s">
        <v>1025</v>
      </c>
      <c r="Z6568" t="s">
        <v>13544</v>
      </c>
      <c r="AA6568" t="s">
        <v>13542</v>
      </c>
      <c r="AB6568">
        <v>-160510</v>
      </c>
      <c r="AC6568" t="s">
        <v>102</v>
      </c>
      <c r="AD6568">
        <v>97219</v>
      </c>
    </row>
    <row r="6569" spans="1:30" x14ac:dyDescent="0.25">
      <c r="A6569">
        <f t="shared" ca="1" si="102"/>
        <v>1675</v>
      </c>
      <c r="B6569" t="s">
        <v>685</v>
      </c>
      <c r="C6569" t="s">
        <v>686</v>
      </c>
      <c r="F6569" t="s">
        <v>5901</v>
      </c>
      <c r="G6569">
        <v>0</v>
      </c>
      <c r="O6569" t="s">
        <v>33</v>
      </c>
      <c r="Y6569" t="s">
        <v>29700</v>
      </c>
      <c r="Z6569" t="s">
        <v>33886</v>
      </c>
      <c r="AA6569" t="s">
        <v>33884</v>
      </c>
      <c r="AB6569" t="s">
        <v>33887</v>
      </c>
    </row>
    <row r="6570" spans="1:30" x14ac:dyDescent="0.25">
      <c r="A6570">
        <f t="shared" ca="1" si="102"/>
        <v>10039</v>
      </c>
      <c r="B6570" t="s">
        <v>178</v>
      </c>
      <c r="F6570" t="s">
        <v>4512</v>
      </c>
      <c r="G6570">
        <v>0</v>
      </c>
      <c r="O6570" t="s">
        <v>33</v>
      </c>
      <c r="X6570" t="s">
        <v>34</v>
      </c>
      <c r="Y6570" t="s">
        <v>27211</v>
      </c>
      <c r="Z6570" t="s">
        <v>41990</v>
      </c>
      <c r="AA6570" t="s">
        <v>41988</v>
      </c>
      <c r="AB6570" t="s">
        <v>41991</v>
      </c>
      <c r="AC6570" t="s">
        <v>38</v>
      </c>
      <c r="AD6570">
        <v>98902</v>
      </c>
    </row>
    <row r="6571" spans="1:30" x14ac:dyDescent="0.25">
      <c r="A6571">
        <f t="shared" ca="1" si="102"/>
        <v>8651</v>
      </c>
      <c r="B6571" t="s">
        <v>178</v>
      </c>
      <c r="G6571">
        <v>0</v>
      </c>
      <c r="O6571" t="s">
        <v>33</v>
      </c>
      <c r="X6571" t="s">
        <v>34</v>
      </c>
      <c r="Y6571" t="s">
        <v>20181</v>
      </c>
      <c r="Z6571" t="s">
        <v>20182</v>
      </c>
      <c r="AA6571" t="s">
        <v>20182</v>
      </c>
      <c r="AB6571" t="s">
        <v>20183</v>
      </c>
      <c r="AC6571" t="s">
        <v>38</v>
      </c>
    </row>
    <row r="6572" spans="1:30" x14ac:dyDescent="0.25">
      <c r="A6572">
        <f t="shared" ca="1" si="102"/>
        <v>5147</v>
      </c>
      <c r="B6572" t="s">
        <v>124</v>
      </c>
      <c r="C6572" t="s">
        <v>45</v>
      </c>
      <c r="F6572" t="s">
        <v>4311</v>
      </c>
      <c r="G6572">
        <v>0</v>
      </c>
      <c r="O6572" t="s">
        <v>33</v>
      </c>
      <c r="Y6572" t="s">
        <v>4312</v>
      </c>
      <c r="Z6572" t="s">
        <v>4313</v>
      </c>
      <c r="AA6572" t="s">
        <v>4314</v>
      </c>
      <c r="AB6572" t="s">
        <v>4315</v>
      </c>
      <c r="AC6572" t="s">
        <v>102</v>
      </c>
      <c r="AD6572">
        <v>97009</v>
      </c>
    </row>
    <row r="6573" spans="1:30" ht="409.5" x14ac:dyDescent="0.25">
      <c r="A6573">
        <f t="shared" ca="1" si="102"/>
        <v>5042</v>
      </c>
      <c r="B6573" t="s">
        <v>334</v>
      </c>
      <c r="C6573" t="s">
        <v>45</v>
      </c>
      <c r="F6573" t="s">
        <v>20250</v>
      </c>
      <c r="G6573">
        <v>0</v>
      </c>
      <c r="O6573" t="s">
        <v>33</v>
      </c>
      <c r="X6573" t="s">
        <v>34</v>
      </c>
      <c r="Y6573" t="s">
        <v>22598</v>
      </c>
      <c r="Z6573" s="1" t="s">
        <v>23701</v>
      </c>
      <c r="AA6573" t="s">
        <v>23605</v>
      </c>
      <c r="AB6573" t="s">
        <v>23702</v>
      </c>
      <c r="AC6573" t="s">
        <v>102</v>
      </c>
      <c r="AD6573">
        <v>97302</v>
      </c>
    </row>
    <row r="6574" spans="1:30" x14ac:dyDescent="0.25">
      <c r="A6574">
        <f t="shared" ca="1" si="102"/>
        <v>1920</v>
      </c>
      <c r="B6574" t="s">
        <v>178</v>
      </c>
      <c r="F6574" t="s">
        <v>2107</v>
      </c>
      <c r="G6574">
        <v>0</v>
      </c>
      <c r="O6574" t="s">
        <v>33</v>
      </c>
      <c r="X6574" t="s">
        <v>34</v>
      </c>
      <c r="Y6574" t="s">
        <v>2108</v>
      </c>
      <c r="Z6574" t="s">
        <v>35608</v>
      </c>
      <c r="AA6574" t="s">
        <v>35609</v>
      </c>
      <c r="AB6574" t="s">
        <v>35610</v>
      </c>
      <c r="AC6574" t="s">
        <v>38</v>
      </c>
      <c r="AD6574">
        <v>98902</v>
      </c>
    </row>
    <row r="6575" spans="1:30" x14ac:dyDescent="0.25">
      <c r="A6575">
        <f t="shared" ca="1" si="102"/>
        <v>9087</v>
      </c>
      <c r="B6575" t="s">
        <v>334</v>
      </c>
      <c r="C6575" t="s">
        <v>45</v>
      </c>
      <c r="O6575" t="s">
        <v>8498</v>
      </c>
      <c r="AB6575">
        <v>-180694</v>
      </c>
    </row>
    <row r="6576" spans="1:30" ht="409.5" x14ac:dyDescent="0.25">
      <c r="A6576">
        <f t="shared" ca="1" si="102"/>
        <v>16400</v>
      </c>
      <c r="B6576" t="s">
        <v>230</v>
      </c>
      <c r="C6576" t="s">
        <v>45</v>
      </c>
      <c r="O6576" t="s">
        <v>33</v>
      </c>
      <c r="X6576" t="s">
        <v>34</v>
      </c>
      <c r="Y6576" t="s">
        <v>22317</v>
      </c>
      <c r="Z6576" s="1" t="s">
        <v>23019</v>
      </c>
      <c r="AA6576" t="s">
        <v>22580</v>
      </c>
      <c r="AB6576">
        <v>-163134</v>
      </c>
    </row>
    <row r="6577" spans="1:30" x14ac:dyDescent="0.25">
      <c r="A6577">
        <f t="shared" ca="1" si="102"/>
        <v>4927</v>
      </c>
      <c r="B6577" t="s">
        <v>244</v>
      </c>
      <c r="C6577" t="s">
        <v>245</v>
      </c>
      <c r="O6577" t="s">
        <v>63</v>
      </c>
      <c r="X6577" t="s">
        <v>34</v>
      </c>
      <c r="Y6577" t="s">
        <v>42645</v>
      </c>
      <c r="Z6577" t="s">
        <v>42646</v>
      </c>
      <c r="AA6577" t="s">
        <v>42647</v>
      </c>
      <c r="AB6577">
        <v>-171505</v>
      </c>
      <c r="AC6577" t="s">
        <v>38</v>
      </c>
      <c r="AD6577">
        <v>98201</v>
      </c>
    </row>
    <row r="6578" spans="1:30" ht="409.5" x14ac:dyDescent="0.25">
      <c r="A6578">
        <f t="shared" ca="1" si="102"/>
        <v>9892</v>
      </c>
      <c r="B6578" t="s">
        <v>276</v>
      </c>
      <c r="C6578" t="s">
        <v>45</v>
      </c>
      <c r="G6578">
        <v>0</v>
      </c>
      <c r="O6578" t="s">
        <v>33</v>
      </c>
      <c r="X6578" t="s">
        <v>34</v>
      </c>
      <c r="Y6578" t="s">
        <v>22243</v>
      </c>
      <c r="Z6578" s="1" t="s">
        <v>40564</v>
      </c>
      <c r="AA6578" t="s">
        <v>40565</v>
      </c>
      <c r="AB6578" t="s">
        <v>40566</v>
      </c>
      <c r="AC6578" t="s">
        <v>38</v>
      </c>
      <c r="AD6578">
        <v>98039</v>
      </c>
    </row>
    <row r="6579" spans="1:30" ht="240" x14ac:dyDescent="0.25">
      <c r="A6579">
        <f t="shared" ca="1" si="102"/>
        <v>9933</v>
      </c>
      <c r="B6579" t="s">
        <v>230</v>
      </c>
      <c r="C6579" t="s">
        <v>45</v>
      </c>
      <c r="O6579" t="s">
        <v>33</v>
      </c>
      <c r="X6579" t="s">
        <v>34</v>
      </c>
      <c r="Y6579" t="s">
        <v>22669</v>
      </c>
      <c r="Z6579" s="1" t="s">
        <v>23183</v>
      </c>
      <c r="AA6579" t="s">
        <v>22580</v>
      </c>
      <c r="AB6579">
        <v>-170899</v>
      </c>
    </row>
    <row r="6580" spans="1:30" x14ac:dyDescent="0.25">
      <c r="A6580">
        <f t="shared" ca="1" si="102"/>
        <v>10707</v>
      </c>
      <c r="B6580" t="s">
        <v>677</v>
      </c>
      <c r="C6580" t="s">
        <v>80</v>
      </c>
      <c r="G6580">
        <v>0</v>
      </c>
      <c r="O6580" t="s">
        <v>33</v>
      </c>
      <c r="Y6580" t="s">
        <v>6498</v>
      </c>
      <c r="Z6580" t="s">
        <v>7038</v>
      </c>
      <c r="AA6580" t="s">
        <v>7039</v>
      </c>
      <c r="AB6580" t="s">
        <v>7040</v>
      </c>
      <c r="AC6580" t="s">
        <v>38</v>
      </c>
      <c r="AD6580">
        <v>98682</v>
      </c>
    </row>
    <row r="6581" spans="1:30" ht="409.5" x14ac:dyDescent="0.25">
      <c r="A6581">
        <f t="shared" ca="1" si="102"/>
        <v>958</v>
      </c>
      <c r="B6581" t="s">
        <v>2046</v>
      </c>
      <c r="C6581" t="s">
        <v>80</v>
      </c>
      <c r="F6581" t="s">
        <v>1418</v>
      </c>
      <c r="G6581">
        <v>0</v>
      </c>
      <c r="O6581" t="s">
        <v>33</v>
      </c>
      <c r="Y6581" t="s">
        <v>1419</v>
      </c>
      <c r="Z6581" s="1" t="s">
        <v>32170</v>
      </c>
      <c r="AA6581" t="s">
        <v>32171</v>
      </c>
      <c r="AB6581" t="s">
        <v>32172</v>
      </c>
      <c r="AC6581" t="s">
        <v>38</v>
      </c>
      <c r="AD6581">
        <v>98504</v>
      </c>
    </row>
    <row r="6582" spans="1:30" x14ac:dyDescent="0.25">
      <c r="A6582">
        <f t="shared" ca="1" si="102"/>
        <v>8219</v>
      </c>
      <c r="B6582" t="s">
        <v>739</v>
      </c>
      <c r="C6582" t="s">
        <v>686</v>
      </c>
      <c r="F6582" t="s">
        <v>3030</v>
      </c>
      <c r="O6582" t="s">
        <v>33</v>
      </c>
      <c r="Y6582" t="s">
        <v>30361</v>
      </c>
      <c r="Z6582" t="s">
        <v>30362</v>
      </c>
      <c r="AA6582" t="s">
        <v>30353</v>
      </c>
      <c r="AB6582">
        <v>-172414</v>
      </c>
      <c r="AC6582" t="s">
        <v>38</v>
      </c>
      <c r="AD6582">
        <v>99301</v>
      </c>
    </row>
    <row r="6583" spans="1:30" ht="409.5" x14ac:dyDescent="0.25">
      <c r="A6583">
        <f t="shared" ca="1" si="102"/>
        <v>18856</v>
      </c>
      <c r="B6583" t="s">
        <v>334</v>
      </c>
      <c r="C6583" t="s">
        <v>45</v>
      </c>
      <c r="O6583" t="s">
        <v>33</v>
      </c>
      <c r="X6583" t="s">
        <v>34</v>
      </c>
      <c r="Y6583" t="s">
        <v>41209</v>
      </c>
      <c r="Z6583" s="1" t="s">
        <v>41210</v>
      </c>
      <c r="AA6583" t="s">
        <v>41211</v>
      </c>
      <c r="AB6583">
        <v>-160046</v>
      </c>
      <c r="AC6583" t="s">
        <v>38</v>
      </c>
      <c r="AD6583">
        <v>98011</v>
      </c>
    </row>
    <row r="6584" spans="1:30" x14ac:dyDescent="0.25">
      <c r="A6584">
        <f t="shared" ca="1" si="102"/>
        <v>3287</v>
      </c>
      <c r="B6584" t="s">
        <v>739</v>
      </c>
      <c r="C6584" t="s">
        <v>686</v>
      </c>
      <c r="F6584" t="s">
        <v>30123</v>
      </c>
      <c r="O6584" t="s">
        <v>33</v>
      </c>
      <c r="Y6584" t="s">
        <v>30124</v>
      </c>
      <c r="Z6584" t="s">
        <v>30125</v>
      </c>
      <c r="AA6584" t="s">
        <v>30101</v>
      </c>
      <c r="AB6584">
        <v>-171499</v>
      </c>
      <c r="AC6584" t="s">
        <v>38</v>
      </c>
      <c r="AD6584">
        <v>99156</v>
      </c>
    </row>
    <row r="6585" spans="1:30" x14ac:dyDescent="0.25">
      <c r="A6585">
        <f t="shared" ca="1" si="102"/>
        <v>1678</v>
      </c>
      <c r="B6585" t="s">
        <v>685</v>
      </c>
      <c r="C6585" t="s">
        <v>686</v>
      </c>
      <c r="F6585" t="s">
        <v>3210</v>
      </c>
      <c r="O6585" t="s">
        <v>33</v>
      </c>
      <c r="X6585" t="s">
        <v>34</v>
      </c>
      <c r="Y6585" t="s">
        <v>3211</v>
      </c>
      <c r="Z6585" t="s">
        <v>3212</v>
      </c>
      <c r="AA6585" t="s">
        <v>3213</v>
      </c>
      <c r="AB6585">
        <v>-170996</v>
      </c>
    </row>
    <row r="6586" spans="1:30" ht="409.5" x14ac:dyDescent="0.25">
      <c r="A6586">
        <f t="shared" ca="1" si="102"/>
        <v>15682</v>
      </c>
      <c r="B6586" t="s">
        <v>2046</v>
      </c>
      <c r="C6586" t="s">
        <v>80</v>
      </c>
      <c r="F6586" t="s">
        <v>8618</v>
      </c>
      <c r="G6586">
        <v>0</v>
      </c>
      <c r="O6586" t="s">
        <v>33</v>
      </c>
      <c r="Y6586" t="s">
        <v>8619</v>
      </c>
      <c r="Z6586" s="1" t="s">
        <v>8620</v>
      </c>
      <c r="AA6586" t="s">
        <v>8621</v>
      </c>
      <c r="AB6586" t="s">
        <v>8622</v>
      </c>
      <c r="AC6586" t="s">
        <v>38</v>
      </c>
      <c r="AD6586">
        <v>98626</v>
      </c>
    </row>
    <row r="6587" spans="1:30" ht="390" x14ac:dyDescent="0.25">
      <c r="A6587">
        <f t="shared" ca="1" si="102"/>
        <v>970</v>
      </c>
      <c r="B6587" t="s">
        <v>107</v>
      </c>
      <c r="C6587" t="s">
        <v>108</v>
      </c>
      <c r="F6587" t="s">
        <v>3707</v>
      </c>
      <c r="G6587">
        <v>0</v>
      </c>
      <c r="O6587" t="s">
        <v>33</v>
      </c>
      <c r="X6587" t="s">
        <v>34</v>
      </c>
      <c r="Y6587" t="s">
        <v>3708</v>
      </c>
      <c r="Z6587" s="1" t="s">
        <v>4367</v>
      </c>
      <c r="AA6587" t="s">
        <v>4347</v>
      </c>
      <c r="AB6587" t="s">
        <v>4368</v>
      </c>
      <c r="AC6587" t="s">
        <v>102</v>
      </c>
      <c r="AD6587">
        <v>97222</v>
      </c>
    </row>
    <row r="6588" spans="1:30" x14ac:dyDescent="0.25">
      <c r="A6588">
        <f t="shared" ca="1" si="102"/>
        <v>8563</v>
      </c>
      <c r="B6588" t="s">
        <v>677</v>
      </c>
      <c r="C6588" t="s">
        <v>80</v>
      </c>
      <c r="F6588" t="s">
        <v>7578</v>
      </c>
      <c r="G6588">
        <v>0</v>
      </c>
      <c r="O6588" t="s">
        <v>33</v>
      </c>
      <c r="Y6588" t="s">
        <v>7579</v>
      </c>
      <c r="Z6588" t="s">
        <v>13115</v>
      </c>
      <c r="AA6588" t="s">
        <v>13116</v>
      </c>
      <c r="AB6588" t="s">
        <v>13117</v>
      </c>
      <c r="AC6588" t="s">
        <v>38</v>
      </c>
      <c r="AD6588">
        <v>99336</v>
      </c>
    </row>
    <row r="6589" spans="1:30" x14ac:dyDescent="0.25">
      <c r="A6589">
        <f t="shared" ca="1" si="102"/>
        <v>12719</v>
      </c>
      <c r="B6589" t="s">
        <v>677</v>
      </c>
      <c r="C6589" t="s">
        <v>80</v>
      </c>
      <c r="F6589" t="s">
        <v>215</v>
      </c>
      <c r="G6589">
        <v>0</v>
      </c>
      <c r="O6589" t="s">
        <v>33</v>
      </c>
      <c r="Y6589" t="s">
        <v>6873</v>
      </c>
      <c r="Z6589" t="s">
        <v>7538</v>
      </c>
      <c r="AA6589" t="s">
        <v>7539</v>
      </c>
      <c r="AB6589" t="s">
        <v>7540</v>
      </c>
      <c r="AC6589" t="s">
        <v>38</v>
      </c>
      <c r="AD6589">
        <v>98133</v>
      </c>
    </row>
    <row r="6590" spans="1:30" x14ac:dyDescent="0.25">
      <c r="A6590">
        <f t="shared" ca="1" si="102"/>
        <v>4241</v>
      </c>
      <c r="B6590" t="s">
        <v>489</v>
      </c>
      <c r="C6590" t="s">
        <v>45</v>
      </c>
      <c r="O6590" t="s">
        <v>33</v>
      </c>
      <c r="X6590" t="s">
        <v>34</v>
      </c>
      <c r="Y6590" t="s">
        <v>3164</v>
      </c>
      <c r="Z6590" t="s">
        <v>3165</v>
      </c>
      <c r="AA6590" t="s">
        <v>3166</v>
      </c>
      <c r="AB6590">
        <v>-161423</v>
      </c>
      <c r="AC6590" t="s">
        <v>38</v>
      </c>
      <c r="AD6590">
        <v>98034</v>
      </c>
    </row>
    <row r="6591" spans="1:30" ht="285" x14ac:dyDescent="0.25">
      <c r="A6591">
        <f t="shared" ca="1" si="102"/>
        <v>17299</v>
      </c>
      <c r="B6591" t="s">
        <v>73</v>
      </c>
      <c r="C6591" t="s">
        <v>74</v>
      </c>
      <c r="F6591" t="s">
        <v>2270</v>
      </c>
      <c r="O6591" t="s">
        <v>33</v>
      </c>
      <c r="W6591">
        <v>15</v>
      </c>
      <c r="X6591" t="s">
        <v>34</v>
      </c>
      <c r="Y6591" t="s">
        <v>37532</v>
      </c>
      <c r="Z6591" s="1" t="s">
        <v>37533</v>
      </c>
      <c r="AA6591" t="s">
        <v>37534</v>
      </c>
      <c r="AB6591">
        <v>-173312</v>
      </c>
    </row>
    <row r="6592" spans="1:30" x14ac:dyDescent="0.25">
      <c r="A6592">
        <f t="shared" ca="1" si="102"/>
        <v>4722</v>
      </c>
      <c r="B6592" t="s">
        <v>79</v>
      </c>
      <c r="C6592" t="s">
        <v>80</v>
      </c>
      <c r="F6592" t="s">
        <v>5344</v>
      </c>
      <c r="O6592" t="s">
        <v>33</v>
      </c>
      <c r="Y6592" t="s">
        <v>16581</v>
      </c>
      <c r="Z6592" t="s">
        <v>26247</v>
      </c>
      <c r="AA6592" t="s">
        <v>26248</v>
      </c>
      <c r="AB6592">
        <v>-171745</v>
      </c>
      <c r="AC6592" t="s">
        <v>38</v>
      </c>
      <c r="AD6592">
        <v>98121</v>
      </c>
    </row>
    <row r="6593" spans="1:30" x14ac:dyDescent="0.25">
      <c r="A6593">
        <f t="shared" ca="1" si="102"/>
        <v>9956</v>
      </c>
      <c r="B6593" t="s">
        <v>68</v>
      </c>
      <c r="C6593" t="s">
        <v>45</v>
      </c>
      <c r="F6593" t="s">
        <v>943</v>
      </c>
      <c r="O6593" t="s">
        <v>33</v>
      </c>
      <c r="X6593" t="s">
        <v>34</v>
      </c>
      <c r="Y6593" t="s">
        <v>43365</v>
      </c>
      <c r="Z6593" t="s">
        <v>43366</v>
      </c>
      <c r="AA6593" t="s">
        <v>43367</v>
      </c>
      <c r="AB6593">
        <v>-162189</v>
      </c>
      <c r="AC6593" t="s">
        <v>38</v>
      </c>
      <c r="AD6593">
        <v>98007</v>
      </c>
    </row>
    <row r="6594" spans="1:30" x14ac:dyDescent="0.25">
      <c r="A6594">
        <f t="shared" ref="A6594:A6657" ca="1" si="103">RANDBETWEEN(1,20000)</f>
        <v>4502</v>
      </c>
      <c r="B6594" t="s">
        <v>739</v>
      </c>
      <c r="C6594" t="s">
        <v>686</v>
      </c>
      <c r="F6594" t="s">
        <v>5901</v>
      </c>
      <c r="O6594" t="s">
        <v>33</v>
      </c>
      <c r="Y6594" t="s">
        <v>30063</v>
      </c>
      <c r="Z6594" t="s">
        <v>30064</v>
      </c>
      <c r="AA6594" t="s">
        <v>30043</v>
      </c>
      <c r="AB6594">
        <v>-161069</v>
      </c>
    </row>
    <row r="6595" spans="1:30" x14ac:dyDescent="0.25">
      <c r="A6595">
        <f t="shared" ca="1" si="103"/>
        <v>5662</v>
      </c>
      <c r="B6595" t="s">
        <v>36232</v>
      </c>
      <c r="F6595" t="s">
        <v>35289</v>
      </c>
      <c r="G6595">
        <v>0</v>
      </c>
      <c r="O6595" t="s">
        <v>33</v>
      </c>
      <c r="Y6595" t="s">
        <v>35661</v>
      </c>
      <c r="Z6595" t="s">
        <v>36798</v>
      </c>
      <c r="AA6595" t="s">
        <v>36796</v>
      </c>
      <c r="AB6595" t="s">
        <v>36799</v>
      </c>
      <c r="AC6595" t="s">
        <v>38</v>
      </c>
      <c r="AD6595">
        <v>98104</v>
      </c>
    </row>
    <row r="6596" spans="1:30" x14ac:dyDescent="0.25">
      <c r="A6596">
        <f t="shared" ca="1" si="103"/>
        <v>10005</v>
      </c>
      <c r="B6596" t="s">
        <v>739</v>
      </c>
      <c r="C6596" t="s">
        <v>686</v>
      </c>
      <c r="F6596" t="s">
        <v>4947</v>
      </c>
      <c r="G6596">
        <v>0</v>
      </c>
      <c r="O6596" t="s">
        <v>63</v>
      </c>
      <c r="X6596" t="s">
        <v>34</v>
      </c>
      <c r="Y6596" t="s">
        <v>3152</v>
      </c>
      <c r="Z6596" t="s">
        <v>29599</v>
      </c>
      <c r="AA6596" t="s">
        <v>29589</v>
      </c>
      <c r="AB6596" t="s">
        <v>29600</v>
      </c>
    </row>
    <row r="6597" spans="1:30" ht="409.5" x14ac:dyDescent="0.25">
      <c r="A6597">
        <f t="shared" ca="1" si="103"/>
        <v>1787</v>
      </c>
      <c r="B6597" t="s">
        <v>178</v>
      </c>
      <c r="C6597" t="s">
        <v>179</v>
      </c>
      <c r="F6597" t="s">
        <v>3707</v>
      </c>
      <c r="O6597" t="s">
        <v>33</v>
      </c>
      <c r="X6597" t="s">
        <v>34</v>
      </c>
      <c r="Y6597" t="s">
        <v>3708</v>
      </c>
      <c r="Z6597" s="1" t="s">
        <v>4326</v>
      </c>
      <c r="AA6597" t="s">
        <v>4322</v>
      </c>
      <c r="AB6597">
        <v>-171908</v>
      </c>
      <c r="AC6597" t="s">
        <v>102</v>
      </c>
      <c r="AD6597">
        <v>97222</v>
      </c>
    </row>
    <row r="6598" spans="1:30" ht="409.5" x14ac:dyDescent="0.25">
      <c r="A6598">
        <f t="shared" ca="1" si="103"/>
        <v>15499</v>
      </c>
      <c r="B6598" t="s">
        <v>230</v>
      </c>
      <c r="C6598" t="s">
        <v>45</v>
      </c>
      <c r="F6598" t="s">
        <v>20250</v>
      </c>
      <c r="O6598" t="s">
        <v>33</v>
      </c>
      <c r="W6598">
        <v>15</v>
      </c>
      <c r="X6598" t="s">
        <v>34</v>
      </c>
      <c r="Y6598" t="s">
        <v>22643</v>
      </c>
      <c r="Z6598" s="1" t="s">
        <v>23407</v>
      </c>
      <c r="AA6598" t="s">
        <v>22580</v>
      </c>
      <c r="AB6598">
        <v>-180031</v>
      </c>
    </row>
    <row r="6599" spans="1:30" ht="409.5" x14ac:dyDescent="0.25">
      <c r="A6599">
        <f t="shared" ca="1" si="103"/>
        <v>6343</v>
      </c>
      <c r="B6599" t="s">
        <v>489</v>
      </c>
      <c r="C6599" t="s">
        <v>45</v>
      </c>
      <c r="F6599" t="s">
        <v>20250</v>
      </c>
      <c r="O6599" t="s">
        <v>33</v>
      </c>
      <c r="X6599" t="s">
        <v>34</v>
      </c>
      <c r="Y6599" t="s">
        <v>22643</v>
      </c>
      <c r="Z6599" s="1" t="s">
        <v>22903</v>
      </c>
      <c r="AA6599" t="s">
        <v>22580</v>
      </c>
      <c r="AB6599">
        <v>-162038</v>
      </c>
      <c r="AC6599" t="s">
        <v>102</v>
      </c>
      <c r="AD6599">
        <v>97302</v>
      </c>
    </row>
    <row r="6600" spans="1:30" ht="315" x14ac:dyDescent="0.25">
      <c r="A6600">
        <f t="shared" ca="1" si="103"/>
        <v>17220</v>
      </c>
      <c r="B6600" t="s">
        <v>73</v>
      </c>
      <c r="C6600" t="s">
        <v>74</v>
      </c>
      <c r="O6600" t="s">
        <v>33</v>
      </c>
      <c r="X6600" t="s">
        <v>34</v>
      </c>
      <c r="Y6600" t="s">
        <v>37805</v>
      </c>
      <c r="Z6600" s="1" t="s">
        <v>37806</v>
      </c>
      <c r="AA6600" t="s">
        <v>37807</v>
      </c>
      <c r="AB6600">
        <v>-171220</v>
      </c>
    </row>
    <row r="6601" spans="1:30" x14ac:dyDescent="0.25">
      <c r="A6601">
        <f t="shared" ca="1" si="103"/>
        <v>13719</v>
      </c>
      <c r="B6601" t="s">
        <v>178</v>
      </c>
      <c r="F6601" t="s">
        <v>9742</v>
      </c>
      <c r="G6601">
        <v>0</v>
      </c>
      <c r="O6601" t="s">
        <v>33</v>
      </c>
      <c r="X6601" t="s">
        <v>34</v>
      </c>
      <c r="Y6601" t="s">
        <v>9743</v>
      </c>
      <c r="Z6601" t="s">
        <v>9744</v>
      </c>
      <c r="AA6601" t="s">
        <v>9745</v>
      </c>
      <c r="AB6601" t="s">
        <v>9746</v>
      </c>
    </row>
    <row r="6602" spans="1:30" ht="409.5" x14ac:dyDescent="0.25">
      <c r="A6602">
        <f t="shared" ca="1" si="103"/>
        <v>14601</v>
      </c>
      <c r="B6602" t="s">
        <v>73</v>
      </c>
      <c r="C6602" t="s">
        <v>74</v>
      </c>
      <c r="O6602" t="s">
        <v>63</v>
      </c>
      <c r="X6602" t="s">
        <v>34</v>
      </c>
      <c r="Y6602" t="s">
        <v>40838</v>
      </c>
      <c r="Z6602" s="1" t="s">
        <v>40839</v>
      </c>
      <c r="AA6602" t="s">
        <v>40840</v>
      </c>
      <c r="AB6602">
        <v>-170467</v>
      </c>
    </row>
    <row r="6603" spans="1:30" ht="409.5" x14ac:dyDescent="0.25">
      <c r="A6603">
        <f t="shared" ca="1" si="103"/>
        <v>14122</v>
      </c>
      <c r="B6603" t="s">
        <v>1203</v>
      </c>
      <c r="C6603" t="s">
        <v>45</v>
      </c>
      <c r="F6603" t="s">
        <v>1598</v>
      </c>
      <c r="G6603">
        <v>0</v>
      </c>
      <c r="O6603" t="s">
        <v>33</v>
      </c>
      <c r="V6603" t="s">
        <v>28323</v>
      </c>
      <c r="W6603">
        <v>30</v>
      </c>
      <c r="X6603" t="s">
        <v>34</v>
      </c>
      <c r="Y6603" t="s">
        <v>17507</v>
      </c>
      <c r="Z6603" s="1" t="s">
        <v>28324</v>
      </c>
      <c r="AA6603" t="s">
        <v>28325</v>
      </c>
      <c r="AB6603" t="s">
        <v>28326</v>
      </c>
      <c r="AC6603" t="s">
        <v>38</v>
      </c>
      <c r="AD6603">
        <v>98101</v>
      </c>
    </row>
    <row r="6604" spans="1:30" ht="409.5" x14ac:dyDescent="0.25">
      <c r="A6604">
        <f t="shared" ca="1" si="103"/>
        <v>10599</v>
      </c>
      <c r="B6604" t="s">
        <v>2046</v>
      </c>
      <c r="C6604" t="s">
        <v>80</v>
      </c>
      <c r="F6604" t="s">
        <v>413</v>
      </c>
      <c r="G6604">
        <v>0</v>
      </c>
      <c r="O6604" t="s">
        <v>33</v>
      </c>
      <c r="Y6604" t="s">
        <v>6646</v>
      </c>
      <c r="Z6604" s="1" t="s">
        <v>6647</v>
      </c>
      <c r="AA6604" t="s">
        <v>6648</v>
      </c>
      <c r="AB6604" t="s">
        <v>6649</v>
      </c>
      <c r="AC6604" t="s">
        <v>38</v>
      </c>
      <c r="AD6604">
        <v>98004</v>
      </c>
    </row>
    <row r="6605" spans="1:30" ht="409.5" x14ac:dyDescent="0.25">
      <c r="A6605">
        <f t="shared" ca="1" si="103"/>
        <v>187</v>
      </c>
      <c r="B6605" t="s">
        <v>3712</v>
      </c>
      <c r="C6605" t="s">
        <v>16820</v>
      </c>
      <c r="F6605" t="s">
        <v>20250</v>
      </c>
      <c r="G6605">
        <v>0</v>
      </c>
      <c r="O6605" t="s">
        <v>33</v>
      </c>
      <c r="X6605" t="s">
        <v>34</v>
      </c>
      <c r="Y6605" t="s">
        <v>22651</v>
      </c>
      <c r="Z6605" s="1" t="s">
        <v>24457</v>
      </c>
      <c r="AA6605" t="s">
        <v>24027</v>
      </c>
      <c r="AB6605" t="s">
        <v>24458</v>
      </c>
      <c r="AC6605" t="s">
        <v>102</v>
      </c>
      <c r="AD6605">
        <v>97302</v>
      </c>
    </row>
    <row r="6606" spans="1:30" x14ac:dyDescent="0.25">
      <c r="A6606">
        <f t="shared" ca="1" si="103"/>
        <v>15304</v>
      </c>
      <c r="B6606" t="s">
        <v>73</v>
      </c>
      <c r="C6606" t="s">
        <v>74</v>
      </c>
      <c r="F6606" t="s">
        <v>3064</v>
      </c>
      <c r="G6606">
        <v>0</v>
      </c>
      <c r="O6606" t="s">
        <v>33</v>
      </c>
      <c r="Y6606" t="s">
        <v>35976</v>
      </c>
      <c r="Z6606" t="s">
        <v>36724</v>
      </c>
      <c r="AA6606" t="s">
        <v>36725</v>
      </c>
      <c r="AB6606" t="s">
        <v>36726</v>
      </c>
    </row>
    <row r="6607" spans="1:30" x14ac:dyDescent="0.25">
      <c r="A6607">
        <f t="shared" ca="1" si="103"/>
        <v>930</v>
      </c>
      <c r="B6607" t="s">
        <v>685</v>
      </c>
      <c r="C6607" t="s">
        <v>686</v>
      </c>
      <c r="F6607" t="s">
        <v>33455</v>
      </c>
      <c r="O6607" t="s">
        <v>33</v>
      </c>
      <c r="Y6607" t="s">
        <v>34313</v>
      </c>
      <c r="Z6607" t="s">
        <v>35018</v>
      </c>
      <c r="AA6607" t="s">
        <v>35009</v>
      </c>
      <c r="AB6607">
        <v>-173012</v>
      </c>
      <c r="AC6607" t="s">
        <v>31023</v>
      </c>
      <c r="AD6607">
        <v>72703</v>
      </c>
    </row>
    <row r="6608" spans="1:30" ht="409.5" x14ac:dyDescent="0.25">
      <c r="A6608">
        <f t="shared" ca="1" si="103"/>
        <v>19589</v>
      </c>
      <c r="B6608" t="s">
        <v>2046</v>
      </c>
      <c r="C6608" t="s">
        <v>80</v>
      </c>
      <c r="F6608" t="s">
        <v>81</v>
      </c>
      <c r="G6608">
        <v>0</v>
      </c>
      <c r="O6608" t="s">
        <v>33</v>
      </c>
      <c r="Y6608" t="s">
        <v>5725</v>
      </c>
      <c r="Z6608" s="1" t="s">
        <v>12454</v>
      </c>
      <c r="AA6608" t="s">
        <v>12455</v>
      </c>
      <c r="AB6608" t="s">
        <v>12456</v>
      </c>
      <c r="AC6608" t="s">
        <v>38</v>
      </c>
      <c r="AD6608">
        <v>98668</v>
      </c>
    </row>
    <row r="6609" spans="1:30" x14ac:dyDescent="0.25">
      <c r="A6609">
        <f t="shared" ca="1" si="103"/>
        <v>6828</v>
      </c>
      <c r="B6609" t="s">
        <v>334</v>
      </c>
      <c r="C6609" t="s">
        <v>45</v>
      </c>
      <c r="O6609" t="s">
        <v>33</v>
      </c>
      <c r="X6609" t="s">
        <v>34</v>
      </c>
      <c r="Y6609" t="s">
        <v>21161</v>
      </c>
      <c r="Z6609" t="s">
        <v>21162</v>
      </c>
      <c r="AA6609" t="s">
        <v>2406</v>
      </c>
      <c r="AB6609">
        <v>-161083</v>
      </c>
      <c r="AC6609" t="s">
        <v>38</v>
      </c>
      <c r="AD6609">
        <v>98506</v>
      </c>
    </row>
    <row r="6610" spans="1:30" x14ac:dyDescent="0.25">
      <c r="A6610">
        <f t="shared" ca="1" si="103"/>
        <v>16311</v>
      </c>
      <c r="B6610" t="s">
        <v>2046</v>
      </c>
      <c r="C6610" t="s">
        <v>80</v>
      </c>
      <c r="F6610" t="s">
        <v>5745</v>
      </c>
      <c r="O6610" t="s">
        <v>33</v>
      </c>
      <c r="Y6610" t="s">
        <v>10053</v>
      </c>
      <c r="Z6610" t="s">
        <v>13849</v>
      </c>
      <c r="AA6610" t="s">
        <v>13850</v>
      </c>
      <c r="AB6610">
        <v>-161582</v>
      </c>
      <c r="AC6610" t="s">
        <v>38</v>
      </c>
      <c r="AD6610">
        <v>98201</v>
      </c>
    </row>
    <row r="6611" spans="1:30" ht="360" x14ac:dyDescent="0.25">
      <c r="A6611">
        <f t="shared" ca="1" si="103"/>
        <v>7863</v>
      </c>
      <c r="B6611" t="s">
        <v>334</v>
      </c>
      <c r="C6611" t="s">
        <v>45</v>
      </c>
      <c r="F6611" t="s">
        <v>835</v>
      </c>
      <c r="G6611">
        <v>0</v>
      </c>
      <c r="O6611" t="s">
        <v>63</v>
      </c>
      <c r="X6611" t="s">
        <v>34</v>
      </c>
      <c r="Y6611" t="s">
        <v>836</v>
      </c>
      <c r="Z6611" s="1" t="s">
        <v>837</v>
      </c>
      <c r="AA6611" t="s">
        <v>838</v>
      </c>
      <c r="AB6611" t="s">
        <v>839</v>
      </c>
      <c r="AC6611" t="s">
        <v>38</v>
      </c>
      <c r="AD6611">
        <v>98134</v>
      </c>
    </row>
    <row r="6612" spans="1:30" ht="405" x14ac:dyDescent="0.25">
      <c r="A6612">
        <f t="shared" ca="1" si="103"/>
        <v>12169</v>
      </c>
      <c r="B6612" t="s">
        <v>124</v>
      </c>
      <c r="C6612" t="s">
        <v>45</v>
      </c>
      <c r="F6612" t="s">
        <v>7610</v>
      </c>
      <c r="G6612">
        <v>0</v>
      </c>
      <c r="O6612" t="s">
        <v>33</v>
      </c>
      <c r="Y6612" t="s">
        <v>41011</v>
      </c>
      <c r="Z6612" s="1" t="s">
        <v>41012</v>
      </c>
      <c r="AA6612" t="s">
        <v>41009</v>
      </c>
      <c r="AB6612" t="s">
        <v>41013</v>
      </c>
      <c r="AC6612" t="s">
        <v>38</v>
      </c>
      <c r="AD6612">
        <v>98502</v>
      </c>
    </row>
    <row r="6613" spans="1:30" x14ac:dyDescent="0.25">
      <c r="A6613">
        <f t="shared" ca="1" si="103"/>
        <v>8242</v>
      </c>
      <c r="B6613" t="s">
        <v>73</v>
      </c>
      <c r="C6613" t="s">
        <v>74</v>
      </c>
      <c r="F6613" t="s">
        <v>3214</v>
      </c>
      <c r="G6613">
        <v>0</v>
      </c>
      <c r="O6613" t="s">
        <v>33</v>
      </c>
      <c r="X6613" t="s">
        <v>34</v>
      </c>
      <c r="Y6613" t="s">
        <v>3215</v>
      </c>
      <c r="Z6613" t="s">
        <v>9388</v>
      </c>
      <c r="AA6613" t="s">
        <v>9389</v>
      </c>
      <c r="AB6613" t="s">
        <v>9390</v>
      </c>
      <c r="AC6613" t="s">
        <v>38</v>
      </c>
      <c r="AD6613">
        <v>98052</v>
      </c>
    </row>
    <row r="6614" spans="1:30" x14ac:dyDescent="0.25">
      <c r="A6614">
        <f t="shared" ca="1" si="103"/>
        <v>5195</v>
      </c>
      <c r="B6614" t="s">
        <v>16817</v>
      </c>
      <c r="C6614" t="s">
        <v>74</v>
      </c>
      <c r="F6614" t="s">
        <v>3707</v>
      </c>
      <c r="G6614">
        <v>0</v>
      </c>
      <c r="O6614" t="s">
        <v>33</v>
      </c>
      <c r="X6614" t="s">
        <v>34</v>
      </c>
      <c r="Y6614" t="s">
        <v>3708</v>
      </c>
      <c r="Z6614" t="s">
        <v>25747</v>
      </c>
      <c r="AA6614" t="s">
        <v>25748</v>
      </c>
      <c r="AB6614" t="s">
        <v>25749</v>
      </c>
      <c r="AC6614" t="s">
        <v>102</v>
      </c>
      <c r="AD6614">
        <v>97222</v>
      </c>
    </row>
    <row r="6615" spans="1:30" ht="409.5" x14ac:dyDescent="0.25">
      <c r="A6615">
        <f t="shared" ca="1" si="103"/>
        <v>1696</v>
      </c>
      <c r="B6615" t="s">
        <v>685</v>
      </c>
      <c r="C6615" t="s">
        <v>686</v>
      </c>
      <c r="F6615" t="s">
        <v>30400</v>
      </c>
      <c r="O6615" t="s">
        <v>33</v>
      </c>
      <c r="Y6615" t="s">
        <v>33911</v>
      </c>
      <c r="Z6615" s="1" t="s">
        <v>35271</v>
      </c>
      <c r="AA6615" t="s">
        <v>35222</v>
      </c>
      <c r="AB6615">
        <v>-170117</v>
      </c>
      <c r="AC6615" t="s">
        <v>38</v>
      </c>
      <c r="AD6615">
        <v>98102</v>
      </c>
    </row>
    <row r="6616" spans="1:30" ht="409.5" x14ac:dyDescent="0.25">
      <c r="A6616">
        <f t="shared" ca="1" si="103"/>
        <v>13785</v>
      </c>
      <c r="B6616" t="s">
        <v>230</v>
      </c>
      <c r="C6616" t="s">
        <v>45</v>
      </c>
      <c r="O6616" t="s">
        <v>33</v>
      </c>
      <c r="X6616" t="s">
        <v>34</v>
      </c>
      <c r="Y6616" t="s">
        <v>22659</v>
      </c>
      <c r="Z6616" s="1" t="s">
        <v>23011</v>
      </c>
      <c r="AA6616" t="s">
        <v>22580</v>
      </c>
      <c r="AB6616">
        <v>-163071</v>
      </c>
    </row>
    <row r="6617" spans="1:30" x14ac:dyDescent="0.25">
      <c r="A6617">
        <f t="shared" ca="1" si="103"/>
        <v>6856</v>
      </c>
      <c r="B6617" t="s">
        <v>178</v>
      </c>
      <c r="C6617" t="s">
        <v>179</v>
      </c>
      <c r="F6617" t="s">
        <v>37602</v>
      </c>
      <c r="O6617" t="s">
        <v>33</v>
      </c>
      <c r="X6617" t="s">
        <v>34</v>
      </c>
      <c r="Y6617" t="s">
        <v>37603</v>
      </c>
      <c r="Z6617" t="s">
        <v>37604</v>
      </c>
      <c r="AA6617" t="s">
        <v>37600</v>
      </c>
      <c r="AB6617">
        <v>-160249</v>
      </c>
    </row>
    <row r="6618" spans="1:30" x14ac:dyDescent="0.25">
      <c r="A6618">
        <f t="shared" ca="1" si="103"/>
        <v>13960</v>
      </c>
      <c r="B6618" t="s">
        <v>2046</v>
      </c>
      <c r="C6618" t="s">
        <v>80</v>
      </c>
      <c r="F6618" t="s">
        <v>2461</v>
      </c>
      <c r="O6618" t="s">
        <v>33</v>
      </c>
      <c r="Y6618" t="s">
        <v>11338</v>
      </c>
      <c r="Z6618" t="s">
        <v>13836</v>
      </c>
      <c r="AA6618" t="s">
        <v>13830</v>
      </c>
      <c r="AB6618">
        <v>-180421</v>
      </c>
      <c r="AC6618" t="s">
        <v>38</v>
      </c>
      <c r="AD6618">
        <v>98273</v>
      </c>
    </row>
    <row r="6619" spans="1:30" ht="195" x14ac:dyDescent="0.25">
      <c r="A6619">
        <f t="shared" ca="1" si="103"/>
        <v>820</v>
      </c>
      <c r="B6619" t="s">
        <v>68</v>
      </c>
      <c r="C6619" t="s">
        <v>45</v>
      </c>
      <c r="O6619" t="s">
        <v>33</v>
      </c>
      <c r="X6619" t="s">
        <v>34</v>
      </c>
      <c r="Z6619" s="1" t="s">
        <v>24766</v>
      </c>
      <c r="AA6619" t="s">
        <v>24753</v>
      </c>
      <c r="AB6619">
        <v>-161716</v>
      </c>
      <c r="AC6619" t="s">
        <v>5301</v>
      </c>
      <c r="AD6619" t="s">
        <v>22769</v>
      </c>
    </row>
    <row r="6620" spans="1:30" x14ac:dyDescent="0.25">
      <c r="A6620">
        <f t="shared" ca="1" si="103"/>
        <v>458</v>
      </c>
      <c r="B6620" t="s">
        <v>2046</v>
      </c>
      <c r="C6620" t="s">
        <v>80</v>
      </c>
      <c r="F6620" t="s">
        <v>6815</v>
      </c>
      <c r="G6620">
        <v>0</v>
      </c>
      <c r="O6620" t="s">
        <v>33</v>
      </c>
      <c r="Y6620" t="s">
        <v>6816</v>
      </c>
      <c r="Z6620" t="s">
        <v>6817</v>
      </c>
      <c r="AA6620" t="s">
        <v>6818</v>
      </c>
      <c r="AB6620" t="s">
        <v>6819</v>
      </c>
      <c r="AC6620" t="s">
        <v>38</v>
      </c>
      <c r="AD6620">
        <v>98038</v>
      </c>
    </row>
    <row r="6621" spans="1:30" ht="165" x14ac:dyDescent="0.25">
      <c r="A6621">
        <f t="shared" ca="1" si="103"/>
        <v>803</v>
      </c>
      <c r="B6621" t="s">
        <v>68</v>
      </c>
      <c r="C6621" t="s">
        <v>45</v>
      </c>
      <c r="N6621" t="s">
        <v>17267</v>
      </c>
      <c r="O6621" t="s">
        <v>33</v>
      </c>
      <c r="W6621">
        <v>15</v>
      </c>
      <c r="X6621" t="s">
        <v>34</v>
      </c>
      <c r="Y6621" t="s">
        <v>17268</v>
      </c>
      <c r="Z6621" s="1" t="s">
        <v>17269</v>
      </c>
      <c r="AA6621" t="s">
        <v>17270</v>
      </c>
      <c r="AB6621">
        <v>-180071</v>
      </c>
      <c r="AC6621" t="s">
        <v>38</v>
      </c>
      <c r="AD6621">
        <v>98223</v>
      </c>
    </row>
    <row r="6622" spans="1:30" x14ac:dyDescent="0.25">
      <c r="A6622">
        <f t="shared" ca="1" si="103"/>
        <v>1585</v>
      </c>
      <c r="B6622" t="s">
        <v>96</v>
      </c>
      <c r="C6622" t="s">
        <v>97</v>
      </c>
      <c r="F6622" t="s">
        <v>29749</v>
      </c>
      <c r="O6622" t="s">
        <v>33</v>
      </c>
      <c r="X6622" t="s">
        <v>34</v>
      </c>
      <c r="Y6622" t="s">
        <v>32961</v>
      </c>
      <c r="Z6622" t="s">
        <v>32962</v>
      </c>
      <c r="AA6622" t="s">
        <v>32963</v>
      </c>
      <c r="AB6622">
        <v>-160630</v>
      </c>
      <c r="AC6622" t="s">
        <v>38</v>
      </c>
      <c r="AD6622">
        <v>98604</v>
      </c>
    </row>
    <row r="6623" spans="1:30" ht="409.5" x14ac:dyDescent="0.25">
      <c r="A6623">
        <f t="shared" ca="1" si="103"/>
        <v>13334</v>
      </c>
      <c r="B6623" t="s">
        <v>1203</v>
      </c>
      <c r="C6623" t="s">
        <v>45</v>
      </c>
      <c r="F6623" t="s">
        <v>863</v>
      </c>
      <c r="G6623">
        <v>0</v>
      </c>
      <c r="O6623" t="s">
        <v>33</v>
      </c>
      <c r="X6623" t="s">
        <v>34</v>
      </c>
      <c r="Y6623" t="s">
        <v>1655</v>
      </c>
      <c r="Z6623" s="1" t="s">
        <v>20796</v>
      </c>
      <c r="AA6623" t="s">
        <v>3809</v>
      </c>
      <c r="AB6623" t="s">
        <v>20797</v>
      </c>
      <c r="AC6623" t="s">
        <v>38</v>
      </c>
      <c r="AD6623">
        <v>98154</v>
      </c>
    </row>
    <row r="6624" spans="1:30" x14ac:dyDescent="0.25">
      <c r="A6624">
        <f t="shared" ca="1" si="103"/>
        <v>10438</v>
      </c>
      <c r="B6624" t="s">
        <v>124</v>
      </c>
      <c r="C6624" t="s">
        <v>45</v>
      </c>
      <c r="F6624" t="s">
        <v>2401</v>
      </c>
      <c r="N6624" t="s">
        <v>2402</v>
      </c>
      <c r="O6624" t="s">
        <v>52</v>
      </c>
      <c r="Q6624" t="s">
        <v>2403</v>
      </c>
      <c r="R6624" t="s">
        <v>1145</v>
      </c>
      <c r="S6624" t="s">
        <v>1146</v>
      </c>
      <c r="W6624">
        <v>30</v>
      </c>
      <c r="X6624" t="s">
        <v>34</v>
      </c>
      <c r="Y6624" t="s">
        <v>2404</v>
      </c>
      <c r="Z6624" t="s">
        <v>2405</v>
      </c>
      <c r="AA6624" t="s">
        <v>2406</v>
      </c>
      <c r="AB6624">
        <v>-171721</v>
      </c>
      <c r="AC6624" t="s">
        <v>38</v>
      </c>
      <c r="AD6624">
        <v>98405</v>
      </c>
    </row>
    <row r="6625" spans="1:30" x14ac:dyDescent="0.25">
      <c r="A6625">
        <f t="shared" ca="1" si="103"/>
        <v>10641</v>
      </c>
      <c r="B6625" t="s">
        <v>2046</v>
      </c>
      <c r="C6625" t="s">
        <v>80</v>
      </c>
      <c r="F6625" t="s">
        <v>6685</v>
      </c>
      <c r="G6625">
        <v>0</v>
      </c>
      <c r="O6625" t="s">
        <v>33</v>
      </c>
      <c r="Y6625" t="s">
        <v>8346</v>
      </c>
      <c r="Z6625" t="s">
        <v>8347</v>
      </c>
      <c r="AA6625" t="s">
        <v>8348</v>
      </c>
      <c r="AB6625" t="s">
        <v>8349</v>
      </c>
      <c r="AC6625" t="s">
        <v>38</v>
      </c>
      <c r="AD6625">
        <v>98257</v>
      </c>
    </row>
    <row r="6626" spans="1:30" x14ac:dyDescent="0.25">
      <c r="A6626">
        <f t="shared" ca="1" si="103"/>
        <v>18303</v>
      </c>
      <c r="B6626" t="s">
        <v>39</v>
      </c>
      <c r="C6626" t="s">
        <v>165</v>
      </c>
      <c r="F6626" t="s">
        <v>27540</v>
      </c>
      <c r="G6626">
        <v>0</v>
      </c>
      <c r="O6626" t="s">
        <v>33</v>
      </c>
      <c r="W6626">
        <v>30</v>
      </c>
      <c r="Y6626" t="s">
        <v>27541</v>
      </c>
      <c r="Z6626" t="s">
        <v>27542</v>
      </c>
      <c r="AA6626" t="s">
        <v>27543</v>
      </c>
      <c r="AB6626" t="s">
        <v>27544</v>
      </c>
    </row>
    <row r="6627" spans="1:30" ht="409.5" x14ac:dyDescent="0.25">
      <c r="A6627">
        <f t="shared" ca="1" si="103"/>
        <v>10980</v>
      </c>
      <c r="B6627" t="s">
        <v>107</v>
      </c>
      <c r="C6627" t="s">
        <v>108</v>
      </c>
      <c r="F6627" t="s">
        <v>1712</v>
      </c>
      <c r="O6627" t="s">
        <v>63</v>
      </c>
      <c r="X6627" t="s">
        <v>34</v>
      </c>
      <c r="Y6627" t="s">
        <v>1713</v>
      </c>
      <c r="Z6627" s="1" t="s">
        <v>1714</v>
      </c>
      <c r="AA6627" t="s">
        <v>1715</v>
      </c>
      <c r="AB6627">
        <v>-163388</v>
      </c>
      <c r="AC6627" t="s">
        <v>38</v>
      </c>
      <c r="AD6627" t="s">
        <v>1716</v>
      </c>
    </row>
    <row r="6628" spans="1:30" x14ac:dyDescent="0.25">
      <c r="A6628">
        <f t="shared" ca="1" si="103"/>
        <v>3770</v>
      </c>
      <c r="B6628" t="s">
        <v>685</v>
      </c>
      <c r="C6628" t="s">
        <v>686</v>
      </c>
      <c r="F6628" t="s">
        <v>3219</v>
      </c>
      <c r="G6628">
        <v>0</v>
      </c>
      <c r="O6628" t="s">
        <v>33</v>
      </c>
      <c r="Y6628" t="s">
        <v>3255</v>
      </c>
      <c r="Z6628" t="s">
        <v>33813</v>
      </c>
      <c r="AA6628" t="s">
        <v>33814</v>
      </c>
      <c r="AB6628" t="s">
        <v>33815</v>
      </c>
    </row>
    <row r="6629" spans="1:30" ht="390" x14ac:dyDescent="0.25">
      <c r="A6629">
        <f t="shared" ca="1" si="103"/>
        <v>17930</v>
      </c>
      <c r="B6629" t="s">
        <v>685</v>
      </c>
      <c r="C6629" t="s">
        <v>686</v>
      </c>
      <c r="F6629" t="s">
        <v>29818</v>
      </c>
      <c r="G6629">
        <v>0</v>
      </c>
      <c r="O6629" t="s">
        <v>33</v>
      </c>
      <c r="Y6629" t="s">
        <v>30300</v>
      </c>
      <c r="Z6629" s="1" t="s">
        <v>35239</v>
      </c>
      <c r="AA6629" t="s">
        <v>35222</v>
      </c>
      <c r="AB6629" t="s">
        <v>35240</v>
      </c>
      <c r="AC6629" t="s">
        <v>38</v>
      </c>
      <c r="AD6629">
        <v>98409</v>
      </c>
    </row>
    <row r="6630" spans="1:30" x14ac:dyDescent="0.25">
      <c r="A6630">
        <f t="shared" ca="1" si="103"/>
        <v>3370</v>
      </c>
      <c r="B6630" t="s">
        <v>3712</v>
      </c>
      <c r="C6630" t="s">
        <v>45</v>
      </c>
      <c r="F6630" t="s">
        <v>24080</v>
      </c>
      <c r="G6630">
        <v>0</v>
      </c>
      <c r="O6630" t="s">
        <v>63</v>
      </c>
      <c r="X6630" t="s">
        <v>34</v>
      </c>
      <c r="Y6630" t="s">
        <v>24081</v>
      </c>
      <c r="Z6630" t="s">
        <v>24082</v>
      </c>
      <c r="AA6630" t="s">
        <v>24027</v>
      </c>
      <c r="AB6630" t="s">
        <v>24083</v>
      </c>
      <c r="AC6630" t="s">
        <v>38</v>
      </c>
      <c r="AD6630">
        <v>98504</v>
      </c>
    </row>
    <row r="6631" spans="1:30" x14ac:dyDescent="0.25">
      <c r="A6631">
        <f t="shared" ca="1" si="103"/>
        <v>8993</v>
      </c>
      <c r="B6631" t="s">
        <v>244</v>
      </c>
      <c r="C6631" t="s">
        <v>245</v>
      </c>
      <c r="O6631" t="s">
        <v>33</v>
      </c>
      <c r="X6631" t="s">
        <v>34</v>
      </c>
      <c r="Y6631" t="s">
        <v>34040</v>
      </c>
      <c r="Z6631" t="s">
        <v>39663</v>
      </c>
      <c r="AA6631" t="s">
        <v>39663</v>
      </c>
      <c r="AB6631">
        <v>-160805</v>
      </c>
      <c r="AC6631" t="s">
        <v>38</v>
      </c>
      <c r="AD6631">
        <v>98801</v>
      </c>
    </row>
    <row r="6632" spans="1:30" x14ac:dyDescent="0.25">
      <c r="A6632">
        <f t="shared" ca="1" si="103"/>
        <v>19543</v>
      </c>
      <c r="B6632" t="s">
        <v>2046</v>
      </c>
      <c r="C6632" t="s">
        <v>80</v>
      </c>
      <c r="F6632" t="s">
        <v>7654</v>
      </c>
      <c r="G6632">
        <v>0</v>
      </c>
      <c r="O6632" t="s">
        <v>33</v>
      </c>
      <c r="Y6632" t="s">
        <v>7655</v>
      </c>
      <c r="Z6632" t="s">
        <v>7656</v>
      </c>
      <c r="AA6632" t="s">
        <v>7657</v>
      </c>
      <c r="AB6632" t="s">
        <v>7658</v>
      </c>
      <c r="AC6632" t="s">
        <v>38</v>
      </c>
      <c r="AD6632">
        <v>98902</v>
      </c>
    </row>
    <row r="6633" spans="1:30" ht="409.5" x14ac:dyDescent="0.25">
      <c r="A6633">
        <f t="shared" ca="1" si="103"/>
        <v>10977</v>
      </c>
      <c r="B6633" t="s">
        <v>164</v>
      </c>
      <c r="C6633" t="s">
        <v>165</v>
      </c>
      <c r="F6633" t="s">
        <v>644</v>
      </c>
      <c r="G6633">
        <v>0</v>
      </c>
      <c r="N6633" t="s">
        <v>31354</v>
      </c>
      <c r="O6633" t="s">
        <v>168</v>
      </c>
      <c r="Q6633" t="s">
        <v>599</v>
      </c>
      <c r="R6633" t="s">
        <v>169</v>
      </c>
      <c r="Y6633" t="s">
        <v>31355</v>
      </c>
      <c r="Z6633" s="1" t="s">
        <v>31356</v>
      </c>
      <c r="AA6633" t="s">
        <v>31357</v>
      </c>
      <c r="AB6633" t="s">
        <v>31358</v>
      </c>
      <c r="AC6633" t="s">
        <v>38</v>
      </c>
      <c r="AD6633">
        <v>98004</v>
      </c>
    </row>
    <row r="6634" spans="1:30" ht="270" x14ac:dyDescent="0.25">
      <c r="A6634">
        <f t="shared" ca="1" si="103"/>
        <v>8271</v>
      </c>
      <c r="B6634" t="s">
        <v>73</v>
      </c>
      <c r="C6634" t="s">
        <v>74</v>
      </c>
      <c r="O6634" t="s">
        <v>33</v>
      </c>
      <c r="X6634" t="s">
        <v>34</v>
      </c>
      <c r="Y6634" t="s">
        <v>37831</v>
      </c>
      <c r="Z6634" s="1" t="s">
        <v>37832</v>
      </c>
      <c r="AA6634" t="s">
        <v>37833</v>
      </c>
      <c r="AB6634">
        <v>-172780</v>
      </c>
    </row>
    <row r="6635" spans="1:30" ht="409.5" x14ac:dyDescent="0.25">
      <c r="A6635">
        <f t="shared" ca="1" si="103"/>
        <v>615</v>
      </c>
      <c r="B6635" t="s">
        <v>2046</v>
      </c>
      <c r="C6635" t="s">
        <v>80</v>
      </c>
      <c r="F6635" t="s">
        <v>908</v>
      </c>
      <c r="G6635">
        <v>0</v>
      </c>
      <c r="O6635" t="s">
        <v>33</v>
      </c>
      <c r="Y6635" t="s">
        <v>12305</v>
      </c>
      <c r="Z6635" s="1" t="s">
        <v>12306</v>
      </c>
      <c r="AA6635" t="s">
        <v>12307</v>
      </c>
      <c r="AB6635" t="s">
        <v>12308</v>
      </c>
      <c r="AC6635" t="s">
        <v>102</v>
      </c>
      <c r="AD6635">
        <v>97205</v>
      </c>
    </row>
    <row r="6636" spans="1:30" x14ac:dyDescent="0.25">
      <c r="A6636">
        <f t="shared" ca="1" si="103"/>
        <v>7907</v>
      </c>
      <c r="B6636" t="s">
        <v>124</v>
      </c>
      <c r="C6636" t="s">
        <v>45</v>
      </c>
      <c r="F6636" t="s">
        <v>5901</v>
      </c>
      <c r="O6636" t="s">
        <v>33</v>
      </c>
      <c r="W6636">
        <v>15</v>
      </c>
      <c r="X6636" t="s">
        <v>34</v>
      </c>
      <c r="Y6636" t="s">
        <v>29256</v>
      </c>
      <c r="Z6636" t="s">
        <v>39593</v>
      </c>
      <c r="AA6636" t="s">
        <v>39593</v>
      </c>
      <c r="AB6636">
        <v>-181556</v>
      </c>
    </row>
    <row r="6637" spans="1:30" x14ac:dyDescent="0.25">
      <c r="A6637">
        <f t="shared" ca="1" si="103"/>
        <v>15735</v>
      </c>
      <c r="B6637" t="s">
        <v>73</v>
      </c>
      <c r="C6637" t="s">
        <v>74</v>
      </c>
      <c r="O6637" t="s">
        <v>63</v>
      </c>
      <c r="X6637" t="s">
        <v>34</v>
      </c>
      <c r="Y6637" t="s">
        <v>42589</v>
      </c>
      <c r="Z6637" t="s">
        <v>42590</v>
      </c>
      <c r="AA6637" t="s">
        <v>42586</v>
      </c>
      <c r="AB6637">
        <v>-170715</v>
      </c>
      <c r="AC6637" t="s">
        <v>38</v>
      </c>
      <c r="AD6637">
        <v>98198</v>
      </c>
    </row>
    <row r="6638" spans="1:30" x14ac:dyDescent="0.25">
      <c r="A6638">
        <f t="shared" ca="1" si="103"/>
        <v>7584</v>
      </c>
      <c r="B6638" t="s">
        <v>96</v>
      </c>
      <c r="C6638" t="s">
        <v>97</v>
      </c>
      <c r="F6638" t="s">
        <v>3449</v>
      </c>
      <c r="G6638">
        <v>0</v>
      </c>
      <c r="O6638" t="s">
        <v>33</v>
      </c>
      <c r="X6638" t="s">
        <v>34</v>
      </c>
      <c r="Y6638" t="s">
        <v>31872</v>
      </c>
      <c r="Z6638" t="s">
        <v>39501</v>
      </c>
      <c r="AA6638" t="s">
        <v>39502</v>
      </c>
      <c r="AB6638" t="s">
        <v>39503</v>
      </c>
      <c r="AC6638" t="s">
        <v>102</v>
      </c>
      <c r="AD6638">
        <v>97204</v>
      </c>
    </row>
    <row r="6639" spans="1:30" ht="409.5" x14ac:dyDescent="0.25">
      <c r="A6639">
        <f t="shared" ca="1" si="103"/>
        <v>17113</v>
      </c>
      <c r="B6639" t="s">
        <v>164</v>
      </c>
      <c r="C6639" t="s">
        <v>165</v>
      </c>
      <c r="F6639" t="s">
        <v>17208</v>
      </c>
      <c r="G6639">
        <v>0</v>
      </c>
      <c r="O6639" t="s">
        <v>155</v>
      </c>
      <c r="X6639" t="s">
        <v>34</v>
      </c>
      <c r="Y6639" t="s">
        <v>38860</v>
      </c>
      <c r="Z6639" s="1" t="s">
        <v>38889</v>
      </c>
      <c r="AA6639" t="s">
        <v>38890</v>
      </c>
      <c r="AB6639" t="s">
        <v>38891</v>
      </c>
      <c r="AC6639" t="s">
        <v>38</v>
      </c>
      <c r="AD6639">
        <v>98101</v>
      </c>
    </row>
    <row r="6640" spans="1:30" x14ac:dyDescent="0.25">
      <c r="A6640">
        <f t="shared" ca="1" si="103"/>
        <v>18750</v>
      </c>
      <c r="B6640" t="s">
        <v>685</v>
      </c>
      <c r="C6640" t="s">
        <v>686</v>
      </c>
      <c r="F6640" t="s">
        <v>33732</v>
      </c>
      <c r="O6640" t="s">
        <v>33</v>
      </c>
      <c r="Y6640" t="s">
        <v>33733</v>
      </c>
      <c r="Z6640" t="s">
        <v>33734</v>
      </c>
      <c r="AA6640" t="s">
        <v>33714</v>
      </c>
      <c r="AB6640">
        <v>-161010</v>
      </c>
      <c r="AC6640" t="s">
        <v>102</v>
      </c>
      <c r="AD6640">
        <v>97204</v>
      </c>
    </row>
    <row r="6641" spans="1:30" ht="409.5" x14ac:dyDescent="0.25">
      <c r="A6641">
        <f t="shared" ca="1" si="103"/>
        <v>2456</v>
      </c>
      <c r="B6641" t="s">
        <v>96</v>
      </c>
      <c r="C6641" t="s">
        <v>97</v>
      </c>
      <c r="F6641" t="s">
        <v>740</v>
      </c>
      <c r="O6641" t="s">
        <v>33</v>
      </c>
      <c r="X6641" t="s">
        <v>34</v>
      </c>
      <c r="Y6641" t="s">
        <v>21837</v>
      </c>
      <c r="Z6641" s="1" t="s">
        <v>21838</v>
      </c>
      <c r="AA6641" t="s">
        <v>21839</v>
      </c>
      <c r="AB6641">
        <v>-170781</v>
      </c>
      <c r="AC6641" t="s">
        <v>38</v>
      </c>
    </row>
    <row r="6642" spans="1:30" ht="409.5" x14ac:dyDescent="0.25">
      <c r="A6642">
        <f t="shared" ca="1" si="103"/>
        <v>8420</v>
      </c>
      <c r="B6642" t="s">
        <v>164</v>
      </c>
      <c r="C6642" t="s">
        <v>165</v>
      </c>
      <c r="F6642" t="s">
        <v>2557</v>
      </c>
      <c r="O6642" t="s">
        <v>33</v>
      </c>
      <c r="X6642" t="s">
        <v>34</v>
      </c>
      <c r="Y6642" t="s">
        <v>21450</v>
      </c>
      <c r="Z6642" s="1" t="s">
        <v>39639</v>
      </c>
      <c r="AA6642" t="s">
        <v>39640</v>
      </c>
      <c r="AB6642">
        <v>-160133</v>
      </c>
      <c r="AC6642" t="s">
        <v>38</v>
      </c>
      <c r="AD6642">
        <v>98164</v>
      </c>
    </row>
    <row r="6643" spans="1:30" x14ac:dyDescent="0.25">
      <c r="A6643">
        <f t="shared" ca="1" si="103"/>
        <v>4835</v>
      </c>
      <c r="B6643" t="s">
        <v>677</v>
      </c>
      <c r="C6643" t="s">
        <v>80</v>
      </c>
      <c r="F6643" t="s">
        <v>6940</v>
      </c>
      <c r="G6643">
        <v>0</v>
      </c>
      <c r="O6643" t="s">
        <v>33</v>
      </c>
      <c r="Y6643" t="s">
        <v>6941</v>
      </c>
      <c r="Z6643" t="s">
        <v>6942</v>
      </c>
      <c r="AA6643" t="s">
        <v>6943</v>
      </c>
      <c r="AB6643" t="s">
        <v>6944</v>
      </c>
      <c r="AC6643" t="s">
        <v>38</v>
      </c>
      <c r="AD6643">
        <v>98225</v>
      </c>
    </row>
    <row r="6644" spans="1:30" x14ac:dyDescent="0.25">
      <c r="A6644">
        <f t="shared" ca="1" si="103"/>
        <v>6987</v>
      </c>
      <c r="C6644" t="s">
        <v>45</v>
      </c>
      <c r="O6644" t="s">
        <v>367</v>
      </c>
      <c r="Y6644" t="s">
        <v>9750</v>
      </c>
      <c r="Z6644" t="s">
        <v>9751</v>
      </c>
      <c r="AA6644" t="s">
        <v>9752</v>
      </c>
      <c r="AB6644">
        <v>-180280</v>
      </c>
      <c r="AC6644" t="s">
        <v>38</v>
      </c>
      <c r="AD6644">
        <v>98368</v>
      </c>
    </row>
    <row r="6645" spans="1:30" ht="409.5" x14ac:dyDescent="0.25">
      <c r="A6645">
        <f t="shared" ca="1" si="103"/>
        <v>268</v>
      </c>
      <c r="B6645" t="s">
        <v>2046</v>
      </c>
      <c r="C6645" t="s">
        <v>80</v>
      </c>
      <c r="F6645" t="s">
        <v>5745</v>
      </c>
      <c r="G6645">
        <v>0</v>
      </c>
      <c r="O6645" t="s">
        <v>33</v>
      </c>
      <c r="Y6645" t="s">
        <v>10186</v>
      </c>
      <c r="Z6645" s="1" t="s">
        <v>10901</v>
      </c>
      <c r="AA6645" t="s">
        <v>10902</v>
      </c>
      <c r="AB6645" t="s">
        <v>10903</v>
      </c>
      <c r="AC6645" t="s">
        <v>38</v>
      </c>
      <c r="AD6645">
        <v>98201</v>
      </c>
    </row>
    <row r="6646" spans="1:30" ht="409.5" x14ac:dyDescent="0.25">
      <c r="A6646">
        <f t="shared" ca="1" si="103"/>
        <v>14692</v>
      </c>
      <c r="B6646" t="s">
        <v>739</v>
      </c>
      <c r="C6646" t="s">
        <v>686</v>
      </c>
      <c r="F6646" t="s">
        <v>30706</v>
      </c>
      <c r="O6646" t="s">
        <v>33</v>
      </c>
      <c r="Y6646" t="s">
        <v>30707</v>
      </c>
      <c r="Z6646" s="1" t="s">
        <v>30708</v>
      </c>
      <c r="AA6646" t="s">
        <v>30709</v>
      </c>
      <c r="AB6646">
        <v>-180874</v>
      </c>
    </row>
    <row r="6647" spans="1:30" ht="409.5" x14ac:dyDescent="0.25">
      <c r="A6647">
        <f t="shared" ca="1" si="103"/>
        <v>4114</v>
      </c>
      <c r="B6647" t="s">
        <v>79</v>
      </c>
      <c r="C6647" t="s">
        <v>80</v>
      </c>
      <c r="F6647" t="s">
        <v>7291</v>
      </c>
      <c r="O6647" t="s">
        <v>33</v>
      </c>
      <c r="Y6647" t="s">
        <v>7292</v>
      </c>
      <c r="Z6647" s="1" t="s">
        <v>26183</v>
      </c>
      <c r="AA6647" t="s">
        <v>26184</v>
      </c>
      <c r="AB6647">
        <v>-171958</v>
      </c>
      <c r="AC6647" t="s">
        <v>38</v>
      </c>
      <c r="AD6647">
        <v>98050</v>
      </c>
    </row>
    <row r="6648" spans="1:30" x14ac:dyDescent="0.25">
      <c r="A6648">
        <f t="shared" ca="1" si="103"/>
        <v>13934</v>
      </c>
      <c r="B6648" t="s">
        <v>2046</v>
      </c>
      <c r="C6648" t="s">
        <v>80</v>
      </c>
      <c r="F6648" t="s">
        <v>11642</v>
      </c>
      <c r="O6648" t="s">
        <v>33</v>
      </c>
      <c r="Y6648" t="s">
        <v>11643</v>
      </c>
      <c r="Z6648" t="s">
        <v>11644</v>
      </c>
      <c r="AA6648" t="s">
        <v>11645</v>
      </c>
      <c r="AB6648">
        <v>-170641</v>
      </c>
      <c r="AC6648" t="s">
        <v>38</v>
      </c>
      <c r="AD6648">
        <v>99203</v>
      </c>
    </row>
    <row r="6649" spans="1:30" x14ac:dyDescent="0.25">
      <c r="A6649">
        <f t="shared" ca="1" si="103"/>
        <v>1167</v>
      </c>
      <c r="B6649" t="s">
        <v>739</v>
      </c>
      <c r="C6649" t="s">
        <v>686</v>
      </c>
      <c r="F6649" t="s">
        <v>160</v>
      </c>
      <c r="G6649">
        <v>0</v>
      </c>
      <c r="O6649" t="s">
        <v>33</v>
      </c>
      <c r="Y6649" t="s">
        <v>3018</v>
      </c>
      <c r="Z6649" t="s">
        <v>30197</v>
      </c>
      <c r="AA6649" t="s">
        <v>30198</v>
      </c>
      <c r="AB6649" t="s">
        <v>30199</v>
      </c>
      <c r="AC6649" t="s">
        <v>38</v>
      </c>
    </row>
    <row r="6650" spans="1:30" x14ac:dyDescent="0.25">
      <c r="A6650">
        <f t="shared" ca="1" si="103"/>
        <v>8119</v>
      </c>
      <c r="B6650" t="s">
        <v>334</v>
      </c>
      <c r="C6650" t="s">
        <v>45</v>
      </c>
      <c r="F6650" t="s">
        <v>27438</v>
      </c>
      <c r="O6650" t="s">
        <v>63</v>
      </c>
      <c r="X6650" t="s">
        <v>34</v>
      </c>
      <c r="Y6650" t="s">
        <v>27439</v>
      </c>
      <c r="Z6650" t="s">
        <v>28040</v>
      </c>
      <c r="AA6650" t="s">
        <v>28041</v>
      </c>
      <c r="AB6650">
        <v>-161241</v>
      </c>
      <c r="AC6650" t="s">
        <v>38</v>
      </c>
      <c r="AD6650">
        <v>98501</v>
      </c>
    </row>
    <row r="6651" spans="1:30" ht="409.5" x14ac:dyDescent="0.25">
      <c r="A6651">
        <f t="shared" ca="1" si="103"/>
        <v>2008</v>
      </c>
      <c r="B6651" t="s">
        <v>685</v>
      </c>
      <c r="C6651" t="s">
        <v>686</v>
      </c>
      <c r="F6651" t="s">
        <v>4924</v>
      </c>
      <c r="O6651" t="s">
        <v>33</v>
      </c>
      <c r="Y6651" t="s">
        <v>7129</v>
      </c>
      <c r="Z6651" s="1" t="s">
        <v>34396</v>
      </c>
      <c r="AA6651" t="s">
        <v>34397</v>
      </c>
      <c r="AB6651">
        <v>-160502</v>
      </c>
      <c r="AC6651" t="s">
        <v>38</v>
      </c>
      <c r="AD6651">
        <v>98005</v>
      </c>
    </row>
    <row r="6652" spans="1:30" x14ac:dyDescent="0.25">
      <c r="A6652">
        <f t="shared" ca="1" si="103"/>
        <v>6816</v>
      </c>
      <c r="B6652" t="s">
        <v>2101</v>
      </c>
      <c r="C6652" t="s">
        <v>2102</v>
      </c>
      <c r="F6652" t="s">
        <v>32276</v>
      </c>
      <c r="O6652" t="s">
        <v>33</v>
      </c>
      <c r="X6652" t="s">
        <v>34</v>
      </c>
      <c r="Y6652" t="s">
        <v>32277</v>
      </c>
      <c r="Z6652" t="s">
        <v>32278</v>
      </c>
      <c r="AA6652" t="s">
        <v>32278</v>
      </c>
      <c r="AB6652">
        <v>-161739</v>
      </c>
      <c r="AC6652" t="s">
        <v>482</v>
      </c>
      <c r="AD6652">
        <v>10591</v>
      </c>
    </row>
    <row r="6653" spans="1:30" ht="409.5" x14ac:dyDescent="0.25">
      <c r="A6653">
        <f t="shared" ca="1" si="103"/>
        <v>12587</v>
      </c>
      <c r="B6653" t="s">
        <v>2046</v>
      </c>
      <c r="C6653" t="s">
        <v>80</v>
      </c>
      <c r="F6653" t="s">
        <v>81</v>
      </c>
      <c r="G6653">
        <v>0</v>
      </c>
      <c r="O6653" t="s">
        <v>33</v>
      </c>
      <c r="Y6653" t="s">
        <v>82</v>
      </c>
      <c r="Z6653" s="1" t="s">
        <v>10210</v>
      </c>
      <c r="AA6653" t="s">
        <v>10211</v>
      </c>
      <c r="AB6653" t="s">
        <v>10212</v>
      </c>
      <c r="AC6653" t="s">
        <v>38</v>
      </c>
      <c r="AD6653">
        <v>98668</v>
      </c>
    </row>
    <row r="6654" spans="1:30" ht="409.5" x14ac:dyDescent="0.25">
      <c r="A6654">
        <f t="shared" ca="1" si="103"/>
        <v>3560</v>
      </c>
      <c r="B6654" t="s">
        <v>96</v>
      </c>
      <c r="C6654" t="s">
        <v>97</v>
      </c>
      <c r="F6654" t="s">
        <v>1316</v>
      </c>
      <c r="G6654">
        <v>0</v>
      </c>
      <c r="O6654" t="s">
        <v>33</v>
      </c>
      <c r="X6654" t="s">
        <v>34</v>
      </c>
      <c r="Y6654" t="s">
        <v>32326</v>
      </c>
      <c r="Z6654" s="1" t="s">
        <v>32327</v>
      </c>
      <c r="AA6654" t="s">
        <v>32328</v>
      </c>
      <c r="AB6654" t="s">
        <v>32329</v>
      </c>
      <c r="AC6654" t="s">
        <v>102</v>
      </c>
      <c r="AD6654">
        <v>97204</v>
      </c>
    </row>
    <row r="6655" spans="1:30" x14ac:dyDescent="0.25">
      <c r="A6655">
        <f t="shared" ca="1" si="103"/>
        <v>12519</v>
      </c>
      <c r="B6655" t="s">
        <v>2046</v>
      </c>
      <c r="C6655" t="s">
        <v>80</v>
      </c>
      <c r="F6655" t="s">
        <v>6041</v>
      </c>
      <c r="O6655" t="s">
        <v>33</v>
      </c>
      <c r="Y6655" t="s">
        <v>14113</v>
      </c>
      <c r="Z6655" t="s">
        <v>14114</v>
      </c>
      <c r="AA6655" t="s">
        <v>14103</v>
      </c>
      <c r="AB6655">
        <v>-181695</v>
      </c>
      <c r="AC6655" t="s">
        <v>38</v>
      </c>
      <c r="AD6655" t="s">
        <v>1716</v>
      </c>
    </row>
    <row r="6656" spans="1:30" x14ac:dyDescent="0.25">
      <c r="A6656">
        <f t="shared" ca="1" si="103"/>
        <v>17382</v>
      </c>
      <c r="B6656" t="s">
        <v>2046</v>
      </c>
      <c r="C6656" t="s">
        <v>80</v>
      </c>
      <c r="F6656" t="s">
        <v>7089</v>
      </c>
      <c r="G6656">
        <v>0</v>
      </c>
      <c r="O6656" t="s">
        <v>33</v>
      </c>
      <c r="Y6656" t="s">
        <v>8678</v>
      </c>
      <c r="Z6656" t="s">
        <v>12710</v>
      </c>
      <c r="AA6656" t="s">
        <v>12711</v>
      </c>
      <c r="AB6656" t="s">
        <v>12712</v>
      </c>
      <c r="AC6656" t="s">
        <v>38</v>
      </c>
      <c r="AD6656">
        <v>99201</v>
      </c>
    </row>
    <row r="6657" spans="1:30" ht="409.5" x14ac:dyDescent="0.25">
      <c r="A6657">
        <f t="shared" ca="1" si="103"/>
        <v>16431</v>
      </c>
      <c r="B6657" t="s">
        <v>178</v>
      </c>
      <c r="F6657" t="s">
        <v>33142</v>
      </c>
      <c r="G6657">
        <v>0</v>
      </c>
      <c r="O6657" t="s">
        <v>33</v>
      </c>
      <c r="X6657" t="s">
        <v>34</v>
      </c>
      <c r="Y6657" t="s">
        <v>33143</v>
      </c>
      <c r="Z6657" s="1" t="s">
        <v>33322</v>
      </c>
      <c r="AA6657" t="s">
        <v>33323</v>
      </c>
      <c r="AB6657" t="s">
        <v>33324</v>
      </c>
      <c r="AC6657" t="s">
        <v>333</v>
      </c>
      <c r="AD6657">
        <v>83864</v>
      </c>
    </row>
    <row r="6658" spans="1:30" x14ac:dyDescent="0.25">
      <c r="A6658">
        <f t="shared" ref="A6658:A6721" ca="1" si="104">RANDBETWEEN(1,20000)</f>
        <v>953</v>
      </c>
      <c r="B6658" t="s">
        <v>73</v>
      </c>
      <c r="C6658" t="s">
        <v>74</v>
      </c>
      <c r="F6658" t="s">
        <v>651</v>
      </c>
      <c r="O6658" t="s">
        <v>33</v>
      </c>
      <c r="X6658" t="s">
        <v>34</v>
      </c>
      <c r="Y6658" t="s">
        <v>3508</v>
      </c>
      <c r="Z6658" t="s">
        <v>3536</v>
      </c>
      <c r="AA6658" t="s">
        <v>3537</v>
      </c>
      <c r="AB6658">
        <v>-163534</v>
      </c>
    </row>
    <row r="6659" spans="1:30" x14ac:dyDescent="0.25">
      <c r="A6659">
        <f t="shared" ca="1" si="104"/>
        <v>14718</v>
      </c>
      <c r="B6659" t="s">
        <v>79</v>
      </c>
      <c r="C6659" t="s">
        <v>80</v>
      </c>
      <c r="O6659" t="s">
        <v>33</v>
      </c>
      <c r="Y6659" t="s">
        <v>26137</v>
      </c>
      <c r="Z6659" t="s">
        <v>26138</v>
      </c>
      <c r="AA6659" t="s">
        <v>26139</v>
      </c>
      <c r="AB6659">
        <v>-172541</v>
      </c>
      <c r="AC6659" t="s">
        <v>38</v>
      </c>
      <c r="AD6659">
        <v>98104</v>
      </c>
    </row>
    <row r="6660" spans="1:30" ht="409.5" x14ac:dyDescent="0.25">
      <c r="A6660">
        <f t="shared" ca="1" si="104"/>
        <v>12920</v>
      </c>
      <c r="B6660" t="s">
        <v>685</v>
      </c>
      <c r="C6660" t="s">
        <v>686</v>
      </c>
      <c r="F6660" t="s">
        <v>4924</v>
      </c>
      <c r="G6660">
        <v>0</v>
      </c>
      <c r="O6660" t="s">
        <v>33</v>
      </c>
      <c r="Y6660" t="s">
        <v>29412</v>
      </c>
      <c r="Z6660" s="1" t="s">
        <v>34070</v>
      </c>
      <c r="AA6660" t="s">
        <v>34060</v>
      </c>
      <c r="AB6660" t="s">
        <v>34071</v>
      </c>
      <c r="AC6660" t="s">
        <v>38</v>
      </c>
      <c r="AD6660">
        <v>98005</v>
      </c>
    </row>
    <row r="6661" spans="1:30" x14ac:dyDescent="0.25">
      <c r="A6661">
        <f t="shared" ca="1" si="104"/>
        <v>11224</v>
      </c>
      <c r="B6661" t="s">
        <v>2046</v>
      </c>
      <c r="C6661" t="s">
        <v>80</v>
      </c>
      <c r="F6661" t="s">
        <v>651</v>
      </c>
      <c r="G6661">
        <v>0</v>
      </c>
      <c r="O6661" t="s">
        <v>33</v>
      </c>
      <c r="Y6661" t="s">
        <v>7704</v>
      </c>
      <c r="Z6661" t="s">
        <v>13909</v>
      </c>
      <c r="AA6661" t="s">
        <v>13910</v>
      </c>
      <c r="AB6661" t="s">
        <v>13911</v>
      </c>
      <c r="AC6661" t="s">
        <v>38</v>
      </c>
      <c r="AD6661">
        <v>98034</v>
      </c>
    </row>
    <row r="6662" spans="1:30" ht="409.5" x14ac:dyDescent="0.25">
      <c r="A6662">
        <f t="shared" ca="1" si="104"/>
        <v>17119</v>
      </c>
      <c r="B6662" t="s">
        <v>68</v>
      </c>
      <c r="C6662" t="s">
        <v>45</v>
      </c>
      <c r="F6662" t="s">
        <v>6244</v>
      </c>
      <c r="O6662" t="s">
        <v>33</v>
      </c>
      <c r="W6662">
        <v>15</v>
      </c>
      <c r="X6662" t="s">
        <v>34</v>
      </c>
      <c r="Y6662" t="s">
        <v>31398</v>
      </c>
      <c r="Z6662" s="1" t="s">
        <v>31399</v>
      </c>
      <c r="AA6662" t="s">
        <v>31400</v>
      </c>
      <c r="AB6662">
        <v>-180267</v>
      </c>
      <c r="AC6662" t="s">
        <v>38</v>
      </c>
    </row>
    <row r="6663" spans="1:30" x14ac:dyDescent="0.25">
      <c r="A6663">
        <f t="shared" ca="1" si="104"/>
        <v>122</v>
      </c>
      <c r="B6663" t="s">
        <v>739</v>
      </c>
      <c r="C6663" t="s">
        <v>686</v>
      </c>
      <c r="F6663" t="s">
        <v>670</v>
      </c>
      <c r="O6663" t="s">
        <v>33</v>
      </c>
      <c r="Y6663" t="s">
        <v>4943</v>
      </c>
      <c r="Z6663" t="s">
        <v>30816</v>
      </c>
      <c r="AA6663" t="s">
        <v>30814</v>
      </c>
      <c r="AB6663">
        <v>-160674</v>
      </c>
      <c r="AC6663" t="s">
        <v>38</v>
      </c>
      <c r="AD6663">
        <v>98512</v>
      </c>
    </row>
    <row r="6664" spans="1:30" ht="409.5" x14ac:dyDescent="0.25">
      <c r="A6664">
        <f t="shared" ca="1" si="104"/>
        <v>17796</v>
      </c>
      <c r="B6664" t="s">
        <v>3712</v>
      </c>
      <c r="C6664" t="s">
        <v>16820</v>
      </c>
      <c r="F6664" t="s">
        <v>20250</v>
      </c>
      <c r="G6664">
        <v>0</v>
      </c>
      <c r="O6664" t="s">
        <v>33</v>
      </c>
      <c r="X6664" t="s">
        <v>34</v>
      </c>
      <c r="Y6664" t="s">
        <v>24092</v>
      </c>
      <c r="Z6664" s="1" t="s">
        <v>24407</v>
      </c>
      <c r="AA6664" t="s">
        <v>24027</v>
      </c>
      <c r="AB6664" t="s">
        <v>24408</v>
      </c>
    </row>
    <row r="6665" spans="1:30" x14ac:dyDescent="0.25">
      <c r="A6665">
        <f t="shared" ca="1" si="104"/>
        <v>4965</v>
      </c>
      <c r="B6665" t="s">
        <v>685</v>
      </c>
      <c r="C6665" t="s">
        <v>686</v>
      </c>
      <c r="F6665" t="s">
        <v>5050</v>
      </c>
      <c r="O6665" t="s">
        <v>33</v>
      </c>
      <c r="Y6665" t="s">
        <v>17673</v>
      </c>
      <c r="Z6665" t="s">
        <v>34315</v>
      </c>
      <c r="AA6665" t="s">
        <v>34299</v>
      </c>
      <c r="AB6665">
        <v>-171075</v>
      </c>
      <c r="AC6665" t="s">
        <v>38</v>
      </c>
      <c r="AD6665">
        <v>99336</v>
      </c>
    </row>
    <row r="6666" spans="1:30" x14ac:dyDescent="0.25">
      <c r="A6666">
        <f t="shared" ca="1" si="104"/>
        <v>957</v>
      </c>
      <c r="B6666" t="s">
        <v>164</v>
      </c>
      <c r="C6666" t="s">
        <v>165</v>
      </c>
      <c r="G6666">
        <v>0</v>
      </c>
      <c r="O6666" t="s">
        <v>33</v>
      </c>
      <c r="Y6666" t="s">
        <v>21807</v>
      </c>
      <c r="Z6666" t="s">
        <v>21808</v>
      </c>
      <c r="AA6666" t="s">
        <v>21809</v>
      </c>
      <c r="AB6666" t="s">
        <v>21810</v>
      </c>
    </row>
    <row r="6667" spans="1:30" x14ac:dyDescent="0.25">
      <c r="A6667">
        <f t="shared" ca="1" si="104"/>
        <v>18229</v>
      </c>
      <c r="B6667" t="s">
        <v>685</v>
      </c>
      <c r="C6667" t="s">
        <v>686</v>
      </c>
      <c r="F6667" t="s">
        <v>28495</v>
      </c>
      <c r="O6667" t="s">
        <v>33</v>
      </c>
      <c r="Y6667" t="s">
        <v>33703</v>
      </c>
      <c r="Z6667" t="s">
        <v>33704</v>
      </c>
      <c r="AA6667" t="s">
        <v>33702</v>
      </c>
      <c r="AB6667">
        <v>-180555</v>
      </c>
      <c r="AC6667" t="s">
        <v>38</v>
      </c>
      <c r="AD6667">
        <v>99301</v>
      </c>
    </row>
    <row r="6668" spans="1:30" ht="409.5" x14ac:dyDescent="0.25">
      <c r="A6668">
        <f t="shared" ca="1" si="104"/>
        <v>12621</v>
      </c>
      <c r="B6668" t="s">
        <v>685</v>
      </c>
      <c r="C6668" t="s">
        <v>686</v>
      </c>
      <c r="F6668" t="s">
        <v>28530</v>
      </c>
      <c r="O6668" t="s">
        <v>33</v>
      </c>
      <c r="Y6668" t="s">
        <v>30278</v>
      </c>
      <c r="Z6668" s="1" t="s">
        <v>34566</v>
      </c>
      <c r="AA6668" t="s">
        <v>34436</v>
      </c>
      <c r="AB6668">
        <v>-171232</v>
      </c>
    </row>
    <row r="6669" spans="1:30" x14ac:dyDescent="0.25">
      <c r="A6669">
        <f t="shared" ca="1" si="104"/>
        <v>18983</v>
      </c>
      <c r="B6669" t="s">
        <v>677</v>
      </c>
      <c r="C6669" t="s">
        <v>80</v>
      </c>
      <c r="F6669" t="s">
        <v>5745</v>
      </c>
      <c r="G6669">
        <v>0</v>
      </c>
      <c r="O6669" t="s">
        <v>33</v>
      </c>
      <c r="Y6669" t="s">
        <v>10186</v>
      </c>
      <c r="Z6669" t="s">
        <v>15075</v>
      </c>
      <c r="AA6669" t="s">
        <v>15076</v>
      </c>
      <c r="AB6669" t="s">
        <v>15077</v>
      </c>
      <c r="AC6669" t="s">
        <v>38</v>
      </c>
      <c r="AD6669">
        <v>98201</v>
      </c>
    </row>
    <row r="6670" spans="1:30" ht="409.5" x14ac:dyDescent="0.25">
      <c r="A6670">
        <f t="shared" ca="1" si="104"/>
        <v>16207</v>
      </c>
      <c r="B6670" t="s">
        <v>79</v>
      </c>
      <c r="C6670" t="s">
        <v>80</v>
      </c>
      <c r="F6670" t="s">
        <v>7440</v>
      </c>
      <c r="O6670" t="s">
        <v>33</v>
      </c>
      <c r="Y6670" t="s">
        <v>7441</v>
      </c>
      <c r="Z6670" s="1" t="s">
        <v>26392</v>
      </c>
      <c r="AA6670" t="s">
        <v>26393</v>
      </c>
      <c r="AB6670">
        <v>-180642</v>
      </c>
      <c r="AC6670" t="s">
        <v>38</v>
      </c>
      <c r="AD6670">
        <v>98512</v>
      </c>
    </row>
    <row r="6671" spans="1:30" x14ac:dyDescent="0.25">
      <c r="A6671">
        <f t="shared" ca="1" si="104"/>
        <v>2726</v>
      </c>
      <c r="B6671" t="s">
        <v>73</v>
      </c>
      <c r="C6671" t="s">
        <v>74</v>
      </c>
      <c r="F6671" t="s">
        <v>36024</v>
      </c>
      <c r="G6671">
        <v>0</v>
      </c>
      <c r="O6671" t="s">
        <v>33</v>
      </c>
      <c r="Y6671" t="s">
        <v>36025</v>
      </c>
      <c r="Z6671" t="s">
        <v>36026</v>
      </c>
      <c r="AA6671" t="s">
        <v>36027</v>
      </c>
      <c r="AB6671" t="s">
        <v>36028</v>
      </c>
    </row>
    <row r="6672" spans="1:30" x14ac:dyDescent="0.25">
      <c r="A6672">
        <f t="shared" ca="1" si="104"/>
        <v>16127</v>
      </c>
      <c r="B6672" t="s">
        <v>178</v>
      </c>
      <c r="F6672" t="s">
        <v>19543</v>
      </c>
      <c r="G6672">
        <v>0</v>
      </c>
      <c r="O6672" t="s">
        <v>33</v>
      </c>
      <c r="X6672" t="s">
        <v>34</v>
      </c>
      <c r="Y6672" t="s">
        <v>19544</v>
      </c>
      <c r="Z6672" t="s">
        <v>19545</v>
      </c>
      <c r="AA6672" t="s">
        <v>19546</v>
      </c>
      <c r="AB6672" t="s">
        <v>19547</v>
      </c>
      <c r="AC6672" t="s">
        <v>38</v>
      </c>
    </row>
    <row r="6673" spans="1:30" ht="409.5" x14ac:dyDescent="0.25">
      <c r="A6673">
        <f t="shared" ca="1" si="104"/>
        <v>9543</v>
      </c>
      <c r="B6673" t="s">
        <v>489</v>
      </c>
      <c r="C6673" t="s">
        <v>45</v>
      </c>
      <c r="O6673" t="s">
        <v>33</v>
      </c>
      <c r="X6673" t="s">
        <v>34</v>
      </c>
      <c r="Y6673" t="s">
        <v>1322</v>
      </c>
      <c r="Z6673" s="1" t="s">
        <v>27621</v>
      </c>
      <c r="AA6673" t="s">
        <v>27622</v>
      </c>
      <c r="AB6673">
        <v>-161506</v>
      </c>
      <c r="AC6673" t="s">
        <v>282</v>
      </c>
      <c r="AD6673">
        <v>44124</v>
      </c>
    </row>
    <row r="6674" spans="1:30" ht="409.5" x14ac:dyDescent="0.25">
      <c r="A6674">
        <f t="shared" ca="1" si="104"/>
        <v>7493</v>
      </c>
      <c r="B6674" t="s">
        <v>334</v>
      </c>
      <c r="C6674" t="s">
        <v>45</v>
      </c>
      <c r="O6674" t="s">
        <v>33</v>
      </c>
      <c r="W6674">
        <v>15</v>
      </c>
      <c r="X6674" t="s">
        <v>34</v>
      </c>
      <c r="Y6674" t="s">
        <v>1839</v>
      </c>
      <c r="Z6674" s="1" t="s">
        <v>28331</v>
      </c>
      <c r="AA6674" t="s">
        <v>28332</v>
      </c>
      <c r="AB6674">
        <v>-181073</v>
      </c>
      <c r="AC6674" t="s">
        <v>38</v>
      </c>
      <c r="AD6674">
        <v>98034</v>
      </c>
    </row>
    <row r="6675" spans="1:30" ht="409.5" x14ac:dyDescent="0.25">
      <c r="A6675">
        <f t="shared" ca="1" si="104"/>
        <v>15409</v>
      </c>
      <c r="B6675" t="s">
        <v>230</v>
      </c>
      <c r="C6675" t="s">
        <v>45</v>
      </c>
      <c r="O6675" t="s">
        <v>33</v>
      </c>
      <c r="X6675" t="s">
        <v>34</v>
      </c>
      <c r="Y6675" t="s">
        <v>22321</v>
      </c>
      <c r="Z6675" s="1" t="s">
        <v>23119</v>
      </c>
      <c r="AA6675" t="s">
        <v>22580</v>
      </c>
      <c r="AB6675">
        <v>-170344</v>
      </c>
    </row>
    <row r="6676" spans="1:30" x14ac:dyDescent="0.25">
      <c r="A6676">
        <f t="shared" ca="1" si="104"/>
        <v>3112</v>
      </c>
      <c r="B6676" t="s">
        <v>2046</v>
      </c>
      <c r="C6676" t="s">
        <v>80</v>
      </c>
      <c r="F6676" t="s">
        <v>1418</v>
      </c>
      <c r="G6676">
        <v>0</v>
      </c>
      <c r="O6676" t="s">
        <v>33</v>
      </c>
      <c r="Y6676" t="s">
        <v>5784</v>
      </c>
      <c r="Z6676" t="s">
        <v>8393</v>
      </c>
      <c r="AA6676" t="s">
        <v>8394</v>
      </c>
      <c r="AB6676" t="s">
        <v>8395</v>
      </c>
      <c r="AC6676" t="s">
        <v>38</v>
      </c>
      <c r="AD6676">
        <v>98504</v>
      </c>
    </row>
    <row r="6677" spans="1:30" x14ac:dyDescent="0.25">
      <c r="A6677">
        <f t="shared" ca="1" si="104"/>
        <v>7315</v>
      </c>
      <c r="B6677" t="s">
        <v>2046</v>
      </c>
      <c r="C6677" t="s">
        <v>80</v>
      </c>
      <c r="F6677" t="s">
        <v>8402</v>
      </c>
      <c r="G6677">
        <v>0</v>
      </c>
      <c r="O6677" t="s">
        <v>33</v>
      </c>
      <c r="Y6677" t="s">
        <v>8403</v>
      </c>
      <c r="Z6677" t="s">
        <v>13936</v>
      </c>
      <c r="AA6677" t="s">
        <v>13937</v>
      </c>
      <c r="AB6677" t="s">
        <v>13938</v>
      </c>
      <c r="AC6677" t="s">
        <v>38</v>
      </c>
      <c r="AD6677">
        <v>98370</v>
      </c>
    </row>
    <row r="6678" spans="1:30" ht="409.5" x14ac:dyDescent="0.25">
      <c r="A6678">
        <f t="shared" ca="1" si="104"/>
        <v>1956</v>
      </c>
      <c r="B6678" t="s">
        <v>276</v>
      </c>
      <c r="C6678" t="s">
        <v>45</v>
      </c>
      <c r="F6678" t="s">
        <v>729</v>
      </c>
      <c r="G6678">
        <v>0</v>
      </c>
      <c r="O6678" t="s">
        <v>33</v>
      </c>
      <c r="Y6678" t="s">
        <v>730</v>
      </c>
      <c r="Z6678" s="1" t="s">
        <v>3872</v>
      </c>
      <c r="AA6678" t="s">
        <v>3873</v>
      </c>
      <c r="AB6678" t="s">
        <v>3874</v>
      </c>
      <c r="AC6678" t="s">
        <v>38</v>
      </c>
      <c r="AD6678">
        <v>98105</v>
      </c>
    </row>
    <row r="6679" spans="1:30" ht="409.5" x14ac:dyDescent="0.25">
      <c r="A6679">
        <f t="shared" ca="1" si="104"/>
        <v>15703</v>
      </c>
      <c r="B6679" t="s">
        <v>96</v>
      </c>
      <c r="C6679" t="s">
        <v>97</v>
      </c>
      <c r="O6679" t="s">
        <v>33</v>
      </c>
      <c r="X6679" t="s">
        <v>34</v>
      </c>
      <c r="Y6679" t="s">
        <v>104</v>
      </c>
      <c r="Z6679" s="1" t="s">
        <v>24926</v>
      </c>
      <c r="AA6679" t="s">
        <v>24927</v>
      </c>
      <c r="AB6679">
        <v>-161616</v>
      </c>
      <c r="AC6679" t="s">
        <v>38</v>
      </c>
      <c r="AD6679">
        <v>98052</v>
      </c>
    </row>
    <row r="6680" spans="1:30" ht="409.5" x14ac:dyDescent="0.25">
      <c r="A6680">
        <f t="shared" ca="1" si="104"/>
        <v>9182</v>
      </c>
      <c r="B6680" t="s">
        <v>2046</v>
      </c>
      <c r="C6680" t="s">
        <v>80</v>
      </c>
      <c r="F6680" t="s">
        <v>720</v>
      </c>
      <c r="O6680" t="s">
        <v>33</v>
      </c>
      <c r="Y6680" t="s">
        <v>6204</v>
      </c>
      <c r="Z6680" s="1" t="s">
        <v>14796</v>
      </c>
      <c r="AA6680" t="s">
        <v>14797</v>
      </c>
      <c r="AB6680">
        <v>-161018</v>
      </c>
      <c r="AC6680" t="s">
        <v>38</v>
      </c>
      <c r="AD6680">
        <v>98052</v>
      </c>
    </row>
    <row r="6681" spans="1:30" x14ac:dyDescent="0.25">
      <c r="A6681">
        <f t="shared" ca="1" si="104"/>
        <v>6962</v>
      </c>
      <c r="B6681" t="s">
        <v>164</v>
      </c>
      <c r="C6681" t="s">
        <v>165</v>
      </c>
      <c r="F6681" t="s">
        <v>2502</v>
      </c>
      <c r="G6681">
        <v>0</v>
      </c>
      <c r="O6681" t="s">
        <v>155</v>
      </c>
      <c r="X6681" t="s">
        <v>34</v>
      </c>
      <c r="Y6681" t="s">
        <v>18155</v>
      </c>
      <c r="Z6681" t="s">
        <v>38970</v>
      </c>
      <c r="AA6681" t="s">
        <v>38971</v>
      </c>
      <c r="AB6681" t="s">
        <v>38972</v>
      </c>
      <c r="AC6681" t="s">
        <v>38</v>
      </c>
      <c r="AD6681">
        <v>98104</v>
      </c>
    </row>
    <row r="6682" spans="1:30" ht="409.5" x14ac:dyDescent="0.25">
      <c r="A6682">
        <f t="shared" ca="1" si="104"/>
        <v>6660</v>
      </c>
      <c r="B6682" t="s">
        <v>124</v>
      </c>
      <c r="C6682" t="s">
        <v>45</v>
      </c>
      <c r="F6682" t="s">
        <v>25695</v>
      </c>
      <c r="O6682" t="s">
        <v>63</v>
      </c>
      <c r="X6682" t="s">
        <v>34</v>
      </c>
      <c r="Y6682" t="s">
        <v>25696</v>
      </c>
      <c r="Z6682" s="1" t="s">
        <v>25697</v>
      </c>
      <c r="AA6682" t="s">
        <v>25698</v>
      </c>
      <c r="AB6682">
        <v>-173126</v>
      </c>
    </row>
    <row r="6683" spans="1:30" x14ac:dyDescent="0.25">
      <c r="A6683">
        <f t="shared" ca="1" si="104"/>
        <v>17072</v>
      </c>
      <c r="B6683" t="s">
        <v>2046</v>
      </c>
      <c r="C6683" t="s">
        <v>80</v>
      </c>
      <c r="F6683" t="s">
        <v>6383</v>
      </c>
      <c r="O6683" t="s">
        <v>33</v>
      </c>
      <c r="Y6683" t="s">
        <v>6384</v>
      </c>
      <c r="Z6683" t="s">
        <v>12683</v>
      </c>
      <c r="AA6683" t="s">
        <v>12684</v>
      </c>
      <c r="AB6683">
        <v>-171761</v>
      </c>
      <c r="AC6683" t="s">
        <v>38</v>
      </c>
      <c r="AD6683">
        <v>99163</v>
      </c>
    </row>
    <row r="6684" spans="1:30" x14ac:dyDescent="0.25">
      <c r="A6684">
        <f t="shared" ca="1" si="104"/>
        <v>37</v>
      </c>
      <c r="B6684" t="s">
        <v>178</v>
      </c>
      <c r="C6684" t="s">
        <v>179</v>
      </c>
      <c r="F6684" t="s">
        <v>4015</v>
      </c>
      <c r="O6684" t="s">
        <v>33</v>
      </c>
      <c r="X6684" t="s">
        <v>34</v>
      </c>
      <c r="Y6684" t="s">
        <v>4375</v>
      </c>
      <c r="Z6684" t="s">
        <v>4376</v>
      </c>
      <c r="AA6684" t="s">
        <v>4374</v>
      </c>
      <c r="AB6684">
        <v>-162074</v>
      </c>
      <c r="AC6684" t="s">
        <v>1410</v>
      </c>
      <c r="AD6684">
        <v>30092</v>
      </c>
    </row>
    <row r="6685" spans="1:30" ht="409.5" x14ac:dyDescent="0.25">
      <c r="A6685">
        <f t="shared" ca="1" si="104"/>
        <v>2952</v>
      </c>
      <c r="B6685" t="s">
        <v>107</v>
      </c>
      <c r="C6685" t="s">
        <v>108</v>
      </c>
      <c r="F6685" t="s">
        <v>1546</v>
      </c>
      <c r="O6685" t="s">
        <v>33</v>
      </c>
      <c r="W6685">
        <v>15</v>
      </c>
      <c r="X6685" t="s">
        <v>34</v>
      </c>
      <c r="Y6685" t="s">
        <v>1547</v>
      </c>
      <c r="Z6685" s="1" t="s">
        <v>1548</v>
      </c>
      <c r="AA6685" t="s">
        <v>1549</v>
      </c>
      <c r="AB6685">
        <v>-180976</v>
      </c>
      <c r="AC6685" t="s">
        <v>38</v>
      </c>
      <c r="AD6685">
        <v>98020</v>
      </c>
    </row>
    <row r="6686" spans="1:30" ht="409.5" x14ac:dyDescent="0.25">
      <c r="A6686">
        <f t="shared" ca="1" si="104"/>
        <v>17135</v>
      </c>
      <c r="B6686" t="s">
        <v>124</v>
      </c>
      <c r="C6686" t="s">
        <v>45</v>
      </c>
      <c r="F6686" t="s">
        <v>41182</v>
      </c>
      <c r="G6686">
        <v>0</v>
      </c>
      <c r="O6686" t="s">
        <v>33</v>
      </c>
      <c r="Y6686" t="s">
        <v>41183</v>
      </c>
      <c r="Z6686" s="1" t="s">
        <v>41184</v>
      </c>
      <c r="AA6686" t="s">
        <v>41173</v>
      </c>
      <c r="AB6686" t="s">
        <v>41185</v>
      </c>
      <c r="AC6686" t="s">
        <v>5301</v>
      </c>
      <c r="AD6686" t="s">
        <v>41186</v>
      </c>
    </row>
    <row r="6687" spans="1:30" x14ac:dyDescent="0.25">
      <c r="A6687">
        <f t="shared" ca="1" si="104"/>
        <v>15793</v>
      </c>
      <c r="B6687" t="s">
        <v>2046</v>
      </c>
      <c r="C6687" t="s">
        <v>80</v>
      </c>
      <c r="F6687" t="s">
        <v>7886</v>
      </c>
      <c r="G6687">
        <v>0</v>
      </c>
      <c r="O6687" t="s">
        <v>33</v>
      </c>
      <c r="Y6687" t="s">
        <v>7887</v>
      </c>
      <c r="Z6687" t="s">
        <v>7888</v>
      </c>
      <c r="AA6687" t="s">
        <v>7889</v>
      </c>
      <c r="AB6687" t="s">
        <v>7890</v>
      </c>
      <c r="AC6687" t="s">
        <v>38</v>
      </c>
      <c r="AD6687">
        <v>98807</v>
      </c>
    </row>
    <row r="6688" spans="1:30" ht="409.5" x14ac:dyDescent="0.25">
      <c r="A6688">
        <f t="shared" ca="1" si="104"/>
        <v>15189</v>
      </c>
      <c r="B6688" t="s">
        <v>73</v>
      </c>
      <c r="C6688" t="s">
        <v>74</v>
      </c>
      <c r="G6688">
        <v>0</v>
      </c>
      <c r="O6688" t="s">
        <v>33</v>
      </c>
      <c r="X6688" t="s">
        <v>34</v>
      </c>
      <c r="Y6688" t="s">
        <v>18314</v>
      </c>
      <c r="Z6688" s="1" t="s">
        <v>18315</v>
      </c>
      <c r="AA6688" t="s">
        <v>18316</v>
      </c>
      <c r="AB6688" t="s">
        <v>18317</v>
      </c>
      <c r="AC6688" t="s">
        <v>38</v>
      </c>
      <c r="AD6688">
        <v>98107</v>
      </c>
    </row>
    <row r="6689" spans="1:30" x14ac:dyDescent="0.25">
      <c r="A6689">
        <f t="shared" ca="1" si="104"/>
        <v>6167</v>
      </c>
      <c r="B6689" t="s">
        <v>1203</v>
      </c>
      <c r="C6689" t="s">
        <v>45</v>
      </c>
      <c r="F6689" t="s">
        <v>19580</v>
      </c>
      <c r="G6689">
        <v>0</v>
      </c>
      <c r="O6689" t="s">
        <v>33</v>
      </c>
      <c r="X6689" t="s">
        <v>34</v>
      </c>
      <c r="Y6689" t="s">
        <v>19581</v>
      </c>
      <c r="Z6689" t="s">
        <v>28138</v>
      </c>
      <c r="AA6689" t="s">
        <v>3845</v>
      </c>
      <c r="AB6689" t="s">
        <v>28139</v>
      </c>
      <c r="AC6689" t="s">
        <v>38</v>
      </c>
      <c r="AD6689">
        <v>98104</v>
      </c>
    </row>
    <row r="6690" spans="1:30" x14ac:dyDescent="0.25">
      <c r="A6690">
        <f t="shared" ca="1" si="104"/>
        <v>7503</v>
      </c>
      <c r="B6690" t="s">
        <v>685</v>
      </c>
      <c r="C6690" t="s">
        <v>686</v>
      </c>
      <c r="F6690" t="s">
        <v>34682</v>
      </c>
      <c r="G6690">
        <v>0</v>
      </c>
      <c r="O6690" t="s">
        <v>33</v>
      </c>
      <c r="Y6690" t="s">
        <v>34683</v>
      </c>
      <c r="Z6690" t="s">
        <v>34684</v>
      </c>
      <c r="AA6690" t="s">
        <v>34678</v>
      </c>
      <c r="AB6690" t="s">
        <v>34685</v>
      </c>
      <c r="AC6690" t="s">
        <v>38</v>
      </c>
    </row>
    <row r="6691" spans="1:30" x14ac:dyDescent="0.25">
      <c r="A6691">
        <f t="shared" ca="1" si="104"/>
        <v>1749</v>
      </c>
      <c r="B6691" t="s">
        <v>685</v>
      </c>
      <c r="C6691" t="s">
        <v>686</v>
      </c>
      <c r="F6691" t="s">
        <v>35286</v>
      </c>
      <c r="O6691" t="s">
        <v>33</v>
      </c>
      <c r="Y6691" t="s">
        <v>35287</v>
      </c>
      <c r="Z6691" t="s">
        <v>35288</v>
      </c>
      <c r="AA6691" t="s">
        <v>35281</v>
      </c>
      <c r="AB6691">
        <v>-170762</v>
      </c>
      <c r="AC6691" t="s">
        <v>874</v>
      </c>
      <c r="AD6691">
        <v>84087</v>
      </c>
    </row>
    <row r="6692" spans="1:30" x14ac:dyDescent="0.25">
      <c r="A6692">
        <f t="shared" ca="1" si="104"/>
        <v>11081</v>
      </c>
      <c r="B6692" t="s">
        <v>685</v>
      </c>
      <c r="C6692" t="s">
        <v>686</v>
      </c>
      <c r="O6692" t="s">
        <v>33</v>
      </c>
      <c r="Y6692" t="s">
        <v>33460</v>
      </c>
      <c r="Z6692" t="s">
        <v>33461</v>
      </c>
      <c r="AA6692" t="s">
        <v>33462</v>
      </c>
      <c r="AB6692">
        <v>-162010</v>
      </c>
    </row>
    <row r="6693" spans="1:30" x14ac:dyDescent="0.25">
      <c r="A6693">
        <f t="shared" ca="1" si="104"/>
        <v>9460</v>
      </c>
      <c r="B6693" t="s">
        <v>178</v>
      </c>
      <c r="F6693" t="s">
        <v>1736</v>
      </c>
      <c r="G6693">
        <v>0</v>
      </c>
      <c r="O6693" t="s">
        <v>33</v>
      </c>
      <c r="X6693" t="s">
        <v>34</v>
      </c>
      <c r="Y6693" t="s">
        <v>18732</v>
      </c>
      <c r="Z6693" t="s">
        <v>38355</v>
      </c>
      <c r="AA6693" t="s">
        <v>38356</v>
      </c>
      <c r="AB6693" t="s">
        <v>38357</v>
      </c>
      <c r="AC6693" t="s">
        <v>38</v>
      </c>
      <c r="AD6693">
        <v>99352</v>
      </c>
    </row>
    <row r="6694" spans="1:30" x14ac:dyDescent="0.25">
      <c r="A6694">
        <f t="shared" ca="1" si="104"/>
        <v>10163</v>
      </c>
      <c r="B6694" t="s">
        <v>124</v>
      </c>
      <c r="C6694" t="s">
        <v>45</v>
      </c>
      <c r="O6694" t="s">
        <v>33</v>
      </c>
      <c r="Y6694" t="s">
        <v>11380</v>
      </c>
      <c r="Z6694" t="s">
        <v>16912</v>
      </c>
      <c r="AA6694" t="s">
        <v>16901</v>
      </c>
      <c r="AB6694">
        <v>-163371</v>
      </c>
    </row>
    <row r="6695" spans="1:30" x14ac:dyDescent="0.25">
      <c r="A6695">
        <f t="shared" ca="1" si="104"/>
        <v>8733</v>
      </c>
      <c r="B6695" t="s">
        <v>334</v>
      </c>
      <c r="C6695" t="s">
        <v>45</v>
      </c>
      <c r="F6695" t="s">
        <v>29080</v>
      </c>
      <c r="O6695" t="s">
        <v>33</v>
      </c>
      <c r="V6695" t="s">
        <v>29081</v>
      </c>
      <c r="W6695">
        <v>30</v>
      </c>
      <c r="X6695" t="s">
        <v>34</v>
      </c>
      <c r="Y6695" t="s">
        <v>29082</v>
      </c>
      <c r="Z6695" t="s">
        <v>29083</v>
      </c>
      <c r="AA6695" t="s">
        <v>29084</v>
      </c>
      <c r="AB6695">
        <v>-170593</v>
      </c>
      <c r="AC6695" t="s">
        <v>59</v>
      </c>
      <c r="AD6695">
        <v>33131</v>
      </c>
    </row>
    <row r="6696" spans="1:30" x14ac:dyDescent="0.25">
      <c r="A6696">
        <f t="shared" ca="1" si="104"/>
        <v>6871</v>
      </c>
      <c r="B6696" t="s">
        <v>164</v>
      </c>
      <c r="C6696" t="s">
        <v>165</v>
      </c>
      <c r="F6696" t="s">
        <v>69</v>
      </c>
      <c r="G6696">
        <v>0</v>
      </c>
      <c r="O6696" t="s">
        <v>33</v>
      </c>
      <c r="Y6696" t="s">
        <v>9954</v>
      </c>
      <c r="Z6696" t="s">
        <v>40616</v>
      </c>
      <c r="AA6696" t="s">
        <v>40617</v>
      </c>
      <c r="AB6696" t="s">
        <v>40618</v>
      </c>
      <c r="AC6696" t="s">
        <v>38</v>
      </c>
    </row>
    <row r="6697" spans="1:30" x14ac:dyDescent="0.25">
      <c r="A6697">
        <f t="shared" ca="1" si="104"/>
        <v>1653</v>
      </c>
      <c r="B6697" t="s">
        <v>739</v>
      </c>
      <c r="C6697" t="s">
        <v>686</v>
      </c>
      <c r="F6697" t="s">
        <v>17058</v>
      </c>
      <c r="O6697" t="s">
        <v>33</v>
      </c>
      <c r="X6697" t="s">
        <v>34</v>
      </c>
      <c r="Y6697" t="s">
        <v>17059</v>
      </c>
      <c r="Z6697" t="s">
        <v>17060</v>
      </c>
      <c r="AA6697" t="s">
        <v>17061</v>
      </c>
      <c r="AB6697">
        <v>-163199</v>
      </c>
      <c r="AC6697" t="s">
        <v>38</v>
      </c>
      <c r="AD6697">
        <v>98801</v>
      </c>
    </row>
    <row r="6698" spans="1:30" x14ac:dyDescent="0.25">
      <c r="A6698">
        <f t="shared" ca="1" si="104"/>
        <v>19655</v>
      </c>
      <c r="B6698" t="s">
        <v>73</v>
      </c>
      <c r="C6698" t="s">
        <v>74</v>
      </c>
      <c r="F6698" t="s">
        <v>36213</v>
      </c>
      <c r="G6698">
        <v>0</v>
      </c>
      <c r="O6698" t="s">
        <v>33</v>
      </c>
      <c r="Y6698" t="s">
        <v>36210</v>
      </c>
      <c r="Z6698" t="s">
        <v>36214</v>
      </c>
      <c r="AA6698" t="s">
        <v>36215</v>
      </c>
      <c r="AB6698" t="s">
        <v>36216</v>
      </c>
    </row>
    <row r="6699" spans="1:30" x14ac:dyDescent="0.25">
      <c r="A6699">
        <f t="shared" ca="1" si="104"/>
        <v>13321</v>
      </c>
      <c r="B6699" t="s">
        <v>73</v>
      </c>
      <c r="C6699" t="s">
        <v>74</v>
      </c>
      <c r="G6699">
        <v>0</v>
      </c>
      <c r="O6699" t="s">
        <v>63</v>
      </c>
      <c r="X6699" t="s">
        <v>34</v>
      </c>
      <c r="Y6699" t="s">
        <v>43038</v>
      </c>
      <c r="Z6699" t="s">
        <v>43039</v>
      </c>
      <c r="AA6699" t="s">
        <v>43040</v>
      </c>
      <c r="AB6699" t="s">
        <v>43041</v>
      </c>
      <c r="AC6699" t="s">
        <v>38</v>
      </c>
      <c r="AD6699">
        <v>98115</v>
      </c>
    </row>
    <row r="6700" spans="1:30" x14ac:dyDescent="0.25">
      <c r="A6700">
        <f t="shared" ca="1" si="104"/>
        <v>7773</v>
      </c>
      <c r="B6700" t="s">
        <v>2046</v>
      </c>
      <c r="C6700" t="s">
        <v>80</v>
      </c>
      <c r="F6700" t="s">
        <v>12852</v>
      </c>
      <c r="O6700" t="s">
        <v>33</v>
      </c>
      <c r="Y6700" t="s">
        <v>12853</v>
      </c>
      <c r="Z6700" t="s">
        <v>12854</v>
      </c>
      <c r="AA6700" t="s">
        <v>12855</v>
      </c>
      <c r="AB6700">
        <v>-162248</v>
      </c>
      <c r="AC6700" t="s">
        <v>38</v>
      </c>
      <c r="AD6700">
        <v>99341</v>
      </c>
    </row>
    <row r="6701" spans="1:30" x14ac:dyDescent="0.25">
      <c r="A6701">
        <f t="shared" ca="1" si="104"/>
        <v>17446</v>
      </c>
      <c r="B6701" t="s">
        <v>739</v>
      </c>
      <c r="C6701" t="s">
        <v>686</v>
      </c>
      <c r="F6701" t="s">
        <v>6552</v>
      </c>
      <c r="G6701">
        <v>0</v>
      </c>
      <c r="O6701" t="s">
        <v>33</v>
      </c>
      <c r="Y6701" t="s">
        <v>30212</v>
      </c>
      <c r="Z6701" t="s">
        <v>30213</v>
      </c>
      <c r="AA6701" t="s">
        <v>30210</v>
      </c>
      <c r="AB6701" t="s">
        <v>30214</v>
      </c>
      <c r="AC6701" t="s">
        <v>38</v>
      </c>
      <c r="AD6701">
        <v>98837</v>
      </c>
    </row>
    <row r="6702" spans="1:30" ht="409.5" x14ac:dyDescent="0.25">
      <c r="A6702">
        <f t="shared" ca="1" si="104"/>
        <v>15898</v>
      </c>
      <c r="B6702" t="s">
        <v>2046</v>
      </c>
      <c r="C6702" t="s">
        <v>80</v>
      </c>
      <c r="G6702">
        <v>0</v>
      </c>
      <c r="O6702" t="s">
        <v>33</v>
      </c>
      <c r="Y6702" t="s">
        <v>12536</v>
      </c>
      <c r="Z6702" s="1" t="s">
        <v>12537</v>
      </c>
      <c r="AA6702" t="s">
        <v>12538</v>
      </c>
      <c r="AB6702" t="s">
        <v>12539</v>
      </c>
      <c r="AC6702" t="s">
        <v>38</v>
      </c>
      <c r="AD6702">
        <v>98117</v>
      </c>
    </row>
    <row r="6703" spans="1:30" ht="409.5" x14ac:dyDescent="0.25">
      <c r="A6703">
        <f t="shared" ca="1" si="104"/>
        <v>11635</v>
      </c>
      <c r="B6703" t="s">
        <v>334</v>
      </c>
      <c r="C6703" t="s">
        <v>45</v>
      </c>
      <c r="O6703" t="s">
        <v>33</v>
      </c>
      <c r="W6703">
        <v>30</v>
      </c>
      <c r="X6703" t="s">
        <v>34</v>
      </c>
      <c r="Y6703" t="s">
        <v>31693</v>
      </c>
      <c r="Z6703" s="1" t="s">
        <v>31694</v>
      </c>
      <c r="AA6703" t="s">
        <v>31695</v>
      </c>
      <c r="AB6703">
        <v>-172824</v>
      </c>
      <c r="AC6703" t="s">
        <v>38</v>
      </c>
      <c r="AD6703">
        <v>98528</v>
      </c>
    </row>
    <row r="6704" spans="1:30" x14ac:dyDescent="0.25">
      <c r="A6704">
        <f t="shared" ca="1" si="104"/>
        <v>1440</v>
      </c>
      <c r="B6704" t="s">
        <v>68</v>
      </c>
      <c r="C6704" t="s">
        <v>45</v>
      </c>
      <c r="F6704" t="s">
        <v>17702</v>
      </c>
      <c r="O6704" t="s">
        <v>33</v>
      </c>
      <c r="X6704" t="s">
        <v>34</v>
      </c>
      <c r="Y6704" t="s">
        <v>17703</v>
      </c>
      <c r="Z6704" t="s">
        <v>17704</v>
      </c>
      <c r="AA6704" t="s">
        <v>17705</v>
      </c>
      <c r="AB6704">
        <v>-171971</v>
      </c>
    </row>
    <row r="6705" spans="1:30" ht="409.5" x14ac:dyDescent="0.25">
      <c r="A6705">
        <f t="shared" ca="1" si="104"/>
        <v>10301</v>
      </c>
      <c r="B6705" t="s">
        <v>178</v>
      </c>
      <c r="C6705" t="s">
        <v>179</v>
      </c>
      <c r="F6705" t="s">
        <v>5344</v>
      </c>
      <c r="N6705" t="s">
        <v>21487</v>
      </c>
      <c r="O6705" t="s">
        <v>33</v>
      </c>
      <c r="W6705">
        <v>60</v>
      </c>
      <c r="X6705" t="s">
        <v>34</v>
      </c>
      <c r="Y6705" t="s">
        <v>19121</v>
      </c>
      <c r="Z6705" s="1" t="s">
        <v>21488</v>
      </c>
      <c r="AA6705" t="s">
        <v>21489</v>
      </c>
      <c r="AB6705">
        <v>-172755</v>
      </c>
      <c r="AC6705" t="s">
        <v>38</v>
      </c>
      <c r="AD6705">
        <v>98121</v>
      </c>
    </row>
    <row r="6706" spans="1:30" ht="409.5" x14ac:dyDescent="0.25">
      <c r="A6706">
        <f t="shared" ca="1" si="104"/>
        <v>3672</v>
      </c>
      <c r="B6706" t="s">
        <v>2046</v>
      </c>
      <c r="C6706" t="s">
        <v>80</v>
      </c>
      <c r="F6706" t="s">
        <v>2587</v>
      </c>
      <c r="G6706">
        <v>0</v>
      </c>
      <c r="O6706" t="s">
        <v>155</v>
      </c>
      <c r="X6706" t="s">
        <v>34</v>
      </c>
      <c r="Y6706" t="s">
        <v>12220</v>
      </c>
      <c r="Z6706" s="1" t="s">
        <v>12221</v>
      </c>
      <c r="AA6706" t="s">
        <v>12222</v>
      </c>
      <c r="AB6706" t="s">
        <v>12223</v>
      </c>
      <c r="AC6706" t="s">
        <v>38</v>
      </c>
      <c r="AD6706">
        <v>98154</v>
      </c>
    </row>
    <row r="6707" spans="1:30" x14ac:dyDescent="0.25">
      <c r="A6707">
        <f t="shared" ca="1" si="104"/>
        <v>19780</v>
      </c>
      <c r="B6707" t="s">
        <v>73</v>
      </c>
      <c r="C6707" t="s">
        <v>74</v>
      </c>
      <c r="F6707" t="s">
        <v>33311</v>
      </c>
      <c r="G6707">
        <v>0</v>
      </c>
      <c r="O6707" t="s">
        <v>33</v>
      </c>
      <c r="Y6707" t="s">
        <v>33860</v>
      </c>
      <c r="Z6707" t="s">
        <v>36890</v>
      </c>
      <c r="AA6707" t="s">
        <v>36869</v>
      </c>
      <c r="AB6707" t="s">
        <v>36891</v>
      </c>
    </row>
    <row r="6708" spans="1:30" x14ac:dyDescent="0.25">
      <c r="A6708">
        <f t="shared" ca="1" si="104"/>
        <v>15631</v>
      </c>
      <c r="B6708" t="s">
        <v>79</v>
      </c>
      <c r="C6708" t="s">
        <v>80</v>
      </c>
      <c r="F6708" t="s">
        <v>4924</v>
      </c>
      <c r="O6708" t="s">
        <v>33</v>
      </c>
      <c r="Y6708" t="s">
        <v>7129</v>
      </c>
      <c r="AA6708" t="s">
        <v>10085</v>
      </c>
      <c r="AB6708">
        <v>-170278</v>
      </c>
      <c r="AC6708" t="s">
        <v>38</v>
      </c>
      <c r="AD6708">
        <v>98007</v>
      </c>
    </row>
    <row r="6709" spans="1:30" ht="409.5" x14ac:dyDescent="0.25">
      <c r="A6709">
        <f t="shared" ca="1" si="104"/>
        <v>9482</v>
      </c>
      <c r="B6709" t="s">
        <v>39</v>
      </c>
      <c r="C6709" t="s">
        <v>165</v>
      </c>
      <c r="F6709" t="s">
        <v>734</v>
      </c>
      <c r="G6709">
        <v>0</v>
      </c>
      <c r="M6709" s="1" t="s">
        <v>17419</v>
      </c>
      <c r="N6709" t="s">
        <v>17420</v>
      </c>
      <c r="O6709" t="s">
        <v>168</v>
      </c>
      <c r="P6709" t="s">
        <v>318</v>
      </c>
      <c r="Y6709" t="s">
        <v>735</v>
      </c>
      <c r="Z6709" s="1" t="s">
        <v>17421</v>
      </c>
      <c r="AA6709" t="s">
        <v>17422</v>
      </c>
      <c r="AB6709" t="s">
        <v>17423</v>
      </c>
      <c r="AC6709" t="s">
        <v>38</v>
      </c>
      <c r="AD6709">
        <v>98111</v>
      </c>
    </row>
    <row r="6710" spans="1:30" ht="409.5" x14ac:dyDescent="0.25">
      <c r="A6710">
        <f t="shared" ca="1" si="104"/>
        <v>17104</v>
      </c>
      <c r="B6710" t="s">
        <v>677</v>
      </c>
      <c r="C6710" t="s">
        <v>80</v>
      </c>
      <c r="F6710" t="s">
        <v>651</v>
      </c>
      <c r="G6710">
        <v>0</v>
      </c>
      <c r="O6710" t="s">
        <v>33</v>
      </c>
      <c r="Y6710" t="s">
        <v>6279</v>
      </c>
      <c r="Z6710" s="1" t="s">
        <v>6682</v>
      </c>
      <c r="AA6710" t="s">
        <v>6683</v>
      </c>
      <c r="AB6710" t="s">
        <v>6684</v>
      </c>
      <c r="AC6710" t="s">
        <v>38</v>
      </c>
      <c r="AD6710">
        <v>98034</v>
      </c>
    </row>
    <row r="6711" spans="1:30" x14ac:dyDescent="0.25">
      <c r="A6711">
        <f t="shared" ca="1" si="104"/>
        <v>10227</v>
      </c>
      <c r="B6711" t="s">
        <v>73</v>
      </c>
      <c r="C6711" t="s">
        <v>74</v>
      </c>
      <c r="F6711" t="s">
        <v>4924</v>
      </c>
      <c r="G6711">
        <v>0</v>
      </c>
      <c r="O6711" t="s">
        <v>33</v>
      </c>
      <c r="Y6711" t="s">
        <v>29570</v>
      </c>
      <c r="Z6711" t="s">
        <v>36304</v>
      </c>
      <c r="AA6711" t="s">
        <v>36297</v>
      </c>
      <c r="AB6711" t="s">
        <v>36305</v>
      </c>
    </row>
    <row r="6712" spans="1:30" ht="409.5" x14ac:dyDescent="0.25">
      <c r="A6712">
        <f t="shared" ca="1" si="104"/>
        <v>2939</v>
      </c>
      <c r="B6712" t="s">
        <v>1203</v>
      </c>
      <c r="C6712" t="s">
        <v>45</v>
      </c>
      <c r="F6712" t="s">
        <v>20250</v>
      </c>
      <c r="G6712">
        <v>0</v>
      </c>
      <c r="O6712" t="s">
        <v>33</v>
      </c>
      <c r="X6712" t="s">
        <v>34</v>
      </c>
      <c r="Y6712" t="s">
        <v>22598</v>
      </c>
      <c r="Z6712" s="1" t="s">
        <v>22627</v>
      </c>
      <c r="AA6712" t="s">
        <v>22580</v>
      </c>
      <c r="AB6712" t="s">
        <v>22628</v>
      </c>
      <c r="AC6712" t="s">
        <v>102</v>
      </c>
      <c r="AD6712">
        <v>97302</v>
      </c>
    </row>
    <row r="6713" spans="1:30" x14ac:dyDescent="0.25">
      <c r="A6713">
        <f t="shared" ca="1" si="104"/>
        <v>2755</v>
      </c>
      <c r="B6713" t="s">
        <v>96</v>
      </c>
      <c r="C6713" t="s">
        <v>97</v>
      </c>
      <c r="F6713" t="s">
        <v>39755</v>
      </c>
      <c r="O6713" t="s">
        <v>33</v>
      </c>
      <c r="X6713" t="s">
        <v>34</v>
      </c>
      <c r="Y6713" t="s">
        <v>39756</v>
      </c>
      <c r="Z6713" t="s">
        <v>39757</v>
      </c>
      <c r="AA6713" t="s">
        <v>39754</v>
      </c>
      <c r="AB6713">
        <v>-161081</v>
      </c>
      <c r="AC6713" t="s">
        <v>38</v>
      </c>
      <c r="AD6713">
        <v>98424</v>
      </c>
    </row>
    <row r="6714" spans="1:30" x14ac:dyDescent="0.25">
      <c r="A6714">
        <f t="shared" ca="1" si="104"/>
        <v>1627</v>
      </c>
      <c r="B6714" t="s">
        <v>1203</v>
      </c>
      <c r="C6714" t="s">
        <v>45</v>
      </c>
      <c r="F6714" t="s">
        <v>875</v>
      </c>
      <c r="G6714">
        <v>0</v>
      </c>
      <c r="O6714" t="s">
        <v>33</v>
      </c>
      <c r="X6714" t="s">
        <v>34</v>
      </c>
      <c r="Y6714" t="s">
        <v>21026</v>
      </c>
      <c r="Z6714" t="s">
        <v>21027</v>
      </c>
      <c r="AA6714" t="s">
        <v>2406</v>
      </c>
      <c r="AB6714" t="s">
        <v>21028</v>
      </c>
    </row>
    <row r="6715" spans="1:30" x14ac:dyDescent="0.25">
      <c r="A6715">
        <f t="shared" ca="1" si="104"/>
        <v>5747</v>
      </c>
      <c r="B6715" t="s">
        <v>178</v>
      </c>
      <c r="G6715">
        <v>0</v>
      </c>
      <c r="O6715" t="s">
        <v>33</v>
      </c>
      <c r="X6715" t="s">
        <v>34</v>
      </c>
      <c r="Y6715" t="s">
        <v>28365</v>
      </c>
      <c r="Z6715" t="s">
        <v>28420</v>
      </c>
      <c r="AA6715" t="s">
        <v>28421</v>
      </c>
      <c r="AB6715" t="s">
        <v>28422</v>
      </c>
      <c r="AC6715" t="s">
        <v>3505</v>
      </c>
      <c r="AD6715">
        <v>68152</v>
      </c>
    </row>
    <row r="6716" spans="1:30" ht="409.5" x14ac:dyDescent="0.25">
      <c r="A6716">
        <f t="shared" ca="1" si="104"/>
        <v>18566</v>
      </c>
      <c r="B6716" t="s">
        <v>1483</v>
      </c>
      <c r="F6716" t="s">
        <v>20201</v>
      </c>
      <c r="G6716">
        <v>0</v>
      </c>
      <c r="O6716" t="s">
        <v>33</v>
      </c>
      <c r="X6716" t="s">
        <v>34</v>
      </c>
      <c r="Y6716" t="s">
        <v>5560</v>
      </c>
      <c r="Z6716" s="1" t="s">
        <v>35668</v>
      </c>
      <c r="AA6716" t="s">
        <v>35669</v>
      </c>
      <c r="AB6716" t="s">
        <v>35670</v>
      </c>
      <c r="AC6716" t="s">
        <v>38</v>
      </c>
      <c r="AD6716">
        <v>98683</v>
      </c>
    </row>
    <row r="6717" spans="1:30" x14ac:dyDescent="0.25">
      <c r="A6717">
        <f t="shared" ca="1" si="104"/>
        <v>11377</v>
      </c>
      <c r="B6717" t="s">
        <v>178</v>
      </c>
      <c r="C6717" t="s">
        <v>179</v>
      </c>
      <c r="F6717" t="s">
        <v>4410</v>
      </c>
      <c r="O6717" t="s">
        <v>33</v>
      </c>
      <c r="X6717" t="s">
        <v>34</v>
      </c>
      <c r="Z6717" t="s">
        <v>4411</v>
      </c>
      <c r="AA6717" t="s">
        <v>4411</v>
      </c>
      <c r="AB6717">
        <v>-170953</v>
      </c>
      <c r="AC6717" t="s">
        <v>38</v>
      </c>
    </row>
    <row r="6718" spans="1:30" x14ac:dyDescent="0.25">
      <c r="A6718">
        <f t="shared" ca="1" si="104"/>
        <v>4883</v>
      </c>
      <c r="B6718" t="s">
        <v>685</v>
      </c>
      <c r="C6718" t="s">
        <v>686</v>
      </c>
      <c r="F6718" t="s">
        <v>33113</v>
      </c>
      <c r="G6718">
        <v>0</v>
      </c>
      <c r="O6718" t="s">
        <v>33</v>
      </c>
      <c r="Y6718" t="s">
        <v>33114</v>
      </c>
      <c r="Z6718" t="s">
        <v>34405</v>
      </c>
      <c r="AA6718" t="s">
        <v>34406</v>
      </c>
      <c r="AB6718" t="s">
        <v>34407</v>
      </c>
      <c r="AC6718" t="s">
        <v>38</v>
      </c>
      <c r="AD6718">
        <v>98503</v>
      </c>
    </row>
    <row r="6719" spans="1:30" ht="409.5" x14ac:dyDescent="0.25">
      <c r="A6719">
        <f t="shared" ca="1" si="104"/>
        <v>192</v>
      </c>
      <c r="B6719" t="s">
        <v>334</v>
      </c>
      <c r="C6719" t="s">
        <v>45</v>
      </c>
      <c r="F6719" t="s">
        <v>3098</v>
      </c>
      <c r="O6719" t="s">
        <v>33</v>
      </c>
      <c r="W6719">
        <v>15</v>
      </c>
      <c r="X6719" t="s">
        <v>34</v>
      </c>
      <c r="Y6719" t="s">
        <v>27308</v>
      </c>
      <c r="Z6719" s="1" t="s">
        <v>40528</v>
      </c>
      <c r="AA6719" t="s">
        <v>40529</v>
      </c>
      <c r="AB6719">
        <v>-173150</v>
      </c>
      <c r="AC6719" t="s">
        <v>38</v>
      </c>
      <c r="AD6719">
        <v>98402</v>
      </c>
    </row>
    <row r="6720" spans="1:30" x14ac:dyDescent="0.25">
      <c r="A6720">
        <f t="shared" ca="1" si="104"/>
        <v>15385</v>
      </c>
      <c r="B6720" t="s">
        <v>2046</v>
      </c>
      <c r="C6720" t="s">
        <v>80</v>
      </c>
      <c r="F6720" t="s">
        <v>15428</v>
      </c>
      <c r="G6720">
        <v>0</v>
      </c>
      <c r="O6720" t="s">
        <v>33</v>
      </c>
      <c r="Y6720" t="s">
        <v>3161</v>
      </c>
      <c r="Z6720" t="s">
        <v>15429</v>
      </c>
      <c r="AA6720" t="s">
        <v>15430</v>
      </c>
      <c r="AB6720" t="s">
        <v>15431</v>
      </c>
      <c r="AC6720" t="s">
        <v>38</v>
      </c>
      <c r="AD6720">
        <v>98516</v>
      </c>
    </row>
    <row r="6721" spans="1:30" x14ac:dyDescent="0.25">
      <c r="A6721">
        <f t="shared" ca="1" si="104"/>
        <v>15727</v>
      </c>
      <c r="B6721" t="s">
        <v>39</v>
      </c>
      <c r="C6721" t="s">
        <v>165</v>
      </c>
      <c r="F6721" t="s">
        <v>8826</v>
      </c>
      <c r="G6721">
        <v>0</v>
      </c>
      <c r="O6721" t="s">
        <v>33</v>
      </c>
      <c r="X6721" t="s">
        <v>34</v>
      </c>
      <c r="Y6721" t="s">
        <v>8827</v>
      </c>
      <c r="Z6721" t="s">
        <v>8828</v>
      </c>
      <c r="AA6721" t="s">
        <v>8829</v>
      </c>
      <c r="AB6721" t="s">
        <v>8830</v>
      </c>
      <c r="AC6721" t="s">
        <v>38</v>
      </c>
      <c r="AD6721">
        <v>98101</v>
      </c>
    </row>
    <row r="6722" spans="1:30" x14ac:dyDescent="0.25">
      <c r="A6722">
        <f t="shared" ref="A6722:A6785" ca="1" si="105">RANDBETWEEN(1,20000)</f>
        <v>18815</v>
      </c>
      <c r="B6722" t="s">
        <v>3712</v>
      </c>
      <c r="C6722" t="s">
        <v>16820</v>
      </c>
      <c r="F6722" t="s">
        <v>41125</v>
      </c>
      <c r="G6722">
        <v>0</v>
      </c>
      <c r="O6722" t="s">
        <v>33</v>
      </c>
      <c r="Y6722" t="s">
        <v>41126</v>
      </c>
      <c r="Z6722" t="s">
        <v>41429</v>
      </c>
      <c r="AA6722" t="s">
        <v>41430</v>
      </c>
      <c r="AB6722" t="s">
        <v>41431</v>
      </c>
    </row>
    <row r="6723" spans="1:30" ht="409.5" x14ac:dyDescent="0.25">
      <c r="A6723">
        <f t="shared" ca="1" si="105"/>
        <v>12875</v>
      </c>
      <c r="B6723" t="s">
        <v>96</v>
      </c>
      <c r="C6723" t="s">
        <v>97</v>
      </c>
      <c r="F6723" t="s">
        <v>3030</v>
      </c>
      <c r="G6723">
        <v>0</v>
      </c>
      <c r="O6723" t="s">
        <v>33</v>
      </c>
      <c r="X6723" t="s">
        <v>34</v>
      </c>
      <c r="Y6723" t="s">
        <v>3031</v>
      </c>
      <c r="Z6723" s="1" t="s">
        <v>3032</v>
      </c>
      <c r="AA6723" t="s">
        <v>3033</v>
      </c>
      <c r="AB6723" t="s">
        <v>3034</v>
      </c>
      <c r="AC6723" t="s">
        <v>102</v>
      </c>
      <c r="AD6723">
        <v>97204</v>
      </c>
    </row>
    <row r="6724" spans="1:30" x14ac:dyDescent="0.25">
      <c r="A6724">
        <f t="shared" ca="1" si="105"/>
        <v>17056</v>
      </c>
      <c r="B6724" t="s">
        <v>489</v>
      </c>
      <c r="C6724" t="s">
        <v>45</v>
      </c>
      <c r="O6724" t="s">
        <v>33</v>
      </c>
      <c r="X6724" t="s">
        <v>34</v>
      </c>
      <c r="Y6724" t="s">
        <v>5110</v>
      </c>
      <c r="Z6724" t="s">
        <v>5111</v>
      </c>
      <c r="AA6724" t="s">
        <v>5112</v>
      </c>
      <c r="AB6724">
        <v>-170489</v>
      </c>
      <c r="AC6724" t="s">
        <v>38</v>
      </c>
      <c r="AD6724">
        <v>99220</v>
      </c>
    </row>
    <row r="6725" spans="1:30" ht="409.5" x14ac:dyDescent="0.25">
      <c r="A6725">
        <f t="shared" ca="1" si="105"/>
        <v>8714</v>
      </c>
      <c r="B6725" t="s">
        <v>164</v>
      </c>
      <c r="C6725" t="s">
        <v>165</v>
      </c>
      <c r="G6725">
        <v>0</v>
      </c>
      <c r="O6725" t="s">
        <v>33</v>
      </c>
      <c r="W6725">
        <v>15</v>
      </c>
      <c r="X6725" t="s">
        <v>34</v>
      </c>
      <c r="Y6725" t="s">
        <v>39019</v>
      </c>
      <c r="Z6725" s="1" t="s">
        <v>42343</v>
      </c>
      <c r="AA6725" t="s">
        <v>42344</v>
      </c>
      <c r="AB6725" t="s">
        <v>42345</v>
      </c>
    </row>
    <row r="6726" spans="1:30" ht="255" x14ac:dyDescent="0.25">
      <c r="A6726">
        <f t="shared" ca="1" si="105"/>
        <v>11244</v>
      </c>
      <c r="B6726" t="s">
        <v>685</v>
      </c>
      <c r="C6726" t="s">
        <v>686</v>
      </c>
      <c r="F6726" t="s">
        <v>8213</v>
      </c>
      <c r="O6726" t="s">
        <v>33</v>
      </c>
      <c r="Y6726" t="s">
        <v>34027</v>
      </c>
      <c r="Z6726" s="1" t="s">
        <v>34028</v>
      </c>
      <c r="AA6726" t="s">
        <v>33989</v>
      </c>
      <c r="AB6726">
        <v>-172324</v>
      </c>
      <c r="AC6726" t="s">
        <v>38</v>
      </c>
      <c r="AD6726">
        <v>98201</v>
      </c>
    </row>
    <row r="6727" spans="1:30" x14ac:dyDescent="0.25">
      <c r="A6727">
        <f t="shared" ca="1" si="105"/>
        <v>4933</v>
      </c>
      <c r="B6727" t="s">
        <v>685</v>
      </c>
      <c r="C6727" t="s">
        <v>686</v>
      </c>
      <c r="F6727" t="s">
        <v>670</v>
      </c>
      <c r="O6727" t="s">
        <v>33</v>
      </c>
      <c r="Y6727" t="s">
        <v>4943</v>
      </c>
      <c r="Z6727" t="s">
        <v>33595</v>
      </c>
      <c r="AA6727" t="s">
        <v>33596</v>
      </c>
      <c r="AB6727">
        <v>-171669</v>
      </c>
      <c r="AC6727" t="s">
        <v>38</v>
      </c>
      <c r="AD6727">
        <v>98512</v>
      </c>
    </row>
    <row r="6728" spans="1:30" ht="409.5" x14ac:dyDescent="0.25">
      <c r="A6728">
        <f t="shared" ca="1" si="105"/>
        <v>4405</v>
      </c>
      <c r="B6728" t="s">
        <v>3712</v>
      </c>
      <c r="C6728" t="s">
        <v>45</v>
      </c>
      <c r="F6728" t="s">
        <v>20250</v>
      </c>
      <c r="G6728">
        <v>0</v>
      </c>
      <c r="O6728" t="s">
        <v>33</v>
      </c>
      <c r="X6728" t="s">
        <v>34</v>
      </c>
      <c r="Y6728" t="s">
        <v>22598</v>
      </c>
      <c r="Z6728" s="1" t="s">
        <v>24282</v>
      </c>
      <c r="AA6728" t="s">
        <v>24027</v>
      </c>
      <c r="AB6728" t="s">
        <v>24283</v>
      </c>
      <c r="AC6728" t="s">
        <v>102</v>
      </c>
      <c r="AD6728">
        <v>97302</v>
      </c>
    </row>
    <row r="6729" spans="1:30" ht="409.5" x14ac:dyDescent="0.25">
      <c r="A6729">
        <f t="shared" ca="1" si="105"/>
        <v>4154</v>
      </c>
      <c r="B6729" t="s">
        <v>230</v>
      </c>
      <c r="C6729" t="s">
        <v>45</v>
      </c>
      <c r="F6729" t="s">
        <v>20250</v>
      </c>
      <c r="O6729" t="s">
        <v>33</v>
      </c>
      <c r="X6729" t="s">
        <v>34</v>
      </c>
      <c r="Y6729" t="s">
        <v>22643</v>
      </c>
      <c r="Z6729" s="1" t="s">
        <v>23365</v>
      </c>
      <c r="AA6729" t="s">
        <v>22580</v>
      </c>
      <c r="AB6729">
        <v>-172839</v>
      </c>
    </row>
    <row r="6730" spans="1:30" x14ac:dyDescent="0.25">
      <c r="A6730">
        <f t="shared" ca="1" si="105"/>
        <v>96</v>
      </c>
      <c r="B6730" t="s">
        <v>178</v>
      </c>
      <c r="C6730" t="s">
        <v>179</v>
      </c>
      <c r="O6730" t="s">
        <v>33</v>
      </c>
      <c r="X6730" t="s">
        <v>34</v>
      </c>
      <c r="Y6730" t="s">
        <v>21463</v>
      </c>
      <c r="Z6730" t="s">
        <v>21464</v>
      </c>
      <c r="AA6730" t="s">
        <v>21465</v>
      </c>
      <c r="AB6730">
        <v>-171879</v>
      </c>
      <c r="AC6730" t="s">
        <v>38</v>
      </c>
      <c r="AD6730">
        <v>98926</v>
      </c>
    </row>
    <row r="6731" spans="1:30" ht="90" x14ac:dyDescent="0.25">
      <c r="A6731">
        <f t="shared" ca="1" si="105"/>
        <v>19185</v>
      </c>
      <c r="B6731" t="s">
        <v>773</v>
      </c>
      <c r="C6731" t="s">
        <v>80</v>
      </c>
      <c r="F6731" t="s">
        <v>651</v>
      </c>
      <c r="G6731">
        <v>0</v>
      </c>
      <c r="O6731" t="s">
        <v>33</v>
      </c>
      <c r="X6731" t="s">
        <v>34</v>
      </c>
      <c r="Y6731" t="s">
        <v>5881</v>
      </c>
      <c r="Z6731" t="s">
        <v>5882</v>
      </c>
      <c r="AA6731" s="1" t="s">
        <v>5883</v>
      </c>
      <c r="AB6731" t="s">
        <v>5884</v>
      </c>
      <c r="AC6731" t="s">
        <v>38</v>
      </c>
      <c r="AD6731">
        <v>98105</v>
      </c>
    </row>
    <row r="6732" spans="1:30" x14ac:dyDescent="0.25">
      <c r="A6732">
        <f t="shared" ca="1" si="105"/>
        <v>2945</v>
      </c>
      <c r="B6732" t="s">
        <v>178</v>
      </c>
      <c r="C6732" t="s">
        <v>179</v>
      </c>
      <c r="F6732" t="s">
        <v>4110</v>
      </c>
      <c r="O6732" t="s">
        <v>33</v>
      </c>
      <c r="X6732" t="s">
        <v>34</v>
      </c>
      <c r="Y6732" t="s">
        <v>20488</v>
      </c>
      <c r="Z6732" t="s">
        <v>38062</v>
      </c>
      <c r="AA6732" t="s">
        <v>38057</v>
      </c>
      <c r="AB6732">
        <v>-170959</v>
      </c>
      <c r="AC6732" t="s">
        <v>38</v>
      </c>
      <c r="AD6732">
        <v>99362</v>
      </c>
    </row>
    <row r="6733" spans="1:30" x14ac:dyDescent="0.25">
      <c r="A6733">
        <f t="shared" ca="1" si="105"/>
        <v>7587</v>
      </c>
      <c r="B6733" t="s">
        <v>2046</v>
      </c>
      <c r="C6733" t="s">
        <v>80</v>
      </c>
      <c r="F6733" t="s">
        <v>990</v>
      </c>
      <c r="G6733">
        <v>0</v>
      </c>
      <c r="O6733" t="s">
        <v>33</v>
      </c>
      <c r="Y6733" t="s">
        <v>7426</v>
      </c>
      <c r="Z6733" t="s">
        <v>7427</v>
      </c>
      <c r="AA6733" t="s">
        <v>7428</v>
      </c>
      <c r="AB6733" t="s">
        <v>7429</v>
      </c>
      <c r="AC6733" t="s">
        <v>38</v>
      </c>
      <c r="AD6733">
        <v>98668</v>
      </c>
    </row>
    <row r="6734" spans="1:30" x14ac:dyDescent="0.25">
      <c r="A6734">
        <f t="shared" ca="1" si="105"/>
        <v>3012</v>
      </c>
      <c r="B6734" t="s">
        <v>178</v>
      </c>
      <c r="G6734">
        <v>0</v>
      </c>
      <c r="O6734" t="s">
        <v>33</v>
      </c>
      <c r="X6734" t="s">
        <v>34</v>
      </c>
      <c r="Y6734" t="s">
        <v>1803</v>
      </c>
      <c r="Z6734" t="s">
        <v>39146</v>
      </c>
      <c r="AA6734" t="s">
        <v>39146</v>
      </c>
      <c r="AB6734" t="s">
        <v>39147</v>
      </c>
      <c r="AC6734" t="s">
        <v>38</v>
      </c>
      <c r="AD6734">
        <v>98908</v>
      </c>
    </row>
    <row r="6735" spans="1:30" x14ac:dyDescent="0.25">
      <c r="A6735">
        <f t="shared" ca="1" si="105"/>
        <v>10149</v>
      </c>
      <c r="B6735" t="s">
        <v>685</v>
      </c>
      <c r="C6735" t="s">
        <v>686</v>
      </c>
      <c r="F6735" t="s">
        <v>38651</v>
      </c>
      <c r="G6735">
        <v>0</v>
      </c>
      <c r="O6735" t="s">
        <v>33</v>
      </c>
      <c r="Y6735" t="s">
        <v>38652</v>
      </c>
      <c r="Z6735" t="s">
        <v>38653</v>
      </c>
      <c r="AA6735" t="s">
        <v>38654</v>
      </c>
      <c r="AB6735" t="s">
        <v>38655</v>
      </c>
    </row>
    <row r="6736" spans="1:30" x14ac:dyDescent="0.25">
      <c r="A6736">
        <f t="shared" ca="1" si="105"/>
        <v>14224</v>
      </c>
      <c r="B6736" t="s">
        <v>124</v>
      </c>
      <c r="C6736" t="s">
        <v>45</v>
      </c>
      <c r="O6736" t="s">
        <v>33</v>
      </c>
      <c r="X6736" t="s">
        <v>34</v>
      </c>
      <c r="Y6736" t="s">
        <v>23208</v>
      </c>
      <c r="Z6736" t="s">
        <v>23209</v>
      </c>
      <c r="AA6736" t="s">
        <v>22580</v>
      </c>
      <c r="AB6736">
        <v>-171106</v>
      </c>
      <c r="AC6736" t="s">
        <v>38</v>
      </c>
      <c r="AD6736">
        <v>98047</v>
      </c>
    </row>
    <row r="6737" spans="1:30" ht="409.5" x14ac:dyDescent="0.25">
      <c r="A6737">
        <f t="shared" ca="1" si="105"/>
        <v>717</v>
      </c>
      <c r="B6737" t="s">
        <v>685</v>
      </c>
      <c r="C6737" t="s">
        <v>686</v>
      </c>
      <c r="F6737" t="s">
        <v>29759</v>
      </c>
      <c r="O6737" t="s">
        <v>33</v>
      </c>
      <c r="Y6737" t="s">
        <v>29760</v>
      </c>
      <c r="Z6737" s="1" t="s">
        <v>34567</v>
      </c>
      <c r="AA6737" t="s">
        <v>34436</v>
      </c>
      <c r="AB6737">
        <v>-171372</v>
      </c>
      <c r="AC6737" t="s">
        <v>38</v>
      </c>
      <c r="AD6737">
        <v>98607</v>
      </c>
    </row>
    <row r="6738" spans="1:30" ht="409.5" x14ac:dyDescent="0.25">
      <c r="A6738">
        <f t="shared" ca="1" si="105"/>
        <v>4861</v>
      </c>
      <c r="B6738" t="s">
        <v>230</v>
      </c>
      <c r="C6738" t="s">
        <v>45</v>
      </c>
      <c r="F6738" t="s">
        <v>20250</v>
      </c>
      <c r="O6738" t="s">
        <v>33</v>
      </c>
      <c r="X6738" t="s">
        <v>34</v>
      </c>
      <c r="Y6738" t="s">
        <v>22643</v>
      </c>
      <c r="Z6738" s="1" t="s">
        <v>23185</v>
      </c>
      <c r="AA6738" t="s">
        <v>22580</v>
      </c>
      <c r="AB6738">
        <v>-170901</v>
      </c>
    </row>
    <row r="6739" spans="1:30" x14ac:dyDescent="0.25">
      <c r="A6739">
        <f t="shared" ca="1" si="105"/>
        <v>5923</v>
      </c>
      <c r="B6739" t="s">
        <v>73</v>
      </c>
      <c r="C6739" t="s">
        <v>74</v>
      </c>
      <c r="F6739" t="s">
        <v>297</v>
      </c>
      <c r="G6739">
        <v>5</v>
      </c>
      <c r="H6739" t="s">
        <v>60</v>
      </c>
      <c r="L6739">
        <v>8.75</v>
      </c>
      <c r="O6739" t="s">
        <v>33</v>
      </c>
      <c r="X6739" t="s">
        <v>34</v>
      </c>
      <c r="Y6739" t="s">
        <v>298</v>
      </c>
      <c r="Z6739" t="s">
        <v>299</v>
      </c>
      <c r="AA6739" t="s">
        <v>300</v>
      </c>
      <c r="AB6739" t="s">
        <v>301</v>
      </c>
      <c r="AC6739" t="s">
        <v>38</v>
      </c>
      <c r="AD6739">
        <v>98104</v>
      </c>
    </row>
    <row r="6740" spans="1:30" ht="409.5" x14ac:dyDescent="0.25">
      <c r="A6740">
        <f t="shared" ca="1" si="105"/>
        <v>9248</v>
      </c>
      <c r="B6740" t="s">
        <v>3712</v>
      </c>
      <c r="C6740" t="s">
        <v>16820</v>
      </c>
      <c r="F6740" t="s">
        <v>20250</v>
      </c>
      <c r="G6740">
        <v>0</v>
      </c>
      <c r="O6740" t="s">
        <v>33</v>
      </c>
      <c r="X6740" t="s">
        <v>34</v>
      </c>
      <c r="Y6740" t="s">
        <v>22317</v>
      </c>
      <c r="Z6740" s="1" t="s">
        <v>24546</v>
      </c>
      <c r="AA6740" t="s">
        <v>24027</v>
      </c>
      <c r="AB6740" t="s">
        <v>24547</v>
      </c>
      <c r="AC6740" t="s">
        <v>102</v>
      </c>
      <c r="AD6740">
        <v>97302</v>
      </c>
    </row>
    <row r="6741" spans="1:30" x14ac:dyDescent="0.25">
      <c r="A6741">
        <f t="shared" ca="1" si="105"/>
        <v>1725</v>
      </c>
      <c r="B6741" t="s">
        <v>178</v>
      </c>
      <c r="F6741" t="s">
        <v>120</v>
      </c>
      <c r="G6741">
        <v>0</v>
      </c>
      <c r="O6741" t="s">
        <v>33</v>
      </c>
      <c r="X6741" t="s">
        <v>34</v>
      </c>
      <c r="Y6741" t="s">
        <v>43343</v>
      </c>
      <c r="Z6741" t="s">
        <v>43348</v>
      </c>
      <c r="AA6741" t="s">
        <v>43349</v>
      </c>
      <c r="AB6741" t="s">
        <v>43350</v>
      </c>
      <c r="AC6741" t="s">
        <v>38</v>
      </c>
      <c r="AD6741">
        <v>98901</v>
      </c>
    </row>
    <row r="6742" spans="1:30" ht="315" x14ac:dyDescent="0.25">
      <c r="A6742">
        <f t="shared" ca="1" si="105"/>
        <v>19090</v>
      </c>
      <c r="B6742" t="s">
        <v>739</v>
      </c>
      <c r="C6742" t="s">
        <v>686</v>
      </c>
      <c r="F6742" t="s">
        <v>283</v>
      </c>
      <c r="O6742" t="s">
        <v>33</v>
      </c>
      <c r="Y6742" t="s">
        <v>30160</v>
      </c>
      <c r="Z6742" s="1" t="s">
        <v>31044</v>
      </c>
      <c r="AA6742" t="s">
        <v>31034</v>
      </c>
      <c r="AB6742">
        <v>-161373</v>
      </c>
      <c r="AC6742" t="s">
        <v>38</v>
      </c>
      <c r="AD6742">
        <v>98164</v>
      </c>
    </row>
    <row r="6743" spans="1:30" x14ac:dyDescent="0.25">
      <c r="A6743">
        <f t="shared" ca="1" si="105"/>
        <v>14968</v>
      </c>
      <c r="B6743" t="s">
        <v>2046</v>
      </c>
      <c r="C6743" t="s">
        <v>80</v>
      </c>
      <c r="F6743" t="s">
        <v>12676</v>
      </c>
      <c r="O6743" t="s">
        <v>33</v>
      </c>
      <c r="Y6743" t="s">
        <v>12677</v>
      </c>
      <c r="Z6743" t="s">
        <v>12678</v>
      </c>
      <c r="AA6743" t="s">
        <v>12679</v>
      </c>
      <c r="AB6743">
        <v>-172239</v>
      </c>
      <c r="AC6743" t="s">
        <v>38</v>
      </c>
      <c r="AD6743">
        <v>98611</v>
      </c>
    </row>
    <row r="6744" spans="1:30" x14ac:dyDescent="0.25">
      <c r="A6744">
        <f t="shared" ca="1" si="105"/>
        <v>9780</v>
      </c>
      <c r="B6744" t="s">
        <v>79</v>
      </c>
      <c r="C6744" t="s">
        <v>80</v>
      </c>
      <c r="F6744" t="s">
        <v>1190</v>
      </c>
      <c r="O6744" t="s">
        <v>33</v>
      </c>
      <c r="Y6744" t="s">
        <v>1191</v>
      </c>
      <c r="Z6744" t="s">
        <v>1192</v>
      </c>
      <c r="AA6744" t="s">
        <v>1193</v>
      </c>
      <c r="AB6744">
        <v>-163127</v>
      </c>
      <c r="AC6744" t="s">
        <v>38</v>
      </c>
      <c r="AD6744">
        <v>98040</v>
      </c>
    </row>
    <row r="6745" spans="1:30" ht="409.5" x14ac:dyDescent="0.25">
      <c r="A6745">
        <f t="shared" ca="1" si="105"/>
        <v>18276</v>
      </c>
      <c r="B6745" t="s">
        <v>96</v>
      </c>
      <c r="C6745" t="s">
        <v>97</v>
      </c>
      <c r="F6745" t="s">
        <v>160</v>
      </c>
      <c r="G6745">
        <v>0</v>
      </c>
      <c r="O6745" t="s">
        <v>33</v>
      </c>
      <c r="X6745" t="s">
        <v>34</v>
      </c>
      <c r="Y6745" t="s">
        <v>161</v>
      </c>
      <c r="Z6745" s="1" t="s">
        <v>31113</v>
      </c>
      <c r="AA6745" t="s">
        <v>31114</v>
      </c>
      <c r="AB6745" t="s">
        <v>31115</v>
      </c>
      <c r="AC6745" t="s">
        <v>38</v>
      </c>
      <c r="AD6745">
        <v>98109</v>
      </c>
    </row>
    <row r="6746" spans="1:30" ht="409.5" x14ac:dyDescent="0.25">
      <c r="A6746">
        <f t="shared" ca="1" si="105"/>
        <v>7878</v>
      </c>
      <c r="B6746" t="s">
        <v>68</v>
      </c>
      <c r="C6746" t="s">
        <v>45</v>
      </c>
      <c r="F6746" t="s">
        <v>5061</v>
      </c>
      <c r="O6746" t="s">
        <v>33</v>
      </c>
      <c r="X6746" t="s">
        <v>34</v>
      </c>
      <c r="Y6746" t="s">
        <v>5062</v>
      </c>
      <c r="Z6746" s="1" t="s">
        <v>5063</v>
      </c>
      <c r="AA6746" t="s">
        <v>5064</v>
      </c>
      <c r="AB6746">
        <v>-161870</v>
      </c>
      <c r="AC6746" t="s">
        <v>38</v>
      </c>
      <c r="AD6746">
        <v>98168</v>
      </c>
    </row>
    <row r="6747" spans="1:30" x14ac:dyDescent="0.25">
      <c r="A6747">
        <f t="shared" ca="1" si="105"/>
        <v>17422</v>
      </c>
      <c r="B6747" t="s">
        <v>739</v>
      </c>
      <c r="C6747" t="s">
        <v>686</v>
      </c>
      <c r="F6747" t="s">
        <v>30324</v>
      </c>
      <c r="G6747">
        <v>0</v>
      </c>
      <c r="O6747" t="s">
        <v>33</v>
      </c>
      <c r="Y6747" t="s">
        <v>30325</v>
      </c>
      <c r="Z6747" t="s">
        <v>30326</v>
      </c>
      <c r="AA6747" t="s">
        <v>30317</v>
      </c>
      <c r="AB6747" t="s">
        <v>30327</v>
      </c>
      <c r="AC6747" t="s">
        <v>38</v>
      </c>
      <c r="AD6747">
        <v>98004</v>
      </c>
    </row>
    <row r="6748" spans="1:30" x14ac:dyDescent="0.25">
      <c r="A6748">
        <f t="shared" ca="1" si="105"/>
        <v>16318</v>
      </c>
      <c r="B6748" t="s">
        <v>685</v>
      </c>
      <c r="C6748" t="s">
        <v>686</v>
      </c>
      <c r="F6748" t="s">
        <v>4924</v>
      </c>
      <c r="O6748" t="s">
        <v>33</v>
      </c>
      <c r="Y6748" t="s">
        <v>30634</v>
      </c>
      <c r="Z6748" t="s">
        <v>35322</v>
      </c>
      <c r="AA6748" t="s">
        <v>35323</v>
      </c>
      <c r="AB6748">
        <v>-171844</v>
      </c>
      <c r="AC6748" t="s">
        <v>38</v>
      </c>
      <c r="AD6748">
        <v>98007</v>
      </c>
    </row>
    <row r="6749" spans="1:30" x14ac:dyDescent="0.25">
      <c r="A6749">
        <f t="shared" ca="1" si="105"/>
        <v>18153</v>
      </c>
      <c r="B6749" t="s">
        <v>73</v>
      </c>
      <c r="C6749" t="s">
        <v>74</v>
      </c>
      <c r="F6749" t="s">
        <v>3064</v>
      </c>
      <c r="G6749">
        <v>0</v>
      </c>
      <c r="O6749" t="s">
        <v>33</v>
      </c>
      <c r="Y6749" t="s">
        <v>35976</v>
      </c>
      <c r="Z6749" t="s">
        <v>35977</v>
      </c>
      <c r="AA6749" t="s">
        <v>35972</v>
      </c>
      <c r="AB6749" t="s">
        <v>35978</v>
      </c>
    </row>
    <row r="6750" spans="1:30" ht="409.5" x14ac:dyDescent="0.25">
      <c r="A6750">
        <f t="shared" ca="1" si="105"/>
        <v>3624</v>
      </c>
      <c r="B6750" t="s">
        <v>2046</v>
      </c>
      <c r="C6750" t="s">
        <v>80</v>
      </c>
      <c r="O6750" t="s">
        <v>33</v>
      </c>
      <c r="Y6750" t="s">
        <v>15463</v>
      </c>
      <c r="Z6750" s="1" t="s">
        <v>15464</v>
      </c>
      <c r="AA6750" t="s">
        <v>15465</v>
      </c>
      <c r="AB6750">
        <v>-163129</v>
      </c>
      <c r="AC6750" t="s">
        <v>38</v>
      </c>
      <c r="AD6750">
        <v>98354</v>
      </c>
    </row>
    <row r="6751" spans="1:30" x14ac:dyDescent="0.25">
      <c r="A6751">
        <f t="shared" ca="1" si="105"/>
        <v>4118</v>
      </c>
      <c r="B6751" t="s">
        <v>1483</v>
      </c>
      <c r="G6751">
        <v>0</v>
      </c>
      <c r="O6751" t="s">
        <v>33</v>
      </c>
      <c r="X6751" t="s">
        <v>34</v>
      </c>
      <c r="Y6751" t="s">
        <v>19283</v>
      </c>
      <c r="Z6751" t="s">
        <v>19284</v>
      </c>
      <c r="AA6751" t="s">
        <v>19285</v>
      </c>
      <c r="AB6751" t="s">
        <v>19286</v>
      </c>
      <c r="AC6751" t="s">
        <v>38</v>
      </c>
      <c r="AD6751">
        <v>98104</v>
      </c>
    </row>
    <row r="6752" spans="1:30" x14ac:dyDescent="0.25">
      <c r="A6752">
        <f t="shared" ca="1" si="105"/>
        <v>11468</v>
      </c>
      <c r="B6752" t="s">
        <v>39</v>
      </c>
      <c r="C6752" t="s">
        <v>165</v>
      </c>
      <c r="F6752" t="s">
        <v>69</v>
      </c>
      <c r="G6752">
        <v>0</v>
      </c>
      <c r="N6752" t="s">
        <v>28406</v>
      </c>
      <c r="O6752" t="s">
        <v>168</v>
      </c>
      <c r="W6752">
        <v>30</v>
      </c>
      <c r="X6752" t="s">
        <v>34</v>
      </c>
      <c r="Y6752" t="s">
        <v>725</v>
      </c>
      <c r="Z6752" t="s">
        <v>28407</v>
      </c>
      <c r="AA6752" t="s">
        <v>28408</v>
      </c>
      <c r="AB6752" t="s">
        <v>28409</v>
      </c>
      <c r="AC6752" t="s">
        <v>38</v>
      </c>
      <c r="AD6752">
        <v>98121</v>
      </c>
    </row>
    <row r="6753" spans="1:30" ht="409.5" x14ac:dyDescent="0.25">
      <c r="A6753">
        <f t="shared" ca="1" si="105"/>
        <v>153</v>
      </c>
      <c r="B6753" t="s">
        <v>73</v>
      </c>
      <c r="C6753" t="s">
        <v>74</v>
      </c>
      <c r="F6753" t="s">
        <v>196</v>
      </c>
      <c r="G6753">
        <v>0</v>
      </c>
      <c r="O6753" t="s">
        <v>33</v>
      </c>
      <c r="W6753">
        <v>30</v>
      </c>
      <c r="X6753" t="s">
        <v>34</v>
      </c>
      <c r="Y6753" t="s">
        <v>197</v>
      </c>
      <c r="Z6753" s="1" t="s">
        <v>198</v>
      </c>
      <c r="AA6753" t="s">
        <v>199</v>
      </c>
      <c r="AB6753" t="s">
        <v>200</v>
      </c>
      <c r="AC6753" t="s">
        <v>38</v>
      </c>
      <c r="AD6753">
        <v>98101</v>
      </c>
    </row>
    <row r="6754" spans="1:30" ht="409.5" x14ac:dyDescent="0.25">
      <c r="A6754">
        <f t="shared" ca="1" si="105"/>
        <v>13416</v>
      </c>
      <c r="B6754" t="s">
        <v>107</v>
      </c>
      <c r="C6754" t="s">
        <v>108</v>
      </c>
      <c r="F6754" t="s">
        <v>37612</v>
      </c>
      <c r="G6754">
        <v>0</v>
      </c>
      <c r="O6754" t="s">
        <v>33</v>
      </c>
      <c r="X6754" t="s">
        <v>34</v>
      </c>
      <c r="Y6754" t="s">
        <v>40368</v>
      </c>
      <c r="Z6754" s="1" t="s">
        <v>40369</v>
      </c>
      <c r="AA6754" t="s">
        <v>40370</v>
      </c>
      <c r="AB6754" t="s">
        <v>40371</v>
      </c>
      <c r="AC6754" t="s">
        <v>38</v>
      </c>
      <c r="AD6754">
        <v>99202</v>
      </c>
    </row>
    <row r="6755" spans="1:30" ht="409.5" x14ac:dyDescent="0.25">
      <c r="A6755">
        <f t="shared" ca="1" si="105"/>
        <v>4097</v>
      </c>
      <c r="B6755" t="s">
        <v>334</v>
      </c>
      <c r="C6755" t="s">
        <v>45</v>
      </c>
      <c r="F6755" t="s">
        <v>29351</v>
      </c>
      <c r="O6755" t="s">
        <v>33</v>
      </c>
      <c r="X6755" t="s">
        <v>34</v>
      </c>
      <c r="Y6755" t="s">
        <v>33199</v>
      </c>
      <c r="Z6755" s="1" t="s">
        <v>33200</v>
      </c>
      <c r="AA6755" t="s">
        <v>33194</v>
      </c>
      <c r="AB6755">
        <v>-170530</v>
      </c>
      <c r="AC6755" t="s">
        <v>38</v>
      </c>
      <c r="AD6755">
        <v>98409</v>
      </c>
    </row>
    <row r="6756" spans="1:30" ht="225" x14ac:dyDescent="0.25">
      <c r="A6756">
        <f t="shared" ca="1" si="105"/>
        <v>6790</v>
      </c>
      <c r="B6756" t="s">
        <v>489</v>
      </c>
      <c r="C6756" t="s">
        <v>45</v>
      </c>
      <c r="F6756" t="s">
        <v>22837</v>
      </c>
      <c r="O6756" t="s">
        <v>33</v>
      </c>
      <c r="X6756" t="s">
        <v>34</v>
      </c>
      <c r="Y6756" t="s">
        <v>22669</v>
      </c>
      <c r="Z6756" s="1" t="s">
        <v>22838</v>
      </c>
      <c r="AA6756" t="s">
        <v>22580</v>
      </c>
      <c r="AB6756">
        <v>-161227</v>
      </c>
      <c r="AC6756" t="s">
        <v>5301</v>
      </c>
      <c r="AD6756" t="s">
        <v>22769</v>
      </c>
    </row>
    <row r="6757" spans="1:30" x14ac:dyDescent="0.25">
      <c r="A6757">
        <f t="shared" ca="1" si="105"/>
        <v>11793</v>
      </c>
      <c r="B6757" t="s">
        <v>344</v>
      </c>
      <c r="C6757" t="s">
        <v>31</v>
      </c>
      <c r="F6757" t="s">
        <v>1603</v>
      </c>
      <c r="G6757">
        <v>0</v>
      </c>
      <c r="O6757" t="s">
        <v>33</v>
      </c>
      <c r="X6757" t="s">
        <v>34</v>
      </c>
      <c r="Y6757" t="s">
        <v>1604</v>
      </c>
      <c r="Z6757" t="s">
        <v>1605</v>
      </c>
      <c r="AA6757" t="s">
        <v>1606</v>
      </c>
      <c r="AB6757" t="s">
        <v>1607</v>
      </c>
      <c r="AC6757" t="s">
        <v>38</v>
      </c>
      <c r="AD6757">
        <v>98102</v>
      </c>
    </row>
    <row r="6758" spans="1:30" x14ac:dyDescent="0.25">
      <c r="A6758">
        <f t="shared" ca="1" si="105"/>
        <v>18269</v>
      </c>
      <c r="B6758" t="s">
        <v>334</v>
      </c>
      <c r="C6758" t="s">
        <v>45</v>
      </c>
      <c r="O6758" t="s">
        <v>33</v>
      </c>
      <c r="W6758">
        <v>15</v>
      </c>
      <c r="X6758" t="s">
        <v>34</v>
      </c>
      <c r="Y6758" t="s">
        <v>19449</v>
      </c>
      <c r="Z6758" t="s">
        <v>19450</v>
      </c>
      <c r="AA6758" t="s">
        <v>19451</v>
      </c>
      <c r="AB6758">
        <v>-180952</v>
      </c>
      <c r="AC6758" t="s">
        <v>38</v>
      </c>
    </row>
    <row r="6759" spans="1:30" ht="409.5" x14ac:dyDescent="0.25">
      <c r="A6759">
        <f t="shared" ca="1" si="105"/>
        <v>14413</v>
      </c>
      <c r="B6759" t="s">
        <v>124</v>
      </c>
      <c r="C6759" t="s">
        <v>45</v>
      </c>
      <c r="F6759" t="s">
        <v>651</v>
      </c>
      <c r="G6759">
        <v>0</v>
      </c>
      <c r="O6759" t="s">
        <v>33</v>
      </c>
      <c r="Y6759" t="s">
        <v>6323</v>
      </c>
      <c r="Z6759" s="1" t="s">
        <v>41851</v>
      </c>
      <c r="AA6759" t="s">
        <v>41852</v>
      </c>
      <c r="AB6759" t="s">
        <v>41853</v>
      </c>
      <c r="AC6759" t="s">
        <v>38</v>
      </c>
      <c r="AD6759">
        <v>98034</v>
      </c>
    </row>
    <row r="6760" spans="1:30" ht="409.5" x14ac:dyDescent="0.25">
      <c r="A6760">
        <f t="shared" ca="1" si="105"/>
        <v>6593</v>
      </c>
      <c r="B6760" t="s">
        <v>49</v>
      </c>
      <c r="C6760" t="s">
        <v>50</v>
      </c>
      <c r="F6760" t="s">
        <v>890</v>
      </c>
      <c r="N6760" t="s">
        <v>40580</v>
      </c>
      <c r="O6760" t="s">
        <v>52</v>
      </c>
      <c r="Q6760" t="s">
        <v>4769</v>
      </c>
      <c r="X6760" t="s">
        <v>34</v>
      </c>
      <c r="Y6760" t="s">
        <v>891</v>
      </c>
      <c r="Z6760" s="1" t="s">
        <v>40581</v>
      </c>
      <c r="AA6760" t="s">
        <v>40582</v>
      </c>
      <c r="AB6760">
        <v>-173304</v>
      </c>
    </row>
    <row r="6761" spans="1:30" ht="409.5" x14ac:dyDescent="0.25">
      <c r="A6761">
        <f t="shared" ca="1" si="105"/>
        <v>6464</v>
      </c>
      <c r="B6761" t="s">
        <v>164</v>
      </c>
      <c r="C6761" t="s">
        <v>165</v>
      </c>
      <c r="O6761" t="s">
        <v>33</v>
      </c>
      <c r="X6761" t="s">
        <v>34</v>
      </c>
      <c r="Y6761" t="s">
        <v>16887</v>
      </c>
      <c r="Z6761" s="1" t="s">
        <v>16888</v>
      </c>
      <c r="AA6761" t="s">
        <v>16889</v>
      </c>
      <c r="AB6761">
        <v>-170663</v>
      </c>
    </row>
    <row r="6762" spans="1:30" ht="409.5" x14ac:dyDescent="0.25">
      <c r="A6762">
        <f t="shared" ca="1" si="105"/>
        <v>16678</v>
      </c>
      <c r="B6762" t="s">
        <v>334</v>
      </c>
      <c r="C6762" t="s">
        <v>45</v>
      </c>
      <c r="F6762" t="s">
        <v>20250</v>
      </c>
      <c r="O6762" t="s">
        <v>33</v>
      </c>
      <c r="X6762" t="s">
        <v>34</v>
      </c>
      <c r="Y6762" t="s">
        <v>22656</v>
      </c>
      <c r="Z6762" s="1" t="s">
        <v>23933</v>
      </c>
      <c r="AA6762" t="s">
        <v>23605</v>
      </c>
      <c r="AB6762">
        <v>-160979</v>
      </c>
      <c r="AC6762" t="s">
        <v>102</v>
      </c>
      <c r="AD6762">
        <v>97302</v>
      </c>
    </row>
    <row r="6763" spans="1:30" ht="409.5" x14ac:dyDescent="0.25">
      <c r="A6763">
        <f t="shared" ca="1" si="105"/>
        <v>3817</v>
      </c>
      <c r="B6763" t="s">
        <v>30</v>
      </c>
      <c r="C6763" t="s">
        <v>31</v>
      </c>
      <c r="O6763" t="s">
        <v>33</v>
      </c>
      <c r="X6763" t="s">
        <v>34</v>
      </c>
      <c r="Y6763" t="s">
        <v>455</v>
      </c>
      <c r="Z6763" s="1" t="s">
        <v>456</v>
      </c>
      <c r="AA6763" s="1" t="s">
        <v>456</v>
      </c>
      <c r="AB6763">
        <v>-161044</v>
      </c>
      <c r="AC6763" t="s">
        <v>38</v>
      </c>
      <c r="AD6763">
        <v>98366</v>
      </c>
    </row>
    <row r="6764" spans="1:30" ht="409.5" x14ac:dyDescent="0.25">
      <c r="A6764">
        <f t="shared" ca="1" si="105"/>
        <v>3413</v>
      </c>
      <c r="B6764" t="s">
        <v>739</v>
      </c>
      <c r="C6764" t="s">
        <v>686</v>
      </c>
      <c r="F6764" t="s">
        <v>30179</v>
      </c>
      <c r="O6764" t="s">
        <v>33</v>
      </c>
      <c r="Y6764" t="s">
        <v>30180</v>
      </c>
      <c r="Z6764" s="1" t="s">
        <v>30181</v>
      </c>
      <c r="AA6764" t="s">
        <v>30176</v>
      </c>
      <c r="AB6764">
        <v>-172450</v>
      </c>
      <c r="AC6764" t="s">
        <v>38</v>
      </c>
      <c r="AD6764">
        <v>99166</v>
      </c>
    </row>
    <row r="6765" spans="1:30" x14ac:dyDescent="0.25">
      <c r="A6765">
        <f t="shared" ca="1" si="105"/>
        <v>9727</v>
      </c>
      <c r="B6765" t="s">
        <v>49</v>
      </c>
      <c r="C6765" t="s">
        <v>50</v>
      </c>
      <c r="F6765" t="s">
        <v>626</v>
      </c>
      <c r="N6765" t="s">
        <v>2073</v>
      </c>
      <c r="O6765" t="s">
        <v>33</v>
      </c>
      <c r="W6765">
        <v>15</v>
      </c>
      <c r="X6765" t="s">
        <v>34</v>
      </c>
      <c r="Y6765" t="s">
        <v>2077</v>
      </c>
      <c r="Z6765" t="s">
        <v>2078</v>
      </c>
      <c r="AA6765" t="s">
        <v>2076</v>
      </c>
      <c r="AB6765">
        <v>-181598</v>
      </c>
      <c r="AC6765" t="s">
        <v>38</v>
      </c>
      <c r="AD6765">
        <v>98055</v>
      </c>
    </row>
    <row r="6766" spans="1:30" x14ac:dyDescent="0.25">
      <c r="A6766">
        <f t="shared" ca="1" si="105"/>
        <v>2617</v>
      </c>
      <c r="B6766" t="s">
        <v>2046</v>
      </c>
      <c r="C6766" t="s">
        <v>80</v>
      </c>
      <c r="F6766" t="s">
        <v>1418</v>
      </c>
      <c r="O6766" t="s">
        <v>33</v>
      </c>
      <c r="Y6766" t="s">
        <v>1419</v>
      </c>
      <c r="Z6766" t="s">
        <v>32138</v>
      </c>
      <c r="AA6766" t="s">
        <v>32139</v>
      </c>
      <c r="AB6766">
        <v>-172463</v>
      </c>
      <c r="AC6766" t="s">
        <v>38</v>
      </c>
      <c r="AD6766">
        <v>98501</v>
      </c>
    </row>
    <row r="6767" spans="1:30" ht="409.5" x14ac:dyDescent="0.25">
      <c r="A6767">
        <f t="shared" ca="1" si="105"/>
        <v>3520</v>
      </c>
      <c r="B6767" t="s">
        <v>230</v>
      </c>
      <c r="C6767" t="s">
        <v>45</v>
      </c>
      <c r="O6767" t="s">
        <v>33</v>
      </c>
      <c r="X6767" t="s">
        <v>34</v>
      </c>
      <c r="Y6767" t="s">
        <v>22968</v>
      </c>
      <c r="Z6767" s="1" t="s">
        <v>23009</v>
      </c>
      <c r="AA6767" t="s">
        <v>22580</v>
      </c>
      <c r="AB6767">
        <v>-163035</v>
      </c>
    </row>
    <row r="6768" spans="1:30" ht="315" x14ac:dyDescent="0.25">
      <c r="A6768">
        <f t="shared" ca="1" si="105"/>
        <v>844</v>
      </c>
      <c r="B6768" t="s">
        <v>30</v>
      </c>
      <c r="C6768" t="s">
        <v>31</v>
      </c>
      <c r="F6768" t="s">
        <v>397</v>
      </c>
      <c r="G6768">
        <v>0</v>
      </c>
      <c r="O6768" t="s">
        <v>33</v>
      </c>
      <c r="X6768" t="s">
        <v>34</v>
      </c>
      <c r="Y6768" t="s">
        <v>20675</v>
      </c>
      <c r="Z6768" s="1" t="s">
        <v>20676</v>
      </c>
      <c r="AA6768" t="s">
        <v>20677</v>
      </c>
      <c r="AB6768" t="s">
        <v>20678</v>
      </c>
      <c r="AC6768" t="s">
        <v>38</v>
      </c>
      <c r="AD6768">
        <v>98009</v>
      </c>
    </row>
    <row r="6769" spans="1:30" ht="409.5" x14ac:dyDescent="0.25">
      <c r="A6769">
        <f t="shared" ca="1" si="105"/>
        <v>17949</v>
      </c>
      <c r="B6769" t="s">
        <v>79</v>
      </c>
      <c r="C6769" t="s">
        <v>80</v>
      </c>
      <c r="F6769" t="s">
        <v>658</v>
      </c>
      <c r="O6769" t="s">
        <v>33</v>
      </c>
      <c r="Y6769" t="s">
        <v>10469</v>
      </c>
      <c r="Z6769" s="1" t="s">
        <v>25835</v>
      </c>
      <c r="AA6769" t="s">
        <v>25836</v>
      </c>
      <c r="AB6769">
        <v>-171462</v>
      </c>
      <c r="AC6769" t="s">
        <v>102</v>
      </c>
      <c r="AD6769">
        <v>97205</v>
      </c>
    </row>
    <row r="6770" spans="1:30" ht="409.5" x14ac:dyDescent="0.25">
      <c r="A6770">
        <f t="shared" ca="1" si="105"/>
        <v>9848</v>
      </c>
      <c r="B6770" t="s">
        <v>164</v>
      </c>
      <c r="C6770" t="s">
        <v>165</v>
      </c>
      <c r="G6770">
        <v>0</v>
      </c>
      <c r="N6770" t="s">
        <v>531</v>
      </c>
      <c r="O6770" t="s">
        <v>52</v>
      </c>
      <c r="P6770" t="s">
        <v>484</v>
      </c>
      <c r="W6770">
        <v>30</v>
      </c>
      <c r="Y6770" t="s">
        <v>485</v>
      </c>
      <c r="Z6770" s="1" t="s">
        <v>559</v>
      </c>
      <c r="AA6770" t="s">
        <v>560</v>
      </c>
      <c r="AB6770" t="s">
        <v>561</v>
      </c>
      <c r="AC6770" t="s">
        <v>38</v>
      </c>
      <c r="AD6770">
        <v>98103</v>
      </c>
    </row>
    <row r="6771" spans="1:30" x14ac:dyDescent="0.25">
      <c r="A6771">
        <f t="shared" ca="1" si="105"/>
        <v>10785</v>
      </c>
      <c r="B6771" t="s">
        <v>2046</v>
      </c>
      <c r="C6771" t="s">
        <v>80</v>
      </c>
      <c r="F6771" t="s">
        <v>1418</v>
      </c>
      <c r="G6771">
        <v>0</v>
      </c>
      <c r="O6771" t="s">
        <v>33</v>
      </c>
      <c r="Y6771" t="s">
        <v>1419</v>
      </c>
      <c r="Z6771" t="s">
        <v>15265</v>
      </c>
      <c r="AA6771" t="s">
        <v>15266</v>
      </c>
      <c r="AB6771" t="s">
        <v>15267</v>
      </c>
      <c r="AC6771" t="s">
        <v>38</v>
      </c>
      <c r="AD6771">
        <v>98504</v>
      </c>
    </row>
    <row r="6772" spans="1:30" x14ac:dyDescent="0.25">
      <c r="A6772">
        <f t="shared" ca="1" si="105"/>
        <v>9957</v>
      </c>
      <c r="B6772" t="s">
        <v>124</v>
      </c>
      <c r="C6772" t="s">
        <v>45</v>
      </c>
      <c r="F6772" t="s">
        <v>3098</v>
      </c>
      <c r="O6772" t="s">
        <v>33</v>
      </c>
      <c r="W6772">
        <v>15</v>
      </c>
      <c r="X6772" t="s">
        <v>34</v>
      </c>
      <c r="Y6772" t="s">
        <v>3099</v>
      </c>
      <c r="Z6772" t="s">
        <v>29118</v>
      </c>
      <c r="AA6772" t="s">
        <v>29119</v>
      </c>
      <c r="AB6772">
        <v>-181339</v>
      </c>
      <c r="AC6772" t="s">
        <v>38</v>
      </c>
      <c r="AD6772">
        <v>98052</v>
      </c>
    </row>
    <row r="6773" spans="1:30" x14ac:dyDescent="0.25">
      <c r="A6773">
        <f t="shared" ca="1" si="105"/>
        <v>15150</v>
      </c>
      <c r="B6773" t="s">
        <v>44</v>
      </c>
      <c r="C6773" t="s">
        <v>45</v>
      </c>
      <c r="G6773">
        <v>0</v>
      </c>
      <c r="O6773" t="s">
        <v>33</v>
      </c>
      <c r="X6773" t="s">
        <v>34</v>
      </c>
      <c r="Y6773" t="s">
        <v>9810</v>
      </c>
      <c r="Z6773" t="s">
        <v>9811</v>
      </c>
      <c r="AA6773" t="s">
        <v>9811</v>
      </c>
      <c r="AB6773" t="s">
        <v>9812</v>
      </c>
    </row>
    <row r="6774" spans="1:30" x14ac:dyDescent="0.25">
      <c r="A6774">
        <f t="shared" ca="1" si="105"/>
        <v>4124</v>
      </c>
      <c r="B6774" t="s">
        <v>1203</v>
      </c>
      <c r="C6774" t="s">
        <v>45</v>
      </c>
      <c r="G6774">
        <v>0</v>
      </c>
      <c r="O6774" t="s">
        <v>33</v>
      </c>
      <c r="X6774" t="s">
        <v>34</v>
      </c>
      <c r="Y6774" t="s">
        <v>21050</v>
      </c>
      <c r="Z6774" t="s">
        <v>21051</v>
      </c>
      <c r="AA6774" t="s">
        <v>2406</v>
      </c>
      <c r="AB6774" t="s">
        <v>21052</v>
      </c>
      <c r="AC6774" t="s">
        <v>38</v>
      </c>
      <c r="AD6774">
        <v>98203</v>
      </c>
    </row>
    <row r="6775" spans="1:30" x14ac:dyDescent="0.25">
      <c r="A6775">
        <f t="shared" ca="1" si="105"/>
        <v>10122</v>
      </c>
      <c r="B6775" t="s">
        <v>739</v>
      </c>
      <c r="C6775" t="s">
        <v>686</v>
      </c>
      <c r="O6775" t="s">
        <v>33</v>
      </c>
      <c r="Y6775" t="s">
        <v>30793</v>
      </c>
      <c r="Z6775" t="s">
        <v>30794</v>
      </c>
      <c r="AA6775" t="s">
        <v>30785</v>
      </c>
      <c r="AB6775">
        <v>-173235</v>
      </c>
      <c r="AC6775" t="s">
        <v>38</v>
      </c>
      <c r="AD6775">
        <v>98244</v>
      </c>
    </row>
    <row r="6776" spans="1:30" x14ac:dyDescent="0.25">
      <c r="A6776">
        <f t="shared" ca="1" si="105"/>
        <v>18959</v>
      </c>
      <c r="B6776" t="s">
        <v>73</v>
      </c>
      <c r="C6776" t="s">
        <v>74</v>
      </c>
      <c r="F6776" t="s">
        <v>4947</v>
      </c>
      <c r="G6776">
        <v>0</v>
      </c>
      <c r="O6776" t="s">
        <v>33</v>
      </c>
      <c r="Y6776" t="s">
        <v>29916</v>
      </c>
      <c r="Z6776" t="s">
        <v>36868</v>
      </c>
      <c r="AA6776" t="s">
        <v>36869</v>
      </c>
      <c r="AB6776" t="s">
        <v>36870</v>
      </c>
    </row>
    <row r="6777" spans="1:30" x14ac:dyDescent="0.25">
      <c r="A6777">
        <f t="shared" ca="1" si="105"/>
        <v>2054</v>
      </c>
      <c r="B6777" t="s">
        <v>334</v>
      </c>
      <c r="C6777" t="s">
        <v>45</v>
      </c>
      <c r="F6777" t="s">
        <v>3068</v>
      </c>
      <c r="G6777">
        <v>0</v>
      </c>
      <c r="O6777" t="s">
        <v>33</v>
      </c>
      <c r="Y6777" t="s">
        <v>3069</v>
      </c>
      <c r="Z6777" t="s">
        <v>35582</v>
      </c>
      <c r="AA6777" t="s">
        <v>35583</v>
      </c>
      <c r="AB6777" t="s">
        <v>35584</v>
      </c>
    </row>
    <row r="6778" spans="1:30" x14ac:dyDescent="0.25">
      <c r="A6778">
        <f t="shared" ca="1" si="105"/>
        <v>1275</v>
      </c>
      <c r="B6778" t="s">
        <v>677</v>
      </c>
      <c r="C6778" t="s">
        <v>80</v>
      </c>
      <c r="F6778" t="s">
        <v>2153</v>
      </c>
      <c r="G6778">
        <v>0</v>
      </c>
      <c r="O6778" t="s">
        <v>33</v>
      </c>
      <c r="Y6778" t="s">
        <v>8370</v>
      </c>
      <c r="Z6778" t="s">
        <v>8371</v>
      </c>
      <c r="AA6778" t="s">
        <v>8372</v>
      </c>
      <c r="AB6778" t="s">
        <v>8373</v>
      </c>
      <c r="AC6778" t="s">
        <v>38</v>
      </c>
      <c r="AD6778">
        <v>99336</v>
      </c>
    </row>
    <row r="6779" spans="1:30" ht="409.5" x14ac:dyDescent="0.25">
      <c r="A6779">
        <f t="shared" ca="1" si="105"/>
        <v>9155</v>
      </c>
      <c r="B6779" t="s">
        <v>3712</v>
      </c>
      <c r="C6779" t="s">
        <v>45</v>
      </c>
      <c r="F6779" t="s">
        <v>23571</v>
      </c>
      <c r="G6779">
        <v>0</v>
      </c>
      <c r="O6779" t="s">
        <v>63</v>
      </c>
      <c r="X6779" t="s">
        <v>34</v>
      </c>
      <c r="Y6779" t="s">
        <v>23572</v>
      </c>
      <c r="Z6779" s="1" t="s">
        <v>24727</v>
      </c>
      <c r="AA6779" t="s">
        <v>24728</v>
      </c>
      <c r="AB6779" t="s">
        <v>24729</v>
      </c>
    </row>
    <row r="6780" spans="1:30" x14ac:dyDescent="0.25">
      <c r="A6780">
        <f t="shared" ca="1" si="105"/>
        <v>3625</v>
      </c>
      <c r="B6780" t="s">
        <v>178</v>
      </c>
      <c r="C6780" t="s">
        <v>179</v>
      </c>
      <c r="F6780" t="s">
        <v>9021</v>
      </c>
      <c r="O6780" t="s">
        <v>33</v>
      </c>
      <c r="W6780">
        <v>60</v>
      </c>
      <c r="X6780" t="s">
        <v>34</v>
      </c>
      <c r="Y6780" t="s">
        <v>9022</v>
      </c>
      <c r="Z6780" t="s">
        <v>9023</v>
      </c>
      <c r="AA6780" t="s">
        <v>9024</v>
      </c>
      <c r="AB6780">
        <v>-162456</v>
      </c>
      <c r="AC6780" t="s">
        <v>38</v>
      </c>
      <c r="AD6780">
        <v>98101</v>
      </c>
    </row>
    <row r="6781" spans="1:30" ht="409.5" x14ac:dyDescent="0.25">
      <c r="A6781">
        <f t="shared" ca="1" si="105"/>
        <v>7637</v>
      </c>
      <c r="B6781" t="s">
        <v>49</v>
      </c>
      <c r="C6781" t="s">
        <v>50</v>
      </c>
      <c r="N6781" t="s">
        <v>27356</v>
      </c>
      <c r="O6781" t="s">
        <v>33</v>
      </c>
      <c r="W6781">
        <v>30</v>
      </c>
      <c r="Y6781" t="s">
        <v>485</v>
      </c>
      <c r="Z6781" s="1" t="s">
        <v>27357</v>
      </c>
      <c r="AA6781" t="s">
        <v>27358</v>
      </c>
      <c r="AB6781">
        <v>-180030</v>
      </c>
    </row>
    <row r="6782" spans="1:30" ht="240" x14ac:dyDescent="0.25">
      <c r="A6782">
        <f t="shared" ca="1" si="105"/>
        <v>8852</v>
      </c>
      <c r="B6782" t="s">
        <v>739</v>
      </c>
      <c r="C6782" t="s">
        <v>686</v>
      </c>
      <c r="F6782" t="s">
        <v>3421</v>
      </c>
      <c r="G6782">
        <v>0</v>
      </c>
      <c r="O6782" t="s">
        <v>33</v>
      </c>
      <c r="Y6782" t="s">
        <v>30052</v>
      </c>
      <c r="Z6782" s="1" t="s">
        <v>30053</v>
      </c>
      <c r="AA6782" t="s">
        <v>30043</v>
      </c>
      <c r="AB6782" t="s">
        <v>30054</v>
      </c>
      <c r="AC6782" t="s">
        <v>38</v>
      </c>
      <c r="AD6782">
        <v>98033</v>
      </c>
    </row>
    <row r="6783" spans="1:30" x14ac:dyDescent="0.25">
      <c r="A6783">
        <f t="shared" ca="1" si="105"/>
        <v>2207</v>
      </c>
      <c r="B6783" t="s">
        <v>2046</v>
      </c>
      <c r="C6783" t="s">
        <v>80</v>
      </c>
      <c r="F6783" t="s">
        <v>2587</v>
      </c>
      <c r="O6783" t="s">
        <v>33</v>
      </c>
      <c r="Y6783" t="s">
        <v>2588</v>
      </c>
      <c r="Z6783" t="s">
        <v>16560</v>
      </c>
      <c r="AA6783" t="s">
        <v>16561</v>
      </c>
      <c r="AB6783">
        <v>-181520</v>
      </c>
      <c r="AC6783" t="s">
        <v>38</v>
      </c>
      <c r="AD6783">
        <v>98154</v>
      </c>
    </row>
    <row r="6784" spans="1:30" ht="409.5" x14ac:dyDescent="0.25">
      <c r="A6784">
        <f t="shared" ca="1" si="105"/>
        <v>2561</v>
      </c>
      <c r="B6784" t="s">
        <v>96</v>
      </c>
      <c r="C6784" t="s">
        <v>97</v>
      </c>
      <c r="O6784" t="s">
        <v>33</v>
      </c>
      <c r="X6784" t="s">
        <v>34</v>
      </c>
      <c r="Y6784" t="s">
        <v>717</v>
      </c>
      <c r="Z6784" s="1" t="s">
        <v>37485</v>
      </c>
      <c r="AA6784" t="s">
        <v>37486</v>
      </c>
      <c r="AB6784">
        <v>-170294</v>
      </c>
      <c r="AC6784" t="s">
        <v>102</v>
      </c>
      <c r="AD6784">
        <v>97214</v>
      </c>
    </row>
    <row r="6785" spans="1:30" x14ac:dyDescent="0.25">
      <c r="A6785">
        <f t="shared" ca="1" si="105"/>
        <v>2425</v>
      </c>
      <c r="B6785" t="s">
        <v>124</v>
      </c>
      <c r="C6785" t="s">
        <v>45</v>
      </c>
      <c r="F6785" t="s">
        <v>41006</v>
      </c>
      <c r="G6785">
        <v>0</v>
      </c>
      <c r="O6785" t="s">
        <v>33</v>
      </c>
      <c r="Y6785" t="s">
        <v>41007</v>
      </c>
      <c r="Z6785" t="s">
        <v>41008</v>
      </c>
      <c r="AA6785" t="s">
        <v>41009</v>
      </c>
      <c r="AB6785" t="s">
        <v>41010</v>
      </c>
      <c r="AC6785" t="s">
        <v>38</v>
      </c>
      <c r="AD6785">
        <v>98201</v>
      </c>
    </row>
    <row r="6786" spans="1:30" ht="409.5" x14ac:dyDescent="0.25">
      <c r="A6786">
        <f t="shared" ref="A6786:A6849" ca="1" si="106">RANDBETWEEN(1,20000)</f>
        <v>81</v>
      </c>
      <c r="B6786" t="s">
        <v>49</v>
      </c>
      <c r="C6786" t="s">
        <v>50</v>
      </c>
      <c r="N6786" t="s">
        <v>757</v>
      </c>
      <c r="O6786" t="s">
        <v>33</v>
      </c>
      <c r="P6786" t="s">
        <v>484</v>
      </c>
      <c r="V6786" t="s">
        <v>563</v>
      </c>
      <c r="W6786">
        <v>30</v>
      </c>
      <c r="Y6786" t="s">
        <v>485</v>
      </c>
      <c r="Z6786" s="1" t="s">
        <v>3934</v>
      </c>
      <c r="AA6786" t="s">
        <v>3935</v>
      </c>
      <c r="AB6786">
        <v>-160657</v>
      </c>
      <c r="AC6786" t="s">
        <v>38</v>
      </c>
      <c r="AD6786">
        <v>98103</v>
      </c>
    </row>
    <row r="6787" spans="1:30" x14ac:dyDescent="0.25">
      <c r="A6787">
        <f t="shared" ca="1" si="106"/>
        <v>3801</v>
      </c>
      <c r="B6787" t="s">
        <v>739</v>
      </c>
      <c r="C6787" t="s">
        <v>686</v>
      </c>
      <c r="F6787" t="s">
        <v>4924</v>
      </c>
      <c r="G6787">
        <v>0</v>
      </c>
      <c r="O6787" t="s">
        <v>33</v>
      </c>
      <c r="Y6787" t="s">
        <v>29412</v>
      </c>
      <c r="Z6787" t="s">
        <v>31076</v>
      </c>
      <c r="AA6787" t="s">
        <v>31077</v>
      </c>
      <c r="AB6787" t="s">
        <v>31078</v>
      </c>
      <c r="AC6787" t="s">
        <v>38</v>
      </c>
      <c r="AD6787">
        <v>98005</v>
      </c>
    </row>
    <row r="6788" spans="1:30" x14ac:dyDescent="0.25">
      <c r="A6788">
        <f t="shared" ca="1" si="106"/>
        <v>1814</v>
      </c>
      <c r="B6788" t="s">
        <v>677</v>
      </c>
      <c r="C6788" t="s">
        <v>80</v>
      </c>
      <c r="F6788" t="s">
        <v>16107</v>
      </c>
      <c r="G6788">
        <v>0</v>
      </c>
      <c r="O6788" t="s">
        <v>33</v>
      </c>
      <c r="Y6788" t="s">
        <v>16108</v>
      </c>
      <c r="Z6788" t="s">
        <v>16109</v>
      </c>
      <c r="AA6788" t="s">
        <v>16110</v>
      </c>
      <c r="AB6788" t="s">
        <v>16111</v>
      </c>
      <c r="AC6788" t="s">
        <v>38</v>
      </c>
      <c r="AD6788">
        <v>98502</v>
      </c>
    </row>
    <row r="6789" spans="1:30" ht="409.5" x14ac:dyDescent="0.25">
      <c r="A6789">
        <f t="shared" ca="1" si="106"/>
        <v>9911</v>
      </c>
      <c r="B6789" t="s">
        <v>79</v>
      </c>
      <c r="C6789" t="s">
        <v>80</v>
      </c>
      <c r="F6789" t="s">
        <v>10104</v>
      </c>
      <c r="O6789" t="s">
        <v>33</v>
      </c>
      <c r="Y6789" t="s">
        <v>12333</v>
      </c>
      <c r="Z6789" s="1" t="s">
        <v>26400</v>
      </c>
      <c r="AA6789" t="s">
        <v>26401</v>
      </c>
      <c r="AB6789">
        <v>-172559</v>
      </c>
      <c r="AC6789" t="s">
        <v>38</v>
      </c>
      <c r="AD6789">
        <v>98004</v>
      </c>
    </row>
    <row r="6790" spans="1:30" x14ac:dyDescent="0.25">
      <c r="A6790">
        <f t="shared" ca="1" si="106"/>
        <v>6112</v>
      </c>
      <c r="B6790" t="s">
        <v>2046</v>
      </c>
      <c r="C6790" t="s">
        <v>80</v>
      </c>
      <c r="F6790" t="s">
        <v>6018</v>
      </c>
      <c r="O6790" t="s">
        <v>33</v>
      </c>
      <c r="Y6790" t="s">
        <v>7625</v>
      </c>
      <c r="Z6790" t="s">
        <v>13589</v>
      </c>
      <c r="AA6790" t="s">
        <v>13590</v>
      </c>
      <c r="AB6790">
        <v>-162386</v>
      </c>
      <c r="AC6790" t="s">
        <v>38</v>
      </c>
      <c r="AD6790" t="s">
        <v>1716</v>
      </c>
    </row>
    <row r="6791" spans="1:30" ht="375" x14ac:dyDescent="0.25">
      <c r="A6791">
        <f t="shared" ca="1" si="106"/>
        <v>19619</v>
      </c>
      <c r="B6791" t="s">
        <v>178</v>
      </c>
      <c r="C6791" t="s">
        <v>179</v>
      </c>
      <c r="O6791" t="s">
        <v>33</v>
      </c>
      <c r="X6791" t="s">
        <v>34</v>
      </c>
      <c r="Z6791" s="1" t="s">
        <v>25078</v>
      </c>
      <c r="AA6791" t="s">
        <v>25079</v>
      </c>
      <c r="AB6791">
        <v>-172606</v>
      </c>
    </row>
    <row r="6792" spans="1:30" x14ac:dyDescent="0.25">
      <c r="A6792">
        <f t="shared" ca="1" si="106"/>
        <v>6309</v>
      </c>
      <c r="B6792" t="s">
        <v>73</v>
      </c>
      <c r="C6792" t="s">
        <v>74</v>
      </c>
      <c r="F6792" t="s">
        <v>651</v>
      </c>
      <c r="G6792">
        <v>0</v>
      </c>
      <c r="O6792" t="s">
        <v>33</v>
      </c>
      <c r="X6792" t="s">
        <v>34</v>
      </c>
      <c r="Y6792" t="s">
        <v>3164</v>
      </c>
      <c r="Z6792" t="s">
        <v>41309</v>
      </c>
      <c r="AA6792" t="s">
        <v>41310</v>
      </c>
      <c r="AB6792" t="s">
        <v>41311</v>
      </c>
    </row>
    <row r="6793" spans="1:30" ht="409.5" x14ac:dyDescent="0.25">
      <c r="A6793">
        <f t="shared" ca="1" si="106"/>
        <v>9914</v>
      </c>
      <c r="B6793" t="s">
        <v>334</v>
      </c>
      <c r="C6793" t="s">
        <v>45</v>
      </c>
      <c r="F6793" t="s">
        <v>4844</v>
      </c>
      <c r="O6793" t="s">
        <v>33</v>
      </c>
      <c r="X6793" t="s">
        <v>34</v>
      </c>
      <c r="Y6793" t="s">
        <v>4845</v>
      </c>
      <c r="Z6793" s="1" t="s">
        <v>4846</v>
      </c>
      <c r="AA6793" t="s">
        <v>4827</v>
      </c>
      <c r="AB6793">
        <v>-163074</v>
      </c>
      <c r="AC6793" t="s">
        <v>38</v>
      </c>
      <c r="AD6793">
        <v>98465</v>
      </c>
    </row>
    <row r="6794" spans="1:30" ht="409.5" x14ac:dyDescent="0.25">
      <c r="A6794">
        <f t="shared" ca="1" si="106"/>
        <v>2170</v>
      </c>
      <c r="B6794" t="s">
        <v>79</v>
      </c>
      <c r="C6794" t="s">
        <v>80</v>
      </c>
      <c r="F6794" t="s">
        <v>5745</v>
      </c>
      <c r="O6794" t="s">
        <v>33</v>
      </c>
      <c r="Y6794" t="s">
        <v>5935</v>
      </c>
      <c r="Z6794" s="1" t="s">
        <v>25877</v>
      </c>
      <c r="AA6794" t="s">
        <v>25878</v>
      </c>
      <c r="AB6794">
        <v>-170775</v>
      </c>
      <c r="AC6794" t="s">
        <v>38</v>
      </c>
      <c r="AD6794">
        <v>98201</v>
      </c>
    </row>
    <row r="6795" spans="1:30" ht="409.5" x14ac:dyDescent="0.25">
      <c r="A6795">
        <f t="shared" ca="1" si="106"/>
        <v>5117</v>
      </c>
      <c r="B6795" t="s">
        <v>2046</v>
      </c>
      <c r="C6795" t="s">
        <v>80</v>
      </c>
      <c r="F6795" t="s">
        <v>14656</v>
      </c>
      <c r="O6795" t="s">
        <v>33</v>
      </c>
      <c r="Y6795" t="s">
        <v>14657</v>
      </c>
      <c r="Z6795" s="1" t="s">
        <v>14658</v>
      </c>
      <c r="AA6795" t="s">
        <v>14659</v>
      </c>
      <c r="AB6795">
        <v>-161017</v>
      </c>
      <c r="AC6795" t="s">
        <v>38</v>
      </c>
      <c r="AD6795">
        <v>98075</v>
      </c>
    </row>
    <row r="6796" spans="1:30" ht="225" x14ac:dyDescent="0.25">
      <c r="A6796">
        <f t="shared" ca="1" si="106"/>
        <v>12457</v>
      </c>
      <c r="B6796" t="s">
        <v>230</v>
      </c>
      <c r="C6796" t="s">
        <v>45</v>
      </c>
      <c r="O6796" t="s">
        <v>33</v>
      </c>
      <c r="X6796" t="s">
        <v>34</v>
      </c>
      <c r="Y6796" t="s">
        <v>22669</v>
      </c>
      <c r="Z6796" s="1" t="s">
        <v>23030</v>
      </c>
      <c r="AA6796" t="s">
        <v>22580</v>
      </c>
      <c r="AB6796">
        <v>-163178</v>
      </c>
    </row>
    <row r="6797" spans="1:30" x14ac:dyDescent="0.25">
      <c r="A6797">
        <f t="shared" ca="1" si="106"/>
        <v>7147</v>
      </c>
      <c r="B6797" t="s">
        <v>685</v>
      </c>
      <c r="C6797" t="s">
        <v>686</v>
      </c>
      <c r="F6797" t="s">
        <v>26962</v>
      </c>
      <c r="G6797">
        <v>0</v>
      </c>
      <c r="O6797" t="s">
        <v>33</v>
      </c>
      <c r="Y6797" t="s">
        <v>28537</v>
      </c>
      <c r="Z6797" t="s">
        <v>34053</v>
      </c>
      <c r="AA6797" t="s">
        <v>34051</v>
      </c>
      <c r="AB6797" t="s">
        <v>34054</v>
      </c>
      <c r="AC6797" t="s">
        <v>38</v>
      </c>
    </row>
    <row r="6798" spans="1:30" x14ac:dyDescent="0.25">
      <c r="A6798">
        <f t="shared" ca="1" si="106"/>
        <v>17698</v>
      </c>
      <c r="B6798" t="s">
        <v>30</v>
      </c>
      <c r="C6798" t="s">
        <v>31</v>
      </c>
      <c r="F6798" t="s">
        <v>2790</v>
      </c>
      <c r="O6798" t="s">
        <v>63</v>
      </c>
      <c r="X6798" t="s">
        <v>34</v>
      </c>
      <c r="Y6798" t="s">
        <v>43383</v>
      </c>
      <c r="Z6798" t="s">
        <v>43384</v>
      </c>
      <c r="AA6798" t="s">
        <v>43385</v>
      </c>
      <c r="AB6798">
        <v>-171046</v>
      </c>
      <c r="AC6798" t="s">
        <v>38</v>
      </c>
      <c r="AD6798">
        <v>98366</v>
      </c>
    </row>
    <row r="6799" spans="1:30" ht="409.5" x14ac:dyDescent="0.25">
      <c r="A6799">
        <f t="shared" ca="1" si="106"/>
        <v>17523</v>
      </c>
      <c r="B6799" t="s">
        <v>334</v>
      </c>
      <c r="C6799" t="s">
        <v>45</v>
      </c>
      <c r="F6799" t="s">
        <v>20250</v>
      </c>
      <c r="O6799" t="s">
        <v>33</v>
      </c>
      <c r="X6799" t="s">
        <v>34</v>
      </c>
      <c r="Y6799" t="s">
        <v>19763</v>
      </c>
      <c r="Z6799" s="1" t="s">
        <v>23961</v>
      </c>
      <c r="AA6799" t="s">
        <v>23605</v>
      </c>
      <c r="AB6799">
        <v>-161613</v>
      </c>
    </row>
    <row r="6800" spans="1:30" ht="409.5" x14ac:dyDescent="0.25">
      <c r="A6800">
        <f t="shared" ca="1" si="106"/>
        <v>17478</v>
      </c>
      <c r="B6800" t="s">
        <v>2046</v>
      </c>
      <c r="C6800" t="s">
        <v>80</v>
      </c>
      <c r="F6800" t="s">
        <v>10133</v>
      </c>
      <c r="O6800" t="s">
        <v>33</v>
      </c>
      <c r="Y6800" t="s">
        <v>10134</v>
      </c>
      <c r="Z6800" s="1" t="s">
        <v>10529</v>
      </c>
      <c r="AA6800" t="s">
        <v>10530</v>
      </c>
      <c r="AB6800">
        <v>-181029</v>
      </c>
      <c r="AC6800" t="s">
        <v>38</v>
      </c>
      <c r="AD6800">
        <v>98020</v>
      </c>
    </row>
    <row r="6801" spans="1:30" ht="409.5" x14ac:dyDescent="0.25">
      <c r="A6801">
        <f t="shared" ca="1" si="106"/>
        <v>15121</v>
      </c>
      <c r="B6801" t="s">
        <v>2046</v>
      </c>
      <c r="C6801" t="s">
        <v>80</v>
      </c>
      <c r="F6801" t="s">
        <v>927</v>
      </c>
      <c r="O6801" t="s">
        <v>33</v>
      </c>
      <c r="Y6801" t="s">
        <v>928</v>
      </c>
      <c r="Z6801" s="1" t="s">
        <v>10487</v>
      </c>
      <c r="AA6801" t="s">
        <v>10478</v>
      </c>
      <c r="AB6801">
        <v>-172921</v>
      </c>
      <c r="AC6801" t="s">
        <v>102</v>
      </c>
      <c r="AD6801">
        <v>97211</v>
      </c>
    </row>
    <row r="6802" spans="1:30" x14ac:dyDescent="0.25">
      <c r="A6802">
        <f t="shared" ca="1" si="106"/>
        <v>13524</v>
      </c>
      <c r="B6802" t="s">
        <v>2046</v>
      </c>
      <c r="C6802" t="s">
        <v>80</v>
      </c>
      <c r="F6802" t="s">
        <v>3308</v>
      </c>
      <c r="O6802" t="s">
        <v>33</v>
      </c>
      <c r="Y6802" t="s">
        <v>7140</v>
      </c>
      <c r="Z6802" t="s">
        <v>13102</v>
      </c>
      <c r="AA6802" t="s">
        <v>13103</v>
      </c>
      <c r="AB6802">
        <v>-160241</v>
      </c>
      <c r="AC6802" t="s">
        <v>38</v>
      </c>
      <c r="AD6802">
        <v>98004</v>
      </c>
    </row>
    <row r="6803" spans="1:30" ht="409.5" x14ac:dyDescent="0.25">
      <c r="A6803">
        <f t="shared" ca="1" si="106"/>
        <v>17634</v>
      </c>
      <c r="B6803" t="s">
        <v>164</v>
      </c>
      <c r="C6803" t="s">
        <v>165</v>
      </c>
      <c r="F6803" t="s">
        <v>31414</v>
      </c>
      <c r="G6803">
        <v>0</v>
      </c>
      <c r="O6803" t="s">
        <v>33</v>
      </c>
      <c r="Y6803" t="s">
        <v>31415</v>
      </c>
      <c r="Z6803" s="1" t="s">
        <v>31416</v>
      </c>
      <c r="AA6803" t="s">
        <v>31417</v>
      </c>
      <c r="AB6803" t="s">
        <v>31418</v>
      </c>
      <c r="AC6803" t="s">
        <v>43</v>
      </c>
      <c r="AD6803">
        <v>1581</v>
      </c>
    </row>
    <row r="6804" spans="1:30" x14ac:dyDescent="0.25">
      <c r="A6804">
        <f t="shared" ca="1" si="106"/>
        <v>3701</v>
      </c>
      <c r="B6804" t="s">
        <v>685</v>
      </c>
      <c r="C6804" t="s">
        <v>686</v>
      </c>
      <c r="G6804">
        <v>0</v>
      </c>
      <c r="O6804" t="s">
        <v>33</v>
      </c>
      <c r="Y6804" t="s">
        <v>284</v>
      </c>
      <c r="Z6804" t="s">
        <v>33549</v>
      </c>
      <c r="AA6804" t="s">
        <v>33506</v>
      </c>
      <c r="AB6804" t="s">
        <v>33550</v>
      </c>
      <c r="AC6804" t="s">
        <v>38</v>
      </c>
      <c r="AD6804">
        <v>98166</v>
      </c>
    </row>
    <row r="6805" spans="1:30" x14ac:dyDescent="0.25">
      <c r="A6805">
        <f t="shared" ca="1" si="106"/>
        <v>17788</v>
      </c>
      <c r="B6805" t="s">
        <v>124</v>
      </c>
      <c r="C6805" t="s">
        <v>45</v>
      </c>
      <c r="N6805" t="s">
        <v>931</v>
      </c>
      <c r="O6805" t="s">
        <v>52</v>
      </c>
      <c r="Q6805" t="s">
        <v>932</v>
      </c>
      <c r="X6805" t="s">
        <v>34</v>
      </c>
      <c r="Y6805" t="s">
        <v>128</v>
      </c>
      <c r="Z6805" t="s">
        <v>933</v>
      </c>
      <c r="AA6805" t="s">
        <v>934</v>
      </c>
      <c r="AB6805">
        <v>-162486</v>
      </c>
      <c r="AC6805" t="s">
        <v>38</v>
      </c>
      <c r="AD6805">
        <v>98625</v>
      </c>
    </row>
    <row r="6806" spans="1:30" x14ac:dyDescent="0.25">
      <c r="A6806">
        <f t="shared" ca="1" si="106"/>
        <v>12063</v>
      </c>
      <c r="B6806" t="s">
        <v>2046</v>
      </c>
      <c r="C6806" t="s">
        <v>80</v>
      </c>
      <c r="F6806" t="s">
        <v>908</v>
      </c>
      <c r="G6806">
        <v>0</v>
      </c>
      <c r="O6806" t="s">
        <v>33</v>
      </c>
      <c r="Y6806" t="s">
        <v>5889</v>
      </c>
      <c r="Z6806" t="s">
        <v>8719</v>
      </c>
      <c r="AA6806" t="s">
        <v>8720</v>
      </c>
      <c r="AB6806" t="s">
        <v>8721</v>
      </c>
      <c r="AC6806" t="s">
        <v>102</v>
      </c>
      <c r="AD6806">
        <v>97205</v>
      </c>
    </row>
    <row r="6807" spans="1:30" ht="409.5" x14ac:dyDescent="0.25">
      <c r="A6807">
        <f t="shared" ca="1" si="106"/>
        <v>11505</v>
      </c>
      <c r="B6807" t="s">
        <v>2046</v>
      </c>
      <c r="C6807" t="s">
        <v>80</v>
      </c>
      <c r="F6807" t="s">
        <v>12140</v>
      </c>
      <c r="G6807">
        <v>0</v>
      </c>
      <c r="O6807" t="s">
        <v>33</v>
      </c>
      <c r="Y6807" t="s">
        <v>12141</v>
      </c>
      <c r="Z6807" s="1" t="s">
        <v>12142</v>
      </c>
      <c r="AA6807" t="s">
        <v>12143</v>
      </c>
      <c r="AB6807" t="s">
        <v>12144</v>
      </c>
      <c r="AC6807" t="s">
        <v>38</v>
      </c>
      <c r="AD6807">
        <v>98338</v>
      </c>
    </row>
    <row r="6808" spans="1:30" x14ac:dyDescent="0.25">
      <c r="A6808">
        <f t="shared" ca="1" si="106"/>
        <v>14579</v>
      </c>
      <c r="B6808" t="s">
        <v>2046</v>
      </c>
      <c r="C6808" t="s">
        <v>80</v>
      </c>
      <c r="F6808" t="s">
        <v>160</v>
      </c>
      <c r="G6808">
        <v>0</v>
      </c>
      <c r="O6808" t="s">
        <v>33</v>
      </c>
      <c r="Y6808" t="s">
        <v>7618</v>
      </c>
      <c r="Z6808" t="s">
        <v>14243</v>
      </c>
      <c r="AA6808" t="s">
        <v>14244</v>
      </c>
      <c r="AB6808" t="s">
        <v>14245</v>
      </c>
      <c r="AC6808" t="s">
        <v>38</v>
      </c>
      <c r="AD6808">
        <v>98109</v>
      </c>
    </row>
    <row r="6809" spans="1:30" x14ac:dyDescent="0.25">
      <c r="A6809">
        <f t="shared" ca="1" si="106"/>
        <v>11035</v>
      </c>
      <c r="B6809" t="s">
        <v>2046</v>
      </c>
      <c r="C6809" t="s">
        <v>80</v>
      </c>
      <c r="F6809" t="s">
        <v>6098</v>
      </c>
      <c r="G6809">
        <v>0</v>
      </c>
      <c r="O6809" t="s">
        <v>33</v>
      </c>
      <c r="Y6809" t="s">
        <v>6515</v>
      </c>
      <c r="Z6809" t="s">
        <v>8071</v>
      </c>
      <c r="AA6809" t="s">
        <v>8072</v>
      </c>
      <c r="AB6809" t="s">
        <v>8073</v>
      </c>
      <c r="AC6809" t="s">
        <v>38</v>
      </c>
      <c r="AD6809">
        <v>98133</v>
      </c>
    </row>
    <row r="6810" spans="1:30" x14ac:dyDescent="0.25">
      <c r="A6810">
        <f t="shared" ca="1" si="106"/>
        <v>6270</v>
      </c>
      <c r="B6810" t="s">
        <v>739</v>
      </c>
      <c r="C6810" t="s">
        <v>686</v>
      </c>
      <c r="F6810" t="s">
        <v>670</v>
      </c>
      <c r="O6810" t="s">
        <v>33</v>
      </c>
      <c r="Y6810" t="s">
        <v>4943</v>
      </c>
      <c r="Z6810" t="s">
        <v>29752</v>
      </c>
      <c r="AA6810" t="s">
        <v>29753</v>
      </c>
      <c r="AB6810">
        <v>-170046</v>
      </c>
      <c r="AC6810" t="s">
        <v>38</v>
      </c>
      <c r="AD6810">
        <v>98512</v>
      </c>
    </row>
    <row r="6811" spans="1:30" ht="330" x14ac:dyDescent="0.25">
      <c r="A6811">
        <f t="shared" ca="1" si="106"/>
        <v>3440</v>
      </c>
      <c r="B6811" t="s">
        <v>685</v>
      </c>
      <c r="C6811" t="s">
        <v>686</v>
      </c>
      <c r="F6811" t="s">
        <v>29442</v>
      </c>
      <c r="O6811" t="s">
        <v>33</v>
      </c>
      <c r="Y6811" t="s">
        <v>29443</v>
      </c>
      <c r="Z6811" s="1" t="s">
        <v>34262</v>
      </c>
      <c r="AA6811" t="s">
        <v>34247</v>
      </c>
      <c r="AB6811">
        <v>-180206</v>
      </c>
      <c r="AC6811" t="s">
        <v>38</v>
      </c>
      <c r="AD6811">
        <v>98584</v>
      </c>
    </row>
    <row r="6812" spans="1:30" x14ac:dyDescent="0.25">
      <c r="A6812">
        <f t="shared" ca="1" si="106"/>
        <v>17451</v>
      </c>
      <c r="B6812" t="s">
        <v>3439</v>
      </c>
      <c r="F6812" t="s">
        <v>3804</v>
      </c>
      <c r="G6812">
        <v>0</v>
      </c>
      <c r="O6812" t="s">
        <v>63</v>
      </c>
      <c r="X6812" t="s">
        <v>34</v>
      </c>
      <c r="Y6812" t="s">
        <v>6293</v>
      </c>
      <c r="Z6812" t="s">
        <v>6294</v>
      </c>
      <c r="AA6812" t="s">
        <v>6295</v>
      </c>
      <c r="AB6812" t="s">
        <v>6296</v>
      </c>
    </row>
    <row r="6813" spans="1:30" x14ac:dyDescent="0.25">
      <c r="A6813">
        <f t="shared" ca="1" si="106"/>
        <v>6622</v>
      </c>
      <c r="B6813" t="s">
        <v>178</v>
      </c>
      <c r="C6813" t="s">
        <v>179</v>
      </c>
      <c r="O6813" t="s">
        <v>33</v>
      </c>
      <c r="X6813" t="s">
        <v>34</v>
      </c>
      <c r="Y6813" t="s">
        <v>38349</v>
      </c>
      <c r="Z6813" t="s">
        <v>38350</v>
      </c>
      <c r="AA6813" t="s">
        <v>38351</v>
      </c>
      <c r="AB6813">
        <v>-172756</v>
      </c>
    </row>
    <row r="6814" spans="1:30" ht="409.5" x14ac:dyDescent="0.25">
      <c r="A6814">
        <f t="shared" ca="1" si="106"/>
        <v>19684</v>
      </c>
      <c r="B6814" t="s">
        <v>73</v>
      </c>
      <c r="C6814" t="s">
        <v>74</v>
      </c>
      <c r="O6814" t="s">
        <v>33</v>
      </c>
      <c r="X6814" t="s">
        <v>34</v>
      </c>
      <c r="Y6814" t="s">
        <v>6461</v>
      </c>
      <c r="Z6814" s="1" t="s">
        <v>6462</v>
      </c>
      <c r="AA6814" t="s">
        <v>6463</v>
      </c>
      <c r="AB6814">
        <v>-172751</v>
      </c>
      <c r="AC6814" t="s">
        <v>38</v>
      </c>
      <c r="AD6814">
        <v>98292</v>
      </c>
    </row>
    <row r="6815" spans="1:30" x14ac:dyDescent="0.25">
      <c r="A6815">
        <f t="shared" ca="1" si="106"/>
        <v>3695</v>
      </c>
      <c r="B6815" t="s">
        <v>2046</v>
      </c>
      <c r="C6815" t="s">
        <v>80</v>
      </c>
      <c r="F6815" t="s">
        <v>7430</v>
      </c>
      <c r="O6815" t="s">
        <v>33</v>
      </c>
      <c r="Y6815" t="s">
        <v>7431</v>
      </c>
      <c r="Z6815" t="s">
        <v>13437</v>
      </c>
      <c r="AA6815" t="s">
        <v>13438</v>
      </c>
      <c r="AB6815">
        <v>-162188</v>
      </c>
      <c r="AC6815" t="s">
        <v>38</v>
      </c>
      <c r="AD6815">
        <v>98221</v>
      </c>
    </row>
    <row r="6816" spans="1:30" x14ac:dyDescent="0.25">
      <c r="A6816">
        <f t="shared" ca="1" si="106"/>
        <v>2571</v>
      </c>
      <c r="B6816" t="s">
        <v>96</v>
      </c>
      <c r="C6816" t="s">
        <v>97</v>
      </c>
      <c r="F6816" t="s">
        <v>27262</v>
      </c>
      <c r="O6816" t="s">
        <v>33</v>
      </c>
      <c r="X6816" t="s">
        <v>34</v>
      </c>
      <c r="Y6816" t="s">
        <v>27263</v>
      </c>
      <c r="Z6816" t="s">
        <v>27264</v>
      </c>
      <c r="AA6816" t="s">
        <v>27265</v>
      </c>
      <c r="AB6816">
        <v>-171914</v>
      </c>
      <c r="AC6816" t="s">
        <v>38</v>
      </c>
      <c r="AD6816">
        <v>98648</v>
      </c>
    </row>
    <row r="6817" spans="1:30" x14ac:dyDescent="0.25">
      <c r="A6817">
        <f t="shared" ca="1" si="106"/>
        <v>7585</v>
      </c>
      <c r="B6817" t="s">
        <v>739</v>
      </c>
      <c r="C6817" t="s">
        <v>686</v>
      </c>
      <c r="F6817" t="s">
        <v>29854</v>
      </c>
      <c r="O6817" t="s">
        <v>33</v>
      </c>
      <c r="Y6817" t="s">
        <v>29855</v>
      </c>
      <c r="Z6817" t="s">
        <v>31048</v>
      </c>
      <c r="AA6817" t="s">
        <v>31034</v>
      </c>
      <c r="AB6817">
        <v>-163025</v>
      </c>
      <c r="AC6817" t="s">
        <v>38</v>
      </c>
      <c r="AD6817">
        <v>98373</v>
      </c>
    </row>
    <row r="6818" spans="1:30" ht="409.5" x14ac:dyDescent="0.25">
      <c r="A6818">
        <f t="shared" ca="1" si="106"/>
        <v>12012</v>
      </c>
      <c r="B6818" t="s">
        <v>3712</v>
      </c>
      <c r="C6818" t="s">
        <v>16820</v>
      </c>
      <c r="F6818" t="s">
        <v>20250</v>
      </c>
      <c r="G6818">
        <v>0</v>
      </c>
      <c r="O6818" t="s">
        <v>63</v>
      </c>
      <c r="X6818" t="s">
        <v>34</v>
      </c>
      <c r="Y6818" t="s">
        <v>19763</v>
      </c>
      <c r="Z6818" s="1" t="s">
        <v>24399</v>
      </c>
      <c r="AA6818" t="s">
        <v>24027</v>
      </c>
      <c r="AB6818" t="s">
        <v>24400</v>
      </c>
    </row>
    <row r="6819" spans="1:30" ht="409.5" x14ac:dyDescent="0.25">
      <c r="A6819">
        <f t="shared" ca="1" si="106"/>
        <v>16565</v>
      </c>
      <c r="B6819" t="s">
        <v>2046</v>
      </c>
      <c r="C6819" t="s">
        <v>80</v>
      </c>
      <c r="F6819" t="s">
        <v>986</v>
      </c>
      <c r="O6819" t="s">
        <v>33</v>
      </c>
      <c r="Y6819" t="s">
        <v>987</v>
      </c>
      <c r="Z6819" s="1" t="s">
        <v>11276</v>
      </c>
      <c r="AA6819" t="s">
        <v>11277</v>
      </c>
      <c r="AB6819">
        <v>-160346</v>
      </c>
      <c r="AC6819" t="s">
        <v>38</v>
      </c>
      <c r="AD6819">
        <v>98116</v>
      </c>
    </row>
    <row r="6820" spans="1:30" x14ac:dyDescent="0.25">
      <c r="A6820">
        <f t="shared" ca="1" si="106"/>
        <v>15643</v>
      </c>
      <c r="B6820" t="s">
        <v>79</v>
      </c>
      <c r="C6820" t="s">
        <v>80</v>
      </c>
      <c r="F6820" t="s">
        <v>6778</v>
      </c>
      <c r="O6820" t="s">
        <v>33</v>
      </c>
      <c r="Y6820" t="s">
        <v>8361</v>
      </c>
      <c r="Z6820" t="s">
        <v>26662</v>
      </c>
      <c r="AA6820" t="s">
        <v>26663</v>
      </c>
      <c r="AB6820">
        <v>-172085</v>
      </c>
      <c r="AC6820" t="s">
        <v>38</v>
      </c>
      <c r="AD6820">
        <v>99201</v>
      </c>
    </row>
    <row r="6821" spans="1:30" x14ac:dyDescent="0.25">
      <c r="A6821">
        <f t="shared" ca="1" si="106"/>
        <v>7450</v>
      </c>
      <c r="B6821" t="s">
        <v>2046</v>
      </c>
      <c r="C6821" t="s">
        <v>80</v>
      </c>
      <c r="F6821" t="s">
        <v>14300</v>
      </c>
      <c r="O6821" t="s">
        <v>33</v>
      </c>
      <c r="Y6821" t="s">
        <v>14301</v>
      </c>
      <c r="Z6821" t="s">
        <v>40055</v>
      </c>
      <c r="AA6821" t="s">
        <v>40056</v>
      </c>
      <c r="AB6821">
        <v>-161993</v>
      </c>
      <c r="AC6821" t="s">
        <v>38</v>
      </c>
      <c r="AD6821">
        <v>99362</v>
      </c>
    </row>
    <row r="6822" spans="1:30" x14ac:dyDescent="0.25">
      <c r="A6822">
        <f t="shared" ca="1" si="106"/>
        <v>19682</v>
      </c>
      <c r="B6822" t="s">
        <v>1203</v>
      </c>
      <c r="C6822" t="s">
        <v>45</v>
      </c>
      <c r="G6822">
        <v>0</v>
      </c>
      <c r="O6822" t="s">
        <v>33</v>
      </c>
      <c r="X6822" t="s">
        <v>34</v>
      </c>
      <c r="Y6822" t="s">
        <v>21044</v>
      </c>
      <c r="Z6822" t="s">
        <v>21045</v>
      </c>
      <c r="AA6822" t="s">
        <v>2406</v>
      </c>
      <c r="AB6822" t="s">
        <v>21046</v>
      </c>
      <c r="AC6822" t="s">
        <v>38</v>
      </c>
      <c r="AD6822">
        <v>98070</v>
      </c>
    </row>
    <row r="6823" spans="1:30" x14ac:dyDescent="0.25">
      <c r="A6823">
        <f t="shared" ca="1" si="106"/>
        <v>13397</v>
      </c>
      <c r="B6823" t="s">
        <v>1203</v>
      </c>
      <c r="C6823" t="s">
        <v>45</v>
      </c>
      <c r="F6823" t="s">
        <v>28177</v>
      </c>
      <c r="G6823">
        <v>0</v>
      </c>
      <c r="O6823" t="s">
        <v>33</v>
      </c>
      <c r="W6823">
        <v>15</v>
      </c>
      <c r="X6823" t="s">
        <v>34</v>
      </c>
      <c r="Y6823" t="s">
        <v>28178</v>
      </c>
      <c r="Z6823" t="s">
        <v>28179</v>
      </c>
      <c r="AA6823" t="s">
        <v>5104</v>
      </c>
      <c r="AB6823" t="s">
        <v>28180</v>
      </c>
      <c r="AC6823" t="s">
        <v>38</v>
      </c>
      <c r="AD6823">
        <v>98104</v>
      </c>
    </row>
    <row r="6824" spans="1:30" x14ac:dyDescent="0.25">
      <c r="A6824">
        <f t="shared" ca="1" si="106"/>
        <v>7966</v>
      </c>
      <c r="B6824" t="s">
        <v>2046</v>
      </c>
      <c r="C6824" t="s">
        <v>80</v>
      </c>
      <c r="F6824" t="s">
        <v>10757</v>
      </c>
      <c r="O6824" t="s">
        <v>33</v>
      </c>
      <c r="Y6824" t="s">
        <v>10758</v>
      </c>
      <c r="Z6824" t="s">
        <v>13647</v>
      </c>
      <c r="AA6824" t="s">
        <v>13645</v>
      </c>
      <c r="AB6824">
        <v>-161878</v>
      </c>
      <c r="AC6824" t="s">
        <v>38</v>
      </c>
      <c r="AD6824">
        <v>98424</v>
      </c>
    </row>
    <row r="6825" spans="1:30" x14ac:dyDescent="0.25">
      <c r="A6825">
        <f t="shared" ca="1" si="106"/>
        <v>17487</v>
      </c>
      <c r="B6825" t="s">
        <v>39</v>
      </c>
      <c r="F6825" t="s">
        <v>39936</v>
      </c>
      <c r="O6825" t="s">
        <v>33</v>
      </c>
      <c r="X6825" t="s">
        <v>34</v>
      </c>
      <c r="Y6825" t="s">
        <v>39937</v>
      </c>
      <c r="Z6825" t="s">
        <v>39938</v>
      </c>
      <c r="AA6825" t="s">
        <v>39939</v>
      </c>
      <c r="AB6825">
        <v>-171255</v>
      </c>
      <c r="AC6825" t="s">
        <v>38</v>
      </c>
      <c r="AD6825">
        <v>98104</v>
      </c>
    </row>
    <row r="6826" spans="1:30" x14ac:dyDescent="0.25">
      <c r="A6826">
        <f t="shared" ca="1" si="106"/>
        <v>1402</v>
      </c>
      <c r="B6826" t="s">
        <v>2046</v>
      </c>
      <c r="C6826" t="s">
        <v>80</v>
      </c>
      <c r="F6826" t="s">
        <v>1418</v>
      </c>
      <c r="G6826">
        <v>0</v>
      </c>
      <c r="O6826" t="s">
        <v>33</v>
      </c>
      <c r="Y6826" t="s">
        <v>5784</v>
      </c>
      <c r="Z6826" t="s">
        <v>32156</v>
      </c>
      <c r="AA6826" t="s">
        <v>32157</v>
      </c>
      <c r="AB6826" t="s">
        <v>32158</v>
      </c>
      <c r="AC6826" t="s">
        <v>38</v>
      </c>
      <c r="AD6826">
        <v>98504</v>
      </c>
    </row>
    <row r="6827" spans="1:30" x14ac:dyDescent="0.25">
      <c r="A6827">
        <f t="shared" ca="1" si="106"/>
        <v>83</v>
      </c>
      <c r="B6827" t="s">
        <v>178</v>
      </c>
      <c r="F6827" t="s">
        <v>6778</v>
      </c>
      <c r="G6827">
        <v>0</v>
      </c>
      <c r="O6827" t="s">
        <v>33</v>
      </c>
      <c r="X6827" t="s">
        <v>34</v>
      </c>
      <c r="Y6827" t="s">
        <v>42223</v>
      </c>
      <c r="Z6827" t="s">
        <v>42224</v>
      </c>
      <c r="AA6827" t="s">
        <v>42225</v>
      </c>
      <c r="AB6827" t="s">
        <v>42226</v>
      </c>
      <c r="AC6827" t="s">
        <v>38</v>
      </c>
      <c r="AD6827">
        <v>99201</v>
      </c>
    </row>
    <row r="6828" spans="1:30" ht="409.5" x14ac:dyDescent="0.25">
      <c r="A6828">
        <f t="shared" ca="1" si="106"/>
        <v>582</v>
      </c>
      <c r="B6828" t="s">
        <v>1568</v>
      </c>
      <c r="F6828" t="s">
        <v>1569</v>
      </c>
      <c r="G6828">
        <v>0</v>
      </c>
      <c r="M6828" t="s">
        <v>1570</v>
      </c>
      <c r="N6828" s="1" t="s">
        <v>1571</v>
      </c>
      <c r="O6828" t="s">
        <v>33</v>
      </c>
      <c r="X6828" t="s">
        <v>34</v>
      </c>
      <c r="Y6828" t="s">
        <v>1572</v>
      </c>
      <c r="Z6828" s="1" t="s">
        <v>1573</v>
      </c>
      <c r="AA6828" t="s">
        <v>1574</v>
      </c>
      <c r="AB6828" t="s">
        <v>1575</v>
      </c>
      <c r="AC6828" t="s">
        <v>38</v>
      </c>
      <c r="AD6828">
        <v>98501</v>
      </c>
    </row>
    <row r="6829" spans="1:30" x14ac:dyDescent="0.25">
      <c r="A6829">
        <f t="shared" ca="1" si="106"/>
        <v>7749</v>
      </c>
      <c r="B6829" t="s">
        <v>244</v>
      </c>
      <c r="C6829" t="s">
        <v>245</v>
      </c>
      <c r="O6829" t="s">
        <v>33</v>
      </c>
      <c r="X6829" t="s">
        <v>34</v>
      </c>
      <c r="Y6829" t="s">
        <v>17047</v>
      </c>
      <c r="Z6829" t="s">
        <v>36156</v>
      </c>
      <c r="AA6829" t="s">
        <v>36157</v>
      </c>
      <c r="AB6829">
        <v>-172803</v>
      </c>
      <c r="AC6829" t="s">
        <v>38</v>
      </c>
      <c r="AD6829">
        <v>98374</v>
      </c>
    </row>
    <row r="6830" spans="1:30" x14ac:dyDescent="0.25">
      <c r="A6830">
        <f t="shared" ca="1" si="106"/>
        <v>8075</v>
      </c>
      <c r="B6830" t="s">
        <v>68</v>
      </c>
      <c r="C6830" t="s">
        <v>45</v>
      </c>
      <c r="F6830" t="s">
        <v>32503</v>
      </c>
      <c r="O6830" t="s">
        <v>33</v>
      </c>
      <c r="X6830" t="s">
        <v>34</v>
      </c>
      <c r="Y6830" t="s">
        <v>32504</v>
      </c>
      <c r="Z6830" t="s">
        <v>32509</v>
      </c>
      <c r="AA6830" t="s">
        <v>32510</v>
      </c>
      <c r="AB6830">
        <v>-170460</v>
      </c>
      <c r="AC6830" t="s">
        <v>102</v>
      </c>
      <c r="AD6830">
        <v>97204</v>
      </c>
    </row>
    <row r="6831" spans="1:30" x14ac:dyDescent="0.25">
      <c r="A6831">
        <f t="shared" ca="1" si="106"/>
        <v>3965</v>
      </c>
      <c r="B6831" t="s">
        <v>1203</v>
      </c>
      <c r="C6831" t="s">
        <v>45</v>
      </c>
      <c r="F6831" t="s">
        <v>575</v>
      </c>
      <c r="G6831">
        <v>0</v>
      </c>
      <c r="O6831" t="s">
        <v>33</v>
      </c>
      <c r="X6831" t="s">
        <v>34</v>
      </c>
      <c r="Y6831" t="s">
        <v>43475</v>
      </c>
      <c r="Z6831" t="s">
        <v>43476</v>
      </c>
      <c r="AA6831" t="s">
        <v>21261</v>
      </c>
      <c r="AB6831" t="s">
        <v>43477</v>
      </c>
      <c r="AC6831" t="s">
        <v>38</v>
      </c>
      <c r="AD6831">
        <v>92878</v>
      </c>
    </row>
    <row r="6832" spans="1:30" x14ac:dyDescent="0.25">
      <c r="A6832">
        <f t="shared" ca="1" si="106"/>
        <v>15023</v>
      </c>
      <c r="B6832" t="s">
        <v>2046</v>
      </c>
      <c r="C6832" t="s">
        <v>80</v>
      </c>
      <c r="F6832" t="s">
        <v>5745</v>
      </c>
      <c r="O6832" t="s">
        <v>33</v>
      </c>
      <c r="Y6832" t="s">
        <v>5935</v>
      </c>
      <c r="Z6832" t="s">
        <v>14130</v>
      </c>
      <c r="AA6832" t="s">
        <v>14123</v>
      </c>
      <c r="AB6832">
        <v>-172624</v>
      </c>
      <c r="AC6832" t="s">
        <v>38</v>
      </c>
      <c r="AD6832">
        <v>98201</v>
      </c>
    </row>
    <row r="6833" spans="1:30" x14ac:dyDescent="0.25">
      <c r="A6833">
        <f t="shared" ca="1" si="106"/>
        <v>3940</v>
      </c>
      <c r="B6833" t="s">
        <v>44</v>
      </c>
      <c r="C6833" t="s">
        <v>45</v>
      </c>
      <c r="F6833" t="s">
        <v>69</v>
      </c>
      <c r="G6833">
        <v>0</v>
      </c>
      <c r="O6833" t="s">
        <v>63</v>
      </c>
      <c r="X6833" t="s">
        <v>34</v>
      </c>
      <c r="Y6833" t="s">
        <v>725</v>
      </c>
      <c r="Z6833" t="s">
        <v>16838</v>
      </c>
      <c r="AA6833" t="s">
        <v>16838</v>
      </c>
      <c r="AB6833" t="s">
        <v>16839</v>
      </c>
    </row>
    <row r="6834" spans="1:30" x14ac:dyDescent="0.25">
      <c r="A6834">
        <f t="shared" ca="1" si="106"/>
        <v>1861</v>
      </c>
      <c r="B6834" t="s">
        <v>685</v>
      </c>
      <c r="C6834" t="s">
        <v>686</v>
      </c>
      <c r="F6834" t="s">
        <v>17578</v>
      </c>
      <c r="G6834">
        <v>0</v>
      </c>
      <c r="O6834" t="s">
        <v>33</v>
      </c>
      <c r="Y6834" t="s">
        <v>29865</v>
      </c>
      <c r="Z6834" t="s">
        <v>34476</v>
      </c>
      <c r="AA6834" t="s">
        <v>34436</v>
      </c>
      <c r="AB6834" t="s">
        <v>34477</v>
      </c>
      <c r="AC6834" t="s">
        <v>38</v>
      </c>
      <c r="AD6834">
        <v>98371</v>
      </c>
    </row>
    <row r="6835" spans="1:30" ht="409.5" x14ac:dyDescent="0.25">
      <c r="A6835">
        <f t="shared" ca="1" si="106"/>
        <v>18096</v>
      </c>
      <c r="B6835" t="s">
        <v>124</v>
      </c>
      <c r="C6835" t="s">
        <v>45</v>
      </c>
      <c r="F6835" t="s">
        <v>1335</v>
      </c>
      <c r="G6835">
        <v>0</v>
      </c>
      <c r="N6835" t="s">
        <v>3011</v>
      </c>
      <c r="O6835" t="s">
        <v>33</v>
      </c>
      <c r="X6835" t="s">
        <v>34</v>
      </c>
      <c r="Y6835" t="s">
        <v>29014</v>
      </c>
      <c r="Z6835" s="1" t="s">
        <v>39220</v>
      </c>
      <c r="AA6835" t="s">
        <v>39221</v>
      </c>
      <c r="AB6835" t="s">
        <v>39222</v>
      </c>
      <c r="AC6835" t="s">
        <v>38</v>
      </c>
      <c r="AD6835">
        <v>98005</v>
      </c>
    </row>
    <row r="6836" spans="1:30" ht="300" x14ac:dyDescent="0.25">
      <c r="A6836">
        <f t="shared" ca="1" si="106"/>
        <v>15168</v>
      </c>
      <c r="B6836" t="s">
        <v>2046</v>
      </c>
      <c r="C6836" t="s">
        <v>80</v>
      </c>
      <c r="F6836" t="s">
        <v>4110</v>
      </c>
      <c r="O6836" t="s">
        <v>33</v>
      </c>
      <c r="Y6836" t="s">
        <v>7878</v>
      </c>
      <c r="Z6836" s="1" t="s">
        <v>14305</v>
      </c>
      <c r="AA6836" t="s">
        <v>14298</v>
      </c>
      <c r="AB6836">
        <v>-162955</v>
      </c>
      <c r="AC6836" t="s">
        <v>38</v>
      </c>
      <c r="AD6836">
        <v>98660</v>
      </c>
    </row>
    <row r="6837" spans="1:30" x14ac:dyDescent="0.25">
      <c r="A6837">
        <f t="shared" ca="1" si="106"/>
        <v>3799</v>
      </c>
      <c r="B6837" t="s">
        <v>685</v>
      </c>
      <c r="C6837" t="s">
        <v>686</v>
      </c>
      <c r="F6837" t="s">
        <v>31099</v>
      </c>
      <c r="G6837">
        <v>0</v>
      </c>
      <c r="O6837" t="s">
        <v>33</v>
      </c>
      <c r="Y6837" t="s">
        <v>33725</v>
      </c>
      <c r="Z6837" t="s">
        <v>33984</v>
      </c>
      <c r="AA6837" t="s">
        <v>33985</v>
      </c>
      <c r="AB6837" t="s">
        <v>33986</v>
      </c>
      <c r="AC6837" t="s">
        <v>102</v>
      </c>
      <c r="AD6837">
        <v>97058</v>
      </c>
    </row>
    <row r="6838" spans="1:30" ht="409.5" x14ac:dyDescent="0.25">
      <c r="A6838">
        <f t="shared" ca="1" si="106"/>
        <v>14559</v>
      </c>
      <c r="B6838" t="s">
        <v>2046</v>
      </c>
      <c r="C6838" t="s">
        <v>80</v>
      </c>
      <c r="F6838" t="s">
        <v>8131</v>
      </c>
      <c r="G6838">
        <v>0</v>
      </c>
      <c r="O6838" t="s">
        <v>33</v>
      </c>
      <c r="Y6838" t="s">
        <v>8132</v>
      </c>
      <c r="Z6838" s="1" t="s">
        <v>14930</v>
      </c>
      <c r="AA6838" t="s">
        <v>14931</v>
      </c>
      <c r="AB6838" t="s">
        <v>14932</v>
      </c>
      <c r="AC6838" t="s">
        <v>59</v>
      </c>
      <c r="AD6838">
        <v>33602</v>
      </c>
    </row>
    <row r="6839" spans="1:30" x14ac:dyDescent="0.25">
      <c r="A6839">
        <f t="shared" ca="1" si="106"/>
        <v>1876</v>
      </c>
      <c r="B6839" t="s">
        <v>178</v>
      </c>
      <c r="C6839" t="s">
        <v>179</v>
      </c>
      <c r="F6839" t="s">
        <v>4512</v>
      </c>
      <c r="O6839" t="s">
        <v>33</v>
      </c>
      <c r="W6839">
        <v>15</v>
      </c>
      <c r="X6839" t="s">
        <v>34</v>
      </c>
      <c r="Y6839" t="s">
        <v>27215</v>
      </c>
      <c r="Z6839" t="s">
        <v>38079</v>
      </c>
      <c r="AA6839" t="s">
        <v>38077</v>
      </c>
      <c r="AB6839">
        <v>-180395</v>
      </c>
      <c r="AC6839" t="s">
        <v>38</v>
      </c>
      <c r="AD6839">
        <v>98902</v>
      </c>
    </row>
    <row r="6840" spans="1:30" x14ac:dyDescent="0.25">
      <c r="A6840">
        <f t="shared" ca="1" si="106"/>
        <v>10194</v>
      </c>
      <c r="B6840" t="s">
        <v>178</v>
      </c>
      <c r="F6840" t="s">
        <v>19772</v>
      </c>
      <c r="G6840">
        <v>0</v>
      </c>
      <c r="O6840" t="s">
        <v>33</v>
      </c>
      <c r="X6840" t="s">
        <v>34</v>
      </c>
      <c r="Y6840" t="s">
        <v>19773</v>
      </c>
      <c r="Z6840" t="s">
        <v>35491</v>
      </c>
      <c r="AA6840" t="s">
        <v>35491</v>
      </c>
      <c r="AB6840" t="s">
        <v>35492</v>
      </c>
      <c r="AC6840" t="s">
        <v>38</v>
      </c>
      <c r="AD6840">
        <v>99354</v>
      </c>
    </row>
    <row r="6841" spans="1:30" x14ac:dyDescent="0.25">
      <c r="A6841">
        <f t="shared" ca="1" si="106"/>
        <v>13345</v>
      </c>
      <c r="B6841" t="s">
        <v>334</v>
      </c>
      <c r="C6841" t="s">
        <v>45</v>
      </c>
      <c r="O6841" t="s">
        <v>63</v>
      </c>
      <c r="V6841" t="s">
        <v>42512</v>
      </c>
      <c r="W6841">
        <v>30</v>
      </c>
      <c r="X6841" t="s">
        <v>34</v>
      </c>
      <c r="Y6841" t="s">
        <v>42513</v>
      </c>
      <c r="Z6841" t="s">
        <v>42514</v>
      </c>
      <c r="AA6841" t="s">
        <v>9572</v>
      </c>
      <c r="AB6841">
        <v>-162845</v>
      </c>
      <c r="AC6841" t="s">
        <v>38</v>
      </c>
      <c r="AD6841">
        <v>98146</v>
      </c>
    </row>
    <row r="6842" spans="1:30" x14ac:dyDescent="0.25">
      <c r="A6842">
        <f t="shared" ca="1" si="106"/>
        <v>16165</v>
      </c>
      <c r="B6842" t="s">
        <v>2046</v>
      </c>
      <c r="C6842" t="s">
        <v>80</v>
      </c>
      <c r="F6842" t="s">
        <v>5745</v>
      </c>
      <c r="O6842" t="s">
        <v>33</v>
      </c>
      <c r="Y6842" t="s">
        <v>5935</v>
      </c>
      <c r="Z6842" t="s">
        <v>13718</v>
      </c>
      <c r="AA6842" t="s">
        <v>13715</v>
      </c>
      <c r="AB6842">
        <v>-180263</v>
      </c>
      <c r="AC6842" t="s">
        <v>38</v>
      </c>
      <c r="AD6842">
        <v>98201</v>
      </c>
    </row>
    <row r="6843" spans="1:30" ht="255" x14ac:dyDescent="0.25">
      <c r="A6843">
        <f t="shared" ca="1" si="106"/>
        <v>10429</v>
      </c>
      <c r="B6843" t="s">
        <v>178</v>
      </c>
      <c r="F6843" t="s">
        <v>4512</v>
      </c>
      <c r="G6843">
        <v>0</v>
      </c>
      <c r="O6843" t="s">
        <v>33</v>
      </c>
      <c r="X6843" t="s">
        <v>34</v>
      </c>
      <c r="Y6843" t="s">
        <v>20175</v>
      </c>
      <c r="Z6843" s="1" t="s">
        <v>20176</v>
      </c>
      <c r="AA6843" t="s">
        <v>20177</v>
      </c>
      <c r="AB6843" t="s">
        <v>20178</v>
      </c>
      <c r="AC6843" t="s">
        <v>38</v>
      </c>
      <c r="AD6843">
        <v>98902</v>
      </c>
    </row>
    <row r="6844" spans="1:30" x14ac:dyDescent="0.25">
      <c r="A6844">
        <f t="shared" ca="1" si="106"/>
        <v>5826</v>
      </c>
      <c r="B6844" t="s">
        <v>107</v>
      </c>
      <c r="C6844" t="s">
        <v>108</v>
      </c>
      <c r="O6844" t="s">
        <v>63</v>
      </c>
      <c r="X6844" t="s">
        <v>34</v>
      </c>
      <c r="Y6844" t="s">
        <v>21821</v>
      </c>
      <c r="Z6844" t="s">
        <v>21822</v>
      </c>
      <c r="AA6844" t="s">
        <v>21823</v>
      </c>
      <c r="AB6844">
        <v>-170447</v>
      </c>
      <c r="AC6844" t="s">
        <v>38</v>
      </c>
      <c r="AD6844">
        <v>99021</v>
      </c>
    </row>
    <row r="6845" spans="1:30" x14ac:dyDescent="0.25">
      <c r="A6845">
        <f t="shared" ca="1" si="106"/>
        <v>7064</v>
      </c>
      <c r="B6845" t="s">
        <v>489</v>
      </c>
      <c r="C6845" t="s">
        <v>45</v>
      </c>
      <c r="F6845" t="s">
        <v>29018</v>
      </c>
      <c r="O6845" t="s">
        <v>33</v>
      </c>
      <c r="X6845" t="s">
        <v>34</v>
      </c>
      <c r="Y6845" t="s">
        <v>29019</v>
      </c>
      <c r="Z6845" t="s">
        <v>29020</v>
      </c>
      <c r="AA6845" t="s">
        <v>29021</v>
      </c>
      <c r="AB6845">
        <v>-172674</v>
      </c>
      <c r="AC6845" t="s">
        <v>38</v>
      </c>
      <c r="AD6845">
        <v>98101</v>
      </c>
    </row>
    <row r="6846" spans="1:30" ht="409.5" x14ac:dyDescent="0.25">
      <c r="A6846">
        <f t="shared" ca="1" si="106"/>
        <v>8493</v>
      </c>
      <c r="B6846" t="s">
        <v>788</v>
      </c>
      <c r="C6846" t="s">
        <v>45</v>
      </c>
      <c r="G6846">
        <v>0</v>
      </c>
      <c r="O6846" t="s">
        <v>33</v>
      </c>
      <c r="X6846" t="s">
        <v>34</v>
      </c>
      <c r="Y6846" t="s">
        <v>24863</v>
      </c>
      <c r="Z6846" s="1" t="s">
        <v>24864</v>
      </c>
      <c r="AA6846" t="s">
        <v>24865</v>
      </c>
      <c r="AB6846" t="s">
        <v>24866</v>
      </c>
    </row>
    <row r="6847" spans="1:30" x14ac:dyDescent="0.25">
      <c r="A6847">
        <f t="shared" ca="1" si="106"/>
        <v>9593</v>
      </c>
      <c r="B6847" t="s">
        <v>677</v>
      </c>
      <c r="C6847" t="s">
        <v>80</v>
      </c>
      <c r="F6847" t="s">
        <v>1418</v>
      </c>
      <c r="G6847">
        <v>0</v>
      </c>
      <c r="O6847" t="s">
        <v>33</v>
      </c>
      <c r="Y6847" t="s">
        <v>1419</v>
      </c>
      <c r="Z6847" t="s">
        <v>11478</v>
      </c>
      <c r="AA6847" t="s">
        <v>11473</v>
      </c>
      <c r="AB6847" t="s">
        <v>11479</v>
      </c>
      <c r="AC6847" t="s">
        <v>38</v>
      </c>
      <c r="AD6847">
        <v>98504</v>
      </c>
    </row>
    <row r="6848" spans="1:30" x14ac:dyDescent="0.25">
      <c r="A6848">
        <f t="shared" ca="1" si="106"/>
        <v>2835</v>
      </c>
      <c r="B6848" t="s">
        <v>2046</v>
      </c>
      <c r="C6848" t="s">
        <v>80</v>
      </c>
      <c r="O6848" t="s">
        <v>155</v>
      </c>
      <c r="X6848" t="s">
        <v>34</v>
      </c>
      <c r="Y6848" t="s">
        <v>1979</v>
      </c>
      <c r="Z6848" t="s">
        <v>15595</v>
      </c>
      <c r="AA6848" t="s">
        <v>15596</v>
      </c>
      <c r="AB6848">
        <v>-163405</v>
      </c>
      <c r="AC6848" t="s">
        <v>38</v>
      </c>
      <c r="AD6848">
        <v>99362</v>
      </c>
    </row>
    <row r="6849" spans="1:30" ht="409.5" x14ac:dyDescent="0.25">
      <c r="A6849">
        <f t="shared" ca="1" si="106"/>
        <v>15307</v>
      </c>
      <c r="B6849" t="s">
        <v>49</v>
      </c>
      <c r="C6849" t="s">
        <v>50</v>
      </c>
      <c r="O6849" t="s">
        <v>1</v>
      </c>
      <c r="Y6849" t="s">
        <v>9528</v>
      </c>
      <c r="Z6849" s="1" t="s">
        <v>40652</v>
      </c>
      <c r="AA6849" t="s">
        <v>40653</v>
      </c>
      <c r="AB6849">
        <v>-181728</v>
      </c>
    </row>
    <row r="6850" spans="1:30" ht="270" x14ac:dyDescent="0.25">
      <c r="A6850">
        <f t="shared" ref="A6850:A6913" ca="1" si="107">RANDBETWEEN(1,20000)</f>
        <v>13744</v>
      </c>
      <c r="B6850" t="s">
        <v>230</v>
      </c>
      <c r="C6850" t="s">
        <v>45</v>
      </c>
      <c r="O6850" t="s">
        <v>33</v>
      </c>
      <c r="X6850" t="s">
        <v>34</v>
      </c>
      <c r="Y6850" t="s">
        <v>22751</v>
      </c>
      <c r="Z6850" s="1" t="s">
        <v>23342</v>
      </c>
      <c r="AA6850" t="s">
        <v>22580</v>
      </c>
      <c r="AB6850">
        <v>-172535</v>
      </c>
    </row>
    <row r="6851" spans="1:30" ht="409.5" x14ac:dyDescent="0.25">
      <c r="A6851">
        <f t="shared" ca="1" si="107"/>
        <v>9775</v>
      </c>
      <c r="B6851" t="s">
        <v>334</v>
      </c>
      <c r="C6851" t="s">
        <v>45</v>
      </c>
      <c r="F6851" t="s">
        <v>22331</v>
      </c>
      <c r="G6851">
        <v>0</v>
      </c>
      <c r="O6851" t="s">
        <v>33</v>
      </c>
      <c r="X6851" t="s">
        <v>34</v>
      </c>
      <c r="Y6851" t="s">
        <v>22321</v>
      </c>
      <c r="Z6851" s="1" t="s">
        <v>23621</v>
      </c>
      <c r="AA6851" t="s">
        <v>23617</v>
      </c>
      <c r="AB6851" t="s">
        <v>23622</v>
      </c>
    </row>
    <row r="6852" spans="1:30" ht="409.5" x14ac:dyDescent="0.25">
      <c r="A6852">
        <f t="shared" ca="1" si="107"/>
        <v>3771</v>
      </c>
      <c r="B6852" t="s">
        <v>44</v>
      </c>
      <c r="C6852" t="s">
        <v>45</v>
      </c>
      <c r="G6852">
        <v>0</v>
      </c>
      <c r="O6852" t="s">
        <v>33</v>
      </c>
      <c r="X6852" t="s">
        <v>34</v>
      </c>
      <c r="Y6852" t="s">
        <v>3966</v>
      </c>
      <c r="Z6852" s="1" t="s">
        <v>3967</v>
      </c>
      <c r="AA6852" t="s">
        <v>3968</v>
      </c>
      <c r="AB6852" t="s">
        <v>3969</v>
      </c>
      <c r="AC6852" t="s">
        <v>102</v>
      </c>
      <c r="AD6852">
        <v>97301</v>
      </c>
    </row>
    <row r="6853" spans="1:30" x14ac:dyDescent="0.25">
      <c r="A6853">
        <f t="shared" ca="1" si="107"/>
        <v>5759</v>
      </c>
      <c r="B6853" t="s">
        <v>73</v>
      </c>
      <c r="C6853" t="s">
        <v>74</v>
      </c>
      <c r="G6853">
        <v>0</v>
      </c>
      <c r="O6853" t="s">
        <v>33</v>
      </c>
      <c r="X6853" t="s">
        <v>34</v>
      </c>
      <c r="Y6853" t="s">
        <v>9705</v>
      </c>
      <c r="Z6853" t="s">
        <v>9706</v>
      </c>
      <c r="AA6853" t="s">
        <v>9706</v>
      </c>
      <c r="AB6853" t="s">
        <v>9707</v>
      </c>
      <c r="AC6853" t="s">
        <v>38</v>
      </c>
      <c r="AD6853">
        <v>98229</v>
      </c>
    </row>
    <row r="6854" spans="1:30" x14ac:dyDescent="0.25">
      <c r="A6854">
        <f t="shared" ca="1" si="107"/>
        <v>17673</v>
      </c>
      <c r="B6854" t="s">
        <v>677</v>
      </c>
      <c r="C6854" t="s">
        <v>80</v>
      </c>
      <c r="F6854" t="s">
        <v>3545</v>
      </c>
      <c r="G6854">
        <v>0</v>
      </c>
      <c r="O6854" t="s">
        <v>33</v>
      </c>
      <c r="Y6854" t="s">
        <v>3546</v>
      </c>
      <c r="Z6854" t="s">
        <v>6345</v>
      </c>
      <c r="AA6854" t="s">
        <v>6346</v>
      </c>
      <c r="AB6854" t="s">
        <v>6347</v>
      </c>
      <c r="AC6854" t="s">
        <v>38</v>
      </c>
      <c r="AD6854">
        <v>99362</v>
      </c>
    </row>
    <row r="6855" spans="1:30" x14ac:dyDescent="0.25">
      <c r="A6855">
        <f t="shared" ca="1" si="107"/>
        <v>7954</v>
      </c>
      <c r="B6855" t="s">
        <v>178</v>
      </c>
      <c r="C6855" t="s">
        <v>179</v>
      </c>
      <c r="F6855" t="s">
        <v>2939</v>
      </c>
      <c r="O6855" t="s">
        <v>33</v>
      </c>
      <c r="X6855" t="s">
        <v>34</v>
      </c>
      <c r="Y6855" t="s">
        <v>2940</v>
      </c>
      <c r="Z6855" t="s">
        <v>27203</v>
      </c>
      <c r="AA6855" t="s">
        <v>27204</v>
      </c>
      <c r="AB6855">
        <v>-160069</v>
      </c>
      <c r="AC6855" t="s">
        <v>38</v>
      </c>
      <c r="AD6855">
        <v>99362</v>
      </c>
    </row>
    <row r="6856" spans="1:30" x14ac:dyDescent="0.25">
      <c r="A6856">
        <f t="shared" ca="1" si="107"/>
        <v>8081</v>
      </c>
      <c r="B6856" t="s">
        <v>30</v>
      </c>
      <c r="C6856" t="s">
        <v>31</v>
      </c>
      <c r="F6856" t="s">
        <v>753</v>
      </c>
      <c r="O6856" t="s">
        <v>33</v>
      </c>
      <c r="X6856" t="s">
        <v>34</v>
      </c>
      <c r="Y6856" t="s">
        <v>2613</v>
      </c>
      <c r="Z6856" t="s">
        <v>33348</v>
      </c>
      <c r="AA6856" t="s">
        <v>33348</v>
      </c>
      <c r="AB6856">
        <v>-160097</v>
      </c>
      <c r="AC6856" t="s">
        <v>38</v>
      </c>
      <c r="AD6856">
        <v>98374</v>
      </c>
    </row>
    <row r="6857" spans="1:30" ht="409.5" x14ac:dyDescent="0.25">
      <c r="A6857">
        <f t="shared" ca="1" si="107"/>
        <v>9007</v>
      </c>
      <c r="B6857" t="s">
        <v>73</v>
      </c>
      <c r="C6857" t="s">
        <v>74</v>
      </c>
      <c r="F6857" t="s">
        <v>28913</v>
      </c>
      <c r="G6857">
        <v>0</v>
      </c>
      <c r="O6857" t="s">
        <v>63</v>
      </c>
      <c r="X6857" t="s">
        <v>34</v>
      </c>
      <c r="Y6857" t="s">
        <v>28914</v>
      </c>
      <c r="Z6857" s="1" t="s">
        <v>41389</v>
      </c>
      <c r="AA6857" t="s">
        <v>41390</v>
      </c>
      <c r="AB6857" t="s">
        <v>41391</v>
      </c>
      <c r="AC6857" t="s">
        <v>38</v>
      </c>
      <c r="AD6857">
        <v>98584</v>
      </c>
    </row>
    <row r="6858" spans="1:30" ht="409.5" x14ac:dyDescent="0.25">
      <c r="A6858">
        <f t="shared" ca="1" si="107"/>
        <v>2893</v>
      </c>
      <c r="B6858" t="s">
        <v>178</v>
      </c>
      <c r="C6858" t="s">
        <v>179</v>
      </c>
      <c r="N6858" t="s">
        <v>1677</v>
      </c>
      <c r="O6858" t="s">
        <v>33</v>
      </c>
      <c r="W6858">
        <v>15</v>
      </c>
      <c r="X6858" t="s">
        <v>34</v>
      </c>
      <c r="Y6858" t="s">
        <v>1678</v>
      </c>
      <c r="Z6858" s="1" t="s">
        <v>1679</v>
      </c>
      <c r="AA6858" t="s">
        <v>1680</v>
      </c>
      <c r="AB6858">
        <v>-173298</v>
      </c>
      <c r="AC6858" t="s">
        <v>38</v>
      </c>
      <c r="AD6858">
        <v>99352</v>
      </c>
    </row>
    <row r="6859" spans="1:30" ht="180" x14ac:dyDescent="0.25">
      <c r="A6859">
        <f t="shared" ca="1" si="107"/>
        <v>15282</v>
      </c>
      <c r="B6859" t="s">
        <v>334</v>
      </c>
      <c r="C6859" t="s">
        <v>45</v>
      </c>
      <c r="O6859" t="s">
        <v>33</v>
      </c>
      <c r="W6859">
        <v>30</v>
      </c>
      <c r="X6859" t="s">
        <v>34</v>
      </c>
      <c r="Y6859" t="s">
        <v>21248</v>
      </c>
      <c r="Z6859" s="1" t="s">
        <v>21249</v>
      </c>
      <c r="AA6859" t="s">
        <v>20830</v>
      </c>
      <c r="AB6859">
        <v>-173297</v>
      </c>
      <c r="AC6859" t="s">
        <v>38</v>
      </c>
      <c r="AD6859">
        <v>98110</v>
      </c>
    </row>
    <row r="6860" spans="1:30" x14ac:dyDescent="0.25">
      <c r="A6860">
        <f t="shared" ca="1" si="107"/>
        <v>16456</v>
      </c>
      <c r="B6860" t="s">
        <v>39</v>
      </c>
      <c r="F6860" t="s">
        <v>387</v>
      </c>
      <c r="O6860" t="s">
        <v>33</v>
      </c>
      <c r="X6860" t="s">
        <v>34</v>
      </c>
      <c r="Y6860" t="s">
        <v>9909</v>
      </c>
      <c r="Z6860" t="s">
        <v>39888</v>
      </c>
      <c r="AA6860" t="s">
        <v>39889</v>
      </c>
      <c r="AB6860">
        <v>-160272</v>
      </c>
      <c r="AC6860" t="s">
        <v>38</v>
      </c>
      <c r="AD6860">
        <v>98109</v>
      </c>
    </row>
    <row r="6861" spans="1:30" x14ac:dyDescent="0.25">
      <c r="A6861">
        <f t="shared" ca="1" si="107"/>
        <v>750</v>
      </c>
      <c r="B6861" t="s">
        <v>68</v>
      </c>
      <c r="C6861" t="s">
        <v>45</v>
      </c>
      <c r="O6861" t="s">
        <v>33</v>
      </c>
      <c r="Y6861" t="s">
        <v>41203</v>
      </c>
      <c r="Z6861" t="s">
        <v>41204</v>
      </c>
      <c r="AA6861" t="s">
        <v>41205</v>
      </c>
      <c r="AB6861">
        <v>-161126</v>
      </c>
    </row>
    <row r="6862" spans="1:30" x14ac:dyDescent="0.25">
      <c r="A6862">
        <f t="shared" ca="1" si="107"/>
        <v>8528</v>
      </c>
      <c r="B6862" t="s">
        <v>2046</v>
      </c>
      <c r="C6862" t="s">
        <v>80</v>
      </c>
      <c r="F6862" t="s">
        <v>651</v>
      </c>
      <c r="O6862" t="s">
        <v>33</v>
      </c>
      <c r="Y6862" t="s">
        <v>2584</v>
      </c>
      <c r="Z6862" t="s">
        <v>14054</v>
      </c>
      <c r="AA6862" t="s">
        <v>14048</v>
      </c>
      <c r="AB6862">
        <v>-161380</v>
      </c>
      <c r="AC6862" t="s">
        <v>38</v>
      </c>
      <c r="AD6862">
        <v>98034</v>
      </c>
    </row>
    <row r="6863" spans="1:30" ht="150" x14ac:dyDescent="0.25">
      <c r="A6863">
        <f t="shared" ca="1" si="107"/>
        <v>2107</v>
      </c>
      <c r="B6863" t="s">
        <v>44</v>
      </c>
      <c r="C6863" t="s">
        <v>45</v>
      </c>
      <c r="G6863">
        <v>0</v>
      </c>
      <c r="M6863" s="1" t="s">
        <v>5430</v>
      </c>
      <c r="N6863" t="s">
        <v>5431</v>
      </c>
      <c r="O6863" t="s">
        <v>168</v>
      </c>
      <c r="P6863" t="s">
        <v>542</v>
      </c>
      <c r="Q6863" t="s">
        <v>851</v>
      </c>
      <c r="W6863">
        <v>15</v>
      </c>
      <c r="X6863" t="s">
        <v>34</v>
      </c>
      <c r="Y6863" t="s">
        <v>5432</v>
      </c>
      <c r="Z6863" t="s">
        <v>5433</v>
      </c>
      <c r="AA6863" t="s">
        <v>5433</v>
      </c>
      <c r="AB6863" t="s">
        <v>5434</v>
      </c>
      <c r="AC6863" t="s">
        <v>38</v>
      </c>
      <c r="AD6863">
        <v>98340</v>
      </c>
    </row>
    <row r="6864" spans="1:30" ht="240" x14ac:dyDescent="0.25">
      <c r="A6864">
        <f t="shared" ca="1" si="107"/>
        <v>1722</v>
      </c>
      <c r="B6864" t="s">
        <v>788</v>
      </c>
      <c r="C6864" t="s">
        <v>45</v>
      </c>
      <c r="F6864" t="s">
        <v>27443</v>
      </c>
      <c r="G6864">
        <v>0</v>
      </c>
      <c r="O6864" t="s">
        <v>33</v>
      </c>
      <c r="X6864" t="s">
        <v>34</v>
      </c>
      <c r="Y6864" t="s">
        <v>27444</v>
      </c>
      <c r="Z6864" s="1" t="s">
        <v>27445</v>
      </c>
      <c r="AA6864" t="s">
        <v>27446</v>
      </c>
      <c r="AB6864" t="s">
        <v>27447</v>
      </c>
    </row>
    <row r="6865" spans="1:30" x14ac:dyDescent="0.25">
      <c r="A6865">
        <f t="shared" ca="1" si="107"/>
        <v>7068</v>
      </c>
      <c r="B6865" t="s">
        <v>73</v>
      </c>
      <c r="C6865" t="s">
        <v>74</v>
      </c>
      <c r="F6865" t="s">
        <v>2270</v>
      </c>
      <c r="O6865" t="s">
        <v>33</v>
      </c>
      <c r="W6865">
        <v>15</v>
      </c>
      <c r="X6865" t="s">
        <v>34</v>
      </c>
      <c r="Y6865" t="s">
        <v>2271</v>
      </c>
      <c r="Z6865" t="s">
        <v>41224</v>
      </c>
      <c r="AA6865" t="s">
        <v>41225</v>
      </c>
      <c r="AB6865">
        <v>-181084</v>
      </c>
      <c r="AC6865" t="s">
        <v>38</v>
      </c>
      <c r="AD6865">
        <v>98201</v>
      </c>
    </row>
    <row r="6866" spans="1:30" ht="409.5" x14ac:dyDescent="0.25">
      <c r="A6866">
        <f t="shared" ca="1" si="107"/>
        <v>14560</v>
      </c>
      <c r="B6866" t="s">
        <v>2046</v>
      </c>
      <c r="C6866" t="s">
        <v>80</v>
      </c>
      <c r="F6866" t="s">
        <v>651</v>
      </c>
      <c r="O6866" t="s">
        <v>33</v>
      </c>
      <c r="Y6866" t="s">
        <v>6279</v>
      </c>
      <c r="Z6866" s="1" t="s">
        <v>11997</v>
      </c>
      <c r="AA6866" t="s">
        <v>11991</v>
      </c>
      <c r="AB6866">
        <v>-171375</v>
      </c>
      <c r="AC6866" t="s">
        <v>38</v>
      </c>
      <c r="AD6866">
        <v>98034</v>
      </c>
    </row>
    <row r="6867" spans="1:30" x14ac:dyDescent="0.25">
      <c r="A6867">
        <f t="shared" ca="1" si="107"/>
        <v>19189</v>
      </c>
      <c r="B6867" t="s">
        <v>2046</v>
      </c>
      <c r="C6867" t="s">
        <v>80</v>
      </c>
      <c r="F6867" t="s">
        <v>753</v>
      </c>
      <c r="O6867" t="s">
        <v>33</v>
      </c>
      <c r="Y6867" t="s">
        <v>13903</v>
      </c>
      <c r="Z6867" t="s">
        <v>13904</v>
      </c>
      <c r="AA6867" t="s">
        <v>13899</v>
      </c>
      <c r="AB6867">
        <v>-173322</v>
      </c>
      <c r="AC6867" t="s">
        <v>38</v>
      </c>
      <c r="AD6867">
        <v>98104</v>
      </c>
    </row>
    <row r="6868" spans="1:30" x14ac:dyDescent="0.25">
      <c r="A6868">
        <f t="shared" ca="1" si="107"/>
        <v>9721</v>
      </c>
      <c r="B6868" t="s">
        <v>39</v>
      </c>
      <c r="O6868" t="s">
        <v>63</v>
      </c>
      <c r="X6868" t="s">
        <v>34</v>
      </c>
      <c r="Y6868" t="s">
        <v>2018</v>
      </c>
      <c r="Z6868" t="s">
        <v>41501</v>
      </c>
      <c r="AA6868" t="s">
        <v>41502</v>
      </c>
      <c r="AB6868">
        <v>-170608</v>
      </c>
      <c r="AC6868" t="s">
        <v>38</v>
      </c>
      <c r="AD6868">
        <v>98126</v>
      </c>
    </row>
    <row r="6869" spans="1:30" x14ac:dyDescent="0.25">
      <c r="A6869">
        <f t="shared" ca="1" si="107"/>
        <v>15555</v>
      </c>
      <c r="B6869" t="s">
        <v>334</v>
      </c>
      <c r="C6869" t="s">
        <v>45</v>
      </c>
      <c r="F6869" t="s">
        <v>103</v>
      </c>
      <c r="O6869" t="s">
        <v>33</v>
      </c>
      <c r="Y6869" t="s">
        <v>4764</v>
      </c>
      <c r="Z6869" t="s">
        <v>4891</v>
      </c>
      <c r="AA6869" t="s">
        <v>4892</v>
      </c>
      <c r="AB6869">
        <v>-171935</v>
      </c>
      <c r="AC6869" t="s">
        <v>38</v>
      </c>
      <c r="AD6869">
        <v>98052</v>
      </c>
    </row>
    <row r="6870" spans="1:30" ht="285" x14ac:dyDescent="0.25">
      <c r="A6870">
        <f t="shared" ca="1" si="107"/>
        <v>12727</v>
      </c>
      <c r="B6870" t="s">
        <v>230</v>
      </c>
      <c r="C6870" t="s">
        <v>45</v>
      </c>
      <c r="O6870" t="s">
        <v>33</v>
      </c>
      <c r="X6870" t="s">
        <v>34</v>
      </c>
      <c r="Y6870" t="s">
        <v>22978</v>
      </c>
      <c r="Z6870" s="1" t="s">
        <v>23359</v>
      </c>
      <c r="AA6870" t="s">
        <v>22580</v>
      </c>
      <c r="AB6870">
        <v>-172740</v>
      </c>
    </row>
    <row r="6871" spans="1:30" x14ac:dyDescent="0.25">
      <c r="A6871">
        <f t="shared" ca="1" si="107"/>
        <v>6738</v>
      </c>
      <c r="B6871" t="s">
        <v>2046</v>
      </c>
      <c r="C6871" t="s">
        <v>80</v>
      </c>
      <c r="F6871" t="s">
        <v>1305</v>
      </c>
      <c r="G6871">
        <v>0</v>
      </c>
      <c r="O6871" t="s">
        <v>33</v>
      </c>
      <c r="Y6871" t="s">
        <v>6197</v>
      </c>
      <c r="Z6871" t="s">
        <v>7651</v>
      </c>
      <c r="AA6871" t="s">
        <v>7652</v>
      </c>
      <c r="AB6871" t="s">
        <v>7653</v>
      </c>
      <c r="AC6871" t="s">
        <v>38</v>
      </c>
      <c r="AD6871">
        <v>98402</v>
      </c>
    </row>
    <row r="6872" spans="1:30" x14ac:dyDescent="0.25">
      <c r="A6872">
        <f t="shared" ca="1" si="107"/>
        <v>4203</v>
      </c>
      <c r="B6872" t="s">
        <v>30</v>
      </c>
      <c r="C6872" t="s">
        <v>31</v>
      </c>
      <c r="F6872" t="s">
        <v>28527</v>
      </c>
      <c r="O6872" t="s">
        <v>33</v>
      </c>
      <c r="X6872" t="s">
        <v>34</v>
      </c>
      <c r="Y6872" t="s">
        <v>28528</v>
      </c>
      <c r="Z6872" t="s">
        <v>28529</v>
      </c>
      <c r="AA6872" t="s">
        <v>28529</v>
      </c>
      <c r="AB6872">
        <v>-162201</v>
      </c>
      <c r="AC6872" t="s">
        <v>38</v>
      </c>
      <c r="AD6872">
        <v>98371</v>
      </c>
    </row>
    <row r="6873" spans="1:30" ht="409.5" x14ac:dyDescent="0.25">
      <c r="A6873">
        <f t="shared" ca="1" si="107"/>
        <v>16145</v>
      </c>
      <c r="B6873" t="s">
        <v>2046</v>
      </c>
      <c r="C6873" t="s">
        <v>80</v>
      </c>
      <c r="F6873" t="s">
        <v>215</v>
      </c>
      <c r="G6873">
        <v>0</v>
      </c>
      <c r="O6873" t="s">
        <v>33</v>
      </c>
      <c r="Y6873" t="s">
        <v>12562</v>
      </c>
      <c r="Z6873" s="1" t="s">
        <v>12563</v>
      </c>
      <c r="AA6873" t="s">
        <v>12564</v>
      </c>
      <c r="AB6873" t="s">
        <v>12565</v>
      </c>
      <c r="AC6873" t="s">
        <v>38</v>
      </c>
      <c r="AD6873">
        <v>98133</v>
      </c>
    </row>
    <row r="6874" spans="1:30" x14ac:dyDescent="0.25">
      <c r="A6874">
        <f t="shared" ca="1" si="107"/>
        <v>12744</v>
      </c>
      <c r="B6874" t="s">
        <v>489</v>
      </c>
      <c r="C6874" t="s">
        <v>45</v>
      </c>
      <c r="O6874" t="s">
        <v>33</v>
      </c>
      <c r="X6874" t="s">
        <v>34</v>
      </c>
      <c r="Y6874" t="s">
        <v>22891</v>
      </c>
      <c r="Z6874" t="s">
        <v>22892</v>
      </c>
      <c r="AA6874" t="s">
        <v>22580</v>
      </c>
      <c r="AB6874">
        <v>-161984</v>
      </c>
      <c r="AC6874" t="s">
        <v>102</v>
      </c>
      <c r="AD6874">
        <v>97232</v>
      </c>
    </row>
    <row r="6875" spans="1:30" x14ac:dyDescent="0.25">
      <c r="A6875">
        <f t="shared" ca="1" si="107"/>
        <v>1796</v>
      </c>
      <c r="B6875" t="s">
        <v>773</v>
      </c>
      <c r="C6875" t="s">
        <v>80</v>
      </c>
      <c r="F6875" t="s">
        <v>27960</v>
      </c>
      <c r="G6875">
        <v>0</v>
      </c>
      <c r="O6875" t="s">
        <v>33</v>
      </c>
      <c r="X6875" t="s">
        <v>34</v>
      </c>
      <c r="Y6875" t="s">
        <v>27961</v>
      </c>
      <c r="Z6875" t="s">
        <v>27962</v>
      </c>
      <c r="AA6875" t="s">
        <v>27963</v>
      </c>
      <c r="AB6875" t="s">
        <v>27964</v>
      </c>
      <c r="AC6875" t="s">
        <v>38</v>
      </c>
      <c r="AD6875">
        <v>98101</v>
      </c>
    </row>
    <row r="6876" spans="1:30" ht="409.5" x14ac:dyDescent="0.25">
      <c r="A6876">
        <f t="shared" ca="1" si="107"/>
        <v>16084</v>
      </c>
      <c r="B6876" t="s">
        <v>489</v>
      </c>
      <c r="C6876" t="s">
        <v>45</v>
      </c>
      <c r="N6876" t="s">
        <v>4706</v>
      </c>
      <c r="O6876" t="s">
        <v>33</v>
      </c>
      <c r="X6876" t="s">
        <v>34</v>
      </c>
      <c r="Y6876" t="s">
        <v>2012</v>
      </c>
      <c r="Z6876" s="1" t="s">
        <v>25008</v>
      </c>
      <c r="AA6876" t="s">
        <v>25009</v>
      </c>
      <c r="AB6876">
        <v>-162475</v>
      </c>
    </row>
    <row r="6877" spans="1:30" x14ac:dyDescent="0.25">
      <c r="A6877">
        <f t="shared" ca="1" si="107"/>
        <v>17805</v>
      </c>
      <c r="B6877" t="s">
        <v>44</v>
      </c>
      <c r="C6877" t="s">
        <v>45</v>
      </c>
      <c r="F6877" t="s">
        <v>734</v>
      </c>
      <c r="G6877">
        <v>0</v>
      </c>
      <c r="O6877" t="s">
        <v>33</v>
      </c>
      <c r="X6877" t="s">
        <v>34</v>
      </c>
      <c r="Y6877" t="s">
        <v>31800</v>
      </c>
      <c r="Z6877" t="s">
        <v>31801</v>
      </c>
      <c r="AA6877" t="s">
        <v>31801</v>
      </c>
      <c r="AB6877" t="s">
        <v>31802</v>
      </c>
      <c r="AC6877" t="s">
        <v>38</v>
      </c>
      <c r="AD6877">
        <v>98109</v>
      </c>
    </row>
    <row r="6878" spans="1:30" ht="409.5" x14ac:dyDescent="0.25">
      <c r="A6878">
        <f t="shared" ca="1" si="107"/>
        <v>5044</v>
      </c>
      <c r="B6878" t="s">
        <v>230</v>
      </c>
      <c r="C6878" t="s">
        <v>45</v>
      </c>
      <c r="O6878" t="s">
        <v>33</v>
      </c>
      <c r="X6878" t="s">
        <v>34</v>
      </c>
      <c r="Y6878" t="s">
        <v>22325</v>
      </c>
      <c r="Z6878" s="1" t="s">
        <v>23266</v>
      </c>
      <c r="AA6878" t="s">
        <v>22580</v>
      </c>
      <c r="AB6878">
        <v>-171503</v>
      </c>
    </row>
    <row r="6879" spans="1:30" x14ac:dyDescent="0.25">
      <c r="A6879">
        <f t="shared" ca="1" si="107"/>
        <v>7904</v>
      </c>
      <c r="B6879" t="s">
        <v>79</v>
      </c>
      <c r="C6879" t="s">
        <v>80</v>
      </c>
      <c r="F6879" t="s">
        <v>734</v>
      </c>
      <c r="O6879" t="s">
        <v>33</v>
      </c>
      <c r="Y6879" t="s">
        <v>735</v>
      </c>
      <c r="Z6879" t="s">
        <v>26843</v>
      </c>
      <c r="AA6879" t="s">
        <v>26844</v>
      </c>
      <c r="AB6879">
        <v>-171751</v>
      </c>
      <c r="AC6879" t="s">
        <v>38</v>
      </c>
      <c r="AD6879">
        <v>98109</v>
      </c>
    </row>
    <row r="6880" spans="1:30" x14ac:dyDescent="0.25">
      <c r="A6880">
        <f t="shared" ca="1" si="107"/>
        <v>16090</v>
      </c>
      <c r="B6880" t="s">
        <v>2046</v>
      </c>
      <c r="C6880" t="s">
        <v>80</v>
      </c>
      <c r="G6880">
        <v>0</v>
      </c>
      <c r="O6880" t="s">
        <v>33</v>
      </c>
      <c r="Y6880" t="s">
        <v>6603</v>
      </c>
      <c r="Z6880" t="s">
        <v>6604</v>
      </c>
      <c r="AA6880" t="s">
        <v>6605</v>
      </c>
      <c r="AB6880" t="s">
        <v>6606</v>
      </c>
      <c r="AC6880" t="s">
        <v>38</v>
      </c>
      <c r="AD6880">
        <v>98503</v>
      </c>
    </row>
    <row r="6881" spans="1:30" ht="255" x14ac:dyDescent="0.25">
      <c r="A6881">
        <f t="shared" ca="1" si="107"/>
        <v>3863</v>
      </c>
      <c r="B6881" t="s">
        <v>739</v>
      </c>
      <c r="C6881" t="s">
        <v>686</v>
      </c>
      <c r="F6881" t="s">
        <v>28530</v>
      </c>
      <c r="G6881">
        <v>0</v>
      </c>
      <c r="O6881" t="s">
        <v>33</v>
      </c>
      <c r="Y6881" t="s">
        <v>29593</v>
      </c>
      <c r="Z6881" s="1" t="s">
        <v>29594</v>
      </c>
      <c r="AA6881" t="s">
        <v>29589</v>
      </c>
      <c r="AB6881" t="s">
        <v>29595</v>
      </c>
    </row>
    <row r="6882" spans="1:30" ht="409.5" x14ac:dyDescent="0.25">
      <c r="A6882">
        <f t="shared" ca="1" si="107"/>
        <v>8996</v>
      </c>
      <c r="B6882" t="s">
        <v>96</v>
      </c>
      <c r="C6882" t="s">
        <v>97</v>
      </c>
      <c r="F6882" t="s">
        <v>28898</v>
      </c>
      <c r="G6882">
        <v>0</v>
      </c>
      <c r="N6882" s="1" t="s">
        <v>28899</v>
      </c>
      <c r="O6882" t="s">
        <v>33</v>
      </c>
      <c r="V6882" t="s">
        <v>28900</v>
      </c>
      <c r="W6882">
        <v>30</v>
      </c>
      <c r="X6882" t="s">
        <v>34</v>
      </c>
      <c r="Y6882" t="s">
        <v>28901</v>
      </c>
      <c r="Z6882" s="1" t="s">
        <v>28902</v>
      </c>
      <c r="AA6882" t="s">
        <v>28903</v>
      </c>
      <c r="AB6882" t="s">
        <v>28904</v>
      </c>
      <c r="AC6882" t="s">
        <v>102</v>
      </c>
      <c r="AD6882">
        <v>97204</v>
      </c>
    </row>
    <row r="6883" spans="1:30" ht="409.5" x14ac:dyDescent="0.25">
      <c r="A6883">
        <f t="shared" ca="1" si="107"/>
        <v>1703</v>
      </c>
      <c r="B6883" t="s">
        <v>334</v>
      </c>
      <c r="C6883" t="s">
        <v>45</v>
      </c>
      <c r="F6883" t="s">
        <v>789</v>
      </c>
      <c r="G6883">
        <v>0</v>
      </c>
      <c r="O6883" t="s">
        <v>33</v>
      </c>
      <c r="V6883" t="s">
        <v>29102</v>
      </c>
      <c r="W6883">
        <v>15</v>
      </c>
      <c r="X6883" t="s">
        <v>34</v>
      </c>
      <c r="Y6883" t="s">
        <v>790</v>
      </c>
      <c r="Z6883" s="1" t="s">
        <v>29103</v>
      </c>
      <c r="AA6883" t="s">
        <v>29104</v>
      </c>
      <c r="AB6883" t="s">
        <v>29105</v>
      </c>
      <c r="AC6883" t="s">
        <v>38</v>
      </c>
      <c r="AD6883">
        <v>98326</v>
      </c>
    </row>
    <row r="6884" spans="1:30" ht="270" x14ac:dyDescent="0.25">
      <c r="A6884">
        <f t="shared" ca="1" si="107"/>
        <v>17616</v>
      </c>
      <c r="B6884" t="s">
        <v>96</v>
      </c>
      <c r="C6884" t="s">
        <v>97</v>
      </c>
      <c r="F6884" t="s">
        <v>204</v>
      </c>
      <c r="G6884">
        <v>0</v>
      </c>
      <c r="O6884" t="s">
        <v>33</v>
      </c>
      <c r="X6884" t="s">
        <v>34</v>
      </c>
      <c r="Y6884" t="s">
        <v>205</v>
      </c>
      <c r="Z6884" s="1" t="s">
        <v>206</v>
      </c>
      <c r="AA6884" t="s">
        <v>207</v>
      </c>
      <c r="AB6884" t="s">
        <v>208</v>
      </c>
      <c r="AC6884" t="s">
        <v>38</v>
      </c>
      <c r="AD6884">
        <v>98632</v>
      </c>
    </row>
    <row r="6885" spans="1:30" x14ac:dyDescent="0.25">
      <c r="A6885">
        <f t="shared" ca="1" si="107"/>
        <v>4176</v>
      </c>
      <c r="B6885" t="s">
        <v>276</v>
      </c>
      <c r="C6885" t="s">
        <v>45</v>
      </c>
      <c r="F6885" t="s">
        <v>734</v>
      </c>
      <c r="G6885">
        <v>0</v>
      </c>
      <c r="O6885" t="s">
        <v>33</v>
      </c>
      <c r="X6885" t="s">
        <v>34</v>
      </c>
      <c r="Y6885" t="s">
        <v>1395</v>
      </c>
      <c r="Z6885" t="s">
        <v>3791</v>
      </c>
      <c r="AA6885" t="s">
        <v>3780</v>
      </c>
      <c r="AB6885" t="s">
        <v>3792</v>
      </c>
      <c r="AC6885" t="s">
        <v>38</v>
      </c>
      <c r="AD6885">
        <v>98109</v>
      </c>
    </row>
    <row r="6886" spans="1:30" x14ac:dyDescent="0.25">
      <c r="A6886">
        <f t="shared" ca="1" si="107"/>
        <v>13152</v>
      </c>
      <c r="B6886" t="s">
        <v>30</v>
      </c>
      <c r="C6886" t="s">
        <v>31</v>
      </c>
      <c r="F6886" t="s">
        <v>4924</v>
      </c>
      <c r="O6886" t="s">
        <v>33</v>
      </c>
      <c r="X6886" t="s">
        <v>34</v>
      </c>
      <c r="Y6886" t="s">
        <v>37231</v>
      </c>
      <c r="Z6886" t="s">
        <v>37232</v>
      </c>
      <c r="AA6886" t="s">
        <v>37232</v>
      </c>
      <c r="AB6886">
        <v>-171294</v>
      </c>
      <c r="AC6886" t="s">
        <v>38</v>
      </c>
      <c r="AD6886">
        <v>98402</v>
      </c>
    </row>
    <row r="6887" spans="1:30" ht="409.5" x14ac:dyDescent="0.25">
      <c r="A6887">
        <f t="shared" ca="1" si="107"/>
        <v>269</v>
      </c>
      <c r="B6887" t="s">
        <v>96</v>
      </c>
      <c r="C6887" t="s">
        <v>97</v>
      </c>
      <c r="O6887" t="s">
        <v>33</v>
      </c>
      <c r="W6887">
        <v>30</v>
      </c>
      <c r="X6887" t="s">
        <v>34</v>
      </c>
      <c r="Y6887" t="s">
        <v>41935</v>
      </c>
      <c r="Z6887" s="1" t="s">
        <v>41938</v>
      </c>
      <c r="AA6887" t="s">
        <v>41939</v>
      </c>
      <c r="AB6887">
        <v>-163459</v>
      </c>
      <c r="AC6887" t="s">
        <v>38</v>
      </c>
      <c r="AD6887">
        <v>98377</v>
      </c>
    </row>
    <row r="6888" spans="1:30" x14ac:dyDescent="0.25">
      <c r="A6888">
        <f t="shared" ca="1" si="107"/>
        <v>4690</v>
      </c>
      <c r="B6888" t="s">
        <v>3712</v>
      </c>
      <c r="C6888" t="s">
        <v>45</v>
      </c>
      <c r="F6888" t="s">
        <v>174</v>
      </c>
      <c r="G6888">
        <v>0</v>
      </c>
      <c r="O6888" t="s">
        <v>33</v>
      </c>
      <c r="Y6888" t="s">
        <v>39379</v>
      </c>
      <c r="Z6888" t="s">
        <v>39380</v>
      </c>
      <c r="AA6888" t="s">
        <v>39381</v>
      </c>
      <c r="AB6888" t="s">
        <v>39382</v>
      </c>
      <c r="AC6888" t="s">
        <v>38</v>
      </c>
    </row>
    <row r="6889" spans="1:30" ht="409.5" x14ac:dyDescent="0.25">
      <c r="A6889">
        <f t="shared" ca="1" si="107"/>
        <v>9799</v>
      </c>
      <c r="B6889" t="s">
        <v>124</v>
      </c>
      <c r="C6889" t="s">
        <v>45</v>
      </c>
      <c r="F6889" t="s">
        <v>753</v>
      </c>
      <c r="O6889" t="s">
        <v>33</v>
      </c>
      <c r="X6889" t="s">
        <v>34</v>
      </c>
      <c r="Y6889" t="s">
        <v>9622</v>
      </c>
      <c r="Z6889" s="1" t="s">
        <v>9623</v>
      </c>
      <c r="AA6889" t="s">
        <v>9624</v>
      </c>
      <c r="AB6889">
        <v>-162564</v>
      </c>
      <c r="AC6889" t="s">
        <v>38</v>
      </c>
      <c r="AD6889">
        <v>98374</v>
      </c>
    </row>
    <row r="6890" spans="1:30" x14ac:dyDescent="0.25">
      <c r="A6890">
        <f t="shared" ca="1" si="107"/>
        <v>12347</v>
      </c>
      <c r="B6890" t="s">
        <v>2046</v>
      </c>
      <c r="C6890" t="s">
        <v>80</v>
      </c>
      <c r="F6890" t="s">
        <v>5344</v>
      </c>
      <c r="G6890">
        <v>0</v>
      </c>
      <c r="O6890" t="s">
        <v>33</v>
      </c>
      <c r="Y6890" t="s">
        <v>11245</v>
      </c>
      <c r="Z6890" t="s">
        <v>16104</v>
      </c>
      <c r="AA6890" t="s">
        <v>16105</v>
      </c>
      <c r="AB6890" t="s">
        <v>16106</v>
      </c>
      <c r="AC6890" t="s">
        <v>38</v>
      </c>
      <c r="AD6890">
        <v>98121</v>
      </c>
    </row>
    <row r="6891" spans="1:30" x14ac:dyDescent="0.25">
      <c r="A6891">
        <f t="shared" ca="1" si="107"/>
        <v>6556</v>
      </c>
      <c r="B6891" t="s">
        <v>2046</v>
      </c>
      <c r="C6891" t="s">
        <v>80</v>
      </c>
      <c r="F6891" t="s">
        <v>1154</v>
      </c>
      <c r="O6891" t="s">
        <v>33</v>
      </c>
      <c r="Y6891" t="s">
        <v>12665</v>
      </c>
      <c r="Z6891" t="s">
        <v>13148</v>
      </c>
      <c r="AA6891" t="s">
        <v>13149</v>
      </c>
      <c r="AB6891">
        <v>-161879</v>
      </c>
      <c r="AC6891" t="s">
        <v>38</v>
      </c>
      <c r="AD6891">
        <v>98682</v>
      </c>
    </row>
    <row r="6892" spans="1:30" x14ac:dyDescent="0.25">
      <c r="A6892">
        <f t="shared" ca="1" si="107"/>
        <v>14507</v>
      </c>
      <c r="B6892" t="s">
        <v>2046</v>
      </c>
      <c r="C6892" t="s">
        <v>80</v>
      </c>
      <c r="F6892" t="s">
        <v>6018</v>
      </c>
      <c r="O6892" t="s">
        <v>33</v>
      </c>
      <c r="Y6892" t="s">
        <v>7625</v>
      </c>
      <c r="Z6892" t="s">
        <v>13429</v>
      </c>
      <c r="AA6892" t="s">
        <v>13430</v>
      </c>
      <c r="AB6892">
        <v>-162385</v>
      </c>
      <c r="AC6892" t="s">
        <v>38</v>
      </c>
      <c r="AD6892" t="s">
        <v>1716</v>
      </c>
    </row>
    <row r="6893" spans="1:30" x14ac:dyDescent="0.25">
      <c r="A6893">
        <f t="shared" ca="1" si="107"/>
        <v>3467</v>
      </c>
      <c r="B6893" t="s">
        <v>685</v>
      </c>
      <c r="C6893" t="s">
        <v>686</v>
      </c>
      <c r="G6893">
        <v>0</v>
      </c>
      <c r="O6893" t="s">
        <v>33</v>
      </c>
      <c r="Y6893" t="s">
        <v>284</v>
      </c>
      <c r="Z6893" t="s">
        <v>33551</v>
      </c>
      <c r="AA6893" t="s">
        <v>33506</v>
      </c>
      <c r="AB6893" t="s">
        <v>33552</v>
      </c>
      <c r="AC6893" t="s">
        <v>38</v>
      </c>
      <c r="AD6893">
        <v>98166</v>
      </c>
    </row>
    <row r="6894" spans="1:30" x14ac:dyDescent="0.25">
      <c r="A6894">
        <f t="shared" ca="1" si="107"/>
        <v>7436</v>
      </c>
      <c r="B6894" t="s">
        <v>489</v>
      </c>
      <c r="C6894" t="s">
        <v>45</v>
      </c>
      <c r="O6894" t="s">
        <v>33</v>
      </c>
      <c r="X6894" t="s">
        <v>34</v>
      </c>
      <c r="Y6894" t="s">
        <v>24789</v>
      </c>
      <c r="Z6894" t="s">
        <v>24790</v>
      </c>
      <c r="AA6894" t="s">
        <v>24791</v>
      </c>
      <c r="AB6894">
        <v>-160683</v>
      </c>
      <c r="AC6894" t="s">
        <v>38</v>
      </c>
      <c r="AD6894">
        <v>98504</v>
      </c>
    </row>
    <row r="6895" spans="1:30" ht="409.5" x14ac:dyDescent="0.25">
      <c r="A6895">
        <f t="shared" ca="1" si="107"/>
        <v>6823</v>
      </c>
      <c r="B6895" t="s">
        <v>73</v>
      </c>
      <c r="C6895" t="s">
        <v>74</v>
      </c>
      <c r="F6895" t="s">
        <v>30553</v>
      </c>
      <c r="G6895">
        <v>0</v>
      </c>
      <c r="O6895" t="s">
        <v>33</v>
      </c>
      <c r="Y6895" t="s">
        <v>35961</v>
      </c>
      <c r="Z6895" s="1" t="s">
        <v>36710</v>
      </c>
      <c r="AA6895" t="s">
        <v>36708</v>
      </c>
      <c r="AB6895" t="s">
        <v>36711</v>
      </c>
    </row>
    <row r="6896" spans="1:30" ht="409.5" x14ac:dyDescent="0.25">
      <c r="A6896">
        <f t="shared" ca="1" si="107"/>
        <v>16087</v>
      </c>
      <c r="B6896" t="s">
        <v>685</v>
      </c>
      <c r="C6896" t="s">
        <v>686</v>
      </c>
      <c r="F6896" t="s">
        <v>34882</v>
      </c>
      <c r="G6896">
        <v>0</v>
      </c>
      <c r="O6896" t="s">
        <v>33</v>
      </c>
      <c r="Y6896" t="s">
        <v>34883</v>
      </c>
      <c r="Z6896" s="1" t="s">
        <v>34884</v>
      </c>
      <c r="AA6896" t="s">
        <v>34873</v>
      </c>
      <c r="AB6896" t="s">
        <v>34885</v>
      </c>
      <c r="AC6896" t="s">
        <v>38</v>
      </c>
      <c r="AD6896">
        <v>98223</v>
      </c>
    </row>
    <row r="6897" spans="1:30" x14ac:dyDescent="0.25">
      <c r="A6897">
        <f t="shared" ca="1" si="107"/>
        <v>4376</v>
      </c>
      <c r="B6897" t="s">
        <v>685</v>
      </c>
      <c r="C6897" t="s">
        <v>686</v>
      </c>
      <c r="F6897" t="s">
        <v>20054</v>
      </c>
      <c r="O6897" t="s">
        <v>33</v>
      </c>
      <c r="Y6897" t="s">
        <v>20055</v>
      </c>
      <c r="Z6897" t="s">
        <v>34832</v>
      </c>
      <c r="AA6897" t="s">
        <v>34806</v>
      </c>
      <c r="AB6897">
        <v>-170936</v>
      </c>
    </row>
    <row r="6898" spans="1:30" ht="409.5" x14ac:dyDescent="0.25">
      <c r="A6898">
        <f t="shared" ca="1" si="107"/>
        <v>8747</v>
      </c>
      <c r="B6898" t="s">
        <v>276</v>
      </c>
      <c r="C6898" t="s">
        <v>45</v>
      </c>
      <c r="F6898" t="s">
        <v>307</v>
      </c>
      <c r="G6898">
        <v>0</v>
      </c>
      <c r="O6898" t="s">
        <v>33</v>
      </c>
      <c r="X6898" t="s">
        <v>34</v>
      </c>
      <c r="Y6898" t="s">
        <v>499</v>
      </c>
      <c r="Z6898" s="1" t="s">
        <v>19481</v>
      </c>
      <c r="AA6898" t="s">
        <v>19482</v>
      </c>
      <c r="AB6898" t="s">
        <v>19483</v>
      </c>
      <c r="AC6898" t="s">
        <v>38</v>
      </c>
      <c r="AD6898">
        <v>98101</v>
      </c>
    </row>
    <row r="6899" spans="1:30" x14ac:dyDescent="0.25">
      <c r="A6899">
        <f t="shared" ca="1" si="107"/>
        <v>13969</v>
      </c>
      <c r="B6899" t="s">
        <v>244</v>
      </c>
      <c r="C6899" t="s">
        <v>245</v>
      </c>
      <c r="O6899" t="s">
        <v>33</v>
      </c>
      <c r="X6899" t="s">
        <v>34</v>
      </c>
      <c r="Y6899" t="s">
        <v>20052</v>
      </c>
      <c r="Z6899" t="s">
        <v>33347</v>
      </c>
      <c r="AA6899" t="s">
        <v>33347</v>
      </c>
      <c r="AB6899">
        <v>-161686</v>
      </c>
      <c r="AC6899" t="s">
        <v>38</v>
      </c>
      <c r="AD6899">
        <v>98033</v>
      </c>
    </row>
    <row r="6900" spans="1:30" x14ac:dyDescent="0.25">
      <c r="A6900">
        <f t="shared" ca="1" si="107"/>
        <v>10654</v>
      </c>
      <c r="B6900" t="s">
        <v>2046</v>
      </c>
      <c r="C6900" t="s">
        <v>80</v>
      </c>
      <c r="F6900" t="s">
        <v>5745</v>
      </c>
      <c r="O6900" t="s">
        <v>33</v>
      </c>
      <c r="Y6900" t="s">
        <v>5935</v>
      </c>
      <c r="Z6900" t="s">
        <v>13888</v>
      </c>
      <c r="AA6900" t="s">
        <v>13881</v>
      </c>
      <c r="AB6900">
        <v>-172174</v>
      </c>
      <c r="AC6900" t="s">
        <v>38</v>
      </c>
      <c r="AD6900">
        <v>98201</v>
      </c>
    </row>
    <row r="6901" spans="1:30" ht="409.5" x14ac:dyDescent="0.25">
      <c r="A6901">
        <f t="shared" ca="1" si="107"/>
        <v>271</v>
      </c>
      <c r="B6901" t="s">
        <v>489</v>
      </c>
      <c r="C6901" t="s">
        <v>45</v>
      </c>
      <c r="F6901" t="s">
        <v>22331</v>
      </c>
      <c r="O6901" t="s">
        <v>33</v>
      </c>
      <c r="X6901" t="s">
        <v>34</v>
      </c>
      <c r="Y6901" t="s">
        <v>22321</v>
      </c>
      <c r="Z6901" s="1" t="s">
        <v>22878</v>
      </c>
      <c r="AA6901" t="s">
        <v>22580</v>
      </c>
      <c r="AB6901">
        <v>-161699</v>
      </c>
    </row>
    <row r="6902" spans="1:30" ht="409.5" x14ac:dyDescent="0.25">
      <c r="A6902">
        <f t="shared" ca="1" si="107"/>
        <v>3861</v>
      </c>
      <c r="B6902" t="s">
        <v>44</v>
      </c>
      <c r="C6902" t="s">
        <v>45</v>
      </c>
      <c r="F6902" t="s">
        <v>2839</v>
      </c>
      <c r="G6902">
        <v>147</v>
      </c>
      <c r="H6902" t="s">
        <v>617</v>
      </c>
      <c r="I6902" t="s">
        <v>1045</v>
      </c>
      <c r="J6902" t="s">
        <v>2323</v>
      </c>
      <c r="L6902">
        <v>24.79</v>
      </c>
      <c r="N6902" s="1" t="s">
        <v>2840</v>
      </c>
      <c r="O6902" t="s">
        <v>33</v>
      </c>
      <c r="W6902">
        <v>15</v>
      </c>
      <c r="X6902" t="s">
        <v>34</v>
      </c>
      <c r="Y6902" t="s">
        <v>2841</v>
      </c>
      <c r="Z6902" s="1" t="s">
        <v>2842</v>
      </c>
      <c r="AA6902" s="1" t="s">
        <v>2842</v>
      </c>
      <c r="AB6902" t="s">
        <v>2843</v>
      </c>
      <c r="AC6902" t="s">
        <v>38</v>
      </c>
      <c r="AD6902">
        <v>98101</v>
      </c>
    </row>
    <row r="6903" spans="1:30" x14ac:dyDescent="0.25">
      <c r="A6903">
        <f t="shared" ca="1" si="107"/>
        <v>10884</v>
      </c>
      <c r="B6903" t="s">
        <v>739</v>
      </c>
      <c r="C6903" t="s">
        <v>686</v>
      </c>
      <c r="F6903" t="s">
        <v>4924</v>
      </c>
      <c r="G6903">
        <v>0</v>
      </c>
      <c r="O6903" t="s">
        <v>33</v>
      </c>
      <c r="Y6903" t="s">
        <v>29412</v>
      </c>
      <c r="Z6903" t="s">
        <v>29638</v>
      </c>
      <c r="AA6903" t="s">
        <v>29634</v>
      </c>
      <c r="AB6903" t="s">
        <v>29639</v>
      </c>
      <c r="AC6903" t="s">
        <v>38</v>
      </c>
      <c r="AD6903">
        <v>98005</v>
      </c>
    </row>
    <row r="6904" spans="1:30" x14ac:dyDescent="0.25">
      <c r="A6904">
        <f t="shared" ca="1" si="107"/>
        <v>5211</v>
      </c>
      <c r="B6904" t="s">
        <v>1203</v>
      </c>
      <c r="C6904" t="s">
        <v>45</v>
      </c>
      <c r="G6904">
        <v>0</v>
      </c>
      <c r="O6904" t="s">
        <v>33</v>
      </c>
      <c r="X6904" t="s">
        <v>34</v>
      </c>
      <c r="Y6904" t="s">
        <v>20893</v>
      </c>
      <c r="Z6904" t="s">
        <v>20894</v>
      </c>
      <c r="AA6904" t="s">
        <v>2406</v>
      </c>
      <c r="AB6904" t="s">
        <v>20895</v>
      </c>
      <c r="AC6904" t="s">
        <v>38</v>
      </c>
      <c r="AD6904">
        <v>98250</v>
      </c>
    </row>
    <row r="6905" spans="1:30" x14ac:dyDescent="0.25">
      <c r="A6905">
        <f t="shared" ca="1" si="107"/>
        <v>8397</v>
      </c>
      <c r="B6905" t="s">
        <v>334</v>
      </c>
      <c r="C6905" t="s">
        <v>45</v>
      </c>
      <c r="F6905" t="s">
        <v>20250</v>
      </c>
      <c r="O6905" t="s">
        <v>33</v>
      </c>
      <c r="X6905" t="s">
        <v>34</v>
      </c>
      <c r="Y6905" t="s">
        <v>22796</v>
      </c>
      <c r="Z6905" t="s">
        <v>23879</v>
      </c>
      <c r="AA6905" t="s">
        <v>23605</v>
      </c>
      <c r="AB6905">
        <v>-160029</v>
      </c>
      <c r="AC6905" t="s">
        <v>102</v>
      </c>
      <c r="AD6905">
        <v>97302</v>
      </c>
    </row>
    <row r="6906" spans="1:30" x14ac:dyDescent="0.25">
      <c r="A6906">
        <f t="shared" ca="1" si="107"/>
        <v>16268</v>
      </c>
      <c r="B6906" t="s">
        <v>2046</v>
      </c>
      <c r="C6906" t="s">
        <v>80</v>
      </c>
      <c r="F6906" t="s">
        <v>2153</v>
      </c>
      <c r="O6906" t="s">
        <v>33</v>
      </c>
      <c r="Y6906" t="s">
        <v>8342</v>
      </c>
      <c r="Z6906" t="s">
        <v>15641</v>
      </c>
      <c r="AA6906" t="s">
        <v>15642</v>
      </c>
      <c r="AB6906">
        <v>-173283</v>
      </c>
      <c r="AC6906" t="s">
        <v>38</v>
      </c>
      <c r="AD6906">
        <v>99219</v>
      </c>
    </row>
    <row r="6907" spans="1:30" x14ac:dyDescent="0.25">
      <c r="A6907">
        <f t="shared" ca="1" si="107"/>
        <v>4634</v>
      </c>
      <c r="B6907" t="s">
        <v>1203</v>
      </c>
      <c r="C6907" t="s">
        <v>45</v>
      </c>
      <c r="G6907">
        <v>0</v>
      </c>
      <c r="N6907" t="s">
        <v>894</v>
      </c>
      <c r="O6907" t="s">
        <v>33</v>
      </c>
      <c r="V6907" t="s">
        <v>18478</v>
      </c>
      <c r="W6907">
        <v>15</v>
      </c>
      <c r="X6907" t="s">
        <v>34</v>
      </c>
      <c r="Y6907" t="s">
        <v>18479</v>
      </c>
      <c r="Z6907" t="s">
        <v>18480</v>
      </c>
      <c r="AA6907" t="s">
        <v>18481</v>
      </c>
      <c r="AB6907" t="s">
        <v>18482</v>
      </c>
      <c r="AC6907" t="s">
        <v>38</v>
      </c>
      <c r="AD6907">
        <v>98370</v>
      </c>
    </row>
    <row r="6908" spans="1:30" x14ac:dyDescent="0.25">
      <c r="A6908">
        <f t="shared" ca="1" si="107"/>
        <v>11137</v>
      </c>
      <c r="B6908" t="s">
        <v>73</v>
      </c>
      <c r="C6908" t="s">
        <v>74</v>
      </c>
      <c r="O6908" t="s">
        <v>63</v>
      </c>
      <c r="X6908" t="s">
        <v>34</v>
      </c>
      <c r="Y6908" t="s">
        <v>42460</v>
      </c>
      <c r="Z6908" t="s">
        <v>42461</v>
      </c>
      <c r="AA6908" t="s">
        <v>42462</v>
      </c>
      <c r="AB6908">
        <v>-170576</v>
      </c>
      <c r="AC6908" t="s">
        <v>38</v>
      </c>
      <c r="AD6908">
        <v>98011</v>
      </c>
    </row>
    <row r="6909" spans="1:30" ht="330" x14ac:dyDescent="0.25">
      <c r="A6909">
        <f t="shared" ca="1" si="107"/>
        <v>2869</v>
      </c>
      <c r="B6909" t="s">
        <v>2046</v>
      </c>
      <c r="C6909" t="s">
        <v>80</v>
      </c>
      <c r="F6909" t="s">
        <v>9065</v>
      </c>
      <c r="O6909" t="s">
        <v>33</v>
      </c>
      <c r="Y6909" t="s">
        <v>12919</v>
      </c>
      <c r="Z6909" s="1" t="s">
        <v>12922</v>
      </c>
      <c r="AA6909" t="s">
        <v>12921</v>
      </c>
      <c r="AB6909">
        <v>-162390</v>
      </c>
      <c r="AC6909" t="s">
        <v>38</v>
      </c>
      <c r="AD6909">
        <v>98065</v>
      </c>
    </row>
    <row r="6910" spans="1:30" x14ac:dyDescent="0.25">
      <c r="A6910">
        <f t="shared" ca="1" si="107"/>
        <v>10541</v>
      </c>
      <c r="B6910" t="s">
        <v>334</v>
      </c>
      <c r="C6910" t="s">
        <v>45</v>
      </c>
      <c r="G6910">
        <v>0</v>
      </c>
      <c r="O6910" t="s">
        <v>63</v>
      </c>
      <c r="X6910" t="s">
        <v>34</v>
      </c>
      <c r="Y6910" t="s">
        <v>24867</v>
      </c>
      <c r="Z6910" t="s">
        <v>24868</v>
      </c>
      <c r="AA6910" t="s">
        <v>24869</v>
      </c>
      <c r="AB6910" t="s">
        <v>24870</v>
      </c>
      <c r="AC6910" t="s">
        <v>38</v>
      </c>
      <c r="AD6910">
        <v>98902</v>
      </c>
    </row>
    <row r="6911" spans="1:30" ht="409.5" x14ac:dyDescent="0.25">
      <c r="A6911">
        <f t="shared" ca="1" si="107"/>
        <v>14489</v>
      </c>
      <c r="B6911" t="s">
        <v>164</v>
      </c>
      <c r="C6911" t="s">
        <v>165</v>
      </c>
      <c r="G6911">
        <v>1</v>
      </c>
      <c r="H6911" t="s">
        <v>60</v>
      </c>
      <c r="L6911">
        <v>1.75</v>
      </c>
      <c r="O6911" t="s">
        <v>155</v>
      </c>
      <c r="X6911" t="s">
        <v>34</v>
      </c>
      <c r="Y6911" t="s">
        <v>3822</v>
      </c>
      <c r="Z6911" s="1" t="s">
        <v>3823</v>
      </c>
      <c r="AA6911" t="s">
        <v>3824</v>
      </c>
      <c r="AB6911" t="s">
        <v>3825</v>
      </c>
      <c r="AC6911" t="s">
        <v>38</v>
      </c>
      <c r="AD6911">
        <v>98105</v>
      </c>
    </row>
    <row r="6912" spans="1:30" ht="409.5" x14ac:dyDescent="0.25">
      <c r="A6912">
        <f t="shared" ca="1" si="107"/>
        <v>11405</v>
      </c>
      <c r="B6912" t="s">
        <v>230</v>
      </c>
      <c r="C6912" t="s">
        <v>45</v>
      </c>
      <c r="O6912" t="s">
        <v>33</v>
      </c>
      <c r="X6912" t="s">
        <v>34</v>
      </c>
      <c r="Y6912" t="s">
        <v>22824</v>
      </c>
      <c r="Z6912" s="1" t="s">
        <v>23044</v>
      </c>
      <c r="AA6912" t="s">
        <v>22580</v>
      </c>
      <c r="AB6912">
        <v>-163332</v>
      </c>
    </row>
    <row r="6913" spans="1:30" x14ac:dyDescent="0.25">
      <c r="A6913">
        <f t="shared" ca="1" si="107"/>
        <v>14888</v>
      </c>
      <c r="B6913" t="s">
        <v>68</v>
      </c>
      <c r="C6913" t="s">
        <v>45</v>
      </c>
      <c r="O6913" t="s">
        <v>33</v>
      </c>
      <c r="X6913" t="s">
        <v>34</v>
      </c>
      <c r="Y6913" t="s">
        <v>19054</v>
      </c>
      <c r="Z6913" t="s">
        <v>19055</v>
      </c>
      <c r="AA6913" t="s">
        <v>19056</v>
      </c>
      <c r="AB6913">
        <v>-160243</v>
      </c>
    </row>
    <row r="6914" spans="1:30" x14ac:dyDescent="0.25">
      <c r="A6914">
        <f t="shared" ref="A6914:A6977" ca="1" si="108">RANDBETWEEN(1,20000)</f>
        <v>412</v>
      </c>
      <c r="B6914" t="s">
        <v>677</v>
      </c>
      <c r="C6914" t="s">
        <v>80</v>
      </c>
      <c r="F6914" t="s">
        <v>990</v>
      </c>
      <c r="G6914">
        <v>0</v>
      </c>
      <c r="O6914" t="s">
        <v>33</v>
      </c>
      <c r="Y6914" t="s">
        <v>1226</v>
      </c>
      <c r="Z6914" t="s">
        <v>8640</v>
      </c>
      <c r="AA6914" t="s">
        <v>8641</v>
      </c>
      <c r="AB6914" t="s">
        <v>8642</v>
      </c>
      <c r="AC6914" t="s">
        <v>38</v>
      </c>
      <c r="AD6914">
        <v>98660</v>
      </c>
    </row>
    <row r="6915" spans="1:30" ht="409.5" x14ac:dyDescent="0.25">
      <c r="A6915">
        <f t="shared" ca="1" si="108"/>
        <v>18167</v>
      </c>
      <c r="B6915" t="s">
        <v>334</v>
      </c>
      <c r="C6915" t="s">
        <v>45</v>
      </c>
      <c r="N6915" s="1" t="s">
        <v>4465</v>
      </c>
      <c r="O6915" t="s">
        <v>33</v>
      </c>
      <c r="X6915" t="s">
        <v>34</v>
      </c>
      <c r="Y6915" t="s">
        <v>2370</v>
      </c>
      <c r="Z6915" s="1" t="s">
        <v>43572</v>
      </c>
      <c r="AA6915" t="s">
        <v>43573</v>
      </c>
      <c r="AB6915">
        <v>-161978</v>
      </c>
      <c r="AC6915" t="s">
        <v>38</v>
      </c>
      <c r="AD6915">
        <v>98370</v>
      </c>
    </row>
    <row r="6916" spans="1:30" ht="409.5" x14ac:dyDescent="0.25">
      <c r="A6916">
        <f t="shared" ca="1" si="108"/>
        <v>5141</v>
      </c>
      <c r="B6916" t="s">
        <v>2046</v>
      </c>
      <c r="C6916" t="s">
        <v>80</v>
      </c>
      <c r="F6916" t="s">
        <v>5745</v>
      </c>
      <c r="G6916">
        <v>0</v>
      </c>
      <c r="O6916" t="s">
        <v>33</v>
      </c>
      <c r="Y6916" t="s">
        <v>5935</v>
      </c>
      <c r="Z6916" s="1" t="s">
        <v>38658</v>
      </c>
      <c r="AA6916" t="s">
        <v>38659</v>
      </c>
      <c r="AB6916" t="s">
        <v>38660</v>
      </c>
      <c r="AC6916" t="s">
        <v>38</v>
      </c>
      <c r="AD6916">
        <v>98201</v>
      </c>
    </row>
    <row r="6917" spans="1:30" ht="409.5" x14ac:dyDescent="0.25">
      <c r="A6917">
        <f t="shared" ca="1" si="108"/>
        <v>9963</v>
      </c>
      <c r="B6917" t="s">
        <v>73</v>
      </c>
      <c r="C6917" t="s">
        <v>74</v>
      </c>
      <c r="F6917" t="s">
        <v>378</v>
      </c>
      <c r="O6917" t="s">
        <v>33</v>
      </c>
      <c r="W6917">
        <v>15</v>
      </c>
      <c r="X6917" t="s">
        <v>34</v>
      </c>
      <c r="Y6917" t="s">
        <v>16785</v>
      </c>
      <c r="Z6917" s="1" t="s">
        <v>41903</v>
      </c>
      <c r="AA6917" t="s">
        <v>41904</v>
      </c>
      <c r="AB6917">
        <v>-181127</v>
      </c>
      <c r="AC6917" t="s">
        <v>135</v>
      </c>
      <c r="AD6917">
        <v>55402</v>
      </c>
    </row>
    <row r="6918" spans="1:30" x14ac:dyDescent="0.25">
      <c r="A6918">
        <f t="shared" ca="1" si="108"/>
        <v>12232</v>
      </c>
      <c r="B6918" t="s">
        <v>30</v>
      </c>
      <c r="C6918" t="s">
        <v>31</v>
      </c>
      <c r="F6918" t="s">
        <v>7440</v>
      </c>
      <c r="G6918">
        <v>0</v>
      </c>
      <c r="O6918" t="s">
        <v>33</v>
      </c>
      <c r="X6918" t="s">
        <v>34</v>
      </c>
      <c r="Y6918" t="s">
        <v>19939</v>
      </c>
      <c r="Z6918" t="s">
        <v>19940</v>
      </c>
      <c r="AA6918" t="s">
        <v>19941</v>
      </c>
      <c r="AB6918" t="s">
        <v>19942</v>
      </c>
      <c r="AC6918" t="s">
        <v>38</v>
      </c>
      <c r="AD6918">
        <v>98512</v>
      </c>
    </row>
    <row r="6919" spans="1:30" x14ac:dyDescent="0.25">
      <c r="A6919">
        <f t="shared" ca="1" si="108"/>
        <v>14843</v>
      </c>
      <c r="B6919" t="s">
        <v>79</v>
      </c>
      <c r="C6919" t="s">
        <v>80</v>
      </c>
      <c r="F6919" t="s">
        <v>1418</v>
      </c>
      <c r="O6919" t="s">
        <v>33</v>
      </c>
      <c r="Y6919" t="s">
        <v>1419</v>
      </c>
      <c r="Z6919" t="s">
        <v>26243</v>
      </c>
      <c r="AA6919" t="s">
        <v>26244</v>
      </c>
      <c r="AB6919">
        <v>-171941</v>
      </c>
      <c r="AC6919" t="s">
        <v>38</v>
      </c>
      <c r="AD6919">
        <v>98501</v>
      </c>
    </row>
    <row r="6920" spans="1:30" ht="409.5" x14ac:dyDescent="0.25">
      <c r="A6920">
        <f t="shared" ca="1" si="108"/>
        <v>3826</v>
      </c>
      <c r="B6920" t="s">
        <v>230</v>
      </c>
      <c r="C6920" t="s">
        <v>45</v>
      </c>
      <c r="F6920" t="s">
        <v>20250</v>
      </c>
      <c r="O6920" t="s">
        <v>33</v>
      </c>
      <c r="X6920" t="s">
        <v>34</v>
      </c>
      <c r="Y6920" t="s">
        <v>22656</v>
      </c>
      <c r="Z6920" s="1" t="s">
        <v>23160</v>
      </c>
      <c r="AA6920" t="s">
        <v>22580</v>
      </c>
      <c r="AB6920">
        <v>-170726</v>
      </c>
    </row>
    <row r="6921" spans="1:30" x14ac:dyDescent="0.25">
      <c r="A6921">
        <f t="shared" ca="1" si="108"/>
        <v>18250</v>
      </c>
      <c r="B6921" t="s">
        <v>2046</v>
      </c>
      <c r="C6921" t="s">
        <v>80</v>
      </c>
      <c r="F6921" t="s">
        <v>6116</v>
      </c>
      <c r="G6921">
        <v>0</v>
      </c>
      <c r="O6921" t="s">
        <v>33</v>
      </c>
      <c r="Y6921" t="s">
        <v>7965</v>
      </c>
      <c r="Z6921" t="s">
        <v>14894</v>
      </c>
      <c r="AA6921" t="s">
        <v>14895</v>
      </c>
      <c r="AB6921" t="s">
        <v>14896</v>
      </c>
      <c r="AC6921" t="s">
        <v>38</v>
      </c>
      <c r="AD6921">
        <v>98122</v>
      </c>
    </row>
    <row r="6922" spans="1:30" ht="409.5" x14ac:dyDescent="0.25">
      <c r="A6922">
        <f t="shared" ca="1" si="108"/>
        <v>13302</v>
      </c>
      <c r="B6922" t="s">
        <v>124</v>
      </c>
      <c r="C6922" t="s">
        <v>45</v>
      </c>
      <c r="F6922" t="s">
        <v>20250</v>
      </c>
      <c r="O6922" t="s">
        <v>33</v>
      </c>
      <c r="X6922" t="s">
        <v>34</v>
      </c>
      <c r="Y6922" t="s">
        <v>22806</v>
      </c>
      <c r="Z6922" s="1" t="s">
        <v>22818</v>
      </c>
      <c r="AA6922" t="s">
        <v>22580</v>
      </c>
      <c r="AB6922">
        <v>-160918</v>
      </c>
      <c r="AC6922" t="s">
        <v>102</v>
      </c>
      <c r="AD6922">
        <v>97302</v>
      </c>
    </row>
    <row r="6923" spans="1:30" ht="409.5" x14ac:dyDescent="0.25">
      <c r="A6923">
        <f t="shared" ca="1" si="108"/>
        <v>4578</v>
      </c>
      <c r="B6923" t="s">
        <v>230</v>
      </c>
      <c r="C6923" t="s">
        <v>45</v>
      </c>
      <c r="O6923" t="s">
        <v>1</v>
      </c>
      <c r="Y6923" t="s">
        <v>23528</v>
      </c>
      <c r="Z6923" s="1" t="s">
        <v>23529</v>
      </c>
      <c r="AA6923" t="s">
        <v>22580</v>
      </c>
      <c r="AB6923">
        <v>-181722</v>
      </c>
    </row>
    <row r="6924" spans="1:30" x14ac:dyDescent="0.25">
      <c r="A6924">
        <f t="shared" ca="1" si="108"/>
        <v>8330</v>
      </c>
      <c r="B6924" t="s">
        <v>2046</v>
      </c>
      <c r="C6924" t="s">
        <v>80</v>
      </c>
      <c r="F6924" t="s">
        <v>5745</v>
      </c>
      <c r="G6924">
        <v>0</v>
      </c>
      <c r="O6924" t="s">
        <v>33</v>
      </c>
      <c r="Y6924" t="s">
        <v>10053</v>
      </c>
      <c r="Z6924" t="s">
        <v>15558</v>
      </c>
      <c r="AA6924" t="s">
        <v>15559</v>
      </c>
      <c r="AB6924" t="s">
        <v>15560</v>
      </c>
      <c r="AC6924" t="s">
        <v>38</v>
      </c>
      <c r="AD6924">
        <v>98201</v>
      </c>
    </row>
    <row r="6925" spans="1:30" x14ac:dyDescent="0.25">
      <c r="A6925">
        <f t="shared" ca="1" si="108"/>
        <v>11816</v>
      </c>
      <c r="B6925" t="s">
        <v>73</v>
      </c>
      <c r="C6925" t="s">
        <v>74</v>
      </c>
      <c r="F6925" t="s">
        <v>3051</v>
      </c>
      <c r="G6925">
        <v>0</v>
      </c>
      <c r="O6925" t="s">
        <v>33</v>
      </c>
      <c r="X6925" t="s">
        <v>34</v>
      </c>
      <c r="Y6925" t="s">
        <v>39942</v>
      </c>
      <c r="Z6925" t="s">
        <v>39943</v>
      </c>
      <c r="AA6925" t="s">
        <v>39943</v>
      </c>
      <c r="AB6925" t="s">
        <v>39944</v>
      </c>
      <c r="AC6925" t="s">
        <v>38</v>
      </c>
      <c r="AD6925">
        <v>98101</v>
      </c>
    </row>
    <row r="6926" spans="1:30" ht="409.5" x14ac:dyDescent="0.25">
      <c r="A6926">
        <f t="shared" ca="1" si="108"/>
        <v>14879</v>
      </c>
      <c r="B6926" t="s">
        <v>2046</v>
      </c>
      <c r="C6926" t="s">
        <v>80</v>
      </c>
      <c r="F6926" t="s">
        <v>658</v>
      </c>
      <c r="O6926" t="s">
        <v>33</v>
      </c>
      <c r="Y6926" t="s">
        <v>10622</v>
      </c>
      <c r="Z6926" s="1" t="s">
        <v>10623</v>
      </c>
      <c r="AA6926" t="s">
        <v>10618</v>
      </c>
      <c r="AB6926">
        <v>-172328</v>
      </c>
      <c r="AC6926" t="s">
        <v>102</v>
      </c>
      <c r="AD6926">
        <v>97205</v>
      </c>
    </row>
    <row r="6927" spans="1:30" ht="409.5" x14ac:dyDescent="0.25">
      <c r="A6927">
        <f t="shared" ca="1" si="108"/>
        <v>5340</v>
      </c>
      <c r="B6927" t="s">
        <v>124</v>
      </c>
      <c r="C6927" t="s">
        <v>45</v>
      </c>
      <c r="F6927" t="s">
        <v>734</v>
      </c>
      <c r="G6927">
        <v>0</v>
      </c>
      <c r="N6927" t="s">
        <v>5065</v>
      </c>
      <c r="O6927" t="s">
        <v>33</v>
      </c>
      <c r="X6927" t="s">
        <v>34</v>
      </c>
      <c r="Y6927" t="s">
        <v>5066</v>
      </c>
      <c r="Z6927" s="1" t="s">
        <v>5067</v>
      </c>
      <c r="AA6927" t="s">
        <v>5068</v>
      </c>
      <c r="AB6927" t="s">
        <v>5069</v>
      </c>
      <c r="AC6927" t="s">
        <v>38</v>
      </c>
      <c r="AD6927">
        <v>98109</v>
      </c>
    </row>
    <row r="6928" spans="1:30" x14ac:dyDescent="0.25">
      <c r="A6928">
        <f t="shared" ca="1" si="108"/>
        <v>12222</v>
      </c>
      <c r="B6928" t="s">
        <v>2046</v>
      </c>
      <c r="C6928" t="s">
        <v>80</v>
      </c>
      <c r="F6928" t="s">
        <v>7834</v>
      </c>
      <c r="O6928" t="s">
        <v>33</v>
      </c>
      <c r="Y6928" t="s">
        <v>13833</v>
      </c>
      <c r="Z6928" t="s">
        <v>13835</v>
      </c>
      <c r="AA6928" t="s">
        <v>13830</v>
      </c>
      <c r="AB6928">
        <v>-180198</v>
      </c>
      <c r="AC6928" t="s">
        <v>38</v>
      </c>
      <c r="AD6928">
        <v>98273</v>
      </c>
    </row>
    <row r="6929" spans="1:30" x14ac:dyDescent="0.25">
      <c r="A6929">
        <f t="shared" ca="1" si="108"/>
        <v>6905</v>
      </c>
      <c r="B6929" t="s">
        <v>2046</v>
      </c>
      <c r="C6929" t="s">
        <v>80</v>
      </c>
      <c r="F6929" t="s">
        <v>7834</v>
      </c>
      <c r="O6929" t="s">
        <v>33</v>
      </c>
      <c r="Y6929" t="s">
        <v>13833</v>
      </c>
      <c r="Z6929" t="s">
        <v>13834</v>
      </c>
      <c r="AA6929" t="s">
        <v>13830</v>
      </c>
      <c r="AB6929">
        <v>-162122</v>
      </c>
      <c r="AC6929" t="s">
        <v>38</v>
      </c>
      <c r="AD6929">
        <v>98273</v>
      </c>
    </row>
    <row r="6930" spans="1:30" ht="409.5" x14ac:dyDescent="0.25">
      <c r="A6930">
        <f t="shared" ca="1" si="108"/>
        <v>1734</v>
      </c>
      <c r="B6930" t="s">
        <v>79</v>
      </c>
      <c r="C6930" t="s">
        <v>80</v>
      </c>
      <c r="F6930" t="s">
        <v>927</v>
      </c>
      <c r="O6930" t="s">
        <v>33</v>
      </c>
      <c r="Y6930" t="s">
        <v>928</v>
      </c>
      <c r="Z6930" s="1" t="s">
        <v>26187</v>
      </c>
      <c r="AA6930" t="s">
        <v>26188</v>
      </c>
      <c r="AB6930">
        <v>-181269</v>
      </c>
      <c r="AC6930" t="s">
        <v>102</v>
      </c>
      <c r="AD6930">
        <v>97211</v>
      </c>
    </row>
    <row r="6931" spans="1:30" x14ac:dyDescent="0.25">
      <c r="A6931">
        <f t="shared" ca="1" si="108"/>
        <v>16858</v>
      </c>
      <c r="B6931" t="s">
        <v>685</v>
      </c>
      <c r="C6931" t="s">
        <v>686</v>
      </c>
      <c r="F6931" t="s">
        <v>30400</v>
      </c>
      <c r="O6931" t="s">
        <v>33</v>
      </c>
      <c r="Y6931" t="s">
        <v>32815</v>
      </c>
      <c r="Z6931" t="s">
        <v>35153</v>
      </c>
      <c r="AA6931" t="s">
        <v>35150</v>
      </c>
      <c r="AB6931">
        <v>-162530</v>
      </c>
      <c r="AC6931" t="s">
        <v>38</v>
      </c>
      <c r="AD6931">
        <v>98102</v>
      </c>
    </row>
    <row r="6932" spans="1:30" ht="409.5" x14ac:dyDescent="0.25">
      <c r="A6932">
        <f t="shared" ca="1" si="108"/>
        <v>10795</v>
      </c>
      <c r="B6932" t="s">
        <v>334</v>
      </c>
      <c r="C6932" t="s">
        <v>45</v>
      </c>
      <c r="F6932" t="s">
        <v>1569</v>
      </c>
      <c r="O6932" t="s">
        <v>33</v>
      </c>
      <c r="W6932">
        <v>15</v>
      </c>
      <c r="X6932" t="s">
        <v>34</v>
      </c>
      <c r="Y6932" t="s">
        <v>25337</v>
      </c>
      <c r="Z6932" s="1" t="s">
        <v>25338</v>
      </c>
      <c r="AA6932" t="s">
        <v>25339</v>
      </c>
      <c r="AB6932">
        <v>-173215</v>
      </c>
      <c r="AC6932" t="s">
        <v>38</v>
      </c>
      <c r="AD6932">
        <v>98501</v>
      </c>
    </row>
    <row r="6933" spans="1:30" ht="390" x14ac:dyDescent="0.25">
      <c r="A6933">
        <f t="shared" ca="1" si="108"/>
        <v>11590</v>
      </c>
      <c r="B6933" t="s">
        <v>178</v>
      </c>
      <c r="C6933" t="s">
        <v>179</v>
      </c>
      <c r="F6933" t="s">
        <v>3707</v>
      </c>
      <c r="O6933" t="s">
        <v>33</v>
      </c>
      <c r="X6933" t="s">
        <v>34</v>
      </c>
      <c r="Y6933" t="s">
        <v>3708</v>
      </c>
      <c r="Z6933" s="1" t="s">
        <v>19457</v>
      </c>
      <c r="AA6933" t="s">
        <v>19458</v>
      </c>
      <c r="AB6933">
        <v>-171178</v>
      </c>
      <c r="AC6933" t="s">
        <v>102</v>
      </c>
      <c r="AD6933">
        <v>97222</v>
      </c>
    </row>
    <row r="6934" spans="1:30" ht="409.5" x14ac:dyDescent="0.25">
      <c r="A6934">
        <f t="shared" ca="1" si="108"/>
        <v>17602</v>
      </c>
      <c r="B6934" t="s">
        <v>463</v>
      </c>
      <c r="N6934" s="1" t="s">
        <v>317</v>
      </c>
      <c r="O6934" t="s">
        <v>33</v>
      </c>
      <c r="W6934">
        <v>30</v>
      </c>
      <c r="X6934" t="s">
        <v>34</v>
      </c>
      <c r="Y6934" t="s">
        <v>1235</v>
      </c>
      <c r="Z6934" s="1" t="s">
        <v>1236</v>
      </c>
      <c r="AA6934" t="s">
        <v>1237</v>
      </c>
      <c r="AB6934">
        <v>-162245</v>
      </c>
      <c r="AC6934" t="s">
        <v>38</v>
      </c>
      <c r="AD6934">
        <v>98112</v>
      </c>
    </row>
    <row r="6935" spans="1:30" ht="390" x14ac:dyDescent="0.25">
      <c r="A6935">
        <f t="shared" ca="1" si="108"/>
        <v>17546</v>
      </c>
      <c r="B6935" t="s">
        <v>30</v>
      </c>
      <c r="C6935" t="s">
        <v>31</v>
      </c>
      <c r="F6935" t="s">
        <v>35664</v>
      </c>
      <c r="G6935">
        <v>0</v>
      </c>
      <c r="O6935" t="s">
        <v>33</v>
      </c>
      <c r="X6935" t="s">
        <v>34</v>
      </c>
      <c r="Y6935" t="s">
        <v>35665</v>
      </c>
      <c r="Z6935" s="1" t="s">
        <v>36063</v>
      </c>
      <c r="AA6935" t="s">
        <v>36064</v>
      </c>
      <c r="AB6935" t="s">
        <v>36065</v>
      </c>
      <c r="AC6935" t="s">
        <v>38</v>
      </c>
      <c r="AD6935">
        <v>98055</v>
      </c>
    </row>
    <row r="6936" spans="1:30" x14ac:dyDescent="0.25">
      <c r="A6936">
        <f t="shared" ca="1" si="108"/>
        <v>18775</v>
      </c>
      <c r="B6936" t="s">
        <v>685</v>
      </c>
      <c r="C6936" t="s">
        <v>686</v>
      </c>
      <c r="F6936" t="s">
        <v>24915</v>
      </c>
      <c r="O6936" t="s">
        <v>33</v>
      </c>
      <c r="Y6936" t="s">
        <v>24916</v>
      </c>
      <c r="Z6936" t="s">
        <v>34561</v>
      </c>
      <c r="AA6936" t="s">
        <v>34436</v>
      </c>
      <c r="AB6936">
        <v>-170865</v>
      </c>
      <c r="AC6936" t="s">
        <v>38</v>
      </c>
      <c r="AD6936">
        <v>98632</v>
      </c>
    </row>
    <row r="6937" spans="1:30" x14ac:dyDescent="0.25">
      <c r="A6937">
        <f t="shared" ca="1" si="108"/>
        <v>12578</v>
      </c>
      <c r="B6937" t="s">
        <v>73</v>
      </c>
      <c r="C6937" t="s">
        <v>74</v>
      </c>
      <c r="O6937" t="s">
        <v>63</v>
      </c>
      <c r="X6937" t="s">
        <v>34</v>
      </c>
      <c r="Y6937" t="s">
        <v>42438</v>
      </c>
      <c r="Z6937" t="s">
        <v>42439</v>
      </c>
      <c r="AA6937" t="s">
        <v>42440</v>
      </c>
      <c r="AB6937">
        <v>-180698</v>
      </c>
      <c r="AC6937" t="s">
        <v>38</v>
      </c>
      <c r="AD6937">
        <v>98201</v>
      </c>
    </row>
    <row r="6938" spans="1:30" ht="409.5" x14ac:dyDescent="0.25">
      <c r="A6938">
        <f t="shared" ca="1" si="108"/>
        <v>13095</v>
      </c>
      <c r="B6938" t="s">
        <v>230</v>
      </c>
      <c r="C6938" t="s">
        <v>45</v>
      </c>
      <c r="O6938" t="s">
        <v>33</v>
      </c>
      <c r="W6938">
        <v>15</v>
      </c>
      <c r="X6938" t="s">
        <v>34</v>
      </c>
      <c r="Y6938" t="s">
        <v>23396</v>
      </c>
      <c r="Z6938" s="1" t="s">
        <v>23397</v>
      </c>
      <c r="AA6938" t="s">
        <v>22580</v>
      </c>
      <c r="AB6938">
        <v>-173228</v>
      </c>
    </row>
    <row r="6939" spans="1:30" ht="330" x14ac:dyDescent="0.25">
      <c r="A6939">
        <f t="shared" ca="1" si="108"/>
        <v>10949</v>
      </c>
      <c r="B6939" t="s">
        <v>489</v>
      </c>
      <c r="C6939" t="s">
        <v>45</v>
      </c>
      <c r="O6939" t="s">
        <v>33</v>
      </c>
      <c r="X6939" t="s">
        <v>34</v>
      </c>
      <c r="Y6939" t="s">
        <v>22751</v>
      </c>
      <c r="Z6939" s="1" t="s">
        <v>22849</v>
      </c>
      <c r="AA6939" t="s">
        <v>22580</v>
      </c>
      <c r="AB6939">
        <v>-161355</v>
      </c>
      <c r="AC6939" t="s">
        <v>102</v>
      </c>
      <c r="AD6939">
        <v>97302</v>
      </c>
    </row>
    <row r="6940" spans="1:30" ht="409.5" x14ac:dyDescent="0.25">
      <c r="A6940">
        <f t="shared" ca="1" si="108"/>
        <v>7316</v>
      </c>
      <c r="B6940" t="s">
        <v>2046</v>
      </c>
      <c r="C6940" t="s">
        <v>80</v>
      </c>
      <c r="F6940" t="s">
        <v>10879</v>
      </c>
      <c r="O6940" t="s">
        <v>33</v>
      </c>
      <c r="Y6940" t="s">
        <v>12118</v>
      </c>
      <c r="Z6940" s="1" t="s">
        <v>12119</v>
      </c>
      <c r="AA6940" t="s">
        <v>12120</v>
      </c>
      <c r="AB6940">
        <v>-162084</v>
      </c>
      <c r="AC6940" t="s">
        <v>38</v>
      </c>
      <c r="AD6940">
        <v>99201</v>
      </c>
    </row>
    <row r="6941" spans="1:30" x14ac:dyDescent="0.25">
      <c r="A6941">
        <f t="shared" ca="1" si="108"/>
        <v>1990</v>
      </c>
      <c r="B6941" t="s">
        <v>68</v>
      </c>
      <c r="C6941" t="s">
        <v>45</v>
      </c>
      <c r="F6941" t="s">
        <v>43186</v>
      </c>
      <c r="O6941" t="s">
        <v>33</v>
      </c>
      <c r="W6941">
        <v>30</v>
      </c>
      <c r="X6941" t="s">
        <v>34</v>
      </c>
      <c r="Y6941" t="s">
        <v>43187</v>
      </c>
      <c r="Z6941" t="s">
        <v>43188</v>
      </c>
      <c r="AA6941" t="s">
        <v>43189</v>
      </c>
      <c r="AB6941">
        <v>-171243</v>
      </c>
      <c r="AC6941" t="s">
        <v>38</v>
      </c>
      <c r="AD6941">
        <v>98507</v>
      </c>
    </row>
    <row r="6942" spans="1:30" x14ac:dyDescent="0.25">
      <c r="A6942">
        <f t="shared" ca="1" si="108"/>
        <v>1405</v>
      </c>
      <c r="B6942" t="s">
        <v>2046</v>
      </c>
      <c r="C6942" t="s">
        <v>80</v>
      </c>
      <c r="F6942" t="s">
        <v>5745</v>
      </c>
      <c r="O6942" t="s">
        <v>33</v>
      </c>
      <c r="Y6942" t="s">
        <v>5859</v>
      </c>
      <c r="Z6942" t="s">
        <v>15675</v>
      </c>
      <c r="AA6942" t="s">
        <v>15676</v>
      </c>
      <c r="AB6942">
        <v>-171037</v>
      </c>
      <c r="AC6942" t="s">
        <v>38</v>
      </c>
      <c r="AD6942">
        <v>98201</v>
      </c>
    </row>
    <row r="6943" spans="1:30" ht="409.5" x14ac:dyDescent="0.25">
      <c r="A6943">
        <f t="shared" ca="1" si="108"/>
        <v>4889</v>
      </c>
      <c r="B6943" t="s">
        <v>2046</v>
      </c>
      <c r="C6943" t="s">
        <v>80</v>
      </c>
      <c r="F6943" t="s">
        <v>927</v>
      </c>
      <c r="O6943" t="s">
        <v>33</v>
      </c>
      <c r="Y6943" t="s">
        <v>10506</v>
      </c>
      <c r="Z6943" s="1" t="s">
        <v>10507</v>
      </c>
      <c r="AA6943" t="s">
        <v>10508</v>
      </c>
      <c r="AB6943">
        <v>-163240</v>
      </c>
      <c r="AC6943" t="s">
        <v>102</v>
      </c>
      <c r="AD6943">
        <v>97204</v>
      </c>
    </row>
    <row r="6944" spans="1:30" x14ac:dyDescent="0.25">
      <c r="A6944">
        <f t="shared" ca="1" si="108"/>
        <v>19178</v>
      </c>
      <c r="B6944" t="s">
        <v>334</v>
      </c>
      <c r="C6944" t="s">
        <v>45</v>
      </c>
      <c r="F6944" t="s">
        <v>27048</v>
      </c>
      <c r="O6944" t="s">
        <v>33</v>
      </c>
      <c r="Y6944" t="s">
        <v>4089</v>
      </c>
      <c r="Z6944" t="s">
        <v>41297</v>
      </c>
      <c r="AA6944" t="s">
        <v>41297</v>
      </c>
      <c r="AB6944">
        <v>-171302</v>
      </c>
      <c r="AC6944" t="s">
        <v>38</v>
      </c>
      <c r="AD6944">
        <v>98632</v>
      </c>
    </row>
    <row r="6945" spans="1:30" ht="409.5" x14ac:dyDescent="0.25">
      <c r="A6945">
        <f t="shared" ca="1" si="108"/>
        <v>11969</v>
      </c>
      <c r="B6945" t="s">
        <v>79</v>
      </c>
      <c r="C6945" t="s">
        <v>80</v>
      </c>
      <c r="F6945" t="s">
        <v>5745</v>
      </c>
      <c r="O6945" t="s">
        <v>33</v>
      </c>
      <c r="Y6945" t="s">
        <v>10053</v>
      </c>
      <c r="Z6945" s="1" t="s">
        <v>26464</v>
      </c>
      <c r="AA6945" t="s">
        <v>26465</v>
      </c>
      <c r="AB6945">
        <v>-173084</v>
      </c>
      <c r="AC6945" t="s">
        <v>38</v>
      </c>
      <c r="AD6945">
        <v>98201</v>
      </c>
    </row>
    <row r="6946" spans="1:30" x14ac:dyDescent="0.25">
      <c r="A6946">
        <f t="shared" ca="1" si="108"/>
        <v>6210</v>
      </c>
      <c r="B6946" t="s">
        <v>519</v>
      </c>
      <c r="C6946" t="s">
        <v>45</v>
      </c>
      <c r="F6946" t="s">
        <v>37189</v>
      </c>
      <c r="G6946">
        <v>0</v>
      </c>
      <c r="O6946" t="s">
        <v>63</v>
      </c>
      <c r="X6946" t="s">
        <v>34</v>
      </c>
      <c r="Y6946" t="s">
        <v>37190</v>
      </c>
      <c r="Z6946" t="s">
        <v>37191</v>
      </c>
      <c r="AA6946" t="s">
        <v>37192</v>
      </c>
      <c r="AB6946" t="s">
        <v>37193</v>
      </c>
      <c r="AC6946" t="s">
        <v>38</v>
      </c>
      <c r="AD6946">
        <v>98102</v>
      </c>
    </row>
    <row r="6947" spans="1:30" x14ac:dyDescent="0.25">
      <c r="A6947">
        <f t="shared" ca="1" si="108"/>
        <v>5449</v>
      </c>
      <c r="B6947" t="s">
        <v>2046</v>
      </c>
      <c r="C6947" t="s">
        <v>80</v>
      </c>
      <c r="F6947" t="s">
        <v>12641</v>
      </c>
      <c r="O6947" t="s">
        <v>33</v>
      </c>
      <c r="Y6947" t="s">
        <v>15617</v>
      </c>
      <c r="Z6947" t="s">
        <v>15618</v>
      </c>
      <c r="AA6947" t="s">
        <v>15615</v>
      </c>
      <c r="AB6947">
        <v>-161397</v>
      </c>
      <c r="AC6947" t="s">
        <v>38</v>
      </c>
      <c r="AD6947">
        <v>98284</v>
      </c>
    </row>
    <row r="6948" spans="1:30" ht="409.5" x14ac:dyDescent="0.25">
      <c r="A6948">
        <f t="shared" ca="1" si="108"/>
        <v>9068</v>
      </c>
      <c r="B6948" t="s">
        <v>685</v>
      </c>
      <c r="C6948" t="s">
        <v>686</v>
      </c>
      <c r="F6948" t="s">
        <v>3337</v>
      </c>
      <c r="G6948">
        <v>0</v>
      </c>
      <c r="O6948" t="s">
        <v>33</v>
      </c>
      <c r="Y6948" t="s">
        <v>3338</v>
      </c>
      <c r="Z6948" s="1" t="s">
        <v>32882</v>
      </c>
      <c r="AA6948" t="s">
        <v>32883</v>
      </c>
      <c r="AB6948" t="s">
        <v>32884</v>
      </c>
      <c r="AC6948" t="s">
        <v>38</v>
      </c>
      <c r="AD6948">
        <v>98837</v>
      </c>
    </row>
    <row r="6949" spans="1:30" x14ac:dyDescent="0.25">
      <c r="A6949">
        <f t="shared" ca="1" si="108"/>
        <v>4090</v>
      </c>
      <c r="B6949" t="s">
        <v>73</v>
      </c>
      <c r="C6949" t="s">
        <v>74</v>
      </c>
      <c r="F6949" t="s">
        <v>19165</v>
      </c>
      <c r="O6949" t="s">
        <v>33</v>
      </c>
      <c r="X6949" t="s">
        <v>34</v>
      </c>
      <c r="Y6949" t="s">
        <v>19162</v>
      </c>
      <c r="Z6949" t="s">
        <v>19166</v>
      </c>
      <c r="AA6949" t="s">
        <v>19167</v>
      </c>
      <c r="AB6949">
        <v>-170035</v>
      </c>
      <c r="AC6949" t="s">
        <v>38</v>
      </c>
      <c r="AD6949">
        <v>98005</v>
      </c>
    </row>
    <row r="6950" spans="1:30" x14ac:dyDescent="0.25">
      <c r="A6950">
        <f t="shared" ca="1" si="108"/>
        <v>11391</v>
      </c>
      <c r="B6950" t="s">
        <v>739</v>
      </c>
      <c r="C6950" t="s">
        <v>686</v>
      </c>
      <c r="F6950" t="s">
        <v>14879</v>
      </c>
      <c r="G6950">
        <v>0</v>
      </c>
      <c r="O6950" t="s">
        <v>33</v>
      </c>
      <c r="Y6950" t="s">
        <v>29888</v>
      </c>
      <c r="Z6950" t="s">
        <v>29889</v>
      </c>
      <c r="AA6950" t="s">
        <v>29890</v>
      </c>
      <c r="AB6950" t="s">
        <v>29891</v>
      </c>
    </row>
    <row r="6951" spans="1:30" x14ac:dyDescent="0.25">
      <c r="A6951">
        <f t="shared" ca="1" si="108"/>
        <v>9727</v>
      </c>
      <c r="B6951" t="s">
        <v>677</v>
      </c>
      <c r="C6951" t="s">
        <v>80</v>
      </c>
      <c r="F6951" t="s">
        <v>7571</v>
      </c>
      <c r="G6951">
        <v>0</v>
      </c>
      <c r="O6951" t="s">
        <v>33</v>
      </c>
      <c r="Y6951" t="s">
        <v>7567</v>
      </c>
      <c r="Z6951" t="s">
        <v>7575</v>
      </c>
      <c r="AA6951" t="s">
        <v>7576</v>
      </c>
      <c r="AB6951" t="s">
        <v>7577</v>
      </c>
      <c r="AC6951" t="s">
        <v>38</v>
      </c>
      <c r="AD6951">
        <v>98501</v>
      </c>
    </row>
    <row r="6952" spans="1:30" x14ac:dyDescent="0.25">
      <c r="A6952">
        <f t="shared" ca="1" si="108"/>
        <v>4056</v>
      </c>
      <c r="B6952" t="s">
        <v>334</v>
      </c>
      <c r="C6952" t="s">
        <v>45</v>
      </c>
      <c r="F6952" t="s">
        <v>789</v>
      </c>
      <c r="G6952">
        <v>0</v>
      </c>
      <c r="O6952" t="s">
        <v>33</v>
      </c>
      <c r="X6952" t="s">
        <v>34</v>
      </c>
      <c r="Y6952" t="s">
        <v>790</v>
      </c>
      <c r="Z6952" t="s">
        <v>5643</v>
      </c>
      <c r="AA6952" t="s">
        <v>5644</v>
      </c>
      <c r="AB6952" t="s">
        <v>5645</v>
      </c>
      <c r="AC6952" t="s">
        <v>38</v>
      </c>
      <c r="AD6952">
        <v>98326</v>
      </c>
    </row>
    <row r="6953" spans="1:30" ht="409.5" x14ac:dyDescent="0.25">
      <c r="A6953">
        <f t="shared" ca="1" si="108"/>
        <v>11266</v>
      </c>
      <c r="B6953" t="s">
        <v>489</v>
      </c>
      <c r="C6953" t="s">
        <v>45</v>
      </c>
      <c r="O6953" t="s">
        <v>1</v>
      </c>
      <c r="Y6953" t="s">
        <v>1369</v>
      </c>
      <c r="Z6953" s="1" t="s">
        <v>43286</v>
      </c>
      <c r="AA6953" t="s">
        <v>43287</v>
      </c>
      <c r="AB6953">
        <v>-181698</v>
      </c>
    </row>
    <row r="6954" spans="1:30" x14ac:dyDescent="0.25">
      <c r="A6954">
        <f t="shared" ca="1" si="108"/>
        <v>6917</v>
      </c>
      <c r="B6954" t="s">
        <v>164</v>
      </c>
      <c r="C6954" t="s">
        <v>165</v>
      </c>
      <c r="F6954" t="s">
        <v>6366</v>
      </c>
      <c r="O6954" t="s">
        <v>33</v>
      </c>
      <c r="Y6954" t="s">
        <v>22119</v>
      </c>
      <c r="Z6954" t="s">
        <v>22120</v>
      </c>
      <c r="AA6954" t="s">
        <v>22121</v>
      </c>
      <c r="AB6954">
        <v>-160478</v>
      </c>
    </row>
    <row r="6955" spans="1:30" ht="409.5" x14ac:dyDescent="0.25">
      <c r="A6955">
        <f t="shared" ca="1" si="108"/>
        <v>16011</v>
      </c>
      <c r="B6955" t="s">
        <v>2046</v>
      </c>
      <c r="C6955" t="s">
        <v>80</v>
      </c>
      <c r="F6955" t="s">
        <v>10574</v>
      </c>
      <c r="O6955" t="s">
        <v>33</v>
      </c>
      <c r="Y6955" t="s">
        <v>10979</v>
      </c>
      <c r="Z6955" s="1" t="s">
        <v>10980</v>
      </c>
      <c r="AA6955" t="s">
        <v>10981</v>
      </c>
      <c r="AB6955">
        <v>-173199</v>
      </c>
      <c r="AC6955" t="s">
        <v>38</v>
      </c>
      <c r="AD6955">
        <v>98104</v>
      </c>
    </row>
    <row r="6956" spans="1:30" x14ac:dyDescent="0.25">
      <c r="A6956">
        <f t="shared" ca="1" si="108"/>
        <v>6236</v>
      </c>
      <c r="B6956" t="s">
        <v>1203</v>
      </c>
      <c r="C6956" t="s">
        <v>45</v>
      </c>
      <c r="G6956">
        <v>0</v>
      </c>
      <c r="O6956" t="s">
        <v>33</v>
      </c>
      <c r="X6956" t="s">
        <v>34</v>
      </c>
      <c r="Y6956" t="s">
        <v>20882</v>
      </c>
      <c r="Z6956" t="s">
        <v>20883</v>
      </c>
      <c r="AA6956" t="s">
        <v>2406</v>
      </c>
      <c r="AB6956" t="s">
        <v>20884</v>
      </c>
      <c r="AC6956" t="s">
        <v>38</v>
      </c>
      <c r="AD6956">
        <v>98110</v>
      </c>
    </row>
    <row r="6957" spans="1:30" x14ac:dyDescent="0.25">
      <c r="A6957">
        <f t="shared" ca="1" si="108"/>
        <v>1921</v>
      </c>
      <c r="B6957" t="s">
        <v>36232</v>
      </c>
      <c r="F6957" t="s">
        <v>30131</v>
      </c>
      <c r="G6957">
        <v>0</v>
      </c>
      <c r="O6957" t="s">
        <v>33</v>
      </c>
      <c r="Y6957" t="s">
        <v>36428</v>
      </c>
      <c r="Z6957" t="s">
        <v>36429</v>
      </c>
      <c r="AA6957" t="s">
        <v>36424</v>
      </c>
      <c r="AB6957" t="s">
        <v>36430</v>
      </c>
      <c r="AC6957" t="s">
        <v>38</v>
      </c>
      <c r="AD6957">
        <v>98272</v>
      </c>
    </row>
    <row r="6958" spans="1:30" x14ac:dyDescent="0.25">
      <c r="A6958">
        <f t="shared" ca="1" si="108"/>
        <v>10686</v>
      </c>
      <c r="B6958" t="s">
        <v>73</v>
      </c>
      <c r="C6958" t="s">
        <v>74</v>
      </c>
      <c r="G6958">
        <v>0</v>
      </c>
      <c r="O6958" t="s">
        <v>33</v>
      </c>
      <c r="X6958" t="s">
        <v>34</v>
      </c>
      <c r="Y6958" t="s">
        <v>41220</v>
      </c>
      <c r="Z6958" t="s">
        <v>41386</v>
      </c>
      <c r="AA6958" t="s">
        <v>41387</v>
      </c>
      <c r="AB6958" t="s">
        <v>41388</v>
      </c>
    </row>
    <row r="6959" spans="1:30" x14ac:dyDescent="0.25">
      <c r="A6959">
        <f t="shared" ca="1" si="108"/>
        <v>9267</v>
      </c>
      <c r="B6959" t="s">
        <v>2046</v>
      </c>
      <c r="C6959" t="s">
        <v>80</v>
      </c>
      <c r="O6959" t="s">
        <v>33</v>
      </c>
      <c r="Y6959" t="s">
        <v>16445</v>
      </c>
      <c r="Z6959" t="s">
        <v>16446</v>
      </c>
      <c r="AA6959" t="s">
        <v>16447</v>
      </c>
      <c r="AB6959">
        <v>-161766</v>
      </c>
      <c r="AC6959" t="s">
        <v>38</v>
      </c>
      <c r="AD6959">
        <v>98036</v>
      </c>
    </row>
    <row r="6960" spans="1:30" ht="409.5" x14ac:dyDescent="0.25">
      <c r="A6960">
        <f t="shared" ca="1" si="108"/>
        <v>1208</v>
      </c>
      <c r="B6960" t="s">
        <v>685</v>
      </c>
      <c r="C6960" t="s">
        <v>686</v>
      </c>
      <c r="F6960" t="s">
        <v>29351</v>
      </c>
      <c r="O6960" t="s">
        <v>33</v>
      </c>
      <c r="Y6960" t="s">
        <v>32830</v>
      </c>
      <c r="Z6960" s="1" t="s">
        <v>32831</v>
      </c>
      <c r="AA6960" t="s">
        <v>32832</v>
      </c>
      <c r="AB6960">
        <v>-163661</v>
      </c>
      <c r="AC6960" t="s">
        <v>38</v>
      </c>
      <c r="AD6960">
        <v>98409</v>
      </c>
    </row>
    <row r="6961" spans="1:30" ht="409.5" x14ac:dyDescent="0.25">
      <c r="A6961">
        <f t="shared" ca="1" si="108"/>
        <v>1204</v>
      </c>
      <c r="B6961" t="s">
        <v>276</v>
      </c>
      <c r="C6961" t="s">
        <v>45</v>
      </c>
      <c r="F6961" t="s">
        <v>20250</v>
      </c>
      <c r="G6961">
        <v>0</v>
      </c>
      <c r="O6961" t="s">
        <v>33</v>
      </c>
      <c r="X6961" t="s">
        <v>34</v>
      </c>
      <c r="Y6961" t="s">
        <v>19763</v>
      </c>
      <c r="Z6961" s="1" t="s">
        <v>23604</v>
      </c>
      <c r="AA6961" t="s">
        <v>23605</v>
      </c>
      <c r="AB6961" t="s">
        <v>23606</v>
      </c>
    </row>
    <row r="6962" spans="1:30" ht="409.5" x14ac:dyDescent="0.25">
      <c r="A6962">
        <f t="shared" ca="1" si="108"/>
        <v>10847</v>
      </c>
      <c r="B6962" t="s">
        <v>124</v>
      </c>
      <c r="C6962" t="s">
        <v>45</v>
      </c>
      <c r="F6962" t="s">
        <v>2036</v>
      </c>
      <c r="N6962" s="1" t="s">
        <v>2079</v>
      </c>
      <c r="O6962" t="s">
        <v>52</v>
      </c>
      <c r="P6962" t="s">
        <v>484</v>
      </c>
      <c r="Q6962" t="s">
        <v>850</v>
      </c>
      <c r="W6962">
        <v>30</v>
      </c>
      <c r="Y6962" t="s">
        <v>2039</v>
      </c>
      <c r="Z6962" s="1" t="s">
        <v>2080</v>
      </c>
      <c r="AA6962" t="s">
        <v>2081</v>
      </c>
      <c r="AB6962">
        <v>-173328</v>
      </c>
      <c r="AC6962" t="s">
        <v>38</v>
      </c>
      <c r="AD6962">
        <v>98501</v>
      </c>
    </row>
    <row r="6963" spans="1:30" x14ac:dyDescent="0.25">
      <c r="A6963">
        <f t="shared" ca="1" si="108"/>
        <v>17664</v>
      </c>
      <c r="B6963" t="s">
        <v>685</v>
      </c>
      <c r="C6963" t="s">
        <v>686</v>
      </c>
      <c r="F6963" t="s">
        <v>26962</v>
      </c>
      <c r="O6963" t="s">
        <v>33</v>
      </c>
      <c r="Y6963" t="s">
        <v>32897</v>
      </c>
      <c r="Z6963" t="s">
        <v>35343</v>
      </c>
      <c r="AA6963" t="s">
        <v>35344</v>
      </c>
      <c r="AB6963">
        <v>-163045</v>
      </c>
      <c r="AC6963" t="s">
        <v>38</v>
      </c>
    </row>
    <row r="6964" spans="1:30" x14ac:dyDescent="0.25">
      <c r="A6964">
        <f t="shared" ca="1" si="108"/>
        <v>8104</v>
      </c>
      <c r="B6964" t="s">
        <v>334</v>
      </c>
      <c r="C6964" t="s">
        <v>45</v>
      </c>
      <c r="G6964">
        <v>0</v>
      </c>
      <c r="O6964" t="s">
        <v>33</v>
      </c>
      <c r="X6964" t="s">
        <v>34</v>
      </c>
      <c r="Y6964" t="s">
        <v>42293</v>
      </c>
      <c r="Z6964" t="s">
        <v>42294</v>
      </c>
      <c r="AA6964" t="s">
        <v>42291</v>
      </c>
      <c r="AB6964" t="s">
        <v>42295</v>
      </c>
      <c r="AC6964" t="s">
        <v>38</v>
      </c>
      <c r="AD6964">
        <v>98501</v>
      </c>
    </row>
    <row r="6965" spans="1:30" ht="409.5" x14ac:dyDescent="0.25">
      <c r="A6965">
        <f t="shared" ca="1" si="108"/>
        <v>9871</v>
      </c>
      <c r="B6965" t="s">
        <v>334</v>
      </c>
      <c r="C6965" t="s">
        <v>45</v>
      </c>
      <c r="F6965" t="s">
        <v>20250</v>
      </c>
      <c r="O6965" t="s">
        <v>33</v>
      </c>
      <c r="X6965" t="s">
        <v>34</v>
      </c>
      <c r="Y6965" t="s">
        <v>22796</v>
      </c>
      <c r="Z6965" s="1" t="s">
        <v>23940</v>
      </c>
      <c r="AA6965" t="s">
        <v>23605</v>
      </c>
      <c r="AB6965">
        <v>-161102</v>
      </c>
      <c r="AC6965" t="s">
        <v>102</v>
      </c>
      <c r="AD6965">
        <v>97302</v>
      </c>
    </row>
    <row r="6966" spans="1:30" x14ac:dyDescent="0.25">
      <c r="A6966">
        <f t="shared" ca="1" si="108"/>
        <v>8612</v>
      </c>
      <c r="B6966" t="s">
        <v>2046</v>
      </c>
      <c r="C6966" t="s">
        <v>80</v>
      </c>
      <c r="F6966" t="s">
        <v>5745</v>
      </c>
      <c r="O6966" t="s">
        <v>33</v>
      </c>
      <c r="Y6966" t="s">
        <v>10186</v>
      </c>
      <c r="Z6966" t="s">
        <v>13818</v>
      </c>
      <c r="AA6966" t="s">
        <v>13819</v>
      </c>
      <c r="AB6966">
        <v>-161079</v>
      </c>
      <c r="AC6966" t="s">
        <v>38</v>
      </c>
      <c r="AD6966">
        <v>98201</v>
      </c>
    </row>
    <row r="6967" spans="1:30" x14ac:dyDescent="0.25">
      <c r="A6967">
        <f t="shared" ca="1" si="108"/>
        <v>16877</v>
      </c>
      <c r="B6967" t="s">
        <v>124</v>
      </c>
      <c r="C6967" t="s">
        <v>45</v>
      </c>
      <c r="O6967" t="s">
        <v>33</v>
      </c>
      <c r="X6967" t="s">
        <v>34</v>
      </c>
      <c r="Y6967" t="s">
        <v>21240</v>
      </c>
      <c r="Z6967" t="s">
        <v>21241</v>
      </c>
      <c r="AA6967" t="s">
        <v>2406</v>
      </c>
      <c r="AB6967">
        <v>-171986</v>
      </c>
      <c r="AC6967" t="s">
        <v>38</v>
      </c>
      <c r="AD6967">
        <v>98310</v>
      </c>
    </row>
    <row r="6968" spans="1:30" ht="409.5" x14ac:dyDescent="0.25">
      <c r="A6968">
        <f t="shared" ca="1" si="108"/>
        <v>15041</v>
      </c>
      <c r="B6968" t="s">
        <v>68</v>
      </c>
      <c r="C6968" t="s">
        <v>45</v>
      </c>
      <c r="F6968" t="s">
        <v>3093</v>
      </c>
      <c r="O6968" t="s">
        <v>33</v>
      </c>
      <c r="X6968" t="s">
        <v>34</v>
      </c>
      <c r="Y6968" t="s">
        <v>16717</v>
      </c>
      <c r="Z6968" s="1" t="s">
        <v>40242</v>
      </c>
      <c r="AA6968" t="s">
        <v>40243</v>
      </c>
      <c r="AB6968">
        <v>-170269</v>
      </c>
    </row>
    <row r="6969" spans="1:30" ht="409.5" x14ac:dyDescent="0.25">
      <c r="A6969">
        <f t="shared" ca="1" si="108"/>
        <v>168</v>
      </c>
      <c r="B6969" t="s">
        <v>96</v>
      </c>
      <c r="C6969" t="s">
        <v>97</v>
      </c>
      <c r="O6969" t="s">
        <v>63</v>
      </c>
      <c r="X6969" t="s">
        <v>34</v>
      </c>
      <c r="Y6969" t="s">
        <v>20145</v>
      </c>
      <c r="Z6969" s="1" t="s">
        <v>20146</v>
      </c>
      <c r="AA6969" t="s">
        <v>20147</v>
      </c>
      <c r="AB6969">
        <v>-180326</v>
      </c>
    </row>
    <row r="6970" spans="1:30" x14ac:dyDescent="0.25">
      <c r="A6970">
        <f t="shared" ca="1" si="108"/>
        <v>8523</v>
      </c>
      <c r="B6970" t="s">
        <v>96</v>
      </c>
      <c r="C6970" t="s">
        <v>97</v>
      </c>
      <c r="F6970" t="s">
        <v>39854</v>
      </c>
      <c r="O6970" t="s">
        <v>155</v>
      </c>
      <c r="X6970" t="s">
        <v>34</v>
      </c>
      <c r="Y6970" t="s">
        <v>39855</v>
      </c>
      <c r="Z6970" t="s">
        <v>39856</v>
      </c>
      <c r="AA6970" t="s">
        <v>39857</v>
      </c>
      <c r="AB6970">
        <v>-172888</v>
      </c>
      <c r="AC6970" t="s">
        <v>38</v>
      </c>
      <c r="AD6970">
        <v>98663</v>
      </c>
    </row>
    <row r="6971" spans="1:30" ht="409.5" x14ac:dyDescent="0.25">
      <c r="A6971">
        <f t="shared" ca="1" si="108"/>
        <v>3816</v>
      </c>
      <c r="B6971" t="s">
        <v>334</v>
      </c>
      <c r="C6971" t="s">
        <v>45</v>
      </c>
      <c r="F6971" t="s">
        <v>20250</v>
      </c>
      <c r="O6971" t="s">
        <v>33</v>
      </c>
      <c r="X6971" t="s">
        <v>34</v>
      </c>
      <c r="Y6971" t="s">
        <v>22317</v>
      </c>
      <c r="Z6971" s="1" t="s">
        <v>23898</v>
      </c>
      <c r="AA6971" t="s">
        <v>23740</v>
      </c>
      <c r="AB6971">
        <v>-160428</v>
      </c>
      <c r="AC6971" t="s">
        <v>102</v>
      </c>
      <c r="AD6971">
        <v>97302</v>
      </c>
    </row>
    <row r="6972" spans="1:30" x14ac:dyDescent="0.25">
      <c r="A6972">
        <f t="shared" ca="1" si="108"/>
        <v>10181</v>
      </c>
      <c r="B6972" t="s">
        <v>334</v>
      </c>
      <c r="C6972" t="s">
        <v>45</v>
      </c>
      <c r="O6972" t="s">
        <v>33</v>
      </c>
      <c r="W6972">
        <v>15</v>
      </c>
      <c r="X6972" t="s">
        <v>34</v>
      </c>
      <c r="Z6972" t="s">
        <v>34146</v>
      </c>
      <c r="AA6972" t="s">
        <v>34145</v>
      </c>
      <c r="AB6972">
        <v>-181549</v>
      </c>
    </row>
    <row r="6973" spans="1:30" ht="270" x14ac:dyDescent="0.25">
      <c r="A6973">
        <f t="shared" ca="1" si="108"/>
        <v>15369</v>
      </c>
      <c r="B6973" t="s">
        <v>685</v>
      </c>
      <c r="C6973" t="s">
        <v>686</v>
      </c>
      <c r="F6973" t="s">
        <v>753</v>
      </c>
      <c r="G6973">
        <v>0</v>
      </c>
      <c r="O6973" t="s">
        <v>33</v>
      </c>
      <c r="Y6973" t="s">
        <v>33779</v>
      </c>
      <c r="Z6973" s="1" t="s">
        <v>33780</v>
      </c>
      <c r="AA6973" t="s">
        <v>33781</v>
      </c>
      <c r="AB6973" t="s">
        <v>33782</v>
      </c>
    </row>
    <row r="6974" spans="1:30" ht="409.5" x14ac:dyDescent="0.25">
      <c r="A6974">
        <f t="shared" ca="1" si="108"/>
        <v>1575</v>
      </c>
      <c r="B6974" t="s">
        <v>3712</v>
      </c>
      <c r="C6974" t="s">
        <v>16820</v>
      </c>
      <c r="F6974" t="s">
        <v>20250</v>
      </c>
      <c r="G6974">
        <v>0</v>
      </c>
      <c r="O6974" t="s">
        <v>33</v>
      </c>
      <c r="X6974" t="s">
        <v>34</v>
      </c>
      <c r="Y6974" t="s">
        <v>22651</v>
      </c>
      <c r="Z6974" s="1" t="s">
        <v>24427</v>
      </c>
      <c r="AA6974" t="s">
        <v>24027</v>
      </c>
      <c r="AB6974" t="s">
        <v>24428</v>
      </c>
      <c r="AC6974" t="s">
        <v>102</v>
      </c>
      <c r="AD6974">
        <v>97302</v>
      </c>
    </row>
    <row r="6975" spans="1:30" x14ac:dyDescent="0.25">
      <c r="A6975">
        <f t="shared" ca="1" si="108"/>
        <v>19801</v>
      </c>
      <c r="B6975" t="s">
        <v>2046</v>
      </c>
      <c r="C6975" t="s">
        <v>80</v>
      </c>
      <c r="F6975" t="s">
        <v>5822</v>
      </c>
      <c r="G6975">
        <v>0</v>
      </c>
      <c r="O6975" t="s">
        <v>33</v>
      </c>
      <c r="Y6975" t="s">
        <v>10176</v>
      </c>
      <c r="Z6975" t="s">
        <v>13509</v>
      </c>
      <c r="AA6975" t="s">
        <v>13505</v>
      </c>
      <c r="AB6975" t="s">
        <v>13510</v>
      </c>
      <c r="AC6975" t="s">
        <v>38</v>
      </c>
      <c r="AD6975">
        <v>98011</v>
      </c>
    </row>
    <row r="6976" spans="1:30" ht="409.5" x14ac:dyDescent="0.25">
      <c r="A6976">
        <f t="shared" ca="1" si="108"/>
        <v>6504</v>
      </c>
      <c r="B6976" t="s">
        <v>2046</v>
      </c>
      <c r="C6976" t="s">
        <v>80</v>
      </c>
      <c r="F6976" t="s">
        <v>1190</v>
      </c>
      <c r="G6976">
        <v>0</v>
      </c>
      <c r="O6976" t="s">
        <v>33</v>
      </c>
      <c r="Y6976" t="s">
        <v>10370</v>
      </c>
      <c r="Z6976" s="1" t="s">
        <v>10371</v>
      </c>
      <c r="AA6976" t="s">
        <v>10372</v>
      </c>
      <c r="AB6976" t="s">
        <v>10373</v>
      </c>
      <c r="AC6976" t="s">
        <v>38</v>
      </c>
      <c r="AD6976">
        <v>98040</v>
      </c>
    </row>
    <row r="6977" spans="1:30" x14ac:dyDescent="0.25">
      <c r="A6977">
        <f t="shared" ca="1" si="108"/>
        <v>19368</v>
      </c>
      <c r="B6977" t="s">
        <v>2046</v>
      </c>
      <c r="C6977" t="s">
        <v>80</v>
      </c>
      <c r="F6977" t="s">
        <v>2141</v>
      </c>
      <c r="O6977" t="s">
        <v>33</v>
      </c>
      <c r="Y6977" t="s">
        <v>12685</v>
      </c>
      <c r="Z6977" t="s">
        <v>14190</v>
      </c>
      <c r="AA6977" t="s">
        <v>14189</v>
      </c>
      <c r="AB6977">
        <v>-161867</v>
      </c>
      <c r="AC6977" t="s">
        <v>38</v>
      </c>
      <c r="AD6977">
        <v>99362</v>
      </c>
    </row>
    <row r="6978" spans="1:30" x14ac:dyDescent="0.25">
      <c r="A6978">
        <f t="shared" ref="A6978:A7041" ca="1" si="109">RANDBETWEEN(1,20000)</f>
        <v>400</v>
      </c>
      <c r="B6978" t="s">
        <v>96</v>
      </c>
      <c r="C6978" t="s">
        <v>97</v>
      </c>
      <c r="F6978" t="s">
        <v>716</v>
      </c>
      <c r="O6978" t="s">
        <v>63</v>
      </c>
      <c r="X6978" t="s">
        <v>34</v>
      </c>
      <c r="Y6978" t="s">
        <v>717</v>
      </c>
      <c r="Z6978" t="s">
        <v>5661</v>
      </c>
      <c r="AA6978" t="s">
        <v>5662</v>
      </c>
      <c r="AB6978">
        <v>-161214</v>
      </c>
      <c r="AC6978" t="s">
        <v>102</v>
      </c>
      <c r="AD6978">
        <v>97214</v>
      </c>
    </row>
    <row r="6979" spans="1:30" x14ac:dyDescent="0.25">
      <c r="A6979">
        <f t="shared" ca="1" si="109"/>
        <v>4814</v>
      </c>
      <c r="B6979" t="s">
        <v>677</v>
      </c>
      <c r="C6979" t="s">
        <v>80</v>
      </c>
      <c r="F6979" t="s">
        <v>10137</v>
      </c>
      <c r="G6979">
        <v>0</v>
      </c>
      <c r="O6979" t="s">
        <v>33</v>
      </c>
      <c r="Y6979" t="s">
        <v>2154</v>
      </c>
      <c r="Z6979" t="s">
        <v>10138</v>
      </c>
      <c r="AA6979" t="s">
        <v>10139</v>
      </c>
      <c r="AB6979" t="s">
        <v>10140</v>
      </c>
      <c r="AC6979" t="s">
        <v>38</v>
      </c>
      <c r="AD6979">
        <v>98504</v>
      </c>
    </row>
    <row r="6980" spans="1:30" x14ac:dyDescent="0.25">
      <c r="A6980">
        <f t="shared" ca="1" si="109"/>
        <v>13472</v>
      </c>
      <c r="B6980" t="s">
        <v>2046</v>
      </c>
      <c r="C6980" t="s">
        <v>80</v>
      </c>
      <c r="F6980" t="s">
        <v>15501</v>
      </c>
      <c r="O6980" t="s">
        <v>33</v>
      </c>
      <c r="Y6980" t="s">
        <v>15502</v>
      </c>
      <c r="Z6980" t="s">
        <v>15503</v>
      </c>
      <c r="AA6980" t="s">
        <v>15504</v>
      </c>
      <c r="AB6980">
        <v>-172510</v>
      </c>
      <c r="AC6980" t="s">
        <v>38</v>
      </c>
      <c r="AD6980">
        <v>99336</v>
      </c>
    </row>
    <row r="6981" spans="1:30" x14ac:dyDescent="0.25">
      <c r="A6981">
        <f t="shared" ca="1" si="109"/>
        <v>10566</v>
      </c>
      <c r="B6981" t="s">
        <v>773</v>
      </c>
      <c r="C6981" t="s">
        <v>80</v>
      </c>
      <c r="F6981" t="s">
        <v>3086</v>
      </c>
      <c r="G6981">
        <v>0</v>
      </c>
      <c r="O6981" t="s">
        <v>33</v>
      </c>
      <c r="X6981" t="s">
        <v>34</v>
      </c>
      <c r="Y6981" t="s">
        <v>5843</v>
      </c>
      <c r="Z6981" t="s">
        <v>5844</v>
      </c>
      <c r="AA6981" t="s">
        <v>5845</v>
      </c>
      <c r="AB6981" t="s">
        <v>5846</v>
      </c>
      <c r="AC6981" t="s">
        <v>38</v>
      </c>
      <c r="AD6981">
        <v>98201</v>
      </c>
    </row>
    <row r="6982" spans="1:30" ht="409.5" x14ac:dyDescent="0.25">
      <c r="A6982">
        <f t="shared" ca="1" si="109"/>
        <v>17536</v>
      </c>
      <c r="B6982" t="s">
        <v>2046</v>
      </c>
      <c r="C6982" t="s">
        <v>80</v>
      </c>
      <c r="F6982" t="s">
        <v>3086</v>
      </c>
      <c r="O6982" t="s">
        <v>33</v>
      </c>
      <c r="Y6982" t="s">
        <v>14599</v>
      </c>
      <c r="Z6982" s="1" t="s">
        <v>14600</v>
      </c>
      <c r="AA6982" t="s">
        <v>14598</v>
      </c>
      <c r="AB6982">
        <v>-170960</v>
      </c>
      <c r="AC6982" t="s">
        <v>38</v>
      </c>
      <c r="AD6982">
        <v>98201</v>
      </c>
    </row>
    <row r="6983" spans="1:30" ht="409.5" x14ac:dyDescent="0.25">
      <c r="A6983">
        <f t="shared" ca="1" si="109"/>
        <v>12174</v>
      </c>
      <c r="B6983" t="s">
        <v>3712</v>
      </c>
      <c r="C6983" t="s">
        <v>16820</v>
      </c>
      <c r="F6983" t="s">
        <v>20250</v>
      </c>
      <c r="G6983">
        <v>0</v>
      </c>
      <c r="O6983" t="s">
        <v>33</v>
      </c>
      <c r="X6983" t="s">
        <v>34</v>
      </c>
      <c r="Y6983" t="s">
        <v>22734</v>
      </c>
      <c r="Z6983" s="1" t="s">
        <v>24443</v>
      </c>
      <c r="AA6983" t="s">
        <v>24027</v>
      </c>
      <c r="AB6983" t="s">
        <v>24444</v>
      </c>
      <c r="AC6983" t="s">
        <v>102</v>
      </c>
      <c r="AD6983">
        <v>97302</v>
      </c>
    </row>
    <row r="6984" spans="1:30" x14ac:dyDescent="0.25">
      <c r="A6984">
        <f t="shared" ca="1" si="109"/>
        <v>10934</v>
      </c>
      <c r="B6984" t="s">
        <v>68</v>
      </c>
      <c r="C6984" t="s">
        <v>45</v>
      </c>
      <c r="F6984" t="s">
        <v>29249</v>
      </c>
      <c r="O6984" t="s">
        <v>33</v>
      </c>
      <c r="W6984">
        <v>15</v>
      </c>
      <c r="X6984" t="s">
        <v>34</v>
      </c>
      <c r="Y6984" t="s">
        <v>30134</v>
      </c>
      <c r="Z6984" t="s">
        <v>35899</v>
      </c>
      <c r="AA6984" t="s">
        <v>35877</v>
      </c>
      <c r="AB6984">
        <v>-181709</v>
      </c>
    </row>
    <row r="6985" spans="1:30" x14ac:dyDescent="0.25">
      <c r="A6985">
        <f t="shared" ca="1" si="109"/>
        <v>18962</v>
      </c>
      <c r="B6985" t="s">
        <v>2046</v>
      </c>
      <c r="C6985" t="s">
        <v>80</v>
      </c>
      <c r="F6985" t="s">
        <v>6335</v>
      </c>
      <c r="O6985" t="s">
        <v>33</v>
      </c>
      <c r="Y6985" t="s">
        <v>13361</v>
      </c>
      <c r="Z6985" t="s">
        <v>13362</v>
      </c>
      <c r="AA6985" t="s">
        <v>13359</v>
      </c>
      <c r="AB6985">
        <v>-171827</v>
      </c>
      <c r="AC6985" t="s">
        <v>38</v>
      </c>
      <c r="AD6985">
        <v>98273</v>
      </c>
    </row>
    <row r="6986" spans="1:30" ht="409.5" x14ac:dyDescent="0.25">
      <c r="A6986">
        <f t="shared" ca="1" si="109"/>
        <v>5782</v>
      </c>
      <c r="B6986" t="s">
        <v>2046</v>
      </c>
      <c r="C6986" t="s">
        <v>80</v>
      </c>
      <c r="F6986" t="s">
        <v>1418</v>
      </c>
      <c r="G6986">
        <v>0</v>
      </c>
      <c r="O6986" t="s">
        <v>33</v>
      </c>
      <c r="Y6986" t="s">
        <v>5784</v>
      </c>
      <c r="Z6986" s="1" t="s">
        <v>32210</v>
      </c>
      <c r="AA6986" t="s">
        <v>32211</v>
      </c>
      <c r="AB6986" t="s">
        <v>32212</v>
      </c>
      <c r="AC6986" t="s">
        <v>38</v>
      </c>
      <c r="AD6986">
        <v>98504</v>
      </c>
    </row>
    <row r="6987" spans="1:30" x14ac:dyDescent="0.25">
      <c r="A6987">
        <f t="shared" ca="1" si="109"/>
        <v>1126</v>
      </c>
      <c r="B6987" t="s">
        <v>164</v>
      </c>
      <c r="C6987" t="s">
        <v>165</v>
      </c>
      <c r="F6987" t="s">
        <v>638</v>
      </c>
      <c r="G6987">
        <v>0</v>
      </c>
      <c r="O6987" t="s">
        <v>33</v>
      </c>
      <c r="P6987" t="s">
        <v>484</v>
      </c>
      <c r="W6987">
        <v>30</v>
      </c>
      <c r="Y6987" t="s">
        <v>640</v>
      </c>
      <c r="Z6987" t="s">
        <v>38973</v>
      </c>
      <c r="AA6987" t="s">
        <v>38974</v>
      </c>
      <c r="AB6987" t="s">
        <v>38975</v>
      </c>
      <c r="AC6987" t="s">
        <v>38</v>
      </c>
      <c r="AD6987">
        <v>98104</v>
      </c>
    </row>
    <row r="6988" spans="1:30" ht="409.5" x14ac:dyDescent="0.25">
      <c r="A6988">
        <f t="shared" ca="1" si="109"/>
        <v>2860</v>
      </c>
      <c r="B6988" t="s">
        <v>1203</v>
      </c>
      <c r="C6988" t="s">
        <v>45</v>
      </c>
      <c r="F6988" t="s">
        <v>20250</v>
      </c>
      <c r="G6988">
        <v>0</v>
      </c>
      <c r="O6988" t="s">
        <v>33</v>
      </c>
      <c r="X6988" t="s">
        <v>34</v>
      </c>
      <c r="Y6988" t="s">
        <v>22598</v>
      </c>
      <c r="Z6988" s="1" t="s">
        <v>22621</v>
      </c>
      <c r="AA6988" t="s">
        <v>22580</v>
      </c>
      <c r="AB6988" t="s">
        <v>22622</v>
      </c>
      <c r="AC6988" t="s">
        <v>102</v>
      </c>
      <c r="AD6988">
        <v>97302</v>
      </c>
    </row>
    <row r="6989" spans="1:30" ht="409.5" x14ac:dyDescent="0.25">
      <c r="A6989">
        <f t="shared" ca="1" si="109"/>
        <v>13633</v>
      </c>
      <c r="B6989" t="s">
        <v>68</v>
      </c>
      <c r="C6989" t="s">
        <v>45</v>
      </c>
      <c r="F6989" t="s">
        <v>848</v>
      </c>
      <c r="N6989" t="s">
        <v>849</v>
      </c>
      <c r="O6989" t="s">
        <v>52</v>
      </c>
      <c r="Q6989" t="s">
        <v>850</v>
      </c>
      <c r="R6989" t="s">
        <v>851</v>
      </c>
      <c r="W6989">
        <v>30</v>
      </c>
      <c r="X6989" t="s">
        <v>34</v>
      </c>
      <c r="Y6989" t="s">
        <v>852</v>
      </c>
      <c r="Z6989" s="1" t="s">
        <v>853</v>
      </c>
      <c r="AA6989" t="s">
        <v>854</v>
      </c>
      <c r="AB6989">
        <v>-180048</v>
      </c>
      <c r="AC6989" t="s">
        <v>38</v>
      </c>
      <c r="AD6989">
        <v>98901</v>
      </c>
    </row>
    <row r="6990" spans="1:30" ht="409.5" x14ac:dyDescent="0.25">
      <c r="A6990">
        <f t="shared" ca="1" si="109"/>
        <v>617</v>
      </c>
      <c r="B6990" t="s">
        <v>96</v>
      </c>
      <c r="C6990" t="s">
        <v>97</v>
      </c>
      <c r="F6990" t="s">
        <v>1558</v>
      </c>
      <c r="G6990">
        <v>0</v>
      </c>
      <c r="O6990" t="s">
        <v>33</v>
      </c>
      <c r="X6990" t="s">
        <v>34</v>
      </c>
      <c r="Y6990" t="s">
        <v>1559</v>
      </c>
      <c r="Z6990" s="1" t="s">
        <v>20107</v>
      </c>
      <c r="AA6990" t="s">
        <v>20108</v>
      </c>
      <c r="AB6990" t="s">
        <v>20109</v>
      </c>
      <c r="AC6990" t="s">
        <v>38</v>
      </c>
      <c r="AD6990">
        <v>98109</v>
      </c>
    </row>
    <row r="6991" spans="1:30" x14ac:dyDescent="0.25">
      <c r="A6991">
        <f t="shared" ca="1" si="109"/>
        <v>4968</v>
      </c>
      <c r="B6991" t="s">
        <v>44</v>
      </c>
      <c r="F6991" t="s">
        <v>19776</v>
      </c>
      <c r="G6991">
        <v>106</v>
      </c>
      <c r="H6991" t="s">
        <v>617</v>
      </c>
      <c r="I6991" t="s">
        <v>2322</v>
      </c>
      <c r="L6991">
        <v>13.75</v>
      </c>
      <c r="X6991" t="s">
        <v>34</v>
      </c>
      <c r="Y6991" t="s">
        <v>19777</v>
      </c>
      <c r="Z6991" t="s">
        <v>19778</v>
      </c>
      <c r="AA6991" t="s">
        <v>19779</v>
      </c>
      <c r="AB6991" t="s">
        <v>19780</v>
      </c>
      <c r="AC6991" t="s">
        <v>38</v>
      </c>
      <c r="AD6991">
        <v>99336</v>
      </c>
    </row>
    <row r="6992" spans="1:30" x14ac:dyDescent="0.25">
      <c r="A6992">
        <f t="shared" ca="1" si="109"/>
        <v>3168</v>
      </c>
      <c r="B6992" t="s">
        <v>489</v>
      </c>
      <c r="C6992" t="s">
        <v>45</v>
      </c>
      <c r="F6992" t="s">
        <v>3449</v>
      </c>
      <c r="O6992" t="s">
        <v>33</v>
      </c>
      <c r="Y6992" t="s">
        <v>32523</v>
      </c>
      <c r="Z6992" t="s">
        <v>37133</v>
      </c>
      <c r="AA6992" t="s">
        <v>37134</v>
      </c>
      <c r="AB6992">
        <v>-172426</v>
      </c>
      <c r="AC6992" t="s">
        <v>38</v>
      </c>
      <c r="AD6992">
        <v>98052</v>
      </c>
    </row>
    <row r="6993" spans="1:30" ht="409.5" x14ac:dyDescent="0.25">
      <c r="A6993">
        <f t="shared" ca="1" si="109"/>
        <v>6414</v>
      </c>
      <c r="B6993" t="s">
        <v>107</v>
      </c>
      <c r="C6993" t="s">
        <v>108</v>
      </c>
      <c r="G6993">
        <v>0</v>
      </c>
      <c r="N6993" t="s">
        <v>468</v>
      </c>
      <c r="O6993" t="s">
        <v>52</v>
      </c>
      <c r="Q6993" t="s">
        <v>169</v>
      </c>
      <c r="X6993" t="s">
        <v>34</v>
      </c>
      <c r="Y6993" t="s">
        <v>469</v>
      </c>
      <c r="Z6993" s="1" t="s">
        <v>470</v>
      </c>
      <c r="AA6993" s="1" t="s">
        <v>471</v>
      </c>
      <c r="AB6993" t="s">
        <v>472</v>
      </c>
      <c r="AC6993" t="s">
        <v>38</v>
      </c>
      <c r="AD6993">
        <v>99205</v>
      </c>
    </row>
    <row r="6994" spans="1:30" x14ac:dyDescent="0.25">
      <c r="A6994">
        <f t="shared" ca="1" si="109"/>
        <v>1081</v>
      </c>
      <c r="B6994" t="s">
        <v>1483</v>
      </c>
      <c r="G6994">
        <v>0</v>
      </c>
      <c r="O6994" t="s">
        <v>33</v>
      </c>
      <c r="X6994" t="s">
        <v>34</v>
      </c>
      <c r="Y6994" t="s">
        <v>9396</v>
      </c>
      <c r="Z6994" t="s">
        <v>9397</v>
      </c>
      <c r="AA6994" t="s">
        <v>9398</v>
      </c>
      <c r="AB6994" t="s">
        <v>9399</v>
      </c>
      <c r="AC6994" t="s">
        <v>38</v>
      </c>
      <c r="AD6994">
        <v>98155</v>
      </c>
    </row>
    <row r="6995" spans="1:30" x14ac:dyDescent="0.25">
      <c r="A6995">
        <f t="shared" ca="1" si="109"/>
        <v>7802</v>
      </c>
      <c r="B6995" t="s">
        <v>2046</v>
      </c>
      <c r="C6995" t="s">
        <v>80</v>
      </c>
      <c r="F6995" t="s">
        <v>3086</v>
      </c>
      <c r="G6995">
        <v>0</v>
      </c>
      <c r="O6995" t="s">
        <v>33</v>
      </c>
      <c r="Y6995" t="s">
        <v>14125</v>
      </c>
      <c r="Z6995" t="s">
        <v>14126</v>
      </c>
      <c r="AA6995" t="s">
        <v>14123</v>
      </c>
      <c r="AB6995" t="s">
        <v>14127</v>
      </c>
      <c r="AC6995" t="s">
        <v>38</v>
      </c>
      <c r="AD6995">
        <v>98201</v>
      </c>
    </row>
    <row r="6996" spans="1:30" ht="409.5" x14ac:dyDescent="0.25">
      <c r="A6996">
        <f t="shared" ca="1" si="109"/>
        <v>4226</v>
      </c>
      <c r="B6996" t="s">
        <v>2046</v>
      </c>
      <c r="C6996" t="s">
        <v>80</v>
      </c>
      <c r="F6996" t="s">
        <v>923</v>
      </c>
      <c r="O6996" t="s">
        <v>33</v>
      </c>
      <c r="Y6996" t="s">
        <v>924</v>
      </c>
      <c r="Z6996" s="1" t="s">
        <v>10380</v>
      </c>
      <c r="AA6996" t="s">
        <v>10381</v>
      </c>
      <c r="AB6996">
        <v>-173007</v>
      </c>
      <c r="AC6996" t="s">
        <v>38</v>
      </c>
      <c r="AD6996">
        <v>98663</v>
      </c>
    </row>
    <row r="6997" spans="1:30" x14ac:dyDescent="0.25">
      <c r="A6997">
        <f t="shared" ca="1" si="109"/>
        <v>6468</v>
      </c>
      <c r="B6997" t="s">
        <v>677</v>
      </c>
      <c r="C6997" t="s">
        <v>80</v>
      </c>
      <c r="F6997" t="s">
        <v>908</v>
      </c>
      <c r="O6997" t="s">
        <v>33</v>
      </c>
      <c r="Y6997" t="s">
        <v>11963</v>
      </c>
      <c r="Z6997" t="s">
        <v>13296</v>
      </c>
      <c r="AA6997" t="s">
        <v>13297</v>
      </c>
      <c r="AB6997">
        <v>-161184</v>
      </c>
      <c r="AC6997" t="s">
        <v>102</v>
      </c>
      <c r="AD6997">
        <v>97205</v>
      </c>
    </row>
    <row r="6998" spans="1:30" ht="300" x14ac:dyDescent="0.25">
      <c r="A6998">
        <f t="shared" ca="1" si="109"/>
        <v>12649</v>
      </c>
      <c r="B6998" t="s">
        <v>96</v>
      </c>
      <c r="C6998" t="s">
        <v>97</v>
      </c>
      <c r="F6998" t="s">
        <v>658</v>
      </c>
      <c r="O6998" t="s">
        <v>33</v>
      </c>
      <c r="X6998" t="s">
        <v>34</v>
      </c>
      <c r="Y6998" t="s">
        <v>37423</v>
      </c>
      <c r="Z6998" s="1" t="s">
        <v>37424</v>
      </c>
      <c r="AA6998" t="s">
        <v>37420</v>
      </c>
      <c r="AB6998">
        <v>-162928</v>
      </c>
      <c r="AC6998" t="s">
        <v>2243</v>
      </c>
      <c r="AD6998">
        <v>85701</v>
      </c>
    </row>
    <row r="6999" spans="1:30" x14ac:dyDescent="0.25">
      <c r="A6999">
        <f t="shared" ca="1" si="109"/>
        <v>16282</v>
      </c>
      <c r="B6999" t="s">
        <v>2046</v>
      </c>
      <c r="C6999" t="s">
        <v>80</v>
      </c>
      <c r="F6999" t="s">
        <v>8115</v>
      </c>
      <c r="O6999" t="s">
        <v>33</v>
      </c>
      <c r="Y6999" t="s">
        <v>722</v>
      </c>
      <c r="Z6999" t="s">
        <v>14058</v>
      </c>
      <c r="AA6999" t="s">
        <v>14059</v>
      </c>
      <c r="AB6999">
        <v>-161023</v>
      </c>
      <c r="AC6999" t="s">
        <v>38</v>
      </c>
      <c r="AD6999">
        <v>98052</v>
      </c>
    </row>
    <row r="7000" spans="1:30" ht="409.5" x14ac:dyDescent="0.25">
      <c r="A7000">
        <f t="shared" ca="1" si="109"/>
        <v>14349</v>
      </c>
      <c r="B7000" t="s">
        <v>79</v>
      </c>
      <c r="C7000" t="s">
        <v>80</v>
      </c>
      <c r="F7000" t="s">
        <v>413</v>
      </c>
      <c r="O7000" t="s">
        <v>33</v>
      </c>
      <c r="Y7000" t="s">
        <v>7165</v>
      </c>
      <c r="Z7000" s="1" t="s">
        <v>26390</v>
      </c>
      <c r="AA7000" t="s">
        <v>26391</v>
      </c>
      <c r="AB7000">
        <v>-172382</v>
      </c>
      <c r="AC7000" t="s">
        <v>38</v>
      </c>
      <c r="AD7000">
        <v>98004</v>
      </c>
    </row>
    <row r="7001" spans="1:30" x14ac:dyDescent="0.25">
      <c r="A7001">
        <f t="shared" ca="1" si="109"/>
        <v>1655</v>
      </c>
      <c r="B7001" t="s">
        <v>178</v>
      </c>
      <c r="F7001" t="s">
        <v>27235</v>
      </c>
      <c r="G7001">
        <v>0</v>
      </c>
      <c r="O7001" t="s">
        <v>33</v>
      </c>
      <c r="X7001" t="s">
        <v>34</v>
      </c>
      <c r="Y7001" t="s">
        <v>27236</v>
      </c>
      <c r="Z7001" t="s">
        <v>27237</v>
      </c>
      <c r="AA7001" t="s">
        <v>27238</v>
      </c>
      <c r="AB7001" t="s">
        <v>27239</v>
      </c>
      <c r="AC7001" t="s">
        <v>38</v>
      </c>
      <c r="AD7001">
        <v>99362</v>
      </c>
    </row>
    <row r="7002" spans="1:30" x14ac:dyDescent="0.25">
      <c r="A7002">
        <f t="shared" ca="1" si="109"/>
        <v>7220</v>
      </c>
      <c r="B7002" t="s">
        <v>2046</v>
      </c>
      <c r="C7002" t="s">
        <v>80</v>
      </c>
      <c r="F7002" t="s">
        <v>990</v>
      </c>
      <c r="O7002" t="s">
        <v>33</v>
      </c>
      <c r="Y7002" t="s">
        <v>7426</v>
      </c>
      <c r="Z7002" t="s">
        <v>14179</v>
      </c>
      <c r="AA7002" t="s">
        <v>14180</v>
      </c>
      <c r="AB7002">
        <v>-171042</v>
      </c>
      <c r="AC7002" t="s">
        <v>38</v>
      </c>
      <c r="AD7002">
        <v>98668</v>
      </c>
    </row>
    <row r="7003" spans="1:30" x14ac:dyDescent="0.25">
      <c r="A7003">
        <f t="shared" ca="1" si="109"/>
        <v>655</v>
      </c>
      <c r="B7003" t="s">
        <v>96</v>
      </c>
      <c r="C7003" t="s">
        <v>97</v>
      </c>
      <c r="O7003" t="s">
        <v>63</v>
      </c>
      <c r="X7003" t="s">
        <v>34</v>
      </c>
      <c r="Y7003" t="s">
        <v>19945</v>
      </c>
      <c r="Z7003" t="s">
        <v>19946</v>
      </c>
      <c r="AA7003" t="s">
        <v>19947</v>
      </c>
      <c r="AB7003">
        <v>-170677</v>
      </c>
    </row>
    <row r="7004" spans="1:30" ht="300" x14ac:dyDescent="0.25">
      <c r="A7004">
        <f t="shared" ca="1" si="109"/>
        <v>11878</v>
      </c>
      <c r="B7004" t="s">
        <v>334</v>
      </c>
      <c r="C7004" t="s">
        <v>45</v>
      </c>
      <c r="N7004" s="1" t="s">
        <v>28232</v>
      </c>
      <c r="O7004" t="s">
        <v>33</v>
      </c>
      <c r="Q7004" t="s">
        <v>3627</v>
      </c>
      <c r="V7004" s="1" t="s">
        <v>28233</v>
      </c>
      <c r="W7004">
        <v>30</v>
      </c>
      <c r="X7004" t="s">
        <v>34</v>
      </c>
      <c r="Y7004" t="s">
        <v>9893</v>
      </c>
      <c r="Z7004" t="s">
        <v>28234</v>
      </c>
      <c r="AA7004" t="s">
        <v>4470</v>
      </c>
      <c r="AB7004">
        <v>-160158</v>
      </c>
      <c r="AC7004" t="s">
        <v>38</v>
      </c>
      <c r="AD7004">
        <v>98031</v>
      </c>
    </row>
    <row r="7005" spans="1:30" x14ac:dyDescent="0.25">
      <c r="A7005">
        <f t="shared" ca="1" si="109"/>
        <v>2147</v>
      </c>
      <c r="B7005" t="s">
        <v>2046</v>
      </c>
      <c r="C7005" t="s">
        <v>80</v>
      </c>
      <c r="F7005" t="s">
        <v>160</v>
      </c>
      <c r="G7005">
        <v>0</v>
      </c>
      <c r="O7005" t="s">
        <v>33</v>
      </c>
      <c r="Y7005" t="s">
        <v>7639</v>
      </c>
      <c r="Z7005" t="s">
        <v>13671</v>
      </c>
      <c r="AA7005" t="s">
        <v>13672</v>
      </c>
      <c r="AB7005" t="s">
        <v>13673</v>
      </c>
      <c r="AC7005" t="s">
        <v>38</v>
      </c>
      <c r="AD7005">
        <v>98223</v>
      </c>
    </row>
    <row r="7006" spans="1:30" x14ac:dyDescent="0.25">
      <c r="A7006">
        <f t="shared" ca="1" si="109"/>
        <v>9885</v>
      </c>
      <c r="B7006" t="s">
        <v>68</v>
      </c>
      <c r="C7006" t="s">
        <v>45</v>
      </c>
      <c r="O7006" t="s">
        <v>33</v>
      </c>
      <c r="X7006" t="s">
        <v>34</v>
      </c>
      <c r="Y7006" t="s">
        <v>9944</v>
      </c>
      <c r="Z7006" t="s">
        <v>18662</v>
      </c>
      <c r="AA7006" t="s">
        <v>18663</v>
      </c>
      <c r="AB7006">
        <v>-170348</v>
      </c>
      <c r="AC7006" t="s">
        <v>38</v>
      </c>
      <c r="AD7006">
        <v>98040</v>
      </c>
    </row>
    <row r="7007" spans="1:30" x14ac:dyDescent="0.25">
      <c r="A7007">
        <f t="shared" ca="1" si="109"/>
        <v>16499</v>
      </c>
      <c r="B7007" t="s">
        <v>30</v>
      </c>
      <c r="C7007" t="s">
        <v>31</v>
      </c>
      <c r="F7007" t="s">
        <v>160</v>
      </c>
      <c r="G7007">
        <v>0</v>
      </c>
      <c r="O7007" t="s">
        <v>33</v>
      </c>
      <c r="X7007" t="s">
        <v>34</v>
      </c>
      <c r="Y7007" t="s">
        <v>161</v>
      </c>
      <c r="Z7007" t="s">
        <v>9813</v>
      </c>
      <c r="AA7007" t="s">
        <v>9813</v>
      </c>
      <c r="AB7007" t="s">
        <v>9814</v>
      </c>
      <c r="AC7007" t="s">
        <v>38</v>
      </c>
      <c r="AD7007">
        <v>98109</v>
      </c>
    </row>
    <row r="7008" spans="1:30" x14ac:dyDescent="0.25">
      <c r="A7008">
        <f t="shared" ca="1" si="109"/>
        <v>11686</v>
      </c>
      <c r="B7008" t="s">
        <v>73</v>
      </c>
      <c r="C7008" t="s">
        <v>74</v>
      </c>
      <c r="F7008" t="s">
        <v>25765</v>
      </c>
      <c r="O7008" t="s">
        <v>33</v>
      </c>
      <c r="Y7008" t="s">
        <v>25766</v>
      </c>
      <c r="Z7008" t="s">
        <v>25767</v>
      </c>
      <c r="AA7008" t="s">
        <v>25768</v>
      </c>
      <c r="AB7008">
        <v>-162998</v>
      </c>
    </row>
    <row r="7009" spans="1:30" x14ac:dyDescent="0.25">
      <c r="A7009">
        <f t="shared" ca="1" si="109"/>
        <v>10421</v>
      </c>
      <c r="B7009" t="s">
        <v>124</v>
      </c>
      <c r="C7009" t="s">
        <v>45</v>
      </c>
      <c r="F7009" t="s">
        <v>35289</v>
      </c>
      <c r="O7009" t="s">
        <v>33</v>
      </c>
      <c r="W7009">
        <v>15</v>
      </c>
      <c r="X7009" t="s">
        <v>34</v>
      </c>
      <c r="Y7009" t="s">
        <v>35661</v>
      </c>
      <c r="Z7009" t="s">
        <v>35662</v>
      </c>
      <c r="AA7009" t="s">
        <v>35663</v>
      </c>
      <c r="AB7009">
        <v>-180002</v>
      </c>
      <c r="AC7009" t="s">
        <v>38</v>
      </c>
      <c r="AD7009">
        <v>98104</v>
      </c>
    </row>
    <row r="7010" spans="1:30" x14ac:dyDescent="0.25">
      <c r="A7010">
        <f t="shared" ca="1" si="109"/>
        <v>9316</v>
      </c>
      <c r="B7010" t="s">
        <v>73</v>
      </c>
      <c r="C7010" t="s">
        <v>74</v>
      </c>
      <c r="F7010" t="s">
        <v>4918</v>
      </c>
      <c r="O7010" t="s">
        <v>33</v>
      </c>
      <c r="Y7010" t="s">
        <v>4919</v>
      </c>
      <c r="Z7010" t="s">
        <v>4920</v>
      </c>
      <c r="AA7010" t="s">
        <v>4921</v>
      </c>
      <c r="AB7010">
        <v>-162636</v>
      </c>
    </row>
    <row r="7011" spans="1:30" ht="409.5" x14ac:dyDescent="0.25">
      <c r="A7011">
        <f t="shared" ca="1" si="109"/>
        <v>11004</v>
      </c>
      <c r="B7011" t="s">
        <v>276</v>
      </c>
      <c r="C7011" t="s">
        <v>45</v>
      </c>
      <c r="G7011">
        <v>0</v>
      </c>
      <c r="N7011" t="s">
        <v>468</v>
      </c>
      <c r="O7011" t="s">
        <v>33</v>
      </c>
      <c r="X7011" t="s">
        <v>34</v>
      </c>
      <c r="Y7011" t="s">
        <v>16943</v>
      </c>
      <c r="Z7011" s="1" t="s">
        <v>16944</v>
      </c>
      <c r="AA7011" t="s">
        <v>16945</v>
      </c>
      <c r="AB7011" t="s">
        <v>16946</v>
      </c>
    </row>
    <row r="7012" spans="1:30" x14ac:dyDescent="0.25">
      <c r="A7012">
        <f t="shared" ca="1" si="109"/>
        <v>16319</v>
      </c>
      <c r="B7012" t="s">
        <v>2046</v>
      </c>
      <c r="C7012" t="s">
        <v>80</v>
      </c>
      <c r="F7012" t="s">
        <v>7991</v>
      </c>
      <c r="O7012" t="s">
        <v>33</v>
      </c>
      <c r="Y7012" t="s">
        <v>7992</v>
      </c>
      <c r="Z7012" t="s">
        <v>11661</v>
      </c>
      <c r="AA7012" t="s">
        <v>11662</v>
      </c>
      <c r="AB7012">
        <v>-161098</v>
      </c>
      <c r="AC7012" t="s">
        <v>38</v>
      </c>
      <c r="AD7012">
        <v>99361</v>
      </c>
    </row>
    <row r="7013" spans="1:30" x14ac:dyDescent="0.25">
      <c r="A7013">
        <f t="shared" ca="1" si="109"/>
        <v>15376</v>
      </c>
      <c r="B7013" t="s">
        <v>685</v>
      </c>
      <c r="C7013" t="s">
        <v>686</v>
      </c>
      <c r="F7013" t="s">
        <v>31079</v>
      </c>
      <c r="O7013" t="s">
        <v>33</v>
      </c>
      <c r="Y7013" t="s">
        <v>31080</v>
      </c>
      <c r="Z7013" t="s">
        <v>33943</v>
      </c>
      <c r="AA7013" t="s">
        <v>33935</v>
      </c>
      <c r="AB7013">
        <v>-171218</v>
      </c>
    </row>
    <row r="7014" spans="1:30" x14ac:dyDescent="0.25">
      <c r="A7014">
        <f t="shared" ca="1" si="109"/>
        <v>19347</v>
      </c>
      <c r="B7014" t="s">
        <v>739</v>
      </c>
      <c r="C7014" t="s">
        <v>686</v>
      </c>
      <c r="F7014" t="s">
        <v>29818</v>
      </c>
      <c r="O7014" t="s">
        <v>33</v>
      </c>
      <c r="Y7014" t="s">
        <v>29819</v>
      </c>
      <c r="Z7014" t="s">
        <v>30618</v>
      </c>
      <c r="AA7014" t="s">
        <v>30607</v>
      </c>
      <c r="AB7014">
        <v>-160625</v>
      </c>
      <c r="AC7014" t="s">
        <v>38</v>
      </c>
      <c r="AD7014">
        <v>98409</v>
      </c>
    </row>
    <row r="7015" spans="1:30" ht="409.5" x14ac:dyDescent="0.25">
      <c r="A7015">
        <f t="shared" ca="1" si="109"/>
        <v>5185</v>
      </c>
      <c r="B7015" t="s">
        <v>30</v>
      </c>
      <c r="C7015" t="s">
        <v>31</v>
      </c>
      <c r="F7015" t="s">
        <v>1305</v>
      </c>
      <c r="G7015">
        <v>0</v>
      </c>
      <c r="O7015" t="s">
        <v>33</v>
      </c>
      <c r="X7015" t="s">
        <v>34</v>
      </c>
      <c r="Y7015" t="s">
        <v>21863</v>
      </c>
      <c r="Z7015" s="1" t="s">
        <v>42858</v>
      </c>
      <c r="AA7015" s="1" t="s">
        <v>42858</v>
      </c>
      <c r="AB7015" t="s">
        <v>42859</v>
      </c>
      <c r="AC7015" t="s">
        <v>38</v>
      </c>
      <c r="AD7015">
        <v>98402</v>
      </c>
    </row>
    <row r="7016" spans="1:30" ht="409.5" x14ac:dyDescent="0.25">
      <c r="A7016">
        <f t="shared" ca="1" si="109"/>
        <v>18558</v>
      </c>
      <c r="B7016" t="s">
        <v>68</v>
      </c>
      <c r="C7016" t="s">
        <v>45</v>
      </c>
      <c r="O7016" t="s">
        <v>1</v>
      </c>
      <c r="Y7016" t="s">
        <v>19560</v>
      </c>
      <c r="Z7016" s="1" t="s">
        <v>31650</v>
      </c>
      <c r="AA7016" t="s">
        <v>31651</v>
      </c>
      <c r="AB7016">
        <v>-181535</v>
      </c>
      <c r="AC7016" t="s">
        <v>38</v>
      </c>
      <c r="AD7016">
        <v>98374</v>
      </c>
    </row>
    <row r="7017" spans="1:30" x14ac:dyDescent="0.25">
      <c r="A7017">
        <f t="shared" ca="1" si="109"/>
        <v>14980</v>
      </c>
      <c r="B7017" t="s">
        <v>685</v>
      </c>
      <c r="C7017" t="s">
        <v>686</v>
      </c>
      <c r="F7017" t="s">
        <v>29249</v>
      </c>
      <c r="G7017">
        <v>0</v>
      </c>
      <c r="O7017" t="s">
        <v>33</v>
      </c>
      <c r="Y7017" t="s">
        <v>29250</v>
      </c>
      <c r="Z7017" t="s">
        <v>34895</v>
      </c>
      <c r="AA7017" t="s">
        <v>34896</v>
      </c>
      <c r="AB7017" t="s">
        <v>34897</v>
      </c>
      <c r="AC7017" t="s">
        <v>38</v>
      </c>
      <c r="AD7017">
        <v>98223</v>
      </c>
    </row>
    <row r="7018" spans="1:30" ht="409.5" x14ac:dyDescent="0.25">
      <c r="A7018">
        <f t="shared" ca="1" si="109"/>
        <v>14969</v>
      </c>
      <c r="B7018" t="s">
        <v>685</v>
      </c>
      <c r="C7018" t="s">
        <v>686</v>
      </c>
      <c r="F7018" t="s">
        <v>34520</v>
      </c>
      <c r="G7018">
        <v>0</v>
      </c>
      <c r="O7018" t="s">
        <v>33</v>
      </c>
      <c r="Y7018" t="s">
        <v>34521</v>
      </c>
      <c r="Z7018" s="1" t="s">
        <v>34522</v>
      </c>
      <c r="AA7018" t="s">
        <v>34436</v>
      </c>
      <c r="AB7018" t="s">
        <v>34523</v>
      </c>
      <c r="AC7018" t="s">
        <v>38</v>
      </c>
      <c r="AD7018">
        <v>98101</v>
      </c>
    </row>
    <row r="7019" spans="1:30" x14ac:dyDescent="0.25">
      <c r="A7019">
        <f t="shared" ca="1" si="109"/>
        <v>16054</v>
      </c>
      <c r="B7019" t="s">
        <v>739</v>
      </c>
      <c r="C7019" t="s">
        <v>686</v>
      </c>
      <c r="F7019" t="s">
        <v>160</v>
      </c>
      <c r="O7019" t="s">
        <v>33</v>
      </c>
      <c r="Y7019" t="s">
        <v>3018</v>
      </c>
      <c r="Z7019" t="s">
        <v>29431</v>
      </c>
      <c r="AA7019" t="s">
        <v>29432</v>
      </c>
      <c r="AB7019">
        <v>-161687</v>
      </c>
      <c r="AC7019" t="s">
        <v>38</v>
      </c>
      <c r="AD7019">
        <v>98908</v>
      </c>
    </row>
    <row r="7020" spans="1:30" x14ac:dyDescent="0.25">
      <c r="A7020">
        <f t="shared" ca="1" si="109"/>
        <v>11143</v>
      </c>
      <c r="B7020" t="s">
        <v>519</v>
      </c>
      <c r="F7020" t="s">
        <v>4531</v>
      </c>
      <c r="G7020">
        <v>0</v>
      </c>
      <c r="O7020" t="s">
        <v>33</v>
      </c>
      <c r="X7020" t="s">
        <v>34</v>
      </c>
      <c r="Y7020" t="s">
        <v>4532</v>
      </c>
      <c r="Z7020" t="s">
        <v>4533</v>
      </c>
      <c r="AA7020" t="s">
        <v>4534</v>
      </c>
      <c r="AB7020" t="s">
        <v>4535</v>
      </c>
      <c r="AC7020" t="s">
        <v>243</v>
      </c>
      <c r="AD7020">
        <v>90245</v>
      </c>
    </row>
    <row r="7021" spans="1:30" x14ac:dyDescent="0.25">
      <c r="A7021">
        <f t="shared" ca="1" si="109"/>
        <v>7883</v>
      </c>
      <c r="B7021" t="s">
        <v>685</v>
      </c>
      <c r="C7021" t="s">
        <v>686</v>
      </c>
      <c r="F7021" t="s">
        <v>6371</v>
      </c>
      <c r="O7021" t="s">
        <v>33</v>
      </c>
      <c r="W7021">
        <v>15</v>
      </c>
      <c r="X7021" t="s">
        <v>34</v>
      </c>
      <c r="Y7021" t="s">
        <v>29839</v>
      </c>
      <c r="Z7021" t="s">
        <v>33263</v>
      </c>
      <c r="AA7021" t="s">
        <v>33264</v>
      </c>
      <c r="AB7021">
        <v>-180899</v>
      </c>
      <c r="AC7021" t="s">
        <v>38</v>
      </c>
      <c r="AD7021">
        <v>98409</v>
      </c>
    </row>
    <row r="7022" spans="1:30" x14ac:dyDescent="0.25">
      <c r="A7022">
        <f t="shared" ca="1" si="109"/>
        <v>19169</v>
      </c>
      <c r="B7022" t="s">
        <v>2046</v>
      </c>
      <c r="C7022" t="s">
        <v>80</v>
      </c>
      <c r="F7022" t="s">
        <v>433</v>
      </c>
      <c r="G7022">
        <v>0</v>
      </c>
      <c r="O7022" t="s">
        <v>33</v>
      </c>
      <c r="Y7022" t="s">
        <v>13225</v>
      </c>
      <c r="Z7022" t="s">
        <v>14297</v>
      </c>
      <c r="AA7022" t="s">
        <v>14298</v>
      </c>
      <c r="AB7022" t="s">
        <v>14299</v>
      </c>
      <c r="AC7022" t="s">
        <v>38</v>
      </c>
      <c r="AD7022">
        <v>98660</v>
      </c>
    </row>
    <row r="7023" spans="1:30" x14ac:dyDescent="0.25">
      <c r="A7023">
        <f t="shared" ca="1" si="109"/>
        <v>3942</v>
      </c>
      <c r="B7023" t="s">
        <v>96</v>
      </c>
      <c r="C7023" t="s">
        <v>97</v>
      </c>
      <c r="F7023" t="s">
        <v>3005</v>
      </c>
      <c r="G7023">
        <v>0</v>
      </c>
      <c r="O7023" t="s">
        <v>155</v>
      </c>
      <c r="X7023" t="s">
        <v>34</v>
      </c>
      <c r="Y7023" t="s">
        <v>3006</v>
      </c>
      <c r="Z7023" t="s">
        <v>3007</v>
      </c>
      <c r="AA7023" t="s">
        <v>3008</v>
      </c>
      <c r="AB7023" t="s">
        <v>3009</v>
      </c>
    </row>
    <row r="7024" spans="1:30" x14ac:dyDescent="0.25">
      <c r="A7024">
        <f t="shared" ca="1" si="109"/>
        <v>16796</v>
      </c>
      <c r="B7024" t="s">
        <v>2046</v>
      </c>
      <c r="C7024" t="s">
        <v>80</v>
      </c>
      <c r="F7024" t="s">
        <v>7991</v>
      </c>
      <c r="G7024">
        <v>0</v>
      </c>
      <c r="O7024" t="s">
        <v>33</v>
      </c>
      <c r="Y7024" t="s">
        <v>7992</v>
      </c>
      <c r="Z7024" t="s">
        <v>14182</v>
      </c>
      <c r="AA7024" t="s">
        <v>14183</v>
      </c>
      <c r="AB7024" t="s">
        <v>14184</v>
      </c>
      <c r="AC7024" t="s">
        <v>38</v>
      </c>
      <c r="AD7024">
        <v>99361</v>
      </c>
    </row>
    <row r="7025" spans="1:30" ht="409.5" x14ac:dyDescent="0.25">
      <c r="A7025">
        <f t="shared" ca="1" si="109"/>
        <v>11234</v>
      </c>
      <c r="B7025" t="s">
        <v>96</v>
      </c>
      <c r="C7025" t="s">
        <v>97</v>
      </c>
      <c r="O7025" t="s">
        <v>33</v>
      </c>
      <c r="X7025" t="s">
        <v>34</v>
      </c>
      <c r="Y7025" t="s">
        <v>2893</v>
      </c>
      <c r="Z7025" s="1" t="s">
        <v>38767</v>
      </c>
      <c r="AA7025" t="s">
        <v>38768</v>
      </c>
      <c r="AB7025">
        <v>-163647</v>
      </c>
      <c r="AC7025" t="s">
        <v>38</v>
      </c>
      <c r="AD7025">
        <v>98682</v>
      </c>
    </row>
    <row r="7026" spans="1:30" ht="390" x14ac:dyDescent="0.25">
      <c r="A7026">
        <f t="shared" ca="1" si="109"/>
        <v>3428</v>
      </c>
      <c r="B7026" t="s">
        <v>739</v>
      </c>
      <c r="C7026" t="s">
        <v>686</v>
      </c>
      <c r="F7026" t="s">
        <v>29415</v>
      </c>
      <c r="O7026" t="s">
        <v>33</v>
      </c>
      <c r="Y7026" t="s">
        <v>29949</v>
      </c>
      <c r="Z7026" s="1" t="s">
        <v>29950</v>
      </c>
      <c r="AA7026" t="s">
        <v>29921</v>
      </c>
      <c r="AB7026">
        <v>-180814</v>
      </c>
    </row>
    <row r="7027" spans="1:30" ht="409.5" x14ac:dyDescent="0.25">
      <c r="A7027">
        <f t="shared" ca="1" si="109"/>
        <v>772</v>
      </c>
      <c r="B7027" t="s">
        <v>164</v>
      </c>
      <c r="C7027" t="s">
        <v>165</v>
      </c>
      <c r="O7027" t="s">
        <v>155</v>
      </c>
      <c r="X7027" t="s">
        <v>34</v>
      </c>
      <c r="Y7027" t="s">
        <v>28834</v>
      </c>
      <c r="Z7027" s="1" t="s">
        <v>28835</v>
      </c>
      <c r="AA7027" t="s">
        <v>28836</v>
      </c>
      <c r="AB7027">
        <v>-170963</v>
      </c>
      <c r="AC7027" t="s">
        <v>38</v>
      </c>
      <c r="AD7027">
        <v>98926</v>
      </c>
    </row>
    <row r="7028" spans="1:30" x14ac:dyDescent="0.25">
      <c r="A7028">
        <f t="shared" ca="1" si="109"/>
        <v>9287</v>
      </c>
      <c r="B7028" t="s">
        <v>685</v>
      </c>
      <c r="C7028" t="s">
        <v>686</v>
      </c>
      <c r="F7028" t="s">
        <v>4924</v>
      </c>
      <c r="O7028" t="s">
        <v>33</v>
      </c>
      <c r="Y7028" t="s">
        <v>29570</v>
      </c>
      <c r="Z7028" t="s">
        <v>33111</v>
      </c>
      <c r="AA7028" t="s">
        <v>33112</v>
      </c>
      <c r="AB7028">
        <v>-173120</v>
      </c>
      <c r="AC7028" t="s">
        <v>38</v>
      </c>
      <c r="AD7028">
        <v>98007</v>
      </c>
    </row>
    <row r="7029" spans="1:30" ht="409.5" x14ac:dyDescent="0.25">
      <c r="A7029">
        <f t="shared" ca="1" si="109"/>
        <v>5828</v>
      </c>
      <c r="B7029" t="s">
        <v>124</v>
      </c>
      <c r="C7029" t="s">
        <v>45</v>
      </c>
      <c r="O7029" t="s">
        <v>33</v>
      </c>
      <c r="X7029" t="s">
        <v>34</v>
      </c>
      <c r="Y7029" t="s">
        <v>2773</v>
      </c>
      <c r="Z7029" s="1" t="s">
        <v>2774</v>
      </c>
      <c r="AA7029" t="s">
        <v>2775</v>
      </c>
      <c r="AB7029">
        <v>-172449</v>
      </c>
      <c r="AC7029" t="s">
        <v>38</v>
      </c>
      <c r="AD7029">
        <v>98901</v>
      </c>
    </row>
    <row r="7030" spans="1:30" ht="409.5" x14ac:dyDescent="0.25">
      <c r="A7030">
        <f t="shared" ca="1" si="109"/>
        <v>8380</v>
      </c>
      <c r="B7030" t="s">
        <v>2046</v>
      </c>
      <c r="C7030" t="s">
        <v>80</v>
      </c>
      <c r="F7030" t="s">
        <v>658</v>
      </c>
      <c r="G7030">
        <v>0</v>
      </c>
      <c r="O7030" t="s">
        <v>33</v>
      </c>
      <c r="Y7030" t="s">
        <v>14787</v>
      </c>
      <c r="Z7030" s="1" t="s">
        <v>14788</v>
      </c>
      <c r="AA7030" t="s">
        <v>14789</v>
      </c>
      <c r="AB7030" t="s">
        <v>14790</v>
      </c>
      <c r="AC7030" t="s">
        <v>102</v>
      </c>
      <c r="AD7030">
        <v>97205</v>
      </c>
    </row>
    <row r="7031" spans="1:30" x14ac:dyDescent="0.25">
      <c r="A7031">
        <f t="shared" ca="1" si="109"/>
        <v>21</v>
      </c>
      <c r="B7031" t="s">
        <v>3712</v>
      </c>
      <c r="C7031" t="s">
        <v>45</v>
      </c>
      <c r="F7031" t="s">
        <v>22586</v>
      </c>
      <c r="G7031">
        <v>0</v>
      </c>
      <c r="O7031" t="s">
        <v>33</v>
      </c>
      <c r="X7031" t="s">
        <v>34</v>
      </c>
      <c r="Y7031" t="s">
        <v>22587</v>
      </c>
      <c r="Z7031" t="s">
        <v>24104</v>
      </c>
      <c r="AA7031" t="s">
        <v>24027</v>
      </c>
      <c r="AB7031" t="s">
        <v>24105</v>
      </c>
      <c r="AC7031" t="s">
        <v>102</v>
      </c>
      <c r="AD7031">
        <v>97389</v>
      </c>
    </row>
    <row r="7032" spans="1:30" x14ac:dyDescent="0.25">
      <c r="A7032">
        <f t="shared" ca="1" si="109"/>
        <v>18718</v>
      </c>
      <c r="B7032" t="s">
        <v>2046</v>
      </c>
      <c r="C7032" t="s">
        <v>80</v>
      </c>
      <c r="F7032" t="s">
        <v>5745</v>
      </c>
      <c r="G7032">
        <v>0</v>
      </c>
      <c r="O7032" t="s">
        <v>33</v>
      </c>
      <c r="Y7032" t="s">
        <v>10186</v>
      </c>
      <c r="Z7032" t="s">
        <v>14925</v>
      </c>
      <c r="AA7032" t="s">
        <v>14926</v>
      </c>
      <c r="AB7032" t="s">
        <v>14927</v>
      </c>
      <c r="AC7032" t="s">
        <v>38</v>
      </c>
      <c r="AD7032">
        <v>98201</v>
      </c>
    </row>
    <row r="7033" spans="1:30" ht="390" x14ac:dyDescent="0.25">
      <c r="A7033">
        <f t="shared" ca="1" si="109"/>
        <v>2560</v>
      </c>
      <c r="B7033" t="s">
        <v>677</v>
      </c>
      <c r="C7033" t="s">
        <v>80</v>
      </c>
      <c r="F7033" t="s">
        <v>6783</v>
      </c>
      <c r="G7033">
        <v>0</v>
      </c>
      <c r="O7033" t="s">
        <v>33</v>
      </c>
      <c r="Y7033" t="s">
        <v>6784</v>
      </c>
      <c r="Z7033" s="1" t="s">
        <v>18342</v>
      </c>
      <c r="AA7033" t="s">
        <v>18343</v>
      </c>
      <c r="AB7033" t="s">
        <v>18344</v>
      </c>
      <c r="AC7033" t="s">
        <v>38</v>
      </c>
      <c r="AD7033">
        <v>98104</v>
      </c>
    </row>
    <row r="7034" spans="1:30" x14ac:dyDescent="0.25">
      <c r="A7034">
        <f t="shared" ca="1" si="109"/>
        <v>4868</v>
      </c>
      <c r="B7034" t="s">
        <v>2046</v>
      </c>
      <c r="C7034" t="s">
        <v>80</v>
      </c>
      <c r="F7034" t="s">
        <v>651</v>
      </c>
      <c r="G7034">
        <v>0</v>
      </c>
      <c r="O7034" t="s">
        <v>33</v>
      </c>
      <c r="Y7034" t="s">
        <v>6240</v>
      </c>
      <c r="Z7034" t="s">
        <v>7736</v>
      </c>
      <c r="AA7034" t="s">
        <v>7737</v>
      </c>
      <c r="AB7034" t="s">
        <v>7738</v>
      </c>
      <c r="AC7034" t="s">
        <v>38</v>
      </c>
      <c r="AD7034">
        <v>98034</v>
      </c>
    </row>
    <row r="7035" spans="1:30" x14ac:dyDescent="0.25">
      <c r="A7035">
        <f t="shared" ca="1" si="109"/>
        <v>15376</v>
      </c>
      <c r="B7035" t="s">
        <v>773</v>
      </c>
      <c r="C7035" t="s">
        <v>80</v>
      </c>
      <c r="F7035" t="s">
        <v>6443</v>
      </c>
      <c r="G7035">
        <v>0</v>
      </c>
      <c r="O7035" t="s">
        <v>33</v>
      </c>
      <c r="X7035" t="s">
        <v>34</v>
      </c>
      <c r="Y7035" t="s">
        <v>25356</v>
      </c>
      <c r="Z7035" t="s">
        <v>25357</v>
      </c>
      <c r="AA7035" t="s">
        <v>25358</v>
      </c>
      <c r="AB7035" t="s">
        <v>25359</v>
      </c>
      <c r="AC7035" t="s">
        <v>38</v>
      </c>
      <c r="AD7035">
        <v>99208</v>
      </c>
    </row>
    <row r="7036" spans="1:30" ht="409.5" x14ac:dyDescent="0.25">
      <c r="A7036">
        <f t="shared" ca="1" si="109"/>
        <v>5310</v>
      </c>
      <c r="B7036" t="s">
        <v>3712</v>
      </c>
      <c r="C7036" t="s">
        <v>16820</v>
      </c>
      <c r="F7036" t="s">
        <v>20250</v>
      </c>
      <c r="G7036">
        <v>0</v>
      </c>
      <c r="O7036" t="s">
        <v>33</v>
      </c>
      <c r="X7036" t="s">
        <v>34</v>
      </c>
      <c r="Y7036" t="s">
        <v>22676</v>
      </c>
      <c r="Z7036" s="1" t="s">
        <v>24645</v>
      </c>
      <c r="AA7036" t="s">
        <v>24027</v>
      </c>
      <c r="AB7036" t="s">
        <v>24646</v>
      </c>
      <c r="AC7036" t="s">
        <v>102</v>
      </c>
      <c r="AD7036">
        <v>97302</v>
      </c>
    </row>
    <row r="7037" spans="1:30" ht="409.5" x14ac:dyDescent="0.25">
      <c r="A7037">
        <f t="shared" ca="1" si="109"/>
        <v>16251</v>
      </c>
      <c r="B7037" t="s">
        <v>79</v>
      </c>
      <c r="C7037" t="s">
        <v>80</v>
      </c>
      <c r="F7037" t="s">
        <v>81</v>
      </c>
      <c r="O7037" t="s">
        <v>33</v>
      </c>
      <c r="Y7037" t="s">
        <v>82</v>
      </c>
      <c r="Z7037" s="1" t="s">
        <v>25829</v>
      </c>
      <c r="AA7037" t="s">
        <v>25830</v>
      </c>
      <c r="AB7037">
        <v>-173190</v>
      </c>
      <c r="AC7037" t="s">
        <v>38</v>
      </c>
      <c r="AD7037">
        <v>98668</v>
      </c>
    </row>
    <row r="7038" spans="1:30" x14ac:dyDescent="0.25">
      <c r="A7038">
        <f t="shared" ca="1" si="109"/>
        <v>14070</v>
      </c>
      <c r="B7038" t="s">
        <v>685</v>
      </c>
      <c r="C7038" t="s">
        <v>686</v>
      </c>
      <c r="F7038" t="s">
        <v>31466</v>
      </c>
      <c r="O7038" t="s">
        <v>33</v>
      </c>
      <c r="Y7038" t="s">
        <v>33509</v>
      </c>
      <c r="Z7038" t="s">
        <v>33682</v>
      </c>
      <c r="AA7038" t="s">
        <v>33661</v>
      </c>
      <c r="AB7038">
        <v>-170351</v>
      </c>
      <c r="AC7038" t="s">
        <v>38</v>
      </c>
      <c r="AD7038">
        <v>98541</v>
      </c>
    </row>
    <row r="7039" spans="1:30" ht="409.5" x14ac:dyDescent="0.25">
      <c r="A7039">
        <f t="shared" ca="1" si="109"/>
        <v>2245</v>
      </c>
      <c r="B7039" t="s">
        <v>178</v>
      </c>
      <c r="F7039" t="s">
        <v>20447</v>
      </c>
      <c r="G7039">
        <v>0</v>
      </c>
      <c r="O7039" t="s">
        <v>33</v>
      </c>
      <c r="X7039" t="s">
        <v>34</v>
      </c>
      <c r="Y7039" t="s">
        <v>20448</v>
      </c>
      <c r="Z7039" s="1" t="s">
        <v>20449</v>
      </c>
      <c r="AA7039" t="s">
        <v>20450</v>
      </c>
      <c r="AB7039" t="s">
        <v>20451</v>
      </c>
      <c r="AC7039" t="s">
        <v>38</v>
      </c>
      <c r="AD7039">
        <v>98932</v>
      </c>
    </row>
    <row r="7040" spans="1:30" x14ac:dyDescent="0.25">
      <c r="A7040">
        <f t="shared" ca="1" si="109"/>
        <v>15181</v>
      </c>
      <c r="B7040" t="s">
        <v>685</v>
      </c>
      <c r="C7040" t="s">
        <v>686</v>
      </c>
      <c r="G7040">
        <v>0</v>
      </c>
      <c r="O7040" t="s">
        <v>33</v>
      </c>
      <c r="Y7040" t="s">
        <v>27399</v>
      </c>
      <c r="Z7040" t="s">
        <v>34347</v>
      </c>
      <c r="AA7040" t="s">
        <v>34345</v>
      </c>
      <c r="AB7040" t="s">
        <v>34348</v>
      </c>
    </row>
    <row r="7041" spans="1:30" x14ac:dyDescent="0.25">
      <c r="A7041">
        <f t="shared" ca="1" si="109"/>
        <v>7505</v>
      </c>
      <c r="B7041" t="s">
        <v>79</v>
      </c>
      <c r="C7041" t="s">
        <v>80</v>
      </c>
      <c r="F7041" t="s">
        <v>651</v>
      </c>
      <c r="O7041" t="s">
        <v>33</v>
      </c>
      <c r="Y7041" t="s">
        <v>14285</v>
      </c>
      <c r="Z7041" t="s">
        <v>26678</v>
      </c>
      <c r="AA7041" t="s">
        <v>26676</v>
      </c>
      <c r="AB7041">
        <v>-181536</v>
      </c>
      <c r="AC7041" t="s">
        <v>38</v>
      </c>
      <c r="AD7041">
        <v>98034</v>
      </c>
    </row>
    <row r="7042" spans="1:30" x14ac:dyDescent="0.25">
      <c r="A7042">
        <f t="shared" ref="A7042:A7105" ca="1" si="110">RANDBETWEEN(1,20000)</f>
        <v>16996</v>
      </c>
      <c r="B7042" t="s">
        <v>96</v>
      </c>
      <c r="C7042" t="s">
        <v>97</v>
      </c>
      <c r="O7042" t="s">
        <v>63</v>
      </c>
      <c r="X7042" t="s">
        <v>34</v>
      </c>
      <c r="Y7042" t="s">
        <v>2893</v>
      </c>
      <c r="Z7042" t="s">
        <v>27673</v>
      </c>
      <c r="AA7042" t="s">
        <v>27674</v>
      </c>
      <c r="AB7042">
        <v>-172947</v>
      </c>
    </row>
    <row r="7043" spans="1:30" x14ac:dyDescent="0.25">
      <c r="A7043">
        <f t="shared" ca="1" si="110"/>
        <v>19148</v>
      </c>
      <c r="B7043" t="s">
        <v>39</v>
      </c>
      <c r="F7043" t="s">
        <v>69</v>
      </c>
      <c r="O7043" t="s">
        <v>33</v>
      </c>
      <c r="X7043" t="s">
        <v>34</v>
      </c>
      <c r="Y7043" t="s">
        <v>725</v>
      </c>
      <c r="Z7043" t="s">
        <v>40428</v>
      </c>
      <c r="AA7043" t="s">
        <v>40429</v>
      </c>
      <c r="AB7043">
        <v>-160913</v>
      </c>
      <c r="AC7043" t="s">
        <v>38</v>
      </c>
      <c r="AD7043">
        <v>98121</v>
      </c>
    </row>
    <row r="7044" spans="1:30" ht="409.5" x14ac:dyDescent="0.25">
      <c r="A7044">
        <f t="shared" ca="1" si="110"/>
        <v>18392</v>
      </c>
      <c r="B7044" t="s">
        <v>334</v>
      </c>
      <c r="C7044" t="s">
        <v>45</v>
      </c>
      <c r="N7044" s="1" t="s">
        <v>4465</v>
      </c>
      <c r="O7044" t="s">
        <v>33</v>
      </c>
      <c r="Q7044" t="s">
        <v>4466</v>
      </c>
      <c r="V7044" t="s">
        <v>4467</v>
      </c>
      <c r="W7044">
        <v>30</v>
      </c>
      <c r="X7044" t="s">
        <v>34</v>
      </c>
      <c r="Y7044" t="s">
        <v>4468</v>
      </c>
      <c r="Z7044" s="1" t="s">
        <v>4469</v>
      </c>
      <c r="AA7044" t="s">
        <v>4470</v>
      </c>
      <c r="AB7044">
        <v>-161319</v>
      </c>
      <c r="AC7044" t="s">
        <v>38</v>
      </c>
      <c r="AD7044">
        <v>98367</v>
      </c>
    </row>
    <row r="7045" spans="1:30" ht="409.5" x14ac:dyDescent="0.25">
      <c r="A7045">
        <f t="shared" ca="1" si="110"/>
        <v>5368</v>
      </c>
      <c r="B7045" t="s">
        <v>73</v>
      </c>
      <c r="C7045" t="s">
        <v>74</v>
      </c>
      <c r="D7045" t="s">
        <v>34</v>
      </c>
      <c r="E7045" t="s">
        <v>17485</v>
      </c>
      <c r="F7045" t="s">
        <v>311</v>
      </c>
      <c r="O7045" t="s">
        <v>63</v>
      </c>
      <c r="X7045" t="s">
        <v>34</v>
      </c>
      <c r="Y7045" t="s">
        <v>17486</v>
      </c>
      <c r="Z7045" s="1" t="s">
        <v>17487</v>
      </c>
      <c r="AA7045" t="s">
        <v>17488</v>
      </c>
      <c r="AB7045">
        <v>-170510</v>
      </c>
      <c r="AC7045" t="s">
        <v>38</v>
      </c>
      <c r="AD7045">
        <v>98004</v>
      </c>
    </row>
    <row r="7046" spans="1:30" ht="409.5" x14ac:dyDescent="0.25">
      <c r="A7046">
        <f t="shared" ca="1" si="110"/>
        <v>5982</v>
      </c>
      <c r="B7046" t="s">
        <v>39</v>
      </c>
      <c r="C7046" t="s">
        <v>165</v>
      </c>
      <c r="F7046" t="s">
        <v>307</v>
      </c>
      <c r="G7046">
        <v>0</v>
      </c>
      <c r="N7046" s="1" t="s">
        <v>1174</v>
      </c>
      <c r="O7046" t="s">
        <v>33</v>
      </c>
      <c r="W7046">
        <v>30</v>
      </c>
      <c r="Y7046" t="s">
        <v>499</v>
      </c>
      <c r="Z7046" s="1" t="s">
        <v>1175</v>
      </c>
      <c r="AA7046" s="1" t="s">
        <v>1176</v>
      </c>
      <c r="AB7046" t="s">
        <v>1177</v>
      </c>
      <c r="AC7046" t="s">
        <v>38</v>
      </c>
      <c r="AD7046">
        <v>98101</v>
      </c>
    </row>
    <row r="7047" spans="1:30" ht="409.5" x14ac:dyDescent="0.25">
      <c r="A7047">
        <f t="shared" ca="1" si="110"/>
        <v>10559</v>
      </c>
      <c r="B7047" t="s">
        <v>39</v>
      </c>
      <c r="C7047" t="s">
        <v>165</v>
      </c>
      <c r="F7047" t="s">
        <v>307</v>
      </c>
      <c r="G7047">
        <v>0</v>
      </c>
      <c r="N7047" s="1" t="s">
        <v>549</v>
      </c>
      <c r="O7047" t="s">
        <v>52</v>
      </c>
      <c r="X7047" t="s">
        <v>34</v>
      </c>
      <c r="Y7047" t="s">
        <v>499</v>
      </c>
      <c r="Z7047" s="1" t="s">
        <v>550</v>
      </c>
      <c r="AA7047" t="s">
        <v>551</v>
      </c>
      <c r="AB7047" t="s">
        <v>552</v>
      </c>
      <c r="AC7047" t="s">
        <v>38</v>
      </c>
      <c r="AD7047">
        <v>98101</v>
      </c>
    </row>
    <row r="7048" spans="1:30" x14ac:dyDescent="0.25">
      <c r="A7048">
        <f t="shared" ca="1" si="110"/>
        <v>2440</v>
      </c>
      <c r="B7048" t="s">
        <v>124</v>
      </c>
      <c r="C7048" t="s">
        <v>45</v>
      </c>
      <c r="F7048" t="s">
        <v>37125</v>
      </c>
      <c r="O7048" t="s">
        <v>33</v>
      </c>
      <c r="X7048" t="s">
        <v>34</v>
      </c>
      <c r="Y7048" t="s">
        <v>37126</v>
      </c>
      <c r="Z7048" t="s">
        <v>37127</v>
      </c>
      <c r="AA7048" t="s">
        <v>37128</v>
      </c>
      <c r="AB7048">
        <v>-170549</v>
      </c>
      <c r="AC7048" t="s">
        <v>38</v>
      </c>
      <c r="AD7048">
        <v>98503</v>
      </c>
    </row>
    <row r="7049" spans="1:30" x14ac:dyDescent="0.25">
      <c r="A7049">
        <f t="shared" ca="1" si="110"/>
        <v>6723</v>
      </c>
      <c r="B7049" t="s">
        <v>44</v>
      </c>
      <c r="C7049" t="s">
        <v>45</v>
      </c>
      <c r="G7049">
        <v>0</v>
      </c>
      <c r="O7049" t="s">
        <v>155</v>
      </c>
      <c r="X7049" t="s">
        <v>34</v>
      </c>
      <c r="Y7049" t="s">
        <v>31895</v>
      </c>
      <c r="Z7049" t="s">
        <v>31896</v>
      </c>
      <c r="AA7049" t="s">
        <v>31896</v>
      </c>
      <c r="AB7049" t="s">
        <v>31897</v>
      </c>
      <c r="AC7049" t="s">
        <v>38</v>
      </c>
      <c r="AD7049">
        <v>98004</v>
      </c>
    </row>
    <row r="7050" spans="1:30" ht="409.5" x14ac:dyDescent="0.25">
      <c r="A7050">
        <f t="shared" ca="1" si="110"/>
        <v>15649</v>
      </c>
      <c r="B7050" t="s">
        <v>2046</v>
      </c>
      <c r="C7050" t="s">
        <v>80</v>
      </c>
      <c r="F7050" t="s">
        <v>1024</v>
      </c>
      <c r="G7050">
        <v>0</v>
      </c>
      <c r="O7050" t="s">
        <v>33</v>
      </c>
      <c r="Y7050" t="s">
        <v>1025</v>
      </c>
      <c r="Z7050" s="1" t="s">
        <v>7169</v>
      </c>
      <c r="AA7050" t="s">
        <v>7170</v>
      </c>
      <c r="AB7050" t="s">
        <v>7171</v>
      </c>
      <c r="AC7050" t="s">
        <v>102</v>
      </c>
      <c r="AD7050">
        <v>97219</v>
      </c>
    </row>
    <row r="7051" spans="1:30" ht="409.5" x14ac:dyDescent="0.25">
      <c r="A7051">
        <f t="shared" ca="1" si="110"/>
        <v>4977</v>
      </c>
      <c r="B7051" t="s">
        <v>79</v>
      </c>
      <c r="C7051" t="s">
        <v>80</v>
      </c>
      <c r="F7051" t="s">
        <v>81</v>
      </c>
      <c r="O7051" t="s">
        <v>33</v>
      </c>
      <c r="Y7051" t="s">
        <v>920</v>
      </c>
      <c r="Z7051" s="1" t="s">
        <v>26150</v>
      </c>
      <c r="AA7051" t="s">
        <v>26149</v>
      </c>
      <c r="AB7051">
        <v>-180262</v>
      </c>
      <c r="AC7051" t="s">
        <v>38</v>
      </c>
      <c r="AD7051">
        <v>98668</v>
      </c>
    </row>
    <row r="7052" spans="1:30" ht="409.5" x14ac:dyDescent="0.25">
      <c r="A7052">
        <f t="shared" ca="1" si="110"/>
        <v>7419</v>
      </c>
      <c r="B7052" t="s">
        <v>44</v>
      </c>
      <c r="C7052" t="s">
        <v>45</v>
      </c>
      <c r="F7052" t="s">
        <v>644</v>
      </c>
      <c r="G7052">
        <v>0</v>
      </c>
      <c r="N7052" t="s">
        <v>219</v>
      </c>
      <c r="O7052" t="s">
        <v>33</v>
      </c>
      <c r="X7052" t="s">
        <v>34</v>
      </c>
      <c r="Y7052" t="s">
        <v>9617</v>
      </c>
      <c r="Z7052" s="1" t="s">
        <v>9618</v>
      </c>
      <c r="AA7052" s="1" t="s">
        <v>9618</v>
      </c>
      <c r="AB7052" t="s">
        <v>9619</v>
      </c>
      <c r="AC7052" t="s">
        <v>38</v>
      </c>
      <c r="AD7052">
        <v>98661</v>
      </c>
    </row>
    <row r="7053" spans="1:30" x14ac:dyDescent="0.25">
      <c r="A7053">
        <f t="shared" ca="1" si="110"/>
        <v>2893</v>
      </c>
      <c r="B7053" t="s">
        <v>276</v>
      </c>
      <c r="C7053" t="s">
        <v>45</v>
      </c>
      <c r="F7053" t="s">
        <v>69</v>
      </c>
      <c r="G7053">
        <v>0</v>
      </c>
      <c r="O7053" t="s">
        <v>33</v>
      </c>
      <c r="W7053">
        <v>30</v>
      </c>
      <c r="X7053" t="s">
        <v>34</v>
      </c>
      <c r="Y7053" t="s">
        <v>725</v>
      </c>
      <c r="Z7053" t="s">
        <v>3819</v>
      </c>
      <c r="AA7053" t="s">
        <v>3820</v>
      </c>
      <c r="AB7053" t="s">
        <v>3821</v>
      </c>
      <c r="AC7053" t="s">
        <v>38</v>
      </c>
      <c r="AD7053">
        <v>98121</v>
      </c>
    </row>
    <row r="7054" spans="1:30" ht="409.5" x14ac:dyDescent="0.25">
      <c r="A7054">
        <f t="shared" ca="1" si="110"/>
        <v>7661</v>
      </c>
      <c r="B7054" t="s">
        <v>73</v>
      </c>
      <c r="C7054" t="s">
        <v>74</v>
      </c>
      <c r="G7054">
        <v>0</v>
      </c>
      <c r="O7054" t="s">
        <v>33</v>
      </c>
      <c r="X7054" t="s">
        <v>34</v>
      </c>
      <c r="Y7054" t="s">
        <v>18126</v>
      </c>
      <c r="Z7054" s="1" t="s">
        <v>18127</v>
      </c>
      <c r="AA7054" t="s">
        <v>18128</v>
      </c>
      <c r="AB7054" t="s">
        <v>18129</v>
      </c>
      <c r="AC7054" t="s">
        <v>38</v>
      </c>
      <c r="AD7054">
        <v>98023</v>
      </c>
    </row>
    <row r="7055" spans="1:30" x14ac:dyDescent="0.25">
      <c r="A7055">
        <f t="shared" ca="1" si="110"/>
        <v>17901</v>
      </c>
      <c r="B7055" t="s">
        <v>2046</v>
      </c>
      <c r="C7055" t="s">
        <v>80</v>
      </c>
      <c r="F7055" t="s">
        <v>990</v>
      </c>
      <c r="O7055" t="s">
        <v>33</v>
      </c>
      <c r="Y7055" t="s">
        <v>7426</v>
      </c>
      <c r="Z7055" t="s">
        <v>12948</v>
      </c>
      <c r="AA7055" t="s">
        <v>12949</v>
      </c>
      <c r="AB7055">
        <v>-162251</v>
      </c>
      <c r="AC7055" t="s">
        <v>38</v>
      </c>
      <c r="AD7055">
        <v>98668</v>
      </c>
    </row>
    <row r="7056" spans="1:30" ht="409.5" x14ac:dyDescent="0.25">
      <c r="A7056">
        <f t="shared" ca="1" si="110"/>
        <v>7564</v>
      </c>
      <c r="B7056" t="s">
        <v>230</v>
      </c>
      <c r="C7056" t="s">
        <v>45</v>
      </c>
      <c r="O7056" t="s">
        <v>33</v>
      </c>
      <c r="X7056" t="s">
        <v>34</v>
      </c>
      <c r="Y7056" t="s">
        <v>22317</v>
      </c>
      <c r="Z7056" s="1" t="s">
        <v>23073</v>
      </c>
      <c r="AA7056" t="s">
        <v>22580</v>
      </c>
      <c r="AB7056">
        <v>-163637</v>
      </c>
    </row>
    <row r="7057" spans="1:30" x14ac:dyDescent="0.25">
      <c r="A7057">
        <f t="shared" ca="1" si="110"/>
        <v>17530</v>
      </c>
      <c r="B7057" t="s">
        <v>773</v>
      </c>
      <c r="C7057" t="s">
        <v>80</v>
      </c>
      <c r="F7057" t="s">
        <v>6093</v>
      </c>
      <c r="G7057">
        <v>0</v>
      </c>
      <c r="O7057" t="s">
        <v>33</v>
      </c>
      <c r="X7057" t="s">
        <v>34</v>
      </c>
      <c r="Y7057" t="s">
        <v>6094</v>
      </c>
      <c r="Z7057" t="s">
        <v>6095</v>
      </c>
      <c r="AA7057" t="s">
        <v>6096</v>
      </c>
      <c r="AB7057" t="s">
        <v>6097</v>
      </c>
      <c r="AC7057" t="s">
        <v>38</v>
      </c>
      <c r="AD7057">
        <v>98052</v>
      </c>
    </row>
    <row r="7058" spans="1:30" ht="409.5" x14ac:dyDescent="0.25">
      <c r="A7058">
        <f t="shared" ca="1" si="110"/>
        <v>5887</v>
      </c>
      <c r="B7058" t="s">
        <v>230</v>
      </c>
      <c r="C7058" t="s">
        <v>45</v>
      </c>
      <c r="F7058" t="s">
        <v>20250</v>
      </c>
      <c r="O7058" t="s">
        <v>33</v>
      </c>
      <c r="W7058">
        <v>15</v>
      </c>
      <c r="X7058" t="s">
        <v>34</v>
      </c>
      <c r="Y7058" t="s">
        <v>22643</v>
      </c>
      <c r="Z7058" s="1" t="s">
        <v>23461</v>
      </c>
      <c r="AA7058" t="s">
        <v>22580</v>
      </c>
      <c r="AB7058">
        <v>-180708</v>
      </c>
    </row>
    <row r="7059" spans="1:30" ht="409.5" x14ac:dyDescent="0.25">
      <c r="A7059">
        <f t="shared" ca="1" si="110"/>
        <v>16449</v>
      </c>
      <c r="B7059" t="s">
        <v>96</v>
      </c>
      <c r="C7059" t="s">
        <v>97</v>
      </c>
      <c r="F7059" t="s">
        <v>25572</v>
      </c>
      <c r="O7059" t="s">
        <v>33</v>
      </c>
      <c r="X7059" t="s">
        <v>34</v>
      </c>
      <c r="Y7059" t="s">
        <v>25573</v>
      </c>
      <c r="Z7059" s="1" t="s">
        <v>25574</v>
      </c>
      <c r="AA7059" t="s">
        <v>25575</v>
      </c>
      <c r="AB7059">
        <v>-161454</v>
      </c>
    </row>
    <row r="7060" spans="1:30" x14ac:dyDescent="0.25">
      <c r="A7060">
        <f t="shared" ca="1" si="110"/>
        <v>8797</v>
      </c>
      <c r="B7060" t="s">
        <v>334</v>
      </c>
      <c r="C7060" t="s">
        <v>45</v>
      </c>
      <c r="F7060" t="s">
        <v>789</v>
      </c>
      <c r="G7060">
        <v>0</v>
      </c>
      <c r="O7060" t="s">
        <v>33</v>
      </c>
      <c r="Y7060" t="s">
        <v>790</v>
      </c>
      <c r="Z7060" t="s">
        <v>29161</v>
      </c>
      <c r="AA7060" t="s">
        <v>9539</v>
      </c>
      <c r="AB7060" t="s">
        <v>29162</v>
      </c>
      <c r="AC7060" t="s">
        <v>38</v>
      </c>
      <c r="AD7060">
        <v>98326</v>
      </c>
    </row>
    <row r="7061" spans="1:30" ht="409.5" x14ac:dyDescent="0.25">
      <c r="A7061">
        <f t="shared" ca="1" si="110"/>
        <v>17212</v>
      </c>
      <c r="B7061" t="s">
        <v>2046</v>
      </c>
      <c r="C7061" t="s">
        <v>80</v>
      </c>
      <c r="F7061" t="s">
        <v>986</v>
      </c>
      <c r="G7061">
        <v>0</v>
      </c>
      <c r="O7061" t="s">
        <v>33</v>
      </c>
      <c r="Y7061" t="s">
        <v>987</v>
      </c>
      <c r="Z7061" s="1" t="s">
        <v>15599</v>
      </c>
      <c r="AA7061" t="s">
        <v>15600</v>
      </c>
      <c r="AB7061" t="s">
        <v>15601</v>
      </c>
      <c r="AC7061" t="s">
        <v>38</v>
      </c>
      <c r="AD7061">
        <v>98116</v>
      </c>
    </row>
    <row r="7062" spans="1:30" x14ac:dyDescent="0.25">
      <c r="A7062">
        <f t="shared" ca="1" si="110"/>
        <v>2445</v>
      </c>
      <c r="B7062" t="s">
        <v>2046</v>
      </c>
      <c r="C7062" t="s">
        <v>80</v>
      </c>
      <c r="F7062" t="s">
        <v>1418</v>
      </c>
      <c r="O7062" t="s">
        <v>33</v>
      </c>
      <c r="Y7062" t="s">
        <v>1419</v>
      </c>
      <c r="Z7062" t="s">
        <v>16333</v>
      </c>
      <c r="AA7062" t="s">
        <v>16334</v>
      </c>
      <c r="AB7062">
        <v>-161705</v>
      </c>
      <c r="AC7062" t="s">
        <v>38</v>
      </c>
      <c r="AD7062">
        <v>98504</v>
      </c>
    </row>
    <row r="7063" spans="1:30" ht="409.5" x14ac:dyDescent="0.25">
      <c r="A7063">
        <f t="shared" ca="1" si="110"/>
        <v>15224</v>
      </c>
      <c r="B7063" t="s">
        <v>334</v>
      </c>
      <c r="C7063" t="s">
        <v>45</v>
      </c>
      <c r="F7063" t="s">
        <v>20250</v>
      </c>
      <c r="O7063" t="s">
        <v>33</v>
      </c>
      <c r="X7063" t="s">
        <v>34</v>
      </c>
      <c r="Y7063" t="s">
        <v>22856</v>
      </c>
      <c r="Z7063" s="1" t="s">
        <v>23953</v>
      </c>
      <c r="AA7063" t="s">
        <v>23605</v>
      </c>
      <c r="AB7063">
        <v>-161487</v>
      </c>
      <c r="AC7063" t="s">
        <v>102</v>
      </c>
      <c r="AD7063">
        <v>97302</v>
      </c>
    </row>
    <row r="7064" spans="1:30" x14ac:dyDescent="0.25">
      <c r="A7064">
        <f t="shared" ca="1" si="110"/>
        <v>17326</v>
      </c>
      <c r="B7064" t="s">
        <v>2046</v>
      </c>
      <c r="C7064" t="s">
        <v>80</v>
      </c>
      <c r="F7064" t="s">
        <v>651</v>
      </c>
      <c r="O7064" t="s">
        <v>33</v>
      </c>
      <c r="Y7064" t="s">
        <v>6323</v>
      </c>
      <c r="Z7064" t="s">
        <v>16287</v>
      </c>
      <c r="AA7064" t="s">
        <v>16288</v>
      </c>
      <c r="AB7064">
        <v>-161927</v>
      </c>
      <c r="AC7064" t="s">
        <v>38</v>
      </c>
      <c r="AD7064">
        <v>98034</v>
      </c>
    </row>
    <row r="7065" spans="1:30" x14ac:dyDescent="0.25">
      <c r="A7065">
        <f t="shared" ca="1" si="110"/>
        <v>12336</v>
      </c>
      <c r="B7065" t="s">
        <v>773</v>
      </c>
      <c r="C7065" t="s">
        <v>80</v>
      </c>
      <c r="F7065" t="s">
        <v>6116</v>
      </c>
      <c r="G7065">
        <v>0</v>
      </c>
      <c r="O7065" t="s">
        <v>33</v>
      </c>
      <c r="X7065" t="s">
        <v>34</v>
      </c>
      <c r="Y7065" t="s">
        <v>6117</v>
      </c>
      <c r="Z7065" t="s">
        <v>8030</v>
      </c>
      <c r="AA7065" t="s">
        <v>8031</v>
      </c>
      <c r="AB7065" t="s">
        <v>8032</v>
      </c>
      <c r="AC7065" t="s">
        <v>38</v>
      </c>
      <c r="AD7065">
        <v>98029</v>
      </c>
    </row>
    <row r="7066" spans="1:30" ht="409.5" x14ac:dyDescent="0.25">
      <c r="A7066">
        <f t="shared" ca="1" si="110"/>
        <v>18191</v>
      </c>
      <c r="B7066" t="s">
        <v>739</v>
      </c>
      <c r="C7066" t="s">
        <v>686</v>
      </c>
      <c r="F7066" t="s">
        <v>24915</v>
      </c>
      <c r="G7066">
        <v>0</v>
      </c>
      <c r="O7066" t="s">
        <v>33</v>
      </c>
      <c r="Y7066" t="s">
        <v>24916</v>
      </c>
      <c r="Z7066" s="1" t="s">
        <v>29529</v>
      </c>
      <c r="AA7066" t="s">
        <v>29530</v>
      </c>
      <c r="AB7066" t="s">
        <v>29531</v>
      </c>
    </row>
    <row r="7067" spans="1:30" ht="345" x14ac:dyDescent="0.25">
      <c r="A7067">
        <f t="shared" ca="1" si="110"/>
        <v>12021</v>
      </c>
      <c r="B7067" t="s">
        <v>73</v>
      </c>
      <c r="C7067" t="s">
        <v>74</v>
      </c>
      <c r="F7067" t="s">
        <v>18698</v>
      </c>
      <c r="G7067">
        <v>0</v>
      </c>
      <c r="O7067" t="s">
        <v>33</v>
      </c>
      <c r="Y7067" t="s">
        <v>22564</v>
      </c>
      <c r="Z7067" s="1" t="s">
        <v>36405</v>
      </c>
      <c r="AA7067" t="s">
        <v>36406</v>
      </c>
      <c r="AB7067" t="s">
        <v>36407</v>
      </c>
    </row>
    <row r="7068" spans="1:30" x14ac:dyDescent="0.25">
      <c r="A7068">
        <f t="shared" ca="1" si="110"/>
        <v>3824</v>
      </c>
      <c r="B7068" t="s">
        <v>685</v>
      </c>
      <c r="C7068" t="s">
        <v>686</v>
      </c>
      <c r="F7068" t="s">
        <v>3151</v>
      </c>
      <c r="O7068" t="s">
        <v>33</v>
      </c>
      <c r="Y7068" t="s">
        <v>3152</v>
      </c>
      <c r="Z7068" t="s">
        <v>33802</v>
      </c>
      <c r="AA7068" t="s">
        <v>33781</v>
      </c>
      <c r="AB7068">
        <v>-171268</v>
      </c>
      <c r="AC7068" t="s">
        <v>38</v>
      </c>
      <c r="AD7068">
        <v>98032</v>
      </c>
    </row>
    <row r="7069" spans="1:30" ht="409.5" x14ac:dyDescent="0.25">
      <c r="A7069">
        <f t="shared" ca="1" si="110"/>
        <v>3169</v>
      </c>
      <c r="B7069" t="s">
        <v>2046</v>
      </c>
      <c r="C7069" t="s">
        <v>80</v>
      </c>
      <c r="F7069" t="s">
        <v>3308</v>
      </c>
      <c r="O7069" t="s">
        <v>33</v>
      </c>
      <c r="Y7069" t="s">
        <v>7277</v>
      </c>
      <c r="Z7069" s="1" t="s">
        <v>12332</v>
      </c>
      <c r="AA7069" t="s">
        <v>12331</v>
      </c>
      <c r="AB7069">
        <v>-171147</v>
      </c>
      <c r="AC7069" t="s">
        <v>38</v>
      </c>
      <c r="AD7069">
        <v>98004</v>
      </c>
    </row>
    <row r="7070" spans="1:30" x14ac:dyDescent="0.25">
      <c r="A7070">
        <f t="shared" ca="1" si="110"/>
        <v>9529</v>
      </c>
      <c r="B7070" t="s">
        <v>2046</v>
      </c>
      <c r="C7070" t="s">
        <v>80</v>
      </c>
      <c r="F7070" t="s">
        <v>5968</v>
      </c>
      <c r="G7070">
        <v>0</v>
      </c>
      <c r="O7070" t="s">
        <v>33</v>
      </c>
      <c r="Y7070" t="s">
        <v>10336</v>
      </c>
      <c r="Z7070" t="s">
        <v>15417</v>
      </c>
      <c r="AA7070" t="s">
        <v>15418</v>
      </c>
      <c r="AB7070" t="s">
        <v>15419</v>
      </c>
      <c r="AC7070" t="s">
        <v>38</v>
      </c>
      <c r="AD7070">
        <v>98371</v>
      </c>
    </row>
    <row r="7071" spans="1:30" x14ac:dyDescent="0.25">
      <c r="A7071">
        <f t="shared" ca="1" si="110"/>
        <v>10774</v>
      </c>
      <c r="B7071" t="s">
        <v>2046</v>
      </c>
      <c r="C7071" t="s">
        <v>80</v>
      </c>
      <c r="F7071" t="s">
        <v>11697</v>
      </c>
      <c r="O7071" t="s">
        <v>33</v>
      </c>
      <c r="Y7071" t="s">
        <v>11698</v>
      </c>
      <c r="Z7071" t="s">
        <v>11699</v>
      </c>
      <c r="AA7071" t="s">
        <v>11700</v>
      </c>
      <c r="AB7071">
        <v>-162450</v>
      </c>
      <c r="AC7071" t="s">
        <v>38</v>
      </c>
      <c r="AD7071">
        <v>99201</v>
      </c>
    </row>
    <row r="7072" spans="1:30" ht="409.5" x14ac:dyDescent="0.25">
      <c r="A7072">
        <f t="shared" ca="1" si="110"/>
        <v>2617</v>
      </c>
      <c r="B7072" t="s">
        <v>230</v>
      </c>
      <c r="C7072" t="s">
        <v>45</v>
      </c>
      <c r="O7072" t="s">
        <v>33</v>
      </c>
      <c r="X7072" t="s">
        <v>34</v>
      </c>
      <c r="Y7072" t="s">
        <v>22968</v>
      </c>
      <c r="Z7072" s="1" t="s">
        <v>23007</v>
      </c>
      <c r="AA7072" t="s">
        <v>22580</v>
      </c>
      <c r="AB7072">
        <v>-163033</v>
      </c>
    </row>
    <row r="7073" spans="1:30" x14ac:dyDescent="0.25">
      <c r="A7073">
        <f t="shared" ca="1" si="110"/>
        <v>12063</v>
      </c>
      <c r="B7073" t="s">
        <v>2046</v>
      </c>
      <c r="C7073" t="s">
        <v>80</v>
      </c>
      <c r="F7073" t="s">
        <v>6730</v>
      </c>
      <c r="G7073">
        <v>0</v>
      </c>
      <c r="O7073" t="s">
        <v>33</v>
      </c>
      <c r="Y7073" t="s">
        <v>6731</v>
      </c>
      <c r="Z7073" t="s">
        <v>7938</v>
      </c>
      <c r="AA7073" t="s">
        <v>7939</v>
      </c>
      <c r="AB7073" t="s">
        <v>7940</v>
      </c>
      <c r="AC7073" t="s">
        <v>38</v>
      </c>
      <c r="AD7073">
        <v>98604</v>
      </c>
    </row>
    <row r="7074" spans="1:30" ht="300" x14ac:dyDescent="0.25">
      <c r="A7074">
        <f t="shared" ca="1" si="110"/>
        <v>15608</v>
      </c>
      <c r="B7074" t="s">
        <v>30</v>
      </c>
      <c r="C7074" t="s">
        <v>31</v>
      </c>
      <c r="F7074" t="s">
        <v>3632</v>
      </c>
      <c r="O7074" t="s">
        <v>33</v>
      </c>
      <c r="X7074" t="s">
        <v>34</v>
      </c>
      <c r="Y7074" t="s">
        <v>31950</v>
      </c>
      <c r="Z7074" s="1" t="s">
        <v>35667</v>
      </c>
      <c r="AA7074" s="1" t="s">
        <v>35667</v>
      </c>
      <c r="AB7074">
        <v>-160400</v>
      </c>
      <c r="AC7074" t="s">
        <v>38</v>
      </c>
      <c r="AD7074">
        <v>98520</v>
      </c>
    </row>
    <row r="7075" spans="1:30" x14ac:dyDescent="0.25">
      <c r="A7075">
        <f t="shared" ca="1" si="110"/>
        <v>11936</v>
      </c>
      <c r="B7075" t="s">
        <v>344</v>
      </c>
      <c r="C7075" t="s">
        <v>31</v>
      </c>
      <c r="G7075">
        <v>0</v>
      </c>
      <c r="O7075" t="s">
        <v>33</v>
      </c>
      <c r="X7075" t="s">
        <v>34</v>
      </c>
      <c r="Y7075" t="s">
        <v>27205</v>
      </c>
      <c r="Z7075" t="s">
        <v>27206</v>
      </c>
      <c r="AA7075" t="s">
        <v>27207</v>
      </c>
      <c r="AB7075" t="s">
        <v>27208</v>
      </c>
    </row>
    <row r="7076" spans="1:30" ht="409.5" x14ac:dyDescent="0.25">
      <c r="A7076">
        <f t="shared" ca="1" si="110"/>
        <v>191</v>
      </c>
      <c r="B7076" t="s">
        <v>3712</v>
      </c>
      <c r="C7076" t="s">
        <v>16820</v>
      </c>
      <c r="F7076" t="s">
        <v>20250</v>
      </c>
      <c r="G7076">
        <v>0</v>
      </c>
      <c r="O7076" t="s">
        <v>33</v>
      </c>
      <c r="X7076" t="s">
        <v>34</v>
      </c>
      <c r="Y7076" t="s">
        <v>22656</v>
      </c>
      <c r="Z7076" s="1" t="s">
        <v>24540</v>
      </c>
      <c r="AA7076" t="s">
        <v>24027</v>
      </c>
      <c r="AB7076" t="s">
        <v>24541</v>
      </c>
      <c r="AC7076" t="s">
        <v>102</v>
      </c>
      <c r="AD7076">
        <v>97302</v>
      </c>
    </row>
    <row r="7077" spans="1:30" x14ac:dyDescent="0.25">
      <c r="A7077">
        <f t="shared" ca="1" si="110"/>
        <v>4223</v>
      </c>
      <c r="B7077" t="s">
        <v>2046</v>
      </c>
      <c r="C7077" t="s">
        <v>80</v>
      </c>
      <c r="F7077" t="s">
        <v>651</v>
      </c>
      <c r="G7077">
        <v>0</v>
      </c>
      <c r="O7077" t="s">
        <v>33</v>
      </c>
      <c r="Y7077" t="s">
        <v>6323</v>
      </c>
      <c r="Z7077" t="s">
        <v>14313</v>
      </c>
      <c r="AA7077" t="s">
        <v>14314</v>
      </c>
      <c r="AB7077" t="s">
        <v>14315</v>
      </c>
      <c r="AC7077" t="s">
        <v>38</v>
      </c>
      <c r="AD7077">
        <v>88034</v>
      </c>
    </row>
    <row r="7078" spans="1:30" x14ac:dyDescent="0.25">
      <c r="A7078">
        <f t="shared" ca="1" si="110"/>
        <v>2407</v>
      </c>
      <c r="B7078" t="s">
        <v>685</v>
      </c>
      <c r="C7078" t="s">
        <v>686</v>
      </c>
      <c r="F7078" t="s">
        <v>5901</v>
      </c>
      <c r="O7078" t="s">
        <v>33</v>
      </c>
      <c r="Y7078" t="s">
        <v>29256</v>
      </c>
      <c r="Z7078" t="s">
        <v>34039</v>
      </c>
      <c r="AA7078" t="s">
        <v>33989</v>
      </c>
      <c r="AB7078">
        <v>-180705</v>
      </c>
      <c r="AC7078" t="s">
        <v>38</v>
      </c>
      <c r="AD7078">
        <v>98504</v>
      </c>
    </row>
    <row r="7079" spans="1:30" ht="409.5" x14ac:dyDescent="0.25">
      <c r="A7079">
        <f t="shared" ca="1" si="110"/>
        <v>9859</v>
      </c>
      <c r="B7079" t="s">
        <v>685</v>
      </c>
      <c r="C7079" t="s">
        <v>686</v>
      </c>
      <c r="F7079" t="s">
        <v>33850</v>
      </c>
      <c r="O7079" t="s">
        <v>33</v>
      </c>
      <c r="Y7079" t="s">
        <v>33851</v>
      </c>
      <c r="Z7079" s="1" t="s">
        <v>33852</v>
      </c>
      <c r="AA7079" t="s">
        <v>33814</v>
      </c>
      <c r="AB7079">
        <v>-172416</v>
      </c>
      <c r="AC7079" t="s">
        <v>38</v>
      </c>
      <c r="AD7079">
        <v>98372</v>
      </c>
    </row>
    <row r="7080" spans="1:30" ht="409.5" x14ac:dyDescent="0.25">
      <c r="A7080">
        <f t="shared" ca="1" si="110"/>
        <v>2064</v>
      </c>
      <c r="B7080" t="s">
        <v>107</v>
      </c>
      <c r="C7080" t="s">
        <v>108</v>
      </c>
      <c r="F7080" t="s">
        <v>20730</v>
      </c>
      <c r="G7080">
        <v>0</v>
      </c>
      <c r="O7080" t="s">
        <v>33</v>
      </c>
      <c r="X7080" t="s">
        <v>34</v>
      </c>
      <c r="Y7080" t="s">
        <v>20731</v>
      </c>
      <c r="Z7080" s="1" t="s">
        <v>20732</v>
      </c>
      <c r="AA7080" t="s">
        <v>20733</v>
      </c>
      <c r="AB7080" t="s">
        <v>20734</v>
      </c>
      <c r="AC7080" t="s">
        <v>38</v>
      </c>
      <c r="AD7080">
        <v>98101</v>
      </c>
    </row>
    <row r="7081" spans="1:30" x14ac:dyDescent="0.25">
      <c r="A7081">
        <f t="shared" ca="1" si="110"/>
        <v>16436</v>
      </c>
      <c r="B7081" t="s">
        <v>79</v>
      </c>
      <c r="C7081" t="s">
        <v>80</v>
      </c>
      <c r="F7081" t="s">
        <v>8618</v>
      </c>
      <c r="O7081" t="s">
        <v>33</v>
      </c>
      <c r="Y7081" t="s">
        <v>26608</v>
      </c>
      <c r="Z7081" t="s">
        <v>26609</v>
      </c>
      <c r="AA7081" t="s">
        <v>26610</v>
      </c>
      <c r="AB7081">
        <v>-173019</v>
      </c>
      <c r="AC7081" t="s">
        <v>38</v>
      </c>
      <c r="AD7081">
        <v>98626</v>
      </c>
    </row>
    <row r="7082" spans="1:30" x14ac:dyDescent="0.25">
      <c r="A7082">
        <f t="shared" ca="1" si="110"/>
        <v>3748</v>
      </c>
      <c r="B7082" t="s">
        <v>773</v>
      </c>
      <c r="C7082" t="s">
        <v>80</v>
      </c>
      <c r="F7082" t="s">
        <v>6128</v>
      </c>
      <c r="G7082">
        <v>0</v>
      </c>
      <c r="O7082" t="s">
        <v>33</v>
      </c>
      <c r="X7082" t="s">
        <v>34</v>
      </c>
      <c r="Y7082" t="s">
        <v>6129</v>
      </c>
      <c r="Z7082" t="s">
        <v>6130</v>
      </c>
      <c r="AA7082" t="s">
        <v>6131</v>
      </c>
      <c r="AB7082" t="s">
        <v>6132</v>
      </c>
      <c r="AC7082" t="s">
        <v>38</v>
      </c>
      <c r="AD7082">
        <v>98501</v>
      </c>
    </row>
    <row r="7083" spans="1:30" ht="409.5" x14ac:dyDescent="0.25">
      <c r="A7083">
        <f t="shared" ca="1" si="110"/>
        <v>14656</v>
      </c>
      <c r="B7083" t="s">
        <v>164</v>
      </c>
      <c r="C7083" t="s">
        <v>165</v>
      </c>
      <c r="F7083" t="s">
        <v>734</v>
      </c>
      <c r="G7083">
        <v>0</v>
      </c>
      <c r="M7083" s="1" t="s">
        <v>19585</v>
      </c>
      <c r="N7083" t="s">
        <v>19586</v>
      </c>
      <c r="O7083" t="s">
        <v>168</v>
      </c>
      <c r="P7083" t="s">
        <v>318</v>
      </c>
      <c r="Q7083" t="s">
        <v>6084</v>
      </c>
      <c r="R7083" t="s">
        <v>57</v>
      </c>
      <c r="W7083">
        <v>30</v>
      </c>
      <c r="Y7083" t="s">
        <v>735</v>
      </c>
      <c r="Z7083" s="1" t="s">
        <v>19587</v>
      </c>
      <c r="AA7083" t="s">
        <v>19588</v>
      </c>
      <c r="AB7083" t="s">
        <v>19589</v>
      </c>
      <c r="AC7083" t="s">
        <v>38</v>
      </c>
      <c r="AD7083">
        <v>98111</v>
      </c>
    </row>
    <row r="7084" spans="1:30" ht="409.5" x14ac:dyDescent="0.25">
      <c r="A7084">
        <f t="shared" ca="1" si="110"/>
        <v>18977</v>
      </c>
      <c r="B7084" t="s">
        <v>73</v>
      </c>
      <c r="C7084" t="s">
        <v>74</v>
      </c>
      <c r="F7084" t="s">
        <v>2889</v>
      </c>
      <c r="O7084" t="s">
        <v>33</v>
      </c>
      <c r="X7084" t="s">
        <v>34</v>
      </c>
      <c r="Y7084" t="s">
        <v>2890</v>
      </c>
      <c r="Z7084" s="1" t="s">
        <v>4633</v>
      </c>
      <c r="AA7084" t="s">
        <v>4634</v>
      </c>
      <c r="AB7084">
        <v>-172167</v>
      </c>
      <c r="AC7084" t="s">
        <v>38</v>
      </c>
      <c r="AD7084">
        <v>98164</v>
      </c>
    </row>
    <row r="7085" spans="1:30" ht="409.5" x14ac:dyDescent="0.25">
      <c r="A7085">
        <f t="shared" ca="1" si="110"/>
        <v>15476</v>
      </c>
      <c r="B7085" t="s">
        <v>44</v>
      </c>
      <c r="C7085" t="s">
        <v>45</v>
      </c>
      <c r="F7085" t="s">
        <v>477</v>
      </c>
      <c r="G7085">
        <v>0</v>
      </c>
      <c r="N7085" t="s">
        <v>478</v>
      </c>
      <c r="O7085" t="s">
        <v>33</v>
      </c>
      <c r="X7085" t="s">
        <v>34</v>
      </c>
      <c r="Y7085" t="s">
        <v>479</v>
      </c>
      <c r="Z7085" s="1" t="s">
        <v>480</v>
      </c>
      <c r="AA7085" s="1" t="s">
        <v>480</v>
      </c>
      <c r="AB7085" t="s">
        <v>481</v>
      </c>
      <c r="AC7085" t="s">
        <v>482</v>
      </c>
      <c r="AD7085">
        <v>10038</v>
      </c>
    </row>
    <row r="7086" spans="1:30" ht="409.5" x14ac:dyDescent="0.25">
      <c r="A7086">
        <f t="shared" ca="1" si="110"/>
        <v>21</v>
      </c>
      <c r="B7086" t="s">
        <v>2046</v>
      </c>
      <c r="C7086" t="s">
        <v>80</v>
      </c>
      <c r="F7086" t="s">
        <v>3146</v>
      </c>
      <c r="O7086" t="s">
        <v>33</v>
      </c>
      <c r="Y7086" t="s">
        <v>15959</v>
      </c>
      <c r="Z7086" s="1" t="s">
        <v>16533</v>
      </c>
      <c r="AA7086" t="s">
        <v>16534</v>
      </c>
      <c r="AB7086">
        <v>-170612</v>
      </c>
      <c r="AC7086" t="s">
        <v>38</v>
      </c>
      <c r="AD7086">
        <v>98004</v>
      </c>
    </row>
    <row r="7087" spans="1:30" x14ac:dyDescent="0.25">
      <c r="A7087">
        <f t="shared" ca="1" si="110"/>
        <v>1827</v>
      </c>
      <c r="B7087" t="s">
        <v>178</v>
      </c>
      <c r="F7087" t="s">
        <v>1736</v>
      </c>
      <c r="G7087">
        <v>0</v>
      </c>
      <c r="O7087" t="s">
        <v>33</v>
      </c>
      <c r="X7087" t="s">
        <v>34</v>
      </c>
      <c r="Y7087" t="s">
        <v>19784</v>
      </c>
      <c r="Z7087" t="s">
        <v>39174</v>
      </c>
      <c r="AA7087" t="s">
        <v>39165</v>
      </c>
      <c r="AB7087" t="s">
        <v>39175</v>
      </c>
      <c r="AC7087" t="s">
        <v>38</v>
      </c>
      <c r="AD7087">
        <v>99352</v>
      </c>
    </row>
    <row r="7088" spans="1:30" x14ac:dyDescent="0.25">
      <c r="A7088">
        <f t="shared" ca="1" si="110"/>
        <v>16245</v>
      </c>
      <c r="B7088" t="s">
        <v>677</v>
      </c>
      <c r="C7088" t="s">
        <v>80</v>
      </c>
      <c r="F7088" t="s">
        <v>6098</v>
      </c>
      <c r="G7088">
        <v>0</v>
      </c>
      <c r="O7088" t="s">
        <v>33</v>
      </c>
      <c r="Y7088" t="s">
        <v>8227</v>
      </c>
      <c r="Z7088" t="s">
        <v>8228</v>
      </c>
      <c r="AA7088" t="s">
        <v>8229</v>
      </c>
      <c r="AB7088" t="s">
        <v>8230</v>
      </c>
      <c r="AC7088" t="s">
        <v>38</v>
      </c>
      <c r="AD7088">
        <v>98226</v>
      </c>
    </row>
    <row r="7089" spans="1:30" x14ac:dyDescent="0.25">
      <c r="A7089">
        <f t="shared" ca="1" si="110"/>
        <v>16270</v>
      </c>
      <c r="B7089" t="s">
        <v>30</v>
      </c>
      <c r="C7089" t="s">
        <v>31</v>
      </c>
      <c r="F7089" t="s">
        <v>524</v>
      </c>
      <c r="G7089">
        <v>0</v>
      </c>
      <c r="O7089" t="s">
        <v>33</v>
      </c>
      <c r="X7089" t="s">
        <v>34</v>
      </c>
      <c r="Y7089" t="s">
        <v>525</v>
      </c>
      <c r="Z7089" t="s">
        <v>35933</v>
      </c>
      <c r="AA7089" t="s">
        <v>35933</v>
      </c>
      <c r="AB7089" t="s">
        <v>35934</v>
      </c>
      <c r="AC7089" t="s">
        <v>38</v>
      </c>
      <c r="AD7089">
        <v>98362</v>
      </c>
    </row>
    <row r="7090" spans="1:30" ht="409.5" x14ac:dyDescent="0.25">
      <c r="A7090">
        <f t="shared" ca="1" si="110"/>
        <v>14599</v>
      </c>
      <c r="B7090" t="s">
        <v>334</v>
      </c>
      <c r="C7090" t="s">
        <v>45</v>
      </c>
      <c r="F7090" t="s">
        <v>18307</v>
      </c>
      <c r="G7090">
        <v>0</v>
      </c>
      <c r="O7090" t="s">
        <v>33</v>
      </c>
      <c r="X7090" t="s">
        <v>34</v>
      </c>
      <c r="Y7090" t="s">
        <v>19763</v>
      </c>
      <c r="Z7090" s="1" t="s">
        <v>23857</v>
      </c>
      <c r="AA7090" t="s">
        <v>23605</v>
      </c>
      <c r="AB7090" t="s">
        <v>23858</v>
      </c>
    </row>
    <row r="7091" spans="1:30" x14ac:dyDescent="0.25">
      <c r="A7091">
        <f t="shared" ca="1" si="110"/>
        <v>9850</v>
      </c>
      <c r="B7091" t="s">
        <v>44</v>
      </c>
      <c r="C7091" t="s">
        <v>45</v>
      </c>
      <c r="G7091">
        <v>0</v>
      </c>
      <c r="O7091" t="s">
        <v>33</v>
      </c>
      <c r="X7091" t="s">
        <v>34</v>
      </c>
      <c r="Y7091" t="s">
        <v>1285</v>
      </c>
      <c r="Z7091" t="s">
        <v>1286</v>
      </c>
      <c r="AA7091" t="s">
        <v>1286</v>
      </c>
      <c r="AB7091" t="s">
        <v>1287</v>
      </c>
      <c r="AC7091" t="s">
        <v>38</v>
      </c>
      <c r="AD7091">
        <v>98101</v>
      </c>
    </row>
    <row r="7092" spans="1:30" x14ac:dyDescent="0.25">
      <c r="A7092">
        <f t="shared" ca="1" si="110"/>
        <v>5647</v>
      </c>
      <c r="B7092" t="s">
        <v>276</v>
      </c>
      <c r="C7092" t="s">
        <v>45</v>
      </c>
      <c r="F7092" t="s">
        <v>8890</v>
      </c>
      <c r="G7092">
        <v>0</v>
      </c>
      <c r="O7092" t="s">
        <v>33</v>
      </c>
      <c r="X7092" t="s">
        <v>34</v>
      </c>
      <c r="Y7092" t="s">
        <v>8891</v>
      </c>
      <c r="Z7092" t="s">
        <v>24821</v>
      </c>
      <c r="AA7092" t="s">
        <v>24822</v>
      </c>
      <c r="AB7092" t="s">
        <v>24823</v>
      </c>
      <c r="AC7092" t="s">
        <v>38</v>
      </c>
      <c r="AD7092">
        <v>98415</v>
      </c>
    </row>
    <row r="7093" spans="1:30" ht="409.5" x14ac:dyDescent="0.25">
      <c r="A7093">
        <f t="shared" ca="1" si="110"/>
        <v>4563</v>
      </c>
      <c r="B7093" t="s">
        <v>677</v>
      </c>
      <c r="C7093" t="s">
        <v>80</v>
      </c>
      <c r="F7093" t="s">
        <v>6716</v>
      </c>
      <c r="G7093">
        <v>0</v>
      </c>
      <c r="O7093" t="s">
        <v>33</v>
      </c>
      <c r="Y7093" t="s">
        <v>6717</v>
      </c>
      <c r="Z7093" s="1" t="s">
        <v>6718</v>
      </c>
      <c r="AA7093" t="s">
        <v>6719</v>
      </c>
      <c r="AB7093" t="s">
        <v>6720</v>
      </c>
      <c r="AC7093" t="s">
        <v>38</v>
      </c>
      <c r="AD7093">
        <v>98801</v>
      </c>
    </row>
    <row r="7094" spans="1:30" x14ac:dyDescent="0.25">
      <c r="A7094">
        <f t="shared" ca="1" si="110"/>
        <v>16779</v>
      </c>
      <c r="B7094" t="s">
        <v>2046</v>
      </c>
      <c r="C7094" t="s">
        <v>80</v>
      </c>
      <c r="F7094" t="s">
        <v>7269</v>
      </c>
      <c r="O7094" t="s">
        <v>33</v>
      </c>
      <c r="Y7094" t="s">
        <v>7270</v>
      </c>
      <c r="Z7094" t="s">
        <v>15796</v>
      </c>
      <c r="AA7094" t="s">
        <v>15794</v>
      </c>
      <c r="AB7094">
        <v>-161094</v>
      </c>
      <c r="AC7094" t="s">
        <v>38</v>
      </c>
      <c r="AD7094">
        <v>99026</v>
      </c>
    </row>
    <row r="7095" spans="1:30" ht="409.5" x14ac:dyDescent="0.25">
      <c r="A7095">
        <f t="shared" ca="1" si="110"/>
        <v>5868</v>
      </c>
      <c r="B7095" t="s">
        <v>230</v>
      </c>
      <c r="C7095" t="s">
        <v>45</v>
      </c>
      <c r="F7095" t="s">
        <v>20250</v>
      </c>
      <c r="O7095" t="s">
        <v>33</v>
      </c>
      <c r="X7095" t="s">
        <v>34</v>
      </c>
      <c r="Y7095" t="s">
        <v>22656</v>
      </c>
      <c r="Z7095" s="1" t="s">
        <v>23153</v>
      </c>
      <c r="AA7095" t="s">
        <v>22580</v>
      </c>
      <c r="AB7095">
        <v>-170618</v>
      </c>
    </row>
    <row r="7096" spans="1:30" ht="409.5" x14ac:dyDescent="0.25">
      <c r="A7096">
        <f t="shared" ca="1" si="110"/>
        <v>5041</v>
      </c>
      <c r="B7096" t="s">
        <v>1382</v>
      </c>
      <c r="C7096" t="s">
        <v>45</v>
      </c>
      <c r="G7096">
        <v>0</v>
      </c>
      <c r="O7096" t="s">
        <v>33</v>
      </c>
      <c r="X7096" t="s">
        <v>34</v>
      </c>
      <c r="Y7096" t="s">
        <v>23779</v>
      </c>
      <c r="Z7096" s="1" t="s">
        <v>23780</v>
      </c>
      <c r="AA7096" t="s">
        <v>23740</v>
      </c>
      <c r="AB7096" t="s">
        <v>23781</v>
      </c>
      <c r="AC7096" t="s">
        <v>102</v>
      </c>
      <c r="AD7096">
        <v>97217</v>
      </c>
    </row>
    <row r="7097" spans="1:30" x14ac:dyDescent="0.25">
      <c r="A7097">
        <f t="shared" ca="1" si="110"/>
        <v>3633</v>
      </c>
      <c r="B7097" t="s">
        <v>73</v>
      </c>
      <c r="C7097" t="s">
        <v>74</v>
      </c>
      <c r="F7097" t="s">
        <v>4683</v>
      </c>
      <c r="G7097">
        <v>0</v>
      </c>
      <c r="O7097" t="s">
        <v>33</v>
      </c>
      <c r="Y7097" t="s">
        <v>36262</v>
      </c>
      <c r="Z7097" t="s">
        <v>36265</v>
      </c>
      <c r="AA7097" t="s">
        <v>36260</v>
      </c>
      <c r="AB7097" t="s">
        <v>36266</v>
      </c>
    </row>
    <row r="7098" spans="1:30" ht="270" x14ac:dyDescent="0.25">
      <c r="A7098">
        <f t="shared" ca="1" si="110"/>
        <v>10191</v>
      </c>
      <c r="B7098" t="s">
        <v>739</v>
      </c>
      <c r="C7098" t="s">
        <v>686</v>
      </c>
      <c r="F7098" t="s">
        <v>29736</v>
      </c>
      <c r="O7098" t="s">
        <v>33</v>
      </c>
      <c r="Y7098" t="s">
        <v>30291</v>
      </c>
      <c r="Z7098" s="1" t="s">
        <v>30292</v>
      </c>
      <c r="AA7098" t="s">
        <v>30284</v>
      </c>
      <c r="AB7098">
        <v>-162770</v>
      </c>
    </row>
    <row r="7099" spans="1:30" ht="409.5" x14ac:dyDescent="0.25">
      <c r="A7099">
        <f t="shared" ca="1" si="110"/>
        <v>13148</v>
      </c>
      <c r="B7099" t="s">
        <v>178</v>
      </c>
      <c r="F7099" t="s">
        <v>16920</v>
      </c>
      <c r="G7099">
        <v>0</v>
      </c>
      <c r="O7099" t="s">
        <v>33</v>
      </c>
      <c r="X7099" t="s">
        <v>34</v>
      </c>
      <c r="Y7099" t="s">
        <v>19095</v>
      </c>
      <c r="Z7099" s="1" t="s">
        <v>19096</v>
      </c>
      <c r="AA7099" s="1" t="s">
        <v>19097</v>
      </c>
      <c r="AB7099" t="s">
        <v>19098</v>
      </c>
      <c r="AC7099" t="s">
        <v>38</v>
      </c>
      <c r="AD7099">
        <v>98902</v>
      </c>
    </row>
    <row r="7100" spans="1:30" ht="409.5" x14ac:dyDescent="0.25">
      <c r="A7100">
        <f t="shared" ca="1" si="110"/>
        <v>18661</v>
      </c>
      <c r="B7100" t="s">
        <v>1203</v>
      </c>
      <c r="C7100" t="s">
        <v>45</v>
      </c>
      <c r="F7100" t="s">
        <v>18894</v>
      </c>
      <c r="G7100">
        <v>0</v>
      </c>
      <c r="O7100" t="s">
        <v>33</v>
      </c>
      <c r="X7100" t="s">
        <v>34</v>
      </c>
      <c r="Y7100" t="s">
        <v>28883</v>
      </c>
      <c r="Z7100" s="1" t="s">
        <v>28884</v>
      </c>
      <c r="AA7100" t="s">
        <v>28885</v>
      </c>
      <c r="AB7100" t="s">
        <v>28886</v>
      </c>
    </row>
    <row r="7101" spans="1:30" ht="409.5" x14ac:dyDescent="0.25">
      <c r="A7101">
        <f t="shared" ca="1" si="110"/>
        <v>10338</v>
      </c>
      <c r="B7101" t="s">
        <v>3712</v>
      </c>
      <c r="C7101" t="s">
        <v>16820</v>
      </c>
      <c r="F7101" t="s">
        <v>20250</v>
      </c>
      <c r="G7101">
        <v>0</v>
      </c>
      <c r="O7101" t="s">
        <v>33</v>
      </c>
      <c r="X7101" t="s">
        <v>34</v>
      </c>
      <c r="Y7101" t="s">
        <v>22317</v>
      </c>
      <c r="Z7101" s="1" t="s">
        <v>24345</v>
      </c>
      <c r="AA7101" t="s">
        <v>24027</v>
      </c>
      <c r="AB7101" t="s">
        <v>24346</v>
      </c>
      <c r="AC7101" t="s">
        <v>102</v>
      </c>
      <c r="AD7101">
        <v>97302</v>
      </c>
    </row>
    <row r="7102" spans="1:30" x14ac:dyDescent="0.25">
      <c r="A7102">
        <f t="shared" ca="1" si="110"/>
        <v>18868</v>
      </c>
      <c r="B7102" t="s">
        <v>30</v>
      </c>
      <c r="C7102" t="s">
        <v>31</v>
      </c>
      <c r="F7102" t="s">
        <v>35679</v>
      </c>
      <c r="G7102">
        <v>0</v>
      </c>
      <c r="O7102" t="s">
        <v>33</v>
      </c>
      <c r="X7102" t="s">
        <v>34</v>
      </c>
      <c r="Y7102" t="s">
        <v>40479</v>
      </c>
      <c r="Z7102" t="s">
        <v>40480</v>
      </c>
      <c r="AA7102" t="s">
        <v>40480</v>
      </c>
      <c r="AB7102" t="s">
        <v>40481</v>
      </c>
      <c r="AC7102" t="s">
        <v>38</v>
      </c>
      <c r="AD7102">
        <v>98584</v>
      </c>
    </row>
    <row r="7103" spans="1:30" x14ac:dyDescent="0.25">
      <c r="A7103">
        <f t="shared" ca="1" si="110"/>
        <v>6625</v>
      </c>
      <c r="B7103" t="s">
        <v>39</v>
      </c>
      <c r="C7103" t="s">
        <v>165</v>
      </c>
      <c r="F7103" t="s">
        <v>387</v>
      </c>
      <c r="G7103">
        <v>0</v>
      </c>
      <c r="N7103" t="s">
        <v>975</v>
      </c>
      <c r="O7103" t="s">
        <v>168</v>
      </c>
      <c r="Q7103" t="s">
        <v>6084</v>
      </c>
      <c r="R7103" t="s">
        <v>57</v>
      </c>
      <c r="S7103" t="s">
        <v>9901</v>
      </c>
      <c r="T7103" t="s">
        <v>1640</v>
      </c>
      <c r="X7103" t="s">
        <v>34</v>
      </c>
      <c r="Y7103" t="s">
        <v>1064</v>
      </c>
      <c r="Z7103" t="s">
        <v>20776</v>
      </c>
      <c r="AA7103" t="s">
        <v>20777</v>
      </c>
      <c r="AB7103" t="s">
        <v>20778</v>
      </c>
      <c r="AC7103" t="s">
        <v>38</v>
      </c>
      <c r="AD7103">
        <v>98109</v>
      </c>
    </row>
    <row r="7104" spans="1:30" x14ac:dyDescent="0.25">
      <c r="A7104">
        <f t="shared" ca="1" si="110"/>
        <v>5406</v>
      </c>
      <c r="B7104" t="s">
        <v>334</v>
      </c>
      <c r="C7104" t="s">
        <v>45</v>
      </c>
      <c r="F7104" t="s">
        <v>33360</v>
      </c>
      <c r="G7104">
        <v>0</v>
      </c>
      <c r="O7104" t="s">
        <v>33</v>
      </c>
      <c r="Y7104" t="s">
        <v>33361</v>
      </c>
      <c r="Z7104" t="s">
        <v>33362</v>
      </c>
      <c r="AA7104" t="s">
        <v>33358</v>
      </c>
      <c r="AB7104" t="s">
        <v>33363</v>
      </c>
      <c r="AC7104" t="s">
        <v>38</v>
      </c>
      <c r="AD7104">
        <v>98579</v>
      </c>
    </row>
    <row r="7105" spans="1:30" x14ac:dyDescent="0.25">
      <c r="A7105">
        <f t="shared" ca="1" si="110"/>
        <v>4510</v>
      </c>
      <c r="B7105" t="s">
        <v>124</v>
      </c>
      <c r="C7105" t="s">
        <v>45</v>
      </c>
      <c r="O7105" t="s">
        <v>33</v>
      </c>
      <c r="X7105" t="s">
        <v>34</v>
      </c>
      <c r="Y7105" t="s">
        <v>16777</v>
      </c>
      <c r="Z7105" t="s">
        <v>27587</v>
      </c>
      <c r="AA7105" t="s">
        <v>27588</v>
      </c>
      <c r="AB7105">
        <v>-163048</v>
      </c>
      <c r="AC7105" t="s">
        <v>38</v>
      </c>
      <c r="AD7105">
        <v>98424</v>
      </c>
    </row>
    <row r="7106" spans="1:30" ht="409.5" x14ac:dyDescent="0.25">
      <c r="A7106">
        <f t="shared" ref="A7106:A7169" ca="1" si="111">RANDBETWEEN(1,20000)</f>
        <v>10824</v>
      </c>
      <c r="B7106" t="s">
        <v>2046</v>
      </c>
      <c r="C7106" t="s">
        <v>80</v>
      </c>
      <c r="F7106" t="s">
        <v>753</v>
      </c>
      <c r="O7106" t="s">
        <v>33</v>
      </c>
      <c r="Y7106" t="s">
        <v>754</v>
      </c>
      <c r="Z7106" s="1" t="s">
        <v>12073</v>
      </c>
      <c r="AA7106" t="s">
        <v>12074</v>
      </c>
      <c r="AB7106">
        <v>-172188</v>
      </c>
      <c r="AC7106" t="s">
        <v>38</v>
      </c>
      <c r="AD7106">
        <v>98374</v>
      </c>
    </row>
    <row r="7107" spans="1:30" x14ac:dyDescent="0.25">
      <c r="A7107">
        <f t="shared" ca="1" si="111"/>
        <v>9247</v>
      </c>
      <c r="B7107" t="s">
        <v>3712</v>
      </c>
      <c r="C7107" t="s">
        <v>16820</v>
      </c>
      <c r="G7107">
        <v>0</v>
      </c>
      <c r="O7107" t="s">
        <v>33</v>
      </c>
      <c r="Y7107" t="s">
        <v>41105</v>
      </c>
      <c r="Z7107" t="s">
        <v>41106</v>
      </c>
      <c r="AA7107" t="s">
        <v>41073</v>
      </c>
      <c r="AB7107" t="s">
        <v>41107</v>
      </c>
    </row>
    <row r="7108" spans="1:30" x14ac:dyDescent="0.25">
      <c r="A7108">
        <f t="shared" ca="1" si="111"/>
        <v>11649</v>
      </c>
      <c r="B7108" t="s">
        <v>178</v>
      </c>
      <c r="F7108" t="s">
        <v>8685</v>
      </c>
      <c r="G7108">
        <v>0</v>
      </c>
      <c r="O7108" t="s">
        <v>33</v>
      </c>
      <c r="X7108" t="s">
        <v>34</v>
      </c>
      <c r="Y7108" t="s">
        <v>11562</v>
      </c>
      <c r="Z7108" t="s">
        <v>43667</v>
      </c>
      <c r="AA7108" t="s">
        <v>43667</v>
      </c>
      <c r="AB7108" t="s">
        <v>43668</v>
      </c>
      <c r="AC7108" t="s">
        <v>38</v>
      </c>
      <c r="AD7108">
        <v>98902</v>
      </c>
    </row>
    <row r="7109" spans="1:30" ht="409.5" x14ac:dyDescent="0.25">
      <c r="A7109">
        <f t="shared" ca="1" si="111"/>
        <v>4350</v>
      </c>
      <c r="B7109" t="s">
        <v>334</v>
      </c>
      <c r="C7109" t="s">
        <v>45</v>
      </c>
      <c r="F7109" t="s">
        <v>4852</v>
      </c>
      <c r="O7109" t="s">
        <v>33</v>
      </c>
      <c r="W7109">
        <v>15</v>
      </c>
      <c r="X7109" t="s">
        <v>34</v>
      </c>
      <c r="Y7109" t="s">
        <v>4853</v>
      </c>
      <c r="Z7109" s="1" t="s">
        <v>4854</v>
      </c>
      <c r="AA7109" t="s">
        <v>4855</v>
      </c>
      <c r="AB7109">
        <v>-181474</v>
      </c>
    </row>
    <row r="7110" spans="1:30" x14ac:dyDescent="0.25">
      <c r="A7110">
        <f t="shared" ca="1" si="111"/>
        <v>4566</v>
      </c>
      <c r="B7110" t="s">
        <v>685</v>
      </c>
      <c r="C7110" t="s">
        <v>686</v>
      </c>
      <c r="F7110" t="s">
        <v>160</v>
      </c>
      <c r="G7110">
        <v>0</v>
      </c>
      <c r="O7110" t="s">
        <v>33</v>
      </c>
      <c r="Y7110" t="s">
        <v>5144</v>
      </c>
      <c r="Z7110" t="s">
        <v>34224</v>
      </c>
      <c r="AA7110" t="s">
        <v>34222</v>
      </c>
      <c r="AB7110" t="s">
        <v>34225</v>
      </c>
      <c r="AC7110" t="s">
        <v>38</v>
      </c>
      <c r="AD7110">
        <v>98801</v>
      </c>
    </row>
    <row r="7111" spans="1:30" x14ac:dyDescent="0.25">
      <c r="A7111">
        <f t="shared" ca="1" si="111"/>
        <v>12686</v>
      </c>
      <c r="B7111" t="s">
        <v>4554</v>
      </c>
      <c r="C7111" t="s">
        <v>245</v>
      </c>
      <c r="F7111" t="s">
        <v>5577</v>
      </c>
      <c r="G7111">
        <v>0</v>
      </c>
      <c r="O7111" t="s">
        <v>33</v>
      </c>
      <c r="X7111" t="s">
        <v>34</v>
      </c>
      <c r="Y7111" t="s">
        <v>37564</v>
      </c>
      <c r="Z7111" t="s">
        <v>37565</v>
      </c>
      <c r="AA7111" t="s">
        <v>37566</v>
      </c>
      <c r="AB7111" t="s">
        <v>37567</v>
      </c>
      <c r="AC7111" t="s">
        <v>38</v>
      </c>
      <c r="AD7111">
        <v>98104</v>
      </c>
    </row>
    <row r="7112" spans="1:30" x14ac:dyDescent="0.25">
      <c r="A7112">
        <f t="shared" ca="1" si="111"/>
        <v>1933</v>
      </c>
      <c r="B7112" t="s">
        <v>3712</v>
      </c>
      <c r="C7112" t="s">
        <v>16820</v>
      </c>
      <c r="F7112" t="s">
        <v>20250</v>
      </c>
      <c r="G7112">
        <v>0</v>
      </c>
      <c r="O7112" t="s">
        <v>33</v>
      </c>
      <c r="X7112" t="s">
        <v>34</v>
      </c>
      <c r="Y7112" t="s">
        <v>22731</v>
      </c>
      <c r="Z7112" t="s">
        <v>24377</v>
      </c>
      <c r="AA7112" t="s">
        <v>24027</v>
      </c>
      <c r="AB7112" t="s">
        <v>24378</v>
      </c>
      <c r="AC7112" t="s">
        <v>102</v>
      </c>
      <c r="AD7112">
        <v>97302</v>
      </c>
    </row>
    <row r="7113" spans="1:30" x14ac:dyDescent="0.25">
      <c r="A7113">
        <f t="shared" ca="1" si="111"/>
        <v>865</v>
      </c>
      <c r="B7113" t="s">
        <v>164</v>
      </c>
      <c r="C7113" t="s">
        <v>165</v>
      </c>
      <c r="O7113" t="s">
        <v>33</v>
      </c>
      <c r="X7113" t="s">
        <v>34</v>
      </c>
      <c r="Y7113" t="s">
        <v>935</v>
      </c>
      <c r="Z7113" t="s">
        <v>42834</v>
      </c>
      <c r="AA7113" t="s">
        <v>42835</v>
      </c>
      <c r="AB7113">
        <v>-170365</v>
      </c>
      <c r="AC7113" t="s">
        <v>38</v>
      </c>
      <c r="AD7113">
        <v>98102</v>
      </c>
    </row>
    <row r="7114" spans="1:30" ht="409.5" x14ac:dyDescent="0.25">
      <c r="A7114">
        <f t="shared" ca="1" si="111"/>
        <v>1070</v>
      </c>
      <c r="B7114" t="s">
        <v>30</v>
      </c>
      <c r="C7114" t="s">
        <v>31</v>
      </c>
      <c r="D7114" t="s">
        <v>34</v>
      </c>
      <c r="E7114" t="s">
        <v>2776</v>
      </c>
      <c r="O7114" t="s">
        <v>33</v>
      </c>
      <c r="X7114" t="s">
        <v>34</v>
      </c>
      <c r="Y7114" t="s">
        <v>2777</v>
      </c>
      <c r="Z7114" s="1" t="s">
        <v>2778</v>
      </c>
      <c r="AA7114" t="s">
        <v>2779</v>
      </c>
      <c r="AB7114">
        <v>-163437</v>
      </c>
      <c r="AC7114" t="s">
        <v>38</v>
      </c>
      <c r="AD7114">
        <v>98367</v>
      </c>
    </row>
    <row r="7115" spans="1:30" x14ac:dyDescent="0.25">
      <c r="A7115">
        <f t="shared" ca="1" si="111"/>
        <v>12518</v>
      </c>
      <c r="B7115" t="s">
        <v>739</v>
      </c>
      <c r="C7115" t="s">
        <v>686</v>
      </c>
      <c r="F7115" t="s">
        <v>25558</v>
      </c>
      <c r="O7115" t="s">
        <v>33</v>
      </c>
      <c r="X7115" t="s">
        <v>34</v>
      </c>
      <c r="Y7115" t="s">
        <v>29409</v>
      </c>
      <c r="Z7115" t="s">
        <v>29410</v>
      </c>
      <c r="AA7115" t="s">
        <v>29411</v>
      </c>
      <c r="AB7115">
        <v>-160720</v>
      </c>
      <c r="AC7115" t="s">
        <v>38</v>
      </c>
      <c r="AD7115">
        <v>98258</v>
      </c>
    </row>
    <row r="7116" spans="1:30" x14ac:dyDescent="0.25">
      <c r="A7116">
        <f t="shared" ca="1" si="111"/>
        <v>7805</v>
      </c>
      <c r="B7116" t="s">
        <v>685</v>
      </c>
      <c r="C7116" t="s">
        <v>686</v>
      </c>
      <c r="F7116" t="s">
        <v>3399</v>
      </c>
      <c r="O7116" t="s">
        <v>33</v>
      </c>
      <c r="Y7116" t="s">
        <v>29428</v>
      </c>
      <c r="Z7116" t="s">
        <v>35200</v>
      </c>
      <c r="AA7116" t="s">
        <v>35185</v>
      </c>
      <c r="AB7116">
        <v>-170141</v>
      </c>
      <c r="AC7116" t="s">
        <v>38</v>
      </c>
      <c r="AD7116">
        <v>98802</v>
      </c>
    </row>
    <row r="7117" spans="1:30" x14ac:dyDescent="0.25">
      <c r="A7117">
        <f t="shared" ca="1" si="111"/>
        <v>7600</v>
      </c>
      <c r="B7117" t="s">
        <v>2046</v>
      </c>
      <c r="C7117" t="s">
        <v>80</v>
      </c>
      <c r="F7117" t="s">
        <v>16577</v>
      </c>
      <c r="O7117" t="s">
        <v>33</v>
      </c>
      <c r="Y7117" t="s">
        <v>16578</v>
      </c>
      <c r="Z7117" t="s">
        <v>16579</v>
      </c>
      <c r="AA7117" t="s">
        <v>16580</v>
      </c>
      <c r="AB7117">
        <v>-161020</v>
      </c>
      <c r="AC7117" t="s">
        <v>102</v>
      </c>
      <c r="AD7117">
        <v>97035</v>
      </c>
    </row>
    <row r="7118" spans="1:30" x14ac:dyDescent="0.25">
      <c r="A7118">
        <f t="shared" ca="1" si="111"/>
        <v>16581</v>
      </c>
      <c r="B7118" t="s">
        <v>73</v>
      </c>
      <c r="C7118" t="s">
        <v>74</v>
      </c>
      <c r="F7118" t="s">
        <v>22102</v>
      </c>
      <c r="O7118" t="s">
        <v>63</v>
      </c>
      <c r="X7118" t="s">
        <v>34</v>
      </c>
      <c r="Y7118" t="s">
        <v>42642</v>
      </c>
      <c r="Z7118" t="s">
        <v>42643</v>
      </c>
      <c r="AA7118" t="s">
        <v>42644</v>
      </c>
      <c r="AB7118">
        <v>-173255</v>
      </c>
    </row>
    <row r="7119" spans="1:30" x14ac:dyDescent="0.25">
      <c r="A7119">
        <f t="shared" ca="1" si="111"/>
        <v>15719</v>
      </c>
      <c r="B7119" t="s">
        <v>2046</v>
      </c>
      <c r="C7119" t="s">
        <v>80</v>
      </c>
      <c r="F7119" t="s">
        <v>11842</v>
      </c>
      <c r="O7119" t="s">
        <v>155</v>
      </c>
      <c r="X7119" t="s">
        <v>34</v>
      </c>
      <c r="Y7119" t="s">
        <v>11843</v>
      </c>
      <c r="Z7119" t="s">
        <v>11844</v>
      </c>
      <c r="AA7119" t="s">
        <v>11845</v>
      </c>
      <c r="AB7119">
        <v>-162809</v>
      </c>
      <c r="AC7119" t="s">
        <v>38</v>
      </c>
      <c r="AD7119">
        <v>98032</v>
      </c>
    </row>
    <row r="7120" spans="1:30" ht="360" x14ac:dyDescent="0.25">
      <c r="A7120">
        <f t="shared" ca="1" si="111"/>
        <v>3569</v>
      </c>
      <c r="B7120" t="s">
        <v>489</v>
      </c>
      <c r="C7120" t="s">
        <v>45</v>
      </c>
      <c r="O7120" t="s">
        <v>33</v>
      </c>
      <c r="W7120">
        <v>15</v>
      </c>
      <c r="X7120" t="s">
        <v>34</v>
      </c>
      <c r="Y7120" t="s">
        <v>3590</v>
      </c>
      <c r="Z7120" s="1" t="s">
        <v>18853</v>
      </c>
      <c r="AA7120" t="s">
        <v>18854</v>
      </c>
      <c r="AB7120">
        <v>-180113</v>
      </c>
      <c r="AC7120" t="s">
        <v>38</v>
      </c>
      <c r="AD7120">
        <v>98103</v>
      </c>
    </row>
    <row r="7121" spans="1:30" x14ac:dyDescent="0.25">
      <c r="A7121">
        <f t="shared" ca="1" si="111"/>
        <v>18028</v>
      </c>
      <c r="B7121" t="s">
        <v>685</v>
      </c>
      <c r="C7121" t="s">
        <v>686</v>
      </c>
      <c r="F7121" t="s">
        <v>28530</v>
      </c>
      <c r="O7121" t="s">
        <v>33</v>
      </c>
      <c r="Y7121" t="s">
        <v>34419</v>
      </c>
      <c r="Z7121" t="s">
        <v>34420</v>
      </c>
      <c r="AA7121" t="s">
        <v>34406</v>
      </c>
      <c r="AB7121">
        <v>-160831</v>
      </c>
    </row>
    <row r="7122" spans="1:30" ht="409.5" x14ac:dyDescent="0.25">
      <c r="A7122">
        <f t="shared" ca="1" si="111"/>
        <v>11211</v>
      </c>
      <c r="B7122" t="s">
        <v>96</v>
      </c>
      <c r="C7122" t="s">
        <v>97</v>
      </c>
      <c r="F7122" t="s">
        <v>990</v>
      </c>
      <c r="O7122" t="s">
        <v>33</v>
      </c>
      <c r="W7122">
        <v>30</v>
      </c>
      <c r="X7122" t="s">
        <v>34</v>
      </c>
      <c r="Y7122" t="s">
        <v>25143</v>
      </c>
      <c r="Z7122" s="1" t="s">
        <v>25144</v>
      </c>
      <c r="AA7122" t="s">
        <v>25145</v>
      </c>
      <c r="AB7122">
        <v>-170328</v>
      </c>
      <c r="AC7122" t="s">
        <v>38</v>
      </c>
      <c r="AD7122">
        <v>98668</v>
      </c>
    </row>
    <row r="7123" spans="1:30" x14ac:dyDescent="0.25">
      <c r="A7123">
        <f t="shared" ca="1" si="111"/>
        <v>15552</v>
      </c>
      <c r="B7123" t="s">
        <v>79</v>
      </c>
      <c r="C7123" t="s">
        <v>80</v>
      </c>
      <c r="F7123" t="s">
        <v>5745</v>
      </c>
      <c r="O7123" t="s">
        <v>33</v>
      </c>
      <c r="Y7123" t="s">
        <v>10053</v>
      </c>
      <c r="Z7123" t="s">
        <v>26688</v>
      </c>
      <c r="AA7123" t="s">
        <v>26689</v>
      </c>
      <c r="AB7123">
        <v>-180443</v>
      </c>
      <c r="AC7123" t="s">
        <v>38</v>
      </c>
      <c r="AD7123">
        <v>98201</v>
      </c>
    </row>
    <row r="7124" spans="1:30" x14ac:dyDescent="0.25">
      <c r="A7124">
        <f t="shared" ca="1" si="111"/>
        <v>5466</v>
      </c>
      <c r="B7124" t="s">
        <v>489</v>
      </c>
      <c r="C7124" t="s">
        <v>45</v>
      </c>
      <c r="O7124" t="s">
        <v>63</v>
      </c>
      <c r="X7124" t="s">
        <v>34</v>
      </c>
      <c r="Y7124" t="s">
        <v>8928</v>
      </c>
      <c r="Z7124" t="s">
        <v>8929</v>
      </c>
      <c r="AA7124" t="s">
        <v>8930</v>
      </c>
      <c r="AB7124">
        <v>-173223</v>
      </c>
      <c r="AC7124" t="s">
        <v>38</v>
      </c>
      <c r="AD7124">
        <v>99207</v>
      </c>
    </row>
    <row r="7125" spans="1:30" ht="409.5" x14ac:dyDescent="0.25">
      <c r="A7125">
        <f t="shared" ca="1" si="111"/>
        <v>3068</v>
      </c>
      <c r="B7125" t="s">
        <v>489</v>
      </c>
      <c r="C7125" t="s">
        <v>45</v>
      </c>
      <c r="F7125" t="s">
        <v>490</v>
      </c>
      <c r="N7125" t="s">
        <v>491</v>
      </c>
      <c r="O7125" t="s">
        <v>52</v>
      </c>
      <c r="Q7125" t="s">
        <v>492</v>
      </c>
      <c r="R7125" t="s">
        <v>493</v>
      </c>
      <c r="S7125" t="s">
        <v>494</v>
      </c>
      <c r="W7125">
        <v>15</v>
      </c>
      <c r="X7125" t="s">
        <v>34</v>
      </c>
      <c r="Y7125" t="s">
        <v>495</v>
      </c>
      <c r="Z7125" s="1" t="s">
        <v>496</v>
      </c>
      <c r="AA7125" t="s">
        <v>497</v>
      </c>
      <c r="AB7125">
        <v>-181403</v>
      </c>
      <c r="AC7125" t="s">
        <v>38</v>
      </c>
      <c r="AD7125">
        <v>99203</v>
      </c>
    </row>
    <row r="7126" spans="1:30" x14ac:dyDescent="0.25">
      <c r="A7126">
        <f t="shared" ca="1" si="111"/>
        <v>19539</v>
      </c>
      <c r="B7126" t="s">
        <v>685</v>
      </c>
      <c r="C7126" t="s">
        <v>686</v>
      </c>
      <c r="F7126" t="s">
        <v>2112</v>
      </c>
      <c r="O7126" t="s">
        <v>33</v>
      </c>
      <c r="Y7126" t="s">
        <v>17003</v>
      </c>
      <c r="Z7126" t="s">
        <v>34328</v>
      </c>
      <c r="AA7126" t="s">
        <v>34324</v>
      </c>
      <c r="AB7126">
        <v>-160004</v>
      </c>
      <c r="AC7126" t="s">
        <v>38</v>
      </c>
      <c r="AD7126">
        <v>98531</v>
      </c>
    </row>
    <row r="7127" spans="1:30" ht="255" x14ac:dyDescent="0.25">
      <c r="A7127">
        <f t="shared" ca="1" si="111"/>
        <v>16788</v>
      </c>
      <c r="B7127" t="s">
        <v>44</v>
      </c>
      <c r="C7127" t="s">
        <v>45</v>
      </c>
      <c r="F7127" t="s">
        <v>131</v>
      </c>
      <c r="G7127">
        <v>0</v>
      </c>
      <c r="O7127" t="s">
        <v>33</v>
      </c>
      <c r="X7127" t="s">
        <v>34</v>
      </c>
      <c r="Y7127" t="s">
        <v>132</v>
      </c>
      <c r="Z7127" s="1" t="s">
        <v>133</v>
      </c>
      <c r="AA7127" s="1" t="s">
        <v>133</v>
      </c>
      <c r="AB7127" t="s">
        <v>134</v>
      </c>
      <c r="AC7127" t="s">
        <v>135</v>
      </c>
      <c r="AD7127">
        <v>55803</v>
      </c>
    </row>
    <row r="7128" spans="1:30" x14ac:dyDescent="0.25">
      <c r="A7128">
        <f t="shared" ca="1" si="111"/>
        <v>15035</v>
      </c>
      <c r="B7128" t="s">
        <v>677</v>
      </c>
      <c r="C7128" t="s">
        <v>80</v>
      </c>
      <c r="F7128" t="s">
        <v>387</v>
      </c>
      <c r="G7128">
        <v>0</v>
      </c>
      <c r="O7128" t="s">
        <v>33</v>
      </c>
      <c r="Y7128" t="s">
        <v>12317</v>
      </c>
      <c r="Z7128" t="s">
        <v>12318</v>
      </c>
      <c r="AA7128" t="s">
        <v>12319</v>
      </c>
      <c r="AB7128" t="s">
        <v>12320</v>
      </c>
      <c r="AC7128" t="s">
        <v>38</v>
      </c>
      <c r="AD7128">
        <v>98901</v>
      </c>
    </row>
    <row r="7129" spans="1:30" ht="409.5" x14ac:dyDescent="0.25">
      <c r="A7129">
        <f t="shared" ca="1" si="111"/>
        <v>3939</v>
      </c>
      <c r="B7129" t="s">
        <v>230</v>
      </c>
      <c r="C7129" t="s">
        <v>45</v>
      </c>
      <c r="F7129" t="s">
        <v>20250</v>
      </c>
      <c r="O7129" t="s">
        <v>33</v>
      </c>
      <c r="X7129" t="s">
        <v>34</v>
      </c>
      <c r="Y7129" t="s">
        <v>22643</v>
      </c>
      <c r="Z7129" s="1" t="s">
        <v>23331</v>
      </c>
      <c r="AA7129" t="s">
        <v>22580</v>
      </c>
      <c r="AB7129">
        <v>-172419</v>
      </c>
    </row>
    <row r="7130" spans="1:30" ht="409.5" x14ac:dyDescent="0.25">
      <c r="A7130">
        <f t="shared" ca="1" si="111"/>
        <v>9319</v>
      </c>
      <c r="B7130" t="s">
        <v>73</v>
      </c>
      <c r="C7130" t="s">
        <v>74</v>
      </c>
      <c r="O7130" t="s">
        <v>33</v>
      </c>
      <c r="X7130" t="s">
        <v>34</v>
      </c>
      <c r="Y7130" t="s">
        <v>1395</v>
      </c>
      <c r="Z7130" s="1" t="s">
        <v>32298</v>
      </c>
      <c r="AA7130" t="s">
        <v>32299</v>
      </c>
      <c r="AB7130">
        <v>-160499</v>
      </c>
      <c r="AC7130" t="s">
        <v>38</v>
      </c>
      <c r="AD7130">
        <v>98109</v>
      </c>
    </row>
    <row r="7131" spans="1:30" x14ac:dyDescent="0.25">
      <c r="A7131">
        <f t="shared" ca="1" si="111"/>
        <v>17413</v>
      </c>
      <c r="B7131" t="s">
        <v>107</v>
      </c>
      <c r="C7131" t="s">
        <v>108</v>
      </c>
      <c r="F7131" t="s">
        <v>28351</v>
      </c>
      <c r="G7131">
        <v>356</v>
      </c>
      <c r="H7131" t="s">
        <v>617</v>
      </c>
      <c r="I7131" t="s">
        <v>2322</v>
      </c>
      <c r="J7131" t="s">
        <v>1045</v>
      </c>
      <c r="K7131" t="s">
        <v>60</v>
      </c>
      <c r="L7131">
        <v>56.6</v>
      </c>
      <c r="O7131" t="s">
        <v>33</v>
      </c>
      <c r="X7131" t="s">
        <v>34</v>
      </c>
      <c r="Y7131" t="s">
        <v>28352</v>
      </c>
      <c r="Z7131" t="s">
        <v>28353</v>
      </c>
      <c r="AA7131" t="s">
        <v>28354</v>
      </c>
      <c r="AB7131" t="s">
        <v>28355</v>
      </c>
      <c r="AC7131" t="s">
        <v>38</v>
      </c>
      <c r="AD7131">
        <v>99140</v>
      </c>
    </row>
    <row r="7132" spans="1:30" ht="409.5" x14ac:dyDescent="0.25">
      <c r="A7132">
        <f t="shared" ca="1" si="111"/>
        <v>10844</v>
      </c>
      <c r="B7132" t="s">
        <v>773</v>
      </c>
      <c r="C7132" t="s">
        <v>80</v>
      </c>
      <c r="F7132" t="s">
        <v>5745</v>
      </c>
      <c r="G7132">
        <v>0</v>
      </c>
      <c r="O7132" t="s">
        <v>33</v>
      </c>
      <c r="Q7132" t="s">
        <v>543</v>
      </c>
      <c r="X7132" t="s">
        <v>34</v>
      </c>
      <c r="Y7132" t="s">
        <v>5746</v>
      </c>
      <c r="Z7132" s="1" t="s">
        <v>9879</v>
      </c>
      <c r="AA7132" t="s">
        <v>9880</v>
      </c>
      <c r="AB7132" t="s">
        <v>9881</v>
      </c>
      <c r="AC7132" t="s">
        <v>38</v>
      </c>
      <c r="AD7132">
        <v>98201</v>
      </c>
    </row>
    <row r="7133" spans="1:30" ht="180" x14ac:dyDescent="0.25">
      <c r="A7133">
        <f t="shared" ca="1" si="111"/>
        <v>12406</v>
      </c>
      <c r="B7133" t="s">
        <v>96</v>
      </c>
      <c r="C7133" t="s">
        <v>97</v>
      </c>
      <c r="F7133" t="s">
        <v>35649</v>
      </c>
      <c r="G7133">
        <v>0</v>
      </c>
      <c r="O7133" t="s">
        <v>33</v>
      </c>
      <c r="X7133" t="s">
        <v>34</v>
      </c>
      <c r="Y7133" t="s">
        <v>36081</v>
      </c>
      <c r="Z7133" s="1" t="s">
        <v>38724</v>
      </c>
      <c r="AA7133" t="s">
        <v>38725</v>
      </c>
      <c r="AB7133" t="s">
        <v>38726</v>
      </c>
      <c r="AC7133" t="s">
        <v>38</v>
      </c>
      <c r="AD7133">
        <v>98661</v>
      </c>
    </row>
    <row r="7134" spans="1:30" x14ac:dyDescent="0.25">
      <c r="A7134">
        <f t="shared" ca="1" si="111"/>
        <v>5177</v>
      </c>
      <c r="B7134" t="s">
        <v>334</v>
      </c>
      <c r="C7134" t="s">
        <v>45</v>
      </c>
      <c r="F7134" t="s">
        <v>5876</v>
      </c>
      <c r="G7134">
        <v>0</v>
      </c>
      <c r="O7134" t="s">
        <v>33</v>
      </c>
      <c r="Y7134" t="s">
        <v>29272</v>
      </c>
      <c r="Z7134" t="s">
        <v>34364</v>
      </c>
      <c r="AA7134" t="s">
        <v>34345</v>
      </c>
      <c r="AB7134" t="s">
        <v>34365</v>
      </c>
      <c r="AC7134" t="s">
        <v>38</v>
      </c>
      <c r="AD7134">
        <v>98004</v>
      </c>
    </row>
    <row r="7135" spans="1:30" ht="409.5" x14ac:dyDescent="0.25">
      <c r="A7135">
        <f t="shared" ca="1" si="111"/>
        <v>9145</v>
      </c>
      <c r="B7135" t="s">
        <v>3712</v>
      </c>
      <c r="C7135" t="s">
        <v>16820</v>
      </c>
      <c r="F7135" t="s">
        <v>20250</v>
      </c>
      <c r="G7135">
        <v>0</v>
      </c>
      <c r="O7135" t="s">
        <v>33</v>
      </c>
      <c r="X7135" t="s">
        <v>34</v>
      </c>
      <c r="Y7135" t="s">
        <v>22656</v>
      </c>
      <c r="Z7135" s="1" t="s">
        <v>24587</v>
      </c>
      <c r="AA7135" t="s">
        <v>24027</v>
      </c>
      <c r="AB7135" t="s">
        <v>24588</v>
      </c>
      <c r="AC7135" t="s">
        <v>102</v>
      </c>
      <c r="AD7135">
        <v>97302</v>
      </c>
    </row>
    <row r="7136" spans="1:30" ht="409.5" x14ac:dyDescent="0.25">
      <c r="A7136">
        <f t="shared" ca="1" si="111"/>
        <v>15701</v>
      </c>
      <c r="B7136" t="s">
        <v>334</v>
      </c>
      <c r="C7136" t="s">
        <v>45</v>
      </c>
      <c r="F7136" t="s">
        <v>20250</v>
      </c>
      <c r="G7136">
        <v>0</v>
      </c>
      <c r="O7136" t="s">
        <v>33</v>
      </c>
      <c r="X7136" t="s">
        <v>34</v>
      </c>
      <c r="Y7136" t="s">
        <v>22598</v>
      </c>
      <c r="Z7136" s="1" t="s">
        <v>23699</v>
      </c>
      <c r="AA7136" t="s">
        <v>23605</v>
      </c>
      <c r="AB7136" t="s">
        <v>23700</v>
      </c>
      <c r="AC7136" t="s">
        <v>102</v>
      </c>
      <c r="AD7136">
        <v>97302</v>
      </c>
    </row>
    <row r="7137" spans="1:30" x14ac:dyDescent="0.25">
      <c r="A7137">
        <f t="shared" ca="1" si="111"/>
        <v>7343</v>
      </c>
      <c r="B7137" t="s">
        <v>489</v>
      </c>
      <c r="C7137" t="s">
        <v>45</v>
      </c>
      <c r="O7137" t="s">
        <v>33</v>
      </c>
      <c r="X7137" t="s">
        <v>34</v>
      </c>
      <c r="Y7137" t="s">
        <v>37148</v>
      </c>
      <c r="Z7137" t="s">
        <v>37151</v>
      </c>
      <c r="AA7137" t="s">
        <v>37151</v>
      </c>
      <c r="AB7137">
        <v>-172339</v>
      </c>
      <c r="AC7137" t="s">
        <v>38</v>
      </c>
      <c r="AD7137">
        <v>98503</v>
      </c>
    </row>
    <row r="7138" spans="1:30" x14ac:dyDescent="0.25">
      <c r="A7138">
        <f t="shared" ca="1" si="111"/>
        <v>8318</v>
      </c>
      <c r="B7138" t="s">
        <v>2046</v>
      </c>
      <c r="C7138" t="s">
        <v>80</v>
      </c>
      <c r="F7138" t="s">
        <v>3308</v>
      </c>
      <c r="G7138">
        <v>0</v>
      </c>
      <c r="O7138" t="s">
        <v>33</v>
      </c>
      <c r="Y7138" t="s">
        <v>8510</v>
      </c>
      <c r="Z7138" t="s">
        <v>8511</v>
      </c>
      <c r="AA7138" t="s">
        <v>8512</v>
      </c>
      <c r="AB7138" t="s">
        <v>8513</v>
      </c>
      <c r="AC7138" t="s">
        <v>38</v>
      </c>
      <c r="AD7138">
        <v>98004</v>
      </c>
    </row>
    <row r="7139" spans="1:30" x14ac:dyDescent="0.25">
      <c r="A7139">
        <f t="shared" ca="1" si="111"/>
        <v>3737</v>
      </c>
      <c r="B7139" t="s">
        <v>2046</v>
      </c>
      <c r="C7139" t="s">
        <v>80</v>
      </c>
      <c r="O7139" t="s">
        <v>33</v>
      </c>
      <c r="Y7139" t="s">
        <v>10101</v>
      </c>
      <c r="Z7139" t="s">
        <v>14430</v>
      </c>
      <c r="AA7139" t="s">
        <v>14431</v>
      </c>
      <c r="AB7139">
        <v>-163456</v>
      </c>
      <c r="AC7139" t="s">
        <v>38</v>
      </c>
      <c r="AD7139">
        <v>98004</v>
      </c>
    </row>
    <row r="7140" spans="1:30" x14ac:dyDescent="0.25">
      <c r="A7140">
        <f t="shared" ca="1" si="111"/>
        <v>3642</v>
      </c>
      <c r="B7140" t="s">
        <v>677</v>
      </c>
      <c r="C7140" t="s">
        <v>80</v>
      </c>
      <c r="F7140" t="s">
        <v>1418</v>
      </c>
      <c r="O7140" t="s">
        <v>33</v>
      </c>
      <c r="Y7140" t="s">
        <v>1419</v>
      </c>
      <c r="Z7140" t="s">
        <v>16323</v>
      </c>
      <c r="AA7140" t="s">
        <v>16324</v>
      </c>
      <c r="AB7140">
        <v>-161252</v>
      </c>
      <c r="AC7140" t="s">
        <v>38</v>
      </c>
      <c r="AD7140">
        <v>98501</v>
      </c>
    </row>
    <row r="7141" spans="1:30" x14ac:dyDescent="0.25">
      <c r="A7141">
        <f t="shared" ca="1" si="111"/>
        <v>13869</v>
      </c>
      <c r="B7141" t="s">
        <v>73</v>
      </c>
      <c r="C7141" t="s">
        <v>74</v>
      </c>
      <c r="F7141" t="s">
        <v>18274</v>
      </c>
      <c r="G7141">
        <v>0</v>
      </c>
      <c r="O7141" t="s">
        <v>63</v>
      </c>
      <c r="X7141" t="s">
        <v>34</v>
      </c>
      <c r="Y7141" t="s">
        <v>41397</v>
      </c>
      <c r="Z7141" t="s">
        <v>41398</v>
      </c>
      <c r="AA7141" t="s">
        <v>41399</v>
      </c>
      <c r="AB7141" t="s">
        <v>41400</v>
      </c>
      <c r="AC7141" t="s">
        <v>38</v>
      </c>
      <c r="AD7141">
        <v>98011</v>
      </c>
    </row>
    <row r="7142" spans="1:30" x14ac:dyDescent="0.25">
      <c r="A7142">
        <f t="shared" ca="1" si="111"/>
        <v>19111</v>
      </c>
      <c r="B7142" t="s">
        <v>2046</v>
      </c>
      <c r="C7142" t="s">
        <v>80</v>
      </c>
      <c r="F7142" t="s">
        <v>3593</v>
      </c>
      <c r="O7142" t="s">
        <v>33</v>
      </c>
      <c r="Y7142" t="s">
        <v>3594</v>
      </c>
      <c r="Z7142" t="s">
        <v>15631</v>
      </c>
      <c r="AA7142" t="s">
        <v>15632</v>
      </c>
      <c r="AB7142">
        <v>-160862</v>
      </c>
      <c r="AC7142" t="s">
        <v>38</v>
      </c>
      <c r="AD7142">
        <v>98233</v>
      </c>
    </row>
    <row r="7143" spans="1:30" ht="409.5" x14ac:dyDescent="0.25">
      <c r="A7143">
        <f t="shared" ca="1" si="111"/>
        <v>15206</v>
      </c>
      <c r="B7143" t="s">
        <v>73</v>
      </c>
      <c r="C7143" t="s">
        <v>74</v>
      </c>
      <c r="F7143" t="s">
        <v>20027</v>
      </c>
      <c r="O7143" t="s">
        <v>63</v>
      </c>
      <c r="X7143" t="s">
        <v>34</v>
      </c>
      <c r="Y7143" t="s">
        <v>42445</v>
      </c>
      <c r="Z7143" s="1" t="s">
        <v>42446</v>
      </c>
      <c r="AA7143" t="s">
        <v>42447</v>
      </c>
      <c r="AB7143">
        <v>-160305</v>
      </c>
      <c r="AC7143" t="s">
        <v>38</v>
      </c>
      <c r="AD7143">
        <v>98402</v>
      </c>
    </row>
    <row r="7144" spans="1:30" x14ac:dyDescent="0.25">
      <c r="A7144">
        <f t="shared" ca="1" si="111"/>
        <v>17035</v>
      </c>
      <c r="B7144" t="s">
        <v>334</v>
      </c>
      <c r="C7144" t="s">
        <v>45</v>
      </c>
      <c r="F7144" t="s">
        <v>913</v>
      </c>
      <c r="O7144" t="s">
        <v>33</v>
      </c>
      <c r="W7144">
        <v>30</v>
      </c>
      <c r="X7144" t="s">
        <v>34</v>
      </c>
      <c r="Y7144" t="s">
        <v>914</v>
      </c>
      <c r="Z7144" t="s">
        <v>17596</v>
      </c>
      <c r="AA7144" t="s">
        <v>17597</v>
      </c>
      <c r="AB7144">
        <v>-173177</v>
      </c>
      <c r="AC7144" t="s">
        <v>38</v>
      </c>
      <c r="AD7144">
        <v>98077</v>
      </c>
    </row>
    <row r="7145" spans="1:30" ht="409.5" x14ac:dyDescent="0.25">
      <c r="A7145">
        <f t="shared" ca="1" si="111"/>
        <v>9742</v>
      </c>
      <c r="B7145" t="s">
        <v>334</v>
      </c>
      <c r="C7145" t="s">
        <v>45</v>
      </c>
      <c r="F7145" t="s">
        <v>20250</v>
      </c>
      <c r="O7145" t="s">
        <v>33</v>
      </c>
      <c r="X7145" t="s">
        <v>34</v>
      </c>
      <c r="Y7145" t="s">
        <v>19763</v>
      </c>
      <c r="Z7145" s="1" t="s">
        <v>23936</v>
      </c>
      <c r="AA7145" t="s">
        <v>23605</v>
      </c>
      <c r="AB7145">
        <v>-161068</v>
      </c>
    </row>
    <row r="7146" spans="1:30" ht="409.5" x14ac:dyDescent="0.25">
      <c r="A7146">
        <f t="shared" ca="1" si="111"/>
        <v>17708</v>
      </c>
      <c r="B7146" t="s">
        <v>124</v>
      </c>
      <c r="C7146" t="s">
        <v>45</v>
      </c>
      <c r="F7146" t="s">
        <v>20250</v>
      </c>
      <c r="O7146" t="s">
        <v>33</v>
      </c>
      <c r="X7146" t="s">
        <v>34</v>
      </c>
      <c r="Y7146" t="s">
        <v>22643</v>
      </c>
      <c r="Z7146" s="1" t="s">
        <v>22916</v>
      </c>
      <c r="AA7146" t="s">
        <v>22580</v>
      </c>
      <c r="AB7146">
        <v>-162142</v>
      </c>
      <c r="AC7146" t="s">
        <v>102</v>
      </c>
      <c r="AD7146">
        <v>97302</v>
      </c>
    </row>
    <row r="7147" spans="1:30" ht="390" x14ac:dyDescent="0.25">
      <c r="A7147">
        <f t="shared" ca="1" si="111"/>
        <v>6468</v>
      </c>
      <c r="B7147" t="s">
        <v>73</v>
      </c>
      <c r="C7147" t="s">
        <v>74</v>
      </c>
      <c r="O7147" t="s">
        <v>63</v>
      </c>
      <c r="X7147" t="s">
        <v>34</v>
      </c>
      <c r="Y7147" t="s">
        <v>5239</v>
      </c>
      <c r="Z7147" s="1" t="s">
        <v>5240</v>
      </c>
      <c r="AA7147" t="s">
        <v>5241</v>
      </c>
      <c r="AB7147">
        <v>-172288</v>
      </c>
      <c r="AC7147" t="s">
        <v>2243</v>
      </c>
      <c r="AD7147">
        <v>85122</v>
      </c>
    </row>
    <row r="7148" spans="1:30" x14ac:dyDescent="0.25">
      <c r="A7148">
        <f t="shared" ca="1" si="111"/>
        <v>4625</v>
      </c>
      <c r="B7148" t="s">
        <v>334</v>
      </c>
      <c r="C7148" t="s">
        <v>45</v>
      </c>
      <c r="F7148" t="s">
        <v>9535</v>
      </c>
      <c r="N7148" t="s">
        <v>9536</v>
      </c>
      <c r="O7148" t="s">
        <v>52</v>
      </c>
      <c r="W7148">
        <v>60</v>
      </c>
      <c r="X7148" t="s">
        <v>34</v>
      </c>
      <c r="Y7148" t="s">
        <v>790</v>
      </c>
      <c r="Z7148" t="s">
        <v>21900</v>
      </c>
      <c r="AA7148" t="s">
        <v>21901</v>
      </c>
      <c r="AB7148">
        <v>-163610</v>
      </c>
      <c r="AC7148" t="s">
        <v>38</v>
      </c>
      <c r="AD7148">
        <v>98272</v>
      </c>
    </row>
    <row r="7149" spans="1:30" ht="409.5" x14ac:dyDescent="0.25">
      <c r="A7149">
        <f t="shared" ca="1" si="111"/>
        <v>1041</v>
      </c>
      <c r="B7149" t="s">
        <v>3712</v>
      </c>
      <c r="C7149" t="s">
        <v>16820</v>
      </c>
      <c r="F7149" t="s">
        <v>20250</v>
      </c>
      <c r="G7149">
        <v>0</v>
      </c>
      <c r="O7149" t="s">
        <v>63</v>
      </c>
      <c r="X7149" t="s">
        <v>34</v>
      </c>
      <c r="Y7149" t="s">
        <v>22656</v>
      </c>
      <c r="Z7149" s="1" t="s">
        <v>24510</v>
      </c>
      <c r="AA7149" t="s">
        <v>24027</v>
      </c>
      <c r="AB7149" t="s">
        <v>24511</v>
      </c>
      <c r="AC7149" t="s">
        <v>102</v>
      </c>
      <c r="AD7149">
        <v>97302</v>
      </c>
    </row>
    <row r="7150" spans="1:30" ht="330" x14ac:dyDescent="0.25">
      <c r="A7150">
        <f t="shared" ca="1" si="111"/>
        <v>1346</v>
      </c>
      <c r="B7150" t="s">
        <v>230</v>
      </c>
      <c r="C7150" t="s">
        <v>45</v>
      </c>
      <c r="O7150" t="s">
        <v>33</v>
      </c>
      <c r="X7150" t="s">
        <v>34</v>
      </c>
      <c r="Y7150" t="s">
        <v>23038</v>
      </c>
      <c r="Z7150" s="1" t="s">
        <v>23039</v>
      </c>
      <c r="AA7150" t="s">
        <v>22580</v>
      </c>
      <c r="AB7150">
        <v>-163259</v>
      </c>
    </row>
    <row r="7151" spans="1:30" ht="409.5" x14ac:dyDescent="0.25">
      <c r="A7151">
        <f t="shared" ca="1" si="111"/>
        <v>13913</v>
      </c>
      <c r="B7151" t="s">
        <v>230</v>
      </c>
      <c r="C7151" t="s">
        <v>45</v>
      </c>
      <c r="O7151" t="s">
        <v>33</v>
      </c>
      <c r="Y7151" t="s">
        <v>2023</v>
      </c>
      <c r="Z7151" s="1" t="s">
        <v>2024</v>
      </c>
      <c r="AA7151" t="s">
        <v>2025</v>
      </c>
      <c r="AB7151">
        <v>-172859</v>
      </c>
    </row>
    <row r="7152" spans="1:30" x14ac:dyDescent="0.25">
      <c r="A7152">
        <f t="shared" ca="1" si="111"/>
        <v>13363</v>
      </c>
      <c r="B7152" t="s">
        <v>2046</v>
      </c>
      <c r="C7152" t="s">
        <v>80</v>
      </c>
      <c r="F7152" t="s">
        <v>14677</v>
      </c>
      <c r="O7152" t="s">
        <v>33</v>
      </c>
      <c r="Y7152" t="s">
        <v>14678</v>
      </c>
      <c r="Z7152" t="s">
        <v>14679</v>
      </c>
      <c r="AA7152" t="s">
        <v>14680</v>
      </c>
      <c r="AB7152">
        <v>-180701</v>
      </c>
      <c r="AC7152" t="s">
        <v>38</v>
      </c>
      <c r="AD7152">
        <v>98366</v>
      </c>
    </row>
    <row r="7153" spans="1:30" ht="409.5" x14ac:dyDescent="0.25">
      <c r="A7153">
        <f t="shared" ca="1" si="111"/>
        <v>4552</v>
      </c>
      <c r="B7153" t="s">
        <v>164</v>
      </c>
      <c r="C7153" t="s">
        <v>165</v>
      </c>
      <c r="F7153" t="s">
        <v>1213</v>
      </c>
      <c r="O7153" t="s">
        <v>63</v>
      </c>
      <c r="X7153" t="s">
        <v>34</v>
      </c>
      <c r="Y7153" t="s">
        <v>1215</v>
      </c>
      <c r="Z7153" s="1" t="s">
        <v>25429</v>
      </c>
      <c r="AA7153" t="s">
        <v>25430</v>
      </c>
      <c r="AB7153">
        <v>-160745</v>
      </c>
      <c r="AC7153" t="s">
        <v>38</v>
      </c>
      <c r="AD7153">
        <v>98104</v>
      </c>
    </row>
    <row r="7154" spans="1:30" x14ac:dyDescent="0.25">
      <c r="A7154">
        <f t="shared" ca="1" si="111"/>
        <v>16766</v>
      </c>
      <c r="B7154" t="s">
        <v>739</v>
      </c>
      <c r="C7154" t="s">
        <v>686</v>
      </c>
      <c r="F7154" t="s">
        <v>3151</v>
      </c>
      <c r="O7154" t="s">
        <v>33</v>
      </c>
      <c r="Y7154" t="s">
        <v>4981</v>
      </c>
      <c r="Z7154" t="s">
        <v>30820</v>
      </c>
      <c r="AA7154" t="s">
        <v>30814</v>
      </c>
      <c r="AB7154">
        <v>-171870</v>
      </c>
      <c r="AC7154" t="s">
        <v>38</v>
      </c>
      <c r="AD7154">
        <v>98032</v>
      </c>
    </row>
    <row r="7155" spans="1:30" x14ac:dyDescent="0.25">
      <c r="A7155">
        <f t="shared" ca="1" si="111"/>
        <v>13119</v>
      </c>
      <c r="B7155" t="s">
        <v>79</v>
      </c>
      <c r="C7155" t="s">
        <v>80</v>
      </c>
      <c r="O7155" t="s">
        <v>33</v>
      </c>
      <c r="Y7155" t="s">
        <v>25812</v>
      </c>
      <c r="Z7155" t="s">
        <v>25813</v>
      </c>
      <c r="AA7155" t="s">
        <v>25814</v>
      </c>
      <c r="AB7155">
        <v>-171770</v>
      </c>
      <c r="AC7155" t="s">
        <v>38</v>
      </c>
      <c r="AD7155">
        <v>98903</v>
      </c>
    </row>
    <row r="7156" spans="1:30" x14ac:dyDescent="0.25">
      <c r="A7156">
        <f t="shared" ca="1" si="111"/>
        <v>9081</v>
      </c>
      <c r="B7156" t="s">
        <v>73</v>
      </c>
      <c r="C7156" t="s">
        <v>74</v>
      </c>
      <c r="F7156" t="s">
        <v>209</v>
      </c>
      <c r="G7156">
        <v>0</v>
      </c>
      <c r="O7156" t="s">
        <v>33</v>
      </c>
      <c r="Y7156" t="s">
        <v>36248</v>
      </c>
      <c r="Z7156" t="s">
        <v>36249</v>
      </c>
      <c r="AA7156" t="s">
        <v>36250</v>
      </c>
      <c r="AB7156" t="s">
        <v>36251</v>
      </c>
    </row>
    <row r="7157" spans="1:30" x14ac:dyDescent="0.25">
      <c r="A7157">
        <f t="shared" ca="1" si="111"/>
        <v>18664</v>
      </c>
      <c r="B7157" t="s">
        <v>677</v>
      </c>
      <c r="C7157" t="s">
        <v>80</v>
      </c>
      <c r="F7157" t="s">
        <v>1418</v>
      </c>
      <c r="G7157">
        <v>0</v>
      </c>
      <c r="O7157" t="s">
        <v>33</v>
      </c>
      <c r="Y7157" t="s">
        <v>5784</v>
      </c>
      <c r="Z7157" t="s">
        <v>6507</v>
      </c>
      <c r="AA7157" t="s">
        <v>6508</v>
      </c>
      <c r="AB7157" t="s">
        <v>6509</v>
      </c>
      <c r="AC7157" t="s">
        <v>38</v>
      </c>
      <c r="AD7157">
        <v>98501</v>
      </c>
    </row>
    <row r="7158" spans="1:30" ht="409.5" x14ac:dyDescent="0.25">
      <c r="A7158">
        <f t="shared" ca="1" si="111"/>
        <v>13790</v>
      </c>
      <c r="B7158" t="s">
        <v>96</v>
      </c>
      <c r="C7158" t="s">
        <v>97</v>
      </c>
      <c r="O7158" t="s">
        <v>33</v>
      </c>
      <c r="X7158" t="s">
        <v>34</v>
      </c>
      <c r="Y7158" t="s">
        <v>37394</v>
      </c>
      <c r="Z7158" s="1" t="s">
        <v>37395</v>
      </c>
      <c r="AA7158" t="s">
        <v>37396</v>
      </c>
      <c r="AB7158">
        <v>-172166</v>
      </c>
    </row>
    <row r="7159" spans="1:30" x14ac:dyDescent="0.25">
      <c r="A7159">
        <f t="shared" ca="1" si="111"/>
        <v>2890</v>
      </c>
      <c r="B7159" t="s">
        <v>96</v>
      </c>
      <c r="C7159" t="s">
        <v>97</v>
      </c>
      <c r="O7159" t="s">
        <v>33</v>
      </c>
      <c r="X7159" t="s">
        <v>34</v>
      </c>
      <c r="Y7159" t="s">
        <v>16932</v>
      </c>
      <c r="Z7159" t="s">
        <v>16933</v>
      </c>
      <c r="AA7159" t="s">
        <v>16934</v>
      </c>
      <c r="AB7159">
        <v>-172531</v>
      </c>
      <c r="AC7159" t="s">
        <v>102</v>
      </c>
      <c r="AD7159">
        <v>97201</v>
      </c>
    </row>
    <row r="7160" spans="1:30" x14ac:dyDescent="0.25">
      <c r="A7160">
        <f t="shared" ca="1" si="111"/>
        <v>3357</v>
      </c>
      <c r="B7160" t="s">
        <v>124</v>
      </c>
      <c r="C7160" t="s">
        <v>45</v>
      </c>
      <c r="O7160" t="s">
        <v>33</v>
      </c>
      <c r="X7160" t="s">
        <v>34</v>
      </c>
      <c r="Y7160" t="s">
        <v>4524</v>
      </c>
      <c r="Z7160" t="s">
        <v>4525</v>
      </c>
      <c r="AA7160" t="s">
        <v>4526</v>
      </c>
      <c r="AB7160">
        <v>-163588</v>
      </c>
      <c r="AC7160" t="s">
        <v>1376</v>
      </c>
      <c r="AD7160">
        <v>47933</v>
      </c>
    </row>
    <row r="7161" spans="1:30" ht="409.5" x14ac:dyDescent="0.25">
      <c r="A7161">
        <f t="shared" ca="1" si="111"/>
        <v>13188</v>
      </c>
      <c r="B7161" t="s">
        <v>73</v>
      </c>
      <c r="C7161" t="s">
        <v>74</v>
      </c>
      <c r="F7161" t="s">
        <v>36568</v>
      </c>
      <c r="G7161">
        <v>0</v>
      </c>
      <c r="O7161" t="s">
        <v>33</v>
      </c>
      <c r="Y7161" t="s">
        <v>4864</v>
      </c>
      <c r="Z7161" s="1" t="s">
        <v>36569</v>
      </c>
      <c r="AA7161" t="s">
        <v>36566</v>
      </c>
      <c r="AB7161" t="s">
        <v>36570</v>
      </c>
    </row>
    <row r="7162" spans="1:30" ht="375" x14ac:dyDescent="0.25">
      <c r="A7162">
        <f t="shared" ca="1" si="111"/>
        <v>18801</v>
      </c>
      <c r="B7162" t="s">
        <v>68</v>
      </c>
      <c r="C7162" t="s">
        <v>45</v>
      </c>
      <c r="H7162" t="s">
        <v>60</v>
      </c>
      <c r="L7162">
        <v>1.75</v>
      </c>
      <c r="O7162" t="s">
        <v>721</v>
      </c>
      <c r="P7162" t="s">
        <v>1533</v>
      </c>
      <c r="W7162">
        <v>15</v>
      </c>
      <c r="Y7162" t="s">
        <v>3000</v>
      </c>
      <c r="Z7162" s="1" t="s">
        <v>3001</v>
      </c>
      <c r="AA7162" t="s">
        <v>3002</v>
      </c>
      <c r="AB7162">
        <v>-172496</v>
      </c>
      <c r="AC7162" t="s">
        <v>38</v>
      </c>
      <c r="AD7162">
        <v>98374</v>
      </c>
    </row>
    <row r="7163" spans="1:30" x14ac:dyDescent="0.25">
      <c r="A7163">
        <f t="shared" ca="1" si="111"/>
        <v>14173</v>
      </c>
      <c r="B7163" t="s">
        <v>489</v>
      </c>
      <c r="C7163" t="s">
        <v>45</v>
      </c>
      <c r="N7163" t="s">
        <v>849</v>
      </c>
      <c r="O7163" t="s">
        <v>33</v>
      </c>
      <c r="X7163" t="s">
        <v>34</v>
      </c>
      <c r="Y7163" t="s">
        <v>4647</v>
      </c>
      <c r="Z7163" t="s">
        <v>4648</v>
      </c>
      <c r="AA7163" t="s">
        <v>4649</v>
      </c>
      <c r="AB7163">
        <v>-170626</v>
      </c>
    </row>
    <row r="7164" spans="1:30" ht="405" x14ac:dyDescent="0.25">
      <c r="A7164">
        <f t="shared" ca="1" si="111"/>
        <v>19807</v>
      </c>
      <c r="B7164" t="s">
        <v>334</v>
      </c>
      <c r="C7164" t="s">
        <v>45</v>
      </c>
      <c r="G7164">
        <v>0</v>
      </c>
      <c r="O7164" t="s">
        <v>33</v>
      </c>
      <c r="Y7164" t="s">
        <v>30344</v>
      </c>
      <c r="Z7164" s="1" t="s">
        <v>35646</v>
      </c>
      <c r="AA7164" t="s">
        <v>35647</v>
      </c>
      <c r="AB7164" t="s">
        <v>35648</v>
      </c>
    </row>
    <row r="7165" spans="1:30" ht="360" x14ac:dyDescent="0.25">
      <c r="A7165">
        <f t="shared" ca="1" si="111"/>
        <v>5276</v>
      </c>
      <c r="B7165" t="s">
        <v>3712</v>
      </c>
      <c r="C7165" t="s">
        <v>16820</v>
      </c>
      <c r="F7165" t="s">
        <v>22837</v>
      </c>
      <c r="G7165">
        <v>0</v>
      </c>
      <c r="O7165" t="s">
        <v>33</v>
      </c>
      <c r="X7165" t="s">
        <v>34</v>
      </c>
      <c r="Y7165" t="s">
        <v>22669</v>
      </c>
      <c r="Z7165" s="1" t="s">
        <v>24401</v>
      </c>
      <c r="AA7165" t="s">
        <v>24027</v>
      </c>
      <c r="AB7165" t="s">
        <v>24402</v>
      </c>
    </row>
    <row r="7166" spans="1:30" x14ac:dyDescent="0.25">
      <c r="A7166">
        <f t="shared" ca="1" si="111"/>
        <v>10521</v>
      </c>
      <c r="B7166" t="s">
        <v>2046</v>
      </c>
      <c r="C7166" t="s">
        <v>80</v>
      </c>
      <c r="F7166" t="s">
        <v>1418</v>
      </c>
      <c r="G7166">
        <v>0</v>
      </c>
      <c r="O7166" t="s">
        <v>33</v>
      </c>
      <c r="Y7166" t="s">
        <v>5784</v>
      </c>
      <c r="Z7166" t="s">
        <v>32244</v>
      </c>
      <c r="AA7166" t="s">
        <v>32245</v>
      </c>
      <c r="AB7166" t="s">
        <v>32246</v>
      </c>
      <c r="AC7166" t="s">
        <v>38</v>
      </c>
      <c r="AD7166">
        <v>98501</v>
      </c>
    </row>
    <row r="7167" spans="1:30" ht="409.5" x14ac:dyDescent="0.25">
      <c r="A7167">
        <f t="shared" ca="1" si="111"/>
        <v>2136</v>
      </c>
      <c r="B7167" t="s">
        <v>107</v>
      </c>
      <c r="C7167" t="s">
        <v>108</v>
      </c>
      <c r="O7167" t="s">
        <v>63</v>
      </c>
      <c r="X7167" t="s">
        <v>34</v>
      </c>
      <c r="Y7167" t="s">
        <v>40906</v>
      </c>
      <c r="Z7167" s="1" t="s">
        <v>40907</v>
      </c>
      <c r="AA7167" t="s">
        <v>40908</v>
      </c>
      <c r="AB7167">
        <v>-172858</v>
      </c>
    </row>
    <row r="7168" spans="1:30" x14ac:dyDescent="0.25">
      <c r="A7168">
        <f t="shared" ca="1" si="111"/>
        <v>1274</v>
      </c>
      <c r="B7168" t="s">
        <v>2046</v>
      </c>
      <c r="C7168" t="s">
        <v>80</v>
      </c>
      <c r="F7168" t="s">
        <v>4844</v>
      </c>
      <c r="O7168" t="s">
        <v>33</v>
      </c>
      <c r="Y7168" t="s">
        <v>11679</v>
      </c>
      <c r="Z7168" t="s">
        <v>14155</v>
      </c>
      <c r="AA7168" t="s">
        <v>14144</v>
      </c>
      <c r="AB7168">
        <v>-180095</v>
      </c>
      <c r="AC7168" t="s">
        <v>38</v>
      </c>
      <c r="AD7168">
        <v>98402</v>
      </c>
    </row>
    <row r="7169" spans="1:30" ht="195" x14ac:dyDescent="0.25">
      <c r="A7169">
        <f t="shared" ca="1" si="111"/>
        <v>9659</v>
      </c>
      <c r="B7169" t="s">
        <v>96</v>
      </c>
      <c r="C7169" t="s">
        <v>97</v>
      </c>
      <c r="F7169" t="s">
        <v>3440</v>
      </c>
      <c r="G7169">
        <v>0</v>
      </c>
      <c r="O7169" t="s">
        <v>33</v>
      </c>
      <c r="X7169" t="s">
        <v>34</v>
      </c>
      <c r="Y7169" t="s">
        <v>39490</v>
      </c>
      <c r="Z7169" s="1" t="s">
        <v>39491</v>
      </c>
      <c r="AA7169" t="s">
        <v>39492</v>
      </c>
      <c r="AB7169" t="s">
        <v>39493</v>
      </c>
      <c r="AC7169" t="s">
        <v>38</v>
      </c>
    </row>
    <row r="7170" spans="1:30" x14ac:dyDescent="0.25">
      <c r="A7170">
        <f t="shared" ref="A7170:A7233" ca="1" si="112">RANDBETWEEN(1,20000)</f>
        <v>19448</v>
      </c>
      <c r="B7170" t="s">
        <v>489</v>
      </c>
      <c r="C7170" t="s">
        <v>45</v>
      </c>
      <c r="O7170" t="s">
        <v>33</v>
      </c>
      <c r="W7170">
        <v>15</v>
      </c>
      <c r="X7170" t="s">
        <v>34</v>
      </c>
      <c r="Y7170" t="s">
        <v>828</v>
      </c>
      <c r="Z7170" t="s">
        <v>2445</v>
      </c>
      <c r="AA7170" t="s">
        <v>2446</v>
      </c>
      <c r="AB7170">
        <v>-173306</v>
      </c>
      <c r="AC7170" t="s">
        <v>38</v>
      </c>
      <c r="AD7170">
        <v>98682</v>
      </c>
    </row>
    <row r="7171" spans="1:30" x14ac:dyDescent="0.25">
      <c r="A7171">
        <f t="shared" ca="1" si="112"/>
        <v>13788</v>
      </c>
      <c r="B7171" t="s">
        <v>1203</v>
      </c>
      <c r="C7171" t="s">
        <v>45</v>
      </c>
      <c r="G7171">
        <v>0</v>
      </c>
      <c r="O7171" t="s">
        <v>33</v>
      </c>
      <c r="X7171" t="s">
        <v>34</v>
      </c>
      <c r="Y7171" t="s">
        <v>31901</v>
      </c>
      <c r="Z7171" t="s">
        <v>31902</v>
      </c>
      <c r="AA7171" t="s">
        <v>31903</v>
      </c>
      <c r="AB7171" t="s">
        <v>31904</v>
      </c>
      <c r="AC7171" t="s">
        <v>38</v>
      </c>
      <c r="AD7171">
        <v>98801</v>
      </c>
    </row>
    <row r="7172" spans="1:30" ht="255" x14ac:dyDescent="0.25">
      <c r="A7172">
        <f t="shared" ca="1" si="112"/>
        <v>528</v>
      </c>
      <c r="B7172" t="s">
        <v>73</v>
      </c>
      <c r="C7172" t="s">
        <v>74</v>
      </c>
      <c r="F7172" t="s">
        <v>30553</v>
      </c>
      <c r="G7172">
        <v>0</v>
      </c>
      <c r="O7172" t="s">
        <v>33</v>
      </c>
      <c r="Y7172" t="s">
        <v>35961</v>
      </c>
      <c r="Z7172" s="1" t="s">
        <v>36703</v>
      </c>
      <c r="AA7172" t="s">
        <v>36699</v>
      </c>
      <c r="AB7172" t="s">
        <v>36704</v>
      </c>
    </row>
    <row r="7173" spans="1:30" ht="409.5" x14ac:dyDescent="0.25">
      <c r="A7173">
        <f t="shared" ca="1" si="112"/>
        <v>840</v>
      </c>
      <c r="B7173" t="s">
        <v>489</v>
      </c>
      <c r="C7173" t="s">
        <v>45</v>
      </c>
      <c r="O7173" t="s">
        <v>33</v>
      </c>
      <c r="W7173">
        <v>15</v>
      </c>
      <c r="X7173" t="s">
        <v>34</v>
      </c>
      <c r="Y7173" t="s">
        <v>3195</v>
      </c>
      <c r="Z7173" s="1" t="s">
        <v>18600</v>
      </c>
      <c r="AA7173" t="s">
        <v>18601</v>
      </c>
      <c r="AB7173">
        <v>-180117</v>
      </c>
    </row>
    <row r="7174" spans="1:30" ht="210" x14ac:dyDescent="0.25">
      <c r="A7174">
        <f t="shared" ca="1" si="112"/>
        <v>14171</v>
      </c>
      <c r="B7174" t="s">
        <v>3712</v>
      </c>
      <c r="C7174" t="s">
        <v>45</v>
      </c>
      <c r="F7174" t="s">
        <v>41591</v>
      </c>
      <c r="G7174">
        <v>0</v>
      </c>
      <c r="O7174" t="s">
        <v>33</v>
      </c>
      <c r="Y7174" t="s">
        <v>41592</v>
      </c>
      <c r="Z7174" s="1" t="s">
        <v>41593</v>
      </c>
      <c r="AA7174" t="s">
        <v>41573</v>
      </c>
      <c r="AB7174" t="s">
        <v>41594</v>
      </c>
    </row>
    <row r="7175" spans="1:30" ht="409.5" x14ac:dyDescent="0.25">
      <c r="A7175">
        <f t="shared" ca="1" si="112"/>
        <v>14522</v>
      </c>
      <c r="B7175" t="s">
        <v>3712</v>
      </c>
      <c r="C7175" t="s">
        <v>16820</v>
      </c>
      <c r="F7175" t="s">
        <v>20250</v>
      </c>
      <c r="G7175">
        <v>0</v>
      </c>
      <c r="O7175" t="s">
        <v>63</v>
      </c>
      <c r="X7175" t="s">
        <v>34</v>
      </c>
      <c r="Y7175" t="s">
        <v>22656</v>
      </c>
      <c r="Z7175" s="1" t="s">
        <v>24538</v>
      </c>
      <c r="AA7175" t="s">
        <v>24027</v>
      </c>
      <c r="AB7175" t="s">
        <v>24539</v>
      </c>
      <c r="AC7175" t="s">
        <v>102</v>
      </c>
      <c r="AD7175">
        <v>97302</v>
      </c>
    </row>
    <row r="7176" spans="1:30" ht="409.5" x14ac:dyDescent="0.25">
      <c r="A7176">
        <f t="shared" ca="1" si="112"/>
        <v>1258</v>
      </c>
      <c r="B7176" t="s">
        <v>68</v>
      </c>
      <c r="C7176" t="s">
        <v>45</v>
      </c>
      <c r="H7176" t="s">
        <v>60</v>
      </c>
      <c r="L7176">
        <v>1.75</v>
      </c>
      <c r="O7176" t="s">
        <v>721</v>
      </c>
      <c r="P7176" t="s">
        <v>1533</v>
      </c>
      <c r="W7176">
        <v>15</v>
      </c>
      <c r="Y7176" t="s">
        <v>3000</v>
      </c>
      <c r="Z7176" s="1" t="s">
        <v>37042</v>
      </c>
      <c r="AA7176" t="s">
        <v>37043</v>
      </c>
      <c r="AB7176">
        <v>-172485</v>
      </c>
      <c r="AC7176" t="s">
        <v>38</v>
      </c>
      <c r="AD7176">
        <v>98474</v>
      </c>
    </row>
    <row r="7177" spans="1:30" x14ac:dyDescent="0.25">
      <c r="A7177">
        <f t="shared" ca="1" si="112"/>
        <v>13318</v>
      </c>
      <c r="B7177" t="s">
        <v>79</v>
      </c>
      <c r="C7177" t="s">
        <v>80</v>
      </c>
      <c r="O7177" t="s">
        <v>33</v>
      </c>
      <c r="Y7177" t="s">
        <v>12075</v>
      </c>
      <c r="Z7177" t="s">
        <v>25908</v>
      </c>
      <c r="AA7177" t="s">
        <v>25909</v>
      </c>
      <c r="AB7177">
        <v>-170536</v>
      </c>
      <c r="AC7177" t="s">
        <v>38</v>
      </c>
      <c r="AD7177">
        <v>98374</v>
      </c>
    </row>
    <row r="7178" spans="1:30" ht="409.5" x14ac:dyDescent="0.25">
      <c r="A7178">
        <f t="shared" ca="1" si="112"/>
        <v>5707</v>
      </c>
      <c r="B7178" t="s">
        <v>124</v>
      </c>
      <c r="C7178" t="s">
        <v>45</v>
      </c>
      <c r="F7178" t="s">
        <v>9649</v>
      </c>
      <c r="O7178" t="s">
        <v>33</v>
      </c>
      <c r="Y7178" t="s">
        <v>17601</v>
      </c>
      <c r="Z7178" s="1" t="s">
        <v>17602</v>
      </c>
      <c r="AA7178" t="s">
        <v>17603</v>
      </c>
      <c r="AB7178">
        <v>-163115</v>
      </c>
      <c r="AC7178" t="s">
        <v>38</v>
      </c>
      <c r="AD7178">
        <v>98501</v>
      </c>
    </row>
    <row r="7179" spans="1:30" ht="409.5" x14ac:dyDescent="0.25">
      <c r="A7179">
        <f t="shared" ca="1" si="112"/>
        <v>2057</v>
      </c>
      <c r="B7179" t="s">
        <v>334</v>
      </c>
      <c r="C7179" t="s">
        <v>45</v>
      </c>
      <c r="F7179" t="s">
        <v>20250</v>
      </c>
      <c r="G7179">
        <v>0</v>
      </c>
      <c r="O7179" t="s">
        <v>33</v>
      </c>
      <c r="X7179" t="s">
        <v>34</v>
      </c>
      <c r="Y7179" t="s">
        <v>22659</v>
      </c>
      <c r="Z7179" s="1" t="s">
        <v>23750</v>
      </c>
      <c r="AA7179" t="s">
        <v>23605</v>
      </c>
      <c r="AB7179" t="s">
        <v>23751</v>
      </c>
      <c r="AC7179" t="s">
        <v>102</v>
      </c>
      <c r="AD7179">
        <v>97302</v>
      </c>
    </row>
    <row r="7180" spans="1:30" x14ac:dyDescent="0.25">
      <c r="A7180">
        <f t="shared" ca="1" si="112"/>
        <v>12212</v>
      </c>
      <c r="B7180" t="s">
        <v>230</v>
      </c>
      <c r="C7180" t="s">
        <v>45</v>
      </c>
      <c r="O7180" t="s">
        <v>33</v>
      </c>
      <c r="W7180">
        <v>15</v>
      </c>
      <c r="X7180" t="s">
        <v>34</v>
      </c>
      <c r="Y7180" t="s">
        <v>22731</v>
      </c>
      <c r="Z7180" t="s">
        <v>23439</v>
      </c>
      <c r="AA7180" t="s">
        <v>22580</v>
      </c>
      <c r="AB7180">
        <v>-180465</v>
      </c>
    </row>
    <row r="7181" spans="1:30" x14ac:dyDescent="0.25">
      <c r="A7181">
        <f t="shared" ca="1" si="112"/>
        <v>14961</v>
      </c>
      <c r="B7181" t="s">
        <v>178</v>
      </c>
      <c r="C7181" t="s">
        <v>179</v>
      </c>
      <c r="F7181" t="s">
        <v>2939</v>
      </c>
      <c r="G7181">
        <v>0</v>
      </c>
      <c r="O7181" t="s">
        <v>33</v>
      </c>
      <c r="X7181" t="s">
        <v>34</v>
      </c>
      <c r="Y7181" t="s">
        <v>2940</v>
      </c>
      <c r="Z7181" t="s">
        <v>27266</v>
      </c>
      <c r="AA7181" t="s">
        <v>27267</v>
      </c>
      <c r="AB7181" t="s">
        <v>27268</v>
      </c>
      <c r="AC7181" t="s">
        <v>38</v>
      </c>
      <c r="AD7181">
        <v>99362</v>
      </c>
    </row>
    <row r="7182" spans="1:30" ht="409.5" x14ac:dyDescent="0.25">
      <c r="A7182">
        <f t="shared" ca="1" si="112"/>
        <v>11910</v>
      </c>
      <c r="B7182" t="s">
        <v>788</v>
      </c>
      <c r="C7182" t="s">
        <v>45</v>
      </c>
      <c r="G7182">
        <v>0</v>
      </c>
      <c r="O7182" t="s">
        <v>1</v>
      </c>
      <c r="V7182" t="s">
        <v>16707</v>
      </c>
      <c r="W7182">
        <v>30</v>
      </c>
      <c r="X7182" t="s">
        <v>34</v>
      </c>
      <c r="Y7182" t="s">
        <v>1058</v>
      </c>
      <c r="Z7182" s="1" t="s">
        <v>16708</v>
      </c>
      <c r="AA7182" s="1" t="s">
        <v>16709</v>
      </c>
      <c r="AB7182" t="s">
        <v>16710</v>
      </c>
    </row>
    <row r="7183" spans="1:30" x14ac:dyDescent="0.25">
      <c r="A7183">
        <f t="shared" ca="1" si="112"/>
        <v>17988</v>
      </c>
      <c r="B7183" t="s">
        <v>685</v>
      </c>
      <c r="C7183" t="s">
        <v>686</v>
      </c>
      <c r="F7183" t="s">
        <v>33789</v>
      </c>
      <c r="O7183" t="s">
        <v>33</v>
      </c>
      <c r="Y7183" t="s">
        <v>34264</v>
      </c>
      <c r="Z7183" t="s">
        <v>34265</v>
      </c>
      <c r="AA7183" t="s">
        <v>34247</v>
      </c>
      <c r="AB7183">
        <v>-180459</v>
      </c>
    </row>
    <row r="7184" spans="1:30" x14ac:dyDescent="0.25">
      <c r="A7184">
        <f t="shared" ca="1" si="112"/>
        <v>966</v>
      </c>
      <c r="B7184" t="s">
        <v>2046</v>
      </c>
      <c r="C7184" t="s">
        <v>80</v>
      </c>
      <c r="F7184" t="s">
        <v>658</v>
      </c>
      <c r="O7184" t="s">
        <v>33</v>
      </c>
      <c r="Y7184" t="s">
        <v>3955</v>
      </c>
      <c r="Z7184" t="s">
        <v>11086</v>
      </c>
      <c r="AA7184" t="s">
        <v>11087</v>
      </c>
      <c r="AB7184">
        <v>-161133</v>
      </c>
      <c r="AC7184" t="s">
        <v>102</v>
      </c>
      <c r="AD7184">
        <v>97205</v>
      </c>
    </row>
    <row r="7185" spans="1:30" ht="409.5" x14ac:dyDescent="0.25">
      <c r="A7185">
        <f t="shared" ca="1" si="112"/>
        <v>12203</v>
      </c>
      <c r="B7185" t="s">
        <v>739</v>
      </c>
      <c r="C7185" t="s">
        <v>686</v>
      </c>
      <c r="F7185" t="s">
        <v>5901</v>
      </c>
      <c r="G7185">
        <v>0</v>
      </c>
      <c r="O7185" t="s">
        <v>33</v>
      </c>
      <c r="Y7185" t="s">
        <v>29256</v>
      </c>
      <c r="Z7185" s="1" t="s">
        <v>29567</v>
      </c>
      <c r="AA7185" t="s">
        <v>29568</v>
      </c>
      <c r="AB7185" t="s">
        <v>29569</v>
      </c>
      <c r="AC7185" t="s">
        <v>38</v>
      </c>
      <c r="AD7185">
        <v>98504</v>
      </c>
    </row>
    <row r="7186" spans="1:30" x14ac:dyDescent="0.25">
      <c r="A7186">
        <f t="shared" ca="1" si="112"/>
        <v>13749</v>
      </c>
      <c r="B7186" t="s">
        <v>2046</v>
      </c>
      <c r="C7186" t="s">
        <v>80</v>
      </c>
      <c r="F7186" t="s">
        <v>5533</v>
      </c>
      <c r="G7186">
        <v>0</v>
      </c>
      <c r="O7186" t="s">
        <v>33</v>
      </c>
      <c r="Y7186" t="s">
        <v>6726</v>
      </c>
      <c r="Z7186" t="s">
        <v>13451</v>
      </c>
      <c r="AA7186" t="s">
        <v>13452</v>
      </c>
      <c r="AB7186" t="s">
        <v>13453</v>
      </c>
      <c r="AC7186" t="s">
        <v>38</v>
      </c>
      <c r="AD7186">
        <v>98001</v>
      </c>
    </row>
    <row r="7187" spans="1:30" x14ac:dyDescent="0.25">
      <c r="A7187">
        <f t="shared" ca="1" si="112"/>
        <v>19204</v>
      </c>
      <c r="B7187" t="s">
        <v>49</v>
      </c>
      <c r="C7187" t="s">
        <v>50</v>
      </c>
      <c r="F7187" t="s">
        <v>18959</v>
      </c>
      <c r="O7187" t="s">
        <v>33</v>
      </c>
      <c r="P7187" t="s">
        <v>484</v>
      </c>
      <c r="W7187">
        <v>30</v>
      </c>
      <c r="X7187" t="s">
        <v>34</v>
      </c>
      <c r="Y7187" t="s">
        <v>32770</v>
      </c>
      <c r="Z7187" t="s">
        <v>32771</v>
      </c>
      <c r="AA7187" t="s">
        <v>32762</v>
      </c>
      <c r="AB7187">
        <v>-181373</v>
      </c>
      <c r="AC7187" t="s">
        <v>38</v>
      </c>
      <c r="AD7187">
        <v>98124</v>
      </c>
    </row>
    <row r="7188" spans="1:30" x14ac:dyDescent="0.25">
      <c r="A7188">
        <f t="shared" ca="1" si="112"/>
        <v>851</v>
      </c>
      <c r="B7188" t="s">
        <v>685</v>
      </c>
      <c r="C7188" t="s">
        <v>686</v>
      </c>
      <c r="F7188" t="s">
        <v>26962</v>
      </c>
      <c r="G7188">
        <v>0</v>
      </c>
      <c r="O7188" t="s">
        <v>33</v>
      </c>
      <c r="Y7188" t="s">
        <v>28537</v>
      </c>
      <c r="Z7188" t="s">
        <v>35195</v>
      </c>
      <c r="AA7188" t="s">
        <v>35185</v>
      </c>
      <c r="AB7188" t="s">
        <v>35196</v>
      </c>
      <c r="AC7188" t="s">
        <v>38</v>
      </c>
    </row>
    <row r="7189" spans="1:30" x14ac:dyDescent="0.25">
      <c r="A7189">
        <f t="shared" ca="1" si="112"/>
        <v>15864</v>
      </c>
      <c r="B7189" t="s">
        <v>1624</v>
      </c>
      <c r="C7189" t="s">
        <v>245</v>
      </c>
      <c r="F7189" t="s">
        <v>39595</v>
      </c>
      <c r="O7189" t="s">
        <v>33</v>
      </c>
      <c r="W7189">
        <v>15</v>
      </c>
      <c r="X7189" t="s">
        <v>34</v>
      </c>
      <c r="Y7189" t="s">
        <v>39596</v>
      </c>
      <c r="Z7189" t="s">
        <v>39597</v>
      </c>
      <c r="AA7189" t="s">
        <v>39598</v>
      </c>
      <c r="AB7189">
        <v>-180570</v>
      </c>
    </row>
    <row r="7190" spans="1:30" ht="409.5" x14ac:dyDescent="0.25">
      <c r="A7190">
        <f t="shared" ca="1" si="112"/>
        <v>678</v>
      </c>
      <c r="B7190" t="s">
        <v>2046</v>
      </c>
      <c r="C7190" t="s">
        <v>80</v>
      </c>
      <c r="F7190" t="s">
        <v>81</v>
      </c>
      <c r="O7190" t="s">
        <v>33</v>
      </c>
      <c r="Y7190" t="s">
        <v>82</v>
      </c>
      <c r="Z7190" s="1" t="s">
        <v>10475</v>
      </c>
      <c r="AA7190" t="s">
        <v>10476</v>
      </c>
      <c r="AB7190">
        <v>-160945</v>
      </c>
      <c r="AC7190" t="s">
        <v>38</v>
      </c>
      <c r="AD7190">
        <v>98668</v>
      </c>
    </row>
    <row r="7191" spans="1:30" x14ac:dyDescent="0.25">
      <c r="A7191">
        <f t="shared" ca="1" si="112"/>
        <v>6023</v>
      </c>
      <c r="B7191" t="s">
        <v>2046</v>
      </c>
      <c r="C7191" t="s">
        <v>80</v>
      </c>
      <c r="F7191" t="s">
        <v>9849</v>
      </c>
      <c r="O7191" t="s">
        <v>33</v>
      </c>
      <c r="Y7191" t="s">
        <v>13237</v>
      </c>
      <c r="Z7191" t="s">
        <v>13238</v>
      </c>
      <c r="AA7191" t="s">
        <v>13239</v>
      </c>
      <c r="AB7191">
        <v>-170830</v>
      </c>
      <c r="AC7191" t="s">
        <v>38</v>
      </c>
      <c r="AD7191">
        <v>99155</v>
      </c>
    </row>
    <row r="7192" spans="1:30" x14ac:dyDescent="0.25">
      <c r="A7192">
        <f t="shared" ca="1" si="112"/>
        <v>1232</v>
      </c>
      <c r="B7192" t="s">
        <v>463</v>
      </c>
      <c r="D7192" t="s">
        <v>34</v>
      </c>
      <c r="E7192" t="s">
        <v>17495</v>
      </c>
      <c r="O7192" t="s">
        <v>52</v>
      </c>
      <c r="Y7192" t="s">
        <v>17496</v>
      </c>
      <c r="Z7192" t="s">
        <v>17497</v>
      </c>
      <c r="AA7192" t="s">
        <v>17498</v>
      </c>
      <c r="AB7192">
        <v>-171804</v>
      </c>
      <c r="AC7192" t="s">
        <v>38</v>
      </c>
      <c r="AD7192">
        <v>98663</v>
      </c>
    </row>
    <row r="7193" spans="1:30" x14ac:dyDescent="0.25">
      <c r="A7193">
        <f t="shared" ca="1" si="112"/>
        <v>14214</v>
      </c>
      <c r="B7193" t="s">
        <v>739</v>
      </c>
      <c r="C7193" t="s">
        <v>686</v>
      </c>
      <c r="G7193">
        <v>0</v>
      </c>
      <c r="O7193" t="s">
        <v>33</v>
      </c>
      <c r="X7193" t="s">
        <v>34</v>
      </c>
      <c r="Y7193" t="s">
        <v>29501</v>
      </c>
      <c r="Z7193" t="s">
        <v>29502</v>
      </c>
      <c r="AA7193" t="s">
        <v>29503</v>
      </c>
      <c r="AB7193" t="s">
        <v>29504</v>
      </c>
      <c r="AC7193" t="s">
        <v>38</v>
      </c>
      <c r="AD7193">
        <v>98611</v>
      </c>
    </row>
    <row r="7194" spans="1:30" x14ac:dyDescent="0.25">
      <c r="A7194">
        <f t="shared" ca="1" si="112"/>
        <v>9496</v>
      </c>
      <c r="B7194" t="s">
        <v>73</v>
      </c>
      <c r="C7194" t="s">
        <v>74</v>
      </c>
      <c r="F7194" t="s">
        <v>4924</v>
      </c>
      <c r="G7194">
        <v>0</v>
      </c>
      <c r="O7194" t="s">
        <v>33</v>
      </c>
      <c r="Y7194" t="s">
        <v>36655</v>
      </c>
      <c r="Z7194" t="s">
        <v>36656</v>
      </c>
      <c r="AA7194" t="s">
        <v>36657</v>
      </c>
      <c r="AB7194" t="s">
        <v>36658</v>
      </c>
    </row>
    <row r="7195" spans="1:30" x14ac:dyDescent="0.25">
      <c r="A7195">
        <f t="shared" ca="1" si="112"/>
        <v>262</v>
      </c>
      <c r="B7195" t="s">
        <v>685</v>
      </c>
      <c r="C7195" t="s">
        <v>686</v>
      </c>
      <c r="F7195" t="s">
        <v>29897</v>
      </c>
      <c r="G7195">
        <v>0</v>
      </c>
      <c r="O7195" t="s">
        <v>33</v>
      </c>
      <c r="Y7195" t="s">
        <v>34383</v>
      </c>
      <c r="Z7195" t="s">
        <v>35071</v>
      </c>
      <c r="AA7195" t="s">
        <v>35064</v>
      </c>
      <c r="AB7195" t="s">
        <v>35072</v>
      </c>
    </row>
    <row r="7196" spans="1:30" x14ac:dyDescent="0.25">
      <c r="A7196">
        <f t="shared" ca="1" si="112"/>
        <v>9808</v>
      </c>
      <c r="B7196" t="s">
        <v>2046</v>
      </c>
      <c r="C7196" t="s">
        <v>80</v>
      </c>
      <c r="F7196" t="s">
        <v>14484</v>
      </c>
      <c r="O7196" t="s">
        <v>33</v>
      </c>
      <c r="Y7196" t="s">
        <v>14485</v>
      </c>
      <c r="Z7196" t="s">
        <v>14450</v>
      </c>
      <c r="AA7196" t="s">
        <v>14486</v>
      </c>
      <c r="AB7196">
        <v>-180045</v>
      </c>
      <c r="AC7196" t="s">
        <v>38</v>
      </c>
      <c r="AD7196">
        <v>98104</v>
      </c>
    </row>
    <row r="7197" spans="1:30" x14ac:dyDescent="0.25">
      <c r="A7197">
        <f t="shared" ca="1" si="112"/>
        <v>320</v>
      </c>
      <c r="B7197" t="s">
        <v>36232</v>
      </c>
      <c r="F7197" t="s">
        <v>29456</v>
      </c>
      <c r="G7197">
        <v>0</v>
      </c>
      <c r="O7197" t="s">
        <v>33</v>
      </c>
      <c r="Y7197" t="s">
        <v>36419</v>
      </c>
      <c r="Z7197" t="s">
        <v>36426</v>
      </c>
      <c r="AA7197" t="s">
        <v>36424</v>
      </c>
      <c r="AB7197" t="s">
        <v>36427</v>
      </c>
      <c r="AC7197" t="s">
        <v>38</v>
      </c>
      <c r="AD7197">
        <v>98166</v>
      </c>
    </row>
    <row r="7198" spans="1:30" ht="409.5" x14ac:dyDescent="0.25">
      <c r="A7198">
        <f t="shared" ca="1" si="112"/>
        <v>18365</v>
      </c>
      <c r="B7198" t="s">
        <v>1483</v>
      </c>
      <c r="G7198">
        <v>0</v>
      </c>
      <c r="O7198" t="s">
        <v>33</v>
      </c>
      <c r="X7198" t="s">
        <v>34</v>
      </c>
      <c r="Y7198" t="s">
        <v>9077</v>
      </c>
      <c r="Z7198" s="1" t="s">
        <v>9407</v>
      </c>
      <c r="AA7198" t="s">
        <v>9408</v>
      </c>
      <c r="AB7198" t="s">
        <v>9409</v>
      </c>
      <c r="AC7198" t="s">
        <v>38</v>
      </c>
      <c r="AD7198">
        <v>98826</v>
      </c>
    </row>
    <row r="7199" spans="1:30" ht="409.5" x14ac:dyDescent="0.25">
      <c r="A7199">
        <f t="shared" ca="1" si="112"/>
        <v>6854</v>
      </c>
      <c r="B7199" t="s">
        <v>230</v>
      </c>
      <c r="C7199" t="s">
        <v>45</v>
      </c>
      <c r="O7199" t="s">
        <v>63</v>
      </c>
      <c r="X7199" t="s">
        <v>34</v>
      </c>
      <c r="Y7199" t="s">
        <v>23260</v>
      </c>
      <c r="Z7199" s="1" t="s">
        <v>23291</v>
      </c>
      <c r="AA7199" t="s">
        <v>22580</v>
      </c>
      <c r="AB7199">
        <v>-171771</v>
      </c>
    </row>
    <row r="7200" spans="1:30" ht="409.5" x14ac:dyDescent="0.25">
      <c r="A7200">
        <f t="shared" ca="1" si="112"/>
        <v>2788</v>
      </c>
      <c r="B7200" t="s">
        <v>124</v>
      </c>
      <c r="C7200" t="s">
        <v>45</v>
      </c>
      <c r="F7200" t="s">
        <v>1305</v>
      </c>
      <c r="G7200">
        <v>0</v>
      </c>
      <c r="O7200" t="s">
        <v>33</v>
      </c>
      <c r="Y7200" t="s">
        <v>1979</v>
      </c>
      <c r="Z7200" s="1" t="s">
        <v>16903</v>
      </c>
      <c r="AA7200" t="s">
        <v>16904</v>
      </c>
      <c r="AB7200" t="s">
        <v>16905</v>
      </c>
      <c r="AC7200" t="s">
        <v>38</v>
      </c>
      <c r="AD7200">
        <v>98109</v>
      </c>
    </row>
    <row r="7201" spans="1:30" ht="409.5" x14ac:dyDescent="0.25">
      <c r="A7201">
        <f t="shared" ca="1" si="112"/>
        <v>3581</v>
      </c>
      <c r="B7201" t="s">
        <v>124</v>
      </c>
      <c r="C7201" t="s">
        <v>45</v>
      </c>
      <c r="G7201">
        <v>0</v>
      </c>
      <c r="O7201" t="s">
        <v>33</v>
      </c>
      <c r="X7201" t="s">
        <v>34</v>
      </c>
      <c r="Y7201" t="s">
        <v>22651</v>
      </c>
      <c r="Z7201" s="1" t="s">
        <v>22692</v>
      </c>
      <c r="AA7201" t="s">
        <v>22580</v>
      </c>
      <c r="AB7201" t="s">
        <v>22693</v>
      </c>
      <c r="AC7201" t="s">
        <v>102</v>
      </c>
      <c r="AD7201">
        <v>97302</v>
      </c>
    </row>
    <row r="7202" spans="1:30" ht="409.5" x14ac:dyDescent="0.25">
      <c r="A7202">
        <f t="shared" ca="1" si="112"/>
        <v>14928</v>
      </c>
      <c r="B7202" t="s">
        <v>489</v>
      </c>
      <c r="C7202" t="s">
        <v>45</v>
      </c>
      <c r="F7202" t="s">
        <v>4242</v>
      </c>
      <c r="O7202" t="s">
        <v>155</v>
      </c>
      <c r="X7202" t="s">
        <v>34</v>
      </c>
      <c r="Y7202" t="s">
        <v>4243</v>
      </c>
      <c r="Z7202" s="1" t="s">
        <v>4244</v>
      </c>
      <c r="AA7202" t="s">
        <v>4245</v>
      </c>
      <c r="AB7202">
        <v>-180037</v>
      </c>
      <c r="AC7202" t="s">
        <v>38</v>
      </c>
      <c r="AD7202">
        <v>98026</v>
      </c>
    </row>
    <row r="7203" spans="1:30" x14ac:dyDescent="0.25">
      <c r="A7203">
        <f t="shared" ca="1" si="112"/>
        <v>14841</v>
      </c>
      <c r="B7203" t="s">
        <v>334</v>
      </c>
      <c r="C7203" t="s">
        <v>45</v>
      </c>
      <c r="G7203">
        <v>0</v>
      </c>
      <c r="O7203" t="s">
        <v>33</v>
      </c>
      <c r="X7203" t="s">
        <v>34</v>
      </c>
      <c r="Y7203" t="s">
        <v>28373</v>
      </c>
      <c r="Z7203" t="s">
        <v>28374</v>
      </c>
      <c r="AA7203" t="s">
        <v>28375</v>
      </c>
      <c r="AB7203" t="s">
        <v>28376</v>
      </c>
      <c r="AC7203" t="s">
        <v>38</v>
      </c>
      <c r="AD7203">
        <v>98611</v>
      </c>
    </row>
    <row r="7204" spans="1:30" ht="409.5" x14ac:dyDescent="0.25">
      <c r="A7204">
        <f t="shared" ca="1" si="112"/>
        <v>7976</v>
      </c>
      <c r="B7204" t="s">
        <v>334</v>
      </c>
      <c r="C7204" t="s">
        <v>45</v>
      </c>
      <c r="F7204" t="s">
        <v>863</v>
      </c>
      <c r="G7204">
        <v>0</v>
      </c>
      <c r="O7204" t="s">
        <v>33</v>
      </c>
      <c r="V7204" t="s">
        <v>21614</v>
      </c>
      <c r="W7204">
        <v>20</v>
      </c>
      <c r="X7204" t="s">
        <v>34</v>
      </c>
      <c r="Y7204" t="s">
        <v>864</v>
      </c>
      <c r="Z7204" s="1" t="s">
        <v>21615</v>
      </c>
      <c r="AA7204" t="s">
        <v>21616</v>
      </c>
      <c r="AB7204" t="s">
        <v>21617</v>
      </c>
      <c r="AC7204" t="s">
        <v>38</v>
      </c>
      <c r="AD7204">
        <v>98154</v>
      </c>
    </row>
    <row r="7205" spans="1:30" x14ac:dyDescent="0.25">
      <c r="A7205">
        <f t="shared" ca="1" si="112"/>
        <v>5286</v>
      </c>
      <c r="B7205" t="s">
        <v>334</v>
      </c>
      <c r="C7205" t="s">
        <v>45</v>
      </c>
      <c r="F7205" t="s">
        <v>24934</v>
      </c>
      <c r="O7205" t="s">
        <v>33</v>
      </c>
      <c r="W7205">
        <v>15</v>
      </c>
      <c r="X7205" t="s">
        <v>34</v>
      </c>
      <c r="Y7205" t="s">
        <v>24935</v>
      </c>
      <c r="Z7205" t="s">
        <v>24936</v>
      </c>
      <c r="AA7205" t="s">
        <v>24937</v>
      </c>
      <c r="AB7205">
        <v>-181381</v>
      </c>
      <c r="AC7205" t="s">
        <v>38</v>
      </c>
      <c r="AD7205">
        <v>98584</v>
      </c>
    </row>
    <row r="7206" spans="1:30" x14ac:dyDescent="0.25">
      <c r="A7206">
        <f t="shared" ca="1" si="112"/>
        <v>14100</v>
      </c>
      <c r="B7206" t="s">
        <v>276</v>
      </c>
      <c r="C7206" t="s">
        <v>45</v>
      </c>
      <c r="F7206" t="s">
        <v>32557</v>
      </c>
      <c r="G7206">
        <v>0</v>
      </c>
      <c r="O7206" t="s">
        <v>155</v>
      </c>
      <c r="X7206" t="s">
        <v>34</v>
      </c>
      <c r="Y7206" t="s">
        <v>32558</v>
      </c>
      <c r="Z7206" t="s">
        <v>43320</v>
      </c>
      <c r="AA7206" t="s">
        <v>43321</v>
      </c>
      <c r="AB7206" t="s">
        <v>43322</v>
      </c>
      <c r="AC7206" t="s">
        <v>38</v>
      </c>
      <c r="AD7206">
        <v>98007</v>
      </c>
    </row>
    <row r="7207" spans="1:30" x14ac:dyDescent="0.25">
      <c r="A7207">
        <f t="shared" ca="1" si="112"/>
        <v>13120</v>
      </c>
      <c r="B7207" t="s">
        <v>739</v>
      </c>
      <c r="C7207" t="s">
        <v>686</v>
      </c>
      <c r="O7207" t="s">
        <v>33</v>
      </c>
      <c r="Y7207" t="s">
        <v>30098</v>
      </c>
      <c r="Z7207" t="s">
        <v>30099</v>
      </c>
      <c r="AA7207" t="s">
        <v>30096</v>
      </c>
      <c r="AB7207">
        <v>-161451</v>
      </c>
    </row>
    <row r="7208" spans="1:30" ht="409.5" x14ac:dyDescent="0.25">
      <c r="A7208">
        <f t="shared" ca="1" si="112"/>
        <v>16381</v>
      </c>
      <c r="B7208" t="s">
        <v>2046</v>
      </c>
      <c r="C7208" t="s">
        <v>80</v>
      </c>
      <c r="O7208" t="s">
        <v>33</v>
      </c>
      <c r="Y7208" t="s">
        <v>924</v>
      </c>
      <c r="Z7208" s="1" t="s">
        <v>15597</v>
      </c>
      <c r="AA7208" t="s">
        <v>15598</v>
      </c>
      <c r="AB7208">
        <v>-170852</v>
      </c>
      <c r="AC7208" t="s">
        <v>38</v>
      </c>
      <c r="AD7208">
        <v>99205</v>
      </c>
    </row>
    <row r="7209" spans="1:30" x14ac:dyDescent="0.25">
      <c r="A7209">
        <f t="shared" ca="1" si="112"/>
        <v>12250</v>
      </c>
      <c r="B7209" t="s">
        <v>178</v>
      </c>
      <c r="F7209" t="s">
        <v>433</v>
      </c>
      <c r="G7209">
        <v>0</v>
      </c>
      <c r="O7209" t="s">
        <v>33</v>
      </c>
      <c r="X7209" t="s">
        <v>34</v>
      </c>
      <c r="Y7209" t="s">
        <v>28818</v>
      </c>
      <c r="Z7209" t="s">
        <v>42040</v>
      </c>
      <c r="AA7209" t="s">
        <v>42041</v>
      </c>
      <c r="AB7209" t="s">
        <v>42042</v>
      </c>
      <c r="AC7209" t="s">
        <v>38</v>
      </c>
      <c r="AD7209">
        <v>99362</v>
      </c>
    </row>
    <row r="7210" spans="1:30" ht="409.5" x14ac:dyDescent="0.25">
      <c r="A7210">
        <f t="shared" ca="1" si="112"/>
        <v>18283</v>
      </c>
      <c r="B7210" t="s">
        <v>79</v>
      </c>
      <c r="C7210" t="s">
        <v>80</v>
      </c>
      <c r="F7210" t="s">
        <v>1418</v>
      </c>
      <c r="O7210" t="s">
        <v>33</v>
      </c>
      <c r="Y7210" t="s">
        <v>1419</v>
      </c>
      <c r="Z7210" s="1" t="s">
        <v>26322</v>
      </c>
      <c r="AA7210" t="s">
        <v>26323</v>
      </c>
      <c r="AB7210">
        <v>-172031</v>
      </c>
      <c r="AC7210" t="s">
        <v>38</v>
      </c>
      <c r="AD7210">
        <v>98501</v>
      </c>
    </row>
    <row r="7211" spans="1:30" x14ac:dyDescent="0.25">
      <c r="A7211">
        <f t="shared" ca="1" si="112"/>
        <v>19967</v>
      </c>
      <c r="B7211" t="s">
        <v>73</v>
      </c>
      <c r="C7211" t="s">
        <v>74</v>
      </c>
      <c r="F7211" t="s">
        <v>1701</v>
      </c>
      <c r="O7211" t="s">
        <v>33</v>
      </c>
      <c r="X7211" t="s">
        <v>34</v>
      </c>
      <c r="Y7211" t="s">
        <v>1702</v>
      </c>
      <c r="Z7211" t="s">
        <v>1703</v>
      </c>
      <c r="AA7211" t="s">
        <v>1704</v>
      </c>
      <c r="AB7211">
        <v>-170314</v>
      </c>
      <c r="AC7211" t="s">
        <v>38</v>
      </c>
      <c r="AD7211">
        <v>98201</v>
      </c>
    </row>
    <row r="7212" spans="1:30" ht="409.5" x14ac:dyDescent="0.25">
      <c r="A7212">
        <f t="shared" ca="1" si="112"/>
        <v>8082</v>
      </c>
      <c r="B7212" t="s">
        <v>2046</v>
      </c>
      <c r="C7212" t="s">
        <v>80</v>
      </c>
      <c r="F7212" t="s">
        <v>716</v>
      </c>
      <c r="O7212" t="s">
        <v>33</v>
      </c>
      <c r="Y7212" t="s">
        <v>717</v>
      </c>
      <c r="Z7212" s="1" t="s">
        <v>11851</v>
      </c>
      <c r="AA7212" t="s">
        <v>11850</v>
      </c>
      <c r="AB7212">
        <v>-163386</v>
      </c>
      <c r="AC7212" t="s">
        <v>102</v>
      </c>
      <c r="AD7212">
        <v>97214</v>
      </c>
    </row>
    <row r="7213" spans="1:30" ht="409.5" x14ac:dyDescent="0.25">
      <c r="A7213">
        <f t="shared" ca="1" si="112"/>
        <v>8056</v>
      </c>
      <c r="B7213" t="s">
        <v>685</v>
      </c>
      <c r="C7213" t="s">
        <v>686</v>
      </c>
      <c r="F7213" t="s">
        <v>3337</v>
      </c>
      <c r="O7213" t="s">
        <v>33</v>
      </c>
      <c r="Y7213" t="s">
        <v>3338</v>
      </c>
      <c r="Z7213" s="1" t="s">
        <v>32860</v>
      </c>
      <c r="AA7213" t="s">
        <v>32856</v>
      </c>
      <c r="AB7213">
        <v>-162700</v>
      </c>
    </row>
    <row r="7214" spans="1:30" x14ac:dyDescent="0.25">
      <c r="A7214">
        <f t="shared" ca="1" si="112"/>
        <v>5255</v>
      </c>
      <c r="B7214" t="s">
        <v>2046</v>
      </c>
      <c r="C7214" t="s">
        <v>80</v>
      </c>
      <c r="F7214" t="s">
        <v>651</v>
      </c>
      <c r="G7214">
        <v>0</v>
      </c>
      <c r="O7214" t="s">
        <v>33</v>
      </c>
      <c r="Y7214" t="s">
        <v>2398</v>
      </c>
      <c r="Z7214" t="s">
        <v>13721</v>
      </c>
      <c r="AA7214" t="s">
        <v>13722</v>
      </c>
      <c r="AB7214" t="s">
        <v>13728</v>
      </c>
      <c r="AC7214" t="s">
        <v>38</v>
      </c>
      <c r="AD7214">
        <v>98034</v>
      </c>
    </row>
    <row r="7215" spans="1:30" x14ac:dyDescent="0.25">
      <c r="A7215">
        <f t="shared" ca="1" si="112"/>
        <v>6718</v>
      </c>
      <c r="B7215" t="s">
        <v>2046</v>
      </c>
      <c r="C7215" t="s">
        <v>80</v>
      </c>
      <c r="F7215" t="s">
        <v>651</v>
      </c>
      <c r="G7215">
        <v>0</v>
      </c>
      <c r="O7215" t="s">
        <v>33</v>
      </c>
      <c r="Y7215" t="s">
        <v>6279</v>
      </c>
      <c r="Z7215" t="s">
        <v>13399</v>
      </c>
      <c r="AA7215" t="s">
        <v>13400</v>
      </c>
      <c r="AB7215" t="s">
        <v>13401</v>
      </c>
      <c r="AC7215" t="s">
        <v>38</v>
      </c>
      <c r="AD7215">
        <v>98034</v>
      </c>
    </row>
    <row r="7216" spans="1:30" x14ac:dyDescent="0.25">
      <c r="A7216">
        <f t="shared" ca="1" si="112"/>
        <v>11751</v>
      </c>
      <c r="B7216" t="s">
        <v>96</v>
      </c>
      <c r="C7216" t="s">
        <v>97</v>
      </c>
      <c r="F7216" t="s">
        <v>658</v>
      </c>
      <c r="O7216" t="s">
        <v>33</v>
      </c>
      <c r="X7216" t="s">
        <v>34</v>
      </c>
      <c r="Y7216" t="s">
        <v>37423</v>
      </c>
      <c r="Z7216" t="s">
        <v>37476</v>
      </c>
      <c r="AA7216" t="s">
        <v>37474</v>
      </c>
      <c r="AB7216">
        <v>-162732</v>
      </c>
      <c r="AC7216" t="s">
        <v>2243</v>
      </c>
      <c r="AD7216">
        <v>85701</v>
      </c>
    </row>
    <row r="7217" spans="1:30" ht="409.5" x14ac:dyDescent="0.25">
      <c r="A7217">
        <f t="shared" ca="1" si="112"/>
        <v>3219</v>
      </c>
      <c r="B7217" t="s">
        <v>3712</v>
      </c>
      <c r="C7217" t="s">
        <v>45</v>
      </c>
      <c r="F7217" t="s">
        <v>20250</v>
      </c>
      <c r="G7217">
        <v>0</v>
      </c>
      <c r="O7217" t="s">
        <v>33</v>
      </c>
      <c r="X7217" t="s">
        <v>34</v>
      </c>
      <c r="Y7217" t="s">
        <v>23631</v>
      </c>
      <c r="Z7217" s="1" t="s">
        <v>24224</v>
      </c>
      <c r="AA7217" t="s">
        <v>24027</v>
      </c>
      <c r="AB7217" t="s">
        <v>24225</v>
      </c>
    </row>
    <row r="7218" spans="1:30" x14ac:dyDescent="0.25">
      <c r="A7218">
        <f t="shared" ca="1" si="112"/>
        <v>2689</v>
      </c>
      <c r="B7218" t="s">
        <v>79</v>
      </c>
      <c r="C7218" t="s">
        <v>80</v>
      </c>
      <c r="F7218" t="s">
        <v>5533</v>
      </c>
      <c r="O7218" t="s">
        <v>33</v>
      </c>
      <c r="Y7218" t="s">
        <v>6726</v>
      </c>
      <c r="Z7218" t="s">
        <v>26518</v>
      </c>
      <c r="AA7218" t="s">
        <v>26519</v>
      </c>
      <c r="AB7218">
        <v>-172102</v>
      </c>
      <c r="AC7218" t="s">
        <v>38</v>
      </c>
      <c r="AD7218">
        <v>98001</v>
      </c>
    </row>
    <row r="7219" spans="1:30" ht="375" x14ac:dyDescent="0.25">
      <c r="A7219">
        <f t="shared" ca="1" si="112"/>
        <v>14978</v>
      </c>
      <c r="B7219" t="s">
        <v>79</v>
      </c>
      <c r="C7219" t="s">
        <v>80</v>
      </c>
      <c r="F7219" t="s">
        <v>1024</v>
      </c>
      <c r="O7219" t="s">
        <v>33</v>
      </c>
      <c r="Y7219" t="s">
        <v>1025</v>
      </c>
      <c r="Z7219" s="1" t="s">
        <v>26311</v>
      </c>
      <c r="AA7219" t="s">
        <v>26312</v>
      </c>
      <c r="AB7219">
        <v>-181721</v>
      </c>
      <c r="AC7219" t="s">
        <v>102</v>
      </c>
      <c r="AD7219">
        <v>97219</v>
      </c>
    </row>
    <row r="7220" spans="1:30" ht="375" x14ac:dyDescent="0.25">
      <c r="A7220">
        <f t="shared" ca="1" si="112"/>
        <v>11973</v>
      </c>
      <c r="B7220" t="s">
        <v>44</v>
      </c>
      <c r="C7220" t="s">
        <v>45</v>
      </c>
      <c r="F7220" t="s">
        <v>22586</v>
      </c>
      <c r="G7220">
        <v>0</v>
      </c>
      <c r="O7220" t="s">
        <v>33</v>
      </c>
      <c r="X7220" t="s">
        <v>34</v>
      </c>
      <c r="Y7220" t="s">
        <v>22587</v>
      </c>
      <c r="Z7220" s="1" t="s">
        <v>25542</v>
      </c>
      <c r="AA7220" s="1" t="s">
        <v>25542</v>
      </c>
      <c r="AB7220" t="s">
        <v>25543</v>
      </c>
      <c r="AC7220" t="s">
        <v>102</v>
      </c>
      <c r="AD7220">
        <v>97389</v>
      </c>
    </row>
    <row r="7221" spans="1:30" ht="409.5" x14ac:dyDescent="0.25">
      <c r="A7221">
        <f t="shared" ca="1" si="112"/>
        <v>13458</v>
      </c>
      <c r="B7221" t="s">
        <v>423</v>
      </c>
      <c r="C7221" t="s">
        <v>45</v>
      </c>
      <c r="F7221" t="s">
        <v>8757</v>
      </c>
      <c r="G7221">
        <v>0</v>
      </c>
      <c r="O7221" t="s">
        <v>63</v>
      </c>
      <c r="W7221">
        <v>15</v>
      </c>
      <c r="X7221" t="s">
        <v>34</v>
      </c>
      <c r="Y7221" t="s">
        <v>38885</v>
      </c>
      <c r="Z7221" s="1" t="s">
        <v>38886</v>
      </c>
      <c r="AA7221" t="s">
        <v>38887</v>
      </c>
      <c r="AB7221" t="s">
        <v>38888</v>
      </c>
      <c r="AC7221" t="s">
        <v>38</v>
      </c>
      <c r="AD7221">
        <v>98504</v>
      </c>
    </row>
    <row r="7222" spans="1:30" ht="409.5" x14ac:dyDescent="0.25">
      <c r="A7222">
        <f t="shared" ca="1" si="112"/>
        <v>11674</v>
      </c>
      <c r="B7222" t="s">
        <v>677</v>
      </c>
      <c r="C7222" t="s">
        <v>80</v>
      </c>
      <c r="F7222" t="s">
        <v>6412</v>
      </c>
      <c r="G7222">
        <v>0</v>
      </c>
      <c r="O7222" t="s">
        <v>33</v>
      </c>
      <c r="Y7222" t="s">
        <v>987</v>
      </c>
      <c r="Z7222" s="1" t="s">
        <v>6413</v>
      </c>
      <c r="AA7222" t="s">
        <v>6414</v>
      </c>
      <c r="AB7222" t="s">
        <v>6415</v>
      </c>
      <c r="AC7222" t="s">
        <v>38</v>
      </c>
      <c r="AD7222">
        <v>98116</v>
      </c>
    </row>
    <row r="7223" spans="1:30" ht="409.5" x14ac:dyDescent="0.25">
      <c r="A7223">
        <f t="shared" ca="1" si="112"/>
        <v>11688</v>
      </c>
      <c r="B7223" t="s">
        <v>276</v>
      </c>
      <c r="C7223" t="s">
        <v>45</v>
      </c>
      <c r="G7223">
        <v>0</v>
      </c>
      <c r="O7223" t="s">
        <v>63</v>
      </c>
      <c r="X7223" t="s">
        <v>34</v>
      </c>
      <c r="Y7223" t="s">
        <v>8861</v>
      </c>
      <c r="Z7223" s="1" t="s">
        <v>8862</v>
      </c>
      <c r="AA7223" t="s">
        <v>8863</v>
      </c>
      <c r="AB7223" t="s">
        <v>8864</v>
      </c>
      <c r="AC7223" t="s">
        <v>38</v>
      </c>
      <c r="AD7223">
        <v>98203</v>
      </c>
    </row>
    <row r="7224" spans="1:30" x14ac:dyDescent="0.25">
      <c r="A7224">
        <f t="shared" ca="1" si="112"/>
        <v>8178</v>
      </c>
      <c r="B7224" t="s">
        <v>489</v>
      </c>
      <c r="C7224" t="s">
        <v>45</v>
      </c>
      <c r="O7224" t="s">
        <v>33</v>
      </c>
      <c r="W7224">
        <v>15</v>
      </c>
      <c r="X7224" t="s">
        <v>34</v>
      </c>
      <c r="Y7224" t="s">
        <v>1369</v>
      </c>
      <c r="Z7224" t="s">
        <v>43204</v>
      </c>
      <c r="AA7224" t="s">
        <v>43205</v>
      </c>
      <c r="AB7224">
        <v>-180574</v>
      </c>
    </row>
    <row r="7225" spans="1:30" x14ac:dyDescent="0.25">
      <c r="A7225">
        <f t="shared" ca="1" si="112"/>
        <v>18289</v>
      </c>
      <c r="B7225" t="s">
        <v>164</v>
      </c>
      <c r="C7225" t="s">
        <v>165</v>
      </c>
      <c r="O7225" t="s">
        <v>8498</v>
      </c>
      <c r="AB7225">
        <v>-172695</v>
      </c>
    </row>
    <row r="7226" spans="1:30" x14ac:dyDescent="0.25">
      <c r="A7226">
        <f t="shared" ca="1" si="112"/>
        <v>17681</v>
      </c>
      <c r="B7226" t="s">
        <v>739</v>
      </c>
      <c r="C7226" t="s">
        <v>686</v>
      </c>
      <c r="F7226" t="s">
        <v>29655</v>
      </c>
      <c r="G7226">
        <v>0</v>
      </c>
      <c r="O7226" t="s">
        <v>33</v>
      </c>
      <c r="Y7226" t="s">
        <v>29656</v>
      </c>
      <c r="Z7226" t="s">
        <v>29657</v>
      </c>
      <c r="AA7226" t="s">
        <v>29658</v>
      </c>
      <c r="AB7226" t="s">
        <v>29659</v>
      </c>
      <c r="AC7226" t="s">
        <v>38</v>
      </c>
      <c r="AD7226">
        <v>98501</v>
      </c>
    </row>
    <row r="7227" spans="1:30" ht="150" x14ac:dyDescent="0.25">
      <c r="A7227">
        <f t="shared" ca="1" si="112"/>
        <v>1553</v>
      </c>
      <c r="B7227" t="s">
        <v>124</v>
      </c>
      <c r="C7227" t="s">
        <v>45</v>
      </c>
      <c r="N7227" s="1" t="s">
        <v>317</v>
      </c>
      <c r="O7227" t="s">
        <v>33</v>
      </c>
      <c r="X7227" t="s">
        <v>34</v>
      </c>
      <c r="Y7227" t="s">
        <v>17812</v>
      </c>
      <c r="Z7227" t="s">
        <v>18977</v>
      </c>
      <c r="AA7227" t="s">
        <v>18978</v>
      </c>
      <c r="AB7227">
        <v>-170488</v>
      </c>
    </row>
    <row r="7228" spans="1:30" ht="409.5" x14ac:dyDescent="0.25">
      <c r="A7228">
        <f t="shared" ca="1" si="112"/>
        <v>14862</v>
      </c>
      <c r="B7228" t="s">
        <v>164</v>
      </c>
      <c r="C7228" t="s">
        <v>165</v>
      </c>
      <c r="G7228">
        <v>0</v>
      </c>
      <c r="O7228" t="s">
        <v>63</v>
      </c>
      <c r="X7228" t="s">
        <v>34</v>
      </c>
      <c r="Y7228" t="s">
        <v>32300</v>
      </c>
      <c r="Z7228" s="1" t="s">
        <v>32301</v>
      </c>
      <c r="AA7228" t="s">
        <v>32302</v>
      </c>
      <c r="AB7228" t="s">
        <v>32303</v>
      </c>
      <c r="AC7228" t="s">
        <v>38</v>
      </c>
      <c r="AD7228">
        <v>98052</v>
      </c>
    </row>
    <row r="7229" spans="1:30" ht="409.5" x14ac:dyDescent="0.25">
      <c r="A7229">
        <f t="shared" ca="1" si="112"/>
        <v>8968</v>
      </c>
      <c r="B7229" t="s">
        <v>489</v>
      </c>
      <c r="C7229" t="s">
        <v>45</v>
      </c>
      <c r="F7229" t="s">
        <v>22637</v>
      </c>
      <c r="O7229" t="s">
        <v>33</v>
      </c>
      <c r="X7229" t="s">
        <v>34</v>
      </c>
      <c r="Y7229" t="s">
        <v>22917</v>
      </c>
      <c r="Z7229" s="1" t="s">
        <v>22934</v>
      </c>
      <c r="AA7229" t="s">
        <v>22580</v>
      </c>
      <c r="AB7229">
        <v>-162396</v>
      </c>
      <c r="AC7229" t="s">
        <v>5301</v>
      </c>
      <c r="AD7229" t="s">
        <v>22640</v>
      </c>
    </row>
    <row r="7230" spans="1:30" ht="409.5" x14ac:dyDescent="0.25">
      <c r="A7230">
        <f t="shared" ca="1" si="112"/>
        <v>4215</v>
      </c>
      <c r="B7230" t="s">
        <v>107</v>
      </c>
      <c r="C7230" t="s">
        <v>108</v>
      </c>
      <c r="F7230" t="s">
        <v>20663</v>
      </c>
      <c r="O7230" t="s">
        <v>33</v>
      </c>
      <c r="X7230" t="s">
        <v>34</v>
      </c>
      <c r="Y7230" t="s">
        <v>16362</v>
      </c>
      <c r="Z7230" s="1" t="s">
        <v>20664</v>
      </c>
      <c r="AA7230" t="s">
        <v>20665</v>
      </c>
      <c r="AB7230">
        <v>-172750</v>
      </c>
      <c r="AC7230" t="s">
        <v>38</v>
      </c>
      <c r="AD7230">
        <v>98102</v>
      </c>
    </row>
    <row r="7231" spans="1:30" ht="409.5" x14ac:dyDescent="0.25">
      <c r="A7231">
        <f t="shared" ca="1" si="112"/>
        <v>799</v>
      </c>
      <c r="B7231" t="s">
        <v>79</v>
      </c>
      <c r="C7231" t="s">
        <v>80</v>
      </c>
      <c r="F7231" t="s">
        <v>2047</v>
      </c>
      <c r="O7231" t="s">
        <v>33</v>
      </c>
      <c r="Y7231" t="s">
        <v>2048</v>
      </c>
      <c r="Z7231" s="1" t="s">
        <v>26462</v>
      </c>
      <c r="AA7231" t="s">
        <v>26463</v>
      </c>
      <c r="AB7231">
        <v>-172810</v>
      </c>
      <c r="AC7231" t="s">
        <v>38</v>
      </c>
      <c r="AD7231">
        <v>98225</v>
      </c>
    </row>
    <row r="7232" spans="1:30" ht="409.5" x14ac:dyDescent="0.25">
      <c r="A7232">
        <f t="shared" ca="1" si="112"/>
        <v>13012</v>
      </c>
      <c r="B7232" t="s">
        <v>96</v>
      </c>
      <c r="C7232" t="s">
        <v>97</v>
      </c>
      <c r="F7232" t="s">
        <v>9649</v>
      </c>
      <c r="G7232">
        <v>0</v>
      </c>
      <c r="N7232" t="s">
        <v>468</v>
      </c>
      <c r="O7232" t="s">
        <v>33</v>
      </c>
      <c r="X7232" t="s">
        <v>34</v>
      </c>
      <c r="Y7232" t="s">
        <v>27998</v>
      </c>
      <c r="Z7232" s="1" t="s">
        <v>28803</v>
      </c>
      <c r="AA7232" s="1" t="s">
        <v>28806</v>
      </c>
      <c r="AB7232" t="s">
        <v>28807</v>
      </c>
      <c r="AC7232" t="s">
        <v>38</v>
      </c>
      <c r="AD7232">
        <v>98504</v>
      </c>
    </row>
    <row r="7233" spans="1:30" x14ac:dyDescent="0.25">
      <c r="A7233">
        <f t="shared" ca="1" si="112"/>
        <v>5791</v>
      </c>
      <c r="B7233" t="s">
        <v>44</v>
      </c>
      <c r="C7233" t="s">
        <v>45</v>
      </c>
      <c r="G7233">
        <v>0</v>
      </c>
      <c r="N7233" t="s">
        <v>468</v>
      </c>
      <c r="O7233" t="s">
        <v>33</v>
      </c>
      <c r="X7233" t="s">
        <v>34</v>
      </c>
      <c r="Y7233" t="s">
        <v>2591</v>
      </c>
      <c r="Z7233" t="s">
        <v>2592</v>
      </c>
      <c r="AA7233" t="s">
        <v>2592</v>
      </c>
      <c r="AB7233" t="s">
        <v>2593</v>
      </c>
    </row>
    <row r="7234" spans="1:30" x14ac:dyDescent="0.25">
      <c r="A7234">
        <f t="shared" ref="A7234:A7297" ca="1" si="113">RANDBETWEEN(1,20000)</f>
        <v>4555</v>
      </c>
      <c r="B7234" t="s">
        <v>73</v>
      </c>
      <c r="C7234" t="s">
        <v>74</v>
      </c>
      <c r="F7234" t="s">
        <v>4683</v>
      </c>
      <c r="G7234">
        <v>0</v>
      </c>
      <c r="O7234" t="s">
        <v>33</v>
      </c>
      <c r="Y7234" t="s">
        <v>36262</v>
      </c>
      <c r="Z7234" t="s">
        <v>36805</v>
      </c>
      <c r="AA7234" t="s">
        <v>36796</v>
      </c>
      <c r="AB7234" t="s">
        <v>36806</v>
      </c>
    </row>
    <row r="7235" spans="1:30" x14ac:dyDescent="0.25">
      <c r="A7235">
        <f t="shared" ca="1" si="113"/>
        <v>13453</v>
      </c>
      <c r="B7235" t="s">
        <v>30</v>
      </c>
      <c r="C7235" t="s">
        <v>31</v>
      </c>
      <c r="F7235" t="s">
        <v>103</v>
      </c>
      <c r="O7235" t="s">
        <v>33</v>
      </c>
      <c r="X7235" t="s">
        <v>34</v>
      </c>
      <c r="Y7235" t="s">
        <v>3073</v>
      </c>
      <c r="Z7235" t="s">
        <v>36940</v>
      </c>
      <c r="AA7235" t="s">
        <v>36940</v>
      </c>
      <c r="AB7235">
        <v>-161175</v>
      </c>
      <c r="AC7235" t="s">
        <v>38</v>
      </c>
      <c r="AD7235">
        <v>98052</v>
      </c>
    </row>
    <row r="7236" spans="1:30" ht="409.5" x14ac:dyDescent="0.25">
      <c r="A7236">
        <f t="shared" ca="1" si="113"/>
        <v>10693</v>
      </c>
      <c r="B7236" t="s">
        <v>1203</v>
      </c>
      <c r="C7236" t="s">
        <v>45</v>
      </c>
      <c r="F7236" t="s">
        <v>392</v>
      </c>
      <c r="G7236">
        <v>0</v>
      </c>
      <c r="O7236" t="s">
        <v>33</v>
      </c>
      <c r="X7236" t="s">
        <v>34</v>
      </c>
      <c r="Y7236" t="s">
        <v>917</v>
      </c>
      <c r="Z7236" s="1" t="s">
        <v>32742</v>
      </c>
      <c r="AA7236" t="s">
        <v>32743</v>
      </c>
      <c r="AB7236" t="s">
        <v>32744</v>
      </c>
    </row>
    <row r="7237" spans="1:30" ht="409.5" x14ac:dyDescent="0.25">
      <c r="A7237">
        <f t="shared" ca="1" si="113"/>
        <v>16460</v>
      </c>
      <c r="B7237" t="s">
        <v>334</v>
      </c>
      <c r="C7237" t="s">
        <v>45</v>
      </c>
      <c r="F7237" t="s">
        <v>2056</v>
      </c>
      <c r="O7237" t="s">
        <v>33</v>
      </c>
      <c r="V7237" t="s">
        <v>17478</v>
      </c>
      <c r="W7237">
        <v>30</v>
      </c>
      <c r="X7237" t="s">
        <v>34</v>
      </c>
      <c r="Y7237" t="s">
        <v>17479</v>
      </c>
      <c r="Z7237" s="1" t="s">
        <v>17480</v>
      </c>
      <c r="AA7237" t="s">
        <v>17481</v>
      </c>
      <c r="AB7237">
        <v>-171175</v>
      </c>
      <c r="AC7237" t="s">
        <v>38</v>
      </c>
      <c r="AD7237">
        <v>98104</v>
      </c>
    </row>
    <row r="7238" spans="1:30" ht="409.5" x14ac:dyDescent="0.25">
      <c r="A7238">
        <f t="shared" ca="1" si="113"/>
        <v>11490</v>
      </c>
      <c r="B7238" t="s">
        <v>230</v>
      </c>
      <c r="C7238" t="s">
        <v>45</v>
      </c>
      <c r="F7238" t="s">
        <v>20250</v>
      </c>
      <c r="O7238" t="s">
        <v>33</v>
      </c>
      <c r="W7238">
        <v>15</v>
      </c>
      <c r="X7238" t="s">
        <v>34</v>
      </c>
      <c r="Y7238" t="s">
        <v>22656</v>
      </c>
      <c r="Z7238" s="1" t="s">
        <v>23420</v>
      </c>
      <c r="AA7238" t="s">
        <v>22580</v>
      </c>
      <c r="AB7238">
        <v>-180223</v>
      </c>
    </row>
    <row r="7239" spans="1:30" ht="409.5" x14ac:dyDescent="0.25">
      <c r="A7239">
        <f t="shared" ca="1" si="113"/>
        <v>11874</v>
      </c>
      <c r="B7239" t="s">
        <v>489</v>
      </c>
      <c r="C7239" t="s">
        <v>45</v>
      </c>
      <c r="O7239" t="s">
        <v>33</v>
      </c>
      <c r="W7239">
        <v>15</v>
      </c>
      <c r="X7239" t="s">
        <v>34</v>
      </c>
      <c r="Y7239" t="s">
        <v>2373</v>
      </c>
      <c r="Z7239" s="1" t="s">
        <v>2374</v>
      </c>
      <c r="AA7239" t="s">
        <v>2375</v>
      </c>
      <c r="AB7239">
        <v>-172517</v>
      </c>
      <c r="AC7239" t="s">
        <v>38</v>
      </c>
      <c r="AD7239">
        <v>98070</v>
      </c>
    </row>
    <row r="7240" spans="1:30" x14ac:dyDescent="0.25">
      <c r="A7240">
        <f t="shared" ca="1" si="113"/>
        <v>19395</v>
      </c>
      <c r="B7240" t="s">
        <v>79</v>
      </c>
      <c r="C7240" t="s">
        <v>80</v>
      </c>
      <c r="F7240" t="s">
        <v>1770</v>
      </c>
      <c r="O7240" t="s">
        <v>33</v>
      </c>
      <c r="Y7240" t="s">
        <v>1771</v>
      </c>
      <c r="Z7240" t="s">
        <v>16316</v>
      </c>
      <c r="AA7240" t="s">
        <v>16317</v>
      </c>
      <c r="AB7240">
        <v>-163412</v>
      </c>
      <c r="AC7240" t="s">
        <v>38</v>
      </c>
      <c r="AD7240">
        <v>98504</v>
      </c>
    </row>
    <row r="7241" spans="1:30" x14ac:dyDescent="0.25">
      <c r="A7241">
        <f t="shared" ca="1" si="113"/>
        <v>5664</v>
      </c>
      <c r="B7241" t="s">
        <v>773</v>
      </c>
      <c r="C7241" t="s">
        <v>80</v>
      </c>
      <c r="F7241" t="s">
        <v>2141</v>
      </c>
      <c r="G7241">
        <v>0</v>
      </c>
      <c r="O7241" t="s">
        <v>33</v>
      </c>
      <c r="X7241" t="s">
        <v>34</v>
      </c>
      <c r="Y7241" t="s">
        <v>5804</v>
      </c>
      <c r="Z7241" t="s">
        <v>5805</v>
      </c>
      <c r="AA7241" t="s">
        <v>5806</v>
      </c>
      <c r="AB7241" t="s">
        <v>5807</v>
      </c>
      <c r="AC7241" t="s">
        <v>38</v>
      </c>
      <c r="AD7241">
        <v>99362</v>
      </c>
    </row>
    <row r="7242" spans="1:30" ht="409.5" x14ac:dyDescent="0.25">
      <c r="A7242">
        <f t="shared" ca="1" si="113"/>
        <v>7081</v>
      </c>
      <c r="B7242" t="s">
        <v>68</v>
      </c>
      <c r="C7242" t="s">
        <v>45</v>
      </c>
      <c r="F7242" t="s">
        <v>4683</v>
      </c>
      <c r="O7242" t="s">
        <v>33</v>
      </c>
      <c r="W7242">
        <v>15</v>
      </c>
      <c r="X7242" t="s">
        <v>34</v>
      </c>
      <c r="Y7242" t="s">
        <v>36190</v>
      </c>
      <c r="Z7242" s="1" t="s">
        <v>36191</v>
      </c>
      <c r="AA7242" t="s">
        <v>36192</v>
      </c>
      <c r="AB7242">
        <v>-181727</v>
      </c>
    </row>
    <row r="7243" spans="1:30" x14ac:dyDescent="0.25">
      <c r="A7243">
        <f t="shared" ca="1" si="113"/>
        <v>8253</v>
      </c>
      <c r="B7243" t="s">
        <v>107</v>
      </c>
      <c r="C7243" t="s">
        <v>108</v>
      </c>
      <c r="N7243" t="s">
        <v>18278</v>
      </c>
      <c r="O7243" t="s">
        <v>52</v>
      </c>
      <c r="Q7243" t="s">
        <v>4074</v>
      </c>
      <c r="X7243" t="s">
        <v>34</v>
      </c>
      <c r="Y7243" t="s">
        <v>6932</v>
      </c>
      <c r="Z7243" t="s">
        <v>42948</v>
      </c>
      <c r="AA7243" t="s">
        <v>42949</v>
      </c>
      <c r="AB7243">
        <v>-170433</v>
      </c>
    </row>
    <row r="7244" spans="1:30" ht="409.5" x14ac:dyDescent="0.25">
      <c r="A7244">
        <f t="shared" ca="1" si="113"/>
        <v>6270</v>
      </c>
      <c r="B7244" t="s">
        <v>124</v>
      </c>
      <c r="C7244" t="s">
        <v>45</v>
      </c>
      <c r="F7244" t="s">
        <v>120</v>
      </c>
      <c r="N7244" t="s">
        <v>5513</v>
      </c>
      <c r="O7244" t="s">
        <v>33</v>
      </c>
      <c r="W7244">
        <v>15</v>
      </c>
      <c r="X7244" t="s">
        <v>34</v>
      </c>
      <c r="Y7244" t="s">
        <v>2063</v>
      </c>
      <c r="Z7244" s="1" t="s">
        <v>37715</v>
      </c>
      <c r="AA7244" t="s">
        <v>37716</v>
      </c>
      <c r="AB7244">
        <v>-181241</v>
      </c>
      <c r="AC7244" t="s">
        <v>38</v>
      </c>
      <c r="AD7244">
        <v>98201</v>
      </c>
    </row>
    <row r="7245" spans="1:30" x14ac:dyDescent="0.25">
      <c r="A7245">
        <f t="shared" ca="1" si="113"/>
        <v>14633</v>
      </c>
      <c r="B7245" t="s">
        <v>2046</v>
      </c>
      <c r="C7245" t="s">
        <v>80</v>
      </c>
      <c r="F7245" t="s">
        <v>11322</v>
      </c>
      <c r="O7245" t="s">
        <v>33</v>
      </c>
      <c r="Y7245" t="s">
        <v>11323</v>
      </c>
      <c r="Z7245" t="s">
        <v>13587</v>
      </c>
      <c r="AA7245" t="s">
        <v>13581</v>
      </c>
      <c r="AB7245">
        <v>-170851</v>
      </c>
      <c r="AC7245" t="s">
        <v>38</v>
      </c>
      <c r="AD7245">
        <v>98042</v>
      </c>
    </row>
    <row r="7246" spans="1:30" ht="409.5" x14ac:dyDescent="0.25">
      <c r="A7246">
        <f t="shared" ca="1" si="113"/>
        <v>1974</v>
      </c>
      <c r="B7246" t="s">
        <v>3712</v>
      </c>
      <c r="C7246" t="s">
        <v>16820</v>
      </c>
      <c r="F7246" t="s">
        <v>20250</v>
      </c>
      <c r="G7246">
        <v>0</v>
      </c>
      <c r="O7246" t="s">
        <v>63</v>
      </c>
      <c r="X7246" t="s">
        <v>34</v>
      </c>
      <c r="Y7246" t="s">
        <v>22734</v>
      </c>
      <c r="Z7246" s="1" t="s">
        <v>24445</v>
      </c>
      <c r="AA7246" t="s">
        <v>24027</v>
      </c>
      <c r="AB7246" t="s">
        <v>24446</v>
      </c>
      <c r="AC7246" t="s">
        <v>102</v>
      </c>
      <c r="AD7246">
        <v>97302</v>
      </c>
    </row>
    <row r="7247" spans="1:30" x14ac:dyDescent="0.25">
      <c r="A7247">
        <f t="shared" ca="1" si="113"/>
        <v>18386</v>
      </c>
      <c r="B7247" t="s">
        <v>3712</v>
      </c>
      <c r="C7247" t="s">
        <v>45</v>
      </c>
      <c r="F7247" t="s">
        <v>41546</v>
      </c>
      <c r="G7247">
        <v>0</v>
      </c>
      <c r="O7247" t="s">
        <v>33</v>
      </c>
      <c r="Y7247" t="s">
        <v>41547</v>
      </c>
      <c r="Z7247" t="s">
        <v>41548</v>
      </c>
      <c r="AA7247" t="s">
        <v>41536</v>
      </c>
      <c r="AB7247" t="s">
        <v>41549</v>
      </c>
      <c r="AC7247" t="s">
        <v>38</v>
      </c>
      <c r="AD7247">
        <v>98936</v>
      </c>
    </row>
    <row r="7248" spans="1:30" x14ac:dyDescent="0.25">
      <c r="A7248">
        <f t="shared" ca="1" si="113"/>
        <v>11836</v>
      </c>
      <c r="B7248" t="s">
        <v>2046</v>
      </c>
      <c r="C7248" t="s">
        <v>80</v>
      </c>
      <c r="F7248" t="s">
        <v>160</v>
      </c>
      <c r="O7248" t="s">
        <v>33</v>
      </c>
      <c r="Y7248" t="s">
        <v>13150</v>
      </c>
      <c r="Z7248" t="s">
        <v>13151</v>
      </c>
      <c r="AA7248" t="s">
        <v>13149</v>
      </c>
      <c r="AB7248">
        <v>-162236</v>
      </c>
      <c r="AC7248" t="s">
        <v>38</v>
      </c>
      <c r="AD7248">
        <v>98502</v>
      </c>
    </row>
    <row r="7249" spans="1:30" x14ac:dyDescent="0.25">
      <c r="A7249">
        <f t="shared" ca="1" si="113"/>
        <v>13228</v>
      </c>
      <c r="B7249" t="s">
        <v>739</v>
      </c>
      <c r="C7249" t="s">
        <v>686</v>
      </c>
      <c r="F7249" t="s">
        <v>1194</v>
      </c>
      <c r="O7249" t="s">
        <v>33</v>
      </c>
      <c r="Y7249" t="s">
        <v>30655</v>
      </c>
      <c r="Z7249" t="s">
        <v>30656</v>
      </c>
      <c r="AA7249" t="s">
        <v>30657</v>
      </c>
      <c r="AB7249">
        <v>-163654</v>
      </c>
      <c r="AC7249" t="s">
        <v>38</v>
      </c>
      <c r="AD7249">
        <v>98033</v>
      </c>
    </row>
    <row r="7250" spans="1:30" ht="405" x14ac:dyDescent="0.25">
      <c r="A7250">
        <f t="shared" ca="1" si="113"/>
        <v>17267</v>
      </c>
      <c r="B7250" t="s">
        <v>73</v>
      </c>
      <c r="C7250" t="s">
        <v>74</v>
      </c>
      <c r="O7250" t="s">
        <v>33</v>
      </c>
      <c r="X7250" t="s">
        <v>34</v>
      </c>
      <c r="Y7250" t="s">
        <v>43181</v>
      </c>
      <c r="Z7250" s="1" t="s">
        <v>43182</v>
      </c>
      <c r="AA7250" t="s">
        <v>43183</v>
      </c>
      <c r="AB7250">
        <v>-171974</v>
      </c>
    </row>
    <row r="7251" spans="1:30" x14ac:dyDescent="0.25">
      <c r="A7251">
        <f t="shared" ca="1" si="113"/>
        <v>7306</v>
      </c>
      <c r="B7251" t="s">
        <v>739</v>
      </c>
      <c r="C7251" t="s">
        <v>686</v>
      </c>
      <c r="F7251" t="s">
        <v>670</v>
      </c>
      <c r="O7251" t="s">
        <v>33</v>
      </c>
      <c r="Y7251" t="s">
        <v>4943</v>
      </c>
      <c r="Z7251" t="s">
        <v>29678</v>
      </c>
      <c r="AA7251" t="s">
        <v>29671</v>
      </c>
      <c r="AB7251">
        <v>-170764</v>
      </c>
      <c r="AC7251" t="s">
        <v>38</v>
      </c>
      <c r="AD7251">
        <v>98512</v>
      </c>
    </row>
    <row r="7252" spans="1:30" x14ac:dyDescent="0.25">
      <c r="A7252">
        <f t="shared" ca="1" si="113"/>
        <v>10533</v>
      </c>
      <c r="B7252" t="s">
        <v>1203</v>
      </c>
      <c r="C7252" t="s">
        <v>45</v>
      </c>
      <c r="G7252">
        <v>0</v>
      </c>
      <c r="O7252" t="s">
        <v>33</v>
      </c>
      <c r="Y7252" t="s">
        <v>28410</v>
      </c>
      <c r="Z7252" t="s">
        <v>28411</v>
      </c>
      <c r="AA7252" t="s">
        <v>28412</v>
      </c>
      <c r="AB7252" t="s">
        <v>28413</v>
      </c>
    </row>
    <row r="7253" spans="1:30" ht="409.5" x14ac:dyDescent="0.25">
      <c r="A7253">
        <f t="shared" ca="1" si="113"/>
        <v>18937</v>
      </c>
      <c r="B7253" t="s">
        <v>489</v>
      </c>
      <c r="C7253" t="s">
        <v>45</v>
      </c>
      <c r="H7253" t="s">
        <v>617</v>
      </c>
      <c r="L7253">
        <v>16.350000000000001</v>
      </c>
      <c r="N7253" t="s">
        <v>468</v>
      </c>
      <c r="O7253" t="s">
        <v>33</v>
      </c>
      <c r="X7253" t="s">
        <v>34</v>
      </c>
      <c r="Y7253" t="s">
        <v>417</v>
      </c>
      <c r="Z7253" s="1" t="s">
        <v>4103</v>
      </c>
      <c r="AA7253" t="s">
        <v>4104</v>
      </c>
      <c r="AB7253">
        <v>-160759</v>
      </c>
      <c r="AC7253" t="s">
        <v>38</v>
      </c>
      <c r="AD7253">
        <v>99224</v>
      </c>
    </row>
    <row r="7254" spans="1:30" x14ac:dyDescent="0.25">
      <c r="A7254">
        <f t="shared" ca="1" si="113"/>
        <v>9922</v>
      </c>
      <c r="B7254" t="s">
        <v>2046</v>
      </c>
      <c r="C7254" t="s">
        <v>80</v>
      </c>
      <c r="F7254" t="s">
        <v>3051</v>
      </c>
      <c r="O7254" t="s">
        <v>33</v>
      </c>
      <c r="Y7254" t="s">
        <v>7700</v>
      </c>
      <c r="Z7254" t="s">
        <v>15329</v>
      </c>
      <c r="AA7254" t="s">
        <v>15330</v>
      </c>
      <c r="AB7254">
        <v>-173180</v>
      </c>
      <c r="AC7254" t="s">
        <v>38</v>
      </c>
      <c r="AD7254">
        <v>98101</v>
      </c>
    </row>
    <row r="7255" spans="1:30" x14ac:dyDescent="0.25">
      <c r="A7255">
        <f t="shared" ca="1" si="113"/>
        <v>12563</v>
      </c>
      <c r="B7255" t="s">
        <v>124</v>
      </c>
      <c r="C7255" t="s">
        <v>45</v>
      </c>
      <c r="G7255">
        <v>0</v>
      </c>
      <c r="O7255" t="s">
        <v>33</v>
      </c>
      <c r="Y7255" t="s">
        <v>40743</v>
      </c>
      <c r="Z7255" t="s">
        <v>40744</v>
      </c>
      <c r="AA7255" t="s">
        <v>40745</v>
      </c>
      <c r="AB7255" t="s">
        <v>40746</v>
      </c>
    </row>
    <row r="7256" spans="1:30" ht="165" x14ac:dyDescent="0.25">
      <c r="A7256">
        <f t="shared" ca="1" si="113"/>
        <v>12293</v>
      </c>
      <c r="B7256" t="s">
        <v>1624</v>
      </c>
      <c r="F7256" t="s">
        <v>103</v>
      </c>
      <c r="O7256" t="s">
        <v>33</v>
      </c>
      <c r="W7256">
        <v>15</v>
      </c>
      <c r="X7256" t="s">
        <v>34</v>
      </c>
      <c r="Y7256" t="s">
        <v>104</v>
      </c>
      <c r="Z7256" s="1" t="s">
        <v>35671</v>
      </c>
      <c r="AA7256" t="s">
        <v>35672</v>
      </c>
      <c r="AB7256">
        <v>-173134</v>
      </c>
      <c r="AC7256" t="s">
        <v>38</v>
      </c>
      <c r="AD7256">
        <v>98052</v>
      </c>
    </row>
    <row r="7257" spans="1:30" x14ac:dyDescent="0.25">
      <c r="A7257">
        <f t="shared" ca="1" si="113"/>
        <v>14510</v>
      </c>
      <c r="B7257" t="s">
        <v>739</v>
      </c>
      <c r="C7257" t="s">
        <v>686</v>
      </c>
      <c r="F7257" t="s">
        <v>30461</v>
      </c>
      <c r="G7257">
        <v>0</v>
      </c>
      <c r="O7257" t="s">
        <v>33</v>
      </c>
      <c r="X7257" t="s">
        <v>34</v>
      </c>
      <c r="Y7257" t="s">
        <v>29900</v>
      </c>
      <c r="Z7257" t="s">
        <v>30462</v>
      </c>
      <c r="AA7257" t="s">
        <v>30459</v>
      </c>
      <c r="AB7257" t="s">
        <v>30463</v>
      </c>
      <c r="AC7257" t="s">
        <v>38</v>
      </c>
      <c r="AD7257">
        <v>98372</v>
      </c>
    </row>
    <row r="7258" spans="1:30" x14ac:dyDescent="0.25">
      <c r="A7258">
        <f t="shared" ca="1" si="113"/>
        <v>15388</v>
      </c>
      <c r="B7258" t="s">
        <v>2046</v>
      </c>
      <c r="C7258" t="s">
        <v>80</v>
      </c>
      <c r="F7258" t="s">
        <v>18380</v>
      </c>
      <c r="O7258" t="s">
        <v>33</v>
      </c>
      <c r="Y7258" t="s">
        <v>18381</v>
      </c>
      <c r="Z7258" t="s">
        <v>18382</v>
      </c>
      <c r="AA7258" t="s">
        <v>18383</v>
      </c>
      <c r="AB7258">
        <v>-162693</v>
      </c>
      <c r="AC7258" t="s">
        <v>38</v>
      </c>
      <c r="AD7258">
        <v>99336</v>
      </c>
    </row>
    <row r="7259" spans="1:30" x14ac:dyDescent="0.25">
      <c r="A7259">
        <f t="shared" ca="1" si="113"/>
        <v>18846</v>
      </c>
      <c r="B7259" t="s">
        <v>30</v>
      </c>
      <c r="C7259" t="s">
        <v>31</v>
      </c>
      <c r="G7259">
        <v>0</v>
      </c>
      <c r="O7259" t="s">
        <v>33</v>
      </c>
      <c r="X7259" t="s">
        <v>34</v>
      </c>
      <c r="Y7259" t="s">
        <v>41889</v>
      </c>
      <c r="Z7259" t="s">
        <v>41890</v>
      </c>
      <c r="AA7259" t="s">
        <v>41890</v>
      </c>
      <c r="AB7259" t="s">
        <v>41891</v>
      </c>
      <c r="AC7259" t="s">
        <v>38</v>
      </c>
      <c r="AD7259">
        <v>98335</v>
      </c>
    </row>
    <row r="7260" spans="1:30" ht="409.5" x14ac:dyDescent="0.25">
      <c r="A7260">
        <f t="shared" ca="1" si="113"/>
        <v>18673</v>
      </c>
      <c r="B7260" t="s">
        <v>3712</v>
      </c>
      <c r="C7260" t="s">
        <v>16820</v>
      </c>
      <c r="F7260" t="s">
        <v>20250</v>
      </c>
      <c r="G7260">
        <v>0</v>
      </c>
      <c r="O7260" t="s">
        <v>33</v>
      </c>
      <c r="X7260" t="s">
        <v>34</v>
      </c>
      <c r="Y7260" t="s">
        <v>22665</v>
      </c>
      <c r="Z7260" s="1" t="s">
        <v>24556</v>
      </c>
      <c r="AA7260" t="s">
        <v>24027</v>
      </c>
      <c r="AB7260" t="s">
        <v>24557</v>
      </c>
      <c r="AC7260" t="s">
        <v>102</v>
      </c>
      <c r="AD7260">
        <v>97302</v>
      </c>
    </row>
    <row r="7261" spans="1:30" ht="409.5" x14ac:dyDescent="0.25">
      <c r="A7261">
        <f t="shared" ca="1" si="113"/>
        <v>11359</v>
      </c>
      <c r="B7261" t="s">
        <v>334</v>
      </c>
      <c r="C7261" t="s">
        <v>45</v>
      </c>
      <c r="F7261" t="s">
        <v>863</v>
      </c>
      <c r="N7261" s="1" t="s">
        <v>17388</v>
      </c>
      <c r="O7261" t="s">
        <v>33</v>
      </c>
      <c r="V7261" t="s">
        <v>17389</v>
      </c>
      <c r="W7261">
        <v>30</v>
      </c>
      <c r="X7261" t="s">
        <v>34</v>
      </c>
      <c r="Y7261" t="s">
        <v>864</v>
      </c>
      <c r="Z7261" s="1" t="s">
        <v>17390</v>
      </c>
      <c r="AA7261" t="s">
        <v>17387</v>
      </c>
      <c r="AB7261">
        <v>-162351</v>
      </c>
      <c r="AC7261" t="s">
        <v>38</v>
      </c>
      <c r="AD7261">
        <v>98154</v>
      </c>
    </row>
    <row r="7262" spans="1:30" ht="330" x14ac:dyDescent="0.25">
      <c r="A7262">
        <f t="shared" ca="1" si="113"/>
        <v>19895</v>
      </c>
      <c r="B7262" t="s">
        <v>334</v>
      </c>
      <c r="C7262" t="s">
        <v>45</v>
      </c>
      <c r="F7262" t="s">
        <v>844</v>
      </c>
      <c r="O7262" t="s">
        <v>33</v>
      </c>
      <c r="X7262" t="s">
        <v>34</v>
      </c>
      <c r="Y7262" t="s">
        <v>3590</v>
      </c>
      <c r="Z7262" s="1" t="s">
        <v>3591</v>
      </c>
      <c r="AA7262" t="s">
        <v>3592</v>
      </c>
      <c r="AB7262">
        <v>-163586</v>
      </c>
      <c r="AC7262" t="s">
        <v>38</v>
      </c>
      <c r="AD7262">
        <v>98103</v>
      </c>
    </row>
    <row r="7263" spans="1:30" x14ac:dyDescent="0.25">
      <c r="A7263">
        <f t="shared" ca="1" si="113"/>
        <v>258</v>
      </c>
      <c r="B7263" t="s">
        <v>685</v>
      </c>
      <c r="C7263" t="s">
        <v>686</v>
      </c>
      <c r="F7263" t="s">
        <v>32782</v>
      </c>
      <c r="O7263" t="s">
        <v>33</v>
      </c>
      <c r="Y7263" t="s">
        <v>30634</v>
      </c>
      <c r="Z7263" t="s">
        <v>32783</v>
      </c>
      <c r="AA7263" t="s">
        <v>32784</v>
      </c>
      <c r="AB7263">
        <v>-171033</v>
      </c>
      <c r="AC7263" t="s">
        <v>38</v>
      </c>
      <c r="AD7263">
        <v>98005</v>
      </c>
    </row>
    <row r="7264" spans="1:30" x14ac:dyDescent="0.25">
      <c r="A7264">
        <f t="shared" ca="1" si="113"/>
        <v>8948</v>
      </c>
      <c r="B7264" t="s">
        <v>2046</v>
      </c>
      <c r="C7264" t="s">
        <v>80</v>
      </c>
      <c r="F7264" t="s">
        <v>651</v>
      </c>
      <c r="O7264" t="s">
        <v>33</v>
      </c>
      <c r="Y7264" t="s">
        <v>994</v>
      </c>
      <c r="Z7264" t="s">
        <v>15081</v>
      </c>
      <c r="AA7264" t="s">
        <v>15082</v>
      </c>
      <c r="AB7264">
        <v>-160593</v>
      </c>
      <c r="AC7264" t="s">
        <v>38</v>
      </c>
      <c r="AD7264">
        <v>98034</v>
      </c>
    </row>
    <row r="7265" spans="1:30" ht="409.5" x14ac:dyDescent="0.25">
      <c r="A7265">
        <f t="shared" ca="1" si="113"/>
        <v>5802</v>
      </c>
      <c r="B7265" t="s">
        <v>230</v>
      </c>
      <c r="C7265" t="s">
        <v>45</v>
      </c>
      <c r="F7265" t="s">
        <v>20250</v>
      </c>
      <c r="O7265" t="s">
        <v>33</v>
      </c>
      <c r="X7265" t="s">
        <v>34</v>
      </c>
      <c r="Y7265" t="s">
        <v>22656</v>
      </c>
      <c r="Z7265" s="1" t="s">
        <v>22952</v>
      </c>
      <c r="AA7265" t="s">
        <v>22580</v>
      </c>
      <c r="AB7265">
        <v>-162554</v>
      </c>
    </row>
    <row r="7266" spans="1:30" ht="409.5" x14ac:dyDescent="0.25">
      <c r="A7266">
        <f t="shared" ca="1" si="113"/>
        <v>833</v>
      </c>
      <c r="B7266" t="s">
        <v>79</v>
      </c>
      <c r="C7266" t="s">
        <v>80</v>
      </c>
      <c r="F7266" t="s">
        <v>3047</v>
      </c>
      <c r="O7266" t="s">
        <v>33</v>
      </c>
      <c r="Y7266" t="s">
        <v>7228</v>
      </c>
      <c r="Z7266" s="1" t="s">
        <v>26394</v>
      </c>
      <c r="AA7266" t="s">
        <v>26395</v>
      </c>
      <c r="AB7266">
        <v>-180159</v>
      </c>
      <c r="AC7266" t="s">
        <v>38</v>
      </c>
      <c r="AD7266">
        <v>98516</v>
      </c>
    </row>
    <row r="7267" spans="1:30" x14ac:dyDescent="0.25">
      <c r="A7267">
        <f t="shared" ca="1" si="113"/>
        <v>9396</v>
      </c>
      <c r="B7267" t="s">
        <v>334</v>
      </c>
      <c r="C7267" t="s">
        <v>45</v>
      </c>
      <c r="F7267" t="s">
        <v>7440</v>
      </c>
      <c r="O7267" t="s">
        <v>33</v>
      </c>
      <c r="Y7267" t="s">
        <v>19976</v>
      </c>
      <c r="Z7267" t="s">
        <v>19977</v>
      </c>
      <c r="AA7267" t="s">
        <v>19978</v>
      </c>
      <c r="AB7267">
        <v>-172015</v>
      </c>
      <c r="AC7267" t="s">
        <v>38</v>
      </c>
      <c r="AD7267">
        <v>98502</v>
      </c>
    </row>
    <row r="7268" spans="1:30" ht="409.5" x14ac:dyDescent="0.25">
      <c r="A7268">
        <f t="shared" ca="1" si="113"/>
        <v>254</v>
      </c>
      <c r="B7268" t="s">
        <v>96</v>
      </c>
      <c r="C7268" t="s">
        <v>97</v>
      </c>
      <c r="F7268" t="s">
        <v>20201</v>
      </c>
      <c r="G7268">
        <v>0</v>
      </c>
      <c r="O7268" t="s">
        <v>33</v>
      </c>
      <c r="X7268" t="s">
        <v>34</v>
      </c>
      <c r="Y7268" t="s">
        <v>32407</v>
      </c>
      <c r="Z7268" s="1" t="s">
        <v>32408</v>
      </c>
      <c r="AA7268" t="s">
        <v>32409</v>
      </c>
      <c r="AB7268" t="s">
        <v>32410</v>
      </c>
      <c r="AC7268" t="s">
        <v>38</v>
      </c>
      <c r="AD7268">
        <v>98683</v>
      </c>
    </row>
    <row r="7269" spans="1:30" x14ac:dyDescent="0.25">
      <c r="A7269">
        <f t="shared" ca="1" si="113"/>
        <v>9971</v>
      </c>
      <c r="B7269" t="s">
        <v>2046</v>
      </c>
      <c r="C7269" t="s">
        <v>80</v>
      </c>
      <c r="F7269" t="s">
        <v>1418</v>
      </c>
      <c r="G7269">
        <v>0</v>
      </c>
      <c r="O7269" t="s">
        <v>33</v>
      </c>
      <c r="Y7269" t="s">
        <v>5784</v>
      </c>
      <c r="Z7269" t="s">
        <v>7319</v>
      </c>
      <c r="AA7269" t="s">
        <v>7320</v>
      </c>
      <c r="AB7269" t="s">
        <v>7321</v>
      </c>
      <c r="AC7269" t="s">
        <v>38</v>
      </c>
      <c r="AD7269">
        <v>98504</v>
      </c>
    </row>
    <row r="7270" spans="1:30" x14ac:dyDescent="0.25">
      <c r="A7270">
        <f t="shared" ca="1" si="113"/>
        <v>397</v>
      </c>
      <c r="B7270" t="s">
        <v>73</v>
      </c>
      <c r="C7270" t="s">
        <v>74</v>
      </c>
      <c r="F7270" t="s">
        <v>840</v>
      </c>
      <c r="O7270" t="s">
        <v>33</v>
      </c>
      <c r="W7270">
        <v>30</v>
      </c>
      <c r="X7270" t="s">
        <v>34</v>
      </c>
      <c r="Y7270" t="s">
        <v>16217</v>
      </c>
      <c r="Z7270" t="s">
        <v>31652</v>
      </c>
      <c r="AA7270" t="s">
        <v>31653</v>
      </c>
      <c r="AB7270">
        <v>-163138</v>
      </c>
      <c r="AC7270" t="s">
        <v>38</v>
      </c>
      <c r="AD7270">
        <v>98260</v>
      </c>
    </row>
    <row r="7271" spans="1:30" ht="409.5" x14ac:dyDescent="0.25">
      <c r="A7271">
        <f t="shared" ca="1" si="113"/>
        <v>13852</v>
      </c>
      <c r="B7271" t="s">
        <v>334</v>
      </c>
      <c r="C7271" t="s">
        <v>45</v>
      </c>
      <c r="O7271" t="s">
        <v>63</v>
      </c>
      <c r="X7271" t="s">
        <v>34</v>
      </c>
      <c r="Y7271" t="s">
        <v>42503</v>
      </c>
      <c r="Z7271" s="1" t="s">
        <v>42504</v>
      </c>
      <c r="AA7271" t="s">
        <v>9572</v>
      </c>
      <c r="AB7271">
        <v>-160893</v>
      </c>
    </row>
    <row r="7272" spans="1:30" x14ac:dyDescent="0.25">
      <c r="A7272">
        <f t="shared" ca="1" si="113"/>
        <v>11026</v>
      </c>
      <c r="B7272" t="s">
        <v>178</v>
      </c>
      <c r="C7272" t="s">
        <v>179</v>
      </c>
      <c r="F7272" t="s">
        <v>20161</v>
      </c>
      <c r="O7272" t="s">
        <v>63</v>
      </c>
      <c r="X7272" t="s">
        <v>34</v>
      </c>
      <c r="Y7272" t="s">
        <v>20162</v>
      </c>
      <c r="Z7272" t="s">
        <v>20163</v>
      </c>
      <c r="AA7272" t="s">
        <v>20164</v>
      </c>
      <c r="AB7272">
        <v>-170892</v>
      </c>
    </row>
    <row r="7273" spans="1:30" x14ac:dyDescent="0.25">
      <c r="A7273">
        <f t="shared" ca="1" si="113"/>
        <v>16499</v>
      </c>
      <c r="B7273" t="s">
        <v>2046</v>
      </c>
      <c r="C7273" t="s">
        <v>80</v>
      </c>
      <c r="F7273" t="s">
        <v>7235</v>
      </c>
      <c r="G7273">
        <v>0</v>
      </c>
      <c r="O7273" t="s">
        <v>33</v>
      </c>
      <c r="Y7273" t="s">
        <v>7236</v>
      </c>
      <c r="Z7273" t="s">
        <v>7237</v>
      </c>
      <c r="AA7273" t="s">
        <v>7238</v>
      </c>
      <c r="AB7273" t="s">
        <v>7239</v>
      </c>
      <c r="AC7273" t="s">
        <v>38</v>
      </c>
      <c r="AD7273">
        <v>98501</v>
      </c>
    </row>
    <row r="7274" spans="1:30" ht="409.5" x14ac:dyDescent="0.25">
      <c r="A7274">
        <f t="shared" ca="1" si="113"/>
        <v>17901</v>
      </c>
      <c r="B7274" t="s">
        <v>3712</v>
      </c>
      <c r="C7274" t="s">
        <v>45</v>
      </c>
      <c r="F7274" t="s">
        <v>20250</v>
      </c>
      <c r="G7274">
        <v>0</v>
      </c>
      <c r="O7274" t="s">
        <v>33</v>
      </c>
      <c r="X7274" t="s">
        <v>34</v>
      </c>
      <c r="Y7274" t="s">
        <v>19763</v>
      </c>
      <c r="Z7274" s="1" t="s">
        <v>24203</v>
      </c>
      <c r="AA7274" t="s">
        <v>24027</v>
      </c>
      <c r="AB7274" t="s">
        <v>24204</v>
      </c>
    </row>
    <row r="7275" spans="1:30" x14ac:dyDescent="0.25">
      <c r="A7275">
        <f t="shared" ca="1" si="113"/>
        <v>14820</v>
      </c>
      <c r="B7275" t="s">
        <v>2046</v>
      </c>
      <c r="C7275" t="s">
        <v>80</v>
      </c>
      <c r="F7275" t="s">
        <v>1418</v>
      </c>
      <c r="G7275">
        <v>0</v>
      </c>
      <c r="O7275" t="s">
        <v>33</v>
      </c>
      <c r="Y7275" t="s">
        <v>1419</v>
      </c>
      <c r="Z7275" t="s">
        <v>14819</v>
      </c>
      <c r="AA7275" t="s">
        <v>14820</v>
      </c>
      <c r="AB7275" t="s">
        <v>14821</v>
      </c>
      <c r="AC7275" t="s">
        <v>38</v>
      </c>
      <c r="AD7275">
        <v>98504</v>
      </c>
    </row>
    <row r="7276" spans="1:30" ht="390" x14ac:dyDescent="0.25">
      <c r="A7276">
        <f t="shared" ca="1" si="113"/>
        <v>11408</v>
      </c>
      <c r="B7276" t="s">
        <v>30</v>
      </c>
      <c r="C7276" t="s">
        <v>31</v>
      </c>
      <c r="F7276" t="s">
        <v>160</v>
      </c>
      <c r="O7276" t="s">
        <v>33</v>
      </c>
      <c r="X7276" t="s">
        <v>34</v>
      </c>
      <c r="Y7276" t="s">
        <v>161</v>
      </c>
      <c r="Z7276" s="1" t="s">
        <v>25801</v>
      </c>
      <c r="AA7276" s="1" t="s">
        <v>25801</v>
      </c>
      <c r="AB7276">
        <v>-163443</v>
      </c>
      <c r="AC7276" t="s">
        <v>38</v>
      </c>
      <c r="AD7276">
        <v>98109</v>
      </c>
    </row>
    <row r="7277" spans="1:30" x14ac:dyDescent="0.25">
      <c r="A7277">
        <f t="shared" ca="1" si="113"/>
        <v>3330</v>
      </c>
      <c r="B7277" t="s">
        <v>96</v>
      </c>
      <c r="C7277" t="s">
        <v>97</v>
      </c>
      <c r="F7277" t="s">
        <v>5397</v>
      </c>
      <c r="G7277">
        <v>0</v>
      </c>
      <c r="O7277" t="s">
        <v>33</v>
      </c>
      <c r="X7277" t="s">
        <v>34</v>
      </c>
      <c r="Y7277" t="s">
        <v>5398</v>
      </c>
      <c r="Z7277" t="s">
        <v>5399</v>
      </c>
      <c r="AA7277" t="s">
        <v>5395</v>
      </c>
      <c r="AB7277" t="s">
        <v>5400</v>
      </c>
      <c r="AC7277" t="s">
        <v>38</v>
      </c>
      <c r="AD7277">
        <v>98101</v>
      </c>
    </row>
    <row r="7278" spans="1:30" x14ac:dyDescent="0.25">
      <c r="A7278">
        <f t="shared" ca="1" si="113"/>
        <v>478</v>
      </c>
      <c r="B7278" t="s">
        <v>2046</v>
      </c>
      <c r="C7278" t="s">
        <v>80</v>
      </c>
      <c r="F7278" t="s">
        <v>2153</v>
      </c>
      <c r="O7278" t="s">
        <v>33</v>
      </c>
      <c r="Y7278" t="s">
        <v>15969</v>
      </c>
      <c r="Z7278" t="s">
        <v>15970</v>
      </c>
      <c r="AA7278" t="s">
        <v>15971</v>
      </c>
      <c r="AB7278">
        <v>-162514</v>
      </c>
      <c r="AC7278" t="s">
        <v>38</v>
      </c>
      <c r="AD7278">
        <v>98233</v>
      </c>
    </row>
    <row r="7279" spans="1:30" x14ac:dyDescent="0.25">
      <c r="A7279">
        <f t="shared" ca="1" si="113"/>
        <v>19195</v>
      </c>
      <c r="B7279" t="s">
        <v>96</v>
      </c>
      <c r="C7279" t="s">
        <v>97</v>
      </c>
      <c r="F7279" t="s">
        <v>433</v>
      </c>
      <c r="G7279">
        <v>0</v>
      </c>
      <c r="O7279" t="s">
        <v>155</v>
      </c>
      <c r="X7279" t="s">
        <v>34</v>
      </c>
      <c r="Y7279" t="s">
        <v>3167</v>
      </c>
      <c r="Z7279" t="s">
        <v>3168</v>
      </c>
      <c r="AA7279" t="s">
        <v>3169</v>
      </c>
      <c r="AB7279" t="s">
        <v>3170</v>
      </c>
    </row>
    <row r="7280" spans="1:30" x14ac:dyDescent="0.25">
      <c r="A7280">
        <f t="shared" ca="1" si="113"/>
        <v>13593</v>
      </c>
      <c r="B7280" t="s">
        <v>2046</v>
      </c>
      <c r="C7280" t="s">
        <v>80</v>
      </c>
      <c r="F7280" t="s">
        <v>13245</v>
      </c>
      <c r="O7280" t="s">
        <v>33</v>
      </c>
      <c r="Y7280" t="s">
        <v>13246</v>
      </c>
      <c r="Z7280" t="s">
        <v>13247</v>
      </c>
      <c r="AA7280" t="s">
        <v>13248</v>
      </c>
      <c r="AB7280">
        <v>-170605</v>
      </c>
      <c r="AC7280" t="s">
        <v>38</v>
      </c>
      <c r="AD7280">
        <v>98104</v>
      </c>
    </row>
    <row r="7281" spans="1:30" x14ac:dyDescent="0.25">
      <c r="A7281">
        <f t="shared" ca="1" si="113"/>
        <v>7256</v>
      </c>
      <c r="B7281" t="s">
        <v>685</v>
      </c>
      <c r="C7281" t="s">
        <v>686</v>
      </c>
      <c r="F7281" t="s">
        <v>3151</v>
      </c>
      <c r="O7281" t="s">
        <v>33</v>
      </c>
      <c r="Y7281" t="s">
        <v>3152</v>
      </c>
      <c r="Z7281" t="s">
        <v>3153</v>
      </c>
      <c r="AA7281" t="s">
        <v>3154</v>
      </c>
      <c r="AB7281">
        <v>-180081</v>
      </c>
      <c r="AC7281" t="s">
        <v>38</v>
      </c>
      <c r="AD7281">
        <v>98032</v>
      </c>
    </row>
    <row r="7282" spans="1:30" ht="409.5" x14ac:dyDescent="0.25">
      <c r="A7282">
        <f t="shared" ca="1" si="113"/>
        <v>18835</v>
      </c>
      <c r="B7282" t="s">
        <v>739</v>
      </c>
      <c r="C7282" t="s">
        <v>686</v>
      </c>
      <c r="F7282" t="s">
        <v>29415</v>
      </c>
      <c r="O7282" t="s">
        <v>33</v>
      </c>
      <c r="Y7282" t="s">
        <v>29416</v>
      </c>
      <c r="Z7282" s="1" t="s">
        <v>30972</v>
      </c>
      <c r="AA7282" t="s">
        <v>30906</v>
      </c>
      <c r="AB7282">
        <v>-172551</v>
      </c>
      <c r="AC7282" t="s">
        <v>38</v>
      </c>
      <c r="AD7282">
        <v>98290</v>
      </c>
    </row>
    <row r="7283" spans="1:30" x14ac:dyDescent="0.25">
      <c r="A7283">
        <f t="shared" ca="1" si="113"/>
        <v>15746</v>
      </c>
      <c r="B7283" t="s">
        <v>3712</v>
      </c>
      <c r="C7283" t="s">
        <v>16820</v>
      </c>
      <c r="F7283" t="s">
        <v>22837</v>
      </c>
      <c r="G7283">
        <v>0</v>
      </c>
      <c r="O7283" t="s">
        <v>33</v>
      </c>
      <c r="X7283" t="s">
        <v>34</v>
      </c>
      <c r="Y7283" t="s">
        <v>22669</v>
      </c>
      <c r="Z7283" t="s">
        <v>24469</v>
      </c>
      <c r="AA7283" t="s">
        <v>24027</v>
      </c>
      <c r="AB7283" t="s">
        <v>24470</v>
      </c>
      <c r="AC7283" t="s">
        <v>5301</v>
      </c>
      <c r="AD7283" t="s">
        <v>24471</v>
      </c>
    </row>
    <row r="7284" spans="1:30" x14ac:dyDescent="0.25">
      <c r="A7284">
        <f t="shared" ca="1" si="113"/>
        <v>19895</v>
      </c>
      <c r="B7284" t="s">
        <v>1203</v>
      </c>
      <c r="C7284" t="s">
        <v>45</v>
      </c>
      <c r="F7284" t="s">
        <v>120</v>
      </c>
      <c r="G7284">
        <v>0</v>
      </c>
      <c r="O7284" t="s">
        <v>33</v>
      </c>
      <c r="X7284" t="s">
        <v>34</v>
      </c>
      <c r="Y7284" t="s">
        <v>2063</v>
      </c>
      <c r="Z7284" t="s">
        <v>8742</v>
      </c>
      <c r="AA7284" t="s">
        <v>8736</v>
      </c>
      <c r="AB7284" t="s">
        <v>8743</v>
      </c>
      <c r="AC7284" t="s">
        <v>38</v>
      </c>
      <c r="AD7284">
        <v>98201</v>
      </c>
    </row>
    <row r="7285" spans="1:30" x14ac:dyDescent="0.25">
      <c r="A7285">
        <f t="shared" ca="1" si="113"/>
        <v>10714</v>
      </c>
      <c r="B7285" t="s">
        <v>73</v>
      </c>
      <c r="C7285" t="s">
        <v>74</v>
      </c>
      <c r="F7285" t="s">
        <v>103</v>
      </c>
      <c r="G7285">
        <v>0</v>
      </c>
      <c r="O7285" t="s">
        <v>33</v>
      </c>
      <c r="Y7285" t="s">
        <v>3073</v>
      </c>
      <c r="Z7285" t="s">
        <v>36504</v>
      </c>
      <c r="AA7285" t="s">
        <v>36498</v>
      </c>
      <c r="AB7285" t="s">
        <v>36505</v>
      </c>
    </row>
    <row r="7286" spans="1:30" ht="409.5" x14ac:dyDescent="0.25">
      <c r="A7286">
        <f t="shared" ca="1" si="113"/>
        <v>15229</v>
      </c>
      <c r="B7286" t="s">
        <v>124</v>
      </c>
      <c r="C7286" t="s">
        <v>45</v>
      </c>
      <c r="O7286" t="s">
        <v>33</v>
      </c>
      <c r="X7286" t="s">
        <v>34</v>
      </c>
      <c r="Y7286" t="s">
        <v>4628</v>
      </c>
      <c r="Z7286" s="1" t="s">
        <v>4629</v>
      </c>
      <c r="AA7286" t="s">
        <v>4630</v>
      </c>
      <c r="AB7286">
        <v>-162581</v>
      </c>
      <c r="AC7286" t="s">
        <v>38</v>
      </c>
      <c r="AD7286">
        <v>99202</v>
      </c>
    </row>
    <row r="7287" spans="1:30" ht="409.5" x14ac:dyDescent="0.25">
      <c r="A7287">
        <f t="shared" ca="1" si="113"/>
        <v>2377</v>
      </c>
      <c r="B7287" t="s">
        <v>276</v>
      </c>
      <c r="C7287" t="s">
        <v>45</v>
      </c>
      <c r="O7287" t="s">
        <v>33</v>
      </c>
      <c r="Y7287" t="s">
        <v>17645</v>
      </c>
      <c r="Z7287" s="1" t="s">
        <v>17646</v>
      </c>
      <c r="AA7287" t="s">
        <v>17647</v>
      </c>
      <c r="AB7287">
        <v>-181352</v>
      </c>
    </row>
    <row r="7288" spans="1:30" ht="120" x14ac:dyDescent="0.25">
      <c r="A7288">
        <f t="shared" ca="1" si="113"/>
        <v>6635</v>
      </c>
      <c r="B7288" t="s">
        <v>334</v>
      </c>
      <c r="C7288" t="s">
        <v>45</v>
      </c>
      <c r="F7288" s="1" t="s">
        <v>459</v>
      </c>
      <c r="O7288" t="s">
        <v>33</v>
      </c>
      <c r="V7288" t="s">
        <v>5351</v>
      </c>
      <c r="W7288">
        <v>30</v>
      </c>
      <c r="X7288" t="s">
        <v>34</v>
      </c>
      <c r="Y7288" t="s">
        <v>460</v>
      </c>
      <c r="Z7288" t="s">
        <v>5352</v>
      </c>
      <c r="AA7288" t="s">
        <v>5353</v>
      </c>
      <c r="AB7288">
        <v>-173202</v>
      </c>
      <c r="AC7288" t="s">
        <v>38</v>
      </c>
      <c r="AD7288">
        <v>98119</v>
      </c>
    </row>
    <row r="7289" spans="1:30" ht="409.5" x14ac:dyDescent="0.25">
      <c r="A7289">
        <f t="shared" ca="1" si="113"/>
        <v>6084</v>
      </c>
      <c r="B7289" t="s">
        <v>685</v>
      </c>
      <c r="C7289" t="s">
        <v>686</v>
      </c>
      <c r="F7289" t="s">
        <v>30001</v>
      </c>
      <c r="O7289" t="s">
        <v>33</v>
      </c>
      <c r="Y7289" t="s">
        <v>34016</v>
      </c>
      <c r="Z7289" s="1" t="s">
        <v>34017</v>
      </c>
      <c r="AA7289" t="s">
        <v>33989</v>
      </c>
      <c r="AB7289">
        <v>-160230</v>
      </c>
    </row>
    <row r="7290" spans="1:30" x14ac:dyDescent="0.25">
      <c r="A7290">
        <f t="shared" ca="1" si="113"/>
        <v>8337</v>
      </c>
      <c r="B7290" t="s">
        <v>334</v>
      </c>
      <c r="C7290" t="s">
        <v>45</v>
      </c>
      <c r="F7290" t="s">
        <v>33113</v>
      </c>
      <c r="O7290" t="s">
        <v>33</v>
      </c>
      <c r="W7290">
        <v>15</v>
      </c>
      <c r="X7290" t="s">
        <v>34</v>
      </c>
      <c r="Y7290" t="s">
        <v>33114</v>
      </c>
      <c r="Z7290" t="s">
        <v>35592</v>
      </c>
      <c r="AA7290" t="s">
        <v>35593</v>
      </c>
      <c r="AB7290">
        <v>-181125</v>
      </c>
      <c r="AC7290" t="s">
        <v>38</v>
      </c>
      <c r="AD7290">
        <v>98503</v>
      </c>
    </row>
    <row r="7291" spans="1:30" x14ac:dyDescent="0.25">
      <c r="A7291">
        <f t="shared" ca="1" si="113"/>
        <v>1799</v>
      </c>
      <c r="B7291" t="s">
        <v>739</v>
      </c>
      <c r="C7291" t="s">
        <v>686</v>
      </c>
      <c r="F7291" t="s">
        <v>30123</v>
      </c>
      <c r="O7291" t="s">
        <v>33</v>
      </c>
      <c r="Y7291" t="s">
        <v>30124</v>
      </c>
      <c r="Z7291" t="s">
        <v>30126</v>
      </c>
      <c r="AA7291" t="s">
        <v>30101</v>
      </c>
      <c r="AB7291">
        <v>-171563</v>
      </c>
      <c r="AC7291" t="s">
        <v>38</v>
      </c>
      <c r="AD7291">
        <v>99156</v>
      </c>
    </row>
    <row r="7292" spans="1:30" x14ac:dyDescent="0.25">
      <c r="A7292">
        <f t="shared" ca="1" si="113"/>
        <v>5090</v>
      </c>
      <c r="B7292" t="s">
        <v>2046</v>
      </c>
      <c r="C7292" t="s">
        <v>80</v>
      </c>
      <c r="F7292" t="s">
        <v>2047</v>
      </c>
      <c r="O7292" t="s">
        <v>33</v>
      </c>
      <c r="Y7292" t="s">
        <v>2048</v>
      </c>
      <c r="Z7292" t="s">
        <v>12760</v>
      </c>
      <c r="AA7292" t="s">
        <v>12761</v>
      </c>
      <c r="AB7292">
        <v>-181665</v>
      </c>
      <c r="AC7292" t="s">
        <v>38</v>
      </c>
      <c r="AD7292">
        <v>98225</v>
      </c>
    </row>
    <row r="7293" spans="1:30" ht="409.5" x14ac:dyDescent="0.25">
      <c r="A7293">
        <f t="shared" ca="1" si="113"/>
        <v>18541</v>
      </c>
      <c r="B7293" t="s">
        <v>2046</v>
      </c>
      <c r="C7293" t="s">
        <v>80</v>
      </c>
      <c r="F7293" t="s">
        <v>4879</v>
      </c>
      <c r="O7293" t="s">
        <v>33</v>
      </c>
      <c r="Y7293" t="s">
        <v>7019</v>
      </c>
      <c r="Z7293" s="1" t="s">
        <v>12121</v>
      </c>
      <c r="AA7293" t="s">
        <v>12122</v>
      </c>
      <c r="AB7293">
        <v>-160570</v>
      </c>
      <c r="AC7293" t="s">
        <v>38</v>
      </c>
      <c r="AD7293">
        <v>98032</v>
      </c>
    </row>
    <row r="7294" spans="1:30" ht="409.5" x14ac:dyDescent="0.25">
      <c r="A7294">
        <f t="shared" ca="1" si="113"/>
        <v>5126</v>
      </c>
      <c r="B7294" t="s">
        <v>2046</v>
      </c>
      <c r="C7294" t="s">
        <v>80</v>
      </c>
      <c r="F7294" t="s">
        <v>5344</v>
      </c>
      <c r="O7294" t="s">
        <v>33</v>
      </c>
      <c r="Y7294" t="s">
        <v>10265</v>
      </c>
      <c r="Z7294" s="1" t="s">
        <v>10266</v>
      </c>
      <c r="AA7294" t="s">
        <v>10267</v>
      </c>
      <c r="AB7294">
        <v>-161162</v>
      </c>
      <c r="AC7294" t="s">
        <v>38</v>
      </c>
      <c r="AD7294">
        <v>98121</v>
      </c>
    </row>
    <row r="7295" spans="1:30" x14ac:dyDescent="0.25">
      <c r="A7295">
        <f t="shared" ca="1" si="113"/>
        <v>1813</v>
      </c>
      <c r="B7295" t="s">
        <v>334</v>
      </c>
      <c r="C7295" t="s">
        <v>45</v>
      </c>
      <c r="F7295" t="s">
        <v>31868</v>
      </c>
      <c r="G7295">
        <v>0</v>
      </c>
      <c r="O7295" t="s">
        <v>33</v>
      </c>
      <c r="X7295" t="s">
        <v>34</v>
      </c>
      <c r="Y7295" t="s">
        <v>790</v>
      </c>
      <c r="Z7295" t="s">
        <v>31869</v>
      </c>
      <c r="AA7295" t="s">
        <v>31870</v>
      </c>
      <c r="AB7295" t="s">
        <v>31871</v>
      </c>
      <c r="AC7295" t="s">
        <v>38</v>
      </c>
      <c r="AD7295">
        <v>99362</v>
      </c>
    </row>
    <row r="7296" spans="1:30" ht="409.5" x14ac:dyDescent="0.25">
      <c r="A7296">
        <f t="shared" ca="1" si="113"/>
        <v>19333</v>
      </c>
      <c r="B7296" t="s">
        <v>44</v>
      </c>
      <c r="C7296" t="s">
        <v>45</v>
      </c>
      <c r="F7296" t="s">
        <v>307</v>
      </c>
      <c r="G7296">
        <v>0</v>
      </c>
      <c r="O7296" t="s">
        <v>63</v>
      </c>
      <c r="W7296">
        <v>10</v>
      </c>
      <c r="X7296" t="s">
        <v>34</v>
      </c>
      <c r="Y7296" t="s">
        <v>499</v>
      </c>
      <c r="Z7296" s="1" t="s">
        <v>28707</v>
      </c>
      <c r="AA7296" s="1" t="s">
        <v>28707</v>
      </c>
      <c r="AB7296" t="s">
        <v>28708</v>
      </c>
      <c r="AC7296" t="s">
        <v>38</v>
      </c>
      <c r="AD7296">
        <v>98101</v>
      </c>
    </row>
    <row r="7297" spans="1:30" x14ac:dyDescent="0.25">
      <c r="A7297">
        <f t="shared" ca="1" si="113"/>
        <v>6328</v>
      </c>
      <c r="B7297" t="s">
        <v>79</v>
      </c>
      <c r="C7297" t="s">
        <v>80</v>
      </c>
      <c r="F7297" t="s">
        <v>7005</v>
      </c>
      <c r="O7297" t="s">
        <v>33</v>
      </c>
      <c r="Y7297" t="s">
        <v>10580</v>
      </c>
      <c r="Z7297" t="s">
        <v>26062</v>
      </c>
      <c r="AA7297" t="s">
        <v>26063</v>
      </c>
      <c r="AB7297">
        <v>-181319</v>
      </c>
      <c r="AC7297" t="s">
        <v>38</v>
      </c>
      <c r="AD7297">
        <v>99201</v>
      </c>
    </row>
    <row r="7298" spans="1:30" ht="210" x14ac:dyDescent="0.25">
      <c r="A7298">
        <f t="shared" ref="A7298:A7361" ca="1" si="114">RANDBETWEEN(1,20000)</f>
        <v>1912</v>
      </c>
      <c r="B7298" t="s">
        <v>685</v>
      </c>
      <c r="C7298" t="s">
        <v>686</v>
      </c>
      <c r="F7298" t="s">
        <v>30724</v>
      </c>
      <c r="O7298" t="s">
        <v>33</v>
      </c>
      <c r="Y7298" t="s">
        <v>30725</v>
      </c>
      <c r="Z7298" s="1" t="s">
        <v>34558</v>
      </c>
      <c r="AA7298" t="s">
        <v>34436</v>
      </c>
      <c r="AB7298">
        <v>-170229</v>
      </c>
      <c r="AC7298" t="s">
        <v>38</v>
      </c>
      <c r="AD7298">
        <v>98236</v>
      </c>
    </row>
    <row r="7299" spans="1:30" ht="409.5" x14ac:dyDescent="0.25">
      <c r="A7299">
        <f t="shared" ca="1" si="114"/>
        <v>13827</v>
      </c>
      <c r="B7299" t="s">
        <v>739</v>
      </c>
      <c r="C7299" t="s">
        <v>686</v>
      </c>
      <c r="F7299" t="s">
        <v>3051</v>
      </c>
      <c r="O7299" t="s">
        <v>33</v>
      </c>
      <c r="Y7299" t="s">
        <v>29246</v>
      </c>
      <c r="Z7299" s="1" t="s">
        <v>30954</v>
      </c>
      <c r="AA7299" t="s">
        <v>30906</v>
      </c>
      <c r="AB7299">
        <v>-162439</v>
      </c>
      <c r="AC7299" t="s">
        <v>38</v>
      </c>
      <c r="AD7299">
        <v>98503</v>
      </c>
    </row>
    <row r="7300" spans="1:30" x14ac:dyDescent="0.25">
      <c r="A7300">
        <f t="shared" ca="1" si="114"/>
        <v>2578</v>
      </c>
      <c r="B7300" t="s">
        <v>276</v>
      </c>
      <c r="C7300" t="s">
        <v>45</v>
      </c>
      <c r="F7300" t="s">
        <v>41709</v>
      </c>
      <c r="G7300">
        <v>0</v>
      </c>
      <c r="O7300" t="s">
        <v>33</v>
      </c>
      <c r="X7300" t="s">
        <v>34</v>
      </c>
      <c r="Y7300" t="s">
        <v>3988</v>
      </c>
      <c r="Z7300" t="s">
        <v>40185</v>
      </c>
      <c r="AA7300" t="s">
        <v>6086</v>
      </c>
      <c r="AB7300" t="s">
        <v>41710</v>
      </c>
      <c r="AC7300" t="s">
        <v>38</v>
      </c>
      <c r="AD7300">
        <v>98366</v>
      </c>
    </row>
    <row r="7301" spans="1:30" ht="409.5" x14ac:dyDescent="0.25">
      <c r="A7301">
        <f t="shared" ca="1" si="114"/>
        <v>16665</v>
      </c>
      <c r="B7301" t="s">
        <v>334</v>
      </c>
      <c r="C7301" t="s">
        <v>45</v>
      </c>
      <c r="F7301" t="s">
        <v>5291</v>
      </c>
      <c r="O7301" t="s">
        <v>33</v>
      </c>
      <c r="W7301">
        <v>15</v>
      </c>
      <c r="X7301" t="s">
        <v>34</v>
      </c>
      <c r="Y7301" t="s">
        <v>5292</v>
      </c>
      <c r="Z7301" s="1" t="s">
        <v>5293</v>
      </c>
      <c r="AA7301" t="s">
        <v>5294</v>
      </c>
      <c r="AB7301">
        <v>-181686</v>
      </c>
      <c r="AC7301" t="s">
        <v>38</v>
      </c>
      <c r="AD7301">
        <v>98052</v>
      </c>
    </row>
    <row r="7302" spans="1:30" ht="285" x14ac:dyDescent="0.25">
      <c r="A7302">
        <f t="shared" ca="1" si="114"/>
        <v>3832</v>
      </c>
      <c r="C7302" t="s">
        <v>45</v>
      </c>
      <c r="F7302" t="s">
        <v>18016</v>
      </c>
      <c r="O7302" t="s">
        <v>367</v>
      </c>
      <c r="Y7302" t="s">
        <v>18017</v>
      </c>
      <c r="Z7302" s="1" t="s">
        <v>18018</v>
      </c>
      <c r="AA7302" t="s">
        <v>18019</v>
      </c>
      <c r="AB7302">
        <v>-181678</v>
      </c>
      <c r="AC7302" t="s">
        <v>38</v>
      </c>
      <c r="AD7302">
        <v>98033</v>
      </c>
    </row>
    <row r="7303" spans="1:30" x14ac:dyDescent="0.25">
      <c r="A7303">
        <f t="shared" ca="1" si="114"/>
        <v>17701</v>
      </c>
      <c r="B7303" t="s">
        <v>677</v>
      </c>
      <c r="C7303" t="s">
        <v>80</v>
      </c>
      <c r="F7303" t="s">
        <v>14353</v>
      </c>
      <c r="G7303">
        <v>0</v>
      </c>
      <c r="O7303" t="s">
        <v>168</v>
      </c>
      <c r="Y7303" t="s">
        <v>14354</v>
      </c>
      <c r="Z7303" t="s">
        <v>17734</v>
      </c>
      <c r="AA7303" t="s">
        <v>17735</v>
      </c>
      <c r="AB7303" t="s">
        <v>17736</v>
      </c>
      <c r="AC7303" t="s">
        <v>1449</v>
      </c>
      <c r="AD7303">
        <v>28036</v>
      </c>
    </row>
    <row r="7304" spans="1:30" ht="409.5" x14ac:dyDescent="0.25">
      <c r="A7304">
        <f t="shared" ca="1" si="114"/>
        <v>5410</v>
      </c>
      <c r="B7304" t="s">
        <v>230</v>
      </c>
      <c r="C7304" t="s">
        <v>45</v>
      </c>
      <c r="O7304" t="s">
        <v>33</v>
      </c>
      <c r="X7304" t="s">
        <v>34</v>
      </c>
      <c r="Y7304" t="s">
        <v>22321</v>
      </c>
      <c r="Z7304" s="1" t="s">
        <v>23089</v>
      </c>
      <c r="AA7304" t="s">
        <v>22580</v>
      </c>
      <c r="AB7304">
        <v>-170054</v>
      </c>
    </row>
    <row r="7305" spans="1:30" x14ac:dyDescent="0.25">
      <c r="A7305">
        <f t="shared" ca="1" si="114"/>
        <v>13225</v>
      </c>
      <c r="B7305" t="s">
        <v>73</v>
      </c>
      <c r="C7305" t="s">
        <v>74</v>
      </c>
      <c r="O7305" t="s">
        <v>63</v>
      </c>
      <c r="X7305" t="s">
        <v>34</v>
      </c>
      <c r="Y7305" t="s">
        <v>42673</v>
      </c>
      <c r="Z7305" t="s">
        <v>42674</v>
      </c>
      <c r="AA7305" t="s">
        <v>42675</v>
      </c>
      <c r="AB7305">
        <v>-181395</v>
      </c>
    </row>
    <row r="7306" spans="1:30" x14ac:dyDescent="0.25">
      <c r="A7306">
        <f t="shared" ca="1" si="114"/>
        <v>12487</v>
      </c>
      <c r="B7306" t="s">
        <v>73</v>
      </c>
      <c r="C7306" t="s">
        <v>74</v>
      </c>
      <c r="O7306" t="s">
        <v>33</v>
      </c>
      <c r="W7306">
        <v>30</v>
      </c>
      <c r="X7306" t="s">
        <v>34</v>
      </c>
      <c r="Y7306" t="s">
        <v>43218</v>
      </c>
      <c r="Z7306" t="s">
        <v>43219</v>
      </c>
      <c r="AA7306" t="s">
        <v>43220</v>
      </c>
      <c r="AB7306">
        <v>-181016</v>
      </c>
    </row>
    <row r="7307" spans="1:30" ht="409.5" x14ac:dyDescent="0.25">
      <c r="A7307">
        <f t="shared" ca="1" si="114"/>
        <v>905</v>
      </c>
      <c r="B7307" t="s">
        <v>334</v>
      </c>
      <c r="C7307" t="s">
        <v>45</v>
      </c>
      <c r="F7307" t="s">
        <v>863</v>
      </c>
      <c r="N7307" s="1" t="s">
        <v>4465</v>
      </c>
      <c r="O7307" t="s">
        <v>33</v>
      </c>
      <c r="V7307" t="s">
        <v>20766</v>
      </c>
      <c r="W7307">
        <v>30</v>
      </c>
      <c r="X7307" t="s">
        <v>34</v>
      </c>
      <c r="Y7307" t="s">
        <v>864</v>
      </c>
      <c r="Z7307" s="1" t="s">
        <v>20767</v>
      </c>
      <c r="AA7307" t="s">
        <v>20768</v>
      </c>
      <c r="AB7307">
        <v>-162070</v>
      </c>
      <c r="AC7307" t="s">
        <v>38</v>
      </c>
      <c r="AD7307">
        <v>98154</v>
      </c>
    </row>
    <row r="7308" spans="1:30" x14ac:dyDescent="0.25">
      <c r="A7308">
        <f t="shared" ca="1" si="114"/>
        <v>12406</v>
      </c>
      <c r="B7308" t="s">
        <v>164</v>
      </c>
      <c r="C7308" t="s">
        <v>165</v>
      </c>
      <c r="G7308">
        <v>0</v>
      </c>
      <c r="O7308" t="s">
        <v>33</v>
      </c>
      <c r="Y7308" t="s">
        <v>25394</v>
      </c>
      <c r="Z7308" t="s">
        <v>25395</v>
      </c>
      <c r="AA7308" t="s">
        <v>25396</v>
      </c>
      <c r="AB7308" t="s">
        <v>25397</v>
      </c>
    </row>
    <row r="7309" spans="1:30" x14ac:dyDescent="0.25">
      <c r="A7309">
        <f t="shared" ca="1" si="114"/>
        <v>9448</v>
      </c>
      <c r="B7309" t="s">
        <v>79</v>
      </c>
      <c r="C7309" t="s">
        <v>80</v>
      </c>
      <c r="F7309" t="s">
        <v>7435</v>
      </c>
      <c r="O7309" t="s">
        <v>33</v>
      </c>
      <c r="Y7309" t="s">
        <v>7436</v>
      </c>
      <c r="Z7309" t="s">
        <v>26530</v>
      </c>
      <c r="AA7309" t="s">
        <v>26531</v>
      </c>
      <c r="AB7309">
        <v>-172266</v>
      </c>
      <c r="AC7309" t="s">
        <v>38</v>
      </c>
      <c r="AD7309">
        <v>98237</v>
      </c>
    </row>
    <row r="7310" spans="1:30" x14ac:dyDescent="0.25">
      <c r="A7310">
        <f t="shared" ca="1" si="114"/>
        <v>12067</v>
      </c>
      <c r="B7310" t="s">
        <v>739</v>
      </c>
      <c r="C7310" t="s">
        <v>686</v>
      </c>
      <c r="F7310" t="s">
        <v>1194</v>
      </c>
      <c r="G7310">
        <v>0</v>
      </c>
      <c r="O7310" t="s">
        <v>33</v>
      </c>
      <c r="Y7310" t="s">
        <v>28506</v>
      </c>
      <c r="Z7310" t="s">
        <v>30136</v>
      </c>
      <c r="AA7310" t="s">
        <v>30137</v>
      </c>
      <c r="AB7310" t="s">
        <v>30138</v>
      </c>
    </row>
    <row r="7311" spans="1:30" x14ac:dyDescent="0.25">
      <c r="A7311">
        <f t="shared" ca="1" si="114"/>
        <v>19104</v>
      </c>
      <c r="B7311" t="s">
        <v>334</v>
      </c>
      <c r="C7311" t="s">
        <v>45</v>
      </c>
      <c r="F7311" t="s">
        <v>18991</v>
      </c>
      <c r="O7311" t="s">
        <v>155</v>
      </c>
      <c r="X7311" t="s">
        <v>34</v>
      </c>
      <c r="Y7311" t="s">
        <v>18992</v>
      </c>
      <c r="Z7311" t="s">
        <v>18993</v>
      </c>
      <c r="AA7311" t="s">
        <v>18994</v>
      </c>
      <c r="AB7311">
        <v>-170747</v>
      </c>
    </row>
    <row r="7312" spans="1:30" x14ac:dyDescent="0.25">
      <c r="A7312">
        <f t="shared" ca="1" si="114"/>
        <v>10236</v>
      </c>
      <c r="B7312" t="s">
        <v>79</v>
      </c>
      <c r="C7312" t="s">
        <v>80</v>
      </c>
      <c r="F7312" t="s">
        <v>6778</v>
      </c>
      <c r="O7312" t="s">
        <v>33</v>
      </c>
      <c r="Y7312" t="s">
        <v>13166</v>
      </c>
      <c r="Z7312" t="s">
        <v>38151</v>
      </c>
      <c r="AA7312" t="s">
        <v>38152</v>
      </c>
      <c r="AB7312">
        <v>-163195</v>
      </c>
      <c r="AC7312" t="s">
        <v>38</v>
      </c>
      <c r="AD7312">
        <v>99201</v>
      </c>
    </row>
    <row r="7313" spans="1:30" x14ac:dyDescent="0.25">
      <c r="A7313">
        <f t="shared" ca="1" si="114"/>
        <v>3301</v>
      </c>
      <c r="B7313" t="s">
        <v>96</v>
      </c>
      <c r="C7313" t="s">
        <v>97</v>
      </c>
      <c r="F7313" t="s">
        <v>38785</v>
      </c>
      <c r="G7313">
        <v>0</v>
      </c>
      <c r="O7313" t="s">
        <v>33</v>
      </c>
      <c r="X7313" t="s">
        <v>34</v>
      </c>
      <c r="Y7313" t="s">
        <v>22560</v>
      </c>
      <c r="Z7313" t="s">
        <v>38786</v>
      </c>
      <c r="AA7313" t="s">
        <v>38787</v>
      </c>
      <c r="AB7313" t="s">
        <v>38788</v>
      </c>
      <c r="AC7313" t="s">
        <v>38</v>
      </c>
      <c r="AD7313">
        <v>98502</v>
      </c>
    </row>
    <row r="7314" spans="1:30" x14ac:dyDescent="0.25">
      <c r="A7314">
        <f t="shared" ca="1" si="114"/>
        <v>13183</v>
      </c>
      <c r="B7314" t="s">
        <v>244</v>
      </c>
      <c r="C7314" t="s">
        <v>245</v>
      </c>
      <c r="F7314" t="s">
        <v>160</v>
      </c>
      <c r="O7314" t="s">
        <v>33</v>
      </c>
      <c r="X7314" t="s">
        <v>34</v>
      </c>
      <c r="Y7314" t="s">
        <v>8991</v>
      </c>
      <c r="Z7314" t="s">
        <v>8992</v>
      </c>
      <c r="AA7314" t="s">
        <v>8993</v>
      </c>
      <c r="AB7314">
        <v>-161763</v>
      </c>
      <c r="AC7314" t="s">
        <v>38</v>
      </c>
      <c r="AD7314">
        <v>98901</v>
      </c>
    </row>
    <row r="7315" spans="1:30" ht="285" x14ac:dyDescent="0.25">
      <c r="A7315">
        <f t="shared" ca="1" si="114"/>
        <v>2196</v>
      </c>
      <c r="B7315" t="s">
        <v>739</v>
      </c>
      <c r="C7315" t="s">
        <v>686</v>
      </c>
      <c r="F7315" t="s">
        <v>17718</v>
      </c>
      <c r="G7315">
        <v>0</v>
      </c>
      <c r="O7315" t="s">
        <v>63</v>
      </c>
      <c r="X7315" t="s">
        <v>34</v>
      </c>
      <c r="Y7315" t="s">
        <v>3142</v>
      </c>
      <c r="Z7315" s="1" t="s">
        <v>17719</v>
      </c>
      <c r="AA7315" t="s">
        <v>17720</v>
      </c>
      <c r="AB7315" t="s">
        <v>17721</v>
      </c>
      <c r="AC7315" t="s">
        <v>38</v>
      </c>
      <c r="AD7315">
        <v>98506</v>
      </c>
    </row>
    <row r="7316" spans="1:30" x14ac:dyDescent="0.25">
      <c r="A7316">
        <f t="shared" ca="1" si="114"/>
        <v>14283</v>
      </c>
      <c r="B7316" t="s">
        <v>73</v>
      </c>
      <c r="C7316" t="s">
        <v>74</v>
      </c>
      <c r="F7316" t="s">
        <v>19414</v>
      </c>
      <c r="G7316">
        <v>0</v>
      </c>
      <c r="O7316" t="s">
        <v>63</v>
      </c>
      <c r="X7316" t="s">
        <v>34</v>
      </c>
      <c r="Y7316" t="s">
        <v>19415</v>
      </c>
      <c r="Z7316" t="s">
        <v>42875</v>
      </c>
      <c r="AA7316" t="s">
        <v>42876</v>
      </c>
      <c r="AB7316" t="s">
        <v>42877</v>
      </c>
      <c r="AC7316" t="s">
        <v>1910</v>
      </c>
      <c r="AD7316">
        <v>19104</v>
      </c>
    </row>
    <row r="7317" spans="1:30" x14ac:dyDescent="0.25">
      <c r="A7317">
        <f t="shared" ca="1" si="114"/>
        <v>7212</v>
      </c>
      <c r="B7317" t="s">
        <v>30</v>
      </c>
      <c r="C7317" t="s">
        <v>31</v>
      </c>
      <c r="F7317" t="s">
        <v>40494</v>
      </c>
      <c r="G7317">
        <v>0</v>
      </c>
      <c r="O7317" t="s">
        <v>33</v>
      </c>
      <c r="X7317" t="s">
        <v>34</v>
      </c>
      <c r="Y7317" t="s">
        <v>40495</v>
      </c>
      <c r="Z7317" t="s">
        <v>40496</v>
      </c>
      <c r="AA7317" t="s">
        <v>40496</v>
      </c>
      <c r="AB7317" t="s">
        <v>40497</v>
      </c>
      <c r="AC7317" t="s">
        <v>38</v>
      </c>
      <c r="AD7317">
        <v>98370</v>
      </c>
    </row>
    <row r="7318" spans="1:30" x14ac:dyDescent="0.25">
      <c r="A7318">
        <f t="shared" ca="1" si="114"/>
        <v>2901</v>
      </c>
      <c r="B7318" t="s">
        <v>73</v>
      </c>
      <c r="C7318" t="s">
        <v>74</v>
      </c>
      <c r="O7318" t="s">
        <v>33</v>
      </c>
      <c r="X7318" t="s">
        <v>34</v>
      </c>
      <c r="Y7318" t="s">
        <v>28773</v>
      </c>
      <c r="Z7318" t="s">
        <v>28774</v>
      </c>
      <c r="AA7318" t="s">
        <v>28775</v>
      </c>
      <c r="AB7318">
        <v>-161004</v>
      </c>
      <c r="AC7318" t="s">
        <v>38</v>
      </c>
      <c r="AD7318">
        <v>98199</v>
      </c>
    </row>
    <row r="7319" spans="1:30" x14ac:dyDescent="0.25">
      <c r="A7319">
        <f t="shared" ca="1" si="114"/>
        <v>10332</v>
      </c>
      <c r="B7319" t="s">
        <v>677</v>
      </c>
      <c r="C7319" t="s">
        <v>80</v>
      </c>
      <c r="F7319" t="s">
        <v>6810</v>
      </c>
      <c r="G7319">
        <v>0</v>
      </c>
      <c r="O7319" t="s">
        <v>33</v>
      </c>
      <c r="Y7319" t="s">
        <v>6811</v>
      </c>
      <c r="Z7319" t="s">
        <v>6812</v>
      </c>
      <c r="AA7319" t="s">
        <v>6813</v>
      </c>
      <c r="AB7319" t="s">
        <v>6814</v>
      </c>
      <c r="AC7319" t="s">
        <v>38</v>
      </c>
      <c r="AD7319">
        <v>98046</v>
      </c>
    </row>
    <row r="7320" spans="1:30" x14ac:dyDescent="0.25">
      <c r="A7320">
        <f t="shared" ca="1" si="114"/>
        <v>10199</v>
      </c>
      <c r="B7320" t="s">
        <v>68</v>
      </c>
      <c r="C7320" t="s">
        <v>45</v>
      </c>
      <c r="O7320" t="s">
        <v>63</v>
      </c>
      <c r="X7320" t="s">
        <v>34</v>
      </c>
      <c r="Y7320" t="s">
        <v>19948</v>
      </c>
      <c r="Z7320" t="s">
        <v>19949</v>
      </c>
      <c r="AA7320" t="s">
        <v>19950</v>
      </c>
      <c r="AB7320">
        <v>-162511</v>
      </c>
    </row>
    <row r="7321" spans="1:30" x14ac:dyDescent="0.25">
      <c r="A7321">
        <f t="shared" ca="1" si="114"/>
        <v>5275</v>
      </c>
      <c r="B7321" t="s">
        <v>39</v>
      </c>
      <c r="C7321" t="s">
        <v>165</v>
      </c>
      <c r="F7321" t="s">
        <v>69</v>
      </c>
      <c r="G7321">
        <v>0</v>
      </c>
      <c r="O7321" t="s">
        <v>33</v>
      </c>
      <c r="X7321" t="s">
        <v>34</v>
      </c>
      <c r="Y7321" t="s">
        <v>725</v>
      </c>
      <c r="Z7321" t="s">
        <v>40498</v>
      </c>
      <c r="AA7321" t="s">
        <v>40498</v>
      </c>
      <c r="AB7321" t="s">
        <v>40499</v>
      </c>
      <c r="AC7321" t="s">
        <v>38</v>
      </c>
      <c r="AD7321">
        <v>98121</v>
      </c>
    </row>
    <row r="7322" spans="1:30" x14ac:dyDescent="0.25">
      <c r="A7322">
        <f t="shared" ca="1" si="114"/>
        <v>19065</v>
      </c>
      <c r="B7322" t="s">
        <v>44</v>
      </c>
      <c r="C7322" t="s">
        <v>45</v>
      </c>
      <c r="G7322">
        <v>0</v>
      </c>
      <c r="O7322" t="s">
        <v>33</v>
      </c>
      <c r="X7322" t="s">
        <v>34</v>
      </c>
      <c r="Y7322" t="s">
        <v>31633</v>
      </c>
      <c r="Z7322" t="s">
        <v>31634</v>
      </c>
      <c r="AA7322" t="s">
        <v>31634</v>
      </c>
      <c r="AB7322" t="s">
        <v>31635</v>
      </c>
    </row>
    <row r="7323" spans="1:30" ht="409.5" x14ac:dyDescent="0.25">
      <c r="A7323">
        <f t="shared" ca="1" si="114"/>
        <v>9477</v>
      </c>
      <c r="B7323" t="s">
        <v>178</v>
      </c>
      <c r="C7323" t="s">
        <v>179</v>
      </c>
      <c r="O7323" t="s">
        <v>33</v>
      </c>
      <c r="W7323">
        <v>15</v>
      </c>
      <c r="X7323" t="s">
        <v>34</v>
      </c>
      <c r="Y7323" t="s">
        <v>20494</v>
      </c>
      <c r="Z7323" s="1" t="s">
        <v>20495</v>
      </c>
      <c r="AA7323" t="s">
        <v>20496</v>
      </c>
      <c r="AB7323">
        <v>-181499</v>
      </c>
    </row>
    <row r="7324" spans="1:30" x14ac:dyDescent="0.25">
      <c r="A7324">
        <f t="shared" ca="1" si="114"/>
        <v>3982</v>
      </c>
      <c r="B7324" t="s">
        <v>685</v>
      </c>
      <c r="C7324" t="s">
        <v>686</v>
      </c>
      <c r="F7324" t="s">
        <v>17578</v>
      </c>
      <c r="O7324" t="s">
        <v>33</v>
      </c>
      <c r="Y7324" t="s">
        <v>17579</v>
      </c>
      <c r="Z7324" t="s">
        <v>34979</v>
      </c>
      <c r="AA7324" t="s">
        <v>34951</v>
      </c>
      <c r="AB7324">
        <v>-180412</v>
      </c>
      <c r="AC7324" t="s">
        <v>38</v>
      </c>
      <c r="AD7324">
        <v>98371</v>
      </c>
    </row>
    <row r="7325" spans="1:30" x14ac:dyDescent="0.25">
      <c r="A7325">
        <f t="shared" ca="1" si="114"/>
        <v>16505</v>
      </c>
      <c r="B7325" t="s">
        <v>107</v>
      </c>
      <c r="C7325" t="s">
        <v>108</v>
      </c>
      <c r="F7325" t="s">
        <v>1546</v>
      </c>
      <c r="O7325" t="s">
        <v>33</v>
      </c>
      <c r="W7325">
        <v>15</v>
      </c>
      <c r="X7325" t="s">
        <v>34</v>
      </c>
      <c r="Y7325" t="s">
        <v>5690</v>
      </c>
      <c r="Z7325" t="s">
        <v>5691</v>
      </c>
      <c r="AA7325" t="s">
        <v>5692</v>
      </c>
      <c r="AB7325">
        <v>-180109</v>
      </c>
      <c r="AC7325" t="s">
        <v>38</v>
      </c>
      <c r="AD7325">
        <v>98020</v>
      </c>
    </row>
    <row r="7326" spans="1:30" x14ac:dyDescent="0.25">
      <c r="A7326">
        <f t="shared" ca="1" si="114"/>
        <v>2154</v>
      </c>
      <c r="B7326" t="s">
        <v>685</v>
      </c>
      <c r="C7326" t="s">
        <v>686</v>
      </c>
      <c r="F7326" t="s">
        <v>33124</v>
      </c>
      <c r="G7326">
        <v>0</v>
      </c>
      <c r="O7326" t="s">
        <v>33</v>
      </c>
      <c r="Y7326" t="s">
        <v>31223</v>
      </c>
      <c r="Z7326" t="s">
        <v>34903</v>
      </c>
      <c r="AA7326" t="s">
        <v>34904</v>
      </c>
      <c r="AB7326" t="s">
        <v>34905</v>
      </c>
      <c r="AC7326" t="s">
        <v>102</v>
      </c>
      <c r="AD7326">
        <v>97232</v>
      </c>
    </row>
    <row r="7327" spans="1:30" x14ac:dyDescent="0.25">
      <c r="A7327">
        <f t="shared" ca="1" si="114"/>
        <v>15680</v>
      </c>
      <c r="B7327" t="s">
        <v>79</v>
      </c>
      <c r="C7327" t="s">
        <v>80</v>
      </c>
      <c r="F7327" t="s">
        <v>8213</v>
      </c>
      <c r="O7327" t="s">
        <v>33</v>
      </c>
      <c r="Y7327" t="s">
        <v>26969</v>
      </c>
      <c r="Z7327" t="s">
        <v>27072</v>
      </c>
      <c r="AA7327" t="s">
        <v>27073</v>
      </c>
      <c r="AB7327">
        <v>-173079</v>
      </c>
      <c r="AC7327" t="s">
        <v>38</v>
      </c>
      <c r="AD7327">
        <v>98201</v>
      </c>
    </row>
    <row r="7328" spans="1:30" ht="409.5" x14ac:dyDescent="0.25">
      <c r="A7328">
        <f t="shared" ca="1" si="114"/>
        <v>16132</v>
      </c>
      <c r="B7328" t="s">
        <v>2046</v>
      </c>
      <c r="C7328" t="s">
        <v>80</v>
      </c>
      <c r="F7328" t="s">
        <v>1418</v>
      </c>
      <c r="O7328" t="s">
        <v>33</v>
      </c>
      <c r="Y7328" t="s">
        <v>1419</v>
      </c>
      <c r="Z7328" s="1" t="s">
        <v>11182</v>
      </c>
      <c r="AA7328" t="s">
        <v>11183</v>
      </c>
      <c r="AB7328">
        <v>-163108</v>
      </c>
      <c r="AC7328" t="s">
        <v>38</v>
      </c>
      <c r="AD7328">
        <v>98501</v>
      </c>
    </row>
    <row r="7329" spans="1:30" x14ac:dyDescent="0.25">
      <c r="A7329">
        <f t="shared" ca="1" si="114"/>
        <v>7290</v>
      </c>
      <c r="B7329" t="s">
        <v>178</v>
      </c>
      <c r="C7329" t="s">
        <v>179</v>
      </c>
      <c r="F7329" t="s">
        <v>4110</v>
      </c>
      <c r="O7329" t="s">
        <v>33</v>
      </c>
      <c r="W7329">
        <v>15</v>
      </c>
      <c r="X7329" t="s">
        <v>34</v>
      </c>
      <c r="Y7329" t="s">
        <v>5663</v>
      </c>
      <c r="Z7329" t="s">
        <v>32973</v>
      </c>
      <c r="AA7329" t="s">
        <v>32974</v>
      </c>
      <c r="AB7329">
        <v>-181310</v>
      </c>
      <c r="AC7329" t="s">
        <v>38</v>
      </c>
      <c r="AD7329">
        <v>99352</v>
      </c>
    </row>
    <row r="7330" spans="1:30" x14ac:dyDescent="0.25">
      <c r="A7330">
        <f t="shared" ca="1" si="114"/>
        <v>6433</v>
      </c>
      <c r="B7330" t="s">
        <v>79</v>
      </c>
      <c r="C7330" t="s">
        <v>80</v>
      </c>
      <c r="F7330" t="s">
        <v>81</v>
      </c>
      <c r="O7330" t="s">
        <v>33</v>
      </c>
      <c r="Y7330" t="s">
        <v>920</v>
      </c>
      <c r="Z7330" t="s">
        <v>26263</v>
      </c>
      <c r="AA7330" t="s">
        <v>26264</v>
      </c>
      <c r="AB7330">
        <v>-172264</v>
      </c>
      <c r="AC7330" t="s">
        <v>38</v>
      </c>
      <c r="AD7330">
        <v>98668</v>
      </c>
    </row>
    <row r="7331" spans="1:30" x14ac:dyDescent="0.25">
      <c r="A7331">
        <f t="shared" ca="1" si="114"/>
        <v>880</v>
      </c>
      <c r="B7331" t="s">
        <v>73</v>
      </c>
      <c r="C7331" t="s">
        <v>74</v>
      </c>
      <c r="O7331" t="s">
        <v>63</v>
      </c>
      <c r="X7331" t="s">
        <v>34</v>
      </c>
      <c r="Y7331" t="s">
        <v>41394</v>
      </c>
      <c r="Z7331" t="s">
        <v>41395</v>
      </c>
      <c r="AA7331" t="s">
        <v>41396</v>
      </c>
      <c r="AB7331">
        <v>-171219</v>
      </c>
    </row>
    <row r="7332" spans="1:30" x14ac:dyDescent="0.25">
      <c r="A7332">
        <f t="shared" ca="1" si="114"/>
        <v>10882</v>
      </c>
      <c r="B7332" t="s">
        <v>30</v>
      </c>
      <c r="C7332" t="s">
        <v>31</v>
      </c>
      <c r="F7332" t="s">
        <v>40778</v>
      </c>
      <c r="O7332" t="s">
        <v>63</v>
      </c>
      <c r="X7332" t="s">
        <v>34</v>
      </c>
      <c r="Y7332" t="s">
        <v>42570</v>
      </c>
      <c r="Z7332" t="s">
        <v>42571</v>
      </c>
      <c r="AA7332" t="s">
        <v>42572</v>
      </c>
      <c r="AB7332">
        <v>-161149</v>
      </c>
      <c r="AC7332" t="s">
        <v>38</v>
      </c>
      <c r="AD7332">
        <v>98402</v>
      </c>
    </row>
    <row r="7333" spans="1:30" x14ac:dyDescent="0.25">
      <c r="A7333">
        <f t="shared" ca="1" si="114"/>
        <v>7426</v>
      </c>
      <c r="B7333" t="s">
        <v>178</v>
      </c>
      <c r="C7333" t="s">
        <v>179</v>
      </c>
      <c r="F7333" t="s">
        <v>4512</v>
      </c>
      <c r="O7333" t="s">
        <v>33</v>
      </c>
      <c r="X7333" t="s">
        <v>34</v>
      </c>
      <c r="Y7333" t="s">
        <v>27211</v>
      </c>
      <c r="Z7333" t="s">
        <v>38400</v>
      </c>
      <c r="AA7333" t="s">
        <v>38392</v>
      </c>
      <c r="AB7333">
        <v>-172477</v>
      </c>
      <c r="AC7333" t="s">
        <v>38</v>
      </c>
      <c r="AD7333">
        <v>98902</v>
      </c>
    </row>
    <row r="7334" spans="1:30" ht="409.5" x14ac:dyDescent="0.25">
      <c r="A7334">
        <f t="shared" ca="1" si="114"/>
        <v>6545</v>
      </c>
      <c r="B7334" t="s">
        <v>334</v>
      </c>
      <c r="C7334" t="s">
        <v>45</v>
      </c>
      <c r="F7334" t="s">
        <v>20250</v>
      </c>
      <c r="O7334" t="s">
        <v>33</v>
      </c>
      <c r="X7334" t="s">
        <v>34</v>
      </c>
      <c r="Y7334" t="s">
        <v>22651</v>
      </c>
      <c r="Z7334" s="1" t="s">
        <v>24781</v>
      </c>
      <c r="AA7334" t="s">
        <v>24779</v>
      </c>
      <c r="AB7334">
        <v>-160032</v>
      </c>
      <c r="AC7334" t="s">
        <v>102</v>
      </c>
      <c r="AD7334">
        <v>97302</v>
      </c>
    </row>
    <row r="7335" spans="1:30" x14ac:dyDescent="0.25">
      <c r="A7335">
        <f t="shared" ca="1" si="114"/>
        <v>7850</v>
      </c>
      <c r="B7335" t="s">
        <v>73</v>
      </c>
      <c r="C7335" t="s">
        <v>74</v>
      </c>
      <c r="F7335" t="s">
        <v>3064</v>
      </c>
      <c r="G7335">
        <v>0</v>
      </c>
      <c r="O7335" t="s">
        <v>33</v>
      </c>
      <c r="Y7335" t="s">
        <v>35976</v>
      </c>
      <c r="Z7335" t="s">
        <v>36618</v>
      </c>
      <c r="AA7335" t="s">
        <v>36619</v>
      </c>
      <c r="AB7335" t="s">
        <v>36620</v>
      </c>
    </row>
    <row r="7336" spans="1:30" x14ac:dyDescent="0.25">
      <c r="A7336">
        <f t="shared" ca="1" si="114"/>
        <v>7425</v>
      </c>
      <c r="B7336" t="s">
        <v>73</v>
      </c>
      <c r="C7336" t="s">
        <v>74</v>
      </c>
      <c r="F7336" t="s">
        <v>4212</v>
      </c>
      <c r="O7336" t="s">
        <v>33</v>
      </c>
      <c r="Y7336" t="s">
        <v>4213</v>
      </c>
      <c r="Z7336" t="s">
        <v>40453</v>
      </c>
      <c r="AA7336" t="s">
        <v>40454</v>
      </c>
      <c r="AB7336">
        <v>-162850</v>
      </c>
    </row>
    <row r="7337" spans="1:30" ht="409.5" x14ac:dyDescent="0.25">
      <c r="A7337">
        <f t="shared" ca="1" si="114"/>
        <v>15561</v>
      </c>
      <c r="B7337" t="s">
        <v>124</v>
      </c>
      <c r="C7337" t="s">
        <v>45</v>
      </c>
      <c r="O7337" t="s">
        <v>33</v>
      </c>
      <c r="X7337" t="s">
        <v>34</v>
      </c>
      <c r="Y7337" t="s">
        <v>2299</v>
      </c>
      <c r="Z7337" s="1" t="s">
        <v>24808</v>
      </c>
      <c r="AA7337" t="s">
        <v>24809</v>
      </c>
      <c r="AB7337">
        <v>-171967</v>
      </c>
      <c r="AC7337" t="s">
        <v>38</v>
      </c>
      <c r="AD7337">
        <v>98104</v>
      </c>
    </row>
    <row r="7338" spans="1:30" x14ac:dyDescent="0.25">
      <c r="A7338">
        <f t="shared" ca="1" si="114"/>
        <v>1593</v>
      </c>
      <c r="B7338" t="s">
        <v>276</v>
      </c>
      <c r="C7338" t="s">
        <v>45</v>
      </c>
      <c r="F7338" t="s">
        <v>32557</v>
      </c>
      <c r="G7338">
        <v>0</v>
      </c>
      <c r="N7338" t="s">
        <v>32562</v>
      </c>
      <c r="O7338" t="s">
        <v>52</v>
      </c>
      <c r="X7338" t="s">
        <v>34</v>
      </c>
      <c r="Y7338" t="s">
        <v>32558</v>
      </c>
      <c r="Z7338" t="s">
        <v>32562</v>
      </c>
      <c r="AA7338" t="s">
        <v>32563</v>
      </c>
      <c r="AB7338" t="s">
        <v>32564</v>
      </c>
      <c r="AC7338" t="s">
        <v>38</v>
      </c>
      <c r="AD7338">
        <v>98007</v>
      </c>
    </row>
    <row r="7339" spans="1:30" ht="345" x14ac:dyDescent="0.25">
      <c r="A7339">
        <f t="shared" ca="1" si="114"/>
        <v>5232</v>
      </c>
      <c r="B7339" t="s">
        <v>334</v>
      </c>
      <c r="C7339" t="s">
        <v>45</v>
      </c>
      <c r="N7339" s="1" t="s">
        <v>19079</v>
      </c>
      <c r="O7339" t="s">
        <v>52</v>
      </c>
      <c r="Q7339" t="s">
        <v>4074</v>
      </c>
      <c r="R7339" t="s">
        <v>851</v>
      </c>
      <c r="S7339" t="s">
        <v>493</v>
      </c>
      <c r="T7339" t="s">
        <v>4466</v>
      </c>
      <c r="U7339" t="s">
        <v>57</v>
      </c>
      <c r="V7339" t="s">
        <v>19080</v>
      </c>
      <c r="W7339">
        <v>15</v>
      </c>
      <c r="X7339" t="s">
        <v>34</v>
      </c>
      <c r="Y7339" t="s">
        <v>19081</v>
      </c>
      <c r="Z7339" t="s">
        <v>19082</v>
      </c>
      <c r="AA7339" t="s">
        <v>19083</v>
      </c>
      <c r="AB7339">
        <v>-161545</v>
      </c>
      <c r="AC7339" t="s">
        <v>38</v>
      </c>
      <c r="AD7339">
        <v>98118</v>
      </c>
    </row>
    <row r="7340" spans="1:30" ht="409.5" x14ac:dyDescent="0.25">
      <c r="A7340">
        <f t="shared" ca="1" si="114"/>
        <v>6796</v>
      </c>
      <c r="B7340" t="s">
        <v>489</v>
      </c>
      <c r="C7340" t="s">
        <v>45</v>
      </c>
      <c r="O7340" t="s">
        <v>33</v>
      </c>
      <c r="W7340">
        <v>30</v>
      </c>
      <c r="X7340" t="s">
        <v>34</v>
      </c>
      <c r="Y7340" t="s">
        <v>2012</v>
      </c>
      <c r="Z7340" s="1" t="s">
        <v>25258</v>
      </c>
      <c r="AA7340" t="s">
        <v>25259</v>
      </c>
      <c r="AB7340">
        <v>-161602</v>
      </c>
    </row>
    <row r="7341" spans="1:30" x14ac:dyDescent="0.25">
      <c r="A7341">
        <f t="shared" ca="1" si="114"/>
        <v>18375</v>
      </c>
      <c r="B7341" t="s">
        <v>96</v>
      </c>
      <c r="C7341" t="s">
        <v>97</v>
      </c>
      <c r="F7341" t="s">
        <v>32393</v>
      </c>
      <c r="G7341">
        <v>0</v>
      </c>
      <c r="O7341" t="s">
        <v>33</v>
      </c>
      <c r="X7341" t="s">
        <v>34</v>
      </c>
      <c r="Y7341" t="s">
        <v>32394</v>
      </c>
      <c r="Z7341" t="s">
        <v>32395</v>
      </c>
      <c r="AA7341" t="s">
        <v>32396</v>
      </c>
      <c r="AB7341" t="s">
        <v>32397</v>
      </c>
      <c r="AC7341" t="s">
        <v>38</v>
      </c>
      <c r="AD7341">
        <v>98660</v>
      </c>
    </row>
    <row r="7342" spans="1:30" x14ac:dyDescent="0.25">
      <c r="A7342">
        <f t="shared" ca="1" si="114"/>
        <v>15597</v>
      </c>
      <c r="B7342" t="s">
        <v>68</v>
      </c>
      <c r="C7342" t="s">
        <v>45</v>
      </c>
      <c r="F7342" t="s">
        <v>783</v>
      </c>
      <c r="N7342" t="s">
        <v>784</v>
      </c>
      <c r="O7342" t="s">
        <v>33</v>
      </c>
      <c r="W7342">
        <v>15</v>
      </c>
      <c r="X7342" t="s">
        <v>34</v>
      </c>
      <c r="Y7342" t="s">
        <v>785</v>
      </c>
      <c r="Z7342" t="s">
        <v>786</v>
      </c>
      <c r="AA7342" t="s">
        <v>787</v>
      </c>
      <c r="AB7342">
        <v>-171617</v>
      </c>
    </row>
    <row r="7343" spans="1:30" ht="360" x14ac:dyDescent="0.25">
      <c r="A7343">
        <f t="shared" ca="1" si="114"/>
        <v>10338</v>
      </c>
      <c r="B7343" t="s">
        <v>489</v>
      </c>
      <c r="C7343" t="s">
        <v>45</v>
      </c>
      <c r="N7343" t="s">
        <v>2402</v>
      </c>
      <c r="O7343" t="s">
        <v>52</v>
      </c>
      <c r="Q7343" t="s">
        <v>1145</v>
      </c>
      <c r="W7343">
        <v>60</v>
      </c>
      <c r="X7343" t="s">
        <v>34</v>
      </c>
      <c r="Y7343" t="s">
        <v>2656</v>
      </c>
      <c r="Z7343" t="s">
        <v>2657</v>
      </c>
      <c r="AA7343" s="1" t="s">
        <v>2658</v>
      </c>
      <c r="AB7343">
        <v>-163595</v>
      </c>
      <c r="AC7343" t="s">
        <v>38</v>
      </c>
      <c r="AD7343">
        <v>98402</v>
      </c>
    </row>
    <row r="7344" spans="1:30" x14ac:dyDescent="0.25">
      <c r="A7344">
        <f t="shared" ca="1" si="114"/>
        <v>3139</v>
      </c>
      <c r="B7344" t="s">
        <v>2046</v>
      </c>
      <c r="C7344" t="s">
        <v>80</v>
      </c>
      <c r="F7344" t="s">
        <v>7533</v>
      </c>
      <c r="O7344" t="s">
        <v>33</v>
      </c>
      <c r="Y7344" t="s">
        <v>7534</v>
      </c>
      <c r="Z7344" t="s">
        <v>11567</v>
      </c>
      <c r="AA7344" t="s">
        <v>11568</v>
      </c>
      <c r="AB7344">
        <v>-160491</v>
      </c>
      <c r="AC7344" t="s">
        <v>38</v>
      </c>
      <c r="AD7344">
        <v>98057</v>
      </c>
    </row>
    <row r="7345" spans="1:30" x14ac:dyDescent="0.25">
      <c r="A7345">
        <f t="shared" ca="1" si="114"/>
        <v>8485</v>
      </c>
      <c r="B7345" t="s">
        <v>739</v>
      </c>
      <c r="C7345" t="s">
        <v>686</v>
      </c>
      <c r="F7345" t="s">
        <v>29351</v>
      </c>
      <c r="O7345" t="s">
        <v>33</v>
      </c>
      <c r="Y7345" t="s">
        <v>29352</v>
      </c>
      <c r="Z7345" t="s">
        <v>30648</v>
      </c>
      <c r="AA7345" t="s">
        <v>30649</v>
      </c>
      <c r="AB7345">
        <v>-162535</v>
      </c>
      <c r="AC7345" t="s">
        <v>38</v>
      </c>
      <c r="AD7345">
        <v>98409</v>
      </c>
    </row>
    <row r="7346" spans="1:30" ht="409.5" x14ac:dyDescent="0.25">
      <c r="A7346">
        <f t="shared" ca="1" si="114"/>
        <v>9347</v>
      </c>
      <c r="B7346" t="s">
        <v>39</v>
      </c>
      <c r="F7346" t="s">
        <v>5404</v>
      </c>
      <c r="N7346" t="s">
        <v>465</v>
      </c>
      <c r="O7346" t="s">
        <v>168</v>
      </c>
      <c r="X7346" t="s">
        <v>34</v>
      </c>
      <c r="Y7346" t="s">
        <v>5405</v>
      </c>
      <c r="Z7346" s="1" t="s">
        <v>5406</v>
      </c>
      <c r="AA7346" t="s">
        <v>5407</v>
      </c>
      <c r="AB7346">
        <v>-170551</v>
      </c>
      <c r="AC7346" t="s">
        <v>38</v>
      </c>
      <c r="AD7346">
        <v>98121</v>
      </c>
    </row>
    <row r="7347" spans="1:30" ht="409.5" x14ac:dyDescent="0.25">
      <c r="A7347">
        <f t="shared" ca="1" si="114"/>
        <v>3231</v>
      </c>
      <c r="B7347" t="s">
        <v>2046</v>
      </c>
      <c r="C7347" t="s">
        <v>80</v>
      </c>
      <c r="F7347" t="s">
        <v>1024</v>
      </c>
      <c r="O7347" t="s">
        <v>33</v>
      </c>
      <c r="Y7347" t="s">
        <v>1025</v>
      </c>
      <c r="Z7347" s="1" t="s">
        <v>10624</v>
      </c>
      <c r="AA7347" t="s">
        <v>10618</v>
      </c>
      <c r="AB7347">
        <v>-172941</v>
      </c>
      <c r="AC7347" t="s">
        <v>102</v>
      </c>
      <c r="AD7347">
        <v>97219</v>
      </c>
    </row>
    <row r="7348" spans="1:30" ht="409.5" x14ac:dyDescent="0.25">
      <c r="A7348">
        <f t="shared" ca="1" si="114"/>
        <v>5553</v>
      </c>
      <c r="B7348" t="s">
        <v>178</v>
      </c>
      <c r="C7348" t="s">
        <v>179</v>
      </c>
      <c r="O7348" t="s">
        <v>63</v>
      </c>
      <c r="X7348" t="s">
        <v>34</v>
      </c>
      <c r="Y7348" t="s">
        <v>16785</v>
      </c>
      <c r="Z7348" s="1" t="s">
        <v>39453</v>
      </c>
      <c r="AA7348" t="s">
        <v>39454</v>
      </c>
      <c r="AB7348">
        <v>-171984</v>
      </c>
      <c r="AC7348" t="s">
        <v>135</v>
      </c>
      <c r="AD7348">
        <v>55417</v>
      </c>
    </row>
    <row r="7349" spans="1:30" x14ac:dyDescent="0.25">
      <c r="A7349">
        <f t="shared" ca="1" si="114"/>
        <v>2606</v>
      </c>
      <c r="B7349" t="s">
        <v>2046</v>
      </c>
      <c r="C7349" t="s">
        <v>80</v>
      </c>
      <c r="F7349" t="s">
        <v>6552</v>
      </c>
      <c r="G7349">
        <v>0</v>
      </c>
      <c r="O7349" t="s">
        <v>33</v>
      </c>
      <c r="Y7349" t="s">
        <v>6553</v>
      </c>
      <c r="Z7349" t="s">
        <v>16053</v>
      </c>
      <c r="AA7349" t="s">
        <v>16054</v>
      </c>
      <c r="AB7349" t="s">
        <v>16055</v>
      </c>
      <c r="AC7349" t="s">
        <v>38</v>
      </c>
      <c r="AD7349">
        <v>98665</v>
      </c>
    </row>
    <row r="7350" spans="1:30" ht="300" x14ac:dyDescent="0.25">
      <c r="A7350">
        <f t="shared" ca="1" si="114"/>
        <v>3983</v>
      </c>
      <c r="B7350" t="s">
        <v>96</v>
      </c>
      <c r="C7350" t="s">
        <v>97</v>
      </c>
      <c r="F7350" t="s">
        <v>39691</v>
      </c>
      <c r="O7350" t="s">
        <v>33</v>
      </c>
      <c r="X7350" t="s">
        <v>34</v>
      </c>
      <c r="Y7350" t="s">
        <v>39692</v>
      </c>
      <c r="Z7350" s="1" t="s">
        <v>39940</v>
      </c>
      <c r="AA7350" t="s">
        <v>39941</v>
      </c>
      <c r="AB7350">
        <v>-172702</v>
      </c>
      <c r="AC7350" t="s">
        <v>38</v>
      </c>
      <c r="AD7350">
        <v>98502</v>
      </c>
    </row>
    <row r="7351" spans="1:30" ht="405" x14ac:dyDescent="0.25">
      <c r="A7351">
        <f t="shared" ca="1" si="114"/>
        <v>3233</v>
      </c>
      <c r="B7351" t="s">
        <v>3712</v>
      </c>
      <c r="C7351" t="s">
        <v>16820</v>
      </c>
      <c r="F7351" t="s">
        <v>2283</v>
      </c>
      <c r="G7351">
        <v>0</v>
      </c>
      <c r="O7351" t="s">
        <v>33</v>
      </c>
      <c r="X7351" t="s">
        <v>34</v>
      </c>
      <c r="Y7351" t="s">
        <v>2284</v>
      </c>
      <c r="Z7351" s="1" t="s">
        <v>24719</v>
      </c>
      <c r="AA7351" t="s">
        <v>24706</v>
      </c>
      <c r="AB7351" t="s">
        <v>24720</v>
      </c>
      <c r="AC7351" t="s">
        <v>38</v>
      </c>
      <c r="AD7351">
        <v>98006</v>
      </c>
    </row>
    <row r="7352" spans="1:30" x14ac:dyDescent="0.25">
      <c r="A7352">
        <f t="shared" ca="1" si="114"/>
        <v>3935</v>
      </c>
      <c r="B7352" t="s">
        <v>334</v>
      </c>
      <c r="C7352" t="s">
        <v>45</v>
      </c>
      <c r="O7352" t="s">
        <v>63</v>
      </c>
      <c r="X7352" t="s">
        <v>34</v>
      </c>
      <c r="Y7352" t="s">
        <v>43495</v>
      </c>
      <c r="Z7352" t="s">
        <v>43496</v>
      </c>
      <c r="AA7352" t="s">
        <v>21261</v>
      </c>
      <c r="AB7352">
        <v>-163538</v>
      </c>
    </row>
    <row r="7353" spans="1:30" x14ac:dyDescent="0.25">
      <c r="A7353">
        <f t="shared" ca="1" si="114"/>
        <v>408</v>
      </c>
      <c r="B7353" t="s">
        <v>677</v>
      </c>
      <c r="C7353" t="s">
        <v>80</v>
      </c>
      <c r="F7353" t="s">
        <v>413</v>
      </c>
      <c r="G7353">
        <v>0</v>
      </c>
      <c r="O7353" t="s">
        <v>33</v>
      </c>
      <c r="Y7353" t="s">
        <v>6646</v>
      </c>
      <c r="Z7353" t="s">
        <v>8224</v>
      </c>
      <c r="AA7353" t="s">
        <v>8225</v>
      </c>
      <c r="AB7353" t="s">
        <v>8226</v>
      </c>
      <c r="AC7353" t="s">
        <v>38</v>
      </c>
      <c r="AD7353">
        <v>98004</v>
      </c>
    </row>
    <row r="7354" spans="1:30" ht="409.5" x14ac:dyDescent="0.25">
      <c r="A7354">
        <f t="shared" ca="1" si="114"/>
        <v>3417</v>
      </c>
      <c r="B7354" t="s">
        <v>68</v>
      </c>
      <c r="C7354" t="s">
        <v>45</v>
      </c>
      <c r="F7354" t="s">
        <v>43169</v>
      </c>
      <c r="O7354" t="s">
        <v>33</v>
      </c>
      <c r="W7354">
        <v>5</v>
      </c>
      <c r="X7354" t="s">
        <v>34</v>
      </c>
      <c r="Y7354" t="s">
        <v>43170</v>
      </c>
      <c r="Z7354" s="1" t="s">
        <v>43171</v>
      </c>
      <c r="AA7354" t="s">
        <v>43172</v>
      </c>
      <c r="AB7354">
        <v>-170986</v>
      </c>
      <c r="AC7354" t="s">
        <v>38</v>
      </c>
      <c r="AD7354">
        <v>98104</v>
      </c>
    </row>
    <row r="7355" spans="1:30" x14ac:dyDescent="0.25">
      <c r="A7355">
        <f t="shared" ca="1" si="114"/>
        <v>18628</v>
      </c>
      <c r="B7355" t="s">
        <v>2046</v>
      </c>
      <c r="C7355" t="s">
        <v>80</v>
      </c>
      <c r="F7355" t="s">
        <v>1961</v>
      </c>
      <c r="O7355" t="s">
        <v>33</v>
      </c>
      <c r="Y7355" t="s">
        <v>14372</v>
      </c>
      <c r="Z7355" t="s">
        <v>14373</v>
      </c>
      <c r="AA7355" t="s">
        <v>14343</v>
      </c>
      <c r="AB7355">
        <v>-180270</v>
      </c>
      <c r="AC7355" t="s">
        <v>38</v>
      </c>
      <c r="AD7355">
        <v>98105</v>
      </c>
    </row>
    <row r="7356" spans="1:30" x14ac:dyDescent="0.25">
      <c r="A7356">
        <f t="shared" ca="1" si="114"/>
        <v>17295</v>
      </c>
      <c r="B7356" t="s">
        <v>1483</v>
      </c>
      <c r="G7356">
        <v>0</v>
      </c>
      <c r="O7356" t="s">
        <v>33</v>
      </c>
      <c r="X7356" t="s">
        <v>34</v>
      </c>
      <c r="Y7356" t="s">
        <v>24909</v>
      </c>
      <c r="Z7356" t="s">
        <v>24910</v>
      </c>
      <c r="AA7356" t="s">
        <v>24911</v>
      </c>
      <c r="AB7356" t="s">
        <v>24912</v>
      </c>
      <c r="AC7356" t="s">
        <v>38</v>
      </c>
      <c r="AD7356">
        <v>98841</v>
      </c>
    </row>
    <row r="7357" spans="1:30" x14ac:dyDescent="0.25">
      <c r="A7357">
        <f t="shared" ca="1" si="114"/>
        <v>9006</v>
      </c>
      <c r="B7357" t="s">
        <v>178</v>
      </c>
      <c r="F7357" t="s">
        <v>33104</v>
      </c>
      <c r="G7357">
        <v>0</v>
      </c>
      <c r="O7357" t="s">
        <v>33</v>
      </c>
      <c r="X7357" t="s">
        <v>34</v>
      </c>
      <c r="Y7357" t="s">
        <v>19303</v>
      </c>
      <c r="Z7357" t="s">
        <v>33105</v>
      </c>
      <c r="AA7357" t="s">
        <v>33106</v>
      </c>
      <c r="AB7357" t="s">
        <v>33107</v>
      </c>
      <c r="AC7357" t="s">
        <v>38</v>
      </c>
      <c r="AD7357">
        <v>98901</v>
      </c>
    </row>
    <row r="7358" spans="1:30" ht="409.5" x14ac:dyDescent="0.25">
      <c r="A7358">
        <f t="shared" ca="1" si="114"/>
        <v>11137</v>
      </c>
      <c r="B7358" t="s">
        <v>230</v>
      </c>
      <c r="C7358" t="s">
        <v>45</v>
      </c>
      <c r="F7358" t="s">
        <v>20250</v>
      </c>
      <c r="O7358" t="s">
        <v>33</v>
      </c>
      <c r="X7358" t="s">
        <v>34</v>
      </c>
      <c r="Y7358" t="s">
        <v>22643</v>
      </c>
      <c r="Z7358" s="1" t="s">
        <v>23358</v>
      </c>
      <c r="AA7358" t="s">
        <v>22580</v>
      </c>
      <c r="AB7358">
        <v>-172739</v>
      </c>
    </row>
    <row r="7359" spans="1:30" x14ac:dyDescent="0.25">
      <c r="A7359">
        <f t="shared" ca="1" si="114"/>
        <v>16096</v>
      </c>
      <c r="B7359" t="s">
        <v>2046</v>
      </c>
      <c r="C7359" t="s">
        <v>80</v>
      </c>
      <c r="F7359" t="s">
        <v>6810</v>
      </c>
      <c r="G7359">
        <v>0</v>
      </c>
      <c r="O7359" t="s">
        <v>33</v>
      </c>
      <c r="Y7359" t="s">
        <v>6811</v>
      </c>
      <c r="Z7359" t="s">
        <v>13783</v>
      </c>
      <c r="AA7359" t="s">
        <v>13784</v>
      </c>
      <c r="AB7359" t="s">
        <v>13785</v>
      </c>
      <c r="AC7359" t="s">
        <v>38</v>
      </c>
      <c r="AD7359">
        <v>98046</v>
      </c>
    </row>
    <row r="7360" spans="1:30" x14ac:dyDescent="0.25">
      <c r="A7360">
        <f t="shared" ca="1" si="114"/>
        <v>10083</v>
      </c>
      <c r="B7360" t="s">
        <v>73</v>
      </c>
      <c r="C7360" t="s">
        <v>74</v>
      </c>
      <c r="F7360" t="s">
        <v>1365</v>
      </c>
      <c r="G7360">
        <v>0</v>
      </c>
      <c r="O7360" t="s">
        <v>33</v>
      </c>
      <c r="X7360" t="s">
        <v>34</v>
      </c>
      <c r="Y7360" t="s">
        <v>40422</v>
      </c>
      <c r="Z7360" t="s">
        <v>40423</v>
      </c>
      <c r="AA7360" t="s">
        <v>40423</v>
      </c>
      <c r="AB7360" t="s">
        <v>40424</v>
      </c>
      <c r="AC7360" t="s">
        <v>38</v>
      </c>
      <c r="AD7360">
        <v>98233</v>
      </c>
    </row>
    <row r="7361" spans="1:30" x14ac:dyDescent="0.25">
      <c r="A7361">
        <f t="shared" ca="1" si="114"/>
        <v>17545</v>
      </c>
      <c r="B7361" t="s">
        <v>739</v>
      </c>
      <c r="C7361" t="s">
        <v>686</v>
      </c>
      <c r="O7361" t="s">
        <v>8498</v>
      </c>
      <c r="AB7361">
        <v>-171189</v>
      </c>
    </row>
    <row r="7362" spans="1:30" x14ac:dyDescent="0.25">
      <c r="A7362">
        <f t="shared" ref="A7362:A7425" ca="1" si="115">RANDBETWEEN(1,20000)</f>
        <v>12843</v>
      </c>
      <c r="B7362" t="s">
        <v>677</v>
      </c>
      <c r="C7362" t="s">
        <v>80</v>
      </c>
      <c r="F7362" t="s">
        <v>16278</v>
      </c>
      <c r="O7362" t="s">
        <v>33</v>
      </c>
      <c r="Y7362" t="s">
        <v>13017</v>
      </c>
      <c r="Z7362" t="s">
        <v>27895</v>
      </c>
      <c r="AA7362" t="s">
        <v>27896</v>
      </c>
      <c r="AB7362">
        <v>-161165</v>
      </c>
      <c r="AC7362" t="s">
        <v>38</v>
      </c>
      <c r="AD7362">
        <v>98273</v>
      </c>
    </row>
    <row r="7363" spans="1:30" x14ac:dyDescent="0.25">
      <c r="A7363">
        <f t="shared" ca="1" si="115"/>
        <v>19951</v>
      </c>
      <c r="B7363" t="s">
        <v>739</v>
      </c>
      <c r="C7363" t="s">
        <v>686</v>
      </c>
      <c r="F7363" t="s">
        <v>3051</v>
      </c>
      <c r="O7363" t="s">
        <v>33</v>
      </c>
      <c r="Y7363" t="s">
        <v>10015</v>
      </c>
      <c r="Z7363" t="s">
        <v>30442</v>
      </c>
      <c r="AA7363" t="s">
        <v>30443</v>
      </c>
      <c r="AB7363">
        <v>-162372</v>
      </c>
      <c r="AC7363" t="s">
        <v>102</v>
      </c>
      <c r="AD7363">
        <v>97204</v>
      </c>
    </row>
    <row r="7364" spans="1:30" x14ac:dyDescent="0.25">
      <c r="A7364">
        <f t="shared" ca="1" si="115"/>
        <v>17616</v>
      </c>
      <c r="B7364" t="s">
        <v>73</v>
      </c>
      <c r="C7364" t="s">
        <v>74</v>
      </c>
      <c r="F7364" t="s">
        <v>103</v>
      </c>
      <c r="O7364" t="s">
        <v>33</v>
      </c>
      <c r="X7364" t="s">
        <v>34</v>
      </c>
      <c r="Y7364" t="s">
        <v>104</v>
      </c>
      <c r="Z7364" t="s">
        <v>4967</v>
      </c>
      <c r="AA7364" t="s">
        <v>4968</v>
      </c>
      <c r="AB7364">
        <v>-162186</v>
      </c>
      <c r="AC7364" t="s">
        <v>38</v>
      </c>
      <c r="AD7364">
        <v>98052</v>
      </c>
    </row>
    <row r="7365" spans="1:30" x14ac:dyDescent="0.25">
      <c r="A7365">
        <f t="shared" ca="1" si="115"/>
        <v>14090</v>
      </c>
      <c r="B7365" t="s">
        <v>96</v>
      </c>
      <c r="C7365" t="s">
        <v>97</v>
      </c>
      <c r="O7365" t="s">
        <v>33</v>
      </c>
      <c r="W7365">
        <v>15</v>
      </c>
      <c r="X7365" t="s">
        <v>34</v>
      </c>
      <c r="Y7365" t="s">
        <v>2893</v>
      </c>
      <c r="Z7365" t="s">
        <v>38759</v>
      </c>
      <c r="AA7365" t="s">
        <v>38760</v>
      </c>
      <c r="AB7365">
        <v>-180102</v>
      </c>
    </row>
    <row r="7366" spans="1:30" x14ac:dyDescent="0.25">
      <c r="A7366">
        <f t="shared" ca="1" si="115"/>
        <v>15454</v>
      </c>
      <c r="B7366" t="s">
        <v>2046</v>
      </c>
      <c r="C7366" t="s">
        <v>80</v>
      </c>
      <c r="F7366" t="s">
        <v>651</v>
      </c>
      <c r="O7366" t="s">
        <v>33</v>
      </c>
      <c r="Y7366" t="s">
        <v>652</v>
      </c>
      <c r="Z7366" t="s">
        <v>14715</v>
      </c>
      <c r="AA7366" t="s">
        <v>14716</v>
      </c>
      <c r="AB7366">
        <v>-170814</v>
      </c>
      <c r="AC7366" t="s">
        <v>38</v>
      </c>
      <c r="AD7366">
        <v>98034</v>
      </c>
    </row>
    <row r="7367" spans="1:30" ht="409.5" x14ac:dyDescent="0.25">
      <c r="A7367">
        <f t="shared" ca="1" si="115"/>
        <v>4954</v>
      </c>
      <c r="B7367" t="s">
        <v>489</v>
      </c>
      <c r="C7367" t="s">
        <v>45</v>
      </c>
      <c r="F7367" t="s">
        <v>20250</v>
      </c>
      <c r="O7367" t="s">
        <v>33</v>
      </c>
      <c r="X7367" t="s">
        <v>34</v>
      </c>
      <c r="Y7367" t="s">
        <v>22656</v>
      </c>
      <c r="Z7367" s="1" t="s">
        <v>22881</v>
      </c>
      <c r="AA7367" t="s">
        <v>22580</v>
      </c>
      <c r="AB7367">
        <v>-161709</v>
      </c>
      <c r="AC7367" t="s">
        <v>102</v>
      </c>
      <c r="AD7367">
        <v>97302</v>
      </c>
    </row>
    <row r="7368" spans="1:30" x14ac:dyDescent="0.25">
      <c r="A7368">
        <f t="shared" ca="1" si="115"/>
        <v>11892</v>
      </c>
      <c r="B7368" t="s">
        <v>677</v>
      </c>
      <c r="C7368" t="s">
        <v>80</v>
      </c>
      <c r="F7368" t="s">
        <v>3421</v>
      </c>
      <c r="G7368">
        <v>0</v>
      </c>
      <c r="O7368" t="s">
        <v>33</v>
      </c>
      <c r="Y7368" t="s">
        <v>7060</v>
      </c>
      <c r="Z7368" t="s">
        <v>7061</v>
      </c>
      <c r="AA7368" t="s">
        <v>7062</v>
      </c>
      <c r="AB7368" t="s">
        <v>7063</v>
      </c>
      <c r="AC7368" t="s">
        <v>38</v>
      </c>
      <c r="AD7368">
        <v>98033</v>
      </c>
    </row>
    <row r="7369" spans="1:30" x14ac:dyDescent="0.25">
      <c r="A7369">
        <f t="shared" ca="1" si="115"/>
        <v>18847</v>
      </c>
      <c r="B7369" t="s">
        <v>489</v>
      </c>
      <c r="C7369" t="s">
        <v>45</v>
      </c>
      <c r="O7369" t="s">
        <v>63</v>
      </c>
      <c r="X7369" t="s">
        <v>34</v>
      </c>
      <c r="Y7369" t="s">
        <v>31888</v>
      </c>
      <c r="Z7369" t="s">
        <v>31889</v>
      </c>
      <c r="AA7369" t="s">
        <v>31890</v>
      </c>
      <c r="AB7369">
        <v>-180801</v>
      </c>
      <c r="AC7369" t="s">
        <v>38</v>
      </c>
      <c r="AD7369">
        <v>98445</v>
      </c>
    </row>
    <row r="7370" spans="1:30" x14ac:dyDescent="0.25">
      <c r="A7370">
        <f t="shared" ca="1" si="115"/>
        <v>16210</v>
      </c>
      <c r="B7370" t="s">
        <v>685</v>
      </c>
      <c r="C7370" t="s">
        <v>686</v>
      </c>
      <c r="F7370" t="s">
        <v>34393</v>
      </c>
      <c r="O7370" t="s">
        <v>33</v>
      </c>
      <c r="Y7370" t="s">
        <v>34394</v>
      </c>
      <c r="Z7370" t="s">
        <v>34395</v>
      </c>
      <c r="AA7370" t="s">
        <v>34345</v>
      </c>
      <c r="AB7370">
        <v>-180883</v>
      </c>
      <c r="AC7370" t="s">
        <v>38</v>
      </c>
      <c r="AD7370">
        <v>98233</v>
      </c>
    </row>
    <row r="7371" spans="1:30" x14ac:dyDescent="0.25">
      <c r="A7371">
        <f t="shared" ca="1" si="115"/>
        <v>11562</v>
      </c>
      <c r="B7371" t="s">
        <v>96</v>
      </c>
      <c r="C7371" t="s">
        <v>97</v>
      </c>
      <c r="O7371" t="s">
        <v>63</v>
      </c>
      <c r="X7371" t="s">
        <v>34</v>
      </c>
      <c r="Y7371" t="s">
        <v>40981</v>
      </c>
      <c r="Z7371" t="s">
        <v>40982</v>
      </c>
      <c r="AA7371" t="s">
        <v>40983</v>
      </c>
      <c r="AB7371">
        <v>-180545</v>
      </c>
    </row>
    <row r="7372" spans="1:30" ht="409.5" x14ac:dyDescent="0.25">
      <c r="A7372">
        <f t="shared" ca="1" si="115"/>
        <v>12933</v>
      </c>
      <c r="B7372" t="s">
        <v>489</v>
      </c>
      <c r="C7372" t="s">
        <v>45</v>
      </c>
      <c r="O7372" t="s">
        <v>33</v>
      </c>
      <c r="X7372" t="s">
        <v>34</v>
      </c>
      <c r="Y7372" t="s">
        <v>5107</v>
      </c>
      <c r="Z7372" s="1" t="s">
        <v>37019</v>
      </c>
      <c r="AA7372" t="s">
        <v>37020</v>
      </c>
      <c r="AB7372">
        <v>-161562</v>
      </c>
      <c r="AC7372" t="s">
        <v>38</v>
      </c>
      <c r="AD7372">
        <v>98110</v>
      </c>
    </row>
    <row r="7373" spans="1:30" ht="409.5" x14ac:dyDescent="0.25">
      <c r="A7373">
        <f t="shared" ca="1" si="115"/>
        <v>10594</v>
      </c>
      <c r="B7373" t="s">
        <v>685</v>
      </c>
      <c r="C7373" t="s">
        <v>686</v>
      </c>
      <c r="F7373" t="s">
        <v>7533</v>
      </c>
      <c r="O7373" t="s">
        <v>33</v>
      </c>
      <c r="X7373" t="s">
        <v>34</v>
      </c>
      <c r="Y7373" t="s">
        <v>28610</v>
      </c>
      <c r="Z7373" s="1" t="s">
        <v>31485</v>
      </c>
      <c r="AA7373" t="s">
        <v>31486</v>
      </c>
      <c r="AB7373">
        <v>-160977</v>
      </c>
    </row>
    <row r="7374" spans="1:30" x14ac:dyDescent="0.25">
      <c r="A7374">
        <f t="shared" ca="1" si="115"/>
        <v>16425</v>
      </c>
      <c r="B7374" t="s">
        <v>685</v>
      </c>
      <c r="C7374" t="s">
        <v>686</v>
      </c>
      <c r="F7374" t="s">
        <v>28495</v>
      </c>
      <c r="G7374">
        <v>0</v>
      </c>
      <c r="O7374" t="s">
        <v>33</v>
      </c>
      <c r="Y7374" t="s">
        <v>29870</v>
      </c>
      <c r="Z7374" t="s">
        <v>34607</v>
      </c>
      <c r="AA7374" t="s">
        <v>34608</v>
      </c>
      <c r="AB7374" t="s">
        <v>34609</v>
      </c>
    </row>
    <row r="7375" spans="1:30" ht="405" x14ac:dyDescent="0.25">
      <c r="A7375">
        <f t="shared" ca="1" si="115"/>
        <v>3653</v>
      </c>
      <c r="B7375" t="s">
        <v>124</v>
      </c>
      <c r="C7375" t="s">
        <v>45</v>
      </c>
      <c r="O7375" t="s">
        <v>63</v>
      </c>
      <c r="X7375" t="s">
        <v>34</v>
      </c>
      <c r="Y7375" t="s">
        <v>16986</v>
      </c>
      <c r="Z7375" s="1" t="s">
        <v>16987</v>
      </c>
      <c r="AA7375" t="s">
        <v>16988</v>
      </c>
      <c r="AB7375">
        <v>-171213</v>
      </c>
    </row>
    <row r="7376" spans="1:30" x14ac:dyDescent="0.25">
      <c r="A7376">
        <f t="shared" ca="1" si="115"/>
        <v>2955</v>
      </c>
      <c r="B7376" t="s">
        <v>79</v>
      </c>
      <c r="C7376" t="s">
        <v>80</v>
      </c>
      <c r="F7376" t="s">
        <v>6248</v>
      </c>
      <c r="O7376" t="s">
        <v>33</v>
      </c>
      <c r="Y7376" t="s">
        <v>11658</v>
      </c>
      <c r="Z7376" t="s">
        <v>25990</v>
      </c>
      <c r="AA7376" t="s">
        <v>25991</v>
      </c>
      <c r="AB7376">
        <v>-181068</v>
      </c>
      <c r="AC7376" t="s">
        <v>38</v>
      </c>
      <c r="AD7376">
        <v>98382</v>
      </c>
    </row>
    <row r="7377" spans="1:30" ht="409.5" x14ac:dyDescent="0.25">
      <c r="A7377">
        <f t="shared" ca="1" si="115"/>
        <v>13943</v>
      </c>
      <c r="B7377" t="s">
        <v>96</v>
      </c>
      <c r="C7377" t="s">
        <v>97</v>
      </c>
      <c r="F7377" t="s">
        <v>25610</v>
      </c>
      <c r="G7377">
        <v>0</v>
      </c>
      <c r="O7377" t="s">
        <v>33</v>
      </c>
      <c r="X7377" t="s">
        <v>34</v>
      </c>
      <c r="Y7377" t="s">
        <v>25611</v>
      </c>
      <c r="Z7377" s="1" t="s">
        <v>32764</v>
      </c>
      <c r="AA7377" t="s">
        <v>32762</v>
      </c>
      <c r="AB7377" t="s">
        <v>32765</v>
      </c>
    </row>
    <row r="7378" spans="1:30" x14ac:dyDescent="0.25">
      <c r="A7378">
        <f t="shared" ca="1" si="115"/>
        <v>15344</v>
      </c>
      <c r="B7378" t="s">
        <v>178</v>
      </c>
      <c r="C7378" t="s">
        <v>179</v>
      </c>
      <c r="O7378" t="s">
        <v>33</v>
      </c>
      <c r="X7378" t="s">
        <v>34</v>
      </c>
      <c r="Y7378" t="s">
        <v>21503</v>
      </c>
      <c r="Z7378" t="s">
        <v>21504</v>
      </c>
      <c r="AA7378" t="s">
        <v>21505</v>
      </c>
      <c r="AB7378">
        <v>-172578</v>
      </c>
      <c r="AC7378" t="s">
        <v>38</v>
      </c>
      <c r="AD7378">
        <v>98822</v>
      </c>
    </row>
    <row r="7379" spans="1:30" ht="409.5" x14ac:dyDescent="0.25">
      <c r="A7379">
        <f t="shared" ca="1" si="115"/>
        <v>4419</v>
      </c>
      <c r="B7379" t="s">
        <v>230</v>
      </c>
      <c r="C7379" t="s">
        <v>45</v>
      </c>
      <c r="F7379" t="s">
        <v>20250</v>
      </c>
      <c r="O7379" t="s">
        <v>33</v>
      </c>
      <c r="W7379">
        <v>15</v>
      </c>
      <c r="X7379" t="s">
        <v>34</v>
      </c>
      <c r="Y7379" t="s">
        <v>22656</v>
      </c>
      <c r="Z7379" s="1" t="s">
        <v>23474</v>
      </c>
      <c r="AA7379" t="s">
        <v>22580</v>
      </c>
      <c r="AB7379">
        <v>-180819</v>
      </c>
    </row>
    <row r="7380" spans="1:30" ht="255" x14ac:dyDescent="0.25">
      <c r="A7380">
        <f t="shared" ca="1" si="115"/>
        <v>8100</v>
      </c>
      <c r="B7380" t="s">
        <v>489</v>
      </c>
      <c r="C7380" t="s">
        <v>45</v>
      </c>
      <c r="F7380" s="1" t="s">
        <v>5106</v>
      </c>
      <c r="O7380" t="s">
        <v>33</v>
      </c>
      <c r="X7380" t="s">
        <v>34</v>
      </c>
      <c r="Y7380" t="s">
        <v>5107</v>
      </c>
      <c r="Z7380" s="1" t="s">
        <v>5108</v>
      </c>
      <c r="AA7380" t="s">
        <v>5109</v>
      </c>
      <c r="AB7380">
        <v>-161736</v>
      </c>
      <c r="AC7380" t="s">
        <v>38</v>
      </c>
      <c r="AD7380">
        <v>98110</v>
      </c>
    </row>
    <row r="7381" spans="1:30" ht="409.5" x14ac:dyDescent="0.25">
      <c r="A7381">
        <f t="shared" ca="1" si="115"/>
        <v>11134</v>
      </c>
      <c r="B7381" t="s">
        <v>73</v>
      </c>
      <c r="C7381" t="s">
        <v>74</v>
      </c>
      <c r="F7381" t="s">
        <v>2825</v>
      </c>
      <c r="O7381" t="s">
        <v>33</v>
      </c>
      <c r="W7381">
        <v>15</v>
      </c>
      <c r="X7381" t="s">
        <v>34</v>
      </c>
      <c r="Y7381" t="s">
        <v>2826</v>
      </c>
      <c r="Z7381" s="1" t="s">
        <v>2827</v>
      </c>
      <c r="AA7381" t="s">
        <v>2828</v>
      </c>
      <c r="AB7381">
        <v>-172990</v>
      </c>
      <c r="AC7381" t="s">
        <v>38</v>
      </c>
      <c r="AD7381">
        <v>98467</v>
      </c>
    </row>
    <row r="7382" spans="1:30" x14ac:dyDescent="0.25">
      <c r="A7382">
        <f t="shared" ca="1" si="115"/>
        <v>14201</v>
      </c>
      <c r="B7382" t="s">
        <v>178</v>
      </c>
      <c r="F7382" t="s">
        <v>4285</v>
      </c>
      <c r="G7382">
        <v>0</v>
      </c>
      <c r="O7382" t="s">
        <v>33</v>
      </c>
      <c r="X7382" t="s">
        <v>34</v>
      </c>
      <c r="Y7382" t="s">
        <v>4286</v>
      </c>
      <c r="Z7382" t="s">
        <v>4287</v>
      </c>
      <c r="AA7382" t="s">
        <v>4277</v>
      </c>
      <c r="AB7382" t="s">
        <v>4288</v>
      </c>
      <c r="AC7382" t="s">
        <v>38</v>
      </c>
    </row>
    <row r="7383" spans="1:30" x14ac:dyDescent="0.25">
      <c r="A7383">
        <f t="shared" ca="1" si="115"/>
        <v>3228</v>
      </c>
      <c r="B7383" t="s">
        <v>677</v>
      </c>
      <c r="C7383" t="s">
        <v>80</v>
      </c>
      <c r="F7383" t="s">
        <v>774</v>
      </c>
      <c r="G7383">
        <v>0</v>
      </c>
      <c r="O7383" t="s">
        <v>33</v>
      </c>
      <c r="Y7383" t="s">
        <v>6936</v>
      </c>
      <c r="Z7383" t="s">
        <v>6937</v>
      </c>
      <c r="AA7383" t="s">
        <v>6938</v>
      </c>
      <c r="AB7383" t="s">
        <v>6939</v>
      </c>
      <c r="AC7383" t="s">
        <v>38</v>
      </c>
      <c r="AD7383">
        <v>98501</v>
      </c>
    </row>
    <row r="7384" spans="1:30" ht="409.5" x14ac:dyDescent="0.25">
      <c r="A7384">
        <f t="shared" ca="1" si="115"/>
        <v>17680</v>
      </c>
      <c r="B7384" t="s">
        <v>3712</v>
      </c>
      <c r="C7384" t="s">
        <v>45</v>
      </c>
      <c r="F7384" t="s">
        <v>22331</v>
      </c>
      <c r="G7384">
        <v>0</v>
      </c>
      <c r="O7384" t="s">
        <v>33</v>
      </c>
      <c r="X7384" t="s">
        <v>34</v>
      </c>
      <c r="Y7384" t="s">
        <v>22321</v>
      </c>
      <c r="Z7384" s="1" t="s">
        <v>24045</v>
      </c>
      <c r="AA7384" t="s">
        <v>24027</v>
      </c>
      <c r="AB7384" t="s">
        <v>24046</v>
      </c>
    </row>
    <row r="7385" spans="1:30" x14ac:dyDescent="0.25">
      <c r="A7385">
        <f t="shared" ca="1" si="115"/>
        <v>6288</v>
      </c>
      <c r="B7385" t="s">
        <v>178</v>
      </c>
      <c r="C7385" t="s">
        <v>179</v>
      </c>
      <c r="F7385" t="s">
        <v>2988</v>
      </c>
      <c r="O7385" t="s">
        <v>33</v>
      </c>
      <c r="X7385" t="s">
        <v>34</v>
      </c>
      <c r="Y7385" t="s">
        <v>17321</v>
      </c>
      <c r="Z7385" t="s">
        <v>38025</v>
      </c>
      <c r="AA7385" t="s">
        <v>38007</v>
      </c>
      <c r="AB7385">
        <v>-171436</v>
      </c>
      <c r="AC7385" t="s">
        <v>38</v>
      </c>
      <c r="AD7385">
        <v>98901</v>
      </c>
    </row>
    <row r="7386" spans="1:30" x14ac:dyDescent="0.25">
      <c r="A7386">
        <f t="shared" ca="1" si="115"/>
        <v>10502</v>
      </c>
      <c r="B7386" t="s">
        <v>773</v>
      </c>
      <c r="C7386" t="s">
        <v>80</v>
      </c>
      <c r="F7386" t="s">
        <v>1418</v>
      </c>
      <c r="G7386">
        <v>0</v>
      </c>
      <c r="O7386" t="s">
        <v>33</v>
      </c>
      <c r="X7386" t="s">
        <v>34</v>
      </c>
      <c r="Y7386" t="s">
        <v>5784</v>
      </c>
      <c r="Z7386" t="s">
        <v>6064</v>
      </c>
      <c r="AA7386" t="s">
        <v>6065</v>
      </c>
      <c r="AB7386" t="s">
        <v>6066</v>
      </c>
      <c r="AC7386" t="s">
        <v>38</v>
      </c>
      <c r="AD7386">
        <v>98504</v>
      </c>
    </row>
    <row r="7387" spans="1:30" x14ac:dyDescent="0.25">
      <c r="A7387">
        <f t="shared" ca="1" si="115"/>
        <v>774</v>
      </c>
      <c r="B7387" t="s">
        <v>489</v>
      </c>
      <c r="C7387" t="s">
        <v>45</v>
      </c>
      <c r="F7387" t="s">
        <v>11642</v>
      </c>
      <c r="O7387" t="s">
        <v>33</v>
      </c>
      <c r="X7387" t="s">
        <v>34</v>
      </c>
      <c r="Y7387" t="s">
        <v>18925</v>
      </c>
      <c r="Z7387" t="s">
        <v>18926</v>
      </c>
      <c r="AA7387" t="s">
        <v>18927</v>
      </c>
      <c r="AB7387">
        <v>-171415</v>
      </c>
    </row>
    <row r="7388" spans="1:30" x14ac:dyDescent="0.25">
      <c r="A7388">
        <f t="shared" ca="1" si="115"/>
        <v>9483</v>
      </c>
      <c r="B7388" t="s">
        <v>124</v>
      </c>
      <c r="C7388" t="s">
        <v>45</v>
      </c>
      <c r="F7388" t="s">
        <v>5901</v>
      </c>
      <c r="G7388">
        <v>0</v>
      </c>
      <c r="O7388" t="s">
        <v>33</v>
      </c>
      <c r="Y7388" t="s">
        <v>39794</v>
      </c>
      <c r="Z7388" t="s">
        <v>39795</v>
      </c>
      <c r="AA7388" t="s">
        <v>39796</v>
      </c>
      <c r="AB7388" t="s">
        <v>39797</v>
      </c>
    </row>
    <row r="7389" spans="1:30" ht="409.5" x14ac:dyDescent="0.25">
      <c r="A7389">
        <f t="shared" ca="1" si="115"/>
        <v>3881</v>
      </c>
      <c r="B7389" t="s">
        <v>244</v>
      </c>
      <c r="C7389" t="s">
        <v>245</v>
      </c>
      <c r="F7389" t="s">
        <v>10003</v>
      </c>
      <c r="G7389">
        <v>0</v>
      </c>
      <c r="O7389" t="s">
        <v>33</v>
      </c>
      <c r="X7389" t="s">
        <v>34</v>
      </c>
      <c r="Y7389" t="s">
        <v>9999</v>
      </c>
      <c r="Z7389" s="1" t="s">
        <v>10004</v>
      </c>
      <c r="AA7389" t="s">
        <v>10005</v>
      </c>
      <c r="AB7389" t="s">
        <v>10006</v>
      </c>
      <c r="AC7389" t="s">
        <v>38</v>
      </c>
      <c r="AD7389">
        <v>99133</v>
      </c>
    </row>
    <row r="7390" spans="1:30" ht="409.5" x14ac:dyDescent="0.25">
      <c r="A7390">
        <f t="shared" ca="1" si="115"/>
        <v>15956</v>
      </c>
      <c r="B7390" t="s">
        <v>73</v>
      </c>
      <c r="C7390" t="s">
        <v>74</v>
      </c>
      <c r="F7390" t="s">
        <v>835</v>
      </c>
      <c r="H7390" t="s">
        <v>19870</v>
      </c>
      <c r="L7390">
        <v>61</v>
      </c>
      <c r="O7390" t="s">
        <v>33</v>
      </c>
      <c r="W7390">
        <v>15</v>
      </c>
      <c r="X7390" t="s">
        <v>34</v>
      </c>
      <c r="Y7390" t="s">
        <v>891</v>
      </c>
      <c r="Z7390" s="1" t="s">
        <v>19871</v>
      </c>
      <c r="AA7390" t="s">
        <v>19872</v>
      </c>
      <c r="AB7390">
        <v>-180742</v>
      </c>
      <c r="AC7390" t="s">
        <v>38</v>
      </c>
      <c r="AD7390">
        <v>98124</v>
      </c>
    </row>
    <row r="7391" spans="1:30" x14ac:dyDescent="0.25">
      <c r="A7391">
        <f t="shared" ca="1" si="115"/>
        <v>17053</v>
      </c>
      <c r="B7391" t="s">
        <v>2046</v>
      </c>
      <c r="C7391" t="s">
        <v>80</v>
      </c>
      <c r="F7391" t="s">
        <v>5745</v>
      </c>
      <c r="O7391" t="s">
        <v>33</v>
      </c>
      <c r="Y7391" t="s">
        <v>5935</v>
      </c>
      <c r="Z7391" t="s">
        <v>13674</v>
      </c>
      <c r="AA7391" t="s">
        <v>13672</v>
      </c>
      <c r="AB7391">
        <v>-160579</v>
      </c>
      <c r="AC7391" t="s">
        <v>38</v>
      </c>
      <c r="AD7391">
        <v>98201</v>
      </c>
    </row>
    <row r="7392" spans="1:30" ht="409.5" x14ac:dyDescent="0.25">
      <c r="A7392">
        <f t="shared" ca="1" si="115"/>
        <v>14169</v>
      </c>
      <c r="B7392" t="s">
        <v>124</v>
      </c>
      <c r="C7392" t="s">
        <v>45</v>
      </c>
      <c r="F7392" t="s">
        <v>22331</v>
      </c>
      <c r="O7392" t="s">
        <v>33</v>
      </c>
      <c r="X7392" t="s">
        <v>34</v>
      </c>
      <c r="Y7392" t="s">
        <v>22321</v>
      </c>
      <c r="Z7392" s="1" t="s">
        <v>22737</v>
      </c>
      <c r="AA7392" t="s">
        <v>22580</v>
      </c>
      <c r="AB7392">
        <v>-160033</v>
      </c>
      <c r="AC7392" t="s">
        <v>5301</v>
      </c>
      <c r="AD7392" t="s">
        <v>22738</v>
      </c>
    </row>
    <row r="7393" spans="1:30" ht="409.5" x14ac:dyDescent="0.25">
      <c r="A7393">
        <f t="shared" ca="1" si="115"/>
        <v>5933</v>
      </c>
      <c r="B7393" t="s">
        <v>164</v>
      </c>
      <c r="C7393" t="s">
        <v>165</v>
      </c>
      <c r="F7393" t="s">
        <v>18959</v>
      </c>
      <c r="O7393" t="s">
        <v>33</v>
      </c>
      <c r="Y7393" t="s">
        <v>18960</v>
      </c>
      <c r="Z7393" s="1" t="s">
        <v>18961</v>
      </c>
      <c r="AA7393" t="s">
        <v>18962</v>
      </c>
      <c r="AB7393">
        <v>-160847</v>
      </c>
      <c r="AC7393" t="s">
        <v>38</v>
      </c>
      <c r="AD7393">
        <v>98134</v>
      </c>
    </row>
    <row r="7394" spans="1:30" x14ac:dyDescent="0.25">
      <c r="A7394">
        <f t="shared" ca="1" si="115"/>
        <v>6763</v>
      </c>
      <c r="B7394" t="s">
        <v>79</v>
      </c>
      <c r="C7394" t="s">
        <v>80</v>
      </c>
      <c r="F7394" t="s">
        <v>3030</v>
      </c>
      <c r="O7394" t="s">
        <v>33</v>
      </c>
      <c r="Y7394" t="s">
        <v>26622</v>
      </c>
      <c r="Z7394" t="s">
        <v>26623</v>
      </c>
      <c r="AA7394" t="s">
        <v>26624</v>
      </c>
      <c r="AB7394">
        <v>-181308</v>
      </c>
      <c r="AC7394" t="s">
        <v>102</v>
      </c>
      <c r="AD7394">
        <v>97204</v>
      </c>
    </row>
    <row r="7395" spans="1:30" x14ac:dyDescent="0.25">
      <c r="A7395">
        <f t="shared" ca="1" si="115"/>
        <v>17075</v>
      </c>
      <c r="B7395" t="s">
        <v>178</v>
      </c>
      <c r="C7395" t="s">
        <v>179</v>
      </c>
      <c r="F7395" t="s">
        <v>2107</v>
      </c>
      <c r="O7395" t="s">
        <v>33</v>
      </c>
      <c r="X7395" t="s">
        <v>34</v>
      </c>
      <c r="Y7395" t="s">
        <v>2108</v>
      </c>
      <c r="Z7395" t="s">
        <v>39185</v>
      </c>
      <c r="AA7395" t="s">
        <v>39186</v>
      </c>
      <c r="AB7395">
        <v>-172040</v>
      </c>
      <c r="AC7395" t="s">
        <v>38</v>
      </c>
      <c r="AD7395">
        <v>98902</v>
      </c>
    </row>
    <row r="7396" spans="1:30" x14ac:dyDescent="0.25">
      <c r="A7396">
        <f t="shared" ca="1" si="115"/>
        <v>3633</v>
      </c>
      <c r="B7396" t="s">
        <v>3712</v>
      </c>
      <c r="C7396" t="s">
        <v>45</v>
      </c>
      <c r="F7396" t="s">
        <v>24252</v>
      </c>
      <c r="G7396">
        <v>0</v>
      </c>
      <c r="O7396" t="s">
        <v>33</v>
      </c>
      <c r="X7396" t="s">
        <v>34</v>
      </c>
      <c r="Y7396" t="s">
        <v>24253</v>
      </c>
      <c r="Z7396" t="s">
        <v>24254</v>
      </c>
      <c r="AA7396" t="s">
        <v>24027</v>
      </c>
      <c r="AB7396" t="s">
        <v>24255</v>
      </c>
      <c r="AC7396" t="s">
        <v>38</v>
      </c>
      <c r="AD7396">
        <v>98032</v>
      </c>
    </row>
    <row r="7397" spans="1:30" ht="409.5" x14ac:dyDescent="0.25">
      <c r="A7397">
        <f t="shared" ca="1" si="115"/>
        <v>7674</v>
      </c>
      <c r="B7397" t="s">
        <v>2046</v>
      </c>
      <c r="C7397" t="s">
        <v>80</v>
      </c>
      <c r="F7397" t="s">
        <v>1024</v>
      </c>
      <c r="O7397" t="s">
        <v>33</v>
      </c>
      <c r="Y7397" t="s">
        <v>1025</v>
      </c>
      <c r="Z7397" s="1" t="s">
        <v>10489</v>
      </c>
      <c r="AA7397" t="s">
        <v>10478</v>
      </c>
      <c r="AB7397">
        <v>-181041</v>
      </c>
      <c r="AC7397" t="s">
        <v>102</v>
      </c>
      <c r="AD7397">
        <v>97219</v>
      </c>
    </row>
    <row r="7398" spans="1:30" ht="409.5" x14ac:dyDescent="0.25">
      <c r="A7398">
        <f t="shared" ca="1" si="115"/>
        <v>18321</v>
      </c>
      <c r="B7398" t="s">
        <v>2046</v>
      </c>
      <c r="C7398" t="s">
        <v>80</v>
      </c>
      <c r="F7398" t="s">
        <v>3047</v>
      </c>
      <c r="O7398" t="s">
        <v>33</v>
      </c>
      <c r="Y7398" t="s">
        <v>7228</v>
      </c>
      <c r="Z7398" s="1" t="s">
        <v>10837</v>
      </c>
      <c r="AA7398" t="s">
        <v>10838</v>
      </c>
      <c r="AB7398">
        <v>-172975</v>
      </c>
      <c r="AC7398" t="s">
        <v>38</v>
      </c>
      <c r="AD7398">
        <v>98516</v>
      </c>
    </row>
    <row r="7399" spans="1:30" x14ac:dyDescent="0.25">
      <c r="A7399">
        <f t="shared" ca="1" si="115"/>
        <v>9592</v>
      </c>
      <c r="B7399" t="s">
        <v>677</v>
      </c>
      <c r="C7399" t="s">
        <v>80</v>
      </c>
      <c r="F7399" t="s">
        <v>8341</v>
      </c>
      <c r="G7399">
        <v>0</v>
      </c>
      <c r="O7399" t="s">
        <v>33</v>
      </c>
      <c r="Y7399" t="s">
        <v>11475</v>
      </c>
      <c r="Z7399" t="s">
        <v>11488</v>
      </c>
      <c r="AA7399" t="s">
        <v>11489</v>
      </c>
      <c r="AB7399" t="s">
        <v>11490</v>
      </c>
      <c r="AC7399" t="s">
        <v>38</v>
      </c>
      <c r="AD7399">
        <v>98504</v>
      </c>
    </row>
    <row r="7400" spans="1:30" x14ac:dyDescent="0.25">
      <c r="A7400">
        <f t="shared" ca="1" si="115"/>
        <v>3523</v>
      </c>
      <c r="B7400" t="s">
        <v>2046</v>
      </c>
      <c r="C7400" t="s">
        <v>80</v>
      </c>
      <c r="G7400">
        <v>0</v>
      </c>
      <c r="O7400" t="s">
        <v>33</v>
      </c>
      <c r="Y7400" t="s">
        <v>40031</v>
      </c>
      <c r="Z7400" t="s">
        <v>40032</v>
      </c>
      <c r="AA7400" t="s">
        <v>40033</v>
      </c>
      <c r="AB7400" t="s">
        <v>40034</v>
      </c>
      <c r="AC7400" t="s">
        <v>38</v>
      </c>
      <c r="AD7400">
        <v>99030</v>
      </c>
    </row>
    <row r="7401" spans="1:30" ht="409.5" x14ac:dyDescent="0.25">
      <c r="A7401">
        <f t="shared" ca="1" si="115"/>
        <v>10852</v>
      </c>
      <c r="B7401" t="s">
        <v>2046</v>
      </c>
      <c r="C7401" t="s">
        <v>80</v>
      </c>
      <c r="F7401" t="s">
        <v>1418</v>
      </c>
      <c r="G7401">
        <v>0</v>
      </c>
      <c r="O7401" t="s">
        <v>33</v>
      </c>
      <c r="Y7401" t="s">
        <v>5784</v>
      </c>
      <c r="Z7401" s="1" t="s">
        <v>8418</v>
      </c>
      <c r="AA7401" t="s">
        <v>8419</v>
      </c>
      <c r="AB7401" t="s">
        <v>8420</v>
      </c>
      <c r="AC7401" t="s">
        <v>38</v>
      </c>
      <c r="AD7401">
        <v>98504</v>
      </c>
    </row>
    <row r="7402" spans="1:30" ht="409.5" x14ac:dyDescent="0.25">
      <c r="A7402">
        <f t="shared" ca="1" si="115"/>
        <v>1743</v>
      </c>
      <c r="B7402" t="s">
        <v>124</v>
      </c>
      <c r="C7402" t="s">
        <v>45</v>
      </c>
      <c r="O7402" t="s">
        <v>63</v>
      </c>
      <c r="X7402" t="s">
        <v>34</v>
      </c>
      <c r="Y7402" t="s">
        <v>18773</v>
      </c>
      <c r="Z7402" s="1" t="s">
        <v>18774</v>
      </c>
      <c r="AA7402" t="s">
        <v>18775</v>
      </c>
      <c r="AB7402">
        <v>-171901</v>
      </c>
    </row>
    <row r="7403" spans="1:30" x14ac:dyDescent="0.25">
      <c r="A7403">
        <f t="shared" ca="1" si="115"/>
        <v>14710</v>
      </c>
      <c r="B7403" t="s">
        <v>124</v>
      </c>
      <c r="C7403" t="s">
        <v>45</v>
      </c>
      <c r="G7403">
        <v>0</v>
      </c>
      <c r="O7403" t="s">
        <v>33</v>
      </c>
      <c r="Y7403" t="s">
        <v>24884</v>
      </c>
      <c r="Z7403" t="s">
        <v>24885</v>
      </c>
      <c r="AA7403" t="s">
        <v>24886</v>
      </c>
      <c r="AB7403" t="s">
        <v>24887</v>
      </c>
      <c r="AC7403" t="s">
        <v>38</v>
      </c>
      <c r="AD7403">
        <v>98032</v>
      </c>
    </row>
    <row r="7404" spans="1:30" ht="409.5" x14ac:dyDescent="0.25">
      <c r="A7404">
        <f t="shared" ca="1" si="115"/>
        <v>2435</v>
      </c>
      <c r="B7404" t="s">
        <v>677</v>
      </c>
      <c r="C7404" t="s">
        <v>80</v>
      </c>
      <c r="G7404">
        <v>0</v>
      </c>
      <c r="O7404" t="s">
        <v>367</v>
      </c>
      <c r="Y7404" t="s">
        <v>1694</v>
      </c>
      <c r="Z7404" s="1" t="s">
        <v>5757</v>
      </c>
      <c r="AA7404" t="s">
        <v>5736</v>
      </c>
      <c r="AB7404" t="s">
        <v>5758</v>
      </c>
      <c r="AC7404" t="s">
        <v>38</v>
      </c>
      <c r="AD7404">
        <v>98104</v>
      </c>
    </row>
    <row r="7405" spans="1:30" x14ac:dyDescent="0.25">
      <c r="A7405">
        <f t="shared" ca="1" si="115"/>
        <v>19831</v>
      </c>
      <c r="B7405" t="s">
        <v>2046</v>
      </c>
      <c r="C7405" t="s">
        <v>80</v>
      </c>
      <c r="F7405" t="s">
        <v>6783</v>
      </c>
      <c r="O7405" t="s">
        <v>33</v>
      </c>
      <c r="Y7405" t="s">
        <v>6784</v>
      </c>
      <c r="Z7405" t="s">
        <v>18384</v>
      </c>
      <c r="AA7405" t="s">
        <v>18385</v>
      </c>
      <c r="AB7405">
        <v>-161836</v>
      </c>
      <c r="AC7405" t="s">
        <v>38</v>
      </c>
      <c r="AD7405">
        <v>98117</v>
      </c>
    </row>
    <row r="7406" spans="1:30" x14ac:dyDescent="0.25">
      <c r="A7406">
        <f t="shared" ca="1" si="115"/>
        <v>19169</v>
      </c>
      <c r="B7406" t="s">
        <v>244</v>
      </c>
      <c r="C7406" t="s">
        <v>245</v>
      </c>
      <c r="G7406">
        <v>103</v>
      </c>
      <c r="H7406" t="s">
        <v>617</v>
      </c>
      <c r="I7406" t="s">
        <v>1045</v>
      </c>
      <c r="L7406">
        <v>10.45</v>
      </c>
      <c r="O7406" t="s">
        <v>33</v>
      </c>
      <c r="X7406" t="s">
        <v>34</v>
      </c>
      <c r="Y7406" t="s">
        <v>8361</v>
      </c>
      <c r="Z7406" t="s">
        <v>36170</v>
      </c>
      <c r="AA7406" t="s">
        <v>36171</v>
      </c>
      <c r="AB7406" t="s">
        <v>36172</v>
      </c>
      <c r="AC7406" t="s">
        <v>38</v>
      </c>
      <c r="AD7406">
        <v>99201</v>
      </c>
    </row>
    <row r="7407" spans="1:30" ht="409.5" x14ac:dyDescent="0.25">
      <c r="A7407">
        <f t="shared" ca="1" si="115"/>
        <v>7013</v>
      </c>
      <c r="B7407" t="s">
        <v>739</v>
      </c>
      <c r="C7407" t="s">
        <v>686</v>
      </c>
      <c r="F7407" t="s">
        <v>160</v>
      </c>
      <c r="O7407" t="s">
        <v>33</v>
      </c>
      <c r="X7407" t="s">
        <v>34</v>
      </c>
      <c r="Y7407" t="s">
        <v>3018</v>
      </c>
      <c r="Z7407" s="1" t="s">
        <v>29967</v>
      </c>
      <c r="AA7407" t="s">
        <v>29961</v>
      </c>
      <c r="AB7407">
        <v>-172381</v>
      </c>
      <c r="AC7407" t="s">
        <v>38</v>
      </c>
      <c r="AD7407">
        <v>98901</v>
      </c>
    </row>
    <row r="7408" spans="1:30" x14ac:dyDescent="0.25">
      <c r="A7408">
        <f t="shared" ca="1" si="115"/>
        <v>5414</v>
      </c>
      <c r="B7408" t="s">
        <v>739</v>
      </c>
      <c r="C7408" t="s">
        <v>686</v>
      </c>
      <c r="F7408" t="s">
        <v>387</v>
      </c>
      <c r="G7408">
        <v>0</v>
      </c>
      <c r="N7408" t="s">
        <v>20970</v>
      </c>
      <c r="O7408" t="s">
        <v>168</v>
      </c>
      <c r="Q7408" t="s">
        <v>1640</v>
      </c>
      <c r="R7408" t="s">
        <v>54</v>
      </c>
      <c r="S7408" t="s">
        <v>2489</v>
      </c>
      <c r="T7408" t="s">
        <v>55</v>
      </c>
      <c r="Y7408" t="s">
        <v>389</v>
      </c>
      <c r="Z7408" t="s">
        <v>20971</v>
      </c>
      <c r="AA7408" t="s">
        <v>20972</v>
      </c>
      <c r="AB7408" t="s">
        <v>20973</v>
      </c>
      <c r="AC7408" t="s">
        <v>38</v>
      </c>
      <c r="AD7408">
        <v>98109</v>
      </c>
    </row>
    <row r="7409" spans="1:30" x14ac:dyDescent="0.25">
      <c r="A7409">
        <f t="shared" ca="1" si="115"/>
        <v>13984</v>
      </c>
      <c r="B7409" t="s">
        <v>2046</v>
      </c>
      <c r="C7409" t="s">
        <v>80</v>
      </c>
      <c r="F7409" t="s">
        <v>8952</v>
      </c>
      <c r="O7409" t="s">
        <v>33</v>
      </c>
      <c r="Y7409" t="s">
        <v>13386</v>
      </c>
      <c r="Z7409" t="s">
        <v>13387</v>
      </c>
      <c r="AA7409" t="s">
        <v>13380</v>
      </c>
      <c r="AB7409">
        <v>-180599</v>
      </c>
      <c r="AC7409" t="s">
        <v>333</v>
      </c>
      <c r="AD7409">
        <v>83814</v>
      </c>
    </row>
    <row r="7410" spans="1:30" x14ac:dyDescent="0.25">
      <c r="A7410">
        <f t="shared" ca="1" si="115"/>
        <v>4705</v>
      </c>
      <c r="B7410" t="s">
        <v>124</v>
      </c>
      <c r="C7410" t="s">
        <v>45</v>
      </c>
      <c r="F7410" t="s">
        <v>14328</v>
      </c>
      <c r="G7410">
        <v>0</v>
      </c>
      <c r="O7410" t="s">
        <v>33</v>
      </c>
      <c r="Y7410" t="s">
        <v>1866</v>
      </c>
      <c r="Z7410" t="s">
        <v>43368</v>
      </c>
      <c r="AA7410" t="s">
        <v>43369</v>
      </c>
      <c r="AB7410" t="s">
        <v>43370</v>
      </c>
      <c r="AC7410" t="s">
        <v>38</v>
      </c>
      <c r="AD7410">
        <v>98908</v>
      </c>
    </row>
    <row r="7411" spans="1:30" x14ac:dyDescent="0.25">
      <c r="A7411">
        <f t="shared" ca="1" si="115"/>
        <v>14133</v>
      </c>
      <c r="B7411" t="s">
        <v>73</v>
      </c>
      <c r="C7411" t="s">
        <v>74</v>
      </c>
      <c r="F7411" t="s">
        <v>19958</v>
      </c>
      <c r="G7411">
        <v>0</v>
      </c>
      <c r="O7411" t="s">
        <v>33</v>
      </c>
      <c r="X7411" t="s">
        <v>34</v>
      </c>
      <c r="Y7411" t="s">
        <v>19959</v>
      </c>
      <c r="Z7411" t="s">
        <v>19960</v>
      </c>
      <c r="AA7411" t="s">
        <v>19961</v>
      </c>
      <c r="AB7411" t="s">
        <v>19962</v>
      </c>
      <c r="AC7411" t="s">
        <v>38</v>
      </c>
      <c r="AD7411">
        <v>98201</v>
      </c>
    </row>
    <row r="7412" spans="1:30" ht="409.5" x14ac:dyDescent="0.25">
      <c r="A7412">
        <f t="shared" ca="1" si="115"/>
        <v>11904</v>
      </c>
      <c r="B7412" t="s">
        <v>73</v>
      </c>
      <c r="C7412" t="s">
        <v>74</v>
      </c>
      <c r="F7412" t="s">
        <v>19144</v>
      </c>
      <c r="O7412" t="s">
        <v>33</v>
      </c>
      <c r="W7412">
        <v>15</v>
      </c>
      <c r="X7412" t="s">
        <v>34</v>
      </c>
      <c r="Y7412" t="s">
        <v>19145</v>
      </c>
      <c r="Z7412" s="1" t="s">
        <v>19146</v>
      </c>
      <c r="AA7412" t="s">
        <v>19147</v>
      </c>
      <c r="AB7412">
        <v>-181590</v>
      </c>
      <c r="AC7412" t="s">
        <v>38</v>
      </c>
      <c r="AD7412">
        <v>98406</v>
      </c>
    </row>
    <row r="7413" spans="1:30" x14ac:dyDescent="0.25">
      <c r="A7413">
        <f t="shared" ca="1" si="115"/>
        <v>3783</v>
      </c>
      <c r="B7413" t="s">
        <v>276</v>
      </c>
      <c r="C7413" t="s">
        <v>45</v>
      </c>
      <c r="F7413" t="s">
        <v>4620</v>
      </c>
      <c r="G7413">
        <v>0</v>
      </c>
      <c r="O7413" t="s">
        <v>33</v>
      </c>
      <c r="X7413" t="s">
        <v>34</v>
      </c>
      <c r="Y7413" t="s">
        <v>37638</v>
      </c>
      <c r="Z7413" t="s">
        <v>37639</v>
      </c>
      <c r="AA7413" t="s">
        <v>37640</v>
      </c>
      <c r="AB7413" t="s">
        <v>37641</v>
      </c>
      <c r="AC7413" t="s">
        <v>102</v>
      </c>
      <c r="AD7413">
        <v>97204</v>
      </c>
    </row>
    <row r="7414" spans="1:30" x14ac:dyDescent="0.25">
      <c r="A7414">
        <f t="shared" ca="1" si="115"/>
        <v>14834</v>
      </c>
      <c r="B7414" t="s">
        <v>107</v>
      </c>
      <c r="C7414" t="s">
        <v>108</v>
      </c>
      <c r="O7414" t="s">
        <v>33</v>
      </c>
      <c r="X7414" t="s">
        <v>34</v>
      </c>
      <c r="Y7414" t="s">
        <v>4096</v>
      </c>
      <c r="Z7414" t="s">
        <v>4097</v>
      </c>
      <c r="AA7414" t="s">
        <v>4098</v>
      </c>
      <c r="AB7414">
        <v>-170844</v>
      </c>
      <c r="AC7414" t="s">
        <v>38</v>
      </c>
      <c r="AD7414">
        <v>99220</v>
      </c>
    </row>
    <row r="7415" spans="1:30" x14ac:dyDescent="0.25">
      <c r="A7415">
        <f t="shared" ca="1" si="115"/>
        <v>18664</v>
      </c>
      <c r="B7415" t="s">
        <v>334</v>
      </c>
      <c r="C7415" t="s">
        <v>45</v>
      </c>
      <c r="G7415">
        <v>0</v>
      </c>
      <c r="O7415" t="s">
        <v>33</v>
      </c>
      <c r="X7415" t="s">
        <v>34</v>
      </c>
      <c r="Y7415" t="s">
        <v>21110</v>
      </c>
      <c r="Z7415" t="s">
        <v>21111</v>
      </c>
      <c r="AA7415" t="s">
        <v>20830</v>
      </c>
      <c r="AB7415" t="s">
        <v>21112</v>
      </c>
    </row>
    <row r="7416" spans="1:30" x14ac:dyDescent="0.25">
      <c r="A7416">
        <f t="shared" ca="1" si="115"/>
        <v>12256</v>
      </c>
      <c r="B7416" t="s">
        <v>677</v>
      </c>
      <c r="C7416" t="s">
        <v>80</v>
      </c>
      <c r="F7416" t="s">
        <v>6931</v>
      </c>
      <c r="G7416">
        <v>0</v>
      </c>
      <c r="O7416" t="s">
        <v>33</v>
      </c>
      <c r="Y7416" t="s">
        <v>6932</v>
      </c>
      <c r="Z7416" t="s">
        <v>6933</v>
      </c>
      <c r="AA7416" t="s">
        <v>6934</v>
      </c>
      <c r="AB7416" t="s">
        <v>6935</v>
      </c>
      <c r="AC7416" t="s">
        <v>38</v>
      </c>
      <c r="AD7416">
        <v>98682</v>
      </c>
    </row>
    <row r="7417" spans="1:30" x14ac:dyDescent="0.25">
      <c r="A7417">
        <f t="shared" ca="1" si="115"/>
        <v>10145</v>
      </c>
      <c r="B7417" t="s">
        <v>685</v>
      </c>
      <c r="C7417" t="s">
        <v>686</v>
      </c>
      <c r="F7417" t="s">
        <v>20054</v>
      </c>
      <c r="O7417" t="s">
        <v>33</v>
      </c>
      <c r="Y7417" t="s">
        <v>20055</v>
      </c>
      <c r="Z7417" t="s">
        <v>34126</v>
      </c>
      <c r="AA7417" t="s">
        <v>34124</v>
      </c>
      <c r="AB7417">
        <v>-160760</v>
      </c>
    </row>
    <row r="7418" spans="1:30" x14ac:dyDescent="0.25">
      <c r="A7418">
        <f t="shared" ca="1" si="115"/>
        <v>17254</v>
      </c>
      <c r="B7418" t="s">
        <v>739</v>
      </c>
      <c r="C7418" t="s">
        <v>686</v>
      </c>
      <c r="F7418" t="s">
        <v>24915</v>
      </c>
      <c r="O7418" t="s">
        <v>33</v>
      </c>
      <c r="X7418" t="s">
        <v>34</v>
      </c>
      <c r="Y7418" t="s">
        <v>24916</v>
      </c>
      <c r="Z7418" t="s">
        <v>30371</v>
      </c>
      <c r="AA7418" t="s">
        <v>30367</v>
      </c>
      <c r="AB7418">
        <v>-170550</v>
      </c>
    </row>
    <row r="7419" spans="1:30" x14ac:dyDescent="0.25">
      <c r="A7419">
        <f t="shared" ca="1" si="115"/>
        <v>19740</v>
      </c>
      <c r="B7419" t="s">
        <v>677</v>
      </c>
      <c r="C7419" t="s">
        <v>80</v>
      </c>
      <c r="F7419" t="s">
        <v>4953</v>
      </c>
      <c r="G7419">
        <v>0</v>
      </c>
      <c r="O7419" t="s">
        <v>33</v>
      </c>
      <c r="Y7419" t="s">
        <v>13200</v>
      </c>
      <c r="Z7419" t="s">
        <v>13201</v>
      </c>
      <c r="AA7419" t="s">
        <v>13202</v>
      </c>
      <c r="AB7419" t="s">
        <v>13203</v>
      </c>
      <c r="AC7419" t="s">
        <v>38</v>
      </c>
      <c r="AD7419">
        <v>98337</v>
      </c>
    </row>
    <row r="7420" spans="1:30" ht="409.5" x14ac:dyDescent="0.25">
      <c r="A7420">
        <f t="shared" ca="1" si="115"/>
        <v>15564</v>
      </c>
      <c r="B7420" t="s">
        <v>3712</v>
      </c>
      <c r="C7420" t="s">
        <v>16820</v>
      </c>
      <c r="F7420" t="s">
        <v>20250</v>
      </c>
      <c r="G7420">
        <v>0</v>
      </c>
      <c r="O7420" t="s">
        <v>33</v>
      </c>
      <c r="X7420" t="s">
        <v>34</v>
      </c>
      <c r="Y7420" t="s">
        <v>22643</v>
      </c>
      <c r="Z7420" s="1" t="s">
        <v>24612</v>
      </c>
      <c r="AA7420" t="s">
        <v>24027</v>
      </c>
      <c r="AB7420" t="s">
        <v>24613</v>
      </c>
      <c r="AC7420" t="s">
        <v>102</v>
      </c>
      <c r="AD7420">
        <v>97302</v>
      </c>
    </row>
    <row r="7421" spans="1:30" x14ac:dyDescent="0.25">
      <c r="A7421">
        <f t="shared" ca="1" si="115"/>
        <v>3255</v>
      </c>
      <c r="B7421" t="s">
        <v>739</v>
      </c>
      <c r="C7421" t="s">
        <v>686</v>
      </c>
      <c r="O7421" t="s">
        <v>33</v>
      </c>
      <c r="Y7421" t="s">
        <v>30072</v>
      </c>
      <c r="Z7421" t="s">
        <v>30073</v>
      </c>
      <c r="AA7421" t="s">
        <v>30043</v>
      </c>
      <c r="AB7421">
        <v>-172408</v>
      </c>
    </row>
    <row r="7422" spans="1:30" x14ac:dyDescent="0.25">
      <c r="A7422">
        <f t="shared" ca="1" si="115"/>
        <v>10877</v>
      </c>
      <c r="B7422" t="s">
        <v>2046</v>
      </c>
      <c r="C7422" t="s">
        <v>80</v>
      </c>
      <c r="O7422" t="s">
        <v>33</v>
      </c>
      <c r="Y7422" t="s">
        <v>455</v>
      </c>
      <c r="Z7422" t="s">
        <v>15846</v>
      </c>
      <c r="AA7422" t="s">
        <v>15847</v>
      </c>
      <c r="AB7422">
        <v>-160265</v>
      </c>
      <c r="AC7422" t="s">
        <v>38</v>
      </c>
      <c r="AD7422">
        <v>98312</v>
      </c>
    </row>
    <row r="7423" spans="1:30" x14ac:dyDescent="0.25">
      <c r="A7423">
        <f t="shared" ca="1" si="115"/>
        <v>6427</v>
      </c>
      <c r="B7423" t="s">
        <v>30</v>
      </c>
      <c r="C7423" t="s">
        <v>31</v>
      </c>
      <c r="O7423" t="s">
        <v>33</v>
      </c>
      <c r="X7423" t="s">
        <v>34</v>
      </c>
      <c r="Y7423" t="s">
        <v>22149</v>
      </c>
      <c r="Z7423" t="s">
        <v>22150</v>
      </c>
      <c r="AA7423" t="s">
        <v>22151</v>
      </c>
      <c r="AB7423">
        <v>-160519</v>
      </c>
    </row>
    <row r="7424" spans="1:30" ht="409.5" x14ac:dyDescent="0.25">
      <c r="A7424">
        <f t="shared" ca="1" si="115"/>
        <v>16236</v>
      </c>
      <c r="B7424" t="s">
        <v>124</v>
      </c>
      <c r="C7424" t="s">
        <v>45</v>
      </c>
      <c r="F7424" t="s">
        <v>20250</v>
      </c>
      <c r="O7424" t="s">
        <v>33</v>
      </c>
      <c r="X7424" t="s">
        <v>34</v>
      </c>
      <c r="Y7424" t="s">
        <v>22898</v>
      </c>
      <c r="Z7424" s="1" t="s">
        <v>37080</v>
      </c>
      <c r="AA7424" t="s">
        <v>37081</v>
      </c>
      <c r="AB7424">
        <v>-161249</v>
      </c>
      <c r="AC7424" t="s">
        <v>102</v>
      </c>
      <c r="AD7424">
        <v>97302</v>
      </c>
    </row>
    <row r="7425" spans="1:30" x14ac:dyDescent="0.25">
      <c r="A7425">
        <f t="shared" ca="1" si="115"/>
        <v>11687</v>
      </c>
      <c r="B7425" t="s">
        <v>334</v>
      </c>
      <c r="C7425" t="s">
        <v>45</v>
      </c>
      <c r="F7425" t="s">
        <v>1316</v>
      </c>
      <c r="O7425" t="s">
        <v>33</v>
      </c>
      <c r="Y7425" t="s">
        <v>41149</v>
      </c>
      <c r="Z7425" t="s">
        <v>41150</v>
      </c>
      <c r="AA7425" t="s">
        <v>41073</v>
      </c>
      <c r="AB7425">
        <v>-160946</v>
      </c>
      <c r="AC7425" t="s">
        <v>38</v>
      </c>
      <c r="AD7425">
        <v>98104</v>
      </c>
    </row>
    <row r="7426" spans="1:30" ht="409.5" x14ac:dyDescent="0.25">
      <c r="A7426">
        <f t="shared" ref="A7426:A7489" ca="1" si="116">RANDBETWEEN(1,20000)</f>
        <v>9291</v>
      </c>
      <c r="B7426" t="s">
        <v>2046</v>
      </c>
      <c r="C7426" t="s">
        <v>80</v>
      </c>
      <c r="F7426" t="s">
        <v>10574</v>
      </c>
      <c r="O7426" t="s">
        <v>33</v>
      </c>
      <c r="Y7426" t="s">
        <v>10575</v>
      </c>
      <c r="Z7426" s="1" t="s">
        <v>10846</v>
      </c>
      <c r="AA7426" t="s">
        <v>10847</v>
      </c>
      <c r="AB7426">
        <v>-160742</v>
      </c>
      <c r="AC7426" t="s">
        <v>38</v>
      </c>
      <c r="AD7426">
        <v>98104</v>
      </c>
    </row>
    <row r="7427" spans="1:30" x14ac:dyDescent="0.25">
      <c r="A7427">
        <f t="shared" ca="1" si="116"/>
        <v>4799</v>
      </c>
      <c r="B7427" t="s">
        <v>677</v>
      </c>
      <c r="C7427" t="s">
        <v>80</v>
      </c>
      <c r="F7427" t="s">
        <v>2870</v>
      </c>
      <c r="G7427">
        <v>0</v>
      </c>
      <c r="O7427" t="s">
        <v>33</v>
      </c>
      <c r="Y7427" t="s">
        <v>5650</v>
      </c>
      <c r="Z7427" t="s">
        <v>25299</v>
      </c>
      <c r="AA7427" t="s">
        <v>25300</v>
      </c>
      <c r="AB7427" t="s">
        <v>25301</v>
      </c>
      <c r="AC7427" t="s">
        <v>38</v>
      </c>
      <c r="AD7427">
        <v>98660</v>
      </c>
    </row>
    <row r="7428" spans="1:30" ht="409.5" x14ac:dyDescent="0.25">
      <c r="A7428">
        <f t="shared" ca="1" si="116"/>
        <v>13852</v>
      </c>
      <c r="B7428" t="s">
        <v>244</v>
      </c>
      <c r="C7428" t="s">
        <v>245</v>
      </c>
      <c r="F7428" t="s">
        <v>4856</v>
      </c>
      <c r="O7428" t="s">
        <v>33</v>
      </c>
      <c r="X7428" t="s">
        <v>34</v>
      </c>
      <c r="Y7428" t="s">
        <v>17127</v>
      </c>
      <c r="Z7428" s="1" t="s">
        <v>43235</v>
      </c>
      <c r="AA7428" t="s">
        <v>43236</v>
      </c>
      <c r="AB7428">
        <v>-160279</v>
      </c>
      <c r="AC7428" t="s">
        <v>38</v>
      </c>
      <c r="AD7428">
        <v>98807</v>
      </c>
    </row>
    <row r="7429" spans="1:30" x14ac:dyDescent="0.25">
      <c r="A7429">
        <f t="shared" ca="1" si="116"/>
        <v>17152</v>
      </c>
      <c r="B7429" t="s">
        <v>739</v>
      </c>
      <c r="C7429" t="s">
        <v>686</v>
      </c>
      <c r="F7429" t="s">
        <v>29442</v>
      </c>
      <c r="G7429">
        <v>0</v>
      </c>
      <c r="O7429" t="s">
        <v>33</v>
      </c>
      <c r="Y7429" t="s">
        <v>29443</v>
      </c>
      <c r="Z7429" t="s">
        <v>29444</v>
      </c>
      <c r="AA7429" t="s">
        <v>29445</v>
      </c>
      <c r="AB7429" t="s">
        <v>29446</v>
      </c>
      <c r="AC7429" t="s">
        <v>38</v>
      </c>
      <c r="AD7429">
        <v>98584</v>
      </c>
    </row>
    <row r="7430" spans="1:30" x14ac:dyDescent="0.25">
      <c r="A7430">
        <f t="shared" ca="1" si="116"/>
        <v>19967</v>
      </c>
      <c r="B7430" t="s">
        <v>489</v>
      </c>
      <c r="C7430" t="s">
        <v>45</v>
      </c>
      <c r="O7430" t="s">
        <v>33</v>
      </c>
      <c r="Y7430" t="s">
        <v>2001</v>
      </c>
      <c r="Z7430" t="s">
        <v>2002</v>
      </c>
      <c r="AA7430" t="s">
        <v>1865</v>
      </c>
      <c r="AB7430">
        <v>-181321</v>
      </c>
    </row>
    <row r="7431" spans="1:30" ht="409.5" x14ac:dyDescent="0.25">
      <c r="A7431">
        <f t="shared" ca="1" si="116"/>
        <v>16137</v>
      </c>
      <c r="B7431" t="s">
        <v>96</v>
      </c>
      <c r="C7431" t="s">
        <v>97</v>
      </c>
      <c r="F7431" t="s">
        <v>120</v>
      </c>
      <c r="G7431">
        <v>0</v>
      </c>
      <c r="O7431" t="s">
        <v>33</v>
      </c>
      <c r="X7431" t="s">
        <v>34</v>
      </c>
      <c r="Y7431" t="s">
        <v>4222</v>
      </c>
      <c r="Z7431" s="1" t="s">
        <v>5262</v>
      </c>
      <c r="AA7431" t="s">
        <v>5263</v>
      </c>
      <c r="AB7431" t="s">
        <v>5264</v>
      </c>
    </row>
    <row r="7432" spans="1:30" x14ac:dyDescent="0.25">
      <c r="A7432">
        <f t="shared" ca="1" si="116"/>
        <v>8002</v>
      </c>
      <c r="B7432" t="s">
        <v>739</v>
      </c>
      <c r="C7432" t="s">
        <v>686</v>
      </c>
      <c r="F7432" t="s">
        <v>29724</v>
      </c>
      <c r="O7432" t="s">
        <v>33</v>
      </c>
      <c r="Y7432" t="s">
        <v>29725</v>
      </c>
      <c r="Z7432" t="s">
        <v>31349</v>
      </c>
      <c r="AA7432" t="s">
        <v>31348</v>
      </c>
      <c r="AB7432">
        <v>-163289</v>
      </c>
      <c r="AC7432" t="s">
        <v>38</v>
      </c>
      <c r="AD7432">
        <v>99328</v>
      </c>
    </row>
    <row r="7433" spans="1:30" ht="409.5" x14ac:dyDescent="0.25">
      <c r="A7433">
        <f t="shared" ca="1" si="116"/>
        <v>17562</v>
      </c>
      <c r="B7433" t="s">
        <v>79</v>
      </c>
      <c r="C7433" t="s">
        <v>80</v>
      </c>
      <c r="F7433" t="s">
        <v>2153</v>
      </c>
      <c r="O7433" t="s">
        <v>33</v>
      </c>
      <c r="Y7433" t="s">
        <v>12443</v>
      </c>
      <c r="Z7433" s="1" t="s">
        <v>27005</v>
      </c>
      <c r="AA7433" t="s">
        <v>27006</v>
      </c>
      <c r="AB7433">
        <v>-172731</v>
      </c>
      <c r="AC7433" t="s">
        <v>38</v>
      </c>
      <c r="AD7433">
        <v>98104</v>
      </c>
    </row>
    <row r="7434" spans="1:30" ht="409.5" x14ac:dyDescent="0.25">
      <c r="A7434">
        <f t="shared" ca="1" si="116"/>
        <v>14734</v>
      </c>
      <c r="B7434" t="s">
        <v>276</v>
      </c>
      <c r="C7434" t="s">
        <v>45</v>
      </c>
      <c r="F7434" t="s">
        <v>5377</v>
      </c>
      <c r="G7434">
        <v>0</v>
      </c>
      <c r="O7434" t="s">
        <v>5378</v>
      </c>
      <c r="X7434" t="s">
        <v>34</v>
      </c>
      <c r="Y7434" t="s">
        <v>5379</v>
      </c>
      <c r="Z7434" s="1" t="s">
        <v>5380</v>
      </c>
      <c r="AA7434" t="s">
        <v>5381</v>
      </c>
      <c r="AB7434" t="s">
        <v>5382</v>
      </c>
      <c r="AC7434" t="s">
        <v>38</v>
      </c>
      <c r="AD7434">
        <v>98213</v>
      </c>
    </row>
    <row r="7435" spans="1:30" ht="409.5" x14ac:dyDescent="0.25">
      <c r="A7435">
        <f t="shared" ca="1" si="116"/>
        <v>14910</v>
      </c>
      <c r="B7435" t="s">
        <v>124</v>
      </c>
      <c r="C7435" t="s">
        <v>45</v>
      </c>
      <c r="O7435" t="s">
        <v>63</v>
      </c>
      <c r="X7435" t="s">
        <v>34</v>
      </c>
      <c r="Y7435" t="s">
        <v>16785</v>
      </c>
      <c r="Z7435" s="1" t="s">
        <v>37800</v>
      </c>
      <c r="AA7435" t="s">
        <v>37801</v>
      </c>
      <c r="AB7435">
        <v>-181236</v>
      </c>
      <c r="AC7435" t="s">
        <v>38</v>
      </c>
      <c r="AD7435">
        <v>55402</v>
      </c>
    </row>
    <row r="7436" spans="1:30" x14ac:dyDescent="0.25">
      <c r="A7436">
        <f t="shared" ca="1" si="116"/>
        <v>3739</v>
      </c>
      <c r="B7436" t="s">
        <v>44</v>
      </c>
      <c r="C7436" t="s">
        <v>45</v>
      </c>
      <c r="F7436" t="s">
        <v>1357</v>
      </c>
      <c r="G7436">
        <v>0</v>
      </c>
      <c r="O7436" t="s">
        <v>63</v>
      </c>
      <c r="X7436" t="s">
        <v>34</v>
      </c>
      <c r="Y7436" t="s">
        <v>1358</v>
      </c>
      <c r="Z7436" t="s">
        <v>1359</v>
      </c>
      <c r="AA7436" t="s">
        <v>1359</v>
      </c>
      <c r="AB7436" t="s">
        <v>1360</v>
      </c>
      <c r="AC7436" t="s">
        <v>38</v>
      </c>
      <c r="AD7436">
        <v>98019</v>
      </c>
    </row>
    <row r="7437" spans="1:30" x14ac:dyDescent="0.25">
      <c r="A7437">
        <f t="shared" ca="1" si="116"/>
        <v>11902</v>
      </c>
      <c r="B7437" t="s">
        <v>73</v>
      </c>
      <c r="C7437" t="s">
        <v>74</v>
      </c>
      <c r="F7437" t="s">
        <v>3098</v>
      </c>
      <c r="G7437">
        <v>0</v>
      </c>
      <c r="O7437" t="s">
        <v>33</v>
      </c>
      <c r="Y7437" t="s">
        <v>3099</v>
      </c>
      <c r="Z7437" t="s">
        <v>3100</v>
      </c>
      <c r="AA7437" t="s">
        <v>3101</v>
      </c>
      <c r="AB7437" t="s">
        <v>3102</v>
      </c>
    </row>
    <row r="7438" spans="1:30" ht="409.5" x14ac:dyDescent="0.25">
      <c r="A7438">
        <f t="shared" ca="1" si="116"/>
        <v>4098</v>
      </c>
      <c r="B7438" t="s">
        <v>2046</v>
      </c>
      <c r="C7438" t="s">
        <v>80</v>
      </c>
      <c r="F7438" t="s">
        <v>4918</v>
      </c>
      <c r="O7438" t="s">
        <v>33</v>
      </c>
      <c r="Y7438" t="s">
        <v>14791</v>
      </c>
      <c r="Z7438" s="1" t="s">
        <v>15210</v>
      </c>
      <c r="AA7438" t="s">
        <v>15211</v>
      </c>
      <c r="AB7438">
        <v>-161650</v>
      </c>
      <c r="AC7438" t="s">
        <v>38</v>
      </c>
      <c r="AD7438">
        <v>98229</v>
      </c>
    </row>
    <row r="7439" spans="1:30" ht="409.5" x14ac:dyDescent="0.25">
      <c r="A7439">
        <f t="shared" ca="1" si="116"/>
        <v>6082</v>
      </c>
      <c r="B7439" t="s">
        <v>230</v>
      </c>
      <c r="C7439" t="s">
        <v>45</v>
      </c>
      <c r="F7439" t="s">
        <v>20250</v>
      </c>
      <c r="O7439" t="s">
        <v>33</v>
      </c>
      <c r="X7439" t="s">
        <v>34</v>
      </c>
      <c r="Y7439" t="s">
        <v>22643</v>
      </c>
      <c r="Z7439" s="1" t="s">
        <v>23389</v>
      </c>
      <c r="AA7439" t="s">
        <v>22580</v>
      </c>
      <c r="AB7439">
        <v>-173123</v>
      </c>
    </row>
    <row r="7440" spans="1:30" ht="409.5" x14ac:dyDescent="0.25">
      <c r="A7440">
        <f t="shared" ca="1" si="116"/>
        <v>849</v>
      </c>
      <c r="B7440" t="s">
        <v>685</v>
      </c>
      <c r="C7440" t="s">
        <v>686</v>
      </c>
      <c r="F7440" t="s">
        <v>3107</v>
      </c>
      <c r="O7440" t="s">
        <v>33</v>
      </c>
      <c r="Y7440" t="s">
        <v>32846</v>
      </c>
      <c r="Z7440" s="1" t="s">
        <v>32847</v>
      </c>
      <c r="AA7440" t="s">
        <v>32848</v>
      </c>
      <c r="AB7440">
        <v>-162743</v>
      </c>
    </row>
    <row r="7441" spans="1:30" ht="409.5" x14ac:dyDescent="0.25">
      <c r="A7441">
        <f t="shared" ca="1" si="116"/>
        <v>17259</v>
      </c>
      <c r="B7441" t="s">
        <v>2046</v>
      </c>
      <c r="C7441" t="s">
        <v>80</v>
      </c>
      <c r="F7441" t="s">
        <v>908</v>
      </c>
      <c r="G7441">
        <v>0</v>
      </c>
      <c r="O7441" t="s">
        <v>33</v>
      </c>
      <c r="Y7441" t="s">
        <v>5593</v>
      </c>
      <c r="Z7441" s="1" t="s">
        <v>6650</v>
      </c>
      <c r="AA7441" t="s">
        <v>6651</v>
      </c>
      <c r="AB7441" t="s">
        <v>6652</v>
      </c>
      <c r="AC7441" t="s">
        <v>102</v>
      </c>
      <c r="AD7441">
        <v>97205</v>
      </c>
    </row>
    <row r="7442" spans="1:30" x14ac:dyDescent="0.25">
      <c r="A7442">
        <f t="shared" ca="1" si="116"/>
        <v>9679</v>
      </c>
      <c r="B7442" t="s">
        <v>178</v>
      </c>
      <c r="C7442" t="s">
        <v>179</v>
      </c>
      <c r="O7442" t="s">
        <v>33</v>
      </c>
      <c r="X7442" t="s">
        <v>34</v>
      </c>
      <c r="Z7442" t="s">
        <v>20443</v>
      </c>
      <c r="AA7442" t="s">
        <v>20444</v>
      </c>
      <c r="AB7442">
        <v>-160273</v>
      </c>
      <c r="AC7442" t="s">
        <v>38</v>
      </c>
    </row>
    <row r="7443" spans="1:30" x14ac:dyDescent="0.25">
      <c r="A7443">
        <f t="shared" ca="1" si="116"/>
        <v>567</v>
      </c>
      <c r="B7443" t="s">
        <v>2046</v>
      </c>
      <c r="C7443" t="s">
        <v>80</v>
      </c>
      <c r="F7443" t="s">
        <v>1418</v>
      </c>
      <c r="O7443" t="s">
        <v>33</v>
      </c>
      <c r="Y7443" t="s">
        <v>1419</v>
      </c>
      <c r="Z7443" t="s">
        <v>15047</v>
      </c>
      <c r="AA7443" t="s">
        <v>15048</v>
      </c>
      <c r="AB7443">
        <v>-160217</v>
      </c>
      <c r="AC7443" t="s">
        <v>38</v>
      </c>
      <c r="AD7443">
        <v>98504</v>
      </c>
    </row>
    <row r="7444" spans="1:30" x14ac:dyDescent="0.25">
      <c r="A7444">
        <f t="shared" ca="1" si="116"/>
        <v>10986</v>
      </c>
      <c r="B7444" t="s">
        <v>334</v>
      </c>
      <c r="C7444" t="s">
        <v>45</v>
      </c>
      <c r="F7444" t="s">
        <v>17545</v>
      </c>
      <c r="O7444" t="s">
        <v>155</v>
      </c>
      <c r="X7444" t="s">
        <v>34</v>
      </c>
      <c r="Y7444" t="s">
        <v>17546</v>
      </c>
      <c r="Z7444" t="s">
        <v>17547</v>
      </c>
      <c r="AA7444" t="s">
        <v>17548</v>
      </c>
      <c r="AB7444">
        <v>-170545</v>
      </c>
      <c r="AC7444" t="s">
        <v>38</v>
      </c>
      <c r="AD7444">
        <v>98402</v>
      </c>
    </row>
    <row r="7445" spans="1:30" x14ac:dyDescent="0.25">
      <c r="A7445">
        <f t="shared" ca="1" si="116"/>
        <v>9034</v>
      </c>
      <c r="B7445" t="s">
        <v>685</v>
      </c>
      <c r="C7445" t="s">
        <v>686</v>
      </c>
      <c r="F7445" t="s">
        <v>17676</v>
      </c>
      <c r="O7445" t="s">
        <v>33</v>
      </c>
      <c r="X7445" t="s">
        <v>34</v>
      </c>
      <c r="Y7445" t="s">
        <v>17677</v>
      </c>
      <c r="Z7445" t="s">
        <v>31481</v>
      </c>
      <c r="AA7445" t="s">
        <v>31482</v>
      </c>
      <c r="AB7445">
        <v>-162623</v>
      </c>
      <c r="AC7445" t="s">
        <v>38</v>
      </c>
      <c r="AD7445">
        <v>98837</v>
      </c>
    </row>
    <row r="7446" spans="1:30" x14ac:dyDescent="0.25">
      <c r="A7446">
        <f t="shared" ca="1" si="116"/>
        <v>9655</v>
      </c>
      <c r="B7446" t="s">
        <v>79</v>
      </c>
      <c r="C7446" t="s">
        <v>80</v>
      </c>
      <c r="F7446" t="s">
        <v>7487</v>
      </c>
      <c r="O7446" t="s">
        <v>33</v>
      </c>
      <c r="Y7446" t="s">
        <v>26020</v>
      </c>
      <c r="Z7446" t="s">
        <v>26670</v>
      </c>
      <c r="AA7446" t="s">
        <v>26671</v>
      </c>
      <c r="AB7446">
        <v>-171656</v>
      </c>
      <c r="AC7446" t="s">
        <v>38</v>
      </c>
      <c r="AD7446">
        <v>99202</v>
      </c>
    </row>
    <row r="7447" spans="1:30" x14ac:dyDescent="0.25">
      <c r="A7447">
        <f t="shared" ca="1" si="116"/>
        <v>14960</v>
      </c>
      <c r="B7447" t="s">
        <v>1203</v>
      </c>
      <c r="C7447" t="s">
        <v>45</v>
      </c>
      <c r="G7447">
        <v>0</v>
      </c>
      <c r="O7447" t="s">
        <v>33</v>
      </c>
      <c r="X7447" t="s">
        <v>34</v>
      </c>
      <c r="Y7447" t="s">
        <v>20841</v>
      </c>
      <c r="Z7447" t="s">
        <v>20842</v>
      </c>
      <c r="AA7447" t="s">
        <v>2406</v>
      </c>
      <c r="AB7447" t="s">
        <v>20843</v>
      </c>
      <c r="AC7447" t="s">
        <v>38</v>
      </c>
      <c r="AD7447">
        <v>98346</v>
      </c>
    </row>
    <row r="7448" spans="1:30" x14ac:dyDescent="0.25">
      <c r="A7448">
        <f t="shared" ca="1" si="116"/>
        <v>15302</v>
      </c>
      <c r="B7448" t="s">
        <v>739</v>
      </c>
      <c r="C7448" t="s">
        <v>686</v>
      </c>
      <c r="O7448" t="s">
        <v>33</v>
      </c>
      <c r="Y7448" t="s">
        <v>31016</v>
      </c>
      <c r="Z7448" t="s">
        <v>31017</v>
      </c>
      <c r="AA7448" t="s">
        <v>30997</v>
      </c>
      <c r="AB7448">
        <v>-172327</v>
      </c>
    </row>
    <row r="7449" spans="1:30" ht="409.5" x14ac:dyDescent="0.25">
      <c r="A7449">
        <f t="shared" ca="1" si="116"/>
        <v>11076</v>
      </c>
      <c r="B7449" t="s">
        <v>79</v>
      </c>
      <c r="C7449" t="s">
        <v>80</v>
      </c>
      <c r="F7449" t="s">
        <v>1190</v>
      </c>
      <c r="O7449" t="s">
        <v>33</v>
      </c>
      <c r="Y7449" t="s">
        <v>1191</v>
      </c>
      <c r="Z7449" s="1" t="s">
        <v>10078</v>
      </c>
      <c r="AA7449" t="s">
        <v>10079</v>
      </c>
      <c r="AB7449">
        <v>-170233</v>
      </c>
      <c r="AC7449" t="s">
        <v>38</v>
      </c>
      <c r="AD7449">
        <v>98040</v>
      </c>
    </row>
    <row r="7450" spans="1:30" x14ac:dyDescent="0.25">
      <c r="A7450">
        <f t="shared" ca="1" si="116"/>
        <v>12412</v>
      </c>
      <c r="B7450" t="s">
        <v>73</v>
      </c>
      <c r="C7450" t="s">
        <v>74</v>
      </c>
      <c r="O7450" t="s">
        <v>33</v>
      </c>
      <c r="X7450" t="s">
        <v>34</v>
      </c>
      <c r="Y7450" t="s">
        <v>42910</v>
      </c>
      <c r="Z7450" t="s">
        <v>42911</v>
      </c>
      <c r="AA7450" t="s">
        <v>42912</v>
      </c>
      <c r="AB7450">
        <v>-170934</v>
      </c>
      <c r="AC7450" t="s">
        <v>38</v>
      </c>
      <c r="AD7450">
        <v>98009</v>
      </c>
    </row>
    <row r="7451" spans="1:30" ht="409.5" x14ac:dyDescent="0.25">
      <c r="A7451">
        <f t="shared" ca="1" si="116"/>
        <v>9339</v>
      </c>
      <c r="B7451" t="s">
        <v>73</v>
      </c>
      <c r="C7451" t="s">
        <v>74</v>
      </c>
      <c r="F7451" t="s">
        <v>840</v>
      </c>
      <c r="G7451">
        <v>0</v>
      </c>
      <c r="O7451" t="s">
        <v>33</v>
      </c>
      <c r="X7451" t="s">
        <v>34</v>
      </c>
      <c r="Y7451" t="s">
        <v>28642</v>
      </c>
      <c r="Z7451" s="1" t="s">
        <v>28643</v>
      </c>
      <c r="AA7451" t="s">
        <v>28644</v>
      </c>
      <c r="AB7451" t="s">
        <v>28645</v>
      </c>
      <c r="AC7451" t="s">
        <v>38</v>
      </c>
      <c r="AD7451">
        <v>98104</v>
      </c>
    </row>
    <row r="7452" spans="1:30" x14ac:dyDescent="0.25">
      <c r="A7452">
        <f t="shared" ca="1" si="116"/>
        <v>13180</v>
      </c>
      <c r="B7452" t="s">
        <v>685</v>
      </c>
      <c r="C7452" t="s">
        <v>686</v>
      </c>
      <c r="F7452" t="s">
        <v>30872</v>
      </c>
      <c r="G7452">
        <v>0</v>
      </c>
      <c r="O7452" t="s">
        <v>33</v>
      </c>
      <c r="Y7452" t="s">
        <v>34175</v>
      </c>
      <c r="Z7452" t="s">
        <v>34176</v>
      </c>
      <c r="AA7452" t="s">
        <v>34177</v>
      </c>
      <c r="AB7452" t="s">
        <v>34178</v>
      </c>
      <c r="AC7452" t="s">
        <v>102</v>
      </c>
      <c r="AD7452">
        <v>97031</v>
      </c>
    </row>
    <row r="7453" spans="1:30" ht="409.5" x14ac:dyDescent="0.25">
      <c r="A7453">
        <f t="shared" ca="1" si="116"/>
        <v>15230</v>
      </c>
      <c r="B7453" t="s">
        <v>73</v>
      </c>
      <c r="C7453" t="s">
        <v>74</v>
      </c>
      <c r="F7453" t="s">
        <v>3051</v>
      </c>
      <c r="G7453">
        <v>0</v>
      </c>
      <c r="O7453" t="s">
        <v>33</v>
      </c>
      <c r="Y7453" t="s">
        <v>4728</v>
      </c>
      <c r="Z7453" s="1" t="s">
        <v>4729</v>
      </c>
      <c r="AA7453" t="s">
        <v>4730</v>
      </c>
      <c r="AB7453" t="s">
        <v>4731</v>
      </c>
      <c r="AC7453" t="s">
        <v>38</v>
      </c>
      <c r="AD7453">
        <v>98101</v>
      </c>
    </row>
    <row r="7454" spans="1:30" x14ac:dyDescent="0.25">
      <c r="A7454">
        <f t="shared" ca="1" si="116"/>
        <v>19374</v>
      </c>
      <c r="B7454" t="s">
        <v>178</v>
      </c>
      <c r="C7454" t="s">
        <v>179</v>
      </c>
      <c r="F7454" t="s">
        <v>2107</v>
      </c>
      <c r="O7454" t="s">
        <v>33</v>
      </c>
      <c r="X7454" t="s">
        <v>34</v>
      </c>
      <c r="Y7454" t="s">
        <v>2108</v>
      </c>
      <c r="Z7454" t="s">
        <v>42180</v>
      </c>
      <c r="AA7454" t="s">
        <v>42181</v>
      </c>
      <c r="AB7454">
        <v>-170915</v>
      </c>
      <c r="AC7454" t="s">
        <v>38</v>
      </c>
      <c r="AD7454">
        <v>98902</v>
      </c>
    </row>
    <row r="7455" spans="1:30" x14ac:dyDescent="0.25">
      <c r="A7455">
        <f t="shared" ca="1" si="116"/>
        <v>4568</v>
      </c>
      <c r="B7455" t="s">
        <v>739</v>
      </c>
      <c r="C7455" t="s">
        <v>686</v>
      </c>
      <c r="O7455" t="s">
        <v>33</v>
      </c>
      <c r="Y7455" t="s">
        <v>29722</v>
      </c>
      <c r="Z7455" t="s">
        <v>29723</v>
      </c>
      <c r="AA7455" t="s">
        <v>29714</v>
      </c>
      <c r="AB7455">
        <v>-170498</v>
      </c>
      <c r="AC7455" t="s">
        <v>38</v>
      </c>
      <c r="AD7455">
        <v>98520</v>
      </c>
    </row>
    <row r="7456" spans="1:30" x14ac:dyDescent="0.25">
      <c r="A7456">
        <f t="shared" ca="1" si="116"/>
        <v>5663</v>
      </c>
      <c r="B7456" t="s">
        <v>2046</v>
      </c>
      <c r="C7456" t="s">
        <v>80</v>
      </c>
      <c r="G7456">
        <v>0</v>
      </c>
      <c r="O7456" t="s">
        <v>33</v>
      </c>
      <c r="Y7456" t="s">
        <v>16410</v>
      </c>
      <c r="Z7456" t="s">
        <v>16411</v>
      </c>
      <c r="AA7456" t="s">
        <v>16412</v>
      </c>
      <c r="AB7456" t="s">
        <v>16413</v>
      </c>
      <c r="AC7456" t="s">
        <v>38</v>
      </c>
      <c r="AD7456">
        <v>98847</v>
      </c>
    </row>
    <row r="7457" spans="1:30" x14ac:dyDescent="0.25">
      <c r="A7457">
        <f t="shared" ca="1" si="116"/>
        <v>5746</v>
      </c>
      <c r="B7457" t="s">
        <v>2046</v>
      </c>
      <c r="C7457" t="s">
        <v>80</v>
      </c>
      <c r="F7457" t="s">
        <v>15526</v>
      </c>
      <c r="G7457">
        <v>0</v>
      </c>
      <c r="O7457" t="s">
        <v>33</v>
      </c>
      <c r="Y7457" t="s">
        <v>15527</v>
      </c>
      <c r="Z7457" t="s">
        <v>15528</v>
      </c>
      <c r="AA7457" t="s">
        <v>15529</v>
      </c>
      <c r="AB7457" t="s">
        <v>15530</v>
      </c>
      <c r="AC7457" t="s">
        <v>6453</v>
      </c>
      <c r="AD7457">
        <v>66102</v>
      </c>
    </row>
    <row r="7458" spans="1:30" ht="409.5" x14ac:dyDescent="0.25">
      <c r="A7458">
        <f t="shared" ca="1" si="116"/>
        <v>13244</v>
      </c>
      <c r="B7458" t="s">
        <v>230</v>
      </c>
      <c r="C7458" t="s">
        <v>45</v>
      </c>
      <c r="O7458" t="s">
        <v>33</v>
      </c>
      <c r="X7458" t="s">
        <v>34</v>
      </c>
      <c r="Y7458" t="s">
        <v>23251</v>
      </c>
      <c r="Z7458" s="1" t="s">
        <v>23252</v>
      </c>
      <c r="AA7458" t="s">
        <v>22580</v>
      </c>
      <c r="AB7458">
        <v>-171418</v>
      </c>
    </row>
    <row r="7459" spans="1:30" x14ac:dyDescent="0.25">
      <c r="A7459">
        <f t="shared" ca="1" si="116"/>
        <v>7964</v>
      </c>
      <c r="B7459" t="s">
        <v>68</v>
      </c>
      <c r="C7459" t="s">
        <v>45</v>
      </c>
      <c r="O7459" t="s">
        <v>33</v>
      </c>
      <c r="X7459" t="s">
        <v>34</v>
      </c>
      <c r="Y7459" t="s">
        <v>864</v>
      </c>
      <c r="Z7459" t="s">
        <v>43567</v>
      </c>
      <c r="AA7459" t="s">
        <v>43568</v>
      </c>
      <c r="AB7459">
        <v>-171641</v>
      </c>
    </row>
    <row r="7460" spans="1:30" x14ac:dyDescent="0.25">
      <c r="A7460">
        <f t="shared" ca="1" si="116"/>
        <v>18106</v>
      </c>
      <c r="B7460" t="s">
        <v>178</v>
      </c>
      <c r="G7460">
        <v>0</v>
      </c>
      <c r="O7460" t="s">
        <v>33</v>
      </c>
      <c r="X7460" t="s">
        <v>34</v>
      </c>
      <c r="Y7460" t="s">
        <v>1803</v>
      </c>
      <c r="Z7460" t="s">
        <v>1804</v>
      </c>
      <c r="AA7460" t="s">
        <v>1804</v>
      </c>
      <c r="AB7460" t="s">
        <v>1805</v>
      </c>
      <c r="AC7460" t="s">
        <v>38</v>
      </c>
      <c r="AD7460">
        <v>98908</v>
      </c>
    </row>
    <row r="7461" spans="1:30" ht="409.5" x14ac:dyDescent="0.25">
      <c r="A7461">
        <f t="shared" ca="1" si="116"/>
        <v>13019</v>
      </c>
      <c r="B7461" t="s">
        <v>124</v>
      </c>
      <c r="C7461" t="s">
        <v>45</v>
      </c>
      <c r="F7461" t="s">
        <v>611</v>
      </c>
      <c r="N7461" t="s">
        <v>612</v>
      </c>
      <c r="O7461" t="s">
        <v>33</v>
      </c>
      <c r="X7461" t="s">
        <v>34</v>
      </c>
      <c r="Y7461" t="s">
        <v>613</v>
      </c>
      <c r="Z7461" s="1" t="s">
        <v>614</v>
      </c>
      <c r="AA7461" t="s">
        <v>615</v>
      </c>
      <c r="AB7461">
        <v>-162621</v>
      </c>
      <c r="AC7461" t="s">
        <v>243</v>
      </c>
      <c r="AD7461">
        <v>92509</v>
      </c>
    </row>
    <row r="7462" spans="1:30" ht="345" x14ac:dyDescent="0.25">
      <c r="A7462">
        <f t="shared" ca="1" si="116"/>
        <v>18475</v>
      </c>
      <c r="B7462" t="s">
        <v>773</v>
      </c>
      <c r="C7462" t="s">
        <v>80</v>
      </c>
      <c r="G7462">
        <v>0</v>
      </c>
      <c r="O7462" t="s">
        <v>33</v>
      </c>
      <c r="X7462" t="s">
        <v>34</v>
      </c>
      <c r="Y7462" t="s">
        <v>6148</v>
      </c>
      <c r="Z7462" s="1" t="s">
        <v>6149</v>
      </c>
      <c r="AA7462" t="s">
        <v>6150</v>
      </c>
      <c r="AB7462" t="s">
        <v>6151</v>
      </c>
      <c r="AC7462" t="s">
        <v>38</v>
      </c>
      <c r="AD7462">
        <v>98557</v>
      </c>
    </row>
    <row r="7463" spans="1:30" ht="409.5" x14ac:dyDescent="0.25">
      <c r="A7463">
        <f t="shared" ca="1" si="116"/>
        <v>6472</v>
      </c>
      <c r="B7463" t="s">
        <v>334</v>
      </c>
      <c r="C7463" t="s">
        <v>45</v>
      </c>
      <c r="F7463" t="s">
        <v>863</v>
      </c>
      <c r="O7463" t="s">
        <v>33</v>
      </c>
      <c r="V7463" t="s">
        <v>39645</v>
      </c>
      <c r="W7463">
        <v>30</v>
      </c>
      <c r="X7463" t="s">
        <v>34</v>
      </c>
      <c r="Y7463" t="s">
        <v>864</v>
      </c>
      <c r="Z7463" s="1" t="s">
        <v>39646</v>
      </c>
      <c r="AA7463" t="s">
        <v>39647</v>
      </c>
      <c r="AB7463">
        <v>-160816</v>
      </c>
      <c r="AC7463" t="s">
        <v>38</v>
      </c>
      <c r="AD7463">
        <v>98154</v>
      </c>
    </row>
    <row r="7464" spans="1:30" ht="409.5" x14ac:dyDescent="0.25">
      <c r="A7464">
        <f t="shared" ca="1" si="116"/>
        <v>13787</v>
      </c>
      <c r="B7464" t="s">
        <v>2046</v>
      </c>
      <c r="C7464" t="s">
        <v>80</v>
      </c>
      <c r="F7464" t="s">
        <v>6116</v>
      </c>
      <c r="O7464" t="s">
        <v>33</v>
      </c>
      <c r="Y7464" t="s">
        <v>10629</v>
      </c>
      <c r="Z7464" s="1" t="s">
        <v>10857</v>
      </c>
      <c r="AA7464" t="s">
        <v>10858</v>
      </c>
      <c r="AB7464">
        <v>-180605</v>
      </c>
      <c r="AC7464" t="s">
        <v>38</v>
      </c>
      <c r="AD7464">
        <v>98115</v>
      </c>
    </row>
    <row r="7465" spans="1:30" x14ac:dyDescent="0.25">
      <c r="A7465">
        <f t="shared" ca="1" si="116"/>
        <v>11994</v>
      </c>
      <c r="B7465" t="s">
        <v>739</v>
      </c>
      <c r="C7465" t="s">
        <v>686</v>
      </c>
      <c r="F7465" t="s">
        <v>22301</v>
      </c>
      <c r="O7465" t="s">
        <v>33</v>
      </c>
      <c r="Y7465" t="s">
        <v>29839</v>
      </c>
      <c r="Z7465" t="s">
        <v>29840</v>
      </c>
      <c r="AA7465" t="s">
        <v>29823</v>
      </c>
      <c r="AB7465">
        <v>-170591</v>
      </c>
      <c r="AC7465" t="s">
        <v>38</v>
      </c>
      <c r="AD7465">
        <v>98409</v>
      </c>
    </row>
    <row r="7466" spans="1:30" x14ac:dyDescent="0.25">
      <c r="A7466">
        <f t="shared" ca="1" si="116"/>
        <v>14691</v>
      </c>
      <c r="B7466" t="s">
        <v>739</v>
      </c>
      <c r="C7466" t="s">
        <v>686</v>
      </c>
      <c r="F7466" t="s">
        <v>4947</v>
      </c>
      <c r="O7466" t="s">
        <v>33</v>
      </c>
      <c r="Y7466" t="s">
        <v>29916</v>
      </c>
      <c r="Z7466" t="s">
        <v>30903</v>
      </c>
      <c r="AA7466" t="s">
        <v>30904</v>
      </c>
      <c r="AB7466">
        <v>-160757</v>
      </c>
      <c r="AC7466" t="s">
        <v>38</v>
      </c>
      <c r="AD7466">
        <v>98032</v>
      </c>
    </row>
    <row r="7467" spans="1:30" ht="375" x14ac:dyDescent="0.25">
      <c r="A7467">
        <f t="shared" ca="1" si="116"/>
        <v>10063</v>
      </c>
      <c r="C7467" t="s">
        <v>45</v>
      </c>
      <c r="O7467" t="s">
        <v>367</v>
      </c>
      <c r="Y7467" t="s">
        <v>40911</v>
      </c>
      <c r="Z7467" s="1" t="s">
        <v>40912</v>
      </c>
      <c r="AA7467" t="s">
        <v>40913</v>
      </c>
      <c r="AB7467">
        <v>-172899</v>
      </c>
      <c r="AC7467" t="s">
        <v>38</v>
      </c>
      <c r="AD7467">
        <v>98445</v>
      </c>
    </row>
    <row r="7468" spans="1:30" x14ac:dyDescent="0.25">
      <c r="A7468">
        <f t="shared" ca="1" si="116"/>
        <v>3506</v>
      </c>
      <c r="B7468" t="s">
        <v>73</v>
      </c>
      <c r="C7468" t="s">
        <v>74</v>
      </c>
      <c r="F7468" t="s">
        <v>35289</v>
      </c>
      <c r="G7468">
        <v>0</v>
      </c>
      <c r="O7468" t="s">
        <v>33</v>
      </c>
      <c r="Y7468" t="s">
        <v>35661</v>
      </c>
      <c r="Z7468" t="s">
        <v>36873</v>
      </c>
      <c r="AA7468" t="s">
        <v>36869</v>
      </c>
      <c r="AB7468" t="s">
        <v>36874</v>
      </c>
    </row>
    <row r="7469" spans="1:30" x14ac:dyDescent="0.25">
      <c r="A7469">
        <f t="shared" ca="1" si="116"/>
        <v>14653</v>
      </c>
      <c r="B7469" t="s">
        <v>2046</v>
      </c>
      <c r="C7469" t="s">
        <v>80</v>
      </c>
      <c r="F7469" t="s">
        <v>7578</v>
      </c>
      <c r="O7469" t="s">
        <v>33</v>
      </c>
      <c r="Y7469" t="s">
        <v>7579</v>
      </c>
      <c r="Z7469" t="s">
        <v>13120</v>
      </c>
      <c r="AA7469" t="s">
        <v>13119</v>
      </c>
      <c r="AB7469">
        <v>-171250</v>
      </c>
      <c r="AC7469" t="s">
        <v>38</v>
      </c>
      <c r="AD7469">
        <v>99336</v>
      </c>
    </row>
    <row r="7470" spans="1:30" x14ac:dyDescent="0.25">
      <c r="A7470">
        <f t="shared" ca="1" si="116"/>
        <v>16265</v>
      </c>
      <c r="B7470" t="s">
        <v>96</v>
      </c>
      <c r="C7470" t="s">
        <v>97</v>
      </c>
      <c r="O7470" t="s">
        <v>33</v>
      </c>
      <c r="X7470" t="s">
        <v>34</v>
      </c>
      <c r="Y7470" t="s">
        <v>8762</v>
      </c>
      <c r="Z7470" t="s">
        <v>8763</v>
      </c>
      <c r="AA7470" t="s">
        <v>8764</v>
      </c>
      <c r="AB7470">
        <v>-171572</v>
      </c>
      <c r="AC7470" t="s">
        <v>38</v>
      </c>
      <c r="AD7470">
        <v>98663</v>
      </c>
    </row>
    <row r="7471" spans="1:30" x14ac:dyDescent="0.25">
      <c r="A7471">
        <f t="shared" ca="1" si="116"/>
        <v>1531</v>
      </c>
      <c r="B7471" t="s">
        <v>2046</v>
      </c>
      <c r="C7471" t="s">
        <v>80</v>
      </c>
      <c r="G7471">
        <v>0</v>
      </c>
      <c r="O7471" t="s">
        <v>33</v>
      </c>
      <c r="Y7471" t="s">
        <v>15823</v>
      </c>
      <c r="Z7471" t="s">
        <v>15824</v>
      </c>
      <c r="AA7471" t="s">
        <v>15825</v>
      </c>
      <c r="AB7471" t="s">
        <v>15826</v>
      </c>
      <c r="AC7471" t="s">
        <v>38</v>
      </c>
      <c r="AD7471">
        <v>98364</v>
      </c>
    </row>
    <row r="7472" spans="1:30" x14ac:dyDescent="0.25">
      <c r="A7472">
        <f t="shared" ca="1" si="116"/>
        <v>5045</v>
      </c>
      <c r="B7472" t="s">
        <v>2046</v>
      </c>
      <c r="C7472" t="s">
        <v>80</v>
      </c>
      <c r="F7472" t="s">
        <v>1418</v>
      </c>
      <c r="O7472" t="s">
        <v>33</v>
      </c>
      <c r="Y7472" t="s">
        <v>1419</v>
      </c>
      <c r="Z7472" t="s">
        <v>10232</v>
      </c>
      <c r="AA7472" t="s">
        <v>10233</v>
      </c>
      <c r="AB7472">
        <v>-160492</v>
      </c>
      <c r="AC7472" t="s">
        <v>38</v>
      </c>
      <c r="AD7472">
        <v>98504</v>
      </c>
    </row>
    <row r="7473" spans="1:30" x14ac:dyDescent="0.25">
      <c r="A7473">
        <f t="shared" ca="1" si="116"/>
        <v>14069</v>
      </c>
      <c r="B7473" t="s">
        <v>124</v>
      </c>
      <c r="C7473" t="s">
        <v>45</v>
      </c>
      <c r="F7473" t="s">
        <v>12392</v>
      </c>
      <c r="O7473" t="s">
        <v>33</v>
      </c>
      <c r="X7473" t="s">
        <v>34</v>
      </c>
      <c r="Y7473" t="s">
        <v>32767</v>
      </c>
      <c r="Z7473" t="s">
        <v>32768</v>
      </c>
      <c r="AA7473" t="s">
        <v>32762</v>
      </c>
      <c r="AB7473">
        <v>-162050</v>
      </c>
    </row>
    <row r="7474" spans="1:30" ht="409.5" x14ac:dyDescent="0.25">
      <c r="A7474">
        <f t="shared" ca="1" si="116"/>
        <v>10039</v>
      </c>
      <c r="B7474" t="s">
        <v>79</v>
      </c>
      <c r="C7474" t="s">
        <v>80</v>
      </c>
      <c r="F7474" t="s">
        <v>1546</v>
      </c>
      <c r="O7474" t="s">
        <v>33</v>
      </c>
      <c r="Y7474" t="s">
        <v>1547</v>
      </c>
      <c r="Z7474" s="1" t="s">
        <v>26096</v>
      </c>
      <c r="AA7474" t="s">
        <v>26097</v>
      </c>
      <c r="AB7474">
        <v>-171374</v>
      </c>
      <c r="AC7474" t="s">
        <v>38</v>
      </c>
      <c r="AD7474">
        <v>98020</v>
      </c>
    </row>
    <row r="7475" spans="1:30" x14ac:dyDescent="0.25">
      <c r="A7475">
        <f t="shared" ca="1" si="116"/>
        <v>11296</v>
      </c>
      <c r="B7475" t="s">
        <v>677</v>
      </c>
      <c r="C7475" t="s">
        <v>80</v>
      </c>
      <c r="F7475" t="s">
        <v>6366</v>
      </c>
      <c r="G7475">
        <v>0</v>
      </c>
      <c r="O7475" t="s">
        <v>33</v>
      </c>
      <c r="Y7475" t="s">
        <v>6367</v>
      </c>
      <c r="Z7475" t="s">
        <v>6368</v>
      </c>
      <c r="AA7475" t="s">
        <v>6369</v>
      </c>
      <c r="AB7475" t="s">
        <v>6370</v>
      </c>
      <c r="AC7475" t="s">
        <v>38</v>
      </c>
      <c r="AD7475">
        <v>98587</v>
      </c>
    </row>
    <row r="7476" spans="1:30" x14ac:dyDescent="0.25">
      <c r="A7476">
        <f t="shared" ca="1" si="116"/>
        <v>7481</v>
      </c>
      <c r="B7476" t="s">
        <v>489</v>
      </c>
      <c r="C7476" t="s">
        <v>45</v>
      </c>
      <c r="O7476" t="s">
        <v>33</v>
      </c>
      <c r="X7476" t="s">
        <v>34</v>
      </c>
      <c r="Y7476" t="s">
        <v>22796</v>
      </c>
      <c r="Z7476" t="s">
        <v>22820</v>
      </c>
      <c r="AA7476" t="s">
        <v>22580</v>
      </c>
      <c r="AB7476">
        <v>-160929</v>
      </c>
      <c r="AC7476" t="s">
        <v>102</v>
      </c>
      <c r="AD7476">
        <v>97302</v>
      </c>
    </row>
    <row r="7477" spans="1:30" ht="409.5" x14ac:dyDescent="0.25">
      <c r="A7477">
        <f t="shared" ca="1" si="116"/>
        <v>18458</v>
      </c>
      <c r="B7477" t="s">
        <v>30</v>
      </c>
      <c r="C7477" t="s">
        <v>31</v>
      </c>
      <c r="F7477" t="s">
        <v>378</v>
      </c>
      <c r="O7477" t="s">
        <v>63</v>
      </c>
      <c r="X7477" t="s">
        <v>34</v>
      </c>
      <c r="Y7477" t="s">
        <v>379</v>
      </c>
      <c r="Z7477" s="1" t="s">
        <v>19735</v>
      </c>
      <c r="AA7477" s="1" t="s">
        <v>19735</v>
      </c>
      <c r="AB7477">
        <v>-160210</v>
      </c>
      <c r="AC7477" t="s">
        <v>135</v>
      </c>
      <c r="AD7477">
        <v>55402</v>
      </c>
    </row>
    <row r="7478" spans="1:30" x14ac:dyDescent="0.25">
      <c r="A7478">
        <f t="shared" ca="1" si="116"/>
        <v>14155</v>
      </c>
      <c r="B7478" t="s">
        <v>685</v>
      </c>
      <c r="C7478" t="s">
        <v>686</v>
      </c>
      <c r="F7478" t="s">
        <v>20467</v>
      </c>
      <c r="O7478" t="s">
        <v>33</v>
      </c>
      <c r="Y7478" t="s">
        <v>33483</v>
      </c>
      <c r="Z7478" t="s">
        <v>34297</v>
      </c>
      <c r="AA7478" t="s">
        <v>34294</v>
      </c>
      <c r="AB7478">
        <v>-180974</v>
      </c>
      <c r="AC7478" t="s">
        <v>333</v>
      </c>
      <c r="AD7478">
        <v>83835</v>
      </c>
    </row>
    <row r="7479" spans="1:30" ht="409.5" x14ac:dyDescent="0.25">
      <c r="A7479">
        <f t="shared" ca="1" si="116"/>
        <v>6571</v>
      </c>
      <c r="B7479" t="s">
        <v>677</v>
      </c>
      <c r="C7479" t="s">
        <v>80</v>
      </c>
      <c r="F7479" t="s">
        <v>8045</v>
      </c>
      <c r="G7479">
        <v>0</v>
      </c>
      <c r="O7479" t="s">
        <v>33</v>
      </c>
      <c r="Y7479" t="s">
        <v>8046</v>
      </c>
      <c r="Z7479" s="1" t="s">
        <v>8047</v>
      </c>
      <c r="AA7479" t="s">
        <v>8048</v>
      </c>
      <c r="AB7479" t="s">
        <v>8049</v>
      </c>
      <c r="AC7479" t="s">
        <v>38</v>
      </c>
      <c r="AD7479">
        <v>98226</v>
      </c>
    </row>
    <row r="7480" spans="1:30" x14ac:dyDescent="0.25">
      <c r="A7480">
        <f t="shared" ca="1" si="116"/>
        <v>18976</v>
      </c>
      <c r="B7480" t="s">
        <v>30</v>
      </c>
      <c r="C7480" t="s">
        <v>31</v>
      </c>
      <c r="F7480" t="s">
        <v>340</v>
      </c>
      <c r="G7480">
        <v>0</v>
      </c>
      <c r="O7480" t="s">
        <v>33</v>
      </c>
      <c r="X7480" t="s">
        <v>34</v>
      </c>
      <c r="Y7480" t="s">
        <v>341</v>
      </c>
      <c r="Z7480" t="s">
        <v>39473</v>
      </c>
      <c r="AA7480" t="s">
        <v>39474</v>
      </c>
      <c r="AB7480" t="s">
        <v>39475</v>
      </c>
      <c r="AC7480" t="s">
        <v>38</v>
      </c>
      <c r="AD7480">
        <v>99207</v>
      </c>
    </row>
    <row r="7481" spans="1:30" ht="409.5" x14ac:dyDescent="0.25">
      <c r="A7481">
        <f t="shared" ca="1" si="116"/>
        <v>5923</v>
      </c>
      <c r="B7481" t="s">
        <v>1203</v>
      </c>
      <c r="C7481" t="s">
        <v>45</v>
      </c>
      <c r="G7481">
        <v>0</v>
      </c>
      <c r="M7481" t="s">
        <v>28121</v>
      </c>
      <c r="N7481" t="s">
        <v>541</v>
      </c>
      <c r="O7481" t="s">
        <v>168</v>
      </c>
      <c r="P7481" t="s">
        <v>542</v>
      </c>
      <c r="Q7481" t="s">
        <v>28122</v>
      </c>
      <c r="R7481" t="s">
        <v>16982</v>
      </c>
      <c r="W7481">
        <v>30</v>
      </c>
      <c r="X7481" t="s">
        <v>34</v>
      </c>
      <c r="Y7481" t="s">
        <v>28123</v>
      </c>
      <c r="Z7481" s="1" t="s">
        <v>28124</v>
      </c>
      <c r="AA7481" t="s">
        <v>28125</v>
      </c>
      <c r="AB7481" t="s">
        <v>28126</v>
      </c>
      <c r="AC7481" t="s">
        <v>38</v>
      </c>
      <c r="AD7481">
        <v>98070</v>
      </c>
    </row>
    <row r="7482" spans="1:30" x14ac:dyDescent="0.25">
      <c r="A7482">
        <f t="shared" ca="1" si="116"/>
        <v>5896</v>
      </c>
      <c r="B7482" t="s">
        <v>2046</v>
      </c>
      <c r="C7482" t="s">
        <v>80</v>
      </c>
      <c r="F7482" t="s">
        <v>15603</v>
      </c>
      <c r="O7482" t="s">
        <v>33</v>
      </c>
      <c r="Y7482" t="s">
        <v>15604</v>
      </c>
      <c r="Z7482" t="s">
        <v>15605</v>
      </c>
      <c r="AA7482" t="s">
        <v>15606</v>
      </c>
      <c r="AB7482">
        <v>-172796</v>
      </c>
      <c r="AC7482" t="s">
        <v>333</v>
      </c>
      <c r="AD7482">
        <v>83655</v>
      </c>
    </row>
    <row r="7483" spans="1:30" x14ac:dyDescent="0.25">
      <c r="A7483">
        <f t="shared" ca="1" si="116"/>
        <v>16527</v>
      </c>
      <c r="B7483" t="s">
        <v>230</v>
      </c>
      <c r="C7483" t="s">
        <v>45</v>
      </c>
      <c r="O7483" t="s">
        <v>33</v>
      </c>
      <c r="X7483" t="s">
        <v>34</v>
      </c>
      <c r="Y7483" t="s">
        <v>22856</v>
      </c>
      <c r="Z7483" t="s">
        <v>23228</v>
      </c>
      <c r="AA7483" t="s">
        <v>22580</v>
      </c>
      <c r="AB7483">
        <v>-171229</v>
      </c>
    </row>
    <row r="7484" spans="1:30" ht="409.5" x14ac:dyDescent="0.25">
      <c r="A7484">
        <f t="shared" ca="1" si="116"/>
        <v>3904</v>
      </c>
      <c r="B7484" t="s">
        <v>1203</v>
      </c>
      <c r="C7484" t="s">
        <v>45</v>
      </c>
      <c r="F7484" t="s">
        <v>863</v>
      </c>
      <c r="G7484">
        <v>0</v>
      </c>
      <c r="N7484" t="s">
        <v>849</v>
      </c>
      <c r="O7484" t="s">
        <v>52</v>
      </c>
      <c r="Q7484" t="s">
        <v>851</v>
      </c>
      <c r="W7484">
        <v>15</v>
      </c>
      <c r="X7484" t="s">
        <v>34</v>
      </c>
      <c r="Y7484" t="s">
        <v>17935</v>
      </c>
      <c r="Z7484" s="1" t="s">
        <v>17936</v>
      </c>
      <c r="AA7484" t="s">
        <v>1657</v>
      </c>
      <c r="AB7484" t="s">
        <v>17937</v>
      </c>
      <c r="AC7484" t="s">
        <v>38</v>
      </c>
      <c r="AD7484">
        <v>98154</v>
      </c>
    </row>
    <row r="7485" spans="1:30" x14ac:dyDescent="0.25">
      <c r="A7485">
        <f t="shared" ca="1" si="116"/>
        <v>15361</v>
      </c>
      <c r="B7485" t="s">
        <v>677</v>
      </c>
      <c r="C7485" t="s">
        <v>80</v>
      </c>
      <c r="F7485" t="s">
        <v>8462</v>
      </c>
      <c r="G7485">
        <v>0</v>
      </c>
      <c r="O7485" t="s">
        <v>33</v>
      </c>
      <c r="Y7485" t="s">
        <v>7125</v>
      </c>
      <c r="Z7485" t="s">
        <v>8463</v>
      </c>
      <c r="AA7485" t="s">
        <v>8464</v>
      </c>
      <c r="AB7485" t="s">
        <v>8465</v>
      </c>
      <c r="AC7485" t="s">
        <v>38</v>
      </c>
      <c r="AD7485">
        <v>98504</v>
      </c>
    </row>
    <row r="7486" spans="1:30" x14ac:dyDescent="0.25">
      <c r="A7486">
        <f t="shared" ca="1" si="116"/>
        <v>2050</v>
      </c>
      <c r="B7486" t="s">
        <v>685</v>
      </c>
      <c r="C7486" t="s">
        <v>686</v>
      </c>
      <c r="F7486" t="s">
        <v>30461</v>
      </c>
      <c r="G7486">
        <v>0</v>
      </c>
      <c r="O7486" t="s">
        <v>33</v>
      </c>
      <c r="Y7486" t="s">
        <v>33860</v>
      </c>
      <c r="Z7486" t="s">
        <v>33861</v>
      </c>
      <c r="AA7486" t="s">
        <v>33858</v>
      </c>
      <c r="AB7486" t="s">
        <v>33862</v>
      </c>
    </row>
    <row r="7487" spans="1:30" x14ac:dyDescent="0.25">
      <c r="A7487">
        <f t="shared" ca="1" si="116"/>
        <v>4097</v>
      </c>
      <c r="B7487" t="s">
        <v>677</v>
      </c>
      <c r="C7487" t="s">
        <v>80</v>
      </c>
      <c r="F7487" t="s">
        <v>774</v>
      </c>
      <c r="G7487">
        <v>0</v>
      </c>
      <c r="O7487" t="s">
        <v>33</v>
      </c>
      <c r="Y7487" t="s">
        <v>40103</v>
      </c>
      <c r="Z7487" t="s">
        <v>40104</v>
      </c>
      <c r="AA7487" t="s">
        <v>40105</v>
      </c>
      <c r="AB7487" t="s">
        <v>40106</v>
      </c>
      <c r="AC7487" t="s">
        <v>38</v>
      </c>
      <c r="AD7487">
        <v>98501</v>
      </c>
    </row>
    <row r="7488" spans="1:30" ht="390" x14ac:dyDescent="0.25">
      <c r="A7488">
        <f t="shared" ca="1" si="116"/>
        <v>12095</v>
      </c>
      <c r="B7488" t="s">
        <v>3712</v>
      </c>
      <c r="C7488" t="s">
        <v>45</v>
      </c>
      <c r="F7488" t="s">
        <v>1576</v>
      </c>
      <c r="G7488">
        <v>0</v>
      </c>
      <c r="O7488" t="s">
        <v>33</v>
      </c>
      <c r="Y7488" t="s">
        <v>1577</v>
      </c>
      <c r="Z7488" s="1" t="s">
        <v>41087</v>
      </c>
      <c r="AA7488" t="s">
        <v>41073</v>
      </c>
      <c r="AB7488" t="s">
        <v>41088</v>
      </c>
      <c r="AC7488" t="s">
        <v>38</v>
      </c>
      <c r="AD7488">
        <v>98405</v>
      </c>
    </row>
    <row r="7489" spans="1:30" x14ac:dyDescent="0.25">
      <c r="A7489">
        <f t="shared" ca="1" si="116"/>
        <v>17098</v>
      </c>
      <c r="B7489" t="s">
        <v>739</v>
      </c>
      <c r="C7489" t="s">
        <v>686</v>
      </c>
      <c r="F7489" t="s">
        <v>5901</v>
      </c>
      <c r="O7489" t="s">
        <v>33</v>
      </c>
      <c r="Y7489" t="s">
        <v>29596</v>
      </c>
      <c r="Z7489" t="s">
        <v>29627</v>
      </c>
      <c r="AA7489" t="s">
        <v>29589</v>
      </c>
      <c r="AB7489">
        <v>-163544</v>
      </c>
      <c r="AC7489" t="s">
        <v>38</v>
      </c>
      <c r="AD7489">
        <v>98504</v>
      </c>
    </row>
    <row r="7490" spans="1:30" x14ac:dyDescent="0.25">
      <c r="A7490">
        <f t="shared" ref="A7490:A7553" ca="1" si="117">RANDBETWEEN(1,20000)</f>
        <v>13060</v>
      </c>
      <c r="B7490" t="s">
        <v>79</v>
      </c>
      <c r="C7490" t="s">
        <v>80</v>
      </c>
      <c r="O7490" t="s">
        <v>33</v>
      </c>
      <c r="Y7490" t="s">
        <v>27010</v>
      </c>
      <c r="Z7490" t="s">
        <v>27011</v>
      </c>
      <c r="AA7490" t="s">
        <v>27012</v>
      </c>
      <c r="AB7490">
        <v>-180276</v>
      </c>
      <c r="AC7490" t="s">
        <v>38</v>
      </c>
      <c r="AD7490">
        <v>98251</v>
      </c>
    </row>
    <row r="7491" spans="1:30" x14ac:dyDescent="0.25">
      <c r="A7491">
        <f t="shared" ca="1" si="117"/>
        <v>6923</v>
      </c>
      <c r="B7491" t="s">
        <v>79</v>
      </c>
      <c r="C7491" t="s">
        <v>80</v>
      </c>
      <c r="F7491" t="s">
        <v>734</v>
      </c>
      <c r="O7491" t="s">
        <v>33</v>
      </c>
      <c r="Y7491" t="s">
        <v>735</v>
      </c>
      <c r="Z7491" t="s">
        <v>27099</v>
      </c>
      <c r="AA7491" t="s">
        <v>27100</v>
      </c>
      <c r="AB7491">
        <v>-181594</v>
      </c>
      <c r="AC7491" t="s">
        <v>38</v>
      </c>
      <c r="AD7491">
        <v>98109</v>
      </c>
    </row>
    <row r="7492" spans="1:30" x14ac:dyDescent="0.25">
      <c r="A7492">
        <f t="shared" ca="1" si="117"/>
        <v>9522</v>
      </c>
      <c r="B7492" t="s">
        <v>178</v>
      </c>
      <c r="C7492" t="s">
        <v>179</v>
      </c>
      <c r="F7492" t="s">
        <v>20268</v>
      </c>
      <c r="O7492" t="s">
        <v>33</v>
      </c>
      <c r="W7492">
        <v>15</v>
      </c>
      <c r="X7492" t="s">
        <v>34</v>
      </c>
      <c r="Y7492" t="s">
        <v>20269</v>
      </c>
      <c r="Z7492" t="s">
        <v>20270</v>
      </c>
      <c r="AA7492" t="s">
        <v>20271</v>
      </c>
      <c r="AB7492">
        <v>-180902</v>
      </c>
      <c r="AC7492" t="s">
        <v>38</v>
      </c>
      <c r="AD7492">
        <v>98926</v>
      </c>
    </row>
    <row r="7493" spans="1:30" ht="409.5" x14ac:dyDescent="0.25">
      <c r="A7493">
        <f t="shared" ca="1" si="117"/>
        <v>15275</v>
      </c>
      <c r="B7493" t="s">
        <v>2046</v>
      </c>
      <c r="C7493" t="s">
        <v>80</v>
      </c>
      <c r="F7493" t="s">
        <v>10757</v>
      </c>
      <c r="O7493" t="s">
        <v>33</v>
      </c>
      <c r="Y7493" t="s">
        <v>10758</v>
      </c>
      <c r="Z7493" s="1" t="s">
        <v>10759</v>
      </c>
      <c r="AA7493" t="s">
        <v>10760</v>
      </c>
      <c r="AB7493">
        <v>-172375</v>
      </c>
      <c r="AC7493" t="s">
        <v>38</v>
      </c>
      <c r="AD7493">
        <v>98424</v>
      </c>
    </row>
    <row r="7494" spans="1:30" ht="285" x14ac:dyDescent="0.25">
      <c r="A7494">
        <f t="shared" ca="1" si="117"/>
        <v>14362</v>
      </c>
      <c r="B7494" t="s">
        <v>44</v>
      </c>
      <c r="C7494" t="s">
        <v>45</v>
      </c>
      <c r="F7494" t="s">
        <v>18307</v>
      </c>
      <c r="G7494">
        <v>0</v>
      </c>
      <c r="O7494" t="s">
        <v>33</v>
      </c>
      <c r="X7494" t="s">
        <v>34</v>
      </c>
      <c r="Y7494" t="s">
        <v>19763</v>
      </c>
      <c r="Z7494" s="1" t="s">
        <v>28676</v>
      </c>
      <c r="AA7494" t="s">
        <v>28677</v>
      </c>
      <c r="AB7494" t="s">
        <v>28678</v>
      </c>
    </row>
    <row r="7495" spans="1:30" ht="409.5" x14ac:dyDescent="0.25">
      <c r="A7495">
        <f t="shared" ca="1" si="117"/>
        <v>16345</v>
      </c>
      <c r="B7495" t="s">
        <v>79</v>
      </c>
      <c r="C7495" t="s">
        <v>80</v>
      </c>
      <c r="F7495" t="s">
        <v>413</v>
      </c>
      <c r="O7495" t="s">
        <v>33</v>
      </c>
      <c r="Y7495" t="s">
        <v>10236</v>
      </c>
      <c r="Z7495" s="1" t="s">
        <v>27097</v>
      </c>
      <c r="AA7495" t="s">
        <v>27098</v>
      </c>
      <c r="AB7495">
        <v>-172268</v>
      </c>
      <c r="AC7495" t="s">
        <v>38</v>
      </c>
      <c r="AD7495">
        <v>98004</v>
      </c>
    </row>
    <row r="7496" spans="1:30" ht="409.5" x14ac:dyDescent="0.25">
      <c r="A7496">
        <f t="shared" ca="1" si="117"/>
        <v>7599</v>
      </c>
      <c r="B7496" t="s">
        <v>2046</v>
      </c>
      <c r="C7496" t="s">
        <v>80</v>
      </c>
      <c r="F7496" t="s">
        <v>990</v>
      </c>
      <c r="G7496">
        <v>0</v>
      </c>
      <c r="O7496" t="s">
        <v>33</v>
      </c>
      <c r="Y7496" t="s">
        <v>1226</v>
      </c>
      <c r="Z7496" s="1" t="s">
        <v>14841</v>
      </c>
      <c r="AA7496" t="s">
        <v>14842</v>
      </c>
      <c r="AB7496" t="s">
        <v>14843</v>
      </c>
      <c r="AC7496" t="s">
        <v>38</v>
      </c>
      <c r="AD7496">
        <v>98685</v>
      </c>
    </row>
    <row r="7497" spans="1:30" x14ac:dyDescent="0.25">
      <c r="A7497">
        <f t="shared" ca="1" si="117"/>
        <v>14556</v>
      </c>
      <c r="B7497" t="s">
        <v>124</v>
      </c>
      <c r="C7497" t="s">
        <v>45</v>
      </c>
      <c r="F7497" t="s">
        <v>22926</v>
      </c>
      <c r="O7497" t="s">
        <v>33</v>
      </c>
      <c r="X7497" t="s">
        <v>34</v>
      </c>
      <c r="Y7497" t="s">
        <v>22783</v>
      </c>
      <c r="Z7497" t="s">
        <v>22927</v>
      </c>
      <c r="AA7497" t="s">
        <v>22580</v>
      </c>
      <c r="AB7497">
        <v>-162292</v>
      </c>
      <c r="AC7497" t="s">
        <v>38</v>
      </c>
      <c r="AD7497">
        <v>98003</v>
      </c>
    </row>
    <row r="7498" spans="1:30" x14ac:dyDescent="0.25">
      <c r="A7498">
        <f t="shared" ca="1" si="117"/>
        <v>19189</v>
      </c>
      <c r="B7498" t="s">
        <v>96</v>
      </c>
      <c r="C7498" t="s">
        <v>97</v>
      </c>
      <c r="F7498" t="s">
        <v>103</v>
      </c>
      <c r="G7498">
        <v>0</v>
      </c>
      <c r="O7498" t="s">
        <v>33</v>
      </c>
      <c r="X7498" t="s">
        <v>34</v>
      </c>
      <c r="Y7498" t="s">
        <v>3073</v>
      </c>
      <c r="Z7498" t="s">
        <v>25457</v>
      </c>
      <c r="AA7498" t="s">
        <v>25458</v>
      </c>
      <c r="AB7498" t="s">
        <v>25459</v>
      </c>
      <c r="AC7498" t="s">
        <v>38</v>
      </c>
      <c r="AD7498">
        <v>98052</v>
      </c>
    </row>
    <row r="7499" spans="1:30" x14ac:dyDescent="0.25">
      <c r="A7499">
        <f t="shared" ca="1" si="117"/>
        <v>16852</v>
      </c>
      <c r="B7499" t="s">
        <v>96</v>
      </c>
      <c r="C7499" t="s">
        <v>97</v>
      </c>
      <c r="F7499" t="s">
        <v>3047</v>
      </c>
      <c r="O7499" t="s">
        <v>33</v>
      </c>
      <c r="X7499" t="s">
        <v>34</v>
      </c>
      <c r="Y7499" t="s">
        <v>8169</v>
      </c>
      <c r="Z7499" t="s">
        <v>37446</v>
      </c>
      <c r="AA7499" t="s">
        <v>37447</v>
      </c>
      <c r="AB7499">
        <v>-170389</v>
      </c>
    </row>
    <row r="7500" spans="1:30" ht="409.5" x14ac:dyDescent="0.25">
      <c r="A7500">
        <f t="shared" ca="1" si="117"/>
        <v>9590</v>
      </c>
      <c r="B7500" t="s">
        <v>2046</v>
      </c>
      <c r="C7500" t="s">
        <v>80</v>
      </c>
      <c r="F7500" t="s">
        <v>923</v>
      </c>
      <c r="G7500">
        <v>0</v>
      </c>
      <c r="O7500" t="s">
        <v>33</v>
      </c>
      <c r="Y7500" t="s">
        <v>924</v>
      </c>
      <c r="Z7500" s="1" t="s">
        <v>10642</v>
      </c>
      <c r="AA7500" t="s">
        <v>10643</v>
      </c>
      <c r="AB7500" t="s">
        <v>10644</v>
      </c>
      <c r="AC7500" t="s">
        <v>38</v>
      </c>
      <c r="AD7500">
        <v>98663</v>
      </c>
    </row>
    <row r="7501" spans="1:30" ht="409.5" x14ac:dyDescent="0.25">
      <c r="A7501">
        <f t="shared" ca="1" si="117"/>
        <v>19168</v>
      </c>
      <c r="B7501" t="s">
        <v>79</v>
      </c>
      <c r="C7501" t="s">
        <v>80</v>
      </c>
      <c r="F7501" t="s">
        <v>651</v>
      </c>
      <c r="O7501" t="s">
        <v>33</v>
      </c>
      <c r="Y7501" t="s">
        <v>2398</v>
      </c>
      <c r="Z7501" s="1" t="s">
        <v>26450</v>
      </c>
      <c r="AA7501" t="s">
        <v>26451</v>
      </c>
      <c r="AB7501">
        <v>-172599</v>
      </c>
      <c r="AC7501" t="s">
        <v>38</v>
      </c>
      <c r="AD7501">
        <v>98034</v>
      </c>
    </row>
    <row r="7502" spans="1:30" ht="90" x14ac:dyDescent="0.25">
      <c r="A7502">
        <f t="shared" ca="1" si="117"/>
        <v>16743</v>
      </c>
      <c r="B7502" t="s">
        <v>334</v>
      </c>
      <c r="C7502" t="s">
        <v>45</v>
      </c>
      <c r="N7502" t="s">
        <v>931</v>
      </c>
      <c r="O7502" t="s">
        <v>33</v>
      </c>
      <c r="V7502" s="1" t="s">
        <v>8730</v>
      </c>
      <c r="W7502">
        <v>30</v>
      </c>
      <c r="X7502" t="s">
        <v>34</v>
      </c>
      <c r="Y7502" t="s">
        <v>2370</v>
      </c>
      <c r="Z7502" t="s">
        <v>8731</v>
      </c>
      <c r="AA7502" t="s">
        <v>8732</v>
      </c>
      <c r="AB7502">
        <v>-163162</v>
      </c>
      <c r="AC7502" t="s">
        <v>38</v>
      </c>
      <c r="AD7502">
        <v>98370</v>
      </c>
    </row>
    <row r="7503" spans="1:30" x14ac:dyDescent="0.25">
      <c r="A7503">
        <f t="shared" ca="1" si="117"/>
        <v>12598</v>
      </c>
      <c r="B7503" t="s">
        <v>178</v>
      </c>
      <c r="F7503" t="s">
        <v>7578</v>
      </c>
      <c r="G7503">
        <v>0</v>
      </c>
      <c r="O7503" t="s">
        <v>33</v>
      </c>
      <c r="X7503" t="s">
        <v>34</v>
      </c>
      <c r="Y7503" t="s">
        <v>20243</v>
      </c>
      <c r="Z7503" t="s">
        <v>43669</v>
      </c>
      <c r="AA7503" t="s">
        <v>43670</v>
      </c>
      <c r="AB7503" t="s">
        <v>43671</v>
      </c>
      <c r="AC7503" t="s">
        <v>38</v>
      </c>
      <c r="AD7503">
        <v>99336</v>
      </c>
    </row>
    <row r="7504" spans="1:30" x14ac:dyDescent="0.25">
      <c r="A7504">
        <f t="shared" ca="1" si="117"/>
        <v>14372</v>
      </c>
      <c r="B7504" t="s">
        <v>124</v>
      </c>
      <c r="C7504" t="s">
        <v>45</v>
      </c>
      <c r="F7504" t="s">
        <v>14568</v>
      </c>
      <c r="G7504">
        <v>0</v>
      </c>
      <c r="O7504" t="s">
        <v>33</v>
      </c>
      <c r="Y7504" t="s">
        <v>16914</v>
      </c>
      <c r="Z7504" t="s">
        <v>29136</v>
      </c>
      <c r="AA7504" t="s">
        <v>29137</v>
      </c>
      <c r="AB7504" t="s">
        <v>29138</v>
      </c>
      <c r="AC7504" t="s">
        <v>482</v>
      </c>
      <c r="AD7504">
        <v>10010</v>
      </c>
    </row>
    <row r="7505" spans="1:30" x14ac:dyDescent="0.25">
      <c r="A7505">
        <f t="shared" ca="1" si="117"/>
        <v>15415</v>
      </c>
      <c r="B7505" t="s">
        <v>334</v>
      </c>
      <c r="C7505" t="s">
        <v>45</v>
      </c>
      <c r="F7505" t="s">
        <v>20250</v>
      </c>
      <c r="O7505" t="s">
        <v>33</v>
      </c>
      <c r="X7505" t="s">
        <v>34</v>
      </c>
      <c r="Y7505" t="s">
        <v>22856</v>
      </c>
      <c r="Z7505" t="s">
        <v>23978</v>
      </c>
      <c r="AA7505" t="s">
        <v>23605</v>
      </c>
      <c r="AB7505">
        <v>-162083</v>
      </c>
      <c r="AC7505" t="s">
        <v>102</v>
      </c>
      <c r="AD7505">
        <v>97302</v>
      </c>
    </row>
    <row r="7506" spans="1:30" x14ac:dyDescent="0.25">
      <c r="A7506">
        <f t="shared" ca="1" si="117"/>
        <v>914</v>
      </c>
      <c r="B7506" t="s">
        <v>685</v>
      </c>
      <c r="C7506" t="s">
        <v>686</v>
      </c>
      <c r="F7506" t="s">
        <v>30015</v>
      </c>
      <c r="O7506" t="s">
        <v>33</v>
      </c>
      <c r="Y7506" t="s">
        <v>30218</v>
      </c>
      <c r="Z7506" t="s">
        <v>32921</v>
      </c>
      <c r="AA7506" t="s">
        <v>32922</v>
      </c>
      <c r="AB7506">
        <v>-172248</v>
      </c>
      <c r="AC7506" t="s">
        <v>38</v>
      </c>
      <c r="AD7506">
        <v>99202</v>
      </c>
    </row>
    <row r="7507" spans="1:30" ht="409.5" x14ac:dyDescent="0.25">
      <c r="A7507">
        <f t="shared" ca="1" si="117"/>
        <v>12533</v>
      </c>
      <c r="B7507" t="s">
        <v>178</v>
      </c>
      <c r="C7507" t="s">
        <v>179</v>
      </c>
      <c r="F7507" t="s">
        <v>20211</v>
      </c>
      <c r="O7507" t="s">
        <v>33</v>
      </c>
      <c r="X7507" t="s">
        <v>34</v>
      </c>
      <c r="Y7507" t="s">
        <v>20212</v>
      </c>
      <c r="Z7507" s="1" t="s">
        <v>39176</v>
      </c>
      <c r="AA7507" t="s">
        <v>39165</v>
      </c>
      <c r="AB7507">
        <v>-161032</v>
      </c>
      <c r="AC7507" t="s">
        <v>38</v>
      </c>
      <c r="AD7507">
        <v>98907</v>
      </c>
    </row>
    <row r="7508" spans="1:30" ht="409.5" x14ac:dyDescent="0.25">
      <c r="A7508">
        <f t="shared" ca="1" si="117"/>
        <v>14003</v>
      </c>
      <c r="B7508" t="s">
        <v>3712</v>
      </c>
      <c r="C7508" t="s">
        <v>45</v>
      </c>
      <c r="F7508" t="s">
        <v>18307</v>
      </c>
      <c r="G7508">
        <v>0</v>
      </c>
      <c r="O7508" t="s">
        <v>33</v>
      </c>
      <c r="X7508" t="s">
        <v>34</v>
      </c>
      <c r="Y7508" t="s">
        <v>19763</v>
      </c>
      <c r="Z7508" s="1" t="s">
        <v>24033</v>
      </c>
      <c r="AA7508" t="s">
        <v>24027</v>
      </c>
      <c r="AB7508" t="s">
        <v>24034</v>
      </c>
    </row>
    <row r="7509" spans="1:30" ht="409.5" x14ac:dyDescent="0.25">
      <c r="A7509">
        <f t="shared" ca="1" si="117"/>
        <v>6026</v>
      </c>
      <c r="B7509" t="s">
        <v>2046</v>
      </c>
      <c r="C7509" t="s">
        <v>80</v>
      </c>
      <c r="F7509" t="s">
        <v>10384</v>
      </c>
      <c r="G7509">
        <v>0</v>
      </c>
      <c r="O7509" t="s">
        <v>33</v>
      </c>
      <c r="Y7509" t="s">
        <v>10385</v>
      </c>
      <c r="Z7509" s="1" t="s">
        <v>16574</v>
      </c>
      <c r="AA7509" t="s">
        <v>16575</v>
      </c>
      <c r="AB7509" t="s">
        <v>16576</v>
      </c>
      <c r="AC7509" t="s">
        <v>38</v>
      </c>
      <c r="AD7509">
        <v>98103</v>
      </c>
    </row>
    <row r="7510" spans="1:30" ht="409.5" x14ac:dyDescent="0.25">
      <c r="A7510">
        <f t="shared" ca="1" si="117"/>
        <v>5086</v>
      </c>
      <c r="B7510" t="s">
        <v>178</v>
      </c>
      <c r="C7510" t="s">
        <v>179</v>
      </c>
      <c r="F7510" t="s">
        <v>3707</v>
      </c>
      <c r="O7510" t="s">
        <v>33</v>
      </c>
      <c r="X7510" t="s">
        <v>34</v>
      </c>
      <c r="Y7510" t="s">
        <v>3708</v>
      </c>
      <c r="Z7510" s="1" t="s">
        <v>4165</v>
      </c>
      <c r="AA7510" t="s">
        <v>4166</v>
      </c>
      <c r="AB7510">
        <v>-162346</v>
      </c>
      <c r="AC7510" t="s">
        <v>102</v>
      </c>
      <c r="AD7510">
        <v>97222</v>
      </c>
    </row>
    <row r="7511" spans="1:30" x14ac:dyDescent="0.25">
      <c r="A7511">
        <f t="shared" ca="1" si="117"/>
        <v>19416</v>
      </c>
      <c r="B7511" t="s">
        <v>96</v>
      </c>
      <c r="C7511" t="s">
        <v>97</v>
      </c>
      <c r="O7511" t="s">
        <v>33</v>
      </c>
      <c r="W7511">
        <v>15</v>
      </c>
      <c r="X7511" t="s">
        <v>34</v>
      </c>
      <c r="Y7511" t="s">
        <v>2893</v>
      </c>
      <c r="Z7511" t="s">
        <v>41897</v>
      </c>
      <c r="AA7511" t="s">
        <v>41898</v>
      </c>
      <c r="AB7511">
        <v>-173030</v>
      </c>
    </row>
    <row r="7512" spans="1:30" x14ac:dyDescent="0.25">
      <c r="A7512">
        <f t="shared" ca="1" si="117"/>
        <v>12092</v>
      </c>
      <c r="B7512" t="s">
        <v>739</v>
      </c>
      <c r="C7512" t="s">
        <v>686</v>
      </c>
      <c r="F7512" t="s">
        <v>38115</v>
      </c>
      <c r="O7512" t="s">
        <v>33</v>
      </c>
      <c r="X7512" t="s">
        <v>34</v>
      </c>
      <c r="Y7512" t="s">
        <v>38116</v>
      </c>
      <c r="Z7512" t="s">
        <v>38117</v>
      </c>
      <c r="AA7512" t="s">
        <v>38118</v>
      </c>
      <c r="AB7512">
        <v>-162651</v>
      </c>
      <c r="AC7512" t="s">
        <v>38</v>
      </c>
      <c r="AD7512">
        <v>98620</v>
      </c>
    </row>
    <row r="7513" spans="1:30" x14ac:dyDescent="0.25">
      <c r="A7513">
        <f t="shared" ca="1" si="117"/>
        <v>19822</v>
      </c>
      <c r="B7513" t="s">
        <v>685</v>
      </c>
      <c r="C7513" t="s">
        <v>686</v>
      </c>
      <c r="F7513" t="s">
        <v>26962</v>
      </c>
      <c r="G7513">
        <v>0</v>
      </c>
      <c r="O7513" t="s">
        <v>33</v>
      </c>
      <c r="Y7513" t="s">
        <v>28537</v>
      </c>
      <c r="Z7513" t="s">
        <v>33494</v>
      </c>
      <c r="AA7513" t="s">
        <v>33495</v>
      </c>
      <c r="AB7513" t="s">
        <v>33496</v>
      </c>
      <c r="AC7513" t="s">
        <v>38</v>
      </c>
    </row>
    <row r="7514" spans="1:30" x14ac:dyDescent="0.25">
      <c r="A7514">
        <f t="shared" ca="1" si="117"/>
        <v>18262</v>
      </c>
      <c r="B7514" t="s">
        <v>739</v>
      </c>
      <c r="C7514" t="s">
        <v>686</v>
      </c>
      <c r="F7514" t="s">
        <v>7894</v>
      </c>
      <c r="G7514">
        <v>0</v>
      </c>
      <c r="O7514" t="s">
        <v>33</v>
      </c>
      <c r="Y7514" t="s">
        <v>29755</v>
      </c>
      <c r="Z7514" t="s">
        <v>29756</v>
      </c>
      <c r="AA7514" t="s">
        <v>29757</v>
      </c>
      <c r="AB7514" t="s">
        <v>29758</v>
      </c>
      <c r="AC7514" t="s">
        <v>38</v>
      </c>
      <c r="AD7514">
        <v>98620</v>
      </c>
    </row>
    <row r="7515" spans="1:30" ht="409.5" x14ac:dyDescent="0.25">
      <c r="A7515">
        <f t="shared" ca="1" si="117"/>
        <v>469</v>
      </c>
      <c r="B7515" t="s">
        <v>230</v>
      </c>
      <c r="C7515" t="s">
        <v>45</v>
      </c>
      <c r="O7515" t="s">
        <v>33</v>
      </c>
      <c r="X7515" t="s">
        <v>34</v>
      </c>
      <c r="Y7515" t="s">
        <v>22325</v>
      </c>
      <c r="Z7515" s="1" t="s">
        <v>23078</v>
      </c>
      <c r="AA7515" t="s">
        <v>22580</v>
      </c>
      <c r="AB7515">
        <v>-170014</v>
      </c>
    </row>
    <row r="7516" spans="1:30" ht="390" x14ac:dyDescent="0.25">
      <c r="A7516">
        <f t="shared" ca="1" si="117"/>
        <v>8866</v>
      </c>
      <c r="B7516" t="s">
        <v>334</v>
      </c>
      <c r="C7516" t="s">
        <v>45</v>
      </c>
      <c r="F7516" t="s">
        <v>20201</v>
      </c>
      <c r="O7516" t="s">
        <v>33</v>
      </c>
      <c r="X7516" t="s">
        <v>34</v>
      </c>
      <c r="Y7516" t="s">
        <v>28619</v>
      </c>
      <c r="Z7516" s="1" t="s">
        <v>38694</v>
      </c>
      <c r="AA7516" t="s">
        <v>38695</v>
      </c>
      <c r="AB7516">
        <v>-171706</v>
      </c>
      <c r="AC7516" t="s">
        <v>38</v>
      </c>
      <c r="AD7516">
        <v>98665</v>
      </c>
    </row>
    <row r="7517" spans="1:30" x14ac:dyDescent="0.25">
      <c r="A7517">
        <f t="shared" ca="1" si="117"/>
        <v>13363</v>
      </c>
      <c r="B7517" t="s">
        <v>677</v>
      </c>
      <c r="C7517" t="s">
        <v>80</v>
      </c>
      <c r="G7517">
        <v>0</v>
      </c>
      <c r="O7517" t="s">
        <v>63</v>
      </c>
      <c r="X7517" t="s">
        <v>34</v>
      </c>
      <c r="Y7517" t="s">
        <v>5763</v>
      </c>
      <c r="Z7517" t="s">
        <v>5764</v>
      </c>
      <c r="AA7517" t="s">
        <v>5736</v>
      </c>
      <c r="AB7517" t="s">
        <v>5765</v>
      </c>
      <c r="AC7517" t="s">
        <v>38</v>
      </c>
      <c r="AD7517">
        <v>98607</v>
      </c>
    </row>
    <row r="7518" spans="1:30" x14ac:dyDescent="0.25">
      <c r="A7518">
        <f t="shared" ca="1" si="117"/>
        <v>9658</v>
      </c>
      <c r="B7518" t="s">
        <v>2046</v>
      </c>
      <c r="C7518" t="s">
        <v>80</v>
      </c>
      <c r="F7518" t="s">
        <v>658</v>
      </c>
      <c r="O7518" t="s">
        <v>33</v>
      </c>
      <c r="Y7518" t="s">
        <v>10503</v>
      </c>
      <c r="Z7518" t="s">
        <v>11099</v>
      </c>
      <c r="AA7518" t="s">
        <v>11100</v>
      </c>
      <c r="AB7518">
        <v>-171649</v>
      </c>
      <c r="AC7518" t="s">
        <v>102</v>
      </c>
      <c r="AD7518">
        <v>97205</v>
      </c>
    </row>
    <row r="7519" spans="1:30" x14ac:dyDescent="0.25">
      <c r="A7519">
        <f t="shared" ca="1" si="117"/>
        <v>12857</v>
      </c>
      <c r="B7519" t="s">
        <v>2046</v>
      </c>
      <c r="C7519" t="s">
        <v>80</v>
      </c>
      <c r="F7519" t="s">
        <v>1024</v>
      </c>
      <c r="O7519" t="s">
        <v>33</v>
      </c>
      <c r="Y7519" t="s">
        <v>1025</v>
      </c>
      <c r="Z7519" t="s">
        <v>10828</v>
      </c>
      <c r="AA7519" t="s">
        <v>10829</v>
      </c>
      <c r="AB7519">
        <v>-172629</v>
      </c>
      <c r="AC7519" t="s">
        <v>102</v>
      </c>
      <c r="AD7519">
        <v>97219</v>
      </c>
    </row>
    <row r="7520" spans="1:30" ht="195" x14ac:dyDescent="0.25">
      <c r="A7520">
        <f t="shared" ca="1" si="117"/>
        <v>15581</v>
      </c>
      <c r="B7520" t="s">
        <v>79</v>
      </c>
      <c r="C7520" t="s">
        <v>80</v>
      </c>
      <c r="F7520" t="s">
        <v>6783</v>
      </c>
      <c r="O7520" t="s">
        <v>33</v>
      </c>
      <c r="Y7520" t="s">
        <v>25922</v>
      </c>
      <c r="Z7520" t="s">
        <v>25923</v>
      </c>
      <c r="AA7520" s="1" t="s">
        <v>25924</v>
      </c>
      <c r="AB7520">
        <v>-171604</v>
      </c>
      <c r="AC7520" t="s">
        <v>38</v>
      </c>
      <c r="AD7520">
        <v>98104</v>
      </c>
    </row>
    <row r="7521" spans="1:30" ht="285" x14ac:dyDescent="0.25">
      <c r="A7521">
        <f t="shared" ca="1" si="117"/>
        <v>17397</v>
      </c>
      <c r="B7521" t="s">
        <v>79</v>
      </c>
      <c r="C7521" t="s">
        <v>80</v>
      </c>
      <c r="F7521" t="s">
        <v>4879</v>
      </c>
      <c r="O7521" t="s">
        <v>33</v>
      </c>
      <c r="Y7521" t="s">
        <v>13095</v>
      </c>
      <c r="Z7521" s="1" t="s">
        <v>26600</v>
      </c>
      <c r="AA7521" t="s">
        <v>26601</v>
      </c>
      <c r="AB7521">
        <v>-181613</v>
      </c>
      <c r="AC7521" t="s">
        <v>38</v>
      </c>
      <c r="AD7521">
        <v>98032</v>
      </c>
    </row>
    <row r="7522" spans="1:30" ht="409.5" x14ac:dyDescent="0.25">
      <c r="A7522">
        <f t="shared" ca="1" si="117"/>
        <v>12870</v>
      </c>
      <c r="B7522" t="s">
        <v>3712</v>
      </c>
      <c r="C7522" t="s">
        <v>16820</v>
      </c>
      <c r="F7522" t="s">
        <v>20250</v>
      </c>
      <c r="G7522">
        <v>0</v>
      </c>
      <c r="O7522" t="s">
        <v>33</v>
      </c>
      <c r="X7522" t="s">
        <v>34</v>
      </c>
      <c r="Y7522" t="s">
        <v>22665</v>
      </c>
      <c r="Z7522" s="1" t="s">
        <v>24655</v>
      </c>
      <c r="AA7522" t="s">
        <v>24027</v>
      </c>
      <c r="AB7522" t="s">
        <v>24656</v>
      </c>
      <c r="AC7522" t="s">
        <v>102</v>
      </c>
      <c r="AD7522">
        <v>97302</v>
      </c>
    </row>
    <row r="7523" spans="1:30" ht="409.5" x14ac:dyDescent="0.25">
      <c r="A7523">
        <f t="shared" ca="1" si="117"/>
        <v>3279</v>
      </c>
      <c r="B7523" t="s">
        <v>334</v>
      </c>
      <c r="C7523" t="s">
        <v>45</v>
      </c>
      <c r="F7523" t="s">
        <v>1496</v>
      </c>
      <c r="O7523" t="s">
        <v>33</v>
      </c>
      <c r="W7523">
        <v>15</v>
      </c>
      <c r="X7523" t="s">
        <v>34</v>
      </c>
      <c r="Y7523" t="s">
        <v>1497</v>
      </c>
      <c r="Z7523" s="1" t="s">
        <v>29204</v>
      </c>
      <c r="AA7523" t="s">
        <v>29205</v>
      </c>
      <c r="AB7523">
        <v>-181207</v>
      </c>
      <c r="AC7523" t="s">
        <v>38</v>
      </c>
      <c r="AD7523">
        <v>99344</v>
      </c>
    </row>
    <row r="7524" spans="1:30" x14ac:dyDescent="0.25">
      <c r="A7524">
        <f t="shared" ca="1" si="117"/>
        <v>7989</v>
      </c>
      <c r="B7524" t="s">
        <v>244</v>
      </c>
      <c r="C7524" t="s">
        <v>245</v>
      </c>
      <c r="O7524" t="s">
        <v>33</v>
      </c>
      <c r="X7524" t="s">
        <v>34</v>
      </c>
      <c r="Y7524" t="s">
        <v>3073</v>
      </c>
      <c r="Z7524" t="s">
        <v>35600</v>
      </c>
      <c r="AA7524" t="s">
        <v>35601</v>
      </c>
      <c r="AB7524">
        <v>-160389</v>
      </c>
      <c r="AC7524" t="s">
        <v>38</v>
      </c>
      <c r="AD7524">
        <v>98052</v>
      </c>
    </row>
    <row r="7525" spans="1:30" ht="409.5" x14ac:dyDescent="0.25">
      <c r="A7525">
        <f t="shared" ca="1" si="117"/>
        <v>4199</v>
      </c>
      <c r="B7525" t="s">
        <v>334</v>
      </c>
      <c r="C7525" t="s">
        <v>45</v>
      </c>
      <c r="F7525" t="s">
        <v>40129</v>
      </c>
      <c r="O7525" t="s">
        <v>33</v>
      </c>
      <c r="W7525">
        <v>15</v>
      </c>
      <c r="X7525" t="s">
        <v>34</v>
      </c>
      <c r="Y7525" t="s">
        <v>25510</v>
      </c>
      <c r="Z7525" s="1" t="s">
        <v>40130</v>
      </c>
      <c r="AA7525" t="s">
        <v>40131</v>
      </c>
      <c r="AB7525">
        <v>-180816</v>
      </c>
      <c r="AC7525" t="s">
        <v>38</v>
      </c>
      <c r="AD7525">
        <v>99216</v>
      </c>
    </row>
    <row r="7526" spans="1:30" ht="409.5" x14ac:dyDescent="0.25">
      <c r="A7526">
        <f t="shared" ca="1" si="117"/>
        <v>13495</v>
      </c>
      <c r="B7526" t="s">
        <v>230</v>
      </c>
      <c r="C7526" t="s">
        <v>45</v>
      </c>
      <c r="F7526" t="s">
        <v>20250</v>
      </c>
      <c r="O7526" t="s">
        <v>33</v>
      </c>
      <c r="X7526" t="s">
        <v>34</v>
      </c>
      <c r="Y7526" t="s">
        <v>22643</v>
      </c>
      <c r="Z7526" s="1" t="s">
        <v>22953</v>
      </c>
      <c r="AA7526" t="s">
        <v>22580</v>
      </c>
      <c r="AB7526">
        <v>-162557</v>
      </c>
    </row>
    <row r="7527" spans="1:30" ht="409.5" x14ac:dyDescent="0.25">
      <c r="A7527">
        <f t="shared" ca="1" si="117"/>
        <v>41</v>
      </c>
      <c r="B7527" t="s">
        <v>2046</v>
      </c>
      <c r="C7527" t="s">
        <v>80</v>
      </c>
      <c r="F7527" t="s">
        <v>1418</v>
      </c>
      <c r="O7527" t="s">
        <v>33</v>
      </c>
      <c r="Y7527" t="s">
        <v>1419</v>
      </c>
      <c r="Z7527" s="1" t="s">
        <v>32118</v>
      </c>
      <c r="AA7527" t="s">
        <v>32119</v>
      </c>
      <c r="AB7527">
        <v>-180010</v>
      </c>
      <c r="AC7527" t="s">
        <v>38</v>
      </c>
      <c r="AD7527">
        <v>98513</v>
      </c>
    </row>
    <row r="7528" spans="1:30" ht="409.5" x14ac:dyDescent="0.25">
      <c r="A7528">
        <f t="shared" ca="1" si="117"/>
        <v>10803</v>
      </c>
      <c r="B7528" t="s">
        <v>73</v>
      </c>
      <c r="C7528" t="s">
        <v>74</v>
      </c>
      <c r="O7528" t="s">
        <v>63</v>
      </c>
      <c r="X7528" t="s">
        <v>34</v>
      </c>
      <c r="Y7528" t="s">
        <v>1698</v>
      </c>
      <c r="Z7528" s="1" t="s">
        <v>1699</v>
      </c>
      <c r="AA7528" t="s">
        <v>1700</v>
      </c>
      <c r="AB7528">
        <v>-170316</v>
      </c>
      <c r="AC7528" t="s">
        <v>38</v>
      </c>
      <c r="AD7528">
        <v>98178</v>
      </c>
    </row>
    <row r="7529" spans="1:30" ht="409.5" x14ac:dyDescent="0.25">
      <c r="A7529">
        <f t="shared" ca="1" si="117"/>
        <v>2235</v>
      </c>
      <c r="B7529" t="s">
        <v>96</v>
      </c>
      <c r="C7529" t="s">
        <v>97</v>
      </c>
      <c r="F7529" t="s">
        <v>21385</v>
      </c>
      <c r="G7529">
        <v>0</v>
      </c>
      <c r="O7529" t="s">
        <v>63</v>
      </c>
      <c r="X7529" t="s">
        <v>34</v>
      </c>
      <c r="Y7529" t="s">
        <v>21386</v>
      </c>
      <c r="Z7529" s="1" t="s">
        <v>21387</v>
      </c>
      <c r="AA7529" t="s">
        <v>21388</v>
      </c>
      <c r="AB7529" t="s">
        <v>21389</v>
      </c>
    </row>
    <row r="7530" spans="1:30" x14ac:dyDescent="0.25">
      <c r="A7530">
        <f t="shared" ca="1" si="117"/>
        <v>15977</v>
      </c>
      <c r="B7530" t="s">
        <v>334</v>
      </c>
      <c r="C7530" t="s">
        <v>45</v>
      </c>
      <c r="O7530" t="s">
        <v>33</v>
      </c>
      <c r="W7530">
        <v>15</v>
      </c>
      <c r="X7530" t="s">
        <v>34</v>
      </c>
      <c r="Y7530" t="s">
        <v>27394</v>
      </c>
      <c r="Z7530" t="s">
        <v>22023</v>
      </c>
      <c r="AA7530" t="s">
        <v>27395</v>
      </c>
      <c r="AB7530">
        <v>-180856</v>
      </c>
      <c r="AC7530" t="s">
        <v>38</v>
      </c>
      <c r="AD7530">
        <v>98660</v>
      </c>
    </row>
    <row r="7531" spans="1:30" x14ac:dyDescent="0.25">
      <c r="A7531">
        <f t="shared" ca="1" si="117"/>
        <v>17909</v>
      </c>
      <c r="B7531" t="s">
        <v>124</v>
      </c>
      <c r="C7531" t="s">
        <v>45</v>
      </c>
      <c r="O7531" t="s">
        <v>33</v>
      </c>
      <c r="W7531">
        <v>15</v>
      </c>
      <c r="X7531" t="s">
        <v>34</v>
      </c>
      <c r="Y7531" t="s">
        <v>21863</v>
      </c>
      <c r="Z7531" t="s">
        <v>24898</v>
      </c>
      <c r="AA7531" t="s">
        <v>24899</v>
      </c>
      <c r="AB7531">
        <v>-173222</v>
      </c>
    </row>
    <row r="7532" spans="1:30" ht="285" x14ac:dyDescent="0.25">
      <c r="A7532">
        <f t="shared" ca="1" si="117"/>
        <v>17653</v>
      </c>
      <c r="B7532" t="s">
        <v>73</v>
      </c>
      <c r="C7532" t="s">
        <v>74</v>
      </c>
      <c r="F7532" t="s">
        <v>20201</v>
      </c>
      <c r="G7532">
        <v>0</v>
      </c>
      <c r="O7532" t="s">
        <v>33</v>
      </c>
      <c r="Y7532" t="s">
        <v>33853</v>
      </c>
      <c r="Z7532" s="1" t="s">
        <v>36833</v>
      </c>
      <c r="AA7532" t="s">
        <v>36834</v>
      </c>
      <c r="AB7532" t="s">
        <v>36835</v>
      </c>
    </row>
    <row r="7533" spans="1:30" ht="409.5" x14ac:dyDescent="0.25">
      <c r="A7533">
        <f t="shared" ca="1" si="117"/>
        <v>5779</v>
      </c>
      <c r="B7533" t="s">
        <v>96</v>
      </c>
      <c r="C7533" t="s">
        <v>97</v>
      </c>
      <c r="O7533" t="s">
        <v>63</v>
      </c>
      <c r="W7533">
        <v>30</v>
      </c>
      <c r="X7533" t="s">
        <v>34</v>
      </c>
      <c r="Y7533" t="s">
        <v>19945</v>
      </c>
      <c r="Z7533" s="1" t="s">
        <v>38632</v>
      </c>
      <c r="AA7533" t="s">
        <v>38633</v>
      </c>
      <c r="AB7533">
        <v>-172307</v>
      </c>
    </row>
    <row r="7534" spans="1:30" x14ac:dyDescent="0.25">
      <c r="A7534">
        <f t="shared" ca="1" si="117"/>
        <v>8132</v>
      </c>
      <c r="B7534" t="s">
        <v>334</v>
      </c>
      <c r="C7534" t="s">
        <v>45</v>
      </c>
      <c r="O7534" t="s">
        <v>33</v>
      </c>
      <c r="X7534" t="s">
        <v>34</v>
      </c>
      <c r="Y7534" t="s">
        <v>21171</v>
      </c>
      <c r="Z7534" t="s">
        <v>21172</v>
      </c>
      <c r="AA7534" t="s">
        <v>2406</v>
      </c>
      <c r="AB7534">
        <v>-161598</v>
      </c>
    </row>
    <row r="7535" spans="1:30" x14ac:dyDescent="0.25">
      <c r="A7535">
        <f t="shared" ca="1" si="117"/>
        <v>9153</v>
      </c>
      <c r="B7535" t="s">
        <v>276</v>
      </c>
      <c r="C7535" t="s">
        <v>45</v>
      </c>
      <c r="F7535" t="s">
        <v>823</v>
      </c>
      <c r="G7535">
        <v>0</v>
      </c>
      <c r="N7535" t="s">
        <v>468</v>
      </c>
      <c r="O7535" t="s">
        <v>33</v>
      </c>
      <c r="X7535" t="s">
        <v>34</v>
      </c>
      <c r="Y7535" t="s">
        <v>824</v>
      </c>
      <c r="Z7535" t="s">
        <v>825</v>
      </c>
      <c r="AA7535" t="s">
        <v>826</v>
      </c>
      <c r="AB7535" t="s">
        <v>827</v>
      </c>
      <c r="AC7535" t="s">
        <v>38</v>
      </c>
      <c r="AD7535">
        <v>98011</v>
      </c>
    </row>
    <row r="7536" spans="1:30" x14ac:dyDescent="0.25">
      <c r="A7536">
        <f t="shared" ca="1" si="117"/>
        <v>13685</v>
      </c>
      <c r="B7536" t="s">
        <v>334</v>
      </c>
      <c r="C7536" t="s">
        <v>45</v>
      </c>
      <c r="G7536">
        <v>0</v>
      </c>
      <c r="O7536" t="s">
        <v>33</v>
      </c>
      <c r="Y7536" t="s">
        <v>35318</v>
      </c>
      <c r="Z7536" t="s">
        <v>35319</v>
      </c>
      <c r="AA7536" t="s">
        <v>35320</v>
      </c>
      <c r="AB7536" t="s">
        <v>35321</v>
      </c>
      <c r="AC7536" t="s">
        <v>816</v>
      </c>
      <c r="AD7536">
        <v>80046</v>
      </c>
    </row>
    <row r="7537" spans="1:30" x14ac:dyDescent="0.25">
      <c r="A7537">
        <f t="shared" ca="1" si="117"/>
        <v>10172</v>
      </c>
      <c r="B7537" t="s">
        <v>30</v>
      </c>
      <c r="C7537" t="s">
        <v>31</v>
      </c>
      <c r="D7537" t="s">
        <v>34</v>
      </c>
      <c r="E7537" t="s">
        <v>574</v>
      </c>
      <c r="F7537" t="s">
        <v>575</v>
      </c>
      <c r="O7537" t="s">
        <v>33</v>
      </c>
      <c r="W7537">
        <v>15</v>
      </c>
      <c r="X7537" t="s">
        <v>34</v>
      </c>
      <c r="Y7537" t="s">
        <v>576</v>
      </c>
      <c r="Z7537" t="s">
        <v>577</v>
      </c>
      <c r="AA7537" t="s">
        <v>578</v>
      </c>
      <c r="AB7537">
        <v>-170678</v>
      </c>
      <c r="AC7537" t="s">
        <v>38</v>
      </c>
      <c r="AD7537">
        <v>98041</v>
      </c>
    </row>
    <row r="7538" spans="1:30" x14ac:dyDescent="0.25">
      <c r="A7538">
        <f t="shared" ca="1" si="117"/>
        <v>5662</v>
      </c>
      <c r="B7538" t="s">
        <v>2046</v>
      </c>
      <c r="C7538" t="s">
        <v>80</v>
      </c>
      <c r="F7538" t="s">
        <v>6987</v>
      </c>
      <c r="G7538">
        <v>0</v>
      </c>
      <c r="O7538" t="s">
        <v>33</v>
      </c>
      <c r="Y7538" t="s">
        <v>6988</v>
      </c>
      <c r="Z7538" t="s">
        <v>6989</v>
      </c>
      <c r="AA7538" t="s">
        <v>6990</v>
      </c>
      <c r="AB7538" t="s">
        <v>6991</v>
      </c>
      <c r="AC7538" t="s">
        <v>38</v>
      </c>
      <c r="AD7538">
        <v>98532</v>
      </c>
    </row>
    <row r="7539" spans="1:30" x14ac:dyDescent="0.25">
      <c r="A7539">
        <f t="shared" ca="1" si="117"/>
        <v>1549</v>
      </c>
      <c r="B7539" t="s">
        <v>124</v>
      </c>
      <c r="C7539" t="s">
        <v>45</v>
      </c>
      <c r="O7539" t="s">
        <v>33</v>
      </c>
      <c r="X7539" t="s">
        <v>34</v>
      </c>
      <c r="Y7539" t="s">
        <v>4994</v>
      </c>
      <c r="Z7539" t="s">
        <v>4995</v>
      </c>
      <c r="AA7539" t="s">
        <v>4996</v>
      </c>
      <c r="AB7539">
        <v>-162971</v>
      </c>
      <c r="AC7539" t="s">
        <v>38</v>
      </c>
      <c r="AD7539">
        <v>99111</v>
      </c>
    </row>
    <row r="7540" spans="1:30" ht="409.5" x14ac:dyDescent="0.25">
      <c r="A7540">
        <f t="shared" ca="1" si="117"/>
        <v>7658</v>
      </c>
      <c r="B7540" t="s">
        <v>73</v>
      </c>
      <c r="C7540" t="s">
        <v>74</v>
      </c>
      <c r="F7540" t="s">
        <v>9011</v>
      </c>
      <c r="O7540" t="s">
        <v>33</v>
      </c>
      <c r="X7540" t="s">
        <v>34</v>
      </c>
      <c r="Y7540" t="s">
        <v>9012</v>
      </c>
      <c r="Z7540" s="1" t="s">
        <v>9013</v>
      </c>
      <c r="AA7540" t="s">
        <v>9014</v>
      </c>
      <c r="AB7540">
        <v>-172194</v>
      </c>
    </row>
    <row r="7541" spans="1:30" ht="409.5" x14ac:dyDescent="0.25">
      <c r="A7541">
        <f t="shared" ca="1" si="117"/>
        <v>9104</v>
      </c>
      <c r="B7541" t="s">
        <v>230</v>
      </c>
      <c r="C7541" t="s">
        <v>45</v>
      </c>
      <c r="O7541" t="s">
        <v>33</v>
      </c>
      <c r="X7541" t="s">
        <v>34</v>
      </c>
      <c r="Y7541" t="s">
        <v>22806</v>
      </c>
      <c r="Z7541" s="1" t="s">
        <v>23174</v>
      </c>
      <c r="AA7541" t="s">
        <v>22580</v>
      </c>
      <c r="AB7541">
        <v>-170859</v>
      </c>
    </row>
    <row r="7542" spans="1:30" x14ac:dyDescent="0.25">
      <c r="A7542">
        <f t="shared" ca="1" si="117"/>
        <v>4666</v>
      </c>
      <c r="B7542" t="s">
        <v>685</v>
      </c>
      <c r="C7542" t="s">
        <v>686</v>
      </c>
      <c r="F7542" t="s">
        <v>3241</v>
      </c>
      <c r="G7542">
        <v>0</v>
      </c>
      <c r="O7542" t="s">
        <v>33</v>
      </c>
      <c r="X7542" t="s">
        <v>34</v>
      </c>
      <c r="Y7542" t="s">
        <v>3242</v>
      </c>
      <c r="Z7542" t="s">
        <v>3243</v>
      </c>
      <c r="AA7542" t="s">
        <v>3244</v>
      </c>
      <c r="AB7542" t="s">
        <v>3245</v>
      </c>
      <c r="AC7542" t="s">
        <v>38</v>
      </c>
      <c r="AD7542">
        <v>98512</v>
      </c>
    </row>
    <row r="7543" spans="1:30" x14ac:dyDescent="0.25">
      <c r="A7543">
        <f t="shared" ca="1" si="117"/>
        <v>12364</v>
      </c>
      <c r="B7543" t="s">
        <v>489</v>
      </c>
      <c r="C7543" t="s">
        <v>45</v>
      </c>
      <c r="O7543" t="s">
        <v>63</v>
      </c>
      <c r="X7543" t="s">
        <v>34</v>
      </c>
      <c r="Y7543" t="s">
        <v>460</v>
      </c>
      <c r="Z7543" t="s">
        <v>18578</v>
      </c>
      <c r="AA7543" t="s">
        <v>18579</v>
      </c>
      <c r="AB7543">
        <v>-161622</v>
      </c>
      <c r="AC7543" t="s">
        <v>38</v>
      </c>
      <c r="AD7543">
        <v>98119</v>
      </c>
    </row>
    <row r="7544" spans="1:30" ht="409.5" x14ac:dyDescent="0.25">
      <c r="A7544">
        <f t="shared" ca="1" si="117"/>
        <v>15786</v>
      </c>
      <c r="B7544" t="s">
        <v>463</v>
      </c>
      <c r="F7544" t="s">
        <v>2291</v>
      </c>
      <c r="N7544" t="s">
        <v>975</v>
      </c>
      <c r="O7544" t="s">
        <v>168</v>
      </c>
      <c r="W7544">
        <v>30</v>
      </c>
      <c r="X7544" t="s">
        <v>34</v>
      </c>
      <c r="Y7544" t="s">
        <v>2292</v>
      </c>
      <c r="Z7544" s="1" t="s">
        <v>2293</v>
      </c>
      <c r="AA7544" t="s">
        <v>2294</v>
      </c>
      <c r="AB7544">
        <v>-160424</v>
      </c>
      <c r="AC7544" t="s">
        <v>38</v>
      </c>
      <c r="AD7544">
        <v>98101</v>
      </c>
    </row>
    <row r="7545" spans="1:30" x14ac:dyDescent="0.25">
      <c r="A7545">
        <f t="shared" ca="1" si="117"/>
        <v>19199</v>
      </c>
      <c r="B7545" t="s">
        <v>73</v>
      </c>
      <c r="C7545" t="s">
        <v>74</v>
      </c>
      <c r="F7545" t="s">
        <v>9219</v>
      </c>
      <c r="G7545">
        <v>0</v>
      </c>
      <c r="O7545" t="s">
        <v>63</v>
      </c>
      <c r="X7545" t="s">
        <v>34</v>
      </c>
      <c r="Y7545" t="s">
        <v>17892</v>
      </c>
      <c r="Z7545" t="s">
        <v>17893</v>
      </c>
      <c r="AA7545" t="s">
        <v>17894</v>
      </c>
      <c r="AB7545" t="s">
        <v>17895</v>
      </c>
      <c r="AC7545" t="s">
        <v>38</v>
      </c>
      <c r="AD7545">
        <v>98168</v>
      </c>
    </row>
    <row r="7546" spans="1:30" x14ac:dyDescent="0.25">
      <c r="A7546">
        <f t="shared" ca="1" si="117"/>
        <v>9913</v>
      </c>
      <c r="B7546" t="s">
        <v>685</v>
      </c>
      <c r="C7546" t="s">
        <v>686</v>
      </c>
      <c r="F7546" t="s">
        <v>3051</v>
      </c>
      <c r="G7546">
        <v>0</v>
      </c>
      <c r="O7546" t="s">
        <v>33</v>
      </c>
      <c r="Y7546" t="s">
        <v>30860</v>
      </c>
      <c r="Z7546" t="s">
        <v>33667</v>
      </c>
      <c r="AA7546" t="s">
        <v>33661</v>
      </c>
      <c r="AB7546" t="s">
        <v>33668</v>
      </c>
      <c r="AC7546" t="s">
        <v>38</v>
      </c>
      <c r="AD7546">
        <v>98503</v>
      </c>
    </row>
    <row r="7547" spans="1:30" x14ac:dyDescent="0.25">
      <c r="A7547">
        <f t="shared" ca="1" si="117"/>
        <v>1226</v>
      </c>
      <c r="B7547" t="s">
        <v>344</v>
      </c>
      <c r="C7547" t="s">
        <v>31</v>
      </c>
      <c r="F7547" t="s">
        <v>1589</v>
      </c>
      <c r="G7547">
        <v>0</v>
      </c>
      <c r="O7547" t="s">
        <v>63</v>
      </c>
      <c r="X7547" t="s">
        <v>34</v>
      </c>
      <c r="Y7547" t="s">
        <v>31569</v>
      </c>
      <c r="Z7547" t="s">
        <v>31570</v>
      </c>
      <c r="AA7547" t="s">
        <v>31571</v>
      </c>
      <c r="AB7547" t="s">
        <v>31572</v>
      </c>
    </row>
    <row r="7548" spans="1:30" x14ac:dyDescent="0.25">
      <c r="A7548">
        <f t="shared" ca="1" si="117"/>
        <v>19821</v>
      </c>
      <c r="B7548" t="s">
        <v>164</v>
      </c>
      <c r="C7548" t="s">
        <v>165</v>
      </c>
      <c r="G7548">
        <v>0</v>
      </c>
      <c r="P7548" t="s">
        <v>9336</v>
      </c>
      <c r="Y7548" t="s">
        <v>9337</v>
      </c>
      <c r="Z7548" t="s">
        <v>9338</v>
      </c>
      <c r="AA7548" t="s">
        <v>9339</v>
      </c>
      <c r="AB7548" t="s">
        <v>9340</v>
      </c>
      <c r="AC7548" t="s">
        <v>38</v>
      </c>
      <c r="AD7548">
        <v>98133</v>
      </c>
    </row>
    <row r="7549" spans="1:30" ht="390" x14ac:dyDescent="0.25">
      <c r="A7549">
        <f t="shared" ca="1" si="117"/>
        <v>15252</v>
      </c>
      <c r="B7549" t="s">
        <v>685</v>
      </c>
      <c r="C7549" t="s">
        <v>686</v>
      </c>
      <c r="F7549" t="s">
        <v>1741</v>
      </c>
      <c r="O7549" t="s">
        <v>33</v>
      </c>
      <c r="Y7549" t="s">
        <v>1742</v>
      </c>
      <c r="Z7549" s="1" t="s">
        <v>34556</v>
      </c>
      <c r="AA7549" t="s">
        <v>34436</v>
      </c>
      <c r="AB7549">
        <v>-170120</v>
      </c>
      <c r="AC7549" t="s">
        <v>38</v>
      </c>
      <c r="AD7549">
        <v>98512</v>
      </c>
    </row>
    <row r="7550" spans="1:30" x14ac:dyDescent="0.25">
      <c r="A7550">
        <f t="shared" ca="1" si="117"/>
        <v>5983</v>
      </c>
      <c r="B7550" t="s">
        <v>178</v>
      </c>
      <c r="C7550" t="s">
        <v>179</v>
      </c>
      <c r="F7550" t="s">
        <v>20618</v>
      </c>
      <c r="O7550" t="s">
        <v>33</v>
      </c>
      <c r="W7550">
        <v>15</v>
      </c>
      <c r="X7550" t="s">
        <v>34</v>
      </c>
      <c r="Y7550" t="s">
        <v>20619</v>
      </c>
      <c r="Z7550" t="s">
        <v>20620</v>
      </c>
      <c r="AA7550" t="s">
        <v>20621</v>
      </c>
      <c r="AB7550">
        <v>-180674</v>
      </c>
    </row>
    <row r="7551" spans="1:30" x14ac:dyDescent="0.25">
      <c r="A7551">
        <f t="shared" ca="1" si="117"/>
        <v>18252</v>
      </c>
      <c r="B7551" t="s">
        <v>73</v>
      </c>
      <c r="C7551" t="s">
        <v>74</v>
      </c>
      <c r="F7551" t="s">
        <v>2485</v>
      </c>
      <c r="O7551" t="s">
        <v>33</v>
      </c>
      <c r="X7551" t="s">
        <v>34</v>
      </c>
      <c r="Y7551" t="s">
        <v>17688</v>
      </c>
      <c r="Z7551" t="s">
        <v>17689</v>
      </c>
      <c r="AA7551" t="s">
        <v>17690</v>
      </c>
      <c r="AB7551">
        <v>-161803</v>
      </c>
      <c r="AC7551" t="s">
        <v>38</v>
      </c>
      <c r="AD7551">
        <v>98032</v>
      </c>
    </row>
    <row r="7552" spans="1:30" x14ac:dyDescent="0.25">
      <c r="A7552">
        <f t="shared" ca="1" si="117"/>
        <v>12857</v>
      </c>
      <c r="B7552" t="s">
        <v>739</v>
      </c>
      <c r="C7552" t="s">
        <v>686</v>
      </c>
      <c r="G7552">
        <v>0</v>
      </c>
      <c r="O7552" t="s">
        <v>33</v>
      </c>
      <c r="Y7552" t="s">
        <v>30045</v>
      </c>
      <c r="Z7552" t="s">
        <v>30046</v>
      </c>
      <c r="AA7552" t="s">
        <v>30043</v>
      </c>
      <c r="AB7552" t="s">
        <v>30047</v>
      </c>
    </row>
    <row r="7553" spans="1:30" ht="409.5" x14ac:dyDescent="0.25">
      <c r="A7553">
        <f t="shared" ca="1" si="117"/>
        <v>9130</v>
      </c>
      <c r="B7553" t="s">
        <v>178</v>
      </c>
      <c r="C7553" t="s">
        <v>179</v>
      </c>
      <c r="O7553" t="s">
        <v>33</v>
      </c>
      <c r="W7553">
        <v>15</v>
      </c>
      <c r="X7553" t="s">
        <v>34</v>
      </c>
      <c r="Y7553" t="s">
        <v>20417</v>
      </c>
      <c r="Z7553" s="1" t="s">
        <v>20418</v>
      </c>
      <c r="AA7553" t="s">
        <v>20419</v>
      </c>
      <c r="AB7553">
        <v>-181335</v>
      </c>
    </row>
    <row r="7554" spans="1:30" ht="409.5" x14ac:dyDescent="0.25">
      <c r="A7554">
        <f t="shared" ref="A7554:A7617" ca="1" si="118">RANDBETWEEN(1,20000)</f>
        <v>11470</v>
      </c>
      <c r="B7554" t="s">
        <v>3439</v>
      </c>
      <c r="D7554" t="s">
        <v>34</v>
      </c>
      <c r="G7554">
        <v>0</v>
      </c>
      <c r="O7554" t="s">
        <v>63</v>
      </c>
      <c r="W7554">
        <v>30</v>
      </c>
      <c r="X7554" t="s">
        <v>34</v>
      </c>
      <c r="Y7554" t="s">
        <v>6148</v>
      </c>
      <c r="Z7554" s="1" t="s">
        <v>39572</v>
      </c>
      <c r="AA7554" t="s">
        <v>39573</v>
      </c>
      <c r="AB7554" t="s">
        <v>39574</v>
      </c>
      <c r="AC7554" t="s">
        <v>38</v>
      </c>
      <c r="AD7554">
        <v>98557</v>
      </c>
    </row>
    <row r="7555" spans="1:30" x14ac:dyDescent="0.25">
      <c r="A7555">
        <f t="shared" ca="1" si="118"/>
        <v>12380</v>
      </c>
      <c r="B7555" t="s">
        <v>96</v>
      </c>
      <c r="C7555" t="s">
        <v>97</v>
      </c>
      <c r="G7555">
        <v>0</v>
      </c>
      <c r="O7555" t="s">
        <v>63</v>
      </c>
      <c r="X7555" t="s">
        <v>34</v>
      </c>
      <c r="Y7555" t="s">
        <v>20967</v>
      </c>
      <c r="Z7555" t="s">
        <v>20968</v>
      </c>
      <c r="AA7555" t="s">
        <v>2406</v>
      </c>
      <c r="AB7555" t="s">
        <v>20969</v>
      </c>
      <c r="AC7555" t="s">
        <v>38</v>
      </c>
      <c r="AD7555">
        <v>98650</v>
      </c>
    </row>
    <row r="7556" spans="1:30" ht="225" x14ac:dyDescent="0.25">
      <c r="A7556">
        <f t="shared" ca="1" si="118"/>
        <v>6013</v>
      </c>
      <c r="B7556" t="s">
        <v>1203</v>
      </c>
      <c r="C7556" t="s">
        <v>45</v>
      </c>
      <c r="G7556">
        <v>0</v>
      </c>
      <c r="O7556" t="s">
        <v>33</v>
      </c>
      <c r="X7556" t="s">
        <v>34</v>
      </c>
      <c r="Y7556" t="s">
        <v>20943</v>
      </c>
      <c r="Z7556" s="1" t="s">
        <v>20944</v>
      </c>
      <c r="AA7556" t="s">
        <v>2406</v>
      </c>
      <c r="AB7556" t="s">
        <v>20945</v>
      </c>
      <c r="AC7556" t="s">
        <v>243</v>
      </c>
      <c r="AD7556">
        <v>95969</v>
      </c>
    </row>
    <row r="7557" spans="1:30" x14ac:dyDescent="0.25">
      <c r="A7557">
        <f t="shared" ca="1" si="118"/>
        <v>18383</v>
      </c>
      <c r="B7557" t="s">
        <v>2046</v>
      </c>
      <c r="C7557" t="s">
        <v>80</v>
      </c>
      <c r="F7557" t="s">
        <v>6810</v>
      </c>
      <c r="O7557" t="s">
        <v>33</v>
      </c>
      <c r="Y7557" t="s">
        <v>13788</v>
      </c>
      <c r="Z7557" t="s">
        <v>13789</v>
      </c>
      <c r="AA7557" t="s">
        <v>13784</v>
      </c>
      <c r="AB7557">
        <v>-161880</v>
      </c>
      <c r="AC7557" t="s">
        <v>38</v>
      </c>
      <c r="AD7557">
        <v>98036</v>
      </c>
    </row>
    <row r="7558" spans="1:30" ht="409.5" x14ac:dyDescent="0.25">
      <c r="A7558">
        <f t="shared" ca="1" si="118"/>
        <v>18523</v>
      </c>
      <c r="B7558" t="s">
        <v>124</v>
      </c>
      <c r="C7558" t="s">
        <v>45</v>
      </c>
      <c r="F7558" t="s">
        <v>22662</v>
      </c>
      <c r="G7558">
        <v>0</v>
      </c>
      <c r="O7558" t="s">
        <v>33</v>
      </c>
      <c r="X7558" t="s">
        <v>34</v>
      </c>
      <c r="Y7558" t="s">
        <v>22651</v>
      </c>
      <c r="Z7558" s="1" t="s">
        <v>22700</v>
      </c>
      <c r="AA7558" t="s">
        <v>22580</v>
      </c>
      <c r="AB7558" t="s">
        <v>22701</v>
      </c>
      <c r="AC7558" t="s">
        <v>102</v>
      </c>
      <c r="AD7558">
        <v>97302</v>
      </c>
    </row>
    <row r="7559" spans="1:30" ht="409.5" x14ac:dyDescent="0.25">
      <c r="A7559">
        <f t="shared" ca="1" si="118"/>
        <v>676</v>
      </c>
      <c r="B7559" t="s">
        <v>107</v>
      </c>
      <c r="C7559" t="s">
        <v>108</v>
      </c>
      <c r="O7559" t="s">
        <v>33</v>
      </c>
      <c r="W7559">
        <v>15</v>
      </c>
      <c r="X7559" t="s">
        <v>34</v>
      </c>
      <c r="Y7559" t="s">
        <v>37896</v>
      </c>
      <c r="Z7559" s="1" t="s">
        <v>37897</v>
      </c>
      <c r="AA7559" t="s">
        <v>37898</v>
      </c>
      <c r="AB7559">
        <v>-180677</v>
      </c>
      <c r="AC7559" t="s">
        <v>38</v>
      </c>
      <c r="AD7559">
        <v>99220</v>
      </c>
    </row>
    <row r="7560" spans="1:30" ht="409.5" x14ac:dyDescent="0.25">
      <c r="A7560">
        <f t="shared" ca="1" si="118"/>
        <v>11002</v>
      </c>
      <c r="B7560" t="s">
        <v>3712</v>
      </c>
      <c r="C7560" t="s">
        <v>16820</v>
      </c>
      <c r="F7560" t="s">
        <v>22331</v>
      </c>
      <c r="G7560">
        <v>0</v>
      </c>
      <c r="O7560" t="s">
        <v>63</v>
      </c>
      <c r="X7560" t="s">
        <v>34</v>
      </c>
      <c r="Y7560" t="s">
        <v>22321</v>
      </c>
      <c r="Z7560" s="1" t="s">
        <v>23586</v>
      </c>
      <c r="AA7560" t="s">
        <v>23587</v>
      </c>
      <c r="AB7560" t="s">
        <v>23588</v>
      </c>
    </row>
    <row r="7561" spans="1:30" x14ac:dyDescent="0.25">
      <c r="A7561">
        <f t="shared" ca="1" si="118"/>
        <v>6180</v>
      </c>
      <c r="B7561" t="s">
        <v>739</v>
      </c>
      <c r="C7561" t="s">
        <v>686</v>
      </c>
      <c r="F7561" t="s">
        <v>7497</v>
      </c>
      <c r="O7561" t="s">
        <v>33</v>
      </c>
      <c r="Y7561" t="s">
        <v>31070</v>
      </c>
      <c r="Z7561" t="s">
        <v>31071</v>
      </c>
      <c r="AA7561" t="s">
        <v>31072</v>
      </c>
      <c r="AB7561">
        <v>-161748</v>
      </c>
    </row>
    <row r="7562" spans="1:30" x14ac:dyDescent="0.25">
      <c r="A7562">
        <f t="shared" ca="1" si="118"/>
        <v>13851</v>
      </c>
      <c r="B7562" t="s">
        <v>773</v>
      </c>
      <c r="C7562" t="s">
        <v>80</v>
      </c>
      <c r="F7562" t="s">
        <v>720</v>
      </c>
      <c r="G7562">
        <v>0</v>
      </c>
      <c r="O7562" t="s">
        <v>33</v>
      </c>
      <c r="X7562" t="s">
        <v>34</v>
      </c>
      <c r="Y7562" t="s">
        <v>6204</v>
      </c>
      <c r="Z7562" t="s">
        <v>6205</v>
      </c>
      <c r="AA7562" t="s">
        <v>6206</v>
      </c>
      <c r="AB7562" t="s">
        <v>6207</v>
      </c>
      <c r="AC7562" t="s">
        <v>38</v>
      </c>
      <c r="AD7562">
        <v>98052</v>
      </c>
    </row>
    <row r="7563" spans="1:30" x14ac:dyDescent="0.25">
      <c r="A7563">
        <f t="shared" ca="1" si="118"/>
        <v>12567</v>
      </c>
      <c r="B7563" t="s">
        <v>178</v>
      </c>
      <c r="F7563" t="s">
        <v>433</v>
      </c>
      <c r="G7563">
        <v>0</v>
      </c>
      <c r="O7563" t="s">
        <v>33</v>
      </c>
      <c r="X7563" t="s">
        <v>34</v>
      </c>
      <c r="Y7563" t="s">
        <v>28818</v>
      </c>
      <c r="Z7563" t="s">
        <v>33419</v>
      </c>
      <c r="AA7563" t="s">
        <v>33419</v>
      </c>
      <c r="AB7563" t="s">
        <v>33420</v>
      </c>
      <c r="AC7563" t="s">
        <v>38</v>
      </c>
      <c r="AD7563">
        <v>99362</v>
      </c>
    </row>
    <row r="7564" spans="1:30" x14ac:dyDescent="0.25">
      <c r="A7564">
        <f t="shared" ca="1" si="118"/>
        <v>18639</v>
      </c>
      <c r="B7564" t="s">
        <v>739</v>
      </c>
      <c r="C7564" t="s">
        <v>686</v>
      </c>
      <c r="F7564" t="s">
        <v>29729</v>
      </c>
      <c r="O7564" t="s">
        <v>33</v>
      </c>
      <c r="Y7564" t="s">
        <v>29730</v>
      </c>
      <c r="Z7564" t="s">
        <v>29732</v>
      </c>
      <c r="AA7564" t="s">
        <v>29714</v>
      </c>
      <c r="AB7564">
        <v>-171876</v>
      </c>
      <c r="AC7564" t="s">
        <v>38</v>
      </c>
      <c r="AD7564">
        <v>98402</v>
      </c>
    </row>
    <row r="7565" spans="1:30" x14ac:dyDescent="0.25">
      <c r="A7565">
        <f t="shared" ca="1" si="118"/>
        <v>3917</v>
      </c>
      <c r="B7565" t="s">
        <v>685</v>
      </c>
      <c r="C7565" t="s">
        <v>686</v>
      </c>
      <c r="F7565" t="s">
        <v>29729</v>
      </c>
      <c r="O7565" t="s">
        <v>33</v>
      </c>
      <c r="Y7565" t="s">
        <v>29730</v>
      </c>
      <c r="Z7565" t="s">
        <v>34569</v>
      </c>
      <c r="AA7565" t="s">
        <v>34436</v>
      </c>
      <c r="AB7565">
        <v>-171665</v>
      </c>
      <c r="AC7565" t="s">
        <v>38</v>
      </c>
      <c r="AD7565">
        <v>98402</v>
      </c>
    </row>
    <row r="7566" spans="1:30" x14ac:dyDescent="0.25">
      <c r="A7566">
        <f t="shared" ca="1" si="118"/>
        <v>9105</v>
      </c>
      <c r="B7566" t="s">
        <v>178</v>
      </c>
      <c r="C7566" t="s">
        <v>179</v>
      </c>
      <c r="F7566" t="s">
        <v>20225</v>
      </c>
      <c r="O7566" t="s">
        <v>33</v>
      </c>
      <c r="X7566" t="s">
        <v>34</v>
      </c>
      <c r="Y7566" t="s">
        <v>9272</v>
      </c>
      <c r="Z7566" t="s">
        <v>33331</v>
      </c>
      <c r="AA7566" t="s">
        <v>33332</v>
      </c>
      <c r="AB7566">
        <v>-171541</v>
      </c>
      <c r="AC7566" t="s">
        <v>38</v>
      </c>
      <c r="AD7566">
        <v>98907</v>
      </c>
    </row>
    <row r="7567" spans="1:30" ht="270" x14ac:dyDescent="0.25">
      <c r="A7567">
        <f t="shared" ca="1" si="118"/>
        <v>4763</v>
      </c>
      <c r="B7567" t="s">
        <v>178</v>
      </c>
      <c r="C7567" t="s">
        <v>179</v>
      </c>
      <c r="F7567" t="s">
        <v>20225</v>
      </c>
      <c r="O7567" t="s">
        <v>33</v>
      </c>
      <c r="X7567" t="s">
        <v>34</v>
      </c>
      <c r="Y7567" t="s">
        <v>9272</v>
      </c>
      <c r="Z7567" s="1" t="s">
        <v>20231</v>
      </c>
      <c r="AA7567" t="s">
        <v>20219</v>
      </c>
      <c r="AB7567">
        <v>-172866</v>
      </c>
      <c r="AC7567" t="s">
        <v>38</v>
      </c>
      <c r="AD7567">
        <v>98907</v>
      </c>
    </row>
    <row r="7568" spans="1:30" x14ac:dyDescent="0.25">
      <c r="A7568">
        <f t="shared" ca="1" si="118"/>
        <v>16920</v>
      </c>
      <c r="B7568" t="s">
        <v>2046</v>
      </c>
      <c r="C7568" t="s">
        <v>80</v>
      </c>
      <c r="F7568" t="s">
        <v>2870</v>
      </c>
      <c r="O7568" t="s">
        <v>33</v>
      </c>
      <c r="Y7568" t="s">
        <v>15130</v>
      </c>
      <c r="Z7568" t="s">
        <v>15131</v>
      </c>
      <c r="AA7568" t="s">
        <v>15132</v>
      </c>
      <c r="AB7568">
        <v>-162310</v>
      </c>
      <c r="AC7568" t="s">
        <v>38</v>
      </c>
      <c r="AD7568">
        <v>98660</v>
      </c>
    </row>
    <row r="7569" spans="1:30" x14ac:dyDescent="0.25">
      <c r="A7569">
        <f t="shared" ca="1" si="118"/>
        <v>16916</v>
      </c>
      <c r="B7569" t="s">
        <v>685</v>
      </c>
      <c r="C7569" t="s">
        <v>686</v>
      </c>
      <c r="F7569" t="s">
        <v>3228</v>
      </c>
      <c r="G7569">
        <v>0</v>
      </c>
      <c r="O7569" t="s">
        <v>33</v>
      </c>
      <c r="Y7569" t="s">
        <v>3229</v>
      </c>
      <c r="Z7569" t="s">
        <v>3230</v>
      </c>
      <c r="AA7569" t="s">
        <v>3231</v>
      </c>
      <c r="AB7569" t="s">
        <v>3232</v>
      </c>
      <c r="AC7569" t="s">
        <v>38</v>
      </c>
    </row>
    <row r="7570" spans="1:30" ht="409.5" x14ac:dyDescent="0.25">
      <c r="A7570">
        <f t="shared" ca="1" si="118"/>
        <v>9873</v>
      </c>
      <c r="B7570" t="s">
        <v>68</v>
      </c>
      <c r="C7570" t="s">
        <v>45</v>
      </c>
      <c r="F7570" t="s">
        <v>863</v>
      </c>
      <c r="N7570" t="s">
        <v>1144</v>
      </c>
      <c r="O7570" t="s">
        <v>52</v>
      </c>
      <c r="Q7570" t="s">
        <v>493</v>
      </c>
      <c r="R7570" t="s">
        <v>1146</v>
      </c>
      <c r="S7570" t="s">
        <v>1145</v>
      </c>
      <c r="W7570">
        <v>60</v>
      </c>
      <c r="X7570" t="s">
        <v>34</v>
      </c>
      <c r="Y7570" t="s">
        <v>17885</v>
      </c>
      <c r="Z7570" s="1" t="s">
        <v>17886</v>
      </c>
      <c r="AA7570" t="s">
        <v>17887</v>
      </c>
      <c r="AB7570">
        <v>-163318</v>
      </c>
      <c r="AC7570" t="s">
        <v>38</v>
      </c>
      <c r="AD7570">
        <v>98154</v>
      </c>
    </row>
    <row r="7571" spans="1:30" x14ac:dyDescent="0.25">
      <c r="A7571">
        <f t="shared" ca="1" si="118"/>
        <v>13886</v>
      </c>
      <c r="B7571" t="s">
        <v>685</v>
      </c>
      <c r="C7571" t="s">
        <v>686</v>
      </c>
      <c r="F7571" t="s">
        <v>32912</v>
      </c>
      <c r="G7571">
        <v>0</v>
      </c>
      <c r="O7571" t="s">
        <v>33</v>
      </c>
      <c r="Y7571" t="s">
        <v>32830</v>
      </c>
      <c r="Z7571" t="s">
        <v>34123</v>
      </c>
      <c r="AA7571" t="s">
        <v>34124</v>
      </c>
      <c r="AB7571" t="s">
        <v>34125</v>
      </c>
    </row>
    <row r="7572" spans="1:30" ht="409.5" x14ac:dyDescent="0.25">
      <c r="A7572">
        <f t="shared" ca="1" si="118"/>
        <v>6890</v>
      </c>
      <c r="B7572" t="s">
        <v>489</v>
      </c>
      <c r="C7572" t="s">
        <v>45</v>
      </c>
      <c r="O7572" t="s">
        <v>33</v>
      </c>
      <c r="Y7572" t="s">
        <v>29593</v>
      </c>
      <c r="Z7572" s="1" t="s">
        <v>35892</v>
      </c>
      <c r="AA7572" t="s">
        <v>35877</v>
      </c>
      <c r="AB7572">
        <v>-181553</v>
      </c>
      <c r="AC7572" t="s">
        <v>102</v>
      </c>
      <c r="AD7572">
        <v>97008</v>
      </c>
    </row>
    <row r="7573" spans="1:30" ht="409.5" x14ac:dyDescent="0.25">
      <c r="A7573">
        <f t="shared" ca="1" si="118"/>
        <v>9364</v>
      </c>
      <c r="B7573" t="s">
        <v>230</v>
      </c>
      <c r="C7573" t="s">
        <v>45</v>
      </c>
      <c r="F7573" t="s">
        <v>20250</v>
      </c>
      <c r="O7573" t="s">
        <v>33</v>
      </c>
      <c r="X7573" t="s">
        <v>34</v>
      </c>
      <c r="Y7573" t="s">
        <v>22643</v>
      </c>
      <c r="Z7573" s="1" t="s">
        <v>23213</v>
      </c>
      <c r="AA7573" t="s">
        <v>22580</v>
      </c>
      <c r="AB7573">
        <v>-171141</v>
      </c>
    </row>
    <row r="7574" spans="1:30" ht="409.5" x14ac:dyDescent="0.25">
      <c r="A7574">
        <f t="shared" ca="1" si="118"/>
        <v>10550</v>
      </c>
      <c r="B7574" t="s">
        <v>677</v>
      </c>
      <c r="C7574" t="s">
        <v>80</v>
      </c>
      <c r="F7574" t="s">
        <v>14879</v>
      </c>
      <c r="O7574" t="s">
        <v>33</v>
      </c>
      <c r="Y7574" t="s">
        <v>15458</v>
      </c>
      <c r="Z7574" s="1" t="s">
        <v>15459</v>
      </c>
      <c r="AA7574" t="s">
        <v>15460</v>
      </c>
      <c r="AB7574">
        <v>-161233</v>
      </c>
      <c r="AC7574" t="s">
        <v>38</v>
      </c>
      <c r="AD7574">
        <v>98092</v>
      </c>
    </row>
    <row r="7575" spans="1:30" ht="409.5" x14ac:dyDescent="0.25">
      <c r="A7575">
        <f t="shared" ca="1" si="118"/>
        <v>13690</v>
      </c>
      <c r="B7575" t="s">
        <v>2046</v>
      </c>
      <c r="C7575" t="s">
        <v>80</v>
      </c>
      <c r="F7575" t="s">
        <v>10418</v>
      </c>
      <c r="O7575" t="s">
        <v>33</v>
      </c>
      <c r="Y7575" t="s">
        <v>10419</v>
      </c>
      <c r="Z7575" s="1" t="s">
        <v>11180</v>
      </c>
      <c r="AA7575" t="s">
        <v>11181</v>
      </c>
      <c r="AB7575">
        <v>-163536</v>
      </c>
      <c r="AC7575" t="s">
        <v>38</v>
      </c>
      <c r="AD7575">
        <v>98034</v>
      </c>
    </row>
    <row r="7576" spans="1:30" x14ac:dyDescent="0.25">
      <c r="A7576">
        <f t="shared" ca="1" si="118"/>
        <v>4207</v>
      </c>
      <c r="B7576" t="s">
        <v>107</v>
      </c>
      <c r="C7576" t="s">
        <v>108</v>
      </c>
      <c r="G7576">
        <v>0</v>
      </c>
      <c r="O7576" t="s">
        <v>63</v>
      </c>
      <c r="X7576" t="s">
        <v>34</v>
      </c>
      <c r="Y7576" t="s">
        <v>40928</v>
      </c>
      <c r="Z7576" t="s">
        <v>40929</v>
      </c>
      <c r="AA7576" t="s">
        <v>40930</v>
      </c>
      <c r="AB7576" t="s">
        <v>40931</v>
      </c>
    </row>
    <row r="7577" spans="1:30" x14ac:dyDescent="0.25">
      <c r="A7577">
        <f t="shared" ca="1" si="118"/>
        <v>13556</v>
      </c>
      <c r="B7577" t="s">
        <v>79</v>
      </c>
      <c r="C7577" t="s">
        <v>80</v>
      </c>
      <c r="F7577" t="s">
        <v>10104</v>
      </c>
      <c r="O7577" t="s">
        <v>33</v>
      </c>
      <c r="Y7577" t="s">
        <v>10105</v>
      </c>
      <c r="Z7577" t="s">
        <v>10106</v>
      </c>
      <c r="AA7577" t="s">
        <v>10107</v>
      </c>
      <c r="AB7577">
        <v>-170213</v>
      </c>
      <c r="AC7577" t="s">
        <v>38</v>
      </c>
      <c r="AD7577">
        <v>98004</v>
      </c>
    </row>
    <row r="7578" spans="1:30" x14ac:dyDescent="0.25">
      <c r="A7578">
        <f t="shared" ca="1" si="118"/>
        <v>953</v>
      </c>
      <c r="B7578" t="s">
        <v>2046</v>
      </c>
      <c r="C7578" t="s">
        <v>80</v>
      </c>
      <c r="F7578" t="s">
        <v>6018</v>
      </c>
      <c r="O7578" t="s">
        <v>33</v>
      </c>
      <c r="Y7578" t="s">
        <v>11603</v>
      </c>
      <c r="Z7578" t="s">
        <v>14159</v>
      </c>
      <c r="AA7578" t="s">
        <v>14158</v>
      </c>
      <c r="AB7578">
        <v>-181669</v>
      </c>
      <c r="AC7578" t="s">
        <v>38</v>
      </c>
      <c r="AD7578" t="s">
        <v>1716</v>
      </c>
    </row>
    <row r="7579" spans="1:30" ht="409.5" x14ac:dyDescent="0.25">
      <c r="A7579">
        <f t="shared" ca="1" si="118"/>
        <v>10623</v>
      </c>
      <c r="B7579" t="s">
        <v>68</v>
      </c>
      <c r="C7579" t="s">
        <v>45</v>
      </c>
      <c r="O7579" t="s">
        <v>33</v>
      </c>
      <c r="X7579" t="s">
        <v>34</v>
      </c>
      <c r="Y7579" t="s">
        <v>22659</v>
      </c>
      <c r="Z7579" s="1" t="s">
        <v>24756</v>
      </c>
      <c r="AA7579" t="s">
        <v>24753</v>
      </c>
      <c r="AB7579">
        <v>-160236</v>
      </c>
    </row>
    <row r="7580" spans="1:30" x14ac:dyDescent="0.25">
      <c r="A7580">
        <f t="shared" ca="1" si="118"/>
        <v>16827</v>
      </c>
      <c r="B7580" t="s">
        <v>73</v>
      </c>
      <c r="C7580" t="s">
        <v>74</v>
      </c>
      <c r="F7580" t="s">
        <v>29613</v>
      </c>
      <c r="G7580">
        <v>0</v>
      </c>
      <c r="O7580" t="s">
        <v>33</v>
      </c>
      <c r="Y7580" t="s">
        <v>33678</v>
      </c>
      <c r="Z7580" t="s">
        <v>36416</v>
      </c>
      <c r="AA7580" t="s">
        <v>36417</v>
      </c>
      <c r="AB7580" t="s">
        <v>36418</v>
      </c>
    </row>
    <row r="7581" spans="1:30" x14ac:dyDescent="0.25">
      <c r="A7581">
        <f t="shared" ca="1" si="118"/>
        <v>18845</v>
      </c>
      <c r="B7581" t="s">
        <v>124</v>
      </c>
      <c r="C7581" t="s">
        <v>45</v>
      </c>
      <c r="O7581" t="s">
        <v>33</v>
      </c>
      <c r="Y7581" t="s">
        <v>4035</v>
      </c>
      <c r="Z7581" t="s">
        <v>4036</v>
      </c>
      <c r="AA7581" t="s">
        <v>4037</v>
      </c>
      <c r="AB7581">
        <v>-171947</v>
      </c>
    </row>
    <row r="7582" spans="1:30" x14ac:dyDescent="0.25">
      <c r="A7582">
        <f t="shared" ca="1" si="118"/>
        <v>9472</v>
      </c>
      <c r="B7582" t="s">
        <v>107</v>
      </c>
      <c r="C7582" t="s">
        <v>108</v>
      </c>
      <c r="O7582" t="s">
        <v>33</v>
      </c>
      <c r="X7582" t="s">
        <v>34</v>
      </c>
      <c r="Y7582" t="s">
        <v>17276</v>
      </c>
      <c r="Z7582" t="s">
        <v>17277</v>
      </c>
      <c r="AA7582" t="s">
        <v>17278</v>
      </c>
      <c r="AB7582">
        <v>-163018</v>
      </c>
      <c r="AC7582" t="s">
        <v>38</v>
      </c>
    </row>
    <row r="7583" spans="1:30" ht="409.5" x14ac:dyDescent="0.25">
      <c r="A7583">
        <f t="shared" ca="1" si="118"/>
        <v>7793</v>
      </c>
      <c r="B7583" t="s">
        <v>276</v>
      </c>
      <c r="C7583" t="s">
        <v>45</v>
      </c>
      <c r="F7583" t="s">
        <v>20250</v>
      </c>
      <c r="G7583">
        <v>0</v>
      </c>
      <c r="O7583" t="s">
        <v>33</v>
      </c>
      <c r="X7583" t="s">
        <v>34</v>
      </c>
      <c r="Y7583" t="s">
        <v>22598</v>
      </c>
      <c r="Z7583" s="1" t="s">
        <v>22599</v>
      </c>
      <c r="AA7583" t="s">
        <v>22580</v>
      </c>
      <c r="AB7583" t="s">
        <v>22600</v>
      </c>
      <c r="AC7583" t="s">
        <v>102</v>
      </c>
      <c r="AD7583">
        <v>97302</v>
      </c>
    </row>
    <row r="7584" spans="1:30" ht="285" x14ac:dyDescent="0.25">
      <c r="A7584">
        <f t="shared" ca="1" si="118"/>
        <v>5883</v>
      </c>
      <c r="B7584" t="s">
        <v>73</v>
      </c>
      <c r="C7584" t="s">
        <v>74</v>
      </c>
      <c r="F7584" t="s">
        <v>3421</v>
      </c>
      <c r="G7584">
        <v>0</v>
      </c>
      <c r="O7584" t="s">
        <v>33</v>
      </c>
      <c r="Y7584" t="s">
        <v>36371</v>
      </c>
      <c r="Z7584" s="1" t="s">
        <v>36441</v>
      </c>
      <c r="AA7584" t="s">
        <v>36424</v>
      </c>
      <c r="AB7584" t="s">
        <v>36442</v>
      </c>
    </row>
    <row r="7585" spans="1:30" x14ac:dyDescent="0.25">
      <c r="A7585">
        <f t="shared" ca="1" si="118"/>
        <v>14844</v>
      </c>
      <c r="B7585" t="s">
        <v>685</v>
      </c>
      <c r="C7585" t="s">
        <v>686</v>
      </c>
      <c r="F7585" t="s">
        <v>29968</v>
      </c>
      <c r="O7585" t="s">
        <v>33</v>
      </c>
      <c r="Y7585" t="s">
        <v>29969</v>
      </c>
      <c r="Z7585" t="s">
        <v>33953</v>
      </c>
      <c r="AA7585" t="s">
        <v>33951</v>
      </c>
      <c r="AB7585">
        <v>-172316</v>
      </c>
      <c r="AC7585" t="s">
        <v>38</v>
      </c>
      <c r="AD7585">
        <v>98840</v>
      </c>
    </row>
    <row r="7586" spans="1:30" x14ac:dyDescent="0.25">
      <c r="A7586">
        <f t="shared" ca="1" si="118"/>
        <v>3376</v>
      </c>
      <c r="B7586" t="s">
        <v>677</v>
      </c>
      <c r="C7586" t="s">
        <v>80</v>
      </c>
      <c r="F7586" t="s">
        <v>5745</v>
      </c>
      <c r="G7586">
        <v>0</v>
      </c>
      <c r="O7586" t="s">
        <v>33</v>
      </c>
      <c r="Y7586" t="s">
        <v>10186</v>
      </c>
      <c r="Z7586" t="s">
        <v>15091</v>
      </c>
      <c r="AA7586" t="s">
        <v>15092</v>
      </c>
      <c r="AB7586" t="s">
        <v>15093</v>
      </c>
      <c r="AC7586" t="s">
        <v>38</v>
      </c>
      <c r="AD7586">
        <v>98201</v>
      </c>
    </row>
    <row r="7587" spans="1:30" ht="210" x14ac:dyDescent="0.25">
      <c r="A7587">
        <f t="shared" ca="1" si="118"/>
        <v>15521</v>
      </c>
      <c r="B7587" t="s">
        <v>73</v>
      </c>
      <c r="C7587" t="s">
        <v>74</v>
      </c>
      <c r="F7587" t="s">
        <v>3214</v>
      </c>
      <c r="G7587">
        <v>0</v>
      </c>
      <c r="O7587" t="s">
        <v>33</v>
      </c>
      <c r="Y7587" t="s">
        <v>3215</v>
      </c>
      <c r="Z7587" s="1" t="s">
        <v>36475</v>
      </c>
      <c r="AA7587" t="s">
        <v>36476</v>
      </c>
      <c r="AB7587" t="s">
        <v>36477</v>
      </c>
    </row>
    <row r="7588" spans="1:30" x14ac:dyDescent="0.25">
      <c r="A7588">
        <f t="shared" ca="1" si="118"/>
        <v>16056</v>
      </c>
      <c r="B7588" t="s">
        <v>73</v>
      </c>
      <c r="C7588" t="s">
        <v>74</v>
      </c>
      <c r="G7588">
        <v>0</v>
      </c>
      <c r="O7588" t="s">
        <v>33</v>
      </c>
      <c r="X7588" t="s">
        <v>34</v>
      </c>
      <c r="Y7588" t="s">
        <v>37876</v>
      </c>
      <c r="Z7588" t="s">
        <v>37877</v>
      </c>
      <c r="AA7588" t="s">
        <v>37878</v>
      </c>
      <c r="AB7588" t="s">
        <v>37879</v>
      </c>
    </row>
    <row r="7589" spans="1:30" x14ac:dyDescent="0.25">
      <c r="A7589">
        <f t="shared" ca="1" si="118"/>
        <v>3010</v>
      </c>
      <c r="B7589" t="s">
        <v>73</v>
      </c>
      <c r="C7589" t="s">
        <v>74</v>
      </c>
      <c r="O7589" t="s">
        <v>33</v>
      </c>
      <c r="X7589" t="s">
        <v>34</v>
      </c>
      <c r="Y7589" t="s">
        <v>25111</v>
      </c>
      <c r="Z7589" t="s">
        <v>25112</v>
      </c>
      <c r="AA7589" t="s">
        <v>25113</v>
      </c>
      <c r="AB7589">
        <v>-171710</v>
      </c>
      <c r="AC7589" t="s">
        <v>38</v>
      </c>
      <c r="AD7589">
        <v>98103</v>
      </c>
    </row>
    <row r="7590" spans="1:30" ht="409.5" x14ac:dyDescent="0.25">
      <c r="A7590">
        <f t="shared" ca="1" si="118"/>
        <v>16805</v>
      </c>
      <c r="B7590" t="s">
        <v>489</v>
      </c>
      <c r="C7590" t="s">
        <v>45</v>
      </c>
      <c r="F7590" t="s">
        <v>17204</v>
      </c>
      <c r="O7590" t="s">
        <v>33</v>
      </c>
      <c r="W7590">
        <v>15</v>
      </c>
      <c r="X7590" t="s">
        <v>34</v>
      </c>
      <c r="Y7590" t="s">
        <v>17205</v>
      </c>
      <c r="Z7590" s="1" t="s">
        <v>17206</v>
      </c>
      <c r="AA7590" t="s">
        <v>17207</v>
      </c>
      <c r="AB7590">
        <v>-173181</v>
      </c>
      <c r="AC7590" t="s">
        <v>38</v>
      </c>
      <c r="AD7590">
        <v>98006</v>
      </c>
    </row>
    <row r="7591" spans="1:30" x14ac:dyDescent="0.25">
      <c r="A7591">
        <f t="shared" ca="1" si="118"/>
        <v>908</v>
      </c>
      <c r="B7591" t="s">
        <v>519</v>
      </c>
      <c r="F7591" t="s">
        <v>3782</v>
      </c>
      <c r="G7591">
        <v>0</v>
      </c>
      <c r="O7591" t="s">
        <v>33</v>
      </c>
      <c r="X7591" t="s">
        <v>34</v>
      </c>
      <c r="Y7591" t="s">
        <v>3783</v>
      </c>
      <c r="Z7591" t="s">
        <v>32481</v>
      </c>
      <c r="AA7591" t="s">
        <v>32482</v>
      </c>
      <c r="AB7591" t="s">
        <v>32483</v>
      </c>
      <c r="AC7591" t="s">
        <v>38</v>
      </c>
      <c r="AD7591">
        <v>98104</v>
      </c>
    </row>
    <row r="7592" spans="1:30" x14ac:dyDescent="0.25">
      <c r="A7592">
        <f t="shared" ca="1" si="118"/>
        <v>1824</v>
      </c>
      <c r="B7592" t="s">
        <v>3712</v>
      </c>
      <c r="C7592" t="s">
        <v>45</v>
      </c>
      <c r="F7592" t="s">
        <v>20250</v>
      </c>
      <c r="G7592">
        <v>0</v>
      </c>
      <c r="O7592" t="s">
        <v>33</v>
      </c>
      <c r="X7592" t="s">
        <v>34</v>
      </c>
      <c r="Y7592" t="s">
        <v>22598</v>
      </c>
      <c r="Z7592" t="s">
        <v>24276</v>
      </c>
      <c r="AA7592" t="s">
        <v>24027</v>
      </c>
      <c r="AB7592" t="s">
        <v>24277</v>
      </c>
      <c r="AC7592" t="s">
        <v>102</v>
      </c>
      <c r="AD7592">
        <v>97302</v>
      </c>
    </row>
    <row r="7593" spans="1:30" ht="409.5" x14ac:dyDescent="0.25">
      <c r="A7593">
        <f t="shared" ca="1" si="118"/>
        <v>16351</v>
      </c>
      <c r="B7593" t="s">
        <v>49</v>
      </c>
      <c r="C7593" t="s">
        <v>50</v>
      </c>
      <c r="F7593" t="s">
        <v>69</v>
      </c>
      <c r="O7593" t="s">
        <v>33</v>
      </c>
      <c r="W7593">
        <v>15</v>
      </c>
      <c r="X7593" t="s">
        <v>34</v>
      </c>
      <c r="Y7593" t="s">
        <v>725</v>
      </c>
      <c r="Z7593" s="1" t="s">
        <v>2091</v>
      </c>
      <c r="AA7593" t="s">
        <v>2090</v>
      </c>
      <c r="AB7593">
        <v>-173031</v>
      </c>
      <c r="AC7593" t="s">
        <v>38</v>
      </c>
      <c r="AD7593">
        <v>98121</v>
      </c>
    </row>
    <row r="7594" spans="1:30" x14ac:dyDescent="0.25">
      <c r="A7594">
        <f t="shared" ca="1" si="118"/>
        <v>10652</v>
      </c>
      <c r="B7594" t="s">
        <v>96</v>
      </c>
      <c r="C7594" t="s">
        <v>97</v>
      </c>
      <c r="F7594" t="s">
        <v>14032</v>
      </c>
      <c r="G7594">
        <v>0</v>
      </c>
      <c r="O7594" t="s">
        <v>33</v>
      </c>
      <c r="X7594" t="s">
        <v>34</v>
      </c>
      <c r="Y7594" t="s">
        <v>28337</v>
      </c>
      <c r="Z7594" t="s">
        <v>28338</v>
      </c>
      <c r="AA7594" t="s">
        <v>28339</v>
      </c>
      <c r="AB7594" t="s">
        <v>28340</v>
      </c>
      <c r="AC7594" t="s">
        <v>38</v>
      </c>
      <c r="AD7594">
        <v>98642</v>
      </c>
    </row>
    <row r="7595" spans="1:30" x14ac:dyDescent="0.25">
      <c r="A7595">
        <f t="shared" ca="1" si="118"/>
        <v>5192</v>
      </c>
      <c r="B7595" t="s">
        <v>178</v>
      </c>
      <c r="F7595" t="s">
        <v>180</v>
      </c>
      <c r="G7595">
        <v>0</v>
      </c>
      <c r="O7595" t="s">
        <v>33</v>
      </c>
      <c r="X7595" t="s">
        <v>34</v>
      </c>
      <c r="Y7595" t="s">
        <v>181</v>
      </c>
      <c r="Z7595" t="s">
        <v>17748</v>
      </c>
      <c r="AA7595" t="s">
        <v>17749</v>
      </c>
      <c r="AB7595" t="s">
        <v>17750</v>
      </c>
      <c r="AC7595" t="s">
        <v>38</v>
      </c>
      <c r="AD7595">
        <v>98922</v>
      </c>
    </row>
    <row r="7596" spans="1:30" ht="409.5" x14ac:dyDescent="0.25">
      <c r="A7596">
        <f t="shared" ca="1" si="118"/>
        <v>11411</v>
      </c>
      <c r="B7596" t="s">
        <v>230</v>
      </c>
      <c r="C7596" t="s">
        <v>45</v>
      </c>
      <c r="O7596" t="s">
        <v>33</v>
      </c>
      <c r="X7596" t="s">
        <v>34</v>
      </c>
      <c r="Y7596" t="s">
        <v>22851</v>
      </c>
      <c r="Z7596" s="1" t="s">
        <v>23215</v>
      </c>
      <c r="AA7596" t="s">
        <v>22580</v>
      </c>
      <c r="AB7596">
        <v>-171152</v>
      </c>
    </row>
    <row r="7597" spans="1:30" ht="409.5" x14ac:dyDescent="0.25">
      <c r="A7597">
        <f t="shared" ca="1" si="118"/>
        <v>14729</v>
      </c>
      <c r="B7597" t="s">
        <v>39</v>
      </c>
      <c r="F7597" t="s">
        <v>734</v>
      </c>
      <c r="O7597" t="s">
        <v>33</v>
      </c>
      <c r="X7597" t="s">
        <v>34</v>
      </c>
      <c r="Y7597" t="s">
        <v>735</v>
      </c>
      <c r="Z7597" s="1" t="s">
        <v>35854</v>
      </c>
      <c r="AA7597" t="s">
        <v>35855</v>
      </c>
      <c r="AB7597">
        <v>-160345</v>
      </c>
      <c r="AC7597" t="s">
        <v>38</v>
      </c>
      <c r="AD7597">
        <v>98109</v>
      </c>
    </row>
    <row r="7598" spans="1:30" ht="300" x14ac:dyDescent="0.25">
      <c r="A7598">
        <f t="shared" ca="1" si="118"/>
        <v>863</v>
      </c>
      <c r="B7598" t="s">
        <v>30</v>
      </c>
      <c r="C7598" t="s">
        <v>31</v>
      </c>
      <c r="F7598" t="s">
        <v>2921</v>
      </c>
      <c r="O7598" t="s">
        <v>33</v>
      </c>
      <c r="X7598" t="s">
        <v>34</v>
      </c>
      <c r="Y7598" t="s">
        <v>28392</v>
      </c>
      <c r="Z7598" s="1" t="s">
        <v>39685</v>
      </c>
      <c r="AA7598" s="1" t="s">
        <v>39685</v>
      </c>
      <c r="AB7598">
        <v>-160151</v>
      </c>
      <c r="AC7598" t="s">
        <v>38</v>
      </c>
      <c r="AD7598">
        <v>98335</v>
      </c>
    </row>
    <row r="7599" spans="1:30" ht="409.5" x14ac:dyDescent="0.25">
      <c r="A7599">
        <f t="shared" ca="1" si="118"/>
        <v>9751</v>
      </c>
      <c r="B7599" t="s">
        <v>178</v>
      </c>
      <c r="C7599" t="s">
        <v>179</v>
      </c>
      <c r="F7599" t="s">
        <v>180</v>
      </c>
      <c r="O7599" t="s">
        <v>33</v>
      </c>
      <c r="X7599" t="s">
        <v>34</v>
      </c>
      <c r="Y7599" t="s">
        <v>181</v>
      </c>
      <c r="Z7599" s="1" t="s">
        <v>20373</v>
      </c>
      <c r="AA7599" t="s">
        <v>20374</v>
      </c>
      <c r="AB7599">
        <v>-170817</v>
      </c>
      <c r="AC7599" t="s">
        <v>38</v>
      </c>
      <c r="AD7599">
        <v>98922</v>
      </c>
    </row>
    <row r="7600" spans="1:30" ht="409.5" x14ac:dyDescent="0.25">
      <c r="A7600">
        <f t="shared" ca="1" si="118"/>
        <v>5816</v>
      </c>
      <c r="B7600" t="s">
        <v>2046</v>
      </c>
      <c r="C7600" t="s">
        <v>80</v>
      </c>
      <c r="F7600" t="s">
        <v>2047</v>
      </c>
      <c r="O7600" t="s">
        <v>33</v>
      </c>
      <c r="Y7600" t="s">
        <v>2048</v>
      </c>
      <c r="Z7600" s="1" t="s">
        <v>12029</v>
      </c>
      <c r="AA7600" t="s">
        <v>12028</v>
      </c>
      <c r="AB7600">
        <v>-181244</v>
      </c>
      <c r="AC7600" t="s">
        <v>38</v>
      </c>
      <c r="AD7600">
        <v>98225</v>
      </c>
    </row>
    <row r="7601" spans="1:30" x14ac:dyDescent="0.25">
      <c r="A7601">
        <f t="shared" ca="1" si="118"/>
        <v>11383</v>
      </c>
      <c r="B7601" t="s">
        <v>3439</v>
      </c>
      <c r="G7601">
        <v>0</v>
      </c>
      <c r="O7601" t="s">
        <v>33</v>
      </c>
      <c r="X7601" t="s">
        <v>34</v>
      </c>
      <c r="Y7601" t="s">
        <v>3541</v>
      </c>
      <c r="Z7601" t="s">
        <v>33426</v>
      </c>
      <c r="AA7601" t="s">
        <v>33427</v>
      </c>
      <c r="AB7601" t="s">
        <v>33428</v>
      </c>
      <c r="AC7601" t="s">
        <v>38</v>
      </c>
      <c r="AD7601">
        <v>98166</v>
      </c>
    </row>
    <row r="7602" spans="1:30" x14ac:dyDescent="0.25">
      <c r="A7602">
        <f t="shared" ca="1" si="118"/>
        <v>11992</v>
      </c>
      <c r="B7602" t="s">
        <v>96</v>
      </c>
      <c r="C7602" t="s">
        <v>97</v>
      </c>
      <c r="F7602" t="s">
        <v>658</v>
      </c>
      <c r="G7602">
        <v>0</v>
      </c>
      <c r="O7602" t="s">
        <v>33</v>
      </c>
      <c r="X7602" t="s">
        <v>34</v>
      </c>
      <c r="Y7602" t="s">
        <v>5795</v>
      </c>
      <c r="Z7602" t="s">
        <v>41733</v>
      </c>
      <c r="AA7602" t="s">
        <v>41734</v>
      </c>
      <c r="AB7602" t="s">
        <v>41735</v>
      </c>
      <c r="AC7602" t="s">
        <v>102</v>
      </c>
      <c r="AD7602">
        <v>97205</v>
      </c>
    </row>
    <row r="7603" spans="1:30" ht="409.5" x14ac:dyDescent="0.25">
      <c r="A7603">
        <f t="shared" ca="1" si="118"/>
        <v>1346</v>
      </c>
      <c r="B7603" t="s">
        <v>3712</v>
      </c>
      <c r="C7603" t="s">
        <v>45</v>
      </c>
      <c r="F7603" t="s">
        <v>19504</v>
      </c>
      <c r="G7603">
        <v>0</v>
      </c>
      <c r="O7603" t="s">
        <v>33</v>
      </c>
      <c r="Y7603" t="s">
        <v>31375</v>
      </c>
      <c r="Z7603" s="1" t="s">
        <v>31376</v>
      </c>
      <c r="AA7603" t="s">
        <v>31377</v>
      </c>
      <c r="AB7603" t="s">
        <v>31378</v>
      </c>
      <c r="AC7603" t="s">
        <v>254</v>
      </c>
      <c r="AD7603">
        <v>23060</v>
      </c>
    </row>
    <row r="7604" spans="1:30" x14ac:dyDescent="0.25">
      <c r="A7604">
        <f t="shared" ca="1" si="118"/>
        <v>10972</v>
      </c>
      <c r="B7604" t="s">
        <v>230</v>
      </c>
      <c r="C7604" t="s">
        <v>45</v>
      </c>
      <c r="O7604" t="s">
        <v>63</v>
      </c>
      <c r="X7604" t="s">
        <v>34</v>
      </c>
      <c r="Y7604" t="s">
        <v>23260</v>
      </c>
      <c r="Z7604" t="s">
        <v>23287</v>
      </c>
      <c r="AA7604" t="s">
        <v>22580</v>
      </c>
      <c r="AB7604">
        <v>-171729</v>
      </c>
    </row>
    <row r="7605" spans="1:30" ht="409.5" x14ac:dyDescent="0.25">
      <c r="A7605">
        <f t="shared" ca="1" si="118"/>
        <v>9601</v>
      </c>
      <c r="B7605" t="s">
        <v>79</v>
      </c>
      <c r="C7605" t="s">
        <v>80</v>
      </c>
      <c r="F7605" t="s">
        <v>1305</v>
      </c>
      <c r="O7605" t="s">
        <v>33</v>
      </c>
      <c r="Y7605" t="s">
        <v>10207</v>
      </c>
      <c r="Z7605" s="1" t="s">
        <v>27121</v>
      </c>
      <c r="AA7605" t="s">
        <v>27122</v>
      </c>
      <c r="AB7605">
        <v>-173127</v>
      </c>
      <c r="AC7605" t="s">
        <v>38</v>
      </c>
      <c r="AD7605">
        <v>98121</v>
      </c>
    </row>
    <row r="7606" spans="1:30" ht="285" x14ac:dyDescent="0.25">
      <c r="A7606">
        <f t="shared" ca="1" si="118"/>
        <v>17695</v>
      </c>
      <c r="B7606" t="s">
        <v>685</v>
      </c>
      <c r="C7606" t="s">
        <v>686</v>
      </c>
      <c r="F7606" t="s">
        <v>3440</v>
      </c>
      <c r="O7606" t="s">
        <v>33</v>
      </c>
      <c r="Y7606" t="s">
        <v>22560</v>
      </c>
      <c r="Z7606" s="1" t="s">
        <v>34974</v>
      </c>
      <c r="AA7606" t="s">
        <v>34951</v>
      </c>
      <c r="AB7606">
        <v>-170143</v>
      </c>
      <c r="AC7606" t="s">
        <v>38</v>
      </c>
      <c r="AD7606">
        <v>98502</v>
      </c>
    </row>
    <row r="7607" spans="1:30" x14ac:dyDescent="0.25">
      <c r="A7607">
        <f t="shared" ca="1" si="118"/>
        <v>6896</v>
      </c>
      <c r="B7607" t="s">
        <v>2046</v>
      </c>
      <c r="C7607" t="s">
        <v>80</v>
      </c>
      <c r="F7607" t="s">
        <v>658</v>
      </c>
      <c r="O7607" t="s">
        <v>33</v>
      </c>
      <c r="Y7607" t="s">
        <v>16083</v>
      </c>
      <c r="Z7607" t="s">
        <v>16084</v>
      </c>
      <c r="AA7607" t="s">
        <v>16085</v>
      </c>
      <c r="AB7607">
        <v>-161955</v>
      </c>
      <c r="AC7607" t="s">
        <v>102</v>
      </c>
      <c r="AD7607">
        <v>97205</v>
      </c>
    </row>
    <row r="7608" spans="1:30" ht="409.5" x14ac:dyDescent="0.25">
      <c r="A7608">
        <f t="shared" ca="1" si="118"/>
        <v>5631</v>
      </c>
      <c r="B7608" t="s">
        <v>739</v>
      </c>
      <c r="C7608" t="s">
        <v>686</v>
      </c>
      <c r="F7608" t="s">
        <v>4924</v>
      </c>
      <c r="O7608" t="s">
        <v>33</v>
      </c>
      <c r="Y7608" t="s">
        <v>29412</v>
      </c>
      <c r="Z7608" s="1" t="s">
        <v>30419</v>
      </c>
      <c r="AA7608" t="s">
        <v>30420</v>
      </c>
      <c r="AB7608">
        <v>-171597</v>
      </c>
      <c r="AC7608" t="s">
        <v>38</v>
      </c>
      <c r="AD7608">
        <v>98007</v>
      </c>
    </row>
    <row r="7609" spans="1:30" ht="409.5" x14ac:dyDescent="0.25">
      <c r="A7609">
        <f t="shared" ca="1" si="118"/>
        <v>18037</v>
      </c>
      <c r="B7609" t="s">
        <v>489</v>
      </c>
      <c r="C7609" t="s">
        <v>45</v>
      </c>
      <c r="O7609" t="s">
        <v>33</v>
      </c>
      <c r="X7609" t="s">
        <v>34</v>
      </c>
      <c r="Y7609" t="s">
        <v>22790</v>
      </c>
      <c r="Z7609" s="1" t="s">
        <v>22873</v>
      </c>
      <c r="AA7609" t="s">
        <v>22580</v>
      </c>
      <c r="AB7609">
        <v>-161642</v>
      </c>
      <c r="AC7609" t="s">
        <v>102</v>
      </c>
      <c r="AD7609">
        <v>97302</v>
      </c>
    </row>
    <row r="7610" spans="1:30" ht="409.5" x14ac:dyDescent="0.25">
      <c r="A7610">
        <f t="shared" ca="1" si="118"/>
        <v>16535</v>
      </c>
      <c r="B7610" t="s">
        <v>334</v>
      </c>
      <c r="C7610" t="s">
        <v>45</v>
      </c>
      <c r="F7610" t="s">
        <v>20250</v>
      </c>
      <c r="G7610">
        <v>0</v>
      </c>
      <c r="O7610" t="s">
        <v>33</v>
      </c>
      <c r="X7610" t="s">
        <v>34</v>
      </c>
      <c r="Y7610" t="s">
        <v>22659</v>
      </c>
      <c r="Z7610" s="1" t="s">
        <v>23640</v>
      </c>
      <c r="AA7610" t="s">
        <v>23617</v>
      </c>
      <c r="AB7610" t="s">
        <v>23641</v>
      </c>
      <c r="AC7610" t="s">
        <v>102</v>
      </c>
      <c r="AD7610">
        <v>97302</v>
      </c>
    </row>
    <row r="7611" spans="1:30" ht="409.5" x14ac:dyDescent="0.25">
      <c r="A7611">
        <f t="shared" ca="1" si="118"/>
        <v>10139</v>
      </c>
      <c r="B7611" t="s">
        <v>3712</v>
      </c>
      <c r="C7611" t="s">
        <v>16820</v>
      </c>
      <c r="F7611" t="s">
        <v>20250</v>
      </c>
      <c r="G7611">
        <v>0</v>
      </c>
      <c r="O7611" t="s">
        <v>33</v>
      </c>
      <c r="X7611" t="s">
        <v>34</v>
      </c>
      <c r="Y7611" t="s">
        <v>22665</v>
      </c>
      <c r="Z7611" s="1" t="s">
        <v>24640</v>
      </c>
      <c r="AA7611" t="s">
        <v>24027</v>
      </c>
      <c r="AB7611" t="s">
        <v>24641</v>
      </c>
      <c r="AC7611" t="s">
        <v>102</v>
      </c>
      <c r="AD7611">
        <v>97302</v>
      </c>
    </row>
    <row r="7612" spans="1:30" x14ac:dyDescent="0.25">
      <c r="A7612">
        <f t="shared" ca="1" si="118"/>
        <v>3660</v>
      </c>
      <c r="B7612" t="s">
        <v>677</v>
      </c>
      <c r="C7612" t="s">
        <v>80</v>
      </c>
      <c r="F7612" t="s">
        <v>1418</v>
      </c>
      <c r="G7612">
        <v>0</v>
      </c>
      <c r="O7612" t="s">
        <v>33</v>
      </c>
      <c r="Y7612" t="s">
        <v>5784</v>
      </c>
      <c r="Z7612" t="s">
        <v>6915</v>
      </c>
      <c r="AA7612" t="s">
        <v>6916</v>
      </c>
      <c r="AB7612" t="s">
        <v>6917</v>
      </c>
      <c r="AC7612" t="s">
        <v>38</v>
      </c>
      <c r="AD7612">
        <v>98504</v>
      </c>
    </row>
    <row r="7613" spans="1:30" ht="409.5" x14ac:dyDescent="0.25">
      <c r="A7613">
        <f t="shared" ca="1" si="118"/>
        <v>3925</v>
      </c>
      <c r="B7613" t="s">
        <v>73</v>
      </c>
      <c r="C7613" t="s">
        <v>74</v>
      </c>
      <c r="O7613" t="s">
        <v>63</v>
      </c>
      <c r="X7613" t="s">
        <v>34</v>
      </c>
      <c r="Y7613" t="s">
        <v>42708</v>
      </c>
      <c r="Z7613" s="1" t="s">
        <v>42709</v>
      </c>
      <c r="AA7613" t="s">
        <v>42710</v>
      </c>
      <c r="AB7613">
        <v>-180246</v>
      </c>
    </row>
    <row r="7614" spans="1:30" x14ac:dyDescent="0.25">
      <c r="A7614">
        <f t="shared" ca="1" si="118"/>
        <v>7132</v>
      </c>
      <c r="B7614" t="s">
        <v>739</v>
      </c>
      <c r="C7614" t="s">
        <v>686</v>
      </c>
      <c r="F7614" t="s">
        <v>30922</v>
      </c>
      <c r="G7614">
        <v>0</v>
      </c>
      <c r="O7614" t="s">
        <v>33</v>
      </c>
      <c r="Y7614" t="s">
        <v>30923</v>
      </c>
      <c r="Z7614" t="s">
        <v>30924</v>
      </c>
      <c r="AA7614" t="s">
        <v>30906</v>
      </c>
      <c r="AB7614" t="s">
        <v>30925</v>
      </c>
      <c r="AC7614" t="s">
        <v>38</v>
      </c>
      <c r="AD7614">
        <v>98901</v>
      </c>
    </row>
    <row r="7615" spans="1:30" ht="75" x14ac:dyDescent="0.25">
      <c r="A7615">
        <f t="shared" ca="1" si="118"/>
        <v>15282</v>
      </c>
      <c r="B7615" t="s">
        <v>739</v>
      </c>
      <c r="C7615" t="s">
        <v>686</v>
      </c>
      <c r="F7615" t="s">
        <v>30412</v>
      </c>
      <c r="O7615" t="s">
        <v>33</v>
      </c>
      <c r="Y7615" t="s">
        <v>30413</v>
      </c>
      <c r="Z7615" s="1" t="s">
        <v>30760</v>
      </c>
      <c r="AA7615" t="s">
        <v>30753</v>
      </c>
      <c r="AB7615">
        <v>-171689</v>
      </c>
      <c r="AC7615" t="s">
        <v>38</v>
      </c>
      <c r="AD7615">
        <v>98201</v>
      </c>
    </row>
    <row r="7616" spans="1:30" ht="409.5" x14ac:dyDescent="0.25">
      <c r="A7616">
        <f t="shared" ca="1" si="118"/>
        <v>3457</v>
      </c>
      <c r="B7616" t="s">
        <v>1382</v>
      </c>
      <c r="C7616" t="s">
        <v>45</v>
      </c>
      <c r="G7616">
        <v>0</v>
      </c>
      <c r="O7616" t="s">
        <v>63</v>
      </c>
      <c r="X7616" t="s">
        <v>34</v>
      </c>
      <c r="Y7616" t="s">
        <v>19866</v>
      </c>
      <c r="Z7616" s="1" t="s">
        <v>40244</v>
      </c>
      <c r="AA7616" t="s">
        <v>40245</v>
      </c>
      <c r="AB7616" t="s">
        <v>40246</v>
      </c>
    </row>
    <row r="7617" spans="1:30" ht="360" x14ac:dyDescent="0.25">
      <c r="A7617">
        <f t="shared" ca="1" si="118"/>
        <v>10496</v>
      </c>
      <c r="B7617" t="s">
        <v>677</v>
      </c>
      <c r="C7617" t="s">
        <v>80</v>
      </c>
      <c r="F7617" t="s">
        <v>11374</v>
      </c>
      <c r="O7617" t="s">
        <v>33</v>
      </c>
      <c r="Y7617" t="s">
        <v>11375</v>
      </c>
      <c r="Z7617" s="1" t="s">
        <v>11779</v>
      </c>
      <c r="AA7617" t="s">
        <v>11780</v>
      </c>
      <c r="AB7617">
        <v>-160101</v>
      </c>
      <c r="AC7617" t="s">
        <v>38</v>
      </c>
      <c r="AD7617">
        <v>98445</v>
      </c>
    </row>
    <row r="7618" spans="1:30" ht="409.5" x14ac:dyDescent="0.25">
      <c r="A7618">
        <f t="shared" ref="A7618:A7681" ca="1" si="119">RANDBETWEEN(1,20000)</f>
        <v>14201</v>
      </c>
      <c r="B7618" t="s">
        <v>2046</v>
      </c>
      <c r="C7618" t="s">
        <v>80</v>
      </c>
      <c r="F7618" t="s">
        <v>2870</v>
      </c>
      <c r="O7618" t="s">
        <v>33</v>
      </c>
      <c r="Y7618" t="s">
        <v>10763</v>
      </c>
      <c r="Z7618" s="1" t="s">
        <v>10962</v>
      </c>
      <c r="AA7618" t="s">
        <v>10963</v>
      </c>
      <c r="AB7618">
        <v>-170493</v>
      </c>
      <c r="AC7618" t="s">
        <v>38</v>
      </c>
      <c r="AD7618">
        <v>98666</v>
      </c>
    </row>
    <row r="7619" spans="1:30" x14ac:dyDescent="0.25">
      <c r="A7619">
        <f t="shared" ca="1" si="119"/>
        <v>4529</v>
      </c>
      <c r="B7619" t="s">
        <v>36232</v>
      </c>
      <c r="F7619" t="s">
        <v>4931</v>
      </c>
      <c r="G7619">
        <v>0</v>
      </c>
      <c r="O7619" t="s">
        <v>33</v>
      </c>
      <c r="Y7619" t="s">
        <v>36594</v>
      </c>
      <c r="Z7619" t="s">
        <v>36595</v>
      </c>
      <c r="AA7619" t="s">
        <v>36596</v>
      </c>
      <c r="AB7619" t="s">
        <v>36597</v>
      </c>
      <c r="AC7619" t="s">
        <v>38</v>
      </c>
      <c r="AD7619">
        <v>98104</v>
      </c>
    </row>
    <row r="7620" spans="1:30" x14ac:dyDescent="0.25">
      <c r="A7620">
        <f t="shared" ca="1" si="119"/>
        <v>16114</v>
      </c>
      <c r="B7620" t="s">
        <v>677</v>
      </c>
      <c r="C7620" t="s">
        <v>80</v>
      </c>
      <c r="F7620" t="s">
        <v>12489</v>
      </c>
      <c r="O7620" t="s">
        <v>33</v>
      </c>
      <c r="Y7620" t="s">
        <v>12490</v>
      </c>
      <c r="Z7620" t="s">
        <v>15584</v>
      </c>
      <c r="AA7620" t="s">
        <v>15585</v>
      </c>
      <c r="AB7620">
        <v>-161154</v>
      </c>
      <c r="AC7620" t="s">
        <v>38</v>
      </c>
      <c r="AD7620">
        <v>98294</v>
      </c>
    </row>
    <row r="7621" spans="1:30" x14ac:dyDescent="0.25">
      <c r="A7621">
        <f t="shared" ca="1" si="119"/>
        <v>2876</v>
      </c>
      <c r="B7621" t="s">
        <v>79</v>
      </c>
      <c r="C7621" t="s">
        <v>80</v>
      </c>
      <c r="F7621" t="s">
        <v>27025</v>
      </c>
      <c r="O7621" t="s">
        <v>33</v>
      </c>
      <c r="Y7621" t="s">
        <v>27026</v>
      </c>
      <c r="Z7621" t="s">
        <v>27027</v>
      </c>
      <c r="AA7621" t="s">
        <v>27028</v>
      </c>
      <c r="AB7621">
        <v>-172613</v>
      </c>
      <c r="AC7621" t="s">
        <v>38</v>
      </c>
      <c r="AD7621">
        <v>99350</v>
      </c>
    </row>
    <row r="7622" spans="1:30" x14ac:dyDescent="0.25">
      <c r="A7622">
        <f t="shared" ca="1" si="119"/>
        <v>11321</v>
      </c>
      <c r="B7622" t="s">
        <v>685</v>
      </c>
      <c r="C7622" t="s">
        <v>686</v>
      </c>
      <c r="F7622" t="s">
        <v>3068</v>
      </c>
      <c r="G7622">
        <v>0</v>
      </c>
      <c r="O7622" t="s">
        <v>33</v>
      </c>
      <c r="Y7622" t="s">
        <v>29339</v>
      </c>
      <c r="Z7622" t="s">
        <v>33950</v>
      </c>
      <c r="AA7622" t="s">
        <v>33951</v>
      </c>
      <c r="AB7622" t="s">
        <v>33952</v>
      </c>
    </row>
    <row r="7623" spans="1:30" ht="409.5" x14ac:dyDescent="0.25">
      <c r="A7623">
        <f t="shared" ca="1" si="119"/>
        <v>2042</v>
      </c>
      <c r="B7623" t="s">
        <v>334</v>
      </c>
      <c r="C7623" t="s">
        <v>45</v>
      </c>
      <c r="F7623" t="s">
        <v>3449</v>
      </c>
      <c r="O7623" t="s">
        <v>1</v>
      </c>
      <c r="Y7623" t="s">
        <v>40525</v>
      </c>
      <c r="Z7623" s="1" t="s">
        <v>40526</v>
      </c>
      <c r="AA7623" t="s">
        <v>40527</v>
      </c>
      <c r="AB7623">
        <v>-181736</v>
      </c>
      <c r="AC7623" t="s">
        <v>38</v>
      </c>
      <c r="AD7623">
        <v>98660</v>
      </c>
    </row>
    <row r="7624" spans="1:30" ht="409.5" x14ac:dyDescent="0.25">
      <c r="A7624">
        <f t="shared" ca="1" si="119"/>
        <v>10880</v>
      </c>
      <c r="B7624" t="s">
        <v>124</v>
      </c>
      <c r="C7624" t="s">
        <v>45</v>
      </c>
      <c r="F7624" t="s">
        <v>18527</v>
      </c>
      <c r="O7624" t="s">
        <v>33</v>
      </c>
      <c r="X7624" t="s">
        <v>34</v>
      </c>
      <c r="Y7624" t="s">
        <v>18528</v>
      </c>
      <c r="Z7624" s="1" t="s">
        <v>18529</v>
      </c>
      <c r="AA7624" t="s">
        <v>18530</v>
      </c>
      <c r="AB7624">
        <v>-170998</v>
      </c>
      <c r="AC7624" t="s">
        <v>38</v>
      </c>
      <c r="AD7624">
        <v>98239</v>
      </c>
    </row>
    <row r="7625" spans="1:30" x14ac:dyDescent="0.25">
      <c r="A7625">
        <f t="shared" ca="1" si="119"/>
        <v>14383</v>
      </c>
      <c r="B7625" t="s">
        <v>68</v>
      </c>
      <c r="C7625" t="s">
        <v>45</v>
      </c>
      <c r="O7625" t="s">
        <v>33</v>
      </c>
      <c r="W7625">
        <v>15</v>
      </c>
      <c r="X7625" t="s">
        <v>34</v>
      </c>
      <c r="Y7625" t="s">
        <v>700</v>
      </c>
      <c r="Z7625" t="s">
        <v>701</v>
      </c>
      <c r="AA7625" t="s">
        <v>702</v>
      </c>
      <c r="AB7625">
        <v>-180110</v>
      </c>
    </row>
    <row r="7626" spans="1:30" ht="409.5" x14ac:dyDescent="0.25">
      <c r="A7626">
        <f t="shared" ca="1" si="119"/>
        <v>7817</v>
      </c>
      <c r="B7626" t="s">
        <v>2046</v>
      </c>
      <c r="C7626" t="s">
        <v>80</v>
      </c>
      <c r="F7626" t="s">
        <v>651</v>
      </c>
      <c r="G7626">
        <v>0</v>
      </c>
      <c r="O7626" t="s">
        <v>33</v>
      </c>
      <c r="Y7626" t="s">
        <v>7704</v>
      </c>
      <c r="Z7626" s="1" t="s">
        <v>16476</v>
      </c>
      <c r="AA7626" t="s">
        <v>16477</v>
      </c>
      <c r="AB7626" t="s">
        <v>16478</v>
      </c>
      <c r="AC7626" t="s">
        <v>38</v>
      </c>
      <c r="AD7626">
        <v>98034</v>
      </c>
    </row>
    <row r="7627" spans="1:30" x14ac:dyDescent="0.25">
      <c r="A7627">
        <f t="shared" ca="1" si="119"/>
        <v>14372</v>
      </c>
      <c r="B7627" t="s">
        <v>773</v>
      </c>
      <c r="C7627" t="s">
        <v>80</v>
      </c>
      <c r="F7627" t="s">
        <v>6448</v>
      </c>
      <c r="G7627">
        <v>0</v>
      </c>
      <c r="O7627" t="s">
        <v>33</v>
      </c>
      <c r="X7627" t="s">
        <v>34</v>
      </c>
      <c r="Y7627" t="s">
        <v>6449</v>
      </c>
      <c r="Z7627" t="s">
        <v>6450</v>
      </c>
      <c r="AA7627" t="s">
        <v>6451</v>
      </c>
      <c r="AB7627" t="s">
        <v>6452</v>
      </c>
      <c r="AC7627" t="s">
        <v>6453</v>
      </c>
      <c r="AD7627">
        <v>66045</v>
      </c>
    </row>
    <row r="7628" spans="1:30" x14ac:dyDescent="0.25">
      <c r="A7628">
        <f t="shared" ca="1" si="119"/>
        <v>4579</v>
      </c>
      <c r="B7628" t="s">
        <v>2046</v>
      </c>
      <c r="C7628" t="s">
        <v>80</v>
      </c>
      <c r="F7628" t="s">
        <v>651</v>
      </c>
      <c r="O7628" t="s">
        <v>33</v>
      </c>
      <c r="Y7628" t="s">
        <v>6279</v>
      </c>
      <c r="Z7628" t="s">
        <v>14316</v>
      </c>
      <c r="AA7628" t="s">
        <v>14314</v>
      </c>
      <c r="AB7628">
        <v>-162596</v>
      </c>
      <c r="AC7628" t="s">
        <v>38</v>
      </c>
      <c r="AD7628">
        <v>98034</v>
      </c>
    </row>
    <row r="7629" spans="1:30" ht="409.5" x14ac:dyDescent="0.25">
      <c r="A7629">
        <f t="shared" ca="1" si="119"/>
        <v>10556</v>
      </c>
      <c r="B7629" t="s">
        <v>2046</v>
      </c>
      <c r="C7629" t="s">
        <v>80</v>
      </c>
      <c r="F7629" t="s">
        <v>5745</v>
      </c>
      <c r="G7629">
        <v>0</v>
      </c>
      <c r="O7629" t="s">
        <v>33</v>
      </c>
      <c r="Y7629" t="s">
        <v>5746</v>
      </c>
      <c r="Z7629" s="1" t="s">
        <v>7201</v>
      </c>
      <c r="AA7629" t="s">
        <v>7202</v>
      </c>
      <c r="AB7629" t="s">
        <v>7203</v>
      </c>
      <c r="AC7629" t="s">
        <v>38</v>
      </c>
      <c r="AD7629">
        <v>98201</v>
      </c>
    </row>
    <row r="7630" spans="1:30" ht="409.5" x14ac:dyDescent="0.25">
      <c r="A7630">
        <f t="shared" ca="1" si="119"/>
        <v>11097</v>
      </c>
      <c r="B7630" t="s">
        <v>44</v>
      </c>
      <c r="C7630" t="s">
        <v>45</v>
      </c>
      <c r="F7630" t="s">
        <v>18307</v>
      </c>
      <c r="G7630">
        <v>0</v>
      </c>
      <c r="O7630" t="s">
        <v>33</v>
      </c>
      <c r="X7630" t="s">
        <v>34</v>
      </c>
      <c r="Y7630" t="s">
        <v>18308</v>
      </c>
      <c r="Z7630" s="1" t="s">
        <v>18309</v>
      </c>
      <c r="AA7630" t="s">
        <v>18310</v>
      </c>
      <c r="AB7630" t="s">
        <v>18311</v>
      </c>
      <c r="AC7630" t="s">
        <v>102</v>
      </c>
      <c r="AD7630">
        <v>97477</v>
      </c>
    </row>
    <row r="7631" spans="1:30" x14ac:dyDescent="0.25">
      <c r="A7631">
        <f t="shared" ca="1" si="119"/>
        <v>1731</v>
      </c>
      <c r="B7631" t="s">
        <v>2046</v>
      </c>
      <c r="C7631" t="s">
        <v>80</v>
      </c>
      <c r="F7631" t="s">
        <v>7487</v>
      </c>
      <c r="G7631">
        <v>0</v>
      </c>
      <c r="O7631" t="s">
        <v>33</v>
      </c>
      <c r="Y7631" t="s">
        <v>7488</v>
      </c>
      <c r="Z7631" t="s">
        <v>13163</v>
      </c>
      <c r="AA7631" t="s">
        <v>13164</v>
      </c>
      <c r="AB7631" t="s">
        <v>13165</v>
      </c>
      <c r="AC7631" t="s">
        <v>38</v>
      </c>
      <c r="AD7631">
        <v>99202</v>
      </c>
    </row>
    <row r="7632" spans="1:30" x14ac:dyDescent="0.25">
      <c r="A7632">
        <f t="shared" ca="1" si="119"/>
        <v>5774</v>
      </c>
      <c r="B7632" t="s">
        <v>79</v>
      </c>
      <c r="C7632" t="s">
        <v>80</v>
      </c>
      <c r="F7632" t="s">
        <v>413</v>
      </c>
      <c r="O7632" t="s">
        <v>33</v>
      </c>
      <c r="Y7632" t="s">
        <v>7165</v>
      </c>
      <c r="Z7632" t="s">
        <v>26315</v>
      </c>
      <c r="AA7632" t="s">
        <v>26316</v>
      </c>
      <c r="AB7632">
        <v>-170546</v>
      </c>
      <c r="AC7632" t="s">
        <v>38</v>
      </c>
      <c r="AD7632">
        <v>98004</v>
      </c>
    </row>
    <row r="7633" spans="1:30" x14ac:dyDescent="0.25">
      <c r="A7633">
        <f t="shared" ca="1" si="119"/>
        <v>14190</v>
      </c>
      <c r="B7633" t="s">
        <v>334</v>
      </c>
      <c r="C7633" t="s">
        <v>45</v>
      </c>
      <c r="F7633" t="s">
        <v>3579</v>
      </c>
      <c r="O7633" t="s">
        <v>33</v>
      </c>
      <c r="W7633">
        <v>15</v>
      </c>
      <c r="X7633" t="s">
        <v>34</v>
      </c>
      <c r="Y7633" t="s">
        <v>3061</v>
      </c>
      <c r="Z7633" t="s">
        <v>3580</v>
      </c>
      <c r="AA7633" t="s">
        <v>3581</v>
      </c>
      <c r="AB7633">
        <v>-181340</v>
      </c>
      <c r="AC7633" t="s">
        <v>38</v>
      </c>
      <c r="AD7633">
        <v>98230</v>
      </c>
    </row>
    <row r="7634" spans="1:30" x14ac:dyDescent="0.25">
      <c r="A7634">
        <f t="shared" ca="1" si="119"/>
        <v>16782</v>
      </c>
      <c r="B7634" t="s">
        <v>2046</v>
      </c>
      <c r="C7634" t="s">
        <v>80</v>
      </c>
      <c r="F7634" t="s">
        <v>923</v>
      </c>
      <c r="G7634">
        <v>0</v>
      </c>
      <c r="O7634" t="s">
        <v>33</v>
      </c>
      <c r="Y7634" t="s">
        <v>924</v>
      </c>
      <c r="Z7634" t="s">
        <v>14712</v>
      </c>
      <c r="AA7634" t="s">
        <v>14713</v>
      </c>
      <c r="AB7634" t="s">
        <v>14714</v>
      </c>
      <c r="AC7634" t="s">
        <v>38</v>
      </c>
      <c r="AD7634">
        <v>98663</v>
      </c>
    </row>
    <row r="7635" spans="1:30" x14ac:dyDescent="0.25">
      <c r="A7635">
        <f t="shared" ca="1" si="119"/>
        <v>16405</v>
      </c>
      <c r="B7635" t="s">
        <v>1203</v>
      </c>
      <c r="C7635" t="s">
        <v>45</v>
      </c>
      <c r="F7635" t="s">
        <v>387</v>
      </c>
      <c r="G7635">
        <v>0</v>
      </c>
      <c r="N7635" t="s">
        <v>3805</v>
      </c>
      <c r="O7635" t="s">
        <v>52</v>
      </c>
      <c r="Q7635" t="s">
        <v>932</v>
      </c>
      <c r="R7635" t="s">
        <v>3806</v>
      </c>
      <c r="S7635" t="s">
        <v>672</v>
      </c>
      <c r="T7635" t="s">
        <v>1640</v>
      </c>
      <c r="X7635" t="s">
        <v>34</v>
      </c>
      <c r="Y7635" t="s">
        <v>389</v>
      </c>
      <c r="Z7635" t="s">
        <v>39750</v>
      </c>
      <c r="AA7635" t="s">
        <v>39751</v>
      </c>
      <c r="AB7635" t="s">
        <v>39752</v>
      </c>
    </row>
    <row r="7636" spans="1:30" ht="409.5" x14ac:dyDescent="0.25">
      <c r="A7636">
        <f t="shared" ca="1" si="119"/>
        <v>14639</v>
      </c>
      <c r="B7636" t="s">
        <v>334</v>
      </c>
      <c r="C7636" t="s">
        <v>45</v>
      </c>
      <c r="F7636" t="s">
        <v>20250</v>
      </c>
      <c r="O7636" t="s">
        <v>33</v>
      </c>
      <c r="X7636" t="s">
        <v>34</v>
      </c>
      <c r="Y7636" t="s">
        <v>22665</v>
      </c>
      <c r="Z7636" s="1" t="s">
        <v>23986</v>
      </c>
      <c r="AA7636" t="s">
        <v>23605</v>
      </c>
      <c r="AB7636">
        <v>-162141</v>
      </c>
      <c r="AC7636" t="s">
        <v>102</v>
      </c>
      <c r="AD7636">
        <v>97302</v>
      </c>
    </row>
    <row r="7637" spans="1:30" ht="255" x14ac:dyDescent="0.25">
      <c r="A7637">
        <f t="shared" ca="1" si="119"/>
        <v>5436</v>
      </c>
      <c r="B7637" t="s">
        <v>164</v>
      </c>
      <c r="C7637" t="s">
        <v>165</v>
      </c>
      <c r="G7637">
        <v>0</v>
      </c>
      <c r="O7637" t="s">
        <v>33</v>
      </c>
      <c r="X7637" t="s">
        <v>34</v>
      </c>
      <c r="Y7637" t="s">
        <v>42336</v>
      </c>
      <c r="Z7637" s="1" t="s">
        <v>42337</v>
      </c>
      <c r="AA7637" t="s">
        <v>42338</v>
      </c>
      <c r="AB7637" t="s">
        <v>42339</v>
      </c>
      <c r="AC7637" t="s">
        <v>38</v>
      </c>
      <c r="AD7637">
        <v>98112</v>
      </c>
    </row>
    <row r="7638" spans="1:30" x14ac:dyDescent="0.25">
      <c r="A7638">
        <f t="shared" ca="1" si="119"/>
        <v>16281</v>
      </c>
      <c r="B7638" t="s">
        <v>519</v>
      </c>
      <c r="F7638" t="s">
        <v>32557</v>
      </c>
      <c r="G7638">
        <v>0</v>
      </c>
      <c r="N7638" t="s">
        <v>468</v>
      </c>
      <c r="O7638" t="s">
        <v>33</v>
      </c>
      <c r="X7638" t="s">
        <v>34</v>
      </c>
      <c r="Y7638" t="s">
        <v>32558</v>
      </c>
      <c r="Z7638" t="s">
        <v>32559</v>
      </c>
      <c r="AA7638" t="s">
        <v>32560</v>
      </c>
      <c r="AB7638" t="s">
        <v>32561</v>
      </c>
      <c r="AC7638" t="s">
        <v>38</v>
      </c>
      <c r="AD7638">
        <v>98007</v>
      </c>
    </row>
    <row r="7639" spans="1:30" x14ac:dyDescent="0.25">
      <c r="A7639">
        <f t="shared" ca="1" si="119"/>
        <v>14282</v>
      </c>
      <c r="B7639" t="s">
        <v>73</v>
      </c>
      <c r="C7639" t="s">
        <v>74</v>
      </c>
      <c r="F7639" t="s">
        <v>1190</v>
      </c>
      <c r="O7639" t="s">
        <v>63</v>
      </c>
      <c r="X7639" t="s">
        <v>34</v>
      </c>
      <c r="Y7639" t="s">
        <v>2848</v>
      </c>
      <c r="Z7639" t="s">
        <v>2849</v>
      </c>
      <c r="AA7639" t="s">
        <v>2850</v>
      </c>
      <c r="AB7639">
        <v>-171004</v>
      </c>
      <c r="AC7639" t="s">
        <v>38</v>
      </c>
      <c r="AD7639">
        <v>98040</v>
      </c>
    </row>
    <row r="7640" spans="1:30" x14ac:dyDescent="0.25">
      <c r="A7640">
        <f t="shared" ca="1" si="119"/>
        <v>16053</v>
      </c>
      <c r="B7640" t="s">
        <v>73</v>
      </c>
      <c r="C7640" t="s">
        <v>74</v>
      </c>
      <c r="F7640" t="s">
        <v>3077</v>
      </c>
      <c r="O7640" t="s">
        <v>33</v>
      </c>
      <c r="X7640" t="s">
        <v>34</v>
      </c>
      <c r="Y7640" t="s">
        <v>3078</v>
      </c>
      <c r="Z7640" t="s">
        <v>3079</v>
      </c>
      <c r="AA7640" t="s">
        <v>3080</v>
      </c>
      <c r="AB7640">
        <v>-161800</v>
      </c>
      <c r="AC7640" t="s">
        <v>38</v>
      </c>
      <c r="AD7640">
        <v>98104</v>
      </c>
    </row>
    <row r="7641" spans="1:30" x14ac:dyDescent="0.25">
      <c r="A7641">
        <f t="shared" ca="1" si="119"/>
        <v>10464</v>
      </c>
      <c r="B7641" t="s">
        <v>2046</v>
      </c>
      <c r="C7641" t="s">
        <v>80</v>
      </c>
      <c r="F7641" t="s">
        <v>2870</v>
      </c>
      <c r="O7641" t="s">
        <v>33</v>
      </c>
      <c r="Y7641" t="s">
        <v>10763</v>
      </c>
      <c r="Z7641" t="s">
        <v>27956</v>
      </c>
      <c r="AA7641" t="s">
        <v>27957</v>
      </c>
      <c r="AB7641">
        <v>-160713</v>
      </c>
      <c r="AC7641" t="s">
        <v>38</v>
      </c>
      <c r="AD7641">
        <v>98660</v>
      </c>
    </row>
    <row r="7642" spans="1:30" ht="409.5" x14ac:dyDescent="0.25">
      <c r="A7642">
        <f t="shared" ca="1" si="119"/>
        <v>8720</v>
      </c>
      <c r="B7642" t="s">
        <v>2046</v>
      </c>
      <c r="C7642" t="s">
        <v>80</v>
      </c>
      <c r="F7642" t="s">
        <v>413</v>
      </c>
      <c r="O7642" t="s">
        <v>33</v>
      </c>
      <c r="Y7642" t="s">
        <v>10236</v>
      </c>
      <c r="Z7642" s="1" t="s">
        <v>15126</v>
      </c>
      <c r="AA7642" t="s">
        <v>15127</v>
      </c>
      <c r="AB7642">
        <v>-172420</v>
      </c>
      <c r="AC7642" t="s">
        <v>38</v>
      </c>
      <c r="AD7642">
        <v>98004</v>
      </c>
    </row>
    <row r="7643" spans="1:30" x14ac:dyDescent="0.25">
      <c r="A7643">
        <f t="shared" ca="1" si="119"/>
        <v>10444</v>
      </c>
      <c r="B7643" t="s">
        <v>96</v>
      </c>
      <c r="C7643" t="s">
        <v>97</v>
      </c>
      <c r="O7643" t="s">
        <v>33</v>
      </c>
      <c r="X7643" t="s">
        <v>34</v>
      </c>
      <c r="Y7643" t="s">
        <v>41291</v>
      </c>
      <c r="Z7643" t="s">
        <v>41292</v>
      </c>
      <c r="AA7643" t="s">
        <v>41293</v>
      </c>
      <c r="AB7643">
        <v>-172342</v>
      </c>
      <c r="AC7643" t="s">
        <v>38</v>
      </c>
      <c r="AD7643">
        <v>98620</v>
      </c>
    </row>
    <row r="7644" spans="1:30" ht="409.5" x14ac:dyDescent="0.25">
      <c r="A7644">
        <f t="shared" ca="1" si="119"/>
        <v>19079</v>
      </c>
      <c r="B7644" t="s">
        <v>489</v>
      </c>
      <c r="C7644" t="s">
        <v>45</v>
      </c>
      <c r="O7644" t="s">
        <v>33</v>
      </c>
      <c r="X7644" t="s">
        <v>34</v>
      </c>
      <c r="Y7644" t="s">
        <v>2012</v>
      </c>
      <c r="Z7644" s="1" t="s">
        <v>24997</v>
      </c>
      <c r="AA7644" t="s">
        <v>24998</v>
      </c>
      <c r="AB7644">
        <v>-160482</v>
      </c>
    </row>
    <row r="7645" spans="1:30" ht="225" x14ac:dyDescent="0.25">
      <c r="A7645">
        <f t="shared" ca="1" si="119"/>
        <v>2558</v>
      </c>
      <c r="B7645" t="s">
        <v>334</v>
      </c>
      <c r="C7645" t="s">
        <v>45</v>
      </c>
      <c r="F7645" t="s">
        <v>103</v>
      </c>
      <c r="O7645" t="s">
        <v>33</v>
      </c>
      <c r="Y7645" t="s">
        <v>905</v>
      </c>
      <c r="Z7645" s="1" t="s">
        <v>5028</v>
      </c>
      <c r="AA7645" t="s">
        <v>5029</v>
      </c>
      <c r="AB7645">
        <v>-171059</v>
      </c>
      <c r="AC7645" t="s">
        <v>38</v>
      </c>
      <c r="AD7645">
        <v>98052</v>
      </c>
    </row>
    <row r="7646" spans="1:30" x14ac:dyDescent="0.25">
      <c r="A7646">
        <f t="shared" ca="1" si="119"/>
        <v>9704</v>
      </c>
      <c r="B7646" t="s">
        <v>2046</v>
      </c>
      <c r="C7646" t="s">
        <v>80</v>
      </c>
      <c r="F7646" t="s">
        <v>6778</v>
      </c>
      <c r="G7646">
        <v>0</v>
      </c>
      <c r="O7646" t="s">
        <v>33</v>
      </c>
      <c r="Y7646" t="s">
        <v>8361</v>
      </c>
      <c r="Z7646" t="s">
        <v>12688</v>
      </c>
      <c r="AA7646" t="s">
        <v>12689</v>
      </c>
      <c r="AB7646" t="s">
        <v>12690</v>
      </c>
      <c r="AC7646" t="s">
        <v>38</v>
      </c>
      <c r="AD7646">
        <v>99201</v>
      </c>
    </row>
    <row r="7647" spans="1:30" x14ac:dyDescent="0.25">
      <c r="A7647">
        <f t="shared" ca="1" si="119"/>
        <v>13934</v>
      </c>
      <c r="B7647" t="s">
        <v>1624</v>
      </c>
      <c r="C7647" t="s">
        <v>245</v>
      </c>
      <c r="F7647" t="s">
        <v>9849</v>
      </c>
      <c r="O7647" t="s">
        <v>33</v>
      </c>
      <c r="W7647">
        <v>15</v>
      </c>
      <c r="X7647" t="s">
        <v>34</v>
      </c>
      <c r="Y7647" t="s">
        <v>9850</v>
      </c>
      <c r="Z7647" t="s">
        <v>38158</v>
      </c>
      <c r="AA7647" t="s">
        <v>38159</v>
      </c>
      <c r="AB7647">
        <v>-180161</v>
      </c>
      <c r="AC7647" t="s">
        <v>38</v>
      </c>
      <c r="AD7647">
        <v>99155</v>
      </c>
    </row>
    <row r="7648" spans="1:30" x14ac:dyDescent="0.25">
      <c r="A7648">
        <f t="shared" ca="1" si="119"/>
        <v>4835</v>
      </c>
      <c r="B7648" t="s">
        <v>2046</v>
      </c>
      <c r="C7648" t="s">
        <v>80</v>
      </c>
      <c r="F7648" t="s">
        <v>6288</v>
      </c>
      <c r="O7648" t="s">
        <v>33</v>
      </c>
      <c r="Y7648" t="s">
        <v>16115</v>
      </c>
      <c r="Z7648" t="s">
        <v>16116</v>
      </c>
      <c r="AA7648" t="s">
        <v>16117</v>
      </c>
      <c r="AB7648">
        <v>-181471</v>
      </c>
      <c r="AC7648" t="s">
        <v>38</v>
      </c>
      <c r="AD7648">
        <v>98101</v>
      </c>
    </row>
    <row r="7649" spans="1:30" x14ac:dyDescent="0.25">
      <c r="A7649">
        <f t="shared" ca="1" si="119"/>
        <v>16692</v>
      </c>
      <c r="B7649" t="s">
        <v>68</v>
      </c>
      <c r="C7649" t="s">
        <v>45</v>
      </c>
      <c r="F7649" t="s">
        <v>24759</v>
      </c>
      <c r="O7649" t="s">
        <v>33</v>
      </c>
      <c r="Y7649" t="s">
        <v>24760</v>
      </c>
      <c r="Z7649" t="s">
        <v>24761</v>
      </c>
      <c r="AA7649" t="s">
        <v>24753</v>
      </c>
      <c r="AB7649">
        <v>-161480</v>
      </c>
    </row>
    <row r="7650" spans="1:30" ht="409.5" x14ac:dyDescent="0.25">
      <c r="A7650">
        <f t="shared" ca="1" si="119"/>
        <v>18299</v>
      </c>
      <c r="B7650" t="s">
        <v>73</v>
      </c>
      <c r="C7650" t="s">
        <v>74</v>
      </c>
      <c r="F7650" t="s">
        <v>188</v>
      </c>
      <c r="O7650" t="s">
        <v>33</v>
      </c>
      <c r="X7650" t="s">
        <v>34</v>
      </c>
      <c r="Y7650" t="s">
        <v>189</v>
      </c>
      <c r="Z7650" s="1" t="s">
        <v>190</v>
      </c>
      <c r="AA7650" t="s">
        <v>191</v>
      </c>
      <c r="AB7650">
        <v>-163592</v>
      </c>
      <c r="AC7650" t="s">
        <v>38</v>
      </c>
      <c r="AD7650">
        <v>98020</v>
      </c>
    </row>
    <row r="7651" spans="1:30" ht="409.5" x14ac:dyDescent="0.25">
      <c r="A7651">
        <f t="shared" ca="1" si="119"/>
        <v>17575</v>
      </c>
      <c r="B7651" t="s">
        <v>230</v>
      </c>
      <c r="C7651" t="s">
        <v>45</v>
      </c>
      <c r="O7651" t="s">
        <v>33</v>
      </c>
      <c r="X7651" t="s">
        <v>34</v>
      </c>
      <c r="Y7651" t="s">
        <v>22321</v>
      </c>
      <c r="Z7651" s="1" t="s">
        <v>22991</v>
      </c>
      <c r="AA7651" t="s">
        <v>22580</v>
      </c>
      <c r="AB7651">
        <v>-162931</v>
      </c>
    </row>
    <row r="7652" spans="1:30" x14ac:dyDescent="0.25">
      <c r="A7652">
        <f t="shared" ca="1" si="119"/>
        <v>7513</v>
      </c>
      <c r="B7652" t="s">
        <v>79</v>
      </c>
      <c r="C7652" t="s">
        <v>80</v>
      </c>
      <c r="F7652" t="s">
        <v>3030</v>
      </c>
      <c r="O7652" t="s">
        <v>33</v>
      </c>
      <c r="Y7652" t="s">
        <v>26863</v>
      </c>
      <c r="Z7652" t="s">
        <v>26864</v>
      </c>
      <c r="AA7652" t="s">
        <v>26865</v>
      </c>
      <c r="AB7652">
        <v>-170730</v>
      </c>
      <c r="AC7652" t="s">
        <v>102</v>
      </c>
      <c r="AD7652">
        <v>97204</v>
      </c>
    </row>
    <row r="7653" spans="1:30" ht="90" x14ac:dyDescent="0.25">
      <c r="A7653">
        <f t="shared" ca="1" si="119"/>
        <v>2771</v>
      </c>
      <c r="B7653" t="s">
        <v>73</v>
      </c>
      <c r="C7653" t="s">
        <v>74</v>
      </c>
      <c r="F7653" t="s">
        <v>3305</v>
      </c>
      <c r="G7653">
        <v>0</v>
      </c>
      <c r="O7653" t="s">
        <v>155</v>
      </c>
      <c r="X7653" t="s">
        <v>34</v>
      </c>
      <c r="Y7653" t="s">
        <v>19979</v>
      </c>
      <c r="Z7653" t="s">
        <v>19980</v>
      </c>
      <c r="AA7653" s="1" t="s">
        <v>19981</v>
      </c>
      <c r="AB7653" t="s">
        <v>19982</v>
      </c>
      <c r="AC7653" t="s">
        <v>38</v>
      </c>
      <c r="AD7653">
        <v>98032</v>
      </c>
    </row>
    <row r="7654" spans="1:30" x14ac:dyDescent="0.25">
      <c r="A7654">
        <f t="shared" ca="1" si="119"/>
        <v>13677</v>
      </c>
      <c r="B7654" t="s">
        <v>685</v>
      </c>
      <c r="C7654" t="s">
        <v>686</v>
      </c>
      <c r="O7654" t="s">
        <v>33</v>
      </c>
      <c r="Y7654" t="s">
        <v>30291</v>
      </c>
      <c r="Z7654" t="s">
        <v>33490</v>
      </c>
      <c r="AA7654" t="s">
        <v>33491</v>
      </c>
      <c r="AB7654">
        <v>-162839</v>
      </c>
    </row>
    <row r="7655" spans="1:30" x14ac:dyDescent="0.25">
      <c r="A7655">
        <f t="shared" ca="1" si="119"/>
        <v>5579</v>
      </c>
      <c r="B7655" t="s">
        <v>677</v>
      </c>
      <c r="C7655" t="s">
        <v>80</v>
      </c>
      <c r="F7655" t="s">
        <v>927</v>
      </c>
      <c r="O7655" t="s">
        <v>33</v>
      </c>
      <c r="Y7655" t="s">
        <v>10484</v>
      </c>
      <c r="Z7655" t="s">
        <v>10952</v>
      </c>
      <c r="AA7655" t="s">
        <v>10953</v>
      </c>
      <c r="AB7655">
        <v>-161517</v>
      </c>
      <c r="AC7655" t="s">
        <v>102</v>
      </c>
      <c r="AD7655">
        <v>97204</v>
      </c>
    </row>
    <row r="7656" spans="1:30" ht="409.5" x14ac:dyDescent="0.25">
      <c r="A7656">
        <f t="shared" ca="1" si="119"/>
        <v>1141</v>
      </c>
      <c r="B7656" t="s">
        <v>230</v>
      </c>
      <c r="C7656" t="s">
        <v>45</v>
      </c>
      <c r="O7656" t="s">
        <v>33</v>
      </c>
      <c r="X7656" t="s">
        <v>34</v>
      </c>
      <c r="Y7656" t="s">
        <v>22317</v>
      </c>
      <c r="Z7656" s="1" t="s">
        <v>23376</v>
      </c>
      <c r="AA7656" t="s">
        <v>22580</v>
      </c>
      <c r="AB7656">
        <v>-172995</v>
      </c>
    </row>
    <row r="7657" spans="1:30" x14ac:dyDescent="0.25">
      <c r="A7657">
        <f t="shared" ca="1" si="119"/>
        <v>17561</v>
      </c>
      <c r="B7657" t="s">
        <v>73</v>
      </c>
      <c r="C7657" t="s">
        <v>74</v>
      </c>
      <c r="F7657" t="s">
        <v>35493</v>
      </c>
      <c r="O7657" t="s">
        <v>33</v>
      </c>
      <c r="W7657">
        <v>15</v>
      </c>
      <c r="X7657" t="s">
        <v>34</v>
      </c>
      <c r="Y7657" t="s">
        <v>35494</v>
      </c>
      <c r="Z7657" t="s">
        <v>35495</v>
      </c>
      <c r="AA7657" t="s">
        <v>35496</v>
      </c>
      <c r="AB7657">
        <v>-180208</v>
      </c>
      <c r="AC7657" t="s">
        <v>38</v>
      </c>
      <c r="AD7657">
        <v>98006</v>
      </c>
    </row>
    <row r="7658" spans="1:30" x14ac:dyDescent="0.25">
      <c r="A7658">
        <f t="shared" ca="1" si="119"/>
        <v>18691</v>
      </c>
      <c r="B7658" t="s">
        <v>178</v>
      </c>
      <c r="F7658" t="s">
        <v>1736</v>
      </c>
      <c r="G7658">
        <v>0</v>
      </c>
      <c r="O7658" t="s">
        <v>33</v>
      </c>
      <c r="X7658" t="s">
        <v>34</v>
      </c>
      <c r="Y7658" t="s">
        <v>39238</v>
      </c>
      <c r="Z7658" t="s">
        <v>39239</v>
      </c>
      <c r="AA7658" t="s">
        <v>39240</v>
      </c>
      <c r="AB7658" t="s">
        <v>39241</v>
      </c>
      <c r="AC7658" t="s">
        <v>38</v>
      </c>
      <c r="AD7658">
        <v>99352</v>
      </c>
    </row>
    <row r="7659" spans="1:30" x14ac:dyDescent="0.25">
      <c r="A7659">
        <f t="shared" ca="1" si="119"/>
        <v>7229</v>
      </c>
      <c r="B7659" t="s">
        <v>73</v>
      </c>
      <c r="C7659" t="s">
        <v>74</v>
      </c>
      <c r="O7659" t="s">
        <v>63</v>
      </c>
      <c r="X7659" t="s">
        <v>34</v>
      </c>
      <c r="Y7659" t="s">
        <v>27537</v>
      </c>
      <c r="Z7659" t="s">
        <v>27538</v>
      </c>
      <c r="AA7659" t="s">
        <v>27539</v>
      </c>
      <c r="AB7659">
        <v>-180825</v>
      </c>
      <c r="AC7659" t="s">
        <v>38</v>
      </c>
      <c r="AD7659">
        <v>98270</v>
      </c>
    </row>
    <row r="7660" spans="1:30" x14ac:dyDescent="0.25">
      <c r="A7660">
        <f t="shared" ca="1" si="119"/>
        <v>18243</v>
      </c>
      <c r="B7660" t="s">
        <v>2046</v>
      </c>
      <c r="C7660" t="s">
        <v>80</v>
      </c>
      <c r="F7660" t="s">
        <v>8421</v>
      </c>
      <c r="G7660">
        <v>0</v>
      </c>
      <c r="O7660" t="s">
        <v>33</v>
      </c>
      <c r="Y7660" t="s">
        <v>8422</v>
      </c>
      <c r="Z7660" t="s">
        <v>8423</v>
      </c>
      <c r="AA7660" t="s">
        <v>8424</v>
      </c>
      <c r="AB7660" t="s">
        <v>8425</v>
      </c>
      <c r="AC7660" t="s">
        <v>38</v>
      </c>
      <c r="AD7660">
        <v>99219</v>
      </c>
    </row>
    <row r="7661" spans="1:30" x14ac:dyDescent="0.25">
      <c r="A7661">
        <f t="shared" ca="1" si="119"/>
        <v>15515</v>
      </c>
      <c r="B7661" t="s">
        <v>79</v>
      </c>
      <c r="C7661" t="s">
        <v>80</v>
      </c>
      <c r="F7661" t="s">
        <v>3300</v>
      </c>
      <c r="O7661" t="s">
        <v>33</v>
      </c>
      <c r="Y7661" t="s">
        <v>26978</v>
      </c>
      <c r="Z7661" t="s">
        <v>26979</v>
      </c>
      <c r="AA7661" t="s">
        <v>26980</v>
      </c>
      <c r="AB7661">
        <v>-173164</v>
      </c>
      <c r="AC7661" t="s">
        <v>38</v>
      </c>
      <c r="AD7661">
        <v>98503</v>
      </c>
    </row>
    <row r="7662" spans="1:30" x14ac:dyDescent="0.25">
      <c r="A7662">
        <f t="shared" ca="1" si="119"/>
        <v>6942</v>
      </c>
      <c r="B7662" t="s">
        <v>1203</v>
      </c>
      <c r="C7662" t="s">
        <v>45</v>
      </c>
      <c r="F7662" t="s">
        <v>8890</v>
      </c>
      <c r="G7662">
        <v>0</v>
      </c>
      <c r="O7662" t="s">
        <v>33</v>
      </c>
      <c r="W7662">
        <v>15</v>
      </c>
      <c r="X7662" t="s">
        <v>34</v>
      </c>
      <c r="Y7662" t="s">
        <v>8891</v>
      </c>
      <c r="Z7662" t="s">
        <v>8892</v>
      </c>
      <c r="AA7662" t="s">
        <v>8893</v>
      </c>
      <c r="AB7662" t="s">
        <v>8894</v>
      </c>
      <c r="AC7662" t="s">
        <v>38</v>
      </c>
      <c r="AD7662">
        <v>98415</v>
      </c>
    </row>
    <row r="7663" spans="1:30" ht="409.5" x14ac:dyDescent="0.25">
      <c r="A7663">
        <f t="shared" ca="1" si="119"/>
        <v>10840</v>
      </c>
      <c r="B7663" t="s">
        <v>334</v>
      </c>
      <c r="C7663" t="s">
        <v>45</v>
      </c>
      <c r="N7663" t="s">
        <v>2200</v>
      </c>
      <c r="O7663" t="s">
        <v>52</v>
      </c>
      <c r="Q7663" t="s">
        <v>493</v>
      </c>
      <c r="R7663" t="s">
        <v>4305</v>
      </c>
      <c r="V7663" t="s">
        <v>41481</v>
      </c>
      <c r="W7663">
        <v>30</v>
      </c>
      <c r="X7663" t="s">
        <v>34</v>
      </c>
      <c r="Y7663" t="s">
        <v>41482</v>
      </c>
      <c r="Z7663" s="1" t="s">
        <v>41483</v>
      </c>
      <c r="AA7663" t="s">
        <v>41484</v>
      </c>
      <c r="AB7663">
        <v>-171923</v>
      </c>
    </row>
    <row r="7664" spans="1:30" x14ac:dyDescent="0.25">
      <c r="A7664">
        <f t="shared" ca="1" si="119"/>
        <v>5749</v>
      </c>
      <c r="B7664" t="s">
        <v>2046</v>
      </c>
      <c r="C7664" t="s">
        <v>80</v>
      </c>
      <c r="F7664" t="s">
        <v>8685</v>
      </c>
      <c r="G7664">
        <v>0</v>
      </c>
      <c r="O7664" t="s">
        <v>33</v>
      </c>
      <c r="Y7664" t="s">
        <v>12505</v>
      </c>
      <c r="Z7664" t="s">
        <v>14632</v>
      </c>
      <c r="AA7664" t="s">
        <v>14633</v>
      </c>
      <c r="AB7664" t="s">
        <v>14634</v>
      </c>
      <c r="AC7664" t="s">
        <v>38</v>
      </c>
      <c r="AD7664">
        <v>98908</v>
      </c>
    </row>
    <row r="7665" spans="1:30" ht="409.5" x14ac:dyDescent="0.25">
      <c r="A7665">
        <f t="shared" ca="1" si="119"/>
        <v>19828</v>
      </c>
      <c r="B7665" t="s">
        <v>164</v>
      </c>
      <c r="C7665" t="s">
        <v>165</v>
      </c>
      <c r="F7665" t="s">
        <v>622</v>
      </c>
      <c r="O7665" t="s">
        <v>63</v>
      </c>
      <c r="W7665">
        <v>30</v>
      </c>
      <c r="X7665" t="s">
        <v>34</v>
      </c>
      <c r="Y7665" t="s">
        <v>745</v>
      </c>
      <c r="Z7665" s="1" t="s">
        <v>746</v>
      </c>
      <c r="AA7665" t="s">
        <v>747</v>
      </c>
      <c r="AB7665">
        <v>-171989</v>
      </c>
      <c r="AC7665" t="s">
        <v>38</v>
      </c>
      <c r="AD7665">
        <v>98104</v>
      </c>
    </row>
    <row r="7666" spans="1:30" x14ac:dyDescent="0.25">
      <c r="A7666">
        <f t="shared" ca="1" si="119"/>
        <v>5732</v>
      </c>
      <c r="B7666" t="s">
        <v>3712</v>
      </c>
      <c r="C7666" t="s">
        <v>16820</v>
      </c>
      <c r="F7666" t="s">
        <v>20250</v>
      </c>
      <c r="G7666">
        <v>0</v>
      </c>
      <c r="O7666" t="s">
        <v>33</v>
      </c>
      <c r="X7666" t="s">
        <v>34</v>
      </c>
      <c r="Y7666" t="s">
        <v>22731</v>
      </c>
      <c r="Z7666" t="s">
        <v>24333</v>
      </c>
      <c r="AA7666" t="s">
        <v>24027</v>
      </c>
      <c r="AB7666" t="s">
        <v>24334</v>
      </c>
      <c r="AC7666" t="s">
        <v>102</v>
      </c>
      <c r="AD7666">
        <v>97302</v>
      </c>
    </row>
    <row r="7667" spans="1:30" x14ac:dyDescent="0.25">
      <c r="A7667">
        <f t="shared" ca="1" si="119"/>
        <v>2055</v>
      </c>
      <c r="B7667" t="s">
        <v>178</v>
      </c>
      <c r="F7667" t="s">
        <v>2939</v>
      </c>
      <c r="G7667">
        <v>0</v>
      </c>
      <c r="O7667" t="s">
        <v>33</v>
      </c>
      <c r="X7667" t="s">
        <v>34</v>
      </c>
      <c r="Y7667" t="s">
        <v>2940</v>
      </c>
      <c r="Z7667" t="s">
        <v>33344</v>
      </c>
      <c r="AA7667" t="s">
        <v>33345</v>
      </c>
      <c r="AB7667" t="s">
        <v>33346</v>
      </c>
      <c r="AC7667" t="s">
        <v>38</v>
      </c>
      <c r="AD7667">
        <v>99362</v>
      </c>
    </row>
    <row r="7668" spans="1:30" ht="409.5" x14ac:dyDescent="0.25">
      <c r="A7668">
        <f t="shared" ca="1" si="119"/>
        <v>15651</v>
      </c>
      <c r="B7668" t="s">
        <v>1203</v>
      </c>
      <c r="C7668" t="s">
        <v>45</v>
      </c>
      <c r="F7668" t="s">
        <v>8744</v>
      </c>
      <c r="G7668">
        <v>0</v>
      </c>
      <c r="O7668" t="s">
        <v>33</v>
      </c>
      <c r="X7668" t="s">
        <v>34</v>
      </c>
      <c r="Y7668" t="s">
        <v>8745</v>
      </c>
      <c r="Z7668" s="1" t="s">
        <v>8746</v>
      </c>
      <c r="AA7668" t="s">
        <v>8736</v>
      </c>
      <c r="AB7668" t="s">
        <v>8747</v>
      </c>
      <c r="AC7668" t="s">
        <v>38</v>
      </c>
      <c r="AD7668">
        <v>98109</v>
      </c>
    </row>
    <row r="7669" spans="1:30" x14ac:dyDescent="0.25">
      <c r="A7669">
        <f t="shared" ca="1" si="119"/>
        <v>3092</v>
      </c>
      <c r="B7669" t="s">
        <v>677</v>
      </c>
      <c r="C7669" t="s">
        <v>80</v>
      </c>
      <c r="F7669" t="s">
        <v>39342</v>
      </c>
      <c r="G7669">
        <v>0</v>
      </c>
      <c r="O7669" t="s">
        <v>155</v>
      </c>
      <c r="X7669" t="s">
        <v>34</v>
      </c>
      <c r="Y7669" t="s">
        <v>40747</v>
      </c>
      <c r="Z7669" t="s">
        <v>40748</v>
      </c>
      <c r="AA7669" t="s">
        <v>40749</v>
      </c>
      <c r="AB7669" t="s">
        <v>40750</v>
      </c>
      <c r="AC7669" t="s">
        <v>38</v>
      </c>
      <c r="AD7669">
        <v>98154</v>
      </c>
    </row>
    <row r="7670" spans="1:30" x14ac:dyDescent="0.25">
      <c r="A7670">
        <f t="shared" ca="1" si="119"/>
        <v>3249</v>
      </c>
      <c r="B7670" t="s">
        <v>2046</v>
      </c>
      <c r="C7670" t="s">
        <v>80</v>
      </c>
      <c r="F7670" t="s">
        <v>10141</v>
      </c>
      <c r="O7670" t="s">
        <v>155</v>
      </c>
      <c r="X7670" t="s">
        <v>34</v>
      </c>
      <c r="Y7670" t="s">
        <v>10142</v>
      </c>
      <c r="Z7670" t="s">
        <v>10143</v>
      </c>
      <c r="AA7670" t="s">
        <v>10144</v>
      </c>
      <c r="AB7670">
        <v>-162833</v>
      </c>
      <c r="AC7670" t="s">
        <v>38</v>
      </c>
      <c r="AD7670">
        <v>98221</v>
      </c>
    </row>
    <row r="7671" spans="1:30" x14ac:dyDescent="0.25">
      <c r="A7671">
        <f t="shared" ca="1" si="119"/>
        <v>15584</v>
      </c>
      <c r="B7671" t="s">
        <v>73</v>
      </c>
      <c r="C7671" t="s">
        <v>74</v>
      </c>
      <c r="F7671" t="s">
        <v>2889</v>
      </c>
      <c r="O7671" t="s">
        <v>63</v>
      </c>
      <c r="X7671" t="s">
        <v>34</v>
      </c>
      <c r="Y7671" t="s">
        <v>40783</v>
      </c>
      <c r="Z7671" t="s">
        <v>40784</v>
      </c>
      <c r="AA7671" t="s">
        <v>40785</v>
      </c>
      <c r="AB7671">
        <v>-160014</v>
      </c>
      <c r="AC7671" t="s">
        <v>38</v>
      </c>
      <c r="AD7671">
        <v>98164</v>
      </c>
    </row>
    <row r="7672" spans="1:30" x14ac:dyDescent="0.25">
      <c r="A7672">
        <f t="shared" ca="1" si="119"/>
        <v>14952</v>
      </c>
      <c r="B7672" t="s">
        <v>73</v>
      </c>
      <c r="C7672" t="s">
        <v>74</v>
      </c>
      <c r="F7672" t="s">
        <v>2800</v>
      </c>
      <c r="G7672">
        <v>0</v>
      </c>
      <c r="O7672" t="s">
        <v>63</v>
      </c>
      <c r="X7672" t="s">
        <v>34</v>
      </c>
      <c r="Y7672" t="s">
        <v>2801</v>
      </c>
      <c r="Z7672" t="s">
        <v>8970</v>
      </c>
      <c r="AA7672" t="s">
        <v>8971</v>
      </c>
      <c r="AB7672" t="s">
        <v>8972</v>
      </c>
      <c r="AC7672" t="s">
        <v>38</v>
      </c>
      <c r="AD7672">
        <v>98402</v>
      </c>
    </row>
    <row r="7673" spans="1:30" ht="409.5" x14ac:dyDescent="0.25">
      <c r="A7673">
        <f t="shared" ca="1" si="119"/>
        <v>12379</v>
      </c>
      <c r="B7673" t="s">
        <v>96</v>
      </c>
      <c r="C7673" t="s">
        <v>97</v>
      </c>
      <c r="O7673" t="s">
        <v>63</v>
      </c>
      <c r="X7673" t="s">
        <v>34</v>
      </c>
      <c r="Y7673" t="s">
        <v>8836</v>
      </c>
      <c r="Z7673" s="1" t="s">
        <v>9726</v>
      </c>
      <c r="AA7673" t="s">
        <v>9727</v>
      </c>
      <c r="AB7673">
        <v>-162930</v>
      </c>
    </row>
    <row r="7674" spans="1:30" ht="409.5" x14ac:dyDescent="0.25">
      <c r="A7674">
        <f t="shared" ca="1" si="119"/>
        <v>1236</v>
      </c>
      <c r="B7674" t="s">
        <v>73</v>
      </c>
      <c r="C7674" t="s">
        <v>74</v>
      </c>
      <c r="F7674" t="s">
        <v>1701</v>
      </c>
      <c r="O7674" t="s">
        <v>33</v>
      </c>
      <c r="X7674" t="s">
        <v>34</v>
      </c>
      <c r="Y7674" t="s">
        <v>39071</v>
      </c>
      <c r="Z7674" s="1" t="s">
        <v>39072</v>
      </c>
      <c r="AA7674" t="s">
        <v>39073</v>
      </c>
      <c r="AB7674">
        <v>-170336</v>
      </c>
      <c r="AC7674" t="s">
        <v>38</v>
      </c>
      <c r="AD7674">
        <v>98201</v>
      </c>
    </row>
    <row r="7675" spans="1:30" x14ac:dyDescent="0.25">
      <c r="A7675">
        <f t="shared" ca="1" si="119"/>
        <v>19907</v>
      </c>
      <c r="B7675" t="s">
        <v>1203</v>
      </c>
      <c r="C7675" t="s">
        <v>45</v>
      </c>
      <c r="G7675">
        <v>0</v>
      </c>
      <c r="O7675" t="s">
        <v>33</v>
      </c>
      <c r="X7675" t="s">
        <v>34</v>
      </c>
      <c r="Y7675" t="s">
        <v>28248</v>
      </c>
      <c r="Z7675" t="s">
        <v>28249</v>
      </c>
      <c r="AA7675" t="s">
        <v>28250</v>
      </c>
      <c r="AB7675" t="s">
        <v>28251</v>
      </c>
    </row>
    <row r="7676" spans="1:30" ht="409.5" x14ac:dyDescent="0.25">
      <c r="A7676">
        <f t="shared" ca="1" si="119"/>
        <v>3002</v>
      </c>
      <c r="B7676" t="s">
        <v>230</v>
      </c>
      <c r="C7676" t="s">
        <v>45</v>
      </c>
      <c r="O7676" t="s">
        <v>33</v>
      </c>
      <c r="X7676" t="s">
        <v>34</v>
      </c>
      <c r="Y7676" t="s">
        <v>22824</v>
      </c>
      <c r="Z7676" s="1" t="s">
        <v>23043</v>
      </c>
      <c r="AA7676" t="s">
        <v>22580</v>
      </c>
      <c r="AB7676">
        <v>-163331</v>
      </c>
    </row>
    <row r="7677" spans="1:30" x14ac:dyDescent="0.25">
      <c r="A7677">
        <f t="shared" ca="1" si="119"/>
        <v>19527</v>
      </c>
      <c r="B7677" t="s">
        <v>73</v>
      </c>
      <c r="C7677" t="s">
        <v>74</v>
      </c>
      <c r="O7677" t="s">
        <v>33</v>
      </c>
      <c r="W7677">
        <v>15</v>
      </c>
      <c r="X7677" t="s">
        <v>34</v>
      </c>
      <c r="Y7677" t="s">
        <v>31379</v>
      </c>
      <c r="Z7677" t="s">
        <v>31380</v>
      </c>
      <c r="AA7677" t="s">
        <v>31381</v>
      </c>
      <c r="AB7677">
        <v>-181402</v>
      </c>
      <c r="AC7677" t="s">
        <v>38</v>
      </c>
      <c r="AD7677">
        <v>98102</v>
      </c>
    </row>
    <row r="7678" spans="1:30" ht="409.5" x14ac:dyDescent="0.25">
      <c r="A7678">
        <f t="shared" ca="1" si="119"/>
        <v>5765</v>
      </c>
      <c r="B7678" t="s">
        <v>2046</v>
      </c>
      <c r="C7678" t="s">
        <v>80</v>
      </c>
      <c r="F7678" t="s">
        <v>651</v>
      </c>
      <c r="G7678">
        <v>0</v>
      </c>
      <c r="O7678" t="s">
        <v>33</v>
      </c>
      <c r="Y7678" t="s">
        <v>2584</v>
      </c>
      <c r="Z7678" s="1" t="s">
        <v>6593</v>
      </c>
      <c r="AA7678" t="s">
        <v>6594</v>
      </c>
      <c r="AB7678" t="s">
        <v>6595</v>
      </c>
      <c r="AC7678" t="s">
        <v>38</v>
      </c>
      <c r="AD7678">
        <v>98034</v>
      </c>
    </row>
    <row r="7679" spans="1:30" ht="409.5" x14ac:dyDescent="0.25">
      <c r="A7679">
        <f t="shared" ca="1" si="119"/>
        <v>9456</v>
      </c>
      <c r="B7679" t="s">
        <v>2046</v>
      </c>
      <c r="C7679" t="s">
        <v>80</v>
      </c>
      <c r="F7679" t="s">
        <v>6116</v>
      </c>
      <c r="O7679" t="s">
        <v>33</v>
      </c>
      <c r="Y7679" t="s">
        <v>6117</v>
      </c>
      <c r="Z7679" s="1" t="s">
        <v>10277</v>
      </c>
      <c r="AA7679" t="s">
        <v>10278</v>
      </c>
      <c r="AB7679">
        <v>-162103</v>
      </c>
      <c r="AC7679" t="s">
        <v>38</v>
      </c>
      <c r="AD7679">
        <v>98115</v>
      </c>
    </row>
    <row r="7680" spans="1:30" x14ac:dyDescent="0.25">
      <c r="A7680">
        <f t="shared" ca="1" si="119"/>
        <v>1215</v>
      </c>
      <c r="B7680" t="s">
        <v>73</v>
      </c>
      <c r="C7680" t="s">
        <v>74</v>
      </c>
      <c r="G7680">
        <v>0</v>
      </c>
      <c r="O7680" t="s">
        <v>33</v>
      </c>
      <c r="X7680" t="s">
        <v>34</v>
      </c>
      <c r="Y7680" t="s">
        <v>41002</v>
      </c>
      <c r="Z7680" t="s">
        <v>41003</v>
      </c>
      <c r="AA7680" t="s">
        <v>41004</v>
      </c>
      <c r="AB7680" t="s">
        <v>41005</v>
      </c>
    </row>
    <row r="7681" spans="1:30" ht="360" x14ac:dyDescent="0.25">
      <c r="A7681">
        <f t="shared" ca="1" si="119"/>
        <v>4616</v>
      </c>
      <c r="B7681" t="s">
        <v>3712</v>
      </c>
      <c r="C7681" t="s">
        <v>45</v>
      </c>
      <c r="F7681" t="s">
        <v>22586</v>
      </c>
      <c r="G7681">
        <v>0</v>
      </c>
      <c r="O7681" t="s">
        <v>33</v>
      </c>
      <c r="X7681" t="s">
        <v>34</v>
      </c>
      <c r="Y7681" t="s">
        <v>22587</v>
      </c>
      <c r="Z7681" s="1" t="s">
        <v>24256</v>
      </c>
      <c r="AA7681" t="s">
        <v>24027</v>
      </c>
      <c r="AB7681" t="s">
        <v>24257</v>
      </c>
      <c r="AC7681" t="s">
        <v>102</v>
      </c>
      <c r="AD7681">
        <v>97389</v>
      </c>
    </row>
    <row r="7682" spans="1:30" x14ac:dyDescent="0.25">
      <c r="A7682">
        <f t="shared" ref="A7682:A7745" ca="1" si="120">RANDBETWEEN(1,20000)</f>
        <v>14556</v>
      </c>
      <c r="B7682" t="s">
        <v>124</v>
      </c>
      <c r="C7682" t="s">
        <v>45</v>
      </c>
      <c r="O7682" t="s">
        <v>155</v>
      </c>
      <c r="X7682" t="s">
        <v>34</v>
      </c>
      <c r="Y7682" t="s">
        <v>4436</v>
      </c>
      <c r="Z7682" t="s">
        <v>4437</v>
      </c>
      <c r="AA7682" t="s">
        <v>4438</v>
      </c>
      <c r="AB7682">
        <v>-171835</v>
      </c>
    </row>
    <row r="7683" spans="1:30" ht="409.5" x14ac:dyDescent="0.25">
      <c r="A7683">
        <f t="shared" ca="1" si="120"/>
        <v>12889</v>
      </c>
      <c r="B7683" t="s">
        <v>230</v>
      </c>
      <c r="C7683" t="s">
        <v>45</v>
      </c>
      <c r="O7683" t="s">
        <v>33</v>
      </c>
      <c r="W7683">
        <v>15</v>
      </c>
      <c r="X7683" t="s">
        <v>34</v>
      </c>
      <c r="Y7683" t="s">
        <v>22796</v>
      </c>
      <c r="Z7683" s="1" t="s">
        <v>23443</v>
      </c>
      <c r="AA7683" t="s">
        <v>22580</v>
      </c>
      <c r="AB7683">
        <v>-180482</v>
      </c>
    </row>
    <row r="7684" spans="1:30" x14ac:dyDescent="0.25">
      <c r="A7684">
        <f t="shared" ca="1" si="120"/>
        <v>2945</v>
      </c>
      <c r="B7684" t="s">
        <v>178</v>
      </c>
      <c r="C7684" t="s">
        <v>179</v>
      </c>
      <c r="O7684" t="s">
        <v>33</v>
      </c>
      <c r="X7684" t="s">
        <v>34</v>
      </c>
      <c r="Y7684" t="s">
        <v>20645</v>
      </c>
      <c r="Z7684" t="s">
        <v>20646</v>
      </c>
      <c r="AA7684" t="s">
        <v>20647</v>
      </c>
      <c r="AB7684">
        <v>-160078</v>
      </c>
    </row>
    <row r="7685" spans="1:30" x14ac:dyDescent="0.25">
      <c r="A7685">
        <f t="shared" ca="1" si="120"/>
        <v>16888</v>
      </c>
      <c r="B7685" t="s">
        <v>1203</v>
      </c>
      <c r="C7685" t="s">
        <v>45</v>
      </c>
      <c r="F7685" t="s">
        <v>1143</v>
      </c>
      <c r="G7685">
        <v>0</v>
      </c>
      <c r="N7685" t="s">
        <v>849</v>
      </c>
      <c r="O7685" t="s">
        <v>52</v>
      </c>
      <c r="X7685" t="s">
        <v>34</v>
      </c>
      <c r="Y7685" t="s">
        <v>5317</v>
      </c>
      <c r="Z7685" t="s">
        <v>17971</v>
      </c>
      <c r="AA7685" t="s">
        <v>17969</v>
      </c>
      <c r="AB7685" t="s">
        <v>17972</v>
      </c>
      <c r="AC7685" t="s">
        <v>38</v>
      </c>
      <c r="AD7685">
        <v>98337</v>
      </c>
    </row>
    <row r="7686" spans="1:30" x14ac:dyDescent="0.25">
      <c r="A7686">
        <f t="shared" ca="1" si="120"/>
        <v>19510</v>
      </c>
      <c r="B7686" t="s">
        <v>2046</v>
      </c>
      <c r="C7686" t="s">
        <v>80</v>
      </c>
      <c r="F7686" t="s">
        <v>3300</v>
      </c>
      <c r="G7686">
        <v>0</v>
      </c>
      <c r="O7686" t="s">
        <v>33</v>
      </c>
      <c r="Y7686" t="s">
        <v>5894</v>
      </c>
      <c r="Z7686" t="s">
        <v>13560</v>
      </c>
      <c r="AA7686" t="s">
        <v>13561</v>
      </c>
      <c r="AB7686" t="s">
        <v>13562</v>
      </c>
      <c r="AC7686" t="s">
        <v>38</v>
      </c>
      <c r="AD7686">
        <v>98503</v>
      </c>
    </row>
    <row r="7687" spans="1:30" ht="409.5" x14ac:dyDescent="0.25">
      <c r="A7687">
        <f t="shared" ca="1" si="120"/>
        <v>8245</v>
      </c>
      <c r="B7687" t="s">
        <v>44</v>
      </c>
      <c r="C7687" t="s">
        <v>45</v>
      </c>
      <c r="F7687" t="s">
        <v>729</v>
      </c>
      <c r="G7687">
        <v>0</v>
      </c>
      <c r="M7687" t="s">
        <v>32484</v>
      </c>
      <c r="N7687" t="s">
        <v>5401</v>
      </c>
      <c r="O7687" t="s">
        <v>33</v>
      </c>
      <c r="X7687" t="s">
        <v>34</v>
      </c>
      <c r="Y7687" t="s">
        <v>730</v>
      </c>
      <c r="Z7687" s="1" t="s">
        <v>32485</v>
      </c>
      <c r="AA7687" s="1" t="s">
        <v>32485</v>
      </c>
      <c r="AB7687" t="s">
        <v>32486</v>
      </c>
      <c r="AC7687" t="s">
        <v>38</v>
      </c>
      <c r="AD7687">
        <v>98105</v>
      </c>
    </row>
    <row r="7688" spans="1:30" ht="409.5" x14ac:dyDescent="0.25">
      <c r="A7688">
        <f t="shared" ca="1" si="120"/>
        <v>7869</v>
      </c>
      <c r="B7688" t="s">
        <v>3712</v>
      </c>
      <c r="C7688" t="s">
        <v>16820</v>
      </c>
      <c r="F7688" t="s">
        <v>2283</v>
      </c>
      <c r="G7688">
        <v>0</v>
      </c>
      <c r="O7688" t="s">
        <v>1200</v>
      </c>
      <c r="X7688" t="s">
        <v>34</v>
      </c>
      <c r="Y7688" t="s">
        <v>2284</v>
      </c>
      <c r="Z7688" s="1" t="s">
        <v>24723</v>
      </c>
      <c r="AA7688" t="s">
        <v>24724</v>
      </c>
      <c r="AB7688" t="s">
        <v>24726</v>
      </c>
      <c r="AC7688" t="s">
        <v>38</v>
      </c>
      <c r="AD7688">
        <v>98006</v>
      </c>
    </row>
    <row r="7689" spans="1:30" ht="409.5" x14ac:dyDescent="0.25">
      <c r="A7689">
        <f t="shared" ca="1" si="120"/>
        <v>3311</v>
      </c>
      <c r="B7689" t="s">
        <v>30</v>
      </c>
      <c r="C7689" t="s">
        <v>31</v>
      </c>
      <c r="O7689" t="s">
        <v>63</v>
      </c>
      <c r="X7689" t="s">
        <v>34</v>
      </c>
      <c r="Y7689" t="s">
        <v>2012</v>
      </c>
      <c r="Z7689" s="1" t="s">
        <v>28335</v>
      </c>
      <c r="AA7689" t="s">
        <v>28336</v>
      </c>
      <c r="AB7689">
        <v>-162674</v>
      </c>
    </row>
    <row r="7690" spans="1:30" x14ac:dyDescent="0.25">
      <c r="A7690">
        <f t="shared" ca="1" si="120"/>
        <v>10810</v>
      </c>
      <c r="B7690" t="s">
        <v>739</v>
      </c>
      <c r="C7690" t="s">
        <v>686</v>
      </c>
      <c r="F7690" t="s">
        <v>28577</v>
      </c>
      <c r="O7690" t="s">
        <v>33</v>
      </c>
      <c r="Y7690" t="s">
        <v>28578</v>
      </c>
      <c r="Z7690" t="s">
        <v>30583</v>
      </c>
      <c r="AA7690" t="s">
        <v>30582</v>
      </c>
      <c r="AB7690">
        <v>-180576</v>
      </c>
      <c r="AC7690" t="s">
        <v>38</v>
      </c>
      <c r="AD7690">
        <v>98532</v>
      </c>
    </row>
    <row r="7691" spans="1:30" ht="409.5" x14ac:dyDescent="0.25">
      <c r="A7691">
        <f t="shared" ca="1" si="120"/>
        <v>12481</v>
      </c>
      <c r="B7691" t="s">
        <v>2046</v>
      </c>
      <c r="C7691" t="s">
        <v>80</v>
      </c>
      <c r="F7691" t="s">
        <v>15064</v>
      </c>
      <c r="O7691" t="s">
        <v>33</v>
      </c>
      <c r="Y7691" t="s">
        <v>7375</v>
      </c>
      <c r="Z7691" s="1" t="s">
        <v>15065</v>
      </c>
      <c r="AA7691" t="s">
        <v>15066</v>
      </c>
      <c r="AB7691">
        <v>-162952</v>
      </c>
      <c r="AC7691" t="s">
        <v>38</v>
      </c>
      <c r="AD7691">
        <v>98065</v>
      </c>
    </row>
    <row r="7692" spans="1:30" x14ac:dyDescent="0.25">
      <c r="A7692">
        <f t="shared" ca="1" si="120"/>
        <v>10993</v>
      </c>
      <c r="B7692" t="s">
        <v>2046</v>
      </c>
      <c r="C7692" t="s">
        <v>80</v>
      </c>
      <c r="F7692" t="s">
        <v>658</v>
      </c>
      <c r="G7692">
        <v>0</v>
      </c>
      <c r="O7692" t="s">
        <v>33</v>
      </c>
      <c r="Y7692" t="s">
        <v>10662</v>
      </c>
      <c r="Z7692" t="s">
        <v>14237</v>
      </c>
      <c r="AA7692" t="s">
        <v>14235</v>
      </c>
      <c r="AB7692" t="s">
        <v>14238</v>
      </c>
      <c r="AC7692" t="s">
        <v>1001</v>
      </c>
      <c r="AD7692">
        <v>99501</v>
      </c>
    </row>
    <row r="7693" spans="1:30" ht="180" x14ac:dyDescent="0.25">
      <c r="A7693">
        <f t="shared" ca="1" si="120"/>
        <v>14939</v>
      </c>
      <c r="B7693" t="s">
        <v>39</v>
      </c>
      <c r="C7693" t="s">
        <v>165</v>
      </c>
      <c r="F7693" t="s">
        <v>315</v>
      </c>
      <c r="G7693">
        <v>0</v>
      </c>
      <c r="M7693" s="1" t="s">
        <v>316</v>
      </c>
      <c r="N7693" s="1" t="s">
        <v>317</v>
      </c>
      <c r="O7693" t="s">
        <v>168</v>
      </c>
      <c r="P7693" t="s">
        <v>318</v>
      </c>
      <c r="V7693" t="s">
        <v>319</v>
      </c>
      <c r="W7693">
        <v>30</v>
      </c>
      <c r="Y7693" t="s">
        <v>320</v>
      </c>
      <c r="Z7693" t="s">
        <v>321</v>
      </c>
      <c r="AA7693" t="s">
        <v>322</v>
      </c>
      <c r="AB7693" t="s">
        <v>323</v>
      </c>
      <c r="AC7693" t="s">
        <v>38</v>
      </c>
      <c r="AD7693">
        <v>98104</v>
      </c>
    </row>
    <row r="7694" spans="1:30" x14ac:dyDescent="0.25">
      <c r="A7694">
        <f t="shared" ca="1" si="120"/>
        <v>13463</v>
      </c>
      <c r="B7694" t="s">
        <v>73</v>
      </c>
      <c r="C7694" t="s">
        <v>74</v>
      </c>
      <c r="F7694" t="s">
        <v>20401</v>
      </c>
      <c r="O7694" t="s">
        <v>33</v>
      </c>
      <c r="Y7694" t="s">
        <v>20402</v>
      </c>
      <c r="Z7694" t="s">
        <v>20403</v>
      </c>
      <c r="AA7694" t="s">
        <v>20404</v>
      </c>
      <c r="AB7694">
        <v>-163124</v>
      </c>
    </row>
    <row r="7695" spans="1:30" ht="409.5" x14ac:dyDescent="0.25">
      <c r="A7695">
        <f t="shared" ca="1" si="120"/>
        <v>1953</v>
      </c>
      <c r="B7695" t="s">
        <v>334</v>
      </c>
      <c r="C7695" t="s">
        <v>45</v>
      </c>
      <c r="F7695" t="s">
        <v>863</v>
      </c>
      <c r="G7695">
        <v>0</v>
      </c>
      <c r="N7695" t="s">
        <v>5392</v>
      </c>
      <c r="O7695" t="s">
        <v>33</v>
      </c>
      <c r="V7695" t="s">
        <v>21665</v>
      </c>
      <c r="W7695">
        <v>20</v>
      </c>
      <c r="X7695" t="s">
        <v>34</v>
      </c>
      <c r="Y7695" t="s">
        <v>1585</v>
      </c>
      <c r="Z7695" s="1" t="s">
        <v>21666</v>
      </c>
      <c r="AA7695" t="s">
        <v>21667</v>
      </c>
      <c r="AB7695" t="s">
        <v>21668</v>
      </c>
      <c r="AC7695" t="s">
        <v>38</v>
      </c>
      <c r="AD7695">
        <v>98154</v>
      </c>
    </row>
    <row r="7696" spans="1:30" x14ac:dyDescent="0.25">
      <c r="A7696">
        <f t="shared" ca="1" si="120"/>
        <v>3533</v>
      </c>
      <c r="B7696" t="s">
        <v>73</v>
      </c>
      <c r="C7696" t="s">
        <v>74</v>
      </c>
      <c r="F7696" t="s">
        <v>1002</v>
      </c>
      <c r="O7696" t="s">
        <v>63</v>
      </c>
      <c r="X7696" t="s">
        <v>34</v>
      </c>
      <c r="Y7696" t="s">
        <v>28964</v>
      </c>
      <c r="Z7696" t="s">
        <v>28965</v>
      </c>
      <c r="AA7696" t="s">
        <v>28966</v>
      </c>
      <c r="AB7696">
        <v>-171054</v>
      </c>
      <c r="AC7696" t="s">
        <v>306</v>
      </c>
      <c r="AD7696">
        <v>73112</v>
      </c>
    </row>
    <row r="7697" spans="1:30" ht="409.5" x14ac:dyDescent="0.25">
      <c r="A7697">
        <f t="shared" ca="1" si="120"/>
        <v>17229</v>
      </c>
      <c r="B7697" t="s">
        <v>739</v>
      </c>
      <c r="C7697" t="s">
        <v>686</v>
      </c>
      <c r="F7697" t="s">
        <v>3305</v>
      </c>
      <c r="O7697" t="s">
        <v>33</v>
      </c>
      <c r="Y7697" t="s">
        <v>30158</v>
      </c>
      <c r="Z7697" s="1" t="s">
        <v>30737</v>
      </c>
      <c r="AA7697" t="s">
        <v>30734</v>
      </c>
      <c r="AB7697">
        <v>-180926</v>
      </c>
      <c r="AC7697" t="s">
        <v>38</v>
      </c>
      <c r="AD7697">
        <v>98032</v>
      </c>
    </row>
    <row r="7698" spans="1:30" x14ac:dyDescent="0.25">
      <c r="A7698">
        <f t="shared" ca="1" si="120"/>
        <v>19365</v>
      </c>
      <c r="B7698" t="s">
        <v>2046</v>
      </c>
      <c r="C7698" t="s">
        <v>80</v>
      </c>
      <c r="F7698" t="s">
        <v>2939</v>
      </c>
      <c r="O7698" t="s">
        <v>155</v>
      </c>
      <c r="X7698" t="s">
        <v>34</v>
      </c>
      <c r="Y7698" t="s">
        <v>14037</v>
      </c>
      <c r="Z7698" t="s">
        <v>14038</v>
      </c>
      <c r="AA7698" t="s">
        <v>14039</v>
      </c>
      <c r="AB7698">
        <v>-172181</v>
      </c>
      <c r="AC7698" t="s">
        <v>38</v>
      </c>
      <c r="AD7698">
        <v>99362</v>
      </c>
    </row>
    <row r="7699" spans="1:30" ht="409.5" x14ac:dyDescent="0.25">
      <c r="A7699">
        <f t="shared" ca="1" si="120"/>
        <v>8271</v>
      </c>
      <c r="B7699" t="s">
        <v>773</v>
      </c>
      <c r="C7699" t="s">
        <v>80</v>
      </c>
      <c r="F7699" t="s">
        <v>774</v>
      </c>
      <c r="O7699" t="s">
        <v>33</v>
      </c>
      <c r="X7699" t="s">
        <v>34</v>
      </c>
      <c r="Y7699" t="s">
        <v>10120</v>
      </c>
      <c r="Z7699" s="1" t="s">
        <v>10121</v>
      </c>
      <c r="AA7699" t="s">
        <v>10122</v>
      </c>
      <c r="AB7699">
        <v>-162844</v>
      </c>
      <c r="AC7699" t="s">
        <v>38</v>
      </c>
      <c r="AD7699">
        <v>98682</v>
      </c>
    </row>
    <row r="7700" spans="1:30" x14ac:dyDescent="0.25">
      <c r="A7700">
        <f t="shared" ca="1" si="120"/>
        <v>9677</v>
      </c>
      <c r="B7700" t="s">
        <v>2046</v>
      </c>
      <c r="C7700" t="s">
        <v>80</v>
      </c>
      <c r="F7700" t="s">
        <v>6884</v>
      </c>
      <c r="G7700">
        <v>0</v>
      </c>
      <c r="O7700" t="s">
        <v>33</v>
      </c>
      <c r="Y7700" t="s">
        <v>6885</v>
      </c>
      <c r="Z7700" t="s">
        <v>11351</v>
      </c>
      <c r="AA7700" t="s">
        <v>11352</v>
      </c>
      <c r="AB7700" t="s">
        <v>11353</v>
      </c>
      <c r="AC7700" t="s">
        <v>38</v>
      </c>
      <c r="AD7700">
        <v>98683</v>
      </c>
    </row>
    <row r="7701" spans="1:30" ht="409.5" x14ac:dyDescent="0.25">
      <c r="A7701">
        <f t="shared" ca="1" si="120"/>
        <v>13447</v>
      </c>
      <c r="B7701" t="s">
        <v>2046</v>
      </c>
      <c r="C7701" t="s">
        <v>80</v>
      </c>
      <c r="F7701" t="s">
        <v>1024</v>
      </c>
      <c r="O7701" t="s">
        <v>33</v>
      </c>
      <c r="Y7701" t="s">
        <v>1025</v>
      </c>
      <c r="Z7701" s="1" t="s">
        <v>10443</v>
      </c>
      <c r="AA7701" t="s">
        <v>10444</v>
      </c>
      <c r="AB7701">
        <v>-170773</v>
      </c>
      <c r="AC7701" t="s">
        <v>102</v>
      </c>
      <c r="AD7701">
        <v>97219</v>
      </c>
    </row>
    <row r="7702" spans="1:30" x14ac:dyDescent="0.25">
      <c r="A7702">
        <f t="shared" ca="1" si="120"/>
        <v>5666</v>
      </c>
      <c r="B7702" t="s">
        <v>2046</v>
      </c>
      <c r="C7702" t="s">
        <v>80</v>
      </c>
      <c r="F7702" t="s">
        <v>1603</v>
      </c>
      <c r="O7702" t="s">
        <v>33</v>
      </c>
      <c r="Y7702" t="s">
        <v>2264</v>
      </c>
      <c r="Z7702" t="s">
        <v>16180</v>
      </c>
      <c r="AA7702" t="s">
        <v>16181</v>
      </c>
      <c r="AB7702">
        <v>-163324</v>
      </c>
      <c r="AC7702" t="s">
        <v>38</v>
      </c>
      <c r="AD7702">
        <v>98102</v>
      </c>
    </row>
    <row r="7703" spans="1:30" ht="409.5" x14ac:dyDescent="0.25">
      <c r="A7703">
        <f t="shared" ca="1" si="120"/>
        <v>18818</v>
      </c>
      <c r="B7703" t="s">
        <v>334</v>
      </c>
      <c r="C7703" t="s">
        <v>45</v>
      </c>
      <c r="F7703" t="s">
        <v>23884</v>
      </c>
      <c r="O7703" t="s">
        <v>33</v>
      </c>
      <c r="X7703" t="s">
        <v>34</v>
      </c>
      <c r="Y7703" t="s">
        <v>23885</v>
      </c>
      <c r="Z7703" s="1" t="s">
        <v>23886</v>
      </c>
      <c r="AA7703" t="s">
        <v>23605</v>
      </c>
      <c r="AB7703">
        <v>-160081</v>
      </c>
      <c r="AC7703" t="s">
        <v>38</v>
      </c>
    </row>
    <row r="7704" spans="1:30" ht="409.5" x14ac:dyDescent="0.25">
      <c r="A7704">
        <f t="shared" ca="1" si="120"/>
        <v>1777</v>
      </c>
      <c r="B7704" t="s">
        <v>2046</v>
      </c>
      <c r="C7704" t="s">
        <v>80</v>
      </c>
      <c r="F7704" t="s">
        <v>413</v>
      </c>
      <c r="O7704" t="s">
        <v>33</v>
      </c>
      <c r="Y7704" t="s">
        <v>7165</v>
      </c>
      <c r="Z7704" s="1" t="s">
        <v>12003</v>
      </c>
      <c r="AA7704" t="s">
        <v>12004</v>
      </c>
      <c r="AB7704">
        <v>-170078</v>
      </c>
      <c r="AC7704" t="s">
        <v>38</v>
      </c>
      <c r="AD7704">
        <v>98004</v>
      </c>
    </row>
    <row r="7705" spans="1:30" x14ac:dyDescent="0.25">
      <c r="A7705">
        <f t="shared" ca="1" si="120"/>
        <v>14187</v>
      </c>
      <c r="B7705" t="s">
        <v>79</v>
      </c>
      <c r="C7705" t="s">
        <v>80</v>
      </c>
      <c r="O7705" t="s">
        <v>33</v>
      </c>
      <c r="Y7705" t="s">
        <v>26880</v>
      </c>
      <c r="Z7705" t="s">
        <v>26881</v>
      </c>
      <c r="AA7705" t="s">
        <v>26882</v>
      </c>
      <c r="AB7705">
        <v>-172611</v>
      </c>
      <c r="AC7705" t="s">
        <v>2243</v>
      </c>
      <c r="AD7705">
        <v>85213</v>
      </c>
    </row>
    <row r="7706" spans="1:30" x14ac:dyDescent="0.25">
      <c r="A7706">
        <f t="shared" ca="1" si="120"/>
        <v>19687</v>
      </c>
      <c r="B7706" t="s">
        <v>334</v>
      </c>
      <c r="C7706" t="s">
        <v>45</v>
      </c>
      <c r="F7706" t="s">
        <v>2036</v>
      </c>
      <c r="G7706">
        <v>0</v>
      </c>
      <c r="N7706" t="s">
        <v>19115</v>
      </c>
      <c r="O7706" t="s">
        <v>33</v>
      </c>
      <c r="X7706" t="s">
        <v>34</v>
      </c>
      <c r="Y7706" t="s">
        <v>3835</v>
      </c>
      <c r="Z7706" t="s">
        <v>19116</v>
      </c>
      <c r="AA7706" t="s">
        <v>19117</v>
      </c>
      <c r="AB7706" t="s">
        <v>19118</v>
      </c>
    </row>
    <row r="7707" spans="1:30" x14ac:dyDescent="0.25">
      <c r="A7707">
        <f t="shared" ca="1" si="120"/>
        <v>8601</v>
      </c>
      <c r="B7707" t="s">
        <v>2046</v>
      </c>
      <c r="C7707" t="s">
        <v>80</v>
      </c>
      <c r="F7707" t="s">
        <v>14055</v>
      </c>
      <c r="O7707" t="s">
        <v>33</v>
      </c>
      <c r="Y7707" t="s">
        <v>14056</v>
      </c>
      <c r="Z7707" t="s">
        <v>14057</v>
      </c>
      <c r="AA7707" t="s">
        <v>14048</v>
      </c>
      <c r="AB7707">
        <v>-170604</v>
      </c>
      <c r="AC7707" t="s">
        <v>3619</v>
      </c>
      <c r="AD7707">
        <v>60661</v>
      </c>
    </row>
    <row r="7708" spans="1:30" ht="409.5" x14ac:dyDescent="0.25">
      <c r="A7708">
        <f t="shared" ca="1" si="120"/>
        <v>14420</v>
      </c>
      <c r="B7708" t="s">
        <v>2046</v>
      </c>
      <c r="C7708" t="s">
        <v>80</v>
      </c>
      <c r="F7708" t="s">
        <v>413</v>
      </c>
      <c r="O7708" t="s">
        <v>33</v>
      </c>
      <c r="Y7708" t="s">
        <v>414</v>
      </c>
      <c r="Z7708" s="1" t="s">
        <v>11940</v>
      </c>
      <c r="AA7708" t="s">
        <v>11941</v>
      </c>
      <c r="AB7708">
        <v>-181396</v>
      </c>
      <c r="AC7708" t="s">
        <v>38</v>
      </c>
      <c r="AD7708">
        <v>98004</v>
      </c>
    </row>
    <row r="7709" spans="1:30" x14ac:dyDescent="0.25">
      <c r="A7709">
        <f t="shared" ca="1" si="120"/>
        <v>3943</v>
      </c>
      <c r="B7709" t="s">
        <v>677</v>
      </c>
      <c r="C7709" t="s">
        <v>80</v>
      </c>
      <c r="F7709" t="s">
        <v>4844</v>
      </c>
      <c r="G7709">
        <v>0</v>
      </c>
      <c r="O7709" t="s">
        <v>33</v>
      </c>
      <c r="Y7709" t="s">
        <v>7544</v>
      </c>
      <c r="Z7709" t="s">
        <v>7545</v>
      </c>
      <c r="AA7709" t="s">
        <v>7546</v>
      </c>
      <c r="AB7709" t="s">
        <v>7547</v>
      </c>
      <c r="AC7709" t="s">
        <v>38</v>
      </c>
      <c r="AD7709">
        <v>98402</v>
      </c>
    </row>
    <row r="7710" spans="1:30" x14ac:dyDescent="0.25">
      <c r="A7710">
        <f t="shared" ca="1" si="120"/>
        <v>10713</v>
      </c>
      <c r="B7710" t="s">
        <v>739</v>
      </c>
      <c r="C7710" t="s">
        <v>686</v>
      </c>
      <c r="F7710" t="s">
        <v>4953</v>
      </c>
      <c r="O7710" t="s">
        <v>33</v>
      </c>
      <c r="Y7710" t="s">
        <v>29286</v>
      </c>
      <c r="Z7710" t="s">
        <v>29287</v>
      </c>
      <c r="AA7710" t="s">
        <v>29280</v>
      </c>
      <c r="AB7710">
        <v>-172494</v>
      </c>
      <c r="AC7710" t="s">
        <v>38</v>
      </c>
      <c r="AD7710">
        <v>98310</v>
      </c>
    </row>
    <row r="7711" spans="1:30" ht="409.5" x14ac:dyDescent="0.25">
      <c r="A7711">
        <f t="shared" ca="1" si="120"/>
        <v>356</v>
      </c>
      <c r="B7711" t="s">
        <v>677</v>
      </c>
      <c r="C7711" t="s">
        <v>80</v>
      </c>
      <c r="O7711" t="s">
        <v>33</v>
      </c>
      <c r="Y7711" t="s">
        <v>6058</v>
      </c>
      <c r="Z7711" s="1" t="s">
        <v>6059</v>
      </c>
      <c r="AA7711" t="s">
        <v>6060</v>
      </c>
      <c r="AB7711">
        <v>-160104</v>
      </c>
      <c r="AC7711" t="s">
        <v>38</v>
      </c>
      <c r="AD7711">
        <v>98012</v>
      </c>
    </row>
    <row r="7712" spans="1:30" x14ac:dyDescent="0.25">
      <c r="A7712">
        <f t="shared" ca="1" si="120"/>
        <v>13944</v>
      </c>
      <c r="B7712" t="s">
        <v>79</v>
      </c>
      <c r="C7712" t="s">
        <v>80</v>
      </c>
      <c r="O7712" t="s">
        <v>33</v>
      </c>
      <c r="Y7712" t="s">
        <v>27074</v>
      </c>
      <c r="Z7712" t="s">
        <v>27075</v>
      </c>
      <c r="AA7712" t="s">
        <v>27076</v>
      </c>
      <c r="AB7712">
        <v>-171125</v>
      </c>
      <c r="AC7712" t="s">
        <v>38</v>
      </c>
      <c r="AD7712">
        <v>98249</v>
      </c>
    </row>
    <row r="7713" spans="1:30" x14ac:dyDescent="0.25">
      <c r="A7713">
        <f t="shared" ca="1" si="120"/>
        <v>11130</v>
      </c>
      <c r="B7713" t="s">
        <v>79</v>
      </c>
      <c r="C7713" t="s">
        <v>80</v>
      </c>
      <c r="F7713" t="s">
        <v>6438</v>
      </c>
      <c r="O7713" t="s">
        <v>33</v>
      </c>
      <c r="Y7713" t="s">
        <v>26301</v>
      </c>
      <c r="Z7713" t="s">
        <v>26302</v>
      </c>
      <c r="AA7713" t="s">
        <v>26303</v>
      </c>
      <c r="AB7713">
        <v>-180292</v>
      </c>
      <c r="AC7713" t="s">
        <v>102</v>
      </c>
      <c r="AD7713">
        <v>97232</v>
      </c>
    </row>
    <row r="7714" spans="1:30" x14ac:dyDescent="0.25">
      <c r="A7714">
        <f t="shared" ca="1" si="120"/>
        <v>1625</v>
      </c>
      <c r="B7714" t="s">
        <v>178</v>
      </c>
      <c r="F7714" t="s">
        <v>4512</v>
      </c>
      <c r="G7714">
        <v>0</v>
      </c>
      <c r="O7714" t="s">
        <v>33</v>
      </c>
      <c r="X7714" t="s">
        <v>34</v>
      </c>
      <c r="Y7714" t="s">
        <v>27467</v>
      </c>
      <c r="Z7714" t="s">
        <v>33029</v>
      </c>
      <c r="AA7714" t="s">
        <v>33029</v>
      </c>
      <c r="AB7714" t="s">
        <v>33030</v>
      </c>
      <c r="AC7714" t="s">
        <v>38</v>
      </c>
      <c r="AD7714">
        <v>98902</v>
      </c>
    </row>
    <row r="7715" spans="1:30" x14ac:dyDescent="0.25">
      <c r="A7715">
        <f t="shared" ca="1" si="120"/>
        <v>7327</v>
      </c>
      <c r="B7715" t="s">
        <v>2046</v>
      </c>
      <c r="C7715" t="s">
        <v>80</v>
      </c>
      <c r="F7715" t="s">
        <v>13885</v>
      </c>
      <c r="O7715" t="s">
        <v>33</v>
      </c>
      <c r="Y7715" t="s">
        <v>13886</v>
      </c>
      <c r="Z7715" t="s">
        <v>13887</v>
      </c>
      <c r="AA7715" t="s">
        <v>13881</v>
      </c>
      <c r="AB7715">
        <v>-161875</v>
      </c>
      <c r="AC7715" t="s">
        <v>38</v>
      </c>
      <c r="AD7715">
        <v>98277</v>
      </c>
    </row>
    <row r="7716" spans="1:30" x14ac:dyDescent="0.25">
      <c r="A7716">
        <f t="shared" ca="1" si="120"/>
        <v>14939</v>
      </c>
      <c r="B7716" t="s">
        <v>739</v>
      </c>
      <c r="C7716" t="s">
        <v>686</v>
      </c>
      <c r="F7716" t="s">
        <v>29818</v>
      </c>
      <c r="O7716" t="s">
        <v>33</v>
      </c>
      <c r="Y7716" t="s">
        <v>29819</v>
      </c>
      <c r="Z7716" t="s">
        <v>30510</v>
      </c>
      <c r="AA7716" t="s">
        <v>30459</v>
      </c>
      <c r="AB7716">
        <v>-161118</v>
      </c>
      <c r="AC7716" t="s">
        <v>38</v>
      </c>
      <c r="AD7716">
        <v>98409</v>
      </c>
    </row>
    <row r="7717" spans="1:30" ht="409.5" x14ac:dyDescent="0.25">
      <c r="A7717">
        <f t="shared" ca="1" si="120"/>
        <v>10428</v>
      </c>
      <c r="B7717" t="s">
        <v>276</v>
      </c>
      <c r="C7717" t="s">
        <v>45</v>
      </c>
      <c r="G7717">
        <v>0</v>
      </c>
      <c r="N7717" t="s">
        <v>894</v>
      </c>
      <c r="O7717" t="s">
        <v>33</v>
      </c>
      <c r="W7717">
        <v>30</v>
      </c>
      <c r="X7717" t="s">
        <v>34</v>
      </c>
      <c r="Y7717" t="s">
        <v>25166</v>
      </c>
      <c r="Z7717" s="1" t="s">
        <v>25167</v>
      </c>
      <c r="AA7717" t="s">
        <v>25168</v>
      </c>
      <c r="AB7717" t="s">
        <v>25169</v>
      </c>
      <c r="AC7717" t="s">
        <v>38</v>
      </c>
      <c r="AD7717">
        <v>99201</v>
      </c>
    </row>
    <row r="7718" spans="1:30" ht="409.5" x14ac:dyDescent="0.25">
      <c r="A7718">
        <f t="shared" ca="1" si="120"/>
        <v>18099</v>
      </c>
      <c r="B7718" t="s">
        <v>79</v>
      </c>
      <c r="C7718" t="s">
        <v>80</v>
      </c>
      <c r="F7718" t="s">
        <v>5822</v>
      </c>
      <c r="O7718" t="s">
        <v>33</v>
      </c>
      <c r="Y7718" t="s">
        <v>26929</v>
      </c>
      <c r="Z7718" s="1" t="s">
        <v>26930</v>
      </c>
      <c r="AA7718" t="s">
        <v>26931</v>
      </c>
      <c r="AB7718">
        <v>-181157</v>
      </c>
      <c r="AC7718" t="s">
        <v>38</v>
      </c>
      <c r="AD7718">
        <v>98011</v>
      </c>
    </row>
    <row r="7719" spans="1:30" ht="409.5" x14ac:dyDescent="0.25">
      <c r="A7719">
        <f t="shared" ca="1" si="120"/>
        <v>8635</v>
      </c>
      <c r="B7719" t="s">
        <v>164</v>
      </c>
      <c r="C7719" t="s">
        <v>165</v>
      </c>
      <c r="G7719">
        <v>0</v>
      </c>
      <c r="O7719" t="s">
        <v>33</v>
      </c>
      <c r="Y7719" t="s">
        <v>17615</v>
      </c>
      <c r="Z7719" s="1" t="s">
        <v>17616</v>
      </c>
      <c r="AA7719" t="s">
        <v>17617</v>
      </c>
      <c r="AB7719" t="s">
        <v>17618</v>
      </c>
      <c r="AC7719" t="s">
        <v>38</v>
      </c>
      <c r="AD7719">
        <v>98043</v>
      </c>
    </row>
    <row r="7720" spans="1:30" ht="409.5" x14ac:dyDescent="0.25">
      <c r="A7720">
        <f t="shared" ca="1" si="120"/>
        <v>5786</v>
      </c>
      <c r="B7720" t="s">
        <v>2046</v>
      </c>
      <c r="C7720" t="s">
        <v>80</v>
      </c>
      <c r="F7720" t="s">
        <v>10104</v>
      </c>
      <c r="O7720" t="s">
        <v>33</v>
      </c>
      <c r="Y7720" t="s">
        <v>12333</v>
      </c>
      <c r="Z7720" s="1" t="s">
        <v>12334</v>
      </c>
      <c r="AA7720" t="s">
        <v>12331</v>
      </c>
      <c r="AB7720">
        <v>-172884</v>
      </c>
      <c r="AC7720" t="s">
        <v>38</v>
      </c>
      <c r="AD7720">
        <v>98004</v>
      </c>
    </row>
    <row r="7721" spans="1:30" ht="409.5" x14ac:dyDescent="0.25">
      <c r="A7721">
        <f t="shared" ca="1" si="120"/>
        <v>4291</v>
      </c>
      <c r="B7721" t="s">
        <v>178</v>
      </c>
      <c r="C7721" t="s">
        <v>179</v>
      </c>
      <c r="F7721" t="s">
        <v>180</v>
      </c>
      <c r="O7721" t="s">
        <v>33</v>
      </c>
      <c r="X7721" t="s">
        <v>34</v>
      </c>
      <c r="Y7721" t="s">
        <v>181</v>
      </c>
      <c r="Z7721" s="1" t="s">
        <v>20356</v>
      </c>
      <c r="AA7721" t="s">
        <v>20357</v>
      </c>
      <c r="AB7721">
        <v>-161030</v>
      </c>
      <c r="AC7721" t="s">
        <v>38</v>
      </c>
      <c r="AD7721">
        <v>98922</v>
      </c>
    </row>
    <row r="7722" spans="1:30" x14ac:dyDescent="0.25">
      <c r="A7722">
        <f t="shared" ca="1" si="120"/>
        <v>5871</v>
      </c>
      <c r="B7722" t="s">
        <v>2046</v>
      </c>
      <c r="C7722" t="s">
        <v>80</v>
      </c>
      <c r="F7722" t="s">
        <v>13402</v>
      </c>
      <c r="O7722" t="s">
        <v>33</v>
      </c>
      <c r="Y7722" t="s">
        <v>12095</v>
      </c>
      <c r="Z7722" t="s">
        <v>13403</v>
      </c>
      <c r="AA7722" t="s">
        <v>13404</v>
      </c>
      <c r="AB7722">
        <v>-180059</v>
      </c>
      <c r="AC7722" t="s">
        <v>38</v>
      </c>
      <c r="AD7722">
        <v>98023</v>
      </c>
    </row>
    <row r="7723" spans="1:30" x14ac:dyDescent="0.25">
      <c r="A7723">
        <f t="shared" ca="1" si="120"/>
        <v>2570</v>
      </c>
      <c r="B7723" t="s">
        <v>73</v>
      </c>
      <c r="C7723" t="s">
        <v>74</v>
      </c>
      <c r="O7723" t="s">
        <v>33</v>
      </c>
      <c r="Y7723" t="s">
        <v>25102</v>
      </c>
      <c r="Z7723" t="s">
        <v>25103</v>
      </c>
      <c r="AA7723" t="s">
        <v>25103</v>
      </c>
      <c r="AB7723">
        <v>-173211</v>
      </c>
    </row>
    <row r="7724" spans="1:30" x14ac:dyDescent="0.25">
      <c r="A7724">
        <f t="shared" ca="1" si="120"/>
        <v>2678</v>
      </c>
      <c r="B7724" t="s">
        <v>2046</v>
      </c>
      <c r="C7724" t="s">
        <v>80</v>
      </c>
      <c r="F7724" t="s">
        <v>413</v>
      </c>
      <c r="O7724" t="s">
        <v>33</v>
      </c>
      <c r="Y7724" t="s">
        <v>6029</v>
      </c>
      <c r="Z7724" t="s">
        <v>13963</v>
      </c>
      <c r="AA7724" t="s">
        <v>13964</v>
      </c>
      <c r="AB7724">
        <v>-162762</v>
      </c>
      <c r="AC7724" t="s">
        <v>38</v>
      </c>
      <c r="AD7724">
        <v>98004</v>
      </c>
    </row>
    <row r="7725" spans="1:30" x14ac:dyDescent="0.25">
      <c r="A7725">
        <f t="shared" ca="1" si="120"/>
        <v>14331</v>
      </c>
      <c r="B7725" t="s">
        <v>2046</v>
      </c>
      <c r="C7725" t="s">
        <v>80</v>
      </c>
      <c r="F7725" t="s">
        <v>4512</v>
      </c>
      <c r="O7725" t="s">
        <v>33</v>
      </c>
      <c r="Y7725" t="s">
        <v>7655</v>
      </c>
      <c r="Z7725" t="s">
        <v>11759</v>
      </c>
      <c r="AA7725" t="s">
        <v>11760</v>
      </c>
      <c r="AB7725">
        <v>-161201</v>
      </c>
      <c r="AC7725" t="s">
        <v>38</v>
      </c>
      <c r="AD7725">
        <v>99350</v>
      </c>
    </row>
    <row r="7726" spans="1:30" x14ac:dyDescent="0.25">
      <c r="A7726">
        <f t="shared" ca="1" si="120"/>
        <v>11955</v>
      </c>
      <c r="B7726" t="s">
        <v>30</v>
      </c>
      <c r="C7726" t="s">
        <v>31</v>
      </c>
      <c r="F7726" t="s">
        <v>340</v>
      </c>
      <c r="G7726">
        <v>0</v>
      </c>
      <c r="O7726" t="s">
        <v>33</v>
      </c>
      <c r="X7726" t="s">
        <v>34</v>
      </c>
      <c r="Y7726" t="s">
        <v>341</v>
      </c>
      <c r="Z7726" t="s">
        <v>36152</v>
      </c>
      <c r="AA7726" t="s">
        <v>36152</v>
      </c>
      <c r="AB7726" t="s">
        <v>36153</v>
      </c>
      <c r="AC7726" t="s">
        <v>38</v>
      </c>
      <c r="AD7726">
        <v>99207</v>
      </c>
    </row>
    <row r="7727" spans="1:30" x14ac:dyDescent="0.25">
      <c r="A7727">
        <f t="shared" ca="1" si="120"/>
        <v>10704</v>
      </c>
      <c r="B7727" t="s">
        <v>44</v>
      </c>
      <c r="C7727" t="s">
        <v>45</v>
      </c>
      <c r="F7727" t="s">
        <v>1316</v>
      </c>
      <c r="G7727">
        <v>0</v>
      </c>
      <c r="N7727" t="s">
        <v>468</v>
      </c>
      <c r="O7727" t="s">
        <v>33</v>
      </c>
      <c r="X7727" t="s">
        <v>34</v>
      </c>
      <c r="Y7727" t="s">
        <v>1317</v>
      </c>
      <c r="Z7727" t="s">
        <v>1318</v>
      </c>
      <c r="AA7727" t="s">
        <v>1318</v>
      </c>
      <c r="AB7727" t="s">
        <v>1319</v>
      </c>
      <c r="AC7727" t="s">
        <v>1320</v>
      </c>
      <c r="AD7727">
        <v>20005</v>
      </c>
    </row>
    <row r="7728" spans="1:30" ht="409.5" x14ac:dyDescent="0.25">
      <c r="A7728">
        <f t="shared" ca="1" si="120"/>
        <v>1994</v>
      </c>
      <c r="B7728" t="s">
        <v>334</v>
      </c>
      <c r="C7728" t="s">
        <v>45</v>
      </c>
      <c r="F7728" t="s">
        <v>4384</v>
      </c>
      <c r="G7728">
        <v>0</v>
      </c>
      <c r="O7728" t="s">
        <v>33</v>
      </c>
      <c r="X7728" t="s">
        <v>34</v>
      </c>
      <c r="Y7728" t="s">
        <v>9278</v>
      </c>
      <c r="Z7728" s="1" t="s">
        <v>9279</v>
      </c>
      <c r="AA7728" t="s">
        <v>9280</v>
      </c>
      <c r="AB7728" t="s">
        <v>9281</v>
      </c>
    </row>
    <row r="7729" spans="1:30" x14ac:dyDescent="0.25">
      <c r="A7729">
        <f t="shared" ca="1" si="120"/>
        <v>9478</v>
      </c>
      <c r="B7729" t="s">
        <v>739</v>
      </c>
      <c r="C7729" t="s">
        <v>686</v>
      </c>
      <c r="F7729" t="s">
        <v>29535</v>
      </c>
      <c r="G7729">
        <v>0</v>
      </c>
      <c r="O7729" t="s">
        <v>33</v>
      </c>
      <c r="Y7729" t="s">
        <v>29536</v>
      </c>
      <c r="Z7729" t="s">
        <v>29537</v>
      </c>
      <c r="AA7729" t="s">
        <v>29538</v>
      </c>
      <c r="AB7729" t="s">
        <v>29539</v>
      </c>
    </row>
    <row r="7730" spans="1:30" ht="409.5" x14ac:dyDescent="0.25">
      <c r="A7730">
        <f t="shared" ca="1" si="120"/>
        <v>1196</v>
      </c>
      <c r="B7730" t="s">
        <v>685</v>
      </c>
      <c r="C7730" t="s">
        <v>686</v>
      </c>
      <c r="O7730" t="s">
        <v>33</v>
      </c>
      <c r="Y7730" t="s">
        <v>28373</v>
      </c>
      <c r="Z7730" s="1" t="s">
        <v>34333</v>
      </c>
      <c r="AA7730" t="s">
        <v>34324</v>
      </c>
      <c r="AB7730">
        <v>-172845</v>
      </c>
    </row>
    <row r="7731" spans="1:30" ht="409.5" x14ac:dyDescent="0.25">
      <c r="A7731">
        <f t="shared" ca="1" si="120"/>
        <v>11825</v>
      </c>
      <c r="B7731" t="s">
        <v>2046</v>
      </c>
      <c r="C7731" t="s">
        <v>80</v>
      </c>
      <c r="F7731" t="s">
        <v>986</v>
      </c>
      <c r="G7731">
        <v>0</v>
      </c>
      <c r="O7731" t="s">
        <v>33</v>
      </c>
      <c r="Y7731" t="s">
        <v>987</v>
      </c>
      <c r="Z7731" s="1" t="s">
        <v>12240</v>
      </c>
      <c r="AA7731" t="s">
        <v>12241</v>
      </c>
      <c r="AB7731" t="s">
        <v>12242</v>
      </c>
      <c r="AC7731" t="s">
        <v>38</v>
      </c>
      <c r="AD7731">
        <v>98116</v>
      </c>
    </row>
    <row r="7732" spans="1:30" x14ac:dyDescent="0.25">
      <c r="A7732">
        <f t="shared" ca="1" si="120"/>
        <v>10338</v>
      </c>
      <c r="B7732" t="s">
        <v>30</v>
      </c>
      <c r="C7732" t="s">
        <v>31</v>
      </c>
      <c r="F7732" t="s">
        <v>103</v>
      </c>
      <c r="G7732">
        <v>0</v>
      </c>
      <c r="O7732" t="s">
        <v>33</v>
      </c>
      <c r="X7732" t="s">
        <v>34</v>
      </c>
      <c r="Y7732" t="s">
        <v>3073</v>
      </c>
      <c r="Z7732" t="s">
        <v>28705</v>
      </c>
      <c r="AA7732" t="s">
        <v>28705</v>
      </c>
      <c r="AB7732" t="s">
        <v>28706</v>
      </c>
      <c r="AC7732" t="s">
        <v>38</v>
      </c>
      <c r="AD7732">
        <v>98052</v>
      </c>
    </row>
    <row r="7733" spans="1:30" x14ac:dyDescent="0.25">
      <c r="A7733">
        <f t="shared" ca="1" si="120"/>
        <v>4294</v>
      </c>
      <c r="B7733" t="s">
        <v>739</v>
      </c>
      <c r="C7733" t="s">
        <v>686</v>
      </c>
      <c r="G7733">
        <v>0</v>
      </c>
      <c r="O7733" t="s">
        <v>33</v>
      </c>
      <c r="X7733" t="s">
        <v>34</v>
      </c>
      <c r="Y7733" t="s">
        <v>30147</v>
      </c>
      <c r="Z7733" t="s">
        <v>30148</v>
      </c>
      <c r="AA7733" t="s">
        <v>30149</v>
      </c>
      <c r="AB7733" t="s">
        <v>30150</v>
      </c>
      <c r="AC7733" t="s">
        <v>38</v>
      </c>
      <c r="AD7733">
        <v>98115</v>
      </c>
    </row>
    <row r="7734" spans="1:30" x14ac:dyDescent="0.25">
      <c r="A7734">
        <f t="shared" ca="1" si="120"/>
        <v>14292</v>
      </c>
      <c r="B7734" t="s">
        <v>739</v>
      </c>
      <c r="C7734" t="s">
        <v>686</v>
      </c>
      <c r="F7734" t="s">
        <v>28495</v>
      </c>
      <c r="O7734" t="s">
        <v>33</v>
      </c>
      <c r="Y7734" t="s">
        <v>28496</v>
      </c>
      <c r="Z7734" t="s">
        <v>28497</v>
      </c>
      <c r="AA7734" t="s">
        <v>28498</v>
      </c>
      <c r="AB7734">
        <v>-172772</v>
      </c>
    </row>
    <row r="7735" spans="1:30" ht="409.5" x14ac:dyDescent="0.25">
      <c r="A7735">
        <f t="shared" ca="1" si="120"/>
        <v>8978</v>
      </c>
      <c r="B7735" t="s">
        <v>79</v>
      </c>
      <c r="C7735" t="s">
        <v>80</v>
      </c>
      <c r="F7735" t="s">
        <v>1024</v>
      </c>
      <c r="O7735" t="s">
        <v>33</v>
      </c>
      <c r="Y7735" t="s">
        <v>1025</v>
      </c>
      <c r="Z7735" s="1" t="s">
        <v>25841</v>
      </c>
      <c r="AA7735" t="s">
        <v>25842</v>
      </c>
      <c r="AB7735">
        <v>-170924</v>
      </c>
      <c r="AC7735" t="s">
        <v>102</v>
      </c>
      <c r="AD7735">
        <v>97219</v>
      </c>
    </row>
    <row r="7736" spans="1:30" x14ac:dyDescent="0.25">
      <c r="A7736">
        <f t="shared" ca="1" si="120"/>
        <v>12849</v>
      </c>
      <c r="B7736" t="s">
        <v>2046</v>
      </c>
      <c r="C7736" t="s">
        <v>80</v>
      </c>
      <c r="F7736" t="s">
        <v>2153</v>
      </c>
      <c r="O7736" t="s">
        <v>33</v>
      </c>
      <c r="Y7736" t="s">
        <v>11496</v>
      </c>
      <c r="Z7736" t="s">
        <v>11497</v>
      </c>
      <c r="AA7736" t="s">
        <v>11498</v>
      </c>
      <c r="AB7736">
        <v>-163340</v>
      </c>
      <c r="AC7736" t="s">
        <v>38</v>
      </c>
      <c r="AD7736">
        <v>98226</v>
      </c>
    </row>
    <row r="7737" spans="1:30" ht="409.5" x14ac:dyDescent="0.25">
      <c r="A7737">
        <f t="shared" ca="1" si="120"/>
        <v>19756</v>
      </c>
      <c r="B7737" t="s">
        <v>164</v>
      </c>
      <c r="C7737" t="s">
        <v>165</v>
      </c>
      <c r="F7737" t="s">
        <v>39002</v>
      </c>
      <c r="G7737">
        <v>0</v>
      </c>
      <c r="O7737" t="s">
        <v>33</v>
      </c>
      <c r="Y7737" t="s">
        <v>17714</v>
      </c>
      <c r="Z7737" s="1" t="s">
        <v>39006</v>
      </c>
      <c r="AA7737" s="1" t="s">
        <v>39007</v>
      </c>
      <c r="AB7737" t="s">
        <v>39008</v>
      </c>
      <c r="AC7737" t="s">
        <v>38</v>
      </c>
      <c r="AD7737">
        <v>98112</v>
      </c>
    </row>
    <row r="7738" spans="1:30" x14ac:dyDescent="0.25">
      <c r="A7738">
        <f t="shared" ca="1" si="120"/>
        <v>11016</v>
      </c>
      <c r="B7738" t="s">
        <v>178</v>
      </c>
      <c r="G7738">
        <v>0</v>
      </c>
      <c r="O7738" t="s">
        <v>33</v>
      </c>
      <c r="X7738" t="s">
        <v>34</v>
      </c>
      <c r="Y7738" t="s">
        <v>17184</v>
      </c>
      <c r="Z7738" t="s">
        <v>20524</v>
      </c>
      <c r="AA7738" t="s">
        <v>20525</v>
      </c>
      <c r="AB7738" t="s">
        <v>20526</v>
      </c>
      <c r="AC7738" t="s">
        <v>38</v>
      </c>
    </row>
    <row r="7739" spans="1:30" ht="409.5" x14ac:dyDescent="0.25">
      <c r="A7739">
        <f t="shared" ca="1" si="120"/>
        <v>5354</v>
      </c>
      <c r="B7739" t="s">
        <v>124</v>
      </c>
      <c r="C7739" t="s">
        <v>45</v>
      </c>
      <c r="F7739" t="s">
        <v>9613</v>
      </c>
      <c r="N7739" t="s">
        <v>5513</v>
      </c>
      <c r="O7739" t="s">
        <v>33</v>
      </c>
      <c r="X7739" t="s">
        <v>34</v>
      </c>
      <c r="Y7739" t="s">
        <v>9614</v>
      </c>
      <c r="Z7739" s="1" t="s">
        <v>9615</v>
      </c>
      <c r="AA7739" t="s">
        <v>9616</v>
      </c>
      <c r="AB7739">
        <v>-162919</v>
      </c>
      <c r="AC7739" t="s">
        <v>38</v>
      </c>
      <c r="AD7739">
        <v>98335</v>
      </c>
    </row>
    <row r="7740" spans="1:30" x14ac:dyDescent="0.25">
      <c r="A7740">
        <f t="shared" ca="1" si="120"/>
        <v>7197</v>
      </c>
      <c r="B7740" t="s">
        <v>178</v>
      </c>
      <c r="C7740" t="s">
        <v>179</v>
      </c>
      <c r="F7740" t="s">
        <v>7578</v>
      </c>
      <c r="O7740" t="s">
        <v>33</v>
      </c>
      <c r="X7740" t="s">
        <v>34</v>
      </c>
      <c r="Y7740" t="s">
        <v>19337</v>
      </c>
      <c r="Z7740" t="s">
        <v>38403</v>
      </c>
      <c r="AA7740" t="s">
        <v>38404</v>
      </c>
      <c r="AB7740">
        <v>-173021</v>
      </c>
      <c r="AC7740" t="s">
        <v>38</v>
      </c>
      <c r="AD7740">
        <v>99336</v>
      </c>
    </row>
    <row r="7741" spans="1:30" ht="409.5" x14ac:dyDescent="0.25">
      <c r="A7741">
        <f t="shared" ca="1" si="120"/>
        <v>7169</v>
      </c>
      <c r="B7741" t="s">
        <v>73</v>
      </c>
      <c r="C7741" t="s">
        <v>74</v>
      </c>
      <c r="F7741" t="s">
        <v>4931</v>
      </c>
      <c r="G7741">
        <v>0</v>
      </c>
      <c r="O7741" t="s">
        <v>33</v>
      </c>
      <c r="X7741" t="s">
        <v>34</v>
      </c>
      <c r="Y7741" t="s">
        <v>4932</v>
      </c>
      <c r="Z7741" s="1" t="s">
        <v>39311</v>
      </c>
      <c r="AA7741" t="s">
        <v>39312</v>
      </c>
      <c r="AB7741" t="s">
        <v>39313</v>
      </c>
      <c r="AC7741" t="s">
        <v>38</v>
      </c>
      <c r="AD7741">
        <v>98104</v>
      </c>
    </row>
    <row r="7742" spans="1:30" ht="409.5" x14ac:dyDescent="0.25">
      <c r="A7742">
        <f t="shared" ca="1" si="120"/>
        <v>18373</v>
      </c>
      <c r="B7742" t="s">
        <v>79</v>
      </c>
      <c r="C7742" t="s">
        <v>80</v>
      </c>
      <c r="F7742" t="s">
        <v>1024</v>
      </c>
      <c r="O7742" t="s">
        <v>33</v>
      </c>
      <c r="Y7742" t="s">
        <v>1025</v>
      </c>
      <c r="Z7742" s="1" t="s">
        <v>25827</v>
      </c>
      <c r="AA7742" t="s">
        <v>25828</v>
      </c>
      <c r="AB7742">
        <v>-171402</v>
      </c>
      <c r="AC7742" t="s">
        <v>102</v>
      </c>
      <c r="AD7742">
        <v>97219</v>
      </c>
    </row>
    <row r="7743" spans="1:30" ht="225" x14ac:dyDescent="0.25">
      <c r="A7743">
        <f t="shared" ca="1" si="120"/>
        <v>4000</v>
      </c>
      <c r="B7743" t="s">
        <v>230</v>
      </c>
      <c r="C7743" t="s">
        <v>45</v>
      </c>
      <c r="O7743" t="s">
        <v>33</v>
      </c>
      <c r="X7743" t="s">
        <v>34</v>
      </c>
      <c r="Y7743" t="s">
        <v>22669</v>
      </c>
      <c r="Z7743" s="1" t="s">
        <v>23093</v>
      </c>
      <c r="AA7743" t="s">
        <v>22580</v>
      </c>
      <c r="AB7743">
        <v>-170061</v>
      </c>
    </row>
    <row r="7744" spans="1:30" x14ac:dyDescent="0.25">
      <c r="A7744">
        <f t="shared" ca="1" si="120"/>
        <v>15313</v>
      </c>
      <c r="B7744" t="s">
        <v>685</v>
      </c>
      <c r="C7744" t="s">
        <v>686</v>
      </c>
      <c r="F7744" t="s">
        <v>3051</v>
      </c>
      <c r="G7744">
        <v>0</v>
      </c>
      <c r="O7744" t="s">
        <v>33</v>
      </c>
      <c r="Y7744" t="s">
        <v>29246</v>
      </c>
      <c r="Z7744" t="s">
        <v>33538</v>
      </c>
      <c r="AA7744" t="s">
        <v>33506</v>
      </c>
      <c r="AB7744" t="s">
        <v>33539</v>
      </c>
      <c r="AC7744" t="s">
        <v>38</v>
      </c>
      <c r="AD7744">
        <v>98503</v>
      </c>
    </row>
    <row r="7745" spans="1:30" ht="409.5" x14ac:dyDescent="0.25">
      <c r="A7745">
        <f t="shared" ca="1" si="120"/>
        <v>7505</v>
      </c>
      <c r="B7745" t="s">
        <v>773</v>
      </c>
      <c r="C7745" t="s">
        <v>80</v>
      </c>
      <c r="F7745" t="s">
        <v>927</v>
      </c>
      <c r="G7745">
        <v>0</v>
      </c>
      <c r="O7745" t="s">
        <v>33</v>
      </c>
      <c r="X7745" t="s">
        <v>34</v>
      </c>
      <c r="Y7745" t="s">
        <v>5780</v>
      </c>
      <c r="Z7745" s="1" t="s">
        <v>5781</v>
      </c>
      <c r="AA7745" t="s">
        <v>5782</v>
      </c>
      <c r="AB7745" t="s">
        <v>5783</v>
      </c>
      <c r="AC7745" t="s">
        <v>102</v>
      </c>
      <c r="AD7745">
        <v>97201</v>
      </c>
    </row>
    <row r="7746" spans="1:30" ht="409.5" x14ac:dyDescent="0.25">
      <c r="A7746">
        <f t="shared" ref="A7746:A7809" ca="1" si="121">RANDBETWEEN(1,20000)</f>
        <v>11182</v>
      </c>
      <c r="B7746" t="s">
        <v>73</v>
      </c>
      <c r="C7746" t="s">
        <v>74</v>
      </c>
      <c r="D7746" t="s">
        <v>34</v>
      </c>
      <c r="E7746" t="s">
        <v>39338</v>
      </c>
      <c r="F7746" t="s">
        <v>2835</v>
      </c>
      <c r="O7746" t="s">
        <v>63</v>
      </c>
      <c r="X7746" t="s">
        <v>34</v>
      </c>
      <c r="Y7746" t="s">
        <v>39339</v>
      </c>
      <c r="Z7746" s="1" t="s">
        <v>39340</v>
      </c>
      <c r="AA7746" t="s">
        <v>39341</v>
      </c>
      <c r="AB7746">
        <v>-160824</v>
      </c>
      <c r="AC7746" t="s">
        <v>38</v>
      </c>
      <c r="AD7746">
        <v>98104</v>
      </c>
    </row>
    <row r="7747" spans="1:30" x14ac:dyDescent="0.25">
      <c r="A7747">
        <f t="shared" ca="1" si="121"/>
        <v>16381</v>
      </c>
      <c r="B7747" t="s">
        <v>2046</v>
      </c>
      <c r="C7747" t="s">
        <v>80</v>
      </c>
      <c r="F7747" t="s">
        <v>11576</v>
      </c>
      <c r="O7747" t="s">
        <v>33</v>
      </c>
      <c r="Y7747" t="s">
        <v>11577</v>
      </c>
      <c r="Z7747" t="s">
        <v>11578</v>
      </c>
      <c r="AA7747" t="s">
        <v>11579</v>
      </c>
      <c r="AB7747">
        <v>-162684</v>
      </c>
      <c r="AC7747" t="s">
        <v>38</v>
      </c>
      <c r="AD7747">
        <v>99203</v>
      </c>
    </row>
    <row r="7748" spans="1:30" ht="409.5" x14ac:dyDescent="0.25">
      <c r="A7748">
        <f t="shared" ca="1" si="121"/>
        <v>17651</v>
      </c>
      <c r="B7748" t="s">
        <v>230</v>
      </c>
      <c r="C7748" t="s">
        <v>45</v>
      </c>
      <c r="F7748" t="s">
        <v>20250</v>
      </c>
      <c r="O7748" t="s">
        <v>33</v>
      </c>
      <c r="X7748" t="s">
        <v>34</v>
      </c>
      <c r="Y7748" t="s">
        <v>22656</v>
      </c>
      <c r="Z7748" s="1" t="s">
        <v>23363</v>
      </c>
      <c r="AA7748" t="s">
        <v>22580</v>
      </c>
      <c r="AB7748">
        <v>-172823</v>
      </c>
    </row>
    <row r="7749" spans="1:30" ht="409.5" x14ac:dyDescent="0.25">
      <c r="A7749">
        <f t="shared" ca="1" si="121"/>
        <v>4569</v>
      </c>
      <c r="B7749" t="s">
        <v>2046</v>
      </c>
      <c r="C7749" t="s">
        <v>80</v>
      </c>
      <c r="F7749" t="s">
        <v>720</v>
      </c>
      <c r="O7749" t="s">
        <v>33</v>
      </c>
      <c r="Y7749" t="s">
        <v>12410</v>
      </c>
      <c r="Z7749" s="1" t="s">
        <v>12411</v>
      </c>
      <c r="AA7749" t="s">
        <v>12412</v>
      </c>
      <c r="AB7749">
        <v>-161428</v>
      </c>
      <c r="AC7749" t="s">
        <v>38</v>
      </c>
      <c r="AD7749">
        <v>98052</v>
      </c>
    </row>
    <row r="7750" spans="1:30" x14ac:dyDescent="0.25">
      <c r="A7750">
        <f t="shared" ca="1" si="121"/>
        <v>16201</v>
      </c>
      <c r="B7750" t="s">
        <v>685</v>
      </c>
      <c r="C7750" t="s">
        <v>686</v>
      </c>
      <c r="F7750" t="s">
        <v>28530</v>
      </c>
      <c r="O7750" t="s">
        <v>33</v>
      </c>
      <c r="Y7750" t="s">
        <v>28531</v>
      </c>
      <c r="Z7750" t="s">
        <v>34296</v>
      </c>
      <c r="AA7750" t="s">
        <v>34294</v>
      </c>
      <c r="AB7750">
        <v>-172173</v>
      </c>
      <c r="AC7750" t="s">
        <v>102</v>
      </c>
      <c r="AD7750">
        <v>97008</v>
      </c>
    </row>
    <row r="7751" spans="1:30" ht="409.5" x14ac:dyDescent="0.25">
      <c r="A7751">
        <f t="shared" ca="1" si="121"/>
        <v>19517</v>
      </c>
      <c r="B7751" t="s">
        <v>2046</v>
      </c>
      <c r="C7751" t="s">
        <v>80</v>
      </c>
      <c r="F7751" t="s">
        <v>651</v>
      </c>
      <c r="O7751" t="s">
        <v>33</v>
      </c>
      <c r="Y7751" t="s">
        <v>7704</v>
      </c>
      <c r="Z7751" s="1" t="s">
        <v>10682</v>
      </c>
      <c r="AA7751" t="s">
        <v>10683</v>
      </c>
      <c r="AB7751">
        <v>-161119</v>
      </c>
      <c r="AC7751" t="s">
        <v>38</v>
      </c>
      <c r="AD7751">
        <v>98034</v>
      </c>
    </row>
    <row r="7752" spans="1:30" x14ac:dyDescent="0.25">
      <c r="A7752">
        <f t="shared" ca="1" si="121"/>
        <v>17309</v>
      </c>
      <c r="B7752" t="s">
        <v>178</v>
      </c>
      <c r="C7752" t="s">
        <v>179</v>
      </c>
      <c r="F7752" t="s">
        <v>5050</v>
      </c>
      <c r="O7752" t="s">
        <v>33</v>
      </c>
      <c r="X7752" t="s">
        <v>34</v>
      </c>
      <c r="Y7752" t="s">
        <v>5051</v>
      </c>
      <c r="Z7752" t="s">
        <v>38078</v>
      </c>
      <c r="AA7752" t="s">
        <v>38077</v>
      </c>
      <c r="AB7752">
        <v>-171632</v>
      </c>
      <c r="AC7752" t="s">
        <v>38</v>
      </c>
      <c r="AD7752">
        <v>99336</v>
      </c>
    </row>
    <row r="7753" spans="1:30" x14ac:dyDescent="0.25">
      <c r="A7753">
        <f t="shared" ca="1" si="121"/>
        <v>13756</v>
      </c>
      <c r="B7753" t="s">
        <v>68</v>
      </c>
      <c r="C7753" t="s">
        <v>45</v>
      </c>
      <c r="O7753" t="s">
        <v>33</v>
      </c>
      <c r="Y7753" t="s">
        <v>22464</v>
      </c>
      <c r="Z7753" t="s">
        <v>22465</v>
      </c>
      <c r="AA7753" t="s">
        <v>22462</v>
      </c>
      <c r="AB7753">
        <v>-160157</v>
      </c>
      <c r="AC7753" t="s">
        <v>38</v>
      </c>
    </row>
    <row r="7754" spans="1:30" ht="409.5" x14ac:dyDescent="0.25">
      <c r="A7754">
        <f t="shared" ca="1" si="121"/>
        <v>18284</v>
      </c>
      <c r="B7754" t="s">
        <v>334</v>
      </c>
      <c r="C7754" t="s">
        <v>45</v>
      </c>
      <c r="F7754" t="s">
        <v>22331</v>
      </c>
      <c r="G7754">
        <v>0</v>
      </c>
      <c r="O7754" t="s">
        <v>33</v>
      </c>
      <c r="X7754" t="s">
        <v>34</v>
      </c>
      <c r="Y7754" t="s">
        <v>22321</v>
      </c>
      <c r="Z7754" s="1" t="s">
        <v>23659</v>
      </c>
      <c r="AA7754" t="s">
        <v>23605</v>
      </c>
      <c r="AB7754" t="s">
        <v>23660</v>
      </c>
    </row>
    <row r="7755" spans="1:30" x14ac:dyDescent="0.25">
      <c r="A7755">
        <f t="shared" ca="1" si="121"/>
        <v>8606</v>
      </c>
      <c r="B7755" t="s">
        <v>2046</v>
      </c>
      <c r="C7755" t="s">
        <v>80</v>
      </c>
      <c r="F7755" t="s">
        <v>2153</v>
      </c>
      <c r="O7755" t="s">
        <v>33</v>
      </c>
      <c r="Y7755" t="s">
        <v>15324</v>
      </c>
      <c r="Z7755" t="s">
        <v>15325</v>
      </c>
      <c r="AA7755" t="s">
        <v>15326</v>
      </c>
      <c r="AB7755">
        <v>-161295</v>
      </c>
      <c r="AC7755" t="s">
        <v>38</v>
      </c>
      <c r="AD7755">
        <v>98226</v>
      </c>
    </row>
    <row r="7756" spans="1:30" x14ac:dyDescent="0.25">
      <c r="A7756">
        <f t="shared" ca="1" si="121"/>
        <v>18646</v>
      </c>
      <c r="B7756" t="s">
        <v>79</v>
      </c>
      <c r="C7756" t="s">
        <v>80</v>
      </c>
      <c r="F7756" t="s">
        <v>3107</v>
      </c>
      <c r="O7756" t="s">
        <v>33</v>
      </c>
      <c r="Y7756" t="s">
        <v>16227</v>
      </c>
      <c r="Z7756" t="s">
        <v>26254</v>
      </c>
      <c r="AA7756" t="s">
        <v>26255</v>
      </c>
      <c r="AB7756">
        <v>-172212</v>
      </c>
      <c r="AC7756" t="s">
        <v>38</v>
      </c>
      <c r="AD7756">
        <v>98201</v>
      </c>
    </row>
    <row r="7757" spans="1:30" ht="390" x14ac:dyDescent="0.25">
      <c r="A7757">
        <f t="shared" ca="1" si="121"/>
        <v>11349</v>
      </c>
      <c r="B7757" t="s">
        <v>334</v>
      </c>
      <c r="C7757" t="s">
        <v>45</v>
      </c>
      <c r="F7757" t="s">
        <v>20250</v>
      </c>
      <c r="O7757" t="s">
        <v>33</v>
      </c>
      <c r="X7757" t="s">
        <v>34</v>
      </c>
      <c r="Y7757" t="s">
        <v>22317</v>
      </c>
      <c r="Z7757" s="1" t="s">
        <v>23952</v>
      </c>
      <c r="AA7757" t="s">
        <v>23605</v>
      </c>
      <c r="AB7757">
        <v>-161439</v>
      </c>
      <c r="AC7757" t="s">
        <v>102</v>
      </c>
      <c r="AD7757">
        <v>97302</v>
      </c>
    </row>
    <row r="7758" spans="1:30" ht="409.5" x14ac:dyDescent="0.25">
      <c r="A7758">
        <f t="shared" ca="1" si="121"/>
        <v>11168</v>
      </c>
      <c r="B7758" t="s">
        <v>2046</v>
      </c>
      <c r="C7758" t="s">
        <v>80</v>
      </c>
      <c r="F7758" t="s">
        <v>927</v>
      </c>
      <c r="O7758" t="s">
        <v>33</v>
      </c>
      <c r="Y7758" t="s">
        <v>5780</v>
      </c>
      <c r="Z7758" s="1" t="s">
        <v>14707</v>
      </c>
      <c r="AA7758" t="s">
        <v>14708</v>
      </c>
      <c r="AB7758">
        <v>-161220</v>
      </c>
      <c r="AC7758" t="s">
        <v>102</v>
      </c>
      <c r="AD7758">
        <v>97204</v>
      </c>
    </row>
    <row r="7759" spans="1:30" ht="255" x14ac:dyDescent="0.25">
      <c r="A7759">
        <f t="shared" ca="1" si="121"/>
        <v>5820</v>
      </c>
      <c r="B7759" t="s">
        <v>739</v>
      </c>
      <c r="C7759" t="s">
        <v>686</v>
      </c>
      <c r="F7759" t="s">
        <v>3180</v>
      </c>
      <c r="G7759">
        <v>0</v>
      </c>
      <c r="O7759" t="s">
        <v>33</v>
      </c>
      <c r="X7759" t="s">
        <v>34</v>
      </c>
      <c r="Y7759" t="s">
        <v>3181</v>
      </c>
      <c r="Z7759" s="1" t="s">
        <v>3182</v>
      </c>
      <c r="AA7759" t="s">
        <v>3183</v>
      </c>
      <c r="AB7759" t="s">
        <v>3184</v>
      </c>
    </row>
    <row r="7760" spans="1:30" x14ac:dyDescent="0.25">
      <c r="A7760">
        <f t="shared" ca="1" si="121"/>
        <v>10043</v>
      </c>
      <c r="B7760" t="s">
        <v>677</v>
      </c>
      <c r="C7760" t="s">
        <v>80</v>
      </c>
      <c r="F7760" t="s">
        <v>6910</v>
      </c>
      <c r="G7760">
        <v>0</v>
      </c>
      <c r="O7760" t="s">
        <v>33</v>
      </c>
      <c r="Y7760" t="s">
        <v>6911</v>
      </c>
      <c r="Z7760" t="s">
        <v>6912</v>
      </c>
      <c r="AA7760" t="s">
        <v>6913</v>
      </c>
      <c r="AB7760" t="s">
        <v>6914</v>
      </c>
      <c r="AC7760" t="s">
        <v>38</v>
      </c>
      <c r="AD7760">
        <v>98674</v>
      </c>
    </row>
    <row r="7761" spans="1:30" ht="409.5" x14ac:dyDescent="0.25">
      <c r="A7761">
        <f t="shared" ca="1" si="121"/>
        <v>5924</v>
      </c>
      <c r="B7761" t="s">
        <v>2046</v>
      </c>
      <c r="C7761" t="s">
        <v>80</v>
      </c>
      <c r="F7761" t="s">
        <v>1418</v>
      </c>
      <c r="G7761">
        <v>0</v>
      </c>
      <c r="O7761" t="s">
        <v>33</v>
      </c>
      <c r="Y7761" t="s">
        <v>5784</v>
      </c>
      <c r="Z7761" s="1" t="s">
        <v>32189</v>
      </c>
      <c r="AA7761" t="s">
        <v>32190</v>
      </c>
      <c r="AB7761" t="s">
        <v>32191</v>
      </c>
      <c r="AC7761" t="s">
        <v>38</v>
      </c>
      <c r="AD7761">
        <v>98504</v>
      </c>
    </row>
    <row r="7762" spans="1:30" ht="409.5" x14ac:dyDescent="0.25">
      <c r="A7762">
        <f t="shared" ca="1" si="121"/>
        <v>18796</v>
      </c>
      <c r="B7762" t="s">
        <v>178</v>
      </c>
      <c r="F7762" t="s">
        <v>17683</v>
      </c>
      <c r="G7762">
        <v>0</v>
      </c>
      <c r="O7762" t="s">
        <v>63</v>
      </c>
      <c r="X7762" t="s">
        <v>34</v>
      </c>
      <c r="Y7762" t="s">
        <v>17684</v>
      </c>
      <c r="Z7762" s="1" t="s">
        <v>17685</v>
      </c>
      <c r="AA7762" t="s">
        <v>17686</v>
      </c>
      <c r="AB7762" t="s">
        <v>17687</v>
      </c>
      <c r="AC7762" t="s">
        <v>38</v>
      </c>
      <c r="AD7762">
        <v>98901</v>
      </c>
    </row>
    <row r="7763" spans="1:30" x14ac:dyDescent="0.25">
      <c r="A7763">
        <f t="shared" ca="1" si="121"/>
        <v>5390</v>
      </c>
      <c r="B7763" t="s">
        <v>685</v>
      </c>
      <c r="C7763" t="s">
        <v>686</v>
      </c>
      <c r="F7763" t="s">
        <v>20054</v>
      </c>
      <c r="O7763" t="s">
        <v>33</v>
      </c>
      <c r="Y7763" t="s">
        <v>33604</v>
      </c>
      <c r="Z7763" t="s">
        <v>35177</v>
      </c>
      <c r="AA7763" t="s">
        <v>35175</v>
      </c>
      <c r="AB7763">
        <v>-160590</v>
      </c>
    </row>
    <row r="7764" spans="1:30" ht="409.5" x14ac:dyDescent="0.25">
      <c r="A7764">
        <f t="shared" ca="1" si="121"/>
        <v>19245</v>
      </c>
      <c r="B7764" t="s">
        <v>124</v>
      </c>
      <c r="C7764" t="s">
        <v>45</v>
      </c>
      <c r="N7764" t="s">
        <v>612</v>
      </c>
      <c r="O7764" t="s">
        <v>33</v>
      </c>
      <c r="X7764" t="s">
        <v>34</v>
      </c>
      <c r="Y7764" t="s">
        <v>405</v>
      </c>
      <c r="Z7764" s="1" t="s">
        <v>16775</v>
      </c>
      <c r="AA7764" t="s">
        <v>16776</v>
      </c>
      <c r="AB7764">
        <v>-171350</v>
      </c>
    </row>
    <row r="7765" spans="1:30" ht="409.5" x14ac:dyDescent="0.25">
      <c r="A7765">
        <f t="shared" ca="1" si="121"/>
        <v>18146</v>
      </c>
      <c r="B7765" t="s">
        <v>2046</v>
      </c>
      <c r="C7765" t="s">
        <v>80</v>
      </c>
      <c r="G7765">
        <v>0</v>
      </c>
      <c r="O7765" t="s">
        <v>33</v>
      </c>
      <c r="Y7765" t="s">
        <v>12519</v>
      </c>
      <c r="Z7765" s="1" t="s">
        <v>12520</v>
      </c>
      <c r="AA7765" t="s">
        <v>12521</v>
      </c>
      <c r="AB7765" t="s">
        <v>12522</v>
      </c>
      <c r="AC7765" t="s">
        <v>38</v>
      </c>
      <c r="AD7765">
        <v>98053</v>
      </c>
    </row>
    <row r="7766" spans="1:30" ht="409.5" x14ac:dyDescent="0.25">
      <c r="A7766">
        <f t="shared" ca="1" si="121"/>
        <v>11201</v>
      </c>
      <c r="B7766" t="s">
        <v>2046</v>
      </c>
      <c r="C7766" t="s">
        <v>80</v>
      </c>
      <c r="F7766" t="s">
        <v>658</v>
      </c>
      <c r="O7766" t="s">
        <v>33</v>
      </c>
      <c r="Y7766" t="s">
        <v>3955</v>
      </c>
      <c r="Z7766" s="1" t="s">
        <v>14704</v>
      </c>
      <c r="AA7766" t="s">
        <v>14705</v>
      </c>
      <c r="AB7766">
        <v>-160880</v>
      </c>
      <c r="AC7766" t="s">
        <v>102</v>
      </c>
      <c r="AD7766">
        <v>97205</v>
      </c>
    </row>
    <row r="7767" spans="1:30" x14ac:dyDescent="0.25">
      <c r="A7767">
        <f t="shared" ca="1" si="121"/>
        <v>15490</v>
      </c>
      <c r="B7767" t="s">
        <v>685</v>
      </c>
      <c r="C7767" t="s">
        <v>686</v>
      </c>
      <c r="F7767" t="s">
        <v>28495</v>
      </c>
      <c r="O7767" t="s">
        <v>33</v>
      </c>
      <c r="Y7767" t="s">
        <v>29870</v>
      </c>
      <c r="Z7767" t="s">
        <v>34309</v>
      </c>
      <c r="AA7767" t="s">
        <v>34299</v>
      </c>
      <c r="AB7767">
        <v>-160340</v>
      </c>
    </row>
    <row r="7768" spans="1:30" ht="409.5" x14ac:dyDescent="0.25">
      <c r="A7768">
        <f t="shared" ca="1" si="121"/>
        <v>13493</v>
      </c>
      <c r="B7768" t="s">
        <v>3712</v>
      </c>
      <c r="C7768" t="s">
        <v>16820</v>
      </c>
      <c r="F7768" t="s">
        <v>20250</v>
      </c>
      <c r="G7768">
        <v>0</v>
      </c>
      <c r="O7768" t="s">
        <v>33</v>
      </c>
      <c r="X7768" t="s">
        <v>34</v>
      </c>
      <c r="Y7768" t="s">
        <v>22790</v>
      </c>
      <c r="Z7768" s="1" t="s">
        <v>24411</v>
      </c>
      <c r="AA7768" t="s">
        <v>24027</v>
      </c>
      <c r="AB7768" t="s">
        <v>24412</v>
      </c>
      <c r="AC7768" t="s">
        <v>102</v>
      </c>
      <c r="AD7768">
        <v>97302</v>
      </c>
    </row>
    <row r="7769" spans="1:30" x14ac:dyDescent="0.25">
      <c r="A7769">
        <f t="shared" ca="1" si="121"/>
        <v>2849</v>
      </c>
      <c r="B7769" t="s">
        <v>124</v>
      </c>
      <c r="C7769" t="s">
        <v>45</v>
      </c>
      <c r="F7769" t="s">
        <v>5696</v>
      </c>
      <c r="O7769" t="s">
        <v>33</v>
      </c>
      <c r="Y7769" t="s">
        <v>5697</v>
      </c>
      <c r="Z7769" t="s">
        <v>5698</v>
      </c>
      <c r="AA7769" t="s">
        <v>5699</v>
      </c>
      <c r="AB7769">
        <v>-180108</v>
      </c>
      <c r="AC7769" t="s">
        <v>135</v>
      </c>
      <c r="AD7769">
        <v>55421</v>
      </c>
    </row>
    <row r="7770" spans="1:30" x14ac:dyDescent="0.25">
      <c r="A7770">
        <f t="shared" ca="1" si="121"/>
        <v>11273</v>
      </c>
      <c r="B7770" t="s">
        <v>739</v>
      </c>
      <c r="C7770" t="s">
        <v>686</v>
      </c>
      <c r="F7770" t="s">
        <v>25798</v>
      </c>
      <c r="O7770" t="s">
        <v>33</v>
      </c>
      <c r="X7770" t="s">
        <v>34</v>
      </c>
      <c r="Y7770" t="s">
        <v>25799</v>
      </c>
      <c r="Z7770" t="s">
        <v>29705</v>
      </c>
      <c r="AA7770" t="s">
        <v>29695</v>
      </c>
      <c r="AB7770">
        <v>-163501</v>
      </c>
    </row>
    <row r="7771" spans="1:30" x14ac:dyDescent="0.25">
      <c r="A7771">
        <f t="shared" ca="1" si="121"/>
        <v>3268</v>
      </c>
      <c r="B7771" t="s">
        <v>96</v>
      </c>
      <c r="C7771" t="s">
        <v>97</v>
      </c>
      <c r="F7771" t="s">
        <v>3440</v>
      </c>
      <c r="G7771">
        <v>0</v>
      </c>
      <c r="O7771" t="s">
        <v>33</v>
      </c>
      <c r="X7771" t="s">
        <v>34</v>
      </c>
      <c r="Y7771" t="s">
        <v>19635</v>
      </c>
      <c r="Z7771" t="s">
        <v>24979</v>
      </c>
      <c r="AA7771" t="s">
        <v>24980</v>
      </c>
      <c r="AB7771" t="s">
        <v>24981</v>
      </c>
      <c r="AC7771" t="s">
        <v>102</v>
      </c>
      <c r="AD7771">
        <v>97031</v>
      </c>
    </row>
    <row r="7772" spans="1:30" x14ac:dyDescent="0.25">
      <c r="A7772">
        <f t="shared" ca="1" si="121"/>
        <v>3557</v>
      </c>
      <c r="B7772" t="s">
        <v>79</v>
      </c>
      <c r="C7772" t="s">
        <v>80</v>
      </c>
      <c r="F7772" t="s">
        <v>1961</v>
      </c>
      <c r="O7772" t="s">
        <v>33</v>
      </c>
      <c r="Y7772" t="s">
        <v>27081</v>
      </c>
      <c r="Z7772" t="s">
        <v>27082</v>
      </c>
      <c r="AA7772" t="s">
        <v>27083</v>
      </c>
      <c r="AB7772">
        <v>-180349</v>
      </c>
      <c r="AC7772" t="s">
        <v>38</v>
      </c>
      <c r="AD7772">
        <v>98103</v>
      </c>
    </row>
    <row r="7773" spans="1:30" x14ac:dyDescent="0.25">
      <c r="A7773">
        <f t="shared" ca="1" si="121"/>
        <v>4619</v>
      </c>
      <c r="B7773" t="s">
        <v>739</v>
      </c>
      <c r="C7773" t="s">
        <v>686</v>
      </c>
      <c r="F7773" t="s">
        <v>29129</v>
      </c>
      <c r="O7773" t="s">
        <v>33</v>
      </c>
      <c r="Y7773" t="s">
        <v>21419</v>
      </c>
      <c r="Z7773" t="s">
        <v>29130</v>
      </c>
      <c r="AA7773" t="s">
        <v>29131</v>
      </c>
      <c r="AB7773">
        <v>-163121</v>
      </c>
      <c r="AC7773" t="s">
        <v>38</v>
      </c>
      <c r="AD7773">
        <v>98501</v>
      </c>
    </row>
    <row r="7774" spans="1:30" x14ac:dyDescent="0.25">
      <c r="A7774">
        <f t="shared" ca="1" si="121"/>
        <v>17736</v>
      </c>
      <c r="B7774" t="s">
        <v>73</v>
      </c>
      <c r="C7774" t="s">
        <v>74</v>
      </c>
      <c r="F7774" t="s">
        <v>4947</v>
      </c>
      <c r="G7774">
        <v>0</v>
      </c>
      <c r="O7774" t="s">
        <v>33</v>
      </c>
      <c r="Y7774" t="s">
        <v>3152</v>
      </c>
      <c r="Z7774" t="s">
        <v>36839</v>
      </c>
      <c r="AA7774" t="s">
        <v>36837</v>
      </c>
      <c r="AB7774" t="s">
        <v>36840</v>
      </c>
    </row>
    <row r="7775" spans="1:30" x14ac:dyDescent="0.25">
      <c r="A7775">
        <f t="shared" ca="1" si="121"/>
        <v>17007</v>
      </c>
      <c r="B7775" t="s">
        <v>773</v>
      </c>
      <c r="C7775" t="s">
        <v>80</v>
      </c>
      <c r="F7775" t="s">
        <v>16730</v>
      </c>
      <c r="G7775">
        <v>0</v>
      </c>
      <c r="O7775" t="s">
        <v>33</v>
      </c>
      <c r="X7775" t="s">
        <v>34</v>
      </c>
      <c r="Y7775" t="s">
        <v>19381</v>
      </c>
      <c r="Z7775" t="s">
        <v>19382</v>
      </c>
      <c r="AA7775" t="s">
        <v>19382</v>
      </c>
      <c r="AB7775" t="s">
        <v>19383</v>
      </c>
      <c r="AC7775" t="s">
        <v>38</v>
      </c>
      <c r="AD7775">
        <v>98372</v>
      </c>
    </row>
    <row r="7776" spans="1:30" x14ac:dyDescent="0.25">
      <c r="A7776">
        <f t="shared" ca="1" si="121"/>
        <v>12151</v>
      </c>
      <c r="B7776" t="s">
        <v>788</v>
      </c>
      <c r="C7776" t="s">
        <v>45</v>
      </c>
      <c r="F7776" t="s">
        <v>789</v>
      </c>
      <c r="G7776">
        <v>0</v>
      </c>
      <c r="O7776" t="s">
        <v>1200</v>
      </c>
      <c r="X7776" t="s">
        <v>34</v>
      </c>
      <c r="Y7776" t="s">
        <v>790</v>
      </c>
      <c r="Z7776" t="s">
        <v>29182</v>
      </c>
      <c r="AA7776" t="s">
        <v>29183</v>
      </c>
      <c r="AB7776" t="s">
        <v>29184</v>
      </c>
      <c r="AC7776" t="s">
        <v>38</v>
      </c>
      <c r="AD7776">
        <v>98520</v>
      </c>
    </row>
    <row r="7777" spans="1:30" x14ac:dyDescent="0.25">
      <c r="A7777">
        <f t="shared" ca="1" si="121"/>
        <v>11352</v>
      </c>
      <c r="B7777" t="s">
        <v>739</v>
      </c>
      <c r="C7777" t="s">
        <v>686</v>
      </c>
      <c r="F7777" t="s">
        <v>8769</v>
      </c>
      <c r="O7777" t="s">
        <v>33</v>
      </c>
      <c r="Y7777" t="s">
        <v>8770</v>
      </c>
      <c r="Z7777" t="s">
        <v>30359</v>
      </c>
      <c r="AA7777" t="s">
        <v>30353</v>
      </c>
      <c r="AB7777">
        <v>-161632</v>
      </c>
      <c r="AC7777" t="s">
        <v>102</v>
      </c>
      <c r="AD7777">
        <v>97015</v>
      </c>
    </row>
    <row r="7778" spans="1:30" ht="409.5" x14ac:dyDescent="0.25">
      <c r="A7778">
        <f t="shared" ca="1" si="121"/>
        <v>8499</v>
      </c>
      <c r="B7778" t="s">
        <v>96</v>
      </c>
      <c r="C7778" t="s">
        <v>97</v>
      </c>
      <c r="F7778" t="s">
        <v>160</v>
      </c>
      <c r="O7778" t="s">
        <v>33</v>
      </c>
      <c r="X7778" t="s">
        <v>34</v>
      </c>
      <c r="Y7778" t="s">
        <v>5613</v>
      </c>
      <c r="Z7778" s="1" t="s">
        <v>5614</v>
      </c>
      <c r="AA7778" t="s">
        <v>5615</v>
      </c>
      <c r="AB7778">
        <v>-161297</v>
      </c>
      <c r="AC7778" t="s">
        <v>38</v>
      </c>
      <c r="AD7778">
        <v>98502</v>
      </c>
    </row>
    <row r="7779" spans="1:30" ht="345" x14ac:dyDescent="0.25">
      <c r="A7779">
        <f t="shared" ca="1" si="121"/>
        <v>20</v>
      </c>
      <c r="B7779" t="s">
        <v>685</v>
      </c>
      <c r="C7779" t="s">
        <v>686</v>
      </c>
      <c r="F7779" t="s">
        <v>28495</v>
      </c>
      <c r="O7779" t="s">
        <v>33</v>
      </c>
      <c r="Y7779" t="s">
        <v>29870</v>
      </c>
      <c r="Z7779" s="1" t="s">
        <v>34553</v>
      </c>
      <c r="AA7779" t="s">
        <v>34436</v>
      </c>
      <c r="AB7779">
        <v>-163564</v>
      </c>
    </row>
    <row r="7780" spans="1:30" ht="409.5" x14ac:dyDescent="0.25">
      <c r="A7780">
        <f t="shared" ca="1" si="121"/>
        <v>8748</v>
      </c>
      <c r="B7780" t="s">
        <v>2046</v>
      </c>
      <c r="C7780" t="s">
        <v>80</v>
      </c>
      <c r="F7780" t="s">
        <v>10757</v>
      </c>
      <c r="G7780">
        <v>0</v>
      </c>
      <c r="O7780" t="s">
        <v>33</v>
      </c>
      <c r="Y7780" t="s">
        <v>12546</v>
      </c>
      <c r="Z7780" s="1" t="s">
        <v>12547</v>
      </c>
      <c r="AA7780" t="s">
        <v>12548</v>
      </c>
      <c r="AB7780" t="s">
        <v>12549</v>
      </c>
      <c r="AC7780" t="s">
        <v>38</v>
      </c>
      <c r="AD7780">
        <v>98424</v>
      </c>
    </row>
    <row r="7781" spans="1:30" ht="409.5" x14ac:dyDescent="0.25">
      <c r="A7781">
        <f t="shared" ca="1" si="121"/>
        <v>3549</v>
      </c>
      <c r="B7781" t="s">
        <v>677</v>
      </c>
      <c r="C7781" t="s">
        <v>80</v>
      </c>
      <c r="F7781" t="s">
        <v>2153</v>
      </c>
      <c r="O7781" t="s">
        <v>33</v>
      </c>
      <c r="Y7781" t="s">
        <v>2154</v>
      </c>
      <c r="Z7781" s="1" t="s">
        <v>10693</v>
      </c>
      <c r="AA7781" t="s">
        <v>10694</v>
      </c>
      <c r="AB7781">
        <v>-161284</v>
      </c>
      <c r="AC7781" t="s">
        <v>38</v>
      </c>
      <c r="AD7781">
        <v>98501</v>
      </c>
    </row>
    <row r="7782" spans="1:30" ht="409.5" x14ac:dyDescent="0.25">
      <c r="A7782">
        <f t="shared" ca="1" si="121"/>
        <v>7579</v>
      </c>
      <c r="B7782" t="s">
        <v>96</v>
      </c>
      <c r="C7782" t="s">
        <v>97</v>
      </c>
      <c r="O7782" t="s">
        <v>33</v>
      </c>
      <c r="X7782" t="s">
        <v>34</v>
      </c>
      <c r="Y7782" t="s">
        <v>19945</v>
      </c>
      <c r="Z7782" s="1" t="s">
        <v>25234</v>
      </c>
      <c r="AA7782" t="s">
        <v>25235</v>
      </c>
      <c r="AB7782">
        <v>-173026</v>
      </c>
    </row>
    <row r="7783" spans="1:30" ht="150" x14ac:dyDescent="0.25">
      <c r="A7783">
        <f t="shared" ca="1" si="121"/>
        <v>11940</v>
      </c>
      <c r="B7783" t="s">
        <v>2046</v>
      </c>
      <c r="C7783" t="s">
        <v>80</v>
      </c>
      <c r="F7783" t="s">
        <v>14141</v>
      </c>
      <c r="O7783" t="s">
        <v>33</v>
      </c>
      <c r="Y7783" t="s">
        <v>14142</v>
      </c>
      <c r="Z7783" t="s">
        <v>18340</v>
      </c>
      <c r="AA7783" s="1" t="s">
        <v>18341</v>
      </c>
      <c r="AB7783">
        <v>-161802</v>
      </c>
      <c r="AC7783" t="s">
        <v>38</v>
      </c>
      <c r="AD7783">
        <v>98040</v>
      </c>
    </row>
    <row r="7784" spans="1:30" ht="405" x14ac:dyDescent="0.25">
      <c r="A7784">
        <f t="shared" ca="1" si="121"/>
        <v>66</v>
      </c>
      <c r="B7784" t="s">
        <v>3712</v>
      </c>
      <c r="C7784" t="s">
        <v>16820</v>
      </c>
      <c r="F7784" t="s">
        <v>20250</v>
      </c>
      <c r="G7784">
        <v>0</v>
      </c>
      <c r="O7784" t="s">
        <v>63</v>
      </c>
      <c r="X7784" t="s">
        <v>34</v>
      </c>
      <c r="Y7784" t="s">
        <v>22656</v>
      </c>
      <c r="Z7784" s="1" t="s">
        <v>24614</v>
      </c>
      <c r="AA7784" t="s">
        <v>24027</v>
      </c>
      <c r="AB7784" t="s">
        <v>24615</v>
      </c>
      <c r="AC7784" t="s">
        <v>102</v>
      </c>
      <c r="AD7784">
        <v>97302</v>
      </c>
    </row>
    <row r="7785" spans="1:30" x14ac:dyDescent="0.25">
      <c r="A7785">
        <f t="shared" ca="1" si="121"/>
        <v>5217</v>
      </c>
      <c r="B7785" t="s">
        <v>2046</v>
      </c>
      <c r="C7785" t="s">
        <v>80</v>
      </c>
      <c r="F7785" t="s">
        <v>908</v>
      </c>
      <c r="G7785">
        <v>0</v>
      </c>
      <c r="O7785" t="s">
        <v>33</v>
      </c>
      <c r="Y7785" t="s">
        <v>7188</v>
      </c>
      <c r="Z7785" t="s">
        <v>7189</v>
      </c>
      <c r="AA7785" t="s">
        <v>7190</v>
      </c>
      <c r="AB7785" t="s">
        <v>7191</v>
      </c>
      <c r="AC7785" t="s">
        <v>102</v>
      </c>
      <c r="AD7785">
        <v>97301</v>
      </c>
    </row>
    <row r="7786" spans="1:30" x14ac:dyDescent="0.25">
      <c r="A7786">
        <f t="shared" ca="1" si="121"/>
        <v>6866</v>
      </c>
      <c r="B7786" t="s">
        <v>739</v>
      </c>
      <c r="C7786" t="s">
        <v>686</v>
      </c>
      <c r="F7786" t="s">
        <v>3051</v>
      </c>
      <c r="G7786">
        <v>0</v>
      </c>
      <c r="O7786" t="s">
        <v>33</v>
      </c>
      <c r="Y7786" t="s">
        <v>29246</v>
      </c>
      <c r="Z7786" t="s">
        <v>30487</v>
      </c>
      <c r="AA7786" t="s">
        <v>30459</v>
      </c>
      <c r="AB7786" t="s">
        <v>30488</v>
      </c>
      <c r="AC7786" t="s">
        <v>38</v>
      </c>
      <c r="AD7786">
        <v>98503</v>
      </c>
    </row>
    <row r="7787" spans="1:30" x14ac:dyDescent="0.25">
      <c r="A7787">
        <f t="shared" ca="1" si="121"/>
        <v>13214</v>
      </c>
      <c r="B7787" t="s">
        <v>1203</v>
      </c>
      <c r="C7787" t="s">
        <v>45</v>
      </c>
      <c r="G7787">
        <v>0</v>
      </c>
      <c r="O7787" t="s">
        <v>33</v>
      </c>
      <c r="X7787" t="s">
        <v>34</v>
      </c>
      <c r="Y7787" t="s">
        <v>21029</v>
      </c>
      <c r="Z7787" t="s">
        <v>21030</v>
      </c>
      <c r="AA7787" t="s">
        <v>2406</v>
      </c>
      <c r="AB7787" t="s">
        <v>21031</v>
      </c>
    </row>
    <row r="7788" spans="1:30" x14ac:dyDescent="0.25">
      <c r="A7788">
        <f t="shared" ca="1" si="121"/>
        <v>17131</v>
      </c>
      <c r="B7788" t="s">
        <v>2046</v>
      </c>
      <c r="C7788" t="s">
        <v>80</v>
      </c>
      <c r="F7788" t="s">
        <v>13098</v>
      </c>
      <c r="O7788" t="s">
        <v>33</v>
      </c>
      <c r="Y7788" t="s">
        <v>13099</v>
      </c>
      <c r="Z7788" t="s">
        <v>13100</v>
      </c>
      <c r="AA7788" t="s">
        <v>13101</v>
      </c>
      <c r="AB7788">
        <v>-173146</v>
      </c>
      <c r="AC7788" t="s">
        <v>38</v>
      </c>
      <c r="AD7788">
        <v>98155</v>
      </c>
    </row>
    <row r="7789" spans="1:30" ht="409.5" x14ac:dyDescent="0.25">
      <c r="A7789">
        <f t="shared" ca="1" si="121"/>
        <v>5030</v>
      </c>
      <c r="B7789" t="s">
        <v>230</v>
      </c>
      <c r="C7789" t="s">
        <v>45</v>
      </c>
      <c r="O7789" t="s">
        <v>33</v>
      </c>
      <c r="X7789" t="s">
        <v>34</v>
      </c>
      <c r="Y7789" t="s">
        <v>22317</v>
      </c>
      <c r="Z7789" s="1" t="s">
        <v>23269</v>
      </c>
      <c r="AA7789" t="s">
        <v>22580</v>
      </c>
      <c r="AB7789">
        <v>-171532</v>
      </c>
    </row>
    <row r="7790" spans="1:30" ht="409.5" x14ac:dyDescent="0.25">
      <c r="A7790">
        <f t="shared" ca="1" si="121"/>
        <v>10833</v>
      </c>
      <c r="B7790" t="s">
        <v>68</v>
      </c>
      <c r="C7790" t="s">
        <v>45</v>
      </c>
      <c r="F7790" t="s">
        <v>29335</v>
      </c>
      <c r="O7790" t="s">
        <v>33</v>
      </c>
      <c r="W7790">
        <v>15</v>
      </c>
      <c r="X7790" t="s">
        <v>34</v>
      </c>
      <c r="Y7790" t="s">
        <v>29336</v>
      </c>
      <c r="Z7790" s="1" t="s">
        <v>32772</v>
      </c>
      <c r="AA7790" t="s">
        <v>32762</v>
      </c>
      <c r="AB7790">
        <v>-181382</v>
      </c>
      <c r="AC7790" t="s">
        <v>38</v>
      </c>
      <c r="AD7790">
        <v>98807</v>
      </c>
    </row>
    <row r="7791" spans="1:30" x14ac:dyDescent="0.25">
      <c r="A7791">
        <f t="shared" ca="1" si="121"/>
        <v>12225</v>
      </c>
      <c r="B7791" t="s">
        <v>30</v>
      </c>
      <c r="C7791" t="s">
        <v>31</v>
      </c>
      <c r="F7791" t="s">
        <v>160</v>
      </c>
      <c r="O7791" t="s">
        <v>33</v>
      </c>
      <c r="X7791" t="s">
        <v>34</v>
      </c>
      <c r="Y7791" t="s">
        <v>3018</v>
      </c>
      <c r="Z7791" t="s">
        <v>3019</v>
      </c>
      <c r="AA7791" t="s">
        <v>3019</v>
      </c>
      <c r="AB7791">
        <v>-170089</v>
      </c>
      <c r="AC7791" t="s">
        <v>38</v>
      </c>
      <c r="AD7791">
        <v>98908</v>
      </c>
    </row>
    <row r="7792" spans="1:30" ht="409.5" x14ac:dyDescent="0.25">
      <c r="A7792">
        <f t="shared" ca="1" si="121"/>
        <v>9963</v>
      </c>
      <c r="B7792" t="s">
        <v>96</v>
      </c>
      <c r="C7792" t="s">
        <v>97</v>
      </c>
      <c r="F7792" t="s">
        <v>2939</v>
      </c>
      <c r="O7792" t="s">
        <v>33</v>
      </c>
      <c r="X7792" t="s">
        <v>34</v>
      </c>
      <c r="Y7792" t="s">
        <v>2940</v>
      </c>
      <c r="Z7792" s="1" t="s">
        <v>32472</v>
      </c>
      <c r="AA7792" t="s">
        <v>32473</v>
      </c>
      <c r="AB7792">
        <v>-163288</v>
      </c>
      <c r="AC7792" t="s">
        <v>38</v>
      </c>
      <c r="AD7792">
        <v>99362</v>
      </c>
    </row>
    <row r="7793" spans="1:30" x14ac:dyDescent="0.25">
      <c r="A7793">
        <f t="shared" ca="1" si="121"/>
        <v>16882</v>
      </c>
      <c r="B7793" t="s">
        <v>489</v>
      </c>
      <c r="C7793" t="s">
        <v>45</v>
      </c>
      <c r="O7793" t="s">
        <v>33</v>
      </c>
      <c r="Y7793" t="s">
        <v>2398</v>
      </c>
      <c r="Z7793" t="s">
        <v>2399</v>
      </c>
      <c r="AA7793" t="s">
        <v>2400</v>
      </c>
      <c r="AB7793">
        <v>-160302</v>
      </c>
    </row>
    <row r="7794" spans="1:30" ht="409.5" x14ac:dyDescent="0.25">
      <c r="A7794">
        <f t="shared" ca="1" si="121"/>
        <v>14300</v>
      </c>
      <c r="B7794" t="s">
        <v>68</v>
      </c>
      <c r="C7794" t="s">
        <v>45</v>
      </c>
      <c r="F7794" s="1" t="s">
        <v>459</v>
      </c>
      <c r="N7794" t="s">
        <v>2688</v>
      </c>
      <c r="O7794" t="s">
        <v>33</v>
      </c>
      <c r="W7794">
        <v>30</v>
      </c>
      <c r="X7794" t="s">
        <v>34</v>
      </c>
      <c r="Y7794" t="s">
        <v>25734</v>
      </c>
      <c r="Z7794" s="1" t="s">
        <v>31369</v>
      </c>
      <c r="AA7794" t="s">
        <v>31370</v>
      </c>
      <c r="AB7794">
        <v>-163616</v>
      </c>
      <c r="AC7794" t="s">
        <v>38</v>
      </c>
      <c r="AD7794">
        <v>98119</v>
      </c>
    </row>
    <row r="7795" spans="1:30" x14ac:dyDescent="0.25">
      <c r="A7795">
        <f t="shared" ca="1" si="121"/>
        <v>4136</v>
      </c>
      <c r="B7795" t="s">
        <v>107</v>
      </c>
      <c r="C7795" t="s">
        <v>108</v>
      </c>
      <c r="F7795" t="s">
        <v>38312</v>
      </c>
      <c r="G7795">
        <v>0</v>
      </c>
      <c r="O7795" t="s">
        <v>33</v>
      </c>
      <c r="X7795" t="s">
        <v>34</v>
      </c>
      <c r="Y7795" t="s">
        <v>38313</v>
      </c>
      <c r="Z7795" t="s">
        <v>38314</v>
      </c>
      <c r="AA7795" t="s">
        <v>38315</v>
      </c>
      <c r="AB7795" t="s">
        <v>38316</v>
      </c>
      <c r="AC7795" t="s">
        <v>38</v>
      </c>
      <c r="AD7795">
        <v>99156</v>
      </c>
    </row>
    <row r="7796" spans="1:30" x14ac:dyDescent="0.25">
      <c r="A7796">
        <f t="shared" ca="1" si="121"/>
        <v>3316</v>
      </c>
      <c r="B7796" t="s">
        <v>2046</v>
      </c>
      <c r="C7796" t="s">
        <v>80</v>
      </c>
      <c r="F7796" t="s">
        <v>6796</v>
      </c>
      <c r="O7796" t="s">
        <v>33</v>
      </c>
      <c r="Y7796" t="s">
        <v>6797</v>
      </c>
      <c r="Z7796" t="s">
        <v>13773</v>
      </c>
      <c r="AA7796" t="s">
        <v>13764</v>
      </c>
      <c r="AB7796">
        <v>-181182</v>
      </c>
      <c r="AC7796" t="s">
        <v>38</v>
      </c>
      <c r="AD7796">
        <v>98499</v>
      </c>
    </row>
    <row r="7797" spans="1:30" x14ac:dyDescent="0.25">
      <c r="A7797">
        <f t="shared" ca="1" si="121"/>
        <v>3559</v>
      </c>
      <c r="B7797" t="s">
        <v>685</v>
      </c>
      <c r="C7797" t="s">
        <v>686</v>
      </c>
      <c r="F7797" t="s">
        <v>34506</v>
      </c>
      <c r="G7797">
        <v>0</v>
      </c>
      <c r="O7797" t="s">
        <v>33</v>
      </c>
      <c r="Y7797" t="s">
        <v>34507</v>
      </c>
      <c r="Z7797" t="s">
        <v>34508</v>
      </c>
      <c r="AA7797" t="s">
        <v>34436</v>
      </c>
      <c r="AB7797" t="s">
        <v>34509</v>
      </c>
      <c r="AC7797" t="s">
        <v>38</v>
      </c>
      <c r="AD7797">
        <v>98271</v>
      </c>
    </row>
    <row r="7798" spans="1:30" ht="409.5" x14ac:dyDescent="0.25">
      <c r="A7798">
        <f t="shared" ca="1" si="121"/>
        <v>8511</v>
      </c>
      <c r="B7798" t="s">
        <v>2046</v>
      </c>
      <c r="C7798" t="s">
        <v>80</v>
      </c>
      <c r="F7798" t="s">
        <v>1024</v>
      </c>
      <c r="G7798">
        <v>0</v>
      </c>
      <c r="O7798" t="s">
        <v>33</v>
      </c>
      <c r="Y7798" t="s">
        <v>1025</v>
      </c>
      <c r="Z7798" s="1" t="s">
        <v>8019</v>
      </c>
      <c r="AA7798" t="s">
        <v>8020</v>
      </c>
      <c r="AB7798" t="s">
        <v>8021</v>
      </c>
      <c r="AC7798" t="s">
        <v>102</v>
      </c>
      <c r="AD7798">
        <v>97219</v>
      </c>
    </row>
    <row r="7799" spans="1:30" x14ac:dyDescent="0.25">
      <c r="A7799">
        <f t="shared" ca="1" si="121"/>
        <v>3120</v>
      </c>
      <c r="B7799" t="s">
        <v>96</v>
      </c>
      <c r="C7799" t="s">
        <v>97</v>
      </c>
      <c r="F7799" t="s">
        <v>3308</v>
      </c>
      <c r="G7799">
        <v>0</v>
      </c>
      <c r="O7799" t="s">
        <v>33</v>
      </c>
      <c r="X7799" t="s">
        <v>34</v>
      </c>
      <c r="Y7799" t="s">
        <v>3370</v>
      </c>
      <c r="Z7799" t="s">
        <v>39504</v>
      </c>
      <c r="AA7799" t="s">
        <v>39505</v>
      </c>
      <c r="AB7799" t="s">
        <v>39506</v>
      </c>
    </row>
    <row r="7800" spans="1:30" x14ac:dyDescent="0.25">
      <c r="A7800">
        <f t="shared" ca="1" si="121"/>
        <v>7874</v>
      </c>
      <c r="B7800" t="s">
        <v>739</v>
      </c>
      <c r="C7800" t="s">
        <v>686</v>
      </c>
      <c r="F7800" t="s">
        <v>2112</v>
      </c>
      <c r="O7800" t="s">
        <v>33</v>
      </c>
      <c r="Y7800" t="s">
        <v>17003</v>
      </c>
      <c r="Z7800" t="s">
        <v>30380</v>
      </c>
      <c r="AA7800" t="s">
        <v>30378</v>
      </c>
      <c r="AB7800">
        <v>-180620</v>
      </c>
      <c r="AC7800" t="s">
        <v>38</v>
      </c>
      <c r="AD7800">
        <v>98531</v>
      </c>
    </row>
    <row r="7801" spans="1:30" ht="409.5" x14ac:dyDescent="0.25">
      <c r="A7801">
        <f t="shared" ca="1" si="121"/>
        <v>15748</v>
      </c>
      <c r="B7801" t="s">
        <v>334</v>
      </c>
      <c r="C7801" t="s">
        <v>45</v>
      </c>
      <c r="F7801" t="s">
        <v>20250</v>
      </c>
      <c r="O7801" t="s">
        <v>33</v>
      </c>
      <c r="X7801" t="s">
        <v>34</v>
      </c>
      <c r="Y7801" t="s">
        <v>22656</v>
      </c>
      <c r="Z7801" s="1" t="s">
        <v>23198</v>
      </c>
      <c r="AA7801" t="s">
        <v>22580</v>
      </c>
      <c r="AB7801">
        <v>-171032</v>
      </c>
      <c r="AC7801" t="s">
        <v>102</v>
      </c>
      <c r="AD7801">
        <v>97302</v>
      </c>
    </row>
    <row r="7802" spans="1:30" x14ac:dyDescent="0.25">
      <c r="A7802">
        <f t="shared" ca="1" si="121"/>
        <v>3859</v>
      </c>
      <c r="B7802" t="s">
        <v>2046</v>
      </c>
      <c r="C7802" t="s">
        <v>80</v>
      </c>
      <c r="F7802" t="s">
        <v>14487</v>
      </c>
      <c r="O7802" t="s">
        <v>33</v>
      </c>
      <c r="Y7802" t="s">
        <v>14488</v>
      </c>
      <c r="Z7802" t="s">
        <v>14489</v>
      </c>
      <c r="AA7802" t="s">
        <v>14490</v>
      </c>
      <c r="AB7802">
        <v>-181614</v>
      </c>
      <c r="AC7802" t="s">
        <v>1410</v>
      </c>
      <c r="AD7802">
        <v>30004</v>
      </c>
    </row>
    <row r="7803" spans="1:30" x14ac:dyDescent="0.25">
      <c r="A7803">
        <f t="shared" ca="1" si="121"/>
        <v>13318</v>
      </c>
      <c r="B7803" t="s">
        <v>677</v>
      </c>
      <c r="C7803" t="s">
        <v>80</v>
      </c>
      <c r="F7803" t="s">
        <v>3047</v>
      </c>
      <c r="G7803">
        <v>0</v>
      </c>
      <c r="O7803" t="s">
        <v>33</v>
      </c>
      <c r="Y7803" t="s">
        <v>8313</v>
      </c>
      <c r="Z7803" t="s">
        <v>8314</v>
      </c>
      <c r="AA7803" t="s">
        <v>8315</v>
      </c>
      <c r="AB7803" t="s">
        <v>8316</v>
      </c>
      <c r="AC7803" t="s">
        <v>38</v>
      </c>
      <c r="AD7803">
        <v>98516</v>
      </c>
    </row>
    <row r="7804" spans="1:30" ht="409.5" x14ac:dyDescent="0.25">
      <c r="A7804">
        <f t="shared" ca="1" si="121"/>
        <v>2547</v>
      </c>
      <c r="B7804" t="s">
        <v>739</v>
      </c>
      <c r="C7804" t="s">
        <v>686</v>
      </c>
      <c r="F7804" t="s">
        <v>3300</v>
      </c>
      <c r="G7804">
        <v>0</v>
      </c>
      <c r="O7804" t="s">
        <v>33</v>
      </c>
      <c r="Y7804" t="s">
        <v>3301</v>
      </c>
      <c r="Z7804" s="1" t="s">
        <v>29660</v>
      </c>
      <c r="AA7804" t="s">
        <v>29661</v>
      </c>
      <c r="AB7804" t="s">
        <v>29662</v>
      </c>
      <c r="AC7804" t="s">
        <v>38</v>
      </c>
      <c r="AD7804">
        <v>98503</v>
      </c>
    </row>
    <row r="7805" spans="1:30" x14ac:dyDescent="0.25">
      <c r="A7805">
        <f t="shared" ca="1" si="121"/>
        <v>12825</v>
      </c>
      <c r="B7805" t="s">
        <v>73</v>
      </c>
      <c r="C7805" t="s">
        <v>74</v>
      </c>
      <c r="F7805" t="s">
        <v>3176</v>
      </c>
      <c r="G7805">
        <v>0</v>
      </c>
      <c r="O7805" t="s">
        <v>33</v>
      </c>
      <c r="Y7805" t="s">
        <v>36807</v>
      </c>
      <c r="Z7805" t="s">
        <v>36900</v>
      </c>
      <c r="AA7805" t="s">
        <v>36869</v>
      </c>
      <c r="AB7805" t="s">
        <v>36901</v>
      </c>
    </row>
    <row r="7806" spans="1:30" x14ac:dyDescent="0.25">
      <c r="A7806">
        <f t="shared" ca="1" si="121"/>
        <v>19231</v>
      </c>
      <c r="B7806" t="s">
        <v>677</v>
      </c>
      <c r="C7806" t="s">
        <v>80</v>
      </c>
      <c r="F7806" t="s">
        <v>1268</v>
      </c>
      <c r="G7806">
        <v>0</v>
      </c>
      <c r="O7806" t="s">
        <v>155</v>
      </c>
      <c r="X7806" t="s">
        <v>34</v>
      </c>
      <c r="Y7806" t="s">
        <v>1269</v>
      </c>
      <c r="Z7806" t="s">
        <v>1270</v>
      </c>
      <c r="AA7806" t="s">
        <v>1271</v>
      </c>
      <c r="AB7806" t="s">
        <v>1272</v>
      </c>
      <c r="AC7806" t="s">
        <v>38</v>
      </c>
      <c r="AD7806">
        <v>98444</v>
      </c>
    </row>
    <row r="7807" spans="1:30" x14ac:dyDescent="0.25">
      <c r="A7807">
        <f t="shared" ca="1" si="121"/>
        <v>3470</v>
      </c>
      <c r="B7807" t="s">
        <v>2046</v>
      </c>
      <c r="C7807" t="s">
        <v>80</v>
      </c>
      <c r="F7807" t="s">
        <v>6088</v>
      </c>
      <c r="O7807" t="s">
        <v>33</v>
      </c>
      <c r="Y7807" t="s">
        <v>6089</v>
      </c>
      <c r="Z7807" t="s">
        <v>15496</v>
      </c>
      <c r="AA7807" t="s">
        <v>15497</v>
      </c>
      <c r="AB7807">
        <v>-171763</v>
      </c>
      <c r="AC7807" t="s">
        <v>38</v>
      </c>
      <c r="AD7807">
        <v>98007</v>
      </c>
    </row>
    <row r="7808" spans="1:30" ht="409.5" x14ac:dyDescent="0.25">
      <c r="A7808">
        <f t="shared" ca="1" si="121"/>
        <v>9938</v>
      </c>
      <c r="B7808" t="s">
        <v>73</v>
      </c>
      <c r="C7808" t="s">
        <v>74</v>
      </c>
      <c r="F7808" t="s">
        <v>3064</v>
      </c>
      <c r="O7808" t="s">
        <v>63</v>
      </c>
      <c r="X7808" t="s">
        <v>34</v>
      </c>
      <c r="Y7808" t="s">
        <v>40941</v>
      </c>
      <c r="Z7808" s="1" t="s">
        <v>40942</v>
      </c>
      <c r="AA7808" t="s">
        <v>40943</v>
      </c>
      <c r="AB7808">
        <v>-162091</v>
      </c>
      <c r="AC7808" t="s">
        <v>38</v>
      </c>
      <c r="AD7808">
        <v>98201</v>
      </c>
    </row>
    <row r="7809" spans="1:30" x14ac:dyDescent="0.25">
      <c r="A7809">
        <f t="shared" ca="1" si="121"/>
        <v>11333</v>
      </c>
      <c r="B7809" t="s">
        <v>685</v>
      </c>
      <c r="C7809" t="s">
        <v>686</v>
      </c>
      <c r="F7809" t="s">
        <v>3160</v>
      </c>
      <c r="G7809">
        <v>0</v>
      </c>
      <c r="O7809" t="s">
        <v>33</v>
      </c>
      <c r="Y7809" t="s">
        <v>28478</v>
      </c>
      <c r="Z7809" t="s">
        <v>34666</v>
      </c>
      <c r="AA7809" t="s">
        <v>34667</v>
      </c>
      <c r="AB7809" t="s">
        <v>34668</v>
      </c>
      <c r="AC7809" t="s">
        <v>38</v>
      </c>
      <c r="AD7809">
        <v>98506</v>
      </c>
    </row>
    <row r="7810" spans="1:30" x14ac:dyDescent="0.25">
      <c r="A7810">
        <f t="shared" ref="A7810:A7873" ca="1" si="122">RANDBETWEEN(1,20000)</f>
        <v>16142</v>
      </c>
      <c r="B7810" t="s">
        <v>96</v>
      </c>
      <c r="C7810" t="s">
        <v>97</v>
      </c>
      <c r="F7810" t="s">
        <v>209</v>
      </c>
      <c r="O7810" t="s">
        <v>33</v>
      </c>
      <c r="X7810" t="s">
        <v>34</v>
      </c>
      <c r="Y7810" t="s">
        <v>210</v>
      </c>
      <c r="Z7810" t="s">
        <v>211</v>
      </c>
      <c r="AA7810" t="s">
        <v>212</v>
      </c>
      <c r="AB7810">
        <v>-160555</v>
      </c>
      <c r="AC7810" t="s">
        <v>38</v>
      </c>
      <c r="AD7810">
        <v>98390</v>
      </c>
    </row>
    <row r="7811" spans="1:30" x14ac:dyDescent="0.25">
      <c r="A7811">
        <f t="shared" ca="1" si="122"/>
        <v>17401</v>
      </c>
      <c r="B7811" t="s">
        <v>677</v>
      </c>
      <c r="C7811" t="s">
        <v>80</v>
      </c>
      <c r="F7811" t="s">
        <v>6340</v>
      </c>
      <c r="G7811">
        <v>0</v>
      </c>
      <c r="O7811" t="s">
        <v>33</v>
      </c>
      <c r="Y7811" t="s">
        <v>37310</v>
      </c>
      <c r="Z7811" t="s">
        <v>37311</v>
      </c>
      <c r="AA7811" t="s">
        <v>37312</v>
      </c>
      <c r="AB7811" t="s">
        <v>37313</v>
      </c>
      <c r="AC7811" t="s">
        <v>38</v>
      </c>
      <c r="AD7811">
        <v>99201</v>
      </c>
    </row>
    <row r="7812" spans="1:30" ht="409.5" x14ac:dyDescent="0.25">
      <c r="A7812">
        <f t="shared" ca="1" si="122"/>
        <v>9877</v>
      </c>
      <c r="B7812" t="s">
        <v>2046</v>
      </c>
      <c r="C7812" t="s">
        <v>80</v>
      </c>
      <c r="F7812" t="s">
        <v>10198</v>
      </c>
      <c r="O7812" t="s">
        <v>33</v>
      </c>
      <c r="Y7812" t="s">
        <v>10318</v>
      </c>
      <c r="Z7812" s="1" t="s">
        <v>10319</v>
      </c>
      <c r="AA7812" t="s">
        <v>10313</v>
      </c>
      <c r="AB7812">
        <v>-180506</v>
      </c>
      <c r="AC7812" t="s">
        <v>102</v>
      </c>
      <c r="AD7812">
        <v>97204</v>
      </c>
    </row>
    <row r="7813" spans="1:30" ht="409.5" x14ac:dyDescent="0.25">
      <c r="A7813">
        <f t="shared" ca="1" si="122"/>
        <v>15661</v>
      </c>
      <c r="B7813" t="s">
        <v>124</v>
      </c>
      <c r="C7813" t="s">
        <v>45</v>
      </c>
      <c r="G7813">
        <v>0</v>
      </c>
      <c r="O7813" t="s">
        <v>33</v>
      </c>
      <c r="X7813" t="s">
        <v>34</v>
      </c>
      <c r="Y7813" t="s">
        <v>22676</v>
      </c>
      <c r="Z7813" s="1" t="s">
        <v>22677</v>
      </c>
      <c r="AA7813" t="s">
        <v>22580</v>
      </c>
      <c r="AB7813" t="s">
        <v>22678</v>
      </c>
      <c r="AC7813" t="s">
        <v>102</v>
      </c>
      <c r="AD7813">
        <v>97302</v>
      </c>
    </row>
    <row r="7814" spans="1:30" x14ac:dyDescent="0.25">
      <c r="A7814">
        <f t="shared" ca="1" si="122"/>
        <v>16979</v>
      </c>
      <c r="B7814" t="s">
        <v>739</v>
      </c>
      <c r="C7814" t="s">
        <v>686</v>
      </c>
      <c r="F7814" t="s">
        <v>4924</v>
      </c>
      <c r="O7814" t="s">
        <v>33</v>
      </c>
      <c r="Y7814" t="s">
        <v>29412</v>
      </c>
      <c r="Z7814" t="s">
        <v>29413</v>
      </c>
      <c r="AA7814" t="s">
        <v>29414</v>
      </c>
      <c r="AB7814">
        <v>-173182</v>
      </c>
      <c r="AC7814" t="s">
        <v>38</v>
      </c>
      <c r="AD7814">
        <v>98007</v>
      </c>
    </row>
    <row r="7815" spans="1:30" ht="409.5" x14ac:dyDescent="0.25">
      <c r="A7815">
        <f t="shared" ca="1" si="122"/>
        <v>589</v>
      </c>
      <c r="B7815" t="s">
        <v>334</v>
      </c>
      <c r="C7815" t="s">
        <v>45</v>
      </c>
      <c r="F7815" t="s">
        <v>753</v>
      </c>
      <c r="G7815">
        <v>0</v>
      </c>
      <c r="O7815" t="s">
        <v>33</v>
      </c>
      <c r="Y7815" t="s">
        <v>3103</v>
      </c>
      <c r="Z7815" s="1" t="s">
        <v>3104</v>
      </c>
      <c r="AA7815" t="s">
        <v>3105</v>
      </c>
      <c r="AB7815" t="s">
        <v>3106</v>
      </c>
      <c r="AC7815" t="s">
        <v>38</v>
      </c>
      <c r="AD7815">
        <v>98104</v>
      </c>
    </row>
    <row r="7816" spans="1:30" ht="409.5" x14ac:dyDescent="0.25">
      <c r="A7816">
        <f t="shared" ca="1" si="122"/>
        <v>2118</v>
      </c>
      <c r="B7816" t="s">
        <v>685</v>
      </c>
      <c r="C7816" t="s">
        <v>686</v>
      </c>
      <c r="F7816" t="s">
        <v>3604</v>
      </c>
      <c r="O7816" t="s">
        <v>63</v>
      </c>
      <c r="Y7816" t="s">
        <v>33472</v>
      </c>
      <c r="Z7816" s="1" t="s">
        <v>33473</v>
      </c>
      <c r="AA7816" t="s">
        <v>33474</v>
      </c>
      <c r="AB7816">
        <v>-170625</v>
      </c>
      <c r="AC7816" t="s">
        <v>38</v>
      </c>
      <c r="AD7816">
        <v>98499</v>
      </c>
    </row>
    <row r="7817" spans="1:30" x14ac:dyDescent="0.25">
      <c r="A7817">
        <f t="shared" ca="1" si="122"/>
        <v>4833</v>
      </c>
      <c r="B7817" t="s">
        <v>489</v>
      </c>
      <c r="C7817" t="s">
        <v>45</v>
      </c>
      <c r="N7817" t="s">
        <v>931</v>
      </c>
      <c r="O7817" t="s">
        <v>52</v>
      </c>
      <c r="Q7817" t="s">
        <v>4305</v>
      </c>
      <c r="R7817" t="s">
        <v>493</v>
      </c>
      <c r="W7817">
        <v>15</v>
      </c>
      <c r="X7817" t="s">
        <v>34</v>
      </c>
      <c r="Y7817" t="s">
        <v>5427</v>
      </c>
      <c r="Z7817" t="s">
        <v>5428</v>
      </c>
      <c r="AA7817" t="s">
        <v>5429</v>
      </c>
      <c r="AB7817">
        <v>-171099</v>
      </c>
      <c r="AC7817" t="s">
        <v>38</v>
      </c>
      <c r="AD7817">
        <v>98346</v>
      </c>
    </row>
    <row r="7818" spans="1:30" x14ac:dyDescent="0.25">
      <c r="A7818">
        <f t="shared" ca="1" si="122"/>
        <v>14568</v>
      </c>
      <c r="B7818" t="s">
        <v>489</v>
      </c>
      <c r="C7818" t="s">
        <v>45</v>
      </c>
      <c r="F7818" t="s">
        <v>20250</v>
      </c>
      <c r="O7818" t="s">
        <v>33</v>
      </c>
      <c r="X7818" t="s">
        <v>34</v>
      </c>
      <c r="Y7818" t="s">
        <v>22796</v>
      </c>
      <c r="Z7818" t="s">
        <v>22889</v>
      </c>
      <c r="AA7818" t="s">
        <v>22580</v>
      </c>
      <c r="AB7818">
        <v>-161970</v>
      </c>
      <c r="AC7818" t="s">
        <v>102</v>
      </c>
      <c r="AD7818">
        <v>97302</v>
      </c>
    </row>
    <row r="7819" spans="1:30" ht="409.5" x14ac:dyDescent="0.25">
      <c r="A7819">
        <f t="shared" ca="1" si="122"/>
        <v>16190</v>
      </c>
      <c r="B7819" t="s">
        <v>489</v>
      </c>
      <c r="C7819" t="s">
        <v>45</v>
      </c>
      <c r="F7819" t="s">
        <v>43155</v>
      </c>
      <c r="O7819" t="s">
        <v>33</v>
      </c>
      <c r="X7819" t="s">
        <v>34</v>
      </c>
      <c r="Y7819" t="s">
        <v>43156</v>
      </c>
      <c r="Z7819" s="1" t="s">
        <v>43157</v>
      </c>
      <c r="AA7819" t="s">
        <v>43158</v>
      </c>
      <c r="AB7819">
        <v>-162644</v>
      </c>
      <c r="AC7819" t="s">
        <v>1410</v>
      </c>
      <c r="AD7819">
        <v>30305</v>
      </c>
    </row>
    <row r="7820" spans="1:30" x14ac:dyDescent="0.25">
      <c r="A7820">
        <f t="shared" ca="1" si="122"/>
        <v>5670</v>
      </c>
      <c r="B7820" t="s">
        <v>2046</v>
      </c>
      <c r="C7820" t="s">
        <v>80</v>
      </c>
      <c r="F7820" t="s">
        <v>160</v>
      </c>
      <c r="O7820" t="s">
        <v>33</v>
      </c>
      <c r="Y7820" t="s">
        <v>7618</v>
      </c>
      <c r="Z7820" t="s">
        <v>13548</v>
      </c>
      <c r="AA7820" t="s">
        <v>13549</v>
      </c>
      <c r="AB7820">
        <v>-171539</v>
      </c>
      <c r="AC7820" t="s">
        <v>38</v>
      </c>
      <c r="AD7820">
        <v>98109</v>
      </c>
    </row>
    <row r="7821" spans="1:30" x14ac:dyDescent="0.25">
      <c r="A7821">
        <f t="shared" ca="1" si="122"/>
        <v>996</v>
      </c>
      <c r="B7821" t="s">
        <v>489</v>
      </c>
      <c r="C7821" t="s">
        <v>45</v>
      </c>
      <c r="O7821" t="s">
        <v>33</v>
      </c>
      <c r="X7821" t="s">
        <v>34</v>
      </c>
      <c r="Y7821" t="s">
        <v>28084</v>
      </c>
      <c r="Z7821" t="s">
        <v>28085</v>
      </c>
      <c r="AA7821" t="s">
        <v>28086</v>
      </c>
      <c r="AB7821">
        <v>-162092</v>
      </c>
      <c r="AC7821" t="s">
        <v>38</v>
      </c>
      <c r="AD7821">
        <v>98104</v>
      </c>
    </row>
    <row r="7822" spans="1:30" x14ac:dyDescent="0.25">
      <c r="A7822">
        <f t="shared" ca="1" si="122"/>
        <v>4568</v>
      </c>
      <c r="B7822" t="s">
        <v>2046</v>
      </c>
      <c r="C7822" t="s">
        <v>80</v>
      </c>
      <c r="F7822" t="s">
        <v>14769</v>
      </c>
      <c r="O7822" t="s">
        <v>33</v>
      </c>
      <c r="Y7822" t="s">
        <v>14770</v>
      </c>
      <c r="Z7822" t="s">
        <v>14771</v>
      </c>
      <c r="AA7822" t="s">
        <v>14767</v>
      </c>
      <c r="AB7822">
        <v>-162400</v>
      </c>
      <c r="AC7822" t="s">
        <v>38</v>
      </c>
      <c r="AD7822">
        <v>98005</v>
      </c>
    </row>
    <row r="7823" spans="1:30" ht="255" x14ac:dyDescent="0.25">
      <c r="A7823">
        <f t="shared" ca="1" si="122"/>
        <v>9071</v>
      </c>
      <c r="B7823" t="s">
        <v>44</v>
      </c>
      <c r="C7823" t="s">
        <v>45</v>
      </c>
      <c r="F7823" t="s">
        <v>9227</v>
      </c>
      <c r="G7823">
        <v>0</v>
      </c>
      <c r="O7823" t="s">
        <v>33</v>
      </c>
      <c r="X7823" t="s">
        <v>34</v>
      </c>
      <c r="Y7823" t="s">
        <v>9228</v>
      </c>
      <c r="Z7823" s="1" t="s">
        <v>9229</v>
      </c>
      <c r="AA7823" t="s">
        <v>9230</v>
      </c>
      <c r="AB7823" t="s">
        <v>9231</v>
      </c>
      <c r="AC7823" t="s">
        <v>38</v>
      </c>
      <c r="AD7823">
        <v>98223</v>
      </c>
    </row>
    <row r="7824" spans="1:30" x14ac:dyDescent="0.25">
      <c r="A7824">
        <f t="shared" ca="1" si="122"/>
        <v>17919</v>
      </c>
      <c r="B7824" t="s">
        <v>2046</v>
      </c>
      <c r="C7824" t="s">
        <v>80</v>
      </c>
      <c r="F7824" t="s">
        <v>5876</v>
      </c>
      <c r="O7824" t="s">
        <v>33</v>
      </c>
      <c r="Y7824" t="s">
        <v>11523</v>
      </c>
      <c r="Z7824" t="s">
        <v>12753</v>
      </c>
      <c r="AA7824" t="s">
        <v>12748</v>
      </c>
      <c r="AB7824">
        <v>-162281</v>
      </c>
      <c r="AC7824" t="s">
        <v>38</v>
      </c>
      <c r="AD7824">
        <v>98009</v>
      </c>
    </row>
    <row r="7825" spans="1:30" x14ac:dyDescent="0.25">
      <c r="A7825">
        <f t="shared" ca="1" si="122"/>
        <v>10147</v>
      </c>
      <c r="B7825" t="s">
        <v>739</v>
      </c>
      <c r="C7825" t="s">
        <v>686</v>
      </c>
      <c r="F7825" t="s">
        <v>3116</v>
      </c>
      <c r="G7825">
        <v>0</v>
      </c>
      <c r="O7825" t="s">
        <v>33</v>
      </c>
      <c r="X7825" t="s">
        <v>34</v>
      </c>
      <c r="Y7825" t="s">
        <v>3040</v>
      </c>
      <c r="Z7825" t="s">
        <v>3533</v>
      </c>
      <c r="AA7825" t="s">
        <v>3534</v>
      </c>
      <c r="AB7825" t="s">
        <v>3535</v>
      </c>
      <c r="AC7825" t="s">
        <v>38</v>
      </c>
      <c r="AD7825">
        <v>98052</v>
      </c>
    </row>
    <row r="7826" spans="1:30" ht="105" x14ac:dyDescent="0.25">
      <c r="A7826">
        <f t="shared" ca="1" si="122"/>
        <v>11011</v>
      </c>
      <c r="B7826" t="s">
        <v>230</v>
      </c>
      <c r="C7826" t="s">
        <v>45</v>
      </c>
      <c r="O7826" t="s">
        <v>33</v>
      </c>
      <c r="Y7826" t="s">
        <v>2029</v>
      </c>
      <c r="Z7826" s="1" t="s">
        <v>2030</v>
      </c>
      <c r="AA7826" t="s">
        <v>2031</v>
      </c>
      <c r="AB7826">
        <v>-163651</v>
      </c>
    </row>
    <row r="7827" spans="1:30" ht="409.5" x14ac:dyDescent="0.25">
      <c r="A7827">
        <f t="shared" ca="1" si="122"/>
        <v>2937</v>
      </c>
      <c r="B7827" t="s">
        <v>2046</v>
      </c>
      <c r="C7827" t="s">
        <v>80</v>
      </c>
      <c r="F7827" t="s">
        <v>413</v>
      </c>
      <c r="O7827" t="s">
        <v>33</v>
      </c>
      <c r="Y7827" t="s">
        <v>7165</v>
      </c>
      <c r="Z7827" s="1" t="s">
        <v>10249</v>
      </c>
      <c r="AA7827" t="s">
        <v>10250</v>
      </c>
      <c r="AB7827">
        <v>-162328</v>
      </c>
      <c r="AC7827" t="s">
        <v>38</v>
      </c>
      <c r="AD7827">
        <v>98004</v>
      </c>
    </row>
    <row r="7828" spans="1:30" x14ac:dyDescent="0.25">
      <c r="A7828">
        <f t="shared" ca="1" si="122"/>
        <v>14448</v>
      </c>
      <c r="B7828" t="s">
        <v>2046</v>
      </c>
      <c r="C7828" t="s">
        <v>80</v>
      </c>
      <c r="F7828" t="s">
        <v>81</v>
      </c>
      <c r="O7828" t="s">
        <v>33</v>
      </c>
      <c r="Y7828" t="s">
        <v>82</v>
      </c>
      <c r="Z7828" t="s">
        <v>11031</v>
      </c>
      <c r="AA7828" t="s">
        <v>11030</v>
      </c>
      <c r="AB7828">
        <v>-162769</v>
      </c>
      <c r="AC7828" t="s">
        <v>38</v>
      </c>
      <c r="AD7828">
        <v>98668</v>
      </c>
    </row>
    <row r="7829" spans="1:30" x14ac:dyDescent="0.25">
      <c r="A7829">
        <f t="shared" ca="1" si="122"/>
        <v>14605</v>
      </c>
      <c r="B7829" t="s">
        <v>2046</v>
      </c>
      <c r="C7829" t="s">
        <v>80</v>
      </c>
      <c r="F7829" t="s">
        <v>5745</v>
      </c>
      <c r="O7829" t="s">
        <v>33</v>
      </c>
      <c r="Y7829" t="s">
        <v>10053</v>
      </c>
      <c r="Z7829" t="s">
        <v>13448</v>
      </c>
      <c r="AA7829" t="s">
        <v>13446</v>
      </c>
      <c r="AB7829">
        <v>-161667</v>
      </c>
      <c r="AC7829" t="s">
        <v>38</v>
      </c>
      <c r="AD7829">
        <v>98201</v>
      </c>
    </row>
    <row r="7830" spans="1:30" x14ac:dyDescent="0.25">
      <c r="A7830">
        <f t="shared" ca="1" si="122"/>
        <v>3521</v>
      </c>
      <c r="B7830" t="s">
        <v>2046</v>
      </c>
      <c r="C7830" t="s">
        <v>80</v>
      </c>
      <c r="F7830" t="s">
        <v>13704</v>
      </c>
      <c r="O7830" t="s">
        <v>33</v>
      </c>
      <c r="Y7830" t="s">
        <v>12095</v>
      </c>
      <c r="Z7830" t="s">
        <v>13705</v>
      </c>
      <c r="AA7830" t="s">
        <v>13700</v>
      </c>
      <c r="AB7830">
        <v>-171556</v>
      </c>
      <c r="AC7830" t="s">
        <v>38</v>
      </c>
      <c r="AD7830">
        <v>98023</v>
      </c>
    </row>
    <row r="7831" spans="1:30" ht="315" x14ac:dyDescent="0.25">
      <c r="A7831">
        <f t="shared" ca="1" si="122"/>
        <v>14381</v>
      </c>
      <c r="B7831" t="s">
        <v>739</v>
      </c>
      <c r="C7831" t="s">
        <v>686</v>
      </c>
      <c r="F7831" t="s">
        <v>24915</v>
      </c>
      <c r="G7831">
        <v>0</v>
      </c>
      <c r="O7831" t="s">
        <v>33</v>
      </c>
      <c r="Y7831" t="s">
        <v>24916</v>
      </c>
      <c r="Z7831" s="1" t="s">
        <v>30564</v>
      </c>
      <c r="AA7831" t="s">
        <v>30565</v>
      </c>
      <c r="AB7831" t="s">
        <v>30566</v>
      </c>
    </row>
    <row r="7832" spans="1:30" x14ac:dyDescent="0.25">
      <c r="A7832">
        <f t="shared" ca="1" si="122"/>
        <v>8688</v>
      </c>
      <c r="B7832" t="s">
        <v>685</v>
      </c>
      <c r="C7832" t="s">
        <v>686</v>
      </c>
      <c r="F7832" t="s">
        <v>7894</v>
      </c>
      <c r="G7832">
        <v>0</v>
      </c>
      <c r="O7832" t="s">
        <v>33</v>
      </c>
      <c r="Y7832" t="s">
        <v>33749</v>
      </c>
      <c r="Z7832" t="s">
        <v>33750</v>
      </c>
      <c r="AA7832" t="s">
        <v>33751</v>
      </c>
      <c r="AB7832" t="s">
        <v>33752</v>
      </c>
      <c r="AC7832" t="s">
        <v>38</v>
      </c>
      <c r="AD7832">
        <v>98620</v>
      </c>
    </row>
    <row r="7833" spans="1:30" x14ac:dyDescent="0.25">
      <c r="A7833">
        <f t="shared" ca="1" si="122"/>
        <v>5894</v>
      </c>
      <c r="B7833" t="s">
        <v>2046</v>
      </c>
      <c r="C7833" t="s">
        <v>80</v>
      </c>
      <c r="F7833" t="s">
        <v>11741</v>
      </c>
      <c r="O7833" t="s">
        <v>33</v>
      </c>
      <c r="Y7833" t="s">
        <v>11742</v>
      </c>
      <c r="Z7833" t="s">
        <v>11743</v>
      </c>
      <c r="AA7833" t="s">
        <v>11744</v>
      </c>
      <c r="AB7833">
        <v>-161346</v>
      </c>
      <c r="AC7833" t="s">
        <v>38</v>
      </c>
      <c r="AD7833">
        <v>98188</v>
      </c>
    </row>
    <row r="7834" spans="1:30" x14ac:dyDescent="0.25">
      <c r="A7834">
        <f t="shared" ca="1" si="122"/>
        <v>6657</v>
      </c>
      <c r="B7834" t="s">
        <v>2046</v>
      </c>
      <c r="C7834" t="s">
        <v>80</v>
      </c>
      <c r="F7834" t="s">
        <v>13415</v>
      </c>
      <c r="O7834" t="s">
        <v>33</v>
      </c>
      <c r="Y7834" t="s">
        <v>13416</v>
      </c>
      <c r="Z7834" t="s">
        <v>13790</v>
      </c>
      <c r="AA7834" t="s">
        <v>13784</v>
      </c>
      <c r="AB7834">
        <v>-162176</v>
      </c>
      <c r="AC7834" t="s">
        <v>816</v>
      </c>
      <c r="AD7834">
        <v>80026</v>
      </c>
    </row>
    <row r="7835" spans="1:30" x14ac:dyDescent="0.25">
      <c r="A7835">
        <f t="shared" ca="1" si="122"/>
        <v>16234</v>
      </c>
      <c r="B7835" t="s">
        <v>44</v>
      </c>
      <c r="C7835" t="s">
        <v>45</v>
      </c>
      <c r="F7835" t="s">
        <v>9667</v>
      </c>
      <c r="G7835">
        <v>0</v>
      </c>
      <c r="O7835" t="s">
        <v>33</v>
      </c>
      <c r="X7835" t="s">
        <v>34</v>
      </c>
      <c r="Y7835" t="s">
        <v>9668</v>
      </c>
      <c r="Z7835" t="s">
        <v>9669</v>
      </c>
      <c r="AA7835" t="s">
        <v>9669</v>
      </c>
      <c r="AB7835" t="s">
        <v>9670</v>
      </c>
      <c r="AC7835" t="s">
        <v>38</v>
      </c>
      <c r="AD7835">
        <v>98225</v>
      </c>
    </row>
    <row r="7836" spans="1:30" x14ac:dyDescent="0.25">
      <c r="A7836">
        <f t="shared" ca="1" si="122"/>
        <v>18203</v>
      </c>
      <c r="B7836" t="s">
        <v>334</v>
      </c>
      <c r="C7836" t="s">
        <v>45</v>
      </c>
      <c r="F7836" t="s">
        <v>844</v>
      </c>
      <c r="O7836" t="s">
        <v>33</v>
      </c>
      <c r="W7836">
        <v>15</v>
      </c>
      <c r="X7836" t="s">
        <v>34</v>
      </c>
      <c r="Y7836" t="s">
        <v>17133</v>
      </c>
      <c r="Z7836" t="s">
        <v>17134</v>
      </c>
      <c r="AA7836" t="s">
        <v>17135</v>
      </c>
      <c r="AB7836">
        <v>-181651</v>
      </c>
      <c r="AC7836" t="s">
        <v>38</v>
      </c>
      <c r="AD7836">
        <v>98103</v>
      </c>
    </row>
    <row r="7837" spans="1:30" ht="409.5" x14ac:dyDescent="0.25">
      <c r="A7837">
        <f t="shared" ca="1" si="122"/>
        <v>12983</v>
      </c>
      <c r="B7837" t="s">
        <v>2046</v>
      </c>
      <c r="C7837" t="s">
        <v>80</v>
      </c>
      <c r="F7837" t="s">
        <v>2153</v>
      </c>
      <c r="O7837" t="s">
        <v>33</v>
      </c>
      <c r="Y7837" t="s">
        <v>3333</v>
      </c>
      <c r="Z7837" s="1" t="s">
        <v>16165</v>
      </c>
      <c r="AA7837" t="s">
        <v>16166</v>
      </c>
      <c r="AB7837">
        <v>-172809</v>
      </c>
      <c r="AC7837" t="s">
        <v>38</v>
      </c>
      <c r="AD7837">
        <v>98104</v>
      </c>
    </row>
    <row r="7838" spans="1:30" x14ac:dyDescent="0.25">
      <c r="A7838">
        <f t="shared" ca="1" si="122"/>
        <v>4946</v>
      </c>
      <c r="B7838" t="s">
        <v>2046</v>
      </c>
      <c r="C7838" t="s">
        <v>80</v>
      </c>
      <c r="F7838" t="s">
        <v>5745</v>
      </c>
      <c r="O7838" t="s">
        <v>33</v>
      </c>
      <c r="Y7838" t="s">
        <v>5935</v>
      </c>
      <c r="Z7838" t="s">
        <v>14129</v>
      </c>
      <c r="AA7838" t="s">
        <v>14123</v>
      </c>
      <c r="AB7838">
        <v>-163043</v>
      </c>
      <c r="AC7838" t="s">
        <v>38</v>
      </c>
      <c r="AD7838">
        <v>98201</v>
      </c>
    </row>
    <row r="7839" spans="1:30" ht="409.5" x14ac:dyDescent="0.25">
      <c r="A7839">
        <f t="shared" ca="1" si="122"/>
        <v>19387</v>
      </c>
      <c r="B7839" t="s">
        <v>334</v>
      </c>
      <c r="C7839" t="s">
        <v>45</v>
      </c>
      <c r="F7839" t="s">
        <v>4110</v>
      </c>
      <c r="G7839">
        <v>0</v>
      </c>
      <c r="N7839" t="s">
        <v>468</v>
      </c>
      <c r="O7839" t="s">
        <v>52</v>
      </c>
      <c r="Q7839" t="s">
        <v>169</v>
      </c>
      <c r="X7839" t="s">
        <v>34</v>
      </c>
      <c r="Y7839" t="s">
        <v>24792</v>
      </c>
      <c r="Z7839" s="1" t="s">
        <v>24793</v>
      </c>
      <c r="AA7839" t="s">
        <v>24794</v>
      </c>
      <c r="AB7839" t="s">
        <v>24795</v>
      </c>
      <c r="AC7839" t="s">
        <v>38</v>
      </c>
      <c r="AD7839">
        <v>98102</v>
      </c>
    </row>
    <row r="7840" spans="1:30" x14ac:dyDescent="0.25">
      <c r="A7840">
        <f t="shared" ca="1" si="122"/>
        <v>8600</v>
      </c>
      <c r="B7840" t="s">
        <v>739</v>
      </c>
      <c r="C7840" t="s">
        <v>686</v>
      </c>
      <c r="F7840" t="s">
        <v>670</v>
      </c>
      <c r="O7840" t="s">
        <v>33</v>
      </c>
      <c r="Y7840" t="s">
        <v>4943</v>
      </c>
      <c r="Z7840" t="s">
        <v>30817</v>
      </c>
      <c r="AA7840" t="s">
        <v>30814</v>
      </c>
      <c r="AB7840">
        <v>-163526</v>
      </c>
    </row>
    <row r="7841" spans="1:30" x14ac:dyDescent="0.25">
      <c r="A7841">
        <f t="shared" ca="1" si="122"/>
        <v>1941</v>
      </c>
      <c r="B7841" t="s">
        <v>685</v>
      </c>
      <c r="C7841" t="s">
        <v>686</v>
      </c>
      <c r="F7841" t="s">
        <v>283</v>
      </c>
      <c r="G7841">
        <v>0</v>
      </c>
      <c r="O7841" t="s">
        <v>33</v>
      </c>
      <c r="Y7841" t="s">
        <v>30693</v>
      </c>
      <c r="Z7841" t="s">
        <v>34356</v>
      </c>
      <c r="AA7841" t="s">
        <v>34345</v>
      </c>
      <c r="AB7841" t="s">
        <v>34357</v>
      </c>
      <c r="AC7841" t="s">
        <v>38</v>
      </c>
      <c r="AD7841">
        <v>98164</v>
      </c>
    </row>
    <row r="7842" spans="1:30" ht="409.5" x14ac:dyDescent="0.25">
      <c r="A7842">
        <f t="shared" ca="1" si="122"/>
        <v>17877</v>
      </c>
      <c r="B7842" t="s">
        <v>2046</v>
      </c>
      <c r="C7842" t="s">
        <v>80</v>
      </c>
      <c r="F7842" t="s">
        <v>3055</v>
      </c>
      <c r="O7842" t="s">
        <v>33</v>
      </c>
      <c r="Y7842" t="s">
        <v>8686</v>
      </c>
      <c r="Z7842" s="1" t="s">
        <v>10217</v>
      </c>
      <c r="AA7842" t="s">
        <v>10218</v>
      </c>
      <c r="AB7842">
        <v>-162653</v>
      </c>
      <c r="AC7842" t="s">
        <v>38</v>
      </c>
      <c r="AD7842">
        <v>98073</v>
      </c>
    </row>
    <row r="7843" spans="1:30" ht="409.5" x14ac:dyDescent="0.25">
      <c r="A7843">
        <f t="shared" ca="1" si="122"/>
        <v>13798</v>
      </c>
      <c r="B7843" t="s">
        <v>73</v>
      </c>
      <c r="C7843" t="s">
        <v>74</v>
      </c>
      <c r="G7843">
        <v>0</v>
      </c>
      <c r="O7843" t="s">
        <v>63</v>
      </c>
      <c r="X7843" t="s">
        <v>34</v>
      </c>
      <c r="Y7843" t="s">
        <v>302</v>
      </c>
      <c r="Z7843" s="1" t="s">
        <v>303</v>
      </c>
      <c r="AA7843" t="s">
        <v>304</v>
      </c>
      <c r="AB7843" t="s">
        <v>305</v>
      </c>
      <c r="AC7843" t="s">
        <v>306</v>
      </c>
      <c r="AD7843">
        <v>73112</v>
      </c>
    </row>
    <row r="7844" spans="1:30" ht="409.5" x14ac:dyDescent="0.25">
      <c r="A7844">
        <f t="shared" ca="1" si="122"/>
        <v>16651</v>
      </c>
      <c r="B7844" t="s">
        <v>739</v>
      </c>
      <c r="C7844" t="s">
        <v>686</v>
      </c>
      <c r="F7844" t="s">
        <v>30131</v>
      </c>
      <c r="O7844" t="s">
        <v>33</v>
      </c>
      <c r="Y7844" t="s">
        <v>30763</v>
      </c>
      <c r="Z7844" s="1" t="s">
        <v>30764</v>
      </c>
      <c r="AA7844" t="s">
        <v>30753</v>
      </c>
      <c r="AB7844">
        <v>-180290</v>
      </c>
    </row>
    <row r="7845" spans="1:30" x14ac:dyDescent="0.25">
      <c r="A7845">
        <f t="shared" ca="1" si="122"/>
        <v>14971</v>
      </c>
      <c r="B7845" t="s">
        <v>489</v>
      </c>
      <c r="C7845" t="s">
        <v>45</v>
      </c>
      <c r="F7845" t="s">
        <v>392</v>
      </c>
      <c r="N7845" t="s">
        <v>2200</v>
      </c>
      <c r="O7845" t="s">
        <v>33</v>
      </c>
      <c r="W7845">
        <v>30</v>
      </c>
      <c r="X7845" t="s">
        <v>34</v>
      </c>
      <c r="Y7845" t="s">
        <v>917</v>
      </c>
      <c r="Z7845" t="s">
        <v>2201</v>
      </c>
      <c r="AA7845" t="s">
        <v>2202</v>
      </c>
      <c r="AB7845">
        <v>-163474</v>
      </c>
    </row>
    <row r="7846" spans="1:30" ht="409.5" x14ac:dyDescent="0.25">
      <c r="A7846">
        <f t="shared" ca="1" si="122"/>
        <v>16935</v>
      </c>
      <c r="B7846" t="s">
        <v>2046</v>
      </c>
      <c r="C7846" t="s">
        <v>80</v>
      </c>
      <c r="F7846" t="s">
        <v>5745</v>
      </c>
      <c r="O7846" t="s">
        <v>33</v>
      </c>
      <c r="Y7846" t="s">
        <v>5746</v>
      </c>
      <c r="Z7846" s="1" t="s">
        <v>12071</v>
      </c>
      <c r="AA7846" t="s">
        <v>12072</v>
      </c>
      <c r="AB7846">
        <v>-173133</v>
      </c>
      <c r="AC7846" t="s">
        <v>38</v>
      </c>
      <c r="AD7846">
        <v>98201</v>
      </c>
    </row>
    <row r="7847" spans="1:30" x14ac:dyDescent="0.25">
      <c r="A7847">
        <f t="shared" ca="1" si="122"/>
        <v>1267</v>
      </c>
      <c r="B7847" t="s">
        <v>739</v>
      </c>
      <c r="C7847" t="s">
        <v>686</v>
      </c>
      <c r="F7847" t="s">
        <v>5901</v>
      </c>
      <c r="O7847" t="s">
        <v>33</v>
      </c>
      <c r="Y7847" t="s">
        <v>29700</v>
      </c>
      <c r="Z7847" t="s">
        <v>31061</v>
      </c>
      <c r="AA7847" t="s">
        <v>31062</v>
      </c>
      <c r="AB7847">
        <v>-172908</v>
      </c>
    </row>
    <row r="7848" spans="1:30" ht="390" x14ac:dyDescent="0.25">
      <c r="A7848">
        <f t="shared" ca="1" si="122"/>
        <v>5805</v>
      </c>
      <c r="B7848" t="s">
        <v>73</v>
      </c>
      <c r="C7848" t="s">
        <v>74</v>
      </c>
      <c r="F7848" t="s">
        <v>3295</v>
      </c>
      <c r="O7848" t="s">
        <v>33</v>
      </c>
      <c r="W7848">
        <v>15</v>
      </c>
      <c r="X7848" t="s">
        <v>34</v>
      </c>
      <c r="Y7848" t="s">
        <v>3393</v>
      </c>
      <c r="Z7848" s="1" t="s">
        <v>22375</v>
      </c>
      <c r="AA7848" t="s">
        <v>22376</v>
      </c>
      <c r="AB7848">
        <v>-180239</v>
      </c>
      <c r="AC7848" t="s">
        <v>38</v>
      </c>
      <c r="AD7848">
        <v>98005</v>
      </c>
    </row>
    <row r="7849" spans="1:30" ht="409.5" x14ac:dyDescent="0.25">
      <c r="A7849">
        <f t="shared" ca="1" si="122"/>
        <v>8750</v>
      </c>
      <c r="C7849" t="s">
        <v>45</v>
      </c>
      <c r="O7849" t="s">
        <v>367</v>
      </c>
      <c r="Y7849" t="s">
        <v>37034</v>
      </c>
      <c r="Z7849" s="1" t="s">
        <v>37035</v>
      </c>
      <c r="AA7849" t="s">
        <v>37036</v>
      </c>
      <c r="AB7849">
        <v>-173111</v>
      </c>
    </row>
    <row r="7850" spans="1:30" x14ac:dyDescent="0.25">
      <c r="A7850">
        <f t="shared" ca="1" si="122"/>
        <v>18969</v>
      </c>
      <c r="B7850" t="s">
        <v>773</v>
      </c>
      <c r="C7850" t="s">
        <v>80</v>
      </c>
      <c r="F7850" t="s">
        <v>6257</v>
      </c>
      <c r="G7850">
        <v>0</v>
      </c>
      <c r="O7850" t="s">
        <v>33</v>
      </c>
      <c r="X7850" t="s">
        <v>34</v>
      </c>
      <c r="Y7850" t="s">
        <v>6258</v>
      </c>
      <c r="Z7850" t="s">
        <v>6259</v>
      </c>
      <c r="AA7850" t="s">
        <v>6260</v>
      </c>
      <c r="AB7850" t="s">
        <v>6261</v>
      </c>
      <c r="AC7850" t="s">
        <v>243</v>
      </c>
      <c r="AD7850">
        <v>94591</v>
      </c>
    </row>
    <row r="7851" spans="1:30" ht="409.5" x14ac:dyDescent="0.25">
      <c r="A7851">
        <f t="shared" ca="1" si="122"/>
        <v>11770</v>
      </c>
      <c r="B7851" t="s">
        <v>178</v>
      </c>
      <c r="F7851" t="s">
        <v>2321</v>
      </c>
      <c r="G7851">
        <v>0</v>
      </c>
      <c r="O7851" t="s">
        <v>33</v>
      </c>
      <c r="X7851" t="s">
        <v>34</v>
      </c>
      <c r="Y7851" t="s">
        <v>32942</v>
      </c>
      <c r="Z7851" s="1" t="s">
        <v>32943</v>
      </c>
      <c r="AA7851" t="s">
        <v>32944</v>
      </c>
      <c r="AB7851" t="s">
        <v>32945</v>
      </c>
      <c r="AC7851" t="s">
        <v>38</v>
      </c>
      <c r="AD7851">
        <v>98121</v>
      </c>
    </row>
    <row r="7852" spans="1:30" ht="409.5" x14ac:dyDescent="0.25">
      <c r="A7852">
        <f t="shared" ca="1" si="122"/>
        <v>13408</v>
      </c>
      <c r="B7852" t="s">
        <v>489</v>
      </c>
      <c r="C7852" t="s">
        <v>45</v>
      </c>
      <c r="O7852" t="s">
        <v>33</v>
      </c>
      <c r="X7852" t="s">
        <v>34</v>
      </c>
      <c r="Y7852" t="s">
        <v>22780</v>
      </c>
      <c r="Z7852" s="1" t="s">
        <v>22860</v>
      </c>
      <c r="AA7852" t="s">
        <v>22580</v>
      </c>
      <c r="AB7852">
        <v>-161420</v>
      </c>
    </row>
    <row r="7853" spans="1:30" x14ac:dyDescent="0.25">
      <c r="A7853">
        <f t="shared" ca="1" si="122"/>
        <v>1688</v>
      </c>
      <c r="B7853" t="s">
        <v>79</v>
      </c>
      <c r="C7853" t="s">
        <v>80</v>
      </c>
      <c r="F7853" t="s">
        <v>10879</v>
      </c>
      <c r="O7853" t="s">
        <v>33</v>
      </c>
      <c r="Y7853" t="s">
        <v>14603</v>
      </c>
      <c r="Z7853" t="s">
        <v>25977</v>
      </c>
      <c r="AA7853" t="s">
        <v>25978</v>
      </c>
      <c r="AB7853">
        <v>-180885</v>
      </c>
      <c r="AC7853" t="s">
        <v>38</v>
      </c>
      <c r="AD7853">
        <v>99201</v>
      </c>
    </row>
    <row r="7854" spans="1:30" x14ac:dyDescent="0.25">
      <c r="A7854">
        <f t="shared" ca="1" si="122"/>
        <v>16795</v>
      </c>
      <c r="B7854" t="s">
        <v>489</v>
      </c>
      <c r="C7854" t="s">
        <v>45</v>
      </c>
      <c r="O7854" t="s">
        <v>33</v>
      </c>
      <c r="X7854" t="s">
        <v>34</v>
      </c>
      <c r="Y7854" t="s">
        <v>9978</v>
      </c>
      <c r="Z7854" t="s">
        <v>9979</v>
      </c>
      <c r="AA7854" t="s">
        <v>9980</v>
      </c>
      <c r="AB7854">
        <v>-172192</v>
      </c>
    </row>
    <row r="7855" spans="1:30" ht="409.5" x14ac:dyDescent="0.25">
      <c r="A7855">
        <f t="shared" ca="1" si="122"/>
        <v>11379</v>
      </c>
      <c r="B7855" t="s">
        <v>334</v>
      </c>
      <c r="C7855" t="s">
        <v>45</v>
      </c>
      <c r="F7855" t="s">
        <v>22578</v>
      </c>
      <c r="G7855">
        <v>0</v>
      </c>
      <c r="O7855" t="s">
        <v>33</v>
      </c>
      <c r="X7855" t="s">
        <v>34</v>
      </c>
      <c r="Y7855" t="s">
        <v>16862</v>
      </c>
      <c r="Z7855" s="1" t="s">
        <v>23666</v>
      </c>
      <c r="AA7855" t="s">
        <v>23605</v>
      </c>
      <c r="AB7855" t="s">
        <v>23667</v>
      </c>
    </row>
    <row r="7856" spans="1:30" ht="409.5" x14ac:dyDescent="0.25">
      <c r="A7856">
        <f t="shared" ca="1" si="122"/>
        <v>7634</v>
      </c>
      <c r="B7856" t="s">
        <v>68</v>
      </c>
      <c r="C7856" t="s">
        <v>45</v>
      </c>
      <c r="F7856" t="s">
        <v>3146</v>
      </c>
      <c r="O7856" t="s">
        <v>33</v>
      </c>
      <c r="X7856" t="s">
        <v>34</v>
      </c>
      <c r="Y7856" t="s">
        <v>36956</v>
      </c>
      <c r="Z7856" s="1" t="s">
        <v>36957</v>
      </c>
      <c r="AA7856" t="s">
        <v>36958</v>
      </c>
      <c r="AB7856">
        <v>-163423</v>
      </c>
      <c r="AC7856" t="s">
        <v>38</v>
      </c>
      <c r="AD7856">
        <v>98004</v>
      </c>
    </row>
    <row r="7857" spans="1:30" ht="409.5" x14ac:dyDescent="0.25">
      <c r="A7857">
        <f t="shared" ca="1" si="122"/>
        <v>9468</v>
      </c>
      <c r="B7857" t="s">
        <v>30</v>
      </c>
      <c r="C7857" t="s">
        <v>31</v>
      </c>
      <c r="F7857" t="s">
        <v>31933</v>
      </c>
      <c r="G7857">
        <v>0</v>
      </c>
      <c r="O7857" t="s">
        <v>33</v>
      </c>
      <c r="X7857" t="s">
        <v>34</v>
      </c>
      <c r="Y7857" t="s">
        <v>31934</v>
      </c>
      <c r="Z7857" s="1" t="s">
        <v>31935</v>
      </c>
      <c r="AA7857" s="1" t="s">
        <v>31935</v>
      </c>
      <c r="AB7857" t="s">
        <v>31936</v>
      </c>
      <c r="AC7857" t="s">
        <v>38</v>
      </c>
      <c r="AD7857">
        <v>98403</v>
      </c>
    </row>
    <row r="7858" spans="1:30" ht="409.5" x14ac:dyDescent="0.25">
      <c r="A7858">
        <f t="shared" ca="1" si="122"/>
        <v>2366</v>
      </c>
      <c r="B7858" t="s">
        <v>73</v>
      </c>
      <c r="C7858" t="s">
        <v>74</v>
      </c>
      <c r="F7858" t="s">
        <v>4931</v>
      </c>
      <c r="G7858">
        <v>0</v>
      </c>
      <c r="O7858" t="s">
        <v>155</v>
      </c>
      <c r="X7858" t="s">
        <v>34</v>
      </c>
      <c r="Y7858" t="s">
        <v>39232</v>
      </c>
      <c r="Z7858" s="1" t="s">
        <v>39233</v>
      </c>
      <c r="AA7858" t="s">
        <v>39234</v>
      </c>
      <c r="AB7858" t="s">
        <v>39235</v>
      </c>
      <c r="AC7858" t="s">
        <v>38</v>
      </c>
      <c r="AD7858">
        <v>98104</v>
      </c>
    </row>
    <row r="7859" spans="1:30" x14ac:dyDescent="0.25">
      <c r="A7859">
        <f t="shared" ca="1" si="122"/>
        <v>421</v>
      </c>
      <c r="B7859" t="s">
        <v>489</v>
      </c>
      <c r="C7859" t="s">
        <v>45</v>
      </c>
      <c r="O7859" t="s">
        <v>33</v>
      </c>
      <c r="W7859">
        <v>15</v>
      </c>
      <c r="X7859" t="s">
        <v>34</v>
      </c>
      <c r="Y7859" t="s">
        <v>43518</v>
      </c>
      <c r="Z7859" t="s">
        <v>43519</v>
      </c>
      <c r="AA7859" t="s">
        <v>21261</v>
      </c>
      <c r="AB7859">
        <v>-180471</v>
      </c>
      <c r="AC7859" t="s">
        <v>38</v>
      </c>
      <c r="AD7859">
        <v>98260</v>
      </c>
    </row>
    <row r="7860" spans="1:30" ht="409.5" x14ac:dyDescent="0.25">
      <c r="A7860">
        <f t="shared" ca="1" si="122"/>
        <v>11377</v>
      </c>
      <c r="B7860" t="s">
        <v>39</v>
      </c>
      <c r="X7860" t="s">
        <v>34</v>
      </c>
      <c r="Y7860" t="s">
        <v>40</v>
      </c>
      <c r="Z7860" s="1" t="s">
        <v>41</v>
      </c>
      <c r="AA7860" t="s">
        <v>42</v>
      </c>
      <c r="AB7860">
        <v>-161285</v>
      </c>
      <c r="AC7860" t="s">
        <v>43</v>
      </c>
      <c r="AD7860">
        <v>2144</v>
      </c>
    </row>
    <row r="7861" spans="1:30" x14ac:dyDescent="0.25">
      <c r="A7861">
        <f t="shared" ca="1" si="122"/>
        <v>9857</v>
      </c>
      <c r="B7861" t="s">
        <v>79</v>
      </c>
      <c r="C7861" t="s">
        <v>80</v>
      </c>
      <c r="O7861" t="s">
        <v>33</v>
      </c>
      <c r="Y7861" t="s">
        <v>26989</v>
      </c>
      <c r="Z7861" t="s">
        <v>26990</v>
      </c>
      <c r="AA7861" t="s">
        <v>26991</v>
      </c>
      <c r="AB7861">
        <v>-170502</v>
      </c>
      <c r="AC7861" t="s">
        <v>38</v>
      </c>
      <c r="AD7861">
        <v>98382</v>
      </c>
    </row>
    <row r="7862" spans="1:30" ht="409.5" x14ac:dyDescent="0.25">
      <c r="A7862">
        <f t="shared" ca="1" si="122"/>
        <v>18811</v>
      </c>
      <c r="B7862" t="s">
        <v>2046</v>
      </c>
      <c r="C7862" t="s">
        <v>80</v>
      </c>
      <c r="F7862" t="s">
        <v>1418</v>
      </c>
      <c r="G7862">
        <v>0</v>
      </c>
      <c r="O7862" t="s">
        <v>33</v>
      </c>
      <c r="Y7862" t="s">
        <v>5784</v>
      </c>
      <c r="Z7862" s="1" t="s">
        <v>32084</v>
      </c>
      <c r="AA7862" t="s">
        <v>32085</v>
      </c>
      <c r="AB7862" t="s">
        <v>32086</v>
      </c>
      <c r="AC7862" t="s">
        <v>38</v>
      </c>
      <c r="AD7862">
        <v>98504</v>
      </c>
    </row>
    <row r="7863" spans="1:30" ht="409.5" x14ac:dyDescent="0.25">
      <c r="A7863">
        <f t="shared" ca="1" si="122"/>
        <v>4190</v>
      </c>
      <c r="B7863" t="s">
        <v>230</v>
      </c>
      <c r="C7863" t="s">
        <v>45</v>
      </c>
      <c r="O7863" t="s">
        <v>33</v>
      </c>
      <c r="W7863">
        <v>15</v>
      </c>
      <c r="X7863" t="s">
        <v>34</v>
      </c>
      <c r="Y7863" t="s">
        <v>22659</v>
      </c>
      <c r="Z7863" s="1" t="s">
        <v>23391</v>
      </c>
      <c r="AA7863" t="s">
        <v>22580</v>
      </c>
      <c r="AB7863">
        <v>-173147</v>
      </c>
    </row>
    <row r="7864" spans="1:30" x14ac:dyDescent="0.25">
      <c r="A7864">
        <f t="shared" ca="1" si="122"/>
        <v>7051</v>
      </c>
      <c r="B7864" t="s">
        <v>739</v>
      </c>
      <c r="C7864" t="s">
        <v>686</v>
      </c>
      <c r="F7864" t="s">
        <v>29772</v>
      </c>
      <c r="G7864">
        <v>0</v>
      </c>
      <c r="O7864" t="s">
        <v>33</v>
      </c>
      <c r="Y7864" t="s">
        <v>29773</v>
      </c>
      <c r="Z7864" t="s">
        <v>29789</v>
      </c>
      <c r="AA7864" t="s">
        <v>29790</v>
      </c>
      <c r="AB7864" t="s">
        <v>29791</v>
      </c>
    </row>
    <row r="7865" spans="1:30" ht="409.5" x14ac:dyDescent="0.25">
      <c r="A7865">
        <f t="shared" ca="1" si="122"/>
        <v>4041</v>
      </c>
      <c r="B7865" t="s">
        <v>73</v>
      </c>
      <c r="C7865" t="s">
        <v>74</v>
      </c>
      <c r="F7865" t="s">
        <v>28783</v>
      </c>
      <c r="O7865" t="s">
        <v>33</v>
      </c>
      <c r="X7865" t="s">
        <v>34</v>
      </c>
      <c r="Y7865" t="s">
        <v>28784</v>
      </c>
      <c r="Z7865" s="1" t="s">
        <v>28785</v>
      </c>
      <c r="AA7865" t="s">
        <v>28786</v>
      </c>
      <c r="AB7865">
        <v>-170662</v>
      </c>
      <c r="AC7865" t="s">
        <v>1910</v>
      </c>
      <c r="AD7865">
        <v>16101</v>
      </c>
    </row>
    <row r="7866" spans="1:30" ht="409.5" x14ac:dyDescent="0.25">
      <c r="A7866">
        <f t="shared" ca="1" si="122"/>
        <v>10590</v>
      </c>
      <c r="B7866" t="s">
        <v>2046</v>
      </c>
      <c r="C7866" t="s">
        <v>80</v>
      </c>
      <c r="F7866" t="s">
        <v>658</v>
      </c>
      <c r="O7866" t="s">
        <v>33</v>
      </c>
      <c r="Y7866" t="s">
        <v>10434</v>
      </c>
      <c r="Z7866" s="1" t="s">
        <v>10720</v>
      </c>
      <c r="AA7866" t="s">
        <v>10713</v>
      </c>
      <c r="AB7866">
        <v>-172842</v>
      </c>
      <c r="AC7866" t="s">
        <v>102</v>
      </c>
      <c r="AD7866">
        <v>97205</v>
      </c>
    </row>
    <row r="7867" spans="1:30" x14ac:dyDescent="0.25">
      <c r="A7867">
        <f t="shared" ca="1" si="122"/>
        <v>9388</v>
      </c>
      <c r="B7867" t="s">
        <v>164</v>
      </c>
      <c r="C7867" t="s">
        <v>165</v>
      </c>
      <c r="F7867" t="s">
        <v>315</v>
      </c>
      <c r="G7867">
        <v>0</v>
      </c>
      <c r="O7867" t="s">
        <v>155</v>
      </c>
      <c r="X7867" t="s">
        <v>34</v>
      </c>
      <c r="Y7867" t="s">
        <v>320</v>
      </c>
      <c r="Z7867" t="s">
        <v>5526</v>
      </c>
      <c r="AA7867" t="s">
        <v>5527</v>
      </c>
      <c r="AB7867" t="s">
        <v>5528</v>
      </c>
    </row>
    <row r="7868" spans="1:30" x14ac:dyDescent="0.25">
      <c r="A7868">
        <f t="shared" ca="1" si="122"/>
        <v>2077</v>
      </c>
      <c r="B7868" t="s">
        <v>685</v>
      </c>
      <c r="C7868" t="s">
        <v>686</v>
      </c>
      <c r="F7868" t="s">
        <v>18217</v>
      </c>
      <c r="O7868" t="s">
        <v>33</v>
      </c>
      <c r="Y7868" t="s">
        <v>34614</v>
      </c>
      <c r="Z7868" t="s">
        <v>34615</v>
      </c>
      <c r="AA7868" t="s">
        <v>34616</v>
      </c>
      <c r="AB7868">
        <v>-172672</v>
      </c>
    </row>
    <row r="7869" spans="1:30" x14ac:dyDescent="0.25">
      <c r="A7869">
        <f t="shared" ca="1" si="122"/>
        <v>18198</v>
      </c>
      <c r="B7869" t="s">
        <v>2046</v>
      </c>
      <c r="C7869" t="s">
        <v>80</v>
      </c>
      <c r="F7869" t="s">
        <v>160</v>
      </c>
      <c r="G7869">
        <v>0</v>
      </c>
      <c r="O7869" t="s">
        <v>33</v>
      </c>
      <c r="Y7869" t="s">
        <v>4543</v>
      </c>
      <c r="Z7869" t="s">
        <v>7460</v>
      </c>
      <c r="AA7869" t="s">
        <v>7461</v>
      </c>
      <c r="AB7869" t="s">
        <v>7462</v>
      </c>
      <c r="AC7869" t="s">
        <v>38</v>
      </c>
      <c r="AD7869">
        <v>98901</v>
      </c>
    </row>
    <row r="7870" spans="1:30" ht="409.5" x14ac:dyDescent="0.25">
      <c r="A7870">
        <f t="shared" ca="1" si="122"/>
        <v>15020</v>
      </c>
      <c r="B7870" t="s">
        <v>230</v>
      </c>
      <c r="C7870" t="s">
        <v>45</v>
      </c>
      <c r="F7870" t="s">
        <v>20250</v>
      </c>
      <c r="O7870" t="s">
        <v>33</v>
      </c>
      <c r="X7870" t="s">
        <v>34</v>
      </c>
      <c r="Y7870" t="s">
        <v>22656</v>
      </c>
      <c r="Z7870" s="1" t="s">
        <v>23370</v>
      </c>
      <c r="AA7870" t="s">
        <v>22580</v>
      </c>
      <c r="AB7870">
        <v>-172928</v>
      </c>
    </row>
    <row r="7871" spans="1:30" x14ac:dyDescent="0.25">
      <c r="A7871">
        <f t="shared" ca="1" si="122"/>
        <v>19623</v>
      </c>
      <c r="B7871" t="s">
        <v>2046</v>
      </c>
      <c r="C7871" t="s">
        <v>80</v>
      </c>
      <c r="F7871" t="s">
        <v>1418</v>
      </c>
      <c r="O7871" t="s">
        <v>33</v>
      </c>
      <c r="Y7871" t="s">
        <v>1419</v>
      </c>
      <c r="Z7871" t="s">
        <v>16653</v>
      </c>
      <c r="AA7871" t="s">
        <v>16654</v>
      </c>
      <c r="AB7871">
        <v>-170124</v>
      </c>
      <c r="AC7871" t="s">
        <v>38</v>
      </c>
      <c r="AD7871">
        <v>98504</v>
      </c>
    </row>
    <row r="7872" spans="1:30" x14ac:dyDescent="0.25">
      <c r="A7872">
        <f t="shared" ca="1" si="122"/>
        <v>12498</v>
      </c>
      <c r="B7872" t="s">
        <v>519</v>
      </c>
      <c r="G7872">
        <v>0</v>
      </c>
      <c r="O7872" t="s">
        <v>63</v>
      </c>
      <c r="X7872" t="s">
        <v>34</v>
      </c>
      <c r="Y7872" t="s">
        <v>18108</v>
      </c>
      <c r="Z7872" t="s">
        <v>18109</v>
      </c>
      <c r="AA7872" t="s">
        <v>18110</v>
      </c>
      <c r="AB7872" t="s">
        <v>18111</v>
      </c>
      <c r="AC7872" t="s">
        <v>38</v>
      </c>
      <c r="AD7872">
        <v>98201</v>
      </c>
    </row>
    <row r="7873" spans="1:30" x14ac:dyDescent="0.25">
      <c r="A7873">
        <f t="shared" ca="1" si="122"/>
        <v>19624</v>
      </c>
      <c r="B7873" t="s">
        <v>677</v>
      </c>
      <c r="C7873" t="s">
        <v>80</v>
      </c>
      <c r="F7873" t="s">
        <v>6340</v>
      </c>
      <c r="G7873">
        <v>0</v>
      </c>
      <c r="O7873" t="s">
        <v>33</v>
      </c>
      <c r="Y7873" t="s">
        <v>13382</v>
      </c>
      <c r="Z7873" t="s">
        <v>13383</v>
      </c>
      <c r="AA7873" t="s">
        <v>13380</v>
      </c>
      <c r="AB7873" t="s">
        <v>13384</v>
      </c>
      <c r="AC7873" t="s">
        <v>38</v>
      </c>
      <c r="AD7873">
        <v>99201</v>
      </c>
    </row>
    <row r="7874" spans="1:30" ht="409.5" x14ac:dyDescent="0.25">
      <c r="A7874">
        <f t="shared" ref="A7874:A7937" ca="1" si="123">RANDBETWEEN(1,20000)</f>
        <v>2035</v>
      </c>
      <c r="B7874" t="s">
        <v>230</v>
      </c>
      <c r="C7874" t="s">
        <v>45</v>
      </c>
      <c r="O7874" t="s">
        <v>33</v>
      </c>
      <c r="X7874" t="s">
        <v>34</v>
      </c>
      <c r="Y7874" t="s">
        <v>22856</v>
      </c>
      <c r="Z7874" s="1" t="s">
        <v>23171</v>
      </c>
      <c r="AA7874" t="s">
        <v>22580</v>
      </c>
      <c r="AB7874">
        <v>-170824</v>
      </c>
    </row>
    <row r="7875" spans="1:30" x14ac:dyDescent="0.25">
      <c r="A7875">
        <f t="shared" ca="1" si="123"/>
        <v>8304</v>
      </c>
      <c r="B7875" t="s">
        <v>178</v>
      </c>
      <c r="F7875" t="s">
        <v>2107</v>
      </c>
      <c r="G7875">
        <v>0</v>
      </c>
      <c r="O7875" t="s">
        <v>33</v>
      </c>
      <c r="X7875" t="s">
        <v>34</v>
      </c>
      <c r="Y7875" t="s">
        <v>2108</v>
      </c>
      <c r="Z7875" t="s">
        <v>2109</v>
      </c>
      <c r="AA7875" t="s">
        <v>2110</v>
      </c>
      <c r="AB7875" t="s">
        <v>2111</v>
      </c>
      <c r="AC7875" t="s">
        <v>38</v>
      </c>
      <c r="AD7875">
        <v>98902</v>
      </c>
    </row>
    <row r="7876" spans="1:30" x14ac:dyDescent="0.25">
      <c r="A7876">
        <f t="shared" ca="1" si="123"/>
        <v>7310</v>
      </c>
      <c r="B7876" t="s">
        <v>2046</v>
      </c>
      <c r="C7876" t="s">
        <v>80</v>
      </c>
      <c r="F7876" t="s">
        <v>3488</v>
      </c>
      <c r="G7876">
        <v>0</v>
      </c>
      <c r="O7876" t="s">
        <v>33</v>
      </c>
      <c r="Y7876" t="s">
        <v>7850</v>
      </c>
      <c r="Z7876" t="s">
        <v>7851</v>
      </c>
      <c r="AA7876" t="s">
        <v>7852</v>
      </c>
      <c r="AB7876" t="s">
        <v>7853</v>
      </c>
      <c r="AC7876" t="s">
        <v>38</v>
      </c>
      <c r="AD7876">
        <v>98003</v>
      </c>
    </row>
    <row r="7877" spans="1:30" x14ac:dyDescent="0.25">
      <c r="A7877">
        <f t="shared" ca="1" si="123"/>
        <v>8936</v>
      </c>
      <c r="B7877" t="s">
        <v>739</v>
      </c>
      <c r="C7877" t="s">
        <v>686</v>
      </c>
      <c r="F7877" t="s">
        <v>30384</v>
      </c>
      <c r="G7877">
        <v>0</v>
      </c>
      <c r="O7877" t="s">
        <v>33</v>
      </c>
      <c r="Y7877" t="s">
        <v>30385</v>
      </c>
      <c r="Z7877" t="s">
        <v>30386</v>
      </c>
      <c r="AA7877" t="s">
        <v>30387</v>
      </c>
      <c r="AB7877" t="s">
        <v>30388</v>
      </c>
      <c r="AC7877" t="s">
        <v>38</v>
      </c>
      <c r="AD7877">
        <v>98056</v>
      </c>
    </row>
    <row r="7878" spans="1:30" x14ac:dyDescent="0.25">
      <c r="A7878">
        <f t="shared" ca="1" si="123"/>
        <v>7114</v>
      </c>
      <c r="B7878" t="s">
        <v>17015</v>
      </c>
      <c r="C7878" t="s">
        <v>45</v>
      </c>
      <c r="F7878" t="s">
        <v>29655</v>
      </c>
      <c r="G7878">
        <v>0</v>
      </c>
      <c r="O7878" t="s">
        <v>33</v>
      </c>
      <c r="Y7878" t="s">
        <v>35062</v>
      </c>
      <c r="Z7878" t="s">
        <v>35378</v>
      </c>
      <c r="AA7878" t="s">
        <v>35379</v>
      </c>
      <c r="AB7878" t="s">
        <v>35380</v>
      </c>
      <c r="AC7878" t="s">
        <v>38</v>
      </c>
      <c r="AD7878">
        <v>98501</v>
      </c>
    </row>
    <row r="7879" spans="1:30" ht="409.5" x14ac:dyDescent="0.25">
      <c r="A7879">
        <f t="shared" ca="1" si="123"/>
        <v>19194</v>
      </c>
      <c r="B7879" t="s">
        <v>164</v>
      </c>
      <c r="C7879" t="s">
        <v>165</v>
      </c>
      <c r="N7879" s="1" t="s">
        <v>9487</v>
      </c>
      <c r="O7879" t="s">
        <v>168</v>
      </c>
      <c r="Y7879" t="s">
        <v>9488</v>
      </c>
      <c r="Z7879" s="1" t="s">
        <v>9489</v>
      </c>
      <c r="AA7879" t="s">
        <v>9490</v>
      </c>
      <c r="AB7879">
        <v>-160152</v>
      </c>
    </row>
    <row r="7880" spans="1:30" x14ac:dyDescent="0.25">
      <c r="A7880">
        <f t="shared" ca="1" si="123"/>
        <v>13438</v>
      </c>
      <c r="B7880" t="s">
        <v>1203</v>
      </c>
      <c r="C7880" t="s">
        <v>45</v>
      </c>
      <c r="G7880">
        <v>0</v>
      </c>
      <c r="O7880" t="s">
        <v>155</v>
      </c>
      <c r="W7880">
        <v>15</v>
      </c>
      <c r="X7880" t="s">
        <v>34</v>
      </c>
      <c r="Y7880" t="s">
        <v>4770</v>
      </c>
      <c r="Z7880" t="s">
        <v>17773</v>
      </c>
      <c r="AA7880" t="s">
        <v>17774</v>
      </c>
      <c r="AB7880" t="s">
        <v>17775</v>
      </c>
      <c r="AC7880" t="s">
        <v>38</v>
      </c>
      <c r="AD7880">
        <v>98346</v>
      </c>
    </row>
    <row r="7881" spans="1:30" x14ac:dyDescent="0.25">
      <c r="A7881">
        <f t="shared" ca="1" si="123"/>
        <v>12904</v>
      </c>
      <c r="B7881" t="s">
        <v>685</v>
      </c>
      <c r="C7881" t="s">
        <v>686</v>
      </c>
      <c r="F7881" t="s">
        <v>28530</v>
      </c>
      <c r="O7881" t="s">
        <v>33</v>
      </c>
      <c r="Y7881" t="s">
        <v>30278</v>
      </c>
      <c r="Z7881" t="s">
        <v>33576</v>
      </c>
      <c r="AA7881" t="s">
        <v>33506</v>
      </c>
      <c r="AB7881">
        <v>-171265</v>
      </c>
    </row>
    <row r="7882" spans="1:30" x14ac:dyDescent="0.25">
      <c r="A7882">
        <f t="shared" ca="1" si="123"/>
        <v>4223</v>
      </c>
      <c r="B7882" t="s">
        <v>244</v>
      </c>
      <c r="C7882" t="s">
        <v>245</v>
      </c>
      <c r="F7882" t="s">
        <v>4856</v>
      </c>
      <c r="O7882" t="s">
        <v>33</v>
      </c>
      <c r="X7882" t="s">
        <v>34</v>
      </c>
      <c r="Y7882" t="s">
        <v>43136</v>
      </c>
      <c r="Z7882" t="s">
        <v>43137</v>
      </c>
      <c r="AA7882" t="s">
        <v>43137</v>
      </c>
      <c r="AB7882">
        <v>-171796</v>
      </c>
      <c r="AC7882" t="s">
        <v>38</v>
      </c>
      <c r="AD7882">
        <v>98801</v>
      </c>
    </row>
    <row r="7883" spans="1:30" x14ac:dyDescent="0.25">
      <c r="A7883">
        <f t="shared" ca="1" si="123"/>
        <v>9841</v>
      </c>
      <c r="B7883" t="s">
        <v>79</v>
      </c>
      <c r="C7883" t="s">
        <v>80</v>
      </c>
      <c r="F7883" t="s">
        <v>18217</v>
      </c>
      <c r="O7883" t="s">
        <v>33</v>
      </c>
      <c r="Y7883" t="s">
        <v>7779</v>
      </c>
      <c r="Z7883" t="s">
        <v>26859</v>
      </c>
      <c r="AA7883" t="s">
        <v>26860</v>
      </c>
      <c r="AB7883">
        <v>-171909</v>
      </c>
      <c r="AC7883" t="s">
        <v>38</v>
      </c>
      <c r="AD7883">
        <v>98503</v>
      </c>
    </row>
    <row r="7884" spans="1:30" x14ac:dyDescent="0.25">
      <c r="A7884">
        <f t="shared" ca="1" si="123"/>
        <v>6678</v>
      </c>
      <c r="B7884" t="s">
        <v>73</v>
      </c>
      <c r="C7884" t="s">
        <v>74</v>
      </c>
      <c r="F7884" t="s">
        <v>42273</v>
      </c>
      <c r="G7884">
        <v>0</v>
      </c>
      <c r="O7884" t="s">
        <v>33</v>
      </c>
      <c r="X7884" t="s">
        <v>34</v>
      </c>
      <c r="Y7884" t="s">
        <v>42274</v>
      </c>
      <c r="Z7884" t="s">
        <v>42275</v>
      </c>
      <c r="AA7884" t="s">
        <v>42276</v>
      </c>
      <c r="AB7884" t="s">
        <v>42277</v>
      </c>
      <c r="AC7884" t="s">
        <v>38</v>
      </c>
      <c r="AD7884">
        <v>98201</v>
      </c>
    </row>
    <row r="7885" spans="1:30" x14ac:dyDescent="0.25">
      <c r="A7885">
        <f t="shared" ca="1" si="123"/>
        <v>7184</v>
      </c>
      <c r="B7885" t="s">
        <v>773</v>
      </c>
      <c r="C7885" t="s">
        <v>80</v>
      </c>
      <c r="F7885" t="s">
        <v>5827</v>
      </c>
      <c r="G7885">
        <v>0</v>
      </c>
      <c r="O7885" t="s">
        <v>33</v>
      </c>
      <c r="X7885" t="s">
        <v>34</v>
      </c>
      <c r="Y7885" t="s">
        <v>5828</v>
      </c>
      <c r="Z7885" t="s">
        <v>5829</v>
      </c>
      <c r="AA7885" t="s">
        <v>5830</v>
      </c>
      <c r="AB7885" t="s">
        <v>5831</v>
      </c>
      <c r="AC7885" t="s">
        <v>38</v>
      </c>
      <c r="AD7885">
        <v>98229</v>
      </c>
    </row>
    <row r="7886" spans="1:30" ht="409.5" x14ac:dyDescent="0.25">
      <c r="A7886">
        <f t="shared" ca="1" si="123"/>
        <v>11577</v>
      </c>
      <c r="B7886" t="s">
        <v>230</v>
      </c>
      <c r="C7886" t="s">
        <v>45</v>
      </c>
      <c r="O7886" t="s">
        <v>33</v>
      </c>
      <c r="X7886" t="s">
        <v>34</v>
      </c>
      <c r="Z7886" s="1" t="s">
        <v>23167</v>
      </c>
      <c r="AA7886" t="s">
        <v>22580</v>
      </c>
      <c r="AB7886">
        <v>-170820</v>
      </c>
    </row>
    <row r="7887" spans="1:30" x14ac:dyDescent="0.25">
      <c r="A7887">
        <f t="shared" ca="1" si="123"/>
        <v>4447</v>
      </c>
      <c r="B7887" t="s">
        <v>2046</v>
      </c>
      <c r="C7887" t="s">
        <v>80</v>
      </c>
      <c r="F7887" t="s">
        <v>160</v>
      </c>
      <c r="G7887">
        <v>0</v>
      </c>
      <c r="O7887" t="s">
        <v>33</v>
      </c>
      <c r="Y7887" t="s">
        <v>7639</v>
      </c>
      <c r="Z7887" t="s">
        <v>7711</v>
      </c>
      <c r="AA7887" t="s">
        <v>7712</v>
      </c>
      <c r="AB7887" t="s">
        <v>7713</v>
      </c>
      <c r="AC7887" t="s">
        <v>38</v>
      </c>
      <c r="AD7887">
        <v>98109</v>
      </c>
    </row>
    <row r="7888" spans="1:30" x14ac:dyDescent="0.25">
      <c r="A7888">
        <f t="shared" ca="1" si="123"/>
        <v>17604</v>
      </c>
      <c r="B7888" t="s">
        <v>2046</v>
      </c>
      <c r="C7888" t="s">
        <v>80</v>
      </c>
      <c r="F7888" t="s">
        <v>7005</v>
      </c>
      <c r="O7888" t="s">
        <v>33</v>
      </c>
      <c r="Y7888" t="s">
        <v>15531</v>
      </c>
      <c r="Z7888" t="s">
        <v>15532</v>
      </c>
      <c r="AA7888" t="s">
        <v>15533</v>
      </c>
      <c r="AB7888">
        <v>-161794</v>
      </c>
      <c r="AC7888" t="s">
        <v>38</v>
      </c>
      <c r="AD7888">
        <v>99201</v>
      </c>
    </row>
    <row r="7889" spans="1:30" x14ac:dyDescent="0.25">
      <c r="A7889">
        <f t="shared" ca="1" si="123"/>
        <v>12625</v>
      </c>
      <c r="B7889" t="s">
        <v>73</v>
      </c>
      <c r="C7889" t="s">
        <v>74</v>
      </c>
      <c r="F7889" t="s">
        <v>6288</v>
      </c>
      <c r="G7889">
        <v>0</v>
      </c>
      <c r="O7889" t="s">
        <v>33</v>
      </c>
      <c r="X7889" t="s">
        <v>34</v>
      </c>
      <c r="Y7889" t="s">
        <v>1670</v>
      </c>
      <c r="Z7889" t="s">
        <v>20104</v>
      </c>
      <c r="AA7889" t="s">
        <v>20105</v>
      </c>
      <c r="AB7889" t="s">
        <v>20106</v>
      </c>
      <c r="AC7889" t="s">
        <v>38</v>
      </c>
      <c r="AD7889">
        <v>98101</v>
      </c>
    </row>
    <row r="7890" spans="1:30" x14ac:dyDescent="0.25">
      <c r="A7890">
        <f t="shared" ca="1" si="123"/>
        <v>2043</v>
      </c>
      <c r="B7890" t="s">
        <v>73</v>
      </c>
      <c r="C7890" t="s">
        <v>74</v>
      </c>
      <c r="F7890" t="s">
        <v>39087</v>
      </c>
      <c r="G7890">
        <v>0</v>
      </c>
      <c r="O7890" t="s">
        <v>33</v>
      </c>
      <c r="Y7890" t="s">
        <v>39088</v>
      </c>
      <c r="Z7890" t="s">
        <v>39089</v>
      </c>
      <c r="AA7890" t="s">
        <v>39090</v>
      </c>
      <c r="AB7890" t="s">
        <v>39091</v>
      </c>
      <c r="AC7890" t="s">
        <v>38</v>
      </c>
      <c r="AD7890">
        <v>98225</v>
      </c>
    </row>
    <row r="7891" spans="1:30" x14ac:dyDescent="0.25">
      <c r="A7891">
        <f t="shared" ca="1" si="123"/>
        <v>10286</v>
      </c>
      <c r="B7891" t="s">
        <v>685</v>
      </c>
      <c r="C7891" t="s">
        <v>686</v>
      </c>
      <c r="F7891" t="s">
        <v>17077</v>
      </c>
      <c r="G7891">
        <v>0</v>
      </c>
      <c r="O7891" t="s">
        <v>33</v>
      </c>
      <c r="Y7891" t="s">
        <v>17078</v>
      </c>
      <c r="Z7891" t="s">
        <v>33972</v>
      </c>
      <c r="AA7891" t="s">
        <v>33970</v>
      </c>
      <c r="AB7891" t="s">
        <v>33973</v>
      </c>
      <c r="AC7891" t="s">
        <v>38</v>
      </c>
      <c r="AD7891">
        <v>98383</v>
      </c>
    </row>
    <row r="7892" spans="1:30" x14ac:dyDescent="0.25">
      <c r="A7892">
        <f t="shared" ca="1" si="123"/>
        <v>18616</v>
      </c>
      <c r="B7892" t="s">
        <v>79</v>
      </c>
      <c r="C7892" t="s">
        <v>80</v>
      </c>
      <c r="F7892" t="s">
        <v>25913</v>
      </c>
      <c r="O7892" t="s">
        <v>33</v>
      </c>
      <c r="Y7892" t="s">
        <v>2335</v>
      </c>
      <c r="Z7892" t="s">
        <v>25914</v>
      </c>
      <c r="AA7892" t="s">
        <v>25915</v>
      </c>
      <c r="AB7892">
        <v>-180203</v>
      </c>
      <c r="AC7892" t="s">
        <v>38</v>
      </c>
      <c r="AD7892">
        <v>98199</v>
      </c>
    </row>
    <row r="7893" spans="1:30" x14ac:dyDescent="0.25">
      <c r="A7893">
        <f t="shared" ca="1" si="123"/>
        <v>10338</v>
      </c>
      <c r="B7893" t="s">
        <v>2046</v>
      </c>
      <c r="C7893" t="s">
        <v>80</v>
      </c>
      <c r="F7893" t="s">
        <v>3107</v>
      </c>
      <c r="O7893" t="s">
        <v>33</v>
      </c>
      <c r="Y7893" t="s">
        <v>13020</v>
      </c>
      <c r="Z7893" t="s">
        <v>13021</v>
      </c>
      <c r="AA7893" t="s">
        <v>13022</v>
      </c>
      <c r="AB7893">
        <v>-161821</v>
      </c>
      <c r="AC7893" t="s">
        <v>38</v>
      </c>
      <c r="AD7893">
        <v>98201</v>
      </c>
    </row>
    <row r="7894" spans="1:30" x14ac:dyDescent="0.25">
      <c r="A7894">
        <f t="shared" ca="1" si="123"/>
        <v>1005</v>
      </c>
      <c r="B7894" t="s">
        <v>79</v>
      </c>
      <c r="C7894" t="s">
        <v>80</v>
      </c>
      <c r="F7894" t="s">
        <v>15649</v>
      </c>
      <c r="O7894" t="s">
        <v>33</v>
      </c>
      <c r="Y7894" t="s">
        <v>15650</v>
      </c>
      <c r="Z7894" t="s">
        <v>26088</v>
      </c>
      <c r="AA7894" t="s">
        <v>26089</v>
      </c>
      <c r="AB7894">
        <v>-170928</v>
      </c>
      <c r="AC7894" t="s">
        <v>38</v>
      </c>
      <c r="AD7894">
        <v>98104</v>
      </c>
    </row>
    <row r="7895" spans="1:30" x14ac:dyDescent="0.25">
      <c r="A7895">
        <f t="shared" ca="1" si="123"/>
        <v>12818</v>
      </c>
      <c r="B7895" t="s">
        <v>685</v>
      </c>
      <c r="C7895" t="s">
        <v>686</v>
      </c>
      <c r="F7895" t="s">
        <v>29613</v>
      </c>
      <c r="O7895" t="s">
        <v>33</v>
      </c>
      <c r="Y7895" t="s">
        <v>33678</v>
      </c>
      <c r="Z7895" t="s">
        <v>33679</v>
      </c>
      <c r="AA7895" t="s">
        <v>33661</v>
      </c>
      <c r="AB7895">
        <v>-163389</v>
      </c>
      <c r="AC7895" t="s">
        <v>38</v>
      </c>
      <c r="AD7895">
        <v>98001</v>
      </c>
    </row>
    <row r="7896" spans="1:30" ht="409.5" x14ac:dyDescent="0.25">
      <c r="A7896">
        <f t="shared" ca="1" si="123"/>
        <v>7247</v>
      </c>
      <c r="B7896" t="s">
        <v>489</v>
      </c>
      <c r="C7896" t="s">
        <v>45</v>
      </c>
      <c r="F7896" t="s">
        <v>20250</v>
      </c>
      <c r="O7896" t="s">
        <v>33</v>
      </c>
      <c r="X7896" t="s">
        <v>34</v>
      </c>
      <c r="Y7896" t="s">
        <v>22656</v>
      </c>
      <c r="Z7896" s="1" t="s">
        <v>22843</v>
      </c>
      <c r="AA7896" t="s">
        <v>22580</v>
      </c>
      <c r="AB7896">
        <v>-161306</v>
      </c>
      <c r="AC7896" t="s">
        <v>102</v>
      </c>
      <c r="AD7896">
        <v>97302</v>
      </c>
    </row>
    <row r="7897" spans="1:30" x14ac:dyDescent="0.25">
      <c r="A7897">
        <f t="shared" ca="1" si="123"/>
        <v>16347</v>
      </c>
      <c r="B7897" t="s">
        <v>276</v>
      </c>
      <c r="C7897" t="s">
        <v>45</v>
      </c>
      <c r="F7897" t="s">
        <v>2234</v>
      </c>
      <c r="G7897">
        <v>0</v>
      </c>
      <c r="O7897" t="s">
        <v>63</v>
      </c>
      <c r="X7897" t="s">
        <v>34</v>
      </c>
      <c r="Y7897" t="s">
        <v>2235</v>
      </c>
      <c r="Z7897" t="s">
        <v>16967</v>
      </c>
      <c r="AA7897" t="s">
        <v>16968</v>
      </c>
      <c r="AB7897" t="s">
        <v>16969</v>
      </c>
      <c r="AC7897" t="s">
        <v>38</v>
      </c>
      <c r="AD7897">
        <v>98415</v>
      </c>
    </row>
    <row r="7898" spans="1:30" x14ac:dyDescent="0.25">
      <c r="A7898">
        <f t="shared" ca="1" si="123"/>
        <v>3333</v>
      </c>
      <c r="B7898" t="s">
        <v>2046</v>
      </c>
      <c r="C7898" t="s">
        <v>80</v>
      </c>
      <c r="F7898" t="s">
        <v>5876</v>
      </c>
      <c r="O7898" t="s">
        <v>33</v>
      </c>
      <c r="Y7898" t="s">
        <v>12750</v>
      </c>
      <c r="Z7898" t="s">
        <v>18351</v>
      </c>
      <c r="AA7898" t="s">
        <v>18352</v>
      </c>
      <c r="AB7898">
        <v>-172491</v>
      </c>
      <c r="AC7898" t="s">
        <v>38</v>
      </c>
      <c r="AD7898">
        <v>98004</v>
      </c>
    </row>
    <row r="7899" spans="1:30" x14ac:dyDescent="0.25">
      <c r="A7899">
        <f t="shared" ca="1" si="123"/>
        <v>17239</v>
      </c>
      <c r="B7899" t="s">
        <v>2046</v>
      </c>
      <c r="C7899" t="s">
        <v>80</v>
      </c>
      <c r="F7899" t="s">
        <v>6510</v>
      </c>
      <c r="G7899">
        <v>0</v>
      </c>
      <c r="O7899" t="s">
        <v>33</v>
      </c>
      <c r="Y7899" t="s">
        <v>14559</v>
      </c>
      <c r="Z7899" t="s">
        <v>14560</v>
      </c>
      <c r="AA7899" t="s">
        <v>14561</v>
      </c>
      <c r="AB7899" t="s">
        <v>14562</v>
      </c>
      <c r="AC7899" t="s">
        <v>38</v>
      </c>
      <c r="AD7899">
        <v>99163</v>
      </c>
    </row>
    <row r="7900" spans="1:30" ht="285" x14ac:dyDescent="0.25">
      <c r="A7900">
        <f t="shared" ca="1" si="123"/>
        <v>17590</v>
      </c>
      <c r="B7900" t="s">
        <v>68</v>
      </c>
      <c r="C7900" t="s">
        <v>45</v>
      </c>
      <c r="F7900" t="s">
        <v>18345</v>
      </c>
      <c r="O7900" t="s">
        <v>33</v>
      </c>
      <c r="X7900" t="s">
        <v>34</v>
      </c>
      <c r="Y7900" t="s">
        <v>22484</v>
      </c>
      <c r="Z7900" s="1" t="s">
        <v>22485</v>
      </c>
      <c r="AA7900" t="s">
        <v>22486</v>
      </c>
      <c r="AB7900">
        <v>-171603</v>
      </c>
    </row>
    <row r="7901" spans="1:30" x14ac:dyDescent="0.25">
      <c r="A7901">
        <f t="shared" ca="1" si="123"/>
        <v>5614</v>
      </c>
      <c r="B7901" t="s">
        <v>2046</v>
      </c>
      <c r="C7901" t="s">
        <v>80</v>
      </c>
      <c r="F7901" t="s">
        <v>11691</v>
      </c>
      <c r="O7901" t="s">
        <v>33</v>
      </c>
      <c r="Y7901" t="s">
        <v>13291</v>
      </c>
      <c r="Z7901" t="s">
        <v>13292</v>
      </c>
      <c r="AA7901" t="s">
        <v>13289</v>
      </c>
      <c r="AB7901">
        <v>-181694</v>
      </c>
      <c r="AC7901" t="s">
        <v>38</v>
      </c>
      <c r="AD7901">
        <v>98337</v>
      </c>
    </row>
    <row r="7902" spans="1:30" x14ac:dyDescent="0.25">
      <c r="A7902">
        <f t="shared" ca="1" si="123"/>
        <v>2410</v>
      </c>
      <c r="B7902" t="s">
        <v>276</v>
      </c>
      <c r="C7902" t="s">
        <v>45</v>
      </c>
      <c r="G7902">
        <v>0</v>
      </c>
      <c r="O7902" t="s">
        <v>33</v>
      </c>
      <c r="X7902" t="s">
        <v>34</v>
      </c>
      <c r="Y7902" t="s">
        <v>32620</v>
      </c>
      <c r="Z7902" t="s">
        <v>32621</v>
      </c>
      <c r="AA7902" t="s">
        <v>32622</v>
      </c>
      <c r="AB7902" t="s">
        <v>32623</v>
      </c>
      <c r="AC7902" t="s">
        <v>2243</v>
      </c>
      <c r="AD7902">
        <v>85233</v>
      </c>
    </row>
    <row r="7903" spans="1:30" x14ac:dyDescent="0.25">
      <c r="A7903">
        <f t="shared" ca="1" si="123"/>
        <v>9656</v>
      </c>
      <c r="B7903" t="s">
        <v>1483</v>
      </c>
      <c r="F7903" t="s">
        <v>1472</v>
      </c>
      <c r="G7903">
        <v>0</v>
      </c>
      <c r="O7903" t="s">
        <v>33</v>
      </c>
      <c r="X7903" t="s">
        <v>34</v>
      </c>
      <c r="Y7903" t="s">
        <v>1473</v>
      </c>
      <c r="Z7903" t="s">
        <v>2969</v>
      </c>
      <c r="AA7903" t="s">
        <v>2970</v>
      </c>
      <c r="AB7903" t="s">
        <v>2971</v>
      </c>
      <c r="AC7903" t="s">
        <v>38</v>
      </c>
      <c r="AD7903">
        <v>98807</v>
      </c>
    </row>
    <row r="7904" spans="1:30" x14ac:dyDescent="0.25">
      <c r="A7904">
        <f t="shared" ca="1" si="123"/>
        <v>1599</v>
      </c>
      <c r="B7904" t="s">
        <v>739</v>
      </c>
      <c r="C7904" t="s">
        <v>686</v>
      </c>
      <c r="O7904" t="s">
        <v>33</v>
      </c>
      <c r="Y7904" t="s">
        <v>30177</v>
      </c>
      <c r="Z7904" t="s">
        <v>30360</v>
      </c>
      <c r="AA7904" t="s">
        <v>30353</v>
      </c>
      <c r="AB7904">
        <v>-172143</v>
      </c>
    </row>
    <row r="7905" spans="1:30" ht="165" x14ac:dyDescent="0.25">
      <c r="A7905">
        <f t="shared" ca="1" si="123"/>
        <v>12532</v>
      </c>
      <c r="B7905" t="s">
        <v>334</v>
      </c>
      <c r="C7905" t="s">
        <v>45</v>
      </c>
      <c r="F7905" t="s">
        <v>3929</v>
      </c>
      <c r="N7905" s="1" t="s">
        <v>3930</v>
      </c>
      <c r="O7905" t="s">
        <v>33</v>
      </c>
      <c r="W7905">
        <v>30</v>
      </c>
      <c r="X7905" t="s">
        <v>34</v>
      </c>
      <c r="Y7905" t="s">
        <v>3931</v>
      </c>
      <c r="Z7905" t="s">
        <v>3932</v>
      </c>
      <c r="AA7905" t="s">
        <v>3933</v>
      </c>
      <c r="AB7905">
        <v>-162804</v>
      </c>
      <c r="AC7905" t="s">
        <v>38</v>
      </c>
      <c r="AD7905">
        <v>98057</v>
      </c>
    </row>
    <row r="7906" spans="1:30" x14ac:dyDescent="0.25">
      <c r="A7906">
        <f t="shared" ca="1" si="123"/>
        <v>12990</v>
      </c>
      <c r="B7906" t="s">
        <v>30</v>
      </c>
      <c r="C7906" t="s">
        <v>31</v>
      </c>
      <c r="O7906" t="s">
        <v>63</v>
      </c>
      <c r="X7906" t="s">
        <v>34</v>
      </c>
      <c r="Y7906" t="s">
        <v>2905</v>
      </c>
      <c r="Z7906" t="s">
        <v>2906</v>
      </c>
      <c r="AA7906" t="s">
        <v>2907</v>
      </c>
      <c r="AB7906">
        <v>-170888</v>
      </c>
    </row>
    <row r="7907" spans="1:30" ht="409.5" x14ac:dyDescent="0.25">
      <c r="A7907">
        <f t="shared" ca="1" si="123"/>
        <v>14128</v>
      </c>
      <c r="B7907" t="s">
        <v>44</v>
      </c>
      <c r="C7907" t="s">
        <v>45</v>
      </c>
      <c r="G7907">
        <v>0</v>
      </c>
      <c r="O7907" t="s">
        <v>33</v>
      </c>
      <c r="X7907" t="s">
        <v>34</v>
      </c>
      <c r="Y7907" t="s">
        <v>22321</v>
      </c>
      <c r="Z7907" s="1" t="s">
        <v>22322</v>
      </c>
      <c r="AA7907" s="1" t="s">
        <v>22322</v>
      </c>
      <c r="AB7907" t="s">
        <v>22323</v>
      </c>
    </row>
    <row r="7908" spans="1:30" ht="409.5" x14ac:dyDescent="0.25">
      <c r="A7908">
        <f t="shared" ca="1" si="123"/>
        <v>16059</v>
      </c>
      <c r="B7908" t="s">
        <v>1203</v>
      </c>
      <c r="C7908" t="s">
        <v>45</v>
      </c>
      <c r="F7908" t="s">
        <v>22578</v>
      </c>
      <c r="G7908">
        <v>0</v>
      </c>
      <c r="O7908" t="s">
        <v>33</v>
      </c>
      <c r="X7908" t="s">
        <v>34</v>
      </c>
      <c r="Y7908" t="s">
        <v>3966</v>
      </c>
      <c r="Z7908" s="1" t="s">
        <v>22596</v>
      </c>
      <c r="AA7908" t="s">
        <v>22580</v>
      </c>
      <c r="AB7908" t="s">
        <v>22597</v>
      </c>
      <c r="AC7908" t="s">
        <v>102</v>
      </c>
      <c r="AD7908">
        <v>97301</v>
      </c>
    </row>
    <row r="7909" spans="1:30" x14ac:dyDescent="0.25">
      <c r="A7909">
        <f t="shared" ca="1" si="123"/>
        <v>2339</v>
      </c>
      <c r="B7909" t="s">
        <v>124</v>
      </c>
      <c r="C7909" t="s">
        <v>45</v>
      </c>
      <c r="F7909" t="s">
        <v>10879</v>
      </c>
      <c r="O7909" t="s">
        <v>33</v>
      </c>
      <c r="Y7909" t="s">
        <v>14603</v>
      </c>
      <c r="Z7909" t="s">
        <v>40984</v>
      </c>
      <c r="AA7909" t="s">
        <v>40985</v>
      </c>
      <c r="AB7909">
        <v>-162477</v>
      </c>
      <c r="AC7909" t="s">
        <v>38</v>
      </c>
      <c r="AD7909">
        <v>99201</v>
      </c>
    </row>
    <row r="7910" spans="1:30" ht="409.5" x14ac:dyDescent="0.25">
      <c r="A7910">
        <f t="shared" ca="1" si="123"/>
        <v>4977</v>
      </c>
      <c r="B7910" t="s">
        <v>230</v>
      </c>
      <c r="C7910" t="s">
        <v>45</v>
      </c>
      <c r="O7910" t="s">
        <v>33</v>
      </c>
      <c r="X7910" t="s">
        <v>34</v>
      </c>
      <c r="Y7910" t="s">
        <v>23132</v>
      </c>
      <c r="Z7910" s="1" t="s">
        <v>23133</v>
      </c>
      <c r="AA7910" t="s">
        <v>22580</v>
      </c>
      <c r="AB7910">
        <v>-170516</v>
      </c>
    </row>
    <row r="7911" spans="1:30" x14ac:dyDescent="0.25">
      <c r="A7911">
        <f t="shared" ca="1" si="123"/>
        <v>1306</v>
      </c>
      <c r="B7911" t="s">
        <v>489</v>
      </c>
      <c r="C7911" t="s">
        <v>45</v>
      </c>
      <c r="O7911" t="s">
        <v>63</v>
      </c>
      <c r="X7911" t="s">
        <v>34</v>
      </c>
      <c r="Y7911" t="s">
        <v>460</v>
      </c>
      <c r="Z7911" t="s">
        <v>43408</v>
      </c>
      <c r="AA7911" t="s">
        <v>43409</v>
      </c>
      <c r="AB7911">
        <v>-161715</v>
      </c>
      <c r="AC7911" t="s">
        <v>38</v>
      </c>
      <c r="AD7911">
        <v>98550</v>
      </c>
    </row>
    <row r="7912" spans="1:30" x14ac:dyDescent="0.25">
      <c r="A7912">
        <f t="shared" ca="1" si="123"/>
        <v>10576</v>
      </c>
      <c r="B7912" t="s">
        <v>677</v>
      </c>
      <c r="C7912" t="s">
        <v>80</v>
      </c>
      <c r="F7912" t="s">
        <v>6116</v>
      </c>
      <c r="G7912">
        <v>0</v>
      </c>
      <c r="O7912" t="s">
        <v>33</v>
      </c>
      <c r="Y7912" t="s">
        <v>7965</v>
      </c>
      <c r="Z7912" t="s">
        <v>7966</v>
      </c>
      <c r="AA7912" t="s">
        <v>7967</v>
      </c>
      <c r="AB7912" t="s">
        <v>7968</v>
      </c>
      <c r="AC7912" t="s">
        <v>38</v>
      </c>
      <c r="AD7912">
        <v>98122</v>
      </c>
    </row>
    <row r="7913" spans="1:30" ht="409.5" x14ac:dyDescent="0.25">
      <c r="A7913">
        <f t="shared" ca="1" si="123"/>
        <v>63</v>
      </c>
      <c r="B7913" t="s">
        <v>334</v>
      </c>
      <c r="C7913" t="s">
        <v>45</v>
      </c>
      <c r="F7913" t="s">
        <v>789</v>
      </c>
      <c r="G7913">
        <v>0</v>
      </c>
      <c r="O7913" t="s">
        <v>33</v>
      </c>
      <c r="X7913" t="s">
        <v>34</v>
      </c>
      <c r="Y7913" t="s">
        <v>790</v>
      </c>
      <c r="Z7913" s="1" t="s">
        <v>27687</v>
      </c>
      <c r="AA7913" t="s">
        <v>27688</v>
      </c>
      <c r="AB7913" t="s">
        <v>27689</v>
      </c>
      <c r="AC7913" t="s">
        <v>38</v>
      </c>
      <c r="AD7913">
        <v>98326</v>
      </c>
    </row>
    <row r="7914" spans="1:30" ht="409.5" x14ac:dyDescent="0.25">
      <c r="A7914">
        <f t="shared" ca="1" si="123"/>
        <v>6390</v>
      </c>
      <c r="B7914" t="s">
        <v>463</v>
      </c>
      <c r="F7914" t="s">
        <v>734</v>
      </c>
      <c r="N7914" t="s">
        <v>975</v>
      </c>
      <c r="O7914" t="s">
        <v>33</v>
      </c>
      <c r="W7914">
        <v>30</v>
      </c>
      <c r="Y7914" t="s">
        <v>735</v>
      </c>
      <c r="Z7914" s="1" t="s">
        <v>37116</v>
      </c>
      <c r="AA7914" t="s">
        <v>37117</v>
      </c>
      <c r="AB7914">
        <v>-162848</v>
      </c>
      <c r="AC7914" t="s">
        <v>38</v>
      </c>
      <c r="AD7914">
        <v>98109</v>
      </c>
    </row>
    <row r="7915" spans="1:30" ht="409.5" x14ac:dyDescent="0.25">
      <c r="A7915">
        <f t="shared" ca="1" si="123"/>
        <v>10605</v>
      </c>
      <c r="B7915" t="s">
        <v>489</v>
      </c>
      <c r="C7915" t="s">
        <v>45</v>
      </c>
      <c r="O7915" t="s">
        <v>33</v>
      </c>
      <c r="X7915" t="s">
        <v>34</v>
      </c>
      <c r="Y7915" t="s">
        <v>22681</v>
      </c>
      <c r="Z7915" s="1" t="s">
        <v>22774</v>
      </c>
      <c r="AA7915" t="s">
        <v>22580</v>
      </c>
      <c r="AB7915">
        <v>-160354</v>
      </c>
      <c r="AC7915" t="s">
        <v>102</v>
      </c>
      <c r="AD7915">
        <v>97302</v>
      </c>
    </row>
    <row r="7916" spans="1:30" ht="409.5" x14ac:dyDescent="0.25">
      <c r="A7916">
        <f t="shared" ca="1" si="123"/>
        <v>9369</v>
      </c>
      <c r="B7916" t="s">
        <v>124</v>
      </c>
      <c r="C7916" t="s">
        <v>45</v>
      </c>
      <c r="F7916" t="s">
        <v>13320</v>
      </c>
      <c r="O7916" t="s">
        <v>33</v>
      </c>
      <c r="W7916">
        <v>15</v>
      </c>
      <c r="X7916" t="s">
        <v>34</v>
      </c>
      <c r="Y7916" t="s">
        <v>39560</v>
      </c>
      <c r="Z7916" s="1" t="s">
        <v>42355</v>
      </c>
      <c r="AA7916" t="s">
        <v>42356</v>
      </c>
      <c r="AB7916">
        <v>-173166</v>
      </c>
      <c r="AC7916" t="s">
        <v>38</v>
      </c>
      <c r="AD7916">
        <v>98631</v>
      </c>
    </row>
    <row r="7917" spans="1:30" ht="409.5" x14ac:dyDescent="0.25">
      <c r="A7917">
        <f t="shared" ca="1" si="123"/>
        <v>19670</v>
      </c>
      <c r="B7917" t="s">
        <v>2046</v>
      </c>
      <c r="C7917" t="s">
        <v>80</v>
      </c>
      <c r="F7917" t="s">
        <v>413</v>
      </c>
      <c r="G7917">
        <v>0</v>
      </c>
      <c r="O7917" t="s">
        <v>33</v>
      </c>
      <c r="Y7917" t="s">
        <v>6029</v>
      </c>
      <c r="Z7917" s="1" t="s">
        <v>10612</v>
      </c>
      <c r="AA7917" t="s">
        <v>10613</v>
      </c>
      <c r="AB7917" t="s">
        <v>10614</v>
      </c>
      <c r="AC7917" t="s">
        <v>38</v>
      </c>
      <c r="AD7917">
        <v>98004</v>
      </c>
    </row>
    <row r="7918" spans="1:30" x14ac:dyDescent="0.25">
      <c r="A7918">
        <f t="shared" ca="1" si="123"/>
        <v>14586</v>
      </c>
      <c r="B7918" t="s">
        <v>739</v>
      </c>
      <c r="C7918" t="s">
        <v>686</v>
      </c>
      <c r="F7918" t="s">
        <v>28601</v>
      </c>
      <c r="O7918" t="s">
        <v>33</v>
      </c>
      <c r="X7918" t="s">
        <v>34</v>
      </c>
      <c r="Y7918" t="s">
        <v>30542</v>
      </c>
      <c r="Z7918" t="s">
        <v>30543</v>
      </c>
      <c r="AA7918" t="s">
        <v>30459</v>
      </c>
      <c r="AB7918">
        <v>-172662</v>
      </c>
      <c r="AC7918" t="s">
        <v>38</v>
      </c>
      <c r="AD7918">
        <v>98004</v>
      </c>
    </row>
    <row r="7919" spans="1:30" ht="409.5" x14ac:dyDescent="0.25">
      <c r="A7919">
        <f t="shared" ca="1" si="123"/>
        <v>12887</v>
      </c>
      <c r="B7919" t="s">
        <v>73</v>
      </c>
      <c r="C7919" t="s">
        <v>74</v>
      </c>
      <c r="O7919" t="s">
        <v>63</v>
      </c>
      <c r="X7919" t="s">
        <v>34</v>
      </c>
      <c r="Y7919" t="s">
        <v>6276</v>
      </c>
      <c r="Z7919" s="1" t="s">
        <v>6277</v>
      </c>
      <c r="AA7919" t="s">
        <v>6278</v>
      </c>
      <c r="AB7919">
        <v>-180418</v>
      </c>
      <c r="AC7919" t="s">
        <v>38</v>
      </c>
      <c r="AD7919">
        <v>98225</v>
      </c>
    </row>
    <row r="7920" spans="1:30" ht="210" x14ac:dyDescent="0.25">
      <c r="A7920">
        <f t="shared" ca="1" si="123"/>
        <v>14293</v>
      </c>
      <c r="B7920" t="s">
        <v>489</v>
      </c>
      <c r="C7920" t="s">
        <v>45</v>
      </c>
      <c r="O7920" t="s">
        <v>33</v>
      </c>
      <c r="X7920" t="s">
        <v>34</v>
      </c>
      <c r="Y7920" t="s">
        <v>22669</v>
      </c>
      <c r="Z7920" s="1" t="s">
        <v>22770</v>
      </c>
      <c r="AA7920" t="s">
        <v>22580</v>
      </c>
      <c r="AB7920">
        <v>-160349</v>
      </c>
      <c r="AC7920" t="s">
        <v>5301</v>
      </c>
      <c r="AD7920" t="s">
        <v>22769</v>
      </c>
    </row>
    <row r="7921" spans="1:30" x14ac:dyDescent="0.25">
      <c r="A7921">
        <f t="shared" ca="1" si="123"/>
        <v>8199</v>
      </c>
      <c r="B7921" t="s">
        <v>334</v>
      </c>
      <c r="C7921" t="s">
        <v>45</v>
      </c>
      <c r="F7921" t="s">
        <v>22590</v>
      </c>
      <c r="G7921">
        <v>0</v>
      </c>
      <c r="O7921" t="s">
        <v>33</v>
      </c>
      <c r="X7921" t="s">
        <v>34</v>
      </c>
      <c r="Y7921" t="s">
        <v>16862</v>
      </c>
      <c r="Z7921" t="s">
        <v>24744</v>
      </c>
      <c r="AA7921" t="s">
        <v>24745</v>
      </c>
      <c r="AB7921" t="s">
        <v>24746</v>
      </c>
    </row>
    <row r="7922" spans="1:30" x14ac:dyDescent="0.25">
      <c r="A7922">
        <f t="shared" ca="1" si="123"/>
        <v>1281</v>
      </c>
      <c r="B7922" t="s">
        <v>30</v>
      </c>
      <c r="C7922" t="s">
        <v>31</v>
      </c>
      <c r="F7922" t="s">
        <v>2889</v>
      </c>
      <c r="O7922" t="s">
        <v>33</v>
      </c>
      <c r="X7922" t="s">
        <v>34</v>
      </c>
      <c r="Y7922" t="s">
        <v>14740</v>
      </c>
      <c r="Z7922" t="s">
        <v>41345</v>
      </c>
      <c r="AA7922" t="s">
        <v>41346</v>
      </c>
      <c r="AB7922">
        <v>-171103</v>
      </c>
      <c r="AC7922" t="s">
        <v>38</v>
      </c>
      <c r="AD7922">
        <v>98164</v>
      </c>
    </row>
    <row r="7923" spans="1:30" x14ac:dyDescent="0.25">
      <c r="A7923">
        <f t="shared" ca="1" si="123"/>
        <v>17236</v>
      </c>
      <c r="B7923" t="s">
        <v>44</v>
      </c>
      <c r="C7923" t="s">
        <v>45</v>
      </c>
      <c r="F7923" t="s">
        <v>20201</v>
      </c>
      <c r="G7923">
        <v>0</v>
      </c>
      <c r="M7923" t="s">
        <v>1347</v>
      </c>
      <c r="N7923" t="s">
        <v>1348</v>
      </c>
      <c r="O7923" t="s">
        <v>168</v>
      </c>
      <c r="P7923" t="s">
        <v>542</v>
      </c>
      <c r="Q7923" t="s">
        <v>169</v>
      </c>
      <c r="W7923">
        <v>15</v>
      </c>
      <c r="X7923" t="s">
        <v>34</v>
      </c>
      <c r="Y7923" t="s">
        <v>32681</v>
      </c>
      <c r="Z7923" t="s">
        <v>32682</v>
      </c>
      <c r="AA7923" t="s">
        <v>32682</v>
      </c>
      <c r="AB7923" t="s">
        <v>32683</v>
      </c>
      <c r="AC7923" t="s">
        <v>38</v>
      </c>
      <c r="AD7923">
        <v>98683</v>
      </c>
    </row>
    <row r="7924" spans="1:30" x14ac:dyDescent="0.25">
      <c r="A7924">
        <f t="shared" ca="1" si="123"/>
        <v>9363</v>
      </c>
      <c r="B7924" t="s">
        <v>36232</v>
      </c>
      <c r="F7924" t="s">
        <v>3305</v>
      </c>
      <c r="G7924">
        <v>0</v>
      </c>
      <c r="O7924" t="s">
        <v>33</v>
      </c>
      <c r="Y7924" t="s">
        <v>20486</v>
      </c>
      <c r="Z7924" t="s">
        <v>36233</v>
      </c>
      <c r="AA7924" t="s">
        <v>36234</v>
      </c>
      <c r="AB7924" t="s">
        <v>36235</v>
      </c>
      <c r="AC7924" t="s">
        <v>38</v>
      </c>
      <c r="AD7924">
        <v>98032</v>
      </c>
    </row>
    <row r="7925" spans="1:30" x14ac:dyDescent="0.25">
      <c r="A7925">
        <f t="shared" ca="1" si="123"/>
        <v>9331</v>
      </c>
      <c r="B7925" t="s">
        <v>96</v>
      </c>
      <c r="C7925" t="s">
        <v>97</v>
      </c>
      <c r="O7925" t="s">
        <v>1</v>
      </c>
      <c r="Y7925" t="s">
        <v>22400</v>
      </c>
      <c r="Z7925" t="s">
        <v>38714</v>
      </c>
      <c r="AA7925" t="s">
        <v>38715</v>
      </c>
      <c r="AB7925">
        <v>-181567</v>
      </c>
    </row>
    <row r="7926" spans="1:30" ht="409.5" x14ac:dyDescent="0.25">
      <c r="A7926">
        <f t="shared" ca="1" si="123"/>
        <v>6542</v>
      </c>
      <c r="B7926" t="s">
        <v>79</v>
      </c>
      <c r="C7926" t="s">
        <v>80</v>
      </c>
      <c r="F7926" t="s">
        <v>716</v>
      </c>
      <c r="O7926" t="s">
        <v>33</v>
      </c>
      <c r="Y7926" t="s">
        <v>6356</v>
      </c>
      <c r="Z7926" s="1" t="s">
        <v>26142</v>
      </c>
      <c r="AA7926" t="s">
        <v>26143</v>
      </c>
      <c r="AB7926">
        <v>-172985</v>
      </c>
      <c r="AC7926" t="s">
        <v>102</v>
      </c>
      <c r="AD7926">
        <v>97214</v>
      </c>
    </row>
    <row r="7927" spans="1:30" ht="409.5" x14ac:dyDescent="0.25">
      <c r="A7927">
        <f t="shared" ca="1" si="123"/>
        <v>15596</v>
      </c>
      <c r="B7927" t="s">
        <v>2046</v>
      </c>
      <c r="C7927" t="s">
        <v>80</v>
      </c>
      <c r="F7927" t="s">
        <v>8115</v>
      </c>
      <c r="O7927" t="s">
        <v>33</v>
      </c>
      <c r="Y7927" t="s">
        <v>722</v>
      </c>
      <c r="Z7927" s="1" t="s">
        <v>12477</v>
      </c>
      <c r="AA7927" t="s">
        <v>12478</v>
      </c>
      <c r="AB7927">
        <v>-171310</v>
      </c>
      <c r="AC7927" t="s">
        <v>38</v>
      </c>
      <c r="AD7927">
        <v>98072</v>
      </c>
    </row>
    <row r="7928" spans="1:30" x14ac:dyDescent="0.25">
      <c r="A7928">
        <f t="shared" ca="1" si="123"/>
        <v>11212</v>
      </c>
      <c r="B7928" t="s">
        <v>73</v>
      </c>
      <c r="C7928" t="s">
        <v>74</v>
      </c>
      <c r="G7928">
        <v>0</v>
      </c>
      <c r="O7928" t="s">
        <v>33</v>
      </c>
      <c r="X7928" t="s">
        <v>34</v>
      </c>
      <c r="Y7928" t="s">
        <v>3112</v>
      </c>
      <c r="Z7928" t="s">
        <v>3113</v>
      </c>
      <c r="AA7928" t="s">
        <v>3114</v>
      </c>
      <c r="AB7928" t="s">
        <v>3115</v>
      </c>
      <c r="AC7928" t="s">
        <v>38</v>
      </c>
      <c r="AD7928">
        <v>98407</v>
      </c>
    </row>
    <row r="7929" spans="1:30" x14ac:dyDescent="0.25">
      <c r="A7929">
        <f t="shared" ca="1" si="123"/>
        <v>14843</v>
      </c>
      <c r="B7929" t="s">
        <v>2046</v>
      </c>
      <c r="C7929" t="s">
        <v>80</v>
      </c>
      <c r="F7929" t="s">
        <v>3449</v>
      </c>
      <c r="O7929" t="s">
        <v>33</v>
      </c>
      <c r="Y7929" t="s">
        <v>27839</v>
      </c>
      <c r="Z7929" t="s">
        <v>27840</v>
      </c>
      <c r="AA7929" t="s">
        <v>27841</v>
      </c>
      <c r="AB7929">
        <v>-181134</v>
      </c>
      <c r="AC7929" t="s">
        <v>38</v>
      </c>
      <c r="AD7929">
        <v>98052</v>
      </c>
    </row>
    <row r="7930" spans="1:30" x14ac:dyDescent="0.25">
      <c r="A7930">
        <f t="shared" ca="1" si="123"/>
        <v>693</v>
      </c>
      <c r="B7930" t="s">
        <v>73</v>
      </c>
      <c r="C7930" t="s">
        <v>74</v>
      </c>
      <c r="F7930" t="s">
        <v>32782</v>
      </c>
      <c r="G7930">
        <v>0</v>
      </c>
      <c r="O7930" t="s">
        <v>33</v>
      </c>
      <c r="Y7930" t="s">
        <v>30634</v>
      </c>
      <c r="Z7930" t="s">
        <v>36239</v>
      </c>
      <c r="AA7930" t="s">
        <v>36234</v>
      </c>
      <c r="AB7930" t="s">
        <v>36240</v>
      </c>
    </row>
    <row r="7931" spans="1:30" x14ac:dyDescent="0.25">
      <c r="A7931">
        <f t="shared" ca="1" si="123"/>
        <v>8701</v>
      </c>
      <c r="B7931" t="s">
        <v>2046</v>
      </c>
      <c r="C7931" t="s">
        <v>80</v>
      </c>
      <c r="F7931" t="s">
        <v>986</v>
      </c>
      <c r="G7931">
        <v>0</v>
      </c>
      <c r="O7931" t="s">
        <v>33</v>
      </c>
      <c r="Y7931" t="s">
        <v>987</v>
      </c>
      <c r="Z7931" t="s">
        <v>16304</v>
      </c>
      <c r="AA7931" t="s">
        <v>16305</v>
      </c>
      <c r="AB7931" t="s">
        <v>16306</v>
      </c>
      <c r="AC7931" t="s">
        <v>38</v>
      </c>
      <c r="AD7931">
        <v>98116</v>
      </c>
    </row>
    <row r="7932" spans="1:30" x14ac:dyDescent="0.25">
      <c r="A7932">
        <f t="shared" ca="1" si="123"/>
        <v>5218</v>
      </c>
      <c r="B7932" t="s">
        <v>773</v>
      </c>
      <c r="C7932" t="s">
        <v>80</v>
      </c>
      <c r="F7932" t="s">
        <v>658</v>
      </c>
      <c r="G7932">
        <v>0</v>
      </c>
      <c r="O7932" t="s">
        <v>33</v>
      </c>
      <c r="X7932" t="s">
        <v>34</v>
      </c>
      <c r="Y7932" t="s">
        <v>5911</v>
      </c>
      <c r="Z7932" t="s">
        <v>5915</v>
      </c>
      <c r="AA7932" t="s">
        <v>5916</v>
      </c>
      <c r="AB7932" t="s">
        <v>5917</v>
      </c>
      <c r="AC7932" t="s">
        <v>102</v>
      </c>
      <c r="AD7932">
        <v>97205</v>
      </c>
    </row>
    <row r="7933" spans="1:30" x14ac:dyDescent="0.25">
      <c r="A7933">
        <f t="shared" ca="1" si="123"/>
        <v>13173</v>
      </c>
      <c r="B7933" t="s">
        <v>739</v>
      </c>
      <c r="C7933" t="s">
        <v>686</v>
      </c>
      <c r="F7933" t="s">
        <v>29613</v>
      </c>
      <c r="O7933" t="s">
        <v>33</v>
      </c>
      <c r="Y7933" t="s">
        <v>29614</v>
      </c>
      <c r="Z7933" t="s">
        <v>30290</v>
      </c>
      <c r="AA7933" t="s">
        <v>30284</v>
      </c>
      <c r="AB7933">
        <v>-162676</v>
      </c>
      <c r="AC7933" t="s">
        <v>38</v>
      </c>
      <c r="AD7933">
        <v>98001</v>
      </c>
    </row>
    <row r="7934" spans="1:30" x14ac:dyDescent="0.25">
      <c r="A7934">
        <f t="shared" ca="1" si="123"/>
        <v>8491</v>
      </c>
      <c r="B7934" t="s">
        <v>2046</v>
      </c>
      <c r="C7934" t="s">
        <v>80</v>
      </c>
      <c r="F7934" t="s">
        <v>7440</v>
      </c>
      <c r="G7934">
        <v>0</v>
      </c>
      <c r="O7934" t="s">
        <v>33</v>
      </c>
      <c r="Y7934" t="s">
        <v>7441</v>
      </c>
      <c r="Z7934" t="s">
        <v>12976</v>
      </c>
      <c r="AA7934" t="s">
        <v>12977</v>
      </c>
      <c r="AB7934" t="s">
        <v>12978</v>
      </c>
      <c r="AC7934" t="s">
        <v>38</v>
      </c>
      <c r="AD7934">
        <v>98512</v>
      </c>
    </row>
    <row r="7935" spans="1:30" x14ac:dyDescent="0.25">
      <c r="A7935">
        <f t="shared" ca="1" si="123"/>
        <v>5150</v>
      </c>
      <c r="B7935" t="s">
        <v>79</v>
      </c>
      <c r="C7935" t="s">
        <v>80</v>
      </c>
      <c r="F7935" t="s">
        <v>15802</v>
      </c>
      <c r="O7935" t="s">
        <v>33</v>
      </c>
      <c r="Y7935" t="s">
        <v>15803</v>
      </c>
      <c r="Z7935" t="s">
        <v>38649</v>
      </c>
      <c r="AA7935" t="s">
        <v>38650</v>
      </c>
      <c r="AB7935">
        <v>-163328</v>
      </c>
      <c r="AC7935" t="s">
        <v>38</v>
      </c>
      <c r="AD7935">
        <v>98501</v>
      </c>
    </row>
    <row r="7936" spans="1:30" x14ac:dyDescent="0.25">
      <c r="A7936">
        <f t="shared" ca="1" si="123"/>
        <v>6704</v>
      </c>
      <c r="B7936" t="s">
        <v>519</v>
      </c>
      <c r="F7936" t="s">
        <v>2283</v>
      </c>
      <c r="G7936">
        <v>0</v>
      </c>
      <c r="O7936" t="s">
        <v>33</v>
      </c>
      <c r="X7936" t="s">
        <v>34</v>
      </c>
      <c r="Y7936" t="s">
        <v>2284</v>
      </c>
      <c r="Z7936" t="s">
        <v>23551</v>
      </c>
      <c r="AA7936" t="s">
        <v>23534</v>
      </c>
      <c r="AB7936" t="s">
        <v>23552</v>
      </c>
      <c r="AC7936" t="s">
        <v>38</v>
      </c>
      <c r="AD7936">
        <v>98006</v>
      </c>
    </row>
    <row r="7937" spans="1:30" x14ac:dyDescent="0.25">
      <c r="A7937">
        <f t="shared" ca="1" si="123"/>
        <v>17208</v>
      </c>
      <c r="B7937" t="s">
        <v>30</v>
      </c>
      <c r="C7937" t="s">
        <v>31</v>
      </c>
      <c r="F7937" t="s">
        <v>103</v>
      </c>
      <c r="O7937" t="s">
        <v>33</v>
      </c>
      <c r="X7937" t="s">
        <v>34</v>
      </c>
      <c r="Y7937" t="s">
        <v>3073</v>
      </c>
      <c r="Z7937" t="s">
        <v>36941</v>
      </c>
      <c r="AA7937" t="s">
        <v>36941</v>
      </c>
      <c r="AB7937">
        <v>-161180</v>
      </c>
      <c r="AC7937" t="s">
        <v>38</v>
      </c>
      <c r="AD7937">
        <v>98052</v>
      </c>
    </row>
    <row r="7938" spans="1:30" ht="409.5" x14ac:dyDescent="0.25">
      <c r="A7938">
        <f t="shared" ref="A7938:A8001" ca="1" si="124">RANDBETWEEN(1,20000)</f>
        <v>4210</v>
      </c>
      <c r="B7938" t="s">
        <v>2046</v>
      </c>
      <c r="C7938" t="s">
        <v>80</v>
      </c>
      <c r="F7938" t="s">
        <v>5968</v>
      </c>
      <c r="O7938" t="s">
        <v>33</v>
      </c>
      <c r="Y7938" t="s">
        <v>10340</v>
      </c>
      <c r="Z7938" s="1" t="s">
        <v>10495</v>
      </c>
      <c r="AA7938" t="s">
        <v>10496</v>
      </c>
      <c r="AB7938">
        <v>-170613</v>
      </c>
      <c r="AC7938" t="s">
        <v>38</v>
      </c>
      <c r="AD7938">
        <v>98371</v>
      </c>
    </row>
    <row r="7939" spans="1:30" x14ac:dyDescent="0.25">
      <c r="A7939">
        <f t="shared" ca="1" si="124"/>
        <v>11263</v>
      </c>
      <c r="B7939" t="s">
        <v>178</v>
      </c>
      <c r="C7939" t="s">
        <v>179</v>
      </c>
      <c r="O7939" t="s">
        <v>33</v>
      </c>
      <c r="W7939">
        <v>15</v>
      </c>
      <c r="X7939" t="s">
        <v>34</v>
      </c>
      <c r="Y7939" t="s">
        <v>35817</v>
      </c>
      <c r="Z7939" t="s">
        <v>35818</v>
      </c>
      <c r="AA7939" t="s">
        <v>35819</v>
      </c>
      <c r="AB7939">
        <v>-180125</v>
      </c>
      <c r="AC7939" t="s">
        <v>38</v>
      </c>
      <c r="AD7939">
        <v>98401</v>
      </c>
    </row>
    <row r="7940" spans="1:30" ht="409.5" x14ac:dyDescent="0.25">
      <c r="A7940">
        <f t="shared" ca="1" si="124"/>
        <v>8179</v>
      </c>
      <c r="B7940" t="s">
        <v>2046</v>
      </c>
      <c r="C7940" t="s">
        <v>80</v>
      </c>
      <c r="F7940" t="s">
        <v>1418</v>
      </c>
      <c r="O7940" t="s">
        <v>33</v>
      </c>
      <c r="Y7940" t="s">
        <v>1419</v>
      </c>
      <c r="Z7940" s="1" t="s">
        <v>10964</v>
      </c>
      <c r="AA7940" t="s">
        <v>10965</v>
      </c>
      <c r="AB7940">
        <v>-173076</v>
      </c>
      <c r="AC7940" t="s">
        <v>38</v>
      </c>
      <c r="AD7940">
        <v>98513</v>
      </c>
    </row>
    <row r="7941" spans="1:30" ht="409.5" x14ac:dyDescent="0.25">
      <c r="A7941">
        <f t="shared" ca="1" si="124"/>
        <v>10078</v>
      </c>
      <c r="B7941" t="s">
        <v>1483</v>
      </c>
      <c r="F7941" t="s">
        <v>19330</v>
      </c>
      <c r="G7941">
        <v>0</v>
      </c>
      <c r="O7941" t="s">
        <v>33</v>
      </c>
      <c r="X7941" t="s">
        <v>34</v>
      </c>
      <c r="Y7941" t="s">
        <v>19325</v>
      </c>
      <c r="Z7941" s="1" t="s">
        <v>38266</v>
      </c>
      <c r="AA7941" t="s">
        <v>38267</v>
      </c>
      <c r="AB7941" t="s">
        <v>38268</v>
      </c>
      <c r="AC7941" t="s">
        <v>38</v>
      </c>
      <c r="AD7941">
        <v>98802</v>
      </c>
    </row>
    <row r="7942" spans="1:30" x14ac:dyDescent="0.25">
      <c r="A7942">
        <f t="shared" ca="1" si="124"/>
        <v>9080</v>
      </c>
      <c r="B7942" t="s">
        <v>677</v>
      </c>
      <c r="C7942" t="s">
        <v>80</v>
      </c>
      <c r="F7942" t="s">
        <v>5745</v>
      </c>
      <c r="G7942">
        <v>0</v>
      </c>
      <c r="O7942" t="s">
        <v>33</v>
      </c>
      <c r="Y7942" t="s">
        <v>10186</v>
      </c>
      <c r="Z7942" t="s">
        <v>15097</v>
      </c>
      <c r="AA7942" t="s">
        <v>15098</v>
      </c>
      <c r="AB7942" t="s">
        <v>15099</v>
      </c>
      <c r="AC7942" t="s">
        <v>38</v>
      </c>
      <c r="AD7942">
        <v>98201</v>
      </c>
    </row>
    <row r="7943" spans="1:30" ht="409.5" x14ac:dyDescent="0.25">
      <c r="A7943">
        <f t="shared" ca="1" si="124"/>
        <v>3156</v>
      </c>
      <c r="B7943" t="s">
        <v>230</v>
      </c>
      <c r="C7943" t="s">
        <v>45</v>
      </c>
      <c r="O7943" t="s">
        <v>33</v>
      </c>
      <c r="X7943" t="s">
        <v>34</v>
      </c>
      <c r="Y7943" t="s">
        <v>22598</v>
      </c>
      <c r="Z7943" s="1" t="s">
        <v>22998</v>
      </c>
      <c r="AA7943" t="s">
        <v>22580</v>
      </c>
      <c r="AB7943">
        <v>-162985</v>
      </c>
    </row>
    <row r="7944" spans="1:30" x14ac:dyDescent="0.25">
      <c r="A7944">
        <f t="shared" ca="1" si="124"/>
        <v>8983</v>
      </c>
      <c r="B7944" t="s">
        <v>334</v>
      </c>
      <c r="C7944" t="s">
        <v>45</v>
      </c>
      <c r="O7944" t="s">
        <v>63</v>
      </c>
      <c r="X7944" t="s">
        <v>34</v>
      </c>
      <c r="Y7944" t="s">
        <v>21149</v>
      </c>
      <c r="Z7944" t="s">
        <v>21150</v>
      </c>
      <c r="AA7944" t="s">
        <v>2406</v>
      </c>
      <c r="AB7944">
        <v>-160378</v>
      </c>
      <c r="AC7944" t="s">
        <v>38</v>
      </c>
    </row>
    <row r="7945" spans="1:30" x14ac:dyDescent="0.25">
      <c r="A7945">
        <f t="shared" ca="1" si="124"/>
        <v>18206</v>
      </c>
      <c r="B7945" t="s">
        <v>334</v>
      </c>
      <c r="C7945" t="s">
        <v>45</v>
      </c>
      <c r="F7945" t="s">
        <v>1779</v>
      </c>
      <c r="O7945" t="s">
        <v>33</v>
      </c>
      <c r="Y7945" t="s">
        <v>1780</v>
      </c>
      <c r="Z7945" t="s">
        <v>4463</v>
      </c>
      <c r="AA7945" t="s">
        <v>4464</v>
      </c>
      <c r="AB7945">
        <v>-172518</v>
      </c>
      <c r="AC7945" t="s">
        <v>1783</v>
      </c>
      <c r="AD7945">
        <v>65109</v>
      </c>
    </row>
    <row r="7946" spans="1:30" x14ac:dyDescent="0.25">
      <c r="A7946">
        <f t="shared" ca="1" si="124"/>
        <v>6806</v>
      </c>
      <c r="B7946" t="s">
        <v>73</v>
      </c>
      <c r="C7946" t="s">
        <v>74</v>
      </c>
      <c r="F7946" t="s">
        <v>3250</v>
      </c>
      <c r="G7946">
        <v>0</v>
      </c>
      <c r="O7946" t="s">
        <v>33</v>
      </c>
      <c r="Y7946" t="s">
        <v>36006</v>
      </c>
      <c r="Z7946" t="s">
        <v>36628</v>
      </c>
      <c r="AA7946" t="s">
        <v>36629</v>
      </c>
      <c r="AB7946" t="s">
        <v>36630</v>
      </c>
    </row>
    <row r="7947" spans="1:30" x14ac:dyDescent="0.25">
      <c r="A7947">
        <f t="shared" ca="1" si="124"/>
        <v>14278</v>
      </c>
      <c r="B7947" t="s">
        <v>68</v>
      </c>
      <c r="C7947" t="s">
        <v>45</v>
      </c>
      <c r="F7947" t="s">
        <v>1335</v>
      </c>
      <c r="O7947" t="s">
        <v>33</v>
      </c>
      <c r="W7947">
        <v>15</v>
      </c>
      <c r="X7947" t="s">
        <v>34</v>
      </c>
      <c r="Y7947" t="s">
        <v>37165</v>
      </c>
      <c r="Z7947" t="s">
        <v>37166</v>
      </c>
      <c r="AA7947" t="s">
        <v>37167</v>
      </c>
      <c r="AB7947">
        <v>-181436</v>
      </c>
      <c r="AC7947" t="s">
        <v>38</v>
      </c>
      <c r="AD7947">
        <v>98005</v>
      </c>
    </row>
    <row r="7948" spans="1:30" ht="409.5" x14ac:dyDescent="0.25">
      <c r="A7948">
        <f t="shared" ca="1" si="124"/>
        <v>3655</v>
      </c>
      <c r="B7948" t="s">
        <v>334</v>
      </c>
      <c r="C7948" t="s">
        <v>45</v>
      </c>
      <c r="F7948" t="s">
        <v>22578</v>
      </c>
      <c r="G7948">
        <v>0</v>
      </c>
      <c r="O7948" t="s">
        <v>33</v>
      </c>
      <c r="X7948" t="s">
        <v>34</v>
      </c>
      <c r="Y7948" t="s">
        <v>16862</v>
      </c>
      <c r="Z7948" s="1" t="s">
        <v>23629</v>
      </c>
      <c r="AA7948" t="s">
        <v>23617</v>
      </c>
      <c r="AB7948" t="s">
        <v>23630</v>
      </c>
    </row>
    <row r="7949" spans="1:30" ht="409.5" x14ac:dyDescent="0.25">
      <c r="A7949">
        <f t="shared" ca="1" si="124"/>
        <v>858</v>
      </c>
      <c r="B7949" t="s">
        <v>73</v>
      </c>
      <c r="C7949" t="s">
        <v>74</v>
      </c>
      <c r="O7949" t="s">
        <v>33</v>
      </c>
      <c r="W7949">
        <v>15</v>
      </c>
      <c r="X7949" t="s">
        <v>34</v>
      </c>
      <c r="Y7949" t="s">
        <v>2997</v>
      </c>
      <c r="Z7949" s="1" t="s">
        <v>2998</v>
      </c>
      <c r="AA7949" t="s">
        <v>2999</v>
      </c>
      <c r="AB7949">
        <v>-180551</v>
      </c>
      <c r="AC7949" t="s">
        <v>38</v>
      </c>
      <c r="AD7949">
        <v>98020</v>
      </c>
    </row>
    <row r="7950" spans="1:30" ht="409.5" x14ac:dyDescent="0.25">
      <c r="A7950">
        <f t="shared" ca="1" si="124"/>
        <v>8967</v>
      </c>
      <c r="B7950" t="s">
        <v>230</v>
      </c>
      <c r="C7950" t="s">
        <v>45</v>
      </c>
      <c r="O7950" t="s">
        <v>33</v>
      </c>
      <c r="X7950" t="s">
        <v>34</v>
      </c>
      <c r="Y7950" t="s">
        <v>23230</v>
      </c>
      <c r="Z7950" s="1" t="s">
        <v>23317</v>
      </c>
      <c r="AA7950" t="s">
        <v>22580</v>
      </c>
      <c r="AB7950">
        <v>-172161</v>
      </c>
    </row>
    <row r="7951" spans="1:30" ht="409.5" x14ac:dyDescent="0.25">
      <c r="A7951">
        <f t="shared" ca="1" si="124"/>
        <v>10622</v>
      </c>
      <c r="B7951" t="s">
        <v>124</v>
      </c>
      <c r="C7951" t="s">
        <v>45</v>
      </c>
      <c r="F7951" t="s">
        <v>2132</v>
      </c>
      <c r="O7951" t="s">
        <v>1</v>
      </c>
      <c r="P7951" t="s">
        <v>484</v>
      </c>
      <c r="W7951">
        <v>30</v>
      </c>
      <c r="Y7951" t="s">
        <v>2703</v>
      </c>
      <c r="Z7951" s="1" t="s">
        <v>21985</v>
      </c>
      <c r="AA7951" t="s">
        <v>21986</v>
      </c>
      <c r="AB7951">
        <v>-181014</v>
      </c>
    </row>
    <row r="7952" spans="1:30" x14ac:dyDescent="0.25">
      <c r="A7952">
        <f t="shared" ca="1" si="124"/>
        <v>10076</v>
      </c>
      <c r="B7952" t="s">
        <v>2046</v>
      </c>
      <c r="C7952" t="s">
        <v>80</v>
      </c>
      <c r="F7952" t="s">
        <v>1305</v>
      </c>
      <c r="G7952">
        <v>0</v>
      </c>
      <c r="O7952" t="s">
        <v>33</v>
      </c>
      <c r="Y7952" t="s">
        <v>7299</v>
      </c>
      <c r="Z7952" t="s">
        <v>7300</v>
      </c>
      <c r="AA7952" t="s">
        <v>7301</v>
      </c>
      <c r="AB7952" t="s">
        <v>7302</v>
      </c>
      <c r="AC7952" t="s">
        <v>38</v>
      </c>
      <c r="AD7952">
        <v>98109</v>
      </c>
    </row>
    <row r="7953" spans="1:30" x14ac:dyDescent="0.25">
      <c r="A7953">
        <f t="shared" ca="1" si="124"/>
        <v>12238</v>
      </c>
      <c r="B7953" t="s">
        <v>2046</v>
      </c>
      <c r="C7953" t="s">
        <v>80</v>
      </c>
      <c r="F7953" t="s">
        <v>1961</v>
      </c>
      <c r="O7953" t="s">
        <v>33</v>
      </c>
      <c r="Y7953" t="s">
        <v>14374</v>
      </c>
      <c r="Z7953" t="s">
        <v>14375</v>
      </c>
      <c r="AA7953" t="s">
        <v>14343</v>
      </c>
      <c r="AB7953">
        <v>-180763</v>
      </c>
      <c r="AC7953" t="s">
        <v>38</v>
      </c>
      <c r="AD7953">
        <v>98105</v>
      </c>
    </row>
    <row r="7954" spans="1:30" ht="409.5" x14ac:dyDescent="0.25">
      <c r="A7954">
        <f t="shared" ca="1" si="124"/>
        <v>8940</v>
      </c>
      <c r="B7954" t="s">
        <v>124</v>
      </c>
      <c r="C7954" t="s">
        <v>45</v>
      </c>
      <c r="F7954" t="s">
        <v>1961</v>
      </c>
      <c r="G7954">
        <v>0</v>
      </c>
      <c r="O7954" t="s">
        <v>33</v>
      </c>
      <c r="Y7954" t="s">
        <v>41177</v>
      </c>
      <c r="Z7954" s="1" t="s">
        <v>41178</v>
      </c>
      <c r="AA7954" t="s">
        <v>41173</v>
      </c>
      <c r="AB7954" t="s">
        <v>41179</v>
      </c>
    </row>
    <row r="7955" spans="1:30" ht="409.5" x14ac:dyDescent="0.25">
      <c r="A7955">
        <f t="shared" ca="1" si="124"/>
        <v>18328</v>
      </c>
      <c r="B7955" t="s">
        <v>276</v>
      </c>
      <c r="C7955" t="s">
        <v>45</v>
      </c>
      <c r="F7955" t="s">
        <v>20250</v>
      </c>
      <c r="G7955">
        <v>0</v>
      </c>
      <c r="O7955" t="s">
        <v>33</v>
      </c>
      <c r="X7955" t="s">
        <v>34</v>
      </c>
      <c r="Y7955" t="s">
        <v>22656</v>
      </c>
      <c r="Z7955" s="1" t="s">
        <v>22721</v>
      </c>
      <c r="AA7955" t="s">
        <v>22580</v>
      </c>
      <c r="AB7955" t="s">
        <v>22722</v>
      </c>
    </row>
    <row r="7956" spans="1:30" ht="409.5" x14ac:dyDescent="0.25">
      <c r="A7956">
        <f t="shared" ca="1" si="124"/>
        <v>12887</v>
      </c>
      <c r="B7956" t="s">
        <v>739</v>
      </c>
      <c r="C7956" t="s">
        <v>686</v>
      </c>
      <c r="O7956" t="s">
        <v>33</v>
      </c>
      <c r="Y7956" t="s">
        <v>29776</v>
      </c>
      <c r="Z7956" s="1" t="s">
        <v>29777</v>
      </c>
      <c r="AA7956" t="s">
        <v>29766</v>
      </c>
      <c r="AB7956">
        <v>-161490</v>
      </c>
      <c r="AC7956" t="s">
        <v>38</v>
      </c>
      <c r="AD7956">
        <v>90607</v>
      </c>
    </row>
    <row r="7957" spans="1:30" ht="409.5" x14ac:dyDescent="0.25">
      <c r="A7957">
        <f t="shared" ca="1" si="124"/>
        <v>961</v>
      </c>
      <c r="B7957" t="s">
        <v>2046</v>
      </c>
      <c r="C7957" t="s">
        <v>80</v>
      </c>
      <c r="F7957" t="s">
        <v>2587</v>
      </c>
      <c r="O7957" t="s">
        <v>33</v>
      </c>
      <c r="Y7957" t="s">
        <v>12075</v>
      </c>
      <c r="Z7957" s="1" t="s">
        <v>12076</v>
      </c>
      <c r="AA7957" t="s">
        <v>12074</v>
      </c>
      <c r="AB7957">
        <v>-172940</v>
      </c>
      <c r="AC7957" t="s">
        <v>38</v>
      </c>
      <c r="AD7957">
        <v>98154</v>
      </c>
    </row>
    <row r="7958" spans="1:30" ht="409.5" x14ac:dyDescent="0.25">
      <c r="A7958">
        <f t="shared" ca="1" si="124"/>
        <v>9509</v>
      </c>
      <c r="B7958" t="s">
        <v>107</v>
      </c>
      <c r="C7958" t="s">
        <v>108</v>
      </c>
      <c r="F7958" t="s">
        <v>597</v>
      </c>
      <c r="G7958">
        <v>0</v>
      </c>
      <c r="N7958" s="1" t="s">
        <v>317</v>
      </c>
      <c r="O7958" t="s">
        <v>33</v>
      </c>
      <c r="Y7958" t="s">
        <v>600</v>
      </c>
      <c r="Z7958" s="1" t="s">
        <v>25678</v>
      </c>
      <c r="AA7958" t="s">
        <v>25679</v>
      </c>
      <c r="AB7958" t="s">
        <v>25680</v>
      </c>
      <c r="AC7958" t="s">
        <v>38</v>
      </c>
      <c r="AD7958">
        <v>99201</v>
      </c>
    </row>
    <row r="7959" spans="1:30" x14ac:dyDescent="0.25">
      <c r="A7959">
        <f t="shared" ca="1" si="124"/>
        <v>10255</v>
      </c>
      <c r="B7959" t="s">
        <v>2046</v>
      </c>
      <c r="C7959" t="s">
        <v>80</v>
      </c>
      <c r="O7959" t="s">
        <v>33</v>
      </c>
      <c r="Y7959" t="s">
        <v>15628</v>
      </c>
      <c r="Z7959" t="s">
        <v>15629</v>
      </c>
      <c r="AA7959" t="s">
        <v>15630</v>
      </c>
      <c r="AB7959">
        <v>-163400</v>
      </c>
      <c r="AC7959" t="s">
        <v>38</v>
      </c>
      <c r="AD7959">
        <v>98223</v>
      </c>
    </row>
    <row r="7960" spans="1:30" x14ac:dyDescent="0.25">
      <c r="A7960">
        <f t="shared" ca="1" si="124"/>
        <v>1414</v>
      </c>
      <c r="B7960" t="s">
        <v>739</v>
      </c>
      <c r="C7960" t="s">
        <v>686</v>
      </c>
      <c r="F7960" t="s">
        <v>29456</v>
      </c>
      <c r="G7960">
        <v>0</v>
      </c>
      <c r="O7960" t="s">
        <v>33</v>
      </c>
      <c r="X7960" t="s">
        <v>34</v>
      </c>
      <c r="Y7960" t="s">
        <v>284</v>
      </c>
      <c r="Z7960" t="s">
        <v>29457</v>
      </c>
      <c r="AA7960" t="s">
        <v>29458</v>
      </c>
      <c r="AB7960" t="s">
        <v>29459</v>
      </c>
    </row>
    <row r="7961" spans="1:30" ht="409.5" x14ac:dyDescent="0.25">
      <c r="A7961">
        <f t="shared" ca="1" si="124"/>
        <v>3571</v>
      </c>
      <c r="B7961" t="s">
        <v>230</v>
      </c>
      <c r="C7961" t="s">
        <v>45</v>
      </c>
      <c r="F7961" t="s">
        <v>20250</v>
      </c>
      <c r="O7961" t="s">
        <v>33</v>
      </c>
      <c r="X7961" t="s">
        <v>34</v>
      </c>
      <c r="Y7961" t="s">
        <v>22643</v>
      </c>
      <c r="Z7961" s="1" t="s">
        <v>23128</v>
      </c>
      <c r="AA7961" t="s">
        <v>22580</v>
      </c>
      <c r="AB7961">
        <v>-170478</v>
      </c>
    </row>
    <row r="7962" spans="1:30" x14ac:dyDescent="0.25">
      <c r="A7962">
        <f t="shared" ca="1" si="124"/>
        <v>6678</v>
      </c>
      <c r="B7962" t="s">
        <v>739</v>
      </c>
      <c r="C7962" t="s">
        <v>686</v>
      </c>
      <c r="F7962" t="s">
        <v>29759</v>
      </c>
      <c r="O7962" t="s">
        <v>33</v>
      </c>
      <c r="W7962">
        <v>15</v>
      </c>
      <c r="X7962" t="s">
        <v>34</v>
      </c>
      <c r="Y7962" t="s">
        <v>29760</v>
      </c>
      <c r="Z7962" t="s">
        <v>29761</v>
      </c>
      <c r="AA7962" t="s">
        <v>29762</v>
      </c>
      <c r="AB7962">
        <v>-180842</v>
      </c>
      <c r="AC7962" t="s">
        <v>38</v>
      </c>
      <c r="AD7962">
        <v>98607</v>
      </c>
    </row>
    <row r="7963" spans="1:30" x14ac:dyDescent="0.25">
      <c r="A7963">
        <f t="shared" ca="1" si="124"/>
        <v>15808</v>
      </c>
      <c r="B7963" t="s">
        <v>73</v>
      </c>
      <c r="C7963" t="s">
        <v>74</v>
      </c>
      <c r="F7963" t="s">
        <v>22363</v>
      </c>
      <c r="G7963">
        <v>0</v>
      </c>
      <c r="O7963" t="s">
        <v>33</v>
      </c>
      <c r="X7963" t="s">
        <v>34</v>
      </c>
      <c r="Y7963" t="s">
        <v>22364</v>
      </c>
      <c r="Z7963" t="s">
        <v>22365</v>
      </c>
      <c r="AA7963" t="s">
        <v>22366</v>
      </c>
      <c r="AB7963" t="s">
        <v>22367</v>
      </c>
      <c r="AC7963" t="s">
        <v>38</v>
      </c>
      <c r="AD7963">
        <v>98007</v>
      </c>
    </row>
    <row r="7964" spans="1:30" x14ac:dyDescent="0.25">
      <c r="A7964">
        <f t="shared" ca="1" si="124"/>
        <v>3075</v>
      </c>
      <c r="B7964" t="s">
        <v>2046</v>
      </c>
      <c r="C7964" t="s">
        <v>80</v>
      </c>
      <c r="F7964" t="s">
        <v>734</v>
      </c>
      <c r="O7964" t="s">
        <v>33</v>
      </c>
      <c r="Y7964" t="s">
        <v>5066</v>
      </c>
      <c r="Z7964" t="s">
        <v>14446</v>
      </c>
      <c r="AA7964" t="s">
        <v>14447</v>
      </c>
      <c r="AB7964">
        <v>-170558</v>
      </c>
      <c r="AC7964" t="s">
        <v>38</v>
      </c>
      <c r="AD7964">
        <v>98109</v>
      </c>
    </row>
    <row r="7965" spans="1:30" ht="409.5" x14ac:dyDescent="0.25">
      <c r="A7965">
        <f t="shared" ca="1" si="124"/>
        <v>10342</v>
      </c>
      <c r="B7965" t="s">
        <v>73</v>
      </c>
      <c r="C7965" t="s">
        <v>74</v>
      </c>
      <c r="F7965" t="s">
        <v>32283</v>
      </c>
      <c r="O7965" t="s">
        <v>33</v>
      </c>
      <c r="W7965">
        <v>15</v>
      </c>
      <c r="X7965" t="s">
        <v>34</v>
      </c>
      <c r="Y7965" t="s">
        <v>32284</v>
      </c>
      <c r="Z7965" s="1" t="s">
        <v>32285</v>
      </c>
      <c r="AA7965" t="s">
        <v>32286</v>
      </c>
      <c r="AB7965">
        <v>-181285</v>
      </c>
      <c r="AC7965" t="s">
        <v>38</v>
      </c>
      <c r="AD7965">
        <v>98004</v>
      </c>
    </row>
    <row r="7966" spans="1:30" ht="409.5" x14ac:dyDescent="0.25">
      <c r="A7966">
        <f t="shared" ca="1" si="124"/>
        <v>2473</v>
      </c>
      <c r="B7966" t="s">
        <v>2046</v>
      </c>
      <c r="C7966" t="s">
        <v>80</v>
      </c>
      <c r="F7966" t="s">
        <v>1305</v>
      </c>
      <c r="O7966" t="s">
        <v>33</v>
      </c>
      <c r="Y7966" t="s">
        <v>7240</v>
      </c>
      <c r="Z7966" s="1" t="s">
        <v>16492</v>
      </c>
      <c r="AA7966" t="s">
        <v>16493</v>
      </c>
      <c r="AB7966">
        <v>-162327</v>
      </c>
      <c r="AC7966" t="s">
        <v>38</v>
      </c>
      <c r="AD7966">
        <v>98121</v>
      </c>
    </row>
    <row r="7967" spans="1:30" ht="409.5" x14ac:dyDescent="0.25">
      <c r="A7967">
        <f t="shared" ca="1" si="124"/>
        <v>11034</v>
      </c>
      <c r="B7967" t="s">
        <v>30</v>
      </c>
      <c r="C7967" t="s">
        <v>31</v>
      </c>
      <c r="O7967" t="s">
        <v>33</v>
      </c>
      <c r="X7967" t="s">
        <v>34</v>
      </c>
      <c r="Y7967" t="s">
        <v>31757</v>
      </c>
      <c r="Z7967" s="1" t="s">
        <v>31758</v>
      </c>
      <c r="AA7967" t="s">
        <v>31759</v>
      </c>
      <c r="AB7967">
        <v>-170074</v>
      </c>
      <c r="AC7967" t="s">
        <v>38</v>
      </c>
      <c r="AD7967">
        <v>98405</v>
      </c>
    </row>
    <row r="7968" spans="1:30" ht="345" x14ac:dyDescent="0.25">
      <c r="A7968">
        <f t="shared" ca="1" si="124"/>
        <v>8945</v>
      </c>
      <c r="B7968" t="s">
        <v>773</v>
      </c>
      <c r="C7968" t="s">
        <v>80</v>
      </c>
      <c r="F7968" t="s">
        <v>5893</v>
      </c>
      <c r="G7968">
        <v>0</v>
      </c>
      <c r="O7968" t="s">
        <v>33</v>
      </c>
      <c r="X7968" t="s">
        <v>34</v>
      </c>
      <c r="Y7968" t="s">
        <v>5894</v>
      </c>
      <c r="Z7968" s="1" t="s">
        <v>6106</v>
      </c>
      <c r="AA7968" t="s">
        <v>6107</v>
      </c>
      <c r="AB7968" t="s">
        <v>6108</v>
      </c>
      <c r="AC7968" t="s">
        <v>38</v>
      </c>
      <c r="AD7968">
        <v>98502</v>
      </c>
    </row>
    <row r="7969" spans="1:30" x14ac:dyDescent="0.25">
      <c r="A7969">
        <f t="shared" ca="1" si="124"/>
        <v>744</v>
      </c>
      <c r="B7969" t="s">
        <v>68</v>
      </c>
      <c r="C7969" t="s">
        <v>45</v>
      </c>
      <c r="O7969" t="s">
        <v>33</v>
      </c>
      <c r="X7969" t="s">
        <v>34</v>
      </c>
      <c r="Y7969" t="s">
        <v>707</v>
      </c>
      <c r="Z7969" t="s">
        <v>708</v>
      </c>
      <c r="AA7969" t="s">
        <v>709</v>
      </c>
      <c r="AB7969">
        <v>-161711</v>
      </c>
    </row>
    <row r="7970" spans="1:30" ht="409.5" x14ac:dyDescent="0.25">
      <c r="A7970">
        <f t="shared" ca="1" si="124"/>
        <v>1265</v>
      </c>
      <c r="B7970" t="s">
        <v>73</v>
      </c>
      <c r="C7970" t="s">
        <v>74</v>
      </c>
      <c r="F7970" t="s">
        <v>120</v>
      </c>
      <c r="O7970" t="s">
        <v>33</v>
      </c>
      <c r="X7970" t="s">
        <v>34</v>
      </c>
      <c r="Y7970" t="s">
        <v>2063</v>
      </c>
      <c r="Z7970" s="1" t="s">
        <v>25708</v>
      </c>
      <c r="AA7970" t="s">
        <v>25709</v>
      </c>
      <c r="AB7970">
        <v>-161830</v>
      </c>
      <c r="AC7970" t="s">
        <v>38</v>
      </c>
      <c r="AD7970">
        <v>98201</v>
      </c>
    </row>
    <row r="7971" spans="1:30" x14ac:dyDescent="0.25">
      <c r="A7971">
        <f t="shared" ca="1" si="124"/>
        <v>15529</v>
      </c>
      <c r="B7971" t="s">
        <v>334</v>
      </c>
      <c r="C7971" t="s">
        <v>45</v>
      </c>
      <c r="F7971" t="s">
        <v>41736</v>
      </c>
      <c r="O7971" t="s">
        <v>33</v>
      </c>
      <c r="Z7971" t="s">
        <v>41737</v>
      </c>
      <c r="AA7971" t="s">
        <v>41738</v>
      </c>
      <c r="AB7971">
        <v>-161575</v>
      </c>
    </row>
    <row r="7972" spans="1:30" ht="409.5" x14ac:dyDescent="0.25">
      <c r="A7972">
        <f t="shared" ca="1" si="124"/>
        <v>7966</v>
      </c>
      <c r="B7972" t="s">
        <v>124</v>
      </c>
      <c r="C7972" t="s">
        <v>45</v>
      </c>
      <c r="O7972" t="s">
        <v>33</v>
      </c>
      <c r="X7972" t="s">
        <v>34</v>
      </c>
      <c r="Y7972" t="s">
        <v>2574</v>
      </c>
      <c r="Z7972" s="1" t="s">
        <v>2575</v>
      </c>
      <c r="AA7972" t="s">
        <v>2576</v>
      </c>
      <c r="AB7972">
        <v>-170835</v>
      </c>
      <c r="AC7972" t="s">
        <v>38</v>
      </c>
      <c r="AD7972">
        <v>98121</v>
      </c>
    </row>
    <row r="7973" spans="1:30" x14ac:dyDescent="0.25">
      <c r="A7973">
        <f t="shared" ca="1" si="124"/>
        <v>10579</v>
      </c>
      <c r="B7973" t="s">
        <v>334</v>
      </c>
      <c r="C7973" t="s">
        <v>45</v>
      </c>
      <c r="F7973" t="s">
        <v>2739</v>
      </c>
      <c r="O7973" t="s">
        <v>63</v>
      </c>
      <c r="V7973" t="s">
        <v>2740</v>
      </c>
      <c r="W7973">
        <v>30</v>
      </c>
      <c r="X7973" t="s">
        <v>34</v>
      </c>
      <c r="Y7973" t="s">
        <v>2741</v>
      </c>
      <c r="Z7973" t="s">
        <v>2742</v>
      </c>
      <c r="AA7973" t="s">
        <v>2743</v>
      </c>
      <c r="AB7973">
        <v>-171500</v>
      </c>
    </row>
    <row r="7974" spans="1:30" ht="409.5" x14ac:dyDescent="0.25">
      <c r="A7974">
        <f t="shared" ca="1" si="124"/>
        <v>1825</v>
      </c>
      <c r="B7974" t="s">
        <v>96</v>
      </c>
      <c r="C7974" t="s">
        <v>97</v>
      </c>
      <c r="F7974" t="s">
        <v>21537</v>
      </c>
      <c r="G7974">
        <v>0</v>
      </c>
      <c r="N7974" t="s">
        <v>2769</v>
      </c>
      <c r="O7974" t="s">
        <v>33</v>
      </c>
      <c r="X7974" t="s">
        <v>34</v>
      </c>
      <c r="Y7974" t="s">
        <v>22162</v>
      </c>
      <c r="Z7974" s="1" t="s">
        <v>22163</v>
      </c>
      <c r="AA7974" t="s">
        <v>22164</v>
      </c>
      <c r="AB7974" t="s">
        <v>22165</v>
      </c>
      <c r="AC7974" t="s">
        <v>38</v>
      </c>
      <c r="AD7974">
        <v>98948</v>
      </c>
    </row>
    <row r="7975" spans="1:30" ht="409.5" x14ac:dyDescent="0.25">
      <c r="A7975">
        <f t="shared" ca="1" si="124"/>
        <v>9996</v>
      </c>
      <c r="B7975" t="s">
        <v>178</v>
      </c>
      <c r="F7975" t="s">
        <v>4092</v>
      </c>
      <c r="G7975">
        <v>0</v>
      </c>
      <c r="O7975" t="s">
        <v>33</v>
      </c>
      <c r="X7975" t="s">
        <v>34</v>
      </c>
      <c r="Y7975" t="s">
        <v>3621</v>
      </c>
      <c r="Z7975" s="1" t="s">
        <v>4093</v>
      </c>
      <c r="AA7975" t="s">
        <v>4094</v>
      </c>
      <c r="AB7975" t="s">
        <v>4095</v>
      </c>
      <c r="AC7975" t="s">
        <v>102</v>
      </c>
      <c r="AD7975">
        <v>97205</v>
      </c>
    </row>
    <row r="7976" spans="1:30" x14ac:dyDescent="0.25">
      <c r="A7976">
        <f t="shared" ca="1" si="124"/>
        <v>7969</v>
      </c>
      <c r="B7976" t="s">
        <v>685</v>
      </c>
      <c r="C7976" t="s">
        <v>686</v>
      </c>
      <c r="F7976" t="s">
        <v>4871</v>
      </c>
      <c r="O7976" t="s">
        <v>33</v>
      </c>
      <c r="Y7976" t="s">
        <v>29332</v>
      </c>
      <c r="Z7976" t="s">
        <v>34986</v>
      </c>
      <c r="AA7976" t="s">
        <v>34987</v>
      </c>
      <c r="AB7976">
        <v>-161548</v>
      </c>
    </row>
    <row r="7977" spans="1:30" ht="409.5" x14ac:dyDescent="0.25">
      <c r="A7977">
        <f t="shared" ca="1" si="124"/>
        <v>14093</v>
      </c>
      <c r="B7977" t="s">
        <v>489</v>
      </c>
      <c r="C7977" t="s">
        <v>45</v>
      </c>
      <c r="F7977" t="s">
        <v>20250</v>
      </c>
      <c r="O7977" t="s">
        <v>33</v>
      </c>
      <c r="X7977" t="s">
        <v>34</v>
      </c>
      <c r="Y7977" t="s">
        <v>22643</v>
      </c>
      <c r="Z7977" s="1" t="s">
        <v>22829</v>
      </c>
      <c r="AA7977" t="s">
        <v>22580</v>
      </c>
      <c r="AB7977">
        <v>-161123</v>
      </c>
      <c r="AC7977" t="s">
        <v>102</v>
      </c>
      <c r="AD7977">
        <v>97302</v>
      </c>
    </row>
    <row r="7978" spans="1:30" x14ac:dyDescent="0.25">
      <c r="A7978">
        <f t="shared" ca="1" si="124"/>
        <v>292</v>
      </c>
      <c r="B7978" t="s">
        <v>79</v>
      </c>
      <c r="C7978" t="s">
        <v>80</v>
      </c>
      <c r="F7978" t="s">
        <v>1418</v>
      </c>
      <c r="O7978" t="s">
        <v>33</v>
      </c>
      <c r="Y7978" t="s">
        <v>1419</v>
      </c>
      <c r="Z7978" t="s">
        <v>1420</v>
      </c>
      <c r="AA7978" t="s">
        <v>1421</v>
      </c>
      <c r="AB7978">
        <v>-170094</v>
      </c>
      <c r="AC7978" t="s">
        <v>38</v>
      </c>
      <c r="AD7978">
        <v>98504</v>
      </c>
    </row>
    <row r="7979" spans="1:30" ht="409.5" x14ac:dyDescent="0.25">
      <c r="A7979">
        <f t="shared" ca="1" si="124"/>
        <v>4443</v>
      </c>
      <c r="B7979" t="s">
        <v>79</v>
      </c>
      <c r="C7979" t="s">
        <v>80</v>
      </c>
      <c r="F7979" t="s">
        <v>25855</v>
      </c>
      <c r="O7979" t="s">
        <v>33</v>
      </c>
      <c r="Y7979" t="s">
        <v>25856</v>
      </c>
      <c r="Z7979" s="1" t="s">
        <v>25857</v>
      </c>
      <c r="AA7979" t="s">
        <v>25858</v>
      </c>
      <c r="AB7979">
        <v>-171456</v>
      </c>
      <c r="AC7979" t="s">
        <v>38</v>
      </c>
      <c r="AD7979">
        <v>98360</v>
      </c>
    </row>
    <row r="7980" spans="1:30" ht="409.5" x14ac:dyDescent="0.25">
      <c r="A7980">
        <f t="shared" ca="1" si="124"/>
        <v>13470</v>
      </c>
      <c r="B7980" t="s">
        <v>73</v>
      </c>
      <c r="C7980" t="s">
        <v>74</v>
      </c>
      <c r="F7980" t="s">
        <v>42470</v>
      </c>
      <c r="G7980">
        <v>0</v>
      </c>
      <c r="O7980" t="s">
        <v>63</v>
      </c>
      <c r="X7980" t="s">
        <v>34</v>
      </c>
      <c r="Y7980" t="s">
        <v>42471</v>
      </c>
      <c r="Z7980" s="1" t="s">
        <v>42472</v>
      </c>
      <c r="AA7980" t="s">
        <v>9499</v>
      </c>
      <c r="AB7980" t="s">
        <v>42473</v>
      </c>
      <c r="AC7980" t="s">
        <v>38</v>
      </c>
      <c r="AD7980">
        <v>98121</v>
      </c>
    </row>
    <row r="7981" spans="1:30" ht="409.5" x14ac:dyDescent="0.25">
      <c r="A7981">
        <f t="shared" ca="1" si="124"/>
        <v>4705</v>
      </c>
      <c r="B7981" t="s">
        <v>230</v>
      </c>
      <c r="C7981" t="s">
        <v>45</v>
      </c>
      <c r="F7981" t="s">
        <v>20250</v>
      </c>
      <c r="O7981" t="s">
        <v>33</v>
      </c>
      <c r="W7981">
        <v>15</v>
      </c>
      <c r="X7981" t="s">
        <v>34</v>
      </c>
      <c r="Y7981" t="s">
        <v>22656</v>
      </c>
      <c r="Z7981" s="1" t="s">
        <v>23436</v>
      </c>
      <c r="AA7981" t="s">
        <v>22580</v>
      </c>
      <c r="AB7981">
        <v>-180413</v>
      </c>
    </row>
    <row r="7982" spans="1:30" ht="409.5" x14ac:dyDescent="0.25">
      <c r="A7982">
        <f t="shared" ca="1" si="124"/>
        <v>3364</v>
      </c>
      <c r="B7982" t="s">
        <v>96</v>
      </c>
      <c r="C7982" t="s">
        <v>97</v>
      </c>
      <c r="G7982">
        <v>0</v>
      </c>
      <c r="O7982" t="s">
        <v>33</v>
      </c>
      <c r="X7982" t="s">
        <v>34</v>
      </c>
      <c r="Y7982" t="s">
        <v>2893</v>
      </c>
      <c r="Z7982" s="1" t="s">
        <v>35794</v>
      </c>
      <c r="AA7982" t="s">
        <v>35795</v>
      </c>
      <c r="AB7982" t="s">
        <v>35796</v>
      </c>
      <c r="AC7982" t="s">
        <v>38</v>
      </c>
      <c r="AD7982">
        <v>98649</v>
      </c>
    </row>
    <row r="7983" spans="1:30" x14ac:dyDescent="0.25">
      <c r="A7983">
        <f t="shared" ca="1" si="124"/>
        <v>16600</v>
      </c>
      <c r="B7983" t="s">
        <v>739</v>
      </c>
      <c r="C7983" t="s">
        <v>686</v>
      </c>
      <c r="F7983" t="s">
        <v>20061</v>
      </c>
      <c r="O7983" t="s">
        <v>33</v>
      </c>
      <c r="Y7983" t="s">
        <v>20062</v>
      </c>
      <c r="Z7983" t="s">
        <v>30646</v>
      </c>
      <c r="AA7983" t="s">
        <v>30647</v>
      </c>
      <c r="AB7983">
        <v>-180607</v>
      </c>
    </row>
    <row r="7984" spans="1:30" ht="409.5" x14ac:dyDescent="0.25">
      <c r="A7984">
        <f t="shared" ca="1" si="124"/>
        <v>593</v>
      </c>
      <c r="B7984" t="s">
        <v>96</v>
      </c>
      <c r="C7984" t="s">
        <v>97</v>
      </c>
      <c r="G7984">
        <v>0</v>
      </c>
      <c r="O7984" t="s">
        <v>63</v>
      </c>
      <c r="X7984" t="s">
        <v>34</v>
      </c>
      <c r="Y7984" t="s">
        <v>38629</v>
      </c>
      <c r="Z7984" s="1" t="s">
        <v>38630</v>
      </c>
      <c r="AA7984" t="s">
        <v>38627</v>
      </c>
      <c r="AB7984" t="s">
        <v>38631</v>
      </c>
      <c r="AC7984" t="s">
        <v>333</v>
      </c>
      <c r="AD7984">
        <v>83844</v>
      </c>
    </row>
    <row r="7985" spans="1:30" x14ac:dyDescent="0.25">
      <c r="A7985">
        <f t="shared" ca="1" si="124"/>
        <v>4870</v>
      </c>
      <c r="B7985" t="s">
        <v>2046</v>
      </c>
      <c r="C7985" t="s">
        <v>80</v>
      </c>
      <c r="F7985" t="s">
        <v>3593</v>
      </c>
      <c r="G7985">
        <v>0</v>
      </c>
      <c r="O7985" t="s">
        <v>33</v>
      </c>
      <c r="Y7985" t="s">
        <v>3594</v>
      </c>
      <c r="Z7985" t="s">
        <v>15614</v>
      </c>
      <c r="AA7985" t="s">
        <v>15615</v>
      </c>
      <c r="AB7985" t="s">
        <v>15616</v>
      </c>
      <c r="AC7985" t="s">
        <v>38</v>
      </c>
      <c r="AD7985">
        <v>98233</v>
      </c>
    </row>
    <row r="7986" spans="1:30" x14ac:dyDescent="0.25">
      <c r="A7986">
        <f t="shared" ca="1" si="124"/>
        <v>7560</v>
      </c>
      <c r="B7986" t="s">
        <v>30</v>
      </c>
      <c r="C7986" t="s">
        <v>31</v>
      </c>
      <c r="F7986" t="s">
        <v>209</v>
      </c>
      <c r="G7986">
        <v>0</v>
      </c>
      <c r="O7986" t="s">
        <v>33</v>
      </c>
      <c r="X7986" t="s">
        <v>34</v>
      </c>
      <c r="Y7986" t="s">
        <v>36038</v>
      </c>
      <c r="Z7986" t="s">
        <v>36039</v>
      </c>
      <c r="AA7986" t="s">
        <v>36039</v>
      </c>
      <c r="AB7986" t="s">
        <v>36040</v>
      </c>
      <c r="AC7986" t="s">
        <v>38</v>
      </c>
      <c r="AD7986">
        <v>98390</v>
      </c>
    </row>
    <row r="7987" spans="1:30" ht="409.5" x14ac:dyDescent="0.25">
      <c r="A7987">
        <f t="shared" ca="1" si="124"/>
        <v>3591</v>
      </c>
      <c r="B7987" t="s">
        <v>79</v>
      </c>
      <c r="C7987" t="s">
        <v>80</v>
      </c>
      <c r="F7987" t="s">
        <v>2047</v>
      </c>
      <c r="O7987" t="s">
        <v>33</v>
      </c>
      <c r="Y7987" t="s">
        <v>2048</v>
      </c>
      <c r="Z7987" s="1" t="s">
        <v>26355</v>
      </c>
      <c r="AA7987" t="s">
        <v>26356</v>
      </c>
      <c r="AB7987">
        <v>-173291</v>
      </c>
      <c r="AC7987" t="s">
        <v>38</v>
      </c>
      <c r="AD7987">
        <v>98225</v>
      </c>
    </row>
    <row r="7988" spans="1:30" x14ac:dyDescent="0.25">
      <c r="A7988">
        <f t="shared" ca="1" si="124"/>
        <v>18433</v>
      </c>
      <c r="B7988" t="s">
        <v>685</v>
      </c>
      <c r="C7988" t="s">
        <v>686</v>
      </c>
      <c r="F7988" t="s">
        <v>28577</v>
      </c>
      <c r="O7988" t="s">
        <v>33</v>
      </c>
      <c r="Y7988" t="s">
        <v>29253</v>
      </c>
      <c r="Z7988" t="s">
        <v>33437</v>
      </c>
      <c r="AA7988" t="s">
        <v>33438</v>
      </c>
      <c r="AB7988">
        <v>-171759</v>
      </c>
      <c r="AC7988" t="s">
        <v>38</v>
      </c>
      <c r="AD7988">
        <v>98532</v>
      </c>
    </row>
    <row r="7989" spans="1:30" x14ac:dyDescent="0.25">
      <c r="A7989">
        <f t="shared" ca="1" si="124"/>
        <v>17887</v>
      </c>
      <c r="B7989" t="s">
        <v>2046</v>
      </c>
      <c r="C7989" t="s">
        <v>80</v>
      </c>
      <c r="F7989" t="s">
        <v>7487</v>
      </c>
      <c r="O7989" t="s">
        <v>33</v>
      </c>
      <c r="Y7989" t="s">
        <v>7488</v>
      </c>
      <c r="Z7989" t="s">
        <v>13776</v>
      </c>
      <c r="AA7989" t="s">
        <v>13777</v>
      </c>
      <c r="AB7989">
        <v>-181649</v>
      </c>
      <c r="AC7989" t="s">
        <v>38</v>
      </c>
      <c r="AD7989">
        <v>99202</v>
      </c>
    </row>
    <row r="7990" spans="1:30" x14ac:dyDescent="0.25">
      <c r="A7990">
        <f t="shared" ca="1" si="124"/>
        <v>7508</v>
      </c>
      <c r="B7990" t="s">
        <v>39</v>
      </c>
      <c r="C7990" t="s">
        <v>165</v>
      </c>
      <c r="F7990" t="s">
        <v>2132</v>
      </c>
      <c r="G7990">
        <v>0</v>
      </c>
      <c r="N7990" t="s">
        <v>975</v>
      </c>
      <c r="O7990" t="s">
        <v>52</v>
      </c>
      <c r="Y7990" t="s">
        <v>2133</v>
      </c>
      <c r="Z7990" t="s">
        <v>2267</v>
      </c>
      <c r="AA7990" t="s">
        <v>2268</v>
      </c>
      <c r="AB7990" t="s">
        <v>2269</v>
      </c>
      <c r="AC7990" t="s">
        <v>38</v>
      </c>
      <c r="AD7990">
        <v>98109</v>
      </c>
    </row>
    <row r="7991" spans="1:30" x14ac:dyDescent="0.25">
      <c r="A7991">
        <f t="shared" ca="1" si="124"/>
        <v>284</v>
      </c>
      <c r="B7991" t="s">
        <v>164</v>
      </c>
      <c r="C7991" t="s">
        <v>165</v>
      </c>
      <c r="F7991" t="s">
        <v>622</v>
      </c>
      <c r="O7991" t="s">
        <v>63</v>
      </c>
      <c r="X7991" t="s">
        <v>34</v>
      </c>
      <c r="Y7991" t="s">
        <v>745</v>
      </c>
      <c r="Z7991" t="s">
        <v>31953</v>
      </c>
      <c r="AA7991" t="s">
        <v>31953</v>
      </c>
      <c r="AB7991">
        <v>-173364</v>
      </c>
      <c r="AC7991" t="s">
        <v>38</v>
      </c>
    </row>
    <row r="7992" spans="1:30" ht="330" x14ac:dyDescent="0.25">
      <c r="A7992">
        <f t="shared" ca="1" si="124"/>
        <v>15479</v>
      </c>
      <c r="B7992" t="s">
        <v>124</v>
      </c>
      <c r="C7992" t="s">
        <v>45</v>
      </c>
      <c r="F7992" t="s">
        <v>40970</v>
      </c>
      <c r="G7992">
        <v>0</v>
      </c>
      <c r="O7992" t="s">
        <v>33</v>
      </c>
      <c r="Y7992" t="s">
        <v>40971</v>
      </c>
      <c r="Z7992" s="1" t="s">
        <v>40972</v>
      </c>
      <c r="AA7992" t="s">
        <v>40966</v>
      </c>
      <c r="AB7992" t="s">
        <v>40973</v>
      </c>
      <c r="AC7992" t="s">
        <v>38</v>
      </c>
      <c r="AD7992">
        <v>98564</v>
      </c>
    </row>
    <row r="7993" spans="1:30" x14ac:dyDescent="0.25">
      <c r="A7993">
        <f t="shared" ca="1" si="124"/>
        <v>3109</v>
      </c>
      <c r="B7993" t="s">
        <v>164</v>
      </c>
      <c r="C7993" t="s">
        <v>165</v>
      </c>
      <c r="F7993" t="s">
        <v>387</v>
      </c>
      <c r="G7993">
        <v>0</v>
      </c>
      <c r="O7993" t="s">
        <v>33</v>
      </c>
      <c r="Y7993" t="s">
        <v>5545</v>
      </c>
      <c r="Z7993" t="s">
        <v>5546</v>
      </c>
      <c r="AA7993" t="s">
        <v>5547</v>
      </c>
      <c r="AB7993" t="s">
        <v>5548</v>
      </c>
    </row>
    <row r="7994" spans="1:30" x14ac:dyDescent="0.25">
      <c r="A7994">
        <f t="shared" ca="1" si="124"/>
        <v>11331</v>
      </c>
      <c r="B7994" t="s">
        <v>2046</v>
      </c>
      <c r="C7994" t="s">
        <v>80</v>
      </c>
      <c r="F7994" t="s">
        <v>7482</v>
      </c>
      <c r="O7994" t="s">
        <v>33</v>
      </c>
      <c r="Y7994" t="s">
        <v>7483</v>
      </c>
      <c r="Z7994" t="s">
        <v>13547</v>
      </c>
      <c r="AA7994" t="s">
        <v>13542</v>
      </c>
      <c r="AB7994">
        <v>-180240</v>
      </c>
      <c r="AC7994" t="s">
        <v>38</v>
      </c>
      <c r="AD7994">
        <v>98607</v>
      </c>
    </row>
    <row r="7995" spans="1:30" ht="409.5" x14ac:dyDescent="0.25">
      <c r="A7995">
        <f t="shared" ca="1" si="124"/>
        <v>3959</v>
      </c>
      <c r="B7995" t="s">
        <v>2046</v>
      </c>
      <c r="C7995" t="s">
        <v>80</v>
      </c>
      <c r="F7995" t="s">
        <v>5745</v>
      </c>
      <c r="O7995" t="s">
        <v>33</v>
      </c>
      <c r="Y7995" t="s">
        <v>10389</v>
      </c>
      <c r="Z7995" s="1" t="s">
        <v>16261</v>
      </c>
      <c r="AA7995" t="s">
        <v>16260</v>
      </c>
      <c r="AB7995">
        <v>-180903</v>
      </c>
      <c r="AC7995" t="s">
        <v>38</v>
      </c>
      <c r="AD7995">
        <v>98201</v>
      </c>
    </row>
    <row r="7996" spans="1:30" x14ac:dyDescent="0.25">
      <c r="A7996">
        <f t="shared" ca="1" si="124"/>
        <v>7170</v>
      </c>
      <c r="B7996" t="s">
        <v>178</v>
      </c>
      <c r="C7996" t="s">
        <v>179</v>
      </c>
      <c r="F7996" t="s">
        <v>7578</v>
      </c>
      <c r="O7996" t="s">
        <v>33</v>
      </c>
      <c r="W7996">
        <v>15</v>
      </c>
      <c r="X7996" t="s">
        <v>34</v>
      </c>
      <c r="Y7996" t="s">
        <v>19337</v>
      </c>
      <c r="Z7996" t="s">
        <v>38436</v>
      </c>
      <c r="AA7996" t="s">
        <v>38437</v>
      </c>
      <c r="AB7996">
        <v>-180365</v>
      </c>
      <c r="AC7996" t="s">
        <v>38</v>
      </c>
      <c r="AD7996">
        <v>99336</v>
      </c>
    </row>
    <row r="7997" spans="1:30" x14ac:dyDescent="0.25">
      <c r="A7997">
        <f t="shared" ca="1" si="124"/>
        <v>3970</v>
      </c>
      <c r="B7997" t="s">
        <v>739</v>
      </c>
      <c r="C7997" t="s">
        <v>686</v>
      </c>
      <c r="F7997" t="s">
        <v>1825</v>
      </c>
      <c r="O7997" t="s">
        <v>33</v>
      </c>
      <c r="Y7997" t="s">
        <v>30438</v>
      </c>
      <c r="Z7997" t="s">
        <v>30439</v>
      </c>
      <c r="AA7997" t="s">
        <v>30422</v>
      </c>
      <c r="AB7997">
        <v>-180691</v>
      </c>
      <c r="AC7997" t="s">
        <v>38</v>
      </c>
      <c r="AD7997">
        <v>98072</v>
      </c>
    </row>
    <row r="7998" spans="1:30" x14ac:dyDescent="0.25">
      <c r="A7998">
        <f t="shared" ca="1" si="124"/>
        <v>7479</v>
      </c>
      <c r="B7998" t="s">
        <v>739</v>
      </c>
      <c r="C7998" t="s">
        <v>686</v>
      </c>
      <c r="F7998" t="s">
        <v>17077</v>
      </c>
      <c r="O7998" t="s">
        <v>33</v>
      </c>
      <c r="Y7998" t="s">
        <v>17078</v>
      </c>
      <c r="Z7998" t="s">
        <v>30010</v>
      </c>
      <c r="AA7998" t="s">
        <v>30011</v>
      </c>
      <c r="AB7998">
        <v>-170696</v>
      </c>
      <c r="AC7998" t="s">
        <v>38</v>
      </c>
      <c r="AD7998">
        <v>98383</v>
      </c>
    </row>
    <row r="7999" spans="1:30" x14ac:dyDescent="0.25">
      <c r="A7999">
        <f t="shared" ca="1" si="124"/>
        <v>13461</v>
      </c>
      <c r="B7999" t="s">
        <v>685</v>
      </c>
      <c r="C7999" t="s">
        <v>686</v>
      </c>
      <c r="F7999" t="s">
        <v>33240</v>
      </c>
      <c r="G7999">
        <v>0</v>
      </c>
      <c r="O7999" t="s">
        <v>33</v>
      </c>
      <c r="Y7999" t="s">
        <v>33241</v>
      </c>
      <c r="Z7999" t="s">
        <v>33937</v>
      </c>
      <c r="AA7999" t="s">
        <v>33935</v>
      </c>
      <c r="AB7999" t="s">
        <v>33938</v>
      </c>
    </row>
    <row r="8000" spans="1:30" x14ac:dyDescent="0.25">
      <c r="A8000">
        <f t="shared" ca="1" si="124"/>
        <v>3398</v>
      </c>
      <c r="B8000" t="s">
        <v>2046</v>
      </c>
      <c r="C8000" t="s">
        <v>80</v>
      </c>
      <c r="F8000" t="s">
        <v>6018</v>
      </c>
      <c r="G8000">
        <v>0</v>
      </c>
      <c r="O8000" t="s">
        <v>33</v>
      </c>
      <c r="Y8000" t="s">
        <v>7625</v>
      </c>
      <c r="Z8000" t="s">
        <v>7626</v>
      </c>
      <c r="AA8000" t="s">
        <v>7627</v>
      </c>
      <c r="AB8000" t="s">
        <v>7628</v>
      </c>
      <c r="AC8000" t="s">
        <v>38</v>
      </c>
      <c r="AD8000" t="s">
        <v>1716</v>
      </c>
    </row>
    <row r="8001" spans="1:30" x14ac:dyDescent="0.25">
      <c r="A8001">
        <f t="shared" ca="1" si="124"/>
        <v>13908</v>
      </c>
      <c r="B8001" t="s">
        <v>739</v>
      </c>
      <c r="C8001" t="s">
        <v>686</v>
      </c>
      <c r="F8001" t="s">
        <v>283</v>
      </c>
      <c r="O8001" t="s">
        <v>33</v>
      </c>
      <c r="Y8001" t="s">
        <v>30160</v>
      </c>
      <c r="Z8001" t="s">
        <v>31047</v>
      </c>
      <c r="AA8001" t="s">
        <v>31034</v>
      </c>
      <c r="AB8001">
        <v>-161915</v>
      </c>
      <c r="AC8001" t="s">
        <v>38</v>
      </c>
      <c r="AD8001">
        <v>98164</v>
      </c>
    </row>
    <row r="8002" spans="1:30" ht="409.5" x14ac:dyDescent="0.25">
      <c r="A8002">
        <f t="shared" ref="A8002:A8065" ca="1" si="125">RANDBETWEEN(1,20000)</f>
        <v>19556</v>
      </c>
      <c r="B8002" t="s">
        <v>276</v>
      </c>
      <c r="C8002" t="s">
        <v>45</v>
      </c>
      <c r="G8002">
        <v>0</v>
      </c>
      <c r="N8002" t="s">
        <v>21481</v>
      </c>
      <c r="O8002" t="s">
        <v>52</v>
      </c>
      <c r="Q8002" t="s">
        <v>493</v>
      </c>
      <c r="R8002" t="s">
        <v>851</v>
      </c>
      <c r="S8002" t="s">
        <v>2038</v>
      </c>
      <c r="T8002" t="s">
        <v>21482</v>
      </c>
      <c r="W8002">
        <v>30</v>
      </c>
      <c r="X8002" t="s">
        <v>34</v>
      </c>
      <c r="Y8002" t="s">
        <v>21483</v>
      </c>
      <c r="Z8002" s="1" t="s">
        <v>21484</v>
      </c>
      <c r="AA8002" t="s">
        <v>21485</v>
      </c>
      <c r="AB8002" t="s">
        <v>21486</v>
      </c>
      <c r="AC8002" t="s">
        <v>38</v>
      </c>
      <c r="AD8002">
        <v>98104</v>
      </c>
    </row>
    <row r="8003" spans="1:30" x14ac:dyDescent="0.25">
      <c r="A8003">
        <f t="shared" ca="1" si="125"/>
        <v>6969</v>
      </c>
      <c r="B8003" t="s">
        <v>107</v>
      </c>
      <c r="C8003" t="s">
        <v>108</v>
      </c>
      <c r="F8003" t="s">
        <v>25641</v>
      </c>
      <c r="G8003">
        <v>0</v>
      </c>
      <c r="O8003" t="s">
        <v>33</v>
      </c>
      <c r="X8003" t="s">
        <v>34</v>
      </c>
      <c r="Y8003" t="s">
        <v>42143</v>
      </c>
      <c r="Z8003" t="s">
        <v>42144</v>
      </c>
      <c r="AA8003" t="s">
        <v>42145</v>
      </c>
      <c r="AB8003" t="s">
        <v>42146</v>
      </c>
      <c r="AC8003" t="s">
        <v>38</v>
      </c>
      <c r="AD8003">
        <v>99201</v>
      </c>
    </row>
    <row r="8004" spans="1:30" ht="240" x14ac:dyDescent="0.25">
      <c r="A8004">
        <f t="shared" ca="1" si="125"/>
        <v>9246</v>
      </c>
      <c r="B8004" t="s">
        <v>73</v>
      </c>
      <c r="C8004" t="s">
        <v>74</v>
      </c>
      <c r="F8004" t="s">
        <v>670</v>
      </c>
      <c r="N8004" t="s">
        <v>671</v>
      </c>
      <c r="O8004" t="s">
        <v>52</v>
      </c>
      <c r="Q8004" t="s">
        <v>672</v>
      </c>
      <c r="R8004" t="s">
        <v>673</v>
      </c>
      <c r="X8004" t="s">
        <v>34</v>
      </c>
      <c r="Y8004" t="s">
        <v>674</v>
      </c>
      <c r="Z8004" s="1" t="s">
        <v>675</v>
      </c>
      <c r="AA8004" t="s">
        <v>676</v>
      </c>
      <c r="AB8004">
        <v>-162343</v>
      </c>
      <c r="AC8004" t="s">
        <v>38</v>
      </c>
      <c r="AD8004">
        <v>99025</v>
      </c>
    </row>
    <row r="8005" spans="1:30" x14ac:dyDescent="0.25">
      <c r="A8005">
        <f t="shared" ca="1" si="125"/>
        <v>3811</v>
      </c>
      <c r="B8005" t="s">
        <v>73</v>
      </c>
      <c r="C8005" t="s">
        <v>74</v>
      </c>
      <c r="G8005">
        <v>0</v>
      </c>
      <c r="N8005" t="s">
        <v>478</v>
      </c>
      <c r="O8005" t="s">
        <v>52</v>
      </c>
      <c r="Q8005" t="s">
        <v>672</v>
      </c>
      <c r="R8005" t="s">
        <v>673</v>
      </c>
      <c r="X8005" t="s">
        <v>34</v>
      </c>
      <c r="Y8005" t="s">
        <v>18002</v>
      </c>
      <c r="Z8005" t="s">
        <v>18003</v>
      </c>
      <c r="AA8005" t="s">
        <v>18004</v>
      </c>
      <c r="AB8005" t="s">
        <v>18005</v>
      </c>
      <c r="AC8005" t="s">
        <v>38</v>
      </c>
      <c r="AD8005">
        <v>98122</v>
      </c>
    </row>
    <row r="8006" spans="1:30" ht="409.5" x14ac:dyDescent="0.25">
      <c r="A8006">
        <f t="shared" ca="1" si="125"/>
        <v>2566</v>
      </c>
      <c r="B8006" t="s">
        <v>96</v>
      </c>
      <c r="C8006" t="s">
        <v>97</v>
      </c>
      <c r="F8006" t="s">
        <v>37356</v>
      </c>
      <c r="O8006" t="s">
        <v>33</v>
      </c>
      <c r="X8006" t="s">
        <v>34</v>
      </c>
      <c r="Y8006" t="s">
        <v>37357</v>
      </c>
      <c r="Z8006" s="1" t="s">
        <v>37925</v>
      </c>
      <c r="AA8006" t="s">
        <v>37926</v>
      </c>
      <c r="AB8006">
        <v>-160484</v>
      </c>
      <c r="AC8006" t="s">
        <v>102</v>
      </c>
      <c r="AD8006">
        <v>97209</v>
      </c>
    </row>
    <row r="8007" spans="1:30" x14ac:dyDescent="0.25">
      <c r="A8007">
        <f t="shared" ca="1" si="125"/>
        <v>12881</v>
      </c>
      <c r="B8007" t="s">
        <v>73</v>
      </c>
      <c r="C8007" t="s">
        <v>74</v>
      </c>
      <c r="F8007" t="s">
        <v>4683</v>
      </c>
      <c r="G8007">
        <v>0</v>
      </c>
      <c r="O8007" t="s">
        <v>33</v>
      </c>
      <c r="Y8007" t="s">
        <v>35988</v>
      </c>
      <c r="Z8007" t="s">
        <v>36312</v>
      </c>
      <c r="AA8007" t="s">
        <v>36297</v>
      </c>
      <c r="AB8007" t="s">
        <v>36313</v>
      </c>
    </row>
    <row r="8008" spans="1:30" ht="409.5" x14ac:dyDescent="0.25">
      <c r="A8008">
        <f t="shared" ca="1" si="125"/>
        <v>14971</v>
      </c>
      <c r="B8008" t="s">
        <v>334</v>
      </c>
      <c r="C8008" t="s">
        <v>45</v>
      </c>
      <c r="F8008" t="s">
        <v>1399</v>
      </c>
      <c r="G8008">
        <v>0</v>
      </c>
      <c r="N8008" t="s">
        <v>1214</v>
      </c>
      <c r="O8008" t="s">
        <v>52</v>
      </c>
      <c r="Q8008" t="s">
        <v>169</v>
      </c>
      <c r="R8008" t="s">
        <v>599</v>
      </c>
      <c r="X8008" t="s">
        <v>34</v>
      </c>
      <c r="Y8008" t="s">
        <v>1400</v>
      </c>
      <c r="Z8008" s="1" t="s">
        <v>9882</v>
      </c>
      <c r="AA8008" t="s">
        <v>9883</v>
      </c>
      <c r="AB8008" t="s">
        <v>9884</v>
      </c>
      <c r="AC8008" t="s">
        <v>38</v>
      </c>
      <c r="AD8008">
        <v>98201</v>
      </c>
    </row>
    <row r="8009" spans="1:30" ht="409.5" x14ac:dyDescent="0.25">
      <c r="A8009">
        <f t="shared" ca="1" si="125"/>
        <v>11397</v>
      </c>
      <c r="B8009" t="s">
        <v>2046</v>
      </c>
      <c r="C8009" t="s">
        <v>80</v>
      </c>
      <c r="F8009" t="s">
        <v>990</v>
      </c>
      <c r="G8009">
        <v>0</v>
      </c>
      <c r="O8009" t="s">
        <v>33</v>
      </c>
      <c r="Y8009" t="s">
        <v>1226</v>
      </c>
      <c r="Z8009" s="1" t="s">
        <v>11882</v>
      </c>
      <c r="AA8009" t="s">
        <v>11883</v>
      </c>
      <c r="AB8009" t="s">
        <v>11884</v>
      </c>
      <c r="AC8009" t="s">
        <v>38</v>
      </c>
      <c r="AD8009">
        <v>98685</v>
      </c>
    </row>
    <row r="8010" spans="1:30" x14ac:dyDescent="0.25">
      <c r="A8010">
        <f t="shared" ca="1" si="125"/>
        <v>6680</v>
      </c>
      <c r="B8010" t="s">
        <v>334</v>
      </c>
      <c r="C8010" t="s">
        <v>45</v>
      </c>
      <c r="F8010" t="s">
        <v>1673</v>
      </c>
      <c r="O8010" t="s">
        <v>33</v>
      </c>
      <c r="W8010">
        <v>15</v>
      </c>
      <c r="X8010" t="s">
        <v>34</v>
      </c>
      <c r="Y8010" t="s">
        <v>38599</v>
      </c>
      <c r="Z8010" t="s">
        <v>38600</v>
      </c>
      <c r="AA8010" t="s">
        <v>38601</v>
      </c>
      <c r="AB8010">
        <v>-180243</v>
      </c>
      <c r="AC8010" t="s">
        <v>38</v>
      </c>
      <c r="AD8010">
        <v>98424</v>
      </c>
    </row>
    <row r="8011" spans="1:30" x14ac:dyDescent="0.25">
      <c r="A8011">
        <f t="shared" ca="1" si="125"/>
        <v>10445</v>
      </c>
      <c r="B8011" t="s">
        <v>2046</v>
      </c>
      <c r="C8011" t="s">
        <v>80</v>
      </c>
      <c r="F8011" t="s">
        <v>6438</v>
      </c>
      <c r="G8011">
        <v>0</v>
      </c>
      <c r="O8011" t="s">
        <v>33</v>
      </c>
      <c r="Y8011" t="s">
        <v>14811</v>
      </c>
      <c r="Z8011" t="s">
        <v>14812</v>
      </c>
      <c r="AA8011" t="s">
        <v>14813</v>
      </c>
      <c r="AB8011" t="s">
        <v>14814</v>
      </c>
      <c r="AC8011" t="s">
        <v>102</v>
      </c>
      <c r="AD8011">
        <v>97207</v>
      </c>
    </row>
    <row r="8012" spans="1:30" ht="390" x14ac:dyDescent="0.25">
      <c r="A8012">
        <f t="shared" ca="1" si="125"/>
        <v>14155</v>
      </c>
      <c r="B8012" t="s">
        <v>2046</v>
      </c>
      <c r="C8012" t="s">
        <v>80</v>
      </c>
      <c r="F8012" t="s">
        <v>4879</v>
      </c>
      <c r="O8012" t="s">
        <v>33</v>
      </c>
      <c r="Y8012" t="s">
        <v>13095</v>
      </c>
      <c r="Z8012" s="1" t="s">
        <v>13096</v>
      </c>
      <c r="AA8012" t="s">
        <v>13097</v>
      </c>
      <c r="AB8012">
        <v>-173057</v>
      </c>
      <c r="AC8012" t="s">
        <v>38</v>
      </c>
      <c r="AD8012">
        <v>98032</v>
      </c>
    </row>
    <row r="8013" spans="1:30" ht="409.5" x14ac:dyDescent="0.25">
      <c r="A8013">
        <f t="shared" ca="1" si="125"/>
        <v>3554</v>
      </c>
      <c r="B8013" t="s">
        <v>334</v>
      </c>
      <c r="C8013" t="s">
        <v>45</v>
      </c>
      <c r="G8013">
        <v>0</v>
      </c>
      <c r="O8013" t="s">
        <v>63</v>
      </c>
      <c r="X8013" t="s">
        <v>34</v>
      </c>
      <c r="Y8013" t="s">
        <v>37288</v>
      </c>
      <c r="Z8013" s="1" t="s">
        <v>37289</v>
      </c>
      <c r="AA8013" t="s">
        <v>37290</v>
      </c>
      <c r="AB8013" t="s">
        <v>37291</v>
      </c>
      <c r="AC8013" t="s">
        <v>38</v>
      </c>
      <c r="AD8013">
        <v>98236</v>
      </c>
    </row>
    <row r="8014" spans="1:30" x14ac:dyDescent="0.25">
      <c r="A8014">
        <f t="shared" ca="1" si="125"/>
        <v>9707</v>
      </c>
      <c r="B8014" t="s">
        <v>73</v>
      </c>
      <c r="C8014" t="s">
        <v>74</v>
      </c>
      <c r="F8014" t="s">
        <v>1619</v>
      </c>
      <c r="G8014">
        <v>0</v>
      </c>
      <c r="O8014" t="s">
        <v>63</v>
      </c>
      <c r="X8014" t="s">
        <v>34</v>
      </c>
      <c r="Y8014" t="s">
        <v>1620</v>
      </c>
      <c r="Z8014" t="s">
        <v>1621</v>
      </c>
      <c r="AA8014" t="s">
        <v>1622</v>
      </c>
      <c r="AB8014" t="s">
        <v>1623</v>
      </c>
      <c r="AC8014" t="s">
        <v>38</v>
      </c>
      <c r="AD8014">
        <v>98337</v>
      </c>
    </row>
    <row r="8015" spans="1:30" ht="409.5" x14ac:dyDescent="0.25">
      <c r="A8015">
        <f t="shared" ca="1" si="125"/>
        <v>10823</v>
      </c>
      <c r="B8015" t="s">
        <v>334</v>
      </c>
      <c r="C8015" t="s">
        <v>45</v>
      </c>
      <c r="F8015" t="s">
        <v>4520</v>
      </c>
      <c r="G8015">
        <v>0</v>
      </c>
      <c r="N8015" t="s">
        <v>849</v>
      </c>
      <c r="O8015" t="s">
        <v>33</v>
      </c>
      <c r="V8015" t="s">
        <v>28181</v>
      </c>
      <c r="W8015">
        <v>30</v>
      </c>
      <c r="X8015" t="s">
        <v>34</v>
      </c>
      <c r="Y8015" t="s">
        <v>28182</v>
      </c>
      <c r="Z8015" s="1" t="s">
        <v>28183</v>
      </c>
      <c r="AA8015" t="s">
        <v>5104</v>
      </c>
      <c r="AB8015" t="s">
        <v>28184</v>
      </c>
      <c r="AC8015" t="s">
        <v>38</v>
      </c>
      <c r="AD8015">
        <v>98119</v>
      </c>
    </row>
    <row r="8016" spans="1:30" x14ac:dyDescent="0.25">
      <c r="A8016">
        <f t="shared" ca="1" si="125"/>
        <v>12336</v>
      </c>
      <c r="B8016" t="s">
        <v>107</v>
      </c>
      <c r="C8016" t="s">
        <v>108</v>
      </c>
      <c r="F8016" t="s">
        <v>5745</v>
      </c>
      <c r="G8016">
        <v>0</v>
      </c>
      <c r="O8016" t="s">
        <v>33</v>
      </c>
      <c r="X8016" t="s">
        <v>34</v>
      </c>
      <c r="Y8016" t="s">
        <v>5859</v>
      </c>
      <c r="Z8016" t="s">
        <v>42086</v>
      </c>
      <c r="AA8016" t="s">
        <v>42087</v>
      </c>
      <c r="AB8016" t="s">
        <v>42088</v>
      </c>
      <c r="AC8016" t="s">
        <v>38</v>
      </c>
      <c r="AD8016">
        <v>98201</v>
      </c>
    </row>
    <row r="8017" spans="1:30" ht="409.5" x14ac:dyDescent="0.25">
      <c r="A8017">
        <f t="shared" ca="1" si="125"/>
        <v>12442</v>
      </c>
      <c r="B8017" t="s">
        <v>489</v>
      </c>
      <c r="C8017" t="s">
        <v>45</v>
      </c>
      <c r="O8017" t="s">
        <v>1</v>
      </c>
      <c r="Z8017" s="1" t="s">
        <v>25183</v>
      </c>
      <c r="AA8017" t="s">
        <v>25184</v>
      </c>
      <c r="AB8017">
        <v>-181583</v>
      </c>
    </row>
    <row r="8018" spans="1:30" x14ac:dyDescent="0.25">
      <c r="A8018">
        <f t="shared" ca="1" si="125"/>
        <v>13319</v>
      </c>
      <c r="B8018" t="s">
        <v>2046</v>
      </c>
      <c r="C8018" t="s">
        <v>80</v>
      </c>
      <c r="F8018" t="s">
        <v>14141</v>
      </c>
      <c r="O8018" t="s">
        <v>33</v>
      </c>
      <c r="Y8018" t="s">
        <v>14142</v>
      </c>
      <c r="Z8018" t="s">
        <v>18335</v>
      </c>
      <c r="AA8018" t="s">
        <v>18336</v>
      </c>
      <c r="AB8018">
        <v>-162649</v>
      </c>
      <c r="AC8018" t="s">
        <v>38</v>
      </c>
      <c r="AD8018">
        <v>98040</v>
      </c>
    </row>
    <row r="8019" spans="1:30" ht="409.5" x14ac:dyDescent="0.25">
      <c r="A8019">
        <f t="shared" ca="1" si="125"/>
        <v>628</v>
      </c>
      <c r="B8019" t="s">
        <v>49</v>
      </c>
      <c r="C8019" t="s">
        <v>50</v>
      </c>
      <c r="F8019" t="s">
        <v>3098</v>
      </c>
      <c r="O8019" t="s">
        <v>33</v>
      </c>
      <c r="W8019">
        <v>15</v>
      </c>
      <c r="X8019" t="s">
        <v>34</v>
      </c>
      <c r="Y8019" t="s">
        <v>3099</v>
      </c>
      <c r="Z8019" s="1" t="s">
        <v>18963</v>
      </c>
      <c r="AA8019" t="s">
        <v>18964</v>
      </c>
      <c r="AB8019">
        <v>-181376</v>
      </c>
      <c r="AC8019" t="s">
        <v>38</v>
      </c>
      <c r="AD8019">
        <v>98052</v>
      </c>
    </row>
    <row r="8020" spans="1:30" ht="180" x14ac:dyDescent="0.25">
      <c r="A8020">
        <f t="shared" ca="1" si="125"/>
        <v>1390</v>
      </c>
      <c r="B8020" t="s">
        <v>334</v>
      </c>
      <c r="C8020" t="s">
        <v>45</v>
      </c>
      <c r="F8020" t="s">
        <v>23636</v>
      </c>
      <c r="G8020">
        <v>0</v>
      </c>
      <c r="O8020" t="s">
        <v>33</v>
      </c>
      <c r="X8020" t="s">
        <v>34</v>
      </c>
      <c r="Y8020" t="s">
        <v>23637</v>
      </c>
      <c r="Z8020" s="1" t="s">
        <v>23638</v>
      </c>
      <c r="AA8020" t="s">
        <v>23617</v>
      </c>
      <c r="AB8020" t="s">
        <v>23639</v>
      </c>
      <c r="AC8020" t="s">
        <v>102</v>
      </c>
      <c r="AD8020">
        <v>97015</v>
      </c>
    </row>
    <row r="8021" spans="1:30" x14ac:dyDescent="0.25">
      <c r="A8021">
        <f t="shared" ca="1" si="125"/>
        <v>17816</v>
      </c>
      <c r="B8021" t="s">
        <v>178</v>
      </c>
      <c r="C8021" t="s">
        <v>179</v>
      </c>
      <c r="F8021" t="s">
        <v>4512</v>
      </c>
      <c r="O8021" t="s">
        <v>33</v>
      </c>
      <c r="X8021" t="s">
        <v>34</v>
      </c>
      <c r="Y8021" t="s">
        <v>27211</v>
      </c>
      <c r="Z8021" t="s">
        <v>39276</v>
      </c>
      <c r="AA8021" t="s">
        <v>39277</v>
      </c>
      <c r="AB8021">
        <v>-170223</v>
      </c>
      <c r="AC8021" t="s">
        <v>38</v>
      </c>
      <c r="AD8021">
        <v>98902</v>
      </c>
    </row>
    <row r="8022" spans="1:30" x14ac:dyDescent="0.25">
      <c r="A8022">
        <f t="shared" ca="1" si="125"/>
        <v>14434</v>
      </c>
      <c r="B8022" t="s">
        <v>2046</v>
      </c>
      <c r="C8022" t="s">
        <v>80</v>
      </c>
      <c r="F8022" t="s">
        <v>11387</v>
      </c>
      <c r="O8022" t="s">
        <v>33</v>
      </c>
      <c r="Y8022" t="s">
        <v>11388</v>
      </c>
      <c r="Z8022" t="s">
        <v>11389</v>
      </c>
      <c r="AA8022" t="s">
        <v>11390</v>
      </c>
      <c r="AB8022">
        <v>-173191</v>
      </c>
      <c r="AC8022" t="s">
        <v>5301</v>
      </c>
      <c r="AD8022" t="s">
        <v>11391</v>
      </c>
    </row>
    <row r="8023" spans="1:30" ht="409.5" x14ac:dyDescent="0.25">
      <c r="A8023">
        <f t="shared" ca="1" si="125"/>
        <v>12796</v>
      </c>
      <c r="B8023" t="s">
        <v>124</v>
      </c>
      <c r="C8023" t="s">
        <v>45</v>
      </c>
      <c r="F8023" t="s">
        <v>5564</v>
      </c>
      <c r="O8023" t="s">
        <v>33</v>
      </c>
      <c r="W8023">
        <v>15</v>
      </c>
      <c r="X8023" t="s">
        <v>34</v>
      </c>
      <c r="Y8023" t="s">
        <v>2299</v>
      </c>
      <c r="Z8023" s="1" t="s">
        <v>25022</v>
      </c>
      <c r="AA8023" t="s">
        <v>25023</v>
      </c>
      <c r="AB8023">
        <v>-173066</v>
      </c>
      <c r="AC8023" t="s">
        <v>38</v>
      </c>
      <c r="AD8023">
        <v>98104</v>
      </c>
    </row>
    <row r="8024" spans="1:30" x14ac:dyDescent="0.25">
      <c r="A8024">
        <f t="shared" ca="1" si="125"/>
        <v>12133</v>
      </c>
      <c r="B8024" t="s">
        <v>2046</v>
      </c>
      <c r="C8024" t="s">
        <v>80</v>
      </c>
      <c r="F8024" t="s">
        <v>3408</v>
      </c>
      <c r="O8024" t="s">
        <v>33</v>
      </c>
      <c r="Y8024" t="s">
        <v>16173</v>
      </c>
      <c r="Z8024" t="s">
        <v>16174</v>
      </c>
      <c r="AA8024" t="s">
        <v>16175</v>
      </c>
      <c r="AB8024">
        <v>-172148</v>
      </c>
      <c r="AC8024" t="s">
        <v>38</v>
      </c>
      <c r="AD8024">
        <v>98006</v>
      </c>
    </row>
    <row r="8025" spans="1:30" x14ac:dyDescent="0.25">
      <c r="A8025">
        <f t="shared" ca="1" si="125"/>
        <v>9703</v>
      </c>
      <c r="B8025" t="s">
        <v>2046</v>
      </c>
      <c r="C8025" t="s">
        <v>80</v>
      </c>
      <c r="F8025" t="s">
        <v>11770</v>
      </c>
      <c r="O8025" t="s">
        <v>33</v>
      </c>
      <c r="Y8025" t="s">
        <v>11771</v>
      </c>
      <c r="Z8025" t="s">
        <v>11772</v>
      </c>
      <c r="AA8025" t="s">
        <v>11773</v>
      </c>
      <c r="AB8025">
        <v>-161344</v>
      </c>
      <c r="AC8025" t="s">
        <v>38</v>
      </c>
      <c r="AD8025">
        <v>98857</v>
      </c>
    </row>
    <row r="8026" spans="1:30" ht="409.5" x14ac:dyDescent="0.25">
      <c r="A8026">
        <f t="shared" ca="1" si="125"/>
        <v>3270</v>
      </c>
      <c r="B8026" t="s">
        <v>96</v>
      </c>
      <c r="C8026" t="s">
        <v>97</v>
      </c>
      <c r="F8026" t="s">
        <v>30834</v>
      </c>
      <c r="G8026">
        <v>0</v>
      </c>
      <c r="O8026" t="s">
        <v>33</v>
      </c>
      <c r="X8026" t="s">
        <v>34</v>
      </c>
      <c r="Y8026" t="s">
        <v>268</v>
      </c>
      <c r="Z8026" s="1" t="s">
        <v>32323</v>
      </c>
      <c r="AA8026" t="s">
        <v>32324</v>
      </c>
      <c r="AB8026" t="s">
        <v>32325</v>
      </c>
    </row>
    <row r="8027" spans="1:30" x14ac:dyDescent="0.25">
      <c r="A8027">
        <f t="shared" ca="1" si="125"/>
        <v>2470</v>
      </c>
      <c r="B8027" t="s">
        <v>739</v>
      </c>
      <c r="C8027" t="s">
        <v>686</v>
      </c>
      <c r="F8027" t="s">
        <v>19013</v>
      </c>
      <c r="G8027">
        <v>0</v>
      </c>
      <c r="O8027" t="s">
        <v>33</v>
      </c>
      <c r="Y8027" t="s">
        <v>19014</v>
      </c>
      <c r="Z8027" t="s">
        <v>31040</v>
      </c>
      <c r="AA8027" t="s">
        <v>31034</v>
      </c>
      <c r="AB8027" t="s">
        <v>31041</v>
      </c>
    </row>
    <row r="8028" spans="1:30" ht="409.5" x14ac:dyDescent="0.25">
      <c r="A8028">
        <f t="shared" ca="1" si="125"/>
        <v>13469</v>
      </c>
      <c r="B8028" t="s">
        <v>96</v>
      </c>
      <c r="C8028" t="s">
        <v>97</v>
      </c>
      <c r="F8028" t="s">
        <v>2250</v>
      </c>
      <c r="O8028" t="s">
        <v>33</v>
      </c>
      <c r="X8028" t="s">
        <v>34</v>
      </c>
      <c r="Y8028" t="s">
        <v>2251</v>
      </c>
      <c r="Z8028" s="1" t="s">
        <v>2252</v>
      </c>
      <c r="AA8028" s="1" t="s">
        <v>2253</v>
      </c>
      <c r="AB8028">
        <v>-171765</v>
      </c>
      <c r="AC8028" t="s">
        <v>38</v>
      </c>
      <c r="AD8028">
        <v>98660</v>
      </c>
    </row>
    <row r="8029" spans="1:30" x14ac:dyDescent="0.25">
      <c r="A8029">
        <f t="shared" ca="1" si="125"/>
        <v>9405</v>
      </c>
      <c r="B8029" t="s">
        <v>2046</v>
      </c>
      <c r="C8029" t="s">
        <v>80</v>
      </c>
      <c r="F8029" t="s">
        <v>14363</v>
      </c>
      <c r="O8029" t="s">
        <v>33</v>
      </c>
      <c r="Y8029" t="s">
        <v>14364</v>
      </c>
      <c r="Z8029" t="s">
        <v>14365</v>
      </c>
      <c r="AA8029" t="s">
        <v>14343</v>
      </c>
      <c r="AB8029">
        <v>-172554</v>
      </c>
      <c r="AC8029" t="s">
        <v>4806</v>
      </c>
      <c r="AD8029">
        <v>96822</v>
      </c>
    </row>
    <row r="8030" spans="1:30" x14ac:dyDescent="0.25">
      <c r="A8030">
        <f t="shared" ca="1" si="125"/>
        <v>15563</v>
      </c>
      <c r="B8030" t="s">
        <v>2046</v>
      </c>
      <c r="C8030" t="s">
        <v>80</v>
      </c>
      <c r="F8030" t="s">
        <v>1335</v>
      </c>
      <c r="G8030">
        <v>0</v>
      </c>
      <c r="O8030" t="s">
        <v>33</v>
      </c>
      <c r="Y8030" t="s">
        <v>6741</v>
      </c>
      <c r="Z8030" t="s">
        <v>8564</v>
      </c>
      <c r="AA8030" t="s">
        <v>8565</v>
      </c>
      <c r="AB8030" t="s">
        <v>8566</v>
      </c>
      <c r="AC8030" t="s">
        <v>38</v>
      </c>
      <c r="AD8030">
        <v>98005</v>
      </c>
    </row>
    <row r="8031" spans="1:30" x14ac:dyDescent="0.25">
      <c r="A8031">
        <f t="shared" ca="1" si="125"/>
        <v>14172</v>
      </c>
      <c r="B8031" t="s">
        <v>677</v>
      </c>
      <c r="C8031" t="s">
        <v>80</v>
      </c>
      <c r="F8031" t="s">
        <v>7492</v>
      </c>
      <c r="O8031" t="s">
        <v>33</v>
      </c>
      <c r="Y8031" t="s">
        <v>13624</v>
      </c>
      <c r="Z8031" t="s">
        <v>27913</v>
      </c>
      <c r="AA8031" t="s">
        <v>27914</v>
      </c>
      <c r="AB8031">
        <v>-160284</v>
      </c>
      <c r="AC8031" t="s">
        <v>38</v>
      </c>
      <c r="AD8031">
        <v>98201</v>
      </c>
    </row>
    <row r="8032" spans="1:30" ht="409.5" x14ac:dyDescent="0.25">
      <c r="A8032">
        <f t="shared" ca="1" si="125"/>
        <v>1346</v>
      </c>
      <c r="B8032" t="s">
        <v>73</v>
      </c>
      <c r="C8032" t="s">
        <v>74</v>
      </c>
      <c r="F8032" t="s">
        <v>22136</v>
      </c>
      <c r="O8032" t="s">
        <v>33</v>
      </c>
      <c r="X8032" t="s">
        <v>34</v>
      </c>
      <c r="Y8032" t="s">
        <v>22137</v>
      </c>
      <c r="Z8032" s="1" t="s">
        <v>22138</v>
      </c>
      <c r="AA8032" t="s">
        <v>22139</v>
      </c>
      <c r="AB8032">
        <v>-161300</v>
      </c>
      <c r="AC8032" t="s">
        <v>38</v>
      </c>
      <c r="AD8032">
        <v>98101</v>
      </c>
    </row>
    <row r="8033" spans="1:30" x14ac:dyDescent="0.25">
      <c r="A8033">
        <f t="shared" ca="1" si="125"/>
        <v>4752</v>
      </c>
      <c r="B8033" t="s">
        <v>489</v>
      </c>
      <c r="C8033" t="s">
        <v>45</v>
      </c>
      <c r="O8033" t="s">
        <v>33</v>
      </c>
      <c r="Y8033" t="s">
        <v>33703</v>
      </c>
      <c r="Z8033" t="s">
        <v>35894</v>
      </c>
      <c r="AA8033" t="s">
        <v>35877</v>
      </c>
      <c r="AB8033">
        <v>-181621</v>
      </c>
      <c r="AC8033" t="s">
        <v>38</v>
      </c>
      <c r="AD8033">
        <v>99301</v>
      </c>
    </row>
    <row r="8034" spans="1:30" ht="409.5" x14ac:dyDescent="0.25">
      <c r="A8034">
        <f t="shared" ca="1" si="125"/>
        <v>10167</v>
      </c>
      <c r="B8034" t="s">
        <v>30</v>
      </c>
      <c r="C8034" t="s">
        <v>31</v>
      </c>
      <c r="F8034" t="s">
        <v>5418</v>
      </c>
      <c r="N8034" t="s">
        <v>465</v>
      </c>
      <c r="O8034" t="s">
        <v>33</v>
      </c>
      <c r="X8034" t="s">
        <v>34</v>
      </c>
      <c r="Y8034" t="s">
        <v>5419</v>
      </c>
      <c r="Z8034" s="1" t="s">
        <v>5464</v>
      </c>
      <c r="AA8034" t="s">
        <v>5465</v>
      </c>
      <c r="AB8034">
        <v>-171425</v>
      </c>
      <c r="AC8034" t="s">
        <v>1320</v>
      </c>
      <c r="AD8034">
        <v>20005</v>
      </c>
    </row>
    <row r="8035" spans="1:30" ht="409.5" x14ac:dyDescent="0.25">
      <c r="A8035">
        <f t="shared" ca="1" si="125"/>
        <v>5514</v>
      </c>
      <c r="B8035" t="s">
        <v>73</v>
      </c>
      <c r="C8035" t="s">
        <v>74</v>
      </c>
      <c r="G8035">
        <v>0</v>
      </c>
      <c r="O8035" t="s">
        <v>33</v>
      </c>
      <c r="Y8035" t="s">
        <v>39050</v>
      </c>
      <c r="Z8035" s="1" t="s">
        <v>39051</v>
      </c>
      <c r="AA8035" t="s">
        <v>39052</v>
      </c>
      <c r="AB8035" t="s">
        <v>39053</v>
      </c>
    </row>
    <row r="8036" spans="1:30" x14ac:dyDescent="0.25">
      <c r="A8036">
        <f t="shared" ca="1" si="125"/>
        <v>5077</v>
      </c>
      <c r="B8036" t="s">
        <v>739</v>
      </c>
      <c r="C8036" t="s">
        <v>686</v>
      </c>
      <c r="F8036" t="s">
        <v>753</v>
      </c>
      <c r="O8036" t="s">
        <v>33</v>
      </c>
      <c r="Y8036" t="s">
        <v>30330</v>
      </c>
      <c r="Z8036" t="s">
        <v>30628</v>
      </c>
      <c r="AA8036" t="s">
        <v>30626</v>
      </c>
      <c r="AB8036">
        <v>-172366</v>
      </c>
      <c r="AC8036" t="s">
        <v>38</v>
      </c>
      <c r="AD8036">
        <v>98374</v>
      </c>
    </row>
    <row r="8037" spans="1:30" ht="409.5" x14ac:dyDescent="0.25">
      <c r="A8037">
        <f t="shared" ca="1" si="125"/>
        <v>16930</v>
      </c>
      <c r="B8037" t="s">
        <v>2046</v>
      </c>
      <c r="C8037" t="s">
        <v>80</v>
      </c>
      <c r="F8037" t="s">
        <v>2153</v>
      </c>
      <c r="O8037" t="s">
        <v>33</v>
      </c>
      <c r="Y8037" t="s">
        <v>11833</v>
      </c>
      <c r="Z8037" s="1" t="s">
        <v>12089</v>
      </c>
      <c r="AA8037" t="s">
        <v>12090</v>
      </c>
      <c r="AB8037">
        <v>-181079</v>
      </c>
      <c r="AC8037" t="s">
        <v>38</v>
      </c>
      <c r="AD8037">
        <v>98104</v>
      </c>
    </row>
    <row r="8038" spans="1:30" ht="360" x14ac:dyDescent="0.25">
      <c r="A8038">
        <f t="shared" ca="1" si="125"/>
        <v>17202</v>
      </c>
      <c r="B8038" t="s">
        <v>73</v>
      </c>
      <c r="C8038" t="s">
        <v>74</v>
      </c>
      <c r="G8038">
        <v>0</v>
      </c>
      <c r="N8038" s="1" t="s">
        <v>22169</v>
      </c>
      <c r="O8038" t="s">
        <v>33</v>
      </c>
      <c r="X8038" t="s">
        <v>34</v>
      </c>
      <c r="Y8038" t="s">
        <v>22170</v>
      </c>
      <c r="Z8038" s="1" t="s">
        <v>22171</v>
      </c>
      <c r="AA8038" t="s">
        <v>22172</v>
      </c>
      <c r="AB8038" t="s">
        <v>22173</v>
      </c>
      <c r="AC8038" t="s">
        <v>38</v>
      </c>
      <c r="AD8038">
        <v>98296</v>
      </c>
    </row>
    <row r="8039" spans="1:30" ht="409.5" x14ac:dyDescent="0.25">
      <c r="A8039">
        <f t="shared" ca="1" si="125"/>
        <v>1017</v>
      </c>
      <c r="B8039" t="s">
        <v>2046</v>
      </c>
      <c r="C8039" t="s">
        <v>80</v>
      </c>
      <c r="F8039" t="s">
        <v>3086</v>
      </c>
      <c r="O8039" t="s">
        <v>33</v>
      </c>
      <c r="Y8039" t="s">
        <v>10427</v>
      </c>
      <c r="Z8039" s="1" t="s">
        <v>14702</v>
      </c>
      <c r="AA8039" t="s">
        <v>14703</v>
      </c>
      <c r="AB8039">
        <v>-163147</v>
      </c>
      <c r="AC8039" t="s">
        <v>38</v>
      </c>
      <c r="AD8039">
        <v>98104</v>
      </c>
    </row>
    <row r="8040" spans="1:30" x14ac:dyDescent="0.25">
      <c r="A8040">
        <f t="shared" ca="1" si="125"/>
        <v>12487</v>
      </c>
      <c r="B8040" t="s">
        <v>685</v>
      </c>
      <c r="C8040" t="s">
        <v>686</v>
      </c>
      <c r="G8040">
        <v>0</v>
      </c>
      <c r="O8040" t="s">
        <v>33</v>
      </c>
      <c r="Y8040" t="s">
        <v>34498</v>
      </c>
      <c r="Z8040" t="s">
        <v>34436</v>
      </c>
      <c r="AA8040" t="s">
        <v>34436</v>
      </c>
      <c r="AB8040" t="s">
        <v>34499</v>
      </c>
    </row>
    <row r="8041" spans="1:30" ht="285" x14ac:dyDescent="0.25">
      <c r="A8041">
        <f t="shared" ca="1" si="125"/>
        <v>14783</v>
      </c>
      <c r="B8041" t="s">
        <v>685</v>
      </c>
      <c r="C8041" t="s">
        <v>686</v>
      </c>
      <c r="F8041" t="s">
        <v>28495</v>
      </c>
      <c r="G8041">
        <v>0</v>
      </c>
      <c r="O8041" t="s">
        <v>33</v>
      </c>
      <c r="Y8041" t="s">
        <v>29870</v>
      </c>
      <c r="Z8041" s="1" t="s">
        <v>33899</v>
      </c>
      <c r="AA8041" t="s">
        <v>33893</v>
      </c>
      <c r="AB8041" t="s">
        <v>33900</v>
      </c>
    </row>
    <row r="8042" spans="1:30" ht="409.5" x14ac:dyDescent="0.25">
      <c r="A8042">
        <f t="shared" ca="1" si="125"/>
        <v>3141</v>
      </c>
      <c r="B8042" t="s">
        <v>334</v>
      </c>
      <c r="C8042" t="s">
        <v>45</v>
      </c>
      <c r="F8042" t="s">
        <v>863</v>
      </c>
      <c r="N8042" t="s">
        <v>931</v>
      </c>
      <c r="O8042" t="s">
        <v>33</v>
      </c>
      <c r="V8042" s="1" t="s">
        <v>21645</v>
      </c>
      <c r="W8042">
        <v>30</v>
      </c>
      <c r="X8042" t="s">
        <v>34</v>
      </c>
      <c r="Y8042" t="s">
        <v>864</v>
      </c>
      <c r="Z8042" s="1" t="s">
        <v>21646</v>
      </c>
      <c r="AA8042" t="s">
        <v>21647</v>
      </c>
      <c r="AB8042">
        <v>-170514</v>
      </c>
      <c r="AC8042" t="s">
        <v>38</v>
      </c>
      <c r="AD8042">
        <v>98154</v>
      </c>
    </row>
    <row r="8043" spans="1:30" x14ac:dyDescent="0.25">
      <c r="A8043">
        <f t="shared" ca="1" si="125"/>
        <v>12389</v>
      </c>
      <c r="B8043" t="s">
        <v>164</v>
      </c>
      <c r="C8043" t="s">
        <v>165</v>
      </c>
      <c r="O8043" t="s">
        <v>8498</v>
      </c>
      <c r="AB8043">
        <v>-162768</v>
      </c>
    </row>
    <row r="8044" spans="1:30" ht="409.5" x14ac:dyDescent="0.25">
      <c r="A8044">
        <f t="shared" ca="1" si="125"/>
        <v>7532</v>
      </c>
      <c r="B8044" t="s">
        <v>276</v>
      </c>
      <c r="C8044" t="s">
        <v>45</v>
      </c>
      <c r="G8044">
        <v>0</v>
      </c>
      <c r="N8044" t="s">
        <v>19556</v>
      </c>
      <c r="O8044" t="s">
        <v>33</v>
      </c>
      <c r="X8044" t="s">
        <v>34</v>
      </c>
      <c r="Y8044" t="s">
        <v>19557</v>
      </c>
      <c r="Z8044" s="1" t="s">
        <v>19558</v>
      </c>
      <c r="AA8044" t="s">
        <v>19552</v>
      </c>
      <c r="AB8044" t="s">
        <v>19559</v>
      </c>
      <c r="AC8044" t="s">
        <v>38</v>
      </c>
      <c r="AD8044">
        <v>98502</v>
      </c>
    </row>
    <row r="8045" spans="1:30" ht="409.5" x14ac:dyDescent="0.25">
      <c r="A8045">
        <f t="shared" ca="1" si="125"/>
        <v>14142</v>
      </c>
      <c r="B8045" t="s">
        <v>96</v>
      </c>
      <c r="C8045" t="s">
        <v>97</v>
      </c>
      <c r="F8045" t="s">
        <v>622</v>
      </c>
      <c r="O8045" t="s">
        <v>33</v>
      </c>
      <c r="X8045" t="s">
        <v>34</v>
      </c>
      <c r="Y8045" t="s">
        <v>20002</v>
      </c>
      <c r="Z8045" s="1" t="s">
        <v>20003</v>
      </c>
      <c r="AA8045" t="s">
        <v>20004</v>
      </c>
      <c r="AB8045">
        <v>-170744</v>
      </c>
      <c r="AC8045" t="s">
        <v>38</v>
      </c>
      <c r="AD8045">
        <v>98104</v>
      </c>
    </row>
    <row r="8046" spans="1:30" x14ac:dyDescent="0.25">
      <c r="A8046">
        <f t="shared" ca="1" si="125"/>
        <v>15312</v>
      </c>
      <c r="B8046" t="s">
        <v>2046</v>
      </c>
      <c r="C8046" t="s">
        <v>80</v>
      </c>
      <c r="F8046" t="s">
        <v>1418</v>
      </c>
      <c r="G8046">
        <v>0</v>
      </c>
      <c r="O8046" t="s">
        <v>33</v>
      </c>
      <c r="Y8046" t="s">
        <v>27669</v>
      </c>
      <c r="Z8046" t="s">
        <v>32254</v>
      </c>
      <c r="AA8046" t="s">
        <v>32255</v>
      </c>
      <c r="AB8046" t="s">
        <v>32256</v>
      </c>
      <c r="AC8046" t="s">
        <v>38</v>
      </c>
      <c r="AD8046">
        <v>98501</v>
      </c>
    </row>
    <row r="8047" spans="1:30" x14ac:dyDescent="0.25">
      <c r="A8047">
        <f t="shared" ca="1" si="125"/>
        <v>13643</v>
      </c>
      <c r="B8047" t="s">
        <v>334</v>
      </c>
      <c r="C8047" t="s">
        <v>45</v>
      </c>
      <c r="O8047" t="s">
        <v>33</v>
      </c>
      <c r="X8047" t="s">
        <v>34</v>
      </c>
      <c r="Y8047" t="s">
        <v>4847</v>
      </c>
      <c r="Z8047" t="s">
        <v>4848</v>
      </c>
      <c r="AA8047" t="s">
        <v>4827</v>
      </c>
      <c r="AB8047">
        <v>-163490</v>
      </c>
    </row>
    <row r="8048" spans="1:30" x14ac:dyDescent="0.25">
      <c r="A8048">
        <f t="shared" ca="1" si="125"/>
        <v>7044</v>
      </c>
      <c r="B8048" t="s">
        <v>739</v>
      </c>
      <c r="C8048" t="s">
        <v>686</v>
      </c>
      <c r="F8048" t="s">
        <v>17578</v>
      </c>
      <c r="O8048" t="s">
        <v>33</v>
      </c>
      <c r="Y8048" t="s">
        <v>29865</v>
      </c>
      <c r="Z8048" t="s">
        <v>29866</v>
      </c>
      <c r="AA8048" t="s">
        <v>29860</v>
      </c>
      <c r="AB8048">
        <v>-160774</v>
      </c>
      <c r="AC8048" t="s">
        <v>38</v>
      </c>
      <c r="AD8048">
        <v>98371</v>
      </c>
    </row>
    <row r="8049" spans="1:30" ht="409.5" x14ac:dyDescent="0.25">
      <c r="A8049">
        <f t="shared" ca="1" si="125"/>
        <v>16621</v>
      </c>
      <c r="B8049" t="s">
        <v>230</v>
      </c>
      <c r="C8049" t="s">
        <v>45</v>
      </c>
      <c r="O8049" t="s">
        <v>33</v>
      </c>
      <c r="X8049" t="s">
        <v>34</v>
      </c>
      <c r="Y8049" t="s">
        <v>22651</v>
      </c>
      <c r="Z8049" s="1" t="s">
        <v>23387</v>
      </c>
      <c r="AA8049" t="s">
        <v>22580</v>
      </c>
      <c r="AB8049">
        <v>-173097</v>
      </c>
    </row>
    <row r="8050" spans="1:30" ht="409.5" x14ac:dyDescent="0.25">
      <c r="A8050">
        <f t="shared" ca="1" si="125"/>
        <v>5745</v>
      </c>
      <c r="B8050" t="s">
        <v>124</v>
      </c>
      <c r="C8050" t="s">
        <v>45</v>
      </c>
      <c r="O8050" t="s">
        <v>1</v>
      </c>
      <c r="Y8050" t="s">
        <v>32466</v>
      </c>
      <c r="Z8050" s="1" t="s">
        <v>32467</v>
      </c>
      <c r="AA8050" t="s">
        <v>32468</v>
      </c>
      <c r="AB8050">
        <v>-181602</v>
      </c>
    </row>
    <row r="8051" spans="1:30" ht="409.5" x14ac:dyDescent="0.25">
      <c r="A8051">
        <f t="shared" ca="1" si="125"/>
        <v>11683</v>
      </c>
      <c r="B8051" t="s">
        <v>2046</v>
      </c>
      <c r="C8051" t="s">
        <v>80</v>
      </c>
      <c r="F8051" t="s">
        <v>6412</v>
      </c>
      <c r="G8051">
        <v>0</v>
      </c>
      <c r="O8051" t="s">
        <v>33</v>
      </c>
      <c r="Y8051" t="s">
        <v>987</v>
      </c>
      <c r="Z8051" s="1" t="s">
        <v>7978</v>
      </c>
      <c r="AA8051" t="s">
        <v>7979</v>
      </c>
      <c r="AB8051" t="s">
        <v>7980</v>
      </c>
      <c r="AC8051" t="s">
        <v>38</v>
      </c>
      <c r="AD8051">
        <v>98116</v>
      </c>
    </row>
    <row r="8052" spans="1:30" x14ac:dyDescent="0.25">
      <c r="A8052">
        <f t="shared" ca="1" si="125"/>
        <v>12505</v>
      </c>
      <c r="B8052" t="s">
        <v>334</v>
      </c>
      <c r="C8052" t="s">
        <v>45</v>
      </c>
      <c r="F8052" t="s">
        <v>23997</v>
      </c>
      <c r="O8052" t="s">
        <v>33</v>
      </c>
      <c r="W8052">
        <v>15</v>
      </c>
      <c r="X8052" t="s">
        <v>34</v>
      </c>
      <c r="Y8052" t="s">
        <v>22978</v>
      </c>
      <c r="Z8052" t="s">
        <v>23999</v>
      </c>
      <c r="AA8052" t="s">
        <v>23605</v>
      </c>
      <c r="AB8052">
        <v>-181481</v>
      </c>
      <c r="AC8052" t="s">
        <v>102</v>
      </c>
      <c r="AD8052">
        <v>97003</v>
      </c>
    </row>
    <row r="8053" spans="1:30" x14ac:dyDescent="0.25">
      <c r="A8053">
        <f t="shared" ca="1" si="125"/>
        <v>18968</v>
      </c>
      <c r="B8053" t="s">
        <v>773</v>
      </c>
      <c r="C8053" t="s">
        <v>80</v>
      </c>
      <c r="F8053" t="s">
        <v>1418</v>
      </c>
      <c r="G8053">
        <v>0</v>
      </c>
      <c r="O8053" t="s">
        <v>33</v>
      </c>
      <c r="X8053" t="s">
        <v>34</v>
      </c>
      <c r="Y8053" t="s">
        <v>5784</v>
      </c>
      <c r="Z8053" t="s">
        <v>6213</v>
      </c>
      <c r="AA8053" t="s">
        <v>6214</v>
      </c>
      <c r="AB8053" t="s">
        <v>6215</v>
      </c>
      <c r="AC8053" t="s">
        <v>38</v>
      </c>
      <c r="AD8053">
        <v>98504</v>
      </c>
    </row>
    <row r="8054" spans="1:30" ht="409.5" x14ac:dyDescent="0.25">
      <c r="A8054">
        <f t="shared" ca="1" si="125"/>
        <v>16186</v>
      </c>
      <c r="B8054" t="s">
        <v>96</v>
      </c>
      <c r="C8054" t="s">
        <v>97</v>
      </c>
      <c r="F8054" t="s">
        <v>38707</v>
      </c>
      <c r="O8054" t="s">
        <v>33</v>
      </c>
      <c r="X8054" t="s">
        <v>34</v>
      </c>
      <c r="Y8054" t="s">
        <v>38708</v>
      </c>
      <c r="Z8054" s="1" t="s">
        <v>38709</v>
      </c>
      <c r="AA8054" t="s">
        <v>38710</v>
      </c>
      <c r="AB8054">
        <v>-172441</v>
      </c>
    </row>
    <row r="8055" spans="1:30" x14ac:dyDescent="0.25">
      <c r="A8055">
        <f t="shared" ca="1" si="125"/>
        <v>14314</v>
      </c>
      <c r="B8055" t="s">
        <v>2046</v>
      </c>
      <c r="C8055" t="s">
        <v>80</v>
      </c>
      <c r="F8055" t="s">
        <v>923</v>
      </c>
      <c r="O8055" t="s">
        <v>33</v>
      </c>
      <c r="Y8055" t="s">
        <v>924</v>
      </c>
      <c r="Z8055" t="s">
        <v>10800</v>
      </c>
      <c r="AA8055" t="s">
        <v>10801</v>
      </c>
      <c r="AB8055">
        <v>-163123</v>
      </c>
      <c r="AC8055" t="s">
        <v>38</v>
      </c>
      <c r="AD8055">
        <v>98663</v>
      </c>
    </row>
    <row r="8056" spans="1:30" x14ac:dyDescent="0.25">
      <c r="A8056">
        <f t="shared" ca="1" si="125"/>
        <v>3222</v>
      </c>
      <c r="B8056" t="s">
        <v>489</v>
      </c>
      <c r="C8056" t="s">
        <v>45</v>
      </c>
      <c r="O8056" t="s">
        <v>33</v>
      </c>
      <c r="Y8056" t="s">
        <v>2394</v>
      </c>
      <c r="Z8056" t="s">
        <v>2395</v>
      </c>
      <c r="AA8056" t="s">
        <v>2393</v>
      </c>
      <c r="AB8056">
        <v>-160515</v>
      </c>
    </row>
    <row r="8057" spans="1:30" ht="409.5" x14ac:dyDescent="0.25">
      <c r="A8057">
        <f t="shared" ca="1" si="125"/>
        <v>12623</v>
      </c>
      <c r="B8057" t="s">
        <v>124</v>
      </c>
      <c r="C8057" t="s">
        <v>45</v>
      </c>
      <c r="O8057" t="s">
        <v>33</v>
      </c>
      <c r="Y8057" t="s">
        <v>17561</v>
      </c>
      <c r="Z8057" s="1" t="s">
        <v>17562</v>
      </c>
      <c r="AA8057" t="s">
        <v>17563</v>
      </c>
      <c r="AB8057">
        <v>-161710</v>
      </c>
    </row>
    <row r="8058" spans="1:30" x14ac:dyDescent="0.25">
      <c r="A8058">
        <f t="shared" ca="1" si="125"/>
        <v>13527</v>
      </c>
      <c r="B8058" t="s">
        <v>73</v>
      </c>
      <c r="C8058" t="s">
        <v>74</v>
      </c>
      <c r="O8058" t="s">
        <v>63</v>
      </c>
      <c r="X8058" t="s">
        <v>34</v>
      </c>
      <c r="Y8058" t="s">
        <v>40887</v>
      </c>
      <c r="Z8058" t="s">
        <v>40888</v>
      </c>
      <c r="AA8058" t="s">
        <v>40889</v>
      </c>
      <c r="AB8058">
        <v>-162609</v>
      </c>
      <c r="AC8058" t="s">
        <v>38</v>
      </c>
      <c r="AD8058">
        <v>98012</v>
      </c>
    </row>
    <row r="8059" spans="1:30" ht="409.5" x14ac:dyDescent="0.25">
      <c r="A8059">
        <f t="shared" ca="1" si="125"/>
        <v>16381</v>
      </c>
      <c r="B8059" t="s">
        <v>79</v>
      </c>
      <c r="C8059" t="s">
        <v>80</v>
      </c>
      <c r="F8059" t="s">
        <v>26333</v>
      </c>
      <c r="O8059" t="s">
        <v>33</v>
      </c>
      <c r="Y8059" t="s">
        <v>26334</v>
      </c>
      <c r="Z8059" s="1" t="s">
        <v>26345</v>
      </c>
      <c r="AA8059" t="s">
        <v>26344</v>
      </c>
      <c r="AB8059">
        <v>-173321</v>
      </c>
      <c r="AC8059" t="s">
        <v>102</v>
      </c>
      <c r="AD8059">
        <v>97035</v>
      </c>
    </row>
    <row r="8060" spans="1:30" x14ac:dyDescent="0.25">
      <c r="A8060">
        <f t="shared" ca="1" si="125"/>
        <v>11062</v>
      </c>
      <c r="B8060" t="s">
        <v>677</v>
      </c>
      <c r="C8060" t="s">
        <v>80</v>
      </c>
      <c r="F8060" t="s">
        <v>8660</v>
      </c>
      <c r="G8060">
        <v>0</v>
      </c>
      <c r="O8060" t="s">
        <v>33</v>
      </c>
      <c r="Y8060" t="s">
        <v>8661</v>
      </c>
      <c r="Z8060" t="s">
        <v>8662</v>
      </c>
      <c r="AA8060" t="s">
        <v>8663</v>
      </c>
      <c r="AB8060" t="s">
        <v>8664</v>
      </c>
      <c r="AC8060" t="s">
        <v>306</v>
      </c>
      <c r="AD8060">
        <v>73083</v>
      </c>
    </row>
    <row r="8061" spans="1:30" x14ac:dyDescent="0.25">
      <c r="A8061">
        <f t="shared" ca="1" si="125"/>
        <v>11133</v>
      </c>
      <c r="B8061" t="s">
        <v>334</v>
      </c>
      <c r="C8061" t="s">
        <v>45</v>
      </c>
      <c r="F8061" t="s">
        <v>20250</v>
      </c>
      <c r="O8061" t="s">
        <v>155</v>
      </c>
      <c r="X8061" t="s">
        <v>34</v>
      </c>
      <c r="Y8061" t="s">
        <v>22731</v>
      </c>
      <c r="Z8061" t="s">
        <v>23900</v>
      </c>
      <c r="AA8061" t="s">
        <v>23605</v>
      </c>
      <c r="AB8061">
        <v>-160506</v>
      </c>
      <c r="AC8061" t="s">
        <v>102</v>
      </c>
      <c r="AD8061">
        <v>97302</v>
      </c>
    </row>
    <row r="8062" spans="1:30" ht="409.5" x14ac:dyDescent="0.25">
      <c r="A8062">
        <f t="shared" ca="1" si="125"/>
        <v>19163</v>
      </c>
      <c r="B8062" t="s">
        <v>230</v>
      </c>
      <c r="C8062" t="s">
        <v>45</v>
      </c>
      <c r="O8062" t="s">
        <v>33</v>
      </c>
      <c r="W8062">
        <v>15</v>
      </c>
      <c r="X8062" t="s">
        <v>34</v>
      </c>
      <c r="Y8062" t="s">
        <v>23251</v>
      </c>
      <c r="Z8062" s="1" t="s">
        <v>23483</v>
      </c>
      <c r="AA8062" t="s">
        <v>22580</v>
      </c>
      <c r="AB8062">
        <v>-180942</v>
      </c>
    </row>
    <row r="8063" spans="1:30" ht="409.5" x14ac:dyDescent="0.25">
      <c r="A8063">
        <f t="shared" ca="1" si="125"/>
        <v>18979</v>
      </c>
      <c r="B8063" t="s">
        <v>30</v>
      </c>
      <c r="C8063" t="s">
        <v>31</v>
      </c>
      <c r="F8063" t="s">
        <v>4953</v>
      </c>
      <c r="G8063">
        <v>0</v>
      </c>
      <c r="O8063" t="s">
        <v>33</v>
      </c>
      <c r="X8063" t="s">
        <v>34</v>
      </c>
      <c r="Y8063" t="s">
        <v>43393</v>
      </c>
      <c r="Z8063" s="1" t="s">
        <v>43394</v>
      </c>
      <c r="AA8063" s="1" t="s">
        <v>43394</v>
      </c>
      <c r="AB8063" t="s">
        <v>43395</v>
      </c>
      <c r="AC8063" t="s">
        <v>38</v>
      </c>
      <c r="AD8063">
        <v>98337</v>
      </c>
    </row>
    <row r="8064" spans="1:30" ht="150" x14ac:dyDescent="0.25">
      <c r="A8064">
        <f t="shared" ca="1" si="125"/>
        <v>11565</v>
      </c>
      <c r="B8064" t="s">
        <v>334</v>
      </c>
      <c r="C8064" t="s">
        <v>45</v>
      </c>
      <c r="F8064" t="s">
        <v>2153</v>
      </c>
      <c r="N8064" s="1" t="s">
        <v>4465</v>
      </c>
      <c r="O8064" t="s">
        <v>33</v>
      </c>
      <c r="X8064" t="s">
        <v>34</v>
      </c>
      <c r="Y8064" t="s">
        <v>21338</v>
      </c>
      <c r="Z8064" t="s">
        <v>21339</v>
      </c>
      <c r="AA8064" t="s">
        <v>17341</v>
      </c>
      <c r="AB8064">
        <v>-162270</v>
      </c>
    </row>
    <row r="8065" spans="1:30" x14ac:dyDescent="0.25">
      <c r="A8065">
        <f t="shared" ca="1" si="125"/>
        <v>3905</v>
      </c>
      <c r="B8065" t="s">
        <v>124</v>
      </c>
      <c r="C8065" t="s">
        <v>45</v>
      </c>
      <c r="F8065" t="s">
        <v>1007</v>
      </c>
      <c r="O8065" t="s">
        <v>33</v>
      </c>
      <c r="W8065">
        <v>15</v>
      </c>
      <c r="X8065" t="s">
        <v>34</v>
      </c>
      <c r="Y8065" t="s">
        <v>2513</v>
      </c>
      <c r="Z8065" t="s">
        <v>2698</v>
      </c>
      <c r="AA8065" t="s">
        <v>2699</v>
      </c>
      <c r="AB8065">
        <v>-180289</v>
      </c>
      <c r="AC8065" t="s">
        <v>38</v>
      </c>
      <c r="AD8065">
        <v>98402</v>
      </c>
    </row>
    <row r="8066" spans="1:30" ht="409.5" x14ac:dyDescent="0.25">
      <c r="A8066">
        <f t="shared" ref="A8066:A8129" ca="1" si="126">RANDBETWEEN(1,20000)</f>
        <v>10235</v>
      </c>
      <c r="B8066" t="s">
        <v>3712</v>
      </c>
      <c r="C8066" t="s">
        <v>16820</v>
      </c>
      <c r="F8066" t="s">
        <v>27623</v>
      </c>
      <c r="G8066">
        <v>0</v>
      </c>
      <c r="O8066" t="s">
        <v>33</v>
      </c>
      <c r="Y8066" t="s">
        <v>27624</v>
      </c>
      <c r="Z8066" s="1" t="s">
        <v>27625</v>
      </c>
      <c r="AA8066" t="s">
        <v>27626</v>
      </c>
      <c r="AB8066" t="s">
        <v>27627</v>
      </c>
    </row>
    <row r="8067" spans="1:30" ht="255" x14ac:dyDescent="0.25">
      <c r="A8067">
        <f t="shared" ca="1" si="126"/>
        <v>19915</v>
      </c>
      <c r="B8067" t="s">
        <v>3712</v>
      </c>
      <c r="C8067" t="s">
        <v>16820</v>
      </c>
      <c r="F8067" t="s">
        <v>41543</v>
      </c>
      <c r="G8067">
        <v>0</v>
      </c>
      <c r="O8067" t="s">
        <v>33</v>
      </c>
      <c r="Y8067" t="s">
        <v>1934</v>
      </c>
      <c r="Z8067" s="1" t="s">
        <v>41568</v>
      </c>
      <c r="AA8067" t="s">
        <v>41536</v>
      </c>
      <c r="AB8067" t="s">
        <v>41569</v>
      </c>
    </row>
    <row r="8068" spans="1:30" ht="409.5" x14ac:dyDescent="0.25">
      <c r="A8068">
        <f t="shared" ca="1" si="126"/>
        <v>16794</v>
      </c>
      <c r="B8068" t="s">
        <v>68</v>
      </c>
      <c r="C8068" t="s">
        <v>45</v>
      </c>
      <c r="F8068" t="s">
        <v>25649</v>
      </c>
      <c r="H8068" t="s">
        <v>617</v>
      </c>
      <c r="L8068">
        <v>90</v>
      </c>
      <c r="O8068" t="s">
        <v>33</v>
      </c>
      <c r="X8068" t="s">
        <v>34</v>
      </c>
      <c r="Y8068" t="s">
        <v>38160</v>
      </c>
      <c r="Z8068" s="1" t="s">
        <v>38161</v>
      </c>
      <c r="AA8068" t="s">
        <v>38162</v>
      </c>
      <c r="AB8068">
        <v>-170984</v>
      </c>
    </row>
    <row r="8069" spans="1:30" x14ac:dyDescent="0.25">
      <c r="A8069">
        <f t="shared" ca="1" si="126"/>
        <v>14451</v>
      </c>
      <c r="B8069" t="s">
        <v>334</v>
      </c>
      <c r="C8069" t="s">
        <v>45</v>
      </c>
      <c r="F8069" t="s">
        <v>20250</v>
      </c>
      <c r="G8069">
        <v>0</v>
      </c>
      <c r="O8069" t="s">
        <v>33</v>
      </c>
      <c r="X8069" t="s">
        <v>34</v>
      </c>
      <c r="Y8069" t="s">
        <v>22731</v>
      </c>
      <c r="Z8069" t="s">
        <v>23867</v>
      </c>
      <c r="AA8069" t="s">
        <v>23605</v>
      </c>
      <c r="AB8069" t="s">
        <v>23868</v>
      </c>
      <c r="AC8069" t="s">
        <v>102</v>
      </c>
      <c r="AD8069">
        <v>97302</v>
      </c>
    </row>
    <row r="8070" spans="1:30" ht="409.5" x14ac:dyDescent="0.25">
      <c r="A8070">
        <f t="shared" ca="1" si="126"/>
        <v>17574</v>
      </c>
      <c r="B8070" t="s">
        <v>39</v>
      </c>
      <c r="C8070" t="s">
        <v>165</v>
      </c>
      <c r="F8070" t="s">
        <v>392</v>
      </c>
      <c r="G8070">
        <v>0</v>
      </c>
      <c r="N8070" s="1" t="s">
        <v>18225</v>
      </c>
      <c r="O8070" t="s">
        <v>168</v>
      </c>
      <c r="Y8070" t="s">
        <v>962</v>
      </c>
      <c r="Z8070" s="1" t="s">
        <v>18226</v>
      </c>
      <c r="AA8070" t="s">
        <v>18227</v>
      </c>
      <c r="AB8070" t="s">
        <v>18228</v>
      </c>
      <c r="AC8070" t="s">
        <v>38</v>
      </c>
      <c r="AD8070">
        <v>98109</v>
      </c>
    </row>
    <row r="8071" spans="1:30" ht="409.5" x14ac:dyDescent="0.25">
      <c r="A8071">
        <f t="shared" ca="1" si="126"/>
        <v>15113</v>
      </c>
      <c r="B8071" t="s">
        <v>3712</v>
      </c>
      <c r="C8071" t="s">
        <v>45</v>
      </c>
      <c r="F8071" t="s">
        <v>20250</v>
      </c>
      <c r="G8071">
        <v>0</v>
      </c>
      <c r="O8071" t="s">
        <v>33</v>
      </c>
      <c r="X8071" t="s">
        <v>34</v>
      </c>
      <c r="Y8071" t="s">
        <v>22806</v>
      </c>
      <c r="Z8071" s="1" t="s">
        <v>24268</v>
      </c>
      <c r="AA8071" t="s">
        <v>24027</v>
      </c>
      <c r="AB8071" t="s">
        <v>24269</v>
      </c>
      <c r="AC8071" t="s">
        <v>102</v>
      </c>
      <c r="AD8071">
        <v>97302</v>
      </c>
    </row>
    <row r="8072" spans="1:30" x14ac:dyDescent="0.25">
      <c r="A8072">
        <f t="shared" ca="1" si="126"/>
        <v>7321</v>
      </c>
      <c r="B8072" t="s">
        <v>73</v>
      </c>
      <c r="C8072" t="s">
        <v>74</v>
      </c>
      <c r="F8072" t="s">
        <v>9219</v>
      </c>
      <c r="G8072">
        <v>0</v>
      </c>
      <c r="O8072" t="s">
        <v>33</v>
      </c>
      <c r="X8072" t="s">
        <v>34</v>
      </c>
      <c r="Y8072" t="s">
        <v>17892</v>
      </c>
      <c r="Z8072" t="s">
        <v>39047</v>
      </c>
      <c r="AA8072" t="s">
        <v>39048</v>
      </c>
      <c r="AB8072" t="s">
        <v>39049</v>
      </c>
      <c r="AC8072" t="s">
        <v>38</v>
      </c>
      <c r="AD8072">
        <v>98168</v>
      </c>
    </row>
    <row r="8073" spans="1:30" ht="409.5" x14ac:dyDescent="0.25">
      <c r="A8073">
        <f t="shared" ca="1" si="126"/>
        <v>8271</v>
      </c>
      <c r="B8073" t="s">
        <v>178</v>
      </c>
      <c r="C8073" t="s">
        <v>179</v>
      </c>
      <c r="F8073" t="s">
        <v>180</v>
      </c>
      <c r="O8073" t="s">
        <v>33</v>
      </c>
      <c r="X8073" t="s">
        <v>34</v>
      </c>
      <c r="Y8073" t="s">
        <v>181</v>
      </c>
      <c r="Z8073" s="1" t="s">
        <v>20607</v>
      </c>
      <c r="AA8073" t="s">
        <v>20608</v>
      </c>
      <c r="AB8073">
        <v>-171438</v>
      </c>
      <c r="AC8073" t="s">
        <v>38</v>
      </c>
      <c r="AD8073">
        <v>98922</v>
      </c>
    </row>
    <row r="8074" spans="1:30" ht="409.5" x14ac:dyDescent="0.25">
      <c r="A8074">
        <f t="shared" ca="1" si="126"/>
        <v>15026</v>
      </c>
      <c r="B8074" t="s">
        <v>334</v>
      </c>
      <c r="C8074" t="s">
        <v>45</v>
      </c>
      <c r="F8074" t="s">
        <v>18307</v>
      </c>
      <c r="G8074">
        <v>0</v>
      </c>
      <c r="O8074" t="s">
        <v>33</v>
      </c>
      <c r="X8074" t="s">
        <v>34</v>
      </c>
      <c r="Y8074" t="s">
        <v>19763</v>
      </c>
      <c r="Z8074" s="1" t="s">
        <v>23861</v>
      </c>
      <c r="AA8074" t="s">
        <v>23605</v>
      </c>
      <c r="AB8074" t="s">
        <v>23862</v>
      </c>
    </row>
    <row r="8075" spans="1:30" ht="409.5" x14ac:dyDescent="0.25">
      <c r="A8075">
        <f t="shared" ca="1" si="126"/>
        <v>11449</v>
      </c>
      <c r="B8075" t="s">
        <v>2046</v>
      </c>
      <c r="C8075" t="s">
        <v>80</v>
      </c>
      <c r="F8075" t="s">
        <v>927</v>
      </c>
      <c r="O8075" t="s">
        <v>33</v>
      </c>
      <c r="Y8075" t="s">
        <v>928</v>
      </c>
      <c r="Z8075" s="1" t="s">
        <v>10545</v>
      </c>
      <c r="AA8075" t="s">
        <v>10546</v>
      </c>
      <c r="AB8075">
        <v>-171338</v>
      </c>
      <c r="AC8075" t="s">
        <v>102</v>
      </c>
      <c r="AD8075">
        <v>97211</v>
      </c>
    </row>
    <row r="8076" spans="1:30" x14ac:dyDescent="0.25">
      <c r="A8076">
        <f t="shared" ca="1" si="126"/>
        <v>9016</v>
      </c>
      <c r="B8076" t="s">
        <v>73</v>
      </c>
      <c r="C8076" t="s">
        <v>74</v>
      </c>
      <c r="F8076" t="s">
        <v>734</v>
      </c>
      <c r="G8076">
        <v>0</v>
      </c>
      <c r="O8076" t="s">
        <v>63</v>
      </c>
      <c r="X8076" t="s">
        <v>34</v>
      </c>
      <c r="Y8076" t="s">
        <v>2554</v>
      </c>
      <c r="Z8076" t="s">
        <v>19205</v>
      </c>
      <c r="AA8076" t="s">
        <v>19206</v>
      </c>
      <c r="AB8076" t="s">
        <v>19207</v>
      </c>
      <c r="AC8076" t="s">
        <v>38</v>
      </c>
      <c r="AD8076">
        <v>98109</v>
      </c>
    </row>
    <row r="8077" spans="1:30" x14ac:dyDescent="0.25">
      <c r="A8077">
        <f t="shared" ca="1" si="126"/>
        <v>18226</v>
      </c>
      <c r="B8077" t="s">
        <v>685</v>
      </c>
      <c r="C8077" t="s">
        <v>686</v>
      </c>
      <c r="F8077" t="s">
        <v>30225</v>
      </c>
      <c r="G8077">
        <v>0</v>
      </c>
      <c r="O8077" t="s">
        <v>33</v>
      </c>
      <c r="Y8077" t="s">
        <v>30012</v>
      </c>
      <c r="Z8077" t="s">
        <v>34218</v>
      </c>
      <c r="AA8077" t="s">
        <v>34219</v>
      </c>
      <c r="AB8077" t="s">
        <v>34220</v>
      </c>
      <c r="AC8077" t="s">
        <v>38</v>
      </c>
      <c r="AD8077">
        <v>99163</v>
      </c>
    </row>
    <row r="8078" spans="1:30" ht="409.5" x14ac:dyDescent="0.25">
      <c r="A8078">
        <f t="shared" ca="1" si="126"/>
        <v>11335</v>
      </c>
      <c r="B8078" t="s">
        <v>685</v>
      </c>
      <c r="C8078" t="s">
        <v>686</v>
      </c>
      <c r="F8078" t="s">
        <v>20467</v>
      </c>
      <c r="O8078" t="s">
        <v>63</v>
      </c>
      <c r="Y8078" t="s">
        <v>33483</v>
      </c>
      <c r="Z8078" s="1" t="s">
        <v>33488</v>
      </c>
      <c r="AA8078" t="s">
        <v>33489</v>
      </c>
      <c r="AB8078">
        <v>-170459</v>
      </c>
    </row>
    <row r="8079" spans="1:30" x14ac:dyDescent="0.25">
      <c r="A8079">
        <f t="shared" ca="1" si="126"/>
        <v>19116</v>
      </c>
      <c r="B8079" t="s">
        <v>739</v>
      </c>
      <c r="C8079" t="s">
        <v>686</v>
      </c>
      <c r="F8079" t="s">
        <v>29463</v>
      </c>
      <c r="G8079">
        <v>0</v>
      </c>
      <c r="O8079" t="s">
        <v>33</v>
      </c>
      <c r="Y8079" t="s">
        <v>29464</v>
      </c>
      <c r="Z8079" t="s">
        <v>30297</v>
      </c>
      <c r="AA8079" t="s">
        <v>30298</v>
      </c>
      <c r="AB8079" t="s">
        <v>30299</v>
      </c>
      <c r="AC8079" t="s">
        <v>38</v>
      </c>
      <c r="AD8079">
        <v>98329</v>
      </c>
    </row>
    <row r="8080" spans="1:30" x14ac:dyDescent="0.25">
      <c r="A8080">
        <f t="shared" ca="1" si="126"/>
        <v>18507</v>
      </c>
      <c r="B8080" t="s">
        <v>178</v>
      </c>
      <c r="C8080" t="s">
        <v>179</v>
      </c>
      <c r="F8080" t="s">
        <v>2107</v>
      </c>
      <c r="O8080" t="s">
        <v>33</v>
      </c>
      <c r="X8080" t="s">
        <v>34</v>
      </c>
      <c r="Y8080" t="s">
        <v>38589</v>
      </c>
      <c r="Z8080" t="s">
        <v>41965</v>
      </c>
      <c r="AA8080" t="s">
        <v>41966</v>
      </c>
      <c r="AB8080">
        <v>-171139</v>
      </c>
      <c r="AC8080" t="s">
        <v>38</v>
      </c>
      <c r="AD8080">
        <v>98902</v>
      </c>
    </row>
    <row r="8081" spans="1:30" x14ac:dyDescent="0.25">
      <c r="A8081">
        <f t="shared" ca="1" si="126"/>
        <v>18403</v>
      </c>
      <c r="B8081" t="s">
        <v>2046</v>
      </c>
      <c r="C8081" t="s">
        <v>80</v>
      </c>
      <c r="F8081" t="s">
        <v>10198</v>
      </c>
      <c r="O8081" t="s">
        <v>33</v>
      </c>
      <c r="Y8081" t="s">
        <v>10674</v>
      </c>
      <c r="Z8081" t="s">
        <v>12025</v>
      </c>
      <c r="AA8081" t="s">
        <v>12026</v>
      </c>
      <c r="AB8081">
        <v>-161351</v>
      </c>
      <c r="AC8081" t="s">
        <v>102</v>
      </c>
      <c r="AD8081">
        <v>97205</v>
      </c>
    </row>
    <row r="8082" spans="1:30" x14ac:dyDescent="0.25">
      <c r="A8082">
        <f t="shared" ca="1" si="126"/>
        <v>18552</v>
      </c>
      <c r="B8082" t="s">
        <v>68</v>
      </c>
      <c r="C8082" t="s">
        <v>45</v>
      </c>
      <c r="O8082" t="s">
        <v>155</v>
      </c>
      <c r="X8082" t="s">
        <v>34</v>
      </c>
      <c r="Y8082" t="s">
        <v>32645</v>
      </c>
      <c r="Z8082" t="s">
        <v>32646</v>
      </c>
      <c r="AA8082" t="s">
        <v>32647</v>
      </c>
      <c r="AB8082">
        <v>-172852</v>
      </c>
      <c r="AC8082" t="s">
        <v>2936</v>
      </c>
      <c r="AD8082">
        <v>75201</v>
      </c>
    </row>
    <row r="8083" spans="1:30" x14ac:dyDescent="0.25">
      <c r="A8083">
        <f t="shared" ca="1" si="126"/>
        <v>12548</v>
      </c>
      <c r="B8083" t="s">
        <v>2046</v>
      </c>
      <c r="C8083" t="s">
        <v>80</v>
      </c>
      <c r="F8083" t="s">
        <v>11653</v>
      </c>
      <c r="O8083" t="s">
        <v>33</v>
      </c>
      <c r="Y8083" t="s">
        <v>11654</v>
      </c>
      <c r="Z8083" t="s">
        <v>13860</v>
      </c>
      <c r="AA8083" t="s">
        <v>13861</v>
      </c>
      <c r="AB8083">
        <v>-160568</v>
      </c>
      <c r="AC8083" t="s">
        <v>38</v>
      </c>
      <c r="AD8083">
        <v>99202</v>
      </c>
    </row>
    <row r="8084" spans="1:30" x14ac:dyDescent="0.25">
      <c r="A8084">
        <f t="shared" ca="1" si="126"/>
        <v>3618</v>
      </c>
      <c r="B8084" t="s">
        <v>178</v>
      </c>
      <c r="G8084">
        <v>0</v>
      </c>
      <c r="O8084" t="s">
        <v>33</v>
      </c>
      <c r="X8084" t="s">
        <v>34</v>
      </c>
      <c r="Y8084" t="s">
        <v>35330</v>
      </c>
      <c r="Z8084" t="s">
        <v>38090</v>
      </c>
      <c r="AA8084" t="s">
        <v>38091</v>
      </c>
      <c r="AB8084" t="s">
        <v>38092</v>
      </c>
      <c r="AC8084" t="s">
        <v>333</v>
      </c>
      <c r="AD8084">
        <v>83814</v>
      </c>
    </row>
    <row r="8085" spans="1:30" ht="409.5" x14ac:dyDescent="0.25">
      <c r="A8085">
        <f t="shared" ca="1" si="126"/>
        <v>7765</v>
      </c>
      <c r="B8085" t="s">
        <v>334</v>
      </c>
      <c r="C8085" t="s">
        <v>45</v>
      </c>
      <c r="F8085" t="s">
        <v>20250</v>
      </c>
      <c r="G8085">
        <v>0</v>
      </c>
      <c r="O8085" t="s">
        <v>33</v>
      </c>
      <c r="X8085" t="s">
        <v>34</v>
      </c>
      <c r="Y8085" t="s">
        <v>22643</v>
      </c>
      <c r="Z8085" s="1" t="s">
        <v>23853</v>
      </c>
      <c r="AA8085" t="s">
        <v>23605</v>
      </c>
      <c r="AB8085" t="s">
        <v>23854</v>
      </c>
      <c r="AC8085" t="s">
        <v>102</v>
      </c>
      <c r="AD8085">
        <v>97302</v>
      </c>
    </row>
    <row r="8086" spans="1:30" x14ac:dyDescent="0.25">
      <c r="A8086">
        <f t="shared" ca="1" si="126"/>
        <v>18860</v>
      </c>
      <c r="B8086" t="s">
        <v>2046</v>
      </c>
      <c r="C8086" t="s">
        <v>80</v>
      </c>
      <c r="F8086" t="s">
        <v>6894</v>
      </c>
      <c r="O8086" t="s">
        <v>33</v>
      </c>
      <c r="Y8086" t="s">
        <v>6895</v>
      </c>
      <c r="Z8086" t="s">
        <v>14087</v>
      </c>
      <c r="AA8086" t="s">
        <v>14083</v>
      </c>
      <c r="AB8086">
        <v>-172278</v>
      </c>
      <c r="AC8086" t="s">
        <v>38</v>
      </c>
      <c r="AD8086">
        <v>98290</v>
      </c>
    </row>
    <row r="8087" spans="1:30" x14ac:dyDescent="0.25">
      <c r="A8087">
        <f t="shared" ca="1" si="126"/>
        <v>7532</v>
      </c>
      <c r="B8087" t="s">
        <v>739</v>
      </c>
      <c r="C8087" t="s">
        <v>686</v>
      </c>
      <c r="F8087" t="s">
        <v>3440</v>
      </c>
      <c r="O8087" t="s">
        <v>33</v>
      </c>
      <c r="Y8087" t="s">
        <v>29741</v>
      </c>
      <c r="Z8087" t="s">
        <v>29742</v>
      </c>
      <c r="AA8087" t="s">
        <v>29714</v>
      </c>
      <c r="AB8087">
        <v>-180530</v>
      </c>
    </row>
    <row r="8088" spans="1:30" x14ac:dyDescent="0.25">
      <c r="A8088">
        <f t="shared" ca="1" si="126"/>
        <v>19523</v>
      </c>
      <c r="B8088" t="s">
        <v>334</v>
      </c>
      <c r="C8088" t="s">
        <v>45</v>
      </c>
      <c r="F8088" t="s">
        <v>5533</v>
      </c>
      <c r="O8088" t="s">
        <v>33</v>
      </c>
      <c r="X8088" t="s">
        <v>34</v>
      </c>
      <c r="Y8088" t="s">
        <v>6726</v>
      </c>
      <c r="Z8088" t="s">
        <v>19190</v>
      </c>
      <c r="AA8088" t="s">
        <v>19191</v>
      </c>
      <c r="AB8088">
        <v>-172822</v>
      </c>
      <c r="AC8088" t="s">
        <v>38</v>
      </c>
      <c r="AD8088">
        <v>98001</v>
      </c>
    </row>
    <row r="8089" spans="1:30" ht="409.5" x14ac:dyDescent="0.25">
      <c r="A8089">
        <f t="shared" ca="1" si="126"/>
        <v>5240</v>
      </c>
      <c r="B8089" t="s">
        <v>2046</v>
      </c>
      <c r="C8089" t="s">
        <v>80</v>
      </c>
      <c r="F8089" t="s">
        <v>6116</v>
      </c>
      <c r="O8089" t="s">
        <v>33</v>
      </c>
      <c r="Y8089" t="s">
        <v>8542</v>
      </c>
      <c r="Z8089" s="1" t="s">
        <v>12178</v>
      </c>
      <c r="AA8089" t="s">
        <v>12179</v>
      </c>
      <c r="AB8089">
        <v>-163381</v>
      </c>
      <c r="AC8089" t="s">
        <v>38</v>
      </c>
      <c r="AD8089">
        <v>98115</v>
      </c>
    </row>
    <row r="8090" spans="1:30" ht="409.5" x14ac:dyDescent="0.25">
      <c r="A8090">
        <f t="shared" ca="1" si="126"/>
        <v>11548</v>
      </c>
      <c r="B8090" t="s">
        <v>489</v>
      </c>
      <c r="C8090" t="s">
        <v>45</v>
      </c>
      <c r="O8090" t="s">
        <v>33</v>
      </c>
      <c r="W8090">
        <v>15</v>
      </c>
      <c r="X8090" t="s">
        <v>34</v>
      </c>
      <c r="Y8090" t="s">
        <v>3195</v>
      </c>
      <c r="Z8090" s="1" t="s">
        <v>18596</v>
      </c>
      <c r="AA8090" t="s">
        <v>18597</v>
      </c>
      <c r="AB8090">
        <v>-180519</v>
      </c>
    </row>
    <row r="8091" spans="1:30" x14ac:dyDescent="0.25">
      <c r="A8091">
        <f t="shared" ca="1" si="126"/>
        <v>15919</v>
      </c>
      <c r="B8091" t="s">
        <v>2046</v>
      </c>
      <c r="C8091" t="s">
        <v>80</v>
      </c>
      <c r="F8091" t="s">
        <v>3107</v>
      </c>
      <c r="G8091">
        <v>0</v>
      </c>
      <c r="O8091" t="s">
        <v>33</v>
      </c>
      <c r="Y8091" t="s">
        <v>12982</v>
      </c>
      <c r="Z8091" t="s">
        <v>12983</v>
      </c>
      <c r="AA8091" t="s">
        <v>12984</v>
      </c>
      <c r="AB8091" t="s">
        <v>12985</v>
      </c>
      <c r="AC8091" t="s">
        <v>38</v>
      </c>
      <c r="AD8091">
        <v>98201</v>
      </c>
    </row>
    <row r="8092" spans="1:30" x14ac:dyDescent="0.25">
      <c r="A8092">
        <f t="shared" ca="1" si="126"/>
        <v>3683</v>
      </c>
      <c r="B8092" t="s">
        <v>344</v>
      </c>
      <c r="C8092" t="s">
        <v>31</v>
      </c>
      <c r="F8092" t="s">
        <v>9776</v>
      </c>
      <c r="G8092">
        <v>0</v>
      </c>
      <c r="O8092" t="s">
        <v>63</v>
      </c>
      <c r="X8092" t="s">
        <v>34</v>
      </c>
      <c r="Y8092" t="s">
        <v>9777</v>
      </c>
      <c r="Z8092" t="s">
        <v>9778</v>
      </c>
      <c r="AA8092" t="s">
        <v>9778</v>
      </c>
      <c r="AB8092" t="s">
        <v>9779</v>
      </c>
      <c r="AC8092" t="s">
        <v>38</v>
      </c>
      <c r="AD8092">
        <v>98467</v>
      </c>
    </row>
    <row r="8093" spans="1:30" x14ac:dyDescent="0.25">
      <c r="A8093">
        <f t="shared" ca="1" si="126"/>
        <v>19966</v>
      </c>
      <c r="B8093" t="s">
        <v>1203</v>
      </c>
      <c r="C8093" t="s">
        <v>45</v>
      </c>
      <c r="G8093">
        <v>0</v>
      </c>
      <c r="O8093" t="s">
        <v>33</v>
      </c>
      <c r="X8093" t="s">
        <v>34</v>
      </c>
      <c r="Y8093" t="s">
        <v>21014</v>
      </c>
      <c r="Z8093" t="s">
        <v>21015</v>
      </c>
      <c r="AA8093" t="s">
        <v>2406</v>
      </c>
      <c r="AB8093" t="s">
        <v>21016</v>
      </c>
      <c r="AC8093" t="s">
        <v>38</v>
      </c>
      <c r="AD8093">
        <v>98250</v>
      </c>
    </row>
    <row r="8094" spans="1:30" x14ac:dyDescent="0.25">
      <c r="A8094">
        <f t="shared" ca="1" si="126"/>
        <v>14634</v>
      </c>
      <c r="B8094" t="s">
        <v>677</v>
      </c>
      <c r="C8094" t="s">
        <v>80</v>
      </c>
      <c r="F8094" t="s">
        <v>7886</v>
      </c>
      <c r="O8094" t="s">
        <v>33</v>
      </c>
      <c r="Y8094" t="s">
        <v>8674</v>
      </c>
      <c r="Z8094" t="s">
        <v>27903</v>
      </c>
      <c r="AA8094" t="s">
        <v>27904</v>
      </c>
      <c r="AB8094">
        <v>-160754</v>
      </c>
      <c r="AC8094" t="s">
        <v>38</v>
      </c>
      <c r="AD8094">
        <v>98801</v>
      </c>
    </row>
    <row r="8095" spans="1:30" ht="409.5" x14ac:dyDescent="0.25">
      <c r="A8095">
        <f t="shared" ca="1" si="126"/>
        <v>18708</v>
      </c>
      <c r="B8095" t="s">
        <v>489</v>
      </c>
      <c r="C8095" t="s">
        <v>45</v>
      </c>
      <c r="O8095" t="s">
        <v>33</v>
      </c>
      <c r="X8095" t="s">
        <v>34</v>
      </c>
      <c r="Y8095" t="s">
        <v>86</v>
      </c>
      <c r="Z8095" s="1" t="s">
        <v>18866</v>
      </c>
      <c r="AA8095" t="s">
        <v>18867</v>
      </c>
      <c r="AB8095">
        <v>-161226</v>
      </c>
      <c r="AC8095" t="s">
        <v>38</v>
      </c>
      <c r="AD8095">
        <v>98043</v>
      </c>
    </row>
    <row r="8096" spans="1:30" x14ac:dyDescent="0.25">
      <c r="A8096">
        <f t="shared" ca="1" si="126"/>
        <v>15254</v>
      </c>
      <c r="B8096" t="s">
        <v>2046</v>
      </c>
      <c r="C8096" t="s">
        <v>80</v>
      </c>
      <c r="F8096" t="s">
        <v>16349</v>
      </c>
      <c r="O8096" t="s">
        <v>33</v>
      </c>
      <c r="Y8096" t="s">
        <v>16350</v>
      </c>
      <c r="Z8096" t="s">
        <v>16351</v>
      </c>
      <c r="AA8096" t="s">
        <v>16352</v>
      </c>
      <c r="AB8096">
        <v>-163570</v>
      </c>
      <c r="AC8096" t="s">
        <v>38</v>
      </c>
      <c r="AD8096">
        <v>98504</v>
      </c>
    </row>
    <row r="8097" spans="1:30" x14ac:dyDescent="0.25">
      <c r="A8097">
        <f t="shared" ca="1" si="126"/>
        <v>6552</v>
      </c>
      <c r="B8097" t="s">
        <v>2046</v>
      </c>
      <c r="C8097" t="s">
        <v>80</v>
      </c>
      <c r="F8097" t="s">
        <v>6018</v>
      </c>
      <c r="O8097" t="s">
        <v>33</v>
      </c>
      <c r="Y8097" t="s">
        <v>7625</v>
      </c>
      <c r="Z8097" t="s">
        <v>14119</v>
      </c>
      <c r="AA8097" t="s">
        <v>14117</v>
      </c>
      <c r="AB8097">
        <v>-162384</v>
      </c>
      <c r="AC8097" t="s">
        <v>38</v>
      </c>
      <c r="AD8097" t="s">
        <v>1716</v>
      </c>
    </row>
    <row r="8098" spans="1:30" ht="409.5" x14ac:dyDescent="0.25">
      <c r="A8098">
        <f t="shared" ca="1" si="126"/>
        <v>18778</v>
      </c>
      <c r="B8098" t="s">
        <v>2046</v>
      </c>
      <c r="C8098" t="s">
        <v>80</v>
      </c>
      <c r="F8098" t="s">
        <v>10104</v>
      </c>
      <c r="O8098" t="s">
        <v>33</v>
      </c>
      <c r="Y8098" t="s">
        <v>10105</v>
      </c>
      <c r="Z8098" s="1" t="s">
        <v>16389</v>
      </c>
      <c r="AA8098" t="s">
        <v>16390</v>
      </c>
      <c r="AB8098">
        <v>-171880</v>
      </c>
      <c r="AC8098" t="s">
        <v>38</v>
      </c>
      <c r="AD8098">
        <v>98004</v>
      </c>
    </row>
    <row r="8099" spans="1:30" x14ac:dyDescent="0.25">
      <c r="A8099">
        <f t="shared" ca="1" si="126"/>
        <v>5750</v>
      </c>
      <c r="B8099" t="s">
        <v>685</v>
      </c>
      <c r="C8099" t="s">
        <v>686</v>
      </c>
      <c r="F8099" t="s">
        <v>28495</v>
      </c>
      <c r="O8099" t="s">
        <v>33</v>
      </c>
      <c r="Y8099" t="s">
        <v>29870</v>
      </c>
      <c r="Z8099" t="s">
        <v>33967</v>
      </c>
      <c r="AA8099" t="s">
        <v>33965</v>
      </c>
      <c r="AB8099">
        <v>-163566</v>
      </c>
    </row>
    <row r="8100" spans="1:30" x14ac:dyDescent="0.25">
      <c r="A8100">
        <f t="shared" ca="1" si="126"/>
        <v>2678</v>
      </c>
      <c r="B8100" t="s">
        <v>2046</v>
      </c>
      <c r="C8100" t="s">
        <v>80</v>
      </c>
      <c r="F8100" t="s">
        <v>651</v>
      </c>
      <c r="O8100" t="s">
        <v>33</v>
      </c>
      <c r="Y8100" t="s">
        <v>994</v>
      </c>
      <c r="Z8100" t="s">
        <v>15929</v>
      </c>
      <c r="AA8100" t="s">
        <v>15930</v>
      </c>
      <c r="AB8100">
        <v>-163117</v>
      </c>
      <c r="AC8100" t="s">
        <v>38</v>
      </c>
      <c r="AD8100">
        <v>98034</v>
      </c>
    </row>
    <row r="8101" spans="1:30" x14ac:dyDescent="0.25">
      <c r="A8101">
        <f t="shared" ca="1" si="126"/>
        <v>214</v>
      </c>
      <c r="B8101" t="s">
        <v>2046</v>
      </c>
      <c r="C8101" t="s">
        <v>80</v>
      </c>
      <c r="F8101" t="s">
        <v>6769</v>
      </c>
      <c r="G8101">
        <v>0</v>
      </c>
      <c r="O8101" t="s">
        <v>33</v>
      </c>
      <c r="Y8101" t="s">
        <v>6770</v>
      </c>
      <c r="Z8101" t="s">
        <v>6771</v>
      </c>
      <c r="AA8101" t="s">
        <v>6767</v>
      </c>
      <c r="AB8101" t="s">
        <v>6772</v>
      </c>
      <c r="AC8101" t="s">
        <v>38</v>
      </c>
      <c r="AD8101">
        <v>98198</v>
      </c>
    </row>
    <row r="8102" spans="1:30" x14ac:dyDescent="0.25">
      <c r="A8102">
        <f t="shared" ca="1" si="126"/>
        <v>3688</v>
      </c>
      <c r="B8102" t="s">
        <v>677</v>
      </c>
      <c r="C8102" t="s">
        <v>80</v>
      </c>
      <c r="F8102" t="s">
        <v>1418</v>
      </c>
      <c r="G8102">
        <v>0</v>
      </c>
      <c r="O8102" t="s">
        <v>33</v>
      </c>
      <c r="Y8102" t="s">
        <v>1419</v>
      </c>
      <c r="Z8102" t="s">
        <v>14992</v>
      </c>
      <c r="AA8102" t="s">
        <v>14993</v>
      </c>
      <c r="AB8102" t="s">
        <v>14994</v>
      </c>
      <c r="AC8102" t="s">
        <v>38</v>
      </c>
      <c r="AD8102">
        <v>98504</v>
      </c>
    </row>
    <row r="8103" spans="1:30" x14ac:dyDescent="0.25">
      <c r="A8103">
        <f t="shared" ca="1" si="126"/>
        <v>16427</v>
      </c>
      <c r="B8103" t="s">
        <v>39</v>
      </c>
      <c r="F8103" t="s">
        <v>740</v>
      </c>
      <c r="O8103" t="s">
        <v>155</v>
      </c>
      <c r="X8103" t="s">
        <v>34</v>
      </c>
      <c r="Y8103" t="s">
        <v>2203</v>
      </c>
      <c r="Z8103" t="s">
        <v>2204</v>
      </c>
      <c r="AA8103" t="s">
        <v>2205</v>
      </c>
      <c r="AB8103">
        <v>-162598</v>
      </c>
      <c r="AC8103" t="s">
        <v>38</v>
      </c>
      <c r="AD8103">
        <v>98101</v>
      </c>
    </row>
    <row r="8104" spans="1:30" x14ac:dyDescent="0.25">
      <c r="A8104">
        <f t="shared" ca="1" si="126"/>
        <v>13929</v>
      </c>
      <c r="B8104" t="s">
        <v>2046</v>
      </c>
      <c r="C8104" t="s">
        <v>80</v>
      </c>
      <c r="F8104" t="s">
        <v>3047</v>
      </c>
      <c r="O8104" t="s">
        <v>33</v>
      </c>
      <c r="Y8104" t="s">
        <v>7228</v>
      </c>
      <c r="Z8104" t="s">
        <v>11101</v>
      </c>
      <c r="AA8104" t="s">
        <v>11102</v>
      </c>
      <c r="AB8104">
        <v>-170455</v>
      </c>
      <c r="AC8104" t="s">
        <v>38</v>
      </c>
      <c r="AD8104">
        <v>98516</v>
      </c>
    </row>
    <row r="8105" spans="1:30" x14ac:dyDescent="0.25">
      <c r="A8105">
        <f t="shared" ca="1" si="126"/>
        <v>15066</v>
      </c>
      <c r="B8105" t="s">
        <v>2046</v>
      </c>
      <c r="C8105" t="s">
        <v>80</v>
      </c>
      <c r="F8105" t="s">
        <v>3064</v>
      </c>
      <c r="G8105">
        <v>0</v>
      </c>
      <c r="O8105" t="s">
        <v>33</v>
      </c>
      <c r="Y8105" t="s">
        <v>8520</v>
      </c>
      <c r="Z8105" t="s">
        <v>8521</v>
      </c>
      <c r="AA8105" t="s">
        <v>8522</v>
      </c>
      <c r="AB8105" t="s">
        <v>8523</v>
      </c>
      <c r="AC8105" t="s">
        <v>38</v>
      </c>
      <c r="AD8105">
        <v>98206</v>
      </c>
    </row>
    <row r="8106" spans="1:30" ht="409.5" x14ac:dyDescent="0.25">
      <c r="A8106">
        <f t="shared" ca="1" si="126"/>
        <v>10153</v>
      </c>
      <c r="B8106" t="s">
        <v>334</v>
      </c>
      <c r="C8106" t="s">
        <v>45</v>
      </c>
      <c r="F8106" t="s">
        <v>20250</v>
      </c>
      <c r="G8106">
        <v>0</v>
      </c>
      <c r="O8106" t="s">
        <v>33</v>
      </c>
      <c r="X8106" t="s">
        <v>34</v>
      </c>
      <c r="Y8106" t="s">
        <v>22659</v>
      </c>
      <c r="Z8106" s="1" t="s">
        <v>23691</v>
      </c>
      <c r="AA8106" t="s">
        <v>23605</v>
      </c>
      <c r="AB8106" t="s">
        <v>23692</v>
      </c>
      <c r="AC8106" t="s">
        <v>102</v>
      </c>
      <c r="AD8106">
        <v>97302</v>
      </c>
    </row>
    <row r="8107" spans="1:30" x14ac:dyDescent="0.25">
      <c r="A8107">
        <f t="shared" ca="1" si="126"/>
        <v>16881</v>
      </c>
      <c r="B8107" t="s">
        <v>2046</v>
      </c>
      <c r="C8107" t="s">
        <v>80</v>
      </c>
      <c r="F8107" t="s">
        <v>6116</v>
      </c>
      <c r="G8107">
        <v>0</v>
      </c>
      <c r="O8107" t="s">
        <v>33</v>
      </c>
      <c r="Y8107" t="s">
        <v>1964</v>
      </c>
      <c r="Z8107" t="s">
        <v>7156</v>
      </c>
      <c r="AA8107" t="s">
        <v>7157</v>
      </c>
      <c r="AB8107" t="s">
        <v>7158</v>
      </c>
      <c r="AC8107" t="s">
        <v>38</v>
      </c>
      <c r="AD8107">
        <v>98115</v>
      </c>
    </row>
    <row r="8108" spans="1:30" ht="409.5" x14ac:dyDescent="0.25">
      <c r="A8108">
        <f t="shared" ca="1" si="126"/>
        <v>19736</v>
      </c>
      <c r="B8108" t="s">
        <v>2046</v>
      </c>
      <c r="C8108" t="s">
        <v>80</v>
      </c>
      <c r="F8108" t="s">
        <v>81</v>
      </c>
      <c r="O8108" t="s">
        <v>33</v>
      </c>
      <c r="Y8108" t="s">
        <v>82</v>
      </c>
      <c r="Z8108" s="1" t="s">
        <v>10755</v>
      </c>
      <c r="AA8108" t="s">
        <v>10756</v>
      </c>
      <c r="AB8108">
        <v>-170421</v>
      </c>
      <c r="AC8108" t="s">
        <v>38</v>
      </c>
      <c r="AD8108">
        <v>98668</v>
      </c>
    </row>
    <row r="8109" spans="1:30" x14ac:dyDescent="0.25">
      <c r="A8109">
        <f t="shared" ca="1" si="126"/>
        <v>3989</v>
      </c>
      <c r="B8109" t="s">
        <v>2046</v>
      </c>
      <c r="C8109" t="s">
        <v>80</v>
      </c>
      <c r="F8109" t="s">
        <v>7492</v>
      </c>
      <c r="O8109" t="s">
        <v>33</v>
      </c>
      <c r="Y8109" t="s">
        <v>13624</v>
      </c>
      <c r="Z8109" t="s">
        <v>13625</v>
      </c>
      <c r="AA8109" t="s">
        <v>13623</v>
      </c>
      <c r="AB8109">
        <v>-161813</v>
      </c>
      <c r="AC8109" t="s">
        <v>38</v>
      </c>
      <c r="AD8109">
        <v>98201</v>
      </c>
    </row>
    <row r="8110" spans="1:30" x14ac:dyDescent="0.25">
      <c r="A8110">
        <f t="shared" ca="1" si="126"/>
        <v>14333</v>
      </c>
      <c r="B8110" t="s">
        <v>2046</v>
      </c>
      <c r="C8110" t="s">
        <v>80</v>
      </c>
      <c r="F8110" t="s">
        <v>8188</v>
      </c>
      <c r="G8110">
        <v>0</v>
      </c>
      <c r="O8110" t="s">
        <v>33</v>
      </c>
      <c r="Y8110" t="s">
        <v>7441</v>
      </c>
      <c r="Z8110" t="s">
        <v>14653</v>
      </c>
      <c r="AA8110" t="s">
        <v>14654</v>
      </c>
      <c r="AB8110" t="s">
        <v>14655</v>
      </c>
      <c r="AC8110" t="s">
        <v>38</v>
      </c>
      <c r="AD8110">
        <v>98516</v>
      </c>
    </row>
    <row r="8111" spans="1:30" x14ac:dyDescent="0.25">
      <c r="A8111">
        <f t="shared" ca="1" si="126"/>
        <v>10024</v>
      </c>
      <c r="B8111" t="s">
        <v>334</v>
      </c>
      <c r="C8111" t="s">
        <v>45</v>
      </c>
      <c r="F8111" t="s">
        <v>11585</v>
      </c>
      <c r="O8111" t="s">
        <v>33</v>
      </c>
      <c r="W8111">
        <v>15</v>
      </c>
      <c r="X8111" t="s">
        <v>34</v>
      </c>
      <c r="Y8111" t="s">
        <v>35633</v>
      </c>
      <c r="Z8111" t="s">
        <v>35634</v>
      </c>
      <c r="AA8111" t="s">
        <v>35635</v>
      </c>
      <c r="AB8111">
        <v>-181064</v>
      </c>
      <c r="AC8111" t="s">
        <v>38</v>
      </c>
      <c r="AD8111">
        <v>98267</v>
      </c>
    </row>
    <row r="8112" spans="1:30" ht="409.5" x14ac:dyDescent="0.25">
      <c r="A8112">
        <f t="shared" ca="1" si="126"/>
        <v>16474</v>
      </c>
      <c r="B8112" t="s">
        <v>79</v>
      </c>
      <c r="C8112" t="s">
        <v>80</v>
      </c>
      <c r="F8112" t="s">
        <v>81</v>
      </c>
      <c r="O8112" t="s">
        <v>33</v>
      </c>
      <c r="Y8112" t="s">
        <v>82</v>
      </c>
      <c r="Z8112" s="1" t="s">
        <v>10447</v>
      </c>
      <c r="AA8112" s="1" t="s">
        <v>10448</v>
      </c>
      <c r="AB8112">
        <v>-170125</v>
      </c>
      <c r="AC8112" t="s">
        <v>38</v>
      </c>
      <c r="AD8112">
        <v>98668</v>
      </c>
    </row>
    <row r="8113" spans="1:30" ht="345" x14ac:dyDescent="0.25">
      <c r="A8113">
        <f t="shared" ca="1" si="126"/>
        <v>11622</v>
      </c>
      <c r="B8113" t="s">
        <v>124</v>
      </c>
      <c r="C8113" t="s">
        <v>45</v>
      </c>
      <c r="N8113" t="s">
        <v>5513</v>
      </c>
      <c r="O8113" t="s">
        <v>33</v>
      </c>
      <c r="X8113" t="s">
        <v>34</v>
      </c>
      <c r="Y8113" t="s">
        <v>37696</v>
      </c>
      <c r="Z8113" s="1" t="s">
        <v>37697</v>
      </c>
      <c r="AA8113" t="s">
        <v>37698</v>
      </c>
      <c r="AB8113">
        <v>-172719</v>
      </c>
      <c r="AC8113" t="s">
        <v>38</v>
      </c>
      <c r="AD8113">
        <v>98296</v>
      </c>
    </row>
    <row r="8114" spans="1:30" x14ac:dyDescent="0.25">
      <c r="A8114">
        <f t="shared" ca="1" si="126"/>
        <v>853</v>
      </c>
      <c r="B8114" t="s">
        <v>739</v>
      </c>
      <c r="C8114" t="s">
        <v>686</v>
      </c>
      <c r="F8114" t="s">
        <v>29973</v>
      </c>
      <c r="G8114">
        <v>0</v>
      </c>
      <c r="O8114" t="s">
        <v>33</v>
      </c>
      <c r="Y8114" t="s">
        <v>29974</v>
      </c>
      <c r="Z8114" t="s">
        <v>29975</v>
      </c>
      <c r="AA8114" t="s">
        <v>29976</v>
      </c>
      <c r="AB8114" t="s">
        <v>29977</v>
      </c>
      <c r="AC8114" t="s">
        <v>38</v>
      </c>
      <c r="AD8114">
        <v>98063</v>
      </c>
    </row>
    <row r="8115" spans="1:30" x14ac:dyDescent="0.25">
      <c r="A8115">
        <f t="shared" ca="1" si="126"/>
        <v>405</v>
      </c>
      <c r="B8115" t="s">
        <v>178</v>
      </c>
      <c r="F8115" t="s">
        <v>120</v>
      </c>
      <c r="G8115">
        <v>0</v>
      </c>
      <c r="O8115" t="s">
        <v>33</v>
      </c>
      <c r="X8115" t="s">
        <v>34</v>
      </c>
      <c r="Y8115" t="s">
        <v>4369</v>
      </c>
      <c r="Z8115" t="s">
        <v>17283</v>
      </c>
      <c r="AA8115" t="s">
        <v>17283</v>
      </c>
      <c r="AB8115" t="s">
        <v>17284</v>
      </c>
      <c r="AC8115" t="s">
        <v>38</v>
      </c>
    </row>
    <row r="8116" spans="1:30" x14ac:dyDescent="0.25">
      <c r="A8116">
        <f t="shared" ca="1" si="126"/>
        <v>1922</v>
      </c>
      <c r="B8116" t="s">
        <v>489</v>
      </c>
      <c r="C8116" t="s">
        <v>45</v>
      </c>
      <c r="F8116" t="s">
        <v>2006</v>
      </c>
      <c r="O8116" t="s">
        <v>33</v>
      </c>
      <c r="Y8116" t="s">
        <v>2007</v>
      </c>
      <c r="Z8116" t="s">
        <v>2008</v>
      </c>
      <c r="AA8116" t="s">
        <v>1865</v>
      </c>
      <c r="AB8116">
        <v>-181406</v>
      </c>
      <c r="AC8116" t="s">
        <v>38</v>
      </c>
      <c r="AD8116">
        <v>98104</v>
      </c>
    </row>
    <row r="8117" spans="1:30" x14ac:dyDescent="0.25">
      <c r="A8117">
        <f t="shared" ca="1" si="126"/>
        <v>12444</v>
      </c>
      <c r="B8117" t="s">
        <v>489</v>
      </c>
      <c r="C8117" t="s">
        <v>45</v>
      </c>
      <c r="O8117" t="s">
        <v>33</v>
      </c>
      <c r="Y8117" t="s">
        <v>1996</v>
      </c>
      <c r="Z8117" t="s">
        <v>1997</v>
      </c>
      <c r="AA8117" t="s">
        <v>1865</v>
      </c>
      <c r="AB8117">
        <v>-180640</v>
      </c>
      <c r="AC8117" t="s">
        <v>38</v>
      </c>
      <c r="AD8117">
        <v>98121</v>
      </c>
    </row>
    <row r="8118" spans="1:30" x14ac:dyDescent="0.25">
      <c r="A8118">
        <f t="shared" ca="1" si="126"/>
        <v>13750</v>
      </c>
      <c r="B8118" t="s">
        <v>2046</v>
      </c>
      <c r="C8118" t="s">
        <v>80</v>
      </c>
      <c r="F8118" t="s">
        <v>14885</v>
      </c>
      <c r="O8118" t="s">
        <v>33</v>
      </c>
      <c r="Y8118" t="s">
        <v>14886</v>
      </c>
      <c r="Z8118" t="s">
        <v>14887</v>
      </c>
      <c r="AA8118" t="s">
        <v>14888</v>
      </c>
      <c r="AB8118">
        <v>-160390</v>
      </c>
      <c r="AC8118" t="s">
        <v>38</v>
      </c>
      <c r="AD8118">
        <v>98121</v>
      </c>
    </row>
    <row r="8119" spans="1:30" ht="409.5" x14ac:dyDescent="0.25">
      <c r="A8119">
        <f t="shared" ca="1" si="126"/>
        <v>13409</v>
      </c>
      <c r="B8119" t="s">
        <v>2046</v>
      </c>
      <c r="C8119" t="s">
        <v>80</v>
      </c>
      <c r="F8119" t="s">
        <v>1024</v>
      </c>
      <c r="O8119" t="s">
        <v>33</v>
      </c>
      <c r="Y8119" t="s">
        <v>1025</v>
      </c>
      <c r="Z8119" s="1" t="s">
        <v>10943</v>
      </c>
      <c r="AA8119" t="s">
        <v>10944</v>
      </c>
      <c r="AB8119">
        <v>-170606</v>
      </c>
      <c r="AC8119" t="s">
        <v>102</v>
      </c>
      <c r="AD8119">
        <v>97219</v>
      </c>
    </row>
    <row r="8120" spans="1:30" ht="409.5" x14ac:dyDescent="0.25">
      <c r="A8120">
        <f t="shared" ca="1" si="126"/>
        <v>2248</v>
      </c>
      <c r="B8120" t="s">
        <v>739</v>
      </c>
      <c r="C8120" t="s">
        <v>686</v>
      </c>
      <c r="F8120" t="s">
        <v>29369</v>
      </c>
      <c r="O8120" t="s">
        <v>33</v>
      </c>
      <c r="W8120">
        <v>15</v>
      </c>
      <c r="X8120" t="s">
        <v>34</v>
      </c>
      <c r="Y8120" t="s">
        <v>29370</v>
      </c>
      <c r="Z8120" s="1" t="s">
        <v>29371</v>
      </c>
      <c r="AA8120" t="s">
        <v>29372</v>
      </c>
      <c r="AB8120">
        <v>-180659</v>
      </c>
      <c r="AC8120" t="s">
        <v>333</v>
      </c>
      <c r="AD8120">
        <v>83864</v>
      </c>
    </row>
    <row r="8121" spans="1:30" x14ac:dyDescent="0.25">
      <c r="A8121">
        <f t="shared" ca="1" si="126"/>
        <v>15496</v>
      </c>
      <c r="B8121" t="s">
        <v>739</v>
      </c>
      <c r="C8121" t="s">
        <v>686</v>
      </c>
      <c r="F8121" t="s">
        <v>4947</v>
      </c>
      <c r="G8121">
        <v>0</v>
      </c>
      <c r="O8121" t="s">
        <v>33</v>
      </c>
      <c r="Y8121" t="s">
        <v>3152</v>
      </c>
      <c r="Z8121" t="s">
        <v>30863</v>
      </c>
      <c r="AA8121" t="s">
        <v>30855</v>
      </c>
      <c r="AB8121" t="s">
        <v>30864</v>
      </c>
      <c r="AC8121" t="s">
        <v>38</v>
      </c>
      <c r="AD8121">
        <v>98032</v>
      </c>
    </row>
    <row r="8122" spans="1:30" x14ac:dyDescent="0.25">
      <c r="A8122">
        <f t="shared" ca="1" si="126"/>
        <v>1071</v>
      </c>
      <c r="B8122" t="s">
        <v>178</v>
      </c>
      <c r="C8122" t="s">
        <v>179</v>
      </c>
      <c r="F8122" t="s">
        <v>5603</v>
      </c>
      <c r="G8122">
        <v>0</v>
      </c>
      <c r="O8122" t="s">
        <v>33</v>
      </c>
      <c r="X8122" t="s">
        <v>34</v>
      </c>
      <c r="Y8122" t="s">
        <v>5604</v>
      </c>
      <c r="Z8122" t="s">
        <v>5605</v>
      </c>
      <c r="AA8122" t="s">
        <v>5606</v>
      </c>
      <c r="AB8122" t="s">
        <v>5607</v>
      </c>
      <c r="AC8122" t="s">
        <v>38</v>
      </c>
      <c r="AD8122">
        <v>98901</v>
      </c>
    </row>
    <row r="8123" spans="1:30" ht="409.5" x14ac:dyDescent="0.25">
      <c r="A8123">
        <f t="shared" ca="1" si="126"/>
        <v>19193</v>
      </c>
      <c r="B8123" t="s">
        <v>73</v>
      </c>
      <c r="C8123" t="s">
        <v>74</v>
      </c>
      <c r="O8123" t="s">
        <v>63</v>
      </c>
      <c r="X8123" t="s">
        <v>34</v>
      </c>
      <c r="Y8123" t="s">
        <v>28699</v>
      </c>
      <c r="Z8123" s="1" t="s">
        <v>28700</v>
      </c>
      <c r="AA8123" t="s">
        <v>28701</v>
      </c>
      <c r="AB8123">
        <v>-170420</v>
      </c>
      <c r="AC8123" t="s">
        <v>38</v>
      </c>
      <c r="AD8123">
        <v>98119</v>
      </c>
    </row>
    <row r="8124" spans="1:30" ht="409.5" x14ac:dyDescent="0.25">
      <c r="A8124">
        <f t="shared" ca="1" si="126"/>
        <v>15668</v>
      </c>
      <c r="B8124" t="s">
        <v>124</v>
      </c>
      <c r="C8124" t="s">
        <v>45</v>
      </c>
      <c r="F8124" t="s">
        <v>18894</v>
      </c>
      <c r="O8124" t="s">
        <v>33</v>
      </c>
      <c r="X8124" t="s">
        <v>34</v>
      </c>
      <c r="Y8124" t="s">
        <v>42931</v>
      </c>
      <c r="Z8124" s="1" t="s">
        <v>42932</v>
      </c>
      <c r="AA8124" t="s">
        <v>42933</v>
      </c>
      <c r="AB8124">
        <v>-171961</v>
      </c>
      <c r="AC8124" t="s">
        <v>38</v>
      </c>
      <c r="AD8124">
        <v>98101</v>
      </c>
    </row>
    <row r="8125" spans="1:30" x14ac:dyDescent="0.25">
      <c r="A8125">
        <f t="shared" ca="1" si="126"/>
        <v>19580</v>
      </c>
      <c r="B8125" t="s">
        <v>178</v>
      </c>
      <c r="C8125" t="s">
        <v>179</v>
      </c>
      <c r="O8125" t="s">
        <v>33</v>
      </c>
      <c r="X8125" t="s">
        <v>34</v>
      </c>
      <c r="Y8125" t="s">
        <v>20645</v>
      </c>
      <c r="Z8125" t="s">
        <v>37605</v>
      </c>
      <c r="AA8125" t="s">
        <v>37606</v>
      </c>
      <c r="AB8125">
        <v>-160167</v>
      </c>
      <c r="AC8125" t="s">
        <v>38</v>
      </c>
    </row>
    <row r="8126" spans="1:30" x14ac:dyDescent="0.25">
      <c r="A8126">
        <f t="shared" ca="1" si="126"/>
        <v>14014</v>
      </c>
      <c r="B8126" t="s">
        <v>739</v>
      </c>
      <c r="C8126" t="s">
        <v>686</v>
      </c>
      <c r="F8126" t="s">
        <v>29129</v>
      </c>
      <c r="O8126" t="s">
        <v>33</v>
      </c>
      <c r="Y8126" t="s">
        <v>29656</v>
      </c>
      <c r="Z8126" t="s">
        <v>31019</v>
      </c>
      <c r="AA8126" t="s">
        <v>30997</v>
      </c>
      <c r="AB8126">
        <v>-172893</v>
      </c>
      <c r="AC8126" t="s">
        <v>38</v>
      </c>
      <c r="AD8126">
        <v>98501</v>
      </c>
    </row>
    <row r="8127" spans="1:30" ht="409.5" x14ac:dyDescent="0.25">
      <c r="A8127">
        <f t="shared" ca="1" si="126"/>
        <v>15267</v>
      </c>
      <c r="B8127" t="s">
        <v>96</v>
      </c>
      <c r="C8127" t="s">
        <v>97</v>
      </c>
      <c r="F8127" t="s">
        <v>31964</v>
      </c>
      <c r="G8127">
        <v>0</v>
      </c>
      <c r="O8127" t="s">
        <v>33</v>
      </c>
      <c r="X8127" t="s">
        <v>34</v>
      </c>
      <c r="Y8127" t="s">
        <v>31965</v>
      </c>
      <c r="Z8127" s="1" t="s">
        <v>31966</v>
      </c>
      <c r="AA8127" t="s">
        <v>31967</v>
      </c>
      <c r="AB8127" t="s">
        <v>31968</v>
      </c>
      <c r="AC8127" t="s">
        <v>6453</v>
      </c>
      <c r="AD8127">
        <v>66251</v>
      </c>
    </row>
    <row r="8128" spans="1:30" x14ac:dyDescent="0.25">
      <c r="A8128">
        <f t="shared" ca="1" si="126"/>
        <v>13855</v>
      </c>
      <c r="B8128" t="s">
        <v>773</v>
      </c>
      <c r="C8128" t="s">
        <v>80</v>
      </c>
      <c r="F8128" t="s">
        <v>5939</v>
      </c>
      <c r="G8128">
        <v>0</v>
      </c>
      <c r="O8128" t="s">
        <v>33</v>
      </c>
      <c r="X8128" t="s">
        <v>34</v>
      </c>
      <c r="Y8128" t="s">
        <v>5940</v>
      </c>
      <c r="Z8128" t="s">
        <v>5941</v>
      </c>
      <c r="AA8128" t="s">
        <v>5942</v>
      </c>
      <c r="AB8128" t="s">
        <v>5943</v>
      </c>
      <c r="AC8128" t="s">
        <v>38</v>
      </c>
      <c r="AD8128">
        <v>99352</v>
      </c>
    </row>
    <row r="8129" spans="1:30" x14ac:dyDescent="0.25">
      <c r="A8129">
        <f t="shared" ca="1" si="126"/>
        <v>9249</v>
      </c>
      <c r="B8129" t="s">
        <v>739</v>
      </c>
      <c r="C8129" t="s">
        <v>686</v>
      </c>
      <c r="F8129" t="s">
        <v>30006</v>
      </c>
      <c r="G8129">
        <v>0</v>
      </c>
      <c r="O8129" t="s">
        <v>33</v>
      </c>
      <c r="Y8129" t="s">
        <v>30007</v>
      </c>
      <c r="Z8129" t="s">
        <v>30008</v>
      </c>
      <c r="AA8129" t="s">
        <v>30004</v>
      </c>
      <c r="AB8129" t="s">
        <v>30009</v>
      </c>
    </row>
    <row r="8130" spans="1:30" ht="409.5" x14ac:dyDescent="0.25">
      <c r="A8130">
        <f t="shared" ref="A8130:A8193" ca="1" si="127">RANDBETWEEN(1,20000)</f>
        <v>9917</v>
      </c>
      <c r="B8130" t="s">
        <v>276</v>
      </c>
      <c r="C8130" t="s">
        <v>45</v>
      </c>
      <c r="G8130">
        <v>0</v>
      </c>
      <c r="O8130" t="s">
        <v>33</v>
      </c>
      <c r="X8130" t="s">
        <v>34</v>
      </c>
      <c r="Y8130" t="s">
        <v>3667</v>
      </c>
      <c r="Z8130" s="1" t="s">
        <v>41854</v>
      </c>
      <c r="AA8130" t="s">
        <v>41855</v>
      </c>
      <c r="AB8130" t="s">
        <v>41856</v>
      </c>
    </row>
    <row r="8131" spans="1:30" x14ac:dyDescent="0.25">
      <c r="A8131">
        <f t="shared" ca="1" si="127"/>
        <v>844</v>
      </c>
      <c r="B8131" t="s">
        <v>73</v>
      </c>
      <c r="C8131" t="s">
        <v>74</v>
      </c>
      <c r="F8131" t="s">
        <v>18979</v>
      </c>
      <c r="G8131">
        <v>0</v>
      </c>
      <c r="O8131" t="s">
        <v>33</v>
      </c>
      <c r="Y8131" t="s">
        <v>41749</v>
      </c>
      <c r="Z8131" t="s">
        <v>41750</v>
      </c>
      <c r="AA8131" t="s">
        <v>41751</v>
      </c>
      <c r="AB8131" t="s">
        <v>41752</v>
      </c>
    </row>
    <row r="8132" spans="1:30" ht="409.5" x14ac:dyDescent="0.25">
      <c r="A8132">
        <f t="shared" ca="1" si="127"/>
        <v>18913</v>
      </c>
      <c r="B8132" t="s">
        <v>178</v>
      </c>
      <c r="C8132" t="s">
        <v>179</v>
      </c>
      <c r="F8132" t="s">
        <v>31706</v>
      </c>
      <c r="M8132" t="s">
        <v>31707</v>
      </c>
      <c r="N8132" t="s">
        <v>1677</v>
      </c>
      <c r="O8132" t="s">
        <v>33</v>
      </c>
      <c r="X8132" t="s">
        <v>34</v>
      </c>
      <c r="Y8132" t="s">
        <v>9248</v>
      </c>
      <c r="Z8132" s="1" t="s">
        <v>31708</v>
      </c>
      <c r="AA8132" t="s">
        <v>31709</v>
      </c>
      <c r="AB8132">
        <v>-170040</v>
      </c>
      <c r="AC8132" t="s">
        <v>38</v>
      </c>
      <c r="AD8132">
        <v>98201</v>
      </c>
    </row>
    <row r="8133" spans="1:30" x14ac:dyDescent="0.25">
      <c r="A8133">
        <f t="shared" ca="1" si="127"/>
        <v>19976</v>
      </c>
      <c r="B8133" t="s">
        <v>30</v>
      </c>
      <c r="C8133" t="s">
        <v>31</v>
      </c>
      <c r="G8133">
        <v>0</v>
      </c>
      <c r="O8133" t="s">
        <v>63</v>
      </c>
      <c r="X8133" t="s">
        <v>34</v>
      </c>
      <c r="Y8133" t="s">
        <v>89</v>
      </c>
      <c r="Z8133" t="s">
        <v>21444</v>
      </c>
      <c r="AA8133" t="s">
        <v>21444</v>
      </c>
      <c r="AB8133" t="s">
        <v>21445</v>
      </c>
      <c r="AC8133" t="s">
        <v>38</v>
      </c>
      <c r="AD8133">
        <v>98513</v>
      </c>
    </row>
    <row r="8134" spans="1:30" x14ac:dyDescent="0.25">
      <c r="A8134">
        <f t="shared" ca="1" si="127"/>
        <v>7244</v>
      </c>
      <c r="B8134" t="s">
        <v>2046</v>
      </c>
      <c r="C8134" t="s">
        <v>80</v>
      </c>
      <c r="F8134" t="s">
        <v>7119</v>
      </c>
      <c r="O8134" t="s">
        <v>33</v>
      </c>
      <c r="Y8134" t="s">
        <v>7120</v>
      </c>
      <c r="Z8134" t="s">
        <v>12785</v>
      </c>
      <c r="AA8134" t="s">
        <v>12786</v>
      </c>
      <c r="AB8134">
        <v>-162329</v>
      </c>
      <c r="AC8134" t="s">
        <v>38</v>
      </c>
      <c r="AD8134">
        <v>98004</v>
      </c>
    </row>
    <row r="8135" spans="1:30" x14ac:dyDescent="0.25">
      <c r="A8135">
        <f t="shared" ca="1" si="127"/>
        <v>16287</v>
      </c>
      <c r="B8135" t="s">
        <v>73</v>
      </c>
      <c r="C8135" t="s">
        <v>74</v>
      </c>
      <c r="F8135" t="s">
        <v>3086</v>
      </c>
      <c r="O8135" t="s">
        <v>33</v>
      </c>
      <c r="X8135" t="s">
        <v>34</v>
      </c>
      <c r="Y8135" t="s">
        <v>31235</v>
      </c>
      <c r="Z8135" t="s">
        <v>31236</v>
      </c>
      <c r="AA8135" t="s">
        <v>31237</v>
      </c>
      <c r="AB8135">
        <v>-172303</v>
      </c>
    </row>
    <row r="8136" spans="1:30" x14ac:dyDescent="0.25">
      <c r="A8136">
        <f t="shared" ca="1" si="127"/>
        <v>2283</v>
      </c>
      <c r="B8136" t="s">
        <v>96</v>
      </c>
      <c r="C8136" t="s">
        <v>97</v>
      </c>
      <c r="G8136">
        <v>0</v>
      </c>
      <c r="O8136" t="s">
        <v>33</v>
      </c>
      <c r="X8136" t="s">
        <v>34</v>
      </c>
      <c r="Y8136" t="s">
        <v>36124</v>
      </c>
      <c r="Z8136" t="s">
        <v>36125</v>
      </c>
      <c r="AA8136" t="s">
        <v>36126</v>
      </c>
      <c r="AB8136" t="s">
        <v>36127</v>
      </c>
      <c r="AC8136" t="s">
        <v>38</v>
      </c>
      <c r="AD8136">
        <v>98666</v>
      </c>
    </row>
    <row r="8137" spans="1:30" x14ac:dyDescent="0.25">
      <c r="A8137">
        <f t="shared" ca="1" si="127"/>
        <v>4158</v>
      </c>
      <c r="B8137" t="s">
        <v>677</v>
      </c>
      <c r="C8137" t="s">
        <v>80</v>
      </c>
      <c r="F8137" t="s">
        <v>3155</v>
      </c>
      <c r="O8137" t="s">
        <v>33</v>
      </c>
      <c r="Y8137" t="s">
        <v>7753</v>
      </c>
      <c r="Z8137" t="s">
        <v>27790</v>
      </c>
      <c r="AA8137" t="s">
        <v>27791</v>
      </c>
      <c r="AB8137">
        <v>-161001</v>
      </c>
      <c r="AC8137" t="s">
        <v>38</v>
      </c>
      <c r="AD8137">
        <v>99352</v>
      </c>
    </row>
    <row r="8138" spans="1:30" ht="409.5" x14ac:dyDescent="0.25">
      <c r="A8138">
        <f t="shared" ca="1" si="127"/>
        <v>12613</v>
      </c>
      <c r="B8138" t="s">
        <v>68</v>
      </c>
      <c r="C8138" t="s">
        <v>45</v>
      </c>
      <c r="O8138" t="s">
        <v>63</v>
      </c>
      <c r="X8138" t="s">
        <v>34</v>
      </c>
      <c r="Y8138" t="s">
        <v>9944</v>
      </c>
      <c r="Z8138" s="1" t="s">
        <v>41512</v>
      </c>
      <c r="AA8138" t="s">
        <v>41513</v>
      </c>
      <c r="AB8138">
        <v>-170490</v>
      </c>
    </row>
    <row r="8139" spans="1:30" x14ac:dyDescent="0.25">
      <c r="A8139">
        <f t="shared" ca="1" si="127"/>
        <v>2872</v>
      </c>
      <c r="B8139" t="s">
        <v>44</v>
      </c>
      <c r="C8139" t="s">
        <v>45</v>
      </c>
      <c r="F8139" t="s">
        <v>28628</v>
      </c>
      <c r="G8139">
        <v>0</v>
      </c>
      <c r="O8139" t="s">
        <v>33</v>
      </c>
      <c r="X8139" t="s">
        <v>34</v>
      </c>
      <c r="Y8139" t="s">
        <v>28629</v>
      </c>
      <c r="Z8139" t="s">
        <v>39582</v>
      </c>
      <c r="AA8139" t="s">
        <v>39583</v>
      </c>
      <c r="AB8139" t="s">
        <v>39584</v>
      </c>
      <c r="AC8139" t="s">
        <v>38</v>
      </c>
      <c r="AD8139">
        <v>98101</v>
      </c>
    </row>
    <row r="8140" spans="1:30" x14ac:dyDescent="0.25">
      <c r="A8140">
        <f t="shared" ca="1" si="127"/>
        <v>17116</v>
      </c>
      <c r="B8140" t="s">
        <v>677</v>
      </c>
      <c r="C8140" t="s">
        <v>80</v>
      </c>
      <c r="F8140" t="s">
        <v>18399</v>
      </c>
      <c r="G8140">
        <v>0</v>
      </c>
      <c r="O8140" t="s">
        <v>33</v>
      </c>
      <c r="Y8140" t="s">
        <v>18400</v>
      </c>
      <c r="Z8140" t="s">
        <v>18401</v>
      </c>
      <c r="AA8140" t="s">
        <v>18402</v>
      </c>
      <c r="AB8140" t="s">
        <v>18403</v>
      </c>
      <c r="AC8140" t="s">
        <v>38</v>
      </c>
      <c r="AD8140">
        <v>98362</v>
      </c>
    </row>
    <row r="8141" spans="1:30" ht="409.5" x14ac:dyDescent="0.25">
      <c r="A8141">
        <f t="shared" ca="1" si="127"/>
        <v>4431</v>
      </c>
      <c r="B8141" t="s">
        <v>739</v>
      </c>
      <c r="C8141" t="s">
        <v>686</v>
      </c>
      <c r="F8141" t="s">
        <v>5981</v>
      </c>
      <c r="O8141" t="s">
        <v>33</v>
      </c>
      <c r="W8141">
        <v>15</v>
      </c>
      <c r="X8141" t="s">
        <v>34</v>
      </c>
      <c r="Y8141" t="s">
        <v>17031</v>
      </c>
      <c r="Z8141" s="1" t="s">
        <v>29401</v>
      </c>
      <c r="AA8141" t="s">
        <v>29398</v>
      </c>
      <c r="AB8141">
        <v>-180216</v>
      </c>
    </row>
    <row r="8142" spans="1:30" x14ac:dyDescent="0.25">
      <c r="A8142">
        <f t="shared" ca="1" si="127"/>
        <v>13116</v>
      </c>
      <c r="B8142" t="s">
        <v>2046</v>
      </c>
      <c r="C8142" t="s">
        <v>80</v>
      </c>
      <c r="F8142" t="s">
        <v>2587</v>
      </c>
      <c r="O8142" t="s">
        <v>33</v>
      </c>
      <c r="Y8142" t="s">
        <v>12842</v>
      </c>
      <c r="Z8142" t="s">
        <v>13791</v>
      </c>
      <c r="AA8142" t="s">
        <v>13784</v>
      </c>
      <c r="AB8142">
        <v>-172609</v>
      </c>
      <c r="AC8142" t="s">
        <v>38</v>
      </c>
      <c r="AD8142">
        <v>98154</v>
      </c>
    </row>
    <row r="8143" spans="1:30" x14ac:dyDescent="0.25">
      <c r="A8143">
        <f t="shared" ca="1" si="127"/>
        <v>3455</v>
      </c>
      <c r="B8143" t="s">
        <v>124</v>
      </c>
      <c r="C8143" t="s">
        <v>45</v>
      </c>
      <c r="O8143" t="s">
        <v>33</v>
      </c>
      <c r="Y8143" t="s">
        <v>28565</v>
      </c>
      <c r="Z8143" t="s">
        <v>28566</v>
      </c>
      <c r="AA8143" t="s">
        <v>28567</v>
      </c>
      <c r="AB8143">
        <v>-172748</v>
      </c>
    </row>
    <row r="8144" spans="1:30" x14ac:dyDescent="0.25">
      <c r="A8144">
        <f t="shared" ca="1" si="127"/>
        <v>4470</v>
      </c>
      <c r="B8144" t="s">
        <v>677</v>
      </c>
      <c r="C8144" t="s">
        <v>80</v>
      </c>
      <c r="F8144" t="s">
        <v>1418</v>
      </c>
      <c r="G8144">
        <v>0</v>
      </c>
      <c r="O8144" t="s">
        <v>33</v>
      </c>
      <c r="Y8144" t="s">
        <v>5784</v>
      </c>
      <c r="Z8144" t="s">
        <v>32010</v>
      </c>
      <c r="AA8144" t="s">
        <v>32011</v>
      </c>
      <c r="AB8144" t="s">
        <v>32012</v>
      </c>
      <c r="AC8144" t="s">
        <v>38</v>
      </c>
      <c r="AD8144">
        <v>98504</v>
      </c>
    </row>
    <row r="8145" spans="1:30" ht="409.5" x14ac:dyDescent="0.25">
      <c r="A8145">
        <f t="shared" ca="1" si="127"/>
        <v>6814</v>
      </c>
      <c r="B8145" t="s">
        <v>2046</v>
      </c>
      <c r="C8145" t="s">
        <v>80</v>
      </c>
      <c r="F8145" t="s">
        <v>10735</v>
      </c>
      <c r="O8145" t="s">
        <v>33</v>
      </c>
      <c r="Y8145" t="s">
        <v>10736</v>
      </c>
      <c r="Z8145" s="1" t="s">
        <v>10742</v>
      </c>
      <c r="AA8145" t="s">
        <v>10738</v>
      </c>
      <c r="AB8145">
        <v>-171256</v>
      </c>
      <c r="AC8145" t="s">
        <v>38</v>
      </c>
      <c r="AD8145">
        <v>98424</v>
      </c>
    </row>
    <row r="8146" spans="1:30" x14ac:dyDescent="0.25">
      <c r="A8146">
        <f t="shared" ca="1" si="127"/>
        <v>3485</v>
      </c>
      <c r="B8146" t="s">
        <v>677</v>
      </c>
      <c r="C8146" t="s">
        <v>80</v>
      </c>
      <c r="F8146" t="s">
        <v>6481</v>
      </c>
      <c r="G8146">
        <v>0</v>
      </c>
      <c r="O8146" t="s">
        <v>33</v>
      </c>
      <c r="Y8146" t="s">
        <v>6482</v>
      </c>
      <c r="Z8146" t="s">
        <v>6483</v>
      </c>
      <c r="AA8146" t="s">
        <v>6484</v>
      </c>
      <c r="AB8146" t="s">
        <v>6485</v>
      </c>
      <c r="AC8146" t="s">
        <v>38</v>
      </c>
      <c r="AD8146">
        <v>98101</v>
      </c>
    </row>
    <row r="8147" spans="1:30" x14ac:dyDescent="0.25">
      <c r="A8147">
        <f t="shared" ca="1" si="127"/>
        <v>3097</v>
      </c>
      <c r="B8147" t="s">
        <v>1203</v>
      </c>
      <c r="C8147" t="s">
        <v>45</v>
      </c>
      <c r="F8147" t="s">
        <v>69</v>
      </c>
      <c r="G8147">
        <v>0</v>
      </c>
      <c r="N8147" t="s">
        <v>849</v>
      </c>
      <c r="O8147" t="s">
        <v>52</v>
      </c>
      <c r="V8147" t="s">
        <v>5284</v>
      </c>
      <c r="W8147">
        <v>4</v>
      </c>
      <c r="X8147" t="s">
        <v>34</v>
      </c>
      <c r="Y8147" t="s">
        <v>725</v>
      </c>
      <c r="Z8147" t="s">
        <v>5285</v>
      </c>
      <c r="AA8147" t="s">
        <v>5286</v>
      </c>
      <c r="AB8147" t="s">
        <v>5287</v>
      </c>
      <c r="AC8147" t="s">
        <v>38</v>
      </c>
      <c r="AD8147">
        <v>98121</v>
      </c>
    </row>
    <row r="8148" spans="1:30" x14ac:dyDescent="0.25">
      <c r="A8148">
        <f t="shared" ca="1" si="127"/>
        <v>1375</v>
      </c>
      <c r="B8148" t="s">
        <v>79</v>
      </c>
      <c r="C8148" t="s">
        <v>80</v>
      </c>
      <c r="F8148" t="s">
        <v>3107</v>
      </c>
      <c r="O8148" t="s">
        <v>6489</v>
      </c>
      <c r="Y8148" t="s">
        <v>13020</v>
      </c>
      <c r="Z8148" t="s">
        <v>26920</v>
      </c>
      <c r="AA8148" t="s">
        <v>26921</v>
      </c>
      <c r="AB8148">
        <v>-181746</v>
      </c>
      <c r="AC8148" t="s">
        <v>38</v>
      </c>
      <c r="AD8148">
        <v>98201</v>
      </c>
    </row>
    <row r="8149" spans="1:30" x14ac:dyDescent="0.25">
      <c r="A8149">
        <f t="shared" ca="1" si="127"/>
        <v>10989</v>
      </c>
      <c r="B8149" t="s">
        <v>2046</v>
      </c>
      <c r="C8149" t="s">
        <v>80</v>
      </c>
      <c r="O8149" t="s">
        <v>33</v>
      </c>
      <c r="Y8149" t="s">
        <v>14838</v>
      </c>
      <c r="Z8149" t="s">
        <v>14839</v>
      </c>
      <c r="AA8149" t="s">
        <v>14840</v>
      </c>
      <c r="AB8149">
        <v>-181111</v>
      </c>
      <c r="AC8149" t="s">
        <v>38</v>
      </c>
      <c r="AD8149">
        <v>98513</v>
      </c>
    </row>
    <row r="8150" spans="1:30" x14ac:dyDescent="0.25">
      <c r="A8150">
        <f t="shared" ca="1" si="127"/>
        <v>7239</v>
      </c>
      <c r="B8150" t="s">
        <v>2046</v>
      </c>
      <c r="C8150" t="s">
        <v>80</v>
      </c>
      <c r="F8150" t="s">
        <v>10198</v>
      </c>
      <c r="O8150" t="s">
        <v>33</v>
      </c>
      <c r="Y8150" t="s">
        <v>10199</v>
      </c>
      <c r="Z8150" t="s">
        <v>10200</v>
      </c>
      <c r="AA8150" t="s">
        <v>10201</v>
      </c>
      <c r="AB8150">
        <v>-162821</v>
      </c>
      <c r="AC8150" t="s">
        <v>102</v>
      </c>
      <c r="AD8150">
        <v>97205</v>
      </c>
    </row>
    <row r="8151" spans="1:30" x14ac:dyDescent="0.25">
      <c r="A8151">
        <f t="shared" ca="1" si="127"/>
        <v>13791</v>
      </c>
      <c r="B8151" t="s">
        <v>68</v>
      </c>
      <c r="C8151" t="s">
        <v>45</v>
      </c>
      <c r="F8151" t="s">
        <v>22586</v>
      </c>
      <c r="O8151" t="s">
        <v>33</v>
      </c>
      <c r="X8151" t="s">
        <v>34</v>
      </c>
      <c r="Y8151" t="s">
        <v>22824</v>
      </c>
      <c r="Z8151" t="s">
        <v>22932</v>
      </c>
      <c r="AA8151" t="s">
        <v>22580</v>
      </c>
      <c r="AB8151">
        <v>-162363</v>
      </c>
    </row>
    <row r="8152" spans="1:30" ht="409.5" x14ac:dyDescent="0.25">
      <c r="A8152">
        <f t="shared" ca="1" si="127"/>
        <v>12741</v>
      </c>
      <c r="B8152" t="s">
        <v>164</v>
      </c>
      <c r="C8152" t="s">
        <v>165</v>
      </c>
      <c r="G8152">
        <v>0</v>
      </c>
      <c r="O8152" t="s">
        <v>63</v>
      </c>
      <c r="X8152" t="s">
        <v>34</v>
      </c>
      <c r="Y8152" t="s">
        <v>20723</v>
      </c>
      <c r="Z8152" s="1" t="s">
        <v>20724</v>
      </c>
      <c r="AA8152" t="s">
        <v>20725</v>
      </c>
      <c r="AB8152" t="s">
        <v>20726</v>
      </c>
    </row>
    <row r="8153" spans="1:30" x14ac:dyDescent="0.25">
      <c r="A8153">
        <f t="shared" ca="1" si="127"/>
        <v>2511</v>
      </c>
      <c r="B8153" t="s">
        <v>489</v>
      </c>
      <c r="C8153" t="s">
        <v>45</v>
      </c>
      <c r="O8153" t="s">
        <v>33</v>
      </c>
      <c r="X8153" t="s">
        <v>34</v>
      </c>
      <c r="Y8153" t="s">
        <v>18904</v>
      </c>
      <c r="Z8153" t="s">
        <v>18905</v>
      </c>
      <c r="AA8153" t="s">
        <v>18906</v>
      </c>
      <c r="AB8153">
        <v>-160642</v>
      </c>
      <c r="AC8153" t="s">
        <v>38</v>
      </c>
      <c r="AD8153">
        <v>98052</v>
      </c>
    </row>
    <row r="8154" spans="1:30" x14ac:dyDescent="0.25">
      <c r="A8154">
        <f t="shared" ca="1" si="127"/>
        <v>12933</v>
      </c>
      <c r="B8154" t="s">
        <v>124</v>
      </c>
      <c r="C8154" t="s">
        <v>45</v>
      </c>
      <c r="F8154" t="s">
        <v>844</v>
      </c>
      <c r="N8154" t="s">
        <v>5513</v>
      </c>
      <c r="O8154" t="s">
        <v>33</v>
      </c>
      <c r="X8154" t="s">
        <v>34</v>
      </c>
      <c r="Y8154" t="s">
        <v>3590</v>
      </c>
      <c r="Z8154" t="s">
        <v>29029</v>
      </c>
      <c r="AA8154" t="s">
        <v>29030</v>
      </c>
      <c r="AB8154">
        <v>-162810</v>
      </c>
      <c r="AC8154" t="s">
        <v>38</v>
      </c>
      <c r="AD8154">
        <v>98103</v>
      </c>
    </row>
    <row r="8155" spans="1:30" ht="409.5" x14ac:dyDescent="0.25">
      <c r="A8155">
        <f t="shared" ca="1" si="127"/>
        <v>19512</v>
      </c>
      <c r="B8155" t="s">
        <v>677</v>
      </c>
      <c r="C8155" t="s">
        <v>80</v>
      </c>
      <c r="G8155">
        <v>0</v>
      </c>
      <c r="O8155" t="s">
        <v>155</v>
      </c>
      <c r="X8155" t="s">
        <v>34</v>
      </c>
      <c r="Y8155" t="s">
        <v>21450</v>
      </c>
      <c r="Z8155" s="1" t="s">
        <v>21451</v>
      </c>
      <c r="AA8155" t="s">
        <v>21452</v>
      </c>
      <c r="AB8155" t="s">
        <v>21453</v>
      </c>
      <c r="AC8155" t="s">
        <v>38</v>
      </c>
      <c r="AD8155">
        <v>98164</v>
      </c>
    </row>
    <row r="8156" spans="1:30" x14ac:dyDescent="0.25">
      <c r="A8156">
        <f t="shared" ca="1" si="127"/>
        <v>12061</v>
      </c>
      <c r="B8156" t="s">
        <v>1483</v>
      </c>
      <c r="G8156">
        <v>0</v>
      </c>
      <c r="O8156" t="s">
        <v>33</v>
      </c>
      <c r="X8156" t="s">
        <v>34</v>
      </c>
      <c r="Y8156" t="s">
        <v>42239</v>
      </c>
      <c r="Z8156" t="s">
        <v>42240</v>
      </c>
      <c r="AA8156" t="s">
        <v>42241</v>
      </c>
      <c r="AB8156" t="s">
        <v>42242</v>
      </c>
      <c r="AC8156" t="s">
        <v>38</v>
      </c>
      <c r="AD8156">
        <v>98826</v>
      </c>
    </row>
    <row r="8157" spans="1:30" ht="409.5" x14ac:dyDescent="0.25">
      <c r="A8157">
        <f t="shared" ca="1" si="127"/>
        <v>581</v>
      </c>
      <c r="B8157" t="s">
        <v>685</v>
      </c>
      <c r="C8157" t="s">
        <v>686</v>
      </c>
      <c r="F8157" t="s">
        <v>11585</v>
      </c>
      <c r="G8157">
        <v>0</v>
      </c>
      <c r="O8157" t="s">
        <v>33</v>
      </c>
      <c r="Y8157" t="s">
        <v>19411</v>
      </c>
      <c r="Z8157" s="1" t="s">
        <v>34068</v>
      </c>
      <c r="AA8157" t="s">
        <v>34060</v>
      </c>
      <c r="AB8157" t="s">
        <v>34069</v>
      </c>
      <c r="AC8157" t="s">
        <v>38</v>
      </c>
      <c r="AD8157">
        <v>98104</v>
      </c>
    </row>
    <row r="8158" spans="1:30" ht="120" x14ac:dyDescent="0.25">
      <c r="A8158">
        <f t="shared" ca="1" si="127"/>
        <v>2687</v>
      </c>
      <c r="B8158" t="s">
        <v>73</v>
      </c>
      <c r="C8158" t="s">
        <v>74</v>
      </c>
      <c r="F8158" s="1" t="s">
        <v>459</v>
      </c>
      <c r="O8158" t="s">
        <v>33</v>
      </c>
      <c r="X8158" t="s">
        <v>34</v>
      </c>
      <c r="Y8158" t="s">
        <v>460</v>
      </c>
      <c r="Z8158" t="s">
        <v>39393</v>
      </c>
      <c r="AA8158" t="s">
        <v>39394</v>
      </c>
      <c r="AB8158">
        <v>-170395</v>
      </c>
      <c r="AC8158" t="s">
        <v>38</v>
      </c>
      <c r="AD8158">
        <v>98119</v>
      </c>
    </row>
    <row r="8159" spans="1:30" x14ac:dyDescent="0.25">
      <c r="A8159">
        <f t="shared" ca="1" si="127"/>
        <v>1167</v>
      </c>
      <c r="B8159" t="s">
        <v>489</v>
      </c>
      <c r="C8159" t="s">
        <v>45</v>
      </c>
      <c r="O8159" t="s">
        <v>33</v>
      </c>
      <c r="W8159">
        <v>15</v>
      </c>
      <c r="X8159" t="s">
        <v>34</v>
      </c>
      <c r="Y8159" t="s">
        <v>3776</v>
      </c>
      <c r="Z8159" t="s">
        <v>3777</v>
      </c>
      <c r="AA8159" t="s">
        <v>3778</v>
      </c>
      <c r="AB8159">
        <v>-181008</v>
      </c>
      <c r="AC8159" t="s">
        <v>1910</v>
      </c>
      <c r="AD8159">
        <v>15241</v>
      </c>
    </row>
    <row r="8160" spans="1:30" x14ac:dyDescent="0.25">
      <c r="A8160">
        <f t="shared" ca="1" si="127"/>
        <v>2848</v>
      </c>
      <c r="B8160" t="s">
        <v>230</v>
      </c>
      <c r="C8160" t="s">
        <v>45</v>
      </c>
      <c r="O8160" t="s">
        <v>1200</v>
      </c>
      <c r="X8160" t="s">
        <v>34</v>
      </c>
      <c r="Y8160" t="s">
        <v>22983</v>
      </c>
      <c r="Z8160" t="s">
        <v>22984</v>
      </c>
      <c r="AA8160" t="s">
        <v>22580</v>
      </c>
      <c r="AB8160">
        <v>-162862</v>
      </c>
      <c r="AC8160" t="s">
        <v>38</v>
      </c>
      <c r="AD8160">
        <v>98003</v>
      </c>
    </row>
    <row r="8161" spans="1:30" ht="409.5" x14ac:dyDescent="0.25">
      <c r="A8161">
        <f t="shared" ca="1" si="127"/>
        <v>7034</v>
      </c>
      <c r="B8161" t="s">
        <v>3712</v>
      </c>
      <c r="C8161" t="s">
        <v>45</v>
      </c>
      <c r="F8161" t="s">
        <v>18307</v>
      </c>
      <c r="G8161">
        <v>0</v>
      </c>
      <c r="O8161" t="s">
        <v>33</v>
      </c>
      <c r="X8161" t="s">
        <v>34</v>
      </c>
      <c r="Y8161" t="s">
        <v>19763</v>
      </c>
      <c r="Z8161" s="1" t="s">
        <v>24064</v>
      </c>
      <c r="AA8161" t="s">
        <v>24027</v>
      </c>
      <c r="AB8161" t="s">
        <v>24065</v>
      </c>
    </row>
    <row r="8162" spans="1:30" x14ac:dyDescent="0.25">
      <c r="A8162">
        <f t="shared" ca="1" si="127"/>
        <v>2832</v>
      </c>
      <c r="B8162" t="s">
        <v>2046</v>
      </c>
      <c r="C8162" t="s">
        <v>80</v>
      </c>
      <c r="G8162">
        <v>0</v>
      </c>
      <c r="O8162" t="s">
        <v>33</v>
      </c>
      <c r="Y8162" t="s">
        <v>8583</v>
      </c>
      <c r="Z8162" t="s">
        <v>8584</v>
      </c>
      <c r="AA8162" t="s">
        <v>8585</v>
      </c>
      <c r="AB8162" t="s">
        <v>8586</v>
      </c>
      <c r="AC8162" t="s">
        <v>38</v>
      </c>
      <c r="AD8162">
        <v>99301</v>
      </c>
    </row>
    <row r="8163" spans="1:30" x14ac:dyDescent="0.25">
      <c r="A8163">
        <f t="shared" ca="1" si="127"/>
        <v>15353</v>
      </c>
      <c r="B8163" t="s">
        <v>739</v>
      </c>
      <c r="C8163" t="s">
        <v>686</v>
      </c>
      <c r="F8163" t="s">
        <v>3068</v>
      </c>
      <c r="O8163" t="s">
        <v>33</v>
      </c>
      <c r="Y8163" t="s">
        <v>3069</v>
      </c>
      <c r="Z8163" t="s">
        <v>29965</v>
      </c>
      <c r="AA8163" t="s">
        <v>29961</v>
      </c>
      <c r="AB8163">
        <v>-160839</v>
      </c>
    </row>
    <row r="8164" spans="1:30" x14ac:dyDescent="0.25">
      <c r="A8164">
        <f t="shared" ca="1" si="127"/>
        <v>10727</v>
      </c>
      <c r="B8164" t="s">
        <v>2046</v>
      </c>
      <c r="C8164" t="s">
        <v>80</v>
      </c>
      <c r="F8164" t="s">
        <v>7583</v>
      </c>
      <c r="O8164" t="s">
        <v>33</v>
      </c>
      <c r="Y8164" t="s">
        <v>7584</v>
      </c>
      <c r="Z8164" t="s">
        <v>11651</v>
      </c>
      <c r="AA8164" t="s">
        <v>11652</v>
      </c>
      <c r="AB8164">
        <v>-160679</v>
      </c>
      <c r="AC8164" t="s">
        <v>333</v>
      </c>
      <c r="AD8164">
        <v>83815</v>
      </c>
    </row>
    <row r="8165" spans="1:30" ht="409.5" x14ac:dyDescent="0.25">
      <c r="A8165">
        <f t="shared" ca="1" si="127"/>
        <v>4725</v>
      </c>
      <c r="B8165" t="s">
        <v>2046</v>
      </c>
      <c r="C8165" t="s">
        <v>80</v>
      </c>
      <c r="F8165" t="s">
        <v>720</v>
      </c>
      <c r="G8165">
        <v>0</v>
      </c>
      <c r="O8165" t="s">
        <v>33</v>
      </c>
      <c r="Y8165" t="s">
        <v>6094</v>
      </c>
      <c r="Z8165" s="1" t="s">
        <v>14936</v>
      </c>
      <c r="AA8165" t="s">
        <v>14937</v>
      </c>
      <c r="AB8165" t="s">
        <v>14938</v>
      </c>
      <c r="AC8165" t="s">
        <v>38</v>
      </c>
      <c r="AD8165">
        <v>98052</v>
      </c>
    </row>
    <row r="8166" spans="1:30" x14ac:dyDescent="0.25">
      <c r="A8166">
        <f t="shared" ca="1" si="127"/>
        <v>10482</v>
      </c>
      <c r="B8166" t="s">
        <v>685</v>
      </c>
      <c r="C8166" t="s">
        <v>686</v>
      </c>
      <c r="G8166">
        <v>0</v>
      </c>
      <c r="O8166" t="s">
        <v>33</v>
      </c>
      <c r="Y8166" t="s">
        <v>33114</v>
      </c>
      <c r="Z8166" t="s">
        <v>34415</v>
      </c>
      <c r="AA8166" t="s">
        <v>34406</v>
      </c>
      <c r="AB8166" t="s">
        <v>34416</v>
      </c>
      <c r="AC8166" t="s">
        <v>38</v>
      </c>
      <c r="AD8166">
        <v>98503</v>
      </c>
    </row>
    <row r="8167" spans="1:30" ht="409.5" x14ac:dyDescent="0.25">
      <c r="A8167">
        <f t="shared" ca="1" si="127"/>
        <v>6319</v>
      </c>
      <c r="B8167" t="s">
        <v>164</v>
      </c>
      <c r="C8167" t="s">
        <v>165</v>
      </c>
      <c r="F8167" t="s">
        <v>103</v>
      </c>
      <c r="O8167" t="s">
        <v>33</v>
      </c>
      <c r="X8167" t="s">
        <v>34</v>
      </c>
      <c r="Y8167" t="s">
        <v>5001</v>
      </c>
      <c r="Z8167" s="1" t="s">
        <v>5002</v>
      </c>
      <c r="AA8167" s="1" t="s">
        <v>5003</v>
      </c>
      <c r="AB8167">
        <v>-161933</v>
      </c>
      <c r="AC8167" t="s">
        <v>38</v>
      </c>
      <c r="AD8167">
        <v>98052</v>
      </c>
    </row>
    <row r="8168" spans="1:30" x14ac:dyDescent="0.25">
      <c r="A8168">
        <f t="shared" ca="1" si="127"/>
        <v>19123</v>
      </c>
      <c r="B8168" t="s">
        <v>1203</v>
      </c>
      <c r="C8168" t="s">
        <v>45</v>
      </c>
      <c r="G8168">
        <v>0</v>
      </c>
      <c r="O8168" t="s">
        <v>33</v>
      </c>
      <c r="X8168" t="s">
        <v>34</v>
      </c>
      <c r="Y8168" t="s">
        <v>21062</v>
      </c>
      <c r="Z8168" t="s">
        <v>21063</v>
      </c>
      <c r="AA8168" t="s">
        <v>2406</v>
      </c>
      <c r="AB8168" t="s">
        <v>21064</v>
      </c>
      <c r="AC8168" t="s">
        <v>38</v>
      </c>
      <c r="AD8168">
        <v>98362</v>
      </c>
    </row>
    <row r="8169" spans="1:30" x14ac:dyDescent="0.25">
      <c r="A8169">
        <f t="shared" ca="1" si="127"/>
        <v>7209</v>
      </c>
      <c r="B8169" t="s">
        <v>677</v>
      </c>
      <c r="C8169" t="s">
        <v>80</v>
      </c>
      <c r="F8169" t="s">
        <v>6791</v>
      </c>
      <c r="G8169">
        <v>0</v>
      </c>
      <c r="O8169" t="s">
        <v>33</v>
      </c>
      <c r="Y8169" t="s">
        <v>6792</v>
      </c>
      <c r="Z8169" t="s">
        <v>6793</v>
      </c>
      <c r="AA8169" t="s">
        <v>6794</v>
      </c>
      <c r="AB8169" t="s">
        <v>6795</v>
      </c>
      <c r="AC8169" t="s">
        <v>38</v>
      </c>
      <c r="AD8169">
        <v>98033</v>
      </c>
    </row>
    <row r="8170" spans="1:30" x14ac:dyDescent="0.25">
      <c r="A8170">
        <f t="shared" ca="1" si="127"/>
        <v>14044</v>
      </c>
      <c r="B8170" t="s">
        <v>79</v>
      </c>
      <c r="C8170" t="s">
        <v>80</v>
      </c>
      <c r="O8170" t="s">
        <v>155</v>
      </c>
      <c r="X8170" t="s">
        <v>34</v>
      </c>
      <c r="Y8170" t="s">
        <v>26485</v>
      </c>
      <c r="Z8170" t="s">
        <v>26486</v>
      </c>
      <c r="AA8170" t="s">
        <v>26487</v>
      </c>
      <c r="AB8170">
        <v>-173213</v>
      </c>
      <c r="AC8170" t="s">
        <v>38</v>
      </c>
      <c r="AD8170">
        <v>98467</v>
      </c>
    </row>
    <row r="8171" spans="1:30" ht="409.5" x14ac:dyDescent="0.25">
      <c r="A8171">
        <f t="shared" ca="1" si="127"/>
        <v>6550</v>
      </c>
      <c r="B8171" t="s">
        <v>164</v>
      </c>
      <c r="C8171" t="s">
        <v>165</v>
      </c>
      <c r="O8171" t="s">
        <v>1</v>
      </c>
      <c r="Y8171" t="s">
        <v>25601</v>
      </c>
      <c r="Z8171" s="1" t="s">
        <v>25602</v>
      </c>
      <c r="AA8171" t="s">
        <v>25603</v>
      </c>
      <c r="AB8171">
        <v>-163650</v>
      </c>
    </row>
    <row r="8172" spans="1:30" ht="409.5" x14ac:dyDescent="0.25">
      <c r="A8172">
        <f t="shared" ca="1" si="127"/>
        <v>16982</v>
      </c>
      <c r="B8172" t="s">
        <v>2046</v>
      </c>
      <c r="C8172" t="s">
        <v>80</v>
      </c>
      <c r="F8172" t="s">
        <v>651</v>
      </c>
      <c r="O8172" t="s">
        <v>33</v>
      </c>
      <c r="Y8172" t="s">
        <v>7704</v>
      </c>
      <c r="Z8172" s="1" t="s">
        <v>10268</v>
      </c>
      <c r="AA8172" t="s">
        <v>10269</v>
      </c>
      <c r="AB8172">
        <v>-161952</v>
      </c>
      <c r="AC8172" t="s">
        <v>38</v>
      </c>
      <c r="AD8172">
        <v>98004</v>
      </c>
    </row>
    <row r="8173" spans="1:30" x14ac:dyDescent="0.25">
      <c r="A8173">
        <f t="shared" ca="1" si="127"/>
        <v>18081</v>
      </c>
      <c r="B8173" t="s">
        <v>2046</v>
      </c>
      <c r="C8173" t="s">
        <v>80</v>
      </c>
      <c r="F8173" t="s">
        <v>8115</v>
      </c>
      <c r="O8173" t="s">
        <v>33</v>
      </c>
      <c r="Y8173" t="s">
        <v>8301</v>
      </c>
      <c r="Z8173" t="s">
        <v>15415</v>
      </c>
      <c r="AA8173" t="s">
        <v>15416</v>
      </c>
      <c r="AB8173">
        <v>-160962</v>
      </c>
      <c r="AC8173" t="s">
        <v>38</v>
      </c>
      <c r="AD8173">
        <v>98155</v>
      </c>
    </row>
    <row r="8174" spans="1:30" x14ac:dyDescent="0.25">
      <c r="A8174">
        <f t="shared" ca="1" si="127"/>
        <v>12528</v>
      </c>
      <c r="B8174" t="s">
        <v>2046</v>
      </c>
      <c r="C8174" t="s">
        <v>80</v>
      </c>
      <c r="F8174" t="s">
        <v>215</v>
      </c>
      <c r="G8174">
        <v>0</v>
      </c>
      <c r="O8174" t="s">
        <v>33</v>
      </c>
      <c r="Y8174" t="s">
        <v>12562</v>
      </c>
      <c r="Z8174" t="s">
        <v>16453</v>
      </c>
      <c r="AA8174" t="s">
        <v>16454</v>
      </c>
      <c r="AB8174" t="s">
        <v>16455</v>
      </c>
      <c r="AC8174" t="s">
        <v>38</v>
      </c>
      <c r="AD8174">
        <v>98133</v>
      </c>
    </row>
    <row r="8175" spans="1:30" x14ac:dyDescent="0.25">
      <c r="A8175">
        <f t="shared" ca="1" si="127"/>
        <v>16025</v>
      </c>
      <c r="B8175" t="s">
        <v>677</v>
      </c>
      <c r="C8175" t="s">
        <v>80</v>
      </c>
      <c r="F8175" t="s">
        <v>5235</v>
      </c>
      <c r="G8175">
        <v>0</v>
      </c>
      <c r="O8175" t="s">
        <v>63</v>
      </c>
      <c r="X8175" t="s">
        <v>34</v>
      </c>
      <c r="Y8175" t="s">
        <v>5752</v>
      </c>
      <c r="Z8175" t="s">
        <v>5753</v>
      </c>
      <c r="AA8175" t="s">
        <v>5736</v>
      </c>
      <c r="AB8175" t="s">
        <v>5754</v>
      </c>
      <c r="AC8175" t="s">
        <v>38</v>
      </c>
      <c r="AD8175">
        <v>98661</v>
      </c>
    </row>
    <row r="8176" spans="1:30" ht="409.5" x14ac:dyDescent="0.25">
      <c r="A8176">
        <f t="shared" ca="1" si="127"/>
        <v>14822</v>
      </c>
      <c r="B8176" t="s">
        <v>3712</v>
      </c>
      <c r="C8176" t="s">
        <v>45</v>
      </c>
      <c r="F8176" t="s">
        <v>23578</v>
      </c>
      <c r="G8176">
        <v>0</v>
      </c>
      <c r="O8176" t="s">
        <v>33</v>
      </c>
      <c r="X8176" t="s">
        <v>34</v>
      </c>
      <c r="Y8176" t="s">
        <v>22325</v>
      </c>
      <c r="Z8176" s="1" t="s">
        <v>23579</v>
      </c>
      <c r="AA8176" t="s">
        <v>23574</v>
      </c>
      <c r="AB8176" t="s">
        <v>23580</v>
      </c>
    </row>
    <row r="8177" spans="1:30" ht="409.5" x14ac:dyDescent="0.25">
      <c r="A8177">
        <f t="shared" ca="1" si="127"/>
        <v>2301</v>
      </c>
      <c r="B8177" t="s">
        <v>489</v>
      </c>
      <c r="C8177" t="s">
        <v>45</v>
      </c>
      <c r="F8177" t="s">
        <v>644</v>
      </c>
      <c r="N8177" t="s">
        <v>612</v>
      </c>
      <c r="O8177" t="s">
        <v>33</v>
      </c>
      <c r="X8177" t="s">
        <v>34</v>
      </c>
      <c r="Y8177" t="s">
        <v>645</v>
      </c>
      <c r="Z8177" s="1" t="s">
        <v>646</v>
      </c>
      <c r="AA8177" t="s">
        <v>647</v>
      </c>
      <c r="AB8177">
        <v>-171769</v>
      </c>
      <c r="AC8177" t="s">
        <v>38</v>
      </c>
      <c r="AD8177">
        <v>98003</v>
      </c>
    </row>
    <row r="8178" spans="1:30" x14ac:dyDescent="0.25">
      <c r="A8178">
        <f t="shared" ca="1" si="127"/>
        <v>2989</v>
      </c>
      <c r="B8178" t="s">
        <v>489</v>
      </c>
      <c r="C8178" t="s">
        <v>45</v>
      </c>
      <c r="O8178" t="s">
        <v>33</v>
      </c>
      <c r="Y8178" t="s">
        <v>1892</v>
      </c>
      <c r="Z8178" t="s">
        <v>1893</v>
      </c>
      <c r="AA8178" t="s">
        <v>1865</v>
      </c>
      <c r="AB8178">
        <v>-161359</v>
      </c>
    </row>
    <row r="8179" spans="1:30" ht="315" x14ac:dyDescent="0.25">
      <c r="A8179">
        <f t="shared" ca="1" si="127"/>
        <v>13498</v>
      </c>
      <c r="B8179" t="s">
        <v>230</v>
      </c>
      <c r="C8179" t="s">
        <v>45</v>
      </c>
      <c r="F8179" t="s">
        <v>23498</v>
      </c>
      <c r="O8179" t="s">
        <v>1200</v>
      </c>
      <c r="X8179" t="s">
        <v>34</v>
      </c>
      <c r="Y8179" t="s">
        <v>23499</v>
      </c>
      <c r="Z8179" s="1" t="s">
        <v>23500</v>
      </c>
      <c r="AA8179" t="s">
        <v>22580</v>
      </c>
      <c r="AB8179">
        <v>-181057</v>
      </c>
    </row>
    <row r="8180" spans="1:30" ht="300" x14ac:dyDescent="0.25">
      <c r="A8180">
        <f t="shared" ca="1" si="127"/>
        <v>14253</v>
      </c>
      <c r="B8180" t="s">
        <v>178</v>
      </c>
      <c r="C8180" t="s">
        <v>179</v>
      </c>
      <c r="O8180" t="s">
        <v>33</v>
      </c>
      <c r="X8180" t="s">
        <v>34</v>
      </c>
      <c r="Y8180" t="s">
        <v>19344</v>
      </c>
      <c r="Z8180" s="1" t="s">
        <v>39157</v>
      </c>
      <c r="AA8180" t="s">
        <v>39158</v>
      </c>
      <c r="AB8180">
        <v>-172280</v>
      </c>
      <c r="AC8180" t="s">
        <v>38</v>
      </c>
      <c r="AD8180">
        <v>99352</v>
      </c>
    </row>
    <row r="8181" spans="1:30" ht="405" x14ac:dyDescent="0.25">
      <c r="A8181">
        <f t="shared" ca="1" si="127"/>
        <v>1214</v>
      </c>
      <c r="B8181" t="s">
        <v>773</v>
      </c>
      <c r="C8181" t="s">
        <v>80</v>
      </c>
      <c r="G8181">
        <v>0</v>
      </c>
      <c r="O8181" t="s">
        <v>33</v>
      </c>
      <c r="X8181" t="s">
        <v>34</v>
      </c>
      <c r="Y8181" t="s">
        <v>5772</v>
      </c>
      <c r="Z8181" s="1" t="s">
        <v>5773</v>
      </c>
      <c r="AA8181" t="s">
        <v>5774</v>
      </c>
      <c r="AB8181" t="s">
        <v>5775</v>
      </c>
      <c r="AC8181" t="s">
        <v>38</v>
      </c>
      <c r="AD8181">
        <v>99208</v>
      </c>
    </row>
    <row r="8182" spans="1:30" ht="409.5" x14ac:dyDescent="0.25">
      <c r="A8182">
        <f t="shared" ca="1" si="127"/>
        <v>14292</v>
      </c>
      <c r="B8182" t="s">
        <v>44</v>
      </c>
      <c r="C8182" t="s">
        <v>45</v>
      </c>
      <c r="F8182" t="s">
        <v>3098</v>
      </c>
      <c r="G8182">
        <v>0</v>
      </c>
      <c r="O8182" t="s">
        <v>33</v>
      </c>
      <c r="X8182" t="s">
        <v>34</v>
      </c>
      <c r="Y8182" t="s">
        <v>3099</v>
      </c>
      <c r="Z8182" s="1" t="s">
        <v>9601</v>
      </c>
      <c r="AA8182" t="s">
        <v>9602</v>
      </c>
      <c r="AB8182" t="s">
        <v>9603</v>
      </c>
      <c r="AC8182" t="s">
        <v>38</v>
      </c>
      <c r="AD8182">
        <v>98052</v>
      </c>
    </row>
    <row r="8183" spans="1:30" x14ac:dyDescent="0.25">
      <c r="A8183">
        <f t="shared" ca="1" si="127"/>
        <v>7</v>
      </c>
      <c r="B8183" t="s">
        <v>178</v>
      </c>
      <c r="C8183" t="s">
        <v>179</v>
      </c>
      <c r="F8183" t="s">
        <v>25031</v>
      </c>
      <c r="G8183">
        <v>0</v>
      </c>
      <c r="O8183" t="s">
        <v>63</v>
      </c>
      <c r="X8183" t="s">
        <v>34</v>
      </c>
      <c r="Y8183" t="s">
        <v>25032</v>
      </c>
      <c r="Z8183" t="s">
        <v>25033</v>
      </c>
      <c r="AA8183" t="s">
        <v>25034</v>
      </c>
      <c r="AB8183" t="s">
        <v>25035</v>
      </c>
      <c r="AC8183" t="s">
        <v>38</v>
      </c>
      <c r="AD8183">
        <v>99336</v>
      </c>
    </row>
    <row r="8184" spans="1:30" x14ac:dyDescent="0.25">
      <c r="A8184">
        <f t="shared" ca="1" si="127"/>
        <v>6619</v>
      </c>
      <c r="B8184" t="s">
        <v>2046</v>
      </c>
      <c r="C8184" t="s">
        <v>80</v>
      </c>
      <c r="F8184" t="s">
        <v>8618</v>
      </c>
      <c r="O8184" t="s">
        <v>33</v>
      </c>
      <c r="Y8184" t="s">
        <v>14530</v>
      </c>
      <c r="Z8184" t="s">
        <v>14664</v>
      </c>
      <c r="AA8184" t="s">
        <v>14665</v>
      </c>
      <c r="AB8184">
        <v>-171228</v>
      </c>
      <c r="AC8184" t="s">
        <v>38</v>
      </c>
      <c r="AD8184">
        <v>98626</v>
      </c>
    </row>
    <row r="8185" spans="1:30" ht="409.5" x14ac:dyDescent="0.25">
      <c r="A8185">
        <f t="shared" ca="1" si="127"/>
        <v>10995</v>
      </c>
      <c r="B8185" t="s">
        <v>2046</v>
      </c>
      <c r="C8185" t="s">
        <v>80</v>
      </c>
      <c r="F8185" t="s">
        <v>2047</v>
      </c>
      <c r="O8185" t="s">
        <v>33</v>
      </c>
      <c r="Y8185" t="s">
        <v>2048</v>
      </c>
      <c r="Z8185" s="1" t="s">
        <v>12027</v>
      </c>
      <c r="AA8185" t="s">
        <v>12028</v>
      </c>
      <c r="AB8185">
        <v>-171731</v>
      </c>
      <c r="AC8185" t="s">
        <v>38</v>
      </c>
      <c r="AD8185">
        <v>98225</v>
      </c>
    </row>
    <row r="8186" spans="1:30" x14ac:dyDescent="0.25">
      <c r="A8186">
        <f t="shared" ca="1" si="127"/>
        <v>4388</v>
      </c>
      <c r="B8186" t="s">
        <v>73</v>
      </c>
      <c r="C8186" t="s">
        <v>74</v>
      </c>
      <c r="F8186" t="s">
        <v>1569</v>
      </c>
      <c r="H8186" t="s">
        <v>617</v>
      </c>
      <c r="I8186" t="s">
        <v>60</v>
      </c>
      <c r="L8186">
        <v>59.2</v>
      </c>
      <c r="O8186" t="s">
        <v>33</v>
      </c>
      <c r="X8186" t="s">
        <v>34</v>
      </c>
      <c r="Y8186" t="s">
        <v>25119</v>
      </c>
      <c r="Z8186" t="s">
        <v>25120</v>
      </c>
      <c r="AA8186" t="s">
        <v>25121</v>
      </c>
      <c r="AB8186">
        <v>-171163</v>
      </c>
      <c r="AC8186" t="s">
        <v>38</v>
      </c>
      <c r="AD8186">
        <v>98501</v>
      </c>
    </row>
    <row r="8187" spans="1:30" ht="409.5" x14ac:dyDescent="0.25">
      <c r="A8187">
        <f t="shared" ca="1" si="127"/>
        <v>1586</v>
      </c>
      <c r="B8187" t="s">
        <v>230</v>
      </c>
      <c r="C8187" t="s">
        <v>45</v>
      </c>
      <c r="O8187" t="s">
        <v>33</v>
      </c>
      <c r="W8187">
        <v>15</v>
      </c>
      <c r="X8187" t="s">
        <v>34</v>
      </c>
      <c r="Y8187" t="s">
        <v>22317</v>
      </c>
      <c r="Z8187" s="1" t="s">
        <v>23470</v>
      </c>
      <c r="AA8187" t="s">
        <v>22580</v>
      </c>
      <c r="AB8187">
        <v>-180790</v>
      </c>
    </row>
    <row r="8188" spans="1:30" x14ac:dyDescent="0.25">
      <c r="A8188">
        <f t="shared" ca="1" si="127"/>
        <v>15919</v>
      </c>
      <c r="B8188" t="s">
        <v>3712</v>
      </c>
      <c r="C8188" t="s">
        <v>16820</v>
      </c>
      <c r="F8188" t="s">
        <v>3611</v>
      </c>
      <c r="G8188">
        <v>0</v>
      </c>
      <c r="O8188" t="s">
        <v>33</v>
      </c>
      <c r="Y8188" t="s">
        <v>19511</v>
      </c>
      <c r="Z8188" t="s">
        <v>19512</v>
      </c>
      <c r="AA8188" t="s">
        <v>19513</v>
      </c>
      <c r="AB8188" t="s">
        <v>19514</v>
      </c>
      <c r="AC8188" t="s">
        <v>38</v>
      </c>
      <c r="AD8188">
        <v>98926</v>
      </c>
    </row>
    <row r="8189" spans="1:30" ht="409.5" x14ac:dyDescent="0.25">
      <c r="A8189">
        <f t="shared" ca="1" si="127"/>
        <v>13620</v>
      </c>
      <c r="B8189" t="s">
        <v>489</v>
      </c>
      <c r="C8189" t="s">
        <v>45</v>
      </c>
      <c r="F8189" t="s">
        <v>20250</v>
      </c>
      <c r="O8189" t="s">
        <v>33</v>
      </c>
      <c r="X8189" t="s">
        <v>34</v>
      </c>
      <c r="Y8189" t="s">
        <v>22656</v>
      </c>
      <c r="Z8189" s="1" t="s">
        <v>22879</v>
      </c>
      <c r="AA8189" t="s">
        <v>22580</v>
      </c>
      <c r="AB8189">
        <v>-161700</v>
      </c>
      <c r="AC8189" t="s">
        <v>102</v>
      </c>
      <c r="AD8189">
        <v>97302</v>
      </c>
    </row>
    <row r="8190" spans="1:30" ht="409.5" x14ac:dyDescent="0.25">
      <c r="A8190">
        <f t="shared" ca="1" si="127"/>
        <v>9219</v>
      </c>
      <c r="B8190" t="s">
        <v>334</v>
      </c>
      <c r="C8190" t="s">
        <v>45</v>
      </c>
      <c r="F8190" t="s">
        <v>378</v>
      </c>
      <c r="O8190" t="s">
        <v>33</v>
      </c>
      <c r="W8190">
        <v>15</v>
      </c>
      <c r="X8190" t="s">
        <v>34</v>
      </c>
      <c r="Y8190" t="s">
        <v>16785</v>
      </c>
      <c r="Z8190" s="1" t="s">
        <v>28918</v>
      </c>
      <c r="AA8190" t="s">
        <v>28919</v>
      </c>
      <c r="AB8190">
        <v>-181126</v>
      </c>
      <c r="AC8190" t="s">
        <v>135</v>
      </c>
      <c r="AD8190">
        <v>55402</v>
      </c>
    </row>
    <row r="8191" spans="1:30" ht="330" x14ac:dyDescent="0.25">
      <c r="A8191">
        <f t="shared" ca="1" si="127"/>
        <v>15192</v>
      </c>
      <c r="B8191" t="s">
        <v>178</v>
      </c>
      <c r="C8191" t="s">
        <v>179</v>
      </c>
      <c r="F8191" t="s">
        <v>3616</v>
      </c>
      <c r="O8191" t="s">
        <v>33</v>
      </c>
      <c r="X8191" t="s">
        <v>34</v>
      </c>
      <c r="Z8191" s="1" t="s">
        <v>37069</v>
      </c>
      <c r="AA8191" t="s">
        <v>37070</v>
      </c>
      <c r="AB8191">
        <v>-171690</v>
      </c>
      <c r="AC8191" t="s">
        <v>3619</v>
      </c>
      <c r="AD8191">
        <v>60602</v>
      </c>
    </row>
    <row r="8192" spans="1:30" x14ac:dyDescent="0.25">
      <c r="A8192">
        <f t="shared" ca="1" si="127"/>
        <v>8910</v>
      </c>
      <c r="B8192" t="s">
        <v>2046</v>
      </c>
      <c r="C8192" t="s">
        <v>80</v>
      </c>
      <c r="F8192" t="s">
        <v>1418</v>
      </c>
      <c r="G8192">
        <v>0</v>
      </c>
      <c r="O8192" t="s">
        <v>33</v>
      </c>
      <c r="Y8192" t="s">
        <v>5784</v>
      </c>
      <c r="Z8192" t="s">
        <v>8261</v>
      </c>
      <c r="AA8192" t="s">
        <v>8262</v>
      </c>
      <c r="AB8192" t="s">
        <v>8263</v>
      </c>
      <c r="AC8192" t="s">
        <v>38</v>
      </c>
      <c r="AD8192">
        <v>98504</v>
      </c>
    </row>
    <row r="8193" spans="1:30" ht="285" x14ac:dyDescent="0.25">
      <c r="A8193">
        <f t="shared" ca="1" si="127"/>
        <v>16300</v>
      </c>
      <c r="B8193" t="s">
        <v>230</v>
      </c>
      <c r="C8193" t="s">
        <v>45</v>
      </c>
      <c r="O8193" t="s">
        <v>33</v>
      </c>
      <c r="X8193" t="s">
        <v>34</v>
      </c>
      <c r="Y8193" t="s">
        <v>22978</v>
      </c>
      <c r="Z8193" s="1" t="s">
        <v>23335</v>
      </c>
      <c r="AA8193" t="s">
        <v>22580</v>
      </c>
      <c r="AB8193">
        <v>-172466</v>
      </c>
    </row>
    <row r="8194" spans="1:30" x14ac:dyDescent="0.25">
      <c r="A8194">
        <f t="shared" ref="A8194:A8257" ca="1" si="128">RANDBETWEEN(1,20000)</f>
        <v>17682</v>
      </c>
      <c r="B8194" t="s">
        <v>178</v>
      </c>
      <c r="C8194" t="s">
        <v>179</v>
      </c>
      <c r="F8194" t="s">
        <v>20440</v>
      </c>
      <c r="O8194" t="s">
        <v>33</v>
      </c>
      <c r="W8194">
        <v>15</v>
      </c>
      <c r="X8194" t="s">
        <v>34</v>
      </c>
      <c r="Y8194" t="s">
        <v>17512</v>
      </c>
      <c r="Z8194" t="s">
        <v>37847</v>
      </c>
      <c r="AA8194" t="s">
        <v>37848</v>
      </c>
      <c r="AB8194">
        <v>-180693</v>
      </c>
    </row>
    <row r="8195" spans="1:30" x14ac:dyDescent="0.25">
      <c r="A8195">
        <f t="shared" ca="1" si="128"/>
        <v>13378</v>
      </c>
      <c r="B8195" t="s">
        <v>334</v>
      </c>
      <c r="C8195" t="s">
        <v>45</v>
      </c>
      <c r="F8195" t="s">
        <v>37125</v>
      </c>
      <c r="O8195" t="s">
        <v>33</v>
      </c>
      <c r="X8195" t="s">
        <v>34</v>
      </c>
      <c r="Y8195" t="s">
        <v>37126</v>
      </c>
      <c r="Z8195" t="s">
        <v>43095</v>
      </c>
      <c r="AA8195" t="s">
        <v>43096</v>
      </c>
      <c r="AB8195">
        <v>-172963</v>
      </c>
      <c r="AC8195" t="s">
        <v>38</v>
      </c>
      <c r="AD8195">
        <v>98503</v>
      </c>
    </row>
    <row r="8196" spans="1:30" x14ac:dyDescent="0.25">
      <c r="A8196">
        <f t="shared" ca="1" si="128"/>
        <v>17792</v>
      </c>
      <c r="B8196" t="s">
        <v>73</v>
      </c>
      <c r="C8196" t="s">
        <v>74</v>
      </c>
      <c r="O8196" t="s">
        <v>33</v>
      </c>
      <c r="W8196">
        <v>15</v>
      </c>
      <c r="X8196" t="s">
        <v>34</v>
      </c>
      <c r="Y8196" t="s">
        <v>41392</v>
      </c>
      <c r="Z8196" t="s">
        <v>41393</v>
      </c>
      <c r="AA8196" t="s">
        <v>41390</v>
      </c>
      <c r="AB8196">
        <v>-181639</v>
      </c>
      <c r="AC8196" t="s">
        <v>38</v>
      </c>
      <c r="AD8196">
        <v>98006</v>
      </c>
    </row>
    <row r="8197" spans="1:30" x14ac:dyDescent="0.25">
      <c r="A8197">
        <f t="shared" ca="1" si="128"/>
        <v>10619</v>
      </c>
      <c r="B8197" t="s">
        <v>739</v>
      </c>
      <c r="C8197" t="s">
        <v>686</v>
      </c>
      <c r="F8197" t="s">
        <v>4947</v>
      </c>
      <c r="G8197">
        <v>0</v>
      </c>
      <c r="O8197" t="s">
        <v>33</v>
      </c>
      <c r="Y8197" t="s">
        <v>4981</v>
      </c>
      <c r="Z8197" t="s">
        <v>30398</v>
      </c>
      <c r="AA8197" t="s">
        <v>30391</v>
      </c>
      <c r="AB8197" t="s">
        <v>30399</v>
      </c>
      <c r="AC8197" t="s">
        <v>38</v>
      </c>
      <c r="AD8197">
        <v>98032</v>
      </c>
    </row>
    <row r="8198" spans="1:30" ht="180" x14ac:dyDescent="0.25">
      <c r="A8198">
        <f t="shared" ca="1" si="128"/>
        <v>7977</v>
      </c>
      <c r="B8198" t="s">
        <v>334</v>
      </c>
      <c r="C8198" t="s">
        <v>45</v>
      </c>
      <c r="F8198" t="s">
        <v>3772</v>
      </c>
      <c r="O8198" t="s">
        <v>33</v>
      </c>
      <c r="W8198">
        <v>15</v>
      </c>
      <c r="X8198" t="s">
        <v>34</v>
      </c>
      <c r="Y8198" t="s">
        <v>3773</v>
      </c>
      <c r="Z8198" s="1" t="s">
        <v>37798</v>
      </c>
      <c r="AA8198" t="s">
        <v>37799</v>
      </c>
      <c r="AB8198">
        <v>-180094</v>
      </c>
      <c r="AC8198" t="s">
        <v>38</v>
      </c>
      <c r="AD8198">
        <v>98402</v>
      </c>
    </row>
    <row r="8199" spans="1:30" ht="409.5" x14ac:dyDescent="0.25">
      <c r="A8199">
        <f t="shared" ca="1" si="128"/>
        <v>6021</v>
      </c>
      <c r="B8199" t="s">
        <v>2046</v>
      </c>
      <c r="C8199" t="s">
        <v>80</v>
      </c>
      <c r="F8199" t="s">
        <v>6116</v>
      </c>
      <c r="G8199">
        <v>0</v>
      </c>
      <c r="O8199" t="s">
        <v>33</v>
      </c>
      <c r="Y8199" t="s">
        <v>6117</v>
      </c>
      <c r="Z8199" s="1" t="s">
        <v>12659</v>
      </c>
      <c r="AA8199" t="s">
        <v>12660</v>
      </c>
      <c r="AB8199" t="s">
        <v>12661</v>
      </c>
      <c r="AC8199" t="s">
        <v>38</v>
      </c>
      <c r="AD8199">
        <v>98115</v>
      </c>
    </row>
    <row r="8200" spans="1:30" ht="409.5" x14ac:dyDescent="0.25">
      <c r="A8200">
        <f t="shared" ca="1" si="128"/>
        <v>8544</v>
      </c>
      <c r="B8200" t="s">
        <v>489</v>
      </c>
      <c r="C8200" t="s">
        <v>45</v>
      </c>
      <c r="F8200" t="s">
        <v>1838</v>
      </c>
      <c r="O8200" t="s">
        <v>33</v>
      </c>
      <c r="W8200">
        <v>30</v>
      </c>
      <c r="X8200" t="s">
        <v>34</v>
      </c>
      <c r="Y8200" t="s">
        <v>25681</v>
      </c>
      <c r="Z8200" s="1" t="s">
        <v>25682</v>
      </c>
      <c r="AA8200" t="s">
        <v>25683</v>
      </c>
      <c r="AB8200">
        <v>-180993</v>
      </c>
      <c r="AC8200" t="s">
        <v>38</v>
      </c>
      <c r="AD8200">
        <v>98034</v>
      </c>
    </row>
    <row r="8201" spans="1:30" x14ac:dyDescent="0.25">
      <c r="A8201">
        <f t="shared" ca="1" si="128"/>
        <v>9346</v>
      </c>
      <c r="B8201" t="s">
        <v>739</v>
      </c>
      <c r="C8201" t="s">
        <v>686</v>
      </c>
      <c r="F8201" t="s">
        <v>5901</v>
      </c>
      <c r="G8201">
        <v>0</v>
      </c>
      <c r="O8201" t="s">
        <v>33</v>
      </c>
      <c r="Y8201" t="s">
        <v>29596</v>
      </c>
      <c r="Z8201" t="s">
        <v>29597</v>
      </c>
      <c r="AA8201" t="s">
        <v>29589</v>
      </c>
      <c r="AB8201" t="s">
        <v>29598</v>
      </c>
      <c r="AC8201" t="s">
        <v>38</v>
      </c>
      <c r="AD8201">
        <v>98504</v>
      </c>
    </row>
    <row r="8202" spans="1:30" ht="409.5" x14ac:dyDescent="0.25">
      <c r="A8202">
        <f t="shared" ca="1" si="128"/>
        <v>4700</v>
      </c>
      <c r="B8202" t="s">
        <v>2046</v>
      </c>
      <c r="C8202" t="s">
        <v>80</v>
      </c>
      <c r="F8202" t="s">
        <v>413</v>
      </c>
      <c r="O8202" t="s">
        <v>33</v>
      </c>
      <c r="Y8202" t="s">
        <v>10236</v>
      </c>
      <c r="Z8202" s="1" t="s">
        <v>12054</v>
      </c>
      <c r="AA8202" t="s">
        <v>12053</v>
      </c>
      <c r="AB8202">
        <v>-180296</v>
      </c>
      <c r="AC8202" t="s">
        <v>38</v>
      </c>
      <c r="AD8202">
        <v>98004</v>
      </c>
    </row>
    <row r="8203" spans="1:30" ht="409.5" x14ac:dyDescent="0.25">
      <c r="A8203">
        <f t="shared" ca="1" si="128"/>
        <v>8876</v>
      </c>
      <c r="B8203" t="s">
        <v>2046</v>
      </c>
      <c r="C8203" t="s">
        <v>80</v>
      </c>
      <c r="F8203" t="s">
        <v>658</v>
      </c>
      <c r="O8203" t="s">
        <v>33</v>
      </c>
      <c r="Y8203" t="s">
        <v>10434</v>
      </c>
      <c r="Z8203" s="1" t="s">
        <v>10435</v>
      </c>
      <c r="AA8203" t="s">
        <v>10436</v>
      </c>
      <c r="AB8203">
        <v>-173313</v>
      </c>
      <c r="AC8203" t="s">
        <v>102</v>
      </c>
      <c r="AD8203">
        <v>97205</v>
      </c>
    </row>
    <row r="8204" spans="1:30" x14ac:dyDescent="0.25">
      <c r="A8204">
        <f t="shared" ca="1" si="128"/>
        <v>5971</v>
      </c>
      <c r="B8204" t="s">
        <v>773</v>
      </c>
      <c r="C8204" t="s">
        <v>80</v>
      </c>
      <c r="F8204" t="s">
        <v>1418</v>
      </c>
      <c r="G8204">
        <v>0</v>
      </c>
      <c r="O8204" t="s">
        <v>33</v>
      </c>
      <c r="X8204" t="s">
        <v>34</v>
      </c>
      <c r="Y8204" t="s">
        <v>5784</v>
      </c>
      <c r="Z8204" t="s">
        <v>5932</v>
      </c>
      <c r="AA8204" t="s">
        <v>5933</v>
      </c>
      <c r="AB8204" t="s">
        <v>5934</v>
      </c>
      <c r="AC8204" t="s">
        <v>38</v>
      </c>
      <c r="AD8204">
        <v>98504</v>
      </c>
    </row>
    <row r="8205" spans="1:30" ht="409.5" x14ac:dyDescent="0.25">
      <c r="A8205">
        <f t="shared" ca="1" si="128"/>
        <v>897</v>
      </c>
      <c r="B8205" t="s">
        <v>276</v>
      </c>
      <c r="C8205" t="s">
        <v>45</v>
      </c>
      <c r="F8205" t="s">
        <v>1093</v>
      </c>
      <c r="G8205">
        <v>0</v>
      </c>
      <c r="O8205" t="s">
        <v>33</v>
      </c>
      <c r="X8205" t="s">
        <v>34</v>
      </c>
      <c r="Y8205" t="s">
        <v>3786</v>
      </c>
      <c r="Z8205" s="1" t="s">
        <v>3787</v>
      </c>
      <c r="AA8205" t="s">
        <v>3780</v>
      </c>
      <c r="AB8205" t="s">
        <v>3788</v>
      </c>
      <c r="AC8205" t="s">
        <v>38</v>
      </c>
      <c r="AD8205">
        <v>98225</v>
      </c>
    </row>
    <row r="8206" spans="1:30" ht="330" x14ac:dyDescent="0.25">
      <c r="A8206">
        <f t="shared" ca="1" si="128"/>
        <v>7920</v>
      </c>
      <c r="B8206" t="s">
        <v>2046</v>
      </c>
      <c r="C8206" t="s">
        <v>80</v>
      </c>
      <c r="F8206" t="s">
        <v>6116</v>
      </c>
      <c r="O8206" t="s">
        <v>33</v>
      </c>
      <c r="Y8206" t="s">
        <v>10629</v>
      </c>
      <c r="Z8206" s="1" t="s">
        <v>10806</v>
      </c>
      <c r="AA8206" t="s">
        <v>10807</v>
      </c>
      <c r="AB8206">
        <v>-171093</v>
      </c>
      <c r="AC8206" t="s">
        <v>38</v>
      </c>
      <c r="AD8206">
        <v>98115</v>
      </c>
    </row>
    <row r="8207" spans="1:30" x14ac:dyDescent="0.25">
      <c r="A8207">
        <f t="shared" ca="1" si="128"/>
        <v>14224</v>
      </c>
      <c r="B8207" t="s">
        <v>677</v>
      </c>
      <c r="C8207" t="s">
        <v>80</v>
      </c>
      <c r="F8207" t="s">
        <v>7089</v>
      </c>
      <c r="G8207">
        <v>0</v>
      </c>
      <c r="O8207" t="s">
        <v>33</v>
      </c>
      <c r="Y8207" t="s">
        <v>8678</v>
      </c>
      <c r="Z8207" t="s">
        <v>8679</v>
      </c>
      <c r="AA8207" t="s">
        <v>8680</v>
      </c>
      <c r="AB8207" t="s">
        <v>8681</v>
      </c>
      <c r="AC8207" t="s">
        <v>38</v>
      </c>
      <c r="AD8207">
        <v>99201</v>
      </c>
    </row>
    <row r="8208" spans="1:30" ht="409.5" x14ac:dyDescent="0.25">
      <c r="A8208">
        <f t="shared" ca="1" si="128"/>
        <v>5335</v>
      </c>
      <c r="B8208" t="s">
        <v>79</v>
      </c>
      <c r="C8208" t="s">
        <v>80</v>
      </c>
      <c r="F8208" t="s">
        <v>3047</v>
      </c>
      <c r="O8208" t="s">
        <v>33</v>
      </c>
      <c r="Y8208" t="s">
        <v>7228</v>
      </c>
      <c r="Z8208" s="1" t="s">
        <v>10088</v>
      </c>
      <c r="AA8208" t="s">
        <v>10089</v>
      </c>
      <c r="AB8208">
        <v>-163631</v>
      </c>
      <c r="AC8208" t="s">
        <v>38</v>
      </c>
      <c r="AD8208">
        <v>98516</v>
      </c>
    </row>
    <row r="8209" spans="1:30" ht="409.5" x14ac:dyDescent="0.25">
      <c r="A8209">
        <f t="shared" ca="1" si="128"/>
        <v>14388</v>
      </c>
      <c r="B8209" t="s">
        <v>44</v>
      </c>
      <c r="C8209" t="s">
        <v>45</v>
      </c>
      <c r="G8209">
        <v>0</v>
      </c>
      <c r="O8209" t="s">
        <v>33</v>
      </c>
      <c r="X8209" t="s">
        <v>34</v>
      </c>
      <c r="Y8209" t="s">
        <v>1650</v>
      </c>
      <c r="Z8209" s="1" t="s">
        <v>2226</v>
      </c>
      <c r="AA8209" t="s">
        <v>2227</v>
      </c>
      <c r="AB8209" t="s">
        <v>2228</v>
      </c>
      <c r="AC8209" t="s">
        <v>38</v>
      </c>
      <c r="AD8209">
        <v>99202</v>
      </c>
    </row>
    <row r="8210" spans="1:30" ht="409.5" x14ac:dyDescent="0.25">
      <c r="A8210">
        <f t="shared" ca="1" si="128"/>
        <v>18559</v>
      </c>
      <c r="B8210" t="s">
        <v>2046</v>
      </c>
      <c r="C8210" t="s">
        <v>80</v>
      </c>
      <c r="F8210" t="s">
        <v>6889</v>
      </c>
      <c r="G8210">
        <v>0</v>
      </c>
      <c r="O8210" t="s">
        <v>33</v>
      </c>
      <c r="Y8210" t="s">
        <v>6890</v>
      </c>
      <c r="Z8210" s="1" t="s">
        <v>14833</v>
      </c>
      <c r="AA8210" t="s">
        <v>14834</v>
      </c>
      <c r="AB8210" t="s">
        <v>14835</v>
      </c>
      <c r="AC8210" t="s">
        <v>38</v>
      </c>
      <c r="AD8210">
        <v>98027</v>
      </c>
    </row>
    <row r="8211" spans="1:30" x14ac:dyDescent="0.25">
      <c r="A8211">
        <f t="shared" ca="1" si="128"/>
        <v>538</v>
      </c>
      <c r="B8211" t="s">
        <v>30</v>
      </c>
      <c r="C8211" t="s">
        <v>31</v>
      </c>
      <c r="F8211" t="s">
        <v>908</v>
      </c>
      <c r="O8211" t="s">
        <v>33</v>
      </c>
      <c r="X8211" t="s">
        <v>34</v>
      </c>
      <c r="Y8211" t="s">
        <v>3437</v>
      </c>
      <c r="Z8211" t="s">
        <v>3438</v>
      </c>
      <c r="AA8211" t="s">
        <v>3438</v>
      </c>
      <c r="AB8211">
        <v>-170453</v>
      </c>
      <c r="AC8211" t="s">
        <v>38</v>
      </c>
      <c r="AD8211">
        <v>98104</v>
      </c>
    </row>
    <row r="8212" spans="1:30" x14ac:dyDescent="0.25">
      <c r="A8212">
        <f t="shared" ca="1" si="128"/>
        <v>961</v>
      </c>
      <c r="B8212" t="s">
        <v>685</v>
      </c>
      <c r="C8212" t="s">
        <v>686</v>
      </c>
      <c r="F8212" t="s">
        <v>13016</v>
      </c>
      <c r="G8212">
        <v>0</v>
      </c>
      <c r="O8212" t="s">
        <v>33</v>
      </c>
      <c r="Y8212" t="s">
        <v>30114</v>
      </c>
      <c r="Z8212" t="s">
        <v>35029</v>
      </c>
      <c r="AA8212" t="s">
        <v>35025</v>
      </c>
      <c r="AB8212" t="s">
        <v>35030</v>
      </c>
    </row>
    <row r="8213" spans="1:30" x14ac:dyDescent="0.25">
      <c r="A8213">
        <f t="shared" ca="1" si="128"/>
        <v>2676</v>
      </c>
      <c r="B8213" t="s">
        <v>2046</v>
      </c>
      <c r="C8213" t="s">
        <v>80</v>
      </c>
      <c r="F8213" t="s">
        <v>1418</v>
      </c>
      <c r="G8213">
        <v>0</v>
      </c>
      <c r="O8213" t="s">
        <v>33</v>
      </c>
      <c r="Y8213" t="s">
        <v>1419</v>
      </c>
      <c r="Z8213" t="s">
        <v>32164</v>
      </c>
      <c r="AA8213" t="s">
        <v>32165</v>
      </c>
      <c r="AB8213" t="s">
        <v>32166</v>
      </c>
      <c r="AC8213" t="s">
        <v>38</v>
      </c>
      <c r="AD8213">
        <v>98504</v>
      </c>
    </row>
    <row r="8214" spans="1:30" ht="409.5" x14ac:dyDescent="0.25">
      <c r="A8214">
        <f t="shared" ca="1" si="128"/>
        <v>5689</v>
      </c>
      <c r="B8214" t="s">
        <v>2046</v>
      </c>
      <c r="C8214" t="s">
        <v>80</v>
      </c>
      <c r="F8214" t="s">
        <v>1418</v>
      </c>
      <c r="G8214">
        <v>0</v>
      </c>
      <c r="O8214" t="s">
        <v>33</v>
      </c>
      <c r="Y8214" t="s">
        <v>5784</v>
      </c>
      <c r="Z8214" s="1" t="s">
        <v>32239</v>
      </c>
      <c r="AA8214" t="s">
        <v>32240</v>
      </c>
      <c r="AB8214" t="s">
        <v>32241</v>
      </c>
      <c r="AC8214" t="s">
        <v>38</v>
      </c>
      <c r="AD8214">
        <v>98504</v>
      </c>
    </row>
    <row r="8215" spans="1:30" x14ac:dyDescent="0.25">
      <c r="A8215">
        <f t="shared" ca="1" si="128"/>
        <v>15557</v>
      </c>
      <c r="B8215" t="s">
        <v>276</v>
      </c>
      <c r="C8215" t="s">
        <v>45</v>
      </c>
      <c r="F8215" t="s">
        <v>644</v>
      </c>
      <c r="G8215">
        <v>0</v>
      </c>
      <c r="O8215" t="s">
        <v>33</v>
      </c>
      <c r="X8215" t="s">
        <v>34</v>
      </c>
      <c r="Y8215" t="s">
        <v>18267</v>
      </c>
      <c r="Z8215" t="s">
        <v>18268</v>
      </c>
      <c r="AA8215" t="s">
        <v>18269</v>
      </c>
      <c r="AB8215" t="s">
        <v>18270</v>
      </c>
      <c r="AC8215" t="s">
        <v>38</v>
      </c>
      <c r="AD8215">
        <v>98661</v>
      </c>
    </row>
    <row r="8216" spans="1:30" ht="409.5" x14ac:dyDescent="0.25">
      <c r="A8216">
        <f t="shared" ca="1" si="128"/>
        <v>15286</v>
      </c>
      <c r="B8216" t="s">
        <v>2046</v>
      </c>
      <c r="C8216" t="s">
        <v>80</v>
      </c>
      <c r="F8216" t="s">
        <v>986</v>
      </c>
      <c r="G8216">
        <v>0</v>
      </c>
      <c r="O8216" t="s">
        <v>33</v>
      </c>
      <c r="Y8216" t="s">
        <v>987</v>
      </c>
      <c r="Z8216" s="1" t="s">
        <v>12032</v>
      </c>
      <c r="AA8216" t="s">
        <v>12033</v>
      </c>
      <c r="AB8216" t="s">
        <v>12034</v>
      </c>
      <c r="AC8216" t="s">
        <v>38</v>
      </c>
      <c r="AD8216">
        <v>98116</v>
      </c>
    </row>
    <row r="8217" spans="1:30" x14ac:dyDescent="0.25">
      <c r="A8217">
        <f t="shared" ca="1" si="128"/>
        <v>8558</v>
      </c>
      <c r="B8217" t="s">
        <v>334</v>
      </c>
      <c r="C8217" t="s">
        <v>45</v>
      </c>
      <c r="O8217" t="s">
        <v>63</v>
      </c>
      <c r="V8217" t="s">
        <v>42397</v>
      </c>
      <c r="W8217">
        <v>30</v>
      </c>
      <c r="X8217" t="s">
        <v>34</v>
      </c>
      <c r="Y8217" t="s">
        <v>42398</v>
      </c>
      <c r="Z8217" t="s">
        <v>42399</v>
      </c>
      <c r="AA8217" t="s">
        <v>4763</v>
      </c>
      <c r="AB8217">
        <v>-160461</v>
      </c>
      <c r="AC8217" t="s">
        <v>38</v>
      </c>
      <c r="AD8217">
        <v>98383</v>
      </c>
    </row>
    <row r="8218" spans="1:30" x14ac:dyDescent="0.25">
      <c r="A8218">
        <f t="shared" ca="1" si="128"/>
        <v>1277</v>
      </c>
      <c r="B8218" t="s">
        <v>230</v>
      </c>
      <c r="C8218" t="s">
        <v>45</v>
      </c>
      <c r="O8218" t="s">
        <v>1200</v>
      </c>
      <c r="X8218" t="s">
        <v>34</v>
      </c>
      <c r="Y8218" t="s">
        <v>1943</v>
      </c>
      <c r="Z8218" t="s">
        <v>23101</v>
      </c>
      <c r="AA8218" t="s">
        <v>22580</v>
      </c>
      <c r="AB8218">
        <v>-170236</v>
      </c>
    </row>
    <row r="8219" spans="1:30" ht="409.5" x14ac:dyDescent="0.25">
      <c r="A8219">
        <f t="shared" ca="1" si="128"/>
        <v>9155</v>
      </c>
      <c r="B8219" t="s">
        <v>2101</v>
      </c>
      <c r="C8219" t="s">
        <v>2102</v>
      </c>
      <c r="F8219" t="s">
        <v>1645</v>
      </c>
      <c r="G8219">
        <v>0</v>
      </c>
      <c r="O8219" t="s">
        <v>155</v>
      </c>
      <c r="X8219" t="s">
        <v>34</v>
      </c>
      <c r="Y8219" t="s">
        <v>1650</v>
      </c>
      <c r="Z8219" s="1" t="s">
        <v>17166</v>
      </c>
      <c r="AA8219" t="s">
        <v>17167</v>
      </c>
      <c r="AB8219" t="s">
        <v>17168</v>
      </c>
      <c r="AC8219" t="s">
        <v>38</v>
      </c>
      <c r="AD8219">
        <v>99202</v>
      </c>
    </row>
    <row r="8220" spans="1:30" ht="409.5" x14ac:dyDescent="0.25">
      <c r="A8220">
        <f t="shared" ca="1" si="128"/>
        <v>4759</v>
      </c>
      <c r="B8220" t="s">
        <v>178</v>
      </c>
      <c r="F8220" t="s">
        <v>180</v>
      </c>
      <c r="G8220">
        <v>0</v>
      </c>
      <c r="O8220" t="s">
        <v>33</v>
      </c>
      <c r="X8220" t="s">
        <v>34</v>
      </c>
      <c r="Y8220" t="s">
        <v>181</v>
      </c>
      <c r="Z8220" s="1" t="s">
        <v>22554</v>
      </c>
      <c r="AA8220" t="s">
        <v>22555</v>
      </c>
      <c r="AB8220" t="s">
        <v>22556</v>
      </c>
      <c r="AC8220" t="s">
        <v>38</v>
      </c>
      <c r="AD8220">
        <v>98922</v>
      </c>
    </row>
    <row r="8221" spans="1:30" x14ac:dyDescent="0.25">
      <c r="A8221">
        <f t="shared" ca="1" si="128"/>
        <v>14247</v>
      </c>
      <c r="B8221" t="s">
        <v>30</v>
      </c>
      <c r="C8221" t="s">
        <v>31</v>
      </c>
      <c r="F8221" t="s">
        <v>382</v>
      </c>
      <c r="G8221">
        <v>0</v>
      </c>
      <c r="O8221" t="s">
        <v>33</v>
      </c>
      <c r="X8221" t="s">
        <v>34</v>
      </c>
      <c r="Y8221" t="s">
        <v>383</v>
      </c>
      <c r="Z8221" t="s">
        <v>384</v>
      </c>
      <c r="AA8221" t="s">
        <v>385</v>
      </c>
      <c r="AB8221" t="s">
        <v>386</v>
      </c>
      <c r="AC8221" t="s">
        <v>38</v>
      </c>
      <c r="AD8221">
        <v>98328</v>
      </c>
    </row>
    <row r="8222" spans="1:30" x14ac:dyDescent="0.25">
      <c r="A8222">
        <f t="shared" ca="1" si="128"/>
        <v>1575</v>
      </c>
      <c r="B8222" t="s">
        <v>334</v>
      </c>
      <c r="C8222" t="s">
        <v>45</v>
      </c>
      <c r="F8222" t="s">
        <v>3399</v>
      </c>
      <c r="G8222">
        <v>0</v>
      </c>
      <c r="O8222" t="s">
        <v>33</v>
      </c>
      <c r="Y8222" t="s">
        <v>3400</v>
      </c>
      <c r="Z8222" t="s">
        <v>33237</v>
      </c>
      <c r="AA8222" t="s">
        <v>33238</v>
      </c>
      <c r="AB8222" t="s">
        <v>33239</v>
      </c>
      <c r="AC8222" t="s">
        <v>38</v>
      </c>
      <c r="AD8222">
        <v>98812</v>
      </c>
    </row>
    <row r="8223" spans="1:30" ht="315" x14ac:dyDescent="0.25">
      <c r="A8223">
        <f t="shared" ca="1" si="128"/>
        <v>2425</v>
      </c>
      <c r="B8223" t="s">
        <v>68</v>
      </c>
      <c r="C8223" t="s">
        <v>45</v>
      </c>
      <c r="F8223" t="s">
        <v>20250</v>
      </c>
      <c r="O8223" t="s">
        <v>33</v>
      </c>
      <c r="X8223" t="s">
        <v>34</v>
      </c>
      <c r="Y8223" t="s">
        <v>22659</v>
      </c>
      <c r="Z8223" s="1" t="s">
        <v>22906</v>
      </c>
      <c r="AA8223" t="s">
        <v>22580</v>
      </c>
      <c r="AB8223">
        <v>-162060</v>
      </c>
    </row>
    <row r="8224" spans="1:30" x14ac:dyDescent="0.25">
      <c r="A8224">
        <f t="shared" ca="1" si="128"/>
        <v>16218</v>
      </c>
      <c r="B8224" t="s">
        <v>334</v>
      </c>
      <c r="C8224" t="s">
        <v>45</v>
      </c>
      <c r="F8224" t="s">
        <v>1589</v>
      </c>
      <c r="G8224">
        <v>7</v>
      </c>
      <c r="H8224" t="s">
        <v>60</v>
      </c>
      <c r="L8224">
        <v>12.25</v>
      </c>
      <c r="O8224" t="s">
        <v>33</v>
      </c>
      <c r="V8224" t="s">
        <v>20048</v>
      </c>
      <c r="W8224">
        <v>15</v>
      </c>
      <c r="X8224" t="s">
        <v>34</v>
      </c>
      <c r="Y8224" t="s">
        <v>20007</v>
      </c>
      <c r="Z8224" t="s">
        <v>20049</v>
      </c>
      <c r="AA8224" t="s">
        <v>20050</v>
      </c>
      <c r="AB8224" t="s">
        <v>20051</v>
      </c>
      <c r="AC8224" t="s">
        <v>38</v>
      </c>
      <c r="AD8224">
        <v>98516</v>
      </c>
    </row>
    <row r="8225" spans="1:30" ht="409.5" x14ac:dyDescent="0.25">
      <c r="A8225">
        <f t="shared" ca="1" si="128"/>
        <v>7095</v>
      </c>
      <c r="B8225" t="s">
        <v>107</v>
      </c>
      <c r="C8225" t="s">
        <v>108</v>
      </c>
      <c r="F8225" t="s">
        <v>38254</v>
      </c>
      <c r="G8225">
        <v>0</v>
      </c>
      <c r="O8225" t="s">
        <v>33</v>
      </c>
      <c r="X8225" t="s">
        <v>34</v>
      </c>
      <c r="Y8225" t="s">
        <v>38255</v>
      </c>
      <c r="Z8225" s="1" t="s">
        <v>38256</v>
      </c>
      <c r="AA8225" t="s">
        <v>38257</v>
      </c>
      <c r="AB8225" t="s">
        <v>38258</v>
      </c>
      <c r="AC8225" t="s">
        <v>38</v>
      </c>
      <c r="AD8225">
        <v>99201</v>
      </c>
    </row>
    <row r="8226" spans="1:30" x14ac:dyDescent="0.25">
      <c r="A8226">
        <f t="shared" ca="1" si="128"/>
        <v>11536</v>
      </c>
      <c r="B8226" t="s">
        <v>124</v>
      </c>
      <c r="C8226" t="s">
        <v>45</v>
      </c>
      <c r="F8226" t="s">
        <v>18176</v>
      </c>
      <c r="O8226" t="s">
        <v>33</v>
      </c>
      <c r="Y8226" t="s">
        <v>18177</v>
      </c>
      <c r="Z8226" t="s">
        <v>18178</v>
      </c>
      <c r="AA8226" t="s">
        <v>18179</v>
      </c>
      <c r="AB8226">
        <v>-162394</v>
      </c>
      <c r="AC8226" t="s">
        <v>2243</v>
      </c>
      <c r="AD8226">
        <v>85007</v>
      </c>
    </row>
    <row r="8227" spans="1:30" x14ac:dyDescent="0.25">
      <c r="A8227">
        <f t="shared" ca="1" si="128"/>
        <v>5519</v>
      </c>
      <c r="B8227" t="s">
        <v>178</v>
      </c>
      <c r="C8227" t="s">
        <v>179</v>
      </c>
      <c r="F8227" t="s">
        <v>41247</v>
      </c>
      <c r="O8227" t="s">
        <v>33</v>
      </c>
      <c r="X8227" t="s">
        <v>34</v>
      </c>
      <c r="Y8227" t="s">
        <v>41248</v>
      </c>
      <c r="Z8227" t="s">
        <v>41249</v>
      </c>
      <c r="AA8227" t="s">
        <v>41250</v>
      </c>
      <c r="AB8227">
        <v>-170172</v>
      </c>
      <c r="AC8227" t="s">
        <v>38</v>
      </c>
      <c r="AD8227">
        <v>99336</v>
      </c>
    </row>
    <row r="8228" spans="1:30" x14ac:dyDescent="0.25">
      <c r="A8228">
        <f t="shared" ca="1" si="128"/>
        <v>11828</v>
      </c>
      <c r="B8228" t="s">
        <v>96</v>
      </c>
      <c r="C8228" t="s">
        <v>97</v>
      </c>
      <c r="O8228" t="s">
        <v>33</v>
      </c>
      <c r="W8228">
        <v>15</v>
      </c>
      <c r="X8228" t="s">
        <v>34</v>
      </c>
      <c r="Y8228" t="s">
        <v>37432</v>
      </c>
      <c r="Z8228" t="s">
        <v>37433</v>
      </c>
      <c r="AA8228" t="s">
        <v>37420</v>
      </c>
      <c r="AB8228">
        <v>-180231</v>
      </c>
    </row>
    <row r="8229" spans="1:30" ht="409.5" x14ac:dyDescent="0.25">
      <c r="A8229">
        <f t="shared" ca="1" si="128"/>
        <v>18883</v>
      </c>
      <c r="B8229" t="s">
        <v>73</v>
      </c>
      <c r="C8229" t="s">
        <v>74</v>
      </c>
      <c r="F8229" s="1" t="s">
        <v>459</v>
      </c>
      <c r="O8229" t="s">
        <v>33</v>
      </c>
      <c r="W8229">
        <v>30</v>
      </c>
      <c r="X8229" t="s">
        <v>34</v>
      </c>
      <c r="Y8229" t="s">
        <v>10082</v>
      </c>
      <c r="Z8229" s="1" t="s">
        <v>31606</v>
      </c>
      <c r="AA8229" t="s">
        <v>31607</v>
      </c>
      <c r="AB8229">
        <v>-161566</v>
      </c>
      <c r="AC8229" t="s">
        <v>38</v>
      </c>
      <c r="AD8229">
        <v>98119</v>
      </c>
    </row>
    <row r="8230" spans="1:30" x14ac:dyDescent="0.25">
      <c r="A8230">
        <f t="shared" ca="1" si="128"/>
        <v>18461</v>
      </c>
      <c r="B8230" t="s">
        <v>2046</v>
      </c>
      <c r="C8230" t="s">
        <v>80</v>
      </c>
      <c r="F8230" t="s">
        <v>11663</v>
      </c>
      <c r="O8230" t="s">
        <v>33</v>
      </c>
      <c r="Y8230" t="s">
        <v>11664</v>
      </c>
      <c r="Z8230" t="s">
        <v>12986</v>
      </c>
      <c r="AA8230" t="s">
        <v>12987</v>
      </c>
      <c r="AB8230">
        <v>-171767</v>
      </c>
      <c r="AC8230" t="s">
        <v>38</v>
      </c>
      <c r="AD8230">
        <v>99402</v>
      </c>
    </row>
    <row r="8231" spans="1:30" x14ac:dyDescent="0.25">
      <c r="A8231">
        <f t="shared" ca="1" si="128"/>
        <v>12362</v>
      </c>
      <c r="B8231" t="s">
        <v>2046</v>
      </c>
      <c r="C8231" t="s">
        <v>80</v>
      </c>
      <c r="F8231" t="s">
        <v>4110</v>
      </c>
      <c r="O8231" t="s">
        <v>33</v>
      </c>
      <c r="Y8231" t="s">
        <v>2137</v>
      </c>
      <c r="Z8231" t="s">
        <v>12950</v>
      </c>
      <c r="AA8231" t="s">
        <v>12951</v>
      </c>
      <c r="AB8231">
        <v>-170694</v>
      </c>
      <c r="AC8231" t="s">
        <v>38</v>
      </c>
      <c r="AD8231">
        <v>98660</v>
      </c>
    </row>
    <row r="8232" spans="1:30" x14ac:dyDescent="0.25">
      <c r="A8232">
        <f t="shared" ca="1" si="128"/>
        <v>6120</v>
      </c>
      <c r="B8232" t="s">
        <v>2046</v>
      </c>
      <c r="C8232" t="s">
        <v>80</v>
      </c>
      <c r="F8232" t="s">
        <v>433</v>
      </c>
      <c r="G8232">
        <v>0</v>
      </c>
      <c r="O8232" t="s">
        <v>33</v>
      </c>
      <c r="Y8232" t="s">
        <v>7878</v>
      </c>
      <c r="Z8232" t="s">
        <v>14165</v>
      </c>
      <c r="AA8232" t="s">
        <v>14166</v>
      </c>
      <c r="AB8232" t="s">
        <v>14167</v>
      </c>
      <c r="AC8232" t="s">
        <v>38</v>
      </c>
      <c r="AD8232">
        <v>98660</v>
      </c>
    </row>
    <row r="8233" spans="1:30" ht="409.5" x14ac:dyDescent="0.25">
      <c r="A8233">
        <f t="shared" ca="1" si="128"/>
        <v>7270</v>
      </c>
      <c r="B8233" t="s">
        <v>2046</v>
      </c>
      <c r="C8233" t="s">
        <v>80</v>
      </c>
      <c r="F8233" t="s">
        <v>1024</v>
      </c>
      <c r="G8233">
        <v>0</v>
      </c>
      <c r="O8233" t="s">
        <v>33</v>
      </c>
      <c r="Y8233" t="s">
        <v>1025</v>
      </c>
      <c r="Z8233" s="1" t="s">
        <v>10671</v>
      </c>
      <c r="AA8233" t="s">
        <v>10672</v>
      </c>
      <c r="AB8233" t="s">
        <v>10673</v>
      </c>
      <c r="AC8233" t="s">
        <v>102</v>
      </c>
      <c r="AD8233">
        <v>97219</v>
      </c>
    </row>
    <row r="8234" spans="1:30" ht="409.5" x14ac:dyDescent="0.25">
      <c r="A8234">
        <f t="shared" ca="1" si="128"/>
        <v>11880</v>
      </c>
      <c r="B8234" t="s">
        <v>489</v>
      </c>
      <c r="C8234" t="s">
        <v>45</v>
      </c>
      <c r="O8234" t="s">
        <v>33</v>
      </c>
      <c r="X8234" t="s">
        <v>34</v>
      </c>
      <c r="Y8234" t="s">
        <v>22851</v>
      </c>
      <c r="Z8234" s="1" t="s">
        <v>23199</v>
      </c>
      <c r="AA8234" t="s">
        <v>22580</v>
      </c>
      <c r="AB8234">
        <v>-171038</v>
      </c>
      <c r="AC8234" t="s">
        <v>102</v>
      </c>
      <c r="AD8234">
        <v>97882</v>
      </c>
    </row>
    <row r="8235" spans="1:30" x14ac:dyDescent="0.25">
      <c r="A8235">
        <f t="shared" ca="1" si="128"/>
        <v>18594</v>
      </c>
      <c r="B8235" t="s">
        <v>2046</v>
      </c>
      <c r="C8235" t="s">
        <v>80</v>
      </c>
      <c r="G8235">
        <v>0</v>
      </c>
      <c r="O8235" t="s">
        <v>33</v>
      </c>
      <c r="Y8235" t="s">
        <v>15869</v>
      </c>
      <c r="Z8235" t="s">
        <v>15870</v>
      </c>
      <c r="AA8235" t="s">
        <v>15871</v>
      </c>
      <c r="AB8235" t="s">
        <v>15872</v>
      </c>
      <c r="AC8235" t="s">
        <v>38</v>
      </c>
      <c r="AD8235">
        <v>98312</v>
      </c>
    </row>
    <row r="8236" spans="1:30" x14ac:dyDescent="0.25">
      <c r="A8236">
        <f t="shared" ca="1" si="128"/>
        <v>9294</v>
      </c>
      <c r="B8236" t="s">
        <v>244</v>
      </c>
      <c r="C8236" t="s">
        <v>245</v>
      </c>
      <c r="O8236" t="s">
        <v>33</v>
      </c>
      <c r="X8236" t="s">
        <v>34</v>
      </c>
      <c r="Y8236" t="s">
        <v>25117</v>
      </c>
      <c r="Z8236" t="s">
        <v>25118</v>
      </c>
      <c r="AA8236" t="s">
        <v>25118</v>
      </c>
      <c r="AB8236">
        <v>-163209</v>
      </c>
      <c r="AC8236" t="s">
        <v>38</v>
      </c>
      <c r="AD8236">
        <v>98295</v>
      </c>
    </row>
    <row r="8237" spans="1:30" x14ac:dyDescent="0.25">
      <c r="A8237">
        <f t="shared" ca="1" si="128"/>
        <v>13393</v>
      </c>
      <c r="B8237" t="s">
        <v>489</v>
      </c>
      <c r="C8237" t="s">
        <v>45</v>
      </c>
      <c r="O8237" t="s">
        <v>63</v>
      </c>
      <c r="X8237" t="s">
        <v>34</v>
      </c>
      <c r="Y8237" t="s">
        <v>43281</v>
      </c>
      <c r="Z8237" t="s">
        <v>43282</v>
      </c>
      <c r="AA8237" t="s">
        <v>43283</v>
      </c>
      <c r="AB8237">
        <v>-172807</v>
      </c>
      <c r="AC8237" t="s">
        <v>102</v>
      </c>
      <c r="AD8237">
        <v>97227</v>
      </c>
    </row>
    <row r="8238" spans="1:30" ht="409.5" x14ac:dyDescent="0.25">
      <c r="A8238">
        <f t="shared" ca="1" si="128"/>
        <v>3202</v>
      </c>
      <c r="B8238" t="s">
        <v>685</v>
      </c>
      <c r="C8238" t="s">
        <v>686</v>
      </c>
      <c r="F8238" t="s">
        <v>35180</v>
      </c>
      <c r="G8238">
        <v>0</v>
      </c>
      <c r="O8238" t="s">
        <v>33</v>
      </c>
      <c r="Y8238" t="s">
        <v>31181</v>
      </c>
      <c r="Z8238" s="1" t="s">
        <v>35181</v>
      </c>
      <c r="AA8238" t="s">
        <v>35182</v>
      </c>
      <c r="AB8238" t="s">
        <v>35183</v>
      </c>
      <c r="AC8238" t="s">
        <v>38</v>
      </c>
      <c r="AD8238">
        <v>98005</v>
      </c>
    </row>
    <row r="8239" spans="1:30" ht="409.5" x14ac:dyDescent="0.25">
      <c r="A8239">
        <f t="shared" ca="1" si="128"/>
        <v>15967</v>
      </c>
      <c r="B8239" t="s">
        <v>2046</v>
      </c>
      <c r="C8239" t="s">
        <v>80</v>
      </c>
      <c r="F8239" t="s">
        <v>10418</v>
      </c>
      <c r="G8239">
        <v>0</v>
      </c>
      <c r="O8239" t="s">
        <v>33</v>
      </c>
      <c r="Y8239" t="s">
        <v>10419</v>
      </c>
      <c r="Z8239" s="1" t="s">
        <v>11926</v>
      </c>
      <c r="AA8239" t="s">
        <v>11927</v>
      </c>
      <c r="AB8239" t="s">
        <v>11928</v>
      </c>
      <c r="AC8239" t="s">
        <v>38</v>
      </c>
      <c r="AD8239">
        <v>98831</v>
      </c>
    </row>
    <row r="8240" spans="1:30" ht="409.5" x14ac:dyDescent="0.25">
      <c r="A8240">
        <f t="shared" ca="1" si="128"/>
        <v>16731</v>
      </c>
      <c r="B8240" t="s">
        <v>344</v>
      </c>
      <c r="C8240" t="s">
        <v>31</v>
      </c>
      <c r="G8240">
        <v>0</v>
      </c>
      <c r="O8240" t="s">
        <v>155</v>
      </c>
      <c r="X8240" t="s">
        <v>34</v>
      </c>
      <c r="Y8240" t="s">
        <v>41212</v>
      </c>
      <c r="Z8240" s="1" t="s">
        <v>41213</v>
      </c>
      <c r="AA8240" t="s">
        <v>41214</v>
      </c>
      <c r="AB8240" t="s">
        <v>41215</v>
      </c>
    </row>
    <row r="8241" spans="1:30" x14ac:dyDescent="0.25">
      <c r="A8241">
        <f t="shared" ca="1" si="128"/>
        <v>7849</v>
      </c>
      <c r="B8241" t="s">
        <v>230</v>
      </c>
      <c r="C8241" t="s">
        <v>45</v>
      </c>
      <c r="O8241" t="s">
        <v>33</v>
      </c>
      <c r="W8241">
        <v>15</v>
      </c>
      <c r="X8241" t="s">
        <v>34</v>
      </c>
      <c r="Y8241" t="s">
        <v>23256</v>
      </c>
      <c r="Z8241" t="s">
        <v>23504</v>
      </c>
      <c r="AA8241" t="s">
        <v>22580</v>
      </c>
      <c r="AB8241">
        <v>-181128</v>
      </c>
    </row>
    <row r="8242" spans="1:30" x14ac:dyDescent="0.25">
      <c r="A8242">
        <f t="shared" ca="1" si="128"/>
        <v>15415</v>
      </c>
      <c r="B8242" t="s">
        <v>685</v>
      </c>
      <c r="C8242" t="s">
        <v>686</v>
      </c>
      <c r="F8242" t="s">
        <v>28495</v>
      </c>
      <c r="G8242">
        <v>0</v>
      </c>
      <c r="O8242" t="s">
        <v>33</v>
      </c>
      <c r="Y8242" t="s">
        <v>29870</v>
      </c>
      <c r="Z8242" t="s">
        <v>34270</v>
      </c>
      <c r="AA8242" t="s">
        <v>34271</v>
      </c>
      <c r="AB8242" t="s">
        <v>34272</v>
      </c>
    </row>
    <row r="8243" spans="1:30" ht="409.5" x14ac:dyDescent="0.25">
      <c r="A8243">
        <f t="shared" ca="1" si="128"/>
        <v>18055</v>
      </c>
      <c r="B8243" t="s">
        <v>2046</v>
      </c>
      <c r="C8243" t="s">
        <v>80</v>
      </c>
      <c r="F8243" t="s">
        <v>1418</v>
      </c>
      <c r="G8243">
        <v>0</v>
      </c>
      <c r="O8243" t="s">
        <v>33</v>
      </c>
      <c r="Y8243" t="s">
        <v>5784</v>
      </c>
      <c r="Z8243" s="1" t="s">
        <v>32075</v>
      </c>
      <c r="AA8243" t="s">
        <v>32076</v>
      </c>
      <c r="AB8243" t="s">
        <v>32077</v>
      </c>
      <c r="AC8243" t="s">
        <v>38</v>
      </c>
      <c r="AD8243">
        <v>98504</v>
      </c>
    </row>
    <row r="8244" spans="1:30" x14ac:dyDescent="0.25">
      <c r="A8244">
        <f t="shared" ca="1" si="128"/>
        <v>2039</v>
      </c>
      <c r="B8244" t="s">
        <v>2046</v>
      </c>
      <c r="C8244" t="s">
        <v>80</v>
      </c>
      <c r="F8244" t="s">
        <v>15660</v>
      </c>
      <c r="G8244">
        <v>0</v>
      </c>
      <c r="O8244" t="s">
        <v>33</v>
      </c>
      <c r="Y8244" t="s">
        <v>15661</v>
      </c>
      <c r="Z8244" t="s">
        <v>15662</v>
      </c>
      <c r="AA8244" t="s">
        <v>15663</v>
      </c>
      <c r="AB8244" t="s">
        <v>15664</v>
      </c>
      <c r="AC8244" t="s">
        <v>38</v>
      </c>
      <c r="AD8244">
        <v>98074</v>
      </c>
    </row>
    <row r="8245" spans="1:30" ht="409.5" x14ac:dyDescent="0.25">
      <c r="A8245">
        <f t="shared" ca="1" si="128"/>
        <v>9740</v>
      </c>
      <c r="B8245" t="s">
        <v>96</v>
      </c>
      <c r="C8245" t="s">
        <v>97</v>
      </c>
      <c r="F8245" t="s">
        <v>1024</v>
      </c>
      <c r="O8245" t="s">
        <v>33</v>
      </c>
      <c r="X8245" t="s">
        <v>34</v>
      </c>
      <c r="Y8245" t="s">
        <v>1025</v>
      </c>
      <c r="Z8245" s="1" t="s">
        <v>37434</v>
      </c>
      <c r="AA8245" t="s">
        <v>37435</v>
      </c>
      <c r="AB8245">
        <v>-172671</v>
      </c>
      <c r="AC8245" t="s">
        <v>102</v>
      </c>
      <c r="AD8245">
        <v>97219</v>
      </c>
    </row>
    <row r="8246" spans="1:30" ht="409.5" x14ac:dyDescent="0.25">
      <c r="A8246">
        <f t="shared" ca="1" si="128"/>
        <v>13962</v>
      </c>
      <c r="B8246" t="s">
        <v>96</v>
      </c>
      <c r="C8246" t="s">
        <v>97</v>
      </c>
      <c r="F8246" t="s">
        <v>4196</v>
      </c>
      <c r="G8246">
        <v>0</v>
      </c>
      <c r="O8246" t="s">
        <v>33</v>
      </c>
      <c r="X8246" t="s">
        <v>34</v>
      </c>
      <c r="Y8246" t="s">
        <v>4289</v>
      </c>
      <c r="Z8246" s="1" t="s">
        <v>40208</v>
      </c>
      <c r="AA8246" t="s">
        <v>40209</v>
      </c>
      <c r="AB8246" t="s">
        <v>40210</v>
      </c>
      <c r="AC8246" t="s">
        <v>38</v>
      </c>
      <c r="AD8246">
        <v>97202</v>
      </c>
    </row>
    <row r="8247" spans="1:30" x14ac:dyDescent="0.25">
      <c r="A8247">
        <f t="shared" ca="1" si="128"/>
        <v>9749</v>
      </c>
      <c r="B8247" t="s">
        <v>73</v>
      </c>
      <c r="C8247" t="s">
        <v>74</v>
      </c>
      <c r="F8247" t="s">
        <v>25319</v>
      </c>
      <c r="G8247">
        <v>0</v>
      </c>
      <c r="O8247" t="s">
        <v>33</v>
      </c>
      <c r="X8247" t="s">
        <v>34</v>
      </c>
      <c r="Y8247" t="s">
        <v>25320</v>
      </c>
      <c r="Z8247" t="s">
        <v>25321</v>
      </c>
      <c r="AA8247" t="s">
        <v>25322</v>
      </c>
      <c r="AB8247" t="s">
        <v>25323</v>
      </c>
      <c r="AC8247" t="s">
        <v>38</v>
      </c>
      <c r="AD8247">
        <v>98121</v>
      </c>
    </row>
    <row r="8248" spans="1:30" x14ac:dyDescent="0.25">
      <c r="A8248">
        <f t="shared" ca="1" si="128"/>
        <v>13216</v>
      </c>
      <c r="B8248" t="s">
        <v>2046</v>
      </c>
      <c r="C8248" t="s">
        <v>80</v>
      </c>
      <c r="G8248">
        <v>0</v>
      </c>
      <c r="O8248" t="s">
        <v>33</v>
      </c>
      <c r="Y8248" t="s">
        <v>13357</v>
      </c>
      <c r="Z8248" t="s">
        <v>13358</v>
      </c>
      <c r="AA8248" t="s">
        <v>13359</v>
      </c>
      <c r="AB8248" t="s">
        <v>13360</v>
      </c>
      <c r="AC8248" t="s">
        <v>38</v>
      </c>
      <c r="AD8248">
        <v>98802</v>
      </c>
    </row>
    <row r="8249" spans="1:30" ht="409.5" x14ac:dyDescent="0.25">
      <c r="A8249">
        <f t="shared" ca="1" si="128"/>
        <v>8037</v>
      </c>
      <c r="B8249" t="s">
        <v>2046</v>
      </c>
      <c r="C8249" t="s">
        <v>80</v>
      </c>
      <c r="F8249" t="s">
        <v>10418</v>
      </c>
      <c r="G8249">
        <v>0</v>
      </c>
      <c r="O8249" t="s">
        <v>33</v>
      </c>
      <c r="Y8249" t="s">
        <v>10419</v>
      </c>
      <c r="Z8249" s="1" t="s">
        <v>12083</v>
      </c>
      <c r="AA8249" t="s">
        <v>12084</v>
      </c>
      <c r="AB8249" t="s">
        <v>12085</v>
      </c>
      <c r="AC8249" t="s">
        <v>38</v>
      </c>
      <c r="AD8249">
        <v>98831</v>
      </c>
    </row>
    <row r="8250" spans="1:30" x14ac:dyDescent="0.25">
      <c r="A8250">
        <f t="shared" ca="1" si="128"/>
        <v>11438</v>
      </c>
      <c r="B8250" t="s">
        <v>2046</v>
      </c>
      <c r="C8250" t="s">
        <v>80</v>
      </c>
      <c r="F8250" t="s">
        <v>11416</v>
      </c>
      <c r="O8250" t="s">
        <v>33</v>
      </c>
      <c r="Y8250" t="s">
        <v>11417</v>
      </c>
      <c r="Z8250" t="s">
        <v>11418</v>
      </c>
      <c r="AA8250" t="s">
        <v>11419</v>
      </c>
      <c r="AB8250">
        <v>-171352</v>
      </c>
      <c r="AC8250" t="s">
        <v>43</v>
      </c>
      <c r="AD8250">
        <v>2142</v>
      </c>
    </row>
    <row r="8251" spans="1:30" x14ac:dyDescent="0.25">
      <c r="A8251">
        <f t="shared" ca="1" si="128"/>
        <v>2235</v>
      </c>
      <c r="B8251" t="s">
        <v>2046</v>
      </c>
      <c r="C8251" t="s">
        <v>80</v>
      </c>
      <c r="F8251" t="s">
        <v>734</v>
      </c>
      <c r="G8251">
        <v>0</v>
      </c>
      <c r="O8251" t="s">
        <v>33</v>
      </c>
      <c r="Y8251" t="s">
        <v>5529</v>
      </c>
      <c r="Z8251" t="s">
        <v>15022</v>
      </c>
      <c r="AA8251" t="s">
        <v>15023</v>
      </c>
      <c r="AB8251" t="s">
        <v>15024</v>
      </c>
      <c r="AC8251" t="s">
        <v>38</v>
      </c>
      <c r="AD8251">
        <v>98122</v>
      </c>
    </row>
    <row r="8252" spans="1:30" x14ac:dyDescent="0.25">
      <c r="A8252">
        <f t="shared" ca="1" si="128"/>
        <v>10197</v>
      </c>
      <c r="B8252" t="s">
        <v>178</v>
      </c>
      <c r="G8252">
        <v>0</v>
      </c>
      <c r="O8252" t="s">
        <v>33</v>
      </c>
      <c r="X8252" t="s">
        <v>34</v>
      </c>
      <c r="Y8252" t="s">
        <v>21494</v>
      </c>
      <c r="Z8252" t="s">
        <v>21495</v>
      </c>
      <c r="AA8252" t="s">
        <v>21496</v>
      </c>
      <c r="AB8252" t="s">
        <v>21497</v>
      </c>
      <c r="AC8252" t="s">
        <v>38</v>
      </c>
      <c r="AD8252">
        <v>98103</v>
      </c>
    </row>
    <row r="8253" spans="1:30" ht="409.5" x14ac:dyDescent="0.25">
      <c r="A8253">
        <f t="shared" ca="1" si="128"/>
        <v>6234</v>
      </c>
      <c r="B8253" t="s">
        <v>73</v>
      </c>
      <c r="C8253" t="s">
        <v>74</v>
      </c>
      <c r="G8253">
        <v>0</v>
      </c>
      <c r="O8253" t="s">
        <v>33</v>
      </c>
      <c r="X8253" t="s">
        <v>34</v>
      </c>
      <c r="Z8253" s="1" t="s">
        <v>1608</v>
      </c>
      <c r="AA8253" t="s">
        <v>1609</v>
      </c>
      <c r="AB8253" t="s">
        <v>1610</v>
      </c>
    </row>
    <row r="8254" spans="1:30" x14ac:dyDescent="0.25">
      <c r="A8254">
        <f t="shared" ca="1" si="128"/>
        <v>10795</v>
      </c>
      <c r="B8254" t="s">
        <v>178</v>
      </c>
      <c r="C8254" t="s">
        <v>179</v>
      </c>
      <c r="F8254" t="s">
        <v>180</v>
      </c>
      <c r="O8254" t="s">
        <v>33</v>
      </c>
      <c r="X8254" t="s">
        <v>34</v>
      </c>
      <c r="Y8254" t="s">
        <v>181</v>
      </c>
      <c r="Z8254" t="s">
        <v>20617</v>
      </c>
      <c r="AA8254" t="s">
        <v>20615</v>
      </c>
      <c r="AB8254">
        <v>-162586</v>
      </c>
      <c r="AC8254" t="s">
        <v>38</v>
      </c>
      <c r="AD8254">
        <v>98922</v>
      </c>
    </row>
    <row r="8255" spans="1:30" x14ac:dyDescent="0.25">
      <c r="A8255">
        <f t="shared" ca="1" si="128"/>
        <v>1779</v>
      </c>
      <c r="B8255" t="s">
        <v>124</v>
      </c>
      <c r="C8255" t="s">
        <v>45</v>
      </c>
      <c r="O8255" t="s">
        <v>33</v>
      </c>
      <c r="W8255">
        <v>15</v>
      </c>
      <c r="X8255" t="s">
        <v>34</v>
      </c>
      <c r="Y8255" t="s">
        <v>17427</v>
      </c>
      <c r="Z8255" t="s">
        <v>17428</v>
      </c>
      <c r="AA8255" t="s">
        <v>17429</v>
      </c>
      <c r="AB8255">
        <v>-180114</v>
      </c>
      <c r="AC8255" t="s">
        <v>38</v>
      </c>
      <c r="AD8255">
        <v>98512</v>
      </c>
    </row>
    <row r="8256" spans="1:30" x14ac:dyDescent="0.25">
      <c r="A8256">
        <f t="shared" ca="1" si="128"/>
        <v>14540</v>
      </c>
      <c r="B8256" t="s">
        <v>344</v>
      </c>
      <c r="C8256" t="s">
        <v>31</v>
      </c>
      <c r="F8256" t="s">
        <v>160</v>
      </c>
      <c r="G8256">
        <v>0</v>
      </c>
      <c r="O8256" t="s">
        <v>33</v>
      </c>
      <c r="X8256" t="s">
        <v>34</v>
      </c>
      <c r="Y8256" t="s">
        <v>161</v>
      </c>
      <c r="Z8256" t="s">
        <v>31125</v>
      </c>
      <c r="AA8256" t="s">
        <v>31125</v>
      </c>
      <c r="AB8256" t="s">
        <v>31126</v>
      </c>
      <c r="AC8256" t="s">
        <v>38</v>
      </c>
      <c r="AD8256">
        <v>98109</v>
      </c>
    </row>
    <row r="8257" spans="1:30" x14ac:dyDescent="0.25">
      <c r="A8257">
        <f t="shared" ca="1" si="128"/>
        <v>5795</v>
      </c>
      <c r="B8257" t="s">
        <v>2046</v>
      </c>
      <c r="C8257" t="s">
        <v>80</v>
      </c>
      <c r="F8257" t="s">
        <v>2461</v>
      </c>
      <c r="G8257">
        <v>0</v>
      </c>
      <c r="O8257" t="s">
        <v>33</v>
      </c>
      <c r="Y8257" t="s">
        <v>7717</v>
      </c>
      <c r="Z8257" t="s">
        <v>7718</v>
      </c>
      <c r="AA8257" t="s">
        <v>7719</v>
      </c>
      <c r="AB8257" t="s">
        <v>7720</v>
      </c>
      <c r="AC8257" t="s">
        <v>38</v>
      </c>
      <c r="AD8257">
        <v>98273</v>
      </c>
    </row>
    <row r="8258" spans="1:30" ht="105" x14ac:dyDescent="0.25">
      <c r="A8258">
        <f t="shared" ref="A8258:A8321" ca="1" si="129">RANDBETWEEN(1,20000)</f>
        <v>11111</v>
      </c>
      <c r="B8258" t="s">
        <v>73</v>
      </c>
      <c r="C8258" t="s">
        <v>74</v>
      </c>
      <c r="F8258" t="s">
        <v>36020</v>
      </c>
      <c r="G8258">
        <v>0</v>
      </c>
      <c r="O8258" t="s">
        <v>33</v>
      </c>
      <c r="Y8258" t="s">
        <v>30525</v>
      </c>
      <c r="Z8258" s="1" t="s">
        <v>36603</v>
      </c>
      <c r="AA8258" t="s">
        <v>36596</v>
      </c>
      <c r="AB8258" t="s">
        <v>36604</v>
      </c>
    </row>
    <row r="8259" spans="1:30" x14ac:dyDescent="0.25">
      <c r="A8259">
        <f t="shared" ca="1" si="129"/>
        <v>15001</v>
      </c>
      <c r="B8259" t="s">
        <v>79</v>
      </c>
      <c r="C8259" t="s">
        <v>80</v>
      </c>
      <c r="F8259" t="s">
        <v>5799</v>
      </c>
      <c r="O8259" t="s">
        <v>33</v>
      </c>
      <c r="Y8259" t="s">
        <v>26554</v>
      </c>
      <c r="Z8259" t="s">
        <v>26555</v>
      </c>
      <c r="AA8259" t="s">
        <v>26556</v>
      </c>
      <c r="AB8259">
        <v>-171780</v>
      </c>
      <c r="AC8259" t="s">
        <v>38</v>
      </c>
      <c r="AD8259">
        <v>98045</v>
      </c>
    </row>
    <row r="8260" spans="1:30" ht="409.5" x14ac:dyDescent="0.25">
      <c r="A8260">
        <f t="shared" ca="1" si="129"/>
        <v>19528</v>
      </c>
      <c r="B8260" t="s">
        <v>44</v>
      </c>
      <c r="C8260" t="s">
        <v>45</v>
      </c>
      <c r="G8260">
        <v>0</v>
      </c>
      <c r="O8260" t="s">
        <v>63</v>
      </c>
      <c r="X8260" t="s">
        <v>34</v>
      </c>
      <c r="Y8260" t="s">
        <v>28876</v>
      </c>
      <c r="Z8260" s="1" t="s">
        <v>28877</v>
      </c>
      <c r="AA8260" s="1" t="s">
        <v>28877</v>
      </c>
      <c r="AB8260" t="s">
        <v>28878</v>
      </c>
    </row>
    <row r="8261" spans="1:30" ht="409.5" x14ac:dyDescent="0.25">
      <c r="A8261">
        <f t="shared" ca="1" si="129"/>
        <v>13644</v>
      </c>
      <c r="B8261" t="s">
        <v>73</v>
      </c>
      <c r="C8261" t="s">
        <v>74</v>
      </c>
      <c r="G8261">
        <v>0</v>
      </c>
      <c r="M8261" t="s">
        <v>2385</v>
      </c>
      <c r="N8261" t="s">
        <v>2386</v>
      </c>
      <c r="O8261" t="s">
        <v>168</v>
      </c>
      <c r="X8261" t="s">
        <v>34</v>
      </c>
      <c r="Y8261" t="s">
        <v>2387</v>
      </c>
      <c r="Z8261" s="1" t="s">
        <v>2388</v>
      </c>
      <c r="AA8261" t="s">
        <v>2389</v>
      </c>
      <c r="AB8261" t="s">
        <v>2390</v>
      </c>
    </row>
    <row r="8262" spans="1:30" x14ac:dyDescent="0.25">
      <c r="A8262">
        <f t="shared" ca="1" si="129"/>
        <v>19112</v>
      </c>
      <c r="B8262" t="s">
        <v>178</v>
      </c>
      <c r="C8262" t="s">
        <v>179</v>
      </c>
      <c r="F8262" t="s">
        <v>7578</v>
      </c>
      <c r="O8262" t="s">
        <v>33</v>
      </c>
      <c r="W8262">
        <v>15</v>
      </c>
      <c r="X8262" t="s">
        <v>34</v>
      </c>
      <c r="Y8262" t="s">
        <v>38086</v>
      </c>
      <c r="Z8262" t="s">
        <v>42155</v>
      </c>
      <c r="AA8262" t="s">
        <v>42156</v>
      </c>
      <c r="AB8262">
        <v>-181439</v>
      </c>
      <c r="AC8262" t="s">
        <v>38</v>
      </c>
      <c r="AD8262">
        <v>99336</v>
      </c>
    </row>
    <row r="8263" spans="1:30" ht="409.5" x14ac:dyDescent="0.25">
      <c r="A8263">
        <f t="shared" ca="1" si="129"/>
        <v>7316</v>
      </c>
      <c r="B8263" t="s">
        <v>124</v>
      </c>
      <c r="C8263" t="s">
        <v>45</v>
      </c>
      <c r="F8263" t="s">
        <v>2287</v>
      </c>
      <c r="O8263" t="s">
        <v>63</v>
      </c>
      <c r="X8263" t="s">
        <v>34</v>
      </c>
      <c r="Y8263" t="s">
        <v>2288</v>
      </c>
      <c r="Z8263" s="1" t="s">
        <v>2289</v>
      </c>
      <c r="AA8263" t="s">
        <v>2290</v>
      </c>
      <c r="AB8263">
        <v>-172688</v>
      </c>
      <c r="AC8263" t="s">
        <v>38</v>
      </c>
      <c r="AD8263">
        <v>98110</v>
      </c>
    </row>
    <row r="8264" spans="1:30" ht="315" x14ac:dyDescent="0.25">
      <c r="A8264">
        <f t="shared" ca="1" si="129"/>
        <v>17366</v>
      </c>
      <c r="B8264" t="s">
        <v>2046</v>
      </c>
      <c r="C8264" t="s">
        <v>80</v>
      </c>
      <c r="F8264" t="s">
        <v>5876</v>
      </c>
      <c r="O8264" t="s">
        <v>33</v>
      </c>
      <c r="Y8264" t="s">
        <v>12750</v>
      </c>
      <c r="Z8264" s="1" t="s">
        <v>12751</v>
      </c>
      <c r="AA8264" t="s">
        <v>12752</v>
      </c>
      <c r="AB8264">
        <v>-162254</v>
      </c>
      <c r="AC8264" t="s">
        <v>38</v>
      </c>
      <c r="AD8264">
        <v>98009</v>
      </c>
    </row>
    <row r="8265" spans="1:30" ht="409.5" x14ac:dyDescent="0.25">
      <c r="A8265">
        <f t="shared" ca="1" si="129"/>
        <v>3399</v>
      </c>
      <c r="B8265" t="s">
        <v>96</v>
      </c>
      <c r="C8265" t="s">
        <v>97</v>
      </c>
      <c r="F8265" t="s">
        <v>3449</v>
      </c>
      <c r="O8265" t="s">
        <v>33</v>
      </c>
      <c r="X8265" t="s">
        <v>34</v>
      </c>
      <c r="Y8265" t="s">
        <v>4707</v>
      </c>
      <c r="Z8265" s="1" t="s">
        <v>19793</v>
      </c>
      <c r="AA8265" t="s">
        <v>19794</v>
      </c>
      <c r="AB8265">
        <v>-161196</v>
      </c>
    </row>
    <row r="8266" spans="1:30" x14ac:dyDescent="0.25">
      <c r="A8266">
        <f t="shared" ca="1" si="129"/>
        <v>5024</v>
      </c>
      <c r="B8266" t="s">
        <v>685</v>
      </c>
      <c r="C8266" t="s">
        <v>686</v>
      </c>
      <c r="F8266" t="s">
        <v>27250</v>
      </c>
      <c r="G8266">
        <v>0</v>
      </c>
      <c r="O8266" t="s">
        <v>33</v>
      </c>
      <c r="Y8266" t="s">
        <v>27251</v>
      </c>
      <c r="Z8266" t="s">
        <v>33520</v>
      </c>
      <c r="AA8266" t="s">
        <v>33506</v>
      </c>
      <c r="AB8266" t="s">
        <v>33521</v>
      </c>
      <c r="AC8266" t="s">
        <v>102</v>
      </c>
      <c r="AD8266">
        <v>97064</v>
      </c>
    </row>
    <row r="8267" spans="1:30" x14ac:dyDescent="0.25">
      <c r="A8267">
        <f t="shared" ca="1" si="129"/>
        <v>2388</v>
      </c>
      <c r="B8267" t="s">
        <v>3439</v>
      </c>
      <c r="F8267" t="s">
        <v>39464</v>
      </c>
      <c r="G8267">
        <v>0</v>
      </c>
      <c r="O8267" t="s">
        <v>33</v>
      </c>
      <c r="X8267" t="s">
        <v>34</v>
      </c>
      <c r="Y8267" t="s">
        <v>39465</v>
      </c>
      <c r="Z8267" t="s">
        <v>39466</v>
      </c>
      <c r="AA8267" t="s">
        <v>39467</v>
      </c>
      <c r="AB8267" t="s">
        <v>39468</v>
      </c>
      <c r="AC8267" t="s">
        <v>38</v>
      </c>
      <c r="AD8267">
        <v>98584</v>
      </c>
    </row>
    <row r="8268" spans="1:30" x14ac:dyDescent="0.25">
      <c r="A8268">
        <f t="shared" ca="1" si="129"/>
        <v>13783</v>
      </c>
      <c r="B8268" t="s">
        <v>2046</v>
      </c>
      <c r="C8268" t="s">
        <v>80</v>
      </c>
      <c r="F8268" t="s">
        <v>6340</v>
      </c>
      <c r="O8268" t="s">
        <v>33</v>
      </c>
      <c r="Y8268" t="s">
        <v>6341</v>
      </c>
      <c r="Z8268" t="s">
        <v>13385</v>
      </c>
      <c r="AA8268" t="s">
        <v>13380</v>
      </c>
      <c r="AB8268">
        <v>-173267</v>
      </c>
      <c r="AC8268" t="s">
        <v>38</v>
      </c>
      <c r="AD8268">
        <v>99201</v>
      </c>
    </row>
    <row r="8269" spans="1:30" x14ac:dyDescent="0.25">
      <c r="A8269">
        <f t="shared" ca="1" si="129"/>
        <v>5793</v>
      </c>
      <c r="B8269" t="s">
        <v>68</v>
      </c>
      <c r="C8269" t="s">
        <v>45</v>
      </c>
      <c r="O8269" t="s">
        <v>63</v>
      </c>
      <c r="W8269">
        <v>15</v>
      </c>
      <c r="X8269" t="s">
        <v>34</v>
      </c>
      <c r="Y8269" t="s">
        <v>43552</v>
      </c>
      <c r="Z8269" t="s">
        <v>43550</v>
      </c>
      <c r="AA8269" t="s">
        <v>43551</v>
      </c>
      <c r="AB8269">
        <v>-171312</v>
      </c>
    </row>
    <row r="8270" spans="1:30" x14ac:dyDescent="0.25">
      <c r="A8270">
        <f t="shared" ca="1" si="129"/>
        <v>2781</v>
      </c>
      <c r="B8270" t="s">
        <v>30</v>
      </c>
      <c r="C8270" t="s">
        <v>31</v>
      </c>
      <c r="F8270" t="s">
        <v>103</v>
      </c>
      <c r="O8270" t="s">
        <v>33</v>
      </c>
      <c r="X8270" t="s">
        <v>34</v>
      </c>
      <c r="Y8270" t="s">
        <v>3073</v>
      </c>
      <c r="Z8270" t="s">
        <v>31134</v>
      </c>
      <c r="AA8270" t="s">
        <v>31134</v>
      </c>
      <c r="AB8270">
        <v>-162551</v>
      </c>
      <c r="AC8270" t="s">
        <v>38</v>
      </c>
      <c r="AD8270">
        <v>98052</v>
      </c>
    </row>
    <row r="8271" spans="1:30" ht="409.5" x14ac:dyDescent="0.25">
      <c r="A8271">
        <f t="shared" ca="1" si="129"/>
        <v>8730</v>
      </c>
      <c r="B8271" t="s">
        <v>334</v>
      </c>
      <c r="C8271" t="s">
        <v>45</v>
      </c>
      <c r="F8271" t="s">
        <v>20250</v>
      </c>
      <c r="O8271" t="s">
        <v>33</v>
      </c>
      <c r="X8271" t="s">
        <v>34</v>
      </c>
      <c r="Y8271" t="s">
        <v>22656</v>
      </c>
      <c r="Z8271" s="1" t="s">
        <v>23971</v>
      </c>
      <c r="AA8271" t="s">
        <v>23605</v>
      </c>
      <c r="AB8271">
        <v>-161908</v>
      </c>
      <c r="AC8271" t="s">
        <v>102</v>
      </c>
      <c r="AD8271">
        <v>97302</v>
      </c>
    </row>
    <row r="8272" spans="1:30" x14ac:dyDescent="0.25">
      <c r="A8272">
        <f t="shared" ca="1" si="129"/>
        <v>4170</v>
      </c>
      <c r="B8272" t="s">
        <v>73</v>
      </c>
      <c r="C8272" t="s">
        <v>74</v>
      </c>
      <c r="F8272" t="s">
        <v>4683</v>
      </c>
      <c r="G8272">
        <v>0</v>
      </c>
      <c r="O8272" t="s">
        <v>33</v>
      </c>
      <c r="Y8272" t="s">
        <v>17085</v>
      </c>
      <c r="Z8272" t="s">
        <v>17086</v>
      </c>
      <c r="AA8272" t="s">
        <v>17087</v>
      </c>
      <c r="AB8272" t="s">
        <v>17088</v>
      </c>
    </row>
    <row r="8273" spans="1:30" x14ac:dyDescent="0.25">
      <c r="A8273">
        <f t="shared" ca="1" si="129"/>
        <v>11843</v>
      </c>
      <c r="B8273" t="s">
        <v>178</v>
      </c>
      <c r="F8273" t="s">
        <v>7578</v>
      </c>
      <c r="G8273">
        <v>0</v>
      </c>
      <c r="O8273" t="s">
        <v>33</v>
      </c>
      <c r="X8273" t="s">
        <v>34</v>
      </c>
      <c r="Y8273" t="s">
        <v>19337</v>
      </c>
      <c r="Z8273" t="s">
        <v>20235</v>
      </c>
      <c r="AA8273" t="s">
        <v>20236</v>
      </c>
      <c r="AB8273" t="s">
        <v>20237</v>
      </c>
      <c r="AC8273" t="s">
        <v>38</v>
      </c>
      <c r="AD8273">
        <v>99336</v>
      </c>
    </row>
    <row r="8274" spans="1:30" ht="409.5" x14ac:dyDescent="0.25">
      <c r="A8274">
        <f t="shared" ca="1" si="129"/>
        <v>6734</v>
      </c>
      <c r="B8274" t="s">
        <v>178</v>
      </c>
      <c r="C8274" t="s">
        <v>179</v>
      </c>
      <c r="F8274" t="s">
        <v>3707</v>
      </c>
      <c r="O8274" t="s">
        <v>33</v>
      </c>
      <c r="X8274" t="s">
        <v>34</v>
      </c>
      <c r="Y8274" t="s">
        <v>3708</v>
      </c>
      <c r="Z8274" s="1" t="s">
        <v>4162</v>
      </c>
      <c r="AA8274" t="s">
        <v>4138</v>
      </c>
      <c r="AB8274">
        <v>-161382</v>
      </c>
    </row>
    <row r="8275" spans="1:30" ht="409.5" x14ac:dyDescent="0.25">
      <c r="A8275">
        <f t="shared" ca="1" si="129"/>
        <v>5615</v>
      </c>
      <c r="B8275" t="s">
        <v>334</v>
      </c>
      <c r="C8275" t="s">
        <v>45</v>
      </c>
      <c r="F8275" t="s">
        <v>863</v>
      </c>
      <c r="N8275" s="1" t="s">
        <v>4465</v>
      </c>
      <c r="O8275" t="s">
        <v>33</v>
      </c>
      <c r="V8275" t="s">
        <v>21622</v>
      </c>
      <c r="W8275">
        <v>30</v>
      </c>
      <c r="X8275" t="s">
        <v>34</v>
      </c>
      <c r="Y8275" t="s">
        <v>864</v>
      </c>
      <c r="Z8275" s="1" t="s">
        <v>21623</v>
      </c>
      <c r="AA8275" t="s">
        <v>21624</v>
      </c>
      <c r="AB8275">
        <v>-161435</v>
      </c>
      <c r="AC8275" t="s">
        <v>38</v>
      </c>
      <c r="AD8275">
        <v>98154</v>
      </c>
    </row>
    <row r="8276" spans="1:30" x14ac:dyDescent="0.25">
      <c r="A8276">
        <f t="shared" ca="1" si="129"/>
        <v>1174</v>
      </c>
      <c r="B8276" t="s">
        <v>2046</v>
      </c>
      <c r="C8276" t="s">
        <v>80</v>
      </c>
      <c r="F8276" t="s">
        <v>13792</v>
      </c>
      <c r="O8276" t="s">
        <v>33</v>
      </c>
      <c r="Y8276" t="s">
        <v>13793</v>
      </c>
      <c r="Z8276" t="s">
        <v>13791</v>
      </c>
      <c r="AA8276" t="s">
        <v>13784</v>
      </c>
      <c r="AB8276">
        <v>-173242</v>
      </c>
      <c r="AC8276" t="s">
        <v>102</v>
      </c>
      <c r="AD8276">
        <v>97205</v>
      </c>
    </row>
    <row r="8277" spans="1:30" x14ac:dyDescent="0.25">
      <c r="A8277">
        <f t="shared" ca="1" si="129"/>
        <v>7570</v>
      </c>
      <c r="B8277" t="s">
        <v>178</v>
      </c>
      <c r="C8277" t="s">
        <v>179</v>
      </c>
      <c r="F8277" t="s">
        <v>7578</v>
      </c>
      <c r="G8277">
        <v>0</v>
      </c>
      <c r="O8277" t="s">
        <v>33</v>
      </c>
      <c r="X8277" t="s">
        <v>34</v>
      </c>
      <c r="Y8277" t="s">
        <v>20243</v>
      </c>
      <c r="Z8277" t="s">
        <v>38324</v>
      </c>
      <c r="AA8277" t="s">
        <v>38325</v>
      </c>
      <c r="AB8277" t="s">
        <v>38326</v>
      </c>
      <c r="AC8277" t="s">
        <v>38</v>
      </c>
      <c r="AD8277">
        <v>99336</v>
      </c>
    </row>
    <row r="8278" spans="1:30" ht="409.5" x14ac:dyDescent="0.25">
      <c r="A8278">
        <f t="shared" ca="1" si="129"/>
        <v>872</v>
      </c>
      <c r="B8278" t="s">
        <v>96</v>
      </c>
      <c r="C8278" t="s">
        <v>97</v>
      </c>
      <c r="F8278" t="s">
        <v>2107</v>
      </c>
      <c r="G8278">
        <v>0</v>
      </c>
      <c r="O8278" t="s">
        <v>33</v>
      </c>
      <c r="X8278" t="s">
        <v>34</v>
      </c>
      <c r="Y8278" t="s">
        <v>27522</v>
      </c>
      <c r="Z8278" s="1" t="s">
        <v>27523</v>
      </c>
      <c r="AA8278" t="s">
        <v>27524</v>
      </c>
      <c r="AB8278" t="s">
        <v>27525</v>
      </c>
      <c r="AC8278" t="s">
        <v>102</v>
      </c>
      <c r="AD8278">
        <v>97239</v>
      </c>
    </row>
    <row r="8279" spans="1:30" x14ac:dyDescent="0.25">
      <c r="A8279">
        <f t="shared" ca="1" si="129"/>
        <v>9879</v>
      </c>
      <c r="B8279" t="s">
        <v>739</v>
      </c>
      <c r="C8279" t="s">
        <v>686</v>
      </c>
      <c r="F8279" t="s">
        <v>3454</v>
      </c>
      <c r="G8279">
        <v>0</v>
      </c>
      <c r="O8279" t="s">
        <v>33</v>
      </c>
      <c r="X8279" t="s">
        <v>34</v>
      </c>
      <c r="Y8279" t="s">
        <v>3455</v>
      </c>
      <c r="Z8279" t="s">
        <v>3456</v>
      </c>
      <c r="AA8279" t="s">
        <v>3457</v>
      </c>
      <c r="AB8279" t="s">
        <v>3458</v>
      </c>
    </row>
    <row r="8280" spans="1:30" ht="409.5" x14ac:dyDescent="0.25">
      <c r="A8280">
        <f t="shared" ca="1" si="129"/>
        <v>10389</v>
      </c>
      <c r="B8280" t="s">
        <v>2046</v>
      </c>
      <c r="C8280" t="s">
        <v>80</v>
      </c>
      <c r="O8280" t="s">
        <v>33</v>
      </c>
      <c r="Y8280" t="s">
        <v>15756</v>
      </c>
      <c r="Z8280" s="1" t="s">
        <v>15757</v>
      </c>
      <c r="AA8280" t="s">
        <v>15758</v>
      </c>
      <c r="AB8280">
        <v>-171461</v>
      </c>
      <c r="AC8280" t="s">
        <v>333</v>
      </c>
      <c r="AD8280">
        <v>83843</v>
      </c>
    </row>
    <row r="8281" spans="1:30" ht="409.5" x14ac:dyDescent="0.25">
      <c r="A8281">
        <f t="shared" ca="1" si="129"/>
        <v>16757</v>
      </c>
      <c r="B8281" t="s">
        <v>489</v>
      </c>
      <c r="C8281" t="s">
        <v>45</v>
      </c>
      <c r="O8281" t="s">
        <v>63</v>
      </c>
      <c r="X8281" t="s">
        <v>34</v>
      </c>
      <c r="Y8281" t="s">
        <v>3195</v>
      </c>
      <c r="Z8281" s="1" t="s">
        <v>18594</v>
      </c>
      <c r="AA8281" t="s">
        <v>18595</v>
      </c>
      <c r="AB8281">
        <v>-180053</v>
      </c>
    </row>
    <row r="8282" spans="1:30" ht="409.5" x14ac:dyDescent="0.25">
      <c r="A8282">
        <f t="shared" ca="1" si="129"/>
        <v>18023</v>
      </c>
      <c r="B8282" t="s">
        <v>2046</v>
      </c>
      <c r="C8282" t="s">
        <v>80</v>
      </c>
      <c r="F8282" t="s">
        <v>413</v>
      </c>
      <c r="O8282" t="s">
        <v>33</v>
      </c>
      <c r="Y8282" t="s">
        <v>414</v>
      </c>
      <c r="Z8282" s="1" t="s">
        <v>11942</v>
      </c>
      <c r="AA8282" t="s">
        <v>11943</v>
      </c>
      <c r="AB8282">
        <v>-173203</v>
      </c>
      <c r="AC8282" t="s">
        <v>38</v>
      </c>
      <c r="AD8282">
        <v>98004</v>
      </c>
    </row>
    <row r="8283" spans="1:30" x14ac:dyDescent="0.25">
      <c r="A8283">
        <f t="shared" ca="1" si="129"/>
        <v>13853</v>
      </c>
      <c r="B8283" t="s">
        <v>685</v>
      </c>
      <c r="C8283" t="s">
        <v>686</v>
      </c>
      <c r="G8283">
        <v>0</v>
      </c>
      <c r="O8283" t="s">
        <v>63</v>
      </c>
      <c r="X8283" t="s">
        <v>34</v>
      </c>
      <c r="Y8283" t="s">
        <v>9403</v>
      </c>
      <c r="Z8283" t="s">
        <v>9404</v>
      </c>
      <c r="AA8283" t="s">
        <v>9405</v>
      </c>
      <c r="AB8283" t="s">
        <v>9406</v>
      </c>
    </row>
    <row r="8284" spans="1:30" x14ac:dyDescent="0.25">
      <c r="A8284">
        <f t="shared" ca="1" si="129"/>
        <v>3517</v>
      </c>
      <c r="B8284" t="s">
        <v>685</v>
      </c>
      <c r="C8284" t="s">
        <v>686</v>
      </c>
      <c r="F8284" t="s">
        <v>18217</v>
      </c>
      <c r="G8284">
        <v>0</v>
      </c>
      <c r="O8284" t="s">
        <v>33</v>
      </c>
      <c r="Y8284" t="s">
        <v>34467</v>
      </c>
      <c r="Z8284" t="s">
        <v>34468</v>
      </c>
      <c r="AA8284" t="s">
        <v>34436</v>
      </c>
      <c r="AB8284" t="s">
        <v>34469</v>
      </c>
    </row>
    <row r="8285" spans="1:30" ht="409.5" x14ac:dyDescent="0.25">
      <c r="A8285">
        <f t="shared" ca="1" si="129"/>
        <v>5296</v>
      </c>
      <c r="B8285" t="s">
        <v>73</v>
      </c>
      <c r="C8285" t="s">
        <v>74</v>
      </c>
      <c r="D8285" t="s">
        <v>34</v>
      </c>
      <c r="E8285" t="s">
        <v>39331</v>
      </c>
      <c r="F8285" t="s">
        <v>2835</v>
      </c>
      <c r="G8285">
        <v>0</v>
      </c>
      <c r="N8285" t="s">
        <v>478</v>
      </c>
      <c r="O8285" t="s">
        <v>33</v>
      </c>
      <c r="W8285">
        <v>15</v>
      </c>
      <c r="Y8285" t="s">
        <v>39332</v>
      </c>
      <c r="Z8285" s="1" t="s">
        <v>39333</v>
      </c>
      <c r="AA8285" t="s">
        <v>39334</v>
      </c>
      <c r="AB8285" t="s">
        <v>39335</v>
      </c>
      <c r="AC8285" t="s">
        <v>38</v>
      </c>
      <c r="AD8285">
        <v>98104</v>
      </c>
    </row>
    <row r="8286" spans="1:30" x14ac:dyDescent="0.25">
      <c r="A8286">
        <f t="shared" ca="1" si="129"/>
        <v>9600</v>
      </c>
      <c r="B8286" t="s">
        <v>677</v>
      </c>
      <c r="C8286" t="s">
        <v>80</v>
      </c>
      <c r="F8286" t="s">
        <v>14879</v>
      </c>
      <c r="O8286" t="s">
        <v>33</v>
      </c>
      <c r="Y8286" t="s">
        <v>14880</v>
      </c>
      <c r="Z8286" t="s">
        <v>14881</v>
      </c>
      <c r="AA8286" t="s">
        <v>14882</v>
      </c>
      <c r="AB8286">
        <v>-160901</v>
      </c>
      <c r="AC8286" t="s">
        <v>38</v>
      </c>
      <c r="AD8286">
        <v>98092</v>
      </c>
    </row>
    <row r="8287" spans="1:30" ht="409.5" x14ac:dyDescent="0.25">
      <c r="A8287">
        <f t="shared" ca="1" si="129"/>
        <v>4958</v>
      </c>
      <c r="B8287" t="s">
        <v>3712</v>
      </c>
      <c r="C8287" t="s">
        <v>45</v>
      </c>
      <c r="F8287" t="s">
        <v>22578</v>
      </c>
      <c r="G8287">
        <v>0</v>
      </c>
      <c r="O8287" t="s">
        <v>33</v>
      </c>
      <c r="X8287" t="s">
        <v>34</v>
      </c>
      <c r="Y8287" t="s">
        <v>16862</v>
      </c>
      <c r="Z8287" s="1" t="s">
        <v>24705</v>
      </c>
      <c r="AA8287" t="s">
        <v>24706</v>
      </c>
      <c r="AB8287" t="s">
        <v>24707</v>
      </c>
    </row>
    <row r="8288" spans="1:30" ht="409.5" x14ac:dyDescent="0.25">
      <c r="A8288">
        <f t="shared" ca="1" si="129"/>
        <v>10400</v>
      </c>
      <c r="B8288" t="s">
        <v>3712</v>
      </c>
      <c r="C8288" t="s">
        <v>16820</v>
      </c>
      <c r="F8288" t="s">
        <v>20250</v>
      </c>
      <c r="G8288">
        <v>0</v>
      </c>
      <c r="O8288" t="s">
        <v>33</v>
      </c>
      <c r="X8288" t="s">
        <v>34</v>
      </c>
      <c r="Y8288" t="s">
        <v>22659</v>
      </c>
      <c r="Z8288" s="1" t="s">
        <v>24666</v>
      </c>
      <c r="AA8288" t="s">
        <v>24660</v>
      </c>
      <c r="AB8288" t="s">
        <v>24667</v>
      </c>
      <c r="AC8288" t="s">
        <v>102</v>
      </c>
      <c r="AD8288">
        <v>97302</v>
      </c>
    </row>
    <row r="8289" spans="1:30" ht="409.5" x14ac:dyDescent="0.25">
      <c r="A8289">
        <f t="shared" ca="1" si="129"/>
        <v>13227</v>
      </c>
      <c r="B8289" t="s">
        <v>73</v>
      </c>
      <c r="C8289" t="s">
        <v>74</v>
      </c>
      <c r="F8289" t="s">
        <v>397</v>
      </c>
      <c r="G8289">
        <v>0</v>
      </c>
      <c r="O8289" t="s">
        <v>155</v>
      </c>
      <c r="X8289" t="s">
        <v>34</v>
      </c>
      <c r="Y8289" t="s">
        <v>9118</v>
      </c>
      <c r="Z8289" s="1" t="s">
        <v>9119</v>
      </c>
      <c r="AA8289" t="s">
        <v>9120</v>
      </c>
      <c r="AB8289" t="s">
        <v>9121</v>
      </c>
      <c r="AC8289" t="s">
        <v>38</v>
      </c>
      <c r="AD8289">
        <v>98009</v>
      </c>
    </row>
    <row r="8290" spans="1:30" ht="409.5" x14ac:dyDescent="0.25">
      <c r="A8290">
        <f t="shared" ca="1" si="129"/>
        <v>19052</v>
      </c>
      <c r="B8290" t="s">
        <v>677</v>
      </c>
      <c r="C8290" t="s">
        <v>80</v>
      </c>
      <c r="F8290" t="s">
        <v>1770</v>
      </c>
      <c r="O8290" t="s">
        <v>33</v>
      </c>
      <c r="Y8290" t="s">
        <v>11819</v>
      </c>
      <c r="Z8290" s="1" t="s">
        <v>11820</v>
      </c>
      <c r="AA8290" t="s">
        <v>11821</v>
      </c>
      <c r="AB8290">
        <v>-161476</v>
      </c>
      <c r="AC8290" t="s">
        <v>38</v>
      </c>
      <c r="AD8290">
        <v>99201</v>
      </c>
    </row>
    <row r="8291" spans="1:30" x14ac:dyDescent="0.25">
      <c r="A8291">
        <f t="shared" ca="1" si="129"/>
        <v>13297</v>
      </c>
      <c r="B8291" t="s">
        <v>73</v>
      </c>
      <c r="C8291" t="s">
        <v>74</v>
      </c>
      <c r="F8291" t="s">
        <v>4040</v>
      </c>
      <c r="O8291" t="s">
        <v>33</v>
      </c>
      <c r="Y8291" t="s">
        <v>4327</v>
      </c>
      <c r="Z8291" t="s">
        <v>4328</v>
      </c>
      <c r="AA8291" t="s">
        <v>4329</v>
      </c>
      <c r="AB8291">
        <v>-181656</v>
      </c>
    </row>
    <row r="8292" spans="1:30" x14ac:dyDescent="0.25">
      <c r="A8292">
        <f t="shared" ca="1" si="129"/>
        <v>16158</v>
      </c>
      <c r="B8292" t="s">
        <v>334</v>
      </c>
      <c r="C8292" t="s">
        <v>45</v>
      </c>
      <c r="F8292" t="s">
        <v>1799</v>
      </c>
      <c r="O8292" t="s">
        <v>33</v>
      </c>
      <c r="W8292">
        <v>15</v>
      </c>
      <c r="X8292" t="s">
        <v>34</v>
      </c>
      <c r="Y8292" t="s">
        <v>22039</v>
      </c>
      <c r="Z8292" t="s">
        <v>22040</v>
      </c>
      <c r="AA8292" t="s">
        <v>22041</v>
      </c>
      <c r="AB8292">
        <v>-180185</v>
      </c>
      <c r="AC8292" t="s">
        <v>38</v>
      </c>
      <c r="AD8292">
        <v>98801</v>
      </c>
    </row>
    <row r="8293" spans="1:30" x14ac:dyDescent="0.25">
      <c r="A8293">
        <f t="shared" ca="1" si="129"/>
        <v>11128</v>
      </c>
      <c r="B8293" t="s">
        <v>773</v>
      </c>
      <c r="C8293" t="s">
        <v>80</v>
      </c>
      <c r="F8293" t="s">
        <v>6962</v>
      </c>
      <c r="G8293">
        <v>0</v>
      </c>
      <c r="O8293" t="s">
        <v>33</v>
      </c>
      <c r="X8293" t="s">
        <v>34</v>
      </c>
      <c r="Y8293" t="s">
        <v>6963</v>
      </c>
      <c r="Z8293" t="s">
        <v>27972</v>
      </c>
      <c r="AA8293" t="s">
        <v>27973</v>
      </c>
      <c r="AB8293" t="s">
        <v>27974</v>
      </c>
      <c r="AC8293" t="s">
        <v>38</v>
      </c>
      <c r="AD8293">
        <v>98028</v>
      </c>
    </row>
    <row r="8294" spans="1:30" x14ac:dyDescent="0.25">
      <c r="A8294">
        <f t="shared" ca="1" si="129"/>
        <v>7751</v>
      </c>
      <c r="B8294" t="s">
        <v>334</v>
      </c>
      <c r="C8294" t="s">
        <v>45</v>
      </c>
      <c r="F8294" t="s">
        <v>789</v>
      </c>
      <c r="G8294">
        <v>0</v>
      </c>
      <c r="O8294" t="s">
        <v>63</v>
      </c>
      <c r="X8294" t="s">
        <v>34</v>
      </c>
      <c r="Y8294" t="s">
        <v>790</v>
      </c>
      <c r="Z8294" t="s">
        <v>18652</v>
      </c>
      <c r="AA8294" t="s">
        <v>18653</v>
      </c>
      <c r="AB8294" t="s">
        <v>18654</v>
      </c>
      <c r="AC8294" t="s">
        <v>38</v>
      </c>
      <c r="AD8294">
        <v>98326</v>
      </c>
    </row>
    <row r="8295" spans="1:30" ht="409.5" x14ac:dyDescent="0.25">
      <c r="A8295">
        <f t="shared" ca="1" si="129"/>
        <v>19178</v>
      </c>
      <c r="B8295" t="s">
        <v>230</v>
      </c>
      <c r="C8295" t="s">
        <v>45</v>
      </c>
      <c r="O8295" t="s">
        <v>33</v>
      </c>
      <c r="X8295" t="s">
        <v>34</v>
      </c>
      <c r="Z8295" s="1" t="s">
        <v>22950</v>
      </c>
      <c r="AA8295" t="s">
        <v>22580</v>
      </c>
      <c r="AB8295">
        <v>-162543</v>
      </c>
    </row>
    <row r="8296" spans="1:30" ht="405" x14ac:dyDescent="0.25">
      <c r="A8296">
        <f t="shared" ca="1" si="129"/>
        <v>7586</v>
      </c>
      <c r="B8296" t="s">
        <v>30</v>
      </c>
      <c r="C8296" t="s">
        <v>31</v>
      </c>
      <c r="O8296" t="s">
        <v>63</v>
      </c>
      <c r="X8296" t="s">
        <v>34</v>
      </c>
      <c r="Y8296" t="s">
        <v>2012</v>
      </c>
      <c r="Z8296" s="1" t="s">
        <v>28333</v>
      </c>
      <c r="AA8296" t="s">
        <v>28334</v>
      </c>
      <c r="AB8296">
        <v>-161912</v>
      </c>
    </row>
    <row r="8297" spans="1:30" ht="409.5" x14ac:dyDescent="0.25">
      <c r="A8297">
        <f t="shared" ca="1" si="129"/>
        <v>5804</v>
      </c>
      <c r="B8297" t="s">
        <v>677</v>
      </c>
      <c r="C8297" t="s">
        <v>80</v>
      </c>
      <c r="F8297" t="s">
        <v>1418</v>
      </c>
      <c r="G8297">
        <v>0</v>
      </c>
      <c r="O8297" t="s">
        <v>63</v>
      </c>
      <c r="X8297" t="s">
        <v>34</v>
      </c>
      <c r="Y8297" t="s">
        <v>5784</v>
      </c>
      <c r="Z8297" s="1" t="s">
        <v>15041</v>
      </c>
      <c r="AA8297" t="s">
        <v>15042</v>
      </c>
      <c r="AB8297" t="s">
        <v>15043</v>
      </c>
      <c r="AC8297" t="s">
        <v>38</v>
      </c>
      <c r="AD8297">
        <v>98504</v>
      </c>
    </row>
    <row r="8298" spans="1:30" ht="409.5" x14ac:dyDescent="0.25">
      <c r="A8298">
        <f t="shared" ca="1" si="129"/>
        <v>9024</v>
      </c>
      <c r="B8298" t="s">
        <v>334</v>
      </c>
      <c r="C8298" t="s">
        <v>45</v>
      </c>
      <c r="F8298" t="s">
        <v>5564</v>
      </c>
      <c r="N8298" t="s">
        <v>931</v>
      </c>
      <c r="O8298" t="s">
        <v>33</v>
      </c>
      <c r="V8298" s="1" t="s">
        <v>5565</v>
      </c>
      <c r="W8298">
        <v>30</v>
      </c>
      <c r="X8298" t="s">
        <v>34</v>
      </c>
      <c r="Y8298" t="s">
        <v>2299</v>
      </c>
      <c r="Z8298" s="1" t="s">
        <v>5566</v>
      </c>
      <c r="AA8298" t="s">
        <v>5567</v>
      </c>
      <c r="AB8298">
        <v>-162494</v>
      </c>
      <c r="AC8298" t="s">
        <v>38</v>
      </c>
      <c r="AD8298">
        <v>98104</v>
      </c>
    </row>
    <row r="8299" spans="1:30" ht="409.5" x14ac:dyDescent="0.25">
      <c r="A8299">
        <f t="shared" ca="1" si="129"/>
        <v>10758</v>
      </c>
      <c r="B8299" t="s">
        <v>773</v>
      </c>
      <c r="C8299" t="s">
        <v>80</v>
      </c>
      <c r="F8299" t="s">
        <v>5745</v>
      </c>
      <c r="G8299">
        <v>0</v>
      </c>
      <c r="O8299" t="s">
        <v>33</v>
      </c>
      <c r="X8299" t="s">
        <v>34</v>
      </c>
      <c r="Y8299" t="s">
        <v>5746</v>
      </c>
      <c r="Z8299" s="1" t="s">
        <v>5898</v>
      </c>
      <c r="AA8299" t="s">
        <v>5899</v>
      </c>
      <c r="AB8299" t="s">
        <v>5900</v>
      </c>
      <c r="AC8299" t="s">
        <v>38</v>
      </c>
      <c r="AD8299">
        <v>98201</v>
      </c>
    </row>
    <row r="8300" spans="1:30" x14ac:dyDescent="0.25">
      <c r="A8300">
        <f t="shared" ca="1" si="129"/>
        <v>5115</v>
      </c>
      <c r="B8300" t="s">
        <v>2046</v>
      </c>
      <c r="C8300" t="s">
        <v>80</v>
      </c>
      <c r="O8300" t="s">
        <v>33</v>
      </c>
      <c r="Y8300" t="s">
        <v>16061</v>
      </c>
      <c r="Z8300" t="s">
        <v>16062</v>
      </c>
      <c r="AA8300" t="s">
        <v>16063</v>
      </c>
      <c r="AB8300">
        <v>-173116</v>
      </c>
      <c r="AC8300" t="s">
        <v>38</v>
      </c>
      <c r="AD8300">
        <v>98682</v>
      </c>
    </row>
    <row r="8301" spans="1:30" ht="409.5" x14ac:dyDescent="0.25">
      <c r="A8301">
        <f t="shared" ca="1" si="129"/>
        <v>3713</v>
      </c>
      <c r="B8301" t="s">
        <v>334</v>
      </c>
      <c r="C8301" t="s">
        <v>45</v>
      </c>
      <c r="F8301" t="s">
        <v>41785</v>
      </c>
      <c r="G8301">
        <v>0</v>
      </c>
      <c r="O8301" t="s">
        <v>33</v>
      </c>
      <c r="W8301">
        <v>5</v>
      </c>
      <c r="X8301" t="s">
        <v>34</v>
      </c>
      <c r="Y8301" t="s">
        <v>41786</v>
      </c>
      <c r="Z8301" s="1" t="s">
        <v>41787</v>
      </c>
      <c r="AA8301" t="s">
        <v>41788</v>
      </c>
      <c r="AB8301" t="s">
        <v>41789</v>
      </c>
      <c r="AC8301" t="s">
        <v>43</v>
      </c>
      <c r="AD8301">
        <v>2769</v>
      </c>
    </row>
    <row r="8302" spans="1:30" ht="409.5" x14ac:dyDescent="0.25">
      <c r="A8302">
        <f t="shared" ca="1" si="129"/>
        <v>14146</v>
      </c>
      <c r="B8302" t="s">
        <v>2046</v>
      </c>
      <c r="C8302" t="s">
        <v>80</v>
      </c>
      <c r="F8302" t="s">
        <v>6611</v>
      </c>
      <c r="G8302">
        <v>0</v>
      </c>
      <c r="O8302" t="s">
        <v>33</v>
      </c>
      <c r="Y8302" t="s">
        <v>8039</v>
      </c>
      <c r="Z8302" s="1" t="s">
        <v>8040</v>
      </c>
      <c r="AA8302" t="s">
        <v>8041</v>
      </c>
      <c r="AB8302" t="s">
        <v>8042</v>
      </c>
      <c r="AC8302" t="s">
        <v>38</v>
      </c>
      <c r="AD8302">
        <v>98188</v>
      </c>
    </row>
    <row r="8303" spans="1:30" x14ac:dyDescent="0.25">
      <c r="A8303">
        <f t="shared" ca="1" si="129"/>
        <v>15685</v>
      </c>
      <c r="B8303" t="s">
        <v>334</v>
      </c>
      <c r="C8303" t="s">
        <v>45</v>
      </c>
      <c r="F8303" t="s">
        <v>2112</v>
      </c>
      <c r="G8303">
        <v>0</v>
      </c>
      <c r="O8303" t="s">
        <v>33</v>
      </c>
      <c r="Y8303" t="s">
        <v>17003</v>
      </c>
      <c r="Z8303" t="s">
        <v>33009</v>
      </c>
      <c r="AA8303" t="s">
        <v>33010</v>
      </c>
      <c r="AB8303" t="s">
        <v>33011</v>
      </c>
      <c r="AC8303" t="s">
        <v>38</v>
      </c>
      <c r="AD8303">
        <v>98531</v>
      </c>
    </row>
    <row r="8304" spans="1:30" x14ac:dyDescent="0.25">
      <c r="A8304">
        <f t="shared" ca="1" si="129"/>
        <v>6838</v>
      </c>
      <c r="B8304" t="s">
        <v>79</v>
      </c>
      <c r="C8304" t="s">
        <v>80</v>
      </c>
      <c r="F8304" t="s">
        <v>5822</v>
      </c>
      <c r="O8304" t="s">
        <v>33</v>
      </c>
      <c r="Y8304" t="s">
        <v>6314</v>
      </c>
      <c r="Z8304" t="s">
        <v>8725</v>
      </c>
      <c r="AA8304" t="s">
        <v>8726</v>
      </c>
      <c r="AB8304">
        <v>-163049</v>
      </c>
      <c r="AC8304" t="s">
        <v>38</v>
      </c>
      <c r="AD8304">
        <v>98011</v>
      </c>
    </row>
    <row r="8305" spans="1:30" ht="409.5" x14ac:dyDescent="0.25">
      <c r="A8305">
        <f t="shared" ca="1" si="129"/>
        <v>9919</v>
      </c>
      <c r="B8305" t="s">
        <v>489</v>
      </c>
      <c r="C8305" t="s">
        <v>45</v>
      </c>
      <c r="F8305" t="s">
        <v>2280</v>
      </c>
      <c r="O8305" t="s">
        <v>33</v>
      </c>
      <c r="Y8305" t="s">
        <v>976</v>
      </c>
      <c r="Z8305" s="1" t="s">
        <v>9620</v>
      </c>
      <c r="AA8305" t="s">
        <v>9621</v>
      </c>
      <c r="AB8305">
        <v>-180380</v>
      </c>
      <c r="AC8305" t="s">
        <v>38</v>
      </c>
      <c r="AD8305">
        <v>98501</v>
      </c>
    </row>
    <row r="8306" spans="1:30" ht="409.5" x14ac:dyDescent="0.25">
      <c r="A8306">
        <f t="shared" ca="1" si="129"/>
        <v>17934</v>
      </c>
      <c r="B8306" t="s">
        <v>124</v>
      </c>
      <c r="C8306" t="s">
        <v>45</v>
      </c>
      <c r="O8306" t="s">
        <v>63</v>
      </c>
      <c r="W8306">
        <v>15</v>
      </c>
      <c r="X8306" t="s">
        <v>34</v>
      </c>
      <c r="Y8306" t="s">
        <v>21322</v>
      </c>
      <c r="Z8306" s="1" t="s">
        <v>21323</v>
      </c>
      <c r="AA8306" t="s">
        <v>21324</v>
      </c>
      <c r="AB8306">
        <v>-171509</v>
      </c>
      <c r="AC8306" t="s">
        <v>38</v>
      </c>
      <c r="AD8306">
        <v>98226</v>
      </c>
    </row>
    <row r="8307" spans="1:30" x14ac:dyDescent="0.25">
      <c r="A8307">
        <f t="shared" ca="1" si="129"/>
        <v>18222</v>
      </c>
      <c r="B8307" t="s">
        <v>68</v>
      </c>
      <c r="C8307" t="s">
        <v>45</v>
      </c>
      <c r="F8307" t="s">
        <v>22152</v>
      </c>
      <c r="O8307" t="s">
        <v>33</v>
      </c>
      <c r="X8307" t="s">
        <v>34</v>
      </c>
      <c r="Y8307" t="s">
        <v>22153</v>
      </c>
      <c r="Z8307" t="s">
        <v>22154</v>
      </c>
      <c r="AA8307" t="s">
        <v>22155</v>
      </c>
      <c r="AB8307">
        <v>-172589</v>
      </c>
    </row>
    <row r="8308" spans="1:30" ht="409.5" x14ac:dyDescent="0.25">
      <c r="A8308">
        <f t="shared" ca="1" si="129"/>
        <v>8519</v>
      </c>
      <c r="B8308" t="s">
        <v>2046</v>
      </c>
      <c r="C8308" t="s">
        <v>80</v>
      </c>
      <c r="F8308" t="s">
        <v>10940</v>
      </c>
      <c r="O8308" t="s">
        <v>33</v>
      </c>
      <c r="Y8308" t="s">
        <v>6349</v>
      </c>
      <c r="Z8308" s="1" t="s">
        <v>10941</v>
      </c>
      <c r="AA8308" t="s">
        <v>10942</v>
      </c>
      <c r="AB8308">
        <v>-181750</v>
      </c>
      <c r="AC8308" t="s">
        <v>38</v>
      </c>
      <c r="AD8308">
        <v>98629</v>
      </c>
    </row>
    <row r="8309" spans="1:30" ht="409.5" x14ac:dyDescent="0.25">
      <c r="A8309">
        <f t="shared" ca="1" si="129"/>
        <v>11906</v>
      </c>
      <c r="B8309" t="s">
        <v>1203</v>
      </c>
      <c r="C8309" t="s">
        <v>45</v>
      </c>
      <c r="F8309" t="s">
        <v>22593</v>
      </c>
      <c r="G8309">
        <v>0</v>
      </c>
      <c r="O8309" t="s">
        <v>33</v>
      </c>
      <c r="X8309" t="s">
        <v>34</v>
      </c>
      <c r="Y8309" t="s">
        <v>16862</v>
      </c>
      <c r="Z8309" s="1" t="s">
        <v>22594</v>
      </c>
      <c r="AA8309" t="s">
        <v>22580</v>
      </c>
      <c r="AB8309" t="s">
        <v>22595</v>
      </c>
    </row>
    <row r="8310" spans="1:30" x14ac:dyDescent="0.25">
      <c r="A8310">
        <f t="shared" ca="1" si="129"/>
        <v>17797</v>
      </c>
      <c r="C8310" t="s">
        <v>45</v>
      </c>
      <c r="O8310" t="s">
        <v>367</v>
      </c>
      <c r="AB8310">
        <v>-172864</v>
      </c>
    </row>
    <row r="8311" spans="1:30" x14ac:dyDescent="0.25">
      <c r="A8311">
        <f t="shared" ca="1" si="129"/>
        <v>15420</v>
      </c>
      <c r="B8311" t="s">
        <v>677</v>
      </c>
      <c r="C8311" t="s">
        <v>80</v>
      </c>
      <c r="F8311" t="s">
        <v>16340</v>
      </c>
      <c r="G8311">
        <v>0</v>
      </c>
      <c r="O8311" t="s">
        <v>33</v>
      </c>
      <c r="Y8311" t="s">
        <v>16341</v>
      </c>
      <c r="Z8311" t="s">
        <v>16342</v>
      </c>
      <c r="AA8311" t="s">
        <v>16343</v>
      </c>
      <c r="AB8311" t="s">
        <v>16344</v>
      </c>
      <c r="AC8311" t="s">
        <v>38</v>
      </c>
      <c r="AD8311">
        <v>98501</v>
      </c>
    </row>
    <row r="8312" spans="1:30" ht="409.5" x14ac:dyDescent="0.25">
      <c r="A8312">
        <f t="shared" ca="1" si="129"/>
        <v>18564</v>
      </c>
      <c r="B8312" t="s">
        <v>68</v>
      </c>
      <c r="C8312" t="s">
        <v>45</v>
      </c>
      <c r="F8312" t="s">
        <v>32</v>
      </c>
      <c r="O8312" t="s">
        <v>63</v>
      </c>
      <c r="X8312" t="s">
        <v>34</v>
      </c>
      <c r="Y8312" t="s">
        <v>4559</v>
      </c>
      <c r="Z8312" s="1" t="s">
        <v>4560</v>
      </c>
      <c r="AA8312" t="s">
        <v>4561</v>
      </c>
      <c r="AB8312">
        <v>-162526</v>
      </c>
      <c r="AC8312" t="s">
        <v>38</v>
      </c>
      <c r="AD8312">
        <v>99403</v>
      </c>
    </row>
    <row r="8313" spans="1:30" ht="409.5" x14ac:dyDescent="0.25">
      <c r="A8313">
        <f t="shared" ca="1" si="129"/>
        <v>5412</v>
      </c>
      <c r="B8313" t="s">
        <v>230</v>
      </c>
      <c r="C8313" t="s">
        <v>45</v>
      </c>
      <c r="O8313" t="s">
        <v>33</v>
      </c>
      <c r="X8313" t="s">
        <v>34</v>
      </c>
      <c r="Y8313" t="s">
        <v>22856</v>
      </c>
      <c r="Z8313" s="1" t="s">
        <v>23368</v>
      </c>
      <c r="AA8313" t="s">
        <v>22580</v>
      </c>
      <c r="AB8313">
        <v>-172882</v>
      </c>
    </row>
    <row r="8314" spans="1:30" x14ac:dyDescent="0.25">
      <c r="A8314">
        <f t="shared" ca="1" si="129"/>
        <v>3114</v>
      </c>
      <c r="B8314" t="s">
        <v>739</v>
      </c>
      <c r="C8314" t="s">
        <v>686</v>
      </c>
      <c r="F8314" t="s">
        <v>2112</v>
      </c>
      <c r="G8314">
        <v>0</v>
      </c>
      <c r="O8314" t="s">
        <v>33</v>
      </c>
      <c r="Y8314" t="s">
        <v>17003</v>
      </c>
      <c r="Z8314" t="s">
        <v>30585</v>
      </c>
      <c r="AA8314" t="s">
        <v>30586</v>
      </c>
      <c r="AB8314" t="s">
        <v>30587</v>
      </c>
      <c r="AC8314" t="s">
        <v>38</v>
      </c>
      <c r="AD8314">
        <v>98531</v>
      </c>
    </row>
    <row r="8315" spans="1:30" x14ac:dyDescent="0.25">
      <c r="A8315">
        <f t="shared" ca="1" si="129"/>
        <v>7636</v>
      </c>
      <c r="B8315" t="s">
        <v>489</v>
      </c>
      <c r="C8315" t="s">
        <v>45</v>
      </c>
      <c r="N8315" t="s">
        <v>2402</v>
      </c>
      <c r="O8315" t="s">
        <v>52</v>
      </c>
      <c r="W8315">
        <v>60</v>
      </c>
      <c r="X8315" t="s">
        <v>34</v>
      </c>
      <c r="Y8315" t="s">
        <v>43616</v>
      </c>
      <c r="Z8315" t="s">
        <v>43617</v>
      </c>
      <c r="AA8315" t="s">
        <v>27414</v>
      </c>
      <c r="AB8315">
        <v>-172203</v>
      </c>
    </row>
    <row r="8316" spans="1:30" x14ac:dyDescent="0.25">
      <c r="A8316">
        <f t="shared" ca="1" si="129"/>
        <v>2147</v>
      </c>
      <c r="B8316" t="s">
        <v>96</v>
      </c>
      <c r="C8316" t="s">
        <v>97</v>
      </c>
      <c r="F8316" t="s">
        <v>292</v>
      </c>
      <c r="O8316" t="s">
        <v>33</v>
      </c>
      <c r="X8316" t="s">
        <v>34</v>
      </c>
      <c r="Y8316" t="s">
        <v>3480</v>
      </c>
      <c r="Z8316" t="s">
        <v>3506</v>
      </c>
      <c r="AA8316" t="s">
        <v>3507</v>
      </c>
      <c r="AB8316">
        <v>-162192</v>
      </c>
      <c r="AC8316" t="s">
        <v>38</v>
      </c>
      <c r="AD8316">
        <v>98660</v>
      </c>
    </row>
    <row r="8317" spans="1:30" ht="409.5" x14ac:dyDescent="0.25">
      <c r="A8317">
        <f t="shared" ca="1" si="129"/>
        <v>6386</v>
      </c>
      <c r="B8317" t="s">
        <v>2046</v>
      </c>
      <c r="C8317" t="s">
        <v>80</v>
      </c>
      <c r="F8317" t="s">
        <v>5745</v>
      </c>
      <c r="O8317" t="s">
        <v>33</v>
      </c>
      <c r="Y8317" t="s">
        <v>5859</v>
      </c>
      <c r="Z8317" s="1" t="s">
        <v>16245</v>
      </c>
      <c r="AA8317" t="s">
        <v>16246</v>
      </c>
      <c r="AB8317">
        <v>-162154</v>
      </c>
      <c r="AC8317" t="s">
        <v>38</v>
      </c>
      <c r="AD8317">
        <v>98201</v>
      </c>
    </row>
    <row r="8318" spans="1:30" x14ac:dyDescent="0.25">
      <c r="A8318">
        <f t="shared" ca="1" si="129"/>
        <v>2068</v>
      </c>
      <c r="B8318" t="s">
        <v>334</v>
      </c>
      <c r="C8318" t="s">
        <v>45</v>
      </c>
      <c r="F8318" t="s">
        <v>17511</v>
      </c>
      <c r="O8318" t="s">
        <v>33</v>
      </c>
      <c r="W8318">
        <v>15</v>
      </c>
      <c r="X8318" t="s">
        <v>34</v>
      </c>
      <c r="Y8318" t="s">
        <v>17512</v>
      </c>
      <c r="Z8318" t="s">
        <v>17513</v>
      </c>
      <c r="AA8318" t="s">
        <v>17514</v>
      </c>
      <c r="AB8318">
        <v>-180525</v>
      </c>
      <c r="AC8318" t="s">
        <v>38</v>
      </c>
      <c r="AD8318">
        <v>98922</v>
      </c>
    </row>
    <row r="8319" spans="1:30" x14ac:dyDescent="0.25">
      <c r="A8319">
        <f t="shared" ca="1" si="129"/>
        <v>526</v>
      </c>
      <c r="B8319" t="s">
        <v>73</v>
      </c>
      <c r="C8319" t="s">
        <v>74</v>
      </c>
      <c r="F8319" t="s">
        <v>3431</v>
      </c>
      <c r="G8319">
        <v>0</v>
      </c>
      <c r="O8319" t="s">
        <v>33</v>
      </c>
      <c r="Y8319" t="s">
        <v>4884</v>
      </c>
      <c r="Z8319" t="s">
        <v>4885</v>
      </c>
      <c r="AA8319" t="s">
        <v>4885</v>
      </c>
      <c r="AB8319" t="s">
        <v>4886</v>
      </c>
    </row>
    <row r="8320" spans="1:30" x14ac:dyDescent="0.25">
      <c r="A8320">
        <f t="shared" ca="1" si="129"/>
        <v>14065</v>
      </c>
      <c r="B8320" t="s">
        <v>3712</v>
      </c>
      <c r="C8320" t="s">
        <v>16820</v>
      </c>
      <c r="G8320">
        <v>0</v>
      </c>
      <c r="O8320" t="s">
        <v>33</v>
      </c>
      <c r="X8320" t="s">
        <v>34</v>
      </c>
      <c r="Y8320" t="s">
        <v>24320</v>
      </c>
      <c r="Z8320" t="s">
        <v>24321</v>
      </c>
      <c r="AA8320" t="s">
        <v>24027</v>
      </c>
      <c r="AB8320" t="s">
        <v>24322</v>
      </c>
      <c r="AC8320" t="s">
        <v>5301</v>
      </c>
      <c r="AD8320" t="s">
        <v>24323</v>
      </c>
    </row>
    <row r="8321" spans="1:30" ht="330" x14ac:dyDescent="0.25">
      <c r="A8321">
        <f t="shared" ca="1" si="129"/>
        <v>10934</v>
      </c>
      <c r="B8321" t="s">
        <v>230</v>
      </c>
      <c r="C8321" t="s">
        <v>45</v>
      </c>
      <c r="O8321" t="s">
        <v>33</v>
      </c>
      <c r="W8321">
        <v>15</v>
      </c>
      <c r="X8321" t="s">
        <v>34</v>
      </c>
      <c r="Y8321" t="s">
        <v>22978</v>
      </c>
      <c r="Z8321" s="1" t="s">
        <v>23469</v>
      </c>
      <c r="AA8321" t="s">
        <v>22580</v>
      </c>
      <c r="AB8321">
        <v>-180731</v>
      </c>
    </row>
    <row r="8322" spans="1:30" ht="409.5" x14ac:dyDescent="0.25">
      <c r="A8322">
        <f t="shared" ref="A8322:A8385" ca="1" si="130">RANDBETWEEN(1,20000)</f>
        <v>13798</v>
      </c>
      <c r="B8322" t="s">
        <v>334</v>
      </c>
      <c r="C8322" t="s">
        <v>45</v>
      </c>
      <c r="O8322" t="s">
        <v>33</v>
      </c>
      <c r="W8322">
        <v>30</v>
      </c>
      <c r="X8322" t="s">
        <v>34</v>
      </c>
      <c r="Y8322" t="s">
        <v>1822</v>
      </c>
      <c r="Z8322" s="1" t="s">
        <v>31927</v>
      </c>
      <c r="AA8322" t="s">
        <v>31928</v>
      </c>
      <c r="AB8322">
        <v>-171494</v>
      </c>
      <c r="AC8322" t="s">
        <v>38</v>
      </c>
      <c r="AD8322">
        <v>98110</v>
      </c>
    </row>
    <row r="8323" spans="1:30" x14ac:dyDescent="0.25">
      <c r="A8323">
        <f t="shared" ca="1" si="130"/>
        <v>10859</v>
      </c>
      <c r="B8323" t="s">
        <v>739</v>
      </c>
      <c r="C8323" t="s">
        <v>686</v>
      </c>
      <c r="F8323" t="s">
        <v>22301</v>
      </c>
      <c r="O8323" t="s">
        <v>33</v>
      </c>
      <c r="X8323" t="s">
        <v>34</v>
      </c>
      <c r="Y8323" t="s">
        <v>22302</v>
      </c>
      <c r="Z8323" t="s">
        <v>31424</v>
      </c>
      <c r="AA8323" t="s">
        <v>31425</v>
      </c>
      <c r="AB8323">
        <v>-170176</v>
      </c>
    </row>
    <row r="8324" spans="1:30" x14ac:dyDescent="0.25">
      <c r="A8324">
        <f t="shared" ca="1" si="130"/>
        <v>3658</v>
      </c>
      <c r="B8324" t="s">
        <v>677</v>
      </c>
      <c r="C8324" t="s">
        <v>80</v>
      </c>
      <c r="F8324" t="s">
        <v>7124</v>
      </c>
      <c r="G8324">
        <v>0</v>
      </c>
      <c r="O8324" t="s">
        <v>33</v>
      </c>
      <c r="Y8324" t="s">
        <v>7125</v>
      </c>
      <c r="Z8324" t="s">
        <v>7126</v>
      </c>
      <c r="AA8324" t="s">
        <v>7127</v>
      </c>
      <c r="AB8324" t="s">
        <v>7128</v>
      </c>
      <c r="AC8324" t="s">
        <v>38</v>
      </c>
      <c r="AD8324">
        <v>98501</v>
      </c>
    </row>
    <row r="8325" spans="1:30" x14ac:dyDescent="0.25">
      <c r="A8325">
        <f t="shared" ca="1" si="130"/>
        <v>17933</v>
      </c>
      <c r="B8325" t="s">
        <v>685</v>
      </c>
      <c r="C8325" t="s">
        <v>686</v>
      </c>
      <c r="F8325" t="s">
        <v>192</v>
      </c>
      <c r="O8325" t="s">
        <v>33</v>
      </c>
      <c r="Y8325" t="s">
        <v>34694</v>
      </c>
      <c r="Z8325" t="s">
        <v>34695</v>
      </c>
      <c r="AA8325" t="s">
        <v>34678</v>
      </c>
      <c r="AB8325">
        <v>-162331</v>
      </c>
    </row>
    <row r="8326" spans="1:30" x14ac:dyDescent="0.25">
      <c r="A8326">
        <f t="shared" ca="1" si="130"/>
        <v>15703</v>
      </c>
      <c r="B8326" t="s">
        <v>79</v>
      </c>
      <c r="C8326" t="s">
        <v>80</v>
      </c>
      <c r="F8326" t="s">
        <v>6309</v>
      </c>
      <c r="O8326" t="s">
        <v>33</v>
      </c>
      <c r="Y8326" t="s">
        <v>6310</v>
      </c>
      <c r="Z8326" t="s">
        <v>26566</v>
      </c>
      <c r="AA8326" t="s">
        <v>26567</v>
      </c>
      <c r="AB8326">
        <v>-173110</v>
      </c>
      <c r="AC8326" t="s">
        <v>38</v>
      </c>
      <c r="AD8326">
        <v>98466</v>
      </c>
    </row>
    <row r="8327" spans="1:30" x14ac:dyDescent="0.25">
      <c r="A8327">
        <f t="shared" ca="1" si="130"/>
        <v>18383</v>
      </c>
      <c r="B8327" t="s">
        <v>2046</v>
      </c>
      <c r="C8327" t="s">
        <v>80</v>
      </c>
      <c r="F8327" t="s">
        <v>6894</v>
      </c>
      <c r="G8327">
        <v>0</v>
      </c>
      <c r="O8327" t="s">
        <v>33</v>
      </c>
      <c r="Y8327" t="s">
        <v>14081</v>
      </c>
      <c r="Z8327" t="s">
        <v>14082</v>
      </c>
      <c r="AA8327" t="s">
        <v>14083</v>
      </c>
      <c r="AB8327" t="s">
        <v>14084</v>
      </c>
      <c r="AC8327" t="s">
        <v>38</v>
      </c>
      <c r="AD8327">
        <v>98290</v>
      </c>
    </row>
    <row r="8328" spans="1:30" ht="409.5" x14ac:dyDescent="0.25">
      <c r="A8328">
        <f t="shared" ca="1" si="130"/>
        <v>16112</v>
      </c>
      <c r="B8328" t="s">
        <v>96</v>
      </c>
      <c r="C8328" t="s">
        <v>97</v>
      </c>
      <c r="F8328" t="s">
        <v>33165</v>
      </c>
      <c r="G8328">
        <v>0</v>
      </c>
      <c r="O8328" t="s">
        <v>33</v>
      </c>
      <c r="X8328" t="s">
        <v>34</v>
      </c>
      <c r="Y8328" t="s">
        <v>33166</v>
      </c>
      <c r="Z8328" s="1" t="s">
        <v>33167</v>
      </c>
      <c r="AA8328" t="s">
        <v>33137</v>
      </c>
      <c r="AB8328" t="s">
        <v>33168</v>
      </c>
    </row>
    <row r="8329" spans="1:30" ht="409.5" x14ac:dyDescent="0.25">
      <c r="A8329">
        <f t="shared" ca="1" si="130"/>
        <v>10468</v>
      </c>
      <c r="B8329" t="s">
        <v>773</v>
      </c>
      <c r="C8329" t="s">
        <v>80</v>
      </c>
      <c r="F8329" t="s">
        <v>1418</v>
      </c>
      <c r="G8329">
        <v>0</v>
      </c>
      <c r="O8329" t="s">
        <v>33</v>
      </c>
      <c r="X8329" t="s">
        <v>34</v>
      </c>
      <c r="Y8329" t="s">
        <v>5784</v>
      </c>
      <c r="Z8329" s="1" t="s">
        <v>5986</v>
      </c>
      <c r="AA8329" t="s">
        <v>5987</v>
      </c>
      <c r="AB8329" t="s">
        <v>5988</v>
      </c>
      <c r="AC8329" t="s">
        <v>38</v>
      </c>
      <c r="AD8329">
        <v>98504</v>
      </c>
    </row>
    <row r="8330" spans="1:30" x14ac:dyDescent="0.25">
      <c r="A8330">
        <f t="shared" ca="1" si="130"/>
        <v>18268</v>
      </c>
      <c r="B8330" t="s">
        <v>519</v>
      </c>
      <c r="F8330" t="s">
        <v>397</v>
      </c>
      <c r="G8330">
        <v>0</v>
      </c>
      <c r="O8330" t="s">
        <v>63</v>
      </c>
      <c r="X8330" t="s">
        <v>34</v>
      </c>
      <c r="Y8330" t="s">
        <v>9169</v>
      </c>
      <c r="Z8330" t="s">
        <v>9173</v>
      </c>
      <c r="AA8330" t="s">
        <v>9174</v>
      </c>
      <c r="AB8330" t="s">
        <v>9175</v>
      </c>
      <c r="AC8330" t="s">
        <v>38</v>
      </c>
      <c r="AD8330">
        <v>98009</v>
      </c>
    </row>
    <row r="8331" spans="1:30" ht="360" x14ac:dyDescent="0.25">
      <c r="A8331">
        <f t="shared" ca="1" si="130"/>
        <v>3969</v>
      </c>
      <c r="B8331" t="s">
        <v>178</v>
      </c>
      <c r="F8331" t="s">
        <v>433</v>
      </c>
      <c r="G8331">
        <v>0</v>
      </c>
      <c r="O8331" t="s">
        <v>33</v>
      </c>
      <c r="X8331" t="s">
        <v>34</v>
      </c>
      <c r="Y8331" t="s">
        <v>434</v>
      </c>
      <c r="Z8331" s="1" t="s">
        <v>435</v>
      </c>
      <c r="AA8331" s="1" t="s">
        <v>436</v>
      </c>
      <c r="AB8331" t="s">
        <v>437</v>
      </c>
      <c r="AC8331" t="s">
        <v>38</v>
      </c>
      <c r="AD8331">
        <v>99362</v>
      </c>
    </row>
    <row r="8332" spans="1:30" x14ac:dyDescent="0.25">
      <c r="A8332">
        <f t="shared" ca="1" si="130"/>
        <v>18816</v>
      </c>
      <c r="B8332" t="s">
        <v>73</v>
      </c>
      <c r="C8332" t="s">
        <v>74</v>
      </c>
      <c r="G8332">
        <v>0</v>
      </c>
      <c r="O8332" t="s">
        <v>33</v>
      </c>
      <c r="X8332" t="s">
        <v>34</v>
      </c>
      <c r="Y8332" t="s">
        <v>43208</v>
      </c>
      <c r="Z8332" t="s">
        <v>43209</v>
      </c>
      <c r="AA8332" t="s">
        <v>43210</v>
      </c>
      <c r="AB8332" t="s">
        <v>43211</v>
      </c>
    </row>
    <row r="8333" spans="1:30" x14ac:dyDescent="0.25">
      <c r="A8333">
        <f t="shared" ca="1" si="130"/>
        <v>9498</v>
      </c>
      <c r="B8333" t="s">
        <v>244</v>
      </c>
      <c r="C8333" t="s">
        <v>245</v>
      </c>
      <c r="O8333" t="s">
        <v>33</v>
      </c>
      <c r="X8333" t="s">
        <v>34</v>
      </c>
      <c r="Y8333" t="s">
        <v>2896</v>
      </c>
      <c r="Z8333" t="s">
        <v>2897</v>
      </c>
      <c r="AA8333" t="s">
        <v>2897</v>
      </c>
      <c r="AB8333">
        <v>-162502</v>
      </c>
      <c r="AC8333" t="s">
        <v>38</v>
      </c>
      <c r="AD8333">
        <v>98901</v>
      </c>
    </row>
    <row r="8334" spans="1:30" ht="255" x14ac:dyDescent="0.25">
      <c r="A8334">
        <f t="shared" ca="1" si="130"/>
        <v>6877</v>
      </c>
      <c r="B8334" t="s">
        <v>17015</v>
      </c>
      <c r="C8334" t="s">
        <v>45</v>
      </c>
      <c r="F8334" t="s">
        <v>20467</v>
      </c>
      <c r="G8334">
        <v>0</v>
      </c>
      <c r="O8334" t="s">
        <v>33</v>
      </c>
      <c r="Y8334" t="s">
        <v>33483</v>
      </c>
      <c r="Z8334" s="1" t="s">
        <v>35444</v>
      </c>
      <c r="AA8334" t="s">
        <v>35445</v>
      </c>
      <c r="AB8334" t="s">
        <v>35446</v>
      </c>
      <c r="AC8334" t="s">
        <v>333</v>
      </c>
      <c r="AD8334">
        <v>83835</v>
      </c>
    </row>
    <row r="8335" spans="1:30" ht="409.5" x14ac:dyDescent="0.25">
      <c r="A8335">
        <f t="shared" ca="1" si="130"/>
        <v>18406</v>
      </c>
      <c r="B8335" t="s">
        <v>79</v>
      </c>
      <c r="C8335" t="s">
        <v>80</v>
      </c>
      <c r="F8335" t="s">
        <v>1190</v>
      </c>
      <c r="O8335" t="s">
        <v>33</v>
      </c>
      <c r="Y8335" t="s">
        <v>1191</v>
      </c>
      <c r="Z8335" s="1" t="s">
        <v>12494</v>
      </c>
      <c r="AA8335" t="s">
        <v>12495</v>
      </c>
      <c r="AB8335">
        <v>-170087</v>
      </c>
      <c r="AC8335" t="s">
        <v>38</v>
      </c>
      <c r="AD8335">
        <v>98040</v>
      </c>
    </row>
    <row r="8336" spans="1:30" ht="409.5" x14ac:dyDescent="0.25">
      <c r="A8336">
        <f t="shared" ca="1" si="130"/>
        <v>16108</v>
      </c>
      <c r="B8336" t="s">
        <v>685</v>
      </c>
      <c r="C8336" t="s">
        <v>686</v>
      </c>
      <c r="F8336" t="s">
        <v>34310</v>
      </c>
      <c r="O8336" t="s">
        <v>33</v>
      </c>
      <c r="Y8336" t="s">
        <v>34311</v>
      </c>
      <c r="Z8336" s="1" t="s">
        <v>34312</v>
      </c>
      <c r="AA8336" t="s">
        <v>34299</v>
      </c>
      <c r="AB8336">
        <v>-170401</v>
      </c>
    </row>
    <row r="8337" spans="1:30" x14ac:dyDescent="0.25">
      <c r="A8337">
        <f t="shared" ca="1" si="130"/>
        <v>16449</v>
      </c>
      <c r="B8337" t="s">
        <v>2046</v>
      </c>
      <c r="C8337" t="s">
        <v>80</v>
      </c>
      <c r="F8337" t="s">
        <v>716</v>
      </c>
      <c r="O8337" t="s">
        <v>33</v>
      </c>
      <c r="Y8337" t="s">
        <v>717</v>
      </c>
      <c r="Z8337" t="s">
        <v>11119</v>
      </c>
      <c r="AA8337" t="s">
        <v>11120</v>
      </c>
      <c r="AB8337">
        <v>-180798</v>
      </c>
      <c r="AC8337" t="s">
        <v>102</v>
      </c>
      <c r="AD8337">
        <v>97239</v>
      </c>
    </row>
    <row r="8338" spans="1:30" ht="409.5" x14ac:dyDescent="0.25">
      <c r="A8338">
        <f t="shared" ca="1" si="130"/>
        <v>3394</v>
      </c>
      <c r="B8338" t="s">
        <v>3712</v>
      </c>
      <c r="C8338" t="s">
        <v>45</v>
      </c>
      <c r="F8338" t="s">
        <v>20250</v>
      </c>
      <c r="G8338">
        <v>0</v>
      </c>
      <c r="O8338" t="s">
        <v>33</v>
      </c>
      <c r="X8338" t="s">
        <v>34</v>
      </c>
      <c r="Y8338" t="s">
        <v>22734</v>
      </c>
      <c r="Z8338" s="1" t="s">
        <v>24184</v>
      </c>
      <c r="AA8338" t="s">
        <v>24027</v>
      </c>
      <c r="AB8338" t="s">
        <v>24185</v>
      </c>
      <c r="AC8338" t="s">
        <v>102</v>
      </c>
      <c r="AD8338">
        <v>97302</v>
      </c>
    </row>
    <row r="8339" spans="1:30" ht="409.5" x14ac:dyDescent="0.25">
      <c r="A8339">
        <f t="shared" ca="1" si="130"/>
        <v>16945</v>
      </c>
      <c r="B8339" t="s">
        <v>3712</v>
      </c>
      <c r="C8339" t="s">
        <v>16820</v>
      </c>
      <c r="F8339" t="s">
        <v>20250</v>
      </c>
      <c r="G8339">
        <v>0</v>
      </c>
      <c r="O8339" t="s">
        <v>33</v>
      </c>
      <c r="X8339" t="s">
        <v>34</v>
      </c>
      <c r="Y8339" t="s">
        <v>22806</v>
      </c>
      <c r="Z8339" s="1" t="s">
        <v>24368</v>
      </c>
      <c r="AA8339" t="s">
        <v>24027</v>
      </c>
      <c r="AB8339" t="s">
        <v>24369</v>
      </c>
      <c r="AC8339" t="s">
        <v>102</v>
      </c>
      <c r="AD8339">
        <v>97302</v>
      </c>
    </row>
    <row r="8340" spans="1:30" x14ac:dyDescent="0.25">
      <c r="A8340">
        <f t="shared" ca="1" si="130"/>
        <v>527</v>
      </c>
      <c r="B8340" t="s">
        <v>178</v>
      </c>
      <c r="C8340" t="s">
        <v>179</v>
      </c>
      <c r="F8340" t="s">
        <v>2988</v>
      </c>
      <c r="O8340" t="s">
        <v>33</v>
      </c>
      <c r="X8340" t="s">
        <v>34</v>
      </c>
      <c r="Y8340" t="s">
        <v>17684</v>
      </c>
      <c r="Z8340" t="s">
        <v>18675</v>
      </c>
      <c r="AA8340" t="s">
        <v>18676</v>
      </c>
      <c r="AB8340">
        <v>-172694</v>
      </c>
      <c r="AC8340" t="s">
        <v>38</v>
      </c>
      <c r="AD8340">
        <v>98901</v>
      </c>
    </row>
    <row r="8341" spans="1:30" x14ac:dyDescent="0.25">
      <c r="A8341">
        <f t="shared" ca="1" si="130"/>
        <v>6645</v>
      </c>
      <c r="B8341" t="s">
        <v>773</v>
      </c>
      <c r="C8341" t="s">
        <v>80</v>
      </c>
      <c r="F8341" t="s">
        <v>5906</v>
      </c>
      <c r="G8341">
        <v>0</v>
      </c>
      <c r="O8341" t="s">
        <v>33</v>
      </c>
      <c r="X8341" t="s">
        <v>34</v>
      </c>
      <c r="Y8341" t="s">
        <v>5907</v>
      </c>
      <c r="Z8341" t="s">
        <v>6113</v>
      </c>
      <c r="AA8341" t="s">
        <v>6114</v>
      </c>
      <c r="AB8341" t="s">
        <v>6115</v>
      </c>
      <c r="AC8341" t="s">
        <v>38</v>
      </c>
      <c r="AD8341">
        <v>98371</v>
      </c>
    </row>
    <row r="8342" spans="1:30" x14ac:dyDescent="0.25">
      <c r="A8342">
        <f t="shared" ca="1" si="130"/>
        <v>10631</v>
      </c>
      <c r="B8342" t="s">
        <v>739</v>
      </c>
      <c r="C8342" t="s">
        <v>686</v>
      </c>
      <c r="F8342" t="s">
        <v>6041</v>
      </c>
      <c r="O8342" t="s">
        <v>33</v>
      </c>
      <c r="Y8342" t="s">
        <v>30941</v>
      </c>
      <c r="Z8342" t="s">
        <v>30942</v>
      </c>
      <c r="AA8342" t="s">
        <v>30906</v>
      </c>
      <c r="AB8342">
        <v>-160238</v>
      </c>
      <c r="AC8342" t="s">
        <v>38</v>
      </c>
      <c r="AD8342" t="s">
        <v>1716</v>
      </c>
    </row>
    <row r="8343" spans="1:30" x14ac:dyDescent="0.25">
      <c r="A8343">
        <f t="shared" ca="1" si="130"/>
        <v>14862</v>
      </c>
      <c r="B8343" t="s">
        <v>124</v>
      </c>
      <c r="C8343" t="s">
        <v>45</v>
      </c>
      <c r="O8343" t="s">
        <v>33</v>
      </c>
      <c r="Y8343" t="s">
        <v>10176</v>
      </c>
      <c r="Z8343" t="s">
        <v>16911</v>
      </c>
      <c r="AA8343" t="s">
        <v>16904</v>
      </c>
      <c r="AB8343">
        <v>-160142</v>
      </c>
      <c r="AC8343" t="s">
        <v>38</v>
      </c>
      <c r="AD8343">
        <v>98011</v>
      </c>
    </row>
    <row r="8344" spans="1:30" x14ac:dyDescent="0.25">
      <c r="A8344">
        <f t="shared" ca="1" si="130"/>
        <v>18887</v>
      </c>
      <c r="B8344" t="s">
        <v>79</v>
      </c>
      <c r="C8344" t="s">
        <v>80</v>
      </c>
      <c r="F8344" t="s">
        <v>5745</v>
      </c>
      <c r="O8344" t="s">
        <v>33</v>
      </c>
      <c r="Y8344" t="s">
        <v>10053</v>
      </c>
      <c r="Z8344" t="s">
        <v>26651</v>
      </c>
      <c r="AA8344" t="s">
        <v>26652</v>
      </c>
      <c r="AB8344">
        <v>-171992</v>
      </c>
      <c r="AC8344" t="s">
        <v>38</v>
      </c>
      <c r="AD8344">
        <v>98201</v>
      </c>
    </row>
    <row r="8345" spans="1:30" ht="120" x14ac:dyDescent="0.25">
      <c r="A8345">
        <f t="shared" ca="1" si="130"/>
        <v>15989</v>
      </c>
      <c r="B8345" t="s">
        <v>685</v>
      </c>
      <c r="C8345" t="s">
        <v>686</v>
      </c>
      <c r="F8345" t="s">
        <v>4947</v>
      </c>
      <c r="O8345" t="s">
        <v>33</v>
      </c>
      <c r="Y8345" t="s">
        <v>34724</v>
      </c>
      <c r="Z8345" s="1" t="s">
        <v>34725</v>
      </c>
      <c r="AA8345" t="s">
        <v>34715</v>
      </c>
      <c r="AB8345">
        <v>-161450</v>
      </c>
      <c r="AC8345" t="s">
        <v>38</v>
      </c>
      <c r="AD8345">
        <v>98032</v>
      </c>
    </row>
    <row r="8346" spans="1:30" ht="409.5" x14ac:dyDescent="0.25">
      <c r="A8346">
        <f t="shared" ca="1" si="130"/>
        <v>13373</v>
      </c>
      <c r="B8346" t="s">
        <v>44</v>
      </c>
      <c r="C8346" t="s">
        <v>45</v>
      </c>
      <c r="G8346">
        <v>0</v>
      </c>
      <c r="O8346" t="s">
        <v>33</v>
      </c>
      <c r="X8346" t="s">
        <v>34</v>
      </c>
      <c r="Y8346" t="s">
        <v>3966</v>
      </c>
      <c r="Z8346" s="1" t="s">
        <v>42211</v>
      </c>
      <c r="AA8346" s="1" t="s">
        <v>42211</v>
      </c>
      <c r="AB8346" t="s">
        <v>42212</v>
      </c>
      <c r="AC8346" t="s">
        <v>102</v>
      </c>
      <c r="AD8346">
        <v>97301</v>
      </c>
    </row>
    <row r="8347" spans="1:30" x14ac:dyDescent="0.25">
      <c r="A8347">
        <f t="shared" ca="1" si="130"/>
        <v>8411</v>
      </c>
      <c r="B8347" t="s">
        <v>39</v>
      </c>
      <c r="F8347" t="s">
        <v>69</v>
      </c>
      <c r="X8347" t="s">
        <v>34</v>
      </c>
      <c r="Y8347" t="s">
        <v>725</v>
      </c>
      <c r="Z8347" t="s">
        <v>27191</v>
      </c>
      <c r="AA8347" t="s">
        <v>27192</v>
      </c>
      <c r="AB8347">
        <v>-162980</v>
      </c>
      <c r="AC8347" t="s">
        <v>38</v>
      </c>
      <c r="AD8347">
        <v>98121</v>
      </c>
    </row>
    <row r="8348" spans="1:30" x14ac:dyDescent="0.25">
      <c r="A8348">
        <f t="shared" ca="1" si="130"/>
        <v>9253</v>
      </c>
      <c r="B8348" t="s">
        <v>96</v>
      </c>
      <c r="C8348" t="s">
        <v>97</v>
      </c>
      <c r="F8348" t="s">
        <v>658</v>
      </c>
      <c r="G8348">
        <v>0</v>
      </c>
      <c r="O8348" t="s">
        <v>33</v>
      </c>
      <c r="X8348" t="s">
        <v>34</v>
      </c>
      <c r="Y8348" t="s">
        <v>40771</v>
      </c>
      <c r="Z8348" t="s">
        <v>40772</v>
      </c>
      <c r="AA8348" t="s">
        <v>40773</v>
      </c>
      <c r="AB8348" t="s">
        <v>40774</v>
      </c>
      <c r="AC8348" t="s">
        <v>102</v>
      </c>
      <c r="AD8348">
        <v>97205</v>
      </c>
    </row>
    <row r="8349" spans="1:30" x14ac:dyDescent="0.25">
      <c r="A8349">
        <f t="shared" ca="1" si="130"/>
        <v>7405</v>
      </c>
      <c r="B8349" t="s">
        <v>276</v>
      </c>
      <c r="C8349" t="s">
        <v>45</v>
      </c>
      <c r="F8349" t="s">
        <v>5086</v>
      </c>
      <c r="G8349">
        <v>0</v>
      </c>
      <c r="O8349" t="s">
        <v>33</v>
      </c>
      <c r="X8349" t="s">
        <v>34</v>
      </c>
      <c r="Y8349" t="s">
        <v>5087</v>
      </c>
      <c r="Z8349" t="s">
        <v>5088</v>
      </c>
      <c r="AA8349" t="s">
        <v>5089</v>
      </c>
      <c r="AB8349" t="s">
        <v>5090</v>
      </c>
      <c r="AC8349" t="s">
        <v>38</v>
      </c>
      <c r="AD8349">
        <v>98001</v>
      </c>
    </row>
    <row r="8350" spans="1:30" ht="409.5" x14ac:dyDescent="0.25">
      <c r="A8350">
        <f t="shared" ca="1" si="130"/>
        <v>7275</v>
      </c>
      <c r="B8350" t="s">
        <v>73</v>
      </c>
      <c r="C8350" t="s">
        <v>74</v>
      </c>
      <c r="G8350">
        <v>0</v>
      </c>
      <c r="O8350" t="s">
        <v>63</v>
      </c>
      <c r="X8350" t="s">
        <v>34</v>
      </c>
      <c r="Y8350" t="s">
        <v>42484</v>
      </c>
      <c r="Z8350" s="1" t="s">
        <v>42485</v>
      </c>
      <c r="AA8350" t="s">
        <v>9499</v>
      </c>
      <c r="AB8350" t="s">
        <v>42486</v>
      </c>
    </row>
    <row r="8351" spans="1:30" x14ac:dyDescent="0.25">
      <c r="A8351">
        <f t="shared" ca="1" si="130"/>
        <v>12910</v>
      </c>
      <c r="B8351" t="s">
        <v>1203</v>
      </c>
      <c r="C8351" t="s">
        <v>45</v>
      </c>
      <c r="F8351" t="s">
        <v>1143</v>
      </c>
      <c r="G8351">
        <v>0</v>
      </c>
      <c r="N8351" t="s">
        <v>849</v>
      </c>
      <c r="O8351" t="s">
        <v>52</v>
      </c>
      <c r="X8351" t="s">
        <v>34</v>
      </c>
      <c r="Y8351" t="s">
        <v>5317</v>
      </c>
      <c r="Z8351" t="s">
        <v>28155</v>
      </c>
      <c r="AA8351" t="s">
        <v>19989</v>
      </c>
      <c r="AB8351" t="s">
        <v>28156</v>
      </c>
      <c r="AC8351" t="s">
        <v>38</v>
      </c>
      <c r="AD8351">
        <v>98337</v>
      </c>
    </row>
    <row r="8352" spans="1:30" x14ac:dyDescent="0.25">
      <c r="A8352">
        <f t="shared" ca="1" si="130"/>
        <v>7055</v>
      </c>
      <c r="B8352" t="s">
        <v>2046</v>
      </c>
      <c r="C8352" t="s">
        <v>80</v>
      </c>
      <c r="F8352" t="s">
        <v>6834</v>
      </c>
      <c r="O8352" t="s">
        <v>33</v>
      </c>
      <c r="Y8352" t="s">
        <v>10936</v>
      </c>
      <c r="Z8352" t="s">
        <v>13847</v>
      </c>
      <c r="AA8352" t="s">
        <v>13844</v>
      </c>
      <c r="AB8352">
        <v>-171902</v>
      </c>
      <c r="AC8352" t="s">
        <v>38</v>
      </c>
      <c r="AD8352">
        <v>98275</v>
      </c>
    </row>
    <row r="8353" spans="1:30" ht="409.5" x14ac:dyDescent="0.25">
      <c r="A8353">
        <f t="shared" ca="1" si="130"/>
        <v>13172</v>
      </c>
      <c r="B8353" t="s">
        <v>2046</v>
      </c>
      <c r="C8353" t="s">
        <v>80</v>
      </c>
      <c r="F8353" t="s">
        <v>1305</v>
      </c>
      <c r="O8353" t="s">
        <v>33</v>
      </c>
      <c r="Y8353" t="s">
        <v>10207</v>
      </c>
      <c r="Z8353" s="1" t="s">
        <v>15780</v>
      </c>
      <c r="AA8353" t="s">
        <v>15781</v>
      </c>
      <c r="AB8353">
        <v>-173351</v>
      </c>
      <c r="AC8353" t="s">
        <v>38</v>
      </c>
      <c r="AD8353">
        <v>98115</v>
      </c>
    </row>
    <row r="8354" spans="1:30" ht="409.5" x14ac:dyDescent="0.25">
      <c r="A8354">
        <f t="shared" ca="1" si="130"/>
        <v>14734</v>
      </c>
      <c r="B8354" t="s">
        <v>2046</v>
      </c>
      <c r="C8354" t="s">
        <v>80</v>
      </c>
      <c r="F8354" t="s">
        <v>10345</v>
      </c>
      <c r="G8354">
        <v>0</v>
      </c>
      <c r="O8354" t="s">
        <v>33</v>
      </c>
      <c r="Y8354" t="s">
        <v>10346</v>
      </c>
      <c r="Z8354" s="1" t="s">
        <v>10347</v>
      </c>
      <c r="AA8354" t="s">
        <v>10348</v>
      </c>
      <c r="AB8354" t="s">
        <v>10349</v>
      </c>
      <c r="AC8354" t="s">
        <v>38</v>
      </c>
      <c r="AD8354">
        <v>98661</v>
      </c>
    </row>
    <row r="8355" spans="1:30" x14ac:dyDescent="0.25">
      <c r="A8355">
        <f t="shared" ca="1" si="130"/>
        <v>19509</v>
      </c>
      <c r="B8355" t="s">
        <v>73</v>
      </c>
      <c r="C8355" t="s">
        <v>74</v>
      </c>
      <c r="O8355" t="s">
        <v>63</v>
      </c>
      <c r="X8355" t="s">
        <v>34</v>
      </c>
      <c r="Y8355" t="s">
        <v>1765</v>
      </c>
      <c r="Z8355" t="s">
        <v>1766</v>
      </c>
      <c r="AA8355" t="s">
        <v>1766</v>
      </c>
      <c r="AB8355">
        <v>-171548</v>
      </c>
      <c r="AC8355" t="s">
        <v>38</v>
      </c>
      <c r="AD8355">
        <v>98104</v>
      </c>
    </row>
    <row r="8356" spans="1:30" ht="409.5" x14ac:dyDescent="0.25">
      <c r="A8356">
        <f t="shared" ca="1" si="130"/>
        <v>15331</v>
      </c>
      <c r="B8356" t="s">
        <v>79</v>
      </c>
      <c r="C8356" t="s">
        <v>80</v>
      </c>
      <c r="F8356" t="s">
        <v>13402</v>
      </c>
      <c r="O8356" t="s">
        <v>33</v>
      </c>
      <c r="Y8356" t="s">
        <v>12095</v>
      </c>
      <c r="Z8356" s="1" t="s">
        <v>26363</v>
      </c>
      <c r="AA8356" t="s">
        <v>26364</v>
      </c>
      <c r="AB8356">
        <v>-180425</v>
      </c>
      <c r="AC8356" t="s">
        <v>38</v>
      </c>
      <c r="AD8356">
        <v>98023</v>
      </c>
    </row>
    <row r="8357" spans="1:30" ht="409.5" x14ac:dyDescent="0.25">
      <c r="A8357">
        <f t="shared" ca="1" si="130"/>
        <v>2147</v>
      </c>
      <c r="B8357" t="s">
        <v>164</v>
      </c>
      <c r="C8357" t="s">
        <v>165</v>
      </c>
      <c r="F8357" t="s">
        <v>835</v>
      </c>
      <c r="G8357">
        <v>0</v>
      </c>
      <c r="N8357" t="s">
        <v>19075</v>
      </c>
      <c r="O8357" t="s">
        <v>33</v>
      </c>
      <c r="W8357">
        <v>30</v>
      </c>
      <c r="X8357" t="s">
        <v>34</v>
      </c>
      <c r="Y8357" t="s">
        <v>836</v>
      </c>
      <c r="Z8357" s="1" t="s">
        <v>19076</v>
      </c>
      <c r="AA8357" t="s">
        <v>19077</v>
      </c>
      <c r="AB8357" t="s">
        <v>19078</v>
      </c>
      <c r="AC8357" t="s">
        <v>38</v>
      </c>
      <c r="AD8357">
        <v>98124</v>
      </c>
    </row>
    <row r="8358" spans="1:30" ht="409.5" x14ac:dyDescent="0.25">
      <c r="A8358">
        <f t="shared" ca="1" si="130"/>
        <v>210</v>
      </c>
      <c r="B8358" t="s">
        <v>463</v>
      </c>
      <c r="N8358" t="s">
        <v>18648</v>
      </c>
      <c r="O8358" t="s">
        <v>33</v>
      </c>
      <c r="W8358">
        <v>30</v>
      </c>
      <c r="X8358" t="s">
        <v>34</v>
      </c>
      <c r="Y8358" t="s">
        <v>18649</v>
      </c>
      <c r="Z8358" s="1" t="s">
        <v>18650</v>
      </c>
      <c r="AA8358" t="s">
        <v>18651</v>
      </c>
      <c r="AB8358">
        <v>-172421</v>
      </c>
      <c r="AC8358" t="s">
        <v>38</v>
      </c>
      <c r="AD8358">
        <v>98004</v>
      </c>
    </row>
    <row r="8359" spans="1:30" x14ac:dyDescent="0.25">
      <c r="A8359">
        <f t="shared" ca="1" si="130"/>
        <v>8766</v>
      </c>
      <c r="B8359" t="s">
        <v>334</v>
      </c>
      <c r="C8359" t="s">
        <v>45</v>
      </c>
      <c r="F8359" t="s">
        <v>3305</v>
      </c>
      <c r="O8359" t="s">
        <v>33</v>
      </c>
      <c r="W8359">
        <v>15</v>
      </c>
      <c r="X8359" t="s">
        <v>34</v>
      </c>
      <c r="Y8359" t="s">
        <v>39816</v>
      </c>
      <c r="Z8359" t="s">
        <v>39817</v>
      </c>
      <c r="AA8359" t="s">
        <v>39818</v>
      </c>
      <c r="AB8359">
        <v>-181427</v>
      </c>
      <c r="AC8359" t="s">
        <v>38</v>
      </c>
      <c r="AD8359">
        <v>98032</v>
      </c>
    </row>
    <row r="8360" spans="1:30" x14ac:dyDescent="0.25">
      <c r="A8360">
        <f t="shared" ca="1" si="130"/>
        <v>18495</v>
      </c>
      <c r="B8360" t="s">
        <v>489</v>
      </c>
      <c r="C8360" t="s">
        <v>45</v>
      </c>
      <c r="O8360" t="s">
        <v>33</v>
      </c>
      <c r="W8360">
        <v>15</v>
      </c>
      <c r="X8360" t="s">
        <v>34</v>
      </c>
      <c r="Y8360" t="s">
        <v>3391</v>
      </c>
      <c r="Z8360" t="s">
        <v>3392</v>
      </c>
      <c r="AA8360" t="s">
        <v>3387</v>
      </c>
      <c r="AB8360">
        <v>-181545</v>
      </c>
    </row>
    <row r="8361" spans="1:30" x14ac:dyDescent="0.25">
      <c r="A8361">
        <f t="shared" ca="1" si="130"/>
        <v>9542</v>
      </c>
      <c r="B8361" t="s">
        <v>2046</v>
      </c>
      <c r="C8361" t="s">
        <v>80</v>
      </c>
      <c r="F8361" t="s">
        <v>6018</v>
      </c>
      <c r="O8361" t="s">
        <v>33</v>
      </c>
      <c r="Y8361" t="s">
        <v>14120</v>
      </c>
      <c r="Z8361" t="s">
        <v>14121</v>
      </c>
      <c r="AA8361" t="s">
        <v>14117</v>
      </c>
      <c r="AB8361">
        <v>-172140</v>
      </c>
      <c r="AC8361" t="s">
        <v>38</v>
      </c>
      <c r="AD8361" t="s">
        <v>1716</v>
      </c>
    </row>
    <row r="8362" spans="1:30" ht="409.5" x14ac:dyDescent="0.25">
      <c r="A8362">
        <f t="shared" ca="1" si="130"/>
        <v>18462</v>
      </c>
      <c r="B8362" t="s">
        <v>519</v>
      </c>
      <c r="G8362">
        <v>0</v>
      </c>
      <c r="O8362" t="s">
        <v>33</v>
      </c>
      <c r="X8362" t="s">
        <v>34</v>
      </c>
      <c r="Y8362" t="s">
        <v>39949</v>
      </c>
      <c r="Z8362" s="1" t="s">
        <v>39950</v>
      </c>
      <c r="AA8362" t="s">
        <v>39951</v>
      </c>
      <c r="AB8362" t="s">
        <v>39952</v>
      </c>
    </row>
    <row r="8363" spans="1:30" x14ac:dyDescent="0.25">
      <c r="A8363">
        <f t="shared" ca="1" si="130"/>
        <v>12156</v>
      </c>
      <c r="B8363" t="s">
        <v>4554</v>
      </c>
      <c r="C8363" t="s">
        <v>245</v>
      </c>
      <c r="G8363">
        <v>0</v>
      </c>
      <c r="O8363" t="s">
        <v>63</v>
      </c>
      <c r="Y8363" t="s">
        <v>4555</v>
      </c>
      <c r="Z8363" t="s">
        <v>4556</v>
      </c>
      <c r="AA8363" t="s">
        <v>4557</v>
      </c>
      <c r="AB8363" t="s">
        <v>4558</v>
      </c>
      <c r="AC8363" t="s">
        <v>38</v>
      </c>
    </row>
    <row r="8364" spans="1:30" ht="409.5" x14ac:dyDescent="0.25">
      <c r="A8364">
        <f t="shared" ca="1" si="130"/>
        <v>13697</v>
      </c>
      <c r="B8364" t="s">
        <v>276</v>
      </c>
      <c r="C8364" t="s">
        <v>45</v>
      </c>
      <c r="F8364" t="s">
        <v>6248</v>
      </c>
      <c r="G8364">
        <v>0</v>
      </c>
      <c r="O8364" t="s">
        <v>63</v>
      </c>
      <c r="X8364" t="s">
        <v>34</v>
      </c>
      <c r="Y8364" t="s">
        <v>25315</v>
      </c>
      <c r="Z8364" s="1" t="s">
        <v>25316</v>
      </c>
      <c r="AA8364" t="s">
        <v>25317</v>
      </c>
      <c r="AB8364" t="s">
        <v>25318</v>
      </c>
      <c r="AC8364" t="s">
        <v>38</v>
      </c>
      <c r="AD8364">
        <v>98382</v>
      </c>
    </row>
    <row r="8365" spans="1:30" x14ac:dyDescent="0.25">
      <c r="A8365">
        <f t="shared" ca="1" si="130"/>
        <v>15958</v>
      </c>
      <c r="B8365" t="s">
        <v>334</v>
      </c>
      <c r="C8365" t="s">
        <v>45</v>
      </c>
      <c r="F8365" t="s">
        <v>29377</v>
      </c>
      <c r="G8365">
        <v>0</v>
      </c>
      <c r="O8365" t="s">
        <v>33</v>
      </c>
      <c r="Y8365" t="s">
        <v>30725</v>
      </c>
      <c r="Z8365" t="s">
        <v>33012</v>
      </c>
      <c r="AA8365" t="s">
        <v>33013</v>
      </c>
      <c r="AB8365" t="s">
        <v>33014</v>
      </c>
      <c r="AC8365" t="s">
        <v>38</v>
      </c>
      <c r="AD8365">
        <v>98201</v>
      </c>
    </row>
    <row r="8366" spans="1:30" x14ac:dyDescent="0.25">
      <c r="A8366">
        <f t="shared" ca="1" si="130"/>
        <v>17994</v>
      </c>
      <c r="B8366" t="s">
        <v>79</v>
      </c>
      <c r="C8366" t="s">
        <v>80</v>
      </c>
      <c r="F8366" t="s">
        <v>1024</v>
      </c>
      <c r="O8366" t="s">
        <v>33</v>
      </c>
      <c r="Y8366" t="s">
        <v>1025</v>
      </c>
      <c r="Z8366" t="s">
        <v>10776</v>
      </c>
      <c r="AA8366" t="s">
        <v>25822</v>
      </c>
      <c r="AB8366">
        <v>-170496</v>
      </c>
      <c r="AC8366" t="s">
        <v>102</v>
      </c>
      <c r="AD8366">
        <v>97219</v>
      </c>
    </row>
    <row r="8367" spans="1:30" x14ac:dyDescent="0.25">
      <c r="A8367">
        <f t="shared" ca="1" si="130"/>
        <v>11013</v>
      </c>
      <c r="B8367" t="s">
        <v>2046</v>
      </c>
      <c r="C8367" t="s">
        <v>80</v>
      </c>
      <c r="F8367" t="s">
        <v>413</v>
      </c>
      <c r="O8367" t="s">
        <v>33</v>
      </c>
      <c r="Y8367" t="s">
        <v>7165</v>
      </c>
      <c r="Z8367" t="s">
        <v>16243</v>
      </c>
      <c r="AA8367" t="s">
        <v>16244</v>
      </c>
      <c r="AB8367">
        <v>-181384</v>
      </c>
      <c r="AC8367" t="s">
        <v>38</v>
      </c>
      <c r="AD8367">
        <v>98004</v>
      </c>
    </row>
    <row r="8368" spans="1:30" x14ac:dyDescent="0.25">
      <c r="A8368">
        <f t="shared" ca="1" si="130"/>
        <v>6715</v>
      </c>
      <c r="B8368" t="s">
        <v>96</v>
      </c>
      <c r="C8368" t="s">
        <v>97</v>
      </c>
      <c r="F8368" t="s">
        <v>7894</v>
      </c>
      <c r="G8368">
        <v>0</v>
      </c>
      <c r="O8368" t="s">
        <v>33</v>
      </c>
      <c r="X8368" t="s">
        <v>34</v>
      </c>
      <c r="Y8368" t="s">
        <v>14211</v>
      </c>
      <c r="Z8368" t="s">
        <v>36089</v>
      </c>
      <c r="AA8368" t="s">
        <v>36090</v>
      </c>
      <c r="AB8368" t="s">
        <v>36091</v>
      </c>
      <c r="AC8368" t="s">
        <v>38</v>
      </c>
      <c r="AD8368">
        <v>98620</v>
      </c>
    </row>
    <row r="8369" spans="1:30" ht="409.5" x14ac:dyDescent="0.25">
      <c r="A8369">
        <f t="shared" ca="1" si="130"/>
        <v>1424</v>
      </c>
      <c r="B8369" t="s">
        <v>1203</v>
      </c>
      <c r="C8369" t="s">
        <v>45</v>
      </c>
      <c r="G8369">
        <v>0</v>
      </c>
      <c r="O8369" t="s">
        <v>155</v>
      </c>
      <c r="W8369">
        <v>15</v>
      </c>
      <c r="X8369" t="s">
        <v>34</v>
      </c>
      <c r="Y8369" t="s">
        <v>4770</v>
      </c>
      <c r="Z8369" s="1" t="s">
        <v>29092</v>
      </c>
      <c r="AA8369" t="s">
        <v>29093</v>
      </c>
      <c r="AB8369" t="s">
        <v>29094</v>
      </c>
      <c r="AC8369" t="s">
        <v>38</v>
      </c>
      <c r="AD8369">
        <v>98346</v>
      </c>
    </row>
    <row r="8370" spans="1:30" x14ac:dyDescent="0.25">
      <c r="A8370">
        <f t="shared" ca="1" si="130"/>
        <v>8300</v>
      </c>
      <c r="B8370" t="s">
        <v>107</v>
      </c>
      <c r="C8370" t="s">
        <v>108</v>
      </c>
      <c r="G8370">
        <v>0</v>
      </c>
      <c r="O8370" t="s">
        <v>33</v>
      </c>
      <c r="X8370" t="s">
        <v>34</v>
      </c>
      <c r="Y8370" t="s">
        <v>42082</v>
      </c>
      <c r="Z8370" t="s">
        <v>42083</v>
      </c>
      <c r="AA8370" t="s">
        <v>42084</v>
      </c>
      <c r="AB8370" t="s">
        <v>42085</v>
      </c>
      <c r="AC8370" t="s">
        <v>333</v>
      </c>
      <c r="AD8370">
        <v>83814</v>
      </c>
    </row>
    <row r="8371" spans="1:30" ht="409.5" x14ac:dyDescent="0.25">
      <c r="A8371">
        <f t="shared" ca="1" si="130"/>
        <v>15961</v>
      </c>
      <c r="B8371" t="s">
        <v>96</v>
      </c>
      <c r="C8371" t="s">
        <v>97</v>
      </c>
      <c r="F8371" t="s">
        <v>1154</v>
      </c>
      <c r="O8371" t="s">
        <v>33</v>
      </c>
      <c r="W8371">
        <v>15</v>
      </c>
      <c r="X8371" t="s">
        <v>34</v>
      </c>
      <c r="Y8371" t="s">
        <v>1155</v>
      </c>
      <c r="Z8371" s="1" t="s">
        <v>1156</v>
      </c>
      <c r="AA8371" t="s">
        <v>1157</v>
      </c>
      <c r="AB8371">
        <v>-180543</v>
      </c>
      <c r="AC8371" t="s">
        <v>38</v>
      </c>
      <c r="AD8371">
        <v>98682</v>
      </c>
    </row>
    <row r="8372" spans="1:30" x14ac:dyDescent="0.25">
      <c r="A8372">
        <f t="shared" ca="1" si="130"/>
        <v>18536</v>
      </c>
      <c r="B8372" t="s">
        <v>2046</v>
      </c>
      <c r="C8372" t="s">
        <v>80</v>
      </c>
      <c r="F8372" t="s">
        <v>160</v>
      </c>
      <c r="G8372">
        <v>0</v>
      </c>
      <c r="O8372" t="s">
        <v>33</v>
      </c>
      <c r="Y8372" t="s">
        <v>7664</v>
      </c>
      <c r="Z8372" t="s">
        <v>7776</v>
      </c>
      <c r="AA8372" t="s">
        <v>7777</v>
      </c>
      <c r="AB8372" t="s">
        <v>7778</v>
      </c>
      <c r="AC8372" t="s">
        <v>38</v>
      </c>
      <c r="AD8372">
        <v>98223</v>
      </c>
    </row>
    <row r="8373" spans="1:30" ht="409.5" x14ac:dyDescent="0.25">
      <c r="A8373">
        <f t="shared" ca="1" si="130"/>
        <v>15344</v>
      </c>
      <c r="B8373" t="s">
        <v>2046</v>
      </c>
      <c r="C8373" t="s">
        <v>80</v>
      </c>
      <c r="F8373" t="s">
        <v>3176</v>
      </c>
      <c r="O8373" t="s">
        <v>33</v>
      </c>
      <c r="Y8373" t="s">
        <v>10553</v>
      </c>
      <c r="Z8373" s="1" t="s">
        <v>15138</v>
      </c>
      <c r="AA8373" t="s">
        <v>15139</v>
      </c>
      <c r="AB8373">
        <v>-163279</v>
      </c>
      <c r="AC8373" t="s">
        <v>38</v>
      </c>
      <c r="AD8373">
        <v>98204</v>
      </c>
    </row>
    <row r="8374" spans="1:30" x14ac:dyDescent="0.25">
      <c r="A8374">
        <f t="shared" ca="1" si="130"/>
        <v>2977</v>
      </c>
      <c r="B8374" t="s">
        <v>73</v>
      </c>
      <c r="C8374" t="s">
        <v>74</v>
      </c>
      <c r="F8374" t="s">
        <v>36379</v>
      </c>
      <c r="G8374">
        <v>0</v>
      </c>
      <c r="O8374" t="s">
        <v>33</v>
      </c>
      <c r="Y8374" t="s">
        <v>36380</v>
      </c>
      <c r="Z8374" t="s">
        <v>36486</v>
      </c>
      <c r="AA8374" t="s">
        <v>36487</v>
      </c>
      <c r="AB8374" t="s">
        <v>36488</v>
      </c>
    </row>
    <row r="8375" spans="1:30" x14ac:dyDescent="0.25">
      <c r="A8375">
        <f t="shared" ca="1" si="130"/>
        <v>5703</v>
      </c>
      <c r="B8375" t="s">
        <v>677</v>
      </c>
      <c r="C8375" t="s">
        <v>80</v>
      </c>
      <c r="F8375" t="s">
        <v>734</v>
      </c>
      <c r="G8375">
        <v>0</v>
      </c>
      <c r="O8375" t="s">
        <v>33</v>
      </c>
      <c r="Y8375" t="s">
        <v>735</v>
      </c>
      <c r="Z8375" t="s">
        <v>14830</v>
      </c>
      <c r="AA8375" t="s">
        <v>14831</v>
      </c>
      <c r="AB8375" t="s">
        <v>14832</v>
      </c>
      <c r="AC8375" t="s">
        <v>38</v>
      </c>
      <c r="AD8375">
        <v>98109</v>
      </c>
    </row>
    <row r="8376" spans="1:30" x14ac:dyDescent="0.25">
      <c r="A8376">
        <f t="shared" ca="1" si="130"/>
        <v>17790</v>
      </c>
      <c r="B8376" t="s">
        <v>739</v>
      </c>
      <c r="C8376" t="s">
        <v>686</v>
      </c>
      <c r="F8376" t="s">
        <v>30991</v>
      </c>
      <c r="G8376">
        <v>0</v>
      </c>
      <c r="O8376" t="s">
        <v>33</v>
      </c>
      <c r="Y8376" t="s">
        <v>30992</v>
      </c>
      <c r="Z8376" t="s">
        <v>30996</v>
      </c>
      <c r="AA8376" t="s">
        <v>30997</v>
      </c>
      <c r="AB8376" t="s">
        <v>30998</v>
      </c>
      <c r="AC8376" t="s">
        <v>38</v>
      </c>
      <c r="AD8376">
        <v>98007</v>
      </c>
    </row>
    <row r="8377" spans="1:30" ht="409.5" x14ac:dyDescent="0.25">
      <c r="A8377">
        <f t="shared" ca="1" si="130"/>
        <v>2023</v>
      </c>
      <c r="B8377" t="s">
        <v>73</v>
      </c>
      <c r="C8377" t="s">
        <v>74</v>
      </c>
      <c r="F8377" t="s">
        <v>28035</v>
      </c>
      <c r="G8377">
        <v>0</v>
      </c>
      <c r="O8377" t="s">
        <v>63</v>
      </c>
      <c r="X8377" t="s">
        <v>34</v>
      </c>
      <c r="Y8377" t="s">
        <v>28036</v>
      </c>
      <c r="Z8377" s="1" t="s">
        <v>28037</v>
      </c>
      <c r="AA8377" t="s">
        <v>28038</v>
      </c>
      <c r="AB8377" t="s">
        <v>28039</v>
      </c>
      <c r="AC8377" t="s">
        <v>38</v>
      </c>
      <c r="AD8377">
        <v>98101</v>
      </c>
    </row>
    <row r="8378" spans="1:30" ht="375" x14ac:dyDescent="0.25">
      <c r="A8378">
        <f t="shared" ca="1" si="130"/>
        <v>2763</v>
      </c>
      <c r="B8378" t="s">
        <v>739</v>
      </c>
      <c r="C8378" t="s">
        <v>686</v>
      </c>
      <c r="F8378" t="s">
        <v>29621</v>
      </c>
      <c r="G8378">
        <v>0</v>
      </c>
      <c r="O8378" t="s">
        <v>33</v>
      </c>
      <c r="Y8378" t="s">
        <v>29622</v>
      </c>
      <c r="Z8378" s="1" t="s">
        <v>31238</v>
      </c>
      <c r="AA8378" t="s">
        <v>31239</v>
      </c>
      <c r="AB8378" t="s">
        <v>31240</v>
      </c>
      <c r="AC8378" t="s">
        <v>38</v>
      </c>
      <c r="AD8378">
        <v>98595</v>
      </c>
    </row>
    <row r="8379" spans="1:30" ht="409.5" x14ac:dyDescent="0.25">
      <c r="A8379">
        <f t="shared" ca="1" si="130"/>
        <v>4496</v>
      </c>
      <c r="B8379" t="s">
        <v>685</v>
      </c>
      <c r="C8379" t="s">
        <v>686</v>
      </c>
      <c r="F8379" t="s">
        <v>29249</v>
      </c>
      <c r="G8379">
        <v>0</v>
      </c>
      <c r="O8379" t="s">
        <v>33</v>
      </c>
      <c r="Y8379" t="s">
        <v>29250</v>
      </c>
      <c r="Z8379" s="1" t="s">
        <v>34872</v>
      </c>
      <c r="AA8379" t="s">
        <v>34873</v>
      </c>
      <c r="AB8379" t="s">
        <v>34874</v>
      </c>
      <c r="AC8379" t="s">
        <v>38</v>
      </c>
      <c r="AD8379">
        <v>98223</v>
      </c>
    </row>
    <row r="8380" spans="1:30" ht="409.5" x14ac:dyDescent="0.25">
      <c r="A8380">
        <f t="shared" ca="1" si="130"/>
        <v>4740</v>
      </c>
      <c r="B8380" t="s">
        <v>3712</v>
      </c>
      <c r="C8380" t="s">
        <v>16820</v>
      </c>
      <c r="F8380" t="s">
        <v>651</v>
      </c>
      <c r="G8380">
        <v>0</v>
      </c>
      <c r="O8380" t="s">
        <v>33</v>
      </c>
      <c r="Y8380" t="s">
        <v>7704</v>
      </c>
      <c r="Z8380" s="1" t="s">
        <v>39390</v>
      </c>
      <c r="AA8380" t="s">
        <v>39391</v>
      </c>
      <c r="AB8380" t="s">
        <v>39392</v>
      </c>
    </row>
    <row r="8381" spans="1:30" x14ac:dyDescent="0.25">
      <c r="A8381">
        <f t="shared" ca="1" si="130"/>
        <v>5318</v>
      </c>
      <c r="B8381" t="s">
        <v>96</v>
      </c>
      <c r="C8381" t="s">
        <v>97</v>
      </c>
      <c r="O8381" t="s">
        <v>33</v>
      </c>
      <c r="X8381" t="s">
        <v>34</v>
      </c>
      <c r="Y8381" t="s">
        <v>2893</v>
      </c>
      <c r="Z8381" t="s">
        <v>4635</v>
      </c>
      <c r="AA8381" t="s">
        <v>4636</v>
      </c>
      <c r="AB8381">
        <v>-173024</v>
      </c>
    </row>
    <row r="8382" spans="1:30" x14ac:dyDescent="0.25">
      <c r="A8382">
        <f t="shared" ca="1" si="130"/>
        <v>13536</v>
      </c>
      <c r="B8382" t="s">
        <v>2046</v>
      </c>
      <c r="C8382" t="s">
        <v>80</v>
      </c>
      <c r="F8382" t="s">
        <v>11305</v>
      </c>
      <c r="O8382" t="s">
        <v>33</v>
      </c>
      <c r="Y8382" t="s">
        <v>13161</v>
      </c>
      <c r="Z8382" t="s">
        <v>13162</v>
      </c>
      <c r="AA8382" t="s">
        <v>13158</v>
      </c>
      <c r="AB8382">
        <v>-162138</v>
      </c>
      <c r="AC8382" t="s">
        <v>38</v>
      </c>
      <c r="AD8382">
        <v>99201</v>
      </c>
    </row>
    <row r="8383" spans="1:30" x14ac:dyDescent="0.25">
      <c r="A8383">
        <f t="shared" ca="1" si="130"/>
        <v>7459</v>
      </c>
      <c r="B8383" t="s">
        <v>2046</v>
      </c>
      <c r="C8383" t="s">
        <v>80</v>
      </c>
      <c r="F8383" t="s">
        <v>5827</v>
      </c>
      <c r="O8383" t="s">
        <v>33</v>
      </c>
      <c r="Y8383" t="s">
        <v>11526</v>
      </c>
      <c r="Z8383" t="s">
        <v>13487</v>
      </c>
      <c r="AA8383" t="s">
        <v>13484</v>
      </c>
      <c r="AB8383">
        <v>-170416</v>
      </c>
      <c r="AC8383" t="s">
        <v>38</v>
      </c>
      <c r="AD8383">
        <v>98225</v>
      </c>
    </row>
    <row r="8384" spans="1:30" x14ac:dyDescent="0.25">
      <c r="A8384">
        <f t="shared" ca="1" si="130"/>
        <v>2372</v>
      </c>
      <c r="B8384" t="s">
        <v>73</v>
      </c>
      <c r="C8384" t="s">
        <v>74</v>
      </c>
      <c r="F8384" t="s">
        <v>38173</v>
      </c>
      <c r="G8384">
        <v>0</v>
      </c>
      <c r="O8384" t="s">
        <v>33</v>
      </c>
      <c r="X8384" t="s">
        <v>34</v>
      </c>
      <c r="Y8384" t="s">
        <v>38174</v>
      </c>
      <c r="Z8384" t="s">
        <v>38175</v>
      </c>
      <c r="AA8384" t="s">
        <v>38176</v>
      </c>
      <c r="AB8384" t="s">
        <v>38177</v>
      </c>
      <c r="AC8384" t="s">
        <v>874</v>
      </c>
      <c r="AD8384">
        <v>84102</v>
      </c>
    </row>
    <row r="8385" spans="1:30" x14ac:dyDescent="0.25">
      <c r="A8385">
        <f t="shared" ca="1" si="130"/>
        <v>7309</v>
      </c>
      <c r="B8385" t="s">
        <v>739</v>
      </c>
      <c r="C8385" t="s">
        <v>686</v>
      </c>
      <c r="F8385" t="s">
        <v>5901</v>
      </c>
      <c r="O8385" t="s">
        <v>33</v>
      </c>
      <c r="Y8385" t="s">
        <v>29702</v>
      </c>
      <c r="Z8385" t="s">
        <v>29703</v>
      </c>
      <c r="AA8385" t="s">
        <v>29695</v>
      </c>
      <c r="AB8385">
        <v>-161977</v>
      </c>
      <c r="AC8385" t="s">
        <v>38</v>
      </c>
      <c r="AD8385">
        <v>98504</v>
      </c>
    </row>
    <row r="8386" spans="1:30" ht="409.5" x14ac:dyDescent="0.25">
      <c r="A8386">
        <f t="shared" ref="A8386:A8449" ca="1" si="131">RANDBETWEEN(1,20000)</f>
        <v>3822</v>
      </c>
      <c r="B8386" t="s">
        <v>39</v>
      </c>
      <c r="C8386" t="s">
        <v>165</v>
      </c>
      <c r="F8386" t="s">
        <v>69</v>
      </c>
      <c r="G8386">
        <v>0</v>
      </c>
      <c r="N8386" s="1" t="s">
        <v>1174</v>
      </c>
      <c r="O8386" t="s">
        <v>168</v>
      </c>
      <c r="Y8386" t="s">
        <v>725</v>
      </c>
      <c r="Z8386" s="1" t="s">
        <v>27188</v>
      </c>
      <c r="AA8386" t="s">
        <v>27189</v>
      </c>
      <c r="AB8386" t="s">
        <v>27190</v>
      </c>
      <c r="AC8386" t="s">
        <v>38</v>
      </c>
      <c r="AD8386">
        <v>98121</v>
      </c>
    </row>
    <row r="8387" spans="1:30" x14ac:dyDescent="0.25">
      <c r="A8387">
        <f t="shared" ca="1" si="131"/>
        <v>6253</v>
      </c>
      <c r="B8387" t="s">
        <v>677</v>
      </c>
      <c r="C8387" t="s">
        <v>80</v>
      </c>
      <c r="F8387" t="s">
        <v>5827</v>
      </c>
      <c r="G8387">
        <v>0</v>
      </c>
      <c r="O8387" t="s">
        <v>33</v>
      </c>
      <c r="Y8387" t="s">
        <v>2048</v>
      </c>
      <c r="Z8387" t="s">
        <v>7466</v>
      </c>
      <c r="AA8387" t="s">
        <v>7467</v>
      </c>
      <c r="AB8387" t="s">
        <v>7468</v>
      </c>
      <c r="AC8387" t="s">
        <v>38</v>
      </c>
      <c r="AD8387">
        <v>98225</v>
      </c>
    </row>
    <row r="8388" spans="1:30" x14ac:dyDescent="0.25">
      <c r="A8388">
        <f t="shared" ca="1" si="131"/>
        <v>16794</v>
      </c>
      <c r="B8388" t="s">
        <v>178</v>
      </c>
      <c r="F8388" t="s">
        <v>3707</v>
      </c>
      <c r="G8388">
        <v>0</v>
      </c>
      <c r="O8388" t="s">
        <v>33</v>
      </c>
      <c r="X8388" t="s">
        <v>34</v>
      </c>
      <c r="Y8388" t="s">
        <v>3708</v>
      </c>
      <c r="Z8388" t="s">
        <v>4140</v>
      </c>
      <c r="AA8388" t="s">
        <v>4138</v>
      </c>
      <c r="AB8388" t="s">
        <v>4141</v>
      </c>
      <c r="AC8388" t="s">
        <v>102</v>
      </c>
      <c r="AD8388">
        <v>97222</v>
      </c>
    </row>
    <row r="8389" spans="1:30" x14ac:dyDescent="0.25">
      <c r="A8389">
        <f t="shared" ca="1" si="131"/>
        <v>18669</v>
      </c>
      <c r="B8389" t="s">
        <v>2101</v>
      </c>
      <c r="C8389" t="s">
        <v>2102</v>
      </c>
      <c r="F8389" t="s">
        <v>18217</v>
      </c>
      <c r="O8389" t="s">
        <v>33</v>
      </c>
      <c r="X8389" t="s">
        <v>34</v>
      </c>
      <c r="Y8389" t="s">
        <v>18218</v>
      </c>
      <c r="Z8389" t="s">
        <v>18219</v>
      </c>
      <c r="AA8389" t="s">
        <v>18220</v>
      </c>
      <c r="AB8389">
        <v>-160173</v>
      </c>
      <c r="AC8389" t="s">
        <v>38</v>
      </c>
      <c r="AD8389">
        <v>98402</v>
      </c>
    </row>
    <row r="8390" spans="1:30" x14ac:dyDescent="0.25">
      <c r="A8390">
        <f t="shared" ca="1" si="131"/>
        <v>17669</v>
      </c>
      <c r="B8390" t="s">
        <v>107</v>
      </c>
      <c r="C8390" t="s">
        <v>108</v>
      </c>
      <c r="O8390" t="s">
        <v>33</v>
      </c>
      <c r="X8390" t="s">
        <v>34</v>
      </c>
      <c r="Y8390" t="s">
        <v>9269</v>
      </c>
      <c r="Z8390" t="s">
        <v>9270</v>
      </c>
      <c r="AA8390" t="s">
        <v>9271</v>
      </c>
      <c r="AB8390">
        <v>-171564</v>
      </c>
      <c r="AC8390" t="s">
        <v>38</v>
      </c>
      <c r="AD8390">
        <v>99208</v>
      </c>
    </row>
    <row r="8391" spans="1:30" x14ac:dyDescent="0.25">
      <c r="A8391">
        <f t="shared" ca="1" si="131"/>
        <v>8691</v>
      </c>
      <c r="B8391" t="s">
        <v>739</v>
      </c>
      <c r="C8391" t="s">
        <v>686</v>
      </c>
      <c r="F8391" t="s">
        <v>5901</v>
      </c>
      <c r="O8391" t="s">
        <v>33</v>
      </c>
      <c r="Y8391" t="s">
        <v>29256</v>
      </c>
      <c r="Z8391" t="s">
        <v>29704</v>
      </c>
      <c r="AA8391" t="s">
        <v>29695</v>
      </c>
      <c r="AB8391">
        <v>-162019</v>
      </c>
      <c r="AC8391" t="s">
        <v>38</v>
      </c>
      <c r="AD8391">
        <v>98504</v>
      </c>
    </row>
    <row r="8392" spans="1:30" x14ac:dyDescent="0.25">
      <c r="A8392">
        <f t="shared" ca="1" si="131"/>
        <v>435</v>
      </c>
      <c r="B8392" t="s">
        <v>124</v>
      </c>
      <c r="C8392" t="s">
        <v>45</v>
      </c>
      <c r="F8392" t="s">
        <v>8826</v>
      </c>
      <c r="O8392" t="s">
        <v>33</v>
      </c>
      <c r="W8392">
        <v>15</v>
      </c>
      <c r="X8392" t="s">
        <v>34</v>
      </c>
      <c r="Y8392" t="s">
        <v>9045</v>
      </c>
      <c r="Z8392" t="s">
        <v>17366</v>
      </c>
      <c r="AA8392" t="s">
        <v>17367</v>
      </c>
      <c r="AB8392">
        <v>-160211</v>
      </c>
      <c r="AC8392" t="s">
        <v>38</v>
      </c>
      <c r="AD8392">
        <v>98101</v>
      </c>
    </row>
    <row r="8393" spans="1:30" ht="409.5" x14ac:dyDescent="0.25">
      <c r="A8393">
        <f t="shared" ca="1" si="131"/>
        <v>2488</v>
      </c>
      <c r="B8393" t="s">
        <v>79</v>
      </c>
      <c r="C8393" t="s">
        <v>80</v>
      </c>
      <c r="F8393" t="s">
        <v>651</v>
      </c>
      <c r="O8393" t="s">
        <v>33</v>
      </c>
      <c r="Y8393" t="s">
        <v>652</v>
      </c>
      <c r="Z8393" s="1" t="s">
        <v>26218</v>
      </c>
      <c r="AA8393" t="s">
        <v>26219</v>
      </c>
      <c r="AB8393">
        <v>-180999</v>
      </c>
      <c r="AC8393" t="s">
        <v>38</v>
      </c>
      <c r="AD8393">
        <v>98034</v>
      </c>
    </row>
    <row r="8394" spans="1:30" ht="409.5" x14ac:dyDescent="0.25">
      <c r="A8394">
        <f t="shared" ca="1" si="131"/>
        <v>14941</v>
      </c>
      <c r="B8394" t="s">
        <v>107</v>
      </c>
      <c r="C8394" t="s">
        <v>108</v>
      </c>
      <c r="F8394" t="s">
        <v>2338</v>
      </c>
      <c r="O8394" t="s">
        <v>33</v>
      </c>
      <c r="X8394" t="s">
        <v>34</v>
      </c>
      <c r="Y8394" t="s">
        <v>2339</v>
      </c>
      <c r="Z8394" s="1" t="s">
        <v>2340</v>
      </c>
      <c r="AA8394" t="s">
        <v>2341</v>
      </c>
      <c r="AB8394">
        <v>-172253</v>
      </c>
      <c r="AC8394" t="s">
        <v>38</v>
      </c>
      <c r="AD8394">
        <v>99201</v>
      </c>
    </row>
    <row r="8395" spans="1:30" ht="409.5" x14ac:dyDescent="0.25">
      <c r="A8395">
        <f t="shared" ca="1" si="131"/>
        <v>213</v>
      </c>
      <c r="B8395" t="s">
        <v>1382</v>
      </c>
      <c r="C8395" t="s">
        <v>45</v>
      </c>
      <c r="G8395">
        <v>0</v>
      </c>
      <c r="O8395" t="s">
        <v>33</v>
      </c>
      <c r="X8395" t="s">
        <v>34</v>
      </c>
      <c r="Y8395" t="s">
        <v>22325</v>
      </c>
      <c r="Z8395" s="1" t="s">
        <v>23765</v>
      </c>
      <c r="AA8395" t="s">
        <v>23740</v>
      </c>
      <c r="AB8395" t="s">
        <v>23766</v>
      </c>
    </row>
    <row r="8396" spans="1:30" x14ac:dyDescent="0.25">
      <c r="A8396">
        <f t="shared" ca="1" si="131"/>
        <v>17486</v>
      </c>
      <c r="B8396" t="s">
        <v>96</v>
      </c>
      <c r="C8396" t="s">
        <v>97</v>
      </c>
      <c r="F8396" t="s">
        <v>31532</v>
      </c>
      <c r="O8396" t="s">
        <v>33</v>
      </c>
      <c r="W8396">
        <v>15</v>
      </c>
      <c r="X8396" t="s">
        <v>34</v>
      </c>
      <c r="Y8396" t="s">
        <v>31533</v>
      </c>
      <c r="Z8396" t="s">
        <v>33018</v>
      </c>
      <c r="AA8396" t="s">
        <v>33019</v>
      </c>
      <c r="AB8396">
        <v>-180366</v>
      </c>
      <c r="AC8396" t="s">
        <v>38</v>
      </c>
      <c r="AD8396">
        <v>98611</v>
      </c>
    </row>
    <row r="8397" spans="1:30" ht="409.5" x14ac:dyDescent="0.25">
      <c r="A8397">
        <f t="shared" ca="1" si="131"/>
        <v>5459</v>
      </c>
      <c r="B8397" t="s">
        <v>334</v>
      </c>
      <c r="C8397" t="s">
        <v>45</v>
      </c>
      <c r="F8397" t="s">
        <v>20737</v>
      </c>
      <c r="O8397" t="s">
        <v>33</v>
      </c>
      <c r="V8397" t="s">
        <v>20747</v>
      </c>
      <c r="W8397">
        <v>30</v>
      </c>
      <c r="X8397" t="s">
        <v>34</v>
      </c>
      <c r="Y8397" t="s">
        <v>20748</v>
      </c>
      <c r="Z8397" s="1" t="s">
        <v>20749</v>
      </c>
      <c r="AA8397" t="s">
        <v>20746</v>
      </c>
      <c r="AB8397">
        <v>-171489</v>
      </c>
      <c r="AC8397" t="s">
        <v>38</v>
      </c>
      <c r="AD8397">
        <v>98104</v>
      </c>
    </row>
    <row r="8398" spans="1:30" ht="409.5" x14ac:dyDescent="0.25">
      <c r="A8398">
        <f t="shared" ca="1" si="131"/>
        <v>18826</v>
      </c>
      <c r="B8398" t="s">
        <v>489</v>
      </c>
      <c r="C8398" t="s">
        <v>45</v>
      </c>
      <c r="F8398" t="s">
        <v>20250</v>
      </c>
      <c r="O8398" t="s">
        <v>33</v>
      </c>
      <c r="X8398" t="s">
        <v>34</v>
      </c>
      <c r="Y8398" t="s">
        <v>22643</v>
      </c>
      <c r="Z8398" s="1" t="s">
        <v>22928</v>
      </c>
      <c r="AA8398" t="s">
        <v>22580</v>
      </c>
      <c r="AB8398">
        <v>-162322</v>
      </c>
      <c r="AC8398" t="s">
        <v>102</v>
      </c>
      <c r="AD8398">
        <v>97302</v>
      </c>
    </row>
    <row r="8399" spans="1:30" ht="409.5" x14ac:dyDescent="0.25">
      <c r="A8399">
        <f t="shared" ca="1" si="131"/>
        <v>2391</v>
      </c>
      <c r="B8399" t="s">
        <v>68</v>
      </c>
      <c r="C8399" t="s">
        <v>45</v>
      </c>
      <c r="F8399" t="s">
        <v>863</v>
      </c>
      <c r="O8399" t="s">
        <v>33</v>
      </c>
      <c r="X8399" t="s">
        <v>34</v>
      </c>
      <c r="Y8399" t="s">
        <v>864</v>
      </c>
      <c r="Z8399" s="1" t="s">
        <v>901</v>
      </c>
      <c r="AA8399" t="s">
        <v>902</v>
      </c>
      <c r="AB8399">
        <v>-171546</v>
      </c>
      <c r="AC8399" t="s">
        <v>38</v>
      </c>
      <c r="AD8399">
        <v>47410</v>
      </c>
    </row>
    <row r="8400" spans="1:30" ht="409.5" x14ac:dyDescent="0.25">
      <c r="A8400">
        <f t="shared" ca="1" si="131"/>
        <v>10002</v>
      </c>
      <c r="B8400" t="s">
        <v>44</v>
      </c>
      <c r="C8400" t="s">
        <v>45</v>
      </c>
      <c r="F8400" t="s">
        <v>9924</v>
      </c>
      <c r="G8400">
        <v>0</v>
      </c>
      <c r="O8400" t="s">
        <v>33</v>
      </c>
      <c r="X8400" t="s">
        <v>34</v>
      </c>
      <c r="Y8400" t="s">
        <v>9925</v>
      </c>
      <c r="Z8400" s="1" t="s">
        <v>9926</v>
      </c>
      <c r="AA8400" t="s">
        <v>9927</v>
      </c>
      <c r="AB8400" t="s">
        <v>9928</v>
      </c>
      <c r="AC8400" t="s">
        <v>1320</v>
      </c>
      <c r="AD8400">
        <v>20002</v>
      </c>
    </row>
    <row r="8401" spans="1:30" ht="409.5" x14ac:dyDescent="0.25">
      <c r="A8401">
        <f t="shared" ca="1" si="131"/>
        <v>9304</v>
      </c>
      <c r="B8401" t="s">
        <v>164</v>
      </c>
      <c r="C8401" t="s">
        <v>165</v>
      </c>
      <c r="F8401" t="s">
        <v>20556</v>
      </c>
      <c r="G8401">
        <v>0</v>
      </c>
      <c r="O8401" t="s">
        <v>33</v>
      </c>
      <c r="Y8401" t="s">
        <v>20557</v>
      </c>
      <c r="Z8401" s="1" t="s">
        <v>20558</v>
      </c>
      <c r="AA8401" t="s">
        <v>20559</v>
      </c>
      <c r="AB8401" t="s">
        <v>20560</v>
      </c>
      <c r="AC8401" t="s">
        <v>38</v>
      </c>
      <c r="AD8401">
        <v>98040</v>
      </c>
    </row>
    <row r="8402" spans="1:30" x14ac:dyDescent="0.25">
      <c r="A8402">
        <f t="shared" ca="1" si="131"/>
        <v>1809</v>
      </c>
      <c r="B8402" t="s">
        <v>178</v>
      </c>
      <c r="C8402" t="s">
        <v>179</v>
      </c>
      <c r="F8402" t="s">
        <v>2988</v>
      </c>
      <c r="O8402" t="s">
        <v>33</v>
      </c>
      <c r="X8402" t="s">
        <v>34</v>
      </c>
      <c r="Y8402" t="s">
        <v>17321</v>
      </c>
      <c r="Z8402" t="s">
        <v>39179</v>
      </c>
      <c r="AA8402" t="s">
        <v>39165</v>
      </c>
      <c r="AB8402">
        <v>-171191</v>
      </c>
      <c r="AC8402" t="s">
        <v>38</v>
      </c>
      <c r="AD8402">
        <v>98901</v>
      </c>
    </row>
    <row r="8403" spans="1:30" x14ac:dyDescent="0.25">
      <c r="A8403">
        <f t="shared" ca="1" si="131"/>
        <v>16144</v>
      </c>
      <c r="B8403" t="s">
        <v>2046</v>
      </c>
      <c r="C8403" t="s">
        <v>80</v>
      </c>
      <c r="F8403" t="s">
        <v>8595</v>
      </c>
      <c r="G8403">
        <v>0</v>
      </c>
      <c r="O8403" t="s">
        <v>33</v>
      </c>
      <c r="Y8403" t="s">
        <v>1604</v>
      </c>
      <c r="Z8403" t="s">
        <v>8596</v>
      </c>
      <c r="AA8403" t="s">
        <v>8597</v>
      </c>
      <c r="AB8403" t="s">
        <v>8598</v>
      </c>
      <c r="AC8403" t="s">
        <v>38</v>
      </c>
      <c r="AD8403">
        <v>98102</v>
      </c>
    </row>
    <row r="8404" spans="1:30" x14ac:dyDescent="0.25">
      <c r="A8404">
        <f t="shared" ca="1" si="131"/>
        <v>13695</v>
      </c>
      <c r="B8404" t="s">
        <v>2046</v>
      </c>
      <c r="C8404" t="s">
        <v>80</v>
      </c>
      <c r="F8404" t="s">
        <v>413</v>
      </c>
      <c r="O8404" t="s">
        <v>33</v>
      </c>
      <c r="Y8404" t="s">
        <v>11201</v>
      </c>
      <c r="Z8404" t="s">
        <v>11202</v>
      </c>
      <c r="AA8404" t="s">
        <v>11203</v>
      </c>
      <c r="AB8404">
        <v>-180335</v>
      </c>
      <c r="AC8404" t="s">
        <v>38</v>
      </c>
      <c r="AD8404">
        <v>98004</v>
      </c>
    </row>
    <row r="8405" spans="1:30" x14ac:dyDescent="0.25">
      <c r="A8405">
        <f t="shared" ca="1" si="131"/>
        <v>17830</v>
      </c>
      <c r="B8405" t="s">
        <v>2046</v>
      </c>
      <c r="C8405" t="s">
        <v>80</v>
      </c>
      <c r="O8405" t="s">
        <v>33</v>
      </c>
      <c r="Y8405" t="s">
        <v>15395</v>
      </c>
      <c r="Z8405" t="s">
        <v>15396</v>
      </c>
      <c r="AA8405" t="s">
        <v>15397</v>
      </c>
      <c r="AB8405">
        <v>-170385</v>
      </c>
      <c r="AC8405" t="s">
        <v>9350</v>
      </c>
      <c r="AD8405">
        <v>21218</v>
      </c>
    </row>
    <row r="8406" spans="1:30" ht="409.5" x14ac:dyDescent="0.25">
      <c r="A8406">
        <f t="shared" ca="1" si="131"/>
        <v>7439</v>
      </c>
      <c r="B8406" t="s">
        <v>2046</v>
      </c>
      <c r="C8406" t="s">
        <v>80</v>
      </c>
      <c r="F8406" t="s">
        <v>923</v>
      </c>
      <c r="O8406" t="s">
        <v>33</v>
      </c>
      <c r="Y8406" t="s">
        <v>924</v>
      </c>
      <c r="Z8406" s="1" t="s">
        <v>10621</v>
      </c>
      <c r="AA8406" t="s">
        <v>10618</v>
      </c>
      <c r="AB8406">
        <v>-162241</v>
      </c>
      <c r="AC8406" t="s">
        <v>38</v>
      </c>
      <c r="AD8406">
        <v>98663</v>
      </c>
    </row>
    <row r="8407" spans="1:30" ht="409.5" x14ac:dyDescent="0.25">
      <c r="A8407">
        <f t="shared" ca="1" si="131"/>
        <v>19907</v>
      </c>
      <c r="B8407" t="s">
        <v>39</v>
      </c>
      <c r="C8407" t="s">
        <v>165</v>
      </c>
      <c r="F8407" t="s">
        <v>734</v>
      </c>
      <c r="G8407">
        <v>0</v>
      </c>
      <c r="O8407" t="s">
        <v>33</v>
      </c>
      <c r="Y8407" t="s">
        <v>735</v>
      </c>
      <c r="Z8407" s="1" t="s">
        <v>39920</v>
      </c>
      <c r="AA8407" t="s">
        <v>39921</v>
      </c>
      <c r="AB8407" t="s">
        <v>39922</v>
      </c>
      <c r="AC8407" t="s">
        <v>38</v>
      </c>
      <c r="AD8407">
        <v>98111</v>
      </c>
    </row>
    <row r="8408" spans="1:30" x14ac:dyDescent="0.25">
      <c r="A8408">
        <f t="shared" ca="1" si="131"/>
        <v>19778</v>
      </c>
      <c r="B8408" t="s">
        <v>244</v>
      </c>
      <c r="C8408" t="s">
        <v>245</v>
      </c>
      <c r="O8408" t="s">
        <v>33</v>
      </c>
      <c r="X8408" t="s">
        <v>34</v>
      </c>
      <c r="Y8408" t="s">
        <v>3476</v>
      </c>
      <c r="Z8408" t="s">
        <v>9414</v>
      </c>
      <c r="AA8408" t="s">
        <v>9415</v>
      </c>
      <c r="AB8408">
        <v>-171199</v>
      </c>
      <c r="AC8408" t="s">
        <v>38</v>
      </c>
      <c r="AD8408">
        <v>98801</v>
      </c>
    </row>
    <row r="8409" spans="1:30" ht="409.5" x14ac:dyDescent="0.25">
      <c r="A8409">
        <f t="shared" ca="1" si="131"/>
        <v>14520</v>
      </c>
      <c r="B8409" t="s">
        <v>2046</v>
      </c>
      <c r="C8409" t="s">
        <v>80</v>
      </c>
      <c r="F8409" t="s">
        <v>927</v>
      </c>
      <c r="O8409" t="s">
        <v>33</v>
      </c>
      <c r="Y8409" t="s">
        <v>10401</v>
      </c>
      <c r="Z8409" s="1" t="s">
        <v>10537</v>
      </c>
      <c r="AA8409" t="s">
        <v>10534</v>
      </c>
      <c r="AB8409">
        <v>-162086</v>
      </c>
      <c r="AC8409" t="s">
        <v>102</v>
      </c>
      <c r="AD8409">
        <v>97204</v>
      </c>
    </row>
    <row r="8410" spans="1:30" ht="409.5" x14ac:dyDescent="0.25">
      <c r="A8410">
        <f t="shared" ca="1" si="131"/>
        <v>7336</v>
      </c>
      <c r="B8410" t="s">
        <v>30</v>
      </c>
      <c r="C8410" t="s">
        <v>31</v>
      </c>
      <c r="O8410" t="s">
        <v>33</v>
      </c>
      <c r="X8410" t="s">
        <v>34</v>
      </c>
      <c r="Y8410" t="s">
        <v>25211</v>
      </c>
      <c r="Z8410" s="1" t="s">
        <v>25212</v>
      </c>
      <c r="AA8410" t="s">
        <v>25213</v>
      </c>
      <c r="AB8410">
        <v>-160108</v>
      </c>
      <c r="AC8410" t="s">
        <v>38</v>
      </c>
      <c r="AD8410">
        <v>98366</v>
      </c>
    </row>
    <row r="8411" spans="1:30" x14ac:dyDescent="0.25">
      <c r="A8411">
        <f t="shared" ca="1" si="131"/>
        <v>9315</v>
      </c>
      <c r="B8411" t="s">
        <v>124</v>
      </c>
      <c r="C8411" t="s">
        <v>45</v>
      </c>
      <c r="F8411" t="s">
        <v>392</v>
      </c>
      <c r="O8411" t="s">
        <v>33</v>
      </c>
      <c r="W8411">
        <v>30</v>
      </c>
      <c r="X8411" t="s">
        <v>34</v>
      </c>
      <c r="Y8411" t="s">
        <v>917</v>
      </c>
      <c r="Z8411" t="s">
        <v>41490</v>
      </c>
      <c r="AA8411" t="s">
        <v>41491</v>
      </c>
      <c r="AB8411">
        <v>-180809</v>
      </c>
      <c r="AC8411" t="s">
        <v>38</v>
      </c>
      <c r="AD8411">
        <v>98134</v>
      </c>
    </row>
    <row r="8412" spans="1:30" x14ac:dyDescent="0.25">
      <c r="A8412">
        <f t="shared" ca="1" si="131"/>
        <v>14109</v>
      </c>
      <c r="B8412" t="s">
        <v>677</v>
      </c>
      <c r="C8412" t="s">
        <v>80</v>
      </c>
      <c r="F8412" t="s">
        <v>6889</v>
      </c>
      <c r="O8412" t="s">
        <v>33</v>
      </c>
      <c r="Y8412" t="s">
        <v>8693</v>
      </c>
      <c r="Z8412" t="s">
        <v>14635</v>
      </c>
      <c r="AA8412" t="s">
        <v>14636</v>
      </c>
      <c r="AB8412">
        <v>-161520</v>
      </c>
      <c r="AC8412" t="s">
        <v>38</v>
      </c>
      <c r="AD8412">
        <v>98027</v>
      </c>
    </row>
    <row r="8413" spans="1:30" ht="409.5" x14ac:dyDescent="0.25">
      <c r="A8413">
        <f t="shared" ca="1" si="131"/>
        <v>2006</v>
      </c>
      <c r="B8413" t="s">
        <v>334</v>
      </c>
      <c r="C8413" t="s">
        <v>45</v>
      </c>
      <c r="F8413" t="s">
        <v>31419</v>
      </c>
      <c r="G8413">
        <v>0</v>
      </c>
      <c r="O8413" t="s">
        <v>63</v>
      </c>
      <c r="W8413">
        <v>15</v>
      </c>
      <c r="X8413" t="s">
        <v>34</v>
      </c>
      <c r="Y8413" t="s">
        <v>31420</v>
      </c>
      <c r="Z8413" s="1" t="s">
        <v>31421</v>
      </c>
      <c r="AA8413" t="s">
        <v>31422</v>
      </c>
      <c r="AB8413" t="s">
        <v>31423</v>
      </c>
      <c r="AC8413" t="s">
        <v>59</v>
      </c>
      <c r="AD8413">
        <v>32547</v>
      </c>
    </row>
    <row r="8414" spans="1:30" ht="409.5" x14ac:dyDescent="0.25">
      <c r="A8414">
        <f t="shared" ca="1" si="131"/>
        <v>1235</v>
      </c>
      <c r="B8414" t="s">
        <v>79</v>
      </c>
      <c r="C8414" t="s">
        <v>80</v>
      </c>
      <c r="F8414" t="s">
        <v>18574</v>
      </c>
      <c r="O8414" t="s">
        <v>33</v>
      </c>
      <c r="Y8414" t="s">
        <v>1366</v>
      </c>
      <c r="Z8414" s="1" t="s">
        <v>27070</v>
      </c>
      <c r="AA8414" t="s">
        <v>27071</v>
      </c>
      <c r="AB8414">
        <v>-180968</v>
      </c>
      <c r="AC8414" t="s">
        <v>38</v>
      </c>
      <c r="AD8414">
        <v>98121</v>
      </c>
    </row>
    <row r="8415" spans="1:30" ht="409.5" x14ac:dyDescent="0.25">
      <c r="A8415">
        <f t="shared" ca="1" si="131"/>
        <v>14667</v>
      </c>
      <c r="B8415" t="s">
        <v>2046</v>
      </c>
      <c r="C8415" t="s">
        <v>80</v>
      </c>
      <c r="F8415" t="s">
        <v>1418</v>
      </c>
      <c r="G8415">
        <v>0</v>
      </c>
      <c r="O8415" t="s">
        <v>33</v>
      </c>
      <c r="Y8415" t="s">
        <v>5784</v>
      </c>
      <c r="Z8415" s="1" t="s">
        <v>32078</v>
      </c>
      <c r="AA8415" t="s">
        <v>32079</v>
      </c>
      <c r="AB8415" t="s">
        <v>32080</v>
      </c>
      <c r="AC8415" t="s">
        <v>38</v>
      </c>
      <c r="AD8415">
        <v>98504</v>
      </c>
    </row>
    <row r="8416" spans="1:30" x14ac:dyDescent="0.25">
      <c r="A8416">
        <f t="shared" ca="1" si="131"/>
        <v>5752</v>
      </c>
      <c r="B8416" t="s">
        <v>2046</v>
      </c>
      <c r="C8416" t="s">
        <v>80</v>
      </c>
      <c r="F8416" t="s">
        <v>2153</v>
      </c>
      <c r="G8416">
        <v>0</v>
      </c>
      <c r="O8416" t="s">
        <v>33</v>
      </c>
      <c r="Y8416" t="s">
        <v>11428</v>
      </c>
      <c r="Z8416" t="s">
        <v>11429</v>
      </c>
      <c r="AA8416" t="s">
        <v>11430</v>
      </c>
      <c r="AB8416" t="s">
        <v>11431</v>
      </c>
      <c r="AC8416" t="s">
        <v>38</v>
      </c>
      <c r="AD8416">
        <v>98504</v>
      </c>
    </row>
    <row r="8417" spans="1:30" x14ac:dyDescent="0.25">
      <c r="A8417">
        <f t="shared" ca="1" si="131"/>
        <v>11914</v>
      </c>
      <c r="B8417" t="s">
        <v>2046</v>
      </c>
      <c r="C8417" t="s">
        <v>80</v>
      </c>
      <c r="F8417" t="s">
        <v>651</v>
      </c>
      <c r="G8417">
        <v>0</v>
      </c>
      <c r="O8417" t="s">
        <v>33</v>
      </c>
      <c r="Y8417" t="s">
        <v>6279</v>
      </c>
      <c r="Z8417" t="s">
        <v>13632</v>
      </c>
      <c r="AA8417" t="s">
        <v>13633</v>
      </c>
      <c r="AB8417" t="s">
        <v>13634</v>
      </c>
      <c r="AC8417" t="s">
        <v>38</v>
      </c>
      <c r="AD8417">
        <v>98034</v>
      </c>
    </row>
    <row r="8418" spans="1:30" x14ac:dyDescent="0.25">
      <c r="A8418">
        <f t="shared" ca="1" si="131"/>
        <v>12977</v>
      </c>
      <c r="B8418" t="s">
        <v>178</v>
      </c>
      <c r="C8418" t="s">
        <v>179</v>
      </c>
      <c r="F8418" t="s">
        <v>4512</v>
      </c>
      <c r="O8418" t="s">
        <v>33</v>
      </c>
      <c r="W8418">
        <v>15</v>
      </c>
      <c r="X8418" t="s">
        <v>34</v>
      </c>
      <c r="Y8418" t="s">
        <v>27211</v>
      </c>
      <c r="Z8418" t="s">
        <v>27224</v>
      </c>
      <c r="AA8418" t="s">
        <v>27224</v>
      </c>
      <c r="AB8418">
        <v>-181015</v>
      </c>
      <c r="AC8418" t="s">
        <v>38</v>
      </c>
      <c r="AD8418">
        <v>98902</v>
      </c>
    </row>
    <row r="8419" spans="1:30" x14ac:dyDescent="0.25">
      <c r="A8419">
        <f t="shared" ca="1" si="131"/>
        <v>15163</v>
      </c>
      <c r="B8419" t="s">
        <v>685</v>
      </c>
      <c r="C8419" t="s">
        <v>686</v>
      </c>
      <c r="F8419" t="s">
        <v>20061</v>
      </c>
      <c r="O8419" t="s">
        <v>33</v>
      </c>
      <c r="Y8419" t="s">
        <v>20062</v>
      </c>
      <c r="Z8419" t="s">
        <v>35341</v>
      </c>
      <c r="AA8419" t="s">
        <v>35342</v>
      </c>
      <c r="AB8419">
        <v>-160905</v>
      </c>
    </row>
    <row r="8420" spans="1:30" ht="409.5" x14ac:dyDescent="0.25">
      <c r="A8420">
        <f t="shared" ca="1" si="131"/>
        <v>4603</v>
      </c>
      <c r="B8420" t="s">
        <v>68</v>
      </c>
      <c r="C8420" t="s">
        <v>45</v>
      </c>
      <c r="O8420" t="s">
        <v>33</v>
      </c>
      <c r="W8420">
        <v>15</v>
      </c>
      <c r="X8420" t="s">
        <v>34</v>
      </c>
      <c r="Y8420" t="s">
        <v>17737</v>
      </c>
      <c r="Z8420" s="1" t="s">
        <v>17738</v>
      </c>
      <c r="AA8420" t="s">
        <v>17739</v>
      </c>
      <c r="AB8420">
        <v>-162863</v>
      </c>
      <c r="AC8420" t="s">
        <v>38</v>
      </c>
      <c r="AD8420">
        <v>98663</v>
      </c>
    </row>
    <row r="8421" spans="1:30" ht="409.5" x14ac:dyDescent="0.25">
      <c r="A8421">
        <f t="shared" ca="1" si="131"/>
        <v>10319</v>
      </c>
      <c r="B8421" t="s">
        <v>178</v>
      </c>
      <c r="C8421" t="s">
        <v>179</v>
      </c>
      <c r="F8421" t="s">
        <v>15735</v>
      </c>
      <c r="O8421" t="s">
        <v>33</v>
      </c>
      <c r="X8421" t="s">
        <v>34</v>
      </c>
      <c r="Y8421" t="s">
        <v>20276</v>
      </c>
      <c r="Z8421" s="1" t="s">
        <v>20277</v>
      </c>
      <c r="AA8421" t="s">
        <v>20278</v>
      </c>
      <c r="AB8421">
        <v>-160569</v>
      </c>
      <c r="AC8421" t="s">
        <v>38</v>
      </c>
      <c r="AD8421">
        <v>98802</v>
      </c>
    </row>
    <row r="8422" spans="1:30" ht="409.5" x14ac:dyDescent="0.25">
      <c r="A8422">
        <f t="shared" ca="1" si="131"/>
        <v>15697</v>
      </c>
      <c r="B8422" t="s">
        <v>334</v>
      </c>
      <c r="C8422" t="s">
        <v>45</v>
      </c>
      <c r="F8422" t="s">
        <v>20250</v>
      </c>
      <c r="O8422" t="s">
        <v>33</v>
      </c>
      <c r="X8422" t="s">
        <v>34</v>
      </c>
      <c r="Y8422" t="s">
        <v>19763</v>
      </c>
      <c r="Z8422" s="1" t="s">
        <v>23906</v>
      </c>
      <c r="AA8422" t="s">
        <v>23605</v>
      </c>
      <c r="AB8422">
        <v>-160566</v>
      </c>
    </row>
    <row r="8423" spans="1:30" x14ac:dyDescent="0.25">
      <c r="A8423">
        <f t="shared" ca="1" si="131"/>
        <v>1105</v>
      </c>
      <c r="B8423" t="s">
        <v>2046</v>
      </c>
      <c r="C8423" t="s">
        <v>80</v>
      </c>
      <c r="F8423" t="s">
        <v>1143</v>
      </c>
      <c r="O8423" t="s">
        <v>33</v>
      </c>
      <c r="Y8423" t="s">
        <v>5317</v>
      </c>
      <c r="Z8423" t="s">
        <v>15406</v>
      </c>
      <c r="AA8423" t="s">
        <v>15407</v>
      </c>
      <c r="AB8423">
        <v>-171334</v>
      </c>
      <c r="AC8423" t="s">
        <v>38</v>
      </c>
      <c r="AD8423">
        <v>98337</v>
      </c>
    </row>
    <row r="8424" spans="1:30" ht="409.5" x14ac:dyDescent="0.25">
      <c r="A8424">
        <f t="shared" ca="1" si="131"/>
        <v>11601</v>
      </c>
      <c r="B8424" t="s">
        <v>334</v>
      </c>
      <c r="C8424" t="s">
        <v>45</v>
      </c>
      <c r="F8424" t="s">
        <v>22578</v>
      </c>
      <c r="G8424">
        <v>0</v>
      </c>
      <c r="O8424" t="s">
        <v>33</v>
      </c>
      <c r="X8424" t="s">
        <v>34</v>
      </c>
      <c r="Y8424" t="s">
        <v>16862</v>
      </c>
      <c r="Z8424" s="1" t="s">
        <v>23619</v>
      </c>
      <c r="AA8424" t="s">
        <v>23617</v>
      </c>
      <c r="AB8424" t="s">
        <v>23620</v>
      </c>
    </row>
    <row r="8425" spans="1:30" ht="409.5" x14ac:dyDescent="0.25">
      <c r="A8425">
        <f t="shared" ca="1" si="131"/>
        <v>15678</v>
      </c>
      <c r="B8425" t="s">
        <v>73</v>
      </c>
      <c r="C8425" t="s">
        <v>74</v>
      </c>
      <c r="F8425" t="s">
        <v>36800</v>
      </c>
      <c r="G8425">
        <v>0</v>
      </c>
      <c r="O8425" t="s">
        <v>33</v>
      </c>
      <c r="Y8425" t="s">
        <v>36325</v>
      </c>
      <c r="Z8425" s="1" t="s">
        <v>36801</v>
      </c>
      <c r="AA8425" t="s">
        <v>36796</v>
      </c>
      <c r="AB8425" t="s">
        <v>36802</v>
      </c>
    </row>
    <row r="8426" spans="1:30" ht="409.5" x14ac:dyDescent="0.25">
      <c r="A8426">
        <f t="shared" ca="1" si="131"/>
        <v>498</v>
      </c>
      <c r="B8426" t="s">
        <v>96</v>
      </c>
      <c r="C8426" t="s">
        <v>97</v>
      </c>
      <c r="O8426" t="s">
        <v>33</v>
      </c>
      <c r="W8426">
        <v>15</v>
      </c>
      <c r="X8426" t="s">
        <v>34</v>
      </c>
      <c r="Y8426" t="s">
        <v>8836</v>
      </c>
      <c r="Z8426" s="1" t="s">
        <v>42788</v>
      </c>
      <c r="AA8426" t="s">
        <v>42789</v>
      </c>
      <c r="AB8426">
        <v>-180528</v>
      </c>
    </row>
    <row r="8427" spans="1:30" x14ac:dyDescent="0.25">
      <c r="A8427">
        <f t="shared" ca="1" si="131"/>
        <v>2188</v>
      </c>
      <c r="B8427" t="s">
        <v>178</v>
      </c>
      <c r="C8427" t="s">
        <v>179</v>
      </c>
      <c r="O8427" t="s">
        <v>33</v>
      </c>
      <c r="X8427" t="s">
        <v>34</v>
      </c>
      <c r="Y8427" t="s">
        <v>9145</v>
      </c>
      <c r="Z8427" t="s">
        <v>9146</v>
      </c>
      <c r="AA8427" t="s">
        <v>9147</v>
      </c>
      <c r="AB8427">
        <v>-170093</v>
      </c>
      <c r="AC8427" t="s">
        <v>38</v>
      </c>
      <c r="AD8427">
        <v>99320</v>
      </c>
    </row>
    <row r="8428" spans="1:30" x14ac:dyDescent="0.25">
      <c r="A8428">
        <f t="shared" ca="1" si="131"/>
        <v>7430</v>
      </c>
      <c r="B8428" t="s">
        <v>39</v>
      </c>
      <c r="F8428" t="s">
        <v>740</v>
      </c>
      <c r="O8428" t="s">
        <v>155</v>
      </c>
      <c r="X8428" t="s">
        <v>34</v>
      </c>
      <c r="Y8428" t="s">
        <v>2203</v>
      </c>
      <c r="Z8428" t="s">
        <v>22282</v>
      </c>
      <c r="AA8428" t="s">
        <v>22283</v>
      </c>
      <c r="AB8428">
        <v>-162597</v>
      </c>
      <c r="AC8428" t="s">
        <v>38</v>
      </c>
      <c r="AD8428">
        <v>98101</v>
      </c>
    </row>
    <row r="8429" spans="1:30" ht="225" x14ac:dyDescent="0.25">
      <c r="A8429">
        <f t="shared" ca="1" si="131"/>
        <v>12845</v>
      </c>
      <c r="B8429" t="s">
        <v>685</v>
      </c>
      <c r="C8429" t="s">
        <v>686</v>
      </c>
      <c r="F8429" t="s">
        <v>29621</v>
      </c>
      <c r="G8429">
        <v>0</v>
      </c>
      <c r="O8429" t="s">
        <v>33</v>
      </c>
      <c r="Y8429" t="s">
        <v>29622</v>
      </c>
      <c r="Z8429" s="1" t="s">
        <v>34955</v>
      </c>
      <c r="AA8429" t="s">
        <v>34951</v>
      </c>
      <c r="AB8429" t="s">
        <v>34956</v>
      </c>
      <c r="AC8429" t="s">
        <v>38</v>
      </c>
      <c r="AD8429">
        <v>98595</v>
      </c>
    </row>
    <row r="8430" spans="1:30" x14ac:dyDescent="0.25">
      <c r="A8430">
        <f t="shared" ca="1" si="131"/>
        <v>11258</v>
      </c>
      <c r="B8430" t="s">
        <v>68</v>
      </c>
      <c r="C8430" t="s">
        <v>45</v>
      </c>
      <c r="D8430" t="s">
        <v>34</v>
      </c>
      <c r="E8430" t="s">
        <v>13366</v>
      </c>
      <c r="F8430" t="s">
        <v>13367</v>
      </c>
      <c r="H8430" t="s">
        <v>617</v>
      </c>
      <c r="L8430">
        <v>123.3</v>
      </c>
      <c r="M8430" t="s">
        <v>13368</v>
      </c>
      <c r="O8430" t="s">
        <v>52</v>
      </c>
      <c r="Y8430" t="s">
        <v>13369</v>
      </c>
      <c r="Z8430" t="s">
        <v>13370</v>
      </c>
      <c r="AA8430" t="s">
        <v>13371</v>
      </c>
      <c r="AB8430">
        <v>-162827</v>
      </c>
      <c r="AC8430" t="s">
        <v>38</v>
      </c>
      <c r="AD8430">
        <v>98201</v>
      </c>
    </row>
    <row r="8431" spans="1:30" ht="409.5" x14ac:dyDescent="0.25">
      <c r="A8431">
        <f t="shared" ca="1" si="131"/>
        <v>16018</v>
      </c>
      <c r="B8431" t="s">
        <v>276</v>
      </c>
      <c r="C8431" t="s">
        <v>45</v>
      </c>
      <c r="F8431" t="s">
        <v>35907</v>
      </c>
      <c r="G8431">
        <v>0</v>
      </c>
      <c r="N8431" t="s">
        <v>468</v>
      </c>
      <c r="O8431" t="s">
        <v>33</v>
      </c>
      <c r="X8431" t="s">
        <v>34</v>
      </c>
      <c r="Y8431" t="s">
        <v>43231</v>
      </c>
      <c r="Z8431" s="1" t="s">
        <v>43232</v>
      </c>
      <c r="AA8431" t="s">
        <v>43233</v>
      </c>
      <c r="AB8431" t="s">
        <v>43234</v>
      </c>
      <c r="AC8431" t="s">
        <v>38</v>
      </c>
      <c r="AD8431">
        <v>98004</v>
      </c>
    </row>
    <row r="8432" spans="1:30" x14ac:dyDescent="0.25">
      <c r="A8432">
        <f t="shared" ca="1" si="131"/>
        <v>10701</v>
      </c>
      <c r="B8432" t="s">
        <v>124</v>
      </c>
      <c r="C8432" t="s">
        <v>45</v>
      </c>
      <c r="F8432" t="s">
        <v>37125</v>
      </c>
      <c r="O8432" t="s">
        <v>33</v>
      </c>
      <c r="X8432" t="s">
        <v>34</v>
      </c>
      <c r="Y8432" t="s">
        <v>37126</v>
      </c>
      <c r="Z8432" t="s">
        <v>37129</v>
      </c>
      <c r="AA8432" t="s">
        <v>37130</v>
      </c>
      <c r="AB8432">
        <v>-170542</v>
      </c>
      <c r="AC8432" t="s">
        <v>38</v>
      </c>
      <c r="AD8432">
        <v>98503</v>
      </c>
    </row>
    <row r="8433" spans="1:30" x14ac:dyDescent="0.25">
      <c r="A8433">
        <f t="shared" ca="1" si="131"/>
        <v>13478</v>
      </c>
      <c r="B8433" t="s">
        <v>739</v>
      </c>
      <c r="C8433" t="s">
        <v>686</v>
      </c>
      <c r="F8433" t="s">
        <v>29613</v>
      </c>
      <c r="G8433">
        <v>0</v>
      </c>
      <c r="O8433" t="s">
        <v>33</v>
      </c>
      <c r="Y8433" t="s">
        <v>29614</v>
      </c>
      <c r="Z8433" t="s">
        <v>30286</v>
      </c>
      <c r="AA8433" t="s">
        <v>30284</v>
      </c>
      <c r="AB8433" t="s">
        <v>30287</v>
      </c>
      <c r="AC8433" t="s">
        <v>38</v>
      </c>
      <c r="AD8433">
        <v>98001</v>
      </c>
    </row>
    <row r="8434" spans="1:30" x14ac:dyDescent="0.25">
      <c r="A8434">
        <f t="shared" ca="1" si="131"/>
        <v>10502</v>
      </c>
      <c r="B8434" t="s">
        <v>677</v>
      </c>
      <c r="C8434" t="s">
        <v>80</v>
      </c>
      <c r="F8434" t="s">
        <v>658</v>
      </c>
      <c r="G8434">
        <v>0</v>
      </c>
      <c r="O8434" t="s">
        <v>33</v>
      </c>
      <c r="Y8434" t="s">
        <v>6494</v>
      </c>
      <c r="Z8434" t="s">
        <v>6495</v>
      </c>
      <c r="AA8434" t="s">
        <v>6496</v>
      </c>
      <c r="AB8434" t="s">
        <v>6497</v>
      </c>
      <c r="AC8434" t="s">
        <v>102</v>
      </c>
      <c r="AD8434">
        <v>97205</v>
      </c>
    </row>
    <row r="8435" spans="1:30" ht="409.5" x14ac:dyDescent="0.25">
      <c r="A8435">
        <f t="shared" ca="1" si="131"/>
        <v>9533</v>
      </c>
      <c r="B8435" t="s">
        <v>489</v>
      </c>
      <c r="C8435" t="s">
        <v>45</v>
      </c>
      <c r="F8435" t="s">
        <v>358</v>
      </c>
      <c r="N8435" t="s">
        <v>2244</v>
      </c>
      <c r="O8435" t="s">
        <v>33</v>
      </c>
      <c r="W8435">
        <v>15</v>
      </c>
      <c r="X8435" t="s">
        <v>34</v>
      </c>
      <c r="Y8435" t="s">
        <v>17504</v>
      </c>
      <c r="Z8435" s="1" t="s">
        <v>17505</v>
      </c>
      <c r="AA8435" t="s">
        <v>17506</v>
      </c>
      <c r="AB8435">
        <v>-173001</v>
      </c>
    </row>
    <row r="8436" spans="1:30" x14ac:dyDescent="0.25">
      <c r="A8436">
        <f t="shared" ca="1" si="131"/>
        <v>14417</v>
      </c>
      <c r="B8436" t="s">
        <v>489</v>
      </c>
      <c r="C8436" t="s">
        <v>45</v>
      </c>
      <c r="F8436" t="s">
        <v>3093</v>
      </c>
      <c r="O8436" t="s">
        <v>33</v>
      </c>
      <c r="W8436">
        <v>15</v>
      </c>
      <c r="X8436" t="s">
        <v>34</v>
      </c>
      <c r="Y8436" t="s">
        <v>16717</v>
      </c>
      <c r="Z8436" t="s">
        <v>16718</v>
      </c>
      <c r="AA8436" t="s">
        <v>16719</v>
      </c>
      <c r="AB8436">
        <v>-181421</v>
      </c>
      <c r="AC8436" t="s">
        <v>38</v>
      </c>
      <c r="AD8436">
        <v>98104</v>
      </c>
    </row>
    <row r="8437" spans="1:30" ht="300" x14ac:dyDescent="0.25">
      <c r="A8437">
        <f t="shared" ca="1" si="131"/>
        <v>6290</v>
      </c>
      <c r="B8437" t="s">
        <v>73</v>
      </c>
      <c r="C8437" t="s">
        <v>74</v>
      </c>
      <c r="O8437" t="s">
        <v>63</v>
      </c>
      <c r="X8437" t="s">
        <v>34</v>
      </c>
      <c r="Y8437" t="s">
        <v>5197</v>
      </c>
      <c r="Z8437" s="1" t="s">
        <v>5198</v>
      </c>
      <c r="AA8437" t="s">
        <v>5199</v>
      </c>
      <c r="AB8437">
        <v>-171323</v>
      </c>
    </row>
    <row r="8438" spans="1:30" ht="409.5" x14ac:dyDescent="0.25">
      <c r="A8438">
        <f t="shared" ca="1" si="131"/>
        <v>7862</v>
      </c>
      <c r="B8438" t="s">
        <v>79</v>
      </c>
      <c r="C8438" t="s">
        <v>80</v>
      </c>
      <c r="F8438" t="s">
        <v>658</v>
      </c>
      <c r="O8438" t="s">
        <v>33</v>
      </c>
      <c r="Y8438" t="s">
        <v>26191</v>
      </c>
      <c r="Z8438" s="1" t="s">
        <v>26192</v>
      </c>
      <c r="AA8438" t="s">
        <v>26193</v>
      </c>
      <c r="AB8438">
        <v>-180578</v>
      </c>
      <c r="AC8438" t="s">
        <v>59</v>
      </c>
      <c r="AD8438">
        <v>32301</v>
      </c>
    </row>
    <row r="8439" spans="1:30" x14ac:dyDescent="0.25">
      <c r="A8439">
        <f t="shared" ca="1" si="131"/>
        <v>2876</v>
      </c>
      <c r="B8439" t="s">
        <v>73</v>
      </c>
      <c r="C8439" t="s">
        <v>74</v>
      </c>
      <c r="F8439" t="s">
        <v>36338</v>
      </c>
      <c r="G8439">
        <v>0</v>
      </c>
      <c r="O8439" t="s">
        <v>33</v>
      </c>
      <c r="Y8439" t="s">
        <v>33003</v>
      </c>
      <c r="Z8439" t="s">
        <v>36339</v>
      </c>
      <c r="AA8439" t="s">
        <v>36297</v>
      </c>
      <c r="AB8439" t="s">
        <v>36340</v>
      </c>
    </row>
    <row r="8440" spans="1:30" x14ac:dyDescent="0.25">
      <c r="A8440">
        <f t="shared" ca="1" si="131"/>
        <v>3921</v>
      </c>
      <c r="B8440" t="s">
        <v>2046</v>
      </c>
      <c r="C8440" t="s">
        <v>80</v>
      </c>
      <c r="F8440" t="s">
        <v>6248</v>
      </c>
      <c r="G8440">
        <v>0</v>
      </c>
      <c r="O8440" t="s">
        <v>33</v>
      </c>
      <c r="Y8440" t="s">
        <v>14064</v>
      </c>
      <c r="Z8440" t="s">
        <v>14065</v>
      </c>
      <c r="AA8440" t="s">
        <v>14066</v>
      </c>
      <c r="AB8440" t="s">
        <v>14067</v>
      </c>
      <c r="AC8440" t="s">
        <v>38</v>
      </c>
      <c r="AD8440">
        <v>98382</v>
      </c>
    </row>
    <row r="8441" spans="1:30" x14ac:dyDescent="0.25">
      <c r="A8441">
        <f t="shared" ca="1" si="131"/>
        <v>17317</v>
      </c>
      <c r="B8441" t="s">
        <v>334</v>
      </c>
      <c r="C8441" t="s">
        <v>45</v>
      </c>
      <c r="F8441" t="s">
        <v>4387</v>
      </c>
      <c r="G8441">
        <v>0</v>
      </c>
      <c r="O8441" t="s">
        <v>33</v>
      </c>
      <c r="Y8441" t="s">
        <v>4388</v>
      </c>
      <c r="Z8441" t="s">
        <v>4389</v>
      </c>
      <c r="AA8441" t="s">
        <v>4390</v>
      </c>
      <c r="AB8441" t="s">
        <v>4391</v>
      </c>
    </row>
    <row r="8442" spans="1:30" x14ac:dyDescent="0.25">
      <c r="A8442">
        <f t="shared" ca="1" si="131"/>
        <v>4778</v>
      </c>
      <c r="B8442" t="s">
        <v>685</v>
      </c>
      <c r="C8442" t="s">
        <v>686</v>
      </c>
      <c r="F8442" t="s">
        <v>29897</v>
      </c>
      <c r="O8442" t="s">
        <v>33</v>
      </c>
      <c r="Y8442" t="s">
        <v>34383</v>
      </c>
      <c r="Z8442" t="s">
        <v>34384</v>
      </c>
      <c r="AA8442" t="s">
        <v>34345</v>
      </c>
      <c r="AB8442">
        <v>-161558</v>
      </c>
    </row>
    <row r="8443" spans="1:30" x14ac:dyDescent="0.25">
      <c r="A8443">
        <f t="shared" ca="1" si="131"/>
        <v>8532</v>
      </c>
      <c r="B8443" t="s">
        <v>79</v>
      </c>
      <c r="C8443" t="s">
        <v>80</v>
      </c>
      <c r="F8443" t="s">
        <v>26043</v>
      </c>
      <c r="O8443" t="s">
        <v>33</v>
      </c>
      <c r="Y8443" t="s">
        <v>26677</v>
      </c>
      <c r="Z8443" t="s">
        <v>26591</v>
      </c>
      <c r="AA8443" t="s">
        <v>26676</v>
      </c>
      <c r="AB8443">
        <v>-180330</v>
      </c>
      <c r="AC8443" t="s">
        <v>38</v>
      </c>
      <c r="AD8443">
        <v>98223</v>
      </c>
    </row>
    <row r="8444" spans="1:30" x14ac:dyDescent="0.25">
      <c r="A8444">
        <f t="shared" ca="1" si="131"/>
        <v>16644</v>
      </c>
      <c r="B8444" t="s">
        <v>2046</v>
      </c>
      <c r="C8444" t="s">
        <v>80</v>
      </c>
      <c r="F8444" t="s">
        <v>6049</v>
      </c>
      <c r="G8444">
        <v>0</v>
      </c>
      <c r="O8444" t="s">
        <v>33</v>
      </c>
      <c r="Y8444" t="s">
        <v>6050</v>
      </c>
      <c r="Z8444" t="s">
        <v>13222</v>
      </c>
      <c r="AA8444" t="s">
        <v>13223</v>
      </c>
      <c r="AB8444" t="s">
        <v>13224</v>
      </c>
      <c r="AC8444" t="s">
        <v>38</v>
      </c>
      <c r="AD8444">
        <v>98675</v>
      </c>
    </row>
    <row r="8445" spans="1:30" ht="409.5" x14ac:dyDescent="0.25">
      <c r="A8445">
        <f t="shared" ca="1" si="131"/>
        <v>12126</v>
      </c>
      <c r="B8445" t="s">
        <v>3712</v>
      </c>
      <c r="C8445" t="s">
        <v>16820</v>
      </c>
      <c r="F8445" t="s">
        <v>22586</v>
      </c>
      <c r="G8445">
        <v>0</v>
      </c>
      <c r="O8445" t="s">
        <v>33</v>
      </c>
      <c r="X8445" t="s">
        <v>34</v>
      </c>
      <c r="Y8445" t="s">
        <v>22587</v>
      </c>
      <c r="Z8445" s="1" t="s">
        <v>24383</v>
      </c>
      <c r="AA8445" t="s">
        <v>24027</v>
      </c>
      <c r="AB8445" t="s">
        <v>24384</v>
      </c>
      <c r="AC8445" t="s">
        <v>102</v>
      </c>
      <c r="AD8445">
        <v>97389</v>
      </c>
    </row>
    <row r="8446" spans="1:30" x14ac:dyDescent="0.25">
      <c r="A8446">
        <f t="shared" ca="1" si="131"/>
        <v>13346</v>
      </c>
      <c r="B8446" t="s">
        <v>2046</v>
      </c>
      <c r="C8446" t="s">
        <v>80</v>
      </c>
      <c r="F8446" t="s">
        <v>9065</v>
      </c>
      <c r="O8446" t="s">
        <v>33</v>
      </c>
      <c r="Y8446" t="s">
        <v>12919</v>
      </c>
      <c r="Z8446" t="s">
        <v>12920</v>
      </c>
      <c r="AA8446" t="s">
        <v>12921</v>
      </c>
      <c r="AB8446">
        <v>-162045</v>
      </c>
      <c r="AC8446" t="s">
        <v>38</v>
      </c>
      <c r="AD8446">
        <v>98065</v>
      </c>
    </row>
    <row r="8447" spans="1:30" x14ac:dyDescent="0.25">
      <c r="A8447">
        <f t="shared" ca="1" si="131"/>
        <v>14424</v>
      </c>
      <c r="B8447" t="s">
        <v>2046</v>
      </c>
      <c r="C8447" t="s">
        <v>80</v>
      </c>
      <c r="F8447" t="s">
        <v>651</v>
      </c>
      <c r="O8447" t="s">
        <v>33</v>
      </c>
      <c r="Y8447" t="s">
        <v>2398</v>
      </c>
      <c r="Z8447" t="s">
        <v>14962</v>
      </c>
      <c r="AA8447" t="s">
        <v>14963</v>
      </c>
      <c r="AB8447">
        <v>-161482</v>
      </c>
      <c r="AC8447" t="s">
        <v>38</v>
      </c>
      <c r="AD8447">
        <v>98034</v>
      </c>
    </row>
    <row r="8448" spans="1:30" ht="409.5" x14ac:dyDescent="0.25">
      <c r="A8448">
        <f t="shared" ca="1" si="131"/>
        <v>10398</v>
      </c>
      <c r="B8448" t="s">
        <v>164</v>
      </c>
      <c r="C8448" t="s">
        <v>165</v>
      </c>
      <c r="F8448" t="s">
        <v>392</v>
      </c>
      <c r="G8448">
        <v>0</v>
      </c>
      <c r="M8448" t="s">
        <v>20134</v>
      </c>
      <c r="N8448" t="s">
        <v>20135</v>
      </c>
      <c r="O8448" t="s">
        <v>168</v>
      </c>
      <c r="Q8448" t="s">
        <v>20136</v>
      </c>
      <c r="R8448" t="s">
        <v>169</v>
      </c>
      <c r="S8448" t="s">
        <v>20137</v>
      </c>
      <c r="Y8448" t="s">
        <v>3646</v>
      </c>
      <c r="Z8448" s="1" t="s">
        <v>20138</v>
      </c>
      <c r="AA8448" t="s">
        <v>20139</v>
      </c>
      <c r="AB8448" t="s">
        <v>20140</v>
      </c>
      <c r="AC8448" t="s">
        <v>38</v>
      </c>
      <c r="AD8448">
        <v>98109</v>
      </c>
    </row>
    <row r="8449" spans="1:30" ht="409.5" x14ac:dyDescent="0.25">
      <c r="A8449">
        <f t="shared" ca="1" si="131"/>
        <v>16539</v>
      </c>
      <c r="B8449" t="s">
        <v>3712</v>
      </c>
      <c r="C8449" t="s">
        <v>16820</v>
      </c>
      <c r="F8449" t="s">
        <v>20250</v>
      </c>
      <c r="G8449">
        <v>0</v>
      </c>
      <c r="O8449" t="s">
        <v>33</v>
      </c>
      <c r="X8449" t="s">
        <v>34</v>
      </c>
      <c r="Y8449" t="s">
        <v>22734</v>
      </c>
      <c r="Z8449" s="1" t="s">
        <v>24494</v>
      </c>
      <c r="AA8449" t="s">
        <v>24027</v>
      </c>
      <c r="AB8449" t="s">
        <v>24495</v>
      </c>
      <c r="AC8449" t="s">
        <v>102</v>
      </c>
      <c r="AD8449">
        <v>97302</v>
      </c>
    </row>
    <row r="8450" spans="1:30" ht="409.5" x14ac:dyDescent="0.25">
      <c r="A8450">
        <f t="shared" ref="A8450:A8513" ca="1" si="132">RANDBETWEEN(1,20000)</f>
        <v>18635</v>
      </c>
      <c r="B8450" t="s">
        <v>334</v>
      </c>
      <c r="C8450" t="s">
        <v>45</v>
      </c>
      <c r="F8450" t="s">
        <v>20250</v>
      </c>
      <c r="O8450" t="s">
        <v>33</v>
      </c>
      <c r="X8450" t="s">
        <v>34</v>
      </c>
      <c r="Y8450" t="s">
        <v>22317</v>
      </c>
      <c r="Z8450" s="1" t="s">
        <v>23910</v>
      </c>
      <c r="AA8450" t="s">
        <v>23605</v>
      </c>
      <c r="AB8450">
        <v>-160643</v>
      </c>
      <c r="AC8450" t="s">
        <v>102</v>
      </c>
      <c r="AD8450">
        <v>97302</v>
      </c>
    </row>
    <row r="8451" spans="1:30" x14ac:dyDescent="0.25">
      <c r="A8451">
        <f t="shared" ca="1" si="132"/>
        <v>10542</v>
      </c>
      <c r="B8451" t="s">
        <v>685</v>
      </c>
      <c r="C8451" t="s">
        <v>686</v>
      </c>
      <c r="F8451" t="s">
        <v>3462</v>
      </c>
      <c r="O8451" t="s">
        <v>33</v>
      </c>
      <c r="Y8451" t="s">
        <v>29259</v>
      </c>
      <c r="Z8451" t="s">
        <v>34572</v>
      </c>
      <c r="AA8451" t="s">
        <v>34436</v>
      </c>
      <c r="AB8451">
        <v>-172403</v>
      </c>
      <c r="AC8451" t="s">
        <v>38</v>
      </c>
      <c r="AD8451">
        <v>98007</v>
      </c>
    </row>
    <row r="8452" spans="1:30" x14ac:dyDescent="0.25">
      <c r="A8452">
        <f t="shared" ca="1" si="132"/>
        <v>9661</v>
      </c>
      <c r="B8452" t="s">
        <v>244</v>
      </c>
      <c r="C8452" t="s">
        <v>245</v>
      </c>
      <c r="G8452">
        <v>0</v>
      </c>
      <c r="O8452" t="s">
        <v>33</v>
      </c>
      <c r="X8452" t="s">
        <v>34</v>
      </c>
      <c r="Y8452" t="s">
        <v>255</v>
      </c>
      <c r="Z8452" t="s">
        <v>28822</v>
      </c>
      <c r="AA8452" t="s">
        <v>28822</v>
      </c>
      <c r="AB8452" t="s">
        <v>28823</v>
      </c>
      <c r="AC8452" t="s">
        <v>38</v>
      </c>
      <c r="AD8452">
        <v>98847</v>
      </c>
    </row>
    <row r="8453" spans="1:30" ht="409.5" x14ac:dyDescent="0.25">
      <c r="A8453">
        <f t="shared" ca="1" si="132"/>
        <v>15818</v>
      </c>
      <c r="B8453" t="s">
        <v>49</v>
      </c>
      <c r="C8453" t="s">
        <v>50</v>
      </c>
      <c r="F8453" t="s">
        <v>1130</v>
      </c>
      <c r="O8453" t="s">
        <v>1</v>
      </c>
      <c r="P8453" t="s">
        <v>1131</v>
      </c>
      <c r="V8453" t="s">
        <v>1132</v>
      </c>
      <c r="W8453">
        <v>60</v>
      </c>
      <c r="Y8453" t="s">
        <v>1133</v>
      </c>
      <c r="Z8453" s="1" t="s">
        <v>1134</v>
      </c>
      <c r="AA8453" t="s">
        <v>1135</v>
      </c>
      <c r="AB8453">
        <v>-181025</v>
      </c>
      <c r="AC8453" t="s">
        <v>38</v>
      </c>
      <c r="AD8453">
        <v>98101</v>
      </c>
    </row>
    <row r="8454" spans="1:30" ht="409.5" x14ac:dyDescent="0.25">
      <c r="A8454">
        <f t="shared" ca="1" si="132"/>
        <v>18540</v>
      </c>
      <c r="B8454" t="s">
        <v>68</v>
      </c>
      <c r="C8454" t="s">
        <v>45</v>
      </c>
      <c r="F8454" t="s">
        <v>17676</v>
      </c>
      <c r="O8454" t="s">
        <v>33</v>
      </c>
      <c r="W8454">
        <v>15</v>
      </c>
      <c r="X8454" t="s">
        <v>34</v>
      </c>
      <c r="Y8454" t="s">
        <v>17677</v>
      </c>
      <c r="Z8454" s="1" t="s">
        <v>17678</v>
      </c>
      <c r="AA8454" t="s">
        <v>17679</v>
      </c>
      <c r="AB8454">
        <v>-181344</v>
      </c>
    </row>
    <row r="8455" spans="1:30" ht="409.5" x14ac:dyDescent="0.25">
      <c r="A8455">
        <f t="shared" ca="1" si="132"/>
        <v>501</v>
      </c>
      <c r="B8455" t="s">
        <v>178</v>
      </c>
      <c r="C8455" t="s">
        <v>179</v>
      </c>
      <c r="O8455" t="s">
        <v>33</v>
      </c>
      <c r="X8455" t="s">
        <v>34</v>
      </c>
      <c r="Y8455" t="s">
        <v>39283</v>
      </c>
      <c r="Z8455" s="1" t="s">
        <v>39284</v>
      </c>
      <c r="AA8455" t="s">
        <v>39285</v>
      </c>
      <c r="AB8455">
        <v>-163257</v>
      </c>
      <c r="AC8455" t="s">
        <v>38</v>
      </c>
      <c r="AD8455">
        <v>98922</v>
      </c>
    </row>
    <row r="8456" spans="1:30" x14ac:dyDescent="0.25">
      <c r="A8456">
        <f t="shared" ca="1" si="132"/>
        <v>7179</v>
      </c>
      <c r="B8456" t="s">
        <v>164</v>
      </c>
      <c r="C8456" t="s">
        <v>165</v>
      </c>
      <c r="F8456" t="s">
        <v>6088</v>
      </c>
      <c r="O8456" t="s">
        <v>155</v>
      </c>
      <c r="X8456" t="s">
        <v>34</v>
      </c>
      <c r="Y8456" t="s">
        <v>19829</v>
      </c>
      <c r="Z8456" t="s">
        <v>19830</v>
      </c>
      <c r="AA8456" t="s">
        <v>19831</v>
      </c>
      <c r="AB8456">
        <v>-162496</v>
      </c>
      <c r="AC8456" t="s">
        <v>38</v>
      </c>
      <c r="AD8456">
        <v>98007</v>
      </c>
    </row>
    <row r="8457" spans="1:30" x14ac:dyDescent="0.25">
      <c r="A8457">
        <f t="shared" ca="1" si="132"/>
        <v>11971</v>
      </c>
      <c r="B8457" t="s">
        <v>2046</v>
      </c>
      <c r="C8457" t="s">
        <v>80</v>
      </c>
      <c r="F8457" t="s">
        <v>1418</v>
      </c>
      <c r="O8457" t="s">
        <v>33</v>
      </c>
      <c r="Y8457" t="s">
        <v>1419</v>
      </c>
      <c r="Z8457" t="s">
        <v>16430</v>
      </c>
      <c r="AA8457" t="s">
        <v>16431</v>
      </c>
      <c r="AB8457">
        <v>-160565</v>
      </c>
      <c r="AC8457" t="s">
        <v>38</v>
      </c>
      <c r="AD8457">
        <v>98504</v>
      </c>
    </row>
    <row r="8458" spans="1:30" ht="409.5" x14ac:dyDescent="0.25">
      <c r="A8458">
        <f t="shared" ca="1" si="132"/>
        <v>17573</v>
      </c>
      <c r="B8458" t="s">
        <v>49</v>
      </c>
      <c r="C8458" t="s">
        <v>50</v>
      </c>
      <c r="N8458" t="s">
        <v>22236</v>
      </c>
      <c r="O8458" t="s">
        <v>52</v>
      </c>
      <c r="Q8458" t="s">
        <v>22237</v>
      </c>
      <c r="W8458">
        <v>30</v>
      </c>
      <c r="X8458" t="s">
        <v>34</v>
      </c>
      <c r="Y8458" t="s">
        <v>485</v>
      </c>
      <c r="Z8458" s="1" t="s">
        <v>22238</v>
      </c>
      <c r="AA8458" t="s">
        <v>22239</v>
      </c>
      <c r="AB8458">
        <v>-160655</v>
      </c>
      <c r="AC8458" t="s">
        <v>38</v>
      </c>
      <c r="AD8458">
        <v>98103</v>
      </c>
    </row>
    <row r="8459" spans="1:30" x14ac:dyDescent="0.25">
      <c r="A8459">
        <f t="shared" ca="1" si="132"/>
        <v>15362</v>
      </c>
      <c r="B8459" t="s">
        <v>73</v>
      </c>
      <c r="C8459" t="s">
        <v>74</v>
      </c>
      <c r="F8459" t="s">
        <v>25319</v>
      </c>
      <c r="G8459">
        <v>0</v>
      </c>
      <c r="O8459" t="s">
        <v>33</v>
      </c>
      <c r="X8459" t="s">
        <v>34</v>
      </c>
      <c r="Y8459" t="s">
        <v>25320</v>
      </c>
      <c r="Z8459" t="s">
        <v>36989</v>
      </c>
      <c r="AA8459" t="s">
        <v>36990</v>
      </c>
      <c r="AB8459" t="s">
        <v>36991</v>
      </c>
      <c r="AC8459" t="s">
        <v>38</v>
      </c>
      <c r="AD8459">
        <v>98121</v>
      </c>
    </row>
    <row r="8460" spans="1:30" x14ac:dyDescent="0.25">
      <c r="A8460">
        <f t="shared" ca="1" si="132"/>
        <v>5283</v>
      </c>
      <c r="B8460" t="s">
        <v>73</v>
      </c>
      <c r="C8460" t="s">
        <v>74</v>
      </c>
      <c r="F8460" t="s">
        <v>1546</v>
      </c>
      <c r="O8460" t="s">
        <v>33</v>
      </c>
      <c r="X8460" t="s">
        <v>34</v>
      </c>
      <c r="Y8460" t="s">
        <v>5690</v>
      </c>
      <c r="Z8460" t="s">
        <v>21858</v>
      </c>
      <c r="AA8460" t="s">
        <v>21859</v>
      </c>
      <c r="AB8460">
        <v>-172364</v>
      </c>
    </row>
    <row r="8461" spans="1:30" x14ac:dyDescent="0.25">
      <c r="A8461">
        <f t="shared" ca="1" si="132"/>
        <v>1052</v>
      </c>
      <c r="B8461" t="s">
        <v>44</v>
      </c>
      <c r="C8461" t="s">
        <v>45</v>
      </c>
      <c r="F8461" t="s">
        <v>22509</v>
      </c>
      <c r="G8461">
        <v>0</v>
      </c>
      <c r="O8461" t="s">
        <v>33</v>
      </c>
      <c r="X8461" t="s">
        <v>34</v>
      </c>
      <c r="Y8461" t="s">
        <v>22510</v>
      </c>
      <c r="Z8461" t="s">
        <v>22511</v>
      </c>
      <c r="AA8461" t="s">
        <v>22512</v>
      </c>
      <c r="AB8461" t="s">
        <v>22513</v>
      </c>
    </row>
    <row r="8462" spans="1:30" ht="409.5" x14ac:dyDescent="0.25">
      <c r="A8462">
        <f t="shared" ca="1" si="132"/>
        <v>14393</v>
      </c>
      <c r="B8462" t="s">
        <v>1382</v>
      </c>
      <c r="C8462" t="s">
        <v>45</v>
      </c>
      <c r="F8462" t="s">
        <v>22586</v>
      </c>
      <c r="G8462">
        <v>0</v>
      </c>
      <c r="O8462" t="s">
        <v>33</v>
      </c>
      <c r="X8462" t="s">
        <v>34</v>
      </c>
      <c r="Y8462" t="s">
        <v>22587</v>
      </c>
      <c r="Z8462" s="1" t="s">
        <v>23771</v>
      </c>
      <c r="AA8462" t="s">
        <v>23740</v>
      </c>
      <c r="AB8462" t="s">
        <v>23772</v>
      </c>
      <c r="AC8462" t="s">
        <v>102</v>
      </c>
      <c r="AD8462">
        <v>97389</v>
      </c>
    </row>
    <row r="8463" spans="1:30" x14ac:dyDescent="0.25">
      <c r="A8463">
        <f t="shared" ca="1" si="132"/>
        <v>10267</v>
      </c>
      <c r="B8463" t="s">
        <v>677</v>
      </c>
      <c r="C8463" t="s">
        <v>80</v>
      </c>
      <c r="F8463" t="s">
        <v>3107</v>
      </c>
      <c r="G8463">
        <v>0</v>
      </c>
      <c r="O8463" t="s">
        <v>33</v>
      </c>
      <c r="Y8463" t="s">
        <v>16227</v>
      </c>
      <c r="Z8463" t="s">
        <v>16395</v>
      </c>
      <c r="AA8463" t="s">
        <v>16396</v>
      </c>
      <c r="AB8463" t="s">
        <v>16397</v>
      </c>
      <c r="AC8463" t="s">
        <v>38</v>
      </c>
      <c r="AD8463">
        <v>98201</v>
      </c>
    </row>
    <row r="8464" spans="1:30" ht="409.5" x14ac:dyDescent="0.25">
      <c r="A8464">
        <f t="shared" ca="1" si="132"/>
        <v>434</v>
      </c>
      <c r="B8464" t="s">
        <v>2046</v>
      </c>
      <c r="C8464" t="s">
        <v>80</v>
      </c>
      <c r="F8464" t="s">
        <v>651</v>
      </c>
      <c r="G8464">
        <v>0</v>
      </c>
      <c r="O8464" t="s">
        <v>33</v>
      </c>
      <c r="Y8464" t="s">
        <v>8614</v>
      </c>
      <c r="Z8464" s="1" t="s">
        <v>8615</v>
      </c>
      <c r="AA8464" t="s">
        <v>8616</v>
      </c>
      <c r="AB8464" t="s">
        <v>8617</v>
      </c>
      <c r="AC8464" t="s">
        <v>38</v>
      </c>
      <c r="AD8464">
        <v>98034</v>
      </c>
    </row>
    <row r="8465" spans="1:30" ht="409.5" x14ac:dyDescent="0.25">
      <c r="A8465">
        <f t="shared" ca="1" si="132"/>
        <v>7601</v>
      </c>
      <c r="B8465" t="s">
        <v>685</v>
      </c>
      <c r="C8465" t="s">
        <v>686</v>
      </c>
      <c r="F8465" t="s">
        <v>2825</v>
      </c>
      <c r="O8465" t="s">
        <v>33</v>
      </c>
      <c r="Y8465" t="s">
        <v>32824</v>
      </c>
      <c r="Z8465" s="1" t="s">
        <v>33840</v>
      </c>
      <c r="AA8465" t="s">
        <v>33814</v>
      </c>
      <c r="AB8465">
        <v>-162314</v>
      </c>
      <c r="AC8465" t="s">
        <v>38</v>
      </c>
      <c r="AD8465">
        <v>98409</v>
      </c>
    </row>
    <row r="8466" spans="1:30" x14ac:dyDescent="0.25">
      <c r="A8466">
        <f t="shared" ca="1" si="132"/>
        <v>9088</v>
      </c>
      <c r="B8466" t="s">
        <v>73</v>
      </c>
      <c r="C8466" t="s">
        <v>74</v>
      </c>
      <c r="F8466" t="s">
        <v>36445</v>
      </c>
      <c r="G8466">
        <v>0</v>
      </c>
      <c r="O8466" t="s">
        <v>33</v>
      </c>
      <c r="Y8466" t="s">
        <v>36446</v>
      </c>
      <c r="Z8466" t="s">
        <v>36447</v>
      </c>
      <c r="AA8466" t="s">
        <v>36424</v>
      </c>
      <c r="AB8466" t="s">
        <v>36448</v>
      </c>
    </row>
    <row r="8467" spans="1:30" ht="409.5" x14ac:dyDescent="0.25">
      <c r="A8467">
        <f t="shared" ca="1" si="132"/>
        <v>1369</v>
      </c>
      <c r="B8467" t="s">
        <v>164</v>
      </c>
      <c r="C8467" t="s">
        <v>165</v>
      </c>
      <c r="G8467">
        <v>0</v>
      </c>
      <c r="O8467" t="s">
        <v>33</v>
      </c>
      <c r="Y8467" t="s">
        <v>947</v>
      </c>
      <c r="Z8467" s="1" t="s">
        <v>948</v>
      </c>
      <c r="AA8467" t="s">
        <v>949</v>
      </c>
      <c r="AB8467" t="s">
        <v>950</v>
      </c>
      <c r="AC8467" t="s">
        <v>38</v>
      </c>
      <c r="AD8467">
        <v>98004</v>
      </c>
    </row>
    <row r="8468" spans="1:30" x14ac:dyDescent="0.25">
      <c r="A8468">
        <f t="shared" ca="1" si="132"/>
        <v>5520</v>
      </c>
      <c r="B8468" t="s">
        <v>96</v>
      </c>
      <c r="C8468" t="s">
        <v>97</v>
      </c>
      <c r="F8468" t="s">
        <v>5627</v>
      </c>
      <c r="G8468">
        <v>0</v>
      </c>
      <c r="O8468" t="s">
        <v>33</v>
      </c>
      <c r="X8468" t="s">
        <v>34</v>
      </c>
      <c r="Y8468" t="s">
        <v>5632</v>
      </c>
      <c r="Z8468" t="s">
        <v>9509</v>
      </c>
      <c r="AA8468" t="s">
        <v>9510</v>
      </c>
      <c r="AB8468" t="s">
        <v>9511</v>
      </c>
      <c r="AC8468" t="s">
        <v>816</v>
      </c>
      <c r="AD8468">
        <v>80124</v>
      </c>
    </row>
    <row r="8469" spans="1:30" ht="409.5" x14ac:dyDescent="0.25">
      <c r="A8469">
        <f t="shared" ca="1" si="132"/>
        <v>14768</v>
      </c>
      <c r="B8469" t="s">
        <v>2046</v>
      </c>
      <c r="C8469" t="s">
        <v>80</v>
      </c>
      <c r="F8469" t="s">
        <v>716</v>
      </c>
      <c r="O8469" t="s">
        <v>33</v>
      </c>
      <c r="Y8469" t="s">
        <v>717</v>
      </c>
      <c r="Z8469" s="1" t="s">
        <v>14709</v>
      </c>
      <c r="AA8469" t="s">
        <v>14708</v>
      </c>
      <c r="AB8469">
        <v>-163398</v>
      </c>
      <c r="AC8469" t="s">
        <v>102</v>
      </c>
      <c r="AD8469">
        <v>97214</v>
      </c>
    </row>
    <row r="8470" spans="1:30" ht="409.5" x14ac:dyDescent="0.25">
      <c r="A8470">
        <f t="shared" ca="1" si="132"/>
        <v>18830</v>
      </c>
      <c r="B8470" t="s">
        <v>489</v>
      </c>
      <c r="C8470" t="s">
        <v>45</v>
      </c>
      <c r="O8470" t="s">
        <v>33</v>
      </c>
      <c r="X8470" t="s">
        <v>34</v>
      </c>
      <c r="Y8470" t="s">
        <v>22317</v>
      </c>
      <c r="Z8470" s="1" t="s">
        <v>22919</v>
      </c>
      <c r="AA8470" t="s">
        <v>22580</v>
      </c>
      <c r="AB8470">
        <v>-162162</v>
      </c>
      <c r="AC8470" t="s">
        <v>102</v>
      </c>
      <c r="AD8470">
        <v>97302</v>
      </c>
    </row>
    <row r="8471" spans="1:30" ht="409.5" x14ac:dyDescent="0.25">
      <c r="A8471">
        <f t="shared" ca="1" si="132"/>
        <v>10410</v>
      </c>
      <c r="B8471" t="s">
        <v>2046</v>
      </c>
      <c r="C8471" t="s">
        <v>80</v>
      </c>
      <c r="F8471" t="s">
        <v>1418</v>
      </c>
      <c r="O8471" t="s">
        <v>33</v>
      </c>
      <c r="Y8471" t="s">
        <v>1419</v>
      </c>
      <c r="Z8471" s="1" t="s">
        <v>11188</v>
      </c>
      <c r="AA8471" t="s">
        <v>11189</v>
      </c>
      <c r="AB8471">
        <v>-163141</v>
      </c>
      <c r="AC8471" t="s">
        <v>38</v>
      </c>
      <c r="AD8471">
        <v>98501</v>
      </c>
    </row>
    <row r="8472" spans="1:30" ht="409.5" x14ac:dyDescent="0.25">
      <c r="A8472">
        <f t="shared" ca="1" si="132"/>
        <v>14055</v>
      </c>
      <c r="B8472" t="s">
        <v>230</v>
      </c>
      <c r="C8472" t="s">
        <v>45</v>
      </c>
      <c r="F8472" t="s">
        <v>20250</v>
      </c>
      <c r="O8472" t="s">
        <v>33</v>
      </c>
      <c r="X8472" t="s">
        <v>34</v>
      </c>
      <c r="Y8472" t="s">
        <v>22656</v>
      </c>
      <c r="Z8472" s="1" t="s">
        <v>23001</v>
      </c>
      <c r="AA8472" t="s">
        <v>22580</v>
      </c>
      <c r="AB8472">
        <v>-163008</v>
      </c>
    </row>
    <row r="8473" spans="1:30" ht="409.5" x14ac:dyDescent="0.25">
      <c r="A8473">
        <f t="shared" ca="1" si="132"/>
        <v>16198</v>
      </c>
      <c r="B8473" t="s">
        <v>79</v>
      </c>
      <c r="C8473" t="s">
        <v>80</v>
      </c>
      <c r="F8473" t="s">
        <v>716</v>
      </c>
      <c r="O8473" t="s">
        <v>155</v>
      </c>
      <c r="X8473" t="s">
        <v>34</v>
      </c>
      <c r="Y8473" t="s">
        <v>717</v>
      </c>
      <c r="Z8473" s="1" t="s">
        <v>26206</v>
      </c>
      <c r="AA8473" t="s">
        <v>26207</v>
      </c>
      <c r="AB8473">
        <v>-180199</v>
      </c>
      <c r="AC8473" t="s">
        <v>102</v>
      </c>
      <c r="AD8473">
        <v>97214</v>
      </c>
    </row>
    <row r="8474" spans="1:30" x14ac:dyDescent="0.25">
      <c r="A8474">
        <f t="shared" ca="1" si="132"/>
        <v>10502</v>
      </c>
      <c r="B8474" t="s">
        <v>519</v>
      </c>
      <c r="F8474" t="s">
        <v>69</v>
      </c>
      <c r="G8474">
        <v>0</v>
      </c>
      <c r="O8474" t="s">
        <v>33</v>
      </c>
      <c r="X8474" t="s">
        <v>34</v>
      </c>
      <c r="Y8474" t="s">
        <v>725</v>
      </c>
      <c r="Z8474" t="s">
        <v>3811</v>
      </c>
      <c r="AA8474" t="s">
        <v>3780</v>
      </c>
      <c r="AB8474" t="s">
        <v>3812</v>
      </c>
      <c r="AC8474" t="s">
        <v>38</v>
      </c>
      <c r="AD8474">
        <v>98121</v>
      </c>
    </row>
    <row r="8475" spans="1:30" x14ac:dyDescent="0.25">
      <c r="A8475">
        <f t="shared" ca="1" si="132"/>
        <v>13547</v>
      </c>
      <c r="B8475" t="s">
        <v>739</v>
      </c>
      <c r="C8475" t="s">
        <v>686</v>
      </c>
      <c r="F8475" t="s">
        <v>29463</v>
      </c>
      <c r="G8475">
        <v>0</v>
      </c>
      <c r="O8475" t="s">
        <v>33</v>
      </c>
      <c r="Y8475" t="s">
        <v>29464</v>
      </c>
      <c r="Z8475" t="s">
        <v>29465</v>
      </c>
      <c r="AA8475" t="s">
        <v>29466</v>
      </c>
      <c r="AB8475" t="s">
        <v>29467</v>
      </c>
      <c r="AC8475" t="s">
        <v>38</v>
      </c>
      <c r="AD8475">
        <v>98329</v>
      </c>
    </row>
    <row r="8476" spans="1:30" x14ac:dyDescent="0.25">
      <c r="A8476">
        <f t="shared" ca="1" si="132"/>
        <v>11458</v>
      </c>
      <c r="B8476" t="s">
        <v>73</v>
      </c>
      <c r="C8476" t="s">
        <v>74</v>
      </c>
      <c r="O8476" t="s">
        <v>63</v>
      </c>
      <c r="X8476" t="s">
        <v>34</v>
      </c>
      <c r="Y8476" t="s">
        <v>25284</v>
      </c>
      <c r="Z8476" t="s">
        <v>25285</v>
      </c>
      <c r="AA8476" t="s">
        <v>25286</v>
      </c>
      <c r="AB8476">
        <v>-170217</v>
      </c>
      <c r="AC8476" t="s">
        <v>38</v>
      </c>
      <c r="AD8476">
        <v>98164</v>
      </c>
    </row>
    <row r="8477" spans="1:30" x14ac:dyDescent="0.25">
      <c r="A8477">
        <f t="shared" ca="1" si="132"/>
        <v>15325</v>
      </c>
      <c r="B8477" t="s">
        <v>96</v>
      </c>
      <c r="C8477" t="s">
        <v>97</v>
      </c>
      <c r="F8477" t="s">
        <v>658</v>
      </c>
      <c r="O8477" t="s">
        <v>33</v>
      </c>
      <c r="X8477" t="s">
        <v>34</v>
      </c>
      <c r="Y8477" t="s">
        <v>659</v>
      </c>
      <c r="Z8477" t="s">
        <v>32413</v>
      </c>
      <c r="AA8477" t="s">
        <v>32414</v>
      </c>
      <c r="AB8477">
        <v>-163291</v>
      </c>
      <c r="AC8477" t="s">
        <v>333</v>
      </c>
      <c r="AD8477">
        <v>83702</v>
      </c>
    </row>
    <row r="8478" spans="1:30" ht="409.5" x14ac:dyDescent="0.25">
      <c r="A8478">
        <f t="shared" ca="1" si="132"/>
        <v>7958</v>
      </c>
      <c r="B8478" t="s">
        <v>4554</v>
      </c>
      <c r="C8478" t="s">
        <v>245</v>
      </c>
      <c r="G8478">
        <v>0</v>
      </c>
      <c r="O8478" t="s">
        <v>33</v>
      </c>
      <c r="X8478" t="s">
        <v>34</v>
      </c>
      <c r="Y8478" t="s">
        <v>22487</v>
      </c>
      <c r="Z8478" s="1" t="s">
        <v>22488</v>
      </c>
      <c r="AA8478" t="s">
        <v>22489</v>
      </c>
      <c r="AB8478" t="s">
        <v>22490</v>
      </c>
      <c r="AC8478" t="s">
        <v>38</v>
      </c>
      <c r="AD8478">
        <v>98829</v>
      </c>
    </row>
    <row r="8479" spans="1:30" x14ac:dyDescent="0.25">
      <c r="A8479">
        <f t="shared" ca="1" si="132"/>
        <v>19889</v>
      </c>
      <c r="B8479" t="s">
        <v>685</v>
      </c>
      <c r="C8479" t="s">
        <v>686</v>
      </c>
      <c r="F8479" t="s">
        <v>25798</v>
      </c>
      <c r="G8479">
        <v>0</v>
      </c>
      <c r="O8479" t="s">
        <v>33</v>
      </c>
      <c r="Y8479" t="s">
        <v>25799</v>
      </c>
      <c r="Z8479" t="s">
        <v>33649</v>
      </c>
      <c r="AA8479" t="s">
        <v>33647</v>
      </c>
      <c r="AB8479" t="s">
        <v>33650</v>
      </c>
    </row>
    <row r="8480" spans="1:30" ht="409.5" x14ac:dyDescent="0.25">
      <c r="A8480">
        <f t="shared" ca="1" si="132"/>
        <v>13942</v>
      </c>
      <c r="B8480" t="s">
        <v>334</v>
      </c>
      <c r="C8480" t="s">
        <v>45</v>
      </c>
      <c r="O8480" t="s">
        <v>33</v>
      </c>
      <c r="W8480">
        <v>15</v>
      </c>
      <c r="X8480" t="s">
        <v>34</v>
      </c>
      <c r="Y8480" t="s">
        <v>28032</v>
      </c>
      <c r="Z8480" s="1" t="s">
        <v>28033</v>
      </c>
      <c r="AA8480" t="s">
        <v>28034</v>
      </c>
      <c r="AB8480">
        <v>-180460</v>
      </c>
      <c r="AC8480" t="s">
        <v>38</v>
      </c>
      <c r="AD8480">
        <v>99336</v>
      </c>
    </row>
    <row r="8481" spans="1:30" x14ac:dyDescent="0.25">
      <c r="A8481">
        <f t="shared" ca="1" si="132"/>
        <v>17748</v>
      </c>
      <c r="B8481" t="s">
        <v>79</v>
      </c>
      <c r="C8481" t="s">
        <v>80</v>
      </c>
      <c r="F8481" t="s">
        <v>651</v>
      </c>
      <c r="O8481" t="s">
        <v>33</v>
      </c>
      <c r="Y8481" t="s">
        <v>994</v>
      </c>
      <c r="Z8481" t="s">
        <v>26040</v>
      </c>
      <c r="AA8481" t="s">
        <v>26041</v>
      </c>
      <c r="AB8481">
        <v>-170533</v>
      </c>
      <c r="AC8481" t="s">
        <v>38</v>
      </c>
      <c r="AD8481">
        <v>98034</v>
      </c>
    </row>
    <row r="8482" spans="1:30" ht="409.5" x14ac:dyDescent="0.25">
      <c r="A8482">
        <f t="shared" ca="1" si="132"/>
        <v>9421</v>
      </c>
      <c r="B8482" t="s">
        <v>2046</v>
      </c>
      <c r="C8482" t="s">
        <v>80</v>
      </c>
      <c r="F8482" t="s">
        <v>1418</v>
      </c>
      <c r="G8482">
        <v>0</v>
      </c>
      <c r="O8482" t="s">
        <v>33</v>
      </c>
      <c r="Y8482" t="s">
        <v>5784</v>
      </c>
      <c r="Z8482" s="1" t="s">
        <v>32087</v>
      </c>
      <c r="AA8482" t="s">
        <v>32088</v>
      </c>
      <c r="AB8482" t="s">
        <v>32089</v>
      </c>
      <c r="AC8482" t="s">
        <v>38</v>
      </c>
      <c r="AD8482">
        <v>98504</v>
      </c>
    </row>
    <row r="8483" spans="1:30" x14ac:dyDescent="0.25">
      <c r="A8483">
        <f t="shared" ca="1" si="132"/>
        <v>12295</v>
      </c>
      <c r="B8483" t="s">
        <v>79</v>
      </c>
      <c r="C8483" t="s">
        <v>80</v>
      </c>
      <c r="F8483" t="s">
        <v>11642</v>
      </c>
      <c r="O8483" t="s">
        <v>33</v>
      </c>
      <c r="Y8483" t="s">
        <v>26908</v>
      </c>
      <c r="Z8483" t="s">
        <v>26909</v>
      </c>
      <c r="AA8483" t="s">
        <v>26899</v>
      </c>
      <c r="AB8483">
        <v>-181370</v>
      </c>
      <c r="AC8483" t="s">
        <v>38</v>
      </c>
      <c r="AD8483">
        <v>99203</v>
      </c>
    </row>
    <row r="8484" spans="1:30" x14ac:dyDescent="0.25">
      <c r="A8484">
        <f t="shared" ca="1" si="132"/>
        <v>7783</v>
      </c>
      <c r="B8484" t="s">
        <v>30</v>
      </c>
      <c r="C8484" t="s">
        <v>31</v>
      </c>
      <c r="F8484" t="s">
        <v>103</v>
      </c>
      <c r="G8484">
        <v>0</v>
      </c>
      <c r="O8484" t="s">
        <v>33</v>
      </c>
      <c r="X8484" t="s">
        <v>34</v>
      </c>
      <c r="Y8484" t="s">
        <v>3073</v>
      </c>
      <c r="Z8484" t="s">
        <v>29108</v>
      </c>
      <c r="AA8484" t="s">
        <v>29109</v>
      </c>
      <c r="AB8484" t="s">
        <v>29110</v>
      </c>
      <c r="AC8484" t="s">
        <v>38</v>
      </c>
      <c r="AD8484">
        <v>98052</v>
      </c>
    </row>
    <row r="8485" spans="1:30" x14ac:dyDescent="0.25">
      <c r="A8485">
        <f t="shared" ca="1" si="132"/>
        <v>15322</v>
      </c>
      <c r="B8485" t="s">
        <v>334</v>
      </c>
      <c r="C8485" t="s">
        <v>45</v>
      </c>
      <c r="F8485" t="s">
        <v>20250</v>
      </c>
      <c r="G8485">
        <v>0</v>
      </c>
      <c r="O8485" t="s">
        <v>33</v>
      </c>
      <c r="X8485" t="s">
        <v>34</v>
      </c>
      <c r="Y8485" t="s">
        <v>23464</v>
      </c>
      <c r="Z8485" t="s">
        <v>23735</v>
      </c>
      <c r="AA8485" t="s">
        <v>23605</v>
      </c>
      <c r="AB8485" t="s">
        <v>23736</v>
      </c>
      <c r="AC8485" t="s">
        <v>102</v>
      </c>
      <c r="AD8485">
        <v>97232</v>
      </c>
    </row>
    <row r="8486" spans="1:30" x14ac:dyDescent="0.25">
      <c r="A8486">
        <f t="shared" ca="1" si="132"/>
        <v>6910</v>
      </c>
      <c r="B8486" t="s">
        <v>685</v>
      </c>
      <c r="C8486" t="s">
        <v>686</v>
      </c>
      <c r="F8486" t="s">
        <v>29496</v>
      </c>
      <c r="O8486" t="s">
        <v>33</v>
      </c>
      <c r="Y8486" t="s">
        <v>31028</v>
      </c>
      <c r="Z8486" t="s">
        <v>34610</v>
      </c>
      <c r="AA8486" t="s">
        <v>34611</v>
      </c>
      <c r="AB8486">
        <v>-161896</v>
      </c>
      <c r="AC8486" t="s">
        <v>59</v>
      </c>
      <c r="AD8486">
        <v>32803</v>
      </c>
    </row>
    <row r="8487" spans="1:30" x14ac:dyDescent="0.25">
      <c r="A8487">
        <f t="shared" ca="1" si="132"/>
        <v>8562</v>
      </c>
      <c r="B8487" t="s">
        <v>124</v>
      </c>
      <c r="C8487" t="s">
        <v>45</v>
      </c>
      <c r="O8487" t="s">
        <v>63</v>
      </c>
      <c r="X8487" t="s">
        <v>34</v>
      </c>
      <c r="Y8487" t="s">
        <v>18498</v>
      </c>
      <c r="Z8487" t="s">
        <v>18499</v>
      </c>
      <c r="AA8487" t="s">
        <v>18500</v>
      </c>
      <c r="AB8487">
        <v>-170266</v>
      </c>
    </row>
    <row r="8488" spans="1:30" x14ac:dyDescent="0.25">
      <c r="A8488">
        <f t="shared" ca="1" si="132"/>
        <v>8438</v>
      </c>
      <c r="B8488" t="s">
        <v>344</v>
      </c>
      <c r="C8488" t="s">
        <v>31</v>
      </c>
      <c r="F8488" t="s">
        <v>19622</v>
      </c>
      <c r="G8488">
        <v>0</v>
      </c>
      <c r="O8488" t="s">
        <v>33</v>
      </c>
      <c r="X8488" t="s">
        <v>34</v>
      </c>
      <c r="Y8488" t="s">
        <v>21840</v>
      </c>
      <c r="Z8488" t="s">
        <v>21841</v>
      </c>
      <c r="AA8488" t="s">
        <v>21842</v>
      </c>
      <c r="AB8488" t="s">
        <v>21843</v>
      </c>
      <c r="AC8488" t="s">
        <v>38</v>
      </c>
      <c r="AD8488">
        <v>98403</v>
      </c>
    </row>
    <row r="8489" spans="1:30" x14ac:dyDescent="0.25">
      <c r="A8489">
        <f t="shared" ca="1" si="132"/>
        <v>16531</v>
      </c>
      <c r="B8489" t="s">
        <v>124</v>
      </c>
      <c r="C8489" t="s">
        <v>45</v>
      </c>
      <c r="F8489" t="s">
        <v>41667</v>
      </c>
      <c r="G8489">
        <v>0</v>
      </c>
      <c r="O8489" t="s">
        <v>33</v>
      </c>
      <c r="Y8489" t="s">
        <v>41668</v>
      </c>
      <c r="Z8489" t="s">
        <v>41669</v>
      </c>
      <c r="AA8489" t="s">
        <v>41651</v>
      </c>
      <c r="AB8489" t="s">
        <v>41670</v>
      </c>
      <c r="AC8489" t="s">
        <v>38</v>
      </c>
      <c r="AD8489">
        <v>98532</v>
      </c>
    </row>
    <row r="8490" spans="1:30" ht="409.5" x14ac:dyDescent="0.25">
      <c r="A8490">
        <f t="shared" ca="1" si="132"/>
        <v>6095</v>
      </c>
      <c r="B8490" t="s">
        <v>2046</v>
      </c>
      <c r="C8490" t="s">
        <v>80</v>
      </c>
      <c r="F8490" t="s">
        <v>1478</v>
      </c>
      <c r="G8490">
        <v>0</v>
      </c>
      <c r="O8490" t="s">
        <v>33</v>
      </c>
      <c r="Y8490" t="s">
        <v>1479</v>
      </c>
      <c r="Z8490" s="1" t="s">
        <v>7262</v>
      </c>
      <c r="AA8490" t="s">
        <v>7263</v>
      </c>
      <c r="AB8490" t="s">
        <v>7264</v>
      </c>
      <c r="AC8490" t="s">
        <v>38</v>
      </c>
      <c r="AD8490">
        <v>98036</v>
      </c>
    </row>
    <row r="8491" spans="1:30" ht="409.5" x14ac:dyDescent="0.25">
      <c r="A8491">
        <f t="shared" ca="1" si="132"/>
        <v>12744</v>
      </c>
      <c r="B8491" t="s">
        <v>79</v>
      </c>
      <c r="C8491" t="s">
        <v>80</v>
      </c>
      <c r="F8491" t="s">
        <v>7291</v>
      </c>
      <c r="O8491" t="s">
        <v>33</v>
      </c>
      <c r="Y8491" t="s">
        <v>7292</v>
      </c>
      <c r="Z8491" s="1" t="s">
        <v>26256</v>
      </c>
      <c r="AA8491" t="s">
        <v>26257</v>
      </c>
      <c r="AB8491">
        <v>-171253</v>
      </c>
      <c r="AC8491" t="s">
        <v>38</v>
      </c>
      <c r="AD8491">
        <v>98050</v>
      </c>
    </row>
    <row r="8492" spans="1:30" ht="409.5" x14ac:dyDescent="0.25">
      <c r="A8492">
        <f t="shared" ca="1" si="132"/>
        <v>3133</v>
      </c>
      <c r="B8492" t="s">
        <v>44</v>
      </c>
      <c r="C8492" t="s">
        <v>45</v>
      </c>
      <c r="F8492" t="s">
        <v>22324</v>
      </c>
      <c r="G8492">
        <v>0</v>
      </c>
      <c r="O8492" t="s">
        <v>33</v>
      </c>
      <c r="X8492" t="s">
        <v>34</v>
      </c>
      <c r="Y8492" t="s">
        <v>22325</v>
      </c>
      <c r="Z8492" s="1" t="s">
        <v>22326</v>
      </c>
      <c r="AA8492" s="1" t="s">
        <v>22326</v>
      </c>
      <c r="AB8492" t="s">
        <v>22327</v>
      </c>
    </row>
    <row r="8493" spans="1:30" ht="409.5" x14ac:dyDescent="0.25">
      <c r="A8493">
        <f t="shared" ca="1" si="132"/>
        <v>16371</v>
      </c>
      <c r="B8493" t="s">
        <v>3712</v>
      </c>
      <c r="C8493" t="s">
        <v>16820</v>
      </c>
      <c r="F8493" t="s">
        <v>20250</v>
      </c>
      <c r="G8493">
        <v>0</v>
      </c>
      <c r="O8493" t="s">
        <v>33</v>
      </c>
      <c r="X8493" t="s">
        <v>34</v>
      </c>
      <c r="Y8493" t="s">
        <v>19763</v>
      </c>
      <c r="Z8493" s="1" t="s">
        <v>24624</v>
      </c>
      <c r="AA8493" t="s">
        <v>24027</v>
      </c>
      <c r="AB8493" t="s">
        <v>24625</v>
      </c>
    </row>
    <row r="8494" spans="1:30" ht="409.5" x14ac:dyDescent="0.25">
      <c r="A8494">
        <f t="shared" ca="1" si="132"/>
        <v>17218</v>
      </c>
      <c r="B8494" t="s">
        <v>79</v>
      </c>
      <c r="C8494" t="s">
        <v>80</v>
      </c>
      <c r="F8494" t="s">
        <v>6748</v>
      </c>
      <c r="O8494" t="s">
        <v>33</v>
      </c>
      <c r="Y8494" t="s">
        <v>12160</v>
      </c>
      <c r="Z8494" s="1" t="s">
        <v>26468</v>
      </c>
      <c r="AA8494" t="s">
        <v>26469</v>
      </c>
      <c r="AB8494">
        <v>-171949</v>
      </c>
      <c r="AC8494" t="s">
        <v>38</v>
      </c>
      <c r="AD8494">
        <v>98043</v>
      </c>
    </row>
    <row r="8495" spans="1:30" ht="409.5" x14ac:dyDescent="0.25">
      <c r="A8495">
        <f t="shared" ca="1" si="132"/>
        <v>2475</v>
      </c>
      <c r="B8495" t="s">
        <v>3712</v>
      </c>
      <c r="C8495" t="s">
        <v>45</v>
      </c>
      <c r="F8495" t="s">
        <v>3228</v>
      </c>
      <c r="G8495">
        <v>0</v>
      </c>
      <c r="O8495" t="s">
        <v>33</v>
      </c>
      <c r="Y8495" t="s">
        <v>3229</v>
      </c>
      <c r="Z8495" s="1" t="s">
        <v>41294</v>
      </c>
      <c r="AA8495" t="s">
        <v>41295</v>
      </c>
      <c r="AB8495" t="s">
        <v>41296</v>
      </c>
      <c r="AC8495" t="s">
        <v>38</v>
      </c>
    </row>
    <row r="8496" spans="1:30" ht="409.5" x14ac:dyDescent="0.25">
      <c r="A8496">
        <f t="shared" ca="1" si="132"/>
        <v>18041</v>
      </c>
      <c r="B8496" t="s">
        <v>230</v>
      </c>
      <c r="C8496" t="s">
        <v>45</v>
      </c>
      <c r="F8496" t="s">
        <v>20250</v>
      </c>
      <c r="O8496" t="s">
        <v>33</v>
      </c>
      <c r="W8496">
        <v>15</v>
      </c>
      <c r="X8496" t="s">
        <v>34</v>
      </c>
      <c r="Y8496" t="s">
        <v>22643</v>
      </c>
      <c r="Z8496" s="1" t="s">
        <v>23525</v>
      </c>
      <c r="AA8496" t="s">
        <v>22580</v>
      </c>
      <c r="AB8496">
        <v>-181662</v>
      </c>
    </row>
    <row r="8497" spans="1:30" x14ac:dyDescent="0.25">
      <c r="A8497">
        <f t="shared" ca="1" si="132"/>
        <v>11993</v>
      </c>
      <c r="B8497" t="s">
        <v>73</v>
      </c>
      <c r="C8497" t="s">
        <v>74</v>
      </c>
      <c r="F8497" t="s">
        <v>5953</v>
      </c>
      <c r="G8497">
        <v>0</v>
      </c>
      <c r="O8497" t="s">
        <v>33</v>
      </c>
      <c r="Y8497" t="s">
        <v>36847</v>
      </c>
      <c r="Z8497" t="s">
        <v>36848</v>
      </c>
      <c r="AA8497" t="s">
        <v>36849</v>
      </c>
      <c r="AB8497" t="s">
        <v>36850</v>
      </c>
    </row>
    <row r="8498" spans="1:30" ht="409.5" x14ac:dyDescent="0.25">
      <c r="A8498">
        <f t="shared" ca="1" si="132"/>
        <v>11652</v>
      </c>
      <c r="B8498" t="s">
        <v>2046</v>
      </c>
      <c r="C8498" t="s">
        <v>80</v>
      </c>
      <c r="F8498" t="s">
        <v>6098</v>
      </c>
      <c r="G8498">
        <v>0</v>
      </c>
      <c r="O8498" t="s">
        <v>33</v>
      </c>
      <c r="X8498" t="s">
        <v>34</v>
      </c>
      <c r="Y8498" t="s">
        <v>6099</v>
      </c>
      <c r="Z8498" s="1" t="s">
        <v>6534</v>
      </c>
      <c r="AA8498" t="s">
        <v>6535</v>
      </c>
      <c r="AB8498" t="s">
        <v>6536</v>
      </c>
      <c r="AC8498" t="s">
        <v>38</v>
      </c>
      <c r="AD8498">
        <v>98133</v>
      </c>
    </row>
    <row r="8499" spans="1:30" ht="409.5" x14ac:dyDescent="0.25">
      <c r="A8499">
        <f t="shared" ca="1" si="132"/>
        <v>13352</v>
      </c>
      <c r="B8499" t="s">
        <v>164</v>
      </c>
      <c r="C8499" t="s">
        <v>165</v>
      </c>
      <c r="F8499" t="s">
        <v>1093</v>
      </c>
      <c r="G8499">
        <v>0</v>
      </c>
      <c r="M8499" s="1" t="s">
        <v>9841</v>
      </c>
      <c r="N8499" t="s">
        <v>1348</v>
      </c>
      <c r="O8499" t="s">
        <v>168</v>
      </c>
      <c r="P8499" t="s">
        <v>318</v>
      </c>
      <c r="Q8499" t="s">
        <v>169</v>
      </c>
      <c r="W8499">
        <v>30</v>
      </c>
      <c r="Y8499" t="s">
        <v>3786</v>
      </c>
      <c r="Z8499" s="1" t="s">
        <v>9842</v>
      </c>
      <c r="AA8499" t="s">
        <v>9843</v>
      </c>
      <c r="AB8499" t="s">
        <v>9844</v>
      </c>
      <c r="AC8499" t="s">
        <v>38</v>
      </c>
      <c r="AD8499">
        <v>98226</v>
      </c>
    </row>
    <row r="8500" spans="1:30" ht="409.5" x14ac:dyDescent="0.25">
      <c r="A8500">
        <f t="shared" ca="1" si="132"/>
        <v>5493</v>
      </c>
      <c r="B8500" t="s">
        <v>334</v>
      </c>
      <c r="C8500" t="s">
        <v>45</v>
      </c>
      <c r="F8500" t="s">
        <v>392</v>
      </c>
      <c r="G8500">
        <v>0</v>
      </c>
      <c r="O8500" t="s">
        <v>33</v>
      </c>
      <c r="V8500" t="s">
        <v>18229</v>
      </c>
      <c r="W8500">
        <v>10</v>
      </c>
      <c r="X8500" t="s">
        <v>34</v>
      </c>
      <c r="Y8500" t="s">
        <v>962</v>
      </c>
      <c r="Z8500" s="1" t="s">
        <v>18230</v>
      </c>
      <c r="AA8500" t="s">
        <v>18231</v>
      </c>
      <c r="AB8500" t="s">
        <v>18232</v>
      </c>
    </row>
    <row r="8501" spans="1:30" ht="409.5" x14ac:dyDescent="0.25">
      <c r="A8501">
        <f t="shared" ca="1" si="132"/>
        <v>7561</v>
      </c>
      <c r="B8501" t="s">
        <v>2046</v>
      </c>
      <c r="C8501" t="s">
        <v>80</v>
      </c>
      <c r="F8501" t="s">
        <v>413</v>
      </c>
      <c r="O8501" t="s">
        <v>33</v>
      </c>
      <c r="Y8501" t="s">
        <v>10236</v>
      </c>
      <c r="Z8501" s="1" t="s">
        <v>12557</v>
      </c>
      <c r="AA8501" t="s">
        <v>12558</v>
      </c>
      <c r="AB8501">
        <v>-181699</v>
      </c>
      <c r="AC8501" t="s">
        <v>38</v>
      </c>
      <c r="AD8501">
        <v>98004</v>
      </c>
    </row>
    <row r="8502" spans="1:30" ht="409.5" x14ac:dyDescent="0.25">
      <c r="A8502">
        <f t="shared" ca="1" si="132"/>
        <v>3297</v>
      </c>
      <c r="B8502" t="s">
        <v>276</v>
      </c>
      <c r="C8502" t="s">
        <v>45</v>
      </c>
      <c r="G8502">
        <v>569</v>
      </c>
      <c r="H8502" t="s">
        <v>617</v>
      </c>
      <c r="L8502">
        <v>85.35</v>
      </c>
      <c r="M8502" t="s">
        <v>9685</v>
      </c>
      <c r="N8502" t="s">
        <v>25786</v>
      </c>
      <c r="O8502" t="s">
        <v>33</v>
      </c>
      <c r="W8502">
        <v>11</v>
      </c>
      <c r="X8502" t="s">
        <v>34</v>
      </c>
      <c r="Y8502" t="s">
        <v>25791</v>
      </c>
      <c r="Z8502" s="1" t="s">
        <v>25792</v>
      </c>
      <c r="AA8502" t="s">
        <v>25789</v>
      </c>
      <c r="AB8502" t="s">
        <v>25793</v>
      </c>
      <c r="AC8502" t="s">
        <v>38</v>
      </c>
      <c r="AD8502">
        <v>98118</v>
      </c>
    </row>
    <row r="8503" spans="1:30" ht="409.5" x14ac:dyDescent="0.25">
      <c r="A8503">
        <f t="shared" ca="1" si="132"/>
        <v>15119</v>
      </c>
      <c r="B8503" t="s">
        <v>178</v>
      </c>
      <c r="C8503" t="s">
        <v>179</v>
      </c>
      <c r="F8503" t="s">
        <v>8998</v>
      </c>
      <c r="N8503" t="s">
        <v>8999</v>
      </c>
      <c r="O8503" t="s">
        <v>33</v>
      </c>
      <c r="X8503" t="s">
        <v>34</v>
      </c>
      <c r="Y8503" t="s">
        <v>9000</v>
      </c>
      <c r="Z8503" s="1" t="s">
        <v>9001</v>
      </c>
      <c r="AA8503" t="s">
        <v>9002</v>
      </c>
      <c r="AB8503">
        <v>-172291</v>
      </c>
      <c r="AC8503" t="s">
        <v>38</v>
      </c>
      <c r="AD8503">
        <v>99336</v>
      </c>
    </row>
    <row r="8504" spans="1:30" x14ac:dyDescent="0.25">
      <c r="A8504">
        <f t="shared" ca="1" si="132"/>
        <v>8636</v>
      </c>
      <c r="B8504" t="s">
        <v>685</v>
      </c>
      <c r="C8504" t="s">
        <v>686</v>
      </c>
      <c r="F8504" t="s">
        <v>3151</v>
      </c>
      <c r="O8504" t="s">
        <v>33</v>
      </c>
      <c r="Y8504" t="s">
        <v>4981</v>
      </c>
      <c r="Z8504" t="s">
        <v>34993</v>
      </c>
      <c r="AA8504" t="s">
        <v>34991</v>
      </c>
      <c r="AB8504">
        <v>-163450</v>
      </c>
      <c r="AC8504" t="s">
        <v>38</v>
      </c>
      <c r="AD8504">
        <v>98032</v>
      </c>
    </row>
    <row r="8505" spans="1:30" x14ac:dyDescent="0.25">
      <c r="A8505">
        <f t="shared" ca="1" si="132"/>
        <v>17829</v>
      </c>
      <c r="B8505" t="s">
        <v>334</v>
      </c>
      <c r="C8505" t="s">
        <v>45</v>
      </c>
      <c r="O8505" t="s">
        <v>155</v>
      </c>
      <c r="X8505" t="s">
        <v>34</v>
      </c>
      <c r="Y8505" t="s">
        <v>19574</v>
      </c>
      <c r="Z8505" t="s">
        <v>19575</v>
      </c>
      <c r="AA8505" t="s">
        <v>19576</v>
      </c>
      <c r="AB8505">
        <v>-162330</v>
      </c>
      <c r="AC8505" t="s">
        <v>38</v>
      </c>
      <c r="AD8505">
        <v>98392</v>
      </c>
    </row>
    <row r="8506" spans="1:30" x14ac:dyDescent="0.25">
      <c r="A8506">
        <f t="shared" ca="1" si="132"/>
        <v>8560</v>
      </c>
      <c r="B8506" t="s">
        <v>739</v>
      </c>
      <c r="C8506" t="s">
        <v>686</v>
      </c>
      <c r="F8506" t="s">
        <v>4924</v>
      </c>
      <c r="O8506" t="s">
        <v>33</v>
      </c>
      <c r="Y8506" t="s">
        <v>29570</v>
      </c>
      <c r="Z8506" t="s">
        <v>29946</v>
      </c>
      <c r="AA8506" t="s">
        <v>29921</v>
      </c>
      <c r="AB8506">
        <v>-171087</v>
      </c>
      <c r="AC8506" t="s">
        <v>38</v>
      </c>
      <c r="AD8506">
        <v>98007</v>
      </c>
    </row>
    <row r="8507" spans="1:30" x14ac:dyDescent="0.25">
      <c r="A8507">
        <f t="shared" ca="1" si="132"/>
        <v>375</v>
      </c>
      <c r="B8507" t="s">
        <v>334</v>
      </c>
      <c r="C8507" t="s">
        <v>45</v>
      </c>
      <c r="F8507" t="s">
        <v>789</v>
      </c>
      <c r="O8507" t="s">
        <v>33</v>
      </c>
      <c r="X8507" t="s">
        <v>34</v>
      </c>
      <c r="Y8507" t="s">
        <v>790</v>
      </c>
      <c r="Z8507" t="s">
        <v>29157</v>
      </c>
      <c r="AA8507" t="s">
        <v>29158</v>
      </c>
      <c r="AB8507">
        <v>-160209</v>
      </c>
      <c r="AC8507" t="s">
        <v>38</v>
      </c>
      <c r="AD8507">
        <v>98520</v>
      </c>
    </row>
    <row r="8508" spans="1:30" x14ac:dyDescent="0.25">
      <c r="A8508">
        <f t="shared" ca="1" si="132"/>
        <v>6448</v>
      </c>
      <c r="B8508" t="s">
        <v>2046</v>
      </c>
      <c r="C8508" t="s">
        <v>80</v>
      </c>
      <c r="F8508" t="s">
        <v>5827</v>
      </c>
      <c r="O8508" t="s">
        <v>33</v>
      </c>
      <c r="Y8508" t="s">
        <v>11526</v>
      </c>
      <c r="Z8508" t="s">
        <v>11527</v>
      </c>
      <c r="AA8508" t="s">
        <v>11528</v>
      </c>
      <c r="AB8508">
        <v>-160577</v>
      </c>
      <c r="AC8508" t="s">
        <v>38</v>
      </c>
      <c r="AD8508">
        <v>98225</v>
      </c>
    </row>
    <row r="8509" spans="1:30" x14ac:dyDescent="0.25">
      <c r="A8509">
        <f t="shared" ca="1" si="132"/>
        <v>14846</v>
      </c>
      <c r="B8509" t="s">
        <v>489</v>
      </c>
      <c r="C8509" t="s">
        <v>45</v>
      </c>
      <c r="O8509" t="s">
        <v>33</v>
      </c>
      <c r="X8509" t="s">
        <v>34</v>
      </c>
      <c r="Y8509" t="s">
        <v>16927</v>
      </c>
      <c r="Z8509" t="s">
        <v>39643</v>
      </c>
      <c r="AA8509" t="s">
        <v>39644</v>
      </c>
      <c r="AB8509">
        <v>-171150</v>
      </c>
      <c r="AC8509" t="s">
        <v>38</v>
      </c>
      <c r="AD8509">
        <v>98922</v>
      </c>
    </row>
    <row r="8510" spans="1:30" x14ac:dyDescent="0.25">
      <c r="A8510">
        <f t="shared" ca="1" si="132"/>
        <v>16312</v>
      </c>
      <c r="B8510" t="s">
        <v>739</v>
      </c>
      <c r="C8510" t="s">
        <v>686</v>
      </c>
      <c r="F8510" t="s">
        <v>16162</v>
      </c>
      <c r="G8510">
        <v>0</v>
      </c>
      <c r="O8510" t="s">
        <v>33</v>
      </c>
      <c r="Y8510" t="s">
        <v>30605</v>
      </c>
      <c r="Z8510" t="s">
        <v>30606</v>
      </c>
      <c r="AA8510" t="s">
        <v>30607</v>
      </c>
      <c r="AB8510" t="s">
        <v>30608</v>
      </c>
      <c r="AC8510" t="s">
        <v>38</v>
      </c>
      <c r="AD8510">
        <v>98121</v>
      </c>
    </row>
    <row r="8511" spans="1:30" ht="409.5" x14ac:dyDescent="0.25">
      <c r="A8511">
        <f t="shared" ca="1" si="132"/>
        <v>1956</v>
      </c>
      <c r="B8511" t="s">
        <v>79</v>
      </c>
      <c r="C8511" t="s">
        <v>80</v>
      </c>
      <c r="F8511" t="s">
        <v>5745</v>
      </c>
      <c r="O8511" t="s">
        <v>33</v>
      </c>
      <c r="Y8511" t="s">
        <v>10053</v>
      </c>
      <c r="Z8511" s="1" t="s">
        <v>26252</v>
      </c>
      <c r="AA8511" t="s">
        <v>26253</v>
      </c>
      <c r="AB8511">
        <v>-172501</v>
      </c>
      <c r="AC8511" t="s">
        <v>38</v>
      </c>
      <c r="AD8511">
        <v>98201</v>
      </c>
    </row>
    <row r="8512" spans="1:30" x14ac:dyDescent="0.25">
      <c r="A8512">
        <f t="shared" ca="1" si="132"/>
        <v>6081</v>
      </c>
      <c r="B8512" t="s">
        <v>2046</v>
      </c>
      <c r="C8512" t="s">
        <v>80</v>
      </c>
      <c r="F8512" t="s">
        <v>7374</v>
      </c>
      <c r="O8512" t="s">
        <v>33</v>
      </c>
      <c r="Y8512" t="s">
        <v>8214</v>
      </c>
      <c r="Z8512" t="s">
        <v>13821</v>
      </c>
      <c r="AA8512" t="s">
        <v>13819</v>
      </c>
      <c r="AB8512">
        <v>-173397</v>
      </c>
      <c r="AC8512" t="s">
        <v>38</v>
      </c>
      <c r="AD8512">
        <v>98012</v>
      </c>
    </row>
    <row r="8513" spans="1:30" ht="409.5" x14ac:dyDescent="0.25">
      <c r="A8513">
        <f t="shared" ca="1" si="132"/>
        <v>3345</v>
      </c>
      <c r="B8513" t="s">
        <v>3712</v>
      </c>
      <c r="C8513" t="s">
        <v>16820</v>
      </c>
      <c r="F8513" t="s">
        <v>41168</v>
      </c>
      <c r="G8513">
        <v>0</v>
      </c>
      <c r="O8513" t="s">
        <v>33</v>
      </c>
      <c r="Y8513" t="s">
        <v>12429</v>
      </c>
      <c r="Z8513" s="1" t="s">
        <v>41175</v>
      </c>
      <c r="AA8513" t="s">
        <v>41173</v>
      </c>
      <c r="AB8513" t="s">
        <v>41176</v>
      </c>
    </row>
    <row r="8514" spans="1:30" x14ac:dyDescent="0.25">
      <c r="A8514">
        <f t="shared" ref="A8514:A8577" ca="1" si="133">RANDBETWEEN(1,20000)</f>
        <v>8416</v>
      </c>
      <c r="B8514" t="s">
        <v>334</v>
      </c>
      <c r="C8514" t="s">
        <v>45</v>
      </c>
      <c r="F8514" t="s">
        <v>28601</v>
      </c>
      <c r="O8514" t="s">
        <v>33</v>
      </c>
      <c r="Y8514" t="s">
        <v>28602</v>
      </c>
      <c r="Z8514" t="s">
        <v>39362</v>
      </c>
      <c r="AA8514" t="s">
        <v>39363</v>
      </c>
      <c r="AB8514">
        <v>-161900</v>
      </c>
    </row>
    <row r="8515" spans="1:30" ht="409.5" x14ac:dyDescent="0.25">
      <c r="A8515">
        <f t="shared" ca="1" si="133"/>
        <v>3594</v>
      </c>
      <c r="B8515" t="s">
        <v>773</v>
      </c>
      <c r="C8515" t="s">
        <v>80</v>
      </c>
      <c r="F8515" t="s">
        <v>5847</v>
      </c>
      <c r="G8515">
        <v>0</v>
      </c>
      <c r="O8515" t="s">
        <v>33</v>
      </c>
      <c r="X8515" t="s">
        <v>34</v>
      </c>
      <c r="Y8515" t="s">
        <v>5848</v>
      </c>
      <c r="Z8515" s="1" t="s">
        <v>5849</v>
      </c>
      <c r="AA8515" t="s">
        <v>5850</v>
      </c>
      <c r="AB8515" t="s">
        <v>5851</v>
      </c>
      <c r="AC8515" t="s">
        <v>38</v>
      </c>
      <c r="AD8515">
        <v>99228</v>
      </c>
    </row>
    <row r="8516" spans="1:30" x14ac:dyDescent="0.25">
      <c r="A8516">
        <f t="shared" ca="1" si="133"/>
        <v>1553</v>
      </c>
      <c r="B8516" t="s">
        <v>244</v>
      </c>
      <c r="C8516" t="s">
        <v>245</v>
      </c>
      <c r="F8516" t="s">
        <v>11305</v>
      </c>
      <c r="O8516" t="s">
        <v>63</v>
      </c>
      <c r="X8516" t="s">
        <v>34</v>
      </c>
      <c r="Y8516" t="s">
        <v>13161</v>
      </c>
      <c r="Z8516" t="s">
        <v>17145</v>
      </c>
      <c r="AA8516" t="s">
        <v>17145</v>
      </c>
      <c r="AB8516">
        <v>-170362</v>
      </c>
      <c r="AC8516" t="s">
        <v>38</v>
      </c>
      <c r="AD8516">
        <v>99201</v>
      </c>
    </row>
    <row r="8517" spans="1:30" ht="330" x14ac:dyDescent="0.25">
      <c r="A8517">
        <f t="shared" ca="1" si="133"/>
        <v>13589</v>
      </c>
      <c r="B8517" t="s">
        <v>164</v>
      </c>
      <c r="C8517" t="s">
        <v>165</v>
      </c>
      <c r="O8517" t="s">
        <v>33</v>
      </c>
      <c r="W8517">
        <v>15</v>
      </c>
      <c r="X8517" t="s">
        <v>34</v>
      </c>
      <c r="Y8517" t="s">
        <v>28949</v>
      </c>
      <c r="Z8517" s="1" t="s">
        <v>28950</v>
      </c>
      <c r="AA8517" t="s">
        <v>28951</v>
      </c>
      <c r="AB8517">
        <v>-173074</v>
      </c>
      <c r="AC8517" t="s">
        <v>38</v>
      </c>
      <c r="AD8517">
        <v>98225</v>
      </c>
    </row>
    <row r="8518" spans="1:30" ht="409.5" x14ac:dyDescent="0.25">
      <c r="A8518">
        <f t="shared" ca="1" si="133"/>
        <v>6615</v>
      </c>
      <c r="B8518" t="s">
        <v>2046</v>
      </c>
      <c r="C8518" t="s">
        <v>80</v>
      </c>
      <c r="F8518" t="s">
        <v>1305</v>
      </c>
      <c r="G8518">
        <v>0</v>
      </c>
      <c r="O8518" t="s">
        <v>33</v>
      </c>
      <c r="Y8518" t="s">
        <v>7240</v>
      </c>
      <c r="Z8518" s="1" t="s">
        <v>14942</v>
      </c>
      <c r="AA8518" t="s">
        <v>14943</v>
      </c>
      <c r="AB8518" t="s">
        <v>14944</v>
      </c>
      <c r="AC8518" t="s">
        <v>38</v>
      </c>
      <c r="AD8518">
        <v>98109</v>
      </c>
    </row>
    <row r="8519" spans="1:30" ht="409.5" x14ac:dyDescent="0.25">
      <c r="A8519">
        <f t="shared" ca="1" si="133"/>
        <v>9132</v>
      </c>
      <c r="B8519" t="s">
        <v>276</v>
      </c>
      <c r="C8519" t="s">
        <v>45</v>
      </c>
      <c r="F8519" t="s">
        <v>9448</v>
      </c>
      <c r="G8519">
        <v>0</v>
      </c>
      <c r="O8519" t="s">
        <v>33</v>
      </c>
      <c r="X8519" t="s">
        <v>34</v>
      </c>
      <c r="Z8519" s="1" t="s">
        <v>17869</v>
      </c>
      <c r="AA8519" t="s">
        <v>17865</v>
      </c>
      <c r="AB8519" t="s">
        <v>17870</v>
      </c>
    </row>
    <row r="8520" spans="1:30" ht="409.5" x14ac:dyDescent="0.25">
      <c r="A8520">
        <f t="shared" ca="1" si="133"/>
        <v>18633</v>
      </c>
      <c r="B8520" t="s">
        <v>73</v>
      </c>
      <c r="C8520" t="s">
        <v>74</v>
      </c>
      <c r="O8520" t="s">
        <v>33</v>
      </c>
      <c r="X8520" t="s">
        <v>34</v>
      </c>
      <c r="Y8520" t="s">
        <v>17311</v>
      </c>
      <c r="Z8520" s="1" t="s">
        <v>17312</v>
      </c>
      <c r="AA8520" t="s">
        <v>17313</v>
      </c>
      <c r="AB8520">
        <v>-160743</v>
      </c>
      <c r="AC8520" t="s">
        <v>38</v>
      </c>
      <c r="AD8520">
        <v>98057</v>
      </c>
    </row>
    <row r="8521" spans="1:30" x14ac:dyDescent="0.25">
      <c r="A8521">
        <f t="shared" ca="1" si="133"/>
        <v>8406</v>
      </c>
      <c r="B8521" t="s">
        <v>124</v>
      </c>
      <c r="C8521" t="s">
        <v>45</v>
      </c>
      <c r="F8521" t="s">
        <v>2598</v>
      </c>
      <c r="N8521" t="s">
        <v>5513</v>
      </c>
      <c r="O8521" t="s">
        <v>33</v>
      </c>
      <c r="X8521" t="s">
        <v>34</v>
      </c>
      <c r="Y8521" t="s">
        <v>9244</v>
      </c>
      <c r="Z8521" t="s">
        <v>9245</v>
      </c>
      <c r="AA8521" t="s">
        <v>9246</v>
      </c>
      <c r="AB8521">
        <v>-172111</v>
      </c>
      <c r="AC8521" t="s">
        <v>38</v>
      </c>
      <c r="AD8521">
        <v>98188</v>
      </c>
    </row>
    <row r="8522" spans="1:30" x14ac:dyDescent="0.25">
      <c r="A8522">
        <f t="shared" ca="1" si="133"/>
        <v>19757</v>
      </c>
      <c r="B8522" t="s">
        <v>685</v>
      </c>
      <c r="C8522" t="s">
        <v>686</v>
      </c>
      <c r="F8522" t="s">
        <v>3342</v>
      </c>
      <c r="O8522" t="s">
        <v>33</v>
      </c>
      <c r="Y8522" t="s">
        <v>3343</v>
      </c>
      <c r="Z8522" t="s">
        <v>3344</v>
      </c>
      <c r="AA8522" t="s">
        <v>3345</v>
      </c>
      <c r="AB8522">
        <v>-160585</v>
      </c>
    </row>
    <row r="8523" spans="1:30" x14ac:dyDescent="0.25">
      <c r="A8523">
        <f t="shared" ca="1" si="133"/>
        <v>4490</v>
      </c>
      <c r="B8523" t="s">
        <v>1203</v>
      </c>
      <c r="C8523" t="s">
        <v>45</v>
      </c>
      <c r="G8523">
        <v>0</v>
      </c>
      <c r="O8523" t="s">
        <v>33</v>
      </c>
      <c r="X8523" t="s">
        <v>34</v>
      </c>
      <c r="Y8523" t="s">
        <v>864</v>
      </c>
      <c r="Z8523" t="s">
        <v>24840</v>
      </c>
      <c r="AA8523" t="s">
        <v>24838</v>
      </c>
      <c r="AB8523" t="s">
        <v>24841</v>
      </c>
      <c r="AC8523" t="s">
        <v>38</v>
      </c>
      <c r="AD8523">
        <v>98154</v>
      </c>
    </row>
    <row r="8524" spans="1:30" ht="409.5" x14ac:dyDescent="0.25">
      <c r="A8524">
        <f t="shared" ca="1" si="133"/>
        <v>16073</v>
      </c>
      <c r="B8524" t="s">
        <v>244</v>
      </c>
      <c r="C8524" t="s">
        <v>245</v>
      </c>
      <c r="F8524" t="s">
        <v>18574</v>
      </c>
      <c r="O8524" t="s">
        <v>33</v>
      </c>
      <c r="X8524" t="s">
        <v>34</v>
      </c>
      <c r="Y8524" t="s">
        <v>18575</v>
      </c>
      <c r="Z8524" s="1" t="s">
        <v>18576</v>
      </c>
      <c r="AA8524" t="s">
        <v>18577</v>
      </c>
      <c r="AB8524">
        <v>-172267</v>
      </c>
      <c r="AC8524" t="s">
        <v>38</v>
      </c>
      <c r="AD8524">
        <v>98233</v>
      </c>
    </row>
    <row r="8525" spans="1:30" x14ac:dyDescent="0.25">
      <c r="A8525">
        <f t="shared" ca="1" si="133"/>
        <v>18371</v>
      </c>
      <c r="B8525" t="s">
        <v>2046</v>
      </c>
      <c r="C8525" t="s">
        <v>80</v>
      </c>
      <c r="O8525" t="s">
        <v>33</v>
      </c>
      <c r="Y8525" t="s">
        <v>2217</v>
      </c>
      <c r="Z8525" t="s">
        <v>2218</v>
      </c>
      <c r="AA8525" t="s">
        <v>2219</v>
      </c>
      <c r="AB8525">
        <v>-161895</v>
      </c>
      <c r="AC8525" t="s">
        <v>38</v>
      </c>
      <c r="AD8525">
        <v>98407</v>
      </c>
    </row>
    <row r="8526" spans="1:30" ht="409.5" x14ac:dyDescent="0.25">
      <c r="A8526">
        <f t="shared" ca="1" si="133"/>
        <v>9159</v>
      </c>
      <c r="B8526" t="s">
        <v>489</v>
      </c>
      <c r="C8526" t="s">
        <v>45</v>
      </c>
      <c r="N8526" t="s">
        <v>1677</v>
      </c>
      <c r="O8526" t="s">
        <v>33</v>
      </c>
      <c r="X8526" t="s">
        <v>34</v>
      </c>
      <c r="Y8526" t="s">
        <v>43507</v>
      </c>
      <c r="Z8526" s="1" t="s">
        <v>43508</v>
      </c>
      <c r="AA8526" t="s">
        <v>21261</v>
      </c>
      <c r="AB8526">
        <v>-172453</v>
      </c>
      <c r="AC8526" t="s">
        <v>38</v>
      </c>
      <c r="AD8526">
        <v>98026</v>
      </c>
    </row>
    <row r="8527" spans="1:30" x14ac:dyDescent="0.25">
      <c r="A8527">
        <f t="shared" ca="1" si="133"/>
        <v>7849</v>
      </c>
      <c r="B8527" t="s">
        <v>344</v>
      </c>
      <c r="C8527" t="s">
        <v>31</v>
      </c>
      <c r="G8527">
        <v>0</v>
      </c>
      <c r="O8527" t="s">
        <v>33</v>
      </c>
      <c r="X8527" t="s">
        <v>34</v>
      </c>
      <c r="Y8527" t="s">
        <v>41334</v>
      </c>
      <c r="Z8527" t="s">
        <v>41335</v>
      </c>
      <c r="AA8527" t="s">
        <v>41336</v>
      </c>
      <c r="AB8527" t="s">
        <v>41337</v>
      </c>
      <c r="AC8527" t="s">
        <v>38</v>
      </c>
      <c r="AD8527">
        <v>98467</v>
      </c>
    </row>
    <row r="8528" spans="1:30" x14ac:dyDescent="0.25">
      <c r="A8528">
        <f t="shared" ca="1" si="133"/>
        <v>4404</v>
      </c>
      <c r="B8528" t="s">
        <v>1203</v>
      </c>
      <c r="C8528" t="s">
        <v>45</v>
      </c>
      <c r="F8528" t="s">
        <v>22058</v>
      </c>
      <c r="G8528">
        <v>0</v>
      </c>
      <c r="O8528" t="s">
        <v>33</v>
      </c>
      <c r="X8528" t="s">
        <v>34</v>
      </c>
      <c r="Y8528" t="s">
        <v>22059</v>
      </c>
      <c r="Z8528" t="s">
        <v>22060</v>
      </c>
      <c r="AA8528" t="s">
        <v>22061</v>
      </c>
      <c r="AB8528" t="s">
        <v>22062</v>
      </c>
      <c r="AC8528" t="s">
        <v>38</v>
      </c>
      <c r="AD8528">
        <v>98121</v>
      </c>
    </row>
    <row r="8529" spans="1:30" ht="165" x14ac:dyDescent="0.25">
      <c r="A8529">
        <f t="shared" ca="1" si="133"/>
        <v>4172</v>
      </c>
      <c r="B8529" t="s">
        <v>685</v>
      </c>
      <c r="C8529" t="s">
        <v>686</v>
      </c>
      <c r="F8529" t="s">
        <v>30015</v>
      </c>
      <c r="O8529" t="s">
        <v>33</v>
      </c>
      <c r="Y8529" t="s">
        <v>30218</v>
      </c>
      <c r="Z8529" s="1" t="s">
        <v>33117</v>
      </c>
      <c r="AA8529" t="s">
        <v>33118</v>
      </c>
      <c r="AB8529">
        <v>-170647</v>
      </c>
      <c r="AC8529" t="s">
        <v>38</v>
      </c>
      <c r="AD8529">
        <v>99202</v>
      </c>
    </row>
    <row r="8530" spans="1:30" x14ac:dyDescent="0.25">
      <c r="A8530">
        <f t="shared" ca="1" si="133"/>
        <v>13566</v>
      </c>
      <c r="B8530" t="s">
        <v>685</v>
      </c>
      <c r="C8530" t="s">
        <v>686</v>
      </c>
      <c r="F8530" t="s">
        <v>4947</v>
      </c>
      <c r="G8530">
        <v>0</v>
      </c>
      <c r="O8530" t="s">
        <v>33</v>
      </c>
      <c r="Y8530" t="s">
        <v>3152</v>
      </c>
      <c r="Z8530" t="s">
        <v>33514</v>
      </c>
      <c r="AA8530" t="s">
        <v>33506</v>
      </c>
      <c r="AB8530" t="s">
        <v>33515</v>
      </c>
      <c r="AC8530" t="s">
        <v>38</v>
      </c>
      <c r="AD8530">
        <v>98032</v>
      </c>
    </row>
    <row r="8531" spans="1:30" ht="409.5" x14ac:dyDescent="0.25">
      <c r="A8531">
        <f t="shared" ca="1" si="133"/>
        <v>18472</v>
      </c>
      <c r="B8531" t="s">
        <v>178</v>
      </c>
      <c r="F8531" t="s">
        <v>9196</v>
      </c>
      <c r="G8531">
        <v>0</v>
      </c>
      <c r="O8531" t="s">
        <v>33</v>
      </c>
      <c r="X8531" t="s">
        <v>34</v>
      </c>
      <c r="Y8531" t="s">
        <v>9197</v>
      </c>
      <c r="Z8531" s="1" t="s">
        <v>9198</v>
      </c>
      <c r="AA8531" t="s">
        <v>9199</v>
      </c>
      <c r="AB8531" t="s">
        <v>9200</v>
      </c>
      <c r="AC8531" t="s">
        <v>38</v>
      </c>
      <c r="AD8531">
        <v>98354</v>
      </c>
    </row>
    <row r="8532" spans="1:30" x14ac:dyDescent="0.25">
      <c r="A8532">
        <f t="shared" ca="1" si="133"/>
        <v>9969</v>
      </c>
      <c r="B8532" t="s">
        <v>685</v>
      </c>
      <c r="C8532" t="s">
        <v>686</v>
      </c>
      <c r="F8532" t="s">
        <v>4924</v>
      </c>
      <c r="O8532" t="s">
        <v>33</v>
      </c>
      <c r="Y8532" t="s">
        <v>29412</v>
      </c>
      <c r="Z8532" t="s">
        <v>34763</v>
      </c>
      <c r="AA8532" t="s">
        <v>34753</v>
      </c>
      <c r="AB8532">
        <v>-163106</v>
      </c>
      <c r="AC8532" t="s">
        <v>38</v>
      </c>
      <c r="AD8532">
        <v>98007</v>
      </c>
    </row>
    <row r="8533" spans="1:30" x14ac:dyDescent="0.25">
      <c r="A8533">
        <f t="shared" ca="1" si="133"/>
        <v>10670</v>
      </c>
      <c r="B8533" t="s">
        <v>124</v>
      </c>
      <c r="C8533" t="s">
        <v>45</v>
      </c>
      <c r="O8533" t="s">
        <v>33</v>
      </c>
      <c r="Y8533" t="s">
        <v>31980</v>
      </c>
      <c r="Z8533" t="s">
        <v>31981</v>
      </c>
      <c r="AA8533" t="s">
        <v>31982</v>
      </c>
      <c r="AB8533">
        <v>-180373</v>
      </c>
      <c r="AC8533" t="s">
        <v>38</v>
      </c>
      <c r="AD8533">
        <v>98119</v>
      </c>
    </row>
    <row r="8534" spans="1:30" ht="409.5" x14ac:dyDescent="0.25">
      <c r="A8534">
        <f t="shared" ca="1" si="133"/>
        <v>14658</v>
      </c>
      <c r="B8534" t="s">
        <v>2046</v>
      </c>
      <c r="C8534" t="s">
        <v>80</v>
      </c>
      <c r="F8534" t="s">
        <v>6088</v>
      </c>
      <c r="O8534" t="s">
        <v>33</v>
      </c>
      <c r="Y8534" t="s">
        <v>6089</v>
      </c>
      <c r="Z8534" s="1" t="s">
        <v>10654</v>
      </c>
      <c r="AA8534" t="s">
        <v>10655</v>
      </c>
      <c r="AB8534">
        <v>-162458</v>
      </c>
      <c r="AC8534" t="s">
        <v>38</v>
      </c>
      <c r="AD8534">
        <v>98059</v>
      </c>
    </row>
    <row r="8535" spans="1:30" ht="409.5" x14ac:dyDescent="0.25">
      <c r="A8535">
        <f t="shared" ca="1" si="133"/>
        <v>19976</v>
      </c>
      <c r="B8535" t="s">
        <v>3712</v>
      </c>
      <c r="C8535" t="s">
        <v>16820</v>
      </c>
      <c r="F8535" t="s">
        <v>20250</v>
      </c>
      <c r="G8535">
        <v>0</v>
      </c>
      <c r="O8535" t="s">
        <v>33</v>
      </c>
      <c r="X8535" t="s">
        <v>34</v>
      </c>
      <c r="Y8535" t="s">
        <v>22651</v>
      </c>
      <c r="Z8535" s="1" t="s">
        <v>24328</v>
      </c>
      <c r="AA8535" t="s">
        <v>24027</v>
      </c>
      <c r="AB8535" t="s">
        <v>24329</v>
      </c>
      <c r="AC8535" t="s">
        <v>102</v>
      </c>
      <c r="AD8535">
        <v>97302</v>
      </c>
    </row>
    <row r="8536" spans="1:30" x14ac:dyDescent="0.25">
      <c r="A8536">
        <f t="shared" ca="1" si="133"/>
        <v>17412</v>
      </c>
      <c r="B8536" t="s">
        <v>79</v>
      </c>
      <c r="C8536" t="s">
        <v>80</v>
      </c>
      <c r="F8536" t="s">
        <v>10116</v>
      </c>
      <c r="O8536" t="s">
        <v>33</v>
      </c>
      <c r="Y8536" t="s">
        <v>10117</v>
      </c>
      <c r="Z8536" t="s">
        <v>25950</v>
      </c>
      <c r="AA8536" t="s">
        <v>25951</v>
      </c>
      <c r="AB8536">
        <v>-172712</v>
      </c>
      <c r="AC8536" t="s">
        <v>38</v>
      </c>
      <c r="AD8536">
        <v>98501</v>
      </c>
    </row>
    <row r="8537" spans="1:30" ht="409.5" x14ac:dyDescent="0.25">
      <c r="A8537">
        <f t="shared" ca="1" si="133"/>
        <v>18377</v>
      </c>
      <c r="B8537" t="s">
        <v>164</v>
      </c>
      <c r="C8537" t="s">
        <v>165</v>
      </c>
      <c r="O8537" t="s">
        <v>63</v>
      </c>
      <c r="X8537" t="s">
        <v>34</v>
      </c>
      <c r="Y8537" t="s">
        <v>2069</v>
      </c>
      <c r="Z8537" s="1" t="s">
        <v>28874</v>
      </c>
      <c r="AA8537" t="s">
        <v>28875</v>
      </c>
      <c r="AB8537">
        <v>-161962</v>
      </c>
      <c r="AC8537" t="s">
        <v>38</v>
      </c>
      <c r="AD8537">
        <v>98102</v>
      </c>
    </row>
    <row r="8538" spans="1:30" x14ac:dyDescent="0.25">
      <c r="A8538">
        <f t="shared" ca="1" si="133"/>
        <v>2838</v>
      </c>
      <c r="B8538" t="s">
        <v>49</v>
      </c>
      <c r="C8538" t="s">
        <v>50</v>
      </c>
      <c r="O8538" t="s">
        <v>8498</v>
      </c>
      <c r="AB8538">
        <v>-180913</v>
      </c>
    </row>
    <row r="8539" spans="1:30" x14ac:dyDescent="0.25">
      <c r="A8539">
        <f t="shared" ca="1" si="133"/>
        <v>7250</v>
      </c>
      <c r="B8539" t="s">
        <v>73</v>
      </c>
      <c r="C8539" t="s">
        <v>74</v>
      </c>
      <c r="O8539" t="s">
        <v>63</v>
      </c>
      <c r="X8539" t="s">
        <v>34</v>
      </c>
      <c r="Y8539" t="s">
        <v>42604</v>
      </c>
      <c r="Z8539" t="s">
        <v>42605</v>
      </c>
      <c r="AA8539" t="s">
        <v>42606</v>
      </c>
      <c r="AB8539">
        <v>-162719</v>
      </c>
    </row>
    <row r="8540" spans="1:30" x14ac:dyDescent="0.25">
      <c r="A8540">
        <f t="shared" ca="1" si="133"/>
        <v>1243</v>
      </c>
      <c r="B8540" t="s">
        <v>685</v>
      </c>
      <c r="C8540" t="s">
        <v>686</v>
      </c>
      <c r="F8540" t="s">
        <v>32912</v>
      </c>
      <c r="O8540" t="s">
        <v>33</v>
      </c>
      <c r="Y8540" t="s">
        <v>32830</v>
      </c>
      <c r="Z8540" t="s">
        <v>34538</v>
      </c>
      <c r="AA8540" t="s">
        <v>34436</v>
      </c>
      <c r="AB8540">
        <v>-160263</v>
      </c>
    </row>
    <row r="8541" spans="1:30" x14ac:dyDescent="0.25">
      <c r="A8541">
        <f t="shared" ca="1" si="133"/>
        <v>13482</v>
      </c>
      <c r="B8541" t="s">
        <v>2046</v>
      </c>
      <c r="C8541" t="s">
        <v>80</v>
      </c>
      <c r="O8541" t="s">
        <v>33</v>
      </c>
      <c r="Y8541" t="s">
        <v>13274</v>
      </c>
      <c r="Z8541" t="s">
        <v>13276</v>
      </c>
      <c r="AA8541" t="s">
        <v>13265</v>
      </c>
      <c r="AB8541">
        <v>-161612</v>
      </c>
      <c r="AC8541" t="s">
        <v>38</v>
      </c>
      <c r="AD8541">
        <v>98056</v>
      </c>
    </row>
    <row r="8542" spans="1:30" ht="409.5" x14ac:dyDescent="0.25">
      <c r="A8542">
        <f t="shared" ca="1" si="133"/>
        <v>16482</v>
      </c>
      <c r="B8542" t="s">
        <v>39</v>
      </c>
      <c r="C8542" t="s">
        <v>165</v>
      </c>
      <c r="F8542" t="s">
        <v>4520</v>
      </c>
      <c r="G8542">
        <v>0</v>
      </c>
      <c r="N8542" s="1" t="s">
        <v>317</v>
      </c>
      <c r="O8542" t="s">
        <v>52</v>
      </c>
      <c r="W8542">
        <v>30</v>
      </c>
      <c r="X8542" t="s">
        <v>34</v>
      </c>
      <c r="Y8542" t="s">
        <v>19072</v>
      </c>
      <c r="Z8542" s="1" t="s">
        <v>37329</v>
      </c>
      <c r="AA8542" t="s">
        <v>37330</v>
      </c>
      <c r="AB8542" t="s">
        <v>37331</v>
      </c>
      <c r="AC8542" t="s">
        <v>38</v>
      </c>
      <c r="AD8542">
        <v>98119</v>
      </c>
    </row>
    <row r="8543" spans="1:30" x14ac:dyDescent="0.25">
      <c r="A8543">
        <f t="shared" ca="1" si="133"/>
        <v>8128</v>
      </c>
      <c r="B8543" t="s">
        <v>739</v>
      </c>
      <c r="C8543" t="s">
        <v>686</v>
      </c>
      <c r="F8543" t="s">
        <v>29772</v>
      </c>
      <c r="G8543">
        <v>0</v>
      </c>
      <c r="O8543" t="s">
        <v>33</v>
      </c>
      <c r="Y8543" t="s">
        <v>31241</v>
      </c>
      <c r="Z8543" t="s">
        <v>31242</v>
      </c>
      <c r="AA8543" t="s">
        <v>31243</v>
      </c>
      <c r="AB8543" t="s">
        <v>31244</v>
      </c>
      <c r="AC8543" t="s">
        <v>38</v>
      </c>
      <c r="AD8543">
        <v>98605</v>
      </c>
    </row>
    <row r="8544" spans="1:30" ht="409.5" x14ac:dyDescent="0.25">
      <c r="A8544">
        <f t="shared" ca="1" si="133"/>
        <v>10343</v>
      </c>
      <c r="B8544" t="s">
        <v>685</v>
      </c>
      <c r="C8544" t="s">
        <v>686</v>
      </c>
      <c r="F8544" t="s">
        <v>19320</v>
      </c>
      <c r="O8544" t="s">
        <v>33</v>
      </c>
      <c r="Y8544" t="s">
        <v>19321</v>
      </c>
      <c r="Z8544" s="1" t="s">
        <v>35274</v>
      </c>
      <c r="AA8544" t="s">
        <v>35222</v>
      </c>
      <c r="AB8544">
        <v>-170866</v>
      </c>
      <c r="AC8544" t="s">
        <v>2936</v>
      </c>
      <c r="AD8544">
        <v>75701</v>
      </c>
    </row>
    <row r="8545" spans="1:30" x14ac:dyDescent="0.25">
      <c r="A8545">
        <f t="shared" ca="1" si="133"/>
        <v>5667</v>
      </c>
      <c r="B8545" t="s">
        <v>1203</v>
      </c>
      <c r="C8545" t="s">
        <v>45</v>
      </c>
      <c r="G8545">
        <v>0</v>
      </c>
      <c r="O8545" t="s">
        <v>33</v>
      </c>
      <c r="X8545" t="s">
        <v>34</v>
      </c>
      <c r="Y8545" t="s">
        <v>20977</v>
      </c>
      <c r="Z8545" t="s">
        <v>20978</v>
      </c>
      <c r="AA8545" t="s">
        <v>2406</v>
      </c>
      <c r="AB8545" t="s">
        <v>20979</v>
      </c>
      <c r="AC8545" t="s">
        <v>38</v>
      </c>
      <c r="AD8545">
        <v>98188</v>
      </c>
    </row>
    <row r="8546" spans="1:30" x14ac:dyDescent="0.25">
      <c r="A8546">
        <f t="shared" ca="1" si="133"/>
        <v>16619</v>
      </c>
      <c r="B8546" t="s">
        <v>124</v>
      </c>
      <c r="C8546" t="s">
        <v>45</v>
      </c>
      <c r="N8546" t="s">
        <v>849</v>
      </c>
      <c r="O8546" t="s">
        <v>33</v>
      </c>
      <c r="W8546">
        <v>10</v>
      </c>
      <c r="X8546" t="s">
        <v>34</v>
      </c>
      <c r="Y8546" t="s">
        <v>2370</v>
      </c>
      <c r="Z8546" t="s">
        <v>9611</v>
      </c>
      <c r="AA8546" t="s">
        <v>9612</v>
      </c>
      <c r="AB8546">
        <v>-170128</v>
      </c>
      <c r="AC8546" t="s">
        <v>38</v>
      </c>
      <c r="AD8546">
        <v>98370</v>
      </c>
    </row>
    <row r="8547" spans="1:30" ht="409.5" x14ac:dyDescent="0.25">
      <c r="A8547">
        <f t="shared" ca="1" si="133"/>
        <v>4589</v>
      </c>
      <c r="B8547" t="s">
        <v>79</v>
      </c>
      <c r="C8547" t="s">
        <v>80</v>
      </c>
      <c r="F8547" t="s">
        <v>26346</v>
      </c>
      <c r="O8547" t="s">
        <v>721</v>
      </c>
      <c r="Y8547" t="s">
        <v>26347</v>
      </c>
      <c r="Z8547" s="1" t="s">
        <v>26348</v>
      </c>
      <c r="AA8547" t="s">
        <v>26349</v>
      </c>
      <c r="AB8547">
        <v>-180305</v>
      </c>
      <c r="AC8547" t="s">
        <v>38</v>
      </c>
      <c r="AD8547">
        <v>98020</v>
      </c>
    </row>
    <row r="8548" spans="1:30" x14ac:dyDescent="0.25">
      <c r="A8548">
        <f t="shared" ca="1" si="133"/>
        <v>19168</v>
      </c>
      <c r="B8548" t="s">
        <v>2046</v>
      </c>
      <c r="C8548" t="s">
        <v>80</v>
      </c>
      <c r="F8548" t="s">
        <v>1305</v>
      </c>
      <c r="G8548">
        <v>0</v>
      </c>
      <c r="O8548" t="s">
        <v>33</v>
      </c>
      <c r="Y8548" t="s">
        <v>7240</v>
      </c>
      <c r="Z8548" t="s">
        <v>14766</v>
      </c>
      <c r="AA8548" t="s">
        <v>14767</v>
      </c>
      <c r="AB8548" t="s">
        <v>14768</v>
      </c>
      <c r="AC8548" t="s">
        <v>38</v>
      </c>
      <c r="AD8548">
        <v>98109</v>
      </c>
    </row>
    <row r="8549" spans="1:30" x14ac:dyDescent="0.25">
      <c r="A8549">
        <f t="shared" ca="1" si="133"/>
        <v>16713</v>
      </c>
      <c r="B8549" t="s">
        <v>2046</v>
      </c>
      <c r="C8549" t="s">
        <v>80</v>
      </c>
      <c r="O8549" t="s">
        <v>33</v>
      </c>
      <c r="Y8549" t="s">
        <v>15169</v>
      </c>
      <c r="Z8549" t="s">
        <v>15170</v>
      </c>
      <c r="AA8549" t="s">
        <v>15171</v>
      </c>
      <c r="AB8549">
        <v>-170303</v>
      </c>
      <c r="AC8549" t="s">
        <v>38</v>
      </c>
      <c r="AD8549">
        <v>98036</v>
      </c>
    </row>
    <row r="8550" spans="1:30" ht="409.5" x14ac:dyDescent="0.25">
      <c r="A8550">
        <f t="shared" ca="1" si="133"/>
        <v>14885</v>
      </c>
      <c r="B8550" t="s">
        <v>178</v>
      </c>
      <c r="C8550" t="s">
        <v>179</v>
      </c>
      <c r="F8550" t="s">
        <v>3155</v>
      </c>
      <c r="O8550" t="s">
        <v>33</v>
      </c>
      <c r="X8550" t="s">
        <v>34</v>
      </c>
      <c r="Y8550" t="s">
        <v>38438</v>
      </c>
      <c r="Z8550" s="1" t="s">
        <v>38439</v>
      </c>
      <c r="AA8550" t="s">
        <v>38440</v>
      </c>
      <c r="AB8550">
        <v>-162992</v>
      </c>
      <c r="AC8550" t="s">
        <v>38</v>
      </c>
      <c r="AD8550">
        <v>99352</v>
      </c>
    </row>
    <row r="8551" spans="1:30" x14ac:dyDescent="0.25">
      <c r="A8551">
        <f t="shared" ca="1" si="133"/>
        <v>16096</v>
      </c>
      <c r="B8551" t="s">
        <v>677</v>
      </c>
      <c r="C8551" t="s">
        <v>80</v>
      </c>
      <c r="F8551" t="s">
        <v>1418</v>
      </c>
      <c r="O8551" t="s">
        <v>33</v>
      </c>
      <c r="Y8551" t="s">
        <v>1419</v>
      </c>
      <c r="Z8551" t="s">
        <v>10166</v>
      </c>
      <c r="AA8551" t="s">
        <v>10167</v>
      </c>
      <c r="AB8551">
        <v>-160449</v>
      </c>
      <c r="AC8551" t="s">
        <v>38</v>
      </c>
      <c r="AD8551">
        <v>98504</v>
      </c>
    </row>
    <row r="8552" spans="1:30" x14ac:dyDescent="0.25">
      <c r="A8552">
        <f t="shared" ca="1" si="133"/>
        <v>17314</v>
      </c>
      <c r="B8552" t="s">
        <v>773</v>
      </c>
      <c r="C8552" t="s">
        <v>80</v>
      </c>
      <c r="F8552" t="s">
        <v>5876</v>
      </c>
      <c r="G8552">
        <v>0</v>
      </c>
      <c r="O8552" t="s">
        <v>33</v>
      </c>
      <c r="X8552" t="s">
        <v>34</v>
      </c>
      <c r="Y8552" t="s">
        <v>5877</v>
      </c>
      <c r="Z8552" t="s">
        <v>5878</v>
      </c>
      <c r="AA8552" t="s">
        <v>5879</v>
      </c>
      <c r="AB8552" t="s">
        <v>5880</v>
      </c>
      <c r="AC8552" t="s">
        <v>38</v>
      </c>
      <c r="AD8552">
        <v>98004</v>
      </c>
    </row>
    <row r="8553" spans="1:30" x14ac:dyDescent="0.25">
      <c r="A8553">
        <f t="shared" ca="1" si="133"/>
        <v>17271</v>
      </c>
      <c r="B8553" t="s">
        <v>489</v>
      </c>
      <c r="C8553" t="s">
        <v>45</v>
      </c>
      <c r="O8553" t="s">
        <v>33</v>
      </c>
      <c r="X8553" t="s">
        <v>34</v>
      </c>
      <c r="Y8553" t="s">
        <v>22922</v>
      </c>
      <c r="Z8553" t="s">
        <v>22923</v>
      </c>
      <c r="AA8553" t="s">
        <v>22580</v>
      </c>
      <c r="AB8553">
        <v>-162227</v>
      </c>
      <c r="AC8553" t="s">
        <v>38</v>
      </c>
      <c r="AD8553">
        <v>99201</v>
      </c>
    </row>
    <row r="8554" spans="1:30" x14ac:dyDescent="0.25">
      <c r="A8554">
        <f t="shared" ca="1" si="133"/>
        <v>8513</v>
      </c>
      <c r="B8554" t="s">
        <v>677</v>
      </c>
      <c r="C8554" t="s">
        <v>80</v>
      </c>
      <c r="F8554" t="s">
        <v>14353</v>
      </c>
      <c r="G8554">
        <v>0</v>
      </c>
      <c r="O8554" t="s">
        <v>33</v>
      </c>
      <c r="Y8554" t="s">
        <v>14354</v>
      </c>
      <c r="Z8554" t="s">
        <v>14513</v>
      </c>
      <c r="AA8554" t="s">
        <v>14514</v>
      </c>
      <c r="AB8554" t="s">
        <v>14515</v>
      </c>
      <c r="AC8554" t="s">
        <v>1449</v>
      </c>
      <c r="AD8554">
        <v>28036</v>
      </c>
    </row>
    <row r="8555" spans="1:30" x14ac:dyDescent="0.25">
      <c r="A8555">
        <f t="shared" ca="1" si="133"/>
        <v>18029</v>
      </c>
      <c r="B8555" t="s">
        <v>334</v>
      </c>
      <c r="C8555" t="s">
        <v>45</v>
      </c>
      <c r="F8555" t="s">
        <v>43097</v>
      </c>
      <c r="O8555" t="s">
        <v>33</v>
      </c>
      <c r="X8555" t="s">
        <v>34</v>
      </c>
      <c r="Y8555" t="s">
        <v>27429</v>
      </c>
      <c r="Z8555" t="s">
        <v>43098</v>
      </c>
      <c r="AA8555" t="s">
        <v>43096</v>
      </c>
      <c r="AB8555">
        <v>-172964</v>
      </c>
      <c r="AC8555" t="s">
        <v>6028</v>
      </c>
      <c r="AD8555">
        <v>48374</v>
      </c>
    </row>
    <row r="8556" spans="1:30" x14ac:dyDescent="0.25">
      <c r="A8556">
        <f t="shared" ca="1" si="133"/>
        <v>19885</v>
      </c>
      <c r="B8556" t="s">
        <v>677</v>
      </c>
      <c r="C8556" t="s">
        <v>80</v>
      </c>
      <c r="G8556">
        <v>0</v>
      </c>
      <c r="O8556" t="s">
        <v>33</v>
      </c>
      <c r="Y8556" t="s">
        <v>10182</v>
      </c>
      <c r="Z8556" t="s">
        <v>10183</v>
      </c>
      <c r="AA8556" t="s">
        <v>10184</v>
      </c>
      <c r="AB8556" t="s">
        <v>10185</v>
      </c>
      <c r="AC8556" t="s">
        <v>38</v>
      </c>
      <c r="AD8556">
        <v>98033</v>
      </c>
    </row>
    <row r="8557" spans="1:30" ht="409.5" x14ac:dyDescent="0.25">
      <c r="A8557">
        <f t="shared" ca="1" si="133"/>
        <v>15135</v>
      </c>
      <c r="B8557" t="s">
        <v>276</v>
      </c>
      <c r="C8557" t="s">
        <v>45</v>
      </c>
      <c r="F8557" t="s">
        <v>20250</v>
      </c>
      <c r="G8557">
        <v>0</v>
      </c>
      <c r="O8557" t="s">
        <v>33</v>
      </c>
      <c r="X8557" t="s">
        <v>34</v>
      </c>
      <c r="Y8557" t="s">
        <v>22598</v>
      </c>
      <c r="Z8557" s="1" t="s">
        <v>22605</v>
      </c>
      <c r="AA8557" t="s">
        <v>22580</v>
      </c>
      <c r="AB8557" t="s">
        <v>22606</v>
      </c>
      <c r="AC8557" t="s">
        <v>102</v>
      </c>
      <c r="AD8557">
        <v>97302</v>
      </c>
    </row>
    <row r="8558" spans="1:30" ht="409.5" x14ac:dyDescent="0.25">
      <c r="A8558">
        <f t="shared" ca="1" si="133"/>
        <v>4279</v>
      </c>
      <c r="B8558" t="s">
        <v>2046</v>
      </c>
      <c r="C8558" t="s">
        <v>80</v>
      </c>
      <c r="F8558" t="s">
        <v>10735</v>
      </c>
      <c r="O8558" t="s">
        <v>33</v>
      </c>
      <c r="Y8558" t="s">
        <v>10736</v>
      </c>
      <c r="Z8558" s="1" t="s">
        <v>10741</v>
      </c>
      <c r="AA8558" t="s">
        <v>10738</v>
      </c>
      <c r="AB8558">
        <v>-163082</v>
      </c>
      <c r="AC8558" t="s">
        <v>38</v>
      </c>
      <c r="AD8558">
        <v>98424</v>
      </c>
    </row>
    <row r="8559" spans="1:30" ht="409.5" x14ac:dyDescent="0.25">
      <c r="A8559">
        <f t="shared" ca="1" si="133"/>
        <v>14442</v>
      </c>
      <c r="B8559" t="s">
        <v>3712</v>
      </c>
      <c r="C8559" t="s">
        <v>45</v>
      </c>
      <c r="F8559" t="s">
        <v>20250</v>
      </c>
      <c r="G8559">
        <v>0</v>
      </c>
      <c r="O8559" t="s">
        <v>33</v>
      </c>
      <c r="X8559" t="s">
        <v>34</v>
      </c>
      <c r="Y8559" t="s">
        <v>22643</v>
      </c>
      <c r="Z8559" s="1" t="s">
        <v>24138</v>
      </c>
      <c r="AA8559" t="s">
        <v>24027</v>
      </c>
      <c r="AB8559" t="s">
        <v>24139</v>
      </c>
      <c r="AC8559" t="s">
        <v>102</v>
      </c>
      <c r="AD8559">
        <v>97302</v>
      </c>
    </row>
    <row r="8560" spans="1:30" x14ac:dyDescent="0.25">
      <c r="A8560">
        <f t="shared" ca="1" si="133"/>
        <v>8914</v>
      </c>
      <c r="B8560" t="s">
        <v>2046</v>
      </c>
      <c r="C8560" t="s">
        <v>80</v>
      </c>
      <c r="F8560" t="s">
        <v>433</v>
      </c>
      <c r="G8560">
        <v>0</v>
      </c>
      <c r="O8560" t="s">
        <v>33</v>
      </c>
      <c r="Y8560" t="s">
        <v>7878</v>
      </c>
      <c r="Z8560" t="s">
        <v>13232</v>
      </c>
      <c r="AA8560" t="s">
        <v>13233</v>
      </c>
      <c r="AB8560" t="s">
        <v>13234</v>
      </c>
      <c r="AC8560" t="s">
        <v>38</v>
      </c>
      <c r="AD8560">
        <v>98660</v>
      </c>
    </row>
    <row r="8561" spans="1:30" x14ac:dyDescent="0.25">
      <c r="A8561">
        <f t="shared" ca="1" si="133"/>
        <v>12966</v>
      </c>
      <c r="B8561" t="s">
        <v>79</v>
      </c>
      <c r="C8561" t="s">
        <v>80</v>
      </c>
      <c r="F8561" t="s">
        <v>2158</v>
      </c>
      <c r="O8561" t="s">
        <v>33</v>
      </c>
      <c r="Y8561" t="s">
        <v>16603</v>
      </c>
      <c r="Z8561" t="s">
        <v>27136</v>
      </c>
      <c r="AA8561" t="s">
        <v>27137</v>
      </c>
      <c r="AB8561">
        <v>-180271</v>
      </c>
      <c r="AC8561" t="s">
        <v>38</v>
      </c>
      <c r="AD8561">
        <v>98902</v>
      </c>
    </row>
    <row r="8562" spans="1:30" x14ac:dyDescent="0.25">
      <c r="A8562">
        <f t="shared" ca="1" si="133"/>
        <v>3677</v>
      </c>
      <c r="B8562" t="s">
        <v>739</v>
      </c>
      <c r="C8562" t="s">
        <v>686</v>
      </c>
      <c r="F8562" t="s">
        <v>24915</v>
      </c>
      <c r="O8562" t="s">
        <v>33</v>
      </c>
      <c r="Y8562" t="s">
        <v>24916</v>
      </c>
      <c r="Z8562" t="s">
        <v>30370</v>
      </c>
      <c r="AA8562" t="s">
        <v>30367</v>
      </c>
      <c r="AB8562">
        <v>-170528</v>
      </c>
      <c r="AC8562" t="s">
        <v>38</v>
      </c>
      <c r="AD8562">
        <v>98632</v>
      </c>
    </row>
    <row r="8563" spans="1:30" x14ac:dyDescent="0.25">
      <c r="A8563">
        <f t="shared" ca="1" si="133"/>
        <v>7116</v>
      </c>
      <c r="B8563" t="s">
        <v>3712</v>
      </c>
      <c r="C8563" t="s">
        <v>16820</v>
      </c>
      <c r="G8563">
        <v>0</v>
      </c>
      <c r="O8563" t="s">
        <v>33</v>
      </c>
      <c r="Y8563" t="s">
        <v>41141</v>
      </c>
      <c r="Z8563" t="s">
        <v>41142</v>
      </c>
      <c r="AA8563" t="s">
        <v>41073</v>
      </c>
      <c r="AB8563" t="s">
        <v>41143</v>
      </c>
    </row>
    <row r="8564" spans="1:30" x14ac:dyDescent="0.25">
      <c r="A8564">
        <f t="shared" ca="1" si="133"/>
        <v>11685</v>
      </c>
      <c r="B8564" t="s">
        <v>677</v>
      </c>
      <c r="C8564" t="s">
        <v>80</v>
      </c>
      <c r="F8564" t="s">
        <v>2153</v>
      </c>
      <c r="G8564">
        <v>0</v>
      </c>
      <c r="O8564" t="s">
        <v>33</v>
      </c>
      <c r="Y8564" t="s">
        <v>11475</v>
      </c>
      <c r="Z8564" t="s">
        <v>11476</v>
      </c>
      <c r="AA8564" t="s">
        <v>11473</v>
      </c>
      <c r="AB8564" t="s">
        <v>11477</v>
      </c>
      <c r="AC8564" t="s">
        <v>38</v>
      </c>
      <c r="AD8564">
        <v>98501</v>
      </c>
    </row>
    <row r="8565" spans="1:30" x14ac:dyDescent="0.25">
      <c r="A8565">
        <f t="shared" ca="1" si="133"/>
        <v>14996</v>
      </c>
      <c r="B8565" t="s">
        <v>1382</v>
      </c>
      <c r="C8565" t="s">
        <v>45</v>
      </c>
      <c r="G8565">
        <v>0</v>
      </c>
      <c r="O8565" t="s">
        <v>33</v>
      </c>
      <c r="X8565" t="s">
        <v>34</v>
      </c>
      <c r="Y8565" t="s">
        <v>22676</v>
      </c>
      <c r="Z8565" t="s">
        <v>23792</v>
      </c>
      <c r="AA8565" t="s">
        <v>23605</v>
      </c>
      <c r="AB8565" t="s">
        <v>23793</v>
      </c>
      <c r="AC8565" t="s">
        <v>102</v>
      </c>
      <c r="AD8565">
        <v>97302</v>
      </c>
    </row>
    <row r="8566" spans="1:30" x14ac:dyDescent="0.25">
      <c r="A8566">
        <f t="shared" ca="1" si="133"/>
        <v>5106</v>
      </c>
      <c r="B8566" t="s">
        <v>739</v>
      </c>
      <c r="C8566" t="s">
        <v>686</v>
      </c>
      <c r="F8566" t="s">
        <v>29249</v>
      </c>
      <c r="O8566" t="s">
        <v>33</v>
      </c>
      <c r="Y8566" t="s">
        <v>29250</v>
      </c>
      <c r="Z8566" t="s">
        <v>29251</v>
      </c>
      <c r="AA8566" t="s">
        <v>29248</v>
      </c>
      <c r="AB8566">
        <v>-162993</v>
      </c>
      <c r="AC8566" t="s">
        <v>38</v>
      </c>
      <c r="AD8566">
        <v>98223</v>
      </c>
    </row>
    <row r="8567" spans="1:30" x14ac:dyDescent="0.25">
      <c r="A8567">
        <f t="shared" ca="1" si="133"/>
        <v>19459</v>
      </c>
      <c r="B8567" t="s">
        <v>2046</v>
      </c>
      <c r="C8567" t="s">
        <v>80</v>
      </c>
      <c r="F8567" t="s">
        <v>4844</v>
      </c>
      <c r="O8567" t="s">
        <v>33</v>
      </c>
      <c r="Y8567" t="s">
        <v>11713</v>
      </c>
      <c r="Z8567" t="s">
        <v>11714</v>
      </c>
      <c r="AA8567" t="s">
        <v>11712</v>
      </c>
      <c r="AB8567">
        <v>-170629</v>
      </c>
      <c r="AC8567" t="s">
        <v>38</v>
      </c>
      <c r="AD8567">
        <v>98421</v>
      </c>
    </row>
    <row r="8568" spans="1:30" x14ac:dyDescent="0.25">
      <c r="A8568">
        <f t="shared" ca="1" si="133"/>
        <v>17194</v>
      </c>
      <c r="B8568" t="s">
        <v>739</v>
      </c>
      <c r="C8568" t="s">
        <v>686</v>
      </c>
      <c r="F8568" t="s">
        <v>30456</v>
      </c>
      <c r="G8568">
        <v>0</v>
      </c>
      <c r="O8568" t="s">
        <v>33</v>
      </c>
      <c r="Y8568" t="s">
        <v>30457</v>
      </c>
      <c r="Z8568" t="s">
        <v>30458</v>
      </c>
      <c r="AA8568" t="s">
        <v>30459</v>
      </c>
      <c r="AB8568" t="s">
        <v>30460</v>
      </c>
      <c r="AC8568" t="s">
        <v>102</v>
      </c>
      <c r="AD8568">
        <v>97221</v>
      </c>
    </row>
    <row r="8569" spans="1:30" ht="300" x14ac:dyDescent="0.25">
      <c r="A8569">
        <f t="shared" ca="1" si="133"/>
        <v>13201</v>
      </c>
      <c r="B8569" t="s">
        <v>685</v>
      </c>
      <c r="C8569" t="s">
        <v>686</v>
      </c>
      <c r="O8569" t="s">
        <v>33</v>
      </c>
      <c r="Y8569" t="s">
        <v>33634</v>
      </c>
      <c r="Z8569" s="1" t="s">
        <v>33635</v>
      </c>
      <c r="AA8569" t="s">
        <v>33627</v>
      </c>
      <c r="AB8569">
        <v>-160427</v>
      </c>
    </row>
    <row r="8570" spans="1:30" x14ac:dyDescent="0.25">
      <c r="A8570">
        <f t="shared" ca="1" si="133"/>
        <v>8996</v>
      </c>
      <c r="B8570" t="s">
        <v>2046</v>
      </c>
      <c r="C8570" t="s">
        <v>80</v>
      </c>
      <c r="F8570" t="s">
        <v>7417</v>
      </c>
      <c r="G8570">
        <v>0</v>
      </c>
      <c r="O8570" t="s">
        <v>33</v>
      </c>
      <c r="Y8570" t="s">
        <v>7418</v>
      </c>
      <c r="Z8570" t="s">
        <v>7419</v>
      </c>
      <c r="AA8570" t="s">
        <v>7420</v>
      </c>
      <c r="AB8570" t="s">
        <v>7421</v>
      </c>
      <c r="AC8570" t="s">
        <v>38</v>
      </c>
      <c r="AD8570">
        <v>98671</v>
      </c>
    </row>
    <row r="8571" spans="1:30" ht="409.5" x14ac:dyDescent="0.25">
      <c r="A8571">
        <f t="shared" ca="1" si="133"/>
        <v>10944</v>
      </c>
      <c r="B8571" t="s">
        <v>178</v>
      </c>
      <c r="C8571" t="s">
        <v>179</v>
      </c>
      <c r="F8571" t="s">
        <v>2860</v>
      </c>
      <c r="N8571" t="s">
        <v>465</v>
      </c>
      <c r="O8571" t="s">
        <v>33</v>
      </c>
      <c r="V8571" t="s">
        <v>9256</v>
      </c>
      <c r="W8571">
        <v>90</v>
      </c>
      <c r="X8571" t="s">
        <v>34</v>
      </c>
      <c r="Y8571" t="s">
        <v>152</v>
      </c>
      <c r="Z8571" s="1" t="s">
        <v>9257</v>
      </c>
      <c r="AA8571" t="s">
        <v>9258</v>
      </c>
      <c r="AB8571">
        <v>-161760</v>
      </c>
      <c r="AC8571" t="s">
        <v>38</v>
      </c>
      <c r="AD8571">
        <v>98401</v>
      </c>
    </row>
    <row r="8572" spans="1:30" ht="409.5" x14ac:dyDescent="0.25">
      <c r="A8572">
        <f t="shared" ca="1" si="133"/>
        <v>11640</v>
      </c>
      <c r="B8572" t="s">
        <v>178</v>
      </c>
      <c r="C8572" t="s">
        <v>179</v>
      </c>
      <c r="O8572" t="s">
        <v>33</v>
      </c>
      <c r="X8572" t="s">
        <v>34</v>
      </c>
      <c r="Y8572" t="s">
        <v>19787</v>
      </c>
      <c r="Z8572" s="1" t="s">
        <v>19788</v>
      </c>
      <c r="AA8572" t="s">
        <v>19789</v>
      </c>
      <c r="AB8572">
        <v>-160368</v>
      </c>
      <c r="AC8572" t="s">
        <v>38</v>
      </c>
      <c r="AD8572">
        <v>99354</v>
      </c>
    </row>
    <row r="8573" spans="1:30" ht="270" x14ac:dyDescent="0.25">
      <c r="A8573">
        <f t="shared" ca="1" si="133"/>
        <v>1882</v>
      </c>
      <c r="B8573" t="s">
        <v>489</v>
      </c>
      <c r="C8573" t="s">
        <v>45</v>
      </c>
      <c r="O8573" t="s">
        <v>33</v>
      </c>
      <c r="Y8573" t="s">
        <v>4333</v>
      </c>
      <c r="Z8573" s="1" t="s">
        <v>4334</v>
      </c>
      <c r="AA8573" t="s">
        <v>4335</v>
      </c>
      <c r="AB8573">
        <v>-161066</v>
      </c>
      <c r="AC8573" t="s">
        <v>333</v>
      </c>
      <c r="AD8573">
        <v>83501</v>
      </c>
    </row>
    <row r="8574" spans="1:30" x14ac:dyDescent="0.25">
      <c r="A8574">
        <f t="shared" ca="1" si="133"/>
        <v>13279</v>
      </c>
      <c r="B8574" t="s">
        <v>2046</v>
      </c>
      <c r="C8574" t="s">
        <v>80</v>
      </c>
      <c r="F8574" t="s">
        <v>986</v>
      </c>
      <c r="O8574" t="s">
        <v>33</v>
      </c>
      <c r="Y8574" t="s">
        <v>987</v>
      </c>
      <c r="Z8574" t="s">
        <v>15315</v>
      </c>
      <c r="AA8574" t="s">
        <v>15316</v>
      </c>
      <c r="AB8574">
        <v>-160578</v>
      </c>
      <c r="AC8574" t="s">
        <v>38</v>
      </c>
      <c r="AD8574">
        <v>98116</v>
      </c>
    </row>
    <row r="8575" spans="1:30" ht="300" x14ac:dyDescent="0.25">
      <c r="A8575">
        <f t="shared" ca="1" si="133"/>
        <v>17030</v>
      </c>
      <c r="B8575" t="s">
        <v>739</v>
      </c>
      <c r="C8575" t="s">
        <v>686</v>
      </c>
      <c r="F8575" t="s">
        <v>7886</v>
      </c>
      <c r="O8575" t="s">
        <v>33</v>
      </c>
      <c r="Y8575" t="s">
        <v>30070</v>
      </c>
      <c r="Z8575" s="1" t="s">
        <v>30071</v>
      </c>
      <c r="AA8575" t="s">
        <v>30043</v>
      </c>
      <c r="AB8575">
        <v>-172121</v>
      </c>
      <c r="AC8575" t="s">
        <v>38</v>
      </c>
      <c r="AD8575">
        <v>98801</v>
      </c>
    </row>
    <row r="8576" spans="1:30" ht="409.5" x14ac:dyDescent="0.25">
      <c r="A8576">
        <f t="shared" ca="1" si="133"/>
        <v>9127</v>
      </c>
      <c r="B8576" t="s">
        <v>489</v>
      </c>
      <c r="C8576" t="s">
        <v>45</v>
      </c>
      <c r="O8576" t="s">
        <v>33</v>
      </c>
      <c r="X8576" t="s">
        <v>34</v>
      </c>
      <c r="Y8576" t="s">
        <v>22325</v>
      </c>
      <c r="Z8576" s="1" t="s">
        <v>22826</v>
      </c>
      <c r="AA8576" t="s">
        <v>22580</v>
      </c>
      <c r="AB8576">
        <v>-161049</v>
      </c>
    </row>
    <row r="8577" spans="1:30" ht="409.5" x14ac:dyDescent="0.25">
      <c r="A8577">
        <f t="shared" ca="1" si="133"/>
        <v>7840</v>
      </c>
      <c r="B8577" t="s">
        <v>79</v>
      </c>
      <c r="C8577" t="s">
        <v>80</v>
      </c>
      <c r="F8577" t="s">
        <v>5745</v>
      </c>
      <c r="O8577" t="s">
        <v>33</v>
      </c>
      <c r="Y8577" t="s">
        <v>10053</v>
      </c>
      <c r="Z8577" s="1" t="s">
        <v>26427</v>
      </c>
      <c r="AA8577" t="s">
        <v>26428</v>
      </c>
      <c r="AB8577">
        <v>-171277</v>
      </c>
      <c r="AC8577" t="s">
        <v>38</v>
      </c>
      <c r="AD8577">
        <v>98201</v>
      </c>
    </row>
    <row r="8578" spans="1:30" ht="409.5" x14ac:dyDescent="0.25">
      <c r="A8578">
        <f t="shared" ref="A8578:A8641" ca="1" si="134">RANDBETWEEN(1,20000)</f>
        <v>17371</v>
      </c>
      <c r="B8578" t="s">
        <v>73</v>
      </c>
      <c r="C8578" t="s">
        <v>74</v>
      </c>
      <c r="O8578" t="s">
        <v>33</v>
      </c>
      <c r="X8578" t="s">
        <v>34</v>
      </c>
      <c r="Z8578" s="1" t="s">
        <v>40500</v>
      </c>
      <c r="AA8578" t="s">
        <v>40501</v>
      </c>
      <c r="AB8578">
        <v>-162712</v>
      </c>
    </row>
    <row r="8579" spans="1:30" x14ac:dyDescent="0.25">
      <c r="A8579">
        <f t="shared" ca="1" si="134"/>
        <v>7424</v>
      </c>
      <c r="B8579" t="s">
        <v>49</v>
      </c>
      <c r="C8579" t="s">
        <v>50</v>
      </c>
      <c r="O8579" t="s">
        <v>1200</v>
      </c>
      <c r="X8579" t="s">
        <v>34</v>
      </c>
      <c r="AB8579">
        <v>-181258</v>
      </c>
    </row>
    <row r="8580" spans="1:30" ht="409.5" x14ac:dyDescent="0.25">
      <c r="A8580">
        <f t="shared" ca="1" si="134"/>
        <v>13826</v>
      </c>
      <c r="B8580" t="s">
        <v>2046</v>
      </c>
      <c r="C8580" t="s">
        <v>80</v>
      </c>
      <c r="F8580" t="s">
        <v>10376</v>
      </c>
      <c r="O8580" t="s">
        <v>33</v>
      </c>
      <c r="Y8580" t="s">
        <v>10377</v>
      </c>
      <c r="Z8580" s="1" t="s">
        <v>10378</v>
      </c>
      <c r="AA8580" t="s">
        <v>10379</v>
      </c>
      <c r="AB8580">
        <v>-172352</v>
      </c>
      <c r="AC8580" t="s">
        <v>38</v>
      </c>
      <c r="AD8580">
        <v>98368</v>
      </c>
    </row>
    <row r="8581" spans="1:30" x14ac:dyDescent="0.25">
      <c r="A8581">
        <f t="shared" ca="1" si="134"/>
        <v>16112</v>
      </c>
      <c r="B8581" t="s">
        <v>2046</v>
      </c>
      <c r="C8581" t="s">
        <v>80</v>
      </c>
      <c r="F8581" t="s">
        <v>6023</v>
      </c>
      <c r="O8581" t="s">
        <v>33</v>
      </c>
      <c r="Y8581" t="s">
        <v>13214</v>
      </c>
      <c r="Z8581" t="s">
        <v>13215</v>
      </c>
      <c r="AA8581" t="s">
        <v>13216</v>
      </c>
      <c r="AB8581">
        <v>-160385</v>
      </c>
      <c r="AC8581" t="s">
        <v>6028</v>
      </c>
      <c r="AD8581">
        <v>48108</v>
      </c>
    </row>
    <row r="8582" spans="1:30" x14ac:dyDescent="0.25">
      <c r="A8582">
        <f t="shared" ca="1" si="134"/>
        <v>10221</v>
      </c>
      <c r="B8582" t="s">
        <v>124</v>
      </c>
      <c r="C8582" t="s">
        <v>45</v>
      </c>
      <c r="F8582" t="s">
        <v>2561</v>
      </c>
      <c r="N8582" t="s">
        <v>894</v>
      </c>
      <c r="O8582" t="s">
        <v>52</v>
      </c>
      <c r="P8582" t="s">
        <v>484</v>
      </c>
      <c r="W8582">
        <v>30</v>
      </c>
      <c r="Y8582" t="s">
        <v>2562</v>
      </c>
      <c r="Z8582" t="s">
        <v>2563</v>
      </c>
      <c r="AA8582" t="s">
        <v>2564</v>
      </c>
      <c r="AB8582">
        <v>-173341</v>
      </c>
    </row>
    <row r="8583" spans="1:30" ht="409.5" x14ac:dyDescent="0.25">
      <c r="A8583">
        <f t="shared" ca="1" si="134"/>
        <v>8594</v>
      </c>
      <c r="B8583" t="s">
        <v>685</v>
      </c>
      <c r="C8583" t="s">
        <v>686</v>
      </c>
      <c r="F8583" t="s">
        <v>3366</v>
      </c>
      <c r="O8583" t="s">
        <v>33</v>
      </c>
      <c r="Y8583" t="s">
        <v>31654</v>
      </c>
      <c r="Z8583" s="1" t="s">
        <v>32835</v>
      </c>
      <c r="AA8583" t="s">
        <v>32836</v>
      </c>
      <c r="AB8583">
        <v>-172784</v>
      </c>
      <c r="AC8583" t="s">
        <v>38</v>
      </c>
      <c r="AD8583">
        <v>98188</v>
      </c>
    </row>
    <row r="8584" spans="1:30" x14ac:dyDescent="0.25">
      <c r="A8584">
        <f t="shared" ca="1" si="134"/>
        <v>17402</v>
      </c>
      <c r="B8584" t="s">
        <v>2046</v>
      </c>
      <c r="C8584" t="s">
        <v>80</v>
      </c>
      <c r="O8584" t="s">
        <v>33</v>
      </c>
      <c r="Y8584" t="s">
        <v>18406</v>
      </c>
      <c r="Z8584" t="s">
        <v>18407</v>
      </c>
      <c r="AA8584" t="s">
        <v>18408</v>
      </c>
      <c r="AB8584">
        <v>-170978</v>
      </c>
      <c r="AC8584" t="s">
        <v>38</v>
      </c>
      <c r="AD8584">
        <v>98117</v>
      </c>
    </row>
    <row r="8585" spans="1:30" x14ac:dyDescent="0.25">
      <c r="A8585">
        <f t="shared" ca="1" si="134"/>
        <v>9586</v>
      </c>
      <c r="B8585" t="s">
        <v>2046</v>
      </c>
      <c r="C8585" t="s">
        <v>80</v>
      </c>
      <c r="F8585" t="s">
        <v>7578</v>
      </c>
      <c r="O8585" t="s">
        <v>33</v>
      </c>
      <c r="Y8585" t="s">
        <v>7579</v>
      </c>
      <c r="Z8585" t="s">
        <v>13121</v>
      </c>
      <c r="AA8585" t="s">
        <v>13119</v>
      </c>
      <c r="AB8585">
        <v>-171258</v>
      </c>
      <c r="AC8585" t="s">
        <v>38</v>
      </c>
      <c r="AD8585">
        <v>99336</v>
      </c>
    </row>
    <row r="8586" spans="1:30" x14ac:dyDescent="0.25">
      <c r="A8586">
        <f t="shared" ca="1" si="134"/>
        <v>14035</v>
      </c>
      <c r="B8586" t="s">
        <v>334</v>
      </c>
      <c r="C8586" t="s">
        <v>45</v>
      </c>
      <c r="F8586" t="s">
        <v>1190</v>
      </c>
      <c r="O8586" t="s">
        <v>33</v>
      </c>
      <c r="W8586">
        <v>15</v>
      </c>
      <c r="X8586" t="s">
        <v>34</v>
      </c>
      <c r="Y8586" t="s">
        <v>21441</v>
      </c>
      <c r="Z8586" t="s">
        <v>42219</v>
      </c>
      <c r="AA8586" t="s">
        <v>42220</v>
      </c>
      <c r="AB8586">
        <v>-181150</v>
      </c>
      <c r="AC8586" t="s">
        <v>38</v>
      </c>
      <c r="AD8586">
        <v>98040</v>
      </c>
    </row>
    <row r="8587" spans="1:30" x14ac:dyDescent="0.25">
      <c r="A8587">
        <f t="shared" ca="1" si="134"/>
        <v>3007</v>
      </c>
      <c r="B8587" t="s">
        <v>73</v>
      </c>
      <c r="C8587" t="s">
        <v>74</v>
      </c>
      <c r="G8587">
        <v>0</v>
      </c>
      <c r="O8587" t="s">
        <v>33</v>
      </c>
      <c r="X8587" t="s">
        <v>34</v>
      </c>
      <c r="Y8587" t="s">
        <v>38874</v>
      </c>
      <c r="Z8587" t="s">
        <v>38875</v>
      </c>
      <c r="AA8587" t="s">
        <v>38876</v>
      </c>
      <c r="AB8587" t="s">
        <v>38877</v>
      </c>
      <c r="AC8587" t="s">
        <v>38</v>
      </c>
      <c r="AD8587">
        <v>98103</v>
      </c>
    </row>
    <row r="8588" spans="1:30" x14ac:dyDescent="0.25">
      <c r="A8588">
        <f t="shared" ca="1" si="134"/>
        <v>17237</v>
      </c>
      <c r="B8588" t="s">
        <v>30</v>
      </c>
      <c r="C8588" t="s">
        <v>31</v>
      </c>
      <c r="F8588" t="s">
        <v>11723</v>
      </c>
      <c r="G8588">
        <v>0</v>
      </c>
      <c r="O8588" t="s">
        <v>33</v>
      </c>
      <c r="X8588" t="s">
        <v>34</v>
      </c>
      <c r="Y8588" t="s">
        <v>43328</v>
      </c>
      <c r="Z8588" t="s">
        <v>43329</v>
      </c>
      <c r="AA8588" t="s">
        <v>43329</v>
      </c>
      <c r="AB8588" t="s">
        <v>43330</v>
      </c>
      <c r="AC8588" t="s">
        <v>38</v>
      </c>
      <c r="AD8588">
        <v>98501</v>
      </c>
    </row>
    <row r="8589" spans="1:30" x14ac:dyDescent="0.25">
      <c r="A8589">
        <f t="shared" ca="1" si="134"/>
        <v>18442</v>
      </c>
      <c r="B8589" t="s">
        <v>73</v>
      </c>
      <c r="C8589" t="s">
        <v>74</v>
      </c>
      <c r="G8589">
        <v>0</v>
      </c>
      <c r="O8589" t="s">
        <v>33</v>
      </c>
      <c r="X8589" t="s">
        <v>34</v>
      </c>
      <c r="Y8589" t="s">
        <v>19959</v>
      </c>
      <c r="Z8589" t="s">
        <v>39035</v>
      </c>
      <c r="AA8589" t="s">
        <v>39036</v>
      </c>
      <c r="AB8589" t="s">
        <v>39037</v>
      </c>
    </row>
    <row r="8590" spans="1:30" x14ac:dyDescent="0.25">
      <c r="A8590">
        <f t="shared" ca="1" si="134"/>
        <v>10447</v>
      </c>
      <c r="B8590" t="s">
        <v>334</v>
      </c>
      <c r="C8590" t="s">
        <v>45</v>
      </c>
      <c r="F8590" t="s">
        <v>4947</v>
      </c>
      <c r="G8590">
        <v>0</v>
      </c>
      <c r="O8590" t="s">
        <v>33</v>
      </c>
      <c r="Y8590" t="s">
        <v>34727</v>
      </c>
      <c r="Z8590" t="s">
        <v>35085</v>
      </c>
      <c r="AA8590" t="s">
        <v>35064</v>
      </c>
      <c r="AB8590" t="s">
        <v>35086</v>
      </c>
      <c r="AC8590" t="s">
        <v>38</v>
      </c>
      <c r="AD8590">
        <v>98371</v>
      </c>
    </row>
    <row r="8591" spans="1:30" x14ac:dyDescent="0.25">
      <c r="A8591">
        <f t="shared" ca="1" si="134"/>
        <v>19989</v>
      </c>
      <c r="B8591" t="s">
        <v>2046</v>
      </c>
      <c r="C8591" t="s">
        <v>80</v>
      </c>
      <c r="F8591" t="s">
        <v>14448</v>
      </c>
      <c r="O8591" t="s">
        <v>33</v>
      </c>
      <c r="Y8591" t="s">
        <v>14449</v>
      </c>
      <c r="Z8591" t="s">
        <v>14450</v>
      </c>
      <c r="AA8591" t="s">
        <v>14447</v>
      </c>
      <c r="AB8591">
        <v>-172524</v>
      </c>
      <c r="AC8591" t="s">
        <v>2936</v>
      </c>
      <c r="AD8591">
        <v>75206</v>
      </c>
    </row>
    <row r="8592" spans="1:30" ht="409.5" x14ac:dyDescent="0.25">
      <c r="A8592">
        <f t="shared" ca="1" si="134"/>
        <v>19585</v>
      </c>
      <c r="B8592" t="s">
        <v>49</v>
      </c>
      <c r="C8592" t="s">
        <v>50</v>
      </c>
      <c r="F8592" t="s">
        <v>38796</v>
      </c>
      <c r="N8592" t="s">
        <v>38797</v>
      </c>
      <c r="O8592" t="s">
        <v>52</v>
      </c>
      <c r="P8592" t="s">
        <v>484</v>
      </c>
      <c r="W8592">
        <v>30</v>
      </c>
      <c r="Y8592" t="s">
        <v>38798</v>
      </c>
      <c r="Z8592" s="1" t="s">
        <v>38799</v>
      </c>
      <c r="AA8592" t="s">
        <v>38800</v>
      </c>
      <c r="AB8592">
        <v>-173269</v>
      </c>
      <c r="AC8592" t="s">
        <v>38</v>
      </c>
      <c r="AD8592">
        <v>98104</v>
      </c>
    </row>
    <row r="8593" spans="1:30" x14ac:dyDescent="0.25">
      <c r="A8593">
        <f t="shared" ca="1" si="134"/>
        <v>13083</v>
      </c>
      <c r="B8593" t="s">
        <v>30</v>
      </c>
      <c r="C8593" t="s">
        <v>31</v>
      </c>
      <c r="F8593" t="s">
        <v>4947</v>
      </c>
      <c r="O8593" t="s">
        <v>33</v>
      </c>
      <c r="X8593" t="s">
        <v>34</v>
      </c>
      <c r="Y8593" t="s">
        <v>4948</v>
      </c>
      <c r="Z8593" t="s">
        <v>4949</v>
      </c>
      <c r="AA8593" t="s">
        <v>4950</v>
      </c>
      <c r="AB8593">
        <v>-161799</v>
      </c>
      <c r="AC8593" t="s">
        <v>38</v>
      </c>
      <c r="AD8593">
        <v>98032</v>
      </c>
    </row>
    <row r="8594" spans="1:30" ht="285" x14ac:dyDescent="0.25">
      <c r="A8594">
        <f t="shared" ca="1" si="134"/>
        <v>18267</v>
      </c>
      <c r="B8594" t="s">
        <v>489</v>
      </c>
      <c r="C8594" t="s">
        <v>45</v>
      </c>
      <c r="F8594" t="s">
        <v>1974</v>
      </c>
      <c r="O8594" t="s">
        <v>33</v>
      </c>
      <c r="Y8594" t="s">
        <v>1975</v>
      </c>
      <c r="Z8594" s="1" t="s">
        <v>1976</v>
      </c>
      <c r="AA8594" t="s">
        <v>1865</v>
      </c>
      <c r="AB8594">
        <v>-171998</v>
      </c>
      <c r="AC8594" t="s">
        <v>38</v>
      </c>
      <c r="AD8594">
        <v>98520</v>
      </c>
    </row>
    <row r="8595" spans="1:30" ht="409.5" x14ac:dyDescent="0.25">
      <c r="A8595">
        <f t="shared" ca="1" si="134"/>
        <v>12432</v>
      </c>
      <c r="B8595" t="s">
        <v>30</v>
      </c>
      <c r="C8595" t="s">
        <v>31</v>
      </c>
      <c r="F8595" t="s">
        <v>28221</v>
      </c>
      <c r="O8595" t="s">
        <v>63</v>
      </c>
      <c r="X8595" t="s">
        <v>34</v>
      </c>
      <c r="Y8595" t="s">
        <v>28222</v>
      </c>
      <c r="Z8595" s="1" t="s">
        <v>28223</v>
      </c>
      <c r="AA8595" t="s">
        <v>28224</v>
      </c>
      <c r="AB8595">
        <v>-170752</v>
      </c>
      <c r="AC8595" t="s">
        <v>38</v>
      </c>
      <c r="AD8595">
        <v>98335</v>
      </c>
    </row>
    <row r="8596" spans="1:30" ht="409.5" x14ac:dyDescent="0.25">
      <c r="A8596">
        <f t="shared" ca="1" si="134"/>
        <v>13507</v>
      </c>
      <c r="B8596" t="s">
        <v>739</v>
      </c>
      <c r="C8596" t="s">
        <v>686</v>
      </c>
      <c r="F8596" t="s">
        <v>3399</v>
      </c>
      <c r="G8596">
        <v>0</v>
      </c>
      <c r="O8596" t="s">
        <v>33</v>
      </c>
      <c r="X8596" t="s">
        <v>34</v>
      </c>
      <c r="Y8596" t="s">
        <v>3400</v>
      </c>
      <c r="Z8596" s="1" t="s">
        <v>31001</v>
      </c>
      <c r="AA8596" t="s">
        <v>30997</v>
      </c>
      <c r="AB8596" t="s">
        <v>31002</v>
      </c>
      <c r="AC8596" t="s">
        <v>38</v>
      </c>
      <c r="AD8596">
        <v>98812</v>
      </c>
    </row>
    <row r="8597" spans="1:30" x14ac:dyDescent="0.25">
      <c r="A8597">
        <f t="shared" ca="1" si="134"/>
        <v>622</v>
      </c>
      <c r="B8597" t="s">
        <v>16817</v>
      </c>
      <c r="C8597" t="s">
        <v>74</v>
      </c>
      <c r="F8597" t="s">
        <v>392</v>
      </c>
      <c r="G8597">
        <v>0</v>
      </c>
      <c r="O8597" t="s">
        <v>33</v>
      </c>
      <c r="X8597" t="s">
        <v>34</v>
      </c>
      <c r="Y8597" t="s">
        <v>19020</v>
      </c>
      <c r="Z8597" t="s">
        <v>19021</v>
      </c>
      <c r="AA8597" t="s">
        <v>19022</v>
      </c>
      <c r="AB8597" t="s">
        <v>19023</v>
      </c>
      <c r="AC8597" t="s">
        <v>38</v>
      </c>
      <c r="AD8597">
        <v>98109</v>
      </c>
    </row>
    <row r="8598" spans="1:30" ht="409.5" x14ac:dyDescent="0.25">
      <c r="A8598">
        <f t="shared" ca="1" si="134"/>
        <v>11444</v>
      </c>
      <c r="B8598" t="s">
        <v>3712</v>
      </c>
      <c r="C8598" t="s">
        <v>16820</v>
      </c>
      <c r="F8598" t="s">
        <v>20250</v>
      </c>
      <c r="G8598">
        <v>0</v>
      </c>
      <c r="O8598" t="s">
        <v>63</v>
      </c>
      <c r="X8598" t="s">
        <v>34</v>
      </c>
      <c r="Y8598" t="s">
        <v>22656</v>
      </c>
      <c r="Z8598" s="1" t="s">
        <v>24429</v>
      </c>
      <c r="AA8598" t="s">
        <v>24027</v>
      </c>
      <c r="AB8598" t="s">
        <v>24430</v>
      </c>
      <c r="AC8598" t="s">
        <v>102</v>
      </c>
      <c r="AD8598">
        <v>97302</v>
      </c>
    </row>
    <row r="8599" spans="1:30" ht="409.5" x14ac:dyDescent="0.25">
      <c r="A8599">
        <f t="shared" ca="1" si="134"/>
        <v>12874</v>
      </c>
      <c r="B8599" t="s">
        <v>685</v>
      </c>
      <c r="C8599" t="s">
        <v>686</v>
      </c>
      <c r="O8599" t="s">
        <v>33</v>
      </c>
      <c r="Y8599" t="s">
        <v>28373</v>
      </c>
      <c r="Z8599" s="1" t="s">
        <v>33738</v>
      </c>
      <c r="AA8599" t="s">
        <v>33714</v>
      </c>
      <c r="AB8599">
        <v>-171757</v>
      </c>
    </row>
    <row r="8600" spans="1:30" x14ac:dyDescent="0.25">
      <c r="A8600">
        <f t="shared" ca="1" si="134"/>
        <v>7204</v>
      </c>
      <c r="B8600" t="s">
        <v>79</v>
      </c>
      <c r="C8600" t="s">
        <v>80</v>
      </c>
      <c r="F8600" t="s">
        <v>392</v>
      </c>
      <c r="O8600" t="s">
        <v>33</v>
      </c>
      <c r="Y8600" t="s">
        <v>1441</v>
      </c>
      <c r="Z8600" t="s">
        <v>1442</v>
      </c>
      <c r="AA8600" t="s">
        <v>1443</v>
      </c>
      <c r="AB8600">
        <v>-171933</v>
      </c>
      <c r="AC8600" t="s">
        <v>38</v>
      </c>
      <c r="AD8600">
        <v>98134</v>
      </c>
    </row>
    <row r="8601" spans="1:30" x14ac:dyDescent="0.25">
      <c r="A8601">
        <f t="shared" ca="1" si="134"/>
        <v>15530</v>
      </c>
      <c r="B8601" t="s">
        <v>489</v>
      </c>
      <c r="C8601" t="s">
        <v>45</v>
      </c>
      <c r="F8601" t="s">
        <v>2072</v>
      </c>
      <c r="O8601" t="s">
        <v>33</v>
      </c>
      <c r="W8601">
        <v>15</v>
      </c>
      <c r="X8601" t="s">
        <v>34</v>
      </c>
      <c r="Y8601" t="s">
        <v>2074</v>
      </c>
      <c r="Z8601" t="s">
        <v>37158</v>
      </c>
      <c r="AA8601" t="s">
        <v>37159</v>
      </c>
      <c r="AB8601">
        <v>-173385</v>
      </c>
      <c r="AC8601" t="s">
        <v>243</v>
      </c>
      <c r="AD8601">
        <v>95834</v>
      </c>
    </row>
    <row r="8602" spans="1:30" x14ac:dyDescent="0.25">
      <c r="A8602">
        <f t="shared" ca="1" si="134"/>
        <v>10463</v>
      </c>
      <c r="B8602" t="s">
        <v>1203</v>
      </c>
      <c r="C8602" t="s">
        <v>45</v>
      </c>
      <c r="G8602">
        <v>0</v>
      </c>
      <c r="O8602" t="s">
        <v>63</v>
      </c>
      <c r="X8602" t="s">
        <v>34</v>
      </c>
      <c r="Y8602" t="s">
        <v>20879</v>
      </c>
      <c r="Z8602" t="s">
        <v>20880</v>
      </c>
      <c r="AA8602" t="s">
        <v>2406</v>
      </c>
      <c r="AB8602" t="s">
        <v>20881</v>
      </c>
      <c r="AC8602" t="s">
        <v>38</v>
      </c>
      <c r="AD8602">
        <v>98110</v>
      </c>
    </row>
    <row r="8603" spans="1:30" x14ac:dyDescent="0.25">
      <c r="A8603">
        <f t="shared" ca="1" si="134"/>
        <v>12449</v>
      </c>
      <c r="B8603" t="s">
        <v>244</v>
      </c>
      <c r="C8603" t="s">
        <v>245</v>
      </c>
      <c r="F8603" t="s">
        <v>32450</v>
      </c>
      <c r="O8603" t="s">
        <v>33</v>
      </c>
      <c r="X8603" t="s">
        <v>34</v>
      </c>
      <c r="Y8603" t="s">
        <v>32451</v>
      </c>
      <c r="Z8603" t="s">
        <v>32452</v>
      </c>
      <c r="AA8603" t="s">
        <v>32452</v>
      </c>
      <c r="AB8603">
        <v>-170214</v>
      </c>
      <c r="AC8603" t="s">
        <v>38</v>
      </c>
      <c r="AD8603">
        <v>99349</v>
      </c>
    </row>
    <row r="8604" spans="1:30" x14ac:dyDescent="0.25">
      <c r="A8604">
        <f t="shared" ca="1" si="134"/>
        <v>9407</v>
      </c>
      <c r="B8604" t="s">
        <v>2046</v>
      </c>
      <c r="C8604" t="s">
        <v>80</v>
      </c>
      <c r="F8604" t="s">
        <v>81</v>
      </c>
      <c r="G8604">
        <v>0</v>
      </c>
      <c r="O8604" t="s">
        <v>33</v>
      </c>
      <c r="Y8604" t="s">
        <v>82</v>
      </c>
      <c r="Z8604" t="s">
        <v>10998</v>
      </c>
      <c r="AA8604" t="s">
        <v>10999</v>
      </c>
      <c r="AB8604" t="s">
        <v>11000</v>
      </c>
      <c r="AC8604" t="s">
        <v>38</v>
      </c>
      <c r="AD8604">
        <v>98668</v>
      </c>
    </row>
    <row r="8605" spans="1:30" ht="409.5" x14ac:dyDescent="0.25">
      <c r="A8605">
        <f t="shared" ca="1" si="134"/>
        <v>16275</v>
      </c>
      <c r="B8605" t="s">
        <v>96</v>
      </c>
      <c r="C8605" t="s">
        <v>97</v>
      </c>
      <c r="F8605" t="s">
        <v>3440</v>
      </c>
      <c r="G8605">
        <v>0</v>
      </c>
      <c r="O8605" t="s">
        <v>33</v>
      </c>
      <c r="X8605" t="s">
        <v>34</v>
      </c>
      <c r="Y8605" t="s">
        <v>38688</v>
      </c>
      <c r="Z8605" s="1" t="s">
        <v>38689</v>
      </c>
      <c r="AA8605" t="s">
        <v>38690</v>
      </c>
      <c r="AB8605" t="s">
        <v>38691</v>
      </c>
      <c r="AC8605" t="s">
        <v>38</v>
      </c>
    </row>
    <row r="8606" spans="1:30" ht="409.5" x14ac:dyDescent="0.25">
      <c r="A8606">
        <f t="shared" ca="1" si="134"/>
        <v>18654</v>
      </c>
      <c r="B8606" t="s">
        <v>164</v>
      </c>
      <c r="C8606" t="s">
        <v>165</v>
      </c>
      <c r="F8606" t="s">
        <v>387</v>
      </c>
      <c r="G8606">
        <v>0</v>
      </c>
      <c r="O8606" t="s">
        <v>33</v>
      </c>
      <c r="Y8606" t="s">
        <v>970</v>
      </c>
      <c r="Z8606" s="1" t="s">
        <v>971</v>
      </c>
      <c r="AA8606" t="s">
        <v>972</v>
      </c>
      <c r="AB8606" t="s">
        <v>973</v>
      </c>
    </row>
    <row r="8607" spans="1:30" ht="409.5" x14ac:dyDescent="0.25">
      <c r="A8607">
        <f t="shared" ca="1" si="134"/>
        <v>9109</v>
      </c>
      <c r="B8607" t="s">
        <v>489</v>
      </c>
      <c r="C8607" t="s">
        <v>45</v>
      </c>
      <c r="O8607" t="s">
        <v>33</v>
      </c>
      <c r="W8607">
        <v>15</v>
      </c>
      <c r="X8607" t="s">
        <v>34</v>
      </c>
      <c r="Y8607" t="s">
        <v>3195</v>
      </c>
      <c r="Z8607" s="1" t="s">
        <v>16885</v>
      </c>
      <c r="AA8607" t="s">
        <v>16886</v>
      </c>
      <c r="AB8607">
        <v>-181532</v>
      </c>
    </row>
    <row r="8608" spans="1:30" ht="240" x14ac:dyDescent="0.25">
      <c r="A8608">
        <f t="shared" ca="1" si="134"/>
        <v>16665</v>
      </c>
      <c r="B8608" t="s">
        <v>96</v>
      </c>
      <c r="C8608" t="s">
        <v>97</v>
      </c>
      <c r="F8608" t="s">
        <v>28568</v>
      </c>
      <c r="G8608">
        <v>0</v>
      </c>
      <c r="O8608" t="s">
        <v>33</v>
      </c>
      <c r="X8608" t="s">
        <v>34</v>
      </c>
      <c r="Y8608" t="s">
        <v>28569</v>
      </c>
      <c r="Z8608" s="1" t="s">
        <v>39414</v>
      </c>
      <c r="AA8608" t="s">
        <v>39415</v>
      </c>
      <c r="AB8608" t="s">
        <v>39416</v>
      </c>
    </row>
    <row r="8609" spans="1:30" ht="409.5" x14ac:dyDescent="0.25">
      <c r="A8609">
        <f t="shared" ca="1" si="134"/>
        <v>8375</v>
      </c>
      <c r="B8609" t="s">
        <v>1203</v>
      </c>
      <c r="C8609" t="s">
        <v>45</v>
      </c>
      <c r="F8609" t="s">
        <v>863</v>
      </c>
      <c r="G8609">
        <v>0</v>
      </c>
      <c r="N8609" t="s">
        <v>849</v>
      </c>
      <c r="O8609" t="s">
        <v>52</v>
      </c>
      <c r="Q8609" t="s">
        <v>851</v>
      </c>
      <c r="W8609">
        <v>30</v>
      </c>
      <c r="X8609" t="s">
        <v>34</v>
      </c>
      <c r="Y8609" t="s">
        <v>1655</v>
      </c>
      <c r="Z8609" s="1" t="s">
        <v>17430</v>
      </c>
      <c r="AA8609" t="s">
        <v>17431</v>
      </c>
      <c r="AB8609" t="s">
        <v>17432</v>
      </c>
      <c r="AC8609" t="s">
        <v>38</v>
      </c>
      <c r="AD8609">
        <v>98154</v>
      </c>
    </row>
    <row r="8610" spans="1:30" x14ac:dyDescent="0.25">
      <c r="A8610">
        <f t="shared" ca="1" si="134"/>
        <v>1226</v>
      </c>
      <c r="B8610" t="s">
        <v>276</v>
      </c>
      <c r="C8610" t="s">
        <v>45</v>
      </c>
      <c r="F8610" t="s">
        <v>120</v>
      </c>
      <c r="O8610" t="s">
        <v>33</v>
      </c>
      <c r="Y8610" t="s">
        <v>2295</v>
      </c>
      <c r="Z8610" t="s">
        <v>4116</v>
      </c>
      <c r="AA8610" t="s">
        <v>4117</v>
      </c>
      <c r="AB8610">
        <v>-160275</v>
      </c>
    </row>
    <row r="8611" spans="1:30" x14ac:dyDescent="0.25">
      <c r="A8611">
        <f t="shared" ca="1" si="134"/>
        <v>17477</v>
      </c>
      <c r="B8611" t="s">
        <v>1203</v>
      </c>
      <c r="C8611" t="s">
        <v>45</v>
      </c>
      <c r="G8611">
        <v>0</v>
      </c>
      <c r="O8611" t="s">
        <v>33</v>
      </c>
      <c r="X8611" t="s">
        <v>34</v>
      </c>
      <c r="Y8611" t="s">
        <v>20811</v>
      </c>
      <c r="Z8611" t="s">
        <v>20812</v>
      </c>
      <c r="AA8611" t="s">
        <v>3809</v>
      </c>
      <c r="AB8611" t="s">
        <v>20813</v>
      </c>
      <c r="AC8611" t="s">
        <v>38</v>
      </c>
      <c r="AD8611">
        <v>98110</v>
      </c>
    </row>
    <row r="8612" spans="1:30" x14ac:dyDescent="0.25">
      <c r="A8612">
        <f t="shared" ca="1" si="134"/>
        <v>12275</v>
      </c>
      <c r="B8612" t="s">
        <v>739</v>
      </c>
      <c r="C8612" t="s">
        <v>686</v>
      </c>
      <c r="F8612" t="s">
        <v>9391</v>
      </c>
      <c r="G8612">
        <v>0</v>
      </c>
      <c r="O8612" t="s">
        <v>33</v>
      </c>
      <c r="X8612" t="s">
        <v>34</v>
      </c>
      <c r="Y8612" t="s">
        <v>9392</v>
      </c>
      <c r="Z8612" t="s">
        <v>9393</v>
      </c>
      <c r="AA8612" t="s">
        <v>9394</v>
      </c>
      <c r="AB8612" t="s">
        <v>9395</v>
      </c>
    </row>
    <row r="8613" spans="1:30" x14ac:dyDescent="0.25">
      <c r="A8613">
        <f t="shared" ca="1" si="134"/>
        <v>17585</v>
      </c>
      <c r="B8613" t="s">
        <v>489</v>
      </c>
      <c r="C8613" t="s">
        <v>45</v>
      </c>
      <c r="F8613" t="s">
        <v>2183</v>
      </c>
      <c r="O8613" t="s">
        <v>33</v>
      </c>
      <c r="W8613">
        <v>30</v>
      </c>
      <c r="X8613" t="s">
        <v>34</v>
      </c>
      <c r="Y8613" t="s">
        <v>2018</v>
      </c>
      <c r="Z8613" t="s">
        <v>9839</v>
      </c>
      <c r="AA8613" t="s">
        <v>9840</v>
      </c>
      <c r="AB8613">
        <v>-172872</v>
      </c>
      <c r="AC8613" t="s">
        <v>38</v>
      </c>
      <c r="AD8613">
        <v>98126</v>
      </c>
    </row>
    <row r="8614" spans="1:30" x14ac:dyDescent="0.25">
      <c r="A8614">
        <f t="shared" ca="1" si="134"/>
        <v>13346</v>
      </c>
      <c r="B8614" t="s">
        <v>73</v>
      </c>
      <c r="C8614" t="s">
        <v>74</v>
      </c>
      <c r="F8614" t="s">
        <v>39812</v>
      </c>
      <c r="O8614" t="s">
        <v>33</v>
      </c>
      <c r="X8614" t="s">
        <v>34</v>
      </c>
      <c r="Y8614" t="s">
        <v>39813</v>
      </c>
      <c r="Z8614" t="s">
        <v>39814</v>
      </c>
      <c r="AA8614" t="s">
        <v>39815</v>
      </c>
      <c r="AB8614">
        <v>-171318</v>
      </c>
      <c r="AC8614" t="s">
        <v>38</v>
      </c>
      <c r="AD8614">
        <v>98296</v>
      </c>
    </row>
    <row r="8615" spans="1:30" x14ac:dyDescent="0.25">
      <c r="A8615">
        <f t="shared" ca="1" si="134"/>
        <v>4</v>
      </c>
      <c r="B8615" t="s">
        <v>124</v>
      </c>
      <c r="C8615" t="s">
        <v>45</v>
      </c>
      <c r="G8615">
        <v>0</v>
      </c>
      <c r="O8615" t="s">
        <v>33</v>
      </c>
      <c r="W8615">
        <v>30</v>
      </c>
      <c r="X8615" t="s">
        <v>34</v>
      </c>
      <c r="Y8615" t="s">
        <v>8948</v>
      </c>
      <c r="Z8615" t="s">
        <v>31576</v>
      </c>
      <c r="AA8615" t="s">
        <v>31574</v>
      </c>
      <c r="AB8615" t="s">
        <v>31577</v>
      </c>
    </row>
    <row r="8616" spans="1:30" ht="409.5" x14ac:dyDescent="0.25">
      <c r="A8616">
        <f t="shared" ca="1" si="134"/>
        <v>7958</v>
      </c>
      <c r="B8616" t="s">
        <v>2046</v>
      </c>
      <c r="C8616" t="s">
        <v>80</v>
      </c>
      <c r="F8616" t="s">
        <v>14998</v>
      </c>
      <c r="G8616">
        <v>0</v>
      </c>
      <c r="O8616" t="s">
        <v>33</v>
      </c>
      <c r="Y8616" t="s">
        <v>14999</v>
      </c>
      <c r="Z8616" s="1" t="s">
        <v>15000</v>
      </c>
      <c r="AA8616" t="s">
        <v>15001</v>
      </c>
      <c r="AB8616" t="s">
        <v>15002</v>
      </c>
      <c r="AC8616" t="s">
        <v>102</v>
      </c>
      <c r="AD8616">
        <v>97128</v>
      </c>
    </row>
    <row r="8617" spans="1:30" x14ac:dyDescent="0.25">
      <c r="A8617">
        <f t="shared" ca="1" si="134"/>
        <v>13286</v>
      </c>
      <c r="B8617" t="s">
        <v>685</v>
      </c>
      <c r="C8617" t="s">
        <v>686</v>
      </c>
      <c r="F8617" t="s">
        <v>3219</v>
      </c>
      <c r="O8617" t="s">
        <v>33</v>
      </c>
      <c r="Y8617" t="s">
        <v>3255</v>
      </c>
      <c r="Z8617" t="s">
        <v>33915</v>
      </c>
      <c r="AA8617" t="s">
        <v>33893</v>
      </c>
      <c r="AB8617">
        <v>-172657</v>
      </c>
      <c r="AC8617" t="s">
        <v>38</v>
      </c>
      <c r="AD8617">
        <v>98409</v>
      </c>
    </row>
    <row r="8618" spans="1:30" x14ac:dyDescent="0.25">
      <c r="A8618">
        <f t="shared" ca="1" si="134"/>
        <v>17583</v>
      </c>
      <c r="B8618" t="s">
        <v>2046</v>
      </c>
      <c r="C8618" t="s">
        <v>80</v>
      </c>
      <c r="F8618" t="s">
        <v>8115</v>
      </c>
      <c r="G8618">
        <v>0</v>
      </c>
      <c r="O8618" t="s">
        <v>33</v>
      </c>
      <c r="Y8618" t="s">
        <v>8301</v>
      </c>
      <c r="Z8618" t="s">
        <v>8302</v>
      </c>
      <c r="AA8618" t="s">
        <v>8303</v>
      </c>
      <c r="AB8618" t="s">
        <v>8304</v>
      </c>
      <c r="AC8618" t="s">
        <v>38</v>
      </c>
      <c r="AD8618">
        <v>98155</v>
      </c>
    </row>
    <row r="8619" spans="1:30" x14ac:dyDescent="0.25">
      <c r="A8619">
        <f t="shared" ca="1" si="134"/>
        <v>7828</v>
      </c>
      <c r="F8619" t="s">
        <v>1633</v>
      </c>
      <c r="O8619" t="s">
        <v>1200</v>
      </c>
      <c r="X8619" t="s">
        <v>34</v>
      </c>
      <c r="Y8619" t="s">
        <v>1634</v>
      </c>
      <c r="Z8619" t="s">
        <v>1635</v>
      </c>
      <c r="AA8619" t="s">
        <v>1636</v>
      </c>
      <c r="AB8619">
        <v>-181273</v>
      </c>
      <c r="AC8619" t="s">
        <v>38</v>
      </c>
      <c r="AD8619">
        <v>98405</v>
      </c>
    </row>
    <row r="8620" spans="1:30" ht="210" x14ac:dyDescent="0.25">
      <c r="A8620">
        <f t="shared" ca="1" si="134"/>
        <v>7374</v>
      </c>
      <c r="B8620" t="s">
        <v>124</v>
      </c>
      <c r="C8620" t="s">
        <v>45</v>
      </c>
      <c r="F8620" t="s">
        <v>22668</v>
      </c>
      <c r="O8620" t="s">
        <v>33</v>
      </c>
      <c r="X8620" t="s">
        <v>34</v>
      </c>
      <c r="Y8620" t="s">
        <v>22669</v>
      </c>
      <c r="Z8620" s="1" t="s">
        <v>22883</v>
      </c>
      <c r="AA8620" t="s">
        <v>22580</v>
      </c>
      <c r="AB8620">
        <v>-161721</v>
      </c>
      <c r="AC8620" t="s">
        <v>5301</v>
      </c>
      <c r="AD8620" t="s">
        <v>22769</v>
      </c>
    </row>
    <row r="8621" spans="1:30" ht="409.5" x14ac:dyDescent="0.25">
      <c r="A8621">
        <f t="shared" ca="1" si="134"/>
        <v>12144</v>
      </c>
      <c r="B8621" t="s">
        <v>2046</v>
      </c>
      <c r="C8621" t="s">
        <v>80</v>
      </c>
      <c r="F8621" t="s">
        <v>10879</v>
      </c>
      <c r="G8621">
        <v>0</v>
      </c>
      <c r="O8621" t="s">
        <v>33</v>
      </c>
      <c r="Y8621" t="s">
        <v>10880</v>
      </c>
      <c r="Z8621" s="1" t="s">
        <v>12217</v>
      </c>
      <c r="AA8621" t="s">
        <v>12218</v>
      </c>
      <c r="AB8621" t="s">
        <v>12219</v>
      </c>
      <c r="AC8621" t="s">
        <v>38</v>
      </c>
      <c r="AD8621">
        <v>99223</v>
      </c>
    </row>
    <row r="8622" spans="1:30" ht="409.5" x14ac:dyDescent="0.25">
      <c r="A8622">
        <f t="shared" ca="1" si="134"/>
        <v>19418</v>
      </c>
      <c r="B8622" t="s">
        <v>3712</v>
      </c>
      <c r="C8622" t="s">
        <v>16820</v>
      </c>
      <c r="F8622" t="s">
        <v>20250</v>
      </c>
      <c r="G8622">
        <v>0</v>
      </c>
      <c r="O8622" t="s">
        <v>33</v>
      </c>
      <c r="X8622" t="s">
        <v>34</v>
      </c>
      <c r="Y8622" t="s">
        <v>22827</v>
      </c>
      <c r="Z8622" s="1" t="s">
        <v>24339</v>
      </c>
      <c r="AA8622" t="s">
        <v>24027</v>
      </c>
      <c r="AB8622" t="s">
        <v>24340</v>
      </c>
    </row>
    <row r="8623" spans="1:30" ht="409.5" x14ac:dyDescent="0.25">
      <c r="A8623">
        <f t="shared" ca="1" si="134"/>
        <v>3073</v>
      </c>
      <c r="B8623" t="s">
        <v>489</v>
      </c>
      <c r="C8623" t="s">
        <v>45</v>
      </c>
      <c r="O8623" t="s">
        <v>33</v>
      </c>
      <c r="X8623" t="s">
        <v>34</v>
      </c>
      <c r="Y8623" t="s">
        <v>3691</v>
      </c>
      <c r="Z8623" s="1" t="s">
        <v>3692</v>
      </c>
      <c r="AA8623" t="s">
        <v>3693</v>
      </c>
      <c r="AB8623">
        <v>-172573</v>
      </c>
    </row>
    <row r="8624" spans="1:30" x14ac:dyDescent="0.25">
      <c r="A8624">
        <f t="shared" ca="1" si="134"/>
        <v>16949</v>
      </c>
      <c r="B8624" t="s">
        <v>178</v>
      </c>
      <c r="C8624" t="s">
        <v>179</v>
      </c>
      <c r="O8624" t="s">
        <v>33</v>
      </c>
      <c r="W8624">
        <v>15</v>
      </c>
      <c r="X8624" t="s">
        <v>34</v>
      </c>
      <c r="Y8624" t="s">
        <v>19349</v>
      </c>
      <c r="Z8624" t="s">
        <v>37999</v>
      </c>
      <c r="AA8624" t="s">
        <v>37998</v>
      </c>
      <c r="AB8624">
        <v>-180977</v>
      </c>
      <c r="AC8624" t="s">
        <v>38</v>
      </c>
      <c r="AD8624">
        <v>99362</v>
      </c>
    </row>
    <row r="8625" spans="1:30" x14ac:dyDescent="0.25">
      <c r="A8625">
        <f t="shared" ca="1" si="134"/>
        <v>9094</v>
      </c>
      <c r="B8625" t="s">
        <v>489</v>
      </c>
      <c r="C8625" t="s">
        <v>45</v>
      </c>
      <c r="N8625" t="s">
        <v>468</v>
      </c>
      <c r="O8625" t="s">
        <v>33</v>
      </c>
      <c r="X8625" t="s">
        <v>34</v>
      </c>
      <c r="Y8625" t="s">
        <v>4239</v>
      </c>
      <c r="Z8625" t="s">
        <v>4240</v>
      </c>
      <c r="AA8625" t="s">
        <v>4241</v>
      </c>
      <c r="AB8625">
        <v>-161071</v>
      </c>
      <c r="AC8625" t="s">
        <v>38</v>
      </c>
      <c r="AD8625">
        <v>98626</v>
      </c>
    </row>
    <row r="8626" spans="1:30" x14ac:dyDescent="0.25">
      <c r="A8626">
        <f t="shared" ca="1" si="134"/>
        <v>18787</v>
      </c>
      <c r="B8626" t="s">
        <v>44</v>
      </c>
      <c r="C8626" t="s">
        <v>45</v>
      </c>
      <c r="F8626" t="s">
        <v>21390</v>
      </c>
      <c r="G8626">
        <v>0</v>
      </c>
      <c r="O8626" t="s">
        <v>33</v>
      </c>
      <c r="X8626" t="s">
        <v>34</v>
      </c>
      <c r="Y8626" t="s">
        <v>21391</v>
      </c>
      <c r="Z8626" t="s">
        <v>21392</v>
      </c>
      <c r="AA8626" t="s">
        <v>21393</v>
      </c>
      <c r="AB8626" t="s">
        <v>21394</v>
      </c>
    </row>
    <row r="8627" spans="1:30" ht="409.5" x14ac:dyDescent="0.25">
      <c r="A8627">
        <f t="shared" ca="1" si="134"/>
        <v>19961</v>
      </c>
      <c r="B8627" t="s">
        <v>1203</v>
      </c>
      <c r="C8627" t="s">
        <v>45</v>
      </c>
      <c r="F8627" t="s">
        <v>863</v>
      </c>
      <c r="G8627">
        <v>0</v>
      </c>
      <c r="N8627" t="s">
        <v>1348</v>
      </c>
      <c r="O8627" t="s">
        <v>33</v>
      </c>
      <c r="X8627" t="s">
        <v>34</v>
      </c>
      <c r="Y8627" t="s">
        <v>1655</v>
      </c>
      <c r="Z8627" s="1" t="s">
        <v>17994</v>
      </c>
      <c r="AA8627" t="s">
        <v>16993</v>
      </c>
      <c r="AB8627" t="s">
        <v>17995</v>
      </c>
      <c r="AC8627" t="s">
        <v>38</v>
      </c>
      <c r="AD8627">
        <v>98154</v>
      </c>
    </row>
    <row r="8628" spans="1:30" x14ac:dyDescent="0.25">
      <c r="A8628">
        <f t="shared" ca="1" si="134"/>
        <v>7074</v>
      </c>
      <c r="B8628" t="s">
        <v>107</v>
      </c>
      <c r="C8628" t="s">
        <v>108</v>
      </c>
      <c r="F8628" t="s">
        <v>17499</v>
      </c>
      <c r="G8628">
        <v>0</v>
      </c>
      <c r="O8628" t="s">
        <v>33</v>
      </c>
      <c r="X8628" t="s">
        <v>34</v>
      </c>
      <c r="Y8628" t="s">
        <v>17500</v>
      </c>
      <c r="Z8628" t="s">
        <v>25658</v>
      </c>
      <c r="AA8628" t="s">
        <v>25659</v>
      </c>
      <c r="AB8628" t="s">
        <v>25660</v>
      </c>
      <c r="AC8628" t="s">
        <v>38</v>
      </c>
      <c r="AD8628">
        <v>98042</v>
      </c>
    </row>
    <row r="8629" spans="1:30" x14ac:dyDescent="0.25">
      <c r="A8629">
        <f t="shared" ca="1" si="134"/>
        <v>13924</v>
      </c>
      <c r="B8629" t="s">
        <v>107</v>
      </c>
      <c r="C8629" t="s">
        <v>108</v>
      </c>
      <c r="F8629" t="s">
        <v>25649</v>
      </c>
      <c r="O8629" t="s">
        <v>33</v>
      </c>
      <c r="X8629" t="s">
        <v>34</v>
      </c>
      <c r="Y8629" t="s">
        <v>25650</v>
      </c>
      <c r="Z8629" t="s">
        <v>25651</v>
      </c>
      <c r="AA8629" t="s">
        <v>25652</v>
      </c>
      <c r="AB8629">
        <v>-161785</v>
      </c>
      <c r="AC8629" t="s">
        <v>38</v>
      </c>
      <c r="AD8629">
        <v>99212</v>
      </c>
    </row>
    <row r="8630" spans="1:30" x14ac:dyDescent="0.25">
      <c r="A8630">
        <f t="shared" ca="1" si="134"/>
        <v>5434</v>
      </c>
      <c r="B8630" t="s">
        <v>739</v>
      </c>
      <c r="C8630" t="s">
        <v>686</v>
      </c>
      <c r="F8630" t="s">
        <v>5901</v>
      </c>
      <c r="O8630" t="s">
        <v>33</v>
      </c>
      <c r="Y8630" t="s">
        <v>29746</v>
      </c>
      <c r="Z8630" t="s">
        <v>29747</v>
      </c>
      <c r="AA8630" t="s">
        <v>29748</v>
      </c>
      <c r="AB8630">
        <v>-161329</v>
      </c>
      <c r="AC8630" t="s">
        <v>38</v>
      </c>
      <c r="AD8630">
        <v>98504</v>
      </c>
    </row>
    <row r="8631" spans="1:30" x14ac:dyDescent="0.25">
      <c r="A8631">
        <f t="shared" ca="1" si="134"/>
        <v>16604</v>
      </c>
      <c r="B8631" t="s">
        <v>30</v>
      </c>
      <c r="C8631" t="s">
        <v>31</v>
      </c>
      <c r="F8631" t="s">
        <v>17578</v>
      </c>
      <c r="O8631" t="s">
        <v>33</v>
      </c>
      <c r="X8631" t="s">
        <v>34</v>
      </c>
      <c r="Y8631" t="s">
        <v>29865</v>
      </c>
      <c r="Z8631" t="s">
        <v>33400</v>
      </c>
      <c r="AA8631" t="s">
        <v>33400</v>
      </c>
      <c r="AB8631">
        <v>-160771</v>
      </c>
      <c r="AC8631" t="s">
        <v>38</v>
      </c>
      <c r="AD8631">
        <v>98371</v>
      </c>
    </row>
    <row r="8632" spans="1:30" x14ac:dyDescent="0.25">
      <c r="A8632">
        <f t="shared" ca="1" si="134"/>
        <v>8518</v>
      </c>
      <c r="B8632" t="s">
        <v>164</v>
      </c>
      <c r="C8632" t="s">
        <v>165</v>
      </c>
      <c r="F8632" t="s">
        <v>9300</v>
      </c>
      <c r="G8632">
        <v>0</v>
      </c>
      <c r="O8632" t="s">
        <v>33</v>
      </c>
      <c r="X8632" t="s">
        <v>34</v>
      </c>
      <c r="Y8632" t="s">
        <v>9695</v>
      </c>
      <c r="Z8632" t="s">
        <v>27601</v>
      </c>
      <c r="AA8632" t="s">
        <v>27602</v>
      </c>
      <c r="AB8632" t="s">
        <v>27603</v>
      </c>
      <c r="AC8632" t="s">
        <v>38</v>
      </c>
      <c r="AD8632">
        <v>98134</v>
      </c>
    </row>
    <row r="8633" spans="1:30" x14ac:dyDescent="0.25">
      <c r="A8633">
        <f t="shared" ca="1" si="134"/>
        <v>19193</v>
      </c>
      <c r="B8633" t="s">
        <v>79</v>
      </c>
      <c r="C8633" t="s">
        <v>80</v>
      </c>
      <c r="F8633" t="s">
        <v>734</v>
      </c>
      <c r="O8633" t="s">
        <v>33</v>
      </c>
      <c r="Y8633" t="s">
        <v>735</v>
      </c>
      <c r="Z8633" t="s">
        <v>10129</v>
      </c>
      <c r="AA8633" t="s">
        <v>10130</v>
      </c>
      <c r="AB8633">
        <v>-170222</v>
      </c>
      <c r="AC8633" t="s">
        <v>38</v>
      </c>
      <c r="AD8633">
        <v>98109</v>
      </c>
    </row>
    <row r="8634" spans="1:30" ht="409.5" x14ac:dyDescent="0.25">
      <c r="A8634">
        <f t="shared" ca="1" si="134"/>
        <v>7035</v>
      </c>
      <c r="B8634" t="s">
        <v>107</v>
      </c>
      <c r="C8634" t="s">
        <v>108</v>
      </c>
      <c r="F8634" t="s">
        <v>21526</v>
      </c>
      <c r="G8634">
        <v>0</v>
      </c>
      <c r="O8634" t="s">
        <v>63</v>
      </c>
      <c r="X8634" t="s">
        <v>34</v>
      </c>
      <c r="Y8634" t="s">
        <v>21527</v>
      </c>
      <c r="Z8634" s="1" t="s">
        <v>21555</v>
      </c>
      <c r="AA8634" t="s">
        <v>21556</v>
      </c>
      <c r="AB8634" t="s">
        <v>21557</v>
      </c>
    </row>
    <row r="8635" spans="1:30" ht="409.5" x14ac:dyDescent="0.25">
      <c r="A8635">
        <f t="shared" ca="1" si="134"/>
        <v>9148</v>
      </c>
      <c r="B8635" t="s">
        <v>68</v>
      </c>
      <c r="C8635" t="s">
        <v>45</v>
      </c>
      <c r="F8635" t="s">
        <v>1721</v>
      </c>
      <c r="O8635" t="s">
        <v>33</v>
      </c>
      <c r="W8635">
        <v>30</v>
      </c>
      <c r="X8635" t="s">
        <v>34</v>
      </c>
      <c r="Y8635" t="s">
        <v>1722</v>
      </c>
      <c r="Z8635" s="1" t="s">
        <v>1723</v>
      </c>
      <c r="AA8635" t="s">
        <v>1724</v>
      </c>
      <c r="AB8635">
        <v>-172198</v>
      </c>
      <c r="AC8635" t="s">
        <v>482</v>
      </c>
      <c r="AD8635">
        <v>14043</v>
      </c>
    </row>
    <row r="8636" spans="1:30" x14ac:dyDescent="0.25">
      <c r="A8636">
        <f t="shared" ca="1" si="134"/>
        <v>12910</v>
      </c>
      <c r="B8636" t="s">
        <v>79</v>
      </c>
      <c r="C8636" t="s">
        <v>80</v>
      </c>
      <c r="F8636" t="s">
        <v>6181</v>
      </c>
      <c r="O8636" t="s">
        <v>33</v>
      </c>
      <c r="Y8636" t="s">
        <v>27116</v>
      </c>
      <c r="Z8636" t="s">
        <v>27117</v>
      </c>
      <c r="AA8636" t="s">
        <v>27118</v>
      </c>
      <c r="AB8636">
        <v>-172459</v>
      </c>
      <c r="AC8636" t="s">
        <v>38</v>
      </c>
      <c r="AD8636">
        <v>98104</v>
      </c>
    </row>
    <row r="8637" spans="1:30" ht="285" x14ac:dyDescent="0.25">
      <c r="A8637">
        <f t="shared" ca="1" si="134"/>
        <v>6950</v>
      </c>
      <c r="B8637" t="s">
        <v>685</v>
      </c>
      <c r="C8637" t="s">
        <v>686</v>
      </c>
      <c r="F8637" t="s">
        <v>28495</v>
      </c>
      <c r="G8637">
        <v>0</v>
      </c>
      <c r="O8637" t="s">
        <v>33</v>
      </c>
      <c r="Y8637" t="s">
        <v>29870</v>
      </c>
      <c r="Z8637" s="1" t="s">
        <v>33795</v>
      </c>
      <c r="AA8637" t="s">
        <v>33781</v>
      </c>
      <c r="AB8637" t="s">
        <v>33796</v>
      </c>
    </row>
    <row r="8638" spans="1:30" ht="409.5" x14ac:dyDescent="0.25">
      <c r="A8638">
        <f t="shared" ca="1" si="134"/>
        <v>4387</v>
      </c>
      <c r="B8638" t="s">
        <v>276</v>
      </c>
      <c r="C8638" t="s">
        <v>45</v>
      </c>
      <c r="F8638" t="s">
        <v>1794</v>
      </c>
      <c r="G8638">
        <v>0</v>
      </c>
      <c r="M8638" t="s">
        <v>1347</v>
      </c>
      <c r="N8638" t="s">
        <v>1348</v>
      </c>
      <c r="O8638" t="s">
        <v>168</v>
      </c>
      <c r="W8638">
        <v>15</v>
      </c>
      <c r="X8638" t="s">
        <v>34</v>
      </c>
      <c r="Y8638" t="s">
        <v>1795</v>
      </c>
      <c r="Z8638" s="1" t="s">
        <v>1796</v>
      </c>
      <c r="AA8638" t="s">
        <v>1797</v>
      </c>
      <c r="AB8638" t="s">
        <v>1798</v>
      </c>
      <c r="AC8638" t="s">
        <v>38</v>
      </c>
      <c r="AD8638">
        <v>98011</v>
      </c>
    </row>
    <row r="8639" spans="1:30" x14ac:dyDescent="0.25">
      <c r="A8639">
        <f t="shared" ca="1" si="134"/>
        <v>17332</v>
      </c>
      <c r="B8639" t="s">
        <v>30</v>
      </c>
      <c r="C8639" t="s">
        <v>31</v>
      </c>
      <c r="F8639" t="s">
        <v>33002</v>
      </c>
      <c r="O8639" t="s">
        <v>33</v>
      </c>
      <c r="X8639" t="s">
        <v>34</v>
      </c>
      <c r="Y8639" t="s">
        <v>33003</v>
      </c>
      <c r="Z8639" t="s">
        <v>33004</v>
      </c>
      <c r="AA8639" t="s">
        <v>33004</v>
      </c>
      <c r="AB8639">
        <v>-160730</v>
      </c>
      <c r="AC8639" t="s">
        <v>38</v>
      </c>
      <c r="AD8639">
        <v>98315</v>
      </c>
    </row>
    <row r="8640" spans="1:30" ht="409.5" x14ac:dyDescent="0.25">
      <c r="A8640">
        <f t="shared" ca="1" si="134"/>
        <v>19390</v>
      </c>
      <c r="B8640" t="s">
        <v>73</v>
      </c>
      <c r="C8640" t="s">
        <v>74</v>
      </c>
      <c r="O8640" t="s">
        <v>33</v>
      </c>
      <c r="X8640" t="s">
        <v>34</v>
      </c>
      <c r="Y8640" t="s">
        <v>20065</v>
      </c>
      <c r="Z8640" s="1" t="s">
        <v>20066</v>
      </c>
      <c r="AA8640" t="s">
        <v>20067</v>
      </c>
      <c r="AB8640">
        <v>-162499</v>
      </c>
    </row>
    <row r="8641" spans="1:30" x14ac:dyDescent="0.25">
      <c r="A8641">
        <f t="shared" ca="1" si="134"/>
        <v>1938</v>
      </c>
      <c r="C8641" t="s">
        <v>45</v>
      </c>
      <c r="O8641" t="s">
        <v>367</v>
      </c>
      <c r="AB8641">
        <v>-180077</v>
      </c>
    </row>
    <row r="8642" spans="1:30" ht="409.5" x14ac:dyDescent="0.25">
      <c r="A8642">
        <f t="shared" ref="A8642:A8705" ca="1" si="135">RANDBETWEEN(1,20000)</f>
        <v>14822</v>
      </c>
      <c r="B8642" t="s">
        <v>164</v>
      </c>
      <c r="C8642" t="s">
        <v>165</v>
      </c>
      <c r="F8642" t="s">
        <v>41864</v>
      </c>
      <c r="G8642">
        <v>0</v>
      </c>
      <c r="O8642" t="s">
        <v>33</v>
      </c>
      <c r="P8642" t="s">
        <v>484</v>
      </c>
      <c r="W8642">
        <v>30</v>
      </c>
      <c r="Y8642" t="s">
        <v>19054</v>
      </c>
      <c r="Z8642" s="1" t="s">
        <v>41865</v>
      </c>
      <c r="AA8642" t="s">
        <v>41866</v>
      </c>
      <c r="AB8642" t="s">
        <v>41867</v>
      </c>
      <c r="AC8642" t="s">
        <v>38</v>
      </c>
      <c r="AD8642">
        <v>98122</v>
      </c>
    </row>
    <row r="8643" spans="1:30" x14ac:dyDescent="0.25">
      <c r="A8643">
        <f t="shared" ca="1" si="135"/>
        <v>8495</v>
      </c>
      <c r="B8643" t="s">
        <v>2046</v>
      </c>
      <c r="C8643" t="s">
        <v>80</v>
      </c>
      <c r="F8643" t="s">
        <v>2939</v>
      </c>
      <c r="O8643" t="s">
        <v>33</v>
      </c>
      <c r="Y8643" t="s">
        <v>7733</v>
      </c>
      <c r="Z8643" t="s">
        <v>27867</v>
      </c>
      <c r="AA8643" t="s">
        <v>27868</v>
      </c>
      <c r="AB8643">
        <v>-181224</v>
      </c>
      <c r="AC8643" t="s">
        <v>38</v>
      </c>
      <c r="AD8643">
        <v>99362</v>
      </c>
    </row>
    <row r="8644" spans="1:30" ht="409.5" x14ac:dyDescent="0.25">
      <c r="A8644">
        <f t="shared" ca="1" si="135"/>
        <v>1086</v>
      </c>
      <c r="B8644" t="s">
        <v>489</v>
      </c>
      <c r="C8644" t="s">
        <v>45</v>
      </c>
      <c r="F8644" t="s">
        <v>20250</v>
      </c>
      <c r="O8644" t="s">
        <v>33</v>
      </c>
      <c r="X8644" t="s">
        <v>34</v>
      </c>
      <c r="Y8644" t="s">
        <v>22643</v>
      </c>
      <c r="Z8644" s="1" t="s">
        <v>22911</v>
      </c>
      <c r="AA8644" t="s">
        <v>22580</v>
      </c>
      <c r="AB8644">
        <v>-162089</v>
      </c>
      <c r="AC8644" t="s">
        <v>102</v>
      </c>
      <c r="AD8644">
        <v>97302</v>
      </c>
    </row>
    <row r="8645" spans="1:30" ht="409.5" x14ac:dyDescent="0.25">
      <c r="A8645">
        <f t="shared" ca="1" si="135"/>
        <v>3490</v>
      </c>
      <c r="B8645" t="s">
        <v>1382</v>
      </c>
      <c r="C8645" t="s">
        <v>45</v>
      </c>
      <c r="G8645">
        <v>0</v>
      </c>
      <c r="O8645" t="s">
        <v>63</v>
      </c>
      <c r="X8645" t="s">
        <v>34</v>
      </c>
      <c r="Y8645" t="s">
        <v>2342</v>
      </c>
      <c r="Z8645" s="1" t="s">
        <v>2343</v>
      </c>
      <c r="AA8645" t="s">
        <v>2344</v>
      </c>
      <c r="AB8645" t="s">
        <v>2345</v>
      </c>
    </row>
    <row r="8646" spans="1:30" x14ac:dyDescent="0.25">
      <c r="A8646">
        <f t="shared" ca="1" si="135"/>
        <v>8889</v>
      </c>
      <c r="B8646" t="s">
        <v>677</v>
      </c>
      <c r="C8646" t="s">
        <v>80</v>
      </c>
      <c r="F8646" t="s">
        <v>587</v>
      </c>
      <c r="O8646" t="s">
        <v>155</v>
      </c>
      <c r="X8646" t="s">
        <v>34</v>
      </c>
      <c r="Y8646" t="s">
        <v>5180</v>
      </c>
      <c r="Z8646" t="s">
        <v>5181</v>
      </c>
      <c r="AA8646" t="s">
        <v>5166</v>
      </c>
      <c r="AB8646">
        <v>-161518</v>
      </c>
      <c r="AC8646" t="s">
        <v>38</v>
      </c>
      <c r="AD8646">
        <v>98003</v>
      </c>
    </row>
    <row r="8647" spans="1:30" x14ac:dyDescent="0.25">
      <c r="A8647">
        <f t="shared" ca="1" si="135"/>
        <v>1539</v>
      </c>
      <c r="B8647" t="s">
        <v>2046</v>
      </c>
      <c r="C8647" t="s">
        <v>80</v>
      </c>
      <c r="F8647" t="s">
        <v>6041</v>
      </c>
      <c r="O8647" t="s">
        <v>33</v>
      </c>
      <c r="Y8647" t="s">
        <v>13391</v>
      </c>
      <c r="Z8647" t="s">
        <v>13392</v>
      </c>
      <c r="AA8647" t="s">
        <v>13393</v>
      </c>
      <c r="AB8647">
        <v>-173355</v>
      </c>
      <c r="AC8647" t="s">
        <v>38</v>
      </c>
      <c r="AD8647" t="s">
        <v>1716</v>
      </c>
    </row>
    <row r="8648" spans="1:30" x14ac:dyDescent="0.25">
      <c r="A8648">
        <f t="shared" ca="1" si="135"/>
        <v>8156</v>
      </c>
      <c r="B8648" t="s">
        <v>96</v>
      </c>
      <c r="C8648" t="s">
        <v>97</v>
      </c>
      <c r="F8648" t="s">
        <v>5627</v>
      </c>
      <c r="G8648">
        <v>0</v>
      </c>
      <c r="O8648" t="s">
        <v>33</v>
      </c>
      <c r="X8648" t="s">
        <v>34</v>
      </c>
      <c r="Y8648" t="s">
        <v>5628</v>
      </c>
      <c r="Z8648" t="s">
        <v>5629</v>
      </c>
      <c r="AA8648" t="s">
        <v>5630</v>
      </c>
      <c r="AB8648" t="s">
        <v>5631</v>
      </c>
      <c r="AC8648" t="s">
        <v>816</v>
      </c>
      <c r="AD8648">
        <v>80124</v>
      </c>
    </row>
    <row r="8649" spans="1:30" x14ac:dyDescent="0.25">
      <c r="A8649">
        <f t="shared" ca="1" si="135"/>
        <v>18710</v>
      </c>
      <c r="B8649" t="s">
        <v>677</v>
      </c>
      <c r="C8649" t="s">
        <v>80</v>
      </c>
      <c r="F8649" t="s">
        <v>13056</v>
      </c>
      <c r="G8649">
        <v>0</v>
      </c>
      <c r="O8649" t="s">
        <v>33</v>
      </c>
      <c r="Y8649" t="s">
        <v>13057</v>
      </c>
      <c r="Z8649" t="s">
        <v>13058</v>
      </c>
      <c r="AA8649" t="s">
        <v>13059</v>
      </c>
      <c r="AB8649" t="s">
        <v>13060</v>
      </c>
      <c r="AC8649" t="s">
        <v>38</v>
      </c>
      <c r="AD8649">
        <v>98504</v>
      </c>
    </row>
    <row r="8650" spans="1:30" ht="105" x14ac:dyDescent="0.25">
      <c r="A8650">
        <f t="shared" ca="1" si="135"/>
        <v>18136</v>
      </c>
      <c r="B8650" t="s">
        <v>2046</v>
      </c>
      <c r="C8650" t="s">
        <v>80</v>
      </c>
      <c r="F8650" t="s">
        <v>14366</v>
      </c>
      <c r="O8650" t="s">
        <v>33</v>
      </c>
      <c r="Y8650" t="s">
        <v>14496</v>
      </c>
      <c r="Z8650" t="s">
        <v>14497</v>
      </c>
      <c r="AA8650" s="1" t="s">
        <v>14498</v>
      </c>
      <c r="AB8650">
        <v>-162569</v>
      </c>
      <c r="AC8650" t="s">
        <v>254</v>
      </c>
      <c r="AD8650">
        <v>22201</v>
      </c>
    </row>
    <row r="8651" spans="1:30" x14ac:dyDescent="0.25">
      <c r="A8651">
        <f t="shared" ca="1" si="135"/>
        <v>12799</v>
      </c>
      <c r="B8651" t="s">
        <v>2046</v>
      </c>
      <c r="C8651" t="s">
        <v>80</v>
      </c>
      <c r="F8651" t="s">
        <v>160</v>
      </c>
      <c r="G8651">
        <v>0</v>
      </c>
      <c r="O8651" t="s">
        <v>33</v>
      </c>
      <c r="Y8651" t="s">
        <v>11731</v>
      </c>
      <c r="Z8651" t="s">
        <v>14282</v>
      </c>
      <c r="AA8651" t="s">
        <v>14283</v>
      </c>
      <c r="AB8651" t="s">
        <v>14284</v>
      </c>
      <c r="AC8651" t="s">
        <v>38</v>
      </c>
      <c r="AD8651">
        <v>98502</v>
      </c>
    </row>
    <row r="8652" spans="1:30" ht="409.5" x14ac:dyDescent="0.25">
      <c r="A8652">
        <f t="shared" ca="1" si="135"/>
        <v>5911</v>
      </c>
      <c r="B8652" t="s">
        <v>96</v>
      </c>
      <c r="C8652" t="s">
        <v>97</v>
      </c>
      <c r="O8652" t="s">
        <v>33</v>
      </c>
      <c r="X8652" t="s">
        <v>34</v>
      </c>
      <c r="Y8652" t="s">
        <v>2893</v>
      </c>
      <c r="Z8652" s="1" t="s">
        <v>41894</v>
      </c>
      <c r="AA8652" t="s">
        <v>41895</v>
      </c>
      <c r="AB8652">
        <v>-163645</v>
      </c>
      <c r="AC8652" t="s">
        <v>38</v>
      </c>
      <c r="AD8652">
        <v>98649</v>
      </c>
    </row>
    <row r="8653" spans="1:30" x14ac:dyDescent="0.25">
      <c r="A8653">
        <f t="shared" ca="1" si="135"/>
        <v>15395</v>
      </c>
      <c r="B8653" t="s">
        <v>2046</v>
      </c>
      <c r="C8653" t="s">
        <v>80</v>
      </c>
      <c r="F8653" t="s">
        <v>6791</v>
      </c>
      <c r="O8653" t="s">
        <v>33</v>
      </c>
      <c r="Y8653" t="s">
        <v>6792</v>
      </c>
      <c r="Z8653" t="s">
        <v>13730</v>
      </c>
      <c r="AA8653" t="s">
        <v>13722</v>
      </c>
      <c r="AB8653">
        <v>-161593</v>
      </c>
      <c r="AC8653" t="s">
        <v>38</v>
      </c>
      <c r="AD8653">
        <v>98033</v>
      </c>
    </row>
    <row r="8654" spans="1:30" ht="409.5" x14ac:dyDescent="0.25">
      <c r="A8654">
        <f t="shared" ca="1" si="135"/>
        <v>5871</v>
      </c>
      <c r="B8654" t="s">
        <v>276</v>
      </c>
      <c r="C8654" t="s">
        <v>45</v>
      </c>
      <c r="G8654">
        <v>0</v>
      </c>
      <c r="O8654" t="s">
        <v>63</v>
      </c>
      <c r="X8654" t="s">
        <v>34</v>
      </c>
      <c r="Y8654" t="s">
        <v>27294</v>
      </c>
      <c r="Z8654" s="1" t="s">
        <v>27295</v>
      </c>
      <c r="AA8654" t="s">
        <v>27296</v>
      </c>
      <c r="AB8654" t="s">
        <v>27297</v>
      </c>
    </row>
    <row r="8655" spans="1:30" ht="409.5" x14ac:dyDescent="0.25">
      <c r="A8655">
        <f t="shared" ca="1" si="135"/>
        <v>14244</v>
      </c>
      <c r="B8655" t="s">
        <v>2046</v>
      </c>
      <c r="C8655" t="s">
        <v>80</v>
      </c>
      <c r="F8655" t="s">
        <v>81</v>
      </c>
      <c r="O8655" t="s">
        <v>33</v>
      </c>
      <c r="Y8655" t="s">
        <v>82</v>
      </c>
      <c r="Z8655" s="1" t="s">
        <v>10410</v>
      </c>
      <c r="AA8655" t="s">
        <v>10394</v>
      </c>
      <c r="AB8655">
        <v>-181383</v>
      </c>
      <c r="AC8655" t="s">
        <v>38</v>
      </c>
      <c r="AD8655">
        <v>98668</v>
      </c>
    </row>
    <row r="8656" spans="1:30" ht="409.5" x14ac:dyDescent="0.25">
      <c r="A8656">
        <f t="shared" ca="1" si="135"/>
        <v>12127</v>
      </c>
      <c r="B8656" t="s">
        <v>230</v>
      </c>
      <c r="C8656" t="s">
        <v>45</v>
      </c>
      <c r="O8656" t="s">
        <v>33</v>
      </c>
      <c r="X8656" t="s">
        <v>34</v>
      </c>
      <c r="Y8656" t="s">
        <v>22851</v>
      </c>
      <c r="Z8656" s="1" t="s">
        <v>23216</v>
      </c>
      <c r="AA8656" t="s">
        <v>22580</v>
      </c>
      <c r="AB8656">
        <v>-171153</v>
      </c>
    </row>
    <row r="8657" spans="1:30" x14ac:dyDescent="0.25">
      <c r="A8657">
        <f t="shared" ca="1" si="135"/>
        <v>18633</v>
      </c>
      <c r="B8657" t="s">
        <v>124</v>
      </c>
      <c r="C8657" t="s">
        <v>45</v>
      </c>
      <c r="H8657" t="s">
        <v>617</v>
      </c>
      <c r="I8657" t="s">
        <v>60</v>
      </c>
      <c r="L8657">
        <v>303.35000000000002</v>
      </c>
      <c r="N8657" t="s">
        <v>443</v>
      </c>
      <c r="O8657" t="s">
        <v>33</v>
      </c>
      <c r="W8657">
        <v>15</v>
      </c>
      <c r="X8657" t="s">
        <v>34</v>
      </c>
      <c r="Y8657" t="s">
        <v>5687</v>
      </c>
      <c r="Z8657" t="s">
        <v>5688</v>
      </c>
      <c r="AA8657" t="s">
        <v>5689</v>
      </c>
      <c r="AB8657">
        <v>-180550</v>
      </c>
      <c r="AC8657" t="s">
        <v>38</v>
      </c>
      <c r="AD8657">
        <v>98101</v>
      </c>
    </row>
    <row r="8658" spans="1:30" x14ac:dyDescent="0.25">
      <c r="A8658">
        <f t="shared" ca="1" si="135"/>
        <v>5830</v>
      </c>
      <c r="B8658" t="s">
        <v>1483</v>
      </c>
      <c r="G8658">
        <v>0</v>
      </c>
      <c r="O8658" t="s">
        <v>33</v>
      </c>
      <c r="X8658" t="s">
        <v>34</v>
      </c>
      <c r="Y8658" t="s">
        <v>3346</v>
      </c>
      <c r="Z8658" t="s">
        <v>34151</v>
      </c>
      <c r="AA8658" t="s">
        <v>34152</v>
      </c>
      <c r="AB8658" t="s">
        <v>34153</v>
      </c>
      <c r="AC8658" t="s">
        <v>38</v>
      </c>
      <c r="AD8658">
        <v>98826</v>
      </c>
    </row>
    <row r="8659" spans="1:30" ht="409.5" x14ac:dyDescent="0.25">
      <c r="A8659">
        <f t="shared" ca="1" si="135"/>
        <v>8104</v>
      </c>
      <c r="B8659" t="s">
        <v>164</v>
      </c>
      <c r="C8659" t="s">
        <v>165</v>
      </c>
      <c r="O8659" t="s">
        <v>33</v>
      </c>
      <c r="W8659">
        <v>30</v>
      </c>
      <c r="X8659" t="s">
        <v>34</v>
      </c>
      <c r="Y8659" t="s">
        <v>40220</v>
      </c>
      <c r="Z8659" s="1" t="s">
        <v>40221</v>
      </c>
      <c r="AA8659" t="s">
        <v>40222</v>
      </c>
      <c r="AB8659">
        <v>-171293</v>
      </c>
    </row>
    <row r="8660" spans="1:30" ht="375" x14ac:dyDescent="0.25">
      <c r="A8660">
        <f t="shared" ca="1" si="135"/>
        <v>18150</v>
      </c>
      <c r="B8660" t="s">
        <v>230</v>
      </c>
      <c r="C8660" t="s">
        <v>45</v>
      </c>
      <c r="O8660" t="s">
        <v>33</v>
      </c>
      <c r="X8660" t="s">
        <v>34</v>
      </c>
      <c r="Y8660" t="s">
        <v>22824</v>
      </c>
      <c r="Z8660" s="1" t="s">
        <v>23156</v>
      </c>
      <c r="AA8660" t="s">
        <v>22580</v>
      </c>
      <c r="AB8660">
        <v>-170689</v>
      </c>
    </row>
    <row r="8661" spans="1:30" ht="409.5" x14ac:dyDescent="0.25">
      <c r="A8661">
        <f t="shared" ca="1" si="135"/>
        <v>2798</v>
      </c>
      <c r="B8661" t="s">
        <v>79</v>
      </c>
      <c r="C8661" t="s">
        <v>80</v>
      </c>
      <c r="F8661" t="s">
        <v>26265</v>
      </c>
      <c r="O8661" t="s">
        <v>33</v>
      </c>
      <c r="Y8661" t="s">
        <v>26266</v>
      </c>
      <c r="Z8661" s="1" t="s">
        <v>26267</v>
      </c>
      <c r="AA8661" t="s">
        <v>26268</v>
      </c>
      <c r="AB8661">
        <v>-172187</v>
      </c>
      <c r="AC8661" t="s">
        <v>38</v>
      </c>
      <c r="AD8661">
        <v>98826</v>
      </c>
    </row>
    <row r="8662" spans="1:30" ht="409.5" x14ac:dyDescent="0.25">
      <c r="A8662">
        <f t="shared" ca="1" si="135"/>
        <v>12392</v>
      </c>
      <c r="B8662" t="s">
        <v>68</v>
      </c>
      <c r="C8662" t="s">
        <v>45</v>
      </c>
      <c r="F8662" t="s">
        <v>863</v>
      </c>
      <c r="O8662" t="s">
        <v>63</v>
      </c>
      <c r="X8662" t="s">
        <v>34</v>
      </c>
      <c r="Y8662" t="s">
        <v>864</v>
      </c>
      <c r="Z8662" s="1" t="s">
        <v>865</v>
      </c>
      <c r="AA8662" t="s">
        <v>866</v>
      </c>
      <c r="AB8662">
        <v>-171772</v>
      </c>
      <c r="AC8662" t="s">
        <v>38</v>
      </c>
      <c r="AD8662">
        <v>98154</v>
      </c>
    </row>
    <row r="8663" spans="1:30" x14ac:dyDescent="0.25">
      <c r="A8663">
        <f t="shared" ca="1" si="135"/>
        <v>112</v>
      </c>
      <c r="B8663" t="s">
        <v>73</v>
      </c>
      <c r="C8663" t="s">
        <v>74</v>
      </c>
      <c r="F8663" t="s">
        <v>19892</v>
      </c>
      <c r="G8663">
        <v>0</v>
      </c>
      <c r="O8663" t="s">
        <v>33</v>
      </c>
      <c r="X8663" t="s">
        <v>34</v>
      </c>
      <c r="Y8663" t="s">
        <v>25388</v>
      </c>
      <c r="Z8663" t="s">
        <v>25389</v>
      </c>
      <c r="AA8663" t="s">
        <v>25389</v>
      </c>
      <c r="AB8663" t="s">
        <v>25390</v>
      </c>
      <c r="AC8663" t="s">
        <v>38</v>
      </c>
      <c r="AD8663">
        <v>98004</v>
      </c>
    </row>
    <row r="8664" spans="1:30" x14ac:dyDescent="0.25">
      <c r="A8664">
        <f t="shared" ca="1" si="135"/>
        <v>2117</v>
      </c>
      <c r="B8664" t="s">
        <v>276</v>
      </c>
      <c r="C8664" t="s">
        <v>45</v>
      </c>
      <c r="F8664" t="s">
        <v>3093</v>
      </c>
      <c r="G8664">
        <v>0</v>
      </c>
      <c r="O8664" t="s">
        <v>33</v>
      </c>
      <c r="X8664" t="s">
        <v>34</v>
      </c>
      <c r="Y8664" t="s">
        <v>16717</v>
      </c>
      <c r="Z8664" t="s">
        <v>27319</v>
      </c>
      <c r="AA8664" t="s">
        <v>27320</v>
      </c>
      <c r="AB8664" t="s">
        <v>27321</v>
      </c>
      <c r="AC8664" t="s">
        <v>38</v>
      </c>
      <c r="AD8664">
        <v>98104</v>
      </c>
    </row>
    <row r="8665" spans="1:30" x14ac:dyDescent="0.25">
      <c r="A8665">
        <f t="shared" ca="1" si="135"/>
        <v>9278</v>
      </c>
      <c r="B8665" t="s">
        <v>79</v>
      </c>
      <c r="C8665" t="s">
        <v>80</v>
      </c>
      <c r="F8665" t="s">
        <v>3772</v>
      </c>
      <c r="O8665" t="s">
        <v>33</v>
      </c>
      <c r="Y8665" t="s">
        <v>3773</v>
      </c>
      <c r="Z8665" t="s">
        <v>26307</v>
      </c>
      <c r="AA8665" t="s">
        <v>26308</v>
      </c>
      <c r="AB8665">
        <v>-173256</v>
      </c>
      <c r="AC8665" t="s">
        <v>38</v>
      </c>
      <c r="AD8665">
        <v>98402</v>
      </c>
    </row>
    <row r="8666" spans="1:30" ht="409.5" x14ac:dyDescent="0.25">
      <c r="A8666">
        <f t="shared" ca="1" si="135"/>
        <v>9157</v>
      </c>
      <c r="B8666" t="s">
        <v>178</v>
      </c>
      <c r="C8666" t="s">
        <v>179</v>
      </c>
      <c r="F8666" t="s">
        <v>39151</v>
      </c>
      <c r="O8666" t="s">
        <v>33</v>
      </c>
      <c r="W8666">
        <v>15</v>
      </c>
      <c r="X8666" t="s">
        <v>34</v>
      </c>
      <c r="Y8666" t="s">
        <v>9272</v>
      </c>
      <c r="Z8666" s="1" t="s">
        <v>39152</v>
      </c>
      <c r="AA8666" t="s">
        <v>39153</v>
      </c>
      <c r="AB8666">
        <v>-180388</v>
      </c>
      <c r="AC8666" t="s">
        <v>38</v>
      </c>
      <c r="AD8666">
        <v>98907</v>
      </c>
    </row>
    <row r="8667" spans="1:30" x14ac:dyDescent="0.25">
      <c r="A8667">
        <f t="shared" ca="1" si="135"/>
        <v>14800</v>
      </c>
      <c r="B8667" t="s">
        <v>2046</v>
      </c>
      <c r="C8667" t="s">
        <v>80</v>
      </c>
      <c r="O8667" t="s">
        <v>155</v>
      </c>
      <c r="X8667" t="s">
        <v>34</v>
      </c>
      <c r="Y8667" t="s">
        <v>11789</v>
      </c>
      <c r="Z8667" t="s">
        <v>11790</v>
      </c>
      <c r="AA8667" t="s">
        <v>11791</v>
      </c>
      <c r="AB8667">
        <v>-171808</v>
      </c>
      <c r="AC8667" t="s">
        <v>38</v>
      </c>
      <c r="AD8667">
        <v>98684</v>
      </c>
    </row>
    <row r="8668" spans="1:30" x14ac:dyDescent="0.25">
      <c r="A8668">
        <f t="shared" ca="1" si="135"/>
        <v>9606</v>
      </c>
      <c r="B8668" t="s">
        <v>178</v>
      </c>
      <c r="F8668" t="s">
        <v>38225</v>
      </c>
      <c r="G8668">
        <v>0</v>
      </c>
      <c r="O8668" t="s">
        <v>33</v>
      </c>
      <c r="X8668" t="s">
        <v>34</v>
      </c>
      <c r="Y8668" t="s">
        <v>434</v>
      </c>
      <c r="Z8668" t="s">
        <v>38226</v>
      </c>
      <c r="AA8668" t="s">
        <v>38227</v>
      </c>
      <c r="AB8668" t="s">
        <v>38228</v>
      </c>
      <c r="AC8668" t="s">
        <v>38</v>
      </c>
    </row>
    <row r="8669" spans="1:30" x14ac:dyDescent="0.25">
      <c r="A8669">
        <f t="shared" ca="1" si="135"/>
        <v>9562</v>
      </c>
      <c r="B8669" t="s">
        <v>739</v>
      </c>
      <c r="C8669" t="s">
        <v>686</v>
      </c>
      <c r="F8669" t="s">
        <v>3462</v>
      </c>
      <c r="G8669">
        <v>0</v>
      </c>
      <c r="O8669" t="s">
        <v>33</v>
      </c>
      <c r="Y8669" t="s">
        <v>30466</v>
      </c>
      <c r="Z8669" t="s">
        <v>30467</v>
      </c>
      <c r="AA8669" t="s">
        <v>30459</v>
      </c>
      <c r="AB8669" t="s">
        <v>30468</v>
      </c>
      <c r="AC8669" t="s">
        <v>38</v>
      </c>
      <c r="AD8669">
        <v>98007</v>
      </c>
    </row>
    <row r="8670" spans="1:30" ht="409.5" x14ac:dyDescent="0.25">
      <c r="A8670">
        <f t="shared" ca="1" si="135"/>
        <v>7717</v>
      </c>
      <c r="B8670" t="s">
        <v>73</v>
      </c>
      <c r="C8670" t="s">
        <v>74</v>
      </c>
      <c r="O8670" t="s">
        <v>33</v>
      </c>
      <c r="W8670">
        <v>30</v>
      </c>
      <c r="X8670" t="s">
        <v>34</v>
      </c>
      <c r="Y8670" t="s">
        <v>18789</v>
      </c>
      <c r="Z8670" s="1" t="s">
        <v>18790</v>
      </c>
      <c r="AA8670" t="s">
        <v>18791</v>
      </c>
      <c r="AB8670">
        <v>-163578</v>
      </c>
    </row>
    <row r="8671" spans="1:30" ht="409.5" x14ac:dyDescent="0.25">
      <c r="A8671">
        <f t="shared" ca="1" si="135"/>
        <v>10456</v>
      </c>
      <c r="B8671" t="s">
        <v>178</v>
      </c>
      <c r="C8671" t="s">
        <v>179</v>
      </c>
      <c r="F8671" t="s">
        <v>4110</v>
      </c>
      <c r="O8671" t="s">
        <v>33</v>
      </c>
      <c r="X8671" t="s">
        <v>34</v>
      </c>
      <c r="Y8671" t="s">
        <v>20488</v>
      </c>
      <c r="Z8671" s="1" t="s">
        <v>28816</v>
      </c>
      <c r="AA8671" t="s">
        <v>28817</v>
      </c>
      <c r="AB8671">
        <v>-170580</v>
      </c>
      <c r="AC8671" t="s">
        <v>38</v>
      </c>
      <c r="AD8671">
        <v>99362</v>
      </c>
    </row>
    <row r="8672" spans="1:30" x14ac:dyDescent="0.25">
      <c r="A8672">
        <f t="shared" ca="1" si="135"/>
        <v>7415</v>
      </c>
      <c r="B8672" t="s">
        <v>2046</v>
      </c>
      <c r="C8672" t="s">
        <v>80</v>
      </c>
      <c r="F8672" t="s">
        <v>3219</v>
      </c>
      <c r="O8672" t="s">
        <v>33</v>
      </c>
      <c r="Y8672" t="s">
        <v>11555</v>
      </c>
      <c r="Z8672" t="s">
        <v>27799</v>
      </c>
      <c r="AA8672" t="s">
        <v>27800</v>
      </c>
      <c r="AB8672">
        <v>-180634</v>
      </c>
      <c r="AC8672" t="s">
        <v>38</v>
      </c>
      <c r="AD8672">
        <v>98409</v>
      </c>
    </row>
    <row r="8673" spans="1:30" x14ac:dyDescent="0.25">
      <c r="A8673">
        <f t="shared" ca="1" si="135"/>
        <v>10727</v>
      </c>
      <c r="B8673" t="s">
        <v>17015</v>
      </c>
      <c r="C8673" t="s">
        <v>45</v>
      </c>
      <c r="F8673" t="s">
        <v>22301</v>
      </c>
      <c r="G8673">
        <v>0</v>
      </c>
      <c r="O8673" t="s">
        <v>33</v>
      </c>
      <c r="Y8673" t="s">
        <v>22302</v>
      </c>
      <c r="Z8673" t="s">
        <v>22303</v>
      </c>
      <c r="AA8673" t="s">
        <v>22304</v>
      </c>
      <c r="AB8673" t="s">
        <v>22305</v>
      </c>
    </row>
    <row r="8674" spans="1:30" x14ac:dyDescent="0.25">
      <c r="A8674">
        <f t="shared" ca="1" si="135"/>
        <v>10708</v>
      </c>
      <c r="B8674" t="s">
        <v>30</v>
      </c>
      <c r="C8674" t="s">
        <v>31</v>
      </c>
      <c r="F8674" t="s">
        <v>35664</v>
      </c>
      <c r="G8674">
        <v>0</v>
      </c>
      <c r="O8674" t="s">
        <v>33</v>
      </c>
      <c r="X8674" t="s">
        <v>34</v>
      </c>
      <c r="Y8674" t="s">
        <v>35665</v>
      </c>
      <c r="Z8674" t="s">
        <v>38596</v>
      </c>
      <c r="AA8674" t="s">
        <v>38597</v>
      </c>
      <c r="AB8674" t="s">
        <v>38598</v>
      </c>
      <c r="AC8674" t="s">
        <v>38</v>
      </c>
      <c r="AD8674">
        <v>98055</v>
      </c>
    </row>
    <row r="8675" spans="1:30" x14ac:dyDescent="0.25">
      <c r="A8675">
        <f t="shared" ca="1" si="135"/>
        <v>12552</v>
      </c>
      <c r="B8675" t="s">
        <v>334</v>
      </c>
      <c r="C8675" t="s">
        <v>45</v>
      </c>
      <c r="O8675" t="s">
        <v>33</v>
      </c>
      <c r="Y8675" t="s">
        <v>39359</v>
      </c>
      <c r="Z8675" t="s">
        <v>39360</v>
      </c>
      <c r="AA8675" t="s">
        <v>39361</v>
      </c>
      <c r="AB8675">
        <v>-180381</v>
      </c>
    </row>
    <row r="8676" spans="1:30" x14ac:dyDescent="0.25">
      <c r="A8676">
        <f t="shared" ca="1" si="135"/>
        <v>4293</v>
      </c>
      <c r="B8676" t="s">
        <v>124</v>
      </c>
      <c r="C8676" t="s">
        <v>45</v>
      </c>
      <c r="O8676" t="s">
        <v>33</v>
      </c>
      <c r="X8676" t="s">
        <v>34</v>
      </c>
      <c r="Y8676" t="s">
        <v>7364</v>
      </c>
      <c r="Z8676" t="s">
        <v>37757</v>
      </c>
      <c r="AA8676" t="s">
        <v>37758</v>
      </c>
      <c r="AB8676">
        <v>-170353</v>
      </c>
      <c r="AC8676" t="s">
        <v>38</v>
      </c>
      <c r="AD8676">
        <v>98004</v>
      </c>
    </row>
    <row r="8677" spans="1:30" x14ac:dyDescent="0.25">
      <c r="A8677">
        <f t="shared" ca="1" si="135"/>
        <v>10837</v>
      </c>
      <c r="B8677" t="s">
        <v>73</v>
      </c>
      <c r="C8677" t="s">
        <v>74</v>
      </c>
      <c r="F8677" t="s">
        <v>103</v>
      </c>
      <c r="G8677">
        <v>0</v>
      </c>
      <c r="O8677" t="s">
        <v>33</v>
      </c>
      <c r="Y8677" t="s">
        <v>36252</v>
      </c>
      <c r="Z8677" t="s">
        <v>36253</v>
      </c>
      <c r="AA8677" t="s">
        <v>36250</v>
      </c>
      <c r="AB8677" t="s">
        <v>36254</v>
      </c>
    </row>
    <row r="8678" spans="1:30" x14ac:dyDescent="0.25">
      <c r="A8678">
        <f t="shared" ca="1" si="135"/>
        <v>10878</v>
      </c>
      <c r="B8678" t="s">
        <v>334</v>
      </c>
      <c r="C8678" t="s">
        <v>45</v>
      </c>
      <c r="F8678" t="s">
        <v>28973</v>
      </c>
      <c r="O8678" t="s">
        <v>63</v>
      </c>
      <c r="X8678" t="s">
        <v>34</v>
      </c>
      <c r="Y8678" t="s">
        <v>28974</v>
      </c>
      <c r="Z8678" t="s">
        <v>28975</v>
      </c>
      <c r="AA8678" t="s">
        <v>28976</v>
      </c>
      <c r="AB8678">
        <v>-171202</v>
      </c>
      <c r="AC8678" t="s">
        <v>254</v>
      </c>
      <c r="AD8678">
        <v>20147</v>
      </c>
    </row>
    <row r="8679" spans="1:30" x14ac:dyDescent="0.25">
      <c r="A8679">
        <f t="shared" ca="1" si="135"/>
        <v>13471</v>
      </c>
      <c r="B8679" t="s">
        <v>519</v>
      </c>
      <c r="G8679">
        <v>0</v>
      </c>
      <c r="O8679" t="s">
        <v>33</v>
      </c>
      <c r="X8679" t="s">
        <v>34</v>
      </c>
      <c r="Y8679" t="s">
        <v>4774</v>
      </c>
      <c r="Z8679" t="s">
        <v>4775</v>
      </c>
      <c r="AA8679" t="s">
        <v>4776</v>
      </c>
      <c r="AB8679" t="s">
        <v>4777</v>
      </c>
    </row>
    <row r="8680" spans="1:30" x14ac:dyDescent="0.25">
      <c r="A8680">
        <f t="shared" ca="1" si="135"/>
        <v>10673</v>
      </c>
      <c r="B8680" t="s">
        <v>2046</v>
      </c>
      <c r="C8680" t="s">
        <v>80</v>
      </c>
      <c r="F8680" t="s">
        <v>923</v>
      </c>
      <c r="G8680">
        <v>0</v>
      </c>
      <c r="O8680" t="s">
        <v>33</v>
      </c>
      <c r="Y8680" t="s">
        <v>924</v>
      </c>
      <c r="Z8680" t="s">
        <v>11075</v>
      </c>
      <c r="AA8680" t="s">
        <v>11076</v>
      </c>
      <c r="AB8680" t="s">
        <v>11077</v>
      </c>
      <c r="AC8680" t="s">
        <v>38</v>
      </c>
      <c r="AD8680">
        <v>98663</v>
      </c>
    </row>
    <row r="8681" spans="1:30" x14ac:dyDescent="0.25">
      <c r="A8681">
        <f t="shared" ca="1" si="135"/>
        <v>16694</v>
      </c>
      <c r="B8681" t="s">
        <v>79</v>
      </c>
      <c r="C8681" t="s">
        <v>80</v>
      </c>
      <c r="F8681" t="s">
        <v>26719</v>
      </c>
      <c r="O8681" t="s">
        <v>155</v>
      </c>
      <c r="X8681" t="s">
        <v>34</v>
      </c>
      <c r="Y8681" t="s">
        <v>26720</v>
      </c>
      <c r="Z8681" t="s">
        <v>26721</v>
      </c>
      <c r="AA8681" t="s">
        <v>26722</v>
      </c>
      <c r="AB8681">
        <v>-172309</v>
      </c>
      <c r="AC8681" t="s">
        <v>1376</v>
      </c>
      <c r="AD8681">
        <v>46061</v>
      </c>
    </row>
    <row r="8682" spans="1:30" ht="409.5" x14ac:dyDescent="0.25">
      <c r="A8682">
        <f t="shared" ca="1" si="135"/>
        <v>5620</v>
      </c>
      <c r="B8682" t="s">
        <v>334</v>
      </c>
      <c r="C8682" t="s">
        <v>45</v>
      </c>
      <c r="F8682" t="s">
        <v>651</v>
      </c>
      <c r="O8682" t="s">
        <v>33</v>
      </c>
      <c r="X8682" t="s">
        <v>34</v>
      </c>
      <c r="Y8682" t="s">
        <v>3361</v>
      </c>
      <c r="Z8682" s="1" t="s">
        <v>3362</v>
      </c>
      <c r="AA8682" t="s">
        <v>3363</v>
      </c>
      <c r="AB8682">
        <v>-160952</v>
      </c>
      <c r="AC8682" t="s">
        <v>38</v>
      </c>
      <c r="AD8682">
        <v>98034</v>
      </c>
    </row>
    <row r="8683" spans="1:30" x14ac:dyDescent="0.25">
      <c r="A8683">
        <f t="shared" ca="1" si="135"/>
        <v>6339</v>
      </c>
      <c r="B8683" t="s">
        <v>79</v>
      </c>
      <c r="C8683" t="s">
        <v>80</v>
      </c>
      <c r="F8683" t="s">
        <v>2939</v>
      </c>
      <c r="O8683" t="s">
        <v>33</v>
      </c>
      <c r="Y8683" t="s">
        <v>7733</v>
      </c>
      <c r="Z8683" t="s">
        <v>26637</v>
      </c>
      <c r="AA8683" t="s">
        <v>26638</v>
      </c>
      <c r="AB8683">
        <v>-172099</v>
      </c>
      <c r="AC8683" t="s">
        <v>38</v>
      </c>
      <c r="AD8683">
        <v>99362</v>
      </c>
    </row>
    <row r="8684" spans="1:30" x14ac:dyDescent="0.25">
      <c r="A8684">
        <f t="shared" ca="1" si="135"/>
        <v>15308</v>
      </c>
      <c r="B8684" t="s">
        <v>677</v>
      </c>
      <c r="C8684" t="s">
        <v>80</v>
      </c>
      <c r="F8684" t="s">
        <v>2141</v>
      </c>
      <c r="G8684">
        <v>0</v>
      </c>
      <c r="O8684" t="s">
        <v>33</v>
      </c>
      <c r="Y8684" t="s">
        <v>2142</v>
      </c>
      <c r="Z8684" t="s">
        <v>2143</v>
      </c>
      <c r="AA8684" t="s">
        <v>2144</v>
      </c>
      <c r="AB8684" t="s">
        <v>2145</v>
      </c>
      <c r="AC8684" t="s">
        <v>38</v>
      </c>
      <c r="AD8684">
        <v>99362</v>
      </c>
    </row>
    <row r="8685" spans="1:30" x14ac:dyDescent="0.25">
      <c r="A8685">
        <f t="shared" ca="1" si="135"/>
        <v>3025</v>
      </c>
      <c r="B8685" t="s">
        <v>677</v>
      </c>
      <c r="C8685" t="s">
        <v>80</v>
      </c>
      <c r="F8685" t="s">
        <v>7610</v>
      </c>
      <c r="G8685">
        <v>0</v>
      </c>
      <c r="O8685" t="s">
        <v>33</v>
      </c>
      <c r="Y8685" t="s">
        <v>7611</v>
      </c>
      <c r="Z8685" t="s">
        <v>7612</v>
      </c>
      <c r="AA8685" t="s">
        <v>7613</v>
      </c>
      <c r="AB8685" t="s">
        <v>7614</v>
      </c>
      <c r="AC8685" t="s">
        <v>38</v>
      </c>
      <c r="AD8685">
        <v>98502</v>
      </c>
    </row>
    <row r="8686" spans="1:30" x14ac:dyDescent="0.25">
      <c r="A8686">
        <f t="shared" ca="1" si="135"/>
        <v>5204</v>
      </c>
      <c r="B8686" t="s">
        <v>739</v>
      </c>
      <c r="C8686" t="s">
        <v>686</v>
      </c>
      <c r="F8686" t="s">
        <v>17578</v>
      </c>
      <c r="G8686">
        <v>0</v>
      </c>
      <c r="O8686" t="s">
        <v>33</v>
      </c>
      <c r="Y8686" t="s">
        <v>29865</v>
      </c>
      <c r="Z8686" t="s">
        <v>30421</v>
      </c>
      <c r="AA8686" t="s">
        <v>30422</v>
      </c>
      <c r="AB8686" t="s">
        <v>30423</v>
      </c>
      <c r="AC8686" t="s">
        <v>38</v>
      </c>
      <c r="AD8686">
        <v>98371</v>
      </c>
    </row>
    <row r="8687" spans="1:30" x14ac:dyDescent="0.25">
      <c r="A8687">
        <f t="shared" ca="1" si="135"/>
        <v>3782</v>
      </c>
      <c r="B8687" t="s">
        <v>124</v>
      </c>
      <c r="C8687" t="s">
        <v>45</v>
      </c>
      <c r="F8687" t="s">
        <v>37886</v>
      </c>
      <c r="G8687">
        <v>0</v>
      </c>
      <c r="O8687" t="s">
        <v>33</v>
      </c>
      <c r="Y8687" t="s">
        <v>37887</v>
      </c>
      <c r="Z8687" t="s">
        <v>37888</v>
      </c>
      <c r="AA8687" t="s">
        <v>37889</v>
      </c>
      <c r="AB8687" t="s">
        <v>37890</v>
      </c>
      <c r="AC8687" t="s">
        <v>38</v>
      </c>
      <c r="AD8687">
        <v>98362</v>
      </c>
    </row>
    <row r="8688" spans="1:30" x14ac:dyDescent="0.25">
      <c r="A8688">
        <f t="shared" ca="1" si="135"/>
        <v>14621</v>
      </c>
      <c r="B8688" t="s">
        <v>739</v>
      </c>
      <c r="C8688" t="s">
        <v>686</v>
      </c>
      <c r="F8688" t="s">
        <v>28577</v>
      </c>
      <c r="O8688" t="s">
        <v>33</v>
      </c>
      <c r="Y8688" t="s">
        <v>29253</v>
      </c>
      <c r="Z8688" t="s">
        <v>29664</v>
      </c>
      <c r="AA8688" t="s">
        <v>29661</v>
      </c>
      <c r="AB8688">
        <v>-171677</v>
      </c>
      <c r="AC8688" t="s">
        <v>38</v>
      </c>
      <c r="AD8688">
        <v>98532</v>
      </c>
    </row>
    <row r="8689" spans="1:30" ht="409.5" x14ac:dyDescent="0.25">
      <c r="A8689">
        <f t="shared" ca="1" si="135"/>
        <v>19966</v>
      </c>
      <c r="B8689" t="s">
        <v>79</v>
      </c>
      <c r="C8689" t="s">
        <v>80</v>
      </c>
      <c r="F8689" t="s">
        <v>716</v>
      </c>
      <c r="O8689" t="s">
        <v>6489</v>
      </c>
      <c r="Y8689" t="s">
        <v>717</v>
      </c>
      <c r="Z8689" s="1" t="s">
        <v>26169</v>
      </c>
      <c r="AA8689" t="s">
        <v>26170</v>
      </c>
      <c r="AB8689">
        <v>-172370</v>
      </c>
      <c r="AC8689" t="s">
        <v>102</v>
      </c>
      <c r="AD8689">
        <v>97214</v>
      </c>
    </row>
    <row r="8690" spans="1:30" ht="409.5" x14ac:dyDescent="0.25">
      <c r="A8690">
        <f t="shared" ca="1" si="135"/>
        <v>150</v>
      </c>
      <c r="B8690" t="s">
        <v>244</v>
      </c>
      <c r="C8690" t="s">
        <v>245</v>
      </c>
      <c r="F8690" t="s">
        <v>19330</v>
      </c>
      <c r="G8690">
        <v>0</v>
      </c>
      <c r="O8690" t="s">
        <v>33</v>
      </c>
      <c r="X8690" t="s">
        <v>34</v>
      </c>
      <c r="Y8690" t="s">
        <v>19325</v>
      </c>
      <c r="Z8690" s="1" t="s">
        <v>19334</v>
      </c>
      <c r="AA8690" t="s">
        <v>19335</v>
      </c>
      <c r="AB8690" t="s">
        <v>19336</v>
      </c>
      <c r="AC8690" t="s">
        <v>38</v>
      </c>
      <c r="AD8690">
        <v>98801</v>
      </c>
    </row>
    <row r="8691" spans="1:30" ht="409.5" x14ac:dyDescent="0.25">
      <c r="A8691">
        <f t="shared" ca="1" si="135"/>
        <v>8471</v>
      </c>
      <c r="B8691" t="s">
        <v>73</v>
      </c>
      <c r="C8691" t="s">
        <v>74</v>
      </c>
      <c r="O8691" t="s">
        <v>33</v>
      </c>
      <c r="X8691" t="s">
        <v>34</v>
      </c>
      <c r="Y8691" t="s">
        <v>21436</v>
      </c>
      <c r="Z8691" s="1" t="s">
        <v>21437</v>
      </c>
      <c r="AA8691" t="s">
        <v>21438</v>
      </c>
      <c r="AB8691">
        <v>-170848</v>
      </c>
      <c r="AC8691" t="s">
        <v>38</v>
      </c>
      <c r="AD8691">
        <v>98102</v>
      </c>
    </row>
    <row r="8692" spans="1:30" x14ac:dyDescent="0.25">
      <c r="A8692">
        <f t="shared" ca="1" si="135"/>
        <v>8451</v>
      </c>
      <c r="B8692" t="s">
        <v>2046</v>
      </c>
      <c r="C8692" t="s">
        <v>80</v>
      </c>
      <c r="F8692" t="s">
        <v>2939</v>
      </c>
      <c r="O8692" t="s">
        <v>33</v>
      </c>
      <c r="Y8692" t="s">
        <v>11763</v>
      </c>
      <c r="Z8692" t="s">
        <v>13592</v>
      </c>
      <c r="AA8692" t="s">
        <v>13593</v>
      </c>
      <c r="AB8692">
        <v>-162335</v>
      </c>
      <c r="AC8692" t="s">
        <v>38</v>
      </c>
      <c r="AD8692">
        <v>99362</v>
      </c>
    </row>
    <row r="8693" spans="1:30" x14ac:dyDescent="0.25">
      <c r="A8693">
        <f t="shared" ca="1" si="135"/>
        <v>16809</v>
      </c>
      <c r="B8693" t="s">
        <v>739</v>
      </c>
      <c r="C8693" t="s">
        <v>686</v>
      </c>
      <c r="F8693" t="s">
        <v>7518</v>
      </c>
      <c r="O8693" t="s">
        <v>33</v>
      </c>
      <c r="Y8693" t="s">
        <v>30549</v>
      </c>
      <c r="Z8693" t="s">
        <v>30550</v>
      </c>
      <c r="AA8693" t="s">
        <v>30459</v>
      </c>
      <c r="AB8693">
        <v>-180177</v>
      </c>
      <c r="AC8693" t="s">
        <v>38</v>
      </c>
      <c r="AD8693">
        <v>98507</v>
      </c>
    </row>
    <row r="8694" spans="1:30" x14ac:dyDescent="0.25">
      <c r="A8694">
        <f t="shared" ca="1" si="135"/>
        <v>4036</v>
      </c>
      <c r="B8694" t="s">
        <v>685</v>
      </c>
      <c r="C8694" t="s">
        <v>686</v>
      </c>
      <c r="F8694" t="s">
        <v>3332</v>
      </c>
      <c r="G8694">
        <v>0</v>
      </c>
      <c r="O8694" t="s">
        <v>33</v>
      </c>
      <c r="Y8694" t="s">
        <v>3333</v>
      </c>
      <c r="Z8694" t="s">
        <v>3334</v>
      </c>
      <c r="AA8694" t="s">
        <v>3335</v>
      </c>
      <c r="AB8694" t="s">
        <v>3336</v>
      </c>
    </row>
    <row r="8695" spans="1:30" x14ac:dyDescent="0.25">
      <c r="A8695">
        <f t="shared" ca="1" si="135"/>
        <v>11833</v>
      </c>
      <c r="B8695" t="s">
        <v>334</v>
      </c>
      <c r="C8695" t="s">
        <v>45</v>
      </c>
      <c r="N8695" t="s">
        <v>849</v>
      </c>
      <c r="O8695" t="s">
        <v>33</v>
      </c>
      <c r="V8695" t="s">
        <v>2972</v>
      </c>
      <c r="W8695">
        <v>30</v>
      </c>
      <c r="X8695" t="s">
        <v>34</v>
      </c>
      <c r="Y8695" t="s">
        <v>2973</v>
      </c>
      <c r="Z8695" t="s">
        <v>2974</v>
      </c>
      <c r="AA8695" t="s">
        <v>2975</v>
      </c>
      <c r="AB8695">
        <v>-171746</v>
      </c>
    </row>
    <row r="8696" spans="1:30" x14ac:dyDescent="0.25">
      <c r="A8696">
        <f t="shared" ca="1" si="135"/>
        <v>819</v>
      </c>
      <c r="B8696" t="s">
        <v>73</v>
      </c>
      <c r="C8696" t="s">
        <v>74</v>
      </c>
      <c r="O8696" t="s">
        <v>33</v>
      </c>
      <c r="X8696" t="s">
        <v>34</v>
      </c>
      <c r="Y8696" t="s">
        <v>914</v>
      </c>
      <c r="Z8696" t="s">
        <v>3171</v>
      </c>
      <c r="AA8696" t="s">
        <v>3172</v>
      </c>
      <c r="AB8696">
        <v>-172470</v>
      </c>
    </row>
    <row r="8697" spans="1:30" x14ac:dyDescent="0.25">
      <c r="A8697">
        <f t="shared" ca="1" si="135"/>
        <v>15476</v>
      </c>
      <c r="B8697" t="s">
        <v>178</v>
      </c>
      <c r="C8697" t="s">
        <v>179</v>
      </c>
      <c r="G8697">
        <v>0</v>
      </c>
      <c r="O8697" t="s">
        <v>33</v>
      </c>
      <c r="X8697" t="s">
        <v>34</v>
      </c>
      <c r="Y8697" t="s">
        <v>20520</v>
      </c>
      <c r="Z8697" t="s">
        <v>20521</v>
      </c>
      <c r="AA8697" t="s">
        <v>20522</v>
      </c>
      <c r="AB8697" t="s">
        <v>20523</v>
      </c>
      <c r="AC8697" t="s">
        <v>38</v>
      </c>
    </row>
    <row r="8698" spans="1:30" ht="409.5" x14ac:dyDescent="0.25">
      <c r="A8698">
        <f t="shared" ca="1" si="135"/>
        <v>19357</v>
      </c>
      <c r="B8698" t="s">
        <v>68</v>
      </c>
      <c r="C8698" t="s">
        <v>45</v>
      </c>
      <c r="F8698" t="s">
        <v>18307</v>
      </c>
      <c r="O8698" t="s">
        <v>33</v>
      </c>
      <c r="X8698" t="s">
        <v>34</v>
      </c>
      <c r="Y8698" t="s">
        <v>23440</v>
      </c>
      <c r="Z8698" s="1" t="s">
        <v>23950</v>
      </c>
      <c r="AA8698" t="s">
        <v>23617</v>
      </c>
      <c r="AB8698">
        <v>-161414</v>
      </c>
    </row>
    <row r="8699" spans="1:30" ht="409.5" x14ac:dyDescent="0.25">
      <c r="A8699">
        <f t="shared" ca="1" si="135"/>
        <v>15356</v>
      </c>
      <c r="B8699" t="s">
        <v>2046</v>
      </c>
      <c r="C8699" t="s">
        <v>80</v>
      </c>
      <c r="F8699" t="s">
        <v>651</v>
      </c>
      <c r="O8699" t="s">
        <v>33</v>
      </c>
      <c r="Y8699" t="s">
        <v>10098</v>
      </c>
      <c r="Z8699" s="1" t="s">
        <v>11998</v>
      </c>
      <c r="AA8699" t="s">
        <v>11991</v>
      </c>
      <c r="AB8699">
        <v>-171510</v>
      </c>
      <c r="AC8699" t="s">
        <v>38</v>
      </c>
      <c r="AD8699">
        <v>98034</v>
      </c>
    </row>
    <row r="8700" spans="1:30" x14ac:dyDescent="0.25">
      <c r="A8700">
        <f t="shared" ca="1" si="135"/>
        <v>348</v>
      </c>
      <c r="B8700" t="s">
        <v>2046</v>
      </c>
      <c r="C8700" t="s">
        <v>80</v>
      </c>
      <c r="F8700" t="s">
        <v>3047</v>
      </c>
      <c r="O8700" t="s">
        <v>33</v>
      </c>
      <c r="Y8700" t="s">
        <v>14629</v>
      </c>
      <c r="Z8700" t="s">
        <v>14630</v>
      </c>
      <c r="AA8700" t="s">
        <v>14631</v>
      </c>
      <c r="AB8700">
        <v>-172008</v>
      </c>
      <c r="AC8700" t="s">
        <v>38</v>
      </c>
      <c r="AD8700">
        <v>98516</v>
      </c>
    </row>
    <row r="8701" spans="1:30" x14ac:dyDescent="0.25">
      <c r="A8701">
        <f t="shared" ca="1" si="135"/>
        <v>17529</v>
      </c>
      <c r="B8701" t="s">
        <v>677</v>
      </c>
      <c r="C8701" t="s">
        <v>80</v>
      </c>
      <c r="F8701" t="s">
        <v>4953</v>
      </c>
      <c r="G8701">
        <v>0</v>
      </c>
      <c r="O8701" t="s">
        <v>33</v>
      </c>
      <c r="Y8701" t="s">
        <v>6671</v>
      </c>
      <c r="Z8701" t="s">
        <v>7475</v>
      </c>
      <c r="AA8701" t="s">
        <v>7473</v>
      </c>
      <c r="AB8701" t="s">
        <v>7476</v>
      </c>
      <c r="AC8701" t="s">
        <v>38</v>
      </c>
      <c r="AD8701">
        <v>98310</v>
      </c>
    </row>
    <row r="8702" spans="1:30" ht="409.5" x14ac:dyDescent="0.25">
      <c r="A8702">
        <f t="shared" ca="1" si="135"/>
        <v>16393</v>
      </c>
      <c r="B8702" t="s">
        <v>2046</v>
      </c>
      <c r="C8702" t="s">
        <v>80</v>
      </c>
      <c r="F8702" t="s">
        <v>6889</v>
      </c>
      <c r="G8702">
        <v>0</v>
      </c>
      <c r="O8702" t="s">
        <v>33</v>
      </c>
      <c r="Y8702" t="s">
        <v>8693</v>
      </c>
      <c r="Z8702" s="1" t="s">
        <v>12049</v>
      </c>
      <c r="AA8702" t="s">
        <v>12050</v>
      </c>
      <c r="AB8702" t="s">
        <v>12051</v>
      </c>
      <c r="AC8702" t="s">
        <v>38</v>
      </c>
      <c r="AD8702">
        <v>98027</v>
      </c>
    </row>
    <row r="8703" spans="1:30" ht="409.5" x14ac:dyDescent="0.25">
      <c r="A8703">
        <f t="shared" ca="1" si="135"/>
        <v>5122</v>
      </c>
      <c r="B8703" t="s">
        <v>1203</v>
      </c>
      <c r="C8703" t="s">
        <v>45</v>
      </c>
      <c r="G8703">
        <v>0</v>
      </c>
      <c r="O8703" t="s">
        <v>33</v>
      </c>
      <c r="X8703" t="s">
        <v>34</v>
      </c>
      <c r="Y8703" t="s">
        <v>18524</v>
      </c>
      <c r="Z8703" s="1" t="s">
        <v>32736</v>
      </c>
      <c r="AA8703" t="s">
        <v>32737</v>
      </c>
      <c r="AB8703" t="s">
        <v>32738</v>
      </c>
    </row>
    <row r="8704" spans="1:30" x14ac:dyDescent="0.25">
      <c r="A8704">
        <f t="shared" ca="1" si="135"/>
        <v>17712</v>
      </c>
      <c r="B8704" t="s">
        <v>96</v>
      </c>
      <c r="C8704" t="s">
        <v>97</v>
      </c>
      <c r="O8704" t="s">
        <v>63</v>
      </c>
      <c r="X8704" t="s">
        <v>34</v>
      </c>
      <c r="Y8704" t="s">
        <v>2551</v>
      </c>
      <c r="Z8704" t="s">
        <v>2552</v>
      </c>
      <c r="AA8704" t="s">
        <v>2553</v>
      </c>
      <c r="AB8704">
        <v>-163309</v>
      </c>
      <c r="AC8704" t="s">
        <v>102</v>
      </c>
      <c r="AD8704">
        <v>97232</v>
      </c>
    </row>
    <row r="8705" spans="1:30" ht="409.5" x14ac:dyDescent="0.25">
      <c r="A8705">
        <f t="shared" ca="1" si="135"/>
        <v>16185</v>
      </c>
      <c r="B8705" t="s">
        <v>244</v>
      </c>
      <c r="C8705" t="s">
        <v>245</v>
      </c>
      <c r="G8705">
        <v>0</v>
      </c>
      <c r="O8705" t="s">
        <v>33</v>
      </c>
      <c r="X8705" t="s">
        <v>34</v>
      </c>
      <c r="Y8705" t="s">
        <v>255</v>
      </c>
      <c r="Z8705" s="1" t="s">
        <v>40502</v>
      </c>
      <c r="AA8705" s="1" t="s">
        <v>40502</v>
      </c>
      <c r="AB8705" t="s">
        <v>40503</v>
      </c>
      <c r="AC8705" t="s">
        <v>38</v>
      </c>
      <c r="AD8705">
        <v>98847</v>
      </c>
    </row>
    <row r="8706" spans="1:30" x14ac:dyDescent="0.25">
      <c r="A8706">
        <f t="shared" ref="A8706:A8769" ca="1" si="136">RANDBETWEEN(1,20000)</f>
        <v>4739</v>
      </c>
      <c r="B8706" t="s">
        <v>73</v>
      </c>
      <c r="C8706" t="s">
        <v>74</v>
      </c>
      <c r="F8706" t="s">
        <v>4947</v>
      </c>
      <c r="G8706">
        <v>0</v>
      </c>
      <c r="O8706" t="s">
        <v>33</v>
      </c>
      <c r="Y8706" t="s">
        <v>29916</v>
      </c>
      <c r="Z8706" t="s">
        <v>36559</v>
      </c>
      <c r="AA8706" t="s">
        <v>36560</v>
      </c>
      <c r="AB8706" t="s">
        <v>36561</v>
      </c>
    </row>
    <row r="8707" spans="1:30" x14ac:dyDescent="0.25">
      <c r="A8707">
        <f t="shared" ca="1" si="136"/>
        <v>8140</v>
      </c>
      <c r="B8707" t="s">
        <v>96</v>
      </c>
      <c r="C8707" t="s">
        <v>97</v>
      </c>
      <c r="G8707">
        <v>0</v>
      </c>
      <c r="O8707" t="s">
        <v>63</v>
      </c>
      <c r="X8707" t="s">
        <v>34</v>
      </c>
      <c r="Y8707" t="s">
        <v>40354</v>
      </c>
      <c r="Z8707" t="s">
        <v>40355</v>
      </c>
      <c r="AA8707" t="s">
        <v>40355</v>
      </c>
      <c r="AB8707" t="s">
        <v>40356</v>
      </c>
      <c r="AC8707" t="s">
        <v>5301</v>
      </c>
      <c r="AD8707" t="s">
        <v>40357</v>
      </c>
    </row>
    <row r="8708" spans="1:30" x14ac:dyDescent="0.25">
      <c r="A8708">
        <f t="shared" ca="1" si="136"/>
        <v>3459</v>
      </c>
      <c r="B8708" t="s">
        <v>178</v>
      </c>
      <c r="C8708" t="s">
        <v>179</v>
      </c>
      <c r="F8708" t="s">
        <v>37296</v>
      </c>
      <c r="G8708">
        <v>0</v>
      </c>
      <c r="O8708" t="s">
        <v>33</v>
      </c>
      <c r="X8708" t="s">
        <v>34</v>
      </c>
      <c r="Y8708" t="s">
        <v>37297</v>
      </c>
      <c r="Z8708" t="s">
        <v>37298</v>
      </c>
      <c r="AA8708" t="s">
        <v>37299</v>
      </c>
      <c r="AB8708" t="s">
        <v>37300</v>
      </c>
      <c r="AC8708" t="s">
        <v>38</v>
      </c>
      <c r="AD8708">
        <v>99362</v>
      </c>
    </row>
    <row r="8709" spans="1:30" x14ac:dyDescent="0.25">
      <c r="A8709">
        <f t="shared" ca="1" si="136"/>
        <v>11259</v>
      </c>
      <c r="B8709" t="s">
        <v>30</v>
      </c>
      <c r="C8709" t="s">
        <v>31</v>
      </c>
      <c r="F8709" t="s">
        <v>19272</v>
      </c>
      <c r="G8709">
        <v>0</v>
      </c>
      <c r="O8709" t="s">
        <v>33</v>
      </c>
      <c r="X8709" t="s">
        <v>34</v>
      </c>
      <c r="Y8709" t="s">
        <v>19273</v>
      </c>
      <c r="Z8709" t="s">
        <v>19274</v>
      </c>
      <c r="AA8709" t="s">
        <v>19274</v>
      </c>
      <c r="AB8709" t="s">
        <v>19275</v>
      </c>
      <c r="AC8709" t="s">
        <v>38</v>
      </c>
      <c r="AD8709">
        <v>98022</v>
      </c>
    </row>
    <row r="8710" spans="1:30" x14ac:dyDescent="0.25">
      <c r="A8710">
        <f t="shared" ca="1" si="136"/>
        <v>14632</v>
      </c>
      <c r="B8710" t="s">
        <v>178</v>
      </c>
      <c r="G8710">
        <v>0</v>
      </c>
      <c r="O8710" t="s">
        <v>33</v>
      </c>
      <c r="X8710" t="s">
        <v>34</v>
      </c>
      <c r="Y8710" t="s">
        <v>19548</v>
      </c>
      <c r="Z8710" t="s">
        <v>19549</v>
      </c>
      <c r="AA8710" t="s">
        <v>19549</v>
      </c>
      <c r="AB8710" t="s">
        <v>19550</v>
      </c>
      <c r="AC8710" t="s">
        <v>38</v>
      </c>
      <c r="AD8710">
        <v>98908</v>
      </c>
    </row>
    <row r="8711" spans="1:30" ht="409.5" x14ac:dyDescent="0.25">
      <c r="A8711">
        <f t="shared" ca="1" si="136"/>
        <v>4476</v>
      </c>
      <c r="B8711" t="s">
        <v>79</v>
      </c>
      <c r="C8711" t="s">
        <v>80</v>
      </c>
      <c r="F8711" t="s">
        <v>5654</v>
      </c>
      <c r="O8711" t="s">
        <v>33</v>
      </c>
      <c r="Y8711" t="s">
        <v>26304</v>
      </c>
      <c r="Z8711" s="1" t="s">
        <v>26950</v>
      </c>
      <c r="AA8711" t="s">
        <v>26951</v>
      </c>
      <c r="AB8711">
        <v>-181679</v>
      </c>
      <c r="AC8711" t="s">
        <v>38</v>
      </c>
      <c r="AD8711">
        <v>98660</v>
      </c>
    </row>
    <row r="8712" spans="1:30" x14ac:dyDescent="0.25">
      <c r="A8712">
        <f t="shared" ca="1" si="136"/>
        <v>10597</v>
      </c>
      <c r="B8712" t="s">
        <v>739</v>
      </c>
      <c r="C8712" t="s">
        <v>686</v>
      </c>
      <c r="F8712" t="s">
        <v>3462</v>
      </c>
      <c r="G8712">
        <v>0</v>
      </c>
      <c r="O8712" t="s">
        <v>33</v>
      </c>
      <c r="Y8712" t="s">
        <v>30765</v>
      </c>
      <c r="Z8712" t="s">
        <v>30766</v>
      </c>
      <c r="AA8712" t="s">
        <v>30767</v>
      </c>
      <c r="AB8712" t="s">
        <v>30768</v>
      </c>
      <c r="AC8712" t="s">
        <v>38</v>
      </c>
      <c r="AD8712">
        <v>98007</v>
      </c>
    </row>
    <row r="8713" spans="1:30" x14ac:dyDescent="0.25">
      <c r="A8713">
        <f t="shared" ca="1" si="136"/>
        <v>9736</v>
      </c>
      <c r="B8713" t="s">
        <v>739</v>
      </c>
      <c r="C8713" t="s">
        <v>686</v>
      </c>
      <c r="F8713" t="s">
        <v>30400</v>
      </c>
      <c r="O8713" t="s">
        <v>33</v>
      </c>
      <c r="Y8713" t="s">
        <v>30401</v>
      </c>
      <c r="Z8713" t="s">
        <v>30402</v>
      </c>
      <c r="AA8713" t="s">
        <v>30391</v>
      </c>
      <c r="AB8713">
        <v>-160732</v>
      </c>
      <c r="AC8713" t="s">
        <v>38</v>
      </c>
      <c r="AD8713">
        <v>98102</v>
      </c>
    </row>
    <row r="8714" spans="1:30" x14ac:dyDescent="0.25">
      <c r="A8714">
        <f t="shared" ca="1" si="136"/>
        <v>13836</v>
      </c>
      <c r="B8714" t="s">
        <v>2046</v>
      </c>
      <c r="C8714" t="s">
        <v>80</v>
      </c>
      <c r="F8714" t="s">
        <v>1305</v>
      </c>
      <c r="G8714">
        <v>0</v>
      </c>
      <c r="O8714" t="s">
        <v>33</v>
      </c>
      <c r="Y8714" t="s">
        <v>7816</v>
      </c>
      <c r="Z8714" t="s">
        <v>7817</v>
      </c>
      <c r="AA8714" t="s">
        <v>7818</v>
      </c>
      <c r="AB8714" t="s">
        <v>7819</v>
      </c>
      <c r="AC8714" t="s">
        <v>38</v>
      </c>
      <c r="AD8714">
        <v>98402</v>
      </c>
    </row>
    <row r="8715" spans="1:30" ht="135" x14ac:dyDescent="0.25">
      <c r="A8715">
        <f t="shared" ca="1" si="136"/>
        <v>3125</v>
      </c>
      <c r="B8715" t="s">
        <v>68</v>
      </c>
      <c r="C8715" t="s">
        <v>45</v>
      </c>
      <c r="F8715" t="s">
        <v>23201</v>
      </c>
      <c r="O8715" t="s">
        <v>33</v>
      </c>
      <c r="X8715" t="s">
        <v>34</v>
      </c>
      <c r="Y8715" t="s">
        <v>23158</v>
      </c>
      <c r="Z8715" s="1" t="s">
        <v>23202</v>
      </c>
      <c r="AA8715" t="s">
        <v>22580</v>
      </c>
      <c r="AB8715">
        <v>-171055</v>
      </c>
    </row>
    <row r="8716" spans="1:30" ht="409.5" x14ac:dyDescent="0.25">
      <c r="A8716">
        <f t="shared" ca="1" si="136"/>
        <v>10159</v>
      </c>
      <c r="B8716" t="s">
        <v>2046</v>
      </c>
      <c r="C8716" t="s">
        <v>80</v>
      </c>
      <c r="F8716" t="s">
        <v>8115</v>
      </c>
      <c r="G8716">
        <v>0</v>
      </c>
      <c r="O8716" t="s">
        <v>33</v>
      </c>
      <c r="Y8716" t="s">
        <v>414</v>
      </c>
      <c r="Z8716" s="1" t="s">
        <v>12260</v>
      </c>
      <c r="AA8716" t="s">
        <v>12258</v>
      </c>
      <c r="AB8716" t="s">
        <v>12261</v>
      </c>
      <c r="AC8716" t="s">
        <v>38</v>
      </c>
      <c r="AD8716">
        <v>98004</v>
      </c>
    </row>
    <row r="8717" spans="1:30" ht="409.5" x14ac:dyDescent="0.25">
      <c r="A8717">
        <f t="shared" ca="1" si="136"/>
        <v>9526</v>
      </c>
      <c r="B8717" t="s">
        <v>178</v>
      </c>
      <c r="C8717" t="s">
        <v>179</v>
      </c>
      <c r="O8717" t="s">
        <v>33</v>
      </c>
      <c r="X8717" t="s">
        <v>34</v>
      </c>
      <c r="Y8717" t="s">
        <v>39953</v>
      </c>
      <c r="Z8717" s="1" t="s">
        <v>39954</v>
      </c>
      <c r="AA8717" t="s">
        <v>39955</v>
      </c>
      <c r="AB8717">
        <v>-172025</v>
      </c>
      <c r="AC8717" t="s">
        <v>102</v>
      </c>
      <c r="AD8717">
        <v>97744</v>
      </c>
    </row>
    <row r="8718" spans="1:30" ht="409.5" x14ac:dyDescent="0.25">
      <c r="A8718">
        <f t="shared" ca="1" si="136"/>
        <v>5140</v>
      </c>
      <c r="B8718" t="s">
        <v>96</v>
      </c>
      <c r="C8718" t="s">
        <v>97</v>
      </c>
      <c r="F8718" t="s">
        <v>2107</v>
      </c>
      <c r="O8718" t="s">
        <v>33</v>
      </c>
      <c r="X8718" t="s">
        <v>34</v>
      </c>
      <c r="Y8718" t="s">
        <v>17153</v>
      </c>
      <c r="Z8718" s="1" t="s">
        <v>29215</v>
      </c>
      <c r="AA8718" t="s">
        <v>29216</v>
      </c>
      <c r="AB8718">
        <v>-170340</v>
      </c>
      <c r="AC8718" t="s">
        <v>38</v>
      </c>
      <c r="AD8718">
        <v>98663</v>
      </c>
    </row>
    <row r="8719" spans="1:30" x14ac:dyDescent="0.25">
      <c r="A8719">
        <f t="shared" ca="1" si="136"/>
        <v>12556</v>
      </c>
      <c r="B8719" t="s">
        <v>164</v>
      </c>
      <c r="C8719" t="s">
        <v>165</v>
      </c>
      <c r="F8719" t="s">
        <v>734</v>
      </c>
      <c r="G8719">
        <v>0</v>
      </c>
      <c r="O8719" t="s">
        <v>33</v>
      </c>
      <c r="Y8719" t="s">
        <v>735</v>
      </c>
      <c r="Z8719" t="s">
        <v>28859</v>
      </c>
      <c r="AA8719" t="s">
        <v>28860</v>
      </c>
      <c r="AB8719" t="s">
        <v>28861</v>
      </c>
      <c r="AC8719" t="s">
        <v>38</v>
      </c>
      <c r="AD8719">
        <v>98111</v>
      </c>
    </row>
    <row r="8720" spans="1:30" ht="409.5" x14ac:dyDescent="0.25">
      <c r="A8720">
        <f t="shared" ca="1" si="136"/>
        <v>2933</v>
      </c>
      <c r="B8720" t="s">
        <v>489</v>
      </c>
      <c r="C8720" t="s">
        <v>45</v>
      </c>
      <c r="O8720" t="s">
        <v>33</v>
      </c>
      <c r="X8720" t="s">
        <v>34</v>
      </c>
      <c r="Y8720" t="s">
        <v>22856</v>
      </c>
      <c r="Z8720" s="1" t="s">
        <v>22904</v>
      </c>
      <c r="AA8720" t="s">
        <v>22580</v>
      </c>
      <c r="AB8720">
        <v>-162039</v>
      </c>
      <c r="AC8720" t="s">
        <v>102</v>
      </c>
      <c r="AD8720">
        <v>97302</v>
      </c>
    </row>
    <row r="8721" spans="1:30" x14ac:dyDescent="0.25">
      <c r="A8721">
        <f t="shared" ca="1" si="136"/>
        <v>782</v>
      </c>
      <c r="B8721" t="s">
        <v>685</v>
      </c>
      <c r="C8721" t="s">
        <v>686</v>
      </c>
      <c r="F8721" t="s">
        <v>3300</v>
      </c>
      <c r="G8721">
        <v>0</v>
      </c>
      <c r="O8721" t="s">
        <v>33</v>
      </c>
      <c r="Y8721" t="s">
        <v>1742</v>
      </c>
      <c r="Z8721" t="s">
        <v>33964</v>
      </c>
      <c r="AA8721" t="s">
        <v>33965</v>
      </c>
      <c r="AB8721" t="s">
        <v>33966</v>
      </c>
      <c r="AC8721" t="s">
        <v>38</v>
      </c>
      <c r="AD8721">
        <v>98503</v>
      </c>
    </row>
    <row r="8722" spans="1:30" x14ac:dyDescent="0.25">
      <c r="A8722">
        <f t="shared" ca="1" si="136"/>
        <v>1440</v>
      </c>
      <c r="B8722" t="s">
        <v>96</v>
      </c>
      <c r="C8722" t="s">
        <v>97</v>
      </c>
      <c r="F8722" t="s">
        <v>42741</v>
      </c>
      <c r="G8722">
        <v>0</v>
      </c>
      <c r="O8722" t="s">
        <v>33</v>
      </c>
      <c r="X8722" t="s">
        <v>34</v>
      </c>
      <c r="Y8722" t="s">
        <v>42742</v>
      </c>
      <c r="Z8722" t="s">
        <v>42743</v>
      </c>
      <c r="AA8722" t="s">
        <v>42744</v>
      </c>
      <c r="AB8722" t="s">
        <v>42745</v>
      </c>
      <c r="AC8722" t="s">
        <v>38</v>
      </c>
      <c r="AD8722">
        <v>98663</v>
      </c>
    </row>
    <row r="8723" spans="1:30" x14ac:dyDescent="0.25">
      <c r="A8723">
        <f t="shared" ca="1" si="136"/>
        <v>13212</v>
      </c>
      <c r="B8723" t="s">
        <v>30</v>
      </c>
      <c r="C8723" t="s">
        <v>31</v>
      </c>
      <c r="F8723" t="s">
        <v>41464</v>
      </c>
      <c r="O8723" t="s">
        <v>63</v>
      </c>
      <c r="X8723" t="s">
        <v>34</v>
      </c>
      <c r="Y8723" t="s">
        <v>41465</v>
      </c>
      <c r="Z8723" t="s">
        <v>41466</v>
      </c>
      <c r="AA8723" t="s">
        <v>41467</v>
      </c>
      <c r="AB8723">
        <v>-170792</v>
      </c>
      <c r="AC8723" t="s">
        <v>38</v>
      </c>
      <c r="AD8723">
        <v>98466</v>
      </c>
    </row>
    <row r="8724" spans="1:30" x14ac:dyDescent="0.25">
      <c r="A8724">
        <f t="shared" ca="1" si="136"/>
        <v>11992</v>
      </c>
      <c r="B8724" t="s">
        <v>1203</v>
      </c>
      <c r="C8724" t="s">
        <v>45</v>
      </c>
      <c r="F8724" t="s">
        <v>2485</v>
      </c>
      <c r="G8724">
        <v>0</v>
      </c>
      <c r="O8724" t="s">
        <v>33</v>
      </c>
      <c r="X8724" t="s">
        <v>34</v>
      </c>
      <c r="Y8724" t="s">
        <v>17688</v>
      </c>
      <c r="Z8724" t="s">
        <v>21330</v>
      </c>
      <c r="AA8724" t="s">
        <v>17341</v>
      </c>
      <c r="AB8724" t="s">
        <v>21331</v>
      </c>
      <c r="AC8724" t="s">
        <v>38</v>
      </c>
      <c r="AD8724">
        <v>98122</v>
      </c>
    </row>
    <row r="8725" spans="1:30" x14ac:dyDescent="0.25">
      <c r="A8725">
        <f t="shared" ca="1" si="136"/>
        <v>4202</v>
      </c>
      <c r="B8725" t="s">
        <v>79</v>
      </c>
      <c r="C8725" t="s">
        <v>80</v>
      </c>
      <c r="F8725" t="s">
        <v>413</v>
      </c>
      <c r="O8725" t="s">
        <v>33</v>
      </c>
      <c r="Y8725" t="s">
        <v>414</v>
      </c>
      <c r="Z8725" t="s">
        <v>26479</v>
      </c>
      <c r="AA8725" t="s">
        <v>26480</v>
      </c>
      <c r="AB8725">
        <v>-172147</v>
      </c>
      <c r="AC8725" t="s">
        <v>38</v>
      </c>
      <c r="AD8725">
        <v>98004</v>
      </c>
    </row>
    <row r="8726" spans="1:30" ht="390" x14ac:dyDescent="0.25">
      <c r="A8726">
        <f t="shared" ca="1" si="136"/>
        <v>10824</v>
      </c>
      <c r="B8726" t="s">
        <v>73</v>
      </c>
      <c r="C8726" t="s">
        <v>74</v>
      </c>
      <c r="F8726" t="s">
        <v>17655</v>
      </c>
      <c r="G8726">
        <v>0</v>
      </c>
      <c r="O8726" t="s">
        <v>33</v>
      </c>
      <c r="X8726" t="s">
        <v>34</v>
      </c>
      <c r="Y8726" t="s">
        <v>41338</v>
      </c>
      <c r="Z8726" s="1" t="s">
        <v>41339</v>
      </c>
      <c r="AA8726" t="s">
        <v>41340</v>
      </c>
      <c r="AB8726" t="s">
        <v>41341</v>
      </c>
      <c r="AC8726" t="s">
        <v>38</v>
      </c>
      <c r="AD8726">
        <v>98101</v>
      </c>
    </row>
    <row r="8727" spans="1:30" x14ac:dyDescent="0.25">
      <c r="A8727">
        <f t="shared" ca="1" si="136"/>
        <v>16495</v>
      </c>
      <c r="B8727" t="s">
        <v>685</v>
      </c>
      <c r="C8727" t="s">
        <v>686</v>
      </c>
      <c r="F8727" t="s">
        <v>29818</v>
      </c>
      <c r="O8727" t="s">
        <v>33</v>
      </c>
      <c r="Y8727" t="s">
        <v>29819</v>
      </c>
      <c r="Z8727" t="s">
        <v>34276</v>
      </c>
      <c r="AA8727" t="s">
        <v>34271</v>
      </c>
      <c r="AB8727">
        <v>-180012</v>
      </c>
      <c r="AC8727" t="s">
        <v>38</v>
      </c>
      <c r="AD8727">
        <v>98409</v>
      </c>
    </row>
    <row r="8728" spans="1:30" x14ac:dyDescent="0.25">
      <c r="A8728">
        <f t="shared" ca="1" si="136"/>
        <v>1576</v>
      </c>
      <c r="B8728" t="s">
        <v>489</v>
      </c>
      <c r="C8728" t="s">
        <v>45</v>
      </c>
      <c r="O8728" t="s">
        <v>33</v>
      </c>
      <c r="W8728">
        <v>15</v>
      </c>
      <c r="X8728" t="s">
        <v>34</v>
      </c>
      <c r="Y8728" t="s">
        <v>9805</v>
      </c>
      <c r="Z8728" t="s">
        <v>9751</v>
      </c>
      <c r="AA8728" t="s">
        <v>9806</v>
      </c>
      <c r="AB8728">
        <v>-180281</v>
      </c>
      <c r="AC8728" t="s">
        <v>38</v>
      </c>
      <c r="AD8728">
        <v>98368</v>
      </c>
    </row>
    <row r="8729" spans="1:30" x14ac:dyDescent="0.25">
      <c r="A8729">
        <f t="shared" ca="1" si="136"/>
        <v>10666</v>
      </c>
      <c r="B8729" t="s">
        <v>164</v>
      </c>
      <c r="C8729" t="s">
        <v>165</v>
      </c>
      <c r="F8729" t="s">
        <v>392</v>
      </c>
      <c r="G8729">
        <v>0</v>
      </c>
      <c r="O8729" t="s">
        <v>63</v>
      </c>
      <c r="W8729">
        <v>30</v>
      </c>
      <c r="X8729" t="s">
        <v>34</v>
      </c>
      <c r="Y8729" t="s">
        <v>917</v>
      </c>
      <c r="Z8729" t="s">
        <v>3911</v>
      </c>
      <c r="AA8729" t="s">
        <v>3912</v>
      </c>
      <c r="AB8729" t="s">
        <v>3913</v>
      </c>
      <c r="AC8729" t="s">
        <v>38</v>
      </c>
      <c r="AD8729">
        <v>98109</v>
      </c>
    </row>
    <row r="8730" spans="1:30" ht="409.5" x14ac:dyDescent="0.25">
      <c r="A8730">
        <f t="shared" ca="1" si="136"/>
        <v>12322</v>
      </c>
      <c r="B8730" t="s">
        <v>739</v>
      </c>
      <c r="C8730" t="s">
        <v>686</v>
      </c>
      <c r="F8730" t="s">
        <v>5901</v>
      </c>
      <c r="O8730" t="s">
        <v>33</v>
      </c>
      <c r="X8730" t="s">
        <v>34</v>
      </c>
      <c r="Y8730" t="s">
        <v>17035</v>
      </c>
      <c r="Z8730" s="1" t="s">
        <v>39063</v>
      </c>
      <c r="AA8730" t="s">
        <v>39064</v>
      </c>
      <c r="AB8730">
        <v>-171784</v>
      </c>
    </row>
    <row r="8731" spans="1:30" ht="240" x14ac:dyDescent="0.25">
      <c r="A8731">
        <f t="shared" ca="1" si="136"/>
        <v>18913</v>
      </c>
      <c r="B8731" t="s">
        <v>334</v>
      </c>
      <c r="C8731" t="s">
        <v>45</v>
      </c>
      <c r="G8731">
        <v>0</v>
      </c>
      <c r="O8731" t="s">
        <v>33</v>
      </c>
      <c r="Y8731" t="s">
        <v>33824</v>
      </c>
      <c r="Z8731" s="1" t="s">
        <v>33825</v>
      </c>
      <c r="AA8731" t="s">
        <v>33814</v>
      </c>
      <c r="AB8731" t="s">
        <v>33826</v>
      </c>
      <c r="AC8731" t="s">
        <v>38</v>
      </c>
      <c r="AD8731">
        <v>98390</v>
      </c>
    </row>
    <row r="8732" spans="1:30" ht="409.5" x14ac:dyDescent="0.25">
      <c r="A8732">
        <f t="shared" ca="1" si="136"/>
        <v>13429</v>
      </c>
      <c r="B8732" t="s">
        <v>2046</v>
      </c>
      <c r="C8732" t="s">
        <v>80</v>
      </c>
      <c r="F8732" t="s">
        <v>3086</v>
      </c>
      <c r="G8732">
        <v>0</v>
      </c>
      <c r="O8732" t="s">
        <v>33</v>
      </c>
      <c r="Y8732" t="s">
        <v>7220</v>
      </c>
      <c r="Z8732" s="1" t="s">
        <v>16270</v>
      </c>
      <c r="AA8732" t="s">
        <v>16271</v>
      </c>
      <c r="AB8732" t="s">
        <v>16272</v>
      </c>
      <c r="AC8732" t="s">
        <v>38</v>
      </c>
      <c r="AD8732">
        <v>98104</v>
      </c>
    </row>
    <row r="8733" spans="1:30" x14ac:dyDescent="0.25">
      <c r="A8733">
        <f t="shared" ca="1" si="136"/>
        <v>10002</v>
      </c>
      <c r="B8733" t="s">
        <v>2046</v>
      </c>
      <c r="C8733" t="s">
        <v>80</v>
      </c>
      <c r="F8733" t="s">
        <v>37810</v>
      </c>
      <c r="G8733">
        <v>0</v>
      </c>
      <c r="O8733" t="s">
        <v>33</v>
      </c>
      <c r="Y8733" t="s">
        <v>37811</v>
      </c>
      <c r="Z8733" t="s">
        <v>37812</v>
      </c>
      <c r="AA8733" t="s">
        <v>37813</v>
      </c>
      <c r="AB8733" t="s">
        <v>37814</v>
      </c>
      <c r="AC8733" t="s">
        <v>38</v>
      </c>
      <c r="AD8733">
        <v>98104</v>
      </c>
    </row>
    <row r="8734" spans="1:30" x14ac:dyDescent="0.25">
      <c r="A8734">
        <f t="shared" ca="1" si="136"/>
        <v>16755</v>
      </c>
      <c r="B8734" t="s">
        <v>685</v>
      </c>
      <c r="C8734" t="s">
        <v>686</v>
      </c>
      <c r="F8734" t="s">
        <v>30400</v>
      </c>
      <c r="O8734" t="s">
        <v>33</v>
      </c>
      <c r="Y8734" t="s">
        <v>32815</v>
      </c>
      <c r="Z8734" t="s">
        <v>34748</v>
      </c>
      <c r="AA8734" t="s">
        <v>34736</v>
      </c>
      <c r="AB8734">
        <v>-171698</v>
      </c>
      <c r="AC8734" t="s">
        <v>38</v>
      </c>
      <c r="AD8734">
        <v>98102</v>
      </c>
    </row>
    <row r="8735" spans="1:30" ht="409.5" x14ac:dyDescent="0.25">
      <c r="A8735">
        <f t="shared" ca="1" si="136"/>
        <v>8047</v>
      </c>
      <c r="B8735" t="s">
        <v>3712</v>
      </c>
      <c r="C8735" t="s">
        <v>16820</v>
      </c>
      <c r="F8735" t="s">
        <v>22586</v>
      </c>
      <c r="G8735">
        <v>0</v>
      </c>
      <c r="O8735" t="s">
        <v>33</v>
      </c>
      <c r="X8735" t="s">
        <v>34</v>
      </c>
      <c r="Y8735" t="s">
        <v>22587</v>
      </c>
      <c r="Z8735" s="1" t="s">
        <v>24566</v>
      </c>
      <c r="AA8735" t="s">
        <v>24027</v>
      </c>
      <c r="AB8735" t="s">
        <v>24567</v>
      </c>
      <c r="AC8735" t="s">
        <v>102</v>
      </c>
      <c r="AD8735">
        <v>97389</v>
      </c>
    </row>
    <row r="8736" spans="1:30" x14ac:dyDescent="0.25">
      <c r="A8736">
        <f t="shared" ca="1" si="136"/>
        <v>15903</v>
      </c>
      <c r="B8736" t="s">
        <v>79</v>
      </c>
      <c r="C8736" t="s">
        <v>80</v>
      </c>
      <c r="F8736" t="s">
        <v>11988</v>
      </c>
      <c r="O8736" t="s">
        <v>33</v>
      </c>
      <c r="Y8736" t="s">
        <v>12135</v>
      </c>
      <c r="Z8736" t="s">
        <v>12136</v>
      </c>
      <c r="AA8736" t="s">
        <v>12137</v>
      </c>
      <c r="AB8736">
        <v>-163524</v>
      </c>
      <c r="AC8736" t="s">
        <v>38</v>
      </c>
      <c r="AD8736">
        <v>98409</v>
      </c>
    </row>
    <row r="8737" spans="1:30" x14ac:dyDescent="0.25">
      <c r="A8737">
        <f t="shared" ca="1" si="136"/>
        <v>5464</v>
      </c>
      <c r="B8737" t="s">
        <v>739</v>
      </c>
      <c r="C8737" t="s">
        <v>686</v>
      </c>
      <c r="F8737" t="s">
        <v>29456</v>
      </c>
      <c r="O8737" t="s">
        <v>33</v>
      </c>
      <c r="Y8737" t="s">
        <v>284</v>
      </c>
      <c r="Z8737" t="s">
        <v>31345</v>
      </c>
      <c r="AA8737" t="s">
        <v>31346</v>
      </c>
      <c r="AB8737">
        <v>-160402</v>
      </c>
      <c r="AC8737" t="s">
        <v>38</v>
      </c>
      <c r="AD8737">
        <v>98166</v>
      </c>
    </row>
    <row r="8738" spans="1:30" ht="409.5" x14ac:dyDescent="0.25">
      <c r="A8738">
        <f t="shared" ca="1" si="136"/>
        <v>5862</v>
      </c>
      <c r="B8738" t="s">
        <v>2046</v>
      </c>
      <c r="C8738" t="s">
        <v>80</v>
      </c>
      <c r="F8738" t="s">
        <v>651</v>
      </c>
      <c r="O8738" t="s">
        <v>33</v>
      </c>
      <c r="Y8738" t="s">
        <v>7704</v>
      </c>
      <c r="Z8738" s="1" t="s">
        <v>12185</v>
      </c>
      <c r="AA8738" t="s">
        <v>12186</v>
      </c>
      <c r="AB8738">
        <v>-180699</v>
      </c>
      <c r="AC8738" t="s">
        <v>38</v>
      </c>
      <c r="AD8738">
        <v>98034</v>
      </c>
    </row>
    <row r="8739" spans="1:30" x14ac:dyDescent="0.25">
      <c r="A8739">
        <f t="shared" ca="1" si="136"/>
        <v>19633</v>
      </c>
      <c r="B8739" t="s">
        <v>334</v>
      </c>
      <c r="C8739" t="s">
        <v>45</v>
      </c>
      <c r="N8739" t="s">
        <v>4706</v>
      </c>
      <c r="O8739" t="s">
        <v>52</v>
      </c>
      <c r="Q8739" t="s">
        <v>9575</v>
      </c>
      <c r="X8739" t="s">
        <v>34</v>
      </c>
      <c r="Y8739" t="s">
        <v>405</v>
      </c>
      <c r="Z8739" t="s">
        <v>42038</v>
      </c>
      <c r="AA8739" t="s">
        <v>42039</v>
      </c>
      <c r="AB8739">
        <v>-172242</v>
      </c>
    </row>
    <row r="8740" spans="1:30" ht="409.5" x14ac:dyDescent="0.25">
      <c r="A8740">
        <f t="shared" ca="1" si="136"/>
        <v>4597</v>
      </c>
      <c r="B8740" t="s">
        <v>230</v>
      </c>
      <c r="C8740" t="s">
        <v>45</v>
      </c>
      <c r="O8740" t="s">
        <v>33</v>
      </c>
      <c r="X8740" t="s">
        <v>34</v>
      </c>
      <c r="Y8740" t="s">
        <v>22321</v>
      </c>
      <c r="Z8740" s="1" t="s">
        <v>22964</v>
      </c>
      <c r="AA8740" t="s">
        <v>22580</v>
      </c>
      <c r="AB8740">
        <v>-162658</v>
      </c>
    </row>
    <row r="8741" spans="1:30" x14ac:dyDescent="0.25">
      <c r="A8741">
        <f t="shared" ca="1" si="136"/>
        <v>13397</v>
      </c>
      <c r="B8741" t="s">
        <v>685</v>
      </c>
      <c r="C8741" t="s">
        <v>686</v>
      </c>
      <c r="F8741" t="s">
        <v>28495</v>
      </c>
      <c r="O8741" t="s">
        <v>33</v>
      </c>
      <c r="Y8741" t="s">
        <v>33703</v>
      </c>
      <c r="Z8741" t="s">
        <v>33958</v>
      </c>
      <c r="AA8741" t="s">
        <v>33955</v>
      </c>
      <c r="AB8741">
        <v>-180704</v>
      </c>
      <c r="AC8741" t="s">
        <v>38</v>
      </c>
      <c r="AD8741">
        <v>99301</v>
      </c>
    </row>
    <row r="8742" spans="1:30" x14ac:dyDescent="0.25">
      <c r="A8742">
        <f t="shared" ca="1" si="136"/>
        <v>16040</v>
      </c>
      <c r="B8742" t="s">
        <v>1203</v>
      </c>
      <c r="C8742" t="s">
        <v>45</v>
      </c>
      <c r="F8742" t="s">
        <v>1143</v>
      </c>
      <c r="G8742">
        <v>0</v>
      </c>
      <c r="N8742" t="s">
        <v>849</v>
      </c>
      <c r="O8742" t="s">
        <v>52</v>
      </c>
      <c r="Q8742" t="s">
        <v>851</v>
      </c>
      <c r="V8742" t="s">
        <v>5460</v>
      </c>
      <c r="W8742">
        <v>15</v>
      </c>
      <c r="X8742" t="s">
        <v>34</v>
      </c>
      <c r="Y8742" t="s">
        <v>5317</v>
      </c>
      <c r="Z8742" t="s">
        <v>5461</v>
      </c>
      <c r="AA8742" t="s">
        <v>5462</v>
      </c>
      <c r="AB8742" t="s">
        <v>5463</v>
      </c>
      <c r="AC8742" t="s">
        <v>38</v>
      </c>
      <c r="AD8742">
        <v>98337</v>
      </c>
    </row>
    <row r="8743" spans="1:30" x14ac:dyDescent="0.25">
      <c r="A8743">
        <f t="shared" ca="1" si="136"/>
        <v>12960</v>
      </c>
      <c r="B8743" t="s">
        <v>334</v>
      </c>
      <c r="C8743" t="s">
        <v>45</v>
      </c>
      <c r="F8743" t="s">
        <v>18299</v>
      </c>
      <c r="O8743" t="s">
        <v>33</v>
      </c>
      <c r="W8743">
        <v>15</v>
      </c>
      <c r="X8743" t="s">
        <v>34</v>
      </c>
      <c r="Y8743" t="s">
        <v>34600</v>
      </c>
      <c r="Z8743" t="s">
        <v>34887</v>
      </c>
      <c r="AA8743" t="s">
        <v>34873</v>
      </c>
      <c r="AB8743">
        <v>-181737</v>
      </c>
      <c r="AC8743" t="s">
        <v>38</v>
      </c>
      <c r="AD8743">
        <v>98223</v>
      </c>
    </row>
    <row r="8744" spans="1:30" ht="409.5" x14ac:dyDescent="0.25">
      <c r="A8744">
        <f t="shared" ca="1" si="136"/>
        <v>15964</v>
      </c>
      <c r="B8744" t="s">
        <v>2046</v>
      </c>
      <c r="C8744" t="s">
        <v>80</v>
      </c>
      <c r="F8744" t="s">
        <v>12598</v>
      </c>
      <c r="O8744" t="s">
        <v>33</v>
      </c>
      <c r="Y8744" t="s">
        <v>12599</v>
      </c>
      <c r="Z8744" s="1" t="s">
        <v>12600</v>
      </c>
      <c r="AA8744" t="s">
        <v>12601</v>
      </c>
      <c r="AB8744">
        <v>-160291</v>
      </c>
      <c r="AC8744" t="s">
        <v>333</v>
      </c>
      <c r="AD8744">
        <v>83864</v>
      </c>
    </row>
    <row r="8745" spans="1:30" ht="409.5" x14ac:dyDescent="0.25">
      <c r="A8745">
        <f t="shared" ca="1" si="136"/>
        <v>16005</v>
      </c>
      <c r="B8745" t="s">
        <v>334</v>
      </c>
      <c r="C8745" t="s">
        <v>45</v>
      </c>
      <c r="F8745" t="s">
        <v>20250</v>
      </c>
      <c r="O8745" t="s">
        <v>33</v>
      </c>
      <c r="X8745" t="s">
        <v>34</v>
      </c>
      <c r="Y8745" t="s">
        <v>22656</v>
      </c>
      <c r="Z8745" s="1" t="s">
        <v>23966</v>
      </c>
      <c r="AA8745" t="s">
        <v>23605</v>
      </c>
      <c r="AB8745">
        <v>-161762</v>
      </c>
      <c r="AC8745" t="s">
        <v>102</v>
      </c>
      <c r="AD8745">
        <v>97302</v>
      </c>
    </row>
    <row r="8746" spans="1:30" x14ac:dyDescent="0.25">
      <c r="A8746">
        <f t="shared" ca="1" si="136"/>
        <v>7770</v>
      </c>
      <c r="B8746" t="s">
        <v>2046</v>
      </c>
      <c r="C8746" t="s">
        <v>80</v>
      </c>
      <c r="F8746" t="s">
        <v>2153</v>
      </c>
      <c r="O8746" t="s">
        <v>33</v>
      </c>
      <c r="Y8746" t="s">
        <v>1419</v>
      </c>
      <c r="Z8746" t="s">
        <v>15612</v>
      </c>
      <c r="AA8746" t="s">
        <v>15613</v>
      </c>
      <c r="AB8746">
        <v>-180441</v>
      </c>
      <c r="AC8746" t="s">
        <v>38</v>
      </c>
      <c r="AD8746">
        <v>98501</v>
      </c>
    </row>
    <row r="8747" spans="1:30" ht="409.5" x14ac:dyDescent="0.25">
      <c r="A8747">
        <f t="shared" ca="1" si="136"/>
        <v>8723</v>
      </c>
      <c r="B8747" t="s">
        <v>230</v>
      </c>
      <c r="C8747" t="s">
        <v>45</v>
      </c>
      <c r="F8747" t="s">
        <v>20250</v>
      </c>
      <c r="O8747" t="s">
        <v>33</v>
      </c>
      <c r="X8747" t="s">
        <v>34</v>
      </c>
      <c r="Y8747" t="s">
        <v>22656</v>
      </c>
      <c r="Z8747" s="1" t="s">
        <v>22999</v>
      </c>
      <c r="AA8747" t="s">
        <v>22580</v>
      </c>
      <c r="AB8747">
        <v>-162986</v>
      </c>
    </row>
    <row r="8748" spans="1:30" ht="409.5" x14ac:dyDescent="0.25">
      <c r="A8748">
        <f t="shared" ca="1" si="136"/>
        <v>4996</v>
      </c>
      <c r="B8748" t="s">
        <v>276</v>
      </c>
      <c r="C8748" t="s">
        <v>45</v>
      </c>
      <c r="G8748">
        <v>0</v>
      </c>
      <c r="N8748" t="s">
        <v>468</v>
      </c>
      <c r="O8748" t="s">
        <v>33</v>
      </c>
      <c r="X8748" t="s">
        <v>34</v>
      </c>
      <c r="Y8748" t="s">
        <v>27301</v>
      </c>
      <c r="Z8748" s="1" t="s">
        <v>27302</v>
      </c>
      <c r="AA8748" t="s">
        <v>27303</v>
      </c>
      <c r="AB8748" t="s">
        <v>27304</v>
      </c>
    </row>
    <row r="8749" spans="1:30" ht="409.5" x14ac:dyDescent="0.25">
      <c r="A8749">
        <f t="shared" ca="1" si="136"/>
        <v>5871</v>
      </c>
      <c r="B8749" t="s">
        <v>685</v>
      </c>
      <c r="C8749" t="s">
        <v>686</v>
      </c>
      <c r="F8749" t="s">
        <v>3300</v>
      </c>
      <c r="O8749" t="s">
        <v>33</v>
      </c>
      <c r="Y8749" t="s">
        <v>3301</v>
      </c>
      <c r="Z8749" s="1" t="s">
        <v>3302</v>
      </c>
      <c r="AA8749" t="s">
        <v>3298</v>
      </c>
      <c r="AB8749">
        <v>-162834</v>
      </c>
      <c r="AC8749" t="s">
        <v>38</v>
      </c>
      <c r="AD8749">
        <v>98503</v>
      </c>
    </row>
    <row r="8750" spans="1:30" x14ac:dyDescent="0.25">
      <c r="A8750">
        <f t="shared" ca="1" si="136"/>
        <v>2877</v>
      </c>
      <c r="B8750" t="s">
        <v>124</v>
      </c>
      <c r="C8750" t="s">
        <v>45</v>
      </c>
      <c r="O8750" t="s">
        <v>33</v>
      </c>
      <c r="X8750" t="s">
        <v>34</v>
      </c>
      <c r="Y8750" t="s">
        <v>21824</v>
      </c>
      <c r="Z8750" t="s">
        <v>21825</v>
      </c>
      <c r="AA8750" t="s">
        <v>21826</v>
      </c>
      <c r="AB8750">
        <v>-161356</v>
      </c>
    </row>
    <row r="8751" spans="1:30" ht="409.5" x14ac:dyDescent="0.25">
      <c r="A8751">
        <f t="shared" ca="1" si="136"/>
        <v>17177</v>
      </c>
      <c r="B8751" t="s">
        <v>2046</v>
      </c>
      <c r="C8751" t="s">
        <v>80</v>
      </c>
      <c r="F8751" t="s">
        <v>908</v>
      </c>
      <c r="G8751">
        <v>0</v>
      </c>
      <c r="O8751" t="s">
        <v>33</v>
      </c>
      <c r="Y8751" t="s">
        <v>6542</v>
      </c>
      <c r="Z8751" s="1" t="s">
        <v>6543</v>
      </c>
      <c r="AA8751" t="s">
        <v>6544</v>
      </c>
      <c r="AB8751" t="s">
        <v>6545</v>
      </c>
      <c r="AC8751" t="s">
        <v>102</v>
      </c>
      <c r="AD8751">
        <v>97205</v>
      </c>
    </row>
    <row r="8752" spans="1:30" x14ac:dyDescent="0.25">
      <c r="A8752">
        <f t="shared" ca="1" si="136"/>
        <v>1118</v>
      </c>
      <c r="B8752" t="s">
        <v>677</v>
      </c>
      <c r="C8752" t="s">
        <v>80</v>
      </c>
      <c r="F8752" t="s">
        <v>651</v>
      </c>
      <c r="O8752" t="s">
        <v>33</v>
      </c>
      <c r="Y8752" t="s">
        <v>4506</v>
      </c>
      <c r="Z8752" t="s">
        <v>4507</v>
      </c>
      <c r="AA8752" t="s">
        <v>4508</v>
      </c>
      <c r="AB8752">
        <v>-160289</v>
      </c>
      <c r="AC8752" t="s">
        <v>38</v>
      </c>
      <c r="AD8752">
        <v>98034</v>
      </c>
    </row>
    <row r="8753" spans="1:30" ht="409.5" x14ac:dyDescent="0.25">
      <c r="A8753">
        <f t="shared" ca="1" si="136"/>
        <v>3198</v>
      </c>
      <c r="B8753" t="s">
        <v>739</v>
      </c>
      <c r="C8753" t="s">
        <v>686</v>
      </c>
      <c r="F8753" t="s">
        <v>1194</v>
      </c>
      <c r="G8753">
        <v>0</v>
      </c>
      <c r="O8753" t="s">
        <v>33</v>
      </c>
      <c r="X8753" t="s">
        <v>34</v>
      </c>
      <c r="Y8753" t="s">
        <v>28506</v>
      </c>
      <c r="Z8753" s="1" t="s">
        <v>29312</v>
      </c>
      <c r="AA8753" t="s">
        <v>29313</v>
      </c>
      <c r="AB8753" t="s">
        <v>29314</v>
      </c>
    </row>
    <row r="8754" spans="1:30" ht="409.5" x14ac:dyDescent="0.25">
      <c r="A8754">
        <f t="shared" ca="1" si="136"/>
        <v>2854</v>
      </c>
      <c r="B8754" t="s">
        <v>334</v>
      </c>
      <c r="C8754" t="s">
        <v>45</v>
      </c>
      <c r="F8754" t="s">
        <v>32581</v>
      </c>
      <c r="G8754">
        <v>0</v>
      </c>
      <c r="N8754" t="s">
        <v>468</v>
      </c>
      <c r="O8754" t="s">
        <v>52</v>
      </c>
      <c r="Q8754" t="s">
        <v>169</v>
      </c>
      <c r="X8754" t="s">
        <v>34</v>
      </c>
      <c r="Y8754" t="s">
        <v>32582</v>
      </c>
      <c r="Z8754" s="1" t="s">
        <v>42467</v>
      </c>
      <c r="AA8754" t="s">
        <v>42468</v>
      </c>
      <c r="AB8754" t="s">
        <v>42469</v>
      </c>
    </row>
    <row r="8755" spans="1:30" ht="409.5" x14ac:dyDescent="0.25">
      <c r="A8755">
        <f t="shared" ca="1" si="136"/>
        <v>13972</v>
      </c>
      <c r="B8755" t="s">
        <v>73</v>
      </c>
      <c r="C8755" t="s">
        <v>74</v>
      </c>
      <c r="F8755" t="s">
        <v>38584</v>
      </c>
      <c r="G8755">
        <v>0</v>
      </c>
      <c r="O8755" t="s">
        <v>33</v>
      </c>
      <c r="X8755" t="s">
        <v>34</v>
      </c>
      <c r="Y8755" t="s">
        <v>38585</v>
      </c>
      <c r="Z8755" s="1" t="s">
        <v>38586</v>
      </c>
      <c r="AA8755" t="s">
        <v>38587</v>
      </c>
      <c r="AB8755" t="s">
        <v>38588</v>
      </c>
      <c r="AC8755" t="s">
        <v>38</v>
      </c>
      <c r="AD8755">
        <v>98022</v>
      </c>
    </row>
    <row r="8756" spans="1:30" ht="409.5" x14ac:dyDescent="0.25">
      <c r="A8756">
        <f t="shared" ca="1" si="136"/>
        <v>12388</v>
      </c>
      <c r="B8756" t="s">
        <v>423</v>
      </c>
      <c r="C8756" t="s">
        <v>45</v>
      </c>
      <c r="G8756">
        <v>0</v>
      </c>
      <c r="N8756" s="1" t="s">
        <v>19131</v>
      </c>
      <c r="O8756" t="s">
        <v>168</v>
      </c>
      <c r="P8756" t="s">
        <v>484</v>
      </c>
      <c r="Q8756" t="s">
        <v>169</v>
      </c>
      <c r="R8756" t="s">
        <v>19132</v>
      </c>
      <c r="W8756">
        <v>30</v>
      </c>
      <c r="Y8756" t="s">
        <v>19133</v>
      </c>
      <c r="Z8756" s="1" t="s">
        <v>19134</v>
      </c>
      <c r="AA8756" t="s">
        <v>19135</v>
      </c>
      <c r="AB8756" t="s">
        <v>19136</v>
      </c>
      <c r="AC8756" t="s">
        <v>38</v>
      </c>
      <c r="AD8756">
        <v>98116</v>
      </c>
    </row>
    <row r="8757" spans="1:30" x14ac:dyDescent="0.25">
      <c r="A8757">
        <f t="shared" ca="1" si="136"/>
        <v>17317</v>
      </c>
      <c r="B8757" t="s">
        <v>685</v>
      </c>
      <c r="C8757" t="s">
        <v>686</v>
      </c>
      <c r="F8757" t="s">
        <v>30703</v>
      </c>
      <c r="O8757" t="s">
        <v>33</v>
      </c>
      <c r="Y8757" t="s">
        <v>33853</v>
      </c>
      <c r="Z8757" t="s">
        <v>33904</v>
      </c>
      <c r="AA8757" t="s">
        <v>33893</v>
      </c>
      <c r="AB8757">
        <v>-160422</v>
      </c>
    </row>
    <row r="8758" spans="1:30" x14ac:dyDescent="0.25">
      <c r="A8758">
        <f t="shared" ca="1" si="136"/>
        <v>7738</v>
      </c>
      <c r="B8758" t="s">
        <v>73</v>
      </c>
      <c r="C8758" t="s">
        <v>74</v>
      </c>
      <c r="F8758" t="s">
        <v>25720</v>
      </c>
      <c r="O8758" t="s">
        <v>33</v>
      </c>
      <c r="Y8758" t="s">
        <v>25721</v>
      </c>
      <c r="Z8758" t="s">
        <v>25722</v>
      </c>
      <c r="AA8758" t="s">
        <v>25723</v>
      </c>
      <c r="AB8758">
        <v>-160377</v>
      </c>
    </row>
    <row r="8759" spans="1:30" ht="409.5" x14ac:dyDescent="0.25">
      <c r="A8759">
        <f t="shared" ca="1" si="136"/>
        <v>6584</v>
      </c>
      <c r="B8759" t="s">
        <v>68</v>
      </c>
      <c r="C8759" t="s">
        <v>45</v>
      </c>
      <c r="F8759" t="s">
        <v>1589</v>
      </c>
      <c r="O8759" t="s">
        <v>33</v>
      </c>
      <c r="W8759">
        <v>15</v>
      </c>
      <c r="X8759" t="s">
        <v>34</v>
      </c>
      <c r="Y8759" t="s">
        <v>25279</v>
      </c>
      <c r="Z8759" s="1" t="s">
        <v>25280</v>
      </c>
      <c r="AA8759" t="s">
        <v>25281</v>
      </c>
      <c r="AB8759">
        <v>-173196</v>
      </c>
    </row>
    <row r="8760" spans="1:30" x14ac:dyDescent="0.25">
      <c r="A8760">
        <f t="shared" ca="1" si="136"/>
        <v>15708</v>
      </c>
      <c r="B8760" t="s">
        <v>73</v>
      </c>
      <c r="C8760" t="s">
        <v>74</v>
      </c>
      <c r="O8760" t="s">
        <v>33</v>
      </c>
      <c r="X8760" t="s">
        <v>34</v>
      </c>
      <c r="Y8760" t="s">
        <v>9756</v>
      </c>
      <c r="Z8760" t="s">
        <v>9757</v>
      </c>
      <c r="AA8760" t="s">
        <v>9758</v>
      </c>
      <c r="AB8760">
        <v>-160575</v>
      </c>
    </row>
    <row r="8761" spans="1:30" ht="409.5" x14ac:dyDescent="0.25">
      <c r="A8761">
        <f t="shared" ca="1" si="136"/>
        <v>7921</v>
      </c>
      <c r="B8761" t="s">
        <v>164</v>
      </c>
      <c r="C8761" t="s">
        <v>165</v>
      </c>
      <c r="F8761" t="s">
        <v>2153</v>
      </c>
      <c r="O8761" t="s">
        <v>33</v>
      </c>
      <c r="X8761" t="s">
        <v>34</v>
      </c>
      <c r="Y8761" t="s">
        <v>40661</v>
      </c>
      <c r="Z8761" s="1" t="s">
        <v>40662</v>
      </c>
      <c r="AA8761" t="s">
        <v>40663</v>
      </c>
      <c r="AB8761">
        <v>-170331</v>
      </c>
      <c r="AC8761" t="s">
        <v>38</v>
      </c>
      <c r="AD8761">
        <v>98007</v>
      </c>
    </row>
    <row r="8762" spans="1:30" ht="409.5" x14ac:dyDescent="0.25">
      <c r="A8762">
        <f t="shared" ca="1" si="136"/>
        <v>4452</v>
      </c>
      <c r="B8762" t="s">
        <v>685</v>
      </c>
      <c r="C8762" t="s">
        <v>686</v>
      </c>
      <c r="F8762" t="s">
        <v>4924</v>
      </c>
      <c r="G8762">
        <v>0</v>
      </c>
      <c r="O8762" t="s">
        <v>33</v>
      </c>
      <c r="Y8762" t="s">
        <v>29412</v>
      </c>
      <c r="Z8762" s="1" t="s">
        <v>34656</v>
      </c>
      <c r="AA8762" t="s">
        <v>34654</v>
      </c>
      <c r="AB8762" t="s">
        <v>34657</v>
      </c>
      <c r="AC8762" t="s">
        <v>38</v>
      </c>
      <c r="AD8762">
        <v>98005</v>
      </c>
    </row>
    <row r="8763" spans="1:30" x14ac:dyDescent="0.25">
      <c r="A8763">
        <f t="shared" ca="1" si="136"/>
        <v>12656</v>
      </c>
      <c r="B8763" t="s">
        <v>73</v>
      </c>
      <c r="C8763" t="s">
        <v>74</v>
      </c>
      <c r="F8763" t="s">
        <v>2533</v>
      </c>
      <c r="O8763" t="s">
        <v>33</v>
      </c>
      <c r="X8763" t="s">
        <v>34</v>
      </c>
      <c r="Y8763" t="s">
        <v>2534</v>
      </c>
      <c r="Z8763" t="s">
        <v>2535</v>
      </c>
      <c r="AA8763" t="s">
        <v>2536</v>
      </c>
      <c r="AB8763">
        <v>-171071</v>
      </c>
      <c r="AC8763" t="s">
        <v>38</v>
      </c>
      <c r="AD8763">
        <v>98101</v>
      </c>
    </row>
    <row r="8764" spans="1:30" ht="405" x14ac:dyDescent="0.25">
      <c r="A8764">
        <f t="shared" ca="1" si="136"/>
        <v>11663</v>
      </c>
      <c r="B8764" t="s">
        <v>230</v>
      </c>
      <c r="C8764" t="s">
        <v>45</v>
      </c>
      <c r="O8764" t="s">
        <v>33</v>
      </c>
      <c r="W8764">
        <v>15</v>
      </c>
      <c r="X8764" t="s">
        <v>34</v>
      </c>
      <c r="Y8764" t="s">
        <v>22751</v>
      </c>
      <c r="Z8764" s="1" t="s">
        <v>23438</v>
      </c>
      <c r="AA8764" t="s">
        <v>22580</v>
      </c>
      <c r="AB8764">
        <v>-180464</v>
      </c>
    </row>
    <row r="8765" spans="1:30" ht="345" x14ac:dyDescent="0.25">
      <c r="A8765">
        <f t="shared" ca="1" si="136"/>
        <v>15962</v>
      </c>
      <c r="B8765" t="s">
        <v>685</v>
      </c>
      <c r="C8765" t="s">
        <v>686</v>
      </c>
      <c r="F8765" t="s">
        <v>753</v>
      </c>
      <c r="G8765">
        <v>0</v>
      </c>
      <c r="O8765" t="s">
        <v>33</v>
      </c>
      <c r="Y8765" t="s">
        <v>34603</v>
      </c>
      <c r="Z8765" s="1" t="s">
        <v>34604</v>
      </c>
      <c r="AA8765" t="s">
        <v>34605</v>
      </c>
      <c r="AB8765" t="s">
        <v>34606</v>
      </c>
    </row>
    <row r="8766" spans="1:30" x14ac:dyDescent="0.25">
      <c r="A8766">
        <f t="shared" ca="1" si="136"/>
        <v>19566</v>
      </c>
      <c r="B8766" t="s">
        <v>677</v>
      </c>
      <c r="C8766" t="s">
        <v>80</v>
      </c>
      <c r="F8766" t="s">
        <v>1514</v>
      </c>
      <c r="G8766">
        <v>0</v>
      </c>
      <c r="O8766" t="s">
        <v>367</v>
      </c>
      <c r="Y8766" t="s">
        <v>15358</v>
      </c>
      <c r="Z8766" t="s">
        <v>15359</v>
      </c>
      <c r="AA8766" t="s">
        <v>15360</v>
      </c>
      <c r="AB8766" t="s">
        <v>15361</v>
      </c>
      <c r="AC8766" t="s">
        <v>38</v>
      </c>
      <c r="AD8766">
        <v>99352</v>
      </c>
    </row>
    <row r="8767" spans="1:30" ht="409.5" x14ac:dyDescent="0.25">
      <c r="A8767">
        <f t="shared" ca="1" si="136"/>
        <v>2432</v>
      </c>
      <c r="B8767" t="s">
        <v>2046</v>
      </c>
      <c r="C8767" t="s">
        <v>80</v>
      </c>
      <c r="F8767" t="s">
        <v>6116</v>
      </c>
      <c r="G8767">
        <v>0</v>
      </c>
      <c r="O8767" t="s">
        <v>33</v>
      </c>
      <c r="Y8767" t="s">
        <v>1964</v>
      </c>
      <c r="Z8767" s="1" t="s">
        <v>8065</v>
      </c>
      <c r="AA8767" s="1" t="s">
        <v>8066</v>
      </c>
      <c r="AB8767" t="s">
        <v>8067</v>
      </c>
      <c r="AC8767" t="s">
        <v>38</v>
      </c>
      <c r="AD8767">
        <v>98115</v>
      </c>
    </row>
    <row r="8768" spans="1:30" ht="409.5" x14ac:dyDescent="0.25">
      <c r="A8768">
        <f t="shared" ca="1" si="136"/>
        <v>16353</v>
      </c>
      <c r="B8768" t="s">
        <v>96</v>
      </c>
      <c r="C8768" t="s">
        <v>97</v>
      </c>
      <c r="F8768" t="s">
        <v>1194</v>
      </c>
      <c r="G8768">
        <v>0</v>
      </c>
      <c r="O8768" t="s">
        <v>33</v>
      </c>
      <c r="X8768" t="s">
        <v>34</v>
      </c>
      <c r="Y8768" t="s">
        <v>1195</v>
      </c>
      <c r="Z8768" s="1" t="s">
        <v>29147</v>
      </c>
      <c r="AA8768" t="s">
        <v>29148</v>
      </c>
      <c r="AB8768" t="s">
        <v>29149</v>
      </c>
    </row>
    <row r="8769" spans="1:30" x14ac:dyDescent="0.25">
      <c r="A8769">
        <f t="shared" ca="1" si="136"/>
        <v>15363</v>
      </c>
      <c r="B8769" t="s">
        <v>2046</v>
      </c>
      <c r="C8769" t="s">
        <v>80</v>
      </c>
      <c r="F8769" t="s">
        <v>3086</v>
      </c>
      <c r="G8769">
        <v>0</v>
      </c>
      <c r="O8769" t="s">
        <v>33</v>
      </c>
      <c r="Y8769" t="s">
        <v>13503</v>
      </c>
      <c r="Z8769" t="s">
        <v>13504</v>
      </c>
      <c r="AA8769" t="s">
        <v>13505</v>
      </c>
      <c r="AB8769" t="s">
        <v>13506</v>
      </c>
      <c r="AC8769" t="s">
        <v>38</v>
      </c>
      <c r="AD8769">
        <v>98252</v>
      </c>
    </row>
    <row r="8770" spans="1:30" x14ac:dyDescent="0.25">
      <c r="A8770">
        <f t="shared" ref="A8770:A8833" ca="1" si="137">RANDBETWEEN(1,20000)</f>
        <v>1097</v>
      </c>
      <c r="B8770" t="s">
        <v>96</v>
      </c>
      <c r="C8770" t="s">
        <v>97</v>
      </c>
      <c r="F8770" t="s">
        <v>3449</v>
      </c>
      <c r="O8770" t="s">
        <v>33</v>
      </c>
      <c r="X8770" t="s">
        <v>34</v>
      </c>
      <c r="Y8770" t="s">
        <v>31872</v>
      </c>
      <c r="Z8770" t="s">
        <v>36031</v>
      </c>
      <c r="AA8770" t="s">
        <v>36030</v>
      </c>
      <c r="AB8770">
        <v>-162687</v>
      </c>
      <c r="AC8770" t="s">
        <v>102</v>
      </c>
      <c r="AD8770">
        <v>97204</v>
      </c>
    </row>
    <row r="8771" spans="1:30" ht="409.5" x14ac:dyDescent="0.25">
      <c r="A8771">
        <f t="shared" ca="1" si="137"/>
        <v>5080</v>
      </c>
      <c r="B8771" t="s">
        <v>39</v>
      </c>
      <c r="C8771" t="s">
        <v>165</v>
      </c>
      <c r="F8771" t="s">
        <v>2132</v>
      </c>
      <c r="G8771">
        <v>0</v>
      </c>
      <c r="O8771" t="s">
        <v>33</v>
      </c>
      <c r="X8771" t="s">
        <v>34</v>
      </c>
      <c r="Y8771" t="s">
        <v>2133</v>
      </c>
      <c r="Z8771" s="1" t="s">
        <v>9544</v>
      </c>
      <c r="AA8771" t="s">
        <v>9545</v>
      </c>
      <c r="AB8771" t="s">
        <v>9546</v>
      </c>
      <c r="AC8771" t="s">
        <v>38</v>
      </c>
      <c r="AD8771">
        <v>98109</v>
      </c>
    </row>
    <row r="8772" spans="1:30" x14ac:dyDescent="0.25">
      <c r="A8772">
        <f t="shared" ca="1" si="137"/>
        <v>4102</v>
      </c>
      <c r="B8772" t="s">
        <v>685</v>
      </c>
      <c r="C8772" t="s">
        <v>686</v>
      </c>
      <c r="F8772" t="s">
        <v>28530</v>
      </c>
      <c r="O8772" t="s">
        <v>33</v>
      </c>
      <c r="Y8772" t="s">
        <v>30278</v>
      </c>
      <c r="Z8772" t="s">
        <v>35269</v>
      </c>
      <c r="AA8772" t="s">
        <v>35222</v>
      </c>
      <c r="AB8772">
        <v>-163415</v>
      </c>
    </row>
    <row r="8773" spans="1:30" ht="409.5" x14ac:dyDescent="0.25">
      <c r="A8773">
        <f t="shared" ca="1" si="137"/>
        <v>10970</v>
      </c>
      <c r="B8773" t="s">
        <v>334</v>
      </c>
      <c r="C8773" t="s">
        <v>45</v>
      </c>
      <c r="F8773" t="s">
        <v>863</v>
      </c>
      <c r="N8773" t="s">
        <v>2200</v>
      </c>
      <c r="O8773" t="s">
        <v>52</v>
      </c>
      <c r="P8773" t="s">
        <v>484</v>
      </c>
      <c r="Q8773" t="s">
        <v>4305</v>
      </c>
      <c r="R8773" t="s">
        <v>493</v>
      </c>
      <c r="V8773" t="s">
        <v>27283</v>
      </c>
      <c r="W8773">
        <v>30</v>
      </c>
      <c r="Y8773" t="s">
        <v>864</v>
      </c>
      <c r="Z8773" s="1" t="s">
        <v>27284</v>
      </c>
      <c r="AA8773" s="1" t="s">
        <v>27285</v>
      </c>
      <c r="AB8773">
        <v>-180337</v>
      </c>
      <c r="AC8773" t="s">
        <v>38</v>
      </c>
      <c r="AD8773">
        <v>98101</v>
      </c>
    </row>
    <row r="8774" spans="1:30" ht="409.5" x14ac:dyDescent="0.25">
      <c r="A8774">
        <f t="shared" ca="1" si="137"/>
        <v>4170</v>
      </c>
      <c r="B8774" t="s">
        <v>164</v>
      </c>
      <c r="C8774" t="s">
        <v>165</v>
      </c>
      <c r="F8774" t="s">
        <v>17630</v>
      </c>
      <c r="G8774">
        <v>0</v>
      </c>
      <c r="O8774" t="s">
        <v>33</v>
      </c>
      <c r="P8774" t="s">
        <v>484</v>
      </c>
      <c r="W8774">
        <v>30</v>
      </c>
      <c r="Y8774" t="s">
        <v>17631</v>
      </c>
      <c r="Z8774" s="1" t="s">
        <v>17632</v>
      </c>
      <c r="AA8774" t="s">
        <v>17633</v>
      </c>
      <c r="AB8774" t="s">
        <v>17634</v>
      </c>
      <c r="AC8774" t="s">
        <v>38</v>
      </c>
      <c r="AD8774">
        <v>98168</v>
      </c>
    </row>
    <row r="8775" spans="1:30" x14ac:dyDescent="0.25">
      <c r="A8775">
        <f t="shared" ca="1" si="137"/>
        <v>10756</v>
      </c>
      <c r="B8775" t="s">
        <v>2046</v>
      </c>
      <c r="C8775" t="s">
        <v>80</v>
      </c>
      <c r="F8775" t="s">
        <v>15420</v>
      </c>
      <c r="O8775" t="s">
        <v>33</v>
      </c>
      <c r="Y8775" t="s">
        <v>15421</v>
      </c>
      <c r="Z8775" t="s">
        <v>15439</v>
      </c>
      <c r="AA8775" t="s">
        <v>15440</v>
      </c>
      <c r="AB8775">
        <v>-170955</v>
      </c>
      <c r="AC8775" t="s">
        <v>38</v>
      </c>
      <c r="AD8775">
        <v>98504</v>
      </c>
    </row>
    <row r="8776" spans="1:30" ht="409.5" x14ac:dyDescent="0.25">
      <c r="A8776">
        <f t="shared" ca="1" si="137"/>
        <v>16849</v>
      </c>
      <c r="B8776" t="s">
        <v>2046</v>
      </c>
      <c r="C8776" t="s">
        <v>80</v>
      </c>
      <c r="F8776" t="s">
        <v>658</v>
      </c>
      <c r="O8776" t="s">
        <v>33</v>
      </c>
      <c r="Y8776" t="s">
        <v>14863</v>
      </c>
      <c r="Z8776" s="1" t="s">
        <v>14864</v>
      </c>
      <c r="AA8776" t="s">
        <v>14862</v>
      </c>
      <c r="AB8776">
        <v>-172641</v>
      </c>
      <c r="AC8776" t="s">
        <v>2243</v>
      </c>
      <c r="AD8776">
        <v>85701</v>
      </c>
    </row>
    <row r="8777" spans="1:30" x14ac:dyDescent="0.25">
      <c r="A8777">
        <f t="shared" ca="1" si="137"/>
        <v>18566</v>
      </c>
      <c r="B8777" t="s">
        <v>79</v>
      </c>
      <c r="C8777" t="s">
        <v>80</v>
      </c>
      <c r="F8777" t="s">
        <v>26985</v>
      </c>
      <c r="O8777" t="s">
        <v>33</v>
      </c>
      <c r="Y8777" t="s">
        <v>26986</v>
      </c>
      <c r="Z8777" t="s">
        <v>26987</v>
      </c>
      <c r="AA8777" t="s">
        <v>26988</v>
      </c>
      <c r="AB8777">
        <v>-172735</v>
      </c>
      <c r="AC8777" t="s">
        <v>38</v>
      </c>
      <c r="AD8777">
        <v>98382</v>
      </c>
    </row>
    <row r="8778" spans="1:30" x14ac:dyDescent="0.25">
      <c r="A8778">
        <f t="shared" ca="1" si="137"/>
        <v>4034</v>
      </c>
      <c r="B8778" t="s">
        <v>2046</v>
      </c>
      <c r="C8778" t="s">
        <v>80</v>
      </c>
      <c r="F8778" t="s">
        <v>5822</v>
      </c>
      <c r="G8778">
        <v>0</v>
      </c>
      <c r="O8778" t="s">
        <v>33</v>
      </c>
      <c r="Y8778" t="s">
        <v>7599</v>
      </c>
      <c r="Z8778" t="s">
        <v>7600</v>
      </c>
      <c r="AA8778" t="s">
        <v>7601</v>
      </c>
      <c r="AB8778" t="s">
        <v>7602</v>
      </c>
      <c r="AC8778" t="s">
        <v>38</v>
      </c>
      <c r="AD8778">
        <v>98011</v>
      </c>
    </row>
    <row r="8779" spans="1:30" x14ac:dyDescent="0.25">
      <c r="A8779">
        <f t="shared" ca="1" si="137"/>
        <v>6917</v>
      </c>
      <c r="B8779" t="s">
        <v>178</v>
      </c>
      <c r="F8779" t="s">
        <v>16920</v>
      </c>
      <c r="G8779">
        <v>0</v>
      </c>
      <c r="O8779" t="s">
        <v>33</v>
      </c>
      <c r="X8779" t="s">
        <v>34</v>
      </c>
      <c r="Y8779" t="s">
        <v>40190</v>
      </c>
      <c r="Z8779" t="s">
        <v>40191</v>
      </c>
      <c r="AA8779" t="s">
        <v>40192</v>
      </c>
      <c r="AB8779" t="s">
        <v>40193</v>
      </c>
      <c r="AC8779" t="s">
        <v>38</v>
      </c>
      <c r="AD8779">
        <v>98902</v>
      </c>
    </row>
    <row r="8780" spans="1:30" x14ac:dyDescent="0.25">
      <c r="A8780">
        <f t="shared" ca="1" si="137"/>
        <v>6479</v>
      </c>
      <c r="B8780" t="s">
        <v>773</v>
      </c>
      <c r="C8780" t="s">
        <v>80</v>
      </c>
      <c r="F8780" t="s">
        <v>943</v>
      </c>
      <c r="O8780" t="s">
        <v>33</v>
      </c>
      <c r="X8780" t="s">
        <v>34</v>
      </c>
      <c r="Y8780" t="s">
        <v>19223</v>
      </c>
      <c r="Z8780" t="s">
        <v>19224</v>
      </c>
      <c r="AA8780" t="s">
        <v>19225</v>
      </c>
      <c r="AB8780">
        <v>-170438</v>
      </c>
      <c r="AC8780" t="s">
        <v>38</v>
      </c>
      <c r="AD8780">
        <v>98007</v>
      </c>
    </row>
    <row r="8781" spans="1:30" x14ac:dyDescent="0.25">
      <c r="A8781">
        <f t="shared" ca="1" si="137"/>
        <v>17783</v>
      </c>
      <c r="B8781" t="s">
        <v>124</v>
      </c>
      <c r="C8781" t="s">
        <v>45</v>
      </c>
      <c r="G8781">
        <v>0</v>
      </c>
      <c r="O8781" t="s">
        <v>33</v>
      </c>
      <c r="Z8781" t="s">
        <v>41663</v>
      </c>
      <c r="AA8781" t="s">
        <v>41651</v>
      </c>
      <c r="AB8781" t="s">
        <v>41664</v>
      </c>
    </row>
    <row r="8782" spans="1:30" x14ac:dyDescent="0.25">
      <c r="A8782">
        <f t="shared" ca="1" si="137"/>
        <v>16147</v>
      </c>
      <c r="B8782" t="s">
        <v>96</v>
      </c>
      <c r="C8782" t="s">
        <v>97</v>
      </c>
      <c r="F8782" t="s">
        <v>1434</v>
      </c>
      <c r="G8782">
        <v>0</v>
      </c>
      <c r="O8782" t="s">
        <v>33</v>
      </c>
      <c r="X8782" t="s">
        <v>34</v>
      </c>
      <c r="Y8782" t="s">
        <v>1435</v>
      </c>
      <c r="Z8782" t="s">
        <v>27761</v>
      </c>
      <c r="AA8782" t="s">
        <v>27762</v>
      </c>
      <c r="AB8782" t="s">
        <v>27763</v>
      </c>
      <c r="AC8782" t="s">
        <v>38</v>
      </c>
      <c r="AD8782">
        <v>98532</v>
      </c>
    </row>
    <row r="8783" spans="1:30" ht="409.5" x14ac:dyDescent="0.25">
      <c r="A8783">
        <f t="shared" ca="1" si="137"/>
        <v>4065</v>
      </c>
      <c r="B8783" t="s">
        <v>73</v>
      </c>
      <c r="C8783" t="s">
        <v>74</v>
      </c>
      <c r="F8783" t="s">
        <v>3604</v>
      </c>
      <c r="G8783">
        <v>0</v>
      </c>
      <c r="O8783" t="s">
        <v>33</v>
      </c>
      <c r="X8783" t="s">
        <v>34</v>
      </c>
      <c r="Y8783" t="s">
        <v>19814</v>
      </c>
      <c r="Z8783" s="1" t="s">
        <v>19815</v>
      </c>
      <c r="AA8783" t="s">
        <v>19816</v>
      </c>
      <c r="AB8783" t="s">
        <v>19817</v>
      </c>
      <c r="AC8783" t="s">
        <v>38</v>
      </c>
      <c r="AD8783">
        <v>98027</v>
      </c>
    </row>
    <row r="8784" spans="1:30" ht="409.5" x14ac:dyDescent="0.25">
      <c r="A8784">
        <f t="shared" ca="1" si="137"/>
        <v>11180</v>
      </c>
      <c r="B8784" t="s">
        <v>2046</v>
      </c>
      <c r="C8784" t="s">
        <v>80</v>
      </c>
      <c r="F8784" t="s">
        <v>6584</v>
      </c>
      <c r="G8784">
        <v>0</v>
      </c>
      <c r="O8784" t="s">
        <v>33</v>
      </c>
      <c r="Y8784" t="s">
        <v>6585</v>
      </c>
      <c r="Z8784" s="1" t="s">
        <v>6586</v>
      </c>
      <c r="AA8784" t="s">
        <v>6587</v>
      </c>
      <c r="AB8784" t="s">
        <v>6588</v>
      </c>
      <c r="AC8784" t="s">
        <v>38</v>
      </c>
      <c r="AD8784">
        <v>98501</v>
      </c>
    </row>
    <row r="8785" spans="1:30" ht="409.5" x14ac:dyDescent="0.25">
      <c r="A8785">
        <f t="shared" ca="1" si="137"/>
        <v>3144</v>
      </c>
      <c r="B8785" t="s">
        <v>276</v>
      </c>
      <c r="C8785" t="s">
        <v>45</v>
      </c>
      <c r="F8785" t="s">
        <v>5639</v>
      </c>
      <c r="O8785" t="s">
        <v>63</v>
      </c>
      <c r="X8785" t="s">
        <v>34</v>
      </c>
      <c r="Y8785" t="s">
        <v>5640</v>
      </c>
      <c r="Z8785" s="1" t="s">
        <v>5641</v>
      </c>
      <c r="AA8785" t="s">
        <v>5642</v>
      </c>
      <c r="AB8785">
        <v>-160660</v>
      </c>
    </row>
    <row r="8786" spans="1:30" x14ac:dyDescent="0.25">
      <c r="A8786">
        <f t="shared" ca="1" si="137"/>
        <v>5345</v>
      </c>
      <c r="B8786" t="s">
        <v>739</v>
      </c>
      <c r="C8786" t="s">
        <v>686</v>
      </c>
      <c r="F8786" t="s">
        <v>4947</v>
      </c>
      <c r="G8786">
        <v>0</v>
      </c>
      <c r="O8786" t="s">
        <v>33</v>
      </c>
      <c r="Y8786" t="s">
        <v>29989</v>
      </c>
      <c r="Z8786" t="s">
        <v>30153</v>
      </c>
      <c r="AA8786" t="s">
        <v>30149</v>
      </c>
      <c r="AB8786" t="s">
        <v>30154</v>
      </c>
      <c r="AC8786" t="s">
        <v>38</v>
      </c>
      <c r="AD8786">
        <v>98032</v>
      </c>
    </row>
    <row r="8787" spans="1:30" ht="409.5" x14ac:dyDescent="0.25">
      <c r="A8787">
        <f t="shared" ca="1" si="137"/>
        <v>6061</v>
      </c>
      <c r="B8787" t="s">
        <v>519</v>
      </c>
      <c r="F8787" t="s">
        <v>18877</v>
      </c>
      <c r="G8787">
        <v>0</v>
      </c>
      <c r="O8787" t="s">
        <v>63</v>
      </c>
      <c r="X8787" t="s">
        <v>34</v>
      </c>
      <c r="Y8787" t="s">
        <v>41460</v>
      </c>
      <c r="Z8787" s="1" t="s">
        <v>41461</v>
      </c>
      <c r="AA8787" t="s">
        <v>41462</v>
      </c>
      <c r="AB8787" t="s">
        <v>41463</v>
      </c>
      <c r="AC8787" t="s">
        <v>38</v>
      </c>
      <c r="AD8787">
        <v>98101</v>
      </c>
    </row>
    <row r="8788" spans="1:30" x14ac:dyDescent="0.25">
      <c r="A8788">
        <f t="shared" ca="1" si="137"/>
        <v>15452</v>
      </c>
      <c r="B8788" t="s">
        <v>30</v>
      </c>
      <c r="C8788" t="s">
        <v>31</v>
      </c>
      <c r="F8788" t="s">
        <v>28601</v>
      </c>
      <c r="O8788" t="s">
        <v>33</v>
      </c>
      <c r="X8788" t="s">
        <v>34</v>
      </c>
      <c r="Y8788" t="s">
        <v>30542</v>
      </c>
      <c r="Z8788" t="s">
        <v>31139</v>
      </c>
      <c r="AA8788" t="s">
        <v>31139</v>
      </c>
      <c r="AB8788">
        <v>-163397</v>
      </c>
      <c r="AC8788" t="s">
        <v>38</v>
      </c>
      <c r="AD8788">
        <v>98004</v>
      </c>
    </row>
    <row r="8789" spans="1:30" x14ac:dyDescent="0.25">
      <c r="A8789">
        <f t="shared" ca="1" si="137"/>
        <v>13028</v>
      </c>
      <c r="B8789" t="s">
        <v>2046</v>
      </c>
      <c r="C8789" t="s">
        <v>80</v>
      </c>
      <c r="F8789" t="s">
        <v>6098</v>
      </c>
      <c r="G8789">
        <v>0</v>
      </c>
      <c r="O8789" t="s">
        <v>33</v>
      </c>
      <c r="Y8789" t="s">
        <v>6515</v>
      </c>
      <c r="Z8789" t="s">
        <v>7023</v>
      </c>
      <c r="AA8789" t="s">
        <v>7024</v>
      </c>
      <c r="AB8789" t="s">
        <v>7025</v>
      </c>
      <c r="AC8789" t="s">
        <v>38</v>
      </c>
      <c r="AD8789">
        <v>98133</v>
      </c>
    </row>
    <row r="8790" spans="1:30" x14ac:dyDescent="0.25">
      <c r="A8790">
        <f t="shared" ca="1" si="137"/>
        <v>17560</v>
      </c>
      <c r="B8790" t="s">
        <v>49</v>
      </c>
      <c r="C8790" t="s">
        <v>50</v>
      </c>
      <c r="O8790" t="s">
        <v>8498</v>
      </c>
      <c r="AB8790">
        <v>-173053</v>
      </c>
    </row>
    <row r="8791" spans="1:30" ht="409.5" x14ac:dyDescent="0.25">
      <c r="A8791">
        <f t="shared" ca="1" si="137"/>
        <v>1639</v>
      </c>
      <c r="B8791" t="s">
        <v>79</v>
      </c>
      <c r="C8791" t="s">
        <v>80</v>
      </c>
      <c r="F8791" t="s">
        <v>25965</v>
      </c>
      <c r="O8791" t="s">
        <v>33</v>
      </c>
      <c r="Y8791" t="s">
        <v>26249</v>
      </c>
      <c r="Z8791" s="1" t="s">
        <v>26250</v>
      </c>
      <c r="AA8791" t="s">
        <v>26251</v>
      </c>
      <c r="AB8791">
        <v>-181119</v>
      </c>
      <c r="AC8791" t="s">
        <v>38</v>
      </c>
      <c r="AD8791">
        <v>98119</v>
      </c>
    </row>
    <row r="8792" spans="1:30" x14ac:dyDescent="0.25">
      <c r="A8792">
        <f t="shared" ca="1" si="137"/>
        <v>1411</v>
      </c>
      <c r="B8792" t="s">
        <v>276</v>
      </c>
      <c r="C8792" t="s">
        <v>45</v>
      </c>
      <c r="F8792" t="s">
        <v>6778</v>
      </c>
      <c r="G8792">
        <v>0</v>
      </c>
      <c r="O8792" t="s">
        <v>33</v>
      </c>
      <c r="Y8792" t="s">
        <v>8361</v>
      </c>
      <c r="Z8792" t="s">
        <v>41089</v>
      </c>
      <c r="AA8792" t="s">
        <v>41073</v>
      </c>
      <c r="AB8792" t="s">
        <v>41090</v>
      </c>
      <c r="AC8792" t="s">
        <v>38</v>
      </c>
      <c r="AD8792">
        <v>99201</v>
      </c>
    </row>
    <row r="8793" spans="1:30" x14ac:dyDescent="0.25">
      <c r="A8793">
        <f t="shared" ca="1" si="137"/>
        <v>9441</v>
      </c>
      <c r="B8793" t="s">
        <v>178</v>
      </c>
      <c r="C8793" t="s">
        <v>179</v>
      </c>
      <c r="F8793" t="s">
        <v>29644</v>
      </c>
      <c r="O8793" t="s">
        <v>33</v>
      </c>
      <c r="X8793" t="s">
        <v>34</v>
      </c>
      <c r="Y8793" t="s">
        <v>39196</v>
      </c>
      <c r="Z8793" t="s">
        <v>39197</v>
      </c>
      <c r="AA8793" t="s">
        <v>39198</v>
      </c>
      <c r="AB8793">
        <v>-160260</v>
      </c>
      <c r="AC8793" t="s">
        <v>38</v>
      </c>
      <c r="AD8793">
        <v>98043</v>
      </c>
    </row>
    <row r="8794" spans="1:30" ht="409.5" x14ac:dyDescent="0.25">
      <c r="A8794">
        <f t="shared" ca="1" si="137"/>
        <v>8158</v>
      </c>
      <c r="B8794" t="s">
        <v>3712</v>
      </c>
      <c r="C8794" t="s">
        <v>16820</v>
      </c>
      <c r="F8794" t="s">
        <v>22586</v>
      </c>
      <c r="G8794">
        <v>0</v>
      </c>
      <c r="O8794" t="s">
        <v>33</v>
      </c>
      <c r="X8794" t="s">
        <v>34</v>
      </c>
      <c r="Y8794" t="s">
        <v>22587</v>
      </c>
      <c r="Z8794" s="1" t="s">
        <v>24019</v>
      </c>
      <c r="AA8794" t="s">
        <v>24020</v>
      </c>
      <c r="AB8794" t="s">
        <v>24021</v>
      </c>
      <c r="AC8794" t="s">
        <v>102</v>
      </c>
      <c r="AD8794">
        <v>97389</v>
      </c>
    </row>
    <row r="8795" spans="1:30" x14ac:dyDescent="0.25">
      <c r="A8795">
        <f t="shared" ca="1" si="137"/>
        <v>2988</v>
      </c>
      <c r="B8795" t="s">
        <v>178</v>
      </c>
      <c r="C8795" t="s">
        <v>179</v>
      </c>
      <c r="O8795" t="s">
        <v>33</v>
      </c>
      <c r="X8795" t="s">
        <v>34</v>
      </c>
      <c r="Y8795" t="s">
        <v>20229</v>
      </c>
      <c r="Z8795" t="s">
        <v>38322</v>
      </c>
      <c r="AA8795" t="s">
        <v>38323</v>
      </c>
      <c r="AB8795">
        <v>-172746</v>
      </c>
    </row>
    <row r="8796" spans="1:30" x14ac:dyDescent="0.25">
      <c r="A8796">
        <f t="shared" ca="1" si="137"/>
        <v>7817</v>
      </c>
      <c r="B8796" t="s">
        <v>1203</v>
      </c>
      <c r="C8796" t="s">
        <v>45</v>
      </c>
      <c r="G8796">
        <v>0</v>
      </c>
      <c r="N8796" t="s">
        <v>849</v>
      </c>
      <c r="O8796" t="s">
        <v>52</v>
      </c>
      <c r="Q8796" t="s">
        <v>851</v>
      </c>
      <c r="X8796" t="s">
        <v>34</v>
      </c>
      <c r="Y8796" t="s">
        <v>37733</v>
      </c>
      <c r="Z8796" t="s">
        <v>37734</v>
      </c>
      <c r="AA8796" t="s">
        <v>2406</v>
      </c>
      <c r="AB8796" t="s">
        <v>37735</v>
      </c>
    </row>
    <row r="8797" spans="1:30" x14ac:dyDescent="0.25">
      <c r="A8797">
        <f t="shared" ca="1" si="137"/>
        <v>18868</v>
      </c>
      <c r="B8797" t="s">
        <v>773</v>
      </c>
      <c r="C8797" t="s">
        <v>80</v>
      </c>
      <c r="F8797" t="s">
        <v>6116</v>
      </c>
      <c r="G8797">
        <v>0</v>
      </c>
      <c r="O8797" t="s">
        <v>33</v>
      </c>
      <c r="X8797" t="s">
        <v>34</v>
      </c>
      <c r="Y8797" t="s">
        <v>6117</v>
      </c>
      <c r="Z8797" t="s">
        <v>6118</v>
      </c>
      <c r="AA8797" t="s">
        <v>6119</v>
      </c>
      <c r="AB8797" t="s">
        <v>6120</v>
      </c>
      <c r="AC8797" t="s">
        <v>38</v>
      </c>
      <c r="AD8797">
        <v>98029</v>
      </c>
    </row>
    <row r="8798" spans="1:30" x14ac:dyDescent="0.25">
      <c r="A8798">
        <f t="shared" ca="1" si="137"/>
        <v>5514</v>
      </c>
      <c r="B8798" t="s">
        <v>2046</v>
      </c>
      <c r="C8798" t="s">
        <v>80</v>
      </c>
      <c r="F8798" t="s">
        <v>651</v>
      </c>
      <c r="G8798">
        <v>0</v>
      </c>
      <c r="O8798" t="s">
        <v>33</v>
      </c>
      <c r="Y8798" t="s">
        <v>6279</v>
      </c>
      <c r="Z8798" t="s">
        <v>8554</v>
      </c>
      <c r="AA8798" t="s">
        <v>8555</v>
      </c>
      <c r="AB8798" t="s">
        <v>8556</v>
      </c>
      <c r="AC8798" t="s">
        <v>38</v>
      </c>
      <c r="AD8798">
        <v>98034</v>
      </c>
    </row>
    <row r="8799" spans="1:30" x14ac:dyDescent="0.25">
      <c r="A8799">
        <f t="shared" ca="1" si="137"/>
        <v>12787</v>
      </c>
      <c r="B8799" t="s">
        <v>178</v>
      </c>
      <c r="F8799" t="s">
        <v>1335</v>
      </c>
      <c r="G8799">
        <v>0</v>
      </c>
      <c r="O8799" t="s">
        <v>33</v>
      </c>
      <c r="X8799" t="s">
        <v>34</v>
      </c>
      <c r="Y8799" t="s">
        <v>1336</v>
      </c>
      <c r="Z8799" t="s">
        <v>1337</v>
      </c>
      <c r="AA8799" t="s">
        <v>1337</v>
      </c>
      <c r="AB8799" t="s">
        <v>1338</v>
      </c>
      <c r="AC8799" t="s">
        <v>38</v>
      </c>
      <c r="AD8799">
        <v>98005</v>
      </c>
    </row>
    <row r="8800" spans="1:30" ht="285" x14ac:dyDescent="0.25">
      <c r="A8800">
        <f t="shared" ca="1" si="137"/>
        <v>8492</v>
      </c>
      <c r="B8800" t="s">
        <v>334</v>
      </c>
      <c r="C8800" t="s">
        <v>45</v>
      </c>
      <c r="F8800" t="s">
        <v>42636</v>
      </c>
      <c r="O8800" t="s">
        <v>63</v>
      </c>
      <c r="X8800" t="s">
        <v>34</v>
      </c>
      <c r="Y8800" t="s">
        <v>42573</v>
      </c>
      <c r="Z8800" s="1" t="s">
        <v>42637</v>
      </c>
      <c r="AA8800" t="s">
        <v>42638</v>
      </c>
      <c r="AB8800">
        <v>-172779</v>
      </c>
      <c r="AC8800" t="s">
        <v>38</v>
      </c>
      <c r="AD8800">
        <v>98101</v>
      </c>
    </row>
    <row r="8801" spans="1:30" x14ac:dyDescent="0.25">
      <c r="A8801">
        <f t="shared" ca="1" si="137"/>
        <v>8717</v>
      </c>
      <c r="B8801" t="s">
        <v>2046</v>
      </c>
      <c r="C8801" t="s">
        <v>80</v>
      </c>
      <c r="F8801" t="s">
        <v>651</v>
      </c>
      <c r="G8801">
        <v>0</v>
      </c>
      <c r="O8801" t="s">
        <v>33</v>
      </c>
      <c r="Y8801" t="s">
        <v>2584</v>
      </c>
      <c r="Z8801" t="s">
        <v>6708</v>
      </c>
      <c r="AA8801" t="s">
        <v>6709</v>
      </c>
      <c r="AB8801" t="s">
        <v>6710</v>
      </c>
      <c r="AC8801" t="s">
        <v>38</v>
      </c>
      <c r="AD8801">
        <v>98034</v>
      </c>
    </row>
    <row r="8802" spans="1:30" x14ac:dyDescent="0.25">
      <c r="A8802">
        <f t="shared" ca="1" si="137"/>
        <v>19423</v>
      </c>
      <c r="B8802" t="s">
        <v>739</v>
      </c>
      <c r="C8802" t="s">
        <v>686</v>
      </c>
      <c r="F8802" t="s">
        <v>29351</v>
      </c>
      <c r="O8802" t="s">
        <v>33</v>
      </c>
      <c r="X8802" t="s">
        <v>34</v>
      </c>
      <c r="Y8802" t="s">
        <v>29352</v>
      </c>
      <c r="Z8802" t="s">
        <v>30588</v>
      </c>
      <c r="AA8802" t="s">
        <v>30589</v>
      </c>
      <c r="AB8802">
        <v>-172644</v>
      </c>
      <c r="AC8802" t="s">
        <v>38</v>
      </c>
      <c r="AD8802">
        <v>98409</v>
      </c>
    </row>
    <row r="8803" spans="1:30" ht="409.5" x14ac:dyDescent="0.25">
      <c r="A8803">
        <f t="shared" ca="1" si="137"/>
        <v>19248</v>
      </c>
      <c r="B8803" t="s">
        <v>178</v>
      </c>
      <c r="C8803" t="s">
        <v>179</v>
      </c>
      <c r="F8803" t="s">
        <v>21990</v>
      </c>
      <c r="O8803" t="s">
        <v>63</v>
      </c>
      <c r="W8803">
        <v>60</v>
      </c>
      <c r="X8803" t="s">
        <v>34</v>
      </c>
      <c r="Y8803" t="s">
        <v>21991</v>
      </c>
      <c r="Z8803" s="1" t="s">
        <v>21992</v>
      </c>
      <c r="AA8803" t="s">
        <v>21993</v>
      </c>
      <c r="AB8803">
        <v>-162864</v>
      </c>
      <c r="AC8803" t="s">
        <v>38</v>
      </c>
      <c r="AD8803">
        <v>99352</v>
      </c>
    </row>
    <row r="8804" spans="1:30" x14ac:dyDescent="0.25">
      <c r="A8804">
        <f t="shared" ca="1" si="137"/>
        <v>8213</v>
      </c>
      <c r="B8804" t="s">
        <v>68</v>
      </c>
      <c r="C8804" t="s">
        <v>45</v>
      </c>
      <c r="O8804" t="s">
        <v>33</v>
      </c>
      <c r="Y8804" t="s">
        <v>898</v>
      </c>
      <c r="Z8804" t="s">
        <v>899</v>
      </c>
      <c r="AA8804" t="s">
        <v>900</v>
      </c>
      <c r="AB8804">
        <v>-172437</v>
      </c>
    </row>
    <row r="8805" spans="1:30" x14ac:dyDescent="0.25">
      <c r="A8805">
        <f t="shared" ca="1" si="137"/>
        <v>6127</v>
      </c>
      <c r="B8805" t="s">
        <v>739</v>
      </c>
      <c r="C8805" t="s">
        <v>686</v>
      </c>
      <c r="F8805" t="s">
        <v>5981</v>
      </c>
      <c r="G8805">
        <v>0</v>
      </c>
      <c r="O8805" t="s">
        <v>33</v>
      </c>
      <c r="X8805" t="s">
        <v>34</v>
      </c>
      <c r="Y8805" t="s">
        <v>17031</v>
      </c>
      <c r="Z8805" t="s">
        <v>17032</v>
      </c>
      <c r="AA8805" t="s">
        <v>17033</v>
      </c>
      <c r="AB8805" t="s">
        <v>17034</v>
      </c>
      <c r="AC8805" t="s">
        <v>38</v>
      </c>
      <c r="AD8805">
        <v>98056</v>
      </c>
    </row>
    <row r="8806" spans="1:30" ht="409.5" x14ac:dyDescent="0.25">
      <c r="A8806">
        <f t="shared" ca="1" si="137"/>
        <v>17926</v>
      </c>
      <c r="B8806" t="s">
        <v>96</v>
      </c>
      <c r="C8806" t="s">
        <v>97</v>
      </c>
      <c r="G8806">
        <v>0</v>
      </c>
      <c r="O8806" t="s">
        <v>33</v>
      </c>
      <c r="X8806" t="s">
        <v>34</v>
      </c>
      <c r="Y8806" t="s">
        <v>2893</v>
      </c>
      <c r="Z8806" s="1" t="s">
        <v>35791</v>
      </c>
      <c r="AA8806" t="s">
        <v>35792</v>
      </c>
      <c r="AB8806" t="s">
        <v>35793</v>
      </c>
      <c r="AC8806" t="s">
        <v>38</v>
      </c>
      <c r="AD8806">
        <v>98649</v>
      </c>
    </row>
    <row r="8807" spans="1:30" x14ac:dyDescent="0.25">
      <c r="A8807">
        <f t="shared" ca="1" si="137"/>
        <v>5004</v>
      </c>
      <c r="B8807" t="s">
        <v>2046</v>
      </c>
      <c r="C8807" t="s">
        <v>80</v>
      </c>
      <c r="F8807" t="s">
        <v>651</v>
      </c>
      <c r="G8807">
        <v>0</v>
      </c>
      <c r="O8807" t="s">
        <v>33</v>
      </c>
      <c r="Y8807" t="s">
        <v>6279</v>
      </c>
      <c r="Z8807" t="s">
        <v>13142</v>
      </c>
      <c r="AA8807" t="s">
        <v>13143</v>
      </c>
      <c r="AB8807" t="s">
        <v>13144</v>
      </c>
      <c r="AC8807" t="s">
        <v>38</v>
      </c>
      <c r="AD8807">
        <v>98034</v>
      </c>
    </row>
    <row r="8808" spans="1:30" ht="409.5" x14ac:dyDescent="0.25">
      <c r="A8808">
        <f t="shared" ca="1" si="137"/>
        <v>19843</v>
      </c>
      <c r="B8808" t="s">
        <v>2046</v>
      </c>
      <c r="C8808" t="s">
        <v>80</v>
      </c>
      <c r="F8808" t="s">
        <v>1335</v>
      </c>
      <c r="O8808" t="s">
        <v>33</v>
      </c>
      <c r="Y8808" t="s">
        <v>12012</v>
      </c>
      <c r="Z8808" s="1" t="s">
        <v>12013</v>
      </c>
      <c r="AA8808" t="s">
        <v>12014</v>
      </c>
      <c r="AB8808">
        <v>-181628</v>
      </c>
      <c r="AC8808" t="s">
        <v>38</v>
      </c>
      <c r="AD8808">
        <v>98005</v>
      </c>
    </row>
    <row r="8809" spans="1:30" ht="409.5" x14ac:dyDescent="0.25">
      <c r="A8809">
        <f t="shared" ca="1" si="137"/>
        <v>16054</v>
      </c>
      <c r="B8809" t="s">
        <v>96</v>
      </c>
      <c r="C8809" t="s">
        <v>97</v>
      </c>
      <c r="G8809">
        <v>0</v>
      </c>
      <c r="O8809" t="s">
        <v>33</v>
      </c>
      <c r="X8809" t="s">
        <v>34</v>
      </c>
      <c r="Y8809" t="s">
        <v>18667</v>
      </c>
      <c r="Z8809" s="1" t="s">
        <v>18668</v>
      </c>
      <c r="AA8809" t="s">
        <v>18669</v>
      </c>
      <c r="AB8809" t="s">
        <v>18670</v>
      </c>
      <c r="AC8809" t="s">
        <v>38</v>
      </c>
      <c r="AD8809">
        <v>98683</v>
      </c>
    </row>
    <row r="8810" spans="1:30" ht="409.5" x14ac:dyDescent="0.25">
      <c r="A8810">
        <f t="shared" ca="1" si="137"/>
        <v>1769</v>
      </c>
      <c r="B8810" t="s">
        <v>3712</v>
      </c>
      <c r="C8810" t="s">
        <v>16820</v>
      </c>
      <c r="F8810" t="s">
        <v>20250</v>
      </c>
      <c r="G8810">
        <v>0</v>
      </c>
      <c r="O8810" t="s">
        <v>33</v>
      </c>
      <c r="X8810" t="s">
        <v>34</v>
      </c>
      <c r="Y8810" t="s">
        <v>22317</v>
      </c>
      <c r="Z8810" s="1" t="s">
        <v>24417</v>
      </c>
      <c r="AA8810" t="s">
        <v>24027</v>
      </c>
      <c r="AB8810" t="s">
        <v>24418</v>
      </c>
      <c r="AC8810" t="s">
        <v>102</v>
      </c>
      <c r="AD8810">
        <v>97302</v>
      </c>
    </row>
    <row r="8811" spans="1:30" ht="409.5" x14ac:dyDescent="0.25">
      <c r="A8811">
        <f t="shared" ca="1" si="137"/>
        <v>8430</v>
      </c>
      <c r="B8811" t="s">
        <v>739</v>
      </c>
      <c r="C8811" t="s">
        <v>686</v>
      </c>
      <c r="F8811" t="s">
        <v>5901</v>
      </c>
      <c r="G8811">
        <v>0</v>
      </c>
      <c r="O8811" t="s">
        <v>33</v>
      </c>
      <c r="Y8811" t="s">
        <v>30273</v>
      </c>
      <c r="Z8811" s="1" t="s">
        <v>30274</v>
      </c>
      <c r="AA8811" t="s">
        <v>30275</v>
      </c>
      <c r="AB8811" t="s">
        <v>30276</v>
      </c>
    </row>
    <row r="8812" spans="1:30" ht="409.5" x14ac:dyDescent="0.25">
      <c r="A8812">
        <f t="shared" ca="1" si="137"/>
        <v>14870</v>
      </c>
      <c r="B8812" t="s">
        <v>685</v>
      </c>
      <c r="C8812" t="s">
        <v>686</v>
      </c>
      <c r="F8812" t="s">
        <v>26962</v>
      </c>
      <c r="O8812" t="s">
        <v>33</v>
      </c>
      <c r="Y8812" t="s">
        <v>28537</v>
      </c>
      <c r="Z8812" s="1" t="s">
        <v>40127</v>
      </c>
      <c r="AA8812" t="s">
        <v>40128</v>
      </c>
      <c r="AB8812">
        <v>-180898</v>
      </c>
      <c r="AC8812" t="s">
        <v>38</v>
      </c>
    </row>
    <row r="8813" spans="1:30" ht="409.5" x14ac:dyDescent="0.25">
      <c r="A8813">
        <f t="shared" ca="1" si="137"/>
        <v>14071</v>
      </c>
      <c r="B8813" t="s">
        <v>2046</v>
      </c>
      <c r="C8813" t="s">
        <v>80</v>
      </c>
      <c r="F8813" t="s">
        <v>1418</v>
      </c>
      <c r="G8813">
        <v>0</v>
      </c>
      <c r="O8813" t="s">
        <v>33</v>
      </c>
      <c r="Y8813" t="s">
        <v>1419</v>
      </c>
      <c r="Z8813" s="1" t="s">
        <v>32135</v>
      </c>
      <c r="AA8813" t="s">
        <v>32136</v>
      </c>
      <c r="AB8813" t="s">
        <v>32137</v>
      </c>
      <c r="AC8813" t="s">
        <v>38</v>
      </c>
      <c r="AD8813">
        <v>98504</v>
      </c>
    </row>
    <row r="8814" spans="1:30" x14ac:dyDescent="0.25">
      <c r="A8814">
        <f t="shared" ca="1" si="137"/>
        <v>2874</v>
      </c>
      <c r="B8814" t="s">
        <v>519</v>
      </c>
      <c r="G8814">
        <v>0</v>
      </c>
      <c r="O8814" t="s">
        <v>33</v>
      </c>
      <c r="X8814" t="s">
        <v>34</v>
      </c>
      <c r="Y8814" t="s">
        <v>31441</v>
      </c>
      <c r="Z8814" t="s">
        <v>31442</v>
      </c>
      <c r="AA8814" t="s">
        <v>31443</v>
      </c>
      <c r="AB8814" t="s">
        <v>31444</v>
      </c>
      <c r="AC8814" t="s">
        <v>38</v>
      </c>
      <c r="AD8814">
        <v>98532</v>
      </c>
    </row>
    <row r="8815" spans="1:30" x14ac:dyDescent="0.25">
      <c r="A8815">
        <f t="shared" ca="1" si="137"/>
        <v>5287</v>
      </c>
      <c r="B8815" t="s">
        <v>2046</v>
      </c>
      <c r="C8815" t="s">
        <v>80</v>
      </c>
      <c r="F8815" t="s">
        <v>160</v>
      </c>
      <c r="G8815">
        <v>0</v>
      </c>
      <c r="O8815" t="s">
        <v>33</v>
      </c>
      <c r="Y8815" t="s">
        <v>7618</v>
      </c>
      <c r="Z8815" t="s">
        <v>13580</v>
      </c>
      <c r="AA8815" t="s">
        <v>13581</v>
      </c>
      <c r="AB8815" t="s">
        <v>13582</v>
      </c>
      <c r="AC8815" t="s">
        <v>38</v>
      </c>
      <c r="AD8815">
        <v>98109</v>
      </c>
    </row>
    <row r="8816" spans="1:30" ht="409.5" x14ac:dyDescent="0.25">
      <c r="A8816">
        <f t="shared" ca="1" si="137"/>
        <v>15605</v>
      </c>
      <c r="B8816" t="s">
        <v>334</v>
      </c>
      <c r="C8816" t="s">
        <v>45</v>
      </c>
      <c r="F8816" t="s">
        <v>789</v>
      </c>
      <c r="O8816" t="s">
        <v>63</v>
      </c>
      <c r="X8816" t="s">
        <v>34</v>
      </c>
      <c r="Y8816" t="s">
        <v>790</v>
      </c>
      <c r="Z8816" s="1" t="s">
        <v>27682</v>
      </c>
      <c r="AA8816" t="s">
        <v>27683</v>
      </c>
      <c r="AB8816">
        <v>-160601</v>
      </c>
      <c r="AC8816" t="s">
        <v>38</v>
      </c>
      <c r="AD8816">
        <v>98520</v>
      </c>
    </row>
    <row r="8817" spans="1:30" ht="409.5" x14ac:dyDescent="0.25">
      <c r="A8817">
        <f t="shared" ca="1" si="137"/>
        <v>8831</v>
      </c>
      <c r="B8817" t="s">
        <v>3712</v>
      </c>
      <c r="C8817" t="s">
        <v>16820</v>
      </c>
      <c r="F8817" t="s">
        <v>20250</v>
      </c>
      <c r="G8817">
        <v>0</v>
      </c>
      <c r="O8817" t="s">
        <v>33</v>
      </c>
      <c r="X8817" t="s">
        <v>34</v>
      </c>
      <c r="Y8817" t="s">
        <v>24092</v>
      </c>
      <c r="Z8817" s="1" t="s">
        <v>24568</v>
      </c>
      <c r="AA8817" t="s">
        <v>24027</v>
      </c>
      <c r="AB8817" t="s">
        <v>24569</v>
      </c>
    </row>
    <row r="8818" spans="1:30" x14ac:dyDescent="0.25">
      <c r="A8818">
        <f t="shared" ca="1" si="137"/>
        <v>13966</v>
      </c>
      <c r="B8818" t="s">
        <v>68</v>
      </c>
      <c r="C8818" t="s">
        <v>45</v>
      </c>
      <c r="N8818" t="s">
        <v>22021</v>
      </c>
      <c r="O8818" t="s">
        <v>52</v>
      </c>
      <c r="X8818" t="s">
        <v>34</v>
      </c>
      <c r="Y8818" t="s">
        <v>22022</v>
      </c>
      <c r="Z8818" t="s">
        <v>22023</v>
      </c>
      <c r="AA8818" t="s">
        <v>22024</v>
      </c>
      <c r="AB8818">
        <v>-163535</v>
      </c>
      <c r="AC8818" t="s">
        <v>38</v>
      </c>
      <c r="AD8818">
        <v>98660</v>
      </c>
    </row>
    <row r="8819" spans="1:30" x14ac:dyDescent="0.25">
      <c r="A8819">
        <f t="shared" ca="1" si="137"/>
        <v>995</v>
      </c>
      <c r="B8819" t="s">
        <v>2046</v>
      </c>
      <c r="C8819" t="s">
        <v>80</v>
      </c>
      <c r="F8819" t="s">
        <v>1418</v>
      </c>
      <c r="O8819" t="s">
        <v>33</v>
      </c>
      <c r="Y8819" t="s">
        <v>1419</v>
      </c>
      <c r="Z8819" t="s">
        <v>43120</v>
      </c>
      <c r="AA8819" t="s">
        <v>43121</v>
      </c>
      <c r="AB8819">
        <v>-170113</v>
      </c>
      <c r="AC8819" t="s">
        <v>38</v>
      </c>
      <c r="AD8819">
        <v>98504</v>
      </c>
    </row>
    <row r="8820" spans="1:30" ht="409.5" x14ac:dyDescent="0.25">
      <c r="A8820">
        <f t="shared" ca="1" si="137"/>
        <v>4219</v>
      </c>
      <c r="B8820" t="s">
        <v>685</v>
      </c>
      <c r="C8820" t="s">
        <v>686</v>
      </c>
      <c r="O8820" t="s">
        <v>33</v>
      </c>
      <c r="Y8820" t="s">
        <v>28373</v>
      </c>
      <c r="Z8820" s="1" t="s">
        <v>32901</v>
      </c>
      <c r="AA8820" t="s">
        <v>32902</v>
      </c>
      <c r="AB8820">
        <v>-172362</v>
      </c>
    </row>
    <row r="8821" spans="1:30" ht="409.5" x14ac:dyDescent="0.25">
      <c r="A8821">
        <f t="shared" ca="1" si="137"/>
        <v>18734</v>
      </c>
      <c r="B8821" t="s">
        <v>96</v>
      </c>
      <c r="C8821" t="s">
        <v>97</v>
      </c>
      <c r="F8821" t="s">
        <v>31405</v>
      </c>
      <c r="O8821" t="s">
        <v>33</v>
      </c>
      <c r="X8821" t="s">
        <v>34</v>
      </c>
      <c r="Z8821" s="1" t="s">
        <v>31406</v>
      </c>
      <c r="AA8821" t="s">
        <v>31407</v>
      </c>
      <c r="AB8821">
        <v>-162733</v>
      </c>
      <c r="AC8821" t="s">
        <v>38</v>
      </c>
    </row>
    <row r="8822" spans="1:30" x14ac:dyDescent="0.25">
      <c r="A8822">
        <f t="shared" ca="1" si="137"/>
        <v>16909</v>
      </c>
      <c r="B8822" t="s">
        <v>68</v>
      </c>
      <c r="C8822" t="s">
        <v>45</v>
      </c>
      <c r="O8822" t="s">
        <v>33</v>
      </c>
      <c r="W8822">
        <v>15</v>
      </c>
      <c r="X8822" t="s">
        <v>34</v>
      </c>
      <c r="Y8822" t="s">
        <v>37034</v>
      </c>
      <c r="Z8822" t="s">
        <v>37314</v>
      </c>
      <c r="AA8822" t="s">
        <v>37315</v>
      </c>
      <c r="AB8822">
        <v>-173139</v>
      </c>
    </row>
    <row r="8823" spans="1:30" x14ac:dyDescent="0.25">
      <c r="A8823">
        <f t="shared" ca="1" si="137"/>
        <v>2105</v>
      </c>
      <c r="B8823" t="s">
        <v>677</v>
      </c>
      <c r="C8823" t="s">
        <v>80</v>
      </c>
      <c r="F8823" t="s">
        <v>2461</v>
      </c>
      <c r="G8823">
        <v>0</v>
      </c>
      <c r="O8823" t="s">
        <v>33</v>
      </c>
      <c r="Y8823" t="s">
        <v>11338</v>
      </c>
      <c r="Z8823" t="s">
        <v>11339</v>
      </c>
      <c r="AA8823" t="s">
        <v>11340</v>
      </c>
      <c r="AB8823" t="s">
        <v>11341</v>
      </c>
      <c r="AC8823" t="s">
        <v>38</v>
      </c>
      <c r="AD8823">
        <v>98273</v>
      </c>
    </row>
    <row r="8824" spans="1:30" x14ac:dyDescent="0.25">
      <c r="A8824">
        <f t="shared" ca="1" si="137"/>
        <v>9203</v>
      </c>
      <c r="B8824" t="s">
        <v>164</v>
      </c>
      <c r="C8824" t="s">
        <v>165</v>
      </c>
      <c r="F8824" t="s">
        <v>41514</v>
      </c>
      <c r="G8824">
        <v>0</v>
      </c>
      <c r="O8824" t="s">
        <v>33</v>
      </c>
      <c r="Z8824" t="s">
        <v>41515</v>
      </c>
      <c r="AA8824" t="s">
        <v>41515</v>
      </c>
      <c r="AB8824" t="s">
        <v>41516</v>
      </c>
    </row>
    <row r="8825" spans="1:30" x14ac:dyDescent="0.25">
      <c r="A8825">
        <f t="shared" ca="1" si="137"/>
        <v>17366</v>
      </c>
      <c r="B8825" t="s">
        <v>2046</v>
      </c>
      <c r="C8825" t="s">
        <v>80</v>
      </c>
      <c r="F8825" t="s">
        <v>2870</v>
      </c>
      <c r="G8825">
        <v>0</v>
      </c>
      <c r="O8825" t="s">
        <v>33</v>
      </c>
      <c r="Y8825" t="s">
        <v>18395</v>
      </c>
      <c r="Z8825" t="s">
        <v>38642</v>
      </c>
      <c r="AA8825" t="s">
        <v>38643</v>
      </c>
      <c r="AB8825" t="s">
        <v>38644</v>
      </c>
      <c r="AC8825" t="s">
        <v>38</v>
      </c>
      <c r="AD8825">
        <v>98660</v>
      </c>
    </row>
    <row r="8826" spans="1:30" ht="90" x14ac:dyDescent="0.25">
      <c r="A8826">
        <f t="shared" ca="1" si="137"/>
        <v>5696</v>
      </c>
      <c r="B8826" t="s">
        <v>2046</v>
      </c>
      <c r="C8826" t="s">
        <v>80</v>
      </c>
      <c r="F8826" t="s">
        <v>5953</v>
      </c>
      <c r="G8826">
        <v>0</v>
      </c>
      <c r="O8826" t="s">
        <v>33</v>
      </c>
      <c r="Y8826" t="s">
        <v>15304</v>
      </c>
      <c r="Z8826" t="s">
        <v>15305</v>
      </c>
      <c r="AA8826" s="1" t="s">
        <v>15306</v>
      </c>
      <c r="AB8826" t="s">
        <v>15307</v>
      </c>
      <c r="AC8826" t="s">
        <v>38</v>
      </c>
      <c r="AD8826">
        <v>98004</v>
      </c>
    </row>
    <row r="8827" spans="1:30" ht="409.5" x14ac:dyDescent="0.25">
      <c r="A8827">
        <f t="shared" ca="1" si="137"/>
        <v>2725</v>
      </c>
      <c r="B8827" t="s">
        <v>124</v>
      </c>
      <c r="C8827" t="s">
        <v>45</v>
      </c>
      <c r="F8827" t="s">
        <v>41468</v>
      </c>
      <c r="O8827" t="s">
        <v>1</v>
      </c>
      <c r="P8827" t="s">
        <v>484</v>
      </c>
      <c r="W8827">
        <v>30</v>
      </c>
      <c r="Y8827" t="s">
        <v>41469</v>
      </c>
      <c r="Z8827" s="1" t="s">
        <v>41470</v>
      </c>
      <c r="AA8827" t="s">
        <v>41471</v>
      </c>
      <c r="AB8827">
        <v>-180212</v>
      </c>
      <c r="AC8827" t="s">
        <v>38</v>
      </c>
      <c r="AD8827">
        <v>98201</v>
      </c>
    </row>
    <row r="8828" spans="1:30" x14ac:dyDescent="0.25">
      <c r="A8828">
        <f t="shared" ca="1" si="137"/>
        <v>13467</v>
      </c>
      <c r="B8828" t="s">
        <v>178</v>
      </c>
      <c r="F8828" t="s">
        <v>2898</v>
      </c>
      <c r="G8828">
        <v>0</v>
      </c>
      <c r="O8828" t="s">
        <v>155</v>
      </c>
      <c r="X8828" t="s">
        <v>34</v>
      </c>
      <c r="Y8828" t="s">
        <v>42019</v>
      </c>
      <c r="Z8828" t="s">
        <v>42020</v>
      </c>
      <c r="AA8828" t="s">
        <v>42021</v>
      </c>
      <c r="AB8828" t="s">
        <v>42022</v>
      </c>
      <c r="AC8828" t="s">
        <v>333</v>
      </c>
    </row>
    <row r="8829" spans="1:30" x14ac:dyDescent="0.25">
      <c r="A8829">
        <f t="shared" ca="1" si="137"/>
        <v>1758</v>
      </c>
      <c r="B8829" t="s">
        <v>178</v>
      </c>
      <c r="F8829" t="s">
        <v>37180</v>
      </c>
      <c r="G8829">
        <v>0</v>
      </c>
      <c r="O8829" t="s">
        <v>33</v>
      </c>
      <c r="X8829" t="s">
        <v>34</v>
      </c>
      <c r="Y8829" t="s">
        <v>37181</v>
      </c>
      <c r="Z8829" t="s">
        <v>37182</v>
      </c>
      <c r="AA8829" t="s">
        <v>37182</v>
      </c>
      <c r="AB8829" t="s">
        <v>37183</v>
      </c>
      <c r="AC8829" t="s">
        <v>38</v>
      </c>
    </row>
    <row r="8830" spans="1:30" x14ac:dyDescent="0.25">
      <c r="A8830">
        <f t="shared" ca="1" si="137"/>
        <v>14310</v>
      </c>
      <c r="B8830" t="s">
        <v>677</v>
      </c>
      <c r="C8830" t="s">
        <v>80</v>
      </c>
      <c r="F8830" t="s">
        <v>651</v>
      </c>
      <c r="G8830">
        <v>0</v>
      </c>
      <c r="O8830" t="s">
        <v>33</v>
      </c>
      <c r="Y8830" t="s">
        <v>5881</v>
      </c>
      <c r="Z8830" t="s">
        <v>8081</v>
      </c>
      <c r="AA8830" t="s">
        <v>8082</v>
      </c>
      <c r="AB8830" t="s">
        <v>8083</v>
      </c>
      <c r="AC8830" t="s">
        <v>38</v>
      </c>
      <c r="AD8830">
        <v>98034</v>
      </c>
    </row>
    <row r="8831" spans="1:30" ht="409.5" x14ac:dyDescent="0.25">
      <c r="A8831">
        <f t="shared" ca="1" si="137"/>
        <v>15185</v>
      </c>
      <c r="B8831" t="s">
        <v>96</v>
      </c>
      <c r="C8831" t="s">
        <v>97</v>
      </c>
      <c r="O8831" t="s">
        <v>33</v>
      </c>
      <c r="W8831">
        <v>15</v>
      </c>
      <c r="X8831" t="s">
        <v>34</v>
      </c>
      <c r="Y8831" t="s">
        <v>1058</v>
      </c>
      <c r="Z8831" s="1" t="s">
        <v>1059</v>
      </c>
      <c r="AA8831" t="s">
        <v>1060</v>
      </c>
      <c r="AB8831">
        <v>-180940</v>
      </c>
    </row>
    <row r="8832" spans="1:30" x14ac:dyDescent="0.25">
      <c r="A8832">
        <f t="shared" ca="1" si="137"/>
        <v>11633</v>
      </c>
      <c r="B8832" t="s">
        <v>489</v>
      </c>
      <c r="C8832" t="s">
        <v>45</v>
      </c>
      <c r="N8832" t="s">
        <v>514</v>
      </c>
      <c r="O8832" t="s">
        <v>33</v>
      </c>
      <c r="X8832" t="s">
        <v>34</v>
      </c>
      <c r="Y8832" t="s">
        <v>37320</v>
      </c>
      <c r="Z8832" t="s">
        <v>37321</v>
      </c>
      <c r="AA8832" t="s">
        <v>37322</v>
      </c>
      <c r="AB8832">
        <v>-160739</v>
      </c>
      <c r="AC8832" t="s">
        <v>38</v>
      </c>
      <c r="AD8832">
        <v>99201</v>
      </c>
    </row>
    <row r="8833" spans="1:30" x14ac:dyDescent="0.25">
      <c r="A8833">
        <f t="shared" ca="1" si="137"/>
        <v>17097</v>
      </c>
      <c r="B8833" t="s">
        <v>2046</v>
      </c>
      <c r="C8833" t="s">
        <v>80</v>
      </c>
      <c r="F8833" t="s">
        <v>2651</v>
      </c>
      <c r="O8833" t="s">
        <v>33</v>
      </c>
      <c r="Y8833" t="s">
        <v>15534</v>
      </c>
      <c r="Z8833" t="s">
        <v>15535</v>
      </c>
      <c r="AA8833" t="s">
        <v>15536</v>
      </c>
      <c r="AB8833">
        <v>-170411</v>
      </c>
      <c r="AC8833" t="s">
        <v>38</v>
      </c>
      <c r="AD8833">
        <v>99164</v>
      </c>
    </row>
    <row r="8834" spans="1:30" ht="409.5" x14ac:dyDescent="0.25">
      <c r="A8834">
        <f t="shared" ref="A8834:A8897" ca="1" si="138">RANDBETWEEN(1,20000)</f>
        <v>10547</v>
      </c>
      <c r="B8834" t="s">
        <v>276</v>
      </c>
      <c r="C8834" t="s">
        <v>45</v>
      </c>
      <c r="F8834" t="s">
        <v>32701</v>
      </c>
      <c r="G8834">
        <v>0</v>
      </c>
      <c r="O8834" t="s">
        <v>33</v>
      </c>
      <c r="X8834" t="s">
        <v>34</v>
      </c>
      <c r="Y8834" t="s">
        <v>32702</v>
      </c>
      <c r="Z8834" s="1" t="s">
        <v>32703</v>
      </c>
      <c r="AA8834" t="s">
        <v>32704</v>
      </c>
      <c r="AB8834" t="s">
        <v>32705</v>
      </c>
      <c r="AC8834" t="s">
        <v>333</v>
      </c>
      <c r="AD8834">
        <v>83814</v>
      </c>
    </row>
    <row r="8835" spans="1:30" x14ac:dyDescent="0.25">
      <c r="A8835">
        <f t="shared" ca="1" si="138"/>
        <v>17493</v>
      </c>
      <c r="B8835" t="s">
        <v>2046</v>
      </c>
      <c r="C8835" t="s">
        <v>80</v>
      </c>
      <c r="F8835" t="s">
        <v>433</v>
      </c>
      <c r="G8835">
        <v>0</v>
      </c>
      <c r="O8835" t="s">
        <v>33</v>
      </c>
      <c r="Y8835" t="s">
        <v>13225</v>
      </c>
      <c r="Z8835" t="s">
        <v>13363</v>
      </c>
      <c r="AA8835" t="s">
        <v>13364</v>
      </c>
      <c r="AB8835" t="s">
        <v>13365</v>
      </c>
      <c r="AC8835" t="s">
        <v>38</v>
      </c>
      <c r="AD8835">
        <v>98660</v>
      </c>
    </row>
    <row r="8836" spans="1:30" ht="210" x14ac:dyDescent="0.25">
      <c r="A8836">
        <f t="shared" ca="1" si="138"/>
        <v>13823</v>
      </c>
      <c r="B8836" t="s">
        <v>276</v>
      </c>
      <c r="C8836" t="s">
        <v>45</v>
      </c>
      <c r="G8836">
        <v>0</v>
      </c>
      <c r="O8836" t="s">
        <v>33</v>
      </c>
      <c r="Y8836" t="s">
        <v>4260</v>
      </c>
      <c r="Z8836" s="1" t="s">
        <v>4261</v>
      </c>
      <c r="AA8836" t="s">
        <v>4255</v>
      </c>
      <c r="AB8836" t="s">
        <v>4262</v>
      </c>
    </row>
    <row r="8837" spans="1:30" x14ac:dyDescent="0.25">
      <c r="A8837">
        <f t="shared" ca="1" si="138"/>
        <v>3919</v>
      </c>
      <c r="B8837" t="s">
        <v>739</v>
      </c>
      <c r="C8837" t="s">
        <v>686</v>
      </c>
      <c r="F8837" t="s">
        <v>15945</v>
      </c>
      <c r="O8837" t="s">
        <v>33</v>
      </c>
      <c r="Y8837" t="s">
        <v>30946</v>
      </c>
      <c r="Z8837" t="s">
        <v>30947</v>
      </c>
      <c r="AA8837" t="s">
        <v>30906</v>
      </c>
      <c r="AB8837">
        <v>-160801</v>
      </c>
      <c r="AC8837" t="s">
        <v>38</v>
      </c>
      <c r="AD8837">
        <v>98104</v>
      </c>
    </row>
    <row r="8838" spans="1:30" x14ac:dyDescent="0.25">
      <c r="A8838">
        <f t="shared" ca="1" si="138"/>
        <v>17811</v>
      </c>
      <c r="B8838" t="s">
        <v>463</v>
      </c>
      <c r="F8838" t="s">
        <v>69</v>
      </c>
      <c r="G8838">
        <v>500</v>
      </c>
      <c r="H8838" t="s">
        <v>617</v>
      </c>
      <c r="L8838">
        <v>75</v>
      </c>
      <c r="N8838" t="s">
        <v>43071</v>
      </c>
      <c r="O8838" t="s">
        <v>168</v>
      </c>
      <c r="P8838" t="s">
        <v>43072</v>
      </c>
      <c r="W8838">
        <v>26</v>
      </c>
      <c r="Y8838" t="s">
        <v>2365</v>
      </c>
      <c r="Z8838" t="s">
        <v>43073</v>
      </c>
      <c r="AA8838" t="s">
        <v>43074</v>
      </c>
      <c r="AB8838" t="s">
        <v>43075</v>
      </c>
    </row>
    <row r="8839" spans="1:30" x14ac:dyDescent="0.25">
      <c r="A8839">
        <f t="shared" ca="1" si="138"/>
        <v>16571</v>
      </c>
      <c r="B8839" t="s">
        <v>96</v>
      </c>
      <c r="C8839" t="s">
        <v>97</v>
      </c>
      <c r="F8839" t="s">
        <v>16064</v>
      </c>
      <c r="O8839" t="s">
        <v>33</v>
      </c>
      <c r="X8839" t="s">
        <v>34</v>
      </c>
      <c r="Y8839" t="s">
        <v>39507</v>
      </c>
      <c r="Z8839" t="s">
        <v>39508</v>
      </c>
      <c r="AA8839" t="s">
        <v>39509</v>
      </c>
      <c r="AB8839">
        <v>-162280</v>
      </c>
      <c r="AC8839" t="s">
        <v>38</v>
      </c>
      <c r="AD8839">
        <v>98660</v>
      </c>
    </row>
    <row r="8840" spans="1:30" ht="409.5" x14ac:dyDescent="0.25">
      <c r="A8840">
        <f t="shared" ca="1" si="138"/>
        <v>12198</v>
      </c>
      <c r="B8840" t="s">
        <v>164</v>
      </c>
      <c r="C8840" t="s">
        <v>165</v>
      </c>
      <c r="G8840">
        <v>0</v>
      </c>
      <c r="O8840" t="s">
        <v>33</v>
      </c>
      <c r="Y8840" t="s">
        <v>39009</v>
      </c>
      <c r="Z8840" s="1" t="s">
        <v>39010</v>
      </c>
      <c r="AA8840" t="s">
        <v>39011</v>
      </c>
      <c r="AB8840" t="s">
        <v>39012</v>
      </c>
    </row>
    <row r="8841" spans="1:30" x14ac:dyDescent="0.25">
      <c r="A8841">
        <f t="shared" ca="1" si="138"/>
        <v>18391</v>
      </c>
      <c r="B8841" t="s">
        <v>685</v>
      </c>
      <c r="C8841" t="s">
        <v>686</v>
      </c>
      <c r="F8841" t="s">
        <v>1434</v>
      </c>
      <c r="G8841">
        <v>0</v>
      </c>
      <c r="O8841" t="s">
        <v>33</v>
      </c>
      <c r="Y8841" t="s">
        <v>3128</v>
      </c>
      <c r="Z8841" t="s">
        <v>34647</v>
      </c>
      <c r="AA8841" t="s">
        <v>34645</v>
      </c>
      <c r="AB8841" t="s">
        <v>34648</v>
      </c>
      <c r="AC8841" t="s">
        <v>38</v>
      </c>
      <c r="AD8841">
        <v>98532</v>
      </c>
    </row>
    <row r="8842" spans="1:30" ht="409.5" x14ac:dyDescent="0.25">
      <c r="A8842">
        <f t="shared" ca="1" si="138"/>
        <v>17079</v>
      </c>
      <c r="B8842" t="s">
        <v>164</v>
      </c>
      <c r="C8842" t="s">
        <v>165</v>
      </c>
      <c r="F8842" t="s">
        <v>10028</v>
      </c>
      <c r="G8842">
        <v>0</v>
      </c>
      <c r="O8842" t="s">
        <v>33</v>
      </c>
      <c r="Y8842" t="s">
        <v>10029</v>
      </c>
      <c r="Z8842" s="1" t="s">
        <v>10030</v>
      </c>
      <c r="AA8842" t="s">
        <v>10031</v>
      </c>
      <c r="AB8842" t="s">
        <v>10032</v>
      </c>
      <c r="AC8842" t="s">
        <v>38</v>
      </c>
      <c r="AD8842">
        <v>98371</v>
      </c>
    </row>
    <row r="8843" spans="1:30" x14ac:dyDescent="0.25">
      <c r="A8843">
        <f t="shared" ca="1" si="138"/>
        <v>4492</v>
      </c>
      <c r="B8843" t="s">
        <v>739</v>
      </c>
      <c r="C8843" t="s">
        <v>686</v>
      </c>
      <c r="F8843" t="s">
        <v>4924</v>
      </c>
      <c r="O8843" t="s">
        <v>33</v>
      </c>
      <c r="Y8843" t="s">
        <v>29412</v>
      </c>
      <c r="Z8843" t="s">
        <v>30528</v>
      </c>
      <c r="AA8843" t="s">
        <v>30459</v>
      </c>
      <c r="AB8843">
        <v>-170756</v>
      </c>
      <c r="AC8843" t="s">
        <v>38</v>
      </c>
      <c r="AD8843">
        <v>98007</v>
      </c>
    </row>
    <row r="8844" spans="1:30" ht="315" x14ac:dyDescent="0.25">
      <c r="A8844">
        <f t="shared" ca="1" si="138"/>
        <v>7473</v>
      </c>
      <c r="B8844" t="s">
        <v>334</v>
      </c>
      <c r="C8844" t="s">
        <v>45</v>
      </c>
      <c r="O8844" t="s">
        <v>33</v>
      </c>
      <c r="X8844" t="s">
        <v>34</v>
      </c>
      <c r="Y8844" t="s">
        <v>21199</v>
      </c>
      <c r="Z8844" s="1" t="s">
        <v>21200</v>
      </c>
      <c r="AA8844" t="s">
        <v>2406</v>
      </c>
      <c r="AB8844">
        <v>-162661</v>
      </c>
      <c r="AC8844" t="s">
        <v>38</v>
      </c>
      <c r="AD8844">
        <v>98382</v>
      </c>
    </row>
    <row r="8845" spans="1:30" ht="409.5" x14ac:dyDescent="0.25">
      <c r="A8845">
        <f t="shared" ca="1" si="138"/>
        <v>704</v>
      </c>
      <c r="B8845" t="s">
        <v>489</v>
      </c>
      <c r="C8845" t="s">
        <v>45</v>
      </c>
      <c r="N8845" t="s">
        <v>612</v>
      </c>
      <c r="O8845" t="s">
        <v>33</v>
      </c>
      <c r="X8845" t="s">
        <v>34</v>
      </c>
      <c r="Y8845" t="s">
        <v>9184</v>
      </c>
      <c r="Z8845" s="1" t="s">
        <v>19880</v>
      </c>
      <c r="AA8845" t="s">
        <v>19881</v>
      </c>
      <c r="AB8845">
        <v>-161860</v>
      </c>
      <c r="AC8845" t="s">
        <v>38</v>
      </c>
      <c r="AD8845">
        <v>98101</v>
      </c>
    </row>
    <row r="8846" spans="1:30" x14ac:dyDescent="0.25">
      <c r="A8846">
        <f t="shared" ca="1" si="138"/>
        <v>16318</v>
      </c>
      <c r="B8846" t="s">
        <v>107</v>
      </c>
      <c r="C8846" t="s">
        <v>108</v>
      </c>
      <c r="F8846" t="s">
        <v>9209</v>
      </c>
      <c r="O8846" t="s">
        <v>33</v>
      </c>
      <c r="W8846">
        <v>15</v>
      </c>
      <c r="X8846" t="s">
        <v>34</v>
      </c>
      <c r="Y8846" t="s">
        <v>9210</v>
      </c>
      <c r="Z8846" t="s">
        <v>9211</v>
      </c>
      <c r="AA8846" t="s">
        <v>9212</v>
      </c>
      <c r="AB8846">
        <v>-173158</v>
      </c>
      <c r="AC8846" t="s">
        <v>38</v>
      </c>
      <c r="AD8846">
        <v>99019</v>
      </c>
    </row>
    <row r="8847" spans="1:30" x14ac:dyDescent="0.25">
      <c r="A8847">
        <f t="shared" ca="1" si="138"/>
        <v>12546</v>
      </c>
      <c r="B8847" t="s">
        <v>79</v>
      </c>
      <c r="C8847" t="s">
        <v>80</v>
      </c>
      <c r="F8847" t="s">
        <v>1418</v>
      </c>
      <c r="O8847" t="s">
        <v>33</v>
      </c>
      <c r="Y8847" t="s">
        <v>1419</v>
      </c>
      <c r="Z8847" t="s">
        <v>1426</v>
      </c>
      <c r="AA8847" t="s">
        <v>1427</v>
      </c>
      <c r="AB8847">
        <v>-172533</v>
      </c>
      <c r="AC8847" t="s">
        <v>38</v>
      </c>
      <c r="AD8847">
        <v>98501</v>
      </c>
    </row>
    <row r="8848" spans="1:30" x14ac:dyDescent="0.25">
      <c r="A8848">
        <f t="shared" ca="1" si="138"/>
        <v>18148</v>
      </c>
      <c r="B8848" t="s">
        <v>68</v>
      </c>
      <c r="C8848" t="s">
        <v>45</v>
      </c>
      <c r="F8848" t="s">
        <v>20440</v>
      </c>
      <c r="O8848" t="s">
        <v>33</v>
      </c>
      <c r="X8848" t="s">
        <v>34</v>
      </c>
      <c r="Y8848" t="s">
        <v>17512</v>
      </c>
      <c r="Z8848" t="s">
        <v>37841</v>
      </c>
      <c r="AA8848" t="s">
        <v>37842</v>
      </c>
      <c r="AB8848">
        <v>-171868</v>
      </c>
      <c r="AC8848" t="s">
        <v>38</v>
      </c>
      <c r="AD8848">
        <v>98922</v>
      </c>
    </row>
    <row r="8849" spans="1:30" x14ac:dyDescent="0.25">
      <c r="A8849">
        <f t="shared" ca="1" si="138"/>
        <v>2248</v>
      </c>
      <c r="B8849" t="s">
        <v>2046</v>
      </c>
      <c r="C8849" t="s">
        <v>80</v>
      </c>
      <c r="F8849" t="s">
        <v>3086</v>
      </c>
      <c r="G8849">
        <v>0</v>
      </c>
      <c r="O8849" t="s">
        <v>33</v>
      </c>
      <c r="Y8849" t="s">
        <v>7220</v>
      </c>
      <c r="Z8849" t="s">
        <v>15777</v>
      </c>
      <c r="AA8849" t="s">
        <v>15778</v>
      </c>
      <c r="AB8849" t="s">
        <v>15779</v>
      </c>
      <c r="AC8849" t="s">
        <v>38</v>
      </c>
      <c r="AD8849">
        <v>98104</v>
      </c>
    </row>
    <row r="8850" spans="1:30" x14ac:dyDescent="0.25">
      <c r="A8850">
        <f t="shared" ca="1" si="138"/>
        <v>1049</v>
      </c>
      <c r="B8850" t="s">
        <v>276</v>
      </c>
      <c r="C8850" t="s">
        <v>45</v>
      </c>
      <c r="G8850">
        <v>0</v>
      </c>
      <c r="O8850" t="s">
        <v>63</v>
      </c>
      <c r="Y8850" t="s">
        <v>3847</v>
      </c>
      <c r="Z8850" t="s">
        <v>3848</v>
      </c>
      <c r="AA8850" t="s">
        <v>3849</v>
      </c>
      <c r="AB8850" t="s">
        <v>3850</v>
      </c>
      <c r="AC8850" t="s">
        <v>38</v>
      </c>
      <c r="AD8850">
        <v>98177</v>
      </c>
    </row>
    <row r="8851" spans="1:30" ht="409.5" x14ac:dyDescent="0.25">
      <c r="A8851">
        <f t="shared" ca="1" si="138"/>
        <v>14778</v>
      </c>
      <c r="B8851" t="s">
        <v>334</v>
      </c>
      <c r="C8851" t="s">
        <v>45</v>
      </c>
      <c r="F8851" t="s">
        <v>6376</v>
      </c>
      <c r="O8851" t="s">
        <v>33</v>
      </c>
      <c r="V8851" t="s">
        <v>20744</v>
      </c>
      <c r="W8851">
        <v>30</v>
      </c>
      <c r="X8851" t="s">
        <v>34</v>
      </c>
      <c r="Y8851" t="s">
        <v>2299</v>
      </c>
      <c r="Z8851" s="1" t="s">
        <v>20745</v>
      </c>
      <c r="AA8851" t="s">
        <v>20746</v>
      </c>
      <c r="AB8851">
        <v>-163216</v>
      </c>
      <c r="AC8851" t="s">
        <v>38</v>
      </c>
      <c r="AD8851">
        <v>98104</v>
      </c>
    </row>
    <row r="8852" spans="1:30" ht="409.5" x14ac:dyDescent="0.25">
      <c r="A8852">
        <f t="shared" ca="1" si="138"/>
        <v>8727</v>
      </c>
      <c r="B8852" t="s">
        <v>178</v>
      </c>
      <c r="F8852" t="s">
        <v>644</v>
      </c>
      <c r="G8852">
        <v>0</v>
      </c>
      <c r="O8852" t="s">
        <v>33</v>
      </c>
      <c r="X8852" t="s">
        <v>34</v>
      </c>
      <c r="Y8852" t="s">
        <v>4448</v>
      </c>
      <c r="Z8852" s="1" t="s">
        <v>25042</v>
      </c>
      <c r="AA8852" t="s">
        <v>25043</v>
      </c>
      <c r="AB8852" t="s">
        <v>25044</v>
      </c>
      <c r="AC8852" t="s">
        <v>38</v>
      </c>
      <c r="AD8852">
        <v>98661</v>
      </c>
    </row>
    <row r="8853" spans="1:30" ht="409.5" x14ac:dyDescent="0.25">
      <c r="A8853">
        <f t="shared" ca="1" si="138"/>
        <v>12863</v>
      </c>
      <c r="B8853" t="s">
        <v>44</v>
      </c>
      <c r="C8853" t="s">
        <v>45</v>
      </c>
      <c r="F8853" t="s">
        <v>3098</v>
      </c>
      <c r="G8853">
        <v>145</v>
      </c>
      <c r="H8853" t="s">
        <v>617</v>
      </c>
      <c r="I8853" t="s">
        <v>19174</v>
      </c>
      <c r="L8853">
        <v>25.17</v>
      </c>
      <c r="O8853" t="s">
        <v>33</v>
      </c>
      <c r="W8853">
        <v>15</v>
      </c>
      <c r="X8853" t="s">
        <v>34</v>
      </c>
      <c r="Y8853" t="s">
        <v>3099</v>
      </c>
      <c r="Z8853" s="1" t="s">
        <v>32520</v>
      </c>
      <c r="AA8853" t="s">
        <v>32521</v>
      </c>
      <c r="AB8853" t="s">
        <v>32522</v>
      </c>
      <c r="AC8853" t="s">
        <v>38</v>
      </c>
      <c r="AD8853">
        <v>98052</v>
      </c>
    </row>
    <row r="8854" spans="1:30" ht="409.5" x14ac:dyDescent="0.25">
      <c r="A8854">
        <f t="shared" ca="1" si="138"/>
        <v>17925</v>
      </c>
      <c r="B8854" t="s">
        <v>230</v>
      </c>
      <c r="C8854" t="s">
        <v>45</v>
      </c>
      <c r="F8854" t="s">
        <v>20250</v>
      </c>
      <c r="O8854" t="s">
        <v>33</v>
      </c>
      <c r="X8854" t="s">
        <v>34</v>
      </c>
      <c r="Y8854" t="s">
        <v>22656</v>
      </c>
      <c r="Z8854" s="1" t="s">
        <v>23225</v>
      </c>
      <c r="AA8854" t="s">
        <v>22580</v>
      </c>
      <c r="AB8854">
        <v>-171170</v>
      </c>
    </row>
    <row r="8855" spans="1:30" x14ac:dyDescent="0.25">
      <c r="A8855">
        <f t="shared" ca="1" si="138"/>
        <v>18246</v>
      </c>
      <c r="B8855" t="s">
        <v>96</v>
      </c>
      <c r="C8855" t="s">
        <v>97</v>
      </c>
      <c r="O8855" t="s">
        <v>33</v>
      </c>
      <c r="X8855" t="s">
        <v>34</v>
      </c>
      <c r="Y8855" t="s">
        <v>2382</v>
      </c>
      <c r="Z8855" t="s">
        <v>18118</v>
      </c>
      <c r="AA8855" t="s">
        <v>18119</v>
      </c>
      <c r="AB8855">
        <v>-163377</v>
      </c>
      <c r="AC8855" t="s">
        <v>38</v>
      </c>
      <c r="AD8855">
        <v>98660</v>
      </c>
    </row>
    <row r="8856" spans="1:30" ht="409.5" x14ac:dyDescent="0.25">
      <c r="A8856">
        <f t="shared" ca="1" si="138"/>
        <v>18628</v>
      </c>
      <c r="B8856" t="s">
        <v>1580</v>
      </c>
      <c r="C8856" t="s">
        <v>97</v>
      </c>
      <c r="G8856">
        <v>0</v>
      </c>
      <c r="O8856" t="s">
        <v>33</v>
      </c>
      <c r="X8856" t="s">
        <v>34</v>
      </c>
      <c r="Y8856" t="s">
        <v>2893</v>
      </c>
      <c r="Z8856" s="1" t="s">
        <v>20788</v>
      </c>
      <c r="AA8856" t="s">
        <v>20789</v>
      </c>
      <c r="AB8856" t="s">
        <v>20790</v>
      </c>
      <c r="AC8856" t="s">
        <v>38</v>
      </c>
      <c r="AD8856">
        <v>98649</v>
      </c>
    </row>
    <row r="8857" spans="1:30" x14ac:dyDescent="0.25">
      <c r="A8857">
        <f t="shared" ca="1" si="138"/>
        <v>3794</v>
      </c>
      <c r="B8857" t="s">
        <v>2046</v>
      </c>
      <c r="C8857" t="s">
        <v>80</v>
      </c>
      <c r="F8857" t="s">
        <v>13986</v>
      </c>
      <c r="O8857" t="s">
        <v>33</v>
      </c>
      <c r="Y8857" t="s">
        <v>13987</v>
      </c>
      <c r="Z8857" t="s">
        <v>14020</v>
      </c>
      <c r="AA8857" t="s">
        <v>14018</v>
      </c>
      <c r="AB8857">
        <v>-163528</v>
      </c>
      <c r="AC8857" t="s">
        <v>6028</v>
      </c>
      <c r="AD8857">
        <v>48108</v>
      </c>
    </row>
    <row r="8858" spans="1:30" x14ac:dyDescent="0.25">
      <c r="A8858">
        <f t="shared" ca="1" si="138"/>
        <v>3537</v>
      </c>
      <c r="B8858" t="s">
        <v>73</v>
      </c>
      <c r="C8858" t="s">
        <v>74</v>
      </c>
      <c r="F8858" t="s">
        <v>18979</v>
      </c>
      <c r="O8858" t="s">
        <v>63</v>
      </c>
      <c r="X8858" t="s">
        <v>34</v>
      </c>
      <c r="Y8858" t="s">
        <v>42582</v>
      </c>
      <c r="Z8858" t="s">
        <v>42583</v>
      </c>
      <c r="AA8858" t="s">
        <v>42581</v>
      </c>
      <c r="AB8858">
        <v>-180911</v>
      </c>
    </row>
    <row r="8859" spans="1:30" ht="360" x14ac:dyDescent="0.25">
      <c r="A8859">
        <f t="shared" ca="1" si="138"/>
        <v>2609</v>
      </c>
      <c r="B8859" t="s">
        <v>334</v>
      </c>
      <c r="C8859" t="s">
        <v>45</v>
      </c>
      <c r="F8859" t="s">
        <v>29897</v>
      </c>
      <c r="O8859" t="s">
        <v>33</v>
      </c>
      <c r="W8859">
        <v>15</v>
      </c>
      <c r="X8859" t="s">
        <v>34</v>
      </c>
      <c r="Y8859" t="s">
        <v>34410</v>
      </c>
      <c r="Z8859" s="1" t="s">
        <v>35562</v>
      </c>
      <c r="AA8859" t="s">
        <v>35561</v>
      </c>
      <c r="AB8859">
        <v>-181183</v>
      </c>
    </row>
    <row r="8860" spans="1:30" ht="409.5" x14ac:dyDescent="0.25">
      <c r="A8860">
        <f t="shared" ca="1" si="138"/>
        <v>8189</v>
      </c>
      <c r="B8860" t="s">
        <v>677</v>
      </c>
      <c r="C8860" t="s">
        <v>80</v>
      </c>
      <c r="F8860" t="s">
        <v>1418</v>
      </c>
      <c r="G8860">
        <v>0</v>
      </c>
      <c r="O8860" t="s">
        <v>33</v>
      </c>
      <c r="Y8860" t="s">
        <v>5784</v>
      </c>
      <c r="Z8860" s="1" t="s">
        <v>8218</v>
      </c>
      <c r="AA8860" t="s">
        <v>8219</v>
      </c>
      <c r="AB8860" t="s">
        <v>8220</v>
      </c>
      <c r="AC8860" t="s">
        <v>38</v>
      </c>
      <c r="AD8860">
        <v>98504</v>
      </c>
    </row>
    <row r="8861" spans="1:30" ht="409.5" x14ac:dyDescent="0.25">
      <c r="A8861">
        <f t="shared" ca="1" si="138"/>
        <v>9483</v>
      </c>
      <c r="B8861" t="s">
        <v>2046</v>
      </c>
      <c r="C8861" t="s">
        <v>80</v>
      </c>
      <c r="F8861" t="s">
        <v>927</v>
      </c>
      <c r="O8861" t="s">
        <v>33</v>
      </c>
      <c r="Y8861" t="s">
        <v>928</v>
      </c>
      <c r="Z8861" s="1" t="s">
        <v>11938</v>
      </c>
      <c r="AA8861" t="s">
        <v>11939</v>
      </c>
      <c r="AB8861">
        <v>-162686</v>
      </c>
      <c r="AC8861" t="s">
        <v>102</v>
      </c>
      <c r="AD8861">
        <v>97211</v>
      </c>
    </row>
    <row r="8862" spans="1:30" x14ac:dyDescent="0.25">
      <c r="A8862">
        <f t="shared" ca="1" si="138"/>
        <v>9918</v>
      </c>
      <c r="B8862" t="s">
        <v>2046</v>
      </c>
      <c r="C8862" t="s">
        <v>80</v>
      </c>
      <c r="F8862" t="s">
        <v>3055</v>
      </c>
      <c r="O8862" t="s">
        <v>33</v>
      </c>
      <c r="Y8862" t="s">
        <v>13994</v>
      </c>
      <c r="Z8862" t="s">
        <v>13995</v>
      </c>
      <c r="AA8862" t="s">
        <v>13980</v>
      </c>
      <c r="AB8862">
        <v>-180979</v>
      </c>
      <c r="AC8862" t="s">
        <v>38</v>
      </c>
      <c r="AD8862">
        <v>98073</v>
      </c>
    </row>
    <row r="8863" spans="1:30" ht="360" x14ac:dyDescent="0.25">
      <c r="A8863">
        <f t="shared" ca="1" si="138"/>
        <v>9482</v>
      </c>
      <c r="B8863" t="s">
        <v>1203</v>
      </c>
      <c r="C8863" t="s">
        <v>45</v>
      </c>
      <c r="G8863">
        <v>0</v>
      </c>
      <c r="O8863" t="s">
        <v>33</v>
      </c>
      <c r="X8863" t="s">
        <v>34</v>
      </c>
      <c r="Y8863" t="s">
        <v>42848</v>
      </c>
      <c r="Z8863" s="1" t="s">
        <v>42849</v>
      </c>
      <c r="AA8863" t="s">
        <v>42850</v>
      </c>
      <c r="AB8863" t="s">
        <v>42851</v>
      </c>
      <c r="AC8863" t="s">
        <v>38</v>
      </c>
      <c r="AD8863">
        <v>98245</v>
      </c>
    </row>
    <row r="8864" spans="1:30" x14ac:dyDescent="0.25">
      <c r="A8864">
        <f t="shared" ca="1" si="138"/>
        <v>9358</v>
      </c>
      <c r="B8864" t="s">
        <v>677</v>
      </c>
      <c r="C8864" t="s">
        <v>80</v>
      </c>
      <c r="F8864" t="s">
        <v>6393</v>
      </c>
      <c r="G8864">
        <v>0</v>
      </c>
      <c r="O8864" t="s">
        <v>33</v>
      </c>
      <c r="Y8864" t="s">
        <v>6394</v>
      </c>
      <c r="Z8864" t="s">
        <v>6395</v>
      </c>
      <c r="AA8864" t="s">
        <v>6396</v>
      </c>
      <c r="AB8864" t="s">
        <v>6397</v>
      </c>
      <c r="AC8864" t="s">
        <v>38</v>
      </c>
      <c r="AD8864">
        <v>98004</v>
      </c>
    </row>
    <row r="8865" spans="1:30" ht="409.5" x14ac:dyDescent="0.25">
      <c r="A8865">
        <f t="shared" ca="1" si="138"/>
        <v>7030</v>
      </c>
      <c r="B8865" t="s">
        <v>124</v>
      </c>
      <c r="C8865" t="s">
        <v>45</v>
      </c>
      <c r="N8865" t="s">
        <v>18636</v>
      </c>
      <c r="X8865" t="s">
        <v>34</v>
      </c>
      <c r="Y8865" t="s">
        <v>2012</v>
      </c>
      <c r="Z8865" s="1" t="s">
        <v>18637</v>
      </c>
      <c r="AA8865" t="s">
        <v>18638</v>
      </c>
      <c r="AB8865">
        <v>-161256</v>
      </c>
    </row>
    <row r="8866" spans="1:30" x14ac:dyDescent="0.25">
      <c r="A8866">
        <f t="shared" ca="1" si="138"/>
        <v>8974</v>
      </c>
      <c r="B8866" t="s">
        <v>44</v>
      </c>
      <c r="C8866" t="s">
        <v>45</v>
      </c>
      <c r="F8866" t="s">
        <v>17611</v>
      </c>
      <c r="G8866">
        <v>0</v>
      </c>
      <c r="O8866" t="s">
        <v>33</v>
      </c>
      <c r="X8866" t="s">
        <v>34</v>
      </c>
      <c r="Y8866" t="s">
        <v>17612</v>
      </c>
      <c r="Z8866" t="s">
        <v>17613</v>
      </c>
      <c r="AA8866" t="s">
        <v>17613</v>
      </c>
      <c r="AB8866" t="s">
        <v>17614</v>
      </c>
    </row>
    <row r="8867" spans="1:30" ht="409.5" x14ac:dyDescent="0.25">
      <c r="A8867">
        <f t="shared" ca="1" si="138"/>
        <v>281</v>
      </c>
      <c r="B8867" t="s">
        <v>30</v>
      </c>
      <c r="C8867" t="s">
        <v>31</v>
      </c>
      <c r="O8867" t="s">
        <v>33</v>
      </c>
      <c r="X8867" t="s">
        <v>34</v>
      </c>
      <c r="Y8867" t="s">
        <v>37470</v>
      </c>
      <c r="Z8867" s="1" t="s">
        <v>37471</v>
      </c>
      <c r="AA8867" t="s">
        <v>37472</v>
      </c>
      <c r="AB8867">
        <v>-170168</v>
      </c>
      <c r="AC8867" t="s">
        <v>38</v>
      </c>
      <c r="AD8867">
        <v>98387</v>
      </c>
    </row>
    <row r="8868" spans="1:30" ht="409.5" x14ac:dyDescent="0.25">
      <c r="A8868">
        <f t="shared" ca="1" si="138"/>
        <v>305</v>
      </c>
      <c r="B8868" t="s">
        <v>73</v>
      </c>
      <c r="C8868" t="s">
        <v>74</v>
      </c>
      <c r="G8868">
        <v>0</v>
      </c>
      <c r="O8868" t="s">
        <v>33</v>
      </c>
      <c r="X8868" t="s">
        <v>34</v>
      </c>
      <c r="Y8868" t="s">
        <v>836</v>
      </c>
      <c r="Z8868" s="1" t="s">
        <v>16847</v>
      </c>
      <c r="AA8868" t="s">
        <v>16848</v>
      </c>
      <c r="AB8868" t="s">
        <v>16849</v>
      </c>
      <c r="AC8868" t="s">
        <v>38</v>
      </c>
      <c r="AD8868">
        <v>98134</v>
      </c>
    </row>
    <row r="8869" spans="1:30" x14ac:dyDescent="0.25">
      <c r="A8869">
        <f t="shared" ca="1" si="138"/>
        <v>6798</v>
      </c>
      <c r="B8869" t="s">
        <v>164</v>
      </c>
      <c r="C8869" t="s">
        <v>165</v>
      </c>
      <c r="F8869" t="s">
        <v>3185</v>
      </c>
      <c r="G8869">
        <v>0</v>
      </c>
      <c r="O8869" t="s">
        <v>33</v>
      </c>
      <c r="Y8869" t="s">
        <v>3186</v>
      </c>
      <c r="Z8869" t="s">
        <v>3187</v>
      </c>
      <c r="AA8869" t="s">
        <v>3188</v>
      </c>
      <c r="AB8869" t="s">
        <v>3189</v>
      </c>
      <c r="AC8869" t="s">
        <v>38</v>
      </c>
      <c r="AD8869">
        <v>98134</v>
      </c>
    </row>
    <row r="8870" spans="1:30" x14ac:dyDescent="0.25">
      <c r="A8870">
        <f t="shared" ca="1" si="138"/>
        <v>16435</v>
      </c>
      <c r="B8870" t="s">
        <v>2046</v>
      </c>
      <c r="C8870" t="s">
        <v>80</v>
      </c>
      <c r="F8870" t="s">
        <v>1418</v>
      </c>
      <c r="G8870">
        <v>0</v>
      </c>
      <c r="O8870" t="s">
        <v>33</v>
      </c>
      <c r="Y8870" t="s">
        <v>5784</v>
      </c>
      <c r="Z8870" t="s">
        <v>8291</v>
      </c>
      <c r="AA8870" t="s">
        <v>8292</v>
      </c>
      <c r="AB8870" t="s">
        <v>8293</v>
      </c>
      <c r="AC8870" t="s">
        <v>38</v>
      </c>
      <c r="AD8870">
        <v>98504</v>
      </c>
    </row>
    <row r="8871" spans="1:30" x14ac:dyDescent="0.25">
      <c r="A8871">
        <f t="shared" ca="1" si="138"/>
        <v>8125</v>
      </c>
      <c r="B8871" t="s">
        <v>334</v>
      </c>
      <c r="C8871" t="s">
        <v>45</v>
      </c>
      <c r="G8871">
        <v>0</v>
      </c>
      <c r="N8871" t="s">
        <v>5392</v>
      </c>
      <c r="O8871" t="s">
        <v>33</v>
      </c>
      <c r="X8871" t="s">
        <v>34</v>
      </c>
      <c r="Y8871" t="s">
        <v>21126</v>
      </c>
      <c r="Z8871" t="s">
        <v>21127</v>
      </c>
      <c r="AA8871" t="s">
        <v>20830</v>
      </c>
      <c r="AB8871" t="s">
        <v>21128</v>
      </c>
      <c r="AC8871" t="s">
        <v>38</v>
      </c>
      <c r="AD8871">
        <v>98250</v>
      </c>
    </row>
    <row r="8872" spans="1:30" x14ac:dyDescent="0.25">
      <c r="A8872">
        <f t="shared" ca="1" si="138"/>
        <v>9204</v>
      </c>
      <c r="B8872" t="s">
        <v>73</v>
      </c>
      <c r="C8872" t="s">
        <v>74</v>
      </c>
      <c r="F8872" t="s">
        <v>4931</v>
      </c>
      <c r="G8872">
        <v>0</v>
      </c>
      <c r="O8872" t="s">
        <v>33</v>
      </c>
      <c r="Y8872" t="s">
        <v>4932</v>
      </c>
      <c r="Z8872" t="s">
        <v>4933</v>
      </c>
      <c r="AA8872" t="s">
        <v>4934</v>
      </c>
      <c r="AB8872" t="s">
        <v>4935</v>
      </c>
      <c r="AC8872" t="s">
        <v>38</v>
      </c>
      <c r="AD8872">
        <v>98104</v>
      </c>
    </row>
    <row r="8873" spans="1:30" x14ac:dyDescent="0.25">
      <c r="A8873">
        <f t="shared" ca="1" si="138"/>
        <v>6030</v>
      </c>
      <c r="B8873" t="s">
        <v>489</v>
      </c>
      <c r="C8873" t="s">
        <v>45</v>
      </c>
      <c r="F8873" t="s">
        <v>1213</v>
      </c>
      <c r="O8873" t="s">
        <v>33</v>
      </c>
      <c r="X8873" t="s">
        <v>34</v>
      </c>
      <c r="Y8873" t="s">
        <v>2447</v>
      </c>
      <c r="Z8873" t="s">
        <v>2448</v>
      </c>
      <c r="AA8873" t="s">
        <v>2449</v>
      </c>
      <c r="AB8873">
        <v>-172726</v>
      </c>
      <c r="AC8873" t="s">
        <v>38</v>
      </c>
      <c r="AD8873">
        <v>98104</v>
      </c>
    </row>
    <row r="8874" spans="1:30" x14ac:dyDescent="0.25">
      <c r="A8874">
        <f t="shared" ca="1" si="138"/>
        <v>7543</v>
      </c>
      <c r="B8874" t="s">
        <v>423</v>
      </c>
      <c r="C8874" t="s">
        <v>45</v>
      </c>
      <c r="F8874" t="s">
        <v>2234</v>
      </c>
      <c r="G8874">
        <v>0</v>
      </c>
      <c r="N8874" t="s">
        <v>894</v>
      </c>
      <c r="O8874" t="s">
        <v>168</v>
      </c>
      <c r="Y8874" t="s">
        <v>2235</v>
      </c>
      <c r="Z8874" t="s">
        <v>25152</v>
      </c>
      <c r="AA8874" t="s">
        <v>25153</v>
      </c>
      <c r="AB8874" t="s">
        <v>25154</v>
      </c>
      <c r="AC8874" t="s">
        <v>38</v>
      </c>
      <c r="AD8874">
        <v>98415</v>
      </c>
    </row>
    <row r="8875" spans="1:30" ht="409.5" x14ac:dyDescent="0.25">
      <c r="A8875">
        <f t="shared" ca="1" si="138"/>
        <v>3198</v>
      </c>
      <c r="B8875" t="s">
        <v>73</v>
      </c>
      <c r="C8875" t="s">
        <v>74</v>
      </c>
      <c r="F8875" t="s">
        <v>20816</v>
      </c>
      <c r="O8875" t="s">
        <v>33</v>
      </c>
      <c r="X8875" t="s">
        <v>34</v>
      </c>
      <c r="Y8875" t="s">
        <v>39353</v>
      </c>
      <c r="Z8875" s="1" t="s">
        <v>39354</v>
      </c>
      <c r="AA8875" t="s">
        <v>39355</v>
      </c>
      <c r="AB8875">
        <v>-171895</v>
      </c>
      <c r="AC8875" t="s">
        <v>38</v>
      </c>
      <c r="AD8875">
        <v>98104</v>
      </c>
    </row>
    <row r="8876" spans="1:30" x14ac:dyDescent="0.25">
      <c r="A8876">
        <f t="shared" ca="1" si="138"/>
        <v>5557</v>
      </c>
      <c r="B8876" t="s">
        <v>73</v>
      </c>
      <c r="C8876" t="s">
        <v>74</v>
      </c>
      <c r="O8876" t="s">
        <v>33</v>
      </c>
      <c r="X8876" t="s">
        <v>34</v>
      </c>
      <c r="Y8876" t="s">
        <v>1919</v>
      </c>
      <c r="Z8876" t="s">
        <v>39109</v>
      </c>
      <c r="AA8876" t="s">
        <v>39110</v>
      </c>
      <c r="AB8876">
        <v>-161675</v>
      </c>
    </row>
    <row r="8877" spans="1:30" x14ac:dyDescent="0.25">
      <c r="A8877">
        <f t="shared" ca="1" si="138"/>
        <v>11563</v>
      </c>
      <c r="B8877" t="s">
        <v>677</v>
      </c>
      <c r="C8877" t="s">
        <v>80</v>
      </c>
      <c r="F8877" t="s">
        <v>6783</v>
      </c>
      <c r="G8877">
        <v>0</v>
      </c>
      <c r="O8877" t="s">
        <v>33</v>
      </c>
      <c r="Y8877" t="s">
        <v>6784</v>
      </c>
      <c r="Z8877" t="s">
        <v>8654</v>
      </c>
      <c r="AA8877" t="s">
        <v>8655</v>
      </c>
      <c r="AB8877" t="s">
        <v>8656</v>
      </c>
      <c r="AC8877" t="s">
        <v>38</v>
      </c>
      <c r="AD8877">
        <v>98104</v>
      </c>
    </row>
    <row r="8878" spans="1:30" x14ac:dyDescent="0.25">
      <c r="A8878">
        <f t="shared" ca="1" si="138"/>
        <v>4715</v>
      </c>
      <c r="B8878" t="s">
        <v>685</v>
      </c>
      <c r="C8878" t="s">
        <v>686</v>
      </c>
      <c r="F8878" t="s">
        <v>33113</v>
      </c>
      <c r="O8878" t="s">
        <v>33</v>
      </c>
      <c r="Y8878" t="s">
        <v>33114</v>
      </c>
      <c r="Z8878" t="s">
        <v>34392</v>
      </c>
      <c r="AA8878" t="s">
        <v>34345</v>
      </c>
      <c r="AB8878">
        <v>-180739</v>
      </c>
      <c r="AC8878" t="s">
        <v>38</v>
      </c>
      <c r="AD8878">
        <v>98503</v>
      </c>
    </row>
    <row r="8879" spans="1:30" ht="409.5" x14ac:dyDescent="0.25">
      <c r="A8879">
        <f t="shared" ca="1" si="138"/>
        <v>1159</v>
      </c>
      <c r="B8879" t="s">
        <v>2046</v>
      </c>
      <c r="C8879" t="s">
        <v>80</v>
      </c>
      <c r="F8879" t="s">
        <v>15892</v>
      </c>
      <c r="O8879" t="s">
        <v>33</v>
      </c>
      <c r="Y8879" t="s">
        <v>15893</v>
      </c>
      <c r="Z8879" s="1" t="s">
        <v>16353</v>
      </c>
      <c r="AA8879" t="s">
        <v>16354</v>
      </c>
      <c r="AB8879">
        <v>-161215</v>
      </c>
      <c r="AC8879" t="s">
        <v>38</v>
      </c>
      <c r="AD8879">
        <v>99224</v>
      </c>
    </row>
    <row r="8880" spans="1:30" x14ac:dyDescent="0.25">
      <c r="A8880">
        <f t="shared" ca="1" si="138"/>
        <v>14600</v>
      </c>
      <c r="B8880" t="s">
        <v>73</v>
      </c>
      <c r="C8880" t="s">
        <v>74</v>
      </c>
      <c r="F8880" t="s">
        <v>4688</v>
      </c>
      <c r="G8880">
        <v>0</v>
      </c>
      <c r="O8880" t="s">
        <v>33</v>
      </c>
      <c r="Y8880" t="s">
        <v>4689</v>
      </c>
      <c r="Z8880" t="s">
        <v>4690</v>
      </c>
      <c r="AA8880" t="s">
        <v>4691</v>
      </c>
      <c r="AB8880" t="s">
        <v>4692</v>
      </c>
    </row>
    <row r="8881" spans="1:30" ht="409.5" x14ac:dyDescent="0.25">
      <c r="A8881">
        <f t="shared" ca="1" si="138"/>
        <v>14752</v>
      </c>
      <c r="B8881" t="s">
        <v>124</v>
      </c>
      <c r="C8881" t="s">
        <v>45</v>
      </c>
      <c r="O8881" t="s">
        <v>1</v>
      </c>
      <c r="Y8881" t="s">
        <v>24988</v>
      </c>
      <c r="Z8881" s="1" t="s">
        <v>24989</v>
      </c>
      <c r="AA8881" t="s">
        <v>24990</v>
      </c>
      <c r="AB8881">
        <v>-181645</v>
      </c>
    </row>
    <row r="8882" spans="1:30" x14ac:dyDescent="0.25">
      <c r="A8882">
        <f t="shared" ca="1" si="138"/>
        <v>11456</v>
      </c>
      <c r="B8882" t="s">
        <v>107</v>
      </c>
      <c r="C8882" t="s">
        <v>108</v>
      </c>
      <c r="G8882">
        <v>0</v>
      </c>
      <c r="O8882" t="s">
        <v>33</v>
      </c>
      <c r="X8882" t="s">
        <v>34</v>
      </c>
      <c r="Y8882" t="s">
        <v>22113</v>
      </c>
      <c r="Z8882" t="s">
        <v>22114</v>
      </c>
      <c r="AA8882" t="s">
        <v>22115</v>
      </c>
      <c r="AB8882" t="s">
        <v>22116</v>
      </c>
      <c r="AC8882" t="s">
        <v>38</v>
      </c>
      <c r="AD8882">
        <v>99156</v>
      </c>
    </row>
    <row r="8883" spans="1:30" x14ac:dyDescent="0.25">
      <c r="A8883">
        <f t="shared" ca="1" si="138"/>
        <v>12925</v>
      </c>
      <c r="B8883" t="s">
        <v>3712</v>
      </c>
      <c r="C8883" t="s">
        <v>16820</v>
      </c>
      <c r="F8883" t="s">
        <v>41613</v>
      </c>
      <c r="G8883">
        <v>0</v>
      </c>
      <c r="O8883" t="s">
        <v>33</v>
      </c>
      <c r="Y8883" t="s">
        <v>41614</v>
      </c>
      <c r="Z8883" t="s">
        <v>41615</v>
      </c>
      <c r="AA8883" t="s">
        <v>41573</v>
      </c>
      <c r="AB8883" t="s">
        <v>41616</v>
      </c>
    </row>
    <row r="8884" spans="1:30" ht="409.5" x14ac:dyDescent="0.25">
      <c r="A8884">
        <f t="shared" ca="1" si="138"/>
        <v>7698</v>
      </c>
      <c r="B8884" t="s">
        <v>2046</v>
      </c>
      <c r="C8884" t="s">
        <v>80</v>
      </c>
      <c r="F8884" s="1" t="s">
        <v>12345</v>
      </c>
      <c r="O8884" t="s">
        <v>33</v>
      </c>
      <c r="Y8884" t="s">
        <v>7611</v>
      </c>
      <c r="Z8884" s="1" t="s">
        <v>12346</v>
      </c>
      <c r="AA8884" t="s">
        <v>12347</v>
      </c>
      <c r="AB8884">
        <v>-162325</v>
      </c>
      <c r="AC8884" t="s">
        <v>38</v>
      </c>
      <c r="AD8884">
        <v>98532</v>
      </c>
    </row>
    <row r="8885" spans="1:30" x14ac:dyDescent="0.25">
      <c r="A8885">
        <f t="shared" ca="1" si="138"/>
        <v>15919</v>
      </c>
      <c r="B8885" t="s">
        <v>739</v>
      </c>
      <c r="C8885" t="s">
        <v>686</v>
      </c>
      <c r="F8885" t="s">
        <v>3051</v>
      </c>
      <c r="G8885">
        <v>0</v>
      </c>
      <c r="O8885" t="s">
        <v>33</v>
      </c>
      <c r="Y8885" t="s">
        <v>29246</v>
      </c>
      <c r="Z8885" t="s">
        <v>30280</v>
      </c>
      <c r="AA8885" t="s">
        <v>30281</v>
      </c>
      <c r="AB8885" t="s">
        <v>30282</v>
      </c>
      <c r="AC8885" t="s">
        <v>38</v>
      </c>
      <c r="AD8885">
        <v>98503</v>
      </c>
    </row>
    <row r="8886" spans="1:30" ht="409.5" x14ac:dyDescent="0.25">
      <c r="A8886">
        <f t="shared" ca="1" si="138"/>
        <v>15721</v>
      </c>
      <c r="B8886" t="s">
        <v>685</v>
      </c>
      <c r="C8886" t="s">
        <v>686</v>
      </c>
      <c r="F8886" t="s">
        <v>30872</v>
      </c>
      <c r="O8886" t="s">
        <v>33</v>
      </c>
      <c r="Y8886" t="s">
        <v>30873</v>
      </c>
      <c r="Z8886" s="1" t="s">
        <v>33736</v>
      </c>
      <c r="AA8886" t="s">
        <v>33714</v>
      </c>
      <c r="AB8886">
        <v>-163448</v>
      </c>
      <c r="AC8886" t="s">
        <v>102</v>
      </c>
      <c r="AD8886">
        <v>97031</v>
      </c>
    </row>
    <row r="8887" spans="1:30" ht="409.5" x14ac:dyDescent="0.25">
      <c r="A8887">
        <f t="shared" ca="1" si="138"/>
        <v>4990</v>
      </c>
      <c r="B8887" t="s">
        <v>164</v>
      </c>
      <c r="C8887" t="s">
        <v>165</v>
      </c>
      <c r="F8887" t="s">
        <v>69</v>
      </c>
      <c r="G8887">
        <v>0</v>
      </c>
      <c r="N8887" s="1" t="s">
        <v>2214</v>
      </c>
      <c r="O8887" t="s">
        <v>1648</v>
      </c>
      <c r="X8887" t="s">
        <v>34</v>
      </c>
      <c r="Y8887" t="s">
        <v>725</v>
      </c>
      <c r="Z8887" s="1" t="s">
        <v>2215</v>
      </c>
      <c r="AA8887" s="1" t="s">
        <v>2215</v>
      </c>
      <c r="AB8887" t="s">
        <v>2216</v>
      </c>
    </row>
    <row r="8888" spans="1:30" ht="409.5" x14ac:dyDescent="0.25">
      <c r="A8888">
        <f t="shared" ca="1" si="138"/>
        <v>2425</v>
      </c>
      <c r="B8888" t="s">
        <v>2046</v>
      </c>
      <c r="C8888" t="s">
        <v>80</v>
      </c>
      <c r="F8888" t="s">
        <v>6116</v>
      </c>
      <c r="O8888" t="s">
        <v>33</v>
      </c>
      <c r="Y8888" t="s">
        <v>6117</v>
      </c>
      <c r="Z8888" s="1" t="s">
        <v>10279</v>
      </c>
      <c r="AA8888" t="s">
        <v>10280</v>
      </c>
      <c r="AB8888">
        <v>-162966</v>
      </c>
      <c r="AC8888" t="s">
        <v>38</v>
      </c>
      <c r="AD8888">
        <v>98115</v>
      </c>
    </row>
    <row r="8889" spans="1:30" x14ac:dyDescent="0.25">
      <c r="A8889">
        <f t="shared" ca="1" si="138"/>
        <v>17887</v>
      </c>
      <c r="B8889" t="s">
        <v>677</v>
      </c>
      <c r="C8889" t="s">
        <v>80</v>
      </c>
      <c r="F8889" t="s">
        <v>3047</v>
      </c>
      <c r="G8889">
        <v>0</v>
      </c>
      <c r="O8889" t="s">
        <v>33</v>
      </c>
      <c r="Y8889" t="s">
        <v>3476</v>
      </c>
      <c r="Z8889" t="s">
        <v>15343</v>
      </c>
      <c r="AA8889" t="s">
        <v>15344</v>
      </c>
      <c r="AB8889" t="s">
        <v>15345</v>
      </c>
      <c r="AC8889" t="s">
        <v>38</v>
      </c>
      <c r="AD8889">
        <v>98801</v>
      </c>
    </row>
    <row r="8890" spans="1:30" ht="409.5" x14ac:dyDescent="0.25">
      <c r="A8890">
        <f t="shared" ca="1" si="138"/>
        <v>6887</v>
      </c>
      <c r="B8890" t="s">
        <v>68</v>
      </c>
      <c r="C8890" t="s">
        <v>45</v>
      </c>
      <c r="D8890" t="s">
        <v>34</v>
      </c>
      <c r="E8890" t="s">
        <v>6464</v>
      </c>
      <c r="F8890" t="s">
        <v>6465</v>
      </c>
      <c r="O8890" t="s">
        <v>33</v>
      </c>
      <c r="W8890">
        <v>15</v>
      </c>
      <c r="X8890" t="s">
        <v>34</v>
      </c>
      <c r="Y8890" t="s">
        <v>6466</v>
      </c>
      <c r="Z8890" s="1" t="s">
        <v>6467</v>
      </c>
      <c r="AA8890" t="s">
        <v>6468</v>
      </c>
      <c r="AB8890">
        <v>-172819</v>
      </c>
    </row>
    <row r="8891" spans="1:30" x14ac:dyDescent="0.25">
      <c r="A8891">
        <f t="shared" ca="1" si="138"/>
        <v>19409</v>
      </c>
      <c r="B8891" t="s">
        <v>2046</v>
      </c>
      <c r="C8891" t="s">
        <v>80</v>
      </c>
      <c r="F8891" t="s">
        <v>160</v>
      </c>
      <c r="O8891" t="s">
        <v>33</v>
      </c>
      <c r="Y8891" t="s">
        <v>7387</v>
      </c>
      <c r="Z8891" t="s">
        <v>13147</v>
      </c>
      <c r="AA8891" t="s">
        <v>13143</v>
      </c>
      <c r="AB8891">
        <v>-161942</v>
      </c>
      <c r="AC8891" t="s">
        <v>38</v>
      </c>
      <c r="AD8891">
        <v>98109</v>
      </c>
    </row>
    <row r="8892" spans="1:30" x14ac:dyDescent="0.25">
      <c r="A8892">
        <f t="shared" ca="1" si="138"/>
        <v>7997</v>
      </c>
      <c r="B8892" t="s">
        <v>739</v>
      </c>
      <c r="C8892" t="s">
        <v>686</v>
      </c>
      <c r="F8892" t="s">
        <v>29818</v>
      </c>
      <c r="O8892" t="s">
        <v>33</v>
      </c>
      <c r="Y8892" t="s">
        <v>29819</v>
      </c>
      <c r="Z8892" t="s">
        <v>30617</v>
      </c>
      <c r="AA8892" t="s">
        <v>30607</v>
      </c>
      <c r="AB8892">
        <v>-160143</v>
      </c>
      <c r="AC8892" t="s">
        <v>38</v>
      </c>
      <c r="AD8892">
        <v>98409</v>
      </c>
    </row>
    <row r="8893" spans="1:30" ht="409.5" x14ac:dyDescent="0.25">
      <c r="A8893">
        <f t="shared" ca="1" si="138"/>
        <v>3736</v>
      </c>
      <c r="B8893" t="s">
        <v>178</v>
      </c>
      <c r="C8893" t="s">
        <v>179</v>
      </c>
      <c r="O8893" t="s">
        <v>33</v>
      </c>
      <c r="X8893" t="s">
        <v>34</v>
      </c>
      <c r="Y8893" t="s">
        <v>1758</v>
      </c>
      <c r="Z8893" s="1" t="s">
        <v>20179</v>
      </c>
      <c r="AA8893" t="s">
        <v>20180</v>
      </c>
      <c r="AB8893">
        <v>-171206</v>
      </c>
      <c r="AC8893" t="s">
        <v>38</v>
      </c>
      <c r="AD8893">
        <v>98907</v>
      </c>
    </row>
    <row r="8894" spans="1:30" x14ac:dyDescent="0.25">
      <c r="A8894">
        <f t="shared" ca="1" si="138"/>
        <v>15749</v>
      </c>
      <c r="B8894" t="s">
        <v>2046</v>
      </c>
      <c r="C8894" t="s">
        <v>80</v>
      </c>
      <c r="F8894" t="s">
        <v>3064</v>
      </c>
      <c r="O8894" t="s">
        <v>33</v>
      </c>
      <c r="Y8894" t="s">
        <v>8520</v>
      </c>
      <c r="Z8894" t="s">
        <v>11800</v>
      </c>
      <c r="AA8894" t="s">
        <v>11801</v>
      </c>
      <c r="AB8894">
        <v>-170708</v>
      </c>
      <c r="AC8894" t="s">
        <v>38</v>
      </c>
      <c r="AD8894">
        <v>98206</v>
      </c>
    </row>
    <row r="8895" spans="1:30" ht="409.5" x14ac:dyDescent="0.25">
      <c r="A8895">
        <f t="shared" ca="1" si="138"/>
        <v>18064</v>
      </c>
      <c r="B8895" t="s">
        <v>230</v>
      </c>
      <c r="C8895" t="s">
        <v>45</v>
      </c>
      <c r="F8895" t="s">
        <v>20250</v>
      </c>
      <c r="O8895" t="s">
        <v>33</v>
      </c>
      <c r="X8895" t="s">
        <v>34</v>
      </c>
      <c r="Y8895" t="s">
        <v>22643</v>
      </c>
      <c r="Z8895" s="1" t="s">
        <v>23120</v>
      </c>
      <c r="AA8895" t="s">
        <v>22580</v>
      </c>
      <c r="AB8895">
        <v>-170346</v>
      </c>
    </row>
    <row r="8896" spans="1:30" x14ac:dyDescent="0.25">
      <c r="A8896">
        <f t="shared" ca="1" si="138"/>
        <v>1662</v>
      </c>
      <c r="B8896" t="s">
        <v>2046</v>
      </c>
      <c r="C8896" t="s">
        <v>80</v>
      </c>
      <c r="F8896" t="s">
        <v>7583</v>
      </c>
      <c r="O8896" t="s">
        <v>33</v>
      </c>
      <c r="Y8896" t="s">
        <v>7584</v>
      </c>
      <c r="Z8896" t="s">
        <v>13127</v>
      </c>
      <c r="AA8896" t="s">
        <v>13128</v>
      </c>
      <c r="AB8896">
        <v>-162012</v>
      </c>
      <c r="AC8896" t="s">
        <v>333</v>
      </c>
      <c r="AD8896">
        <v>83815</v>
      </c>
    </row>
    <row r="8897" spans="1:30" x14ac:dyDescent="0.25">
      <c r="A8897">
        <f t="shared" ca="1" si="138"/>
        <v>3014</v>
      </c>
      <c r="B8897" t="s">
        <v>79</v>
      </c>
      <c r="C8897" t="s">
        <v>80</v>
      </c>
      <c r="F8897" t="s">
        <v>3431</v>
      </c>
      <c r="O8897" t="s">
        <v>33</v>
      </c>
      <c r="Y8897" t="s">
        <v>10126</v>
      </c>
      <c r="Z8897" t="s">
        <v>10127</v>
      </c>
      <c r="AA8897" t="s">
        <v>10128</v>
      </c>
      <c r="AB8897">
        <v>-170045</v>
      </c>
      <c r="AC8897" t="s">
        <v>38</v>
      </c>
      <c r="AD8897">
        <v>99320</v>
      </c>
    </row>
    <row r="8898" spans="1:30" x14ac:dyDescent="0.25">
      <c r="A8898">
        <f t="shared" ref="A8898:A8961" ca="1" si="139">RANDBETWEEN(1,20000)</f>
        <v>2296</v>
      </c>
      <c r="B8898" t="s">
        <v>2046</v>
      </c>
      <c r="C8898" t="s">
        <v>80</v>
      </c>
      <c r="F8898" t="s">
        <v>10574</v>
      </c>
      <c r="O8898" t="s">
        <v>33</v>
      </c>
      <c r="Y8898" t="s">
        <v>2584</v>
      </c>
      <c r="Z8898" t="s">
        <v>13282</v>
      </c>
      <c r="AA8898" t="s">
        <v>13265</v>
      </c>
      <c r="AB8898">
        <v>-180025</v>
      </c>
      <c r="AC8898" t="s">
        <v>38</v>
      </c>
      <c r="AD8898">
        <v>98104</v>
      </c>
    </row>
    <row r="8899" spans="1:30" x14ac:dyDescent="0.25">
      <c r="A8899">
        <f t="shared" ca="1" si="139"/>
        <v>5669</v>
      </c>
      <c r="B8899" t="s">
        <v>334</v>
      </c>
      <c r="C8899" t="s">
        <v>45</v>
      </c>
      <c r="F8899" t="s">
        <v>3772</v>
      </c>
      <c r="O8899" t="s">
        <v>33</v>
      </c>
      <c r="W8899">
        <v>15</v>
      </c>
      <c r="X8899" t="s">
        <v>34</v>
      </c>
      <c r="Y8899" t="s">
        <v>3773</v>
      </c>
      <c r="Z8899" t="s">
        <v>3774</v>
      </c>
      <c r="AA8899" t="s">
        <v>3775</v>
      </c>
      <c r="AB8899">
        <v>-180692</v>
      </c>
      <c r="AC8899" t="s">
        <v>38</v>
      </c>
      <c r="AD8899">
        <v>98402</v>
      </c>
    </row>
    <row r="8900" spans="1:30" x14ac:dyDescent="0.25">
      <c r="A8900">
        <f t="shared" ca="1" si="139"/>
        <v>17909</v>
      </c>
      <c r="B8900" t="s">
        <v>2046</v>
      </c>
      <c r="C8900" t="s">
        <v>80</v>
      </c>
      <c r="F8900" t="s">
        <v>8590</v>
      </c>
      <c r="G8900">
        <v>0</v>
      </c>
      <c r="O8900" t="s">
        <v>33</v>
      </c>
      <c r="Y8900" t="s">
        <v>8591</v>
      </c>
      <c r="Z8900" t="s">
        <v>8592</v>
      </c>
      <c r="AA8900" t="s">
        <v>8593</v>
      </c>
      <c r="AB8900" t="s">
        <v>8594</v>
      </c>
      <c r="AC8900" t="s">
        <v>38</v>
      </c>
      <c r="AD8900">
        <v>99216</v>
      </c>
    </row>
    <row r="8901" spans="1:30" ht="210" x14ac:dyDescent="0.25">
      <c r="A8901">
        <f t="shared" ca="1" si="139"/>
        <v>15032</v>
      </c>
      <c r="B8901" t="s">
        <v>739</v>
      </c>
      <c r="C8901" t="s">
        <v>686</v>
      </c>
      <c r="F8901" t="s">
        <v>29768</v>
      </c>
      <c r="O8901" t="s">
        <v>33</v>
      </c>
      <c r="Y8901" t="s">
        <v>29769</v>
      </c>
      <c r="Z8901" s="1" t="s">
        <v>29787</v>
      </c>
      <c r="AA8901" t="s">
        <v>29766</v>
      </c>
      <c r="AB8901">
        <v>-171610</v>
      </c>
      <c r="AC8901" t="s">
        <v>38</v>
      </c>
      <c r="AD8901">
        <v>98607</v>
      </c>
    </row>
    <row r="8902" spans="1:30" x14ac:dyDescent="0.25">
      <c r="A8902">
        <f t="shared" ca="1" si="139"/>
        <v>10369</v>
      </c>
      <c r="B8902" t="s">
        <v>334</v>
      </c>
      <c r="C8902" t="s">
        <v>45</v>
      </c>
      <c r="F8902" t="s">
        <v>9361</v>
      </c>
      <c r="G8902">
        <v>0</v>
      </c>
      <c r="O8902" t="s">
        <v>33</v>
      </c>
      <c r="X8902" t="s">
        <v>34</v>
      </c>
      <c r="Y8902" t="s">
        <v>9362</v>
      </c>
      <c r="Z8902" t="s">
        <v>9363</v>
      </c>
      <c r="AA8902" t="s">
        <v>9364</v>
      </c>
      <c r="AB8902" t="s">
        <v>9365</v>
      </c>
      <c r="AC8902" t="s">
        <v>254</v>
      </c>
      <c r="AD8902">
        <v>22206</v>
      </c>
    </row>
    <row r="8903" spans="1:30" x14ac:dyDescent="0.25">
      <c r="A8903">
        <f t="shared" ca="1" si="139"/>
        <v>11638</v>
      </c>
      <c r="B8903" t="s">
        <v>124</v>
      </c>
      <c r="C8903" t="s">
        <v>45</v>
      </c>
      <c r="F8903" t="s">
        <v>41022</v>
      </c>
      <c r="G8903">
        <v>0</v>
      </c>
      <c r="O8903" t="s">
        <v>33</v>
      </c>
      <c r="Y8903" t="s">
        <v>41023</v>
      </c>
      <c r="Z8903" t="s">
        <v>41024</v>
      </c>
      <c r="AA8903" t="s">
        <v>41009</v>
      </c>
      <c r="AB8903" t="s">
        <v>41025</v>
      </c>
    </row>
    <row r="8904" spans="1:30" x14ac:dyDescent="0.25">
      <c r="A8904">
        <f t="shared" ca="1" si="139"/>
        <v>12327</v>
      </c>
      <c r="B8904" t="s">
        <v>2046</v>
      </c>
      <c r="C8904" t="s">
        <v>80</v>
      </c>
      <c r="F8904" t="s">
        <v>4844</v>
      </c>
      <c r="O8904" t="s">
        <v>33</v>
      </c>
      <c r="Y8904" t="s">
        <v>11491</v>
      </c>
      <c r="Z8904" t="s">
        <v>11492</v>
      </c>
      <c r="AA8904" t="s">
        <v>11493</v>
      </c>
      <c r="AB8904">
        <v>-163554</v>
      </c>
      <c r="AC8904" t="s">
        <v>38</v>
      </c>
      <c r="AD8904">
        <v>98402</v>
      </c>
    </row>
    <row r="8905" spans="1:30" ht="409.5" x14ac:dyDescent="0.25">
      <c r="A8905">
        <f t="shared" ca="1" si="139"/>
        <v>15955</v>
      </c>
      <c r="B8905" t="s">
        <v>230</v>
      </c>
      <c r="C8905" t="s">
        <v>45</v>
      </c>
      <c r="O8905" t="s">
        <v>33</v>
      </c>
      <c r="X8905" t="s">
        <v>34</v>
      </c>
      <c r="Y8905" t="s">
        <v>22321</v>
      </c>
      <c r="Z8905" s="1" t="s">
        <v>23031</v>
      </c>
      <c r="AA8905" t="s">
        <v>22580</v>
      </c>
      <c r="AB8905">
        <v>-163206</v>
      </c>
    </row>
    <row r="8906" spans="1:30" x14ac:dyDescent="0.25">
      <c r="A8906">
        <f t="shared" ca="1" si="139"/>
        <v>19320</v>
      </c>
      <c r="B8906" t="s">
        <v>685</v>
      </c>
      <c r="C8906" t="s">
        <v>686</v>
      </c>
      <c r="F8906" t="s">
        <v>29749</v>
      </c>
      <c r="O8906" t="s">
        <v>33</v>
      </c>
      <c r="Y8906" t="s">
        <v>29750</v>
      </c>
      <c r="Z8906" t="s">
        <v>34403</v>
      </c>
      <c r="AA8906" t="s">
        <v>34404</v>
      </c>
      <c r="AB8906">
        <v>-172105</v>
      </c>
      <c r="AC8906" t="s">
        <v>38</v>
      </c>
      <c r="AD8906">
        <v>98604</v>
      </c>
    </row>
    <row r="8907" spans="1:30" x14ac:dyDescent="0.25">
      <c r="A8907">
        <f t="shared" ca="1" si="139"/>
        <v>17939</v>
      </c>
      <c r="B8907" t="s">
        <v>73</v>
      </c>
      <c r="C8907" t="s">
        <v>74</v>
      </c>
      <c r="F8907" t="s">
        <v>4207</v>
      </c>
      <c r="O8907" t="s">
        <v>33</v>
      </c>
      <c r="Y8907" t="s">
        <v>4208</v>
      </c>
      <c r="Z8907" t="s">
        <v>4209</v>
      </c>
      <c r="AA8907" t="s">
        <v>4209</v>
      </c>
      <c r="AB8907">
        <v>-162914</v>
      </c>
    </row>
    <row r="8908" spans="1:30" ht="409.5" x14ac:dyDescent="0.25">
      <c r="A8908">
        <f t="shared" ca="1" si="139"/>
        <v>2132</v>
      </c>
      <c r="B8908" t="s">
        <v>334</v>
      </c>
      <c r="C8908" t="s">
        <v>45</v>
      </c>
      <c r="F8908" t="s">
        <v>22324</v>
      </c>
      <c r="O8908" t="s">
        <v>33</v>
      </c>
      <c r="X8908" t="s">
        <v>34</v>
      </c>
      <c r="Y8908" t="s">
        <v>22325</v>
      </c>
      <c r="Z8908" s="1" t="s">
        <v>23994</v>
      </c>
      <c r="AA8908" t="s">
        <v>23605</v>
      </c>
      <c r="AB8908">
        <v>-162374</v>
      </c>
    </row>
    <row r="8909" spans="1:30" ht="409.5" x14ac:dyDescent="0.25">
      <c r="A8909">
        <f t="shared" ca="1" si="139"/>
        <v>3301</v>
      </c>
      <c r="B8909" t="s">
        <v>96</v>
      </c>
      <c r="C8909" t="s">
        <v>97</v>
      </c>
      <c r="G8909">
        <v>0</v>
      </c>
      <c r="O8909" t="s">
        <v>155</v>
      </c>
      <c r="X8909" t="s">
        <v>34</v>
      </c>
      <c r="Y8909" t="s">
        <v>8196</v>
      </c>
      <c r="Z8909" s="1" t="s">
        <v>37919</v>
      </c>
      <c r="AA8909" t="s">
        <v>37920</v>
      </c>
      <c r="AB8909" t="s">
        <v>37921</v>
      </c>
    </row>
    <row r="8910" spans="1:30" ht="210" x14ac:dyDescent="0.25">
      <c r="A8910">
        <f t="shared" ca="1" si="139"/>
        <v>1669</v>
      </c>
      <c r="B8910" t="s">
        <v>107</v>
      </c>
      <c r="C8910" t="s">
        <v>108</v>
      </c>
      <c r="F8910" t="s">
        <v>2454</v>
      </c>
      <c r="G8910">
        <v>93</v>
      </c>
      <c r="H8910" t="s">
        <v>617</v>
      </c>
      <c r="I8910" t="s">
        <v>60</v>
      </c>
      <c r="L8910">
        <v>15.4</v>
      </c>
      <c r="N8910" s="1" t="s">
        <v>2455</v>
      </c>
      <c r="X8910" t="s">
        <v>34</v>
      </c>
      <c r="Y8910" t="s">
        <v>2456</v>
      </c>
      <c r="Z8910" t="s">
        <v>2457</v>
      </c>
      <c r="AA8910" t="s">
        <v>2457</v>
      </c>
      <c r="AB8910" t="s">
        <v>2458</v>
      </c>
    </row>
    <row r="8911" spans="1:30" x14ac:dyDescent="0.25">
      <c r="A8911">
        <f t="shared" ca="1" si="139"/>
        <v>19811</v>
      </c>
      <c r="B8911" t="s">
        <v>178</v>
      </c>
      <c r="C8911" t="s">
        <v>179</v>
      </c>
      <c r="O8911" t="s">
        <v>33</v>
      </c>
      <c r="X8911" t="s">
        <v>34</v>
      </c>
      <c r="Y8911" t="s">
        <v>25391</v>
      </c>
      <c r="Z8911" t="s">
        <v>25392</v>
      </c>
      <c r="AA8911" t="s">
        <v>25393</v>
      </c>
      <c r="AB8911">
        <v>-172703</v>
      </c>
    </row>
    <row r="8912" spans="1:30" x14ac:dyDescent="0.25">
      <c r="A8912">
        <f t="shared" ca="1" si="139"/>
        <v>11382</v>
      </c>
      <c r="B8912" t="s">
        <v>2046</v>
      </c>
      <c r="C8912" t="s">
        <v>80</v>
      </c>
      <c r="F8912" t="s">
        <v>69</v>
      </c>
      <c r="O8912" t="s">
        <v>33</v>
      </c>
      <c r="Y8912" t="s">
        <v>15036</v>
      </c>
      <c r="Z8912" t="s">
        <v>40047</v>
      </c>
      <c r="AA8912" t="s">
        <v>40048</v>
      </c>
      <c r="AB8912">
        <v>-160520</v>
      </c>
      <c r="AC8912" t="s">
        <v>38</v>
      </c>
      <c r="AD8912">
        <v>98121</v>
      </c>
    </row>
    <row r="8913" spans="1:30" x14ac:dyDescent="0.25">
      <c r="A8913">
        <f t="shared" ca="1" si="139"/>
        <v>16284</v>
      </c>
      <c r="B8913" t="s">
        <v>334</v>
      </c>
      <c r="C8913" t="s">
        <v>45</v>
      </c>
      <c r="F8913" t="s">
        <v>17077</v>
      </c>
      <c r="G8913">
        <v>0</v>
      </c>
      <c r="O8913" t="s">
        <v>33</v>
      </c>
      <c r="Y8913" t="s">
        <v>17078</v>
      </c>
      <c r="Z8913" t="s">
        <v>33888</v>
      </c>
      <c r="AA8913" t="s">
        <v>33884</v>
      </c>
      <c r="AB8913" t="s">
        <v>33889</v>
      </c>
      <c r="AC8913" t="s">
        <v>38</v>
      </c>
      <c r="AD8913">
        <v>98383</v>
      </c>
    </row>
    <row r="8914" spans="1:30" x14ac:dyDescent="0.25">
      <c r="A8914">
        <f t="shared" ca="1" si="139"/>
        <v>891</v>
      </c>
      <c r="B8914" t="s">
        <v>773</v>
      </c>
      <c r="C8914" t="s">
        <v>80</v>
      </c>
      <c r="F8914" t="s">
        <v>7119</v>
      </c>
      <c r="G8914">
        <v>0</v>
      </c>
      <c r="O8914" t="s">
        <v>33</v>
      </c>
      <c r="X8914" t="s">
        <v>34</v>
      </c>
      <c r="Y8914" t="s">
        <v>27917</v>
      </c>
      <c r="Z8914" t="s">
        <v>27946</v>
      </c>
      <c r="AA8914" t="s">
        <v>27947</v>
      </c>
      <c r="AB8914" t="s">
        <v>27948</v>
      </c>
      <c r="AC8914" t="s">
        <v>38</v>
      </c>
      <c r="AD8914">
        <v>98034</v>
      </c>
    </row>
    <row r="8915" spans="1:30" x14ac:dyDescent="0.25">
      <c r="A8915">
        <f t="shared" ca="1" si="139"/>
        <v>6540</v>
      </c>
      <c r="B8915" t="s">
        <v>164</v>
      </c>
      <c r="C8915" t="s">
        <v>165</v>
      </c>
      <c r="O8915" t="s">
        <v>155</v>
      </c>
      <c r="X8915" t="s">
        <v>34</v>
      </c>
      <c r="Y8915" t="s">
        <v>2865</v>
      </c>
      <c r="Z8915" t="s">
        <v>17784</v>
      </c>
      <c r="AA8915" t="s">
        <v>17785</v>
      </c>
      <c r="AB8915">
        <v>-162761</v>
      </c>
    </row>
    <row r="8916" spans="1:30" x14ac:dyDescent="0.25">
      <c r="A8916">
        <f t="shared" ca="1" si="139"/>
        <v>6</v>
      </c>
      <c r="B8916" t="s">
        <v>2046</v>
      </c>
      <c r="C8916" t="s">
        <v>80</v>
      </c>
      <c r="F8916" t="s">
        <v>5745</v>
      </c>
      <c r="O8916" t="s">
        <v>33</v>
      </c>
      <c r="Y8916" t="s">
        <v>5935</v>
      </c>
      <c r="Z8916" t="s">
        <v>13787</v>
      </c>
      <c r="AA8916" t="s">
        <v>13784</v>
      </c>
      <c r="AB8916">
        <v>-170251</v>
      </c>
      <c r="AC8916" t="s">
        <v>38</v>
      </c>
      <c r="AD8916">
        <v>98201</v>
      </c>
    </row>
    <row r="8917" spans="1:30" ht="300" x14ac:dyDescent="0.25">
      <c r="A8917">
        <f t="shared" ca="1" si="139"/>
        <v>15308</v>
      </c>
      <c r="B8917" t="s">
        <v>178</v>
      </c>
      <c r="F8917" t="s">
        <v>31532</v>
      </c>
      <c r="G8917">
        <v>0</v>
      </c>
      <c r="O8917" t="s">
        <v>33</v>
      </c>
      <c r="X8917" t="s">
        <v>34</v>
      </c>
      <c r="Y8917" t="s">
        <v>31533</v>
      </c>
      <c r="Z8917" s="1" t="s">
        <v>33452</v>
      </c>
      <c r="AA8917" t="s">
        <v>33453</v>
      </c>
      <c r="AB8917" t="s">
        <v>33454</v>
      </c>
      <c r="AC8917" t="s">
        <v>38</v>
      </c>
      <c r="AD8917">
        <v>98611</v>
      </c>
    </row>
    <row r="8918" spans="1:30" x14ac:dyDescent="0.25">
      <c r="A8918">
        <f t="shared" ca="1" si="139"/>
        <v>6578</v>
      </c>
      <c r="B8918" t="s">
        <v>334</v>
      </c>
      <c r="C8918" t="s">
        <v>45</v>
      </c>
      <c r="O8918" t="s">
        <v>33</v>
      </c>
      <c r="W8918">
        <v>30</v>
      </c>
      <c r="X8918" t="s">
        <v>34</v>
      </c>
      <c r="Y8918" t="s">
        <v>18514</v>
      </c>
      <c r="Z8918" t="s">
        <v>18515</v>
      </c>
      <c r="AA8918" t="s">
        <v>18511</v>
      </c>
      <c r="AB8918">
        <v>-172282</v>
      </c>
      <c r="AC8918" t="s">
        <v>38</v>
      </c>
      <c r="AD8918">
        <v>98249</v>
      </c>
    </row>
    <row r="8919" spans="1:30" x14ac:dyDescent="0.25">
      <c r="A8919">
        <f t="shared" ca="1" si="139"/>
        <v>9135</v>
      </c>
      <c r="B8919" t="s">
        <v>178</v>
      </c>
      <c r="F8919" t="s">
        <v>1491</v>
      </c>
      <c r="G8919">
        <v>0</v>
      </c>
      <c r="O8919" t="s">
        <v>33</v>
      </c>
      <c r="X8919" t="s">
        <v>34</v>
      </c>
      <c r="Y8919" t="s">
        <v>1492</v>
      </c>
      <c r="Z8919" t="s">
        <v>27193</v>
      </c>
      <c r="AA8919" t="s">
        <v>27193</v>
      </c>
      <c r="AB8919" t="s">
        <v>27194</v>
      </c>
      <c r="AC8919" t="s">
        <v>38</v>
      </c>
      <c r="AD8919">
        <v>98922</v>
      </c>
    </row>
    <row r="8920" spans="1:30" ht="315" x14ac:dyDescent="0.25">
      <c r="A8920">
        <f t="shared" ca="1" si="139"/>
        <v>4197</v>
      </c>
      <c r="B8920" t="s">
        <v>685</v>
      </c>
      <c r="C8920" t="s">
        <v>686</v>
      </c>
      <c r="F8920" t="s">
        <v>17077</v>
      </c>
      <c r="O8920" t="s">
        <v>33</v>
      </c>
      <c r="Y8920" t="s">
        <v>17078</v>
      </c>
      <c r="Z8920" s="1" t="s">
        <v>34268</v>
      </c>
      <c r="AA8920" t="s">
        <v>34269</v>
      </c>
      <c r="AB8920">
        <v>-172347</v>
      </c>
      <c r="AC8920" t="s">
        <v>38</v>
      </c>
      <c r="AD8920">
        <v>98383</v>
      </c>
    </row>
    <row r="8921" spans="1:30" x14ac:dyDescent="0.25">
      <c r="A8921">
        <f t="shared" ca="1" si="139"/>
        <v>17481</v>
      </c>
      <c r="B8921" t="s">
        <v>30</v>
      </c>
      <c r="C8921" t="s">
        <v>31</v>
      </c>
      <c r="O8921" t="s">
        <v>33</v>
      </c>
      <c r="X8921" t="s">
        <v>34</v>
      </c>
      <c r="Y8921" t="s">
        <v>15852</v>
      </c>
      <c r="Z8921" t="s">
        <v>28592</v>
      </c>
      <c r="AA8921" t="s">
        <v>28593</v>
      </c>
      <c r="AB8921">
        <v>-160156</v>
      </c>
    </row>
    <row r="8922" spans="1:30" ht="150" x14ac:dyDescent="0.25">
      <c r="A8922">
        <f t="shared" ca="1" si="139"/>
        <v>11249</v>
      </c>
      <c r="B8922" t="s">
        <v>334</v>
      </c>
      <c r="C8922" t="s">
        <v>45</v>
      </c>
      <c r="N8922" s="1" t="s">
        <v>4465</v>
      </c>
      <c r="O8922" t="s">
        <v>33</v>
      </c>
      <c r="X8922" t="s">
        <v>34</v>
      </c>
      <c r="Y8922" t="s">
        <v>21343</v>
      </c>
      <c r="Z8922" t="s">
        <v>21344</v>
      </c>
      <c r="AA8922" t="s">
        <v>17341</v>
      </c>
      <c r="AB8922">
        <v>-162442</v>
      </c>
      <c r="AC8922" t="s">
        <v>38</v>
      </c>
      <c r="AD8922">
        <v>98231</v>
      </c>
    </row>
    <row r="8923" spans="1:30" ht="409.5" x14ac:dyDescent="0.25">
      <c r="A8923">
        <f t="shared" ca="1" si="139"/>
        <v>19037</v>
      </c>
      <c r="C8923" t="s">
        <v>45</v>
      </c>
      <c r="O8923" t="s">
        <v>367</v>
      </c>
      <c r="Y8923" t="s">
        <v>19945</v>
      </c>
      <c r="Z8923" s="1" t="s">
        <v>25250</v>
      </c>
      <c r="AA8923" t="s">
        <v>31543</v>
      </c>
      <c r="AB8923">
        <v>-181315</v>
      </c>
    </row>
    <row r="8924" spans="1:30" x14ac:dyDescent="0.25">
      <c r="A8924">
        <f t="shared" ca="1" si="139"/>
        <v>19223</v>
      </c>
      <c r="B8924" t="s">
        <v>677</v>
      </c>
      <c r="C8924" t="s">
        <v>80</v>
      </c>
      <c r="G8924">
        <v>0</v>
      </c>
      <c r="O8924" t="s">
        <v>33</v>
      </c>
      <c r="Y8924" t="s">
        <v>16635</v>
      </c>
      <c r="Z8924" t="s">
        <v>16636</v>
      </c>
      <c r="AA8924" t="s">
        <v>16637</v>
      </c>
      <c r="AB8924" t="s">
        <v>16638</v>
      </c>
      <c r="AC8924" t="s">
        <v>2243</v>
      </c>
      <c r="AD8924">
        <v>85206</v>
      </c>
    </row>
    <row r="8925" spans="1:30" x14ac:dyDescent="0.25">
      <c r="A8925">
        <f t="shared" ca="1" si="139"/>
        <v>16993</v>
      </c>
      <c r="B8925" t="s">
        <v>739</v>
      </c>
      <c r="C8925" t="s">
        <v>686</v>
      </c>
      <c r="F8925" t="s">
        <v>12994</v>
      </c>
      <c r="G8925">
        <v>0</v>
      </c>
      <c r="O8925" t="s">
        <v>33</v>
      </c>
      <c r="X8925" t="s">
        <v>34</v>
      </c>
      <c r="Y8925" t="s">
        <v>27220</v>
      </c>
      <c r="Z8925" t="s">
        <v>27530</v>
      </c>
      <c r="AA8925" t="s">
        <v>27531</v>
      </c>
      <c r="AB8925" t="s">
        <v>27532</v>
      </c>
      <c r="AC8925" t="s">
        <v>38</v>
      </c>
      <c r="AD8925">
        <v>98626</v>
      </c>
    </row>
    <row r="8926" spans="1:30" ht="409.5" x14ac:dyDescent="0.25">
      <c r="A8926">
        <f t="shared" ca="1" si="139"/>
        <v>4455</v>
      </c>
      <c r="B8926" t="s">
        <v>124</v>
      </c>
      <c r="C8926" t="s">
        <v>45</v>
      </c>
      <c r="O8926" t="s">
        <v>33</v>
      </c>
      <c r="W8926">
        <v>15</v>
      </c>
      <c r="X8926" t="s">
        <v>34</v>
      </c>
      <c r="Y8926" t="s">
        <v>16766</v>
      </c>
      <c r="Z8926" s="1" t="s">
        <v>16767</v>
      </c>
      <c r="AA8926" t="s">
        <v>16768</v>
      </c>
      <c r="AB8926">
        <v>-172800</v>
      </c>
    </row>
    <row r="8927" spans="1:30" ht="409.5" x14ac:dyDescent="0.25">
      <c r="A8927">
        <f t="shared" ca="1" si="139"/>
        <v>2524</v>
      </c>
      <c r="B8927" t="s">
        <v>96</v>
      </c>
      <c r="C8927" t="s">
        <v>97</v>
      </c>
      <c r="F8927" t="s">
        <v>3440</v>
      </c>
      <c r="G8927">
        <v>0</v>
      </c>
      <c r="O8927" t="s">
        <v>33</v>
      </c>
      <c r="X8927" t="s">
        <v>34</v>
      </c>
      <c r="Y8927" t="s">
        <v>29904</v>
      </c>
      <c r="Z8927" s="1" t="s">
        <v>35956</v>
      </c>
      <c r="AA8927" t="s">
        <v>35957</v>
      </c>
      <c r="AB8927" t="s">
        <v>35958</v>
      </c>
    </row>
    <row r="8928" spans="1:30" ht="409.5" x14ac:dyDescent="0.25">
      <c r="A8928">
        <f t="shared" ca="1" si="139"/>
        <v>3711</v>
      </c>
      <c r="B8928" t="s">
        <v>489</v>
      </c>
      <c r="C8928" t="s">
        <v>45</v>
      </c>
      <c r="F8928" t="s">
        <v>19876</v>
      </c>
      <c r="N8928" t="s">
        <v>612</v>
      </c>
      <c r="O8928" t="s">
        <v>33</v>
      </c>
      <c r="X8928" t="s">
        <v>34</v>
      </c>
      <c r="Y8928" t="s">
        <v>19877</v>
      </c>
      <c r="Z8928" s="1" t="s">
        <v>19885</v>
      </c>
      <c r="AA8928" t="s">
        <v>19886</v>
      </c>
      <c r="AB8928">
        <v>-161764</v>
      </c>
      <c r="AC8928" t="s">
        <v>38</v>
      </c>
      <c r="AD8928">
        <v>98115</v>
      </c>
    </row>
    <row r="8929" spans="1:30" ht="409.5" x14ac:dyDescent="0.25">
      <c r="A8929">
        <f t="shared" ca="1" si="139"/>
        <v>6772</v>
      </c>
      <c r="B8929" t="s">
        <v>2046</v>
      </c>
      <c r="C8929" t="s">
        <v>80</v>
      </c>
      <c r="F8929" t="s">
        <v>413</v>
      </c>
      <c r="G8929">
        <v>0</v>
      </c>
      <c r="O8929" t="s">
        <v>33</v>
      </c>
      <c r="Y8929" t="s">
        <v>7165</v>
      </c>
      <c r="Z8929" s="1" t="s">
        <v>7166</v>
      </c>
      <c r="AA8929" t="s">
        <v>7167</v>
      </c>
      <c r="AB8929" t="s">
        <v>7168</v>
      </c>
      <c r="AC8929" t="s">
        <v>38</v>
      </c>
      <c r="AD8929">
        <v>98004</v>
      </c>
    </row>
    <row r="8930" spans="1:30" ht="360" x14ac:dyDescent="0.25">
      <c r="A8930">
        <f t="shared" ca="1" si="139"/>
        <v>1705</v>
      </c>
      <c r="B8930" t="s">
        <v>230</v>
      </c>
      <c r="C8930" t="s">
        <v>45</v>
      </c>
      <c r="O8930" t="s">
        <v>33</v>
      </c>
      <c r="X8930" t="s">
        <v>34</v>
      </c>
      <c r="Y8930" t="s">
        <v>22824</v>
      </c>
      <c r="Z8930" s="1" t="s">
        <v>23155</v>
      </c>
      <c r="AA8930" t="s">
        <v>22580</v>
      </c>
      <c r="AB8930">
        <v>-170688</v>
      </c>
    </row>
    <row r="8931" spans="1:30" ht="409.5" x14ac:dyDescent="0.25">
      <c r="A8931">
        <f t="shared" ca="1" si="139"/>
        <v>10635</v>
      </c>
      <c r="B8931" t="s">
        <v>1203</v>
      </c>
      <c r="C8931" t="s">
        <v>45</v>
      </c>
      <c r="G8931">
        <v>0</v>
      </c>
      <c r="O8931" t="s">
        <v>33</v>
      </c>
      <c r="X8931" t="s">
        <v>34</v>
      </c>
      <c r="Y8931" t="s">
        <v>20937</v>
      </c>
      <c r="Z8931" s="1" t="s">
        <v>20938</v>
      </c>
      <c r="AA8931" t="s">
        <v>2406</v>
      </c>
      <c r="AB8931" t="s">
        <v>20939</v>
      </c>
      <c r="AC8931" t="s">
        <v>38</v>
      </c>
      <c r="AD8931">
        <v>98382</v>
      </c>
    </row>
    <row r="8932" spans="1:30" ht="409.5" x14ac:dyDescent="0.25">
      <c r="A8932">
        <f t="shared" ca="1" si="139"/>
        <v>15836</v>
      </c>
      <c r="B8932" t="s">
        <v>2046</v>
      </c>
      <c r="C8932" t="s">
        <v>80</v>
      </c>
      <c r="F8932" t="s">
        <v>10223</v>
      </c>
      <c r="O8932" t="s">
        <v>33</v>
      </c>
      <c r="Y8932" t="s">
        <v>10224</v>
      </c>
      <c r="Z8932" s="1" t="s">
        <v>10225</v>
      </c>
      <c r="AA8932" t="s">
        <v>10226</v>
      </c>
      <c r="AB8932">
        <v>-162681</v>
      </c>
      <c r="AC8932" t="s">
        <v>38</v>
      </c>
      <c r="AD8932">
        <v>98104</v>
      </c>
    </row>
    <row r="8933" spans="1:30" ht="409.5" x14ac:dyDescent="0.25">
      <c r="A8933">
        <f t="shared" ca="1" si="139"/>
        <v>880</v>
      </c>
      <c r="B8933" t="s">
        <v>2046</v>
      </c>
      <c r="C8933" t="s">
        <v>80</v>
      </c>
      <c r="F8933" t="s">
        <v>651</v>
      </c>
      <c r="G8933">
        <v>0</v>
      </c>
      <c r="O8933" t="s">
        <v>33</v>
      </c>
      <c r="Y8933" t="s">
        <v>652</v>
      </c>
      <c r="Z8933" s="1" t="s">
        <v>10472</v>
      </c>
      <c r="AA8933" t="s">
        <v>10473</v>
      </c>
      <c r="AB8933" t="s">
        <v>10474</v>
      </c>
      <c r="AC8933" t="s">
        <v>38</v>
      </c>
      <c r="AD8933">
        <v>98034</v>
      </c>
    </row>
    <row r="8934" spans="1:30" x14ac:dyDescent="0.25">
      <c r="A8934">
        <f t="shared" ca="1" si="139"/>
        <v>7633</v>
      </c>
      <c r="B8934" t="s">
        <v>2046</v>
      </c>
      <c r="C8934" t="s">
        <v>80</v>
      </c>
      <c r="F8934" t="s">
        <v>1418</v>
      </c>
      <c r="O8934" t="s">
        <v>33</v>
      </c>
      <c r="Y8934" t="s">
        <v>1419</v>
      </c>
      <c r="Z8934" t="s">
        <v>11408</v>
      </c>
      <c r="AA8934" t="s">
        <v>11409</v>
      </c>
      <c r="AB8934">
        <v>-173271</v>
      </c>
      <c r="AC8934" t="s">
        <v>38</v>
      </c>
      <c r="AD8934">
        <v>98513</v>
      </c>
    </row>
    <row r="8935" spans="1:30" x14ac:dyDescent="0.25">
      <c r="A8935">
        <f t="shared" ca="1" si="139"/>
        <v>5400</v>
      </c>
      <c r="B8935" t="s">
        <v>2046</v>
      </c>
      <c r="C8935" t="s">
        <v>80</v>
      </c>
      <c r="F8935" t="s">
        <v>651</v>
      </c>
      <c r="G8935">
        <v>0</v>
      </c>
      <c r="O8935" t="s">
        <v>33</v>
      </c>
      <c r="Y8935" t="s">
        <v>13680</v>
      </c>
      <c r="Z8935" t="s">
        <v>13681</v>
      </c>
      <c r="AA8935" t="s">
        <v>13682</v>
      </c>
      <c r="AB8935" t="s">
        <v>13683</v>
      </c>
      <c r="AC8935" t="s">
        <v>38</v>
      </c>
      <c r="AD8935">
        <v>98034</v>
      </c>
    </row>
    <row r="8936" spans="1:30" x14ac:dyDescent="0.25">
      <c r="A8936">
        <f t="shared" ca="1" si="139"/>
        <v>15714</v>
      </c>
      <c r="B8936" t="s">
        <v>2046</v>
      </c>
      <c r="C8936" t="s">
        <v>80</v>
      </c>
      <c r="F8936" t="s">
        <v>3030</v>
      </c>
      <c r="O8936" t="s">
        <v>33</v>
      </c>
      <c r="Y8936" t="s">
        <v>13025</v>
      </c>
      <c r="Z8936" t="s">
        <v>13026</v>
      </c>
      <c r="AA8936" t="s">
        <v>13027</v>
      </c>
      <c r="AB8936">
        <v>-162315</v>
      </c>
      <c r="AC8936" t="s">
        <v>38</v>
      </c>
      <c r="AD8936">
        <v>98501</v>
      </c>
    </row>
    <row r="8937" spans="1:30" x14ac:dyDescent="0.25">
      <c r="A8937">
        <f t="shared" ca="1" si="139"/>
        <v>11131</v>
      </c>
      <c r="B8937" t="s">
        <v>1203</v>
      </c>
      <c r="C8937" t="s">
        <v>45</v>
      </c>
      <c r="F8937" t="s">
        <v>3987</v>
      </c>
      <c r="G8937">
        <v>0</v>
      </c>
      <c r="N8937" t="s">
        <v>3805</v>
      </c>
      <c r="O8937" t="s">
        <v>5168</v>
      </c>
      <c r="V8937" t="s">
        <v>5169</v>
      </c>
      <c r="W8937">
        <v>10</v>
      </c>
      <c r="X8937" t="s">
        <v>34</v>
      </c>
      <c r="Y8937" t="s">
        <v>3988</v>
      </c>
      <c r="Z8937" t="s">
        <v>5170</v>
      </c>
      <c r="AA8937" t="s">
        <v>5166</v>
      </c>
      <c r="AB8937" t="s">
        <v>5171</v>
      </c>
      <c r="AC8937" t="s">
        <v>38</v>
      </c>
      <c r="AD8937">
        <v>98366</v>
      </c>
    </row>
    <row r="8938" spans="1:30" x14ac:dyDescent="0.25">
      <c r="A8938">
        <f t="shared" ca="1" si="139"/>
        <v>11847</v>
      </c>
      <c r="B8938" t="s">
        <v>739</v>
      </c>
      <c r="C8938" t="s">
        <v>686</v>
      </c>
      <c r="G8938">
        <v>0</v>
      </c>
      <c r="O8938" t="s">
        <v>33</v>
      </c>
      <c r="Y8938" t="s">
        <v>29547</v>
      </c>
      <c r="Z8938" t="s">
        <v>29548</v>
      </c>
      <c r="AA8938" t="s">
        <v>29549</v>
      </c>
      <c r="AB8938" t="s">
        <v>29550</v>
      </c>
      <c r="AC8938" t="s">
        <v>38</v>
      </c>
      <c r="AD8938">
        <v>98837</v>
      </c>
    </row>
    <row r="8939" spans="1:30" ht="409.5" x14ac:dyDescent="0.25">
      <c r="A8939">
        <f t="shared" ca="1" si="139"/>
        <v>12775</v>
      </c>
      <c r="B8939" t="s">
        <v>230</v>
      </c>
      <c r="C8939" t="s">
        <v>45</v>
      </c>
      <c r="O8939" t="s">
        <v>33</v>
      </c>
      <c r="X8939" t="s">
        <v>34</v>
      </c>
      <c r="Y8939" t="s">
        <v>22665</v>
      </c>
      <c r="Z8939" s="1" t="s">
        <v>23154</v>
      </c>
      <c r="AA8939" t="s">
        <v>22580</v>
      </c>
      <c r="AB8939">
        <v>-170633</v>
      </c>
    </row>
    <row r="8940" spans="1:30" x14ac:dyDescent="0.25">
      <c r="A8940">
        <f t="shared" ca="1" si="139"/>
        <v>16980</v>
      </c>
      <c r="B8940" t="s">
        <v>739</v>
      </c>
      <c r="C8940" t="s">
        <v>686</v>
      </c>
      <c r="F8940" t="s">
        <v>19307</v>
      </c>
      <c r="O8940" t="s">
        <v>33</v>
      </c>
      <c r="Y8940" t="s">
        <v>19308</v>
      </c>
      <c r="Z8940" t="s">
        <v>30702</v>
      </c>
      <c r="AA8940" t="s">
        <v>30701</v>
      </c>
      <c r="AB8940">
        <v>-163463</v>
      </c>
      <c r="AC8940" t="s">
        <v>38</v>
      </c>
      <c r="AD8940">
        <v>98204</v>
      </c>
    </row>
    <row r="8941" spans="1:30" ht="409.5" x14ac:dyDescent="0.25">
      <c r="A8941">
        <f t="shared" ca="1" si="139"/>
        <v>19804</v>
      </c>
      <c r="B8941" t="s">
        <v>334</v>
      </c>
      <c r="C8941" t="s">
        <v>45</v>
      </c>
      <c r="G8941">
        <v>0</v>
      </c>
      <c r="O8941" t="s">
        <v>33</v>
      </c>
      <c r="X8941" t="s">
        <v>34</v>
      </c>
      <c r="Y8941" t="s">
        <v>22598</v>
      </c>
      <c r="Z8941" s="1" t="s">
        <v>23623</v>
      </c>
      <c r="AA8941" t="s">
        <v>23605</v>
      </c>
      <c r="AB8941" t="s">
        <v>23624</v>
      </c>
      <c r="AC8941" t="s">
        <v>102</v>
      </c>
      <c r="AD8941">
        <v>97302</v>
      </c>
    </row>
    <row r="8942" spans="1:30" x14ac:dyDescent="0.25">
      <c r="A8942">
        <f t="shared" ca="1" si="139"/>
        <v>1637</v>
      </c>
      <c r="B8942" t="s">
        <v>79</v>
      </c>
      <c r="C8942" t="s">
        <v>80</v>
      </c>
      <c r="F8942" t="s">
        <v>160</v>
      </c>
      <c r="O8942" t="s">
        <v>33</v>
      </c>
      <c r="Y8942" t="s">
        <v>11731</v>
      </c>
      <c r="Z8942" t="s">
        <v>26002</v>
      </c>
      <c r="AA8942" t="s">
        <v>26003</v>
      </c>
      <c r="AB8942">
        <v>-180767</v>
      </c>
      <c r="AC8942" t="s">
        <v>38</v>
      </c>
      <c r="AD8942">
        <v>98502</v>
      </c>
    </row>
    <row r="8943" spans="1:30" ht="409.5" x14ac:dyDescent="0.25">
      <c r="A8943">
        <f t="shared" ca="1" si="139"/>
        <v>9682</v>
      </c>
      <c r="B8943" t="s">
        <v>519</v>
      </c>
      <c r="F8943" t="s">
        <v>22578</v>
      </c>
      <c r="G8943">
        <v>0</v>
      </c>
      <c r="O8943" t="s">
        <v>33</v>
      </c>
      <c r="X8943" t="s">
        <v>34</v>
      </c>
      <c r="Y8943" t="s">
        <v>3966</v>
      </c>
      <c r="Z8943" s="1" t="s">
        <v>22579</v>
      </c>
      <c r="AA8943" t="s">
        <v>22580</v>
      </c>
      <c r="AB8943" t="s">
        <v>22581</v>
      </c>
    </row>
    <row r="8944" spans="1:30" x14ac:dyDescent="0.25">
      <c r="A8944">
        <f t="shared" ca="1" si="139"/>
        <v>8064</v>
      </c>
      <c r="B8944" t="s">
        <v>2046</v>
      </c>
      <c r="C8944" t="s">
        <v>80</v>
      </c>
      <c r="F8944" t="s">
        <v>1418</v>
      </c>
      <c r="O8944" t="s">
        <v>33</v>
      </c>
      <c r="Y8944" t="s">
        <v>1419</v>
      </c>
      <c r="Z8944" t="s">
        <v>15712</v>
      </c>
      <c r="AA8944" t="s">
        <v>15713</v>
      </c>
      <c r="AB8944">
        <v>-160468</v>
      </c>
      <c r="AC8944" t="s">
        <v>38</v>
      </c>
      <c r="AD8944">
        <v>98504</v>
      </c>
    </row>
    <row r="8945" spans="1:30" ht="409.5" x14ac:dyDescent="0.25">
      <c r="A8945">
        <f t="shared" ca="1" si="139"/>
        <v>9383</v>
      </c>
      <c r="B8945" t="s">
        <v>1203</v>
      </c>
      <c r="C8945" t="s">
        <v>45</v>
      </c>
      <c r="G8945">
        <v>0</v>
      </c>
      <c r="O8945" t="s">
        <v>33</v>
      </c>
      <c r="X8945" t="s">
        <v>34</v>
      </c>
      <c r="Y8945" t="s">
        <v>21954</v>
      </c>
      <c r="Z8945" s="1" t="s">
        <v>21955</v>
      </c>
      <c r="AA8945" t="s">
        <v>21949</v>
      </c>
      <c r="AB8945" t="s">
        <v>21956</v>
      </c>
    </row>
    <row r="8946" spans="1:30" ht="409.5" x14ac:dyDescent="0.25">
      <c r="A8946">
        <f t="shared" ca="1" si="139"/>
        <v>1615</v>
      </c>
      <c r="B8946" t="s">
        <v>2046</v>
      </c>
      <c r="C8946" t="s">
        <v>80</v>
      </c>
      <c r="F8946" t="s">
        <v>716</v>
      </c>
      <c r="O8946" t="s">
        <v>33</v>
      </c>
      <c r="Y8946" t="s">
        <v>717</v>
      </c>
      <c r="Z8946" s="1" t="s">
        <v>10931</v>
      </c>
      <c r="AA8946" t="s">
        <v>10932</v>
      </c>
      <c r="AB8946">
        <v>-170855</v>
      </c>
      <c r="AC8946" t="s">
        <v>102</v>
      </c>
      <c r="AD8946">
        <v>97214</v>
      </c>
    </row>
    <row r="8947" spans="1:30" x14ac:dyDescent="0.25">
      <c r="A8947">
        <f t="shared" ca="1" si="139"/>
        <v>10864</v>
      </c>
      <c r="B8947" t="s">
        <v>2046</v>
      </c>
      <c r="C8947" t="s">
        <v>80</v>
      </c>
      <c r="F8947" t="s">
        <v>5745</v>
      </c>
      <c r="G8947">
        <v>0</v>
      </c>
      <c r="O8947" t="s">
        <v>33</v>
      </c>
      <c r="Y8947" t="s">
        <v>5746</v>
      </c>
      <c r="Z8947" t="s">
        <v>16040</v>
      </c>
      <c r="AA8947" t="s">
        <v>16041</v>
      </c>
      <c r="AB8947" t="s">
        <v>16042</v>
      </c>
      <c r="AC8947" t="s">
        <v>38</v>
      </c>
      <c r="AD8947">
        <v>98201</v>
      </c>
    </row>
    <row r="8948" spans="1:30" x14ac:dyDescent="0.25">
      <c r="A8948">
        <f t="shared" ca="1" si="139"/>
        <v>16476</v>
      </c>
      <c r="B8948" t="s">
        <v>739</v>
      </c>
      <c r="C8948" t="s">
        <v>686</v>
      </c>
      <c r="F8948" t="s">
        <v>4947</v>
      </c>
      <c r="G8948">
        <v>0</v>
      </c>
      <c r="O8948" t="s">
        <v>33</v>
      </c>
      <c r="Y8948" t="s">
        <v>4981</v>
      </c>
      <c r="Z8948" t="s">
        <v>30495</v>
      </c>
      <c r="AA8948" t="s">
        <v>30459</v>
      </c>
      <c r="AB8948" t="s">
        <v>30496</v>
      </c>
      <c r="AC8948" t="s">
        <v>38</v>
      </c>
      <c r="AD8948">
        <v>98032</v>
      </c>
    </row>
    <row r="8949" spans="1:30" ht="409.5" x14ac:dyDescent="0.25">
      <c r="A8949">
        <f t="shared" ca="1" si="139"/>
        <v>19918</v>
      </c>
      <c r="B8949" t="s">
        <v>44</v>
      </c>
      <c r="C8949" t="s">
        <v>45</v>
      </c>
      <c r="G8949">
        <v>0</v>
      </c>
      <c r="O8949" t="s">
        <v>33</v>
      </c>
      <c r="X8949" t="s">
        <v>34</v>
      </c>
      <c r="Y8949" t="s">
        <v>1415</v>
      </c>
      <c r="Z8949" s="1" t="s">
        <v>1416</v>
      </c>
      <c r="AA8949" s="1" t="s">
        <v>1416</v>
      </c>
      <c r="AB8949" t="s">
        <v>1417</v>
      </c>
    </row>
    <row r="8950" spans="1:30" ht="409.5" x14ac:dyDescent="0.25">
      <c r="A8950">
        <f t="shared" ca="1" si="139"/>
        <v>281</v>
      </c>
      <c r="B8950" t="s">
        <v>334</v>
      </c>
      <c r="C8950" t="s">
        <v>45</v>
      </c>
      <c r="N8950" t="s">
        <v>2402</v>
      </c>
      <c r="O8950" t="s">
        <v>52</v>
      </c>
      <c r="Q8950" t="s">
        <v>1145</v>
      </c>
      <c r="X8950" t="s">
        <v>34</v>
      </c>
      <c r="Y8950" t="s">
        <v>20020</v>
      </c>
      <c r="Z8950" s="1" t="s">
        <v>20021</v>
      </c>
      <c r="AA8950" t="s">
        <v>20022</v>
      </c>
      <c r="AB8950">
        <v>-180532</v>
      </c>
      <c r="AC8950" t="s">
        <v>38</v>
      </c>
      <c r="AD8950">
        <v>98110</v>
      </c>
    </row>
    <row r="8951" spans="1:30" x14ac:dyDescent="0.25">
      <c r="A8951">
        <f t="shared" ca="1" si="139"/>
        <v>10195</v>
      </c>
      <c r="B8951" t="s">
        <v>164</v>
      </c>
      <c r="C8951" t="s">
        <v>165</v>
      </c>
      <c r="F8951" t="s">
        <v>1088</v>
      </c>
      <c r="G8951">
        <v>0</v>
      </c>
      <c r="O8951" t="s">
        <v>33</v>
      </c>
      <c r="X8951" t="s">
        <v>34</v>
      </c>
      <c r="Y8951" t="s">
        <v>1089</v>
      </c>
      <c r="Z8951" t="s">
        <v>39610</v>
      </c>
      <c r="AA8951" t="s">
        <v>39611</v>
      </c>
      <c r="AB8951" t="s">
        <v>39612</v>
      </c>
      <c r="AC8951" t="s">
        <v>38</v>
      </c>
      <c r="AD8951">
        <v>98101</v>
      </c>
    </row>
    <row r="8952" spans="1:30" x14ac:dyDescent="0.25">
      <c r="A8952">
        <f t="shared" ca="1" si="139"/>
        <v>18914</v>
      </c>
      <c r="B8952" t="s">
        <v>1203</v>
      </c>
      <c r="C8952" t="s">
        <v>45</v>
      </c>
      <c r="G8952">
        <v>0</v>
      </c>
      <c r="O8952" t="s">
        <v>33</v>
      </c>
      <c r="X8952" t="s">
        <v>34</v>
      </c>
      <c r="Y8952" t="s">
        <v>21020</v>
      </c>
      <c r="Z8952" t="s">
        <v>21021</v>
      </c>
      <c r="AA8952" t="s">
        <v>2406</v>
      </c>
      <c r="AB8952" t="s">
        <v>21022</v>
      </c>
      <c r="AC8952" t="s">
        <v>38</v>
      </c>
      <c r="AD8952">
        <v>98070</v>
      </c>
    </row>
    <row r="8953" spans="1:30" ht="409.5" x14ac:dyDescent="0.25">
      <c r="A8953">
        <f t="shared" ca="1" si="139"/>
        <v>8362</v>
      </c>
      <c r="B8953" t="s">
        <v>685</v>
      </c>
      <c r="C8953" t="s">
        <v>686</v>
      </c>
      <c r="F8953" t="s">
        <v>35224</v>
      </c>
      <c r="G8953">
        <v>0</v>
      </c>
      <c r="O8953" t="s">
        <v>33</v>
      </c>
      <c r="Y8953" t="s">
        <v>35225</v>
      </c>
      <c r="Z8953" s="1" t="s">
        <v>35226</v>
      </c>
      <c r="AA8953" t="s">
        <v>35222</v>
      </c>
      <c r="AB8953" t="s">
        <v>35227</v>
      </c>
      <c r="AC8953" t="s">
        <v>38</v>
      </c>
    </row>
    <row r="8954" spans="1:30" ht="409.5" x14ac:dyDescent="0.25">
      <c r="A8954">
        <f t="shared" ca="1" si="139"/>
        <v>19551</v>
      </c>
      <c r="B8954" t="s">
        <v>96</v>
      </c>
      <c r="C8954" t="s">
        <v>97</v>
      </c>
      <c r="F8954" t="s">
        <v>3030</v>
      </c>
      <c r="G8954">
        <v>0</v>
      </c>
      <c r="O8954" t="s">
        <v>33</v>
      </c>
      <c r="X8954" t="s">
        <v>34</v>
      </c>
      <c r="Y8954" t="s">
        <v>4565</v>
      </c>
      <c r="Z8954" s="1" t="s">
        <v>4566</v>
      </c>
      <c r="AA8954" t="s">
        <v>4567</v>
      </c>
      <c r="AB8954" t="s">
        <v>4568</v>
      </c>
    </row>
    <row r="8955" spans="1:30" ht="409.5" x14ac:dyDescent="0.25">
      <c r="A8955">
        <f t="shared" ca="1" si="139"/>
        <v>17091</v>
      </c>
      <c r="B8955" t="s">
        <v>30</v>
      </c>
      <c r="C8955" t="s">
        <v>31</v>
      </c>
      <c r="F8955" t="s">
        <v>3632</v>
      </c>
      <c r="G8955">
        <v>0</v>
      </c>
      <c r="O8955" t="s">
        <v>33</v>
      </c>
      <c r="X8955" t="s">
        <v>34</v>
      </c>
      <c r="Y8955" t="s">
        <v>3633</v>
      </c>
      <c r="Z8955" s="1" t="s">
        <v>3634</v>
      </c>
      <c r="AA8955" s="1" t="s">
        <v>3634</v>
      </c>
      <c r="AB8955" t="s">
        <v>3635</v>
      </c>
      <c r="AC8955" t="s">
        <v>38</v>
      </c>
      <c r="AD8955">
        <v>98520</v>
      </c>
    </row>
    <row r="8956" spans="1:30" x14ac:dyDescent="0.25">
      <c r="A8956">
        <f t="shared" ca="1" si="139"/>
        <v>7859</v>
      </c>
      <c r="B8956" t="s">
        <v>3712</v>
      </c>
      <c r="C8956" t="s">
        <v>16820</v>
      </c>
      <c r="F8956" t="s">
        <v>2153</v>
      </c>
      <c r="G8956">
        <v>0</v>
      </c>
      <c r="O8956" t="s">
        <v>33</v>
      </c>
      <c r="Y8956" t="s">
        <v>27452</v>
      </c>
      <c r="Z8956" t="s">
        <v>27453</v>
      </c>
      <c r="AA8956" t="s">
        <v>27454</v>
      </c>
      <c r="AB8956" t="s">
        <v>27455</v>
      </c>
    </row>
    <row r="8957" spans="1:30" x14ac:dyDescent="0.25">
      <c r="A8957">
        <f t="shared" ca="1" si="139"/>
        <v>769</v>
      </c>
      <c r="B8957" t="s">
        <v>68</v>
      </c>
      <c r="C8957" t="s">
        <v>45</v>
      </c>
      <c r="F8957" t="s">
        <v>2112</v>
      </c>
      <c r="O8957" t="s">
        <v>33</v>
      </c>
      <c r="X8957" t="s">
        <v>34</v>
      </c>
      <c r="Y8957" t="s">
        <v>17003</v>
      </c>
      <c r="Z8957" t="s">
        <v>38622</v>
      </c>
      <c r="AA8957" t="s">
        <v>38623</v>
      </c>
      <c r="AB8957">
        <v>-161772</v>
      </c>
      <c r="AC8957" t="s">
        <v>38</v>
      </c>
      <c r="AD8957">
        <v>98531</v>
      </c>
    </row>
    <row r="8958" spans="1:30" x14ac:dyDescent="0.25">
      <c r="A8958">
        <f t="shared" ca="1" si="139"/>
        <v>6540</v>
      </c>
      <c r="B8958" t="s">
        <v>2046</v>
      </c>
      <c r="C8958" t="s">
        <v>80</v>
      </c>
      <c r="F8958" t="s">
        <v>8336</v>
      </c>
      <c r="G8958">
        <v>0</v>
      </c>
      <c r="O8958" t="s">
        <v>33</v>
      </c>
      <c r="Y8958" t="s">
        <v>8337</v>
      </c>
      <c r="Z8958" t="s">
        <v>8338</v>
      </c>
      <c r="AA8958" t="s">
        <v>8339</v>
      </c>
      <c r="AB8958" t="s">
        <v>8340</v>
      </c>
      <c r="AC8958" t="s">
        <v>38</v>
      </c>
      <c r="AD8958">
        <v>98104</v>
      </c>
    </row>
    <row r="8959" spans="1:30" x14ac:dyDescent="0.25">
      <c r="A8959">
        <f t="shared" ca="1" si="139"/>
        <v>2983</v>
      </c>
      <c r="B8959" t="s">
        <v>685</v>
      </c>
      <c r="C8959" t="s">
        <v>686</v>
      </c>
      <c r="F8959" t="s">
        <v>4924</v>
      </c>
      <c r="G8959">
        <v>0</v>
      </c>
      <c r="O8959" t="s">
        <v>33</v>
      </c>
      <c r="Y8959" t="s">
        <v>29570</v>
      </c>
      <c r="Z8959" t="s">
        <v>34759</v>
      </c>
      <c r="AA8959" t="s">
        <v>34753</v>
      </c>
      <c r="AB8959" t="s">
        <v>34760</v>
      </c>
      <c r="AC8959" t="s">
        <v>38</v>
      </c>
      <c r="AD8959">
        <v>98005</v>
      </c>
    </row>
    <row r="8960" spans="1:30" x14ac:dyDescent="0.25">
      <c r="A8960">
        <f t="shared" ca="1" si="139"/>
        <v>13012</v>
      </c>
      <c r="B8960" t="s">
        <v>230</v>
      </c>
      <c r="C8960" t="s">
        <v>45</v>
      </c>
      <c r="O8960" t="s">
        <v>33</v>
      </c>
      <c r="X8960" t="s">
        <v>34</v>
      </c>
      <c r="Y8960" t="s">
        <v>2284</v>
      </c>
      <c r="Z8960" t="s">
        <v>23126</v>
      </c>
      <c r="AA8960" t="s">
        <v>22580</v>
      </c>
      <c r="AB8960">
        <v>-170443</v>
      </c>
    </row>
    <row r="8961" spans="1:30" ht="409.5" x14ac:dyDescent="0.25">
      <c r="A8961">
        <f t="shared" ca="1" si="139"/>
        <v>9824</v>
      </c>
      <c r="B8961" t="s">
        <v>96</v>
      </c>
      <c r="C8961" t="s">
        <v>97</v>
      </c>
      <c r="F8961" t="s">
        <v>81</v>
      </c>
      <c r="G8961">
        <v>0</v>
      </c>
      <c r="O8961" t="s">
        <v>33</v>
      </c>
      <c r="X8961" t="s">
        <v>34</v>
      </c>
      <c r="Y8961" t="s">
        <v>5788</v>
      </c>
      <c r="Z8961" s="1" t="s">
        <v>40768</v>
      </c>
      <c r="AA8961" t="s">
        <v>40769</v>
      </c>
      <c r="AB8961" t="s">
        <v>40770</v>
      </c>
    </row>
    <row r="8962" spans="1:30" x14ac:dyDescent="0.25">
      <c r="A8962">
        <f t="shared" ref="A8962:A9025" ca="1" si="140">RANDBETWEEN(1,20000)</f>
        <v>17174</v>
      </c>
      <c r="B8962" t="s">
        <v>677</v>
      </c>
      <c r="C8962" t="s">
        <v>80</v>
      </c>
      <c r="F8962" t="s">
        <v>651</v>
      </c>
      <c r="G8962">
        <v>0</v>
      </c>
      <c r="O8962" t="s">
        <v>33</v>
      </c>
      <c r="Y8962" t="s">
        <v>6327</v>
      </c>
      <c r="Z8962" t="s">
        <v>6328</v>
      </c>
      <c r="AA8962" t="s">
        <v>6329</v>
      </c>
      <c r="AB8962" t="s">
        <v>6330</v>
      </c>
      <c r="AC8962" t="s">
        <v>38</v>
      </c>
      <c r="AD8962">
        <v>98034</v>
      </c>
    </row>
    <row r="8963" spans="1:30" ht="409.5" x14ac:dyDescent="0.25">
      <c r="A8963">
        <f t="shared" ca="1" si="140"/>
        <v>9357</v>
      </c>
      <c r="B8963" t="s">
        <v>3712</v>
      </c>
      <c r="C8963" t="s">
        <v>45</v>
      </c>
      <c r="F8963" t="s">
        <v>3713</v>
      </c>
      <c r="G8963">
        <v>0</v>
      </c>
      <c r="O8963" t="s">
        <v>33</v>
      </c>
      <c r="Y8963" t="s">
        <v>241</v>
      </c>
      <c r="Z8963" s="1" t="s">
        <v>3714</v>
      </c>
      <c r="AA8963" t="s">
        <v>3715</v>
      </c>
      <c r="AB8963" t="s">
        <v>3716</v>
      </c>
      <c r="AC8963" t="s">
        <v>243</v>
      </c>
      <c r="AD8963">
        <v>95630</v>
      </c>
    </row>
    <row r="8964" spans="1:30" ht="360" x14ac:dyDescent="0.25">
      <c r="A8964">
        <f t="shared" ca="1" si="140"/>
        <v>8714</v>
      </c>
      <c r="B8964" t="s">
        <v>30</v>
      </c>
      <c r="C8964" t="s">
        <v>31</v>
      </c>
      <c r="F8964" t="s">
        <v>1305</v>
      </c>
      <c r="G8964">
        <v>0</v>
      </c>
      <c r="O8964" t="s">
        <v>33</v>
      </c>
      <c r="X8964" t="s">
        <v>34</v>
      </c>
      <c r="Y8964" t="s">
        <v>21863</v>
      </c>
      <c r="Z8964" s="1" t="s">
        <v>21864</v>
      </c>
      <c r="AA8964" s="1" t="s">
        <v>21864</v>
      </c>
      <c r="AB8964" t="s">
        <v>21865</v>
      </c>
      <c r="AC8964" t="s">
        <v>38</v>
      </c>
      <c r="AD8964">
        <v>98402</v>
      </c>
    </row>
    <row r="8965" spans="1:30" x14ac:dyDescent="0.25">
      <c r="A8965">
        <f t="shared" ca="1" si="140"/>
        <v>10505</v>
      </c>
      <c r="B8965" t="s">
        <v>685</v>
      </c>
      <c r="C8965" t="s">
        <v>686</v>
      </c>
      <c r="F8965" t="s">
        <v>20467</v>
      </c>
      <c r="O8965" t="s">
        <v>33</v>
      </c>
      <c r="Y8965" t="s">
        <v>33483</v>
      </c>
      <c r="Z8965" t="s">
        <v>35122</v>
      </c>
      <c r="AA8965" t="s">
        <v>35064</v>
      </c>
      <c r="AB8965">
        <v>-172778</v>
      </c>
    </row>
    <row r="8966" spans="1:30" ht="409.5" x14ac:dyDescent="0.25">
      <c r="A8966">
        <f t="shared" ca="1" si="140"/>
        <v>599</v>
      </c>
      <c r="B8966" t="s">
        <v>2046</v>
      </c>
      <c r="C8966" t="s">
        <v>80</v>
      </c>
      <c r="F8966" t="s">
        <v>6865</v>
      </c>
      <c r="O8966" t="s">
        <v>33</v>
      </c>
      <c r="Y8966" t="s">
        <v>6866</v>
      </c>
      <c r="Z8966" s="1" t="s">
        <v>14062</v>
      </c>
      <c r="AA8966" t="s">
        <v>14063</v>
      </c>
      <c r="AB8966">
        <v>-171081</v>
      </c>
      <c r="AC8966" t="s">
        <v>38</v>
      </c>
      <c r="AD8966">
        <v>98284</v>
      </c>
    </row>
    <row r="8967" spans="1:30" x14ac:dyDescent="0.25">
      <c r="A8967">
        <f t="shared" ca="1" si="140"/>
        <v>270</v>
      </c>
      <c r="B8967" t="s">
        <v>73</v>
      </c>
      <c r="C8967" t="s">
        <v>74</v>
      </c>
      <c r="F8967" t="s">
        <v>2835</v>
      </c>
      <c r="O8967" t="s">
        <v>63</v>
      </c>
      <c r="X8967" t="s">
        <v>34</v>
      </c>
      <c r="Y8967" t="s">
        <v>40853</v>
      </c>
      <c r="Z8967" t="s">
        <v>40854</v>
      </c>
      <c r="AA8967" t="s">
        <v>40855</v>
      </c>
      <c r="AB8967">
        <v>-173000</v>
      </c>
      <c r="AC8967" t="s">
        <v>38</v>
      </c>
      <c r="AD8967">
        <v>98072</v>
      </c>
    </row>
    <row r="8968" spans="1:30" x14ac:dyDescent="0.25">
      <c r="A8968">
        <f t="shared" ca="1" si="140"/>
        <v>7222</v>
      </c>
      <c r="B8968" t="s">
        <v>334</v>
      </c>
      <c r="C8968" t="s">
        <v>45</v>
      </c>
      <c r="O8968" t="s">
        <v>33</v>
      </c>
      <c r="X8968" t="s">
        <v>34</v>
      </c>
      <c r="Y8968" t="s">
        <v>21154</v>
      </c>
      <c r="Z8968" t="s">
        <v>21155</v>
      </c>
      <c r="AA8968" t="s">
        <v>2406</v>
      </c>
      <c r="AB8968">
        <v>-160455</v>
      </c>
      <c r="AC8968" t="s">
        <v>38</v>
      </c>
      <c r="AD8968">
        <v>98498</v>
      </c>
    </row>
    <row r="8969" spans="1:30" ht="409.5" x14ac:dyDescent="0.25">
      <c r="A8969">
        <f t="shared" ca="1" si="140"/>
        <v>10207</v>
      </c>
      <c r="B8969" t="s">
        <v>73</v>
      </c>
      <c r="C8969" t="s">
        <v>74</v>
      </c>
      <c r="O8969" t="s">
        <v>33</v>
      </c>
      <c r="X8969" t="s">
        <v>34</v>
      </c>
      <c r="Y8969" t="s">
        <v>223</v>
      </c>
      <c r="Z8969" s="1" t="s">
        <v>224</v>
      </c>
      <c r="AA8969" t="s">
        <v>225</v>
      </c>
      <c r="AB8969">
        <v>-172417</v>
      </c>
    </row>
    <row r="8970" spans="1:30" ht="409.5" x14ac:dyDescent="0.25">
      <c r="A8970">
        <f t="shared" ca="1" si="140"/>
        <v>10088</v>
      </c>
      <c r="B8970" t="s">
        <v>739</v>
      </c>
      <c r="C8970" t="s">
        <v>686</v>
      </c>
      <c r="F8970" t="s">
        <v>5901</v>
      </c>
      <c r="G8970">
        <v>0</v>
      </c>
      <c r="O8970" t="s">
        <v>155</v>
      </c>
      <c r="X8970" t="s">
        <v>34</v>
      </c>
      <c r="Y8970" t="s">
        <v>17035</v>
      </c>
      <c r="Z8970" s="1" t="s">
        <v>29388</v>
      </c>
      <c r="AA8970" t="s">
        <v>29389</v>
      </c>
      <c r="AB8970" t="s">
        <v>29390</v>
      </c>
    </row>
    <row r="8971" spans="1:30" x14ac:dyDescent="0.25">
      <c r="A8971">
        <f t="shared" ca="1" si="140"/>
        <v>6868</v>
      </c>
      <c r="B8971" t="s">
        <v>685</v>
      </c>
      <c r="C8971" t="s">
        <v>686</v>
      </c>
      <c r="F8971" t="s">
        <v>33508</v>
      </c>
      <c r="G8971">
        <v>0</v>
      </c>
      <c r="O8971" t="s">
        <v>33</v>
      </c>
      <c r="Y8971" t="s">
        <v>33509</v>
      </c>
      <c r="Z8971" t="s">
        <v>34472</v>
      </c>
      <c r="AA8971" t="s">
        <v>34436</v>
      </c>
      <c r="AB8971" t="s">
        <v>34473</v>
      </c>
      <c r="AC8971" t="s">
        <v>38</v>
      </c>
      <c r="AD8971">
        <v>98541</v>
      </c>
    </row>
    <row r="8972" spans="1:30" ht="240" x14ac:dyDescent="0.25">
      <c r="A8972">
        <f t="shared" ca="1" si="140"/>
        <v>7399</v>
      </c>
      <c r="B8972" t="s">
        <v>178</v>
      </c>
      <c r="F8972" t="s">
        <v>2107</v>
      </c>
      <c r="G8972">
        <v>0</v>
      </c>
      <c r="O8972" t="s">
        <v>33</v>
      </c>
      <c r="X8972" t="s">
        <v>34</v>
      </c>
      <c r="Y8972" t="s">
        <v>2108</v>
      </c>
      <c r="Z8972" s="1" t="s">
        <v>25202</v>
      </c>
      <c r="AA8972" t="s">
        <v>25203</v>
      </c>
      <c r="AB8972" t="s">
        <v>25204</v>
      </c>
      <c r="AC8972" t="s">
        <v>38</v>
      </c>
      <c r="AD8972">
        <v>98902</v>
      </c>
    </row>
    <row r="8973" spans="1:30" x14ac:dyDescent="0.25">
      <c r="A8973">
        <f t="shared" ca="1" si="140"/>
        <v>8732</v>
      </c>
      <c r="B8973" t="s">
        <v>739</v>
      </c>
      <c r="C8973" t="s">
        <v>686</v>
      </c>
      <c r="F8973" t="s">
        <v>753</v>
      </c>
      <c r="G8973">
        <v>0</v>
      </c>
      <c r="O8973" t="s">
        <v>33</v>
      </c>
      <c r="X8973" t="s">
        <v>34</v>
      </c>
      <c r="Y8973" t="s">
        <v>17039</v>
      </c>
      <c r="Z8973" t="s">
        <v>17040</v>
      </c>
      <c r="AA8973" t="s">
        <v>17041</v>
      </c>
      <c r="AB8973" t="s">
        <v>17042</v>
      </c>
      <c r="AC8973" t="s">
        <v>38</v>
      </c>
      <c r="AD8973">
        <v>98104</v>
      </c>
    </row>
    <row r="8974" spans="1:30" x14ac:dyDescent="0.25">
      <c r="A8974">
        <f t="shared" ca="1" si="140"/>
        <v>9682</v>
      </c>
      <c r="B8974" t="s">
        <v>677</v>
      </c>
      <c r="C8974" t="s">
        <v>80</v>
      </c>
      <c r="F8974" t="s">
        <v>1418</v>
      </c>
      <c r="G8974">
        <v>0</v>
      </c>
      <c r="O8974" t="s">
        <v>33</v>
      </c>
      <c r="X8974" t="s">
        <v>34</v>
      </c>
      <c r="Y8974" t="s">
        <v>5784</v>
      </c>
      <c r="Z8974" t="s">
        <v>43654</v>
      </c>
      <c r="AA8974" t="s">
        <v>43655</v>
      </c>
      <c r="AB8974" t="s">
        <v>43656</v>
      </c>
      <c r="AC8974" t="s">
        <v>38</v>
      </c>
      <c r="AD8974">
        <v>98504</v>
      </c>
    </row>
    <row r="8975" spans="1:30" ht="409.5" x14ac:dyDescent="0.25">
      <c r="A8975">
        <f t="shared" ca="1" si="140"/>
        <v>5908</v>
      </c>
      <c r="B8975" t="s">
        <v>79</v>
      </c>
      <c r="C8975" t="s">
        <v>80</v>
      </c>
      <c r="F8975" t="s">
        <v>651</v>
      </c>
      <c r="O8975" t="s">
        <v>6489</v>
      </c>
      <c r="Y8975" t="s">
        <v>7704</v>
      </c>
      <c r="Z8975" s="1" t="s">
        <v>26212</v>
      </c>
      <c r="AA8975" t="s">
        <v>26213</v>
      </c>
      <c r="AB8975">
        <v>-171803</v>
      </c>
      <c r="AC8975" t="s">
        <v>38</v>
      </c>
      <c r="AD8975">
        <v>98034</v>
      </c>
    </row>
    <row r="8976" spans="1:30" ht="409.5" x14ac:dyDescent="0.25">
      <c r="A8976">
        <f t="shared" ca="1" si="140"/>
        <v>8031</v>
      </c>
      <c r="B8976" t="s">
        <v>68</v>
      </c>
      <c r="C8976" t="s">
        <v>45</v>
      </c>
      <c r="F8976" t="s">
        <v>19298</v>
      </c>
      <c r="H8976" t="s">
        <v>617</v>
      </c>
      <c r="L8976">
        <v>8.85</v>
      </c>
      <c r="O8976" t="s">
        <v>33</v>
      </c>
      <c r="W8976">
        <v>30</v>
      </c>
      <c r="X8976" t="s">
        <v>34</v>
      </c>
      <c r="Y8976" t="s">
        <v>43076</v>
      </c>
      <c r="Z8976" s="1" t="s">
        <v>43077</v>
      </c>
      <c r="AA8976" t="s">
        <v>43078</v>
      </c>
      <c r="AB8976">
        <v>-172993</v>
      </c>
    </row>
    <row r="8977" spans="1:30" x14ac:dyDescent="0.25">
      <c r="A8977">
        <f t="shared" ca="1" si="140"/>
        <v>5330</v>
      </c>
      <c r="B8977" t="s">
        <v>739</v>
      </c>
      <c r="C8977" t="s">
        <v>686</v>
      </c>
      <c r="F8977" t="s">
        <v>3068</v>
      </c>
      <c r="O8977" t="s">
        <v>33</v>
      </c>
      <c r="Y8977" t="s">
        <v>29339</v>
      </c>
      <c r="Z8977" t="s">
        <v>30252</v>
      </c>
      <c r="AA8977" t="s">
        <v>30253</v>
      </c>
      <c r="AB8977">
        <v>-160628</v>
      </c>
    </row>
    <row r="8978" spans="1:30" ht="409.5" x14ac:dyDescent="0.25">
      <c r="A8978">
        <f t="shared" ca="1" si="140"/>
        <v>5435</v>
      </c>
      <c r="B8978" t="s">
        <v>2046</v>
      </c>
      <c r="C8978" t="s">
        <v>80</v>
      </c>
      <c r="F8978" t="s">
        <v>658</v>
      </c>
      <c r="G8978">
        <v>0</v>
      </c>
      <c r="O8978" t="s">
        <v>33</v>
      </c>
      <c r="Y8978" t="s">
        <v>6631</v>
      </c>
      <c r="Z8978" s="1" t="s">
        <v>6632</v>
      </c>
      <c r="AA8978" t="s">
        <v>6633</v>
      </c>
      <c r="AB8978" t="s">
        <v>6634</v>
      </c>
      <c r="AC8978" t="s">
        <v>102</v>
      </c>
      <c r="AD8978">
        <v>97205</v>
      </c>
    </row>
    <row r="8979" spans="1:30" x14ac:dyDescent="0.25">
      <c r="A8979">
        <f t="shared" ca="1" si="140"/>
        <v>18524</v>
      </c>
      <c r="B8979" t="s">
        <v>30</v>
      </c>
      <c r="C8979" t="s">
        <v>31</v>
      </c>
      <c r="F8979" t="s">
        <v>33311</v>
      </c>
      <c r="G8979">
        <v>0</v>
      </c>
      <c r="O8979" t="s">
        <v>33</v>
      </c>
      <c r="X8979" t="s">
        <v>34</v>
      </c>
      <c r="Y8979" t="s">
        <v>19311</v>
      </c>
      <c r="Z8979" t="s">
        <v>39488</v>
      </c>
      <c r="AA8979" t="s">
        <v>39488</v>
      </c>
      <c r="AB8979" t="s">
        <v>39489</v>
      </c>
      <c r="AC8979" t="s">
        <v>38</v>
      </c>
      <c r="AD8979">
        <v>98092</v>
      </c>
    </row>
    <row r="8980" spans="1:30" ht="409.5" x14ac:dyDescent="0.25">
      <c r="A8980">
        <f t="shared" ca="1" si="140"/>
        <v>1646</v>
      </c>
      <c r="B8980" t="s">
        <v>1203</v>
      </c>
      <c r="C8980" t="s">
        <v>45</v>
      </c>
      <c r="F8980" t="s">
        <v>21309</v>
      </c>
      <c r="G8980">
        <v>0</v>
      </c>
      <c r="M8980" s="1" t="s">
        <v>21310</v>
      </c>
      <c r="N8980" s="1" t="s">
        <v>21311</v>
      </c>
      <c r="O8980" t="s">
        <v>168</v>
      </c>
      <c r="P8980" t="s">
        <v>542</v>
      </c>
      <c r="Q8980" t="s">
        <v>851</v>
      </c>
      <c r="R8980" t="s">
        <v>1640</v>
      </c>
      <c r="S8980" t="s">
        <v>21312</v>
      </c>
      <c r="T8980" t="s">
        <v>21313</v>
      </c>
      <c r="V8980" s="1" t="s">
        <v>21314</v>
      </c>
      <c r="W8980">
        <v>7</v>
      </c>
      <c r="X8980" t="s">
        <v>34</v>
      </c>
      <c r="Y8980" t="s">
        <v>21315</v>
      </c>
      <c r="Z8980" s="1" t="s">
        <v>21316</v>
      </c>
      <c r="AA8980" t="s">
        <v>21317</v>
      </c>
      <c r="AB8980" t="s">
        <v>21318</v>
      </c>
      <c r="AC8980" t="s">
        <v>38</v>
      </c>
      <c r="AD8980">
        <v>98105</v>
      </c>
    </row>
    <row r="8981" spans="1:30" x14ac:dyDescent="0.25">
      <c r="A8981">
        <f t="shared" ca="1" si="140"/>
        <v>9382</v>
      </c>
      <c r="B8981" t="s">
        <v>2046</v>
      </c>
      <c r="C8981" t="s">
        <v>80</v>
      </c>
      <c r="F8981" t="s">
        <v>1024</v>
      </c>
      <c r="O8981" t="s">
        <v>33</v>
      </c>
      <c r="Y8981" t="s">
        <v>1025</v>
      </c>
      <c r="Z8981" t="s">
        <v>10221</v>
      </c>
      <c r="AA8981" t="s">
        <v>10803</v>
      </c>
      <c r="AB8981">
        <v>-161787</v>
      </c>
      <c r="AC8981" t="s">
        <v>102</v>
      </c>
      <c r="AD8981">
        <v>97219</v>
      </c>
    </row>
    <row r="8982" spans="1:30" ht="409.5" x14ac:dyDescent="0.25">
      <c r="A8982">
        <f t="shared" ca="1" si="140"/>
        <v>6350</v>
      </c>
      <c r="B8982" t="s">
        <v>489</v>
      </c>
      <c r="C8982" t="s">
        <v>45</v>
      </c>
      <c r="O8982" t="s">
        <v>33</v>
      </c>
      <c r="X8982" t="s">
        <v>34</v>
      </c>
      <c r="Y8982" t="s">
        <v>21595</v>
      </c>
      <c r="Z8982" s="1" t="s">
        <v>21596</v>
      </c>
      <c r="AA8982" t="s">
        <v>21597</v>
      </c>
      <c r="AB8982">
        <v>-172478</v>
      </c>
      <c r="AC8982" t="s">
        <v>38</v>
      </c>
      <c r="AD8982">
        <v>98136</v>
      </c>
    </row>
    <row r="8983" spans="1:30" x14ac:dyDescent="0.25">
      <c r="A8983">
        <f t="shared" ca="1" si="140"/>
        <v>904</v>
      </c>
      <c r="B8983" t="s">
        <v>124</v>
      </c>
      <c r="C8983" t="s">
        <v>45</v>
      </c>
      <c r="O8983" t="s">
        <v>33</v>
      </c>
      <c r="X8983" t="s">
        <v>34</v>
      </c>
      <c r="Y8983" t="s">
        <v>22813</v>
      </c>
      <c r="Z8983" t="s">
        <v>22814</v>
      </c>
      <c r="AA8983" t="s">
        <v>22580</v>
      </c>
      <c r="AB8983">
        <v>-160874</v>
      </c>
      <c r="AC8983" t="s">
        <v>38</v>
      </c>
      <c r="AD8983">
        <v>98683</v>
      </c>
    </row>
    <row r="8984" spans="1:30" x14ac:dyDescent="0.25">
      <c r="A8984">
        <f t="shared" ca="1" si="140"/>
        <v>11472</v>
      </c>
      <c r="B8984" t="s">
        <v>2046</v>
      </c>
      <c r="C8984" t="s">
        <v>80</v>
      </c>
      <c r="F8984" t="s">
        <v>160</v>
      </c>
      <c r="O8984" t="s">
        <v>33</v>
      </c>
      <c r="Y8984" t="s">
        <v>11686</v>
      </c>
      <c r="Z8984" t="s">
        <v>13583</v>
      </c>
      <c r="AA8984" t="s">
        <v>13584</v>
      </c>
      <c r="AB8984">
        <v>-161097</v>
      </c>
      <c r="AC8984" t="s">
        <v>38</v>
      </c>
      <c r="AD8984">
        <v>98109</v>
      </c>
    </row>
    <row r="8985" spans="1:30" ht="409.5" x14ac:dyDescent="0.25">
      <c r="A8985">
        <f t="shared" ca="1" si="140"/>
        <v>6021</v>
      </c>
      <c r="B8985" t="s">
        <v>2046</v>
      </c>
      <c r="C8985" t="s">
        <v>80</v>
      </c>
      <c r="F8985" t="s">
        <v>5968</v>
      </c>
      <c r="O8985" t="s">
        <v>33</v>
      </c>
      <c r="Y8985" t="s">
        <v>10340</v>
      </c>
      <c r="Z8985" s="1" t="s">
        <v>12286</v>
      </c>
      <c r="AA8985" t="s">
        <v>12287</v>
      </c>
      <c r="AB8985">
        <v>-180858</v>
      </c>
      <c r="AC8985" t="s">
        <v>38</v>
      </c>
      <c r="AD8985">
        <v>98371</v>
      </c>
    </row>
    <row r="8986" spans="1:30" ht="409.5" x14ac:dyDescent="0.25">
      <c r="A8986">
        <f t="shared" ca="1" si="140"/>
        <v>4939</v>
      </c>
      <c r="B8986" t="s">
        <v>230</v>
      </c>
      <c r="C8986" t="s">
        <v>45</v>
      </c>
      <c r="O8986" t="s">
        <v>1200</v>
      </c>
      <c r="X8986" t="s">
        <v>34</v>
      </c>
      <c r="Y8986" t="s">
        <v>23025</v>
      </c>
      <c r="Z8986" s="1" t="s">
        <v>23026</v>
      </c>
      <c r="AA8986" t="s">
        <v>22580</v>
      </c>
      <c r="AB8986">
        <v>-163173</v>
      </c>
    </row>
    <row r="8987" spans="1:30" x14ac:dyDescent="0.25">
      <c r="A8987">
        <f t="shared" ca="1" si="140"/>
        <v>18170</v>
      </c>
      <c r="B8987" t="s">
        <v>1203</v>
      </c>
      <c r="C8987" t="s">
        <v>45</v>
      </c>
      <c r="F8987" t="s">
        <v>18025</v>
      </c>
      <c r="G8987">
        <v>0</v>
      </c>
      <c r="M8987" t="s">
        <v>9685</v>
      </c>
      <c r="N8987" t="s">
        <v>18026</v>
      </c>
      <c r="O8987" t="s">
        <v>33</v>
      </c>
      <c r="X8987" t="s">
        <v>34</v>
      </c>
      <c r="Y8987" t="s">
        <v>18027</v>
      </c>
      <c r="Z8987" t="s">
        <v>18028</v>
      </c>
      <c r="AA8987" t="s">
        <v>18029</v>
      </c>
      <c r="AB8987" t="s">
        <v>18030</v>
      </c>
      <c r="AC8987" t="s">
        <v>38</v>
      </c>
      <c r="AD8987">
        <v>98228</v>
      </c>
    </row>
    <row r="8988" spans="1:30" ht="409.5" x14ac:dyDescent="0.25">
      <c r="A8988">
        <f t="shared" ca="1" si="140"/>
        <v>7288</v>
      </c>
      <c r="B8988" t="s">
        <v>489</v>
      </c>
      <c r="C8988" t="s">
        <v>45</v>
      </c>
      <c r="O8988" t="s">
        <v>33</v>
      </c>
      <c r="X8988" t="s">
        <v>34</v>
      </c>
      <c r="Y8988" t="s">
        <v>22317</v>
      </c>
      <c r="Z8988" s="1" t="s">
        <v>23197</v>
      </c>
      <c r="AA8988" t="s">
        <v>22580</v>
      </c>
      <c r="AB8988">
        <v>-171031</v>
      </c>
      <c r="AC8988" t="s">
        <v>102</v>
      </c>
      <c r="AD8988">
        <v>97302</v>
      </c>
    </row>
    <row r="8989" spans="1:30" x14ac:dyDescent="0.25">
      <c r="A8989">
        <f t="shared" ca="1" si="140"/>
        <v>2445</v>
      </c>
      <c r="B8989" t="s">
        <v>519</v>
      </c>
      <c r="F8989" t="s">
        <v>39564</v>
      </c>
      <c r="G8989">
        <v>0</v>
      </c>
      <c r="M8989" t="s">
        <v>37685</v>
      </c>
      <c r="N8989" t="s">
        <v>5513</v>
      </c>
      <c r="O8989" t="s">
        <v>33</v>
      </c>
      <c r="X8989" t="s">
        <v>34</v>
      </c>
      <c r="Y8989" t="s">
        <v>613</v>
      </c>
      <c r="Z8989" t="s">
        <v>39565</v>
      </c>
      <c r="AA8989" t="s">
        <v>39566</v>
      </c>
      <c r="AB8989" t="s">
        <v>39567</v>
      </c>
      <c r="AC8989" t="s">
        <v>243</v>
      </c>
      <c r="AD8989">
        <v>92509</v>
      </c>
    </row>
    <row r="8990" spans="1:30" ht="330" x14ac:dyDescent="0.25">
      <c r="A8990">
        <f t="shared" ca="1" si="140"/>
        <v>5928</v>
      </c>
      <c r="B8990" t="s">
        <v>489</v>
      </c>
      <c r="C8990" t="s">
        <v>45</v>
      </c>
      <c r="F8990" t="s">
        <v>2183</v>
      </c>
      <c r="N8990" s="1" t="s">
        <v>2247</v>
      </c>
      <c r="O8990" t="s">
        <v>33</v>
      </c>
      <c r="W8990">
        <v>15</v>
      </c>
      <c r="X8990" t="s">
        <v>34</v>
      </c>
      <c r="Y8990" t="s">
        <v>2018</v>
      </c>
      <c r="Z8990" s="1" t="s">
        <v>2368</v>
      </c>
      <c r="AA8990" t="s">
        <v>2369</v>
      </c>
      <c r="AB8990">
        <v>-180350</v>
      </c>
    </row>
    <row r="8991" spans="1:30" ht="409.5" x14ac:dyDescent="0.25">
      <c r="A8991">
        <f t="shared" ca="1" si="140"/>
        <v>14191</v>
      </c>
      <c r="B8991" t="s">
        <v>489</v>
      </c>
      <c r="C8991" t="s">
        <v>45</v>
      </c>
      <c r="F8991" t="s">
        <v>39971</v>
      </c>
      <c r="O8991" t="s">
        <v>1</v>
      </c>
      <c r="Y8991" t="s">
        <v>40334</v>
      </c>
      <c r="Z8991" s="1" t="s">
        <v>40335</v>
      </c>
      <c r="AA8991" t="s">
        <v>40336</v>
      </c>
      <c r="AB8991">
        <v>-181713</v>
      </c>
    </row>
    <row r="8992" spans="1:30" x14ac:dyDescent="0.25">
      <c r="A8992">
        <f t="shared" ca="1" si="140"/>
        <v>1408</v>
      </c>
      <c r="B8992" t="s">
        <v>2046</v>
      </c>
      <c r="C8992" t="s">
        <v>80</v>
      </c>
      <c r="G8992">
        <v>0</v>
      </c>
      <c r="O8992" t="s">
        <v>33</v>
      </c>
      <c r="Y8992" t="s">
        <v>11441</v>
      </c>
      <c r="Z8992" t="s">
        <v>11442</v>
      </c>
      <c r="AA8992" t="s">
        <v>11443</v>
      </c>
      <c r="AB8992" t="s">
        <v>11444</v>
      </c>
      <c r="AC8992" t="s">
        <v>59</v>
      </c>
      <c r="AD8992">
        <v>32963</v>
      </c>
    </row>
    <row r="8993" spans="1:30" x14ac:dyDescent="0.25">
      <c r="A8993">
        <f t="shared" ca="1" si="140"/>
        <v>11654</v>
      </c>
      <c r="B8993" t="s">
        <v>276</v>
      </c>
      <c r="C8993" t="s">
        <v>45</v>
      </c>
      <c r="F8993" t="s">
        <v>32491</v>
      </c>
      <c r="G8993">
        <v>0</v>
      </c>
      <c r="O8993" t="s">
        <v>33</v>
      </c>
      <c r="X8993" t="s">
        <v>34</v>
      </c>
      <c r="Y8993" t="s">
        <v>32492</v>
      </c>
      <c r="Z8993" t="s">
        <v>32493</v>
      </c>
      <c r="AA8993" t="s">
        <v>32494</v>
      </c>
      <c r="AB8993" t="s">
        <v>32495</v>
      </c>
      <c r="AC8993" t="s">
        <v>38</v>
      </c>
      <c r="AD8993">
        <v>98121</v>
      </c>
    </row>
    <row r="8994" spans="1:30" ht="409.5" x14ac:dyDescent="0.25">
      <c r="A8994">
        <f t="shared" ca="1" si="140"/>
        <v>17830</v>
      </c>
      <c r="B8994" t="s">
        <v>334</v>
      </c>
      <c r="C8994" t="s">
        <v>45</v>
      </c>
      <c r="F8994" t="s">
        <v>3051</v>
      </c>
      <c r="G8994">
        <v>0</v>
      </c>
      <c r="N8994" s="1" t="s">
        <v>17178</v>
      </c>
      <c r="O8994" t="s">
        <v>33</v>
      </c>
      <c r="V8994" t="s">
        <v>17179</v>
      </c>
      <c r="W8994">
        <v>15</v>
      </c>
      <c r="X8994" t="s">
        <v>34</v>
      </c>
      <c r="Y8994" t="s">
        <v>17180</v>
      </c>
      <c r="Z8994" s="1" t="s">
        <v>17181</v>
      </c>
      <c r="AA8994" t="s">
        <v>17182</v>
      </c>
      <c r="AB8994" t="s">
        <v>17183</v>
      </c>
      <c r="AC8994" t="s">
        <v>38</v>
      </c>
      <c r="AD8994">
        <v>98101</v>
      </c>
    </row>
    <row r="8995" spans="1:30" ht="409.5" x14ac:dyDescent="0.25">
      <c r="A8995">
        <f t="shared" ca="1" si="140"/>
        <v>6574</v>
      </c>
      <c r="B8995" t="s">
        <v>124</v>
      </c>
      <c r="C8995" t="s">
        <v>45</v>
      </c>
      <c r="O8995" t="s">
        <v>155</v>
      </c>
      <c r="W8995">
        <v>30</v>
      </c>
      <c r="X8995" t="s">
        <v>34</v>
      </c>
      <c r="Y8995" t="s">
        <v>2299</v>
      </c>
      <c r="Z8995" s="1" t="s">
        <v>36998</v>
      </c>
      <c r="AA8995" t="s">
        <v>36999</v>
      </c>
      <c r="AB8995">
        <v>-171411</v>
      </c>
      <c r="AC8995" t="s">
        <v>38</v>
      </c>
      <c r="AD8995">
        <v>98104</v>
      </c>
    </row>
    <row r="8996" spans="1:30" ht="409.5" x14ac:dyDescent="0.25">
      <c r="A8996">
        <f t="shared" ca="1" si="140"/>
        <v>8636</v>
      </c>
      <c r="B8996" t="s">
        <v>3712</v>
      </c>
      <c r="C8996" t="s">
        <v>16820</v>
      </c>
      <c r="F8996" t="s">
        <v>20250</v>
      </c>
      <c r="G8996">
        <v>0</v>
      </c>
      <c r="O8996" t="s">
        <v>33</v>
      </c>
      <c r="X8996" t="s">
        <v>34</v>
      </c>
      <c r="Y8996" t="s">
        <v>22643</v>
      </c>
      <c r="Z8996" s="1" t="s">
        <v>24451</v>
      </c>
      <c r="AA8996" t="s">
        <v>24027</v>
      </c>
      <c r="AB8996" t="s">
        <v>24452</v>
      </c>
      <c r="AC8996" t="s">
        <v>102</v>
      </c>
      <c r="AD8996">
        <v>97302</v>
      </c>
    </row>
    <row r="8997" spans="1:30" ht="409.5" x14ac:dyDescent="0.25">
      <c r="A8997">
        <f t="shared" ca="1" si="140"/>
        <v>9253</v>
      </c>
      <c r="B8997" t="s">
        <v>489</v>
      </c>
      <c r="C8997" t="s">
        <v>45</v>
      </c>
      <c r="O8997" t="s">
        <v>33</v>
      </c>
      <c r="X8997" t="s">
        <v>34</v>
      </c>
      <c r="Y8997" t="s">
        <v>22659</v>
      </c>
      <c r="Z8997" s="1" t="s">
        <v>22912</v>
      </c>
      <c r="AA8997" t="s">
        <v>22580</v>
      </c>
      <c r="AB8997">
        <v>-162090</v>
      </c>
      <c r="AC8997" t="s">
        <v>102</v>
      </c>
      <c r="AD8997">
        <v>97302</v>
      </c>
    </row>
    <row r="8998" spans="1:30" ht="409.5" x14ac:dyDescent="0.25">
      <c r="A8998">
        <f t="shared" ca="1" si="140"/>
        <v>1175</v>
      </c>
      <c r="B8998" t="s">
        <v>96</v>
      </c>
      <c r="C8998" t="s">
        <v>97</v>
      </c>
      <c r="O8998" t="s">
        <v>33</v>
      </c>
      <c r="X8998" t="s">
        <v>34</v>
      </c>
      <c r="Y8998" t="s">
        <v>2893</v>
      </c>
      <c r="Z8998" s="1" t="s">
        <v>38754</v>
      </c>
      <c r="AA8998" t="s">
        <v>38755</v>
      </c>
      <c r="AB8998">
        <v>-172752</v>
      </c>
    </row>
    <row r="8999" spans="1:30" x14ac:dyDescent="0.25">
      <c r="A8999">
        <f t="shared" ca="1" si="140"/>
        <v>14633</v>
      </c>
      <c r="B8999" t="s">
        <v>79</v>
      </c>
      <c r="C8999" t="s">
        <v>80</v>
      </c>
      <c r="F8999" t="s">
        <v>3047</v>
      </c>
      <c r="O8999" t="s">
        <v>33</v>
      </c>
      <c r="Y8999" t="s">
        <v>12782</v>
      </c>
      <c r="Z8999" t="s">
        <v>26532</v>
      </c>
      <c r="AA8999" t="s">
        <v>26533</v>
      </c>
      <c r="AB8999">
        <v>-172037</v>
      </c>
      <c r="AC8999" t="s">
        <v>38</v>
      </c>
      <c r="AD8999">
        <v>98801</v>
      </c>
    </row>
    <row r="9000" spans="1:30" ht="409.5" x14ac:dyDescent="0.25">
      <c r="A9000">
        <f t="shared" ca="1" si="140"/>
        <v>14767</v>
      </c>
      <c r="B9000" t="s">
        <v>230</v>
      </c>
      <c r="C9000" t="s">
        <v>45</v>
      </c>
      <c r="O9000" t="s">
        <v>33</v>
      </c>
      <c r="X9000" t="s">
        <v>34</v>
      </c>
      <c r="Y9000" t="s">
        <v>22787</v>
      </c>
      <c r="Z9000" s="1" t="s">
        <v>23050</v>
      </c>
      <c r="AA9000" t="s">
        <v>22580</v>
      </c>
      <c r="AB9000">
        <v>-163424</v>
      </c>
    </row>
    <row r="9001" spans="1:30" x14ac:dyDescent="0.25">
      <c r="A9001">
        <f t="shared" ca="1" si="140"/>
        <v>3957</v>
      </c>
      <c r="B9001" t="s">
        <v>677</v>
      </c>
      <c r="C9001" t="s">
        <v>80</v>
      </c>
      <c r="F9001" t="s">
        <v>25527</v>
      </c>
      <c r="O9001" t="s">
        <v>33</v>
      </c>
      <c r="Y9001" t="s">
        <v>25528</v>
      </c>
      <c r="Z9001" t="s">
        <v>25529</v>
      </c>
      <c r="AA9001" t="s">
        <v>25530</v>
      </c>
      <c r="AB9001">
        <v>-161400</v>
      </c>
      <c r="AC9001" t="s">
        <v>38</v>
      </c>
      <c r="AD9001">
        <v>98226</v>
      </c>
    </row>
    <row r="9002" spans="1:30" x14ac:dyDescent="0.25">
      <c r="A9002">
        <f t="shared" ca="1" si="140"/>
        <v>14598</v>
      </c>
      <c r="B9002" t="s">
        <v>164</v>
      </c>
      <c r="C9002" t="s">
        <v>165</v>
      </c>
      <c r="O9002" t="s">
        <v>155</v>
      </c>
      <c r="X9002" t="s">
        <v>34</v>
      </c>
      <c r="Y9002" t="s">
        <v>19494</v>
      </c>
      <c r="Z9002" t="s">
        <v>19495</v>
      </c>
      <c r="AA9002" t="s">
        <v>19496</v>
      </c>
      <c r="AB9002">
        <v>-160900</v>
      </c>
      <c r="AC9002" t="s">
        <v>38</v>
      </c>
      <c r="AD9002">
        <v>98006</v>
      </c>
    </row>
    <row r="9003" spans="1:30" x14ac:dyDescent="0.25">
      <c r="A9003">
        <f t="shared" ca="1" si="140"/>
        <v>10429</v>
      </c>
      <c r="B9003" t="s">
        <v>68</v>
      </c>
      <c r="C9003" t="s">
        <v>45</v>
      </c>
      <c r="F9003" t="s">
        <v>1007</v>
      </c>
      <c r="O9003" t="s">
        <v>33</v>
      </c>
      <c r="W9003">
        <v>30</v>
      </c>
      <c r="X9003" t="s">
        <v>34</v>
      </c>
      <c r="Y9003" t="s">
        <v>27415</v>
      </c>
      <c r="Z9003" t="s">
        <v>27416</v>
      </c>
      <c r="AA9003" t="s">
        <v>27417</v>
      </c>
      <c r="AB9003">
        <v>-162947</v>
      </c>
      <c r="AC9003" t="s">
        <v>38</v>
      </c>
      <c r="AD9003">
        <v>98402</v>
      </c>
    </row>
    <row r="9004" spans="1:30" x14ac:dyDescent="0.25">
      <c r="A9004">
        <f t="shared" ca="1" si="140"/>
        <v>4153</v>
      </c>
      <c r="B9004" t="s">
        <v>2046</v>
      </c>
      <c r="C9004" t="s">
        <v>80</v>
      </c>
      <c r="F9004" t="s">
        <v>160</v>
      </c>
      <c r="G9004">
        <v>0</v>
      </c>
      <c r="O9004" t="s">
        <v>33</v>
      </c>
      <c r="Y9004" t="s">
        <v>7668</v>
      </c>
      <c r="Z9004" t="s">
        <v>7669</v>
      </c>
      <c r="AA9004" t="s">
        <v>7670</v>
      </c>
      <c r="AB9004" t="s">
        <v>7671</v>
      </c>
      <c r="AC9004" t="s">
        <v>38</v>
      </c>
      <c r="AD9004">
        <v>98109</v>
      </c>
    </row>
    <row r="9005" spans="1:30" ht="90" x14ac:dyDescent="0.25">
      <c r="A9005">
        <f t="shared" ca="1" si="140"/>
        <v>6285</v>
      </c>
      <c r="B9005" t="s">
        <v>519</v>
      </c>
      <c r="G9005">
        <v>50</v>
      </c>
      <c r="H9005" t="s">
        <v>617</v>
      </c>
      <c r="L9005">
        <v>7.5</v>
      </c>
      <c r="M9005" s="1" t="s">
        <v>2051</v>
      </c>
      <c r="N9005" t="s">
        <v>1348</v>
      </c>
      <c r="O9005" t="s">
        <v>155</v>
      </c>
      <c r="X9005" t="s">
        <v>34</v>
      </c>
      <c r="Y9005" t="s">
        <v>2052</v>
      </c>
      <c r="Z9005" t="s">
        <v>2053</v>
      </c>
      <c r="AA9005" t="s">
        <v>2054</v>
      </c>
      <c r="AB9005" t="s">
        <v>2055</v>
      </c>
      <c r="AC9005" t="s">
        <v>38</v>
      </c>
      <c r="AD9005">
        <v>98226</v>
      </c>
    </row>
    <row r="9006" spans="1:30" x14ac:dyDescent="0.25">
      <c r="A9006">
        <f t="shared" ca="1" si="140"/>
        <v>19782</v>
      </c>
      <c r="B9006" t="s">
        <v>73</v>
      </c>
      <c r="C9006" t="s">
        <v>74</v>
      </c>
      <c r="G9006">
        <v>0</v>
      </c>
      <c r="N9006" t="s">
        <v>468</v>
      </c>
      <c r="O9006" t="s">
        <v>33</v>
      </c>
      <c r="X9006" t="s">
        <v>34</v>
      </c>
      <c r="Y9006" t="s">
        <v>22035</v>
      </c>
      <c r="Z9006" t="s">
        <v>22036</v>
      </c>
      <c r="AA9006" t="s">
        <v>22037</v>
      </c>
      <c r="AB9006" t="s">
        <v>22038</v>
      </c>
      <c r="AC9006" t="s">
        <v>38</v>
      </c>
      <c r="AD9006">
        <v>98273</v>
      </c>
    </row>
    <row r="9007" spans="1:30" x14ac:dyDescent="0.25">
      <c r="A9007">
        <f t="shared" ca="1" si="140"/>
        <v>11744</v>
      </c>
      <c r="B9007" t="s">
        <v>124</v>
      </c>
      <c r="C9007" t="s">
        <v>45</v>
      </c>
      <c r="F9007" t="s">
        <v>40993</v>
      </c>
      <c r="G9007">
        <v>0</v>
      </c>
      <c r="O9007" t="s">
        <v>33</v>
      </c>
      <c r="Y9007" t="s">
        <v>40994</v>
      </c>
      <c r="Z9007" t="s">
        <v>41075</v>
      </c>
      <c r="AA9007" t="s">
        <v>41073</v>
      </c>
      <c r="AB9007" t="s">
        <v>41076</v>
      </c>
      <c r="AC9007" t="s">
        <v>38</v>
      </c>
      <c r="AD9007">
        <v>98902</v>
      </c>
    </row>
    <row r="9008" spans="1:30" x14ac:dyDescent="0.25">
      <c r="A9008">
        <f t="shared" ca="1" si="140"/>
        <v>10457</v>
      </c>
      <c r="B9008" t="s">
        <v>178</v>
      </c>
      <c r="C9008" t="s">
        <v>179</v>
      </c>
      <c r="F9008" t="s">
        <v>9025</v>
      </c>
      <c r="O9008" t="s">
        <v>33</v>
      </c>
      <c r="W9008">
        <v>30</v>
      </c>
      <c r="X9008" t="s">
        <v>34</v>
      </c>
      <c r="Y9008" t="s">
        <v>9026</v>
      </c>
      <c r="Z9008" t="s">
        <v>9027</v>
      </c>
      <c r="AA9008" t="s">
        <v>9028</v>
      </c>
      <c r="AB9008">
        <v>-163097</v>
      </c>
      <c r="AC9008" t="s">
        <v>38</v>
      </c>
      <c r="AD9008">
        <v>98352</v>
      </c>
    </row>
    <row r="9009" spans="1:30" ht="409.5" x14ac:dyDescent="0.25">
      <c r="A9009">
        <f t="shared" ca="1" si="140"/>
        <v>15051</v>
      </c>
      <c r="B9009" t="s">
        <v>73</v>
      </c>
      <c r="C9009" t="s">
        <v>74</v>
      </c>
      <c r="F9009" t="s">
        <v>21362</v>
      </c>
      <c r="O9009" t="s">
        <v>33</v>
      </c>
      <c r="X9009" t="s">
        <v>34</v>
      </c>
      <c r="Y9009" t="s">
        <v>21363</v>
      </c>
      <c r="Z9009" s="1" t="s">
        <v>21364</v>
      </c>
      <c r="AA9009" t="s">
        <v>21365</v>
      </c>
      <c r="AB9009">
        <v>-170071</v>
      </c>
    </row>
    <row r="9010" spans="1:30" ht="409.5" x14ac:dyDescent="0.25">
      <c r="A9010">
        <f t="shared" ca="1" si="140"/>
        <v>8869</v>
      </c>
      <c r="B9010" t="s">
        <v>489</v>
      </c>
      <c r="C9010" t="s">
        <v>45</v>
      </c>
      <c r="O9010" t="s">
        <v>33</v>
      </c>
      <c r="X9010" t="s">
        <v>34</v>
      </c>
      <c r="Y9010" t="s">
        <v>19007</v>
      </c>
      <c r="Z9010" s="1" t="s">
        <v>19008</v>
      </c>
      <c r="AA9010" t="s">
        <v>19009</v>
      </c>
      <c r="AB9010">
        <v>-163435</v>
      </c>
      <c r="AC9010" t="s">
        <v>1449</v>
      </c>
      <c r="AD9010">
        <v>27516</v>
      </c>
    </row>
    <row r="9011" spans="1:30" x14ac:dyDescent="0.25">
      <c r="A9011">
        <f t="shared" ca="1" si="140"/>
        <v>18038</v>
      </c>
      <c r="B9011" t="s">
        <v>1203</v>
      </c>
      <c r="C9011" t="s">
        <v>45</v>
      </c>
      <c r="F9011" t="s">
        <v>4520</v>
      </c>
      <c r="G9011">
        <v>0</v>
      </c>
      <c r="N9011" t="s">
        <v>514</v>
      </c>
      <c r="O9011" t="s">
        <v>52</v>
      </c>
      <c r="Q9011" t="s">
        <v>599</v>
      </c>
      <c r="W9011">
        <v>15</v>
      </c>
      <c r="X9011" t="s">
        <v>34</v>
      </c>
      <c r="Y9011" t="s">
        <v>19072</v>
      </c>
      <c r="Z9011" t="s">
        <v>19073</v>
      </c>
      <c r="AA9011" t="s">
        <v>3845</v>
      </c>
      <c r="AB9011" t="s">
        <v>19074</v>
      </c>
      <c r="AC9011" t="s">
        <v>38</v>
      </c>
      <c r="AD9011">
        <v>98119</v>
      </c>
    </row>
    <row r="9012" spans="1:30" x14ac:dyDescent="0.25">
      <c r="A9012">
        <f t="shared" ca="1" si="140"/>
        <v>15799</v>
      </c>
      <c r="B9012" t="s">
        <v>2046</v>
      </c>
      <c r="C9012" t="s">
        <v>80</v>
      </c>
      <c r="F9012" t="s">
        <v>7659</v>
      </c>
      <c r="G9012">
        <v>0</v>
      </c>
      <c r="O9012" t="s">
        <v>33</v>
      </c>
      <c r="Y9012" t="s">
        <v>7660</v>
      </c>
      <c r="Z9012" t="s">
        <v>7661</v>
      </c>
      <c r="AA9012" t="s">
        <v>7662</v>
      </c>
      <c r="AB9012" t="s">
        <v>7663</v>
      </c>
      <c r="AC9012" t="s">
        <v>38</v>
      </c>
      <c r="AD9012">
        <v>98502</v>
      </c>
    </row>
    <row r="9013" spans="1:30" ht="409.5" x14ac:dyDescent="0.25">
      <c r="A9013">
        <f t="shared" ca="1" si="140"/>
        <v>9010</v>
      </c>
      <c r="B9013" t="s">
        <v>2046</v>
      </c>
      <c r="C9013" t="s">
        <v>80</v>
      </c>
      <c r="F9013" t="s">
        <v>1024</v>
      </c>
      <c r="O9013" t="s">
        <v>33</v>
      </c>
      <c r="Y9013" t="s">
        <v>1025</v>
      </c>
      <c r="Z9013" s="1" t="s">
        <v>10406</v>
      </c>
      <c r="AA9013" t="s">
        <v>10394</v>
      </c>
      <c r="AB9013">
        <v>-171898</v>
      </c>
      <c r="AC9013" t="s">
        <v>102</v>
      </c>
      <c r="AD9013">
        <v>97219</v>
      </c>
    </row>
    <row r="9014" spans="1:30" x14ac:dyDescent="0.25">
      <c r="A9014">
        <f t="shared" ca="1" si="140"/>
        <v>16885</v>
      </c>
      <c r="B9014" t="s">
        <v>178</v>
      </c>
      <c r="C9014" t="s">
        <v>179</v>
      </c>
      <c r="F9014" t="s">
        <v>20467</v>
      </c>
      <c r="O9014" t="s">
        <v>33</v>
      </c>
      <c r="X9014" t="s">
        <v>34</v>
      </c>
      <c r="Y9014" t="s">
        <v>20468</v>
      </c>
      <c r="Z9014" t="s">
        <v>20469</v>
      </c>
      <c r="AA9014" t="s">
        <v>20470</v>
      </c>
      <c r="AB9014">
        <v>-172771</v>
      </c>
      <c r="AC9014" t="s">
        <v>333</v>
      </c>
      <c r="AD9014">
        <v>83835</v>
      </c>
    </row>
    <row r="9015" spans="1:30" ht="409.5" x14ac:dyDescent="0.25">
      <c r="A9015">
        <f t="shared" ca="1" si="140"/>
        <v>10716</v>
      </c>
      <c r="B9015" t="s">
        <v>79</v>
      </c>
      <c r="C9015" t="s">
        <v>80</v>
      </c>
      <c r="F9015" t="s">
        <v>10133</v>
      </c>
      <c r="O9015" t="s">
        <v>33</v>
      </c>
      <c r="Y9015" t="s">
        <v>10134</v>
      </c>
      <c r="Z9015" s="1" t="s">
        <v>11986</v>
      </c>
      <c r="AA9015" t="s">
        <v>11987</v>
      </c>
      <c r="AB9015">
        <v>-163088</v>
      </c>
      <c r="AC9015" t="s">
        <v>38</v>
      </c>
      <c r="AD9015">
        <v>98020</v>
      </c>
    </row>
    <row r="9016" spans="1:30" ht="409.5" x14ac:dyDescent="0.25">
      <c r="A9016">
        <f t="shared" ca="1" si="140"/>
        <v>4377</v>
      </c>
      <c r="B9016" t="s">
        <v>30</v>
      </c>
      <c r="C9016" t="s">
        <v>31</v>
      </c>
      <c r="F9016" t="s">
        <v>38809</v>
      </c>
      <c r="O9016" t="s">
        <v>155</v>
      </c>
      <c r="X9016" t="s">
        <v>34</v>
      </c>
      <c r="Y9016" t="s">
        <v>38810</v>
      </c>
      <c r="Z9016" s="1" t="s">
        <v>38811</v>
      </c>
      <c r="AA9016" t="s">
        <v>38812</v>
      </c>
      <c r="AB9016">
        <v>-161982</v>
      </c>
      <c r="AC9016" t="s">
        <v>38</v>
      </c>
      <c r="AD9016">
        <v>98506</v>
      </c>
    </row>
    <row r="9017" spans="1:30" x14ac:dyDescent="0.25">
      <c r="A9017">
        <f t="shared" ca="1" si="140"/>
        <v>8670</v>
      </c>
      <c r="B9017" t="s">
        <v>685</v>
      </c>
      <c r="C9017" t="s">
        <v>686</v>
      </c>
      <c r="F9017" t="s">
        <v>24946</v>
      </c>
      <c r="G9017">
        <v>0</v>
      </c>
      <c r="O9017" t="s">
        <v>33</v>
      </c>
      <c r="Y9017" t="s">
        <v>24947</v>
      </c>
      <c r="Z9017" t="s">
        <v>34188</v>
      </c>
      <c r="AA9017" t="s">
        <v>34186</v>
      </c>
      <c r="AB9017" t="s">
        <v>34189</v>
      </c>
      <c r="AC9017" t="s">
        <v>333</v>
      </c>
      <c r="AD9017">
        <v>83864</v>
      </c>
    </row>
    <row r="9018" spans="1:30" x14ac:dyDescent="0.25">
      <c r="A9018">
        <f t="shared" ca="1" si="140"/>
        <v>4328</v>
      </c>
      <c r="B9018" t="s">
        <v>68</v>
      </c>
      <c r="C9018" t="s">
        <v>45</v>
      </c>
      <c r="F9018" t="s">
        <v>2948</v>
      </c>
      <c r="O9018" t="s">
        <v>33</v>
      </c>
      <c r="X9018" t="s">
        <v>34</v>
      </c>
      <c r="Y9018" t="s">
        <v>2949</v>
      </c>
      <c r="Z9018" t="s">
        <v>2950</v>
      </c>
      <c r="AA9018" t="s">
        <v>2951</v>
      </c>
      <c r="AB9018">
        <v>-160635</v>
      </c>
      <c r="AC9018" t="s">
        <v>38</v>
      </c>
      <c r="AD9018">
        <v>98660</v>
      </c>
    </row>
    <row r="9019" spans="1:30" x14ac:dyDescent="0.25">
      <c r="A9019">
        <f t="shared" ca="1" si="140"/>
        <v>5630</v>
      </c>
      <c r="B9019" t="s">
        <v>178</v>
      </c>
      <c r="C9019" t="s">
        <v>179</v>
      </c>
      <c r="F9019" t="s">
        <v>1528</v>
      </c>
      <c r="O9019" t="s">
        <v>63</v>
      </c>
      <c r="X9019" t="s">
        <v>34</v>
      </c>
      <c r="Y9019" t="s">
        <v>1529</v>
      </c>
      <c r="Z9019" t="s">
        <v>1530</v>
      </c>
      <c r="AA9019" t="s">
        <v>1531</v>
      </c>
      <c r="AB9019">
        <v>-172594</v>
      </c>
      <c r="AC9019" t="s">
        <v>38</v>
      </c>
      <c r="AD9019">
        <v>98902</v>
      </c>
    </row>
    <row r="9020" spans="1:30" ht="409.5" x14ac:dyDescent="0.25">
      <c r="A9020">
        <f t="shared" ca="1" si="140"/>
        <v>18955</v>
      </c>
      <c r="B9020" t="s">
        <v>96</v>
      </c>
      <c r="C9020" t="s">
        <v>97</v>
      </c>
      <c r="F9020" t="s">
        <v>39691</v>
      </c>
      <c r="O9020" t="s">
        <v>33</v>
      </c>
      <c r="X9020" t="s">
        <v>34</v>
      </c>
      <c r="Y9020" t="s">
        <v>39692</v>
      </c>
      <c r="Z9020" s="1" t="s">
        <v>39693</v>
      </c>
      <c r="AA9020" t="s">
        <v>39694</v>
      </c>
      <c r="AB9020">
        <v>-170341</v>
      </c>
      <c r="AC9020" t="s">
        <v>38</v>
      </c>
      <c r="AD9020">
        <v>98502</v>
      </c>
    </row>
    <row r="9021" spans="1:30" x14ac:dyDescent="0.25">
      <c r="A9021">
        <f t="shared" ca="1" si="140"/>
        <v>13529</v>
      </c>
      <c r="B9021" t="s">
        <v>79</v>
      </c>
      <c r="C9021" t="s">
        <v>80</v>
      </c>
      <c r="F9021" t="s">
        <v>7487</v>
      </c>
      <c r="O9021" t="s">
        <v>33</v>
      </c>
      <c r="Y9021" t="s">
        <v>26020</v>
      </c>
      <c r="Z9021" t="s">
        <v>26759</v>
      </c>
      <c r="AA9021" t="s">
        <v>26760</v>
      </c>
      <c r="AB9021">
        <v>-171659</v>
      </c>
      <c r="AC9021" t="s">
        <v>38</v>
      </c>
      <c r="AD9021">
        <v>99202</v>
      </c>
    </row>
    <row r="9022" spans="1:30" x14ac:dyDescent="0.25">
      <c r="A9022">
        <f t="shared" ca="1" si="140"/>
        <v>4413</v>
      </c>
      <c r="B9022" t="s">
        <v>739</v>
      </c>
      <c r="C9022" t="s">
        <v>686</v>
      </c>
      <c r="F9022" t="s">
        <v>7659</v>
      </c>
      <c r="G9022">
        <v>0</v>
      </c>
      <c r="O9022" t="s">
        <v>33</v>
      </c>
      <c r="Y9022" t="s">
        <v>5894</v>
      </c>
      <c r="Z9022" t="s">
        <v>29706</v>
      </c>
      <c r="AA9022" t="s">
        <v>29707</v>
      </c>
      <c r="AB9022" t="s">
        <v>29708</v>
      </c>
      <c r="AC9022" t="s">
        <v>38</v>
      </c>
      <c r="AD9022">
        <v>98502</v>
      </c>
    </row>
    <row r="9023" spans="1:30" ht="409.5" x14ac:dyDescent="0.25">
      <c r="A9023">
        <f t="shared" ca="1" si="140"/>
        <v>909</v>
      </c>
      <c r="B9023" t="s">
        <v>79</v>
      </c>
      <c r="C9023" t="s">
        <v>80</v>
      </c>
      <c r="F9023" t="s">
        <v>716</v>
      </c>
      <c r="O9023" t="s">
        <v>33</v>
      </c>
      <c r="Y9023" t="s">
        <v>717</v>
      </c>
      <c r="Z9023" s="1" t="s">
        <v>25843</v>
      </c>
      <c r="AA9023" t="s">
        <v>25844</v>
      </c>
      <c r="AB9023">
        <v>-172690</v>
      </c>
      <c r="AC9023" t="s">
        <v>102</v>
      </c>
      <c r="AD9023">
        <v>97214</v>
      </c>
    </row>
    <row r="9024" spans="1:30" x14ac:dyDescent="0.25">
      <c r="A9024">
        <f t="shared" ca="1" si="140"/>
        <v>873</v>
      </c>
      <c r="B9024" t="s">
        <v>244</v>
      </c>
      <c r="C9024" t="s">
        <v>245</v>
      </c>
      <c r="F9024" t="s">
        <v>36109</v>
      </c>
      <c r="O9024" t="s">
        <v>33</v>
      </c>
      <c r="X9024" t="s">
        <v>34</v>
      </c>
      <c r="Y9024" t="s">
        <v>36110</v>
      </c>
      <c r="Z9024" t="s">
        <v>36111</v>
      </c>
      <c r="AA9024" t="s">
        <v>36112</v>
      </c>
      <c r="AB9024">
        <v>-162223</v>
      </c>
      <c r="AC9024" t="s">
        <v>38</v>
      </c>
      <c r="AD9024">
        <v>99166</v>
      </c>
    </row>
    <row r="9025" spans="1:30" x14ac:dyDescent="0.25">
      <c r="A9025">
        <f t="shared" ca="1" si="140"/>
        <v>12585</v>
      </c>
      <c r="B9025" t="s">
        <v>2046</v>
      </c>
      <c r="C9025" t="s">
        <v>80</v>
      </c>
      <c r="F9025" t="s">
        <v>651</v>
      </c>
      <c r="O9025" t="s">
        <v>33</v>
      </c>
      <c r="Y9025" t="s">
        <v>2584</v>
      </c>
      <c r="Z9025" t="s">
        <v>11020</v>
      </c>
      <c r="AA9025" t="s">
        <v>11021</v>
      </c>
      <c r="AB9025">
        <v>-160254</v>
      </c>
      <c r="AC9025" t="s">
        <v>38</v>
      </c>
      <c r="AD9025">
        <v>98034</v>
      </c>
    </row>
    <row r="9026" spans="1:30" ht="409.5" x14ac:dyDescent="0.25">
      <c r="A9026">
        <f t="shared" ref="A9026:A9089" ca="1" si="141">RANDBETWEEN(1,20000)</f>
        <v>7989</v>
      </c>
      <c r="B9026" t="s">
        <v>30</v>
      </c>
      <c r="C9026" t="s">
        <v>31</v>
      </c>
      <c r="F9026" t="s">
        <v>27949</v>
      </c>
      <c r="O9026" t="s">
        <v>33</v>
      </c>
      <c r="X9026" t="s">
        <v>34</v>
      </c>
      <c r="Y9026" t="s">
        <v>27950</v>
      </c>
      <c r="Z9026" s="1" t="s">
        <v>27951</v>
      </c>
      <c r="AA9026" t="s">
        <v>27952</v>
      </c>
      <c r="AB9026">
        <v>-160870</v>
      </c>
      <c r="AC9026" t="s">
        <v>38</v>
      </c>
      <c r="AD9026">
        <v>98388</v>
      </c>
    </row>
    <row r="9027" spans="1:30" x14ac:dyDescent="0.25">
      <c r="A9027">
        <f t="shared" ca="1" si="141"/>
        <v>15802</v>
      </c>
      <c r="B9027" t="s">
        <v>178</v>
      </c>
      <c r="C9027" t="s">
        <v>179</v>
      </c>
      <c r="F9027" t="s">
        <v>1736</v>
      </c>
      <c r="G9027">
        <v>0</v>
      </c>
      <c r="O9027" t="s">
        <v>33</v>
      </c>
      <c r="X9027" t="s">
        <v>34</v>
      </c>
      <c r="Y9027" t="s">
        <v>1737</v>
      </c>
      <c r="Z9027" t="s">
        <v>38544</v>
      </c>
      <c r="AA9027" t="s">
        <v>38545</v>
      </c>
      <c r="AB9027" t="s">
        <v>38546</v>
      </c>
      <c r="AC9027" t="s">
        <v>38</v>
      </c>
      <c r="AD9027">
        <v>99352</v>
      </c>
    </row>
    <row r="9028" spans="1:30" x14ac:dyDescent="0.25">
      <c r="A9028">
        <f t="shared" ca="1" si="141"/>
        <v>9172</v>
      </c>
      <c r="B9028" t="s">
        <v>244</v>
      </c>
      <c r="C9028" t="s">
        <v>245</v>
      </c>
      <c r="F9028" t="s">
        <v>2944</v>
      </c>
      <c r="O9028" t="s">
        <v>33</v>
      </c>
      <c r="X9028" t="s">
        <v>34</v>
      </c>
      <c r="Y9028" t="s">
        <v>2945</v>
      </c>
      <c r="Z9028" t="s">
        <v>2946</v>
      </c>
      <c r="AA9028" t="s">
        <v>2947</v>
      </c>
      <c r="AB9028">
        <v>-160521</v>
      </c>
      <c r="AC9028" t="s">
        <v>38</v>
      </c>
      <c r="AD9028">
        <v>98823</v>
      </c>
    </row>
    <row r="9029" spans="1:30" ht="409.5" x14ac:dyDescent="0.25">
      <c r="A9029">
        <f t="shared" ca="1" si="141"/>
        <v>13595</v>
      </c>
      <c r="B9029" t="s">
        <v>107</v>
      </c>
      <c r="C9029" t="s">
        <v>108</v>
      </c>
      <c r="F9029" t="s">
        <v>1712</v>
      </c>
      <c r="O9029" t="s">
        <v>33</v>
      </c>
      <c r="W9029">
        <v>30</v>
      </c>
      <c r="X9029" t="s">
        <v>34</v>
      </c>
      <c r="Y9029" t="s">
        <v>1713</v>
      </c>
      <c r="Z9029" s="1" t="s">
        <v>9412</v>
      </c>
      <c r="AA9029" t="s">
        <v>9413</v>
      </c>
      <c r="AB9029">
        <v>-162284</v>
      </c>
      <c r="AC9029" t="s">
        <v>38</v>
      </c>
      <c r="AD9029" t="s">
        <v>1716</v>
      </c>
    </row>
    <row r="9030" spans="1:30" x14ac:dyDescent="0.25">
      <c r="A9030">
        <f t="shared" ca="1" si="141"/>
        <v>3262</v>
      </c>
      <c r="B9030" t="s">
        <v>489</v>
      </c>
      <c r="C9030" t="s">
        <v>45</v>
      </c>
      <c r="F9030" t="s">
        <v>22834</v>
      </c>
      <c r="O9030" t="s">
        <v>33</v>
      </c>
      <c r="X9030" t="s">
        <v>34</v>
      </c>
      <c r="Y9030" t="s">
        <v>22783</v>
      </c>
      <c r="Z9030" t="s">
        <v>22933</v>
      </c>
      <c r="AA9030" t="s">
        <v>22580</v>
      </c>
      <c r="AB9030">
        <v>-162395</v>
      </c>
    </row>
    <row r="9031" spans="1:30" ht="409.5" x14ac:dyDescent="0.25">
      <c r="A9031">
        <f t="shared" ca="1" si="141"/>
        <v>7177</v>
      </c>
      <c r="B9031" t="s">
        <v>230</v>
      </c>
      <c r="C9031" t="s">
        <v>45</v>
      </c>
      <c r="O9031" t="s">
        <v>33</v>
      </c>
      <c r="W9031">
        <v>15</v>
      </c>
      <c r="X9031" t="s">
        <v>34</v>
      </c>
      <c r="Y9031" t="s">
        <v>22856</v>
      </c>
      <c r="Z9031" s="1" t="s">
        <v>23486</v>
      </c>
      <c r="AA9031" t="s">
        <v>22580</v>
      </c>
      <c r="AB9031">
        <v>-181022</v>
      </c>
    </row>
    <row r="9032" spans="1:30" ht="409.5" x14ac:dyDescent="0.25">
      <c r="A9032">
        <f t="shared" ca="1" si="141"/>
        <v>11085</v>
      </c>
      <c r="B9032" t="s">
        <v>3712</v>
      </c>
      <c r="C9032" t="s">
        <v>45</v>
      </c>
      <c r="F9032" t="s">
        <v>22775</v>
      </c>
      <c r="G9032">
        <v>0</v>
      </c>
      <c r="O9032" t="s">
        <v>33</v>
      </c>
      <c r="X9032" t="s">
        <v>34</v>
      </c>
      <c r="Y9032" t="s">
        <v>22325</v>
      </c>
      <c r="Z9032" s="1" t="s">
        <v>24698</v>
      </c>
      <c r="AA9032" t="s">
        <v>24696</v>
      </c>
      <c r="AB9032" t="s">
        <v>24699</v>
      </c>
    </row>
    <row r="9033" spans="1:30" x14ac:dyDescent="0.25">
      <c r="A9033">
        <f t="shared" ca="1" si="141"/>
        <v>12632</v>
      </c>
      <c r="B9033" t="s">
        <v>489</v>
      </c>
      <c r="C9033" t="s">
        <v>45</v>
      </c>
      <c r="O9033" t="s">
        <v>33</v>
      </c>
      <c r="X9033" t="s">
        <v>34</v>
      </c>
      <c r="Y9033" t="s">
        <v>31525</v>
      </c>
      <c r="Z9033" t="s">
        <v>31526</v>
      </c>
      <c r="AA9033" t="s">
        <v>31527</v>
      </c>
      <c r="AB9033">
        <v>-160357</v>
      </c>
      <c r="AC9033" t="s">
        <v>38</v>
      </c>
      <c r="AD9033">
        <v>99201</v>
      </c>
    </row>
    <row r="9034" spans="1:30" x14ac:dyDescent="0.25">
      <c r="A9034">
        <f t="shared" ca="1" si="141"/>
        <v>16704</v>
      </c>
      <c r="B9034" t="s">
        <v>2046</v>
      </c>
      <c r="C9034" t="s">
        <v>80</v>
      </c>
      <c r="F9034" t="s">
        <v>923</v>
      </c>
      <c r="O9034" t="s">
        <v>33</v>
      </c>
      <c r="Y9034" t="s">
        <v>924</v>
      </c>
      <c r="Z9034" t="s">
        <v>10802</v>
      </c>
      <c r="AA9034" t="s">
        <v>10803</v>
      </c>
      <c r="AB9034">
        <v>-161040</v>
      </c>
      <c r="AC9034" t="s">
        <v>38</v>
      </c>
      <c r="AD9034">
        <v>98663</v>
      </c>
    </row>
    <row r="9035" spans="1:30" x14ac:dyDescent="0.25">
      <c r="A9035">
        <f t="shared" ca="1" si="141"/>
        <v>18088</v>
      </c>
      <c r="B9035" t="s">
        <v>2046</v>
      </c>
      <c r="C9035" t="s">
        <v>80</v>
      </c>
      <c r="F9035" t="s">
        <v>1418</v>
      </c>
      <c r="G9035">
        <v>0</v>
      </c>
      <c r="O9035" t="s">
        <v>33</v>
      </c>
      <c r="Y9035" t="s">
        <v>1419</v>
      </c>
      <c r="Z9035" t="s">
        <v>32093</v>
      </c>
      <c r="AA9035" t="s">
        <v>32094</v>
      </c>
      <c r="AB9035" t="s">
        <v>32095</v>
      </c>
      <c r="AC9035" t="s">
        <v>38</v>
      </c>
      <c r="AD9035">
        <v>98504</v>
      </c>
    </row>
    <row r="9036" spans="1:30" ht="409.5" x14ac:dyDescent="0.25">
      <c r="A9036">
        <f t="shared" ca="1" si="141"/>
        <v>7837</v>
      </c>
      <c r="B9036" t="s">
        <v>230</v>
      </c>
      <c r="C9036" t="s">
        <v>45</v>
      </c>
      <c r="F9036" t="s">
        <v>20250</v>
      </c>
      <c r="O9036" t="s">
        <v>33</v>
      </c>
      <c r="X9036" t="s">
        <v>34</v>
      </c>
      <c r="Y9036" t="s">
        <v>22643</v>
      </c>
      <c r="Z9036" s="1" t="s">
        <v>22967</v>
      </c>
      <c r="AA9036" t="s">
        <v>22580</v>
      </c>
      <c r="AB9036">
        <v>-162697</v>
      </c>
    </row>
    <row r="9037" spans="1:30" x14ac:dyDescent="0.25">
      <c r="A9037">
        <f t="shared" ca="1" si="141"/>
        <v>19130</v>
      </c>
      <c r="B9037" t="s">
        <v>685</v>
      </c>
      <c r="C9037" t="s">
        <v>686</v>
      </c>
      <c r="F9037" t="s">
        <v>1434</v>
      </c>
      <c r="O9037" t="s">
        <v>33</v>
      </c>
      <c r="Y9037" t="s">
        <v>33709</v>
      </c>
      <c r="Z9037" t="s">
        <v>34853</v>
      </c>
      <c r="AA9037" t="s">
        <v>34840</v>
      </c>
      <c r="AB9037">
        <v>-170481</v>
      </c>
      <c r="AC9037" t="s">
        <v>38</v>
      </c>
      <c r="AD9037">
        <v>98532</v>
      </c>
    </row>
    <row r="9038" spans="1:30" ht="409.5" x14ac:dyDescent="0.25">
      <c r="A9038">
        <f t="shared" ca="1" si="141"/>
        <v>3955</v>
      </c>
      <c r="B9038" t="s">
        <v>2046</v>
      </c>
      <c r="C9038" t="s">
        <v>80</v>
      </c>
      <c r="F9038" t="s">
        <v>413</v>
      </c>
      <c r="O9038" t="s">
        <v>33</v>
      </c>
      <c r="Y9038" t="s">
        <v>7165</v>
      </c>
      <c r="Z9038" s="1" t="s">
        <v>12466</v>
      </c>
      <c r="AA9038" t="s">
        <v>12467</v>
      </c>
      <c r="AB9038">
        <v>-163473</v>
      </c>
      <c r="AC9038" t="s">
        <v>38</v>
      </c>
      <c r="AD9038">
        <v>98004</v>
      </c>
    </row>
    <row r="9039" spans="1:30" x14ac:dyDescent="0.25">
      <c r="A9039">
        <f t="shared" ca="1" si="141"/>
        <v>12326</v>
      </c>
      <c r="B9039" t="s">
        <v>677</v>
      </c>
      <c r="C9039" t="s">
        <v>80</v>
      </c>
      <c r="F9039" t="s">
        <v>12355</v>
      </c>
      <c r="O9039" t="s">
        <v>33</v>
      </c>
      <c r="Y9039" t="s">
        <v>12356</v>
      </c>
      <c r="Z9039" t="s">
        <v>12357</v>
      </c>
      <c r="AA9039" t="s">
        <v>12358</v>
      </c>
      <c r="AB9039">
        <v>-161022</v>
      </c>
      <c r="AC9039" t="s">
        <v>38</v>
      </c>
      <c r="AD9039">
        <v>98122</v>
      </c>
    </row>
    <row r="9040" spans="1:30" ht="409.5" x14ac:dyDescent="0.25">
      <c r="A9040">
        <f t="shared" ca="1" si="141"/>
        <v>4612</v>
      </c>
      <c r="B9040" t="s">
        <v>79</v>
      </c>
      <c r="C9040" t="s">
        <v>80</v>
      </c>
      <c r="F9040" t="s">
        <v>81</v>
      </c>
      <c r="O9040" t="s">
        <v>33</v>
      </c>
      <c r="Y9040" t="s">
        <v>920</v>
      </c>
      <c r="Z9040" s="1" t="s">
        <v>1018</v>
      </c>
      <c r="AA9040" t="s">
        <v>1019</v>
      </c>
      <c r="AB9040">
        <v>-163278</v>
      </c>
      <c r="AC9040" t="s">
        <v>38</v>
      </c>
      <c r="AD9040">
        <v>98668</v>
      </c>
    </row>
    <row r="9041" spans="1:30" ht="405" x14ac:dyDescent="0.25">
      <c r="A9041">
        <f t="shared" ca="1" si="141"/>
        <v>13730</v>
      </c>
      <c r="B9041" t="s">
        <v>334</v>
      </c>
      <c r="C9041" t="s">
        <v>45</v>
      </c>
      <c r="F9041" t="s">
        <v>32601</v>
      </c>
      <c r="O9041" t="s">
        <v>33</v>
      </c>
      <c r="W9041">
        <v>30</v>
      </c>
      <c r="X9041" t="s">
        <v>34</v>
      </c>
      <c r="Y9041" t="s">
        <v>32602</v>
      </c>
      <c r="Z9041" s="1" t="s">
        <v>32603</v>
      </c>
      <c r="AA9041" t="s">
        <v>32604</v>
      </c>
      <c r="AB9041">
        <v>-172898</v>
      </c>
      <c r="AC9041" t="s">
        <v>243</v>
      </c>
      <c r="AD9041">
        <v>95811</v>
      </c>
    </row>
    <row r="9042" spans="1:30" ht="409.5" x14ac:dyDescent="0.25">
      <c r="A9042">
        <f t="shared" ca="1" si="141"/>
        <v>15894</v>
      </c>
      <c r="B9042" t="s">
        <v>230</v>
      </c>
      <c r="C9042" t="s">
        <v>45</v>
      </c>
      <c r="O9042" t="s">
        <v>33</v>
      </c>
      <c r="X9042" t="s">
        <v>34</v>
      </c>
      <c r="Y9042" t="s">
        <v>22968</v>
      </c>
      <c r="Z9042" s="1" t="s">
        <v>23007</v>
      </c>
      <c r="AA9042" t="s">
        <v>22580</v>
      </c>
      <c r="AB9042">
        <v>-163032</v>
      </c>
    </row>
    <row r="9043" spans="1:30" x14ac:dyDescent="0.25">
      <c r="A9043">
        <f t="shared" ca="1" si="141"/>
        <v>6378</v>
      </c>
      <c r="B9043" t="s">
        <v>73</v>
      </c>
      <c r="C9043" t="s">
        <v>74</v>
      </c>
      <c r="G9043">
        <v>0</v>
      </c>
      <c r="O9043" t="s">
        <v>33</v>
      </c>
      <c r="X9043" t="s">
        <v>34</v>
      </c>
      <c r="Y9043" t="s">
        <v>1255</v>
      </c>
      <c r="Z9043" t="s">
        <v>37899</v>
      </c>
      <c r="AA9043" t="s">
        <v>37900</v>
      </c>
      <c r="AB9043" t="s">
        <v>37901</v>
      </c>
    </row>
    <row r="9044" spans="1:30" x14ac:dyDescent="0.25">
      <c r="A9044">
        <f t="shared" ca="1" si="141"/>
        <v>17055</v>
      </c>
      <c r="B9044" t="s">
        <v>73</v>
      </c>
      <c r="C9044" t="s">
        <v>74</v>
      </c>
      <c r="O9044" t="s">
        <v>33</v>
      </c>
      <c r="W9044">
        <v>15</v>
      </c>
      <c r="X9044" t="s">
        <v>34</v>
      </c>
      <c r="Y9044" t="s">
        <v>22247</v>
      </c>
      <c r="Z9044" t="s">
        <v>22248</v>
      </c>
      <c r="AA9044" t="s">
        <v>22249</v>
      </c>
      <c r="AB9044">
        <v>-180602</v>
      </c>
      <c r="AC9044" t="s">
        <v>38</v>
      </c>
      <c r="AD9044">
        <v>98102</v>
      </c>
    </row>
    <row r="9045" spans="1:30" ht="165" x14ac:dyDescent="0.25">
      <c r="A9045">
        <f t="shared" ca="1" si="141"/>
        <v>11408</v>
      </c>
      <c r="B9045" t="s">
        <v>164</v>
      </c>
      <c r="C9045" t="s">
        <v>165</v>
      </c>
      <c r="G9045">
        <v>0</v>
      </c>
      <c r="O9045" t="s">
        <v>155</v>
      </c>
      <c r="X9045" t="s">
        <v>34</v>
      </c>
      <c r="Y9045" t="s">
        <v>20708</v>
      </c>
      <c r="Z9045" s="1" t="s">
        <v>20709</v>
      </c>
      <c r="AA9045" t="s">
        <v>20710</v>
      </c>
      <c r="AB9045" t="s">
        <v>20711</v>
      </c>
      <c r="AC9045" t="s">
        <v>38</v>
      </c>
      <c r="AD9045">
        <v>98118</v>
      </c>
    </row>
    <row r="9046" spans="1:30" x14ac:dyDescent="0.25">
      <c r="A9046">
        <f t="shared" ca="1" si="141"/>
        <v>239</v>
      </c>
      <c r="B9046" t="s">
        <v>244</v>
      </c>
      <c r="C9046" t="s">
        <v>245</v>
      </c>
      <c r="O9046" t="s">
        <v>33</v>
      </c>
      <c r="X9046" t="s">
        <v>34</v>
      </c>
      <c r="Y9046" t="s">
        <v>25100</v>
      </c>
      <c r="Z9046" t="s">
        <v>25101</v>
      </c>
      <c r="AA9046" t="s">
        <v>25101</v>
      </c>
      <c r="AB9046">
        <v>-172355</v>
      </c>
      <c r="AC9046" t="s">
        <v>38</v>
      </c>
      <c r="AD9046">
        <v>98843</v>
      </c>
    </row>
    <row r="9047" spans="1:30" x14ac:dyDescent="0.25">
      <c r="A9047">
        <f t="shared" ca="1" si="141"/>
        <v>14198</v>
      </c>
      <c r="B9047" t="s">
        <v>3712</v>
      </c>
      <c r="C9047" t="s">
        <v>45</v>
      </c>
      <c r="F9047" t="s">
        <v>32415</v>
      </c>
      <c r="G9047">
        <v>0</v>
      </c>
      <c r="O9047" t="s">
        <v>33</v>
      </c>
      <c r="Y9047" t="s">
        <v>32416</v>
      </c>
      <c r="Z9047" t="s">
        <v>32417</v>
      </c>
      <c r="AA9047" t="s">
        <v>32418</v>
      </c>
      <c r="AB9047" t="s">
        <v>32419</v>
      </c>
      <c r="AC9047" t="s">
        <v>38</v>
      </c>
      <c r="AD9047">
        <v>98124</v>
      </c>
    </row>
    <row r="9048" spans="1:30" x14ac:dyDescent="0.25">
      <c r="A9048">
        <f t="shared" ca="1" si="141"/>
        <v>3214</v>
      </c>
      <c r="B9048" t="s">
        <v>2046</v>
      </c>
      <c r="C9048" t="s">
        <v>80</v>
      </c>
      <c r="G9048">
        <v>0</v>
      </c>
      <c r="O9048" t="s">
        <v>33</v>
      </c>
      <c r="Y9048" t="s">
        <v>16623</v>
      </c>
      <c r="Z9048" t="s">
        <v>16624</v>
      </c>
      <c r="AA9048" t="s">
        <v>16625</v>
      </c>
      <c r="AB9048" t="s">
        <v>16626</v>
      </c>
      <c r="AC9048" t="s">
        <v>38</v>
      </c>
      <c r="AD9048">
        <v>98513</v>
      </c>
    </row>
    <row r="9049" spans="1:30" ht="409.5" x14ac:dyDescent="0.25">
      <c r="A9049">
        <f t="shared" ca="1" si="141"/>
        <v>18007</v>
      </c>
      <c r="B9049" t="s">
        <v>489</v>
      </c>
      <c r="C9049" t="s">
        <v>45</v>
      </c>
      <c r="F9049" t="s">
        <v>3303</v>
      </c>
      <c r="N9049" t="s">
        <v>612</v>
      </c>
      <c r="O9049" t="s">
        <v>33</v>
      </c>
      <c r="X9049" t="s">
        <v>34</v>
      </c>
      <c r="Y9049" t="s">
        <v>29040</v>
      </c>
      <c r="Z9049" s="1" t="s">
        <v>29051</v>
      </c>
      <c r="AA9049" t="s">
        <v>29052</v>
      </c>
      <c r="AB9049">
        <v>-161737</v>
      </c>
      <c r="AC9049" t="s">
        <v>38</v>
      </c>
      <c r="AD9049">
        <v>98056</v>
      </c>
    </row>
    <row r="9050" spans="1:30" ht="75" x14ac:dyDescent="0.25">
      <c r="A9050">
        <f t="shared" ca="1" si="141"/>
        <v>16600</v>
      </c>
      <c r="B9050" t="s">
        <v>685</v>
      </c>
      <c r="C9050" t="s">
        <v>686</v>
      </c>
      <c r="F9050" t="s">
        <v>3305</v>
      </c>
      <c r="G9050">
        <v>0</v>
      </c>
      <c r="O9050" t="s">
        <v>33</v>
      </c>
      <c r="Y9050" t="s">
        <v>28541</v>
      </c>
      <c r="Z9050" t="s">
        <v>34869</v>
      </c>
      <c r="AA9050" s="1" t="s">
        <v>34870</v>
      </c>
      <c r="AB9050" t="s">
        <v>34871</v>
      </c>
      <c r="AC9050" t="s">
        <v>38</v>
      </c>
      <c r="AD9050">
        <v>98032</v>
      </c>
    </row>
    <row r="9051" spans="1:30" ht="409.5" x14ac:dyDescent="0.25">
      <c r="A9051">
        <f t="shared" ca="1" si="141"/>
        <v>9605</v>
      </c>
      <c r="B9051" t="s">
        <v>73</v>
      </c>
      <c r="C9051" t="s">
        <v>74</v>
      </c>
      <c r="F9051" t="s">
        <v>4656</v>
      </c>
      <c r="G9051">
        <v>0</v>
      </c>
      <c r="O9051" t="s">
        <v>33</v>
      </c>
      <c r="V9051" t="s">
        <v>4657</v>
      </c>
      <c r="W9051">
        <v>16</v>
      </c>
      <c r="X9051" t="s">
        <v>34</v>
      </c>
      <c r="Y9051" t="s">
        <v>4658</v>
      </c>
      <c r="Z9051" s="1" t="s">
        <v>4659</v>
      </c>
      <c r="AA9051" t="s">
        <v>4660</v>
      </c>
      <c r="AB9051" t="s">
        <v>4661</v>
      </c>
      <c r="AC9051" t="s">
        <v>102</v>
      </c>
      <c r="AD9051">
        <v>97204</v>
      </c>
    </row>
    <row r="9052" spans="1:30" ht="409.5" x14ac:dyDescent="0.25">
      <c r="A9052">
        <f t="shared" ca="1" si="141"/>
        <v>19448</v>
      </c>
      <c r="B9052" t="s">
        <v>73</v>
      </c>
      <c r="C9052" t="s">
        <v>74</v>
      </c>
      <c r="O9052" t="s">
        <v>63</v>
      </c>
      <c r="X9052" t="s">
        <v>34</v>
      </c>
      <c r="Y9052" t="s">
        <v>2424</v>
      </c>
      <c r="Z9052" s="1" t="s">
        <v>2425</v>
      </c>
      <c r="AA9052" t="s">
        <v>2426</v>
      </c>
      <c r="AB9052">
        <v>-172118</v>
      </c>
      <c r="AC9052" t="s">
        <v>38</v>
      </c>
      <c r="AD9052">
        <v>98201</v>
      </c>
    </row>
    <row r="9053" spans="1:30" x14ac:dyDescent="0.25">
      <c r="A9053">
        <f t="shared" ca="1" si="141"/>
        <v>11792</v>
      </c>
      <c r="B9053" t="s">
        <v>124</v>
      </c>
      <c r="C9053" t="s">
        <v>45</v>
      </c>
      <c r="G9053">
        <v>0</v>
      </c>
      <c r="O9053" t="s">
        <v>33</v>
      </c>
      <c r="Y9053" t="s">
        <v>40737</v>
      </c>
      <c r="Z9053" t="s">
        <v>40738</v>
      </c>
      <c r="AA9053" t="s">
        <v>40739</v>
      </c>
      <c r="AB9053" t="s">
        <v>40740</v>
      </c>
    </row>
    <row r="9054" spans="1:30" x14ac:dyDescent="0.25">
      <c r="A9054">
        <f t="shared" ca="1" si="141"/>
        <v>19742</v>
      </c>
      <c r="B9054" t="s">
        <v>739</v>
      </c>
      <c r="C9054" t="s">
        <v>686</v>
      </c>
      <c r="F9054" t="s">
        <v>3431</v>
      </c>
      <c r="O9054" t="s">
        <v>33</v>
      </c>
      <c r="Y9054" t="s">
        <v>30117</v>
      </c>
      <c r="Z9054" t="s">
        <v>30118</v>
      </c>
      <c r="AA9054" t="s">
        <v>30101</v>
      </c>
      <c r="AB9054">
        <v>-170043</v>
      </c>
      <c r="AC9054" t="s">
        <v>38</v>
      </c>
      <c r="AD9054">
        <v>98101</v>
      </c>
    </row>
    <row r="9055" spans="1:30" ht="409.5" x14ac:dyDescent="0.25">
      <c r="A9055">
        <f t="shared" ca="1" si="141"/>
        <v>12496</v>
      </c>
      <c r="B9055" t="s">
        <v>739</v>
      </c>
      <c r="C9055" t="s">
        <v>686</v>
      </c>
      <c r="F9055" t="s">
        <v>3068</v>
      </c>
      <c r="O9055" t="s">
        <v>33</v>
      </c>
      <c r="W9055">
        <v>30</v>
      </c>
      <c r="X9055" t="s">
        <v>34</v>
      </c>
      <c r="Y9055" t="s">
        <v>29339</v>
      </c>
      <c r="Z9055" s="1" t="s">
        <v>29340</v>
      </c>
      <c r="AA9055" t="s">
        <v>29341</v>
      </c>
      <c r="AB9055">
        <v>-160341</v>
      </c>
    </row>
    <row r="9056" spans="1:30" ht="409.5" x14ac:dyDescent="0.25">
      <c r="A9056">
        <f t="shared" ca="1" si="141"/>
        <v>2887</v>
      </c>
      <c r="B9056" t="s">
        <v>685</v>
      </c>
      <c r="C9056" t="s">
        <v>686</v>
      </c>
      <c r="F9056" t="s">
        <v>2825</v>
      </c>
      <c r="O9056" t="s">
        <v>33</v>
      </c>
      <c r="Y9056" t="s">
        <v>3255</v>
      </c>
      <c r="Z9056" s="1" t="s">
        <v>34978</v>
      </c>
      <c r="AA9056" t="s">
        <v>34951</v>
      </c>
      <c r="AB9056">
        <v>-180210</v>
      </c>
      <c r="AC9056" t="s">
        <v>38</v>
      </c>
      <c r="AD9056">
        <v>98409</v>
      </c>
    </row>
    <row r="9057" spans="1:30" x14ac:dyDescent="0.25">
      <c r="A9057">
        <f t="shared" ca="1" si="141"/>
        <v>4569</v>
      </c>
      <c r="B9057" t="s">
        <v>2046</v>
      </c>
      <c r="C9057" t="s">
        <v>80</v>
      </c>
      <c r="F9057" t="s">
        <v>1305</v>
      </c>
      <c r="O9057" t="s">
        <v>33</v>
      </c>
      <c r="Y9057" t="s">
        <v>7240</v>
      </c>
      <c r="Z9057" t="s">
        <v>16463</v>
      </c>
      <c r="AA9057" t="s">
        <v>16464</v>
      </c>
      <c r="AB9057">
        <v>-160936</v>
      </c>
      <c r="AC9057" t="s">
        <v>38</v>
      </c>
      <c r="AD9057">
        <v>98109</v>
      </c>
    </row>
    <row r="9058" spans="1:30" ht="409.5" x14ac:dyDescent="0.25">
      <c r="A9058">
        <f t="shared" ca="1" si="141"/>
        <v>14621</v>
      </c>
      <c r="B9058" t="s">
        <v>124</v>
      </c>
      <c r="C9058" t="s">
        <v>45</v>
      </c>
      <c r="F9058" t="s">
        <v>22331</v>
      </c>
      <c r="G9058">
        <v>0</v>
      </c>
      <c r="O9058" t="s">
        <v>33</v>
      </c>
      <c r="X9058" t="s">
        <v>34</v>
      </c>
      <c r="Y9058" t="s">
        <v>22321</v>
      </c>
      <c r="Z9058" s="1" t="s">
        <v>28657</v>
      </c>
      <c r="AA9058" t="s">
        <v>28658</v>
      </c>
      <c r="AB9058" t="s">
        <v>28659</v>
      </c>
    </row>
    <row r="9059" spans="1:30" x14ac:dyDescent="0.25">
      <c r="A9059">
        <f t="shared" ca="1" si="141"/>
        <v>14914</v>
      </c>
      <c r="B9059" t="s">
        <v>276</v>
      </c>
      <c r="C9059" t="s">
        <v>45</v>
      </c>
      <c r="F9059" t="s">
        <v>2183</v>
      </c>
      <c r="N9059" t="s">
        <v>894</v>
      </c>
      <c r="O9059" t="s">
        <v>33</v>
      </c>
      <c r="W9059">
        <v>30</v>
      </c>
      <c r="X9059" t="s">
        <v>34</v>
      </c>
      <c r="Y9059" t="s">
        <v>2018</v>
      </c>
      <c r="Z9059" t="s">
        <v>39911</v>
      </c>
      <c r="AA9059" t="s">
        <v>39912</v>
      </c>
      <c r="AB9059">
        <v>-160224</v>
      </c>
      <c r="AC9059" t="s">
        <v>38</v>
      </c>
      <c r="AD9059">
        <v>98126</v>
      </c>
    </row>
    <row r="9060" spans="1:30" ht="409.5" x14ac:dyDescent="0.25">
      <c r="A9060">
        <f t="shared" ca="1" si="141"/>
        <v>11946</v>
      </c>
      <c r="B9060" t="s">
        <v>2046</v>
      </c>
      <c r="C9060" t="s">
        <v>80</v>
      </c>
      <c r="F9060" t="s">
        <v>2047</v>
      </c>
      <c r="O9060" t="s">
        <v>33</v>
      </c>
      <c r="Y9060" t="s">
        <v>2048</v>
      </c>
      <c r="Z9060" s="1" t="s">
        <v>12658</v>
      </c>
      <c r="AA9060" t="s">
        <v>12657</v>
      </c>
      <c r="AB9060">
        <v>-171363</v>
      </c>
      <c r="AC9060" t="s">
        <v>38</v>
      </c>
      <c r="AD9060">
        <v>98225</v>
      </c>
    </row>
    <row r="9061" spans="1:30" x14ac:dyDescent="0.25">
      <c r="A9061">
        <f t="shared" ca="1" si="141"/>
        <v>13795</v>
      </c>
      <c r="B9061" t="s">
        <v>2046</v>
      </c>
      <c r="C9061" t="s">
        <v>80</v>
      </c>
      <c r="F9061" t="s">
        <v>774</v>
      </c>
      <c r="G9061">
        <v>0</v>
      </c>
      <c r="O9061" t="s">
        <v>33</v>
      </c>
      <c r="Y9061" t="s">
        <v>7958</v>
      </c>
      <c r="Z9061" t="s">
        <v>7959</v>
      </c>
      <c r="AA9061" t="s">
        <v>7960</v>
      </c>
      <c r="AB9061" t="s">
        <v>7961</v>
      </c>
      <c r="AC9061" t="s">
        <v>38</v>
      </c>
      <c r="AD9061">
        <v>98501</v>
      </c>
    </row>
    <row r="9062" spans="1:30" x14ac:dyDescent="0.25">
      <c r="A9062">
        <f t="shared" ca="1" si="141"/>
        <v>5457</v>
      </c>
      <c r="B9062" t="s">
        <v>677</v>
      </c>
      <c r="C9062" t="s">
        <v>80</v>
      </c>
      <c r="G9062">
        <v>0</v>
      </c>
      <c r="O9062" t="s">
        <v>33</v>
      </c>
      <c r="Y9062" t="s">
        <v>12193</v>
      </c>
      <c r="Z9062" t="s">
        <v>12194</v>
      </c>
      <c r="AA9062" t="s">
        <v>12195</v>
      </c>
      <c r="AB9062" t="s">
        <v>12196</v>
      </c>
      <c r="AC9062" t="s">
        <v>38</v>
      </c>
      <c r="AD9062">
        <v>98115</v>
      </c>
    </row>
    <row r="9063" spans="1:30" x14ac:dyDescent="0.25">
      <c r="A9063">
        <f t="shared" ca="1" si="141"/>
        <v>16131</v>
      </c>
      <c r="B9063" t="s">
        <v>276</v>
      </c>
      <c r="C9063" t="s">
        <v>45</v>
      </c>
      <c r="F9063" t="s">
        <v>387</v>
      </c>
      <c r="G9063">
        <v>0</v>
      </c>
      <c r="N9063" t="s">
        <v>849</v>
      </c>
      <c r="O9063" t="s">
        <v>33</v>
      </c>
      <c r="X9063" t="s">
        <v>34</v>
      </c>
      <c r="Y9063" t="s">
        <v>1064</v>
      </c>
      <c r="Z9063" t="s">
        <v>5620</v>
      </c>
      <c r="AA9063" t="s">
        <v>5621</v>
      </c>
      <c r="AB9063" t="s">
        <v>5622</v>
      </c>
      <c r="AC9063" t="s">
        <v>38</v>
      </c>
      <c r="AD9063">
        <v>98109</v>
      </c>
    </row>
    <row r="9064" spans="1:30" ht="390" x14ac:dyDescent="0.25">
      <c r="A9064">
        <f t="shared" ca="1" si="141"/>
        <v>16049</v>
      </c>
      <c r="B9064" t="s">
        <v>739</v>
      </c>
      <c r="C9064" t="s">
        <v>686</v>
      </c>
      <c r="O9064" t="s">
        <v>33</v>
      </c>
      <c r="W9064">
        <v>15</v>
      </c>
      <c r="X9064" t="s">
        <v>34</v>
      </c>
      <c r="Y9064" t="s">
        <v>3598</v>
      </c>
      <c r="Z9064" s="1" t="s">
        <v>3599</v>
      </c>
      <c r="AA9064" t="s">
        <v>3600</v>
      </c>
      <c r="AB9064">
        <v>-180872</v>
      </c>
    </row>
    <row r="9065" spans="1:30" ht="300" x14ac:dyDescent="0.25">
      <c r="A9065">
        <f t="shared" ca="1" si="141"/>
        <v>10066</v>
      </c>
      <c r="B9065" t="s">
        <v>178</v>
      </c>
      <c r="F9065" t="s">
        <v>433</v>
      </c>
      <c r="G9065">
        <v>0</v>
      </c>
      <c r="O9065" t="s">
        <v>33</v>
      </c>
      <c r="X9065" t="s">
        <v>34</v>
      </c>
      <c r="Y9065" t="s">
        <v>434</v>
      </c>
      <c r="Z9065" s="1" t="s">
        <v>33276</v>
      </c>
      <c r="AA9065" t="s">
        <v>33277</v>
      </c>
      <c r="AB9065" t="s">
        <v>33278</v>
      </c>
      <c r="AC9065" t="s">
        <v>38</v>
      </c>
      <c r="AD9065">
        <v>99362</v>
      </c>
    </row>
    <row r="9066" spans="1:30" ht="409.5" x14ac:dyDescent="0.25">
      <c r="A9066">
        <f t="shared" ca="1" si="141"/>
        <v>4285</v>
      </c>
      <c r="B9066" t="s">
        <v>3712</v>
      </c>
      <c r="C9066" t="s">
        <v>45</v>
      </c>
      <c r="F9066" t="s">
        <v>23566</v>
      </c>
      <c r="G9066">
        <v>0</v>
      </c>
      <c r="O9066" t="s">
        <v>33</v>
      </c>
      <c r="X9066" t="s">
        <v>34</v>
      </c>
      <c r="Y9066" t="s">
        <v>23499</v>
      </c>
      <c r="Z9066" s="1" t="s">
        <v>24125</v>
      </c>
      <c r="AA9066" t="s">
        <v>24027</v>
      </c>
      <c r="AB9066" t="s">
        <v>24126</v>
      </c>
      <c r="AC9066" t="s">
        <v>5301</v>
      </c>
    </row>
    <row r="9067" spans="1:30" x14ac:dyDescent="0.25">
      <c r="A9067">
        <f t="shared" ca="1" si="141"/>
        <v>910</v>
      </c>
      <c r="B9067" t="s">
        <v>685</v>
      </c>
      <c r="C9067" t="s">
        <v>686</v>
      </c>
      <c r="F9067" t="s">
        <v>33447</v>
      </c>
      <c r="G9067">
        <v>0</v>
      </c>
      <c r="O9067" t="s">
        <v>33</v>
      </c>
      <c r="Y9067" t="s">
        <v>33448</v>
      </c>
      <c r="Z9067" t="s">
        <v>34079</v>
      </c>
      <c r="AA9067" t="s">
        <v>34060</v>
      </c>
      <c r="AB9067" t="s">
        <v>34080</v>
      </c>
      <c r="AC9067" t="s">
        <v>38</v>
      </c>
      <c r="AD9067">
        <v>98236</v>
      </c>
    </row>
    <row r="9068" spans="1:30" x14ac:dyDescent="0.25">
      <c r="A9068">
        <f t="shared" ca="1" si="141"/>
        <v>3881</v>
      </c>
      <c r="B9068" t="s">
        <v>49</v>
      </c>
      <c r="C9068" t="s">
        <v>50</v>
      </c>
      <c r="N9068" t="s">
        <v>40632</v>
      </c>
      <c r="O9068" t="s">
        <v>33</v>
      </c>
      <c r="W9068">
        <v>15</v>
      </c>
      <c r="X9068" t="s">
        <v>34</v>
      </c>
      <c r="Y9068" t="s">
        <v>40633</v>
      </c>
      <c r="Z9068" t="s">
        <v>40634</v>
      </c>
      <c r="AA9068" t="s">
        <v>40635</v>
      </c>
      <c r="AB9068">
        <v>-180146</v>
      </c>
      <c r="AC9068" t="s">
        <v>38</v>
      </c>
      <c r="AD9068">
        <v>98524</v>
      </c>
    </row>
    <row r="9069" spans="1:30" ht="409.5" x14ac:dyDescent="0.25">
      <c r="A9069">
        <f t="shared" ca="1" si="141"/>
        <v>13096</v>
      </c>
      <c r="B9069" t="s">
        <v>68</v>
      </c>
      <c r="C9069" t="s">
        <v>45</v>
      </c>
      <c r="F9069" t="s">
        <v>1589</v>
      </c>
      <c r="O9069" t="s">
        <v>63</v>
      </c>
      <c r="X9069" t="s">
        <v>34</v>
      </c>
      <c r="Y9069" t="s">
        <v>9055</v>
      </c>
      <c r="Z9069" s="1" t="s">
        <v>9056</v>
      </c>
      <c r="AA9069" t="s">
        <v>9057</v>
      </c>
      <c r="AB9069">
        <v>-161828</v>
      </c>
      <c r="AC9069" t="s">
        <v>38</v>
      </c>
      <c r="AD9069">
        <v>98499</v>
      </c>
    </row>
    <row r="9070" spans="1:30" x14ac:dyDescent="0.25">
      <c r="A9070">
        <f t="shared" ca="1" si="141"/>
        <v>14945</v>
      </c>
      <c r="B9070" t="s">
        <v>73</v>
      </c>
      <c r="C9070" t="s">
        <v>74</v>
      </c>
      <c r="O9070" t="s">
        <v>33</v>
      </c>
      <c r="Y9070" t="s">
        <v>19846</v>
      </c>
      <c r="Z9070" t="s">
        <v>19847</v>
      </c>
      <c r="AA9070" t="s">
        <v>19848</v>
      </c>
      <c r="AB9070">
        <v>-162817</v>
      </c>
    </row>
    <row r="9071" spans="1:30" ht="409.5" x14ac:dyDescent="0.25">
      <c r="A9071">
        <f t="shared" ca="1" si="141"/>
        <v>5764</v>
      </c>
      <c r="B9071" t="s">
        <v>73</v>
      </c>
      <c r="C9071" t="s">
        <v>74</v>
      </c>
      <c r="O9071" t="s">
        <v>63</v>
      </c>
      <c r="X9071" t="s">
        <v>34</v>
      </c>
      <c r="Y9071" t="s">
        <v>21122</v>
      </c>
      <c r="Z9071" s="1" t="s">
        <v>42413</v>
      </c>
      <c r="AA9071" t="s">
        <v>4763</v>
      </c>
      <c r="AB9071">
        <v>-172391</v>
      </c>
      <c r="AC9071" t="s">
        <v>38</v>
      </c>
      <c r="AD9071">
        <v>98258</v>
      </c>
    </row>
    <row r="9072" spans="1:30" ht="409.5" x14ac:dyDescent="0.25">
      <c r="A9072">
        <f t="shared" ca="1" si="141"/>
        <v>2107</v>
      </c>
      <c r="B9072" t="s">
        <v>2046</v>
      </c>
      <c r="C9072" t="s">
        <v>80</v>
      </c>
      <c r="F9072" t="s">
        <v>81</v>
      </c>
      <c r="O9072" t="s">
        <v>33</v>
      </c>
      <c r="Y9072" t="s">
        <v>82</v>
      </c>
      <c r="Z9072" s="1" t="s">
        <v>10608</v>
      </c>
      <c r="AA9072" t="s">
        <v>10609</v>
      </c>
      <c r="AB9072">
        <v>-180562</v>
      </c>
      <c r="AC9072" t="s">
        <v>38</v>
      </c>
      <c r="AD9072">
        <v>98668</v>
      </c>
    </row>
    <row r="9073" spans="1:30" ht="409.5" x14ac:dyDescent="0.25">
      <c r="A9073">
        <f t="shared" ca="1" si="141"/>
        <v>7589</v>
      </c>
      <c r="B9073" t="s">
        <v>2046</v>
      </c>
      <c r="C9073" t="s">
        <v>80</v>
      </c>
      <c r="F9073" t="s">
        <v>5745</v>
      </c>
      <c r="O9073" t="s">
        <v>33</v>
      </c>
      <c r="Y9073" t="s">
        <v>10053</v>
      </c>
      <c r="Z9073" s="1" t="s">
        <v>12035</v>
      </c>
      <c r="AA9073" t="s">
        <v>12036</v>
      </c>
      <c r="AB9073">
        <v>-162447</v>
      </c>
      <c r="AC9073" t="s">
        <v>38</v>
      </c>
      <c r="AD9073">
        <v>98201</v>
      </c>
    </row>
    <row r="9074" spans="1:30" ht="409.5" x14ac:dyDescent="0.25">
      <c r="A9074">
        <f t="shared" ca="1" si="141"/>
        <v>5440</v>
      </c>
      <c r="B9074" t="s">
        <v>96</v>
      </c>
      <c r="C9074" t="s">
        <v>97</v>
      </c>
      <c r="F9074" t="s">
        <v>8982</v>
      </c>
      <c r="G9074">
        <v>0</v>
      </c>
      <c r="O9074" t="s">
        <v>63</v>
      </c>
      <c r="X9074" t="s">
        <v>34</v>
      </c>
      <c r="Y9074" t="s">
        <v>8983</v>
      </c>
      <c r="Z9074" s="1" t="s">
        <v>38732</v>
      </c>
      <c r="AA9074" t="s">
        <v>38733</v>
      </c>
      <c r="AB9074" t="s">
        <v>38734</v>
      </c>
    </row>
    <row r="9075" spans="1:30" x14ac:dyDescent="0.25">
      <c r="A9075">
        <f t="shared" ca="1" si="141"/>
        <v>15477</v>
      </c>
      <c r="B9075" t="s">
        <v>49</v>
      </c>
      <c r="C9075" t="s">
        <v>50</v>
      </c>
      <c r="O9075" t="s">
        <v>33</v>
      </c>
      <c r="W9075">
        <v>15</v>
      </c>
      <c r="X9075" t="s">
        <v>34</v>
      </c>
      <c r="Y9075" t="s">
        <v>9512</v>
      </c>
      <c r="Z9075" t="s">
        <v>9513</v>
      </c>
      <c r="AA9075" t="s">
        <v>9514</v>
      </c>
      <c r="AB9075">
        <v>-181117</v>
      </c>
    </row>
    <row r="9076" spans="1:30" x14ac:dyDescent="0.25">
      <c r="A9076">
        <f t="shared" ca="1" si="141"/>
        <v>15745</v>
      </c>
      <c r="B9076" t="s">
        <v>244</v>
      </c>
      <c r="C9076" t="s">
        <v>245</v>
      </c>
      <c r="O9076" t="s">
        <v>33</v>
      </c>
      <c r="X9076" t="s">
        <v>34</v>
      </c>
      <c r="Y9076" t="s">
        <v>19725</v>
      </c>
      <c r="Z9076" t="s">
        <v>19726</v>
      </c>
      <c r="AA9076" t="s">
        <v>19726</v>
      </c>
      <c r="AB9076">
        <v>-171569</v>
      </c>
      <c r="AC9076" t="s">
        <v>38</v>
      </c>
      <c r="AD9076">
        <v>98802</v>
      </c>
    </row>
    <row r="9077" spans="1:30" x14ac:dyDescent="0.25">
      <c r="A9077">
        <f t="shared" ca="1" si="141"/>
        <v>2231</v>
      </c>
      <c r="B9077" t="s">
        <v>685</v>
      </c>
      <c r="C9077" t="s">
        <v>686</v>
      </c>
      <c r="F9077" t="s">
        <v>31466</v>
      </c>
      <c r="O9077" t="s">
        <v>33</v>
      </c>
      <c r="Y9077" t="s">
        <v>33509</v>
      </c>
      <c r="Z9077" t="s">
        <v>34543</v>
      </c>
      <c r="AA9077" t="s">
        <v>34436</v>
      </c>
      <c r="AB9077">
        <v>-161808</v>
      </c>
      <c r="AC9077" t="s">
        <v>38</v>
      </c>
      <c r="AD9077">
        <v>98541</v>
      </c>
    </row>
    <row r="9078" spans="1:30" x14ac:dyDescent="0.25">
      <c r="A9078">
        <f t="shared" ca="1" si="141"/>
        <v>9592</v>
      </c>
      <c r="B9078" t="s">
        <v>2046</v>
      </c>
      <c r="C9078" t="s">
        <v>80</v>
      </c>
      <c r="F9078" t="s">
        <v>651</v>
      </c>
      <c r="O9078" t="s">
        <v>33</v>
      </c>
      <c r="Y9078" t="s">
        <v>10635</v>
      </c>
      <c r="Z9078" t="s">
        <v>13377</v>
      </c>
      <c r="AA9078" t="s">
        <v>13371</v>
      </c>
      <c r="AB9078">
        <v>-180434</v>
      </c>
      <c r="AC9078" t="s">
        <v>38</v>
      </c>
      <c r="AD9078">
        <v>98034</v>
      </c>
    </row>
    <row r="9079" spans="1:30" x14ac:dyDescent="0.25">
      <c r="A9079">
        <f t="shared" ca="1" si="141"/>
        <v>12550</v>
      </c>
      <c r="B9079" t="s">
        <v>489</v>
      </c>
      <c r="C9079" t="s">
        <v>45</v>
      </c>
      <c r="F9079" t="s">
        <v>14321</v>
      </c>
      <c r="O9079" t="s">
        <v>33</v>
      </c>
      <c r="X9079" t="s">
        <v>34</v>
      </c>
      <c r="Y9079" t="s">
        <v>14322</v>
      </c>
      <c r="Z9079" t="s">
        <v>19428</v>
      </c>
      <c r="AA9079" t="s">
        <v>19429</v>
      </c>
      <c r="AB9079">
        <v>-170284</v>
      </c>
      <c r="AC9079" t="s">
        <v>38</v>
      </c>
      <c r="AD9079">
        <v>99201</v>
      </c>
    </row>
    <row r="9080" spans="1:30" ht="409.5" x14ac:dyDescent="0.25">
      <c r="A9080">
        <f t="shared" ca="1" si="141"/>
        <v>5295</v>
      </c>
      <c r="B9080" t="s">
        <v>3712</v>
      </c>
      <c r="C9080" t="s">
        <v>16820</v>
      </c>
      <c r="F9080" t="s">
        <v>22586</v>
      </c>
      <c r="G9080">
        <v>0</v>
      </c>
      <c r="O9080" t="s">
        <v>33</v>
      </c>
      <c r="X9080" t="s">
        <v>34</v>
      </c>
      <c r="Y9080" t="s">
        <v>22587</v>
      </c>
      <c r="Z9080" s="1" t="s">
        <v>24741</v>
      </c>
      <c r="AA9080" t="s">
        <v>24742</v>
      </c>
      <c r="AB9080" t="s">
        <v>24743</v>
      </c>
      <c r="AC9080" t="s">
        <v>102</v>
      </c>
      <c r="AD9080">
        <v>97389</v>
      </c>
    </row>
    <row r="9081" spans="1:30" x14ac:dyDescent="0.25">
      <c r="A9081">
        <f t="shared" ca="1" si="141"/>
        <v>11251</v>
      </c>
      <c r="B9081" t="s">
        <v>73</v>
      </c>
      <c r="C9081" t="s">
        <v>74</v>
      </c>
      <c r="O9081" t="s">
        <v>63</v>
      </c>
      <c r="X9081" t="s">
        <v>34</v>
      </c>
      <c r="Y9081" t="s">
        <v>9320</v>
      </c>
      <c r="Z9081" t="s">
        <v>9321</v>
      </c>
      <c r="AA9081" t="s">
        <v>9322</v>
      </c>
      <c r="AB9081">
        <v>-170838</v>
      </c>
      <c r="AC9081" t="s">
        <v>38</v>
      </c>
      <c r="AD9081">
        <v>98240</v>
      </c>
    </row>
    <row r="9082" spans="1:30" x14ac:dyDescent="0.25">
      <c r="A9082">
        <f t="shared" ca="1" si="141"/>
        <v>14375</v>
      </c>
      <c r="B9082" t="s">
        <v>73</v>
      </c>
      <c r="C9082" t="s">
        <v>74</v>
      </c>
      <c r="F9082" t="s">
        <v>25377</v>
      </c>
      <c r="O9082" t="s">
        <v>63</v>
      </c>
      <c r="X9082" t="s">
        <v>34</v>
      </c>
      <c r="Y9082" t="s">
        <v>25378</v>
      </c>
      <c r="Z9082" t="s">
        <v>25379</v>
      </c>
      <c r="AA9082" t="s">
        <v>25380</v>
      </c>
      <c r="AB9082">
        <v>-181509</v>
      </c>
    </row>
    <row r="9083" spans="1:30" ht="409.5" x14ac:dyDescent="0.25">
      <c r="A9083">
        <f t="shared" ca="1" si="141"/>
        <v>16726</v>
      </c>
      <c r="B9083" t="s">
        <v>178</v>
      </c>
      <c r="C9083" t="s">
        <v>179</v>
      </c>
      <c r="O9083" t="s">
        <v>33</v>
      </c>
      <c r="W9083">
        <v>15</v>
      </c>
      <c r="X9083" t="s">
        <v>34</v>
      </c>
      <c r="Y9083" t="s">
        <v>18776</v>
      </c>
      <c r="Z9083" s="1" t="s">
        <v>18777</v>
      </c>
      <c r="AA9083" t="s">
        <v>18778</v>
      </c>
      <c r="AB9083">
        <v>-181155</v>
      </c>
      <c r="AC9083" t="s">
        <v>38</v>
      </c>
      <c r="AD9083">
        <v>97801</v>
      </c>
    </row>
    <row r="9084" spans="1:30" x14ac:dyDescent="0.25">
      <c r="A9084">
        <f t="shared" ca="1" si="141"/>
        <v>19881</v>
      </c>
      <c r="B9084" t="s">
        <v>685</v>
      </c>
      <c r="C9084" t="s">
        <v>686</v>
      </c>
      <c r="F9084" t="s">
        <v>1107</v>
      </c>
      <c r="O9084" t="s">
        <v>33</v>
      </c>
      <c r="Y9084" t="s">
        <v>1108</v>
      </c>
      <c r="Z9084" t="s">
        <v>34430</v>
      </c>
      <c r="AA9084" t="s">
        <v>34428</v>
      </c>
      <c r="AB9084">
        <v>-160082</v>
      </c>
      <c r="AC9084" t="s">
        <v>38</v>
      </c>
      <c r="AD9084">
        <v>98626</v>
      </c>
    </row>
    <row r="9085" spans="1:30" x14ac:dyDescent="0.25">
      <c r="A9085">
        <f t="shared" ca="1" si="141"/>
        <v>13637</v>
      </c>
      <c r="B9085" t="s">
        <v>124</v>
      </c>
      <c r="C9085" t="s">
        <v>45</v>
      </c>
      <c r="F9085" t="s">
        <v>644</v>
      </c>
      <c r="O9085" t="s">
        <v>33</v>
      </c>
      <c r="X9085" t="s">
        <v>34</v>
      </c>
      <c r="Y9085" t="s">
        <v>22432</v>
      </c>
      <c r="Z9085" t="s">
        <v>22433</v>
      </c>
      <c r="AA9085" t="s">
        <v>22434</v>
      </c>
      <c r="AB9085">
        <v>-162935</v>
      </c>
      <c r="AC9085" t="s">
        <v>38</v>
      </c>
      <c r="AD9085">
        <v>98661</v>
      </c>
    </row>
    <row r="9086" spans="1:30" x14ac:dyDescent="0.25">
      <c r="A9086">
        <f t="shared" ca="1" si="141"/>
        <v>9641</v>
      </c>
      <c r="B9086" t="s">
        <v>164</v>
      </c>
      <c r="C9086" t="s">
        <v>165</v>
      </c>
      <c r="G9086">
        <v>0</v>
      </c>
      <c r="O9086" t="s">
        <v>33</v>
      </c>
      <c r="Y9086" t="s">
        <v>32496</v>
      </c>
      <c r="Z9086" t="s">
        <v>32497</v>
      </c>
      <c r="AA9086" t="s">
        <v>32497</v>
      </c>
      <c r="AB9086" t="s">
        <v>32498</v>
      </c>
      <c r="AC9086" t="s">
        <v>38</v>
      </c>
      <c r="AD9086">
        <v>98101</v>
      </c>
    </row>
    <row r="9087" spans="1:30" x14ac:dyDescent="0.25">
      <c r="A9087">
        <f t="shared" ca="1" si="141"/>
        <v>5303</v>
      </c>
      <c r="B9087" t="s">
        <v>685</v>
      </c>
      <c r="C9087" t="s">
        <v>686</v>
      </c>
      <c r="F9087" t="s">
        <v>29613</v>
      </c>
      <c r="O9087" t="s">
        <v>33</v>
      </c>
      <c r="Y9087" t="s">
        <v>29614</v>
      </c>
      <c r="Z9087" t="s">
        <v>33930</v>
      </c>
      <c r="AA9087" t="s">
        <v>33925</v>
      </c>
      <c r="AB9087">
        <v>-162416</v>
      </c>
      <c r="AC9087" t="s">
        <v>38</v>
      </c>
      <c r="AD9087">
        <v>98001</v>
      </c>
    </row>
    <row r="9088" spans="1:30" ht="409.5" x14ac:dyDescent="0.25">
      <c r="A9088">
        <f t="shared" ca="1" si="141"/>
        <v>1279</v>
      </c>
      <c r="B9088" t="s">
        <v>124</v>
      </c>
      <c r="C9088" t="s">
        <v>45</v>
      </c>
      <c r="F9088" t="s">
        <v>392</v>
      </c>
      <c r="O9088" t="s">
        <v>33</v>
      </c>
      <c r="X9088" t="s">
        <v>34</v>
      </c>
      <c r="Y9088" t="s">
        <v>2695</v>
      </c>
      <c r="Z9088" s="1" t="s">
        <v>2696</v>
      </c>
      <c r="AA9088" t="s">
        <v>2697</v>
      </c>
      <c r="AB9088">
        <v>-172103</v>
      </c>
      <c r="AC9088" t="s">
        <v>38</v>
      </c>
      <c r="AD9088">
        <v>98134</v>
      </c>
    </row>
    <row r="9089" spans="1:30" x14ac:dyDescent="0.25">
      <c r="A9089">
        <f t="shared" ca="1" si="141"/>
        <v>7028</v>
      </c>
      <c r="B9089" t="s">
        <v>685</v>
      </c>
      <c r="C9089" t="s">
        <v>686</v>
      </c>
      <c r="F9089" t="s">
        <v>3146</v>
      </c>
      <c r="O9089" t="s">
        <v>33</v>
      </c>
      <c r="Y9089" t="s">
        <v>31515</v>
      </c>
      <c r="Z9089" t="s">
        <v>31516</v>
      </c>
      <c r="AA9089" t="s">
        <v>31517</v>
      </c>
      <c r="AB9089">
        <v>-160136</v>
      </c>
      <c r="AC9089" t="s">
        <v>1783</v>
      </c>
      <c r="AD9089">
        <v>63102</v>
      </c>
    </row>
    <row r="9090" spans="1:30" x14ac:dyDescent="0.25">
      <c r="A9090">
        <f t="shared" ref="A9090:A9153" ca="1" si="142">RANDBETWEEN(1,20000)</f>
        <v>12409</v>
      </c>
      <c r="B9090" t="s">
        <v>739</v>
      </c>
      <c r="C9090" t="s">
        <v>686</v>
      </c>
      <c r="F9090" t="s">
        <v>28577</v>
      </c>
      <c r="G9090">
        <v>0</v>
      </c>
      <c r="O9090" t="s">
        <v>33</v>
      </c>
      <c r="Y9090" t="s">
        <v>29253</v>
      </c>
      <c r="Z9090" t="s">
        <v>30567</v>
      </c>
      <c r="AA9090" t="s">
        <v>30565</v>
      </c>
      <c r="AB9090" t="s">
        <v>30568</v>
      </c>
      <c r="AC9090" t="s">
        <v>38</v>
      </c>
      <c r="AD9090">
        <v>98532</v>
      </c>
    </row>
    <row r="9091" spans="1:30" ht="409.5" x14ac:dyDescent="0.25">
      <c r="A9091">
        <f t="shared" ca="1" si="142"/>
        <v>14681</v>
      </c>
      <c r="B9091" t="s">
        <v>1203</v>
      </c>
      <c r="C9091" t="s">
        <v>45</v>
      </c>
      <c r="F9091" t="s">
        <v>863</v>
      </c>
      <c r="G9091">
        <v>0</v>
      </c>
      <c r="N9091" t="s">
        <v>17996</v>
      </c>
      <c r="O9091" t="s">
        <v>52</v>
      </c>
      <c r="V9091" t="s">
        <v>17997</v>
      </c>
      <c r="W9091">
        <v>5</v>
      </c>
      <c r="X9091" t="s">
        <v>34</v>
      </c>
      <c r="Y9091" t="s">
        <v>1655</v>
      </c>
      <c r="Z9091" s="1" t="s">
        <v>17998</v>
      </c>
      <c r="AA9091" t="s">
        <v>16993</v>
      </c>
      <c r="AB9091" t="s">
        <v>17999</v>
      </c>
      <c r="AC9091" t="s">
        <v>38</v>
      </c>
      <c r="AD9091">
        <v>98154</v>
      </c>
    </row>
    <row r="9092" spans="1:30" x14ac:dyDescent="0.25">
      <c r="A9092">
        <f t="shared" ca="1" si="142"/>
        <v>3597</v>
      </c>
      <c r="B9092" t="s">
        <v>124</v>
      </c>
      <c r="C9092" t="s">
        <v>45</v>
      </c>
      <c r="F9092" t="s">
        <v>18684</v>
      </c>
      <c r="O9092" t="s">
        <v>33</v>
      </c>
      <c r="X9092" t="s">
        <v>34</v>
      </c>
      <c r="Y9092" t="s">
        <v>18685</v>
      </c>
      <c r="Z9092" t="s">
        <v>18686</v>
      </c>
      <c r="AA9092" t="s">
        <v>18687</v>
      </c>
      <c r="AB9092">
        <v>-162634</v>
      </c>
      <c r="AC9092" t="s">
        <v>376</v>
      </c>
      <c r="AD9092" t="s">
        <v>18688</v>
      </c>
    </row>
    <row r="9093" spans="1:30" x14ac:dyDescent="0.25">
      <c r="A9093">
        <f t="shared" ca="1" si="142"/>
        <v>8614</v>
      </c>
      <c r="B9093" t="s">
        <v>276</v>
      </c>
      <c r="C9093" t="s">
        <v>45</v>
      </c>
      <c r="F9093" t="s">
        <v>18321</v>
      </c>
      <c r="G9093">
        <v>0</v>
      </c>
      <c r="O9093" t="s">
        <v>33</v>
      </c>
      <c r="X9093" t="s">
        <v>34</v>
      </c>
      <c r="Y9093" t="s">
        <v>18322</v>
      </c>
      <c r="Z9093" t="s">
        <v>18323</v>
      </c>
      <c r="AA9093" t="s">
        <v>18324</v>
      </c>
      <c r="AB9093" t="s">
        <v>18325</v>
      </c>
      <c r="AC9093" t="s">
        <v>2936</v>
      </c>
      <c r="AD9093">
        <v>77478</v>
      </c>
    </row>
    <row r="9094" spans="1:30" x14ac:dyDescent="0.25">
      <c r="A9094">
        <f t="shared" ca="1" si="142"/>
        <v>1691</v>
      </c>
      <c r="B9094" t="s">
        <v>685</v>
      </c>
      <c r="C9094" t="s">
        <v>686</v>
      </c>
      <c r="F9094" t="s">
        <v>2921</v>
      </c>
      <c r="O9094" t="s">
        <v>33</v>
      </c>
      <c r="Y9094" t="s">
        <v>30160</v>
      </c>
      <c r="Z9094" t="s">
        <v>35278</v>
      </c>
      <c r="AA9094" t="s">
        <v>35222</v>
      </c>
      <c r="AB9094">
        <v>-172502</v>
      </c>
      <c r="AC9094" t="s">
        <v>38</v>
      </c>
      <c r="AD9094">
        <v>98335</v>
      </c>
    </row>
    <row r="9095" spans="1:30" x14ac:dyDescent="0.25">
      <c r="A9095">
        <f t="shared" ca="1" si="142"/>
        <v>4325</v>
      </c>
      <c r="B9095" t="s">
        <v>124</v>
      </c>
      <c r="C9095" t="s">
        <v>45</v>
      </c>
      <c r="O9095" t="s">
        <v>33</v>
      </c>
      <c r="W9095">
        <v>15</v>
      </c>
      <c r="X9095" t="s">
        <v>34</v>
      </c>
      <c r="Y9095" t="s">
        <v>36149</v>
      </c>
      <c r="Z9095" t="s">
        <v>36150</v>
      </c>
      <c r="AA9095" t="s">
        <v>36151</v>
      </c>
      <c r="AB9095">
        <v>-181683</v>
      </c>
      <c r="AC9095" t="s">
        <v>38</v>
      </c>
      <c r="AD9095">
        <v>99354</v>
      </c>
    </row>
    <row r="9096" spans="1:30" x14ac:dyDescent="0.25">
      <c r="A9096">
        <f t="shared" ca="1" si="142"/>
        <v>8780</v>
      </c>
      <c r="B9096" t="s">
        <v>677</v>
      </c>
      <c r="C9096" t="s">
        <v>80</v>
      </c>
      <c r="F9096" t="s">
        <v>43112</v>
      </c>
      <c r="O9096" t="s">
        <v>33</v>
      </c>
      <c r="Y9096" t="s">
        <v>43113</v>
      </c>
      <c r="Z9096" t="s">
        <v>43118</v>
      </c>
      <c r="AA9096" t="s">
        <v>43119</v>
      </c>
      <c r="AB9096">
        <v>-160886</v>
      </c>
      <c r="AC9096" t="s">
        <v>43117</v>
      </c>
    </row>
    <row r="9097" spans="1:30" ht="409.5" x14ac:dyDescent="0.25">
      <c r="A9097">
        <f t="shared" ca="1" si="142"/>
        <v>7803</v>
      </c>
      <c r="B9097" t="s">
        <v>2046</v>
      </c>
      <c r="C9097" t="s">
        <v>80</v>
      </c>
      <c r="F9097" t="s">
        <v>8952</v>
      </c>
      <c r="O9097" t="s">
        <v>33</v>
      </c>
      <c r="Y9097" t="s">
        <v>10583</v>
      </c>
      <c r="Z9097" s="1" t="s">
        <v>10584</v>
      </c>
      <c r="AA9097" t="s">
        <v>10585</v>
      </c>
      <c r="AB9097">
        <v>-162916</v>
      </c>
      <c r="AC9097" t="s">
        <v>38</v>
      </c>
      <c r="AD9097">
        <v>98122</v>
      </c>
    </row>
    <row r="9098" spans="1:30" x14ac:dyDescent="0.25">
      <c r="A9098">
        <f t="shared" ca="1" si="142"/>
        <v>12675</v>
      </c>
      <c r="B9098" t="s">
        <v>489</v>
      </c>
      <c r="C9098" t="s">
        <v>45</v>
      </c>
      <c r="O9098" t="s">
        <v>33</v>
      </c>
      <c r="X9098" t="s">
        <v>34</v>
      </c>
      <c r="Y9098" t="s">
        <v>39982</v>
      </c>
      <c r="Z9098" t="s">
        <v>39983</v>
      </c>
      <c r="AA9098" t="s">
        <v>39984</v>
      </c>
      <c r="AB9098">
        <v>-160861</v>
      </c>
      <c r="AC9098" t="s">
        <v>38</v>
      </c>
      <c r="AD9098">
        <v>98020</v>
      </c>
    </row>
    <row r="9099" spans="1:30" ht="409.5" x14ac:dyDescent="0.25">
      <c r="A9099">
        <f t="shared" ca="1" si="142"/>
        <v>354</v>
      </c>
      <c r="B9099" t="s">
        <v>107</v>
      </c>
      <c r="C9099" t="s">
        <v>108</v>
      </c>
      <c r="F9099" t="s">
        <v>21832</v>
      </c>
      <c r="G9099">
        <v>0</v>
      </c>
      <c r="O9099" t="s">
        <v>33</v>
      </c>
      <c r="X9099" t="s">
        <v>34</v>
      </c>
      <c r="Y9099" t="s">
        <v>42136</v>
      </c>
      <c r="Z9099" s="1" t="s">
        <v>42137</v>
      </c>
      <c r="AA9099" t="s">
        <v>42138</v>
      </c>
      <c r="AB9099" t="s">
        <v>42139</v>
      </c>
      <c r="AC9099" t="s">
        <v>38</v>
      </c>
      <c r="AD9099">
        <v>99201</v>
      </c>
    </row>
    <row r="9100" spans="1:30" x14ac:dyDescent="0.25">
      <c r="A9100">
        <f t="shared" ca="1" si="142"/>
        <v>14390</v>
      </c>
      <c r="B9100" t="s">
        <v>334</v>
      </c>
      <c r="C9100" t="s">
        <v>45</v>
      </c>
      <c r="O9100" t="s">
        <v>33</v>
      </c>
      <c r="X9100" t="s">
        <v>34</v>
      </c>
      <c r="Y9100" t="s">
        <v>2370</v>
      </c>
      <c r="Z9100" t="s">
        <v>21983</v>
      </c>
      <c r="AA9100" t="s">
        <v>21984</v>
      </c>
      <c r="AB9100">
        <v>-161288</v>
      </c>
      <c r="AC9100" t="s">
        <v>38</v>
      </c>
      <c r="AD9100">
        <v>98370</v>
      </c>
    </row>
    <row r="9101" spans="1:30" x14ac:dyDescent="0.25">
      <c r="A9101">
        <f t="shared" ca="1" si="142"/>
        <v>12604</v>
      </c>
      <c r="B9101" t="s">
        <v>2046</v>
      </c>
      <c r="C9101" t="s">
        <v>80</v>
      </c>
      <c r="F9101" t="s">
        <v>651</v>
      </c>
      <c r="G9101">
        <v>0</v>
      </c>
      <c r="O9101" t="s">
        <v>33</v>
      </c>
      <c r="Y9101" t="s">
        <v>2584</v>
      </c>
      <c r="Z9101" t="s">
        <v>16273</v>
      </c>
      <c r="AA9101" t="s">
        <v>16274</v>
      </c>
      <c r="AB9101" t="s">
        <v>16275</v>
      </c>
      <c r="AC9101" t="s">
        <v>38</v>
      </c>
      <c r="AD9101">
        <v>98034</v>
      </c>
    </row>
    <row r="9102" spans="1:30" ht="409.5" x14ac:dyDescent="0.25">
      <c r="A9102">
        <f t="shared" ca="1" si="142"/>
        <v>15856</v>
      </c>
      <c r="B9102" t="s">
        <v>107</v>
      </c>
      <c r="C9102" t="s">
        <v>108</v>
      </c>
      <c r="O9102" t="s">
        <v>33</v>
      </c>
      <c r="X9102" t="s">
        <v>34</v>
      </c>
      <c r="Y9102" t="s">
        <v>2520</v>
      </c>
      <c r="Z9102" s="1" t="s">
        <v>2521</v>
      </c>
      <c r="AA9102" t="s">
        <v>2522</v>
      </c>
      <c r="AB9102">
        <v>-172120</v>
      </c>
      <c r="AC9102" t="s">
        <v>38</v>
      </c>
      <c r="AD9102">
        <v>99220</v>
      </c>
    </row>
    <row r="9103" spans="1:30" x14ac:dyDescent="0.25">
      <c r="A9103">
        <f t="shared" ca="1" si="142"/>
        <v>14305</v>
      </c>
      <c r="B9103" t="s">
        <v>2046</v>
      </c>
      <c r="C9103" t="s">
        <v>80</v>
      </c>
      <c r="F9103" t="s">
        <v>753</v>
      </c>
      <c r="O9103" t="s">
        <v>33</v>
      </c>
      <c r="Y9103" t="s">
        <v>13901</v>
      </c>
      <c r="Z9103" t="s">
        <v>13902</v>
      </c>
      <c r="AA9103" t="s">
        <v>13899</v>
      </c>
      <c r="AB9103">
        <v>-162278</v>
      </c>
      <c r="AC9103" t="s">
        <v>38</v>
      </c>
      <c r="AD9103">
        <v>98104</v>
      </c>
    </row>
    <row r="9104" spans="1:30" x14ac:dyDescent="0.25">
      <c r="A9104">
        <f t="shared" ca="1" si="142"/>
        <v>4287</v>
      </c>
      <c r="B9104" t="s">
        <v>79</v>
      </c>
      <c r="C9104" t="s">
        <v>80</v>
      </c>
      <c r="F9104" t="s">
        <v>651</v>
      </c>
      <c r="O9104" t="s">
        <v>33</v>
      </c>
      <c r="Y9104" t="s">
        <v>10635</v>
      </c>
      <c r="Z9104" t="s">
        <v>26758</v>
      </c>
      <c r="AA9104" t="s">
        <v>26757</v>
      </c>
      <c r="AB9104">
        <v>-181576</v>
      </c>
      <c r="AC9104" t="s">
        <v>38</v>
      </c>
      <c r="AD9104">
        <v>98034</v>
      </c>
    </row>
    <row r="9105" spans="1:30" x14ac:dyDescent="0.25">
      <c r="A9105">
        <f t="shared" ca="1" si="142"/>
        <v>5987</v>
      </c>
      <c r="B9105" t="s">
        <v>344</v>
      </c>
      <c r="C9105" t="s">
        <v>31</v>
      </c>
      <c r="G9105">
        <v>0</v>
      </c>
      <c r="O9105" t="s">
        <v>33</v>
      </c>
      <c r="X9105" t="s">
        <v>34</v>
      </c>
      <c r="Y9105" t="s">
        <v>27500</v>
      </c>
      <c r="Z9105" t="s">
        <v>27501</v>
      </c>
      <c r="AA9105" t="s">
        <v>27502</v>
      </c>
      <c r="AB9105" t="s">
        <v>27503</v>
      </c>
      <c r="AC9105" t="s">
        <v>38</v>
      </c>
      <c r="AD9105">
        <v>98359</v>
      </c>
    </row>
    <row r="9106" spans="1:30" x14ac:dyDescent="0.25">
      <c r="A9106">
        <f t="shared" ca="1" si="142"/>
        <v>14389</v>
      </c>
      <c r="B9106" t="s">
        <v>685</v>
      </c>
      <c r="C9106" t="s">
        <v>686</v>
      </c>
      <c r="F9106" t="s">
        <v>3127</v>
      </c>
      <c r="G9106">
        <v>0</v>
      </c>
      <c r="O9106" t="s">
        <v>33</v>
      </c>
      <c r="Y9106" t="s">
        <v>3128</v>
      </c>
      <c r="Z9106" t="s">
        <v>35077</v>
      </c>
      <c r="AA9106" t="s">
        <v>35064</v>
      </c>
      <c r="AB9106" t="s">
        <v>35078</v>
      </c>
    </row>
    <row r="9107" spans="1:30" x14ac:dyDescent="0.25">
      <c r="A9107">
        <f t="shared" ca="1" si="142"/>
        <v>11982</v>
      </c>
      <c r="B9107" t="s">
        <v>739</v>
      </c>
      <c r="C9107" t="s">
        <v>686</v>
      </c>
      <c r="F9107" t="s">
        <v>5901</v>
      </c>
      <c r="G9107">
        <v>0</v>
      </c>
      <c r="O9107" t="s">
        <v>33</v>
      </c>
      <c r="Y9107" t="s">
        <v>29632</v>
      </c>
      <c r="Z9107" t="s">
        <v>29636</v>
      </c>
      <c r="AA9107" t="s">
        <v>29634</v>
      </c>
      <c r="AB9107" t="s">
        <v>29637</v>
      </c>
    </row>
    <row r="9108" spans="1:30" ht="409.5" x14ac:dyDescent="0.25">
      <c r="A9108">
        <f t="shared" ca="1" si="142"/>
        <v>4018</v>
      </c>
      <c r="B9108" t="s">
        <v>124</v>
      </c>
      <c r="C9108" t="s">
        <v>45</v>
      </c>
      <c r="F9108" t="s">
        <v>19622</v>
      </c>
      <c r="O9108" t="s">
        <v>33</v>
      </c>
      <c r="W9108">
        <v>30</v>
      </c>
      <c r="X9108" t="s">
        <v>34</v>
      </c>
      <c r="Y9108" t="s">
        <v>19623</v>
      </c>
      <c r="Z9108" s="1" t="s">
        <v>42934</v>
      </c>
      <c r="AA9108" t="s">
        <v>42935</v>
      </c>
      <c r="AB9108">
        <v>-181005</v>
      </c>
      <c r="AC9108" t="s">
        <v>38</v>
      </c>
      <c r="AD9108">
        <v>98403</v>
      </c>
    </row>
    <row r="9109" spans="1:30" ht="409.5" x14ac:dyDescent="0.25">
      <c r="A9109">
        <f t="shared" ca="1" si="142"/>
        <v>11300</v>
      </c>
      <c r="B9109" t="s">
        <v>2046</v>
      </c>
      <c r="C9109" t="s">
        <v>80</v>
      </c>
      <c r="F9109" t="s">
        <v>10757</v>
      </c>
      <c r="G9109">
        <v>0</v>
      </c>
      <c r="O9109" t="s">
        <v>33</v>
      </c>
      <c r="Y9109" t="s">
        <v>10758</v>
      </c>
      <c r="Z9109" s="1" t="s">
        <v>12249</v>
      </c>
      <c r="AA9109" t="s">
        <v>12250</v>
      </c>
      <c r="AB9109" t="s">
        <v>12251</v>
      </c>
      <c r="AC9109" t="s">
        <v>38</v>
      </c>
      <c r="AD9109">
        <v>98424</v>
      </c>
    </row>
    <row r="9110" spans="1:30" x14ac:dyDescent="0.25">
      <c r="A9110">
        <f t="shared" ca="1" si="142"/>
        <v>11601</v>
      </c>
      <c r="B9110" t="s">
        <v>79</v>
      </c>
      <c r="C9110" t="s">
        <v>80</v>
      </c>
      <c r="F9110" t="s">
        <v>3086</v>
      </c>
      <c r="O9110" t="s">
        <v>33</v>
      </c>
      <c r="Y9110" t="s">
        <v>6704</v>
      </c>
      <c r="Z9110" t="s">
        <v>27046</v>
      </c>
      <c r="AA9110" t="s">
        <v>27047</v>
      </c>
      <c r="AB9110">
        <v>-172814</v>
      </c>
      <c r="AC9110" t="s">
        <v>38</v>
      </c>
      <c r="AD9110">
        <v>98104</v>
      </c>
    </row>
    <row r="9111" spans="1:30" x14ac:dyDescent="0.25">
      <c r="A9111">
        <f t="shared" ca="1" si="142"/>
        <v>19542</v>
      </c>
      <c r="B9111" t="s">
        <v>79</v>
      </c>
      <c r="C9111" t="s">
        <v>80</v>
      </c>
      <c r="F9111" t="s">
        <v>26574</v>
      </c>
      <c r="O9111" t="s">
        <v>33</v>
      </c>
      <c r="Y9111" t="s">
        <v>26575</v>
      </c>
      <c r="Z9111" t="s">
        <v>26576</v>
      </c>
      <c r="AA9111" t="s">
        <v>26577</v>
      </c>
      <c r="AB9111">
        <v>-172087</v>
      </c>
      <c r="AC9111" t="s">
        <v>38</v>
      </c>
      <c r="AD9111">
        <v>98802</v>
      </c>
    </row>
    <row r="9112" spans="1:30" x14ac:dyDescent="0.25">
      <c r="A9112">
        <f t="shared" ca="1" si="142"/>
        <v>149</v>
      </c>
      <c r="B9112" t="s">
        <v>773</v>
      </c>
      <c r="C9112" t="s">
        <v>80</v>
      </c>
      <c r="F9112" t="s">
        <v>5838</v>
      </c>
      <c r="G9112">
        <v>0</v>
      </c>
      <c r="O9112" t="s">
        <v>33</v>
      </c>
      <c r="X9112" t="s">
        <v>34</v>
      </c>
      <c r="Y9112" t="s">
        <v>5958</v>
      </c>
      <c r="Z9112" t="s">
        <v>5959</v>
      </c>
      <c r="AA9112" t="s">
        <v>5960</v>
      </c>
      <c r="AB9112" t="s">
        <v>5961</v>
      </c>
      <c r="AC9112" t="s">
        <v>38</v>
      </c>
      <c r="AD9112">
        <v>98272</v>
      </c>
    </row>
    <row r="9113" spans="1:30" ht="409.5" x14ac:dyDescent="0.25">
      <c r="A9113">
        <f t="shared" ca="1" si="142"/>
        <v>19252</v>
      </c>
      <c r="B9113" t="s">
        <v>2046</v>
      </c>
      <c r="C9113" t="s">
        <v>80</v>
      </c>
      <c r="F9113" t="s">
        <v>1335</v>
      </c>
      <c r="O9113" t="s">
        <v>33</v>
      </c>
      <c r="Y9113" t="s">
        <v>12012</v>
      </c>
      <c r="Z9113" s="1" t="s">
        <v>12231</v>
      </c>
      <c r="AA9113" t="s">
        <v>12232</v>
      </c>
      <c r="AB9113">
        <v>-160622</v>
      </c>
      <c r="AC9113" t="s">
        <v>38</v>
      </c>
      <c r="AD9113">
        <v>98005</v>
      </c>
    </row>
    <row r="9114" spans="1:30" ht="409.5" x14ac:dyDescent="0.25">
      <c r="A9114">
        <f t="shared" ca="1" si="142"/>
        <v>18495</v>
      </c>
      <c r="B9114" t="s">
        <v>334</v>
      </c>
      <c r="C9114" t="s">
        <v>45</v>
      </c>
      <c r="F9114" t="s">
        <v>20250</v>
      </c>
      <c r="G9114">
        <v>0</v>
      </c>
      <c r="O9114" t="s">
        <v>33</v>
      </c>
      <c r="X9114" t="s">
        <v>34</v>
      </c>
      <c r="Y9114" t="s">
        <v>19763</v>
      </c>
      <c r="Z9114" s="1" t="s">
        <v>23725</v>
      </c>
      <c r="AA9114" t="s">
        <v>23605</v>
      </c>
      <c r="AB9114" t="s">
        <v>23726</v>
      </c>
    </row>
    <row r="9115" spans="1:30" ht="409.5" x14ac:dyDescent="0.25">
      <c r="A9115">
        <f t="shared" ca="1" si="142"/>
        <v>17260</v>
      </c>
      <c r="B9115" t="s">
        <v>2046</v>
      </c>
      <c r="C9115" t="s">
        <v>80</v>
      </c>
      <c r="D9115" t="s">
        <v>34</v>
      </c>
      <c r="E9115" t="s">
        <v>9845</v>
      </c>
      <c r="O9115" t="s">
        <v>33</v>
      </c>
      <c r="Y9115" t="s">
        <v>9846</v>
      </c>
      <c r="Z9115" s="1" t="s">
        <v>9847</v>
      </c>
      <c r="AA9115" t="s">
        <v>9848</v>
      </c>
      <c r="AB9115">
        <v>-163653</v>
      </c>
      <c r="AC9115" t="s">
        <v>38</v>
      </c>
      <c r="AD9115">
        <v>98056</v>
      </c>
    </row>
    <row r="9116" spans="1:30" ht="195" x14ac:dyDescent="0.25">
      <c r="A9116">
        <f t="shared" ca="1" si="142"/>
        <v>16199</v>
      </c>
      <c r="B9116" t="s">
        <v>230</v>
      </c>
      <c r="C9116" t="s">
        <v>45</v>
      </c>
      <c r="O9116" t="s">
        <v>33</v>
      </c>
      <c r="W9116">
        <v>15</v>
      </c>
      <c r="X9116" t="s">
        <v>34</v>
      </c>
      <c r="Y9116" t="s">
        <v>22751</v>
      </c>
      <c r="Z9116" s="1" t="s">
        <v>23494</v>
      </c>
      <c r="AA9116" t="s">
        <v>22580</v>
      </c>
      <c r="AB9116">
        <v>-181053</v>
      </c>
    </row>
    <row r="9117" spans="1:30" x14ac:dyDescent="0.25">
      <c r="A9117">
        <f t="shared" ca="1" si="142"/>
        <v>12736</v>
      </c>
      <c r="B9117" t="s">
        <v>685</v>
      </c>
      <c r="C9117" t="s">
        <v>686</v>
      </c>
      <c r="F9117" t="s">
        <v>5901</v>
      </c>
      <c r="O9117" t="s">
        <v>33</v>
      </c>
      <c r="Y9117" t="s">
        <v>29596</v>
      </c>
      <c r="Z9117" t="s">
        <v>34969</v>
      </c>
      <c r="AA9117" t="s">
        <v>34951</v>
      </c>
      <c r="AB9117">
        <v>-160928</v>
      </c>
      <c r="AC9117" t="s">
        <v>38</v>
      </c>
      <c r="AD9117">
        <v>98504</v>
      </c>
    </row>
    <row r="9118" spans="1:30" x14ac:dyDescent="0.25">
      <c r="A9118">
        <f t="shared" ca="1" si="142"/>
        <v>8235</v>
      </c>
      <c r="B9118" t="s">
        <v>79</v>
      </c>
      <c r="C9118" t="s">
        <v>80</v>
      </c>
      <c r="F9118" t="s">
        <v>4879</v>
      </c>
      <c r="O9118" t="s">
        <v>33</v>
      </c>
      <c r="Y9118" t="s">
        <v>26509</v>
      </c>
      <c r="Z9118" t="s">
        <v>26510</v>
      </c>
      <c r="AA9118" t="s">
        <v>26511</v>
      </c>
      <c r="AB9118">
        <v>-172112</v>
      </c>
      <c r="AC9118" t="s">
        <v>38</v>
      </c>
      <c r="AD9118">
        <v>98032</v>
      </c>
    </row>
    <row r="9119" spans="1:30" x14ac:dyDescent="0.25">
      <c r="A9119">
        <f t="shared" ca="1" si="142"/>
        <v>228</v>
      </c>
      <c r="B9119" t="s">
        <v>276</v>
      </c>
      <c r="C9119" t="s">
        <v>45</v>
      </c>
      <c r="G9119">
        <v>0</v>
      </c>
      <c r="O9119" t="s">
        <v>33</v>
      </c>
      <c r="X9119" t="s">
        <v>34</v>
      </c>
      <c r="Z9119" t="s">
        <v>363</v>
      </c>
      <c r="AA9119" t="s">
        <v>364</v>
      </c>
      <c r="AB9119" t="s">
        <v>365</v>
      </c>
    </row>
    <row r="9120" spans="1:30" x14ac:dyDescent="0.25">
      <c r="A9120">
        <f t="shared" ca="1" si="142"/>
        <v>4093</v>
      </c>
      <c r="B9120" t="s">
        <v>96</v>
      </c>
      <c r="C9120" t="s">
        <v>97</v>
      </c>
      <c r="F9120" t="s">
        <v>103</v>
      </c>
      <c r="G9120">
        <v>0</v>
      </c>
      <c r="O9120" t="s">
        <v>33</v>
      </c>
      <c r="X9120" t="s">
        <v>34</v>
      </c>
      <c r="Y9120" t="s">
        <v>3073</v>
      </c>
      <c r="Z9120" t="s">
        <v>39404</v>
      </c>
      <c r="AA9120" t="s">
        <v>39405</v>
      </c>
      <c r="AB9120" t="s">
        <v>39406</v>
      </c>
      <c r="AC9120" t="s">
        <v>38</v>
      </c>
      <c r="AD9120">
        <v>98052</v>
      </c>
    </row>
    <row r="9121" spans="1:30" x14ac:dyDescent="0.25">
      <c r="A9121">
        <f t="shared" ca="1" si="142"/>
        <v>3470</v>
      </c>
      <c r="B9121" t="s">
        <v>334</v>
      </c>
      <c r="C9121" t="s">
        <v>45</v>
      </c>
      <c r="F9121" t="s">
        <v>1194</v>
      </c>
      <c r="O9121" t="s">
        <v>33</v>
      </c>
      <c r="W9121">
        <v>15</v>
      </c>
      <c r="X9121" t="s">
        <v>34</v>
      </c>
      <c r="Y9121" t="s">
        <v>33927</v>
      </c>
      <c r="Z9121" t="s">
        <v>34144</v>
      </c>
      <c r="AA9121" t="s">
        <v>34145</v>
      </c>
      <c r="AB9121">
        <v>-181489</v>
      </c>
      <c r="AC9121" t="s">
        <v>38</v>
      </c>
      <c r="AD9121">
        <v>98033</v>
      </c>
    </row>
    <row r="9122" spans="1:30" ht="409.5" x14ac:dyDescent="0.25">
      <c r="A9122">
        <f t="shared" ca="1" si="142"/>
        <v>4702</v>
      </c>
      <c r="B9122" t="s">
        <v>230</v>
      </c>
      <c r="C9122" t="s">
        <v>45</v>
      </c>
      <c r="O9122" t="s">
        <v>33</v>
      </c>
      <c r="X9122" t="s">
        <v>34</v>
      </c>
      <c r="Y9122" t="s">
        <v>22824</v>
      </c>
      <c r="Z9122" s="1" t="s">
        <v>23341</v>
      </c>
      <c r="AA9122" t="s">
        <v>22580</v>
      </c>
      <c r="AB9122">
        <v>-172534</v>
      </c>
    </row>
    <row r="9123" spans="1:30" x14ac:dyDescent="0.25">
      <c r="A9123">
        <f t="shared" ca="1" si="142"/>
        <v>833</v>
      </c>
      <c r="B9123" t="s">
        <v>178</v>
      </c>
      <c r="C9123" t="s">
        <v>179</v>
      </c>
      <c r="F9123" t="s">
        <v>3707</v>
      </c>
      <c r="O9123" t="s">
        <v>33</v>
      </c>
      <c r="W9123">
        <v>15</v>
      </c>
      <c r="X9123" t="s">
        <v>34</v>
      </c>
      <c r="Y9123" t="s">
        <v>3708</v>
      </c>
      <c r="Z9123" t="s">
        <v>37066</v>
      </c>
      <c r="AA9123" t="s">
        <v>37066</v>
      </c>
      <c r="AB9123">
        <v>-180971</v>
      </c>
      <c r="AC9123" t="s">
        <v>102</v>
      </c>
      <c r="AD9123">
        <v>97222</v>
      </c>
    </row>
    <row r="9124" spans="1:30" ht="409.5" x14ac:dyDescent="0.25">
      <c r="A9124">
        <f t="shared" ca="1" si="142"/>
        <v>9422</v>
      </c>
      <c r="B9124" t="s">
        <v>2046</v>
      </c>
      <c r="C9124" t="s">
        <v>80</v>
      </c>
      <c r="F9124" t="s">
        <v>1418</v>
      </c>
      <c r="G9124">
        <v>0</v>
      </c>
      <c r="O9124" t="s">
        <v>33</v>
      </c>
      <c r="Y9124" t="s">
        <v>5784</v>
      </c>
      <c r="Z9124" s="1" t="s">
        <v>32126</v>
      </c>
      <c r="AA9124" t="s">
        <v>32127</v>
      </c>
      <c r="AB9124" t="s">
        <v>32128</v>
      </c>
      <c r="AC9124" t="s">
        <v>38</v>
      </c>
      <c r="AD9124">
        <v>98504</v>
      </c>
    </row>
    <row r="9125" spans="1:30" x14ac:dyDescent="0.25">
      <c r="A9125">
        <f t="shared" ca="1" si="142"/>
        <v>11569</v>
      </c>
      <c r="B9125" t="s">
        <v>178</v>
      </c>
      <c r="C9125" t="s">
        <v>179</v>
      </c>
      <c r="F9125" t="s">
        <v>3702</v>
      </c>
      <c r="O9125" t="s">
        <v>33</v>
      </c>
      <c r="W9125">
        <v>15</v>
      </c>
      <c r="X9125" t="s">
        <v>34</v>
      </c>
      <c r="Y9125" t="s">
        <v>38015</v>
      </c>
      <c r="Z9125" t="s">
        <v>42008</v>
      </c>
      <c r="AA9125" t="s">
        <v>41988</v>
      </c>
      <c r="AB9125">
        <v>-180935</v>
      </c>
    </row>
    <row r="9126" spans="1:30" x14ac:dyDescent="0.25">
      <c r="A9126">
        <f t="shared" ca="1" si="142"/>
        <v>5742</v>
      </c>
      <c r="B9126" t="s">
        <v>30</v>
      </c>
      <c r="C9126" t="s">
        <v>31</v>
      </c>
      <c r="F9126" t="s">
        <v>2800</v>
      </c>
      <c r="G9126">
        <v>0</v>
      </c>
      <c r="O9126" t="s">
        <v>33</v>
      </c>
      <c r="X9126" t="s">
        <v>34</v>
      </c>
      <c r="Y9126" t="s">
        <v>2801</v>
      </c>
      <c r="Z9126" t="s">
        <v>2802</v>
      </c>
      <c r="AA9126" t="s">
        <v>2802</v>
      </c>
      <c r="AB9126" t="s">
        <v>2803</v>
      </c>
      <c r="AC9126" t="s">
        <v>38</v>
      </c>
      <c r="AD9126">
        <v>98402</v>
      </c>
    </row>
    <row r="9127" spans="1:30" ht="409.5" x14ac:dyDescent="0.25">
      <c r="A9127">
        <f t="shared" ca="1" si="142"/>
        <v>6667</v>
      </c>
      <c r="B9127" t="s">
        <v>3712</v>
      </c>
      <c r="C9127" t="s">
        <v>16820</v>
      </c>
      <c r="F9127" t="s">
        <v>2283</v>
      </c>
      <c r="G9127">
        <v>0</v>
      </c>
      <c r="O9127" t="s">
        <v>63</v>
      </c>
      <c r="X9127" t="s">
        <v>34</v>
      </c>
      <c r="Y9127" t="s">
        <v>2284</v>
      </c>
      <c r="Z9127" s="1" t="s">
        <v>24723</v>
      </c>
      <c r="AA9127" t="s">
        <v>24724</v>
      </c>
      <c r="AB9127" t="s">
        <v>24725</v>
      </c>
      <c r="AC9127" t="s">
        <v>38</v>
      </c>
      <c r="AD9127">
        <v>98006</v>
      </c>
    </row>
    <row r="9128" spans="1:30" ht="409.5" x14ac:dyDescent="0.25">
      <c r="A9128">
        <f t="shared" ca="1" si="142"/>
        <v>18874</v>
      </c>
      <c r="B9128" t="s">
        <v>739</v>
      </c>
      <c r="C9128" t="s">
        <v>686</v>
      </c>
      <c r="O9128" t="s">
        <v>33</v>
      </c>
      <c r="X9128" t="s">
        <v>34</v>
      </c>
      <c r="Y9128" t="s">
        <v>29349</v>
      </c>
      <c r="Z9128" s="1" t="s">
        <v>29350</v>
      </c>
      <c r="AA9128" t="s">
        <v>29348</v>
      </c>
      <c r="AB9128">
        <v>-171543</v>
      </c>
      <c r="AC9128" t="s">
        <v>38</v>
      </c>
      <c r="AD9128">
        <v>98237</v>
      </c>
    </row>
    <row r="9129" spans="1:30" ht="345" x14ac:dyDescent="0.25">
      <c r="A9129">
        <f t="shared" ca="1" si="142"/>
        <v>18481</v>
      </c>
      <c r="B9129" t="s">
        <v>39</v>
      </c>
      <c r="C9129" t="s">
        <v>165</v>
      </c>
      <c r="F9129" t="s">
        <v>392</v>
      </c>
      <c r="G9129">
        <v>0</v>
      </c>
      <c r="O9129" t="s">
        <v>33</v>
      </c>
      <c r="X9129" t="s">
        <v>34</v>
      </c>
      <c r="Y9129" t="s">
        <v>8857</v>
      </c>
      <c r="Z9129" s="1" t="s">
        <v>22284</v>
      </c>
      <c r="AA9129" t="s">
        <v>22285</v>
      </c>
      <c r="AB9129" t="s">
        <v>22286</v>
      </c>
      <c r="AC9129" t="s">
        <v>38</v>
      </c>
      <c r="AD9129">
        <v>98109</v>
      </c>
    </row>
    <row r="9130" spans="1:30" ht="409.5" x14ac:dyDescent="0.25">
      <c r="A9130">
        <f t="shared" ca="1" si="142"/>
        <v>17677</v>
      </c>
      <c r="B9130" t="s">
        <v>79</v>
      </c>
      <c r="C9130" t="s">
        <v>80</v>
      </c>
      <c r="F9130" t="s">
        <v>5745</v>
      </c>
      <c r="O9130" t="s">
        <v>33</v>
      </c>
      <c r="Y9130" t="s">
        <v>5859</v>
      </c>
      <c r="Z9130" s="1" t="s">
        <v>25867</v>
      </c>
      <c r="AA9130" t="s">
        <v>25868</v>
      </c>
      <c r="AB9130">
        <v>-170875</v>
      </c>
      <c r="AC9130" t="s">
        <v>38</v>
      </c>
      <c r="AD9130">
        <v>98201</v>
      </c>
    </row>
    <row r="9131" spans="1:30" x14ac:dyDescent="0.25">
      <c r="A9131">
        <f t="shared" ca="1" si="142"/>
        <v>7525</v>
      </c>
      <c r="B9131" t="s">
        <v>489</v>
      </c>
      <c r="C9131" t="s">
        <v>45</v>
      </c>
      <c r="F9131" t="s">
        <v>2609</v>
      </c>
      <c r="O9131" t="s">
        <v>33</v>
      </c>
      <c r="W9131">
        <v>15</v>
      </c>
      <c r="X9131" t="s">
        <v>34</v>
      </c>
      <c r="Y9131" t="s">
        <v>2610</v>
      </c>
      <c r="Z9131" t="s">
        <v>2611</v>
      </c>
      <c r="AA9131" t="s">
        <v>2612</v>
      </c>
      <c r="AB9131">
        <v>-180172</v>
      </c>
      <c r="AC9131" t="s">
        <v>38</v>
      </c>
      <c r="AD9131">
        <v>98101</v>
      </c>
    </row>
    <row r="9132" spans="1:30" x14ac:dyDescent="0.25">
      <c r="A9132">
        <f t="shared" ca="1" si="142"/>
        <v>13739</v>
      </c>
      <c r="B9132" t="s">
        <v>2046</v>
      </c>
      <c r="C9132" t="s">
        <v>80</v>
      </c>
      <c r="F9132" t="s">
        <v>4110</v>
      </c>
      <c r="O9132" t="s">
        <v>33</v>
      </c>
      <c r="Y9132" t="s">
        <v>13198</v>
      </c>
      <c r="Z9132" t="s">
        <v>13231</v>
      </c>
      <c r="AA9132" t="s">
        <v>13223</v>
      </c>
      <c r="AB9132">
        <v>-180521</v>
      </c>
      <c r="AC9132" t="s">
        <v>38</v>
      </c>
      <c r="AD9132">
        <v>98027</v>
      </c>
    </row>
    <row r="9133" spans="1:30" x14ac:dyDescent="0.25">
      <c r="A9133">
        <f t="shared" ca="1" si="142"/>
        <v>6787</v>
      </c>
      <c r="B9133" t="s">
        <v>44</v>
      </c>
      <c r="C9133" t="s">
        <v>45</v>
      </c>
      <c r="F9133" t="s">
        <v>2229</v>
      </c>
      <c r="G9133">
        <v>0</v>
      </c>
      <c r="O9133" t="s">
        <v>63</v>
      </c>
      <c r="X9133" t="s">
        <v>34</v>
      </c>
      <c r="Y9133" t="s">
        <v>2230</v>
      </c>
      <c r="Z9133" t="s">
        <v>2231</v>
      </c>
      <c r="AA9133" t="s">
        <v>2232</v>
      </c>
      <c r="AB9133" t="s">
        <v>2233</v>
      </c>
      <c r="AC9133" t="s">
        <v>38</v>
      </c>
      <c r="AD9133">
        <v>98101</v>
      </c>
    </row>
    <row r="9134" spans="1:30" ht="409.5" x14ac:dyDescent="0.25">
      <c r="A9134">
        <f t="shared" ca="1" si="142"/>
        <v>15838</v>
      </c>
      <c r="B9134" t="s">
        <v>334</v>
      </c>
      <c r="C9134" t="s">
        <v>45</v>
      </c>
      <c r="F9134" t="s">
        <v>29490</v>
      </c>
      <c r="G9134">
        <v>0</v>
      </c>
      <c r="O9134" t="s">
        <v>33</v>
      </c>
      <c r="Y9134" t="s">
        <v>33352</v>
      </c>
      <c r="Z9134" s="1" t="s">
        <v>35950</v>
      </c>
      <c r="AA9134" t="s">
        <v>35951</v>
      </c>
      <c r="AB9134" t="s">
        <v>35952</v>
      </c>
      <c r="AC9134" t="s">
        <v>38</v>
      </c>
      <c r="AD9134">
        <v>99301</v>
      </c>
    </row>
    <row r="9135" spans="1:30" x14ac:dyDescent="0.25">
      <c r="A9135">
        <f t="shared" ca="1" si="142"/>
        <v>6574</v>
      </c>
      <c r="B9135" t="s">
        <v>1203</v>
      </c>
      <c r="C9135" t="s">
        <v>45</v>
      </c>
      <c r="G9135">
        <v>0</v>
      </c>
      <c r="O9135" t="s">
        <v>33</v>
      </c>
      <c r="X9135" t="s">
        <v>34</v>
      </c>
      <c r="Y9135" t="s">
        <v>21101</v>
      </c>
      <c r="Z9135" t="s">
        <v>21102</v>
      </c>
      <c r="AA9135" t="s">
        <v>2406</v>
      </c>
      <c r="AB9135" t="s">
        <v>21103</v>
      </c>
      <c r="AC9135" t="s">
        <v>38</v>
      </c>
      <c r="AD9135">
        <v>98250</v>
      </c>
    </row>
    <row r="9136" spans="1:30" x14ac:dyDescent="0.25">
      <c r="A9136">
        <f t="shared" ca="1" si="142"/>
        <v>2343</v>
      </c>
      <c r="B9136" t="s">
        <v>2046</v>
      </c>
      <c r="C9136" t="s">
        <v>80</v>
      </c>
      <c r="F9136" t="s">
        <v>927</v>
      </c>
      <c r="G9136">
        <v>0</v>
      </c>
      <c r="O9136" t="s">
        <v>33</v>
      </c>
      <c r="Y9136" t="s">
        <v>928</v>
      </c>
      <c r="Z9136" t="s">
        <v>14748</v>
      </c>
      <c r="AA9136" t="s">
        <v>14749</v>
      </c>
      <c r="AB9136" t="s">
        <v>14750</v>
      </c>
      <c r="AC9136" t="s">
        <v>102</v>
      </c>
      <c r="AD9136">
        <v>97211</v>
      </c>
    </row>
    <row r="9137" spans="1:30" x14ac:dyDescent="0.25">
      <c r="A9137">
        <f t="shared" ca="1" si="142"/>
        <v>9522</v>
      </c>
      <c r="B9137" t="s">
        <v>788</v>
      </c>
      <c r="C9137" t="s">
        <v>45</v>
      </c>
      <c r="G9137">
        <v>0</v>
      </c>
      <c r="O9137" t="s">
        <v>33</v>
      </c>
      <c r="X9137" t="s">
        <v>34</v>
      </c>
      <c r="Y9137" t="s">
        <v>24856</v>
      </c>
      <c r="Z9137" t="s">
        <v>24857</v>
      </c>
      <c r="AA9137" t="s">
        <v>24858</v>
      </c>
      <c r="AB9137" t="s">
        <v>24859</v>
      </c>
      <c r="AC9137" t="s">
        <v>6028</v>
      </c>
    </row>
    <row r="9138" spans="1:30" x14ac:dyDescent="0.25">
      <c r="A9138">
        <f t="shared" ca="1" si="142"/>
        <v>5535</v>
      </c>
      <c r="B9138" t="s">
        <v>2046</v>
      </c>
      <c r="C9138" t="s">
        <v>80</v>
      </c>
      <c r="F9138" t="s">
        <v>3047</v>
      </c>
      <c r="O9138" t="s">
        <v>33</v>
      </c>
      <c r="Y9138" t="s">
        <v>14069</v>
      </c>
      <c r="Z9138" t="s">
        <v>14070</v>
      </c>
      <c r="AA9138" t="s">
        <v>14071</v>
      </c>
      <c r="AB9138">
        <v>-162044</v>
      </c>
      <c r="AC9138" t="s">
        <v>38</v>
      </c>
      <c r="AD9138">
        <v>98516</v>
      </c>
    </row>
    <row r="9139" spans="1:30" ht="409.5" x14ac:dyDescent="0.25">
      <c r="A9139">
        <f t="shared" ca="1" si="142"/>
        <v>3534</v>
      </c>
      <c r="B9139" t="s">
        <v>73</v>
      </c>
      <c r="C9139" t="s">
        <v>74</v>
      </c>
      <c r="F9139" t="s">
        <v>5190</v>
      </c>
      <c r="O9139" t="s">
        <v>63</v>
      </c>
      <c r="X9139" t="s">
        <v>34</v>
      </c>
      <c r="Y9139" t="s">
        <v>40914</v>
      </c>
      <c r="Z9139" s="1" t="s">
        <v>40915</v>
      </c>
      <c r="AA9139" t="s">
        <v>40916</v>
      </c>
      <c r="AB9139">
        <v>-161557</v>
      </c>
    </row>
    <row r="9140" spans="1:30" x14ac:dyDescent="0.25">
      <c r="A9140">
        <f t="shared" ca="1" si="142"/>
        <v>16809</v>
      </c>
      <c r="B9140" t="s">
        <v>2046</v>
      </c>
      <c r="C9140" t="s">
        <v>80</v>
      </c>
      <c r="F9140" t="s">
        <v>5654</v>
      </c>
      <c r="G9140">
        <v>0</v>
      </c>
      <c r="O9140" t="s">
        <v>33</v>
      </c>
      <c r="Y9140" t="s">
        <v>6498</v>
      </c>
      <c r="Z9140" t="s">
        <v>8466</v>
      </c>
      <c r="AA9140" t="s">
        <v>8467</v>
      </c>
      <c r="AB9140" t="s">
        <v>8468</v>
      </c>
      <c r="AC9140" t="s">
        <v>38</v>
      </c>
      <c r="AD9140">
        <v>98666</v>
      </c>
    </row>
    <row r="9141" spans="1:30" ht="409.5" x14ac:dyDescent="0.25">
      <c r="A9141">
        <f t="shared" ca="1" si="142"/>
        <v>8212</v>
      </c>
      <c r="W9141">
        <v>30</v>
      </c>
      <c r="X9141" t="s">
        <v>34</v>
      </c>
      <c r="Y9141" t="s">
        <v>17460</v>
      </c>
      <c r="Z9141" s="1" t="s">
        <v>17461</v>
      </c>
      <c r="AA9141" t="s">
        <v>17462</v>
      </c>
      <c r="AB9141">
        <v>-172259</v>
      </c>
    </row>
    <row r="9142" spans="1:30" x14ac:dyDescent="0.25">
      <c r="A9142">
        <f t="shared" ca="1" si="142"/>
        <v>13923</v>
      </c>
      <c r="B9142" t="s">
        <v>489</v>
      </c>
      <c r="C9142" t="s">
        <v>45</v>
      </c>
      <c r="F9142" t="s">
        <v>2015</v>
      </c>
      <c r="O9142" t="s">
        <v>33</v>
      </c>
      <c r="Y9142" t="s">
        <v>2016</v>
      </c>
      <c r="Z9142" t="s">
        <v>2017</v>
      </c>
      <c r="AA9142" t="s">
        <v>2014</v>
      </c>
      <c r="AB9142">
        <v>-181193</v>
      </c>
    </row>
    <row r="9143" spans="1:30" ht="409.5" x14ac:dyDescent="0.25">
      <c r="A9143">
        <f t="shared" ca="1" si="142"/>
        <v>2701</v>
      </c>
      <c r="B9143" t="s">
        <v>344</v>
      </c>
      <c r="C9143" t="s">
        <v>31</v>
      </c>
      <c r="G9143">
        <v>0</v>
      </c>
      <c r="O9143" t="s">
        <v>63</v>
      </c>
      <c r="X9143" t="s">
        <v>34</v>
      </c>
      <c r="Y9143" t="s">
        <v>28225</v>
      </c>
      <c r="Z9143" s="1" t="s">
        <v>28226</v>
      </c>
      <c r="AA9143" t="s">
        <v>28227</v>
      </c>
      <c r="AB9143" t="s">
        <v>28228</v>
      </c>
      <c r="AC9143" t="s">
        <v>38</v>
      </c>
      <c r="AD9143">
        <v>98117</v>
      </c>
    </row>
    <row r="9144" spans="1:30" x14ac:dyDescent="0.25">
      <c r="A9144">
        <f t="shared" ca="1" si="142"/>
        <v>19698</v>
      </c>
      <c r="B9144" t="s">
        <v>334</v>
      </c>
      <c r="C9144" t="s">
        <v>45</v>
      </c>
      <c r="O9144" t="s">
        <v>33</v>
      </c>
      <c r="X9144" t="s">
        <v>34</v>
      </c>
      <c r="Y9144" t="s">
        <v>21238</v>
      </c>
      <c r="Z9144" t="s">
        <v>21239</v>
      </c>
      <c r="AA9144" t="s">
        <v>20830</v>
      </c>
      <c r="AB9144">
        <v>-171833</v>
      </c>
      <c r="AC9144" t="s">
        <v>38</v>
      </c>
      <c r="AD9144">
        <v>98110</v>
      </c>
    </row>
    <row r="9145" spans="1:30" ht="409.5" x14ac:dyDescent="0.25">
      <c r="A9145">
        <f t="shared" ca="1" si="142"/>
        <v>18956</v>
      </c>
      <c r="B9145" t="s">
        <v>334</v>
      </c>
      <c r="C9145" t="s">
        <v>45</v>
      </c>
      <c r="F9145" t="s">
        <v>20250</v>
      </c>
      <c r="G9145">
        <v>0</v>
      </c>
      <c r="O9145" t="s">
        <v>33</v>
      </c>
      <c r="X9145" t="s">
        <v>34</v>
      </c>
      <c r="Y9145" t="s">
        <v>22796</v>
      </c>
      <c r="Z9145" s="1" t="s">
        <v>23752</v>
      </c>
      <c r="AA9145" t="s">
        <v>23605</v>
      </c>
      <c r="AB9145" t="s">
        <v>23753</v>
      </c>
      <c r="AC9145" t="s">
        <v>102</v>
      </c>
      <c r="AD9145">
        <v>97302</v>
      </c>
    </row>
    <row r="9146" spans="1:30" x14ac:dyDescent="0.25">
      <c r="A9146">
        <f t="shared" ca="1" si="142"/>
        <v>11354</v>
      </c>
      <c r="B9146" t="s">
        <v>677</v>
      </c>
      <c r="C9146" t="s">
        <v>80</v>
      </c>
      <c r="F9146" t="s">
        <v>6388</v>
      </c>
      <c r="G9146">
        <v>0</v>
      </c>
      <c r="O9146" t="s">
        <v>33</v>
      </c>
      <c r="Y9146" t="s">
        <v>6389</v>
      </c>
      <c r="Z9146" t="s">
        <v>6390</v>
      </c>
      <c r="AA9146" t="s">
        <v>6391</v>
      </c>
      <c r="AB9146" t="s">
        <v>6392</v>
      </c>
      <c r="AC9146" t="s">
        <v>38</v>
      </c>
      <c r="AD9146">
        <v>99301</v>
      </c>
    </row>
    <row r="9147" spans="1:30" x14ac:dyDescent="0.25">
      <c r="A9147">
        <f t="shared" ca="1" si="142"/>
        <v>15492</v>
      </c>
      <c r="B9147" t="s">
        <v>739</v>
      </c>
      <c r="C9147" t="s">
        <v>686</v>
      </c>
      <c r="F9147" t="s">
        <v>29729</v>
      </c>
      <c r="O9147" t="s">
        <v>33</v>
      </c>
      <c r="Y9147" t="s">
        <v>29730</v>
      </c>
      <c r="Z9147" t="s">
        <v>30674</v>
      </c>
      <c r="AA9147" t="s">
        <v>30665</v>
      </c>
      <c r="AB9147">
        <v>-162763</v>
      </c>
    </row>
    <row r="9148" spans="1:30" x14ac:dyDescent="0.25">
      <c r="A9148">
        <f t="shared" ca="1" si="142"/>
        <v>18695</v>
      </c>
      <c r="B9148" t="s">
        <v>2046</v>
      </c>
      <c r="C9148" t="s">
        <v>80</v>
      </c>
      <c r="F9148" t="s">
        <v>5745</v>
      </c>
      <c r="G9148">
        <v>0</v>
      </c>
      <c r="O9148" t="s">
        <v>33</v>
      </c>
      <c r="Y9148" t="s">
        <v>5935</v>
      </c>
      <c r="Z9148" t="s">
        <v>7724</v>
      </c>
      <c r="AA9148" t="s">
        <v>7722</v>
      </c>
      <c r="AB9148" t="s">
        <v>7725</v>
      </c>
      <c r="AC9148" t="s">
        <v>38</v>
      </c>
      <c r="AD9148">
        <v>98201</v>
      </c>
    </row>
    <row r="9149" spans="1:30" x14ac:dyDescent="0.25">
      <c r="A9149">
        <f t="shared" ca="1" si="142"/>
        <v>8946</v>
      </c>
      <c r="B9149" t="s">
        <v>739</v>
      </c>
      <c r="C9149" t="s">
        <v>686</v>
      </c>
      <c r="F9149" t="s">
        <v>3466</v>
      </c>
      <c r="O9149" t="s">
        <v>33</v>
      </c>
      <c r="X9149" t="s">
        <v>34</v>
      </c>
      <c r="Y9149" t="s">
        <v>3467</v>
      </c>
      <c r="Z9149" t="s">
        <v>3468</v>
      </c>
      <c r="AA9149" t="s">
        <v>3469</v>
      </c>
      <c r="AB9149">
        <v>-162958</v>
      </c>
      <c r="AC9149" t="s">
        <v>38</v>
      </c>
    </row>
    <row r="9150" spans="1:30" ht="315" x14ac:dyDescent="0.25">
      <c r="A9150">
        <f t="shared" ca="1" si="142"/>
        <v>1213</v>
      </c>
      <c r="B9150" t="s">
        <v>519</v>
      </c>
      <c r="G9150">
        <v>0</v>
      </c>
      <c r="M9150" s="1" t="s">
        <v>3973</v>
      </c>
      <c r="N9150" t="s">
        <v>1348</v>
      </c>
      <c r="O9150" t="s">
        <v>168</v>
      </c>
      <c r="X9150" t="s">
        <v>34</v>
      </c>
      <c r="Y9150" t="s">
        <v>3974</v>
      </c>
      <c r="Z9150" t="s">
        <v>3975</v>
      </c>
      <c r="AA9150" t="s">
        <v>3976</v>
      </c>
      <c r="AB9150" t="s">
        <v>3977</v>
      </c>
    </row>
    <row r="9151" spans="1:30" x14ac:dyDescent="0.25">
      <c r="A9151">
        <f t="shared" ca="1" si="142"/>
        <v>14456</v>
      </c>
      <c r="B9151" t="s">
        <v>79</v>
      </c>
      <c r="C9151" t="s">
        <v>80</v>
      </c>
      <c r="F9151" t="s">
        <v>4110</v>
      </c>
      <c r="O9151" t="s">
        <v>33</v>
      </c>
      <c r="Y9151" t="s">
        <v>26597</v>
      </c>
      <c r="Z9151" t="s">
        <v>26598</v>
      </c>
      <c r="AA9151" t="s">
        <v>26599</v>
      </c>
      <c r="AB9151">
        <v>-171921</v>
      </c>
      <c r="AC9151" t="s">
        <v>38</v>
      </c>
      <c r="AD9151">
        <v>98665</v>
      </c>
    </row>
    <row r="9152" spans="1:30" x14ac:dyDescent="0.25">
      <c r="A9152">
        <f t="shared" ca="1" si="142"/>
        <v>4649</v>
      </c>
      <c r="B9152" t="s">
        <v>164</v>
      </c>
      <c r="C9152" t="s">
        <v>165</v>
      </c>
      <c r="F9152" t="s">
        <v>729</v>
      </c>
      <c r="G9152">
        <v>0</v>
      </c>
      <c r="O9152" t="s">
        <v>33</v>
      </c>
      <c r="Y9152" t="s">
        <v>730</v>
      </c>
      <c r="Z9152" t="s">
        <v>39880</v>
      </c>
      <c r="AA9152" t="s">
        <v>39881</v>
      </c>
      <c r="AB9152" t="s">
        <v>39882</v>
      </c>
      <c r="AC9152" t="s">
        <v>38</v>
      </c>
      <c r="AD9152">
        <v>98105</v>
      </c>
    </row>
    <row r="9153" spans="1:30" ht="409.5" x14ac:dyDescent="0.25">
      <c r="A9153">
        <f t="shared" ca="1" si="142"/>
        <v>7084</v>
      </c>
      <c r="B9153" t="s">
        <v>2046</v>
      </c>
      <c r="C9153" t="s">
        <v>80</v>
      </c>
      <c r="O9153" t="s">
        <v>33</v>
      </c>
      <c r="Y9153" t="s">
        <v>16557</v>
      </c>
      <c r="Z9153" s="1" t="s">
        <v>16558</v>
      </c>
      <c r="AA9153" t="s">
        <v>16559</v>
      </c>
      <c r="AB9153">
        <v>-181077</v>
      </c>
      <c r="AC9153" t="s">
        <v>38</v>
      </c>
      <c r="AD9153">
        <v>98070</v>
      </c>
    </row>
    <row r="9154" spans="1:30" x14ac:dyDescent="0.25">
      <c r="A9154">
        <f t="shared" ref="A9154:A9217" ca="1" si="143">RANDBETWEEN(1,20000)</f>
        <v>12426</v>
      </c>
      <c r="B9154" t="s">
        <v>124</v>
      </c>
      <c r="C9154" t="s">
        <v>45</v>
      </c>
      <c r="O9154" t="s">
        <v>63</v>
      </c>
      <c r="W9154">
        <v>30</v>
      </c>
      <c r="X9154" t="s">
        <v>34</v>
      </c>
      <c r="Y9154" t="s">
        <v>21824</v>
      </c>
      <c r="Z9154" t="s">
        <v>40347</v>
      </c>
      <c r="AA9154" t="s">
        <v>40348</v>
      </c>
      <c r="AB9154">
        <v>-161357</v>
      </c>
    </row>
    <row r="9155" spans="1:30" ht="409.5" x14ac:dyDescent="0.25">
      <c r="A9155">
        <f t="shared" ca="1" si="143"/>
        <v>7429</v>
      </c>
      <c r="B9155" t="s">
        <v>178</v>
      </c>
      <c r="F9155" t="s">
        <v>180</v>
      </c>
      <c r="G9155">
        <v>0</v>
      </c>
      <c r="O9155" t="s">
        <v>33</v>
      </c>
      <c r="X9155" t="s">
        <v>34</v>
      </c>
      <c r="Y9155" t="s">
        <v>181</v>
      </c>
      <c r="Z9155" s="1" t="s">
        <v>20382</v>
      </c>
      <c r="AA9155" t="s">
        <v>20383</v>
      </c>
      <c r="AB9155" t="s">
        <v>20384</v>
      </c>
      <c r="AC9155" t="s">
        <v>38</v>
      </c>
      <c r="AD9155">
        <v>98922</v>
      </c>
    </row>
    <row r="9156" spans="1:30" ht="409.5" x14ac:dyDescent="0.25">
      <c r="A9156">
        <f t="shared" ca="1" si="143"/>
        <v>10463</v>
      </c>
      <c r="B9156" t="s">
        <v>2046</v>
      </c>
      <c r="C9156" t="s">
        <v>80</v>
      </c>
      <c r="F9156" t="s">
        <v>5968</v>
      </c>
      <c r="O9156" t="s">
        <v>33</v>
      </c>
      <c r="Y9156" t="s">
        <v>10340</v>
      </c>
      <c r="Z9156" s="1" t="s">
        <v>15069</v>
      </c>
      <c r="AA9156" t="s">
        <v>15070</v>
      </c>
      <c r="AB9156">
        <v>-172565</v>
      </c>
      <c r="AC9156" t="s">
        <v>38</v>
      </c>
      <c r="AD9156">
        <v>98371</v>
      </c>
    </row>
    <row r="9157" spans="1:30" ht="345" x14ac:dyDescent="0.25">
      <c r="A9157">
        <f t="shared" ca="1" si="143"/>
        <v>4553</v>
      </c>
      <c r="B9157" t="s">
        <v>96</v>
      </c>
      <c r="C9157" t="s">
        <v>97</v>
      </c>
      <c r="F9157" t="s">
        <v>1645</v>
      </c>
      <c r="M9157" t="s">
        <v>5512</v>
      </c>
      <c r="N9157" t="s">
        <v>5513</v>
      </c>
      <c r="O9157" t="s">
        <v>33</v>
      </c>
      <c r="X9157" t="s">
        <v>34</v>
      </c>
      <c r="Y9157" t="s">
        <v>5514</v>
      </c>
      <c r="Z9157" s="1" t="s">
        <v>29049</v>
      </c>
      <c r="AA9157" t="s">
        <v>29050</v>
      </c>
      <c r="AB9157">
        <v>-171353</v>
      </c>
      <c r="AC9157" t="s">
        <v>38</v>
      </c>
      <c r="AD9157">
        <v>99220</v>
      </c>
    </row>
    <row r="9158" spans="1:30" ht="405" x14ac:dyDescent="0.25">
      <c r="A9158">
        <f t="shared" ca="1" si="143"/>
        <v>16764</v>
      </c>
      <c r="B9158" t="s">
        <v>96</v>
      </c>
      <c r="C9158" t="s">
        <v>97</v>
      </c>
      <c r="F9158" t="s">
        <v>3707</v>
      </c>
      <c r="G9158">
        <v>0</v>
      </c>
      <c r="O9158" t="s">
        <v>33</v>
      </c>
      <c r="X9158" t="s">
        <v>34</v>
      </c>
      <c r="Y9158" t="s">
        <v>3708</v>
      </c>
      <c r="Z9158" s="1" t="s">
        <v>3734</v>
      </c>
      <c r="AA9158" t="s">
        <v>3721</v>
      </c>
      <c r="AB9158" t="s">
        <v>3735</v>
      </c>
      <c r="AC9158" t="s">
        <v>102</v>
      </c>
      <c r="AD9158">
        <v>97222</v>
      </c>
    </row>
    <row r="9159" spans="1:30" x14ac:dyDescent="0.25">
      <c r="A9159">
        <f t="shared" ca="1" si="143"/>
        <v>8079</v>
      </c>
      <c r="B9159" t="s">
        <v>677</v>
      </c>
      <c r="C9159" t="s">
        <v>80</v>
      </c>
      <c r="F9159" t="s">
        <v>1770</v>
      </c>
      <c r="G9159">
        <v>0</v>
      </c>
      <c r="O9159" t="s">
        <v>33</v>
      </c>
      <c r="Y9159" t="s">
        <v>11819</v>
      </c>
      <c r="Z9159" t="s">
        <v>14674</v>
      </c>
      <c r="AA9159" t="s">
        <v>14675</v>
      </c>
      <c r="AB9159" t="s">
        <v>14676</v>
      </c>
      <c r="AC9159" t="s">
        <v>38</v>
      </c>
      <c r="AD9159">
        <v>99201</v>
      </c>
    </row>
    <row r="9160" spans="1:30" ht="409.5" x14ac:dyDescent="0.25">
      <c r="A9160">
        <f t="shared" ca="1" si="143"/>
        <v>9522</v>
      </c>
      <c r="B9160" t="s">
        <v>276</v>
      </c>
      <c r="C9160" t="s">
        <v>45</v>
      </c>
      <c r="G9160">
        <v>0</v>
      </c>
      <c r="M9160" t="s">
        <v>6082</v>
      </c>
      <c r="N9160" t="s">
        <v>6083</v>
      </c>
      <c r="O9160" t="s">
        <v>52</v>
      </c>
      <c r="Q9160" t="s">
        <v>6084</v>
      </c>
      <c r="R9160" t="s">
        <v>57</v>
      </c>
      <c r="X9160" t="s">
        <v>34</v>
      </c>
      <c r="Y9160" t="s">
        <v>1344</v>
      </c>
      <c r="Z9160" s="1" t="s">
        <v>6085</v>
      </c>
      <c r="AA9160" t="s">
        <v>6086</v>
      </c>
      <c r="AB9160" t="s">
        <v>6087</v>
      </c>
      <c r="AC9160" t="s">
        <v>38</v>
      </c>
      <c r="AD9160">
        <v>98335</v>
      </c>
    </row>
    <row r="9161" spans="1:30" ht="409.5" x14ac:dyDescent="0.25">
      <c r="A9161">
        <f t="shared" ca="1" si="143"/>
        <v>9530</v>
      </c>
      <c r="B9161" t="s">
        <v>230</v>
      </c>
      <c r="C9161" t="s">
        <v>45</v>
      </c>
      <c r="O9161" t="s">
        <v>33</v>
      </c>
      <c r="X9161" t="s">
        <v>34</v>
      </c>
      <c r="Y9161" t="s">
        <v>22796</v>
      </c>
      <c r="Z9161" s="1" t="s">
        <v>22956</v>
      </c>
      <c r="AA9161" t="s">
        <v>22580</v>
      </c>
      <c r="AB9161">
        <v>-162593</v>
      </c>
    </row>
    <row r="9162" spans="1:30" x14ac:dyDescent="0.25">
      <c r="A9162">
        <f t="shared" ca="1" si="143"/>
        <v>7132</v>
      </c>
      <c r="B9162" t="s">
        <v>73</v>
      </c>
      <c r="C9162" t="s">
        <v>74</v>
      </c>
      <c r="F9162" t="s">
        <v>12489</v>
      </c>
      <c r="G9162">
        <v>0</v>
      </c>
      <c r="O9162" t="s">
        <v>33</v>
      </c>
      <c r="X9162" t="s">
        <v>34</v>
      </c>
      <c r="Y9162" t="s">
        <v>37390</v>
      </c>
      <c r="Z9162" t="s">
        <v>37391</v>
      </c>
      <c r="AA9162" t="s">
        <v>37392</v>
      </c>
      <c r="AB9162" t="s">
        <v>37393</v>
      </c>
    </row>
    <row r="9163" spans="1:30" x14ac:dyDescent="0.25">
      <c r="A9163">
        <f t="shared" ca="1" si="143"/>
        <v>18867</v>
      </c>
      <c r="B9163" t="s">
        <v>2046</v>
      </c>
      <c r="C9163" t="s">
        <v>80</v>
      </c>
      <c r="F9163" t="s">
        <v>3107</v>
      </c>
      <c r="O9163" t="s">
        <v>33</v>
      </c>
      <c r="Y9163" t="s">
        <v>27819</v>
      </c>
      <c r="Z9163" t="s">
        <v>27820</v>
      </c>
      <c r="AA9163" t="s">
        <v>27821</v>
      </c>
      <c r="AB9163">
        <v>-181116</v>
      </c>
      <c r="AC9163" t="s">
        <v>38</v>
      </c>
      <c r="AD9163">
        <v>98201</v>
      </c>
    </row>
    <row r="9164" spans="1:30" x14ac:dyDescent="0.25">
      <c r="A9164">
        <f t="shared" ca="1" si="143"/>
        <v>11785</v>
      </c>
      <c r="B9164" t="s">
        <v>79</v>
      </c>
      <c r="C9164" t="s">
        <v>80</v>
      </c>
      <c r="F9164" t="s">
        <v>8618</v>
      </c>
      <c r="O9164" t="s">
        <v>33</v>
      </c>
      <c r="Y9164" t="s">
        <v>14530</v>
      </c>
      <c r="Z9164" t="s">
        <v>26937</v>
      </c>
      <c r="AA9164" t="s">
        <v>26938</v>
      </c>
      <c r="AB9164">
        <v>-171247</v>
      </c>
      <c r="AC9164" t="s">
        <v>38</v>
      </c>
      <c r="AD9164">
        <v>98626</v>
      </c>
    </row>
    <row r="9165" spans="1:30" ht="409.5" x14ac:dyDescent="0.25">
      <c r="A9165">
        <f t="shared" ca="1" si="143"/>
        <v>19146</v>
      </c>
      <c r="B9165" t="s">
        <v>9858</v>
      </c>
      <c r="C9165" t="s">
        <v>179</v>
      </c>
      <c r="G9165">
        <v>757</v>
      </c>
      <c r="H9165" t="s">
        <v>617</v>
      </c>
      <c r="K9165" t="s">
        <v>617</v>
      </c>
      <c r="L9165">
        <v>113.55</v>
      </c>
      <c r="O9165" t="s">
        <v>721</v>
      </c>
      <c r="X9165" t="s">
        <v>34</v>
      </c>
      <c r="Y9165" t="s">
        <v>9859</v>
      </c>
      <c r="Z9165" s="1" t="s">
        <v>9860</v>
      </c>
      <c r="AA9165" s="1" t="s">
        <v>9860</v>
      </c>
      <c r="AB9165" t="s">
        <v>9861</v>
      </c>
      <c r="AC9165" t="s">
        <v>38</v>
      </c>
      <c r="AD9165">
        <v>99337</v>
      </c>
    </row>
    <row r="9166" spans="1:30" x14ac:dyDescent="0.25">
      <c r="A9166">
        <f t="shared" ca="1" si="143"/>
        <v>8651</v>
      </c>
      <c r="B9166" t="s">
        <v>685</v>
      </c>
      <c r="C9166" t="s">
        <v>686</v>
      </c>
      <c r="F9166" t="s">
        <v>25798</v>
      </c>
      <c r="O9166" t="s">
        <v>33</v>
      </c>
      <c r="Y9166" t="s">
        <v>25799</v>
      </c>
      <c r="Z9166" t="s">
        <v>33582</v>
      </c>
      <c r="AA9166" t="s">
        <v>33506</v>
      </c>
      <c r="AB9166">
        <v>-180087</v>
      </c>
    </row>
    <row r="9167" spans="1:30" ht="409.5" x14ac:dyDescent="0.25">
      <c r="A9167">
        <f t="shared" ca="1" si="143"/>
        <v>15024</v>
      </c>
      <c r="B9167" t="s">
        <v>334</v>
      </c>
      <c r="C9167" t="s">
        <v>45</v>
      </c>
      <c r="F9167" t="s">
        <v>5876</v>
      </c>
      <c r="O9167" t="s">
        <v>33</v>
      </c>
      <c r="X9167" t="s">
        <v>34</v>
      </c>
      <c r="Y9167" t="s">
        <v>31853</v>
      </c>
      <c r="Z9167" s="1" t="s">
        <v>42221</v>
      </c>
      <c r="AA9167" t="s">
        <v>42222</v>
      </c>
      <c r="AB9167">
        <v>-171817</v>
      </c>
      <c r="AC9167" t="s">
        <v>38</v>
      </c>
      <c r="AD9167">
        <v>98009</v>
      </c>
    </row>
    <row r="9168" spans="1:30" ht="409.5" x14ac:dyDescent="0.25">
      <c r="A9168">
        <f t="shared" ca="1" si="143"/>
        <v>18295</v>
      </c>
      <c r="B9168" t="s">
        <v>73</v>
      </c>
      <c r="C9168" t="s">
        <v>74</v>
      </c>
      <c r="F9168" s="1" t="s">
        <v>459</v>
      </c>
      <c r="G9168">
        <v>0</v>
      </c>
      <c r="O9168" t="s">
        <v>33</v>
      </c>
      <c r="X9168" t="s">
        <v>34</v>
      </c>
      <c r="Y9168" t="s">
        <v>460</v>
      </c>
      <c r="Z9168" s="1" t="s">
        <v>38297</v>
      </c>
      <c r="AA9168" t="s">
        <v>38298</v>
      </c>
      <c r="AB9168" t="s">
        <v>38299</v>
      </c>
      <c r="AC9168" t="s">
        <v>38</v>
      </c>
      <c r="AD9168">
        <v>98550</v>
      </c>
    </row>
    <row r="9169" spans="1:30" x14ac:dyDescent="0.25">
      <c r="A9169">
        <f t="shared" ca="1" si="143"/>
        <v>19431</v>
      </c>
      <c r="B9169" t="s">
        <v>96</v>
      </c>
      <c r="C9169" t="s">
        <v>97</v>
      </c>
      <c r="F9169" t="s">
        <v>120</v>
      </c>
      <c r="O9169" t="s">
        <v>33</v>
      </c>
      <c r="W9169">
        <v>15</v>
      </c>
      <c r="X9169" t="s">
        <v>34</v>
      </c>
      <c r="Y9169" t="s">
        <v>4226</v>
      </c>
      <c r="Z9169" t="s">
        <v>4379</v>
      </c>
      <c r="AA9169" t="s">
        <v>4380</v>
      </c>
      <c r="AB9169">
        <v>-180888</v>
      </c>
    </row>
    <row r="9170" spans="1:30" ht="409.5" x14ac:dyDescent="0.25">
      <c r="A9170">
        <f t="shared" ca="1" si="143"/>
        <v>16520</v>
      </c>
      <c r="B9170" t="s">
        <v>334</v>
      </c>
      <c r="C9170" t="s">
        <v>45</v>
      </c>
      <c r="F9170" t="s">
        <v>20250</v>
      </c>
      <c r="G9170">
        <v>0</v>
      </c>
      <c r="O9170" t="s">
        <v>33</v>
      </c>
      <c r="X9170" t="s">
        <v>34</v>
      </c>
      <c r="Y9170" t="s">
        <v>22643</v>
      </c>
      <c r="Z9170" s="1" t="s">
        <v>23746</v>
      </c>
      <c r="AA9170" t="s">
        <v>23605</v>
      </c>
      <c r="AB9170" t="s">
        <v>23747</v>
      </c>
      <c r="AC9170" t="s">
        <v>102</v>
      </c>
      <c r="AD9170">
        <v>97302</v>
      </c>
    </row>
    <row r="9171" spans="1:30" x14ac:dyDescent="0.25">
      <c r="A9171">
        <f t="shared" ca="1" si="143"/>
        <v>17435</v>
      </c>
      <c r="B9171" t="s">
        <v>73</v>
      </c>
      <c r="C9171" t="s">
        <v>74</v>
      </c>
      <c r="F9171" t="s">
        <v>1546</v>
      </c>
      <c r="O9171" t="s">
        <v>33</v>
      </c>
      <c r="X9171" t="s">
        <v>34</v>
      </c>
      <c r="Y9171" t="s">
        <v>5690</v>
      </c>
      <c r="Z9171" t="s">
        <v>37463</v>
      </c>
      <c r="AA9171" t="s">
        <v>37464</v>
      </c>
      <c r="AB9171">
        <v>-171355</v>
      </c>
      <c r="AC9171" t="s">
        <v>38</v>
      </c>
      <c r="AD9171">
        <v>98020</v>
      </c>
    </row>
    <row r="9172" spans="1:30" x14ac:dyDescent="0.25">
      <c r="A9172">
        <f t="shared" ca="1" si="143"/>
        <v>13466</v>
      </c>
      <c r="B9172" t="s">
        <v>519</v>
      </c>
      <c r="G9172">
        <v>0</v>
      </c>
      <c r="O9172" t="s">
        <v>33</v>
      </c>
      <c r="X9172" t="s">
        <v>34</v>
      </c>
      <c r="Y9172" t="s">
        <v>3026</v>
      </c>
      <c r="Z9172" t="s">
        <v>3027</v>
      </c>
      <c r="AA9172" t="s">
        <v>3028</v>
      </c>
      <c r="AB9172" t="s">
        <v>3029</v>
      </c>
      <c r="AC9172" t="s">
        <v>38</v>
      </c>
      <c r="AD9172">
        <v>98684</v>
      </c>
    </row>
    <row r="9173" spans="1:30" ht="409.5" x14ac:dyDescent="0.25">
      <c r="A9173">
        <f t="shared" ca="1" si="143"/>
        <v>1039</v>
      </c>
      <c r="B9173" t="s">
        <v>685</v>
      </c>
      <c r="C9173" t="s">
        <v>686</v>
      </c>
      <c r="F9173" t="s">
        <v>1305</v>
      </c>
      <c r="O9173" t="s">
        <v>33</v>
      </c>
      <c r="Y9173" t="s">
        <v>3135</v>
      </c>
      <c r="Z9173" s="1" t="s">
        <v>3318</v>
      </c>
      <c r="AA9173" t="s">
        <v>3319</v>
      </c>
      <c r="AB9173">
        <v>-172216</v>
      </c>
      <c r="AC9173" t="s">
        <v>38</v>
      </c>
      <c r="AD9173">
        <v>98121</v>
      </c>
    </row>
    <row r="9174" spans="1:30" ht="409.5" x14ac:dyDescent="0.25">
      <c r="A9174">
        <f t="shared" ca="1" si="143"/>
        <v>5519</v>
      </c>
      <c r="B9174" t="s">
        <v>334</v>
      </c>
      <c r="C9174" t="s">
        <v>45</v>
      </c>
      <c r="F9174" t="s">
        <v>17740</v>
      </c>
      <c r="O9174" t="s">
        <v>155</v>
      </c>
      <c r="V9174" t="s">
        <v>21454</v>
      </c>
      <c r="W9174">
        <v>30</v>
      </c>
      <c r="X9174" t="s">
        <v>34</v>
      </c>
      <c r="Y9174" t="s">
        <v>21455</v>
      </c>
      <c r="Z9174" s="1" t="s">
        <v>21456</v>
      </c>
      <c r="AA9174" t="s">
        <v>21457</v>
      </c>
      <c r="AB9174">
        <v>-170861</v>
      </c>
      <c r="AC9174" t="s">
        <v>38</v>
      </c>
      <c r="AD9174">
        <v>98104</v>
      </c>
    </row>
    <row r="9175" spans="1:30" x14ac:dyDescent="0.25">
      <c r="A9175">
        <f t="shared" ca="1" si="143"/>
        <v>2437</v>
      </c>
      <c r="B9175" t="s">
        <v>124</v>
      </c>
      <c r="C9175" t="s">
        <v>45</v>
      </c>
      <c r="G9175">
        <v>0</v>
      </c>
      <c r="O9175" t="s">
        <v>33</v>
      </c>
      <c r="Y9175" t="s">
        <v>41365</v>
      </c>
      <c r="Z9175" t="s">
        <v>41366</v>
      </c>
      <c r="AA9175" t="s">
        <v>41367</v>
      </c>
      <c r="AB9175" t="s">
        <v>41368</v>
      </c>
    </row>
    <row r="9176" spans="1:30" ht="390" x14ac:dyDescent="0.25">
      <c r="A9176">
        <f t="shared" ca="1" si="143"/>
        <v>19759</v>
      </c>
      <c r="B9176" t="s">
        <v>230</v>
      </c>
      <c r="C9176" t="s">
        <v>45</v>
      </c>
      <c r="F9176" t="s">
        <v>20250</v>
      </c>
      <c r="O9176" t="s">
        <v>33</v>
      </c>
      <c r="W9176">
        <v>15</v>
      </c>
      <c r="X9176" t="s">
        <v>34</v>
      </c>
      <c r="Y9176" t="s">
        <v>22656</v>
      </c>
      <c r="Z9176" s="1" t="s">
        <v>23450</v>
      </c>
      <c r="AA9176" t="s">
        <v>22580</v>
      </c>
      <c r="AB9176">
        <v>-180597</v>
      </c>
    </row>
    <row r="9177" spans="1:30" x14ac:dyDescent="0.25">
      <c r="A9177">
        <f t="shared" ca="1" si="143"/>
        <v>18483</v>
      </c>
      <c r="B9177" t="s">
        <v>344</v>
      </c>
      <c r="C9177" t="s">
        <v>31</v>
      </c>
      <c r="F9177" t="s">
        <v>3305</v>
      </c>
      <c r="G9177">
        <v>0</v>
      </c>
      <c r="O9177" t="s">
        <v>33</v>
      </c>
      <c r="X9177" t="s">
        <v>34</v>
      </c>
      <c r="Y9177" t="s">
        <v>20486</v>
      </c>
      <c r="Z9177" t="s">
        <v>24920</v>
      </c>
      <c r="AA9177" t="s">
        <v>24921</v>
      </c>
      <c r="AB9177" t="s">
        <v>24922</v>
      </c>
      <c r="AC9177" t="s">
        <v>38</v>
      </c>
      <c r="AD9177">
        <v>98032</v>
      </c>
    </row>
    <row r="9178" spans="1:30" ht="409.5" x14ac:dyDescent="0.25">
      <c r="A9178">
        <f t="shared" ca="1" si="143"/>
        <v>19754</v>
      </c>
      <c r="B9178" t="s">
        <v>178</v>
      </c>
      <c r="C9178" t="s">
        <v>179</v>
      </c>
      <c r="F9178" t="s">
        <v>8994</v>
      </c>
      <c r="O9178" t="s">
        <v>33</v>
      </c>
      <c r="X9178" t="s">
        <v>34</v>
      </c>
      <c r="Y9178" t="s">
        <v>8995</v>
      </c>
      <c r="Z9178" s="1" t="s">
        <v>8996</v>
      </c>
      <c r="AA9178" t="s">
        <v>8997</v>
      </c>
      <c r="AB9178">
        <v>-160247</v>
      </c>
      <c r="AC9178" t="s">
        <v>38</v>
      </c>
      <c r="AD9178">
        <v>99352</v>
      </c>
    </row>
    <row r="9179" spans="1:30" x14ac:dyDescent="0.25">
      <c r="A9179">
        <f t="shared" ca="1" si="143"/>
        <v>11872</v>
      </c>
      <c r="B9179" t="s">
        <v>489</v>
      </c>
      <c r="C9179" t="s">
        <v>45</v>
      </c>
      <c r="O9179" t="s">
        <v>33</v>
      </c>
      <c r="X9179" t="s">
        <v>34</v>
      </c>
      <c r="Y9179" t="s">
        <v>43482</v>
      </c>
      <c r="Z9179" t="s">
        <v>43483</v>
      </c>
      <c r="AA9179" t="s">
        <v>21261</v>
      </c>
      <c r="AB9179">
        <v>-163301</v>
      </c>
    </row>
    <row r="9180" spans="1:30" x14ac:dyDescent="0.25">
      <c r="A9180">
        <f t="shared" ca="1" si="143"/>
        <v>2416</v>
      </c>
      <c r="B9180" t="s">
        <v>73</v>
      </c>
      <c r="C9180" t="s">
        <v>74</v>
      </c>
      <c r="G9180">
        <v>0</v>
      </c>
      <c r="O9180" t="s">
        <v>33</v>
      </c>
      <c r="Y9180" t="s">
        <v>28470</v>
      </c>
      <c r="Z9180" t="s">
        <v>28471</v>
      </c>
      <c r="AA9180" t="s">
        <v>28472</v>
      </c>
      <c r="AB9180" t="s">
        <v>28473</v>
      </c>
    </row>
    <row r="9181" spans="1:30" x14ac:dyDescent="0.25">
      <c r="A9181">
        <f t="shared" ca="1" si="143"/>
        <v>7632</v>
      </c>
      <c r="B9181" t="s">
        <v>739</v>
      </c>
      <c r="C9181" t="s">
        <v>686</v>
      </c>
      <c r="F9181" t="s">
        <v>30123</v>
      </c>
      <c r="O9181" t="s">
        <v>33</v>
      </c>
      <c r="Y9181" t="s">
        <v>30124</v>
      </c>
      <c r="Z9181" t="s">
        <v>30346</v>
      </c>
      <c r="AA9181" t="s">
        <v>30347</v>
      </c>
      <c r="AB9181">
        <v>-171878</v>
      </c>
      <c r="AC9181" t="s">
        <v>38</v>
      </c>
      <c r="AD9181">
        <v>99156</v>
      </c>
    </row>
    <row r="9182" spans="1:30" ht="409.5" x14ac:dyDescent="0.25">
      <c r="A9182">
        <f t="shared" ca="1" si="143"/>
        <v>14990</v>
      </c>
      <c r="B9182" t="s">
        <v>489</v>
      </c>
      <c r="C9182" t="s">
        <v>45</v>
      </c>
      <c r="F9182" t="s">
        <v>2993</v>
      </c>
      <c r="O9182" t="s">
        <v>33</v>
      </c>
      <c r="W9182">
        <v>15</v>
      </c>
      <c r="X9182" t="s">
        <v>34</v>
      </c>
      <c r="Y9182" t="s">
        <v>2994</v>
      </c>
      <c r="Z9182" s="1" t="s">
        <v>2995</v>
      </c>
      <c r="AA9182" t="s">
        <v>2996</v>
      </c>
      <c r="AB9182">
        <v>-180886</v>
      </c>
      <c r="AC9182" t="s">
        <v>38</v>
      </c>
      <c r="AD9182">
        <v>98563</v>
      </c>
    </row>
    <row r="9183" spans="1:30" x14ac:dyDescent="0.25">
      <c r="A9183">
        <f t="shared" ca="1" si="143"/>
        <v>18714</v>
      </c>
      <c r="B9183" t="s">
        <v>178</v>
      </c>
      <c r="F9183" t="s">
        <v>5050</v>
      </c>
      <c r="G9183">
        <v>0</v>
      </c>
      <c r="O9183" t="s">
        <v>33</v>
      </c>
      <c r="X9183" t="s">
        <v>34</v>
      </c>
      <c r="Y9183" t="s">
        <v>5051</v>
      </c>
      <c r="Z9183" t="s">
        <v>33282</v>
      </c>
      <c r="AA9183" t="s">
        <v>33283</v>
      </c>
      <c r="AB9183" t="s">
        <v>33284</v>
      </c>
      <c r="AC9183" t="s">
        <v>38</v>
      </c>
      <c r="AD9183">
        <v>99336</v>
      </c>
    </row>
    <row r="9184" spans="1:30" ht="409.5" x14ac:dyDescent="0.25">
      <c r="A9184">
        <f t="shared" ca="1" si="143"/>
        <v>14266</v>
      </c>
      <c r="B9184" t="s">
        <v>1203</v>
      </c>
      <c r="C9184" t="s">
        <v>45</v>
      </c>
      <c r="F9184" t="s">
        <v>734</v>
      </c>
      <c r="G9184">
        <v>0</v>
      </c>
      <c r="N9184" t="s">
        <v>28127</v>
      </c>
      <c r="O9184" t="s">
        <v>52</v>
      </c>
      <c r="X9184" t="s">
        <v>34</v>
      </c>
      <c r="Y9184" t="s">
        <v>735</v>
      </c>
      <c r="Z9184" s="1" t="s">
        <v>28128</v>
      </c>
      <c r="AA9184" t="s">
        <v>3845</v>
      </c>
      <c r="AB9184" t="s">
        <v>28129</v>
      </c>
      <c r="AC9184" t="s">
        <v>38</v>
      </c>
      <c r="AD9184">
        <v>98111</v>
      </c>
    </row>
    <row r="9185" spans="1:30" x14ac:dyDescent="0.25">
      <c r="A9185">
        <f t="shared" ca="1" si="143"/>
        <v>1991</v>
      </c>
      <c r="B9185" t="s">
        <v>96</v>
      </c>
      <c r="C9185" t="s">
        <v>97</v>
      </c>
      <c r="G9185">
        <v>0</v>
      </c>
      <c r="O9185" t="s">
        <v>33</v>
      </c>
      <c r="X9185" t="s">
        <v>34</v>
      </c>
      <c r="Y9185" t="s">
        <v>9768</v>
      </c>
      <c r="Z9185" t="s">
        <v>41908</v>
      </c>
      <c r="AA9185" t="s">
        <v>41909</v>
      </c>
      <c r="AB9185" t="s">
        <v>41910</v>
      </c>
    </row>
    <row r="9186" spans="1:30" x14ac:dyDescent="0.25">
      <c r="A9186">
        <f t="shared" ca="1" si="143"/>
        <v>12006</v>
      </c>
      <c r="B9186" t="s">
        <v>124</v>
      </c>
      <c r="C9186" t="s">
        <v>45</v>
      </c>
      <c r="O9186" t="s">
        <v>33</v>
      </c>
      <c r="X9186" t="s">
        <v>34</v>
      </c>
      <c r="Y9186" t="s">
        <v>16777</v>
      </c>
      <c r="Z9186" t="s">
        <v>16778</v>
      </c>
      <c r="AA9186" t="s">
        <v>16779</v>
      </c>
      <c r="AB9186">
        <v>-172564</v>
      </c>
      <c r="AC9186" t="s">
        <v>38</v>
      </c>
      <c r="AD9186">
        <v>98424</v>
      </c>
    </row>
    <row r="9187" spans="1:30" x14ac:dyDescent="0.25">
      <c r="A9187">
        <f t="shared" ca="1" si="143"/>
        <v>16289</v>
      </c>
      <c r="B9187" t="s">
        <v>178</v>
      </c>
      <c r="C9187" t="s">
        <v>179</v>
      </c>
      <c r="O9187" t="s">
        <v>33</v>
      </c>
      <c r="X9187" t="s">
        <v>34</v>
      </c>
      <c r="Y9187" t="s">
        <v>20515</v>
      </c>
      <c r="Z9187" t="s">
        <v>20516</v>
      </c>
      <c r="AA9187" t="s">
        <v>20513</v>
      </c>
      <c r="AB9187">
        <v>-160013</v>
      </c>
      <c r="AC9187" t="s">
        <v>102</v>
      </c>
      <c r="AD9187">
        <v>97128</v>
      </c>
    </row>
    <row r="9188" spans="1:30" x14ac:dyDescent="0.25">
      <c r="A9188">
        <f t="shared" ca="1" si="143"/>
        <v>3387</v>
      </c>
      <c r="B9188" t="s">
        <v>677</v>
      </c>
      <c r="C9188" t="s">
        <v>80</v>
      </c>
      <c r="F9188" t="s">
        <v>2158</v>
      </c>
      <c r="G9188">
        <v>0</v>
      </c>
      <c r="O9188" t="s">
        <v>155</v>
      </c>
      <c r="X9188" t="s">
        <v>34</v>
      </c>
      <c r="Y9188" t="s">
        <v>2159</v>
      </c>
      <c r="Z9188" t="s">
        <v>2160</v>
      </c>
      <c r="AA9188" t="s">
        <v>2160</v>
      </c>
      <c r="AB9188" t="s">
        <v>2161</v>
      </c>
      <c r="AC9188" t="s">
        <v>38</v>
      </c>
      <c r="AD9188">
        <v>98902</v>
      </c>
    </row>
    <row r="9189" spans="1:30" x14ac:dyDescent="0.25">
      <c r="A9189">
        <f t="shared" ca="1" si="143"/>
        <v>5126</v>
      </c>
      <c r="B9189" t="s">
        <v>79</v>
      </c>
      <c r="C9189" t="s">
        <v>80</v>
      </c>
      <c r="F9189" t="s">
        <v>8952</v>
      </c>
      <c r="O9189" t="s">
        <v>33</v>
      </c>
      <c r="Y9189" t="s">
        <v>11093</v>
      </c>
      <c r="Z9189" t="s">
        <v>13449</v>
      </c>
      <c r="AA9189" t="s">
        <v>13450</v>
      </c>
      <c r="AB9189">
        <v>-163064</v>
      </c>
      <c r="AC9189" t="s">
        <v>38</v>
      </c>
      <c r="AD9189">
        <v>99403</v>
      </c>
    </row>
    <row r="9190" spans="1:30" x14ac:dyDescent="0.25">
      <c r="A9190">
        <f t="shared" ca="1" si="143"/>
        <v>14310</v>
      </c>
      <c r="B9190" t="s">
        <v>334</v>
      </c>
      <c r="C9190" t="s">
        <v>45</v>
      </c>
      <c r="O9190" t="s">
        <v>33</v>
      </c>
      <c r="X9190" t="s">
        <v>34</v>
      </c>
      <c r="Y9190" t="s">
        <v>33188</v>
      </c>
      <c r="Z9190" t="s">
        <v>35339</v>
      </c>
      <c r="AA9190" t="s">
        <v>35340</v>
      </c>
      <c r="AB9190">
        <v>-170614</v>
      </c>
      <c r="AC9190" t="s">
        <v>38</v>
      </c>
      <c r="AD9190">
        <v>98907</v>
      </c>
    </row>
    <row r="9191" spans="1:30" x14ac:dyDescent="0.25">
      <c r="A9191">
        <f t="shared" ca="1" si="143"/>
        <v>13806</v>
      </c>
      <c r="B9191" t="s">
        <v>334</v>
      </c>
      <c r="C9191" t="s">
        <v>45</v>
      </c>
      <c r="F9191" t="s">
        <v>30324</v>
      </c>
      <c r="O9191" t="s">
        <v>33</v>
      </c>
      <c r="Y9191" t="s">
        <v>28602</v>
      </c>
      <c r="Z9191" t="s">
        <v>34376</v>
      </c>
      <c r="AA9191" t="s">
        <v>34377</v>
      </c>
      <c r="AB9191">
        <v>-160557</v>
      </c>
      <c r="AC9191" t="s">
        <v>38</v>
      </c>
      <c r="AD9191">
        <v>98004</v>
      </c>
    </row>
    <row r="9192" spans="1:30" ht="409.5" x14ac:dyDescent="0.25">
      <c r="A9192">
        <f t="shared" ca="1" si="143"/>
        <v>2374</v>
      </c>
      <c r="B9192" t="s">
        <v>2046</v>
      </c>
      <c r="C9192" t="s">
        <v>80</v>
      </c>
      <c r="F9192" t="s">
        <v>5745</v>
      </c>
      <c r="O9192" t="s">
        <v>33</v>
      </c>
      <c r="Y9192" t="s">
        <v>5859</v>
      </c>
      <c r="Z9192" s="1" t="s">
        <v>15121</v>
      </c>
      <c r="AA9192" t="s">
        <v>15122</v>
      </c>
      <c r="AB9192">
        <v>-180409</v>
      </c>
      <c r="AC9192" t="s">
        <v>38</v>
      </c>
      <c r="AD9192">
        <v>98201</v>
      </c>
    </row>
    <row r="9193" spans="1:30" ht="409.5" x14ac:dyDescent="0.25">
      <c r="A9193">
        <f t="shared" ca="1" si="143"/>
        <v>4279</v>
      </c>
      <c r="B9193" t="s">
        <v>3712</v>
      </c>
      <c r="C9193" t="s">
        <v>16820</v>
      </c>
      <c r="F9193" t="s">
        <v>20250</v>
      </c>
      <c r="G9193">
        <v>0</v>
      </c>
      <c r="O9193" t="s">
        <v>33</v>
      </c>
      <c r="X9193" t="s">
        <v>34</v>
      </c>
      <c r="Y9193" t="s">
        <v>24092</v>
      </c>
      <c r="Z9193" s="1" t="s">
        <v>24310</v>
      </c>
      <c r="AA9193" t="s">
        <v>24027</v>
      </c>
      <c r="AB9193" t="s">
        <v>24311</v>
      </c>
    </row>
    <row r="9194" spans="1:30" ht="409.5" x14ac:dyDescent="0.25">
      <c r="A9194">
        <f t="shared" ca="1" si="143"/>
        <v>1175</v>
      </c>
      <c r="B9194" t="s">
        <v>2046</v>
      </c>
      <c r="C9194" t="s">
        <v>80</v>
      </c>
      <c r="F9194" t="s">
        <v>10574</v>
      </c>
      <c r="O9194" t="s">
        <v>33</v>
      </c>
      <c r="Y9194" t="s">
        <v>10575</v>
      </c>
      <c r="Z9194" s="1" t="s">
        <v>10576</v>
      </c>
      <c r="AA9194" t="s">
        <v>10577</v>
      </c>
      <c r="AB9194">
        <v>-160813</v>
      </c>
      <c r="AC9194" t="s">
        <v>38</v>
      </c>
      <c r="AD9194">
        <v>98104</v>
      </c>
    </row>
    <row r="9195" spans="1:30" x14ac:dyDescent="0.25">
      <c r="A9195">
        <f t="shared" ca="1" si="143"/>
        <v>13481</v>
      </c>
      <c r="B9195" t="s">
        <v>68</v>
      </c>
      <c r="C9195" t="s">
        <v>45</v>
      </c>
      <c r="F9195" t="s">
        <v>18307</v>
      </c>
      <c r="O9195" t="s">
        <v>33</v>
      </c>
      <c r="X9195" t="s">
        <v>34</v>
      </c>
      <c r="Y9195" t="s">
        <v>22734</v>
      </c>
      <c r="Z9195" t="s">
        <v>22905</v>
      </c>
      <c r="AA9195" t="s">
        <v>22580</v>
      </c>
      <c r="AB9195">
        <v>-162057</v>
      </c>
      <c r="AC9195" t="s">
        <v>102</v>
      </c>
      <c r="AD9195">
        <v>97302</v>
      </c>
    </row>
    <row r="9196" spans="1:30" x14ac:dyDescent="0.25">
      <c r="A9196">
        <f t="shared" ca="1" si="143"/>
        <v>3036</v>
      </c>
      <c r="B9196" t="s">
        <v>1203</v>
      </c>
      <c r="C9196" t="s">
        <v>45</v>
      </c>
      <c r="G9196">
        <v>0</v>
      </c>
      <c r="O9196" t="s">
        <v>33</v>
      </c>
      <c r="X9196" t="s">
        <v>34</v>
      </c>
      <c r="Y9196" t="s">
        <v>20856</v>
      </c>
      <c r="Z9196" t="s">
        <v>20857</v>
      </c>
      <c r="AA9196" t="s">
        <v>2406</v>
      </c>
      <c r="AB9196" t="s">
        <v>20858</v>
      </c>
      <c r="AC9196" t="s">
        <v>38</v>
      </c>
      <c r="AD9196">
        <v>98258</v>
      </c>
    </row>
    <row r="9197" spans="1:30" x14ac:dyDescent="0.25">
      <c r="A9197">
        <f t="shared" ca="1" si="143"/>
        <v>778</v>
      </c>
      <c r="B9197" t="s">
        <v>73</v>
      </c>
      <c r="C9197" t="s">
        <v>74</v>
      </c>
      <c r="F9197" t="s">
        <v>4683</v>
      </c>
      <c r="G9197">
        <v>0</v>
      </c>
      <c r="O9197" t="s">
        <v>33</v>
      </c>
      <c r="Y9197" t="s">
        <v>36222</v>
      </c>
      <c r="Z9197" t="s">
        <v>36756</v>
      </c>
      <c r="AA9197" t="s">
        <v>36725</v>
      </c>
      <c r="AB9197" t="s">
        <v>36757</v>
      </c>
    </row>
    <row r="9198" spans="1:30" ht="409.5" x14ac:dyDescent="0.25">
      <c r="A9198">
        <f t="shared" ca="1" si="143"/>
        <v>16266</v>
      </c>
      <c r="B9198" t="s">
        <v>2046</v>
      </c>
      <c r="C9198" t="s">
        <v>80</v>
      </c>
      <c r="F9198" t="s">
        <v>81</v>
      </c>
      <c r="O9198" t="s">
        <v>33</v>
      </c>
      <c r="Y9198" t="s">
        <v>82</v>
      </c>
      <c r="Z9198" s="1" t="s">
        <v>10604</v>
      </c>
      <c r="AA9198" t="s">
        <v>10605</v>
      </c>
      <c r="AB9198">
        <v>-162772</v>
      </c>
      <c r="AC9198" t="s">
        <v>38</v>
      </c>
      <c r="AD9198">
        <v>98668</v>
      </c>
    </row>
    <row r="9199" spans="1:30" x14ac:dyDescent="0.25">
      <c r="A9199">
        <f t="shared" ca="1" si="143"/>
        <v>4465</v>
      </c>
      <c r="B9199" t="s">
        <v>685</v>
      </c>
      <c r="C9199" t="s">
        <v>686</v>
      </c>
      <c r="F9199" t="s">
        <v>28345</v>
      </c>
      <c r="G9199">
        <v>0</v>
      </c>
      <c r="O9199" t="s">
        <v>33</v>
      </c>
      <c r="Y9199" t="s">
        <v>28346</v>
      </c>
      <c r="Z9199" t="s">
        <v>32876</v>
      </c>
      <c r="AA9199" t="s">
        <v>32877</v>
      </c>
      <c r="AB9199" t="s">
        <v>32878</v>
      </c>
      <c r="AC9199" t="s">
        <v>38</v>
      </c>
      <c r="AD9199">
        <v>98926</v>
      </c>
    </row>
    <row r="9200" spans="1:30" x14ac:dyDescent="0.25">
      <c r="A9200">
        <f t="shared" ca="1" si="143"/>
        <v>3932</v>
      </c>
      <c r="B9200" t="s">
        <v>164</v>
      </c>
      <c r="C9200" t="s">
        <v>165</v>
      </c>
      <c r="F9200" t="s">
        <v>5094</v>
      </c>
      <c r="G9200">
        <v>0</v>
      </c>
      <c r="O9200" t="s">
        <v>33</v>
      </c>
      <c r="Y9200" t="s">
        <v>5095</v>
      </c>
      <c r="Z9200" t="s">
        <v>42346</v>
      </c>
      <c r="AA9200" t="s">
        <v>42347</v>
      </c>
      <c r="AB9200" t="s">
        <v>42348</v>
      </c>
      <c r="AC9200" t="s">
        <v>38</v>
      </c>
      <c r="AD9200">
        <v>98074</v>
      </c>
    </row>
    <row r="9201" spans="1:30" x14ac:dyDescent="0.25">
      <c r="A9201">
        <f t="shared" ca="1" si="143"/>
        <v>16086</v>
      </c>
      <c r="B9201" t="s">
        <v>2046</v>
      </c>
      <c r="C9201" t="s">
        <v>80</v>
      </c>
      <c r="F9201" t="s">
        <v>8685</v>
      </c>
      <c r="O9201" t="s">
        <v>33</v>
      </c>
      <c r="Y9201" t="s">
        <v>11562</v>
      </c>
      <c r="Z9201" t="s">
        <v>11563</v>
      </c>
      <c r="AA9201" t="s">
        <v>11564</v>
      </c>
      <c r="AB9201">
        <v>-161014</v>
      </c>
      <c r="AC9201" t="s">
        <v>38</v>
      </c>
      <c r="AD9201">
        <v>98901</v>
      </c>
    </row>
    <row r="9202" spans="1:30" ht="409.5" x14ac:dyDescent="0.25">
      <c r="A9202">
        <f t="shared" ca="1" si="143"/>
        <v>9451</v>
      </c>
      <c r="B9202" t="s">
        <v>2046</v>
      </c>
      <c r="C9202" t="s">
        <v>80</v>
      </c>
      <c r="F9202" t="s">
        <v>720</v>
      </c>
      <c r="O9202" t="s">
        <v>33</v>
      </c>
      <c r="Y9202" t="s">
        <v>6204</v>
      </c>
      <c r="Z9202" s="1" t="s">
        <v>12247</v>
      </c>
      <c r="AA9202" t="s">
        <v>12248</v>
      </c>
      <c r="AB9202">
        <v>-172651</v>
      </c>
      <c r="AC9202" t="s">
        <v>38</v>
      </c>
      <c r="AD9202">
        <v>98052</v>
      </c>
    </row>
    <row r="9203" spans="1:30" x14ac:dyDescent="0.25">
      <c r="A9203">
        <f t="shared" ca="1" si="143"/>
        <v>1531</v>
      </c>
      <c r="B9203" t="s">
        <v>677</v>
      </c>
      <c r="C9203" t="s">
        <v>80</v>
      </c>
      <c r="F9203" t="s">
        <v>3366</v>
      </c>
      <c r="G9203">
        <v>0</v>
      </c>
      <c r="O9203" t="s">
        <v>33</v>
      </c>
      <c r="Y9203" t="s">
        <v>7562</v>
      </c>
      <c r="Z9203" t="s">
        <v>7563</v>
      </c>
      <c r="AA9203" t="s">
        <v>7564</v>
      </c>
      <c r="AB9203" t="s">
        <v>7565</v>
      </c>
      <c r="AC9203" t="s">
        <v>38</v>
      </c>
      <c r="AD9203">
        <v>98188</v>
      </c>
    </row>
    <row r="9204" spans="1:30" x14ac:dyDescent="0.25">
      <c r="A9204">
        <f t="shared" ca="1" si="143"/>
        <v>10734</v>
      </c>
      <c r="B9204" t="s">
        <v>739</v>
      </c>
      <c r="C9204" t="s">
        <v>686</v>
      </c>
      <c r="F9204" t="s">
        <v>1434</v>
      </c>
      <c r="G9204">
        <v>0</v>
      </c>
      <c r="O9204" t="s">
        <v>33</v>
      </c>
      <c r="Y9204" t="s">
        <v>3128</v>
      </c>
      <c r="Z9204" t="s">
        <v>29831</v>
      </c>
      <c r="AA9204" t="s">
        <v>29823</v>
      </c>
      <c r="AB9204" t="s">
        <v>29832</v>
      </c>
      <c r="AC9204" t="s">
        <v>38</v>
      </c>
      <c r="AD9204">
        <v>98532</v>
      </c>
    </row>
    <row r="9205" spans="1:30" ht="409.5" x14ac:dyDescent="0.25">
      <c r="A9205">
        <f t="shared" ca="1" si="143"/>
        <v>8786</v>
      </c>
      <c r="B9205" t="s">
        <v>489</v>
      </c>
      <c r="C9205" t="s">
        <v>45</v>
      </c>
      <c r="F9205" t="s">
        <v>20250</v>
      </c>
      <c r="O9205" t="s">
        <v>33</v>
      </c>
      <c r="X9205" t="s">
        <v>34</v>
      </c>
      <c r="Y9205" t="s">
        <v>22643</v>
      </c>
      <c r="Z9205" s="1" t="s">
        <v>22833</v>
      </c>
      <c r="AA9205" t="s">
        <v>22580</v>
      </c>
      <c r="AB9205">
        <v>-161187</v>
      </c>
      <c r="AC9205" t="s">
        <v>102</v>
      </c>
      <c r="AD9205">
        <v>97302</v>
      </c>
    </row>
    <row r="9206" spans="1:30" x14ac:dyDescent="0.25">
      <c r="A9206">
        <f t="shared" ca="1" si="143"/>
        <v>5626</v>
      </c>
      <c r="B9206" t="s">
        <v>124</v>
      </c>
      <c r="C9206" t="s">
        <v>45</v>
      </c>
      <c r="F9206" t="s">
        <v>908</v>
      </c>
      <c r="G9206">
        <v>0</v>
      </c>
      <c r="O9206" t="s">
        <v>33</v>
      </c>
      <c r="Y9206" t="s">
        <v>6542</v>
      </c>
      <c r="Z9206" t="s">
        <v>41100</v>
      </c>
      <c r="AA9206" t="s">
        <v>41073</v>
      </c>
      <c r="AB9206" t="s">
        <v>41101</v>
      </c>
      <c r="AC9206" t="s">
        <v>102</v>
      </c>
      <c r="AD9206">
        <v>97205</v>
      </c>
    </row>
    <row r="9207" spans="1:30" x14ac:dyDescent="0.25">
      <c r="A9207">
        <f t="shared" ca="1" si="143"/>
        <v>9914</v>
      </c>
      <c r="B9207" t="s">
        <v>519</v>
      </c>
      <c r="F9207" t="s">
        <v>23536</v>
      </c>
      <c r="G9207">
        <v>0</v>
      </c>
      <c r="O9207" t="s">
        <v>33</v>
      </c>
      <c r="X9207" t="s">
        <v>34</v>
      </c>
      <c r="Y9207" t="s">
        <v>23537</v>
      </c>
      <c r="Z9207" t="s">
        <v>23561</v>
      </c>
      <c r="AA9207" t="s">
        <v>23534</v>
      </c>
      <c r="AB9207" t="s">
        <v>23562</v>
      </c>
      <c r="AC9207" t="s">
        <v>333</v>
      </c>
      <c r="AD9207">
        <v>83605</v>
      </c>
    </row>
    <row r="9208" spans="1:30" ht="409.5" x14ac:dyDescent="0.25">
      <c r="A9208">
        <f t="shared" ca="1" si="143"/>
        <v>18617</v>
      </c>
      <c r="B9208" t="s">
        <v>73</v>
      </c>
      <c r="C9208" t="s">
        <v>74</v>
      </c>
      <c r="F9208" t="s">
        <v>42371</v>
      </c>
      <c r="G9208">
        <v>0</v>
      </c>
      <c r="O9208" t="s">
        <v>63</v>
      </c>
      <c r="X9208" t="s">
        <v>34</v>
      </c>
      <c r="Y9208" t="s">
        <v>42372</v>
      </c>
      <c r="Z9208" s="1" t="s">
        <v>42373</v>
      </c>
      <c r="AA9208" t="s">
        <v>4763</v>
      </c>
      <c r="AB9208" t="s">
        <v>42374</v>
      </c>
      <c r="AC9208" t="s">
        <v>38</v>
      </c>
      <c r="AD9208">
        <v>98125</v>
      </c>
    </row>
    <row r="9209" spans="1:30" ht="409.5" x14ac:dyDescent="0.25">
      <c r="A9209">
        <f t="shared" ca="1" si="143"/>
        <v>15115</v>
      </c>
      <c r="B9209" t="s">
        <v>334</v>
      </c>
      <c r="C9209" t="s">
        <v>45</v>
      </c>
      <c r="F9209" t="s">
        <v>18307</v>
      </c>
      <c r="G9209">
        <v>0</v>
      </c>
      <c r="O9209" t="s">
        <v>33</v>
      </c>
      <c r="X9209" t="s">
        <v>34</v>
      </c>
      <c r="Y9209" t="s">
        <v>19763</v>
      </c>
      <c r="Z9209" s="1" t="s">
        <v>23679</v>
      </c>
      <c r="AA9209" t="s">
        <v>23605</v>
      </c>
      <c r="AB9209" t="s">
        <v>23680</v>
      </c>
    </row>
    <row r="9210" spans="1:30" x14ac:dyDescent="0.25">
      <c r="A9210">
        <f t="shared" ca="1" si="143"/>
        <v>4939</v>
      </c>
      <c r="B9210" t="s">
        <v>73</v>
      </c>
      <c r="C9210" t="s">
        <v>74</v>
      </c>
      <c r="O9210" t="s">
        <v>33</v>
      </c>
      <c r="W9210">
        <v>30</v>
      </c>
      <c r="X9210" t="s">
        <v>34</v>
      </c>
      <c r="Y9210" t="s">
        <v>20424</v>
      </c>
      <c r="Z9210" t="s">
        <v>28265</v>
      </c>
      <c r="AA9210" t="s">
        <v>28266</v>
      </c>
      <c r="AB9210">
        <v>-163221</v>
      </c>
    </row>
    <row r="9211" spans="1:30" ht="285" x14ac:dyDescent="0.25">
      <c r="A9211">
        <f t="shared" ca="1" si="143"/>
        <v>17357</v>
      </c>
      <c r="B9211" t="s">
        <v>685</v>
      </c>
      <c r="C9211" t="s">
        <v>686</v>
      </c>
      <c r="F9211" t="s">
        <v>29897</v>
      </c>
      <c r="O9211" t="s">
        <v>33</v>
      </c>
      <c r="Y9211" t="s">
        <v>34128</v>
      </c>
      <c r="Z9211" s="1" t="s">
        <v>34129</v>
      </c>
      <c r="AA9211" t="s">
        <v>34124</v>
      </c>
      <c r="AB9211">
        <v>-180066</v>
      </c>
    </row>
    <row r="9212" spans="1:30" x14ac:dyDescent="0.25">
      <c r="A9212">
        <f t="shared" ca="1" si="143"/>
        <v>10418</v>
      </c>
      <c r="B9212" t="s">
        <v>2046</v>
      </c>
      <c r="C9212" t="s">
        <v>80</v>
      </c>
      <c r="F9212" t="s">
        <v>7497</v>
      </c>
      <c r="G9212">
        <v>0</v>
      </c>
      <c r="O9212" t="s">
        <v>33</v>
      </c>
      <c r="Y9212" t="s">
        <v>7498</v>
      </c>
      <c r="Z9212" t="s">
        <v>13745</v>
      </c>
      <c r="AA9212" t="s">
        <v>13743</v>
      </c>
      <c r="AB9212" t="s">
        <v>13746</v>
      </c>
      <c r="AC9212" t="s">
        <v>38</v>
      </c>
      <c r="AD9212">
        <v>98509</v>
      </c>
    </row>
    <row r="9213" spans="1:30" x14ac:dyDescent="0.25">
      <c r="A9213">
        <f t="shared" ca="1" si="143"/>
        <v>9706</v>
      </c>
      <c r="B9213" t="s">
        <v>334</v>
      </c>
      <c r="C9213" t="s">
        <v>45</v>
      </c>
      <c r="F9213" t="s">
        <v>6510</v>
      </c>
      <c r="O9213" t="s">
        <v>33</v>
      </c>
      <c r="Y9213" t="s">
        <v>38575</v>
      </c>
      <c r="Z9213" t="s">
        <v>38576</v>
      </c>
      <c r="AA9213" t="s">
        <v>38577</v>
      </c>
      <c r="AB9213">
        <v>-172411</v>
      </c>
    </row>
    <row r="9214" spans="1:30" ht="409.5" x14ac:dyDescent="0.25">
      <c r="A9214">
        <f t="shared" ca="1" si="143"/>
        <v>6903</v>
      </c>
      <c r="B9214" t="s">
        <v>178</v>
      </c>
      <c r="F9214" t="s">
        <v>180</v>
      </c>
      <c r="G9214">
        <v>0</v>
      </c>
      <c r="O9214" t="s">
        <v>33</v>
      </c>
      <c r="X9214" t="s">
        <v>34</v>
      </c>
      <c r="Y9214" t="s">
        <v>181</v>
      </c>
      <c r="Z9214" s="1" t="s">
        <v>42738</v>
      </c>
      <c r="AA9214" t="s">
        <v>42739</v>
      </c>
      <c r="AB9214" t="s">
        <v>42740</v>
      </c>
      <c r="AC9214" t="s">
        <v>38</v>
      </c>
      <c r="AD9214">
        <v>98922</v>
      </c>
    </row>
    <row r="9215" spans="1:30" ht="165" x14ac:dyDescent="0.25">
      <c r="A9215">
        <f t="shared" ca="1" si="143"/>
        <v>14807</v>
      </c>
      <c r="B9215" t="s">
        <v>334</v>
      </c>
      <c r="C9215" t="s">
        <v>45</v>
      </c>
      <c r="F9215" t="s">
        <v>789</v>
      </c>
      <c r="G9215">
        <v>0</v>
      </c>
      <c r="O9215" t="s">
        <v>33</v>
      </c>
      <c r="Y9215" t="s">
        <v>790</v>
      </c>
      <c r="Z9215" s="1" t="s">
        <v>27743</v>
      </c>
      <c r="AA9215" t="s">
        <v>27744</v>
      </c>
      <c r="AB9215" t="s">
        <v>27745</v>
      </c>
      <c r="AC9215" t="s">
        <v>38</v>
      </c>
      <c r="AD9215">
        <v>98326</v>
      </c>
    </row>
    <row r="9216" spans="1:30" x14ac:dyDescent="0.25">
      <c r="A9216">
        <f t="shared" ca="1" si="143"/>
        <v>19323</v>
      </c>
      <c r="B9216" t="s">
        <v>73</v>
      </c>
      <c r="C9216" t="s">
        <v>74</v>
      </c>
      <c r="F9216" t="s">
        <v>1312</v>
      </c>
      <c r="G9216">
        <v>0</v>
      </c>
      <c r="O9216" t="s">
        <v>33</v>
      </c>
      <c r="Y9216" t="s">
        <v>39560</v>
      </c>
      <c r="Z9216" t="s">
        <v>39561</v>
      </c>
      <c r="AA9216" t="s">
        <v>39562</v>
      </c>
      <c r="AB9216" t="s">
        <v>39563</v>
      </c>
      <c r="AC9216" t="s">
        <v>38</v>
      </c>
      <c r="AD9216">
        <v>98203</v>
      </c>
    </row>
    <row r="9217" spans="1:30" ht="409.5" x14ac:dyDescent="0.25">
      <c r="A9217">
        <f t="shared" ca="1" si="143"/>
        <v>9940</v>
      </c>
      <c r="B9217" t="s">
        <v>44</v>
      </c>
      <c r="C9217" t="s">
        <v>45</v>
      </c>
      <c r="F9217" t="s">
        <v>1213</v>
      </c>
      <c r="G9217">
        <v>0</v>
      </c>
      <c r="H9217" t="s">
        <v>19174</v>
      </c>
      <c r="L9217">
        <v>0</v>
      </c>
      <c r="N9217" t="s">
        <v>975</v>
      </c>
      <c r="O9217" t="s">
        <v>52</v>
      </c>
      <c r="Q9217" t="s">
        <v>6084</v>
      </c>
      <c r="R9217" t="s">
        <v>1640</v>
      </c>
      <c r="S9217" t="s">
        <v>57</v>
      </c>
      <c r="W9217">
        <v>15</v>
      </c>
      <c r="X9217" t="s">
        <v>34</v>
      </c>
      <c r="Y9217" t="s">
        <v>21345</v>
      </c>
      <c r="Z9217" s="1" t="s">
        <v>21346</v>
      </c>
      <c r="AA9217" t="s">
        <v>21347</v>
      </c>
      <c r="AB9217" t="s">
        <v>21348</v>
      </c>
      <c r="AC9217" t="s">
        <v>38</v>
      </c>
      <c r="AD9217">
        <v>98104</v>
      </c>
    </row>
    <row r="9218" spans="1:30" x14ac:dyDescent="0.25">
      <c r="A9218">
        <f t="shared" ref="A9218:A9281" ca="1" si="144">RANDBETWEEN(1,20000)</f>
        <v>13204</v>
      </c>
      <c r="B9218" t="s">
        <v>30</v>
      </c>
      <c r="C9218" t="s">
        <v>31</v>
      </c>
      <c r="O9218" t="s">
        <v>63</v>
      </c>
      <c r="X9218" t="s">
        <v>34</v>
      </c>
      <c r="Y9218" t="s">
        <v>19757</v>
      </c>
      <c r="Z9218" t="s">
        <v>19758</v>
      </c>
      <c r="AA9218" t="s">
        <v>19758</v>
      </c>
      <c r="AB9218">
        <v>-160517</v>
      </c>
      <c r="AC9218" t="s">
        <v>38</v>
      </c>
      <c r="AD9218">
        <v>98502</v>
      </c>
    </row>
    <row r="9219" spans="1:30" x14ac:dyDescent="0.25">
      <c r="A9219">
        <f t="shared" ca="1" si="144"/>
        <v>10394</v>
      </c>
      <c r="B9219" t="s">
        <v>739</v>
      </c>
      <c r="C9219" t="s">
        <v>686</v>
      </c>
      <c r="O9219" t="s">
        <v>33</v>
      </c>
      <c r="X9219" t="s">
        <v>34</v>
      </c>
      <c r="Y9219" t="s">
        <v>3470</v>
      </c>
      <c r="Z9219" t="s">
        <v>3471</v>
      </c>
      <c r="AA9219" t="s">
        <v>3472</v>
      </c>
      <c r="AB9219">
        <v>-160323</v>
      </c>
      <c r="AC9219" t="s">
        <v>38</v>
      </c>
    </row>
    <row r="9220" spans="1:30" x14ac:dyDescent="0.25">
      <c r="A9220">
        <f t="shared" ca="1" si="144"/>
        <v>18400</v>
      </c>
      <c r="B9220" t="s">
        <v>334</v>
      </c>
      <c r="C9220" t="s">
        <v>45</v>
      </c>
      <c r="F9220" t="s">
        <v>35081</v>
      </c>
      <c r="G9220">
        <v>0</v>
      </c>
      <c r="O9220" t="s">
        <v>33</v>
      </c>
      <c r="Y9220" t="s">
        <v>35082</v>
      </c>
      <c r="Z9220" t="s">
        <v>35083</v>
      </c>
      <c r="AA9220" t="s">
        <v>35064</v>
      </c>
      <c r="AB9220" t="s">
        <v>35084</v>
      </c>
    </row>
    <row r="9221" spans="1:30" x14ac:dyDescent="0.25">
      <c r="A9221">
        <f t="shared" ca="1" si="144"/>
        <v>19068</v>
      </c>
      <c r="B9221" t="s">
        <v>73</v>
      </c>
      <c r="C9221" t="s">
        <v>74</v>
      </c>
      <c r="F9221" t="s">
        <v>30324</v>
      </c>
      <c r="G9221">
        <v>0</v>
      </c>
      <c r="O9221" t="s">
        <v>33</v>
      </c>
      <c r="Y9221" t="s">
        <v>30542</v>
      </c>
      <c r="Z9221" t="s">
        <v>36204</v>
      </c>
      <c r="AA9221" t="s">
        <v>36200</v>
      </c>
      <c r="AB9221" t="s">
        <v>36205</v>
      </c>
    </row>
    <row r="9222" spans="1:30" ht="409.5" x14ac:dyDescent="0.25">
      <c r="A9222">
        <f t="shared" ca="1" si="144"/>
        <v>4878</v>
      </c>
      <c r="B9222" t="s">
        <v>685</v>
      </c>
      <c r="C9222" t="s">
        <v>686</v>
      </c>
      <c r="F9222" t="s">
        <v>5901</v>
      </c>
      <c r="O9222" t="s">
        <v>33</v>
      </c>
      <c r="Y9222" t="s">
        <v>17035</v>
      </c>
      <c r="Z9222" s="1" t="s">
        <v>34116</v>
      </c>
      <c r="AA9222" t="s">
        <v>34060</v>
      </c>
      <c r="AB9222">
        <v>-170620</v>
      </c>
    </row>
    <row r="9223" spans="1:30" x14ac:dyDescent="0.25">
      <c r="A9223">
        <f t="shared" ca="1" si="144"/>
        <v>17342</v>
      </c>
      <c r="B9223" t="s">
        <v>334</v>
      </c>
      <c r="C9223" t="s">
        <v>45</v>
      </c>
      <c r="G9223">
        <v>0</v>
      </c>
      <c r="N9223" t="s">
        <v>478</v>
      </c>
      <c r="O9223" t="s">
        <v>33</v>
      </c>
      <c r="Q9223" t="s">
        <v>672</v>
      </c>
      <c r="R9223" t="s">
        <v>673</v>
      </c>
      <c r="X9223" t="s">
        <v>34</v>
      </c>
      <c r="Y9223" t="s">
        <v>4803</v>
      </c>
      <c r="Z9223" t="s">
        <v>31608</v>
      </c>
      <c r="AA9223" t="s">
        <v>31609</v>
      </c>
      <c r="AB9223" t="s">
        <v>31610</v>
      </c>
      <c r="AC9223" t="s">
        <v>31611</v>
      </c>
      <c r="AD9223">
        <v>96816</v>
      </c>
    </row>
    <row r="9224" spans="1:30" ht="409.5" x14ac:dyDescent="0.25">
      <c r="A9224">
        <f t="shared" ca="1" si="144"/>
        <v>9591</v>
      </c>
      <c r="B9224" t="s">
        <v>79</v>
      </c>
      <c r="C9224" t="s">
        <v>80</v>
      </c>
      <c r="F9224" t="s">
        <v>927</v>
      </c>
      <c r="O9224" t="s">
        <v>33</v>
      </c>
      <c r="Y9224" t="s">
        <v>928</v>
      </c>
      <c r="Z9224" s="1" t="s">
        <v>26153</v>
      </c>
      <c r="AA9224" t="s">
        <v>26154</v>
      </c>
      <c r="AB9224">
        <v>-173184</v>
      </c>
      <c r="AC9224" t="s">
        <v>102</v>
      </c>
      <c r="AD9224">
        <v>97211</v>
      </c>
    </row>
    <row r="9225" spans="1:30" ht="270" x14ac:dyDescent="0.25">
      <c r="A9225">
        <f t="shared" ca="1" si="144"/>
        <v>4980</v>
      </c>
      <c r="B9225" t="s">
        <v>230</v>
      </c>
      <c r="C9225" t="s">
        <v>45</v>
      </c>
      <c r="O9225" t="s">
        <v>33</v>
      </c>
      <c r="X9225" t="s">
        <v>34</v>
      </c>
      <c r="Y9225" t="s">
        <v>22751</v>
      </c>
      <c r="Z9225" s="1" t="s">
        <v>23343</v>
      </c>
      <c r="AA9225" t="s">
        <v>22580</v>
      </c>
      <c r="AB9225">
        <v>-172536</v>
      </c>
    </row>
    <row r="9226" spans="1:30" x14ac:dyDescent="0.25">
      <c r="A9226">
        <f t="shared" ca="1" si="144"/>
        <v>6218</v>
      </c>
      <c r="B9226" t="s">
        <v>178</v>
      </c>
      <c r="C9226" t="s">
        <v>179</v>
      </c>
      <c r="F9226" t="s">
        <v>3707</v>
      </c>
      <c r="O9226" t="s">
        <v>33</v>
      </c>
      <c r="W9226">
        <v>15</v>
      </c>
      <c r="X9226" t="s">
        <v>34</v>
      </c>
      <c r="Y9226" t="s">
        <v>3708</v>
      </c>
      <c r="Z9226" t="s">
        <v>4174</v>
      </c>
      <c r="AA9226" t="s">
        <v>4138</v>
      </c>
      <c r="AB9226">
        <v>-180255</v>
      </c>
      <c r="AC9226" t="s">
        <v>102</v>
      </c>
      <c r="AD9226">
        <v>97222</v>
      </c>
    </row>
    <row r="9227" spans="1:30" x14ac:dyDescent="0.25">
      <c r="A9227">
        <f t="shared" ca="1" si="144"/>
        <v>731</v>
      </c>
      <c r="B9227" t="s">
        <v>334</v>
      </c>
      <c r="C9227" t="s">
        <v>45</v>
      </c>
      <c r="F9227" t="s">
        <v>1158</v>
      </c>
      <c r="G9227">
        <v>0</v>
      </c>
      <c r="O9227" t="s">
        <v>33</v>
      </c>
      <c r="X9227" t="s">
        <v>34</v>
      </c>
      <c r="Y9227" t="s">
        <v>1159</v>
      </c>
      <c r="Z9227" t="s">
        <v>28057</v>
      </c>
      <c r="AA9227" t="s">
        <v>28058</v>
      </c>
      <c r="AB9227" t="s">
        <v>28059</v>
      </c>
      <c r="AC9227" t="s">
        <v>38</v>
      </c>
      <c r="AD9227">
        <v>98270</v>
      </c>
    </row>
    <row r="9228" spans="1:30" x14ac:dyDescent="0.25">
      <c r="A9228">
        <f t="shared" ca="1" si="144"/>
        <v>10439</v>
      </c>
      <c r="B9228" t="s">
        <v>44</v>
      </c>
      <c r="C9228" t="s">
        <v>45</v>
      </c>
      <c r="F9228" t="s">
        <v>392</v>
      </c>
      <c r="G9228">
        <v>0</v>
      </c>
      <c r="O9228" t="s">
        <v>33</v>
      </c>
      <c r="X9228" t="s">
        <v>34</v>
      </c>
      <c r="Y9228" t="s">
        <v>1503</v>
      </c>
      <c r="Z9228" t="s">
        <v>1504</v>
      </c>
      <c r="AA9228" t="s">
        <v>1505</v>
      </c>
      <c r="AB9228" t="s">
        <v>1506</v>
      </c>
    </row>
    <row r="9229" spans="1:30" x14ac:dyDescent="0.25">
      <c r="A9229">
        <f t="shared" ca="1" si="144"/>
        <v>9483</v>
      </c>
      <c r="B9229" t="s">
        <v>2046</v>
      </c>
      <c r="C9229" t="s">
        <v>80</v>
      </c>
      <c r="F9229" t="s">
        <v>160</v>
      </c>
      <c r="O9229" t="s">
        <v>33</v>
      </c>
      <c r="Y9229" t="s">
        <v>11731</v>
      </c>
      <c r="Z9229" t="s">
        <v>14214</v>
      </c>
      <c r="AA9229" t="s">
        <v>14215</v>
      </c>
      <c r="AB9229">
        <v>-172205</v>
      </c>
      <c r="AC9229" t="s">
        <v>38</v>
      </c>
      <c r="AD9229">
        <v>98502</v>
      </c>
    </row>
    <row r="9230" spans="1:30" ht="409.5" x14ac:dyDescent="0.25">
      <c r="A9230">
        <f t="shared" ca="1" si="144"/>
        <v>15613</v>
      </c>
      <c r="B9230" t="s">
        <v>68</v>
      </c>
      <c r="C9230" t="s">
        <v>45</v>
      </c>
      <c r="F9230" t="s">
        <v>2287</v>
      </c>
      <c r="O9230" t="s">
        <v>33</v>
      </c>
      <c r="W9230">
        <v>30</v>
      </c>
      <c r="X9230" t="s">
        <v>34</v>
      </c>
      <c r="Y9230" t="s">
        <v>2288</v>
      </c>
      <c r="Z9230" s="1" t="s">
        <v>5074</v>
      </c>
      <c r="AA9230" t="s">
        <v>5075</v>
      </c>
      <c r="AB9230">
        <v>-170135</v>
      </c>
      <c r="AC9230" t="s">
        <v>38</v>
      </c>
      <c r="AD9230">
        <v>98110</v>
      </c>
    </row>
    <row r="9231" spans="1:30" ht="409.5" x14ac:dyDescent="0.25">
      <c r="A9231">
        <f t="shared" ca="1" si="144"/>
        <v>11129</v>
      </c>
      <c r="B9231" t="s">
        <v>3712</v>
      </c>
      <c r="C9231" t="s">
        <v>16820</v>
      </c>
      <c r="F9231" t="s">
        <v>20250</v>
      </c>
      <c r="G9231">
        <v>0</v>
      </c>
      <c r="O9231" t="s">
        <v>33</v>
      </c>
      <c r="X9231" t="s">
        <v>34</v>
      </c>
      <c r="Y9231" t="s">
        <v>22806</v>
      </c>
      <c r="Z9231" s="1" t="s">
        <v>24591</v>
      </c>
      <c r="AA9231" t="s">
        <v>24027</v>
      </c>
      <c r="AB9231" t="s">
        <v>24592</v>
      </c>
      <c r="AC9231" t="s">
        <v>102</v>
      </c>
      <c r="AD9231">
        <v>97302</v>
      </c>
    </row>
    <row r="9232" spans="1:30" ht="375" x14ac:dyDescent="0.25">
      <c r="A9232">
        <f t="shared" ca="1" si="144"/>
        <v>15227</v>
      </c>
      <c r="B9232" t="s">
        <v>178</v>
      </c>
      <c r="C9232" t="s">
        <v>179</v>
      </c>
      <c r="F9232" t="s">
        <v>2988</v>
      </c>
      <c r="O9232" t="s">
        <v>33</v>
      </c>
      <c r="X9232" t="s">
        <v>34</v>
      </c>
      <c r="Y9232" t="s">
        <v>17321</v>
      </c>
      <c r="Z9232" s="1" t="s">
        <v>29132</v>
      </c>
      <c r="AA9232" t="s">
        <v>29133</v>
      </c>
      <c r="AB9232">
        <v>-170800</v>
      </c>
      <c r="AC9232" t="s">
        <v>38</v>
      </c>
      <c r="AD9232">
        <v>98901</v>
      </c>
    </row>
    <row r="9233" spans="1:30" ht="409.5" x14ac:dyDescent="0.25">
      <c r="A9233">
        <f t="shared" ca="1" si="144"/>
        <v>5144</v>
      </c>
      <c r="B9233" t="s">
        <v>73</v>
      </c>
      <c r="C9233" t="s">
        <v>74</v>
      </c>
      <c r="F9233" t="s">
        <v>28633</v>
      </c>
      <c r="O9233" t="s">
        <v>33</v>
      </c>
      <c r="X9233" t="s">
        <v>34</v>
      </c>
      <c r="Y9233" t="s">
        <v>28634</v>
      </c>
      <c r="Z9233" s="1" t="s">
        <v>28635</v>
      </c>
      <c r="AA9233" t="s">
        <v>28636</v>
      </c>
      <c r="AB9233">
        <v>-170408</v>
      </c>
      <c r="AC9233" t="s">
        <v>38</v>
      </c>
      <c r="AD9233">
        <v>98101</v>
      </c>
    </row>
    <row r="9234" spans="1:30" x14ac:dyDescent="0.25">
      <c r="A9234">
        <f t="shared" ca="1" si="144"/>
        <v>13371</v>
      </c>
      <c r="B9234" t="s">
        <v>164</v>
      </c>
      <c r="C9234" t="s">
        <v>165</v>
      </c>
      <c r="F9234" t="s">
        <v>38852</v>
      </c>
      <c r="G9234">
        <v>0</v>
      </c>
      <c r="O9234" t="s">
        <v>33</v>
      </c>
      <c r="Y9234" t="s">
        <v>38853</v>
      </c>
      <c r="Z9234" t="s">
        <v>38854</v>
      </c>
      <c r="AA9234" t="s">
        <v>38855</v>
      </c>
      <c r="AB9234" t="s">
        <v>38856</v>
      </c>
    </row>
    <row r="9235" spans="1:30" ht="409.5" x14ac:dyDescent="0.25">
      <c r="A9235">
        <f t="shared" ca="1" si="144"/>
        <v>137</v>
      </c>
      <c r="B9235" t="s">
        <v>68</v>
      </c>
      <c r="C9235" t="s">
        <v>45</v>
      </c>
      <c r="O9235" t="s">
        <v>33</v>
      </c>
      <c r="W9235">
        <v>15</v>
      </c>
      <c r="X9235" t="s">
        <v>34</v>
      </c>
      <c r="Y9235" t="s">
        <v>128</v>
      </c>
      <c r="Z9235" s="1" t="s">
        <v>129</v>
      </c>
      <c r="AA9235" t="s">
        <v>130</v>
      </c>
      <c r="AB9235">
        <v>-181485</v>
      </c>
      <c r="AC9235" t="s">
        <v>38</v>
      </c>
      <c r="AD9235">
        <v>98625</v>
      </c>
    </row>
    <row r="9236" spans="1:30" ht="409.5" x14ac:dyDescent="0.25">
      <c r="A9236">
        <f t="shared" ca="1" si="144"/>
        <v>7573</v>
      </c>
      <c r="B9236" t="s">
        <v>2046</v>
      </c>
      <c r="C9236" t="s">
        <v>80</v>
      </c>
      <c r="G9236">
        <v>0</v>
      </c>
      <c r="O9236" t="s">
        <v>33</v>
      </c>
      <c r="Y9236" t="s">
        <v>11944</v>
      </c>
      <c r="Z9236" s="1" t="s">
        <v>11945</v>
      </c>
      <c r="AA9236" t="s">
        <v>11946</v>
      </c>
      <c r="AB9236" t="s">
        <v>11947</v>
      </c>
      <c r="AC9236" t="s">
        <v>38</v>
      </c>
      <c r="AD9236">
        <v>98178</v>
      </c>
    </row>
    <row r="9237" spans="1:30" x14ac:dyDescent="0.25">
      <c r="A9237">
        <f t="shared" ca="1" si="144"/>
        <v>5316</v>
      </c>
      <c r="B9237" t="s">
        <v>2046</v>
      </c>
      <c r="C9237" t="s">
        <v>80</v>
      </c>
      <c r="F9237" t="s">
        <v>3047</v>
      </c>
      <c r="O9237" t="s">
        <v>33</v>
      </c>
      <c r="Y9237" t="s">
        <v>7228</v>
      </c>
      <c r="Z9237" t="s">
        <v>15710</v>
      </c>
      <c r="AA9237" t="s">
        <v>15711</v>
      </c>
      <c r="AB9237">
        <v>-172217</v>
      </c>
      <c r="AC9237" t="s">
        <v>38</v>
      </c>
      <c r="AD9237">
        <v>98516</v>
      </c>
    </row>
    <row r="9238" spans="1:30" x14ac:dyDescent="0.25">
      <c r="A9238">
        <f t="shared" ca="1" si="144"/>
        <v>3787</v>
      </c>
      <c r="B9238" t="s">
        <v>2046</v>
      </c>
      <c r="C9238" t="s">
        <v>80</v>
      </c>
      <c r="G9238">
        <v>0</v>
      </c>
      <c r="O9238" t="s">
        <v>33</v>
      </c>
      <c r="Y9238" t="s">
        <v>13407</v>
      </c>
      <c r="Z9238" t="s">
        <v>13408</v>
      </c>
      <c r="AA9238" t="s">
        <v>13409</v>
      </c>
      <c r="AB9238" t="s">
        <v>13410</v>
      </c>
      <c r="AC9238" t="s">
        <v>38</v>
      </c>
      <c r="AD9238">
        <v>99352</v>
      </c>
    </row>
    <row r="9239" spans="1:30" ht="409.5" x14ac:dyDescent="0.25">
      <c r="A9239">
        <f t="shared" ca="1" si="144"/>
        <v>16794</v>
      </c>
      <c r="B9239" t="s">
        <v>30</v>
      </c>
      <c r="C9239" t="s">
        <v>31</v>
      </c>
      <c r="F9239" t="s">
        <v>9807</v>
      </c>
      <c r="G9239">
        <v>0</v>
      </c>
      <c r="O9239" t="s">
        <v>33</v>
      </c>
      <c r="X9239" t="s">
        <v>34</v>
      </c>
      <c r="Y9239" t="s">
        <v>4584</v>
      </c>
      <c r="Z9239" s="1" t="s">
        <v>9808</v>
      </c>
      <c r="AA9239" s="1" t="s">
        <v>9808</v>
      </c>
      <c r="AB9239" t="s">
        <v>9809</v>
      </c>
      <c r="AC9239" t="s">
        <v>38</v>
      </c>
      <c r="AD9239">
        <v>98083</v>
      </c>
    </row>
    <row r="9240" spans="1:30" ht="409.5" x14ac:dyDescent="0.25">
      <c r="A9240">
        <f t="shared" ca="1" si="144"/>
        <v>462</v>
      </c>
      <c r="B9240" t="s">
        <v>334</v>
      </c>
      <c r="C9240" t="s">
        <v>45</v>
      </c>
      <c r="O9240" t="s">
        <v>33</v>
      </c>
      <c r="V9240" t="s">
        <v>18463</v>
      </c>
      <c r="W9240">
        <v>20</v>
      </c>
      <c r="X9240" t="s">
        <v>34</v>
      </c>
      <c r="Y9240" t="s">
        <v>18464</v>
      </c>
      <c r="Z9240" s="1" t="s">
        <v>18465</v>
      </c>
      <c r="AA9240" t="s">
        <v>18466</v>
      </c>
      <c r="AB9240">
        <v>-161524</v>
      </c>
      <c r="AC9240" t="s">
        <v>38</v>
      </c>
      <c r="AD9240">
        <v>98370</v>
      </c>
    </row>
    <row r="9241" spans="1:30" ht="409.5" x14ac:dyDescent="0.25">
      <c r="A9241">
        <f t="shared" ca="1" si="144"/>
        <v>10144</v>
      </c>
      <c r="B9241" t="s">
        <v>178</v>
      </c>
      <c r="C9241" t="s">
        <v>179</v>
      </c>
      <c r="F9241" t="s">
        <v>4110</v>
      </c>
      <c r="O9241" t="s">
        <v>33</v>
      </c>
      <c r="X9241" t="s">
        <v>34</v>
      </c>
      <c r="Y9241" t="s">
        <v>32729</v>
      </c>
      <c r="Z9241" s="1" t="s">
        <v>32730</v>
      </c>
      <c r="AA9241" t="s">
        <v>32731</v>
      </c>
      <c r="AB9241">
        <v>-163427</v>
      </c>
      <c r="AC9241" t="s">
        <v>38</v>
      </c>
      <c r="AD9241">
        <v>99301</v>
      </c>
    </row>
    <row r="9242" spans="1:30" ht="409.5" x14ac:dyDescent="0.25">
      <c r="A9242">
        <f t="shared" ca="1" si="144"/>
        <v>3792</v>
      </c>
      <c r="B9242" t="s">
        <v>677</v>
      </c>
      <c r="C9242" t="s">
        <v>80</v>
      </c>
      <c r="F9242" t="s">
        <v>6690</v>
      </c>
      <c r="G9242">
        <v>0</v>
      </c>
      <c r="O9242" t="s">
        <v>33</v>
      </c>
      <c r="Y9242" t="s">
        <v>6691</v>
      </c>
      <c r="Z9242" s="1" t="s">
        <v>6692</v>
      </c>
      <c r="AA9242" t="s">
        <v>6693</v>
      </c>
      <c r="AB9242" t="s">
        <v>6694</v>
      </c>
      <c r="AC9242" t="s">
        <v>38</v>
      </c>
      <c r="AD9242">
        <v>98201</v>
      </c>
    </row>
    <row r="9243" spans="1:30" ht="409.5" x14ac:dyDescent="0.25">
      <c r="A9243">
        <f t="shared" ca="1" si="144"/>
        <v>8818</v>
      </c>
      <c r="B9243" t="s">
        <v>79</v>
      </c>
      <c r="C9243" t="s">
        <v>80</v>
      </c>
      <c r="F9243" t="s">
        <v>413</v>
      </c>
      <c r="O9243" t="s">
        <v>33</v>
      </c>
      <c r="Y9243" t="s">
        <v>7165</v>
      </c>
      <c r="Z9243" s="1" t="s">
        <v>27134</v>
      </c>
      <c r="AA9243" t="s">
        <v>27135</v>
      </c>
      <c r="AB9243">
        <v>-171251</v>
      </c>
      <c r="AC9243" t="s">
        <v>38</v>
      </c>
      <c r="AD9243">
        <v>98004</v>
      </c>
    </row>
    <row r="9244" spans="1:30" x14ac:dyDescent="0.25">
      <c r="A9244">
        <f t="shared" ca="1" si="144"/>
        <v>17562</v>
      </c>
      <c r="B9244" t="s">
        <v>2046</v>
      </c>
      <c r="C9244" t="s">
        <v>80</v>
      </c>
      <c r="F9244" t="s">
        <v>160</v>
      </c>
      <c r="O9244" t="s">
        <v>33</v>
      </c>
      <c r="Y9244" t="s">
        <v>7618</v>
      </c>
      <c r="Z9244" t="s">
        <v>13658</v>
      </c>
      <c r="AA9244" t="s">
        <v>13654</v>
      </c>
      <c r="AB9244">
        <v>-161791</v>
      </c>
      <c r="AC9244" t="s">
        <v>38</v>
      </c>
      <c r="AD9244">
        <v>98109</v>
      </c>
    </row>
    <row r="9245" spans="1:30" ht="375" x14ac:dyDescent="0.25">
      <c r="A9245">
        <f t="shared" ca="1" si="144"/>
        <v>9976</v>
      </c>
      <c r="B9245" t="s">
        <v>73</v>
      </c>
      <c r="C9245" t="s">
        <v>74</v>
      </c>
      <c r="F9245" t="s">
        <v>4683</v>
      </c>
      <c r="G9245">
        <v>0</v>
      </c>
      <c r="O9245" t="s">
        <v>33</v>
      </c>
      <c r="Y9245" t="s">
        <v>36285</v>
      </c>
      <c r="Z9245" s="1" t="s">
        <v>36410</v>
      </c>
      <c r="AA9245" t="s">
        <v>36411</v>
      </c>
      <c r="AB9245" t="s">
        <v>36412</v>
      </c>
    </row>
    <row r="9246" spans="1:30" x14ac:dyDescent="0.25">
      <c r="A9246">
        <f t="shared" ca="1" si="144"/>
        <v>6544</v>
      </c>
      <c r="B9246" t="s">
        <v>2046</v>
      </c>
      <c r="C9246" t="s">
        <v>80</v>
      </c>
      <c r="F9246" t="s">
        <v>5745</v>
      </c>
      <c r="G9246">
        <v>0</v>
      </c>
      <c r="O9246" t="s">
        <v>33</v>
      </c>
      <c r="Y9246" t="s">
        <v>5935</v>
      </c>
      <c r="Z9246" t="s">
        <v>8571</v>
      </c>
      <c r="AA9246" t="s">
        <v>8572</v>
      </c>
      <c r="AB9246" t="s">
        <v>8573</v>
      </c>
      <c r="AC9246" t="s">
        <v>38</v>
      </c>
      <c r="AD9246">
        <v>98201</v>
      </c>
    </row>
    <row r="9247" spans="1:30" ht="409.5" x14ac:dyDescent="0.25">
      <c r="A9247">
        <f t="shared" ca="1" si="144"/>
        <v>10083</v>
      </c>
      <c r="B9247" t="s">
        <v>17015</v>
      </c>
      <c r="C9247" t="s">
        <v>45</v>
      </c>
      <c r="F9247" t="s">
        <v>4924</v>
      </c>
      <c r="G9247">
        <v>0</v>
      </c>
      <c r="O9247" t="s">
        <v>33</v>
      </c>
      <c r="Y9247" t="s">
        <v>29573</v>
      </c>
      <c r="Z9247" s="1" t="s">
        <v>35472</v>
      </c>
      <c r="AA9247" t="s">
        <v>35473</v>
      </c>
      <c r="AB9247" t="s">
        <v>35474</v>
      </c>
      <c r="AC9247" t="s">
        <v>102</v>
      </c>
      <c r="AD9247">
        <v>97301</v>
      </c>
    </row>
    <row r="9248" spans="1:30" ht="409.5" x14ac:dyDescent="0.25">
      <c r="A9248">
        <f t="shared" ca="1" si="144"/>
        <v>10372</v>
      </c>
      <c r="B9248" t="s">
        <v>685</v>
      </c>
      <c r="C9248" t="s">
        <v>686</v>
      </c>
      <c r="O9248" t="s">
        <v>33</v>
      </c>
      <c r="Y9248" t="s">
        <v>34634</v>
      </c>
      <c r="Z9248" s="1" t="s">
        <v>34635</v>
      </c>
      <c r="AA9248" t="s">
        <v>34630</v>
      </c>
      <c r="AB9248">
        <v>-162963</v>
      </c>
      <c r="AC9248" t="s">
        <v>38</v>
      </c>
      <c r="AD9248">
        <v>98674</v>
      </c>
    </row>
    <row r="9249" spans="1:30" x14ac:dyDescent="0.25">
      <c r="A9249">
        <f t="shared" ca="1" si="144"/>
        <v>13175</v>
      </c>
      <c r="B9249" t="s">
        <v>124</v>
      </c>
      <c r="C9249" t="s">
        <v>45</v>
      </c>
      <c r="N9249" t="s">
        <v>41477</v>
      </c>
      <c r="O9249" t="s">
        <v>52</v>
      </c>
      <c r="Q9249" t="s">
        <v>41478</v>
      </c>
      <c r="X9249" t="s">
        <v>34</v>
      </c>
      <c r="Y9249" t="s">
        <v>2865</v>
      </c>
      <c r="Z9249" t="s">
        <v>41479</v>
      </c>
      <c r="AA9249" t="s">
        <v>41480</v>
      </c>
      <c r="AB9249">
        <v>-162753</v>
      </c>
    </row>
    <row r="9250" spans="1:30" x14ac:dyDescent="0.25">
      <c r="A9250">
        <f t="shared" ca="1" si="144"/>
        <v>8837</v>
      </c>
      <c r="B9250" t="s">
        <v>178</v>
      </c>
      <c r="C9250" t="s">
        <v>179</v>
      </c>
      <c r="F9250" t="s">
        <v>378</v>
      </c>
      <c r="G9250">
        <v>0</v>
      </c>
      <c r="O9250" t="s">
        <v>33</v>
      </c>
      <c r="X9250" t="s">
        <v>34</v>
      </c>
      <c r="Y9250" t="s">
        <v>379</v>
      </c>
      <c r="Z9250" t="s">
        <v>41967</v>
      </c>
      <c r="AA9250" t="s">
        <v>41968</v>
      </c>
      <c r="AB9250" t="s">
        <v>41969</v>
      </c>
      <c r="AC9250" t="s">
        <v>135</v>
      </c>
      <c r="AD9250">
        <v>55402</v>
      </c>
    </row>
    <row r="9251" spans="1:30" ht="405" x14ac:dyDescent="0.25">
      <c r="A9251">
        <f t="shared" ca="1" si="144"/>
        <v>6175</v>
      </c>
      <c r="B9251" t="s">
        <v>334</v>
      </c>
      <c r="C9251" t="s">
        <v>45</v>
      </c>
      <c r="F9251" t="s">
        <v>3449</v>
      </c>
      <c r="G9251">
        <v>0</v>
      </c>
      <c r="O9251" t="s">
        <v>33</v>
      </c>
      <c r="X9251" t="s">
        <v>34</v>
      </c>
      <c r="Y9251" t="s">
        <v>4833</v>
      </c>
      <c r="Z9251" s="1" t="s">
        <v>28454</v>
      </c>
      <c r="AA9251" t="s">
        <v>28455</v>
      </c>
      <c r="AB9251" t="s">
        <v>28456</v>
      </c>
      <c r="AC9251" t="s">
        <v>38</v>
      </c>
      <c r="AD9251">
        <v>98660</v>
      </c>
    </row>
    <row r="9252" spans="1:30" x14ac:dyDescent="0.25">
      <c r="A9252">
        <f t="shared" ca="1" si="144"/>
        <v>19279</v>
      </c>
      <c r="B9252" t="s">
        <v>68</v>
      </c>
      <c r="C9252" t="s">
        <v>45</v>
      </c>
      <c r="F9252" t="s">
        <v>6716</v>
      </c>
      <c r="O9252" t="s">
        <v>33</v>
      </c>
      <c r="Y9252" t="s">
        <v>38263</v>
      </c>
      <c r="Z9252" t="s">
        <v>41450</v>
      </c>
      <c r="AA9252" t="s">
        <v>41451</v>
      </c>
      <c r="AB9252">
        <v>-181434</v>
      </c>
    </row>
    <row r="9253" spans="1:30" x14ac:dyDescent="0.25">
      <c r="A9253">
        <f t="shared" ca="1" si="144"/>
        <v>12233</v>
      </c>
      <c r="B9253" t="s">
        <v>334</v>
      </c>
      <c r="C9253" t="s">
        <v>45</v>
      </c>
      <c r="F9253" t="s">
        <v>3146</v>
      </c>
      <c r="G9253">
        <v>0</v>
      </c>
      <c r="O9253" t="s">
        <v>33</v>
      </c>
      <c r="X9253" t="s">
        <v>34</v>
      </c>
      <c r="Y9253" t="s">
        <v>3147</v>
      </c>
      <c r="Z9253" t="s">
        <v>4868</v>
      </c>
      <c r="AA9253" t="s">
        <v>4869</v>
      </c>
      <c r="AB9253" t="s">
        <v>4870</v>
      </c>
      <c r="AC9253" t="s">
        <v>1783</v>
      </c>
      <c r="AD9253">
        <v>64105</v>
      </c>
    </row>
    <row r="9254" spans="1:30" ht="409.5" x14ac:dyDescent="0.25">
      <c r="A9254">
        <f t="shared" ca="1" si="144"/>
        <v>4518</v>
      </c>
      <c r="B9254" t="s">
        <v>2046</v>
      </c>
      <c r="C9254" t="s">
        <v>80</v>
      </c>
      <c r="F9254" t="s">
        <v>7310</v>
      </c>
      <c r="G9254">
        <v>0</v>
      </c>
      <c r="O9254" t="s">
        <v>33</v>
      </c>
      <c r="Y9254" t="s">
        <v>7311</v>
      </c>
      <c r="Z9254" s="1" t="s">
        <v>7312</v>
      </c>
      <c r="AA9254" t="s">
        <v>7313</v>
      </c>
      <c r="AB9254" t="s">
        <v>7314</v>
      </c>
      <c r="AC9254" t="s">
        <v>38</v>
      </c>
      <c r="AD9254">
        <v>98513</v>
      </c>
    </row>
    <row r="9255" spans="1:30" x14ac:dyDescent="0.25">
      <c r="A9255">
        <f t="shared" ca="1" si="144"/>
        <v>18359</v>
      </c>
      <c r="B9255" t="s">
        <v>73</v>
      </c>
      <c r="C9255" t="s">
        <v>74</v>
      </c>
      <c r="F9255" t="s">
        <v>240</v>
      </c>
      <c r="O9255" t="s">
        <v>33</v>
      </c>
      <c r="Y9255" t="s">
        <v>241</v>
      </c>
      <c r="Z9255" t="s">
        <v>242</v>
      </c>
      <c r="AA9255" t="s">
        <v>242</v>
      </c>
      <c r="AB9255">
        <v>-180086</v>
      </c>
      <c r="AC9255" t="s">
        <v>243</v>
      </c>
      <c r="AD9255">
        <v>95630</v>
      </c>
    </row>
    <row r="9256" spans="1:30" x14ac:dyDescent="0.25">
      <c r="A9256">
        <f t="shared" ca="1" si="144"/>
        <v>12182</v>
      </c>
      <c r="B9256" t="s">
        <v>2046</v>
      </c>
      <c r="C9256" t="s">
        <v>80</v>
      </c>
      <c r="F9256" t="s">
        <v>6283</v>
      </c>
      <c r="O9256" t="s">
        <v>33</v>
      </c>
      <c r="Y9256" t="s">
        <v>10261</v>
      </c>
      <c r="Z9256" t="s">
        <v>14042</v>
      </c>
      <c r="AA9256" t="s">
        <v>14043</v>
      </c>
      <c r="AB9256">
        <v>-162023</v>
      </c>
      <c r="AC9256" t="s">
        <v>38</v>
      </c>
      <c r="AD9256">
        <v>98188</v>
      </c>
    </row>
    <row r="9257" spans="1:30" ht="409.5" x14ac:dyDescent="0.25">
      <c r="A9257">
        <f t="shared" ca="1" si="144"/>
        <v>15662</v>
      </c>
      <c r="B9257" t="s">
        <v>3712</v>
      </c>
      <c r="C9257" t="s">
        <v>45</v>
      </c>
      <c r="F9257" t="s">
        <v>20250</v>
      </c>
      <c r="G9257">
        <v>0</v>
      </c>
      <c r="O9257" t="s">
        <v>33</v>
      </c>
      <c r="X9257" t="s">
        <v>34</v>
      </c>
      <c r="Y9257" t="s">
        <v>22643</v>
      </c>
      <c r="Z9257" s="1" t="s">
        <v>24244</v>
      </c>
      <c r="AA9257" t="s">
        <v>24027</v>
      </c>
      <c r="AB9257" t="s">
        <v>24245</v>
      </c>
      <c r="AC9257" t="s">
        <v>102</v>
      </c>
      <c r="AD9257">
        <v>97302</v>
      </c>
    </row>
    <row r="9258" spans="1:30" ht="409.5" x14ac:dyDescent="0.25">
      <c r="A9258">
        <f t="shared" ca="1" si="144"/>
        <v>12258</v>
      </c>
      <c r="B9258" t="s">
        <v>1203</v>
      </c>
      <c r="C9258" t="s">
        <v>45</v>
      </c>
      <c r="G9258">
        <v>0</v>
      </c>
      <c r="M9258" s="1" t="s">
        <v>17795</v>
      </c>
      <c r="N9258" t="s">
        <v>17796</v>
      </c>
      <c r="O9258" t="s">
        <v>168</v>
      </c>
      <c r="V9258" s="1" t="s">
        <v>17797</v>
      </c>
      <c r="W9258">
        <v>1</v>
      </c>
      <c r="X9258" t="s">
        <v>34</v>
      </c>
      <c r="Y9258" t="s">
        <v>17798</v>
      </c>
      <c r="Z9258" t="s">
        <v>17799</v>
      </c>
      <c r="AA9258" t="s">
        <v>17800</v>
      </c>
      <c r="AB9258" t="s">
        <v>17801</v>
      </c>
      <c r="AC9258" t="s">
        <v>38</v>
      </c>
      <c r="AD9258">
        <v>98104</v>
      </c>
    </row>
    <row r="9259" spans="1:30" x14ac:dyDescent="0.25">
      <c r="A9259">
        <f t="shared" ca="1" si="144"/>
        <v>6296</v>
      </c>
      <c r="B9259" t="s">
        <v>2046</v>
      </c>
      <c r="C9259" t="s">
        <v>80</v>
      </c>
      <c r="O9259" t="s">
        <v>33</v>
      </c>
      <c r="Y9259" t="s">
        <v>15716</v>
      </c>
      <c r="Z9259" t="s">
        <v>15717</v>
      </c>
      <c r="AA9259" t="s">
        <v>15718</v>
      </c>
      <c r="AB9259">
        <v>-173387</v>
      </c>
      <c r="AC9259" t="s">
        <v>38</v>
      </c>
      <c r="AD9259">
        <v>99350</v>
      </c>
    </row>
    <row r="9260" spans="1:30" x14ac:dyDescent="0.25">
      <c r="A9260">
        <f t="shared" ca="1" si="144"/>
        <v>3996</v>
      </c>
      <c r="B9260" t="s">
        <v>79</v>
      </c>
      <c r="C9260" t="s">
        <v>80</v>
      </c>
      <c r="F9260" t="s">
        <v>392</v>
      </c>
      <c r="O9260" t="s">
        <v>33</v>
      </c>
      <c r="Y9260" t="s">
        <v>25927</v>
      </c>
      <c r="Z9260" t="s">
        <v>25928</v>
      </c>
      <c r="AA9260" t="s">
        <v>25929</v>
      </c>
      <c r="AB9260">
        <v>-171314</v>
      </c>
      <c r="AC9260" t="s">
        <v>38</v>
      </c>
      <c r="AD9260">
        <v>98134</v>
      </c>
    </row>
    <row r="9261" spans="1:30" x14ac:dyDescent="0.25">
      <c r="A9261">
        <f t="shared" ca="1" si="144"/>
        <v>16561</v>
      </c>
      <c r="B9261" t="s">
        <v>230</v>
      </c>
      <c r="C9261" t="s">
        <v>45</v>
      </c>
      <c r="O9261" t="s">
        <v>155</v>
      </c>
      <c r="X9261" t="s">
        <v>34</v>
      </c>
      <c r="Y9261" t="s">
        <v>231</v>
      </c>
      <c r="Z9261" t="s">
        <v>232</v>
      </c>
      <c r="AA9261" t="s">
        <v>233</v>
      </c>
      <c r="AB9261">
        <v>-162463</v>
      </c>
    </row>
    <row r="9262" spans="1:30" x14ac:dyDescent="0.25">
      <c r="A9262">
        <f t="shared" ca="1" si="144"/>
        <v>19561</v>
      </c>
      <c r="B9262" t="s">
        <v>2046</v>
      </c>
      <c r="C9262" t="s">
        <v>80</v>
      </c>
      <c r="F9262" t="s">
        <v>4512</v>
      </c>
      <c r="O9262" t="s">
        <v>33</v>
      </c>
      <c r="Y9262" t="s">
        <v>7655</v>
      </c>
      <c r="Z9262" t="s">
        <v>12718</v>
      </c>
      <c r="AA9262" t="s">
        <v>12719</v>
      </c>
      <c r="AB9262">
        <v>-161758</v>
      </c>
      <c r="AC9262" t="s">
        <v>38</v>
      </c>
      <c r="AD9262">
        <v>98902</v>
      </c>
    </row>
    <row r="9263" spans="1:30" x14ac:dyDescent="0.25">
      <c r="A9263">
        <f t="shared" ca="1" si="144"/>
        <v>3525</v>
      </c>
      <c r="B9263" t="s">
        <v>164</v>
      </c>
      <c r="C9263" t="s">
        <v>165</v>
      </c>
      <c r="F9263" t="s">
        <v>1126</v>
      </c>
      <c r="G9263">
        <v>0</v>
      </c>
      <c r="O9263" t="s">
        <v>33</v>
      </c>
      <c r="Y9263" t="s">
        <v>8846</v>
      </c>
      <c r="Z9263" t="s">
        <v>8847</v>
      </c>
      <c r="AA9263" t="s">
        <v>8848</v>
      </c>
      <c r="AB9263" t="s">
        <v>8849</v>
      </c>
      <c r="AC9263" t="s">
        <v>38</v>
      </c>
      <c r="AD9263">
        <v>98039</v>
      </c>
    </row>
    <row r="9264" spans="1:30" x14ac:dyDescent="0.25">
      <c r="A9264">
        <f t="shared" ca="1" si="144"/>
        <v>16017</v>
      </c>
      <c r="B9264" t="s">
        <v>685</v>
      </c>
      <c r="C9264" t="s">
        <v>686</v>
      </c>
      <c r="F9264" t="s">
        <v>3219</v>
      </c>
      <c r="O9264" t="s">
        <v>33</v>
      </c>
      <c r="Y9264" t="s">
        <v>32824</v>
      </c>
      <c r="Z9264" t="s">
        <v>32825</v>
      </c>
      <c r="AA9264" t="s">
        <v>32826</v>
      </c>
      <c r="AB9264">
        <v>-180738</v>
      </c>
      <c r="AC9264" t="s">
        <v>38</v>
      </c>
      <c r="AD9264">
        <v>98409</v>
      </c>
    </row>
    <row r="9265" spans="1:30" x14ac:dyDescent="0.25">
      <c r="A9265">
        <f t="shared" ca="1" si="144"/>
        <v>5564</v>
      </c>
      <c r="B9265" t="s">
        <v>73</v>
      </c>
      <c r="C9265" t="s">
        <v>74</v>
      </c>
      <c r="F9265" t="s">
        <v>3051</v>
      </c>
      <c r="G9265">
        <v>0</v>
      </c>
      <c r="O9265" t="s">
        <v>33</v>
      </c>
      <c r="Y9265" t="s">
        <v>35979</v>
      </c>
      <c r="Z9265" t="s">
        <v>35980</v>
      </c>
      <c r="AA9265" t="s">
        <v>35972</v>
      </c>
      <c r="AB9265" t="s">
        <v>35981</v>
      </c>
    </row>
    <row r="9266" spans="1:30" x14ac:dyDescent="0.25">
      <c r="A9266">
        <f t="shared" ca="1" si="144"/>
        <v>6754</v>
      </c>
      <c r="B9266" t="s">
        <v>107</v>
      </c>
      <c r="C9266" t="s">
        <v>108</v>
      </c>
      <c r="F9266" t="s">
        <v>840</v>
      </c>
      <c r="O9266" t="s">
        <v>63</v>
      </c>
      <c r="X9266" t="s">
        <v>34</v>
      </c>
      <c r="Y9266" t="s">
        <v>19491</v>
      </c>
      <c r="Z9266" t="s">
        <v>19492</v>
      </c>
      <c r="AA9266" t="s">
        <v>19493</v>
      </c>
      <c r="AB9266">
        <v>-170544</v>
      </c>
      <c r="AC9266" t="s">
        <v>38</v>
      </c>
      <c r="AD9266">
        <v>99163</v>
      </c>
    </row>
    <row r="9267" spans="1:30" ht="409.5" x14ac:dyDescent="0.25">
      <c r="A9267">
        <f t="shared" ca="1" si="144"/>
        <v>11303</v>
      </c>
      <c r="B9267" t="s">
        <v>2046</v>
      </c>
      <c r="C9267" t="s">
        <v>80</v>
      </c>
      <c r="O9267" t="s">
        <v>33</v>
      </c>
      <c r="Y9267" t="s">
        <v>10789</v>
      </c>
      <c r="Z9267" s="1" t="s">
        <v>10790</v>
      </c>
      <c r="AA9267" t="s">
        <v>10791</v>
      </c>
      <c r="AB9267">
        <v>-180610</v>
      </c>
      <c r="AC9267" t="s">
        <v>38</v>
      </c>
      <c r="AD9267">
        <v>98037</v>
      </c>
    </row>
    <row r="9268" spans="1:30" x14ac:dyDescent="0.25">
      <c r="A9268">
        <f t="shared" ca="1" si="144"/>
        <v>17458</v>
      </c>
      <c r="B9268" t="s">
        <v>30</v>
      </c>
      <c r="C9268" t="s">
        <v>31</v>
      </c>
      <c r="O9268" t="s">
        <v>63</v>
      </c>
      <c r="X9268" t="s">
        <v>34</v>
      </c>
      <c r="Y9268" t="s">
        <v>40881</v>
      </c>
      <c r="Z9268" t="s">
        <v>40882</v>
      </c>
      <c r="AA9268" t="s">
        <v>40883</v>
      </c>
      <c r="AB9268">
        <v>-162620</v>
      </c>
      <c r="AC9268" t="s">
        <v>38</v>
      </c>
      <c r="AD9268">
        <v>98101</v>
      </c>
    </row>
    <row r="9269" spans="1:30" x14ac:dyDescent="0.25">
      <c r="A9269">
        <f t="shared" ca="1" si="144"/>
        <v>5248</v>
      </c>
      <c r="B9269" t="s">
        <v>739</v>
      </c>
      <c r="C9269" t="s">
        <v>686</v>
      </c>
      <c r="F9269" t="s">
        <v>6018</v>
      </c>
      <c r="O9269" t="s">
        <v>33</v>
      </c>
      <c r="Y9269" t="s">
        <v>6019</v>
      </c>
      <c r="Z9269" t="s">
        <v>30061</v>
      </c>
      <c r="AA9269" t="s">
        <v>30043</v>
      </c>
      <c r="AB9269">
        <v>-160953</v>
      </c>
      <c r="AC9269" t="s">
        <v>38</v>
      </c>
      <c r="AD9269" t="s">
        <v>1716</v>
      </c>
    </row>
    <row r="9270" spans="1:30" ht="409.5" x14ac:dyDescent="0.25">
      <c r="A9270">
        <f t="shared" ca="1" si="144"/>
        <v>6728</v>
      </c>
      <c r="B9270" t="s">
        <v>107</v>
      </c>
      <c r="C9270" t="s">
        <v>108</v>
      </c>
      <c r="O9270" t="s">
        <v>33</v>
      </c>
      <c r="W9270">
        <v>15</v>
      </c>
      <c r="X9270" t="s">
        <v>34</v>
      </c>
      <c r="Y9270" t="s">
        <v>19945</v>
      </c>
      <c r="Z9270" s="1" t="s">
        <v>25250</v>
      </c>
      <c r="AA9270" t="s">
        <v>25251</v>
      </c>
      <c r="AB9270">
        <v>-181203</v>
      </c>
    </row>
    <row r="9271" spans="1:30" x14ac:dyDescent="0.25">
      <c r="A9271">
        <f t="shared" ca="1" si="144"/>
        <v>8393</v>
      </c>
      <c r="B9271" t="s">
        <v>685</v>
      </c>
      <c r="C9271" t="s">
        <v>686</v>
      </c>
      <c r="F9271" t="s">
        <v>3399</v>
      </c>
      <c r="G9271">
        <v>0</v>
      </c>
      <c r="O9271" t="s">
        <v>33</v>
      </c>
      <c r="Y9271" t="s">
        <v>29428</v>
      </c>
      <c r="Z9271" t="s">
        <v>35193</v>
      </c>
      <c r="AA9271" t="s">
        <v>35185</v>
      </c>
      <c r="AB9271" t="s">
        <v>35194</v>
      </c>
      <c r="AC9271" t="s">
        <v>38</v>
      </c>
      <c r="AD9271">
        <v>98802</v>
      </c>
    </row>
    <row r="9272" spans="1:30" x14ac:dyDescent="0.25">
      <c r="A9272">
        <f t="shared" ca="1" si="144"/>
        <v>11042</v>
      </c>
      <c r="B9272" t="s">
        <v>677</v>
      </c>
      <c r="C9272" t="s">
        <v>80</v>
      </c>
      <c r="F9272" t="s">
        <v>651</v>
      </c>
      <c r="G9272">
        <v>0</v>
      </c>
      <c r="O9272" t="s">
        <v>33</v>
      </c>
      <c r="Y9272" t="s">
        <v>6323</v>
      </c>
      <c r="Z9272" t="s">
        <v>8671</v>
      </c>
      <c r="AA9272" t="s">
        <v>8672</v>
      </c>
      <c r="AB9272" t="s">
        <v>8673</v>
      </c>
      <c r="AC9272" t="s">
        <v>38</v>
      </c>
      <c r="AD9272">
        <v>98034</v>
      </c>
    </row>
    <row r="9273" spans="1:30" ht="409.5" x14ac:dyDescent="0.25">
      <c r="A9273">
        <f t="shared" ca="1" si="144"/>
        <v>3450</v>
      </c>
      <c r="B9273" t="s">
        <v>2046</v>
      </c>
      <c r="C9273" t="s">
        <v>80</v>
      </c>
      <c r="F9273" t="s">
        <v>658</v>
      </c>
      <c r="G9273">
        <v>0</v>
      </c>
      <c r="O9273" t="s">
        <v>33</v>
      </c>
      <c r="Y9273" t="s">
        <v>10711</v>
      </c>
      <c r="Z9273" s="1" t="s">
        <v>10712</v>
      </c>
      <c r="AA9273" t="s">
        <v>10713</v>
      </c>
      <c r="AB9273" t="s">
        <v>10714</v>
      </c>
      <c r="AC9273" t="s">
        <v>2243</v>
      </c>
      <c r="AD9273">
        <v>85701</v>
      </c>
    </row>
    <row r="9274" spans="1:30" x14ac:dyDescent="0.25">
      <c r="A9274">
        <f t="shared" ca="1" si="144"/>
        <v>1228</v>
      </c>
      <c r="B9274" t="s">
        <v>2046</v>
      </c>
      <c r="C9274" t="s">
        <v>80</v>
      </c>
      <c r="F9274" t="s">
        <v>4879</v>
      </c>
      <c r="O9274" t="s">
        <v>33</v>
      </c>
      <c r="Y9274" t="s">
        <v>13716</v>
      </c>
      <c r="Z9274" t="s">
        <v>13717</v>
      </c>
      <c r="AA9274" t="s">
        <v>13715</v>
      </c>
      <c r="AB9274">
        <v>-162295</v>
      </c>
      <c r="AC9274" t="s">
        <v>38</v>
      </c>
      <c r="AD9274">
        <v>98032</v>
      </c>
    </row>
    <row r="9275" spans="1:30" x14ac:dyDescent="0.25">
      <c r="A9275">
        <f t="shared" ca="1" si="144"/>
        <v>632</v>
      </c>
      <c r="B9275" t="s">
        <v>79</v>
      </c>
      <c r="C9275" t="s">
        <v>80</v>
      </c>
      <c r="F9275" t="s">
        <v>1190</v>
      </c>
      <c r="O9275" t="s">
        <v>33</v>
      </c>
      <c r="Y9275" t="s">
        <v>1191</v>
      </c>
      <c r="Z9275" t="s">
        <v>25871</v>
      </c>
      <c r="AA9275" t="s">
        <v>25872</v>
      </c>
      <c r="AB9275">
        <v>-170774</v>
      </c>
      <c r="AC9275" t="s">
        <v>38</v>
      </c>
      <c r="AD9275">
        <v>98040</v>
      </c>
    </row>
    <row r="9276" spans="1:30" x14ac:dyDescent="0.25">
      <c r="A9276">
        <f t="shared" ca="1" si="144"/>
        <v>289</v>
      </c>
      <c r="B9276" t="s">
        <v>2046</v>
      </c>
      <c r="C9276" t="s">
        <v>80</v>
      </c>
      <c r="F9276" t="s">
        <v>81</v>
      </c>
      <c r="O9276" t="s">
        <v>33</v>
      </c>
      <c r="Y9276" t="s">
        <v>82</v>
      </c>
      <c r="Z9276" t="s">
        <v>10699</v>
      </c>
      <c r="AA9276" t="s">
        <v>10823</v>
      </c>
      <c r="AB9276">
        <v>-171021</v>
      </c>
      <c r="AC9276" t="s">
        <v>38</v>
      </c>
      <c r="AD9276">
        <v>98668</v>
      </c>
    </row>
    <row r="9277" spans="1:30" x14ac:dyDescent="0.25">
      <c r="A9277">
        <f t="shared" ca="1" si="144"/>
        <v>9678</v>
      </c>
      <c r="B9277" t="s">
        <v>685</v>
      </c>
      <c r="C9277" t="s">
        <v>686</v>
      </c>
      <c r="F9277" t="s">
        <v>2825</v>
      </c>
      <c r="O9277" t="s">
        <v>33</v>
      </c>
      <c r="Y9277" t="s">
        <v>3255</v>
      </c>
      <c r="Z9277" t="s">
        <v>32797</v>
      </c>
      <c r="AA9277" t="s">
        <v>32796</v>
      </c>
      <c r="AB9277">
        <v>-162533</v>
      </c>
      <c r="AC9277" t="s">
        <v>38</v>
      </c>
      <c r="AD9277">
        <v>98409</v>
      </c>
    </row>
    <row r="9278" spans="1:30" x14ac:dyDescent="0.25">
      <c r="A9278">
        <f t="shared" ca="1" si="144"/>
        <v>7157</v>
      </c>
      <c r="B9278" t="s">
        <v>164</v>
      </c>
      <c r="C9278" t="s">
        <v>165</v>
      </c>
      <c r="F9278" t="s">
        <v>3888</v>
      </c>
      <c r="G9278">
        <v>0</v>
      </c>
      <c r="O9278" t="s">
        <v>33</v>
      </c>
      <c r="Y9278" t="s">
        <v>3889</v>
      </c>
      <c r="Z9278" t="s">
        <v>3890</v>
      </c>
      <c r="AA9278" t="s">
        <v>3891</v>
      </c>
      <c r="AB9278" t="s">
        <v>3892</v>
      </c>
    </row>
    <row r="9279" spans="1:30" ht="409.5" x14ac:dyDescent="0.25">
      <c r="A9279">
        <f t="shared" ca="1" si="144"/>
        <v>11183</v>
      </c>
      <c r="B9279" t="s">
        <v>73</v>
      </c>
      <c r="C9279" t="s">
        <v>74</v>
      </c>
      <c r="F9279" t="s">
        <v>651</v>
      </c>
      <c r="O9279" t="s">
        <v>33</v>
      </c>
      <c r="X9279" t="s">
        <v>34</v>
      </c>
      <c r="Y9279" t="s">
        <v>3207</v>
      </c>
      <c r="Z9279" s="1" t="s">
        <v>3208</v>
      </c>
      <c r="AA9279" t="s">
        <v>3209</v>
      </c>
      <c r="AB9279">
        <v>-161378</v>
      </c>
      <c r="AC9279" t="s">
        <v>38</v>
      </c>
      <c r="AD9279">
        <v>98034</v>
      </c>
    </row>
    <row r="9280" spans="1:30" ht="409.5" x14ac:dyDescent="0.25">
      <c r="A9280">
        <f t="shared" ca="1" si="144"/>
        <v>1340</v>
      </c>
      <c r="B9280" t="s">
        <v>73</v>
      </c>
      <c r="C9280" t="s">
        <v>74</v>
      </c>
      <c r="F9280" t="s">
        <v>20068</v>
      </c>
      <c r="G9280">
        <v>0</v>
      </c>
      <c r="O9280" t="s">
        <v>33</v>
      </c>
      <c r="Y9280" t="s">
        <v>33073</v>
      </c>
      <c r="Z9280" s="1" t="s">
        <v>36844</v>
      </c>
      <c r="AA9280" t="s">
        <v>36845</v>
      </c>
      <c r="AB9280" t="s">
        <v>36846</v>
      </c>
    </row>
    <row r="9281" spans="1:30" ht="409.5" x14ac:dyDescent="0.25">
      <c r="A9281">
        <f t="shared" ca="1" si="144"/>
        <v>19516</v>
      </c>
      <c r="B9281" t="s">
        <v>2046</v>
      </c>
      <c r="C9281" t="s">
        <v>80</v>
      </c>
      <c r="G9281">
        <v>0</v>
      </c>
      <c r="O9281" t="s">
        <v>33</v>
      </c>
      <c r="Y9281" t="s">
        <v>8123</v>
      </c>
      <c r="Z9281" s="1" t="s">
        <v>8124</v>
      </c>
      <c r="AA9281" t="s">
        <v>8121</v>
      </c>
      <c r="AB9281" t="s">
        <v>8125</v>
      </c>
      <c r="AC9281" t="s">
        <v>38</v>
      </c>
      <c r="AD9281">
        <v>98296</v>
      </c>
    </row>
    <row r="9282" spans="1:30" x14ac:dyDescent="0.25">
      <c r="A9282">
        <f t="shared" ref="A9282:A9345" ca="1" si="145">RANDBETWEEN(1,20000)</f>
        <v>14675</v>
      </c>
      <c r="B9282" t="s">
        <v>230</v>
      </c>
      <c r="C9282" t="s">
        <v>45</v>
      </c>
      <c r="O9282" t="s">
        <v>33</v>
      </c>
      <c r="X9282" t="s">
        <v>34</v>
      </c>
      <c r="Y9282" t="s">
        <v>22978</v>
      </c>
      <c r="Z9282" t="s">
        <v>23320</v>
      </c>
      <c r="AA9282" t="s">
        <v>22580</v>
      </c>
      <c r="AB9282">
        <v>-172196</v>
      </c>
    </row>
    <row r="9283" spans="1:30" x14ac:dyDescent="0.25">
      <c r="A9283">
        <f t="shared" ca="1" si="145"/>
        <v>13728</v>
      </c>
      <c r="B9283" t="s">
        <v>334</v>
      </c>
      <c r="C9283" t="s">
        <v>45</v>
      </c>
      <c r="F9283" t="s">
        <v>651</v>
      </c>
      <c r="G9283">
        <v>0</v>
      </c>
      <c r="O9283" t="s">
        <v>33</v>
      </c>
      <c r="Y9283" t="s">
        <v>7704</v>
      </c>
      <c r="Z9283" t="s">
        <v>21794</v>
      </c>
      <c r="AA9283" t="s">
        <v>21795</v>
      </c>
      <c r="AB9283" t="s">
        <v>21796</v>
      </c>
    </row>
    <row r="9284" spans="1:30" ht="409.5" x14ac:dyDescent="0.25">
      <c r="A9284">
        <f t="shared" ca="1" si="145"/>
        <v>774</v>
      </c>
      <c r="B9284" t="s">
        <v>124</v>
      </c>
      <c r="C9284" t="s">
        <v>45</v>
      </c>
      <c r="F9284" t="s">
        <v>18437</v>
      </c>
      <c r="G9284">
        <v>0</v>
      </c>
      <c r="O9284" t="s">
        <v>33</v>
      </c>
      <c r="X9284" t="s">
        <v>34</v>
      </c>
      <c r="Y9284" t="s">
        <v>22317</v>
      </c>
      <c r="Z9284" s="1" t="s">
        <v>23813</v>
      </c>
      <c r="AA9284" t="s">
        <v>23605</v>
      </c>
      <c r="AB9284" t="s">
        <v>23814</v>
      </c>
      <c r="AC9284" t="s">
        <v>102</v>
      </c>
      <c r="AD9284">
        <v>97302</v>
      </c>
    </row>
    <row r="9285" spans="1:30" x14ac:dyDescent="0.25">
      <c r="A9285">
        <f t="shared" ca="1" si="145"/>
        <v>17825</v>
      </c>
      <c r="B9285" t="s">
        <v>73</v>
      </c>
      <c r="C9285" t="s">
        <v>74</v>
      </c>
      <c r="G9285">
        <v>0</v>
      </c>
      <c r="O9285" t="s">
        <v>63</v>
      </c>
      <c r="X9285" t="s">
        <v>34</v>
      </c>
      <c r="Y9285" t="s">
        <v>40847</v>
      </c>
      <c r="Z9285" t="s">
        <v>41406</v>
      </c>
      <c r="AA9285" t="s">
        <v>41407</v>
      </c>
      <c r="AB9285" t="s">
        <v>41408</v>
      </c>
      <c r="AC9285" t="s">
        <v>38</v>
      </c>
      <c r="AD9285">
        <v>98101</v>
      </c>
    </row>
    <row r="9286" spans="1:30" ht="409.5" x14ac:dyDescent="0.25">
      <c r="A9286">
        <f t="shared" ca="1" si="145"/>
        <v>7623</v>
      </c>
      <c r="B9286" t="s">
        <v>79</v>
      </c>
      <c r="C9286" t="s">
        <v>80</v>
      </c>
      <c r="F9286" t="s">
        <v>10104</v>
      </c>
      <c r="O9286" t="s">
        <v>33</v>
      </c>
      <c r="Y9286" t="s">
        <v>12333</v>
      </c>
      <c r="Z9286" s="1" t="s">
        <v>26396</v>
      </c>
      <c r="AA9286" t="s">
        <v>26397</v>
      </c>
      <c r="AB9286">
        <v>-181259</v>
      </c>
      <c r="AC9286" t="s">
        <v>38</v>
      </c>
      <c r="AD9286">
        <v>98004</v>
      </c>
    </row>
    <row r="9287" spans="1:30" x14ac:dyDescent="0.25">
      <c r="A9287">
        <f t="shared" ca="1" si="145"/>
        <v>2983</v>
      </c>
      <c r="B9287" t="s">
        <v>2046</v>
      </c>
      <c r="C9287" t="s">
        <v>80</v>
      </c>
      <c r="F9287" t="s">
        <v>2141</v>
      </c>
      <c r="O9287" t="s">
        <v>33</v>
      </c>
      <c r="Y9287" t="s">
        <v>12685</v>
      </c>
      <c r="Z9287" t="s">
        <v>14192</v>
      </c>
      <c r="AA9287" t="s">
        <v>14189</v>
      </c>
      <c r="AB9287">
        <v>-173394</v>
      </c>
      <c r="AC9287" t="s">
        <v>38</v>
      </c>
      <c r="AD9287">
        <v>99362</v>
      </c>
    </row>
    <row r="9288" spans="1:30" ht="409.5" x14ac:dyDescent="0.25">
      <c r="A9288">
        <f t="shared" ca="1" si="145"/>
        <v>1985</v>
      </c>
      <c r="B9288" t="s">
        <v>2046</v>
      </c>
      <c r="C9288" t="s">
        <v>80</v>
      </c>
      <c r="F9288" t="s">
        <v>753</v>
      </c>
      <c r="O9288" t="s">
        <v>33</v>
      </c>
      <c r="Y9288" t="s">
        <v>994</v>
      </c>
      <c r="Z9288" s="1" t="s">
        <v>16167</v>
      </c>
      <c r="AA9288" t="s">
        <v>16168</v>
      </c>
      <c r="AB9288">
        <v>-180250</v>
      </c>
      <c r="AC9288" t="s">
        <v>38</v>
      </c>
      <c r="AD9288">
        <v>98104</v>
      </c>
    </row>
    <row r="9289" spans="1:30" ht="409.5" x14ac:dyDescent="0.25">
      <c r="A9289">
        <f t="shared" ca="1" si="145"/>
        <v>9729</v>
      </c>
      <c r="B9289" t="s">
        <v>230</v>
      </c>
      <c r="C9289" t="s">
        <v>45</v>
      </c>
      <c r="O9289" t="s">
        <v>33</v>
      </c>
      <c r="W9289">
        <v>15</v>
      </c>
      <c r="X9289" t="s">
        <v>34</v>
      </c>
      <c r="Y9289" t="s">
        <v>22751</v>
      </c>
      <c r="Z9289" s="1" t="s">
        <v>23434</v>
      </c>
      <c r="AA9289" t="s">
        <v>22580</v>
      </c>
      <c r="AB9289">
        <v>-180392</v>
      </c>
    </row>
    <row r="9290" spans="1:30" ht="409.5" x14ac:dyDescent="0.25">
      <c r="A9290">
        <f t="shared" ca="1" si="145"/>
        <v>19902</v>
      </c>
      <c r="B9290" t="s">
        <v>2046</v>
      </c>
      <c r="C9290" t="s">
        <v>80</v>
      </c>
      <c r="F9290" t="s">
        <v>6815</v>
      </c>
      <c r="O9290" t="s">
        <v>33</v>
      </c>
      <c r="Y9290" t="s">
        <v>5818</v>
      </c>
      <c r="Z9290" s="1" t="s">
        <v>16137</v>
      </c>
      <c r="AA9290" t="s">
        <v>16138</v>
      </c>
      <c r="AB9290">
        <v>-181220</v>
      </c>
      <c r="AC9290" t="s">
        <v>38</v>
      </c>
      <c r="AD9290">
        <v>98038</v>
      </c>
    </row>
    <row r="9291" spans="1:30" x14ac:dyDescent="0.25">
      <c r="A9291">
        <f t="shared" ca="1" si="145"/>
        <v>1453</v>
      </c>
      <c r="B9291" t="s">
        <v>178</v>
      </c>
      <c r="C9291" t="s">
        <v>179</v>
      </c>
      <c r="O9291" t="s">
        <v>33</v>
      </c>
      <c r="X9291" t="s">
        <v>34</v>
      </c>
      <c r="Y9291" t="s">
        <v>20517</v>
      </c>
      <c r="Z9291" t="s">
        <v>20518</v>
      </c>
      <c r="AA9291" t="s">
        <v>20519</v>
      </c>
      <c r="AB9291">
        <v>-160923</v>
      </c>
      <c r="AC9291" t="s">
        <v>38</v>
      </c>
      <c r="AD9291">
        <v>98466</v>
      </c>
    </row>
    <row r="9292" spans="1:30" ht="409.5" x14ac:dyDescent="0.25">
      <c r="A9292">
        <f t="shared" ca="1" si="145"/>
        <v>257</v>
      </c>
      <c r="B9292" t="s">
        <v>2046</v>
      </c>
      <c r="C9292" t="s">
        <v>80</v>
      </c>
      <c r="F9292" t="s">
        <v>651</v>
      </c>
      <c r="G9292">
        <v>0</v>
      </c>
      <c r="O9292" t="s">
        <v>33</v>
      </c>
      <c r="Y9292" t="s">
        <v>6323</v>
      </c>
      <c r="Z9292" s="1" t="s">
        <v>10550</v>
      </c>
      <c r="AA9292" t="s">
        <v>10551</v>
      </c>
      <c r="AB9292" t="s">
        <v>10552</v>
      </c>
      <c r="AC9292" t="s">
        <v>38</v>
      </c>
      <c r="AD9292">
        <v>98034</v>
      </c>
    </row>
    <row r="9293" spans="1:30" ht="195" x14ac:dyDescent="0.25">
      <c r="A9293">
        <f t="shared" ca="1" si="145"/>
        <v>16054</v>
      </c>
      <c r="B9293" t="s">
        <v>178</v>
      </c>
      <c r="C9293" t="s">
        <v>179</v>
      </c>
      <c r="F9293" t="s">
        <v>20440</v>
      </c>
      <c r="O9293" t="s">
        <v>33</v>
      </c>
      <c r="X9293" t="s">
        <v>34</v>
      </c>
      <c r="Y9293" t="s">
        <v>17512</v>
      </c>
      <c r="Z9293" s="1" t="s">
        <v>22482</v>
      </c>
      <c r="AA9293" t="s">
        <v>22483</v>
      </c>
      <c r="AB9293">
        <v>-172430</v>
      </c>
    </row>
    <row r="9294" spans="1:30" ht="409.5" x14ac:dyDescent="0.25">
      <c r="A9294">
        <f t="shared" ca="1" si="145"/>
        <v>5570</v>
      </c>
      <c r="B9294" t="s">
        <v>2046</v>
      </c>
      <c r="C9294" t="s">
        <v>80</v>
      </c>
      <c r="F9294" t="s">
        <v>15060</v>
      </c>
      <c r="O9294" t="s">
        <v>33</v>
      </c>
      <c r="Y9294" t="s">
        <v>15061</v>
      </c>
      <c r="Z9294" s="1" t="s">
        <v>15062</v>
      </c>
      <c r="AA9294" t="s">
        <v>15063</v>
      </c>
      <c r="AB9294">
        <v>-171048</v>
      </c>
      <c r="AC9294" t="s">
        <v>38</v>
      </c>
      <c r="AD9294">
        <v>98626</v>
      </c>
    </row>
    <row r="9295" spans="1:30" ht="409.5" x14ac:dyDescent="0.25">
      <c r="A9295">
        <f t="shared" ca="1" si="145"/>
        <v>9039</v>
      </c>
      <c r="B9295" t="s">
        <v>685</v>
      </c>
      <c r="C9295" t="s">
        <v>686</v>
      </c>
      <c r="F9295" t="s">
        <v>283</v>
      </c>
      <c r="O9295" t="s">
        <v>33</v>
      </c>
      <c r="Y9295" t="s">
        <v>2042</v>
      </c>
      <c r="Z9295" s="1" t="s">
        <v>34574</v>
      </c>
      <c r="AA9295" t="s">
        <v>34436</v>
      </c>
      <c r="AB9295">
        <v>-172665</v>
      </c>
      <c r="AC9295" t="s">
        <v>38</v>
      </c>
      <c r="AD9295">
        <v>98164</v>
      </c>
    </row>
    <row r="9296" spans="1:30" x14ac:dyDescent="0.25">
      <c r="A9296">
        <f t="shared" ca="1" si="145"/>
        <v>4660</v>
      </c>
      <c r="B9296" t="s">
        <v>79</v>
      </c>
      <c r="C9296" t="s">
        <v>80</v>
      </c>
      <c r="F9296" t="s">
        <v>259</v>
      </c>
      <c r="O9296" t="s">
        <v>33</v>
      </c>
      <c r="Y9296" t="s">
        <v>15982</v>
      </c>
      <c r="Z9296" t="s">
        <v>15983</v>
      </c>
      <c r="AA9296" t="s">
        <v>15984</v>
      </c>
      <c r="AB9296">
        <v>-163484</v>
      </c>
      <c r="AC9296" t="s">
        <v>38</v>
      </c>
      <c r="AD9296">
        <v>98154</v>
      </c>
    </row>
    <row r="9297" spans="1:30" x14ac:dyDescent="0.25">
      <c r="A9297">
        <f t="shared" ca="1" si="145"/>
        <v>11171</v>
      </c>
      <c r="B9297" t="s">
        <v>2046</v>
      </c>
      <c r="C9297" t="s">
        <v>80</v>
      </c>
      <c r="F9297" t="s">
        <v>6023</v>
      </c>
      <c r="O9297" t="s">
        <v>33</v>
      </c>
      <c r="Y9297" t="s">
        <v>13214</v>
      </c>
      <c r="Z9297" t="s">
        <v>14023</v>
      </c>
      <c r="AA9297" t="s">
        <v>14018</v>
      </c>
      <c r="AB9297">
        <v>-172184</v>
      </c>
      <c r="AC9297" t="s">
        <v>6028</v>
      </c>
      <c r="AD9297">
        <v>48108</v>
      </c>
    </row>
    <row r="9298" spans="1:30" x14ac:dyDescent="0.25">
      <c r="A9298">
        <f t="shared" ca="1" si="145"/>
        <v>8537</v>
      </c>
      <c r="B9298" t="s">
        <v>2046</v>
      </c>
      <c r="C9298" t="s">
        <v>80</v>
      </c>
      <c r="F9298" t="s">
        <v>5745</v>
      </c>
      <c r="G9298">
        <v>0</v>
      </c>
      <c r="O9298" t="s">
        <v>33</v>
      </c>
      <c r="Y9298" t="s">
        <v>10186</v>
      </c>
      <c r="Z9298" t="s">
        <v>13460</v>
      </c>
      <c r="AA9298" t="s">
        <v>13458</v>
      </c>
      <c r="AB9298" t="s">
        <v>13461</v>
      </c>
      <c r="AC9298" t="s">
        <v>38</v>
      </c>
      <c r="AD9298">
        <v>98201</v>
      </c>
    </row>
    <row r="9299" spans="1:30" ht="409.5" x14ac:dyDescent="0.25">
      <c r="A9299">
        <f t="shared" ca="1" si="145"/>
        <v>12929</v>
      </c>
      <c r="B9299" t="s">
        <v>1382</v>
      </c>
      <c r="C9299" t="s">
        <v>45</v>
      </c>
      <c r="F9299" t="s">
        <v>22586</v>
      </c>
      <c r="G9299">
        <v>0</v>
      </c>
      <c r="O9299" t="s">
        <v>33</v>
      </c>
      <c r="X9299" t="s">
        <v>34</v>
      </c>
      <c r="Y9299" t="s">
        <v>22587</v>
      </c>
      <c r="Z9299" s="1" t="s">
        <v>23796</v>
      </c>
      <c r="AA9299" t="s">
        <v>23605</v>
      </c>
      <c r="AB9299" t="s">
        <v>23797</v>
      </c>
      <c r="AC9299" t="s">
        <v>102</v>
      </c>
      <c r="AD9299">
        <v>97389</v>
      </c>
    </row>
    <row r="9300" spans="1:30" ht="409.5" x14ac:dyDescent="0.25">
      <c r="A9300">
        <f t="shared" ca="1" si="145"/>
        <v>1684</v>
      </c>
      <c r="B9300" t="s">
        <v>2046</v>
      </c>
      <c r="C9300" t="s">
        <v>80</v>
      </c>
      <c r="F9300" t="s">
        <v>5876</v>
      </c>
      <c r="O9300" t="s">
        <v>33</v>
      </c>
      <c r="Y9300" t="s">
        <v>5216</v>
      </c>
      <c r="Z9300" s="1" t="s">
        <v>11211</v>
      </c>
      <c r="AA9300" t="s">
        <v>11212</v>
      </c>
      <c r="AB9300">
        <v>-171177</v>
      </c>
      <c r="AC9300" t="s">
        <v>38</v>
      </c>
      <c r="AD9300">
        <v>98009</v>
      </c>
    </row>
    <row r="9301" spans="1:30" x14ac:dyDescent="0.25">
      <c r="A9301">
        <f t="shared" ca="1" si="145"/>
        <v>18457</v>
      </c>
      <c r="B9301" t="s">
        <v>2046</v>
      </c>
      <c r="C9301" t="s">
        <v>80</v>
      </c>
      <c r="F9301" t="s">
        <v>10879</v>
      </c>
      <c r="O9301" t="s">
        <v>33</v>
      </c>
      <c r="Y9301" t="s">
        <v>12118</v>
      </c>
      <c r="Z9301" t="s">
        <v>13123</v>
      </c>
      <c r="AA9301" t="s">
        <v>13124</v>
      </c>
      <c r="AB9301">
        <v>-162069</v>
      </c>
      <c r="AC9301" t="s">
        <v>38</v>
      </c>
      <c r="AD9301">
        <v>99201</v>
      </c>
    </row>
    <row r="9302" spans="1:30" x14ac:dyDescent="0.25">
      <c r="A9302">
        <f t="shared" ca="1" si="145"/>
        <v>14130</v>
      </c>
      <c r="B9302" t="s">
        <v>73</v>
      </c>
      <c r="C9302" t="s">
        <v>74</v>
      </c>
      <c r="F9302" t="s">
        <v>19679</v>
      </c>
      <c r="O9302" t="s">
        <v>33</v>
      </c>
      <c r="X9302" t="s">
        <v>34</v>
      </c>
      <c r="Y9302" t="s">
        <v>19680</v>
      </c>
      <c r="Z9302" t="s">
        <v>19681</v>
      </c>
      <c r="AA9302" t="s">
        <v>19682</v>
      </c>
      <c r="AB9302">
        <v>-170659</v>
      </c>
      <c r="AC9302" t="s">
        <v>38</v>
      </c>
      <c r="AD9302">
        <v>98226</v>
      </c>
    </row>
    <row r="9303" spans="1:30" x14ac:dyDescent="0.25">
      <c r="A9303">
        <f t="shared" ca="1" si="145"/>
        <v>17370</v>
      </c>
      <c r="B9303" t="s">
        <v>73</v>
      </c>
      <c r="C9303" t="s">
        <v>74</v>
      </c>
      <c r="F9303" t="s">
        <v>3064</v>
      </c>
      <c r="G9303">
        <v>0</v>
      </c>
      <c r="O9303" t="s">
        <v>33</v>
      </c>
      <c r="Y9303" t="s">
        <v>35976</v>
      </c>
      <c r="Z9303" t="s">
        <v>36631</v>
      </c>
      <c r="AA9303" t="s">
        <v>36632</v>
      </c>
      <c r="AB9303" t="s">
        <v>36633</v>
      </c>
    </row>
    <row r="9304" spans="1:30" ht="409.5" x14ac:dyDescent="0.25">
      <c r="A9304">
        <f t="shared" ca="1" si="145"/>
        <v>1826</v>
      </c>
      <c r="B9304" t="s">
        <v>2046</v>
      </c>
      <c r="C9304" t="s">
        <v>80</v>
      </c>
      <c r="F9304" t="s">
        <v>5745</v>
      </c>
      <c r="O9304" t="s">
        <v>33</v>
      </c>
      <c r="Y9304" t="s">
        <v>5935</v>
      </c>
      <c r="Z9304" s="1" t="s">
        <v>10695</v>
      </c>
      <c r="AA9304" t="s">
        <v>10696</v>
      </c>
      <c r="AB9304">
        <v>-171521</v>
      </c>
      <c r="AC9304" t="s">
        <v>38</v>
      </c>
      <c r="AD9304">
        <v>98201</v>
      </c>
    </row>
    <row r="9305" spans="1:30" x14ac:dyDescent="0.25">
      <c r="A9305">
        <f t="shared" ca="1" si="145"/>
        <v>12811</v>
      </c>
      <c r="B9305" t="s">
        <v>739</v>
      </c>
      <c r="C9305" t="s">
        <v>686</v>
      </c>
      <c r="F9305" t="s">
        <v>30836</v>
      </c>
      <c r="O9305" t="s">
        <v>33</v>
      </c>
      <c r="Y9305" t="s">
        <v>30837</v>
      </c>
      <c r="Z9305" t="s">
        <v>30838</v>
      </c>
      <c r="AA9305" t="s">
        <v>30832</v>
      </c>
      <c r="AB9305">
        <v>-172954</v>
      </c>
      <c r="AC9305" t="s">
        <v>135</v>
      </c>
      <c r="AD9305">
        <v>55344</v>
      </c>
    </row>
    <row r="9306" spans="1:30" x14ac:dyDescent="0.25">
      <c r="A9306">
        <f t="shared" ca="1" si="145"/>
        <v>14167</v>
      </c>
      <c r="B9306" t="s">
        <v>276</v>
      </c>
      <c r="C9306" t="s">
        <v>45</v>
      </c>
      <c r="G9306">
        <v>0</v>
      </c>
      <c r="O9306" t="s">
        <v>33</v>
      </c>
      <c r="X9306" t="s">
        <v>34</v>
      </c>
      <c r="Y9306" t="s">
        <v>21961</v>
      </c>
      <c r="Z9306" t="s">
        <v>21962</v>
      </c>
      <c r="AA9306" t="s">
        <v>21963</v>
      </c>
      <c r="AB9306" t="s">
        <v>21964</v>
      </c>
    </row>
    <row r="9307" spans="1:30" ht="409.5" x14ac:dyDescent="0.25">
      <c r="A9307">
        <f t="shared" ca="1" si="145"/>
        <v>12546</v>
      </c>
      <c r="B9307" t="s">
        <v>230</v>
      </c>
      <c r="C9307" t="s">
        <v>45</v>
      </c>
      <c r="O9307" t="s">
        <v>33</v>
      </c>
      <c r="X9307" t="s">
        <v>34</v>
      </c>
      <c r="Y9307" t="s">
        <v>22651</v>
      </c>
      <c r="Z9307" s="1" t="s">
        <v>23020</v>
      </c>
      <c r="AA9307" t="s">
        <v>22580</v>
      </c>
      <c r="AB9307">
        <v>-163135</v>
      </c>
    </row>
    <row r="9308" spans="1:30" ht="409.5" x14ac:dyDescent="0.25">
      <c r="A9308">
        <f t="shared" ca="1" si="145"/>
        <v>5126</v>
      </c>
      <c r="B9308" t="s">
        <v>73</v>
      </c>
      <c r="C9308" t="s">
        <v>74</v>
      </c>
      <c r="F9308" t="s">
        <v>2485</v>
      </c>
      <c r="G9308">
        <v>0</v>
      </c>
      <c r="O9308" t="s">
        <v>33</v>
      </c>
      <c r="X9308" t="s">
        <v>34</v>
      </c>
      <c r="Y9308" t="s">
        <v>17688</v>
      </c>
      <c r="Z9308" s="1" t="s">
        <v>43068</v>
      </c>
      <c r="AA9308" t="s">
        <v>43069</v>
      </c>
      <c r="AB9308" t="s">
        <v>43070</v>
      </c>
      <c r="AC9308" t="s">
        <v>38</v>
      </c>
      <c r="AD9308">
        <v>98122</v>
      </c>
    </row>
    <row r="9309" spans="1:30" x14ac:dyDescent="0.25">
      <c r="A9309">
        <f t="shared" ca="1" si="145"/>
        <v>14604</v>
      </c>
      <c r="B9309" t="s">
        <v>685</v>
      </c>
      <c r="C9309" t="s">
        <v>686</v>
      </c>
      <c r="F9309" t="s">
        <v>29496</v>
      </c>
      <c r="G9309">
        <v>0</v>
      </c>
      <c r="O9309" t="s">
        <v>33</v>
      </c>
      <c r="Y9309" t="s">
        <v>31028</v>
      </c>
      <c r="Z9309" t="s">
        <v>35256</v>
      </c>
      <c r="AA9309" t="s">
        <v>35222</v>
      </c>
      <c r="AB9309" t="s">
        <v>35257</v>
      </c>
      <c r="AC9309" t="s">
        <v>59</v>
      </c>
      <c r="AD9309">
        <v>32825</v>
      </c>
    </row>
    <row r="9310" spans="1:30" x14ac:dyDescent="0.25">
      <c r="A9310">
        <f t="shared" ca="1" si="145"/>
        <v>3691</v>
      </c>
      <c r="B9310" t="s">
        <v>685</v>
      </c>
      <c r="C9310" t="s">
        <v>686</v>
      </c>
      <c r="F9310" t="s">
        <v>13010</v>
      </c>
      <c r="O9310" t="s">
        <v>33</v>
      </c>
      <c r="Y9310" t="s">
        <v>33597</v>
      </c>
      <c r="Z9310" t="s">
        <v>33598</v>
      </c>
      <c r="AA9310" t="s">
        <v>33599</v>
      </c>
      <c r="AB9310">
        <v>-170461</v>
      </c>
    </row>
    <row r="9311" spans="1:30" ht="409.5" x14ac:dyDescent="0.25">
      <c r="A9311">
        <f t="shared" ca="1" si="145"/>
        <v>3305</v>
      </c>
      <c r="B9311" t="s">
        <v>73</v>
      </c>
      <c r="C9311" t="s">
        <v>74</v>
      </c>
      <c r="O9311" t="s">
        <v>33</v>
      </c>
      <c r="W9311">
        <v>30</v>
      </c>
      <c r="X9311" t="s">
        <v>34</v>
      </c>
      <c r="Y9311" t="s">
        <v>17433</v>
      </c>
      <c r="Z9311" s="1" t="s">
        <v>17434</v>
      </c>
      <c r="AA9311" t="s">
        <v>17435</v>
      </c>
      <c r="AB9311">
        <v>-161457</v>
      </c>
      <c r="AC9311" t="s">
        <v>38</v>
      </c>
      <c r="AD9311">
        <v>98225</v>
      </c>
    </row>
    <row r="9312" spans="1:30" x14ac:dyDescent="0.25">
      <c r="A9312">
        <f t="shared" ca="1" si="145"/>
        <v>6616</v>
      </c>
      <c r="B9312" t="s">
        <v>4554</v>
      </c>
      <c r="C9312" t="s">
        <v>245</v>
      </c>
      <c r="G9312">
        <v>0</v>
      </c>
      <c r="O9312" t="s">
        <v>33</v>
      </c>
      <c r="X9312" t="s">
        <v>34</v>
      </c>
      <c r="Y9312" t="s">
        <v>25162</v>
      </c>
      <c r="Z9312" t="s">
        <v>25163</v>
      </c>
      <c r="AA9312" t="s">
        <v>25164</v>
      </c>
      <c r="AB9312" t="s">
        <v>25165</v>
      </c>
      <c r="AC9312" t="s">
        <v>38</v>
      </c>
      <c r="AD9312">
        <v>98802</v>
      </c>
    </row>
    <row r="9313" spans="1:30" ht="300" x14ac:dyDescent="0.25">
      <c r="A9313">
        <f t="shared" ca="1" si="145"/>
        <v>8365</v>
      </c>
      <c r="B9313" t="s">
        <v>30</v>
      </c>
      <c r="C9313" t="s">
        <v>31</v>
      </c>
      <c r="F9313" t="s">
        <v>28527</v>
      </c>
      <c r="O9313" t="s">
        <v>33</v>
      </c>
      <c r="X9313" t="s">
        <v>34</v>
      </c>
      <c r="Y9313" t="s">
        <v>28528</v>
      </c>
      <c r="Z9313" s="1" t="s">
        <v>35807</v>
      </c>
      <c r="AA9313" s="1" t="s">
        <v>35807</v>
      </c>
      <c r="AB9313">
        <v>-170361</v>
      </c>
      <c r="AC9313" t="s">
        <v>38</v>
      </c>
      <c r="AD9313">
        <v>98371</v>
      </c>
    </row>
    <row r="9314" spans="1:30" x14ac:dyDescent="0.25">
      <c r="A9314">
        <f t="shared" ca="1" si="145"/>
        <v>19378</v>
      </c>
      <c r="B9314" t="s">
        <v>685</v>
      </c>
      <c r="C9314" t="s">
        <v>686</v>
      </c>
      <c r="F9314" t="s">
        <v>823</v>
      </c>
      <c r="G9314">
        <v>0</v>
      </c>
      <c r="O9314" t="s">
        <v>33</v>
      </c>
      <c r="Y9314" t="s">
        <v>31260</v>
      </c>
      <c r="Z9314" t="s">
        <v>35027</v>
      </c>
      <c r="AA9314" t="s">
        <v>35025</v>
      </c>
      <c r="AB9314" t="s">
        <v>35028</v>
      </c>
      <c r="AC9314" t="s">
        <v>38</v>
      </c>
      <c r="AD9314">
        <v>98011</v>
      </c>
    </row>
    <row r="9315" spans="1:30" x14ac:dyDescent="0.25">
      <c r="A9315">
        <f t="shared" ca="1" si="145"/>
        <v>15677</v>
      </c>
      <c r="B9315" t="s">
        <v>124</v>
      </c>
      <c r="C9315" t="s">
        <v>45</v>
      </c>
      <c r="G9315">
        <v>0</v>
      </c>
      <c r="N9315" t="s">
        <v>2769</v>
      </c>
      <c r="O9315" t="s">
        <v>33</v>
      </c>
      <c r="X9315" t="s">
        <v>34</v>
      </c>
      <c r="Y9315" t="s">
        <v>18238</v>
      </c>
      <c r="Z9315" t="s">
        <v>31581</v>
      </c>
      <c r="AA9315" t="s">
        <v>31574</v>
      </c>
      <c r="AB9315" t="s">
        <v>31582</v>
      </c>
    </row>
    <row r="9316" spans="1:30" ht="409.5" x14ac:dyDescent="0.25">
      <c r="A9316">
        <f t="shared" ca="1" si="145"/>
        <v>17759</v>
      </c>
      <c r="B9316" t="s">
        <v>489</v>
      </c>
      <c r="C9316" t="s">
        <v>45</v>
      </c>
      <c r="F9316" t="s">
        <v>1213</v>
      </c>
      <c r="O9316" t="s">
        <v>33</v>
      </c>
      <c r="X9316" t="s">
        <v>34</v>
      </c>
      <c r="Y9316" t="s">
        <v>18664</v>
      </c>
      <c r="Z9316" s="1" t="s">
        <v>18665</v>
      </c>
      <c r="AA9316" t="s">
        <v>18666</v>
      </c>
      <c r="AB9316">
        <v>-162954</v>
      </c>
      <c r="AC9316" t="s">
        <v>38</v>
      </c>
      <c r="AD9316">
        <v>98104</v>
      </c>
    </row>
    <row r="9317" spans="1:30" ht="409.5" x14ac:dyDescent="0.25">
      <c r="A9317">
        <f t="shared" ca="1" si="145"/>
        <v>8317</v>
      </c>
      <c r="B9317" t="s">
        <v>685</v>
      </c>
      <c r="C9317" t="s">
        <v>686</v>
      </c>
      <c r="F9317" t="s">
        <v>6366</v>
      </c>
      <c r="G9317">
        <v>0</v>
      </c>
      <c r="O9317" t="s">
        <v>33</v>
      </c>
      <c r="Y9317" t="s">
        <v>33583</v>
      </c>
      <c r="Z9317" s="1" t="s">
        <v>33584</v>
      </c>
      <c r="AA9317" t="s">
        <v>33585</v>
      </c>
      <c r="AB9317" t="s">
        <v>33586</v>
      </c>
      <c r="AC9317" t="s">
        <v>38</v>
      </c>
      <c r="AD9317">
        <v>98587</v>
      </c>
    </row>
    <row r="9318" spans="1:30" ht="409.5" x14ac:dyDescent="0.25">
      <c r="A9318">
        <f t="shared" ca="1" si="145"/>
        <v>7333</v>
      </c>
      <c r="B9318" t="s">
        <v>2046</v>
      </c>
      <c r="C9318" t="s">
        <v>80</v>
      </c>
      <c r="F9318" t="s">
        <v>651</v>
      </c>
      <c r="G9318">
        <v>0</v>
      </c>
      <c r="O9318" t="s">
        <v>33</v>
      </c>
      <c r="Y9318" t="s">
        <v>7704</v>
      </c>
      <c r="Z9318" s="1" t="s">
        <v>10367</v>
      </c>
      <c r="AA9318" t="s">
        <v>10368</v>
      </c>
      <c r="AB9318" t="s">
        <v>10369</v>
      </c>
      <c r="AC9318" t="s">
        <v>38</v>
      </c>
      <c r="AD9318">
        <v>98034</v>
      </c>
    </row>
    <row r="9319" spans="1:30" x14ac:dyDescent="0.25">
      <c r="A9319">
        <f t="shared" ca="1" si="145"/>
        <v>12663</v>
      </c>
      <c r="B9319" t="s">
        <v>2046</v>
      </c>
      <c r="C9319" t="s">
        <v>80</v>
      </c>
      <c r="F9319" t="s">
        <v>5745</v>
      </c>
      <c r="G9319">
        <v>0</v>
      </c>
      <c r="O9319" t="s">
        <v>33</v>
      </c>
      <c r="Y9319" t="s">
        <v>10053</v>
      </c>
      <c r="Z9319" t="s">
        <v>13800</v>
      </c>
      <c r="AA9319" t="s">
        <v>13795</v>
      </c>
      <c r="AB9319" t="s">
        <v>13801</v>
      </c>
      <c r="AC9319" t="s">
        <v>38</v>
      </c>
      <c r="AD9319">
        <v>98201</v>
      </c>
    </row>
    <row r="9320" spans="1:30" x14ac:dyDescent="0.25">
      <c r="A9320">
        <f t="shared" ca="1" si="145"/>
        <v>5965</v>
      </c>
      <c r="B9320" t="s">
        <v>2046</v>
      </c>
      <c r="C9320" t="s">
        <v>80</v>
      </c>
      <c r="G9320">
        <v>0</v>
      </c>
      <c r="O9320" t="s">
        <v>33</v>
      </c>
      <c r="Y9320" t="s">
        <v>40755</v>
      </c>
      <c r="Z9320" t="s">
        <v>40756</v>
      </c>
      <c r="AA9320" t="s">
        <v>40757</v>
      </c>
      <c r="AB9320" t="s">
        <v>40758</v>
      </c>
      <c r="AC9320" t="s">
        <v>38</v>
      </c>
      <c r="AD9320">
        <v>99123</v>
      </c>
    </row>
    <row r="9321" spans="1:30" ht="409.5" x14ac:dyDescent="0.25">
      <c r="A9321">
        <f t="shared" ca="1" si="145"/>
        <v>5771</v>
      </c>
      <c r="B9321" t="s">
        <v>739</v>
      </c>
      <c r="C9321" t="s">
        <v>686</v>
      </c>
      <c r="F9321" t="s">
        <v>29420</v>
      </c>
      <c r="O9321" t="s">
        <v>33</v>
      </c>
      <c r="X9321" t="s">
        <v>34</v>
      </c>
      <c r="Y9321" t="s">
        <v>29421</v>
      </c>
      <c r="Z9321" s="1" t="s">
        <v>29422</v>
      </c>
      <c r="AA9321" t="s">
        <v>29419</v>
      </c>
      <c r="AB9321">
        <v>-171912</v>
      </c>
    </row>
    <row r="9322" spans="1:30" x14ac:dyDescent="0.25">
      <c r="A9322">
        <f t="shared" ca="1" si="145"/>
        <v>9778</v>
      </c>
      <c r="B9322" t="s">
        <v>73</v>
      </c>
      <c r="C9322" t="s">
        <v>74</v>
      </c>
      <c r="F9322" t="s">
        <v>192</v>
      </c>
      <c r="O9322" t="s">
        <v>33</v>
      </c>
      <c r="W9322">
        <v>15</v>
      </c>
      <c r="X9322" t="s">
        <v>34</v>
      </c>
      <c r="Y9322" t="s">
        <v>193</v>
      </c>
      <c r="Z9322" t="s">
        <v>194</v>
      </c>
      <c r="AA9322" t="s">
        <v>195</v>
      </c>
      <c r="AB9322">
        <v>-180695</v>
      </c>
      <c r="AC9322" t="s">
        <v>38</v>
      </c>
      <c r="AD9322">
        <v>98124</v>
      </c>
    </row>
    <row r="9323" spans="1:30" x14ac:dyDescent="0.25">
      <c r="A9323">
        <f t="shared" ca="1" si="145"/>
        <v>13801</v>
      </c>
      <c r="B9323" t="s">
        <v>739</v>
      </c>
      <c r="C9323" t="s">
        <v>686</v>
      </c>
      <c r="F9323" t="s">
        <v>3295</v>
      </c>
      <c r="G9323">
        <v>0</v>
      </c>
      <c r="O9323" t="s">
        <v>33</v>
      </c>
      <c r="X9323" t="s">
        <v>34</v>
      </c>
      <c r="Y9323" t="s">
        <v>3393</v>
      </c>
      <c r="Z9323" t="s">
        <v>29406</v>
      </c>
      <c r="AA9323" t="s">
        <v>29407</v>
      </c>
      <c r="AB9323" t="s">
        <v>29408</v>
      </c>
      <c r="AC9323" t="s">
        <v>38</v>
      </c>
      <c r="AD9323">
        <v>98005</v>
      </c>
    </row>
    <row r="9324" spans="1:30" x14ac:dyDescent="0.25">
      <c r="A9324">
        <f t="shared" ca="1" si="145"/>
        <v>8566</v>
      </c>
      <c r="B9324" t="s">
        <v>519</v>
      </c>
      <c r="F9324" t="s">
        <v>23566</v>
      </c>
      <c r="G9324">
        <v>0</v>
      </c>
      <c r="O9324" t="s">
        <v>33</v>
      </c>
      <c r="X9324" t="s">
        <v>34</v>
      </c>
      <c r="Y9324" t="s">
        <v>23499</v>
      </c>
      <c r="Z9324" t="s">
        <v>23567</v>
      </c>
      <c r="AA9324" t="s">
        <v>23534</v>
      </c>
      <c r="AB9324" t="s">
        <v>23568</v>
      </c>
    </row>
    <row r="9325" spans="1:30" x14ac:dyDescent="0.25">
      <c r="A9325">
        <f t="shared" ca="1" si="145"/>
        <v>8073</v>
      </c>
      <c r="B9325" t="s">
        <v>178</v>
      </c>
      <c r="C9325" t="s">
        <v>179</v>
      </c>
      <c r="F9325" t="s">
        <v>4285</v>
      </c>
      <c r="O9325" t="s">
        <v>33</v>
      </c>
      <c r="X9325" t="s">
        <v>34</v>
      </c>
      <c r="Y9325" t="s">
        <v>4286</v>
      </c>
      <c r="Z9325" t="s">
        <v>43662</v>
      </c>
      <c r="AA9325" t="s">
        <v>43663</v>
      </c>
      <c r="AB9325">
        <v>-171696</v>
      </c>
    </row>
    <row r="9326" spans="1:30" ht="285" x14ac:dyDescent="0.25">
      <c r="A9326">
        <f t="shared" ca="1" si="145"/>
        <v>15976</v>
      </c>
      <c r="B9326" t="s">
        <v>3712</v>
      </c>
      <c r="C9326" t="s">
        <v>45</v>
      </c>
      <c r="F9326" t="s">
        <v>41553</v>
      </c>
      <c r="G9326">
        <v>0</v>
      </c>
      <c r="O9326" t="s">
        <v>33</v>
      </c>
      <c r="Y9326" t="s">
        <v>41554</v>
      </c>
      <c r="Z9326" s="1" t="s">
        <v>41583</v>
      </c>
      <c r="AA9326" t="s">
        <v>41573</v>
      </c>
      <c r="AB9326" t="s">
        <v>41584</v>
      </c>
    </row>
    <row r="9327" spans="1:30" x14ac:dyDescent="0.25">
      <c r="A9327">
        <f t="shared" ca="1" si="145"/>
        <v>17897</v>
      </c>
      <c r="B9327" t="s">
        <v>3712</v>
      </c>
      <c r="C9327" t="s">
        <v>16820</v>
      </c>
      <c r="F9327" t="s">
        <v>22668</v>
      </c>
      <c r="G9327">
        <v>0</v>
      </c>
      <c r="O9327" t="s">
        <v>33</v>
      </c>
      <c r="X9327" t="s">
        <v>34</v>
      </c>
      <c r="Y9327" t="s">
        <v>22669</v>
      </c>
      <c r="Z9327" t="s">
        <v>24582</v>
      </c>
      <c r="AA9327" t="s">
        <v>24027</v>
      </c>
      <c r="AB9327" t="s">
        <v>24583</v>
      </c>
      <c r="AC9327" t="s">
        <v>5301</v>
      </c>
      <c r="AD9327" t="s">
        <v>22675</v>
      </c>
    </row>
    <row r="9328" spans="1:30" x14ac:dyDescent="0.25">
      <c r="A9328">
        <f t="shared" ca="1" si="145"/>
        <v>10202</v>
      </c>
      <c r="B9328" t="s">
        <v>677</v>
      </c>
      <c r="C9328" t="s">
        <v>80</v>
      </c>
      <c r="F9328" t="s">
        <v>753</v>
      </c>
      <c r="G9328">
        <v>0</v>
      </c>
      <c r="O9328" t="s">
        <v>33</v>
      </c>
      <c r="Y9328" t="s">
        <v>1068</v>
      </c>
      <c r="Z9328" t="s">
        <v>1069</v>
      </c>
      <c r="AA9328" t="s">
        <v>1070</v>
      </c>
      <c r="AB9328" t="s">
        <v>1071</v>
      </c>
      <c r="AC9328" t="s">
        <v>38</v>
      </c>
      <c r="AD9328">
        <v>98004</v>
      </c>
    </row>
    <row r="9329" spans="1:30" ht="409.5" x14ac:dyDescent="0.25">
      <c r="A9329">
        <f t="shared" ca="1" si="145"/>
        <v>15619</v>
      </c>
      <c r="B9329" t="s">
        <v>2046</v>
      </c>
      <c r="C9329" t="s">
        <v>80</v>
      </c>
      <c r="F9329" t="s">
        <v>413</v>
      </c>
      <c r="O9329" t="s">
        <v>33</v>
      </c>
      <c r="Y9329" t="s">
        <v>10364</v>
      </c>
      <c r="Z9329" s="1" t="s">
        <v>10365</v>
      </c>
      <c r="AA9329" t="s">
        <v>10366</v>
      </c>
      <c r="AB9329">
        <v>-173050</v>
      </c>
      <c r="AC9329" t="s">
        <v>38</v>
      </c>
      <c r="AD9329">
        <v>98155</v>
      </c>
    </row>
    <row r="9330" spans="1:30" x14ac:dyDescent="0.25">
      <c r="A9330">
        <f t="shared" ca="1" si="145"/>
        <v>4664</v>
      </c>
      <c r="B9330" t="s">
        <v>2046</v>
      </c>
      <c r="C9330" t="s">
        <v>80</v>
      </c>
      <c r="F9330" t="s">
        <v>11541</v>
      </c>
      <c r="O9330" t="s">
        <v>33</v>
      </c>
      <c r="Y9330" t="s">
        <v>11542</v>
      </c>
      <c r="Z9330" t="s">
        <v>11543</v>
      </c>
      <c r="AA9330" t="s">
        <v>11544</v>
      </c>
      <c r="AB9330">
        <v>-160527</v>
      </c>
      <c r="AC9330" t="s">
        <v>38</v>
      </c>
      <c r="AD9330">
        <v>98632</v>
      </c>
    </row>
    <row r="9331" spans="1:30" ht="409.5" x14ac:dyDescent="0.25">
      <c r="A9331">
        <f t="shared" ca="1" si="145"/>
        <v>19632</v>
      </c>
      <c r="B9331" t="s">
        <v>73</v>
      </c>
      <c r="C9331" t="s">
        <v>74</v>
      </c>
      <c r="F9331" t="s">
        <v>15851</v>
      </c>
      <c r="G9331">
        <v>251</v>
      </c>
      <c r="H9331" t="s">
        <v>617</v>
      </c>
      <c r="I9331" t="s">
        <v>60</v>
      </c>
      <c r="L9331">
        <v>39.1</v>
      </c>
      <c r="O9331" t="s">
        <v>33</v>
      </c>
      <c r="X9331" t="s">
        <v>34</v>
      </c>
      <c r="Y9331" t="s">
        <v>22514</v>
      </c>
      <c r="Z9331" s="1" t="s">
        <v>22518</v>
      </c>
      <c r="AA9331" t="s">
        <v>22519</v>
      </c>
      <c r="AB9331" t="s">
        <v>22520</v>
      </c>
      <c r="AC9331" t="s">
        <v>38</v>
      </c>
      <c r="AD9331">
        <v>98104</v>
      </c>
    </row>
    <row r="9332" spans="1:30" ht="409.5" x14ac:dyDescent="0.25">
      <c r="A9332">
        <f t="shared" ca="1" si="145"/>
        <v>18163</v>
      </c>
      <c r="B9332" t="s">
        <v>230</v>
      </c>
      <c r="C9332" t="s">
        <v>45</v>
      </c>
      <c r="F9332" t="s">
        <v>20250</v>
      </c>
      <c r="O9332" t="s">
        <v>33</v>
      </c>
      <c r="X9332" t="s">
        <v>34</v>
      </c>
      <c r="Y9332" t="s">
        <v>22656</v>
      </c>
      <c r="Z9332" s="1" t="s">
        <v>23137</v>
      </c>
      <c r="AA9332" t="s">
        <v>22580</v>
      </c>
      <c r="AB9332">
        <v>-170537</v>
      </c>
    </row>
    <row r="9333" spans="1:30" ht="409.5" x14ac:dyDescent="0.25">
      <c r="A9333">
        <f t="shared" ca="1" si="145"/>
        <v>17776</v>
      </c>
      <c r="B9333" t="s">
        <v>739</v>
      </c>
      <c r="C9333" t="s">
        <v>686</v>
      </c>
      <c r="F9333" t="s">
        <v>29335</v>
      </c>
      <c r="O9333" t="s">
        <v>33</v>
      </c>
      <c r="W9333">
        <v>15</v>
      </c>
      <c r="X9333" t="s">
        <v>34</v>
      </c>
      <c r="Y9333" t="s">
        <v>29336</v>
      </c>
      <c r="Z9333" s="1" t="s">
        <v>29337</v>
      </c>
      <c r="AA9333" t="s">
        <v>29338</v>
      </c>
      <c r="AB9333">
        <v>-180563</v>
      </c>
      <c r="AC9333" t="s">
        <v>38</v>
      </c>
      <c r="AD9333">
        <v>98807</v>
      </c>
    </row>
    <row r="9334" spans="1:30" ht="195" x14ac:dyDescent="0.25">
      <c r="A9334">
        <f t="shared" ca="1" si="145"/>
        <v>13072</v>
      </c>
      <c r="B9334" t="s">
        <v>489</v>
      </c>
      <c r="C9334" t="s">
        <v>45</v>
      </c>
      <c r="O9334" t="s">
        <v>33</v>
      </c>
      <c r="X9334" t="s">
        <v>34</v>
      </c>
      <c r="Y9334" t="s">
        <v>22669</v>
      </c>
      <c r="Z9334" s="1" t="s">
        <v>22858</v>
      </c>
      <c r="AA9334" t="s">
        <v>22580</v>
      </c>
      <c r="AB9334">
        <v>-161405</v>
      </c>
      <c r="AC9334" t="s">
        <v>5301</v>
      </c>
      <c r="AD9334" t="s">
        <v>22769</v>
      </c>
    </row>
    <row r="9335" spans="1:30" ht="409.5" x14ac:dyDescent="0.25">
      <c r="A9335">
        <f t="shared" ca="1" si="145"/>
        <v>14541</v>
      </c>
      <c r="B9335" t="s">
        <v>685</v>
      </c>
      <c r="C9335" t="s">
        <v>686</v>
      </c>
      <c r="F9335" t="s">
        <v>32912</v>
      </c>
      <c r="G9335">
        <v>0</v>
      </c>
      <c r="O9335" t="s">
        <v>33</v>
      </c>
      <c r="Y9335" t="s">
        <v>32830</v>
      </c>
      <c r="Z9335" s="1" t="s">
        <v>34277</v>
      </c>
      <c r="AA9335" t="s">
        <v>34278</v>
      </c>
      <c r="AB9335" t="s">
        <v>34279</v>
      </c>
    </row>
    <row r="9336" spans="1:30" ht="409.5" x14ac:dyDescent="0.25">
      <c r="A9336">
        <f t="shared" ca="1" si="145"/>
        <v>14237</v>
      </c>
      <c r="B9336" t="s">
        <v>423</v>
      </c>
      <c r="C9336" t="s">
        <v>45</v>
      </c>
      <c r="F9336" t="s">
        <v>392</v>
      </c>
      <c r="G9336">
        <v>0</v>
      </c>
      <c r="M9336" s="1" t="s">
        <v>40145</v>
      </c>
      <c r="N9336" t="s">
        <v>40146</v>
      </c>
      <c r="O9336" t="s">
        <v>168</v>
      </c>
      <c r="P9336" t="s">
        <v>318</v>
      </c>
      <c r="Q9336" t="s">
        <v>427</v>
      </c>
      <c r="Y9336" t="s">
        <v>962</v>
      </c>
      <c r="Z9336" s="1" t="s">
        <v>40147</v>
      </c>
      <c r="AA9336" t="s">
        <v>40148</v>
      </c>
      <c r="AB9336" t="s">
        <v>40149</v>
      </c>
    </row>
    <row r="9337" spans="1:30" ht="409.5" x14ac:dyDescent="0.25">
      <c r="A9337">
        <f t="shared" ca="1" si="145"/>
        <v>5369</v>
      </c>
      <c r="B9337" t="s">
        <v>49</v>
      </c>
      <c r="C9337" t="s">
        <v>50</v>
      </c>
      <c r="F9337" t="s">
        <v>120</v>
      </c>
      <c r="N9337" t="s">
        <v>2062</v>
      </c>
      <c r="O9337" t="s">
        <v>33</v>
      </c>
      <c r="W9337">
        <v>15</v>
      </c>
      <c r="X9337" t="s">
        <v>34</v>
      </c>
      <c r="Y9337" t="s">
        <v>2063</v>
      </c>
      <c r="Z9337" s="1" t="s">
        <v>2064</v>
      </c>
      <c r="AA9337" t="s">
        <v>2065</v>
      </c>
      <c r="AB9337">
        <v>-181443</v>
      </c>
      <c r="AC9337" t="s">
        <v>38</v>
      </c>
      <c r="AD9337">
        <v>98201</v>
      </c>
    </row>
    <row r="9338" spans="1:30" ht="409.5" x14ac:dyDescent="0.25">
      <c r="A9338">
        <f t="shared" ca="1" si="145"/>
        <v>10888</v>
      </c>
      <c r="B9338" t="s">
        <v>2046</v>
      </c>
      <c r="C9338" t="s">
        <v>80</v>
      </c>
      <c r="F9338" t="s">
        <v>1024</v>
      </c>
      <c r="O9338" t="s">
        <v>33</v>
      </c>
      <c r="Y9338" t="s">
        <v>1025</v>
      </c>
      <c r="Z9338" s="1" t="s">
        <v>10669</v>
      </c>
      <c r="AA9338" t="s">
        <v>10670</v>
      </c>
      <c r="AB9338">
        <v>-163015</v>
      </c>
      <c r="AC9338" t="s">
        <v>102</v>
      </c>
      <c r="AD9338">
        <v>97219</v>
      </c>
    </row>
    <row r="9339" spans="1:30" x14ac:dyDescent="0.25">
      <c r="A9339">
        <f t="shared" ca="1" si="145"/>
        <v>3041</v>
      </c>
      <c r="B9339" t="s">
        <v>107</v>
      </c>
      <c r="C9339" t="s">
        <v>108</v>
      </c>
      <c r="O9339" t="s">
        <v>33</v>
      </c>
      <c r="Y9339" t="s">
        <v>42149</v>
      </c>
      <c r="Z9339" t="s">
        <v>42150</v>
      </c>
      <c r="AA9339" t="s">
        <v>42151</v>
      </c>
      <c r="AB9339">
        <v>-171643</v>
      </c>
      <c r="AC9339" t="s">
        <v>38</v>
      </c>
      <c r="AD9339">
        <v>99208</v>
      </c>
    </row>
    <row r="9340" spans="1:30" x14ac:dyDescent="0.25">
      <c r="A9340">
        <f t="shared" ca="1" si="145"/>
        <v>17000</v>
      </c>
      <c r="B9340" t="s">
        <v>30</v>
      </c>
      <c r="C9340" t="s">
        <v>31</v>
      </c>
      <c r="F9340" t="s">
        <v>103</v>
      </c>
      <c r="O9340" t="s">
        <v>33</v>
      </c>
      <c r="X9340" t="s">
        <v>34</v>
      </c>
      <c r="Y9340" t="s">
        <v>3073</v>
      </c>
      <c r="Z9340" t="s">
        <v>43337</v>
      </c>
      <c r="AA9340" t="s">
        <v>43337</v>
      </c>
      <c r="AB9340">
        <v>-160098</v>
      </c>
      <c r="AC9340" t="s">
        <v>38</v>
      </c>
      <c r="AD9340">
        <v>98052</v>
      </c>
    </row>
    <row r="9341" spans="1:30" ht="409.5" x14ac:dyDescent="0.25">
      <c r="A9341">
        <f t="shared" ca="1" si="145"/>
        <v>17392</v>
      </c>
      <c r="B9341" t="s">
        <v>2046</v>
      </c>
      <c r="C9341" t="s">
        <v>80</v>
      </c>
      <c r="F9341" t="s">
        <v>651</v>
      </c>
      <c r="O9341" t="s">
        <v>33</v>
      </c>
      <c r="Y9341" t="s">
        <v>10635</v>
      </c>
      <c r="Z9341" s="1" t="s">
        <v>10636</v>
      </c>
      <c r="AA9341" t="s">
        <v>10637</v>
      </c>
      <c r="AB9341">
        <v>-173262</v>
      </c>
      <c r="AC9341" t="s">
        <v>38</v>
      </c>
      <c r="AD9341">
        <v>98034</v>
      </c>
    </row>
    <row r="9342" spans="1:30" ht="285" x14ac:dyDescent="0.25">
      <c r="A9342">
        <f t="shared" ca="1" si="145"/>
        <v>7934</v>
      </c>
      <c r="B9342" t="s">
        <v>73</v>
      </c>
      <c r="C9342" t="s">
        <v>74</v>
      </c>
      <c r="F9342" t="s">
        <v>3574</v>
      </c>
      <c r="G9342">
        <v>0</v>
      </c>
      <c r="O9342" t="s">
        <v>33</v>
      </c>
      <c r="X9342" t="s">
        <v>34</v>
      </c>
      <c r="Y9342" t="s">
        <v>3575</v>
      </c>
      <c r="Z9342" s="1" t="s">
        <v>18827</v>
      </c>
      <c r="AA9342" t="s">
        <v>18828</v>
      </c>
      <c r="AB9342" t="s">
        <v>18829</v>
      </c>
    </row>
    <row r="9343" spans="1:30" ht="409.5" x14ac:dyDescent="0.25">
      <c r="A9343">
        <f t="shared" ca="1" si="145"/>
        <v>15883</v>
      </c>
      <c r="B9343" t="s">
        <v>96</v>
      </c>
      <c r="C9343" t="s">
        <v>97</v>
      </c>
      <c r="F9343" t="s">
        <v>3440</v>
      </c>
      <c r="G9343">
        <v>0</v>
      </c>
      <c r="O9343" t="s">
        <v>33</v>
      </c>
      <c r="X9343" t="s">
        <v>34</v>
      </c>
      <c r="Y9343" t="s">
        <v>29904</v>
      </c>
      <c r="Z9343" s="1" t="s">
        <v>37967</v>
      </c>
      <c r="AA9343" t="s">
        <v>37968</v>
      </c>
      <c r="AB9343" t="s">
        <v>37969</v>
      </c>
    </row>
    <row r="9344" spans="1:30" x14ac:dyDescent="0.25">
      <c r="A9344">
        <f t="shared" ca="1" si="145"/>
        <v>17496</v>
      </c>
      <c r="B9344" t="s">
        <v>334</v>
      </c>
      <c r="C9344" t="s">
        <v>45</v>
      </c>
      <c r="F9344" t="s">
        <v>20467</v>
      </c>
      <c r="G9344">
        <v>0</v>
      </c>
      <c r="O9344" t="s">
        <v>33</v>
      </c>
      <c r="Y9344" t="s">
        <v>33483</v>
      </c>
      <c r="Z9344" t="s">
        <v>34941</v>
      </c>
      <c r="AA9344" t="s">
        <v>34939</v>
      </c>
      <c r="AB9344" t="s">
        <v>34942</v>
      </c>
      <c r="AC9344" t="s">
        <v>333</v>
      </c>
      <c r="AD9344">
        <v>83835</v>
      </c>
    </row>
    <row r="9345" spans="1:30" x14ac:dyDescent="0.25">
      <c r="A9345">
        <f t="shared" ca="1" si="145"/>
        <v>9217</v>
      </c>
      <c r="B9345" t="s">
        <v>463</v>
      </c>
      <c r="F9345" t="s">
        <v>69</v>
      </c>
      <c r="N9345" t="s">
        <v>975</v>
      </c>
      <c r="O9345" t="s">
        <v>168</v>
      </c>
      <c r="P9345" t="s">
        <v>484</v>
      </c>
      <c r="W9345">
        <v>30</v>
      </c>
      <c r="Y9345" t="s">
        <v>2365</v>
      </c>
      <c r="Z9345" t="s">
        <v>17918</v>
      </c>
      <c r="AA9345" t="s">
        <v>17919</v>
      </c>
      <c r="AB9345">
        <v>-160580</v>
      </c>
      <c r="AC9345" t="s">
        <v>38</v>
      </c>
      <c r="AD9345">
        <v>98121</v>
      </c>
    </row>
    <row r="9346" spans="1:30" x14ac:dyDescent="0.25">
      <c r="A9346">
        <f t="shared" ref="A9346:A9409" ca="1" si="146">RANDBETWEEN(1,20000)</f>
        <v>2985</v>
      </c>
      <c r="B9346" t="s">
        <v>2046</v>
      </c>
      <c r="C9346" t="s">
        <v>80</v>
      </c>
      <c r="O9346" t="s">
        <v>155</v>
      </c>
      <c r="X9346" t="s">
        <v>34</v>
      </c>
      <c r="Y9346" t="s">
        <v>10945</v>
      </c>
      <c r="Z9346" t="s">
        <v>10946</v>
      </c>
      <c r="AA9346" t="s">
        <v>10947</v>
      </c>
      <c r="AB9346">
        <v>-162445</v>
      </c>
      <c r="AC9346" t="s">
        <v>38</v>
      </c>
      <c r="AD9346">
        <v>99208</v>
      </c>
    </row>
    <row r="9347" spans="1:30" ht="409.5" x14ac:dyDescent="0.25">
      <c r="A9347">
        <f t="shared" ca="1" si="146"/>
        <v>10448</v>
      </c>
      <c r="B9347" t="s">
        <v>489</v>
      </c>
      <c r="C9347" t="s">
        <v>45</v>
      </c>
      <c r="F9347" t="s">
        <v>19876</v>
      </c>
      <c r="O9347" t="s">
        <v>155</v>
      </c>
      <c r="X9347" t="s">
        <v>34</v>
      </c>
      <c r="Y9347" t="s">
        <v>19877</v>
      </c>
      <c r="Z9347" s="1" t="s">
        <v>37740</v>
      </c>
      <c r="AA9347" t="s">
        <v>37741</v>
      </c>
      <c r="AB9347">
        <v>-173318</v>
      </c>
      <c r="AC9347" t="s">
        <v>38</v>
      </c>
      <c r="AD9347">
        <v>98006</v>
      </c>
    </row>
    <row r="9348" spans="1:30" x14ac:dyDescent="0.25">
      <c r="A9348">
        <f t="shared" ca="1" si="146"/>
        <v>3613</v>
      </c>
      <c r="B9348" t="s">
        <v>2046</v>
      </c>
      <c r="C9348" t="s">
        <v>80</v>
      </c>
      <c r="O9348" t="s">
        <v>33</v>
      </c>
      <c r="Y9348" t="s">
        <v>11624</v>
      </c>
      <c r="Z9348" t="s">
        <v>11625</v>
      </c>
      <c r="AA9348" t="s">
        <v>11626</v>
      </c>
      <c r="AB9348">
        <v>-170841</v>
      </c>
      <c r="AC9348" t="s">
        <v>38</v>
      </c>
      <c r="AD9348">
        <v>98058</v>
      </c>
    </row>
    <row r="9349" spans="1:30" x14ac:dyDescent="0.25">
      <c r="A9349">
        <f t="shared" ca="1" si="146"/>
        <v>16993</v>
      </c>
      <c r="B9349" t="s">
        <v>685</v>
      </c>
      <c r="C9349" t="s">
        <v>686</v>
      </c>
      <c r="F9349" t="s">
        <v>31099</v>
      </c>
      <c r="G9349">
        <v>0</v>
      </c>
      <c r="O9349" t="s">
        <v>33</v>
      </c>
      <c r="Y9349" t="s">
        <v>31100</v>
      </c>
      <c r="Z9349" t="s">
        <v>33723</v>
      </c>
      <c r="AA9349" t="s">
        <v>33714</v>
      </c>
      <c r="AB9349" t="s">
        <v>33724</v>
      </c>
      <c r="AC9349" t="s">
        <v>102</v>
      </c>
      <c r="AD9349">
        <v>97058</v>
      </c>
    </row>
    <row r="9350" spans="1:30" x14ac:dyDescent="0.25">
      <c r="A9350">
        <f t="shared" ca="1" si="146"/>
        <v>18840</v>
      </c>
      <c r="B9350" t="s">
        <v>677</v>
      </c>
      <c r="C9350" t="s">
        <v>80</v>
      </c>
      <c r="F9350" t="s">
        <v>6309</v>
      </c>
      <c r="G9350">
        <v>0</v>
      </c>
      <c r="O9350" t="s">
        <v>33</v>
      </c>
      <c r="Y9350" t="s">
        <v>6310</v>
      </c>
      <c r="Z9350" t="s">
        <v>6311</v>
      </c>
      <c r="AA9350" t="s">
        <v>6312</v>
      </c>
      <c r="AB9350" t="s">
        <v>6313</v>
      </c>
      <c r="AC9350" t="s">
        <v>38</v>
      </c>
      <c r="AD9350">
        <v>98466</v>
      </c>
    </row>
    <row r="9351" spans="1:30" ht="409.5" x14ac:dyDescent="0.25">
      <c r="A9351">
        <f t="shared" ca="1" si="146"/>
        <v>9502</v>
      </c>
      <c r="B9351" t="s">
        <v>230</v>
      </c>
      <c r="C9351" t="s">
        <v>45</v>
      </c>
      <c r="F9351" t="s">
        <v>20250</v>
      </c>
      <c r="O9351" t="s">
        <v>33</v>
      </c>
      <c r="W9351">
        <v>15</v>
      </c>
      <c r="X9351" t="s">
        <v>34</v>
      </c>
      <c r="Y9351" t="s">
        <v>22656</v>
      </c>
      <c r="Z9351" s="1" t="s">
        <v>23395</v>
      </c>
      <c r="AA9351" t="s">
        <v>22580</v>
      </c>
      <c r="AB9351">
        <v>-173220</v>
      </c>
    </row>
    <row r="9352" spans="1:30" ht="270" x14ac:dyDescent="0.25">
      <c r="A9352">
        <f t="shared" ca="1" si="146"/>
        <v>5273</v>
      </c>
      <c r="B9352" t="s">
        <v>344</v>
      </c>
      <c r="C9352" t="s">
        <v>31</v>
      </c>
      <c r="F9352" t="s">
        <v>2036</v>
      </c>
      <c r="G9352">
        <v>0</v>
      </c>
      <c r="O9352" t="s">
        <v>33</v>
      </c>
      <c r="X9352" t="s">
        <v>34</v>
      </c>
      <c r="Y9352" t="s">
        <v>8865</v>
      </c>
      <c r="Z9352" s="1" t="s">
        <v>8866</v>
      </c>
      <c r="AA9352" t="s">
        <v>8867</v>
      </c>
      <c r="AB9352" t="s">
        <v>8868</v>
      </c>
    </row>
    <row r="9353" spans="1:30" x14ac:dyDescent="0.25">
      <c r="A9353">
        <f t="shared" ca="1" si="146"/>
        <v>5716</v>
      </c>
      <c r="B9353" t="s">
        <v>334</v>
      </c>
      <c r="C9353" t="s">
        <v>45</v>
      </c>
      <c r="F9353" t="s">
        <v>886</v>
      </c>
      <c r="G9353">
        <v>0</v>
      </c>
      <c r="O9353" t="s">
        <v>33</v>
      </c>
      <c r="V9353" t="s">
        <v>42233</v>
      </c>
      <c r="W9353">
        <v>15</v>
      </c>
      <c r="X9353" t="s">
        <v>34</v>
      </c>
      <c r="Y9353" t="s">
        <v>37239</v>
      </c>
      <c r="Z9353" t="s">
        <v>42234</v>
      </c>
      <c r="AA9353" t="s">
        <v>42235</v>
      </c>
      <c r="AB9353" t="s">
        <v>42236</v>
      </c>
      <c r="AC9353" t="s">
        <v>43</v>
      </c>
      <c r="AD9353">
        <v>2205</v>
      </c>
    </row>
    <row r="9354" spans="1:30" x14ac:dyDescent="0.25">
      <c r="A9354">
        <f t="shared" ca="1" si="146"/>
        <v>19088</v>
      </c>
      <c r="B9354" t="s">
        <v>685</v>
      </c>
      <c r="C9354" t="s">
        <v>686</v>
      </c>
      <c r="F9354" t="s">
        <v>3300</v>
      </c>
      <c r="O9354" t="s">
        <v>33</v>
      </c>
      <c r="Y9354" t="s">
        <v>34579</v>
      </c>
      <c r="Z9354" t="s">
        <v>34580</v>
      </c>
      <c r="AA9354" t="s">
        <v>34436</v>
      </c>
      <c r="AB9354">
        <v>-180028</v>
      </c>
    </row>
    <row r="9355" spans="1:30" ht="409.5" x14ac:dyDescent="0.25">
      <c r="A9355">
        <f t="shared" ca="1" si="146"/>
        <v>6000</v>
      </c>
      <c r="B9355" t="s">
        <v>107</v>
      </c>
      <c r="C9355" t="s">
        <v>108</v>
      </c>
      <c r="F9355" t="s">
        <v>25641</v>
      </c>
      <c r="G9355">
        <v>0</v>
      </c>
      <c r="M9355" t="s">
        <v>25668</v>
      </c>
      <c r="N9355" t="s">
        <v>25669</v>
      </c>
      <c r="O9355" t="s">
        <v>33</v>
      </c>
      <c r="X9355" t="s">
        <v>34</v>
      </c>
      <c r="Y9355" t="s">
        <v>25642</v>
      </c>
      <c r="Z9355" s="1" t="s">
        <v>25670</v>
      </c>
      <c r="AA9355" t="s">
        <v>25671</v>
      </c>
      <c r="AB9355" t="s">
        <v>25672</v>
      </c>
      <c r="AC9355" t="s">
        <v>38</v>
      </c>
      <c r="AD9355">
        <v>99201</v>
      </c>
    </row>
    <row r="9356" spans="1:30" ht="409.5" x14ac:dyDescent="0.25">
      <c r="A9356">
        <f t="shared" ca="1" si="146"/>
        <v>8838</v>
      </c>
      <c r="B9356" t="s">
        <v>164</v>
      </c>
      <c r="C9356" t="s">
        <v>165</v>
      </c>
      <c r="F9356" t="s">
        <v>38892</v>
      </c>
      <c r="O9356" t="s">
        <v>33</v>
      </c>
      <c r="X9356" t="s">
        <v>34</v>
      </c>
      <c r="Y9356" t="s">
        <v>38893</v>
      </c>
      <c r="Z9356" s="1" t="s">
        <v>38894</v>
      </c>
      <c r="AA9356" t="s">
        <v>38895</v>
      </c>
      <c r="AB9356">
        <v>-170112</v>
      </c>
      <c r="AC9356" t="s">
        <v>38</v>
      </c>
      <c r="AD9356">
        <v>98102</v>
      </c>
    </row>
    <row r="9357" spans="1:30" ht="409.5" x14ac:dyDescent="0.25">
      <c r="A9357">
        <f t="shared" ca="1" si="146"/>
        <v>5942</v>
      </c>
      <c r="B9357" t="s">
        <v>2046</v>
      </c>
      <c r="C9357" t="s">
        <v>80</v>
      </c>
      <c r="F9357" t="s">
        <v>4879</v>
      </c>
      <c r="G9357">
        <v>0</v>
      </c>
      <c r="O9357" t="s">
        <v>33</v>
      </c>
      <c r="Y9357" t="s">
        <v>7019</v>
      </c>
      <c r="Z9357" s="1" t="s">
        <v>12618</v>
      </c>
      <c r="AA9357" t="s">
        <v>12619</v>
      </c>
      <c r="AB9357" t="s">
        <v>12620</v>
      </c>
      <c r="AC9357" t="s">
        <v>38</v>
      </c>
      <c r="AD9357">
        <v>98032</v>
      </c>
    </row>
    <row r="9358" spans="1:30" x14ac:dyDescent="0.25">
      <c r="A9358">
        <f t="shared" ca="1" si="146"/>
        <v>15812</v>
      </c>
      <c r="B9358" t="s">
        <v>2046</v>
      </c>
      <c r="C9358" t="s">
        <v>80</v>
      </c>
      <c r="F9358" t="s">
        <v>7886</v>
      </c>
      <c r="O9358" t="s">
        <v>33</v>
      </c>
      <c r="Y9358" t="s">
        <v>14204</v>
      </c>
      <c r="Z9358" t="s">
        <v>14205</v>
      </c>
      <c r="AA9358" t="s">
        <v>14200</v>
      </c>
      <c r="AB9358">
        <v>-171681</v>
      </c>
      <c r="AC9358" t="s">
        <v>38</v>
      </c>
      <c r="AD9358">
        <v>98801</v>
      </c>
    </row>
    <row r="9359" spans="1:30" x14ac:dyDescent="0.25">
      <c r="A9359">
        <f t="shared" ca="1" si="146"/>
        <v>10274</v>
      </c>
      <c r="B9359" t="s">
        <v>2046</v>
      </c>
      <c r="C9359" t="s">
        <v>80</v>
      </c>
      <c r="F9359" t="s">
        <v>5827</v>
      </c>
      <c r="O9359" t="s">
        <v>33</v>
      </c>
      <c r="Y9359" t="s">
        <v>11526</v>
      </c>
      <c r="Z9359" t="s">
        <v>13028</v>
      </c>
      <c r="AA9359" t="s">
        <v>13029</v>
      </c>
      <c r="AB9359">
        <v>-161677</v>
      </c>
      <c r="AC9359" t="s">
        <v>38</v>
      </c>
      <c r="AD9359">
        <v>98225</v>
      </c>
    </row>
    <row r="9360" spans="1:30" x14ac:dyDescent="0.25">
      <c r="A9360">
        <f t="shared" ca="1" si="146"/>
        <v>3966</v>
      </c>
      <c r="B9360" t="s">
        <v>2046</v>
      </c>
      <c r="C9360" t="s">
        <v>80</v>
      </c>
      <c r="F9360" t="s">
        <v>651</v>
      </c>
      <c r="G9360">
        <v>0</v>
      </c>
      <c r="O9360" t="s">
        <v>33</v>
      </c>
      <c r="Y9360" t="s">
        <v>6279</v>
      </c>
      <c r="Z9360" t="s">
        <v>7842</v>
      </c>
      <c r="AA9360" t="s">
        <v>7843</v>
      </c>
      <c r="AB9360" t="s">
        <v>7844</v>
      </c>
      <c r="AC9360" t="s">
        <v>38</v>
      </c>
      <c r="AD9360">
        <v>98034</v>
      </c>
    </row>
    <row r="9361" spans="1:30" ht="409.5" x14ac:dyDescent="0.25">
      <c r="A9361">
        <f t="shared" ca="1" si="146"/>
        <v>1154</v>
      </c>
      <c r="B9361" t="s">
        <v>3712</v>
      </c>
      <c r="C9361" t="s">
        <v>45</v>
      </c>
      <c r="F9361" t="s">
        <v>20250</v>
      </c>
      <c r="G9361">
        <v>0</v>
      </c>
      <c r="O9361" t="s">
        <v>33</v>
      </c>
      <c r="X9361" t="s">
        <v>34</v>
      </c>
      <c r="Y9361" t="s">
        <v>22651</v>
      </c>
      <c r="Z9361" s="1" t="s">
        <v>24208</v>
      </c>
      <c r="AA9361" t="s">
        <v>24027</v>
      </c>
      <c r="AB9361" t="s">
        <v>24209</v>
      </c>
      <c r="AC9361" t="s">
        <v>102</v>
      </c>
      <c r="AD9361">
        <v>97302</v>
      </c>
    </row>
    <row r="9362" spans="1:30" ht="409.5" x14ac:dyDescent="0.25">
      <c r="A9362">
        <f t="shared" ca="1" si="146"/>
        <v>4752</v>
      </c>
      <c r="B9362" t="s">
        <v>2046</v>
      </c>
      <c r="C9362" t="s">
        <v>80</v>
      </c>
      <c r="O9362" t="s">
        <v>33</v>
      </c>
      <c r="Y9362" t="s">
        <v>12342</v>
      </c>
      <c r="Z9362" s="1" t="s">
        <v>12343</v>
      </c>
      <c r="AA9362" t="s">
        <v>12336</v>
      </c>
      <c r="AB9362">
        <v>-163208</v>
      </c>
      <c r="AC9362" t="s">
        <v>38</v>
      </c>
      <c r="AD9362">
        <v>98042</v>
      </c>
    </row>
    <row r="9363" spans="1:30" x14ac:dyDescent="0.25">
      <c r="A9363">
        <f t="shared" ca="1" si="146"/>
        <v>11495</v>
      </c>
      <c r="B9363" t="s">
        <v>79</v>
      </c>
      <c r="C9363" t="s">
        <v>80</v>
      </c>
      <c r="F9363" t="s">
        <v>10116</v>
      </c>
      <c r="O9363" t="s">
        <v>33</v>
      </c>
      <c r="Y9363" t="s">
        <v>10117</v>
      </c>
      <c r="Z9363" t="s">
        <v>27154</v>
      </c>
      <c r="AA9363" t="s">
        <v>27155</v>
      </c>
      <c r="AB9363">
        <v>-172435</v>
      </c>
      <c r="AC9363" t="s">
        <v>38</v>
      </c>
      <c r="AD9363">
        <v>98501</v>
      </c>
    </row>
    <row r="9364" spans="1:30" ht="225" x14ac:dyDescent="0.25">
      <c r="A9364">
        <f t="shared" ca="1" si="146"/>
        <v>4541</v>
      </c>
      <c r="B9364" t="s">
        <v>49</v>
      </c>
      <c r="C9364" t="s">
        <v>50</v>
      </c>
      <c r="F9364" t="s">
        <v>3525</v>
      </c>
      <c r="N9364" s="1" t="s">
        <v>9425</v>
      </c>
      <c r="O9364" t="s">
        <v>33</v>
      </c>
      <c r="W9364">
        <v>15</v>
      </c>
      <c r="X9364" t="s">
        <v>34</v>
      </c>
      <c r="Y9364" t="s">
        <v>613</v>
      </c>
      <c r="Z9364" t="s">
        <v>9426</v>
      </c>
      <c r="AA9364" t="s">
        <v>9427</v>
      </c>
      <c r="AB9364">
        <v>-181487</v>
      </c>
      <c r="AC9364" t="s">
        <v>243</v>
      </c>
      <c r="AD9364">
        <v>92509</v>
      </c>
    </row>
    <row r="9365" spans="1:30" ht="409.5" x14ac:dyDescent="0.25">
      <c r="A9365">
        <f t="shared" ca="1" si="146"/>
        <v>9507</v>
      </c>
      <c r="B9365" t="s">
        <v>685</v>
      </c>
      <c r="C9365" t="s">
        <v>686</v>
      </c>
      <c r="G9365">
        <v>0</v>
      </c>
      <c r="O9365" t="s">
        <v>33</v>
      </c>
      <c r="Y9365" t="s">
        <v>29278</v>
      </c>
      <c r="Z9365" s="1" t="s">
        <v>35248</v>
      </c>
      <c r="AA9365" t="s">
        <v>35222</v>
      </c>
      <c r="AB9365" t="s">
        <v>35249</v>
      </c>
    </row>
    <row r="9366" spans="1:30" x14ac:dyDescent="0.25">
      <c r="A9366">
        <f t="shared" ca="1" si="146"/>
        <v>7645</v>
      </c>
      <c r="B9366" t="s">
        <v>178</v>
      </c>
      <c r="C9366" t="s">
        <v>179</v>
      </c>
      <c r="O9366" t="s">
        <v>33</v>
      </c>
      <c r="X9366" t="s">
        <v>34</v>
      </c>
      <c r="Y9366" t="s">
        <v>27553</v>
      </c>
      <c r="Z9366" t="s">
        <v>27554</v>
      </c>
      <c r="AA9366" t="s">
        <v>27555</v>
      </c>
      <c r="AB9366">
        <v>-160245</v>
      </c>
    </row>
    <row r="9367" spans="1:30" x14ac:dyDescent="0.25">
      <c r="A9367">
        <f t="shared" ca="1" si="146"/>
        <v>7668</v>
      </c>
      <c r="B9367" t="s">
        <v>2046</v>
      </c>
      <c r="C9367" t="s">
        <v>80</v>
      </c>
      <c r="F9367" t="s">
        <v>5838</v>
      </c>
      <c r="G9367">
        <v>0</v>
      </c>
      <c r="O9367" t="s">
        <v>33</v>
      </c>
      <c r="Y9367" t="s">
        <v>15033</v>
      </c>
      <c r="Z9367" t="s">
        <v>16112</v>
      </c>
      <c r="AA9367" t="s">
        <v>16113</v>
      </c>
      <c r="AB9367" t="s">
        <v>16114</v>
      </c>
      <c r="AC9367" t="s">
        <v>38</v>
      </c>
      <c r="AD9367">
        <v>98272</v>
      </c>
    </row>
    <row r="9368" spans="1:30" x14ac:dyDescent="0.25">
      <c r="A9368">
        <f t="shared" ca="1" si="146"/>
        <v>16396</v>
      </c>
      <c r="B9368" t="s">
        <v>685</v>
      </c>
      <c r="C9368" t="s">
        <v>686</v>
      </c>
      <c r="F9368" t="s">
        <v>4924</v>
      </c>
      <c r="G9368">
        <v>0</v>
      </c>
      <c r="O9368" t="s">
        <v>33</v>
      </c>
      <c r="X9368" t="s">
        <v>34</v>
      </c>
      <c r="Y9368" t="s">
        <v>29570</v>
      </c>
      <c r="Z9368" t="s">
        <v>34669</v>
      </c>
      <c r="AA9368" t="s">
        <v>34670</v>
      </c>
      <c r="AB9368" t="s">
        <v>34671</v>
      </c>
      <c r="AC9368" t="s">
        <v>38</v>
      </c>
      <c r="AD9368">
        <v>98005</v>
      </c>
    </row>
    <row r="9369" spans="1:30" x14ac:dyDescent="0.25">
      <c r="A9369">
        <f t="shared" ca="1" si="146"/>
        <v>19504</v>
      </c>
      <c r="B9369" t="s">
        <v>685</v>
      </c>
      <c r="C9369" t="s">
        <v>686</v>
      </c>
      <c r="F9369" t="s">
        <v>17368</v>
      </c>
      <c r="G9369">
        <v>0</v>
      </c>
      <c r="O9369" t="s">
        <v>33</v>
      </c>
      <c r="Y9369" t="s">
        <v>35066</v>
      </c>
      <c r="Z9369" t="s">
        <v>35067</v>
      </c>
      <c r="AA9369" t="s">
        <v>35064</v>
      </c>
      <c r="AB9369" t="s">
        <v>35068</v>
      </c>
      <c r="AC9369" t="s">
        <v>38</v>
      </c>
      <c r="AD9369">
        <v>98042</v>
      </c>
    </row>
    <row r="9370" spans="1:30" x14ac:dyDescent="0.25">
      <c r="A9370">
        <f t="shared" ca="1" si="146"/>
        <v>7937</v>
      </c>
      <c r="B9370" t="s">
        <v>73</v>
      </c>
      <c r="C9370" t="s">
        <v>74</v>
      </c>
      <c r="F9370" t="s">
        <v>36762</v>
      </c>
      <c r="G9370">
        <v>0</v>
      </c>
      <c r="O9370" t="s">
        <v>33</v>
      </c>
      <c r="Y9370" t="s">
        <v>36763</v>
      </c>
      <c r="Z9370" t="s">
        <v>36764</v>
      </c>
      <c r="AA9370" t="s">
        <v>36725</v>
      </c>
      <c r="AB9370" t="s">
        <v>36765</v>
      </c>
    </row>
    <row r="9371" spans="1:30" ht="409.5" x14ac:dyDescent="0.25">
      <c r="A9371">
        <f t="shared" ca="1" si="146"/>
        <v>18321</v>
      </c>
      <c r="B9371" t="s">
        <v>276</v>
      </c>
      <c r="C9371" t="s">
        <v>45</v>
      </c>
      <c r="F9371" t="s">
        <v>734</v>
      </c>
      <c r="G9371">
        <v>0</v>
      </c>
      <c r="N9371" s="1" t="s">
        <v>9501</v>
      </c>
      <c r="O9371" t="s">
        <v>168</v>
      </c>
      <c r="W9371">
        <v>30</v>
      </c>
      <c r="X9371" t="s">
        <v>34</v>
      </c>
      <c r="Y9371" t="s">
        <v>735</v>
      </c>
      <c r="Z9371" s="1" t="s">
        <v>9502</v>
      </c>
      <c r="AA9371" t="s">
        <v>9503</v>
      </c>
      <c r="AB9371" t="s">
        <v>9504</v>
      </c>
      <c r="AC9371" t="s">
        <v>38</v>
      </c>
      <c r="AD9371">
        <v>98111</v>
      </c>
    </row>
    <row r="9372" spans="1:30" ht="409.5" x14ac:dyDescent="0.25">
      <c r="A9372">
        <f t="shared" ca="1" si="146"/>
        <v>19741</v>
      </c>
      <c r="B9372" t="s">
        <v>230</v>
      </c>
      <c r="C9372" t="s">
        <v>45</v>
      </c>
      <c r="F9372" t="s">
        <v>20250</v>
      </c>
      <c r="O9372" t="s">
        <v>33</v>
      </c>
      <c r="X9372" t="s">
        <v>34</v>
      </c>
      <c r="Y9372" t="s">
        <v>22656</v>
      </c>
      <c r="Z9372" s="1" t="s">
        <v>23322</v>
      </c>
      <c r="AA9372" t="s">
        <v>22580</v>
      </c>
      <c r="AB9372">
        <v>-172234</v>
      </c>
    </row>
    <row r="9373" spans="1:30" ht="409.5" x14ac:dyDescent="0.25">
      <c r="A9373">
        <f t="shared" ca="1" si="146"/>
        <v>19611</v>
      </c>
      <c r="B9373" t="s">
        <v>489</v>
      </c>
      <c r="C9373" t="s">
        <v>45</v>
      </c>
      <c r="F9373" t="s">
        <v>1012</v>
      </c>
      <c r="O9373" t="s">
        <v>1</v>
      </c>
      <c r="Y9373" t="s">
        <v>880</v>
      </c>
      <c r="Z9373" s="1" t="s">
        <v>1013</v>
      </c>
      <c r="AA9373" t="s">
        <v>1014</v>
      </c>
      <c r="AB9373">
        <v>-181705</v>
      </c>
      <c r="AC9373" t="s">
        <v>38</v>
      </c>
      <c r="AD9373">
        <v>95662</v>
      </c>
    </row>
    <row r="9374" spans="1:30" x14ac:dyDescent="0.25">
      <c r="A9374">
        <f t="shared" ca="1" si="146"/>
        <v>14962</v>
      </c>
      <c r="B9374" t="s">
        <v>73</v>
      </c>
      <c r="C9374" t="s">
        <v>74</v>
      </c>
      <c r="O9374" t="s">
        <v>33</v>
      </c>
      <c r="X9374" t="s">
        <v>34</v>
      </c>
      <c r="Y9374" t="s">
        <v>41342</v>
      </c>
      <c r="Z9374" t="s">
        <v>41343</v>
      </c>
      <c r="AA9374" t="s">
        <v>41344</v>
      </c>
      <c r="AB9374">
        <v>-172368</v>
      </c>
      <c r="AC9374" t="s">
        <v>38</v>
      </c>
      <c r="AD9374">
        <v>98119</v>
      </c>
    </row>
    <row r="9375" spans="1:30" x14ac:dyDescent="0.25">
      <c r="A9375">
        <f t="shared" ca="1" si="146"/>
        <v>10860</v>
      </c>
      <c r="B9375" t="s">
        <v>124</v>
      </c>
      <c r="C9375" t="s">
        <v>45</v>
      </c>
      <c r="F9375" t="s">
        <v>23903</v>
      </c>
      <c r="G9375">
        <v>0</v>
      </c>
      <c r="O9375" t="s">
        <v>33</v>
      </c>
      <c r="Y9375" t="s">
        <v>23904</v>
      </c>
      <c r="Z9375" t="s">
        <v>41520</v>
      </c>
      <c r="AA9375" t="s">
        <v>41521</v>
      </c>
      <c r="AB9375" t="s">
        <v>41522</v>
      </c>
    </row>
    <row r="9376" spans="1:30" x14ac:dyDescent="0.25">
      <c r="A9376">
        <f t="shared" ca="1" si="146"/>
        <v>15897</v>
      </c>
      <c r="B9376" t="s">
        <v>178</v>
      </c>
      <c r="F9376" t="s">
        <v>3707</v>
      </c>
      <c r="G9376">
        <v>0</v>
      </c>
      <c r="O9376" t="s">
        <v>33</v>
      </c>
      <c r="X9376" t="s">
        <v>34</v>
      </c>
      <c r="Y9376" t="s">
        <v>3708</v>
      </c>
      <c r="Z9376" t="s">
        <v>42950</v>
      </c>
      <c r="AA9376" t="s">
        <v>42950</v>
      </c>
      <c r="AB9376" t="s">
        <v>42951</v>
      </c>
      <c r="AC9376" t="s">
        <v>102</v>
      </c>
      <c r="AD9376">
        <v>97222</v>
      </c>
    </row>
    <row r="9377" spans="1:30" x14ac:dyDescent="0.25">
      <c r="A9377">
        <f t="shared" ca="1" si="146"/>
        <v>10482</v>
      </c>
      <c r="B9377" t="s">
        <v>739</v>
      </c>
      <c r="C9377" t="s">
        <v>686</v>
      </c>
      <c r="F9377" t="s">
        <v>4947</v>
      </c>
      <c r="O9377" t="s">
        <v>33</v>
      </c>
      <c r="Y9377" t="s">
        <v>4964</v>
      </c>
      <c r="Z9377" t="s">
        <v>30644</v>
      </c>
      <c r="AA9377" t="s">
        <v>30638</v>
      </c>
      <c r="AB9377">
        <v>-161460</v>
      </c>
      <c r="AC9377" t="s">
        <v>38</v>
      </c>
      <c r="AD9377">
        <v>98032</v>
      </c>
    </row>
    <row r="9378" spans="1:30" ht="409.5" x14ac:dyDescent="0.25">
      <c r="A9378">
        <f t="shared" ca="1" si="146"/>
        <v>6405</v>
      </c>
      <c r="B9378" t="s">
        <v>2046</v>
      </c>
      <c r="C9378" t="s">
        <v>80</v>
      </c>
      <c r="F9378" t="s">
        <v>413</v>
      </c>
      <c r="O9378" t="s">
        <v>33</v>
      </c>
      <c r="Y9378" t="s">
        <v>10236</v>
      </c>
      <c r="Z9378" s="1" t="s">
        <v>12055</v>
      </c>
      <c r="AA9378" t="s">
        <v>12053</v>
      </c>
      <c r="AB9378">
        <v>-180420</v>
      </c>
      <c r="AC9378" t="s">
        <v>38</v>
      </c>
      <c r="AD9378">
        <v>98004</v>
      </c>
    </row>
    <row r="9379" spans="1:30" ht="409.5" x14ac:dyDescent="0.25">
      <c r="A9379">
        <f t="shared" ca="1" si="146"/>
        <v>3391</v>
      </c>
      <c r="B9379" t="s">
        <v>96</v>
      </c>
      <c r="C9379" t="s">
        <v>97</v>
      </c>
      <c r="F9379" t="s">
        <v>4110</v>
      </c>
      <c r="O9379" t="s">
        <v>33</v>
      </c>
      <c r="W9379">
        <v>15</v>
      </c>
      <c r="X9379" t="s">
        <v>34</v>
      </c>
      <c r="Y9379" t="s">
        <v>8231</v>
      </c>
      <c r="Z9379" s="1" t="s">
        <v>41352</v>
      </c>
      <c r="AA9379" t="s">
        <v>41353</v>
      </c>
      <c r="AB9379">
        <v>-181557</v>
      </c>
      <c r="AC9379" t="s">
        <v>38</v>
      </c>
      <c r="AD9379">
        <v>98660</v>
      </c>
    </row>
    <row r="9380" spans="1:30" x14ac:dyDescent="0.25">
      <c r="A9380">
        <f t="shared" ca="1" si="146"/>
        <v>5454</v>
      </c>
      <c r="B9380" t="s">
        <v>2046</v>
      </c>
      <c r="C9380" t="s">
        <v>80</v>
      </c>
      <c r="F9380" t="s">
        <v>927</v>
      </c>
      <c r="O9380" t="s">
        <v>33</v>
      </c>
      <c r="Y9380" t="s">
        <v>10810</v>
      </c>
      <c r="Z9380" t="s">
        <v>11116</v>
      </c>
      <c r="AA9380" t="s">
        <v>11117</v>
      </c>
      <c r="AB9380">
        <v>-162855</v>
      </c>
      <c r="AC9380" t="s">
        <v>102</v>
      </c>
      <c r="AD9380">
        <v>97204</v>
      </c>
    </row>
    <row r="9381" spans="1:30" ht="409.5" x14ac:dyDescent="0.25">
      <c r="A9381">
        <f t="shared" ca="1" si="146"/>
        <v>14723</v>
      </c>
      <c r="B9381" t="s">
        <v>79</v>
      </c>
      <c r="C9381" t="s">
        <v>80</v>
      </c>
      <c r="F9381" t="s">
        <v>1024</v>
      </c>
      <c r="O9381" t="s">
        <v>33</v>
      </c>
      <c r="Y9381" t="s">
        <v>1025</v>
      </c>
      <c r="Z9381" s="1" t="s">
        <v>26171</v>
      </c>
      <c r="AA9381" t="s">
        <v>26170</v>
      </c>
      <c r="AB9381">
        <v>-172625</v>
      </c>
      <c r="AC9381" t="s">
        <v>102</v>
      </c>
      <c r="AD9381">
        <v>97219</v>
      </c>
    </row>
    <row r="9382" spans="1:30" x14ac:dyDescent="0.25">
      <c r="A9382">
        <f t="shared" ca="1" si="146"/>
        <v>10382</v>
      </c>
      <c r="B9382" t="s">
        <v>2046</v>
      </c>
      <c r="C9382" t="s">
        <v>80</v>
      </c>
      <c r="F9382" t="s">
        <v>15470</v>
      </c>
      <c r="O9382" t="s">
        <v>33</v>
      </c>
      <c r="Y9382" t="s">
        <v>3274</v>
      </c>
      <c r="Z9382" t="s">
        <v>15471</v>
      </c>
      <c r="AA9382" t="s">
        <v>15472</v>
      </c>
      <c r="AB9382">
        <v>-160850</v>
      </c>
      <c r="AC9382" t="s">
        <v>38</v>
      </c>
      <c r="AD9382">
        <v>98001</v>
      </c>
    </row>
    <row r="9383" spans="1:30" ht="120" x14ac:dyDescent="0.25">
      <c r="A9383">
        <f t="shared" ca="1" si="146"/>
        <v>1281</v>
      </c>
      <c r="B9383" t="s">
        <v>49</v>
      </c>
      <c r="C9383" t="s">
        <v>50</v>
      </c>
      <c r="F9383" t="s">
        <v>29535</v>
      </c>
      <c r="O9383" t="s">
        <v>33</v>
      </c>
      <c r="W9383">
        <v>15</v>
      </c>
      <c r="X9383" t="s">
        <v>34</v>
      </c>
      <c r="Y9383" t="s">
        <v>29833</v>
      </c>
      <c r="Z9383" s="1" t="s">
        <v>35685</v>
      </c>
      <c r="AA9383" t="s">
        <v>35686</v>
      </c>
      <c r="AB9383">
        <v>-181515</v>
      </c>
    </row>
    <row r="9384" spans="1:30" ht="409.5" x14ac:dyDescent="0.25">
      <c r="A9384">
        <f t="shared" ca="1" si="146"/>
        <v>8968</v>
      </c>
      <c r="B9384" t="s">
        <v>685</v>
      </c>
      <c r="C9384" t="s">
        <v>686</v>
      </c>
      <c r="F9384" t="s">
        <v>3295</v>
      </c>
      <c r="G9384">
        <v>0</v>
      </c>
      <c r="O9384" t="s">
        <v>33</v>
      </c>
      <c r="Y9384" t="s">
        <v>32954</v>
      </c>
      <c r="Z9384" s="1" t="s">
        <v>32955</v>
      </c>
      <c r="AA9384" t="s">
        <v>32956</v>
      </c>
      <c r="AB9384" t="s">
        <v>32957</v>
      </c>
      <c r="AC9384" t="s">
        <v>38</v>
      </c>
      <c r="AD9384">
        <v>98005</v>
      </c>
    </row>
    <row r="9385" spans="1:30" x14ac:dyDescent="0.25">
      <c r="A9385">
        <f t="shared" ca="1" si="146"/>
        <v>15997</v>
      </c>
      <c r="B9385" t="s">
        <v>677</v>
      </c>
      <c r="C9385" t="s">
        <v>80</v>
      </c>
      <c r="F9385" t="s">
        <v>3308</v>
      </c>
      <c r="G9385">
        <v>0</v>
      </c>
      <c r="O9385" t="s">
        <v>33</v>
      </c>
      <c r="X9385" t="s">
        <v>34</v>
      </c>
      <c r="Y9385" t="s">
        <v>3309</v>
      </c>
      <c r="Z9385" t="s">
        <v>8489</v>
      </c>
      <c r="AA9385" t="s">
        <v>8490</v>
      </c>
      <c r="AB9385" t="s">
        <v>8491</v>
      </c>
      <c r="AC9385" t="s">
        <v>38</v>
      </c>
      <c r="AD9385">
        <v>98004</v>
      </c>
    </row>
    <row r="9386" spans="1:30" ht="409.5" x14ac:dyDescent="0.25">
      <c r="A9386">
        <f t="shared" ca="1" si="146"/>
        <v>8325</v>
      </c>
      <c r="B9386" t="s">
        <v>489</v>
      </c>
      <c r="C9386" t="s">
        <v>45</v>
      </c>
      <c r="O9386" t="s">
        <v>33</v>
      </c>
      <c r="X9386" t="s">
        <v>34</v>
      </c>
      <c r="Y9386" t="s">
        <v>22751</v>
      </c>
      <c r="Z9386" s="1" t="s">
        <v>22847</v>
      </c>
      <c r="AA9386" t="s">
        <v>22580</v>
      </c>
      <c r="AB9386">
        <v>-161352</v>
      </c>
      <c r="AC9386" t="s">
        <v>102</v>
      </c>
      <c r="AD9386">
        <v>97302</v>
      </c>
    </row>
    <row r="9387" spans="1:30" x14ac:dyDescent="0.25">
      <c r="A9387">
        <f t="shared" ca="1" si="146"/>
        <v>1169</v>
      </c>
      <c r="B9387" t="s">
        <v>96</v>
      </c>
      <c r="C9387" t="s">
        <v>97</v>
      </c>
      <c r="O9387" t="s">
        <v>33</v>
      </c>
      <c r="W9387">
        <v>15</v>
      </c>
      <c r="X9387" t="s">
        <v>34</v>
      </c>
      <c r="Y9387" t="s">
        <v>28922</v>
      </c>
      <c r="Z9387" t="s">
        <v>28923</v>
      </c>
      <c r="AA9387" t="s">
        <v>28924</v>
      </c>
      <c r="AB9387">
        <v>-180870</v>
      </c>
      <c r="AC9387" t="s">
        <v>38</v>
      </c>
      <c r="AD9387">
        <v>98606</v>
      </c>
    </row>
    <row r="9388" spans="1:30" x14ac:dyDescent="0.25">
      <c r="A9388">
        <f t="shared" ca="1" si="146"/>
        <v>18173</v>
      </c>
      <c r="B9388" t="s">
        <v>73</v>
      </c>
      <c r="C9388" t="s">
        <v>74</v>
      </c>
      <c r="F9388" t="s">
        <v>28190</v>
      </c>
      <c r="G9388">
        <v>0</v>
      </c>
      <c r="O9388" t="s">
        <v>33</v>
      </c>
      <c r="X9388" t="s">
        <v>34</v>
      </c>
      <c r="Y9388" t="s">
        <v>28191</v>
      </c>
      <c r="Z9388" t="s">
        <v>28192</v>
      </c>
      <c r="AA9388" t="s">
        <v>28193</v>
      </c>
      <c r="AB9388" t="s">
        <v>28194</v>
      </c>
      <c r="AC9388" t="s">
        <v>38</v>
      </c>
      <c r="AD9388">
        <v>98011</v>
      </c>
    </row>
    <row r="9389" spans="1:30" x14ac:dyDescent="0.25">
      <c r="A9389">
        <f t="shared" ca="1" si="146"/>
        <v>2783</v>
      </c>
      <c r="B9389" t="s">
        <v>124</v>
      </c>
      <c r="C9389" t="s">
        <v>45</v>
      </c>
      <c r="F9389" t="s">
        <v>18437</v>
      </c>
      <c r="G9389">
        <v>0</v>
      </c>
      <c r="O9389" t="s">
        <v>33</v>
      </c>
      <c r="X9389" t="s">
        <v>34</v>
      </c>
      <c r="Y9389" t="s">
        <v>22317</v>
      </c>
      <c r="AA9389" t="s">
        <v>23605</v>
      </c>
      <c r="AB9389" t="s">
        <v>23812</v>
      </c>
      <c r="AC9389" t="s">
        <v>102</v>
      </c>
      <c r="AD9389">
        <v>97302</v>
      </c>
    </row>
    <row r="9390" spans="1:30" x14ac:dyDescent="0.25">
      <c r="A9390">
        <f t="shared" ca="1" si="146"/>
        <v>10778</v>
      </c>
      <c r="B9390" t="s">
        <v>178</v>
      </c>
      <c r="C9390" t="s">
        <v>179</v>
      </c>
      <c r="F9390" t="s">
        <v>4512</v>
      </c>
      <c r="O9390" t="s">
        <v>33</v>
      </c>
      <c r="X9390" t="s">
        <v>34</v>
      </c>
      <c r="Y9390" t="s">
        <v>20464</v>
      </c>
      <c r="Z9390" t="s">
        <v>20465</v>
      </c>
      <c r="AA9390" t="s">
        <v>20466</v>
      </c>
      <c r="AB9390">
        <v>-160298</v>
      </c>
      <c r="AC9390" t="s">
        <v>38</v>
      </c>
      <c r="AD9390">
        <v>98902</v>
      </c>
    </row>
    <row r="9391" spans="1:30" x14ac:dyDescent="0.25">
      <c r="A9391">
        <f t="shared" ca="1" si="146"/>
        <v>10095</v>
      </c>
      <c r="B9391" t="s">
        <v>36232</v>
      </c>
      <c r="F9391" t="s">
        <v>36024</v>
      </c>
      <c r="G9391">
        <v>0</v>
      </c>
      <c r="O9391" t="s">
        <v>33</v>
      </c>
      <c r="Y9391" t="s">
        <v>36346</v>
      </c>
      <c r="Z9391" t="s">
        <v>36347</v>
      </c>
      <c r="AA9391" t="s">
        <v>36348</v>
      </c>
      <c r="AB9391" t="s">
        <v>36349</v>
      </c>
    </row>
    <row r="9392" spans="1:30" x14ac:dyDescent="0.25">
      <c r="A9392">
        <f t="shared" ca="1" si="146"/>
        <v>11231</v>
      </c>
      <c r="B9392" t="s">
        <v>3712</v>
      </c>
      <c r="C9392" t="s">
        <v>45</v>
      </c>
      <c r="F9392" t="s">
        <v>2283</v>
      </c>
      <c r="G9392">
        <v>0</v>
      </c>
      <c r="O9392" t="s">
        <v>63</v>
      </c>
      <c r="X9392" t="s">
        <v>34</v>
      </c>
      <c r="Y9392" t="s">
        <v>2284</v>
      </c>
      <c r="Z9392" t="s">
        <v>24132</v>
      </c>
      <c r="AA9392" t="s">
        <v>24027</v>
      </c>
      <c r="AB9392" t="s">
        <v>24133</v>
      </c>
      <c r="AC9392" t="s">
        <v>38</v>
      </c>
      <c r="AD9392">
        <v>98006</v>
      </c>
    </row>
    <row r="9393" spans="1:30" x14ac:dyDescent="0.25">
      <c r="A9393">
        <f t="shared" ca="1" si="146"/>
        <v>19173</v>
      </c>
      <c r="B9393" t="s">
        <v>2046</v>
      </c>
      <c r="C9393" t="s">
        <v>80</v>
      </c>
      <c r="F9393" t="s">
        <v>81</v>
      </c>
      <c r="O9393" t="s">
        <v>33</v>
      </c>
      <c r="Y9393" t="s">
        <v>82</v>
      </c>
      <c r="Z9393" t="s">
        <v>11047</v>
      </c>
      <c r="AA9393" t="s">
        <v>11048</v>
      </c>
      <c r="AB9393">
        <v>-161765</v>
      </c>
      <c r="AC9393" t="s">
        <v>38</v>
      </c>
      <c r="AD9393">
        <v>98668</v>
      </c>
    </row>
    <row r="9394" spans="1:30" ht="409.5" x14ac:dyDescent="0.25">
      <c r="A9394">
        <f t="shared" ca="1" si="146"/>
        <v>18625</v>
      </c>
      <c r="B9394" t="s">
        <v>44</v>
      </c>
      <c r="C9394" t="s">
        <v>45</v>
      </c>
      <c r="F9394" t="s">
        <v>473</v>
      </c>
      <c r="G9394">
        <v>0</v>
      </c>
      <c r="N9394" t="s">
        <v>468</v>
      </c>
      <c r="O9394" t="s">
        <v>155</v>
      </c>
      <c r="W9394">
        <v>30</v>
      </c>
      <c r="X9394" t="s">
        <v>34</v>
      </c>
      <c r="Y9394" t="s">
        <v>474</v>
      </c>
      <c r="Z9394" s="1" t="s">
        <v>475</v>
      </c>
      <c r="AA9394" s="1" t="s">
        <v>475</v>
      </c>
      <c r="AB9394" t="s">
        <v>476</v>
      </c>
      <c r="AC9394" t="s">
        <v>38</v>
      </c>
      <c r="AD9394">
        <v>98101</v>
      </c>
    </row>
    <row r="9395" spans="1:30" x14ac:dyDescent="0.25">
      <c r="A9395">
        <f t="shared" ca="1" si="146"/>
        <v>8381</v>
      </c>
      <c r="B9395" t="s">
        <v>1483</v>
      </c>
      <c r="F9395" t="s">
        <v>840</v>
      </c>
      <c r="G9395">
        <v>0</v>
      </c>
      <c r="O9395" t="s">
        <v>33</v>
      </c>
      <c r="Y9395" t="s">
        <v>2631</v>
      </c>
      <c r="Z9395" t="s">
        <v>2632</v>
      </c>
      <c r="AA9395" t="s">
        <v>2632</v>
      </c>
      <c r="AB9395" t="s">
        <v>2633</v>
      </c>
      <c r="AC9395" t="s">
        <v>38</v>
      </c>
      <c r="AD9395">
        <v>98862</v>
      </c>
    </row>
    <row r="9396" spans="1:30" ht="210" x14ac:dyDescent="0.25">
      <c r="A9396">
        <f t="shared" ca="1" si="146"/>
        <v>12963</v>
      </c>
      <c r="B9396" t="s">
        <v>739</v>
      </c>
      <c r="C9396" t="s">
        <v>686</v>
      </c>
      <c r="F9396" t="s">
        <v>3047</v>
      </c>
      <c r="G9396">
        <v>0</v>
      </c>
      <c r="O9396" t="s">
        <v>33</v>
      </c>
      <c r="X9396" t="s">
        <v>34</v>
      </c>
      <c r="Y9396" t="s">
        <v>13893</v>
      </c>
      <c r="Z9396" s="1" t="s">
        <v>29315</v>
      </c>
      <c r="AA9396" t="s">
        <v>29316</v>
      </c>
      <c r="AB9396" t="s">
        <v>29317</v>
      </c>
    </row>
    <row r="9397" spans="1:30" x14ac:dyDescent="0.25">
      <c r="A9397">
        <f t="shared" ca="1" si="146"/>
        <v>5454</v>
      </c>
      <c r="B9397" t="s">
        <v>30</v>
      </c>
      <c r="C9397" t="s">
        <v>31</v>
      </c>
      <c r="F9397" t="s">
        <v>5683</v>
      </c>
      <c r="O9397" t="s">
        <v>33</v>
      </c>
      <c r="X9397" t="s">
        <v>34</v>
      </c>
      <c r="Y9397" t="s">
        <v>5684</v>
      </c>
      <c r="Z9397" t="s">
        <v>5685</v>
      </c>
      <c r="AA9397" t="s">
        <v>5686</v>
      </c>
      <c r="AB9397">
        <v>-170949</v>
      </c>
      <c r="AC9397" t="s">
        <v>38</v>
      </c>
      <c r="AD9397">
        <v>98595</v>
      </c>
    </row>
    <row r="9398" spans="1:30" ht="409.5" x14ac:dyDescent="0.25">
      <c r="A9398">
        <f t="shared" ca="1" si="146"/>
        <v>8990</v>
      </c>
      <c r="B9398" t="s">
        <v>2046</v>
      </c>
      <c r="C9398" t="s">
        <v>80</v>
      </c>
      <c r="F9398" t="s">
        <v>658</v>
      </c>
      <c r="O9398" t="s">
        <v>33</v>
      </c>
      <c r="Y9398" t="s">
        <v>659</v>
      </c>
      <c r="Z9398" s="1" t="s">
        <v>10721</v>
      </c>
      <c r="AA9398" t="s">
        <v>10722</v>
      </c>
      <c r="AB9398">
        <v>-161477</v>
      </c>
      <c r="AC9398" t="s">
        <v>333</v>
      </c>
      <c r="AD9398">
        <v>83702</v>
      </c>
    </row>
    <row r="9399" spans="1:30" x14ac:dyDescent="0.25">
      <c r="A9399">
        <f t="shared" ca="1" si="146"/>
        <v>3555</v>
      </c>
      <c r="B9399" t="s">
        <v>124</v>
      </c>
      <c r="C9399" t="s">
        <v>45</v>
      </c>
      <c r="F9399" t="s">
        <v>21585</v>
      </c>
      <c r="O9399" t="s">
        <v>63</v>
      </c>
      <c r="X9399" t="s">
        <v>34</v>
      </c>
      <c r="Y9399" t="s">
        <v>2933</v>
      </c>
      <c r="Z9399" t="s">
        <v>21586</v>
      </c>
      <c r="AA9399" t="s">
        <v>21587</v>
      </c>
      <c r="AB9399">
        <v>-170785</v>
      </c>
      <c r="AC9399" t="s">
        <v>2936</v>
      </c>
      <c r="AD9399">
        <v>77002</v>
      </c>
    </row>
    <row r="9400" spans="1:30" x14ac:dyDescent="0.25">
      <c r="A9400">
        <f t="shared" ca="1" si="146"/>
        <v>7502</v>
      </c>
      <c r="B9400" t="s">
        <v>489</v>
      </c>
      <c r="C9400" t="s">
        <v>45</v>
      </c>
      <c r="F9400" t="s">
        <v>1305</v>
      </c>
      <c r="O9400" t="s">
        <v>33</v>
      </c>
      <c r="W9400">
        <v>15</v>
      </c>
      <c r="X9400" t="s">
        <v>34</v>
      </c>
      <c r="Y9400" t="s">
        <v>3135</v>
      </c>
      <c r="Z9400" t="s">
        <v>3136</v>
      </c>
      <c r="AA9400" t="s">
        <v>3137</v>
      </c>
      <c r="AB9400">
        <v>-173323</v>
      </c>
      <c r="AC9400" t="s">
        <v>38</v>
      </c>
      <c r="AD9400">
        <v>98121</v>
      </c>
    </row>
    <row r="9401" spans="1:30" ht="409.5" x14ac:dyDescent="0.25">
      <c r="A9401">
        <f t="shared" ca="1" si="146"/>
        <v>16954</v>
      </c>
      <c r="B9401" t="s">
        <v>79</v>
      </c>
      <c r="C9401" t="s">
        <v>80</v>
      </c>
      <c r="F9401" t="s">
        <v>658</v>
      </c>
      <c r="O9401" t="s">
        <v>33</v>
      </c>
      <c r="Y9401" t="s">
        <v>11935</v>
      </c>
      <c r="Z9401" s="1" t="s">
        <v>26181</v>
      </c>
      <c r="AA9401" t="s">
        <v>26182</v>
      </c>
      <c r="AB9401">
        <v>-171151</v>
      </c>
      <c r="AC9401" t="s">
        <v>102</v>
      </c>
      <c r="AD9401">
        <v>97205</v>
      </c>
    </row>
    <row r="9402" spans="1:30" ht="409.5" x14ac:dyDescent="0.25">
      <c r="A9402">
        <f t="shared" ca="1" si="146"/>
        <v>19772</v>
      </c>
      <c r="B9402" t="s">
        <v>68</v>
      </c>
      <c r="C9402" t="s">
        <v>45</v>
      </c>
      <c r="F9402" t="s">
        <v>6244</v>
      </c>
      <c r="N9402" t="s">
        <v>24785</v>
      </c>
      <c r="O9402" t="s">
        <v>33</v>
      </c>
      <c r="W9402">
        <v>7</v>
      </c>
      <c r="X9402" t="s">
        <v>34</v>
      </c>
      <c r="Y9402" t="s">
        <v>24786</v>
      </c>
      <c r="Z9402" s="1" t="s">
        <v>24787</v>
      </c>
      <c r="AA9402" t="s">
        <v>24788</v>
      </c>
      <c r="AB9402">
        <v>-160388</v>
      </c>
    </row>
    <row r="9403" spans="1:30" x14ac:dyDescent="0.25">
      <c r="A9403">
        <f t="shared" ca="1" si="146"/>
        <v>8419</v>
      </c>
      <c r="B9403" t="s">
        <v>30</v>
      </c>
      <c r="C9403" t="s">
        <v>31</v>
      </c>
      <c r="O9403" t="s">
        <v>63</v>
      </c>
      <c r="X9403" t="s">
        <v>34</v>
      </c>
      <c r="Y9403" t="s">
        <v>22340</v>
      </c>
      <c r="Z9403" t="s">
        <v>22341</v>
      </c>
      <c r="AA9403" t="s">
        <v>22342</v>
      </c>
      <c r="AB9403">
        <v>-171575</v>
      </c>
    </row>
    <row r="9404" spans="1:30" ht="409.5" x14ac:dyDescent="0.25">
      <c r="A9404">
        <f t="shared" ca="1" si="146"/>
        <v>7733</v>
      </c>
      <c r="B9404" t="s">
        <v>1203</v>
      </c>
      <c r="C9404" t="s">
        <v>45</v>
      </c>
      <c r="F9404" t="s">
        <v>734</v>
      </c>
      <c r="G9404">
        <v>0</v>
      </c>
      <c r="O9404" t="s">
        <v>33</v>
      </c>
      <c r="X9404" t="s">
        <v>34</v>
      </c>
      <c r="Y9404" t="s">
        <v>735</v>
      </c>
      <c r="Z9404" s="1" t="s">
        <v>9877</v>
      </c>
      <c r="AA9404" t="s">
        <v>4470</v>
      </c>
      <c r="AB9404" t="s">
        <v>9878</v>
      </c>
      <c r="AC9404" t="s">
        <v>38</v>
      </c>
      <c r="AD9404">
        <v>98111</v>
      </c>
    </row>
    <row r="9405" spans="1:30" x14ac:dyDescent="0.25">
      <c r="A9405">
        <f t="shared" ca="1" si="146"/>
        <v>6766</v>
      </c>
      <c r="B9405" t="s">
        <v>178</v>
      </c>
      <c r="F9405" t="s">
        <v>1736</v>
      </c>
      <c r="G9405">
        <v>0</v>
      </c>
      <c r="O9405" t="s">
        <v>33</v>
      </c>
      <c r="X9405" t="s">
        <v>34</v>
      </c>
      <c r="Y9405" t="s">
        <v>1737</v>
      </c>
      <c r="Z9405" t="s">
        <v>33273</v>
      </c>
      <c r="AA9405" t="s">
        <v>33274</v>
      </c>
      <c r="AB9405" t="s">
        <v>33275</v>
      </c>
      <c r="AC9405" t="s">
        <v>38</v>
      </c>
      <c r="AD9405">
        <v>99352</v>
      </c>
    </row>
    <row r="9406" spans="1:30" ht="409.5" x14ac:dyDescent="0.25">
      <c r="A9406">
        <f t="shared" ca="1" si="146"/>
        <v>1339</v>
      </c>
      <c r="B9406" t="s">
        <v>107</v>
      </c>
      <c r="C9406" t="s">
        <v>108</v>
      </c>
      <c r="F9406" t="s">
        <v>20408</v>
      </c>
      <c r="G9406">
        <v>0</v>
      </c>
      <c r="O9406" t="s">
        <v>33</v>
      </c>
      <c r="X9406" t="s">
        <v>34</v>
      </c>
      <c r="Y9406" t="s">
        <v>20409</v>
      </c>
      <c r="Z9406" s="1" t="s">
        <v>20410</v>
      </c>
      <c r="AA9406" t="s">
        <v>20411</v>
      </c>
      <c r="AB9406" t="s">
        <v>20412</v>
      </c>
      <c r="AC9406" t="s">
        <v>38</v>
      </c>
      <c r="AD9406">
        <v>99260</v>
      </c>
    </row>
    <row r="9407" spans="1:30" x14ac:dyDescent="0.25">
      <c r="A9407">
        <f t="shared" ca="1" si="146"/>
        <v>11070</v>
      </c>
      <c r="B9407" t="s">
        <v>685</v>
      </c>
      <c r="C9407" t="s">
        <v>686</v>
      </c>
      <c r="F9407" t="s">
        <v>29351</v>
      </c>
      <c r="G9407">
        <v>0</v>
      </c>
      <c r="O9407" t="s">
        <v>33</v>
      </c>
      <c r="Y9407" t="s">
        <v>29819</v>
      </c>
      <c r="Z9407" t="s">
        <v>35526</v>
      </c>
      <c r="AA9407" t="s">
        <v>35527</v>
      </c>
      <c r="AB9407" t="s">
        <v>35528</v>
      </c>
      <c r="AC9407" t="s">
        <v>38</v>
      </c>
      <c r="AD9407">
        <v>98409</v>
      </c>
    </row>
    <row r="9408" spans="1:30" x14ac:dyDescent="0.25">
      <c r="A9408">
        <f t="shared" ca="1" si="146"/>
        <v>5534</v>
      </c>
      <c r="B9408" t="s">
        <v>244</v>
      </c>
      <c r="C9408" t="s">
        <v>245</v>
      </c>
      <c r="O9408" t="s">
        <v>33</v>
      </c>
      <c r="X9408" t="s">
        <v>34</v>
      </c>
      <c r="Y9408" t="s">
        <v>35843</v>
      </c>
      <c r="Z9408" t="s">
        <v>35844</v>
      </c>
      <c r="AA9408" t="s">
        <v>35845</v>
      </c>
      <c r="AB9408">
        <v>-160090</v>
      </c>
    </row>
    <row r="9409" spans="1:30" ht="409.5" x14ac:dyDescent="0.25">
      <c r="A9409">
        <f t="shared" ca="1" si="146"/>
        <v>13078</v>
      </c>
      <c r="B9409" t="s">
        <v>124</v>
      </c>
      <c r="C9409" t="s">
        <v>45</v>
      </c>
      <c r="F9409" t="s">
        <v>18307</v>
      </c>
      <c r="G9409">
        <v>0</v>
      </c>
      <c r="O9409" t="s">
        <v>33</v>
      </c>
      <c r="X9409" t="s">
        <v>34</v>
      </c>
      <c r="Y9409" t="s">
        <v>22643</v>
      </c>
      <c r="Z9409" s="1" t="s">
        <v>28663</v>
      </c>
      <c r="AA9409" t="s">
        <v>28664</v>
      </c>
      <c r="AB9409" t="s">
        <v>28665</v>
      </c>
    </row>
    <row r="9410" spans="1:30" x14ac:dyDescent="0.25">
      <c r="A9410">
        <f t="shared" ref="A9410:A9473" ca="1" si="147">RANDBETWEEN(1,20000)</f>
        <v>19208</v>
      </c>
      <c r="B9410" t="s">
        <v>2046</v>
      </c>
      <c r="C9410" t="s">
        <v>80</v>
      </c>
      <c r="F9410" t="s">
        <v>11423</v>
      </c>
      <c r="G9410">
        <v>0</v>
      </c>
      <c r="O9410" t="s">
        <v>33</v>
      </c>
      <c r="Y9410" t="s">
        <v>11424</v>
      </c>
      <c r="Z9410" t="s">
        <v>11425</v>
      </c>
      <c r="AA9410" t="s">
        <v>11426</v>
      </c>
      <c r="AB9410" t="s">
        <v>11427</v>
      </c>
      <c r="AC9410" t="s">
        <v>38</v>
      </c>
      <c r="AD9410">
        <v>98104</v>
      </c>
    </row>
    <row r="9411" spans="1:30" ht="409.5" x14ac:dyDescent="0.25">
      <c r="A9411">
        <f t="shared" ca="1" si="147"/>
        <v>16215</v>
      </c>
      <c r="B9411" t="s">
        <v>276</v>
      </c>
      <c r="C9411" t="s">
        <v>45</v>
      </c>
      <c r="F9411" t="s">
        <v>37776</v>
      </c>
      <c r="O9411" t="s">
        <v>33</v>
      </c>
      <c r="X9411" t="s">
        <v>34</v>
      </c>
      <c r="Y9411" t="s">
        <v>37777</v>
      </c>
      <c r="Z9411" s="1" t="s">
        <v>37778</v>
      </c>
      <c r="AA9411" t="s">
        <v>37775</v>
      </c>
      <c r="AB9411">
        <v>-161186</v>
      </c>
      <c r="AC9411" t="s">
        <v>38</v>
      </c>
      <c r="AD9411">
        <v>98105</v>
      </c>
    </row>
    <row r="9412" spans="1:30" x14ac:dyDescent="0.25">
      <c r="A9412">
        <f t="shared" ca="1" si="147"/>
        <v>9678</v>
      </c>
      <c r="B9412" t="s">
        <v>79</v>
      </c>
      <c r="C9412" t="s">
        <v>80</v>
      </c>
      <c r="F9412" t="s">
        <v>1418</v>
      </c>
      <c r="O9412" t="s">
        <v>33</v>
      </c>
      <c r="Y9412" t="s">
        <v>1419</v>
      </c>
      <c r="Z9412" t="s">
        <v>26488</v>
      </c>
      <c r="AA9412" t="s">
        <v>26489</v>
      </c>
      <c r="AB9412">
        <v>-171333</v>
      </c>
      <c r="AC9412" t="s">
        <v>38</v>
      </c>
      <c r="AD9412">
        <v>98513</v>
      </c>
    </row>
    <row r="9413" spans="1:30" x14ac:dyDescent="0.25">
      <c r="A9413">
        <f t="shared" ca="1" si="147"/>
        <v>18699</v>
      </c>
      <c r="B9413" t="s">
        <v>739</v>
      </c>
      <c r="C9413" t="s">
        <v>686</v>
      </c>
      <c r="O9413" t="s">
        <v>33</v>
      </c>
      <c r="Y9413" t="s">
        <v>30216</v>
      </c>
      <c r="Z9413" t="s">
        <v>30217</v>
      </c>
      <c r="AA9413" t="s">
        <v>30210</v>
      </c>
      <c r="AB9413">
        <v>-180241</v>
      </c>
      <c r="AC9413" t="s">
        <v>1001</v>
      </c>
      <c r="AD9413">
        <v>72703</v>
      </c>
    </row>
    <row r="9414" spans="1:30" x14ac:dyDescent="0.25">
      <c r="A9414">
        <f t="shared" ca="1" si="147"/>
        <v>10801</v>
      </c>
      <c r="B9414" t="s">
        <v>1382</v>
      </c>
      <c r="C9414" t="s">
        <v>45</v>
      </c>
      <c r="F9414" t="s">
        <v>22834</v>
      </c>
      <c r="G9414">
        <v>0</v>
      </c>
      <c r="O9414" t="s">
        <v>33</v>
      </c>
      <c r="X9414" t="s">
        <v>34</v>
      </c>
      <c r="Y9414" t="s">
        <v>23827</v>
      </c>
      <c r="Z9414" t="s">
        <v>23828</v>
      </c>
      <c r="AA9414" t="s">
        <v>24000</v>
      </c>
      <c r="AB9414" t="s">
        <v>24001</v>
      </c>
      <c r="AC9414" t="s">
        <v>38</v>
      </c>
      <c r="AD9414">
        <v>98424</v>
      </c>
    </row>
    <row r="9415" spans="1:30" x14ac:dyDescent="0.25">
      <c r="A9415">
        <f t="shared" ca="1" si="147"/>
        <v>1144</v>
      </c>
      <c r="B9415" t="s">
        <v>1203</v>
      </c>
      <c r="C9415" t="s">
        <v>45</v>
      </c>
      <c r="G9415">
        <v>0</v>
      </c>
      <c r="M9415" t="s">
        <v>9685</v>
      </c>
      <c r="N9415" t="s">
        <v>17969</v>
      </c>
      <c r="O9415" t="s">
        <v>168</v>
      </c>
      <c r="P9415" t="s">
        <v>542</v>
      </c>
      <c r="X9415" t="s">
        <v>34</v>
      </c>
      <c r="Y9415" t="s">
        <v>20825</v>
      </c>
      <c r="Z9415" t="s">
        <v>20826</v>
      </c>
      <c r="AA9415" t="s">
        <v>2406</v>
      </c>
      <c r="AB9415" t="s">
        <v>20827</v>
      </c>
      <c r="AC9415" t="s">
        <v>38</v>
      </c>
      <c r="AD9415">
        <v>98261</v>
      </c>
    </row>
    <row r="9416" spans="1:30" x14ac:dyDescent="0.25">
      <c r="A9416">
        <f t="shared" ca="1" si="147"/>
        <v>7908</v>
      </c>
      <c r="B9416" t="s">
        <v>2046</v>
      </c>
      <c r="C9416" t="s">
        <v>80</v>
      </c>
      <c r="F9416" t="s">
        <v>4844</v>
      </c>
      <c r="O9416" t="s">
        <v>33</v>
      </c>
      <c r="Y9416" t="s">
        <v>11679</v>
      </c>
      <c r="Z9416" t="s">
        <v>14150</v>
      </c>
      <c r="AA9416" t="s">
        <v>14144</v>
      </c>
      <c r="AB9416">
        <v>-162663</v>
      </c>
      <c r="AC9416" t="s">
        <v>38</v>
      </c>
      <c r="AD9416">
        <v>98402</v>
      </c>
    </row>
    <row r="9417" spans="1:30" x14ac:dyDescent="0.25">
      <c r="A9417">
        <f t="shared" ca="1" si="147"/>
        <v>3188</v>
      </c>
      <c r="B9417" t="s">
        <v>73</v>
      </c>
      <c r="C9417" t="s">
        <v>74</v>
      </c>
      <c r="F9417" t="s">
        <v>4683</v>
      </c>
      <c r="G9417">
        <v>0</v>
      </c>
      <c r="O9417" t="s">
        <v>33</v>
      </c>
      <c r="Y9417" t="s">
        <v>33135</v>
      </c>
      <c r="Z9417" t="s">
        <v>35967</v>
      </c>
      <c r="AA9417" t="s">
        <v>35968</v>
      </c>
      <c r="AB9417" t="s">
        <v>35969</v>
      </c>
    </row>
    <row r="9418" spans="1:30" x14ac:dyDescent="0.25">
      <c r="A9418">
        <f t="shared" ca="1" si="147"/>
        <v>9156</v>
      </c>
      <c r="B9418" t="s">
        <v>68</v>
      </c>
      <c r="C9418" t="s">
        <v>45</v>
      </c>
      <c r="F9418" t="s">
        <v>43417</v>
      </c>
      <c r="O9418" t="s">
        <v>63</v>
      </c>
      <c r="W9418">
        <v>15</v>
      </c>
      <c r="X9418" t="s">
        <v>34</v>
      </c>
      <c r="Y9418" t="s">
        <v>43418</v>
      </c>
      <c r="Z9418" t="s">
        <v>43419</v>
      </c>
      <c r="AA9418" t="s">
        <v>43415</v>
      </c>
      <c r="AB9418">
        <v>-172257</v>
      </c>
    </row>
    <row r="9419" spans="1:30" ht="409.5" x14ac:dyDescent="0.25">
      <c r="A9419">
        <f t="shared" ca="1" si="147"/>
        <v>17914</v>
      </c>
      <c r="B9419" t="s">
        <v>423</v>
      </c>
      <c r="C9419" t="s">
        <v>45</v>
      </c>
      <c r="F9419" t="s">
        <v>21138</v>
      </c>
      <c r="G9419">
        <v>0</v>
      </c>
      <c r="M9419" s="1" t="s">
        <v>21139</v>
      </c>
      <c r="N9419" t="s">
        <v>21140</v>
      </c>
      <c r="O9419" t="s">
        <v>168</v>
      </c>
      <c r="P9419" t="s">
        <v>318</v>
      </c>
      <c r="Q9419" t="s">
        <v>9575</v>
      </c>
      <c r="R9419" t="s">
        <v>6084</v>
      </c>
      <c r="S9419" t="s">
        <v>57</v>
      </c>
      <c r="W9419">
        <v>30</v>
      </c>
      <c r="Y9419" t="s">
        <v>21141</v>
      </c>
      <c r="Z9419" s="1" t="s">
        <v>21142</v>
      </c>
      <c r="AA9419" t="s">
        <v>21143</v>
      </c>
      <c r="AB9419" t="s">
        <v>21144</v>
      </c>
      <c r="AC9419" t="s">
        <v>38</v>
      </c>
      <c r="AD9419">
        <v>98108</v>
      </c>
    </row>
    <row r="9420" spans="1:30" ht="409.5" x14ac:dyDescent="0.25">
      <c r="A9420">
        <f t="shared" ca="1" si="147"/>
        <v>9789</v>
      </c>
      <c r="B9420" t="s">
        <v>2046</v>
      </c>
      <c r="C9420" t="s">
        <v>80</v>
      </c>
      <c r="O9420" t="s">
        <v>33</v>
      </c>
      <c r="Y9420" t="s">
        <v>11134</v>
      </c>
      <c r="Z9420" s="1" t="s">
        <v>11135</v>
      </c>
      <c r="AA9420" t="s">
        <v>11136</v>
      </c>
      <c r="AB9420">
        <v>-170010</v>
      </c>
      <c r="AC9420" t="s">
        <v>38</v>
      </c>
      <c r="AD9420">
        <v>98014</v>
      </c>
    </row>
    <row r="9421" spans="1:30" x14ac:dyDescent="0.25">
      <c r="A9421">
        <f t="shared" ca="1" si="147"/>
        <v>15618</v>
      </c>
      <c r="B9421" t="s">
        <v>677</v>
      </c>
      <c r="C9421" t="s">
        <v>80</v>
      </c>
      <c r="F9421" t="s">
        <v>774</v>
      </c>
      <c r="G9421">
        <v>0</v>
      </c>
      <c r="O9421" t="s">
        <v>33</v>
      </c>
      <c r="Y9421" t="s">
        <v>7265</v>
      </c>
      <c r="Z9421" t="s">
        <v>7266</v>
      </c>
      <c r="AA9421" t="s">
        <v>7267</v>
      </c>
      <c r="AB9421" t="s">
        <v>7268</v>
      </c>
      <c r="AC9421" t="s">
        <v>38</v>
      </c>
      <c r="AD9421">
        <v>98501</v>
      </c>
    </row>
    <row r="9422" spans="1:30" x14ac:dyDescent="0.25">
      <c r="A9422">
        <f t="shared" ca="1" si="147"/>
        <v>7061</v>
      </c>
      <c r="B9422" t="s">
        <v>739</v>
      </c>
      <c r="C9422" t="s">
        <v>686</v>
      </c>
      <c r="F9422" t="s">
        <v>3488</v>
      </c>
      <c r="G9422">
        <v>0</v>
      </c>
      <c r="O9422" t="s">
        <v>33</v>
      </c>
      <c r="Y9422" t="s">
        <v>284</v>
      </c>
      <c r="Z9422" t="s">
        <v>30730</v>
      </c>
      <c r="AA9422" t="s">
        <v>30731</v>
      </c>
      <c r="AB9422" t="s">
        <v>30732</v>
      </c>
      <c r="AC9422" t="s">
        <v>38</v>
      </c>
      <c r="AD9422">
        <v>98003</v>
      </c>
    </row>
    <row r="9423" spans="1:30" x14ac:dyDescent="0.25">
      <c r="A9423">
        <f t="shared" ca="1" si="147"/>
        <v>4928</v>
      </c>
      <c r="B9423" t="s">
        <v>739</v>
      </c>
      <c r="C9423" t="s">
        <v>686</v>
      </c>
      <c r="F9423" t="s">
        <v>4924</v>
      </c>
      <c r="O9423" t="s">
        <v>33</v>
      </c>
      <c r="Y9423" t="s">
        <v>29412</v>
      </c>
      <c r="Z9423" t="s">
        <v>30728</v>
      </c>
      <c r="AA9423" t="s">
        <v>30729</v>
      </c>
      <c r="AB9423">
        <v>-160633</v>
      </c>
      <c r="AC9423" t="s">
        <v>38</v>
      </c>
      <c r="AD9423">
        <v>98005</v>
      </c>
    </row>
    <row r="9424" spans="1:30" x14ac:dyDescent="0.25">
      <c r="A9424">
        <f t="shared" ca="1" si="147"/>
        <v>3282</v>
      </c>
      <c r="B9424" t="s">
        <v>2046</v>
      </c>
      <c r="C9424" t="s">
        <v>80</v>
      </c>
      <c r="F9424" t="s">
        <v>3047</v>
      </c>
      <c r="O9424" t="s">
        <v>33</v>
      </c>
      <c r="Y9424" t="s">
        <v>8709</v>
      </c>
      <c r="Z9424" t="s">
        <v>15341</v>
      </c>
      <c r="AA9424" t="s">
        <v>15342</v>
      </c>
      <c r="AB9424">
        <v>-170763</v>
      </c>
      <c r="AC9424" t="s">
        <v>38</v>
      </c>
      <c r="AD9424">
        <v>98516</v>
      </c>
    </row>
    <row r="9425" spans="1:30" ht="409.5" x14ac:dyDescent="0.25">
      <c r="A9425">
        <f t="shared" ca="1" si="147"/>
        <v>9209</v>
      </c>
      <c r="B9425" t="s">
        <v>2046</v>
      </c>
      <c r="C9425" t="s">
        <v>80</v>
      </c>
      <c r="F9425" t="s">
        <v>413</v>
      </c>
      <c r="O9425" t="s">
        <v>33</v>
      </c>
      <c r="Y9425" t="s">
        <v>7165</v>
      </c>
      <c r="Z9425" s="1" t="s">
        <v>12039</v>
      </c>
      <c r="AA9425" t="s">
        <v>12040</v>
      </c>
      <c r="AB9425">
        <v>-160035</v>
      </c>
      <c r="AC9425" t="s">
        <v>38</v>
      </c>
      <c r="AD9425">
        <v>98004</v>
      </c>
    </row>
    <row r="9426" spans="1:30" x14ac:dyDescent="0.25">
      <c r="A9426">
        <f t="shared" ca="1" si="147"/>
        <v>5442</v>
      </c>
      <c r="B9426" t="s">
        <v>2046</v>
      </c>
      <c r="C9426" t="s">
        <v>80</v>
      </c>
      <c r="F9426" t="s">
        <v>6023</v>
      </c>
      <c r="O9426" t="s">
        <v>33</v>
      </c>
      <c r="Y9426" t="s">
        <v>13214</v>
      </c>
      <c r="Z9426" t="s">
        <v>14010</v>
      </c>
      <c r="AA9426" t="s">
        <v>13999</v>
      </c>
      <c r="AB9426">
        <v>-171866</v>
      </c>
      <c r="AC9426" t="s">
        <v>6028</v>
      </c>
      <c r="AD9426">
        <v>48108</v>
      </c>
    </row>
    <row r="9427" spans="1:30" ht="409.5" x14ac:dyDescent="0.25">
      <c r="A9427">
        <f t="shared" ca="1" si="147"/>
        <v>14539</v>
      </c>
      <c r="B9427" t="s">
        <v>739</v>
      </c>
      <c r="C9427" t="s">
        <v>686</v>
      </c>
      <c r="F9427" t="s">
        <v>20197</v>
      </c>
      <c r="O9427" t="s">
        <v>33</v>
      </c>
      <c r="X9427" t="s">
        <v>34</v>
      </c>
      <c r="Y9427" t="s">
        <v>20198</v>
      </c>
      <c r="Z9427" s="1" t="s">
        <v>40166</v>
      </c>
      <c r="AA9427" t="s">
        <v>40167</v>
      </c>
      <c r="AB9427">
        <v>-170234</v>
      </c>
      <c r="AC9427" t="s">
        <v>38</v>
      </c>
      <c r="AD9427">
        <v>98903</v>
      </c>
    </row>
    <row r="9428" spans="1:30" ht="409.5" x14ac:dyDescent="0.25">
      <c r="A9428">
        <f t="shared" ca="1" si="147"/>
        <v>12571</v>
      </c>
      <c r="B9428" t="s">
        <v>2046</v>
      </c>
      <c r="C9428" t="s">
        <v>80</v>
      </c>
      <c r="F9428" t="s">
        <v>81</v>
      </c>
      <c r="G9428">
        <v>0</v>
      </c>
      <c r="O9428" t="s">
        <v>33</v>
      </c>
      <c r="Y9428" t="s">
        <v>5725</v>
      </c>
      <c r="Z9428" s="1" t="s">
        <v>11916</v>
      </c>
      <c r="AA9428" t="s">
        <v>11917</v>
      </c>
      <c r="AB9428" t="s">
        <v>11918</v>
      </c>
      <c r="AC9428" t="s">
        <v>38</v>
      </c>
      <c r="AD9428">
        <v>98668</v>
      </c>
    </row>
    <row r="9429" spans="1:30" x14ac:dyDescent="0.25">
      <c r="A9429">
        <f t="shared" ca="1" si="147"/>
        <v>5578</v>
      </c>
      <c r="B9429" t="s">
        <v>73</v>
      </c>
      <c r="C9429" t="s">
        <v>74</v>
      </c>
      <c r="F9429" t="s">
        <v>22102</v>
      </c>
      <c r="O9429" t="s">
        <v>33</v>
      </c>
      <c r="Y9429" t="s">
        <v>22103</v>
      </c>
      <c r="Z9429" t="s">
        <v>22104</v>
      </c>
      <c r="AA9429" t="s">
        <v>22105</v>
      </c>
      <c r="AB9429">
        <v>-170876</v>
      </c>
    </row>
    <row r="9430" spans="1:30" ht="409.5" x14ac:dyDescent="0.25">
      <c r="A9430">
        <f t="shared" ca="1" si="147"/>
        <v>3845</v>
      </c>
      <c r="B9430" t="s">
        <v>230</v>
      </c>
      <c r="C9430" t="s">
        <v>45</v>
      </c>
      <c r="O9430" t="s">
        <v>33</v>
      </c>
      <c r="W9430">
        <v>15</v>
      </c>
      <c r="X9430" t="s">
        <v>34</v>
      </c>
      <c r="Y9430" t="s">
        <v>23251</v>
      </c>
      <c r="Z9430" s="1" t="s">
        <v>23481</v>
      </c>
      <c r="AA9430" t="s">
        <v>22580</v>
      </c>
      <c r="AB9430">
        <v>-180889</v>
      </c>
    </row>
    <row r="9431" spans="1:30" x14ac:dyDescent="0.25">
      <c r="A9431">
        <f t="shared" ca="1" si="147"/>
        <v>15186</v>
      </c>
      <c r="B9431" t="s">
        <v>49</v>
      </c>
      <c r="C9431" t="s">
        <v>50</v>
      </c>
      <c r="O9431" t="s">
        <v>33</v>
      </c>
      <c r="W9431">
        <v>15</v>
      </c>
      <c r="X9431" t="s">
        <v>34</v>
      </c>
      <c r="Y9431" t="s">
        <v>3608</v>
      </c>
      <c r="Z9431" t="s">
        <v>3609</v>
      </c>
      <c r="AA9431" t="s">
        <v>3610</v>
      </c>
      <c r="AB9431">
        <v>-180345</v>
      </c>
      <c r="AC9431" t="s">
        <v>38</v>
      </c>
      <c r="AD9431">
        <v>98020</v>
      </c>
    </row>
    <row r="9432" spans="1:30" x14ac:dyDescent="0.25">
      <c r="A9432">
        <f t="shared" ca="1" si="147"/>
        <v>12385</v>
      </c>
      <c r="B9432" t="s">
        <v>739</v>
      </c>
      <c r="C9432" t="s">
        <v>686</v>
      </c>
      <c r="F9432" t="s">
        <v>3399</v>
      </c>
      <c r="G9432">
        <v>0</v>
      </c>
      <c r="O9432" t="s">
        <v>33</v>
      </c>
      <c r="Y9432" t="s">
        <v>3400</v>
      </c>
      <c r="Z9432" t="s">
        <v>31327</v>
      </c>
      <c r="AA9432" t="s">
        <v>31328</v>
      </c>
      <c r="AB9432" t="s">
        <v>31329</v>
      </c>
      <c r="AC9432" t="s">
        <v>38</v>
      </c>
      <c r="AD9432">
        <v>98812</v>
      </c>
    </row>
    <row r="9433" spans="1:30" ht="409.5" x14ac:dyDescent="0.25">
      <c r="A9433">
        <f t="shared" ca="1" si="147"/>
        <v>16334</v>
      </c>
      <c r="B9433" t="s">
        <v>124</v>
      </c>
      <c r="C9433" t="s">
        <v>45</v>
      </c>
      <c r="F9433" t="s">
        <v>3449</v>
      </c>
      <c r="H9433" t="s">
        <v>617</v>
      </c>
      <c r="L9433">
        <v>37.5</v>
      </c>
      <c r="N9433" t="s">
        <v>4706</v>
      </c>
      <c r="O9433" t="s">
        <v>33</v>
      </c>
      <c r="X9433" t="s">
        <v>34</v>
      </c>
      <c r="Y9433" t="s">
        <v>4707</v>
      </c>
      <c r="Z9433" s="1" t="s">
        <v>4708</v>
      </c>
      <c r="AA9433" t="s">
        <v>4709</v>
      </c>
      <c r="AB9433">
        <v>-163375</v>
      </c>
      <c r="AC9433" t="s">
        <v>38</v>
      </c>
      <c r="AD9433">
        <v>98660</v>
      </c>
    </row>
    <row r="9434" spans="1:30" x14ac:dyDescent="0.25">
      <c r="A9434">
        <f t="shared" ca="1" si="147"/>
        <v>753</v>
      </c>
      <c r="B9434" t="s">
        <v>334</v>
      </c>
      <c r="C9434" t="s">
        <v>45</v>
      </c>
      <c r="F9434" t="s">
        <v>21373</v>
      </c>
      <c r="G9434">
        <v>0</v>
      </c>
      <c r="O9434" t="s">
        <v>63</v>
      </c>
      <c r="X9434" t="s">
        <v>34</v>
      </c>
      <c r="Y9434" t="s">
        <v>21374</v>
      </c>
      <c r="Z9434" t="s">
        <v>25420</v>
      </c>
      <c r="AA9434" t="s">
        <v>25421</v>
      </c>
      <c r="AB9434" t="s">
        <v>25422</v>
      </c>
      <c r="AC9434" t="s">
        <v>38</v>
      </c>
      <c r="AD9434">
        <v>98070</v>
      </c>
    </row>
    <row r="9435" spans="1:30" ht="409.5" x14ac:dyDescent="0.25">
      <c r="A9435">
        <f t="shared" ca="1" si="147"/>
        <v>13054</v>
      </c>
      <c r="B9435" t="s">
        <v>2046</v>
      </c>
      <c r="C9435" t="s">
        <v>80</v>
      </c>
      <c r="F9435" t="s">
        <v>990</v>
      </c>
      <c r="O9435" t="s">
        <v>33</v>
      </c>
      <c r="Y9435" t="s">
        <v>1226</v>
      </c>
      <c r="Z9435" s="1" t="s">
        <v>10259</v>
      </c>
      <c r="AA9435" t="s">
        <v>10260</v>
      </c>
      <c r="AB9435">
        <v>-160425</v>
      </c>
      <c r="AC9435" t="s">
        <v>38</v>
      </c>
      <c r="AD9435">
        <v>98660</v>
      </c>
    </row>
    <row r="9436" spans="1:30" x14ac:dyDescent="0.25">
      <c r="A9436">
        <f t="shared" ca="1" si="147"/>
        <v>867</v>
      </c>
      <c r="B9436" t="s">
        <v>489</v>
      </c>
      <c r="C9436" t="s">
        <v>45</v>
      </c>
      <c r="O9436" t="s">
        <v>33</v>
      </c>
      <c r="Y9436" t="s">
        <v>1863</v>
      </c>
      <c r="Z9436" t="s">
        <v>1864</v>
      </c>
      <c r="AA9436" t="s">
        <v>1865</v>
      </c>
      <c r="AB9436">
        <v>-160315</v>
      </c>
    </row>
    <row r="9437" spans="1:30" x14ac:dyDescent="0.25">
      <c r="A9437">
        <f t="shared" ca="1" si="147"/>
        <v>12231</v>
      </c>
      <c r="B9437" t="s">
        <v>677</v>
      </c>
      <c r="C9437" t="s">
        <v>80</v>
      </c>
      <c r="F9437" t="s">
        <v>6318</v>
      </c>
      <c r="G9437">
        <v>0</v>
      </c>
      <c r="O9437" t="s">
        <v>33</v>
      </c>
      <c r="Y9437" t="s">
        <v>6319</v>
      </c>
      <c r="Z9437" t="s">
        <v>6320</v>
      </c>
      <c r="AA9437" t="s">
        <v>6321</v>
      </c>
      <c r="AB9437" t="s">
        <v>6322</v>
      </c>
      <c r="AC9437" t="s">
        <v>38</v>
      </c>
      <c r="AD9437">
        <v>99324</v>
      </c>
    </row>
    <row r="9438" spans="1:30" x14ac:dyDescent="0.25">
      <c r="A9438">
        <f t="shared" ca="1" si="147"/>
        <v>10193</v>
      </c>
      <c r="B9438" t="s">
        <v>68</v>
      </c>
      <c r="C9438" t="s">
        <v>45</v>
      </c>
      <c r="F9438" t="s">
        <v>28495</v>
      </c>
      <c r="O9438" t="s">
        <v>33</v>
      </c>
      <c r="W9438">
        <v>15</v>
      </c>
      <c r="X9438" t="s">
        <v>34</v>
      </c>
      <c r="Y9438" t="s">
        <v>33703</v>
      </c>
      <c r="Z9438" t="s">
        <v>36095</v>
      </c>
      <c r="AA9438" t="s">
        <v>36090</v>
      </c>
      <c r="AB9438">
        <v>-181190</v>
      </c>
      <c r="AC9438" t="s">
        <v>38</v>
      </c>
      <c r="AD9438">
        <v>99301</v>
      </c>
    </row>
    <row r="9439" spans="1:30" x14ac:dyDescent="0.25">
      <c r="A9439">
        <f t="shared" ca="1" si="147"/>
        <v>402</v>
      </c>
      <c r="B9439" t="s">
        <v>2046</v>
      </c>
      <c r="C9439" t="s">
        <v>80</v>
      </c>
      <c r="F9439" t="s">
        <v>651</v>
      </c>
      <c r="O9439" t="s">
        <v>33</v>
      </c>
      <c r="Y9439" t="s">
        <v>7704</v>
      </c>
      <c r="Z9439" t="s">
        <v>11037</v>
      </c>
      <c r="AA9439" t="s">
        <v>11038</v>
      </c>
      <c r="AB9439">
        <v>-162923</v>
      </c>
      <c r="AC9439" t="s">
        <v>38</v>
      </c>
      <c r="AD9439">
        <v>98034</v>
      </c>
    </row>
    <row r="9440" spans="1:30" x14ac:dyDescent="0.25">
      <c r="A9440">
        <f t="shared" ca="1" si="147"/>
        <v>3652</v>
      </c>
      <c r="B9440" t="s">
        <v>2046</v>
      </c>
      <c r="C9440" t="s">
        <v>80</v>
      </c>
      <c r="F9440" t="s">
        <v>5876</v>
      </c>
      <c r="O9440" t="s">
        <v>33</v>
      </c>
      <c r="Y9440" t="s">
        <v>12750</v>
      </c>
      <c r="Z9440" t="s">
        <v>14928</v>
      </c>
      <c r="AA9440" t="s">
        <v>14929</v>
      </c>
      <c r="AB9440">
        <v>-162590</v>
      </c>
      <c r="AC9440" t="s">
        <v>38</v>
      </c>
      <c r="AD9440">
        <v>98009</v>
      </c>
    </row>
    <row r="9441" spans="1:30" ht="409.5" x14ac:dyDescent="0.25">
      <c r="A9441">
        <f t="shared" ca="1" si="147"/>
        <v>12465</v>
      </c>
      <c r="B9441" t="s">
        <v>685</v>
      </c>
      <c r="C9441" t="s">
        <v>686</v>
      </c>
      <c r="O9441" t="s">
        <v>33</v>
      </c>
      <c r="Y9441" t="s">
        <v>27399</v>
      </c>
      <c r="Z9441" s="1" t="s">
        <v>32777</v>
      </c>
      <c r="AA9441" t="s">
        <v>32778</v>
      </c>
      <c r="AB9441">
        <v>-180666</v>
      </c>
    </row>
    <row r="9442" spans="1:30" x14ac:dyDescent="0.25">
      <c r="A9442">
        <f t="shared" ca="1" si="147"/>
        <v>5883</v>
      </c>
      <c r="B9442" t="s">
        <v>334</v>
      </c>
      <c r="C9442" t="s">
        <v>45</v>
      </c>
      <c r="F9442" t="s">
        <v>1519</v>
      </c>
      <c r="G9442">
        <v>0</v>
      </c>
      <c r="O9442" t="s">
        <v>63</v>
      </c>
      <c r="V9442" t="s">
        <v>1520</v>
      </c>
      <c r="W9442">
        <v>15</v>
      </c>
      <c r="X9442" t="s">
        <v>34</v>
      </c>
      <c r="Y9442" t="s">
        <v>1521</v>
      </c>
      <c r="Z9442" t="s">
        <v>1522</v>
      </c>
      <c r="AA9442" t="s">
        <v>1523</v>
      </c>
      <c r="AB9442" t="s">
        <v>1524</v>
      </c>
      <c r="AC9442" t="s">
        <v>38</v>
      </c>
      <c r="AD9442">
        <v>98101</v>
      </c>
    </row>
    <row r="9443" spans="1:30" x14ac:dyDescent="0.25">
      <c r="A9443">
        <f t="shared" ca="1" si="147"/>
        <v>15976</v>
      </c>
      <c r="B9443" t="s">
        <v>2046</v>
      </c>
      <c r="C9443" t="s">
        <v>80</v>
      </c>
      <c r="F9443" t="s">
        <v>81</v>
      </c>
      <c r="G9443">
        <v>0</v>
      </c>
      <c r="O9443" t="s">
        <v>33</v>
      </c>
      <c r="Y9443" t="s">
        <v>5725</v>
      </c>
      <c r="Z9443" t="s">
        <v>12739</v>
      </c>
      <c r="AA9443" t="s">
        <v>12740</v>
      </c>
      <c r="AB9443" t="s">
        <v>12741</v>
      </c>
      <c r="AC9443" t="s">
        <v>38</v>
      </c>
      <c r="AD9443">
        <v>98668</v>
      </c>
    </row>
    <row r="9444" spans="1:30" x14ac:dyDescent="0.25">
      <c r="A9444">
        <f t="shared" ca="1" si="147"/>
        <v>92</v>
      </c>
      <c r="B9444" t="s">
        <v>73</v>
      </c>
      <c r="C9444" t="s">
        <v>74</v>
      </c>
      <c r="F9444" t="s">
        <v>25558</v>
      </c>
      <c r="G9444">
        <v>0</v>
      </c>
      <c r="O9444" t="s">
        <v>33</v>
      </c>
      <c r="X9444" t="s">
        <v>34</v>
      </c>
      <c r="Y9444" t="s">
        <v>30985</v>
      </c>
      <c r="Z9444" t="s">
        <v>33228</v>
      </c>
      <c r="AA9444" t="s">
        <v>33229</v>
      </c>
      <c r="AB9444" t="s">
        <v>33230</v>
      </c>
      <c r="AC9444" t="s">
        <v>38</v>
      </c>
      <c r="AD9444">
        <v>98258</v>
      </c>
    </row>
    <row r="9445" spans="1:30" ht="409.5" x14ac:dyDescent="0.25">
      <c r="A9445">
        <f t="shared" ca="1" si="147"/>
        <v>17502</v>
      </c>
      <c r="B9445" t="s">
        <v>178</v>
      </c>
      <c r="C9445" t="s">
        <v>179</v>
      </c>
      <c r="F9445" t="s">
        <v>1550</v>
      </c>
      <c r="G9445">
        <v>0</v>
      </c>
      <c r="O9445" t="s">
        <v>33</v>
      </c>
      <c r="X9445" t="s">
        <v>34</v>
      </c>
      <c r="Y9445" t="s">
        <v>1551</v>
      </c>
      <c r="Z9445" s="1" t="s">
        <v>1552</v>
      </c>
      <c r="AA9445" t="s">
        <v>1553</v>
      </c>
      <c r="AB9445" t="s">
        <v>1554</v>
      </c>
    </row>
    <row r="9446" spans="1:30" ht="409.5" x14ac:dyDescent="0.25">
      <c r="A9446">
        <f t="shared" ca="1" si="147"/>
        <v>12579</v>
      </c>
      <c r="B9446" t="s">
        <v>2046</v>
      </c>
      <c r="C9446" t="s">
        <v>80</v>
      </c>
      <c r="F9446" t="s">
        <v>8402</v>
      </c>
      <c r="O9446" t="s">
        <v>33</v>
      </c>
      <c r="Y9446" t="s">
        <v>8403</v>
      </c>
      <c r="Z9446" s="1" t="s">
        <v>11259</v>
      </c>
      <c r="AA9446" t="s">
        <v>11260</v>
      </c>
      <c r="AB9446">
        <v>-162451</v>
      </c>
      <c r="AC9446" t="s">
        <v>38</v>
      </c>
      <c r="AD9446">
        <v>98370</v>
      </c>
    </row>
    <row r="9447" spans="1:30" x14ac:dyDescent="0.25">
      <c r="A9447">
        <f t="shared" ca="1" si="147"/>
        <v>5847</v>
      </c>
      <c r="B9447" t="s">
        <v>739</v>
      </c>
      <c r="C9447" t="s">
        <v>686</v>
      </c>
      <c r="F9447" t="s">
        <v>29873</v>
      </c>
      <c r="O9447" t="s">
        <v>33</v>
      </c>
      <c r="Y9447" t="s">
        <v>29874</v>
      </c>
      <c r="Z9447" t="s">
        <v>29875</v>
      </c>
      <c r="AA9447" t="s">
        <v>29860</v>
      </c>
      <c r="AB9447">
        <v>-180762</v>
      </c>
      <c r="AC9447" t="s">
        <v>38</v>
      </c>
      <c r="AD9447">
        <v>99207</v>
      </c>
    </row>
    <row r="9448" spans="1:30" ht="409.5" x14ac:dyDescent="0.25">
      <c r="A9448">
        <f t="shared" ca="1" si="147"/>
        <v>2381</v>
      </c>
      <c r="B9448" t="s">
        <v>489</v>
      </c>
      <c r="C9448" t="s">
        <v>45</v>
      </c>
      <c r="O9448" t="s">
        <v>33</v>
      </c>
      <c r="X9448" t="s">
        <v>34</v>
      </c>
      <c r="Y9448" t="s">
        <v>22651</v>
      </c>
      <c r="Z9448" s="1" t="s">
        <v>22880</v>
      </c>
      <c r="AA9448" t="s">
        <v>22580</v>
      </c>
      <c r="AB9448">
        <v>-161708</v>
      </c>
      <c r="AC9448" t="s">
        <v>102</v>
      </c>
      <c r="AD9448">
        <v>97302</v>
      </c>
    </row>
    <row r="9449" spans="1:30" x14ac:dyDescent="0.25">
      <c r="A9449">
        <f t="shared" ca="1" si="147"/>
        <v>7662</v>
      </c>
      <c r="B9449" t="s">
        <v>739</v>
      </c>
      <c r="C9449" t="s">
        <v>686</v>
      </c>
      <c r="F9449" t="s">
        <v>5901</v>
      </c>
      <c r="G9449">
        <v>0</v>
      </c>
      <c r="O9449" t="s">
        <v>33</v>
      </c>
      <c r="Y9449" t="s">
        <v>29596</v>
      </c>
      <c r="Z9449" t="s">
        <v>29713</v>
      </c>
      <c r="AA9449" t="s">
        <v>29714</v>
      </c>
      <c r="AB9449" t="s">
        <v>29715</v>
      </c>
      <c r="AC9449" t="s">
        <v>38</v>
      </c>
      <c r="AD9449">
        <v>98504</v>
      </c>
    </row>
    <row r="9450" spans="1:30" ht="150" x14ac:dyDescent="0.25">
      <c r="A9450">
        <f t="shared" ca="1" si="147"/>
        <v>10008</v>
      </c>
      <c r="B9450" t="s">
        <v>334</v>
      </c>
      <c r="C9450" t="s">
        <v>45</v>
      </c>
      <c r="N9450" s="1" t="s">
        <v>4465</v>
      </c>
      <c r="O9450" t="s">
        <v>33</v>
      </c>
      <c r="V9450" t="s">
        <v>5711</v>
      </c>
      <c r="W9450">
        <v>30</v>
      </c>
      <c r="X9450" t="s">
        <v>34</v>
      </c>
      <c r="Y9450" t="s">
        <v>4468</v>
      </c>
      <c r="Z9450" t="s">
        <v>5712</v>
      </c>
      <c r="AA9450" t="s">
        <v>5713</v>
      </c>
      <c r="AB9450">
        <v>-161782</v>
      </c>
      <c r="AC9450" t="s">
        <v>38</v>
      </c>
      <c r="AD9450">
        <v>98121</v>
      </c>
    </row>
    <row r="9451" spans="1:30" ht="409.5" x14ac:dyDescent="0.25">
      <c r="A9451">
        <f t="shared" ca="1" si="147"/>
        <v>6669</v>
      </c>
      <c r="B9451" t="s">
        <v>334</v>
      </c>
      <c r="C9451" t="s">
        <v>45</v>
      </c>
      <c r="F9451" t="s">
        <v>2634</v>
      </c>
      <c r="O9451" t="s">
        <v>1</v>
      </c>
      <c r="P9451" t="s">
        <v>1131</v>
      </c>
      <c r="V9451" t="s">
        <v>42924</v>
      </c>
      <c r="W9451">
        <v>60</v>
      </c>
      <c r="Y9451" t="s">
        <v>18633</v>
      </c>
      <c r="Z9451" s="1" t="s">
        <v>42925</v>
      </c>
      <c r="AA9451" t="s">
        <v>42926</v>
      </c>
      <c r="AB9451">
        <v>-161105</v>
      </c>
      <c r="AC9451" t="s">
        <v>38</v>
      </c>
      <c r="AD9451">
        <v>98507</v>
      </c>
    </row>
    <row r="9452" spans="1:30" x14ac:dyDescent="0.25">
      <c r="A9452">
        <f t="shared" ca="1" si="147"/>
        <v>5725</v>
      </c>
      <c r="B9452" t="s">
        <v>178</v>
      </c>
      <c r="C9452" t="s">
        <v>179</v>
      </c>
      <c r="F9452" t="s">
        <v>4512</v>
      </c>
      <c r="O9452" t="s">
        <v>33</v>
      </c>
      <c r="W9452">
        <v>15</v>
      </c>
      <c r="X9452" t="s">
        <v>34</v>
      </c>
      <c r="Y9452" t="s">
        <v>4513</v>
      </c>
      <c r="Z9452" t="s">
        <v>38389</v>
      </c>
      <c r="AA9452" t="s">
        <v>38390</v>
      </c>
      <c r="AB9452">
        <v>-180055</v>
      </c>
      <c r="AC9452" t="s">
        <v>38</v>
      </c>
      <c r="AD9452">
        <v>98902</v>
      </c>
    </row>
    <row r="9453" spans="1:30" x14ac:dyDescent="0.25">
      <c r="A9453">
        <f t="shared" ca="1" si="147"/>
        <v>8706</v>
      </c>
      <c r="B9453" t="s">
        <v>2046</v>
      </c>
      <c r="C9453" t="s">
        <v>80</v>
      </c>
      <c r="F9453" t="s">
        <v>11558</v>
      </c>
      <c r="O9453" t="s">
        <v>33</v>
      </c>
      <c r="Y9453" t="s">
        <v>11559</v>
      </c>
      <c r="Z9453" t="s">
        <v>11560</v>
      </c>
      <c r="AA9453" t="s">
        <v>11561</v>
      </c>
      <c r="AB9453">
        <v>-160777</v>
      </c>
      <c r="AC9453" t="s">
        <v>38</v>
      </c>
      <c r="AD9453">
        <v>98826</v>
      </c>
    </row>
    <row r="9454" spans="1:30" x14ac:dyDescent="0.25">
      <c r="A9454">
        <f t="shared" ca="1" si="147"/>
        <v>3213</v>
      </c>
      <c r="B9454" t="s">
        <v>73</v>
      </c>
      <c r="C9454" t="s">
        <v>74</v>
      </c>
      <c r="F9454" t="s">
        <v>33311</v>
      </c>
      <c r="G9454">
        <v>0</v>
      </c>
      <c r="O9454" t="s">
        <v>33</v>
      </c>
      <c r="Y9454" t="s">
        <v>33860</v>
      </c>
      <c r="Z9454" t="s">
        <v>36885</v>
      </c>
      <c r="AA9454" t="s">
        <v>36869</v>
      </c>
      <c r="AB9454" t="s">
        <v>36886</v>
      </c>
    </row>
    <row r="9455" spans="1:30" x14ac:dyDescent="0.25">
      <c r="A9455">
        <f t="shared" ca="1" si="147"/>
        <v>5763</v>
      </c>
      <c r="B9455" t="s">
        <v>36232</v>
      </c>
      <c r="G9455">
        <v>0</v>
      </c>
      <c r="O9455" t="s">
        <v>33</v>
      </c>
      <c r="Y9455" t="s">
        <v>36301</v>
      </c>
      <c r="Z9455" t="s">
        <v>36302</v>
      </c>
      <c r="AA9455" t="s">
        <v>36297</v>
      </c>
      <c r="AB9455" t="s">
        <v>36303</v>
      </c>
    </row>
    <row r="9456" spans="1:30" x14ac:dyDescent="0.25">
      <c r="A9456">
        <f t="shared" ca="1" si="147"/>
        <v>1469</v>
      </c>
      <c r="B9456" t="s">
        <v>685</v>
      </c>
      <c r="C9456" t="s">
        <v>686</v>
      </c>
      <c r="G9456">
        <v>0</v>
      </c>
      <c r="O9456" t="s">
        <v>33</v>
      </c>
      <c r="X9456" t="s">
        <v>34</v>
      </c>
      <c r="Y9456" t="s">
        <v>3142</v>
      </c>
      <c r="Z9456" t="s">
        <v>3143</v>
      </c>
      <c r="AA9456" t="s">
        <v>3144</v>
      </c>
      <c r="AB9456" t="s">
        <v>3145</v>
      </c>
      <c r="AC9456" t="s">
        <v>38</v>
      </c>
      <c r="AD9456">
        <v>98506</v>
      </c>
    </row>
    <row r="9457" spans="1:30" x14ac:dyDescent="0.25">
      <c r="A9457">
        <f t="shared" ca="1" si="147"/>
        <v>13825</v>
      </c>
      <c r="B9457" t="s">
        <v>773</v>
      </c>
      <c r="C9457" t="s">
        <v>80</v>
      </c>
      <c r="F9457" t="s">
        <v>5745</v>
      </c>
      <c r="G9457">
        <v>0</v>
      </c>
      <c r="O9457" t="s">
        <v>33</v>
      </c>
      <c r="X9457" t="s">
        <v>34</v>
      </c>
      <c r="Y9457" t="s">
        <v>5746</v>
      </c>
      <c r="Z9457" t="s">
        <v>5835</v>
      </c>
      <c r="AA9457" t="s">
        <v>5836</v>
      </c>
      <c r="AB9457" t="s">
        <v>5837</v>
      </c>
      <c r="AC9457" t="s">
        <v>38</v>
      </c>
      <c r="AD9457">
        <v>98201</v>
      </c>
    </row>
    <row r="9458" spans="1:30" x14ac:dyDescent="0.25">
      <c r="A9458">
        <f t="shared" ca="1" si="147"/>
        <v>2877</v>
      </c>
      <c r="B9458" t="s">
        <v>68</v>
      </c>
      <c r="C9458" t="s">
        <v>45</v>
      </c>
      <c r="O9458" t="s">
        <v>33</v>
      </c>
      <c r="X9458" t="s">
        <v>34</v>
      </c>
      <c r="Z9458" t="s">
        <v>17888</v>
      </c>
      <c r="AA9458" t="s">
        <v>17889</v>
      </c>
      <c r="AB9458">
        <v>-160505</v>
      </c>
    </row>
    <row r="9459" spans="1:30" ht="409.5" x14ac:dyDescent="0.25">
      <c r="A9459">
        <f t="shared" ca="1" si="147"/>
        <v>6841</v>
      </c>
      <c r="B9459" t="s">
        <v>489</v>
      </c>
      <c r="C9459" t="s">
        <v>45</v>
      </c>
      <c r="F9459" t="s">
        <v>3098</v>
      </c>
      <c r="O9459" t="s">
        <v>33</v>
      </c>
      <c r="X9459" t="s">
        <v>34</v>
      </c>
      <c r="Y9459" t="s">
        <v>3099</v>
      </c>
      <c r="Z9459" s="1" t="s">
        <v>37642</v>
      </c>
      <c r="AA9459" t="s">
        <v>37643</v>
      </c>
      <c r="AB9459">
        <v>-170417</v>
      </c>
      <c r="AC9459" t="s">
        <v>38</v>
      </c>
      <c r="AD9459">
        <v>98052</v>
      </c>
    </row>
    <row r="9460" spans="1:30" ht="405" x14ac:dyDescent="0.25">
      <c r="A9460">
        <f t="shared" ca="1" si="147"/>
        <v>9941</v>
      </c>
      <c r="B9460" t="s">
        <v>230</v>
      </c>
      <c r="C9460" t="s">
        <v>45</v>
      </c>
      <c r="F9460" t="s">
        <v>20250</v>
      </c>
      <c r="O9460" t="s">
        <v>33</v>
      </c>
      <c r="X9460" t="s">
        <v>34</v>
      </c>
      <c r="Y9460" t="s">
        <v>22656</v>
      </c>
      <c r="Z9460" s="1" t="s">
        <v>23074</v>
      </c>
      <c r="AA9460" t="s">
        <v>22580</v>
      </c>
      <c r="AB9460">
        <v>-163638</v>
      </c>
    </row>
    <row r="9461" spans="1:30" x14ac:dyDescent="0.25">
      <c r="A9461">
        <f t="shared" ca="1" si="147"/>
        <v>9199</v>
      </c>
      <c r="B9461" t="s">
        <v>677</v>
      </c>
      <c r="C9461" t="s">
        <v>80</v>
      </c>
      <c r="F9461" t="s">
        <v>2687</v>
      </c>
      <c r="G9461">
        <v>0</v>
      </c>
      <c r="O9461" t="s">
        <v>33</v>
      </c>
      <c r="Y9461" t="s">
        <v>10172</v>
      </c>
      <c r="Z9461" t="s">
        <v>10173</v>
      </c>
      <c r="AA9461" t="s">
        <v>10174</v>
      </c>
      <c r="AB9461" t="s">
        <v>10175</v>
      </c>
      <c r="AC9461" t="s">
        <v>102</v>
      </c>
      <c r="AD9461">
        <v>97201</v>
      </c>
    </row>
    <row r="9462" spans="1:30" x14ac:dyDescent="0.25">
      <c r="A9462">
        <f t="shared" ca="1" si="147"/>
        <v>9375</v>
      </c>
      <c r="B9462" t="s">
        <v>2046</v>
      </c>
      <c r="C9462" t="s">
        <v>80</v>
      </c>
      <c r="F9462" t="s">
        <v>7583</v>
      </c>
      <c r="O9462" t="s">
        <v>33</v>
      </c>
      <c r="Y9462" t="s">
        <v>11237</v>
      </c>
      <c r="Z9462" t="s">
        <v>13578</v>
      </c>
      <c r="AA9462" t="s">
        <v>13579</v>
      </c>
      <c r="AB9462">
        <v>-180099</v>
      </c>
      <c r="AC9462" t="s">
        <v>333</v>
      </c>
      <c r="AD9462">
        <v>83815</v>
      </c>
    </row>
    <row r="9463" spans="1:30" x14ac:dyDescent="0.25">
      <c r="A9463">
        <f t="shared" ca="1" si="147"/>
        <v>2404</v>
      </c>
      <c r="B9463" t="s">
        <v>124</v>
      </c>
      <c r="C9463" t="s">
        <v>45</v>
      </c>
      <c r="F9463" t="s">
        <v>22668</v>
      </c>
      <c r="G9463">
        <v>0</v>
      </c>
      <c r="O9463" t="s">
        <v>33</v>
      </c>
      <c r="X9463" t="s">
        <v>34</v>
      </c>
      <c r="Y9463" t="s">
        <v>22669</v>
      </c>
      <c r="Z9463" t="s">
        <v>22670</v>
      </c>
      <c r="AA9463" t="s">
        <v>22580</v>
      </c>
      <c r="AB9463" t="s">
        <v>22671</v>
      </c>
      <c r="AC9463" t="s">
        <v>5301</v>
      </c>
      <c r="AD9463" t="s">
        <v>22672</v>
      </c>
    </row>
    <row r="9464" spans="1:30" x14ac:dyDescent="0.25">
      <c r="A9464">
        <f t="shared" ca="1" si="147"/>
        <v>11518</v>
      </c>
      <c r="B9464" t="s">
        <v>2046</v>
      </c>
      <c r="C9464" t="s">
        <v>80</v>
      </c>
      <c r="F9464" t="s">
        <v>13792</v>
      </c>
      <c r="O9464" t="s">
        <v>33</v>
      </c>
      <c r="Y9464" t="s">
        <v>14151</v>
      </c>
      <c r="Z9464" t="s">
        <v>14152</v>
      </c>
      <c r="AA9464" t="s">
        <v>14144</v>
      </c>
      <c r="AB9464">
        <v>-163065</v>
      </c>
      <c r="AC9464" t="s">
        <v>38</v>
      </c>
      <c r="AD9464">
        <v>98101</v>
      </c>
    </row>
    <row r="9465" spans="1:30" x14ac:dyDescent="0.25">
      <c r="A9465">
        <f t="shared" ca="1" si="147"/>
        <v>12038</v>
      </c>
      <c r="B9465" t="s">
        <v>685</v>
      </c>
      <c r="C9465" t="s">
        <v>686</v>
      </c>
      <c r="F9465" t="s">
        <v>5981</v>
      </c>
      <c r="O9465" t="s">
        <v>33</v>
      </c>
      <c r="Y9465" t="s">
        <v>41848</v>
      </c>
      <c r="Z9465" t="s">
        <v>41849</v>
      </c>
      <c r="AA9465" t="s">
        <v>41850</v>
      </c>
      <c r="AB9465">
        <v>-173141</v>
      </c>
    </row>
    <row r="9466" spans="1:30" ht="409.5" x14ac:dyDescent="0.25">
      <c r="A9466">
        <f t="shared" ca="1" si="147"/>
        <v>5113</v>
      </c>
      <c r="B9466" t="s">
        <v>178</v>
      </c>
      <c r="C9466" t="s">
        <v>179</v>
      </c>
      <c r="F9466" t="s">
        <v>240</v>
      </c>
      <c r="G9466">
        <v>0</v>
      </c>
      <c r="O9466" t="s">
        <v>33</v>
      </c>
      <c r="X9466" t="s">
        <v>34</v>
      </c>
      <c r="Y9466" t="s">
        <v>241</v>
      </c>
      <c r="Z9466" s="1" t="s">
        <v>3717</v>
      </c>
      <c r="AA9466" t="s">
        <v>3718</v>
      </c>
      <c r="AB9466" t="s">
        <v>3719</v>
      </c>
      <c r="AC9466" t="s">
        <v>243</v>
      </c>
      <c r="AD9466">
        <v>95630</v>
      </c>
    </row>
    <row r="9467" spans="1:30" x14ac:dyDescent="0.25">
      <c r="A9467">
        <f t="shared" ca="1" si="147"/>
        <v>12427</v>
      </c>
      <c r="B9467" t="s">
        <v>739</v>
      </c>
      <c r="C9467" t="s">
        <v>686</v>
      </c>
      <c r="F9467" t="s">
        <v>14568</v>
      </c>
      <c r="O9467" t="s">
        <v>33</v>
      </c>
      <c r="Y9467" t="s">
        <v>29269</v>
      </c>
      <c r="Z9467" t="s">
        <v>30527</v>
      </c>
      <c r="AA9467" t="s">
        <v>30459</v>
      </c>
      <c r="AB9467">
        <v>-170332</v>
      </c>
      <c r="AC9467" t="s">
        <v>38</v>
      </c>
      <c r="AD9467">
        <v>98004</v>
      </c>
    </row>
    <row r="9468" spans="1:30" x14ac:dyDescent="0.25">
      <c r="A9468">
        <f t="shared" ca="1" si="147"/>
        <v>15202</v>
      </c>
      <c r="B9468" t="s">
        <v>2046</v>
      </c>
      <c r="C9468" t="s">
        <v>80</v>
      </c>
      <c r="F9468" t="s">
        <v>651</v>
      </c>
      <c r="G9468">
        <v>0</v>
      </c>
      <c r="O9468" t="s">
        <v>33</v>
      </c>
      <c r="Y9468" t="s">
        <v>6327</v>
      </c>
      <c r="Z9468" t="s">
        <v>14239</v>
      </c>
      <c r="AA9468" t="s">
        <v>14235</v>
      </c>
      <c r="AB9468" t="s">
        <v>14240</v>
      </c>
      <c r="AC9468" t="s">
        <v>38</v>
      </c>
      <c r="AD9468">
        <v>98034</v>
      </c>
    </row>
    <row r="9469" spans="1:30" x14ac:dyDescent="0.25">
      <c r="A9469">
        <f t="shared" ca="1" si="147"/>
        <v>3952</v>
      </c>
      <c r="B9469" t="s">
        <v>276</v>
      </c>
      <c r="C9469" t="s">
        <v>45</v>
      </c>
      <c r="F9469" t="s">
        <v>277</v>
      </c>
      <c r="G9469">
        <v>0</v>
      </c>
      <c r="O9469" t="s">
        <v>63</v>
      </c>
      <c r="X9469" t="s">
        <v>34</v>
      </c>
      <c r="Y9469" t="s">
        <v>278</v>
      </c>
      <c r="Z9469" t="s">
        <v>279</v>
      </c>
      <c r="AA9469" t="s">
        <v>280</v>
      </c>
      <c r="AB9469" t="s">
        <v>281</v>
      </c>
      <c r="AC9469" t="s">
        <v>282</v>
      </c>
      <c r="AD9469">
        <v>45459</v>
      </c>
    </row>
    <row r="9470" spans="1:30" ht="409.5" x14ac:dyDescent="0.25">
      <c r="A9470">
        <f t="shared" ca="1" si="147"/>
        <v>558</v>
      </c>
      <c r="B9470" t="s">
        <v>2046</v>
      </c>
      <c r="C9470" t="s">
        <v>80</v>
      </c>
      <c r="F9470" t="s">
        <v>10574</v>
      </c>
      <c r="G9470">
        <v>0</v>
      </c>
      <c r="O9470" t="s">
        <v>33</v>
      </c>
      <c r="Y9470" t="s">
        <v>15142</v>
      </c>
      <c r="Z9470" s="1" t="s">
        <v>15143</v>
      </c>
      <c r="AA9470" t="s">
        <v>15144</v>
      </c>
      <c r="AB9470" t="s">
        <v>15145</v>
      </c>
      <c r="AC9470" t="s">
        <v>38</v>
      </c>
      <c r="AD9470">
        <v>98104</v>
      </c>
    </row>
    <row r="9471" spans="1:30" x14ac:dyDescent="0.25">
      <c r="A9471">
        <f t="shared" ca="1" si="147"/>
        <v>13546</v>
      </c>
      <c r="B9471" t="s">
        <v>79</v>
      </c>
      <c r="C9471" t="s">
        <v>80</v>
      </c>
      <c r="F9471" t="s">
        <v>5968</v>
      </c>
      <c r="O9471" t="s">
        <v>33</v>
      </c>
      <c r="Y9471" t="s">
        <v>10340</v>
      </c>
      <c r="Z9471" t="s">
        <v>26090</v>
      </c>
      <c r="AA9471" t="s">
        <v>26091</v>
      </c>
      <c r="AB9471">
        <v>-170520</v>
      </c>
      <c r="AC9471" t="s">
        <v>38</v>
      </c>
      <c r="AD9471">
        <v>98371</v>
      </c>
    </row>
    <row r="9472" spans="1:30" ht="210" x14ac:dyDescent="0.25">
      <c r="A9472">
        <f t="shared" ca="1" si="147"/>
        <v>762</v>
      </c>
      <c r="B9472" t="s">
        <v>30</v>
      </c>
      <c r="C9472" t="s">
        <v>31</v>
      </c>
      <c r="O9472" t="s">
        <v>33</v>
      </c>
      <c r="X9472" t="s">
        <v>34</v>
      </c>
      <c r="Y9472" t="s">
        <v>3582</v>
      </c>
      <c r="Z9472" s="1" t="s">
        <v>31157</v>
      </c>
      <c r="AA9472" s="1" t="s">
        <v>31157</v>
      </c>
      <c r="AB9472">
        <v>-162813</v>
      </c>
      <c r="AC9472" t="s">
        <v>38</v>
      </c>
      <c r="AD9472">
        <v>98004</v>
      </c>
    </row>
    <row r="9473" spans="1:30" ht="409.5" x14ac:dyDescent="0.25">
      <c r="A9473">
        <f t="shared" ca="1" si="147"/>
        <v>10067</v>
      </c>
      <c r="B9473" t="s">
        <v>334</v>
      </c>
      <c r="C9473" t="s">
        <v>45</v>
      </c>
      <c r="F9473" t="s">
        <v>5672</v>
      </c>
      <c r="O9473" t="s">
        <v>33</v>
      </c>
      <c r="Y9473" t="s">
        <v>3012</v>
      </c>
      <c r="Z9473" s="1" t="s">
        <v>5673</v>
      </c>
      <c r="AA9473" t="s">
        <v>5674</v>
      </c>
      <c r="AB9473">
        <v>-172330</v>
      </c>
      <c r="AC9473" t="s">
        <v>38</v>
      </c>
      <c r="AD9473">
        <v>98922</v>
      </c>
    </row>
    <row r="9474" spans="1:30" x14ac:dyDescent="0.25">
      <c r="A9474">
        <f t="shared" ref="A9474:A9537" ca="1" si="148">RANDBETWEEN(1,20000)</f>
        <v>13585</v>
      </c>
      <c r="B9474" t="s">
        <v>44</v>
      </c>
      <c r="C9474" t="s">
        <v>45</v>
      </c>
      <c r="G9474">
        <v>0</v>
      </c>
      <c r="O9474" t="s">
        <v>33</v>
      </c>
      <c r="Y9474" t="s">
        <v>3835</v>
      </c>
      <c r="Z9474" t="s">
        <v>43318</v>
      </c>
      <c r="AA9474" t="s">
        <v>43318</v>
      </c>
      <c r="AB9474" t="s">
        <v>43319</v>
      </c>
    </row>
    <row r="9475" spans="1:30" ht="409.5" x14ac:dyDescent="0.25">
      <c r="A9475">
        <f t="shared" ca="1" si="148"/>
        <v>18025</v>
      </c>
      <c r="B9475" t="s">
        <v>334</v>
      </c>
      <c r="C9475" t="s">
        <v>45</v>
      </c>
      <c r="F9475" t="s">
        <v>3051</v>
      </c>
      <c r="O9475" t="s">
        <v>33</v>
      </c>
      <c r="W9475">
        <v>15</v>
      </c>
      <c r="X9475" t="s">
        <v>34</v>
      </c>
      <c r="Y9475" t="s">
        <v>3173</v>
      </c>
      <c r="Z9475" s="1" t="s">
        <v>3523</v>
      </c>
      <c r="AA9475" t="s">
        <v>3524</v>
      </c>
      <c r="AB9475">
        <v>-181202</v>
      </c>
      <c r="AC9475" t="s">
        <v>38</v>
      </c>
      <c r="AD9475">
        <v>98101</v>
      </c>
    </row>
    <row r="9476" spans="1:30" x14ac:dyDescent="0.25">
      <c r="A9476">
        <f t="shared" ca="1" si="148"/>
        <v>766</v>
      </c>
      <c r="B9476" t="s">
        <v>2046</v>
      </c>
      <c r="C9476" t="s">
        <v>80</v>
      </c>
      <c r="F9476" t="s">
        <v>6783</v>
      </c>
      <c r="G9476">
        <v>0</v>
      </c>
      <c r="O9476" t="s">
        <v>33</v>
      </c>
      <c r="Y9476" t="s">
        <v>6784</v>
      </c>
      <c r="Z9476" t="s">
        <v>11327</v>
      </c>
      <c r="AA9476" t="s">
        <v>11328</v>
      </c>
      <c r="AB9476" t="s">
        <v>11329</v>
      </c>
      <c r="AC9476" t="s">
        <v>38</v>
      </c>
      <c r="AD9476">
        <v>98104</v>
      </c>
    </row>
    <row r="9477" spans="1:30" ht="409.5" x14ac:dyDescent="0.25">
      <c r="A9477">
        <f t="shared" ca="1" si="148"/>
        <v>15918</v>
      </c>
      <c r="B9477" t="s">
        <v>489</v>
      </c>
      <c r="C9477" t="s">
        <v>45</v>
      </c>
      <c r="O9477" t="s">
        <v>33</v>
      </c>
      <c r="W9477">
        <v>15</v>
      </c>
      <c r="X9477" t="s">
        <v>34</v>
      </c>
      <c r="Y9477" t="s">
        <v>18850</v>
      </c>
      <c r="Z9477" s="1" t="s">
        <v>18851</v>
      </c>
      <c r="AA9477" t="s">
        <v>18852</v>
      </c>
      <c r="AB9477">
        <v>-173292</v>
      </c>
      <c r="AC9477" t="s">
        <v>38</v>
      </c>
      <c r="AD9477">
        <v>98504</v>
      </c>
    </row>
    <row r="9478" spans="1:30" x14ac:dyDescent="0.25">
      <c r="A9478">
        <f t="shared" ca="1" si="148"/>
        <v>15197</v>
      </c>
      <c r="B9478" t="s">
        <v>30</v>
      </c>
      <c r="C9478" t="s">
        <v>31</v>
      </c>
      <c r="F9478" t="s">
        <v>33414</v>
      </c>
      <c r="O9478" t="s">
        <v>33</v>
      </c>
      <c r="X9478" t="s">
        <v>34</v>
      </c>
      <c r="Y9478" t="s">
        <v>25117</v>
      </c>
      <c r="Z9478" t="s">
        <v>33415</v>
      </c>
      <c r="AA9478" t="s">
        <v>33415</v>
      </c>
      <c r="AB9478">
        <v>-163393</v>
      </c>
      <c r="AC9478" t="s">
        <v>38</v>
      </c>
      <c r="AD9478">
        <v>98295</v>
      </c>
    </row>
    <row r="9479" spans="1:30" x14ac:dyDescent="0.25">
      <c r="A9479">
        <f t="shared" ca="1" si="148"/>
        <v>5079</v>
      </c>
      <c r="B9479" t="s">
        <v>2046</v>
      </c>
      <c r="C9479" t="s">
        <v>80</v>
      </c>
      <c r="F9479" t="s">
        <v>6309</v>
      </c>
      <c r="O9479" t="s">
        <v>33</v>
      </c>
      <c r="Y9479" t="s">
        <v>6310</v>
      </c>
      <c r="Z9479" t="s">
        <v>12947</v>
      </c>
      <c r="AA9479" t="s">
        <v>12945</v>
      </c>
      <c r="AB9479">
        <v>-160303</v>
      </c>
      <c r="AC9479" t="s">
        <v>38</v>
      </c>
      <c r="AD9479">
        <v>98466</v>
      </c>
    </row>
    <row r="9480" spans="1:30" ht="409.5" x14ac:dyDescent="0.25">
      <c r="A9480">
        <f t="shared" ca="1" si="148"/>
        <v>243</v>
      </c>
      <c r="B9480" t="s">
        <v>489</v>
      </c>
      <c r="C9480" t="s">
        <v>45</v>
      </c>
      <c r="O9480" t="s">
        <v>33</v>
      </c>
      <c r="W9480">
        <v>15</v>
      </c>
      <c r="X9480" t="s">
        <v>34</v>
      </c>
      <c r="Y9480" t="s">
        <v>3195</v>
      </c>
      <c r="Z9480" s="1" t="s">
        <v>18598</v>
      </c>
      <c r="AA9480" t="s">
        <v>18599</v>
      </c>
      <c r="AB9480">
        <v>-173264</v>
      </c>
    </row>
    <row r="9481" spans="1:30" x14ac:dyDescent="0.25">
      <c r="A9481">
        <f t="shared" ca="1" si="148"/>
        <v>8815</v>
      </c>
      <c r="B9481" t="s">
        <v>124</v>
      </c>
      <c r="C9481" t="s">
        <v>45</v>
      </c>
      <c r="O9481" t="s">
        <v>33</v>
      </c>
      <c r="Y9481" t="s">
        <v>820</v>
      </c>
      <c r="Z9481" t="s">
        <v>41189</v>
      </c>
      <c r="AA9481" t="s">
        <v>41173</v>
      </c>
      <c r="AB9481">
        <v>-161429</v>
      </c>
    </row>
    <row r="9482" spans="1:30" x14ac:dyDescent="0.25">
      <c r="A9482">
        <f t="shared" ca="1" si="148"/>
        <v>5535</v>
      </c>
      <c r="B9482" t="s">
        <v>79</v>
      </c>
      <c r="C9482" t="s">
        <v>80</v>
      </c>
      <c r="F9482" t="s">
        <v>19622</v>
      </c>
      <c r="O9482" t="s">
        <v>33</v>
      </c>
      <c r="Y9482" t="s">
        <v>27029</v>
      </c>
      <c r="Z9482" t="s">
        <v>27030</v>
      </c>
      <c r="AA9482" t="s">
        <v>27031</v>
      </c>
      <c r="AB9482">
        <v>-170970</v>
      </c>
      <c r="AC9482" t="s">
        <v>38</v>
      </c>
      <c r="AD9482">
        <v>98406</v>
      </c>
    </row>
    <row r="9483" spans="1:30" ht="409.5" x14ac:dyDescent="0.25">
      <c r="A9483">
        <f t="shared" ca="1" si="148"/>
        <v>25</v>
      </c>
      <c r="B9483" t="s">
        <v>164</v>
      </c>
      <c r="C9483" t="s">
        <v>165</v>
      </c>
      <c r="F9483" t="s">
        <v>307</v>
      </c>
      <c r="O9483" t="s">
        <v>33</v>
      </c>
      <c r="P9483" t="s">
        <v>484</v>
      </c>
      <c r="W9483">
        <v>30</v>
      </c>
      <c r="Y9483" t="s">
        <v>499</v>
      </c>
      <c r="Z9483" s="1" t="s">
        <v>25197</v>
      </c>
      <c r="AA9483" t="s">
        <v>25198</v>
      </c>
      <c r="AB9483">
        <v>-162976</v>
      </c>
      <c r="AC9483" t="s">
        <v>38</v>
      </c>
      <c r="AD9483">
        <v>98101</v>
      </c>
    </row>
    <row r="9484" spans="1:30" ht="409.5" x14ac:dyDescent="0.25">
      <c r="A9484">
        <f t="shared" ca="1" si="148"/>
        <v>11553</v>
      </c>
      <c r="B9484" t="s">
        <v>107</v>
      </c>
      <c r="C9484" t="s">
        <v>108</v>
      </c>
      <c r="F9484" t="s">
        <v>37654</v>
      </c>
      <c r="G9484">
        <v>0</v>
      </c>
      <c r="O9484" t="s">
        <v>33</v>
      </c>
      <c r="X9484" t="s">
        <v>34</v>
      </c>
      <c r="Y9484" t="s">
        <v>37655</v>
      </c>
      <c r="Z9484" s="1" t="s">
        <v>37656</v>
      </c>
      <c r="AA9484" s="1" t="s">
        <v>37656</v>
      </c>
      <c r="AB9484" t="s">
        <v>37657</v>
      </c>
      <c r="AC9484" t="s">
        <v>38</v>
      </c>
      <c r="AD9484">
        <v>99220</v>
      </c>
    </row>
    <row r="9485" spans="1:30" ht="300" x14ac:dyDescent="0.25">
      <c r="A9485">
        <f t="shared" ca="1" si="148"/>
        <v>5975</v>
      </c>
      <c r="B9485" t="s">
        <v>334</v>
      </c>
      <c r="C9485" t="s">
        <v>45</v>
      </c>
      <c r="F9485" t="s">
        <v>20225</v>
      </c>
      <c r="G9485">
        <v>0</v>
      </c>
      <c r="O9485" t="s">
        <v>33</v>
      </c>
      <c r="Y9485" t="s">
        <v>29394</v>
      </c>
      <c r="Z9485" s="1" t="s">
        <v>35011</v>
      </c>
      <c r="AA9485" t="s">
        <v>35009</v>
      </c>
      <c r="AB9485" t="s">
        <v>35012</v>
      </c>
    </row>
    <row r="9486" spans="1:30" ht="409.5" x14ac:dyDescent="0.25">
      <c r="A9486">
        <f t="shared" ca="1" si="148"/>
        <v>4268</v>
      </c>
      <c r="B9486" t="s">
        <v>107</v>
      </c>
      <c r="C9486" t="s">
        <v>108</v>
      </c>
      <c r="O9486" t="s">
        <v>33</v>
      </c>
      <c r="X9486" t="s">
        <v>34</v>
      </c>
      <c r="Y9486" t="s">
        <v>21860</v>
      </c>
      <c r="Z9486" s="1" t="s">
        <v>42056</v>
      </c>
      <c r="AA9486" t="s">
        <v>42057</v>
      </c>
      <c r="AB9486">
        <v>-170735</v>
      </c>
      <c r="AC9486" t="s">
        <v>38</v>
      </c>
      <c r="AD9486">
        <v>99205</v>
      </c>
    </row>
    <row r="9487" spans="1:30" x14ac:dyDescent="0.25">
      <c r="A9487">
        <f t="shared" ca="1" si="148"/>
        <v>16432</v>
      </c>
      <c r="B9487" t="s">
        <v>685</v>
      </c>
      <c r="C9487" t="s">
        <v>686</v>
      </c>
      <c r="F9487" t="s">
        <v>20054</v>
      </c>
      <c r="O9487" t="s">
        <v>33</v>
      </c>
      <c r="Y9487" t="s">
        <v>20055</v>
      </c>
      <c r="Z9487" t="s">
        <v>34825</v>
      </c>
      <c r="AA9487" t="s">
        <v>34806</v>
      </c>
      <c r="AB9487">
        <v>-162417</v>
      </c>
    </row>
    <row r="9488" spans="1:30" ht="409.5" x14ac:dyDescent="0.25">
      <c r="A9488">
        <f t="shared" ca="1" si="148"/>
        <v>16881</v>
      </c>
      <c r="B9488" t="s">
        <v>739</v>
      </c>
      <c r="C9488" t="s">
        <v>686</v>
      </c>
      <c r="F9488" t="s">
        <v>4844</v>
      </c>
      <c r="O9488" t="s">
        <v>33</v>
      </c>
      <c r="Y9488" t="s">
        <v>29835</v>
      </c>
      <c r="Z9488" s="1" t="s">
        <v>29849</v>
      </c>
      <c r="AA9488" t="s">
        <v>29823</v>
      </c>
      <c r="AB9488">
        <v>-173278</v>
      </c>
    </row>
    <row r="9489" spans="1:30" x14ac:dyDescent="0.25">
      <c r="A9489">
        <f t="shared" ca="1" si="148"/>
        <v>14015</v>
      </c>
      <c r="B9489" t="s">
        <v>344</v>
      </c>
      <c r="C9489" t="s">
        <v>31</v>
      </c>
      <c r="G9489">
        <v>0</v>
      </c>
      <c r="O9489" t="s">
        <v>155</v>
      </c>
      <c r="X9489" t="s">
        <v>34</v>
      </c>
      <c r="Y9489" t="s">
        <v>2329</v>
      </c>
      <c r="Z9489" t="s">
        <v>2330</v>
      </c>
      <c r="AA9489" t="s">
        <v>2330</v>
      </c>
      <c r="AB9489" t="s">
        <v>2331</v>
      </c>
    </row>
    <row r="9490" spans="1:30" x14ac:dyDescent="0.25">
      <c r="A9490">
        <f t="shared" ca="1" si="148"/>
        <v>5464</v>
      </c>
      <c r="B9490" t="s">
        <v>2046</v>
      </c>
      <c r="C9490" t="s">
        <v>80</v>
      </c>
      <c r="F9490" t="s">
        <v>7269</v>
      </c>
      <c r="G9490">
        <v>0</v>
      </c>
      <c r="O9490" t="s">
        <v>33</v>
      </c>
      <c r="Y9490" t="s">
        <v>7270</v>
      </c>
      <c r="Z9490" t="s">
        <v>7271</v>
      </c>
      <c r="AA9490" t="s">
        <v>7272</v>
      </c>
      <c r="AB9490" t="s">
        <v>7273</v>
      </c>
      <c r="AC9490" t="s">
        <v>38</v>
      </c>
      <c r="AD9490">
        <v>99026</v>
      </c>
    </row>
    <row r="9491" spans="1:30" x14ac:dyDescent="0.25">
      <c r="A9491">
        <f t="shared" ca="1" si="148"/>
        <v>14019</v>
      </c>
      <c r="B9491" t="s">
        <v>1203</v>
      </c>
      <c r="C9491" t="s">
        <v>45</v>
      </c>
      <c r="G9491">
        <v>0</v>
      </c>
      <c r="O9491" t="s">
        <v>33</v>
      </c>
      <c r="X9491" t="s">
        <v>34</v>
      </c>
      <c r="Y9491" t="s">
        <v>21077</v>
      </c>
      <c r="Z9491" t="s">
        <v>21078</v>
      </c>
      <c r="AA9491" t="s">
        <v>2406</v>
      </c>
      <c r="AB9491" t="s">
        <v>21079</v>
      </c>
    </row>
    <row r="9492" spans="1:30" x14ac:dyDescent="0.25">
      <c r="A9492">
        <f t="shared" ca="1" si="148"/>
        <v>4506</v>
      </c>
      <c r="B9492" t="s">
        <v>73</v>
      </c>
      <c r="C9492" t="s">
        <v>74</v>
      </c>
      <c r="F9492" t="s">
        <v>1312</v>
      </c>
      <c r="G9492">
        <v>0</v>
      </c>
      <c r="O9492" t="s">
        <v>33</v>
      </c>
      <c r="X9492" t="s">
        <v>34</v>
      </c>
      <c r="Y9492" t="s">
        <v>1313</v>
      </c>
      <c r="Z9492" t="s">
        <v>27396</v>
      </c>
      <c r="AA9492" t="s">
        <v>27397</v>
      </c>
      <c r="AB9492" t="s">
        <v>27398</v>
      </c>
      <c r="AC9492" t="s">
        <v>38</v>
      </c>
      <c r="AD9492">
        <v>98203</v>
      </c>
    </row>
    <row r="9493" spans="1:30" ht="409.5" x14ac:dyDescent="0.25">
      <c r="A9493">
        <f t="shared" ca="1" si="148"/>
        <v>7597</v>
      </c>
      <c r="B9493" t="s">
        <v>73</v>
      </c>
      <c r="C9493" t="s">
        <v>74</v>
      </c>
      <c r="F9493" t="s">
        <v>1693</v>
      </c>
      <c r="G9493">
        <v>0</v>
      </c>
      <c r="O9493" t="s">
        <v>33</v>
      </c>
      <c r="X9493" t="s">
        <v>34</v>
      </c>
      <c r="Y9493" t="s">
        <v>1694</v>
      </c>
      <c r="Z9493" s="1" t="s">
        <v>1695</v>
      </c>
      <c r="AA9493" t="s">
        <v>1696</v>
      </c>
      <c r="AB9493" t="s">
        <v>1697</v>
      </c>
      <c r="AC9493" t="s">
        <v>38</v>
      </c>
      <c r="AD9493">
        <v>98104</v>
      </c>
    </row>
    <row r="9494" spans="1:30" ht="409.5" x14ac:dyDescent="0.25">
      <c r="A9494">
        <f t="shared" ca="1" si="148"/>
        <v>12701</v>
      </c>
      <c r="B9494" t="s">
        <v>124</v>
      </c>
      <c r="C9494" t="s">
        <v>45</v>
      </c>
      <c r="F9494" t="s">
        <v>3713</v>
      </c>
      <c r="G9494">
        <v>0</v>
      </c>
      <c r="O9494" t="s">
        <v>33</v>
      </c>
      <c r="X9494" t="s">
        <v>34</v>
      </c>
      <c r="Y9494" t="s">
        <v>241</v>
      </c>
      <c r="Z9494" s="1" t="s">
        <v>3742</v>
      </c>
      <c r="AA9494" t="s">
        <v>3721</v>
      </c>
      <c r="AB9494" t="s">
        <v>3743</v>
      </c>
      <c r="AC9494" t="s">
        <v>243</v>
      </c>
      <c r="AD9494">
        <v>95630</v>
      </c>
    </row>
    <row r="9495" spans="1:30" x14ac:dyDescent="0.25">
      <c r="A9495">
        <f t="shared" ca="1" si="148"/>
        <v>14302</v>
      </c>
      <c r="B9495" t="s">
        <v>2046</v>
      </c>
      <c r="C9495" t="s">
        <v>80</v>
      </c>
      <c r="F9495" t="s">
        <v>3996</v>
      </c>
      <c r="G9495">
        <v>0</v>
      </c>
      <c r="O9495" t="s">
        <v>33</v>
      </c>
      <c r="Y9495" t="s">
        <v>3997</v>
      </c>
      <c r="Z9495" t="s">
        <v>12736</v>
      </c>
      <c r="AA9495" t="s">
        <v>12737</v>
      </c>
      <c r="AB9495" t="s">
        <v>12738</v>
      </c>
      <c r="AC9495" t="s">
        <v>38</v>
      </c>
      <c r="AD9495">
        <v>98040</v>
      </c>
    </row>
    <row r="9496" spans="1:30" x14ac:dyDescent="0.25">
      <c r="A9496">
        <f t="shared" ca="1" si="148"/>
        <v>3126</v>
      </c>
      <c r="B9496" t="s">
        <v>2046</v>
      </c>
      <c r="C9496" t="s">
        <v>80</v>
      </c>
      <c r="F9496" t="s">
        <v>1418</v>
      </c>
      <c r="O9496" t="s">
        <v>33</v>
      </c>
      <c r="Y9496" t="s">
        <v>1419</v>
      </c>
      <c r="Z9496" t="s">
        <v>32247</v>
      </c>
      <c r="AA9496" t="s">
        <v>32248</v>
      </c>
      <c r="AB9496">
        <v>-160788</v>
      </c>
      <c r="AC9496" t="s">
        <v>38</v>
      </c>
      <c r="AD9496">
        <v>98504</v>
      </c>
    </row>
    <row r="9497" spans="1:30" x14ac:dyDescent="0.25">
      <c r="A9497">
        <f t="shared" ca="1" si="148"/>
        <v>18401</v>
      </c>
      <c r="B9497" t="s">
        <v>107</v>
      </c>
      <c r="C9497" t="s">
        <v>108</v>
      </c>
      <c r="F9497" t="s">
        <v>3483</v>
      </c>
      <c r="G9497">
        <v>0</v>
      </c>
      <c r="O9497" t="s">
        <v>33</v>
      </c>
      <c r="X9497" t="s">
        <v>34</v>
      </c>
      <c r="Y9497" t="s">
        <v>3484</v>
      </c>
      <c r="Z9497" t="s">
        <v>3485</v>
      </c>
      <c r="AA9497" t="s">
        <v>3486</v>
      </c>
      <c r="AB9497" t="s">
        <v>3487</v>
      </c>
      <c r="AC9497" t="s">
        <v>38</v>
      </c>
      <c r="AD9497">
        <v>98005</v>
      </c>
    </row>
    <row r="9498" spans="1:30" ht="409.5" x14ac:dyDescent="0.25">
      <c r="A9498">
        <f t="shared" ca="1" si="148"/>
        <v>4437</v>
      </c>
      <c r="B9498" t="s">
        <v>178</v>
      </c>
      <c r="C9498" t="s">
        <v>179</v>
      </c>
      <c r="F9498" t="s">
        <v>180</v>
      </c>
      <c r="O9498" t="s">
        <v>33</v>
      </c>
      <c r="X9498" t="s">
        <v>34</v>
      </c>
      <c r="Y9498" t="s">
        <v>181</v>
      </c>
      <c r="Z9498" s="1" t="s">
        <v>20595</v>
      </c>
      <c r="AA9498" t="s">
        <v>20596</v>
      </c>
      <c r="AB9498">
        <v>-172398</v>
      </c>
      <c r="AC9498" t="s">
        <v>38</v>
      </c>
      <c r="AD9498">
        <v>98922</v>
      </c>
    </row>
    <row r="9499" spans="1:30" ht="409.5" x14ac:dyDescent="0.25">
      <c r="A9499">
        <f t="shared" ca="1" si="148"/>
        <v>6684</v>
      </c>
      <c r="B9499" t="s">
        <v>489</v>
      </c>
      <c r="C9499" t="s">
        <v>45</v>
      </c>
      <c r="O9499" t="s">
        <v>33</v>
      </c>
      <c r="X9499" t="s">
        <v>34</v>
      </c>
      <c r="Y9499" t="s">
        <v>3015</v>
      </c>
      <c r="Z9499" s="1" t="s">
        <v>3016</v>
      </c>
      <c r="AA9499" t="s">
        <v>3017</v>
      </c>
      <c r="AB9499">
        <v>-163140</v>
      </c>
    </row>
    <row r="9500" spans="1:30" ht="409.5" x14ac:dyDescent="0.25">
      <c r="A9500">
        <f t="shared" ca="1" si="148"/>
        <v>9221</v>
      </c>
      <c r="B9500" t="s">
        <v>230</v>
      </c>
      <c r="C9500" t="s">
        <v>45</v>
      </c>
      <c r="O9500" t="s">
        <v>33</v>
      </c>
      <c r="X9500" t="s">
        <v>34</v>
      </c>
      <c r="Z9500" s="1" t="s">
        <v>22994</v>
      </c>
      <c r="AA9500" t="s">
        <v>22580</v>
      </c>
      <c r="AB9500">
        <v>-162948</v>
      </c>
    </row>
    <row r="9501" spans="1:30" ht="409.5" x14ac:dyDescent="0.25">
      <c r="A9501">
        <f t="shared" ca="1" si="148"/>
        <v>13301</v>
      </c>
      <c r="B9501" t="s">
        <v>164</v>
      </c>
      <c r="C9501" t="s">
        <v>165</v>
      </c>
      <c r="F9501" t="s">
        <v>835</v>
      </c>
      <c r="O9501" t="s">
        <v>33</v>
      </c>
      <c r="X9501" t="s">
        <v>34</v>
      </c>
      <c r="Y9501" t="s">
        <v>836</v>
      </c>
      <c r="Z9501" s="1" t="s">
        <v>39960</v>
      </c>
      <c r="AA9501" t="s">
        <v>39961</v>
      </c>
      <c r="AB9501">
        <v>-160531</v>
      </c>
      <c r="AC9501" t="s">
        <v>38</v>
      </c>
      <c r="AD9501">
        <v>98134</v>
      </c>
    </row>
    <row r="9502" spans="1:30" x14ac:dyDescent="0.25">
      <c r="A9502">
        <f t="shared" ca="1" si="148"/>
        <v>6915</v>
      </c>
      <c r="B9502" t="s">
        <v>739</v>
      </c>
      <c r="C9502" t="s">
        <v>686</v>
      </c>
      <c r="F9502" t="s">
        <v>17314</v>
      </c>
      <c r="O9502" t="s">
        <v>33</v>
      </c>
      <c r="Y9502" t="s">
        <v>29394</v>
      </c>
      <c r="Z9502" t="s">
        <v>30842</v>
      </c>
      <c r="AA9502" t="s">
        <v>30840</v>
      </c>
      <c r="AB9502">
        <v>-162828</v>
      </c>
      <c r="AC9502" t="s">
        <v>38</v>
      </c>
      <c r="AD9502">
        <v>98926</v>
      </c>
    </row>
    <row r="9503" spans="1:30" ht="409.5" x14ac:dyDescent="0.25">
      <c r="A9503">
        <f t="shared" ca="1" si="148"/>
        <v>18465</v>
      </c>
      <c r="B9503" t="s">
        <v>124</v>
      </c>
      <c r="C9503" t="s">
        <v>45</v>
      </c>
      <c r="O9503" t="s">
        <v>33</v>
      </c>
      <c r="X9503" t="s">
        <v>34</v>
      </c>
      <c r="Y9503" t="s">
        <v>17558</v>
      </c>
      <c r="Z9503" s="1" t="s">
        <v>17559</v>
      </c>
      <c r="AA9503" s="1" t="s">
        <v>17560</v>
      </c>
      <c r="AB9503">
        <v>-172047</v>
      </c>
      <c r="AC9503" t="s">
        <v>38</v>
      </c>
      <c r="AD9503">
        <v>98003</v>
      </c>
    </row>
    <row r="9504" spans="1:30" ht="409.5" x14ac:dyDescent="0.25">
      <c r="A9504">
        <f t="shared" ca="1" si="148"/>
        <v>8342</v>
      </c>
      <c r="B9504" t="s">
        <v>2046</v>
      </c>
      <c r="C9504" t="s">
        <v>80</v>
      </c>
      <c r="F9504" t="s">
        <v>413</v>
      </c>
      <c r="O9504" t="s">
        <v>33</v>
      </c>
      <c r="Y9504" t="s">
        <v>7165</v>
      </c>
      <c r="Z9504" s="1" t="s">
        <v>11999</v>
      </c>
      <c r="AA9504" t="s">
        <v>11991</v>
      </c>
      <c r="AB9504">
        <v>-173135</v>
      </c>
      <c r="AC9504" t="s">
        <v>38</v>
      </c>
      <c r="AD9504">
        <v>98004</v>
      </c>
    </row>
    <row r="9505" spans="1:30" x14ac:dyDescent="0.25">
      <c r="A9505">
        <f t="shared" ca="1" si="148"/>
        <v>11652</v>
      </c>
      <c r="B9505" t="s">
        <v>178</v>
      </c>
      <c r="F9505" t="s">
        <v>6510</v>
      </c>
      <c r="G9505">
        <v>0</v>
      </c>
      <c r="O9505" t="s">
        <v>33</v>
      </c>
      <c r="X9505" t="s">
        <v>34</v>
      </c>
      <c r="Y9505" t="s">
        <v>17184</v>
      </c>
      <c r="Z9505" t="s">
        <v>17185</v>
      </c>
      <c r="AA9505" t="s">
        <v>17186</v>
      </c>
      <c r="AB9505" t="s">
        <v>17187</v>
      </c>
      <c r="AC9505" t="s">
        <v>38</v>
      </c>
    </row>
    <row r="9506" spans="1:30" ht="409.5" x14ac:dyDescent="0.25">
      <c r="A9506">
        <f t="shared" ca="1" si="148"/>
        <v>2119</v>
      </c>
      <c r="B9506" t="s">
        <v>73</v>
      </c>
      <c r="C9506" t="s">
        <v>74</v>
      </c>
      <c r="O9506" t="s">
        <v>33</v>
      </c>
      <c r="X9506" t="s">
        <v>34</v>
      </c>
      <c r="Y9506" t="s">
        <v>17237</v>
      </c>
      <c r="Z9506" s="1" t="s">
        <v>17238</v>
      </c>
      <c r="AA9506" t="s">
        <v>17239</v>
      </c>
      <c r="AB9506">
        <v>-160452</v>
      </c>
      <c r="AC9506" t="s">
        <v>38</v>
      </c>
      <c r="AD9506">
        <v>98072</v>
      </c>
    </row>
    <row r="9507" spans="1:30" x14ac:dyDescent="0.25">
      <c r="A9507">
        <f t="shared" ca="1" si="148"/>
        <v>2938</v>
      </c>
      <c r="B9507" t="s">
        <v>96</v>
      </c>
      <c r="C9507" t="s">
        <v>97</v>
      </c>
      <c r="F9507" t="s">
        <v>120</v>
      </c>
      <c r="G9507">
        <v>0</v>
      </c>
      <c r="N9507" t="s">
        <v>1348</v>
      </c>
      <c r="O9507" t="s">
        <v>33</v>
      </c>
      <c r="X9507" t="s">
        <v>34</v>
      </c>
      <c r="Y9507" t="s">
        <v>4226</v>
      </c>
      <c r="Z9507" t="s">
        <v>4227</v>
      </c>
      <c r="AA9507" t="s">
        <v>4228</v>
      </c>
      <c r="AB9507" t="s">
        <v>4229</v>
      </c>
    </row>
    <row r="9508" spans="1:30" ht="409.5" x14ac:dyDescent="0.25">
      <c r="A9508">
        <f t="shared" ca="1" si="148"/>
        <v>19989</v>
      </c>
      <c r="B9508" t="s">
        <v>2046</v>
      </c>
      <c r="C9508" t="s">
        <v>80</v>
      </c>
      <c r="F9508" t="s">
        <v>6884</v>
      </c>
      <c r="O9508" t="s">
        <v>33</v>
      </c>
      <c r="Y9508" t="s">
        <v>6885</v>
      </c>
      <c r="Z9508" s="1" t="s">
        <v>16505</v>
      </c>
      <c r="AA9508" t="s">
        <v>16506</v>
      </c>
      <c r="AB9508">
        <v>-160654</v>
      </c>
      <c r="AC9508" t="s">
        <v>38</v>
      </c>
      <c r="AD9508">
        <v>98683</v>
      </c>
    </row>
    <row r="9509" spans="1:30" x14ac:dyDescent="0.25">
      <c r="A9509">
        <f t="shared" ca="1" si="148"/>
        <v>16179</v>
      </c>
      <c r="B9509" t="s">
        <v>2046</v>
      </c>
      <c r="C9509" t="s">
        <v>80</v>
      </c>
      <c r="F9509" t="s">
        <v>6778</v>
      </c>
      <c r="G9509">
        <v>0</v>
      </c>
      <c r="O9509" t="s">
        <v>33</v>
      </c>
      <c r="Y9509" t="s">
        <v>8361</v>
      </c>
      <c r="Z9509" t="s">
        <v>8362</v>
      </c>
      <c r="AA9509" t="s">
        <v>8363</v>
      </c>
      <c r="AB9509" t="s">
        <v>8364</v>
      </c>
      <c r="AC9509" t="s">
        <v>38</v>
      </c>
      <c r="AD9509">
        <v>99201</v>
      </c>
    </row>
    <row r="9510" spans="1:30" ht="409.5" x14ac:dyDescent="0.25">
      <c r="A9510">
        <f t="shared" ca="1" si="148"/>
        <v>10256</v>
      </c>
      <c r="B9510" t="s">
        <v>230</v>
      </c>
      <c r="C9510" t="s">
        <v>45</v>
      </c>
      <c r="O9510" t="s">
        <v>33</v>
      </c>
      <c r="X9510" t="s">
        <v>34</v>
      </c>
      <c r="Y9510" t="s">
        <v>22317</v>
      </c>
      <c r="Z9510" s="1" t="s">
        <v>23099</v>
      </c>
      <c r="AA9510" t="s">
        <v>22580</v>
      </c>
      <c r="AB9510">
        <v>-170164</v>
      </c>
    </row>
    <row r="9511" spans="1:30" ht="210" x14ac:dyDescent="0.25">
      <c r="A9511">
        <f t="shared" ca="1" si="148"/>
        <v>5568</v>
      </c>
      <c r="B9511" t="s">
        <v>685</v>
      </c>
      <c r="C9511" t="s">
        <v>686</v>
      </c>
      <c r="F9511" t="s">
        <v>5901</v>
      </c>
      <c r="O9511" t="s">
        <v>33</v>
      </c>
      <c r="Y9511" t="s">
        <v>34206</v>
      </c>
      <c r="Z9511" s="1" t="s">
        <v>34207</v>
      </c>
      <c r="AA9511" t="s">
        <v>34200</v>
      </c>
      <c r="AB9511">
        <v>-180502</v>
      </c>
      <c r="AC9511" t="s">
        <v>38</v>
      </c>
      <c r="AD9511">
        <v>98504</v>
      </c>
    </row>
    <row r="9512" spans="1:30" x14ac:dyDescent="0.25">
      <c r="A9512">
        <f t="shared" ca="1" si="148"/>
        <v>13412</v>
      </c>
      <c r="B9512" t="s">
        <v>334</v>
      </c>
      <c r="C9512" t="s">
        <v>45</v>
      </c>
      <c r="F9512" t="s">
        <v>2889</v>
      </c>
      <c r="O9512" t="s">
        <v>33</v>
      </c>
      <c r="Y9512" t="s">
        <v>17598</v>
      </c>
      <c r="Z9512" t="s">
        <v>17599</v>
      </c>
      <c r="AA9512" t="s">
        <v>17600</v>
      </c>
      <c r="AB9512">
        <v>-180754</v>
      </c>
      <c r="AC9512" t="s">
        <v>38</v>
      </c>
      <c r="AD9512">
        <v>98164</v>
      </c>
    </row>
    <row r="9513" spans="1:30" ht="409.5" x14ac:dyDescent="0.25">
      <c r="A9513">
        <f t="shared" ca="1" si="148"/>
        <v>18624</v>
      </c>
      <c r="B9513" t="s">
        <v>1203</v>
      </c>
      <c r="C9513" t="s">
        <v>45</v>
      </c>
      <c r="G9513">
        <v>0</v>
      </c>
      <c r="N9513" t="s">
        <v>21884</v>
      </c>
      <c r="O9513" t="s">
        <v>52</v>
      </c>
      <c r="X9513" t="s">
        <v>34</v>
      </c>
      <c r="Y9513" t="s">
        <v>21885</v>
      </c>
      <c r="Z9513" s="1" t="s">
        <v>21886</v>
      </c>
      <c r="AA9513" t="s">
        <v>21887</v>
      </c>
      <c r="AB9513" t="s">
        <v>21888</v>
      </c>
      <c r="AC9513" t="s">
        <v>38</v>
      </c>
      <c r="AD9513">
        <v>98003</v>
      </c>
    </row>
    <row r="9514" spans="1:30" ht="409.5" x14ac:dyDescent="0.25">
      <c r="A9514">
        <f t="shared" ca="1" si="148"/>
        <v>17519</v>
      </c>
      <c r="B9514" t="s">
        <v>178</v>
      </c>
      <c r="C9514" t="s">
        <v>179</v>
      </c>
      <c r="O9514" t="s">
        <v>33</v>
      </c>
      <c r="X9514" t="s">
        <v>34</v>
      </c>
      <c r="Y9514" t="s">
        <v>20184</v>
      </c>
      <c r="Z9514" s="1" t="s">
        <v>20185</v>
      </c>
      <c r="AA9514" t="s">
        <v>20186</v>
      </c>
      <c r="AB9514">
        <v>-160460</v>
      </c>
      <c r="AC9514" t="s">
        <v>38</v>
      </c>
      <c r="AD9514">
        <v>98101</v>
      </c>
    </row>
    <row r="9515" spans="1:30" ht="409.5" x14ac:dyDescent="0.25">
      <c r="A9515">
        <f t="shared" ca="1" si="148"/>
        <v>10460</v>
      </c>
      <c r="B9515" t="s">
        <v>230</v>
      </c>
      <c r="C9515" t="s">
        <v>45</v>
      </c>
      <c r="F9515" t="s">
        <v>20250</v>
      </c>
      <c r="O9515" t="s">
        <v>33</v>
      </c>
      <c r="W9515">
        <v>15</v>
      </c>
      <c r="X9515" t="s">
        <v>34</v>
      </c>
      <c r="Y9515" t="s">
        <v>22643</v>
      </c>
      <c r="Z9515" s="1" t="s">
        <v>23400</v>
      </c>
      <c r="AA9515" t="s">
        <v>22580</v>
      </c>
      <c r="AB9515">
        <v>-173260</v>
      </c>
    </row>
    <row r="9516" spans="1:30" x14ac:dyDescent="0.25">
      <c r="A9516">
        <f t="shared" ca="1" si="148"/>
        <v>19059</v>
      </c>
      <c r="B9516" t="s">
        <v>79</v>
      </c>
      <c r="C9516" t="s">
        <v>80</v>
      </c>
      <c r="F9516" t="s">
        <v>1418</v>
      </c>
      <c r="O9516" t="s">
        <v>33</v>
      </c>
      <c r="Y9516" t="s">
        <v>1419</v>
      </c>
      <c r="Z9516" t="s">
        <v>27144</v>
      </c>
      <c r="AA9516" t="s">
        <v>27145</v>
      </c>
      <c r="AB9516">
        <v>-172041</v>
      </c>
      <c r="AC9516" t="s">
        <v>38</v>
      </c>
      <c r="AD9516">
        <v>98501</v>
      </c>
    </row>
    <row r="9517" spans="1:30" ht="165" x14ac:dyDescent="0.25">
      <c r="A9517">
        <f t="shared" ca="1" si="148"/>
        <v>1670</v>
      </c>
      <c r="B9517" t="s">
        <v>489</v>
      </c>
      <c r="C9517" t="s">
        <v>45</v>
      </c>
      <c r="O9517" t="s">
        <v>33</v>
      </c>
      <c r="X9517" t="s">
        <v>34</v>
      </c>
      <c r="Y9517" t="s">
        <v>22669</v>
      </c>
      <c r="Z9517" s="1" t="s">
        <v>22768</v>
      </c>
      <c r="AA9517" t="s">
        <v>22580</v>
      </c>
      <c r="AB9517">
        <v>-160347</v>
      </c>
      <c r="AC9517" t="s">
        <v>5301</v>
      </c>
      <c r="AD9517" t="s">
        <v>22769</v>
      </c>
    </row>
    <row r="9518" spans="1:30" x14ac:dyDescent="0.25">
      <c r="A9518">
        <f t="shared" ca="1" si="148"/>
        <v>12520</v>
      </c>
      <c r="C9518" t="s">
        <v>45</v>
      </c>
      <c r="O9518" t="s">
        <v>367</v>
      </c>
      <c r="Y9518" t="s">
        <v>29153</v>
      </c>
      <c r="Z9518" t="s">
        <v>29154</v>
      </c>
      <c r="AA9518" t="s">
        <v>29156</v>
      </c>
      <c r="AB9518">
        <v>-181323</v>
      </c>
      <c r="AC9518" t="s">
        <v>2936</v>
      </c>
      <c r="AD9518">
        <v>77879</v>
      </c>
    </row>
    <row r="9519" spans="1:30" ht="409.5" x14ac:dyDescent="0.25">
      <c r="A9519">
        <f t="shared" ca="1" si="148"/>
        <v>3925</v>
      </c>
      <c r="B9519" t="s">
        <v>276</v>
      </c>
      <c r="C9519" t="s">
        <v>45</v>
      </c>
      <c r="G9519">
        <v>0</v>
      </c>
      <c r="M9519" s="1" t="s">
        <v>710</v>
      </c>
      <c r="N9519" t="s">
        <v>711</v>
      </c>
      <c r="O9519" t="s">
        <v>33</v>
      </c>
      <c r="W9519">
        <v>30</v>
      </c>
      <c r="X9519" t="s">
        <v>34</v>
      </c>
      <c r="Y9519" t="s">
        <v>712</v>
      </c>
      <c r="Z9519" s="1" t="s">
        <v>713</v>
      </c>
      <c r="AA9519" t="s">
        <v>714</v>
      </c>
      <c r="AB9519" t="s">
        <v>715</v>
      </c>
    </row>
    <row r="9520" spans="1:30" x14ac:dyDescent="0.25">
      <c r="A9520">
        <f t="shared" ca="1" si="148"/>
        <v>6425</v>
      </c>
      <c r="B9520" t="s">
        <v>36232</v>
      </c>
      <c r="F9520" t="s">
        <v>4683</v>
      </c>
      <c r="G9520">
        <v>0</v>
      </c>
      <c r="O9520" t="s">
        <v>33</v>
      </c>
      <c r="Y9520" t="s">
        <v>35988</v>
      </c>
      <c r="Z9520" t="s">
        <v>36299</v>
      </c>
      <c r="AA9520" t="s">
        <v>36297</v>
      </c>
      <c r="AB9520" t="s">
        <v>36300</v>
      </c>
      <c r="AC9520" t="s">
        <v>38</v>
      </c>
    </row>
    <row r="9521" spans="1:30" x14ac:dyDescent="0.25">
      <c r="A9521">
        <f t="shared" ca="1" si="148"/>
        <v>5036</v>
      </c>
      <c r="B9521" t="s">
        <v>2046</v>
      </c>
      <c r="C9521" t="s">
        <v>80</v>
      </c>
      <c r="F9521" t="s">
        <v>5745</v>
      </c>
      <c r="G9521">
        <v>0</v>
      </c>
      <c r="O9521" t="s">
        <v>33</v>
      </c>
      <c r="Y9521" t="s">
        <v>5746</v>
      </c>
      <c r="Z9521" t="s">
        <v>10632</v>
      </c>
      <c r="AA9521" t="s">
        <v>10633</v>
      </c>
      <c r="AB9521" t="s">
        <v>10634</v>
      </c>
      <c r="AC9521" t="s">
        <v>38</v>
      </c>
      <c r="AD9521">
        <v>98201</v>
      </c>
    </row>
    <row r="9522" spans="1:30" x14ac:dyDescent="0.25">
      <c r="A9522">
        <f t="shared" ca="1" si="148"/>
        <v>1396</v>
      </c>
      <c r="B9522" t="s">
        <v>68</v>
      </c>
      <c r="C9522" t="s">
        <v>45</v>
      </c>
      <c r="L9522">
        <v>49.5</v>
      </c>
      <c r="O9522" t="s">
        <v>721</v>
      </c>
      <c r="X9522" t="s">
        <v>34</v>
      </c>
      <c r="Y9522" t="s">
        <v>3497</v>
      </c>
      <c r="Z9522" t="s">
        <v>5648</v>
      </c>
      <c r="AA9522" t="s">
        <v>5649</v>
      </c>
      <c r="AB9522">
        <v>-161692</v>
      </c>
      <c r="AC9522" t="s">
        <v>38</v>
      </c>
      <c r="AD9522">
        <v>98660</v>
      </c>
    </row>
    <row r="9523" spans="1:30" x14ac:dyDescent="0.25">
      <c r="A9523">
        <f t="shared" ca="1" si="148"/>
        <v>7841</v>
      </c>
      <c r="B9523" t="s">
        <v>96</v>
      </c>
      <c r="C9523" t="s">
        <v>97</v>
      </c>
      <c r="F9523" t="s">
        <v>9003</v>
      </c>
      <c r="O9523" t="s">
        <v>33</v>
      </c>
      <c r="V9523" t="s">
        <v>9004</v>
      </c>
      <c r="W9523">
        <v>30</v>
      </c>
      <c r="X9523" t="s">
        <v>34</v>
      </c>
      <c r="Y9523" t="s">
        <v>9005</v>
      </c>
      <c r="Z9523" t="s">
        <v>9006</v>
      </c>
      <c r="AA9523" t="s">
        <v>9007</v>
      </c>
      <c r="AB9523">
        <v>-163281</v>
      </c>
      <c r="AC9523" t="s">
        <v>38</v>
      </c>
      <c r="AD9523">
        <v>98531</v>
      </c>
    </row>
    <row r="9524" spans="1:30" x14ac:dyDescent="0.25">
      <c r="A9524">
        <f t="shared" ca="1" si="148"/>
        <v>4249</v>
      </c>
      <c r="B9524" t="s">
        <v>79</v>
      </c>
      <c r="C9524" t="s">
        <v>80</v>
      </c>
      <c r="F9524" t="s">
        <v>192</v>
      </c>
      <c r="O9524" t="s">
        <v>33</v>
      </c>
      <c r="Y9524" t="s">
        <v>26559</v>
      </c>
      <c r="Z9524" t="s">
        <v>26560</v>
      </c>
      <c r="AA9524" t="s">
        <v>26561</v>
      </c>
      <c r="AB9524">
        <v>-172036</v>
      </c>
      <c r="AC9524" t="s">
        <v>38</v>
      </c>
      <c r="AD9524">
        <v>98124</v>
      </c>
    </row>
    <row r="9525" spans="1:30" x14ac:dyDescent="0.25">
      <c r="A9525">
        <f t="shared" ca="1" si="148"/>
        <v>8432</v>
      </c>
      <c r="B9525" t="s">
        <v>178</v>
      </c>
      <c r="F9525" t="s">
        <v>4512</v>
      </c>
      <c r="G9525">
        <v>0</v>
      </c>
      <c r="O9525" t="s">
        <v>33</v>
      </c>
      <c r="X9525" t="s">
        <v>34</v>
      </c>
      <c r="Y9525" t="s">
        <v>27211</v>
      </c>
      <c r="Z9525" t="s">
        <v>39162</v>
      </c>
      <c r="AA9525" t="s">
        <v>39160</v>
      </c>
      <c r="AB9525" t="s">
        <v>39163</v>
      </c>
      <c r="AC9525" t="s">
        <v>38</v>
      </c>
      <c r="AD9525">
        <v>98902</v>
      </c>
    </row>
    <row r="9526" spans="1:30" ht="409.5" x14ac:dyDescent="0.25">
      <c r="A9526">
        <f t="shared" ca="1" si="148"/>
        <v>17814</v>
      </c>
      <c r="B9526" t="s">
        <v>334</v>
      </c>
      <c r="C9526" t="s">
        <v>45</v>
      </c>
      <c r="F9526" t="s">
        <v>22586</v>
      </c>
      <c r="O9526" t="s">
        <v>33</v>
      </c>
      <c r="X9526" t="s">
        <v>34</v>
      </c>
      <c r="Y9526" t="s">
        <v>22824</v>
      </c>
      <c r="Z9526" s="1" t="s">
        <v>23902</v>
      </c>
      <c r="AA9526" t="s">
        <v>23605</v>
      </c>
      <c r="AB9526">
        <v>-160547</v>
      </c>
      <c r="AC9526" t="s">
        <v>102</v>
      </c>
      <c r="AD9526">
        <v>97389</v>
      </c>
    </row>
    <row r="9527" spans="1:30" ht="409.5" x14ac:dyDescent="0.25">
      <c r="A9527">
        <f t="shared" ca="1" si="148"/>
        <v>5129</v>
      </c>
      <c r="B9527" t="s">
        <v>334</v>
      </c>
      <c r="C9527" t="s">
        <v>45</v>
      </c>
      <c r="F9527" t="s">
        <v>20250</v>
      </c>
      <c r="G9527">
        <v>0</v>
      </c>
      <c r="O9527" t="s">
        <v>33</v>
      </c>
      <c r="X9527" t="s">
        <v>34</v>
      </c>
      <c r="Y9527" t="s">
        <v>23661</v>
      </c>
      <c r="Z9527" s="1" t="s">
        <v>23662</v>
      </c>
      <c r="AA9527" t="s">
        <v>23605</v>
      </c>
      <c r="AB9527" t="s">
        <v>23663</v>
      </c>
      <c r="AC9527" t="s">
        <v>102</v>
      </c>
      <c r="AD9527">
        <v>97477</v>
      </c>
    </row>
    <row r="9528" spans="1:30" x14ac:dyDescent="0.25">
      <c r="A9528">
        <f t="shared" ca="1" si="148"/>
        <v>8117</v>
      </c>
      <c r="B9528" t="s">
        <v>2046</v>
      </c>
      <c r="C9528" t="s">
        <v>80</v>
      </c>
      <c r="G9528">
        <v>0</v>
      </c>
      <c r="O9528" t="s">
        <v>33</v>
      </c>
      <c r="Y9528" t="s">
        <v>8524</v>
      </c>
      <c r="Z9528" t="s">
        <v>8525</v>
      </c>
      <c r="AA9528" t="s">
        <v>8526</v>
      </c>
      <c r="AB9528" t="s">
        <v>8527</v>
      </c>
      <c r="AC9528" t="s">
        <v>38</v>
      </c>
      <c r="AD9528">
        <v>98226</v>
      </c>
    </row>
    <row r="9529" spans="1:30" ht="300" x14ac:dyDescent="0.25">
      <c r="A9529">
        <f t="shared" ca="1" si="148"/>
        <v>3355</v>
      </c>
      <c r="B9529" t="s">
        <v>1382</v>
      </c>
      <c r="C9529" t="s">
        <v>45</v>
      </c>
      <c r="G9529">
        <v>0</v>
      </c>
      <c r="O9529" t="s">
        <v>33</v>
      </c>
      <c r="X9529" t="s">
        <v>34</v>
      </c>
      <c r="Y9529" t="s">
        <v>23818</v>
      </c>
      <c r="Z9529" s="1" t="s">
        <v>23819</v>
      </c>
      <c r="AA9529" t="s">
        <v>23740</v>
      </c>
      <c r="AB9529" t="s">
        <v>23820</v>
      </c>
      <c r="AC9529" t="s">
        <v>38</v>
      </c>
      <c r="AD9529">
        <v>98683</v>
      </c>
    </row>
    <row r="9530" spans="1:30" ht="409.5" x14ac:dyDescent="0.25">
      <c r="A9530">
        <f t="shared" ca="1" si="148"/>
        <v>16829</v>
      </c>
      <c r="B9530" t="s">
        <v>79</v>
      </c>
      <c r="C9530" t="s">
        <v>80</v>
      </c>
      <c r="F9530" t="s">
        <v>1418</v>
      </c>
      <c r="O9530" t="s">
        <v>33</v>
      </c>
      <c r="Y9530" t="s">
        <v>1419</v>
      </c>
      <c r="Z9530" s="1" t="s">
        <v>27093</v>
      </c>
      <c r="AA9530" s="1" t="s">
        <v>27094</v>
      </c>
      <c r="AB9530">
        <v>-180751</v>
      </c>
      <c r="AC9530" t="s">
        <v>38</v>
      </c>
      <c r="AD9530">
        <v>98501</v>
      </c>
    </row>
    <row r="9531" spans="1:30" x14ac:dyDescent="0.25">
      <c r="A9531">
        <f t="shared" ca="1" si="148"/>
        <v>16178</v>
      </c>
      <c r="B9531" t="s">
        <v>124</v>
      </c>
      <c r="C9531" t="s">
        <v>45</v>
      </c>
      <c r="F9531" t="s">
        <v>16739</v>
      </c>
      <c r="G9531">
        <v>0</v>
      </c>
      <c r="O9531" t="s">
        <v>33</v>
      </c>
      <c r="Y9531" t="s">
        <v>16740</v>
      </c>
      <c r="Z9531" t="s">
        <v>16741</v>
      </c>
      <c r="AA9531" t="s">
        <v>16737</v>
      </c>
      <c r="AB9531" t="s">
        <v>16742</v>
      </c>
    </row>
    <row r="9532" spans="1:30" ht="409.5" x14ac:dyDescent="0.25">
      <c r="A9532">
        <f t="shared" ca="1" si="148"/>
        <v>15964</v>
      </c>
      <c r="B9532" t="s">
        <v>2101</v>
      </c>
      <c r="C9532" t="s">
        <v>2102</v>
      </c>
      <c r="G9532">
        <v>0</v>
      </c>
      <c r="O9532" t="s">
        <v>63</v>
      </c>
      <c r="X9532" t="s">
        <v>34</v>
      </c>
      <c r="Y9532" t="s">
        <v>2103</v>
      </c>
      <c r="Z9532" s="1" t="s">
        <v>2104</v>
      </c>
      <c r="AA9532" t="s">
        <v>2105</v>
      </c>
      <c r="AB9532" t="s">
        <v>2106</v>
      </c>
      <c r="AC9532" t="s">
        <v>38</v>
      </c>
      <c r="AD9532">
        <v>98225</v>
      </c>
    </row>
    <row r="9533" spans="1:30" ht="409.5" x14ac:dyDescent="0.25">
      <c r="A9533">
        <f t="shared" ca="1" si="148"/>
        <v>1064</v>
      </c>
      <c r="B9533" t="s">
        <v>124</v>
      </c>
      <c r="C9533" t="s">
        <v>45</v>
      </c>
      <c r="F9533" t="s">
        <v>7610</v>
      </c>
      <c r="G9533">
        <v>0</v>
      </c>
      <c r="O9533" t="s">
        <v>33</v>
      </c>
      <c r="Y9533" t="s">
        <v>19905</v>
      </c>
      <c r="Z9533" s="1" t="s">
        <v>19906</v>
      </c>
      <c r="AA9533" t="s">
        <v>19907</v>
      </c>
      <c r="AB9533" t="s">
        <v>19908</v>
      </c>
      <c r="AC9533" t="s">
        <v>38</v>
      </c>
      <c r="AD9533">
        <v>98502</v>
      </c>
    </row>
    <row r="9534" spans="1:30" ht="409.5" x14ac:dyDescent="0.25">
      <c r="A9534">
        <f t="shared" ca="1" si="148"/>
        <v>18092</v>
      </c>
      <c r="B9534" t="s">
        <v>73</v>
      </c>
      <c r="C9534" t="s">
        <v>74</v>
      </c>
      <c r="F9534" t="s">
        <v>36013</v>
      </c>
      <c r="G9534">
        <v>0</v>
      </c>
      <c r="O9534" t="s">
        <v>33</v>
      </c>
      <c r="Y9534" t="s">
        <v>36536</v>
      </c>
      <c r="Z9534" s="1" t="s">
        <v>36537</v>
      </c>
      <c r="AA9534" t="s">
        <v>36538</v>
      </c>
      <c r="AB9534" t="s">
        <v>36539</v>
      </c>
    </row>
    <row r="9535" spans="1:30" x14ac:dyDescent="0.25">
      <c r="A9535">
        <f t="shared" ca="1" si="148"/>
        <v>5237</v>
      </c>
      <c r="B9535" t="s">
        <v>73</v>
      </c>
      <c r="C9535" t="s">
        <v>74</v>
      </c>
      <c r="F9535" t="s">
        <v>1673</v>
      </c>
      <c r="G9535">
        <v>0</v>
      </c>
      <c r="O9535" t="s">
        <v>63</v>
      </c>
      <c r="X9535" t="s">
        <v>34</v>
      </c>
      <c r="Y9535" t="s">
        <v>32460</v>
      </c>
      <c r="Z9535" t="s">
        <v>32461</v>
      </c>
      <c r="AA9535" t="s">
        <v>32462</v>
      </c>
      <c r="AB9535" t="s">
        <v>32463</v>
      </c>
      <c r="AC9535" t="s">
        <v>243</v>
      </c>
      <c r="AD9535">
        <v>92150</v>
      </c>
    </row>
    <row r="9536" spans="1:30" x14ac:dyDescent="0.25">
      <c r="A9536">
        <f t="shared" ca="1" si="148"/>
        <v>6521</v>
      </c>
      <c r="B9536" t="s">
        <v>334</v>
      </c>
      <c r="C9536" t="s">
        <v>45</v>
      </c>
      <c r="F9536" t="s">
        <v>37736</v>
      </c>
      <c r="O9536" t="s">
        <v>33</v>
      </c>
      <c r="X9536" t="s">
        <v>34</v>
      </c>
      <c r="Y9536" t="s">
        <v>37737</v>
      </c>
      <c r="Z9536" t="s">
        <v>37738</v>
      </c>
      <c r="AA9536" t="s">
        <v>37739</v>
      </c>
      <c r="AB9536">
        <v>-170406</v>
      </c>
      <c r="AC9536" t="s">
        <v>38</v>
      </c>
      <c r="AD9536">
        <v>98665</v>
      </c>
    </row>
    <row r="9537" spans="1:30" x14ac:dyDescent="0.25">
      <c r="A9537">
        <f t="shared" ca="1" si="148"/>
        <v>1864</v>
      </c>
      <c r="B9537" t="s">
        <v>107</v>
      </c>
      <c r="C9537" t="s">
        <v>108</v>
      </c>
      <c r="G9537">
        <v>0</v>
      </c>
      <c r="O9537" t="s">
        <v>33</v>
      </c>
      <c r="Y9537" t="s">
        <v>417</v>
      </c>
      <c r="Z9537" t="s">
        <v>42125</v>
      </c>
      <c r="AA9537" t="s">
        <v>42126</v>
      </c>
      <c r="AB9537" t="s">
        <v>42127</v>
      </c>
      <c r="AC9537" t="s">
        <v>38</v>
      </c>
      <c r="AD9537">
        <v>99224</v>
      </c>
    </row>
    <row r="9538" spans="1:30" x14ac:dyDescent="0.25">
      <c r="A9538">
        <f t="shared" ref="A9538:A9601" ca="1" si="149">RANDBETWEEN(1,20000)</f>
        <v>493</v>
      </c>
      <c r="B9538" t="s">
        <v>2046</v>
      </c>
      <c r="C9538" t="s">
        <v>80</v>
      </c>
      <c r="F9538" t="s">
        <v>658</v>
      </c>
      <c r="O9538" t="s">
        <v>33</v>
      </c>
      <c r="Y9538" t="s">
        <v>10358</v>
      </c>
      <c r="Z9538" t="s">
        <v>10841</v>
      </c>
      <c r="AA9538" t="s">
        <v>10842</v>
      </c>
      <c r="AB9538">
        <v>-181518</v>
      </c>
      <c r="AC9538" t="s">
        <v>102</v>
      </c>
      <c r="AD9538">
        <v>97204</v>
      </c>
    </row>
    <row r="9539" spans="1:30" ht="409.5" x14ac:dyDescent="0.25">
      <c r="A9539">
        <f t="shared" ca="1" si="149"/>
        <v>16503</v>
      </c>
      <c r="B9539" t="s">
        <v>276</v>
      </c>
      <c r="C9539" t="s">
        <v>45</v>
      </c>
      <c r="F9539" t="s">
        <v>20250</v>
      </c>
      <c r="G9539">
        <v>0</v>
      </c>
      <c r="O9539" t="s">
        <v>33</v>
      </c>
      <c r="X9539" t="s">
        <v>34</v>
      </c>
      <c r="Y9539" t="s">
        <v>22598</v>
      </c>
      <c r="Z9539" s="1" t="s">
        <v>22601</v>
      </c>
      <c r="AA9539" t="s">
        <v>22580</v>
      </c>
      <c r="AB9539" t="s">
        <v>22602</v>
      </c>
      <c r="AC9539" t="s">
        <v>102</v>
      </c>
      <c r="AD9539">
        <v>97302</v>
      </c>
    </row>
    <row r="9540" spans="1:30" ht="135" x14ac:dyDescent="0.25">
      <c r="A9540">
        <f t="shared" ca="1" si="149"/>
        <v>15940</v>
      </c>
      <c r="B9540" t="s">
        <v>334</v>
      </c>
      <c r="C9540" t="s">
        <v>45</v>
      </c>
      <c r="O9540" t="s">
        <v>33</v>
      </c>
      <c r="X9540" t="s">
        <v>34</v>
      </c>
      <c r="Y9540" t="s">
        <v>21147</v>
      </c>
      <c r="Z9540" s="1" t="s">
        <v>21148</v>
      </c>
      <c r="AA9540" t="s">
        <v>20830</v>
      </c>
      <c r="AB9540">
        <v>-160111</v>
      </c>
      <c r="AC9540" t="s">
        <v>282</v>
      </c>
      <c r="AD9540">
        <v>44149</v>
      </c>
    </row>
    <row r="9541" spans="1:30" ht="409.5" x14ac:dyDescent="0.25">
      <c r="A9541">
        <f t="shared" ca="1" si="149"/>
        <v>10169</v>
      </c>
      <c r="B9541" t="s">
        <v>685</v>
      </c>
      <c r="C9541" t="s">
        <v>686</v>
      </c>
      <c r="F9541" t="s">
        <v>3449</v>
      </c>
      <c r="O9541" t="s">
        <v>33</v>
      </c>
      <c r="Y9541" t="s">
        <v>19341</v>
      </c>
      <c r="Z9541" s="1" t="s">
        <v>33600</v>
      </c>
      <c r="AA9541" t="s">
        <v>33599</v>
      </c>
      <c r="AB9541">
        <v>-180764</v>
      </c>
      <c r="AC9541" t="s">
        <v>102</v>
      </c>
      <c r="AD9541">
        <v>97138</v>
      </c>
    </row>
    <row r="9542" spans="1:30" x14ac:dyDescent="0.25">
      <c r="A9542">
        <f t="shared" ca="1" si="149"/>
        <v>6878</v>
      </c>
      <c r="B9542" t="s">
        <v>79</v>
      </c>
      <c r="C9542" t="s">
        <v>80</v>
      </c>
      <c r="F9542" t="s">
        <v>7089</v>
      </c>
      <c r="O9542" t="s">
        <v>33</v>
      </c>
      <c r="Y9542" t="s">
        <v>8678</v>
      </c>
      <c r="Z9542" t="s">
        <v>26853</v>
      </c>
      <c r="AA9542" t="s">
        <v>26854</v>
      </c>
      <c r="AB9542">
        <v>-171612</v>
      </c>
      <c r="AC9542" t="s">
        <v>38</v>
      </c>
      <c r="AD9542">
        <v>99201</v>
      </c>
    </row>
    <row r="9543" spans="1:30" ht="165" x14ac:dyDescent="0.25">
      <c r="A9543">
        <f t="shared" ca="1" si="149"/>
        <v>10435</v>
      </c>
      <c r="B9543" t="s">
        <v>2046</v>
      </c>
      <c r="C9543" t="s">
        <v>80</v>
      </c>
      <c r="F9543" t="s">
        <v>2825</v>
      </c>
      <c r="O9543" t="s">
        <v>33</v>
      </c>
      <c r="Y9543" t="s">
        <v>11555</v>
      </c>
      <c r="Z9543" t="s">
        <v>11556</v>
      </c>
      <c r="AA9543" s="1" t="s">
        <v>11557</v>
      </c>
      <c r="AB9543">
        <v>-160496</v>
      </c>
      <c r="AC9543" t="s">
        <v>38</v>
      </c>
      <c r="AD9543">
        <v>98409</v>
      </c>
    </row>
    <row r="9544" spans="1:30" x14ac:dyDescent="0.25">
      <c r="A9544">
        <f t="shared" ca="1" si="149"/>
        <v>16243</v>
      </c>
      <c r="B9544" t="s">
        <v>73</v>
      </c>
      <c r="C9544" t="s">
        <v>74</v>
      </c>
      <c r="O9544" t="s">
        <v>33</v>
      </c>
      <c r="W9544">
        <v>15</v>
      </c>
      <c r="X9544" t="s">
        <v>34</v>
      </c>
      <c r="Y9544" t="s">
        <v>40762</v>
      </c>
      <c r="Z9544" t="s">
        <v>40763</v>
      </c>
      <c r="AA9544" t="s">
        <v>40764</v>
      </c>
      <c r="AB9544">
        <v>-181159</v>
      </c>
      <c r="AC9544" t="s">
        <v>38</v>
      </c>
      <c r="AD9544">
        <v>98003</v>
      </c>
    </row>
    <row r="9545" spans="1:30" x14ac:dyDescent="0.25">
      <c r="A9545">
        <f t="shared" ca="1" si="149"/>
        <v>13547</v>
      </c>
      <c r="B9545" t="s">
        <v>96</v>
      </c>
      <c r="C9545" t="s">
        <v>97</v>
      </c>
      <c r="F9545" t="s">
        <v>40198</v>
      </c>
      <c r="G9545">
        <v>0</v>
      </c>
      <c r="O9545" t="s">
        <v>33</v>
      </c>
      <c r="X9545" t="s">
        <v>34</v>
      </c>
      <c r="Y9545" t="s">
        <v>40199</v>
      </c>
      <c r="Z9545" t="s">
        <v>40200</v>
      </c>
      <c r="AA9545" t="s">
        <v>40201</v>
      </c>
      <c r="AB9545" t="s">
        <v>40202</v>
      </c>
      <c r="AC9545" t="s">
        <v>243</v>
      </c>
      <c r="AD9545">
        <v>92807</v>
      </c>
    </row>
    <row r="9546" spans="1:30" ht="409.5" x14ac:dyDescent="0.25">
      <c r="A9546">
        <f t="shared" ca="1" si="149"/>
        <v>10511</v>
      </c>
      <c r="B9546" t="s">
        <v>2046</v>
      </c>
      <c r="C9546" t="s">
        <v>80</v>
      </c>
      <c r="F9546" t="s">
        <v>5344</v>
      </c>
      <c r="G9546">
        <v>0</v>
      </c>
      <c r="O9546" t="s">
        <v>33</v>
      </c>
      <c r="Y9546" t="s">
        <v>11245</v>
      </c>
      <c r="Z9546" s="1" t="s">
        <v>11246</v>
      </c>
      <c r="AA9546" t="s">
        <v>11247</v>
      </c>
      <c r="AB9546" t="s">
        <v>11248</v>
      </c>
      <c r="AC9546" t="s">
        <v>38</v>
      </c>
      <c r="AD9546">
        <v>98121</v>
      </c>
    </row>
    <row r="9547" spans="1:30" x14ac:dyDescent="0.25">
      <c r="A9547">
        <f t="shared" ca="1" si="149"/>
        <v>15689</v>
      </c>
      <c r="B9547" t="s">
        <v>739</v>
      </c>
      <c r="C9547" t="s">
        <v>686</v>
      </c>
      <c r="F9547" t="s">
        <v>30109</v>
      </c>
      <c r="O9547" t="s">
        <v>33</v>
      </c>
      <c r="Y9547" t="s">
        <v>30110</v>
      </c>
      <c r="Z9547" t="s">
        <v>30111</v>
      </c>
      <c r="AA9547" t="s">
        <v>30101</v>
      </c>
      <c r="AB9547">
        <v>-160187</v>
      </c>
      <c r="AC9547" t="s">
        <v>38</v>
      </c>
      <c r="AD9547">
        <v>98339</v>
      </c>
    </row>
    <row r="9548" spans="1:30" x14ac:dyDescent="0.25">
      <c r="A9548">
        <f t="shared" ca="1" si="149"/>
        <v>14375</v>
      </c>
      <c r="B9548" t="s">
        <v>73</v>
      </c>
      <c r="C9548" t="s">
        <v>74</v>
      </c>
      <c r="F9548" t="s">
        <v>6611</v>
      </c>
      <c r="O9548" t="s">
        <v>33</v>
      </c>
      <c r="Y9548" t="s">
        <v>22005</v>
      </c>
      <c r="Z9548" t="s">
        <v>22006</v>
      </c>
      <c r="AA9548" t="s">
        <v>22006</v>
      </c>
      <c r="AB9548">
        <v>-172365</v>
      </c>
    </row>
    <row r="9549" spans="1:30" x14ac:dyDescent="0.25">
      <c r="A9549">
        <f t="shared" ca="1" si="149"/>
        <v>11790</v>
      </c>
      <c r="B9549" t="s">
        <v>1382</v>
      </c>
      <c r="C9549" t="s">
        <v>45</v>
      </c>
      <c r="G9549">
        <v>0</v>
      </c>
      <c r="O9549" t="s">
        <v>33</v>
      </c>
      <c r="X9549" t="s">
        <v>34</v>
      </c>
      <c r="Y9549" t="s">
        <v>22731</v>
      </c>
      <c r="Z9549" t="s">
        <v>23786</v>
      </c>
      <c r="AA9549" t="s">
        <v>23740</v>
      </c>
      <c r="AB9549" t="s">
        <v>23787</v>
      </c>
      <c r="AC9549" t="s">
        <v>102</v>
      </c>
      <c r="AD9549">
        <v>97302</v>
      </c>
    </row>
    <row r="9550" spans="1:30" ht="409.5" x14ac:dyDescent="0.25">
      <c r="A9550">
        <f t="shared" ca="1" si="149"/>
        <v>15680</v>
      </c>
      <c r="B9550" t="s">
        <v>2046</v>
      </c>
      <c r="C9550" t="s">
        <v>80</v>
      </c>
      <c r="F9550" t="s">
        <v>720</v>
      </c>
      <c r="G9550">
        <v>0</v>
      </c>
      <c r="O9550" t="s">
        <v>33</v>
      </c>
      <c r="Y9550" t="s">
        <v>6094</v>
      </c>
      <c r="Z9550" s="1" t="s">
        <v>12592</v>
      </c>
      <c r="AA9550" t="s">
        <v>12593</v>
      </c>
      <c r="AB9550" t="s">
        <v>12594</v>
      </c>
      <c r="AC9550" t="s">
        <v>38</v>
      </c>
      <c r="AD9550">
        <v>98082</v>
      </c>
    </row>
    <row r="9551" spans="1:30" ht="409.5" x14ac:dyDescent="0.25">
      <c r="A9551">
        <f t="shared" ca="1" si="149"/>
        <v>14479</v>
      </c>
      <c r="B9551" t="s">
        <v>276</v>
      </c>
      <c r="C9551" t="s">
        <v>45</v>
      </c>
      <c r="F9551" t="s">
        <v>240</v>
      </c>
      <c r="G9551">
        <v>0</v>
      </c>
      <c r="O9551" t="s">
        <v>33</v>
      </c>
      <c r="Y9551" t="s">
        <v>241</v>
      </c>
      <c r="Z9551" s="1" t="s">
        <v>4279</v>
      </c>
      <c r="AA9551" t="s">
        <v>4255</v>
      </c>
      <c r="AB9551" t="s">
        <v>4280</v>
      </c>
      <c r="AC9551" t="s">
        <v>243</v>
      </c>
      <c r="AD9551">
        <v>95630</v>
      </c>
    </row>
    <row r="9552" spans="1:30" x14ac:dyDescent="0.25">
      <c r="A9552">
        <f t="shared" ca="1" si="149"/>
        <v>4662</v>
      </c>
      <c r="B9552" t="s">
        <v>96</v>
      </c>
      <c r="C9552" t="s">
        <v>97</v>
      </c>
      <c r="F9552" t="s">
        <v>204</v>
      </c>
      <c r="O9552" t="s">
        <v>33</v>
      </c>
      <c r="X9552" t="s">
        <v>34</v>
      </c>
      <c r="Y9552" t="s">
        <v>25614</v>
      </c>
      <c r="Z9552" t="s">
        <v>25615</v>
      </c>
      <c r="AA9552" t="s">
        <v>25616</v>
      </c>
      <c r="AB9552">
        <v>-160641</v>
      </c>
      <c r="AC9552" t="s">
        <v>38</v>
      </c>
    </row>
    <row r="9553" spans="1:30" x14ac:dyDescent="0.25">
      <c r="A9553">
        <f t="shared" ca="1" si="149"/>
        <v>18297</v>
      </c>
      <c r="B9553" t="s">
        <v>334</v>
      </c>
      <c r="C9553" t="s">
        <v>45</v>
      </c>
      <c r="F9553" t="s">
        <v>651</v>
      </c>
      <c r="G9553">
        <v>0</v>
      </c>
      <c r="O9553" t="s">
        <v>33</v>
      </c>
      <c r="Y9553" t="s">
        <v>7704</v>
      </c>
      <c r="Z9553" t="s">
        <v>29144</v>
      </c>
      <c r="AA9553" t="s">
        <v>29145</v>
      </c>
      <c r="AB9553" t="s">
        <v>29146</v>
      </c>
    </row>
    <row r="9554" spans="1:30" x14ac:dyDescent="0.25">
      <c r="A9554">
        <f t="shared" ca="1" si="149"/>
        <v>6016</v>
      </c>
      <c r="B9554" t="s">
        <v>178</v>
      </c>
      <c r="C9554" t="s">
        <v>179</v>
      </c>
      <c r="F9554" t="s">
        <v>670</v>
      </c>
      <c r="G9554">
        <v>0</v>
      </c>
      <c r="O9554" t="s">
        <v>33</v>
      </c>
      <c r="X9554" t="s">
        <v>34</v>
      </c>
      <c r="Y9554" t="s">
        <v>674</v>
      </c>
      <c r="Z9554" t="s">
        <v>4672</v>
      </c>
      <c r="AA9554" t="s">
        <v>4673</v>
      </c>
      <c r="AB9554" t="s">
        <v>4674</v>
      </c>
      <c r="AC9554" t="s">
        <v>38</v>
      </c>
    </row>
    <row r="9555" spans="1:30" x14ac:dyDescent="0.25">
      <c r="A9555">
        <f t="shared" ca="1" si="149"/>
        <v>16819</v>
      </c>
      <c r="B9555" t="s">
        <v>685</v>
      </c>
      <c r="C9555" t="s">
        <v>686</v>
      </c>
      <c r="F9555" t="s">
        <v>32912</v>
      </c>
      <c r="G9555">
        <v>0</v>
      </c>
      <c r="O9555" t="s">
        <v>33</v>
      </c>
      <c r="Y9555" t="s">
        <v>32830</v>
      </c>
      <c r="Z9555" t="s">
        <v>34532</v>
      </c>
      <c r="AA9555" t="s">
        <v>34436</v>
      </c>
      <c r="AB9555" t="s">
        <v>34533</v>
      </c>
    </row>
    <row r="9556" spans="1:30" ht="409.5" x14ac:dyDescent="0.25">
      <c r="A9556">
        <f t="shared" ca="1" si="149"/>
        <v>13314</v>
      </c>
      <c r="B9556" t="s">
        <v>685</v>
      </c>
      <c r="C9556" t="s">
        <v>686</v>
      </c>
      <c r="O9556" t="s">
        <v>33</v>
      </c>
      <c r="Y9556" t="s">
        <v>28373</v>
      </c>
      <c r="Z9556" s="1" t="s">
        <v>34649</v>
      </c>
      <c r="AA9556" t="s">
        <v>34645</v>
      </c>
      <c r="AB9556">
        <v>-170717</v>
      </c>
    </row>
    <row r="9557" spans="1:30" ht="409.5" x14ac:dyDescent="0.25">
      <c r="A9557">
        <f t="shared" ca="1" si="149"/>
        <v>6339</v>
      </c>
      <c r="B9557" t="s">
        <v>334</v>
      </c>
      <c r="C9557" t="s">
        <v>45</v>
      </c>
      <c r="F9557" t="s">
        <v>16877</v>
      </c>
      <c r="G9557">
        <v>0</v>
      </c>
      <c r="O9557" t="s">
        <v>33</v>
      </c>
      <c r="V9557" t="s">
        <v>16878</v>
      </c>
      <c r="W9557">
        <v>15</v>
      </c>
      <c r="X9557" t="s">
        <v>34</v>
      </c>
      <c r="Y9557" t="s">
        <v>16879</v>
      </c>
      <c r="Z9557" s="1" t="s">
        <v>16880</v>
      </c>
      <c r="AA9557" t="s">
        <v>16881</v>
      </c>
      <c r="AB9557" t="s">
        <v>16882</v>
      </c>
      <c r="AC9557" t="s">
        <v>16883</v>
      </c>
      <c r="AD9557" t="s">
        <v>16884</v>
      </c>
    </row>
    <row r="9558" spans="1:30" x14ac:dyDescent="0.25">
      <c r="A9558">
        <f t="shared" ca="1" si="149"/>
        <v>4338</v>
      </c>
      <c r="B9558" t="s">
        <v>677</v>
      </c>
      <c r="C9558" t="s">
        <v>80</v>
      </c>
      <c r="F9558" t="s">
        <v>5822</v>
      </c>
      <c r="G9558">
        <v>0</v>
      </c>
      <c r="O9558" t="s">
        <v>33</v>
      </c>
      <c r="Y9558" t="s">
        <v>5823</v>
      </c>
      <c r="Z9558" t="s">
        <v>8507</v>
      </c>
      <c r="AA9558" t="s">
        <v>8508</v>
      </c>
      <c r="AB9558" t="s">
        <v>8509</v>
      </c>
      <c r="AC9558" t="s">
        <v>38</v>
      </c>
      <c r="AD9558">
        <v>98011</v>
      </c>
    </row>
    <row r="9559" spans="1:30" x14ac:dyDescent="0.25">
      <c r="A9559">
        <f t="shared" ca="1" si="149"/>
        <v>5247</v>
      </c>
      <c r="B9559" t="s">
        <v>30</v>
      </c>
      <c r="C9559" t="s">
        <v>31</v>
      </c>
      <c r="F9559" t="s">
        <v>18712</v>
      </c>
      <c r="G9559">
        <v>0</v>
      </c>
      <c r="O9559" t="s">
        <v>33</v>
      </c>
      <c r="X9559" t="s">
        <v>34</v>
      </c>
      <c r="Y9559" t="s">
        <v>19619</v>
      </c>
      <c r="Z9559" t="s">
        <v>33083</v>
      </c>
      <c r="AA9559" t="s">
        <v>33083</v>
      </c>
      <c r="AB9559" t="s">
        <v>33084</v>
      </c>
      <c r="AC9559" t="s">
        <v>38</v>
      </c>
      <c r="AD9559">
        <v>98520</v>
      </c>
    </row>
    <row r="9560" spans="1:30" x14ac:dyDescent="0.25">
      <c r="A9560">
        <f t="shared" ca="1" si="149"/>
        <v>16889</v>
      </c>
      <c r="B9560" t="s">
        <v>164</v>
      </c>
      <c r="C9560" t="s">
        <v>165</v>
      </c>
      <c r="F9560" t="s">
        <v>69</v>
      </c>
      <c r="G9560">
        <v>0</v>
      </c>
      <c r="O9560" t="s">
        <v>33</v>
      </c>
      <c r="X9560" t="s">
        <v>34</v>
      </c>
      <c r="Y9560" t="s">
        <v>41753</v>
      </c>
      <c r="Z9560" t="s">
        <v>41754</v>
      </c>
      <c r="AA9560" t="s">
        <v>41755</v>
      </c>
      <c r="AB9560" t="s">
        <v>41756</v>
      </c>
    </row>
    <row r="9561" spans="1:30" ht="255" x14ac:dyDescent="0.25">
      <c r="A9561">
        <f t="shared" ca="1" si="149"/>
        <v>12183</v>
      </c>
      <c r="B9561" t="s">
        <v>685</v>
      </c>
      <c r="C9561" t="s">
        <v>686</v>
      </c>
      <c r="F9561" t="s">
        <v>283</v>
      </c>
      <c r="O9561" t="s">
        <v>33</v>
      </c>
      <c r="Y9561" t="s">
        <v>2042</v>
      </c>
      <c r="Z9561" s="1" t="s">
        <v>34147</v>
      </c>
      <c r="AA9561" t="s">
        <v>34148</v>
      </c>
      <c r="AB9561">
        <v>-170874</v>
      </c>
      <c r="AC9561" t="s">
        <v>38</v>
      </c>
      <c r="AD9561">
        <v>98164</v>
      </c>
    </row>
    <row r="9562" spans="1:30" ht="409.5" x14ac:dyDescent="0.25">
      <c r="A9562">
        <f t="shared" ca="1" si="149"/>
        <v>16055</v>
      </c>
      <c r="B9562" t="s">
        <v>30</v>
      </c>
      <c r="C9562" t="s">
        <v>31</v>
      </c>
      <c r="F9562" t="s">
        <v>3473</v>
      </c>
      <c r="G9562">
        <v>0</v>
      </c>
      <c r="O9562" t="s">
        <v>33</v>
      </c>
      <c r="X9562" t="s">
        <v>34</v>
      </c>
      <c r="Y9562" t="s">
        <v>3026</v>
      </c>
      <c r="Z9562" s="1" t="s">
        <v>21523</v>
      </c>
      <c r="AA9562" t="s">
        <v>21524</v>
      </c>
      <c r="AB9562" t="s">
        <v>21525</v>
      </c>
      <c r="AC9562" t="s">
        <v>38</v>
      </c>
      <c r="AD9562">
        <v>98682</v>
      </c>
    </row>
    <row r="9563" spans="1:30" x14ac:dyDescent="0.25">
      <c r="A9563">
        <f t="shared" ca="1" si="149"/>
        <v>9886</v>
      </c>
      <c r="B9563" t="s">
        <v>178</v>
      </c>
      <c r="C9563" t="s">
        <v>179</v>
      </c>
      <c r="F9563" t="s">
        <v>2939</v>
      </c>
      <c r="O9563" t="s">
        <v>33</v>
      </c>
      <c r="X9563" t="s">
        <v>34</v>
      </c>
      <c r="Y9563" t="s">
        <v>2940</v>
      </c>
      <c r="Z9563" t="s">
        <v>38028</v>
      </c>
      <c r="AA9563" t="s">
        <v>38029</v>
      </c>
      <c r="AB9563">
        <v>-172974</v>
      </c>
      <c r="AC9563" t="s">
        <v>38</v>
      </c>
      <c r="AD9563">
        <v>99362</v>
      </c>
    </row>
    <row r="9564" spans="1:30" x14ac:dyDescent="0.25">
      <c r="A9564">
        <f t="shared" ca="1" si="149"/>
        <v>12399</v>
      </c>
      <c r="B9564" t="s">
        <v>739</v>
      </c>
      <c r="C9564" t="s">
        <v>686</v>
      </c>
      <c r="F9564" t="s">
        <v>4924</v>
      </c>
      <c r="G9564">
        <v>0</v>
      </c>
      <c r="O9564" t="s">
        <v>33</v>
      </c>
      <c r="Y9564" t="s">
        <v>30308</v>
      </c>
      <c r="Z9564" t="s">
        <v>30309</v>
      </c>
      <c r="AA9564" t="s">
        <v>30310</v>
      </c>
      <c r="AB9564" t="s">
        <v>30311</v>
      </c>
      <c r="AC9564" t="s">
        <v>38</v>
      </c>
      <c r="AD9564">
        <v>98009</v>
      </c>
    </row>
    <row r="9565" spans="1:30" ht="409.5" x14ac:dyDescent="0.25">
      <c r="A9565">
        <f t="shared" ca="1" si="149"/>
        <v>12972</v>
      </c>
      <c r="B9565" t="s">
        <v>2046</v>
      </c>
      <c r="C9565" t="s">
        <v>80</v>
      </c>
      <c r="F9565" t="s">
        <v>8115</v>
      </c>
      <c r="G9565">
        <v>0</v>
      </c>
      <c r="O9565" t="s">
        <v>33</v>
      </c>
      <c r="Y9565" t="s">
        <v>7165</v>
      </c>
      <c r="Z9565" s="1" t="s">
        <v>12224</v>
      </c>
      <c r="AA9565" t="s">
        <v>12225</v>
      </c>
      <c r="AB9565" t="s">
        <v>12226</v>
      </c>
      <c r="AC9565" t="s">
        <v>38</v>
      </c>
      <c r="AD9565">
        <v>98004</v>
      </c>
    </row>
    <row r="9566" spans="1:30" x14ac:dyDescent="0.25">
      <c r="A9566">
        <f t="shared" ca="1" si="149"/>
        <v>11588</v>
      </c>
      <c r="B9566" t="s">
        <v>334</v>
      </c>
      <c r="C9566" t="s">
        <v>45</v>
      </c>
      <c r="F9566" t="s">
        <v>2283</v>
      </c>
      <c r="G9566">
        <v>0</v>
      </c>
      <c r="O9566" t="s">
        <v>33</v>
      </c>
      <c r="X9566" t="s">
        <v>34</v>
      </c>
      <c r="Y9566" t="s">
        <v>2284</v>
      </c>
      <c r="Z9566" t="s">
        <v>23657</v>
      </c>
      <c r="AA9566" t="s">
        <v>23605</v>
      </c>
      <c r="AB9566" t="s">
        <v>23658</v>
      </c>
      <c r="AC9566" t="s">
        <v>38</v>
      </c>
      <c r="AD9566">
        <v>98006</v>
      </c>
    </row>
    <row r="9567" spans="1:30" x14ac:dyDescent="0.25">
      <c r="A9567">
        <f t="shared" ca="1" si="149"/>
        <v>2946</v>
      </c>
      <c r="B9567" t="s">
        <v>30</v>
      </c>
      <c r="C9567" t="s">
        <v>31</v>
      </c>
      <c r="F9567" t="s">
        <v>21466</v>
      </c>
      <c r="O9567" t="s">
        <v>63</v>
      </c>
      <c r="X9567" t="s">
        <v>34</v>
      </c>
      <c r="Y9567" t="s">
        <v>21467</v>
      </c>
      <c r="Z9567" t="s">
        <v>21468</v>
      </c>
      <c r="AA9567" t="s">
        <v>21469</v>
      </c>
      <c r="AB9567">
        <v>-170711</v>
      </c>
      <c r="AC9567" t="s">
        <v>38</v>
      </c>
      <c r="AD9567">
        <v>98110</v>
      </c>
    </row>
    <row r="9568" spans="1:30" ht="409.5" x14ac:dyDescent="0.25">
      <c r="A9568">
        <f t="shared" ca="1" si="149"/>
        <v>698</v>
      </c>
      <c r="B9568" t="s">
        <v>2046</v>
      </c>
      <c r="C9568" t="s">
        <v>80</v>
      </c>
      <c r="F9568" t="s">
        <v>5745</v>
      </c>
      <c r="O9568" t="s">
        <v>33</v>
      </c>
      <c r="Y9568" t="s">
        <v>5746</v>
      </c>
      <c r="Z9568" s="1" t="s">
        <v>12063</v>
      </c>
      <c r="AA9568" t="s">
        <v>12064</v>
      </c>
      <c r="AB9568">
        <v>-180785</v>
      </c>
      <c r="AC9568" t="s">
        <v>38</v>
      </c>
      <c r="AD9568">
        <v>98201</v>
      </c>
    </row>
    <row r="9569" spans="1:30" ht="240" x14ac:dyDescent="0.25">
      <c r="A9569">
        <f t="shared" ca="1" si="149"/>
        <v>12833</v>
      </c>
      <c r="B9569" t="s">
        <v>685</v>
      </c>
      <c r="C9569" t="s">
        <v>686</v>
      </c>
      <c r="F9569" t="s">
        <v>29535</v>
      </c>
      <c r="G9569">
        <v>0</v>
      </c>
      <c r="O9569" t="s">
        <v>33</v>
      </c>
      <c r="Y9569" t="s">
        <v>29536</v>
      </c>
      <c r="Z9569" s="1" t="s">
        <v>34770</v>
      </c>
      <c r="AA9569" s="1" t="s">
        <v>34771</v>
      </c>
      <c r="AB9569" t="s">
        <v>34772</v>
      </c>
    </row>
    <row r="9570" spans="1:30" ht="409.5" x14ac:dyDescent="0.25">
      <c r="A9570">
        <f t="shared" ca="1" si="149"/>
        <v>7974</v>
      </c>
      <c r="B9570" t="s">
        <v>164</v>
      </c>
      <c r="C9570" t="s">
        <v>165</v>
      </c>
      <c r="F9570" t="s">
        <v>392</v>
      </c>
      <c r="G9570">
        <v>0</v>
      </c>
      <c r="N9570" t="s">
        <v>975</v>
      </c>
      <c r="O9570" t="s">
        <v>168</v>
      </c>
      <c r="P9570" t="s">
        <v>484</v>
      </c>
      <c r="Q9570" t="s">
        <v>6084</v>
      </c>
      <c r="R9570" t="s">
        <v>57</v>
      </c>
      <c r="W9570">
        <v>30</v>
      </c>
      <c r="Y9570" t="s">
        <v>962</v>
      </c>
      <c r="Z9570" s="1" t="s">
        <v>20808</v>
      </c>
      <c r="AA9570" t="s">
        <v>20809</v>
      </c>
      <c r="AB9570" t="s">
        <v>20810</v>
      </c>
      <c r="AC9570" t="s">
        <v>38</v>
      </c>
      <c r="AD9570">
        <v>98109</v>
      </c>
    </row>
    <row r="9571" spans="1:30" x14ac:dyDescent="0.25">
      <c r="A9571">
        <f t="shared" ca="1" si="149"/>
        <v>16932</v>
      </c>
      <c r="B9571" t="s">
        <v>30</v>
      </c>
      <c r="C9571" t="s">
        <v>31</v>
      </c>
      <c r="F9571" t="s">
        <v>1194</v>
      </c>
      <c r="O9571" t="s">
        <v>33</v>
      </c>
      <c r="X9571" t="s">
        <v>34</v>
      </c>
      <c r="Y9571" t="s">
        <v>36074</v>
      </c>
      <c r="Z9571" t="s">
        <v>37194</v>
      </c>
      <c r="AA9571" t="s">
        <v>37194</v>
      </c>
      <c r="AB9571">
        <v>-171337</v>
      </c>
      <c r="AC9571" t="s">
        <v>38</v>
      </c>
      <c r="AD9571">
        <v>98033</v>
      </c>
    </row>
    <row r="9572" spans="1:30" x14ac:dyDescent="0.25">
      <c r="A9572">
        <f t="shared" ca="1" si="149"/>
        <v>13188</v>
      </c>
      <c r="B9572" t="s">
        <v>739</v>
      </c>
      <c r="C9572" t="s">
        <v>686</v>
      </c>
      <c r="F9572" t="s">
        <v>29351</v>
      </c>
      <c r="G9572">
        <v>0</v>
      </c>
      <c r="O9572" t="s">
        <v>33</v>
      </c>
      <c r="Y9572" t="s">
        <v>29352</v>
      </c>
      <c r="Z9572" t="s">
        <v>30611</v>
      </c>
      <c r="AA9572" t="s">
        <v>30607</v>
      </c>
      <c r="AB9572" t="s">
        <v>30612</v>
      </c>
      <c r="AC9572" t="s">
        <v>38</v>
      </c>
      <c r="AD9572">
        <v>98409</v>
      </c>
    </row>
    <row r="9573" spans="1:30" x14ac:dyDescent="0.25">
      <c r="A9573">
        <f t="shared" ca="1" si="149"/>
        <v>12216</v>
      </c>
      <c r="B9573" t="s">
        <v>73</v>
      </c>
      <c r="C9573" t="s">
        <v>74</v>
      </c>
      <c r="F9573" t="s">
        <v>3342</v>
      </c>
      <c r="G9573">
        <v>0</v>
      </c>
      <c r="O9573" t="s">
        <v>33</v>
      </c>
      <c r="X9573" t="s">
        <v>34</v>
      </c>
      <c r="Y9573" t="s">
        <v>28459</v>
      </c>
      <c r="Z9573" t="s">
        <v>28460</v>
      </c>
      <c r="AA9573" t="s">
        <v>28461</v>
      </c>
      <c r="AB9573" t="s">
        <v>28462</v>
      </c>
      <c r="AC9573" t="s">
        <v>38</v>
      </c>
      <c r="AD9573">
        <v>98134</v>
      </c>
    </row>
    <row r="9574" spans="1:30" ht="240" x14ac:dyDescent="0.25">
      <c r="A9574">
        <f t="shared" ca="1" si="149"/>
        <v>16739</v>
      </c>
      <c r="B9574" t="s">
        <v>49</v>
      </c>
      <c r="C9574" t="s">
        <v>50</v>
      </c>
      <c r="F9574" t="s">
        <v>39397</v>
      </c>
      <c r="O9574" t="s">
        <v>33</v>
      </c>
      <c r="W9574">
        <v>30</v>
      </c>
      <c r="X9574" t="s">
        <v>34</v>
      </c>
      <c r="Y9574" t="s">
        <v>29746</v>
      </c>
      <c r="Z9574" s="1" t="s">
        <v>39402</v>
      </c>
      <c r="AA9574" t="s">
        <v>39403</v>
      </c>
      <c r="AB9574">
        <v>-181145</v>
      </c>
      <c r="AC9574" t="s">
        <v>38</v>
      </c>
      <c r="AD9574">
        <v>98504</v>
      </c>
    </row>
    <row r="9575" spans="1:30" x14ac:dyDescent="0.25">
      <c r="A9575">
        <f t="shared" ca="1" si="149"/>
        <v>10587</v>
      </c>
      <c r="B9575" t="s">
        <v>739</v>
      </c>
      <c r="C9575" t="s">
        <v>686</v>
      </c>
      <c r="F9575" t="s">
        <v>3488</v>
      </c>
      <c r="G9575">
        <v>0</v>
      </c>
      <c r="O9575" t="s">
        <v>33</v>
      </c>
      <c r="Y9575" t="s">
        <v>284</v>
      </c>
      <c r="Z9575" t="s">
        <v>30637</v>
      </c>
      <c r="AA9575" t="s">
        <v>30638</v>
      </c>
      <c r="AB9575" t="s">
        <v>30639</v>
      </c>
      <c r="AC9575" t="s">
        <v>38</v>
      </c>
      <c r="AD9575">
        <v>98003</v>
      </c>
    </row>
    <row r="9576" spans="1:30" ht="240" x14ac:dyDescent="0.25">
      <c r="A9576">
        <f t="shared" ca="1" si="149"/>
        <v>10301</v>
      </c>
      <c r="O9576" t="s">
        <v>33</v>
      </c>
      <c r="W9576">
        <v>15</v>
      </c>
      <c r="X9576" t="s">
        <v>34</v>
      </c>
      <c r="Y9576" t="s">
        <v>32362</v>
      </c>
      <c r="Z9576" s="1" t="s">
        <v>32363</v>
      </c>
      <c r="AA9576" t="s">
        <v>32364</v>
      </c>
      <c r="AB9576">
        <v>-173243</v>
      </c>
      <c r="AC9576" t="s">
        <v>38</v>
      </c>
      <c r="AD9576">
        <v>98801</v>
      </c>
    </row>
    <row r="9577" spans="1:30" ht="409.5" x14ac:dyDescent="0.25">
      <c r="A9577">
        <f t="shared" ca="1" si="149"/>
        <v>4242</v>
      </c>
      <c r="B9577" t="s">
        <v>739</v>
      </c>
      <c r="C9577" t="s">
        <v>686</v>
      </c>
      <c r="F9577" t="s">
        <v>30475</v>
      </c>
      <c r="G9577">
        <v>0</v>
      </c>
      <c r="O9577" t="s">
        <v>33</v>
      </c>
      <c r="X9577" t="s">
        <v>34</v>
      </c>
      <c r="Y9577" t="s">
        <v>30476</v>
      </c>
      <c r="Z9577" s="1" t="s">
        <v>31490</v>
      </c>
      <c r="AA9577" t="s">
        <v>31491</v>
      </c>
      <c r="AB9577" t="s">
        <v>31492</v>
      </c>
      <c r="AC9577" t="s">
        <v>38</v>
      </c>
      <c r="AD9577">
        <v>98062</v>
      </c>
    </row>
    <row r="9578" spans="1:30" ht="409.5" x14ac:dyDescent="0.25">
      <c r="A9578">
        <f t="shared" ca="1" si="149"/>
        <v>19795</v>
      </c>
      <c r="B9578" t="s">
        <v>1203</v>
      </c>
      <c r="C9578" t="s">
        <v>45</v>
      </c>
      <c r="G9578">
        <v>0</v>
      </c>
      <c r="O9578" t="s">
        <v>33</v>
      </c>
      <c r="X9578" t="s">
        <v>34</v>
      </c>
      <c r="Y9578" t="s">
        <v>21065</v>
      </c>
      <c r="Z9578" s="1" t="s">
        <v>21066</v>
      </c>
      <c r="AA9578" t="s">
        <v>2406</v>
      </c>
      <c r="AB9578" t="s">
        <v>21067</v>
      </c>
      <c r="AC9578" t="s">
        <v>38</v>
      </c>
      <c r="AD9578">
        <v>98070</v>
      </c>
    </row>
    <row r="9579" spans="1:30" ht="409.5" x14ac:dyDescent="0.25">
      <c r="A9579">
        <f t="shared" ca="1" si="149"/>
        <v>11938</v>
      </c>
      <c r="B9579" t="s">
        <v>178</v>
      </c>
      <c r="C9579" t="s">
        <v>179</v>
      </c>
      <c r="F9579" t="s">
        <v>2158</v>
      </c>
      <c r="O9579" t="s">
        <v>33</v>
      </c>
      <c r="X9579" t="s">
        <v>34</v>
      </c>
      <c r="Y9579" t="s">
        <v>21958</v>
      </c>
      <c r="Z9579" s="1" t="s">
        <v>24991</v>
      </c>
      <c r="AA9579" t="s">
        <v>24992</v>
      </c>
      <c r="AB9579">
        <v>-170151</v>
      </c>
      <c r="AC9579" t="s">
        <v>38</v>
      </c>
      <c r="AD9579">
        <v>98902</v>
      </c>
    </row>
    <row r="9580" spans="1:30" x14ac:dyDescent="0.25">
      <c r="A9580">
        <f t="shared" ca="1" si="149"/>
        <v>12334</v>
      </c>
      <c r="B9580" t="s">
        <v>685</v>
      </c>
      <c r="C9580" t="s">
        <v>686</v>
      </c>
      <c r="O9580" t="s">
        <v>33</v>
      </c>
      <c r="Y9580" t="s">
        <v>28373</v>
      </c>
      <c r="Z9580" t="s">
        <v>34341</v>
      </c>
      <c r="AA9580" t="s">
        <v>34337</v>
      </c>
      <c r="AB9580">
        <v>-170585</v>
      </c>
      <c r="AC9580" t="s">
        <v>38</v>
      </c>
      <c r="AD9580">
        <v>98611</v>
      </c>
    </row>
    <row r="9581" spans="1:30" x14ac:dyDescent="0.25">
      <c r="A9581">
        <f t="shared" ca="1" si="149"/>
        <v>9038</v>
      </c>
      <c r="B9581" t="s">
        <v>73</v>
      </c>
      <c r="C9581" t="s">
        <v>74</v>
      </c>
      <c r="F9581" t="s">
        <v>40139</v>
      </c>
      <c r="O9581" t="s">
        <v>63</v>
      </c>
      <c r="X9581" t="s">
        <v>34</v>
      </c>
      <c r="Y9581" t="s">
        <v>40140</v>
      </c>
      <c r="Z9581" t="s">
        <v>40141</v>
      </c>
      <c r="AA9581" t="s">
        <v>40142</v>
      </c>
      <c r="AB9581">
        <v>-162767</v>
      </c>
      <c r="AC9581" t="s">
        <v>38</v>
      </c>
      <c r="AD9581">
        <v>98032</v>
      </c>
    </row>
    <row r="9582" spans="1:30" x14ac:dyDescent="0.25">
      <c r="A9582">
        <f t="shared" ca="1" si="149"/>
        <v>17680</v>
      </c>
      <c r="B9582" t="s">
        <v>677</v>
      </c>
      <c r="C9582" t="s">
        <v>80</v>
      </c>
      <c r="F9582" t="s">
        <v>6116</v>
      </c>
      <c r="G9582">
        <v>0</v>
      </c>
      <c r="O9582" t="s">
        <v>33</v>
      </c>
      <c r="Y9582" t="s">
        <v>8542</v>
      </c>
      <c r="Z9582" t="s">
        <v>8543</v>
      </c>
      <c r="AA9582" t="s">
        <v>8544</v>
      </c>
      <c r="AB9582" t="s">
        <v>8545</v>
      </c>
      <c r="AC9582" t="s">
        <v>38</v>
      </c>
      <c r="AD9582">
        <v>98029</v>
      </c>
    </row>
    <row r="9583" spans="1:30" ht="315" x14ac:dyDescent="0.25">
      <c r="A9583">
        <f t="shared" ca="1" si="149"/>
        <v>7421</v>
      </c>
      <c r="B9583" t="s">
        <v>334</v>
      </c>
      <c r="C9583" t="s">
        <v>45</v>
      </c>
      <c r="F9583" t="s">
        <v>789</v>
      </c>
      <c r="G9583">
        <v>0</v>
      </c>
      <c r="O9583" t="s">
        <v>33</v>
      </c>
      <c r="X9583" t="s">
        <v>34</v>
      </c>
      <c r="Y9583" t="s">
        <v>790</v>
      </c>
      <c r="Z9583" s="1" t="s">
        <v>29167</v>
      </c>
      <c r="AA9583" t="s">
        <v>29168</v>
      </c>
      <c r="AB9583" t="s">
        <v>29169</v>
      </c>
      <c r="AC9583" t="s">
        <v>38</v>
      </c>
      <c r="AD9583">
        <v>98326</v>
      </c>
    </row>
    <row r="9584" spans="1:30" x14ac:dyDescent="0.25">
      <c r="A9584">
        <f t="shared" ca="1" si="149"/>
        <v>1336</v>
      </c>
      <c r="B9584" t="s">
        <v>68</v>
      </c>
      <c r="C9584" t="s">
        <v>45</v>
      </c>
      <c r="F9584" t="s">
        <v>844</v>
      </c>
      <c r="O9584" t="s">
        <v>33</v>
      </c>
      <c r="X9584" t="s">
        <v>34</v>
      </c>
      <c r="Y9584" t="s">
        <v>18972</v>
      </c>
      <c r="Z9584" t="s">
        <v>18973</v>
      </c>
      <c r="AA9584" t="s">
        <v>18974</v>
      </c>
      <c r="AB9584">
        <v>-162482</v>
      </c>
      <c r="AC9584" t="s">
        <v>38</v>
      </c>
      <c r="AD9584">
        <v>98103</v>
      </c>
    </row>
    <row r="9585" spans="1:30" x14ac:dyDescent="0.25">
      <c r="A9585">
        <f t="shared" ca="1" si="149"/>
        <v>16289</v>
      </c>
      <c r="B9585" t="s">
        <v>79</v>
      </c>
      <c r="C9585" t="s">
        <v>80</v>
      </c>
      <c r="F9585" t="s">
        <v>1418</v>
      </c>
      <c r="O9585" t="s">
        <v>33</v>
      </c>
      <c r="Y9585" t="s">
        <v>1419</v>
      </c>
      <c r="Z9585" t="s">
        <v>27064</v>
      </c>
      <c r="AA9585" t="s">
        <v>27065</v>
      </c>
      <c r="AB9585">
        <v>-180995</v>
      </c>
      <c r="AC9585" t="s">
        <v>38</v>
      </c>
      <c r="AD9585">
        <v>98501</v>
      </c>
    </row>
    <row r="9586" spans="1:30" ht="409.5" x14ac:dyDescent="0.25">
      <c r="A9586">
        <f t="shared" ca="1" si="149"/>
        <v>15779</v>
      </c>
      <c r="B9586" t="s">
        <v>2046</v>
      </c>
      <c r="C9586" t="s">
        <v>80</v>
      </c>
      <c r="F9586" t="s">
        <v>413</v>
      </c>
      <c r="O9586" t="s">
        <v>33</v>
      </c>
      <c r="Y9586" t="s">
        <v>6646</v>
      </c>
      <c r="Z9586" s="1" t="s">
        <v>14723</v>
      </c>
      <c r="AA9586" s="1" t="s">
        <v>14724</v>
      </c>
      <c r="AB9586">
        <v>-162469</v>
      </c>
      <c r="AC9586" t="s">
        <v>38</v>
      </c>
      <c r="AD9586">
        <v>98004</v>
      </c>
    </row>
    <row r="9587" spans="1:30" x14ac:dyDescent="0.25">
      <c r="A9587">
        <f t="shared" ca="1" si="149"/>
        <v>2394</v>
      </c>
      <c r="B9587" t="s">
        <v>2046</v>
      </c>
      <c r="C9587" t="s">
        <v>80</v>
      </c>
      <c r="O9587" t="s">
        <v>33</v>
      </c>
      <c r="Y9587" t="s">
        <v>11580</v>
      </c>
      <c r="Z9587" t="s">
        <v>11581</v>
      </c>
      <c r="AA9587" t="s">
        <v>11582</v>
      </c>
      <c r="AB9587">
        <v>-160274</v>
      </c>
      <c r="AC9587" t="s">
        <v>3619</v>
      </c>
      <c r="AD9587">
        <v>62269</v>
      </c>
    </row>
    <row r="9588" spans="1:30" ht="409.5" x14ac:dyDescent="0.25">
      <c r="A9588">
        <f t="shared" ca="1" si="149"/>
        <v>4905</v>
      </c>
      <c r="B9588" t="s">
        <v>276</v>
      </c>
      <c r="C9588" t="s">
        <v>45</v>
      </c>
      <c r="G9588">
        <v>569</v>
      </c>
      <c r="H9588" t="s">
        <v>617</v>
      </c>
      <c r="L9588">
        <v>85.35</v>
      </c>
      <c r="M9588" t="s">
        <v>9685</v>
      </c>
      <c r="N9588" t="s">
        <v>25786</v>
      </c>
      <c r="O9588" t="s">
        <v>33</v>
      </c>
      <c r="W9588">
        <v>30</v>
      </c>
      <c r="X9588" t="s">
        <v>34</v>
      </c>
      <c r="Y9588" t="s">
        <v>25787</v>
      </c>
      <c r="Z9588" s="1" t="s">
        <v>25788</v>
      </c>
      <c r="AA9588" t="s">
        <v>25789</v>
      </c>
      <c r="AB9588" t="s">
        <v>25790</v>
      </c>
      <c r="AC9588" t="s">
        <v>38</v>
      </c>
      <c r="AD9588">
        <v>98531</v>
      </c>
    </row>
    <row r="9589" spans="1:30" x14ac:dyDescent="0.25">
      <c r="A9589">
        <f t="shared" ca="1" si="149"/>
        <v>1179</v>
      </c>
      <c r="B9589" t="s">
        <v>2046</v>
      </c>
      <c r="C9589" t="s">
        <v>80</v>
      </c>
      <c r="F9589" t="s">
        <v>7894</v>
      </c>
      <c r="O9589" t="s">
        <v>33</v>
      </c>
      <c r="Y9589" t="s">
        <v>14211</v>
      </c>
      <c r="Z9589" t="s">
        <v>14213</v>
      </c>
      <c r="AA9589" t="s">
        <v>14209</v>
      </c>
      <c r="AB9589">
        <v>-172243</v>
      </c>
      <c r="AC9589" t="s">
        <v>38</v>
      </c>
      <c r="AD9589">
        <v>98620</v>
      </c>
    </row>
    <row r="9590" spans="1:30" x14ac:dyDescent="0.25">
      <c r="A9590">
        <f t="shared" ca="1" si="149"/>
        <v>17773</v>
      </c>
      <c r="B9590" t="s">
        <v>164</v>
      </c>
      <c r="C9590" t="s">
        <v>165</v>
      </c>
      <c r="F9590" t="s">
        <v>69</v>
      </c>
      <c r="G9590">
        <v>0</v>
      </c>
      <c r="O9590" t="s">
        <v>33</v>
      </c>
      <c r="X9590" t="s">
        <v>34</v>
      </c>
      <c r="Y9590" t="s">
        <v>725</v>
      </c>
      <c r="Z9590" t="s">
        <v>9957</v>
      </c>
      <c r="AA9590" t="s">
        <v>9958</v>
      </c>
      <c r="AB9590" t="s">
        <v>9959</v>
      </c>
      <c r="AC9590" t="s">
        <v>38</v>
      </c>
      <c r="AD9590">
        <v>98121</v>
      </c>
    </row>
    <row r="9591" spans="1:30" x14ac:dyDescent="0.25">
      <c r="A9591">
        <f t="shared" ca="1" si="149"/>
        <v>9586</v>
      </c>
      <c r="B9591" t="s">
        <v>124</v>
      </c>
      <c r="C9591" t="s">
        <v>45</v>
      </c>
      <c r="F9591" t="s">
        <v>32637</v>
      </c>
      <c r="O9591" t="s">
        <v>33</v>
      </c>
      <c r="X9591" t="s">
        <v>34</v>
      </c>
      <c r="Y9591" t="s">
        <v>32638</v>
      </c>
      <c r="Z9591" t="s">
        <v>32639</v>
      </c>
      <c r="AA9591" t="s">
        <v>32640</v>
      </c>
      <c r="AB9591">
        <v>-162303</v>
      </c>
      <c r="AC9591" t="s">
        <v>254</v>
      </c>
      <c r="AD9591">
        <v>23320</v>
      </c>
    </row>
    <row r="9592" spans="1:30" ht="405" x14ac:dyDescent="0.25">
      <c r="A9592">
        <f t="shared" ca="1" si="149"/>
        <v>5042</v>
      </c>
      <c r="B9592" t="s">
        <v>73</v>
      </c>
      <c r="C9592" t="s">
        <v>74</v>
      </c>
      <c r="F9592" t="s">
        <v>4683</v>
      </c>
      <c r="G9592">
        <v>0</v>
      </c>
      <c r="O9592" t="s">
        <v>33</v>
      </c>
      <c r="Y9592" t="s">
        <v>36375</v>
      </c>
      <c r="Z9592" s="1" t="s">
        <v>36376</v>
      </c>
      <c r="AA9592" t="s">
        <v>36377</v>
      </c>
      <c r="AB9592" t="s">
        <v>36378</v>
      </c>
    </row>
    <row r="9593" spans="1:30" x14ac:dyDescent="0.25">
      <c r="A9593">
        <f t="shared" ca="1" si="149"/>
        <v>8527</v>
      </c>
      <c r="B9593" t="s">
        <v>96</v>
      </c>
      <c r="C9593" t="s">
        <v>97</v>
      </c>
      <c r="G9593">
        <v>0</v>
      </c>
      <c r="O9593" t="s">
        <v>63</v>
      </c>
      <c r="X9593" t="s">
        <v>34</v>
      </c>
      <c r="Y9593" t="s">
        <v>460</v>
      </c>
      <c r="Z9593" t="s">
        <v>31973</v>
      </c>
      <c r="AA9593" t="s">
        <v>31973</v>
      </c>
      <c r="AB9593" t="s">
        <v>31974</v>
      </c>
      <c r="AC9593" t="s">
        <v>38</v>
      </c>
      <c r="AD9593">
        <v>98550</v>
      </c>
    </row>
    <row r="9594" spans="1:30" x14ac:dyDescent="0.25">
      <c r="A9594">
        <f t="shared" ca="1" si="149"/>
        <v>13652</v>
      </c>
      <c r="B9594" t="s">
        <v>96</v>
      </c>
      <c r="C9594" t="s">
        <v>97</v>
      </c>
      <c r="F9594" t="s">
        <v>37927</v>
      </c>
      <c r="G9594">
        <v>0</v>
      </c>
      <c r="O9594" t="s">
        <v>33</v>
      </c>
      <c r="X9594" t="s">
        <v>34</v>
      </c>
      <c r="Y9594" t="s">
        <v>21758</v>
      </c>
      <c r="Z9594" t="s">
        <v>37928</v>
      </c>
      <c r="AA9594" t="s">
        <v>37929</v>
      </c>
      <c r="AB9594" t="s">
        <v>37930</v>
      </c>
      <c r="AC9594" t="s">
        <v>38</v>
      </c>
      <c r="AD9594">
        <v>98550</v>
      </c>
    </row>
    <row r="9595" spans="1:30" ht="409.5" x14ac:dyDescent="0.25">
      <c r="A9595">
        <f t="shared" ca="1" si="149"/>
        <v>5760</v>
      </c>
      <c r="B9595" t="s">
        <v>30</v>
      </c>
      <c r="C9595" t="s">
        <v>31</v>
      </c>
      <c r="O9595" t="s">
        <v>63</v>
      </c>
      <c r="X9595" t="s">
        <v>34</v>
      </c>
      <c r="Y9595" t="s">
        <v>40895</v>
      </c>
      <c r="Z9595" s="1" t="s">
        <v>40896</v>
      </c>
      <c r="AA9595" t="s">
        <v>40897</v>
      </c>
      <c r="AB9595">
        <v>-171053</v>
      </c>
      <c r="AC9595" t="s">
        <v>38</v>
      </c>
      <c r="AD9595">
        <v>98372</v>
      </c>
    </row>
    <row r="9596" spans="1:30" ht="409.5" x14ac:dyDescent="0.25">
      <c r="A9596">
        <f t="shared" ca="1" si="149"/>
        <v>3704</v>
      </c>
      <c r="B9596" t="s">
        <v>96</v>
      </c>
      <c r="C9596" t="s">
        <v>97</v>
      </c>
      <c r="F9596" t="s">
        <v>25146</v>
      </c>
      <c r="O9596" t="s">
        <v>33</v>
      </c>
      <c r="X9596" t="s">
        <v>34</v>
      </c>
      <c r="Y9596" t="s">
        <v>25147</v>
      </c>
      <c r="Z9596" s="1" t="s">
        <v>25148</v>
      </c>
      <c r="AA9596" t="s">
        <v>25149</v>
      </c>
      <c r="AB9596">
        <v>-163214</v>
      </c>
      <c r="AC9596" t="s">
        <v>102</v>
      </c>
      <c r="AD9596">
        <v>97213</v>
      </c>
    </row>
    <row r="9597" spans="1:30" x14ac:dyDescent="0.25">
      <c r="A9597">
        <f t="shared" ca="1" si="149"/>
        <v>3948</v>
      </c>
      <c r="B9597" t="s">
        <v>739</v>
      </c>
      <c r="C9597" t="s">
        <v>686</v>
      </c>
      <c r="F9597" t="s">
        <v>4924</v>
      </c>
      <c r="G9597">
        <v>0</v>
      </c>
      <c r="O9597" t="s">
        <v>33</v>
      </c>
      <c r="Y9597" t="s">
        <v>29412</v>
      </c>
      <c r="Z9597" t="s">
        <v>29908</v>
      </c>
      <c r="AA9597" t="s">
        <v>29906</v>
      </c>
      <c r="AB9597" t="s">
        <v>29909</v>
      </c>
      <c r="AC9597" t="s">
        <v>38</v>
      </c>
      <c r="AD9597">
        <v>98005</v>
      </c>
    </row>
    <row r="9598" spans="1:30" x14ac:dyDescent="0.25">
      <c r="A9598">
        <f t="shared" ca="1" si="149"/>
        <v>7155</v>
      </c>
      <c r="B9598" t="s">
        <v>230</v>
      </c>
      <c r="C9598" t="s">
        <v>45</v>
      </c>
      <c r="O9598" t="s">
        <v>33</v>
      </c>
      <c r="Y9598" t="s">
        <v>1914</v>
      </c>
      <c r="Z9598" t="s">
        <v>1938</v>
      </c>
      <c r="AA9598" t="s">
        <v>1865</v>
      </c>
      <c r="AB9598">
        <v>-163421</v>
      </c>
    </row>
    <row r="9599" spans="1:30" x14ac:dyDescent="0.25">
      <c r="A9599">
        <f t="shared" ca="1" si="149"/>
        <v>19309</v>
      </c>
      <c r="B9599" t="s">
        <v>107</v>
      </c>
      <c r="C9599" t="s">
        <v>108</v>
      </c>
      <c r="F9599" t="s">
        <v>1594</v>
      </c>
      <c r="G9599">
        <v>0</v>
      </c>
      <c r="O9599" t="s">
        <v>33</v>
      </c>
      <c r="X9599" t="s">
        <v>34</v>
      </c>
      <c r="Y9599" t="s">
        <v>19515</v>
      </c>
      <c r="Z9599" t="s">
        <v>19516</v>
      </c>
      <c r="AA9599" t="s">
        <v>19516</v>
      </c>
      <c r="AB9599" t="s">
        <v>19517</v>
      </c>
      <c r="AC9599" t="s">
        <v>38</v>
      </c>
      <c r="AD9599">
        <v>99201</v>
      </c>
    </row>
    <row r="9600" spans="1:30" x14ac:dyDescent="0.25">
      <c r="A9600">
        <f t="shared" ca="1" si="149"/>
        <v>7516</v>
      </c>
      <c r="B9600" t="s">
        <v>2046</v>
      </c>
      <c r="C9600" t="s">
        <v>80</v>
      </c>
      <c r="F9600" t="s">
        <v>6685</v>
      </c>
      <c r="O9600" t="s">
        <v>33</v>
      </c>
      <c r="Y9600" t="s">
        <v>11569</v>
      </c>
      <c r="Z9600" t="s">
        <v>11570</v>
      </c>
      <c r="AA9600" t="s">
        <v>11571</v>
      </c>
      <c r="AB9600">
        <v>-160296</v>
      </c>
      <c r="AC9600" t="s">
        <v>38</v>
      </c>
      <c r="AD9600">
        <v>98225</v>
      </c>
    </row>
    <row r="9601" spans="1:30" x14ac:dyDescent="0.25">
      <c r="A9601">
        <f t="shared" ca="1" si="149"/>
        <v>12430</v>
      </c>
      <c r="B9601" t="s">
        <v>489</v>
      </c>
      <c r="C9601" t="s">
        <v>45</v>
      </c>
      <c r="F9601" t="s">
        <v>17792</v>
      </c>
      <c r="O9601" t="s">
        <v>155</v>
      </c>
      <c r="X9601" t="s">
        <v>34</v>
      </c>
      <c r="Y9601" t="s">
        <v>2832</v>
      </c>
      <c r="Z9601" t="s">
        <v>17793</v>
      </c>
      <c r="AA9601" t="s">
        <v>17794</v>
      </c>
      <c r="AB9601">
        <v>-161136</v>
      </c>
      <c r="AC9601" t="s">
        <v>38</v>
      </c>
      <c r="AD9601">
        <v>98111</v>
      </c>
    </row>
    <row r="9602" spans="1:30" x14ac:dyDescent="0.25">
      <c r="A9602">
        <f t="shared" ref="A9602:A9665" ca="1" si="150">RANDBETWEEN(1,20000)</f>
        <v>7057</v>
      </c>
      <c r="B9602" t="s">
        <v>30</v>
      </c>
      <c r="C9602" t="s">
        <v>31</v>
      </c>
      <c r="F9602" t="s">
        <v>18698</v>
      </c>
      <c r="G9602">
        <v>0</v>
      </c>
      <c r="O9602" t="s">
        <v>33</v>
      </c>
      <c r="X9602" t="s">
        <v>34</v>
      </c>
      <c r="Y9602" t="s">
        <v>18699</v>
      </c>
      <c r="Z9602" t="s">
        <v>18700</v>
      </c>
      <c r="AA9602" t="s">
        <v>18700</v>
      </c>
      <c r="AB9602" t="s">
        <v>18701</v>
      </c>
      <c r="AC9602" t="s">
        <v>38</v>
      </c>
      <c r="AD9602">
        <v>98087</v>
      </c>
    </row>
    <row r="9603" spans="1:30" x14ac:dyDescent="0.25">
      <c r="A9603">
        <f t="shared" ca="1" si="150"/>
        <v>4855</v>
      </c>
      <c r="B9603" t="s">
        <v>96</v>
      </c>
      <c r="C9603" t="s">
        <v>97</v>
      </c>
      <c r="O9603" t="s">
        <v>33</v>
      </c>
      <c r="X9603" t="s">
        <v>34</v>
      </c>
      <c r="Y9603" t="s">
        <v>8836</v>
      </c>
      <c r="Z9603" t="s">
        <v>38140</v>
      </c>
      <c r="AA9603" t="s">
        <v>38141</v>
      </c>
      <c r="AB9603">
        <v>-172201</v>
      </c>
    </row>
    <row r="9604" spans="1:30" x14ac:dyDescent="0.25">
      <c r="A9604">
        <f t="shared" ca="1" si="150"/>
        <v>19566</v>
      </c>
      <c r="B9604" t="s">
        <v>685</v>
      </c>
      <c r="C9604" t="s">
        <v>686</v>
      </c>
      <c r="F9604" t="s">
        <v>2112</v>
      </c>
      <c r="O9604" t="s">
        <v>33</v>
      </c>
      <c r="Y9604" t="s">
        <v>17003</v>
      </c>
      <c r="Z9604" t="s">
        <v>34642</v>
      </c>
      <c r="AA9604" t="s">
        <v>34638</v>
      </c>
      <c r="AB9604">
        <v>-160536</v>
      </c>
      <c r="AC9604" t="s">
        <v>38</v>
      </c>
      <c r="AD9604">
        <v>98531</v>
      </c>
    </row>
    <row r="9605" spans="1:30" ht="409.5" x14ac:dyDescent="0.25">
      <c r="A9605">
        <f t="shared" ca="1" si="150"/>
        <v>19088</v>
      </c>
      <c r="B9605" t="s">
        <v>3712</v>
      </c>
      <c r="C9605" t="s">
        <v>45</v>
      </c>
      <c r="F9605" t="s">
        <v>22593</v>
      </c>
      <c r="G9605">
        <v>0</v>
      </c>
      <c r="O9605" t="s">
        <v>33</v>
      </c>
      <c r="X9605" t="s">
        <v>34</v>
      </c>
      <c r="Y9605" t="s">
        <v>16862</v>
      </c>
      <c r="Z9605" s="1" t="s">
        <v>24703</v>
      </c>
      <c r="AA9605" t="s">
        <v>24701</v>
      </c>
      <c r="AB9605" t="s">
        <v>24704</v>
      </c>
    </row>
    <row r="9606" spans="1:30" x14ac:dyDescent="0.25">
      <c r="A9606">
        <f t="shared" ca="1" si="150"/>
        <v>11922</v>
      </c>
      <c r="B9606" t="s">
        <v>73</v>
      </c>
      <c r="C9606" t="s">
        <v>74</v>
      </c>
      <c r="F9606" t="s">
        <v>209</v>
      </c>
      <c r="G9606">
        <v>0</v>
      </c>
      <c r="O9606" t="s">
        <v>33</v>
      </c>
      <c r="X9606" t="s">
        <v>34</v>
      </c>
      <c r="Y9606" t="s">
        <v>1220</v>
      </c>
      <c r="Z9606" t="s">
        <v>4814</v>
      </c>
      <c r="AA9606" t="s">
        <v>4815</v>
      </c>
      <c r="AB9606" t="s">
        <v>4816</v>
      </c>
      <c r="AC9606" t="s">
        <v>38</v>
      </c>
      <c r="AD9606">
        <v>98390</v>
      </c>
    </row>
    <row r="9607" spans="1:30" x14ac:dyDescent="0.25">
      <c r="A9607">
        <f t="shared" ca="1" si="150"/>
        <v>1518</v>
      </c>
      <c r="B9607" t="s">
        <v>773</v>
      </c>
      <c r="C9607" t="s">
        <v>80</v>
      </c>
      <c r="F9607" t="s">
        <v>18421</v>
      </c>
      <c r="G9607">
        <v>0</v>
      </c>
      <c r="O9607" t="s">
        <v>33</v>
      </c>
      <c r="X9607" t="s">
        <v>34</v>
      </c>
      <c r="Y9607" t="s">
        <v>6983</v>
      </c>
      <c r="Z9607" t="s">
        <v>27927</v>
      </c>
      <c r="AA9607" t="s">
        <v>27928</v>
      </c>
      <c r="AB9607" t="s">
        <v>27929</v>
      </c>
      <c r="AC9607" t="s">
        <v>38</v>
      </c>
      <c r="AD9607">
        <v>98501</v>
      </c>
    </row>
    <row r="9608" spans="1:30" x14ac:dyDescent="0.25">
      <c r="A9608">
        <f t="shared" ca="1" si="150"/>
        <v>6639</v>
      </c>
      <c r="B9608" t="s">
        <v>2046</v>
      </c>
      <c r="C9608" t="s">
        <v>80</v>
      </c>
      <c r="F9608" t="s">
        <v>3030</v>
      </c>
      <c r="O9608" t="s">
        <v>33</v>
      </c>
      <c r="Y9608" t="s">
        <v>10422</v>
      </c>
      <c r="Z9608" t="s">
        <v>10423</v>
      </c>
      <c r="AA9608" t="s">
        <v>10424</v>
      </c>
      <c r="AB9608">
        <v>-160093</v>
      </c>
      <c r="AC9608" t="s">
        <v>38</v>
      </c>
      <c r="AD9608">
        <v>98004</v>
      </c>
    </row>
    <row r="9609" spans="1:30" ht="409.5" x14ac:dyDescent="0.25">
      <c r="A9609">
        <f t="shared" ca="1" si="150"/>
        <v>6357</v>
      </c>
      <c r="B9609" t="s">
        <v>2046</v>
      </c>
      <c r="C9609" t="s">
        <v>80</v>
      </c>
      <c r="F9609" t="s">
        <v>5745</v>
      </c>
      <c r="G9609">
        <v>0</v>
      </c>
      <c r="O9609" t="s">
        <v>33</v>
      </c>
      <c r="Y9609" t="s">
        <v>5746</v>
      </c>
      <c r="Z9609" s="1" t="s">
        <v>12367</v>
      </c>
      <c r="AA9609" t="s">
        <v>12368</v>
      </c>
      <c r="AB9609" t="s">
        <v>12369</v>
      </c>
      <c r="AC9609" t="s">
        <v>38</v>
      </c>
      <c r="AD9609">
        <v>98201</v>
      </c>
    </row>
    <row r="9610" spans="1:30" x14ac:dyDescent="0.25">
      <c r="A9610">
        <f t="shared" ca="1" si="150"/>
        <v>10715</v>
      </c>
      <c r="B9610" t="s">
        <v>2046</v>
      </c>
      <c r="C9610" t="s">
        <v>80</v>
      </c>
      <c r="G9610">
        <v>0</v>
      </c>
      <c r="O9610" t="s">
        <v>33</v>
      </c>
      <c r="Y9610" t="s">
        <v>40075</v>
      </c>
      <c r="Z9610" t="s">
        <v>40076</v>
      </c>
      <c r="AA9610" t="s">
        <v>40077</v>
      </c>
      <c r="AB9610" t="s">
        <v>40078</v>
      </c>
      <c r="AC9610" t="s">
        <v>38</v>
      </c>
      <c r="AD9610">
        <v>98338</v>
      </c>
    </row>
    <row r="9611" spans="1:30" ht="409.5" x14ac:dyDescent="0.25">
      <c r="A9611">
        <f t="shared" ca="1" si="150"/>
        <v>4174</v>
      </c>
      <c r="B9611" t="s">
        <v>489</v>
      </c>
      <c r="C9611" t="s">
        <v>45</v>
      </c>
      <c r="F9611" t="s">
        <v>863</v>
      </c>
      <c r="O9611" t="s">
        <v>33</v>
      </c>
      <c r="W9611">
        <v>30</v>
      </c>
      <c r="X9611" t="s">
        <v>34</v>
      </c>
      <c r="Y9611" t="s">
        <v>1655</v>
      </c>
      <c r="Z9611" s="1" t="s">
        <v>42206</v>
      </c>
      <c r="AA9611" t="s">
        <v>42207</v>
      </c>
      <c r="AB9611">
        <v>-170208</v>
      </c>
      <c r="AC9611" t="s">
        <v>38</v>
      </c>
      <c r="AD9611">
        <v>98154</v>
      </c>
    </row>
    <row r="9612" spans="1:30" x14ac:dyDescent="0.25">
      <c r="A9612">
        <f t="shared" ca="1" si="150"/>
        <v>13697</v>
      </c>
      <c r="B9612" t="s">
        <v>677</v>
      </c>
      <c r="C9612" t="s">
        <v>80</v>
      </c>
      <c r="F9612" t="s">
        <v>7435</v>
      </c>
      <c r="G9612">
        <v>0</v>
      </c>
      <c r="O9612" t="s">
        <v>33</v>
      </c>
      <c r="Y9612" t="s">
        <v>7436</v>
      </c>
      <c r="Z9612" t="s">
        <v>7437</v>
      </c>
      <c r="AA9612" t="s">
        <v>7438</v>
      </c>
      <c r="AB9612" t="s">
        <v>7439</v>
      </c>
      <c r="AC9612" t="s">
        <v>38</v>
      </c>
      <c r="AD9612">
        <v>98237</v>
      </c>
    </row>
    <row r="9613" spans="1:30" x14ac:dyDescent="0.25">
      <c r="A9613">
        <f t="shared" ca="1" si="150"/>
        <v>10202</v>
      </c>
      <c r="B9613" t="s">
        <v>107</v>
      </c>
      <c r="C9613" t="s">
        <v>108</v>
      </c>
      <c r="O9613" t="s">
        <v>33</v>
      </c>
      <c r="X9613" t="s">
        <v>34</v>
      </c>
      <c r="Y9613" t="s">
        <v>42071</v>
      </c>
      <c r="Z9613" t="s">
        <v>42093</v>
      </c>
      <c r="AA9613" t="s">
        <v>42092</v>
      </c>
      <c r="AB9613">
        <v>-170749</v>
      </c>
      <c r="AC9613" t="s">
        <v>38</v>
      </c>
      <c r="AD9613">
        <v>99021</v>
      </c>
    </row>
    <row r="9614" spans="1:30" x14ac:dyDescent="0.25">
      <c r="A9614">
        <f t="shared" ca="1" si="150"/>
        <v>5729</v>
      </c>
      <c r="B9614" t="s">
        <v>739</v>
      </c>
      <c r="C9614" t="s">
        <v>686</v>
      </c>
      <c r="O9614" t="s">
        <v>33</v>
      </c>
      <c r="X9614" t="s">
        <v>34</v>
      </c>
      <c r="Y9614" t="s">
        <v>15622</v>
      </c>
      <c r="Z9614" t="s">
        <v>31129</v>
      </c>
      <c r="AA9614" t="s">
        <v>31130</v>
      </c>
      <c r="AB9614">
        <v>-172458</v>
      </c>
    </row>
    <row r="9615" spans="1:30" x14ac:dyDescent="0.25">
      <c r="A9615">
        <f t="shared" ca="1" si="150"/>
        <v>11625</v>
      </c>
      <c r="B9615" t="s">
        <v>96</v>
      </c>
      <c r="C9615" t="s">
        <v>97</v>
      </c>
      <c r="F9615" t="s">
        <v>35800</v>
      </c>
      <c r="G9615">
        <v>0</v>
      </c>
      <c r="O9615" t="s">
        <v>33</v>
      </c>
      <c r="X9615" t="s">
        <v>34</v>
      </c>
      <c r="Y9615" t="s">
        <v>38680</v>
      </c>
      <c r="Z9615" t="s">
        <v>38681</v>
      </c>
      <c r="AA9615" t="s">
        <v>38682</v>
      </c>
      <c r="AB9615" t="s">
        <v>38683</v>
      </c>
      <c r="AC9615" t="s">
        <v>38</v>
      </c>
      <c r="AD9615">
        <v>98660</v>
      </c>
    </row>
    <row r="9616" spans="1:30" x14ac:dyDescent="0.25">
      <c r="A9616">
        <f t="shared" ca="1" si="150"/>
        <v>9579</v>
      </c>
      <c r="B9616" t="s">
        <v>2046</v>
      </c>
      <c r="C9616" t="s">
        <v>80</v>
      </c>
      <c r="F9616" t="s">
        <v>1418</v>
      </c>
      <c r="G9616">
        <v>0</v>
      </c>
      <c r="O9616" t="s">
        <v>33</v>
      </c>
      <c r="Y9616" t="s">
        <v>1419</v>
      </c>
      <c r="Z9616" t="s">
        <v>15355</v>
      </c>
      <c r="AA9616" t="s">
        <v>15356</v>
      </c>
      <c r="AB9616" t="s">
        <v>15357</v>
      </c>
      <c r="AC9616" t="s">
        <v>38</v>
      </c>
      <c r="AD9616">
        <v>98504</v>
      </c>
    </row>
    <row r="9617" spans="1:30" x14ac:dyDescent="0.25">
      <c r="A9617">
        <f t="shared" ca="1" si="150"/>
        <v>15742</v>
      </c>
      <c r="B9617" t="s">
        <v>739</v>
      </c>
      <c r="C9617" t="s">
        <v>686</v>
      </c>
      <c r="F9617" t="s">
        <v>4879</v>
      </c>
      <c r="O9617" t="s">
        <v>33</v>
      </c>
      <c r="Y9617" t="s">
        <v>29275</v>
      </c>
      <c r="Z9617" t="s">
        <v>29276</v>
      </c>
      <c r="AA9617" t="s">
        <v>29248</v>
      </c>
      <c r="AB9617">
        <v>-172788</v>
      </c>
      <c r="AC9617" t="s">
        <v>38</v>
      </c>
      <c r="AD9617">
        <v>98032</v>
      </c>
    </row>
    <row r="9618" spans="1:30" x14ac:dyDescent="0.25">
      <c r="A9618">
        <f t="shared" ca="1" si="150"/>
        <v>18198</v>
      </c>
      <c r="B9618" t="s">
        <v>276</v>
      </c>
      <c r="C9618" t="s">
        <v>45</v>
      </c>
      <c r="F9618" t="s">
        <v>5585</v>
      </c>
      <c r="G9618">
        <v>0</v>
      </c>
      <c r="O9618" t="s">
        <v>63</v>
      </c>
      <c r="X9618" t="s">
        <v>34</v>
      </c>
      <c r="Y9618" t="s">
        <v>5586</v>
      </c>
      <c r="Z9618" t="s">
        <v>5587</v>
      </c>
      <c r="AA9618" t="s">
        <v>5588</v>
      </c>
      <c r="AB9618" t="s">
        <v>5589</v>
      </c>
      <c r="AC9618" t="s">
        <v>38</v>
      </c>
      <c r="AD9618">
        <v>98005</v>
      </c>
    </row>
    <row r="9619" spans="1:30" x14ac:dyDescent="0.25">
      <c r="A9619">
        <f t="shared" ca="1" si="150"/>
        <v>18746</v>
      </c>
      <c r="B9619" t="s">
        <v>79</v>
      </c>
      <c r="C9619" t="s">
        <v>80</v>
      </c>
      <c r="F9619" t="s">
        <v>1418</v>
      </c>
      <c r="O9619" t="s">
        <v>33</v>
      </c>
      <c r="Y9619" t="s">
        <v>1419</v>
      </c>
      <c r="Z9619" t="s">
        <v>26894</v>
      </c>
      <c r="AA9619" t="s">
        <v>26895</v>
      </c>
      <c r="AB9619">
        <v>-170529</v>
      </c>
      <c r="AC9619" t="s">
        <v>38</v>
      </c>
      <c r="AD9619">
        <v>98513</v>
      </c>
    </row>
    <row r="9620" spans="1:30" x14ac:dyDescent="0.25">
      <c r="A9620">
        <f t="shared" ca="1" si="150"/>
        <v>3852</v>
      </c>
      <c r="B9620" t="s">
        <v>2046</v>
      </c>
      <c r="C9620" t="s">
        <v>80</v>
      </c>
      <c r="F9620" t="s">
        <v>7886</v>
      </c>
      <c r="O9620" t="s">
        <v>33</v>
      </c>
      <c r="Y9620" t="s">
        <v>27864</v>
      </c>
      <c r="Z9620" t="s">
        <v>27865</v>
      </c>
      <c r="AA9620" t="s">
        <v>27866</v>
      </c>
      <c r="AB9620">
        <v>-180651</v>
      </c>
      <c r="AC9620" t="s">
        <v>38</v>
      </c>
      <c r="AD9620">
        <v>98801</v>
      </c>
    </row>
    <row r="9621" spans="1:30" ht="409.5" x14ac:dyDescent="0.25">
      <c r="A9621">
        <f t="shared" ca="1" si="150"/>
        <v>6794</v>
      </c>
      <c r="B9621" t="s">
        <v>96</v>
      </c>
      <c r="C9621" t="s">
        <v>97</v>
      </c>
      <c r="F9621" t="s">
        <v>990</v>
      </c>
      <c r="O9621" t="s">
        <v>33</v>
      </c>
      <c r="X9621" t="s">
        <v>34</v>
      </c>
      <c r="Y9621" t="s">
        <v>25143</v>
      </c>
      <c r="Z9621" s="1" t="s">
        <v>31539</v>
      </c>
      <c r="AA9621" t="s">
        <v>31540</v>
      </c>
      <c r="AB9621">
        <v>-162336</v>
      </c>
      <c r="AC9621" t="s">
        <v>38</v>
      </c>
      <c r="AD9621">
        <v>98660</v>
      </c>
    </row>
    <row r="9622" spans="1:30" x14ac:dyDescent="0.25">
      <c r="A9622">
        <f t="shared" ca="1" si="150"/>
        <v>1599</v>
      </c>
      <c r="B9622" t="s">
        <v>2046</v>
      </c>
      <c r="C9622" t="s">
        <v>80</v>
      </c>
      <c r="F9622" t="s">
        <v>3047</v>
      </c>
      <c r="O9622" t="s">
        <v>33</v>
      </c>
      <c r="Y9622" t="s">
        <v>13308</v>
      </c>
      <c r="Z9622" t="s">
        <v>13309</v>
      </c>
      <c r="AA9622" t="s">
        <v>13307</v>
      </c>
      <c r="AB9622">
        <v>-171789</v>
      </c>
      <c r="AC9622" t="s">
        <v>38</v>
      </c>
      <c r="AD9622">
        <v>98516</v>
      </c>
    </row>
    <row r="9623" spans="1:30" x14ac:dyDescent="0.25">
      <c r="A9623">
        <f t="shared" ca="1" si="150"/>
        <v>396</v>
      </c>
      <c r="B9623" t="s">
        <v>79</v>
      </c>
      <c r="C9623" t="s">
        <v>80</v>
      </c>
      <c r="F9623" t="s">
        <v>7430</v>
      </c>
      <c r="O9623" t="s">
        <v>33</v>
      </c>
      <c r="Y9623" t="s">
        <v>7431</v>
      </c>
      <c r="Z9623" t="s">
        <v>26674</v>
      </c>
      <c r="AA9623" t="s">
        <v>26673</v>
      </c>
      <c r="AB9623">
        <v>-180920</v>
      </c>
      <c r="AC9623" t="s">
        <v>38</v>
      </c>
      <c r="AD9623">
        <v>98221</v>
      </c>
    </row>
    <row r="9624" spans="1:30" x14ac:dyDescent="0.25">
      <c r="A9624">
        <f t="shared" ca="1" si="150"/>
        <v>429</v>
      </c>
      <c r="B9624" t="s">
        <v>685</v>
      </c>
      <c r="C9624" t="s">
        <v>686</v>
      </c>
      <c r="F9624" t="s">
        <v>33113</v>
      </c>
      <c r="G9624">
        <v>0</v>
      </c>
      <c r="O9624" t="s">
        <v>33</v>
      </c>
      <c r="Y9624" t="s">
        <v>33114</v>
      </c>
      <c r="Z9624" t="s">
        <v>35258</v>
      </c>
      <c r="AA9624" t="s">
        <v>35222</v>
      </c>
      <c r="AB9624" t="s">
        <v>35259</v>
      </c>
      <c r="AC9624" t="s">
        <v>38</v>
      </c>
      <c r="AD9624">
        <v>98503</v>
      </c>
    </row>
    <row r="9625" spans="1:30" ht="135" x14ac:dyDescent="0.25">
      <c r="A9625">
        <f t="shared" ca="1" si="150"/>
        <v>14110</v>
      </c>
      <c r="B9625" t="s">
        <v>334</v>
      </c>
      <c r="C9625" t="s">
        <v>45</v>
      </c>
      <c r="O9625" t="s">
        <v>33</v>
      </c>
      <c r="V9625" s="1" t="s">
        <v>43455</v>
      </c>
      <c r="W9625">
        <v>30</v>
      </c>
      <c r="X9625" t="s">
        <v>34</v>
      </c>
      <c r="Y9625" t="s">
        <v>41482</v>
      </c>
      <c r="Z9625" t="s">
        <v>43456</v>
      </c>
      <c r="AA9625" t="s">
        <v>43457</v>
      </c>
      <c r="AB9625">
        <v>-160882</v>
      </c>
    </row>
    <row r="9626" spans="1:30" x14ac:dyDescent="0.25">
      <c r="A9626">
        <f t="shared" ca="1" si="150"/>
        <v>8655</v>
      </c>
      <c r="B9626" t="s">
        <v>2046</v>
      </c>
      <c r="C9626" t="s">
        <v>80</v>
      </c>
      <c r="F9626" t="s">
        <v>4918</v>
      </c>
      <c r="O9626" t="s">
        <v>33</v>
      </c>
      <c r="Y9626" t="s">
        <v>13921</v>
      </c>
      <c r="Z9626" t="s">
        <v>13922</v>
      </c>
      <c r="AA9626" t="s">
        <v>13917</v>
      </c>
      <c r="AB9626">
        <v>-162436</v>
      </c>
      <c r="AC9626" t="s">
        <v>38</v>
      </c>
      <c r="AD9626">
        <v>99301</v>
      </c>
    </row>
    <row r="9627" spans="1:30" x14ac:dyDescent="0.25">
      <c r="A9627">
        <f t="shared" ca="1" si="150"/>
        <v>14828</v>
      </c>
      <c r="B9627" t="s">
        <v>178</v>
      </c>
      <c r="C9627" t="s">
        <v>179</v>
      </c>
      <c r="F9627" t="s">
        <v>18221</v>
      </c>
      <c r="O9627" t="s">
        <v>33</v>
      </c>
      <c r="X9627" t="s">
        <v>34</v>
      </c>
      <c r="Y9627" t="s">
        <v>18222</v>
      </c>
      <c r="Z9627" t="s">
        <v>18223</v>
      </c>
      <c r="AA9627" t="s">
        <v>18224</v>
      </c>
      <c r="AB9627">
        <v>-162472</v>
      </c>
      <c r="AC9627" t="s">
        <v>38</v>
      </c>
      <c r="AD9627">
        <v>98121</v>
      </c>
    </row>
    <row r="9628" spans="1:30" x14ac:dyDescent="0.25">
      <c r="A9628">
        <f t="shared" ca="1" si="150"/>
        <v>3503</v>
      </c>
      <c r="B9628" t="s">
        <v>39</v>
      </c>
      <c r="C9628" t="s">
        <v>165</v>
      </c>
      <c r="F9628" t="s">
        <v>5422</v>
      </c>
      <c r="G9628">
        <v>0</v>
      </c>
      <c r="N9628" t="s">
        <v>465</v>
      </c>
      <c r="O9628" t="s">
        <v>168</v>
      </c>
      <c r="Q9628" t="s">
        <v>427</v>
      </c>
      <c r="R9628" t="s">
        <v>493</v>
      </c>
      <c r="S9628" t="s">
        <v>169</v>
      </c>
      <c r="Y9628" t="s">
        <v>5423</v>
      </c>
      <c r="Z9628" t="s">
        <v>27432</v>
      </c>
      <c r="AA9628" t="s">
        <v>27433</v>
      </c>
      <c r="AB9628" t="s">
        <v>27434</v>
      </c>
      <c r="AC9628" t="s">
        <v>38</v>
      </c>
      <c r="AD9628">
        <v>98082</v>
      </c>
    </row>
    <row r="9629" spans="1:30" ht="409.5" x14ac:dyDescent="0.25">
      <c r="A9629">
        <f t="shared" ca="1" si="150"/>
        <v>3460</v>
      </c>
      <c r="B9629" t="s">
        <v>3712</v>
      </c>
      <c r="C9629" t="s">
        <v>45</v>
      </c>
      <c r="F9629" t="s">
        <v>18307</v>
      </c>
      <c r="G9629">
        <v>0</v>
      </c>
      <c r="O9629" t="s">
        <v>33</v>
      </c>
      <c r="X9629" t="s">
        <v>34</v>
      </c>
      <c r="Y9629" t="s">
        <v>22758</v>
      </c>
      <c r="Z9629" s="1" t="s">
        <v>24058</v>
      </c>
      <c r="AA9629" t="s">
        <v>24027</v>
      </c>
      <c r="AB9629" t="s">
        <v>24059</v>
      </c>
    </row>
    <row r="9630" spans="1:30" ht="409.5" x14ac:dyDescent="0.25">
      <c r="A9630">
        <f t="shared" ca="1" si="150"/>
        <v>12840</v>
      </c>
      <c r="B9630" t="s">
        <v>73</v>
      </c>
      <c r="C9630" t="s">
        <v>74</v>
      </c>
      <c r="F9630" t="s">
        <v>1546</v>
      </c>
      <c r="G9630">
        <v>0</v>
      </c>
      <c r="O9630" t="s">
        <v>33</v>
      </c>
      <c r="X9630" t="s">
        <v>34</v>
      </c>
      <c r="Y9630" t="s">
        <v>5383</v>
      </c>
      <c r="Z9630" s="1" t="s">
        <v>41327</v>
      </c>
      <c r="AA9630" t="s">
        <v>41328</v>
      </c>
      <c r="AB9630" t="s">
        <v>41329</v>
      </c>
      <c r="AC9630" t="s">
        <v>38</v>
      </c>
      <c r="AD9630">
        <v>98020</v>
      </c>
    </row>
    <row r="9631" spans="1:30" x14ac:dyDescent="0.25">
      <c r="A9631">
        <f t="shared" ca="1" si="150"/>
        <v>1349</v>
      </c>
      <c r="B9631" t="s">
        <v>2046</v>
      </c>
      <c r="C9631" t="s">
        <v>80</v>
      </c>
      <c r="F9631" t="s">
        <v>5876</v>
      </c>
      <c r="O9631" t="s">
        <v>33</v>
      </c>
      <c r="Y9631" t="s">
        <v>13472</v>
      </c>
      <c r="Z9631" t="s">
        <v>13473</v>
      </c>
      <c r="AA9631" t="s">
        <v>13468</v>
      </c>
      <c r="AB9631">
        <v>-161850</v>
      </c>
      <c r="AC9631" t="s">
        <v>38</v>
      </c>
      <c r="AD9631">
        <v>98009</v>
      </c>
    </row>
    <row r="9632" spans="1:30" ht="180" x14ac:dyDescent="0.25">
      <c r="A9632">
        <f t="shared" ca="1" si="150"/>
        <v>1609</v>
      </c>
      <c r="B9632" t="s">
        <v>124</v>
      </c>
      <c r="C9632" t="s">
        <v>45</v>
      </c>
      <c r="F9632" t="s">
        <v>22668</v>
      </c>
      <c r="O9632" t="s">
        <v>33</v>
      </c>
      <c r="X9632" t="s">
        <v>34</v>
      </c>
      <c r="Y9632" t="s">
        <v>22669</v>
      </c>
      <c r="Z9632" s="1" t="s">
        <v>22839</v>
      </c>
      <c r="AA9632" t="s">
        <v>22580</v>
      </c>
      <c r="AB9632">
        <v>-161251</v>
      </c>
      <c r="AC9632" t="s">
        <v>5301</v>
      </c>
      <c r="AD9632" t="s">
        <v>22675</v>
      </c>
    </row>
    <row r="9633" spans="1:30" ht="409.5" x14ac:dyDescent="0.25">
      <c r="A9633">
        <f t="shared" ca="1" si="150"/>
        <v>11571</v>
      </c>
      <c r="B9633" t="s">
        <v>519</v>
      </c>
      <c r="F9633" t="s">
        <v>734</v>
      </c>
      <c r="G9633">
        <v>0</v>
      </c>
      <c r="O9633" t="s">
        <v>33</v>
      </c>
      <c r="X9633" t="s">
        <v>34</v>
      </c>
      <c r="Y9633" t="s">
        <v>27448</v>
      </c>
      <c r="Z9633" s="1" t="s">
        <v>27449</v>
      </c>
      <c r="AA9633" s="1" t="s">
        <v>27450</v>
      </c>
      <c r="AB9633" t="s">
        <v>27451</v>
      </c>
    </row>
    <row r="9634" spans="1:30" ht="409.5" x14ac:dyDescent="0.25">
      <c r="A9634">
        <f t="shared" ca="1" si="150"/>
        <v>12722</v>
      </c>
      <c r="B9634" t="s">
        <v>230</v>
      </c>
      <c r="C9634" t="s">
        <v>45</v>
      </c>
      <c r="O9634" t="s">
        <v>33</v>
      </c>
      <c r="W9634">
        <v>15</v>
      </c>
      <c r="X9634" t="s">
        <v>34</v>
      </c>
      <c r="Y9634" t="s">
        <v>22787</v>
      </c>
      <c r="Z9634" s="1" t="s">
        <v>23510</v>
      </c>
      <c r="AA9634" t="s">
        <v>22580</v>
      </c>
      <c r="AB9634">
        <v>-181211</v>
      </c>
    </row>
    <row r="9635" spans="1:30" ht="409.5" x14ac:dyDescent="0.25">
      <c r="A9635">
        <f t="shared" ca="1" si="150"/>
        <v>5312</v>
      </c>
      <c r="B9635" t="s">
        <v>677</v>
      </c>
      <c r="C9635" t="s">
        <v>80</v>
      </c>
      <c r="F9635" t="s">
        <v>2123</v>
      </c>
      <c r="G9635">
        <v>0</v>
      </c>
      <c r="O9635" t="s">
        <v>33</v>
      </c>
      <c r="Y9635" t="s">
        <v>2124</v>
      </c>
      <c r="Z9635" s="1" t="s">
        <v>8323</v>
      </c>
      <c r="AA9635" t="s">
        <v>8324</v>
      </c>
      <c r="AB9635" t="s">
        <v>8325</v>
      </c>
      <c r="AC9635" t="s">
        <v>38</v>
      </c>
      <c r="AD9635">
        <v>99223</v>
      </c>
    </row>
    <row r="9636" spans="1:30" ht="409.5" x14ac:dyDescent="0.25">
      <c r="A9636">
        <f t="shared" ca="1" si="150"/>
        <v>19559</v>
      </c>
      <c r="B9636" t="s">
        <v>2046</v>
      </c>
      <c r="C9636" t="s">
        <v>80</v>
      </c>
      <c r="F9636" t="s">
        <v>5838</v>
      </c>
      <c r="G9636">
        <v>0</v>
      </c>
      <c r="O9636" t="s">
        <v>33</v>
      </c>
      <c r="Y9636" t="s">
        <v>15033</v>
      </c>
      <c r="Z9636" s="1" t="s">
        <v>15055</v>
      </c>
      <c r="AA9636" t="s">
        <v>15056</v>
      </c>
      <c r="AB9636" t="s">
        <v>15057</v>
      </c>
      <c r="AC9636" t="s">
        <v>38</v>
      </c>
      <c r="AD9636">
        <v>98272</v>
      </c>
    </row>
    <row r="9637" spans="1:30" x14ac:dyDescent="0.25">
      <c r="A9637">
        <f t="shared" ca="1" si="150"/>
        <v>14745</v>
      </c>
      <c r="B9637" t="s">
        <v>244</v>
      </c>
      <c r="C9637" t="s">
        <v>245</v>
      </c>
      <c r="O9637" t="s">
        <v>33</v>
      </c>
      <c r="X9637" t="s">
        <v>34</v>
      </c>
      <c r="Y9637" t="s">
        <v>33267</v>
      </c>
      <c r="Z9637" t="s">
        <v>39680</v>
      </c>
      <c r="AA9637" t="s">
        <v>39680</v>
      </c>
      <c r="AB9637">
        <v>-162791</v>
      </c>
      <c r="AC9637" t="s">
        <v>38</v>
      </c>
      <c r="AD9637">
        <v>99166</v>
      </c>
    </row>
    <row r="9638" spans="1:30" x14ac:dyDescent="0.25">
      <c r="A9638">
        <f t="shared" ca="1" si="150"/>
        <v>17914</v>
      </c>
      <c r="B9638" t="s">
        <v>30</v>
      </c>
      <c r="C9638" t="s">
        <v>31</v>
      </c>
      <c r="G9638">
        <v>0</v>
      </c>
      <c r="O9638" t="s">
        <v>33</v>
      </c>
      <c r="X9638" t="s">
        <v>34</v>
      </c>
      <c r="Y9638" t="s">
        <v>1388</v>
      </c>
      <c r="Z9638" t="s">
        <v>1389</v>
      </c>
      <c r="AA9638" t="s">
        <v>1389</v>
      </c>
      <c r="AB9638" t="s">
        <v>1390</v>
      </c>
      <c r="AC9638" t="s">
        <v>38</v>
      </c>
      <c r="AD9638">
        <v>98528</v>
      </c>
    </row>
    <row r="9639" spans="1:30" x14ac:dyDescent="0.25">
      <c r="A9639">
        <f t="shared" ca="1" si="150"/>
        <v>13487</v>
      </c>
      <c r="B9639" t="s">
        <v>276</v>
      </c>
      <c r="C9639" t="s">
        <v>45</v>
      </c>
      <c r="G9639">
        <v>0</v>
      </c>
      <c r="O9639" t="s">
        <v>33</v>
      </c>
      <c r="X9639" t="s">
        <v>34</v>
      </c>
      <c r="Y9639" t="s">
        <v>16927</v>
      </c>
      <c r="Z9639" t="s">
        <v>37893</v>
      </c>
      <c r="AA9639" t="s">
        <v>37894</v>
      </c>
      <c r="AB9639" t="s">
        <v>37895</v>
      </c>
      <c r="AC9639" t="s">
        <v>38</v>
      </c>
      <c r="AD9639">
        <v>98922</v>
      </c>
    </row>
    <row r="9640" spans="1:30" x14ac:dyDescent="0.25">
      <c r="A9640">
        <f t="shared" ca="1" si="150"/>
        <v>5258</v>
      </c>
      <c r="B9640" t="s">
        <v>334</v>
      </c>
      <c r="C9640" t="s">
        <v>45</v>
      </c>
      <c r="F9640" t="s">
        <v>31615</v>
      </c>
      <c r="O9640" t="s">
        <v>33</v>
      </c>
      <c r="W9640">
        <v>30</v>
      </c>
      <c r="X9640" t="s">
        <v>34</v>
      </c>
      <c r="Y9640" t="s">
        <v>43019</v>
      </c>
      <c r="Z9640" t="s">
        <v>43022</v>
      </c>
      <c r="AA9640" t="s">
        <v>43023</v>
      </c>
      <c r="AB9640">
        <v>-161427</v>
      </c>
      <c r="AC9640" t="s">
        <v>38</v>
      </c>
      <c r="AD9640">
        <v>98006</v>
      </c>
    </row>
    <row r="9641" spans="1:30" x14ac:dyDescent="0.25">
      <c r="A9641">
        <f t="shared" ca="1" si="150"/>
        <v>5001</v>
      </c>
      <c r="B9641" t="s">
        <v>30</v>
      </c>
      <c r="C9641" t="s">
        <v>31</v>
      </c>
      <c r="O9641" t="s">
        <v>33</v>
      </c>
      <c r="X9641" t="s">
        <v>34</v>
      </c>
      <c r="Y9641" t="s">
        <v>42968</v>
      </c>
      <c r="Z9641" t="s">
        <v>42969</v>
      </c>
      <c r="AA9641" t="s">
        <v>42970</v>
      </c>
      <c r="AB9641">
        <v>-170374</v>
      </c>
      <c r="AC9641" t="s">
        <v>38</v>
      </c>
      <c r="AD9641">
        <v>98368</v>
      </c>
    </row>
    <row r="9642" spans="1:30" ht="409.5" x14ac:dyDescent="0.25">
      <c r="A9642">
        <f t="shared" ca="1" si="150"/>
        <v>13183</v>
      </c>
      <c r="B9642" t="s">
        <v>334</v>
      </c>
      <c r="C9642" t="s">
        <v>45</v>
      </c>
      <c r="F9642" t="s">
        <v>3449</v>
      </c>
      <c r="G9642">
        <v>0</v>
      </c>
      <c r="O9642" t="s">
        <v>33</v>
      </c>
      <c r="X9642" t="s">
        <v>34</v>
      </c>
      <c r="Y9642" t="s">
        <v>3450</v>
      </c>
      <c r="Z9642" s="1" t="s">
        <v>3451</v>
      </c>
      <c r="AA9642" t="s">
        <v>3452</v>
      </c>
      <c r="AB9642" t="s">
        <v>3453</v>
      </c>
      <c r="AC9642" t="s">
        <v>38</v>
      </c>
      <c r="AD9642">
        <v>98660</v>
      </c>
    </row>
    <row r="9643" spans="1:30" x14ac:dyDescent="0.25">
      <c r="A9643">
        <f t="shared" ca="1" si="150"/>
        <v>4423</v>
      </c>
      <c r="B9643" t="s">
        <v>178</v>
      </c>
      <c r="F9643" t="s">
        <v>20225</v>
      </c>
      <c r="G9643">
        <v>0</v>
      </c>
      <c r="O9643" t="s">
        <v>33</v>
      </c>
      <c r="X9643" t="s">
        <v>34</v>
      </c>
      <c r="Y9643" t="s">
        <v>9272</v>
      </c>
      <c r="Z9643" t="s">
        <v>27244</v>
      </c>
      <c r="AA9643" t="s">
        <v>27245</v>
      </c>
      <c r="AB9643" t="s">
        <v>27246</v>
      </c>
      <c r="AC9643" t="s">
        <v>38</v>
      </c>
      <c r="AD9643">
        <v>98907</v>
      </c>
    </row>
    <row r="9644" spans="1:30" ht="409.5" x14ac:dyDescent="0.25">
      <c r="A9644">
        <f t="shared" ca="1" si="150"/>
        <v>13863</v>
      </c>
      <c r="B9644" t="s">
        <v>2046</v>
      </c>
      <c r="C9644" t="s">
        <v>80</v>
      </c>
      <c r="F9644" t="s">
        <v>5745</v>
      </c>
      <c r="G9644">
        <v>0</v>
      </c>
      <c r="O9644" t="s">
        <v>33</v>
      </c>
      <c r="Y9644" t="s">
        <v>5746</v>
      </c>
      <c r="Z9644" s="1" t="s">
        <v>6637</v>
      </c>
      <c r="AA9644" t="s">
        <v>6638</v>
      </c>
      <c r="AB9644" t="s">
        <v>6639</v>
      </c>
      <c r="AC9644" t="s">
        <v>38</v>
      </c>
      <c r="AD9644">
        <v>98201</v>
      </c>
    </row>
    <row r="9645" spans="1:30" x14ac:dyDescent="0.25">
      <c r="A9645">
        <f t="shared" ca="1" si="150"/>
        <v>202</v>
      </c>
      <c r="B9645" t="s">
        <v>30</v>
      </c>
      <c r="C9645" t="s">
        <v>31</v>
      </c>
      <c r="F9645" t="s">
        <v>3160</v>
      </c>
      <c r="O9645" t="s">
        <v>33</v>
      </c>
      <c r="X9645" t="s">
        <v>34</v>
      </c>
      <c r="Y9645" t="s">
        <v>28478</v>
      </c>
      <c r="Z9645" t="s">
        <v>40458</v>
      </c>
      <c r="AA9645" t="s">
        <v>40458</v>
      </c>
      <c r="AB9645">
        <v>-171561</v>
      </c>
      <c r="AC9645" t="s">
        <v>38</v>
      </c>
      <c r="AD9645">
        <v>98506</v>
      </c>
    </row>
    <row r="9646" spans="1:30" x14ac:dyDescent="0.25">
      <c r="A9646">
        <f t="shared" ca="1" si="150"/>
        <v>7422</v>
      </c>
      <c r="B9646" t="s">
        <v>44</v>
      </c>
      <c r="C9646" t="s">
        <v>45</v>
      </c>
      <c r="G9646">
        <v>0</v>
      </c>
      <c r="O9646" t="s">
        <v>33</v>
      </c>
      <c r="W9646">
        <v>15</v>
      </c>
      <c r="X9646" t="s">
        <v>34</v>
      </c>
      <c r="Y9646" t="s">
        <v>9627</v>
      </c>
      <c r="Z9646" t="s">
        <v>9628</v>
      </c>
      <c r="AA9646" t="s">
        <v>9628</v>
      </c>
      <c r="AB9646" t="s">
        <v>9629</v>
      </c>
    </row>
    <row r="9647" spans="1:30" x14ac:dyDescent="0.25">
      <c r="A9647">
        <f t="shared" ca="1" si="150"/>
        <v>7862</v>
      </c>
      <c r="B9647" t="s">
        <v>334</v>
      </c>
      <c r="C9647" t="s">
        <v>45</v>
      </c>
      <c r="F9647" t="s">
        <v>28601</v>
      </c>
      <c r="O9647" t="s">
        <v>33</v>
      </c>
      <c r="Y9647" t="s">
        <v>28602</v>
      </c>
      <c r="Z9647" t="s">
        <v>33171</v>
      </c>
      <c r="AA9647" t="s">
        <v>33162</v>
      </c>
      <c r="AB9647">
        <v>-161706</v>
      </c>
      <c r="AC9647" t="s">
        <v>38</v>
      </c>
      <c r="AD9647">
        <v>98004</v>
      </c>
    </row>
    <row r="9648" spans="1:30" x14ac:dyDescent="0.25">
      <c r="A9648">
        <f t="shared" ca="1" si="150"/>
        <v>9822</v>
      </c>
      <c r="B9648" t="s">
        <v>178</v>
      </c>
      <c r="C9648" t="s">
        <v>179</v>
      </c>
      <c r="F9648" t="s">
        <v>4683</v>
      </c>
      <c r="O9648" t="s">
        <v>33</v>
      </c>
      <c r="X9648" t="s">
        <v>34</v>
      </c>
      <c r="Y9648" t="s">
        <v>9524</v>
      </c>
      <c r="Z9648" t="s">
        <v>9525</v>
      </c>
      <c r="AA9648" t="s">
        <v>9526</v>
      </c>
      <c r="AB9648">
        <v>-170681</v>
      </c>
      <c r="AC9648" t="s">
        <v>38</v>
      </c>
      <c r="AD9648">
        <v>98004</v>
      </c>
    </row>
    <row r="9649" spans="1:30" x14ac:dyDescent="0.25">
      <c r="A9649">
        <f t="shared" ca="1" si="150"/>
        <v>16565</v>
      </c>
      <c r="B9649" t="s">
        <v>79</v>
      </c>
      <c r="C9649" t="s">
        <v>80</v>
      </c>
      <c r="F9649" t="s">
        <v>11383</v>
      </c>
      <c r="O9649" t="s">
        <v>33</v>
      </c>
      <c r="Y9649" t="s">
        <v>11384</v>
      </c>
      <c r="Z9649" t="s">
        <v>27146</v>
      </c>
      <c r="AA9649" t="s">
        <v>27147</v>
      </c>
      <c r="AB9649">
        <v>-180866</v>
      </c>
      <c r="AC9649" t="s">
        <v>38</v>
      </c>
      <c r="AD9649">
        <v>98239</v>
      </c>
    </row>
    <row r="9650" spans="1:30" ht="409.5" x14ac:dyDescent="0.25">
      <c r="A9650">
        <f t="shared" ca="1" si="150"/>
        <v>3453</v>
      </c>
      <c r="B9650" t="s">
        <v>73</v>
      </c>
      <c r="C9650" t="s">
        <v>74</v>
      </c>
      <c r="F9650" t="s">
        <v>1451</v>
      </c>
      <c r="G9650">
        <v>0</v>
      </c>
      <c r="O9650" t="s">
        <v>33</v>
      </c>
      <c r="X9650" t="s">
        <v>34</v>
      </c>
      <c r="Y9650" t="s">
        <v>1670</v>
      </c>
      <c r="Z9650" s="1" t="s">
        <v>1671</v>
      </c>
      <c r="AA9650" s="1" t="s">
        <v>1671</v>
      </c>
      <c r="AB9650" t="s">
        <v>1672</v>
      </c>
      <c r="AC9650" t="s">
        <v>38</v>
      </c>
      <c r="AD9650">
        <v>98121</v>
      </c>
    </row>
    <row r="9651" spans="1:30" ht="409.5" x14ac:dyDescent="0.25">
      <c r="A9651">
        <f t="shared" ca="1" si="150"/>
        <v>17397</v>
      </c>
      <c r="B9651" t="s">
        <v>124</v>
      </c>
      <c r="C9651" t="s">
        <v>45</v>
      </c>
      <c r="F9651" t="s">
        <v>4475</v>
      </c>
      <c r="G9651">
        <v>0</v>
      </c>
      <c r="O9651" t="s">
        <v>33</v>
      </c>
      <c r="Y9651" t="s">
        <v>4476</v>
      </c>
      <c r="Z9651" s="1" t="s">
        <v>4477</v>
      </c>
      <c r="AA9651" t="s">
        <v>4478</v>
      </c>
      <c r="AB9651" t="s">
        <v>4479</v>
      </c>
      <c r="AC9651" t="s">
        <v>38</v>
      </c>
      <c r="AD9651">
        <v>99025</v>
      </c>
    </row>
    <row r="9652" spans="1:30" ht="330" x14ac:dyDescent="0.25">
      <c r="A9652">
        <f t="shared" ca="1" si="150"/>
        <v>3603</v>
      </c>
      <c r="B9652" t="s">
        <v>685</v>
      </c>
      <c r="C9652" t="s">
        <v>686</v>
      </c>
      <c r="F9652" t="s">
        <v>33501</v>
      </c>
      <c r="O9652" t="s">
        <v>33</v>
      </c>
      <c r="Y9652" t="s">
        <v>33502</v>
      </c>
      <c r="Z9652" s="1" t="s">
        <v>33579</v>
      </c>
      <c r="AA9652" t="s">
        <v>33506</v>
      </c>
      <c r="AB9652">
        <v>-171983</v>
      </c>
      <c r="AC9652" t="s">
        <v>38</v>
      </c>
      <c r="AD9652">
        <v>98586</v>
      </c>
    </row>
    <row r="9653" spans="1:30" x14ac:dyDescent="0.25">
      <c r="A9653">
        <f t="shared" ca="1" si="150"/>
        <v>15744</v>
      </c>
      <c r="B9653" t="s">
        <v>68</v>
      </c>
      <c r="C9653" t="s">
        <v>45</v>
      </c>
      <c r="O9653" t="s">
        <v>33</v>
      </c>
      <c r="W9653">
        <v>15</v>
      </c>
      <c r="X9653" t="s">
        <v>34</v>
      </c>
      <c r="Y9653" t="s">
        <v>37034</v>
      </c>
      <c r="Z9653" t="s">
        <v>43438</v>
      </c>
      <c r="AA9653" t="s">
        <v>43439</v>
      </c>
      <c r="AB9653">
        <v>-180121</v>
      </c>
    </row>
    <row r="9654" spans="1:30" x14ac:dyDescent="0.25">
      <c r="A9654">
        <f t="shared" ca="1" si="150"/>
        <v>13648</v>
      </c>
      <c r="B9654" t="s">
        <v>2046</v>
      </c>
      <c r="C9654" t="s">
        <v>80</v>
      </c>
      <c r="F9654" t="s">
        <v>14412</v>
      </c>
      <c r="O9654" t="s">
        <v>33</v>
      </c>
      <c r="Y9654" t="s">
        <v>14413</v>
      </c>
      <c r="Z9654" t="s">
        <v>14414</v>
      </c>
      <c r="AA9654" t="s">
        <v>14415</v>
      </c>
      <c r="AB9654">
        <v>-163404</v>
      </c>
      <c r="AC9654" t="s">
        <v>38</v>
      </c>
      <c r="AD9654">
        <v>98033</v>
      </c>
    </row>
    <row r="9655" spans="1:30" x14ac:dyDescent="0.25">
      <c r="A9655">
        <f t="shared" ca="1" si="150"/>
        <v>10698</v>
      </c>
      <c r="B9655" t="s">
        <v>334</v>
      </c>
      <c r="C9655" t="s">
        <v>45</v>
      </c>
      <c r="F9655" t="s">
        <v>4397</v>
      </c>
      <c r="G9655">
        <v>0</v>
      </c>
      <c r="O9655" t="s">
        <v>33</v>
      </c>
      <c r="Y9655" t="s">
        <v>4398</v>
      </c>
      <c r="Z9655" t="s">
        <v>4399</v>
      </c>
      <c r="AA9655" t="s">
        <v>4400</v>
      </c>
      <c r="AB9655" t="s">
        <v>4401</v>
      </c>
      <c r="AC9655" t="s">
        <v>38</v>
      </c>
      <c r="AD9655">
        <v>98125</v>
      </c>
    </row>
    <row r="9656" spans="1:30" x14ac:dyDescent="0.25">
      <c r="A9656">
        <f t="shared" ca="1" si="150"/>
        <v>7999</v>
      </c>
      <c r="B9656" t="s">
        <v>124</v>
      </c>
      <c r="C9656" t="s">
        <v>45</v>
      </c>
      <c r="F9656" t="s">
        <v>22834</v>
      </c>
      <c r="O9656" t="s">
        <v>33</v>
      </c>
      <c r="X9656" t="s">
        <v>34</v>
      </c>
      <c r="Y9656" t="s">
        <v>22783</v>
      </c>
      <c r="Z9656" t="s">
        <v>42902</v>
      </c>
      <c r="AA9656" t="s">
        <v>42903</v>
      </c>
      <c r="AB9656">
        <v>-161717</v>
      </c>
      <c r="AC9656" t="s">
        <v>38</v>
      </c>
      <c r="AD9656">
        <v>98424</v>
      </c>
    </row>
    <row r="9657" spans="1:30" ht="409.5" x14ac:dyDescent="0.25">
      <c r="A9657">
        <f t="shared" ca="1" si="150"/>
        <v>6647</v>
      </c>
      <c r="B9657" t="s">
        <v>276</v>
      </c>
      <c r="C9657" t="s">
        <v>45</v>
      </c>
      <c r="N9657" s="1" t="s">
        <v>2914</v>
      </c>
      <c r="O9657" t="s">
        <v>33</v>
      </c>
      <c r="W9657">
        <v>30</v>
      </c>
      <c r="X9657" t="s">
        <v>34</v>
      </c>
      <c r="Y9657" t="s">
        <v>9034</v>
      </c>
      <c r="Z9657" s="1" t="s">
        <v>9035</v>
      </c>
      <c r="AA9657" t="s">
        <v>9036</v>
      </c>
      <c r="AB9657">
        <v>-160462</v>
      </c>
    </row>
    <row r="9658" spans="1:30" ht="315" x14ac:dyDescent="0.25">
      <c r="A9658">
        <f t="shared" ca="1" si="150"/>
        <v>5059</v>
      </c>
      <c r="B9658" t="s">
        <v>164</v>
      </c>
      <c r="C9658" t="s">
        <v>165</v>
      </c>
      <c r="F9658" t="s">
        <v>2502</v>
      </c>
      <c r="G9658">
        <v>0</v>
      </c>
      <c r="N9658" s="1" t="s">
        <v>19060</v>
      </c>
      <c r="O9658" t="s">
        <v>168</v>
      </c>
      <c r="P9658" t="s">
        <v>484</v>
      </c>
      <c r="W9658">
        <v>30</v>
      </c>
      <c r="Y9658" t="s">
        <v>18155</v>
      </c>
      <c r="Z9658" t="s">
        <v>19061</v>
      </c>
      <c r="AA9658" t="s">
        <v>19061</v>
      </c>
      <c r="AB9658" t="s">
        <v>19062</v>
      </c>
      <c r="AC9658" t="s">
        <v>38</v>
      </c>
      <c r="AD9658">
        <v>98104</v>
      </c>
    </row>
    <row r="9659" spans="1:30" ht="409.5" x14ac:dyDescent="0.25">
      <c r="A9659">
        <f t="shared" ca="1" si="150"/>
        <v>12489</v>
      </c>
      <c r="B9659" t="s">
        <v>164</v>
      </c>
      <c r="C9659" t="s">
        <v>165</v>
      </c>
      <c r="F9659" t="s">
        <v>18058</v>
      </c>
      <c r="G9659">
        <v>0</v>
      </c>
      <c r="O9659" t="s">
        <v>33</v>
      </c>
      <c r="X9659" t="s">
        <v>34</v>
      </c>
      <c r="Y9659" t="s">
        <v>31760</v>
      </c>
      <c r="Z9659" s="1" t="s">
        <v>31761</v>
      </c>
      <c r="AA9659" t="s">
        <v>31762</v>
      </c>
      <c r="AB9659" t="s">
        <v>31763</v>
      </c>
      <c r="AC9659" t="s">
        <v>38</v>
      </c>
      <c r="AD9659">
        <v>98121</v>
      </c>
    </row>
    <row r="9660" spans="1:30" x14ac:dyDescent="0.25">
      <c r="A9660">
        <f t="shared" ca="1" si="150"/>
        <v>6022</v>
      </c>
      <c r="B9660" t="s">
        <v>178</v>
      </c>
      <c r="G9660">
        <v>0</v>
      </c>
      <c r="O9660" t="s">
        <v>33</v>
      </c>
      <c r="X9660" t="s">
        <v>34</v>
      </c>
      <c r="Y9660" t="s">
        <v>1803</v>
      </c>
      <c r="Z9660" t="s">
        <v>39148</v>
      </c>
      <c r="AA9660" t="s">
        <v>39149</v>
      </c>
      <c r="AB9660" t="s">
        <v>39150</v>
      </c>
      <c r="AC9660" t="s">
        <v>38</v>
      </c>
      <c r="AD9660">
        <v>98908</v>
      </c>
    </row>
    <row r="9661" spans="1:30" ht="409.5" x14ac:dyDescent="0.25">
      <c r="A9661">
        <f t="shared" ca="1" si="150"/>
        <v>8566</v>
      </c>
      <c r="B9661" t="s">
        <v>489</v>
      </c>
      <c r="C9661" t="s">
        <v>45</v>
      </c>
      <c r="O9661" t="s">
        <v>33</v>
      </c>
      <c r="W9661">
        <v>15</v>
      </c>
      <c r="X9661" t="s">
        <v>34</v>
      </c>
      <c r="Y9661" t="s">
        <v>3195</v>
      </c>
      <c r="Z9661" s="1" t="s">
        <v>4767</v>
      </c>
      <c r="AA9661" t="s">
        <v>4768</v>
      </c>
      <c r="AB9661">
        <v>-173174</v>
      </c>
    </row>
    <row r="9662" spans="1:30" ht="409.5" x14ac:dyDescent="0.25">
      <c r="A9662">
        <f t="shared" ca="1" si="150"/>
        <v>6367</v>
      </c>
      <c r="B9662" t="s">
        <v>739</v>
      </c>
      <c r="C9662" t="s">
        <v>686</v>
      </c>
      <c r="F9662" t="s">
        <v>30834</v>
      </c>
      <c r="G9662">
        <v>0</v>
      </c>
      <c r="O9662" t="s">
        <v>33</v>
      </c>
      <c r="Y9662" t="s">
        <v>31085</v>
      </c>
      <c r="Z9662" s="1" t="s">
        <v>40163</v>
      </c>
      <c r="AA9662" t="s">
        <v>40164</v>
      </c>
      <c r="AB9662" t="s">
        <v>40165</v>
      </c>
    </row>
    <row r="9663" spans="1:30" x14ac:dyDescent="0.25">
      <c r="A9663">
        <f t="shared" ca="1" si="150"/>
        <v>7922</v>
      </c>
      <c r="B9663" t="s">
        <v>73</v>
      </c>
      <c r="C9663" t="s">
        <v>74</v>
      </c>
      <c r="F9663" t="s">
        <v>5577</v>
      </c>
      <c r="G9663">
        <v>1300</v>
      </c>
      <c r="H9663" t="s">
        <v>617</v>
      </c>
      <c r="I9663" t="s">
        <v>2322</v>
      </c>
      <c r="J9663" t="s">
        <v>60</v>
      </c>
      <c r="L9663">
        <v>192.35</v>
      </c>
      <c r="O9663" t="s">
        <v>33</v>
      </c>
      <c r="X9663" t="s">
        <v>34</v>
      </c>
      <c r="Y9663" t="s">
        <v>5578</v>
      </c>
      <c r="Z9663" t="s">
        <v>5579</v>
      </c>
      <c r="AA9663" t="s">
        <v>5580</v>
      </c>
      <c r="AB9663" t="s">
        <v>5581</v>
      </c>
      <c r="AC9663" t="s">
        <v>38</v>
      </c>
      <c r="AD9663">
        <v>98104</v>
      </c>
    </row>
    <row r="9664" spans="1:30" x14ac:dyDescent="0.25">
      <c r="A9664">
        <f t="shared" ca="1" si="150"/>
        <v>16798</v>
      </c>
      <c r="B9664" t="s">
        <v>2046</v>
      </c>
      <c r="C9664" t="s">
        <v>80</v>
      </c>
      <c r="F9664" t="s">
        <v>14948</v>
      </c>
      <c r="O9664" t="s">
        <v>33</v>
      </c>
      <c r="Y9664" t="s">
        <v>14949</v>
      </c>
      <c r="Z9664" t="s">
        <v>14950</v>
      </c>
      <c r="AA9664" t="s">
        <v>14951</v>
      </c>
      <c r="AB9664">
        <v>-180511</v>
      </c>
      <c r="AC9664" t="s">
        <v>38</v>
      </c>
      <c r="AD9664">
        <v>98104</v>
      </c>
    </row>
    <row r="9665" spans="1:30" x14ac:dyDescent="0.25">
      <c r="A9665">
        <f t="shared" ca="1" si="150"/>
        <v>4767</v>
      </c>
      <c r="B9665" t="s">
        <v>73</v>
      </c>
      <c r="C9665" t="s">
        <v>74</v>
      </c>
      <c r="O9665" t="s">
        <v>63</v>
      </c>
      <c r="X9665" t="s">
        <v>34</v>
      </c>
      <c r="Y9665" t="s">
        <v>42411</v>
      </c>
      <c r="Z9665" t="s">
        <v>42412</v>
      </c>
      <c r="AA9665" t="s">
        <v>4763</v>
      </c>
      <c r="AB9665">
        <v>-170584</v>
      </c>
    </row>
    <row r="9666" spans="1:30" x14ac:dyDescent="0.25">
      <c r="A9666">
        <f t="shared" ref="A9666:A9729" ca="1" si="151">RANDBETWEEN(1,20000)</f>
        <v>18524</v>
      </c>
      <c r="B9666" t="s">
        <v>73</v>
      </c>
      <c r="C9666" t="s">
        <v>74</v>
      </c>
      <c r="F9666" t="s">
        <v>1049</v>
      </c>
      <c r="O9666" t="s">
        <v>63</v>
      </c>
      <c r="X9666" t="s">
        <v>34</v>
      </c>
      <c r="Y9666" t="s">
        <v>21849</v>
      </c>
      <c r="Z9666" t="s">
        <v>21850</v>
      </c>
      <c r="AA9666" t="s">
        <v>21851</v>
      </c>
      <c r="AB9666">
        <v>-171343</v>
      </c>
      <c r="AC9666" t="s">
        <v>38</v>
      </c>
      <c r="AD9666">
        <v>98121</v>
      </c>
    </row>
    <row r="9667" spans="1:30" ht="409.5" x14ac:dyDescent="0.25">
      <c r="A9667">
        <f t="shared" ca="1" si="151"/>
        <v>17736</v>
      </c>
      <c r="B9667" t="s">
        <v>276</v>
      </c>
      <c r="C9667" t="s">
        <v>45</v>
      </c>
      <c r="G9667">
        <v>0</v>
      </c>
      <c r="N9667" t="s">
        <v>1214</v>
      </c>
      <c r="O9667" t="s">
        <v>33</v>
      </c>
      <c r="X9667" t="s">
        <v>34</v>
      </c>
      <c r="Y9667" t="s">
        <v>31434</v>
      </c>
      <c r="Z9667" s="1" t="s">
        <v>31435</v>
      </c>
      <c r="AA9667" t="s">
        <v>31430</v>
      </c>
      <c r="AB9667" t="s">
        <v>31436</v>
      </c>
      <c r="AC9667" t="s">
        <v>38</v>
      </c>
      <c r="AD9667">
        <v>98025</v>
      </c>
    </row>
    <row r="9668" spans="1:30" ht="409.5" x14ac:dyDescent="0.25">
      <c r="A9668">
        <f t="shared" ca="1" si="151"/>
        <v>5194</v>
      </c>
      <c r="B9668" t="s">
        <v>1203</v>
      </c>
      <c r="C9668" t="s">
        <v>45</v>
      </c>
      <c r="F9668" t="s">
        <v>17098</v>
      </c>
      <c r="G9668">
        <v>0</v>
      </c>
      <c r="O9668" t="s">
        <v>1200</v>
      </c>
      <c r="X9668" t="s">
        <v>34</v>
      </c>
      <c r="Y9668" t="s">
        <v>18012</v>
      </c>
      <c r="Z9668" s="1" t="s">
        <v>18013</v>
      </c>
      <c r="AA9668" t="s">
        <v>18014</v>
      </c>
      <c r="AB9668" t="s">
        <v>18015</v>
      </c>
      <c r="AC9668" t="s">
        <v>38</v>
      </c>
      <c r="AD9668">
        <v>98119</v>
      </c>
    </row>
    <row r="9669" spans="1:30" x14ac:dyDescent="0.25">
      <c r="A9669">
        <f t="shared" ca="1" si="151"/>
        <v>16971</v>
      </c>
      <c r="B9669" t="s">
        <v>30</v>
      </c>
      <c r="C9669" t="s">
        <v>31</v>
      </c>
      <c r="G9669">
        <v>0</v>
      </c>
      <c r="O9669" t="s">
        <v>33</v>
      </c>
      <c r="X9669" t="s">
        <v>34</v>
      </c>
      <c r="Y9669" t="s">
        <v>33368</v>
      </c>
      <c r="Z9669" t="s">
        <v>33369</v>
      </c>
      <c r="AA9669" t="s">
        <v>33369</v>
      </c>
      <c r="AB9669" t="s">
        <v>33370</v>
      </c>
      <c r="AC9669" t="s">
        <v>38</v>
      </c>
      <c r="AD9669">
        <v>98009</v>
      </c>
    </row>
    <row r="9670" spans="1:30" x14ac:dyDescent="0.25">
      <c r="A9670">
        <f t="shared" ca="1" si="151"/>
        <v>2471</v>
      </c>
      <c r="B9670" t="s">
        <v>773</v>
      </c>
      <c r="C9670" t="s">
        <v>80</v>
      </c>
      <c r="F9670" t="s">
        <v>5838</v>
      </c>
      <c r="G9670">
        <v>0</v>
      </c>
      <c r="O9670" t="s">
        <v>33</v>
      </c>
      <c r="X9670" t="s">
        <v>34</v>
      </c>
      <c r="Y9670" t="s">
        <v>6075</v>
      </c>
      <c r="Z9670" t="s">
        <v>6076</v>
      </c>
      <c r="AA9670" t="s">
        <v>6077</v>
      </c>
      <c r="AB9670" t="s">
        <v>6078</v>
      </c>
      <c r="AC9670" t="s">
        <v>38</v>
      </c>
      <c r="AD9670">
        <v>98272</v>
      </c>
    </row>
    <row r="9671" spans="1:30" x14ac:dyDescent="0.25">
      <c r="A9671">
        <f t="shared" ca="1" si="151"/>
        <v>290</v>
      </c>
      <c r="B9671" t="s">
        <v>73</v>
      </c>
      <c r="C9671" t="s">
        <v>74</v>
      </c>
      <c r="O9671" t="s">
        <v>63</v>
      </c>
      <c r="X9671" t="s">
        <v>34</v>
      </c>
      <c r="Y9671" t="s">
        <v>1247</v>
      </c>
      <c r="Z9671" t="s">
        <v>1248</v>
      </c>
      <c r="AA9671" t="s">
        <v>1249</v>
      </c>
      <c r="AB9671">
        <v>-171582</v>
      </c>
      <c r="AC9671" t="s">
        <v>38</v>
      </c>
      <c r="AD9671">
        <v>98403</v>
      </c>
    </row>
    <row r="9672" spans="1:30" ht="409.5" x14ac:dyDescent="0.25">
      <c r="A9672">
        <f t="shared" ca="1" si="151"/>
        <v>8781</v>
      </c>
      <c r="B9672" t="s">
        <v>1483</v>
      </c>
      <c r="F9672" t="s">
        <v>37836</v>
      </c>
      <c r="G9672">
        <v>0</v>
      </c>
      <c r="O9672" t="s">
        <v>33</v>
      </c>
      <c r="X9672" t="s">
        <v>34</v>
      </c>
      <c r="Y9672" t="s">
        <v>37837</v>
      </c>
      <c r="Z9672" s="1" t="s">
        <v>38503</v>
      </c>
      <c r="AA9672" t="s">
        <v>38504</v>
      </c>
      <c r="AB9672" t="s">
        <v>38505</v>
      </c>
      <c r="AC9672" t="s">
        <v>38</v>
      </c>
      <c r="AD9672">
        <v>98837</v>
      </c>
    </row>
    <row r="9673" spans="1:30" ht="409.5" x14ac:dyDescent="0.25">
      <c r="A9673">
        <f t="shared" ca="1" si="151"/>
        <v>12476</v>
      </c>
      <c r="B9673" t="s">
        <v>773</v>
      </c>
      <c r="C9673" t="s">
        <v>80</v>
      </c>
      <c r="F9673" t="s">
        <v>1550</v>
      </c>
      <c r="G9673">
        <v>0</v>
      </c>
      <c r="O9673" t="s">
        <v>33</v>
      </c>
      <c r="X9673" t="s">
        <v>34</v>
      </c>
      <c r="Y9673" t="s">
        <v>1551</v>
      </c>
      <c r="Z9673" s="1" t="s">
        <v>6145</v>
      </c>
      <c r="AA9673" t="s">
        <v>6146</v>
      </c>
      <c r="AB9673" t="s">
        <v>6147</v>
      </c>
      <c r="AC9673" t="s">
        <v>38</v>
      </c>
      <c r="AD9673">
        <v>98194</v>
      </c>
    </row>
    <row r="9674" spans="1:30" x14ac:dyDescent="0.25">
      <c r="A9674">
        <f t="shared" ca="1" si="151"/>
        <v>12304</v>
      </c>
      <c r="B9674" t="s">
        <v>96</v>
      </c>
      <c r="C9674" t="s">
        <v>97</v>
      </c>
      <c r="F9674" t="s">
        <v>3707</v>
      </c>
      <c r="G9674">
        <v>0</v>
      </c>
      <c r="O9674" t="s">
        <v>33</v>
      </c>
      <c r="X9674" t="s">
        <v>34</v>
      </c>
      <c r="Y9674" t="s">
        <v>3708</v>
      </c>
      <c r="Z9674" t="s">
        <v>3752</v>
      </c>
      <c r="AA9674" t="s">
        <v>3721</v>
      </c>
      <c r="AB9674" t="s">
        <v>3753</v>
      </c>
      <c r="AC9674" t="s">
        <v>102</v>
      </c>
      <c r="AD9674">
        <v>97222</v>
      </c>
    </row>
    <row r="9675" spans="1:30" ht="409.5" x14ac:dyDescent="0.25">
      <c r="A9675">
        <f t="shared" ca="1" si="151"/>
        <v>7172</v>
      </c>
      <c r="B9675" t="s">
        <v>79</v>
      </c>
      <c r="C9675" t="s">
        <v>80</v>
      </c>
      <c r="F9675" t="s">
        <v>81</v>
      </c>
      <c r="O9675" t="s">
        <v>33</v>
      </c>
      <c r="Y9675" t="s">
        <v>82</v>
      </c>
      <c r="Z9675" s="1" t="s">
        <v>26398</v>
      </c>
      <c r="AA9675" t="s">
        <v>26399</v>
      </c>
      <c r="AB9675">
        <v>-171613</v>
      </c>
      <c r="AC9675" t="s">
        <v>38</v>
      </c>
      <c r="AD9675">
        <v>98668</v>
      </c>
    </row>
    <row r="9676" spans="1:30" x14ac:dyDescent="0.25">
      <c r="A9676">
        <f t="shared" ca="1" si="151"/>
        <v>19686</v>
      </c>
      <c r="B9676" t="s">
        <v>178</v>
      </c>
      <c r="C9676" t="s">
        <v>179</v>
      </c>
      <c r="F9676" t="s">
        <v>20440</v>
      </c>
      <c r="O9676" t="s">
        <v>33</v>
      </c>
      <c r="X9676" t="s">
        <v>34</v>
      </c>
      <c r="Y9676" t="s">
        <v>17512</v>
      </c>
      <c r="Z9676" t="s">
        <v>37845</v>
      </c>
      <c r="AA9676" t="s">
        <v>37846</v>
      </c>
      <c r="AB9676">
        <v>-172245</v>
      </c>
    </row>
    <row r="9677" spans="1:30" x14ac:dyDescent="0.25">
      <c r="A9677">
        <f t="shared" ca="1" si="151"/>
        <v>9952</v>
      </c>
      <c r="B9677" t="s">
        <v>79</v>
      </c>
      <c r="C9677" t="s">
        <v>80</v>
      </c>
      <c r="F9677" t="s">
        <v>1024</v>
      </c>
      <c r="O9677" t="s">
        <v>33</v>
      </c>
      <c r="Y9677" t="s">
        <v>1025</v>
      </c>
      <c r="Z9677" t="s">
        <v>1224</v>
      </c>
      <c r="AA9677" t="s">
        <v>1225</v>
      </c>
      <c r="AB9677">
        <v>-163188</v>
      </c>
      <c r="AC9677" t="s">
        <v>102</v>
      </c>
      <c r="AD9677">
        <v>97219</v>
      </c>
    </row>
    <row r="9678" spans="1:30" x14ac:dyDescent="0.25">
      <c r="A9678">
        <f t="shared" ca="1" si="151"/>
        <v>14002</v>
      </c>
      <c r="B9678" t="s">
        <v>79</v>
      </c>
      <c r="C9678" t="s">
        <v>80</v>
      </c>
      <c r="F9678" t="s">
        <v>1961</v>
      </c>
      <c r="O9678" t="s">
        <v>33</v>
      </c>
      <c r="Y9678" t="s">
        <v>26845</v>
      </c>
      <c r="Z9678" t="s">
        <v>26846</v>
      </c>
      <c r="AA9678" t="s">
        <v>26844</v>
      </c>
      <c r="AB9678">
        <v>-180419</v>
      </c>
      <c r="AC9678" t="s">
        <v>38</v>
      </c>
      <c r="AD9678">
        <v>98029</v>
      </c>
    </row>
    <row r="9679" spans="1:30" x14ac:dyDescent="0.25">
      <c r="A9679">
        <f t="shared" ca="1" si="151"/>
        <v>805</v>
      </c>
      <c r="B9679" t="s">
        <v>73</v>
      </c>
      <c r="C9679" t="s">
        <v>74</v>
      </c>
      <c r="F9679" t="s">
        <v>886</v>
      </c>
      <c r="O9679" t="s">
        <v>63</v>
      </c>
      <c r="X9679" t="s">
        <v>34</v>
      </c>
      <c r="Y9679" t="s">
        <v>42432</v>
      </c>
      <c r="Z9679" t="s">
        <v>42433</v>
      </c>
      <c r="AA9679" t="s">
        <v>42434</v>
      </c>
      <c r="AB9679">
        <v>-171491</v>
      </c>
    </row>
    <row r="9680" spans="1:30" ht="409.5" x14ac:dyDescent="0.25">
      <c r="A9680">
        <f t="shared" ca="1" si="151"/>
        <v>2902</v>
      </c>
      <c r="B9680" t="s">
        <v>2046</v>
      </c>
      <c r="C9680" t="s">
        <v>80</v>
      </c>
      <c r="F9680" t="s">
        <v>39054</v>
      </c>
      <c r="O9680" t="s">
        <v>33</v>
      </c>
      <c r="Y9680" t="s">
        <v>39055</v>
      </c>
      <c r="Z9680" s="1" t="s">
        <v>39056</v>
      </c>
      <c r="AA9680" t="s">
        <v>39057</v>
      </c>
      <c r="AB9680">
        <v>-172759</v>
      </c>
      <c r="AC9680" t="s">
        <v>38</v>
      </c>
      <c r="AD9680">
        <v>98249</v>
      </c>
    </row>
    <row r="9681" spans="1:30" x14ac:dyDescent="0.25">
      <c r="A9681">
        <f t="shared" ca="1" si="151"/>
        <v>11596</v>
      </c>
      <c r="B9681" t="s">
        <v>685</v>
      </c>
      <c r="C9681" t="s">
        <v>686</v>
      </c>
      <c r="F9681" t="s">
        <v>29729</v>
      </c>
      <c r="G9681">
        <v>0</v>
      </c>
      <c r="O9681" t="s">
        <v>33</v>
      </c>
      <c r="Y9681" t="s">
        <v>29730</v>
      </c>
      <c r="Z9681" t="s">
        <v>34202</v>
      </c>
      <c r="AA9681" t="s">
        <v>34200</v>
      </c>
      <c r="AB9681" t="s">
        <v>34203</v>
      </c>
    </row>
    <row r="9682" spans="1:30" x14ac:dyDescent="0.25">
      <c r="A9682">
        <f t="shared" ca="1" si="151"/>
        <v>2449</v>
      </c>
      <c r="B9682" t="s">
        <v>178</v>
      </c>
      <c r="C9682" t="s">
        <v>179</v>
      </c>
      <c r="F9682" t="s">
        <v>20440</v>
      </c>
      <c r="O9682" t="s">
        <v>33</v>
      </c>
      <c r="W9682">
        <v>15</v>
      </c>
      <c r="X9682" t="s">
        <v>34</v>
      </c>
      <c r="Y9682" t="s">
        <v>17512</v>
      </c>
      <c r="Z9682" t="s">
        <v>20441</v>
      </c>
      <c r="AA9682" t="s">
        <v>20442</v>
      </c>
      <c r="AB9682">
        <v>-180955</v>
      </c>
      <c r="AC9682" t="s">
        <v>38</v>
      </c>
      <c r="AD9682">
        <v>98922</v>
      </c>
    </row>
    <row r="9683" spans="1:30" ht="409.5" x14ac:dyDescent="0.25">
      <c r="A9683">
        <f t="shared" ca="1" si="151"/>
        <v>17904</v>
      </c>
      <c r="B9683" t="s">
        <v>107</v>
      </c>
      <c r="C9683" t="s">
        <v>108</v>
      </c>
      <c r="O9683" t="s">
        <v>33</v>
      </c>
      <c r="X9683" t="s">
        <v>34</v>
      </c>
      <c r="Y9683" t="s">
        <v>17695</v>
      </c>
      <c r="Z9683" s="1" t="s">
        <v>31917</v>
      </c>
      <c r="AA9683" t="s">
        <v>31918</v>
      </c>
      <c r="AB9683">
        <v>-161209</v>
      </c>
      <c r="AC9683" t="s">
        <v>38</v>
      </c>
      <c r="AD9683">
        <v>99220</v>
      </c>
    </row>
    <row r="9684" spans="1:30" ht="409.5" x14ac:dyDescent="0.25">
      <c r="A9684">
        <f t="shared" ca="1" si="151"/>
        <v>13816</v>
      </c>
      <c r="B9684" t="s">
        <v>334</v>
      </c>
      <c r="C9684" t="s">
        <v>45</v>
      </c>
      <c r="F9684" t="s">
        <v>18307</v>
      </c>
      <c r="G9684">
        <v>0</v>
      </c>
      <c r="O9684" t="s">
        <v>33</v>
      </c>
      <c r="X9684" t="s">
        <v>34</v>
      </c>
      <c r="Y9684" t="s">
        <v>19763</v>
      </c>
      <c r="Z9684" s="1" t="s">
        <v>23711</v>
      </c>
      <c r="AA9684" t="s">
        <v>23605</v>
      </c>
      <c r="AB9684" t="s">
        <v>23712</v>
      </c>
    </row>
    <row r="9685" spans="1:30" ht="409.5" x14ac:dyDescent="0.25">
      <c r="A9685">
        <f t="shared" ca="1" si="151"/>
        <v>17458</v>
      </c>
      <c r="B9685" t="s">
        <v>2046</v>
      </c>
      <c r="C9685" t="s">
        <v>80</v>
      </c>
      <c r="F9685" t="s">
        <v>3047</v>
      </c>
      <c r="O9685" t="s">
        <v>33</v>
      </c>
      <c r="Y9685" t="s">
        <v>7228</v>
      </c>
      <c r="Z9685" s="1" t="s">
        <v>14172</v>
      </c>
      <c r="AA9685" t="s">
        <v>14173</v>
      </c>
      <c r="AB9685">
        <v>-160070</v>
      </c>
      <c r="AC9685" t="s">
        <v>38</v>
      </c>
      <c r="AD9685">
        <v>98516</v>
      </c>
    </row>
    <row r="9686" spans="1:30" x14ac:dyDescent="0.25">
      <c r="A9686">
        <f t="shared" ca="1" si="151"/>
        <v>12033</v>
      </c>
      <c r="B9686" t="s">
        <v>79</v>
      </c>
      <c r="C9686" t="s">
        <v>80</v>
      </c>
      <c r="F9686" t="s">
        <v>13747</v>
      </c>
      <c r="O9686" t="s">
        <v>33</v>
      </c>
      <c r="Y9686" t="s">
        <v>7498</v>
      </c>
      <c r="Z9686" t="s">
        <v>26763</v>
      </c>
      <c r="AA9686" t="s">
        <v>26764</v>
      </c>
      <c r="AB9686">
        <v>-180922</v>
      </c>
      <c r="AC9686" t="s">
        <v>38</v>
      </c>
      <c r="AD9686">
        <v>98503</v>
      </c>
    </row>
    <row r="9687" spans="1:30" ht="409.5" x14ac:dyDescent="0.25">
      <c r="A9687">
        <f t="shared" ca="1" si="151"/>
        <v>10910</v>
      </c>
      <c r="B9687" t="s">
        <v>2046</v>
      </c>
      <c r="C9687" t="s">
        <v>80</v>
      </c>
      <c r="F9687" t="s">
        <v>927</v>
      </c>
      <c r="O9687" t="s">
        <v>33</v>
      </c>
      <c r="Y9687" t="s">
        <v>928</v>
      </c>
      <c r="Z9687" s="1" t="s">
        <v>10317</v>
      </c>
      <c r="AA9687" t="s">
        <v>10313</v>
      </c>
      <c r="AB9687">
        <v>-172952</v>
      </c>
      <c r="AC9687" t="s">
        <v>102</v>
      </c>
      <c r="AD9687">
        <v>97211</v>
      </c>
    </row>
    <row r="9688" spans="1:30" ht="409.5" x14ac:dyDescent="0.25">
      <c r="A9688">
        <f t="shared" ca="1" si="151"/>
        <v>19975</v>
      </c>
      <c r="B9688" t="s">
        <v>276</v>
      </c>
      <c r="C9688" t="s">
        <v>45</v>
      </c>
      <c r="G9688">
        <v>0</v>
      </c>
      <c r="O9688" t="s">
        <v>63</v>
      </c>
      <c r="X9688" t="s">
        <v>34</v>
      </c>
      <c r="Y9688" t="s">
        <v>5475</v>
      </c>
      <c r="Z9688" s="1" t="s">
        <v>5476</v>
      </c>
      <c r="AA9688" t="s">
        <v>5477</v>
      </c>
      <c r="AB9688" t="s">
        <v>5478</v>
      </c>
    </row>
    <row r="9689" spans="1:30" ht="345" x14ac:dyDescent="0.25">
      <c r="A9689">
        <f t="shared" ca="1" si="151"/>
        <v>1699</v>
      </c>
      <c r="B9689" t="s">
        <v>124</v>
      </c>
      <c r="C9689" t="s">
        <v>45</v>
      </c>
      <c r="G9689">
        <v>0</v>
      </c>
      <c r="O9689" t="s">
        <v>33</v>
      </c>
      <c r="X9689" t="s">
        <v>34</v>
      </c>
      <c r="Y9689" t="s">
        <v>22659</v>
      </c>
      <c r="Z9689" s="1" t="s">
        <v>22690</v>
      </c>
      <c r="AA9689" t="s">
        <v>22580</v>
      </c>
      <c r="AB9689" t="s">
        <v>22691</v>
      </c>
      <c r="AC9689" t="s">
        <v>102</v>
      </c>
      <c r="AD9689">
        <v>97302</v>
      </c>
    </row>
    <row r="9690" spans="1:30" x14ac:dyDescent="0.25">
      <c r="A9690">
        <f t="shared" ca="1" si="151"/>
        <v>16215</v>
      </c>
      <c r="B9690" t="s">
        <v>685</v>
      </c>
      <c r="C9690" t="s">
        <v>686</v>
      </c>
      <c r="F9690" t="s">
        <v>29729</v>
      </c>
      <c r="O9690" t="s">
        <v>33</v>
      </c>
      <c r="Y9690" t="s">
        <v>35105</v>
      </c>
      <c r="Z9690" t="s">
        <v>35111</v>
      </c>
      <c r="AA9690" t="s">
        <v>35064</v>
      </c>
      <c r="AB9690">
        <v>-161890</v>
      </c>
      <c r="AC9690" t="s">
        <v>38</v>
      </c>
      <c r="AD9690">
        <v>98402</v>
      </c>
    </row>
    <row r="9691" spans="1:30" x14ac:dyDescent="0.25">
      <c r="A9691">
        <f t="shared" ca="1" si="151"/>
        <v>18022</v>
      </c>
      <c r="B9691" t="s">
        <v>73</v>
      </c>
      <c r="C9691" t="s">
        <v>74</v>
      </c>
      <c r="F9691" t="s">
        <v>30536</v>
      </c>
      <c r="G9691">
        <v>0</v>
      </c>
      <c r="O9691" t="s">
        <v>33</v>
      </c>
      <c r="Y9691" t="s">
        <v>35996</v>
      </c>
      <c r="Z9691" t="s">
        <v>35997</v>
      </c>
      <c r="AA9691" t="s">
        <v>35972</v>
      </c>
      <c r="AB9691" t="s">
        <v>35998</v>
      </c>
    </row>
    <row r="9692" spans="1:30" x14ac:dyDescent="0.25">
      <c r="A9692">
        <f t="shared" ca="1" si="151"/>
        <v>7899</v>
      </c>
      <c r="B9692" t="s">
        <v>68</v>
      </c>
      <c r="C9692" t="s">
        <v>45</v>
      </c>
      <c r="F9692" t="s">
        <v>85</v>
      </c>
      <c r="O9692" t="s">
        <v>63</v>
      </c>
      <c r="X9692" t="s">
        <v>34</v>
      </c>
      <c r="Y9692" t="s">
        <v>5610</v>
      </c>
      <c r="Z9692" t="s">
        <v>5611</v>
      </c>
      <c r="AA9692" t="s">
        <v>5612</v>
      </c>
      <c r="AB9692">
        <v>-161301</v>
      </c>
      <c r="AC9692" t="s">
        <v>38</v>
      </c>
      <c r="AD9692">
        <v>98043</v>
      </c>
    </row>
    <row r="9693" spans="1:30" x14ac:dyDescent="0.25">
      <c r="A9693">
        <f t="shared" ca="1" si="151"/>
        <v>7879</v>
      </c>
      <c r="B9693" t="s">
        <v>79</v>
      </c>
      <c r="C9693" t="s">
        <v>80</v>
      </c>
      <c r="F9693" t="s">
        <v>8213</v>
      </c>
      <c r="O9693" t="s">
        <v>33</v>
      </c>
      <c r="Y9693" t="s">
        <v>26969</v>
      </c>
      <c r="Z9693" t="s">
        <v>26970</v>
      </c>
      <c r="AA9693" t="s">
        <v>26971</v>
      </c>
      <c r="AB9693">
        <v>-172308</v>
      </c>
      <c r="AC9693" t="s">
        <v>38</v>
      </c>
      <c r="AD9693">
        <v>98201</v>
      </c>
    </row>
    <row r="9694" spans="1:30" x14ac:dyDescent="0.25">
      <c r="A9694">
        <f t="shared" ca="1" si="151"/>
        <v>12540</v>
      </c>
      <c r="B9694" t="s">
        <v>79</v>
      </c>
      <c r="C9694" t="s">
        <v>80</v>
      </c>
      <c r="F9694" t="s">
        <v>18359</v>
      </c>
      <c r="O9694" t="s">
        <v>33</v>
      </c>
      <c r="Y9694" t="s">
        <v>25905</v>
      </c>
      <c r="Z9694" t="s">
        <v>25906</v>
      </c>
      <c r="AA9694" t="s">
        <v>25907</v>
      </c>
      <c r="AB9694">
        <v>-172821</v>
      </c>
      <c r="AC9694" t="s">
        <v>3619</v>
      </c>
      <c r="AD9694">
        <v>60208</v>
      </c>
    </row>
    <row r="9695" spans="1:30" ht="409.5" x14ac:dyDescent="0.25">
      <c r="A9695">
        <f t="shared" ca="1" si="151"/>
        <v>13689</v>
      </c>
      <c r="B9695" t="s">
        <v>73</v>
      </c>
      <c r="C9695" t="s">
        <v>74</v>
      </c>
      <c r="F9695" t="s">
        <v>8549</v>
      </c>
      <c r="G9695">
        <v>0</v>
      </c>
      <c r="O9695" t="s">
        <v>33</v>
      </c>
      <c r="X9695" t="s">
        <v>34</v>
      </c>
      <c r="Y9695" t="s">
        <v>8550</v>
      </c>
      <c r="Z9695" s="1" t="s">
        <v>8551</v>
      </c>
      <c r="AA9695" t="s">
        <v>8552</v>
      </c>
      <c r="AB9695" t="s">
        <v>8553</v>
      </c>
      <c r="AC9695" t="s">
        <v>38</v>
      </c>
      <c r="AD9695">
        <v>98055</v>
      </c>
    </row>
    <row r="9696" spans="1:30" x14ac:dyDescent="0.25">
      <c r="A9696">
        <f t="shared" ca="1" si="151"/>
        <v>13031</v>
      </c>
      <c r="B9696" t="s">
        <v>685</v>
      </c>
      <c r="C9696" t="s">
        <v>686</v>
      </c>
      <c r="G9696">
        <v>0</v>
      </c>
      <c r="O9696" t="s">
        <v>33</v>
      </c>
      <c r="Y9696" t="s">
        <v>30469</v>
      </c>
      <c r="Z9696" t="s">
        <v>35079</v>
      </c>
      <c r="AA9696" t="s">
        <v>35064</v>
      </c>
      <c r="AB9696" t="s">
        <v>35080</v>
      </c>
    </row>
    <row r="9697" spans="1:30" x14ac:dyDescent="0.25">
      <c r="A9697">
        <f t="shared" ca="1" si="151"/>
        <v>8988</v>
      </c>
      <c r="B9697" t="s">
        <v>677</v>
      </c>
      <c r="C9697" t="s">
        <v>80</v>
      </c>
      <c r="F9697" t="s">
        <v>11322</v>
      </c>
      <c r="G9697">
        <v>0</v>
      </c>
      <c r="O9697" t="s">
        <v>33</v>
      </c>
      <c r="Y9697" t="s">
        <v>11323</v>
      </c>
      <c r="Z9697" t="s">
        <v>11324</v>
      </c>
      <c r="AA9697" t="s">
        <v>11325</v>
      </c>
      <c r="AB9697" t="s">
        <v>11326</v>
      </c>
      <c r="AC9697" t="s">
        <v>38</v>
      </c>
      <c r="AD9697">
        <v>98042</v>
      </c>
    </row>
    <row r="9698" spans="1:30" x14ac:dyDescent="0.25">
      <c r="A9698">
        <f t="shared" ca="1" si="151"/>
        <v>11098</v>
      </c>
      <c r="B9698" t="s">
        <v>739</v>
      </c>
      <c r="C9698" t="s">
        <v>686</v>
      </c>
      <c r="F9698" t="s">
        <v>19013</v>
      </c>
      <c r="O9698" t="s">
        <v>33</v>
      </c>
      <c r="Y9698" t="s">
        <v>24895</v>
      </c>
      <c r="Z9698" t="s">
        <v>31049</v>
      </c>
      <c r="AA9698" t="s">
        <v>31034</v>
      </c>
      <c r="AB9698">
        <v>-163156</v>
      </c>
      <c r="AC9698" t="s">
        <v>38</v>
      </c>
      <c r="AD9698">
        <v>98371</v>
      </c>
    </row>
    <row r="9699" spans="1:30" x14ac:dyDescent="0.25">
      <c r="A9699">
        <f t="shared" ca="1" si="151"/>
        <v>11621</v>
      </c>
      <c r="B9699" t="s">
        <v>178</v>
      </c>
      <c r="F9699" t="s">
        <v>38317</v>
      </c>
      <c r="G9699">
        <v>0</v>
      </c>
      <c r="N9699" t="s">
        <v>38318</v>
      </c>
      <c r="O9699" t="s">
        <v>33</v>
      </c>
      <c r="X9699" t="s">
        <v>34</v>
      </c>
      <c r="Y9699" t="s">
        <v>8366</v>
      </c>
      <c r="Z9699" t="s">
        <v>38319</v>
      </c>
      <c r="AA9699" t="s">
        <v>38320</v>
      </c>
      <c r="AB9699" t="s">
        <v>38321</v>
      </c>
      <c r="AC9699" t="s">
        <v>38</v>
      </c>
      <c r="AD9699">
        <v>98101</v>
      </c>
    </row>
    <row r="9700" spans="1:30" x14ac:dyDescent="0.25">
      <c r="A9700">
        <f t="shared" ca="1" si="151"/>
        <v>8313</v>
      </c>
      <c r="B9700" t="s">
        <v>3712</v>
      </c>
      <c r="C9700" t="s">
        <v>45</v>
      </c>
      <c r="G9700">
        <v>0</v>
      </c>
      <c r="O9700" t="s">
        <v>33</v>
      </c>
      <c r="Y9700" t="s">
        <v>22524</v>
      </c>
      <c r="Z9700" t="s">
        <v>22525</v>
      </c>
      <c r="AA9700" t="s">
        <v>22526</v>
      </c>
      <c r="AB9700" t="s">
        <v>22527</v>
      </c>
      <c r="AC9700" t="s">
        <v>38</v>
      </c>
    </row>
    <row r="9701" spans="1:30" x14ac:dyDescent="0.25">
      <c r="A9701">
        <f t="shared" ca="1" si="151"/>
        <v>2228</v>
      </c>
      <c r="B9701" t="s">
        <v>2046</v>
      </c>
      <c r="C9701" t="s">
        <v>80</v>
      </c>
      <c r="F9701" t="s">
        <v>7991</v>
      </c>
      <c r="O9701" t="s">
        <v>33</v>
      </c>
      <c r="Y9701" t="s">
        <v>7992</v>
      </c>
      <c r="Z9701" t="s">
        <v>14186</v>
      </c>
      <c r="AA9701" t="s">
        <v>14183</v>
      </c>
      <c r="AB9701">
        <v>-180650</v>
      </c>
      <c r="AC9701" t="s">
        <v>38</v>
      </c>
      <c r="AD9701">
        <v>99361</v>
      </c>
    </row>
    <row r="9702" spans="1:30" ht="409.5" x14ac:dyDescent="0.25">
      <c r="A9702">
        <f t="shared" ca="1" si="151"/>
        <v>17596</v>
      </c>
      <c r="B9702" t="s">
        <v>334</v>
      </c>
      <c r="C9702" t="s">
        <v>45</v>
      </c>
      <c r="G9702">
        <v>0</v>
      </c>
      <c r="O9702" t="s">
        <v>33</v>
      </c>
      <c r="Y9702" t="s">
        <v>14751</v>
      </c>
      <c r="Z9702" s="1" t="s">
        <v>35336</v>
      </c>
      <c r="AA9702" t="s">
        <v>35337</v>
      </c>
      <c r="AB9702" t="s">
        <v>35338</v>
      </c>
    </row>
    <row r="9703" spans="1:30" x14ac:dyDescent="0.25">
      <c r="A9703">
        <f t="shared" ca="1" si="151"/>
        <v>10556</v>
      </c>
      <c r="B9703" t="s">
        <v>2046</v>
      </c>
      <c r="C9703" t="s">
        <v>80</v>
      </c>
      <c r="F9703" t="s">
        <v>1418</v>
      </c>
      <c r="O9703" t="s">
        <v>33</v>
      </c>
      <c r="Y9703" t="s">
        <v>1419</v>
      </c>
      <c r="Z9703" t="s">
        <v>14593</v>
      </c>
      <c r="AA9703" t="s">
        <v>14594</v>
      </c>
      <c r="AB9703">
        <v>-170815</v>
      </c>
      <c r="AC9703" t="s">
        <v>38</v>
      </c>
      <c r="AD9703">
        <v>98501</v>
      </c>
    </row>
    <row r="9704" spans="1:30" x14ac:dyDescent="0.25">
      <c r="A9704">
        <f t="shared" ca="1" si="151"/>
        <v>9035</v>
      </c>
      <c r="B9704" t="s">
        <v>16817</v>
      </c>
      <c r="C9704" t="s">
        <v>74</v>
      </c>
      <c r="F9704" t="s">
        <v>21151</v>
      </c>
      <c r="O9704" t="s">
        <v>63</v>
      </c>
      <c r="X9704" t="s">
        <v>34</v>
      </c>
      <c r="Y9704" t="s">
        <v>42409</v>
      </c>
      <c r="Z9704" t="s">
        <v>42410</v>
      </c>
      <c r="AA9704" t="s">
        <v>4763</v>
      </c>
      <c r="AB9704">
        <v>-163520</v>
      </c>
      <c r="AC9704" t="s">
        <v>38</v>
      </c>
      <c r="AD9704">
        <v>98208</v>
      </c>
    </row>
    <row r="9705" spans="1:30" x14ac:dyDescent="0.25">
      <c r="A9705">
        <f t="shared" ca="1" si="151"/>
        <v>8805</v>
      </c>
      <c r="B9705" t="s">
        <v>79</v>
      </c>
      <c r="C9705" t="s">
        <v>80</v>
      </c>
      <c r="F9705" t="s">
        <v>7845</v>
      </c>
      <c r="O9705" t="s">
        <v>33</v>
      </c>
      <c r="Y9705" t="s">
        <v>13914</v>
      </c>
      <c r="Z9705" t="s">
        <v>26557</v>
      </c>
      <c r="AA9705" t="s">
        <v>26558</v>
      </c>
      <c r="AB9705">
        <v>-172076</v>
      </c>
      <c r="AC9705" t="s">
        <v>38</v>
      </c>
      <c r="AD9705">
        <v>98047</v>
      </c>
    </row>
    <row r="9706" spans="1:30" x14ac:dyDescent="0.25">
      <c r="A9706">
        <f t="shared" ca="1" si="151"/>
        <v>10222</v>
      </c>
      <c r="B9706" t="s">
        <v>2046</v>
      </c>
      <c r="C9706" t="s">
        <v>80</v>
      </c>
      <c r="F9706" t="s">
        <v>3246</v>
      </c>
      <c r="O9706" t="s">
        <v>33</v>
      </c>
      <c r="Y9706" t="s">
        <v>7452</v>
      </c>
      <c r="Z9706" t="s">
        <v>13610</v>
      </c>
      <c r="AA9706" t="s">
        <v>13606</v>
      </c>
      <c r="AB9706">
        <v>-180038</v>
      </c>
      <c r="AC9706" t="s">
        <v>38</v>
      </c>
      <c r="AD9706">
        <v>98020</v>
      </c>
    </row>
    <row r="9707" spans="1:30" x14ac:dyDescent="0.25">
      <c r="A9707">
        <f t="shared" ca="1" si="151"/>
        <v>17745</v>
      </c>
      <c r="B9707" t="s">
        <v>2046</v>
      </c>
      <c r="C9707" t="s">
        <v>80</v>
      </c>
      <c r="F9707" t="s">
        <v>160</v>
      </c>
      <c r="G9707">
        <v>0</v>
      </c>
      <c r="O9707" t="s">
        <v>33</v>
      </c>
      <c r="Y9707" t="s">
        <v>12810</v>
      </c>
      <c r="Z9707" t="s">
        <v>12811</v>
      </c>
      <c r="AA9707" t="s">
        <v>12812</v>
      </c>
      <c r="AB9707" t="s">
        <v>12813</v>
      </c>
      <c r="AC9707" t="s">
        <v>38</v>
      </c>
      <c r="AD9707">
        <v>98223</v>
      </c>
    </row>
    <row r="9708" spans="1:30" ht="409.5" x14ac:dyDescent="0.25">
      <c r="A9708">
        <f t="shared" ca="1" si="151"/>
        <v>6328</v>
      </c>
      <c r="B9708" t="s">
        <v>230</v>
      </c>
      <c r="C9708" t="s">
        <v>45</v>
      </c>
      <c r="O9708" t="s">
        <v>33</v>
      </c>
      <c r="X9708" t="s">
        <v>34</v>
      </c>
      <c r="Y9708" t="s">
        <v>22751</v>
      </c>
      <c r="Z9708" s="1" t="s">
        <v>22977</v>
      </c>
      <c r="AA9708" t="s">
        <v>22580</v>
      </c>
      <c r="AB9708">
        <v>-162750</v>
      </c>
    </row>
    <row r="9709" spans="1:30" x14ac:dyDescent="0.25">
      <c r="A9709">
        <f t="shared" ca="1" si="151"/>
        <v>17729</v>
      </c>
      <c r="B9709" t="s">
        <v>73</v>
      </c>
      <c r="C9709" t="s">
        <v>74</v>
      </c>
      <c r="O9709" t="s">
        <v>33</v>
      </c>
      <c r="X9709" t="s">
        <v>34</v>
      </c>
      <c r="Y9709" t="s">
        <v>9553</v>
      </c>
      <c r="Z9709" t="s">
        <v>9554</v>
      </c>
      <c r="AA9709" t="s">
        <v>9555</v>
      </c>
      <c r="AB9709">
        <v>-162927</v>
      </c>
      <c r="AC9709" t="s">
        <v>38</v>
      </c>
      <c r="AD9709">
        <v>98155</v>
      </c>
    </row>
    <row r="9710" spans="1:30" x14ac:dyDescent="0.25">
      <c r="A9710">
        <f t="shared" ca="1" si="151"/>
        <v>13236</v>
      </c>
      <c r="B9710" t="s">
        <v>739</v>
      </c>
      <c r="C9710" t="s">
        <v>686</v>
      </c>
      <c r="O9710" t="s">
        <v>33</v>
      </c>
      <c r="Y9710" t="s">
        <v>30079</v>
      </c>
      <c r="Z9710" t="s">
        <v>30080</v>
      </c>
      <c r="AA9710" t="s">
        <v>30043</v>
      </c>
      <c r="AB9710">
        <v>-180649</v>
      </c>
      <c r="AC9710" t="s">
        <v>3619</v>
      </c>
      <c r="AD9710">
        <v>62010</v>
      </c>
    </row>
    <row r="9711" spans="1:30" ht="409.5" x14ac:dyDescent="0.25">
      <c r="A9711">
        <f t="shared" ca="1" si="151"/>
        <v>15120</v>
      </c>
      <c r="B9711" t="s">
        <v>1203</v>
      </c>
      <c r="C9711" t="s">
        <v>45</v>
      </c>
      <c r="F9711" t="s">
        <v>464</v>
      </c>
      <c r="G9711">
        <v>0</v>
      </c>
      <c r="O9711" t="s">
        <v>33</v>
      </c>
      <c r="V9711" t="s">
        <v>18048</v>
      </c>
      <c r="W9711">
        <v>10</v>
      </c>
      <c r="X9711" t="s">
        <v>34</v>
      </c>
      <c r="Y9711" t="s">
        <v>18049</v>
      </c>
      <c r="Z9711" s="1" t="s">
        <v>18050</v>
      </c>
      <c r="AA9711" t="s">
        <v>17096</v>
      </c>
      <c r="AB9711" t="s">
        <v>18051</v>
      </c>
      <c r="AC9711" t="s">
        <v>38</v>
      </c>
      <c r="AD9711">
        <v>98199</v>
      </c>
    </row>
    <row r="9712" spans="1:30" ht="409.5" x14ac:dyDescent="0.25">
      <c r="A9712">
        <f t="shared" ca="1" si="151"/>
        <v>7792</v>
      </c>
      <c r="B9712" t="s">
        <v>1382</v>
      </c>
      <c r="C9712" t="s">
        <v>45</v>
      </c>
      <c r="G9712">
        <v>0</v>
      </c>
      <c r="O9712" t="s">
        <v>33</v>
      </c>
      <c r="X9712" t="s">
        <v>34</v>
      </c>
      <c r="Y9712" t="s">
        <v>23440</v>
      </c>
      <c r="Z9712" s="1" t="s">
        <v>23777</v>
      </c>
      <c r="AA9712" t="s">
        <v>23740</v>
      </c>
      <c r="AB9712" t="s">
        <v>23778</v>
      </c>
      <c r="AC9712" t="s">
        <v>102</v>
      </c>
      <c r="AD9712">
        <v>97232</v>
      </c>
    </row>
    <row r="9713" spans="1:30" x14ac:dyDescent="0.25">
      <c r="A9713">
        <f t="shared" ca="1" si="151"/>
        <v>10557</v>
      </c>
      <c r="B9713" t="s">
        <v>685</v>
      </c>
      <c r="C9713" t="s">
        <v>686</v>
      </c>
      <c r="F9713" t="s">
        <v>20054</v>
      </c>
      <c r="O9713" t="s">
        <v>33</v>
      </c>
      <c r="Y9713" t="s">
        <v>20055</v>
      </c>
      <c r="Z9713" t="s">
        <v>34894</v>
      </c>
      <c r="AA9713" t="s">
        <v>34889</v>
      </c>
      <c r="AB9713">
        <v>-180592</v>
      </c>
    </row>
    <row r="9714" spans="1:30" ht="409.5" x14ac:dyDescent="0.25">
      <c r="A9714">
        <f t="shared" ca="1" si="151"/>
        <v>16446</v>
      </c>
      <c r="B9714" t="s">
        <v>2046</v>
      </c>
      <c r="C9714" t="s">
        <v>80</v>
      </c>
      <c r="F9714" t="s">
        <v>6116</v>
      </c>
      <c r="O9714" t="s">
        <v>33</v>
      </c>
      <c r="Y9714" t="s">
        <v>10629</v>
      </c>
      <c r="Z9714" s="1" t="s">
        <v>11139</v>
      </c>
      <c r="AA9714" t="s">
        <v>11140</v>
      </c>
      <c r="AB9714">
        <v>-171110</v>
      </c>
      <c r="AC9714" t="s">
        <v>38</v>
      </c>
      <c r="AD9714">
        <v>98115</v>
      </c>
    </row>
    <row r="9715" spans="1:30" ht="409.5" x14ac:dyDescent="0.25">
      <c r="A9715">
        <f t="shared" ca="1" si="151"/>
        <v>4894</v>
      </c>
      <c r="B9715" t="s">
        <v>2046</v>
      </c>
      <c r="C9715" t="s">
        <v>80</v>
      </c>
      <c r="F9715" t="s">
        <v>658</v>
      </c>
      <c r="O9715" t="s">
        <v>33</v>
      </c>
      <c r="Y9715" t="s">
        <v>14710</v>
      </c>
      <c r="Z9715" s="1" t="s">
        <v>14711</v>
      </c>
      <c r="AA9715" t="s">
        <v>14708</v>
      </c>
      <c r="AB9715">
        <v>-170521</v>
      </c>
      <c r="AC9715" t="s">
        <v>102</v>
      </c>
      <c r="AD9715">
        <v>97205</v>
      </c>
    </row>
    <row r="9716" spans="1:30" x14ac:dyDescent="0.25">
      <c r="A9716">
        <f t="shared" ca="1" si="151"/>
        <v>1246</v>
      </c>
      <c r="B9716" t="s">
        <v>2046</v>
      </c>
      <c r="C9716" t="s">
        <v>80</v>
      </c>
      <c r="F9716" t="s">
        <v>651</v>
      </c>
      <c r="O9716" t="s">
        <v>33</v>
      </c>
      <c r="Y9716" t="s">
        <v>10635</v>
      </c>
      <c r="Z9716" t="s">
        <v>13488</v>
      </c>
      <c r="AA9716" t="s">
        <v>13484</v>
      </c>
      <c r="AB9716">
        <v>-173103</v>
      </c>
      <c r="AC9716" t="s">
        <v>38</v>
      </c>
      <c r="AD9716">
        <v>98034</v>
      </c>
    </row>
    <row r="9717" spans="1:30" ht="409.5" x14ac:dyDescent="0.25">
      <c r="A9717">
        <f t="shared" ca="1" si="151"/>
        <v>11251</v>
      </c>
      <c r="B9717" t="s">
        <v>685</v>
      </c>
      <c r="C9717" t="s">
        <v>686</v>
      </c>
      <c r="F9717" t="s">
        <v>32851</v>
      </c>
      <c r="O9717" t="s">
        <v>33</v>
      </c>
      <c r="Y9717" t="s">
        <v>32852</v>
      </c>
      <c r="Z9717" s="1" t="s">
        <v>35117</v>
      </c>
      <c r="AA9717" t="s">
        <v>35064</v>
      </c>
      <c r="AB9717">
        <v>-171301</v>
      </c>
      <c r="AC9717" t="s">
        <v>38</v>
      </c>
      <c r="AD9717">
        <v>98948</v>
      </c>
    </row>
    <row r="9718" spans="1:30" x14ac:dyDescent="0.25">
      <c r="A9718">
        <f t="shared" ca="1" si="151"/>
        <v>1570</v>
      </c>
      <c r="B9718" t="s">
        <v>96</v>
      </c>
      <c r="C9718" t="s">
        <v>97</v>
      </c>
      <c r="F9718" t="s">
        <v>324</v>
      </c>
      <c r="G9718">
        <v>0</v>
      </c>
      <c r="O9718" t="s">
        <v>33</v>
      </c>
      <c r="X9718" t="s">
        <v>34</v>
      </c>
      <c r="Y9718" t="s">
        <v>4459</v>
      </c>
      <c r="Z9718" t="s">
        <v>4460</v>
      </c>
      <c r="AA9718" t="s">
        <v>4461</v>
      </c>
      <c r="AB9718" t="s">
        <v>4462</v>
      </c>
      <c r="AC9718" t="s">
        <v>38</v>
      </c>
    </row>
    <row r="9719" spans="1:30" ht="300" x14ac:dyDescent="0.25">
      <c r="A9719">
        <f t="shared" ca="1" si="151"/>
        <v>1</v>
      </c>
      <c r="B9719" t="s">
        <v>79</v>
      </c>
      <c r="C9719" t="s">
        <v>80</v>
      </c>
      <c r="F9719" t="s">
        <v>2587</v>
      </c>
      <c r="O9719" t="s">
        <v>33</v>
      </c>
      <c r="Y9719" t="s">
        <v>26071</v>
      </c>
      <c r="Z9719" t="s">
        <v>26072</v>
      </c>
      <c r="AA9719" s="1" t="s">
        <v>26073</v>
      </c>
      <c r="AB9719">
        <v>-171428</v>
      </c>
      <c r="AC9719" t="s">
        <v>38</v>
      </c>
      <c r="AD9719">
        <v>98154</v>
      </c>
    </row>
    <row r="9720" spans="1:30" x14ac:dyDescent="0.25">
      <c r="A9720">
        <f t="shared" ca="1" si="151"/>
        <v>15807</v>
      </c>
      <c r="B9720" t="s">
        <v>1203</v>
      </c>
      <c r="C9720" t="s">
        <v>45</v>
      </c>
      <c r="G9720">
        <v>0</v>
      </c>
      <c r="N9720" t="s">
        <v>849</v>
      </c>
      <c r="O9720" t="s">
        <v>33</v>
      </c>
      <c r="W9720">
        <v>15</v>
      </c>
      <c r="X9720" t="s">
        <v>34</v>
      </c>
      <c r="Y9720" t="s">
        <v>27724</v>
      </c>
      <c r="Z9720" t="s">
        <v>27725</v>
      </c>
      <c r="AA9720" t="s">
        <v>27722</v>
      </c>
      <c r="AB9720" t="s">
        <v>27726</v>
      </c>
      <c r="AC9720" t="s">
        <v>38</v>
      </c>
      <c r="AD9720">
        <v>98168</v>
      </c>
    </row>
    <row r="9721" spans="1:30" x14ac:dyDescent="0.25">
      <c r="A9721">
        <f t="shared" ca="1" si="151"/>
        <v>17420</v>
      </c>
      <c r="B9721" t="s">
        <v>334</v>
      </c>
      <c r="C9721" t="s">
        <v>45</v>
      </c>
      <c r="F9721" t="s">
        <v>753</v>
      </c>
      <c r="G9721">
        <v>0</v>
      </c>
      <c r="O9721" t="s">
        <v>33</v>
      </c>
      <c r="X9721" t="s">
        <v>34</v>
      </c>
      <c r="Y9721" t="s">
        <v>3103</v>
      </c>
      <c r="Z9721" t="s">
        <v>38229</v>
      </c>
      <c r="AA9721" t="s">
        <v>38230</v>
      </c>
      <c r="AB9721" t="s">
        <v>38231</v>
      </c>
      <c r="AC9721" t="s">
        <v>38</v>
      </c>
      <c r="AD9721">
        <v>98104</v>
      </c>
    </row>
    <row r="9722" spans="1:30" ht="409.5" x14ac:dyDescent="0.25">
      <c r="A9722">
        <f t="shared" ca="1" si="151"/>
        <v>16648</v>
      </c>
      <c r="B9722" t="s">
        <v>124</v>
      </c>
      <c r="C9722" t="s">
        <v>45</v>
      </c>
      <c r="F9722" t="s">
        <v>20250</v>
      </c>
      <c r="G9722">
        <v>0</v>
      </c>
      <c r="O9722" t="s">
        <v>33</v>
      </c>
      <c r="X9722" t="s">
        <v>34</v>
      </c>
      <c r="Y9722" t="s">
        <v>22656</v>
      </c>
      <c r="Z9722" s="1" t="s">
        <v>37098</v>
      </c>
      <c r="AA9722" t="s">
        <v>37099</v>
      </c>
      <c r="AB9722" t="s">
        <v>37100</v>
      </c>
      <c r="AC9722" t="s">
        <v>102</v>
      </c>
      <c r="AD9722">
        <v>97302</v>
      </c>
    </row>
    <row r="9723" spans="1:30" ht="409.5" x14ac:dyDescent="0.25">
      <c r="A9723">
        <f t="shared" ca="1" si="151"/>
        <v>10672</v>
      </c>
      <c r="B9723" t="s">
        <v>2046</v>
      </c>
      <c r="C9723" t="s">
        <v>80</v>
      </c>
      <c r="O9723" t="s">
        <v>33</v>
      </c>
      <c r="Y9723" t="s">
        <v>11870</v>
      </c>
      <c r="Z9723" s="1" t="s">
        <v>11871</v>
      </c>
      <c r="AA9723" t="s">
        <v>11872</v>
      </c>
      <c r="AB9723">
        <v>-170964</v>
      </c>
      <c r="AC9723" t="s">
        <v>38</v>
      </c>
      <c r="AD9723">
        <v>98027</v>
      </c>
    </row>
    <row r="9724" spans="1:30" x14ac:dyDescent="0.25">
      <c r="A9724">
        <f t="shared" ca="1" si="151"/>
        <v>13729</v>
      </c>
      <c r="B9724" t="s">
        <v>68</v>
      </c>
      <c r="C9724" t="s">
        <v>45</v>
      </c>
      <c r="F9724" t="s">
        <v>28721</v>
      </c>
      <c r="O9724" t="s">
        <v>63</v>
      </c>
      <c r="W9724">
        <v>15</v>
      </c>
      <c r="X9724" t="s">
        <v>34</v>
      </c>
      <c r="Y9724" t="s">
        <v>28722</v>
      </c>
      <c r="Z9724" t="s">
        <v>28723</v>
      </c>
      <c r="AA9724" t="s">
        <v>28724</v>
      </c>
      <c r="AB9724">
        <v>-161086</v>
      </c>
      <c r="AC9724" t="s">
        <v>6028</v>
      </c>
      <c r="AD9724">
        <v>48933</v>
      </c>
    </row>
    <row r="9725" spans="1:30" x14ac:dyDescent="0.25">
      <c r="A9725">
        <f t="shared" ca="1" si="151"/>
        <v>12841</v>
      </c>
      <c r="B9725" t="s">
        <v>107</v>
      </c>
      <c r="C9725" t="s">
        <v>108</v>
      </c>
      <c r="O9725" t="s">
        <v>33</v>
      </c>
      <c r="W9725">
        <v>15</v>
      </c>
      <c r="X9725" t="s">
        <v>34</v>
      </c>
      <c r="Y9725" t="s">
        <v>20541</v>
      </c>
      <c r="Z9725" t="s">
        <v>20542</v>
      </c>
      <c r="AA9725" t="s">
        <v>20543</v>
      </c>
      <c r="AB9725">
        <v>-173396</v>
      </c>
      <c r="AC9725" t="s">
        <v>38</v>
      </c>
      <c r="AD9725">
        <v>98837</v>
      </c>
    </row>
    <row r="9726" spans="1:30" ht="409.5" x14ac:dyDescent="0.25">
      <c r="A9726">
        <f t="shared" ca="1" si="151"/>
        <v>1612</v>
      </c>
      <c r="B9726" t="s">
        <v>124</v>
      </c>
      <c r="C9726" t="s">
        <v>45</v>
      </c>
      <c r="F9726" t="s">
        <v>2298</v>
      </c>
      <c r="O9726" t="s">
        <v>33</v>
      </c>
      <c r="W9726">
        <v>15</v>
      </c>
      <c r="X9726" t="s">
        <v>34</v>
      </c>
      <c r="Y9726" t="s">
        <v>25024</v>
      </c>
      <c r="Z9726" s="1" t="s">
        <v>43440</v>
      </c>
      <c r="AA9726" t="s">
        <v>43441</v>
      </c>
      <c r="AB9726">
        <v>-180916</v>
      </c>
      <c r="AC9726" t="s">
        <v>38</v>
      </c>
      <c r="AD9726">
        <v>98032</v>
      </c>
    </row>
    <row r="9727" spans="1:30" x14ac:dyDescent="0.25">
      <c r="A9727">
        <f t="shared" ca="1" si="151"/>
        <v>13107</v>
      </c>
      <c r="B9727" t="s">
        <v>739</v>
      </c>
      <c r="C9727" t="s">
        <v>686</v>
      </c>
      <c r="F9727" t="s">
        <v>29129</v>
      </c>
      <c r="O9727" t="s">
        <v>33</v>
      </c>
      <c r="Y9727" t="s">
        <v>21419</v>
      </c>
      <c r="Z9727" t="s">
        <v>31132</v>
      </c>
      <c r="AA9727" t="s">
        <v>31133</v>
      </c>
      <c r="AB9727">
        <v>-170655</v>
      </c>
      <c r="AC9727" t="s">
        <v>38</v>
      </c>
      <c r="AD9727">
        <v>98501</v>
      </c>
    </row>
    <row r="9728" spans="1:30" ht="409.5" x14ac:dyDescent="0.25">
      <c r="A9728">
        <f t="shared" ca="1" si="151"/>
        <v>11124</v>
      </c>
      <c r="B9728" t="s">
        <v>2046</v>
      </c>
      <c r="C9728" t="s">
        <v>80</v>
      </c>
      <c r="F9728" t="s">
        <v>651</v>
      </c>
      <c r="O9728" t="s">
        <v>33</v>
      </c>
      <c r="Y9728" t="s">
        <v>7704</v>
      </c>
      <c r="Z9728" s="1" t="s">
        <v>15450</v>
      </c>
      <c r="AA9728" t="s">
        <v>15451</v>
      </c>
      <c r="AB9728">
        <v>-172696</v>
      </c>
      <c r="AC9728" t="s">
        <v>38</v>
      </c>
      <c r="AD9728">
        <v>98034</v>
      </c>
    </row>
    <row r="9729" spans="1:30" ht="135" x14ac:dyDescent="0.25">
      <c r="A9729">
        <f t="shared" ca="1" si="151"/>
        <v>6931</v>
      </c>
      <c r="B9729" t="s">
        <v>2046</v>
      </c>
      <c r="C9729" t="s">
        <v>80</v>
      </c>
      <c r="F9729" t="s">
        <v>651</v>
      </c>
      <c r="G9729">
        <v>0</v>
      </c>
      <c r="O9729" t="s">
        <v>33</v>
      </c>
      <c r="Y9729" t="s">
        <v>2584</v>
      </c>
      <c r="Z9729" t="s">
        <v>14964</v>
      </c>
      <c r="AA9729" s="1" t="s">
        <v>14965</v>
      </c>
      <c r="AB9729" t="s">
        <v>14966</v>
      </c>
      <c r="AC9729" t="s">
        <v>38</v>
      </c>
      <c r="AD9729">
        <v>98034</v>
      </c>
    </row>
    <row r="9730" spans="1:30" x14ac:dyDescent="0.25">
      <c r="A9730">
        <f t="shared" ref="A9730:A9793" ca="1" si="152">RANDBETWEEN(1,20000)</f>
        <v>2022</v>
      </c>
      <c r="B9730" t="s">
        <v>489</v>
      </c>
      <c r="C9730" t="s">
        <v>45</v>
      </c>
      <c r="O9730" t="s">
        <v>33</v>
      </c>
      <c r="Y9730" t="s">
        <v>19951</v>
      </c>
      <c r="Z9730" t="s">
        <v>19952</v>
      </c>
      <c r="AA9730" t="s">
        <v>19953</v>
      </c>
      <c r="AB9730">
        <v>-171383</v>
      </c>
    </row>
    <row r="9731" spans="1:30" x14ac:dyDescent="0.25">
      <c r="A9731">
        <f t="shared" ca="1" si="152"/>
        <v>19942</v>
      </c>
      <c r="B9731" t="s">
        <v>2046</v>
      </c>
      <c r="C9731" t="s">
        <v>80</v>
      </c>
      <c r="F9731" t="s">
        <v>14769</v>
      </c>
      <c r="G9731">
        <v>0</v>
      </c>
      <c r="O9731" t="s">
        <v>33</v>
      </c>
      <c r="Y9731" t="s">
        <v>14770</v>
      </c>
      <c r="Z9731" t="s">
        <v>15078</v>
      </c>
      <c r="AA9731" t="s">
        <v>15079</v>
      </c>
      <c r="AB9731" t="s">
        <v>15080</v>
      </c>
      <c r="AC9731" t="s">
        <v>38</v>
      </c>
      <c r="AD9731">
        <v>98040</v>
      </c>
    </row>
    <row r="9732" spans="1:30" x14ac:dyDescent="0.25">
      <c r="A9732">
        <f t="shared" ca="1" si="152"/>
        <v>8145</v>
      </c>
      <c r="B9732" t="s">
        <v>685</v>
      </c>
      <c r="C9732" t="s">
        <v>686</v>
      </c>
      <c r="F9732" t="s">
        <v>283</v>
      </c>
      <c r="O9732" t="s">
        <v>33</v>
      </c>
      <c r="Y9732" t="s">
        <v>32916</v>
      </c>
      <c r="Z9732" t="s">
        <v>32917</v>
      </c>
      <c r="AA9732" t="s">
        <v>32914</v>
      </c>
      <c r="AB9732">
        <v>-162183</v>
      </c>
      <c r="AC9732" t="s">
        <v>38</v>
      </c>
      <c r="AD9732">
        <v>98164</v>
      </c>
    </row>
    <row r="9733" spans="1:30" ht="409.5" x14ac:dyDescent="0.25">
      <c r="A9733">
        <f t="shared" ca="1" si="152"/>
        <v>5902</v>
      </c>
      <c r="B9733" t="s">
        <v>73</v>
      </c>
      <c r="C9733" t="s">
        <v>74</v>
      </c>
      <c r="O9733" t="s">
        <v>33</v>
      </c>
      <c r="X9733" t="s">
        <v>34</v>
      </c>
      <c r="Y9733" t="s">
        <v>19945</v>
      </c>
      <c r="Z9733" s="1" t="s">
        <v>20025</v>
      </c>
      <c r="AA9733" t="s">
        <v>20026</v>
      </c>
      <c r="AB9733">
        <v>-171130</v>
      </c>
    </row>
    <row r="9734" spans="1:30" x14ac:dyDescent="0.25">
      <c r="A9734">
        <f t="shared" ca="1" si="152"/>
        <v>11488</v>
      </c>
      <c r="B9734" t="s">
        <v>685</v>
      </c>
      <c r="C9734" t="s">
        <v>686</v>
      </c>
      <c r="F9734" t="s">
        <v>3295</v>
      </c>
      <c r="G9734">
        <v>0</v>
      </c>
      <c r="O9734" t="s">
        <v>33</v>
      </c>
      <c r="Y9734" t="s">
        <v>34351</v>
      </c>
      <c r="Z9734" t="s">
        <v>34352</v>
      </c>
      <c r="AA9734" t="s">
        <v>34345</v>
      </c>
      <c r="AB9734" t="s">
        <v>34353</v>
      </c>
      <c r="AC9734" t="s">
        <v>38</v>
      </c>
      <c r="AD9734">
        <v>98005</v>
      </c>
    </row>
    <row r="9735" spans="1:30" ht="409.5" x14ac:dyDescent="0.25">
      <c r="A9735">
        <f t="shared" ca="1" si="152"/>
        <v>7537</v>
      </c>
      <c r="B9735" t="s">
        <v>96</v>
      </c>
      <c r="C9735" t="s">
        <v>97</v>
      </c>
      <c r="O9735" t="s">
        <v>33</v>
      </c>
      <c r="X9735" t="s">
        <v>34</v>
      </c>
      <c r="Y9735" t="s">
        <v>2893</v>
      </c>
      <c r="Z9735" s="1" t="s">
        <v>38561</v>
      </c>
      <c r="AA9735" t="s">
        <v>38559</v>
      </c>
      <c r="AB9735">
        <v>-163648</v>
      </c>
      <c r="AC9735" t="s">
        <v>38</v>
      </c>
      <c r="AD9735">
        <v>98649</v>
      </c>
    </row>
    <row r="9736" spans="1:30" x14ac:dyDescent="0.25">
      <c r="A9736">
        <f t="shared" ca="1" si="152"/>
        <v>79</v>
      </c>
      <c r="B9736" t="s">
        <v>1203</v>
      </c>
      <c r="C9736" t="s">
        <v>45</v>
      </c>
      <c r="F9736" t="s">
        <v>387</v>
      </c>
      <c r="G9736">
        <v>0</v>
      </c>
      <c r="N9736" t="s">
        <v>931</v>
      </c>
      <c r="O9736" t="s">
        <v>155</v>
      </c>
      <c r="X9736" t="s">
        <v>34</v>
      </c>
      <c r="Y9736" t="s">
        <v>37250</v>
      </c>
      <c r="Z9736" t="s">
        <v>37251</v>
      </c>
      <c r="AA9736" t="s">
        <v>37245</v>
      </c>
      <c r="AB9736" t="s">
        <v>37252</v>
      </c>
    </row>
    <row r="9737" spans="1:30" x14ac:dyDescent="0.25">
      <c r="A9737">
        <f t="shared" ca="1" si="152"/>
        <v>6250</v>
      </c>
      <c r="B9737" t="s">
        <v>2046</v>
      </c>
      <c r="C9737" t="s">
        <v>80</v>
      </c>
      <c r="F9737" t="s">
        <v>1418</v>
      </c>
      <c r="O9737" t="s">
        <v>33</v>
      </c>
      <c r="Y9737" t="s">
        <v>1419</v>
      </c>
      <c r="Z9737" t="s">
        <v>16127</v>
      </c>
      <c r="AA9737" t="s">
        <v>16128</v>
      </c>
      <c r="AB9737">
        <v>-160471</v>
      </c>
      <c r="AC9737" t="s">
        <v>38</v>
      </c>
      <c r="AD9737">
        <v>98504</v>
      </c>
    </row>
    <row r="9738" spans="1:30" x14ac:dyDescent="0.25">
      <c r="A9738">
        <f t="shared" ca="1" si="152"/>
        <v>3246</v>
      </c>
      <c r="B9738" t="s">
        <v>489</v>
      </c>
      <c r="C9738" t="s">
        <v>45</v>
      </c>
      <c r="F9738" t="s">
        <v>28495</v>
      </c>
      <c r="O9738" t="s">
        <v>33</v>
      </c>
      <c r="W9738">
        <v>15</v>
      </c>
      <c r="X9738" t="s">
        <v>34</v>
      </c>
      <c r="Y9738" t="s">
        <v>33703</v>
      </c>
      <c r="Z9738" t="s">
        <v>35885</v>
      </c>
      <c r="AA9738" t="s">
        <v>35877</v>
      </c>
      <c r="AB9738">
        <v>-181264</v>
      </c>
      <c r="AC9738" t="s">
        <v>38</v>
      </c>
      <c r="AD9738">
        <v>99301</v>
      </c>
    </row>
    <row r="9739" spans="1:30" x14ac:dyDescent="0.25">
      <c r="A9739">
        <f t="shared" ca="1" si="152"/>
        <v>19275</v>
      </c>
      <c r="B9739" t="s">
        <v>2046</v>
      </c>
      <c r="C9739" t="s">
        <v>80</v>
      </c>
      <c r="F9739" t="s">
        <v>14420</v>
      </c>
      <c r="O9739" t="s">
        <v>33</v>
      </c>
      <c r="Y9739" t="s">
        <v>14421</v>
      </c>
      <c r="Z9739" t="s">
        <v>14422</v>
      </c>
      <c r="AA9739" t="s">
        <v>14423</v>
      </c>
      <c r="AB9739">
        <v>-170252</v>
      </c>
      <c r="AC9739" t="s">
        <v>14424</v>
      </c>
      <c r="AD9739">
        <v>58102</v>
      </c>
    </row>
    <row r="9740" spans="1:30" x14ac:dyDescent="0.25">
      <c r="A9740">
        <f t="shared" ca="1" si="152"/>
        <v>10622</v>
      </c>
      <c r="B9740" t="s">
        <v>178</v>
      </c>
      <c r="C9740" t="s">
        <v>179</v>
      </c>
      <c r="F9740" t="s">
        <v>103</v>
      </c>
      <c r="O9740" t="s">
        <v>33</v>
      </c>
      <c r="X9740" t="s">
        <v>34</v>
      </c>
      <c r="Y9740" t="s">
        <v>104</v>
      </c>
      <c r="Z9740" t="s">
        <v>38471</v>
      </c>
      <c r="AA9740" t="s">
        <v>38472</v>
      </c>
      <c r="AB9740">
        <v>-160663</v>
      </c>
      <c r="AC9740" t="s">
        <v>38</v>
      </c>
      <c r="AD9740">
        <v>98052</v>
      </c>
    </row>
    <row r="9741" spans="1:30" x14ac:dyDescent="0.25">
      <c r="A9741">
        <f t="shared" ca="1" si="152"/>
        <v>8246</v>
      </c>
      <c r="B9741" t="s">
        <v>124</v>
      </c>
      <c r="C9741" t="s">
        <v>45</v>
      </c>
      <c r="O9741" t="s">
        <v>33</v>
      </c>
      <c r="W9741">
        <v>15</v>
      </c>
      <c r="X9741" t="s">
        <v>34</v>
      </c>
      <c r="Y9741" t="s">
        <v>42893</v>
      </c>
      <c r="Z9741" t="s">
        <v>42894</v>
      </c>
      <c r="AA9741" t="s">
        <v>42895</v>
      </c>
      <c r="AB9741">
        <v>-173249</v>
      </c>
      <c r="AC9741" t="s">
        <v>38</v>
      </c>
      <c r="AD9741">
        <v>98660</v>
      </c>
    </row>
    <row r="9742" spans="1:30" ht="409.5" x14ac:dyDescent="0.25">
      <c r="A9742">
        <f t="shared" ca="1" si="152"/>
        <v>7618</v>
      </c>
      <c r="B9742" t="s">
        <v>230</v>
      </c>
      <c r="C9742" t="s">
        <v>45</v>
      </c>
      <c r="O9742" t="s">
        <v>33</v>
      </c>
      <c r="X9742" t="s">
        <v>34</v>
      </c>
      <c r="Y9742" t="s">
        <v>22824</v>
      </c>
      <c r="Z9742" s="1" t="s">
        <v>23259</v>
      </c>
      <c r="AA9742" t="s">
        <v>22580</v>
      </c>
      <c r="AB9742">
        <v>-171450</v>
      </c>
    </row>
    <row r="9743" spans="1:30" x14ac:dyDescent="0.25">
      <c r="A9743">
        <f t="shared" ca="1" si="152"/>
        <v>14838</v>
      </c>
      <c r="B9743" t="s">
        <v>1203</v>
      </c>
      <c r="C9743" t="s">
        <v>45</v>
      </c>
      <c r="G9743">
        <v>0</v>
      </c>
      <c r="O9743" t="s">
        <v>33</v>
      </c>
      <c r="V9743" t="s">
        <v>17938</v>
      </c>
      <c r="W9743">
        <v>15</v>
      </c>
      <c r="X9743" t="s">
        <v>34</v>
      </c>
      <c r="Y9743" t="s">
        <v>17666</v>
      </c>
      <c r="Z9743" t="s">
        <v>17939</v>
      </c>
      <c r="AA9743" t="s">
        <v>17940</v>
      </c>
      <c r="AB9743" t="s">
        <v>17941</v>
      </c>
    </row>
    <row r="9744" spans="1:30" ht="390" x14ac:dyDescent="0.25">
      <c r="A9744">
        <f t="shared" ca="1" si="152"/>
        <v>14768</v>
      </c>
      <c r="B9744" t="s">
        <v>68</v>
      </c>
      <c r="C9744" t="s">
        <v>45</v>
      </c>
      <c r="F9744" t="s">
        <v>9151</v>
      </c>
      <c r="O9744" t="s">
        <v>33</v>
      </c>
      <c r="X9744" t="s">
        <v>34</v>
      </c>
      <c r="Y9744" t="s">
        <v>9184</v>
      </c>
      <c r="Z9744" s="1" t="s">
        <v>37745</v>
      </c>
      <c r="AA9744" t="s">
        <v>37746</v>
      </c>
      <c r="AB9744">
        <v>-162104</v>
      </c>
      <c r="AC9744" t="s">
        <v>38</v>
      </c>
      <c r="AD9744">
        <v>98101</v>
      </c>
    </row>
    <row r="9745" spans="1:30" x14ac:dyDescent="0.25">
      <c r="A9745">
        <f t="shared" ca="1" si="152"/>
        <v>11996</v>
      </c>
      <c r="B9745" t="s">
        <v>2046</v>
      </c>
      <c r="C9745" t="s">
        <v>80</v>
      </c>
      <c r="F9745" t="s">
        <v>2939</v>
      </c>
      <c r="G9745">
        <v>0</v>
      </c>
      <c r="O9745" t="s">
        <v>33</v>
      </c>
      <c r="Y9745" t="s">
        <v>7636</v>
      </c>
      <c r="Z9745" t="s">
        <v>7553</v>
      </c>
      <c r="AA9745" t="s">
        <v>7637</v>
      </c>
      <c r="AB9745" t="s">
        <v>7638</v>
      </c>
      <c r="AC9745" t="s">
        <v>38</v>
      </c>
      <c r="AD9745">
        <v>99362</v>
      </c>
    </row>
    <row r="9746" spans="1:30" x14ac:dyDescent="0.25">
      <c r="A9746">
        <f t="shared" ca="1" si="152"/>
        <v>7458</v>
      </c>
      <c r="B9746" t="s">
        <v>178</v>
      </c>
      <c r="G9746">
        <v>0</v>
      </c>
      <c r="O9746" t="s">
        <v>33</v>
      </c>
      <c r="X9746" t="s">
        <v>34</v>
      </c>
      <c r="Y9746" t="s">
        <v>1803</v>
      </c>
      <c r="Z9746" t="s">
        <v>20240</v>
      </c>
      <c r="AA9746" t="s">
        <v>20241</v>
      </c>
      <c r="AB9746" t="s">
        <v>20242</v>
      </c>
      <c r="AC9746" t="s">
        <v>38</v>
      </c>
      <c r="AD9746">
        <v>98908</v>
      </c>
    </row>
    <row r="9747" spans="1:30" ht="409.5" x14ac:dyDescent="0.25">
      <c r="A9747">
        <f t="shared" ca="1" si="152"/>
        <v>5985</v>
      </c>
      <c r="B9747" t="s">
        <v>1203</v>
      </c>
      <c r="C9747" t="s">
        <v>45</v>
      </c>
      <c r="F9747" t="s">
        <v>863</v>
      </c>
      <c r="G9747">
        <v>165</v>
      </c>
      <c r="H9747" t="s">
        <v>617</v>
      </c>
      <c r="L9747">
        <v>24.75</v>
      </c>
      <c r="N9747" t="s">
        <v>849</v>
      </c>
      <c r="O9747" t="s">
        <v>52</v>
      </c>
      <c r="Q9747" t="s">
        <v>3625</v>
      </c>
      <c r="R9747" t="s">
        <v>493</v>
      </c>
      <c r="S9747" t="s">
        <v>3626</v>
      </c>
      <c r="T9747" t="s">
        <v>3627</v>
      </c>
      <c r="V9747" t="s">
        <v>17755</v>
      </c>
      <c r="W9747">
        <v>15</v>
      </c>
      <c r="X9747" t="s">
        <v>34</v>
      </c>
      <c r="Y9747" t="s">
        <v>864</v>
      </c>
      <c r="Z9747" s="1" t="s">
        <v>17756</v>
      </c>
      <c r="AA9747" t="s">
        <v>17757</v>
      </c>
      <c r="AB9747" t="s">
        <v>17758</v>
      </c>
      <c r="AC9747" t="s">
        <v>38</v>
      </c>
      <c r="AD9747">
        <v>98154</v>
      </c>
    </row>
    <row r="9748" spans="1:30" x14ac:dyDescent="0.25">
      <c r="A9748">
        <f t="shared" ca="1" si="152"/>
        <v>15270</v>
      </c>
      <c r="B9748" t="s">
        <v>2046</v>
      </c>
      <c r="C9748" t="s">
        <v>80</v>
      </c>
      <c r="F9748" t="s">
        <v>2141</v>
      </c>
      <c r="G9748">
        <v>0</v>
      </c>
      <c r="O9748" t="s">
        <v>33</v>
      </c>
      <c r="Y9748" t="s">
        <v>2142</v>
      </c>
      <c r="Z9748" t="s">
        <v>7864</v>
      </c>
      <c r="AA9748" t="s">
        <v>7862</v>
      </c>
      <c r="AB9748" t="s">
        <v>7865</v>
      </c>
      <c r="AC9748" t="s">
        <v>38</v>
      </c>
      <c r="AD9748">
        <v>99362</v>
      </c>
    </row>
    <row r="9749" spans="1:30" ht="409.5" x14ac:dyDescent="0.25">
      <c r="A9749">
        <f t="shared" ca="1" si="152"/>
        <v>4173</v>
      </c>
      <c r="B9749" t="s">
        <v>164</v>
      </c>
      <c r="C9749" t="s">
        <v>165</v>
      </c>
      <c r="G9749">
        <v>0</v>
      </c>
      <c r="N9749" t="s">
        <v>531</v>
      </c>
      <c r="O9749" t="s">
        <v>33</v>
      </c>
      <c r="P9749" t="s">
        <v>484</v>
      </c>
      <c r="W9749">
        <v>30</v>
      </c>
      <c r="Y9749" t="s">
        <v>485</v>
      </c>
      <c r="Z9749" s="1" t="s">
        <v>532</v>
      </c>
      <c r="AA9749" t="s">
        <v>533</v>
      </c>
      <c r="AB9749" t="s">
        <v>534</v>
      </c>
      <c r="AC9749" t="s">
        <v>38</v>
      </c>
      <c r="AD9749">
        <v>98103</v>
      </c>
    </row>
    <row r="9750" spans="1:30" ht="409.5" x14ac:dyDescent="0.25">
      <c r="A9750">
        <f t="shared" ca="1" si="152"/>
        <v>8639</v>
      </c>
      <c r="B9750" t="s">
        <v>334</v>
      </c>
      <c r="C9750" t="s">
        <v>45</v>
      </c>
      <c r="F9750" t="s">
        <v>20250</v>
      </c>
      <c r="O9750" t="s">
        <v>33</v>
      </c>
      <c r="X9750" t="s">
        <v>34</v>
      </c>
      <c r="Y9750" t="s">
        <v>22656</v>
      </c>
      <c r="Z9750" s="1" t="s">
        <v>23945</v>
      </c>
      <c r="AA9750" t="s">
        <v>23605</v>
      </c>
      <c r="AB9750">
        <v>-161372</v>
      </c>
      <c r="AC9750" t="s">
        <v>102</v>
      </c>
      <c r="AD9750">
        <v>97302</v>
      </c>
    </row>
    <row r="9751" spans="1:30" x14ac:dyDescent="0.25">
      <c r="A9751">
        <f t="shared" ca="1" si="152"/>
        <v>10954</v>
      </c>
      <c r="B9751" t="s">
        <v>2046</v>
      </c>
      <c r="C9751" t="s">
        <v>80</v>
      </c>
      <c r="F9751" t="s">
        <v>651</v>
      </c>
      <c r="O9751" t="s">
        <v>33</v>
      </c>
      <c r="Y9751" t="s">
        <v>10635</v>
      </c>
      <c r="Z9751" t="s">
        <v>14013</v>
      </c>
      <c r="AA9751" t="s">
        <v>13999</v>
      </c>
      <c r="AB9751">
        <v>-180457</v>
      </c>
      <c r="AC9751" t="s">
        <v>38</v>
      </c>
      <c r="AD9751">
        <v>98034</v>
      </c>
    </row>
    <row r="9752" spans="1:30" x14ac:dyDescent="0.25">
      <c r="A9752">
        <f t="shared" ca="1" si="152"/>
        <v>4005</v>
      </c>
      <c r="B9752" t="s">
        <v>79</v>
      </c>
      <c r="C9752" t="s">
        <v>80</v>
      </c>
      <c r="F9752" t="s">
        <v>1024</v>
      </c>
      <c r="O9752" t="s">
        <v>33</v>
      </c>
      <c r="Y9752" t="s">
        <v>1025</v>
      </c>
      <c r="Z9752" t="s">
        <v>27066</v>
      </c>
      <c r="AA9752" t="s">
        <v>27067</v>
      </c>
      <c r="AB9752">
        <v>-180283</v>
      </c>
      <c r="AC9752" t="s">
        <v>102</v>
      </c>
      <c r="AD9752">
        <v>97219</v>
      </c>
    </row>
    <row r="9753" spans="1:30" ht="409.5" x14ac:dyDescent="0.25">
      <c r="A9753">
        <f t="shared" ca="1" si="152"/>
        <v>3327</v>
      </c>
      <c r="B9753" t="s">
        <v>164</v>
      </c>
      <c r="C9753" t="s">
        <v>165</v>
      </c>
      <c r="O9753" t="s">
        <v>33</v>
      </c>
      <c r="X9753" t="s">
        <v>34</v>
      </c>
      <c r="Y9753" t="s">
        <v>935</v>
      </c>
      <c r="Z9753" s="1" t="s">
        <v>18163</v>
      </c>
      <c r="AA9753" t="s">
        <v>18164</v>
      </c>
      <c r="AB9753">
        <v>-170429</v>
      </c>
      <c r="AC9753" t="s">
        <v>38</v>
      </c>
      <c r="AD9753">
        <v>98102</v>
      </c>
    </row>
    <row r="9754" spans="1:30" x14ac:dyDescent="0.25">
      <c r="A9754">
        <f t="shared" ca="1" si="152"/>
        <v>16932</v>
      </c>
      <c r="B9754" t="s">
        <v>334</v>
      </c>
      <c r="C9754" t="s">
        <v>45</v>
      </c>
      <c r="F9754" t="s">
        <v>1143</v>
      </c>
      <c r="N9754" t="s">
        <v>894</v>
      </c>
      <c r="O9754" t="s">
        <v>155</v>
      </c>
      <c r="V9754" t="s">
        <v>16840</v>
      </c>
      <c r="W9754">
        <v>30</v>
      </c>
      <c r="X9754" t="s">
        <v>34</v>
      </c>
      <c r="Y9754" t="s">
        <v>5317</v>
      </c>
      <c r="Z9754" t="s">
        <v>16841</v>
      </c>
      <c r="AA9754" t="s">
        <v>16842</v>
      </c>
      <c r="AB9754">
        <v>-163050</v>
      </c>
      <c r="AC9754" t="s">
        <v>38</v>
      </c>
      <c r="AD9754">
        <v>98337</v>
      </c>
    </row>
    <row r="9755" spans="1:30" ht="409.5" x14ac:dyDescent="0.25">
      <c r="A9755">
        <f t="shared" ca="1" si="152"/>
        <v>8921</v>
      </c>
      <c r="B9755" t="s">
        <v>44</v>
      </c>
      <c r="C9755" t="s">
        <v>45</v>
      </c>
      <c r="G9755">
        <v>0</v>
      </c>
      <c r="O9755" t="s">
        <v>33</v>
      </c>
      <c r="X9755" t="s">
        <v>34</v>
      </c>
      <c r="Y9755" t="s">
        <v>20082</v>
      </c>
      <c r="Z9755" s="1" t="s">
        <v>35865</v>
      </c>
      <c r="AA9755" t="s">
        <v>35866</v>
      </c>
      <c r="AB9755" t="s">
        <v>35867</v>
      </c>
      <c r="AC9755" t="s">
        <v>38</v>
      </c>
      <c r="AD9755">
        <v>98507</v>
      </c>
    </row>
    <row r="9756" spans="1:30" ht="409.5" x14ac:dyDescent="0.25">
      <c r="A9756">
        <f t="shared" ca="1" si="152"/>
        <v>15218</v>
      </c>
      <c r="B9756" t="s">
        <v>96</v>
      </c>
      <c r="C9756" t="s">
        <v>97</v>
      </c>
      <c r="O9756" t="s">
        <v>33</v>
      </c>
      <c r="X9756" t="s">
        <v>34</v>
      </c>
      <c r="Y9756" t="s">
        <v>31665</v>
      </c>
      <c r="Z9756" s="1" t="s">
        <v>31666</v>
      </c>
      <c r="AA9756" t="s">
        <v>31667</v>
      </c>
      <c r="AB9756">
        <v>-160762</v>
      </c>
      <c r="AC9756" t="s">
        <v>38</v>
      </c>
      <c r="AD9756">
        <v>98663</v>
      </c>
    </row>
    <row r="9757" spans="1:30" x14ac:dyDescent="0.25">
      <c r="A9757">
        <f t="shared" ca="1" si="152"/>
        <v>5512</v>
      </c>
      <c r="B9757" t="s">
        <v>79</v>
      </c>
      <c r="C9757" t="s">
        <v>80</v>
      </c>
      <c r="F9757" t="s">
        <v>9065</v>
      </c>
      <c r="O9757" t="s">
        <v>33</v>
      </c>
      <c r="Y9757" t="s">
        <v>26926</v>
      </c>
      <c r="Z9757" t="s">
        <v>26927</v>
      </c>
      <c r="AA9757" t="s">
        <v>26928</v>
      </c>
      <c r="AB9757">
        <v>-172246</v>
      </c>
      <c r="AC9757" t="s">
        <v>38</v>
      </c>
      <c r="AD9757">
        <v>98065</v>
      </c>
    </row>
    <row r="9758" spans="1:30" x14ac:dyDescent="0.25">
      <c r="A9758">
        <f t="shared" ca="1" si="152"/>
        <v>12111</v>
      </c>
      <c r="B9758" t="s">
        <v>68</v>
      </c>
      <c r="C9758" t="s">
        <v>45</v>
      </c>
      <c r="F9758" t="s">
        <v>886</v>
      </c>
      <c r="O9758" t="s">
        <v>63</v>
      </c>
      <c r="X9758" t="s">
        <v>34</v>
      </c>
      <c r="Y9758" t="s">
        <v>887</v>
      </c>
      <c r="Z9758" t="s">
        <v>888</v>
      </c>
      <c r="AA9758" t="s">
        <v>889</v>
      </c>
      <c r="AB9758">
        <v>-170315</v>
      </c>
    </row>
    <row r="9759" spans="1:30" x14ac:dyDescent="0.25">
      <c r="A9759">
        <f t="shared" ca="1" si="152"/>
        <v>12747</v>
      </c>
      <c r="B9759" t="s">
        <v>685</v>
      </c>
      <c r="C9759" t="s">
        <v>686</v>
      </c>
      <c r="F9759" t="s">
        <v>24915</v>
      </c>
      <c r="O9759" t="s">
        <v>33</v>
      </c>
      <c r="Y9759" t="s">
        <v>24916</v>
      </c>
      <c r="Z9759" t="s">
        <v>34584</v>
      </c>
      <c r="AA9759" t="s">
        <v>34436</v>
      </c>
      <c r="AB9759">
        <v>-180683</v>
      </c>
      <c r="AC9759" t="s">
        <v>38</v>
      </c>
      <c r="AD9759">
        <v>98632</v>
      </c>
    </row>
    <row r="9760" spans="1:30" x14ac:dyDescent="0.25">
      <c r="A9760">
        <f t="shared" ca="1" si="152"/>
        <v>484</v>
      </c>
      <c r="B9760" t="s">
        <v>3712</v>
      </c>
      <c r="C9760" t="s">
        <v>16820</v>
      </c>
      <c r="F9760" t="s">
        <v>651</v>
      </c>
      <c r="G9760">
        <v>0</v>
      </c>
      <c r="O9760" t="s">
        <v>33</v>
      </c>
      <c r="Y9760" t="s">
        <v>2584</v>
      </c>
      <c r="Z9760" t="s">
        <v>42750</v>
      </c>
      <c r="AA9760" t="s">
        <v>42751</v>
      </c>
      <c r="AB9760" t="s">
        <v>42752</v>
      </c>
    </row>
    <row r="9761" spans="1:30" ht="409.5" x14ac:dyDescent="0.25">
      <c r="A9761">
        <f t="shared" ca="1" si="152"/>
        <v>8588</v>
      </c>
      <c r="B9761" t="s">
        <v>685</v>
      </c>
      <c r="C9761" t="s">
        <v>686</v>
      </c>
      <c r="F9761" t="s">
        <v>19320</v>
      </c>
      <c r="O9761" t="s">
        <v>33</v>
      </c>
      <c r="Y9761" t="s">
        <v>19321</v>
      </c>
      <c r="Z9761" s="1" t="s">
        <v>34025</v>
      </c>
      <c r="AA9761" t="s">
        <v>33989</v>
      </c>
      <c r="AB9761">
        <v>-170759</v>
      </c>
      <c r="AC9761" t="s">
        <v>2936</v>
      </c>
      <c r="AD9761">
        <v>75701</v>
      </c>
    </row>
    <row r="9762" spans="1:30" ht="409.5" x14ac:dyDescent="0.25">
      <c r="A9762">
        <f t="shared" ca="1" si="152"/>
        <v>8027</v>
      </c>
      <c r="B9762" t="s">
        <v>2046</v>
      </c>
      <c r="C9762" t="s">
        <v>80</v>
      </c>
      <c r="F9762" t="s">
        <v>658</v>
      </c>
      <c r="G9762">
        <v>0</v>
      </c>
      <c r="O9762" t="s">
        <v>33</v>
      </c>
      <c r="Y9762" t="s">
        <v>11935</v>
      </c>
      <c r="Z9762" s="1" t="s">
        <v>12511</v>
      </c>
      <c r="AA9762" t="s">
        <v>12512</v>
      </c>
      <c r="AB9762" t="s">
        <v>12513</v>
      </c>
      <c r="AC9762" t="s">
        <v>102</v>
      </c>
      <c r="AD9762">
        <v>97205</v>
      </c>
    </row>
    <row r="9763" spans="1:30" ht="409.5" x14ac:dyDescent="0.25">
      <c r="A9763">
        <f t="shared" ca="1" si="152"/>
        <v>16809</v>
      </c>
      <c r="B9763" t="s">
        <v>44</v>
      </c>
      <c r="C9763" t="s">
        <v>45</v>
      </c>
      <c r="G9763">
        <v>0</v>
      </c>
      <c r="O9763" t="s">
        <v>33</v>
      </c>
      <c r="X9763" t="s">
        <v>34</v>
      </c>
      <c r="Y9763" t="s">
        <v>2197</v>
      </c>
      <c r="Z9763" s="1" t="s">
        <v>2198</v>
      </c>
      <c r="AA9763" s="1" t="s">
        <v>2198</v>
      </c>
      <c r="AB9763" t="s">
        <v>2199</v>
      </c>
      <c r="AC9763" t="s">
        <v>38</v>
      </c>
      <c r="AD9763">
        <v>98513</v>
      </c>
    </row>
    <row r="9764" spans="1:30" x14ac:dyDescent="0.25">
      <c r="A9764">
        <f t="shared" ca="1" si="152"/>
        <v>2735</v>
      </c>
      <c r="B9764" t="s">
        <v>685</v>
      </c>
      <c r="C9764" t="s">
        <v>686</v>
      </c>
      <c r="F9764" t="s">
        <v>26962</v>
      </c>
      <c r="O9764" t="s">
        <v>33</v>
      </c>
      <c r="Y9764" t="s">
        <v>32897</v>
      </c>
      <c r="Z9764" t="s">
        <v>34058</v>
      </c>
      <c r="AA9764" t="s">
        <v>34056</v>
      </c>
      <c r="AB9764">
        <v>-162836</v>
      </c>
      <c r="AC9764" t="s">
        <v>38</v>
      </c>
    </row>
    <row r="9765" spans="1:30" ht="409.5" x14ac:dyDescent="0.25">
      <c r="A9765">
        <f t="shared" ca="1" si="152"/>
        <v>11726</v>
      </c>
      <c r="B9765" t="s">
        <v>178</v>
      </c>
      <c r="F9765" t="s">
        <v>3545</v>
      </c>
      <c r="G9765">
        <v>0</v>
      </c>
      <c r="O9765" t="s">
        <v>33</v>
      </c>
      <c r="X9765" t="s">
        <v>34</v>
      </c>
      <c r="Y9765" t="s">
        <v>10011</v>
      </c>
      <c r="Z9765" s="1" t="s">
        <v>10012</v>
      </c>
      <c r="AA9765" t="s">
        <v>10013</v>
      </c>
      <c r="AB9765" t="s">
        <v>10014</v>
      </c>
      <c r="AC9765" t="s">
        <v>38</v>
      </c>
    </row>
    <row r="9766" spans="1:30" ht="409.5" x14ac:dyDescent="0.25">
      <c r="A9766">
        <f t="shared" ca="1" si="152"/>
        <v>14290</v>
      </c>
      <c r="B9766" t="s">
        <v>677</v>
      </c>
      <c r="C9766" t="s">
        <v>80</v>
      </c>
      <c r="F9766" t="s">
        <v>6940</v>
      </c>
      <c r="G9766">
        <v>0</v>
      </c>
      <c r="O9766" t="s">
        <v>33</v>
      </c>
      <c r="Y9766" t="s">
        <v>8297</v>
      </c>
      <c r="Z9766" s="1" t="s">
        <v>8298</v>
      </c>
      <c r="AA9766" t="s">
        <v>8299</v>
      </c>
      <c r="AB9766" t="s">
        <v>8300</v>
      </c>
      <c r="AC9766" t="s">
        <v>38</v>
      </c>
      <c r="AD9766">
        <v>99202</v>
      </c>
    </row>
    <row r="9767" spans="1:30" ht="409.5" x14ac:dyDescent="0.25">
      <c r="A9767">
        <f t="shared" ca="1" si="152"/>
        <v>974</v>
      </c>
      <c r="B9767" t="s">
        <v>2046</v>
      </c>
      <c r="C9767" t="s">
        <v>80</v>
      </c>
      <c r="F9767" t="s">
        <v>5745</v>
      </c>
      <c r="O9767" t="s">
        <v>33</v>
      </c>
      <c r="Y9767" t="s">
        <v>5746</v>
      </c>
      <c r="Z9767" s="1" t="s">
        <v>14798</v>
      </c>
      <c r="AA9767" t="s">
        <v>14799</v>
      </c>
      <c r="AB9767">
        <v>-172843</v>
      </c>
      <c r="AC9767" t="s">
        <v>38</v>
      </c>
      <c r="AD9767">
        <v>98201</v>
      </c>
    </row>
    <row r="9768" spans="1:30" x14ac:dyDescent="0.25">
      <c r="A9768">
        <f t="shared" ca="1" si="152"/>
        <v>15829</v>
      </c>
      <c r="B9768" t="s">
        <v>334</v>
      </c>
      <c r="C9768" t="s">
        <v>45</v>
      </c>
      <c r="G9768">
        <v>0</v>
      </c>
      <c r="O9768" t="s">
        <v>33</v>
      </c>
      <c r="X9768" t="s">
        <v>34</v>
      </c>
      <c r="Y9768" t="s">
        <v>21104</v>
      </c>
      <c r="Z9768" t="s">
        <v>21105</v>
      </c>
      <c r="AA9768" t="s">
        <v>2406</v>
      </c>
      <c r="AB9768" t="s">
        <v>21106</v>
      </c>
      <c r="AC9768" t="s">
        <v>38</v>
      </c>
      <c r="AD9768">
        <v>98312</v>
      </c>
    </row>
    <row r="9769" spans="1:30" x14ac:dyDescent="0.25">
      <c r="A9769">
        <f t="shared" ca="1" si="152"/>
        <v>1502</v>
      </c>
      <c r="B9769" t="s">
        <v>685</v>
      </c>
      <c r="C9769" t="s">
        <v>686</v>
      </c>
      <c r="F9769" t="s">
        <v>1098</v>
      </c>
      <c r="G9769">
        <v>0</v>
      </c>
      <c r="O9769" t="s">
        <v>33</v>
      </c>
      <c r="Y9769" t="s">
        <v>30469</v>
      </c>
      <c r="Z9769" t="s">
        <v>34344</v>
      </c>
      <c r="AA9769" t="s">
        <v>34345</v>
      </c>
      <c r="AB9769" t="s">
        <v>34346</v>
      </c>
    </row>
    <row r="9770" spans="1:30" x14ac:dyDescent="0.25">
      <c r="A9770">
        <f t="shared" ca="1" si="152"/>
        <v>3484</v>
      </c>
      <c r="B9770" t="s">
        <v>79</v>
      </c>
      <c r="C9770" t="s">
        <v>80</v>
      </c>
      <c r="F9770" t="s">
        <v>7417</v>
      </c>
      <c r="O9770" t="s">
        <v>33</v>
      </c>
      <c r="Y9770" t="s">
        <v>12952</v>
      </c>
      <c r="Z9770" t="s">
        <v>26568</v>
      </c>
      <c r="AA9770" t="s">
        <v>26569</v>
      </c>
      <c r="AB9770">
        <v>-172086</v>
      </c>
      <c r="AC9770" t="s">
        <v>38</v>
      </c>
      <c r="AD9770">
        <v>98671</v>
      </c>
    </row>
    <row r="9771" spans="1:30" x14ac:dyDescent="0.25">
      <c r="A9771">
        <f t="shared" ca="1" si="152"/>
        <v>1249</v>
      </c>
      <c r="B9771" t="s">
        <v>2046</v>
      </c>
      <c r="C9771" t="s">
        <v>80</v>
      </c>
      <c r="F9771" t="s">
        <v>7533</v>
      </c>
      <c r="O9771" t="s">
        <v>33</v>
      </c>
      <c r="Y9771" t="s">
        <v>7534</v>
      </c>
      <c r="Z9771" t="s">
        <v>14005</v>
      </c>
      <c r="AA9771" t="s">
        <v>13999</v>
      </c>
      <c r="AB9771">
        <v>-162025</v>
      </c>
      <c r="AC9771" t="s">
        <v>38</v>
      </c>
      <c r="AD9771">
        <v>98057</v>
      </c>
    </row>
    <row r="9772" spans="1:30" x14ac:dyDescent="0.25">
      <c r="A9772">
        <f t="shared" ca="1" si="152"/>
        <v>13034</v>
      </c>
      <c r="B9772" t="s">
        <v>2046</v>
      </c>
      <c r="C9772" t="s">
        <v>80</v>
      </c>
      <c r="F9772" t="s">
        <v>6023</v>
      </c>
      <c r="O9772" t="s">
        <v>33</v>
      </c>
      <c r="Y9772" t="s">
        <v>13214</v>
      </c>
      <c r="Z9772" t="s">
        <v>14006</v>
      </c>
      <c r="AA9772" t="s">
        <v>13999</v>
      </c>
      <c r="AB9772">
        <v>-161441</v>
      </c>
      <c r="AC9772" t="s">
        <v>6028</v>
      </c>
      <c r="AD9772">
        <v>48108</v>
      </c>
    </row>
    <row r="9773" spans="1:30" x14ac:dyDescent="0.25">
      <c r="A9773">
        <f t="shared" ca="1" si="152"/>
        <v>6870</v>
      </c>
      <c r="B9773" t="s">
        <v>178</v>
      </c>
      <c r="F9773" t="s">
        <v>19348</v>
      </c>
      <c r="G9773">
        <v>0</v>
      </c>
      <c r="O9773" t="s">
        <v>33</v>
      </c>
      <c r="X9773" t="s">
        <v>34</v>
      </c>
      <c r="Y9773" t="s">
        <v>19349</v>
      </c>
      <c r="Z9773" t="s">
        <v>38006</v>
      </c>
      <c r="AA9773" t="s">
        <v>38007</v>
      </c>
      <c r="AB9773" t="s">
        <v>38008</v>
      </c>
      <c r="AC9773" t="s">
        <v>38</v>
      </c>
      <c r="AD9773">
        <v>99362</v>
      </c>
    </row>
    <row r="9774" spans="1:30" ht="409.5" x14ac:dyDescent="0.25">
      <c r="A9774">
        <f t="shared" ca="1" si="152"/>
        <v>10418</v>
      </c>
      <c r="B9774" t="s">
        <v>3712</v>
      </c>
      <c r="C9774" t="s">
        <v>45</v>
      </c>
      <c r="F9774" t="s">
        <v>22331</v>
      </c>
      <c r="G9774">
        <v>0</v>
      </c>
      <c r="O9774" t="s">
        <v>33</v>
      </c>
      <c r="X9774" t="s">
        <v>34</v>
      </c>
      <c r="Y9774" t="s">
        <v>22321</v>
      </c>
      <c r="Z9774" s="1" t="s">
        <v>24100</v>
      </c>
      <c r="AA9774" t="s">
        <v>24027</v>
      </c>
      <c r="AB9774" t="s">
        <v>24101</v>
      </c>
    </row>
    <row r="9775" spans="1:30" x14ac:dyDescent="0.25">
      <c r="A9775">
        <f t="shared" ca="1" si="152"/>
        <v>324</v>
      </c>
      <c r="B9775" t="s">
        <v>2046</v>
      </c>
      <c r="C9775" t="s">
        <v>80</v>
      </c>
      <c r="F9775" t="s">
        <v>1418</v>
      </c>
      <c r="O9775" t="s">
        <v>33</v>
      </c>
      <c r="Y9775" t="s">
        <v>1419</v>
      </c>
      <c r="Z9775" t="s">
        <v>16285</v>
      </c>
      <c r="AA9775" t="s">
        <v>16286</v>
      </c>
      <c r="AB9775">
        <v>-181641</v>
      </c>
      <c r="AC9775" t="s">
        <v>38</v>
      </c>
      <c r="AD9775">
        <v>98501</v>
      </c>
    </row>
    <row r="9776" spans="1:30" ht="360" x14ac:dyDescent="0.25">
      <c r="A9776">
        <f t="shared" ca="1" si="152"/>
        <v>14795</v>
      </c>
      <c r="B9776" t="s">
        <v>230</v>
      </c>
      <c r="C9776" t="s">
        <v>45</v>
      </c>
      <c r="F9776" t="s">
        <v>22637</v>
      </c>
      <c r="O9776" t="s">
        <v>33</v>
      </c>
      <c r="W9776">
        <v>15</v>
      </c>
      <c r="X9776" t="s">
        <v>34</v>
      </c>
      <c r="Y9776" t="s">
        <v>22634</v>
      </c>
      <c r="Z9776" s="1" t="s">
        <v>23521</v>
      </c>
      <c r="AA9776" t="s">
        <v>22580</v>
      </c>
      <c r="AB9776">
        <v>-181379</v>
      </c>
      <c r="AD9776" t="s">
        <v>22640</v>
      </c>
    </row>
    <row r="9777" spans="1:30" x14ac:dyDescent="0.25">
      <c r="A9777">
        <f t="shared" ca="1" si="152"/>
        <v>17330</v>
      </c>
      <c r="B9777" t="s">
        <v>739</v>
      </c>
      <c r="C9777" t="s">
        <v>686</v>
      </c>
      <c r="F9777" t="s">
        <v>7578</v>
      </c>
      <c r="O9777" t="s">
        <v>33</v>
      </c>
      <c r="Y9777" t="s">
        <v>7579</v>
      </c>
      <c r="Z9777" t="s">
        <v>24897</v>
      </c>
      <c r="AA9777" t="s">
        <v>24886</v>
      </c>
      <c r="AB9777">
        <v>-163307</v>
      </c>
      <c r="AC9777" t="s">
        <v>38</v>
      </c>
      <c r="AD9777">
        <v>99336</v>
      </c>
    </row>
    <row r="9778" spans="1:30" x14ac:dyDescent="0.25">
      <c r="A9778">
        <f t="shared" ca="1" si="152"/>
        <v>4854</v>
      </c>
      <c r="B9778" t="s">
        <v>3712</v>
      </c>
      <c r="C9778" t="s">
        <v>45</v>
      </c>
      <c r="F9778" t="s">
        <v>41550</v>
      </c>
      <c r="G9778">
        <v>0</v>
      </c>
      <c r="O9778" t="s">
        <v>33</v>
      </c>
      <c r="Y9778" t="s">
        <v>1872</v>
      </c>
      <c r="Z9778" t="s">
        <v>41551</v>
      </c>
      <c r="AA9778" t="s">
        <v>41536</v>
      </c>
      <c r="AB9778" t="s">
        <v>41552</v>
      </c>
      <c r="AC9778" t="s">
        <v>102</v>
      </c>
      <c r="AD9778">
        <v>97209</v>
      </c>
    </row>
    <row r="9779" spans="1:30" ht="409.5" x14ac:dyDescent="0.25">
      <c r="A9779">
        <f t="shared" ca="1" si="152"/>
        <v>11614</v>
      </c>
      <c r="B9779" t="s">
        <v>164</v>
      </c>
      <c r="C9779" t="s">
        <v>165</v>
      </c>
      <c r="F9779" t="s">
        <v>28089</v>
      </c>
      <c r="O9779" t="s">
        <v>63</v>
      </c>
      <c r="W9779">
        <v>15</v>
      </c>
      <c r="X9779" t="s">
        <v>34</v>
      </c>
      <c r="Y9779" t="s">
        <v>28090</v>
      </c>
      <c r="Z9779" s="1" t="s">
        <v>28091</v>
      </c>
      <c r="AA9779" t="s">
        <v>28092</v>
      </c>
      <c r="AB9779">
        <v>-162152</v>
      </c>
      <c r="AC9779" t="s">
        <v>38</v>
      </c>
      <c r="AD9779">
        <v>98105</v>
      </c>
    </row>
    <row r="9780" spans="1:30" x14ac:dyDescent="0.25">
      <c r="A9780">
        <f t="shared" ca="1" si="152"/>
        <v>4659</v>
      </c>
      <c r="B9780" t="s">
        <v>685</v>
      </c>
      <c r="C9780" t="s">
        <v>686</v>
      </c>
      <c r="G9780">
        <v>0</v>
      </c>
      <c r="O9780" t="s">
        <v>33</v>
      </c>
      <c r="Y9780" t="s">
        <v>33114</v>
      </c>
      <c r="Z9780" t="s">
        <v>34888</v>
      </c>
      <c r="AA9780" t="s">
        <v>34889</v>
      </c>
      <c r="AB9780" t="s">
        <v>34890</v>
      </c>
      <c r="AC9780" t="s">
        <v>38</v>
      </c>
      <c r="AD9780">
        <v>98503</v>
      </c>
    </row>
    <row r="9781" spans="1:30" x14ac:dyDescent="0.25">
      <c r="A9781">
        <f t="shared" ca="1" si="152"/>
        <v>2554</v>
      </c>
      <c r="B9781" t="s">
        <v>2046</v>
      </c>
      <c r="C9781" t="s">
        <v>80</v>
      </c>
      <c r="F9781" t="s">
        <v>5838</v>
      </c>
      <c r="O9781" t="s">
        <v>33</v>
      </c>
      <c r="Y9781" t="s">
        <v>15030</v>
      </c>
      <c r="Z9781" t="s">
        <v>15031</v>
      </c>
      <c r="AA9781" t="s">
        <v>15032</v>
      </c>
      <c r="AB9781">
        <v>-171815</v>
      </c>
      <c r="AC9781" t="s">
        <v>38</v>
      </c>
      <c r="AD9781">
        <v>98272</v>
      </c>
    </row>
    <row r="9782" spans="1:30" x14ac:dyDescent="0.25">
      <c r="A9782">
        <f t="shared" ca="1" si="152"/>
        <v>6097</v>
      </c>
      <c r="B9782" t="s">
        <v>773</v>
      </c>
      <c r="C9782" t="s">
        <v>80</v>
      </c>
      <c r="F9782" t="s">
        <v>5822</v>
      </c>
      <c r="G9782">
        <v>0</v>
      </c>
      <c r="O9782" t="s">
        <v>33</v>
      </c>
      <c r="X9782" t="s">
        <v>34</v>
      </c>
      <c r="Y9782" t="s">
        <v>5823</v>
      </c>
      <c r="Z9782" t="s">
        <v>5824</v>
      </c>
      <c r="AA9782" t="s">
        <v>5825</v>
      </c>
      <c r="AB9782" t="s">
        <v>5826</v>
      </c>
      <c r="AC9782" t="s">
        <v>38</v>
      </c>
      <c r="AD9782">
        <v>98011</v>
      </c>
    </row>
    <row r="9783" spans="1:30" ht="409.5" x14ac:dyDescent="0.25">
      <c r="A9783">
        <f t="shared" ca="1" si="152"/>
        <v>1944</v>
      </c>
      <c r="B9783" t="s">
        <v>489</v>
      </c>
      <c r="C9783" t="s">
        <v>45</v>
      </c>
      <c r="F9783" t="s">
        <v>4242</v>
      </c>
      <c r="N9783" s="1" t="s">
        <v>2276</v>
      </c>
      <c r="O9783" t="s">
        <v>33</v>
      </c>
      <c r="W9783">
        <v>15</v>
      </c>
      <c r="X9783" t="s">
        <v>34</v>
      </c>
      <c r="Y9783" t="s">
        <v>4243</v>
      </c>
      <c r="Z9783" s="1" t="s">
        <v>4246</v>
      </c>
      <c r="AA9783" t="s">
        <v>4247</v>
      </c>
      <c r="AB9783">
        <v>-180023</v>
      </c>
      <c r="AC9783" t="s">
        <v>38</v>
      </c>
      <c r="AD9783">
        <v>98026</v>
      </c>
    </row>
    <row r="9784" spans="1:30" x14ac:dyDescent="0.25">
      <c r="A9784">
        <f t="shared" ca="1" si="152"/>
        <v>973</v>
      </c>
      <c r="B9784" t="s">
        <v>17015</v>
      </c>
      <c r="C9784" t="s">
        <v>45</v>
      </c>
      <c r="F9784" t="s">
        <v>20068</v>
      </c>
      <c r="G9784">
        <v>0</v>
      </c>
      <c r="O9784" t="s">
        <v>33</v>
      </c>
      <c r="Y9784" t="s">
        <v>30389</v>
      </c>
      <c r="Z9784" t="s">
        <v>35460</v>
      </c>
      <c r="AA9784" t="s">
        <v>35461</v>
      </c>
      <c r="AB9784" t="s">
        <v>35462</v>
      </c>
      <c r="AC9784" t="s">
        <v>38</v>
      </c>
      <c r="AD9784">
        <v>98034</v>
      </c>
    </row>
    <row r="9785" spans="1:30" x14ac:dyDescent="0.25">
      <c r="A9785">
        <f t="shared" ca="1" si="152"/>
        <v>1693</v>
      </c>
      <c r="B9785" t="s">
        <v>30</v>
      </c>
      <c r="C9785" t="s">
        <v>31</v>
      </c>
      <c r="F9785" t="s">
        <v>2800</v>
      </c>
      <c r="G9785">
        <v>0</v>
      </c>
      <c r="O9785" t="s">
        <v>63</v>
      </c>
      <c r="X9785" t="s">
        <v>34</v>
      </c>
      <c r="Y9785" t="s">
        <v>2801</v>
      </c>
      <c r="Z9785" t="s">
        <v>2884</v>
      </c>
      <c r="AA9785" t="s">
        <v>2884</v>
      </c>
      <c r="AB9785" t="s">
        <v>2885</v>
      </c>
      <c r="AC9785" t="s">
        <v>38</v>
      </c>
      <c r="AD9785">
        <v>98402</v>
      </c>
    </row>
    <row r="9786" spans="1:30" x14ac:dyDescent="0.25">
      <c r="A9786">
        <f t="shared" ca="1" si="152"/>
        <v>16092</v>
      </c>
      <c r="B9786" t="s">
        <v>2046</v>
      </c>
      <c r="C9786" t="s">
        <v>80</v>
      </c>
      <c r="F9786" t="s">
        <v>5968</v>
      </c>
      <c r="O9786" t="s">
        <v>33</v>
      </c>
      <c r="Y9786" t="s">
        <v>10340</v>
      </c>
      <c r="Z9786" t="s">
        <v>15811</v>
      </c>
      <c r="AA9786" t="s">
        <v>15810</v>
      </c>
      <c r="AB9786">
        <v>-181149</v>
      </c>
      <c r="AC9786" t="s">
        <v>38</v>
      </c>
      <c r="AD9786">
        <v>98371</v>
      </c>
    </row>
    <row r="9787" spans="1:30" ht="409.5" x14ac:dyDescent="0.25">
      <c r="A9787">
        <f t="shared" ca="1" si="152"/>
        <v>6495</v>
      </c>
      <c r="B9787" t="s">
        <v>1580</v>
      </c>
      <c r="C9787" t="s">
        <v>97</v>
      </c>
      <c r="F9787" t="s">
        <v>1024</v>
      </c>
      <c r="G9787">
        <v>0</v>
      </c>
      <c r="O9787" t="s">
        <v>33</v>
      </c>
      <c r="X9787" t="s">
        <v>34</v>
      </c>
      <c r="Y9787" t="s">
        <v>1025</v>
      </c>
      <c r="Z9787" s="1" t="s">
        <v>37457</v>
      </c>
      <c r="AA9787" t="s">
        <v>37458</v>
      </c>
      <c r="AB9787" t="s">
        <v>37459</v>
      </c>
    </row>
    <row r="9788" spans="1:30" ht="409.5" x14ac:dyDescent="0.25">
      <c r="A9788">
        <f t="shared" ca="1" si="152"/>
        <v>5756</v>
      </c>
      <c r="B9788" t="s">
        <v>68</v>
      </c>
      <c r="C9788" t="s">
        <v>45</v>
      </c>
      <c r="O9788" t="s">
        <v>155</v>
      </c>
      <c r="W9788">
        <v>15</v>
      </c>
      <c r="X9788" t="s">
        <v>34</v>
      </c>
      <c r="Y9788" t="s">
        <v>5708</v>
      </c>
      <c r="Z9788" s="1" t="s">
        <v>5709</v>
      </c>
      <c r="AA9788" t="s">
        <v>5710</v>
      </c>
      <c r="AB9788">
        <v>-180006</v>
      </c>
    </row>
    <row r="9789" spans="1:30" ht="409.5" x14ac:dyDescent="0.25">
      <c r="A9789">
        <f t="shared" ca="1" si="152"/>
        <v>8782</v>
      </c>
      <c r="B9789" t="s">
        <v>3712</v>
      </c>
      <c r="C9789" t="s">
        <v>16820</v>
      </c>
      <c r="F9789" t="s">
        <v>20250</v>
      </c>
      <c r="G9789">
        <v>0</v>
      </c>
      <c r="O9789" t="s">
        <v>33</v>
      </c>
      <c r="X9789" t="s">
        <v>34</v>
      </c>
      <c r="Y9789" t="s">
        <v>19763</v>
      </c>
      <c r="Z9789" s="1" t="s">
        <v>24552</v>
      </c>
      <c r="AA9789" t="s">
        <v>24027</v>
      </c>
      <c r="AB9789" t="s">
        <v>24553</v>
      </c>
    </row>
    <row r="9790" spans="1:30" x14ac:dyDescent="0.25">
      <c r="A9790">
        <f t="shared" ca="1" si="152"/>
        <v>19114</v>
      </c>
      <c r="B9790" t="s">
        <v>96</v>
      </c>
      <c r="C9790" t="s">
        <v>97</v>
      </c>
      <c r="G9790">
        <v>0</v>
      </c>
      <c r="O9790" t="s">
        <v>33</v>
      </c>
      <c r="X9790" t="s">
        <v>34</v>
      </c>
      <c r="Y9790" t="s">
        <v>9974</v>
      </c>
      <c r="Z9790" t="s">
        <v>9981</v>
      </c>
      <c r="AA9790" t="s">
        <v>9982</v>
      </c>
      <c r="AB9790" t="s">
        <v>9983</v>
      </c>
      <c r="AC9790" t="s">
        <v>38</v>
      </c>
      <c r="AD9790">
        <v>98532</v>
      </c>
    </row>
    <row r="9791" spans="1:30" ht="270" x14ac:dyDescent="0.25">
      <c r="A9791">
        <f t="shared" ca="1" si="152"/>
        <v>7681</v>
      </c>
      <c r="B9791" t="s">
        <v>230</v>
      </c>
      <c r="C9791" t="s">
        <v>45</v>
      </c>
      <c r="O9791" t="s">
        <v>33</v>
      </c>
      <c r="X9791" t="s">
        <v>34</v>
      </c>
      <c r="Y9791" t="s">
        <v>22669</v>
      </c>
      <c r="Z9791" s="1" t="s">
        <v>23111</v>
      </c>
      <c r="AA9791" t="s">
        <v>22580</v>
      </c>
      <c r="AB9791">
        <v>-170283</v>
      </c>
    </row>
    <row r="9792" spans="1:30" x14ac:dyDescent="0.25">
      <c r="A9792">
        <f t="shared" ca="1" si="152"/>
        <v>2387</v>
      </c>
      <c r="B9792" t="s">
        <v>489</v>
      </c>
      <c r="C9792" t="s">
        <v>45</v>
      </c>
      <c r="F9792" t="s">
        <v>19003</v>
      </c>
      <c r="O9792" t="s">
        <v>33</v>
      </c>
      <c r="X9792" t="s">
        <v>34</v>
      </c>
      <c r="Y9792" t="s">
        <v>19004</v>
      </c>
      <c r="Z9792" t="s">
        <v>19005</v>
      </c>
      <c r="AA9792" t="s">
        <v>19006</v>
      </c>
      <c r="AB9792">
        <v>-163369</v>
      </c>
      <c r="AC9792" t="s">
        <v>38</v>
      </c>
      <c r="AD9792">
        <v>98239</v>
      </c>
    </row>
    <row r="9793" spans="1:30" x14ac:dyDescent="0.25">
      <c r="A9793">
        <f t="shared" ca="1" si="152"/>
        <v>531</v>
      </c>
      <c r="B9793" t="s">
        <v>685</v>
      </c>
      <c r="C9793" t="s">
        <v>686</v>
      </c>
      <c r="F9793" t="s">
        <v>39227</v>
      </c>
      <c r="G9793">
        <v>0</v>
      </c>
      <c r="O9793" t="s">
        <v>33</v>
      </c>
      <c r="Y9793" t="s">
        <v>39228</v>
      </c>
      <c r="Z9793" t="s">
        <v>39229</v>
      </c>
      <c r="AA9793" t="s">
        <v>39230</v>
      </c>
      <c r="AB9793" t="s">
        <v>39231</v>
      </c>
    </row>
    <row r="9794" spans="1:30" x14ac:dyDescent="0.25">
      <c r="A9794">
        <f t="shared" ref="A9794:A9857" ca="1" si="153">RANDBETWEEN(1,20000)</f>
        <v>13909</v>
      </c>
      <c r="B9794" t="s">
        <v>677</v>
      </c>
      <c r="C9794" t="s">
        <v>80</v>
      </c>
      <c r="F9794" t="s">
        <v>18372</v>
      </c>
      <c r="O9794" t="s">
        <v>33</v>
      </c>
      <c r="Y9794" t="s">
        <v>18373</v>
      </c>
      <c r="Z9794" t="s">
        <v>18374</v>
      </c>
      <c r="AA9794" t="s">
        <v>18375</v>
      </c>
      <c r="AB9794">
        <v>-160067</v>
      </c>
      <c r="AC9794" t="s">
        <v>38</v>
      </c>
      <c r="AD9794">
        <v>98272</v>
      </c>
    </row>
    <row r="9795" spans="1:30" x14ac:dyDescent="0.25">
      <c r="A9795">
        <f t="shared" ca="1" si="153"/>
        <v>17950</v>
      </c>
      <c r="B9795" t="s">
        <v>677</v>
      </c>
      <c r="C9795" t="s">
        <v>80</v>
      </c>
      <c r="F9795" t="s">
        <v>6716</v>
      </c>
      <c r="O9795" t="s">
        <v>33</v>
      </c>
      <c r="Y9795" t="s">
        <v>6717</v>
      </c>
      <c r="Z9795" t="s">
        <v>27784</v>
      </c>
      <c r="AA9795" t="s">
        <v>27785</v>
      </c>
      <c r="AB9795">
        <v>-161181</v>
      </c>
      <c r="AC9795" t="s">
        <v>38</v>
      </c>
      <c r="AD9795">
        <v>98801</v>
      </c>
    </row>
    <row r="9796" spans="1:30" ht="409.5" x14ac:dyDescent="0.25">
      <c r="A9796">
        <f t="shared" ca="1" si="153"/>
        <v>14648</v>
      </c>
      <c r="B9796" t="s">
        <v>685</v>
      </c>
      <c r="C9796" t="s">
        <v>686</v>
      </c>
      <c r="F9796" t="s">
        <v>4924</v>
      </c>
      <c r="G9796">
        <v>0</v>
      </c>
      <c r="O9796" t="s">
        <v>33</v>
      </c>
      <c r="Y9796" t="s">
        <v>29570</v>
      </c>
      <c r="Z9796" s="1" t="s">
        <v>34257</v>
      </c>
      <c r="AA9796" t="s">
        <v>34247</v>
      </c>
      <c r="AB9796" t="s">
        <v>34258</v>
      </c>
      <c r="AC9796" t="s">
        <v>38</v>
      </c>
      <c r="AD9796">
        <v>98005</v>
      </c>
    </row>
    <row r="9797" spans="1:30" x14ac:dyDescent="0.25">
      <c r="A9797">
        <f t="shared" ca="1" si="153"/>
        <v>3660</v>
      </c>
      <c r="B9797" t="s">
        <v>685</v>
      </c>
      <c r="C9797" t="s">
        <v>686</v>
      </c>
      <c r="F9797" t="s">
        <v>4924</v>
      </c>
      <c r="O9797" t="s">
        <v>33</v>
      </c>
      <c r="Y9797" t="s">
        <v>29412</v>
      </c>
      <c r="Z9797" t="s">
        <v>34426</v>
      </c>
      <c r="AA9797" t="s">
        <v>34406</v>
      </c>
      <c r="AB9797">
        <v>-173108</v>
      </c>
      <c r="AC9797" t="s">
        <v>38</v>
      </c>
      <c r="AD9797">
        <v>98007</v>
      </c>
    </row>
    <row r="9798" spans="1:30" x14ac:dyDescent="0.25">
      <c r="A9798">
        <f t="shared" ca="1" si="153"/>
        <v>19956</v>
      </c>
      <c r="B9798" t="s">
        <v>2046</v>
      </c>
      <c r="C9798" t="s">
        <v>80</v>
      </c>
      <c r="F9798" t="s">
        <v>7917</v>
      </c>
      <c r="O9798" t="s">
        <v>33</v>
      </c>
      <c r="Y9798" t="s">
        <v>7918</v>
      </c>
      <c r="Z9798" t="s">
        <v>11583</v>
      </c>
      <c r="AA9798" t="s">
        <v>11584</v>
      </c>
      <c r="AB9798">
        <v>-160532</v>
      </c>
      <c r="AC9798" t="s">
        <v>38</v>
      </c>
      <c r="AD9798">
        <v>98101</v>
      </c>
    </row>
    <row r="9799" spans="1:30" x14ac:dyDescent="0.25">
      <c r="A9799">
        <f t="shared" ca="1" si="153"/>
        <v>7643</v>
      </c>
      <c r="B9799" t="s">
        <v>178</v>
      </c>
      <c r="C9799" t="s">
        <v>179</v>
      </c>
      <c r="O9799" t="s">
        <v>33</v>
      </c>
      <c r="X9799" t="s">
        <v>34</v>
      </c>
      <c r="Y9799" t="s">
        <v>38063</v>
      </c>
      <c r="Z9799" t="s">
        <v>38064</v>
      </c>
      <c r="AA9799" t="s">
        <v>38065</v>
      </c>
      <c r="AB9799">
        <v>-172775</v>
      </c>
    </row>
    <row r="9800" spans="1:30" ht="409.5" x14ac:dyDescent="0.25">
      <c r="A9800">
        <f t="shared" ca="1" si="153"/>
        <v>14425</v>
      </c>
      <c r="B9800" t="s">
        <v>2046</v>
      </c>
      <c r="C9800" t="s">
        <v>80</v>
      </c>
      <c r="F9800" t="s">
        <v>3176</v>
      </c>
      <c r="G9800">
        <v>0</v>
      </c>
      <c r="O9800" t="s">
        <v>33</v>
      </c>
      <c r="Y9800" t="s">
        <v>6557</v>
      </c>
      <c r="Z9800" s="1" t="s">
        <v>12457</v>
      </c>
      <c r="AA9800" t="s">
        <v>12458</v>
      </c>
      <c r="AB9800" t="s">
        <v>12459</v>
      </c>
      <c r="AC9800" t="s">
        <v>38</v>
      </c>
      <c r="AD9800">
        <v>98204</v>
      </c>
    </row>
    <row r="9801" spans="1:30" x14ac:dyDescent="0.25">
      <c r="A9801">
        <f t="shared" ca="1" si="153"/>
        <v>14213</v>
      </c>
      <c r="B9801" t="s">
        <v>739</v>
      </c>
      <c r="C9801" t="s">
        <v>686</v>
      </c>
      <c r="F9801" t="s">
        <v>3190</v>
      </c>
      <c r="G9801">
        <v>272</v>
      </c>
      <c r="H9801" t="s">
        <v>617</v>
      </c>
      <c r="I9801" t="s">
        <v>2322</v>
      </c>
      <c r="L9801">
        <v>37.6</v>
      </c>
      <c r="O9801" t="s">
        <v>33</v>
      </c>
      <c r="W9801">
        <v>30</v>
      </c>
      <c r="X9801" t="s">
        <v>34</v>
      </c>
      <c r="Y9801" t="s">
        <v>3191</v>
      </c>
      <c r="Z9801" t="s">
        <v>3192</v>
      </c>
      <c r="AA9801" t="s">
        <v>3193</v>
      </c>
      <c r="AB9801" t="s">
        <v>3194</v>
      </c>
      <c r="AC9801" t="s">
        <v>38</v>
      </c>
      <c r="AD9801">
        <v>98221</v>
      </c>
    </row>
    <row r="9802" spans="1:30" x14ac:dyDescent="0.25">
      <c r="A9802">
        <f t="shared" ca="1" si="153"/>
        <v>18200</v>
      </c>
      <c r="B9802" t="s">
        <v>73</v>
      </c>
      <c r="C9802" t="s">
        <v>74</v>
      </c>
      <c r="G9802">
        <v>0</v>
      </c>
      <c r="O9802" t="s">
        <v>33</v>
      </c>
      <c r="X9802" t="s">
        <v>34</v>
      </c>
      <c r="Y9802" t="s">
        <v>35750</v>
      </c>
      <c r="Z9802" t="s">
        <v>35751</v>
      </c>
      <c r="AA9802" t="s">
        <v>35752</v>
      </c>
      <c r="AB9802" t="s">
        <v>35753</v>
      </c>
    </row>
    <row r="9803" spans="1:30" x14ac:dyDescent="0.25">
      <c r="A9803">
        <f t="shared" ca="1" si="153"/>
        <v>5724</v>
      </c>
      <c r="B9803" t="s">
        <v>107</v>
      </c>
      <c r="C9803" t="s">
        <v>108</v>
      </c>
      <c r="F9803" t="s">
        <v>5404</v>
      </c>
      <c r="O9803" t="s">
        <v>33</v>
      </c>
      <c r="X9803" t="s">
        <v>34</v>
      </c>
      <c r="Y9803" t="s">
        <v>2520</v>
      </c>
      <c r="Z9803" t="s">
        <v>25631</v>
      </c>
      <c r="AA9803" t="s">
        <v>25632</v>
      </c>
      <c r="AB9803">
        <v>-160283</v>
      </c>
      <c r="AC9803" t="s">
        <v>38</v>
      </c>
      <c r="AD9803">
        <v>99202</v>
      </c>
    </row>
    <row r="9804" spans="1:30" ht="409.5" x14ac:dyDescent="0.25">
      <c r="A9804">
        <f t="shared" ca="1" si="153"/>
        <v>3592</v>
      </c>
      <c r="B9804" t="s">
        <v>230</v>
      </c>
      <c r="C9804" t="s">
        <v>45</v>
      </c>
      <c r="O9804" t="s">
        <v>33</v>
      </c>
      <c r="X9804" t="s">
        <v>34</v>
      </c>
      <c r="Y9804" t="s">
        <v>22978</v>
      </c>
      <c r="Z9804" s="1" t="s">
        <v>23071</v>
      </c>
      <c r="AA9804" t="s">
        <v>22580</v>
      </c>
      <c r="AB9804">
        <v>-163634</v>
      </c>
    </row>
    <row r="9805" spans="1:30" x14ac:dyDescent="0.25">
      <c r="A9805">
        <f t="shared" ca="1" si="153"/>
        <v>14270</v>
      </c>
      <c r="B9805" t="s">
        <v>739</v>
      </c>
      <c r="C9805" t="s">
        <v>686</v>
      </c>
      <c r="F9805" t="s">
        <v>3051</v>
      </c>
      <c r="G9805">
        <v>0</v>
      </c>
      <c r="O9805" t="s">
        <v>33</v>
      </c>
      <c r="Y9805" t="s">
        <v>29688</v>
      </c>
      <c r="Z9805" t="s">
        <v>31289</v>
      </c>
      <c r="AA9805" t="s">
        <v>31290</v>
      </c>
      <c r="AB9805" t="s">
        <v>31291</v>
      </c>
      <c r="AC9805" t="s">
        <v>38</v>
      </c>
      <c r="AD9805">
        <v>98503</v>
      </c>
    </row>
    <row r="9806" spans="1:30" x14ac:dyDescent="0.25">
      <c r="A9806">
        <f t="shared" ca="1" si="153"/>
        <v>7535</v>
      </c>
      <c r="B9806" t="s">
        <v>2046</v>
      </c>
      <c r="C9806" t="s">
        <v>80</v>
      </c>
      <c r="F9806" t="s">
        <v>1418</v>
      </c>
      <c r="O9806" t="s">
        <v>33</v>
      </c>
      <c r="Y9806" t="s">
        <v>1419</v>
      </c>
      <c r="Z9806" t="s">
        <v>14871</v>
      </c>
      <c r="AA9806" t="s">
        <v>14872</v>
      </c>
      <c r="AB9806">
        <v>-161377</v>
      </c>
      <c r="AC9806" t="s">
        <v>38</v>
      </c>
      <c r="AD9806">
        <v>98504</v>
      </c>
    </row>
    <row r="9807" spans="1:30" x14ac:dyDescent="0.25">
      <c r="A9807">
        <f t="shared" ca="1" si="153"/>
        <v>1351</v>
      </c>
      <c r="B9807" t="s">
        <v>178</v>
      </c>
      <c r="F9807" t="s">
        <v>17726</v>
      </c>
      <c r="G9807">
        <v>0</v>
      </c>
      <c r="O9807" t="s">
        <v>33</v>
      </c>
      <c r="X9807" t="s">
        <v>34</v>
      </c>
      <c r="Y9807" t="s">
        <v>15106</v>
      </c>
      <c r="Z9807" t="s">
        <v>17727</v>
      </c>
      <c r="AA9807" t="s">
        <v>17727</v>
      </c>
      <c r="AB9807" t="s">
        <v>17728</v>
      </c>
      <c r="AC9807" t="s">
        <v>38</v>
      </c>
      <c r="AD9807">
        <v>98948</v>
      </c>
    </row>
    <row r="9808" spans="1:30" x14ac:dyDescent="0.25">
      <c r="A9808">
        <f t="shared" ca="1" si="153"/>
        <v>13132</v>
      </c>
      <c r="B9808" t="s">
        <v>2046</v>
      </c>
      <c r="C9808" t="s">
        <v>80</v>
      </c>
      <c r="F9808" t="s">
        <v>6796</v>
      </c>
      <c r="O9808" t="s">
        <v>33</v>
      </c>
      <c r="Y9808" t="s">
        <v>6797</v>
      </c>
      <c r="Z9808" t="s">
        <v>13766</v>
      </c>
      <c r="AA9808" t="s">
        <v>13764</v>
      </c>
      <c r="AB9808">
        <v>-160755</v>
      </c>
      <c r="AC9808" t="s">
        <v>38</v>
      </c>
      <c r="AD9808">
        <v>98499</v>
      </c>
    </row>
    <row r="9809" spans="1:30" ht="409.5" x14ac:dyDescent="0.25">
      <c r="A9809">
        <f t="shared" ca="1" si="153"/>
        <v>19757</v>
      </c>
      <c r="B9809" t="s">
        <v>685</v>
      </c>
      <c r="C9809" t="s">
        <v>686</v>
      </c>
      <c r="F9809" t="s">
        <v>3295</v>
      </c>
      <c r="G9809">
        <v>0</v>
      </c>
      <c r="O9809" t="s">
        <v>33</v>
      </c>
      <c r="Y9809" t="s">
        <v>3296</v>
      </c>
      <c r="Z9809" s="1" t="s">
        <v>34863</v>
      </c>
      <c r="AA9809" t="s">
        <v>34861</v>
      </c>
      <c r="AB9809" t="s">
        <v>34864</v>
      </c>
      <c r="AC9809" t="s">
        <v>38</v>
      </c>
      <c r="AD9809">
        <v>98005</v>
      </c>
    </row>
    <row r="9810" spans="1:30" ht="409.5" x14ac:dyDescent="0.25">
      <c r="A9810">
        <f t="shared" ca="1" si="153"/>
        <v>5206</v>
      </c>
      <c r="B9810" t="s">
        <v>124</v>
      </c>
      <c r="C9810" t="s">
        <v>45</v>
      </c>
      <c r="O9810" t="s">
        <v>33</v>
      </c>
      <c r="X9810" t="s">
        <v>34</v>
      </c>
      <c r="Y9810" t="s">
        <v>40716</v>
      </c>
      <c r="Z9810" s="1" t="s">
        <v>40717</v>
      </c>
      <c r="AA9810" t="s">
        <v>40718</v>
      </c>
      <c r="AB9810">
        <v>-160150</v>
      </c>
    </row>
    <row r="9811" spans="1:30" ht="409.5" x14ac:dyDescent="0.25">
      <c r="A9811">
        <f t="shared" ca="1" si="153"/>
        <v>14514</v>
      </c>
      <c r="B9811" t="s">
        <v>677</v>
      </c>
      <c r="C9811" t="s">
        <v>80</v>
      </c>
      <c r="F9811" t="s">
        <v>720</v>
      </c>
      <c r="G9811">
        <v>0</v>
      </c>
      <c r="O9811" t="s">
        <v>33</v>
      </c>
      <c r="Y9811" t="s">
        <v>6094</v>
      </c>
      <c r="Z9811" s="1" t="s">
        <v>11342</v>
      </c>
      <c r="AA9811" t="s">
        <v>11343</v>
      </c>
      <c r="AB9811" t="s">
        <v>11344</v>
      </c>
      <c r="AC9811" t="s">
        <v>38</v>
      </c>
      <c r="AD9811">
        <v>98052</v>
      </c>
    </row>
    <row r="9812" spans="1:30" x14ac:dyDescent="0.25">
      <c r="A9812">
        <f t="shared" ca="1" si="153"/>
        <v>16847</v>
      </c>
      <c r="B9812" t="s">
        <v>44</v>
      </c>
      <c r="C9812" t="s">
        <v>45</v>
      </c>
      <c r="G9812">
        <v>0</v>
      </c>
      <c r="O9812" t="s">
        <v>155</v>
      </c>
      <c r="X9812" t="s">
        <v>34</v>
      </c>
      <c r="Y9812" t="s">
        <v>20723</v>
      </c>
      <c r="Z9812" t="s">
        <v>31645</v>
      </c>
      <c r="AA9812" t="s">
        <v>31645</v>
      </c>
      <c r="AB9812" t="s">
        <v>31646</v>
      </c>
    </row>
    <row r="9813" spans="1:30" ht="409.5" x14ac:dyDescent="0.25">
      <c r="A9813">
        <f t="shared" ca="1" si="153"/>
        <v>14422</v>
      </c>
      <c r="B9813" t="s">
        <v>489</v>
      </c>
      <c r="C9813" t="s">
        <v>45</v>
      </c>
      <c r="F9813" t="s">
        <v>2634</v>
      </c>
      <c r="O9813" t="s">
        <v>33</v>
      </c>
      <c r="W9813">
        <v>30</v>
      </c>
      <c r="X9813" t="s">
        <v>34</v>
      </c>
      <c r="Y9813" t="s">
        <v>2635</v>
      </c>
      <c r="Z9813" s="1" t="s">
        <v>2636</v>
      </c>
      <c r="AA9813" t="s">
        <v>2637</v>
      </c>
      <c r="AB9813">
        <v>-173370</v>
      </c>
    </row>
    <row r="9814" spans="1:30" x14ac:dyDescent="0.25">
      <c r="A9814">
        <f t="shared" ca="1" si="153"/>
        <v>5466</v>
      </c>
      <c r="B9814" t="s">
        <v>2046</v>
      </c>
      <c r="C9814" t="s">
        <v>80</v>
      </c>
      <c r="F9814" t="s">
        <v>2153</v>
      </c>
      <c r="O9814" t="s">
        <v>33</v>
      </c>
      <c r="Y9814" t="s">
        <v>14682</v>
      </c>
      <c r="Z9814" t="s">
        <v>14683</v>
      </c>
      <c r="AA9814" t="s">
        <v>14684</v>
      </c>
      <c r="AB9814">
        <v>-170983</v>
      </c>
      <c r="AC9814" t="s">
        <v>38</v>
      </c>
      <c r="AD9814">
        <v>98312</v>
      </c>
    </row>
    <row r="9815" spans="1:30" ht="409.5" x14ac:dyDescent="0.25">
      <c r="A9815">
        <f t="shared" ca="1" si="153"/>
        <v>13835</v>
      </c>
      <c r="B9815" t="s">
        <v>79</v>
      </c>
      <c r="C9815" t="s">
        <v>80</v>
      </c>
      <c r="F9815" t="s">
        <v>16577</v>
      </c>
      <c r="O9815" t="s">
        <v>33</v>
      </c>
      <c r="Y9815" t="s">
        <v>26474</v>
      </c>
      <c r="Z9815" s="1" t="s">
        <v>26475</v>
      </c>
      <c r="AA9815" t="s">
        <v>26476</v>
      </c>
      <c r="AB9815">
        <v>-172745</v>
      </c>
      <c r="AC9815" t="s">
        <v>102</v>
      </c>
      <c r="AD9815">
        <v>97035</v>
      </c>
    </row>
    <row r="9816" spans="1:30" ht="409.5" x14ac:dyDescent="0.25">
      <c r="A9816">
        <f t="shared" ca="1" si="153"/>
        <v>12627</v>
      </c>
      <c r="B9816" t="s">
        <v>3712</v>
      </c>
      <c r="C9816" t="s">
        <v>16820</v>
      </c>
      <c r="F9816" t="s">
        <v>20250</v>
      </c>
      <c r="G9816">
        <v>0</v>
      </c>
      <c r="O9816" t="s">
        <v>63</v>
      </c>
      <c r="X9816" t="s">
        <v>34</v>
      </c>
      <c r="Y9816" t="s">
        <v>22806</v>
      </c>
      <c r="Z9816" s="1" t="s">
        <v>24362</v>
      </c>
      <c r="AA9816" t="s">
        <v>24027</v>
      </c>
      <c r="AB9816" t="s">
        <v>24363</v>
      </c>
      <c r="AC9816" t="s">
        <v>102</v>
      </c>
      <c r="AD9816">
        <v>97302</v>
      </c>
    </row>
    <row r="9817" spans="1:30" x14ac:dyDescent="0.25">
      <c r="A9817">
        <f t="shared" ca="1" si="153"/>
        <v>479</v>
      </c>
      <c r="B9817" t="s">
        <v>178</v>
      </c>
      <c r="F9817" t="s">
        <v>17683</v>
      </c>
      <c r="G9817">
        <v>0</v>
      </c>
      <c r="O9817" t="s">
        <v>33</v>
      </c>
      <c r="X9817" t="s">
        <v>34</v>
      </c>
      <c r="Y9817" t="s">
        <v>2989</v>
      </c>
      <c r="Z9817" t="s">
        <v>42182</v>
      </c>
      <c r="AA9817" t="s">
        <v>42183</v>
      </c>
      <c r="AB9817" t="s">
        <v>42184</v>
      </c>
      <c r="AC9817" t="s">
        <v>38</v>
      </c>
      <c r="AD9817">
        <v>98901</v>
      </c>
    </row>
    <row r="9818" spans="1:30" ht="345" x14ac:dyDescent="0.25">
      <c r="A9818">
        <f t="shared" ca="1" si="153"/>
        <v>2501</v>
      </c>
      <c r="B9818" t="s">
        <v>164</v>
      </c>
      <c r="C9818" t="s">
        <v>165</v>
      </c>
      <c r="F9818" t="s">
        <v>2502</v>
      </c>
      <c r="G9818">
        <v>0</v>
      </c>
      <c r="O9818" t="s">
        <v>168</v>
      </c>
      <c r="Y9818" t="s">
        <v>18155</v>
      </c>
      <c r="Z9818" s="1" t="s">
        <v>19046</v>
      </c>
      <c r="AA9818" t="s">
        <v>19047</v>
      </c>
      <c r="AB9818" t="s">
        <v>19048</v>
      </c>
      <c r="AC9818" t="s">
        <v>38</v>
      </c>
      <c r="AD9818">
        <v>98104</v>
      </c>
    </row>
    <row r="9819" spans="1:30" x14ac:dyDescent="0.25">
      <c r="A9819">
        <f t="shared" ca="1" si="153"/>
        <v>2818</v>
      </c>
      <c r="B9819" t="s">
        <v>73</v>
      </c>
      <c r="C9819" t="s">
        <v>74</v>
      </c>
      <c r="F9819" t="s">
        <v>283</v>
      </c>
      <c r="O9819" t="s">
        <v>33</v>
      </c>
      <c r="X9819" t="s">
        <v>34</v>
      </c>
      <c r="Y9819" t="s">
        <v>32916</v>
      </c>
      <c r="Z9819" t="s">
        <v>38656</v>
      </c>
      <c r="AA9819" t="s">
        <v>38657</v>
      </c>
      <c r="AB9819">
        <v>-162380</v>
      </c>
      <c r="AC9819" t="s">
        <v>38</v>
      </c>
      <c r="AD9819">
        <v>98164</v>
      </c>
    </row>
    <row r="9820" spans="1:30" ht="409.5" x14ac:dyDescent="0.25">
      <c r="A9820">
        <f t="shared" ca="1" si="153"/>
        <v>18173</v>
      </c>
      <c r="B9820" t="s">
        <v>178</v>
      </c>
      <c r="C9820" t="s">
        <v>179</v>
      </c>
      <c r="O9820" t="s">
        <v>33</v>
      </c>
      <c r="X9820" t="s">
        <v>34</v>
      </c>
      <c r="Y9820" t="s">
        <v>5099</v>
      </c>
      <c r="Z9820" s="1" t="s">
        <v>5100</v>
      </c>
      <c r="AA9820" t="s">
        <v>5101</v>
      </c>
      <c r="AB9820">
        <v>-172869</v>
      </c>
      <c r="AC9820" t="s">
        <v>38</v>
      </c>
      <c r="AD9820">
        <v>98101</v>
      </c>
    </row>
    <row r="9821" spans="1:30" ht="409.5" x14ac:dyDescent="0.25">
      <c r="A9821">
        <f t="shared" ca="1" si="153"/>
        <v>8882</v>
      </c>
      <c r="B9821" t="s">
        <v>2046</v>
      </c>
      <c r="C9821" t="s">
        <v>80</v>
      </c>
      <c r="F9821" t="s">
        <v>6116</v>
      </c>
      <c r="O9821" t="s">
        <v>33</v>
      </c>
      <c r="Y9821" t="s">
        <v>6117</v>
      </c>
      <c r="Z9821" s="1" t="s">
        <v>12420</v>
      </c>
      <c r="AA9821" t="s">
        <v>12419</v>
      </c>
      <c r="AB9821">
        <v>-162409</v>
      </c>
      <c r="AC9821" t="s">
        <v>38</v>
      </c>
      <c r="AD9821">
        <v>98115</v>
      </c>
    </row>
    <row r="9822" spans="1:30" x14ac:dyDescent="0.25">
      <c r="A9822">
        <f t="shared" ca="1" si="153"/>
        <v>7711</v>
      </c>
      <c r="B9822" t="s">
        <v>30</v>
      </c>
      <c r="C9822" t="s">
        <v>31</v>
      </c>
      <c r="F9822" t="s">
        <v>10163</v>
      </c>
      <c r="O9822" t="s">
        <v>33</v>
      </c>
      <c r="X9822" t="s">
        <v>34</v>
      </c>
      <c r="Y9822" t="s">
        <v>5571</v>
      </c>
      <c r="Z9822" t="s">
        <v>22047</v>
      </c>
      <c r="AA9822" t="s">
        <v>22048</v>
      </c>
      <c r="AB9822">
        <v>-161937</v>
      </c>
    </row>
    <row r="9823" spans="1:30" x14ac:dyDescent="0.25">
      <c r="A9823">
        <f t="shared" ca="1" si="153"/>
        <v>16207</v>
      </c>
      <c r="B9823" t="s">
        <v>334</v>
      </c>
      <c r="C9823" t="s">
        <v>45</v>
      </c>
      <c r="F9823" t="s">
        <v>1825</v>
      </c>
      <c r="O9823" t="s">
        <v>33</v>
      </c>
      <c r="Y9823" t="s">
        <v>3562</v>
      </c>
      <c r="Z9823" t="s">
        <v>19314</v>
      </c>
      <c r="AA9823" t="s">
        <v>19315</v>
      </c>
      <c r="AB9823">
        <v>-171934</v>
      </c>
      <c r="AC9823" t="s">
        <v>38</v>
      </c>
      <c r="AD9823">
        <v>98072</v>
      </c>
    </row>
    <row r="9824" spans="1:30" x14ac:dyDescent="0.25">
      <c r="A9824">
        <f t="shared" ca="1" si="153"/>
        <v>11780</v>
      </c>
      <c r="B9824" t="s">
        <v>489</v>
      </c>
      <c r="C9824" t="s">
        <v>45</v>
      </c>
      <c r="O9824" t="s">
        <v>33</v>
      </c>
      <c r="X9824" t="s">
        <v>34</v>
      </c>
      <c r="Y9824" t="s">
        <v>2018</v>
      </c>
      <c r="Z9824" t="s">
        <v>9656</v>
      </c>
      <c r="AA9824" t="s">
        <v>9657</v>
      </c>
      <c r="AB9824">
        <v>-172837</v>
      </c>
      <c r="AC9824" t="s">
        <v>38</v>
      </c>
      <c r="AD9824">
        <v>98126</v>
      </c>
    </row>
    <row r="9825" spans="1:30" x14ac:dyDescent="0.25">
      <c r="A9825">
        <f t="shared" ca="1" si="153"/>
        <v>1152</v>
      </c>
      <c r="B9825" t="s">
        <v>79</v>
      </c>
      <c r="C9825" t="s">
        <v>80</v>
      </c>
      <c r="F9825" t="s">
        <v>25965</v>
      </c>
      <c r="O9825" t="s">
        <v>33</v>
      </c>
      <c r="Y9825" t="s">
        <v>25966</v>
      </c>
      <c r="Z9825" t="s">
        <v>25967</v>
      </c>
      <c r="AA9825" t="s">
        <v>25968</v>
      </c>
      <c r="AB9825">
        <v>-180516</v>
      </c>
      <c r="AC9825" t="s">
        <v>38</v>
      </c>
      <c r="AD9825">
        <v>98119</v>
      </c>
    </row>
    <row r="9826" spans="1:30" x14ac:dyDescent="0.25">
      <c r="A9826">
        <f t="shared" ca="1" si="153"/>
        <v>19676</v>
      </c>
      <c r="B9826" t="s">
        <v>2046</v>
      </c>
      <c r="C9826" t="s">
        <v>80</v>
      </c>
      <c r="F9826" t="s">
        <v>7578</v>
      </c>
      <c r="O9826" t="s">
        <v>33</v>
      </c>
      <c r="Y9826" t="s">
        <v>7579</v>
      </c>
      <c r="Z9826" t="s">
        <v>13118</v>
      </c>
      <c r="AA9826" t="s">
        <v>13119</v>
      </c>
      <c r="AB9826">
        <v>-160609</v>
      </c>
      <c r="AC9826" t="s">
        <v>38</v>
      </c>
      <c r="AD9826">
        <v>99336</v>
      </c>
    </row>
    <row r="9827" spans="1:30" x14ac:dyDescent="0.25">
      <c r="A9827">
        <f t="shared" ca="1" si="153"/>
        <v>18796</v>
      </c>
      <c r="B9827" t="s">
        <v>677</v>
      </c>
      <c r="C9827" t="s">
        <v>80</v>
      </c>
      <c r="F9827" t="s">
        <v>11301</v>
      </c>
      <c r="O9827" t="s">
        <v>33</v>
      </c>
      <c r="Y9827" t="s">
        <v>17652</v>
      </c>
      <c r="Z9827" t="s">
        <v>17653</v>
      </c>
      <c r="AA9827" t="s">
        <v>17654</v>
      </c>
      <c r="AB9827">
        <v>-161676</v>
      </c>
      <c r="AC9827" t="s">
        <v>38</v>
      </c>
      <c r="AD9827">
        <v>98225</v>
      </c>
    </row>
    <row r="9828" spans="1:30" x14ac:dyDescent="0.25">
      <c r="A9828">
        <f t="shared" ca="1" si="153"/>
        <v>16217</v>
      </c>
      <c r="B9828" t="s">
        <v>73</v>
      </c>
      <c r="C9828" t="s">
        <v>74</v>
      </c>
      <c r="F9828" t="s">
        <v>5953</v>
      </c>
      <c r="G9828">
        <v>0</v>
      </c>
      <c r="O9828" t="s">
        <v>33</v>
      </c>
      <c r="Y9828" t="s">
        <v>1388</v>
      </c>
      <c r="Z9828" t="s">
        <v>36818</v>
      </c>
      <c r="AA9828" t="s">
        <v>36796</v>
      </c>
      <c r="AB9828" t="s">
        <v>36819</v>
      </c>
    </row>
    <row r="9829" spans="1:30" x14ac:dyDescent="0.25">
      <c r="A9829">
        <f t="shared" ca="1" si="153"/>
        <v>18654</v>
      </c>
      <c r="B9829" t="s">
        <v>178</v>
      </c>
      <c r="C9829" t="s">
        <v>179</v>
      </c>
      <c r="F9829" t="s">
        <v>38034</v>
      </c>
      <c r="O9829" t="s">
        <v>33</v>
      </c>
      <c r="X9829" t="s">
        <v>34</v>
      </c>
      <c r="Y9829" t="s">
        <v>38035</v>
      </c>
      <c r="Z9829" t="s">
        <v>38036</v>
      </c>
      <c r="AA9829" t="s">
        <v>38037</v>
      </c>
      <c r="AB9829">
        <v>-162369</v>
      </c>
      <c r="AC9829" t="s">
        <v>38</v>
      </c>
      <c r="AD9829">
        <v>98903</v>
      </c>
    </row>
    <row r="9830" spans="1:30" x14ac:dyDescent="0.25">
      <c r="A9830">
        <f t="shared" ca="1" si="153"/>
        <v>10643</v>
      </c>
      <c r="B9830" t="s">
        <v>2046</v>
      </c>
      <c r="C9830" t="s">
        <v>80</v>
      </c>
      <c r="F9830" t="s">
        <v>651</v>
      </c>
      <c r="G9830">
        <v>0</v>
      </c>
      <c r="O9830" t="s">
        <v>33</v>
      </c>
      <c r="Y9830" t="s">
        <v>11255</v>
      </c>
      <c r="Z9830" t="s">
        <v>13264</v>
      </c>
      <c r="AA9830" t="s">
        <v>13265</v>
      </c>
      <c r="AB9830" t="s">
        <v>13266</v>
      </c>
      <c r="AC9830" t="s">
        <v>38</v>
      </c>
      <c r="AD9830">
        <v>98034</v>
      </c>
    </row>
    <row r="9831" spans="1:30" x14ac:dyDescent="0.25">
      <c r="A9831">
        <f t="shared" ca="1" si="153"/>
        <v>2842</v>
      </c>
      <c r="B9831" t="s">
        <v>739</v>
      </c>
      <c r="C9831" t="s">
        <v>686</v>
      </c>
      <c r="F9831" t="s">
        <v>7886</v>
      </c>
      <c r="O9831" t="s">
        <v>33</v>
      </c>
      <c r="Y9831" t="s">
        <v>30070</v>
      </c>
      <c r="Z9831" t="s">
        <v>30076</v>
      </c>
      <c r="AA9831" t="s">
        <v>30043</v>
      </c>
      <c r="AB9831">
        <v>-173219</v>
      </c>
      <c r="AC9831" t="s">
        <v>38</v>
      </c>
      <c r="AD9831">
        <v>98801</v>
      </c>
    </row>
    <row r="9832" spans="1:30" ht="409.5" x14ac:dyDescent="0.25">
      <c r="A9832">
        <f t="shared" ca="1" si="153"/>
        <v>5133</v>
      </c>
      <c r="B9832" t="s">
        <v>230</v>
      </c>
      <c r="C9832" t="s">
        <v>45</v>
      </c>
      <c r="O9832" t="s">
        <v>33</v>
      </c>
      <c r="X9832" t="s">
        <v>34</v>
      </c>
      <c r="Y9832" t="s">
        <v>22317</v>
      </c>
      <c r="Z9832" s="1" t="s">
        <v>23375</v>
      </c>
      <c r="AA9832" t="s">
        <v>22580</v>
      </c>
      <c r="AB9832">
        <v>-172981</v>
      </c>
    </row>
    <row r="9833" spans="1:30" x14ac:dyDescent="0.25">
      <c r="A9833">
        <f t="shared" ca="1" si="153"/>
        <v>12627</v>
      </c>
      <c r="B9833" t="s">
        <v>685</v>
      </c>
      <c r="C9833" t="s">
        <v>686</v>
      </c>
      <c r="F9833" t="s">
        <v>31079</v>
      </c>
      <c r="G9833">
        <v>0</v>
      </c>
      <c r="O9833" t="s">
        <v>33</v>
      </c>
      <c r="Y9833" t="s">
        <v>31080</v>
      </c>
      <c r="Z9833" t="s">
        <v>33555</v>
      </c>
      <c r="AA9833" t="s">
        <v>33506</v>
      </c>
      <c r="AB9833" t="s">
        <v>33556</v>
      </c>
    </row>
    <row r="9834" spans="1:30" x14ac:dyDescent="0.25">
      <c r="A9834">
        <f t="shared" ca="1" si="153"/>
        <v>9462</v>
      </c>
      <c r="B9834" t="s">
        <v>2046</v>
      </c>
      <c r="C9834" t="s">
        <v>80</v>
      </c>
      <c r="F9834" t="s">
        <v>1418</v>
      </c>
      <c r="O9834" t="s">
        <v>33</v>
      </c>
      <c r="Y9834" t="s">
        <v>1419</v>
      </c>
      <c r="Z9834" t="s">
        <v>32223</v>
      </c>
      <c r="AA9834" t="s">
        <v>32224</v>
      </c>
      <c r="AB9834">
        <v>-171816</v>
      </c>
      <c r="AC9834" t="s">
        <v>38</v>
      </c>
      <c r="AD9834">
        <v>98501</v>
      </c>
    </row>
    <row r="9835" spans="1:30" ht="409.5" x14ac:dyDescent="0.25">
      <c r="A9835">
        <f t="shared" ca="1" si="153"/>
        <v>331</v>
      </c>
      <c r="B9835" t="s">
        <v>164</v>
      </c>
      <c r="C9835" t="s">
        <v>165</v>
      </c>
      <c r="F9835" t="s">
        <v>307</v>
      </c>
      <c r="O9835" t="s">
        <v>33</v>
      </c>
      <c r="Y9835" t="s">
        <v>499</v>
      </c>
      <c r="Z9835" s="1" t="s">
        <v>1082</v>
      </c>
      <c r="AA9835" t="s">
        <v>1083</v>
      </c>
      <c r="AB9835">
        <v>-161375</v>
      </c>
      <c r="AC9835" t="s">
        <v>38</v>
      </c>
      <c r="AD9835">
        <v>98101</v>
      </c>
    </row>
    <row r="9836" spans="1:30" x14ac:dyDescent="0.25">
      <c r="A9836">
        <f t="shared" ca="1" si="153"/>
        <v>1585</v>
      </c>
      <c r="B9836" t="s">
        <v>2046</v>
      </c>
      <c r="C9836" t="s">
        <v>80</v>
      </c>
      <c r="G9836">
        <v>0</v>
      </c>
      <c r="O9836" t="s">
        <v>33</v>
      </c>
      <c r="Y9836" t="s">
        <v>11197</v>
      </c>
      <c r="Z9836" t="s">
        <v>11198</v>
      </c>
      <c r="AA9836" t="s">
        <v>11199</v>
      </c>
      <c r="AB9836" t="s">
        <v>11200</v>
      </c>
      <c r="AC9836" t="s">
        <v>38</v>
      </c>
      <c r="AD9836">
        <v>98382</v>
      </c>
    </row>
    <row r="9837" spans="1:30" ht="390" x14ac:dyDescent="0.25">
      <c r="A9837">
        <f t="shared" ca="1" si="153"/>
        <v>12401</v>
      </c>
      <c r="B9837" t="s">
        <v>685</v>
      </c>
      <c r="C9837" t="s">
        <v>686</v>
      </c>
      <c r="F9837" t="s">
        <v>28495</v>
      </c>
      <c r="G9837">
        <v>0</v>
      </c>
      <c r="O9837" t="s">
        <v>33</v>
      </c>
      <c r="Y9837" t="s">
        <v>29870</v>
      </c>
      <c r="Z9837" s="1" t="s">
        <v>34442</v>
      </c>
      <c r="AA9837" t="s">
        <v>34436</v>
      </c>
      <c r="AB9837" t="s">
        <v>34443</v>
      </c>
      <c r="AC9837" t="s">
        <v>38</v>
      </c>
    </row>
    <row r="9838" spans="1:30" ht="390" x14ac:dyDescent="0.25">
      <c r="A9838">
        <f t="shared" ca="1" si="153"/>
        <v>11380</v>
      </c>
      <c r="B9838" t="s">
        <v>178</v>
      </c>
      <c r="C9838" t="s">
        <v>179</v>
      </c>
      <c r="O9838" t="s">
        <v>33</v>
      </c>
      <c r="W9838">
        <v>15</v>
      </c>
      <c r="X9838" t="s">
        <v>34</v>
      </c>
      <c r="Y9838" t="s">
        <v>405</v>
      </c>
      <c r="Z9838" s="1" t="s">
        <v>25263</v>
      </c>
      <c r="AA9838" t="s">
        <v>25264</v>
      </c>
      <c r="AB9838">
        <v>-180217</v>
      </c>
    </row>
    <row r="9839" spans="1:30" ht="409.5" x14ac:dyDescent="0.25">
      <c r="A9839">
        <f t="shared" ca="1" si="153"/>
        <v>8699</v>
      </c>
      <c r="B9839" t="s">
        <v>178</v>
      </c>
      <c r="C9839" t="s">
        <v>179</v>
      </c>
      <c r="F9839" t="s">
        <v>2988</v>
      </c>
      <c r="O9839" t="s">
        <v>33</v>
      </c>
      <c r="X9839" t="s">
        <v>34</v>
      </c>
      <c r="Y9839" t="s">
        <v>17321</v>
      </c>
      <c r="Z9839" s="1" t="s">
        <v>21498</v>
      </c>
      <c r="AA9839" t="s">
        <v>21499</v>
      </c>
      <c r="AB9839">
        <v>-170767</v>
      </c>
      <c r="AC9839" t="s">
        <v>38</v>
      </c>
      <c r="AD9839">
        <v>98901</v>
      </c>
    </row>
    <row r="9840" spans="1:30" ht="409.5" x14ac:dyDescent="0.25">
      <c r="A9840">
        <f t="shared" ca="1" si="153"/>
        <v>5826</v>
      </c>
      <c r="B9840" t="s">
        <v>73</v>
      </c>
      <c r="C9840" t="s">
        <v>74</v>
      </c>
      <c r="F9840" t="s">
        <v>37384</v>
      </c>
      <c r="O9840" t="s">
        <v>33</v>
      </c>
      <c r="Y9840" t="s">
        <v>12835</v>
      </c>
      <c r="Z9840" s="1" t="s">
        <v>37385</v>
      </c>
      <c r="AA9840" t="s">
        <v>37386</v>
      </c>
      <c r="AB9840">
        <v>-161754</v>
      </c>
    </row>
    <row r="9841" spans="1:30" ht="409.5" x14ac:dyDescent="0.25">
      <c r="A9841">
        <f t="shared" ca="1" si="153"/>
        <v>3295</v>
      </c>
      <c r="B9841" t="s">
        <v>489</v>
      </c>
      <c r="C9841" t="s">
        <v>45</v>
      </c>
      <c r="O9841" t="s">
        <v>33</v>
      </c>
      <c r="X9841" t="s">
        <v>34</v>
      </c>
      <c r="Y9841" t="s">
        <v>41757</v>
      </c>
      <c r="Z9841" s="1" t="s">
        <v>41758</v>
      </c>
      <c r="AA9841" t="s">
        <v>41759</v>
      </c>
      <c r="AB9841">
        <v>-171952</v>
      </c>
      <c r="AC9841" t="s">
        <v>38</v>
      </c>
      <c r="AD9841">
        <v>98498</v>
      </c>
    </row>
    <row r="9842" spans="1:30" x14ac:dyDescent="0.25">
      <c r="A9842">
        <f t="shared" ca="1" si="153"/>
        <v>16811</v>
      </c>
      <c r="B9842" t="s">
        <v>96</v>
      </c>
      <c r="C9842" t="s">
        <v>97</v>
      </c>
      <c r="F9842" t="s">
        <v>19656</v>
      </c>
      <c r="G9842">
        <v>0</v>
      </c>
      <c r="O9842" t="s">
        <v>33</v>
      </c>
      <c r="X9842" t="s">
        <v>34</v>
      </c>
      <c r="Y9842" t="s">
        <v>19657</v>
      </c>
      <c r="Z9842" t="s">
        <v>19658</v>
      </c>
      <c r="AA9842" t="s">
        <v>19659</v>
      </c>
      <c r="AB9842" t="s">
        <v>19660</v>
      </c>
    </row>
    <row r="9843" spans="1:30" x14ac:dyDescent="0.25">
      <c r="A9843">
        <f t="shared" ca="1" si="153"/>
        <v>3629</v>
      </c>
      <c r="B9843" t="s">
        <v>334</v>
      </c>
      <c r="C9843" t="s">
        <v>45</v>
      </c>
      <c r="F9843" t="s">
        <v>1825</v>
      </c>
      <c r="O9843" t="s">
        <v>33</v>
      </c>
      <c r="Y9843" t="s">
        <v>3562</v>
      </c>
      <c r="Z9843" t="s">
        <v>19835</v>
      </c>
      <c r="AA9843" t="s">
        <v>19836</v>
      </c>
      <c r="AB9843">
        <v>-180479</v>
      </c>
      <c r="AC9843" t="s">
        <v>38</v>
      </c>
      <c r="AD9843">
        <v>989072</v>
      </c>
    </row>
    <row r="9844" spans="1:30" ht="409.5" x14ac:dyDescent="0.25">
      <c r="A9844">
        <f t="shared" ca="1" si="153"/>
        <v>5736</v>
      </c>
      <c r="B9844" t="s">
        <v>164</v>
      </c>
      <c r="C9844" t="s">
        <v>165</v>
      </c>
      <c r="F9844" t="s">
        <v>734</v>
      </c>
      <c r="G9844">
        <v>0</v>
      </c>
      <c r="O9844" t="s">
        <v>33</v>
      </c>
      <c r="Y9844" t="s">
        <v>735</v>
      </c>
      <c r="Z9844" s="1" t="s">
        <v>18695</v>
      </c>
      <c r="AA9844" t="s">
        <v>18696</v>
      </c>
      <c r="AB9844" t="s">
        <v>18697</v>
      </c>
      <c r="AC9844" t="s">
        <v>38</v>
      </c>
      <c r="AD9844">
        <v>98109</v>
      </c>
    </row>
    <row r="9845" spans="1:30" ht="409.5" x14ac:dyDescent="0.25">
      <c r="A9845">
        <f t="shared" ca="1" si="153"/>
        <v>9475</v>
      </c>
      <c r="B9845" t="s">
        <v>489</v>
      </c>
      <c r="C9845" t="s">
        <v>45</v>
      </c>
      <c r="O9845" t="s">
        <v>33</v>
      </c>
      <c r="X9845" t="s">
        <v>34</v>
      </c>
      <c r="Y9845" t="s">
        <v>22796</v>
      </c>
      <c r="Z9845" s="1" t="s">
        <v>22797</v>
      </c>
      <c r="AA9845" t="s">
        <v>22580</v>
      </c>
      <c r="AB9845">
        <v>-160794</v>
      </c>
      <c r="AC9845" t="s">
        <v>102</v>
      </c>
      <c r="AD9845">
        <v>97302</v>
      </c>
    </row>
    <row r="9846" spans="1:30" x14ac:dyDescent="0.25">
      <c r="A9846">
        <f t="shared" ca="1" si="153"/>
        <v>11786</v>
      </c>
      <c r="B9846" t="s">
        <v>107</v>
      </c>
      <c r="C9846" t="s">
        <v>108</v>
      </c>
      <c r="F9846" t="s">
        <v>4336</v>
      </c>
      <c r="O9846" t="s">
        <v>33</v>
      </c>
      <c r="X9846" t="s">
        <v>34</v>
      </c>
      <c r="Y9846" t="s">
        <v>4337</v>
      </c>
      <c r="Z9846" t="s">
        <v>4338</v>
      </c>
      <c r="AA9846" t="s">
        <v>4339</v>
      </c>
      <c r="AB9846">
        <v>-171000</v>
      </c>
      <c r="AC9846" t="s">
        <v>38</v>
      </c>
      <c r="AD9846">
        <v>99163</v>
      </c>
    </row>
    <row r="9847" spans="1:30" x14ac:dyDescent="0.25">
      <c r="A9847">
        <f t="shared" ca="1" si="153"/>
        <v>15980</v>
      </c>
      <c r="B9847" t="s">
        <v>739</v>
      </c>
      <c r="C9847" t="s">
        <v>686</v>
      </c>
      <c r="F9847" t="s">
        <v>20701</v>
      </c>
      <c r="G9847">
        <v>0</v>
      </c>
      <c r="O9847" t="s">
        <v>33</v>
      </c>
      <c r="Y9847" t="s">
        <v>29684</v>
      </c>
      <c r="Z9847" t="s">
        <v>30784</v>
      </c>
      <c r="AA9847" t="s">
        <v>30785</v>
      </c>
      <c r="AB9847" t="s">
        <v>30786</v>
      </c>
      <c r="AC9847" t="s">
        <v>38</v>
      </c>
      <c r="AD9847">
        <v>98264</v>
      </c>
    </row>
    <row r="9848" spans="1:30" x14ac:dyDescent="0.25">
      <c r="A9848">
        <f t="shared" ca="1" si="153"/>
        <v>13937</v>
      </c>
      <c r="B9848" t="s">
        <v>685</v>
      </c>
      <c r="C9848" t="s">
        <v>686</v>
      </c>
      <c r="F9848" t="s">
        <v>753</v>
      </c>
      <c r="O9848" t="s">
        <v>33</v>
      </c>
      <c r="Y9848" t="s">
        <v>29470</v>
      </c>
      <c r="Z9848" t="s">
        <v>33578</v>
      </c>
      <c r="AA9848" t="s">
        <v>33506</v>
      </c>
      <c r="AB9848">
        <v>-171697</v>
      </c>
      <c r="AC9848" t="s">
        <v>102</v>
      </c>
      <c r="AD9848">
        <v>97701</v>
      </c>
    </row>
    <row r="9849" spans="1:30" x14ac:dyDescent="0.25">
      <c r="A9849">
        <f t="shared" ca="1" si="153"/>
        <v>2857</v>
      </c>
      <c r="B9849" t="s">
        <v>164</v>
      </c>
      <c r="C9849" t="s">
        <v>165</v>
      </c>
      <c r="G9849">
        <v>0</v>
      </c>
      <c r="O9849" t="s">
        <v>33</v>
      </c>
      <c r="Y9849" t="s">
        <v>3884</v>
      </c>
      <c r="Z9849" t="s">
        <v>3885</v>
      </c>
      <c r="AA9849" t="s">
        <v>3886</v>
      </c>
      <c r="AB9849" t="s">
        <v>3887</v>
      </c>
    </row>
    <row r="9850" spans="1:30" ht="409.5" x14ac:dyDescent="0.25">
      <c r="A9850">
        <f t="shared" ca="1" si="153"/>
        <v>9678</v>
      </c>
      <c r="B9850" t="s">
        <v>685</v>
      </c>
      <c r="C9850" t="s">
        <v>686</v>
      </c>
      <c r="F9850" t="s">
        <v>24964</v>
      </c>
      <c r="O9850" t="s">
        <v>33</v>
      </c>
      <c r="W9850">
        <v>15</v>
      </c>
      <c r="X9850" t="s">
        <v>34</v>
      </c>
      <c r="Y9850" t="s">
        <v>18098</v>
      </c>
      <c r="Z9850" s="1" t="s">
        <v>31371</v>
      </c>
      <c r="AA9850" t="s">
        <v>31372</v>
      </c>
      <c r="AB9850">
        <v>-180776</v>
      </c>
    </row>
    <row r="9851" spans="1:30" ht="409.5" x14ac:dyDescent="0.25">
      <c r="A9851">
        <f t="shared" ca="1" si="153"/>
        <v>9018</v>
      </c>
      <c r="B9851" t="s">
        <v>30</v>
      </c>
      <c r="C9851" t="s">
        <v>31</v>
      </c>
      <c r="F9851" t="s">
        <v>1305</v>
      </c>
      <c r="O9851" t="s">
        <v>33</v>
      </c>
      <c r="X9851" t="s">
        <v>34</v>
      </c>
      <c r="Y9851" t="s">
        <v>1306</v>
      </c>
      <c r="Z9851" s="1" t="s">
        <v>19762</v>
      </c>
      <c r="AA9851" s="1" t="s">
        <v>19762</v>
      </c>
      <c r="AB9851">
        <v>-163396</v>
      </c>
      <c r="AC9851" t="s">
        <v>38</v>
      </c>
      <c r="AD9851">
        <v>98402</v>
      </c>
    </row>
    <row r="9852" spans="1:30" ht="409.5" x14ac:dyDescent="0.25">
      <c r="A9852">
        <f t="shared" ca="1" si="153"/>
        <v>11567</v>
      </c>
      <c r="B9852" t="s">
        <v>334</v>
      </c>
      <c r="C9852" t="s">
        <v>45</v>
      </c>
      <c r="F9852" t="s">
        <v>3308</v>
      </c>
      <c r="G9852">
        <v>0</v>
      </c>
      <c r="N9852" t="s">
        <v>468</v>
      </c>
      <c r="O9852" t="s">
        <v>52</v>
      </c>
      <c r="Q9852" t="s">
        <v>169</v>
      </c>
      <c r="X9852" t="s">
        <v>34</v>
      </c>
      <c r="Y9852" t="s">
        <v>31544</v>
      </c>
      <c r="Z9852" s="1" t="s">
        <v>31545</v>
      </c>
      <c r="AA9852" t="s">
        <v>31546</v>
      </c>
      <c r="AB9852" t="s">
        <v>31547</v>
      </c>
      <c r="AC9852" t="s">
        <v>38</v>
      </c>
      <c r="AD9852">
        <v>98004</v>
      </c>
    </row>
    <row r="9853" spans="1:30" x14ac:dyDescent="0.25">
      <c r="A9853">
        <f t="shared" ca="1" si="153"/>
        <v>6927</v>
      </c>
      <c r="B9853" t="s">
        <v>244</v>
      </c>
      <c r="C9853" t="s">
        <v>245</v>
      </c>
      <c r="O9853" t="s">
        <v>33</v>
      </c>
      <c r="X9853" t="s">
        <v>34</v>
      </c>
      <c r="Y9853" t="s">
        <v>33267</v>
      </c>
      <c r="Z9853" t="s">
        <v>39681</v>
      </c>
      <c r="AA9853" t="s">
        <v>39681</v>
      </c>
      <c r="AB9853">
        <v>-171848</v>
      </c>
      <c r="AC9853" t="s">
        <v>38</v>
      </c>
      <c r="AD9853">
        <v>99166</v>
      </c>
    </row>
    <row r="9854" spans="1:30" ht="409.5" x14ac:dyDescent="0.25">
      <c r="A9854">
        <f t="shared" ca="1" si="153"/>
        <v>12268</v>
      </c>
      <c r="B9854" t="s">
        <v>334</v>
      </c>
      <c r="C9854" t="s">
        <v>45</v>
      </c>
      <c r="O9854" t="s">
        <v>33</v>
      </c>
      <c r="Y9854" t="s">
        <v>33174</v>
      </c>
      <c r="Z9854" s="1" t="s">
        <v>33175</v>
      </c>
      <c r="AA9854" t="s">
        <v>33162</v>
      </c>
      <c r="AB9854">
        <v>-163292</v>
      </c>
      <c r="AC9854" t="s">
        <v>38</v>
      </c>
      <c r="AD9854">
        <v>96846</v>
      </c>
    </row>
    <row r="9855" spans="1:30" x14ac:dyDescent="0.25">
      <c r="A9855">
        <f t="shared" ca="1" si="153"/>
        <v>18636</v>
      </c>
      <c r="B9855" t="s">
        <v>677</v>
      </c>
      <c r="C9855" t="s">
        <v>80</v>
      </c>
      <c r="F9855" t="s">
        <v>6865</v>
      </c>
      <c r="G9855">
        <v>0</v>
      </c>
      <c r="O9855" t="s">
        <v>33</v>
      </c>
      <c r="Y9855" t="s">
        <v>6866</v>
      </c>
      <c r="Z9855" t="s">
        <v>6867</v>
      </c>
      <c r="AA9855" t="s">
        <v>6868</v>
      </c>
      <c r="AB9855" t="s">
        <v>6869</v>
      </c>
      <c r="AC9855" t="s">
        <v>38</v>
      </c>
      <c r="AD9855">
        <v>98284</v>
      </c>
    </row>
    <row r="9856" spans="1:30" ht="409.5" x14ac:dyDescent="0.25">
      <c r="A9856">
        <f t="shared" ca="1" si="153"/>
        <v>8545</v>
      </c>
      <c r="B9856" t="s">
        <v>39</v>
      </c>
      <c r="F9856" t="s">
        <v>734</v>
      </c>
      <c r="N9856" t="s">
        <v>894</v>
      </c>
      <c r="O9856" t="s">
        <v>168</v>
      </c>
      <c r="W9856">
        <v>30</v>
      </c>
      <c r="Y9856" t="s">
        <v>735</v>
      </c>
      <c r="Z9856" s="1" t="s">
        <v>16807</v>
      </c>
      <c r="AA9856" t="s">
        <v>16808</v>
      </c>
      <c r="AB9856">
        <v>-160205</v>
      </c>
      <c r="AC9856" t="s">
        <v>38</v>
      </c>
      <c r="AD9856">
        <v>98109</v>
      </c>
    </row>
    <row r="9857" spans="1:30" x14ac:dyDescent="0.25">
      <c r="A9857">
        <f t="shared" ca="1" si="153"/>
        <v>18275</v>
      </c>
      <c r="B9857" t="s">
        <v>2046</v>
      </c>
      <c r="C9857" t="s">
        <v>80</v>
      </c>
      <c r="F9857" t="s">
        <v>11432</v>
      </c>
      <c r="G9857">
        <v>0</v>
      </c>
      <c r="O9857" t="s">
        <v>33</v>
      </c>
      <c r="Y9857" t="s">
        <v>11433</v>
      </c>
      <c r="Z9857" t="s">
        <v>11434</v>
      </c>
      <c r="AA9857" t="s">
        <v>11435</v>
      </c>
      <c r="AB9857" t="s">
        <v>11436</v>
      </c>
      <c r="AC9857" t="s">
        <v>38</v>
      </c>
      <c r="AD9857">
        <v>99301</v>
      </c>
    </row>
    <row r="9858" spans="1:30" x14ac:dyDescent="0.25">
      <c r="A9858">
        <f t="shared" ref="A9858:A9921" ca="1" si="154">RANDBETWEEN(1,20000)</f>
        <v>262</v>
      </c>
      <c r="B9858" t="s">
        <v>96</v>
      </c>
      <c r="C9858" t="s">
        <v>97</v>
      </c>
      <c r="F9858" t="s">
        <v>5357</v>
      </c>
      <c r="G9858">
        <v>0</v>
      </c>
      <c r="O9858" t="s">
        <v>33</v>
      </c>
      <c r="X9858" t="s">
        <v>34</v>
      </c>
      <c r="Y9858" t="s">
        <v>16101</v>
      </c>
      <c r="Z9858" t="s">
        <v>41435</v>
      </c>
      <c r="AA9858" t="s">
        <v>41436</v>
      </c>
      <c r="AB9858" t="s">
        <v>41437</v>
      </c>
      <c r="AC9858" t="s">
        <v>38</v>
      </c>
      <c r="AD9858">
        <v>98532</v>
      </c>
    </row>
    <row r="9859" spans="1:30" x14ac:dyDescent="0.25">
      <c r="A9859">
        <f t="shared" ca="1" si="154"/>
        <v>13646</v>
      </c>
      <c r="B9859" t="s">
        <v>334</v>
      </c>
      <c r="C9859" t="s">
        <v>45</v>
      </c>
      <c r="O9859" t="s">
        <v>33</v>
      </c>
      <c r="Y9859" t="s">
        <v>20296</v>
      </c>
      <c r="Z9859" t="s">
        <v>20297</v>
      </c>
      <c r="AA9859" t="s">
        <v>20298</v>
      </c>
      <c r="AB9859">
        <v>-170466</v>
      </c>
      <c r="AC9859" t="s">
        <v>38</v>
      </c>
      <c r="AD9859">
        <v>98003</v>
      </c>
    </row>
    <row r="9860" spans="1:30" x14ac:dyDescent="0.25">
      <c r="A9860">
        <f t="shared" ca="1" si="154"/>
        <v>5758</v>
      </c>
      <c r="B9860" t="s">
        <v>3712</v>
      </c>
      <c r="C9860" t="s">
        <v>16820</v>
      </c>
      <c r="F9860" t="s">
        <v>25083</v>
      </c>
      <c r="G9860">
        <v>0</v>
      </c>
      <c r="O9860" t="s">
        <v>33</v>
      </c>
      <c r="Y9860" t="s">
        <v>25084</v>
      </c>
      <c r="Z9860" t="s">
        <v>25085</v>
      </c>
      <c r="AA9860" t="s">
        <v>25086</v>
      </c>
      <c r="AB9860" t="s">
        <v>25087</v>
      </c>
      <c r="AC9860" t="s">
        <v>59</v>
      </c>
      <c r="AD9860">
        <v>32801</v>
      </c>
    </row>
    <row r="9861" spans="1:30" ht="409.5" x14ac:dyDescent="0.25">
      <c r="A9861">
        <f t="shared" ca="1" si="154"/>
        <v>8846</v>
      </c>
      <c r="B9861" t="s">
        <v>2046</v>
      </c>
      <c r="C9861" t="s">
        <v>80</v>
      </c>
      <c r="F9861" t="s">
        <v>720</v>
      </c>
      <c r="O9861" t="s">
        <v>33</v>
      </c>
      <c r="Y9861" t="s">
        <v>6204</v>
      </c>
      <c r="Z9861" s="1" t="s">
        <v>11957</v>
      </c>
      <c r="AA9861" t="s">
        <v>11958</v>
      </c>
      <c r="AB9861">
        <v>-181260</v>
      </c>
      <c r="AC9861" t="s">
        <v>38</v>
      </c>
      <c r="AD9861">
        <v>98052</v>
      </c>
    </row>
    <row r="9862" spans="1:30" x14ac:dyDescent="0.25">
      <c r="A9862">
        <f t="shared" ca="1" si="154"/>
        <v>13851</v>
      </c>
      <c r="B9862" t="s">
        <v>73</v>
      </c>
      <c r="C9862" t="s">
        <v>74</v>
      </c>
      <c r="F9862" t="s">
        <v>18959</v>
      </c>
      <c r="G9862">
        <v>0</v>
      </c>
      <c r="O9862" t="s">
        <v>33</v>
      </c>
      <c r="Y9862" t="s">
        <v>22185</v>
      </c>
      <c r="Z9862" t="s">
        <v>22186</v>
      </c>
      <c r="AA9862" t="s">
        <v>22187</v>
      </c>
      <c r="AB9862" t="s">
        <v>22188</v>
      </c>
      <c r="AC9862" t="s">
        <v>38</v>
      </c>
      <c r="AD9862">
        <v>98124</v>
      </c>
    </row>
    <row r="9863" spans="1:30" ht="409.5" x14ac:dyDescent="0.25">
      <c r="A9863">
        <f t="shared" ca="1" si="154"/>
        <v>7521</v>
      </c>
      <c r="B9863" t="s">
        <v>2046</v>
      </c>
      <c r="C9863" t="s">
        <v>80</v>
      </c>
      <c r="F9863" t="s">
        <v>81</v>
      </c>
      <c r="O9863" t="s">
        <v>33</v>
      </c>
      <c r="Y9863" t="s">
        <v>82</v>
      </c>
      <c r="Z9863" s="1" t="s">
        <v>10327</v>
      </c>
      <c r="AA9863" t="s">
        <v>10328</v>
      </c>
      <c r="AB9863">
        <v>-181369</v>
      </c>
      <c r="AC9863" t="s">
        <v>38</v>
      </c>
      <c r="AD9863">
        <v>98668</v>
      </c>
    </row>
    <row r="9864" spans="1:30" ht="409.5" x14ac:dyDescent="0.25">
      <c r="A9864">
        <f t="shared" ca="1" si="154"/>
        <v>6920</v>
      </c>
      <c r="B9864" t="s">
        <v>124</v>
      </c>
      <c r="C9864" t="s">
        <v>45</v>
      </c>
      <c r="N9864" t="s">
        <v>42322</v>
      </c>
      <c r="O9864" t="s">
        <v>52</v>
      </c>
      <c r="Q9864" t="s">
        <v>9575</v>
      </c>
      <c r="X9864" t="s">
        <v>34</v>
      </c>
      <c r="Y9864" t="s">
        <v>2012</v>
      </c>
      <c r="Z9864" s="1" t="s">
        <v>42323</v>
      </c>
      <c r="AA9864" t="s">
        <v>42324</v>
      </c>
      <c r="AB9864">
        <v>-162355</v>
      </c>
    </row>
    <row r="9865" spans="1:30" ht="409.5" x14ac:dyDescent="0.25">
      <c r="A9865">
        <f t="shared" ca="1" si="154"/>
        <v>3667</v>
      </c>
      <c r="B9865" t="s">
        <v>2046</v>
      </c>
      <c r="C9865" t="s">
        <v>80</v>
      </c>
      <c r="F9865" t="s">
        <v>658</v>
      </c>
      <c r="O9865" t="s">
        <v>33</v>
      </c>
      <c r="Y9865" t="s">
        <v>10565</v>
      </c>
      <c r="Z9865" s="1" t="s">
        <v>10566</v>
      </c>
      <c r="AA9865" t="s">
        <v>10567</v>
      </c>
      <c r="AB9865">
        <v>-171485</v>
      </c>
      <c r="AC9865" t="s">
        <v>102</v>
      </c>
      <c r="AD9865">
        <v>97205</v>
      </c>
    </row>
    <row r="9866" spans="1:30" x14ac:dyDescent="0.25">
      <c r="A9866">
        <f t="shared" ca="1" si="154"/>
        <v>13771</v>
      </c>
      <c r="B9866" t="s">
        <v>2046</v>
      </c>
      <c r="C9866" t="s">
        <v>80</v>
      </c>
      <c r="F9866" t="s">
        <v>160</v>
      </c>
      <c r="O9866" t="s">
        <v>33</v>
      </c>
      <c r="Y9866" t="s">
        <v>678</v>
      </c>
      <c r="Z9866" t="s">
        <v>13659</v>
      </c>
      <c r="AA9866" t="s">
        <v>13654</v>
      </c>
      <c r="AB9866">
        <v>-171447</v>
      </c>
      <c r="AC9866" t="s">
        <v>38</v>
      </c>
      <c r="AD9866">
        <v>98109</v>
      </c>
    </row>
    <row r="9867" spans="1:30" ht="409.5" x14ac:dyDescent="0.25">
      <c r="A9867">
        <f t="shared" ca="1" si="154"/>
        <v>4407</v>
      </c>
      <c r="B9867" t="s">
        <v>489</v>
      </c>
      <c r="C9867" t="s">
        <v>45</v>
      </c>
      <c r="O9867" t="s">
        <v>33</v>
      </c>
      <c r="X9867" t="s">
        <v>34</v>
      </c>
      <c r="Y9867" t="s">
        <v>42936</v>
      </c>
      <c r="Z9867" s="1" t="s">
        <v>42937</v>
      </c>
      <c r="AA9867" t="s">
        <v>42938</v>
      </c>
      <c r="AB9867">
        <v>-172254</v>
      </c>
    </row>
    <row r="9868" spans="1:30" x14ac:dyDescent="0.25">
      <c r="A9868">
        <f t="shared" ca="1" si="154"/>
        <v>6101</v>
      </c>
      <c r="B9868" t="s">
        <v>1382</v>
      </c>
      <c r="C9868" t="s">
        <v>45</v>
      </c>
      <c r="F9868" t="s">
        <v>19504</v>
      </c>
      <c r="G9868">
        <v>0</v>
      </c>
      <c r="O9868" t="s">
        <v>33</v>
      </c>
      <c r="X9868" t="s">
        <v>34</v>
      </c>
      <c r="Y9868" t="s">
        <v>19505</v>
      </c>
      <c r="Z9868" t="s">
        <v>19506</v>
      </c>
      <c r="AA9868" t="s">
        <v>19507</v>
      </c>
      <c r="AB9868" t="s">
        <v>19508</v>
      </c>
      <c r="AC9868" t="s">
        <v>816</v>
      </c>
      <c r="AD9868">
        <v>80214</v>
      </c>
    </row>
    <row r="9869" spans="1:30" x14ac:dyDescent="0.25">
      <c r="A9869">
        <f t="shared" ca="1" si="154"/>
        <v>1338</v>
      </c>
      <c r="B9869" t="s">
        <v>2046</v>
      </c>
      <c r="C9869" t="s">
        <v>80</v>
      </c>
      <c r="F9869" t="s">
        <v>14353</v>
      </c>
      <c r="O9869" t="s">
        <v>33</v>
      </c>
      <c r="Y9869" t="s">
        <v>14354</v>
      </c>
      <c r="Z9869" t="s">
        <v>14470</v>
      </c>
      <c r="AA9869" t="s">
        <v>14471</v>
      </c>
      <c r="AB9869">
        <v>-171394</v>
      </c>
      <c r="AC9869" t="s">
        <v>1449</v>
      </c>
      <c r="AD9869">
        <v>28078</v>
      </c>
    </row>
    <row r="9870" spans="1:30" x14ac:dyDescent="0.25">
      <c r="A9870">
        <f t="shared" ca="1" si="154"/>
        <v>19509</v>
      </c>
      <c r="B9870" t="s">
        <v>73</v>
      </c>
      <c r="C9870" t="s">
        <v>74</v>
      </c>
      <c r="F9870" t="s">
        <v>3462</v>
      </c>
      <c r="G9870">
        <v>0</v>
      </c>
      <c r="O9870" t="s">
        <v>33</v>
      </c>
      <c r="X9870" t="s">
        <v>34</v>
      </c>
      <c r="Y9870" t="s">
        <v>19840</v>
      </c>
      <c r="Z9870" t="s">
        <v>19841</v>
      </c>
      <c r="AA9870" t="s">
        <v>19842</v>
      </c>
      <c r="AB9870" t="s">
        <v>19843</v>
      </c>
      <c r="AC9870" t="s">
        <v>38</v>
      </c>
      <c r="AD9870">
        <v>98579</v>
      </c>
    </row>
    <row r="9871" spans="1:30" x14ac:dyDescent="0.25">
      <c r="A9871">
        <f t="shared" ca="1" si="154"/>
        <v>16136</v>
      </c>
      <c r="B9871" t="s">
        <v>30</v>
      </c>
      <c r="C9871" t="s">
        <v>31</v>
      </c>
      <c r="F9871" t="s">
        <v>28601</v>
      </c>
      <c r="O9871" t="s">
        <v>33</v>
      </c>
      <c r="X9871" t="s">
        <v>34</v>
      </c>
      <c r="Y9871" t="s">
        <v>3582</v>
      </c>
      <c r="Z9871" t="s">
        <v>40455</v>
      </c>
      <c r="AA9871" t="s">
        <v>40455</v>
      </c>
      <c r="AB9871">
        <v>-162662</v>
      </c>
      <c r="AC9871" t="s">
        <v>38</v>
      </c>
      <c r="AD9871">
        <v>98004</v>
      </c>
    </row>
    <row r="9872" spans="1:30" ht="409.5" x14ac:dyDescent="0.25">
      <c r="A9872">
        <f t="shared" ca="1" si="154"/>
        <v>13056</v>
      </c>
      <c r="B9872" t="s">
        <v>334</v>
      </c>
      <c r="C9872" t="s">
        <v>45</v>
      </c>
      <c r="O9872" t="s">
        <v>1</v>
      </c>
      <c r="Y9872" t="s">
        <v>17849</v>
      </c>
      <c r="Z9872" s="1" t="s">
        <v>17850</v>
      </c>
      <c r="AA9872" t="s">
        <v>17851</v>
      </c>
      <c r="AB9872">
        <v>-181601</v>
      </c>
    </row>
    <row r="9873" spans="1:30" ht="409.5" x14ac:dyDescent="0.25">
      <c r="A9873">
        <f t="shared" ca="1" si="154"/>
        <v>5490</v>
      </c>
      <c r="B9873" t="s">
        <v>124</v>
      </c>
      <c r="C9873" t="s">
        <v>45</v>
      </c>
      <c r="F9873" t="s">
        <v>18437</v>
      </c>
      <c r="G9873">
        <v>0</v>
      </c>
      <c r="O9873" t="s">
        <v>33</v>
      </c>
      <c r="X9873" t="s">
        <v>34</v>
      </c>
      <c r="Y9873" t="s">
        <v>22790</v>
      </c>
      <c r="Z9873" s="1" t="s">
        <v>23715</v>
      </c>
      <c r="AA9873" t="s">
        <v>23605</v>
      </c>
      <c r="AB9873" t="s">
        <v>23716</v>
      </c>
    </row>
    <row r="9874" spans="1:30" x14ac:dyDescent="0.25">
      <c r="A9874">
        <f t="shared" ca="1" si="154"/>
        <v>232</v>
      </c>
      <c r="B9874" t="s">
        <v>107</v>
      </c>
      <c r="C9874" t="s">
        <v>108</v>
      </c>
      <c r="G9874">
        <v>0</v>
      </c>
      <c r="O9874" t="s">
        <v>33</v>
      </c>
      <c r="X9874" t="s">
        <v>34</v>
      </c>
      <c r="Y9874" t="s">
        <v>20434</v>
      </c>
      <c r="Z9874" t="s">
        <v>20435</v>
      </c>
      <c r="AA9874" t="s">
        <v>20436</v>
      </c>
      <c r="AB9874" t="s">
        <v>20437</v>
      </c>
      <c r="AC9874" t="s">
        <v>3514</v>
      </c>
      <c r="AD9874">
        <v>59937</v>
      </c>
    </row>
    <row r="9875" spans="1:30" x14ac:dyDescent="0.25">
      <c r="A9875">
        <f t="shared" ca="1" si="154"/>
        <v>10051</v>
      </c>
      <c r="B9875" t="s">
        <v>124</v>
      </c>
      <c r="C9875" t="s">
        <v>45</v>
      </c>
      <c r="O9875" t="s">
        <v>155</v>
      </c>
      <c r="W9875">
        <v>30</v>
      </c>
      <c r="X9875" t="s">
        <v>34</v>
      </c>
      <c r="Y9875" t="s">
        <v>9604</v>
      </c>
      <c r="Z9875" t="s">
        <v>9605</v>
      </c>
      <c r="AA9875" t="s">
        <v>9606</v>
      </c>
      <c r="AB9875">
        <v>-162694</v>
      </c>
    </row>
    <row r="9876" spans="1:30" x14ac:dyDescent="0.25">
      <c r="A9876">
        <f t="shared" ca="1" si="154"/>
        <v>5802</v>
      </c>
      <c r="B9876" t="s">
        <v>17015</v>
      </c>
      <c r="C9876" t="s">
        <v>45</v>
      </c>
      <c r="F9876" t="s">
        <v>31191</v>
      </c>
      <c r="G9876">
        <v>0</v>
      </c>
      <c r="O9876" t="s">
        <v>33</v>
      </c>
      <c r="Y9876" t="s">
        <v>35424</v>
      </c>
      <c r="Z9876" t="s">
        <v>35425</v>
      </c>
      <c r="AA9876" t="s">
        <v>35426</v>
      </c>
      <c r="AB9876" t="s">
        <v>35427</v>
      </c>
      <c r="AC9876" t="s">
        <v>59</v>
      </c>
      <c r="AD9876">
        <v>32803</v>
      </c>
    </row>
    <row r="9877" spans="1:30" ht="409.5" x14ac:dyDescent="0.25">
      <c r="A9877">
        <f t="shared" ca="1" si="154"/>
        <v>19324</v>
      </c>
      <c r="B9877" t="s">
        <v>2046</v>
      </c>
      <c r="C9877" t="s">
        <v>80</v>
      </c>
      <c r="F9877" t="s">
        <v>10708</v>
      </c>
      <c r="O9877" t="s">
        <v>33</v>
      </c>
      <c r="Y9877" t="s">
        <v>820</v>
      </c>
      <c r="Z9877" s="1" t="s">
        <v>10709</v>
      </c>
      <c r="AA9877" t="s">
        <v>10710</v>
      </c>
      <c r="AB9877">
        <v>-171513</v>
      </c>
      <c r="AC9877" t="s">
        <v>38</v>
      </c>
      <c r="AD9877">
        <v>98005</v>
      </c>
    </row>
    <row r="9878" spans="1:30" ht="409.5" x14ac:dyDescent="0.25">
      <c r="A9878">
        <f t="shared" ca="1" si="154"/>
        <v>17927</v>
      </c>
      <c r="B9878" t="s">
        <v>230</v>
      </c>
      <c r="C9878" t="s">
        <v>45</v>
      </c>
      <c r="O9878" t="s">
        <v>33</v>
      </c>
      <c r="X9878" t="s">
        <v>34</v>
      </c>
      <c r="Y9878" t="s">
        <v>22856</v>
      </c>
      <c r="Z9878" s="1" t="s">
        <v>22995</v>
      </c>
      <c r="AA9878" t="s">
        <v>22580</v>
      </c>
      <c r="AB9878">
        <v>-162949</v>
      </c>
    </row>
    <row r="9879" spans="1:30" x14ac:dyDescent="0.25">
      <c r="A9879">
        <f t="shared" ca="1" si="154"/>
        <v>19306</v>
      </c>
      <c r="B9879" t="s">
        <v>39</v>
      </c>
      <c r="F9879" t="s">
        <v>69</v>
      </c>
      <c r="N9879" t="s">
        <v>27184</v>
      </c>
      <c r="X9879" t="s">
        <v>34</v>
      </c>
      <c r="Y9879" t="s">
        <v>725</v>
      </c>
      <c r="Z9879" t="s">
        <v>27185</v>
      </c>
      <c r="AA9879" t="s">
        <v>27186</v>
      </c>
      <c r="AB9879">
        <v>-161892</v>
      </c>
      <c r="AC9879" t="s">
        <v>38</v>
      </c>
      <c r="AD9879">
        <v>98121</v>
      </c>
    </row>
    <row r="9880" spans="1:30" ht="409.5" x14ac:dyDescent="0.25">
      <c r="A9880">
        <f t="shared" ca="1" si="154"/>
        <v>17672</v>
      </c>
      <c r="B9880" t="s">
        <v>73</v>
      </c>
      <c r="C9880" t="s">
        <v>74</v>
      </c>
      <c r="D9880" t="s">
        <v>34</v>
      </c>
      <c r="E9880" t="s">
        <v>20034</v>
      </c>
      <c r="F9880" t="s">
        <v>20035</v>
      </c>
      <c r="M9880" t="s">
        <v>20036</v>
      </c>
      <c r="O9880" t="s">
        <v>33</v>
      </c>
      <c r="W9880">
        <v>30</v>
      </c>
      <c r="X9880" t="s">
        <v>34</v>
      </c>
      <c r="Y9880" t="s">
        <v>20037</v>
      </c>
      <c r="Z9880" s="1" t="s">
        <v>20038</v>
      </c>
      <c r="AA9880" t="s">
        <v>20039</v>
      </c>
      <c r="AB9880">
        <v>-163170</v>
      </c>
    </row>
    <row r="9881" spans="1:30" x14ac:dyDescent="0.25">
      <c r="A9881">
        <f t="shared" ca="1" si="154"/>
        <v>18832</v>
      </c>
      <c r="B9881" t="s">
        <v>73</v>
      </c>
      <c r="C9881" t="s">
        <v>74</v>
      </c>
      <c r="F9881" t="s">
        <v>5404</v>
      </c>
      <c r="N9881" t="s">
        <v>5437</v>
      </c>
      <c r="O9881" t="s">
        <v>33</v>
      </c>
      <c r="X9881" t="s">
        <v>34</v>
      </c>
      <c r="Y9881" t="s">
        <v>5405</v>
      </c>
      <c r="Z9881" t="s">
        <v>5438</v>
      </c>
      <c r="AA9881" t="s">
        <v>5439</v>
      </c>
      <c r="AB9881">
        <v>-160746</v>
      </c>
      <c r="AC9881" t="s">
        <v>38</v>
      </c>
      <c r="AD9881">
        <v>98121</v>
      </c>
    </row>
    <row r="9882" spans="1:30" x14ac:dyDescent="0.25">
      <c r="A9882">
        <f t="shared" ca="1" si="154"/>
        <v>4072</v>
      </c>
      <c r="B9882" t="s">
        <v>677</v>
      </c>
      <c r="C9882" t="s">
        <v>80</v>
      </c>
      <c r="F9882" t="s">
        <v>5745</v>
      </c>
      <c r="G9882">
        <v>0</v>
      </c>
      <c r="O9882" t="s">
        <v>33</v>
      </c>
      <c r="Y9882" t="s">
        <v>5746</v>
      </c>
      <c r="Z9882" t="s">
        <v>8407</v>
      </c>
      <c r="AA9882" t="s">
        <v>8408</v>
      </c>
      <c r="AB9882" t="s">
        <v>8409</v>
      </c>
      <c r="AC9882" t="s">
        <v>38</v>
      </c>
      <c r="AD9882">
        <v>98201</v>
      </c>
    </row>
    <row r="9883" spans="1:30" x14ac:dyDescent="0.25">
      <c r="A9883">
        <f t="shared" ca="1" si="154"/>
        <v>8599</v>
      </c>
      <c r="B9883" t="s">
        <v>685</v>
      </c>
      <c r="C9883" t="s">
        <v>686</v>
      </c>
      <c r="F9883" t="s">
        <v>670</v>
      </c>
      <c r="O9883" t="s">
        <v>33</v>
      </c>
      <c r="Y9883" t="s">
        <v>4943</v>
      </c>
      <c r="Z9883" t="s">
        <v>33655</v>
      </c>
      <c r="AA9883" t="s">
        <v>33647</v>
      </c>
      <c r="AB9883">
        <v>-180537</v>
      </c>
      <c r="AC9883" t="s">
        <v>38</v>
      </c>
      <c r="AD9883">
        <v>98512</v>
      </c>
    </row>
    <row r="9884" spans="1:30" ht="409.5" x14ac:dyDescent="0.25">
      <c r="A9884">
        <f t="shared" ca="1" si="154"/>
        <v>15828</v>
      </c>
      <c r="B9884" t="s">
        <v>334</v>
      </c>
      <c r="C9884" t="s">
        <v>45</v>
      </c>
      <c r="F9884" t="s">
        <v>20250</v>
      </c>
      <c r="O9884" t="s">
        <v>33</v>
      </c>
      <c r="X9884" t="s">
        <v>34</v>
      </c>
      <c r="Y9884" t="s">
        <v>22856</v>
      </c>
      <c r="Z9884" s="1" t="s">
        <v>23957</v>
      </c>
      <c r="AA9884" t="s">
        <v>23605</v>
      </c>
      <c r="AB9884">
        <v>-161539</v>
      </c>
      <c r="AC9884" t="s">
        <v>102</v>
      </c>
      <c r="AD9884">
        <v>97302</v>
      </c>
    </row>
    <row r="9885" spans="1:30" x14ac:dyDescent="0.25">
      <c r="A9885">
        <f t="shared" ca="1" si="154"/>
        <v>9311</v>
      </c>
      <c r="B9885" t="s">
        <v>2046</v>
      </c>
      <c r="C9885" t="s">
        <v>80</v>
      </c>
      <c r="O9885" t="s">
        <v>33</v>
      </c>
      <c r="Y9885" t="s">
        <v>16417</v>
      </c>
      <c r="Z9885" t="s">
        <v>16418</v>
      </c>
      <c r="AA9885" t="s">
        <v>16419</v>
      </c>
      <c r="AB9885">
        <v>-161747</v>
      </c>
      <c r="AC9885" t="s">
        <v>38</v>
      </c>
      <c r="AD9885">
        <v>98855</v>
      </c>
    </row>
    <row r="9886" spans="1:30" ht="409.5" x14ac:dyDescent="0.25">
      <c r="A9886">
        <f t="shared" ca="1" si="154"/>
        <v>4859</v>
      </c>
      <c r="B9886" t="s">
        <v>73</v>
      </c>
      <c r="C9886" t="s">
        <v>74</v>
      </c>
      <c r="O9886" t="s">
        <v>33</v>
      </c>
      <c r="X9886" t="s">
        <v>34</v>
      </c>
      <c r="Y9886" t="s">
        <v>2517</v>
      </c>
      <c r="Z9886" s="1" t="s">
        <v>38582</v>
      </c>
      <c r="AA9886" t="s">
        <v>38583</v>
      </c>
      <c r="AB9886">
        <v>-161177</v>
      </c>
      <c r="AC9886" t="s">
        <v>38</v>
      </c>
      <c r="AD9886">
        <v>98402</v>
      </c>
    </row>
    <row r="9887" spans="1:30" x14ac:dyDescent="0.25">
      <c r="A9887">
        <f t="shared" ca="1" si="154"/>
        <v>8143</v>
      </c>
      <c r="B9887" t="s">
        <v>79</v>
      </c>
      <c r="C9887" t="s">
        <v>80</v>
      </c>
      <c r="F9887" t="s">
        <v>40089</v>
      </c>
      <c r="O9887" t="s">
        <v>33</v>
      </c>
      <c r="Y9887" t="s">
        <v>40090</v>
      </c>
      <c r="Z9887" t="s">
        <v>40091</v>
      </c>
      <c r="AA9887" t="s">
        <v>40092</v>
      </c>
      <c r="AB9887">
        <v>-172926</v>
      </c>
      <c r="AC9887" t="s">
        <v>38</v>
      </c>
      <c r="AD9887">
        <v>98466</v>
      </c>
    </row>
    <row r="9888" spans="1:30" x14ac:dyDescent="0.25">
      <c r="A9888">
        <f t="shared" ca="1" si="154"/>
        <v>7</v>
      </c>
      <c r="B9888" t="s">
        <v>2046</v>
      </c>
      <c r="C9888" t="s">
        <v>80</v>
      </c>
      <c r="F9888" t="s">
        <v>16420</v>
      </c>
      <c r="O9888" t="s">
        <v>33</v>
      </c>
      <c r="Y9888" t="s">
        <v>16421</v>
      </c>
      <c r="Z9888" t="s">
        <v>16422</v>
      </c>
      <c r="AA9888" t="s">
        <v>16423</v>
      </c>
      <c r="AB9888">
        <v>-171406</v>
      </c>
      <c r="AC9888" t="s">
        <v>102</v>
      </c>
      <c r="AD9888">
        <v>97702</v>
      </c>
    </row>
    <row r="9889" spans="1:30" ht="409.5" x14ac:dyDescent="0.25">
      <c r="A9889">
        <f t="shared" ca="1" si="154"/>
        <v>5081</v>
      </c>
      <c r="B9889" t="s">
        <v>4554</v>
      </c>
      <c r="C9889" t="s">
        <v>245</v>
      </c>
      <c r="F9889" t="s">
        <v>42161</v>
      </c>
      <c r="G9889">
        <v>0</v>
      </c>
      <c r="O9889" t="s">
        <v>33</v>
      </c>
      <c r="X9889" t="s">
        <v>34</v>
      </c>
      <c r="Y9889" t="s">
        <v>42162</v>
      </c>
      <c r="Z9889" s="1" t="s">
        <v>42163</v>
      </c>
      <c r="AA9889" t="s">
        <v>42164</v>
      </c>
      <c r="AB9889" t="s">
        <v>42165</v>
      </c>
      <c r="AC9889" t="s">
        <v>38</v>
      </c>
      <c r="AD9889">
        <v>98827</v>
      </c>
    </row>
    <row r="9890" spans="1:30" ht="409.5" x14ac:dyDescent="0.25">
      <c r="A9890">
        <f t="shared" ca="1" si="154"/>
        <v>8158</v>
      </c>
      <c r="B9890" t="s">
        <v>124</v>
      </c>
      <c r="C9890" t="s">
        <v>45</v>
      </c>
      <c r="O9890" t="s">
        <v>63</v>
      </c>
      <c r="X9890" t="s">
        <v>34</v>
      </c>
      <c r="Y9890" t="s">
        <v>25370</v>
      </c>
      <c r="Z9890" s="1" t="s">
        <v>25371</v>
      </c>
      <c r="AA9890" t="s">
        <v>25372</v>
      </c>
      <c r="AB9890">
        <v>-172986</v>
      </c>
    </row>
    <row r="9891" spans="1:30" ht="409.5" x14ac:dyDescent="0.25">
      <c r="A9891">
        <f t="shared" ca="1" si="154"/>
        <v>19118</v>
      </c>
      <c r="B9891" t="s">
        <v>73</v>
      </c>
      <c r="C9891" t="s">
        <v>74</v>
      </c>
      <c r="F9891" t="s">
        <v>15435</v>
      </c>
      <c r="O9891" t="s">
        <v>33</v>
      </c>
      <c r="W9891">
        <v>15</v>
      </c>
      <c r="X9891" t="s">
        <v>34</v>
      </c>
      <c r="Y9891" t="s">
        <v>29189</v>
      </c>
      <c r="Z9891" s="1" t="s">
        <v>29190</v>
      </c>
      <c r="AA9891" s="1" t="s">
        <v>29191</v>
      </c>
      <c r="AB9891">
        <v>-180891</v>
      </c>
      <c r="AC9891" t="s">
        <v>38</v>
      </c>
      <c r="AD9891">
        <v>98134</v>
      </c>
    </row>
    <row r="9892" spans="1:30" ht="409.5" x14ac:dyDescent="0.25">
      <c r="A9892">
        <f t="shared" ca="1" si="154"/>
        <v>18521</v>
      </c>
      <c r="B9892" t="s">
        <v>2046</v>
      </c>
      <c r="C9892" t="s">
        <v>80</v>
      </c>
      <c r="F9892" t="s">
        <v>3176</v>
      </c>
      <c r="O9892" t="s">
        <v>33</v>
      </c>
      <c r="Y9892" t="s">
        <v>6557</v>
      </c>
      <c r="Z9892" s="1" t="s">
        <v>10414</v>
      </c>
      <c r="AA9892" t="s">
        <v>10415</v>
      </c>
      <c r="AB9892">
        <v>-160443</v>
      </c>
      <c r="AC9892" t="s">
        <v>38</v>
      </c>
      <c r="AD9892">
        <v>98204</v>
      </c>
    </row>
    <row r="9893" spans="1:30" x14ac:dyDescent="0.25">
      <c r="A9893">
        <f t="shared" ca="1" si="154"/>
        <v>9316</v>
      </c>
      <c r="B9893" t="s">
        <v>79</v>
      </c>
      <c r="C9893" t="s">
        <v>80</v>
      </c>
      <c r="F9893" t="s">
        <v>4924</v>
      </c>
      <c r="O9893" t="s">
        <v>33</v>
      </c>
      <c r="Y9893" t="s">
        <v>7129</v>
      </c>
      <c r="Z9893" t="s">
        <v>10108</v>
      </c>
      <c r="AA9893" t="s">
        <v>10109</v>
      </c>
      <c r="AB9893">
        <v>-170290</v>
      </c>
      <c r="AC9893" t="s">
        <v>38</v>
      </c>
      <c r="AD9893">
        <v>98007</v>
      </c>
    </row>
    <row r="9894" spans="1:30" x14ac:dyDescent="0.25">
      <c r="A9894">
        <f t="shared" ca="1" si="154"/>
        <v>2871</v>
      </c>
      <c r="B9894" t="s">
        <v>739</v>
      </c>
      <c r="C9894" t="s">
        <v>686</v>
      </c>
      <c r="F9894" t="s">
        <v>17077</v>
      </c>
      <c r="O9894" t="s">
        <v>33</v>
      </c>
      <c r="Y9894" t="s">
        <v>17078</v>
      </c>
      <c r="Z9894" t="s">
        <v>31059</v>
      </c>
      <c r="AA9894" t="s">
        <v>31060</v>
      </c>
      <c r="AB9894">
        <v>-163622</v>
      </c>
      <c r="AC9894" t="s">
        <v>38</v>
      </c>
      <c r="AD9894">
        <v>98383</v>
      </c>
    </row>
    <row r="9895" spans="1:30" x14ac:dyDescent="0.25">
      <c r="A9895">
        <f t="shared" ca="1" si="154"/>
        <v>7380</v>
      </c>
      <c r="B9895" t="s">
        <v>68</v>
      </c>
      <c r="C9895" t="s">
        <v>45</v>
      </c>
      <c r="O9895" t="s">
        <v>33</v>
      </c>
      <c r="X9895" t="s">
        <v>34</v>
      </c>
      <c r="Y9895" t="s">
        <v>41503</v>
      </c>
      <c r="Z9895" t="s">
        <v>41504</v>
      </c>
      <c r="AA9895" t="s">
        <v>41505</v>
      </c>
      <c r="AB9895">
        <v>-162459</v>
      </c>
      <c r="AC9895" t="s">
        <v>38</v>
      </c>
      <c r="AD9895">
        <v>98368</v>
      </c>
    </row>
    <row r="9896" spans="1:30" x14ac:dyDescent="0.25">
      <c r="A9896">
        <f t="shared" ca="1" si="154"/>
        <v>1873</v>
      </c>
      <c r="B9896" t="s">
        <v>2046</v>
      </c>
      <c r="C9896" t="s">
        <v>80</v>
      </c>
      <c r="F9896" t="s">
        <v>7791</v>
      </c>
      <c r="G9896">
        <v>0</v>
      </c>
      <c r="O9896" t="s">
        <v>33</v>
      </c>
      <c r="Y9896" t="s">
        <v>7792</v>
      </c>
      <c r="Z9896" t="s">
        <v>7793</v>
      </c>
      <c r="AA9896" t="s">
        <v>7794</v>
      </c>
      <c r="AB9896" t="s">
        <v>7795</v>
      </c>
      <c r="AC9896" t="s">
        <v>38</v>
      </c>
      <c r="AD9896">
        <v>98166</v>
      </c>
    </row>
    <row r="9897" spans="1:30" x14ac:dyDescent="0.25">
      <c r="A9897">
        <f t="shared" ca="1" si="154"/>
        <v>14800</v>
      </c>
      <c r="B9897" t="s">
        <v>1203</v>
      </c>
      <c r="C9897" t="s">
        <v>45</v>
      </c>
      <c r="G9897">
        <v>0</v>
      </c>
      <c r="O9897" t="s">
        <v>33</v>
      </c>
      <c r="X9897" t="s">
        <v>34</v>
      </c>
      <c r="Y9897" t="s">
        <v>20828</v>
      </c>
      <c r="Z9897" t="s">
        <v>20829</v>
      </c>
      <c r="AA9897" t="s">
        <v>20830</v>
      </c>
      <c r="AB9897" t="s">
        <v>20831</v>
      </c>
      <c r="AC9897" t="s">
        <v>38</v>
      </c>
      <c r="AD9897">
        <v>98070</v>
      </c>
    </row>
    <row r="9898" spans="1:30" x14ac:dyDescent="0.25">
      <c r="A9898">
        <f t="shared" ca="1" si="154"/>
        <v>17570</v>
      </c>
      <c r="B9898" t="s">
        <v>1483</v>
      </c>
      <c r="G9898">
        <v>0</v>
      </c>
      <c r="O9898" t="s">
        <v>33</v>
      </c>
      <c r="X9898" t="s">
        <v>34</v>
      </c>
      <c r="Y9898" t="s">
        <v>42248</v>
      </c>
      <c r="Z9898" t="s">
        <v>42249</v>
      </c>
      <c r="AA9898" t="s">
        <v>42250</v>
      </c>
      <c r="AB9898" t="s">
        <v>42251</v>
      </c>
      <c r="AC9898" t="s">
        <v>38</v>
      </c>
      <c r="AD9898">
        <v>98058</v>
      </c>
    </row>
    <row r="9899" spans="1:30" ht="409.5" x14ac:dyDescent="0.25">
      <c r="A9899">
        <f t="shared" ca="1" si="154"/>
        <v>8528</v>
      </c>
      <c r="B9899" t="s">
        <v>73</v>
      </c>
      <c r="C9899" t="s">
        <v>74</v>
      </c>
      <c r="F9899" t="s">
        <v>42725</v>
      </c>
      <c r="O9899" t="s">
        <v>63</v>
      </c>
      <c r="X9899" t="s">
        <v>34</v>
      </c>
      <c r="Y9899" t="s">
        <v>42726</v>
      </c>
      <c r="Z9899" s="1" t="s">
        <v>42727</v>
      </c>
      <c r="AA9899" t="s">
        <v>42728</v>
      </c>
      <c r="AB9899">
        <v>-172749</v>
      </c>
      <c r="AC9899" t="s">
        <v>38</v>
      </c>
      <c r="AD9899">
        <v>98188</v>
      </c>
    </row>
    <row r="9900" spans="1:30" ht="270" x14ac:dyDescent="0.25">
      <c r="A9900">
        <f t="shared" ca="1" si="154"/>
        <v>9349</v>
      </c>
      <c r="B9900" t="s">
        <v>178</v>
      </c>
      <c r="C9900" t="s">
        <v>179</v>
      </c>
      <c r="F9900" t="s">
        <v>1757</v>
      </c>
      <c r="O9900" t="s">
        <v>33</v>
      </c>
      <c r="W9900">
        <v>15</v>
      </c>
      <c r="X9900" t="s">
        <v>34</v>
      </c>
      <c r="Y9900" t="s">
        <v>1758</v>
      </c>
      <c r="Z9900" s="1" t="s">
        <v>38402</v>
      </c>
      <c r="AA9900" t="s">
        <v>38392</v>
      </c>
      <c r="AB9900">
        <v>-181034</v>
      </c>
      <c r="AC9900" t="s">
        <v>38</v>
      </c>
    </row>
    <row r="9901" spans="1:30" x14ac:dyDescent="0.25">
      <c r="A9901">
        <f t="shared" ca="1" si="154"/>
        <v>17653</v>
      </c>
      <c r="B9901" t="s">
        <v>2046</v>
      </c>
      <c r="C9901" t="s">
        <v>80</v>
      </c>
      <c r="F9901" t="s">
        <v>6967</v>
      </c>
      <c r="O9901" t="s">
        <v>33</v>
      </c>
      <c r="Y9901" t="s">
        <v>40052</v>
      </c>
      <c r="Z9901" t="s">
        <v>40053</v>
      </c>
      <c r="AA9901" t="s">
        <v>40054</v>
      </c>
      <c r="AB9901">
        <v>-161996</v>
      </c>
      <c r="AC9901" t="s">
        <v>38</v>
      </c>
      <c r="AD9901">
        <v>99354</v>
      </c>
    </row>
    <row r="9902" spans="1:30" x14ac:dyDescent="0.25">
      <c r="A9902">
        <f t="shared" ca="1" si="154"/>
        <v>6023</v>
      </c>
      <c r="B9902" t="s">
        <v>2046</v>
      </c>
      <c r="C9902" t="s">
        <v>80</v>
      </c>
      <c r="F9902" t="s">
        <v>6791</v>
      </c>
      <c r="O9902" t="s">
        <v>33</v>
      </c>
      <c r="Y9902" t="s">
        <v>6792</v>
      </c>
      <c r="Z9902" t="s">
        <v>13729</v>
      </c>
      <c r="AA9902" t="s">
        <v>13722</v>
      </c>
      <c r="AB9902">
        <v>-161489</v>
      </c>
      <c r="AC9902" t="s">
        <v>38</v>
      </c>
      <c r="AD9902">
        <v>98033</v>
      </c>
    </row>
    <row r="9903" spans="1:30" x14ac:dyDescent="0.25">
      <c r="A9903">
        <f t="shared" ca="1" si="154"/>
        <v>17360</v>
      </c>
      <c r="B9903" t="s">
        <v>739</v>
      </c>
      <c r="C9903" t="s">
        <v>686</v>
      </c>
      <c r="F9903" t="s">
        <v>3300</v>
      </c>
      <c r="G9903">
        <v>0</v>
      </c>
      <c r="O9903" t="s">
        <v>33</v>
      </c>
      <c r="Y9903" t="s">
        <v>3541</v>
      </c>
      <c r="Z9903" t="s">
        <v>29670</v>
      </c>
      <c r="AA9903" t="s">
        <v>29671</v>
      </c>
      <c r="AB9903" t="s">
        <v>29672</v>
      </c>
      <c r="AC9903" t="s">
        <v>38</v>
      </c>
      <c r="AD9903">
        <v>98503</v>
      </c>
    </row>
    <row r="9904" spans="1:30" x14ac:dyDescent="0.25">
      <c r="A9904">
        <f t="shared" ca="1" si="154"/>
        <v>18272</v>
      </c>
      <c r="B9904" t="s">
        <v>73</v>
      </c>
      <c r="C9904" t="s">
        <v>74</v>
      </c>
      <c r="O9904" t="s">
        <v>63</v>
      </c>
      <c r="X9904" t="s">
        <v>34</v>
      </c>
      <c r="Y9904" t="s">
        <v>42505</v>
      </c>
      <c r="Z9904" t="s">
        <v>42506</v>
      </c>
      <c r="AA9904" t="s">
        <v>9572</v>
      </c>
      <c r="AB9904">
        <v>-161720</v>
      </c>
      <c r="AC9904" t="s">
        <v>38</v>
      </c>
      <c r="AD9904">
        <v>98178</v>
      </c>
    </row>
    <row r="9905" spans="1:30" x14ac:dyDescent="0.25">
      <c r="A9905">
        <f t="shared" ca="1" si="154"/>
        <v>8718</v>
      </c>
      <c r="B9905" t="s">
        <v>334</v>
      </c>
      <c r="C9905" t="s">
        <v>45</v>
      </c>
      <c r="O9905" t="s">
        <v>33</v>
      </c>
      <c r="X9905" t="s">
        <v>34</v>
      </c>
      <c r="Y9905" t="s">
        <v>21215</v>
      </c>
      <c r="Z9905" t="s">
        <v>21216</v>
      </c>
      <c r="AA9905" t="s">
        <v>2406</v>
      </c>
      <c r="AB9905">
        <v>-162802</v>
      </c>
    </row>
    <row r="9906" spans="1:30" x14ac:dyDescent="0.25">
      <c r="A9906">
        <f t="shared" ca="1" si="154"/>
        <v>18639</v>
      </c>
      <c r="B9906" t="s">
        <v>685</v>
      </c>
      <c r="C9906" t="s">
        <v>686</v>
      </c>
      <c r="F9906" t="s">
        <v>28577</v>
      </c>
      <c r="O9906" t="s">
        <v>33</v>
      </c>
      <c r="Y9906" t="s">
        <v>29253</v>
      </c>
      <c r="Z9906" t="s">
        <v>35332</v>
      </c>
      <c r="AA9906" t="s">
        <v>35327</v>
      </c>
      <c r="AB9906">
        <v>-180179</v>
      </c>
      <c r="AC9906" t="s">
        <v>38</v>
      </c>
      <c r="AD9906">
        <v>98532</v>
      </c>
    </row>
    <row r="9907" spans="1:30" ht="409.5" x14ac:dyDescent="0.25">
      <c r="A9907">
        <f t="shared" ca="1" si="154"/>
        <v>149</v>
      </c>
      <c r="B9907" t="s">
        <v>2046</v>
      </c>
      <c r="C9907" t="s">
        <v>80</v>
      </c>
      <c r="O9907" t="s">
        <v>33</v>
      </c>
      <c r="Y9907" t="s">
        <v>37323</v>
      </c>
      <c r="Z9907" s="1" t="s">
        <v>37324</v>
      </c>
      <c r="AA9907" t="s">
        <v>37325</v>
      </c>
      <c r="AB9907">
        <v>-181292</v>
      </c>
      <c r="AC9907" t="s">
        <v>38</v>
      </c>
      <c r="AD9907">
        <v>98229</v>
      </c>
    </row>
    <row r="9908" spans="1:30" x14ac:dyDescent="0.25">
      <c r="A9908">
        <f t="shared" ca="1" si="154"/>
        <v>3209</v>
      </c>
      <c r="B9908" t="s">
        <v>2046</v>
      </c>
      <c r="C9908" t="s">
        <v>80</v>
      </c>
      <c r="F9908" t="s">
        <v>651</v>
      </c>
      <c r="G9908">
        <v>0</v>
      </c>
      <c r="O9908" t="s">
        <v>33</v>
      </c>
      <c r="Y9908" t="s">
        <v>6279</v>
      </c>
      <c r="Z9908" t="s">
        <v>13813</v>
      </c>
      <c r="AA9908" t="s">
        <v>13814</v>
      </c>
      <c r="AB9908" t="s">
        <v>13815</v>
      </c>
      <c r="AC9908" t="s">
        <v>38</v>
      </c>
      <c r="AD9908">
        <v>98034</v>
      </c>
    </row>
    <row r="9909" spans="1:30" x14ac:dyDescent="0.25">
      <c r="A9909">
        <f t="shared" ca="1" si="154"/>
        <v>6156</v>
      </c>
      <c r="B9909" t="s">
        <v>2046</v>
      </c>
      <c r="C9909" t="s">
        <v>80</v>
      </c>
      <c r="F9909" t="s">
        <v>651</v>
      </c>
      <c r="G9909">
        <v>0</v>
      </c>
      <c r="O9909" t="s">
        <v>33</v>
      </c>
      <c r="Y9909" t="s">
        <v>6327</v>
      </c>
      <c r="Z9909" t="s">
        <v>13638</v>
      </c>
      <c r="AA9909" t="s">
        <v>13639</v>
      </c>
      <c r="AB9909" t="s">
        <v>13640</v>
      </c>
      <c r="AC9909" t="s">
        <v>38</v>
      </c>
      <c r="AD9909">
        <v>98034</v>
      </c>
    </row>
    <row r="9910" spans="1:30" x14ac:dyDescent="0.25">
      <c r="A9910">
        <f t="shared" ca="1" si="154"/>
        <v>19504</v>
      </c>
      <c r="B9910" t="s">
        <v>178</v>
      </c>
      <c r="C9910" t="s">
        <v>179</v>
      </c>
      <c r="F9910" t="s">
        <v>20641</v>
      </c>
      <c r="O9910" t="s">
        <v>33</v>
      </c>
      <c r="X9910" t="s">
        <v>34</v>
      </c>
      <c r="Y9910" t="s">
        <v>20642</v>
      </c>
      <c r="Z9910" t="s">
        <v>20643</v>
      </c>
      <c r="AA9910" t="s">
        <v>20644</v>
      </c>
      <c r="AB9910">
        <v>-160095</v>
      </c>
      <c r="AC9910" t="s">
        <v>11829</v>
      </c>
      <c r="AD9910">
        <v>53172</v>
      </c>
    </row>
    <row r="9911" spans="1:30" x14ac:dyDescent="0.25">
      <c r="A9911">
        <f t="shared" ca="1" si="154"/>
        <v>4770</v>
      </c>
      <c r="B9911" t="s">
        <v>2046</v>
      </c>
      <c r="C9911" t="s">
        <v>80</v>
      </c>
      <c r="F9911" t="s">
        <v>160</v>
      </c>
      <c r="G9911">
        <v>0</v>
      </c>
      <c r="O9911" t="s">
        <v>33</v>
      </c>
      <c r="Y9911" t="s">
        <v>6704</v>
      </c>
      <c r="Z9911" t="s">
        <v>7615</v>
      </c>
      <c r="AA9911" t="s">
        <v>7616</v>
      </c>
      <c r="AB9911" t="s">
        <v>7617</v>
      </c>
      <c r="AC9911" t="s">
        <v>38</v>
      </c>
      <c r="AD9911">
        <v>98109</v>
      </c>
    </row>
    <row r="9912" spans="1:30" ht="409.5" x14ac:dyDescent="0.25">
      <c r="A9912">
        <f t="shared" ca="1" si="154"/>
        <v>1422</v>
      </c>
      <c r="B9912" t="s">
        <v>73</v>
      </c>
      <c r="C9912" t="s">
        <v>74</v>
      </c>
      <c r="F9912" t="s">
        <v>3116</v>
      </c>
      <c r="O9912" t="s">
        <v>33</v>
      </c>
      <c r="X9912" t="s">
        <v>34</v>
      </c>
      <c r="Y9912" t="s">
        <v>3601</v>
      </c>
      <c r="Z9912" s="1" t="s">
        <v>3602</v>
      </c>
      <c r="AA9912" t="s">
        <v>3603</v>
      </c>
      <c r="AB9912">
        <v>-172799</v>
      </c>
      <c r="AC9912" t="s">
        <v>38</v>
      </c>
      <c r="AD9912">
        <v>98052</v>
      </c>
    </row>
    <row r="9913" spans="1:30" ht="409.5" x14ac:dyDescent="0.25">
      <c r="A9913">
        <f t="shared" ca="1" si="154"/>
        <v>1515</v>
      </c>
      <c r="B9913" t="s">
        <v>178</v>
      </c>
      <c r="C9913" t="s">
        <v>179</v>
      </c>
      <c r="O9913" t="s">
        <v>33</v>
      </c>
      <c r="X9913" t="s">
        <v>34</v>
      </c>
      <c r="Y9913" t="s">
        <v>27772</v>
      </c>
      <c r="Z9913" s="1" t="s">
        <v>27773</v>
      </c>
      <c r="AA9913" t="s">
        <v>27774</v>
      </c>
      <c r="AB9913">
        <v>-171123</v>
      </c>
      <c r="AC9913" t="s">
        <v>38</v>
      </c>
    </row>
    <row r="9914" spans="1:30" x14ac:dyDescent="0.25">
      <c r="A9914">
        <f t="shared" ca="1" si="154"/>
        <v>16107</v>
      </c>
      <c r="B9914" t="s">
        <v>685</v>
      </c>
      <c r="C9914" t="s">
        <v>686</v>
      </c>
      <c r="F9914" t="s">
        <v>292</v>
      </c>
      <c r="G9914">
        <v>0</v>
      </c>
      <c r="O9914" t="s">
        <v>33</v>
      </c>
      <c r="Y9914" t="s">
        <v>30569</v>
      </c>
      <c r="Z9914" t="s">
        <v>34629</v>
      </c>
      <c r="AA9914" t="s">
        <v>34630</v>
      </c>
      <c r="AB9914" t="s">
        <v>34631</v>
      </c>
      <c r="AC9914" t="s">
        <v>38</v>
      </c>
      <c r="AD9914">
        <v>98660</v>
      </c>
    </row>
    <row r="9915" spans="1:30" x14ac:dyDescent="0.25">
      <c r="A9915">
        <f t="shared" ca="1" si="154"/>
        <v>11200</v>
      </c>
      <c r="B9915" t="s">
        <v>1483</v>
      </c>
      <c r="G9915">
        <v>0</v>
      </c>
      <c r="O9915" t="s">
        <v>63</v>
      </c>
      <c r="X9915" t="s">
        <v>34</v>
      </c>
      <c r="Y9915" t="s">
        <v>19279</v>
      </c>
      <c r="Z9915" t="s">
        <v>19280</v>
      </c>
      <c r="AA9915" t="s">
        <v>19281</v>
      </c>
      <c r="AB9915" t="s">
        <v>19282</v>
      </c>
      <c r="AC9915" t="s">
        <v>38</v>
      </c>
      <c r="AD9915">
        <v>98813</v>
      </c>
    </row>
    <row r="9916" spans="1:30" ht="409.5" x14ac:dyDescent="0.25">
      <c r="A9916">
        <f t="shared" ca="1" si="154"/>
        <v>11717</v>
      </c>
      <c r="B9916" t="s">
        <v>124</v>
      </c>
      <c r="C9916" t="s">
        <v>45</v>
      </c>
      <c r="F9916" t="s">
        <v>392</v>
      </c>
      <c r="O9916" t="s">
        <v>33</v>
      </c>
      <c r="X9916" t="s">
        <v>34</v>
      </c>
      <c r="Y9916" t="s">
        <v>917</v>
      </c>
      <c r="Z9916" s="1" t="s">
        <v>18006</v>
      </c>
      <c r="AA9916" t="s">
        <v>18007</v>
      </c>
      <c r="AB9916">
        <v>-161661</v>
      </c>
      <c r="AC9916" t="s">
        <v>38</v>
      </c>
      <c r="AD9916">
        <v>98134</v>
      </c>
    </row>
    <row r="9917" spans="1:30" x14ac:dyDescent="0.25">
      <c r="A9917">
        <f t="shared" ca="1" si="154"/>
        <v>17556</v>
      </c>
      <c r="B9917" t="s">
        <v>685</v>
      </c>
      <c r="C9917" t="s">
        <v>686</v>
      </c>
      <c r="F9917" t="s">
        <v>30123</v>
      </c>
      <c r="O9917" t="s">
        <v>33</v>
      </c>
      <c r="Y9917" t="s">
        <v>30124</v>
      </c>
      <c r="Z9917" t="s">
        <v>34106</v>
      </c>
      <c r="AA9917" t="s">
        <v>34060</v>
      </c>
      <c r="AB9917">
        <v>-161899</v>
      </c>
      <c r="AC9917" t="s">
        <v>38</v>
      </c>
      <c r="AD9917">
        <v>99156</v>
      </c>
    </row>
    <row r="9918" spans="1:30" ht="409.5" x14ac:dyDescent="0.25">
      <c r="A9918">
        <f t="shared" ca="1" si="154"/>
        <v>794</v>
      </c>
      <c r="B9918" t="s">
        <v>164</v>
      </c>
      <c r="C9918" t="s">
        <v>165</v>
      </c>
      <c r="F9918" t="s">
        <v>2132</v>
      </c>
      <c r="G9918">
        <v>0</v>
      </c>
      <c r="O9918" t="s">
        <v>33</v>
      </c>
      <c r="Y9918" t="s">
        <v>2133</v>
      </c>
      <c r="Z9918" s="1" t="s">
        <v>2309</v>
      </c>
      <c r="AA9918" t="s">
        <v>2310</v>
      </c>
      <c r="AB9918" t="s">
        <v>2311</v>
      </c>
      <c r="AC9918" t="s">
        <v>38</v>
      </c>
      <c r="AD9918">
        <v>98109</v>
      </c>
    </row>
    <row r="9919" spans="1:30" x14ac:dyDescent="0.25">
      <c r="A9919">
        <f t="shared" ca="1" si="154"/>
        <v>6445</v>
      </c>
      <c r="B9919" t="s">
        <v>17015</v>
      </c>
      <c r="C9919" t="s">
        <v>45</v>
      </c>
      <c r="F9919" t="s">
        <v>3030</v>
      </c>
      <c r="G9919">
        <v>0</v>
      </c>
      <c r="O9919" t="s">
        <v>33</v>
      </c>
      <c r="Y9919" t="s">
        <v>12769</v>
      </c>
      <c r="Z9919" t="s">
        <v>35418</v>
      </c>
      <c r="AA9919" t="s">
        <v>35419</v>
      </c>
      <c r="AB9919" t="s">
        <v>35420</v>
      </c>
      <c r="AC9919" t="s">
        <v>38</v>
      </c>
      <c r="AD9919">
        <v>98332</v>
      </c>
    </row>
    <row r="9920" spans="1:30" x14ac:dyDescent="0.25">
      <c r="A9920">
        <f t="shared" ca="1" si="154"/>
        <v>10330</v>
      </c>
      <c r="B9920" t="s">
        <v>73</v>
      </c>
      <c r="C9920" t="s">
        <v>74</v>
      </c>
      <c r="F9920" t="s">
        <v>25704</v>
      </c>
      <c r="O9920" t="s">
        <v>33</v>
      </c>
      <c r="W9920">
        <v>15</v>
      </c>
      <c r="X9920" t="s">
        <v>34</v>
      </c>
      <c r="Y9920" t="s">
        <v>25705</v>
      </c>
      <c r="Z9920" t="s">
        <v>25706</v>
      </c>
      <c r="AA9920" t="s">
        <v>25707</v>
      </c>
      <c r="AB9920">
        <v>-181450</v>
      </c>
    </row>
    <row r="9921" spans="1:30" x14ac:dyDescent="0.25">
      <c r="A9921">
        <f t="shared" ca="1" si="154"/>
        <v>2047</v>
      </c>
      <c r="B9921" t="s">
        <v>73</v>
      </c>
      <c r="C9921" t="s">
        <v>74</v>
      </c>
      <c r="F9921" t="s">
        <v>69</v>
      </c>
      <c r="G9921">
        <v>0</v>
      </c>
      <c r="O9921" t="s">
        <v>33</v>
      </c>
      <c r="X9921" t="s">
        <v>34</v>
      </c>
      <c r="Y9921" t="s">
        <v>18580</v>
      </c>
      <c r="Z9921" t="s">
        <v>18581</v>
      </c>
      <c r="AA9921" t="s">
        <v>18582</v>
      </c>
      <c r="AB9921" t="s">
        <v>18583</v>
      </c>
    </row>
    <row r="9922" spans="1:30" x14ac:dyDescent="0.25">
      <c r="A9922">
        <f t="shared" ref="A9922:A9985" ca="1" si="155">RANDBETWEEN(1,20000)</f>
        <v>13041</v>
      </c>
      <c r="B9922" t="s">
        <v>2046</v>
      </c>
      <c r="C9922" t="s">
        <v>80</v>
      </c>
      <c r="F9922" t="s">
        <v>1615</v>
      </c>
      <c r="O9922" t="s">
        <v>33</v>
      </c>
      <c r="Y9922" t="s">
        <v>25360</v>
      </c>
      <c r="Z9922" t="s">
        <v>41229</v>
      </c>
      <c r="AA9922" t="s">
        <v>41230</v>
      </c>
      <c r="AB9922">
        <v>-170200</v>
      </c>
      <c r="AC9922" t="s">
        <v>38</v>
      </c>
      <c r="AD9922">
        <v>98164</v>
      </c>
    </row>
    <row r="9923" spans="1:30" x14ac:dyDescent="0.25">
      <c r="A9923">
        <f t="shared" ca="1" si="155"/>
        <v>186</v>
      </c>
      <c r="B9923" t="s">
        <v>79</v>
      </c>
      <c r="C9923" t="s">
        <v>80</v>
      </c>
      <c r="F9923" t="s">
        <v>4512</v>
      </c>
      <c r="O9923" t="s">
        <v>33</v>
      </c>
      <c r="Y9923" t="s">
        <v>7655</v>
      </c>
      <c r="Z9923" t="s">
        <v>26595</v>
      </c>
      <c r="AA9923" t="s">
        <v>26596</v>
      </c>
      <c r="AB9923">
        <v>-171517</v>
      </c>
      <c r="AC9923" t="s">
        <v>38</v>
      </c>
      <c r="AD9923">
        <v>98902</v>
      </c>
    </row>
    <row r="9924" spans="1:30" ht="409.5" x14ac:dyDescent="0.25">
      <c r="A9924">
        <f t="shared" ca="1" si="155"/>
        <v>8471</v>
      </c>
      <c r="B9924" t="s">
        <v>3712</v>
      </c>
      <c r="C9924" t="s">
        <v>45</v>
      </c>
      <c r="F9924" t="s">
        <v>23571</v>
      </c>
      <c r="G9924">
        <v>0</v>
      </c>
      <c r="O9924" t="s">
        <v>63</v>
      </c>
      <c r="X9924" t="s">
        <v>34</v>
      </c>
      <c r="Y9924" t="s">
        <v>23572</v>
      </c>
      <c r="Z9924" s="1" t="s">
        <v>23573</v>
      </c>
      <c r="AA9924" t="s">
        <v>23574</v>
      </c>
      <c r="AB9924" t="s">
        <v>23575</v>
      </c>
    </row>
    <row r="9925" spans="1:30" ht="255" x14ac:dyDescent="0.25">
      <c r="A9925">
        <f t="shared" ca="1" si="155"/>
        <v>16457</v>
      </c>
      <c r="B9925" t="s">
        <v>739</v>
      </c>
      <c r="C9925" t="s">
        <v>686</v>
      </c>
      <c r="F9925" t="s">
        <v>29415</v>
      </c>
      <c r="O9925" t="s">
        <v>33</v>
      </c>
      <c r="Y9925" t="s">
        <v>29949</v>
      </c>
      <c r="Z9925" s="1" t="s">
        <v>30408</v>
      </c>
      <c r="AA9925" t="s">
        <v>30391</v>
      </c>
      <c r="AB9925">
        <v>-162114</v>
      </c>
      <c r="AC9925" t="s">
        <v>38</v>
      </c>
      <c r="AD9925">
        <v>98290</v>
      </c>
    </row>
    <row r="9926" spans="1:30" x14ac:dyDescent="0.25">
      <c r="A9926">
        <f t="shared" ca="1" si="155"/>
        <v>1004</v>
      </c>
      <c r="B9926" t="s">
        <v>96</v>
      </c>
      <c r="C9926" t="s">
        <v>97</v>
      </c>
      <c r="O9926" t="s">
        <v>63</v>
      </c>
      <c r="X9926" t="s">
        <v>34</v>
      </c>
      <c r="Y9926" t="s">
        <v>41268</v>
      </c>
      <c r="Z9926" t="s">
        <v>41269</v>
      </c>
      <c r="AA9926" t="s">
        <v>41266</v>
      </c>
      <c r="AB9926">
        <v>-161208</v>
      </c>
      <c r="AC9926" t="s">
        <v>102</v>
      </c>
    </row>
    <row r="9927" spans="1:30" x14ac:dyDescent="0.25">
      <c r="A9927">
        <f t="shared" ca="1" si="155"/>
        <v>11566</v>
      </c>
      <c r="B9927" t="s">
        <v>178</v>
      </c>
      <c r="C9927" t="s">
        <v>179</v>
      </c>
      <c r="O9927" t="s">
        <v>33</v>
      </c>
      <c r="W9927">
        <v>15</v>
      </c>
      <c r="X9927" t="s">
        <v>34</v>
      </c>
      <c r="Y9927" t="s">
        <v>41981</v>
      </c>
      <c r="Z9927" t="s">
        <v>41982</v>
      </c>
      <c r="AA9927" t="s">
        <v>41983</v>
      </c>
      <c r="AB9927">
        <v>-181181</v>
      </c>
    </row>
    <row r="9928" spans="1:30" ht="409.5" x14ac:dyDescent="0.25">
      <c r="A9928">
        <f t="shared" ca="1" si="155"/>
        <v>16176</v>
      </c>
      <c r="B9928" t="s">
        <v>79</v>
      </c>
      <c r="C9928" t="s">
        <v>80</v>
      </c>
      <c r="F9928" t="s">
        <v>1024</v>
      </c>
      <c r="O9928" t="s">
        <v>33</v>
      </c>
      <c r="Y9928" t="s">
        <v>1025</v>
      </c>
      <c r="Z9928" s="1" t="s">
        <v>25837</v>
      </c>
      <c r="AA9928" t="s">
        <v>25838</v>
      </c>
      <c r="AB9928">
        <v>-171131</v>
      </c>
      <c r="AC9928" t="s">
        <v>102</v>
      </c>
      <c r="AD9928">
        <v>97219</v>
      </c>
    </row>
    <row r="9929" spans="1:30" x14ac:dyDescent="0.25">
      <c r="A9929">
        <f t="shared" ca="1" si="155"/>
        <v>16322</v>
      </c>
      <c r="B9929" t="s">
        <v>2046</v>
      </c>
      <c r="C9929" t="s">
        <v>80</v>
      </c>
      <c r="F9929" t="s">
        <v>18359</v>
      </c>
      <c r="O9929" t="s">
        <v>33</v>
      </c>
      <c r="Y9929" t="s">
        <v>18360</v>
      </c>
      <c r="Z9929" t="s">
        <v>18361</v>
      </c>
      <c r="AA9929" t="s">
        <v>18362</v>
      </c>
      <c r="AB9929">
        <v>-163122</v>
      </c>
      <c r="AC9929" t="s">
        <v>38</v>
      </c>
      <c r="AD9929">
        <v>98686</v>
      </c>
    </row>
    <row r="9930" spans="1:30" x14ac:dyDescent="0.25">
      <c r="A9930">
        <f t="shared" ca="1" si="155"/>
        <v>2575</v>
      </c>
      <c r="B9930" t="s">
        <v>334</v>
      </c>
      <c r="C9930" t="s">
        <v>45</v>
      </c>
      <c r="F9930" t="s">
        <v>20440</v>
      </c>
      <c r="O9930" t="s">
        <v>33</v>
      </c>
      <c r="Y9930" t="s">
        <v>17512</v>
      </c>
      <c r="Z9930" t="s">
        <v>37856</v>
      </c>
      <c r="AA9930" t="s">
        <v>37856</v>
      </c>
      <c r="AB9930">
        <v>-180008</v>
      </c>
      <c r="AC9930" t="s">
        <v>38</v>
      </c>
      <c r="AD9930">
        <v>98922</v>
      </c>
    </row>
    <row r="9931" spans="1:30" ht="409.5" x14ac:dyDescent="0.25">
      <c r="A9931">
        <f t="shared" ca="1" si="155"/>
        <v>6694</v>
      </c>
      <c r="B9931" t="s">
        <v>39</v>
      </c>
      <c r="C9931" t="s">
        <v>165</v>
      </c>
      <c r="F9931" t="s">
        <v>1168</v>
      </c>
      <c r="G9931">
        <v>0</v>
      </c>
      <c r="N9931" t="s">
        <v>1169</v>
      </c>
      <c r="O9931" t="s">
        <v>33</v>
      </c>
      <c r="W9931">
        <v>30</v>
      </c>
      <c r="X9931" t="s">
        <v>34</v>
      </c>
      <c r="Y9931" t="s">
        <v>1170</v>
      </c>
      <c r="Z9931" s="1" t="s">
        <v>1171</v>
      </c>
      <c r="AA9931" t="s">
        <v>1172</v>
      </c>
      <c r="AB9931" t="s">
        <v>1173</v>
      </c>
      <c r="AC9931" t="s">
        <v>38</v>
      </c>
      <c r="AD9931">
        <v>98405</v>
      </c>
    </row>
    <row r="9932" spans="1:30" x14ac:dyDescent="0.25">
      <c r="A9932">
        <f t="shared" ca="1" si="155"/>
        <v>4201</v>
      </c>
      <c r="B9932" t="s">
        <v>519</v>
      </c>
      <c r="F9932" t="s">
        <v>19298</v>
      </c>
      <c r="G9932">
        <v>0</v>
      </c>
      <c r="O9932" t="s">
        <v>33</v>
      </c>
      <c r="X9932" t="s">
        <v>34</v>
      </c>
      <c r="Y9932" t="s">
        <v>28941</v>
      </c>
      <c r="Z9932" t="s">
        <v>28942</v>
      </c>
      <c r="AA9932" t="s">
        <v>28943</v>
      </c>
      <c r="AB9932" t="s">
        <v>28944</v>
      </c>
      <c r="AC9932" t="s">
        <v>38</v>
      </c>
      <c r="AD9932">
        <v>98148</v>
      </c>
    </row>
    <row r="9933" spans="1:30" x14ac:dyDescent="0.25">
      <c r="A9933">
        <f t="shared" ca="1" si="155"/>
        <v>13792</v>
      </c>
      <c r="B9933" t="s">
        <v>2046</v>
      </c>
      <c r="C9933" t="s">
        <v>80</v>
      </c>
      <c r="F9933" t="s">
        <v>40015</v>
      </c>
      <c r="G9933">
        <v>0</v>
      </c>
      <c r="O9933" t="s">
        <v>33</v>
      </c>
      <c r="Y9933" t="s">
        <v>40016</v>
      </c>
      <c r="Z9933" t="s">
        <v>40017</v>
      </c>
      <c r="AA9933" t="s">
        <v>40018</v>
      </c>
      <c r="AB9933" t="s">
        <v>40019</v>
      </c>
      <c r="AC9933" t="s">
        <v>38</v>
      </c>
      <c r="AD9933">
        <v>98501</v>
      </c>
    </row>
    <row r="9934" spans="1:30" ht="409.5" x14ac:dyDescent="0.25">
      <c r="A9934">
        <f t="shared" ca="1" si="155"/>
        <v>9484</v>
      </c>
      <c r="B9934" t="s">
        <v>79</v>
      </c>
      <c r="C9934" t="s">
        <v>80</v>
      </c>
      <c r="F9934" t="s">
        <v>6805</v>
      </c>
      <c r="O9934" t="s">
        <v>33</v>
      </c>
      <c r="Y9934" t="s">
        <v>6806</v>
      </c>
      <c r="Z9934" s="1" t="s">
        <v>26776</v>
      </c>
      <c r="AA9934" t="s">
        <v>26775</v>
      </c>
      <c r="AB9934">
        <v>-180442</v>
      </c>
      <c r="AC9934" t="s">
        <v>38</v>
      </c>
      <c r="AD9934">
        <v>98632</v>
      </c>
    </row>
    <row r="9935" spans="1:30" x14ac:dyDescent="0.25">
      <c r="A9935">
        <f t="shared" ca="1" si="155"/>
        <v>93</v>
      </c>
      <c r="B9935" t="s">
        <v>107</v>
      </c>
      <c r="C9935" t="s">
        <v>108</v>
      </c>
      <c r="O9935" t="s">
        <v>33</v>
      </c>
      <c r="X9935" t="s">
        <v>34</v>
      </c>
      <c r="Y9935" t="s">
        <v>17169</v>
      </c>
      <c r="Z9935" t="s">
        <v>17170</v>
      </c>
      <c r="AA9935" t="s">
        <v>17171</v>
      </c>
      <c r="AB9935">
        <v>-172848</v>
      </c>
    </row>
    <row r="9936" spans="1:30" ht="409.5" x14ac:dyDescent="0.25">
      <c r="A9936">
        <f t="shared" ca="1" si="155"/>
        <v>11361</v>
      </c>
      <c r="B9936" t="s">
        <v>79</v>
      </c>
      <c r="C9936" t="s">
        <v>80</v>
      </c>
      <c r="F9936" t="s">
        <v>413</v>
      </c>
      <c r="O9936" t="s">
        <v>33</v>
      </c>
      <c r="Y9936" t="s">
        <v>7165</v>
      </c>
      <c r="Z9936" s="1" t="s">
        <v>25865</v>
      </c>
      <c r="AA9936" t="s">
        <v>25866</v>
      </c>
      <c r="AB9936">
        <v>-170299</v>
      </c>
      <c r="AC9936" t="s">
        <v>38</v>
      </c>
      <c r="AD9936">
        <v>98004</v>
      </c>
    </row>
    <row r="9937" spans="1:30" ht="409.5" x14ac:dyDescent="0.25">
      <c r="A9937">
        <f t="shared" ca="1" si="155"/>
        <v>11934</v>
      </c>
      <c r="B9937" t="s">
        <v>334</v>
      </c>
      <c r="C9937" t="s">
        <v>45</v>
      </c>
      <c r="F9937" t="s">
        <v>575</v>
      </c>
      <c r="G9937">
        <v>0</v>
      </c>
      <c r="O9937" t="s">
        <v>63</v>
      </c>
      <c r="X9937" t="s">
        <v>34</v>
      </c>
      <c r="Y9937" t="s">
        <v>2668</v>
      </c>
      <c r="Z9937" s="1" t="s">
        <v>2669</v>
      </c>
      <c r="AA9937" t="s">
        <v>2670</v>
      </c>
      <c r="AB9937" t="s">
        <v>2671</v>
      </c>
    </row>
    <row r="9938" spans="1:30" x14ac:dyDescent="0.25">
      <c r="A9938">
        <f t="shared" ca="1" si="155"/>
        <v>10354</v>
      </c>
      <c r="B9938" t="s">
        <v>2046</v>
      </c>
      <c r="C9938" t="s">
        <v>80</v>
      </c>
      <c r="F9938" t="s">
        <v>1418</v>
      </c>
      <c r="G9938">
        <v>0</v>
      </c>
      <c r="O9938" t="s">
        <v>33</v>
      </c>
      <c r="Y9938" t="s">
        <v>5784</v>
      </c>
      <c r="Z9938" t="s">
        <v>15248</v>
      </c>
      <c r="AA9938" t="s">
        <v>15249</v>
      </c>
      <c r="AB9938" t="s">
        <v>15250</v>
      </c>
      <c r="AC9938" t="s">
        <v>38</v>
      </c>
      <c r="AD9938">
        <v>98504</v>
      </c>
    </row>
    <row r="9939" spans="1:30" x14ac:dyDescent="0.25">
      <c r="A9939">
        <f t="shared" ca="1" si="155"/>
        <v>19522</v>
      </c>
      <c r="B9939" t="s">
        <v>334</v>
      </c>
      <c r="C9939" t="s">
        <v>45</v>
      </c>
      <c r="F9939" t="s">
        <v>20250</v>
      </c>
      <c r="G9939">
        <v>0</v>
      </c>
      <c r="O9939" t="s">
        <v>33</v>
      </c>
      <c r="X9939" t="s">
        <v>34</v>
      </c>
      <c r="Y9939" t="s">
        <v>22643</v>
      </c>
      <c r="Z9939" t="s">
        <v>23834</v>
      </c>
      <c r="AA9939" t="s">
        <v>23605</v>
      </c>
      <c r="AB9939" t="s">
        <v>23835</v>
      </c>
    </row>
    <row r="9940" spans="1:30" x14ac:dyDescent="0.25">
      <c r="A9940">
        <f t="shared" ca="1" si="155"/>
        <v>15727</v>
      </c>
      <c r="B9940" t="s">
        <v>2046</v>
      </c>
      <c r="C9940" t="s">
        <v>80</v>
      </c>
      <c r="F9940" t="s">
        <v>923</v>
      </c>
      <c r="G9940">
        <v>0</v>
      </c>
      <c r="O9940" t="s">
        <v>33</v>
      </c>
      <c r="Y9940" t="s">
        <v>924</v>
      </c>
      <c r="Z9940" t="s">
        <v>8100</v>
      </c>
      <c r="AA9940" t="s">
        <v>8101</v>
      </c>
      <c r="AB9940" t="s">
        <v>8102</v>
      </c>
      <c r="AC9940" t="s">
        <v>38</v>
      </c>
      <c r="AD9940">
        <v>98663</v>
      </c>
    </row>
    <row r="9941" spans="1:30" x14ac:dyDescent="0.25">
      <c r="A9941">
        <f t="shared" ca="1" si="155"/>
        <v>13566</v>
      </c>
      <c r="B9941" t="s">
        <v>739</v>
      </c>
      <c r="C9941" t="s">
        <v>686</v>
      </c>
      <c r="F9941" t="s">
        <v>30601</v>
      </c>
      <c r="O9941" t="s">
        <v>33</v>
      </c>
      <c r="Y9941" t="s">
        <v>30602</v>
      </c>
      <c r="Z9941" t="s">
        <v>30603</v>
      </c>
      <c r="AA9941" t="s">
        <v>30597</v>
      </c>
      <c r="AB9941">
        <v>-170197</v>
      </c>
      <c r="AC9941" t="s">
        <v>102</v>
      </c>
      <c r="AD9941">
        <v>97351</v>
      </c>
    </row>
    <row r="9942" spans="1:30" x14ac:dyDescent="0.25">
      <c r="A9942">
        <f t="shared" ca="1" si="155"/>
        <v>5735</v>
      </c>
      <c r="B9942" t="s">
        <v>96</v>
      </c>
      <c r="C9942" t="s">
        <v>97</v>
      </c>
      <c r="F9942" t="s">
        <v>25564</v>
      </c>
      <c r="G9942">
        <v>0</v>
      </c>
      <c r="O9942" t="s">
        <v>33</v>
      </c>
      <c r="X9942" t="s">
        <v>34</v>
      </c>
      <c r="Y9942" t="s">
        <v>25565</v>
      </c>
      <c r="Z9942" t="s">
        <v>25566</v>
      </c>
      <c r="AA9942" t="s">
        <v>25567</v>
      </c>
      <c r="AB9942" t="s">
        <v>25568</v>
      </c>
      <c r="AC9942" t="s">
        <v>38</v>
      </c>
      <c r="AD9942">
        <v>98660</v>
      </c>
    </row>
    <row r="9943" spans="1:30" x14ac:dyDescent="0.25">
      <c r="A9943">
        <f t="shared" ca="1" si="155"/>
        <v>14513</v>
      </c>
      <c r="B9943" t="s">
        <v>96</v>
      </c>
      <c r="C9943" t="s">
        <v>97</v>
      </c>
      <c r="O9943" t="s">
        <v>33</v>
      </c>
      <c r="X9943" t="s">
        <v>34</v>
      </c>
      <c r="Y9943" t="s">
        <v>31872</v>
      </c>
      <c r="Z9943" t="s">
        <v>36975</v>
      </c>
      <c r="AA9943" t="s">
        <v>36976</v>
      </c>
      <c r="AB9943">
        <v>-160397</v>
      </c>
      <c r="AC9943" t="s">
        <v>102</v>
      </c>
      <c r="AD9943">
        <v>97204</v>
      </c>
    </row>
    <row r="9944" spans="1:30" ht="409.5" x14ac:dyDescent="0.25">
      <c r="A9944">
        <f t="shared" ca="1" si="155"/>
        <v>17197</v>
      </c>
      <c r="B9944" t="s">
        <v>773</v>
      </c>
      <c r="C9944" t="s">
        <v>80</v>
      </c>
      <c r="G9944">
        <v>0</v>
      </c>
      <c r="O9944" t="s">
        <v>33</v>
      </c>
      <c r="X9944" t="s">
        <v>34</v>
      </c>
      <c r="Y9944" t="s">
        <v>6193</v>
      </c>
      <c r="Z9944" s="1" t="s">
        <v>6194</v>
      </c>
      <c r="AA9944" t="s">
        <v>6195</v>
      </c>
      <c r="AB9944" t="s">
        <v>6196</v>
      </c>
      <c r="AC9944" t="s">
        <v>38</v>
      </c>
      <c r="AD9944">
        <v>99362</v>
      </c>
    </row>
    <row r="9945" spans="1:30" ht="409.5" x14ac:dyDescent="0.25">
      <c r="A9945">
        <f t="shared" ca="1" si="155"/>
        <v>19730</v>
      </c>
      <c r="B9945" t="s">
        <v>2046</v>
      </c>
      <c r="C9945" t="s">
        <v>80</v>
      </c>
      <c r="F9945" t="s">
        <v>3176</v>
      </c>
      <c r="G9945">
        <v>0</v>
      </c>
      <c r="O9945" t="s">
        <v>33</v>
      </c>
      <c r="Y9945" t="s">
        <v>6557</v>
      </c>
      <c r="Z9945" s="1" t="s">
        <v>6564</v>
      </c>
      <c r="AA9945" t="s">
        <v>6565</v>
      </c>
      <c r="AB9945" t="s">
        <v>6566</v>
      </c>
      <c r="AC9945" t="s">
        <v>38</v>
      </c>
      <c r="AD9945">
        <v>98204</v>
      </c>
    </row>
    <row r="9946" spans="1:30" x14ac:dyDescent="0.25">
      <c r="A9946">
        <f t="shared" ca="1" si="155"/>
        <v>15465</v>
      </c>
      <c r="B9946" t="s">
        <v>685</v>
      </c>
      <c r="C9946" t="s">
        <v>686</v>
      </c>
      <c r="F9946" t="s">
        <v>28530</v>
      </c>
      <c r="O9946" t="s">
        <v>33</v>
      </c>
      <c r="Y9946" t="s">
        <v>35016</v>
      </c>
      <c r="Z9946" t="s">
        <v>35017</v>
      </c>
      <c r="AA9946" t="s">
        <v>35009</v>
      </c>
      <c r="AB9946">
        <v>-172830</v>
      </c>
      <c r="AC9946" t="s">
        <v>102</v>
      </c>
      <c r="AD9946">
        <v>97008</v>
      </c>
    </row>
    <row r="9947" spans="1:30" x14ac:dyDescent="0.25">
      <c r="A9947">
        <f t="shared" ca="1" si="155"/>
        <v>1330</v>
      </c>
      <c r="B9947" t="s">
        <v>244</v>
      </c>
      <c r="C9947" t="s">
        <v>245</v>
      </c>
      <c r="F9947" t="s">
        <v>19324</v>
      </c>
      <c r="O9947" t="s">
        <v>33</v>
      </c>
      <c r="X9947" t="s">
        <v>34</v>
      </c>
      <c r="Y9947" t="s">
        <v>19325</v>
      </c>
      <c r="Z9947" t="s">
        <v>19326</v>
      </c>
      <c r="AA9947" t="s">
        <v>19327</v>
      </c>
      <c r="AB9947">
        <v>-172516</v>
      </c>
      <c r="AC9947" t="s">
        <v>38</v>
      </c>
      <c r="AD9947">
        <v>98801</v>
      </c>
    </row>
    <row r="9948" spans="1:30" x14ac:dyDescent="0.25">
      <c r="A9948">
        <f t="shared" ca="1" si="155"/>
        <v>2255</v>
      </c>
      <c r="B9948" t="s">
        <v>2046</v>
      </c>
      <c r="C9948" t="s">
        <v>80</v>
      </c>
      <c r="F9948" t="s">
        <v>7400</v>
      </c>
      <c r="O9948" t="s">
        <v>33</v>
      </c>
      <c r="Y9948" t="s">
        <v>7401</v>
      </c>
      <c r="Z9948" t="s">
        <v>13759</v>
      </c>
      <c r="AA9948" t="s">
        <v>13755</v>
      </c>
      <c r="AB9948">
        <v>-161272</v>
      </c>
      <c r="AC9948" t="s">
        <v>38</v>
      </c>
      <c r="AD9948">
        <v>98258</v>
      </c>
    </row>
    <row r="9949" spans="1:30" ht="409.5" x14ac:dyDescent="0.25">
      <c r="A9949">
        <f t="shared" ca="1" si="155"/>
        <v>135</v>
      </c>
      <c r="B9949" t="s">
        <v>489</v>
      </c>
      <c r="C9949" t="s">
        <v>45</v>
      </c>
      <c r="N9949" s="1" t="s">
        <v>4465</v>
      </c>
      <c r="O9949" t="s">
        <v>33</v>
      </c>
      <c r="W9949">
        <v>15</v>
      </c>
      <c r="X9949" t="s">
        <v>34</v>
      </c>
      <c r="Y9949" t="s">
        <v>43569</v>
      </c>
      <c r="Z9949" s="1" t="s">
        <v>43570</v>
      </c>
      <c r="AA9949" t="s">
        <v>43571</v>
      </c>
      <c r="AB9949">
        <v>-172335</v>
      </c>
      <c r="AC9949" t="s">
        <v>38</v>
      </c>
      <c r="AD9949">
        <v>98116</v>
      </c>
    </row>
    <row r="9950" spans="1:30" x14ac:dyDescent="0.25">
      <c r="A9950">
        <f t="shared" ca="1" si="155"/>
        <v>9548</v>
      </c>
      <c r="B9950" t="s">
        <v>79</v>
      </c>
      <c r="C9950" t="s">
        <v>80</v>
      </c>
      <c r="F9950" t="s">
        <v>6318</v>
      </c>
      <c r="O9950" t="s">
        <v>33</v>
      </c>
      <c r="Y9950" t="s">
        <v>6319</v>
      </c>
      <c r="Z9950" t="s">
        <v>26711</v>
      </c>
      <c r="AA9950" t="s">
        <v>26712</v>
      </c>
      <c r="AB9950">
        <v>-172153</v>
      </c>
      <c r="AC9950" t="s">
        <v>38</v>
      </c>
      <c r="AD9950">
        <v>99362</v>
      </c>
    </row>
    <row r="9951" spans="1:30" x14ac:dyDescent="0.25">
      <c r="A9951">
        <f t="shared" ca="1" si="155"/>
        <v>14810</v>
      </c>
      <c r="B9951" t="s">
        <v>79</v>
      </c>
      <c r="C9951" t="s">
        <v>80</v>
      </c>
      <c r="F9951" t="s">
        <v>14366</v>
      </c>
      <c r="O9951" t="s">
        <v>33</v>
      </c>
      <c r="Y9951" t="s">
        <v>26064</v>
      </c>
      <c r="Z9951" t="s">
        <v>26065</v>
      </c>
      <c r="AA9951" t="s">
        <v>26066</v>
      </c>
      <c r="AB9951">
        <v>-171508</v>
      </c>
      <c r="AC9951" t="s">
        <v>254</v>
      </c>
      <c r="AD9951">
        <v>22201</v>
      </c>
    </row>
    <row r="9952" spans="1:30" ht="409.5" x14ac:dyDescent="0.25">
      <c r="A9952">
        <f t="shared" ca="1" si="155"/>
        <v>14943</v>
      </c>
      <c r="B9952" t="s">
        <v>1203</v>
      </c>
      <c r="C9952" t="s">
        <v>45</v>
      </c>
      <c r="F9952" t="s">
        <v>3804</v>
      </c>
      <c r="G9952">
        <v>0</v>
      </c>
      <c r="N9952" t="s">
        <v>3805</v>
      </c>
      <c r="O9952" t="s">
        <v>52</v>
      </c>
      <c r="Q9952" t="s">
        <v>932</v>
      </c>
      <c r="R9952" t="s">
        <v>3806</v>
      </c>
      <c r="S9952" t="s">
        <v>672</v>
      </c>
      <c r="T9952" t="s">
        <v>1640</v>
      </c>
      <c r="X9952" t="s">
        <v>34</v>
      </c>
      <c r="Y9952" t="s">
        <v>3807</v>
      </c>
      <c r="Z9952" s="1" t="s">
        <v>3808</v>
      </c>
      <c r="AA9952" t="s">
        <v>3809</v>
      </c>
      <c r="AB9952" t="s">
        <v>3810</v>
      </c>
      <c r="AC9952" t="s">
        <v>38</v>
      </c>
      <c r="AD9952">
        <v>98383</v>
      </c>
    </row>
    <row r="9953" spans="1:30" x14ac:dyDescent="0.25">
      <c r="A9953">
        <f t="shared" ca="1" si="155"/>
        <v>6518</v>
      </c>
      <c r="B9953" t="s">
        <v>1483</v>
      </c>
      <c r="G9953">
        <v>0</v>
      </c>
      <c r="O9953" t="s">
        <v>33</v>
      </c>
      <c r="X9953" t="s">
        <v>34</v>
      </c>
      <c r="Y9953" t="s">
        <v>38263</v>
      </c>
      <c r="Z9953" t="s">
        <v>39286</v>
      </c>
      <c r="AA9953" t="s">
        <v>39286</v>
      </c>
      <c r="AB9953" t="s">
        <v>39287</v>
      </c>
      <c r="AC9953" t="s">
        <v>38</v>
      </c>
      <c r="AD9953">
        <v>98801</v>
      </c>
    </row>
    <row r="9954" spans="1:30" x14ac:dyDescent="0.25">
      <c r="A9954">
        <f t="shared" ca="1" si="155"/>
        <v>830</v>
      </c>
      <c r="B9954" t="s">
        <v>2046</v>
      </c>
      <c r="C9954" t="s">
        <v>80</v>
      </c>
      <c r="F9954" t="s">
        <v>6810</v>
      </c>
      <c r="O9954" t="s">
        <v>33</v>
      </c>
      <c r="Y9954" t="s">
        <v>11536</v>
      </c>
      <c r="Z9954" t="s">
        <v>13787</v>
      </c>
      <c r="AA9954" t="s">
        <v>13784</v>
      </c>
      <c r="AB9954">
        <v>-160950</v>
      </c>
      <c r="AC9954" t="s">
        <v>38</v>
      </c>
      <c r="AD9954">
        <v>98036</v>
      </c>
    </row>
    <row r="9955" spans="1:30" ht="409.5" x14ac:dyDescent="0.25">
      <c r="A9955">
        <f t="shared" ca="1" si="155"/>
        <v>4429</v>
      </c>
      <c r="B9955" t="s">
        <v>73</v>
      </c>
      <c r="C9955" t="s">
        <v>74</v>
      </c>
      <c r="F9955" t="s">
        <v>16802</v>
      </c>
      <c r="N9955" t="s">
        <v>16803</v>
      </c>
      <c r="O9955" t="s">
        <v>52</v>
      </c>
      <c r="Q9955" t="s">
        <v>6084</v>
      </c>
      <c r="R9955" t="s">
        <v>1640</v>
      </c>
      <c r="S9955" t="s">
        <v>57</v>
      </c>
      <c r="W9955">
        <v>15</v>
      </c>
      <c r="X9955" t="s">
        <v>34</v>
      </c>
      <c r="Y9955" t="s">
        <v>16804</v>
      </c>
      <c r="Z9955" s="1" t="s">
        <v>16805</v>
      </c>
      <c r="AA9955" t="s">
        <v>16806</v>
      </c>
      <c r="AB9955">
        <v>-163300</v>
      </c>
      <c r="AC9955" t="s">
        <v>38</v>
      </c>
      <c r="AD9955">
        <v>98164</v>
      </c>
    </row>
    <row r="9956" spans="1:30" ht="390" x14ac:dyDescent="0.25">
      <c r="A9956">
        <f t="shared" ca="1" si="155"/>
        <v>10889</v>
      </c>
      <c r="B9956" t="s">
        <v>178</v>
      </c>
      <c r="C9956" t="s">
        <v>179</v>
      </c>
      <c r="F9956" t="s">
        <v>43672</v>
      </c>
      <c r="O9956" t="s">
        <v>63</v>
      </c>
      <c r="X9956" t="s">
        <v>34</v>
      </c>
      <c r="Y9956" t="s">
        <v>43673</v>
      </c>
      <c r="Z9956" s="1" t="s">
        <v>43674</v>
      </c>
      <c r="AA9956" t="s">
        <v>43675</v>
      </c>
      <c r="AB9956">
        <v>-172660</v>
      </c>
    </row>
    <row r="9957" spans="1:30" ht="409.5" x14ac:dyDescent="0.25">
      <c r="A9957">
        <f t="shared" ca="1" si="155"/>
        <v>19999</v>
      </c>
      <c r="B9957" t="s">
        <v>489</v>
      </c>
      <c r="C9957" t="s">
        <v>45</v>
      </c>
      <c r="O9957" t="s">
        <v>33</v>
      </c>
      <c r="X9957" t="s">
        <v>34</v>
      </c>
      <c r="Y9957" t="s">
        <v>2012</v>
      </c>
      <c r="Z9957" s="1" t="s">
        <v>25244</v>
      </c>
      <c r="AA9957" t="s">
        <v>25245</v>
      </c>
      <c r="AB9957">
        <v>-162938</v>
      </c>
    </row>
    <row r="9958" spans="1:30" x14ac:dyDescent="0.25">
      <c r="A9958">
        <f t="shared" ca="1" si="155"/>
        <v>18000</v>
      </c>
      <c r="B9958" t="s">
        <v>2046</v>
      </c>
      <c r="C9958" t="s">
        <v>80</v>
      </c>
      <c r="F9958" t="s">
        <v>1024</v>
      </c>
      <c r="O9958" t="s">
        <v>33</v>
      </c>
      <c r="Y9958" t="s">
        <v>1025</v>
      </c>
      <c r="Z9958" t="s">
        <v>11071</v>
      </c>
      <c r="AA9958" t="s">
        <v>11072</v>
      </c>
      <c r="AB9958">
        <v>-160434</v>
      </c>
      <c r="AC9958" t="s">
        <v>102</v>
      </c>
      <c r="AD9958">
        <v>97219</v>
      </c>
    </row>
    <row r="9959" spans="1:30" ht="409.5" x14ac:dyDescent="0.25">
      <c r="A9959">
        <f t="shared" ca="1" si="155"/>
        <v>6665</v>
      </c>
      <c r="B9959" t="s">
        <v>3712</v>
      </c>
      <c r="C9959" t="s">
        <v>45</v>
      </c>
      <c r="F9959" t="s">
        <v>18307</v>
      </c>
      <c r="G9959">
        <v>0</v>
      </c>
      <c r="O9959" t="s">
        <v>33</v>
      </c>
      <c r="X9959" t="s">
        <v>34</v>
      </c>
      <c r="Y9959" t="s">
        <v>22651</v>
      </c>
      <c r="Z9959" s="1" t="s">
        <v>24070</v>
      </c>
      <c r="AA9959" t="s">
        <v>24027</v>
      </c>
      <c r="AB9959" t="s">
        <v>24071</v>
      </c>
      <c r="AC9959" t="s">
        <v>102</v>
      </c>
      <c r="AD9959">
        <v>97302</v>
      </c>
    </row>
    <row r="9960" spans="1:30" ht="409.5" x14ac:dyDescent="0.25">
      <c r="A9960">
        <f t="shared" ca="1" si="155"/>
        <v>9744</v>
      </c>
      <c r="B9960" t="s">
        <v>124</v>
      </c>
      <c r="C9960" t="s">
        <v>45</v>
      </c>
      <c r="F9960" t="s">
        <v>644</v>
      </c>
      <c r="N9960" t="s">
        <v>5513</v>
      </c>
      <c r="O9960" t="s">
        <v>33</v>
      </c>
      <c r="X9960" t="s">
        <v>34</v>
      </c>
      <c r="Y9960" t="s">
        <v>19811</v>
      </c>
      <c r="Z9960" s="1" t="s">
        <v>41914</v>
      </c>
      <c r="AA9960" t="s">
        <v>41915</v>
      </c>
      <c r="AB9960">
        <v>-172569</v>
      </c>
      <c r="AC9960" t="s">
        <v>38</v>
      </c>
      <c r="AD9960">
        <v>98661</v>
      </c>
    </row>
    <row r="9961" spans="1:30" x14ac:dyDescent="0.25">
      <c r="A9961">
        <f t="shared" ca="1" si="155"/>
        <v>11461</v>
      </c>
      <c r="B9961" t="s">
        <v>2046</v>
      </c>
      <c r="C9961" t="s">
        <v>80</v>
      </c>
      <c r="F9961" t="s">
        <v>413</v>
      </c>
      <c r="O9961" t="s">
        <v>33</v>
      </c>
      <c r="Y9961" t="s">
        <v>414</v>
      </c>
      <c r="Z9961" t="s">
        <v>10196</v>
      </c>
      <c r="AA9961" t="s">
        <v>10197</v>
      </c>
      <c r="AB9961">
        <v>-170999</v>
      </c>
      <c r="AC9961" t="s">
        <v>38</v>
      </c>
      <c r="AD9961">
        <v>98004</v>
      </c>
    </row>
    <row r="9962" spans="1:30" ht="409.5" x14ac:dyDescent="0.25">
      <c r="A9962">
        <f t="shared" ca="1" si="155"/>
        <v>19754</v>
      </c>
      <c r="B9962" t="s">
        <v>39</v>
      </c>
      <c r="C9962" t="s">
        <v>165</v>
      </c>
      <c r="F9962" t="s">
        <v>1213</v>
      </c>
      <c r="G9962">
        <v>0</v>
      </c>
      <c r="O9962" t="s">
        <v>63</v>
      </c>
      <c r="X9962" t="s">
        <v>34</v>
      </c>
      <c r="Y9962" t="s">
        <v>1215</v>
      </c>
      <c r="Z9962" s="1" t="s">
        <v>39894</v>
      </c>
      <c r="AA9962" t="s">
        <v>39895</v>
      </c>
      <c r="AB9962" t="s">
        <v>39896</v>
      </c>
      <c r="AC9962" t="s">
        <v>38</v>
      </c>
      <c r="AD9962">
        <v>98104</v>
      </c>
    </row>
    <row r="9963" spans="1:30" x14ac:dyDescent="0.25">
      <c r="A9963">
        <f t="shared" ca="1" si="155"/>
        <v>3544</v>
      </c>
      <c r="B9963" t="s">
        <v>2046</v>
      </c>
      <c r="C9963" t="s">
        <v>80</v>
      </c>
      <c r="F9963" t="s">
        <v>6318</v>
      </c>
      <c r="O9963" t="s">
        <v>33</v>
      </c>
      <c r="Y9963" t="s">
        <v>6319</v>
      </c>
      <c r="Z9963" t="s">
        <v>11565</v>
      </c>
      <c r="AA9963" t="s">
        <v>11566</v>
      </c>
      <c r="AB9963">
        <v>-161199</v>
      </c>
      <c r="AC9963" t="s">
        <v>38</v>
      </c>
      <c r="AD9963">
        <v>99324</v>
      </c>
    </row>
    <row r="9964" spans="1:30" x14ac:dyDescent="0.25">
      <c r="A9964">
        <f t="shared" ca="1" si="155"/>
        <v>9442</v>
      </c>
      <c r="B9964" t="s">
        <v>73</v>
      </c>
      <c r="C9964" t="s">
        <v>74</v>
      </c>
      <c r="G9964">
        <v>0</v>
      </c>
      <c r="O9964" t="s">
        <v>33</v>
      </c>
      <c r="X9964" t="s">
        <v>34</v>
      </c>
      <c r="Y9964" t="s">
        <v>17174</v>
      </c>
      <c r="Z9964" t="s">
        <v>38979</v>
      </c>
      <c r="AA9964" t="s">
        <v>38980</v>
      </c>
      <c r="AB9964" t="s">
        <v>38981</v>
      </c>
    </row>
    <row r="9965" spans="1:30" x14ac:dyDescent="0.25">
      <c r="A9965">
        <f t="shared" ca="1" si="155"/>
        <v>7551</v>
      </c>
      <c r="B9965" t="s">
        <v>79</v>
      </c>
      <c r="C9965" t="s">
        <v>80</v>
      </c>
      <c r="F9965" t="s">
        <v>7005</v>
      </c>
      <c r="O9965" t="s">
        <v>33</v>
      </c>
      <c r="Y9965" t="s">
        <v>15531</v>
      </c>
      <c r="Z9965" t="s">
        <v>27019</v>
      </c>
      <c r="AA9965" t="s">
        <v>27020</v>
      </c>
      <c r="AB9965">
        <v>-181163</v>
      </c>
      <c r="AC9965" t="s">
        <v>38</v>
      </c>
      <c r="AD9965">
        <v>99201</v>
      </c>
    </row>
    <row r="9966" spans="1:30" ht="409.5" x14ac:dyDescent="0.25">
      <c r="A9966">
        <f t="shared" ca="1" si="155"/>
        <v>1942</v>
      </c>
      <c r="B9966" t="s">
        <v>685</v>
      </c>
      <c r="C9966" t="s">
        <v>686</v>
      </c>
      <c r="F9966" t="s">
        <v>25798</v>
      </c>
      <c r="G9966">
        <v>0</v>
      </c>
      <c r="O9966" t="s">
        <v>33</v>
      </c>
      <c r="Y9966" t="s">
        <v>25799</v>
      </c>
      <c r="Z9966" s="1" t="s">
        <v>31510</v>
      </c>
      <c r="AA9966" t="s">
        <v>31511</v>
      </c>
      <c r="AB9966" t="s">
        <v>31512</v>
      </c>
    </row>
    <row r="9967" spans="1:30" x14ac:dyDescent="0.25">
      <c r="A9967">
        <f t="shared" ca="1" si="155"/>
        <v>4990</v>
      </c>
      <c r="B9967" t="s">
        <v>519</v>
      </c>
      <c r="F9967" t="s">
        <v>22586</v>
      </c>
      <c r="G9967">
        <v>0</v>
      </c>
      <c r="O9967" t="s">
        <v>33</v>
      </c>
      <c r="X9967" t="s">
        <v>34</v>
      </c>
      <c r="Y9967" t="s">
        <v>22587</v>
      </c>
      <c r="Z9967" t="s">
        <v>23557</v>
      </c>
      <c r="AA9967" t="s">
        <v>23534</v>
      </c>
      <c r="AB9967" t="s">
        <v>23558</v>
      </c>
      <c r="AC9967" t="s">
        <v>102</v>
      </c>
      <c r="AD9967">
        <v>97389</v>
      </c>
    </row>
    <row r="9968" spans="1:30" x14ac:dyDescent="0.25">
      <c r="A9968">
        <f t="shared" ca="1" si="155"/>
        <v>8417</v>
      </c>
      <c r="B9968" t="s">
        <v>73</v>
      </c>
      <c r="C9968" t="s">
        <v>74</v>
      </c>
      <c r="F9968" t="s">
        <v>4683</v>
      </c>
      <c r="G9968">
        <v>0</v>
      </c>
      <c r="O9968" t="s">
        <v>33</v>
      </c>
      <c r="Y9968" t="s">
        <v>33368</v>
      </c>
      <c r="Z9968" t="s">
        <v>35974</v>
      </c>
      <c r="AA9968" t="s">
        <v>35972</v>
      </c>
      <c r="AB9968" t="s">
        <v>35975</v>
      </c>
    </row>
    <row r="9969" spans="1:30" ht="409.5" x14ac:dyDescent="0.25">
      <c r="A9969">
        <f t="shared" ca="1" si="155"/>
        <v>18358</v>
      </c>
      <c r="B9969" t="s">
        <v>68</v>
      </c>
      <c r="C9969" t="s">
        <v>45</v>
      </c>
      <c r="H9969" t="s">
        <v>617</v>
      </c>
      <c r="L9969">
        <v>23.7</v>
      </c>
      <c r="O9969" t="s">
        <v>33</v>
      </c>
      <c r="W9969">
        <v>30</v>
      </c>
      <c r="X9969" t="s">
        <v>34</v>
      </c>
      <c r="Y9969" t="s">
        <v>2718</v>
      </c>
      <c r="Z9969" s="1" t="s">
        <v>2719</v>
      </c>
      <c r="AA9969" t="s">
        <v>2720</v>
      </c>
      <c r="AB9969">
        <v>-180496</v>
      </c>
    </row>
    <row r="9970" spans="1:30" ht="409.5" x14ac:dyDescent="0.25">
      <c r="A9970">
        <f t="shared" ca="1" si="155"/>
        <v>13549</v>
      </c>
      <c r="B9970" t="s">
        <v>164</v>
      </c>
      <c r="C9970" t="s">
        <v>165</v>
      </c>
      <c r="F9970" t="s">
        <v>734</v>
      </c>
      <c r="G9970">
        <v>0</v>
      </c>
      <c r="O9970" t="s">
        <v>33</v>
      </c>
      <c r="X9970" t="s">
        <v>34</v>
      </c>
      <c r="Y9970" t="s">
        <v>735</v>
      </c>
      <c r="Z9970" s="1" t="s">
        <v>42790</v>
      </c>
      <c r="AA9970" t="s">
        <v>42791</v>
      </c>
      <c r="AB9970" t="s">
        <v>42792</v>
      </c>
      <c r="AC9970" t="s">
        <v>38</v>
      </c>
      <c r="AD9970">
        <v>98111</v>
      </c>
    </row>
    <row r="9971" spans="1:30" x14ac:dyDescent="0.25">
      <c r="A9971">
        <f t="shared" ca="1" si="155"/>
        <v>10954</v>
      </c>
      <c r="B9971" t="s">
        <v>73</v>
      </c>
      <c r="C9971" t="s">
        <v>74</v>
      </c>
      <c r="G9971">
        <v>0</v>
      </c>
      <c r="O9971" t="s">
        <v>33</v>
      </c>
      <c r="X9971" t="s">
        <v>34</v>
      </c>
      <c r="Y9971" t="s">
        <v>5153</v>
      </c>
      <c r="Z9971" t="s">
        <v>5154</v>
      </c>
      <c r="AA9971" t="s">
        <v>5155</v>
      </c>
      <c r="AB9971" t="s">
        <v>5156</v>
      </c>
      <c r="AC9971" t="s">
        <v>38</v>
      </c>
      <c r="AD9971">
        <v>98101</v>
      </c>
    </row>
    <row r="9972" spans="1:30" x14ac:dyDescent="0.25">
      <c r="A9972">
        <f t="shared" ca="1" si="155"/>
        <v>14929</v>
      </c>
      <c r="B9972" t="s">
        <v>489</v>
      </c>
      <c r="C9972" t="s">
        <v>45</v>
      </c>
      <c r="N9972" t="s">
        <v>18278</v>
      </c>
      <c r="O9972" t="s">
        <v>33</v>
      </c>
      <c r="W9972">
        <v>15</v>
      </c>
      <c r="X9972" t="s">
        <v>34</v>
      </c>
      <c r="Y9972" t="s">
        <v>18279</v>
      </c>
      <c r="Z9972" t="s">
        <v>18280</v>
      </c>
      <c r="AA9972" t="s">
        <v>18281</v>
      </c>
      <c r="AB9972">
        <v>-180091</v>
      </c>
      <c r="AC9972" t="s">
        <v>38</v>
      </c>
      <c r="AD9972">
        <v>99114</v>
      </c>
    </row>
    <row r="9973" spans="1:30" x14ac:dyDescent="0.25">
      <c r="A9973">
        <f t="shared" ca="1" si="155"/>
        <v>17387</v>
      </c>
      <c r="B9973" t="s">
        <v>2046</v>
      </c>
      <c r="C9973" t="s">
        <v>80</v>
      </c>
      <c r="F9973" t="s">
        <v>14376</v>
      </c>
      <c r="O9973" t="s">
        <v>33</v>
      </c>
      <c r="Y9973" t="s">
        <v>14377</v>
      </c>
      <c r="Z9973" t="s">
        <v>14378</v>
      </c>
      <c r="AA9973" t="s">
        <v>14343</v>
      </c>
      <c r="AB9973">
        <v>-181106</v>
      </c>
      <c r="AC9973" t="s">
        <v>874</v>
      </c>
      <c r="AD9973">
        <v>84321</v>
      </c>
    </row>
    <row r="9974" spans="1:30" x14ac:dyDescent="0.25">
      <c r="A9974">
        <f t="shared" ca="1" si="155"/>
        <v>7363</v>
      </c>
      <c r="B9974" t="s">
        <v>334</v>
      </c>
      <c r="C9974" t="s">
        <v>45</v>
      </c>
      <c r="F9974" t="s">
        <v>32745</v>
      </c>
      <c r="N9974" t="s">
        <v>894</v>
      </c>
      <c r="O9974" t="s">
        <v>33</v>
      </c>
      <c r="W9974">
        <v>30</v>
      </c>
      <c r="X9974" t="s">
        <v>34</v>
      </c>
      <c r="Y9974" t="s">
        <v>5687</v>
      </c>
      <c r="Z9974" t="s">
        <v>32746</v>
      </c>
      <c r="AA9974" t="s">
        <v>32747</v>
      </c>
      <c r="AB9974">
        <v>-172971</v>
      </c>
      <c r="AC9974" t="s">
        <v>38</v>
      </c>
      <c r="AD9974">
        <v>98101</v>
      </c>
    </row>
    <row r="9975" spans="1:30" x14ac:dyDescent="0.25">
      <c r="A9975">
        <f t="shared" ca="1" si="155"/>
        <v>1275</v>
      </c>
      <c r="B9975" t="s">
        <v>685</v>
      </c>
      <c r="C9975" t="s">
        <v>686</v>
      </c>
      <c r="G9975">
        <v>0</v>
      </c>
      <c r="O9975" t="s">
        <v>33</v>
      </c>
      <c r="Y9975" t="s">
        <v>30045</v>
      </c>
      <c r="Z9975" t="s">
        <v>33761</v>
      </c>
      <c r="AA9975" t="s">
        <v>33762</v>
      </c>
      <c r="AB9975" t="s">
        <v>33763</v>
      </c>
    </row>
    <row r="9976" spans="1:30" x14ac:dyDescent="0.25">
      <c r="A9976">
        <f t="shared" ca="1" si="155"/>
        <v>905</v>
      </c>
      <c r="B9976" t="s">
        <v>178</v>
      </c>
      <c r="C9976" t="s">
        <v>179</v>
      </c>
      <c r="F9976" t="s">
        <v>4924</v>
      </c>
      <c r="G9976">
        <v>0</v>
      </c>
      <c r="O9976" t="s">
        <v>33</v>
      </c>
      <c r="X9976" t="s">
        <v>34</v>
      </c>
      <c r="Y9976" t="s">
        <v>9835</v>
      </c>
      <c r="Z9976" t="s">
        <v>9836</v>
      </c>
      <c r="AA9976" t="s">
        <v>9837</v>
      </c>
      <c r="AB9976" t="s">
        <v>9838</v>
      </c>
      <c r="AC9976" t="s">
        <v>38</v>
      </c>
      <c r="AD9976">
        <v>98424</v>
      </c>
    </row>
    <row r="9977" spans="1:30" x14ac:dyDescent="0.25">
      <c r="A9977">
        <f t="shared" ca="1" si="155"/>
        <v>15217</v>
      </c>
      <c r="B9977" t="s">
        <v>73</v>
      </c>
      <c r="C9977" t="s">
        <v>74</v>
      </c>
      <c r="F9977" t="s">
        <v>4184</v>
      </c>
      <c r="G9977">
        <v>0</v>
      </c>
      <c r="O9977" t="s">
        <v>33</v>
      </c>
      <c r="Y9977" t="s">
        <v>4185</v>
      </c>
      <c r="Z9977" t="s">
        <v>4186</v>
      </c>
      <c r="AA9977" t="s">
        <v>4187</v>
      </c>
      <c r="AB9977" t="s">
        <v>4188</v>
      </c>
      <c r="AC9977" t="s">
        <v>38</v>
      </c>
      <c r="AD9977">
        <v>98226</v>
      </c>
    </row>
    <row r="9978" spans="1:30" x14ac:dyDescent="0.25">
      <c r="A9978">
        <f t="shared" ca="1" si="155"/>
        <v>5654</v>
      </c>
      <c r="B9978" t="s">
        <v>73</v>
      </c>
      <c r="C9978" t="s">
        <v>74</v>
      </c>
      <c r="F9978" t="s">
        <v>2835</v>
      </c>
      <c r="G9978">
        <v>0</v>
      </c>
      <c r="O9978" t="s">
        <v>63</v>
      </c>
      <c r="X9978" t="s">
        <v>34</v>
      </c>
      <c r="Y9978" t="s">
        <v>2836</v>
      </c>
      <c r="Z9978" t="s">
        <v>2837</v>
      </c>
      <c r="AA9978" t="s">
        <v>2837</v>
      </c>
      <c r="AB9978" t="s">
        <v>2838</v>
      </c>
      <c r="AC9978" t="s">
        <v>38</v>
      </c>
      <c r="AD9978">
        <v>98072</v>
      </c>
    </row>
    <row r="9979" spans="1:30" ht="409.5" x14ac:dyDescent="0.25">
      <c r="A9979">
        <f t="shared" ca="1" si="155"/>
        <v>17993</v>
      </c>
      <c r="B9979" t="s">
        <v>230</v>
      </c>
      <c r="C9979" t="s">
        <v>45</v>
      </c>
      <c r="O9979" t="s">
        <v>33</v>
      </c>
      <c r="X9979" t="s">
        <v>34</v>
      </c>
      <c r="Y9979" t="s">
        <v>23256</v>
      </c>
      <c r="Z9979" s="1" t="s">
        <v>23347</v>
      </c>
      <c r="AA9979" t="s">
        <v>22580</v>
      </c>
      <c r="AB9979">
        <v>-172576</v>
      </c>
    </row>
    <row r="9980" spans="1:30" x14ac:dyDescent="0.25">
      <c r="A9980">
        <f t="shared" ca="1" si="155"/>
        <v>12314</v>
      </c>
      <c r="B9980" t="s">
        <v>73</v>
      </c>
      <c r="C9980" t="s">
        <v>74</v>
      </c>
      <c r="G9980">
        <v>0</v>
      </c>
      <c r="O9980" t="s">
        <v>63</v>
      </c>
      <c r="X9980" t="s">
        <v>34</v>
      </c>
      <c r="Y9980" t="s">
        <v>41270</v>
      </c>
      <c r="Z9980" t="s">
        <v>41271</v>
      </c>
      <c r="AA9980" t="s">
        <v>41272</v>
      </c>
      <c r="AB9980" t="s">
        <v>41273</v>
      </c>
    </row>
    <row r="9981" spans="1:30" ht="409.5" x14ac:dyDescent="0.25">
      <c r="A9981">
        <f t="shared" ca="1" si="155"/>
        <v>13446</v>
      </c>
      <c r="B9981" t="s">
        <v>68</v>
      </c>
      <c r="C9981" t="s">
        <v>45</v>
      </c>
      <c r="F9981" t="s">
        <v>20250</v>
      </c>
      <c r="O9981" t="s">
        <v>33</v>
      </c>
      <c r="X9981" t="s">
        <v>34</v>
      </c>
      <c r="Y9981" t="s">
        <v>22656</v>
      </c>
      <c r="Z9981" s="1" t="s">
        <v>24765</v>
      </c>
      <c r="AA9981" t="s">
        <v>24753</v>
      </c>
      <c r="AB9981">
        <v>-161714</v>
      </c>
      <c r="AC9981" t="s">
        <v>102</v>
      </c>
      <c r="AD9981">
        <v>97302</v>
      </c>
    </row>
    <row r="9982" spans="1:30" x14ac:dyDescent="0.25">
      <c r="A9982">
        <f t="shared" ca="1" si="155"/>
        <v>14274</v>
      </c>
      <c r="B9982" t="s">
        <v>739</v>
      </c>
      <c r="C9982" t="s">
        <v>686</v>
      </c>
      <c r="F9982" t="s">
        <v>3051</v>
      </c>
      <c r="O9982" t="s">
        <v>33</v>
      </c>
      <c r="Y9982" t="s">
        <v>29243</v>
      </c>
      <c r="Z9982" t="s">
        <v>30979</v>
      </c>
      <c r="AA9982" t="s">
        <v>30906</v>
      </c>
      <c r="AB9982">
        <v>-180750</v>
      </c>
      <c r="AC9982" t="s">
        <v>38</v>
      </c>
      <c r="AD9982">
        <v>98503</v>
      </c>
    </row>
    <row r="9983" spans="1:30" x14ac:dyDescent="0.25">
      <c r="A9983">
        <f t="shared" ca="1" si="155"/>
        <v>3132</v>
      </c>
      <c r="B9983" t="s">
        <v>68</v>
      </c>
      <c r="C9983" t="s">
        <v>45</v>
      </c>
      <c r="O9983" t="s">
        <v>33</v>
      </c>
      <c r="X9983" t="s">
        <v>34</v>
      </c>
      <c r="Y9983" t="s">
        <v>27494</v>
      </c>
      <c r="Z9983" t="s">
        <v>43167</v>
      </c>
      <c r="AA9983" t="s">
        <v>43168</v>
      </c>
      <c r="AB9983">
        <v>-172294</v>
      </c>
    </row>
    <row r="9984" spans="1:30" ht="409.5" x14ac:dyDescent="0.25">
      <c r="A9984">
        <f t="shared" ca="1" si="155"/>
        <v>6318</v>
      </c>
      <c r="B9984" t="s">
        <v>107</v>
      </c>
      <c r="C9984" t="s">
        <v>108</v>
      </c>
      <c r="O9984" t="s">
        <v>33</v>
      </c>
      <c r="W9984">
        <v>15</v>
      </c>
      <c r="X9984" t="s">
        <v>34</v>
      </c>
      <c r="Y9984" t="s">
        <v>20561</v>
      </c>
      <c r="Z9984" s="1" t="s">
        <v>20562</v>
      </c>
      <c r="AA9984" t="s">
        <v>20563</v>
      </c>
      <c r="AB9984">
        <v>-180073</v>
      </c>
      <c r="AC9984" t="s">
        <v>38</v>
      </c>
      <c r="AD9984">
        <v>99223</v>
      </c>
    </row>
    <row r="9985" spans="1:30" x14ac:dyDescent="0.25">
      <c r="A9985">
        <f t="shared" ca="1" si="155"/>
        <v>4673</v>
      </c>
      <c r="B9985" t="s">
        <v>2046</v>
      </c>
      <c r="C9985" t="s">
        <v>80</v>
      </c>
      <c r="F9985" t="s">
        <v>7786</v>
      </c>
      <c r="G9985">
        <v>0</v>
      </c>
      <c r="O9985" t="s">
        <v>33</v>
      </c>
      <c r="Y9985" t="s">
        <v>7787</v>
      </c>
      <c r="Z9985" t="s">
        <v>7788</v>
      </c>
      <c r="AA9985" t="s">
        <v>7789</v>
      </c>
      <c r="AB9985" t="s">
        <v>7790</v>
      </c>
      <c r="AC9985" t="s">
        <v>38</v>
      </c>
      <c r="AD9985">
        <v>98110</v>
      </c>
    </row>
    <row r="9986" spans="1:30" x14ac:dyDescent="0.25">
      <c r="A9986">
        <f t="shared" ref="A9986:A10049" ca="1" si="156">RANDBETWEEN(1,20000)</f>
        <v>19635</v>
      </c>
      <c r="B9986" t="s">
        <v>685</v>
      </c>
      <c r="C9986" t="s">
        <v>686</v>
      </c>
      <c r="G9986">
        <v>0</v>
      </c>
      <c r="O9986" t="s">
        <v>33</v>
      </c>
      <c r="Y9986" t="s">
        <v>27399</v>
      </c>
      <c r="Z9986" t="s">
        <v>33622</v>
      </c>
      <c r="AA9986" t="s">
        <v>33623</v>
      </c>
      <c r="AB9986" t="s">
        <v>33624</v>
      </c>
    </row>
    <row r="9987" spans="1:30" x14ac:dyDescent="0.25">
      <c r="A9987">
        <f t="shared" ca="1" si="156"/>
        <v>17754</v>
      </c>
      <c r="B9987" t="s">
        <v>73</v>
      </c>
      <c r="C9987" t="s">
        <v>74</v>
      </c>
      <c r="G9987">
        <v>0</v>
      </c>
      <c r="O9987" t="s">
        <v>33</v>
      </c>
      <c r="X9987" t="s">
        <v>34</v>
      </c>
      <c r="Y9987" t="s">
        <v>41220</v>
      </c>
      <c r="Z9987" t="s">
        <v>41221</v>
      </c>
      <c r="AA9987" t="s">
        <v>41222</v>
      </c>
      <c r="AB9987" t="s">
        <v>41223</v>
      </c>
    </row>
    <row r="9988" spans="1:30" x14ac:dyDescent="0.25">
      <c r="A9988">
        <f t="shared" ca="1" si="156"/>
        <v>18656</v>
      </c>
      <c r="B9988" t="s">
        <v>178</v>
      </c>
      <c r="G9988">
        <v>0</v>
      </c>
      <c r="O9988" t="s">
        <v>33</v>
      </c>
      <c r="X9988" t="s">
        <v>34</v>
      </c>
      <c r="Y9988" t="s">
        <v>37586</v>
      </c>
      <c r="Z9988" t="s">
        <v>37587</v>
      </c>
      <c r="AA9988" t="s">
        <v>37588</v>
      </c>
      <c r="AB9988" t="s">
        <v>37589</v>
      </c>
    </row>
    <row r="9989" spans="1:30" x14ac:dyDescent="0.25">
      <c r="A9989">
        <f t="shared" ca="1" si="156"/>
        <v>5052</v>
      </c>
      <c r="B9989" t="s">
        <v>1203</v>
      </c>
      <c r="C9989" t="s">
        <v>45</v>
      </c>
      <c r="G9989">
        <v>0</v>
      </c>
      <c r="O9989" t="s">
        <v>33</v>
      </c>
      <c r="X9989" t="s">
        <v>34</v>
      </c>
      <c r="Y9989" t="s">
        <v>20850</v>
      </c>
      <c r="Z9989" t="s">
        <v>20851</v>
      </c>
      <c r="AA9989" t="s">
        <v>2406</v>
      </c>
      <c r="AB9989" t="s">
        <v>20852</v>
      </c>
      <c r="AC9989" t="s">
        <v>38</v>
      </c>
      <c r="AD9989">
        <v>98038</v>
      </c>
    </row>
    <row r="9990" spans="1:30" x14ac:dyDescent="0.25">
      <c r="A9990">
        <f t="shared" ca="1" si="156"/>
        <v>15414</v>
      </c>
      <c r="B9990" t="s">
        <v>39</v>
      </c>
      <c r="O9990" t="s">
        <v>33</v>
      </c>
      <c r="X9990" t="s">
        <v>34</v>
      </c>
      <c r="Y9990" t="s">
        <v>17395</v>
      </c>
      <c r="Z9990" t="s">
        <v>37496</v>
      </c>
      <c r="AA9990" t="s">
        <v>37497</v>
      </c>
      <c r="AB9990">
        <v>-170993</v>
      </c>
    </row>
    <row r="9991" spans="1:30" ht="409.5" x14ac:dyDescent="0.25">
      <c r="A9991">
        <f t="shared" ca="1" si="156"/>
        <v>13494</v>
      </c>
      <c r="B9991" t="s">
        <v>334</v>
      </c>
      <c r="C9991" t="s">
        <v>45</v>
      </c>
      <c r="F9991" t="s">
        <v>863</v>
      </c>
      <c r="N9991" t="s">
        <v>4760</v>
      </c>
      <c r="O9991" t="s">
        <v>33</v>
      </c>
      <c r="V9991" t="s">
        <v>21201</v>
      </c>
      <c r="W9991">
        <v>30</v>
      </c>
      <c r="X9991" t="s">
        <v>34</v>
      </c>
      <c r="Y9991" t="s">
        <v>21202</v>
      </c>
      <c r="Z9991" s="1" t="s">
        <v>21203</v>
      </c>
      <c r="AA9991" t="s">
        <v>2406</v>
      </c>
      <c r="AB9991">
        <v>-162709</v>
      </c>
      <c r="AC9991" t="s">
        <v>38</v>
      </c>
      <c r="AD9991">
        <v>98154</v>
      </c>
    </row>
    <row r="9992" spans="1:30" x14ac:dyDescent="0.25">
      <c r="A9992">
        <f t="shared" ca="1" si="156"/>
        <v>13576</v>
      </c>
      <c r="B9992" t="s">
        <v>2046</v>
      </c>
      <c r="C9992" t="s">
        <v>80</v>
      </c>
      <c r="F9992" t="s">
        <v>4879</v>
      </c>
      <c r="O9992" t="s">
        <v>33</v>
      </c>
      <c r="Y9992" t="s">
        <v>7019</v>
      </c>
      <c r="Z9992" t="s">
        <v>13714</v>
      </c>
      <c r="AA9992" t="s">
        <v>13715</v>
      </c>
      <c r="AB9992">
        <v>-161944</v>
      </c>
      <c r="AC9992" t="s">
        <v>38</v>
      </c>
      <c r="AD9992">
        <v>98032</v>
      </c>
    </row>
    <row r="9993" spans="1:30" x14ac:dyDescent="0.25">
      <c r="A9993">
        <f t="shared" ca="1" si="156"/>
        <v>6818</v>
      </c>
      <c r="B9993" t="s">
        <v>124</v>
      </c>
      <c r="C9993" t="s">
        <v>45</v>
      </c>
      <c r="F9993" t="s">
        <v>20250</v>
      </c>
      <c r="G9993">
        <v>0</v>
      </c>
      <c r="O9993" t="s">
        <v>33</v>
      </c>
      <c r="X9993" t="s">
        <v>34</v>
      </c>
      <c r="Y9993" t="s">
        <v>22715</v>
      </c>
      <c r="Z9993" t="s">
        <v>22719</v>
      </c>
      <c r="AA9993" t="s">
        <v>22580</v>
      </c>
      <c r="AB9993" t="s">
        <v>22720</v>
      </c>
    </row>
    <row r="9994" spans="1:30" ht="409.5" x14ac:dyDescent="0.25">
      <c r="A9994">
        <f t="shared" ca="1" si="156"/>
        <v>2612</v>
      </c>
      <c r="B9994" t="s">
        <v>2046</v>
      </c>
      <c r="C9994" t="s">
        <v>80</v>
      </c>
      <c r="F9994" t="s">
        <v>3086</v>
      </c>
      <c r="O9994" t="s">
        <v>33</v>
      </c>
      <c r="Y9994" t="s">
        <v>7220</v>
      </c>
      <c r="Z9994" s="1" t="s">
        <v>10638</v>
      </c>
      <c r="AA9994" t="s">
        <v>10639</v>
      </c>
      <c r="AB9994">
        <v>-180680</v>
      </c>
      <c r="AC9994" t="s">
        <v>38</v>
      </c>
      <c r="AD9994">
        <v>98104</v>
      </c>
    </row>
    <row r="9995" spans="1:30" x14ac:dyDescent="0.25">
      <c r="A9995">
        <f t="shared" ca="1" si="156"/>
        <v>5312</v>
      </c>
      <c r="B9995" t="s">
        <v>685</v>
      </c>
      <c r="C9995" t="s">
        <v>686</v>
      </c>
      <c r="F9995" t="s">
        <v>3399</v>
      </c>
      <c r="O9995" t="s">
        <v>33</v>
      </c>
      <c r="Y9995" t="s">
        <v>29428</v>
      </c>
      <c r="Z9995" t="s">
        <v>32946</v>
      </c>
      <c r="AA9995" t="s">
        <v>32947</v>
      </c>
      <c r="AB9995">
        <v>-180122</v>
      </c>
      <c r="AC9995" t="s">
        <v>38</v>
      </c>
      <c r="AD9995">
        <v>98802</v>
      </c>
    </row>
    <row r="9996" spans="1:30" x14ac:dyDescent="0.25">
      <c r="A9996">
        <f t="shared" ca="1" si="156"/>
        <v>10738</v>
      </c>
      <c r="B9996" t="s">
        <v>79</v>
      </c>
      <c r="C9996" t="s">
        <v>80</v>
      </c>
      <c r="F9996" t="s">
        <v>10116</v>
      </c>
      <c r="O9996" t="s">
        <v>33</v>
      </c>
      <c r="Y9996" t="s">
        <v>10117</v>
      </c>
      <c r="Z9996" t="s">
        <v>27152</v>
      </c>
      <c r="AA9996" t="s">
        <v>27153</v>
      </c>
      <c r="AB9996">
        <v>-172178</v>
      </c>
      <c r="AC9996" t="s">
        <v>38</v>
      </c>
      <c r="AD9996">
        <v>98501</v>
      </c>
    </row>
    <row r="9997" spans="1:30" ht="409.5" x14ac:dyDescent="0.25">
      <c r="A9997">
        <f t="shared" ca="1" si="156"/>
        <v>3905</v>
      </c>
      <c r="B9997" t="s">
        <v>344</v>
      </c>
      <c r="C9997" t="s">
        <v>31</v>
      </c>
      <c r="F9997" t="s">
        <v>41256</v>
      </c>
      <c r="G9997">
        <v>0</v>
      </c>
      <c r="O9997" t="s">
        <v>33</v>
      </c>
      <c r="X9997" t="s">
        <v>34</v>
      </c>
      <c r="Y9997" t="s">
        <v>41257</v>
      </c>
      <c r="Z9997" s="1" t="s">
        <v>41258</v>
      </c>
      <c r="AA9997" s="1" t="s">
        <v>41258</v>
      </c>
      <c r="AB9997" t="s">
        <v>41259</v>
      </c>
      <c r="AC9997" t="s">
        <v>38</v>
      </c>
      <c r="AD9997">
        <v>98178</v>
      </c>
    </row>
    <row r="9998" spans="1:30" x14ac:dyDescent="0.25">
      <c r="A9998">
        <f t="shared" ca="1" si="156"/>
        <v>16025</v>
      </c>
      <c r="B9998" t="s">
        <v>677</v>
      </c>
      <c r="C9998" t="s">
        <v>80</v>
      </c>
      <c r="F9998" t="s">
        <v>6977</v>
      </c>
      <c r="G9998">
        <v>0</v>
      </c>
      <c r="O9998" t="s">
        <v>33</v>
      </c>
      <c r="Y9998" t="s">
        <v>6978</v>
      </c>
      <c r="Z9998" t="s">
        <v>6979</v>
      </c>
      <c r="AA9998" t="s">
        <v>6980</v>
      </c>
      <c r="AB9998" t="s">
        <v>6981</v>
      </c>
      <c r="AC9998" t="s">
        <v>38</v>
      </c>
      <c r="AD9998">
        <v>98504</v>
      </c>
    </row>
    <row r="9999" spans="1:30" x14ac:dyDescent="0.25">
      <c r="A9999">
        <f t="shared" ca="1" si="156"/>
        <v>6420</v>
      </c>
      <c r="B9999" t="s">
        <v>2046</v>
      </c>
      <c r="C9999" t="s">
        <v>80</v>
      </c>
      <c r="F9999" t="s">
        <v>7791</v>
      </c>
      <c r="O9999" t="s">
        <v>33</v>
      </c>
      <c r="Y9999" t="s">
        <v>7792</v>
      </c>
      <c r="Z9999" t="s">
        <v>12772</v>
      </c>
      <c r="AA9999" t="s">
        <v>12773</v>
      </c>
      <c r="AB9999">
        <v>-171674</v>
      </c>
      <c r="AC9999" t="s">
        <v>38</v>
      </c>
      <c r="AD9999">
        <v>98166</v>
      </c>
    </row>
    <row r="10000" spans="1:30" x14ac:dyDescent="0.25">
      <c r="A10000">
        <f t="shared" ca="1" si="156"/>
        <v>9198</v>
      </c>
      <c r="B10000" t="s">
        <v>685</v>
      </c>
      <c r="C10000" t="s">
        <v>686</v>
      </c>
      <c r="F10000" t="s">
        <v>30703</v>
      </c>
      <c r="O10000" t="s">
        <v>33</v>
      </c>
      <c r="Y10000" t="s">
        <v>33922</v>
      </c>
      <c r="Z10000" t="s">
        <v>33923</v>
      </c>
      <c r="AA10000" t="s">
        <v>33921</v>
      </c>
      <c r="AB10000">
        <v>-173137</v>
      </c>
      <c r="AC10000" t="s">
        <v>38</v>
      </c>
      <c r="AD10000">
        <v>98372</v>
      </c>
    </row>
    <row r="10001" spans="1:30" x14ac:dyDescent="0.25">
      <c r="A10001">
        <f t="shared" ca="1" si="156"/>
        <v>8586</v>
      </c>
      <c r="B10001" t="s">
        <v>773</v>
      </c>
      <c r="C10001" t="s">
        <v>80</v>
      </c>
      <c r="F10001" t="s">
        <v>5733</v>
      </c>
      <c r="G10001">
        <v>0</v>
      </c>
      <c r="O10001" t="s">
        <v>33</v>
      </c>
      <c r="X10001" t="s">
        <v>34</v>
      </c>
      <c r="Y10001" t="s">
        <v>5734</v>
      </c>
      <c r="Z10001" t="s">
        <v>5735</v>
      </c>
      <c r="AA10001" t="s">
        <v>5736</v>
      </c>
      <c r="AB10001" t="s">
        <v>5737</v>
      </c>
      <c r="AC10001" t="s">
        <v>38</v>
      </c>
      <c r="AD10001">
        <v>98326</v>
      </c>
    </row>
    <row r="10002" spans="1:30" ht="409.5" x14ac:dyDescent="0.25">
      <c r="A10002">
        <f t="shared" ca="1" si="156"/>
        <v>7845</v>
      </c>
      <c r="B10002" t="s">
        <v>44</v>
      </c>
      <c r="C10002" t="s">
        <v>45</v>
      </c>
      <c r="F10002" t="s">
        <v>2709</v>
      </c>
      <c r="G10002">
        <v>0</v>
      </c>
      <c r="O10002" t="s">
        <v>33</v>
      </c>
      <c r="X10002" t="s">
        <v>34</v>
      </c>
      <c r="Y10002" t="s">
        <v>42944</v>
      </c>
      <c r="Z10002" s="1" t="s">
        <v>42945</v>
      </c>
      <c r="AA10002" t="s">
        <v>42946</v>
      </c>
      <c r="AB10002" t="s">
        <v>42947</v>
      </c>
      <c r="AC10002" t="s">
        <v>38</v>
      </c>
      <c r="AD10002">
        <v>99201</v>
      </c>
    </row>
    <row r="10003" spans="1:30" ht="285" x14ac:dyDescent="0.25">
      <c r="A10003">
        <f t="shared" ca="1" si="156"/>
        <v>5062</v>
      </c>
      <c r="B10003" t="s">
        <v>739</v>
      </c>
      <c r="C10003" t="s">
        <v>686</v>
      </c>
      <c r="F10003" t="s">
        <v>29621</v>
      </c>
      <c r="G10003">
        <v>0</v>
      </c>
      <c r="O10003" t="s">
        <v>33</v>
      </c>
      <c r="Y10003" t="s">
        <v>29622</v>
      </c>
      <c r="Z10003" s="1" t="s">
        <v>29668</v>
      </c>
      <c r="AA10003" t="s">
        <v>29666</v>
      </c>
      <c r="AB10003" t="s">
        <v>29669</v>
      </c>
      <c r="AC10003" t="s">
        <v>38</v>
      </c>
      <c r="AD10003">
        <v>98595</v>
      </c>
    </row>
    <row r="10004" spans="1:30" ht="409.5" x14ac:dyDescent="0.25">
      <c r="A10004">
        <f t="shared" ca="1" si="156"/>
        <v>2732</v>
      </c>
      <c r="B10004" t="s">
        <v>230</v>
      </c>
      <c r="C10004" t="s">
        <v>45</v>
      </c>
      <c r="O10004" t="s">
        <v>33</v>
      </c>
      <c r="X10004" t="s">
        <v>34</v>
      </c>
      <c r="Y10004" t="s">
        <v>22917</v>
      </c>
      <c r="Z10004" s="1" t="s">
        <v>23311</v>
      </c>
      <c r="AA10004" t="s">
        <v>22580</v>
      </c>
      <c r="AB10004">
        <v>-172091</v>
      </c>
    </row>
    <row r="10005" spans="1:30" ht="409.5" x14ac:dyDescent="0.25">
      <c r="A10005">
        <f t="shared" ca="1" si="156"/>
        <v>6156</v>
      </c>
      <c r="B10005" t="s">
        <v>164</v>
      </c>
      <c r="C10005" t="s">
        <v>165</v>
      </c>
      <c r="F10005" t="s">
        <v>38836</v>
      </c>
      <c r="G10005">
        <v>0</v>
      </c>
      <c r="O10005" t="s">
        <v>33</v>
      </c>
      <c r="X10005" t="s">
        <v>34</v>
      </c>
      <c r="Y10005" t="s">
        <v>38837</v>
      </c>
      <c r="Z10005" s="1" t="s">
        <v>38838</v>
      </c>
      <c r="AA10005" t="s">
        <v>38839</v>
      </c>
      <c r="AB10005" t="s">
        <v>38840</v>
      </c>
      <c r="AC10005" t="s">
        <v>38</v>
      </c>
      <c r="AD10005">
        <v>98115</v>
      </c>
    </row>
    <row r="10006" spans="1:30" x14ac:dyDescent="0.25">
      <c r="A10006">
        <f t="shared" ca="1" si="156"/>
        <v>17318</v>
      </c>
      <c r="B10006" t="s">
        <v>73</v>
      </c>
      <c r="C10006" t="s">
        <v>74</v>
      </c>
      <c r="F10006" t="s">
        <v>840</v>
      </c>
      <c r="G10006">
        <v>0</v>
      </c>
      <c r="O10006" t="s">
        <v>33</v>
      </c>
      <c r="X10006" t="s">
        <v>34</v>
      </c>
      <c r="Y10006" t="s">
        <v>31385</v>
      </c>
      <c r="Z10006" t="s">
        <v>31386</v>
      </c>
      <c r="AA10006" t="s">
        <v>31387</v>
      </c>
      <c r="AB10006" t="s">
        <v>31388</v>
      </c>
      <c r="AC10006" t="s">
        <v>38</v>
      </c>
      <c r="AD10006">
        <v>98002</v>
      </c>
    </row>
    <row r="10007" spans="1:30" ht="409.5" x14ac:dyDescent="0.25">
      <c r="A10007">
        <f t="shared" ca="1" si="156"/>
        <v>710</v>
      </c>
      <c r="B10007" t="s">
        <v>79</v>
      </c>
      <c r="C10007" t="s">
        <v>80</v>
      </c>
      <c r="F10007" t="s">
        <v>6810</v>
      </c>
      <c r="O10007" t="s">
        <v>33</v>
      </c>
      <c r="Y10007" t="s">
        <v>11234</v>
      </c>
      <c r="Z10007" s="1" t="s">
        <v>26313</v>
      </c>
      <c r="AA10007" t="s">
        <v>26314</v>
      </c>
      <c r="AB10007">
        <v>-170714</v>
      </c>
      <c r="AC10007" t="s">
        <v>38</v>
      </c>
      <c r="AD10007">
        <v>98036</v>
      </c>
    </row>
    <row r="10008" spans="1:30" ht="409.5" x14ac:dyDescent="0.25">
      <c r="A10008">
        <f t="shared" ca="1" si="156"/>
        <v>5825</v>
      </c>
      <c r="B10008" t="s">
        <v>96</v>
      </c>
      <c r="C10008" t="s">
        <v>97</v>
      </c>
      <c r="F10008" t="s">
        <v>3416</v>
      </c>
      <c r="G10008">
        <v>0</v>
      </c>
      <c r="O10008" t="s">
        <v>63</v>
      </c>
      <c r="X10008" t="s">
        <v>34</v>
      </c>
      <c r="Y10008" t="s">
        <v>3417</v>
      </c>
      <c r="Z10008" s="1" t="s">
        <v>3418</v>
      </c>
      <c r="AA10008" t="s">
        <v>3419</v>
      </c>
      <c r="AB10008" t="s">
        <v>3420</v>
      </c>
      <c r="AC10008" t="s">
        <v>102</v>
      </c>
      <c r="AD10008">
        <v>97214</v>
      </c>
    </row>
    <row r="10009" spans="1:30" ht="409.5" x14ac:dyDescent="0.25">
      <c r="A10009">
        <f t="shared" ca="1" si="156"/>
        <v>11617</v>
      </c>
      <c r="B10009" t="s">
        <v>68</v>
      </c>
      <c r="C10009" t="s">
        <v>45</v>
      </c>
      <c r="F10009" t="s">
        <v>85</v>
      </c>
      <c r="O10009" t="s">
        <v>33</v>
      </c>
      <c r="X10009" t="s">
        <v>34</v>
      </c>
      <c r="Y10009" t="s">
        <v>86</v>
      </c>
      <c r="Z10009" s="1" t="s">
        <v>19896</v>
      </c>
      <c r="AA10009" t="s">
        <v>19897</v>
      </c>
      <c r="AB10009">
        <v>-163525</v>
      </c>
      <c r="AC10009" t="s">
        <v>38</v>
      </c>
      <c r="AD10009">
        <v>98043</v>
      </c>
    </row>
    <row r="10010" spans="1:30" ht="409.5" x14ac:dyDescent="0.25">
      <c r="A10010">
        <f t="shared" ca="1" si="156"/>
        <v>5775</v>
      </c>
      <c r="B10010" t="s">
        <v>685</v>
      </c>
      <c r="C10010" t="s">
        <v>686</v>
      </c>
      <c r="F10010" t="s">
        <v>18604</v>
      </c>
      <c r="O10010" t="s">
        <v>33</v>
      </c>
      <c r="Y10010" t="s">
        <v>18605</v>
      </c>
      <c r="Z10010" s="1" t="s">
        <v>33618</v>
      </c>
      <c r="AA10010" t="s">
        <v>33611</v>
      </c>
      <c r="AB10010">
        <v>-161061</v>
      </c>
    </row>
    <row r="10011" spans="1:30" x14ac:dyDescent="0.25">
      <c r="A10011">
        <f t="shared" ca="1" si="156"/>
        <v>11329</v>
      </c>
      <c r="B10011" t="s">
        <v>739</v>
      </c>
      <c r="C10011" t="s">
        <v>686</v>
      </c>
      <c r="F10011" t="s">
        <v>823</v>
      </c>
      <c r="G10011">
        <v>0</v>
      </c>
      <c r="O10011" t="s">
        <v>33</v>
      </c>
      <c r="Y10011" t="s">
        <v>31260</v>
      </c>
      <c r="Z10011" t="s">
        <v>31261</v>
      </c>
      <c r="AA10011" t="s">
        <v>31262</v>
      </c>
      <c r="AB10011" t="s">
        <v>31263</v>
      </c>
      <c r="AC10011" t="s">
        <v>38</v>
      </c>
      <c r="AD10011">
        <v>98011</v>
      </c>
    </row>
    <row r="10012" spans="1:30" x14ac:dyDescent="0.25">
      <c r="A10012">
        <f t="shared" ca="1" si="156"/>
        <v>1444</v>
      </c>
      <c r="B10012" t="s">
        <v>79</v>
      </c>
      <c r="C10012" t="s">
        <v>80</v>
      </c>
      <c r="F10012" t="s">
        <v>14366</v>
      </c>
      <c r="O10012" t="s">
        <v>33</v>
      </c>
      <c r="Y10012" t="s">
        <v>14496</v>
      </c>
      <c r="Z10012" t="s">
        <v>26905</v>
      </c>
      <c r="AA10012" t="s">
        <v>26899</v>
      </c>
      <c r="AB10012">
        <v>-172067</v>
      </c>
      <c r="AC10012" t="s">
        <v>254</v>
      </c>
      <c r="AD10012">
        <v>22201</v>
      </c>
    </row>
    <row r="10013" spans="1:30" x14ac:dyDescent="0.25">
      <c r="A10013">
        <f t="shared" ca="1" si="156"/>
        <v>14125</v>
      </c>
      <c r="B10013" t="s">
        <v>334</v>
      </c>
      <c r="C10013" t="s">
        <v>45</v>
      </c>
      <c r="F10013" t="s">
        <v>1887</v>
      </c>
      <c r="O10013" t="s">
        <v>33</v>
      </c>
      <c r="Y10013" t="s">
        <v>35777</v>
      </c>
      <c r="Z10013" t="s">
        <v>35778</v>
      </c>
      <c r="AA10013" t="s">
        <v>35779</v>
      </c>
      <c r="AB10013">
        <v>-162305</v>
      </c>
      <c r="AC10013" t="s">
        <v>38</v>
      </c>
      <c r="AD10013">
        <v>98221</v>
      </c>
    </row>
    <row r="10014" spans="1:30" x14ac:dyDescent="0.25">
      <c r="A10014">
        <f t="shared" ca="1" si="156"/>
        <v>11907</v>
      </c>
      <c r="B10014" t="s">
        <v>489</v>
      </c>
      <c r="C10014" t="s">
        <v>45</v>
      </c>
      <c r="D10014" t="s">
        <v>34</v>
      </c>
      <c r="E10014" t="s">
        <v>21957</v>
      </c>
      <c r="F10014" t="s">
        <v>2158</v>
      </c>
      <c r="O10014" t="s">
        <v>33</v>
      </c>
      <c r="X10014" t="s">
        <v>34</v>
      </c>
      <c r="Y10014" t="s">
        <v>21958</v>
      </c>
      <c r="Z10014" t="s">
        <v>21959</v>
      </c>
      <c r="AA10014" t="s">
        <v>21960</v>
      </c>
      <c r="AB10014">
        <v>-170013</v>
      </c>
      <c r="AC10014" t="s">
        <v>38</v>
      </c>
      <c r="AD10014">
        <v>98902</v>
      </c>
    </row>
    <row r="10015" spans="1:30" x14ac:dyDescent="0.25">
      <c r="A10015">
        <f t="shared" ca="1" si="156"/>
        <v>4829</v>
      </c>
      <c r="B10015" t="s">
        <v>2046</v>
      </c>
      <c r="C10015" t="s">
        <v>80</v>
      </c>
      <c r="F10015" t="s">
        <v>716</v>
      </c>
      <c r="O10015" t="s">
        <v>33</v>
      </c>
      <c r="Y10015" t="s">
        <v>717</v>
      </c>
      <c r="Z10015" t="s">
        <v>11091</v>
      </c>
      <c r="AA10015" t="s">
        <v>11092</v>
      </c>
      <c r="AB10015">
        <v>-170318</v>
      </c>
      <c r="AC10015" t="s">
        <v>102</v>
      </c>
      <c r="AD10015">
        <v>97214</v>
      </c>
    </row>
    <row r="10016" spans="1:30" x14ac:dyDescent="0.25">
      <c r="A10016">
        <f t="shared" ca="1" si="156"/>
        <v>11961</v>
      </c>
      <c r="B10016" t="s">
        <v>124</v>
      </c>
      <c r="C10016" t="s">
        <v>45</v>
      </c>
      <c r="F10016" t="s">
        <v>651</v>
      </c>
      <c r="G10016">
        <v>0</v>
      </c>
      <c r="O10016" t="s">
        <v>33</v>
      </c>
      <c r="Y10016" t="s">
        <v>4506</v>
      </c>
      <c r="Z10016" t="s">
        <v>42268</v>
      </c>
      <c r="AA10016" t="s">
        <v>42269</v>
      </c>
      <c r="AB10016" t="s">
        <v>42270</v>
      </c>
      <c r="AC10016" t="s">
        <v>38</v>
      </c>
      <c r="AD10016">
        <v>98034</v>
      </c>
    </row>
    <row r="10017" spans="1:30" ht="409.5" x14ac:dyDescent="0.25">
      <c r="A10017">
        <f t="shared" ca="1" si="156"/>
        <v>14086</v>
      </c>
      <c r="B10017" t="s">
        <v>178</v>
      </c>
      <c r="C10017" t="s">
        <v>179</v>
      </c>
      <c r="F10017" t="s">
        <v>19364</v>
      </c>
      <c r="O10017" t="s">
        <v>33</v>
      </c>
      <c r="X10017" t="s">
        <v>34</v>
      </c>
      <c r="Y10017" t="s">
        <v>19365</v>
      </c>
      <c r="Z10017" s="1" t="s">
        <v>19366</v>
      </c>
      <c r="AA10017" t="s">
        <v>19367</v>
      </c>
      <c r="AB10017">
        <v>-171284</v>
      </c>
    </row>
    <row r="10018" spans="1:30" x14ac:dyDescent="0.25">
      <c r="A10018">
        <f t="shared" ca="1" si="156"/>
        <v>9006</v>
      </c>
      <c r="B10018" t="s">
        <v>39</v>
      </c>
      <c r="F10018" t="s">
        <v>1213</v>
      </c>
      <c r="O10018" t="s">
        <v>33</v>
      </c>
      <c r="X10018" t="s">
        <v>34</v>
      </c>
      <c r="Y10018" t="s">
        <v>1215</v>
      </c>
      <c r="Z10018" t="s">
        <v>37115</v>
      </c>
      <c r="AA10018" t="s">
        <v>37115</v>
      </c>
      <c r="AB10018">
        <v>-162487</v>
      </c>
      <c r="AC10018" t="s">
        <v>38</v>
      </c>
      <c r="AD10018">
        <v>98104</v>
      </c>
    </row>
    <row r="10019" spans="1:30" ht="409.5" x14ac:dyDescent="0.25">
      <c r="A10019">
        <f t="shared" ca="1" si="156"/>
        <v>10458</v>
      </c>
      <c r="B10019" t="s">
        <v>334</v>
      </c>
      <c r="C10019" t="s">
        <v>45</v>
      </c>
      <c r="F10019" t="s">
        <v>863</v>
      </c>
      <c r="N10019" s="1" t="s">
        <v>4465</v>
      </c>
      <c r="O10019" t="s">
        <v>33</v>
      </c>
      <c r="V10019" t="s">
        <v>20741</v>
      </c>
      <c r="W10019">
        <v>20</v>
      </c>
      <c r="X10019" t="s">
        <v>34</v>
      </c>
      <c r="Y10019" t="s">
        <v>864</v>
      </c>
      <c r="Z10019" s="1" t="s">
        <v>20742</v>
      </c>
      <c r="AA10019" t="s">
        <v>20743</v>
      </c>
      <c r="AB10019">
        <v>-161333</v>
      </c>
      <c r="AC10019" t="s">
        <v>38</v>
      </c>
      <c r="AD10019">
        <v>98154</v>
      </c>
    </row>
    <row r="10020" spans="1:30" ht="409.5" x14ac:dyDescent="0.25">
      <c r="A10020">
        <f t="shared" ca="1" si="156"/>
        <v>19929</v>
      </c>
      <c r="B10020" t="s">
        <v>489</v>
      </c>
      <c r="C10020" t="s">
        <v>45</v>
      </c>
      <c r="F10020" t="s">
        <v>4608</v>
      </c>
      <c r="O10020" t="s">
        <v>33</v>
      </c>
      <c r="W10020">
        <v>15</v>
      </c>
      <c r="X10020" t="s">
        <v>34</v>
      </c>
      <c r="Y10020" t="s">
        <v>227</v>
      </c>
      <c r="Z10020" s="1" t="s">
        <v>5116</v>
      </c>
      <c r="AA10020" t="s">
        <v>5117</v>
      </c>
      <c r="AB10020">
        <v>-163446</v>
      </c>
      <c r="AC10020" t="s">
        <v>38</v>
      </c>
      <c r="AD10020">
        <v>98012</v>
      </c>
    </row>
    <row r="10021" spans="1:30" ht="409.5" x14ac:dyDescent="0.25">
      <c r="A10021">
        <f t="shared" ca="1" si="156"/>
        <v>11207</v>
      </c>
      <c r="B10021" t="s">
        <v>230</v>
      </c>
      <c r="C10021" t="s">
        <v>45</v>
      </c>
      <c r="O10021" t="s">
        <v>33</v>
      </c>
      <c r="X10021" t="s">
        <v>34</v>
      </c>
      <c r="Y10021" t="s">
        <v>22317</v>
      </c>
      <c r="Z10021" s="1" t="s">
        <v>23283</v>
      </c>
      <c r="AA10021" t="s">
        <v>22580</v>
      </c>
      <c r="AB10021">
        <v>-171653</v>
      </c>
    </row>
    <row r="10022" spans="1:30" ht="409.5" x14ac:dyDescent="0.25">
      <c r="A10022">
        <f t="shared" ca="1" si="156"/>
        <v>15145</v>
      </c>
      <c r="B10022" t="s">
        <v>423</v>
      </c>
      <c r="C10022" t="s">
        <v>45</v>
      </c>
      <c r="F10022" t="s">
        <v>734</v>
      </c>
      <c r="G10022">
        <v>0</v>
      </c>
      <c r="M10022" s="1" t="s">
        <v>19154</v>
      </c>
      <c r="N10022" t="s">
        <v>19155</v>
      </c>
      <c r="O10022" t="s">
        <v>168</v>
      </c>
      <c r="P10022" t="s">
        <v>318</v>
      </c>
      <c r="Q10022" t="s">
        <v>169</v>
      </c>
      <c r="R10022" t="s">
        <v>599</v>
      </c>
      <c r="Y10022" t="s">
        <v>735</v>
      </c>
      <c r="Z10022" s="1" t="s">
        <v>19156</v>
      </c>
      <c r="AA10022" t="s">
        <v>19157</v>
      </c>
      <c r="AB10022" t="s">
        <v>19158</v>
      </c>
      <c r="AC10022" t="s">
        <v>38</v>
      </c>
      <c r="AD10022">
        <v>98111</v>
      </c>
    </row>
    <row r="10023" spans="1:30" x14ac:dyDescent="0.25">
      <c r="A10023">
        <f t="shared" ca="1" si="156"/>
        <v>17719</v>
      </c>
      <c r="B10023" t="s">
        <v>334</v>
      </c>
      <c r="C10023" t="s">
        <v>45</v>
      </c>
      <c r="O10023" t="s">
        <v>33</v>
      </c>
      <c r="X10023" t="s">
        <v>34</v>
      </c>
      <c r="Y10023" t="s">
        <v>21156</v>
      </c>
      <c r="Z10023" t="s">
        <v>21157</v>
      </c>
      <c r="AA10023" t="s">
        <v>20830</v>
      </c>
      <c r="AB10023">
        <v>-160463</v>
      </c>
      <c r="AC10023" t="s">
        <v>38</v>
      </c>
      <c r="AD10023">
        <v>98026</v>
      </c>
    </row>
    <row r="10024" spans="1:30" x14ac:dyDescent="0.25">
      <c r="A10024">
        <f t="shared" ca="1" si="156"/>
        <v>2979</v>
      </c>
      <c r="B10024" t="s">
        <v>2046</v>
      </c>
      <c r="C10024" t="s">
        <v>80</v>
      </c>
      <c r="F10024" t="s">
        <v>3047</v>
      </c>
      <c r="G10024">
        <v>0</v>
      </c>
      <c r="O10024" t="s">
        <v>33</v>
      </c>
      <c r="Y10024" t="s">
        <v>7228</v>
      </c>
      <c r="Z10024" t="s">
        <v>14979</v>
      </c>
      <c r="AA10024" t="s">
        <v>14980</v>
      </c>
      <c r="AB10024" t="s">
        <v>14981</v>
      </c>
      <c r="AC10024" t="s">
        <v>38</v>
      </c>
      <c r="AD10024">
        <v>98516</v>
      </c>
    </row>
    <row r="10025" spans="1:30" x14ac:dyDescent="0.25">
      <c r="A10025">
        <f t="shared" ca="1" si="156"/>
        <v>3749</v>
      </c>
      <c r="B10025" t="s">
        <v>344</v>
      </c>
      <c r="C10025" t="s">
        <v>31</v>
      </c>
      <c r="F10025" t="s">
        <v>753</v>
      </c>
      <c r="G10025">
        <v>0</v>
      </c>
      <c r="O10025" t="s">
        <v>33</v>
      </c>
      <c r="X10025" t="s">
        <v>34</v>
      </c>
      <c r="Y10025" t="s">
        <v>2613</v>
      </c>
      <c r="Z10025" t="s">
        <v>40465</v>
      </c>
      <c r="AA10025" t="s">
        <v>40465</v>
      </c>
      <c r="AB10025" t="s">
        <v>40466</v>
      </c>
    </row>
    <row r="10026" spans="1:30" ht="409.5" x14ac:dyDescent="0.25">
      <c r="A10026">
        <f t="shared" ca="1" si="156"/>
        <v>1045</v>
      </c>
      <c r="B10026" t="s">
        <v>2046</v>
      </c>
      <c r="C10026" t="s">
        <v>80</v>
      </c>
      <c r="F10026" t="s">
        <v>5745</v>
      </c>
      <c r="O10026" t="s">
        <v>33</v>
      </c>
      <c r="Y10026" t="s">
        <v>5859</v>
      </c>
      <c r="Z10026" s="1" t="s">
        <v>12552</v>
      </c>
      <c r="AA10026" t="s">
        <v>12553</v>
      </c>
      <c r="AB10026">
        <v>-163442</v>
      </c>
      <c r="AC10026" t="s">
        <v>38</v>
      </c>
      <c r="AD10026">
        <v>98201</v>
      </c>
    </row>
    <row r="10027" spans="1:30" x14ac:dyDescent="0.25">
      <c r="A10027">
        <f t="shared" ca="1" si="156"/>
        <v>7191</v>
      </c>
      <c r="B10027" t="s">
        <v>2046</v>
      </c>
      <c r="C10027" t="s">
        <v>80</v>
      </c>
      <c r="F10027" t="s">
        <v>13415</v>
      </c>
      <c r="O10027" t="s">
        <v>33</v>
      </c>
      <c r="Y10027" t="s">
        <v>13416</v>
      </c>
      <c r="Z10027" t="s">
        <v>13417</v>
      </c>
      <c r="AA10027" t="s">
        <v>13418</v>
      </c>
      <c r="AB10027">
        <v>-161568</v>
      </c>
      <c r="AC10027" t="s">
        <v>816</v>
      </c>
      <c r="AD10027">
        <v>80026</v>
      </c>
    </row>
    <row r="10028" spans="1:30" x14ac:dyDescent="0.25">
      <c r="A10028">
        <f t="shared" ca="1" si="156"/>
        <v>9030</v>
      </c>
      <c r="B10028" t="s">
        <v>96</v>
      </c>
      <c r="C10028" t="s">
        <v>97</v>
      </c>
      <c r="F10028" t="s">
        <v>20690</v>
      </c>
      <c r="O10028" t="s">
        <v>33</v>
      </c>
      <c r="X10028" t="s">
        <v>34</v>
      </c>
      <c r="Y10028" t="s">
        <v>20691</v>
      </c>
      <c r="Z10028" t="s">
        <v>20692</v>
      </c>
      <c r="AA10028" t="s">
        <v>20693</v>
      </c>
      <c r="AB10028">
        <v>-160699</v>
      </c>
    </row>
    <row r="10029" spans="1:30" ht="405" x14ac:dyDescent="0.25">
      <c r="A10029">
        <f t="shared" ca="1" si="156"/>
        <v>6458</v>
      </c>
      <c r="B10029" t="s">
        <v>334</v>
      </c>
      <c r="C10029" t="s">
        <v>45</v>
      </c>
      <c r="O10029" t="s">
        <v>33</v>
      </c>
      <c r="X10029" t="s">
        <v>34</v>
      </c>
      <c r="Y10029" t="s">
        <v>18725</v>
      </c>
      <c r="Z10029" s="1" t="s">
        <v>18726</v>
      </c>
      <c r="AA10029" t="s">
        <v>18727</v>
      </c>
      <c r="AB10029">
        <v>-172346</v>
      </c>
    </row>
    <row r="10030" spans="1:30" ht="409.5" x14ac:dyDescent="0.25">
      <c r="A10030">
        <f t="shared" ca="1" si="156"/>
        <v>18604</v>
      </c>
      <c r="B10030" t="s">
        <v>164</v>
      </c>
      <c r="C10030" t="s">
        <v>165</v>
      </c>
      <c r="O10030" t="s">
        <v>33</v>
      </c>
      <c r="W10030">
        <v>15</v>
      </c>
      <c r="X10030" t="s">
        <v>34</v>
      </c>
      <c r="Y10030" t="s">
        <v>935</v>
      </c>
      <c r="Z10030" s="1" t="s">
        <v>40518</v>
      </c>
      <c r="AA10030" t="s">
        <v>40519</v>
      </c>
      <c r="AB10030">
        <v>-180924</v>
      </c>
      <c r="AC10030" t="s">
        <v>38</v>
      </c>
      <c r="AD10030">
        <v>98102</v>
      </c>
    </row>
    <row r="10031" spans="1:30" x14ac:dyDescent="0.25">
      <c r="A10031">
        <f t="shared" ca="1" si="156"/>
        <v>2424</v>
      </c>
      <c r="B10031" t="s">
        <v>739</v>
      </c>
      <c r="C10031" t="s">
        <v>686</v>
      </c>
      <c r="F10031" t="s">
        <v>30015</v>
      </c>
      <c r="O10031" t="s">
        <v>33</v>
      </c>
      <c r="Y10031" t="s">
        <v>30218</v>
      </c>
      <c r="Z10031" t="s">
        <v>30961</v>
      </c>
      <c r="AA10031" t="s">
        <v>30906</v>
      </c>
      <c r="AB10031">
        <v>-170384</v>
      </c>
      <c r="AC10031" t="s">
        <v>38</v>
      </c>
      <c r="AD10031">
        <v>99202</v>
      </c>
    </row>
    <row r="10032" spans="1:30" ht="409.5" x14ac:dyDescent="0.25">
      <c r="A10032">
        <f t="shared" ca="1" si="156"/>
        <v>13219</v>
      </c>
      <c r="B10032" t="s">
        <v>276</v>
      </c>
      <c r="C10032" t="s">
        <v>45</v>
      </c>
      <c r="F10032" t="s">
        <v>16861</v>
      </c>
      <c r="G10032">
        <v>0</v>
      </c>
      <c r="O10032" t="s">
        <v>33</v>
      </c>
      <c r="X10032" t="s">
        <v>34</v>
      </c>
      <c r="Y10032" t="s">
        <v>16862</v>
      </c>
      <c r="Z10032" s="1" t="s">
        <v>24014</v>
      </c>
      <c r="AA10032" t="s">
        <v>24015</v>
      </c>
      <c r="AB10032" t="s">
        <v>24016</v>
      </c>
    </row>
    <row r="10033" spans="1:30" ht="409.5" x14ac:dyDescent="0.25">
      <c r="A10033">
        <f t="shared" ca="1" si="156"/>
        <v>3069</v>
      </c>
      <c r="B10033" t="s">
        <v>164</v>
      </c>
      <c r="C10033" t="s">
        <v>165</v>
      </c>
      <c r="F10033" t="s">
        <v>120</v>
      </c>
      <c r="O10033" t="s">
        <v>33</v>
      </c>
      <c r="W10033">
        <v>30</v>
      </c>
      <c r="X10033" t="s">
        <v>34</v>
      </c>
      <c r="Y10033" t="s">
        <v>682</v>
      </c>
      <c r="Z10033" s="1" t="s">
        <v>31824</v>
      </c>
      <c r="AA10033" t="s">
        <v>31825</v>
      </c>
      <c r="AB10033">
        <v>-162975</v>
      </c>
      <c r="AC10033" t="s">
        <v>59</v>
      </c>
      <c r="AD10033">
        <v>33617</v>
      </c>
    </row>
    <row r="10034" spans="1:30" x14ac:dyDescent="0.25">
      <c r="A10034">
        <f t="shared" ca="1" si="156"/>
        <v>12319</v>
      </c>
      <c r="B10034" t="s">
        <v>73</v>
      </c>
      <c r="C10034" t="s">
        <v>74</v>
      </c>
      <c r="O10034" t="s">
        <v>33</v>
      </c>
      <c r="Y10034" t="s">
        <v>19228</v>
      </c>
      <c r="Z10034" t="s">
        <v>19229</v>
      </c>
      <c r="AA10034" t="s">
        <v>19230</v>
      </c>
      <c r="AB10034">
        <v>-162210</v>
      </c>
      <c r="AC10034" t="s">
        <v>38</v>
      </c>
      <c r="AD10034">
        <v>98026</v>
      </c>
    </row>
    <row r="10035" spans="1:30" x14ac:dyDescent="0.25">
      <c r="A10035">
        <f t="shared" ca="1" si="156"/>
        <v>8772</v>
      </c>
      <c r="B10035" t="s">
        <v>2046</v>
      </c>
      <c r="C10035" t="s">
        <v>80</v>
      </c>
      <c r="F10035" t="s">
        <v>4953</v>
      </c>
      <c r="O10035" t="s">
        <v>33</v>
      </c>
      <c r="Y10035" t="s">
        <v>12769</v>
      </c>
      <c r="Z10035" t="s">
        <v>12770</v>
      </c>
      <c r="AA10035" t="s">
        <v>12771</v>
      </c>
      <c r="AB10035">
        <v>-162218</v>
      </c>
      <c r="AC10035" t="s">
        <v>38</v>
      </c>
      <c r="AD10035">
        <v>98310</v>
      </c>
    </row>
    <row r="10036" spans="1:30" ht="409.5" x14ac:dyDescent="0.25">
      <c r="A10036">
        <f t="shared" ca="1" si="156"/>
        <v>16867</v>
      </c>
      <c r="B10036" t="s">
        <v>1203</v>
      </c>
      <c r="C10036" t="s">
        <v>45</v>
      </c>
      <c r="F10036" t="s">
        <v>863</v>
      </c>
      <c r="G10036">
        <v>511</v>
      </c>
      <c r="H10036" t="s">
        <v>617</v>
      </c>
      <c r="L10036">
        <v>76.650000000000006</v>
      </c>
      <c r="M10036" t="s">
        <v>9685</v>
      </c>
      <c r="N10036" t="s">
        <v>849</v>
      </c>
      <c r="O10036" t="s">
        <v>52</v>
      </c>
      <c r="Q10036" t="s">
        <v>851</v>
      </c>
      <c r="W10036">
        <v>30</v>
      </c>
      <c r="X10036" t="s">
        <v>34</v>
      </c>
      <c r="Y10036" t="s">
        <v>1655</v>
      </c>
      <c r="Z10036" s="1" t="s">
        <v>17095</v>
      </c>
      <c r="AA10036" t="s">
        <v>17096</v>
      </c>
      <c r="AB10036" t="s">
        <v>17097</v>
      </c>
      <c r="AC10036" t="s">
        <v>38</v>
      </c>
      <c r="AD10036">
        <v>98154</v>
      </c>
    </row>
    <row r="10037" spans="1:30" ht="390" x14ac:dyDescent="0.25">
      <c r="A10037">
        <f t="shared" ca="1" si="156"/>
        <v>392</v>
      </c>
      <c r="B10037" t="s">
        <v>489</v>
      </c>
      <c r="C10037" t="s">
        <v>45</v>
      </c>
      <c r="O10037" t="s">
        <v>33</v>
      </c>
      <c r="Y10037" t="s">
        <v>2396</v>
      </c>
      <c r="Z10037" s="1" t="s">
        <v>2397</v>
      </c>
      <c r="AA10037" t="s">
        <v>2393</v>
      </c>
      <c r="AB10037">
        <v>-160540</v>
      </c>
      <c r="AC10037" t="s">
        <v>38</v>
      </c>
      <c r="AD10037">
        <v>98404</v>
      </c>
    </row>
    <row r="10038" spans="1:30" x14ac:dyDescent="0.25">
      <c r="A10038">
        <f t="shared" ca="1" si="156"/>
        <v>7499</v>
      </c>
      <c r="B10038" t="s">
        <v>39</v>
      </c>
      <c r="C10038" t="s">
        <v>165</v>
      </c>
      <c r="F10038" t="s">
        <v>8963</v>
      </c>
      <c r="G10038">
        <v>0</v>
      </c>
      <c r="O10038" t="s">
        <v>33</v>
      </c>
      <c r="X10038" t="s">
        <v>34</v>
      </c>
      <c r="Y10038" t="s">
        <v>43376</v>
      </c>
      <c r="Z10038" t="s">
        <v>43377</v>
      </c>
      <c r="AA10038" t="s">
        <v>43378</v>
      </c>
      <c r="AB10038" t="s">
        <v>43379</v>
      </c>
      <c r="AC10038" t="s">
        <v>38</v>
      </c>
      <c r="AD10038">
        <v>98104</v>
      </c>
    </row>
    <row r="10039" spans="1:30" ht="409.5" x14ac:dyDescent="0.25">
      <c r="A10039">
        <f t="shared" ca="1" si="156"/>
        <v>13168</v>
      </c>
      <c r="B10039" t="s">
        <v>334</v>
      </c>
      <c r="C10039" t="s">
        <v>45</v>
      </c>
      <c r="F10039" t="s">
        <v>28505</v>
      </c>
      <c r="G10039">
        <v>0</v>
      </c>
      <c r="O10039" t="s">
        <v>33</v>
      </c>
      <c r="X10039" t="s">
        <v>34</v>
      </c>
      <c r="Y10039" t="s">
        <v>28506</v>
      </c>
      <c r="Z10039" s="1" t="s">
        <v>28507</v>
      </c>
      <c r="AA10039" t="s">
        <v>28508</v>
      </c>
      <c r="AB10039" t="s">
        <v>28509</v>
      </c>
      <c r="AC10039" t="s">
        <v>38</v>
      </c>
      <c r="AD10039">
        <v>98226</v>
      </c>
    </row>
    <row r="10040" spans="1:30" x14ac:dyDescent="0.25">
      <c r="A10040">
        <f t="shared" ca="1" si="156"/>
        <v>14680</v>
      </c>
      <c r="B10040" t="s">
        <v>773</v>
      </c>
      <c r="C10040" t="s">
        <v>80</v>
      </c>
      <c r="F10040" t="s">
        <v>6962</v>
      </c>
      <c r="G10040">
        <v>0</v>
      </c>
      <c r="O10040" t="s">
        <v>33</v>
      </c>
      <c r="X10040" t="s">
        <v>34</v>
      </c>
      <c r="Y10040" t="s">
        <v>6963</v>
      </c>
      <c r="Z10040" t="s">
        <v>27977</v>
      </c>
      <c r="AA10040" t="s">
        <v>27978</v>
      </c>
      <c r="AB10040" t="s">
        <v>27979</v>
      </c>
      <c r="AC10040" t="s">
        <v>38</v>
      </c>
      <c r="AD10040">
        <v>98028</v>
      </c>
    </row>
    <row r="10041" spans="1:30" x14ac:dyDescent="0.25">
      <c r="A10041">
        <f t="shared" ca="1" si="156"/>
        <v>1903</v>
      </c>
      <c r="B10041" t="s">
        <v>2046</v>
      </c>
      <c r="C10041" t="s">
        <v>80</v>
      </c>
      <c r="F10041" t="s">
        <v>6018</v>
      </c>
      <c r="G10041">
        <v>0</v>
      </c>
      <c r="O10041" t="s">
        <v>33</v>
      </c>
      <c r="Y10041" t="s">
        <v>6019</v>
      </c>
      <c r="Z10041" t="s">
        <v>13629</v>
      </c>
      <c r="AA10041" t="s">
        <v>13630</v>
      </c>
      <c r="AB10041" t="s">
        <v>13631</v>
      </c>
      <c r="AC10041" t="s">
        <v>38</v>
      </c>
      <c r="AD10041" t="s">
        <v>1716</v>
      </c>
    </row>
    <row r="10042" spans="1:30" x14ac:dyDescent="0.25">
      <c r="A10042">
        <f t="shared" ca="1" si="156"/>
        <v>17142</v>
      </c>
      <c r="B10042" t="s">
        <v>73</v>
      </c>
      <c r="C10042" t="s">
        <v>74</v>
      </c>
      <c r="F10042" t="s">
        <v>913</v>
      </c>
      <c r="O10042" t="s">
        <v>33</v>
      </c>
      <c r="X10042" t="s">
        <v>34</v>
      </c>
      <c r="Y10042" t="s">
        <v>914</v>
      </c>
      <c r="Z10042" t="s">
        <v>39848</v>
      </c>
      <c r="AA10042" t="s">
        <v>39849</v>
      </c>
      <c r="AB10042">
        <v>-172710</v>
      </c>
    </row>
    <row r="10043" spans="1:30" x14ac:dyDescent="0.25">
      <c r="A10043">
        <f t="shared" ca="1" si="156"/>
        <v>6354</v>
      </c>
      <c r="B10043" t="s">
        <v>2046</v>
      </c>
      <c r="C10043" t="s">
        <v>80</v>
      </c>
      <c r="F10043" t="s">
        <v>16162</v>
      </c>
      <c r="O10043" t="s">
        <v>33</v>
      </c>
      <c r="Y10043" t="s">
        <v>8604</v>
      </c>
      <c r="Z10043" t="s">
        <v>16163</v>
      </c>
      <c r="AA10043" t="s">
        <v>16164</v>
      </c>
      <c r="AB10043">
        <v>-171472</v>
      </c>
      <c r="AC10043" t="s">
        <v>38</v>
      </c>
      <c r="AD10043">
        <v>98168</v>
      </c>
    </row>
    <row r="10044" spans="1:30" x14ac:dyDescent="0.25">
      <c r="A10044">
        <f t="shared" ca="1" si="156"/>
        <v>17009</v>
      </c>
      <c r="B10044" t="s">
        <v>2046</v>
      </c>
      <c r="C10044" t="s">
        <v>80</v>
      </c>
      <c r="F10044" t="s">
        <v>1418</v>
      </c>
      <c r="O10044" t="s">
        <v>33</v>
      </c>
      <c r="Y10044" t="s">
        <v>1419</v>
      </c>
      <c r="Z10044" t="s">
        <v>15362</v>
      </c>
      <c r="AA10044" t="s">
        <v>15363</v>
      </c>
      <c r="AB10044">
        <v>-161442</v>
      </c>
      <c r="AC10044" t="s">
        <v>38</v>
      </c>
      <c r="AD10044">
        <v>98504</v>
      </c>
    </row>
    <row r="10045" spans="1:30" x14ac:dyDescent="0.25">
      <c r="A10045">
        <f t="shared" ca="1" si="156"/>
        <v>7206</v>
      </c>
      <c r="B10045" t="s">
        <v>739</v>
      </c>
      <c r="C10045" t="s">
        <v>686</v>
      </c>
      <c r="F10045" t="s">
        <v>30048</v>
      </c>
      <c r="G10045">
        <v>0</v>
      </c>
      <c r="O10045" t="s">
        <v>33</v>
      </c>
      <c r="Y10045" t="s">
        <v>30049</v>
      </c>
      <c r="Z10045" t="s">
        <v>30926</v>
      </c>
      <c r="AA10045" t="s">
        <v>30906</v>
      </c>
      <c r="AB10045" t="s">
        <v>30927</v>
      </c>
      <c r="AC10045" t="s">
        <v>38</v>
      </c>
      <c r="AD10045">
        <v>98815</v>
      </c>
    </row>
    <row r="10046" spans="1:30" ht="409.5" x14ac:dyDescent="0.25">
      <c r="A10046">
        <f t="shared" ca="1" si="156"/>
        <v>5214</v>
      </c>
      <c r="B10046" t="s">
        <v>788</v>
      </c>
      <c r="C10046" t="s">
        <v>45</v>
      </c>
      <c r="F10046" t="s">
        <v>789</v>
      </c>
      <c r="G10046">
        <v>1050</v>
      </c>
      <c r="H10046" t="s">
        <v>617</v>
      </c>
      <c r="L10046">
        <v>157.5</v>
      </c>
      <c r="O10046" t="s">
        <v>155</v>
      </c>
      <c r="X10046" t="s">
        <v>34</v>
      </c>
      <c r="Y10046" t="s">
        <v>790</v>
      </c>
      <c r="Z10046" s="1" t="s">
        <v>9747</v>
      </c>
      <c r="AA10046" t="s">
        <v>9748</v>
      </c>
      <c r="AB10046" t="s">
        <v>9749</v>
      </c>
      <c r="AC10046" t="s">
        <v>38</v>
      </c>
      <c r="AD10046">
        <v>98326</v>
      </c>
    </row>
    <row r="10047" spans="1:30" ht="409.5" x14ac:dyDescent="0.25">
      <c r="A10047">
        <f t="shared" ca="1" si="156"/>
        <v>15152</v>
      </c>
      <c r="B10047" t="s">
        <v>2046</v>
      </c>
      <c r="C10047" t="s">
        <v>80</v>
      </c>
      <c r="F10047" t="s">
        <v>5745</v>
      </c>
      <c r="O10047" t="s">
        <v>33</v>
      </c>
      <c r="Y10047" t="s">
        <v>5859</v>
      </c>
      <c r="Z10047" s="1" t="s">
        <v>15058</v>
      </c>
      <c r="AA10047" t="s">
        <v>15059</v>
      </c>
      <c r="AB10047">
        <v>-163619</v>
      </c>
      <c r="AC10047" t="s">
        <v>38</v>
      </c>
      <c r="AD10047">
        <v>98201</v>
      </c>
    </row>
    <row r="10048" spans="1:30" x14ac:dyDescent="0.25">
      <c r="A10048">
        <f t="shared" ca="1" si="156"/>
        <v>8837</v>
      </c>
      <c r="B10048" t="s">
        <v>96</v>
      </c>
      <c r="C10048" t="s">
        <v>97</v>
      </c>
      <c r="F10048" t="s">
        <v>5235</v>
      </c>
      <c r="G10048">
        <v>0</v>
      </c>
      <c r="O10048" t="s">
        <v>33</v>
      </c>
      <c r="X10048" t="s">
        <v>34</v>
      </c>
      <c r="Y10048" t="s">
        <v>6421</v>
      </c>
      <c r="Z10048" t="s">
        <v>38101</v>
      </c>
      <c r="AA10048" t="s">
        <v>38102</v>
      </c>
      <c r="AB10048" t="s">
        <v>38103</v>
      </c>
      <c r="AC10048" t="s">
        <v>38</v>
      </c>
      <c r="AD10048">
        <v>98661</v>
      </c>
    </row>
    <row r="10049" spans="1:30" x14ac:dyDescent="0.25">
      <c r="A10049">
        <f t="shared" ca="1" si="156"/>
        <v>12060</v>
      </c>
      <c r="B10049" t="s">
        <v>2046</v>
      </c>
      <c r="C10049" t="s">
        <v>80</v>
      </c>
      <c r="F10049" t="s">
        <v>1305</v>
      </c>
      <c r="O10049" t="s">
        <v>33</v>
      </c>
      <c r="Y10049" t="s">
        <v>11533</v>
      </c>
      <c r="Z10049" t="s">
        <v>11534</v>
      </c>
      <c r="AA10049" t="s">
        <v>11535</v>
      </c>
      <c r="AB10049">
        <v>-160830</v>
      </c>
      <c r="AC10049" t="s">
        <v>38</v>
      </c>
      <c r="AD10049">
        <v>98402</v>
      </c>
    </row>
    <row r="10050" spans="1:30" x14ac:dyDescent="0.25">
      <c r="A10050">
        <f t="shared" ref="A10050:A10113" ca="1" si="157">RANDBETWEEN(1,20000)</f>
        <v>15877</v>
      </c>
      <c r="B10050" t="s">
        <v>677</v>
      </c>
      <c r="C10050" t="s">
        <v>80</v>
      </c>
      <c r="F10050" t="s">
        <v>11470</v>
      </c>
      <c r="G10050">
        <v>0</v>
      </c>
      <c r="O10050" t="s">
        <v>33</v>
      </c>
      <c r="Y10050" t="s">
        <v>11471</v>
      </c>
      <c r="Z10050" t="s">
        <v>11472</v>
      </c>
      <c r="AA10050" t="s">
        <v>11473</v>
      </c>
      <c r="AB10050" t="s">
        <v>11474</v>
      </c>
      <c r="AC10050" t="s">
        <v>38</v>
      </c>
      <c r="AD10050">
        <v>98036</v>
      </c>
    </row>
    <row r="10051" spans="1:30" x14ac:dyDescent="0.25">
      <c r="A10051">
        <f t="shared" ca="1" si="157"/>
        <v>2039</v>
      </c>
      <c r="B10051" t="s">
        <v>739</v>
      </c>
      <c r="C10051" t="s">
        <v>686</v>
      </c>
      <c r="F10051" t="s">
        <v>29490</v>
      </c>
      <c r="O10051" t="s">
        <v>33</v>
      </c>
      <c r="Y10051" t="s">
        <v>29491</v>
      </c>
      <c r="Z10051" t="s">
        <v>29492</v>
      </c>
      <c r="AA10051" t="s">
        <v>29493</v>
      </c>
      <c r="AB10051">
        <v>-180818</v>
      </c>
      <c r="AC10051" t="s">
        <v>38</v>
      </c>
      <c r="AD10051">
        <v>99301</v>
      </c>
    </row>
    <row r="10052" spans="1:30" ht="409.5" x14ac:dyDescent="0.25">
      <c r="A10052">
        <f t="shared" ca="1" si="157"/>
        <v>3095</v>
      </c>
      <c r="B10052" t="s">
        <v>79</v>
      </c>
      <c r="C10052" t="s">
        <v>80</v>
      </c>
      <c r="F10052" t="s">
        <v>2587</v>
      </c>
      <c r="O10052" t="s">
        <v>33</v>
      </c>
      <c r="Y10052" t="s">
        <v>12075</v>
      </c>
      <c r="Z10052" s="1" t="s">
        <v>26365</v>
      </c>
      <c r="AA10052" t="s">
        <v>26366</v>
      </c>
      <c r="AB10052">
        <v>-173325</v>
      </c>
      <c r="AC10052" t="s">
        <v>38</v>
      </c>
      <c r="AD10052">
        <v>98154</v>
      </c>
    </row>
    <row r="10053" spans="1:30" ht="409.5" x14ac:dyDescent="0.25">
      <c r="A10053">
        <f t="shared" ca="1" si="157"/>
        <v>18872</v>
      </c>
      <c r="B10053" t="s">
        <v>3712</v>
      </c>
      <c r="C10053" t="s">
        <v>16820</v>
      </c>
      <c r="F10053" t="s">
        <v>20250</v>
      </c>
      <c r="G10053">
        <v>0</v>
      </c>
      <c r="O10053" t="s">
        <v>33</v>
      </c>
      <c r="X10053" t="s">
        <v>34</v>
      </c>
      <c r="Y10053" t="s">
        <v>19763</v>
      </c>
      <c r="Z10053" s="1" t="s">
        <v>24492</v>
      </c>
      <c r="AA10053" t="s">
        <v>24027</v>
      </c>
      <c r="AB10053" t="s">
        <v>24493</v>
      </c>
    </row>
    <row r="10054" spans="1:30" x14ac:dyDescent="0.25">
      <c r="A10054">
        <f t="shared" ca="1" si="157"/>
        <v>19562</v>
      </c>
      <c r="B10054" t="s">
        <v>739</v>
      </c>
      <c r="C10054" t="s">
        <v>686</v>
      </c>
      <c r="F10054" t="s">
        <v>160</v>
      </c>
      <c r="O10054" t="s">
        <v>33</v>
      </c>
      <c r="Y10054" t="s">
        <v>3018</v>
      </c>
      <c r="Z10054" t="s">
        <v>31105</v>
      </c>
      <c r="AA10054" t="s">
        <v>31106</v>
      </c>
      <c r="AB10054">
        <v>-170902</v>
      </c>
      <c r="AC10054" t="s">
        <v>38</v>
      </c>
      <c r="AD10054">
        <v>98908</v>
      </c>
    </row>
    <row r="10055" spans="1:30" ht="409.5" x14ac:dyDescent="0.25">
      <c r="A10055">
        <f t="shared" ca="1" si="157"/>
        <v>7088</v>
      </c>
      <c r="B10055" t="s">
        <v>230</v>
      </c>
      <c r="C10055" t="s">
        <v>45</v>
      </c>
      <c r="O10055" t="s">
        <v>33</v>
      </c>
      <c r="W10055">
        <v>15</v>
      </c>
      <c r="X10055" t="s">
        <v>34</v>
      </c>
      <c r="Y10055" t="s">
        <v>22856</v>
      </c>
      <c r="Z10055" s="1" t="s">
        <v>23515</v>
      </c>
      <c r="AA10055" t="s">
        <v>22580</v>
      </c>
      <c r="AB10055">
        <v>-181223</v>
      </c>
    </row>
    <row r="10056" spans="1:30" x14ac:dyDescent="0.25">
      <c r="A10056">
        <f t="shared" ca="1" si="157"/>
        <v>908</v>
      </c>
      <c r="B10056" t="s">
        <v>164</v>
      </c>
      <c r="C10056" t="s">
        <v>165</v>
      </c>
      <c r="G10056">
        <v>1</v>
      </c>
      <c r="H10056" t="s">
        <v>60</v>
      </c>
      <c r="L10056">
        <v>1.75</v>
      </c>
      <c r="O10056" t="s">
        <v>33</v>
      </c>
      <c r="P10056" t="s">
        <v>39307</v>
      </c>
      <c r="Y10056" t="s">
        <v>17382</v>
      </c>
      <c r="Z10056" t="s">
        <v>39308</v>
      </c>
      <c r="AA10056" t="s">
        <v>39309</v>
      </c>
      <c r="AB10056" t="s">
        <v>39310</v>
      </c>
    </row>
    <row r="10057" spans="1:30" x14ac:dyDescent="0.25">
      <c r="A10057">
        <f t="shared" ca="1" si="157"/>
        <v>1023</v>
      </c>
      <c r="B10057" t="s">
        <v>677</v>
      </c>
      <c r="C10057" t="s">
        <v>80</v>
      </c>
      <c r="F10057" t="s">
        <v>1418</v>
      </c>
      <c r="G10057">
        <v>0</v>
      </c>
      <c r="O10057" t="s">
        <v>33</v>
      </c>
      <c r="Y10057" t="s">
        <v>1419</v>
      </c>
      <c r="Z10057" t="s">
        <v>32037</v>
      </c>
      <c r="AA10057" t="s">
        <v>32038</v>
      </c>
      <c r="AB10057" t="s">
        <v>32039</v>
      </c>
      <c r="AC10057" t="s">
        <v>38</v>
      </c>
      <c r="AD10057">
        <v>98504</v>
      </c>
    </row>
    <row r="10058" spans="1:30" x14ac:dyDescent="0.25">
      <c r="A10058">
        <f t="shared" ca="1" si="157"/>
        <v>29</v>
      </c>
      <c r="B10058" t="s">
        <v>49</v>
      </c>
      <c r="C10058" t="s">
        <v>50</v>
      </c>
      <c r="F10058" t="s">
        <v>28559</v>
      </c>
      <c r="O10058" t="s">
        <v>33</v>
      </c>
      <c r="W10058">
        <v>15</v>
      </c>
      <c r="X10058" t="s">
        <v>34</v>
      </c>
      <c r="Y10058" t="s">
        <v>21863</v>
      </c>
      <c r="Z10058" t="s">
        <v>28560</v>
      </c>
      <c r="AA10058" t="s">
        <v>28561</v>
      </c>
      <c r="AB10058">
        <v>-181707</v>
      </c>
      <c r="AC10058" t="s">
        <v>38</v>
      </c>
      <c r="AD10058">
        <v>98004</v>
      </c>
    </row>
    <row r="10059" spans="1:30" x14ac:dyDescent="0.25">
      <c r="A10059">
        <f t="shared" ca="1" si="157"/>
        <v>13554</v>
      </c>
      <c r="B10059" t="s">
        <v>685</v>
      </c>
      <c r="C10059" t="s">
        <v>686</v>
      </c>
      <c r="F10059" t="s">
        <v>3107</v>
      </c>
      <c r="O10059" t="s">
        <v>33</v>
      </c>
      <c r="Y10059" t="s">
        <v>35178</v>
      </c>
      <c r="Z10059" t="s">
        <v>35179</v>
      </c>
      <c r="AA10059" t="s">
        <v>35175</v>
      </c>
      <c r="AB10059">
        <v>-162537</v>
      </c>
      <c r="AC10059" t="s">
        <v>38</v>
      </c>
      <c r="AD10059">
        <v>98201</v>
      </c>
    </row>
    <row r="10060" spans="1:30" x14ac:dyDescent="0.25">
      <c r="A10060">
        <f t="shared" ca="1" si="157"/>
        <v>721</v>
      </c>
      <c r="B10060" t="s">
        <v>3712</v>
      </c>
      <c r="C10060" t="s">
        <v>45</v>
      </c>
      <c r="F10060" t="s">
        <v>24047</v>
      </c>
      <c r="G10060">
        <v>0</v>
      </c>
      <c r="O10060" t="s">
        <v>33</v>
      </c>
      <c r="X10060" t="s">
        <v>34</v>
      </c>
      <c r="Y10060" t="s">
        <v>22634</v>
      </c>
      <c r="Z10060" t="s">
        <v>24048</v>
      </c>
      <c r="AA10060" t="s">
        <v>24027</v>
      </c>
      <c r="AB10060" t="s">
        <v>24049</v>
      </c>
      <c r="AC10060" t="s">
        <v>5301</v>
      </c>
    </row>
    <row r="10061" spans="1:30" ht="150" x14ac:dyDescent="0.25">
      <c r="A10061">
        <f t="shared" ca="1" si="157"/>
        <v>18964</v>
      </c>
      <c r="B10061" t="s">
        <v>334</v>
      </c>
      <c r="C10061" t="s">
        <v>45</v>
      </c>
      <c r="N10061" s="1" t="s">
        <v>4465</v>
      </c>
      <c r="O10061" t="s">
        <v>33</v>
      </c>
      <c r="X10061" t="s">
        <v>34</v>
      </c>
      <c r="Y10061" t="s">
        <v>21179</v>
      </c>
      <c r="Z10061" t="s">
        <v>21180</v>
      </c>
      <c r="AA10061" t="s">
        <v>20830</v>
      </c>
      <c r="AB10061">
        <v>-161965</v>
      </c>
      <c r="AC10061" t="s">
        <v>38</v>
      </c>
    </row>
    <row r="10062" spans="1:30" ht="409.5" x14ac:dyDescent="0.25">
      <c r="A10062">
        <f t="shared" ca="1" si="157"/>
        <v>3624</v>
      </c>
      <c r="B10062" t="s">
        <v>79</v>
      </c>
      <c r="C10062" t="s">
        <v>80</v>
      </c>
      <c r="F10062" t="s">
        <v>413</v>
      </c>
      <c r="O10062" t="s">
        <v>33</v>
      </c>
      <c r="Y10062" t="s">
        <v>10236</v>
      </c>
      <c r="Z10062" s="1" t="s">
        <v>26472</v>
      </c>
      <c r="AA10062" t="s">
        <v>26473</v>
      </c>
      <c r="AB10062">
        <v>-173082</v>
      </c>
      <c r="AC10062" t="s">
        <v>38</v>
      </c>
      <c r="AD10062">
        <v>98004</v>
      </c>
    </row>
    <row r="10063" spans="1:30" x14ac:dyDescent="0.25">
      <c r="A10063">
        <f t="shared" ca="1" si="157"/>
        <v>6734</v>
      </c>
      <c r="B10063" t="s">
        <v>2046</v>
      </c>
      <c r="C10063" t="s">
        <v>80</v>
      </c>
      <c r="F10063" t="s">
        <v>2587</v>
      </c>
      <c r="O10063" t="s">
        <v>33</v>
      </c>
      <c r="Y10063" t="s">
        <v>10586</v>
      </c>
      <c r="Z10063" t="s">
        <v>14960</v>
      </c>
      <c r="AA10063" t="s">
        <v>14961</v>
      </c>
      <c r="AB10063">
        <v>-171623</v>
      </c>
      <c r="AC10063" t="s">
        <v>38</v>
      </c>
      <c r="AD10063">
        <v>98104</v>
      </c>
    </row>
    <row r="10064" spans="1:30" x14ac:dyDescent="0.25">
      <c r="A10064">
        <f t="shared" ca="1" si="157"/>
        <v>11530</v>
      </c>
      <c r="B10064" t="s">
        <v>2046</v>
      </c>
      <c r="C10064" t="s">
        <v>80</v>
      </c>
      <c r="F10064" t="s">
        <v>1418</v>
      </c>
      <c r="G10064">
        <v>0</v>
      </c>
      <c r="O10064" t="s">
        <v>33</v>
      </c>
      <c r="Y10064" t="s">
        <v>5784</v>
      </c>
      <c r="Z10064" t="s">
        <v>32149</v>
      </c>
      <c r="AA10064" t="s">
        <v>32150</v>
      </c>
      <c r="AB10064" t="s">
        <v>32151</v>
      </c>
      <c r="AC10064" t="s">
        <v>38</v>
      </c>
      <c r="AD10064">
        <v>98504</v>
      </c>
    </row>
    <row r="10065" spans="1:30" x14ac:dyDescent="0.25">
      <c r="A10065">
        <f t="shared" ca="1" si="157"/>
        <v>17533</v>
      </c>
      <c r="B10065" t="s">
        <v>739</v>
      </c>
      <c r="C10065" t="s">
        <v>686</v>
      </c>
      <c r="F10065" t="s">
        <v>4871</v>
      </c>
      <c r="O10065" t="s">
        <v>33</v>
      </c>
      <c r="Y10065" t="s">
        <v>29332</v>
      </c>
      <c r="Z10065" t="s">
        <v>29333</v>
      </c>
      <c r="AA10065" t="s">
        <v>29334</v>
      </c>
      <c r="AB10065">
        <v>-180540</v>
      </c>
    </row>
    <row r="10066" spans="1:30" x14ac:dyDescent="0.25">
      <c r="A10066">
        <f t="shared" ca="1" si="157"/>
        <v>1689</v>
      </c>
      <c r="B10066" t="s">
        <v>2046</v>
      </c>
      <c r="C10066" t="s">
        <v>80</v>
      </c>
      <c r="F10066" t="s">
        <v>7533</v>
      </c>
      <c r="G10066">
        <v>0</v>
      </c>
      <c r="O10066" t="s">
        <v>33</v>
      </c>
      <c r="Y10066" t="s">
        <v>7534</v>
      </c>
      <c r="Z10066" t="s">
        <v>14003</v>
      </c>
      <c r="AA10066" t="s">
        <v>13999</v>
      </c>
      <c r="AB10066" t="s">
        <v>14004</v>
      </c>
      <c r="AC10066" t="s">
        <v>38</v>
      </c>
      <c r="AD10066">
        <v>98057</v>
      </c>
    </row>
    <row r="10067" spans="1:30" ht="409.5" x14ac:dyDescent="0.25">
      <c r="A10067">
        <f t="shared" ca="1" si="157"/>
        <v>3497</v>
      </c>
      <c r="B10067" t="s">
        <v>124</v>
      </c>
      <c r="C10067" t="s">
        <v>45</v>
      </c>
      <c r="F10067" t="s">
        <v>20250</v>
      </c>
      <c r="O10067" t="s">
        <v>33</v>
      </c>
      <c r="X10067" t="s">
        <v>34</v>
      </c>
      <c r="Y10067" t="s">
        <v>22656</v>
      </c>
      <c r="Z10067" s="1" t="s">
        <v>22882</v>
      </c>
      <c r="AA10067" t="s">
        <v>22580</v>
      </c>
      <c r="AB10067">
        <v>-161718</v>
      </c>
      <c r="AC10067" t="s">
        <v>102</v>
      </c>
      <c r="AD10067">
        <v>97302</v>
      </c>
    </row>
    <row r="10068" spans="1:30" ht="409.5" x14ac:dyDescent="0.25">
      <c r="A10068">
        <f t="shared" ca="1" si="157"/>
        <v>3938</v>
      </c>
      <c r="B10068" t="s">
        <v>73</v>
      </c>
      <c r="C10068" t="s">
        <v>74</v>
      </c>
      <c r="O10068" t="s">
        <v>33</v>
      </c>
      <c r="X10068" t="s">
        <v>34</v>
      </c>
      <c r="Y10068" t="s">
        <v>42116</v>
      </c>
      <c r="Z10068" s="1" t="s">
        <v>42117</v>
      </c>
      <c r="AA10068" t="s">
        <v>42118</v>
      </c>
      <c r="AB10068">
        <v>-162452</v>
      </c>
      <c r="AC10068" t="s">
        <v>38</v>
      </c>
      <c r="AD10068">
        <v>98275</v>
      </c>
    </row>
    <row r="10069" spans="1:30" x14ac:dyDescent="0.25">
      <c r="A10069">
        <f t="shared" ca="1" si="157"/>
        <v>638</v>
      </c>
      <c r="B10069" t="s">
        <v>739</v>
      </c>
      <c r="C10069" t="s">
        <v>686</v>
      </c>
      <c r="F10069" t="s">
        <v>5678</v>
      </c>
      <c r="G10069">
        <v>0</v>
      </c>
      <c r="O10069" t="s">
        <v>33</v>
      </c>
      <c r="X10069" t="s">
        <v>34</v>
      </c>
      <c r="Y10069" t="s">
        <v>5679</v>
      </c>
      <c r="Z10069" t="s">
        <v>30745</v>
      </c>
      <c r="AA10069" t="s">
        <v>30746</v>
      </c>
      <c r="AB10069" t="s">
        <v>30747</v>
      </c>
      <c r="AC10069" t="s">
        <v>38</v>
      </c>
      <c r="AD10069">
        <v>98201</v>
      </c>
    </row>
    <row r="10070" spans="1:30" x14ac:dyDescent="0.25">
      <c r="A10070">
        <f t="shared" ca="1" si="157"/>
        <v>583</v>
      </c>
      <c r="B10070" t="s">
        <v>334</v>
      </c>
      <c r="C10070" t="s">
        <v>45</v>
      </c>
      <c r="F10070" t="s">
        <v>31689</v>
      </c>
      <c r="O10070" t="s">
        <v>33</v>
      </c>
      <c r="W10070">
        <v>15</v>
      </c>
      <c r="X10070" t="s">
        <v>34</v>
      </c>
      <c r="Y10070" t="s">
        <v>31690</v>
      </c>
      <c r="Z10070" t="s">
        <v>31691</v>
      </c>
      <c r="AA10070" t="s">
        <v>31692</v>
      </c>
      <c r="AB10070">
        <v>-180915</v>
      </c>
      <c r="AC10070" t="s">
        <v>38</v>
      </c>
      <c r="AD10070">
        <v>98121</v>
      </c>
    </row>
    <row r="10071" spans="1:30" x14ac:dyDescent="0.25">
      <c r="A10071">
        <f t="shared" ca="1" si="157"/>
        <v>19877</v>
      </c>
      <c r="B10071" t="s">
        <v>334</v>
      </c>
      <c r="C10071" t="s">
        <v>45</v>
      </c>
      <c r="F10071" t="s">
        <v>20250</v>
      </c>
      <c r="O10071" t="s">
        <v>33</v>
      </c>
      <c r="X10071" t="s">
        <v>34</v>
      </c>
      <c r="Y10071" t="s">
        <v>22796</v>
      </c>
      <c r="Z10071" t="s">
        <v>23878</v>
      </c>
      <c r="AA10071" t="s">
        <v>23617</v>
      </c>
      <c r="AB10071">
        <v>-160017</v>
      </c>
      <c r="AC10071" t="s">
        <v>102</v>
      </c>
      <c r="AD10071">
        <v>97302</v>
      </c>
    </row>
    <row r="10072" spans="1:30" x14ac:dyDescent="0.25">
      <c r="A10072">
        <f t="shared" ca="1" si="157"/>
        <v>9420</v>
      </c>
      <c r="B10072" t="s">
        <v>677</v>
      </c>
      <c r="C10072" t="s">
        <v>80</v>
      </c>
      <c r="F10072" t="s">
        <v>2141</v>
      </c>
      <c r="G10072">
        <v>0</v>
      </c>
      <c r="O10072" t="s">
        <v>33</v>
      </c>
      <c r="Y10072" t="s">
        <v>12602</v>
      </c>
      <c r="Z10072" t="s">
        <v>12603</v>
      </c>
      <c r="AA10072" t="s">
        <v>12604</v>
      </c>
      <c r="AB10072" t="s">
        <v>12605</v>
      </c>
      <c r="AC10072" t="s">
        <v>38</v>
      </c>
      <c r="AD10072">
        <v>99362</v>
      </c>
    </row>
    <row r="10073" spans="1:30" ht="409.5" x14ac:dyDescent="0.25">
      <c r="A10073">
        <f t="shared" ca="1" si="157"/>
        <v>7657</v>
      </c>
      <c r="B10073" t="s">
        <v>1203</v>
      </c>
      <c r="C10073" t="s">
        <v>45</v>
      </c>
      <c r="F10073" t="s">
        <v>21681</v>
      </c>
      <c r="G10073">
        <v>116</v>
      </c>
      <c r="H10073" t="s">
        <v>617</v>
      </c>
      <c r="L10073">
        <v>17.399999999999999</v>
      </c>
      <c r="N10073" t="s">
        <v>849</v>
      </c>
      <c r="O10073" t="s">
        <v>33</v>
      </c>
      <c r="V10073" t="s">
        <v>21682</v>
      </c>
      <c r="W10073">
        <v>15</v>
      </c>
      <c r="X10073" t="s">
        <v>34</v>
      </c>
      <c r="Y10073" t="s">
        <v>21683</v>
      </c>
      <c r="Z10073" s="1" t="s">
        <v>21684</v>
      </c>
      <c r="AA10073" t="s">
        <v>17757</v>
      </c>
      <c r="AB10073" t="s">
        <v>21685</v>
      </c>
      <c r="AC10073" t="s">
        <v>38</v>
      </c>
      <c r="AD10073">
        <v>98225</v>
      </c>
    </row>
    <row r="10074" spans="1:30" x14ac:dyDescent="0.25">
      <c r="A10074">
        <f t="shared" ca="1" si="157"/>
        <v>13649</v>
      </c>
      <c r="B10074" t="s">
        <v>677</v>
      </c>
      <c r="C10074" t="s">
        <v>80</v>
      </c>
      <c r="F10074" t="s">
        <v>651</v>
      </c>
      <c r="O10074" t="s">
        <v>33</v>
      </c>
      <c r="Y10074" t="s">
        <v>6323</v>
      </c>
      <c r="Z10074" t="s">
        <v>12967</v>
      </c>
      <c r="AA10074" t="s">
        <v>12968</v>
      </c>
      <c r="AB10074">
        <v>-160102</v>
      </c>
      <c r="AC10074" t="s">
        <v>38</v>
      </c>
      <c r="AD10074">
        <v>88034</v>
      </c>
    </row>
    <row r="10075" spans="1:30" ht="409.5" x14ac:dyDescent="0.25">
      <c r="A10075">
        <f t="shared" ca="1" si="157"/>
        <v>8540</v>
      </c>
      <c r="B10075" t="s">
        <v>68</v>
      </c>
      <c r="C10075" t="s">
        <v>45</v>
      </c>
      <c r="F10075" t="s">
        <v>29941</v>
      </c>
      <c r="O10075" t="s">
        <v>1</v>
      </c>
      <c r="P10075" t="s">
        <v>1533</v>
      </c>
      <c r="W10075">
        <v>15</v>
      </c>
      <c r="Y10075" t="s">
        <v>43472</v>
      </c>
      <c r="Z10075" s="1" t="s">
        <v>43473</v>
      </c>
      <c r="AA10075" t="s">
        <v>43474</v>
      </c>
      <c r="AB10075">
        <v>-180991</v>
      </c>
      <c r="AC10075" t="s">
        <v>38</v>
      </c>
      <c r="AD10075">
        <v>98052</v>
      </c>
    </row>
    <row r="10076" spans="1:30" x14ac:dyDescent="0.25">
      <c r="A10076">
        <f t="shared" ca="1" si="157"/>
        <v>13761</v>
      </c>
      <c r="B10076" t="s">
        <v>178</v>
      </c>
      <c r="F10076" t="s">
        <v>1335</v>
      </c>
      <c r="G10076">
        <v>0</v>
      </c>
      <c r="O10076" t="s">
        <v>33</v>
      </c>
      <c r="X10076" t="s">
        <v>34</v>
      </c>
      <c r="Y10076" t="s">
        <v>3223</v>
      </c>
      <c r="Z10076" t="s">
        <v>3224</v>
      </c>
      <c r="AA10076" t="s">
        <v>3224</v>
      </c>
      <c r="AB10076" t="s">
        <v>3225</v>
      </c>
      <c r="AC10076" t="s">
        <v>38</v>
      </c>
      <c r="AD10076">
        <v>98005</v>
      </c>
    </row>
    <row r="10077" spans="1:30" x14ac:dyDescent="0.25">
      <c r="A10077">
        <f t="shared" ca="1" si="157"/>
        <v>153</v>
      </c>
      <c r="B10077" t="s">
        <v>73</v>
      </c>
      <c r="C10077" t="s">
        <v>74</v>
      </c>
      <c r="F10077" t="s">
        <v>25505</v>
      </c>
      <c r="G10077">
        <v>0</v>
      </c>
      <c r="O10077" t="s">
        <v>33</v>
      </c>
      <c r="X10077" t="s">
        <v>34</v>
      </c>
      <c r="Y10077" t="s">
        <v>27513</v>
      </c>
      <c r="Z10077" t="s">
        <v>27514</v>
      </c>
      <c r="AA10077" t="s">
        <v>27515</v>
      </c>
      <c r="AB10077" t="s">
        <v>27516</v>
      </c>
      <c r="AC10077" t="s">
        <v>38</v>
      </c>
      <c r="AD10077">
        <v>98101</v>
      </c>
    </row>
    <row r="10078" spans="1:30" x14ac:dyDescent="0.25">
      <c r="A10078">
        <f t="shared" ca="1" si="157"/>
        <v>654</v>
      </c>
      <c r="B10078" t="s">
        <v>124</v>
      </c>
      <c r="C10078" t="s">
        <v>45</v>
      </c>
      <c r="F10078" t="s">
        <v>16739</v>
      </c>
      <c r="G10078">
        <v>0</v>
      </c>
      <c r="O10078" t="s">
        <v>33</v>
      </c>
      <c r="Y10078" t="s">
        <v>16740</v>
      </c>
      <c r="Z10078" t="s">
        <v>40155</v>
      </c>
      <c r="AA10078" t="s">
        <v>40156</v>
      </c>
      <c r="AB10078" t="s">
        <v>40157</v>
      </c>
      <c r="AC10078" t="s">
        <v>38</v>
      </c>
      <c r="AD10078">
        <v>98105</v>
      </c>
    </row>
    <row r="10079" spans="1:30" ht="409.5" x14ac:dyDescent="0.25">
      <c r="A10079">
        <f t="shared" ca="1" si="157"/>
        <v>6369</v>
      </c>
      <c r="B10079" t="s">
        <v>276</v>
      </c>
      <c r="C10079" t="s">
        <v>45</v>
      </c>
      <c r="G10079">
        <v>0</v>
      </c>
      <c r="O10079" t="s">
        <v>63</v>
      </c>
      <c r="X10079" t="s">
        <v>34</v>
      </c>
      <c r="Y10079" t="s">
        <v>19755</v>
      </c>
      <c r="Z10079" s="1" t="s">
        <v>40272</v>
      </c>
      <c r="AA10079" t="s">
        <v>40273</v>
      </c>
      <c r="AB10079" t="s">
        <v>40274</v>
      </c>
      <c r="AC10079" t="s">
        <v>38</v>
      </c>
      <c r="AD10079">
        <v>98802</v>
      </c>
    </row>
    <row r="10080" spans="1:30" ht="409.5" x14ac:dyDescent="0.25">
      <c r="A10080">
        <f t="shared" ca="1" si="157"/>
        <v>12653</v>
      </c>
      <c r="B10080" t="s">
        <v>2046</v>
      </c>
      <c r="C10080" t="s">
        <v>80</v>
      </c>
      <c r="F10080" t="s">
        <v>5745</v>
      </c>
      <c r="G10080">
        <v>0</v>
      </c>
      <c r="O10080" t="s">
        <v>33</v>
      </c>
      <c r="Y10080" t="s">
        <v>5859</v>
      </c>
      <c r="Z10080" s="1" t="s">
        <v>16256</v>
      </c>
      <c r="AA10080" t="s">
        <v>16257</v>
      </c>
      <c r="AB10080" t="s">
        <v>16258</v>
      </c>
      <c r="AC10080" t="s">
        <v>38</v>
      </c>
      <c r="AD10080">
        <v>98201</v>
      </c>
    </row>
    <row r="10081" spans="1:30" x14ac:dyDescent="0.25">
      <c r="A10081">
        <f t="shared" ca="1" si="157"/>
        <v>19481</v>
      </c>
      <c r="B10081" t="s">
        <v>244</v>
      </c>
      <c r="C10081" t="s">
        <v>245</v>
      </c>
      <c r="O10081" t="s">
        <v>33</v>
      </c>
      <c r="X10081" t="s">
        <v>34</v>
      </c>
      <c r="Y10081" t="s">
        <v>9701</v>
      </c>
      <c r="Z10081" t="s">
        <v>9702</v>
      </c>
      <c r="AA10081" t="s">
        <v>9702</v>
      </c>
      <c r="AB10081">
        <v>-163054</v>
      </c>
      <c r="AC10081" t="s">
        <v>38</v>
      </c>
      <c r="AD10081">
        <v>98934</v>
      </c>
    </row>
    <row r="10082" spans="1:30" ht="409.5" x14ac:dyDescent="0.25">
      <c r="A10082">
        <f t="shared" ca="1" si="157"/>
        <v>13686</v>
      </c>
      <c r="B10082" t="s">
        <v>2046</v>
      </c>
      <c r="C10082" t="s">
        <v>80</v>
      </c>
      <c r="F10082" t="s">
        <v>3176</v>
      </c>
      <c r="O10082" t="s">
        <v>33</v>
      </c>
      <c r="Y10082" t="s">
        <v>10553</v>
      </c>
      <c r="Z10082" s="1" t="s">
        <v>10904</v>
      </c>
      <c r="AA10082" t="s">
        <v>10905</v>
      </c>
      <c r="AB10082">
        <v>-163238</v>
      </c>
      <c r="AC10082" t="s">
        <v>38</v>
      </c>
      <c r="AD10082">
        <v>98204</v>
      </c>
    </row>
    <row r="10083" spans="1:30" x14ac:dyDescent="0.25">
      <c r="A10083">
        <f t="shared" ca="1" si="157"/>
        <v>15753</v>
      </c>
      <c r="B10083" t="s">
        <v>334</v>
      </c>
      <c r="C10083" t="s">
        <v>45</v>
      </c>
      <c r="F10083" t="s">
        <v>2112</v>
      </c>
      <c r="G10083">
        <v>0</v>
      </c>
      <c r="O10083" t="s">
        <v>33</v>
      </c>
      <c r="Y10083" t="s">
        <v>17003</v>
      </c>
      <c r="Z10083" t="s">
        <v>33497</v>
      </c>
      <c r="AA10083" t="s">
        <v>33498</v>
      </c>
      <c r="AB10083" t="s">
        <v>33499</v>
      </c>
      <c r="AC10083" t="s">
        <v>38</v>
      </c>
      <c r="AD10083">
        <v>98531</v>
      </c>
    </row>
    <row r="10084" spans="1:30" x14ac:dyDescent="0.25">
      <c r="A10084">
        <f t="shared" ca="1" si="157"/>
        <v>12407</v>
      </c>
      <c r="B10084" t="s">
        <v>2046</v>
      </c>
      <c r="C10084" t="s">
        <v>80</v>
      </c>
      <c r="F10084" t="s">
        <v>5838</v>
      </c>
      <c r="G10084">
        <v>0</v>
      </c>
      <c r="O10084" t="s">
        <v>33</v>
      </c>
      <c r="Y10084" t="s">
        <v>15033</v>
      </c>
      <c r="Z10084" t="s">
        <v>15988</v>
      </c>
      <c r="AA10084" t="s">
        <v>15989</v>
      </c>
      <c r="AB10084" t="s">
        <v>15990</v>
      </c>
      <c r="AC10084" t="s">
        <v>38</v>
      </c>
      <c r="AD10084">
        <v>98272</v>
      </c>
    </row>
    <row r="10085" spans="1:30" ht="409.5" x14ac:dyDescent="0.25">
      <c r="A10085">
        <f t="shared" ca="1" si="157"/>
        <v>9297</v>
      </c>
      <c r="B10085" t="s">
        <v>30</v>
      </c>
      <c r="C10085" t="s">
        <v>31</v>
      </c>
      <c r="F10085" t="s">
        <v>378</v>
      </c>
      <c r="G10085">
        <v>0</v>
      </c>
      <c r="O10085" t="s">
        <v>33</v>
      </c>
      <c r="X10085" t="s">
        <v>34</v>
      </c>
      <c r="Y10085" t="s">
        <v>379</v>
      </c>
      <c r="Z10085" s="1" t="s">
        <v>380</v>
      </c>
      <c r="AA10085" s="1" t="s">
        <v>380</v>
      </c>
      <c r="AB10085" t="s">
        <v>381</v>
      </c>
      <c r="AC10085" t="s">
        <v>135</v>
      </c>
      <c r="AD10085">
        <v>55402</v>
      </c>
    </row>
    <row r="10086" spans="1:30" ht="409.5" x14ac:dyDescent="0.25">
      <c r="A10086">
        <f t="shared" ca="1" si="157"/>
        <v>7551</v>
      </c>
      <c r="B10086" t="s">
        <v>230</v>
      </c>
      <c r="C10086" t="s">
        <v>45</v>
      </c>
      <c r="O10086" t="s">
        <v>33</v>
      </c>
      <c r="X10086" t="s">
        <v>34</v>
      </c>
      <c r="Y10086" t="s">
        <v>22790</v>
      </c>
      <c r="Z10086" s="1" t="s">
        <v>23035</v>
      </c>
      <c r="AA10086" t="s">
        <v>22580</v>
      </c>
      <c r="AB10086">
        <v>-163236</v>
      </c>
    </row>
    <row r="10087" spans="1:30" ht="409.5" x14ac:dyDescent="0.25">
      <c r="A10087">
        <f t="shared" ca="1" si="157"/>
        <v>19946</v>
      </c>
      <c r="B10087" t="s">
        <v>2046</v>
      </c>
      <c r="C10087" t="s">
        <v>80</v>
      </c>
      <c r="F10087" t="s">
        <v>927</v>
      </c>
      <c r="G10087">
        <v>0</v>
      </c>
      <c r="O10087" t="s">
        <v>33</v>
      </c>
      <c r="Y10087" t="s">
        <v>5780</v>
      </c>
      <c r="Z10087" s="1" t="s">
        <v>6526</v>
      </c>
      <c r="AA10087" t="s">
        <v>6527</v>
      </c>
      <c r="AB10087" t="s">
        <v>6528</v>
      </c>
      <c r="AC10087" t="s">
        <v>102</v>
      </c>
      <c r="AD10087">
        <v>97204</v>
      </c>
    </row>
    <row r="10088" spans="1:30" ht="405" x14ac:dyDescent="0.25">
      <c r="A10088">
        <f t="shared" ca="1" si="157"/>
        <v>1619</v>
      </c>
      <c r="B10088" t="s">
        <v>334</v>
      </c>
      <c r="C10088" t="s">
        <v>45</v>
      </c>
      <c r="F10088" t="s">
        <v>22586</v>
      </c>
      <c r="O10088" t="s">
        <v>33</v>
      </c>
      <c r="X10088" t="s">
        <v>34</v>
      </c>
      <c r="Y10088" t="s">
        <v>22587</v>
      </c>
      <c r="Z10088" s="1" t="s">
        <v>23890</v>
      </c>
      <c r="AA10088" t="s">
        <v>23605</v>
      </c>
      <c r="AB10088">
        <v>-160117</v>
      </c>
      <c r="AC10088" t="s">
        <v>102</v>
      </c>
      <c r="AD10088">
        <v>97389</v>
      </c>
    </row>
    <row r="10089" spans="1:30" x14ac:dyDescent="0.25">
      <c r="A10089">
        <f t="shared" ca="1" si="157"/>
        <v>8868</v>
      </c>
      <c r="B10089" t="s">
        <v>685</v>
      </c>
      <c r="C10089" t="s">
        <v>686</v>
      </c>
      <c r="F10089" t="s">
        <v>4924</v>
      </c>
      <c r="G10089">
        <v>0</v>
      </c>
      <c r="O10089" t="s">
        <v>33</v>
      </c>
      <c r="Y10089" t="s">
        <v>29412</v>
      </c>
      <c r="Z10089" t="s">
        <v>34915</v>
      </c>
      <c r="AA10089" t="s">
        <v>34916</v>
      </c>
      <c r="AB10089" t="s">
        <v>34917</v>
      </c>
      <c r="AC10089" t="s">
        <v>38</v>
      </c>
      <c r="AD10089">
        <v>98005</v>
      </c>
    </row>
    <row r="10090" spans="1:30" ht="409.5" x14ac:dyDescent="0.25">
      <c r="A10090">
        <f t="shared" ca="1" si="157"/>
        <v>12091</v>
      </c>
      <c r="B10090" t="s">
        <v>3712</v>
      </c>
      <c r="C10090" t="s">
        <v>16820</v>
      </c>
      <c r="F10090" t="s">
        <v>20250</v>
      </c>
      <c r="G10090">
        <v>0</v>
      </c>
      <c r="O10090" t="s">
        <v>33</v>
      </c>
      <c r="X10090" t="s">
        <v>34</v>
      </c>
      <c r="Y10090" t="s">
        <v>22643</v>
      </c>
      <c r="Z10090" s="1" t="s">
        <v>24419</v>
      </c>
      <c r="AA10090" t="s">
        <v>24027</v>
      </c>
      <c r="AB10090" t="s">
        <v>24420</v>
      </c>
      <c r="AC10090" t="s">
        <v>102</v>
      </c>
      <c r="AD10090">
        <v>97302</v>
      </c>
    </row>
    <row r="10091" spans="1:30" ht="315" x14ac:dyDescent="0.25">
      <c r="A10091">
        <f t="shared" ca="1" si="157"/>
        <v>768</v>
      </c>
      <c r="B10091" t="s">
        <v>685</v>
      </c>
      <c r="C10091" t="s">
        <v>686</v>
      </c>
      <c r="F10091" t="s">
        <v>5901</v>
      </c>
      <c r="O10091" t="s">
        <v>33</v>
      </c>
      <c r="Y10091" t="s">
        <v>29256</v>
      </c>
      <c r="Z10091" s="1" t="s">
        <v>34033</v>
      </c>
      <c r="AA10091" t="s">
        <v>33989</v>
      </c>
      <c r="AB10091">
        <v>-180003</v>
      </c>
      <c r="AC10091" t="s">
        <v>38</v>
      </c>
      <c r="AD10091">
        <v>98504</v>
      </c>
    </row>
    <row r="10092" spans="1:30" ht="409.5" x14ac:dyDescent="0.25">
      <c r="A10092">
        <f t="shared" ca="1" si="157"/>
        <v>11216</v>
      </c>
      <c r="B10092" t="s">
        <v>79</v>
      </c>
      <c r="C10092" t="s">
        <v>80</v>
      </c>
      <c r="F10092" t="s">
        <v>413</v>
      </c>
      <c r="O10092" t="s">
        <v>33</v>
      </c>
      <c r="Y10092" t="s">
        <v>7165</v>
      </c>
      <c r="Z10092" s="1" t="s">
        <v>26025</v>
      </c>
      <c r="AA10092" t="s">
        <v>26026</v>
      </c>
      <c r="AB10092">
        <v>-171116</v>
      </c>
      <c r="AC10092" t="s">
        <v>38</v>
      </c>
      <c r="AD10092">
        <v>98004</v>
      </c>
    </row>
    <row r="10093" spans="1:30" x14ac:dyDescent="0.25">
      <c r="A10093">
        <f t="shared" ca="1" si="157"/>
        <v>556</v>
      </c>
      <c r="B10093" t="s">
        <v>489</v>
      </c>
      <c r="C10093" t="s">
        <v>45</v>
      </c>
      <c r="F10093" t="s">
        <v>1717</v>
      </c>
      <c r="O10093" t="s">
        <v>33</v>
      </c>
      <c r="W10093">
        <v>15</v>
      </c>
      <c r="X10093" t="s">
        <v>34</v>
      </c>
      <c r="Y10093" t="s">
        <v>1718</v>
      </c>
      <c r="Z10093" t="s">
        <v>1719</v>
      </c>
      <c r="AA10093" t="s">
        <v>1720</v>
      </c>
      <c r="AB10093">
        <v>-180919</v>
      </c>
    </row>
    <row r="10094" spans="1:30" x14ac:dyDescent="0.25">
      <c r="A10094">
        <f t="shared" ca="1" si="157"/>
        <v>16473</v>
      </c>
      <c r="B10094" t="s">
        <v>96</v>
      </c>
      <c r="C10094" t="s">
        <v>97</v>
      </c>
      <c r="O10094" t="s">
        <v>33</v>
      </c>
      <c r="X10094" t="s">
        <v>34</v>
      </c>
      <c r="Y10094" t="s">
        <v>3124</v>
      </c>
      <c r="Z10094" t="s">
        <v>3125</v>
      </c>
      <c r="AA10094" t="s">
        <v>3126</v>
      </c>
      <c r="AB10094">
        <v>-160181</v>
      </c>
    </row>
    <row r="10095" spans="1:30" x14ac:dyDescent="0.25">
      <c r="A10095">
        <f t="shared" ca="1" si="157"/>
        <v>2649</v>
      </c>
      <c r="B10095" t="s">
        <v>2046</v>
      </c>
      <c r="C10095" t="s">
        <v>80</v>
      </c>
      <c r="F10095" t="s">
        <v>927</v>
      </c>
      <c r="G10095">
        <v>0</v>
      </c>
      <c r="O10095" t="s">
        <v>33</v>
      </c>
      <c r="Y10095" t="s">
        <v>928</v>
      </c>
      <c r="Z10095" t="s">
        <v>13737</v>
      </c>
      <c r="AA10095" t="s">
        <v>13738</v>
      </c>
      <c r="AB10095" t="s">
        <v>13739</v>
      </c>
      <c r="AC10095" t="s">
        <v>102</v>
      </c>
      <c r="AD10095">
        <v>97211</v>
      </c>
    </row>
    <row r="10096" spans="1:30" x14ac:dyDescent="0.25">
      <c r="A10096">
        <f t="shared" ca="1" si="157"/>
        <v>3884</v>
      </c>
      <c r="B10096" t="s">
        <v>107</v>
      </c>
      <c r="C10096" t="s">
        <v>108</v>
      </c>
      <c r="O10096" t="s">
        <v>33</v>
      </c>
      <c r="X10096" t="s">
        <v>34</v>
      </c>
      <c r="Y10096" t="s">
        <v>42102</v>
      </c>
      <c r="Z10096" t="s">
        <v>42103</v>
      </c>
      <c r="AA10096" t="s">
        <v>42092</v>
      </c>
      <c r="AB10096">
        <v>-170831</v>
      </c>
      <c r="AC10096" t="s">
        <v>38</v>
      </c>
      <c r="AD10096">
        <v>99005</v>
      </c>
    </row>
    <row r="10097" spans="1:30" x14ac:dyDescent="0.25">
      <c r="A10097">
        <f t="shared" ca="1" si="157"/>
        <v>6771</v>
      </c>
      <c r="B10097" t="s">
        <v>164</v>
      </c>
      <c r="C10097" t="s">
        <v>165</v>
      </c>
      <c r="G10097">
        <v>0</v>
      </c>
      <c r="N10097" t="s">
        <v>757</v>
      </c>
      <c r="O10097" t="s">
        <v>168</v>
      </c>
      <c r="Q10097" t="s">
        <v>53</v>
      </c>
      <c r="R10097" t="s">
        <v>1640</v>
      </c>
      <c r="Y10097" t="s">
        <v>5468</v>
      </c>
      <c r="Z10097" t="s">
        <v>5469</v>
      </c>
      <c r="AA10097" t="s">
        <v>5470</v>
      </c>
      <c r="AB10097" t="s">
        <v>5471</v>
      </c>
      <c r="AC10097" t="s">
        <v>38</v>
      </c>
      <c r="AD10097">
        <v>98335</v>
      </c>
    </row>
    <row r="10098" spans="1:30" x14ac:dyDescent="0.25">
      <c r="A10098">
        <f t="shared" ca="1" si="157"/>
        <v>4223</v>
      </c>
      <c r="B10098" t="s">
        <v>2046</v>
      </c>
      <c r="C10098" t="s">
        <v>80</v>
      </c>
      <c r="F10098" t="s">
        <v>13056</v>
      </c>
      <c r="O10098" t="s">
        <v>33</v>
      </c>
      <c r="Y10098" t="s">
        <v>18356</v>
      </c>
      <c r="Z10098" t="s">
        <v>18357</v>
      </c>
      <c r="AA10098" t="s">
        <v>18358</v>
      </c>
      <c r="AB10098">
        <v>-172232</v>
      </c>
      <c r="AC10098" t="s">
        <v>38</v>
      </c>
      <c r="AD10098">
        <v>98501</v>
      </c>
    </row>
    <row r="10099" spans="1:30" x14ac:dyDescent="0.25">
      <c r="A10099">
        <f t="shared" ca="1" si="157"/>
        <v>6504</v>
      </c>
      <c r="B10099" t="s">
        <v>2046</v>
      </c>
      <c r="C10099" t="s">
        <v>80</v>
      </c>
      <c r="F10099" t="s">
        <v>8115</v>
      </c>
      <c r="G10099">
        <v>0</v>
      </c>
      <c r="O10099" t="s">
        <v>33</v>
      </c>
      <c r="Y10099" t="s">
        <v>7165</v>
      </c>
      <c r="Z10099" t="s">
        <v>11900</v>
      </c>
      <c r="AA10099" t="s">
        <v>11901</v>
      </c>
      <c r="AB10099" t="s">
        <v>11902</v>
      </c>
      <c r="AC10099" t="s">
        <v>38</v>
      </c>
      <c r="AD10099">
        <v>98004</v>
      </c>
    </row>
    <row r="10100" spans="1:30" x14ac:dyDescent="0.25">
      <c r="A10100">
        <f t="shared" ca="1" si="157"/>
        <v>2700</v>
      </c>
      <c r="B10100" t="s">
        <v>2046</v>
      </c>
      <c r="C10100" t="s">
        <v>80</v>
      </c>
      <c r="F10100" t="s">
        <v>5344</v>
      </c>
      <c r="O10100" t="s">
        <v>33</v>
      </c>
      <c r="Y10100" t="s">
        <v>5345</v>
      </c>
      <c r="Z10100" t="s">
        <v>10190</v>
      </c>
      <c r="AA10100" t="s">
        <v>10191</v>
      </c>
      <c r="AB10100">
        <v>-161535</v>
      </c>
      <c r="AC10100" t="s">
        <v>38</v>
      </c>
      <c r="AD10100">
        <v>98121</v>
      </c>
    </row>
    <row r="10101" spans="1:30" x14ac:dyDescent="0.25">
      <c r="A10101">
        <f t="shared" ca="1" si="157"/>
        <v>15124</v>
      </c>
      <c r="B10101" t="s">
        <v>739</v>
      </c>
      <c r="C10101" t="s">
        <v>686</v>
      </c>
      <c r="F10101" t="s">
        <v>29342</v>
      </c>
      <c r="O10101" t="s">
        <v>33</v>
      </c>
      <c r="Y10101" t="s">
        <v>29360</v>
      </c>
      <c r="Z10101" t="s">
        <v>30411</v>
      </c>
      <c r="AA10101" t="s">
        <v>30391</v>
      </c>
      <c r="AB10101">
        <v>-170653</v>
      </c>
    </row>
    <row r="10102" spans="1:30" x14ac:dyDescent="0.25">
      <c r="A10102">
        <f t="shared" ca="1" si="157"/>
        <v>4119</v>
      </c>
      <c r="B10102" t="s">
        <v>739</v>
      </c>
      <c r="C10102" t="s">
        <v>686</v>
      </c>
      <c r="F10102" t="s">
        <v>28601</v>
      </c>
      <c r="O10102" t="s">
        <v>33</v>
      </c>
      <c r="Y10102" t="s">
        <v>28602</v>
      </c>
      <c r="Z10102" t="s">
        <v>30530</v>
      </c>
      <c r="AA10102" t="s">
        <v>30459</v>
      </c>
      <c r="AB10102">
        <v>-171109</v>
      </c>
      <c r="AC10102" t="s">
        <v>38</v>
      </c>
      <c r="AD10102">
        <v>98004</v>
      </c>
    </row>
    <row r="10103" spans="1:30" ht="409.5" x14ac:dyDescent="0.25">
      <c r="A10103">
        <f t="shared" ca="1" si="157"/>
        <v>17070</v>
      </c>
      <c r="B10103" t="s">
        <v>2046</v>
      </c>
      <c r="C10103" t="s">
        <v>80</v>
      </c>
      <c r="F10103" t="s">
        <v>3176</v>
      </c>
      <c r="O10103" t="s">
        <v>33</v>
      </c>
      <c r="Y10103" t="s">
        <v>6557</v>
      </c>
      <c r="Z10103" s="1" t="s">
        <v>10432</v>
      </c>
      <c r="AA10103" t="s">
        <v>10433</v>
      </c>
      <c r="AB10103">
        <v>-160435</v>
      </c>
      <c r="AC10103" t="s">
        <v>38</v>
      </c>
      <c r="AD10103">
        <v>98204</v>
      </c>
    </row>
    <row r="10104" spans="1:30" x14ac:dyDescent="0.25">
      <c r="A10104">
        <f t="shared" ca="1" si="157"/>
        <v>1875</v>
      </c>
      <c r="B10104" t="s">
        <v>685</v>
      </c>
      <c r="C10104" t="s">
        <v>686</v>
      </c>
      <c r="F10104" t="s">
        <v>20701</v>
      </c>
      <c r="O10104" t="s">
        <v>33</v>
      </c>
      <c r="W10104">
        <v>15</v>
      </c>
      <c r="X10104" t="s">
        <v>34</v>
      </c>
      <c r="Y10104" t="s">
        <v>20702</v>
      </c>
      <c r="Z10104" t="s">
        <v>33261</v>
      </c>
      <c r="AA10104" t="s">
        <v>33262</v>
      </c>
      <c r="AB10104">
        <v>-180638</v>
      </c>
    </row>
    <row r="10105" spans="1:30" x14ac:dyDescent="0.25">
      <c r="A10105">
        <f t="shared" ca="1" si="157"/>
        <v>14048</v>
      </c>
      <c r="B10105" t="s">
        <v>73</v>
      </c>
      <c r="C10105" t="s">
        <v>74</v>
      </c>
      <c r="F10105" t="s">
        <v>30131</v>
      </c>
      <c r="G10105">
        <v>0</v>
      </c>
      <c r="O10105" t="s">
        <v>33</v>
      </c>
      <c r="Y10105" t="s">
        <v>36780</v>
      </c>
      <c r="Z10105" t="s">
        <v>36781</v>
      </c>
      <c r="AA10105" t="s">
        <v>36782</v>
      </c>
      <c r="AB10105" t="s">
        <v>36783</v>
      </c>
    </row>
    <row r="10106" spans="1:30" ht="409.5" x14ac:dyDescent="0.25">
      <c r="A10106">
        <f t="shared" ca="1" si="157"/>
        <v>6006</v>
      </c>
      <c r="B10106" t="s">
        <v>124</v>
      </c>
      <c r="C10106" t="s">
        <v>45</v>
      </c>
      <c r="F10106" t="s">
        <v>2112</v>
      </c>
      <c r="O10106" t="s">
        <v>33</v>
      </c>
      <c r="X10106" t="s">
        <v>34</v>
      </c>
      <c r="Y10106" t="s">
        <v>17003</v>
      </c>
      <c r="Z10106" s="1" t="s">
        <v>17013</v>
      </c>
      <c r="AA10106" t="s">
        <v>17005</v>
      </c>
      <c r="AB10106">
        <v>-161057</v>
      </c>
      <c r="AC10106" t="s">
        <v>38</v>
      </c>
      <c r="AD10106">
        <v>98531</v>
      </c>
    </row>
    <row r="10107" spans="1:30" x14ac:dyDescent="0.25">
      <c r="A10107">
        <f t="shared" ca="1" si="157"/>
        <v>4919</v>
      </c>
      <c r="B10107" t="s">
        <v>2046</v>
      </c>
      <c r="C10107" t="s">
        <v>80</v>
      </c>
      <c r="F10107" t="s">
        <v>16369</v>
      </c>
      <c r="O10107" t="s">
        <v>33</v>
      </c>
      <c r="Y10107" t="s">
        <v>6222</v>
      </c>
      <c r="Z10107" t="s">
        <v>16370</v>
      </c>
      <c r="AA10107" t="s">
        <v>16371</v>
      </c>
      <c r="AB10107">
        <v>-163392</v>
      </c>
      <c r="AC10107" t="s">
        <v>38</v>
      </c>
      <c r="AD10107">
        <v>98922</v>
      </c>
    </row>
    <row r="10108" spans="1:30" ht="390" x14ac:dyDescent="0.25">
      <c r="A10108">
        <f t="shared" ca="1" si="157"/>
        <v>11319</v>
      </c>
      <c r="B10108" t="s">
        <v>164</v>
      </c>
      <c r="C10108" t="s">
        <v>165</v>
      </c>
      <c r="F10108" t="s">
        <v>2502</v>
      </c>
      <c r="G10108">
        <v>0</v>
      </c>
      <c r="M10108" s="1" t="s">
        <v>21720</v>
      </c>
      <c r="N10108" t="s">
        <v>21687</v>
      </c>
      <c r="O10108" t="s">
        <v>168</v>
      </c>
      <c r="P10108" t="s">
        <v>318</v>
      </c>
      <c r="Q10108" t="s">
        <v>53</v>
      </c>
      <c r="R10108" t="s">
        <v>1640</v>
      </c>
      <c r="S10108" t="s">
        <v>2489</v>
      </c>
      <c r="T10108" t="s">
        <v>21688</v>
      </c>
      <c r="Y10108" t="s">
        <v>18155</v>
      </c>
      <c r="Z10108" t="s">
        <v>21721</v>
      </c>
      <c r="AA10108" t="s">
        <v>21722</v>
      </c>
      <c r="AB10108" t="s">
        <v>21723</v>
      </c>
      <c r="AC10108" t="s">
        <v>38</v>
      </c>
      <c r="AD10108">
        <v>98104</v>
      </c>
    </row>
    <row r="10109" spans="1:30" ht="409.5" x14ac:dyDescent="0.25">
      <c r="A10109">
        <f t="shared" ca="1" si="157"/>
        <v>15740</v>
      </c>
      <c r="B10109" t="s">
        <v>489</v>
      </c>
      <c r="C10109" t="s">
        <v>45</v>
      </c>
      <c r="F10109" t="s">
        <v>3462</v>
      </c>
      <c r="O10109" t="s">
        <v>33</v>
      </c>
      <c r="Y10109" t="s">
        <v>3463</v>
      </c>
      <c r="Z10109" s="1" t="s">
        <v>3464</v>
      </c>
      <c r="AA10109" t="s">
        <v>3465</v>
      </c>
      <c r="AB10109">
        <v>-171015</v>
      </c>
      <c r="AC10109" t="s">
        <v>38</v>
      </c>
      <c r="AD10109">
        <v>98007</v>
      </c>
    </row>
    <row r="10110" spans="1:30" x14ac:dyDescent="0.25">
      <c r="A10110">
        <f t="shared" ca="1" si="157"/>
        <v>90</v>
      </c>
      <c r="B10110" t="s">
        <v>2046</v>
      </c>
      <c r="C10110" t="s">
        <v>80</v>
      </c>
      <c r="F10110" t="s">
        <v>6962</v>
      </c>
      <c r="O10110" t="s">
        <v>33</v>
      </c>
      <c r="Y10110" t="s">
        <v>13706</v>
      </c>
      <c r="Z10110" t="s">
        <v>13707</v>
      </c>
      <c r="AA10110" t="s">
        <v>13700</v>
      </c>
      <c r="AB10110">
        <v>-173381</v>
      </c>
      <c r="AC10110" t="s">
        <v>38</v>
      </c>
      <c r="AD10110">
        <v>98028</v>
      </c>
    </row>
    <row r="10111" spans="1:30" ht="409.5" x14ac:dyDescent="0.25">
      <c r="A10111">
        <f t="shared" ca="1" si="157"/>
        <v>11887</v>
      </c>
      <c r="B10111" t="s">
        <v>2046</v>
      </c>
      <c r="C10111" t="s">
        <v>80</v>
      </c>
      <c r="F10111" t="s">
        <v>5745</v>
      </c>
      <c r="G10111">
        <v>0</v>
      </c>
      <c r="O10111" t="s">
        <v>33</v>
      </c>
      <c r="Y10111" t="s">
        <v>5859</v>
      </c>
      <c r="Z10111" s="1" t="s">
        <v>16383</v>
      </c>
      <c r="AA10111" t="s">
        <v>16384</v>
      </c>
      <c r="AB10111" t="s">
        <v>16385</v>
      </c>
      <c r="AC10111" t="s">
        <v>38</v>
      </c>
      <c r="AD10111">
        <v>98201</v>
      </c>
    </row>
    <row r="10112" spans="1:30" x14ac:dyDescent="0.25">
      <c r="A10112">
        <f t="shared" ca="1" si="157"/>
        <v>157</v>
      </c>
      <c r="B10112" t="s">
        <v>49</v>
      </c>
      <c r="C10112" t="s">
        <v>50</v>
      </c>
      <c r="F10112" t="s">
        <v>1673</v>
      </c>
      <c r="O10112" t="s">
        <v>63</v>
      </c>
      <c r="X10112" t="s">
        <v>34</v>
      </c>
      <c r="Y10112" t="s">
        <v>40619</v>
      </c>
      <c r="Z10112" t="s">
        <v>40620</v>
      </c>
      <c r="AA10112" t="s">
        <v>40621</v>
      </c>
      <c r="AB10112">
        <v>-180849</v>
      </c>
      <c r="AC10112" t="s">
        <v>38</v>
      </c>
      <c r="AD10112">
        <v>98402</v>
      </c>
    </row>
    <row r="10113" spans="1:30" ht="409.5" x14ac:dyDescent="0.25">
      <c r="A10113">
        <f t="shared" ca="1" si="157"/>
        <v>7789</v>
      </c>
      <c r="B10113" t="s">
        <v>124</v>
      </c>
      <c r="C10113" t="s">
        <v>45</v>
      </c>
      <c r="F10113" t="s">
        <v>3593</v>
      </c>
      <c r="G10113">
        <v>0</v>
      </c>
      <c r="O10113" t="s">
        <v>33</v>
      </c>
      <c r="X10113" t="s">
        <v>34</v>
      </c>
      <c r="Y10113" t="s">
        <v>3594</v>
      </c>
      <c r="Z10113" s="1" t="s">
        <v>21395</v>
      </c>
      <c r="AA10113" t="s">
        <v>21396</v>
      </c>
      <c r="AB10113" t="s">
        <v>21397</v>
      </c>
      <c r="AC10113" t="s">
        <v>38</v>
      </c>
      <c r="AD10113">
        <v>98233</v>
      </c>
    </row>
    <row r="10114" spans="1:30" ht="409.5" x14ac:dyDescent="0.25">
      <c r="A10114">
        <f t="shared" ref="A10114:A10177" ca="1" si="158">RANDBETWEEN(1,20000)</f>
        <v>15658</v>
      </c>
      <c r="B10114" t="s">
        <v>276</v>
      </c>
      <c r="C10114" t="s">
        <v>45</v>
      </c>
      <c r="F10114" t="s">
        <v>734</v>
      </c>
      <c r="G10114">
        <v>0</v>
      </c>
      <c r="O10114" t="s">
        <v>33</v>
      </c>
      <c r="X10114" t="s">
        <v>34</v>
      </c>
      <c r="Y10114" t="s">
        <v>735</v>
      </c>
      <c r="Z10114" s="1" t="s">
        <v>3860</v>
      </c>
      <c r="AA10114" t="s">
        <v>3861</v>
      </c>
      <c r="AB10114" t="s">
        <v>3862</v>
      </c>
      <c r="AC10114" t="s">
        <v>38</v>
      </c>
      <c r="AD10114">
        <v>98111</v>
      </c>
    </row>
    <row r="10115" spans="1:30" ht="360" x14ac:dyDescent="0.25">
      <c r="A10115">
        <f t="shared" ca="1" si="158"/>
        <v>17584</v>
      </c>
      <c r="B10115" t="s">
        <v>73</v>
      </c>
      <c r="C10115" t="s">
        <v>74</v>
      </c>
      <c r="D10115" t="s">
        <v>34</v>
      </c>
      <c r="E10115" t="s">
        <v>42308</v>
      </c>
      <c r="G10115">
        <v>0</v>
      </c>
      <c r="O10115" t="s">
        <v>33</v>
      </c>
      <c r="X10115" t="s">
        <v>34</v>
      </c>
      <c r="Y10115" t="s">
        <v>42309</v>
      </c>
      <c r="Z10115" s="1" t="s">
        <v>42310</v>
      </c>
      <c r="AA10115" t="s">
        <v>42311</v>
      </c>
      <c r="AB10115" t="s">
        <v>42312</v>
      </c>
      <c r="AC10115" t="s">
        <v>38</v>
      </c>
      <c r="AD10115">
        <v>98144</v>
      </c>
    </row>
    <row r="10116" spans="1:30" ht="409.5" x14ac:dyDescent="0.25">
      <c r="A10116">
        <f t="shared" ca="1" si="158"/>
        <v>4522</v>
      </c>
      <c r="B10116" t="s">
        <v>96</v>
      </c>
      <c r="C10116" t="s">
        <v>97</v>
      </c>
      <c r="F10116" t="s">
        <v>9201</v>
      </c>
      <c r="G10116">
        <v>0</v>
      </c>
      <c r="O10116" t="s">
        <v>33</v>
      </c>
      <c r="X10116" t="s">
        <v>34</v>
      </c>
      <c r="Y10116" t="s">
        <v>9202</v>
      </c>
      <c r="Z10116" s="1" t="s">
        <v>9203</v>
      </c>
      <c r="AA10116" t="s">
        <v>9204</v>
      </c>
      <c r="AB10116" t="s">
        <v>9205</v>
      </c>
      <c r="AC10116" t="s">
        <v>38</v>
      </c>
      <c r="AD10116">
        <v>98660</v>
      </c>
    </row>
    <row r="10117" spans="1:30" x14ac:dyDescent="0.25">
      <c r="A10117">
        <f t="shared" ca="1" si="158"/>
        <v>10641</v>
      </c>
      <c r="B10117" t="s">
        <v>685</v>
      </c>
      <c r="C10117" t="s">
        <v>686</v>
      </c>
      <c r="F10117" t="s">
        <v>670</v>
      </c>
      <c r="O10117" t="s">
        <v>33</v>
      </c>
      <c r="Y10117" t="s">
        <v>4943</v>
      </c>
      <c r="Z10117" t="s">
        <v>33645</v>
      </c>
      <c r="AA10117" t="s">
        <v>33644</v>
      </c>
      <c r="AB10117">
        <v>-173331</v>
      </c>
      <c r="AC10117" t="s">
        <v>38</v>
      </c>
      <c r="AD10117">
        <v>98512</v>
      </c>
    </row>
    <row r="10118" spans="1:30" ht="409.5" x14ac:dyDescent="0.25">
      <c r="A10118">
        <f t="shared" ca="1" si="158"/>
        <v>10199</v>
      </c>
      <c r="B10118" t="s">
        <v>73</v>
      </c>
      <c r="C10118" t="s">
        <v>74</v>
      </c>
      <c r="F10118" t="s">
        <v>2493</v>
      </c>
      <c r="G10118">
        <v>0</v>
      </c>
      <c r="O10118" t="s">
        <v>63</v>
      </c>
      <c r="X10118" t="s">
        <v>34</v>
      </c>
      <c r="Y10118" t="s">
        <v>2494</v>
      </c>
      <c r="Z10118" s="1" t="s">
        <v>19355</v>
      </c>
      <c r="AA10118" t="s">
        <v>19356</v>
      </c>
      <c r="AB10118" t="s">
        <v>19357</v>
      </c>
      <c r="AC10118" t="s">
        <v>38</v>
      </c>
      <c r="AD10118">
        <v>98284</v>
      </c>
    </row>
    <row r="10119" spans="1:30" x14ac:dyDescent="0.25">
      <c r="A10119">
        <f t="shared" ca="1" si="158"/>
        <v>5779</v>
      </c>
      <c r="B10119" t="s">
        <v>96</v>
      </c>
      <c r="C10119" t="s">
        <v>97</v>
      </c>
      <c r="F10119" t="s">
        <v>5654</v>
      </c>
      <c r="O10119" t="s">
        <v>155</v>
      </c>
      <c r="X10119" t="s">
        <v>34</v>
      </c>
      <c r="Y10119" t="s">
        <v>9768</v>
      </c>
      <c r="Z10119" t="s">
        <v>9769</v>
      </c>
      <c r="AA10119" t="s">
        <v>9770</v>
      </c>
      <c r="AB10119">
        <v>-172675</v>
      </c>
      <c r="AC10119" t="s">
        <v>38</v>
      </c>
    </row>
    <row r="10120" spans="1:30" x14ac:dyDescent="0.25">
      <c r="A10120">
        <f t="shared" ca="1" si="158"/>
        <v>19531</v>
      </c>
      <c r="B10120" t="s">
        <v>73</v>
      </c>
      <c r="C10120" t="s">
        <v>74</v>
      </c>
      <c r="F10120" t="s">
        <v>2516</v>
      </c>
      <c r="O10120" t="s">
        <v>63</v>
      </c>
      <c r="X10120" t="s">
        <v>34</v>
      </c>
      <c r="Y10120" t="s">
        <v>9777</v>
      </c>
      <c r="Z10120" t="s">
        <v>42424</v>
      </c>
      <c r="AA10120" t="s">
        <v>42424</v>
      </c>
      <c r="AB10120">
        <v>-170729</v>
      </c>
      <c r="AC10120" t="s">
        <v>38</v>
      </c>
      <c r="AD10120">
        <v>98402</v>
      </c>
    </row>
    <row r="10121" spans="1:30" ht="409.5" x14ac:dyDescent="0.25">
      <c r="A10121">
        <f t="shared" ca="1" si="158"/>
        <v>10445</v>
      </c>
      <c r="B10121" t="s">
        <v>1203</v>
      </c>
      <c r="C10121" t="s">
        <v>45</v>
      </c>
      <c r="G10121">
        <v>0</v>
      </c>
      <c r="O10121" t="s">
        <v>33</v>
      </c>
      <c r="X10121" t="s">
        <v>34</v>
      </c>
      <c r="Y10121" t="s">
        <v>28689</v>
      </c>
      <c r="Z10121" s="1" t="s">
        <v>42961</v>
      </c>
      <c r="AA10121" t="s">
        <v>42962</v>
      </c>
      <c r="AB10121" t="s">
        <v>42963</v>
      </c>
      <c r="AC10121" t="s">
        <v>38</v>
      </c>
      <c r="AD10121">
        <v>98346</v>
      </c>
    </row>
    <row r="10122" spans="1:30" ht="409.5" x14ac:dyDescent="0.25">
      <c r="A10122">
        <f t="shared" ca="1" si="158"/>
        <v>14195</v>
      </c>
      <c r="B10122" t="s">
        <v>677</v>
      </c>
      <c r="C10122" t="s">
        <v>80</v>
      </c>
      <c r="G10122">
        <v>0</v>
      </c>
      <c r="O10122" t="s">
        <v>33</v>
      </c>
      <c r="Y10122" t="s">
        <v>8414</v>
      </c>
      <c r="Z10122" s="1" t="s">
        <v>8415</v>
      </c>
      <c r="AA10122" t="s">
        <v>8416</v>
      </c>
      <c r="AB10122" t="s">
        <v>8417</v>
      </c>
      <c r="AC10122" t="s">
        <v>38</v>
      </c>
      <c r="AD10122">
        <v>98370</v>
      </c>
    </row>
    <row r="10123" spans="1:30" x14ac:dyDescent="0.25">
      <c r="A10123">
        <f t="shared" ca="1" si="158"/>
        <v>15101</v>
      </c>
      <c r="B10123" t="s">
        <v>489</v>
      </c>
      <c r="C10123" t="s">
        <v>45</v>
      </c>
      <c r="O10123" t="s">
        <v>33</v>
      </c>
      <c r="W10123">
        <v>15</v>
      </c>
      <c r="X10123" t="s">
        <v>34</v>
      </c>
      <c r="Y10123" t="s">
        <v>2640</v>
      </c>
      <c r="Z10123" t="s">
        <v>2641</v>
      </c>
      <c r="AA10123" t="s">
        <v>2642</v>
      </c>
      <c r="AB10123">
        <v>-173388</v>
      </c>
      <c r="AC10123" t="s">
        <v>38</v>
      </c>
      <c r="AD10123">
        <v>98406</v>
      </c>
    </row>
    <row r="10124" spans="1:30" x14ac:dyDescent="0.25">
      <c r="A10124">
        <f t="shared" ca="1" si="158"/>
        <v>13118</v>
      </c>
      <c r="B10124" t="s">
        <v>44</v>
      </c>
      <c r="C10124" t="s">
        <v>45</v>
      </c>
      <c r="G10124">
        <v>0</v>
      </c>
      <c r="O10124" t="s">
        <v>33</v>
      </c>
      <c r="X10124" t="s">
        <v>34</v>
      </c>
      <c r="Y10124" t="s">
        <v>28341</v>
      </c>
      <c r="Z10124" t="s">
        <v>28342</v>
      </c>
      <c r="AA10124" t="s">
        <v>28343</v>
      </c>
      <c r="AB10124" t="s">
        <v>28344</v>
      </c>
    </row>
    <row r="10125" spans="1:30" ht="409.5" x14ac:dyDescent="0.25">
      <c r="A10125">
        <f t="shared" ca="1" si="158"/>
        <v>13104</v>
      </c>
      <c r="B10125" t="s">
        <v>230</v>
      </c>
      <c r="C10125" t="s">
        <v>45</v>
      </c>
      <c r="O10125" t="s">
        <v>33</v>
      </c>
      <c r="X10125" t="s">
        <v>34</v>
      </c>
      <c r="Y10125" t="s">
        <v>23108</v>
      </c>
      <c r="Z10125" s="1" t="s">
        <v>23109</v>
      </c>
      <c r="AA10125" t="s">
        <v>22580</v>
      </c>
      <c r="AB10125">
        <v>-170281</v>
      </c>
    </row>
    <row r="10126" spans="1:30" x14ac:dyDescent="0.25">
      <c r="A10126">
        <f t="shared" ca="1" si="158"/>
        <v>1986</v>
      </c>
      <c r="B10126" t="s">
        <v>73</v>
      </c>
      <c r="C10126" t="s">
        <v>74</v>
      </c>
      <c r="O10126" t="s">
        <v>63</v>
      </c>
      <c r="X10126" t="s">
        <v>34</v>
      </c>
      <c r="Y10126" t="s">
        <v>38902</v>
      </c>
      <c r="Z10126" t="s">
        <v>38903</v>
      </c>
      <c r="AA10126" t="s">
        <v>38904</v>
      </c>
      <c r="AB10126">
        <v>-161633</v>
      </c>
      <c r="AC10126" t="s">
        <v>38</v>
      </c>
      <c r="AD10126">
        <v>98155</v>
      </c>
    </row>
    <row r="10127" spans="1:30" ht="409.5" x14ac:dyDescent="0.25">
      <c r="A10127">
        <f t="shared" ca="1" si="158"/>
        <v>17006</v>
      </c>
      <c r="B10127" t="s">
        <v>334</v>
      </c>
      <c r="C10127" t="s">
        <v>45</v>
      </c>
      <c r="F10127" t="s">
        <v>37677</v>
      </c>
      <c r="G10127">
        <v>0</v>
      </c>
      <c r="N10127" t="s">
        <v>468</v>
      </c>
      <c r="O10127" t="s">
        <v>33</v>
      </c>
      <c r="X10127" t="s">
        <v>34</v>
      </c>
      <c r="Y10127" t="s">
        <v>37699</v>
      </c>
      <c r="Z10127" s="1" t="s">
        <v>37700</v>
      </c>
      <c r="AA10127" t="s">
        <v>37701</v>
      </c>
      <c r="AB10127" t="s">
        <v>37702</v>
      </c>
      <c r="AC10127" t="s">
        <v>38</v>
      </c>
      <c r="AD10127">
        <v>98108</v>
      </c>
    </row>
    <row r="10128" spans="1:30" ht="409.5" x14ac:dyDescent="0.25">
      <c r="A10128">
        <f t="shared" ca="1" si="158"/>
        <v>12728</v>
      </c>
      <c r="B10128" t="s">
        <v>164</v>
      </c>
      <c r="C10128" t="s">
        <v>165</v>
      </c>
      <c r="F10128" t="s">
        <v>2765</v>
      </c>
      <c r="O10128" t="s">
        <v>63</v>
      </c>
      <c r="W10128">
        <v>30</v>
      </c>
      <c r="X10128" t="s">
        <v>34</v>
      </c>
      <c r="Y10128" t="s">
        <v>38943</v>
      </c>
      <c r="Z10128" s="1" t="s">
        <v>38944</v>
      </c>
      <c r="AA10128" t="s">
        <v>38945</v>
      </c>
      <c r="AB10128">
        <v>-163353</v>
      </c>
      <c r="AC10128" t="s">
        <v>38</v>
      </c>
      <c r="AD10128">
        <v>98104</v>
      </c>
    </row>
    <row r="10129" spans="1:30" ht="409.5" x14ac:dyDescent="0.25">
      <c r="A10129">
        <f t="shared" ca="1" si="158"/>
        <v>14391</v>
      </c>
      <c r="B10129" t="s">
        <v>334</v>
      </c>
      <c r="C10129" t="s">
        <v>45</v>
      </c>
      <c r="F10129" t="s">
        <v>23613</v>
      </c>
      <c r="G10129">
        <v>0</v>
      </c>
      <c r="O10129" t="s">
        <v>33</v>
      </c>
      <c r="X10129" t="s">
        <v>34</v>
      </c>
      <c r="Y10129" t="s">
        <v>16862</v>
      </c>
      <c r="Z10129" s="1" t="s">
        <v>42979</v>
      </c>
      <c r="AA10129" s="1" t="s">
        <v>42980</v>
      </c>
      <c r="AB10129" t="s">
        <v>42981</v>
      </c>
    </row>
    <row r="10130" spans="1:30" ht="409.5" x14ac:dyDescent="0.25">
      <c r="A10130">
        <f t="shared" ca="1" si="158"/>
        <v>16281</v>
      </c>
      <c r="B10130" t="s">
        <v>3712</v>
      </c>
      <c r="C10130" t="s">
        <v>16820</v>
      </c>
      <c r="F10130" t="s">
        <v>20250</v>
      </c>
      <c r="G10130">
        <v>0</v>
      </c>
      <c r="O10130" t="s">
        <v>33</v>
      </c>
      <c r="X10130" t="s">
        <v>34</v>
      </c>
      <c r="Y10130" t="s">
        <v>22656</v>
      </c>
      <c r="Z10130" s="1" t="s">
        <v>24574</v>
      </c>
      <c r="AA10130" t="s">
        <v>24027</v>
      </c>
      <c r="AB10130" t="s">
        <v>24575</v>
      </c>
      <c r="AC10130" t="s">
        <v>102</v>
      </c>
      <c r="AD10130">
        <v>97302</v>
      </c>
    </row>
    <row r="10131" spans="1:30" x14ac:dyDescent="0.25">
      <c r="A10131">
        <f t="shared" ca="1" si="158"/>
        <v>18622</v>
      </c>
      <c r="B10131" t="s">
        <v>344</v>
      </c>
      <c r="C10131" t="s">
        <v>31</v>
      </c>
      <c r="F10131" t="s">
        <v>33042</v>
      </c>
      <c r="G10131">
        <v>0</v>
      </c>
      <c r="O10131" t="s">
        <v>33</v>
      </c>
      <c r="X10131" t="s">
        <v>34</v>
      </c>
      <c r="Y10131" t="s">
        <v>33043</v>
      </c>
      <c r="Z10131" t="s">
        <v>33394</v>
      </c>
      <c r="AA10131" t="s">
        <v>33394</v>
      </c>
      <c r="AB10131" t="s">
        <v>33395</v>
      </c>
    </row>
    <row r="10132" spans="1:30" ht="409.5" x14ac:dyDescent="0.25">
      <c r="A10132">
        <f t="shared" ca="1" si="158"/>
        <v>2636</v>
      </c>
      <c r="B10132" t="s">
        <v>79</v>
      </c>
      <c r="C10132" t="s">
        <v>80</v>
      </c>
      <c r="F10132" t="s">
        <v>720</v>
      </c>
      <c r="O10132" t="s">
        <v>33</v>
      </c>
      <c r="Y10132" t="s">
        <v>6094</v>
      </c>
      <c r="Z10132" s="1" t="s">
        <v>26454</v>
      </c>
      <c r="AA10132" t="s">
        <v>26455</v>
      </c>
      <c r="AB10132">
        <v>-170997</v>
      </c>
      <c r="AC10132" t="s">
        <v>38</v>
      </c>
      <c r="AD10132">
        <v>98052</v>
      </c>
    </row>
    <row r="10133" spans="1:30" ht="210" x14ac:dyDescent="0.25">
      <c r="A10133">
        <f t="shared" ca="1" si="158"/>
        <v>12768</v>
      </c>
      <c r="B10133" t="s">
        <v>334</v>
      </c>
      <c r="C10133" t="s">
        <v>45</v>
      </c>
      <c r="F10133" t="s">
        <v>22668</v>
      </c>
      <c r="G10133">
        <v>0</v>
      </c>
      <c r="O10133" t="s">
        <v>33</v>
      </c>
      <c r="X10133" t="s">
        <v>34</v>
      </c>
      <c r="Y10133" t="s">
        <v>22669</v>
      </c>
      <c r="Z10133" s="1" t="s">
        <v>23845</v>
      </c>
      <c r="AA10133" t="s">
        <v>23605</v>
      </c>
      <c r="AB10133" t="s">
        <v>23846</v>
      </c>
      <c r="AC10133" t="s">
        <v>5301</v>
      </c>
      <c r="AD10133" t="s">
        <v>22675</v>
      </c>
    </row>
    <row r="10134" spans="1:30" x14ac:dyDescent="0.25">
      <c r="A10134">
        <f t="shared" ca="1" si="158"/>
        <v>741</v>
      </c>
      <c r="B10134" t="s">
        <v>2046</v>
      </c>
      <c r="C10134" t="s">
        <v>80</v>
      </c>
      <c r="F10134" t="s">
        <v>1418</v>
      </c>
      <c r="O10134" t="s">
        <v>33</v>
      </c>
      <c r="Y10134" t="s">
        <v>1419</v>
      </c>
      <c r="Z10134" t="s">
        <v>9519</v>
      </c>
      <c r="AA10134" t="s">
        <v>9520</v>
      </c>
      <c r="AB10134">
        <v>-161050</v>
      </c>
      <c r="AC10134" t="s">
        <v>38</v>
      </c>
      <c r="AD10134">
        <v>98501</v>
      </c>
    </row>
    <row r="10135" spans="1:30" x14ac:dyDescent="0.25">
      <c r="A10135">
        <f t="shared" ca="1" si="158"/>
        <v>5352</v>
      </c>
      <c r="B10135" t="s">
        <v>677</v>
      </c>
      <c r="C10135" t="s">
        <v>80</v>
      </c>
      <c r="F10135" t="s">
        <v>2036</v>
      </c>
      <c r="G10135">
        <v>0</v>
      </c>
      <c r="O10135" t="s">
        <v>33</v>
      </c>
      <c r="Y10135" t="s">
        <v>27965</v>
      </c>
      <c r="Z10135" t="s">
        <v>27966</v>
      </c>
      <c r="AA10135" t="s">
        <v>27967</v>
      </c>
      <c r="AB10135" t="s">
        <v>27968</v>
      </c>
      <c r="AC10135" t="s">
        <v>38</v>
      </c>
      <c r="AD10135">
        <v>98405</v>
      </c>
    </row>
    <row r="10136" spans="1:30" ht="409.5" x14ac:dyDescent="0.25">
      <c r="A10136">
        <f t="shared" ca="1" si="158"/>
        <v>2517</v>
      </c>
      <c r="B10136" t="s">
        <v>489</v>
      </c>
      <c r="C10136" t="s">
        <v>45</v>
      </c>
      <c r="F10136" t="s">
        <v>18473</v>
      </c>
      <c r="O10136" t="s">
        <v>1</v>
      </c>
      <c r="Y10136" t="s">
        <v>2362</v>
      </c>
      <c r="Z10136" s="1" t="s">
        <v>22392</v>
      </c>
      <c r="AA10136" t="s">
        <v>22393</v>
      </c>
      <c r="AB10136">
        <v>-181620</v>
      </c>
    </row>
    <row r="10137" spans="1:30" x14ac:dyDescent="0.25">
      <c r="A10137">
        <f t="shared" ca="1" si="158"/>
        <v>8403</v>
      </c>
      <c r="B10137" t="s">
        <v>178</v>
      </c>
      <c r="C10137" t="s">
        <v>179</v>
      </c>
      <c r="N10137" t="s">
        <v>468</v>
      </c>
      <c r="O10137" t="s">
        <v>1</v>
      </c>
      <c r="X10137" t="s">
        <v>34</v>
      </c>
      <c r="Y10137" t="s">
        <v>28079</v>
      </c>
      <c r="Z10137" t="s">
        <v>28080</v>
      </c>
      <c r="AA10137" t="s">
        <v>28080</v>
      </c>
      <c r="AB10137">
        <v>-160728</v>
      </c>
    </row>
    <row r="10138" spans="1:30" x14ac:dyDescent="0.25">
      <c r="A10138">
        <f t="shared" ca="1" si="158"/>
        <v>8642</v>
      </c>
      <c r="B10138" t="s">
        <v>739</v>
      </c>
      <c r="C10138" t="s">
        <v>686</v>
      </c>
      <c r="F10138" t="s">
        <v>28585</v>
      </c>
      <c r="O10138" t="s">
        <v>33</v>
      </c>
      <c r="Y10138" t="s">
        <v>28586</v>
      </c>
      <c r="Z10138" t="s">
        <v>30645</v>
      </c>
      <c r="AA10138" t="s">
        <v>30638</v>
      </c>
      <c r="AB10138">
        <v>-170378</v>
      </c>
      <c r="AC10138" t="s">
        <v>38</v>
      </c>
      <c r="AD10138">
        <v>98372</v>
      </c>
    </row>
    <row r="10139" spans="1:30" x14ac:dyDescent="0.25">
      <c r="A10139">
        <f t="shared" ca="1" si="158"/>
        <v>4606</v>
      </c>
      <c r="B10139" t="s">
        <v>244</v>
      </c>
      <c r="C10139" t="s">
        <v>245</v>
      </c>
      <c r="F10139" t="s">
        <v>103</v>
      </c>
      <c r="O10139" t="s">
        <v>33</v>
      </c>
      <c r="X10139" t="s">
        <v>34</v>
      </c>
      <c r="Y10139" t="s">
        <v>104</v>
      </c>
      <c r="Z10139" t="s">
        <v>4973</v>
      </c>
      <c r="AA10139" t="s">
        <v>4974</v>
      </c>
      <c r="AB10139">
        <v>-172170</v>
      </c>
      <c r="AC10139" t="s">
        <v>38</v>
      </c>
      <c r="AD10139">
        <v>98052</v>
      </c>
    </row>
    <row r="10140" spans="1:30" ht="210" x14ac:dyDescent="0.25">
      <c r="A10140">
        <f t="shared" ca="1" si="158"/>
        <v>3281</v>
      </c>
      <c r="B10140" t="s">
        <v>39</v>
      </c>
      <c r="F10140" t="s">
        <v>387</v>
      </c>
      <c r="N10140" s="1" t="s">
        <v>9908</v>
      </c>
      <c r="O10140" t="s">
        <v>168</v>
      </c>
      <c r="Y10140" t="s">
        <v>9909</v>
      </c>
      <c r="Z10140" t="s">
        <v>9910</v>
      </c>
      <c r="AA10140" t="s">
        <v>9911</v>
      </c>
      <c r="AB10140">
        <v>-160652</v>
      </c>
      <c r="AC10140" t="s">
        <v>38</v>
      </c>
      <c r="AD10140">
        <v>98109</v>
      </c>
    </row>
    <row r="10141" spans="1:30" x14ac:dyDescent="0.25">
      <c r="A10141">
        <f t="shared" ca="1" si="158"/>
        <v>16258</v>
      </c>
      <c r="B10141" t="s">
        <v>334</v>
      </c>
      <c r="C10141" t="s">
        <v>45</v>
      </c>
      <c r="F10141" t="s">
        <v>4924</v>
      </c>
      <c r="G10141">
        <v>0</v>
      </c>
      <c r="O10141" t="s">
        <v>33</v>
      </c>
      <c r="Y10141" t="s">
        <v>29570</v>
      </c>
      <c r="Z10141" t="s">
        <v>34081</v>
      </c>
      <c r="AA10141" t="s">
        <v>34060</v>
      </c>
      <c r="AB10141" t="s">
        <v>34082</v>
      </c>
      <c r="AC10141" t="s">
        <v>38</v>
      </c>
      <c r="AD10141">
        <v>98005</v>
      </c>
    </row>
    <row r="10142" spans="1:30" ht="409.5" x14ac:dyDescent="0.25">
      <c r="A10142">
        <f t="shared" ca="1" si="158"/>
        <v>14459</v>
      </c>
      <c r="B10142" t="s">
        <v>230</v>
      </c>
      <c r="C10142" t="s">
        <v>45</v>
      </c>
      <c r="O10142" t="s">
        <v>33</v>
      </c>
      <c r="X10142" t="s">
        <v>34</v>
      </c>
      <c r="Y10142" t="s">
        <v>22978</v>
      </c>
      <c r="Z10142" s="1" t="s">
        <v>23289</v>
      </c>
      <c r="AA10142" t="s">
        <v>22580</v>
      </c>
      <c r="AB10142">
        <v>-171739</v>
      </c>
    </row>
    <row r="10143" spans="1:30" x14ac:dyDescent="0.25">
      <c r="A10143">
        <f t="shared" ca="1" si="158"/>
        <v>19353</v>
      </c>
      <c r="B10143" t="s">
        <v>107</v>
      </c>
      <c r="C10143" t="s">
        <v>108</v>
      </c>
      <c r="O10143" t="s">
        <v>63</v>
      </c>
      <c r="X10143" t="s">
        <v>34</v>
      </c>
      <c r="Y10143" t="s">
        <v>28311</v>
      </c>
      <c r="Z10143" t="s">
        <v>28312</v>
      </c>
      <c r="AA10143" t="s">
        <v>28313</v>
      </c>
      <c r="AB10143">
        <v>-171867</v>
      </c>
      <c r="AC10143" t="s">
        <v>38</v>
      </c>
      <c r="AD10143">
        <v>99201</v>
      </c>
    </row>
    <row r="10144" spans="1:30" x14ac:dyDescent="0.25">
      <c r="A10144">
        <f t="shared" ca="1" si="158"/>
        <v>17051</v>
      </c>
      <c r="B10144" t="s">
        <v>685</v>
      </c>
      <c r="C10144" t="s">
        <v>686</v>
      </c>
      <c r="F10144" t="s">
        <v>20054</v>
      </c>
      <c r="G10144">
        <v>0</v>
      </c>
      <c r="O10144" t="s">
        <v>33</v>
      </c>
      <c r="Y10144" t="s">
        <v>20055</v>
      </c>
      <c r="Z10144" t="s">
        <v>34372</v>
      </c>
      <c r="AA10144" t="s">
        <v>34345</v>
      </c>
      <c r="AB10144" t="s">
        <v>34373</v>
      </c>
    </row>
    <row r="10145" spans="1:30" x14ac:dyDescent="0.25">
      <c r="A10145">
        <f t="shared" ca="1" si="158"/>
        <v>1548</v>
      </c>
      <c r="B10145" t="s">
        <v>124</v>
      </c>
      <c r="C10145" t="s">
        <v>45</v>
      </c>
      <c r="F10145" t="s">
        <v>886</v>
      </c>
      <c r="O10145" t="s">
        <v>33</v>
      </c>
      <c r="X10145" t="s">
        <v>34</v>
      </c>
      <c r="Y10145" t="s">
        <v>40</v>
      </c>
      <c r="Z10145" t="s">
        <v>43229</v>
      </c>
      <c r="AA10145" t="s">
        <v>43230</v>
      </c>
      <c r="AB10145">
        <v>-161363</v>
      </c>
      <c r="AC10145" t="s">
        <v>43</v>
      </c>
      <c r="AD10145">
        <v>2144</v>
      </c>
    </row>
    <row r="10146" spans="1:30" ht="409.5" x14ac:dyDescent="0.25">
      <c r="A10146">
        <f t="shared" ca="1" si="158"/>
        <v>15773</v>
      </c>
      <c r="B10146" t="s">
        <v>2046</v>
      </c>
      <c r="C10146" t="s">
        <v>80</v>
      </c>
      <c r="F10146" t="s">
        <v>5968</v>
      </c>
      <c r="O10146" t="s">
        <v>33</v>
      </c>
      <c r="Y10146" t="s">
        <v>10340</v>
      </c>
      <c r="Z10146" s="1" t="s">
        <v>10341</v>
      </c>
      <c r="AA10146" t="s">
        <v>10338</v>
      </c>
      <c r="AB10146">
        <v>-170382</v>
      </c>
      <c r="AC10146" t="s">
        <v>38</v>
      </c>
      <c r="AD10146">
        <v>98371</v>
      </c>
    </row>
    <row r="10147" spans="1:30" ht="409.5" x14ac:dyDescent="0.25">
      <c r="A10147">
        <f t="shared" ca="1" si="158"/>
        <v>713</v>
      </c>
      <c r="B10147" t="s">
        <v>73</v>
      </c>
      <c r="C10147" t="s">
        <v>74</v>
      </c>
      <c r="F10147" t="s">
        <v>626</v>
      </c>
      <c r="N10147" t="s">
        <v>627</v>
      </c>
      <c r="O10147" t="s">
        <v>33</v>
      </c>
      <c r="W10147">
        <v>30</v>
      </c>
      <c r="X10147" t="s">
        <v>34</v>
      </c>
      <c r="Y10147" t="s">
        <v>628</v>
      </c>
      <c r="Z10147" s="1" t="s">
        <v>629</v>
      </c>
      <c r="AA10147" s="1" t="s">
        <v>630</v>
      </c>
      <c r="AB10147">
        <v>-160287</v>
      </c>
      <c r="AC10147" t="s">
        <v>38</v>
      </c>
      <c r="AD10147">
        <v>98011</v>
      </c>
    </row>
    <row r="10148" spans="1:30" x14ac:dyDescent="0.25">
      <c r="A10148">
        <f t="shared" ca="1" si="158"/>
        <v>16622</v>
      </c>
      <c r="B10148" t="s">
        <v>519</v>
      </c>
      <c r="F10148" t="s">
        <v>1788</v>
      </c>
      <c r="G10148">
        <v>0</v>
      </c>
      <c r="M10148" t="s">
        <v>4537</v>
      </c>
      <c r="N10148" t="s">
        <v>37372</v>
      </c>
      <c r="O10148" t="s">
        <v>33</v>
      </c>
      <c r="X10148" t="s">
        <v>34</v>
      </c>
      <c r="Y10148" t="s">
        <v>1790</v>
      </c>
      <c r="Z10148" t="s">
        <v>37373</v>
      </c>
      <c r="AA10148" t="s">
        <v>37374</v>
      </c>
      <c r="AB10148" t="s">
        <v>37375</v>
      </c>
    </row>
    <row r="10149" spans="1:30" ht="409.5" x14ac:dyDescent="0.25">
      <c r="A10149">
        <f t="shared" ca="1" si="158"/>
        <v>5682</v>
      </c>
      <c r="B10149" t="s">
        <v>685</v>
      </c>
      <c r="C10149" t="s">
        <v>686</v>
      </c>
      <c r="F10149" t="s">
        <v>32912</v>
      </c>
      <c r="O10149" t="s">
        <v>33</v>
      </c>
      <c r="Y10149" t="s">
        <v>32830</v>
      </c>
      <c r="Z10149" s="1" t="s">
        <v>34988</v>
      </c>
      <c r="AA10149" t="s">
        <v>34989</v>
      </c>
      <c r="AB10149">
        <v>-161671</v>
      </c>
    </row>
    <row r="10150" spans="1:30" x14ac:dyDescent="0.25">
      <c r="A10150">
        <f t="shared" ca="1" si="158"/>
        <v>7076</v>
      </c>
      <c r="B10150" t="s">
        <v>178</v>
      </c>
      <c r="G10150">
        <v>0</v>
      </c>
      <c r="O10150" t="s">
        <v>33</v>
      </c>
      <c r="X10150" t="s">
        <v>34</v>
      </c>
      <c r="Y10150" t="s">
        <v>1803</v>
      </c>
      <c r="Z10150" t="s">
        <v>38069</v>
      </c>
      <c r="AA10150" t="s">
        <v>38070</v>
      </c>
      <c r="AB10150" t="s">
        <v>38071</v>
      </c>
      <c r="AC10150" t="s">
        <v>38</v>
      </c>
      <c r="AD10150">
        <v>98908</v>
      </c>
    </row>
    <row r="10151" spans="1:30" x14ac:dyDescent="0.25">
      <c r="A10151">
        <f t="shared" ca="1" si="158"/>
        <v>3355</v>
      </c>
      <c r="B10151" t="s">
        <v>2046</v>
      </c>
      <c r="C10151" t="s">
        <v>80</v>
      </c>
      <c r="F10151" t="s">
        <v>1335</v>
      </c>
      <c r="O10151" t="s">
        <v>33</v>
      </c>
      <c r="Y10151" t="s">
        <v>8061</v>
      </c>
      <c r="Z10151" t="s">
        <v>15400</v>
      </c>
      <c r="AA10151" t="s">
        <v>15401</v>
      </c>
      <c r="AB10151">
        <v>-161025</v>
      </c>
      <c r="AC10151" t="s">
        <v>38</v>
      </c>
      <c r="AD10151">
        <v>98005</v>
      </c>
    </row>
    <row r="10152" spans="1:30" x14ac:dyDescent="0.25">
      <c r="A10152">
        <f t="shared" ca="1" si="158"/>
        <v>2152</v>
      </c>
      <c r="B10152" t="s">
        <v>489</v>
      </c>
      <c r="C10152" t="s">
        <v>45</v>
      </c>
      <c r="O10152" t="s">
        <v>33</v>
      </c>
      <c r="W10152">
        <v>15</v>
      </c>
      <c r="X10152" t="s">
        <v>34</v>
      </c>
      <c r="Y10152" t="s">
        <v>34797</v>
      </c>
      <c r="Z10152" t="s">
        <v>35886</v>
      </c>
      <c r="AA10152" t="s">
        <v>35877</v>
      </c>
      <c r="AB10152">
        <v>-181265</v>
      </c>
      <c r="AC10152" t="s">
        <v>38</v>
      </c>
      <c r="AD10152">
        <v>98033</v>
      </c>
    </row>
    <row r="10153" spans="1:30" x14ac:dyDescent="0.25">
      <c r="A10153">
        <f t="shared" ca="1" si="158"/>
        <v>18876</v>
      </c>
      <c r="B10153" t="s">
        <v>739</v>
      </c>
      <c r="C10153" t="s">
        <v>686</v>
      </c>
      <c r="F10153" t="s">
        <v>29129</v>
      </c>
      <c r="O10153" t="s">
        <v>33</v>
      </c>
      <c r="Y10153" t="s">
        <v>21419</v>
      </c>
      <c r="Z10153" t="s">
        <v>29440</v>
      </c>
      <c r="AA10153" t="s">
        <v>29441</v>
      </c>
      <c r="AB10153">
        <v>-162859</v>
      </c>
      <c r="AC10153" t="s">
        <v>38</v>
      </c>
      <c r="AD10153">
        <v>98501</v>
      </c>
    </row>
    <row r="10154" spans="1:30" x14ac:dyDescent="0.25">
      <c r="A10154">
        <f t="shared" ca="1" si="158"/>
        <v>306</v>
      </c>
      <c r="B10154" t="s">
        <v>2046</v>
      </c>
      <c r="C10154" t="s">
        <v>80</v>
      </c>
      <c r="F10154" t="s">
        <v>5745</v>
      </c>
      <c r="G10154">
        <v>0</v>
      </c>
      <c r="O10154" t="s">
        <v>33</v>
      </c>
      <c r="Y10154" t="s">
        <v>5859</v>
      </c>
      <c r="Z10154" t="s">
        <v>16456</v>
      </c>
      <c r="AA10154" t="s">
        <v>16457</v>
      </c>
      <c r="AB10154" t="s">
        <v>16458</v>
      </c>
      <c r="AC10154" t="s">
        <v>38</v>
      </c>
      <c r="AD10154">
        <v>98201</v>
      </c>
    </row>
    <row r="10155" spans="1:30" ht="409.5" x14ac:dyDescent="0.25">
      <c r="A10155">
        <f t="shared" ca="1" si="158"/>
        <v>8446</v>
      </c>
      <c r="B10155" t="s">
        <v>39</v>
      </c>
      <c r="F10155" t="s">
        <v>17619</v>
      </c>
      <c r="O10155" t="s">
        <v>33</v>
      </c>
      <c r="Y10155" t="s">
        <v>17620</v>
      </c>
      <c r="Z10155" s="1" t="s">
        <v>17621</v>
      </c>
      <c r="AA10155" t="s">
        <v>17622</v>
      </c>
      <c r="AB10155">
        <v>-161458</v>
      </c>
      <c r="AC10155" t="s">
        <v>38</v>
      </c>
      <c r="AD10155">
        <v>98122</v>
      </c>
    </row>
    <row r="10156" spans="1:30" x14ac:dyDescent="0.25">
      <c r="A10156">
        <f t="shared" ca="1" si="158"/>
        <v>16962</v>
      </c>
      <c r="B10156" t="s">
        <v>124</v>
      </c>
      <c r="C10156" t="s">
        <v>45</v>
      </c>
      <c r="N10156" t="s">
        <v>5513</v>
      </c>
      <c r="O10156" t="s">
        <v>33</v>
      </c>
      <c r="X10156" t="s">
        <v>34</v>
      </c>
      <c r="Y10156" t="s">
        <v>29040</v>
      </c>
      <c r="Z10156" t="s">
        <v>29041</v>
      </c>
      <c r="AA10156" t="s">
        <v>29042</v>
      </c>
      <c r="AB10156">
        <v>-172680</v>
      </c>
      <c r="AC10156" t="s">
        <v>38</v>
      </c>
      <c r="AD10156">
        <v>98057</v>
      </c>
    </row>
    <row r="10157" spans="1:30" ht="409.5" x14ac:dyDescent="0.25">
      <c r="A10157">
        <f t="shared" ca="1" si="158"/>
        <v>10488</v>
      </c>
      <c r="B10157" t="s">
        <v>73</v>
      </c>
      <c r="C10157" t="s">
        <v>74</v>
      </c>
      <c r="O10157" t="s">
        <v>63</v>
      </c>
      <c r="X10157" t="s">
        <v>34</v>
      </c>
      <c r="Y10157" t="s">
        <v>28613</v>
      </c>
      <c r="Z10157" s="1" t="s">
        <v>28614</v>
      </c>
      <c r="AA10157" t="s">
        <v>28615</v>
      </c>
      <c r="AB10157">
        <v>-181608</v>
      </c>
    </row>
    <row r="10158" spans="1:30" x14ac:dyDescent="0.25">
      <c r="A10158">
        <f t="shared" ca="1" si="158"/>
        <v>6453</v>
      </c>
      <c r="B10158" t="s">
        <v>73</v>
      </c>
      <c r="C10158" t="s">
        <v>74</v>
      </c>
      <c r="O10158" t="s">
        <v>33</v>
      </c>
      <c r="X10158" t="s">
        <v>34</v>
      </c>
      <c r="Y10158" t="s">
        <v>37122</v>
      </c>
      <c r="Z10158" t="s">
        <v>37123</v>
      </c>
      <c r="AA10158" t="s">
        <v>37124</v>
      </c>
      <c r="AB10158">
        <v>-163553</v>
      </c>
      <c r="AC10158" t="s">
        <v>38</v>
      </c>
      <c r="AD10158">
        <v>98274</v>
      </c>
    </row>
    <row r="10159" spans="1:30" x14ac:dyDescent="0.25">
      <c r="A10159">
        <f t="shared" ca="1" si="158"/>
        <v>18707</v>
      </c>
      <c r="B10159" t="s">
        <v>677</v>
      </c>
      <c r="C10159" t="s">
        <v>80</v>
      </c>
      <c r="F10159" t="s">
        <v>433</v>
      </c>
      <c r="G10159">
        <v>0</v>
      </c>
      <c r="O10159" t="s">
        <v>33</v>
      </c>
      <c r="Y10159" t="s">
        <v>13225</v>
      </c>
      <c r="Z10159" t="s">
        <v>14234</v>
      </c>
      <c r="AA10159" t="s">
        <v>14235</v>
      </c>
      <c r="AB10159" t="s">
        <v>14236</v>
      </c>
      <c r="AC10159" t="s">
        <v>38</v>
      </c>
      <c r="AD10159">
        <v>98674</v>
      </c>
    </row>
    <row r="10160" spans="1:30" x14ac:dyDescent="0.25">
      <c r="A10160">
        <f t="shared" ca="1" si="158"/>
        <v>3351</v>
      </c>
      <c r="B10160" t="s">
        <v>773</v>
      </c>
      <c r="C10160" t="s">
        <v>80</v>
      </c>
      <c r="F10160" t="s">
        <v>1418</v>
      </c>
      <c r="G10160">
        <v>0</v>
      </c>
      <c r="O10160" t="s">
        <v>33</v>
      </c>
      <c r="X10160" t="s">
        <v>34</v>
      </c>
      <c r="Y10160" t="s">
        <v>5784</v>
      </c>
      <c r="Z10160" t="s">
        <v>5832</v>
      </c>
      <c r="AA10160" t="s">
        <v>5833</v>
      </c>
      <c r="AB10160" t="s">
        <v>5834</v>
      </c>
      <c r="AC10160" t="s">
        <v>38</v>
      </c>
      <c r="AD10160">
        <v>98504</v>
      </c>
    </row>
    <row r="10161" spans="1:30" x14ac:dyDescent="0.25">
      <c r="A10161">
        <f t="shared" ca="1" si="158"/>
        <v>17601</v>
      </c>
      <c r="B10161" t="s">
        <v>739</v>
      </c>
      <c r="C10161" t="s">
        <v>686</v>
      </c>
      <c r="F10161" t="s">
        <v>30461</v>
      </c>
      <c r="O10161" t="s">
        <v>33</v>
      </c>
      <c r="Y10161" t="s">
        <v>29942</v>
      </c>
      <c r="Z10161" t="s">
        <v>30547</v>
      </c>
      <c r="AA10161" t="s">
        <v>30471</v>
      </c>
      <c r="AB10161">
        <v>-172972</v>
      </c>
      <c r="AC10161" t="s">
        <v>38</v>
      </c>
      <c r="AD10161">
        <v>98372</v>
      </c>
    </row>
    <row r="10162" spans="1:30" x14ac:dyDescent="0.25">
      <c r="A10162">
        <f t="shared" ca="1" si="158"/>
        <v>16613</v>
      </c>
      <c r="B10162" t="s">
        <v>178</v>
      </c>
      <c r="F10162" t="s">
        <v>120</v>
      </c>
      <c r="G10162">
        <v>0</v>
      </c>
      <c r="O10162" t="s">
        <v>33</v>
      </c>
      <c r="X10162" t="s">
        <v>34</v>
      </c>
      <c r="Y10162" t="s">
        <v>43343</v>
      </c>
      <c r="Z10162" t="s">
        <v>43354</v>
      </c>
      <c r="AA10162" t="s">
        <v>43355</v>
      </c>
      <c r="AB10162" t="s">
        <v>43356</v>
      </c>
      <c r="AC10162" t="s">
        <v>38</v>
      </c>
      <c r="AD10162">
        <v>98901</v>
      </c>
    </row>
    <row r="10163" spans="1:30" x14ac:dyDescent="0.25">
      <c r="A10163">
        <f t="shared" ca="1" si="158"/>
        <v>7620</v>
      </c>
      <c r="B10163" t="s">
        <v>178</v>
      </c>
      <c r="C10163" t="s">
        <v>179</v>
      </c>
      <c r="O10163" t="s">
        <v>33</v>
      </c>
      <c r="X10163" t="s">
        <v>34</v>
      </c>
      <c r="Z10163" t="s">
        <v>4377</v>
      </c>
      <c r="AA10163" t="s">
        <v>4378</v>
      </c>
      <c r="AB10163">
        <v>-162075</v>
      </c>
      <c r="AC10163" t="s">
        <v>3619</v>
      </c>
      <c r="AD10163">
        <v>60602</v>
      </c>
    </row>
    <row r="10164" spans="1:30" x14ac:dyDescent="0.25">
      <c r="A10164">
        <f t="shared" ca="1" si="158"/>
        <v>17559</v>
      </c>
      <c r="B10164" t="s">
        <v>2046</v>
      </c>
      <c r="C10164" t="s">
        <v>80</v>
      </c>
      <c r="F10164" t="s">
        <v>5827</v>
      </c>
      <c r="O10164" t="s">
        <v>33</v>
      </c>
      <c r="Y10164" t="s">
        <v>11526</v>
      </c>
      <c r="Z10164" t="s">
        <v>13487</v>
      </c>
      <c r="AA10164" t="s">
        <v>13484</v>
      </c>
      <c r="AB10164">
        <v>-170623</v>
      </c>
      <c r="AC10164" t="s">
        <v>38</v>
      </c>
      <c r="AD10164">
        <v>98225</v>
      </c>
    </row>
    <row r="10165" spans="1:30" ht="409.5" x14ac:dyDescent="0.25">
      <c r="A10165">
        <f t="shared" ca="1" si="158"/>
        <v>10444</v>
      </c>
      <c r="B10165" t="s">
        <v>3712</v>
      </c>
      <c r="C10165" t="s">
        <v>16820</v>
      </c>
      <c r="F10165" t="s">
        <v>20250</v>
      </c>
      <c r="G10165">
        <v>0</v>
      </c>
      <c r="O10165" t="s">
        <v>63</v>
      </c>
      <c r="X10165" t="s">
        <v>34</v>
      </c>
      <c r="Y10165" t="s">
        <v>22643</v>
      </c>
      <c r="Z10165" s="1" t="s">
        <v>24421</v>
      </c>
      <c r="AA10165" t="s">
        <v>24027</v>
      </c>
      <c r="AB10165" t="s">
        <v>24422</v>
      </c>
      <c r="AC10165" t="s">
        <v>102</v>
      </c>
      <c r="AD10165">
        <v>97302</v>
      </c>
    </row>
    <row r="10166" spans="1:30" x14ac:dyDescent="0.25">
      <c r="A10166">
        <f t="shared" ca="1" si="158"/>
        <v>11231</v>
      </c>
      <c r="B10166" t="s">
        <v>178</v>
      </c>
      <c r="C10166" t="s">
        <v>179</v>
      </c>
      <c r="F10166" t="s">
        <v>20225</v>
      </c>
      <c r="O10166" t="s">
        <v>33</v>
      </c>
      <c r="X10166" t="s">
        <v>34</v>
      </c>
      <c r="Y10166" t="s">
        <v>20226</v>
      </c>
      <c r="Z10166" t="s">
        <v>38398</v>
      </c>
      <c r="AA10166" t="s">
        <v>38392</v>
      </c>
      <c r="AB10166">
        <v>-161861</v>
      </c>
      <c r="AC10166" t="s">
        <v>38</v>
      </c>
      <c r="AD10166">
        <v>98907</v>
      </c>
    </row>
    <row r="10167" spans="1:30" ht="409.5" x14ac:dyDescent="0.25">
      <c r="A10167">
        <f t="shared" ca="1" si="158"/>
        <v>8020</v>
      </c>
      <c r="B10167" t="s">
        <v>230</v>
      </c>
      <c r="C10167" t="s">
        <v>45</v>
      </c>
      <c r="F10167" t="s">
        <v>20250</v>
      </c>
      <c r="O10167" t="s">
        <v>33</v>
      </c>
      <c r="X10167" t="s">
        <v>34</v>
      </c>
      <c r="Y10167" t="s">
        <v>22643</v>
      </c>
      <c r="Z10167" s="1" t="s">
        <v>23151</v>
      </c>
      <c r="AA10167" t="s">
        <v>22580</v>
      </c>
      <c r="AB10167">
        <v>-170595</v>
      </c>
    </row>
    <row r="10168" spans="1:30" ht="409.5" x14ac:dyDescent="0.25">
      <c r="A10168">
        <f t="shared" ca="1" si="158"/>
        <v>5989</v>
      </c>
      <c r="B10168" t="s">
        <v>2046</v>
      </c>
      <c r="C10168" t="s">
        <v>80</v>
      </c>
      <c r="F10168" t="s">
        <v>7791</v>
      </c>
      <c r="O10168" t="s">
        <v>33</v>
      </c>
      <c r="Y10168" t="s">
        <v>7792</v>
      </c>
      <c r="Z10168" s="1" t="s">
        <v>10908</v>
      </c>
      <c r="AA10168" t="s">
        <v>10909</v>
      </c>
      <c r="AB10168">
        <v>-171668</v>
      </c>
      <c r="AC10168" t="s">
        <v>38</v>
      </c>
      <c r="AD10168">
        <v>98166</v>
      </c>
    </row>
    <row r="10169" spans="1:30" ht="409.5" x14ac:dyDescent="0.25">
      <c r="A10169">
        <f t="shared" ca="1" si="158"/>
        <v>19545</v>
      </c>
      <c r="B10169" t="s">
        <v>3712</v>
      </c>
      <c r="C10169" t="s">
        <v>45</v>
      </c>
      <c r="F10169" t="s">
        <v>22578</v>
      </c>
      <c r="G10169">
        <v>0</v>
      </c>
      <c r="O10169" t="s">
        <v>63</v>
      </c>
      <c r="X10169" t="s">
        <v>34</v>
      </c>
      <c r="Y10169" t="s">
        <v>16862</v>
      </c>
      <c r="Z10169" s="1" t="s">
        <v>24659</v>
      </c>
      <c r="AA10169" t="s">
        <v>24660</v>
      </c>
      <c r="AB10169" t="s">
        <v>24661</v>
      </c>
    </row>
    <row r="10170" spans="1:30" x14ac:dyDescent="0.25">
      <c r="A10170">
        <f t="shared" ca="1" si="158"/>
        <v>19964</v>
      </c>
      <c r="B10170" t="s">
        <v>30</v>
      </c>
      <c r="C10170" t="s">
        <v>31</v>
      </c>
      <c r="F10170" t="s">
        <v>1589</v>
      </c>
      <c r="G10170">
        <v>0</v>
      </c>
      <c r="O10170" t="s">
        <v>33</v>
      </c>
      <c r="X10170" t="s">
        <v>34</v>
      </c>
      <c r="Y10170" t="s">
        <v>20007</v>
      </c>
      <c r="Z10170" t="s">
        <v>41253</v>
      </c>
      <c r="AA10170" t="s">
        <v>41254</v>
      </c>
      <c r="AB10170" t="s">
        <v>41255</v>
      </c>
      <c r="AC10170" t="s">
        <v>38</v>
      </c>
      <c r="AD10170">
        <v>98516</v>
      </c>
    </row>
    <row r="10171" spans="1:30" x14ac:dyDescent="0.25">
      <c r="A10171">
        <f t="shared" ca="1" si="158"/>
        <v>2902</v>
      </c>
      <c r="B10171" t="s">
        <v>788</v>
      </c>
      <c r="C10171" t="s">
        <v>45</v>
      </c>
      <c r="F10171" t="s">
        <v>1532</v>
      </c>
      <c r="G10171">
        <v>0</v>
      </c>
      <c r="O10171" t="s">
        <v>33</v>
      </c>
      <c r="P10171" t="s">
        <v>1533</v>
      </c>
      <c r="W10171">
        <v>15</v>
      </c>
      <c r="Y10171" t="s">
        <v>1534</v>
      </c>
      <c r="Z10171" t="s">
        <v>1535</v>
      </c>
      <c r="AA10171" t="s">
        <v>1536</v>
      </c>
      <c r="AB10171" t="s">
        <v>1537</v>
      </c>
    </row>
    <row r="10172" spans="1:30" x14ac:dyDescent="0.25">
      <c r="A10172">
        <f t="shared" ca="1" si="158"/>
        <v>12516</v>
      </c>
      <c r="B10172" t="s">
        <v>685</v>
      </c>
      <c r="C10172" t="s">
        <v>686</v>
      </c>
      <c r="F10172" t="s">
        <v>3233</v>
      </c>
      <c r="G10172">
        <v>0</v>
      </c>
      <c r="O10172" t="s">
        <v>33</v>
      </c>
      <c r="Y10172" t="s">
        <v>3234</v>
      </c>
      <c r="Z10172" t="s">
        <v>3235</v>
      </c>
      <c r="AA10172" t="s">
        <v>3236</v>
      </c>
      <c r="AB10172" t="s">
        <v>3237</v>
      </c>
      <c r="AC10172" t="s">
        <v>38</v>
      </c>
      <c r="AD10172">
        <v>98027</v>
      </c>
    </row>
    <row r="10173" spans="1:30" x14ac:dyDescent="0.25">
      <c r="A10173">
        <f t="shared" ca="1" si="158"/>
        <v>9600</v>
      </c>
      <c r="B10173" t="s">
        <v>2046</v>
      </c>
      <c r="C10173" t="s">
        <v>80</v>
      </c>
      <c r="F10173" t="s">
        <v>6041</v>
      </c>
      <c r="O10173" t="s">
        <v>33</v>
      </c>
      <c r="Y10173" t="s">
        <v>13391</v>
      </c>
      <c r="Z10173" t="s">
        <v>13392</v>
      </c>
      <c r="AA10173" t="s">
        <v>14115</v>
      </c>
      <c r="AB10173">
        <v>-173360</v>
      </c>
      <c r="AC10173" t="s">
        <v>38</v>
      </c>
      <c r="AD10173" t="s">
        <v>1716</v>
      </c>
    </row>
    <row r="10174" spans="1:30" x14ac:dyDescent="0.25">
      <c r="A10174">
        <f t="shared" ca="1" si="158"/>
        <v>11253</v>
      </c>
      <c r="B10174" t="s">
        <v>489</v>
      </c>
      <c r="C10174" t="s">
        <v>45</v>
      </c>
      <c r="F10174" t="s">
        <v>1904</v>
      </c>
      <c r="O10174" t="s">
        <v>33</v>
      </c>
      <c r="Y10174" t="s">
        <v>1905</v>
      </c>
      <c r="Z10174" t="s">
        <v>1906</v>
      </c>
      <c r="AA10174" t="s">
        <v>1865</v>
      </c>
      <c r="AB10174">
        <v>-161620</v>
      </c>
      <c r="AC10174" t="s">
        <v>38</v>
      </c>
      <c r="AD10174">
        <v>98405</v>
      </c>
    </row>
    <row r="10175" spans="1:30" x14ac:dyDescent="0.25">
      <c r="A10175">
        <f t="shared" ca="1" si="158"/>
        <v>18228</v>
      </c>
      <c r="B10175" t="s">
        <v>334</v>
      </c>
      <c r="C10175" t="s">
        <v>45</v>
      </c>
      <c r="O10175" t="s">
        <v>33</v>
      </c>
      <c r="X10175" t="s">
        <v>34</v>
      </c>
      <c r="Y10175" t="s">
        <v>40288</v>
      </c>
      <c r="Z10175" t="s">
        <v>40289</v>
      </c>
      <c r="AA10175" t="s">
        <v>40290</v>
      </c>
      <c r="AB10175">
        <v>-172392</v>
      </c>
      <c r="AC10175" t="s">
        <v>38</v>
      </c>
      <c r="AD10175">
        <v>98503</v>
      </c>
    </row>
    <row r="10176" spans="1:30" x14ac:dyDescent="0.25">
      <c r="A10176">
        <f t="shared" ca="1" si="158"/>
        <v>331</v>
      </c>
      <c r="B10176" t="s">
        <v>178</v>
      </c>
      <c r="F10176" t="s">
        <v>5050</v>
      </c>
      <c r="G10176">
        <v>0</v>
      </c>
      <c r="O10176" t="s">
        <v>33</v>
      </c>
      <c r="X10176" t="s">
        <v>34</v>
      </c>
      <c r="Y10176" t="s">
        <v>5051</v>
      </c>
      <c r="Z10176" t="s">
        <v>39172</v>
      </c>
      <c r="AA10176" t="s">
        <v>39160</v>
      </c>
      <c r="AB10176" t="s">
        <v>39173</v>
      </c>
      <c r="AC10176" t="s">
        <v>38</v>
      </c>
      <c r="AD10176">
        <v>99336</v>
      </c>
    </row>
    <row r="10177" spans="1:30" x14ac:dyDescent="0.25">
      <c r="A10177">
        <f t="shared" ca="1" si="158"/>
        <v>11045</v>
      </c>
      <c r="B10177" t="s">
        <v>1203</v>
      </c>
      <c r="C10177" t="s">
        <v>45</v>
      </c>
      <c r="G10177">
        <v>0</v>
      </c>
      <c r="O10177" t="s">
        <v>33</v>
      </c>
      <c r="X10177" t="s">
        <v>34</v>
      </c>
      <c r="Y10177" t="s">
        <v>20835</v>
      </c>
      <c r="Z10177" t="s">
        <v>20836</v>
      </c>
      <c r="AA10177" t="s">
        <v>2406</v>
      </c>
      <c r="AB10177" t="s">
        <v>20837</v>
      </c>
      <c r="AC10177" t="s">
        <v>38</v>
      </c>
      <c r="AD10177">
        <v>98310</v>
      </c>
    </row>
    <row r="10178" spans="1:30" ht="409.5" x14ac:dyDescent="0.25">
      <c r="A10178">
        <f t="shared" ref="A10178:A10241" ca="1" si="159">RANDBETWEEN(1,20000)</f>
        <v>6004</v>
      </c>
      <c r="B10178" t="s">
        <v>276</v>
      </c>
      <c r="C10178" t="s">
        <v>45</v>
      </c>
      <c r="F10178" t="s">
        <v>9151</v>
      </c>
      <c r="G10178">
        <v>0</v>
      </c>
      <c r="O10178" t="s">
        <v>33</v>
      </c>
      <c r="X10178" t="s">
        <v>34</v>
      </c>
      <c r="Y10178" t="s">
        <v>4056</v>
      </c>
      <c r="Z10178" s="1" t="s">
        <v>32709</v>
      </c>
      <c r="AA10178" t="s">
        <v>32710</v>
      </c>
      <c r="AB10178" t="s">
        <v>32711</v>
      </c>
    </row>
    <row r="10179" spans="1:30" x14ac:dyDescent="0.25">
      <c r="A10179">
        <f t="shared" ca="1" si="159"/>
        <v>17217</v>
      </c>
      <c r="B10179" t="s">
        <v>1203</v>
      </c>
      <c r="C10179" t="s">
        <v>45</v>
      </c>
      <c r="F10179" t="s">
        <v>69</v>
      </c>
      <c r="G10179">
        <v>0</v>
      </c>
      <c r="O10179" t="s">
        <v>33</v>
      </c>
      <c r="X10179" t="s">
        <v>34</v>
      </c>
      <c r="Y10179" t="s">
        <v>725</v>
      </c>
      <c r="Z10179" t="s">
        <v>2721</v>
      </c>
      <c r="AA10179" t="s">
        <v>2722</v>
      </c>
      <c r="AB10179" t="s">
        <v>2723</v>
      </c>
      <c r="AC10179" t="s">
        <v>38</v>
      </c>
      <c r="AD10179">
        <v>98121</v>
      </c>
    </row>
    <row r="10180" spans="1:30" x14ac:dyDescent="0.25">
      <c r="A10180">
        <f t="shared" ca="1" si="159"/>
        <v>2642</v>
      </c>
      <c r="B10180" t="s">
        <v>68</v>
      </c>
      <c r="C10180" t="s">
        <v>45</v>
      </c>
      <c r="F10180" t="s">
        <v>808</v>
      </c>
      <c r="O10180" t="s">
        <v>33</v>
      </c>
      <c r="X10180" t="s">
        <v>34</v>
      </c>
      <c r="Y10180" t="s">
        <v>809</v>
      </c>
      <c r="Z10180" t="s">
        <v>810</v>
      </c>
      <c r="AA10180" t="s">
        <v>811</v>
      </c>
      <c r="AB10180">
        <v>-162807</v>
      </c>
      <c r="AC10180" t="s">
        <v>38</v>
      </c>
      <c r="AD10180">
        <v>98227</v>
      </c>
    </row>
    <row r="10181" spans="1:30" x14ac:dyDescent="0.25">
      <c r="A10181">
        <f t="shared" ca="1" si="159"/>
        <v>14056</v>
      </c>
      <c r="B10181" t="s">
        <v>685</v>
      </c>
      <c r="C10181" t="s">
        <v>686</v>
      </c>
      <c r="F10181" t="s">
        <v>20467</v>
      </c>
      <c r="O10181" t="s">
        <v>33</v>
      </c>
      <c r="Y10181" t="s">
        <v>20468</v>
      </c>
      <c r="Z10181" t="s">
        <v>34342</v>
      </c>
      <c r="AA10181" t="s">
        <v>34343</v>
      </c>
      <c r="AB10181">
        <v>-180593</v>
      </c>
      <c r="AC10181" t="s">
        <v>333</v>
      </c>
      <c r="AD10181">
        <v>83835</v>
      </c>
    </row>
    <row r="10182" spans="1:30" ht="409.5" x14ac:dyDescent="0.25">
      <c r="A10182">
        <f t="shared" ca="1" si="159"/>
        <v>19177</v>
      </c>
      <c r="B10182" t="s">
        <v>276</v>
      </c>
      <c r="C10182" t="s">
        <v>45</v>
      </c>
      <c r="F10182" t="s">
        <v>9448</v>
      </c>
      <c r="G10182">
        <v>0</v>
      </c>
      <c r="O10182" t="s">
        <v>33</v>
      </c>
      <c r="X10182" t="s">
        <v>34</v>
      </c>
      <c r="Z10182" s="1" t="s">
        <v>17867</v>
      </c>
      <c r="AA10182" t="s">
        <v>17865</v>
      </c>
      <c r="AB10182" t="s">
        <v>17868</v>
      </c>
    </row>
    <row r="10183" spans="1:30" ht="409.5" x14ac:dyDescent="0.25">
      <c r="A10183">
        <f t="shared" ca="1" si="159"/>
        <v>9860</v>
      </c>
      <c r="B10183" t="s">
        <v>96</v>
      </c>
      <c r="C10183" t="s">
        <v>97</v>
      </c>
      <c r="F10183" t="s">
        <v>15972</v>
      </c>
      <c r="O10183" t="s">
        <v>63</v>
      </c>
      <c r="X10183" t="s">
        <v>34</v>
      </c>
      <c r="Y10183" t="s">
        <v>15973</v>
      </c>
      <c r="Z10183" s="1" t="s">
        <v>21979</v>
      </c>
      <c r="AA10183" t="s">
        <v>21980</v>
      </c>
      <c r="AB10183">
        <v>-162421</v>
      </c>
      <c r="AC10183" t="s">
        <v>243</v>
      </c>
      <c r="AD10183">
        <v>92101</v>
      </c>
    </row>
    <row r="10184" spans="1:30" ht="409.5" x14ac:dyDescent="0.25">
      <c r="A10184">
        <f t="shared" ca="1" si="159"/>
        <v>17286</v>
      </c>
      <c r="B10184" t="s">
        <v>276</v>
      </c>
      <c r="C10184" t="s">
        <v>45</v>
      </c>
      <c r="G10184">
        <v>0</v>
      </c>
      <c r="O10184" t="s">
        <v>33</v>
      </c>
      <c r="W10184">
        <v>5</v>
      </c>
      <c r="X10184" t="s">
        <v>34</v>
      </c>
      <c r="Y10184" t="s">
        <v>9491</v>
      </c>
      <c r="Z10184" s="1" t="s">
        <v>9492</v>
      </c>
      <c r="AA10184" t="s">
        <v>9493</v>
      </c>
      <c r="AB10184" t="s">
        <v>9494</v>
      </c>
      <c r="AC10184" t="s">
        <v>482</v>
      </c>
      <c r="AD10184">
        <v>11201</v>
      </c>
    </row>
    <row r="10185" spans="1:30" x14ac:dyDescent="0.25">
      <c r="A10185">
        <f t="shared" ca="1" si="159"/>
        <v>3678</v>
      </c>
      <c r="B10185" t="s">
        <v>178</v>
      </c>
      <c r="G10185">
        <v>0</v>
      </c>
      <c r="O10185" t="s">
        <v>33</v>
      </c>
      <c r="X10185" t="s">
        <v>34</v>
      </c>
      <c r="Y10185" t="s">
        <v>19741</v>
      </c>
      <c r="Z10185" t="s">
        <v>19742</v>
      </c>
      <c r="AA10185" t="s">
        <v>19743</v>
      </c>
      <c r="AB10185" t="s">
        <v>19744</v>
      </c>
      <c r="AC10185" t="s">
        <v>102</v>
      </c>
      <c r="AD10185">
        <v>97301</v>
      </c>
    </row>
    <row r="10186" spans="1:30" x14ac:dyDescent="0.25">
      <c r="A10186">
        <f t="shared" ca="1" si="159"/>
        <v>6893</v>
      </c>
      <c r="B10186" t="s">
        <v>685</v>
      </c>
      <c r="C10186" t="s">
        <v>686</v>
      </c>
      <c r="F10186" t="s">
        <v>1825</v>
      </c>
      <c r="O10186" t="s">
        <v>33</v>
      </c>
      <c r="Y10186" t="s">
        <v>3562</v>
      </c>
      <c r="Z10186" t="s">
        <v>33932</v>
      </c>
      <c r="AA10186" t="s">
        <v>33925</v>
      </c>
      <c r="AB10186">
        <v>-172249</v>
      </c>
      <c r="AC10186" t="s">
        <v>38</v>
      </c>
      <c r="AD10186">
        <v>98072</v>
      </c>
    </row>
    <row r="10187" spans="1:30" x14ac:dyDescent="0.25">
      <c r="A10187">
        <f t="shared" ca="1" si="159"/>
        <v>15188</v>
      </c>
      <c r="B10187" t="s">
        <v>2046</v>
      </c>
      <c r="C10187" t="s">
        <v>80</v>
      </c>
      <c r="F10187" t="s">
        <v>15827</v>
      </c>
      <c r="O10187" t="s">
        <v>33</v>
      </c>
      <c r="Y10187" t="s">
        <v>15828</v>
      </c>
      <c r="Z10187" t="s">
        <v>15829</v>
      </c>
      <c r="AA10187" t="s">
        <v>15830</v>
      </c>
      <c r="AB10187">
        <v>-160208</v>
      </c>
      <c r="AC10187" t="s">
        <v>38</v>
      </c>
      <c r="AD10187">
        <v>98198</v>
      </c>
    </row>
    <row r="10188" spans="1:30" x14ac:dyDescent="0.25">
      <c r="A10188">
        <f t="shared" ca="1" si="159"/>
        <v>13143</v>
      </c>
      <c r="B10188" t="s">
        <v>30</v>
      </c>
      <c r="C10188" t="s">
        <v>31</v>
      </c>
      <c r="F10188" t="s">
        <v>3632</v>
      </c>
      <c r="G10188">
        <v>0</v>
      </c>
      <c r="O10188" t="s">
        <v>33</v>
      </c>
      <c r="X10188" t="s">
        <v>34</v>
      </c>
      <c r="Y10188" t="s">
        <v>31950</v>
      </c>
      <c r="Z10188" t="s">
        <v>31951</v>
      </c>
      <c r="AA10188" t="s">
        <v>31951</v>
      </c>
      <c r="AB10188" t="s">
        <v>31952</v>
      </c>
      <c r="AC10188" t="s">
        <v>38</v>
      </c>
      <c r="AD10188">
        <v>98520</v>
      </c>
    </row>
    <row r="10189" spans="1:30" x14ac:dyDescent="0.25">
      <c r="A10189">
        <f t="shared" ca="1" si="159"/>
        <v>16910</v>
      </c>
      <c r="B10189" t="s">
        <v>739</v>
      </c>
      <c r="C10189" t="s">
        <v>686</v>
      </c>
      <c r="F10189" t="s">
        <v>5901</v>
      </c>
      <c r="O10189" t="s">
        <v>33</v>
      </c>
      <c r="X10189" t="s">
        <v>34</v>
      </c>
      <c r="Y10189" t="s">
        <v>17035</v>
      </c>
      <c r="Z10189" t="s">
        <v>17309</v>
      </c>
      <c r="AA10189" t="s">
        <v>17310</v>
      </c>
      <c r="AB10189">
        <v>-160290</v>
      </c>
    </row>
    <row r="10190" spans="1:30" ht="409.5" x14ac:dyDescent="0.25">
      <c r="A10190">
        <f t="shared" ca="1" si="159"/>
        <v>9801</v>
      </c>
      <c r="B10190" t="s">
        <v>164</v>
      </c>
      <c r="C10190" t="s">
        <v>165</v>
      </c>
      <c r="F10190" t="s">
        <v>1273</v>
      </c>
      <c r="G10190">
        <v>0</v>
      </c>
      <c r="N10190" t="s">
        <v>514</v>
      </c>
      <c r="O10190" t="s">
        <v>168</v>
      </c>
      <c r="P10190" t="s">
        <v>484</v>
      </c>
      <c r="Q10190" t="s">
        <v>599</v>
      </c>
      <c r="W10190">
        <v>30</v>
      </c>
      <c r="Y10190" t="s">
        <v>1274</v>
      </c>
      <c r="Z10190" s="1" t="s">
        <v>1275</v>
      </c>
      <c r="AA10190" t="s">
        <v>1276</v>
      </c>
      <c r="AB10190" t="s">
        <v>1277</v>
      </c>
      <c r="AC10190" t="s">
        <v>38</v>
      </c>
      <c r="AD10190">
        <v>98520</v>
      </c>
    </row>
    <row r="10191" spans="1:30" ht="409.5" x14ac:dyDescent="0.25">
      <c r="A10191">
        <f t="shared" ca="1" si="159"/>
        <v>6825</v>
      </c>
      <c r="B10191" t="s">
        <v>178</v>
      </c>
      <c r="C10191" t="s">
        <v>179</v>
      </c>
      <c r="F10191" t="s">
        <v>9040</v>
      </c>
      <c r="G10191">
        <v>0</v>
      </c>
      <c r="O10191" t="s">
        <v>33</v>
      </c>
      <c r="X10191" t="s">
        <v>34</v>
      </c>
      <c r="Y10191" t="s">
        <v>9041</v>
      </c>
      <c r="Z10191" s="1" t="s">
        <v>9042</v>
      </c>
      <c r="AA10191" t="s">
        <v>9043</v>
      </c>
      <c r="AB10191" t="s">
        <v>9044</v>
      </c>
      <c r="AC10191" t="s">
        <v>38</v>
      </c>
      <c r="AD10191">
        <v>98908</v>
      </c>
    </row>
    <row r="10192" spans="1:30" x14ac:dyDescent="0.25">
      <c r="A10192">
        <f t="shared" ca="1" si="159"/>
        <v>711</v>
      </c>
      <c r="B10192" t="s">
        <v>2046</v>
      </c>
      <c r="C10192" t="s">
        <v>80</v>
      </c>
      <c r="F10192" t="s">
        <v>2587</v>
      </c>
      <c r="O10192" t="s">
        <v>33</v>
      </c>
      <c r="Y10192" t="s">
        <v>12075</v>
      </c>
      <c r="Z10192" t="s">
        <v>13295</v>
      </c>
      <c r="AA10192" t="s">
        <v>13294</v>
      </c>
      <c r="AB10192">
        <v>-170768</v>
      </c>
      <c r="AC10192" t="s">
        <v>38</v>
      </c>
      <c r="AD10192">
        <v>98154</v>
      </c>
    </row>
    <row r="10193" spans="1:30" ht="409.5" x14ac:dyDescent="0.25">
      <c r="A10193">
        <f t="shared" ca="1" si="159"/>
        <v>1970</v>
      </c>
      <c r="B10193" t="s">
        <v>39</v>
      </c>
      <c r="C10193" t="s">
        <v>165</v>
      </c>
      <c r="F10193" t="s">
        <v>734</v>
      </c>
      <c r="G10193">
        <v>0</v>
      </c>
      <c r="O10193" t="s">
        <v>33</v>
      </c>
      <c r="Y10193" t="s">
        <v>5529</v>
      </c>
      <c r="Z10193" s="1" t="s">
        <v>5530</v>
      </c>
      <c r="AA10193" t="s">
        <v>5531</v>
      </c>
      <c r="AB10193" t="s">
        <v>5532</v>
      </c>
      <c r="AC10193" t="s">
        <v>38</v>
      </c>
      <c r="AD10193">
        <v>98111</v>
      </c>
    </row>
    <row r="10194" spans="1:30" ht="409.5" x14ac:dyDescent="0.25">
      <c r="A10194">
        <f t="shared" ca="1" si="159"/>
        <v>14667</v>
      </c>
      <c r="B10194" t="s">
        <v>68</v>
      </c>
      <c r="C10194" t="s">
        <v>45</v>
      </c>
      <c r="O10194" t="s">
        <v>33</v>
      </c>
      <c r="W10194">
        <v>15</v>
      </c>
      <c r="X10194" t="s">
        <v>34</v>
      </c>
      <c r="Y10194" t="s">
        <v>22143</v>
      </c>
      <c r="Z10194" s="1" t="s">
        <v>22144</v>
      </c>
      <c r="AA10194" s="1" t="s">
        <v>22145</v>
      </c>
      <c r="AB10194">
        <v>-180879</v>
      </c>
      <c r="AC10194" t="s">
        <v>38</v>
      </c>
      <c r="AD10194">
        <v>98821</v>
      </c>
    </row>
    <row r="10195" spans="1:30" ht="255" x14ac:dyDescent="0.25">
      <c r="A10195">
        <f t="shared" ca="1" si="159"/>
        <v>3676</v>
      </c>
      <c r="B10195" t="s">
        <v>773</v>
      </c>
      <c r="C10195" t="s">
        <v>80</v>
      </c>
      <c r="F10195" t="s">
        <v>6049</v>
      </c>
      <c r="G10195">
        <v>0</v>
      </c>
      <c r="O10195" t="s">
        <v>33</v>
      </c>
      <c r="X10195" t="s">
        <v>34</v>
      </c>
      <c r="Y10195" t="s">
        <v>6050</v>
      </c>
      <c r="Z10195" s="1" t="s">
        <v>6051</v>
      </c>
      <c r="AA10195" t="s">
        <v>6052</v>
      </c>
      <c r="AB10195" t="s">
        <v>6053</v>
      </c>
      <c r="AC10195" t="s">
        <v>38</v>
      </c>
      <c r="AD10195">
        <v>98675</v>
      </c>
    </row>
    <row r="10196" spans="1:30" x14ac:dyDescent="0.25">
      <c r="A10196">
        <f t="shared" ca="1" si="159"/>
        <v>16637</v>
      </c>
      <c r="B10196" t="s">
        <v>489</v>
      </c>
      <c r="C10196" t="s">
        <v>45</v>
      </c>
      <c r="F10196" t="s">
        <v>844</v>
      </c>
      <c r="O10196" t="s">
        <v>155</v>
      </c>
      <c r="X10196" t="s">
        <v>34</v>
      </c>
      <c r="Y10196" t="s">
        <v>18839</v>
      </c>
      <c r="Z10196" t="s">
        <v>18840</v>
      </c>
      <c r="AA10196" t="s">
        <v>18841</v>
      </c>
      <c r="AB10196">
        <v>-163466</v>
      </c>
      <c r="AC10196" t="s">
        <v>38</v>
      </c>
      <c r="AD10196">
        <v>98103</v>
      </c>
    </row>
    <row r="10197" spans="1:30" x14ac:dyDescent="0.25">
      <c r="A10197">
        <f t="shared" ca="1" si="159"/>
        <v>9226</v>
      </c>
      <c r="B10197" t="s">
        <v>2046</v>
      </c>
      <c r="C10197" t="s">
        <v>80</v>
      </c>
      <c r="F10197" t="s">
        <v>2939</v>
      </c>
      <c r="O10197" t="s">
        <v>33</v>
      </c>
      <c r="Y10197" t="s">
        <v>7733</v>
      </c>
      <c r="Z10197" t="s">
        <v>27829</v>
      </c>
      <c r="AA10197" t="s">
        <v>27830</v>
      </c>
      <c r="AB10197">
        <v>-181201</v>
      </c>
      <c r="AC10197" t="s">
        <v>38</v>
      </c>
      <c r="AD10197">
        <v>99362</v>
      </c>
    </row>
    <row r="10198" spans="1:30" ht="409.5" x14ac:dyDescent="0.25">
      <c r="A10198">
        <f t="shared" ca="1" si="159"/>
        <v>1673</v>
      </c>
      <c r="B10198" t="s">
        <v>107</v>
      </c>
      <c r="C10198" t="s">
        <v>108</v>
      </c>
      <c r="F10198" t="s">
        <v>5296</v>
      </c>
      <c r="G10198">
        <v>0</v>
      </c>
      <c r="O10198" t="s">
        <v>63</v>
      </c>
      <c r="X10198" t="s">
        <v>34</v>
      </c>
      <c r="Y10198" t="s">
        <v>5298</v>
      </c>
      <c r="Z10198" s="1" t="s">
        <v>31703</v>
      </c>
      <c r="AA10198" t="s">
        <v>31704</v>
      </c>
      <c r="AB10198" t="s">
        <v>31705</v>
      </c>
      <c r="AC10198" t="s">
        <v>5301</v>
      </c>
      <c r="AD10198" t="s">
        <v>5302</v>
      </c>
    </row>
    <row r="10199" spans="1:30" ht="409.5" x14ac:dyDescent="0.25">
      <c r="A10199">
        <f t="shared" ca="1" si="159"/>
        <v>14977</v>
      </c>
      <c r="B10199" t="s">
        <v>2046</v>
      </c>
      <c r="C10199" t="s">
        <v>80</v>
      </c>
      <c r="F10199" t="s">
        <v>81</v>
      </c>
      <c r="O10199" t="s">
        <v>33</v>
      </c>
      <c r="Y10199" t="s">
        <v>82</v>
      </c>
      <c r="Z10199" s="1" t="s">
        <v>10455</v>
      </c>
      <c r="AA10199" t="s">
        <v>10456</v>
      </c>
      <c r="AB10199">
        <v>-162842</v>
      </c>
      <c r="AC10199" t="s">
        <v>38</v>
      </c>
      <c r="AD10199">
        <v>98668</v>
      </c>
    </row>
    <row r="10200" spans="1:30" ht="409.5" x14ac:dyDescent="0.25">
      <c r="A10200">
        <f t="shared" ca="1" si="159"/>
        <v>10181</v>
      </c>
      <c r="B10200" t="s">
        <v>107</v>
      </c>
      <c r="C10200" t="s">
        <v>108</v>
      </c>
      <c r="F10200" t="s">
        <v>8959</v>
      </c>
      <c r="O10200" t="s">
        <v>33</v>
      </c>
      <c r="X10200" t="s">
        <v>34</v>
      </c>
      <c r="Y10200" t="s">
        <v>19027</v>
      </c>
      <c r="Z10200" s="1" t="s">
        <v>19028</v>
      </c>
      <c r="AA10200" t="s">
        <v>19029</v>
      </c>
      <c r="AB10200">
        <v>-171506</v>
      </c>
      <c r="AC10200" t="s">
        <v>38</v>
      </c>
      <c r="AD10200">
        <v>98499</v>
      </c>
    </row>
    <row r="10201" spans="1:30" x14ac:dyDescent="0.25">
      <c r="A10201">
        <f t="shared" ca="1" si="159"/>
        <v>11748</v>
      </c>
      <c r="B10201" t="s">
        <v>2046</v>
      </c>
      <c r="C10201" t="s">
        <v>80</v>
      </c>
      <c r="F10201" t="s">
        <v>651</v>
      </c>
      <c r="O10201" t="s">
        <v>33</v>
      </c>
      <c r="Y10201" t="s">
        <v>2398</v>
      </c>
      <c r="Z10201" t="s">
        <v>13768</v>
      </c>
      <c r="AA10201" t="s">
        <v>13764</v>
      </c>
      <c r="AB10201">
        <v>-172916</v>
      </c>
      <c r="AC10201" t="s">
        <v>38</v>
      </c>
      <c r="AD10201">
        <v>98034</v>
      </c>
    </row>
    <row r="10202" spans="1:30" x14ac:dyDescent="0.25">
      <c r="A10202">
        <f t="shared" ca="1" si="159"/>
        <v>8647</v>
      </c>
      <c r="B10202" t="s">
        <v>677</v>
      </c>
      <c r="C10202" t="s">
        <v>80</v>
      </c>
      <c r="F10202" t="s">
        <v>15514</v>
      </c>
      <c r="G10202">
        <v>0</v>
      </c>
      <c r="O10202" t="s">
        <v>33</v>
      </c>
      <c r="Y10202" t="s">
        <v>15515</v>
      </c>
      <c r="Z10202" t="s">
        <v>15516</v>
      </c>
      <c r="AA10202" t="s">
        <v>15517</v>
      </c>
      <c r="AB10202" t="s">
        <v>15518</v>
      </c>
      <c r="AC10202" t="s">
        <v>38</v>
      </c>
      <c r="AD10202">
        <v>98504</v>
      </c>
    </row>
    <row r="10203" spans="1:30" x14ac:dyDescent="0.25">
      <c r="A10203">
        <f t="shared" ca="1" si="159"/>
        <v>19131</v>
      </c>
      <c r="B10203" t="s">
        <v>739</v>
      </c>
      <c r="C10203" t="s">
        <v>686</v>
      </c>
      <c r="F10203" t="s">
        <v>29827</v>
      </c>
      <c r="G10203">
        <v>0</v>
      </c>
      <c r="O10203" t="s">
        <v>33</v>
      </c>
      <c r="Y10203" t="s">
        <v>29828</v>
      </c>
      <c r="Z10203" t="s">
        <v>29829</v>
      </c>
      <c r="AA10203" t="s">
        <v>29823</v>
      </c>
      <c r="AB10203" t="s">
        <v>29830</v>
      </c>
    </row>
    <row r="10204" spans="1:30" x14ac:dyDescent="0.25">
      <c r="A10204">
        <f t="shared" ca="1" si="159"/>
        <v>5826</v>
      </c>
      <c r="B10204" t="s">
        <v>334</v>
      </c>
      <c r="C10204" t="s">
        <v>45</v>
      </c>
      <c r="F10204" t="s">
        <v>32547</v>
      </c>
      <c r="O10204" t="s">
        <v>33</v>
      </c>
      <c r="V10204" t="s">
        <v>32548</v>
      </c>
      <c r="W10204">
        <v>30</v>
      </c>
      <c r="X10204" t="s">
        <v>34</v>
      </c>
      <c r="Y10204" t="s">
        <v>32549</v>
      </c>
      <c r="Z10204" t="s">
        <v>32550</v>
      </c>
      <c r="AA10204" t="s">
        <v>32551</v>
      </c>
      <c r="AB10204">
        <v>-161318</v>
      </c>
      <c r="AC10204" t="s">
        <v>5301</v>
      </c>
      <c r="AD10204" t="s">
        <v>32552</v>
      </c>
    </row>
    <row r="10205" spans="1:30" x14ac:dyDescent="0.25">
      <c r="A10205">
        <f t="shared" ca="1" si="159"/>
        <v>1294</v>
      </c>
      <c r="B10205" t="s">
        <v>73</v>
      </c>
      <c r="C10205" t="s">
        <v>74</v>
      </c>
      <c r="F10205" t="s">
        <v>27628</v>
      </c>
      <c r="O10205" t="s">
        <v>33</v>
      </c>
      <c r="X10205" t="s">
        <v>34</v>
      </c>
      <c r="Y10205" t="s">
        <v>27629</v>
      </c>
      <c r="Z10205" t="s">
        <v>27630</v>
      </c>
      <c r="AA10205" t="s">
        <v>27631</v>
      </c>
      <c r="AB10205">
        <v>-172380</v>
      </c>
    </row>
    <row r="10206" spans="1:30" x14ac:dyDescent="0.25">
      <c r="A10206">
        <f t="shared" ca="1" si="159"/>
        <v>256</v>
      </c>
      <c r="B10206" t="s">
        <v>2046</v>
      </c>
      <c r="C10206" t="s">
        <v>80</v>
      </c>
      <c r="F10206" t="s">
        <v>11294</v>
      </c>
      <c r="O10206" t="s">
        <v>33</v>
      </c>
      <c r="Y10206" t="s">
        <v>40039</v>
      </c>
      <c r="Z10206" t="s">
        <v>40040</v>
      </c>
      <c r="AA10206" t="s">
        <v>40041</v>
      </c>
      <c r="AB10206">
        <v>-170827</v>
      </c>
      <c r="AC10206" t="s">
        <v>38</v>
      </c>
      <c r="AD10206">
        <v>98504</v>
      </c>
    </row>
    <row r="10207" spans="1:30" ht="409.5" x14ac:dyDescent="0.25">
      <c r="A10207">
        <f t="shared" ca="1" si="159"/>
        <v>6431</v>
      </c>
      <c r="B10207" t="s">
        <v>68</v>
      </c>
      <c r="C10207" t="s">
        <v>45</v>
      </c>
      <c r="F10207" t="s">
        <v>69</v>
      </c>
      <c r="O10207" t="s">
        <v>33</v>
      </c>
      <c r="X10207" t="s">
        <v>34</v>
      </c>
      <c r="Y10207" t="s">
        <v>70</v>
      </c>
      <c r="Z10207" s="1" t="s">
        <v>71</v>
      </c>
      <c r="AA10207" t="s">
        <v>72</v>
      </c>
      <c r="AB10207">
        <v>-171723</v>
      </c>
    </row>
    <row r="10208" spans="1:30" x14ac:dyDescent="0.25">
      <c r="A10208">
        <f t="shared" ca="1" si="159"/>
        <v>15106</v>
      </c>
      <c r="B10208" t="s">
        <v>68</v>
      </c>
      <c r="C10208" t="s">
        <v>45</v>
      </c>
      <c r="O10208" t="s">
        <v>33</v>
      </c>
      <c r="X10208" t="s">
        <v>34</v>
      </c>
      <c r="Y10208" t="s">
        <v>31518</v>
      </c>
      <c r="Z10208" t="s">
        <v>31519</v>
      </c>
      <c r="AA10208" t="s">
        <v>31520</v>
      </c>
      <c r="AB10208">
        <v>-162799</v>
      </c>
      <c r="AC10208" t="s">
        <v>38</v>
      </c>
      <c r="AD10208">
        <v>98632</v>
      </c>
    </row>
    <row r="10209" spans="1:30" x14ac:dyDescent="0.25">
      <c r="A10209">
        <f t="shared" ca="1" si="159"/>
        <v>3258</v>
      </c>
      <c r="B10209" t="s">
        <v>44</v>
      </c>
      <c r="C10209" t="s">
        <v>45</v>
      </c>
      <c r="F10209" t="s">
        <v>5163</v>
      </c>
      <c r="G10209">
        <v>0</v>
      </c>
      <c r="O10209" t="s">
        <v>33</v>
      </c>
      <c r="X10209" t="s">
        <v>34</v>
      </c>
      <c r="Y10209" t="s">
        <v>17290</v>
      </c>
      <c r="Z10209" t="s">
        <v>17291</v>
      </c>
      <c r="AA10209" t="s">
        <v>17291</v>
      </c>
      <c r="AB10209" t="s">
        <v>17292</v>
      </c>
    </row>
    <row r="10210" spans="1:30" x14ac:dyDescent="0.25">
      <c r="A10210">
        <f t="shared" ca="1" si="159"/>
        <v>18005</v>
      </c>
      <c r="B10210" t="s">
        <v>685</v>
      </c>
      <c r="C10210" t="s">
        <v>686</v>
      </c>
      <c r="F10210" t="s">
        <v>31079</v>
      </c>
      <c r="G10210">
        <v>0</v>
      </c>
      <c r="O10210" t="s">
        <v>33</v>
      </c>
      <c r="Y10210" t="s">
        <v>31080</v>
      </c>
      <c r="Z10210" t="s">
        <v>33897</v>
      </c>
      <c r="AA10210" t="s">
        <v>33893</v>
      </c>
      <c r="AB10210" t="s">
        <v>33898</v>
      </c>
    </row>
    <row r="10211" spans="1:30" ht="409.5" x14ac:dyDescent="0.25">
      <c r="A10211">
        <f t="shared" ca="1" si="159"/>
        <v>9335</v>
      </c>
      <c r="B10211" t="s">
        <v>30</v>
      </c>
      <c r="C10211" t="s">
        <v>31</v>
      </c>
      <c r="F10211" t="s">
        <v>670</v>
      </c>
      <c r="G10211">
        <v>0</v>
      </c>
      <c r="O10211" t="s">
        <v>33</v>
      </c>
      <c r="X10211" t="s">
        <v>34</v>
      </c>
      <c r="Y10211" t="s">
        <v>4943</v>
      </c>
      <c r="Z10211" s="1" t="s">
        <v>4944</v>
      </c>
      <c r="AA10211" t="s">
        <v>4945</v>
      </c>
      <c r="AB10211" t="s">
        <v>4946</v>
      </c>
      <c r="AC10211" t="s">
        <v>38</v>
      </c>
      <c r="AD10211">
        <v>98512</v>
      </c>
    </row>
    <row r="10212" spans="1:30" x14ac:dyDescent="0.25">
      <c r="A10212">
        <f t="shared" ca="1" si="159"/>
        <v>18527</v>
      </c>
      <c r="B10212" t="s">
        <v>2046</v>
      </c>
      <c r="C10212" t="s">
        <v>80</v>
      </c>
      <c r="F10212" t="s">
        <v>8350</v>
      </c>
      <c r="O10212" t="s">
        <v>33</v>
      </c>
      <c r="Y10212" t="s">
        <v>15609</v>
      </c>
      <c r="Z10212" t="s">
        <v>15610</v>
      </c>
      <c r="AA10212" t="s">
        <v>15611</v>
      </c>
      <c r="AB10212">
        <v>-181091</v>
      </c>
      <c r="AC10212" t="s">
        <v>38</v>
      </c>
      <c r="AD10212">
        <v>98856</v>
      </c>
    </row>
    <row r="10213" spans="1:30" x14ac:dyDescent="0.25">
      <c r="A10213">
        <f t="shared" ca="1" si="159"/>
        <v>6684</v>
      </c>
      <c r="B10213" t="s">
        <v>164</v>
      </c>
      <c r="C10213" t="s">
        <v>165</v>
      </c>
      <c r="F10213" t="s">
        <v>69</v>
      </c>
      <c r="G10213">
        <v>0</v>
      </c>
      <c r="N10213" t="s">
        <v>757</v>
      </c>
      <c r="O10213" t="s">
        <v>155</v>
      </c>
      <c r="W10213">
        <v>30</v>
      </c>
      <c r="X10213" t="s">
        <v>34</v>
      </c>
      <c r="Y10213" t="s">
        <v>2365</v>
      </c>
      <c r="Z10213" t="s">
        <v>2366</v>
      </c>
      <c r="AA10213" t="s">
        <v>2366</v>
      </c>
      <c r="AB10213" t="s">
        <v>2367</v>
      </c>
      <c r="AC10213" t="s">
        <v>38</v>
      </c>
      <c r="AD10213">
        <v>98121</v>
      </c>
    </row>
    <row r="10214" spans="1:30" ht="409.5" x14ac:dyDescent="0.25">
      <c r="A10214">
        <f t="shared" ca="1" si="159"/>
        <v>5787</v>
      </c>
      <c r="B10214" t="s">
        <v>685</v>
      </c>
      <c r="C10214" t="s">
        <v>686</v>
      </c>
      <c r="F10214" t="s">
        <v>3127</v>
      </c>
      <c r="G10214">
        <v>0</v>
      </c>
      <c r="O10214" t="s">
        <v>33</v>
      </c>
      <c r="Y10214" t="s">
        <v>29517</v>
      </c>
      <c r="Z10214" s="1" t="s">
        <v>33536</v>
      </c>
      <c r="AA10214" t="s">
        <v>33506</v>
      </c>
      <c r="AB10214" t="s">
        <v>33537</v>
      </c>
      <c r="AC10214" t="s">
        <v>38</v>
      </c>
      <c r="AD10214">
        <v>98579</v>
      </c>
    </row>
    <row r="10215" spans="1:30" x14ac:dyDescent="0.25">
      <c r="A10215">
        <f t="shared" ca="1" si="159"/>
        <v>533</v>
      </c>
      <c r="B10215" t="s">
        <v>334</v>
      </c>
      <c r="C10215" t="s">
        <v>45</v>
      </c>
      <c r="F10215" t="s">
        <v>28999</v>
      </c>
      <c r="O10215" t="s">
        <v>33</v>
      </c>
      <c r="X10215" t="s">
        <v>34</v>
      </c>
      <c r="Y10215" t="s">
        <v>29000</v>
      </c>
      <c r="Z10215" t="s">
        <v>43093</v>
      </c>
      <c r="AA10215" t="s">
        <v>43094</v>
      </c>
      <c r="AB10215">
        <v>-172465</v>
      </c>
      <c r="AC10215" t="s">
        <v>3514</v>
      </c>
      <c r="AD10215">
        <v>59047</v>
      </c>
    </row>
    <row r="10216" spans="1:30" ht="240" x14ac:dyDescent="0.25">
      <c r="A10216">
        <f t="shared" ca="1" si="159"/>
        <v>16304</v>
      </c>
      <c r="B10216" t="s">
        <v>739</v>
      </c>
      <c r="C10216" t="s">
        <v>686</v>
      </c>
      <c r="F10216" t="s">
        <v>3051</v>
      </c>
      <c r="O10216" t="s">
        <v>33</v>
      </c>
      <c r="Y10216" t="s">
        <v>29246</v>
      </c>
      <c r="Z10216" s="1" t="s">
        <v>29247</v>
      </c>
      <c r="AA10216" t="s">
        <v>29248</v>
      </c>
      <c r="AB10216">
        <v>-162979</v>
      </c>
      <c r="AC10216" t="s">
        <v>38</v>
      </c>
      <c r="AD10216">
        <v>98503</v>
      </c>
    </row>
    <row r="10217" spans="1:30" ht="409.5" x14ac:dyDescent="0.25">
      <c r="A10217">
        <f t="shared" ca="1" si="159"/>
        <v>10680</v>
      </c>
      <c r="B10217" t="s">
        <v>96</v>
      </c>
      <c r="C10217" t="s">
        <v>97</v>
      </c>
      <c r="F10217" t="s">
        <v>42964</v>
      </c>
      <c r="O10217" t="s">
        <v>33</v>
      </c>
      <c r="X10217" t="s">
        <v>34</v>
      </c>
      <c r="Y10217" t="s">
        <v>42965</v>
      </c>
      <c r="Z10217" s="1" t="s">
        <v>42966</v>
      </c>
      <c r="AA10217" t="s">
        <v>42967</v>
      </c>
      <c r="AB10217">
        <v>-161336</v>
      </c>
      <c r="AC10217" t="s">
        <v>38</v>
      </c>
      <c r="AD10217">
        <v>98648</v>
      </c>
    </row>
    <row r="10218" spans="1:30" x14ac:dyDescent="0.25">
      <c r="A10218">
        <f t="shared" ca="1" si="159"/>
        <v>15051</v>
      </c>
      <c r="B10218" t="s">
        <v>2046</v>
      </c>
      <c r="C10218" t="s">
        <v>80</v>
      </c>
      <c r="F10218" t="s">
        <v>1190</v>
      </c>
      <c r="O10218" t="s">
        <v>33</v>
      </c>
      <c r="Y10218" t="s">
        <v>10370</v>
      </c>
      <c r="Z10218" t="s">
        <v>11705</v>
      </c>
      <c r="AA10218" t="s">
        <v>11706</v>
      </c>
      <c r="AB10218">
        <v>-160551</v>
      </c>
      <c r="AC10218" t="s">
        <v>38</v>
      </c>
      <c r="AD10218">
        <v>98040</v>
      </c>
    </row>
    <row r="10219" spans="1:30" ht="409.5" x14ac:dyDescent="0.25">
      <c r="A10219">
        <f t="shared" ca="1" si="159"/>
        <v>10419</v>
      </c>
      <c r="B10219" t="s">
        <v>230</v>
      </c>
      <c r="C10219" t="s">
        <v>45</v>
      </c>
      <c r="F10219" t="s">
        <v>20250</v>
      </c>
      <c r="O10219" t="s">
        <v>33</v>
      </c>
      <c r="X10219" t="s">
        <v>34</v>
      </c>
      <c r="Y10219" t="s">
        <v>22656</v>
      </c>
      <c r="Z10219" s="1" t="s">
        <v>23314</v>
      </c>
      <c r="AA10219" t="s">
        <v>22580</v>
      </c>
      <c r="AB10219">
        <v>-172109</v>
      </c>
    </row>
    <row r="10220" spans="1:30" ht="409.5" x14ac:dyDescent="0.25">
      <c r="A10220">
        <f t="shared" ca="1" si="159"/>
        <v>7687</v>
      </c>
      <c r="B10220" t="s">
        <v>30</v>
      </c>
      <c r="C10220" t="s">
        <v>31</v>
      </c>
      <c r="F10220" t="s">
        <v>39460</v>
      </c>
      <c r="G10220">
        <v>0</v>
      </c>
      <c r="O10220" t="s">
        <v>33</v>
      </c>
      <c r="X10220" t="s">
        <v>34</v>
      </c>
      <c r="Y10220" t="s">
        <v>39461</v>
      </c>
      <c r="Z10220" s="1" t="s">
        <v>39462</v>
      </c>
      <c r="AA10220" s="1" t="s">
        <v>39462</v>
      </c>
      <c r="AB10220" t="s">
        <v>39463</v>
      </c>
      <c r="AC10220" t="s">
        <v>38</v>
      </c>
      <c r="AD10220">
        <v>98198</v>
      </c>
    </row>
    <row r="10221" spans="1:30" x14ac:dyDescent="0.25">
      <c r="A10221">
        <f t="shared" ca="1" si="159"/>
        <v>5852</v>
      </c>
      <c r="B10221" t="s">
        <v>73</v>
      </c>
      <c r="C10221" t="s">
        <v>74</v>
      </c>
      <c r="G10221">
        <v>0</v>
      </c>
      <c r="O10221" t="s">
        <v>33</v>
      </c>
      <c r="Y10221" t="s">
        <v>36879</v>
      </c>
      <c r="Z10221" t="s">
        <v>36880</v>
      </c>
      <c r="AA10221" t="s">
        <v>36869</v>
      </c>
      <c r="AB10221" t="s">
        <v>36881</v>
      </c>
    </row>
    <row r="10222" spans="1:30" x14ac:dyDescent="0.25">
      <c r="A10222">
        <f t="shared" ca="1" si="159"/>
        <v>17642</v>
      </c>
      <c r="B10222" t="s">
        <v>489</v>
      </c>
      <c r="C10222" t="s">
        <v>45</v>
      </c>
      <c r="F10222" t="s">
        <v>18877</v>
      </c>
      <c r="O10222" t="s">
        <v>33</v>
      </c>
      <c r="W10222">
        <v>15</v>
      </c>
      <c r="X10222" t="s">
        <v>34</v>
      </c>
      <c r="Y10222" t="s">
        <v>18878</v>
      </c>
      <c r="Z10222" t="s">
        <v>18879</v>
      </c>
      <c r="AA10222" t="s">
        <v>18880</v>
      </c>
      <c r="AB10222">
        <v>-181131</v>
      </c>
      <c r="AC10222" t="s">
        <v>38</v>
      </c>
      <c r="AD10222">
        <v>98101</v>
      </c>
    </row>
    <row r="10223" spans="1:30" x14ac:dyDescent="0.25">
      <c r="A10223">
        <f t="shared" ca="1" si="159"/>
        <v>456</v>
      </c>
      <c r="B10223" t="s">
        <v>334</v>
      </c>
      <c r="C10223" t="s">
        <v>45</v>
      </c>
      <c r="F10223" t="s">
        <v>20250</v>
      </c>
      <c r="O10223" t="s">
        <v>33</v>
      </c>
      <c r="X10223" t="s">
        <v>34</v>
      </c>
      <c r="Y10223" t="s">
        <v>22734</v>
      </c>
      <c r="Z10223" t="s">
        <v>23972</v>
      </c>
      <c r="AA10223" t="s">
        <v>23605</v>
      </c>
      <c r="AB10223">
        <v>-161968</v>
      </c>
      <c r="AC10223" t="s">
        <v>102</v>
      </c>
      <c r="AD10223">
        <v>97302</v>
      </c>
    </row>
    <row r="10224" spans="1:30" ht="409.5" x14ac:dyDescent="0.25">
      <c r="A10224">
        <f t="shared" ca="1" si="159"/>
        <v>15136</v>
      </c>
      <c r="B10224" t="s">
        <v>178</v>
      </c>
      <c r="C10224" t="s">
        <v>179</v>
      </c>
      <c r="F10224" t="s">
        <v>3616</v>
      </c>
      <c r="O10224" t="s">
        <v>33</v>
      </c>
      <c r="X10224" t="s">
        <v>34</v>
      </c>
      <c r="Z10224" s="1" t="s">
        <v>4173</v>
      </c>
      <c r="AA10224" t="s">
        <v>4138</v>
      </c>
      <c r="AB10224">
        <v>-171122</v>
      </c>
      <c r="AC10224" t="s">
        <v>3619</v>
      </c>
      <c r="AD10224">
        <v>60602</v>
      </c>
    </row>
    <row r="10225" spans="1:30" ht="409.5" x14ac:dyDescent="0.25">
      <c r="A10225">
        <f t="shared" ca="1" si="159"/>
        <v>3494</v>
      </c>
      <c r="B10225" t="s">
        <v>230</v>
      </c>
      <c r="C10225" t="s">
        <v>45</v>
      </c>
      <c r="O10225" t="s">
        <v>33</v>
      </c>
      <c r="X10225" t="s">
        <v>34</v>
      </c>
      <c r="Y10225" t="s">
        <v>22787</v>
      </c>
      <c r="Z10225" s="1" t="s">
        <v>23094</v>
      </c>
      <c r="AA10225" t="s">
        <v>22580</v>
      </c>
      <c r="AB10225">
        <v>-170062</v>
      </c>
    </row>
    <row r="10226" spans="1:30" x14ac:dyDescent="0.25">
      <c r="A10226">
        <f t="shared" ca="1" si="159"/>
        <v>5058</v>
      </c>
      <c r="B10226" t="s">
        <v>2046</v>
      </c>
      <c r="C10226" t="s">
        <v>80</v>
      </c>
      <c r="F10226" t="s">
        <v>13152</v>
      </c>
      <c r="G10226">
        <v>0</v>
      </c>
      <c r="O10226" t="s">
        <v>33</v>
      </c>
      <c r="Y10226" t="s">
        <v>13153</v>
      </c>
      <c r="Z10226" t="s">
        <v>13154</v>
      </c>
      <c r="AA10226" t="s">
        <v>13155</v>
      </c>
      <c r="AB10226" t="s">
        <v>13156</v>
      </c>
      <c r="AC10226" t="s">
        <v>282</v>
      </c>
      <c r="AD10226">
        <v>44106</v>
      </c>
    </row>
    <row r="10227" spans="1:30" x14ac:dyDescent="0.25">
      <c r="A10227">
        <f t="shared" ca="1" si="159"/>
        <v>17056</v>
      </c>
      <c r="B10227" t="s">
        <v>685</v>
      </c>
      <c r="C10227" t="s">
        <v>686</v>
      </c>
      <c r="F10227" t="s">
        <v>34450</v>
      </c>
      <c r="G10227">
        <v>0</v>
      </c>
      <c r="O10227" t="s">
        <v>33</v>
      </c>
      <c r="Y10227" t="s">
        <v>34451</v>
      </c>
      <c r="Z10227" t="s">
        <v>34452</v>
      </c>
      <c r="AA10227" t="s">
        <v>34436</v>
      </c>
      <c r="AB10227" t="s">
        <v>34453</v>
      </c>
      <c r="AC10227" t="s">
        <v>102</v>
      </c>
      <c r="AD10227">
        <v>97008</v>
      </c>
    </row>
    <row r="10228" spans="1:30" x14ac:dyDescent="0.25">
      <c r="A10228">
        <f t="shared" ca="1" si="159"/>
        <v>12357</v>
      </c>
      <c r="B10228" t="s">
        <v>334</v>
      </c>
      <c r="C10228" t="s">
        <v>45</v>
      </c>
      <c r="F10228" t="s">
        <v>30324</v>
      </c>
      <c r="O10228" t="s">
        <v>33</v>
      </c>
      <c r="Y10228" t="s">
        <v>28602</v>
      </c>
      <c r="Z10228" t="s">
        <v>35489</v>
      </c>
      <c r="AA10228" t="s">
        <v>35490</v>
      </c>
      <c r="AB10228">
        <v>-160715</v>
      </c>
      <c r="AC10228" t="s">
        <v>38</v>
      </c>
      <c r="AD10228">
        <v>98004</v>
      </c>
    </row>
    <row r="10229" spans="1:30" ht="409.5" x14ac:dyDescent="0.25">
      <c r="A10229">
        <f t="shared" ca="1" si="159"/>
        <v>18652</v>
      </c>
      <c r="B10229" t="s">
        <v>230</v>
      </c>
      <c r="C10229" t="s">
        <v>45</v>
      </c>
      <c r="F10229" t="s">
        <v>20250</v>
      </c>
      <c r="O10229" t="s">
        <v>33</v>
      </c>
      <c r="X10229" t="s">
        <v>34</v>
      </c>
      <c r="Y10229" t="s">
        <v>22656</v>
      </c>
      <c r="Z10229" s="1" t="s">
        <v>23033</v>
      </c>
      <c r="AA10229" t="s">
        <v>22580</v>
      </c>
      <c r="AB10229">
        <v>-163233</v>
      </c>
    </row>
    <row r="10230" spans="1:30" x14ac:dyDescent="0.25">
      <c r="A10230">
        <f t="shared" ca="1" si="159"/>
        <v>14231</v>
      </c>
      <c r="B10230" t="s">
        <v>73</v>
      </c>
      <c r="C10230" t="s">
        <v>74</v>
      </c>
      <c r="F10230" t="s">
        <v>33311</v>
      </c>
      <c r="G10230">
        <v>0</v>
      </c>
      <c r="O10230" t="s">
        <v>33</v>
      </c>
      <c r="Y10230" t="s">
        <v>33860</v>
      </c>
      <c r="Z10230" t="s">
        <v>35994</v>
      </c>
      <c r="AA10230" t="s">
        <v>35972</v>
      </c>
      <c r="AB10230" t="s">
        <v>35995</v>
      </c>
    </row>
    <row r="10231" spans="1:30" ht="409.5" x14ac:dyDescent="0.25">
      <c r="A10231">
        <f t="shared" ca="1" si="159"/>
        <v>7628</v>
      </c>
      <c r="B10231" t="s">
        <v>489</v>
      </c>
      <c r="C10231" t="s">
        <v>45</v>
      </c>
      <c r="O10231" t="s">
        <v>33</v>
      </c>
      <c r="Y10231" t="s">
        <v>1964</v>
      </c>
      <c r="Z10231" s="1" t="s">
        <v>1965</v>
      </c>
      <c r="AA10231" t="s">
        <v>1865</v>
      </c>
      <c r="AB10231">
        <v>-171274</v>
      </c>
    </row>
    <row r="10232" spans="1:30" ht="409.5" x14ac:dyDescent="0.25">
      <c r="A10232">
        <f t="shared" ca="1" si="159"/>
        <v>333</v>
      </c>
      <c r="B10232" t="s">
        <v>79</v>
      </c>
      <c r="C10232" t="s">
        <v>80</v>
      </c>
      <c r="F10232" t="s">
        <v>81</v>
      </c>
      <c r="O10232" t="s">
        <v>33</v>
      </c>
      <c r="Y10232" t="s">
        <v>82</v>
      </c>
      <c r="Z10232" s="1" t="s">
        <v>26441</v>
      </c>
      <c r="AA10232" t="s">
        <v>26442</v>
      </c>
      <c r="AB10232">
        <v>-173386</v>
      </c>
      <c r="AC10232" t="s">
        <v>38</v>
      </c>
      <c r="AD10232">
        <v>98668</v>
      </c>
    </row>
    <row r="10233" spans="1:30" x14ac:dyDescent="0.25">
      <c r="A10233">
        <f t="shared" ca="1" si="159"/>
        <v>7242</v>
      </c>
      <c r="B10233" t="s">
        <v>73</v>
      </c>
      <c r="C10233" t="s">
        <v>74</v>
      </c>
      <c r="F10233" t="s">
        <v>209</v>
      </c>
      <c r="G10233">
        <v>0</v>
      </c>
      <c r="O10233" t="s">
        <v>33</v>
      </c>
      <c r="Y10233" t="s">
        <v>4817</v>
      </c>
      <c r="Z10233" t="s">
        <v>36443</v>
      </c>
      <c r="AA10233" t="s">
        <v>36424</v>
      </c>
      <c r="AB10233" t="s">
        <v>36444</v>
      </c>
    </row>
    <row r="10234" spans="1:30" x14ac:dyDescent="0.25">
      <c r="A10234">
        <f t="shared" ca="1" si="159"/>
        <v>7221</v>
      </c>
      <c r="B10234" t="s">
        <v>1203</v>
      </c>
      <c r="C10234" t="s">
        <v>45</v>
      </c>
      <c r="F10234" t="s">
        <v>575</v>
      </c>
      <c r="G10234">
        <v>0</v>
      </c>
      <c r="O10234" t="s">
        <v>33</v>
      </c>
      <c r="X10234" t="s">
        <v>34</v>
      </c>
      <c r="Y10234" t="s">
        <v>43475</v>
      </c>
      <c r="Z10234" t="s">
        <v>43476</v>
      </c>
      <c r="AA10234" t="s">
        <v>21261</v>
      </c>
      <c r="AB10234" t="s">
        <v>43478</v>
      </c>
      <c r="AC10234" t="s">
        <v>38</v>
      </c>
      <c r="AD10234">
        <v>92878</v>
      </c>
    </row>
    <row r="10235" spans="1:30" x14ac:dyDescent="0.25">
      <c r="A10235">
        <f t="shared" ca="1" si="159"/>
        <v>13386</v>
      </c>
      <c r="B10235" t="s">
        <v>334</v>
      </c>
      <c r="C10235" t="s">
        <v>45</v>
      </c>
      <c r="O10235" t="s">
        <v>8498</v>
      </c>
      <c r="AB10235">
        <v>-162332</v>
      </c>
    </row>
    <row r="10236" spans="1:30" x14ac:dyDescent="0.25">
      <c r="A10236">
        <f t="shared" ca="1" si="159"/>
        <v>10078</v>
      </c>
      <c r="B10236" t="s">
        <v>164</v>
      </c>
      <c r="C10236" t="s">
        <v>165</v>
      </c>
      <c r="F10236" t="s">
        <v>69</v>
      </c>
      <c r="G10236">
        <v>0</v>
      </c>
      <c r="M10236" t="s">
        <v>18798</v>
      </c>
      <c r="N10236" t="s">
        <v>18799</v>
      </c>
      <c r="O10236" t="s">
        <v>168</v>
      </c>
      <c r="P10236" t="s">
        <v>318</v>
      </c>
      <c r="Q10236" t="s">
        <v>3813</v>
      </c>
      <c r="R10236" t="s">
        <v>17338</v>
      </c>
      <c r="Y10236" t="s">
        <v>725</v>
      </c>
      <c r="Z10236" t="s">
        <v>18800</v>
      </c>
      <c r="AA10236" t="s">
        <v>18801</v>
      </c>
      <c r="AB10236" t="s">
        <v>18802</v>
      </c>
      <c r="AC10236" t="s">
        <v>38</v>
      </c>
      <c r="AD10236">
        <v>98121</v>
      </c>
    </row>
    <row r="10237" spans="1:30" ht="210" x14ac:dyDescent="0.25">
      <c r="A10237">
        <f t="shared" ca="1" si="159"/>
        <v>7067</v>
      </c>
      <c r="B10237" t="s">
        <v>96</v>
      </c>
      <c r="C10237" t="s">
        <v>97</v>
      </c>
      <c r="F10237" t="s">
        <v>4421</v>
      </c>
      <c r="O10237" t="s">
        <v>33</v>
      </c>
      <c r="W10237">
        <v>15</v>
      </c>
      <c r="X10237" t="s">
        <v>34</v>
      </c>
      <c r="Y10237" t="s">
        <v>4422</v>
      </c>
      <c r="Z10237" s="1" t="s">
        <v>4423</v>
      </c>
      <c r="AA10237" t="s">
        <v>4424</v>
      </c>
      <c r="AB10237">
        <v>-180984</v>
      </c>
    </row>
    <row r="10238" spans="1:30" ht="409.5" x14ac:dyDescent="0.25">
      <c r="A10238">
        <f t="shared" ca="1" si="159"/>
        <v>18233</v>
      </c>
      <c r="B10238" t="s">
        <v>2046</v>
      </c>
      <c r="C10238" t="s">
        <v>80</v>
      </c>
      <c r="F10238" t="s">
        <v>1418</v>
      </c>
      <c r="G10238">
        <v>0</v>
      </c>
      <c r="O10238" t="s">
        <v>33</v>
      </c>
      <c r="Y10238" t="s">
        <v>1419</v>
      </c>
      <c r="Z10238" s="1" t="s">
        <v>32218</v>
      </c>
      <c r="AA10238" t="s">
        <v>32219</v>
      </c>
      <c r="AB10238" t="s">
        <v>32220</v>
      </c>
      <c r="AC10238" t="s">
        <v>38</v>
      </c>
      <c r="AD10238">
        <v>98504</v>
      </c>
    </row>
    <row r="10239" spans="1:30" ht="409.5" x14ac:dyDescent="0.25">
      <c r="A10239">
        <f t="shared" ca="1" si="159"/>
        <v>5581</v>
      </c>
      <c r="B10239" t="s">
        <v>3712</v>
      </c>
      <c r="C10239" t="s">
        <v>45</v>
      </c>
      <c r="F10239" t="s">
        <v>18307</v>
      </c>
      <c r="G10239">
        <v>0</v>
      </c>
      <c r="O10239" t="s">
        <v>33</v>
      </c>
      <c r="X10239" t="s">
        <v>34</v>
      </c>
      <c r="Y10239" t="s">
        <v>24092</v>
      </c>
      <c r="Z10239" s="1" t="s">
        <v>24093</v>
      </c>
      <c r="AA10239" t="s">
        <v>24027</v>
      </c>
      <c r="AB10239" t="s">
        <v>24094</v>
      </c>
    </row>
    <row r="10240" spans="1:30" x14ac:dyDescent="0.25">
      <c r="A10240">
        <f t="shared" ca="1" si="159"/>
        <v>7907</v>
      </c>
      <c r="B10240" t="s">
        <v>2046</v>
      </c>
      <c r="C10240" t="s">
        <v>80</v>
      </c>
      <c r="F10240" t="s">
        <v>7363</v>
      </c>
      <c r="G10240">
        <v>0</v>
      </c>
      <c r="O10240" t="s">
        <v>33</v>
      </c>
      <c r="Y10240" t="s">
        <v>7364</v>
      </c>
      <c r="Z10240" t="s">
        <v>7365</v>
      </c>
      <c r="AA10240" t="s">
        <v>7366</v>
      </c>
      <c r="AB10240" t="s">
        <v>7367</v>
      </c>
      <c r="AC10240" t="s">
        <v>38</v>
      </c>
      <c r="AD10240">
        <v>98004</v>
      </c>
    </row>
    <row r="10241" spans="1:30" ht="409.5" x14ac:dyDescent="0.25">
      <c r="A10241">
        <f t="shared" ca="1" si="159"/>
        <v>6913</v>
      </c>
      <c r="B10241" t="s">
        <v>334</v>
      </c>
      <c r="C10241" t="s">
        <v>45</v>
      </c>
      <c r="F10241" t="s">
        <v>1799</v>
      </c>
      <c r="G10241">
        <v>0</v>
      </c>
      <c r="O10241" t="s">
        <v>33</v>
      </c>
      <c r="X10241" t="s">
        <v>34</v>
      </c>
      <c r="Y10241" t="s">
        <v>40132</v>
      </c>
      <c r="Z10241" s="1" t="s">
        <v>40133</v>
      </c>
      <c r="AA10241" t="s">
        <v>40134</v>
      </c>
      <c r="AB10241" t="s">
        <v>40135</v>
      </c>
      <c r="AC10241" t="s">
        <v>38</v>
      </c>
      <c r="AD10241">
        <v>98104</v>
      </c>
    </row>
    <row r="10242" spans="1:30" x14ac:dyDescent="0.25">
      <c r="A10242">
        <f t="shared" ref="A10242:A10305" ca="1" si="160">RANDBETWEEN(1,20000)</f>
        <v>17878</v>
      </c>
      <c r="B10242" t="s">
        <v>1203</v>
      </c>
      <c r="C10242" t="s">
        <v>45</v>
      </c>
      <c r="F10242" t="s">
        <v>21001</v>
      </c>
      <c r="G10242">
        <v>0</v>
      </c>
      <c r="O10242" t="s">
        <v>63</v>
      </c>
      <c r="X10242" t="s">
        <v>34</v>
      </c>
      <c r="Z10242" t="s">
        <v>21002</v>
      </c>
      <c r="AA10242" t="s">
        <v>2406</v>
      </c>
      <c r="AB10242" t="s">
        <v>21003</v>
      </c>
      <c r="AC10242" t="s">
        <v>38</v>
      </c>
      <c r="AD10242">
        <v>98221</v>
      </c>
    </row>
    <row r="10243" spans="1:30" x14ac:dyDescent="0.25">
      <c r="A10243">
        <f t="shared" ca="1" si="160"/>
        <v>6397</v>
      </c>
      <c r="B10243" t="s">
        <v>73</v>
      </c>
      <c r="C10243" t="s">
        <v>74</v>
      </c>
      <c r="F10243" t="s">
        <v>3086</v>
      </c>
      <c r="G10243">
        <v>0</v>
      </c>
      <c r="O10243" t="s">
        <v>33</v>
      </c>
      <c r="Y10243" t="s">
        <v>3515</v>
      </c>
      <c r="Z10243" t="s">
        <v>36525</v>
      </c>
      <c r="AA10243" t="s">
        <v>36514</v>
      </c>
      <c r="AB10243" t="s">
        <v>36526</v>
      </c>
    </row>
    <row r="10244" spans="1:30" ht="409.5" x14ac:dyDescent="0.25">
      <c r="A10244">
        <f t="shared" ca="1" si="160"/>
        <v>15996</v>
      </c>
      <c r="B10244" t="s">
        <v>164</v>
      </c>
      <c r="C10244" t="s">
        <v>165</v>
      </c>
      <c r="G10244">
        <v>0</v>
      </c>
      <c r="O10244" t="s">
        <v>33</v>
      </c>
      <c r="P10244" t="s">
        <v>484</v>
      </c>
      <c r="W10244">
        <v>30</v>
      </c>
      <c r="Y10244" t="s">
        <v>31810</v>
      </c>
      <c r="Z10244" s="1" t="s">
        <v>31811</v>
      </c>
      <c r="AA10244" t="s">
        <v>31812</v>
      </c>
      <c r="AB10244" t="s">
        <v>31813</v>
      </c>
      <c r="AC10244" t="s">
        <v>38</v>
      </c>
      <c r="AD10244">
        <v>98117</v>
      </c>
    </row>
    <row r="10245" spans="1:30" x14ac:dyDescent="0.25">
      <c r="A10245">
        <f t="shared" ca="1" si="160"/>
        <v>15237</v>
      </c>
      <c r="B10245" t="s">
        <v>73</v>
      </c>
      <c r="C10245" t="s">
        <v>74</v>
      </c>
      <c r="G10245">
        <v>0</v>
      </c>
      <c r="O10245" t="s">
        <v>63</v>
      </c>
      <c r="X10245" t="s">
        <v>34</v>
      </c>
      <c r="Y10245" t="s">
        <v>42632</v>
      </c>
      <c r="Z10245" t="s">
        <v>42633</v>
      </c>
      <c r="AA10245" t="s">
        <v>42634</v>
      </c>
      <c r="AB10245" t="s">
        <v>42635</v>
      </c>
      <c r="AC10245" t="s">
        <v>38</v>
      </c>
    </row>
    <row r="10246" spans="1:30" ht="409.5" x14ac:dyDescent="0.25">
      <c r="A10246">
        <f t="shared" ca="1" si="160"/>
        <v>7564</v>
      </c>
      <c r="B10246" t="s">
        <v>739</v>
      </c>
      <c r="C10246" t="s">
        <v>686</v>
      </c>
      <c r="F10246" t="s">
        <v>30343</v>
      </c>
      <c r="O10246" t="s">
        <v>33</v>
      </c>
      <c r="Y10246" t="s">
        <v>30344</v>
      </c>
      <c r="Z10246" s="1" t="s">
        <v>30345</v>
      </c>
      <c r="AA10246" t="s">
        <v>30337</v>
      </c>
      <c r="AB10246">
        <v>-172529</v>
      </c>
    </row>
    <row r="10247" spans="1:30" x14ac:dyDescent="0.25">
      <c r="A10247">
        <f t="shared" ca="1" si="160"/>
        <v>7907</v>
      </c>
      <c r="B10247" t="s">
        <v>178</v>
      </c>
      <c r="C10247" t="s">
        <v>179</v>
      </c>
      <c r="F10247" t="s">
        <v>3611</v>
      </c>
      <c r="O10247" t="s">
        <v>33</v>
      </c>
      <c r="W10247">
        <v>15</v>
      </c>
      <c r="X10247" t="s">
        <v>34</v>
      </c>
      <c r="Y10247" t="s">
        <v>4201</v>
      </c>
      <c r="Z10247" t="s">
        <v>4202</v>
      </c>
      <c r="AA10247" t="s">
        <v>4202</v>
      </c>
      <c r="AB10247">
        <v>-180970</v>
      </c>
    </row>
    <row r="10248" spans="1:30" x14ac:dyDescent="0.25">
      <c r="A10248">
        <f t="shared" ca="1" si="160"/>
        <v>12543</v>
      </c>
      <c r="B10248" t="s">
        <v>178</v>
      </c>
      <c r="C10248" t="s">
        <v>179</v>
      </c>
      <c r="F10248" t="s">
        <v>20211</v>
      </c>
      <c r="O10248" t="s">
        <v>33</v>
      </c>
      <c r="X10248" t="s">
        <v>34</v>
      </c>
      <c r="Y10248" t="s">
        <v>20212</v>
      </c>
      <c r="Z10248" t="s">
        <v>20213</v>
      </c>
      <c r="AA10248" t="s">
        <v>20209</v>
      </c>
      <c r="AB10248">
        <v>-163521</v>
      </c>
      <c r="AC10248" t="s">
        <v>38</v>
      </c>
      <c r="AD10248">
        <v>98907</v>
      </c>
    </row>
    <row r="10249" spans="1:30" x14ac:dyDescent="0.25">
      <c r="A10249">
        <f t="shared" ca="1" si="160"/>
        <v>14871</v>
      </c>
      <c r="B10249" t="s">
        <v>2046</v>
      </c>
      <c r="C10249" t="s">
        <v>80</v>
      </c>
      <c r="F10249" t="s">
        <v>8331</v>
      </c>
      <c r="G10249">
        <v>0</v>
      </c>
      <c r="O10249" t="s">
        <v>33</v>
      </c>
      <c r="Y10249" t="s">
        <v>8643</v>
      </c>
      <c r="Z10249" t="s">
        <v>8647</v>
      </c>
      <c r="AA10249" t="s">
        <v>8648</v>
      </c>
      <c r="AB10249" t="s">
        <v>8649</v>
      </c>
      <c r="AC10249" t="s">
        <v>38</v>
      </c>
      <c r="AD10249">
        <v>99207</v>
      </c>
    </row>
    <row r="10250" spans="1:30" ht="409.5" x14ac:dyDescent="0.25">
      <c r="A10250">
        <f t="shared" ca="1" si="160"/>
        <v>2201</v>
      </c>
      <c r="B10250" t="s">
        <v>178</v>
      </c>
      <c r="F10250" t="s">
        <v>1757</v>
      </c>
      <c r="G10250">
        <v>0</v>
      </c>
      <c r="O10250" t="s">
        <v>33</v>
      </c>
      <c r="X10250" t="s">
        <v>34</v>
      </c>
      <c r="Y10250" t="s">
        <v>1758</v>
      </c>
      <c r="Z10250" s="1" t="s">
        <v>1759</v>
      </c>
      <c r="AA10250" t="s">
        <v>1760</v>
      </c>
      <c r="AB10250" t="s">
        <v>1761</v>
      </c>
      <c r="AC10250" t="s">
        <v>38</v>
      </c>
      <c r="AD10250">
        <v>98907</v>
      </c>
    </row>
    <row r="10251" spans="1:30" ht="409.5" x14ac:dyDescent="0.25">
      <c r="A10251">
        <f t="shared" ca="1" si="160"/>
        <v>4123</v>
      </c>
      <c r="B10251" t="s">
        <v>178</v>
      </c>
      <c r="C10251" t="s">
        <v>179</v>
      </c>
      <c r="F10251" t="s">
        <v>180</v>
      </c>
      <c r="O10251" t="s">
        <v>33</v>
      </c>
      <c r="X10251" t="s">
        <v>34</v>
      </c>
      <c r="Y10251" t="s">
        <v>181</v>
      </c>
      <c r="Z10251" s="1" t="s">
        <v>20366</v>
      </c>
      <c r="AA10251" t="s">
        <v>20367</v>
      </c>
      <c r="AB10251">
        <v>-170272</v>
      </c>
      <c r="AC10251" t="s">
        <v>38</v>
      </c>
      <c r="AD10251">
        <v>98922</v>
      </c>
    </row>
    <row r="10252" spans="1:30" ht="409.5" x14ac:dyDescent="0.25">
      <c r="A10252">
        <f t="shared" ca="1" si="160"/>
        <v>10867</v>
      </c>
      <c r="B10252" t="s">
        <v>164</v>
      </c>
      <c r="C10252" t="s">
        <v>165</v>
      </c>
      <c r="F10252" t="s">
        <v>28753</v>
      </c>
      <c r="G10252">
        <v>0</v>
      </c>
      <c r="O10252" t="s">
        <v>33</v>
      </c>
      <c r="Y10252" t="s">
        <v>28754</v>
      </c>
      <c r="Z10252" s="1" t="s">
        <v>28755</v>
      </c>
      <c r="AA10252" t="s">
        <v>28756</v>
      </c>
      <c r="AB10252" t="s">
        <v>28757</v>
      </c>
    </row>
    <row r="10253" spans="1:30" ht="409.5" x14ac:dyDescent="0.25">
      <c r="A10253">
        <f t="shared" ca="1" si="160"/>
        <v>12812</v>
      </c>
      <c r="B10253" t="s">
        <v>124</v>
      </c>
      <c r="C10253" t="s">
        <v>45</v>
      </c>
      <c r="F10253" t="s">
        <v>20250</v>
      </c>
      <c r="O10253" t="s">
        <v>33</v>
      </c>
      <c r="X10253" t="s">
        <v>34</v>
      </c>
      <c r="Y10253" t="s">
        <v>22806</v>
      </c>
      <c r="Z10253" s="1" t="s">
        <v>22819</v>
      </c>
      <c r="AA10253" t="s">
        <v>22580</v>
      </c>
      <c r="AB10253">
        <v>-160919</v>
      </c>
      <c r="AC10253" t="s">
        <v>102</v>
      </c>
      <c r="AD10253">
        <v>97302</v>
      </c>
    </row>
    <row r="10254" spans="1:30" ht="409.5" x14ac:dyDescent="0.25">
      <c r="A10254">
        <f t="shared" ca="1" si="160"/>
        <v>4914</v>
      </c>
      <c r="B10254" t="s">
        <v>2046</v>
      </c>
      <c r="C10254" t="s">
        <v>80</v>
      </c>
      <c r="F10254" t="s">
        <v>1418</v>
      </c>
      <c r="O10254" t="s">
        <v>33</v>
      </c>
      <c r="Y10254" t="s">
        <v>1419</v>
      </c>
      <c r="Z10254" s="1" t="s">
        <v>14854</v>
      </c>
      <c r="AA10254" t="s">
        <v>14855</v>
      </c>
      <c r="AB10254">
        <v>-161335</v>
      </c>
      <c r="AC10254" t="s">
        <v>38</v>
      </c>
      <c r="AD10254">
        <v>98504</v>
      </c>
    </row>
    <row r="10255" spans="1:30" ht="409.5" x14ac:dyDescent="0.25">
      <c r="A10255">
        <f t="shared" ca="1" si="160"/>
        <v>239</v>
      </c>
      <c r="B10255" t="s">
        <v>2046</v>
      </c>
      <c r="C10255" t="s">
        <v>80</v>
      </c>
      <c r="F10255" t="s">
        <v>5745</v>
      </c>
      <c r="O10255" t="s">
        <v>33</v>
      </c>
      <c r="Y10255" t="s">
        <v>7140</v>
      </c>
      <c r="Z10255" s="1" t="s">
        <v>12017</v>
      </c>
      <c r="AA10255" t="s">
        <v>12018</v>
      </c>
      <c r="AB10255">
        <v>-181136</v>
      </c>
      <c r="AC10255" t="s">
        <v>38</v>
      </c>
      <c r="AD10255">
        <v>98201</v>
      </c>
    </row>
    <row r="10256" spans="1:30" ht="409.5" x14ac:dyDescent="0.25">
      <c r="A10256">
        <f t="shared" ca="1" si="160"/>
        <v>1892</v>
      </c>
      <c r="B10256" t="s">
        <v>230</v>
      </c>
      <c r="C10256" t="s">
        <v>45</v>
      </c>
      <c r="O10256" t="s">
        <v>33</v>
      </c>
      <c r="X10256" t="s">
        <v>34</v>
      </c>
      <c r="Y10256" t="s">
        <v>22959</v>
      </c>
      <c r="Z10256" s="1" t="s">
        <v>22960</v>
      </c>
      <c r="AA10256" t="s">
        <v>22580</v>
      </c>
      <c r="AB10256">
        <v>-162616</v>
      </c>
    </row>
    <row r="10257" spans="1:30" ht="409.5" x14ac:dyDescent="0.25">
      <c r="A10257">
        <f t="shared" ca="1" si="160"/>
        <v>12178</v>
      </c>
      <c r="B10257" t="s">
        <v>39</v>
      </c>
      <c r="C10257" t="s">
        <v>165</v>
      </c>
      <c r="F10257" t="s">
        <v>69</v>
      </c>
      <c r="G10257">
        <v>0</v>
      </c>
      <c r="M10257" s="1" t="s">
        <v>19049</v>
      </c>
      <c r="N10257" s="1" t="s">
        <v>19050</v>
      </c>
      <c r="O10257" t="s">
        <v>168</v>
      </c>
      <c r="P10257" t="s">
        <v>318</v>
      </c>
      <c r="Q10257" t="s">
        <v>6084</v>
      </c>
      <c r="R10257" t="s">
        <v>1640</v>
      </c>
      <c r="S10257" t="s">
        <v>57</v>
      </c>
      <c r="T10257" t="s">
        <v>4769</v>
      </c>
      <c r="W10257">
        <v>30</v>
      </c>
      <c r="Y10257" t="s">
        <v>725</v>
      </c>
      <c r="Z10257" s="1" t="s">
        <v>19051</v>
      </c>
      <c r="AA10257" t="s">
        <v>19052</v>
      </c>
      <c r="AB10257" t="s">
        <v>19053</v>
      </c>
      <c r="AC10257" t="s">
        <v>38</v>
      </c>
      <c r="AD10257">
        <v>98121</v>
      </c>
    </row>
    <row r="10258" spans="1:30" ht="409.5" x14ac:dyDescent="0.25">
      <c r="A10258">
        <f t="shared" ca="1" si="160"/>
        <v>9483</v>
      </c>
      <c r="B10258" t="s">
        <v>2046</v>
      </c>
      <c r="C10258" t="s">
        <v>80</v>
      </c>
      <c r="F10258" t="s">
        <v>1418</v>
      </c>
      <c r="O10258" t="s">
        <v>33</v>
      </c>
      <c r="Y10258" t="s">
        <v>1419</v>
      </c>
      <c r="Z10258" s="1" t="s">
        <v>15140</v>
      </c>
      <c r="AA10258" t="s">
        <v>15141</v>
      </c>
      <c r="AB10258">
        <v>-181274</v>
      </c>
      <c r="AC10258" t="s">
        <v>38</v>
      </c>
      <c r="AD10258">
        <v>98501</v>
      </c>
    </row>
    <row r="10259" spans="1:30" x14ac:dyDescent="0.25">
      <c r="A10259">
        <f t="shared" ca="1" si="160"/>
        <v>19615</v>
      </c>
      <c r="B10259" t="s">
        <v>2046</v>
      </c>
      <c r="C10259" t="s">
        <v>80</v>
      </c>
      <c r="F10259" t="s">
        <v>3086</v>
      </c>
      <c r="O10259" t="s">
        <v>33</v>
      </c>
      <c r="Y10259" t="s">
        <v>10427</v>
      </c>
      <c r="Z10259" t="s">
        <v>10428</v>
      </c>
      <c r="AA10259" t="s">
        <v>10429</v>
      </c>
      <c r="AB10259">
        <v>-180352</v>
      </c>
      <c r="AC10259" t="s">
        <v>38</v>
      </c>
      <c r="AD10259">
        <v>98104</v>
      </c>
    </row>
    <row r="10260" spans="1:30" ht="409.5" x14ac:dyDescent="0.25">
      <c r="A10260">
        <f t="shared" ca="1" si="160"/>
        <v>16874</v>
      </c>
      <c r="B10260" t="s">
        <v>164</v>
      </c>
      <c r="C10260" t="s">
        <v>165</v>
      </c>
      <c r="G10260">
        <v>0</v>
      </c>
      <c r="O10260" t="s">
        <v>33</v>
      </c>
      <c r="V10260" t="s">
        <v>42282</v>
      </c>
      <c r="Y10260" t="s">
        <v>40536</v>
      </c>
      <c r="Z10260" s="1" t="s">
        <v>42283</v>
      </c>
      <c r="AA10260" t="s">
        <v>42284</v>
      </c>
      <c r="AB10260" t="s">
        <v>42285</v>
      </c>
    </row>
    <row r="10261" spans="1:30" x14ac:dyDescent="0.25">
      <c r="A10261">
        <f t="shared" ca="1" si="160"/>
        <v>869</v>
      </c>
      <c r="B10261" t="s">
        <v>164</v>
      </c>
      <c r="C10261" t="s">
        <v>165</v>
      </c>
      <c r="F10261" t="s">
        <v>5094</v>
      </c>
      <c r="G10261">
        <v>0</v>
      </c>
      <c r="O10261" t="s">
        <v>33</v>
      </c>
      <c r="Y10261" t="s">
        <v>5095</v>
      </c>
      <c r="Z10261" t="s">
        <v>5096</v>
      </c>
      <c r="AA10261" t="s">
        <v>5097</v>
      </c>
      <c r="AB10261" t="s">
        <v>5098</v>
      </c>
    </row>
    <row r="10262" spans="1:30" ht="409.5" x14ac:dyDescent="0.25">
      <c r="A10262">
        <f t="shared" ca="1" si="160"/>
        <v>3207</v>
      </c>
      <c r="B10262" t="s">
        <v>96</v>
      </c>
      <c r="C10262" t="s">
        <v>97</v>
      </c>
      <c r="F10262" t="s">
        <v>39484</v>
      </c>
      <c r="O10262" t="s">
        <v>1</v>
      </c>
      <c r="Y10262" t="s">
        <v>39485</v>
      </c>
      <c r="Z10262" s="1" t="s">
        <v>39486</v>
      </c>
      <c r="AA10262" t="s">
        <v>39487</v>
      </c>
      <c r="AB10262">
        <v>-181503</v>
      </c>
      <c r="AC10262" t="s">
        <v>102</v>
      </c>
      <c r="AD10262">
        <v>97205</v>
      </c>
    </row>
    <row r="10263" spans="1:30" x14ac:dyDescent="0.25">
      <c r="A10263">
        <f t="shared" ca="1" si="160"/>
        <v>8381</v>
      </c>
      <c r="B10263" t="s">
        <v>44</v>
      </c>
      <c r="C10263" t="s">
        <v>45</v>
      </c>
      <c r="G10263">
        <v>0</v>
      </c>
      <c r="O10263" t="s">
        <v>63</v>
      </c>
      <c r="X10263" t="s">
        <v>34</v>
      </c>
      <c r="Y10263" t="s">
        <v>3694</v>
      </c>
      <c r="Z10263" t="s">
        <v>3695</v>
      </c>
      <c r="AA10263" t="s">
        <v>3695</v>
      </c>
      <c r="AB10263" t="s">
        <v>3696</v>
      </c>
    </row>
    <row r="10264" spans="1:30" x14ac:dyDescent="0.25">
      <c r="A10264">
        <f t="shared" ca="1" si="160"/>
        <v>3577</v>
      </c>
      <c r="B10264" t="s">
        <v>1203</v>
      </c>
      <c r="C10264" t="s">
        <v>45</v>
      </c>
      <c r="G10264">
        <v>0</v>
      </c>
      <c r="O10264" t="s">
        <v>33</v>
      </c>
      <c r="X10264" t="s">
        <v>34</v>
      </c>
      <c r="Y10264" t="s">
        <v>20862</v>
      </c>
      <c r="Z10264" t="s">
        <v>20863</v>
      </c>
      <c r="AA10264" t="s">
        <v>2406</v>
      </c>
      <c r="AB10264" t="s">
        <v>20864</v>
      </c>
      <c r="AC10264" t="s">
        <v>38</v>
      </c>
      <c r="AD10264">
        <v>98119</v>
      </c>
    </row>
    <row r="10265" spans="1:30" x14ac:dyDescent="0.25">
      <c r="A10265">
        <f t="shared" ca="1" si="160"/>
        <v>13872</v>
      </c>
      <c r="B10265" t="s">
        <v>1203</v>
      </c>
      <c r="C10265" t="s">
        <v>45</v>
      </c>
      <c r="F10265" t="s">
        <v>4131</v>
      </c>
      <c r="G10265">
        <v>0</v>
      </c>
      <c r="O10265" t="s">
        <v>33</v>
      </c>
      <c r="X10265" t="s">
        <v>34</v>
      </c>
      <c r="Y10265" t="s">
        <v>4132</v>
      </c>
      <c r="Z10265" t="s">
        <v>4133</v>
      </c>
      <c r="AA10265" t="s">
        <v>4124</v>
      </c>
      <c r="AB10265" t="s">
        <v>4134</v>
      </c>
    </row>
    <row r="10266" spans="1:30" x14ac:dyDescent="0.25">
      <c r="A10266">
        <f t="shared" ca="1" si="160"/>
        <v>9111</v>
      </c>
      <c r="B10266" t="s">
        <v>73</v>
      </c>
      <c r="C10266" t="s">
        <v>74</v>
      </c>
      <c r="F10266" t="s">
        <v>36750</v>
      </c>
      <c r="G10266">
        <v>0</v>
      </c>
      <c r="O10266" t="s">
        <v>33</v>
      </c>
      <c r="Y10266" t="s">
        <v>36751</v>
      </c>
      <c r="Z10266" t="s">
        <v>36752</v>
      </c>
      <c r="AA10266" t="s">
        <v>36725</v>
      </c>
      <c r="AB10266" t="s">
        <v>36753</v>
      </c>
    </row>
    <row r="10267" spans="1:30" x14ac:dyDescent="0.25">
      <c r="A10267">
        <f t="shared" ca="1" si="160"/>
        <v>13954</v>
      </c>
      <c r="B10267" t="s">
        <v>96</v>
      </c>
      <c r="C10267" t="s">
        <v>97</v>
      </c>
      <c r="F10267" t="s">
        <v>28047</v>
      </c>
      <c r="G10267">
        <v>0</v>
      </c>
      <c r="O10267" t="s">
        <v>33</v>
      </c>
      <c r="X10267" t="s">
        <v>34</v>
      </c>
      <c r="Y10267" t="s">
        <v>28048</v>
      </c>
      <c r="Z10267" t="s">
        <v>31144</v>
      </c>
      <c r="AA10267" t="s">
        <v>31145</v>
      </c>
      <c r="AB10267" t="s">
        <v>31146</v>
      </c>
    </row>
    <row r="10268" spans="1:30" ht="409.5" x14ac:dyDescent="0.25">
      <c r="A10268">
        <f t="shared" ca="1" si="160"/>
        <v>1355</v>
      </c>
      <c r="B10268" t="s">
        <v>677</v>
      </c>
      <c r="C10268" t="s">
        <v>80</v>
      </c>
      <c r="F10268" t="s">
        <v>774</v>
      </c>
      <c r="G10268">
        <v>0</v>
      </c>
      <c r="O10268" t="s">
        <v>33</v>
      </c>
      <c r="Y10268" t="s">
        <v>7082</v>
      </c>
      <c r="Z10268" s="1" t="s">
        <v>7083</v>
      </c>
      <c r="AA10268" t="s">
        <v>7084</v>
      </c>
      <c r="AB10268" t="s">
        <v>7085</v>
      </c>
      <c r="AC10268" t="s">
        <v>38</v>
      </c>
      <c r="AD10268">
        <v>98104</v>
      </c>
    </row>
    <row r="10269" spans="1:30" x14ac:dyDescent="0.25">
      <c r="A10269">
        <f t="shared" ca="1" si="160"/>
        <v>6315</v>
      </c>
      <c r="B10269" t="s">
        <v>2046</v>
      </c>
      <c r="C10269" t="s">
        <v>80</v>
      </c>
      <c r="F10269" t="s">
        <v>651</v>
      </c>
      <c r="O10269" t="s">
        <v>33</v>
      </c>
      <c r="Y10269" t="s">
        <v>994</v>
      </c>
      <c r="Z10269" t="s">
        <v>13411</v>
      </c>
      <c r="AA10269" t="s">
        <v>13412</v>
      </c>
      <c r="AB10269">
        <v>-160779</v>
      </c>
      <c r="AC10269" t="s">
        <v>38</v>
      </c>
      <c r="AD10269">
        <v>98034</v>
      </c>
    </row>
    <row r="10270" spans="1:30" x14ac:dyDescent="0.25">
      <c r="A10270">
        <f t="shared" ca="1" si="160"/>
        <v>12280</v>
      </c>
      <c r="B10270" t="s">
        <v>677</v>
      </c>
      <c r="C10270" t="s">
        <v>80</v>
      </c>
      <c r="F10270" t="s">
        <v>13331</v>
      </c>
      <c r="O10270" t="s">
        <v>33</v>
      </c>
      <c r="Y10270" t="s">
        <v>13332</v>
      </c>
      <c r="Z10270" t="s">
        <v>13333</v>
      </c>
      <c r="AA10270" t="s">
        <v>13334</v>
      </c>
      <c r="AB10270">
        <v>-161096</v>
      </c>
      <c r="AC10270" t="s">
        <v>38</v>
      </c>
      <c r="AD10270">
        <v>98374</v>
      </c>
    </row>
    <row r="10271" spans="1:30" x14ac:dyDescent="0.25">
      <c r="A10271">
        <f t="shared" ca="1" si="160"/>
        <v>18838</v>
      </c>
      <c r="B10271" t="s">
        <v>773</v>
      </c>
      <c r="C10271" t="s">
        <v>80</v>
      </c>
      <c r="F10271" t="s">
        <v>6067</v>
      </c>
      <c r="G10271">
        <v>0</v>
      </c>
      <c r="O10271" t="s">
        <v>33</v>
      </c>
      <c r="X10271" t="s">
        <v>34</v>
      </c>
      <c r="Y10271" t="s">
        <v>6068</v>
      </c>
      <c r="Z10271" t="s">
        <v>6069</v>
      </c>
      <c r="AA10271" t="s">
        <v>6070</v>
      </c>
      <c r="AB10271" t="s">
        <v>6071</v>
      </c>
      <c r="AC10271" t="s">
        <v>38</v>
      </c>
      <c r="AD10271">
        <v>98504</v>
      </c>
    </row>
    <row r="10272" spans="1:30" x14ac:dyDescent="0.25">
      <c r="A10272">
        <f t="shared" ca="1" si="160"/>
        <v>1803</v>
      </c>
      <c r="B10272" t="s">
        <v>73</v>
      </c>
      <c r="C10272" t="s">
        <v>74</v>
      </c>
      <c r="F10272" t="s">
        <v>5745</v>
      </c>
      <c r="G10272">
        <v>0</v>
      </c>
      <c r="O10272" t="s">
        <v>33</v>
      </c>
      <c r="W10272">
        <v>15</v>
      </c>
      <c r="X10272" t="s">
        <v>34</v>
      </c>
      <c r="Y10272" t="s">
        <v>12156</v>
      </c>
      <c r="Z10272" t="s">
        <v>39060</v>
      </c>
      <c r="AA10272" t="s">
        <v>39061</v>
      </c>
      <c r="AB10272" t="s">
        <v>39062</v>
      </c>
      <c r="AC10272" t="s">
        <v>38</v>
      </c>
      <c r="AD10272">
        <v>98201</v>
      </c>
    </row>
    <row r="10273" spans="1:30" ht="409.5" x14ac:dyDescent="0.25">
      <c r="A10273">
        <f t="shared" ca="1" si="160"/>
        <v>9569</v>
      </c>
      <c r="B10273" t="s">
        <v>2046</v>
      </c>
      <c r="C10273" t="s">
        <v>80</v>
      </c>
      <c r="F10273" t="s">
        <v>5745</v>
      </c>
      <c r="O10273" t="s">
        <v>33</v>
      </c>
      <c r="Y10273" t="s">
        <v>5935</v>
      </c>
      <c r="Z10273" s="1" t="s">
        <v>10292</v>
      </c>
      <c r="AA10273" t="s">
        <v>10293</v>
      </c>
      <c r="AB10273">
        <v>-161008</v>
      </c>
      <c r="AC10273" t="s">
        <v>38</v>
      </c>
      <c r="AD10273">
        <v>98201</v>
      </c>
    </row>
    <row r="10274" spans="1:30" ht="409.5" x14ac:dyDescent="0.25">
      <c r="A10274">
        <f t="shared" ca="1" si="160"/>
        <v>3078</v>
      </c>
      <c r="B10274" t="s">
        <v>230</v>
      </c>
      <c r="C10274" t="s">
        <v>45</v>
      </c>
      <c r="O10274" t="s">
        <v>33</v>
      </c>
      <c r="X10274" t="s">
        <v>34</v>
      </c>
      <c r="Y10274" t="s">
        <v>22665</v>
      </c>
      <c r="Z10274" s="1" t="s">
        <v>23144</v>
      </c>
      <c r="AA10274" t="s">
        <v>22580</v>
      </c>
      <c r="AB10274">
        <v>-170569</v>
      </c>
    </row>
    <row r="10275" spans="1:30" ht="90" x14ac:dyDescent="0.25">
      <c r="A10275">
        <f t="shared" ca="1" si="160"/>
        <v>6274</v>
      </c>
      <c r="B10275" t="s">
        <v>124</v>
      </c>
      <c r="C10275" t="s">
        <v>45</v>
      </c>
      <c r="N10275" s="1" t="s">
        <v>4304</v>
      </c>
      <c r="O10275" t="s">
        <v>52</v>
      </c>
      <c r="Q10275" t="s">
        <v>851</v>
      </c>
      <c r="R10275" t="s">
        <v>4305</v>
      </c>
      <c r="X10275" t="s">
        <v>34</v>
      </c>
      <c r="Y10275" t="s">
        <v>2370</v>
      </c>
      <c r="Z10275" t="s">
        <v>4306</v>
      </c>
      <c r="AA10275" t="s">
        <v>4307</v>
      </c>
      <c r="AB10275">
        <v>-171215</v>
      </c>
      <c r="AC10275" t="s">
        <v>38</v>
      </c>
      <c r="AD10275">
        <v>98370</v>
      </c>
    </row>
    <row r="10276" spans="1:30" ht="409.5" x14ac:dyDescent="0.25">
      <c r="A10276">
        <f t="shared" ca="1" si="160"/>
        <v>4744</v>
      </c>
      <c r="B10276" t="s">
        <v>2046</v>
      </c>
      <c r="C10276" t="s">
        <v>80</v>
      </c>
      <c r="F10276" t="s">
        <v>3431</v>
      </c>
      <c r="O10276" t="s">
        <v>33</v>
      </c>
      <c r="Y10276" t="s">
        <v>14731</v>
      </c>
      <c r="Z10276" s="1" t="s">
        <v>14732</v>
      </c>
      <c r="AA10276" t="s">
        <v>14733</v>
      </c>
      <c r="AB10276">
        <v>-171157</v>
      </c>
      <c r="AC10276" t="s">
        <v>102</v>
      </c>
      <c r="AD10276">
        <v>97201</v>
      </c>
    </row>
    <row r="10277" spans="1:30" x14ac:dyDescent="0.25">
      <c r="A10277">
        <f t="shared" ca="1" si="160"/>
        <v>18447</v>
      </c>
      <c r="B10277" t="s">
        <v>73</v>
      </c>
      <c r="C10277" t="s">
        <v>74</v>
      </c>
      <c r="F10277" t="s">
        <v>18959</v>
      </c>
      <c r="G10277">
        <v>0</v>
      </c>
      <c r="O10277" t="s">
        <v>33</v>
      </c>
      <c r="Y10277" t="s">
        <v>36887</v>
      </c>
      <c r="Z10277" t="s">
        <v>36902</v>
      </c>
      <c r="AA10277" t="s">
        <v>36869</v>
      </c>
      <c r="AB10277" t="s">
        <v>36903</v>
      </c>
    </row>
    <row r="10278" spans="1:30" x14ac:dyDescent="0.25">
      <c r="A10278">
        <f t="shared" ca="1" si="160"/>
        <v>12148</v>
      </c>
      <c r="B10278" t="s">
        <v>68</v>
      </c>
      <c r="C10278" t="s">
        <v>45</v>
      </c>
      <c r="O10278" t="s">
        <v>33</v>
      </c>
      <c r="Y10278" t="s">
        <v>43458</v>
      </c>
      <c r="Z10278" t="s">
        <v>43459</v>
      </c>
      <c r="AA10278" t="s">
        <v>43460</v>
      </c>
      <c r="AB10278">
        <v>-173286</v>
      </c>
    </row>
    <row r="10279" spans="1:30" ht="409.5" x14ac:dyDescent="0.25">
      <c r="A10279">
        <f t="shared" ca="1" si="160"/>
        <v>6677</v>
      </c>
      <c r="B10279" t="s">
        <v>49</v>
      </c>
      <c r="C10279" t="s">
        <v>50</v>
      </c>
      <c r="F10279" t="s">
        <v>890</v>
      </c>
      <c r="O10279" t="s">
        <v>33</v>
      </c>
      <c r="W10279">
        <v>15</v>
      </c>
      <c r="X10279" t="s">
        <v>34</v>
      </c>
      <c r="Y10279" t="s">
        <v>891</v>
      </c>
      <c r="Z10279" s="1" t="s">
        <v>892</v>
      </c>
      <c r="AA10279" t="s">
        <v>893</v>
      </c>
      <c r="AB10279">
        <v>-181222</v>
      </c>
    </row>
    <row r="10280" spans="1:30" ht="345" x14ac:dyDescent="0.25">
      <c r="A10280">
        <f t="shared" ca="1" si="160"/>
        <v>7554</v>
      </c>
      <c r="B10280" t="s">
        <v>489</v>
      </c>
      <c r="C10280" t="s">
        <v>45</v>
      </c>
      <c r="O10280" t="s">
        <v>33</v>
      </c>
      <c r="X10280" t="s">
        <v>34</v>
      </c>
      <c r="Y10280" t="s">
        <v>22751</v>
      </c>
      <c r="Z10280" s="1" t="s">
        <v>22782</v>
      </c>
      <c r="AA10280" t="s">
        <v>22580</v>
      </c>
      <c r="AB10280">
        <v>-160409</v>
      </c>
      <c r="AC10280" t="s">
        <v>102</v>
      </c>
      <c r="AD10280">
        <v>97302</v>
      </c>
    </row>
    <row r="10281" spans="1:30" x14ac:dyDescent="0.25">
      <c r="A10281">
        <f t="shared" ca="1" si="160"/>
        <v>10246</v>
      </c>
      <c r="B10281" t="s">
        <v>73</v>
      </c>
      <c r="C10281" t="s">
        <v>74</v>
      </c>
      <c r="G10281">
        <v>0</v>
      </c>
      <c r="O10281" t="s">
        <v>63</v>
      </c>
      <c r="X10281" t="s">
        <v>34</v>
      </c>
      <c r="Y10281" t="s">
        <v>40789</v>
      </c>
      <c r="Z10281" t="s">
        <v>40790</v>
      </c>
      <c r="AA10281" t="s">
        <v>40791</v>
      </c>
      <c r="AB10281" t="s">
        <v>40792</v>
      </c>
    </row>
    <row r="10282" spans="1:30" ht="409.5" x14ac:dyDescent="0.25">
      <c r="A10282">
        <f t="shared" ca="1" si="160"/>
        <v>1578</v>
      </c>
      <c r="B10282" t="s">
        <v>489</v>
      </c>
      <c r="C10282" t="s">
        <v>45</v>
      </c>
      <c r="F10282" t="s">
        <v>644</v>
      </c>
      <c r="N10282" t="s">
        <v>612</v>
      </c>
      <c r="O10282" t="s">
        <v>33</v>
      </c>
      <c r="X10282" t="s">
        <v>34</v>
      </c>
      <c r="Y10282" t="s">
        <v>19811</v>
      </c>
      <c r="Z10282" s="1" t="s">
        <v>19812</v>
      </c>
      <c r="AA10282" t="s">
        <v>19813</v>
      </c>
      <c r="AB10282">
        <v>-163605</v>
      </c>
      <c r="AC10282" t="s">
        <v>38</v>
      </c>
      <c r="AD10282">
        <v>98661</v>
      </c>
    </row>
    <row r="10283" spans="1:30" ht="240" x14ac:dyDescent="0.25">
      <c r="A10283">
        <f t="shared" ca="1" si="160"/>
        <v>18347</v>
      </c>
      <c r="B10283" t="s">
        <v>1382</v>
      </c>
      <c r="C10283" t="s">
        <v>45</v>
      </c>
      <c r="F10283" t="s">
        <v>22455</v>
      </c>
      <c r="G10283">
        <v>0</v>
      </c>
      <c r="O10283" t="s">
        <v>33</v>
      </c>
      <c r="Y10283" t="s">
        <v>2026</v>
      </c>
      <c r="Z10283" s="1" t="s">
        <v>22456</v>
      </c>
      <c r="AA10283" t="s">
        <v>22457</v>
      </c>
      <c r="AB10283" t="s">
        <v>22458</v>
      </c>
      <c r="AC10283" t="s">
        <v>38</v>
      </c>
      <c r="AD10283">
        <v>98674</v>
      </c>
    </row>
    <row r="10284" spans="1:30" x14ac:dyDescent="0.25">
      <c r="A10284">
        <f t="shared" ca="1" si="160"/>
        <v>13859</v>
      </c>
      <c r="B10284" t="s">
        <v>2046</v>
      </c>
      <c r="C10284" t="s">
        <v>80</v>
      </c>
      <c r="F10284" t="s">
        <v>5827</v>
      </c>
      <c r="O10284" t="s">
        <v>33</v>
      </c>
      <c r="Y10284" t="s">
        <v>2048</v>
      </c>
      <c r="Z10284" t="s">
        <v>13486</v>
      </c>
      <c r="AA10284" t="s">
        <v>13484</v>
      </c>
      <c r="AB10284">
        <v>-161947</v>
      </c>
      <c r="AC10284" t="s">
        <v>38</v>
      </c>
      <c r="AD10284">
        <v>98225</v>
      </c>
    </row>
    <row r="10285" spans="1:30" x14ac:dyDescent="0.25">
      <c r="A10285">
        <f t="shared" ca="1" si="160"/>
        <v>12596</v>
      </c>
      <c r="B10285" t="s">
        <v>276</v>
      </c>
      <c r="C10285" t="s">
        <v>45</v>
      </c>
      <c r="F10285" t="s">
        <v>69</v>
      </c>
      <c r="G10285">
        <v>0</v>
      </c>
      <c r="O10285" t="s">
        <v>33</v>
      </c>
      <c r="Y10285" t="s">
        <v>2647</v>
      </c>
      <c r="Z10285" t="s">
        <v>3650</v>
      </c>
      <c r="AA10285" t="s">
        <v>3651</v>
      </c>
      <c r="AB10285" t="s">
        <v>3652</v>
      </c>
    </row>
    <row r="10286" spans="1:30" x14ac:dyDescent="0.25">
      <c r="A10286">
        <f t="shared" ca="1" si="160"/>
        <v>4607</v>
      </c>
      <c r="B10286" t="s">
        <v>739</v>
      </c>
      <c r="C10286" t="s">
        <v>686</v>
      </c>
      <c r="F10286" t="s">
        <v>29640</v>
      </c>
      <c r="G10286">
        <v>0</v>
      </c>
      <c r="O10286" t="s">
        <v>33</v>
      </c>
      <c r="Y10286" t="s">
        <v>29641</v>
      </c>
      <c r="Z10286" t="s">
        <v>30912</v>
      </c>
      <c r="AA10286" t="s">
        <v>30906</v>
      </c>
      <c r="AB10286" t="s">
        <v>30913</v>
      </c>
      <c r="AC10286" t="s">
        <v>38</v>
      </c>
      <c r="AD10286">
        <v>98390</v>
      </c>
    </row>
    <row r="10287" spans="1:30" ht="409.5" x14ac:dyDescent="0.25">
      <c r="A10287">
        <f t="shared" ca="1" si="160"/>
        <v>16445</v>
      </c>
      <c r="B10287" t="s">
        <v>124</v>
      </c>
      <c r="C10287" t="s">
        <v>45</v>
      </c>
      <c r="F10287" t="s">
        <v>1598</v>
      </c>
      <c r="O10287" t="s">
        <v>33</v>
      </c>
      <c r="X10287" t="s">
        <v>34</v>
      </c>
      <c r="Y10287" t="s">
        <v>18539</v>
      </c>
      <c r="Z10287" s="1" t="s">
        <v>18540</v>
      </c>
      <c r="AA10287" t="s">
        <v>18541</v>
      </c>
      <c r="AB10287">
        <v>-170810</v>
      </c>
      <c r="AC10287" t="s">
        <v>38</v>
      </c>
      <c r="AD10287">
        <v>98101</v>
      </c>
    </row>
    <row r="10288" spans="1:30" x14ac:dyDescent="0.25">
      <c r="A10288">
        <f t="shared" ca="1" si="160"/>
        <v>10178</v>
      </c>
      <c r="B10288" t="s">
        <v>73</v>
      </c>
      <c r="C10288" t="s">
        <v>74</v>
      </c>
      <c r="O10288" t="s">
        <v>33</v>
      </c>
      <c r="X10288" t="s">
        <v>34</v>
      </c>
      <c r="Y10288" t="s">
        <v>18561</v>
      </c>
      <c r="Z10288" t="s">
        <v>18562</v>
      </c>
      <c r="AA10288" t="s">
        <v>18563</v>
      </c>
      <c r="AB10288">
        <v>-172164</v>
      </c>
      <c r="AC10288" t="s">
        <v>38</v>
      </c>
      <c r="AD10288">
        <v>98053</v>
      </c>
    </row>
    <row r="10289" spans="1:30" x14ac:dyDescent="0.25">
      <c r="A10289">
        <f t="shared" ca="1" si="160"/>
        <v>11786</v>
      </c>
      <c r="B10289" t="s">
        <v>2046</v>
      </c>
      <c r="C10289" t="s">
        <v>80</v>
      </c>
      <c r="F10289" t="s">
        <v>908</v>
      </c>
      <c r="O10289" t="s">
        <v>33</v>
      </c>
      <c r="Y10289" t="s">
        <v>14187</v>
      </c>
      <c r="Z10289" t="s">
        <v>14188</v>
      </c>
      <c r="AA10289" t="s">
        <v>14189</v>
      </c>
      <c r="AB10289">
        <v>-160440</v>
      </c>
      <c r="AC10289" t="s">
        <v>102</v>
      </c>
      <c r="AD10289">
        <v>97205</v>
      </c>
    </row>
    <row r="10290" spans="1:30" ht="409.5" x14ac:dyDescent="0.25">
      <c r="A10290">
        <f t="shared" ca="1" si="160"/>
        <v>5537</v>
      </c>
      <c r="B10290" t="s">
        <v>164</v>
      </c>
      <c r="C10290" t="s">
        <v>165</v>
      </c>
      <c r="F10290" t="s">
        <v>729</v>
      </c>
      <c r="G10290">
        <v>0</v>
      </c>
      <c r="O10290" t="s">
        <v>33</v>
      </c>
      <c r="Y10290" t="s">
        <v>730</v>
      </c>
      <c r="Z10290" s="1" t="s">
        <v>40398</v>
      </c>
      <c r="AA10290" t="s">
        <v>40399</v>
      </c>
      <c r="AB10290" t="s">
        <v>40400</v>
      </c>
      <c r="AC10290" t="s">
        <v>38</v>
      </c>
      <c r="AD10290">
        <v>98105</v>
      </c>
    </row>
    <row r="10291" spans="1:30" ht="360" x14ac:dyDescent="0.25">
      <c r="A10291">
        <f t="shared" ca="1" si="160"/>
        <v>4309</v>
      </c>
      <c r="B10291" t="s">
        <v>685</v>
      </c>
      <c r="C10291" t="s">
        <v>686</v>
      </c>
      <c r="G10291">
        <v>0</v>
      </c>
      <c r="O10291" t="s">
        <v>33</v>
      </c>
      <c r="X10291" t="s">
        <v>34</v>
      </c>
      <c r="Y10291" t="s">
        <v>33483</v>
      </c>
      <c r="Z10291" s="1" t="s">
        <v>33691</v>
      </c>
      <c r="AA10291" t="s">
        <v>33692</v>
      </c>
      <c r="AB10291" t="s">
        <v>33693</v>
      </c>
    </row>
    <row r="10292" spans="1:30" x14ac:dyDescent="0.25">
      <c r="A10292">
        <f t="shared" ca="1" si="160"/>
        <v>2894</v>
      </c>
      <c r="B10292" t="s">
        <v>677</v>
      </c>
      <c r="C10292" t="s">
        <v>80</v>
      </c>
      <c r="F10292" t="s">
        <v>215</v>
      </c>
      <c r="G10292">
        <v>0</v>
      </c>
      <c r="O10292" t="s">
        <v>33</v>
      </c>
      <c r="Y10292" t="s">
        <v>16424</v>
      </c>
      <c r="Z10292" t="s">
        <v>16425</v>
      </c>
      <c r="AA10292" t="s">
        <v>16426</v>
      </c>
      <c r="AB10292" t="s">
        <v>16427</v>
      </c>
      <c r="AC10292" t="s">
        <v>38</v>
      </c>
      <c r="AD10292">
        <v>98133</v>
      </c>
    </row>
    <row r="10293" spans="1:30" x14ac:dyDescent="0.25">
      <c r="A10293">
        <f t="shared" ca="1" si="160"/>
        <v>12375</v>
      </c>
      <c r="B10293" t="s">
        <v>178</v>
      </c>
      <c r="C10293" t="s">
        <v>179</v>
      </c>
      <c r="F10293" t="s">
        <v>25484</v>
      </c>
      <c r="G10293">
        <v>0</v>
      </c>
      <c r="O10293" t="s">
        <v>33</v>
      </c>
      <c r="X10293" t="s">
        <v>34</v>
      </c>
      <c r="Y10293" t="s">
        <v>25485</v>
      </c>
      <c r="Z10293" t="s">
        <v>25486</v>
      </c>
      <c r="AA10293" t="s">
        <v>25487</v>
      </c>
      <c r="AB10293" t="s">
        <v>25488</v>
      </c>
    </row>
    <row r="10294" spans="1:30" x14ac:dyDescent="0.25">
      <c r="A10294">
        <f t="shared" ca="1" si="160"/>
        <v>19356</v>
      </c>
      <c r="B10294" t="s">
        <v>178</v>
      </c>
      <c r="G10294">
        <v>0</v>
      </c>
      <c r="O10294" t="s">
        <v>33</v>
      </c>
      <c r="X10294" t="s">
        <v>34</v>
      </c>
      <c r="Y10294" t="s">
        <v>17759</v>
      </c>
      <c r="Z10294" t="s">
        <v>17760</v>
      </c>
      <c r="AA10294" t="s">
        <v>17761</v>
      </c>
      <c r="AB10294" t="s">
        <v>17762</v>
      </c>
      <c r="AC10294" t="s">
        <v>38</v>
      </c>
    </row>
    <row r="10295" spans="1:30" x14ac:dyDescent="0.25">
      <c r="A10295">
        <f t="shared" ca="1" si="160"/>
        <v>3773</v>
      </c>
      <c r="B10295" t="s">
        <v>178</v>
      </c>
      <c r="C10295" t="s">
        <v>179</v>
      </c>
      <c r="G10295">
        <v>0</v>
      </c>
      <c r="O10295" t="s">
        <v>33</v>
      </c>
      <c r="X10295" t="s">
        <v>34</v>
      </c>
      <c r="Y10295" t="s">
        <v>20428</v>
      </c>
      <c r="Z10295" t="s">
        <v>28277</v>
      </c>
      <c r="AA10295" t="s">
        <v>28278</v>
      </c>
      <c r="AB10295" t="s">
        <v>28279</v>
      </c>
      <c r="AC10295" t="s">
        <v>38</v>
      </c>
      <c r="AD10295">
        <v>98501</v>
      </c>
    </row>
    <row r="10296" spans="1:30" x14ac:dyDescent="0.25">
      <c r="A10296">
        <f t="shared" ca="1" si="160"/>
        <v>8184</v>
      </c>
      <c r="B10296" t="s">
        <v>73</v>
      </c>
      <c r="C10296" t="s">
        <v>74</v>
      </c>
      <c r="F10296" t="s">
        <v>192</v>
      </c>
      <c r="O10296" t="s">
        <v>33</v>
      </c>
      <c r="Y10296" t="s">
        <v>1833</v>
      </c>
      <c r="Z10296" t="s">
        <v>22255</v>
      </c>
      <c r="AA10296" t="s">
        <v>22256</v>
      </c>
      <c r="AB10296">
        <v>-180503</v>
      </c>
    </row>
    <row r="10297" spans="1:30" x14ac:dyDescent="0.25">
      <c r="A10297">
        <f t="shared" ca="1" si="160"/>
        <v>970</v>
      </c>
      <c r="B10297" t="s">
        <v>164</v>
      </c>
      <c r="C10297" t="s">
        <v>165</v>
      </c>
      <c r="F10297" t="s">
        <v>1312</v>
      </c>
      <c r="G10297">
        <v>0</v>
      </c>
      <c r="O10297" t="s">
        <v>33</v>
      </c>
      <c r="X10297" t="s">
        <v>34</v>
      </c>
      <c r="Y10297" t="s">
        <v>19873</v>
      </c>
      <c r="Z10297" t="s">
        <v>38207</v>
      </c>
      <c r="AA10297" t="s">
        <v>38208</v>
      </c>
      <c r="AB10297" t="s">
        <v>38209</v>
      </c>
      <c r="AC10297" t="s">
        <v>38</v>
      </c>
      <c r="AD10297">
        <v>98203</v>
      </c>
    </row>
    <row r="10298" spans="1:30" x14ac:dyDescent="0.25">
      <c r="A10298">
        <f t="shared" ca="1" si="160"/>
        <v>18481</v>
      </c>
      <c r="B10298" t="s">
        <v>685</v>
      </c>
      <c r="C10298" t="s">
        <v>686</v>
      </c>
      <c r="F10298" t="s">
        <v>35004</v>
      </c>
      <c r="O10298" t="s">
        <v>33</v>
      </c>
      <c r="Y10298" t="s">
        <v>34562</v>
      </c>
      <c r="Z10298" t="s">
        <v>35005</v>
      </c>
      <c r="AA10298" t="s">
        <v>34997</v>
      </c>
      <c r="AB10298">
        <v>-180385</v>
      </c>
    </row>
    <row r="10299" spans="1:30" ht="409.5" x14ac:dyDescent="0.25">
      <c r="A10299">
        <f t="shared" ca="1" si="160"/>
        <v>12438</v>
      </c>
      <c r="B10299" t="s">
        <v>1203</v>
      </c>
      <c r="C10299" t="s">
        <v>45</v>
      </c>
      <c r="F10299" t="s">
        <v>863</v>
      </c>
      <c r="G10299">
        <v>0</v>
      </c>
      <c r="O10299" t="s">
        <v>33</v>
      </c>
      <c r="X10299" t="s">
        <v>34</v>
      </c>
      <c r="Y10299" t="s">
        <v>1655</v>
      </c>
      <c r="Z10299" s="1" t="s">
        <v>17954</v>
      </c>
      <c r="AA10299" t="s">
        <v>17955</v>
      </c>
      <c r="AB10299" t="s">
        <v>17956</v>
      </c>
      <c r="AC10299" t="s">
        <v>38</v>
      </c>
      <c r="AD10299">
        <v>98154</v>
      </c>
    </row>
    <row r="10300" spans="1:30" ht="409.5" x14ac:dyDescent="0.25">
      <c r="A10300">
        <f t="shared" ca="1" si="160"/>
        <v>10822</v>
      </c>
      <c r="B10300" t="s">
        <v>685</v>
      </c>
      <c r="C10300" t="s">
        <v>686</v>
      </c>
      <c r="F10300" t="s">
        <v>990</v>
      </c>
      <c r="O10300" t="s">
        <v>33</v>
      </c>
      <c r="Y10300" t="s">
        <v>3132</v>
      </c>
      <c r="Z10300" s="1" t="s">
        <v>3133</v>
      </c>
      <c r="AA10300" t="s">
        <v>3134</v>
      </c>
      <c r="AB10300">
        <v>-162675</v>
      </c>
    </row>
    <row r="10301" spans="1:30" x14ac:dyDescent="0.25">
      <c r="A10301">
        <f t="shared" ca="1" si="160"/>
        <v>7458</v>
      </c>
      <c r="B10301" t="s">
        <v>178</v>
      </c>
      <c r="G10301">
        <v>0</v>
      </c>
      <c r="O10301" t="s">
        <v>33</v>
      </c>
      <c r="X10301" t="s">
        <v>34</v>
      </c>
      <c r="Y10301" t="s">
        <v>38030</v>
      </c>
      <c r="Z10301" t="s">
        <v>38031</v>
      </c>
      <c r="AA10301" t="s">
        <v>38032</v>
      </c>
      <c r="AB10301" t="s">
        <v>38033</v>
      </c>
      <c r="AC10301" t="s">
        <v>38</v>
      </c>
      <c r="AD10301">
        <v>99403</v>
      </c>
    </row>
    <row r="10302" spans="1:30" ht="409.5" x14ac:dyDescent="0.25">
      <c r="A10302">
        <f t="shared" ca="1" si="160"/>
        <v>8221</v>
      </c>
      <c r="B10302" t="s">
        <v>685</v>
      </c>
      <c r="C10302" t="s">
        <v>686</v>
      </c>
      <c r="F10302" t="s">
        <v>3300</v>
      </c>
      <c r="O10302" t="s">
        <v>33</v>
      </c>
      <c r="Y10302" t="s">
        <v>3301</v>
      </c>
      <c r="Z10302" s="1" t="s">
        <v>34548</v>
      </c>
      <c r="AA10302" t="s">
        <v>34436</v>
      </c>
      <c r="AB10302">
        <v>-162755</v>
      </c>
      <c r="AC10302" t="s">
        <v>38</v>
      </c>
      <c r="AD10302">
        <v>98507</v>
      </c>
    </row>
    <row r="10303" spans="1:30" ht="409.5" x14ac:dyDescent="0.25">
      <c r="A10303">
        <f t="shared" ca="1" si="160"/>
        <v>6441</v>
      </c>
      <c r="B10303" t="s">
        <v>164</v>
      </c>
      <c r="C10303" t="s">
        <v>165</v>
      </c>
      <c r="F10303" t="s">
        <v>31615</v>
      </c>
      <c r="G10303">
        <v>0</v>
      </c>
      <c r="O10303" t="s">
        <v>33</v>
      </c>
      <c r="Y10303" t="s">
        <v>31616</v>
      </c>
      <c r="Z10303" s="1" t="s">
        <v>31617</v>
      </c>
      <c r="AA10303" t="s">
        <v>31618</v>
      </c>
      <c r="AB10303" t="s">
        <v>31619</v>
      </c>
    </row>
    <row r="10304" spans="1:30" ht="409.5" x14ac:dyDescent="0.25">
      <c r="A10304">
        <f t="shared" ca="1" si="160"/>
        <v>19301</v>
      </c>
      <c r="B10304" t="s">
        <v>2046</v>
      </c>
      <c r="C10304" t="s">
        <v>80</v>
      </c>
      <c r="F10304" t="s">
        <v>1418</v>
      </c>
      <c r="O10304" t="s">
        <v>33</v>
      </c>
      <c r="Y10304" t="s">
        <v>1419</v>
      </c>
      <c r="Z10304" s="1" t="s">
        <v>32173</v>
      </c>
      <c r="AA10304" t="s">
        <v>32174</v>
      </c>
      <c r="AB10304">
        <v>-160890</v>
      </c>
      <c r="AC10304" t="s">
        <v>38</v>
      </c>
      <c r="AD10304">
        <v>98504</v>
      </c>
    </row>
    <row r="10305" spans="1:30" x14ac:dyDescent="0.25">
      <c r="A10305">
        <f t="shared" ca="1" si="160"/>
        <v>19661</v>
      </c>
      <c r="B10305" t="s">
        <v>677</v>
      </c>
      <c r="C10305" t="s">
        <v>80</v>
      </c>
      <c r="F10305" t="s">
        <v>6748</v>
      </c>
      <c r="O10305" t="s">
        <v>33</v>
      </c>
      <c r="Y10305" t="s">
        <v>6749</v>
      </c>
      <c r="Z10305" t="s">
        <v>27887</v>
      </c>
      <c r="AA10305" t="s">
        <v>27888</v>
      </c>
      <c r="AB10305">
        <v>-161141</v>
      </c>
      <c r="AC10305" t="s">
        <v>38</v>
      </c>
      <c r="AD10305">
        <v>98043</v>
      </c>
    </row>
    <row r="10306" spans="1:30" x14ac:dyDescent="0.25">
      <c r="A10306">
        <f t="shared" ref="A10306:A10369" ca="1" si="161">RANDBETWEEN(1,20000)</f>
        <v>2448</v>
      </c>
      <c r="B10306" t="s">
        <v>2046</v>
      </c>
      <c r="C10306" t="s">
        <v>80</v>
      </c>
      <c r="F10306" t="s">
        <v>160</v>
      </c>
      <c r="O10306" t="s">
        <v>33</v>
      </c>
      <c r="Y10306" t="s">
        <v>11731</v>
      </c>
      <c r="Z10306" t="s">
        <v>13970</v>
      </c>
      <c r="AA10306" t="s">
        <v>13968</v>
      </c>
      <c r="AB10306">
        <v>-172207</v>
      </c>
      <c r="AC10306" t="s">
        <v>38</v>
      </c>
      <c r="AD10306">
        <v>98502</v>
      </c>
    </row>
    <row r="10307" spans="1:30" ht="409.5" x14ac:dyDescent="0.25">
      <c r="A10307">
        <f t="shared" ca="1" si="161"/>
        <v>10601</v>
      </c>
      <c r="B10307" t="s">
        <v>230</v>
      </c>
      <c r="C10307" t="s">
        <v>45</v>
      </c>
      <c r="F10307" t="s">
        <v>20250</v>
      </c>
      <c r="O10307" t="s">
        <v>33</v>
      </c>
      <c r="X10307" t="s">
        <v>34</v>
      </c>
      <c r="Y10307" t="s">
        <v>22643</v>
      </c>
      <c r="Z10307" s="1" t="s">
        <v>23172</v>
      </c>
      <c r="AA10307" t="s">
        <v>22580</v>
      </c>
      <c r="AB10307">
        <v>-170840</v>
      </c>
    </row>
    <row r="10308" spans="1:30" x14ac:dyDescent="0.25">
      <c r="A10308">
        <f t="shared" ca="1" si="161"/>
        <v>1680</v>
      </c>
      <c r="B10308" t="s">
        <v>73</v>
      </c>
      <c r="C10308" t="s">
        <v>74</v>
      </c>
      <c r="G10308">
        <v>0</v>
      </c>
      <c r="O10308" t="s">
        <v>33</v>
      </c>
      <c r="X10308" t="s">
        <v>34</v>
      </c>
      <c r="Y10308" t="s">
        <v>2729</v>
      </c>
      <c r="Z10308" t="s">
        <v>28961</v>
      </c>
      <c r="AA10308" t="s">
        <v>28962</v>
      </c>
      <c r="AB10308" t="s">
        <v>28963</v>
      </c>
    </row>
    <row r="10309" spans="1:30" ht="409.5" x14ac:dyDescent="0.25">
      <c r="A10309">
        <f t="shared" ca="1" si="161"/>
        <v>11880</v>
      </c>
      <c r="B10309" t="s">
        <v>164</v>
      </c>
      <c r="C10309" t="s">
        <v>165</v>
      </c>
      <c r="F10309" t="s">
        <v>729</v>
      </c>
      <c r="G10309">
        <v>0</v>
      </c>
      <c r="O10309" t="s">
        <v>33</v>
      </c>
      <c r="Y10309" t="s">
        <v>730</v>
      </c>
      <c r="Z10309" s="1" t="s">
        <v>731</v>
      </c>
      <c r="AA10309" t="s">
        <v>732</v>
      </c>
      <c r="AB10309" t="s">
        <v>733</v>
      </c>
      <c r="AC10309" t="s">
        <v>38</v>
      </c>
      <c r="AD10309">
        <v>98105</v>
      </c>
    </row>
    <row r="10310" spans="1:30" ht="409.5" x14ac:dyDescent="0.25">
      <c r="A10310">
        <f t="shared" ca="1" si="161"/>
        <v>13136</v>
      </c>
      <c r="B10310" t="s">
        <v>677</v>
      </c>
      <c r="C10310" t="s">
        <v>80</v>
      </c>
      <c r="F10310" t="s">
        <v>15193</v>
      </c>
      <c r="O10310" t="s">
        <v>33</v>
      </c>
      <c r="Y10310" t="s">
        <v>15194</v>
      </c>
      <c r="Z10310" s="1" t="s">
        <v>15195</v>
      </c>
      <c r="AA10310" t="s">
        <v>15196</v>
      </c>
      <c r="AB10310">
        <v>-160064</v>
      </c>
      <c r="AC10310" t="s">
        <v>38</v>
      </c>
      <c r="AD10310">
        <v>98105</v>
      </c>
    </row>
    <row r="10311" spans="1:30" x14ac:dyDescent="0.25">
      <c r="A10311">
        <f t="shared" ca="1" si="161"/>
        <v>9669</v>
      </c>
      <c r="B10311" t="s">
        <v>73</v>
      </c>
      <c r="C10311" t="s">
        <v>74</v>
      </c>
      <c r="F10311" t="s">
        <v>3219</v>
      </c>
      <c r="O10311" t="s">
        <v>63</v>
      </c>
      <c r="X10311" t="s">
        <v>34</v>
      </c>
      <c r="Y10311" t="s">
        <v>42435</v>
      </c>
      <c r="Z10311" t="s">
        <v>42436</v>
      </c>
      <c r="AA10311" t="s">
        <v>42437</v>
      </c>
      <c r="AB10311">
        <v>-172292</v>
      </c>
      <c r="AC10311" t="s">
        <v>38</v>
      </c>
      <c r="AD10311">
        <v>98402</v>
      </c>
    </row>
    <row r="10312" spans="1:30" x14ac:dyDescent="0.25">
      <c r="A10312">
        <f t="shared" ca="1" si="161"/>
        <v>16866</v>
      </c>
      <c r="B10312" t="s">
        <v>230</v>
      </c>
      <c r="C10312" t="s">
        <v>45</v>
      </c>
      <c r="O10312" t="s">
        <v>33</v>
      </c>
      <c r="Y10312" t="s">
        <v>1926</v>
      </c>
      <c r="Z10312" t="s">
        <v>1927</v>
      </c>
      <c r="AA10312" t="s">
        <v>1865</v>
      </c>
      <c r="AB10312">
        <v>-162875</v>
      </c>
    </row>
    <row r="10313" spans="1:30" x14ac:dyDescent="0.25">
      <c r="A10313">
        <f t="shared" ca="1" si="161"/>
        <v>14287</v>
      </c>
      <c r="B10313" t="s">
        <v>30</v>
      </c>
      <c r="C10313" t="s">
        <v>31</v>
      </c>
      <c r="F10313" t="s">
        <v>3305</v>
      </c>
      <c r="O10313" t="s">
        <v>33</v>
      </c>
      <c r="X10313" t="s">
        <v>34</v>
      </c>
      <c r="Y10313" t="s">
        <v>19295</v>
      </c>
      <c r="Z10313" t="s">
        <v>19771</v>
      </c>
      <c r="AA10313" t="s">
        <v>19771</v>
      </c>
      <c r="AB10313">
        <v>-161072</v>
      </c>
      <c r="AC10313" t="s">
        <v>38</v>
      </c>
      <c r="AD10313">
        <v>98032</v>
      </c>
    </row>
    <row r="10314" spans="1:30" x14ac:dyDescent="0.25">
      <c r="A10314">
        <f t="shared" ca="1" si="161"/>
        <v>18939</v>
      </c>
      <c r="B10314" t="s">
        <v>773</v>
      </c>
      <c r="C10314" t="s">
        <v>80</v>
      </c>
      <c r="F10314" t="s">
        <v>908</v>
      </c>
      <c r="G10314">
        <v>0</v>
      </c>
      <c r="O10314" t="s">
        <v>33</v>
      </c>
      <c r="X10314" t="s">
        <v>34</v>
      </c>
      <c r="Y10314" t="s">
        <v>5889</v>
      </c>
      <c r="Z10314" t="s">
        <v>5890</v>
      </c>
      <c r="AA10314" t="s">
        <v>5891</v>
      </c>
      <c r="AB10314" t="s">
        <v>5892</v>
      </c>
      <c r="AC10314" t="s">
        <v>102</v>
      </c>
      <c r="AD10314">
        <v>97205</v>
      </c>
    </row>
    <row r="10315" spans="1:30" x14ac:dyDescent="0.25">
      <c r="A10315">
        <f t="shared" ca="1" si="161"/>
        <v>19682</v>
      </c>
      <c r="B10315" t="s">
        <v>685</v>
      </c>
      <c r="C10315" t="s">
        <v>686</v>
      </c>
      <c r="G10315">
        <v>0</v>
      </c>
      <c r="O10315" t="s">
        <v>33</v>
      </c>
      <c r="Y10315" t="s">
        <v>32872</v>
      </c>
      <c r="Z10315" t="s">
        <v>32873</v>
      </c>
      <c r="AA10315" t="s">
        <v>32874</v>
      </c>
      <c r="AB10315" t="s">
        <v>32875</v>
      </c>
      <c r="AC10315" t="s">
        <v>38</v>
      </c>
      <c r="AD10315">
        <v>98108</v>
      </c>
    </row>
    <row r="10316" spans="1:30" x14ac:dyDescent="0.25">
      <c r="A10316">
        <f t="shared" ca="1" si="161"/>
        <v>16699</v>
      </c>
      <c r="B10316" t="s">
        <v>489</v>
      </c>
      <c r="C10316" t="s">
        <v>45</v>
      </c>
      <c r="O10316" t="s">
        <v>33</v>
      </c>
      <c r="W10316">
        <v>15</v>
      </c>
      <c r="X10316" t="s">
        <v>34</v>
      </c>
      <c r="Y10316" t="s">
        <v>35881</v>
      </c>
      <c r="Z10316" t="s">
        <v>35882</v>
      </c>
      <c r="AA10316" t="s">
        <v>35877</v>
      </c>
      <c r="AB10316">
        <v>-181038</v>
      </c>
      <c r="AC10316" t="s">
        <v>38</v>
      </c>
      <c r="AD10316">
        <v>98032</v>
      </c>
    </row>
    <row r="10317" spans="1:30" x14ac:dyDescent="0.25">
      <c r="A10317">
        <f t="shared" ca="1" si="161"/>
        <v>15292</v>
      </c>
      <c r="B10317" t="s">
        <v>178</v>
      </c>
      <c r="C10317" t="s">
        <v>179</v>
      </c>
      <c r="F10317" t="s">
        <v>29490</v>
      </c>
      <c r="O10317" t="s">
        <v>33</v>
      </c>
      <c r="X10317" t="s">
        <v>34</v>
      </c>
      <c r="Y10317" t="s">
        <v>33352</v>
      </c>
      <c r="Z10317" t="s">
        <v>42001</v>
      </c>
      <c r="AA10317" t="s">
        <v>41988</v>
      </c>
      <c r="AB10317">
        <v>-171377</v>
      </c>
      <c r="AC10317" t="s">
        <v>38</v>
      </c>
      <c r="AD10317">
        <v>99301</v>
      </c>
    </row>
    <row r="10318" spans="1:30" x14ac:dyDescent="0.25">
      <c r="A10318">
        <f t="shared" ca="1" si="161"/>
        <v>15925</v>
      </c>
      <c r="B10318" t="s">
        <v>685</v>
      </c>
      <c r="C10318" t="s">
        <v>686</v>
      </c>
      <c r="F10318" t="s">
        <v>30475</v>
      </c>
      <c r="O10318" t="s">
        <v>33</v>
      </c>
      <c r="Y10318" t="s">
        <v>30476</v>
      </c>
      <c r="Z10318" t="s">
        <v>34749</v>
      </c>
      <c r="AA10318" t="s">
        <v>34750</v>
      </c>
      <c r="AB10318">
        <v>-160451</v>
      </c>
      <c r="AC10318" t="s">
        <v>38</v>
      </c>
      <c r="AD10318">
        <v>98062</v>
      </c>
    </row>
    <row r="10319" spans="1:30" ht="409.5" x14ac:dyDescent="0.25">
      <c r="A10319">
        <f t="shared" ca="1" si="161"/>
        <v>15760</v>
      </c>
      <c r="B10319" t="s">
        <v>39</v>
      </c>
      <c r="C10319" t="s">
        <v>165</v>
      </c>
      <c r="F10319" t="s">
        <v>1213</v>
      </c>
      <c r="G10319">
        <v>0</v>
      </c>
      <c r="N10319" t="s">
        <v>1214</v>
      </c>
      <c r="O10319" t="s">
        <v>168</v>
      </c>
      <c r="Y10319" t="s">
        <v>1215</v>
      </c>
      <c r="Z10319" s="1" t="s">
        <v>1216</v>
      </c>
      <c r="AA10319" t="s">
        <v>1217</v>
      </c>
      <c r="AB10319" t="s">
        <v>1218</v>
      </c>
      <c r="AC10319" t="s">
        <v>38</v>
      </c>
      <c r="AD10319">
        <v>98104</v>
      </c>
    </row>
    <row r="10320" spans="1:30" x14ac:dyDescent="0.25">
      <c r="A10320">
        <f t="shared" ca="1" si="161"/>
        <v>5591</v>
      </c>
      <c r="B10320" t="s">
        <v>677</v>
      </c>
      <c r="C10320" t="s">
        <v>80</v>
      </c>
      <c r="F10320" t="s">
        <v>13347</v>
      </c>
      <c r="G10320">
        <v>0</v>
      </c>
      <c r="O10320" t="s">
        <v>33</v>
      </c>
      <c r="Y10320" t="s">
        <v>13348</v>
      </c>
      <c r="Z10320" t="s">
        <v>13349</v>
      </c>
      <c r="AA10320" t="s">
        <v>13350</v>
      </c>
      <c r="AB10320" t="s">
        <v>13351</v>
      </c>
      <c r="AC10320" t="s">
        <v>38</v>
      </c>
      <c r="AD10320">
        <v>98101</v>
      </c>
    </row>
    <row r="10321" spans="1:30" x14ac:dyDescent="0.25">
      <c r="A10321">
        <f t="shared" ca="1" si="161"/>
        <v>18898</v>
      </c>
      <c r="B10321" t="s">
        <v>3712</v>
      </c>
      <c r="C10321" t="s">
        <v>16820</v>
      </c>
      <c r="F10321" t="s">
        <v>41609</v>
      </c>
      <c r="G10321">
        <v>0</v>
      </c>
      <c r="O10321" t="s">
        <v>33</v>
      </c>
      <c r="Y10321" t="s">
        <v>41610</v>
      </c>
      <c r="Z10321" t="s">
        <v>41611</v>
      </c>
      <c r="AA10321" t="s">
        <v>41573</v>
      </c>
      <c r="AB10321" t="s">
        <v>41612</v>
      </c>
    </row>
    <row r="10322" spans="1:30" x14ac:dyDescent="0.25">
      <c r="A10322">
        <f t="shared" ca="1" si="161"/>
        <v>1866</v>
      </c>
      <c r="B10322" t="s">
        <v>2046</v>
      </c>
      <c r="C10322" t="s">
        <v>80</v>
      </c>
      <c r="F10322" t="s">
        <v>2461</v>
      </c>
      <c r="O10322" t="s">
        <v>33</v>
      </c>
      <c r="Y10322" t="s">
        <v>11338</v>
      </c>
      <c r="Z10322" t="s">
        <v>13087</v>
      </c>
      <c r="AA10322" t="s">
        <v>13088</v>
      </c>
      <c r="AB10322">
        <v>-170432</v>
      </c>
      <c r="AC10322" t="s">
        <v>38</v>
      </c>
      <c r="AD10322">
        <v>98273</v>
      </c>
    </row>
    <row r="10323" spans="1:30" x14ac:dyDescent="0.25">
      <c r="A10323">
        <f t="shared" ca="1" si="161"/>
        <v>11566</v>
      </c>
      <c r="B10323" t="s">
        <v>178</v>
      </c>
      <c r="C10323" t="s">
        <v>179</v>
      </c>
      <c r="O10323" t="s">
        <v>33</v>
      </c>
      <c r="X10323" t="s">
        <v>34</v>
      </c>
      <c r="Z10323" t="s">
        <v>20452</v>
      </c>
      <c r="AA10323" t="s">
        <v>20453</v>
      </c>
      <c r="AB10323">
        <v>-172527</v>
      </c>
    </row>
    <row r="10324" spans="1:30" x14ac:dyDescent="0.25">
      <c r="A10324">
        <f t="shared" ca="1" si="161"/>
        <v>8662</v>
      </c>
      <c r="B10324" t="s">
        <v>773</v>
      </c>
      <c r="C10324" t="s">
        <v>80</v>
      </c>
      <c r="F10324" t="s">
        <v>11294</v>
      </c>
      <c r="G10324">
        <v>0</v>
      </c>
      <c r="O10324" t="s">
        <v>33</v>
      </c>
      <c r="X10324" t="s">
        <v>34</v>
      </c>
      <c r="Y10324" t="s">
        <v>40039</v>
      </c>
      <c r="Z10324" t="s">
        <v>41905</v>
      </c>
      <c r="AA10324" t="s">
        <v>41906</v>
      </c>
      <c r="AB10324" t="s">
        <v>41907</v>
      </c>
      <c r="AC10324" t="s">
        <v>38</v>
      </c>
      <c r="AD10324">
        <v>98504</v>
      </c>
    </row>
    <row r="10325" spans="1:30" x14ac:dyDescent="0.25">
      <c r="A10325">
        <f t="shared" ca="1" si="161"/>
        <v>16125</v>
      </c>
      <c r="B10325" t="s">
        <v>178</v>
      </c>
      <c r="C10325" t="s">
        <v>179</v>
      </c>
      <c r="F10325" t="s">
        <v>8685</v>
      </c>
      <c r="O10325" t="s">
        <v>33</v>
      </c>
      <c r="X10325" t="s">
        <v>34</v>
      </c>
      <c r="Y10325" t="s">
        <v>20165</v>
      </c>
      <c r="Z10325" t="s">
        <v>20166</v>
      </c>
      <c r="AA10325" t="s">
        <v>20167</v>
      </c>
      <c r="AB10325">
        <v>-170816</v>
      </c>
      <c r="AC10325" t="s">
        <v>38</v>
      </c>
      <c r="AD10325">
        <v>98902</v>
      </c>
    </row>
    <row r="10326" spans="1:30" x14ac:dyDescent="0.25">
      <c r="A10326">
        <f t="shared" ca="1" si="161"/>
        <v>3467</v>
      </c>
      <c r="B10326" t="s">
        <v>79</v>
      </c>
      <c r="C10326" t="s">
        <v>80</v>
      </c>
      <c r="O10326" t="s">
        <v>33</v>
      </c>
      <c r="Y10326" t="s">
        <v>26009</v>
      </c>
      <c r="Z10326" t="s">
        <v>26010</v>
      </c>
      <c r="AA10326" t="s">
        <v>26011</v>
      </c>
      <c r="AB10326">
        <v>-172917</v>
      </c>
      <c r="AC10326" t="s">
        <v>38</v>
      </c>
      <c r="AD10326">
        <v>98272</v>
      </c>
    </row>
    <row r="10327" spans="1:30" ht="315" x14ac:dyDescent="0.25">
      <c r="A10327">
        <f t="shared" ca="1" si="161"/>
        <v>16796</v>
      </c>
      <c r="B10327" t="s">
        <v>2046</v>
      </c>
      <c r="C10327" t="s">
        <v>80</v>
      </c>
      <c r="F10327" t="s">
        <v>5745</v>
      </c>
      <c r="O10327" t="s">
        <v>33</v>
      </c>
      <c r="Y10327" t="s">
        <v>5935</v>
      </c>
      <c r="Z10327" s="1" t="s">
        <v>14221</v>
      </c>
      <c r="AA10327" t="s">
        <v>14217</v>
      </c>
      <c r="AB10327">
        <v>-160963</v>
      </c>
      <c r="AC10327" t="s">
        <v>38</v>
      </c>
      <c r="AD10327">
        <v>98201</v>
      </c>
    </row>
    <row r="10328" spans="1:30" x14ac:dyDescent="0.25">
      <c r="A10328">
        <f t="shared" ca="1" si="161"/>
        <v>16621</v>
      </c>
      <c r="B10328" t="s">
        <v>677</v>
      </c>
      <c r="C10328" t="s">
        <v>80</v>
      </c>
      <c r="F10328" t="s">
        <v>5745</v>
      </c>
      <c r="G10328">
        <v>0</v>
      </c>
      <c r="O10328" t="s">
        <v>33</v>
      </c>
      <c r="Y10328" t="s">
        <v>10186</v>
      </c>
      <c r="Z10328" t="s">
        <v>15094</v>
      </c>
      <c r="AA10328" t="s">
        <v>15095</v>
      </c>
      <c r="AB10328" t="s">
        <v>15096</v>
      </c>
      <c r="AC10328" t="s">
        <v>38</v>
      </c>
      <c r="AD10328">
        <v>98201</v>
      </c>
    </row>
    <row r="10329" spans="1:30" x14ac:dyDescent="0.25">
      <c r="A10329">
        <f t="shared" ca="1" si="161"/>
        <v>3004</v>
      </c>
      <c r="B10329" t="s">
        <v>739</v>
      </c>
      <c r="C10329" t="s">
        <v>686</v>
      </c>
      <c r="O10329" t="s">
        <v>33</v>
      </c>
      <c r="Y10329" t="s">
        <v>29710</v>
      </c>
      <c r="Z10329" t="s">
        <v>31218</v>
      </c>
      <c r="AA10329" t="s">
        <v>31217</v>
      </c>
      <c r="AB10329">
        <v>-163095</v>
      </c>
    </row>
    <row r="10330" spans="1:30" x14ac:dyDescent="0.25">
      <c r="A10330">
        <f t="shared" ca="1" si="161"/>
        <v>4335</v>
      </c>
      <c r="B10330" t="s">
        <v>73</v>
      </c>
      <c r="C10330" t="s">
        <v>74</v>
      </c>
      <c r="F10330" t="s">
        <v>40874</v>
      </c>
      <c r="O10330" t="s">
        <v>63</v>
      </c>
      <c r="X10330" t="s">
        <v>34</v>
      </c>
      <c r="Y10330" t="s">
        <v>40875</v>
      </c>
      <c r="Z10330" t="s">
        <v>40876</v>
      </c>
      <c r="AA10330" t="s">
        <v>40877</v>
      </c>
      <c r="AB10330">
        <v>-171076</v>
      </c>
      <c r="AC10330" t="s">
        <v>38</v>
      </c>
      <c r="AD10330">
        <v>98005</v>
      </c>
    </row>
    <row r="10331" spans="1:30" x14ac:dyDescent="0.25">
      <c r="A10331">
        <f t="shared" ca="1" si="161"/>
        <v>19835</v>
      </c>
      <c r="B10331" t="s">
        <v>276</v>
      </c>
      <c r="C10331" t="s">
        <v>45</v>
      </c>
      <c r="F10331" t="s">
        <v>16734</v>
      </c>
      <c r="G10331">
        <v>0</v>
      </c>
      <c r="O10331" t="s">
        <v>33</v>
      </c>
      <c r="X10331" t="s">
        <v>34</v>
      </c>
      <c r="Y10331" t="s">
        <v>16735</v>
      </c>
      <c r="Z10331" t="s">
        <v>16736</v>
      </c>
      <c r="AA10331" t="s">
        <v>16737</v>
      </c>
      <c r="AB10331" t="s">
        <v>16738</v>
      </c>
      <c r="AC10331" t="s">
        <v>38</v>
      </c>
      <c r="AD10331">
        <v>98101</v>
      </c>
    </row>
    <row r="10332" spans="1:30" ht="409.5" x14ac:dyDescent="0.25">
      <c r="A10332">
        <f t="shared" ca="1" si="161"/>
        <v>8652</v>
      </c>
      <c r="B10332" t="s">
        <v>334</v>
      </c>
      <c r="C10332" t="s">
        <v>45</v>
      </c>
      <c r="F10332" t="s">
        <v>19307</v>
      </c>
      <c r="O10332" t="s">
        <v>33</v>
      </c>
      <c r="W10332">
        <v>15</v>
      </c>
      <c r="X10332" t="s">
        <v>34</v>
      </c>
      <c r="Y10332" t="s">
        <v>19308</v>
      </c>
      <c r="Z10332" s="1" t="s">
        <v>19309</v>
      </c>
      <c r="AA10332" t="s">
        <v>19310</v>
      </c>
      <c r="AB10332">
        <v>-181491</v>
      </c>
      <c r="AC10332" t="s">
        <v>38</v>
      </c>
      <c r="AD10332">
        <v>98204</v>
      </c>
    </row>
    <row r="10333" spans="1:30" x14ac:dyDescent="0.25">
      <c r="A10333">
        <f t="shared" ca="1" si="161"/>
        <v>5005</v>
      </c>
      <c r="B10333" t="s">
        <v>96</v>
      </c>
      <c r="C10333" t="s">
        <v>97</v>
      </c>
      <c r="F10333" t="s">
        <v>204</v>
      </c>
      <c r="G10333">
        <v>0</v>
      </c>
      <c r="O10333" t="s">
        <v>33</v>
      </c>
      <c r="X10333" t="s">
        <v>34</v>
      </c>
      <c r="Y10333" t="s">
        <v>22309</v>
      </c>
      <c r="Z10333" t="s">
        <v>38558</v>
      </c>
      <c r="AA10333" t="s">
        <v>38559</v>
      </c>
      <c r="AB10333" t="s">
        <v>38560</v>
      </c>
      <c r="AC10333" t="s">
        <v>38</v>
      </c>
      <c r="AD10333">
        <v>98632</v>
      </c>
    </row>
    <row r="10334" spans="1:30" ht="409.5" x14ac:dyDescent="0.25">
      <c r="A10334">
        <f t="shared" ca="1" si="161"/>
        <v>10315</v>
      </c>
      <c r="B10334" t="s">
        <v>164</v>
      </c>
      <c r="C10334" t="s">
        <v>165</v>
      </c>
      <c r="F10334" t="s">
        <v>315</v>
      </c>
      <c r="G10334">
        <v>0</v>
      </c>
      <c r="O10334" t="s">
        <v>63</v>
      </c>
      <c r="X10334" t="s">
        <v>34</v>
      </c>
      <c r="Y10334" t="s">
        <v>320</v>
      </c>
      <c r="Z10334" s="1" t="s">
        <v>3896</v>
      </c>
      <c r="AA10334" t="s">
        <v>3897</v>
      </c>
      <c r="AB10334" t="s">
        <v>3898</v>
      </c>
    </row>
    <row r="10335" spans="1:30" ht="390" x14ac:dyDescent="0.25">
      <c r="A10335">
        <f t="shared" ca="1" si="161"/>
        <v>4392</v>
      </c>
      <c r="B10335" t="s">
        <v>685</v>
      </c>
      <c r="C10335" t="s">
        <v>686</v>
      </c>
      <c r="F10335" t="s">
        <v>2825</v>
      </c>
      <c r="O10335" t="s">
        <v>33</v>
      </c>
      <c r="Y10335" t="s">
        <v>3267</v>
      </c>
      <c r="Z10335" s="1" t="s">
        <v>3268</v>
      </c>
      <c r="AA10335" t="s">
        <v>3269</v>
      </c>
      <c r="AB10335">
        <v>-161856</v>
      </c>
    </row>
    <row r="10336" spans="1:30" ht="409.5" x14ac:dyDescent="0.25">
      <c r="A10336">
        <f t="shared" ca="1" si="161"/>
        <v>7149</v>
      </c>
      <c r="B10336" t="s">
        <v>2046</v>
      </c>
      <c r="C10336" t="s">
        <v>80</v>
      </c>
      <c r="F10336" t="s">
        <v>5745</v>
      </c>
      <c r="O10336" t="s">
        <v>33</v>
      </c>
      <c r="Y10336" t="s">
        <v>5859</v>
      </c>
      <c r="Z10336" s="1" t="s">
        <v>15220</v>
      </c>
      <c r="AA10336" t="s">
        <v>15221</v>
      </c>
      <c r="AB10336">
        <v>-163346</v>
      </c>
      <c r="AC10336" t="s">
        <v>38</v>
      </c>
      <c r="AD10336">
        <v>98201</v>
      </c>
    </row>
    <row r="10337" spans="1:30" ht="409.5" x14ac:dyDescent="0.25">
      <c r="A10337">
        <f t="shared" ca="1" si="161"/>
        <v>7818</v>
      </c>
      <c r="B10337" t="s">
        <v>164</v>
      </c>
      <c r="C10337" t="s">
        <v>165</v>
      </c>
      <c r="O10337" t="s">
        <v>33</v>
      </c>
      <c r="X10337" t="s">
        <v>34</v>
      </c>
      <c r="Y10337" t="s">
        <v>40626</v>
      </c>
      <c r="Z10337" s="1" t="s">
        <v>40627</v>
      </c>
      <c r="AA10337" t="s">
        <v>40628</v>
      </c>
      <c r="AB10337">
        <v>-172081</v>
      </c>
      <c r="AC10337" t="s">
        <v>38</v>
      </c>
      <c r="AD10337">
        <v>98102</v>
      </c>
    </row>
    <row r="10338" spans="1:30" ht="195" x14ac:dyDescent="0.25">
      <c r="A10338">
        <f t="shared" ca="1" si="161"/>
        <v>14588</v>
      </c>
      <c r="B10338" t="s">
        <v>39</v>
      </c>
      <c r="F10338" t="s">
        <v>1213</v>
      </c>
      <c r="O10338" t="s">
        <v>33</v>
      </c>
      <c r="Y10338" t="s">
        <v>1215</v>
      </c>
      <c r="Z10338" s="1" t="s">
        <v>39900</v>
      </c>
      <c r="AA10338" t="s">
        <v>39901</v>
      </c>
      <c r="AB10338">
        <v>-161009</v>
      </c>
      <c r="AC10338" t="s">
        <v>38</v>
      </c>
      <c r="AD10338">
        <v>98104</v>
      </c>
    </row>
    <row r="10339" spans="1:30" x14ac:dyDescent="0.25">
      <c r="A10339">
        <f t="shared" ca="1" si="161"/>
        <v>15641</v>
      </c>
      <c r="B10339" t="s">
        <v>2046</v>
      </c>
      <c r="C10339" t="s">
        <v>80</v>
      </c>
      <c r="F10339" t="s">
        <v>651</v>
      </c>
      <c r="G10339">
        <v>0</v>
      </c>
      <c r="O10339" t="s">
        <v>33</v>
      </c>
      <c r="Y10339" t="s">
        <v>6323</v>
      </c>
      <c r="Z10339" t="s">
        <v>7857</v>
      </c>
      <c r="AA10339" t="s">
        <v>7858</v>
      </c>
      <c r="AB10339" t="s">
        <v>7859</v>
      </c>
      <c r="AC10339" t="s">
        <v>38</v>
      </c>
      <c r="AD10339">
        <v>98034</v>
      </c>
    </row>
    <row r="10340" spans="1:30" x14ac:dyDescent="0.25">
      <c r="A10340">
        <f t="shared" ca="1" si="161"/>
        <v>2554</v>
      </c>
      <c r="B10340" t="s">
        <v>685</v>
      </c>
      <c r="C10340" t="s">
        <v>686</v>
      </c>
      <c r="F10340" t="s">
        <v>30572</v>
      </c>
      <c r="O10340" t="s">
        <v>33</v>
      </c>
      <c r="Y10340" t="s">
        <v>30573</v>
      </c>
      <c r="Z10340" t="s">
        <v>34636</v>
      </c>
      <c r="AA10340" t="s">
        <v>34630</v>
      </c>
      <c r="AB10340">
        <v>-170577</v>
      </c>
      <c r="AC10340" t="s">
        <v>38</v>
      </c>
      <c r="AD10340">
        <v>98601</v>
      </c>
    </row>
    <row r="10341" spans="1:30" x14ac:dyDescent="0.25">
      <c r="A10341">
        <f t="shared" ca="1" si="161"/>
        <v>19524</v>
      </c>
      <c r="B10341" t="s">
        <v>685</v>
      </c>
      <c r="C10341" t="s">
        <v>686</v>
      </c>
      <c r="F10341" t="s">
        <v>29249</v>
      </c>
      <c r="O10341" t="s">
        <v>33</v>
      </c>
      <c r="Y10341" t="s">
        <v>29250</v>
      </c>
      <c r="Z10341" t="s">
        <v>33128</v>
      </c>
      <c r="AA10341" t="s">
        <v>33129</v>
      </c>
      <c r="AB10341">
        <v>-160088</v>
      </c>
      <c r="AC10341" t="s">
        <v>38</v>
      </c>
      <c r="AD10341">
        <v>98223</v>
      </c>
    </row>
    <row r="10342" spans="1:30" x14ac:dyDescent="0.25">
      <c r="A10342">
        <f t="shared" ca="1" si="161"/>
        <v>17387</v>
      </c>
      <c r="B10342" t="s">
        <v>2046</v>
      </c>
      <c r="C10342" t="s">
        <v>80</v>
      </c>
      <c r="F10342" t="s">
        <v>11305</v>
      </c>
      <c r="G10342">
        <v>0</v>
      </c>
      <c r="O10342" t="s">
        <v>33</v>
      </c>
      <c r="Y10342" t="s">
        <v>11306</v>
      </c>
      <c r="Z10342" t="s">
        <v>12691</v>
      </c>
      <c r="AA10342" t="s">
        <v>12692</v>
      </c>
      <c r="AB10342" t="s">
        <v>12693</v>
      </c>
      <c r="AC10342" t="s">
        <v>38</v>
      </c>
      <c r="AD10342">
        <v>99203</v>
      </c>
    </row>
    <row r="10343" spans="1:30" x14ac:dyDescent="0.25">
      <c r="A10343">
        <f t="shared" ca="1" si="161"/>
        <v>2586</v>
      </c>
      <c r="B10343" t="s">
        <v>739</v>
      </c>
      <c r="C10343" t="s">
        <v>686</v>
      </c>
      <c r="F10343" t="s">
        <v>4924</v>
      </c>
      <c r="G10343">
        <v>0</v>
      </c>
      <c r="O10343" t="s">
        <v>33</v>
      </c>
      <c r="Y10343" t="s">
        <v>9370</v>
      </c>
      <c r="Z10343" t="s">
        <v>9371</v>
      </c>
      <c r="AA10343" t="s">
        <v>9372</v>
      </c>
      <c r="AB10343" t="s">
        <v>9373</v>
      </c>
      <c r="AC10343" t="s">
        <v>102</v>
      </c>
      <c r="AD10343">
        <v>97201</v>
      </c>
    </row>
    <row r="10344" spans="1:30" ht="409.5" x14ac:dyDescent="0.25">
      <c r="A10344">
        <f t="shared" ca="1" si="161"/>
        <v>10155</v>
      </c>
      <c r="B10344" t="s">
        <v>164</v>
      </c>
      <c r="C10344" t="s">
        <v>165</v>
      </c>
      <c r="G10344">
        <v>0</v>
      </c>
      <c r="M10344" s="1" t="s">
        <v>18233</v>
      </c>
      <c r="N10344" t="s">
        <v>18234</v>
      </c>
      <c r="O10344" t="s">
        <v>33</v>
      </c>
      <c r="P10344" t="s">
        <v>484</v>
      </c>
      <c r="W10344">
        <v>30</v>
      </c>
      <c r="Y10344" t="s">
        <v>1344</v>
      </c>
      <c r="Z10344" s="1" t="s">
        <v>18235</v>
      </c>
      <c r="AA10344" t="s">
        <v>18236</v>
      </c>
      <c r="AB10344" t="s">
        <v>18237</v>
      </c>
      <c r="AC10344" t="s">
        <v>38</v>
      </c>
      <c r="AD10344">
        <v>98335</v>
      </c>
    </row>
    <row r="10345" spans="1:30" x14ac:dyDescent="0.25">
      <c r="A10345">
        <f t="shared" ca="1" si="161"/>
        <v>9782</v>
      </c>
      <c r="B10345" t="s">
        <v>2046</v>
      </c>
      <c r="C10345" t="s">
        <v>80</v>
      </c>
      <c r="F10345" t="s">
        <v>6023</v>
      </c>
      <c r="O10345" t="s">
        <v>33</v>
      </c>
      <c r="Y10345" t="s">
        <v>13214</v>
      </c>
      <c r="Z10345" t="s">
        <v>14026</v>
      </c>
      <c r="AA10345" t="s">
        <v>14018</v>
      </c>
      <c r="AB10345">
        <v>-181749</v>
      </c>
      <c r="AC10345" t="s">
        <v>6028</v>
      </c>
      <c r="AD10345">
        <v>48108</v>
      </c>
    </row>
    <row r="10346" spans="1:30" x14ac:dyDescent="0.25">
      <c r="A10346">
        <f t="shared" ca="1" si="161"/>
        <v>17058</v>
      </c>
      <c r="B10346" t="s">
        <v>739</v>
      </c>
      <c r="C10346" t="s">
        <v>686</v>
      </c>
      <c r="F10346" t="s">
        <v>5901</v>
      </c>
      <c r="G10346">
        <v>0</v>
      </c>
      <c r="O10346" t="s">
        <v>33</v>
      </c>
      <c r="Y10346" t="s">
        <v>29596</v>
      </c>
      <c r="Z10346" t="s">
        <v>30755</v>
      </c>
      <c r="AA10346" t="s">
        <v>30753</v>
      </c>
      <c r="AB10346" t="s">
        <v>30756</v>
      </c>
    </row>
    <row r="10347" spans="1:30" x14ac:dyDescent="0.25">
      <c r="A10347">
        <f t="shared" ca="1" si="161"/>
        <v>18225</v>
      </c>
      <c r="B10347" t="s">
        <v>79</v>
      </c>
      <c r="C10347" t="s">
        <v>80</v>
      </c>
      <c r="F10347" t="s">
        <v>2587</v>
      </c>
      <c r="O10347" t="s">
        <v>33</v>
      </c>
      <c r="Y10347" t="s">
        <v>13615</v>
      </c>
      <c r="Z10347" t="s">
        <v>26740</v>
      </c>
      <c r="AA10347" t="s">
        <v>26741</v>
      </c>
      <c r="AB10347">
        <v>-181569</v>
      </c>
      <c r="AC10347" t="s">
        <v>38</v>
      </c>
      <c r="AD10347">
        <v>98154</v>
      </c>
    </row>
    <row r="10348" spans="1:30" x14ac:dyDescent="0.25">
      <c r="A10348">
        <f t="shared" ca="1" si="161"/>
        <v>19796</v>
      </c>
      <c r="B10348" t="s">
        <v>1203</v>
      </c>
      <c r="C10348" t="s">
        <v>45</v>
      </c>
      <c r="G10348">
        <v>0</v>
      </c>
      <c r="N10348" t="s">
        <v>849</v>
      </c>
      <c r="O10348" t="s">
        <v>52</v>
      </c>
      <c r="Q10348" t="s">
        <v>851</v>
      </c>
      <c r="W10348">
        <v>15</v>
      </c>
      <c r="X10348" t="s">
        <v>34</v>
      </c>
      <c r="Y10348" t="s">
        <v>17666</v>
      </c>
      <c r="Z10348" t="s">
        <v>37262</v>
      </c>
      <c r="AA10348" t="s">
        <v>37263</v>
      </c>
      <c r="AB10348" t="s">
        <v>37264</v>
      </c>
    </row>
    <row r="10349" spans="1:30" ht="409.5" x14ac:dyDescent="0.25">
      <c r="A10349">
        <f t="shared" ca="1" si="161"/>
        <v>8160</v>
      </c>
      <c r="B10349" t="s">
        <v>96</v>
      </c>
      <c r="C10349" t="s">
        <v>97</v>
      </c>
      <c r="O10349" t="s">
        <v>33</v>
      </c>
      <c r="W10349">
        <v>30</v>
      </c>
      <c r="X10349" t="s">
        <v>34</v>
      </c>
      <c r="Y10349" t="s">
        <v>2893</v>
      </c>
      <c r="Z10349" s="1" t="s">
        <v>19447</v>
      </c>
      <c r="AA10349" t="s">
        <v>19448</v>
      </c>
      <c r="AB10349">
        <v>-172946</v>
      </c>
    </row>
    <row r="10350" spans="1:30" x14ac:dyDescent="0.25">
      <c r="A10350">
        <f t="shared" ca="1" si="161"/>
        <v>7302</v>
      </c>
      <c r="B10350" t="s">
        <v>2046</v>
      </c>
      <c r="C10350" t="s">
        <v>80</v>
      </c>
      <c r="F10350" t="s">
        <v>5745</v>
      </c>
      <c r="G10350">
        <v>0</v>
      </c>
      <c r="O10350" t="s">
        <v>33</v>
      </c>
      <c r="Y10350" t="s">
        <v>5935</v>
      </c>
      <c r="Z10350" t="s">
        <v>16530</v>
      </c>
      <c r="AA10350" t="s">
        <v>16531</v>
      </c>
      <c r="AB10350" t="s">
        <v>16532</v>
      </c>
      <c r="AC10350" t="s">
        <v>38</v>
      </c>
      <c r="AD10350">
        <v>98201</v>
      </c>
    </row>
    <row r="10351" spans="1:30" ht="409.5" x14ac:dyDescent="0.25">
      <c r="A10351">
        <f t="shared" ca="1" si="161"/>
        <v>10258</v>
      </c>
      <c r="B10351" t="s">
        <v>164</v>
      </c>
      <c r="C10351" t="s">
        <v>165</v>
      </c>
      <c r="F10351" t="s">
        <v>69</v>
      </c>
      <c r="G10351">
        <v>0</v>
      </c>
      <c r="O10351" t="s">
        <v>33</v>
      </c>
      <c r="Y10351" t="s">
        <v>725</v>
      </c>
      <c r="Z10351" s="1" t="s">
        <v>39866</v>
      </c>
      <c r="AA10351" t="s">
        <v>39867</v>
      </c>
      <c r="AB10351" t="s">
        <v>39868</v>
      </c>
    </row>
    <row r="10352" spans="1:30" ht="409.5" x14ac:dyDescent="0.25">
      <c r="A10352">
        <f t="shared" ca="1" si="161"/>
        <v>11469</v>
      </c>
      <c r="B10352" t="s">
        <v>79</v>
      </c>
      <c r="C10352" t="s">
        <v>80</v>
      </c>
      <c r="F10352" t="s">
        <v>5968</v>
      </c>
      <c r="O10352" t="s">
        <v>33</v>
      </c>
      <c r="Y10352" t="s">
        <v>10340</v>
      </c>
      <c r="Z10352" s="1" t="s">
        <v>26185</v>
      </c>
      <c r="AA10352" t="s">
        <v>26186</v>
      </c>
      <c r="AB10352">
        <v>-180877</v>
      </c>
      <c r="AC10352" t="s">
        <v>38</v>
      </c>
      <c r="AD10352">
        <v>98371</v>
      </c>
    </row>
    <row r="10353" spans="1:30" ht="409.5" x14ac:dyDescent="0.25">
      <c r="A10353">
        <f t="shared" ca="1" si="161"/>
        <v>11218</v>
      </c>
      <c r="B10353" t="s">
        <v>489</v>
      </c>
      <c r="C10353" t="s">
        <v>45</v>
      </c>
      <c r="N10353" t="s">
        <v>612</v>
      </c>
      <c r="O10353" t="s">
        <v>33</v>
      </c>
      <c r="X10353" t="s">
        <v>34</v>
      </c>
      <c r="Y10353" t="s">
        <v>2599</v>
      </c>
      <c r="Z10353" s="1" t="s">
        <v>19890</v>
      </c>
      <c r="AA10353" t="s">
        <v>19891</v>
      </c>
      <c r="AB10353">
        <v>-161728</v>
      </c>
      <c r="AC10353" t="s">
        <v>38</v>
      </c>
      <c r="AD10353">
        <v>98188</v>
      </c>
    </row>
    <row r="10354" spans="1:30" x14ac:dyDescent="0.25">
      <c r="A10354">
        <f t="shared" ca="1" si="161"/>
        <v>15576</v>
      </c>
      <c r="B10354" t="s">
        <v>489</v>
      </c>
      <c r="C10354" t="s">
        <v>45</v>
      </c>
      <c r="O10354" t="s">
        <v>33</v>
      </c>
      <c r="Y10354" t="s">
        <v>17395</v>
      </c>
      <c r="Z10354" t="s">
        <v>35846</v>
      </c>
      <c r="AA10354" t="s">
        <v>35847</v>
      </c>
      <c r="AB10354">
        <v>-172550</v>
      </c>
    </row>
    <row r="10355" spans="1:30" ht="409.5" x14ac:dyDescent="0.25">
      <c r="A10355">
        <f t="shared" ca="1" si="161"/>
        <v>19209</v>
      </c>
      <c r="B10355" t="s">
        <v>276</v>
      </c>
      <c r="C10355" t="s">
        <v>45</v>
      </c>
      <c r="G10355">
        <v>0</v>
      </c>
      <c r="O10355" t="s">
        <v>33</v>
      </c>
      <c r="X10355" t="s">
        <v>34</v>
      </c>
      <c r="Y10355" t="s">
        <v>4736</v>
      </c>
      <c r="Z10355" s="1" t="s">
        <v>4737</v>
      </c>
      <c r="AA10355" t="s">
        <v>4738</v>
      </c>
      <c r="AB10355" t="s">
        <v>4739</v>
      </c>
    </row>
    <row r="10356" spans="1:30" x14ac:dyDescent="0.25">
      <c r="A10356">
        <f t="shared" ca="1" si="161"/>
        <v>16958</v>
      </c>
      <c r="B10356" t="s">
        <v>739</v>
      </c>
      <c r="C10356" t="s">
        <v>686</v>
      </c>
      <c r="F10356" t="s">
        <v>160</v>
      </c>
      <c r="O10356" t="s">
        <v>33</v>
      </c>
      <c r="X10356" t="s">
        <v>34</v>
      </c>
      <c r="Y10356" t="s">
        <v>29421</v>
      </c>
      <c r="Z10356" t="s">
        <v>30067</v>
      </c>
      <c r="AA10356" t="s">
        <v>30043</v>
      </c>
      <c r="AB10356">
        <v>-163505</v>
      </c>
      <c r="AC10356" t="s">
        <v>38</v>
      </c>
      <c r="AD10356">
        <v>98109</v>
      </c>
    </row>
    <row r="10357" spans="1:30" ht="409.5" x14ac:dyDescent="0.25">
      <c r="A10357">
        <f t="shared" ca="1" si="161"/>
        <v>9651</v>
      </c>
      <c r="B10357" t="s">
        <v>739</v>
      </c>
      <c r="C10357" t="s">
        <v>686</v>
      </c>
      <c r="F10357" t="s">
        <v>24964</v>
      </c>
      <c r="O10357" t="s">
        <v>33</v>
      </c>
      <c r="Y10357" t="s">
        <v>18098</v>
      </c>
      <c r="Z10357" s="1" t="s">
        <v>29277</v>
      </c>
      <c r="AA10357" t="s">
        <v>29248</v>
      </c>
      <c r="AB10357">
        <v>-172847</v>
      </c>
    </row>
    <row r="10358" spans="1:30" ht="409.5" x14ac:dyDescent="0.25">
      <c r="A10358">
        <f t="shared" ca="1" si="161"/>
        <v>17064</v>
      </c>
      <c r="B10358" t="s">
        <v>164</v>
      </c>
      <c r="C10358" t="s">
        <v>165</v>
      </c>
      <c r="F10358" t="s">
        <v>1335</v>
      </c>
      <c r="G10358">
        <v>0</v>
      </c>
      <c r="O10358" t="s">
        <v>33</v>
      </c>
      <c r="X10358" t="s">
        <v>34</v>
      </c>
      <c r="Y10358" t="s">
        <v>38939</v>
      </c>
      <c r="Z10358" s="1" t="s">
        <v>38940</v>
      </c>
      <c r="AA10358" t="s">
        <v>38941</v>
      </c>
      <c r="AB10358" t="s">
        <v>38942</v>
      </c>
      <c r="AC10358" t="s">
        <v>38</v>
      </c>
      <c r="AD10358">
        <v>98516</v>
      </c>
    </row>
    <row r="10359" spans="1:30" x14ac:dyDescent="0.25">
      <c r="A10359">
        <f t="shared" ca="1" si="161"/>
        <v>3451</v>
      </c>
      <c r="B10359" t="s">
        <v>739</v>
      </c>
      <c r="C10359" t="s">
        <v>686</v>
      </c>
      <c r="F10359" t="s">
        <v>17676</v>
      </c>
      <c r="G10359">
        <v>0</v>
      </c>
      <c r="O10359" t="s">
        <v>33</v>
      </c>
      <c r="X10359" t="s">
        <v>34</v>
      </c>
      <c r="Y10359" t="s">
        <v>17677</v>
      </c>
      <c r="Z10359" t="s">
        <v>29300</v>
      </c>
      <c r="AA10359" t="s">
        <v>29301</v>
      </c>
      <c r="AB10359" t="s">
        <v>29302</v>
      </c>
      <c r="AC10359" t="s">
        <v>38</v>
      </c>
      <c r="AD10359">
        <v>98837</v>
      </c>
    </row>
    <row r="10360" spans="1:30" x14ac:dyDescent="0.25">
      <c r="A10360">
        <f t="shared" ca="1" si="161"/>
        <v>1642</v>
      </c>
      <c r="B10360" t="s">
        <v>276</v>
      </c>
      <c r="C10360" t="s">
        <v>45</v>
      </c>
      <c r="F10360" t="s">
        <v>729</v>
      </c>
      <c r="G10360">
        <v>0</v>
      </c>
      <c r="O10360" t="s">
        <v>33</v>
      </c>
      <c r="X10360" t="s">
        <v>34</v>
      </c>
      <c r="Y10360" t="s">
        <v>730</v>
      </c>
      <c r="Z10360" t="s">
        <v>27764</v>
      </c>
      <c r="AA10360" t="s">
        <v>27765</v>
      </c>
      <c r="AB10360" t="s">
        <v>27766</v>
      </c>
      <c r="AC10360" t="s">
        <v>38</v>
      </c>
      <c r="AD10360">
        <v>98105</v>
      </c>
    </row>
    <row r="10361" spans="1:30" x14ac:dyDescent="0.25">
      <c r="A10361">
        <f t="shared" ca="1" si="161"/>
        <v>2719</v>
      </c>
      <c r="B10361" t="s">
        <v>739</v>
      </c>
      <c r="C10361" t="s">
        <v>686</v>
      </c>
      <c r="F10361" t="s">
        <v>3270</v>
      </c>
      <c r="O10361" t="s">
        <v>33</v>
      </c>
      <c r="X10361" t="s">
        <v>34</v>
      </c>
      <c r="Y10361" t="s">
        <v>3271</v>
      </c>
      <c r="Z10361" t="s">
        <v>29527</v>
      </c>
      <c r="AA10361" t="s">
        <v>29528</v>
      </c>
      <c r="AB10361">
        <v>-171937</v>
      </c>
      <c r="AC10361" t="s">
        <v>38</v>
      </c>
      <c r="AD10361">
        <v>98611</v>
      </c>
    </row>
    <row r="10362" spans="1:30" ht="409.5" x14ac:dyDescent="0.25">
      <c r="A10362">
        <f t="shared" ca="1" si="161"/>
        <v>925</v>
      </c>
      <c r="B10362" t="s">
        <v>2046</v>
      </c>
      <c r="C10362" t="s">
        <v>80</v>
      </c>
      <c r="F10362" t="s">
        <v>3176</v>
      </c>
      <c r="O10362" t="s">
        <v>33</v>
      </c>
      <c r="Y10362" t="s">
        <v>6557</v>
      </c>
      <c r="Z10362" s="1" t="s">
        <v>11172</v>
      </c>
      <c r="AA10362" t="s">
        <v>11173</v>
      </c>
      <c r="AB10362">
        <v>-160418</v>
      </c>
      <c r="AC10362" t="s">
        <v>38</v>
      </c>
      <c r="AD10362">
        <v>98204</v>
      </c>
    </row>
    <row r="10363" spans="1:30" ht="409.5" x14ac:dyDescent="0.25">
      <c r="A10363">
        <f t="shared" ca="1" si="161"/>
        <v>13630</v>
      </c>
      <c r="B10363" t="s">
        <v>2046</v>
      </c>
      <c r="C10363" t="s">
        <v>80</v>
      </c>
      <c r="F10363" t="s">
        <v>413</v>
      </c>
      <c r="O10363" t="s">
        <v>33</v>
      </c>
      <c r="Y10363" t="s">
        <v>7165</v>
      </c>
      <c r="Z10363" s="1" t="s">
        <v>12291</v>
      </c>
      <c r="AA10363" t="s">
        <v>12292</v>
      </c>
      <c r="AB10363">
        <v>-161682</v>
      </c>
      <c r="AC10363" t="s">
        <v>38</v>
      </c>
      <c r="AD10363">
        <v>98004</v>
      </c>
    </row>
    <row r="10364" spans="1:30" x14ac:dyDescent="0.25">
      <c r="A10364">
        <f t="shared" ca="1" si="161"/>
        <v>18642</v>
      </c>
      <c r="B10364" t="s">
        <v>3712</v>
      </c>
      <c r="C10364" t="s">
        <v>45</v>
      </c>
      <c r="F10364" t="s">
        <v>20250</v>
      </c>
      <c r="G10364">
        <v>0</v>
      </c>
      <c r="O10364" t="s">
        <v>33</v>
      </c>
      <c r="X10364" t="s">
        <v>34</v>
      </c>
      <c r="Y10364" t="s">
        <v>22598</v>
      </c>
      <c r="Z10364" t="s">
        <v>24298</v>
      </c>
      <c r="AA10364" t="s">
        <v>24027</v>
      </c>
      <c r="AB10364" t="s">
        <v>24299</v>
      </c>
      <c r="AC10364" t="s">
        <v>102</v>
      </c>
      <c r="AD10364">
        <v>97302</v>
      </c>
    </row>
    <row r="10365" spans="1:30" ht="409.5" x14ac:dyDescent="0.25">
      <c r="A10365">
        <f t="shared" ca="1" si="161"/>
        <v>12200</v>
      </c>
      <c r="B10365" t="s">
        <v>685</v>
      </c>
      <c r="C10365" t="s">
        <v>686</v>
      </c>
      <c r="F10365" t="s">
        <v>33522</v>
      </c>
      <c r="G10365">
        <v>0</v>
      </c>
      <c r="O10365" t="s">
        <v>33</v>
      </c>
      <c r="Y10365" t="s">
        <v>33523</v>
      </c>
      <c r="Z10365" s="1" t="s">
        <v>33524</v>
      </c>
      <c r="AA10365" t="s">
        <v>33506</v>
      </c>
      <c r="AB10365" t="s">
        <v>33525</v>
      </c>
    </row>
    <row r="10366" spans="1:30" x14ac:dyDescent="0.25">
      <c r="A10366">
        <f t="shared" ca="1" si="161"/>
        <v>16022</v>
      </c>
      <c r="B10366" t="s">
        <v>489</v>
      </c>
      <c r="C10366" t="s">
        <v>45</v>
      </c>
      <c r="F10366" t="s">
        <v>4931</v>
      </c>
      <c r="O10366" t="s">
        <v>33</v>
      </c>
      <c r="W10366">
        <v>15</v>
      </c>
      <c r="X10366" t="s">
        <v>34</v>
      </c>
      <c r="Y10366" t="s">
        <v>35901</v>
      </c>
      <c r="Z10366" t="s">
        <v>35902</v>
      </c>
      <c r="AA10366" t="s">
        <v>35877</v>
      </c>
      <c r="AB10366">
        <v>-181712</v>
      </c>
      <c r="AC10366" t="s">
        <v>38</v>
      </c>
      <c r="AD10366">
        <v>98104</v>
      </c>
    </row>
    <row r="10367" spans="1:30" ht="409.5" x14ac:dyDescent="0.25">
      <c r="A10367">
        <f t="shared" ca="1" si="161"/>
        <v>14175</v>
      </c>
      <c r="B10367" t="s">
        <v>73</v>
      </c>
      <c r="C10367" t="s">
        <v>74</v>
      </c>
      <c r="F10367" t="s">
        <v>1007</v>
      </c>
      <c r="O10367" t="s">
        <v>33</v>
      </c>
      <c r="X10367" t="s">
        <v>34</v>
      </c>
      <c r="Y10367" t="s">
        <v>38619</v>
      </c>
      <c r="Z10367" s="1" t="s">
        <v>38620</v>
      </c>
      <c r="AA10367" t="s">
        <v>38621</v>
      </c>
      <c r="AB10367">
        <v>-160904</v>
      </c>
      <c r="AC10367" t="s">
        <v>38</v>
      </c>
      <c r="AD10367">
        <v>98402</v>
      </c>
    </row>
    <row r="10368" spans="1:30" ht="409.5" x14ac:dyDescent="0.25">
      <c r="A10368">
        <f t="shared" ca="1" si="161"/>
        <v>4208</v>
      </c>
      <c r="B10368" t="s">
        <v>489</v>
      </c>
      <c r="C10368" t="s">
        <v>45</v>
      </c>
      <c r="N10368" t="s">
        <v>612</v>
      </c>
      <c r="O10368" t="s">
        <v>33</v>
      </c>
      <c r="X10368" t="s">
        <v>34</v>
      </c>
      <c r="Y10368" t="s">
        <v>19887</v>
      </c>
      <c r="Z10368" s="1" t="s">
        <v>19888</v>
      </c>
      <c r="AA10368" t="s">
        <v>19889</v>
      </c>
      <c r="AB10368">
        <v>-162277</v>
      </c>
      <c r="AC10368" t="s">
        <v>38</v>
      </c>
      <c r="AD10368">
        <v>98003</v>
      </c>
    </row>
    <row r="10369" spans="1:30" x14ac:dyDescent="0.25">
      <c r="A10369">
        <f t="shared" ca="1" si="161"/>
        <v>6280</v>
      </c>
      <c r="B10369" t="s">
        <v>107</v>
      </c>
      <c r="C10369" t="s">
        <v>108</v>
      </c>
      <c r="F10369" t="s">
        <v>1546</v>
      </c>
      <c r="O10369" t="s">
        <v>33</v>
      </c>
      <c r="W10369">
        <v>15</v>
      </c>
      <c r="X10369" t="s">
        <v>34</v>
      </c>
      <c r="Y10369" t="s">
        <v>5690</v>
      </c>
      <c r="Z10369" t="s">
        <v>39641</v>
      </c>
      <c r="AA10369" t="s">
        <v>39642</v>
      </c>
      <c r="AB10369">
        <v>-180111</v>
      </c>
      <c r="AC10369" t="s">
        <v>38</v>
      </c>
      <c r="AD10369">
        <v>98020</v>
      </c>
    </row>
    <row r="10370" spans="1:30" ht="315" x14ac:dyDescent="0.25">
      <c r="A10370">
        <f t="shared" ref="A10370:A10433" ca="1" si="162">RANDBETWEEN(1,20000)</f>
        <v>10424</v>
      </c>
      <c r="B10370" t="s">
        <v>39</v>
      </c>
      <c r="C10370" t="s">
        <v>165</v>
      </c>
      <c r="F10370" t="s">
        <v>789</v>
      </c>
      <c r="G10370">
        <v>0</v>
      </c>
      <c r="O10370" t="s">
        <v>33</v>
      </c>
      <c r="X10370" t="s">
        <v>34</v>
      </c>
      <c r="Y10370" t="s">
        <v>790</v>
      </c>
      <c r="Z10370" s="1" t="s">
        <v>27382</v>
      </c>
      <c r="AA10370" t="s">
        <v>27383</v>
      </c>
      <c r="AB10370" t="s">
        <v>27384</v>
      </c>
      <c r="AC10370" t="s">
        <v>38</v>
      </c>
      <c r="AD10370">
        <v>99362</v>
      </c>
    </row>
    <row r="10371" spans="1:30" x14ac:dyDescent="0.25">
      <c r="A10371">
        <f t="shared" ca="1" si="162"/>
        <v>4726</v>
      </c>
      <c r="B10371" t="s">
        <v>79</v>
      </c>
      <c r="C10371" t="s">
        <v>80</v>
      </c>
      <c r="F10371" t="s">
        <v>651</v>
      </c>
      <c r="O10371" t="s">
        <v>33</v>
      </c>
      <c r="Y10371" t="s">
        <v>2398</v>
      </c>
      <c r="Z10371" t="s">
        <v>27110</v>
      </c>
      <c r="AA10371" t="s">
        <v>27111</v>
      </c>
      <c r="AB10371">
        <v>-173136</v>
      </c>
      <c r="AC10371" t="s">
        <v>38</v>
      </c>
      <c r="AD10371">
        <v>98034</v>
      </c>
    </row>
    <row r="10372" spans="1:30" ht="409.5" x14ac:dyDescent="0.25">
      <c r="A10372">
        <f t="shared" ca="1" si="162"/>
        <v>11574</v>
      </c>
      <c r="B10372" t="s">
        <v>96</v>
      </c>
      <c r="C10372" t="s">
        <v>97</v>
      </c>
      <c r="F10372" t="s">
        <v>658</v>
      </c>
      <c r="O10372" t="s">
        <v>33</v>
      </c>
      <c r="X10372" t="s">
        <v>34</v>
      </c>
      <c r="Y10372" t="s">
        <v>10984</v>
      </c>
      <c r="Z10372" s="1" t="s">
        <v>37460</v>
      </c>
      <c r="AA10372" t="s">
        <v>37461</v>
      </c>
      <c r="AB10372">
        <v>-161666</v>
      </c>
      <c r="AC10372" t="s">
        <v>102</v>
      </c>
      <c r="AD10372">
        <v>97205</v>
      </c>
    </row>
    <row r="10373" spans="1:30" x14ac:dyDescent="0.25">
      <c r="A10373">
        <f t="shared" ca="1" si="162"/>
        <v>19824</v>
      </c>
      <c r="B10373" t="s">
        <v>2046</v>
      </c>
      <c r="C10373" t="s">
        <v>80</v>
      </c>
      <c r="F10373" t="s">
        <v>8131</v>
      </c>
      <c r="G10373">
        <v>0</v>
      </c>
      <c r="O10373" t="s">
        <v>33</v>
      </c>
      <c r="Y10373" t="s">
        <v>8132</v>
      </c>
      <c r="Z10373" t="s">
        <v>8577</v>
      </c>
      <c r="AA10373" t="s">
        <v>8578</v>
      </c>
      <c r="AB10373" t="s">
        <v>8579</v>
      </c>
      <c r="AC10373" t="s">
        <v>59</v>
      </c>
      <c r="AD10373">
        <v>33602</v>
      </c>
    </row>
    <row r="10374" spans="1:30" x14ac:dyDescent="0.25">
      <c r="A10374">
        <f t="shared" ca="1" si="162"/>
        <v>1985</v>
      </c>
      <c r="B10374" t="s">
        <v>739</v>
      </c>
      <c r="C10374" t="s">
        <v>686</v>
      </c>
      <c r="F10374" t="s">
        <v>160</v>
      </c>
      <c r="O10374" t="s">
        <v>33</v>
      </c>
      <c r="X10374" t="s">
        <v>34</v>
      </c>
      <c r="Y10374" t="s">
        <v>3018</v>
      </c>
      <c r="Z10374" t="s">
        <v>30267</v>
      </c>
      <c r="AA10374" t="s">
        <v>30268</v>
      </c>
      <c r="AB10374">
        <v>-170373</v>
      </c>
      <c r="AC10374" t="s">
        <v>38</v>
      </c>
      <c r="AD10374">
        <v>98908</v>
      </c>
    </row>
    <row r="10375" spans="1:30" ht="409.5" x14ac:dyDescent="0.25">
      <c r="A10375">
        <f t="shared" ca="1" si="162"/>
        <v>17855</v>
      </c>
      <c r="B10375" t="s">
        <v>44</v>
      </c>
      <c r="C10375" t="s">
        <v>45</v>
      </c>
      <c r="F10375" t="s">
        <v>39369</v>
      </c>
      <c r="G10375">
        <v>0</v>
      </c>
      <c r="O10375" t="s">
        <v>33</v>
      </c>
      <c r="X10375" t="s">
        <v>34</v>
      </c>
      <c r="Y10375" t="s">
        <v>5519</v>
      </c>
      <c r="Z10375" s="1" t="s">
        <v>39370</v>
      </c>
      <c r="AA10375" t="s">
        <v>39371</v>
      </c>
      <c r="AB10375" t="s">
        <v>39372</v>
      </c>
      <c r="AC10375" t="s">
        <v>38</v>
      </c>
      <c r="AD10375">
        <v>98038</v>
      </c>
    </row>
    <row r="10376" spans="1:30" x14ac:dyDescent="0.25">
      <c r="A10376">
        <f t="shared" ca="1" si="162"/>
        <v>3409</v>
      </c>
      <c r="B10376" t="s">
        <v>124</v>
      </c>
      <c r="C10376" t="s">
        <v>45</v>
      </c>
      <c r="F10376" t="s">
        <v>69</v>
      </c>
      <c r="G10376">
        <v>0</v>
      </c>
      <c r="O10376" t="s">
        <v>33</v>
      </c>
      <c r="X10376" t="s">
        <v>34</v>
      </c>
      <c r="Y10376" t="s">
        <v>2365</v>
      </c>
      <c r="Z10376" t="s">
        <v>22146</v>
      </c>
      <c r="AA10376" t="s">
        <v>22147</v>
      </c>
      <c r="AB10376" t="s">
        <v>22148</v>
      </c>
      <c r="AC10376" t="s">
        <v>38</v>
      </c>
      <c r="AD10376">
        <v>98121</v>
      </c>
    </row>
    <row r="10377" spans="1:30" ht="409.5" x14ac:dyDescent="0.25">
      <c r="A10377">
        <f t="shared" ca="1" si="162"/>
        <v>12237</v>
      </c>
      <c r="B10377" t="s">
        <v>489</v>
      </c>
      <c r="C10377" t="s">
        <v>45</v>
      </c>
      <c r="N10377" t="s">
        <v>612</v>
      </c>
      <c r="O10377" t="s">
        <v>33</v>
      </c>
      <c r="X10377" t="s">
        <v>34</v>
      </c>
      <c r="Y10377" t="s">
        <v>19811</v>
      </c>
      <c r="Z10377" s="1" t="s">
        <v>20018</v>
      </c>
      <c r="AA10377" t="s">
        <v>20019</v>
      </c>
      <c r="AB10377">
        <v>-171385</v>
      </c>
      <c r="AC10377" t="s">
        <v>38</v>
      </c>
      <c r="AD10377">
        <v>98661</v>
      </c>
    </row>
    <row r="10378" spans="1:30" x14ac:dyDescent="0.25">
      <c r="A10378">
        <f t="shared" ca="1" si="162"/>
        <v>19523</v>
      </c>
      <c r="B10378" t="s">
        <v>685</v>
      </c>
      <c r="C10378" t="s">
        <v>686</v>
      </c>
      <c r="F10378" t="s">
        <v>29351</v>
      </c>
      <c r="O10378" t="s">
        <v>33</v>
      </c>
      <c r="Y10378" t="s">
        <v>32830</v>
      </c>
      <c r="Z10378" t="s">
        <v>34699</v>
      </c>
      <c r="AA10378" t="s">
        <v>34678</v>
      </c>
      <c r="AB10378">
        <v>-180176</v>
      </c>
      <c r="AC10378" t="s">
        <v>38</v>
      </c>
      <c r="AD10378">
        <v>98409</v>
      </c>
    </row>
    <row r="10379" spans="1:30" x14ac:dyDescent="0.25">
      <c r="A10379">
        <f t="shared" ca="1" si="162"/>
        <v>10894</v>
      </c>
      <c r="B10379" t="s">
        <v>79</v>
      </c>
      <c r="C10379" t="s">
        <v>80</v>
      </c>
      <c r="F10379" t="s">
        <v>4844</v>
      </c>
      <c r="O10379" t="s">
        <v>33</v>
      </c>
      <c r="Y10379" t="s">
        <v>14153</v>
      </c>
      <c r="Z10379" t="s">
        <v>26862</v>
      </c>
      <c r="AA10379" t="s">
        <v>26860</v>
      </c>
      <c r="AB10379">
        <v>-181304</v>
      </c>
      <c r="AC10379" t="s">
        <v>38</v>
      </c>
      <c r="AD10379">
        <v>98402</v>
      </c>
    </row>
    <row r="10380" spans="1:30" ht="409.5" x14ac:dyDescent="0.25">
      <c r="A10380">
        <f t="shared" ca="1" si="162"/>
        <v>9472</v>
      </c>
      <c r="B10380" t="s">
        <v>68</v>
      </c>
      <c r="C10380" t="s">
        <v>45</v>
      </c>
      <c r="F10380" t="s">
        <v>9607</v>
      </c>
      <c r="O10380" t="s">
        <v>33</v>
      </c>
      <c r="W10380">
        <v>15</v>
      </c>
      <c r="X10380" t="s">
        <v>34</v>
      </c>
      <c r="Y10380" t="s">
        <v>28718</v>
      </c>
      <c r="Z10380" s="1" t="s">
        <v>28719</v>
      </c>
      <c r="AA10380" t="s">
        <v>28720</v>
      </c>
      <c r="AB10380">
        <v>-180235</v>
      </c>
    </row>
    <row r="10381" spans="1:30" ht="409.5" x14ac:dyDescent="0.25">
      <c r="A10381">
        <f t="shared" ca="1" si="162"/>
        <v>7208</v>
      </c>
      <c r="B10381" t="s">
        <v>73</v>
      </c>
      <c r="C10381" t="s">
        <v>74</v>
      </c>
      <c r="F10381" t="s">
        <v>1673</v>
      </c>
      <c r="O10381" t="s">
        <v>63</v>
      </c>
      <c r="X10381" t="s">
        <v>34</v>
      </c>
      <c r="Y10381" t="s">
        <v>37525</v>
      </c>
      <c r="Z10381" s="1" t="s">
        <v>37526</v>
      </c>
      <c r="AA10381" t="s">
        <v>37527</v>
      </c>
      <c r="AB10381">
        <v>-163497</v>
      </c>
    </row>
    <row r="10382" spans="1:30" x14ac:dyDescent="0.25">
      <c r="A10382">
        <f t="shared" ca="1" si="162"/>
        <v>19001</v>
      </c>
      <c r="B10382" t="s">
        <v>1483</v>
      </c>
      <c r="G10382">
        <v>0</v>
      </c>
      <c r="O10382" t="s">
        <v>33</v>
      </c>
      <c r="X10382" t="s">
        <v>34</v>
      </c>
      <c r="Y10382" t="s">
        <v>18159</v>
      </c>
      <c r="Z10382" t="s">
        <v>18160</v>
      </c>
      <c r="AA10382" t="s">
        <v>18161</v>
      </c>
      <c r="AB10382" t="s">
        <v>18162</v>
      </c>
      <c r="AC10382" t="s">
        <v>38</v>
      </c>
      <c r="AD10382">
        <v>98822</v>
      </c>
    </row>
    <row r="10383" spans="1:30" ht="409.5" x14ac:dyDescent="0.25">
      <c r="A10383">
        <f t="shared" ca="1" si="162"/>
        <v>7943</v>
      </c>
      <c r="B10383" t="s">
        <v>44</v>
      </c>
      <c r="C10383" t="s">
        <v>45</v>
      </c>
      <c r="G10383">
        <v>444</v>
      </c>
      <c r="H10383" t="s">
        <v>617</v>
      </c>
      <c r="I10383" t="s">
        <v>1045</v>
      </c>
      <c r="L10383">
        <v>65.400000000000006</v>
      </c>
      <c r="N10383" s="1" t="s">
        <v>287</v>
      </c>
      <c r="O10383" t="s">
        <v>63</v>
      </c>
      <c r="W10383">
        <v>30</v>
      </c>
      <c r="X10383" t="s">
        <v>34</v>
      </c>
      <c r="Y10383" t="s">
        <v>22030</v>
      </c>
      <c r="Z10383" s="1" t="s">
        <v>22388</v>
      </c>
      <c r="AA10383" t="s">
        <v>22389</v>
      </c>
      <c r="AB10383" t="s">
        <v>22390</v>
      </c>
      <c r="AC10383" t="s">
        <v>38</v>
      </c>
      <c r="AD10383">
        <v>98926</v>
      </c>
    </row>
    <row r="10384" spans="1:30" ht="409.5" x14ac:dyDescent="0.25">
      <c r="A10384">
        <f t="shared" ca="1" si="162"/>
        <v>5200</v>
      </c>
      <c r="B10384" t="s">
        <v>230</v>
      </c>
      <c r="C10384" t="s">
        <v>45</v>
      </c>
      <c r="O10384" t="s">
        <v>33</v>
      </c>
      <c r="X10384" t="s">
        <v>34</v>
      </c>
      <c r="Y10384" t="s">
        <v>22651</v>
      </c>
      <c r="Z10384" s="1" t="s">
        <v>22958</v>
      </c>
      <c r="AA10384" t="s">
        <v>22580</v>
      </c>
      <c r="AB10384">
        <v>-162610</v>
      </c>
    </row>
    <row r="10385" spans="1:30" ht="409.5" x14ac:dyDescent="0.25">
      <c r="A10385">
        <f t="shared" ca="1" si="162"/>
        <v>1860</v>
      </c>
      <c r="B10385" t="s">
        <v>3712</v>
      </c>
      <c r="C10385" t="s">
        <v>16820</v>
      </c>
      <c r="F10385" t="s">
        <v>20250</v>
      </c>
      <c r="G10385">
        <v>0</v>
      </c>
      <c r="O10385" t="s">
        <v>33</v>
      </c>
      <c r="X10385" t="s">
        <v>34</v>
      </c>
      <c r="Y10385" t="s">
        <v>22643</v>
      </c>
      <c r="Z10385" s="1" t="s">
        <v>24391</v>
      </c>
      <c r="AA10385" t="s">
        <v>24027</v>
      </c>
      <c r="AB10385" t="s">
        <v>24392</v>
      </c>
      <c r="AC10385" t="s">
        <v>102</v>
      </c>
      <c r="AD10385">
        <v>97302</v>
      </c>
    </row>
    <row r="10386" spans="1:30" ht="409.5" x14ac:dyDescent="0.25">
      <c r="A10386">
        <f t="shared" ca="1" si="162"/>
        <v>9577</v>
      </c>
      <c r="B10386" t="s">
        <v>685</v>
      </c>
      <c r="C10386" t="s">
        <v>686</v>
      </c>
      <c r="F10386" t="s">
        <v>29351</v>
      </c>
      <c r="O10386" t="s">
        <v>33</v>
      </c>
      <c r="X10386" t="s">
        <v>34</v>
      </c>
      <c r="Y10386" t="s">
        <v>29352</v>
      </c>
      <c r="Z10386" s="1" t="s">
        <v>32910</v>
      </c>
      <c r="AA10386" t="s">
        <v>32911</v>
      </c>
      <c r="AB10386">
        <v>-163001</v>
      </c>
      <c r="AC10386" t="s">
        <v>38</v>
      </c>
      <c r="AD10386">
        <v>98409</v>
      </c>
    </row>
    <row r="10387" spans="1:30" x14ac:dyDescent="0.25">
      <c r="A10387">
        <f t="shared" ca="1" si="162"/>
        <v>1609</v>
      </c>
      <c r="B10387" t="s">
        <v>344</v>
      </c>
      <c r="C10387" t="s">
        <v>31</v>
      </c>
      <c r="F10387" t="s">
        <v>392</v>
      </c>
      <c r="G10387">
        <v>0</v>
      </c>
      <c r="O10387" t="s">
        <v>1200</v>
      </c>
      <c r="X10387" t="s">
        <v>34</v>
      </c>
      <c r="Y10387" t="s">
        <v>21750</v>
      </c>
      <c r="Z10387" t="s">
        <v>21751</v>
      </c>
      <c r="AA10387" t="s">
        <v>21752</v>
      </c>
      <c r="AB10387" t="s">
        <v>21753</v>
      </c>
    </row>
    <row r="10388" spans="1:30" ht="409.5" x14ac:dyDescent="0.25">
      <c r="A10388">
        <f t="shared" ca="1" si="162"/>
        <v>19918</v>
      </c>
      <c r="B10388" t="s">
        <v>2046</v>
      </c>
      <c r="C10388" t="s">
        <v>80</v>
      </c>
      <c r="F10388" t="s">
        <v>6815</v>
      </c>
      <c r="O10388" t="s">
        <v>33</v>
      </c>
      <c r="Y10388" t="s">
        <v>5818</v>
      </c>
      <c r="Z10388" s="1" t="s">
        <v>15481</v>
      </c>
      <c r="AA10388" t="s">
        <v>15482</v>
      </c>
      <c r="AB10388">
        <v>-181205</v>
      </c>
      <c r="AC10388" t="s">
        <v>38</v>
      </c>
      <c r="AD10388">
        <v>98038</v>
      </c>
    </row>
    <row r="10389" spans="1:30" ht="409.5" x14ac:dyDescent="0.25">
      <c r="A10389">
        <f t="shared" ca="1" si="162"/>
        <v>18300</v>
      </c>
      <c r="B10389" t="s">
        <v>230</v>
      </c>
      <c r="C10389" t="s">
        <v>45</v>
      </c>
      <c r="O10389" t="s">
        <v>33</v>
      </c>
      <c r="X10389" t="s">
        <v>34</v>
      </c>
      <c r="Z10389" s="1" t="s">
        <v>23279</v>
      </c>
      <c r="AA10389" t="s">
        <v>22580</v>
      </c>
      <c r="AB10389">
        <v>-171630</v>
      </c>
    </row>
    <row r="10390" spans="1:30" x14ac:dyDescent="0.25">
      <c r="A10390">
        <f t="shared" ca="1" si="162"/>
        <v>19658</v>
      </c>
      <c r="B10390" t="s">
        <v>334</v>
      </c>
      <c r="C10390" t="s">
        <v>45</v>
      </c>
      <c r="F10390" t="s">
        <v>20250</v>
      </c>
      <c r="O10390" t="s">
        <v>33</v>
      </c>
      <c r="X10390" t="s">
        <v>34</v>
      </c>
      <c r="Y10390" t="s">
        <v>22758</v>
      </c>
      <c r="Z10390" t="s">
        <v>23944</v>
      </c>
      <c r="AA10390" t="s">
        <v>23605</v>
      </c>
      <c r="AB10390">
        <v>-161293</v>
      </c>
      <c r="AC10390" t="s">
        <v>102</v>
      </c>
      <c r="AD10390">
        <v>97302</v>
      </c>
    </row>
    <row r="10391" spans="1:30" x14ac:dyDescent="0.25">
      <c r="A10391">
        <f t="shared" ca="1" si="162"/>
        <v>8010</v>
      </c>
      <c r="B10391" t="s">
        <v>739</v>
      </c>
      <c r="C10391" t="s">
        <v>686</v>
      </c>
      <c r="F10391" t="s">
        <v>29798</v>
      </c>
      <c r="G10391">
        <v>0</v>
      </c>
      <c r="O10391" t="s">
        <v>33</v>
      </c>
      <c r="Y10391" t="s">
        <v>29806</v>
      </c>
      <c r="Z10391" t="s">
        <v>29807</v>
      </c>
      <c r="AA10391" t="s">
        <v>29801</v>
      </c>
      <c r="AB10391" t="s">
        <v>29808</v>
      </c>
    </row>
    <row r="10392" spans="1:30" x14ac:dyDescent="0.25">
      <c r="A10392">
        <f t="shared" ca="1" si="162"/>
        <v>32</v>
      </c>
      <c r="B10392" t="s">
        <v>2046</v>
      </c>
      <c r="C10392" t="s">
        <v>80</v>
      </c>
      <c r="F10392" t="s">
        <v>651</v>
      </c>
      <c r="O10392" t="s">
        <v>33</v>
      </c>
      <c r="Y10392" t="s">
        <v>10635</v>
      </c>
      <c r="Z10392" t="s">
        <v>13517</v>
      </c>
      <c r="AA10392" t="s">
        <v>13505</v>
      </c>
      <c r="AB10392">
        <v>-181043</v>
      </c>
      <c r="AC10392" t="s">
        <v>38</v>
      </c>
      <c r="AD10392">
        <v>98034</v>
      </c>
    </row>
    <row r="10393" spans="1:30" x14ac:dyDescent="0.25">
      <c r="A10393">
        <f t="shared" ca="1" si="162"/>
        <v>15018</v>
      </c>
      <c r="B10393" t="s">
        <v>685</v>
      </c>
      <c r="C10393" t="s">
        <v>686</v>
      </c>
      <c r="G10393">
        <v>0</v>
      </c>
      <c r="O10393" t="s">
        <v>33</v>
      </c>
      <c r="Y10393" t="s">
        <v>27399</v>
      </c>
      <c r="Z10393" t="s">
        <v>34374</v>
      </c>
      <c r="AA10393" t="s">
        <v>34345</v>
      </c>
      <c r="AB10393" t="s">
        <v>34375</v>
      </c>
    </row>
    <row r="10394" spans="1:30" x14ac:dyDescent="0.25">
      <c r="A10394">
        <f t="shared" ca="1" si="162"/>
        <v>6310</v>
      </c>
      <c r="B10394" t="s">
        <v>2046</v>
      </c>
      <c r="C10394" t="s">
        <v>80</v>
      </c>
      <c r="F10394" t="s">
        <v>12328</v>
      </c>
      <c r="O10394" t="s">
        <v>33</v>
      </c>
      <c r="Y10394" t="s">
        <v>12329</v>
      </c>
      <c r="Z10394" t="s">
        <v>15747</v>
      </c>
      <c r="AA10394" t="s">
        <v>15748</v>
      </c>
      <c r="AB10394">
        <v>-160200</v>
      </c>
      <c r="AC10394" t="s">
        <v>38</v>
      </c>
      <c r="AD10394">
        <v>99163</v>
      </c>
    </row>
    <row r="10395" spans="1:30" x14ac:dyDescent="0.25">
      <c r="A10395">
        <f t="shared" ca="1" si="162"/>
        <v>18019</v>
      </c>
      <c r="B10395" t="s">
        <v>79</v>
      </c>
      <c r="C10395" t="s">
        <v>80</v>
      </c>
      <c r="F10395" t="s">
        <v>927</v>
      </c>
      <c r="O10395" t="s">
        <v>33</v>
      </c>
      <c r="Y10395" t="s">
        <v>26275</v>
      </c>
      <c r="Z10395" t="s">
        <v>10776</v>
      </c>
      <c r="AA10395" t="s">
        <v>26276</v>
      </c>
      <c r="AB10395">
        <v>-180215</v>
      </c>
      <c r="AC10395" t="s">
        <v>102</v>
      </c>
      <c r="AD10395">
        <v>97204</v>
      </c>
    </row>
    <row r="10396" spans="1:30" ht="225" x14ac:dyDescent="0.25">
      <c r="A10396">
        <f t="shared" ca="1" si="162"/>
        <v>15127</v>
      </c>
      <c r="B10396" t="s">
        <v>739</v>
      </c>
      <c r="C10396" t="s">
        <v>686</v>
      </c>
      <c r="F10396" t="s">
        <v>29818</v>
      </c>
      <c r="G10396">
        <v>0</v>
      </c>
      <c r="O10396" t="s">
        <v>33</v>
      </c>
      <c r="Y10396" t="s">
        <v>30300</v>
      </c>
      <c r="Z10396" s="1" t="s">
        <v>30301</v>
      </c>
      <c r="AA10396" t="s">
        <v>30302</v>
      </c>
      <c r="AB10396" t="s">
        <v>30303</v>
      </c>
      <c r="AC10396" t="s">
        <v>38</v>
      </c>
      <c r="AD10396">
        <v>98409</v>
      </c>
    </row>
    <row r="10397" spans="1:30" x14ac:dyDescent="0.25">
      <c r="A10397">
        <f t="shared" ca="1" si="162"/>
        <v>9616</v>
      </c>
      <c r="B10397" t="s">
        <v>79</v>
      </c>
      <c r="C10397" t="s">
        <v>80</v>
      </c>
      <c r="F10397" t="s">
        <v>3086</v>
      </c>
      <c r="O10397" t="s">
        <v>33</v>
      </c>
      <c r="Y10397" t="s">
        <v>14599</v>
      </c>
      <c r="Z10397" t="s">
        <v>26086</v>
      </c>
      <c r="AA10397" t="s">
        <v>26087</v>
      </c>
      <c r="AB10397">
        <v>-170969</v>
      </c>
      <c r="AC10397" t="s">
        <v>38</v>
      </c>
      <c r="AD10397">
        <v>98201</v>
      </c>
    </row>
    <row r="10398" spans="1:30" x14ac:dyDescent="0.25">
      <c r="A10398">
        <f t="shared" ca="1" si="162"/>
        <v>531</v>
      </c>
      <c r="B10398" t="s">
        <v>2046</v>
      </c>
      <c r="C10398" t="s">
        <v>80</v>
      </c>
      <c r="G10398">
        <v>0</v>
      </c>
      <c r="O10398" t="s">
        <v>33</v>
      </c>
      <c r="Y10398" t="s">
        <v>7996</v>
      </c>
      <c r="Z10398" t="s">
        <v>7997</v>
      </c>
      <c r="AA10398" t="s">
        <v>7998</v>
      </c>
      <c r="AB10398" t="s">
        <v>7999</v>
      </c>
    </row>
    <row r="10399" spans="1:30" x14ac:dyDescent="0.25">
      <c r="A10399">
        <f t="shared" ca="1" si="162"/>
        <v>17963</v>
      </c>
      <c r="B10399" t="s">
        <v>178</v>
      </c>
      <c r="F10399" t="s">
        <v>20536</v>
      </c>
      <c r="G10399">
        <v>0</v>
      </c>
      <c r="O10399" t="s">
        <v>33</v>
      </c>
      <c r="X10399" t="s">
        <v>34</v>
      </c>
      <c r="Y10399" t="s">
        <v>20537</v>
      </c>
      <c r="Z10399" t="s">
        <v>20538</v>
      </c>
      <c r="AA10399" t="s">
        <v>20539</v>
      </c>
      <c r="AB10399" t="s">
        <v>20540</v>
      </c>
      <c r="AC10399" t="s">
        <v>38</v>
      </c>
      <c r="AD10399">
        <v>98101</v>
      </c>
    </row>
    <row r="10400" spans="1:30" ht="409.5" x14ac:dyDescent="0.25">
      <c r="A10400">
        <f t="shared" ca="1" si="162"/>
        <v>5531</v>
      </c>
      <c r="B10400" t="s">
        <v>739</v>
      </c>
      <c r="C10400" t="s">
        <v>686</v>
      </c>
      <c r="F10400" t="s">
        <v>3384</v>
      </c>
      <c r="O10400" t="s">
        <v>33</v>
      </c>
      <c r="X10400" t="s">
        <v>34</v>
      </c>
      <c r="Y10400" t="s">
        <v>3385</v>
      </c>
      <c r="Z10400" s="1" t="s">
        <v>3386</v>
      </c>
      <c r="AA10400" t="s">
        <v>3387</v>
      </c>
      <c r="AB10400">
        <v>-163120</v>
      </c>
      <c r="AC10400" t="s">
        <v>38</v>
      </c>
      <c r="AD10400">
        <v>98011</v>
      </c>
    </row>
    <row r="10401" spans="1:30" x14ac:dyDescent="0.25">
      <c r="A10401">
        <f t="shared" ca="1" si="162"/>
        <v>11395</v>
      </c>
      <c r="B10401" t="s">
        <v>739</v>
      </c>
      <c r="C10401" t="s">
        <v>686</v>
      </c>
      <c r="F10401" t="s">
        <v>29772</v>
      </c>
      <c r="O10401" t="s">
        <v>33</v>
      </c>
      <c r="X10401" t="s">
        <v>34</v>
      </c>
      <c r="Y10401" t="s">
        <v>29773</v>
      </c>
      <c r="Z10401" t="s">
        <v>29792</v>
      </c>
      <c r="AA10401" t="s">
        <v>29793</v>
      </c>
      <c r="AB10401">
        <v>-162579</v>
      </c>
      <c r="AC10401" t="s">
        <v>38</v>
      </c>
      <c r="AD10401">
        <v>98605</v>
      </c>
    </row>
    <row r="10402" spans="1:30" x14ac:dyDescent="0.25">
      <c r="A10402">
        <f t="shared" ca="1" si="162"/>
        <v>14707</v>
      </c>
      <c r="B10402" t="s">
        <v>2046</v>
      </c>
      <c r="C10402" t="s">
        <v>80</v>
      </c>
      <c r="F10402" t="s">
        <v>7791</v>
      </c>
      <c r="O10402" t="s">
        <v>33</v>
      </c>
      <c r="Y10402" t="s">
        <v>7792</v>
      </c>
      <c r="Z10402" t="s">
        <v>11751</v>
      </c>
      <c r="AA10402" t="s">
        <v>11752</v>
      </c>
      <c r="AB10402">
        <v>-161341</v>
      </c>
      <c r="AC10402" t="s">
        <v>38</v>
      </c>
      <c r="AD10402">
        <v>98166</v>
      </c>
    </row>
    <row r="10403" spans="1:30" ht="409.5" x14ac:dyDescent="0.25">
      <c r="A10403">
        <f t="shared" ca="1" si="162"/>
        <v>18601</v>
      </c>
      <c r="B10403" t="s">
        <v>39</v>
      </c>
      <c r="C10403" t="s">
        <v>165</v>
      </c>
      <c r="F10403" t="s">
        <v>387</v>
      </c>
      <c r="G10403">
        <v>0</v>
      </c>
      <c r="N10403" s="1" t="s">
        <v>17470</v>
      </c>
      <c r="O10403" t="s">
        <v>168</v>
      </c>
      <c r="W10403">
        <v>30</v>
      </c>
      <c r="Y10403" t="s">
        <v>970</v>
      </c>
      <c r="Z10403" t="s">
        <v>17471</v>
      </c>
      <c r="AA10403" t="s">
        <v>17472</v>
      </c>
      <c r="AB10403" t="s">
        <v>17473</v>
      </c>
      <c r="AC10403" t="s">
        <v>38</v>
      </c>
      <c r="AD10403">
        <v>98109</v>
      </c>
    </row>
    <row r="10404" spans="1:30" ht="409.5" x14ac:dyDescent="0.25">
      <c r="A10404">
        <f t="shared" ca="1" si="162"/>
        <v>11222</v>
      </c>
      <c r="B10404" t="s">
        <v>2046</v>
      </c>
      <c r="C10404" t="s">
        <v>80</v>
      </c>
      <c r="F10404" t="s">
        <v>10418</v>
      </c>
      <c r="G10404">
        <v>0</v>
      </c>
      <c r="O10404" t="s">
        <v>33</v>
      </c>
      <c r="Y10404" t="s">
        <v>10419</v>
      </c>
      <c r="Z10404" s="1" t="s">
        <v>11891</v>
      </c>
      <c r="AA10404" t="s">
        <v>11892</v>
      </c>
      <c r="AB10404" t="s">
        <v>11893</v>
      </c>
      <c r="AC10404" t="s">
        <v>38</v>
      </c>
      <c r="AD10404">
        <v>98831</v>
      </c>
    </row>
    <row r="10405" spans="1:30" ht="409.5" x14ac:dyDescent="0.25">
      <c r="A10405">
        <f t="shared" ca="1" si="162"/>
        <v>2729</v>
      </c>
      <c r="B10405" t="s">
        <v>2046</v>
      </c>
      <c r="C10405" t="s">
        <v>80</v>
      </c>
      <c r="F10405" t="s">
        <v>5745</v>
      </c>
      <c r="O10405" t="s">
        <v>33</v>
      </c>
      <c r="Y10405" t="s">
        <v>5746</v>
      </c>
      <c r="Z10405" s="1" t="s">
        <v>12002</v>
      </c>
      <c r="AA10405" t="s">
        <v>12001</v>
      </c>
      <c r="AB10405">
        <v>-171818</v>
      </c>
      <c r="AC10405" t="s">
        <v>38</v>
      </c>
      <c r="AD10405">
        <v>98201</v>
      </c>
    </row>
    <row r="10406" spans="1:30" ht="409.5" x14ac:dyDescent="0.25">
      <c r="A10406">
        <f t="shared" ca="1" si="162"/>
        <v>17048</v>
      </c>
      <c r="B10406" t="s">
        <v>334</v>
      </c>
      <c r="C10406" t="s">
        <v>45</v>
      </c>
      <c r="F10406" t="s">
        <v>863</v>
      </c>
      <c r="N10406" s="1" t="s">
        <v>4465</v>
      </c>
      <c r="O10406" t="s">
        <v>33</v>
      </c>
      <c r="W10406">
        <v>30</v>
      </c>
      <c r="X10406" t="s">
        <v>34</v>
      </c>
      <c r="Y10406" t="s">
        <v>864</v>
      </c>
      <c r="Z10406" s="1" t="s">
        <v>19221</v>
      </c>
      <c r="AA10406" t="s">
        <v>19222</v>
      </c>
      <c r="AB10406">
        <v>-161702</v>
      </c>
      <c r="AC10406" t="s">
        <v>38</v>
      </c>
      <c r="AD10406">
        <v>98154</v>
      </c>
    </row>
    <row r="10407" spans="1:30" x14ac:dyDescent="0.25">
      <c r="A10407">
        <f t="shared" ca="1" si="162"/>
        <v>14946</v>
      </c>
      <c r="B10407" t="s">
        <v>124</v>
      </c>
      <c r="C10407" t="s">
        <v>45</v>
      </c>
      <c r="F10407" t="s">
        <v>22668</v>
      </c>
      <c r="G10407">
        <v>0</v>
      </c>
      <c r="O10407" t="s">
        <v>33</v>
      </c>
      <c r="X10407" t="s">
        <v>34</v>
      </c>
      <c r="Y10407" t="s">
        <v>22669</v>
      </c>
      <c r="Z10407" t="s">
        <v>22673</v>
      </c>
      <c r="AA10407" t="s">
        <v>22580</v>
      </c>
      <c r="AB10407" t="s">
        <v>22674</v>
      </c>
      <c r="AC10407" t="s">
        <v>5301</v>
      </c>
      <c r="AD10407" t="s">
        <v>22675</v>
      </c>
    </row>
    <row r="10408" spans="1:30" x14ac:dyDescent="0.25">
      <c r="A10408">
        <f t="shared" ca="1" si="162"/>
        <v>4645</v>
      </c>
      <c r="B10408" t="s">
        <v>96</v>
      </c>
      <c r="C10408" t="s">
        <v>97</v>
      </c>
      <c r="F10408" t="s">
        <v>25610</v>
      </c>
      <c r="O10408" t="s">
        <v>33</v>
      </c>
      <c r="X10408" t="s">
        <v>34</v>
      </c>
      <c r="Y10408" t="s">
        <v>25611</v>
      </c>
      <c r="Z10408" t="s">
        <v>25612</v>
      </c>
      <c r="AA10408" t="s">
        <v>25613</v>
      </c>
      <c r="AB10408">
        <v>-160629</v>
      </c>
    </row>
    <row r="10409" spans="1:30" ht="409.5" x14ac:dyDescent="0.25">
      <c r="A10409">
        <f t="shared" ca="1" si="162"/>
        <v>19496</v>
      </c>
      <c r="B10409" t="s">
        <v>489</v>
      </c>
      <c r="C10409" t="s">
        <v>45</v>
      </c>
      <c r="O10409" t="s">
        <v>33</v>
      </c>
      <c r="X10409" t="s">
        <v>34</v>
      </c>
      <c r="Y10409" t="s">
        <v>22766</v>
      </c>
      <c r="Z10409" s="1" t="s">
        <v>22793</v>
      </c>
      <c r="AA10409" t="s">
        <v>22580</v>
      </c>
      <c r="AB10409">
        <v>-160691</v>
      </c>
      <c r="AC10409" t="s">
        <v>102</v>
      </c>
      <c r="AD10409">
        <v>97477</v>
      </c>
    </row>
    <row r="10410" spans="1:30" x14ac:dyDescent="0.25">
      <c r="A10410">
        <f t="shared" ca="1" si="162"/>
        <v>19542</v>
      </c>
      <c r="B10410" t="s">
        <v>2046</v>
      </c>
      <c r="C10410" t="s">
        <v>80</v>
      </c>
      <c r="F10410" t="s">
        <v>11748</v>
      </c>
      <c r="O10410" t="s">
        <v>33</v>
      </c>
      <c r="Y10410" t="s">
        <v>4954</v>
      </c>
      <c r="Z10410" t="s">
        <v>11749</v>
      </c>
      <c r="AA10410" t="s">
        <v>11750</v>
      </c>
      <c r="AB10410">
        <v>-161212</v>
      </c>
      <c r="AC10410" t="s">
        <v>38</v>
      </c>
      <c r="AD10410">
        <v>98310</v>
      </c>
    </row>
    <row r="10411" spans="1:30" ht="409.5" x14ac:dyDescent="0.25">
      <c r="A10411">
        <f t="shared" ca="1" si="162"/>
        <v>3271</v>
      </c>
      <c r="B10411" t="s">
        <v>2046</v>
      </c>
      <c r="C10411" t="s">
        <v>80</v>
      </c>
      <c r="F10411" t="s">
        <v>1305</v>
      </c>
      <c r="G10411">
        <v>0</v>
      </c>
      <c r="O10411" t="s">
        <v>33</v>
      </c>
      <c r="Y10411" t="s">
        <v>6197</v>
      </c>
      <c r="Z10411" s="1" t="s">
        <v>7303</v>
      </c>
      <c r="AA10411" t="s">
        <v>7304</v>
      </c>
      <c r="AB10411" t="s">
        <v>7305</v>
      </c>
      <c r="AC10411" t="s">
        <v>38</v>
      </c>
      <c r="AD10411">
        <v>98405</v>
      </c>
    </row>
    <row r="10412" spans="1:30" ht="409.5" x14ac:dyDescent="0.25">
      <c r="A10412">
        <f t="shared" ca="1" si="162"/>
        <v>15931</v>
      </c>
      <c r="B10412" t="s">
        <v>334</v>
      </c>
      <c r="C10412" t="s">
        <v>45</v>
      </c>
      <c r="F10412" t="s">
        <v>22331</v>
      </c>
      <c r="O10412" t="s">
        <v>33</v>
      </c>
      <c r="X10412" t="s">
        <v>34</v>
      </c>
      <c r="Y10412" t="s">
        <v>22321</v>
      </c>
      <c r="Z10412" s="1" t="s">
        <v>23984</v>
      </c>
      <c r="AA10412" t="s">
        <v>23605</v>
      </c>
      <c r="AB10412">
        <v>-162139</v>
      </c>
    </row>
    <row r="10413" spans="1:30" ht="409.5" x14ac:dyDescent="0.25">
      <c r="A10413">
        <f t="shared" ca="1" si="162"/>
        <v>18226</v>
      </c>
      <c r="B10413" t="s">
        <v>2046</v>
      </c>
      <c r="C10413" t="s">
        <v>80</v>
      </c>
      <c r="F10413" t="s">
        <v>5822</v>
      </c>
      <c r="O10413" t="s">
        <v>33</v>
      </c>
      <c r="Y10413" t="s">
        <v>10176</v>
      </c>
      <c r="Z10413" s="1" t="s">
        <v>10177</v>
      </c>
      <c r="AA10413" t="s">
        <v>10178</v>
      </c>
      <c r="AB10413">
        <v>-160137</v>
      </c>
      <c r="AC10413" t="s">
        <v>38</v>
      </c>
      <c r="AD10413">
        <v>98011</v>
      </c>
    </row>
    <row r="10414" spans="1:30" x14ac:dyDescent="0.25">
      <c r="A10414">
        <f t="shared" ca="1" si="162"/>
        <v>15364</v>
      </c>
      <c r="B10414" t="s">
        <v>39</v>
      </c>
      <c r="N10414" t="s">
        <v>514</v>
      </c>
      <c r="O10414" t="s">
        <v>168</v>
      </c>
      <c r="W10414">
        <v>30</v>
      </c>
      <c r="X10414" t="s">
        <v>34</v>
      </c>
      <c r="Y10414" t="s">
        <v>2203</v>
      </c>
      <c r="Z10414" t="s">
        <v>27606</v>
      </c>
      <c r="AA10414" t="s">
        <v>27607</v>
      </c>
      <c r="AB10414">
        <v>-162603</v>
      </c>
      <c r="AC10414" t="s">
        <v>38</v>
      </c>
      <c r="AD10414">
        <v>98101</v>
      </c>
    </row>
    <row r="10415" spans="1:30" ht="409.5" x14ac:dyDescent="0.25">
      <c r="A10415">
        <f t="shared" ca="1" si="162"/>
        <v>656</v>
      </c>
      <c r="B10415" t="s">
        <v>2046</v>
      </c>
      <c r="C10415" t="s">
        <v>80</v>
      </c>
      <c r="F10415" t="s">
        <v>1418</v>
      </c>
      <c r="G10415">
        <v>0</v>
      </c>
      <c r="O10415" t="s">
        <v>33</v>
      </c>
      <c r="Y10415" t="s">
        <v>5784</v>
      </c>
      <c r="Z10415" s="1" t="s">
        <v>16647</v>
      </c>
      <c r="AA10415" t="s">
        <v>16648</v>
      </c>
      <c r="AB10415" t="s">
        <v>16649</v>
      </c>
      <c r="AC10415" t="s">
        <v>38</v>
      </c>
      <c r="AD10415">
        <v>98504</v>
      </c>
    </row>
    <row r="10416" spans="1:30" ht="409.5" x14ac:dyDescent="0.25">
      <c r="A10416">
        <f t="shared" ca="1" si="162"/>
        <v>13000</v>
      </c>
      <c r="B10416" t="s">
        <v>2046</v>
      </c>
      <c r="C10416" t="s">
        <v>80</v>
      </c>
      <c r="F10416" t="s">
        <v>658</v>
      </c>
      <c r="O10416" t="s">
        <v>33</v>
      </c>
      <c r="Y10416" t="s">
        <v>12991</v>
      </c>
      <c r="Z10416" s="1" t="s">
        <v>16474</v>
      </c>
      <c r="AA10416" t="s">
        <v>16475</v>
      </c>
      <c r="AB10416">
        <v>-162851</v>
      </c>
      <c r="AC10416" t="s">
        <v>102</v>
      </c>
      <c r="AD10416">
        <v>97209</v>
      </c>
    </row>
    <row r="10417" spans="1:30" ht="409.5" x14ac:dyDescent="0.25">
      <c r="A10417">
        <f t="shared" ca="1" si="162"/>
        <v>6805</v>
      </c>
      <c r="B10417" t="s">
        <v>489</v>
      </c>
      <c r="C10417" t="s">
        <v>45</v>
      </c>
      <c r="F10417" t="s">
        <v>4678</v>
      </c>
      <c r="O10417" t="s">
        <v>33</v>
      </c>
      <c r="X10417" t="s">
        <v>34</v>
      </c>
      <c r="Y10417" t="s">
        <v>4679</v>
      </c>
      <c r="Z10417" s="1" t="s">
        <v>18844</v>
      </c>
      <c r="AA10417" t="s">
        <v>18845</v>
      </c>
      <c r="AB10417">
        <v>-162861</v>
      </c>
      <c r="AC10417" t="s">
        <v>38</v>
      </c>
      <c r="AD10417">
        <v>98102</v>
      </c>
    </row>
    <row r="10418" spans="1:30" ht="409.5" x14ac:dyDescent="0.25">
      <c r="A10418">
        <f t="shared" ca="1" si="162"/>
        <v>13196</v>
      </c>
      <c r="B10418" t="s">
        <v>178</v>
      </c>
      <c r="C10418" t="s">
        <v>179</v>
      </c>
      <c r="O10418" t="s">
        <v>33</v>
      </c>
      <c r="X10418" t="s">
        <v>34</v>
      </c>
      <c r="Y10418" t="s">
        <v>28235</v>
      </c>
      <c r="Z10418" s="1" t="s">
        <v>28236</v>
      </c>
      <c r="AA10418" t="s">
        <v>28237</v>
      </c>
      <c r="AB10418">
        <v>-171127</v>
      </c>
      <c r="AC10418" t="s">
        <v>38</v>
      </c>
      <c r="AD10418">
        <v>98532</v>
      </c>
    </row>
    <row r="10419" spans="1:30" x14ac:dyDescent="0.25">
      <c r="A10419">
        <f t="shared" ca="1" si="162"/>
        <v>18456</v>
      </c>
      <c r="B10419" t="s">
        <v>178</v>
      </c>
      <c r="C10419" t="s">
        <v>179</v>
      </c>
      <c r="F10419" t="s">
        <v>4512</v>
      </c>
      <c r="O10419" t="s">
        <v>33</v>
      </c>
      <c r="X10419" t="s">
        <v>34</v>
      </c>
      <c r="Y10419" t="s">
        <v>27211</v>
      </c>
      <c r="Z10419" t="s">
        <v>38445</v>
      </c>
      <c r="AA10419" t="s">
        <v>38446</v>
      </c>
      <c r="AB10419">
        <v>-171011</v>
      </c>
      <c r="AC10419" t="s">
        <v>38</v>
      </c>
      <c r="AD10419">
        <v>98908</v>
      </c>
    </row>
    <row r="10420" spans="1:30" x14ac:dyDescent="0.25">
      <c r="A10420">
        <f t="shared" ca="1" si="162"/>
        <v>9543</v>
      </c>
      <c r="B10420" t="s">
        <v>124</v>
      </c>
      <c r="C10420" t="s">
        <v>45</v>
      </c>
      <c r="F10420" t="s">
        <v>25544</v>
      </c>
      <c r="G10420">
        <v>0</v>
      </c>
      <c r="O10420" t="s">
        <v>33</v>
      </c>
      <c r="Y10420" t="s">
        <v>25545</v>
      </c>
      <c r="Z10420" t="s">
        <v>25546</v>
      </c>
      <c r="AA10420" t="s">
        <v>25547</v>
      </c>
      <c r="AB10420" t="s">
        <v>25548</v>
      </c>
      <c r="AC10420" t="s">
        <v>3619</v>
      </c>
      <c r="AD10420">
        <v>61920</v>
      </c>
    </row>
    <row r="10421" spans="1:30" ht="409.5" x14ac:dyDescent="0.25">
      <c r="A10421">
        <f t="shared" ca="1" si="162"/>
        <v>11197</v>
      </c>
      <c r="B10421" t="s">
        <v>30</v>
      </c>
      <c r="C10421" t="s">
        <v>31</v>
      </c>
      <c r="F10421" t="s">
        <v>1799</v>
      </c>
      <c r="O10421" t="s">
        <v>63</v>
      </c>
      <c r="X10421" t="s">
        <v>34</v>
      </c>
      <c r="Y10421" t="s">
        <v>1800</v>
      </c>
      <c r="Z10421" s="1" t="s">
        <v>31866</v>
      </c>
      <c r="AA10421" t="s">
        <v>31867</v>
      </c>
      <c r="AB10421">
        <v>-170766</v>
      </c>
      <c r="AC10421" t="s">
        <v>38</v>
      </c>
      <c r="AD10421">
        <v>98104</v>
      </c>
    </row>
    <row r="10422" spans="1:30" x14ac:dyDescent="0.25">
      <c r="A10422">
        <f t="shared" ca="1" si="162"/>
        <v>17125</v>
      </c>
      <c r="B10422" t="s">
        <v>17015</v>
      </c>
      <c r="C10422" t="s">
        <v>45</v>
      </c>
      <c r="F10422" t="s">
        <v>29818</v>
      </c>
      <c r="G10422">
        <v>0</v>
      </c>
      <c r="O10422" t="s">
        <v>33</v>
      </c>
      <c r="Y10422" t="s">
        <v>30300</v>
      </c>
      <c r="Z10422" t="s">
        <v>35447</v>
      </c>
      <c r="AA10422" t="s">
        <v>35448</v>
      </c>
      <c r="AB10422" t="s">
        <v>35449</v>
      </c>
      <c r="AC10422" t="s">
        <v>38</v>
      </c>
      <c r="AD10422">
        <v>98409</v>
      </c>
    </row>
    <row r="10423" spans="1:30" x14ac:dyDescent="0.25">
      <c r="A10423">
        <f t="shared" ca="1" si="162"/>
        <v>11560</v>
      </c>
      <c r="B10423" t="s">
        <v>2046</v>
      </c>
      <c r="C10423" t="s">
        <v>80</v>
      </c>
      <c r="F10423" t="s">
        <v>14425</v>
      </c>
      <c r="G10423">
        <v>0</v>
      </c>
      <c r="O10423" t="s">
        <v>33</v>
      </c>
      <c r="Y10423" t="s">
        <v>14426</v>
      </c>
      <c r="Z10423" t="s">
        <v>14427</v>
      </c>
      <c r="AA10423" t="s">
        <v>14428</v>
      </c>
      <c r="AB10423" t="s">
        <v>14429</v>
      </c>
      <c r="AC10423" t="s">
        <v>1320</v>
      </c>
      <c r="AD10423">
        <v>22044</v>
      </c>
    </row>
    <row r="10424" spans="1:30" ht="409.5" x14ac:dyDescent="0.25">
      <c r="A10424">
        <f t="shared" ca="1" si="162"/>
        <v>495</v>
      </c>
      <c r="B10424" t="s">
        <v>124</v>
      </c>
      <c r="C10424" t="s">
        <v>45</v>
      </c>
      <c r="F10424" t="s">
        <v>20250</v>
      </c>
      <c r="O10424" t="s">
        <v>33</v>
      </c>
      <c r="X10424" t="s">
        <v>34</v>
      </c>
      <c r="Y10424" t="s">
        <v>22734</v>
      </c>
      <c r="Z10424" s="1" t="s">
        <v>22736</v>
      </c>
      <c r="AA10424" t="s">
        <v>22580</v>
      </c>
      <c r="AB10424">
        <v>-160030</v>
      </c>
      <c r="AC10424" t="s">
        <v>102</v>
      </c>
      <c r="AD10424">
        <v>97302</v>
      </c>
    </row>
    <row r="10425" spans="1:30" x14ac:dyDescent="0.25">
      <c r="A10425">
        <f t="shared" ca="1" si="162"/>
        <v>1271</v>
      </c>
      <c r="B10425" t="s">
        <v>2046</v>
      </c>
      <c r="C10425" t="s">
        <v>80</v>
      </c>
      <c r="D10425" t="s">
        <v>34</v>
      </c>
      <c r="E10425" t="s">
        <v>16602</v>
      </c>
      <c r="F10425" t="s">
        <v>2158</v>
      </c>
      <c r="O10425" t="s">
        <v>52</v>
      </c>
      <c r="Y10425" t="s">
        <v>16603</v>
      </c>
      <c r="Z10425" t="s">
        <v>16604</v>
      </c>
      <c r="AA10425" t="s">
        <v>16605</v>
      </c>
      <c r="AB10425">
        <v>-161095</v>
      </c>
      <c r="AC10425" t="s">
        <v>38</v>
      </c>
      <c r="AD10425">
        <v>98902</v>
      </c>
    </row>
    <row r="10426" spans="1:30" x14ac:dyDescent="0.25">
      <c r="A10426">
        <f t="shared" ca="1" si="162"/>
        <v>14327</v>
      </c>
      <c r="B10426" t="s">
        <v>2046</v>
      </c>
      <c r="C10426" t="s">
        <v>80</v>
      </c>
      <c r="F10426" t="s">
        <v>1418</v>
      </c>
      <c r="O10426" t="s">
        <v>33</v>
      </c>
      <c r="Y10426" t="s">
        <v>1419</v>
      </c>
      <c r="Z10426" t="s">
        <v>32035</v>
      </c>
      <c r="AA10426" t="s">
        <v>32036</v>
      </c>
      <c r="AB10426">
        <v>-162007</v>
      </c>
      <c r="AC10426" t="s">
        <v>38</v>
      </c>
      <c r="AD10426">
        <v>98504</v>
      </c>
    </row>
    <row r="10427" spans="1:30" x14ac:dyDescent="0.25">
      <c r="A10427">
        <f t="shared" ca="1" si="162"/>
        <v>334</v>
      </c>
      <c r="B10427" t="s">
        <v>2046</v>
      </c>
      <c r="C10427" t="s">
        <v>80</v>
      </c>
      <c r="F10427" t="s">
        <v>651</v>
      </c>
      <c r="O10427" t="s">
        <v>33</v>
      </c>
      <c r="Y10427" t="s">
        <v>2398</v>
      </c>
      <c r="Z10427" t="s">
        <v>13318</v>
      </c>
      <c r="AA10427" t="s">
        <v>13319</v>
      </c>
      <c r="AB10427">
        <v>-180660</v>
      </c>
      <c r="AC10427" t="s">
        <v>38</v>
      </c>
      <c r="AD10427">
        <v>98034</v>
      </c>
    </row>
    <row r="10428" spans="1:30" ht="409.5" x14ac:dyDescent="0.25">
      <c r="A10428">
        <f t="shared" ca="1" si="162"/>
        <v>15417</v>
      </c>
      <c r="B10428" t="s">
        <v>79</v>
      </c>
      <c r="C10428" t="s">
        <v>80</v>
      </c>
      <c r="F10428" t="s">
        <v>26333</v>
      </c>
      <c r="O10428" t="s">
        <v>33</v>
      </c>
      <c r="Y10428" t="s">
        <v>26334</v>
      </c>
      <c r="Z10428" s="1" t="s">
        <v>26335</v>
      </c>
      <c r="AA10428" t="s">
        <v>26336</v>
      </c>
      <c r="AB10428">
        <v>-172575</v>
      </c>
      <c r="AC10428" t="s">
        <v>102</v>
      </c>
      <c r="AD10428">
        <v>97035</v>
      </c>
    </row>
    <row r="10429" spans="1:30" x14ac:dyDescent="0.25">
      <c r="A10429">
        <f t="shared" ca="1" si="162"/>
        <v>9695</v>
      </c>
      <c r="B10429" t="s">
        <v>2046</v>
      </c>
      <c r="C10429" t="s">
        <v>80</v>
      </c>
      <c r="F10429" t="s">
        <v>14353</v>
      </c>
      <c r="O10429" t="s">
        <v>33</v>
      </c>
      <c r="Y10429" t="s">
        <v>14354</v>
      </c>
      <c r="Z10429" t="s">
        <v>14371</v>
      </c>
      <c r="AA10429" t="s">
        <v>14343</v>
      </c>
      <c r="AB10429">
        <v>-173083</v>
      </c>
      <c r="AC10429" t="s">
        <v>1449</v>
      </c>
      <c r="AD10429">
        <v>28078</v>
      </c>
    </row>
    <row r="10430" spans="1:30" ht="409.5" x14ac:dyDescent="0.25">
      <c r="A10430">
        <f t="shared" ca="1" si="162"/>
        <v>5859</v>
      </c>
      <c r="B10430" t="s">
        <v>2046</v>
      </c>
      <c r="C10430" t="s">
        <v>80</v>
      </c>
      <c r="F10430" t="s">
        <v>5745</v>
      </c>
      <c r="G10430">
        <v>0</v>
      </c>
      <c r="O10430" t="s">
        <v>33</v>
      </c>
      <c r="Y10430" t="s">
        <v>5746</v>
      </c>
      <c r="Z10430" s="1" t="s">
        <v>14736</v>
      </c>
      <c r="AA10430" t="s">
        <v>14737</v>
      </c>
      <c r="AB10430" t="s">
        <v>14738</v>
      </c>
      <c r="AC10430" t="s">
        <v>38</v>
      </c>
      <c r="AD10430">
        <v>98201</v>
      </c>
    </row>
    <row r="10431" spans="1:30" x14ac:dyDescent="0.25">
      <c r="A10431">
        <f t="shared" ca="1" si="162"/>
        <v>11922</v>
      </c>
      <c r="B10431" t="s">
        <v>2046</v>
      </c>
      <c r="C10431" t="s">
        <v>80</v>
      </c>
      <c r="F10431" t="s">
        <v>13528</v>
      </c>
      <c r="O10431" t="s">
        <v>33</v>
      </c>
      <c r="Y10431" t="s">
        <v>11192</v>
      </c>
      <c r="Z10431" t="s">
        <v>13529</v>
      </c>
      <c r="AA10431" t="s">
        <v>13530</v>
      </c>
      <c r="AB10431">
        <v>-173343</v>
      </c>
      <c r="AC10431" t="s">
        <v>38</v>
      </c>
      <c r="AD10431">
        <v>98226</v>
      </c>
    </row>
    <row r="10432" spans="1:30" ht="409.5" x14ac:dyDescent="0.25">
      <c r="A10432">
        <f t="shared" ca="1" si="162"/>
        <v>14419</v>
      </c>
      <c r="B10432" t="s">
        <v>3712</v>
      </c>
      <c r="C10432" t="s">
        <v>16820</v>
      </c>
      <c r="F10432" t="s">
        <v>20250</v>
      </c>
      <c r="G10432">
        <v>0</v>
      </c>
      <c r="O10432" t="s">
        <v>33</v>
      </c>
      <c r="X10432" t="s">
        <v>34</v>
      </c>
      <c r="Y10432" t="s">
        <v>22656</v>
      </c>
      <c r="Z10432" s="1" t="s">
        <v>24381</v>
      </c>
      <c r="AA10432" t="s">
        <v>24027</v>
      </c>
      <c r="AB10432" t="s">
        <v>24382</v>
      </c>
      <c r="AC10432" t="s">
        <v>102</v>
      </c>
      <c r="AD10432">
        <v>97302</v>
      </c>
    </row>
    <row r="10433" spans="1:30" ht="180" x14ac:dyDescent="0.25">
      <c r="A10433">
        <f t="shared" ca="1" si="162"/>
        <v>14438</v>
      </c>
      <c r="B10433" t="s">
        <v>230</v>
      </c>
      <c r="C10433" t="s">
        <v>45</v>
      </c>
      <c r="O10433" t="s">
        <v>33</v>
      </c>
      <c r="Y10433" t="s">
        <v>1921</v>
      </c>
      <c r="Z10433" s="1" t="s">
        <v>2021</v>
      </c>
      <c r="AA10433" t="s">
        <v>2022</v>
      </c>
      <c r="AB10433">
        <v>-180389</v>
      </c>
    </row>
    <row r="10434" spans="1:30" x14ac:dyDescent="0.25">
      <c r="A10434">
        <f t="shared" ref="A10434:A10497" ca="1" si="163">RANDBETWEEN(1,20000)</f>
        <v>854</v>
      </c>
      <c r="B10434" t="s">
        <v>178</v>
      </c>
      <c r="F10434" t="s">
        <v>1546</v>
      </c>
      <c r="G10434">
        <v>0</v>
      </c>
      <c r="O10434" t="s">
        <v>33</v>
      </c>
      <c r="X10434" t="s">
        <v>34</v>
      </c>
      <c r="Y10434" t="s">
        <v>5383</v>
      </c>
      <c r="Z10434" t="s">
        <v>19378</v>
      </c>
      <c r="AA10434" t="s">
        <v>19379</v>
      </c>
      <c r="AB10434" t="s">
        <v>19380</v>
      </c>
      <c r="AC10434" t="s">
        <v>38</v>
      </c>
      <c r="AD10434">
        <v>98020</v>
      </c>
    </row>
    <row r="10435" spans="1:30" x14ac:dyDescent="0.25">
      <c r="A10435">
        <f t="shared" ca="1" si="163"/>
        <v>16443</v>
      </c>
      <c r="B10435" t="s">
        <v>1580</v>
      </c>
      <c r="C10435" t="s">
        <v>97</v>
      </c>
      <c r="F10435" t="s">
        <v>5362</v>
      </c>
      <c r="G10435">
        <v>0</v>
      </c>
      <c r="O10435" t="s">
        <v>33</v>
      </c>
      <c r="X10435" t="s">
        <v>34</v>
      </c>
      <c r="Y10435" t="s">
        <v>5363</v>
      </c>
      <c r="Z10435" t="s">
        <v>5364</v>
      </c>
      <c r="AA10435" t="s">
        <v>5365</v>
      </c>
      <c r="AB10435" t="s">
        <v>5366</v>
      </c>
      <c r="AC10435" t="s">
        <v>38</v>
      </c>
      <c r="AD10435">
        <v>98531</v>
      </c>
    </row>
    <row r="10436" spans="1:30" x14ac:dyDescent="0.25">
      <c r="A10436">
        <f t="shared" ca="1" si="163"/>
        <v>3083</v>
      </c>
      <c r="B10436" t="s">
        <v>2046</v>
      </c>
      <c r="C10436" t="s">
        <v>80</v>
      </c>
      <c r="F10436" t="s">
        <v>8022</v>
      </c>
      <c r="O10436" t="s">
        <v>33</v>
      </c>
      <c r="Y10436" t="s">
        <v>11995</v>
      </c>
      <c r="Z10436" t="s">
        <v>15862</v>
      </c>
      <c r="AA10436" t="s">
        <v>15863</v>
      </c>
      <c r="AB10436">
        <v>-160358</v>
      </c>
      <c r="AC10436" t="s">
        <v>38</v>
      </c>
      <c r="AD10436">
        <v>98516</v>
      </c>
    </row>
    <row r="10437" spans="1:30" x14ac:dyDescent="0.25">
      <c r="A10437">
        <f t="shared" ca="1" si="163"/>
        <v>7239</v>
      </c>
      <c r="B10437" t="s">
        <v>73</v>
      </c>
      <c r="C10437" t="s">
        <v>74</v>
      </c>
      <c r="O10437" t="s">
        <v>33</v>
      </c>
      <c r="X10437" t="s">
        <v>34</v>
      </c>
      <c r="Y10437" t="s">
        <v>17837</v>
      </c>
      <c r="Z10437" t="s">
        <v>17838</v>
      </c>
      <c r="AA10437" t="s">
        <v>17839</v>
      </c>
      <c r="AB10437">
        <v>-161219</v>
      </c>
    </row>
    <row r="10438" spans="1:30" ht="409.5" x14ac:dyDescent="0.25">
      <c r="A10438">
        <f t="shared" ca="1" si="163"/>
        <v>10990</v>
      </c>
      <c r="B10438" t="s">
        <v>230</v>
      </c>
      <c r="C10438" t="s">
        <v>45</v>
      </c>
      <c r="O10438" t="s">
        <v>33</v>
      </c>
      <c r="X10438" t="s">
        <v>34</v>
      </c>
      <c r="Y10438" s="1" t="s">
        <v>23223</v>
      </c>
      <c r="Z10438" s="1" t="s">
        <v>23310</v>
      </c>
      <c r="AA10438" t="s">
        <v>22580</v>
      </c>
      <c r="AB10438">
        <v>-172072</v>
      </c>
    </row>
    <row r="10439" spans="1:30" x14ac:dyDescent="0.25">
      <c r="A10439">
        <f t="shared" ca="1" si="163"/>
        <v>3730</v>
      </c>
      <c r="B10439" t="s">
        <v>677</v>
      </c>
      <c r="C10439" t="s">
        <v>80</v>
      </c>
      <c r="F10439" t="s">
        <v>12641</v>
      </c>
      <c r="O10439" t="s">
        <v>33</v>
      </c>
      <c r="Y10439" t="s">
        <v>12642</v>
      </c>
      <c r="Z10439" t="s">
        <v>12643</v>
      </c>
      <c r="AA10439" t="s">
        <v>12644</v>
      </c>
      <c r="AB10439">
        <v>-161690</v>
      </c>
      <c r="AC10439" t="s">
        <v>38</v>
      </c>
      <c r="AD10439">
        <v>98264</v>
      </c>
    </row>
    <row r="10440" spans="1:30" x14ac:dyDescent="0.25">
      <c r="A10440">
        <f t="shared" ca="1" si="163"/>
        <v>13228</v>
      </c>
      <c r="B10440" t="s">
        <v>677</v>
      </c>
      <c r="C10440" t="s">
        <v>80</v>
      </c>
      <c r="F10440" t="s">
        <v>5325</v>
      </c>
      <c r="G10440">
        <v>0</v>
      </c>
      <c r="O10440" t="s">
        <v>33</v>
      </c>
      <c r="Y10440" t="s">
        <v>5326</v>
      </c>
      <c r="Z10440" t="s">
        <v>5327</v>
      </c>
      <c r="AA10440" t="s">
        <v>5328</v>
      </c>
      <c r="AB10440" t="s">
        <v>5329</v>
      </c>
      <c r="AC10440" t="s">
        <v>38</v>
      </c>
      <c r="AD10440">
        <v>99201</v>
      </c>
    </row>
    <row r="10441" spans="1:30" x14ac:dyDescent="0.25">
      <c r="A10441">
        <f t="shared" ca="1" si="163"/>
        <v>11518</v>
      </c>
      <c r="B10441" t="s">
        <v>124</v>
      </c>
      <c r="C10441" t="s">
        <v>45</v>
      </c>
      <c r="F10441" t="s">
        <v>9434</v>
      </c>
      <c r="G10441">
        <v>0</v>
      </c>
      <c r="O10441" t="s">
        <v>155</v>
      </c>
      <c r="X10441" t="s">
        <v>34</v>
      </c>
      <c r="Y10441" t="s">
        <v>3974</v>
      </c>
      <c r="Z10441" t="s">
        <v>9435</v>
      </c>
      <c r="AA10441" t="s">
        <v>9436</v>
      </c>
      <c r="AB10441" t="s">
        <v>9437</v>
      </c>
    </row>
    <row r="10442" spans="1:30" ht="409.5" x14ac:dyDescent="0.25">
      <c r="A10442">
        <f t="shared" ca="1" si="163"/>
        <v>2558</v>
      </c>
      <c r="B10442" t="s">
        <v>2046</v>
      </c>
      <c r="C10442" t="s">
        <v>80</v>
      </c>
      <c r="F10442" t="s">
        <v>5654</v>
      </c>
      <c r="O10442" t="s">
        <v>33</v>
      </c>
      <c r="Y10442" t="s">
        <v>6498</v>
      </c>
      <c r="Z10442" s="1" t="s">
        <v>16059</v>
      </c>
      <c r="AA10442" t="s">
        <v>16060</v>
      </c>
      <c r="AB10442">
        <v>-163197</v>
      </c>
      <c r="AC10442" t="s">
        <v>38</v>
      </c>
      <c r="AD10442">
        <v>98660</v>
      </c>
    </row>
    <row r="10443" spans="1:30" x14ac:dyDescent="0.25">
      <c r="A10443">
        <f t="shared" ca="1" si="163"/>
        <v>5031</v>
      </c>
      <c r="B10443" t="s">
        <v>68</v>
      </c>
      <c r="C10443" t="s">
        <v>45</v>
      </c>
      <c r="O10443" t="s">
        <v>33</v>
      </c>
      <c r="W10443">
        <v>15</v>
      </c>
      <c r="X10443" t="s">
        <v>34</v>
      </c>
      <c r="Y10443" t="s">
        <v>18947</v>
      </c>
      <c r="Z10443" t="s">
        <v>18948</v>
      </c>
      <c r="AA10443" t="s">
        <v>18949</v>
      </c>
      <c r="AB10443">
        <v>-181172</v>
      </c>
      <c r="AC10443" t="s">
        <v>38</v>
      </c>
      <c r="AD10443">
        <v>98134</v>
      </c>
    </row>
    <row r="10444" spans="1:30" x14ac:dyDescent="0.25">
      <c r="A10444">
        <f t="shared" ca="1" si="163"/>
        <v>16329</v>
      </c>
      <c r="B10444" t="s">
        <v>73</v>
      </c>
      <c r="C10444" t="s">
        <v>74</v>
      </c>
      <c r="F10444" t="s">
        <v>4924</v>
      </c>
      <c r="O10444" t="s">
        <v>33</v>
      </c>
      <c r="Y10444" t="s">
        <v>4925</v>
      </c>
      <c r="Z10444" t="s">
        <v>4926</v>
      </c>
      <c r="AA10444" t="s">
        <v>4927</v>
      </c>
      <c r="AB10444">
        <v>-163557</v>
      </c>
    </row>
    <row r="10445" spans="1:30" x14ac:dyDescent="0.25">
      <c r="A10445">
        <f t="shared" ca="1" si="163"/>
        <v>13866</v>
      </c>
      <c r="B10445" t="s">
        <v>739</v>
      </c>
      <c r="C10445" t="s">
        <v>686</v>
      </c>
      <c r="F10445" t="s">
        <v>160</v>
      </c>
      <c r="O10445" t="s">
        <v>33</v>
      </c>
      <c r="Y10445" t="s">
        <v>3018</v>
      </c>
      <c r="Z10445" t="s">
        <v>30901</v>
      </c>
      <c r="AA10445" t="s">
        <v>30902</v>
      </c>
      <c r="AB10445">
        <v>-170216</v>
      </c>
      <c r="AC10445" t="s">
        <v>38</v>
      </c>
      <c r="AD10445">
        <v>98908</v>
      </c>
    </row>
    <row r="10446" spans="1:30" x14ac:dyDescent="0.25">
      <c r="A10446">
        <f t="shared" ca="1" si="163"/>
        <v>15849</v>
      </c>
      <c r="B10446" t="s">
        <v>73</v>
      </c>
      <c r="C10446" t="s">
        <v>74</v>
      </c>
      <c r="F10446" t="s">
        <v>4683</v>
      </c>
      <c r="G10446">
        <v>0</v>
      </c>
      <c r="O10446" t="s">
        <v>33</v>
      </c>
      <c r="Y10446" t="s">
        <v>17051</v>
      </c>
      <c r="Z10446" t="s">
        <v>17052</v>
      </c>
      <c r="AA10446" t="s">
        <v>17053</v>
      </c>
      <c r="AB10446" t="s">
        <v>17054</v>
      </c>
    </row>
    <row r="10447" spans="1:30" ht="409.5" x14ac:dyDescent="0.25">
      <c r="A10447">
        <f t="shared" ca="1" si="163"/>
        <v>15685</v>
      </c>
      <c r="B10447" t="s">
        <v>49</v>
      </c>
      <c r="C10447" t="s">
        <v>50</v>
      </c>
      <c r="N10447" t="s">
        <v>507</v>
      </c>
      <c r="O10447" t="s">
        <v>52</v>
      </c>
      <c r="P10447" t="s">
        <v>484</v>
      </c>
      <c r="W10447">
        <v>30</v>
      </c>
      <c r="Y10447" t="s">
        <v>485</v>
      </c>
      <c r="Z10447" s="1" t="s">
        <v>508</v>
      </c>
      <c r="AA10447" t="s">
        <v>509</v>
      </c>
      <c r="AB10447">
        <v>-152177</v>
      </c>
      <c r="AC10447" t="s">
        <v>38</v>
      </c>
      <c r="AD10447">
        <v>98103</v>
      </c>
    </row>
    <row r="10448" spans="1:30" x14ac:dyDescent="0.25">
      <c r="A10448">
        <f t="shared" ca="1" si="163"/>
        <v>8045</v>
      </c>
      <c r="B10448" t="s">
        <v>2046</v>
      </c>
      <c r="C10448" t="s">
        <v>80</v>
      </c>
      <c r="F10448" t="s">
        <v>81</v>
      </c>
      <c r="O10448" t="s">
        <v>33</v>
      </c>
      <c r="Y10448" t="s">
        <v>82</v>
      </c>
      <c r="Z10448" t="s">
        <v>11051</v>
      </c>
      <c r="AA10448" t="s">
        <v>11053</v>
      </c>
      <c r="AB10448">
        <v>-163037</v>
      </c>
      <c r="AC10448" t="s">
        <v>38</v>
      </c>
      <c r="AD10448">
        <v>98668</v>
      </c>
    </row>
    <row r="10449" spans="1:30" x14ac:dyDescent="0.25">
      <c r="A10449">
        <f t="shared" ca="1" si="163"/>
        <v>216</v>
      </c>
      <c r="B10449" t="s">
        <v>96</v>
      </c>
      <c r="C10449" t="s">
        <v>97</v>
      </c>
      <c r="O10449" t="s">
        <v>33</v>
      </c>
      <c r="W10449">
        <v>15</v>
      </c>
      <c r="X10449" t="s">
        <v>34</v>
      </c>
      <c r="Y10449" t="s">
        <v>8836</v>
      </c>
      <c r="Z10449" t="s">
        <v>38139</v>
      </c>
      <c r="AA10449" t="s">
        <v>38138</v>
      </c>
      <c r="AB10449">
        <v>-173384</v>
      </c>
    </row>
    <row r="10450" spans="1:30" x14ac:dyDescent="0.25">
      <c r="A10450">
        <f t="shared" ca="1" si="163"/>
        <v>7375</v>
      </c>
      <c r="B10450" t="s">
        <v>2046</v>
      </c>
      <c r="C10450" t="s">
        <v>80</v>
      </c>
      <c r="F10450" t="s">
        <v>215</v>
      </c>
      <c r="G10450">
        <v>0</v>
      </c>
      <c r="O10450" t="s">
        <v>33</v>
      </c>
      <c r="Y10450" t="s">
        <v>12562</v>
      </c>
      <c r="Z10450" t="s">
        <v>13106</v>
      </c>
      <c r="AA10450" t="s">
        <v>13107</v>
      </c>
      <c r="AB10450" t="s">
        <v>13108</v>
      </c>
      <c r="AC10450" t="s">
        <v>38</v>
      </c>
      <c r="AD10450">
        <v>98133</v>
      </c>
    </row>
    <row r="10451" spans="1:30" x14ac:dyDescent="0.25">
      <c r="A10451">
        <f t="shared" ca="1" si="163"/>
        <v>19961</v>
      </c>
      <c r="B10451" t="s">
        <v>685</v>
      </c>
      <c r="C10451" t="s">
        <v>686</v>
      </c>
      <c r="F10451" t="s">
        <v>30343</v>
      </c>
      <c r="O10451" t="s">
        <v>33</v>
      </c>
      <c r="Y10451" t="s">
        <v>33959</v>
      </c>
      <c r="Z10451" t="s">
        <v>33960</v>
      </c>
      <c r="AA10451" t="s">
        <v>33960</v>
      </c>
      <c r="AB10451">
        <v>-170115</v>
      </c>
    </row>
    <row r="10452" spans="1:30" x14ac:dyDescent="0.25">
      <c r="A10452">
        <f t="shared" ca="1" si="163"/>
        <v>5568</v>
      </c>
      <c r="B10452" t="s">
        <v>2046</v>
      </c>
      <c r="C10452" t="s">
        <v>80</v>
      </c>
      <c r="F10452" t="s">
        <v>4512</v>
      </c>
      <c r="O10452" t="s">
        <v>33</v>
      </c>
      <c r="Y10452" t="s">
        <v>7655</v>
      </c>
      <c r="Z10452" t="s">
        <v>11539</v>
      </c>
      <c r="AA10452" t="s">
        <v>11540</v>
      </c>
      <c r="AB10452">
        <v>-160772</v>
      </c>
      <c r="AC10452" t="s">
        <v>38</v>
      </c>
      <c r="AD10452">
        <v>98902</v>
      </c>
    </row>
    <row r="10453" spans="1:30" x14ac:dyDescent="0.25">
      <c r="A10453">
        <f t="shared" ca="1" si="163"/>
        <v>4973</v>
      </c>
      <c r="B10453" t="s">
        <v>79</v>
      </c>
      <c r="C10453" t="s">
        <v>80</v>
      </c>
      <c r="F10453" t="s">
        <v>8341</v>
      </c>
      <c r="O10453" t="s">
        <v>33</v>
      </c>
      <c r="Y10453" t="s">
        <v>11475</v>
      </c>
      <c r="Z10453" t="s">
        <v>40087</v>
      </c>
      <c r="AA10453" t="s">
        <v>40088</v>
      </c>
      <c r="AB10453">
        <v>-171988</v>
      </c>
      <c r="AC10453" t="s">
        <v>38</v>
      </c>
      <c r="AD10453">
        <v>98504</v>
      </c>
    </row>
    <row r="10454" spans="1:30" x14ac:dyDescent="0.25">
      <c r="A10454">
        <f t="shared" ca="1" si="163"/>
        <v>17934</v>
      </c>
      <c r="B10454" t="s">
        <v>44</v>
      </c>
      <c r="C10454" t="s">
        <v>45</v>
      </c>
      <c r="F10454" t="s">
        <v>2898</v>
      </c>
      <c r="G10454">
        <v>0</v>
      </c>
      <c r="O10454" t="s">
        <v>63</v>
      </c>
      <c r="X10454" t="s">
        <v>34</v>
      </c>
      <c r="Y10454" t="s">
        <v>2899</v>
      </c>
      <c r="Z10454" t="s">
        <v>2900</v>
      </c>
      <c r="AA10454" t="s">
        <v>2900</v>
      </c>
      <c r="AB10454" t="s">
        <v>2901</v>
      </c>
    </row>
    <row r="10455" spans="1:30" ht="409.5" x14ac:dyDescent="0.25">
      <c r="A10455">
        <f t="shared" ca="1" si="163"/>
        <v>5917</v>
      </c>
      <c r="B10455" t="s">
        <v>124</v>
      </c>
      <c r="C10455" t="s">
        <v>45</v>
      </c>
      <c r="G10455">
        <v>0</v>
      </c>
      <c r="O10455" t="s">
        <v>63</v>
      </c>
      <c r="X10455" t="s">
        <v>34</v>
      </c>
      <c r="Y10455" t="s">
        <v>1813</v>
      </c>
      <c r="Z10455" s="1" t="s">
        <v>1814</v>
      </c>
      <c r="AA10455" t="s">
        <v>1815</v>
      </c>
      <c r="AB10455" t="s">
        <v>1816</v>
      </c>
      <c r="AC10455" t="s">
        <v>38</v>
      </c>
      <c r="AD10455">
        <v>98272</v>
      </c>
    </row>
    <row r="10456" spans="1:30" x14ac:dyDescent="0.25">
      <c r="A10456">
        <f t="shared" ca="1" si="163"/>
        <v>14624</v>
      </c>
      <c r="B10456" t="s">
        <v>1203</v>
      </c>
      <c r="C10456" t="s">
        <v>45</v>
      </c>
      <c r="G10456">
        <v>0</v>
      </c>
      <c r="O10456" t="s">
        <v>33</v>
      </c>
      <c r="X10456" t="s">
        <v>34</v>
      </c>
      <c r="Y10456" t="s">
        <v>43590</v>
      </c>
      <c r="Z10456" t="s">
        <v>43591</v>
      </c>
      <c r="AA10456" t="s">
        <v>43592</v>
      </c>
      <c r="AB10456" t="s">
        <v>43593</v>
      </c>
      <c r="AC10456" t="s">
        <v>482</v>
      </c>
      <c r="AD10456">
        <v>11207</v>
      </c>
    </row>
    <row r="10457" spans="1:30" x14ac:dyDescent="0.25">
      <c r="A10457">
        <f t="shared" ca="1" si="163"/>
        <v>7231</v>
      </c>
      <c r="B10457" t="s">
        <v>73</v>
      </c>
      <c r="C10457" t="s">
        <v>74</v>
      </c>
      <c r="F10457" t="s">
        <v>33364</v>
      </c>
      <c r="G10457">
        <v>0</v>
      </c>
      <c r="O10457" t="s">
        <v>33</v>
      </c>
      <c r="Y10457" t="s">
        <v>36907</v>
      </c>
      <c r="Z10457" t="s">
        <v>36931</v>
      </c>
      <c r="AA10457" t="s">
        <v>36932</v>
      </c>
      <c r="AB10457" t="s">
        <v>36933</v>
      </c>
    </row>
    <row r="10458" spans="1:30" ht="409.5" x14ac:dyDescent="0.25">
      <c r="A10458">
        <f t="shared" ca="1" si="163"/>
        <v>8838</v>
      </c>
      <c r="B10458" t="s">
        <v>276</v>
      </c>
      <c r="C10458" t="s">
        <v>45</v>
      </c>
      <c r="G10458">
        <v>0</v>
      </c>
      <c r="N10458" t="s">
        <v>975</v>
      </c>
      <c r="O10458" t="s">
        <v>33</v>
      </c>
      <c r="X10458" t="s">
        <v>34</v>
      </c>
      <c r="Y10458" t="s">
        <v>1344</v>
      </c>
      <c r="Z10458" s="1" t="s">
        <v>41711</v>
      </c>
      <c r="AA10458" t="s">
        <v>6086</v>
      </c>
      <c r="AB10458" t="s">
        <v>41712</v>
      </c>
      <c r="AC10458" t="s">
        <v>38</v>
      </c>
      <c r="AD10458">
        <v>98335</v>
      </c>
    </row>
    <row r="10459" spans="1:30" ht="409.5" x14ac:dyDescent="0.25">
      <c r="A10459">
        <f t="shared" ca="1" si="163"/>
        <v>16523</v>
      </c>
      <c r="B10459" t="s">
        <v>124</v>
      </c>
      <c r="C10459" t="s">
        <v>45</v>
      </c>
      <c r="F10459" t="s">
        <v>25620</v>
      </c>
      <c r="N10459" t="s">
        <v>465</v>
      </c>
      <c r="O10459" t="s">
        <v>33</v>
      </c>
      <c r="X10459" t="s">
        <v>34</v>
      </c>
      <c r="Y10459" t="s">
        <v>25621</v>
      </c>
      <c r="Z10459" s="1" t="s">
        <v>25622</v>
      </c>
      <c r="AA10459" t="s">
        <v>25623</v>
      </c>
      <c r="AB10459">
        <v>-160968</v>
      </c>
      <c r="AC10459" t="s">
        <v>38</v>
      </c>
      <c r="AD10459">
        <v>98446</v>
      </c>
    </row>
    <row r="10460" spans="1:30" x14ac:dyDescent="0.25">
      <c r="A10460">
        <f t="shared" ca="1" si="163"/>
        <v>13405</v>
      </c>
      <c r="B10460" t="s">
        <v>739</v>
      </c>
      <c r="C10460" t="s">
        <v>686</v>
      </c>
      <c r="F10460" t="s">
        <v>30798</v>
      </c>
      <c r="O10460" t="s">
        <v>33</v>
      </c>
      <c r="Y10460" t="s">
        <v>30799</v>
      </c>
      <c r="Z10460" t="s">
        <v>30800</v>
      </c>
      <c r="AA10460" t="s">
        <v>30801</v>
      </c>
      <c r="AB10460">
        <v>-162723</v>
      </c>
      <c r="AC10460" t="s">
        <v>38</v>
      </c>
      <c r="AD10460">
        <v>98225</v>
      </c>
    </row>
    <row r="10461" spans="1:30" ht="409.5" x14ac:dyDescent="0.25">
      <c r="A10461">
        <f t="shared" ca="1" si="163"/>
        <v>15803</v>
      </c>
      <c r="B10461" t="s">
        <v>334</v>
      </c>
      <c r="C10461" t="s">
        <v>45</v>
      </c>
      <c r="F10461" t="s">
        <v>18307</v>
      </c>
      <c r="G10461">
        <v>0</v>
      </c>
      <c r="O10461" t="s">
        <v>33</v>
      </c>
      <c r="X10461" t="s">
        <v>34</v>
      </c>
      <c r="Y10461" t="s">
        <v>19763</v>
      </c>
      <c r="Z10461" s="1" t="s">
        <v>23855</v>
      </c>
      <c r="AA10461" t="s">
        <v>23605</v>
      </c>
      <c r="AB10461" t="s">
        <v>23856</v>
      </c>
    </row>
    <row r="10462" spans="1:30" x14ac:dyDescent="0.25">
      <c r="A10462">
        <f t="shared" ca="1" si="163"/>
        <v>2744</v>
      </c>
      <c r="B10462" t="s">
        <v>178</v>
      </c>
      <c r="C10462" t="s">
        <v>179</v>
      </c>
      <c r="F10462" t="s">
        <v>42033</v>
      </c>
      <c r="O10462" t="s">
        <v>33</v>
      </c>
      <c r="X10462" t="s">
        <v>34</v>
      </c>
      <c r="Y10462" t="s">
        <v>42034</v>
      </c>
      <c r="Z10462" t="s">
        <v>42035</v>
      </c>
      <c r="AA10462" t="s">
        <v>42035</v>
      </c>
      <c r="AB10462">
        <v>-170415</v>
      </c>
      <c r="AC10462" t="s">
        <v>38</v>
      </c>
    </row>
    <row r="10463" spans="1:30" x14ac:dyDescent="0.25">
      <c r="A10463">
        <f t="shared" ca="1" si="163"/>
        <v>12385</v>
      </c>
      <c r="B10463" t="s">
        <v>178</v>
      </c>
      <c r="C10463" t="s">
        <v>179</v>
      </c>
      <c r="F10463" t="s">
        <v>7578</v>
      </c>
      <c r="O10463" t="s">
        <v>33</v>
      </c>
      <c r="W10463">
        <v>15</v>
      </c>
      <c r="X10463" t="s">
        <v>34</v>
      </c>
      <c r="Y10463" t="s">
        <v>19337</v>
      </c>
      <c r="Z10463" t="s">
        <v>38252</v>
      </c>
      <c r="AA10463" t="s">
        <v>38253</v>
      </c>
      <c r="AB10463">
        <v>-173148</v>
      </c>
      <c r="AC10463" t="s">
        <v>38</v>
      </c>
      <c r="AD10463">
        <v>99336</v>
      </c>
    </row>
    <row r="10464" spans="1:30" x14ac:dyDescent="0.25">
      <c r="A10464">
        <f t="shared" ca="1" si="163"/>
        <v>9662</v>
      </c>
      <c r="B10464" t="s">
        <v>2046</v>
      </c>
      <c r="C10464" t="s">
        <v>80</v>
      </c>
      <c r="F10464" t="s">
        <v>990</v>
      </c>
      <c r="O10464" t="s">
        <v>33</v>
      </c>
      <c r="Y10464" t="s">
        <v>6675</v>
      </c>
      <c r="Z10464" t="s">
        <v>14181</v>
      </c>
      <c r="AA10464" t="s">
        <v>14180</v>
      </c>
      <c r="AB10464">
        <v>-171271</v>
      </c>
      <c r="AC10464" t="s">
        <v>38</v>
      </c>
      <c r="AD10464">
        <v>98668</v>
      </c>
    </row>
    <row r="10465" spans="1:30" x14ac:dyDescent="0.25">
      <c r="A10465">
        <f t="shared" ca="1" si="163"/>
        <v>7576</v>
      </c>
      <c r="B10465" t="s">
        <v>773</v>
      </c>
      <c r="C10465" t="s">
        <v>80</v>
      </c>
      <c r="F10465" t="s">
        <v>6208</v>
      </c>
      <c r="G10465">
        <v>0</v>
      </c>
      <c r="O10465" t="s">
        <v>33</v>
      </c>
      <c r="X10465" t="s">
        <v>34</v>
      </c>
      <c r="Y10465" t="s">
        <v>6209</v>
      </c>
      <c r="Z10465" t="s">
        <v>6210</v>
      </c>
      <c r="AA10465" t="s">
        <v>6211</v>
      </c>
      <c r="AB10465" t="s">
        <v>6212</v>
      </c>
      <c r="AC10465" t="s">
        <v>38</v>
      </c>
      <c r="AD10465">
        <v>98104</v>
      </c>
    </row>
    <row r="10466" spans="1:30" ht="360" x14ac:dyDescent="0.25">
      <c r="A10466">
        <f t="shared" ca="1" si="163"/>
        <v>14292</v>
      </c>
      <c r="B10466" t="s">
        <v>739</v>
      </c>
      <c r="C10466" t="s">
        <v>686</v>
      </c>
      <c r="F10466" t="s">
        <v>29342</v>
      </c>
      <c r="O10466" t="s">
        <v>33</v>
      </c>
      <c r="Y10466" t="s">
        <v>29360</v>
      </c>
      <c r="Z10466" s="1" t="s">
        <v>29361</v>
      </c>
      <c r="AA10466" t="s">
        <v>29362</v>
      </c>
      <c r="AB10466">
        <v>-180643</v>
      </c>
      <c r="AC10466" t="s">
        <v>38</v>
      </c>
      <c r="AD10466">
        <v>98057</v>
      </c>
    </row>
    <row r="10467" spans="1:30" ht="409.5" x14ac:dyDescent="0.25">
      <c r="A10467">
        <f t="shared" ca="1" si="163"/>
        <v>4060</v>
      </c>
      <c r="B10467" t="s">
        <v>73</v>
      </c>
      <c r="C10467" t="s">
        <v>74</v>
      </c>
      <c r="F10467" t="s">
        <v>4683</v>
      </c>
      <c r="G10467">
        <v>0</v>
      </c>
      <c r="O10467" t="s">
        <v>33</v>
      </c>
      <c r="Y10467" t="s">
        <v>35988</v>
      </c>
      <c r="Z10467" s="1" t="s">
        <v>36554</v>
      </c>
      <c r="AA10467" t="s">
        <v>36542</v>
      </c>
      <c r="AB10467" t="s">
        <v>36555</v>
      </c>
    </row>
    <row r="10468" spans="1:30" x14ac:dyDescent="0.25">
      <c r="A10468">
        <f t="shared" ca="1" si="163"/>
        <v>4920</v>
      </c>
      <c r="B10468" t="s">
        <v>677</v>
      </c>
      <c r="C10468" t="s">
        <v>80</v>
      </c>
      <c r="F10468" t="s">
        <v>1418</v>
      </c>
      <c r="G10468">
        <v>0</v>
      </c>
      <c r="O10468" t="s">
        <v>33</v>
      </c>
      <c r="Y10468" t="s">
        <v>5784</v>
      </c>
      <c r="Z10468" t="s">
        <v>8697</v>
      </c>
      <c r="AA10468" t="s">
        <v>8698</v>
      </c>
      <c r="AB10468" t="s">
        <v>8699</v>
      </c>
      <c r="AC10468" t="s">
        <v>38</v>
      </c>
      <c r="AD10468">
        <v>98501</v>
      </c>
    </row>
    <row r="10469" spans="1:30" ht="409.5" x14ac:dyDescent="0.25">
      <c r="A10469">
        <f t="shared" ca="1" si="163"/>
        <v>12585</v>
      </c>
      <c r="B10469" t="s">
        <v>2046</v>
      </c>
      <c r="C10469" t="s">
        <v>80</v>
      </c>
      <c r="F10469" t="s">
        <v>651</v>
      </c>
      <c r="O10469" t="s">
        <v>33</v>
      </c>
      <c r="Y10469" t="s">
        <v>7704</v>
      </c>
      <c r="Z10469" s="1" t="s">
        <v>10615</v>
      </c>
      <c r="AA10469" t="s">
        <v>10616</v>
      </c>
      <c r="AB10469">
        <v>-181148</v>
      </c>
      <c r="AC10469" t="s">
        <v>38</v>
      </c>
      <c r="AD10469">
        <v>98034</v>
      </c>
    </row>
    <row r="10470" spans="1:30" x14ac:dyDescent="0.25">
      <c r="A10470">
        <f t="shared" ca="1" si="163"/>
        <v>7567</v>
      </c>
      <c r="B10470" t="s">
        <v>2046</v>
      </c>
      <c r="C10470" t="s">
        <v>80</v>
      </c>
      <c r="F10470" t="s">
        <v>927</v>
      </c>
      <c r="O10470" t="s">
        <v>33</v>
      </c>
      <c r="Y10470" t="s">
        <v>928</v>
      </c>
      <c r="Z10470" t="s">
        <v>12189</v>
      </c>
      <c r="AA10470" t="s">
        <v>12190</v>
      </c>
      <c r="AB10470">
        <v>-160178</v>
      </c>
      <c r="AC10470" t="s">
        <v>102</v>
      </c>
      <c r="AD10470">
        <v>97211</v>
      </c>
    </row>
    <row r="10471" spans="1:30" x14ac:dyDescent="0.25">
      <c r="A10471">
        <f t="shared" ca="1" si="163"/>
        <v>15289</v>
      </c>
      <c r="B10471" t="s">
        <v>79</v>
      </c>
      <c r="C10471" t="s">
        <v>80</v>
      </c>
      <c r="F10471" t="s">
        <v>27084</v>
      </c>
      <c r="O10471" t="s">
        <v>155</v>
      </c>
      <c r="X10471" t="s">
        <v>34</v>
      </c>
      <c r="Y10471" t="s">
        <v>27085</v>
      </c>
      <c r="Z10471" t="s">
        <v>27086</v>
      </c>
      <c r="AA10471" t="s">
        <v>27086</v>
      </c>
      <c r="AB10471">
        <v>-180437</v>
      </c>
      <c r="AC10471" t="s">
        <v>38</v>
      </c>
      <c r="AD10471">
        <v>98004</v>
      </c>
    </row>
    <row r="10472" spans="1:30" ht="409.5" x14ac:dyDescent="0.25">
      <c r="A10472">
        <f t="shared" ca="1" si="163"/>
        <v>942</v>
      </c>
      <c r="B10472" t="s">
        <v>2046</v>
      </c>
      <c r="C10472" t="s">
        <v>80</v>
      </c>
      <c r="F10472" t="s">
        <v>81</v>
      </c>
      <c r="O10472" t="s">
        <v>33</v>
      </c>
      <c r="Y10472" t="s">
        <v>82</v>
      </c>
      <c r="Z10472" s="1" t="s">
        <v>10752</v>
      </c>
      <c r="AA10472" t="s">
        <v>10748</v>
      </c>
      <c r="AB10472">
        <v>-170154</v>
      </c>
      <c r="AC10472" t="s">
        <v>38</v>
      </c>
      <c r="AD10472">
        <v>98668</v>
      </c>
    </row>
    <row r="10473" spans="1:30" ht="330" x14ac:dyDescent="0.25">
      <c r="A10473">
        <f t="shared" ca="1" si="163"/>
        <v>11978</v>
      </c>
      <c r="B10473" t="s">
        <v>677</v>
      </c>
      <c r="C10473" t="s">
        <v>80</v>
      </c>
      <c r="F10473" t="s">
        <v>6716</v>
      </c>
      <c r="O10473" t="s">
        <v>33</v>
      </c>
      <c r="Y10473" t="s">
        <v>6717</v>
      </c>
      <c r="Z10473" s="1" t="s">
        <v>27880</v>
      </c>
      <c r="AA10473" t="s">
        <v>27881</v>
      </c>
      <c r="AB10473">
        <v>-161182</v>
      </c>
      <c r="AC10473" t="s">
        <v>38</v>
      </c>
      <c r="AD10473">
        <v>98801</v>
      </c>
    </row>
    <row r="10474" spans="1:30" ht="409.5" x14ac:dyDescent="0.25">
      <c r="A10474">
        <f t="shared" ca="1" si="163"/>
        <v>6268</v>
      </c>
      <c r="B10474" t="s">
        <v>2046</v>
      </c>
      <c r="C10474" t="s">
        <v>80</v>
      </c>
      <c r="F10474" t="s">
        <v>1418</v>
      </c>
      <c r="G10474">
        <v>0</v>
      </c>
      <c r="O10474" t="s">
        <v>33</v>
      </c>
      <c r="Y10474" t="s">
        <v>5784</v>
      </c>
      <c r="Z10474" s="1" t="s">
        <v>8145</v>
      </c>
      <c r="AA10474" t="s">
        <v>8146</v>
      </c>
      <c r="AB10474" t="s">
        <v>8147</v>
      </c>
      <c r="AC10474" t="s">
        <v>38</v>
      </c>
      <c r="AD10474">
        <v>98504</v>
      </c>
    </row>
    <row r="10475" spans="1:30" x14ac:dyDescent="0.25">
      <c r="A10475">
        <f t="shared" ca="1" si="163"/>
        <v>17038</v>
      </c>
      <c r="B10475" t="s">
        <v>124</v>
      </c>
      <c r="C10475" t="s">
        <v>45</v>
      </c>
      <c r="F10475" t="s">
        <v>16977</v>
      </c>
      <c r="O10475" t="s">
        <v>33</v>
      </c>
      <c r="W10475">
        <v>15</v>
      </c>
      <c r="X10475" t="s">
        <v>34</v>
      </c>
      <c r="Y10475" t="s">
        <v>16978</v>
      </c>
      <c r="Z10475" t="s">
        <v>17540</v>
      </c>
      <c r="AA10475" t="s">
        <v>17541</v>
      </c>
      <c r="AB10475">
        <v>-173172</v>
      </c>
      <c r="AC10475" t="s">
        <v>38</v>
      </c>
      <c r="AD10475">
        <v>98037</v>
      </c>
    </row>
    <row r="10476" spans="1:30" x14ac:dyDescent="0.25">
      <c r="A10476">
        <f t="shared" ca="1" si="163"/>
        <v>14126</v>
      </c>
      <c r="B10476" t="s">
        <v>44</v>
      </c>
      <c r="C10476" t="s">
        <v>45</v>
      </c>
      <c r="G10476">
        <v>0</v>
      </c>
      <c r="O10476" t="s">
        <v>33</v>
      </c>
      <c r="Y10476" t="s">
        <v>41432</v>
      </c>
      <c r="Z10476" t="s">
        <v>41433</v>
      </c>
      <c r="AA10476" t="s">
        <v>41433</v>
      </c>
      <c r="AB10476" t="s">
        <v>41434</v>
      </c>
    </row>
    <row r="10477" spans="1:30" x14ac:dyDescent="0.25">
      <c r="A10477">
        <f t="shared" ca="1" si="163"/>
        <v>15817</v>
      </c>
      <c r="B10477" t="s">
        <v>685</v>
      </c>
      <c r="C10477" t="s">
        <v>686</v>
      </c>
      <c r="O10477" t="s">
        <v>33</v>
      </c>
      <c r="Y10477" t="s">
        <v>30045</v>
      </c>
      <c r="Z10477" t="s">
        <v>35311</v>
      </c>
      <c r="AA10477" t="s">
        <v>35312</v>
      </c>
      <c r="AB10477">
        <v>-160084</v>
      </c>
    </row>
    <row r="10478" spans="1:30" x14ac:dyDescent="0.25">
      <c r="A10478">
        <f t="shared" ca="1" si="163"/>
        <v>8859</v>
      </c>
      <c r="B10478" t="s">
        <v>489</v>
      </c>
      <c r="C10478" t="s">
        <v>45</v>
      </c>
      <c r="O10478" t="s">
        <v>33</v>
      </c>
      <c r="Y10478" t="s">
        <v>35879</v>
      </c>
      <c r="Z10478" t="s">
        <v>35880</v>
      </c>
      <c r="AA10478" t="s">
        <v>35877</v>
      </c>
      <c r="AB10478">
        <v>-180303</v>
      </c>
    </row>
    <row r="10479" spans="1:30" ht="409.5" x14ac:dyDescent="0.25">
      <c r="A10479">
        <f t="shared" ca="1" si="163"/>
        <v>10094</v>
      </c>
      <c r="B10479" t="s">
        <v>685</v>
      </c>
      <c r="C10479" t="s">
        <v>686</v>
      </c>
      <c r="F10479" t="s">
        <v>29351</v>
      </c>
      <c r="O10479" t="s">
        <v>33</v>
      </c>
      <c r="Y10479" t="s">
        <v>32830</v>
      </c>
      <c r="Z10479" s="1" t="s">
        <v>34582</v>
      </c>
      <c r="AA10479" t="s">
        <v>34436</v>
      </c>
      <c r="AB10479">
        <v>-180371</v>
      </c>
      <c r="AC10479" t="s">
        <v>38</v>
      </c>
      <c r="AD10479">
        <v>98409</v>
      </c>
    </row>
    <row r="10480" spans="1:30" x14ac:dyDescent="0.25">
      <c r="A10480">
        <f t="shared" ca="1" si="163"/>
        <v>12277</v>
      </c>
      <c r="B10480" t="s">
        <v>685</v>
      </c>
      <c r="C10480" t="s">
        <v>686</v>
      </c>
      <c r="F10480" t="s">
        <v>28577</v>
      </c>
      <c r="G10480">
        <v>0</v>
      </c>
      <c r="O10480" t="s">
        <v>33</v>
      </c>
      <c r="Y10480" t="s">
        <v>29253</v>
      </c>
      <c r="Z10480" t="s">
        <v>34640</v>
      </c>
      <c r="AA10480" t="s">
        <v>34638</v>
      </c>
      <c r="AB10480" t="s">
        <v>34641</v>
      </c>
      <c r="AC10480" t="s">
        <v>38</v>
      </c>
      <c r="AD10480">
        <v>98532</v>
      </c>
    </row>
    <row r="10481" spans="1:30" x14ac:dyDescent="0.25">
      <c r="A10481">
        <f t="shared" ca="1" si="163"/>
        <v>19176</v>
      </c>
      <c r="B10481" t="s">
        <v>2046</v>
      </c>
      <c r="C10481" t="s">
        <v>80</v>
      </c>
      <c r="F10481" t="s">
        <v>5745</v>
      </c>
      <c r="O10481" t="s">
        <v>33</v>
      </c>
      <c r="Y10481" t="s">
        <v>5935</v>
      </c>
      <c r="Z10481" t="s">
        <v>13708</v>
      </c>
      <c r="AA10481" t="s">
        <v>13700</v>
      </c>
      <c r="AB10481">
        <v>-181730</v>
      </c>
      <c r="AC10481" t="s">
        <v>38</v>
      </c>
      <c r="AD10481">
        <v>98201</v>
      </c>
    </row>
    <row r="10482" spans="1:30" x14ac:dyDescent="0.25">
      <c r="A10482">
        <f t="shared" ca="1" si="163"/>
        <v>13499</v>
      </c>
      <c r="B10482" t="s">
        <v>73</v>
      </c>
      <c r="C10482" t="s">
        <v>74</v>
      </c>
      <c r="F10482" t="s">
        <v>1254</v>
      </c>
      <c r="G10482">
        <v>1</v>
      </c>
      <c r="H10482" t="s">
        <v>60</v>
      </c>
      <c r="L10482">
        <v>1.75</v>
      </c>
      <c r="O10482" t="s">
        <v>33</v>
      </c>
      <c r="X10482" t="s">
        <v>34</v>
      </c>
      <c r="Y10482" t="s">
        <v>1255</v>
      </c>
      <c r="Z10482" t="s">
        <v>28824</v>
      </c>
      <c r="AA10482" t="s">
        <v>28825</v>
      </c>
      <c r="AB10482" t="s">
        <v>28826</v>
      </c>
      <c r="AC10482" t="s">
        <v>38</v>
      </c>
      <c r="AD10482">
        <v>98038</v>
      </c>
    </row>
    <row r="10483" spans="1:30" x14ac:dyDescent="0.25">
      <c r="A10483">
        <f t="shared" ca="1" si="163"/>
        <v>2581</v>
      </c>
      <c r="B10483" t="s">
        <v>73</v>
      </c>
      <c r="C10483" t="s">
        <v>74</v>
      </c>
      <c r="F10483" t="s">
        <v>29456</v>
      </c>
      <c r="G10483">
        <v>0</v>
      </c>
      <c r="O10483" t="s">
        <v>33</v>
      </c>
      <c r="Y10483" t="s">
        <v>36419</v>
      </c>
      <c r="Z10483" t="s">
        <v>36420</v>
      </c>
      <c r="AA10483" t="s">
        <v>36421</v>
      </c>
      <c r="AB10483" t="s">
        <v>36422</v>
      </c>
    </row>
    <row r="10484" spans="1:30" x14ac:dyDescent="0.25">
      <c r="A10484">
        <f t="shared" ca="1" si="163"/>
        <v>12493</v>
      </c>
      <c r="B10484" t="s">
        <v>73</v>
      </c>
      <c r="C10484" t="s">
        <v>74</v>
      </c>
      <c r="F10484" t="s">
        <v>20044</v>
      </c>
      <c r="G10484">
        <v>0</v>
      </c>
      <c r="O10484" t="s">
        <v>33</v>
      </c>
      <c r="X10484" t="s">
        <v>34</v>
      </c>
      <c r="Y10484" t="s">
        <v>5383</v>
      </c>
      <c r="Z10484" t="s">
        <v>20045</v>
      </c>
      <c r="AA10484" t="s">
        <v>20046</v>
      </c>
      <c r="AB10484" t="s">
        <v>20047</v>
      </c>
    </row>
    <row r="10485" spans="1:30" x14ac:dyDescent="0.25">
      <c r="A10485">
        <f t="shared" ca="1" si="163"/>
        <v>453</v>
      </c>
      <c r="B10485" t="s">
        <v>739</v>
      </c>
      <c r="C10485" t="s">
        <v>686</v>
      </c>
      <c r="F10485" t="s">
        <v>17676</v>
      </c>
      <c r="O10485" t="s">
        <v>33</v>
      </c>
      <c r="Y10485" t="s">
        <v>17677</v>
      </c>
      <c r="Z10485" t="s">
        <v>29303</v>
      </c>
      <c r="AA10485" t="s">
        <v>29304</v>
      </c>
      <c r="AB10485">
        <v>-172720</v>
      </c>
      <c r="AC10485" t="s">
        <v>38</v>
      </c>
      <c r="AD10485">
        <v>98837</v>
      </c>
    </row>
    <row r="10486" spans="1:30" x14ac:dyDescent="0.25">
      <c r="A10486">
        <f t="shared" ca="1" si="163"/>
        <v>9458</v>
      </c>
      <c r="B10486" t="s">
        <v>96</v>
      </c>
      <c r="C10486" t="s">
        <v>97</v>
      </c>
      <c r="G10486">
        <v>0</v>
      </c>
      <c r="O10486" t="s">
        <v>33</v>
      </c>
      <c r="X10486" t="s">
        <v>34</v>
      </c>
      <c r="Y10486" t="s">
        <v>36081</v>
      </c>
      <c r="Z10486" t="s">
        <v>36082</v>
      </c>
      <c r="AA10486" t="s">
        <v>36083</v>
      </c>
      <c r="AB10486" t="s">
        <v>36084</v>
      </c>
    </row>
    <row r="10487" spans="1:30" x14ac:dyDescent="0.25">
      <c r="A10487">
        <f t="shared" ca="1" si="163"/>
        <v>1010</v>
      </c>
      <c r="B10487" t="s">
        <v>739</v>
      </c>
      <c r="C10487" t="s">
        <v>686</v>
      </c>
      <c r="F10487" t="s">
        <v>3068</v>
      </c>
      <c r="G10487">
        <v>0</v>
      </c>
      <c r="O10487" t="s">
        <v>33</v>
      </c>
      <c r="Y10487" t="s">
        <v>29339</v>
      </c>
      <c r="Z10487" t="s">
        <v>30237</v>
      </c>
      <c r="AA10487" t="s">
        <v>30238</v>
      </c>
      <c r="AB10487" t="s">
        <v>30239</v>
      </c>
    </row>
    <row r="10488" spans="1:30" ht="409.5" x14ac:dyDescent="0.25">
      <c r="A10488">
        <f t="shared" ca="1" si="163"/>
        <v>18331</v>
      </c>
      <c r="B10488" t="s">
        <v>3712</v>
      </c>
      <c r="C10488" t="s">
        <v>16820</v>
      </c>
      <c r="F10488" t="s">
        <v>20250</v>
      </c>
      <c r="G10488">
        <v>0</v>
      </c>
      <c r="O10488" t="s">
        <v>63</v>
      </c>
      <c r="X10488" t="s">
        <v>34</v>
      </c>
      <c r="Y10488" t="s">
        <v>19763</v>
      </c>
      <c r="Z10488" s="1" t="s">
        <v>24337</v>
      </c>
      <c r="AA10488" t="s">
        <v>24027</v>
      </c>
      <c r="AB10488" t="s">
        <v>24338</v>
      </c>
    </row>
    <row r="10489" spans="1:30" x14ac:dyDescent="0.25">
      <c r="A10489">
        <f t="shared" ca="1" si="163"/>
        <v>2621</v>
      </c>
      <c r="B10489" t="s">
        <v>2046</v>
      </c>
      <c r="C10489" t="s">
        <v>80</v>
      </c>
      <c r="F10489" t="s">
        <v>2466</v>
      </c>
      <c r="G10489">
        <v>0</v>
      </c>
      <c r="O10489" t="s">
        <v>33</v>
      </c>
      <c r="Y10489" t="s">
        <v>13951</v>
      </c>
      <c r="Z10489" t="s">
        <v>13952</v>
      </c>
      <c r="AA10489" t="s">
        <v>13947</v>
      </c>
      <c r="AB10489" t="s">
        <v>13953</v>
      </c>
      <c r="AC10489" t="s">
        <v>38</v>
      </c>
      <c r="AD10489">
        <v>98371</v>
      </c>
    </row>
    <row r="10490" spans="1:30" x14ac:dyDescent="0.25">
      <c r="A10490">
        <f t="shared" ca="1" si="163"/>
        <v>4412</v>
      </c>
      <c r="B10490" t="s">
        <v>1203</v>
      </c>
      <c r="C10490" t="s">
        <v>45</v>
      </c>
      <c r="F10490" t="s">
        <v>387</v>
      </c>
      <c r="G10490">
        <v>0</v>
      </c>
      <c r="N10490" t="s">
        <v>849</v>
      </c>
      <c r="O10490" t="s">
        <v>52</v>
      </c>
      <c r="X10490" t="s">
        <v>34</v>
      </c>
      <c r="Y10490" t="s">
        <v>5545</v>
      </c>
      <c r="Z10490" t="s">
        <v>28157</v>
      </c>
      <c r="AA10490" t="s">
        <v>19989</v>
      </c>
      <c r="AB10490" t="s">
        <v>28158</v>
      </c>
    </row>
    <row r="10491" spans="1:30" ht="409.5" x14ac:dyDescent="0.25">
      <c r="A10491">
        <f t="shared" ca="1" si="163"/>
        <v>8143</v>
      </c>
      <c r="B10491" t="s">
        <v>1580</v>
      </c>
      <c r="C10491" t="s">
        <v>97</v>
      </c>
      <c r="G10491">
        <v>0</v>
      </c>
      <c r="O10491" t="s">
        <v>63</v>
      </c>
      <c r="X10491" t="s">
        <v>34</v>
      </c>
      <c r="Y10491" t="s">
        <v>25088</v>
      </c>
      <c r="Z10491" s="1" t="s">
        <v>25089</v>
      </c>
      <c r="AA10491" t="s">
        <v>25090</v>
      </c>
      <c r="AB10491" t="s">
        <v>25091</v>
      </c>
    </row>
    <row r="10492" spans="1:30" x14ac:dyDescent="0.25">
      <c r="A10492">
        <f t="shared" ca="1" si="163"/>
        <v>15565</v>
      </c>
      <c r="B10492" t="s">
        <v>73</v>
      </c>
      <c r="C10492" t="s">
        <v>74</v>
      </c>
      <c r="F10492" t="s">
        <v>192</v>
      </c>
      <c r="G10492">
        <v>0</v>
      </c>
      <c r="O10492" t="s">
        <v>33</v>
      </c>
      <c r="X10492" t="s">
        <v>34</v>
      </c>
      <c r="Y10492" t="s">
        <v>4895</v>
      </c>
      <c r="Z10492" t="s">
        <v>4896</v>
      </c>
      <c r="AA10492" t="s">
        <v>4896</v>
      </c>
      <c r="AB10492" t="s">
        <v>4897</v>
      </c>
    </row>
    <row r="10493" spans="1:30" x14ac:dyDescent="0.25">
      <c r="A10493">
        <f t="shared" ca="1" si="163"/>
        <v>17492</v>
      </c>
      <c r="B10493" t="s">
        <v>334</v>
      </c>
      <c r="C10493" t="s">
        <v>45</v>
      </c>
      <c r="O10493" t="s">
        <v>33</v>
      </c>
      <c r="W10493">
        <v>15</v>
      </c>
      <c r="X10493" t="s">
        <v>34</v>
      </c>
      <c r="Y10493" t="s">
        <v>29253</v>
      </c>
      <c r="Z10493" t="s">
        <v>33500</v>
      </c>
      <c r="AA10493" t="s">
        <v>33498</v>
      </c>
      <c r="AB10493">
        <v>-181317</v>
      </c>
      <c r="AC10493" t="s">
        <v>38</v>
      </c>
      <c r="AD10493">
        <v>98532</v>
      </c>
    </row>
    <row r="10494" spans="1:30" ht="409.5" x14ac:dyDescent="0.25">
      <c r="A10494">
        <f t="shared" ca="1" si="163"/>
        <v>16816</v>
      </c>
      <c r="B10494" t="s">
        <v>30</v>
      </c>
      <c r="C10494" t="s">
        <v>31</v>
      </c>
      <c r="D10494" t="s">
        <v>34</v>
      </c>
      <c r="E10494" t="s">
        <v>21852</v>
      </c>
      <c r="O10494" t="s">
        <v>33</v>
      </c>
      <c r="X10494" t="s">
        <v>34</v>
      </c>
      <c r="Y10494" t="s">
        <v>21853</v>
      </c>
      <c r="Z10494" s="1" t="s">
        <v>21854</v>
      </c>
      <c r="AA10494" t="s">
        <v>21855</v>
      </c>
      <c r="AB10494">
        <v>-160703</v>
      </c>
      <c r="AC10494" t="s">
        <v>38</v>
      </c>
      <c r="AD10494">
        <v>98121</v>
      </c>
    </row>
    <row r="10495" spans="1:30" ht="409.5" x14ac:dyDescent="0.25">
      <c r="A10495">
        <f t="shared" ca="1" si="163"/>
        <v>16442</v>
      </c>
      <c r="B10495" t="s">
        <v>2046</v>
      </c>
      <c r="C10495" t="s">
        <v>80</v>
      </c>
      <c r="F10495" t="s">
        <v>1418</v>
      </c>
      <c r="G10495">
        <v>0</v>
      </c>
      <c r="O10495" t="s">
        <v>33</v>
      </c>
      <c r="Y10495" t="s">
        <v>1419</v>
      </c>
      <c r="Z10495" s="1" t="s">
        <v>32207</v>
      </c>
      <c r="AA10495" t="s">
        <v>32208</v>
      </c>
      <c r="AB10495" t="s">
        <v>32209</v>
      </c>
      <c r="AC10495" t="s">
        <v>38</v>
      </c>
      <c r="AD10495">
        <v>98504</v>
      </c>
    </row>
    <row r="10496" spans="1:30" ht="120" x14ac:dyDescent="0.25">
      <c r="A10496">
        <f t="shared" ca="1" si="163"/>
        <v>3056</v>
      </c>
      <c r="B10496" t="s">
        <v>44</v>
      </c>
      <c r="C10496" t="s">
        <v>45</v>
      </c>
      <c r="F10496" t="s">
        <v>1288</v>
      </c>
      <c r="G10496">
        <v>0</v>
      </c>
      <c r="N10496" s="1" t="s">
        <v>1289</v>
      </c>
      <c r="O10496" t="s">
        <v>33</v>
      </c>
      <c r="X10496" t="s">
        <v>34</v>
      </c>
      <c r="Y10496" t="s">
        <v>1290</v>
      </c>
      <c r="Z10496" t="s">
        <v>1291</v>
      </c>
      <c r="AA10496" t="s">
        <v>1291</v>
      </c>
      <c r="AB10496" t="s">
        <v>1292</v>
      </c>
      <c r="AC10496" t="s">
        <v>38</v>
      </c>
      <c r="AD10496">
        <v>98405</v>
      </c>
    </row>
    <row r="10497" spans="1:30" ht="409.5" x14ac:dyDescent="0.25">
      <c r="A10497">
        <f t="shared" ca="1" si="163"/>
        <v>3866</v>
      </c>
      <c r="B10497" t="s">
        <v>2046</v>
      </c>
      <c r="C10497" t="s">
        <v>80</v>
      </c>
      <c r="F10497" t="s">
        <v>986</v>
      </c>
      <c r="O10497" t="s">
        <v>33</v>
      </c>
      <c r="Y10497" t="s">
        <v>987</v>
      </c>
      <c r="Z10497" s="1" t="s">
        <v>15602</v>
      </c>
      <c r="AA10497" t="s">
        <v>15600</v>
      </c>
      <c r="AB10497">
        <v>-161913</v>
      </c>
      <c r="AC10497" t="s">
        <v>38</v>
      </c>
      <c r="AD10497">
        <v>98116</v>
      </c>
    </row>
    <row r="10498" spans="1:30" x14ac:dyDescent="0.25">
      <c r="A10498">
        <f t="shared" ref="A10498:A10561" ca="1" si="164">RANDBETWEEN(1,20000)</f>
        <v>12809</v>
      </c>
      <c r="B10498" t="s">
        <v>334</v>
      </c>
      <c r="C10498" t="s">
        <v>45</v>
      </c>
      <c r="O10498" t="s">
        <v>33</v>
      </c>
      <c r="X10498" t="s">
        <v>34</v>
      </c>
      <c r="Y10498" t="s">
        <v>3667</v>
      </c>
      <c r="Z10498" t="s">
        <v>18312</v>
      </c>
      <c r="AA10498" t="s">
        <v>18313</v>
      </c>
      <c r="AB10498">
        <v>-160309</v>
      </c>
      <c r="AC10498" t="s">
        <v>38</v>
      </c>
      <c r="AD10498">
        <v>98144</v>
      </c>
    </row>
    <row r="10499" spans="1:30" ht="409.5" x14ac:dyDescent="0.25">
      <c r="A10499">
        <f t="shared" ca="1" si="164"/>
        <v>19442</v>
      </c>
      <c r="B10499" t="s">
        <v>73</v>
      </c>
      <c r="C10499" t="s">
        <v>74</v>
      </c>
      <c r="F10499" t="s">
        <v>43145</v>
      </c>
      <c r="O10499" t="s">
        <v>63</v>
      </c>
      <c r="X10499" t="s">
        <v>34</v>
      </c>
      <c r="Y10499" t="s">
        <v>43146</v>
      </c>
      <c r="Z10499" s="1" t="s">
        <v>43147</v>
      </c>
      <c r="AA10499" t="s">
        <v>43148</v>
      </c>
      <c r="AB10499">
        <v>-170484</v>
      </c>
      <c r="AC10499" t="s">
        <v>38</v>
      </c>
      <c r="AD10499">
        <v>98101</v>
      </c>
    </row>
    <row r="10500" spans="1:30" x14ac:dyDescent="0.25">
      <c r="A10500">
        <f t="shared" ca="1" si="164"/>
        <v>12219</v>
      </c>
      <c r="B10500" t="s">
        <v>2046</v>
      </c>
      <c r="C10500" t="s">
        <v>80</v>
      </c>
      <c r="F10500" t="s">
        <v>8388</v>
      </c>
      <c r="G10500">
        <v>0</v>
      </c>
      <c r="O10500" t="s">
        <v>33</v>
      </c>
      <c r="Y10500" t="s">
        <v>8389</v>
      </c>
      <c r="Z10500" t="s">
        <v>15255</v>
      </c>
      <c r="AA10500" t="s">
        <v>15256</v>
      </c>
      <c r="AB10500" t="s">
        <v>15257</v>
      </c>
      <c r="AC10500" t="s">
        <v>38</v>
      </c>
      <c r="AD10500">
        <v>98584</v>
      </c>
    </row>
    <row r="10501" spans="1:30" x14ac:dyDescent="0.25">
      <c r="A10501">
        <f t="shared" ca="1" si="164"/>
        <v>5525</v>
      </c>
      <c r="B10501" t="s">
        <v>489</v>
      </c>
      <c r="C10501" t="s">
        <v>45</v>
      </c>
      <c r="O10501" t="s">
        <v>33</v>
      </c>
      <c r="X10501" t="s">
        <v>34</v>
      </c>
      <c r="Y10501" t="s">
        <v>22764</v>
      </c>
      <c r="Z10501" t="s">
        <v>22786</v>
      </c>
      <c r="AA10501" t="s">
        <v>22580</v>
      </c>
      <c r="AB10501">
        <v>-160599</v>
      </c>
    </row>
    <row r="10502" spans="1:30" ht="409.5" x14ac:dyDescent="0.25">
      <c r="A10502">
        <f t="shared" ca="1" si="164"/>
        <v>2523</v>
      </c>
      <c r="B10502" t="s">
        <v>73</v>
      </c>
      <c r="C10502" t="s">
        <v>74</v>
      </c>
      <c r="G10502">
        <v>0</v>
      </c>
      <c r="O10502" t="s">
        <v>33</v>
      </c>
      <c r="X10502" t="s">
        <v>34</v>
      </c>
      <c r="Y10502" t="s">
        <v>21561</v>
      </c>
      <c r="Z10502" s="1" t="s">
        <v>21562</v>
      </c>
      <c r="AA10502" t="s">
        <v>21563</v>
      </c>
      <c r="AB10502" t="s">
        <v>21564</v>
      </c>
      <c r="AC10502" t="s">
        <v>38</v>
      </c>
      <c r="AD10502">
        <v>98008</v>
      </c>
    </row>
    <row r="10503" spans="1:30" x14ac:dyDescent="0.25">
      <c r="A10503">
        <f t="shared" ca="1" si="164"/>
        <v>5701</v>
      </c>
      <c r="B10503" t="s">
        <v>178</v>
      </c>
      <c r="G10503">
        <v>0</v>
      </c>
      <c r="O10503" t="s">
        <v>33</v>
      </c>
      <c r="X10503" t="s">
        <v>34</v>
      </c>
      <c r="Y10503" t="s">
        <v>1803</v>
      </c>
      <c r="Z10503" t="s">
        <v>20221</v>
      </c>
      <c r="AA10503" t="s">
        <v>20219</v>
      </c>
      <c r="AB10503" t="s">
        <v>20222</v>
      </c>
      <c r="AC10503" t="s">
        <v>38</v>
      </c>
      <c r="AD10503">
        <v>98908</v>
      </c>
    </row>
    <row r="10504" spans="1:30" ht="409.5" x14ac:dyDescent="0.25">
      <c r="A10504">
        <f t="shared" ca="1" si="164"/>
        <v>10875</v>
      </c>
      <c r="B10504" t="s">
        <v>2046</v>
      </c>
      <c r="C10504" t="s">
        <v>80</v>
      </c>
      <c r="O10504" t="s">
        <v>33</v>
      </c>
      <c r="Y10504" t="s">
        <v>12501</v>
      </c>
      <c r="Z10504" s="1" t="s">
        <v>12502</v>
      </c>
      <c r="AA10504" t="s">
        <v>12503</v>
      </c>
      <c r="AB10504">
        <v>-161513</v>
      </c>
      <c r="AC10504" t="s">
        <v>38</v>
      </c>
      <c r="AD10504">
        <v>98115</v>
      </c>
    </row>
    <row r="10505" spans="1:30" x14ac:dyDescent="0.25">
      <c r="A10505">
        <f t="shared" ca="1" si="164"/>
        <v>7473</v>
      </c>
      <c r="B10505" t="s">
        <v>2046</v>
      </c>
      <c r="C10505" t="s">
        <v>80</v>
      </c>
      <c r="F10505" t="s">
        <v>7654</v>
      </c>
      <c r="G10505">
        <v>0</v>
      </c>
      <c r="O10505" t="s">
        <v>33</v>
      </c>
      <c r="Y10505" t="s">
        <v>7655</v>
      </c>
      <c r="Z10505" t="s">
        <v>12958</v>
      </c>
      <c r="AA10505" t="s">
        <v>12959</v>
      </c>
      <c r="AB10505" t="s">
        <v>12960</v>
      </c>
      <c r="AC10505" t="s">
        <v>38</v>
      </c>
      <c r="AD10505">
        <v>98902</v>
      </c>
    </row>
    <row r="10506" spans="1:30" ht="409.5" x14ac:dyDescent="0.25">
      <c r="A10506">
        <f t="shared" ca="1" si="164"/>
        <v>19639</v>
      </c>
      <c r="B10506" t="s">
        <v>124</v>
      </c>
      <c r="C10506" t="s">
        <v>45</v>
      </c>
      <c r="F10506" t="s">
        <v>22445</v>
      </c>
      <c r="O10506" t="s">
        <v>33</v>
      </c>
      <c r="X10506" t="s">
        <v>34</v>
      </c>
      <c r="Y10506" t="s">
        <v>22446</v>
      </c>
      <c r="Z10506" s="1" t="s">
        <v>22447</v>
      </c>
      <c r="AA10506" t="s">
        <v>22448</v>
      </c>
      <c r="AB10506">
        <v>-163310</v>
      </c>
    </row>
    <row r="10507" spans="1:30" ht="409.5" x14ac:dyDescent="0.25">
      <c r="A10507">
        <f t="shared" ca="1" si="164"/>
        <v>7829</v>
      </c>
      <c r="B10507" t="s">
        <v>739</v>
      </c>
      <c r="C10507" t="s">
        <v>686</v>
      </c>
      <c r="F10507" t="s">
        <v>5901</v>
      </c>
      <c r="O10507" t="s">
        <v>33</v>
      </c>
      <c r="X10507" t="s">
        <v>34</v>
      </c>
      <c r="Y10507" t="s">
        <v>29324</v>
      </c>
      <c r="Z10507" s="1" t="s">
        <v>29325</v>
      </c>
      <c r="AA10507" t="s">
        <v>29326</v>
      </c>
      <c r="AB10507">
        <v>-162984</v>
      </c>
    </row>
    <row r="10508" spans="1:30" x14ac:dyDescent="0.25">
      <c r="A10508">
        <f t="shared" ca="1" si="164"/>
        <v>9549</v>
      </c>
      <c r="B10508" t="s">
        <v>124</v>
      </c>
      <c r="C10508" t="s">
        <v>45</v>
      </c>
      <c r="F10508" t="s">
        <v>16577</v>
      </c>
      <c r="G10508">
        <v>0</v>
      </c>
      <c r="O10508" t="s">
        <v>33</v>
      </c>
      <c r="Y10508" t="s">
        <v>41019</v>
      </c>
      <c r="Z10508" t="s">
        <v>41020</v>
      </c>
      <c r="AA10508" t="s">
        <v>41009</v>
      </c>
      <c r="AB10508" t="s">
        <v>41021</v>
      </c>
      <c r="AC10508" t="s">
        <v>102</v>
      </c>
      <c r="AD10508">
        <v>97239</v>
      </c>
    </row>
    <row r="10509" spans="1:30" x14ac:dyDescent="0.25">
      <c r="A10509">
        <f t="shared" ca="1" si="164"/>
        <v>4175</v>
      </c>
      <c r="B10509" t="s">
        <v>739</v>
      </c>
      <c r="C10509" t="s">
        <v>686</v>
      </c>
      <c r="G10509">
        <v>0</v>
      </c>
      <c r="O10509" t="s">
        <v>33</v>
      </c>
      <c r="X10509" t="s">
        <v>34</v>
      </c>
      <c r="Y10509" t="s">
        <v>284</v>
      </c>
      <c r="Z10509" t="s">
        <v>29603</v>
      </c>
      <c r="AA10509" t="s">
        <v>29589</v>
      </c>
      <c r="AB10509" t="s">
        <v>29604</v>
      </c>
      <c r="AC10509" t="s">
        <v>38</v>
      </c>
      <c r="AD10509">
        <v>98166</v>
      </c>
    </row>
    <row r="10510" spans="1:30" x14ac:dyDescent="0.25">
      <c r="A10510">
        <f t="shared" ca="1" si="164"/>
        <v>11616</v>
      </c>
      <c r="B10510" t="s">
        <v>2046</v>
      </c>
      <c r="C10510" t="s">
        <v>80</v>
      </c>
      <c r="O10510" t="s">
        <v>33</v>
      </c>
      <c r="Y10510" t="s">
        <v>15044</v>
      </c>
      <c r="Z10510" t="s">
        <v>15045</v>
      </c>
      <c r="AA10510" t="s">
        <v>15046</v>
      </c>
      <c r="AB10510">
        <v>-170041</v>
      </c>
      <c r="AC10510" t="s">
        <v>38</v>
      </c>
      <c r="AD10510">
        <v>98362</v>
      </c>
    </row>
    <row r="10511" spans="1:30" x14ac:dyDescent="0.25">
      <c r="A10511">
        <f t="shared" ca="1" si="164"/>
        <v>10288</v>
      </c>
      <c r="B10511" t="s">
        <v>73</v>
      </c>
      <c r="C10511" t="s">
        <v>74</v>
      </c>
      <c r="F10511" t="s">
        <v>2119</v>
      </c>
      <c r="G10511">
        <v>0</v>
      </c>
      <c r="O10511" t="s">
        <v>63</v>
      </c>
      <c r="X10511" t="s">
        <v>34</v>
      </c>
      <c r="Y10511" t="s">
        <v>2120</v>
      </c>
      <c r="Z10511" t="s">
        <v>2121</v>
      </c>
      <c r="AA10511" t="s">
        <v>2121</v>
      </c>
      <c r="AB10511" t="s">
        <v>2122</v>
      </c>
      <c r="AC10511" t="s">
        <v>38</v>
      </c>
      <c r="AD10511">
        <v>98666</v>
      </c>
    </row>
    <row r="10512" spans="1:30" ht="409.5" x14ac:dyDescent="0.25">
      <c r="A10512">
        <f t="shared" ca="1" si="164"/>
        <v>10142</v>
      </c>
      <c r="B10512" t="s">
        <v>164</v>
      </c>
      <c r="C10512" t="s">
        <v>165</v>
      </c>
      <c r="G10512">
        <v>0</v>
      </c>
      <c r="O10512" t="s">
        <v>33</v>
      </c>
      <c r="X10512" t="s">
        <v>34</v>
      </c>
      <c r="Y10512" t="s">
        <v>39019</v>
      </c>
      <c r="Z10512" s="1" t="s">
        <v>42340</v>
      </c>
      <c r="AA10512" t="s">
        <v>42341</v>
      </c>
      <c r="AB10512" t="s">
        <v>42342</v>
      </c>
    </row>
    <row r="10513" spans="1:30" ht="409.5" x14ac:dyDescent="0.25">
      <c r="A10513">
        <f t="shared" ca="1" si="164"/>
        <v>7450</v>
      </c>
      <c r="B10513" t="s">
        <v>73</v>
      </c>
      <c r="C10513" t="s">
        <v>74</v>
      </c>
      <c r="O10513" t="s">
        <v>33</v>
      </c>
      <c r="X10513" t="s">
        <v>34</v>
      </c>
      <c r="Y10513" t="s">
        <v>28776</v>
      </c>
      <c r="Z10513" s="1" t="s">
        <v>28777</v>
      </c>
      <c r="AA10513" t="s">
        <v>28778</v>
      </c>
      <c r="AB10513">
        <v>-160992</v>
      </c>
    </row>
    <row r="10514" spans="1:30" ht="409.5" x14ac:dyDescent="0.25">
      <c r="A10514">
        <f t="shared" ca="1" si="164"/>
        <v>10487</v>
      </c>
      <c r="B10514" t="s">
        <v>2046</v>
      </c>
      <c r="C10514" t="s">
        <v>80</v>
      </c>
      <c r="F10514" t="s">
        <v>1418</v>
      </c>
      <c r="O10514" t="s">
        <v>33</v>
      </c>
      <c r="Y10514" t="s">
        <v>1419</v>
      </c>
      <c r="Z10514" s="1" t="s">
        <v>8043</v>
      </c>
      <c r="AA10514" t="s">
        <v>8044</v>
      </c>
      <c r="AB10514">
        <v>-161043</v>
      </c>
      <c r="AC10514" t="s">
        <v>38</v>
      </c>
      <c r="AD10514">
        <v>98504</v>
      </c>
    </row>
    <row r="10515" spans="1:30" x14ac:dyDescent="0.25">
      <c r="A10515">
        <f t="shared" ca="1" si="164"/>
        <v>14339</v>
      </c>
      <c r="B10515" t="s">
        <v>73</v>
      </c>
      <c r="C10515" t="s">
        <v>74</v>
      </c>
      <c r="F10515" t="s">
        <v>10976</v>
      </c>
      <c r="G10515">
        <v>0</v>
      </c>
      <c r="O10515" t="s">
        <v>63</v>
      </c>
      <c r="X10515" t="s">
        <v>34</v>
      </c>
      <c r="Y10515" t="s">
        <v>19795</v>
      </c>
      <c r="Z10515" t="s">
        <v>19796</v>
      </c>
      <c r="AA10515" t="s">
        <v>19797</v>
      </c>
      <c r="AB10515" t="s">
        <v>19798</v>
      </c>
      <c r="AC10515" t="s">
        <v>38</v>
      </c>
      <c r="AD10515">
        <v>98104</v>
      </c>
    </row>
    <row r="10516" spans="1:30" x14ac:dyDescent="0.25">
      <c r="A10516">
        <f t="shared" ca="1" si="164"/>
        <v>17363</v>
      </c>
      <c r="B10516" t="s">
        <v>2046</v>
      </c>
      <c r="C10516" t="s">
        <v>80</v>
      </c>
      <c r="F10516" t="s">
        <v>11305</v>
      </c>
      <c r="O10516" t="s">
        <v>33</v>
      </c>
      <c r="Y10516" t="s">
        <v>13161</v>
      </c>
      <c r="Z10516" t="s">
        <v>13905</v>
      </c>
      <c r="AA10516" t="s">
        <v>13906</v>
      </c>
      <c r="AB10516">
        <v>-162226</v>
      </c>
      <c r="AC10516" t="s">
        <v>38</v>
      </c>
      <c r="AD10516">
        <v>99201</v>
      </c>
    </row>
    <row r="10517" spans="1:30" x14ac:dyDescent="0.25">
      <c r="A10517">
        <f t="shared" ca="1" si="164"/>
        <v>13105</v>
      </c>
      <c r="B10517" t="s">
        <v>685</v>
      </c>
      <c r="C10517" t="s">
        <v>686</v>
      </c>
      <c r="F10517" t="s">
        <v>18299</v>
      </c>
      <c r="O10517" t="s">
        <v>33</v>
      </c>
      <c r="X10517" t="s">
        <v>34</v>
      </c>
      <c r="Y10517" t="s">
        <v>28649</v>
      </c>
      <c r="Z10517" t="s">
        <v>28650</v>
      </c>
      <c r="AA10517" t="s">
        <v>28651</v>
      </c>
      <c r="AB10517">
        <v>-163062</v>
      </c>
      <c r="AC10517" t="s">
        <v>38</v>
      </c>
      <c r="AD10517">
        <v>98223</v>
      </c>
    </row>
    <row r="10518" spans="1:30" ht="409.5" x14ac:dyDescent="0.25">
      <c r="A10518">
        <f t="shared" ca="1" si="164"/>
        <v>1515</v>
      </c>
      <c r="B10518" t="s">
        <v>164</v>
      </c>
      <c r="C10518" t="s">
        <v>165</v>
      </c>
      <c r="G10518">
        <v>0</v>
      </c>
      <c r="O10518" t="s">
        <v>155</v>
      </c>
      <c r="X10518" t="s">
        <v>34</v>
      </c>
      <c r="Y10518" t="s">
        <v>42252</v>
      </c>
      <c r="Z10518" s="1" t="s">
        <v>42253</v>
      </c>
      <c r="AA10518" t="s">
        <v>42254</v>
      </c>
      <c r="AB10518" t="s">
        <v>42255</v>
      </c>
    </row>
    <row r="10519" spans="1:30" ht="409.5" x14ac:dyDescent="0.25">
      <c r="A10519">
        <f t="shared" ca="1" si="164"/>
        <v>14052</v>
      </c>
      <c r="B10519" t="s">
        <v>685</v>
      </c>
      <c r="C10519" t="s">
        <v>686</v>
      </c>
      <c r="F10519" t="s">
        <v>12641</v>
      </c>
      <c r="G10519">
        <v>0</v>
      </c>
      <c r="O10519" t="s">
        <v>33</v>
      </c>
      <c r="Y10519" t="s">
        <v>33639</v>
      </c>
      <c r="Z10519" s="1" t="s">
        <v>33640</v>
      </c>
      <c r="AA10519" t="s">
        <v>33641</v>
      </c>
      <c r="AB10519" t="s">
        <v>33642</v>
      </c>
    </row>
    <row r="10520" spans="1:30" x14ac:dyDescent="0.25">
      <c r="A10520">
        <f t="shared" ca="1" si="164"/>
        <v>7098</v>
      </c>
      <c r="B10520" t="s">
        <v>44</v>
      </c>
      <c r="C10520" t="s">
        <v>45</v>
      </c>
      <c r="F10520" t="s">
        <v>36959</v>
      </c>
      <c r="G10520">
        <v>0</v>
      </c>
      <c r="N10520" t="s">
        <v>468</v>
      </c>
      <c r="O10520" t="s">
        <v>33</v>
      </c>
      <c r="X10520" t="s">
        <v>34</v>
      </c>
      <c r="Y10520" t="s">
        <v>36960</v>
      </c>
      <c r="Z10520" t="s">
        <v>36961</v>
      </c>
      <c r="AA10520" t="s">
        <v>36961</v>
      </c>
      <c r="AB10520" t="s">
        <v>36962</v>
      </c>
      <c r="AC10520" t="s">
        <v>1910</v>
      </c>
      <c r="AD10520">
        <v>19520</v>
      </c>
    </row>
    <row r="10521" spans="1:30" x14ac:dyDescent="0.25">
      <c r="A10521">
        <f t="shared" ca="1" si="164"/>
        <v>11625</v>
      </c>
      <c r="B10521" t="s">
        <v>2046</v>
      </c>
      <c r="C10521" t="s">
        <v>80</v>
      </c>
      <c r="F10521" t="s">
        <v>6023</v>
      </c>
      <c r="O10521" t="s">
        <v>33</v>
      </c>
      <c r="Y10521" t="s">
        <v>13214</v>
      </c>
      <c r="Z10521" t="s">
        <v>14007</v>
      </c>
      <c r="AA10521" t="s">
        <v>13999</v>
      </c>
      <c r="AB10521">
        <v>-162228</v>
      </c>
      <c r="AC10521" t="s">
        <v>6028</v>
      </c>
      <c r="AD10521">
        <v>48108</v>
      </c>
    </row>
    <row r="10522" spans="1:30" ht="270" x14ac:dyDescent="0.25">
      <c r="A10522">
        <f t="shared" ca="1" si="164"/>
        <v>4064</v>
      </c>
      <c r="B10522" t="s">
        <v>73</v>
      </c>
      <c r="C10522" t="s">
        <v>74</v>
      </c>
      <c r="F10522" t="s">
        <v>1194</v>
      </c>
      <c r="G10522">
        <v>0</v>
      </c>
      <c r="O10522" t="s">
        <v>33</v>
      </c>
      <c r="Y10522" t="s">
        <v>4864</v>
      </c>
      <c r="Z10522" s="1" t="s">
        <v>9374</v>
      </c>
      <c r="AA10522" t="s">
        <v>9375</v>
      </c>
      <c r="AB10522" t="s">
        <v>9376</v>
      </c>
    </row>
    <row r="10523" spans="1:30" ht="409.5" x14ac:dyDescent="0.25">
      <c r="A10523">
        <f t="shared" ca="1" si="164"/>
        <v>8984</v>
      </c>
      <c r="B10523" t="s">
        <v>230</v>
      </c>
      <c r="C10523" t="s">
        <v>45</v>
      </c>
      <c r="O10523" t="s">
        <v>33</v>
      </c>
      <c r="X10523" t="s">
        <v>34</v>
      </c>
      <c r="Y10523" t="s">
        <v>22968</v>
      </c>
      <c r="Z10523" s="1" t="s">
        <v>23157</v>
      </c>
      <c r="AA10523" t="s">
        <v>22580</v>
      </c>
      <c r="AB10523">
        <v>-170690</v>
      </c>
    </row>
    <row r="10524" spans="1:30" ht="409.5" x14ac:dyDescent="0.25">
      <c r="A10524">
        <f t="shared" ca="1" si="164"/>
        <v>9311</v>
      </c>
      <c r="B10524" t="s">
        <v>73</v>
      </c>
      <c r="C10524" t="s">
        <v>74</v>
      </c>
      <c r="O10524" t="s">
        <v>33</v>
      </c>
      <c r="Y10524" t="s">
        <v>700</v>
      </c>
      <c r="Z10524" s="1" t="s">
        <v>21411</v>
      </c>
      <c r="AA10524" t="s">
        <v>21412</v>
      </c>
      <c r="AB10524">
        <v>-162197</v>
      </c>
      <c r="AC10524" t="s">
        <v>38</v>
      </c>
      <c r="AD10524">
        <v>98443</v>
      </c>
    </row>
    <row r="10525" spans="1:30" ht="409.5" x14ac:dyDescent="0.25">
      <c r="A10525">
        <f t="shared" ca="1" si="164"/>
        <v>11726</v>
      </c>
      <c r="B10525" t="s">
        <v>685</v>
      </c>
      <c r="C10525" t="s">
        <v>686</v>
      </c>
      <c r="F10525" t="s">
        <v>24915</v>
      </c>
      <c r="G10525">
        <v>0</v>
      </c>
      <c r="O10525" t="s">
        <v>33</v>
      </c>
      <c r="Y10525" t="s">
        <v>24916</v>
      </c>
      <c r="Z10525" s="1" t="s">
        <v>34398</v>
      </c>
      <c r="AA10525" t="s">
        <v>34399</v>
      </c>
      <c r="AB10525" t="s">
        <v>34400</v>
      </c>
    </row>
    <row r="10526" spans="1:30" ht="409.5" x14ac:dyDescent="0.25">
      <c r="A10526">
        <f t="shared" ca="1" si="164"/>
        <v>14222</v>
      </c>
      <c r="B10526" t="s">
        <v>276</v>
      </c>
      <c r="C10526" t="s">
        <v>45</v>
      </c>
      <c r="F10526" t="s">
        <v>2626</v>
      </c>
      <c r="G10526">
        <v>0</v>
      </c>
      <c r="O10526" t="s">
        <v>33</v>
      </c>
      <c r="X10526" t="s">
        <v>34</v>
      </c>
      <c r="Y10526" t="s">
        <v>2627</v>
      </c>
      <c r="Z10526" s="1" t="s">
        <v>2628</v>
      </c>
      <c r="AA10526" t="s">
        <v>2629</v>
      </c>
      <c r="AB10526" t="s">
        <v>2630</v>
      </c>
      <c r="AC10526" t="s">
        <v>254</v>
      </c>
      <c r="AD10526">
        <v>20110</v>
      </c>
    </row>
    <row r="10527" spans="1:30" ht="409.5" x14ac:dyDescent="0.25">
      <c r="A10527">
        <f t="shared" ca="1" si="164"/>
        <v>4714</v>
      </c>
      <c r="B10527" t="s">
        <v>44</v>
      </c>
      <c r="C10527" t="s">
        <v>45</v>
      </c>
      <c r="G10527">
        <v>0</v>
      </c>
      <c r="O10527" t="s">
        <v>33</v>
      </c>
      <c r="W10527">
        <v>15</v>
      </c>
      <c r="X10527" t="s">
        <v>34</v>
      </c>
      <c r="Y10527" t="s">
        <v>1428</v>
      </c>
      <c r="Z10527" s="1" t="s">
        <v>1429</v>
      </c>
      <c r="AA10527" s="1" t="s">
        <v>1430</v>
      </c>
      <c r="AB10527" t="s">
        <v>1431</v>
      </c>
    </row>
    <row r="10528" spans="1:30" x14ac:dyDescent="0.25">
      <c r="A10528">
        <f t="shared" ca="1" si="164"/>
        <v>2765</v>
      </c>
      <c r="B10528" t="s">
        <v>685</v>
      </c>
      <c r="C10528" t="s">
        <v>686</v>
      </c>
      <c r="F10528" t="s">
        <v>4947</v>
      </c>
      <c r="G10528">
        <v>0</v>
      </c>
      <c r="O10528" t="s">
        <v>33</v>
      </c>
      <c r="Y10528" t="s">
        <v>3152</v>
      </c>
      <c r="Z10528" t="s">
        <v>34705</v>
      </c>
      <c r="AA10528" t="s">
        <v>34706</v>
      </c>
      <c r="AB10528" t="s">
        <v>34707</v>
      </c>
    </row>
    <row r="10529" spans="1:30" x14ac:dyDescent="0.25">
      <c r="A10529">
        <f t="shared" ca="1" si="164"/>
        <v>1733</v>
      </c>
      <c r="B10529" t="s">
        <v>739</v>
      </c>
      <c r="C10529" t="s">
        <v>686</v>
      </c>
      <c r="F10529" t="s">
        <v>29613</v>
      </c>
      <c r="O10529" t="s">
        <v>33</v>
      </c>
      <c r="Y10529" t="s">
        <v>29614</v>
      </c>
      <c r="Z10529" t="s">
        <v>30296</v>
      </c>
      <c r="AA10529" t="s">
        <v>30284</v>
      </c>
      <c r="AB10529">
        <v>-180773</v>
      </c>
      <c r="AC10529" t="s">
        <v>38</v>
      </c>
      <c r="AD10529">
        <v>98001</v>
      </c>
    </row>
    <row r="10530" spans="1:30" ht="409.5" x14ac:dyDescent="0.25">
      <c r="A10530">
        <f t="shared" ca="1" si="164"/>
        <v>17075</v>
      </c>
      <c r="B10530" t="s">
        <v>164</v>
      </c>
      <c r="C10530" t="s">
        <v>165</v>
      </c>
      <c r="F10530" t="s">
        <v>43676</v>
      </c>
      <c r="G10530">
        <v>0</v>
      </c>
      <c r="O10530" t="s">
        <v>33</v>
      </c>
      <c r="Y10530" t="s">
        <v>43677</v>
      </c>
      <c r="Z10530" s="1" t="s">
        <v>43678</v>
      </c>
      <c r="AA10530" t="s">
        <v>43679</v>
      </c>
      <c r="AB10530" t="s">
        <v>43680</v>
      </c>
    </row>
    <row r="10531" spans="1:30" ht="405" x14ac:dyDescent="0.25">
      <c r="A10531">
        <f t="shared" ca="1" si="164"/>
        <v>14448</v>
      </c>
      <c r="B10531" t="s">
        <v>230</v>
      </c>
      <c r="C10531" t="s">
        <v>45</v>
      </c>
      <c r="O10531" t="s">
        <v>33</v>
      </c>
      <c r="X10531" t="s">
        <v>34</v>
      </c>
      <c r="Y10531" t="s">
        <v>22824</v>
      </c>
      <c r="Z10531" s="1" t="s">
        <v>23121</v>
      </c>
      <c r="AA10531" t="s">
        <v>22580</v>
      </c>
      <c r="AB10531">
        <v>-170367</v>
      </c>
    </row>
    <row r="10532" spans="1:30" ht="409.5" x14ac:dyDescent="0.25">
      <c r="A10532">
        <f t="shared" ca="1" si="164"/>
        <v>3693</v>
      </c>
      <c r="B10532" t="s">
        <v>1203</v>
      </c>
      <c r="C10532" t="s">
        <v>45</v>
      </c>
      <c r="F10532" t="s">
        <v>22503</v>
      </c>
      <c r="G10532">
        <v>0</v>
      </c>
      <c r="O10532" t="s">
        <v>63</v>
      </c>
      <c r="V10532" t="s">
        <v>22504</v>
      </c>
      <c r="W10532">
        <v>10</v>
      </c>
      <c r="X10532" t="s">
        <v>34</v>
      </c>
      <c r="Y10532" t="s">
        <v>22505</v>
      </c>
      <c r="Z10532" s="1" t="s">
        <v>22506</v>
      </c>
      <c r="AA10532" t="s">
        <v>22507</v>
      </c>
      <c r="AB10532" t="s">
        <v>22508</v>
      </c>
      <c r="AC10532" t="s">
        <v>2936</v>
      </c>
      <c r="AD10532">
        <v>77032</v>
      </c>
    </row>
    <row r="10533" spans="1:30" x14ac:dyDescent="0.25">
      <c r="A10533">
        <f t="shared" ca="1" si="164"/>
        <v>11019</v>
      </c>
      <c r="B10533" t="s">
        <v>2046</v>
      </c>
      <c r="C10533" t="s">
        <v>80</v>
      </c>
      <c r="F10533" t="s">
        <v>2587</v>
      </c>
      <c r="O10533" t="s">
        <v>33</v>
      </c>
      <c r="Y10533" t="s">
        <v>11903</v>
      </c>
      <c r="Z10533" t="s">
        <v>15677</v>
      </c>
      <c r="AA10533" t="s">
        <v>15678</v>
      </c>
      <c r="AB10533">
        <v>-161796</v>
      </c>
      <c r="AC10533" t="s">
        <v>38</v>
      </c>
      <c r="AD10533">
        <v>98154</v>
      </c>
    </row>
    <row r="10534" spans="1:30" x14ac:dyDescent="0.25">
      <c r="A10534">
        <f t="shared" ca="1" si="164"/>
        <v>11313</v>
      </c>
      <c r="B10534" t="s">
        <v>73</v>
      </c>
      <c r="C10534" t="s">
        <v>74</v>
      </c>
      <c r="F10534" t="s">
        <v>30553</v>
      </c>
      <c r="G10534">
        <v>0</v>
      </c>
      <c r="O10534" t="s">
        <v>33</v>
      </c>
      <c r="Y10534" t="s">
        <v>35961</v>
      </c>
      <c r="Z10534" t="s">
        <v>36010</v>
      </c>
      <c r="AA10534" t="s">
        <v>36011</v>
      </c>
      <c r="AB10534" t="s">
        <v>36012</v>
      </c>
    </row>
    <row r="10535" spans="1:30" x14ac:dyDescent="0.25">
      <c r="A10535">
        <f t="shared" ca="1" si="164"/>
        <v>11882</v>
      </c>
      <c r="B10535" t="s">
        <v>334</v>
      </c>
      <c r="C10535" t="s">
        <v>45</v>
      </c>
      <c r="F10535" t="s">
        <v>174</v>
      </c>
      <c r="O10535" t="s">
        <v>33</v>
      </c>
      <c r="V10535" t="s">
        <v>4732</v>
      </c>
      <c r="W10535">
        <v>30</v>
      </c>
      <c r="X10535" t="s">
        <v>34</v>
      </c>
      <c r="Y10535" t="s">
        <v>4733</v>
      </c>
      <c r="Z10535" t="s">
        <v>4734</v>
      </c>
      <c r="AA10535" t="s">
        <v>4735</v>
      </c>
      <c r="AB10535">
        <v>-181472</v>
      </c>
    </row>
    <row r="10536" spans="1:30" ht="409.5" x14ac:dyDescent="0.25">
      <c r="A10536">
        <f t="shared" ca="1" si="164"/>
        <v>11890</v>
      </c>
      <c r="B10536" t="s">
        <v>334</v>
      </c>
      <c r="C10536" t="s">
        <v>45</v>
      </c>
      <c r="F10536" t="s">
        <v>20250</v>
      </c>
      <c r="O10536" t="s">
        <v>33</v>
      </c>
      <c r="X10536" t="s">
        <v>34</v>
      </c>
      <c r="Y10536" t="s">
        <v>22656</v>
      </c>
      <c r="Z10536" s="1" t="s">
        <v>23891</v>
      </c>
      <c r="AA10536" t="s">
        <v>23605</v>
      </c>
      <c r="AB10536">
        <v>-160119</v>
      </c>
      <c r="AC10536" t="s">
        <v>102</v>
      </c>
      <c r="AD10536">
        <v>97302</v>
      </c>
    </row>
    <row r="10537" spans="1:30" ht="409.5" x14ac:dyDescent="0.25">
      <c r="A10537">
        <f t="shared" ca="1" si="164"/>
        <v>14774</v>
      </c>
      <c r="B10537" t="s">
        <v>276</v>
      </c>
      <c r="C10537" t="s">
        <v>45</v>
      </c>
      <c r="G10537">
        <v>0</v>
      </c>
      <c r="O10537" t="s">
        <v>63</v>
      </c>
      <c r="W10537">
        <v>15</v>
      </c>
      <c r="X10537" t="s">
        <v>34</v>
      </c>
      <c r="Y10537" t="s">
        <v>19665</v>
      </c>
      <c r="Z10537" s="1" t="s">
        <v>19666</v>
      </c>
      <c r="AA10537" t="s">
        <v>19667</v>
      </c>
      <c r="AB10537" t="s">
        <v>19668</v>
      </c>
    </row>
    <row r="10538" spans="1:30" ht="409.5" x14ac:dyDescent="0.25">
      <c r="A10538">
        <f t="shared" ca="1" si="164"/>
        <v>14471</v>
      </c>
      <c r="B10538" t="s">
        <v>1203</v>
      </c>
      <c r="C10538" t="s">
        <v>45</v>
      </c>
      <c r="F10538" t="s">
        <v>1325</v>
      </c>
      <c r="G10538">
        <v>0</v>
      </c>
      <c r="O10538" t="s">
        <v>63</v>
      </c>
      <c r="Y10538" t="s">
        <v>17984</v>
      </c>
      <c r="Z10538" s="1" t="s">
        <v>17985</v>
      </c>
      <c r="AA10538" t="s">
        <v>17986</v>
      </c>
      <c r="AB10538" t="s">
        <v>17987</v>
      </c>
    </row>
    <row r="10539" spans="1:30" x14ac:dyDescent="0.25">
      <c r="A10539">
        <f t="shared" ca="1" si="164"/>
        <v>10082</v>
      </c>
      <c r="B10539" t="s">
        <v>773</v>
      </c>
      <c r="C10539" t="s">
        <v>80</v>
      </c>
      <c r="F10539" t="s">
        <v>1418</v>
      </c>
      <c r="G10539">
        <v>0</v>
      </c>
      <c r="O10539" t="s">
        <v>33</v>
      </c>
      <c r="X10539" t="s">
        <v>34</v>
      </c>
      <c r="Y10539" t="s">
        <v>5784</v>
      </c>
      <c r="Z10539" t="s">
        <v>5863</v>
      </c>
      <c r="AA10539" t="s">
        <v>5864</v>
      </c>
      <c r="AB10539" t="s">
        <v>5865</v>
      </c>
      <c r="AC10539" t="s">
        <v>38</v>
      </c>
      <c r="AD10539">
        <v>98504</v>
      </c>
    </row>
    <row r="10540" spans="1:30" x14ac:dyDescent="0.25">
      <c r="A10540">
        <f t="shared" ca="1" si="164"/>
        <v>2524</v>
      </c>
      <c r="B10540" t="s">
        <v>124</v>
      </c>
      <c r="C10540" t="s">
        <v>45</v>
      </c>
      <c r="F10540" t="s">
        <v>31995</v>
      </c>
      <c r="G10540">
        <v>0</v>
      </c>
      <c r="O10540" t="s">
        <v>33</v>
      </c>
      <c r="Y10540" t="s">
        <v>31996</v>
      </c>
      <c r="Z10540" t="s">
        <v>31997</v>
      </c>
      <c r="AA10540" t="s">
        <v>31998</v>
      </c>
      <c r="AB10540" t="s">
        <v>31999</v>
      </c>
      <c r="AC10540" t="s">
        <v>102</v>
      </c>
      <c r="AD10540">
        <v>97756</v>
      </c>
    </row>
    <row r="10541" spans="1:30" ht="120" x14ac:dyDescent="0.25">
      <c r="A10541">
        <f t="shared" ca="1" si="164"/>
        <v>11937</v>
      </c>
      <c r="B10541" t="s">
        <v>2046</v>
      </c>
      <c r="C10541" t="s">
        <v>80</v>
      </c>
      <c r="F10541" t="s">
        <v>160</v>
      </c>
      <c r="G10541">
        <v>0</v>
      </c>
      <c r="O10541" t="s">
        <v>33</v>
      </c>
      <c r="Y10541" t="s">
        <v>12810</v>
      </c>
      <c r="Z10541" t="s">
        <v>12928</v>
      </c>
      <c r="AA10541" s="1" t="s">
        <v>12929</v>
      </c>
      <c r="AB10541" t="s">
        <v>12930</v>
      </c>
      <c r="AC10541" t="s">
        <v>38</v>
      </c>
      <c r="AD10541">
        <v>98223</v>
      </c>
    </row>
    <row r="10542" spans="1:30" ht="409.5" x14ac:dyDescent="0.25">
      <c r="A10542">
        <f t="shared" ca="1" si="164"/>
        <v>15726</v>
      </c>
      <c r="B10542" t="s">
        <v>124</v>
      </c>
      <c r="C10542" t="s">
        <v>45</v>
      </c>
      <c r="F10542" t="s">
        <v>18437</v>
      </c>
      <c r="G10542">
        <v>0</v>
      </c>
      <c r="O10542" t="s">
        <v>33</v>
      </c>
      <c r="X10542" t="s">
        <v>34</v>
      </c>
      <c r="Y10542" t="s">
        <v>22790</v>
      </c>
      <c r="Z10542" s="1" t="s">
        <v>23775</v>
      </c>
      <c r="AA10542" t="s">
        <v>23605</v>
      </c>
      <c r="AB10542" t="s">
        <v>23776</v>
      </c>
      <c r="AC10542" t="s">
        <v>102</v>
      </c>
      <c r="AD10542">
        <v>97302</v>
      </c>
    </row>
    <row r="10543" spans="1:30" ht="409.5" x14ac:dyDescent="0.25">
      <c r="A10543">
        <f t="shared" ca="1" si="164"/>
        <v>1323</v>
      </c>
      <c r="B10543" t="s">
        <v>230</v>
      </c>
      <c r="C10543" t="s">
        <v>45</v>
      </c>
      <c r="F10543" t="s">
        <v>22637</v>
      </c>
      <c r="O10543" t="s">
        <v>33</v>
      </c>
      <c r="W10543">
        <v>15</v>
      </c>
      <c r="X10543" t="s">
        <v>34</v>
      </c>
      <c r="Y10543" t="s">
        <v>22634</v>
      </c>
      <c r="Z10543" s="1" t="s">
        <v>23476</v>
      </c>
      <c r="AA10543" t="s">
        <v>22580</v>
      </c>
      <c r="AB10543">
        <v>-180848</v>
      </c>
      <c r="AD10543" t="s">
        <v>22640</v>
      </c>
    </row>
    <row r="10544" spans="1:30" x14ac:dyDescent="0.25">
      <c r="A10544">
        <f t="shared" ca="1" si="164"/>
        <v>14</v>
      </c>
      <c r="B10544" t="s">
        <v>677</v>
      </c>
      <c r="C10544" t="s">
        <v>80</v>
      </c>
      <c r="D10544" t="s">
        <v>34</v>
      </c>
      <c r="E10544" t="s">
        <v>1542</v>
      </c>
      <c r="O10544" t="s">
        <v>52</v>
      </c>
      <c r="Y10544" t="s">
        <v>1543</v>
      </c>
      <c r="Z10544" t="s">
        <v>1544</v>
      </c>
      <c r="AA10544" t="s">
        <v>1545</v>
      </c>
      <c r="AB10544">
        <v>-160191</v>
      </c>
      <c r="AC10544" t="s">
        <v>38</v>
      </c>
      <c r="AD10544">
        <v>98406</v>
      </c>
    </row>
    <row r="10545" spans="1:30" x14ac:dyDescent="0.25">
      <c r="A10545">
        <f t="shared" ca="1" si="164"/>
        <v>3327</v>
      </c>
      <c r="B10545" t="s">
        <v>79</v>
      </c>
      <c r="C10545" t="s">
        <v>80</v>
      </c>
      <c r="F10545" t="s">
        <v>7791</v>
      </c>
      <c r="O10545" t="s">
        <v>33</v>
      </c>
      <c r="Y10545" t="s">
        <v>7792</v>
      </c>
      <c r="Z10545" t="s">
        <v>26523</v>
      </c>
      <c r="AA10545" t="s">
        <v>26524</v>
      </c>
      <c r="AB10545">
        <v>-170637</v>
      </c>
      <c r="AC10545" t="s">
        <v>38</v>
      </c>
      <c r="AD10545">
        <v>98166</v>
      </c>
    </row>
    <row r="10546" spans="1:30" x14ac:dyDescent="0.25">
      <c r="A10546">
        <f t="shared" ca="1" si="164"/>
        <v>1820</v>
      </c>
      <c r="B10546" t="s">
        <v>73</v>
      </c>
      <c r="C10546" t="s">
        <v>74</v>
      </c>
      <c r="F10546" t="s">
        <v>1309</v>
      </c>
      <c r="O10546" t="s">
        <v>33</v>
      </c>
      <c r="Y10546" t="s">
        <v>1310</v>
      </c>
      <c r="Z10546" t="s">
        <v>1311</v>
      </c>
      <c r="AA10546" t="s">
        <v>1311</v>
      </c>
      <c r="AB10546">
        <v>-172584</v>
      </c>
    </row>
    <row r="10547" spans="1:30" ht="409.5" x14ac:dyDescent="0.25">
      <c r="A10547">
        <f t="shared" ca="1" si="164"/>
        <v>8914</v>
      </c>
      <c r="B10547" t="s">
        <v>2046</v>
      </c>
      <c r="C10547" t="s">
        <v>80</v>
      </c>
      <c r="F10547" t="s">
        <v>1335</v>
      </c>
      <c r="G10547">
        <v>0</v>
      </c>
      <c r="O10547" t="s">
        <v>33</v>
      </c>
      <c r="Y10547" t="s">
        <v>8061</v>
      </c>
      <c r="Z10547" s="1" t="s">
        <v>14743</v>
      </c>
      <c r="AA10547" t="s">
        <v>14744</v>
      </c>
      <c r="AB10547" t="s">
        <v>14745</v>
      </c>
      <c r="AC10547" t="s">
        <v>38</v>
      </c>
      <c r="AD10547">
        <v>98005</v>
      </c>
    </row>
    <row r="10548" spans="1:30" x14ac:dyDescent="0.25">
      <c r="A10548">
        <f t="shared" ca="1" si="164"/>
        <v>3483</v>
      </c>
      <c r="B10548" t="s">
        <v>107</v>
      </c>
      <c r="C10548" t="s">
        <v>108</v>
      </c>
      <c r="F10548" t="s">
        <v>42067</v>
      </c>
      <c r="G10548">
        <v>0</v>
      </c>
      <c r="O10548" t="s">
        <v>33</v>
      </c>
      <c r="X10548" t="s">
        <v>34</v>
      </c>
      <c r="Y10548" t="s">
        <v>42068</v>
      </c>
      <c r="Z10548" t="s">
        <v>42069</v>
      </c>
      <c r="AA10548" t="s">
        <v>42065</v>
      </c>
      <c r="AB10548" t="s">
        <v>42070</v>
      </c>
      <c r="AC10548" t="s">
        <v>38</v>
      </c>
      <c r="AD10548">
        <v>99021</v>
      </c>
    </row>
    <row r="10549" spans="1:30" x14ac:dyDescent="0.25">
      <c r="A10549">
        <f t="shared" ca="1" si="164"/>
        <v>15070</v>
      </c>
      <c r="B10549" t="s">
        <v>73</v>
      </c>
      <c r="C10549" t="s">
        <v>74</v>
      </c>
      <c r="F10549" t="s">
        <v>2485</v>
      </c>
      <c r="O10549" t="s">
        <v>63</v>
      </c>
      <c r="X10549" t="s">
        <v>34</v>
      </c>
      <c r="Y10549" t="s">
        <v>5185</v>
      </c>
      <c r="Z10549" t="s">
        <v>5186</v>
      </c>
      <c r="AA10549" t="s">
        <v>5175</v>
      </c>
      <c r="AB10549">
        <v>-181380</v>
      </c>
      <c r="AC10549" t="s">
        <v>38</v>
      </c>
      <c r="AD10549">
        <v>98104</v>
      </c>
    </row>
    <row r="10550" spans="1:30" x14ac:dyDescent="0.25">
      <c r="A10550">
        <f t="shared" ca="1" si="164"/>
        <v>13712</v>
      </c>
      <c r="B10550" t="s">
        <v>685</v>
      </c>
      <c r="C10550" t="s">
        <v>686</v>
      </c>
      <c r="F10550" t="s">
        <v>5901</v>
      </c>
      <c r="O10550" t="s">
        <v>33</v>
      </c>
      <c r="Y10550" t="s">
        <v>29702</v>
      </c>
      <c r="Z10550" t="s">
        <v>34030</v>
      </c>
      <c r="AA10550" t="s">
        <v>33989</v>
      </c>
      <c r="AB10550">
        <v>-172736</v>
      </c>
      <c r="AC10550" t="s">
        <v>38</v>
      </c>
      <c r="AD10550">
        <v>98504</v>
      </c>
    </row>
    <row r="10551" spans="1:30" x14ac:dyDescent="0.25">
      <c r="A10551">
        <f t="shared" ca="1" si="164"/>
        <v>5566</v>
      </c>
      <c r="B10551" t="s">
        <v>344</v>
      </c>
      <c r="C10551" t="s">
        <v>31</v>
      </c>
      <c r="G10551">
        <v>60</v>
      </c>
      <c r="H10551" t="s">
        <v>617</v>
      </c>
      <c r="L10551">
        <v>9</v>
      </c>
      <c r="O10551" t="s">
        <v>33</v>
      </c>
      <c r="X10551" t="s">
        <v>34</v>
      </c>
      <c r="Y10551" t="s">
        <v>8919</v>
      </c>
      <c r="Z10551" t="s">
        <v>8920</v>
      </c>
      <c r="AA10551" t="s">
        <v>8921</v>
      </c>
      <c r="AB10551" t="s">
        <v>8922</v>
      </c>
      <c r="AC10551" t="s">
        <v>38</v>
      </c>
      <c r="AD10551">
        <v>98304</v>
      </c>
    </row>
    <row r="10552" spans="1:30" x14ac:dyDescent="0.25">
      <c r="A10552">
        <f t="shared" ca="1" si="164"/>
        <v>18637</v>
      </c>
      <c r="B10552" t="s">
        <v>2046</v>
      </c>
      <c r="C10552" t="s">
        <v>80</v>
      </c>
      <c r="F10552" t="s">
        <v>3047</v>
      </c>
      <c r="G10552">
        <v>0</v>
      </c>
      <c r="O10552" t="s">
        <v>33</v>
      </c>
      <c r="Y10552" t="s">
        <v>8257</v>
      </c>
      <c r="Z10552" t="s">
        <v>8258</v>
      </c>
      <c r="AA10552" t="s">
        <v>8259</v>
      </c>
      <c r="AB10552" t="s">
        <v>8260</v>
      </c>
      <c r="AC10552" t="s">
        <v>38</v>
      </c>
      <c r="AD10552">
        <v>98516</v>
      </c>
    </row>
    <row r="10553" spans="1:30" x14ac:dyDescent="0.25">
      <c r="A10553">
        <f t="shared" ca="1" si="164"/>
        <v>5959</v>
      </c>
      <c r="B10553" t="s">
        <v>44</v>
      </c>
      <c r="C10553" t="s">
        <v>45</v>
      </c>
      <c r="F10553" t="s">
        <v>1411</v>
      </c>
      <c r="G10553">
        <v>0</v>
      </c>
      <c r="O10553" t="s">
        <v>63</v>
      </c>
      <c r="X10553" t="s">
        <v>34</v>
      </c>
      <c r="Y10553" t="s">
        <v>1412</v>
      </c>
      <c r="Z10553" t="s">
        <v>1413</v>
      </c>
      <c r="AA10553" t="s">
        <v>1413</v>
      </c>
      <c r="AB10553" t="s">
        <v>1414</v>
      </c>
      <c r="AC10553" t="s">
        <v>38</v>
      </c>
      <c r="AD10553">
        <v>98005</v>
      </c>
    </row>
    <row r="10554" spans="1:30" x14ac:dyDescent="0.25">
      <c r="A10554">
        <f t="shared" ca="1" si="164"/>
        <v>18998</v>
      </c>
      <c r="B10554" t="s">
        <v>2046</v>
      </c>
      <c r="C10554" t="s">
        <v>80</v>
      </c>
      <c r="F10554" t="s">
        <v>15561</v>
      </c>
      <c r="G10554">
        <v>0</v>
      </c>
      <c r="O10554" t="s">
        <v>33</v>
      </c>
      <c r="Y10554" t="s">
        <v>15562</v>
      </c>
      <c r="Z10554" t="s">
        <v>15563</v>
      </c>
      <c r="AA10554" t="s">
        <v>15564</v>
      </c>
      <c r="AB10554" t="s">
        <v>15565</v>
      </c>
      <c r="AC10554" t="s">
        <v>38</v>
      </c>
      <c r="AD10554">
        <v>98826</v>
      </c>
    </row>
    <row r="10555" spans="1:30" ht="409.5" x14ac:dyDescent="0.25">
      <c r="A10555">
        <f t="shared" ca="1" si="164"/>
        <v>18057</v>
      </c>
      <c r="B10555" t="s">
        <v>79</v>
      </c>
      <c r="C10555" t="s">
        <v>80</v>
      </c>
      <c r="F10555" t="s">
        <v>26431</v>
      </c>
      <c r="O10555" t="s">
        <v>33</v>
      </c>
      <c r="Y10555" t="s">
        <v>26432</v>
      </c>
      <c r="Z10555" s="1" t="s">
        <v>26460</v>
      </c>
      <c r="AA10555" t="s">
        <v>26461</v>
      </c>
      <c r="AB10555">
        <v>-180645</v>
      </c>
      <c r="AC10555" t="s">
        <v>38</v>
      </c>
      <c r="AD10555">
        <v>98065</v>
      </c>
    </row>
    <row r="10556" spans="1:30" ht="409.5" x14ac:dyDescent="0.25">
      <c r="A10556">
        <f t="shared" ca="1" si="164"/>
        <v>17385</v>
      </c>
      <c r="B10556" t="s">
        <v>3712</v>
      </c>
      <c r="C10556" t="s">
        <v>16820</v>
      </c>
      <c r="F10556" t="s">
        <v>20250</v>
      </c>
      <c r="G10556">
        <v>0</v>
      </c>
      <c r="O10556" t="s">
        <v>33</v>
      </c>
      <c r="X10556" t="s">
        <v>34</v>
      </c>
      <c r="Y10556" t="s">
        <v>22656</v>
      </c>
      <c r="Z10556" s="1" t="s">
        <v>24480</v>
      </c>
      <c r="AA10556" t="s">
        <v>24027</v>
      </c>
      <c r="AB10556" t="s">
        <v>24481</v>
      </c>
      <c r="AC10556" t="s">
        <v>102</v>
      </c>
      <c r="AD10556">
        <v>97302</v>
      </c>
    </row>
    <row r="10557" spans="1:30" x14ac:dyDescent="0.25">
      <c r="A10557">
        <f t="shared" ca="1" si="164"/>
        <v>2180</v>
      </c>
      <c r="B10557" t="s">
        <v>68</v>
      </c>
      <c r="C10557" t="s">
        <v>45</v>
      </c>
      <c r="F10557" t="s">
        <v>37276</v>
      </c>
      <c r="O10557" t="s">
        <v>33</v>
      </c>
      <c r="X10557" t="s">
        <v>34</v>
      </c>
      <c r="Y10557" t="s">
        <v>37277</v>
      </c>
      <c r="Z10557" t="s">
        <v>37278</v>
      </c>
      <c r="AA10557" t="s">
        <v>37279</v>
      </c>
      <c r="AB10557">
        <v>-160204</v>
      </c>
      <c r="AC10557" t="s">
        <v>38</v>
      </c>
      <c r="AD10557">
        <v>98103</v>
      </c>
    </row>
    <row r="10558" spans="1:30" x14ac:dyDescent="0.25">
      <c r="A10558">
        <f t="shared" ca="1" si="164"/>
        <v>18058</v>
      </c>
      <c r="B10558" t="s">
        <v>677</v>
      </c>
      <c r="C10558" t="s">
        <v>80</v>
      </c>
      <c r="F10558" t="s">
        <v>734</v>
      </c>
      <c r="O10558" t="s">
        <v>33</v>
      </c>
      <c r="Y10558" t="s">
        <v>15290</v>
      </c>
      <c r="Z10558" t="s">
        <v>15291</v>
      </c>
      <c r="AA10558" t="s">
        <v>15292</v>
      </c>
      <c r="AB10558">
        <v>-161742</v>
      </c>
      <c r="AC10558" t="s">
        <v>38</v>
      </c>
      <c r="AD10558">
        <v>98109</v>
      </c>
    </row>
    <row r="10559" spans="1:30" x14ac:dyDescent="0.25">
      <c r="A10559">
        <f t="shared" ca="1" si="164"/>
        <v>7133</v>
      </c>
      <c r="B10559" t="s">
        <v>73</v>
      </c>
      <c r="C10559" t="s">
        <v>74</v>
      </c>
      <c r="F10559" t="s">
        <v>36820</v>
      </c>
      <c r="G10559">
        <v>0</v>
      </c>
      <c r="O10559" t="s">
        <v>33</v>
      </c>
      <c r="Y10559" t="s">
        <v>36288</v>
      </c>
      <c r="Z10559" t="s">
        <v>36821</v>
      </c>
      <c r="AA10559" t="s">
        <v>36796</v>
      </c>
      <c r="AB10559" t="s">
        <v>36822</v>
      </c>
    </row>
    <row r="10560" spans="1:30" x14ac:dyDescent="0.25">
      <c r="A10560">
        <f t="shared" ca="1" si="164"/>
        <v>10287</v>
      </c>
      <c r="B10560" t="s">
        <v>79</v>
      </c>
      <c r="C10560" t="s">
        <v>80</v>
      </c>
      <c r="F10560" t="s">
        <v>27060</v>
      </c>
      <c r="O10560" t="s">
        <v>33</v>
      </c>
      <c r="Y10560" t="s">
        <v>27061</v>
      </c>
      <c r="Z10560" t="s">
        <v>27062</v>
      </c>
      <c r="AA10560" t="s">
        <v>27063</v>
      </c>
      <c r="AB10560">
        <v>-180470</v>
      </c>
      <c r="AC10560" t="s">
        <v>38</v>
      </c>
      <c r="AD10560">
        <v>98466</v>
      </c>
    </row>
    <row r="10561" spans="1:30" ht="409.5" x14ac:dyDescent="0.25">
      <c r="A10561">
        <f t="shared" ca="1" si="164"/>
        <v>15886</v>
      </c>
      <c r="B10561" t="s">
        <v>334</v>
      </c>
      <c r="C10561" t="s">
        <v>45</v>
      </c>
      <c r="F10561" t="s">
        <v>20250</v>
      </c>
      <c r="G10561">
        <v>0</v>
      </c>
      <c r="O10561" t="s">
        <v>33</v>
      </c>
      <c r="X10561" t="s">
        <v>34</v>
      </c>
      <c r="Y10561" t="s">
        <v>22656</v>
      </c>
      <c r="Z10561" s="1" t="s">
        <v>23876</v>
      </c>
      <c r="AA10561" t="s">
        <v>23605</v>
      </c>
      <c r="AB10561" t="s">
        <v>23877</v>
      </c>
      <c r="AC10561" t="s">
        <v>102</v>
      </c>
      <c r="AD10561">
        <v>97302</v>
      </c>
    </row>
    <row r="10562" spans="1:30" x14ac:dyDescent="0.25">
      <c r="A10562">
        <f t="shared" ref="A10562:A10625" ca="1" si="165">RANDBETWEEN(1,20000)</f>
        <v>14009</v>
      </c>
      <c r="B10562" t="s">
        <v>519</v>
      </c>
      <c r="G10562">
        <v>0</v>
      </c>
      <c r="O10562" t="s">
        <v>63</v>
      </c>
      <c r="W10562">
        <v>15</v>
      </c>
      <c r="X10562" t="s">
        <v>34</v>
      </c>
      <c r="Y10562" t="s">
        <v>16673</v>
      </c>
      <c r="Z10562" t="s">
        <v>16674</v>
      </c>
      <c r="AA10562" t="s">
        <v>16675</v>
      </c>
      <c r="AB10562" t="s">
        <v>16676</v>
      </c>
      <c r="AC10562" t="s">
        <v>102</v>
      </c>
      <c r="AD10562">
        <v>97005</v>
      </c>
    </row>
    <row r="10563" spans="1:30" x14ac:dyDescent="0.25">
      <c r="A10563">
        <f t="shared" ca="1" si="165"/>
        <v>5848</v>
      </c>
      <c r="B10563" t="s">
        <v>2046</v>
      </c>
      <c r="C10563" t="s">
        <v>80</v>
      </c>
      <c r="O10563" t="s">
        <v>33</v>
      </c>
      <c r="Y10563" t="s">
        <v>15966</v>
      </c>
      <c r="Z10563" t="s">
        <v>15967</v>
      </c>
      <c r="AA10563" t="s">
        <v>15968</v>
      </c>
      <c r="AB10563">
        <v>-163251</v>
      </c>
      <c r="AC10563" t="s">
        <v>38</v>
      </c>
      <c r="AD10563">
        <v>98126</v>
      </c>
    </row>
    <row r="10564" spans="1:30" x14ac:dyDescent="0.25">
      <c r="A10564">
        <f t="shared" ca="1" si="165"/>
        <v>12324</v>
      </c>
      <c r="B10564" t="s">
        <v>2046</v>
      </c>
      <c r="C10564" t="s">
        <v>80</v>
      </c>
      <c r="F10564" t="s">
        <v>2587</v>
      </c>
      <c r="G10564">
        <v>0</v>
      </c>
      <c r="O10564" t="s">
        <v>33</v>
      </c>
      <c r="Y10564" t="s">
        <v>7287</v>
      </c>
      <c r="Z10564" t="s">
        <v>7288</v>
      </c>
      <c r="AA10564" t="s">
        <v>7289</v>
      </c>
      <c r="AB10564" t="s">
        <v>7290</v>
      </c>
      <c r="AC10564" t="s">
        <v>38</v>
      </c>
      <c r="AD10564">
        <v>98154</v>
      </c>
    </row>
    <row r="10565" spans="1:30" x14ac:dyDescent="0.25">
      <c r="A10565">
        <f t="shared" ca="1" si="165"/>
        <v>16665</v>
      </c>
      <c r="B10565" t="s">
        <v>739</v>
      </c>
      <c r="C10565" t="s">
        <v>686</v>
      </c>
      <c r="F10565" t="s">
        <v>3399</v>
      </c>
      <c r="O10565" t="s">
        <v>33</v>
      </c>
      <c r="X10565" t="s">
        <v>34</v>
      </c>
      <c r="Y10565" t="s">
        <v>3400</v>
      </c>
      <c r="Z10565" t="s">
        <v>29282</v>
      </c>
      <c r="AA10565" t="s">
        <v>29280</v>
      </c>
      <c r="AB10565">
        <v>-163056</v>
      </c>
      <c r="AC10565" t="s">
        <v>38</v>
      </c>
      <c r="AD10565">
        <v>98812</v>
      </c>
    </row>
    <row r="10566" spans="1:30" x14ac:dyDescent="0.25">
      <c r="A10566">
        <f t="shared" ca="1" si="165"/>
        <v>11727</v>
      </c>
      <c r="B10566" t="s">
        <v>685</v>
      </c>
      <c r="C10566" t="s">
        <v>686</v>
      </c>
      <c r="F10566" t="s">
        <v>2112</v>
      </c>
      <c r="O10566" t="s">
        <v>33</v>
      </c>
      <c r="Y10566" t="s">
        <v>17003</v>
      </c>
      <c r="Z10566" t="s">
        <v>34973</v>
      </c>
      <c r="AA10566" t="s">
        <v>34951</v>
      </c>
      <c r="AB10566">
        <v>-163562</v>
      </c>
      <c r="AC10566" t="s">
        <v>38</v>
      </c>
      <c r="AD10566">
        <v>98531</v>
      </c>
    </row>
    <row r="10567" spans="1:30" x14ac:dyDescent="0.25">
      <c r="A10567">
        <f t="shared" ca="1" si="165"/>
        <v>11685</v>
      </c>
      <c r="B10567" t="s">
        <v>96</v>
      </c>
      <c r="C10567" t="s">
        <v>97</v>
      </c>
      <c r="F10567" t="s">
        <v>9003</v>
      </c>
      <c r="O10567" t="s">
        <v>33</v>
      </c>
      <c r="V10567" t="s">
        <v>32316</v>
      </c>
      <c r="W10567">
        <v>30</v>
      </c>
      <c r="X10567" t="s">
        <v>34</v>
      </c>
      <c r="Y10567" t="s">
        <v>9005</v>
      </c>
      <c r="Z10567" t="s">
        <v>32317</v>
      </c>
      <c r="AA10567" t="s">
        <v>32318</v>
      </c>
      <c r="AB10567">
        <v>-172289</v>
      </c>
      <c r="AC10567" t="s">
        <v>38</v>
      </c>
      <c r="AD10567">
        <v>98531</v>
      </c>
    </row>
    <row r="10568" spans="1:30" x14ac:dyDescent="0.25">
      <c r="A10568">
        <f t="shared" ca="1" si="165"/>
        <v>10015</v>
      </c>
      <c r="B10568" t="s">
        <v>2046</v>
      </c>
      <c r="C10568" t="s">
        <v>80</v>
      </c>
      <c r="F10568" t="s">
        <v>923</v>
      </c>
      <c r="O10568" t="s">
        <v>33</v>
      </c>
      <c r="Y10568" t="s">
        <v>924</v>
      </c>
      <c r="Z10568" t="s">
        <v>10777</v>
      </c>
      <c r="AA10568" t="s">
        <v>10774</v>
      </c>
      <c r="AB10568">
        <v>-172942</v>
      </c>
      <c r="AC10568" t="s">
        <v>38</v>
      </c>
      <c r="AD10568">
        <v>98663</v>
      </c>
    </row>
    <row r="10569" spans="1:30" ht="409.5" x14ac:dyDescent="0.25">
      <c r="A10569">
        <f t="shared" ca="1" si="165"/>
        <v>12061</v>
      </c>
      <c r="B10569" t="s">
        <v>230</v>
      </c>
      <c r="C10569" t="s">
        <v>45</v>
      </c>
      <c r="O10569" t="s">
        <v>33</v>
      </c>
      <c r="X10569" t="s">
        <v>34</v>
      </c>
      <c r="Y10569" t="s">
        <v>22317</v>
      </c>
      <c r="Z10569" s="1" t="s">
        <v>23072</v>
      </c>
      <c r="AA10569" t="s">
        <v>22580</v>
      </c>
      <c r="AB10569">
        <v>-163636</v>
      </c>
    </row>
    <row r="10570" spans="1:30" ht="409.5" x14ac:dyDescent="0.25">
      <c r="A10570">
        <f t="shared" ca="1" si="165"/>
        <v>14747</v>
      </c>
      <c r="B10570" t="s">
        <v>2046</v>
      </c>
      <c r="C10570" t="s">
        <v>80</v>
      </c>
      <c r="F10570" t="s">
        <v>5745</v>
      </c>
      <c r="O10570" t="s">
        <v>33</v>
      </c>
      <c r="Y10570" t="s">
        <v>5746</v>
      </c>
      <c r="Z10570" s="1" t="s">
        <v>10513</v>
      </c>
      <c r="AA10570" t="s">
        <v>10514</v>
      </c>
      <c r="AB10570">
        <v>-172983</v>
      </c>
      <c r="AC10570" t="s">
        <v>38</v>
      </c>
      <c r="AD10570">
        <v>98201</v>
      </c>
    </row>
    <row r="10571" spans="1:30" ht="409.5" x14ac:dyDescent="0.25">
      <c r="A10571">
        <f t="shared" ca="1" si="165"/>
        <v>7860</v>
      </c>
      <c r="B10571" t="s">
        <v>2046</v>
      </c>
      <c r="C10571" t="s">
        <v>80</v>
      </c>
      <c r="F10571" t="s">
        <v>986</v>
      </c>
      <c r="O10571" t="s">
        <v>33</v>
      </c>
      <c r="Y10571" t="s">
        <v>987</v>
      </c>
      <c r="Z10571" s="1" t="s">
        <v>12514</v>
      </c>
      <c r="AA10571" t="s">
        <v>12515</v>
      </c>
      <c r="AB10571">
        <v>-161446</v>
      </c>
      <c r="AC10571" t="s">
        <v>38</v>
      </c>
      <c r="AD10571">
        <v>98116</v>
      </c>
    </row>
    <row r="10572" spans="1:30" x14ac:dyDescent="0.25">
      <c r="A10572">
        <f t="shared" ca="1" si="165"/>
        <v>2707</v>
      </c>
      <c r="B10572" t="s">
        <v>73</v>
      </c>
      <c r="C10572" t="s">
        <v>74</v>
      </c>
      <c r="O10572" t="s">
        <v>33</v>
      </c>
      <c r="X10572" t="s">
        <v>34</v>
      </c>
      <c r="Y10572" t="s">
        <v>17546</v>
      </c>
      <c r="Z10572" t="s">
        <v>35833</v>
      </c>
      <c r="AA10572" t="s">
        <v>35834</v>
      </c>
      <c r="AB10572">
        <v>-172454</v>
      </c>
      <c r="AC10572" t="s">
        <v>38</v>
      </c>
      <c r="AD10572">
        <v>98501</v>
      </c>
    </row>
    <row r="10573" spans="1:30" x14ac:dyDescent="0.25">
      <c r="A10573">
        <f t="shared" ca="1" si="165"/>
        <v>917</v>
      </c>
      <c r="B10573" t="s">
        <v>334</v>
      </c>
      <c r="C10573" t="s">
        <v>45</v>
      </c>
      <c r="F10573" t="s">
        <v>1847</v>
      </c>
      <c r="O10573" t="s">
        <v>33</v>
      </c>
      <c r="W10573">
        <v>15</v>
      </c>
      <c r="X10573" t="s">
        <v>34</v>
      </c>
      <c r="Y10573" t="s">
        <v>33220</v>
      </c>
      <c r="Z10573" t="s">
        <v>41826</v>
      </c>
      <c r="AA10573" t="s">
        <v>41827</v>
      </c>
      <c r="AB10573">
        <v>-181263</v>
      </c>
    </row>
    <row r="10574" spans="1:30" ht="409.5" x14ac:dyDescent="0.25">
      <c r="A10574">
        <f t="shared" ca="1" si="165"/>
        <v>8195</v>
      </c>
      <c r="B10574" t="s">
        <v>1203</v>
      </c>
      <c r="C10574" t="s">
        <v>45</v>
      </c>
      <c r="G10574">
        <v>0</v>
      </c>
      <c r="O10574" t="s">
        <v>33</v>
      </c>
      <c r="W10574">
        <v>15</v>
      </c>
      <c r="X10574" t="s">
        <v>34</v>
      </c>
      <c r="Y10574" t="s">
        <v>21778</v>
      </c>
      <c r="Z10574" s="1" t="s">
        <v>21779</v>
      </c>
      <c r="AA10574" t="s">
        <v>21780</v>
      </c>
      <c r="AB10574" t="s">
        <v>21781</v>
      </c>
      <c r="AC10574" t="s">
        <v>102</v>
      </c>
      <c r="AD10574">
        <v>97753</v>
      </c>
    </row>
    <row r="10575" spans="1:30" x14ac:dyDescent="0.25">
      <c r="A10575">
        <f t="shared" ca="1" si="165"/>
        <v>3474</v>
      </c>
      <c r="B10575" t="s">
        <v>178</v>
      </c>
      <c r="F10575" t="s">
        <v>19414</v>
      </c>
      <c r="G10575">
        <v>0</v>
      </c>
      <c r="O10575" t="s">
        <v>33</v>
      </c>
      <c r="X10575" t="s">
        <v>34</v>
      </c>
      <c r="Y10575" t="s">
        <v>19415</v>
      </c>
      <c r="Z10575" t="s">
        <v>19416</v>
      </c>
      <c r="AA10575" t="s">
        <v>19417</v>
      </c>
      <c r="AB10575" t="s">
        <v>19418</v>
      </c>
      <c r="AC10575" t="s">
        <v>1910</v>
      </c>
      <c r="AD10575">
        <v>19104</v>
      </c>
    </row>
    <row r="10576" spans="1:30" x14ac:dyDescent="0.25">
      <c r="A10576">
        <f t="shared" ca="1" si="165"/>
        <v>3208</v>
      </c>
      <c r="B10576" t="s">
        <v>2046</v>
      </c>
      <c r="C10576" t="s">
        <v>80</v>
      </c>
      <c r="F10576" t="s">
        <v>1418</v>
      </c>
      <c r="G10576">
        <v>0</v>
      </c>
      <c r="O10576" t="s">
        <v>33</v>
      </c>
      <c r="Y10576" t="s">
        <v>5784</v>
      </c>
      <c r="Z10576" t="s">
        <v>8358</v>
      </c>
      <c r="AA10576" t="s">
        <v>8359</v>
      </c>
      <c r="AB10576" t="s">
        <v>8360</v>
      </c>
      <c r="AC10576" t="s">
        <v>38</v>
      </c>
      <c r="AD10576">
        <v>98504</v>
      </c>
    </row>
    <row r="10577" spans="1:30" x14ac:dyDescent="0.25">
      <c r="A10577">
        <f t="shared" ca="1" si="165"/>
        <v>12996</v>
      </c>
      <c r="B10577" t="s">
        <v>739</v>
      </c>
      <c r="C10577" t="s">
        <v>686</v>
      </c>
      <c r="F10577" t="s">
        <v>30475</v>
      </c>
      <c r="G10577">
        <v>0</v>
      </c>
      <c r="O10577" t="s">
        <v>33</v>
      </c>
      <c r="Y10577" t="s">
        <v>30476</v>
      </c>
      <c r="Z10577" t="s">
        <v>31315</v>
      </c>
      <c r="AA10577" t="s">
        <v>31316</v>
      </c>
      <c r="AB10577" t="s">
        <v>31317</v>
      </c>
      <c r="AC10577" t="s">
        <v>38</v>
      </c>
      <c r="AD10577">
        <v>98062</v>
      </c>
    </row>
    <row r="10578" spans="1:30" x14ac:dyDescent="0.25">
      <c r="A10578">
        <f t="shared" ca="1" si="165"/>
        <v>19800</v>
      </c>
      <c r="B10578" t="s">
        <v>685</v>
      </c>
      <c r="C10578" t="s">
        <v>686</v>
      </c>
      <c r="F10578" t="s">
        <v>17676</v>
      </c>
      <c r="O10578" t="s">
        <v>63</v>
      </c>
      <c r="Y10578" t="s">
        <v>17677</v>
      </c>
      <c r="Z10578" t="s">
        <v>33179</v>
      </c>
      <c r="AA10578" t="s">
        <v>33137</v>
      </c>
      <c r="AB10578">
        <v>-173143</v>
      </c>
      <c r="AC10578" t="s">
        <v>38</v>
      </c>
      <c r="AD10578">
        <v>98837</v>
      </c>
    </row>
    <row r="10579" spans="1:30" x14ac:dyDescent="0.25">
      <c r="A10579">
        <f t="shared" ca="1" si="165"/>
        <v>2705</v>
      </c>
      <c r="B10579" t="s">
        <v>73</v>
      </c>
      <c r="C10579" t="s">
        <v>74</v>
      </c>
      <c r="O10579" t="s">
        <v>63</v>
      </c>
      <c r="X10579" t="s">
        <v>34</v>
      </c>
      <c r="Y10579" t="s">
        <v>40814</v>
      </c>
      <c r="Z10579" t="s">
        <v>40815</v>
      </c>
      <c r="AA10579" t="s">
        <v>40816</v>
      </c>
      <c r="AB10579">
        <v>-162571</v>
      </c>
      <c r="AC10579" t="s">
        <v>38</v>
      </c>
      <c r="AD10579">
        <v>98006</v>
      </c>
    </row>
    <row r="10580" spans="1:30" ht="409.5" x14ac:dyDescent="0.25">
      <c r="A10580">
        <f t="shared" ca="1" si="165"/>
        <v>5895</v>
      </c>
      <c r="B10580" t="s">
        <v>244</v>
      </c>
      <c r="C10580" t="s">
        <v>245</v>
      </c>
      <c r="F10580" t="s">
        <v>438</v>
      </c>
      <c r="O10580" t="s">
        <v>33</v>
      </c>
      <c r="W10580">
        <v>15</v>
      </c>
      <c r="X10580" t="s">
        <v>34</v>
      </c>
      <c r="Y10580" t="s">
        <v>439</v>
      </c>
      <c r="Z10580" s="1" t="s">
        <v>440</v>
      </c>
      <c r="AA10580" s="1" t="s">
        <v>441</v>
      </c>
      <c r="AB10580">
        <v>-161206</v>
      </c>
      <c r="AC10580" t="s">
        <v>102</v>
      </c>
      <c r="AD10580">
        <v>97031</v>
      </c>
    </row>
    <row r="10581" spans="1:30" x14ac:dyDescent="0.25">
      <c r="A10581">
        <f t="shared" ca="1" si="165"/>
        <v>10042</v>
      </c>
      <c r="B10581" t="s">
        <v>739</v>
      </c>
      <c r="C10581" t="s">
        <v>686</v>
      </c>
      <c r="F10581" t="s">
        <v>160</v>
      </c>
      <c r="O10581" t="s">
        <v>33</v>
      </c>
      <c r="Y10581" t="s">
        <v>3018</v>
      </c>
      <c r="Z10581" t="s">
        <v>30257</v>
      </c>
      <c r="AA10581" t="s">
        <v>30241</v>
      </c>
      <c r="AB10581">
        <v>-171432</v>
      </c>
      <c r="AC10581" t="s">
        <v>38</v>
      </c>
      <c r="AD10581">
        <v>98908</v>
      </c>
    </row>
    <row r="10582" spans="1:30" x14ac:dyDescent="0.25">
      <c r="A10582">
        <f t="shared" ca="1" si="165"/>
        <v>5109</v>
      </c>
      <c r="B10582" t="s">
        <v>73</v>
      </c>
      <c r="C10582" t="s">
        <v>74</v>
      </c>
      <c r="F10582" t="s">
        <v>21151</v>
      </c>
      <c r="O10582" t="s">
        <v>63</v>
      </c>
      <c r="X10582" t="s">
        <v>34</v>
      </c>
      <c r="Y10582" t="s">
        <v>42620</v>
      </c>
      <c r="Z10582" t="s">
        <v>42621</v>
      </c>
      <c r="AA10582" t="s">
        <v>42622</v>
      </c>
      <c r="AB10582">
        <v>-163319</v>
      </c>
    </row>
    <row r="10583" spans="1:30" x14ac:dyDescent="0.25">
      <c r="A10583">
        <f t="shared" ca="1" si="165"/>
        <v>672</v>
      </c>
      <c r="B10583" t="s">
        <v>739</v>
      </c>
      <c r="C10583" t="s">
        <v>686</v>
      </c>
      <c r="F10583" t="s">
        <v>30084</v>
      </c>
      <c r="G10583">
        <v>0</v>
      </c>
      <c r="O10583" t="s">
        <v>33</v>
      </c>
      <c r="Y10583" t="s">
        <v>29349</v>
      </c>
      <c r="Z10583" t="s">
        <v>30085</v>
      </c>
      <c r="AA10583" t="s">
        <v>30086</v>
      </c>
      <c r="AB10583" t="s">
        <v>30087</v>
      </c>
      <c r="AC10583" t="s">
        <v>38</v>
      </c>
      <c r="AD10583">
        <v>98237</v>
      </c>
    </row>
    <row r="10584" spans="1:30" x14ac:dyDescent="0.25">
      <c r="A10584">
        <f t="shared" ca="1" si="165"/>
        <v>14992</v>
      </c>
      <c r="B10584" t="s">
        <v>2046</v>
      </c>
      <c r="C10584" t="s">
        <v>80</v>
      </c>
      <c r="F10584" t="s">
        <v>3064</v>
      </c>
      <c r="O10584" t="s">
        <v>33</v>
      </c>
      <c r="Y10584" t="s">
        <v>8520</v>
      </c>
      <c r="Z10584" t="s">
        <v>15704</v>
      </c>
      <c r="AA10584" t="s">
        <v>15705</v>
      </c>
      <c r="AB10584">
        <v>-162020</v>
      </c>
      <c r="AC10584" t="s">
        <v>38</v>
      </c>
      <c r="AD10584">
        <v>98206</v>
      </c>
    </row>
    <row r="10585" spans="1:30" x14ac:dyDescent="0.25">
      <c r="A10585">
        <f t="shared" ca="1" si="165"/>
        <v>13839</v>
      </c>
      <c r="B10585" t="s">
        <v>489</v>
      </c>
      <c r="C10585" t="s">
        <v>45</v>
      </c>
      <c r="F10585" t="s">
        <v>29351</v>
      </c>
      <c r="O10585" t="s">
        <v>33</v>
      </c>
      <c r="W10585">
        <v>15</v>
      </c>
      <c r="X10585" t="s">
        <v>34</v>
      </c>
      <c r="Y10585" t="s">
        <v>29352</v>
      </c>
      <c r="Z10585" t="s">
        <v>35887</v>
      </c>
      <c r="AA10585" t="s">
        <v>35877</v>
      </c>
      <c r="AB10585">
        <v>-181307</v>
      </c>
      <c r="AC10585" t="s">
        <v>38</v>
      </c>
      <c r="AD10585">
        <v>98409</v>
      </c>
    </row>
    <row r="10586" spans="1:30" x14ac:dyDescent="0.25">
      <c r="A10586">
        <f t="shared" ca="1" si="165"/>
        <v>9997</v>
      </c>
      <c r="B10586" t="s">
        <v>489</v>
      </c>
      <c r="C10586" t="s">
        <v>45</v>
      </c>
      <c r="O10586" t="s">
        <v>33</v>
      </c>
      <c r="W10586">
        <v>15</v>
      </c>
      <c r="X10586" t="s">
        <v>34</v>
      </c>
      <c r="Y10586" t="s">
        <v>1369</v>
      </c>
      <c r="Z10586" t="s">
        <v>9671</v>
      </c>
      <c r="AA10586" t="s">
        <v>9672</v>
      </c>
      <c r="AB10586">
        <v>-181511</v>
      </c>
    </row>
    <row r="10587" spans="1:30" x14ac:dyDescent="0.25">
      <c r="A10587">
        <f t="shared" ca="1" si="165"/>
        <v>18254</v>
      </c>
      <c r="B10587" t="s">
        <v>685</v>
      </c>
      <c r="C10587" t="s">
        <v>686</v>
      </c>
      <c r="F10587" t="s">
        <v>35201</v>
      </c>
      <c r="O10587" t="s">
        <v>33</v>
      </c>
      <c r="Y10587" t="s">
        <v>35202</v>
      </c>
      <c r="Z10587" t="s">
        <v>35203</v>
      </c>
      <c r="AA10587" t="s">
        <v>35185</v>
      </c>
      <c r="AB10587">
        <v>-170482</v>
      </c>
      <c r="AC10587" t="s">
        <v>38</v>
      </c>
      <c r="AD10587">
        <v>98841</v>
      </c>
    </row>
    <row r="10588" spans="1:30" ht="409.5" x14ac:dyDescent="0.25">
      <c r="A10588">
        <f t="shared" ca="1" si="165"/>
        <v>3497</v>
      </c>
      <c r="B10588" t="s">
        <v>685</v>
      </c>
      <c r="C10588" t="s">
        <v>686</v>
      </c>
      <c r="F10588" t="s">
        <v>3030</v>
      </c>
      <c r="O10588" t="s">
        <v>33</v>
      </c>
      <c r="Y10588" t="s">
        <v>29981</v>
      </c>
      <c r="Z10588" s="1" t="s">
        <v>35264</v>
      </c>
      <c r="AA10588" t="s">
        <v>35222</v>
      </c>
      <c r="AB10588">
        <v>-160042</v>
      </c>
      <c r="AC10588" t="s">
        <v>1001</v>
      </c>
      <c r="AD10588">
        <v>99803</v>
      </c>
    </row>
    <row r="10589" spans="1:30" ht="409.5" x14ac:dyDescent="0.25">
      <c r="A10589">
        <f t="shared" ca="1" si="165"/>
        <v>2657</v>
      </c>
      <c r="B10589" t="s">
        <v>178</v>
      </c>
      <c r="C10589" t="s">
        <v>179</v>
      </c>
      <c r="F10589" t="s">
        <v>180</v>
      </c>
      <c r="O10589" t="s">
        <v>33</v>
      </c>
      <c r="X10589" t="s">
        <v>34</v>
      </c>
      <c r="Y10589" t="s">
        <v>181</v>
      </c>
      <c r="Z10589" s="1" t="s">
        <v>20592</v>
      </c>
      <c r="AA10589" t="s">
        <v>20593</v>
      </c>
      <c r="AB10589">
        <v>-163660</v>
      </c>
      <c r="AC10589" t="s">
        <v>38</v>
      </c>
      <c r="AD10589">
        <v>98922</v>
      </c>
    </row>
    <row r="10590" spans="1:30" x14ac:dyDescent="0.25">
      <c r="A10590">
        <f t="shared" ca="1" si="165"/>
        <v>19894</v>
      </c>
      <c r="B10590" t="s">
        <v>30</v>
      </c>
      <c r="C10590" t="s">
        <v>31</v>
      </c>
      <c r="F10590" t="s">
        <v>2921</v>
      </c>
      <c r="O10590" t="s">
        <v>33</v>
      </c>
      <c r="X10590" t="s">
        <v>34</v>
      </c>
      <c r="Y10590" t="s">
        <v>2922</v>
      </c>
      <c r="Z10590" t="s">
        <v>2923</v>
      </c>
      <c r="AA10590" t="s">
        <v>2923</v>
      </c>
      <c r="AB10590">
        <v>-171325</v>
      </c>
      <c r="AC10590" t="s">
        <v>38</v>
      </c>
      <c r="AD10590">
        <v>98332</v>
      </c>
    </row>
    <row r="10591" spans="1:30" x14ac:dyDescent="0.25">
      <c r="A10591">
        <f t="shared" ca="1" si="165"/>
        <v>6285</v>
      </c>
      <c r="B10591" t="s">
        <v>2046</v>
      </c>
      <c r="C10591" t="s">
        <v>80</v>
      </c>
      <c r="F10591" t="s">
        <v>2153</v>
      </c>
      <c r="O10591" t="s">
        <v>33</v>
      </c>
      <c r="Y10591" t="s">
        <v>14682</v>
      </c>
      <c r="Z10591" t="s">
        <v>14685</v>
      </c>
      <c r="AA10591" t="s">
        <v>14686</v>
      </c>
      <c r="AB10591">
        <v>-181501</v>
      </c>
      <c r="AC10591" t="s">
        <v>38</v>
      </c>
      <c r="AD10591">
        <v>98312</v>
      </c>
    </row>
    <row r="10592" spans="1:30" x14ac:dyDescent="0.25">
      <c r="A10592">
        <f t="shared" ca="1" si="165"/>
        <v>10670</v>
      </c>
      <c r="B10592" t="s">
        <v>124</v>
      </c>
      <c r="C10592" t="s">
        <v>45</v>
      </c>
      <c r="O10592" t="s">
        <v>1200</v>
      </c>
      <c r="X10592" t="s">
        <v>34</v>
      </c>
      <c r="Y10592" t="s">
        <v>1833</v>
      </c>
      <c r="Z10592" t="s">
        <v>1834</v>
      </c>
      <c r="AA10592" t="s">
        <v>1832</v>
      </c>
      <c r="AB10592">
        <v>-180515</v>
      </c>
    </row>
    <row r="10593" spans="1:30" x14ac:dyDescent="0.25">
      <c r="A10593">
        <f t="shared" ca="1" si="165"/>
        <v>1330</v>
      </c>
      <c r="B10593" t="s">
        <v>739</v>
      </c>
      <c r="C10593" t="s">
        <v>686</v>
      </c>
      <c r="F10593" t="s">
        <v>30048</v>
      </c>
      <c r="G10593">
        <v>0</v>
      </c>
      <c r="O10593" t="s">
        <v>33</v>
      </c>
      <c r="Y10593" t="s">
        <v>30049</v>
      </c>
      <c r="Z10593" t="s">
        <v>30050</v>
      </c>
      <c r="AA10593" t="s">
        <v>30043</v>
      </c>
      <c r="AB10593" t="s">
        <v>30051</v>
      </c>
      <c r="AC10593" t="s">
        <v>38</v>
      </c>
      <c r="AD10593">
        <v>98815</v>
      </c>
    </row>
    <row r="10594" spans="1:30" x14ac:dyDescent="0.25">
      <c r="A10594">
        <f t="shared" ca="1" si="165"/>
        <v>14475</v>
      </c>
      <c r="B10594" t="s">
        <v>73</v>
      </c>
      <c r="C10594" t="s">
        <v>74</v>
      </c>
      <c r="F10594" t="s">
        <v>4099</v>
      </c>
      <c r="O10594" t="s">
        <v>33</v>
      </c>
      <c r="Y10594" t="s">
        <v>32687</v>
      </c>
      <c r="Z10594" t="s">
        <v>32688</v>
      </c>
      <c r="AA10594" t="s">
        <v>32689</v>
      </c>
      <c r="AB10594">
        <v>-160518</v>
      </c>
    </row>
    <row r="10595" spans="1:30" x14ac:dyDescent="0.25">
      <c r="A10595">
        <f t="shared" ca="1" si="165"/>
        <v>7334</v>
      </c>
      <c r="B10595" t="s">
        <v>73</v>
      </c>
      <c r="C10595" t="s">
        <v>74</v>
      </c>
      <c r="F10595" t="s">
        <v>6820</v>
      </c>
      <c r="O10595" t="s">
        <v>33</v>
      </c>
      <c r="Y10595" t="s">
        <v>12865</v>
      </c>
      <c r="Z10595" t="s">
        <v>17623</v>
      </c>
      <c r="AA10595" t="s">
        <v>17624</v>
      </c>
      <c r="AB10595">
        <v>-171792</v>
      </c>
    </row>
    <row r="10596" spans="1:30" ht="405" x14ac:dyDescent="0.25">
      <c r="A10596">
        <f t="shared" ca="1" si="165"/>
        <v>3232</v>
      </c>
      <c r="B10596" t="s">
        <v>489</v>
      </c>
      <c r="C10596" t="s">
        <v>45</v>
      </c>
      <c r="F10596" t="s">
        <v>658</v>
      </c>
      <c r="O10596" t="s">
        <v>63</v>
      </c>
      <c r="X10596" t="s">
        <v>34</v>
      </c>
      <c r="Y10596" t="s">
        <v>16724</v>
      </c>
      <c r="Z10596" s="1" t="s">
        <v>16725</v>
      </c>
      <c r="AA10596" t="s">
        <v>16726</v>
      </c>
      <c r="AB10596">
        <v>-181423</v>
      </c>
      <c r="AC10596" t="s">
        <v>102</v>
      </c>
      <c r="AD10596">
        <v>97204</v>
      </c>
    </row>
    <row r="10597" spans="1:30" x14ac:dyDescent="0.25">
      <c r="A10597">
        <f t="shared" ca="1" si="165"/>
        <v>18288</v>
      </c>
      <c r="B10597" t="s">
        <v>677</v>
      </c>
      <c r="C10597" t="s">
        <v>80</v>
      </c>
      <c r="F10597" t="s">
        <v>7492</v>
      </c>
      <c r="G10597">
        <v>0</v>
      </c>
      <c r="O10597" t="s">
        <v>33</v>
      </c>
      <c r="Y10597" t="s">
        <v>7493</v>
      </c>
      <c r="Z10597" t="s">
        <v>7494</v>
      </c>
      <c r="AA10597" t="s">
        <v>7495</v>
      </c>
      <c r="AB10597" t="s">
        <v>7496</v>
      </c>
      <c r="AC10597" t="s">
        <v>38</v>
      </c>
      <c r="AD10597">
        <v>98201</v>
      </c>
    </row>
    <row r="10598" spans="1:30" x14ac:dyDescent="0.25">
      <c r="A10598">
        <f t="shared" ca="1" si="165"/>
        <v>3301</v>
      </c>
      <c r="B10598" t="s">
        <v>73</v>
      </c>
      <c r="C10598" t="s">
        <v>74</v>
      </c>
      <c r="F10598" t="s">
        <v>36020</v>
      </c>
      <c r="G10598">
        <v>0</v>
      </c>
      <c r="O10598" t="s">
        <v>33</v>
      </c>
      <c r="X10598" t="s">
        <v>34</v>
      </c>
      <c r="Y10598" t="s">
        <v>4937</v>
      </c>
      <c r="Z10598" t="s">
        <v>38199</v>
      </c>
      <c r="AA10598" t="s">
        <v>38200</v>
      </c>
      <c r="AB10598" t="s">
        <v>38201</v>
      </c>
    </row>
    <row r="10599" spans="1:30" x14ac:dyDescent="0.25">
      <c r="A10599">
        <f t="shared" ca="1" si="165"/>
        <v>9164</v>
      </c>
      <c r="B10599" t="s">
        <v>230</v>
      </c>
      <c r="C10599" t="s">
        <v>45</v>
      </c>
      <c r="O10599" t="s">
        <v>33</v>
      </c>
      <c r="W10599">
        <v>15</v>
      </c>
      <c r="X10599" t="s">
        <v>34</v>
      </c>
      <c r="Y10599" t="s">
        <v>22751</v>
      </c>
      <c r="Z10599" t="s">
        <v>23490</v>
      </c>
      <c r="AA10599" t="s">
        <v>22580</v>
      </c>
      <c r="AB10599">
        <v>-181049</v>
      </c>
    </row>
    <row r="10600" spans="1:30" ht="409.5" x14ac:dyDescent="0.25">
      <c r="A10600">
        <f t="shared" ca="1" si="165"/>
        <v>10202</v>
      </c>
      <c r="B10600" t="s">
        <v>2046</v>
      </c>
      <c r="C10600" t="s">
        <v>80</v>
      </c>
      <c r="F10600" t="s">
        <v>1305</v>
      </c>
      <c r="O10600" t="s">
        <v>33</v>
      </c>
      <c r="Y10600" t="s">
        <v>7240</v>
      </c>
      <c r="Z10600" s="1" t="s">
        <v>10511</v>
      </c>
      <c r="AA10600" t="s">
        <v>10512</v>
      </c>
      <c r="AB10600">
        <v>-170291</v>
      </c>
      <c r="AC10600" t="s">
        <v>38</v>
      </c>
      <c r="AD10600">
        <v>98121</v>
      </c>
    </row>
    <row r="10601" spans="1:30" x14ac:dyDescent="0.25">
      <c r="A10601">
        <f t="shared" ca="1" si="165"/>
        <v>18393</v>
      </c>
      <c r="B10601" t="s">
        <v>2046</v>
      </c>
      <c r="C10601" t="s">
        <v>80</v>
      </c>
      <c r="F10601" t="s">
        <v>11792</v>
      </c>
      <c r="G10601">
        <v>0</v>
      </c>
      <c r="O10601" t="s">
        <v>33</v>
      </c>
      <c r="Y10601" t="s">
        <v>11793</v>
      </c>
      <c r="Z10601" t="s">
        <v>16608</v>
      </c>
      <c r="AA10601" t="s">
        <v>16609</v>
      </c>
      <c r="AB10601" t="s">
        <v>16610</v>
      </c>
      <c r="AC10601" t="s">
        <v>3505</v>
      </c>
      <c r="AD10601">
        <v>68583</v>
      </c>
    </row>
    <row r="10602" spans="1:30" ht="409.5" x14ac:dyDescent="0.25">
      <c r="A10602">
        <f t="shared" ca="1" si="165"/>
        <v>17068</v>
      </c>
      <c r="B10602" t="s">
        <v>2046</v>
      </c>
      <c r="C10602" t="s">
        <v>80</v>
      </c>
      <c r="O10602" t="s">
        <v>33</v>
      </c>
      <c r="Y10602" t="s">
        <v>11177</v>
      </c>
      <c r="Z10602" s="1" t="s">
        <v>11178</v>
      </c>
      <c r="AA10602" t="s">
        <v>11179</v>
      </c>
      <c r="AB10602">
        <v>-160848</v>
      </c>
      <c r="AC10602" t="s">
        <v>38</v>
      </c>
      <c r="AD10602">
        <v>98245</v>
      </c>
    </row>
    <row r="10603" spans="1:30" x14ac:dyDescent="0.25">
      <c r="A10603">
        <f t="shared" ca="1" si="165"/>
        <v>15857</v>
      </c>
      <c r="B10603" t="s">
        <v>739</v>
      </c>
      <c r="C10603" t="s">
        <v>686</v>
      </c>
      <c r="F10603" t="s">
        <v>25798</v>
      </c>
      <c r="O10603" t="s">
        <v>33</v>
      </c>
      <c r="X10603" t="s">
        <v>34</v>
      </c>
      <c r="Y10603" t="s">
        <v>25799</v>
      </c>
      <c r="Z10603" t="s">
        <v>29687</v>
      </c>
      <c r="AA10603" t="s">
        <v>29686</v>
      </c>
      <c r="AB10603">
        <v>-170310</v>
      </c>
    </row>
    <row r="10604" spans="1:30" x14ac:dyDescent="0.25">
      <c r="A10604">
        <f t="shared" ca="1" si="165"/>
        <v>2948</v>
      </c>
      <c r="B10604" t="s">
        <v>334</v>
      </c>
      <c r="C10604" t="s">
        <v>45</v>
      </c>
      <c r="F10604" t="s">
        <v>30088</v>
      </c>
      <c r="O10604" t="s">
        <v>33</v>
      </c>
      <c r="W10604">
        <v>15</v>
      </c>
      <c r="X10604" t="s">
        <v>34</v>
      </c>
      <c r="Y10604" t="s">
        <v>34101</v>
      </c>
      <c r="Z10604" t="s">
        <v>35585</v>
      </c>
      <c r="AA10604" t="s">
        <v>35586</v>
      </c>
      <c r="AB10604">
        <v>-181531</v>
      </c>
    </row>
    <row r="10605" spans="1:30" x14ac:dyDescent="0.25">
      <c r="A10605">
        <f t="shared" ca="1" si="165"/>
        <v>214</v>
      </c>
      <c r="B10605" t="s">
        <v>739</v>
      </c>
      <c r="C10605" t="s">
        <v>686</v>
      </c>
      <c r="F10605" t="s">
        <v>20054</v>
      </c>
      <c r="O10605" t="s">
        <v>33</v>
      </c>
      <c r="Y10605" t="s">
        <v>20055</v>
      </c>
      <c r="Z10605" t="s">
        <v>30691</v>
      </c>
      <c r="AA10605" t="s">
        <v>30692</v>
      </c>
      <c r="AB10605">
        <v>-162578</v>
      </c>
    </row>
    <row r="10606" spans="1:30" ht="300" x14ac:dyDescent="0.25">
      <c r="A10606">
        <f t="shared" ca="1" si="165"/>
        <v>9869</v>
      </c>
      <c r="B10606" t="s">
        <v>230</v>
      </c>
      <c r="C10606" t="s">
        <v>45</v>
      </c>
      <c r="O10606" t="s">
        <v>33</v>
      </c>
      <c r="W10606">
        <v>15</v>
      </c>
      <c r="X10606" t="s">
        <v>34</v>
      </c>
      <c r="Y10606" t="s">
        <v>22978</v>
      </c>
      <c r="Z10606" s="1" t="s">
        <v>23425</v>
      </c>
      <c r="AA10606" t="s">
        <v>22580</v>
      </c>
      <c r="AB10606">
        <v>-180279</v>
      </c>
    </row>
    <row r="10607" spans="1:30" ht="409.5" x14ac:dyDescent="0.25">
      <c r="A10607">
        <f t="shared" ca="1" si="165"/>
        <v>13323</v>
      </c>
      <c r="B10607" t="s">
        <v>2046</v>
      </c>
      <c r="C10607" t="s">
        <v>80</v>
      </c>
      <c r="F10607" t="s">
        <v>2587</v>
      </c>
      <c r="O10607" t="s">
        <v>33</v>
      </c>
      <c r="Y10607" t="s">
        <v>10452</v>
      </c>
      <c r="Z10607" s="1" t="s">
        <v>12400</v>
      </c>
      <c r="AA10607" t="s">
        <v>12399</v>
      </c>
      <c r="AB10607">
        <v>-163224</v>
      </c>
      <c r="AC10607" t="s">
        <v>38</v>
      </c>
      <c r="AD10607">
        <v>98154</v>
      </c>
    </row>
    <row r="10608" spans="1:30" ht="409.5" x14ac:dyDescent="0.25">
      <c r="A10608">
        <f t="shared" ca="1" si="165"/>
        <v>12787</v>
      </c>
      <c r="B10608" t="s">
        <v>685</v>
      </c>
      <c r="C10608" t="s">
        <v>686</v>
      </c>
      <c r="F10608" t="s">
        <v>33772</v>
      </c>
      <c r="G10608">
        <v>0</v>
      </c>
      <c r="O10608" t="s">
        <v>33</v>
      </c>
      <c r="Y10608" t="s">
        <v>33773</v>
      </c>
      <c r="Z10608" s="1" t="s">
        <v>33774</v>
      </c>
      <c r="AA10608" t="s">
        <v>33767</v>
      </c>
      <c r="AB10608" t="s">
        <v>33775</v>
      </c>
      <c r="AC10608" t="s">
        <v>1449</v>
      </c>
      <c r="AD10608">
        <v>28152</v>
      </c>
    </row>
    <row r="10609" spans="1:30" x14ac:dyDescent="0.25">
      <c r="A10609">
        <f t="shared" ca="1" si="165"/>
        <v>5383</v>
      </c>
      <c r="B10609" t="s">
        <v>79</v>
      </c>
      <c r="C10609" t="s">
        <v>80</v>
      </c>
      <c r="F10609" t="s">
        <v>8213</v>
      </c>
      <c r="O10609" t="s">
        <v>33</v>
      </c>
      <c r="Y10609" t="s">
        <v>26969</v>
      </c>
      <c r="Z10609" t="s">
        <v>27077</v>
      </c>
      <c r="AA10609" t="s">
        <v>27078</v>
      </c>
      <c r="AB10609">
        <v>-173080</v>
      </c>
      <c r="AC10609" t="s">
        <v>38</v>
      </c>
      <c r="AD10609">
        <v>98201</v>
      </c>
    </row>
    <row r="10610" spans="1:30" x14ac:dyDescent="0.25">
      <c r="A10610">
        <f t="shared" ca="1" si="165"/>
        <v>7167</v>
      </c>
      <c r="B10610" t="s">
        <v>685</v>
      </c>
      <c r="C10610" t="s">
        <v>686</v>
      </c>
      <c r="F10610" t="s">
        <v>17077</v>
      </c>
      <c r="O10610" t="s">
        <v>33</v>
      </c>
      <c r="Y10610" t="s">
        <v>17078</v>
      </c>
      <c r="Z10610" t="s">
        <v>33699</v>
      </c>
      <c r="AA10610" t="s">
        <v>33700</v>
      </c>
      <c r="AB10610">
        <v>-171465</v>
      </c>
      <c r="AC10610" t="s">
        <v>38</v>
      </c>
      <c r="AD10610">
        <v>98383</v>
      </c>
    </row>
    <row r="10611" spans="1:30" ht="409.5" x14ac:dyDescent="0.25">
      <c r="A10611">
        <f t="shared" ca="1" si="165"/>
        <v>11226</v>
      </c>
      <c r="B10611" t="s">
        <v>1203</v>
      </c>
      <c r="C10611" t="s">
        <v>45</v>
      </c>
      <c r="F10611" t="s">
        <v>2298</v>
      </c>
      <c r="G10611">
        <v>0</v>
      </c>
      <c r="O10611" t="s">
        <v>33</v>
      </c>
      <c r="W10611">
        <v>10</v>
      </c>
      <c r="X10611" t="s">
        <v>34</v>
      </c>
      <c r="Y10611" t="s">
        <v>17960</v>
      </c>
      <c r="Z10611" s="1" t="s">
        <v>18000</v>
      </c>
      <c r="AA10611" t="s">
        <v>16993</v>
      </c>
      <c r="AB10611" t="s">
        <v>18001</v>
      </c>
      <c r="AC10611" t="s">
        <v>38</v>
      </c>
      <c r="AD10611">
        <v>98104</v>
      </c>
    </row>
    <row r="10612" spans="1:30" x14ac:dyDescent="0.25">
      <c r="A10612">
        <f t="shared" ca="1" si="165"/>
        <v>8131</v>
      </c>
      <c r="B10612" t="s">
        <v>2046</v>
      </c>
      <c r="C10612" t="s">
        <v>80</v>
      </c>
      <c r="F10612" t="s">
        <v>990</v>
      </c>
      <c r="G10612">
        <v>0</v>
      </c>
      <c r="O10612" t="s">
        <v>33</v>
      </c>
      <c r="Y10612" t="s">
        <v>1226</v>
      </c>
      <c r="Z10612" t="s">
        <v>14728</v>
      </c>
      <c r="AA10612" t="s">
        <v>14729</v>
      </c>
      <c r="AB10612" t="s">
        <v>14730</v>
      </c>
      <c r="AC10612" t="s">
        <v>38</v>
      </c>
      <c r="AD10612">
        <v>98660</v>
      </c>
    </row>
    <row r="10613" spans="1:30" ht="409.5" x14ac:dyDescent="0.25">
      <c r="A10613">
        <f t="shared" ca="1" si="165"/>
        <v>12891</v>
      </c>
      <c r="B10613" t="s">
        <v>2046</v>
      </c>
      <c r="C10613" t="s">
        <v>80</v>
      </c>
      <c r="F10613" t="s">
        <v>3086</v>
      </c>
      <c r="G10613">
        <v>0</v>
      </c>
      <c r="O10613" t="s">
        <v>33</v>
      </c>
      <c r="Y10613" t="s">
        <v>4860</v>
      </c>
      <c r="Z10613" s="1" t="s">
        <v>12389</v>
      </c>
      <c r="AA10613" t="s">
        <v>12390</v>
      </c>
      <c r="AB10613" t="s">
        <v>12391</v>
      </c>
      <c r="AC10613" t="s">
        <v>38</v>
      </c>
      <c r="AD10613">
        <v>98104</v>
      </c>
    </row>
    <row r="10614" spans="1:30" x14ac:dyDescent="0.25">
      <c r="A10614">
        <f t="shared" ca="1" si="165"/>
        <v>2536</v>
      </c>
      <c r="B10614" t="s">
        <v>334</v>
      </c>
      <c r="C10614" t="s">
        <v>45</v>
      </c>
      <c r="F10614" t="s">
        <v>17819</v>
      </c>
      <c r="O10614" t="s">
        <v>33</v>
      </c>
      <c r="X10614" t="s">
        <v>34</v>
      </c>
      <c r="Y10614" t="s">
        <v>790</v>
      </c>
      <c r="Z10614" t="s">
        <v>27717</v>
      </c>
      <c r="AA10614" t="s">
        <v>27706</v>
      </c>
      <c r="AB10614">
        <v>-162665</v>
      </c>
      <c r="AC10614" t="s">
        <v>38</v>
      </c>
      <c r="AD10614">
        <v>98272</v>
      </c>
    </row>
    <row r="10615" spans="1:30" x14ac:dyDescent="0.25">
      <c r="A10615">
        <f t="shared" ca="1" si="165"/>
        <v>10709</v>
      </c>
      <c r="B10615" t="s">
        <v>79</v>
      </c>
      <c r="C10615" t="s">
        <v>80</v>
      </c>
      <c r="F10615" t="s">
        <v>5745</v>
      </c>
      <c r="O10615" t="s">
        <v>33</v>
      </c>
      <c r="Y10615" t="s">
        <v>5746</v>
      </c>
      <c r="Z10615" t="s">
        <v>26341</v>
      </c>
      <c r="AA10615" t="s">
        <v>26342</v>
      </c>
      <c r="AB10615">
        <v>-180857</v>
      </c>
      <c r="AC10615" t="s">
        <v>38</v>
      </c>
      <c r="AD10615">
        <v>98201</v>
      </c>
    </row>
    <row r="10616" spans="1:30" x14ac:dyDescent="0.25">
      <c r="A10616">
        <f t="shared" ca="1" si="165"/>
        <v>14197</v>
      </c>
      <c r="B10616" t="s">
        <v>30</v>
      </c>
      <c r="C10616" t="s">
        <v>31</v>
      </c>
      <c r="F10616" t="s">
        <v>33414</v>
      </c>
      <c r="O10616" t="s">
        <v>33</v>
      </c>
      <c r="X10616" t="s">
        <v>34</v>
      </c>
      <c r="Y10616" t="s">
        <v>25117</v>
      </c>
      <c r="Z10616" t="s">
        <v>36977</v>
      </c>
      <c r="AA10616" t="s">
        <v>36977</v>
      </c>
      <c r="AB10616">
        <v>-162886</v>
      </c>
      <c r="AC10616" t="s">
        <v>38</v>
      </c>
      <c r="AD10616">
        <v>98295</v>
      </c>
    </row>
    <row r="10617" spans="1:30" ht="409.5" x14ac:dyDescent="0.25">
      <c r="A10617">
        <f t="shared" ca="1" si="165"/>
        <v>12556</v>
      </c>
      <c r="B10617" t="s">
        <v>773</v>
      </c>
      <c r="C10617" t="s">
        <v>80</v>
      </c>
      <c r="F10617" t="s">
        <v>658</v>
      </c>
      <c r="G10617">
        <v>0</v>
      </c>
      <c r="O10617" t="s">
        <v>33</v>
      </c>
      <c r="X10617" t="s">
        <v>34</v>
      </c>
      <c r="Y10617" t="s">
        <v>5795</v>
      </c>
      <c r="Z10617" s="1" t="s">
        <v>5796</v>
      </c>
      <c r="AA10617" t="s">
        <v>5797</v>
      </c>
      <c r="AB10617" t="s">
        <v>5798</v>
      </c>
      <c r="AC10617" t="s">
        <v>102</v>
      </c>
      <c r="AD10617">
        <v>97205</v>
      </c>
    </row>
    <row r="10618" spans="1:30" x14ac:dyDescent="0.25">
      <c r="A10618">
        <f t="shared" ca="1" si="165"/>
        <v>16041</v>
      </c>
      <c r="B10618" t="s">
        <v>685</v>
      </c>
      <c r="C10618" t="s">
        <v>686</v>
      </c>
      <c r="F10618" t="s">
        <v>29249</v>
      </c>
      <c r="O10618" t="s">
        <v>33</v>
      </c>
      <c r="Y10618" t="s">
        <v>30134</v>
      </c>
      <c r="Z10618" t="s">
        <v>35045</v>
      </c>
      <c r="AA10618" t="s">
        <v>35025</v>
      </c>
      <c r="AB10618">
        <v>-173295</v>
      </c>
      <c r="AC10618" t="s">
        <v>38</v>
      </c>
      <c r="AD10618">
        <v>98223</v>
      </c>
    </row>
    <row r="10619" spans="1:30" ht="409.5" x14ac:dyDescent="0.25">
      <c r="A10619">
        <f t="shared" ca="1" si="165"/>
        <v>16565</v>
      </c>
      <c r="B10619" t="s">
        <v>230</v>
      </c>
      <c r="C10619" t="s">
        <v>45</v>
      </c>
      <c r="O10619" t="s">
        <v>33</v>
      </c>
      <c r="W10619">
        <v>15</v>
      </c>
      <c r="X10619" t="s">
        <v>34</v>
      </c>
      <c r="Y10619" t="s">
        <v>22651</v>
      </c>
      <c r="Z10619" s="1" t="s">
        <v>23405</v>
      </c>
      <c r="AA10619" t="s">
        <v>22580</v>
      </c>
      <c r="AB10619">
        <v>-180001</v>
      </c>
    </row>
    <row r="10620" spans="1:30" ht="409.5" x14ac:dyDescent="0.25">
      <c r="A10620">
        <f t="shared" ca="1" si="165"/>
        <v>1347</v>
      </c>
      <c r="B10620" t="s">
        <v>230</v>
      </c>
      <c r="C10620" t="s">
        <v>45</v>
      </c>
      <c r="O10620" t="s">
        <v>33</v>
      </c>
      <c r="X10620" t="s">
        <v>34</v>
      </c>
      <c r="Y10620" t="s">
        <v>22651</v>
      </c>
      <c r="Z10620" s="1" t="s">
        <v>23388</v>
      </c>
      <c r="AA10620" t="s">
        <v>22580</v>
      </c>
      <c r="AB10620">
        <v>-173098</v>
      </c>
    </row>
    <row r="10621" spans="1:30" ht="409.5" x14ac:dyDescent="0.25">
      <c r="A10621">
        <f t="shared" ca="1" si="165"/>
        <v>9728</v>
      </c>
      <c r="B10621" t="s">
        <v>2046</v>
      </c>
      <c r="C10621" t="s">
        <v>80</v>
      </c>
      <c r="F10621" t="s">
        <v>1418</v>
      </c>
      <c r="G10621">
        <v>0</v>
      </c>
      <c r="O10621" t="s">
        <v>33</v>
      </c>
      <c r="Y10621" t="s">
        <v>5784</v>
      </c>
      <c r="Z10621" s="1" t="s">
        <v>8426</v>
      </c>
      <c r="AA10621" t="s">
        <v>8427</v>
      </c>
      <c r="AB10621" t="s">
        <v>8428</v>
      </c>
      <c r="AC10621" t="s">
        <v>38</v>
      </c>
      <c r="AD10621">
        <v>98504</v>
      </c>
    </row>
    <row r="10622" spans="1:30" x14ac:dyDescent="0.25">
      <c r="A10622">
        <f t="shared" ca="1" si="165"/>
        <v>941</v>
      </c>
      <c r="B10622" t="s">
        <v>685</v>
      </c>
      <c r="C10622" t="s">
        <v>686</v>
      </c>
      <c r="F10622" t="s">
        <v>1194</v>
      </c>
      <c r="G10622">
        <v>0</v>
      </c>
      <c r="O10622" t="s">
        <v>33</v>
      </c>
      <c r="Y10622" t="s">
        <v>34810</v>
      </c>
      <c r="Z10622" t="s">
        <v>34811</v>
      </c>
      <c r="AA10622" t="s">
        <v>34806</v>
      </c>
      <c r="AB10622" t="s">
        <v>34812</v>
      </c>
      <c r="AC10622" t="s">
        <v>38</v>
      </c>
      <c r="AD10622">
        <v>98362</v>
      </c>
    </row>
    <row r="10623" spans="1:30" x14ac:dyDescent="0.25">
      <c r="A10623">
        <f t="shared" ca="1" si="165"/>
        <v>7247</v>
      </c>
      <c r="B10623" t="s">
        <v>44</v>
      </c>
      <c r="C10623" t="s">
        <v>45</v>
      </c>
      <c r="F10623" t="s">
        <v>19876</v>
      </c>
      <c r="G10623">
        <v>0</v>
      </c>
      <c r="N10623" t="s">
        <v>5513</v>
      </c>
      <c r="O10623" t="s">
        <v>33</v>
      </c>
      <c r="X10623" t="s">
        <v>34</v>
      </c>
      <c r="Y10623" t="s">
        <v>19877</v>
      </c>
      <c r="Z10623" t="s">
        <v>39428</v>
      </c>
      <c r="AA10623" t="s">
        <v>39429</v>
      </c>
      <c r="AB10623" t="s">
        <v>39430</v>
      </c>
      <c r="AC10623" t="s">
        <v>38</v>
      </c>
      <c r="AD10623">
        <v>98115</v>
      </c>
    </row>
    <row r="10624" spans="1:30" x14ac:dyDescent="0.25">
      <c r="A10624">
        <f t="shared" ca="1" si="165"/>
        <v>19100</v>
      </c>
      <c r="B10624" t="s">
        <v>739</v>
      </c>
      <c r="C10624" t="s">
        <v>686</v>
      </c>
      <c r="F10624" t="s">
        <v>3151</v>
      </c>
      <c r="O10624" t="s">
        <v>33</v>
      </c>
      <c r="Y10624" t="s">
        <v>4964</v>
      </c>
      <c r="Z10624" t="s">
        <v>30433</v>
      </c>
      <c r="AA10624" t="s">
        <v>30422</v>
      </c>
      <c r="AB10624">
        <v>-163131</v>
      </c>
      <c r="AC10624" t="s">
        <v>38</v>
      </c>
      <c r="AD10624">
        <v>98032</v>
      </c>
    </row>
    <row r="10625" spans="1:30" ht="409.5" x14ac:dyDescent="0.25">
      <c r="A10625">
        <f t="shared" ca="1" si="165"/>
        <v>12951</v>
      </c>
      <c r="B10625" t="s">
        <v>164</v>
      </c>
      <c r="C10625" t="s">
        <v>165</v>
      </c>
      <c r="F10625" t="s">
        <v>17840</v>
      </c>
      <c r="G10625">
        <v>0</v>
      </c>
      <c r="M10625" s="1" t="s">
        <v>22095</v>
      </c>
      <c r="N10625" t="s">
        <v>22096</v>
      </c>
      <c r="O10625" t="s">
        <v>33</v>
      </c>
      <c r="P10625" t="s">
        <v>17843</v>
      </c>
      <c r="V10625" s="1" t="s">
        <v>17844</v>
      </c>
      <c r="W10625">
        <v>12</v>
      </c>
      <c r="Y10625" t="s">
        <v>17845</v>
      </c>
      <c r="Z10625" s="1" t="s">
        <v>22097</v>
      </c>
      <c r="AA10625" s="1" t="s">
        <v>22098</v>
      </c>
      <c r="AB10625" t="s">
        <v>22099</v>
      </c>
      <c r="AC10625" t="s">
        <v>38</v>
      </c>
      <c r="AD10625">
        <v>98424</v>
      </c>
    </row>
    <row r="10626" spans="1:30" ht="409.5" x14ac:dyDescent="0.25">
      <c r="A10626">
        <f t="shared" ref="A10626:A10689" ca="1" si="166">RANDBETWEEN(1,20000)</f>
        <v>14144</v>
      </c>
      <c r="B10626" t="s">
        <v>178</v>
      </c>
      <c r="F10626" t="s">
        <v>4498</v>
      </c>
      <c r="G10626">
        <v>0</v>
      </c>
      <c r="O10626" t="s">
        <v>33</v>
      </c>
      <c r="X10626" t="s">
        <v>34</v>
      </c>
      <c r="Y10626" t="s">
        <v>4499</v>
      </c>
      <c r="Z10626" s="1" t="s">
        <v>4500</v>
      </c>
      <c r="AA10626" s="1" t="s">
        <v>4501</v>
      </c>
      <c r="AB10626" t="s">
        <v>4502</v>
      </c>
      <c r="AC10626" t="s">
        <v>38</v>
      </c>
      <c r="AD10626">
        <v>98104</v>
      </c>
    </row>
    <row r="10627" spans="1:30" x14ac:dyDescent="0.25">
      <c r="A10627">
        <f t="shared" ca="1" si="166"/>
        <v>11839</v>
      </c>
      <c r="B10627" t="s">
        <v>685</v>
      </c>
      <c r="C10627" t="s">
        <v>686</v>
      </c>
      <c r="G10627">
        <v>0</v>
      </c>
      <c r="O10627" t="s">
        <v>33</v>
      </c>
      <c r="Y10627" t="s">
        <v>3346</v>
      </c>
      <c r="Z10627" t="s">
        <v>3347</v>
      </c>
      <c r="AA10627" t="s">
        <v>3348</v>
      </c>
      <c r="AB10627" t="s">
        <v>3349</v>
      </c>
    </row>
    <row r="10628" spans="1:30" ht="409.5" x14ac:dyDescent="0.25">
      <c r="A10628">
        <f t="shared" ca="1" si="166"/>
        <v>565</v>
      </c>
      <c r="B10628" t="s">
        <v>178</v>
      </c>
      <c r="C10628" t="s">
        <v>179</v>
      </c>
      <c r="F10628" t="s">
        <v>2305</v>
      </c>
      <c r="O10628" t="s">
        <v>33</v>
      </c>
      <c r="W10628">
        <v>30</v>
      </c>
      <c r="X10628" t="s">
        <v>34</v>
      </c>
      <c r="Y10628" t="s">
        <v>2306</v>
      </c>
      <c r="Z10628" s="1" t="s">
        <v>2307</v>
      </c>
      <c r="AA10628" t="s">
        <v>2308</v>
      </c>
      <c r="AB10628">
        <v>-171550</v>
      </c>
      <c r="AC10628" t="s">
        <v>38</v>
      </c>
      <c r="AD10628">
        <v>98901</v>
      </c>
    </row>
    <row r="10629" spans="1:30" x14ac:dyDescent="0.25">
      <c r="A10629">
        <f t="shared" ca="1" si="166"/>
        <v>5361</v>
      </c>
      <c r="B10629" t="s">
        <v>489</v>
      </c>
      <c r="C10629" t="s">
        <v>45</v>
      </c>
      <c r="F10629" t="s">
        <v>39762</v>
      </c>
      <c r="N10629" t="s">
        <v>612</v>
      </c>
      <c r="O10629" t="s">
        <v>33</v>
      </c>
      <c r="X10629" t="s">
        <v>34</v>
      </c>
      <c r="Y10629" t="s">
        <v>39763</v>
      </c>
      <c r="Z10629" t="s">
        <v>39764</v>
      </c>
      <c r="AA10629" t="s">
        <v>39765</v>
      </c>
      <c r="AB10629">
        <v>-162895</v>
      </c>
      <c r="AC10629" t="s">
        <v>38</v>
      </c>
      <c r="AD10629">
        <v>98108</v>
      </c>
    </row>
    <row r="10630" spans="1:30" x14ac:dyDescent="0.25">
      <c r="A10630">
        <f t="shared" ca="1" si="166"/>
        <v>3826</v>
      </c>
      <c r="B10630" t="s">
        <v>685</v>
      </c>
      <c r="C10630" t="s">
        <v>686</v>
      </c>
      <c r="F10630" t="s">
        <v>1194</v>
      </c>
      <c r="O10630" t="s">
        <v>33</v>
      </c>
      <c r="Y10630" t="s">
        <v>30655</v>
      </c>
      <c r="Z10630" t="s">
        <v>35266</v>
      </c>
      <c r="AA10630" t="s">
        <v>35222</v>
      </c>
      <c r="AB10630">
        <v>-162312</v>
      </c>
      <c r="AC10630" t="s">
        <v>38</v>
      </c>
      <c r="AD10630">
        <v>98033</v>
      </c>
    </row>
    <row r="10631" spans="1:30" x14ac:dyDescent="0.25">
      <c r="A10631">
        <f t="shared" ca="1" si="166"/>
        <v>1888</v>
      </c>
      <c r="B10631" t="s">
        <v>739</v>
      </c>
      <c r="C10631" t="s">
        <v>686</v>
      </c>
      <c r="F10631" t="s">
        <v>3554</v>
      </c>
      <c r="G10631">
        <v>0</v>
      </c>
      <c r="O10631" t="s">
        <v>33</v>
      </c>
      <c r="Y10631" t="s">
        <v>29927</v>
      </c>
      <c r="Z10631" t="s">
        <v>29928</v>
      </c>
      <c r="AA10631" t="s">
        <v>29921</v>
      </c>
      <c r="AB10631" t="s">
        <v>29929</v>
      </c>
      <c r="AC10631" t="s">
        <v>38</v>
      </c>
    </row>
    <row r="10632" spans="1:30" ht="409.5" x14ac:dyDescent="0.25">
      <c r="A10632">
        <f t="shared" ca="1" si="166"/>
        <v>17463</v>
      </c>
      <c r="B10632" t="s">
        <v>1382</v>
      </c>
      <c r="C10632" t="s">
        <v>45</v>
      </c>
      <c r="G10632">
        <v>0</v>
      </c>
      <c r="O10632" t="s">
        <v>63</v>
      </c>
      <c r="X10632" t="s">
        <v>34</v>
      </c>
      <c r="Y10632" t="s">
        <v>2342</v>
      </c>
      <c r="Z10632" s="1" t="s">
        <v>42567</v>
      </c>
      <c r="AA10632" t="s">
        <v>42568</v>
      </c>
      <c r="AB10632" t="s">
        <v>42569</v>
      </c>
    </row>
    <row r="10633" spans="1:30" x14ac:dyDescent="0.25">
      <c r="A10633">
        <f t="shared" ca="1" si="166"/>
        <v>10813</v>
      </c>
      <c r="B10633" t="s">
        <v>2046</v>
      </c>
      <c r="C10633" t="s">
        <v>80</v>
      </c>
      <c r="F10633" t="s">
        <v>14300</v>
      </c>
      <c r="G10633">
        <v>0</v>
      </c>
      <c r="O10633" t="s">
        <v>33</v>
      </c>
      <c r="Y10633" t="s">
        <v>14301</v>
      </c>
      <c r="Z10633" t="s">
        <v>14302</v>
      </c>
      <c r="AA10633" t="s">
        <v>14298</v>
      </c>
      <c r="AB10633" t="s">
        <v>14303</v>
      </c>
      <c r="AC10633" t="s">
        <v>38</v>
      </c>
      <c r="AD10633">
        <v>99362</v>
      </c>
    </row>
    <row r="10634" spans="1:30" ht="409.5" x14ac:dyDescent="0.25">
      <c r="A10634">
        <f t="shared" ca="1" si="166"/>
        <v>14699</v>
      </c>
      <c r="B10634" t="s">
        <v>2046</v>
      </c>
      <c r="C10634" t="s">
        <v>80</v>
      </c>
      <c r="F10634" t="s">
        <v>986</v>
      </c>
      <c r="G10634">
        <v>0</v>
      </c>
      <c r="O10634" t="s">
        <v>33</v>
      </c>
      <c r="Y10634" t="s">
        <v>987</v>
      </c>
      <c r="Z10634" s="1" t="s">
        <v>15408</v>
      </c>
      <c r="AA10634" t="s">
        <v>15409</v>
      </c>
      <c r="AB10634" t="s">
        <v>15410</v>
      </c>
      <c r="AC10634" t="s">
        <v>38</v>
      </c>
      <c r="AD10634">
        <v>98116</v>
      </c>
    </row>
    <row r="10635" spans="1:30" x14ac:dyDescent="0.25">
      <c r="A10635">
        <f t="shared" ca="1" si="166"/>
        <v>9730</v>
      </c>
      <c r="B10635" t="s">
        <v>73</v>
      </c>
      <c r="C10635" t="s">
        <v>74</v>
      </c>
      <c r="F10635" t="s">
        <v>3305</v>
      </c>
      <c r="G10635">
        <v>0</v>
      </c>
      <c r="O10635" t="s">
        <v>33</v>
      </c>
      <c r="Y10635" t="s">
        <v>20486</v>
      </c>
      <c r="Z10635" t="s">
        <v>36877</v>
      </c>
      <c r="AA10635" t="s">
        <v>36869</v>
      </c>
      <c r="AB10635" t="s">
        <v>36878</v>
      </c>
      <c r="AD10635">
        <v>98032</v>
      </c>
    </row>
    <row r="10636" spans="1:30" x14ac:dyDescent="0.25">
      <c r="A10636">
        <f t="shared" ca="1" si="166"/>
        <v>7329</v>
      </c>
      <c r="B10636" t="s">
        <v>1203</v>
      </c>
      <c r="C10636" t="s">
        <v>45</v>
      </c>
      <c r="G10636">
        <v>0</v>
      </c>
      <c r="N10636" t="s">
        <v>3805</v>
      </c>
      <c r="O10636" t="s">
        <v>52</v>
      </c>
      <c r="Q10636" t="s">
        <v>932</v>
      </c>
      <c r="R10636" t="s">
        <v>3806</v>
      </c>
      <c r="S10636" t="s">
        <v>672</v>
      </c>
      <c r="T10636" t="s">
        <v>1640</v>
      </c>
      <c r="X10636" t="s">
        <v>34</v>
      </c>
      <c r="Y10636" t="s">
        <v>39923</v>
      </c>
      <c r="Z10636" t="s">
        <v>39924</v>
      </c>
      <c r="AA10636" t="s">
        <v>39925</v>
      </c>
      <c r="AB10636" t="s">
        <v>39926</v>
      </c>
    </row>
    <row r="10637" spans="1:30" x14ac:dyDescent="0.25">
      <c r="A10637">
        <f t="shared" ca="1" si="166"/>
        <v>5819</v>
      </c>
      <c r="B10637" t="s">
        <v>685</v>
      </c>
      <c r="C10637" t="s">
        <v>686</v>
      </c>
      <c r="F10637" t="s">
        <v>28495</v>
      </c>
      <c r="G10637">
        <v>0</v>
      </c>
      <c r="O10637" t="s">
        <v>33</v>
      </c>
      <c r="Y10637" t="s">
        <v>29870</v>
      </c>
      <c r="Z10637" t="s">
        <v>34317</v>
      </c>
      <c r="AA10637" t="s">
        <v>34318</v>
      </c>
      <c r="AB10637" t="s">
        <v>34319</v>
      </c>
    </row>
    <row r="10638" spans="1:30" x14ac:dyDescent="0.25">
      <c r="A10638">
        <f t="shared" ca="1" si="166"/>
        <v>1548</v>
      </c>
      <c r="B10638" t="s">
        <v>164</v>
      </c>
      <c r="C10638" t="s">
        <v>165</v>
      </c>
      <c r="F10638" t="s">
        <v>638</v>
      </c>
      <c r="G10638">
        <v>0</v>
      </c>
      <c r="N10638" t="s">
        <v>468</v>
      </c>
      <c r="O10638" t="s">
        <v>33</v>
      </c>
      <c r="P10638" t="s">
        <v>484</v>
      </c>
      <c r="W10638">
        <v>30</v>
      </c>
      <c r="Y10638" t="s">
        <v>640</v>
      </c>
      <c r="Z10638" t="s">
        <v>31819</v>
      </c>
      <c r="AA10638" t="s">
        <v>31820</v>
      </c>
      <c r="AB10638" t="s">
        <v>31821</v>
      </c>
      <c r="AC10638" t="s">
        <v>38</v>
      </c>
      <c r="AD10638">
        <v>98104</v>
      </c>
    </row>
    <row r="10639" spans="1:30" x14ac:dyDescent="0.25">
      <c r="A10639">
        <f t="shared" ca="1" si="166"/>
        <v>584</v>
      </c>
      <c r="B10639" t="s">
        <v>739</v>
      </c>
      <c r="C10639" t="s">
        <v>686</v>
      </c>
      <c r="F10639" t="s">
        <v>18299</v>
      </c>
      <c r="G10639">
        <v>0</v>
      </c>
      <c r="O10639" t="s">
        <v>33</v>
      </c>
      <c r="Y10639" t="s">
        <v>18300</v>
      </c>
      <c r="Z10639" t="s">
        <v>30497</v>
      </c>
      <c r="AA10639" t="s">
        <v>30459</v>
      </c>
      <c r="AB10639" t="s">
        <v>30498</v>
      </c>
      <c r="AC10639" t="s">
        <v>38</v>
      </c>
      <c r="AD10639">
        <v>98223</v>
      </c>
    </row>
    <row r="10640" spans="1:30" x14ac:dyDescent="0.25">
      <c r="A10640">
        <f t="shared" ca="1" si="166"/>
        <v>11142</v>
      </c>
      <c r="B10640" t="s">
        <v>2046</v>
      </c>
      <c r="C10640" t="s">
        <v>80</v>
      </c>
      <c r="F10640" t="s">
        <v>6834</v>
      </c>
      <c r="O10640" t="s">
        <v>33</v>
      </c>
      <c r="Y10640" t="s">
        <v>10936</v>
      </c>
      <c r="Z10640" t="s">
        <v>13848</v>
      </c>
      <c r="AA10640" t="s">
        <v>13844</v>
      </c>
      <c r="AB10640">
        <v>-180093</v>
      </c>
      <c r="AC10640" t="s">
        <v>38</v>
      </c>
      <c r="AD10640">
        <v>98275</v>
      </c>
    </row>
    <row r="10641" spans="1:30" ht="409.5" x14ac:dyDescent="0.25">
      <c r="A10641">
        <f t="shared" ca="1" si="166"/>
        <v>16325</v>
      </c>
      <c r="B10641" t="s">
        <v>164</v>
      </c>
      <c r="C10641" t="s">
        <v>165</v>
      </c>
      <c r="F10641" t="s">
        <v>392</v>
      </c>
      <c r="G10641">
        <v>0</v>
      </c>
      <c r="O10641" t="s">
        <v>33</v>
      </c>
      <c r="P10641" t="s">
        <v>484</v>
      </c>
      <c r="V10641" t="s">
        <v>40587</v>
      </c>
      <c r="W10641">
        <v>30</v>
      </c>
      <c r="Y10641" t="s">
        <v>3646</v>
      </c>
      <c r="Z10641" s="1" t="s">
        <v>40588</v>
      </c>
      <c r="AA10641" t="s">
        <v>40589</v>
      </c>
      <c r="AB10641" t="s">
        <v>40590</v>
      </c>
      <c r="AC10641" t="s">
        <v>38</v>
      </c>
      <c r="AD10641">
        <v>98109</v>
      </c>
    </row>
    <row r="10642" spans="1:30" ht="409.5" x14ac:dyDescent="0.25">
      <c r="A10642">
        <f t="shared" ca="1" si="166"/>
        <v>7510</v>
      </c>
      <c r="B10642" t="s">
        <v>79</v>
      </c>
      <c r="C10642" t="s">
        <v>80</v>
      </c>
      <c r="F10642" t="s">
        <v>10879</v>
      </c>
      <c r="O10642" t="s">
        <v>33</v>
      </c>
      <c r="Y10642" t="s">
        <v>14603</v>
      </c>
      <c r="Z10642" s="1" t="s">
        <v>26492</v>
      </c>
      <c r="AA10642" t="s">
        <v>26493</v>
      </c>
      <c r="AB10642">
        <v>-181475</v>
      </c>
      <c r="AC10642" t="s">
        <v>38</v>
      </c>
      <c r="AD10642">
        <v>99201</v>
      </c>
    </row>
    <row r="10643" spans="1:30" x14ac:dyDescent="0.25">
      <c r="A10643">
        <f t="shared" ca="1" si="166"/>
        <v>2512</v>
      </c>
      <c r="B10643" t="s">
        <v>2046</v>
      </c>
      <c r="C10643" t="s">
        <v>80</v>
      </c>
      <c r="F10643" t="s">
        <v>27051</v>
      </c>
      <c r="G10643">
        <v>0</v>
      </c>
      <c r="O10643" t="s">
        <v>33</v>
      </c>
      <c r="Y10643" t="s">
        <v>40079</v>
      </c>
      <c r="Z10643" t="s">
        <v>40080</v>
      </c>
      <c r="AA10643" t="s">
        <v>40081</v>
      </c>
      <c r="AB10643" t="s">
        <v>40082</v>
      </c>
      <c r="AC10643" t="s">
        <v>38</v>
      </c>
      <c r="AD10643">
        <v>98201</v>
      </c>
    </row>
    <row r="10644" spans="1:30" x14ac:dyDescent="0.25">
      <c r="A10644">
        <f t="shared" ca="1" si="166"/>
        <v>1195</v>
      </c>
      <c r="B10644" t="s">
        <v>49</v>
      </c>
      <c r="C10644" t="s">
        <v>50</v>
      </c>
      <c r="F10644" t="s">
        <v>39318</v>
      </c>
      <c r="N10644" t="s">
        <v>39319</v>
      </c>
      <c r="O10644" t="s">
        <v>33</v>
      </c>
      <c r="W10644">
        <v>15</v>
      </c>
      <c r="X10644" t="s">
        <v>34</v>
      </c>
      <c r="Y10644" t="s">
        <v>649</v>
      </c>
      <c r="Z10644" t="s">
        <v>39320</v>
      </c>
      <c r="AA10644" t="s">
        <v>39321</v>
      </c>
      <c r="AB10644">
        <v>-181599</v>
      </c>
      <c r="AC10644" t="s">
        <v>38</v>
      </c>
      <c r="AD10644">
        <v>98121</v>
      </c>
    </row>
    <row r="10645" spans="1:30" x14ac:dyDescent="0.25">
      <c r="A10645">
        <f t="shared" ca="1" si="166"/>
        <v>5125</v>
      </c>
      <c r="B10645" t="s">
        <v>2101</v>
      </c>
      <c r="C10645" t="s">
        <v>2102</v>
      </c>
      <c r="F10645" t="s">
        <v>21549</v>
      </c>
      <c r="O10645" t="s">
        <v>33</v>
      </c>
      <c r="X10645" t="s">
        <v>34</v>
      </c>
      <c r="Y10645" t="s">
        <v>21550</v>
      </c>
      <c r="Z10645" t="s">
        <v>32279</v>
      </c>
      <c r="AA10645" t="s">
        <v>32279</v>
      </c>
      <c r="AB10645">
        <v>-161976</v>
      </c>
      <c r="AC10645" t="s">
        <v>1001</v>
      </c>
      <c r="AD10645">
        <v>99811</v>
      </c>
    </row>
    <row r="10646" spans="1:30" x14ac:dyDescent="0.25">
      <c r="A10646">
        <f t="shared" ca="1" si="166"/>
        <v>8638</v>
      </c>
      <c r="B10646" t="s">
        <v>685</v>
      </c>
      <c r="C10646" t="s">
        <v>686</v>
      </c>
      <c r="F10646" t="s">
        <v>670</v>
      </c>
      <c r="O10646" t="s">
        <v>33</v>
      </c>
      <c r="Y10646" t="s">
        <v>4943</v>
      </c>
      <c r="Z10646" t="s">
        <v>34970</v>
      </c>
      <c r="AA10646" t="s">
        <v>34951</v>
      </c>
      <c r="AB10646">
        <v>-161046</v>
      </c>
      <c r="AC10646" t="s">
        <v>38</v>
      </c>
      <c r="AD10646">
        <v>98512</v>
      </c>
    </row>
    <row r="10647" spans="1:30" x14ac:dyDescent="0.25">
      <c r="A10647">
        <f t="shared" ca="1" si="166"/>
        <v>19828</v>
      </c>
      <c r="B10647" t="s">
        <v>685</v>
      </c>
      <c r="C10647" t="s">
        <v>686</v>
      </c>
      <c r="F10647" t="s">
        <v>1194</v>
      </c>
      <c r="G10647">
        <v>0</v>
      </c>
      <c r="O10647" t="s">
        <v>33</v>
      </c>
      <c r="Y10647" t="s">
        <v>33927</v>
      </c>
      <c r="Z10647" t="s">
        <v>33928</v>
      </c>
      <c r="AA10647" t="s">
        <v>33925</v>
      </c>
      <c r="AB10647" t="s">
        <v>33929</v>
      </c>
      <c r="AC10647" t="s">
        <v>38</v>
      </c>
      <c r="AD10647">
        <v>98033</v>
      </c>
    </row>
    <row r="10648" spans="1:30" x14ac:dyDescent="0.25">
      <c r="A10648">
        <f t="shared" ca="1" si="166"/>
        <v>273</v>
      </c>
      <c r="B10648" t="s">
        <v>685</v>
      </c>
      <c r="C10648" t="s">
        <v>686</v>
      </c>
      <c r="F10648" t="s">
        <v>31222</v>
      </c>
      <c r="O10648" t="s">
        <v>33</v>
      </c>
      <c r="Y10648" t="s">
        <v>31223</v>
      </c>
      <c r="Z10648" t="s">
        <v>33569</v>
      </c>
      <c r="AA10648" t="s">
        <v>33506</v>
      </c>
      <c r="AB10648">
        <v>-163384</v>
      </c>
      <c r="AC10648" t="s">
        <v>102</v>
      </c>
      <c r="AD10648">
        <v>97232</v>
      </c>
    </row>
    <row r="10649" spans="1:30" x14ac:dyDescent="0.25">
      <c r="A10649">
        <f t="shared" ca="1" si="166"/>
        <v>12319</v>
      </c>
      <c r="B10649" t="s">
        <v>739</v>
      </c>
      <c r="C10649" t="s">
        <v>686</v>
      </c>
      <c r="F10649" t="s">
        <v>29463</v>
      </c>
      <c r="O10649" t="s">
        <v>33</v>
      </c>
      <c r="Y10649" t="s">
        <v>29651</v>
      </c>
      <c r="Z10649" t="s">
        <v>29652</v>
      </c>
      <c r="AA10649" t="s">
        <v>29653</v>
      </c>
      <c r="AB10649">
        <v>-170262</v>
      </c>
      <c r="AC10649" t="s">
        <v>38</v>
      </c>
      <c r="AD10649">
        <v>98329</v>
      </c>
    </row>
    <row r="10650" spans="1:30" x14ac:dyDescent="0.25">
      <c r="A10650">
        <f t="shared" ca="1" si="166"/>
        <v>3776</v>
      </c>
      <c r="B10650" t="s">
        <v>30</v>
      </c>
      <c r="C10650" t="s">
        <v>31</v>
      </c>
      <c r="F10650" t="s">
        <v>1098</v>
      </c>
      <c r="O10650" t="s">
        <v>33</v>
      </c>
      <c r="X10650" t="s">
        <v>34</v>
      </c>
      <c r="Y10650" t="s">
        <v>40456</v>
      </c>
      <c r="Z10650" t="s">
        <v>40457</v>
      </c>
      <c r="AA10650" t="s">
        <v>40457</v>
      </c>
      <c r="AB10650">
        <v>-162548</v>
      </c>
      <c r="AC10650" t="s">
        <v>38</v>
      </c>
      <c r="AD10650">
        <v>98003</v>
      </c>
    </row>
    <row r="10651" spans="1:30" x14ac:dyDescent="0.25">
      <c r="A10651">
        <f t="shared" ca="1" si="166"/>
        <v>18339</v>
      </c>
      <c r="B10651" t="s">
        <v>44</v>
      </c>
      <c r="C10651" t="s">
        <v>45</v>
      </c>
      <c r="G10651">
        <v>0</v>
      </c>
      <c r="O10651" t="s">
        <v>63</v>
      </c>
      <c r="X10651" t="s">
        <v>34</v>
      </c>
      <c r="Y10651" t="s">
        <v>22350</v>
      </c>
      <c r="Z10651" t="s">
        <v>37790</v>
      </c>
      <c r="AA10651" t="s">
        <v>37791</v>
      </c>
      <c r="AB10651" t="s">
        <v>37792</v>
      </c>
    </row>
    <row r="10652" spans="1:30" x14ac:dyDescent="0.25">
      <c r="A10652">
        <f t="shared" ca="1" si="166"/>
        <v>14290</v>
      </c>
      <c r="B10652" t="s">
        <v>739</v>
      </c>
      <c r="C10652" t="s">
        <v>686</v>
      </c>
      <c r="F10652" t="s">
        <v>24915</v>
      </c>
      <c r="O10652" t="s">
        <v>33</v>
      </c>
      <c r="Y10652" t="s">
        <v>24916</v>
      </c>
      <c r="Z10652" t="s">
        <v>30556</v>
      </c>
      <c r="AA10652" t="s">
        <v>30459</v>
      </c>
      <c r="AB10652">
        <v>-180844</v>
      </c>
      <c r="AC10652" t="s">
        <v>38</v>
      </c>
      <c r="AD10652">
        <v>98632</v>
      </c>
    </row>
    <row r="10653" spans="1:30" x14ac:dyDescent="0.25">
      <c r="A10653">
        <f t="shared" ca="1" si="166"/>
        <v>13645</v>
      </c>
      <c r="B10653" t="s">
        <v>2046</v>
      </c>
      <c r="C10653" t="s">
        <v>80</v>
      </c>
      <c r="F10653" t="s">
        <v>3300</v>
      </c>
      <c r="G10653">
        <v>0</v>
      </c>
      <c r="O10653" t="s">
        <v>33</v>
      </c>
      <c r="Y10653" t="s">
        <v>11728</v>
      </c>
      <c r="Z10653" t="s">
        <v>12871</v>
      </c>
      <c r="AA10653" t="s">
        <v>12872</v>
      </c>
      <c r="AB10653" t="s">
        <v>12873</v>
      </c>
      <c r="AC10653" t="s">
        <v>38</v>
      </c>
      <c r="AD10653">
        <v>98503</v>
      </c>
    </row>
    <row r="10654" spans="1:30" x14ac:dyDescent="0.25">
      <c r="A10654">
        <f t="shared" ca="1" si="166"/>
        <v>402</v>
      </c>
      <c r="B10654" t="s">
        <v>96</v>
      </c>
      <c r="C10654" t="s">
        <v>97</v>
      </c>
      <c r="F10654" t="s">
        <v>11501</v>
      </c>
      <c r="G10654">
        <v>0</v>
      </c>
      <c r="O10654" t="s">
        <v>33</v>
      </c>
      <c r="X10654" t="s">
        <v>34</v>
      </c>
      <c r="Y10654" t="s">
        <v>27749</v>
      </c>
      <c r="Z10654" t="s">
        <v>27750</v>
      </c>
      <c r="AA10654" t="s">
        <v>27751</v>
      </c>
      <c r="AB10654" t="s">
        <v>27752</v>
      </c>
    </row>
    <row r="10655" spans="1:30" x14ac:dyDescent="0.25">
      <c r="A10655">
        <f t="shared" ca="1" si="166"/>
        <v>7529</v>
      </c>
      <c r="B10655" t="s">
        <v>677</v>
      </c>
      <c r="C10655" t="s">
        <v>80</v>
      </c>
      <c r="F10655" t="s">
        <v>4918</v>
      </c>
      <c r="G10655">
        <v>0</v>
      </c>
      <c r="O10655" t="s">
        <v>33</v>
      </c>
      <c r="Y10655" t="s">
        <v>5574</v>
      </c>
      <c r="Z10655" t="s">
        <v>6363</v>
      </c>
      <c r="AA10655" t="s">
        <v>6364</v>
      </c>
      <c r="AB10655" t="s">
        <v>6365</v>
      </c>
      <c r="AC10655" t="s">
        <v>38</v>
      </c>
      <c r="AD10655">
        <v>98229</v>
      </c>
    </row>
    <row r="10656" spans="1:30" ht="409.5" x14ac:dyDescent="0.25">
      <c r="A10656">
        <f t="shared" ca="1" si="166"/>
        <v>10921</v>
      </c>
      <c r="B10656" t="s">
        <v>2046</v>
      </c>
      <c r="C10656" t="s">
        <v>80</v>
      </c>
      <c r="F10656" t="s">
        <v>986</v>
      </c>
      <c r="G10656">
        <v>0</v>
      </c>
      <c r="O10656" t="s">
        <v>33</v>
      </c>
      <c r="Y10656" t="s">
        <v>987</v>
      </c>
      <c r="Z10656" s="1" t="s">
        <v>12268</v>
      </c>
      <c r="AA10656" t="s">
        <v>12269</v>
      </c>
      <c r="AB10656" t="s">
        <v>12270</v>
      </c>
      <c r="AC10656" t="s">
        <v>38</v>
      </c>
      <c r="AD10656">
        <v>98116</v>
      </c>
    </row>
    <row r="10657" spans="1:30" ht="409.5" x14ac:dyDescent="0.25">
      <c r="A10657">
        <f t="shared" ca="1" si="166"/>
        <v>13265</v>
      </c>
      <c r="B10657" t="s">
        <v>2046</v>
      </c>
      <c r="C10657" t="s">
        <v>80</v>
      </c>
      <c r="F10657" t="s">
        <v>651</v>
      </c>
      <c r="O10657" t="s">
        <v>33</v>
      </c>
      <c r="Y10657" t="s">
        <v>7704</v>
      </c>
      <c r="Z10657" s="1" t="s">
        <v>11894</v>
      </c>
      <c r="AA10657" s="1" t="s">
        <v>11895</v>
      </c>
      <c r="AB10657">
        <v>-172607</v>
      </c>
      <c r="AC10657" t="s">
        <v>38</v>
      </c>
      <c r="AD10657">
        <v>98004</v>
      </c>
    </row>
    <row r="10658" spans="1:30" x14ac:dyDescent="0.25">
      <c r="A10658">
        <f t="shared" ca="1" si="166"/>
        <v>9827</v>
      </c>
      <c r="B10658" t="s">
        <v>2046</v>
      </c>
      <c r="C10658" t="s">
        <v>80</v>
      </c>
      <c r="F10658" t="s">
        <v>774</v>
      </c>
      <c r="G10658">
        <v>0</v>
      </c>
      <c r="O10658" t="s">
        <v>33</v>
      </c>
      <c r="Y10658" t="s">
        <v>8533</v>
      </c>
      <c r="Z10658" t="s">
        <v>8534</v>
      </c>
      <c r="AA10658" t="s">
        <v>8535</v>
      </c>
      <c r="AB10658" t="s">
        <v>8536</v>
      </c>
      <c r="AC10658" t="s">
        <v>38</v>
      </c>
      <c r="AD10658">
        <v>98532</v>
      </c>
    </row>
    <row r="10659" spans="1:30" ht="409.5" x14ac:dyDescent="0.25">
      <c r="A10659">
        <f t="shared" ca="1" si="166"/>
        <v>5424</v>
      </c>
      <c r="B10659" t="s">
        <v>3712</v>
      </c>
      <c r="C10659" t="s">
        <v>16820</v>
      </c>
      <c r="F10659" t="s">
        <v>20250</v>
      </c>
      <c r="G10659">
        <v>0</v>
      </c>
      <c r="O10659" t="s">
        <v>33</v>
      </c>
      <c r="X10659" t="s">
        <v>34</v>
      </c>
      <c r="Y10659" t="s">
        <v>22790</v>
      </c>
      <c r="Z10659" s="1" t="s">
        <v>24413</v>
      </c>
      <c r="AA10659" t="s">
        <v>24027</v>
      </c>
      <c r="AB10659" t="s">
        <v>24414</v>
      </c>
      <c r="AC10659" t="s">
        <v>102</v>
      </c>
      <c r="AD10659">
        <v>97302</v>
      </c>
    </row>
    <row r="10660" spans="1:30" x14ac:dyDescent="0.25">
      <c r="A10660">
        <f t="shared" ca="1" si="166"/>
        <v>1575</v>
      </c>
      <c r="B10660" t="s">
        <v>739</v>
      </c>
      <c r="C10660" t="s">
        <v>686</v>
      </c>
      <c r="F10660" t="s">
        <v>4918</v>
      </c>
      <c r="O10660" t="s">
        <v>33</v>
      </c>
      <c r="Y10660" t="s">
        <v>30516</v>
      </c>
      <c r="Z10660" t="s">
        <v>30517</v>
      </c>
      <c r="AA10660" t="s">
        <v>30459</v>
      </c>
      <c r="AB10660">
        <v>-162576</v>
      </c>
      <c r="AC10660" t="s">
        <v>38</v>
      </c>
      <c r="AD10660">
        <v>98229</v>
      </c>
    </row>
    <row r="10661" spans="1:30" x14ac:dyDescent="0.25">
      <c r="A10661">
        <f t="shared" ca="1" si="166"/>
        <v>14213</v>
      </c>
      <c r="B10661" t="s">
        <v>685</v>
      </c>
      <c r="C10661" t="s">
        <v>686</v>
      </c>
      <c r="F10661" t="s">
        <v>3151</v>
      </c>
      <c r="O10661" t="s">
        <v>33</v>
      </c>
      <c r="Y10661" t="s">
        <v>4981</v>
      </c>
      <c r="Z10661" t="s">
        <v>34565</v>
      </c>
      <c r="AA10661" t="s">
        <v>34436</v>
      </c>
      <c r="AB10661">
        <v>-171136</v>
      </c>
      <c r="AC10661" t="s">
        <v>38</v>
      </c>
      <c r="AD10661">
        <v>98032</v>
      </c>
    </row>
    <row r="10662" spans="1:30" x14ac:dyDescent="0.25">
      <c r="A10662">
        <f t="shared" ca="1" si="166"/>
        <v>14383</v>
      </c>
      <c r="B10662" t="s">
        <v>68</v>
      </c>
      <c r="C10662" t="s">
        <v>45</v>
      </c>
      <c r="F10662" t="s">
        <v>2112</v>
      </c>
      <c r="O10662" t="s">
        <v>33</v>
      </c>
      <c r="X10662" t="s">
        <v>34</v>
      </c>
      <c r="Y10662" t="s">
        <v>2113</v>
      </c>
      <c r="Z10662" t="s">
        <v>32997</v>
      </c>
      <c r="AA10662" t="s">
        <v>32998</v>
      </c>
      <c r="AB10662">
        <v>-162870</v>
      </c>
      <c r="AC10662" t="s">
        <v>38</v>
      </c>
      <c r="AD10662">
        <v>98531</v>
      </c>
    </row>
    <row r="10663" spans="1:30" x14ac:dyDescent="0.25">
      <c r="A10663">
        <f t="shared" ca="1" si="166"/>
        <v>12241</v>
      </c>
      <c r="B10663" t="s">
        <v>739</v>
      </c>
      <c r="C10663" t="s">
        <v>686</v>
      </c>
      <c r="F10663" t="s">
        <v>3300</v>
      </c>
      <c r="O10663" t="s">
        <v>33</v>
      </c>
      <c r="Y10663" t="s">
        <v>30507</v>
      </c>
      <c r="Z10663" t="s">
        <v>30508</v>
      </c>
      <c r="AA10663" t="s">
        <v>30459</v>
      </c>
      <c r="AB10663">
        <v>-160278</v>
      </c>
      <c r="AC10663" t="s">
        <v>38</v>
      </c>
      <c r="AD10663">
        <v>98503</v>
      </c>
    </row>
    <row r="10664" spans="1:30" ht="409.5" x14ac:dyDescent="0.25">
      <c r="A10664">
        <f t="shared" ca="1" si="166"/>
        <v>11684</v>
      </c>
      <c r="B10664" t="s">
        <v>489</v>
      </c>
      <c r="C10664" t="s">
        <v>45</v>
      </c>
      <c r="O10664" t="s">
        <v>33</v>
      </c>
      <c r="X10664" t="s">
        <v>34</v>
      </c>
      <c r="Y10664" t="s">
        <v>22321</v>
      </c>
      <c r="Z10664" s="1" t="s">
        <v>22862</v>
      </c>
      <c r="AA10664" t="s">
        <v>22580</v>
      </c>
      <c r="AB10664">
        <v>-161467</v>
      </c>
    </row>
    <row r="10665" spans="1:30" x14ac:dyDescent="0.25">
      <c r="A10665">
        <f t="shared" ca="1" si="166"/>
        <v>6781</v>
      </c>
      <c r="B10665" t="s">
        <v>2046</v>
      </c>
      <c r="C10665" t="s">
        <v>80</v>
      </c>
      <c r="F10665" t="s">
        <v>5745</v>
      </c>
      <c r="O10665" t="s">
        <v>33</v>
      </c>
      <c r="Y10665" t="s">
        <v>5859</v>
      </c>
      <c r="Z10665" t="s">
        <v>13740</v>
      </c>
      <c r="AA10665" t="s">
        <v>13741</v>
      </c>
      <c r="AB10665">
        <v>-161393</v>
      </c>
      <c r="AC10665" t="s">
        <v>38</v>
      </c>
      <c r="AD10665">
        <v>98201</v>
      </c>
    </row>
    <row r="10666" spans="1:30" x14ac:dyDescent="0.25">
      <c r="A10666">
        <f t="shared" ca="1" si="166"/>
        <v>17080</v>
      </c>
      <c r="B10666" t="s">
        <v>68</v>
      </c>
      <c r="C10666" t="s">
        <v>45</v>
      </c>
      <c r="F10666" t="s">
        <v>22127</v>
      </c>
      <c r="O10666" t="s">
        <v>1</v>
      </c>
      <c r="Y10666" t="s">
        <v>22128</v>
      </c>
      <c r="Z10666" t="s">
        <v>22129</v>
      </c>
      <c r="AA10666" t="s">
        <v>22130</v>
      </c>
      <c r="AB10666">
        <v>-181575</v>
      </c>
    </row>
    <row r="10667" spans="1:30" x14ac:dyDescent="0.25">
      <c r="A10667">
        <f t="shared" ca="1" si="166"/>
        <v>3113</v>
      </c>
      <c r="B10667" t="s">
        <v>124</v>
      </c>
      <c r="C10667" t="s">
        <v>45</v>
      </c>
      <c r="F10667" t="s">
        <v>14328</v>
      </c>
      <c r="G10667">
        <v>0</v>
      </c>
      <c r="O10667" t="s">
        <v>33</v>
      </c>
      <c r="Y10667" t="s">
        <v>5597</v>
      </c>
      <c r="Z10667" t="s">
        <v>41037</v>
      </c>
      <c r="AA10667" t="s">
        <v>41009</v>
      </c>
      <c r="AB10667" t="s">
        <v>41038</v>
      </c>
      <c r="AC10667" t="s">
        <v>38</v>
      </c>
      <c r="AD10667">
        <v>98908</v>
      </c>
    </row>
    <row r="10668" spans="1:30" x14ac:dyDescent="0.25">
      <c r="A10668">
        <f t="shared" ca="1" si="166"/>
        <v>11454</v>
      </c>
      <c r="B10668" t="s">
        <v>677</v>
      </c>
      <c r="C10668" t="s">
        <v>80</v>
      </c>
      <c r="F10668" t="s">
        <v>6918</v>
      </c>
      <c r="G10668">
        <v>0</v>
      </c>
      <c r="O10668" t="s">
        <v>33</v>
      </c>
      <c r="Y10668" t="s">
        <v>6919</v>
      </c>
      <c r="Z10668" t="s">
        <v>6920</v>
      </c>
      <c r="AA10668" t="s">
        <v>6921</v>
      </c>
      <c r="AB10668" t="s">
        <v>6922</v>
      </c>
      <c r="AC10668" t="s">
        <v>1910</v>
      </c>
      <c r="AD10668">
        <v>17050</v>
      </c>
    </row>
    <row r="10669" spans="1:30" ht="409.5" x14ac:dyDescent="0.25">
      <c r="A10669">
        <f t="shared" ca="1" si="166"/>
        <v>10977</v>
      </c>
      <c r="B10669" t="s">
        <v>96</v>
      </c>
      <c r="C10669" t="s">
        <v>97</v>
      </c>
      <c r="F10669" t="s">
        <v>29768</v>
      </c>
      <c r="G10669">
        <v>0</v>
      </c>
      <c r="O10669" t="s">
        <v>33</v>
      </c>
      <c r="X10669" t="s">
        <v>34</v>
      </c>
      <c r="Y10669" t="s">
        <v>29769</v>
      </c>
      <c r="Z10669" s="1" t="s">
        <v>38704</v>
      </c>
      <c r="AA10669" t="s">
        <v>38705</v>
      </c>
      <c r="AB10669" t="s">
        <v>38706</v>
      </c>
      <c r="AC10669" t="s">
        <v>38</v>
      </c>
      <c r="AD10669">
        <v>98607</v>
      </c>
    </row>
    <row r="10670" spans="1:30" ht="409.5" x14ac:dyDescent="0.25">
      <c r="A10670">
        <f t="shared" ca="1" si="166"/>
        <v>11805</v>
      </c>
      <c r="B10670" t="s">
        <v>1203</v>
      </c>
      <c r="C10670" t="s">
        <v>45</v>
      </c>
      <c r="F10670" t="s">
        <v>1312</v>
      </c>
      <c r="G10670">
        <v>0</v>
      </c>
      <c r="O10670" t="s">
        <v>33</v>
      </c>
      <c r="X10670" t="s">
        <v>34</v>
      </c>
      <c r="Y10670" t="s">
        <v>1313</v>
      </c>
      <c r="Z10670" s="1" t="s">
        <v>9869</v>
      </c>
      <c r="AA10670" t="s">
        <v>4470</v>
      </c>
      <c r="AB10670" t="s">
        <v>9870</v>
      </c>
      <c r="AC10670" t="s">
        <v>38</v>
      </c>
      <c r="AD10670">
        <v>98203</v>
      </c>
    </row>
    <row r="10671" spans="1:30" x14ac:dyDescent="0.25">
      <c r="A10671">
        <f t="shared" ca="1" si="166"/>
        <v>10068</v>
      </c>
      <c r="B10671" t="s">
        <v>68</v>
      </c>
      <c r="C10671" t="s">
        <v>45</v>
      </c>
      <c r="F10671" t="s">
        <v>844</v>
      </c>
      <c r="O10671" t="s">
        <v>33</v>
      </c>
      <c r="X10671" t="s">
        <v>34</v>
      </c>
      <c r="Y10671" t="s">
        <v>18839</v>
      </c>
      <c r="Z10671" t="s">
        <v>18970</v>
      </c>
      <c r="AA10671" t="s">
        <v>18971</v>
      </c>
      <c r="AB10671">
        <v>-161732</v>
      </c>
      <c r="AC10671" t="s">
        <v>38</v>
      </c>
      <c r="AD10671">
        <v>98103</v>
      </c>
    </row>
    <row r="10672" spans="1:30" x14ac:dyDescent="0.25">
      <c r="A10672">
        <f t="shared" ca="1" si="166"/>
        <v>18685</v>
      </c>
      <c r="B10672" t="s">
        <v>178</v>
      </c>
      <c r="F10672" t="s">
        <v>43128</v>
      </c>
      <c r="G10672">
        <v>0</v>
      </c>
      <c r="O10672" t="s">
        <v>33</v>
      </c>
      <c r="X10672" t="s">
        <v>34</v>
      </c>
      <c r="Y10672" t="s">
        <v>43129</v>
      </c>
      <c r="Z10672" t="s">
        <v>43130</v>
      </c>
      <c r="AA10672" t="s">
        <v>43131</v>
      </c>
      <c r="AB10672" t="s">
        <v>43132</v>
      </c>
      <c r="AC10672" t="s">
        <v>38</v>
      </c>
      <c r="AD10672">
        <v>99336</v>
      </c>
    </row>
    <row r="10673" spans="1:30" ht="409.5" x14ac:dyDescent="0.25">
      <c r="A10673">
        <f t="shared" ca="1" si="166"/>
        <v>11634</v>
      </c>
      <c r="B10673" t="s">
        <v>1203</v>
      </c>
      <c r="C10673" t="s">
        <v>45</v>
      </c>
      <c r="F10673" t="s">
        <v>37233</v>
      </c>
      <c r="G10673">
        <v>0</v>
      </c>
      <c r="N10673" t="s">
        <v>37234</v>
      </c>
      <c r="O10673" t="s">
        <v>52</v>
      </c>
      <c r="X10673" t="s">
        <v>34</v>
      </c>
      <c r="Y10673" t="s">
        <v>37235</v>
      </c>
      <c r="Z10673" s="1" t="s">
        <v>37236</v>
      </c>
      <c r="AA10673" t="s">
        <v>37237</v>
      </c>
      <c r="AB10673" t="s">
        <v>37238</v>
      </c>
      <c r="AC10673" t="s">
        <v>38</v>
      </c>
      <c r="AD10673">
        <v>98260</v>
      </c>
    </row>
    <row r="10674" spans="1:30" x14ac:dyDescent="0.25">
      <c r="A10674">
        <f t="shared" ca="1" si="166"/>
        <v>3164</v>
      </c>
      <c r="B10674" t="s">
        <v>164</v>
      </c>
      <c r="C10674" t="s">
        <v>165</v>
      </c>
      <c r="F10674" t="s">
        <v>748</v>
      </c>
      <c r="G10674">
        <v>0</v>
      </c>
      <c r="O10674" t="s">
        <v>33</v>
      </c>
      <c r="X10674" t="s">
        <v>34</v>
      </c>
      <c r="Y10674" t="s">
        <v>21430</v>
      </c>
      <c r="Z10674" t="s">
        <v>40533</v>
      </c>
      <c r="AA10674" t="s">
        <v>40534</v>
      </c>
      <c r="AB10674" t="s">
        <v>40535</v>
      </c>
      <c r="AC10674" t="s">
        <v>38</v>
      </c>
    </row>
    <row r="10675" spans="1:30" x14ac:dyDescent="0.25">
      <c r="A10675">
        <f t="shared" ca="1" si="166"/>
        <v>19956</v>
      </c>
      <c r="B10675" t="s">
        <v>164</v>
      </c>
      <c r="C10675" t="s">
        <v>165</v>
      </c>
      <c r="F10675" t="s">
        <v>1312</v>
      </c>
      <c r="O10675" t="s">
        <v>33</v>
      </c>
      <c r="Y10675" t="s">
        <v>19873</v>
      </c>
      <c r="Z10675" t="s">
        <v>19874</v>
      </c>
      <c r="AA10675" t="s">
        <v>19875</v>
      </c>
      <c r="AB10675">
        <v>-162825</v>
      </c>
      <c r="AC10675" t="s">
        <v>38</v>
      </c>
      <c r="AD10675">
        <v>98203</v>
      </c>
    </row>
    <row r="10676" spans="1:30" x14ac:dyDescent="0.25">
      <c r="A10676">
        <f t="shared" ca="1" si="166"/>
        <v>13065</v>
      </c>
      <c r="B10676" t="s">
        <v>489</v>
      </c>
      <c r="C10676" t="s">
        <v>45</v>
      </c>
      <c r="N10676" t="s">
        <v>4760</v>
      </c>
      <c r="O10676" t="s">
        <v>33</v>
      </c>
      <c r="X10676" t="s">
        <v>34</v>
      </c>
      <c r="Y10676" t="s">
        <v>40552</v>
      </c>
      <c r="Z10676" t="s">
        <v>43612</v>
      </c>
      <c r="AA10676" t="s">
        <v>27414</v>
      </c>
      <c r="AB10676">
        <v>-163587</v>
      </c>
      <c r="AC10676" t="s">
        <v>38</v>
      </c>
      <c r="AD10676">
        <v>98208</v>
      </c>
    </row>
    <row r="10677" spans="1:30" ht="409.5" x14ac:dyDescent="0.25">
      <c r="A10677">
        <f t="shared" ca="1" si="166"/>
        <v>9214</v>
      </c>
      <c r="B10677" t="s">
        <v>44</v>
      </c>
      <c r="C10677" t="s">
        <v>45</v>
      </c>
      <c r="F10677" t="s">
        <v>19622</v>
      </c>
      <c r="G10677">
        <v>0</v>
      </c>
      <c r="O10677" t="s">
        <v>33</v>
      </c>
      <c r="X10677" t="s">
        <v>34</v>
      </c>
      <c r="Y10677" t="s">
        <v>42916</v>
      </c>
      <c r="Z10677" s="1" t="s">
        <v>42917</v>
      </c>
      <c r="AA10677" t="s">
        <v>42918</v>
      </c>
      <c r="AB10677" t="s">
        <v>42919</v>
      </c>
      <c r="AC10677" t="s">
        <v>38</v>
      </c>
      <c r="AD10677">
        <v>98403</v>
      </c>
    </row>
    <row r="10678" spans="1:30" x14ac:dyDescent="0.25">
      <c r="A10678">
        <f t="shared" ca="1" si="166"/>
        <v>3587</v>
      </c>
      <c r="B10678" t="s">
        <v>2046</v>
      </c>
      <c r="C10678" t="s">
        <v>80</v>
      </c>
      <c r="O10678" t="s">
        <v>33</v>
      </c>
      <c r="Y10678" t="s">
        <v>15333</v>
      </c>
      <c r="Z10678" t="s">
        <v>15334</v>
      </c>
      <c r="AA10678" t="s">
        <v>15335</v>
      </c>
      <c r="AB10678">
        <v>-171002</v>
      </c>
      <c r="AC10678" t="s">
        <v>38</v>
      </c>
      <c r="AD10678">
        <v>98563</v>
      </c>
    </row>
    <row r="10679" spans="1:30" ht="409.5" x14ac:dyDescent="0.25">
      <c r="A10679">
        <f t="shared" ca="1" si="166"/>
        <v>14275</v>
      </c>
      <c r="B10679" t="s">
        <v>334</v>
      </c>
      <c r="C10679" t="s">
        <v>45</v>
      </c>
      <c r="F10679" t="s">
        <v>20250</v>
      </c>
      <c r="G10679">
        <v>0</v>
      </c>
      <c r="O10679" t="s">
        <v>33</v>
      </c>
      <c r="X10679" t="s">
        <v>34</v>
      </c>
      <c r="Y10679" t="s">
        <v>22681</v>
      </c>
      <c r="Z10679" s="1" t="s">
        <v>23723</v>
      </c>
      <c r="AA10679" t="s">
        <v>23617</v>
      </c>
      <c r="AB10679" t="s">
        <v>23724</v>
      </c>
      <c r="AC10679" t="s">
        <v>38</v>
      </c>
      <c r="AD10679">
        <v>97302</v>
      </c>
    </row>
    <row r="10680" spans="1:30" ht="409.5" x14ac:dyDescent="0.25">
      <c r="A10680">
        <f t="shared" ca="1" si="166"/>
        <v>9260</v>
      </c>
      <c r="B10680" t="s">
        <v>178</v>
      </c>
      <c r="G10680">
        <v>0</v>
      </c>
      <c r="M10680" t="s">
        <v>42882</v>
      </c>
      <c r="O10680" t="s">
        <v>33</v>
      </c>
      <c r="X10680" t="s">
        <v>34</v>
      </c>
      <c r="Y10680" t="s">
        <v>42883</v>
      </c>
      <c r="Z10680" s="1" t="s">
        <v>42884</v>
      </c>
      <c r="AA10680" t="s">
        <v>42885</v>
      </c>
      <c r="AB10680" t="s">
        <v>42886</v>
      </c>
      <c r="AC10680" t="s">
        <v>38</v>
      </c>
      <c r="AD10680">
        <v>98826</v>
      </c>
    </row>
    <row r="10681" spans="1:30" x14ac:dyDescent="0.25">
      <c r="A10681">
        <f t="shared" ca="1" si="166"/>
        <v>17625</v>
      </c>
      <c r="B10681" t="s">
        <v>677</v>
      </c>
      <c r="C10681" t="s">
        <v>80</v>
      </c>
      <c r="F10681" t="s">
        <v>6783</v>
      </c>
      <c r="O10681" t="s">
        <v>33</v>
      </c>
      <c r="Y10681" t="s">
        <v>6784</v>
      </c>
      <c r="Z10681" t="s">
        <v>18370</v>
      </c>
      <c r="AA10681" t="s">
        <v>18371</v>
      </c>
      <c r="AB10681">
        <v>-160582</v>
      </c>
      <c r="AC10681" t="s">
        <v>38</v>
      </c>
      <c r="AD10681">
        <v>98117</v>
      </c>
    </row>
    <row r="10682" spans="1:30" ht="409.5" x14ac:dyDescent="0.25">
      <c r="A10682">
        <f t="shared" ca="1" si="166"/>
        <v>4387</v>
      </c>
      <c r="B10682" t="s">
        <v>3712</v>
      </c>
      <c r="C10682" t="s">
        <v>16820</v>
      </c>
      <c r="F10682" t="s">
        <v>20250</v>
      </c>
      <c r="G10682">
        <v>0</v>
      </c>
      <c r="O10682" t="s">
        <v>33</v>
      </c>
      <c r="X10682" t="s">
        <v>34</v>
      </c>
      <c r="Y10682" t="s">
        <v>22665</v>
      </c>
      <c r="Z10682" s="1" t="s">
        <v>24524</v>
      </c>
      <c r="AA10682" t="s">
        <v>24027</v>
      </c>
      <c r="AB10682" t="s">
        <v>24525</v>
      </c>
      <c r="AC10682" t="s">
        <v>102</v>
      </c>
      <c r="AD10682">
        <v>97302</v>
      </c>
    </row>
    <row r="10683" spans="1:30" ht="409.5" x14ac:dyDescent="0.25">
      <c r="A10683">
        <f t="shared" ca="1" si="166"/>
        <v>17369</v>
      </c>
      <c r="B10683" t="s">
        <v>2046</v>
      </c>
      <c r="C10683" t="s">
        <v>80</v>
      </c>
      <c r="F10683" t="s">
        <v>651</v>
      </c>
      <c r="O10683" t="s">
        <v>33</v>
      </c>
      <c r="Y10683" t="s">
        <v>994</v>
      </c>
      <c r="Z10683" s="1" t="s">
        <v>11994</v>
      </c>
      <c r="AA10683" t="s">
        <v>11991</v>
      </c>
      <c r="AB10683">
        <v>-161504</v>
      </c>
      <c r="AC10683" t="s">
        <v>38</v>
      </c>
      <c r="AD10683">
        <v>98034</v>
      </c>
    </row>
    <row r="10684" spans="1:30" x14ac:dyDescent="0.25">
      <c r="A10684">
        <f t="shared" ca="1" si="166"/>
        <v>10485</v>
      </c>
      <c r="B10684" t="s">
        <v>73</v>
      </c>
      <c r="C10684" t="s">
        <v>74</v>
      </c>
      <c r="F10684" t="s">
        <v>4683</v>
      </c>
      <c r="G10684">
        <v>0</v>
      </c>
      <c r="O10684" t="s">
        <v>33</v>
      </c>
      <c r="Y10684" t="s">
        <v>35991</v>
      </c>
      <c r="Z10684" t="s">
        <v>35992</v>
      </c>
      <c r="AA10684" t="s">
        <v>35972</v>
      </c>
      <c r="AB10684" t="s">
        <v>35993</v>
      </c>
    </row>
    <row r="10685" spans="1:30" ht="409.5" x14ac:dyDescent="0.25">
      <c r="A10685">
        <f t="shared" ca="1" si="166"/>
        <v>17703</v>
      </c>
      <c r="B10685" t="s">
        <v>2046</v>
      </c>
      <c r="C10685" t="s">
        <v>80</v>
      </c>
      <c r="F10685" t="s">
        <v>5745</v>
      </c>
      <c r="O10685" t="s">
        <v>33</v>
      </c>
      <c r="Y10685" t="s">
        <v>5859</v>
      </c>
      <c r="Z10685" s="1" t="s">
        <v>10915</v>
      </c>
      <c r="AA10685" t="s">
        <v>10916</v>
      </c>
      <c r="AB10685">
        <v>-163342</v>
      </c>
      <c r="AC10685" t="s">
        <v>38</v>
      </c>
      <c r="AD10685">
        <v>98201</v>
      </c>
    </row>
    <row r="10686" spans="1:30" x14ac:dyDescent="0.25">
      <c r="A10686">
        <f t="shared" ca="1" si="166"/>
        <v>57</v>
      </c>
      <c r="B10686" t="s">
        <v>334</v>
      </c>
      <c r="C10686" t="s">
        <v>45</v>
      </c>
      <c r="F10686" t="s">
        <v>20250</v>
      </c>
      <c r="O10686" t="s">
        <v>33</v>
      </c>
      <c r="X10686" t="s">
        <v>34</v>
      </c>
      <c r="Y10686" t="s">
        <v>22731</v>
      </c>
      <c r="Z10686" t="s">
        <v>24017</v>
      </c>
      <c r="AA10686" t="s">
        <v>24018</v>
      </c>
      <c r="AB10686">
        <v>-160525</v>
      </c>
      <c r="AC10686" t="s">
        <v>102</v>
      </c>
      <c r="AD10686">
        <v>97302</v>
      </c>
    </row>
    <row r="10687" spans="1:30" x14ac:dyDescent="0.25">
      <c r="A10687">
        <f t="shared" ca="1" si="166"/>
        <v>4386</v>
      </c>
      <c r="B10687" t="s">
        <v>677</v>
      </c>
      <c r="C10687" t="s">
        <v>80</v>
      </c>
      <c r="F10687" t="s">
        <v>10137</v>
      </c>
      <c r="O10687" t="s">
        <v>33</v>
      </c>
      <c r="Y10687" t="s">
        <v>2154</v>
      </c>
      <c r="Z10687" t="s">
        <v>15576</v>
      </c>
      <c r="AA10687" t="s">
        <v>15577</v>
      </c>
      <c r="AB10687">
        <v>-161647</v>
      </c>
      <c r="AC10687" t="s">
        <v>38</v>
      </c>
      <c r="AD10687">
        <v>98504</v>
      </c>
    </row>
    <row r="10688" spans="1:30" x14ac:dyDescent="0.25">
      <c r="A10688">
        <f t="shared" ca="1" si="166"/>
        <v>3230</v>
      </c>
      <c r="B10688" t="s">
        <v>17015</v>
      </c>
      <c r="C10688" t="s">
        <v>45</v>
      </c>
      <c r="F10688" t="s">
        <v>7578</v>
      </c>
      <c r="G10688">
        <v>0</v>
      </c>
      <c r="O10688" t="s">
        <v>33</v>
      </c>
      <c r="Y10688" t="s">
        <v>35388</v>
      </c>
      <c r="Z10688" t="s">
        <v>35409</v>
      </c>
      <c r="AA10688" t="s">
        <v>35410</v>
      </c>
      <c r="AB10688" t="s">
        <v>35411</v>
      </c>
      <c r="AC10688" t="s">
        <v>333</v>
      </c>
      <c r="AD10688">
        <v>83815</v>
      </c>
    </row>
    <row r="10689" spans="1:30" x14ac:dyDescent="0.25">
      <c r="A10689">
        <f t="shared" ca="1" si="166"/>
        <v>1066</v>
      </c>
      <c r="B10689" t="s">
        <v>739</v>
      </c>
      <c r="C10689" t="s">
        <v>686</v>
      </c>
      <c r="F10689" t="s">
        <v>29342</v>
      </c>
      <c r="O10689" t="s">
        <v>33</v>
      </c>
      <c r="Z10689" t="s">
        <v>29343</v>
      </c>
      <c r="AA10689" t="s">
        <v>29344</v>
      </c>
      <c r="AB10689">
        <v>-162860</v>
      </c>
    </row>
    <row r="10690" spans="1:30" ht="409.5" x14ac:dyDescent="0.25">
      <c r="A10690">
        <f t="shared" ref="A10690:A10753" ca="1" si="167">RANDBETWEEN(1,20000)</f>
        <v>18323</v>
      </c>
      <c r="B10690" t="s">
        <v>2046</v>
      </c>
      <c r="C10690" t="s">
        <v>80</v>
      </c>
      <c r="F10690" t="s">
        <v>5745</v>
      </c>
      <c r="O10690" t="s">
        <v>33</v>
      </c>
      <c r="Y10690" t="s">
        <v>5859</v>
      </c>
      <c r="Z10690" s="1" t="s">
        <v>10382</v>
      </c>
      <c r="AA10690" t="s">
        <v>10383</v>
      </c>
      <c r="AB10690">
        <v>-160761</v>
      </c>
      <c r="AC10690" t="s">
        <v>38</v>
      </c>
      <c r="AD10690">
        <v>98201</v>
      </c>
    </row>
    <row r="10691" spans="1:30" ht="409.5" x14ac:dyDescent="0.25">
      <c r="A10691">
        <f t="shared" ca="1" si="167"/>
        <v>7218</v>
      </c>
      <c r="B10691" t="s">
        <v>685</v>
      </c>
      <c r="C10691" t="s">
        <v>686</v>
      </c>
      <c r="F10691" t="s">
        <v>30400</v>
      </c>
      <c r="O10691" t="s">
        <v>33</v>
      </c>
      <c r="Y10691" t="s">
        <v>33911</v>
      </c>
      <c r="Z10691" s="1" t="s">
        <v>34697</v>
      </c>
      <c r="AA10691" t="s">
        <v>34678</v>
      </c>
      <c r="AB10691">
        <v>-171008</v>
      </c>
      <c r="AC10691" t="s">
        <v>38</v>
      </c>
      <c r="AD10691">
        <v>98102</v>
      </c>
    </row>
    <row r="10692" spans="1:30" x14ac:dyDescent="0.25">
      <c r="A10692">
        <f t="shared" ca="1" si="167"/>
        <v>3091</v>
      </c>
      <c r="B10692" t="s">
        <v>685</v>
      </c>
      <c r="C10692" t="s">
        <v>686</v>
      </c>
      <c r="F10692" t="s">
        <v>1847</v>
      </c>
      <c r="O10692" t="s">
        <v>63</v>
      </c>
      <c r="X10692" t="s">
        <v>34</v>
      </c>
      <c r="Y10692" t="s">
        <v>35267</v>
      </c>
      <c r="Z10692" t="s">
        <v>35270</v>
      </c>
      <c r="AA10692" t="s">
        <v>35222</v>
      </c>
      <c r="AB10692">
        <v>-163575</v>
      </c>
    </row>
    <row r="10693" spans="1:30" x14ac:dyDescent="0.25">
      <c r="A10693">
        <f t="shared" ca="1" si="167"/>
        <v>12460</v>
      </c>
      <c r="B10693" t="s">
        <v>2046</v>
      </c>
      <c r="C10693" t="s">
        <v>80</v>
      </c>
      <c r="F10693" t="s">
        <v>1418</v>
      </c>
      <c r="G10693">
        <v>0</v>
      </c>
      <c r="O10693" t="s">
        <v>33</v>
      </c>
      <c r="Y10693" t="s">
        <v>1419</v>
      </c>
      <c r="Z10693" t="s">
        <v>16313</v>
      </c>
      <c r="AA10693" t="s">
        <v>16314</v>
      </c>
      <c r="AB10693" t="s">
        <v>16315</v>
      </c>
      <c r="AC10693" t="s">
        <v>38</v>
      </c>
      <c r="AD10693">
        <v>98504</v>
      </c>
    </row>
    <row r="10694" spans="1:30" ht="150" x14ac:dyDescent="0.25">
      <c r="A10694">
        <f t="shared" ca="1" si="167"/>
        <v>2553</v>
      </c>
      <c r="B10694" t="s">
        <v>39</v>
      </c>
      <c r="F10694" t="s">
        <v>387</v>
      </c>
      <c r="N10694" s="1" t="s">
        <v>388</v>
      </c>
      <c r="O10694" t="s">
        <v>168</v>
      </c>
      <c r="Y10694" t="s">
        <v>389</v>
      </c>
      <c r="Z10694" t="s">
        <v>390</v>
      </c>
      <c r="AA10694" t="s">
        <v>391</v>
      </c>
      <c r="AB10694">
        <v>-160617</v>
      </c>
      <c r="AC10694" t="s">
        <v>38</v>
      </c>
      <c r="AD10694">
        <v>98109</v>
      </c>
    </row>
    <row r="10695" spans="1:30" x14ac:dyDescent="0.25">
      <c r="A10695">
        <f t="shared" ca="1" si="167"/>
        <v>3166</v>
      </c>
      <c r="B10695" t="s">
        <v>739</v>
      </c>
      <c r="C10695" t="s">
        <v>686</v>
      </c>
      <c r="F10695" t="s">
        <v>160</v>
      </c>
      <c r="O10695" t="s">
        <v>33</v>
      </c>
      <c r="Y10695" t="s">
        <v>3018</v>
      </c>
      <c r="Z10695" t="s">
        <v>30069</v>
      </c>
      <c r="AA10695" t="s">
        <v>30043</v>
      </c>
      <c r="AB10695">
        <v>-170770</v>
      </c>
      <c r="AC10695" t="s">
        <v>38</v>
      </c>
      <c r="AD10695">
        <v>98908</v>
      </c>
    </row>
    <row r="10696" spans="1:30" x14ac:dyDescent="0.25">
      <c r="A10696">
        <f t="shared" ca="1" si="167"/>
        <v>19000</v>
      </c>
      <c r="B10696" t="s">
        <v>2046</v>
      </c>
      <c r="C10696" t="s">
        <v>80</v>
      </c>
      <c r="F10696" t="s">
        <v>11305</v>
      </c>
      <c r="O10696" t="s">
        <v>33</v>
      </c>
      <c r="Y10696" t="s">
        <v>13168</v>
      </c>
      <c r="Z10696" t="s">
        <v>13169</v>
      </c>
      <c r="AA10696" t="s">
        <v>13164</v>
      </c>
      <c r="AB10696">
        <v>-181617</v>
      </c>
      <c r="AC10696" t="s">
        <v>38</v>
      </c>
      <c r="AD10696">
        <v>99201</v>
      </c>
    </row>
    <row r="10697" spans="1:30" ht="409.5" x14ac:dyDescent="0.25">
      <c r="A10697">
        <f t="shared" ca="1" si="167"/>
        <v>14787</v>
      </c>
      <c r="B10697" t="s">
        <v>96</v>
      </c>
      <c r="C10697" t="s">
        <v>97</v>
      </c>
      <c r="O10697" t="s">
        <v>33</v>
      </c>
      <c r="W10697">
        <v>30</v>
      </c>
      <c r="X10697" t="s">
        <v>34</v>
      </c>
      <c r="Y10697" t="s">
        <v>2528</v>
      </c>
      <c r="Z10697" s="1" t="s">
        <v>8813</v>
      </c>
      <c r="AA10697" t="s">
        <v>8814</v>
      </c>
      <c r="AB10697">
        <v>-161865</v>
      </c>
      <c r="AC10697" t="s">
        <v>38</v>
      </c>
      <c r="AD10697">
        <v>98682</v>
      </c>
    </row>
    <row r="10698" spans="1:30" x14ac:dyDescent="0.25">
      <c r="A10698">
        <f t="shared" ca="1" si="167"/>
        <v>13511</v>
      </c>
      <c r="B10698" t="s">
        <v>178</v>
      </c>
      <c r="C10698" t="s">
        <v>179</v>
      </c>
      <c r="F10698" t="s">
        <v>20211</v>
      </c>
      <c r="O10698" t="s">
        <v>33</v>
      </c>
      <c r="X10698" t="s">
        <v>34</v>
      </c>
      <c r="Y10698" t="s">
        <v>38383</v>
      </c>
      <c r="Z10698" t="s">
        <v>38384</v>
      </c>
      <c r="AA10698" t="s">
        <v>38385</v>
      </c>
      <c r="AB10698">
        <v>-170512</v>
      </c>
      <c r="AC10698" t="s">
        <v>38</v>
      </c>
      <c r="AD10698">
        <v>98907</v>
      </c>
    </row>
    <row r="10699" spans="1:30" ht="409.5" x14ac:dyDescent="0.25">
      <c r="A10699">
        <f t="shared" ca="1" si="167"/>
        <v>864</v>
      </c>
      <c r="B10699" t="s">
        <v>2046</v>
      </c>
      <c r="C10699" t="s">
        <v>80</v>
      </c>
      <c r="F10699" t="s">
        <v>8115</v>
      </c>
      <c r="O10699" t="s">
        <v>33</v>
      </c>
      <c r="Y10699" t="s">
        <v>414</v>
      </c>
      <c r="Z10699" s="1" t="s">
        <v>12482</v>
      </c>
      <c r="AA10699" t="s">
        <v>12483</v>
      </c>
      <c r="AB10699">
        <v>-162943</v>
      </c>
      <c r="AC10699" t="s">
        <v>38</v>
      </c>
      <c r="AD10699">
        <v>98004</v>
      </c>
    </row>
    <row r="10700" spans="1:30" x14ac:dyDescent="0.25">
      <c r="A10700">
        <f t="shared" ca="1" si="167"/>
        <v>8361</v>
      </c>
      <c r="B10700" t="s">
        <v>16817</v>
      </c>
      <c r="C10700" t="s">
        <v>74</v>
      </c>
      <c r="F10700" t="s">
        <v>1305</v>
      </c>
      <c r="O10700" t="s">
        <v>33</v>
      </c>
      <c r="Y10700" t="s">
        <v>7240</v>
      </c>
      <c r="Z10700" t="s">
        <v>16818</v>
      </c>
      <c r="AA10700" t="s">
        <v>16819</v>
      </c>
      <c r="AB10700">
        <v>-163460</v>
      </c>
      <c r="AC10700" t="s">
        <v>38</v>
      </c>
      <c r="AD10700">
        <v>98121</v>
      </c>
    </row>
    <row r="10701" spans="1:30" ht="409.5" x14ac:dyDescent="0.25">
      <c r="A10701">
        <f t="shared" ca="1" si="167"/>
        <v>7033</v>
      </c>
      <c r="B10701" t="s">
        <v>230</v>
      </c>
      <c r="C10701" t="s">
        <v>45</v>
      </c>
      <c r="F10701" t="s">
        <v>22637</v>
      </c>
      <c r="O10701" t="s">
        <v>33</v>
      </c>
      <c r="W10701">
        <v>15</v>
      </c>
      <c r="X10701" t="s">
        <v>34</v>
      </c>
      <c r="Z10701" s="1" t="s">
        <v>23417</v>
      </c>
      <c r="AA10701" t="s">
        <v>22580</v>
      </c>
      <c r="AB10701">
        <v>-180149</v>
      </c>
      <c r="AD10701" t="s">
        <v>22640</v>
      </c>
    </row>
    <row r="10702" spans="1:30" ht="409.5" x14ac:dyDescent="0.25">
      <c r="A10702">
        <f t="shared" ca="1" si="167"/>
        <v>1619</v>
      </c>
      <c r="B10702" t="s">
        <v>276</v>
      </c>
      <c r="C10702" t="s">
        <v>45</v>
      </c>
      <c r="F10702" t="s">
        <v>20250</v>
      </c>
      <c r="G10702">
        <v>0</v>
      </c>
      <c r="O10702" t="s">
        <v>33</v>
      </c>
      <c r="X10702" t="s">
        <v>34</v>
      </c>
      <c r="Y10702" t="s">
        <v>22598</v>
      </c>
      <c r="Z10702" s="1" t="s">
        <v>22607</v>
      </c>
      <c r="AA10702" t="s">
        <v>22580</v>
      </c>
      <c r="AB10702" t="s">
        <v>22608</v>
      </c>
      <c r="AC10702" t="s">
        <v>102</v>
      </c>
      <c r="AD10702">
        <v>97302</v>
      </c>
    </row>
    <row r="10703" spans="1:30" x14ac:dyDescent="0.25">
      <c r="A10703">
        <f t="shared" ca="1" si="167"/>
        <v>4825</v>
      </c>
      <c r="B10703" t="s">
        <v>739</v>
      </c>
      <c r="C10703" t="s">
        <v>686</v>
      </c>
      <c r="F10703" t="s">
        <v>160</v>
      </c>
      <c r="O10703" t="s">
        <v>33</v>
      </c>
      <c r="Y10703" t="s">
        <v>3018</v>
      </c>
      <c r="Z10703" t="s">
        <v>30182</v>
      </c>
      <c r="AA10703" t="s">
        <v>30183</v>
      </c>
      <c r="AB10703">
        <v>-172446</v>
      </c>
      <c r="AC10703" t="s">
        <v>38</v>
      </c>
      <c r="AD10703">
        <v>98901</v>
      </c>
    </row>
    <row r="10704" spans="1:30" x14ac:dyDescent="0.25">
      <c r="A10704">
        <f t="shared" ca="1" si="167"/>
        <v>12430</v>
      </c>
      <c r="B10704" t="s">
        <v>739</v>
      </c>
      <c r="C10704" t="s">
        <v>686</v>
      </c>
      <c r="F10704" t="s">
        <v>29345</v>
      </c>
      <c r="O10704" t="s">
        <v>33</v>
      </c>
      <c r="X10704" t="s">
        <v>34</v>
      </c>
      <c r="Y10704" t="s">
        <v>29346</v>
      </c>
      <c r="Z10704" t="s">
        <v>29347</v>
      </c>
      <c r="AA10704" t="s">
        <v>29348</v>
      </c>
      <c r="AB10704">
        <v>-171261</v>
      </c>
      <c r="AC10704" t="s">
        <v>38</v>
      </c>
      <c r="AD10704">
        <v>98022</v>
      </c>
    </row>
    <row r="10705" spans="1:30" ht="409.5" x14ac:dyDescent="0.25">
      <c r="A10705">
        <f t="shared" ca="1" si="167"/>
        <v>5836</v>
      </c>
      <c r="B10705" t="s">
        <v>49</v>
      </c>
      <c r="C10705" t="s">
        <v>50</v>
      </c>
      <c r="F10705" t="s">
        <v>19033</v>
      </c>
      <c r="N10705" t="s">
        <v>19034</v>
      </c>
      <c r="O10705" t="s">
        <v>52</v>
      </c>
      <c r="P10705" t="s">
        <v>484</v>
      </c>
      <c r="W10705">
        <v>30</v>
      </c>
      <c r="Y10705" t="s">
        <v>137</v>
      </c>
      <c r="Z10705" s="1" t="s">
        <v>19035</v>
      </c>
      <c r="AA10705" t="s">
        <v>19036</v>
      </c>
      <c r="AB10705">
        <v>-181320</v>
      </c>
      <c r="AC10705" t="s">
        <v>9350</v>
      </c>
      <c r="AD10705">
        <v>20876</v>
      </c>
    </row>
    <row r="10706" spans="1:30" ht="409.5" x14ac:dyDescent="0.25">
      <c r="A10706">
        <f t="shared" ca="1" si="167"/>
        <v>7038</v>
      </c>
      <c r="B10706" t="s">
        <v>334</v>
      </c>
      <c r="C10706" t="s">
        <v>45</v>
      </c>
      <c r="G10706">
        <v>0</v>
      </c>
      <c r="O10706" t="s">
        <v>33</v>
      </c>
      <c r="X10706" t="s">
        <v>34</v>
      </c>
      <c r="Y10706" t="s">
        <v>18626</v>
      </c>
      <c r="Z10706" s="1" t="s">
        <v>43265</v>
      </c>
      <c r="AA10706" t="s">
        <v>43266</v>
      </c>
      <c r="AB10706" t="s">
        <v>43267</v>
      </c>
    </row>
    <row r="10707" spans="1:30" ht="409.5" x14ac:dyDescent="0.25">
      <c r="A10707">
        <f t="shared" ca="1" si="167"/>
        <v>17965</v>
      </c>
      <c r="B10707" t="s">
        <v>2046</v>
      </c>
      <c r="C10707" t="s">
        <v>80</v>
      </c>
      <c r="F10707" t="s">
        <v>3047</v>
      </c>
      <c r="O10707" t="s">
        <v>33</v>
      </c>
      <c r="Y10707" t="s">
        <v>7228</v>
      </c>
      <c r="Z10707" s="1" t="s">
        <v>10627</v>
      </c>
      <c r="AA10707" t="s">
        <v>10628</v>
      </c>
      <c r="AB10707">
        <v>-171858</v>
      </c>
      <c r="AC10707" t="s">
        <v>38</v>
      </c>
      <c r="AD10707">
        <v>98516</v>
      </c>
    </row>
    <row r="10708" spans="1:30" ht="285" x14ac:dyDescent="0.25">
      <c r="A10708">
        <f t="shared" ca="1" si="167"/>
        <v>5531</v>
      </c>
      <c r="B10708" t="s">
        <v>230</v>
      </c>
      <c r="C10708" t="s">
        <v>45</v>
      </c>
      <c r="O10708" t="s">
        <v>33</v>
      </c>
      <c r="X10708" t="s">
        <v>34</v>
      </c>
      <c r="Y10708" t="s">
        <v>22659</v>
      </c>
      <c r="Z10708" s="1" t="s">
        <v>23045</v>
      </c>
      <c r="AA10708" t="s">
        <v>22580</v>
      </c>
      <c r="AB10708">
        <v>-163333</v>
      </c>
    </row>
    <row r="10709" spans="1:30" x14ac:dyDescent="0.25">
      <c r="A10709">
        <f t="shared" ca="1" si="167"/>
        <v>18852</v>
      </c>
      <c r="B10709" t="s">
        <v>334</v>
      </c>
      <c r="C10709" t="s">
        <v>45</v>
      </c>
      <c r="O10709" t="s">
        <v>33</v>
      </c>
      <c r="Y10709" t="s">
        <v>22240</v>
      </c>
      <c r="Z10709" t="s">
        <v>22241</v>
      </c>
      <c r="AA10709" t="s">
        <v>22242</v>
      </c>
      <c r="AB10709">
        <v>-171733</v>
      </c>
      <c r="AC10709" t="s">
        <v>333</v>
      </c>
      <c r="AD10709">
        <v>83501</v>
      </c>
    </row>
    <row r="10710" spans="1:30" x14ac:dyDescent="0.25">
      <c r="A10710">
        <f t="shared" ca="1" si="167"/>
        <v>1071</v>
      </c>
      <c r="B10710" t="s">
        <v>739</v>
      </c>
      <c r="C10710" t="s">
        <v>686</v>
      </c>
      <c r="F10710" t="s">
        <v>30461</v>
      </c>
      <c r="O10710" t="s">
        <v>33</v>
      </c>
      <c r="Y10710" t="s">
        <v>29956</v>
      </c>
      <c r="Z10710" t="s">
        <v>31054</v>
      </c>
      <c r="AA10710" t="s">
        <v>31034</v>
      </c>
      <c r="AB10710">
        <v>-173232</v>
      </c>
      <c r="AC10710" t="s">
        <v>38</v>
      </c>
      <c r="AD10710">
        <v>98372</v>
      </c>
    </row>
    <row r="10711" spans="1:30" x14ac:dyDescent="0.25">
      <c r="A10711">
        <f t="shared" ca="1" si="167"/>
        <v>2216</v>
      </c>
      <c r="B10711" t="s">
        <v>739</v>
      </c>
      <c r="C10711" t="s">
        <v>686</v>
      </c>
      <c r="F10711" t="s">
        <v>3295</v>
      </c>
      <c r="O10711" t="s">
        <v>33</v>
      </c>
      <c r="Y10711" t="s">
        <v>29944</v>
      </c>
      <c r="Z10711" t="s">
        <v>29945</v>
      </c>
      <c r="AA10711" t="s">
        <v>29921</v>
      </c>
      <c r="AB10711">
        <v>-170917</v>
      </c>
      <c r="AC10711" t="s">
        <v>38</v>
      </c>
      <c r="AD10711">
        <v>98005</v>
      </c>
    </row>
    <row r="10712" spans="1:30" x14ac:dyDescent="0.25">
      <c r="A10712">
        <f t="shared" ca="1" si="167"/>
        <v>7071</v>
      </c>
      <c r="B10712" t="s">
        <v>739</v>
      </c>
      <c r="C10712" t="s">
        <v>686</v>
      </c>
      <c r="F10712" t="s">
        <v>29283</v>
      </c>
      <c r="O10712" t="s">
        <v>33</v>
      </c>
      <c r="Y10712" t="s">
        <v>29284</v>
      </c>
      <c r="Z10712" t="s">
        <v>30340</v>
      </c>
      <c r="AA10712" t="s">
        <v>30337</v>
      </c>
      <c r="AB10712">
        <v>-161921</v>
      </c>
      <c r="AC10712" t="s">
        <v>38</v>
      </c>
      <c r="AD10712">
        <v>98366</v>
      </c>
    </row>
    <row r="10713" spans="1:30" x14ac:dyDescent="0.25">
      <c r="A10713">
        <f t="shared" ca="1" si="167"/>
        <v>74</v>
      </c>
      <c r="B10713" t="s">
        <v>685</v>
      </c>
      <c r="C10713" t="s">
        <v>686</v>
      </c>
      <c r="F10713" t="s">
        <v>10179</v>
      </c>
      <c r="O10713" t="s">
        <v>33</v>
      </c>
      <c r="Y10713" t="s">
        <v>34121</v>
      </c>
      <c r="Z10713" t="s">
        <v>34122</v>
      </c>
      <c r="AA10713" t="s">
        <v>34060</v>
      </c>
      <c r="AB10713">
        <v>-180591</v>
      </c>
      <c r="AC10713" t="s">
        <v>102</v>
      </c>
      <c r="AD10713">
        <v>97201</v>
      </c>
    </row>
    <row r="10714" spans="1:30" x14ac:dyDescent="0.25">
      <c r="A10714">
        <f t="shared" ca="1" si="167"/>
        <v>5321</v>
      </c>
      <c r="B10714" t="s">
        <v>2046</v>
      </c>
      <c r="C10714" t="s">
        <v>80</v>
      </c>
      <c r="F10714" t="s">
        <v>651</v>
      </c>
      <c r="G10714">
        <v>0</v>
      </c>
      <c r="O10714" t="s">
        <v>33</v>
      </c>
      <c r="Y10714" t="s">
        <v>6240</v>
      </c>
      <c r="Z10714" t="s">
        <v>7872</v>
      </c>
      <c r="AA10714" t="s">
        <v>7873</v>
      </c>
      <c r="AB10714" t="s">
        <v>7874</v>
      </c>
      <c r="AC10714" t="s">
        <v>38</v>
      </c>
      <c r="AD10714">
        <v>98034</v>
      </c>
    </row>
    <row r="10715" spans="1:30" ht="409.5" x14ac:dyDescent="0.25">
      <c r="A10715">
        <f t="shared" ca="1" si="167"/>
        <v>6764</v>
      </c>
      <c r="B10715" t="s">
        <v>2046</v>
      </c>
      <c r="C10715" t="s">
        <v>80</v>
      </c>
      <c r="F10715" t="s">
        <v>413</v>
      </c>
      <c r="O10715" t="s">
        <v>33</v>
      </c>
      <c r="Y10715" t="s">
        <v>7165</v>
      </c>
      <c r="Z10715" s="1" t="s">
        <v>10391</v>
      </c>
      <c r="AA10715" t="s">
        <v>10392</v>
      </c>
      <c r="AB10715">
        <v>-162580</v>
      </c>
      <c r="AC10715" t="s">
        <v>38</v>
      </c>
      <c r="AD10715">
        <v>98004</v>
      </c>
    </row>
    <row r="10716" spans="1:30" ht="30" x14ac:dyDescent="0.25">
      <c r="A10716">
        <f t="shared" ca="1" si="167"/>
        <v>18172</v>
      </c>
      <c r="B10716" t="s">
        <v>3712</v>
      </c>
      <c r="C10716" t="s">
        <v>16820</v>
      </c>
      <c r="F10716" t="s">
        <v>16821</v>
      </c>
      <c r="G10716">
        <v>0</v>
      </c>
      <c r="O10716" t="s">
        <v>33</v>
      </c>
      <c r="Y10716" s="1" t="s">
        <v>16822</v>
      </c>
      <c r="Z10716" t="s">
        <v>16823</v>
      </c>
      <c r="AA10716" t="s">
        <v>16823</v>
      </c>
      <c r="AB10716" t="s">
        <v>16825</v>
      </c>
    </row>
    <row r="10717" spans="1:30" x14ac:dyDescent="0.25">
      <c r="A10717">
        <f t="shared" ca="1" si="167"/>
        <v>9931</v>
      </c>
      <c r="B10717" t="s">
        <v>1203</v>
      </c>
      <c r="C10717" t="s">
        <v>45</v>
      </c>
      <c r="G10717">
        <v>0</v>
      </c>
      <c r="O10717" t="s">
        <v>155</v>
      </c>
      <c r="X10717" t="s">
        <v>34</v>
      </c>
      <c r="Y10717" t="s">
        <v>40318</v>
      </c>
      <c r="Z10717" t="s">
        <v>40319</v>
      </c>
      <c r="AA10717" t="s">
        <v>40320</v>
      </c>
      <c r="AB10717" t="s">
        <v>40321</v>
      </c>
      <c r="AC10717" t="s">
        <v>38</v>
      </c>
      <c r="AD10717">
        <v>98261</v>
      </c>
    </row>
    <row r="10718" spans="1:30" ht="409.5" x14ac:dyDescent="0.25">
      <c r="A10718">
        <f t="shared" ca="1" si="167"/>
        <v>14569</v>
      </c>
      <c r="B10718" t="s">
        <v>73</v>
      </c>
      <c r="C10718" t="s">
        <v>74</v>
      </c>
      <c r="F10718" t="s">
        <v>5404</v>
      </c>
      <c r="G10718">
        <v>0</v>
      </c>
      <c r="N10718" t="s">
        <v>5451</v>
      </c>
      <c r="O10718" t="s">
        <v>33</v>
      </c>
      <c r="X10718" t="s">
        <v>34</v>
      </c>
      <c r="Y10718" t="s">
        <v>5405</v>
      </c>
      <c r="Z10718" s="1" t="s">
        <v>5452</v>
      </c>
      <c r="AA10718" s="1" t="s">
        <v>5452</v>
      </c>
      <c r="AB10718" t="s">
        <v>5453</v>
      </c>
      <c r="AC10718" t="s">
        <v>38</v>
      </c>
      <c r="AD10718">
        <v>98121</v>
      </c>
    </row>
    <row r="10719" spans="1:30" x14ac:dyDescent="0.25">
      <c r="A10719">
        <f t="shared" ca="1" si="167"/>
        <v>17816</v>
      </c>
      <c r="B10719" t="s">
        <v>739</v>
      </c>
      <c r="C10719" t="s">
        <v>686</v>
      </c>
      <c r="F10719" t="s">
        <v>28577</v>
      </c>
      <c r="G10719">
        <v>0</v>
      </c>
      <c r="O10719" t="s">
        <v>33</v>
      </c>
      <c r="Y10719" t="s">
        <v>30540</v>
      </c>
      <c r="Z10719" t="s">
        <v>31309</v>
      </c>
      <c r="AA10719" t="s">
        <v>31310</v>
      </c>
      <c r="AB10719" t="s">
        <v>31311</v>
      </c>
      <c r="AC10719" t="s">
        <v>38</v>
      </c>
      <c r="AD10719">
        <v>98532</v>
      </c>
    </row>
    <row r="10720" spans="1:30" x14ac:dyDescent="0.25">
      <c r="A10720">
        <f t="shared" ca="1" si="167"/>
        <v>6415</v>
      </c>
      <c r="B10720" t="s">
        <v>685</v>
      </c>
      <c r="C10720" t="s">
        <v>686</v>
      </c>
      <c r="F10720" t="s">
        <v>29249</v>
      </c>
      <c r="G10720">
        <v>0</v>
      </c>
      <c r="O10720" t="s">
        <v>33</v>
      </c>
      <c r="Y10720" t="s">
        <v>29250</v>
      </c>
      <c r="Z10720" t="s">
        <v>34880</v>
      </c>
      <c r="AA10720" t="s">
        <v>34873</v>
      </c>
      <c r="AB10720" t="s">
        <v>34881</v>
      </c>
      <c r="AC10720" t="s">
        <v>38</v>
      </c>
      <c r="AD10720">
        <v>98223</v>
      </c>
    </row>
    <row r="10721" spans="1:30" x14ac:dyDescent="0.25">
      <c r="A10721">
        <f t="shared" ca="1" si="167"/>
        <v>13653</v>
      </c>
      <c r="B10721" t="s">
        <v>178</v>
      </c>
      <c r="C10721" t="s">
        <v>179</v>
      </c>
      <c r="F10721" t="s">
        <v>20440</v>
      </c>
      <c r="O10721" t="s">
        <v>33</v>
      </c>
      <c r="W10721">
        <v>15</v>
      </c>
      <c r="X10721" t="s">
        <v>34</v>
      </c>
      <c r="Y10721" t="s">
        <v>16927</v>
      </c>
      <c r="Z10721" t="s">
        <v>37365</v>
      </c>
      <c r="AA10721" t="s">
        <v>37366</v>
      </c>
      <c r="AB10721">
        <v>-180587</v>
      </c>
      <c r="AC10721" t="s">
        <v>38</v>
      </c>
      <c r="AD10721">
        <v>98922</v>
      </c>
    </row>
    <row r="10722" spans="1:30" x14ac:dyDescent="0.25">
      <c r="A10722">
        <f t="shared" ca="1" si="167"/>
        <v>8902</v>
      </c>
      <c r="B10722" t="s">
        <v>334</v>
      </c>
      <c r="C10722" t="s">
        <v>45</v>
      </c>
      <c r="F10722" t="s">
        <v>789</v>
      </c>
      <c r="O10722" t="s">
        <v>33</v>
      </c>
      <c r="X10722" t="s">
        <v>34</v>
      </c>
      <c r="Y10722" t="s">
        <v>790</v>
      </c>
      <c r="Z10722" t="s">
        <v>25098</v>
      </c>
      <c r="AA10722" t="s">
        <v>25099</v>
      </c>
      <c r="AB10722">
        <v>-160598</v>
      </c>
      <c r="AC10722" t="s">
        <v>38</v>
      </c>
      <c r="AD10722">
        <v>98520</v>
      </c>
    </row>
    <row r="10723" spans="1:30" x14ac:dyDescent="0.25">
      <c r="A10723">
        <f t="shared" ca="1" si="167"/>
        <v>7439</v>
      </c>
      <c r="B10723" t="s">
        <v>2046</v>
      </c>
      <c r="C10723" t="s">
        <v>80</v>
      </c>
      <c r="F10723" t="s">
        <v>15105</v>
      </c>
      <c r="O10723" t="s">
        <v>33</v>
      </c>
      <c r="Y10723" t="s">
        <v>15106</v>
      </c>
      <c r="Z10723" t="s">
        <v>15107</v>
      </c>
      <c r="AA10723" t="s">
        <v>15108</v>
      </c>
      <c r="AB10723">
        <v>-180488</v>
      </c>
      <c r="AC10723" t="s">
        <v>38</v>
      </c>
      <c r="AD10723">
        <v>98948</v>
      </c>
    </row>
    <row r="10724" spans="1:30" x14ac:dyDescent="0.25">
      <c r="A10724">
        <f t="shared" ca="1" si="167"/>
        <v>19123</v>
      </c>
      <c r="B10724" t="s">
        <v>73</v>
      </c>
      <c r="C10724" t="s">
        <v>74</v>
      </c>
      <c r="O10724" t="s">
        <v>63</v>
      </c>
      <c r="X10724" t="s">
        <v>34</v>
      </c>
      <c r="Z10724" t="s">
        <v>40893</v>
      </c>
      <c r="AA10724" t="s">
        <v>40894</v>
      </c>
      <c r="AB10724">
        <v>-162758</v>
      </c>
    </row>
    <row r="10725" spans="1:30" ht="409.5" x14ac:dyDescent="0.25">
      <c r="A10725">
        <f t="shared" ca="1" si="167"/>
        <v>11902</v>
      </c>
      <c r="B10725" t="s">
        <v>334</v>
      </c>
      <c r="C10725" t="s">
        <v>45</v>
      </c>
      <c r="F10725" t="s">
        <v>20737</v>
      </c>
      <c r="O10725" t="s">
        <v>33</v>
      </c>
      <c r="V10725" s="1" t="s">
        <v>21295</v>
      </c>
      <c r="W10725">
        <v>30</v>
      </c>
      <c r="X10725" t="s">
        <v>34</v>
      </c>
      <c r="Y10725" t="s">
        <v>20748</v>
      </c>
      <c r="Z10725" s="1" t="s">
        <v>21296</v>
      </c>
      <c r="AA10725" t="s">
        <v>21297</v>
      </c>
      <c r="AB10725">
        <v>-171359</v>
      </c>
      <c r="AC10725" t="s">
        <v>38</v>
      </c>
      <c r="AD10725">
        <v>98104</v>
      </c>
    </row>
    <row r="10726" spans="1:30" ht="345" x14ac:dyDescent="0.25">
      <c r="A10726">
        <f t="shared" ca="1" si="167"/>
        <v>9960</v>
      </c>
      <c r="B10726" t="s">
        <v>489</v>
      </c>
      <c r="C10726" t="s">
        <v>45</v>
      </c>
      <c r="N10726" s="1" t="s">
        <v>2914</v>
      </c>
      <c r="O10726" t="s">
        <v>33</v>
      </c>
      <c r="W10726">
        <v>15</v>
      </c>
      <c r="X10726" t="s">
        <v>34</v>
      </c>
      <c r="Y10726" t="s">
        <v>2729</v>
      </c>
      <c r="Z10726" t="s">
        <v>2915</v>
      </c>
      <c r="AA10726" t="s">
        <v>2916</v>
      </c>
      <c r="AB10726">
        <v>-180758</v>
      </c>
    </row>
    <row r="10727" spans="1:30" x14ac:dyDescent="0.25">
      <c r="A10727">
        <f t="shared" ca="1" si="167"/>
        <v>10322</v>
      </c>
      <c r="B10727" t="s">
        <v>79</v>
      </c>
      <c r="C10727" t="s">
        <v>80</v>
      </c>
      <c r="F10727" t="s">
        <v>6711</v>
      </c>
      <c r="O10727" t="s">
        <v>33</v>
      </c>
      <c r="Y10727" t="s">
        <v>13426</v>
      </c>
      <c r="Z10727" t="s">
        <v>26664</v>
      </c>
      <c r="AA10727" t="s">
        <v>26665</v>
      </c>
      <c r="AB10727">
        <v>-172024</v>
      </c>
      <c r="AC10727" t="s">
        <v>38</v>
      </c>
      <c r="AD10727">
        <v>98520</v>
      </c>
    </row>
    <row r="10728" spans="1:30" x14ac:dyDescent="0.25">
      <c r="A10728">
        <f t="shared" ca="1" si="167"/>
        <v>4791</v>
      </c>
      <c r="B10728" t="s">
        <v>73</v>
      </c>
      <c r="C10728" t="s">
        <v>74</v>
      </c>
      <c r="F10728" t="s">
        <v>35874</v>
      </c>
      <c r="G10728">
        <v>0</v>
      </c>
      <c r="O10728" t="s">
        <v>33</v>
      </c>
      <c r="X10728" t="s">
        <v>34</v>
      </c>
      <c r="Y10728" t="s">
        <v>35875</v>
      </c>
      <c r="Z10728" t="s">
        <v>35876</v>
      </c>
      <c r="AA10728" t="s">
        <v>35877</v>
      </c>
      <c r="AB10728" t="s">
        <v>35878</v>
      </c>
      <c r="AC10728" t="s">
        <v>38</v>
      </c>
      <c r="AD10728">
        <v>98101</v>
      </c>
    </row>
    <row r="10729" spans="1:30" x14ac:dyDescent="0.25">
      <c r="A10729">
        <f t="shared" ca="1" si="167"/>
        <v>6128</v>
      </c>
      <c r="B10729" t="s">
        <v>2046</v>
      </c>
      <c r="C10729" t="s">
        <v>80</v>
      </c>
      <c r="F10729" t="s">
        <v>27852</v>
      </c>
      <c r="O10729" t="s">
        <v>33</v>
      </c>
      <c r="Y10729" t="s">
        <v>27853</v>
      </c>
      <c r="Z10729" t="s">
        <v>27854</v>
      </c>
      <c r="AA10729" t="s">
        <v>27855</v>
      </c>
      <c r="AB10729">
        <v>-181147</v>
      </c>
      <c r="AC10729" t="s">
        <v>38</v>
      </c>
      <c r="AD10729">
        <v>99166</v>
      </c>
    </row>
    <row r="10730" spans="1:30" x14ac:dyDescent="0.25">
      <c r="A10730">
        <f t="shared" ca="1" si="167"/>
        <v>12173</v>
      </c>
      <c r="B10730" t="s">
        <v>334</v>
      </c>
      <c r="C10730" t="s">
        <v>45</v>
      </c>
      <c r="O10730" t="s">
        <v>33</v>
      </c>
      <c r="X10730" t="s">
        <v>34</v>
      </c>
      <c r="Y10730" t="s">
        <v>21145</v>
      </c>
      <c r="Z10730" t="s">
        <v>21146</v>
      </c>
      <c r="AA10730" t="s">
        <v>20830</v>
      </c>
      <c r="AB10730">
        <v>-160083</v>
      </c>
      <c r="AC10730" t="s">
        <v>38</v>
      </c>
      <c r="AD10730">
        <v>98548</v>
      </c>
    </row>
    <row r="10731" spans="1:30" x14ac:dyDescent="0.25">
      <c r="A10731">
        <f t="shared" ca="1" si="167"/>
        <v>3383</v>
      </c>
      <c r="B10731" t="s">
        <v>2046</v>
      </c>
      <c r="C10731" t="s">
        <v>80</v>
      </c>
      <c r="F10731" t="s">
        <v>13415</v>
      </c>
      <c r="O10731" t="s">
        <v>33</v>
      </c>
      <c r="Y10731" t="s">
        <v>13416</v>
      </c>
      <c r="Z10731" t="s">
        <v>13690</v>
      </c>
      <c r="AA10731" t="s">
        <v>13682</v>
      </c>
      <c r="AB10731">
        <v>-171267</v>
      </c>
      <c r="AC10731" t="s">
        <v>816</v>
      </c>
      <c r="AD10731">
        <v>80026</v>
      </c>
    </row>
    <row r="10732" spans="1:30" ht="409.5" x14ac:dyDescent="0.25">
      <c r="A10732">
        <f t="shared" ca="1" si="167"/>
        <v>3670</v>
      </c>
      <c r="B10732" t="s">
        <v>164</v>
      </c>
      <c r="C10732" t="s">
        <v>165</v>
      </c>
      <c r="G10732">
        <v>0</v>
      </c>
      <c r="O10732" t="s">
        <v>33</v>
      </c>
      <c r="P10732" t="s">
        <v>484</v>
      </c>
      <c r="W10732">
        <v>30</v>
      </c>
      <c r="Y10732" t="s">
        <v>21407</v>
      </c>
      <c r="Z10732" s="1" t="s">
        <v>21408</v>
      </c>
      <c r="AA10732" t="s">
        <v>21409</v>
      </c>
      <c r="AB10732" t="s">
        <v>21410</v>
      </c>
      <c r="AC10732" t="s">
        <v>38</v>
      </c>
      <c r="AD10732">
        <v>98053</v>
      </c>
    </row>
    <row r="10733" spans="1:30" x14ac:dyDescent="0.25">
      <c r="A10733">
        <f t="shared" ca="1" si="167"/>
        <v>9139</v>
      </c>
      <c r="B10733" t="s">
        <v>685</v>
      </c>
      <c r="C10733" t="s">
        <v>686</v>
      </c>
      <c r="F10733" t="s">
        <v>3421</v>
      </c>
      <c r="G10733">
        <v>0</v>
      </c>
      <c r="O10733" t="s">
        <v>33</v>
      </c>
      <c r="Y10733" t="s">
        <v>34091</v>
      </c>
      <c r="Z10733" t="s">
        <v>34732</v>
      </c>
      <c r="AA10733" t="s">
        <v>34733</v>
      </c>
      <c r="AB10733" t="s">
        <v>34734</v>
      </c>
      <c r="AC10733" t="s">
        <v>38</v>
      </c>
      <c r="AD10733">
        <v>98033</v>
      </c>
    </row>
    <row r="10734" spans="1:30" ht="390" x14ac:dyDescent="0.25">
      <c r="A10734">
        <f t="shared" ca="1" si="167"/>
        <v>13047</v>
      </c>
      <c r="B10734" t="s">
        <v>230</v>
      </c>
      <c r="C10734" t="s">
        <v>45</v>
      </c>
      <c r="F10734" t="s">
        <v>20250</v>
      </c>
      <c r="O10734" t="s">
        <v>33</v>
      </c>
      <c r="X10734" t="s">
        <v>34</v>
      </c>
      <c r="Y10734" t="s">
        <v>22656</v>
      </c>
      <c r="Z10734" s="1" t="s">
        <v>23285</v>
      </c>
      <c r="AA10734" t="s">
        <v>22580</v>
      </c>
      <c r="AB10734">
        <v>-171717</v>
      </c>
    </row>
    <row r="10735" spans="1:30" x14ac:dyDescent="0.25">
      <c r="A10735">
        <f t="shared" ca="1" si="167"/>
        <v>1174</v>
      </c>
      <c r="B10735" t="s">
        <v>73</v>
      </c>
      <c r="C10735" t="s">
        <v>74</v>
      </c>
      <c r="F10735" t="s">
        <v>3086</v>
      </c>
      <c r="G10735">
        <v>0</v>
      </c>
      <c r="O10735" t="s">
        <v>33</v>
      </c>
      <c r="Y10735" t="s">
        <v>4860</v>
      </c>
      <c r="Z10735" t="s">
        <v>4861</v>
      </c>
      <c r="AA10735" t="s">
        <v>4862</v>
      </c>
      <c r="AB10735" t="s">
        <v>4863</v>
      </c>
    </row>
    <row r="10736" spans="1:30" x14ac:dyDescent="0.25">
      <c r="A10736">
        <f t="shared" ca="1" si="167"/>
        <v>16652</v>
      </c>
      <c r="B10736" t="s">
        <v>489</v>
      </c>
      <c r="C10736" t="s">
        <v>45</v>
      </c>
      <c r="O10736" t="s">
        <v>33</v>
      </c>
      <c r="Y10736" t="s">
        <v>37815</v>
      </c>
      <c r="Z10736" t="s">
        <v>37816</v>
      </c>
      <c r="AA10736" t="s">
        <v>37817</v>
      </c>
      <c r="AB10736">
        <v>-162957</v>
      </c>
      <c r="AC10736" t="s">
        <v>38</v>
      </c>
      <c r="AD10736">
        <v>98284</v>
      </c>
    </row>
    <row r="10737" spans="1:30" x14ac:dyDescent="0.25">
      <c r="A10737">
        <f t="shared" ca="1" si="167"/>
        <v>5324</v>
      </c>
      <c r="B10737" t="s">
        <v>73</v>
      </c>
      <c r="C10737" t="s">
        <v>74</v>
      </c>
      <c r="F10737" t="s">
        <v>19084</v>
      </c>
      <c r="O10737" t="s">
        <v>33</v>
      </c>
      <c r="X10737" t="s">
        <v>34</v>
      </c>
      <c r="Y10737" t="s">
        <v>19085</v>
      </c>
      <c r="Z10737" t="s">
        <v>19086</v>
      </c>
      <c r="AA10737" t="s">
        <v>19087</v>
      </c>
      <c r="AB10737">
        <v>-161041</v>
      </c>
      <c r="AC10737" t="s">
        <v>38</v>
      </c>
      <c r="AD10737">
        <v>98118</v>
      </c>
    </row>
    <row r="10738" spans="1:30" ht="409.5" x14ac:dyDescent="0.25">
      <c r="A10738">
        <f t="shared" ca="1" si="167"/>
        <v>6001</v>
      </c>
      <c r="B10738" t="s">
        <v>96</v>
      </c>
      <c r="C10738" t="s">
        <v>97</v>
      </c>
      <c r="O10738" t="s">
        <v>33</v>
      </c>
      <c r="W10738">
        <v>15</v>
      </c>
      <c r="X10738" t="s">
        <v>34</v>
      </c>
      <c r="Y10738" t="s">
        <v>24961</v>
      </c>
      <c r="Z10738" s="1" t="s">
        <v>24962</v>
      </c>
      <c r="AA10738" t="s">
        <v>24963</v>
      </c>
      <c r="AB10738">
        <v>-180957</v>
      </c>
      <c r="AC10738" t="s">
        <v>38</v>
      </c>
    </row>
    <row r="10739" spans="1:30" x14ac:dyDescent="0.25">
      <c r="A10739">
        <f t="shared" ca="1" si="167"/>
        <v>6638</v>
      </c>
      <c r="B10739" t="s">
        <v>2046</v>
      </c>
      <c r="C10739" t="s">
        <v>80</v>
      </c>
      <c r="F10739" t="s">
        <v>13944</v>
      </c>
      <c r="O10739" t="s">
        <v>33</v>
      </c>
      <c r="Y10739" t="s">
        <v>13945</v>
      </c>
      <c r="Z10739" t="s">
        <v>13943</v>
      </c>
      <c r="AA10739" t="s">
        <v>13942</v>
      </c>
      <c r="AB10739">
        <v>-180981</v>
      </c>
      <c r="AC10739" t="s">
        <v>38</v>
      </c>
      <c r="AD10739">
        <v>99164</v>
      </c>
    </row>
    <row r="10740" spans="1:30" ht="409.5" x14ac:dyDescent="0.25">
      <c r="A10740">
        <f t="shared" ca="1" si="167"/>
        <v>15055</v>
      </c>
      <c r="B10740" t="s">
        <v>124</v>
      </c>
      <c r="C10740" t="s">
        <v>45</v>
      </c>
      <c r="O10740" t="s">
        <v>33</v>
      </c>
      <c r="X10740" t="s">
        <v>34</v>
      </c>
      <c r="Y10740" t="s">
        <v>18919</v>
      </c>
      <c r="Z10740" s="1" t="s">
        <v>18920</v>
      </c>
      <c r="AA10740" t="s">
        <v>18921</v>
      </c>
      <c r="AB10740">
        <v>-172697</v>
      </c>
      <c r="AC10740" t="s">
        <v>38</v>
      </c>
      <c r="AD10740">
        <v>98103</v>
      </c>
    </row>
    <row r="10741" spans="1:30" ht="409.5" x14ac:dyDescent="0.25">
      <c r="A10741">
        <f t="shared" ca="1" si="167"/>
        <v>3588</v>
      </c>
      <c r="B10741" t="s">
        <v>739</v>
      </c>
      <c r="C10741" t="s">
        <v>686</v>
      </c>
      <c r="F10741" t="s">
        <v>30084</v>
      </c>
      <c r="O10741" t="s">
        <v>33</v>
      </c>
      <c r="X10741" t="s">
        <v>34</v>
      </c>
      <c r="Y10741" t="s">
        <v>29349</v>
      </c>
      <c r="Z10741" s="1" t="s">
        <v>30122</v>
      </c>
      <c r="AA10741" t="s">
        <v>30101</v>
      </c>
      <c r="AB10741">
        <v>-171478</v>
      </c>
      <c r="AC10741" t="s">
        <v>38</v>
      </c>
      <c r="AD10741">
        <v>98237</v>
      </c>
    </row>
    <row r="10742" spans="1:30" ht="409.5" x14ac:dyDescent="0.25">
      <c r="A10742">
        <f t="shared" ca="1" si="167"/>
        <v>4594</v>
      </c>
      <c r="B10742" t="s">
        <v>68</v>
      </c>
      <c r="C10742" t="s">
        <v>45</v>
      </c>
      <c r="O10742" t="s">
        <v>33</v>
      </c>
      <c r="X10742" t="s">
        <v>34</v>
      </c>
      <c r="Y10742" t="s">
        <v>27280</v>
      </c>
      <c r="Z10742" s="1" t="s">
        <v>27281</v>
      </c>
      <c r="AA10742" t="s">
        <v>27282</v>
      </c>
      <c r="AB10742">
        <v>-172991</v>
      </c>
    </row>
    <row r="10743" spans="1:30" ht="409.5" x14ac:dyDescent="0.25">
      <c r="A10743">
        <f t="shared" ca="1" si="167"/>
        <v>9903</v>
      </c>
      <c r="B10743" t="s">
        <v>2046</v>
      </c>
      <c r="C10743" t="s">
        <v>80</v>
      </c>
      <c r="F10743" t="s">
        <v>1418</v>
      </c>
      <c r="O10743" t="s">
        <v>33</v>
      </c>
      <c r="Y10743" t="s">
        <v>1419</v>
      </c>
      <c r="Z10743" s="1" t="s">
        <v>32131</v>
      </c>
      <c r="AA10743" t="s">
        <v>32132</v>
      </c>
      <c r="AB10743">
        <v>-160391</v>
      </c>
      <c r="AC10743" t="s">
        <v>38</v>
      </c>
      <c r="AD10743">
        <v>98504</v>
      </c>
    </row>
    <row r="10744" spans="1:30" ht="409.5" x14ac:dyDescent="0.25">
      <c r="A10744">
        <f t="shared" ca="1" si="167"/>
        <v>3039</v>
      </c>
      <c r="B10744" t="s">
        <v>230</v>
      </c>
      <c r="C10744" t="s">
        <v>45</v>
      </c>
      <c r="O10744" t="s">
        <v>33</v>
      </c>
      <c r="W10744">
        <v>15</v>
      </c>
      <c r="X10744" t="s">
        <v>34</v>
      </c>
      <c r="Y10744" t="s">
        <v>23230</v>
      </c>
      <c r="Z10744" s="1" t="s">
        <v>23520</v>
      </c>
      <c r="AA10744" t="s">
        <v>22580</v>
      </c>
      <c r="AB10744">
        <v>-181378</v>
      </c>
    </row>
    <row r="10745" spans="1:30" ht="255" x14ac:dyDescent="0.25">
      <c r="A10745">
        <f t="shared" ca="1" si="167"/>
        <v>14042</v>
      </c>
      <c r="B10745" t="s">
        <v>276</v>
      </c>
      <c r="C10745" t="s">
        <v>45</v>
      </c>
      <c r="F10745" t="s">
        <v>16958</v>
      </c>
      <c r="G10745">
        <v>0</v>
      </c>
      <c r="N10745" t="s">
        <v>1727</v>
      </c>
      <c r="O10745" t="s">
        <v>33</v>
      </c>
      <c r="X10745" t="s">
        <v>34</v>
      </c>
      <c r="Y10745" t="s">
        <v>16959</v>
      </c>
      <c r="Z10745" s="1" t="s">
        <v>16960</v>
      </c>
      <c r="AA10745" t="s">
        <v>16961</v>
      </c>
      <c r="AB10745" t="s">
        <v>16962</v>
      </c>
    </row>
    <row r="10746" spans="1:30" x14ac:dyDescent="0.25">
      <c r="A10746">
        <f t="shared" ca="1" si="167"/>
        <v>2026</v>
      </c>
      <c r="B10746" t="s">
        <v>178</v>
      </c>
      <c r="F10746" t="s">
        <v>40379</v>
      </c>
      <c r="G10746">
        <v>0</v>
      </c>
      <c r="O10746" t="s">
        <v>33</v>
      </c>
      <c r="X10746" t="s">
        <v>34</v>
      </c>
      <c r="Y10746" t="s">
        <v>40380</v>
      </c>
      <c r="Z10746" t="s">
        <v>40381</v>
      </c>
      <c r="AA10746" t="s">
        <v>40381</v>
      </c>
      <c r="AB10746" t="s">
        <v>40382</v>
      </c>
      <c r="AC10746" t="s">
        <v>38</v>
      </c>
      <c r="AD10746">
        <v>98901</v>
      </c>
    </row>
    <row r="10747" spans="1:30" ht="409.5" x14ac:dyDescent="0.25">
      <c r="A10747">
        <f t="shared" ca="1" si="167"/>
        <v>18058</v>
      </c>
      <c r="B10747" t="s">
        <v>2046</v>
      </c>
      <c r="C10747" t="s">
        <v>80</v>
      </c>
      <c r="F10747" t="s">
        <v>6116</v>
      </c>
      <c r="O10747" t="s">
        <v>33</v>
      </c>
      <c r="Y10747" t="s">
        <v>10629</v>
      </c>
      <c r="Z10747" s="1" t="s">
        <v>16214</v>
      </c>
      <c r="AA10747" t="s">
        <v>16215</v>
      </c>
      <c r="AB10747">
        <v>-171433</v>
      </c>
      <c r="AC10747" t="s">
        <v>38</v>
      </c>
      <c r="AD10747">
        <v>98115</v>
      </c>
    </row>
    <row r="10748" spans="1:30" x14ac:dyDescent="0.25">
      <c r="A10748">
        <f t="shared" ca="1" si="167"/>
        <v>10783</v>
      </c>
      <c r="B10748" t="s">
        <v>344</v>
      </c>
      <c r="C10748" t="s">
        <v>31</v>
      </c>
      <c r="F10748" t="s">
        <v>33020</v>
      </c>
      <c r="G10748">
        <v>0</v>
      </c>
      <c r="O10748" t="s">
        <v>33</v>
      </c>
      <c r="X10748" t="s">
        <v>34</v>
      </c>
      <c r="Y10748" t="s">
        <v>33021</v>
      </c>
      <c r="Z10748" t="s">
        <v>33022</v>
      </c>
      <c r="AA10748" t="s">
        <v>33022</v>
      </c>
      <c r="AB10748" t="s">
        <v>33023</v>
      </c>
      <c r="AC10748" t="s">
        <v>38</v>
      </c>
      <c r="AD10748">
        <v>98556</v>
      </c>
    </row>
    <row r="10749" spans="1:30" x14ac:dyDescent="0.25">
      <c r="A10749">
        <f t="shared" ca="1" si="167"/>
        <v>2033</v>
      </c>
      <c r="B10749" t="s">
        <v>30</v>
      </c>
      <c r="C10749" t="s">
        <v>31</v>
      </c>
      <c r="F10749" t="s">
        <v>753</v>
      </c>
      <c r="G10749">
        <v>0</v>
      </c>
      <c r="O10749" t="s">
        <v>33</v>
      </c>
      <c r="X10749" t="s">
        <v>34</v>
      </c>
      <c r="Y10749" t="s">
        <v>2613</v>
      </c>
      <c r="Z10749" t="s">
        <v>4641</v>
      </c>
      <c r="AA10749" t="s">
        <v>4641</v>
      </c>
      <c r="AB10749" t="s">
        <v>4642</v>
      </c>
      <c r="AC10749" t="s">
        <v>38</v>
      </c>
      <c r="AD10749">
        <v>98374</v>
      </c>
    </row>
    <row r="10750" spans="1:30" ht="409.5" x14ac:dyDescent="0.25">
      <c r="A10750">
        <f t="shared" ca="1" si="167"/>
        <v>2119</v>
      </c>
      <c r="B10750" t="s">
        <v>489</v>
      </c>
      <c r="C10750" t="s">
        <v>45</v>
      </c>
      <c r="O10750" t="s">
        <v>33</v>
      </c>
      <c r="X10750" t="s">
        <v>34</v>
      </c>
      <c r="Y10750" t="s">
        <v>18830</v>
      </c>
      <c r="Z10750" s="1" t="s">
        <v>18831</v>
      </c>
      <c r="AA10750" t="s">
        <v>18832</v>
      </c>
      <c r="AB10750">
        <v>-160645</v>
      </c>
      <c r="AC10750" t="s">
        <v>38</v>
      </c>
      <c r="AD10750">
        <v>98674</v>
      </c>
    </row>
    <row r="10751" spans="1:30" x14ac:dyDescent="0.25">
      <c r="A10751">
        <f t="shared" ca="1" si="167"/>
        <v>4904</v>
      </c>
      <c r="B10751" t="s">
        <v>2046</v>
      </c>
      <c r="C10751" t="s">
        <v>80</v>
      </c>
      <c r="F10751" t="s">
        <v>12994</v>
      </c>
      <c r="O10751" t="s">
        <v>33</v>
      </c>
      <c r="Y10751" t="s">
        <v>12995</v>
      </c>
      <c r="Z10751" t="s">
        <v>12996</v>
      </c>
      <c r="AA10751" t="s">
        <v>12997</v>
      </c>
      <c r="AB10751">
        <v>-161818</v>
      </c>
      <c r="AC10751" t="s">
        <v>38</v>
      </c>
      <c r="AD10751">
        <v>98626</v>
      </c>
    </row>
    <row r="10752" spans="1:30" x14ac:dyDescent="0.25">
      <c r="A10752">
        <f t="shared" ca="1" si="167"/>
        <v>4590</v>
      </c>
      <c r="B10752" t="s">
        <v>73</v>
      </c>
      <c r="C10752" t="s">
        <v>74</v>
      </c>
      <c r="O10752" t="s">
        <v>33</v>
      </c>
      <c r="X10752" t="s">
        <v>34</v>
      </c>
      <c r="Y10752" t="s">
        <v>20075</v>
      </c>
      <c r="Z10752" t="s">
        <v>20076</v>
      </c>
      <c r="AA10752" t="s">
        <v>20077</v>
      </c>
      <c r="AB10752">
        <v>-171235</v>
      </c>
      <c r="AC10752" t="s">
        <v>38</v>
      </c>
      <c r="AD10752">
        <v>98415</v>
      </c>
    </row>
    <row r="10753" spans="1:30" ht="409.5" x14ac:dyDescent="0.25">
      <c r="A10753">
        <f t="shared" ca="1" si="167"/>
        <v>98</v>
      </c>
      <c r="B10753" t="s">
        <v>164</v>
      </c>
      <c r="C10753" t="s">
        <v>165</v>
      </c>
      <c r="F10753" t="s">
        <v>17988</v>
      </c>
      <c r="G10753">
        <v>0</v>
      </c>
      <c r="M10753" s="1" t="s">
        <v>17989</v>
      </c>
      <c r="N10753" t="s">
        <v>2192</v>
      </c>
      <c r="O10753" t="s">
        <v>168</v>
      </c>
      <c r="P10753" t="s">
        <v>318</v>
      </c>
      <c r="Q10753" t="s">
        <v>169</v>
      </c>
      <c r="W10753">
        <v>30</v>
      </c>
      <c r="Y10753" t="s">
        <v>17990</v>
      </c>
      <c r="Z10753" s="1" t="s">
        <v>17991</v>
      </c>
      <c r="AA10753" t="s">
        <v>17992</v>
      </c>
      <c r="AB10753" t="s">
        <v>17993</v>
      </c>
      <c r="AC10753" t="s">
        <v>38</v>
      </c>
      <c r="AD10753">
        <v>98122</v>
      </c>
    </row>
    <row r="10754" spans="1:30" ht="315" x14ac:dyDescent="0.25">
      <c r="A10754">
        <f t="shared" ref="A10754:A10817" ca="1" si="168">RANDBETWEEN(1,20000)</f>
        <v>12199</v>
      </c>
      <c r="B10754" t="s">
        <v>73</v>
      </c>
      <c r="C10754" t="s">
        <v>74</v>
      </c>
      <c r="F10754" t="s">
        <v>33364</v>
      </c>
      <c r="G10754">
        <v>0</v>
      </c>
      <c r="O10754" t="s">
        <v>33</v>
      </c>
      <c r="Y10754" t="s">
        <v>36907</v>
      </c>
      <c r="Z10754" s="1" t="s">
        <v>36908</v>
      </c>
      <c r="AA10754" t="s">
        <v>36909</v>
      </c>
      <c r="AB10754" t="s">
        <v>36910</v>
      </c>
    </row>
    <row r="10755" spans="1:30" x14ac:dyDescent="0.25">
      <c r="A10755">
        <f t="shared" ca="1" si="168"/>
        <v>2864</v>
      </c>
      <c r="B10755" t="s">
        <v>739</v>
      </c>
      <c r="C10755" t="s">
        <v>686</v>
      </c>
      <c r="F10755" t="s">
        <v>28577</v>
      </c>
      <c r="O10755" t="s">
        <v>33</v>
      </c>
      <c r="Y10755" t="s">
        <v>29253</v>
      </c>
      <c r="Z10755" t="s">
        <v>29511</v>
      </c>
      <c r="AA10755" t="s">
        <v>29512</v>
      </c>
      <c r="AB10755">
        <v>-170250</v>
      </c>
      <c r="AC10755" t="s">
        <v>38</v>
      </c>
      <c r="AD10755">
        <v>98532</v>
      </c>
    </row>
    <row r="10756" spans="1:30" x14ac:dyDescent="0.25">
      <c r="A10756">
        <f t="shared" ca="1" si="168"/>
        <v>19386</v>
      </c>
      <c r="B10756" t="s">
        <v>2046</v>
      </c>
      <c r="C10756" t="s">
        <v>80</v>
      </c>
      <c r="F10756" t="s">
        <v>4512</v>
      </c>
      <c r="O10756" t="s">
        <v>33</v>
      </c>
      <c r="Y10756" t="s">
        <v>11682</v>
      </c>
      <c r="Z10756" t="s">
        <v>11683</v>
      </c>
      <c r="AA10756" t="s">
        <v>11684</v>
      </c>
      <c r="AB10756">
        <v>-161077</v>
      </c>
      <c r="AC10756" t="s">
        <v>38</v>
      </c>
      <c r="AD10756">
        <v>98902</v>
      </c>
    </row>
    <row r="10757" spans="1:30" x14ac:dyDescent="0.25">
      <c r="A10757">
        <f t="shared" ca="1" si="168"/>
        <v>9519</v>
      </c>
      <c r="B10757" t="s">
        <v>96</v>
      </c>
      <c r="C10757" t="s">
        <v>97</v>
      </c>
      <c r="F10757" t="s">
        <v>160</v>
      </c>
      <c r="O10757" t="s">
        <v>33</v>
      </c>
      <c r="X10757" t="s">
        <v>34</v>
      </c>
      <c r="Y10757" t="s">
        <v>31445</v>
      </c>
      <c r="Z10757" t="s">
        <v>36049</v>
      </c>
      <c r="AA10757" t="s">
        <v>36047</v>
      </c>
      <c r="AB10757">
        <v>-162300</v>
      </c>
      <c r="AC10757" t="s">
        <v>38</v>
      </c>
      <c r="AD10757">
        <v>98908</v>
      </c>
    </row>
    <row r="10758" spans="1:30" x14ac:dyDescent="0.25">
      <c r="A10758">
        <f t="shared" ca="1" si="168"/>
        <v>13158</v>
      </c>
      <c r="B10758" t="s">
        <v>2046</v>
      </c>
      <c r="C10758" t="s">
        <v>80</v>
      </c>
      <c r="F10758" t="s">
        <v>413</v>
      </c>
      <c r="O10758" t="s">
        <v>33</v>
      </c>
      <c r="Y10758" t="s">
        <v>7165</v>
      </c>
      <c r="Z10758" t="s">
        <v>11027</v>
      </c>
      <c r="AA10758" t="s">
        <v>11028</v>
      </c>
      <c r="AB10758">
        <v>-161740</v>
      </c>
      <c r="AC10758" t="s">
        <v>38</v>
      </c>
      <c r="AD10758">
        <v>98004</v>
      </c>
    </row>
    <row r="10759" spans="1:30" ht="409.5" x14ac:dyDescent="0.25">
      <c r="A10759">
        <f t="shared" ca="1" si="168"/>
        <v>5524</v>
      </c>
      <c r="B10759" t="s">
        <v>68</v>
      </c>
      <c r="C10759" t="s">
        <v>45</v>
      </c>
      <c r="F10759" t="s">
        <v>20250</v>
      </c>
      <c r="O10759" t="s">
        <v>33</v>
      </c>
      <c r="X10759" t="s">
        <v>34</v>
      </c>
      <c r="Y10759" t="s">
        <v>22656</v>
      </c>
      <c r="Z10759" s="1" t="s">
        <v>24767</v>
      </c>
      <c r="AA10759" t="s">
        <v>24753</v>
      </c>
      <c r="AB10759">
        <v>-162213</v>
      </c>
      <c r="AC10759" t="s">
        <v>102</v>
      </c>
      <c r="AD10759">
        <v>97302</v>
      </c>
    </row>
    <row r="10760" spans="1:30" x14ac:dyDescent="0.25">
      <c r="A10760">
        <f t="shared" ca="1" si="168"/>
        <v>16838</v>
      </c>
      <c r="B10760" t="s">
        <v>44</v>
      </c>
      <c r="C10760" t="s">
        <v>45</v>
      </c>
      <c r="F10760" t="s">
        <v>1330</v>
      </c>
      <c r="G10760">
        <v>0</v>
      </c>
      <c r="O10760" t="s">
        <v>155</v>
      </c>
      <c r="X10760" t="s">
        <v>34</v>
      </c>
      <c r="Y10760" t="s">
        <v>1331</v>
      </c>
      <c r="Z10760" t="s">
        <v>1332</v>
      </c>
      <c r="AA10760" t="s">
        <v>1333</v>
      </c>
      <c r="AB10760" t="s">
        <v>1334</v>
      </c>
      <c r="AC10760" t="s">
        <v>102</v>
      </c>
      <c r="AD10760">
        <v>97302</v>
      </c>
    </row>
    <row r="10761" spans="1:30" ht="409.5" x14ac:dyDescent="0.25">
      <c r="A10761">
        <f t="shared" ca="1" si="168"/>
        <v>5505</v>
      </c>
      <c r="B10761" t="s">
        <v>44</v>
      </c>
      <c r="C10761" t="s">
        <v>45</v>
      </c>
      <c r="F10761" t="s">
        <v>20250</v>
      </c>
      <c r="G10761">
        <v>0</v>
      </c>
      <c r="O10761" t="s">
        <v>33</v>
      </c>
      <c r="X10761" t="s">
        <v>34</v>
      </c>
      <c r="Y10761" t="s">
        <v>22598</v>
      </c>
      <c r="Z10761" s="1" t="s">
        <v>24008</v>
      </c>
      <c r="AA10761" s="1" t="s">
        <v>24008</v>
      </c>
      <c r="AB10761" t="s">
        <v>24009</v>
      </c>
      <c r="AC10761" t="s">
        <v>102</v>
      </c>
      <c r="AD10761">
        <v>97302</v>
      </c>
    </row>
    <row r="10762" spans="1:30" ht="240" x14ac:dyDescent="0.25">
      <c r="A10762">
        <f t="shared" ca="1" si="168"/>
        <v>6864</v>
      </c>
      <c r="B10762" t="s">
        <v>344</v>
      </c>
      <c r="C10762" t="s">
        <v>31</v>
      </c>
      <c r="F10762" t="s">
        <v>40115</v>
      </c>
      <c r="G10762">
        <v>0</v>
      </c>
      <c r="O10762" t="s">
        <v>33</v>
      </c>
      <c r="X10762" t="s">
        <v>34</v>
      </c>
      <c r="Y10762" t="s">
        <v>40116</v>
      </c>
      <c r="Z10762" s="1" t="s">
        <v>40117</v>
      </c>
      <c r="AA10762" s="1" t="s">
        <v>40118</v>
      </c>
      <c r="AB10762" t="s">
        <v>40119</v>
      </c>
      <c r="AC10762" t="s">
        <v>38</v>
      </c>
      <c r="AD10762">
        <v>98382</v>
      </c>
    </row>
    <row r="10763" spans="1:30" ht="285" x14ac:dyDescent="0.25">
      <c r="A10763">
        <f t="shared" ca="1" si="168"/>
        <v>3007</v>
      </c>
      <c r="B10763" t="s">
        <v>685</v>
      </c>
      <c r="C10763" t="s">
        <v>686</v>
      </c>
      <c r="F10763" t="s">
        <v>3440</v>
      </c>
      <c r="O10763" t="s">
        <v>33</v>
      </c>
      <c r="Y10763" t="s">
        <v>22560</v>
      </c>
      <c r="Z10763" s="1" t="s">
        <v>33681</v>
      </c>
      <c r="AA10763" t="s">
        <v>33661</v>
      </c>
      <c r="AB10763">
        <v>-170147</v>
      </c>
      <c r="AC10763" t="s">
        <v>38</v>
      </c>
      <c r="AD10763">
        <v>98502</v>
      </c>
    </row>
    <row r="10764" spans="1:30" ht="409.5" x14ac:dyDescent="0.25">
      <c r="A10764">
        <f t="shared" ca="1" si="168"/>
        <v>17000</v>
      </c>
      <c r="B10764" t="s">
        <v>2046</v>
      </c>
      <c r="C10764" t="s">
        <v>80</v>
      </c>
      <c r="F10764" t="s">
        <v>2587</v>
      </c>
      <c r="O10764" t="s">
        <v>33</v>
      </c>
      <c r="Y10764" t="s">
        <v>10586</v>
      </c>
      <c r="Z10764" s="1" t="s">
        <v>10587</v>
      </c>
      <c r="AA10764" t="s">
        <v>10588</v>
      </c>
      <c r="AB10764">
        <v>-172556</v>
      </c>
      <c r="AC10764" t="s">
        <v>38</v>
      </c>
      <c r="AD10764">
        <v>98104</v>
      </c>
    </row>
    <row r="10765" spans="1:30" ht="409.5" x14ac:dyDescent="0.25">
      <c r="A10765">
        <f t="shared" ca="1" si="168"/>
        <v>11659</v>
      </c>
      <c r="B10765" t="s">
        <v>2046</v>
      </c>
      <c r="C10765" t="s">
        <v>80</v>
      </c>
      <c r="F10765" t="s">
        <v>8115</v>
      </c>
      <c r="O10765" t="s">
        <v>33</v>
      </c>
      <c r="Y10765" t="s">
        <v>11380</v>
      </c>
      <c r="Z10765" s="1" t="s">
        <v>11381</v>
      </c>
      <c r="AA10765" t="s">
        <v>11382</v>
      </c>
      <c r="AB10765">
        <v>-162377</v>
      </c>
      <c r="AC10765" t="s">
        <v>38</v>
      </c>
      <c r="AD10765">
        <v>98056</v>
      </c>
    </row>
    <row r="10766" spans="1:30" x14ac:dyDescent="0.25">
      <c r="A10766">
        <f t="shared" ca="1" si="168"/>
        <v>5515</v>
      </c>
      <c r="B10766" t="s">
        <v>677</v>
      </c>
      <c r="C10766" t="s">
        <v>80</v>
      </c>
      <c r="F10766" t="s">
        <v>908</v>
      </c>
      <c r="O10766" t="s">
        <v>33</v>
      </c>
      <c r="Y10766" t="s">
        <v>15185</v>
      </c>
      <c r="Z10766" t="s">
        <v>15186</v>
      </c>
      <c r="AA10766" t="s">
        <v>15187</v>
      </c>
      <c r="AB10766">
        <v>-161734</v>
      </c>
      <c r="AC10766" t="s">
        <v>102</v>
      </c>
      <c r="AD10766">
        <v>97205</v>
      </c>
    </row>
    <row r="10767" spans="1:30" ht="409.5" x14ac:dyDescent="0.25">
      <c r="A10767">
        <f t="shared" ca="1" si="168"/>
        <v>5878</v>
      </c>
      <c r="B10767" t="s">
        <v>73</v>
      </c>
      <c r="C10767" t="s">
        <v>74</v>
      </c>
      <c r="F10767" t="s">
        <v>17573</v>
      </c>
      <c r="G10767">
        <v>0</v>
      </c>
      <c r="O10767" t="s">
        <v>33</v>
      </c>
      <c r="X10767" t="s">
        <v>34</v>
      </c>
      <c r="Y10767" t="s">
        <v>17574</v>
      </c>
      <c r="Z10767" s="1" t="s">
        <v>17575</v>
      </c>
      <c r="AA10767" t="s">
        <v>17576</v>
      </c>
      <c r="AB10767" t="s">
        <v>17577</v>
      </c>
      <c r="AC10767" t="s">
        <v>38</v>
      </c>
      <c r="AD10767">
        <v>98121</v>
      </c>
    </row>
    <row r="10768" spans="1:30" ht="409.5" x14ac:dyDescent="0.25">
      <c r="A10768">
        <f t="shared" ca="1" si="168"/>
        <v>18839</v>
      </c>
      <c r="B10768" t="s">
        <v>2046</v>
      </c>
      <c r="C10768" t="s">
        <v>80</v>
      </c>
      <c r="F10768" t="s">
        <v>651</v>
      </c>
      <c r="O10768" t="s">
        <v>33</v>
      </c>
      <c r="Y10768" t="s">
        <v>7704</v>
      </c>
      <c r="Z10768" s="1" t="s">
        <v>16199</v>
      </c>
      <c r="AA10768" t="s">
        <v>16200</v>
      </c>
      <c r="AB10768">
        <v>-163013</v>
      </c>
      <c r="AC10768" t="s">
        <v>38</v>
      </c>
      <c r="AD10768">
        <v>98034</v>
      </c>
    </row>
    <row r="10769" spans="1:30" ht="409.5" x14ac:dyDescent="0.25">
      <c r="A10769">
        <f t="shared" ca="1" si="168"/>
        <v>4868</v>
      </c>
      <c r="B10769" t="s">
        <v>677</v>
      </c>
      <c r="C10769" t="s">
        <v>80</v>
      </c>
      <c r="G10769">
        <v>0</v>
      </c>
      <c r="O10769" t="s">
        <v>33</v>
      </c>
      <c r="Y10769" t="s">
        <v>116</v>
      </c>
      <c r="Z10769" s="1" t="s">
        <v>6486</v>
      </c>
      <c r="AA10769" t="s">
        <v>6487</v>
      </c>
      <c r="AB10769" t="s">
        <v>6488</v>
      </c>
      <c r="AC10769" t="s">
        <v>38</v>
      </c>
      <c r="AD10769">
        <v>98258</v>
      </c>
    </row>
    <row r="10770" spans="1:30" ht="409.5" x14ac:dyDescent="0.25">
      <c r="A10770">
        <f t="shared" ca="1" si="168"/>
        <v>12404</v>
      </c>
      <c r="B10770" t="s">
        <v>489</v>
      </c>
      <c r="C10770" t="s">
        <v>45</v>
      </c>
      <c r="N10770" t="s">
        <v>894</v>
      </c>
      <c r="O10770" t="s">
        <v>33</v>
      </c>
      <c r="W10770">
        <v>15</v>
      </c>
      <c r="X10770" t="s">
        <v>34</v>
      </c>
      <c r="Y10770" t="s">
        <v>2362</v>
      </c>
      <c r="Z10770" s="1" t="s">
        <v>2569</v>
      </c>
      <c r="AA10770" t="s">
        <v>2570</v>
      </c>
      <c r="AB10770">
        <v>-171708</v>
      </c>
    </row>
    <row r="10771" spans="1:30" x14ac:dyDescent="0.25">
      <c r="A10771">
        <f t="shared" ca="1" si="168"/>
        <v>5951</v>
      </c>
      <c r="B10771" t="s">
        <v>49</v>
      </c>
      <c r="C10771" t="s">
        <v>50</v>
      </c>
      <c r="F10771" t="s">
        <v>3176</v>
      </c>
      <c r="O10771" t="s">
        <v>33</v>
      </c>
      <c r="Y10771" t="s">
        <v>29250</v>
      </c>
      <c r="Z10771" t="s">
        <v>33201</v>
      </c>
      <c r="AA10771" t="s">
        <v>33202</v>
      </c>
      <c r="AB10771">
        <v>-181637</v>
      </c>
      <c r="AC10771" t="s">
        <v>38</v>
      </c>
      <c r="AD10771">
        <v>98204</v>
      </c>
    </row>
    <row r="10772" spans="1:30" x14ac:dyDescent="0.25">
      <c r="A10772">
        <f t="shared" ca="1" si="168"/>
        <v>5411</v>
      </c>
      <c r="B10772" t="s">
        <v>244</v>
      </c>
      <c r="C10772" t="s">
        <v>245</v>
      </c>
      <c r="O10772" t="s">
        <v>33</v>
      </c>
      <c r="X10772" t="s">
        <v>34</v>
      </c>
      <c r="Y10772" t="s">
        <v>3073</v>
      </c>
      <c r="Z10772" t="s">
        <v>43326</v>
      </c>
      <c r="AA10772" t="s">
        <v>43326</v>
      </c>
      <c r="AB10772">
        <v>-160002</v>
      </c>
      <c r="AC10772" t="s">
        <v>38</v>
      </c>
      <c r="AD10772">
        <v>98052</v>
      </c>
    </row>
    <row r="10773" spans="1:30" x14ac:dyDescent="0.25">
      <c r="A10773">
        <f t="shared" ca="1" si="168"/>
        <v>8849</v>
      </c>
      <c r="B10773" t="s">
        <v>2046</v>
      </c>
      <c r="C10773" t="s">
        <v>80</v>
      </c>
      <c r="F10773" t="s">
        <v>7192</v>
      </c>
      <c r="G10773">
        <v>0</v>
      </c>
      <c r="O10773" t="s">
        <v>33</v>
      </c>
      <c r="Y10773" t="s">
        <v>7688</v>
      </c>
      <c r="Z10773" t="s">
        <v>7689</v>
      </c>
      <c r="AA10773" t="s">
        <v>7690</v>
      </c>
      <c r="AB10773" t="s">
        <v>7691</v>
      </c>
      <c r="AC10773" t="s">
        <v>38</v>
      </c>
      <c r="AD10773">
        <v>98626</v>
      </c>
    </row>
    <row r="10774" spans="1:30" x14ac:dyDescent="0.25">
      <c r="A10774">
        <f t="shared" ca="1" si="168"/>
        <v>1031</v>
      </c>
      <c r="B10774" t="s">
        <v>3712</v>
      </c>
      <c r="C10774" t="s">
        <v>16820</v>
      </c>
      <c r="F10774" t="s">
        <v>20250</v>
      </c>
      <c r="G10774">
        <v>0</v>
      </c>
      <c r="O10774" t="s">
        <v>63</v>
      </c>
      <c r="X10774" t="s">
        <v>34</v>
      </c>
      <c r="Y10774" t="s">
        <v>22796</v>
      </c>
      <c r="Z10774" t="s">
        <v>24647</v>
      </c>
      <c r="AA10774" t="s">
        <v>24027</v>
      </c>
      <c r="AB10774" t="s">
        <v>24648</v>
      </c>
      <c r="AC10774" t="s">
        <v>102</v>
      </c>
      <c r="AD10774">
        <v>97302</v>
      </c>
    </row>
    <row r="10775" spans="1:30" ht="409.5" x14ac:dyDescent="0.25">
      <c r="A10775">
        <f t="shared" ca="1" si="168"/>
        <v>19185</v>
      </c>
      <c r="B10775" t="s">
        <v>489</v>
      </c>
      <c r="C10775" t="s">
        <v>45</v>
      </c>
      <c r="N10775" t="s">
        <v>975</v>
      </c>
      <c r="O10775" t="s">
        <v>33</v>
      </c>
      <c r="W10775">
        <v>30</v>
      </c>
      <c r="X10775" t="s">
        <v>34</v>
      </c>
      <c r="Y10775" t="s">
        <v>8843</v>
      </c>
      <c r="Z10775" s="1" t="s">
        <v>8844</v>
      </c>
      <c r="AA10775" t="s">
        <v>8845</v>
      </c>
      <c r="AB10775">
        <v>-172349</v>
      </c>
    </row>
    <row r="10776" spans="1:30" ht="409.5" x14ac:dyDescent="0.25">
      <c r="A10776">
        <f t="shared" ca="1" si="168"/>
        <v>8550</v>
      </c>
      <c r="B10776" t="s">
        <v>79</v>
      </c>
      <c r="C10776" t="s">
        <v>80</v>
      </c>
      <c r="F10776" t="s">
        <v>413</v>
      </c>
      <c r="O10776" t="s">
        <v>33</v>
      </c>
      <c r="Y10776" t="s">
        <v>7165</v>
      </c>
      <c r="Z10776" s="1" t="s">
        <v>25869</v>
      </c>
      <c r="AA10776" t="s">
        <v>25870</v>
      </c>
      <c r="AB10776">
        <v>-170783</v>
      </c>
      <c r="AC10776" t="s">
        <v>38</v>
      </c>
      <c r="AD10776">
        <v>98004</v>
      </c>
    </row>
    <row r="10777" spans="1:30" ht="409.5" x14ac:dyDescent="0.25">
      <c r="A10777">
        <f t="shared" ca="1" si="168"/>
        <v>709</v>
      </c>
      <c r="B10777" t="s">
        <v>73</v>
      </c>
      <c r="C10777" t="s">
        <v>74</v>
      </c>
      <c r="O10777" t="s">
        <v>33</v>
      </c>
      <c r="X10777" t="s">
        <v>34</v>
      </c>
      <c r="Y10777" t="s">
        <v>21700</v>
      </c>
      <c r="Z10777" s="1" t="s">
        <v>21701</v>
      </c>
      <c r="AA10777" t="s">
        <v>21702</v>
      </c>
      <c r="AB10777">
        <v>-171025</v>
      </c>
    </row>
    <row r="10778" spans="1:30" x14ac:dyDescent="0.25">
      <c r="A10778">
        <f t="shared" ca="1" si="168"/>
        <v>4436</v>
      </c>
      <c r="B10778" t="s">
        <v>2046</v>
      </c>
      <c r="C10778" t="s">
        <v>80</v>
      </c>
      <c r="F10778" t="s">
        <v>81</v>
      </c>
      <c r="G10778">
        <v>0</v>
      </c>
      <c r="O10778" t="s">
        <v>33</v>
      </c>
      <c r="Y10778" t="s">
        <v>5725</v>
      </c>
      <c r="Z10778" t="s">
        <v>14897</v>
      </c>
      <c r="AA10778" t="s">
        <v>14898</v>
      </c>
      <c r="AB10778" t="s">
        <v>14899</v>
      </c>
      <c r="AC10778" t="s">
        <v>38</v>
      </c>
      <c r="AD10778">
        <v>98668</v>
      </c>
    </row>
    <row r="10779" spans="1:30" x14ac:dyDescent="0.25">
      <c r="A10779">
        <f t="shared" ca="1" si="168"/>
        <v>3969</v>
      </c>
      <c r="B10779" t="s">
        <v>685</v>
      </c>
      <c r="C10779" t="s">
        <v>686</v>
      </c>
      <c r="F10779" t="s">
        <v>18299</v>
      </c>
      <c r="O10779" t="s">
        <v>33</v>
      </c>
      <c r="Y10779" t="s">
        <v>30776</v>
      </c>
      <c r="Z10779" t="s">
        <v>35044</v>
      </c>
      <c r="AA10779" t="s">
        <v>35025</v>
      </c>
      <c r="AB10779">
        <v>-172642</v>
      </c>
      <c r="AC10779" t="s">
        <v>38</v>
      </c>
      <c r="AD10779">
        <v>98223</v>
      </c>
    </row>
    <row r="10780" spans="1:30" ht="409.5" x14ac:dyDescent="0.25">
      <c r="A10780">
        <f t="shared" ca="1" si="168"/>
        <v>7916</v>
      </c>
      <c r="B10780" t="s">
        <v>30</v>
      </c>
      <c r="C10780" t="s">
        <v>31</v>
      </c>
      <c r="G10780">
        <v>0</v>
      </c>
      <c r="O10780" t="s">
        <v>33</v>
      </c>
      <c r="X10780" t="s">
        <v>34</v>
      </c>
      <c r="Y10780" t="s">
        <v>92</v>
      </c>
      <c r="Z10780" s="1" t="s">
        <v>93</v>
      </c>
      <c r="AA10780" s="1" t="s">
        <v>94</v>
      </c>
      <c r="AB10780" t="s">
        <v>95</v>
      </c>
      <c r="AC10780" t="s">
        <v>38</v>
      </c>
      <c r="AD10780">
        <v>98362</v>
      </c>
    </row>
    <row r="10781" spans="1:30" ht="409.5" x14ac:dyDescent="0.25">
      <c r="A10781">
        <f t="shared" ca="1" si="168"/>
        <v>9350</v>
      </c>
      <c r="B10781" t="s">
        <v>68</v>
      </c>
      <c r="C10781" t="s">
        <v>45</v>
      </c>
      <c r="F10781" t="s">
        <v>1961</v>
      </c>
      <c r="O10781" t="s">
        <v>33</v>
      </c>
      <c r="W10781">
        <v>15</v>
      </c>
      <c r="X10781" t="s">
        <v>34</v>
      </c>
      <c r="Y10781" t="s">
        <v>14374</v>
      </c>
      <c r="Z10781" s="1" t="s">
        <v>27975</v>
      </c>
      <c r="AA10781" t="s">
        <v>27976</v>
      </c>
      <c r="AB10781">
        <v>-181231</v>
      </c>
      <c r="AC10781" t="s">
        <v>38</v>
      </c>
      <c r="AD10781">
        <v>98195</v>
      </c>
    </row>
    <row r="10782" spans="1:30" x14ac:dyDescent="0.25">
      <c r="A10782">
        <f t="shared" ca="1" si="168"/>
        <v>3950</v>
      </c>
      <c r="B10782" t="s">
        <v>685</v>
      </c>
      <c r="C10782" t="s">
        <v>686</v>
      </c>
      <c r="F10782" t="s">
        <v>28495</v>
      </c>
      <c r="O10782" t="s">
        <v>33</v>
      </c>
      <c r="Y10782" t="s">
        <v>29870</v>
      </c>
      <c r="Z10782" t="s">
        <v>34204</v>
      </c>
      <c r="AA10782" t="s">
        <v>34200</v>
      </c>
      <c r="AB10782">
        <v>-162415</v>
      </c>
    </row>
    <row r="10783" spans="1:30" x14ac:dyDescent="0.25">
      <c r="A10783">
        <f t="shared" ca="1" si="168"/>
        <v>12671</v>
      </c>
      <c r="C10783" t="s">
        <v>45</v>
      </c>
      <c r="F10783" t="s">
        <v>25377</v>
      </c>
      <c r="O10783" t="s">
        <v>367</v>
      </c>
      <c r="Y10783" t="s">
        <v>28229</v>
      </c>
      <c r="Z10783" t="s">
        <v>28230</v>
      </c>
      <c r="AA10783" t="s">
        <v>28231</v>
      </c>
      <c r="AB10783">
        <v>-181585</v>
      </c>
      <c r="AC10783" t="s">
        <v>38</v>
      </c>
      <c r="AD10783">
        <v>98026</v>
      </c>
    </row>
    <row r="10784" spans="1:30" ht="409.5" x14ac:dyDescent="0.25">
      <c r="A10784">
        <f t="shared" ca="1" si="168"/>
        <v>9205</v>
      </c>
      <c r="B10784" t="s">
        <v>178</v>
      </c>
      <c r="C10784" t="s">
        <v>179</v>
      </c>
      <c r="F10784" t="s">
        <v>2889</v>
      </c>
      <c r="G10784">
        <v>0</v>
      </c>
      <c r="O10784" t="s">
        <v>33</v>
      </c>
      <c r="X10784" t="s">
        <v>34</v>
      </c>
      <c r="Y10784" t="s">
        <v>2890</v>
      </c>
      <c r="Z10784" s="1" t="s">
        <v>2891</v>
      </c>
      <c r="AA10784" s="1" t="s">
        <v>2891</v>
      </c>
      <c r="AB10784" t="s">
        <v>2892</v>
      </c>
      <c r="AC10784" t="s">
        <v>38</v>
      </c>
      <c r="AD10784">
        <v>98164</v>
      </c>
    </row>
    <row r="10785" spans="1:30" x14ac:dyDescent="0.25">
      <c r="A10785">
        <f t="shared" ca="1" si="168"/>
        <v>19633</v>
      </c>
      <c r="B10785" t="s">
        <v>178</v>
      </c>
      <c r="F10785" t="s">
        <v>20304</v>
      </c>
      <c r="G10785">
        <v>0</v>
      </c>
      <c r="O10785" t="s">
        <v>33</v>
      </c>
      <c r="X10785" t="s">
        <v>34</v>
      </c>
      <c r="Y10785" t="s">
        <v>20305</v>
      </c>
      <c r="Z10785" t="s">
        <v>20306</v>
      </c>
      <c r="AA10785" t="s">
        <v>20307</v>
      </c>
      <c r="AB10785" t="s">
        <v>20308</v>
      </c>
    </row>
    <row r="10786" spans="1:30" x14ac:dyDescent="0.25">
      <c r="A10786">
        <f t="shared" ca="1" si="168"/>
        <v>5316</v>
      </c>
      <c r="B10786" t="s">
        <v>685</v>
      </c>
      <c r="C10786" t="s">
        <v>686</v>
      </c>
      <c r="F10786" t="s">
        <v>20701</v>
      </c>
      <c r="O10786" t="s">
        <v>33</v>
      </c>
      <c r="Y10786" t="s">
        <v>34922</v>
      </c>
      <c r="Z10786" t="s">
        <v>34923</v>
      </c>
      <c r="AA10786" t="s">
        <v>34916</v>
      </c>
      <c r="AB10786">
        <v>-161060</v>
      </c>
      <c r="AC10786" t="s">
        <v>38</v>
      </c>
      <c r="AD10786">
        <v>98264</v>
      </c>
    </row>
    <row r="10787" spans="1:30" ht="195" x14ac:dyDescent="0.25">
      <c r="A10787">
        <f t="shared" ca="1" si="168"/>
        <v>15692</v>
      </c>
      <c r="B10787" t="s">
        <v>739</v>
      </c>
      <c r="C10787" t="s">
        <v>686</v>
      </c>
      <c r="F10787" t="s">
        <v>3295</v>
      </c>
      <c r="O10787" t="s">
        <v>33</v>
      </c>
      <c r="Y10787" t="s">
        <v>3393</v>
      </c>
      <c r="Z10787" s="1" t="s">
        <v>29997</v>
      </c>
      <c r="AA10787" t="s">
        <v>29993</v>
      </c>
      <c r="AB10787">
        <v>-172705</v>
      </c>
      <c r="AC10787" t="s">
        <v>38</v>
      </c>
      <c r="AD10787">
        <v>98005</v>
      </c>
    </row>
    <row r="10788" spans="1:30" x14ac:dyDescent="0.25">
      <c r="A10788">
        <f t="shared" ca="1" si="168"/>
        <v>14116</v>
      </c>
      <c r="B10788" t="s">
        <v>178</v>
      </c>
      <c r="C10788" t="s">
        <v>179</v>
      </c>
      <c r="O10788" t="s">
        <v>33</v>
      </c>
      <c r="X10788" t="s">
        <v>34</v>
      </c>
      <c r="Y10788" t="s">
        <v>20622</v>
      </c>
      <c r="Z10788" t="s">
        <v>20623</v>
      </c>
      <c r="AA10788" t="s">
        <v>20624</v>
      </c>
      <c r="AB10788">
        <v>-170597</v>
      </c>
    </row>
    <row r="10789" spans="1:30" x14ac:dyDescent="0.25">
      <c r="A10789">
        <f t="shared" ca="1" si="168"/>
        <v>8456</v>
      </c>
      <c r="B10789" t="s">
        <v>68</v>
      </c>
      <c r="C10789" t="s">
        <v>45</v>
      </c>
      <c r="F10789" t="s">
        <v>3030</v>
      </c>
      <c r="O10789" t="s">
        <v>33</v>
      </c>
      <c r="X10789" t="s">
        <v>34</v>
      </c>
      <c r="Y10789" t="s">
        <v>19995</v>
      </c>
      <c r="Z10789" t="s">
        <v>20119</v>
      </c>
      <c r="AA10789" t="s">
        <v>20120</v>
      </c>
      <c r="AB10789">
        <v>-162105</v>
      </c>
      <c r="AC10789" t="s">
        <v>38</v>
      </c>
      <c r="AD10789">
        <v>98004</v>
      </c>
    </row>
    <row r="10790" spans="1:30" ht="409.5" x14ac:dyDescent="0.25">
      <c r="A10790">
        <f t="shared" ca="1" si="168"/>
        <v>6370</v>
      </c>
      <c r="B10790" t="s">
        <v>164</v>
      </c>
      <c r="C10790" t="s">
        <v>165</v>
      </c>
      <c r="F10790" t="s">
        <v>622</v>
      </c>
      <c r="O10790" t="s">
        <v>33</v>
      </c>
      <c r="W10790">
        <v>30</v>
      </c>
      <c r="X10790" t="s">
        <v>34</v>
      </c>
      <c r="Y10790" t="s">
        <v>38845</v>
      </c>
      <c r="Z10790" s="1" t="s">
        <v>38846</v>
      </c>
      <c r="AA10790" t="s">
        <v>38847</v>
      </c>
      <c r="AB10790">
        <v>-172022</v>
      </c>
      <c r="AC10790" t="s">
        <v>38</v>
      </c>
      <c r="AD10790">
        <v>98104</v>
      </c>
    </row>
    <row r="10791" spans="1:30" x14ac:dyDescent="0.25">
      <c r="A10791">
        <f t="shared" ca="1" si="168"/>
        <v>13898</v>
      </c>
      <c r="B10791" t="s">
        <v>73</v>
      </c>
      <c r="C10791" t="s">
        <v>74</v>
      </c>
      <c r="F10791" t="s">
        <v>36328</v>
      </c>
      <c r="G10791">
        <v>0</v>
      </c>
      <c r="O10791" t="s">
        <v>33</v>
      </c>
      <c r="Y10791" t="s">
        <v>36742</v>
      </c>
      <c r="Z10791" t="s">
        <v>36743</v>
      </c>
      <c r="AA10791" t="s">
        <v>36725</v>
      </c>
      <c r="AB10791" t="s">
        <v>36744</v>
      </c>
    </row>
    <row r="10792" spans="1:30" x14ac:dyDescent="0.25">
      <c r="A10792">
        <f t="shared" ca="1" si="168"/>
        <v>7141</v>
      </c>
      <c r="B10792" t="s">
        <v>30</v>
      </c>
      <c r="C10792" t="s">
        <v>31</v>
      </c>
      <c r="F10792" t="s">
        <v>1194</v>
      </c>
      <c r="O10792" t="s">
        <v>33</v>
      </c>
      <c r="X10792" t="s">
        <v>34</v>
      </c>
      <c r="Y10792" t="s">
        <v>4821</v>
      </c>
      <c r="Z10792" t="s">
        <v>4822</v>
      </c>
      <c r="AA10792" t="s">
        <v>4823</v>
      </c>
      <c r="AB10792">
        <v>-160115</v>
      </c>
      <c r="AC10792" t="s">
        <v>38</v>
      </c>
      <c r="AD10792">
        <v>98033</v>
      </c>
    </row>
    <row r="10793" spans="1:30" x14ac:dyDescent="0.25">
      <c r="A10793">
        <f t="shared" ca="1" si="168"/>
        <v>17437</v>
      </c>
      <c r="B10793" t="s">
        <v>230</v>
      </c>
      <c r="C10793" t="s">
        <v>45</v>
      </c>
      <c r="O10793" t="s">
        <v>33</v>
      </c>
      <c r="Y10793" t="s">
        <v>1945</v>
      </c>
      <c r="Z10793" t="s">
        <v>1946</v>
      </c>
      <c r="AA10793" t="s">
        <v>1865</v>
      </c>
      <c r="AB10793">
        <v>-170242</v>
      </c>
    </row>
    <row r="10794" spans="1:30" ht="409.5" x14ac:dyDescent="0.25">
      <c r="A10794">
        <f t="shared" ca="1" si="168"/>
        <v>1153</v>
      </c>
      <c r="B10794" t="s">
        <v>1203</v>
      </c>
      <c r="C10794" t="s">
        <v>45</v>
      </c>
      <c r="F10794" t="s">
        <v>9049</v>
      </c>
      <c r="G10794">
        <v>0</v>
      </c>
      <c r="O10794" t="s">
        <v>33</v>
      </c>
      <c r="V10794" t="s">
        <v>9050</v>
      </c>
      <c r="W10794">
        <v>20</v>
      </c>
      <c r="X10794" t="s">
        <v>34</v>
      </c>
      <c r="Y10794" t="s">
        <v>9051</v>
      </c>
      <c r="Z10794" s="1" t="s">
        <v>9052</v>
      </c>
      <c r="AA10794" t="s">
        <v>9053</v>
      </c>
      <c r="AB10794" t="s">
        <v>9054</v>
      </c>
    </row>
    <row r="10795" spans="1:30" ht="409.5" x14ac:dyDescent="0.25">
      <c r="A10795">
        <f t="shared" ca="1" si="168"/>
        <v>1325</v>
      </c>
      <c r="B10795" t="s">
        <v>2046</v>
      </c>
      <c r="C10795" t="s">
        <v>80</v>
      </c>
      <c r="F10795" t="s">
        <v>11988</v>
      </c>
      <c r="G10795">
        <v>0</v>
      </c>
      <c r="O10795" t="s">
        <v>33</v>
      </c>
      <c r="Y10795" t="s">
        <v>11989</v>
      </c>
      <c r="Z10795" s="1" t="s">
        <v>11990</v>
      </c>
      <c r="AA10795" t="s">
        <v>11991</v>
      </c>
      <c r="AB10795" t="s">
        <v>11992</v>
      </c>
      <c r="AC10795" t="s">
        <v>38</v>
      </c>
      <c r="AD10795">
        <v>98409</v>
      </c>
    </row>
    <row r="10796" spans="1:30" ht="409.5" x14ac:dyDescent="0.25">
      <c r="A10796">
        <f t="shared" ca="1" si="168"/>
        <v>6881</v>
      </c>
      <c r="B10796" t="s">
        <v>96</v>
      </c>
      <c r="C10796" t="s">
        <v>97</v>
      </c>
      <c r="O10796" t="s">
        <v>33</v>
      </c>
      <c r="X10796" t="s">
        <v>34</v>
      </c>
      <c r="Y10796" t="s">
        <v>38701</v>
      </c>
      <c r="Z10796" s="1" t="s">
        <v>38702</v>
      </c>
      <c r="AA10796" t="s">
        <v>38703</v>
      </c>
      <c r="AB10796">
        <v>-163245</v>
      </c>
      <c r="AC10796" t="s">
        <v>38</v>
      </c>
      <c r="AD10796">
        <v>98660</v>
      </c>
    </row>
    <row r="10797" spans="1:30" ht="409.5" x14ac:dyDescent="0.25">
      <c r="A10797">
        <f t="shared" ca="1" si="168"/>
        <v>2181</v>
      </c>
      <c r="B10797" t="s">
        <v>2046</v>
      </c>
      <c r="C10797" t="s">
        <v>80</v>
      </c>
      <c r="F10797" t="s">
        <v>5745</v>
      </c>
      <c r="O10797" t="s">
        <v>33</v>
      </c>
      <c r="Y10797" t="s">
        <v>5746</v>
      </c>
      <c r="Z10797" s="1" t="s">
        <v>12042</v>
      </c>
      <c r="AA10797" t="s">
        <v>12043</v>
      </c>
      <c r="AB10797">
        <v>-180368</v>
      </c>
      <c r="AC10797" t="s">
        <v>38</v>
      </c>
      <c r="AD10797">
        <v>98201</v>
      </c>
    </row>
    <row r="10798" spans="1:30" x14ac:dyDescent="0.25">
      <c r="A10798">
        <f t="shared" ca="1" si="168"/>
        <v>13894</v>
      </c>
      <c r="B10798" t="s">
        <v>2046</v>
      </c>
      <c r="C10798" t="s">
        <v>80</v>
      </c>
      <c r="F10798" t="s">
        <v>651</v>
      </c>
      <c r="G10798">
        <v>0</v>
      </c>
      <c r="O10798" t="s">
        <v>33</v>
      </c>
      <c r="Y10798" t="s">
        <v>4506</v>
      </c>
      <c r="Z10798" t="s">
        <v>16236</v>
      </c>
      <c r="AA10798" t="s">
        <v>16237</v>
      </c>
      <c r="AB10798" t="s">
        <v>16238</v>
      </c>
      <c r="AC10798" t="s">
        <v>38</v>
      </c>
      <c r="AD10798">
        <v>98034</v>
      </c>
    </row>
    <row r="10799" spans="1:30" x14ac:dyDescent="0.25">
      <c r="A10799">
        <f t="shared" ca="1" si="168"/>
        <v>15769</v>
      </c>
      <c r="B10799" t="s">
        <v>73</v>
      </c>
      <c r="C10799" t="s">
        <v>74</v>
      </c>
      <c r="F10799" t="s">
        <v>9065</v>
      </c>
      <c r="O10799" t="s">
        <v>33</v>
      </c>
      <c r="Y10799" t="s">
        <v>12919</v>
      </c>
      <c r="Z10799" t="s">
        <v>21724</v>
      </c>
      <c r="AA10799" t="s">
        <v>21725</v>
      </c>
      <c r="AB10799">
        <v>-160722</v>
      </c>
    </row>
    <row r="10800" spans="1:30" x14ac:dyDescent="0.25">
      <c r="A10800">
        <f t="shared" ca="1" si="168"/>
        <v>16681</v>
      </c>
      <c r="B10800" t="s">
        <v>2046</v>
      </c>
      <c r="C10800" t="s">
        <v>80</v>
      </c>
      <c r="F10800" t="s">
        <v>4844</v>
      </c>
      <c r="O10800" t="s">
        <v>33</v>
      </c>
      <c r="Y10800" t="s">
        <v>14153</v>
      </c>
      <c r="Z10800" t="s">
        <v>14154</v>
      </c>
      <c r="AA10800" t="s">
        <v>14144</v>
      </c>
      <c r="AB10800">
        <v>-172193</v>
      </c>
      <c r="AC10800" t="s">
        <v>38</v>
      </c>
      <c r="AD10800">
        <v>98402</v>
      </c>
    </row>
    <row r="10801" spans="1:30" x14ac:dyDescent="0.25">
      <c r="A10801">
        <f t="shared" ca="1" si="168"/>
        <v>14230</v>
      </c>
      <c r="B10801" t="s">
        <v>164</v>
      </c>
      <c r="C10801" t="s">
        <v>165</v>
      </c>
      <c r="F10801" t="s">
        <v>372</v>
      </c>
      <c r="O10801" t="s">
        <v>155</v>
      </c>
      <c r="X10801" t="s">
        <v>34</v>
      </c>
      <c r="Y10801" t="s">
        <v>373</v>
      </c>
      <c r="Z10801" t="s">
        <v>374</v>
      </c>
      <c r="AA10801" t="s">
        <v>375</v>
      </c>
      <c r="AB10801">
        <v>-161550</v>
      </c>
      <c r="AC10801" t="s">
        <v>376</v>
      </c>
      <c r="AD10801" t="s">
        <v>377</v>
      </c>
    </row>
    <row r="10802" spans="1:30" x14ac:dyDescent="0.25">
      <c r="A10802">
        <f t="shared" ca="1" si="168"/>
        <v>10988</v>
      </c>
      <c r="B10802" t="s">
        <v>2046</v>
      </c>
      <c r="C10802" t="s">
        <v>80</v>
      </c>
      <c r="F10802" t="s">
        <v>1418</v>
      </c>
      <c r="G10802">
        <v>0</v>
      </c>
      <c r="O10802" t="s">
        <v>33</v>
      </c>
      <c r="Y10802" t="s">
        <v>5784</v>
      </c>
      <c r="Z10802" t="s">
        <v>8374</v>
      </c>
      <c r="AA10802" t="s">
        <v>8375</v>
      </c>
      <c r="AB10802" t="s">
        <v>8376</v>
      </c>
      <c r="AC10802" t="s">
        <v>38</v>
      </c>
      <c r="AD10802">
        <v>98504</v>
      </c>
    </row>
    <row r="10803" spans="1:30" x14ac:dyDescent="0.25">
      <c r="A10803">
        <f t="shared" ca="1" si="168"/>
        <v>7452</v>
      </c>
      <c r="B10803" t="s">
        <v>73</v>
      </c>
      <c r="C10803" t="s">
        <v>74</v>
      </c>
      <c r="F10803" t="s">
        <v>39364</v>
      </c>
      <c r="G10803">
        <v>0</v>
      </c>
      <c r="O10803" t="s">
        <v>33</v>
      </c>
      <c r="Y10803" t="s">
        <v>39365</v>
      </c>
      <c r="Z10803" t="s">
        <v>39366</v>
      </c>
      <c r="AA10803" t="s">
        <v>39367</v>
      </c>
      <c r="AB10803" t="s">
        <v>39368</v>
      </c>
      <c r="AC10803" t="s">
        <v>38</v>
      </c>
      <c r="AD10803">
        <v>98104</v>
      </c>
    </row>
    <row r="10804" spans="1:30" x14ac:dyDescent="0.25">
      <c r="A10804">
        <f t="shared" ca="1" si="168"/>
        <v>1093</v>
      </c>
      <c r="B10804" t="s">
        <v>178</v>
      </c>
      <c r="C10804" t="s">
        <v>179</v>
      </c>
      <c r="F10804" t="s">
        <v>1736</v>
      </c>
      <c r="G10804">
        <v>0</v>
      </c>
      <c r="O10804" t="s">
        <v>33</v>
      </c>
      <c r="X10804" t="s">
        <v>34</v>
      </c>
      <c r="Y10804" t="s">
        <v>19784</v>
      </c>
      <c r="Z10804" t="s">
        <v>41978</v>
      </c>
      <c r="AA10804" t="s">
        <v>41979</v>
      </c>
      <c r="AB10804" t="s">
        <v>41980</v>
      </c>
      <c r="AC10804" t="s">
        <v>38</v>
      </c>
      <c r="AD10804">
        <v>99352</v>
      </c>
    </row>
    <row r="10805" spans="1:30" x14ac:dyDescent="0.25">
      <c r="A10805">
        <f t="shared" ca="1" si="168"/>
        <v>5681</v>
      </c>
      <c r="B10805" t="s">
        <v>334</v>
      </c>
      <c r="C10805" t="s">
        <v>45</v>
      </c>
      <c r="O10805" t="s">
        <v>33</v>
      </c>
      <c r="W10805">
        <v>15</v>
      </c>
      <c r="X10805" t="s">
        <v>34</v>
      </c>
      <c r="Y10805" t="s">
        <v>27399</v>
      </c>
      <c r="Z10805" t="s">
        <v>35563</v>
      </c>
      <c r="AA10805" t="s">
        <v>35561</v>
      </c>
      <c r="AB10805">
        <v>-181670</v>
      </c>
    </row>
    <row r="10806" spans="1:30" x14ac:dyDescent="0.25">
      <c r="A10806">
        <f t="shared" ca="1" si="168"/>
        <v>19383</v>
      </c>
      <c r="B10806" t="s">
        <v>79</v>
      </c>
      <c r="C10806" t="s">
        <v>80</v>
      </c>
      <c r="F10806" t="s">
        <v>1418</v>
      </c>
      <c r="O10806" t="s">
        <v>33</v>
      </c>
      <c r="Y10806" t="s">
        <v>1419</v>
      </c>
      <c r="Z10806" t="s">
        <v>1422</v>
      </c>
      <c r="AA10806" t="s">
        <v>1423</v>
      </c>
      <c r="AB10806">
        <v>-170540</v>
      </c>
      <c r="AC10806" t="s">
        <v>38</v>
      </c>
      <c r="AD10806">
        <v>98501</v>
      </c>
    </row>
    <row r="10807" spans="1:30" x14ac:dyDescent="0.25">
      <c r="A10807">
        <f t="shared" ca="1" si="168"/>
        <v>13286</v>
      </c>
      <c r="B10807" t="s">
        <v>3712</v>
      </c>
      <c r="C10807" t="s">
        <v>45</v>
      </c>
      <c r="F10807" t="s">
        <v>651</v>
      </c>
      <c r="G10807">
        <v>0</v>
      </c>
      <c r="O10807" t="s">
        <v>33</v>
      </c>
      <c r="Y10807" t="s">
        <v>2584</v>
      </c>
      <c r="Z10807" t="s">
        <v>41030</v>
      </c>
      <c r="AA10807" t="s">
        <v>41009</v>
      </c>
      <c r="AB10807" t="s">
        <v>41031</v>
      </c>
    </row>
    <row r="10808" spans="1:30" ht="135" x14ac:dyDescent="0.25">
      <c r="A10808">
        <f t="shared" ca="1" si="168"/>
        <v>10668</v>
      </c>
      <c r="B10808" t="s">
        <v>39</v>
      </c>
      <c r="F10808" t="s">
        <v>69</v>
      </c>
      <c r="N10808" s="1" t="s">
        <v>2427</v>
      </c>
      <c r="O10808" t="s">
        <v>168</v>
      </c>
      <c r="W10808">
        <v>30</v>
      </c>
      <c r="Y10808" t="s">
        <v>725</v>
      </c>
      <c r="Z10808" t="s">
        <v>2428</v>
      </c>
      <c r="AA10808" t="s">
        <v>2429</v>
      </c>
      <c r="AB10808">
        <v>-160651</v>
      </c>
      <c r="AC10808" t="s">
        <v>38</v>
      </c>
      <c r="AD10808">
        <v>98121</v>
      </c>
    </row>
    <row r="10809" spans="1:30" x14ac:dyDescent="0.25">
      <c r="A10809">
        <f t="shared" ca="1" si="168"/>
        <v>9426</v>
      </c>
      <c r="B10809" t="s">
        <v>685</v>
      </c>
      <c r="C10809" t="s">
        <v>686</v>
      </c>
      <c r="F10809" t="s">
        <v>33522</v>
      </c>
      <c r="O10809" t="s">
        <v>33</v>
      </c>
      <c r="Y10809" t="s">
        <v>33523</v>
      </c>
      <c r="Z10809" t="s">
        <v>34662</v>
      </c>
      <c r="AA10809" t="s">
        <v>34654</v>
      </c>
      <c r="AB10809">
        <v>-172190</v>
      </c>
    </row>
    <row r="10810" spans="1:30" x14ac:dyDescent="0.25">
      <c r="A10810">
        <f t="shared" ca="1" si="168"/>
        <v>11997</v>
      </c>
      <c r="B10810" t="s">
        <v>73</v>
      </c>
      <c r="C10810" t="s">
        <v>74</v>
      </c>
      <c r="F10810" t="s">
        <v>69</v>
      </c>
      <c r="O10810" t="s">
        <v>1</v>
      </c>
      <c r="Y10810" t="s">
        <v>19532</v>
      </c>
      <c r="Z10810" t="s">
        <v>19533</v>
      </c>
      <c r="AA10810" t="s">
        <v>19534</v>
      </c>
      <c r="AB10810">
        <v>-181589</v>
      </c>
      <c r="AC10810" t="s">
        <v>38</v>
      </c>
      <c r="AD10810">
        <v>98121</v>
      </c>
    </row>
    <row r="10811" spans="1:30" x14ac:dyDescent="0.25">
      <c r="A10811">
        <f t="shared" ca="1" si="168"/>
        <v>13279</v>
      </c>
      <c r="B10811" t="s">
        <v>178</v>
      </c>
      <c r="C10811" t="s">
        <v>179</v>
      </c>
      <c r="F10811" t="s">
        <v>27403</v>
      </c>
      <c r="O10811" t="s">
        <v>33</v>
      </c>
      <c r="X10811" t="s">
        <v>34</v>
      </c>
      <c r="Y10811" t="s">
        <v>27404</v>
      </c>
      <c r="Z10811" t="s">
        <v>27405</v>
      </c>
      <c r="AA10811" t="s">
        <v>27406</v>
      </c>
      <c r="AB10811">
        <v>-171720</v>
      </c>
      <c r="AC10811" t="s">
        <v>38</v>
      </c>
      <c r="AD10811">
        <v>98902</v>
      </c>
    </row>
    <row r="10812" spans="1:30" x14ac:dyDescent="0.25">
      <c r="A10812">
        <f t="shared" ca="1" si="168"/>
        <v>11119</v>
      </c>
      <c r="B10812" t="s">
        <v>178</v>
      </c>
      <c r="F10812" t="s">
        <v>5050</v>
      </c>
      <c r="G10812">
        <v>0</v>
      </c>
      <c r="O10812" t="s">
        <v>33</v>
      </c>
      <c r="X10812" t="s">
        <v>34</v>
      </c>
      <c r="Y10812" t="s">
        <v>5051</v>
      </c>
      <c r="Z10812" t="s">
        <v>38000</v>
      </c>
      <c r="AA10812" t="s">
        <v>38001</v>
      </c>
      <c r="AB10812" t="s">
        <v>38002</v>
      </c>
      <c r="AC10812" t="s">
        <v>38</v>
      </c>
      <c r="AD10812">
        <v>99336</v>
      </c>
    </row>
    <row r="10813" spans="1:30" x14ac:dyDescent="0.25">
      <c r="A10813">
        <f t="shared" ca="1" si="168"/>
        <v>15974</v>
      </c>
      <c r="B10813" t="s">
        <v>2046</v>
      </c>
      <c r="C10813" t="s">
        <v>80</v>
      </c>
      <c r="F10813" t="s">
        <v>5745</v>
      </c>
      <c r="O10813" t="s">
        <v>33</v>
      </c>
      <c r="Y10813" t="s">
        <v>5935</v>
      </c>
      <c r="Z10813" t="s">
        <v>14045</v>
      </c>
      <c r="AA10813" t="s">
        <v>14043</v>
      </c>
      <c r="AB10813">
        <v>-170780</v>
      </c>
      <c r="AC10813" t="s">
        <v>38</v>
      </c>
      <c r="AD10813">
        <v>98201</v>
      </c>
    </row>
    <row r="10814" spans="1:30" ht="409.5" x14ac:dyDescent="0.25">
      <c r="A10814">
        <f t="shared" ca="1" si="168"/>
        <v>15912</v>
      </c>
      <c r="B10814" t="s">
        <v>2046</v>
      </c>
      <c r="C10814" t="s">
        <v>80</v>
      </c>
      <c r="O10814" t="s">
        <v>33</v>
      </c>
      <c r="Y10814" t="s">
        <v>16487</v>
      </c>
      <c r="Z10814" s="1" t="s">
        <v>16488</v>
      </c>
      <c r="AA10814" t="s">
        <v>16489</v>
      </c>
      <c r="AB10814">
        <v>-161494</v>
      </c>
      <c r="AC10814" t="s">
        <v>38</v>
      </c>
      <c r="AD10814">
        <v>98226</v>
      </c>
    </row>
    <row r="10815" spans="1:30" x14ac:dyDescent="0.25">
      <c r="A10815">
        <f t="shared" ca="1" si="168"/>
        <v>15051</v>
      </c>
      <c r="B10815" t="s">
        <v>685</v>
      </c>
      <c r="C10815" t="s">
        <v>686</v>
      </c>
      <c r="F10815" t="s">
        <v>30094</v>
      </c>
      <c r="O10815" t="s">
        <v>33</v>
      </c>
      <c r="Y10815" t="s">
        <v>3594</v>
      </c>
      <c r="Z10815" t="s">
        <v>34110</v>
      </c>
      <c r="AA10815" t="s">
        <v>34060</v>
      </c>
      <c r="AB10815">
        <v>-163662</v>
      </c>
      <c r="AC10815" t="s">
        <v>38</v>
      </c>
      <c r="AD10815">
        <v>98221</v>
      </c>
    </row>
    <row r="10816" spans="1:30" ht="409.5" x14ac:dyDescent="0.25">
      <c r="A10816">
        <f t="shared" ca="1" si="168"/>
        <v>14240</v>
      </c>
      <c r="B10816" t="s">
        <v>44</v>
      </c>
      <c r="C10816" t="s">
        <v>45</v>
      </c>
      <c r="F10816" t="s">
        <v>16977</v>
      </c>
      <c r="G10816">
        <v>0</v>
      </c>
      <c r="O10816" t="s">
        <v>33</v>
      </c>
      <c r="W10816">
        <v>30</v>
      </c>
      <c r="X10816" t="s">
        <v>34</v>
      </c>
      <c r="Y10816" t="s">
        <v>16978</v>
      </c>
      <c r="Z10816" s="1" t="s">
        <v>16979</v>
      </c>
      <c r="AA10816" t="s">
        <v>16980</v>
      </c>
      <c r="AB10816" t="s">
        <v>16981</v>
      </c>
      <c r="AC10816" t="s">
        <v>38</v>
      </c>
      <c r="AD10816">
        <v>98036</v>
      </c>
    </row>
    <row r="10817" spans="1:30" ht="409.5" x14ac:dyDescent="0.25">
      <c r="A10817">
        <f t="shared" ca="1" si="168"/>
        <v>10745</v>
      </c>
      <c r="B10817" t="s">
        <v>68</v>
      </c>
      <c r="C10817" t="s">
        <v>45</v>
      </c>
      <c r="F10817" t="s">
        <v>22331</v>
      </c>
      <c r="O10817" t="s">
        <v>33</v>
      </c>
      <c r="X10817" t="s">
        <v>34</v>
      </c>
      <c r="Y10817" t="s">
        <v>22321</v>
      </c>
      <c r="Z10817" s="1" t="s">
        <v>24757</v>
      </c>
      <c r="AA10817" t="s">
        <v>24753</v>
      </c>
      <c r="AB10817">
        <v>-161064</v>
      </c>
    </row>
    <row r="10818" spans="1:30" x14ac:dyDescent="0.25">
      <c r="A10818">
        <f t="shared" ref="A10818:A10881" ca="1" si="169">RANDBETWEEN(1,20000)</f>
        <v>19390</v>
      </c>
      <c r="B10818" t="s">
        <v>685</v>
      </c>
      <c r="C10818" t="s">
        <v>686</v>
      </c>
      <c r="F10818" t="s">
        <v>30400</v>
      </c>
      <c r="G10818">
        <v>0</v>
      </c>
      <c r="O10818" t="s">
        <v>33</v>
      </c>
      <c r="Y10818" t="s">
        <v>32815</v>
      </c>
      <c r="Z10818" t="s">
        <v>34752</v>
      </c>
      <c r="AA10818" t="s">
        <v>34753</v>
      </c>
      <c r="AB10818" t="s">
        <v>34754</v>
      </c>
      <c r="AC10818" t="s">
        <v>38</v>
      </c>
      <c r="AD10818">
        <v>98102</v>
      </c>
    </row>
    <row r="10819" spans="1:30" x14ac:dyDescent="0.25">
      <c r="A10819">
        <f t="shared" ca="1" si="169"/>
        <v>18418</v>
      </c>
      <c r="B10819" t="s">
        <v>73</v>
      </c>
      <c r="C10819" t="s">
        <v>74</v>
      </c>
      <c r="G10819">
        <v>0</v>
      </c>
      <c r="O10819" t="s">
        <v>33</v>
      </c>
      <c r="X10819" t="s">
        <v>34</v>
      </c>
      <c r="Y10819" t="s">
        <v>43277</v>
      </c>
      <c r="Z10819" t="s">
        <v>43278</v>
      </c>
      <c r="AA10819" t="s">
        <v>43279</v>
      </c>
      <c r="AB10819" t="s">
        <v>43280</v>
      </c>
      <c r="AC10819" t="s">
        <v>38</v>
      </c>
      <c r="AD10819">
        <v>98036</v>
      </c>
    </row>
    <row r="10820" spans="1:30" x14ac:dyDescent="0.25">
      <c r="A10820">
        <f t="shared" ca="1" si="169"/>
        <v>13483</v>
      </c>
      <c r="B10820" t="s">
        <v>2046</v>
      </c>
      <c r="C10820" t="s">
        <v>80</v>
      </c>
      <c r="F10820" t="s">
        <v>7089</v>
      </c>
      <c r="O10820" t="s">
        <v>33</v>
      </c>
      <c r="Y10820" t="s">
        <v>8678</v>
      </c>
      <c r="Z10820" t="s">
        <v>14096</v>
      </c>
      <c r="AA10820" t="s">
        <v>14097</v>
      </c>
      <c r="AB10820">
        <v>-160374</v>
      </c>
      <c r="AC10820" t="s">
        <v>38</v>
      </c>
      <c r="AD10820">
        <v>99201</v>
      </c>
    </row>
    <row r="10821" spans="1:30" ht="409.5" x14ac:dyDescent="0.25">
      <c r="A10821">
        <f t="shared" ca="1" si="169"/>
        <v>14123</v>
      </c>
      <c r="B10821" t="s">
        <v>489</v>
      </c>
      <c r="C10821" t="s">
        <v>45</v>
      </c>
      <c r="N10821" t="s">
        <v>4706</v>
      </c>
      <c r="O10821" t="s">
        <v>33</v>
      </c>
      <c r="W10821">
        <v>15</v>
      </c>
      <c r="X10821" t="s">
        <v>34</v>
      </c>
      <c r="Y10821" t="s">
        <v>405</v>
      </c>
      <c r="Z10821" s="1" t="s">
        <v>25216</v>
      </c>
      <c r="AA10821" t="s">
        <v>25217</v>
      </c>
      <c r="AB10821">
        <v>-181188</v>
      </c>
    </row>
    <row r="10822" spans="1:30" x14ac:dyDescent="0.25">
      <c r="A10822">
        <f t="shared" ca="1" si="169"/>
        <v>4112</v>
      </c>
      <c r="B10822" t="s">
        <v>677</v>
      </c>
      <c r="C10822" t="s">
        <v>80</v>
      </c>
      <c r="F10822" t="s">
        <v>5759</v>
      </c>
      <c r="G10822">
        <v>0</v>
      </c>
      <c r="O10822" t="s">
        <v>155</v>
      </c>
      <c r="X10822" t="s">
        <v>34</v>
      </c>
      <c r="Y10822" t="s">
        <v>5760</v>
      </c>
      <c r="Z10822" t="s">
        <v>5761</v>
      </c>
      <c r="AA10822" t="s">
        <v>5736</v>
      </c>
      <c r="AB10822" t="s">
        <v>5762</v>
      </c>
      <c r="AC10822" t="s">
        <v>38</v>
      </c>
      <c r="AD10822">
        <v>99201</v>
      </c>
    </row>
    <row r="10823" spans="1:30" x14ac:dyDescent="0.25">
      <c r="A10823">
        <f t="shared" ca="1" si="169"/>
        <v>9174</v>
      </c>
      <c r="B10823" t="s">
        <v>677</v>
      </c>
      <c r="C10823" t="s">
        <v>80</v>
      </c>
      <c r="F10823" t="s">
        <v>13310</v>
      </c>
      <c r="G10823">
        <v>0</v>
      </c>
      <c r="O10823" t="s">
        <v>33</v>
      </c>
      <c r="Y10823" t="s">
        <v>13311</v>
      </c>
      <c r="Z10823" t="s">
        <v>13312</v>
      </c>
      <c r="AA10823" t="s">
        <v>13313</v>
      </c>
      <c r="AB10823" t="s">
        <v>13314</v>
      </c>
      <c r="AC10823" t="s">
        <v>38</v>
      </c>
      <c r="AD10823">
        <v>98012</v>
      </c>
    </row>
    <row r="10824" spans="1:30" x14ac:dyDescent="0.25">
      <c r="A10824">
        <f t="shared" ca="1" si="169"/>
        <v>8167</v>
      </c>
      <c r="B10824" t="s">
        <v>2046</v>
      </c>
      <c r="C10824" t="s">
        <v>80</v>
      </c>
      <c r="F10824" t="s">
        <v>6748</v>
      </c>
      <c r="G10824">
        <v>0</v>
      </c>
      <c r="O10824" t="s">
        <v>33</v>
      </c>
      <c r="Y10824" t="s">
        <v>6749</v>
      </c>
      <c r="Z10824" t="s">
        <v>12123</v>
      </c>
      <c r="AA10824" t="s">
        <v>12124</v>
      </c>
      <c r="AB10824" t="s">
        <v>12125</v>
      </c>
      <c r="AC10824" t="s">
        <v>38</v>
      </c>
      <c r="AD10824">
        <v>98043</v>
      </c>
    </row>
    <row r="10825" spans="1:30" x14ac:dyDescent="0.25">
      <c r="A10825">
        <f t="shared" ca="1" si="169"/>
        <v>14066</v>
      </c>
      <c r="B10825" t="s">
        <v>276</v>
      </c>
      <c r="C10825" t="s">
        <v>45</v>
      </c>
      <c r="F10825" t="s">
        <v>734</v>
      </c>
      <c r="G10825">
        <v>0</v>
      </c>
      <c r="N10825" t="s">
        <v>24799</v>
      </c>
      <c r="O10825" t="s">
        <v>33</v>
      </c>
      <c r="W10825">
        <v>30</v>
      </c>
      <c r="X10825" t="s">
        <v>34</v>
      </c>
      <c r="Y10825" t="s">
        <v>17802</v>
      </c>
      <c r="Z10825" t="s">
        <v>24800</v>
      </c>
      <c r="AA10825" t="s">
        <v>24801</v>
      </c>
      <c r="AB10825" t="s">
        <v>24802</v>
      </c>
      <c r="AC10825" t="s">
        <v>38</v>
      </c>
      <c r="AD10825">
        <v>98501</v>
      </c>
    </row>
    <row r="10826" spans="1:30" x14ac:dyDescent="0.25">
      <c r="A10826">
        <f t="shared" ca="1" si="169"/>
        <v>3281</v>
      </c>
      <c r="B10826" t="s">
        <v>685</v>
      </c>
      <c r="C10826" t="s">
        <v>686</v>
      </c>
      <c r="G10826">
        <v>0</v>
      </c>
      <c r="O10826" t="s">
        <v>33</v>
      </c>
      <c r="Y10826" t="s">
        <v>33114</v>
      </c>
      <c r="Z10826" t="s">
        <v>34283</v>
      </c>
      <c r="AA10826" t="s">
        <v>34281</v>
      </c>
      <c r="AB10826" t="s">
        <v>34284</v>
      </c>
      <c r="AC10826" t="s">
        <v>38</v>
      </c>
      <c r="AD10826">
        <v>98503</v>
      </c>
    </row>
    <row r="10827" spans="1:30" x14ac:dyDescent="0.25">
      <c r="A10827">
        <f t="shared" ca="1" si="169"/>
        <v>10095</v>
      </c>
      <c r="B10827" t="s">
        <v>73</v>
      </c>
      <c r="C10827" t="s">
        <v>74</v>
      </c>
      <c r="F10827" t="s">
        <v>18959</v>
      </c>
      <c r="G10827">
        <v>0</v>
      </c>
      <c r="O10827" t="s">
        <v>33</v>
      </c>
      <c r="Y10827" t="s">
        <v>36325</v>
      </c>
      <c r="Z10827" t="s">
        <v>36642</v>
      </c>
      <c r="AA10827" t="s">
        <v>36643</v>
      </c>
      <c r="AB10827" t="s">
        <v>36644</v>
      </c>
    </row>
    <row r="10828" spans="1:30" x14ac:dyDescent="0.25">
      <c r="A10828">
        <f t="shared" ca="1" si="169"/>
        <v>629</v>
      </c>
      <c r="B10828" t="s">
        <v>124</v>
      </c>
      <c r="C10828" t="s">
        <v>45</v>
      </c>
      <c r="O10828" t="s">
        <v>33</v>
      </c>
      <c r="W10828">
        <v>15</v>
      </c>
      <c r="X10828" t="s">
        <v>34</v>
      </c>
      <c r="Y10828" t="s">
        <v>32469</v>
      </c>
      <c r="Z10828" t="s">
        <v>32470</v>
      </c>
      <c r="AA10828" t="s">
        <v>32471</v>
      </c>
      <c r="AB10828">
        <v>-180613</v>
      </c>
      <c r="AC10828" t="s">
        <v>38</v>
      </c>
      <c r="AD10828">
        <v>98507</v>
      </c>
    </row>
    <row r="10829" spans="1:30" x14ac:dyDescent="0.25">
      <c r="A10829">
        <f t="shared" ca="1" si="169"/>
        <v>12310</v>
      </c>
      <c r="B10829" t="s">
        <v>685</v>
      </c>
      <c r="C10829" t="s">
        <v>686</v>
      </c>
      <c r="O10829" t="s">
        <v>33</v>
      </c>
      <c r="Y10829" t="s">
        <v>33567</v>
      </c>
      <c r="Z10829" t="s">
        <v>33568</v>
      </c>
      <c r="AA10829" t="s">
        <v>33506</v>
      </c>
      <c r="AB10829">
        <v>-162959</v>
      </c>
    </row>
    <row r="10830" spans="1:30" ht="409.5" x14ac:dyDescent="0.25">
      <c r="A10830">
        <f t="shared" ca="1" si="169"/>
        <v>3214</v>
      </c>
      <c r="B10830" t="s">
        <v>96</v>
      </c>
      <c r="C10830" t="s">
        <v>97</v>
      </c>
      <c r="O10830" t="s">
        <v>33</v>
      </c>
      <c r="X10830" t="s">
        <v>34</v>
      </c>
      <c r="Y10830" t="s">
        <v>8956</v>
      </c>
      <c r="Z10830" s="1" t="s">
        <v>8957</v>
      </c>
      <c r="AA10830" t="s">
        <v>8958</v>
      </c>
      <c r="AB10830">
        <v>-160359</v>
      </c>
    </row>
    <row r="10831" spans="1:30" ht="409.5" x14ac:dyDescent="0.25">
      <c r="A10831">
        <f t="shared" ca="1" si="169"/>
        <v>7776</v>
      </c>
      <c r="B10831" t="s">
        <v>2046</v>
      </c>
      <c r="C10831" t="s">
        <v>80</v>
      </c>
      <c r="F10831" t="s">
        <v>10133</v>
      </c>
      <c r="O10831" t="s">
        <v>33</v>
      </c>
      <c r="Y10831" t="s">
        <v>10134</v>
      </c>
      <c r="Z10831" s="1" t="s">
        <v>12060</v>
      </c>
      <c r="AA10831" t="s">
        <v>12061</v>
      </c>
      <c r="AB10831">
        <v>-171332</v>
      </c>
      <c r="AC10831" t="s">
        <v>38</v>
      </c>
      <c r="AD10831">
        <v>98020</v>
      </c>
    </row>
    <row r="10832" spans="1:30" x14ac:dyDescent="0.25">
      <c r="A10832">
        <f t="shared" ca="1" si="169"/>
        <v>6039</v>
      </c>
      <c r="B10832" t="s">
        <v>685</v>
      </c>
      <c r="C10832" t="s">
        <v>686</v>
      </c>
      <c r="F10832" t="s">
        <v>33447</v>
      </c>
      <c r="G10832">
        <v>0</v>
      </c>
      <c r="O10832" t="s">
        <v>33</v>
      </c>
      <c r="Y10832" t="s">
        <v>33448</v>
      </c>
      <c r="Z10832" t="s">
        <v>33449</v>
      </c>
      <c r="AA10832" t="s">
        <v>33450</v>
      </c>
      <c r="AB10832" t="s">
        <v>33451</v>
      </c>
      <c r="AC10832" t="s">
        <v>38</v>
      </c>
      <c r="AD10832">
        <v>98236</v>
      </c>
    </row>
    <row r="10833" spans="1:30" ht="409.5" x14ac:dyDescent="0.25">
      <c r="A10833">
        <f t="shared" ca="1" si="169"/>
        <v>5340</v>
      </c>
      <c r="B10833" t="s">
        <v>685</v>
      </c>
      <c r="C10833" t="s">
        <v>686</v>
      </c>
      <c r="F10833" t="s">
        <v>3051</v>
      </c>
      <c r="O10833" t="s">
        <v>63</v>
      </c>
      <c r="X10833" t="s">
        <v>34</v>
      </c>
      <c r="Y10833" t="s">
        <v>10015</v>
      </c>
      <c r="Z10833" s="1" t="s">
        <v>10016</v>
      </c>
      <c r="AA10833" t="s">
        <v>10017</v>
      </c>
      <c r="AB10833">
        <v>-180585</v>
      </c>
    </row>
    <row r="10834" spans="1:30" x14ac:dyDescent="0.25">
      <c r="A10834">
        <f t="shared" ca="1" si="169"/>
        <v>6460</v>
      </c>
      <c r="B10834" t="s">
        <v>2046</v>
      </c>
      <c r="C10834" t="s">
        <v>80</v>
      </c>
      <c r="F10834" t="s">
        <v>5745</v>
      </c>
      <c r="G10834">
        <v>0</v>
      </c>
      <c r="O10834" t="s">
        <v>33</v>
      </c>
      <c r="Y10834" t="s">
        <v>10186</v>
      </c>
      <c r="Z10834" t="s">
        <v>13211</v>
      </c>
      <c r="AA10834" t="s">
        <v>13212</v>
      </c>
      <c r="AB10834" t="s">
        <v>13213</v>
      </c>
      <c r="AC10834" t="s">
        <v>38</v>
      </c>
      <c r="AD10834">
        <v>98201</v>
      </c>
    </row>
    <row r="10835" spans="1:30" ht="409.5" x14ac:dyDescent="0.25">
      <c r="A10835">
        <f t="shared" ca="1" si="169"/>
        <v>11555</v>
      </c>
      <c r="B10835" t="s">
        <v>2046</v>
      </c>
      <c r="C10835" t="s">
        <v>80</v>
      </c>
      <c r="F10835" t="s">
        <v>986</v>
      </c>
      <c r="O10835" t="s">
        <v>33</v>
      </c>
      <c r="Y10835" t="s">
        <v>987</v>
      </c>
      <c r="Z10835" s="1" t="s">
        <v>12418</v>
      </c>
      <c r="AA10835" t="s">
        <v>12419</v>
      </c>
      <c r="AB10835">
        <v>-161674</v>
      </c>
      <c r="AC10835" t="s">
        <v>38</v>
      </c>
      <c r="AD10835">
        <v>98116</v>
      </c>
    </row>
    <row r="10836" spans="1:30" x14ac:dyDescent="0.25">
      <c r="A10836">
        <f t="shared" ca="1" si="169"/>
        <v>7632</v>
      </c>
      <c r="B10836" t="s">
        <v>739</v>
      </c>
      <c r="C10836" t="s">
        <v>686</v>
      </c>
      <c r="F10836" t="s">
        <v>4871</v>
      </c>
      <c r="G10836">
        <v>0</v>
      </c>
      <c r="O10836" t="s">
        <v>33</v>
      </c>
      <c r="Y10836" t="s">
        <v>29332</v>
      </c>
      <c r="Z10836" t="s">
        <v>30479</v>
      </c>
      <c r="AA10836" t="s">
        <v>30459</v>
      </c>
      <c r="AB10836" t="s">
        <v>30480</v>
      </c>
      <c r="AC10836" t="s">
        <v>38</v>
      </c>
      <c r="AD10836">
        <v>98409</v>
      </c>
    </row>
    <row r="10837" spans="1:30" ht="409.5" x14ac:dyDescent="0.25">
      <c r="A10837">
        <f t="shared" ca="1" si="169"/>
        <v>12354</v>
      </c>
      <c r="B10837" t="s">
        <v>1203</v>
      </c>
      <c r="C10837" t="s">
        <v>45</v>
      </c>
      <c r="F10837" t="s">
        <v>644</v>
      </c>
      <c r="G10837">
        <v>0</v>
      </c>
      <c r="O10837" t="s">
        <v>33</v>
      </c>
      <c r="X10837" t="s">
        <v>34</v>
      </c>
      <c r="Y10837" t="s">
        <v>8750</v>
      </c>
      <c r="Z10837" s="1" t="s">
        <v>8751</v>
      </c>
      <c r="AA10837" t="s">
        <v>8752</v>
      </c>
      <c r="AB10837" t="s">
        <v>8753</v>
      </c>
      <c r="AC10837" t="s">
        <v>38</v>
      </c>
      <c r="AD10837">
        <v>98003</v>
      </c>
    </row>
    <row r="10838" spans="1:30" x14ac:dyDescent="0.25">
      <c r="A10838">
        <f t="shared" ca="1" si="169"/>
        <v>14603</v>
      </c>
      <c r="B10838" t="s">
        <v>73</v>
      </c>
      <c r="C10838" t="s">
        <v>74</v>
      </c>
      <c r="F10838" t="s">
        <v>18546</v>
      </c>
      <c r="G10838">
        <v>0</v>
      </c>
      <c r="O10838" t="s">
        <v>33</v>
      </c>
      <c r="Y10838" t="s">
        <v>36676</v>
      </c>
      <c r="Z10838" t="s">
        <v>36677</v>
      </c>
      <c r="AA10838" t="s">
        <v>36674</v>
      </c>
      <c r="AB10838" t="s">
        <v>36678</v>
      </c>
    </row>
    <row r="10839" spans="1:30" x14ac:dyDescent="0.25">
      <c r="A10839">
        <f t="shared" ca="1" si="169"/>
        <v>11662</v>
      </c>
      <c r="B10839" t="s">
        <v>2046</v>
      </c>
      <c r="C10839" t="s">
        <v>80</v>
      </c>
      <c r="F10839" t="s">
        <v>651</v>
      </c>
      <c r="G10839">
        <v>0</v>
      </c>
      <c r="O10839" t="s">
        <v>33</v>
      </c>
      <c r="Y10839" t="s">
        <v>2584</v>
      </c>
      <c r="Z10839" t="s">
        <v>15985</v>
      </c>
      <c r="AA10839" t="s">
        <v>15986</v>
      </c>
      <c r="AB10839" t="s">
        <v>15987</v>
      </c>
      <c r="AC10839" t="s">
        <v>38</v>
      </c>
      <c r="AD10839">
        <v>98034</v>
      </c>
    </row>
    <row r="10840" spans="1:30" x14ac:dyDescent="0.25">
      <c r="A10840">
        <f t="shared" ca="1" si="169"/>
        <v>17879</v>
      </c>
      <c r="B10840" t="s">
        <v>2046</v>
      </c>
      <c r="C10840" t="s">
        <v>80</v>
      </c>
      <c r="F10840" t="s">
        <v>7732</v>
      </c>
      <c r="O10840" t="s">
        <v>33</v>
      </c>
      <c r="Y10840" t="s">
        <v>11707</v>
      </c>
      <c r="Z10840" t="s">
        <v>11708</v>
      </c>
      <c r="AA10840" t="s">
        <v>11709</v>
      </c>
      <c r="AB10840">
        <v>-161070</v>
      </c>
      <c r="AC10840" t="s">
        <v>38</v>
      </c>
      <c r="AD10840">
        <v>99301</v>
      </c>
    </row>
    <row r="10841" spans="1:30" x14ac:dyDescent="0.25">
      <c r="A10841">
        <f t="shared" ca="1" si="169"/>
        <v>14106</v>
      </c>
      <c r="B10841" t="s">
        <v>79</v>
      </c>
      <c r="C10841" t="s">
        <v>80</v>
      </c>
      <c r="F10841" t="s">
        <v>38645</v>
      </c>
      <c r="O10841" t="s">
        <v>33</v>
      </c>
      <c r="Y10841" t="s">
        <v>38646</v>
      </c>
      <c r="Z10841" t="s">
        <v>38647</v>
      </c>
      <c r="AA10841" t="s">
        <v>38648</v>
      </c>
      <c r="AB10841">
        <v>-163172</v>
      </c>
      <c r="AC10841" t="s">
        <v>38</v>
      </c>
      <c r="AD10841">
        <v>98433</v>
      </c>
    </row>
    <row r="10842" spans="1:30" ht="409.5" x14ac:dyDescent="0.25">
      <c r="A10842">
        <f t="shared" ca="1" si="169"/>
        <v>13453</v>
      </c>
      <c r="B10842" t="s">
        <v>178</v>
      </c>
      <c r="F10842" t="s">
        <v>1491</v>
      </c>
      <c r="G10842">
        <v>0</v>
      </c>
      <c r="O10842" t="s">
        <v>33</v>
      </c>
      <c r="X10842" t="s">
        <v>34</v>
      </c>
      <c r="Y10842" t="s">
        <v>1492</v>
      </c>
      <c r="Z10842" s="1" t="s">
        <v>1493</v>
      </c>
      <c r="AA10842" t="s">
        <v>1494</v>
      </c>
      <c r="AB10842" t="s">
        <v>1495</v>
      </c>
      <c r="AC10842" t="s">
        <v>38</v>
      </c>
      <c r="AD10842">
        <v>98922</v>
      </c>
    </row>
    <row r="10843" spans="1:30" x14ac:dyDescent="0.25">
      <c r="A10843">
        <f t="shared" ca="1" si="169"/>
        <v>9087</v>
      </c>
      <c r="B10843" t="s">
        <v>178</v>
      </c>
      <c r="C10843" t="s">
        <v>179</v>
      </c>
      <c r="F10843" t="s">
        <v>1182</v>
      </c>
      <c r="G10843">
        <v>0</v>
      </c>
      <c r="O10843" t="s">
        <v>33</v>
      </c>
      <c r="X10843" t="s">
        <v>34</v>
      </c>
      <c r="Y10843" t="s">
        <v>1183</v>
      </c>
      <c r="Z10843" t="s">
        <v>1184</v>
      </c>
      <c r="AA10843" t="s">
        <v>1185</v>
      </c>
      <c r="AB10843" t="s">
        <v>1186</v>
      </c>
      <c r="AC10843" t="s">
        <v>38</v>
      </c>
      <c r="AD10843">
        <v>98801</v>
      </c>
    </row>
    <row r="10844" spans="1:30" ht="409.5" x14ac:dyDescent="0.25">
      <c r="A10844">
        <f t="shared" ca="1" si="169"/>
        <v>4730</v>
      </c>
      <c r="B10844" t="s">
        <v>39</v>
      </c>
      <c r="F10844" t="s">
        <v>2275</v>
      </c>
      <c r="O10844" t="s">
        <v>155</v>
      </c>
      <c r="W10844">
        <v>30</v>
      </c>
      <c r="X10844" t="s">
        <v>34</v>
      </c>
      <c r="Y10844" t="s">
        <v>17424</v>
      </c>
      <c r="Z10844" s="1" t="s">
        <v>17425</v>
      </c>
      <c r="AA10844" t="s">
        <v>17426</v>
      </c>
      <c r="AB10844">
        <v>-160883</v>
      </c>
      <c r="AC10844" t="s">
        <v>38</v>
      </c>
      <c r="AD10844">
        <v>98101</v>
      </c>
    </row>
    <row r="10845" spans="1:30" x14ac:dyDescent="0.25">
      <c r="A10845">
        <f t="shared" ca="1" si="169"/>
        <v>10818</v>
      </c>
      <c r="B10845" t="s">
        <v>2046</v>
      </c>
      <c r="C10845" t="s">
        <v>80</v>
      </c>
      <c r="F10845" t="s">
        <v>4110</v>
      </c>
      <c r="O10845" t="s">
        <v>33</v>
      </c>
      <c r="Y10845" t="s">
        <v>3497</v>
      </c>
      <c r="Z10845" t="s">
        <v>13546</v>
      </c>
      <c r="AA10845" t="s">
        <v>13542</v>
      </c>
      <c r="AB10845">
        <v>-172131</v>
      </c>
      <c r="AC10845" t="s">
        <v>38</v>
      </c>
      <c r="AD10845">
        <v>98660</v>
      </c>
    </row>
    <row r="10846" spans="1:30" ht="390" x14ac:dyDescent="0.25">
      <c r="A10846">
        <f t="shared" ca="1" si="169"/>
        <v>9788</v>
      </c>
      <c r="B10846" t="s">
        <v>276</v>
      </c>
      <c r="C10846" t="s">
        <v>45</v>
      </c>
      <c r="F10846" t="s">
        <v>3214</v>
      </c>
      <c r="G10846">
        <v>0</v>
      </c>
      <c r="O10846" t="s">
        <v>33</v>
      </c>
      <c r="X10846" t="s">
        <v>34</v>
      </c>
      <c r="Y10846" t="s">
        <v>4652</v>
      </c>
      <c r="Z10846" s="1" t="s">
        <v>4831</v>
      </c>
      <c r="AA10846" t="s">
        <v>4827</v>
      </c>
      <c r="AB10846" t="s">
        <v>4832</v>
      </c>
      <c r="AC10846" t="s">
        <v>38</v>
      </c>
      <c r="AD10846">
        <v>98502</v>
      </c>
    </row>
    <row r="10847" spans="1:30" x14ac:dyDescent="0.25">
      <c r="A10847">
        <f t="shared" ca="1" si="169"/>
        <v>7699</v>
      </c>
      <c r="B10847" t="s">
        <v>334</v>
      </c>
      <c r="C10847" t="s">
        <v>45</v>
      </c>
      <c r="F10847" t="s">
        <v>33656</v>
      </c>
      <c r="O10847" t="s">
        <v>33</v>
      </c>
      <c r="W10847">
        <v>15</v>
      </c>
      <c r="X10847" t="s">
        <v>34</v>
      </c>
      <c r="Y10847" t="s">
        <v>33657</v>
      </c>
      <c r="Z10847" t="s">
        <v>33658</v>
      </c>
      <c r="AA10847" t="s">
        <v>33659</v>
      </c>
      <c r="AB10847">
        <v>-181082</v>
      </c>
    </row>
    <row r="10848" spans="1:30" x14ac:dyDescent="0.25">
      <c r="A10848">
        <f t="shared" ca="1" si="169"/>
        <v>5832</v>
      </c>
      <c r="B10848" t="s">
        <v>73</v>
      </c>
      <c r="C10848" t="s">
        <v>74</v>
      </c>
      <c r="F10848" t="s">
        <v>4683</v>
      </c>
      <c r="G10848">
        <v>0</v>
      </c>
      <c r="O10848" t="s">
        <v>33</v>
      </c>
      <c r="Y10848" t="s">
        <v>36195</v>
      </c>
      <c r="Z10848" t="s">
        <v>36196</v>
      </c>
      <c r="AA10848" t="s">
        <v>36197</v>
      </c>
      <c r="AB10848" t="s">
        <v>36198</v>
      </c>
    </row>
    <row r="10849" spans="1:30" x14ac:dyDescent="0.25">
      <c r="A10849">
        <f t="shared" ca="1" si="169"/>
        <v>6632</v>
      </c>
      <c r="B10849" t="s">
        <v>2046</v>
      </c>
      <c r="C10849" t="s">
        <v>80</v>
      </c>
      <c r="F10849" t="s">
        <v>5745</v>
      </c>
      <c r="G10849">
        <v>0</v>
      </c>
      <c r="O10849" t="s">
        <v>33</v>
      </c>
      <c r="Y10849" t="s">
        <v>5935</v>
      </c>
      <c r="Z10849" t="s">
        <v>12898</v>
      </c>
      <c r="AA10849" t="s">
        <v>12899</v>
      </c>
      <c r="AB10849" t="s">
        <v>12900</v>
      </c>
      <c r="AC10849" t="s">
        <v>38</v>
      </c>
      <c r="AD10849">
        <v>98201</v>
      </c>
    </row>
    <row r="10850" spans="1:30" x14ac:dyDescent="0.25">
      <c r="A10850">
        <f t="shared" ca="1" si="169"/>
        <v>10162</v>
      </c>
      <c r="B10850" t="s">
        <v>739</v>
      </c>
      <c r="C10850" t="s">
        <v>686</v>
      </c>
      <c r="F10850" t="s">
        <v>29335</v>
      </c>
      <c r="O10850" t="s">
        <v>33</v>
      </c>
      <c r="X10850" t="s">
        <v>34</v>
      </c>
      <c r="Y10850" t="s">
        <v>29354</v>
      </c>
      <c r="Z10850" t="s">
        <v>29454</v>
      </c>
      <c r="AA10850" t="s">
        <v>29455</v>
      </c>
      <c r="AB10850">
        <v>-161636</v>
      </c>
      <c r="AC10850" t="s">
        <v>38</v>
      </c>
      <c r="AD10850">
        <v>98862</v>
      </c>
    </row>
    <row r="10851" spans="1:30" x14ac:dyDescent="0.25">
      <c r="A10851">
        <f t="shared" ca="1" si="169"/>
        <v>2501</v>
      </c>
      <c r="B10851" t="s">
        <v>17015</v>
      </c>
      <c r="C10851" t="s">
        <v>45</v>
      </c>
      <c r="F10851" t="s">
        <v>29818</v>
      </c>
      <c r="G10851">
        <v>0</v>
      </c>
      <c r="O10851" t="s">
        <v>33</v>
      </c>
      <c r="Y10851" t="s">
        <v>30300</v>
      </c>
      <c r="Z10851" t="s">
        <v>35450</v>
      </c>
      <c r="AA10851" t="s">
        <v>35451</v>
      </c>
      <c r="AB10851" t="s">
        <v>35452</v>
      </c>
      <c r="AC10851" t="s">
        <v>38</v>
      </c>
      <c r="AD10851">
        <v>98409</v>
      </c>
    </row>
    <row r="10852" spans="1:30" ht="409.5" x14ac:dyDescent="0.25">
      <c r="A10852">
        <f t="shared" ca="1" si="169"/>
        <v>19622</v>
      </c>
      <c r="B10852" t="s">
        <v>230</v>
      </c>
      <c r="C10852" t="s">
        <v>45</v>
      </c>
      <c r="O10852" t="s">
        <v>33</v>
      </c>
      <c r="X10852" t="s">
        <v>34</v>
      </c>
      <c r="Y10852" t="s">
        <v>22651</v>
      </c>
      <c r="Z10852" s="1" t="s">
        <v>23022</v>
      </c>
      <c r="AA10852" t="s">
        <v>22580</v>
      </c>
      <c r="AB10852">
        <v>-163166</v>
      </c>
    </row>
    <row r="10853" spans="1:30" x14ac:dyDescent="0.25">
      <c r="A10853">
        <f t="shared" ca="1" si="169"/>
        <v>18342</v>
      </c>
      <c r="B10853" t="s">
        <v>2046</v>
      </c>
      <c r="C10853" t="s">
        <v>80</v>
      </c>
      <c r="F10853" t="s">
        <v>3431</v>
      </c>
      <c r="O10853" t="s">
        <v>33</v>
      </c>
      <c r="Y10853" t="s">
        <v>4884</v>
      </c>
      <c r="Z10853" t="s">
        <v>14223</v>
      </c>
      <c r="AA10853" t="s">
        <v>14217</v>
      </c>
      <c r="AB10853">
        <v>-161883</v>
      </c>
      <c r="AC10853" t="s">
        <v>38</v>
      </c>
      <c r="AD10853">
        <v>98101</v>
      </c>
    </row>
    <row r="10854" spans="1:30" x14ac:dyDescent="0.25">
      <c r="A10854">
        <f t="shared" ca="1" si="169"/>
        <v>11974</v>
      </c>
      <c r="B10854" t="s">
        <v>739</v>
      </c>
      <c r="C10854" t="s">
        <v>686</v>
      </c>
      <c r="F10854" t="s">
        <v>292</v>
      </c>
      <c r="O10854" t="s">
        <v>33</v>
      </c>
      <c r="Y10854" t="s">
        <v>30569</v>
      </c>
      <c r="Z10854" t="s">
        <v>30570</v>
      </c>
      <c r="AA10854" t="s">
        <v>30565</v>
      </c>
      <c r="AB10854">
        <v>-161660</v>
      </c>
      <c r="AC10854" t="s">
        <v>38</v>
      </c>
      <c r="AD10854">
        <v>98660</v>
      </c>
    </row>
    <row r="10855" spans="1:30" ht="409.5" x14ac:dyDescent="0.25">
      <c r="A10855">
        <f t="shared" ca="1" si="169"/>
        <v>9134</v>
      </c>
      <c r="B10855" t="s">
        <v>230</v>
      </c>
      <c r="C10855" t="s">
        <v>45</v>
      </c>
      <c r="O10855" t="s">
        <v>33</v>
      </c>
      <c r="Y10855" t="s">
        <v>1989</v>
      </c>
      <c r="Z10855" s="1" t="s">
        <v>1990</v>
      </c>
      <c r="AA10855" t="s">
        <v>1865</v>
      </c>
      <c r="AB10855">
        <v>-173121</v>
      </c>
    </row>
    <row r="10856" spans="1:30" x14ac:dyDescent="0.25">
      <c r="A10856">
        <f t="shared" ca="1" si="169"/>
        <v>258</v>
      </c>
      <c r="B10856" t="s">
        <v>677</v>
      </c>
      <c r="C10856" t="s">
        <v>80</v>
      </c>
      <c r="F10856" t="s">
        <v>651</v>
      </c>
      <c r="G10856">
        <v>0</v>
      </c>
      <c r="O10856" t="s">
        <v>33</v>
      </c>
      <c r="Y10856" t="s">
        <v>2398</v>
      </c>
      <c r="Z10856" t="s">
        <v>13049</v>
      </c>
      <c r="AA10856" t="s">
        <v>13050</v>
      </c>
      <c r="AB10856" t="s">
        <v>13051</v>
      </c>
      <c r="AC10856" t="s">
        <v>38</v>
      </c>
      <c r="AD10856">
        <v>98034</v>
      </c>
    </row>
    <row r="10857" spans="1:30" x14ac:dyDescent="0.25">
      <c r="A10857">
        <f t="shared" ca="1" si="169"/>
        <v>16373</v>
      </c>
      <c r="B10857" t="s">
        <v>178</v>
      </c>
      <c r="F10857" t="s">
        <v>3545</v>
      </c>
      <c r="G10857">
        <v>0</v>
      </c>
      <c r="O10857" t="s">
        <v>33</v>
      </c>
      <c r="X10857" t="s">
        <v>34</v>
      </c>
      <c r="Y10857" t="s">
        <v>3546</v>
      </c>
      <c r="Z10857" t="s">
        <v>3547</v>
      </c>
      <c r="AA10857" t="s">
        <v>3548</v>
      </c>
      <c r="AB10857" t="s">
        <v>3549</v>
      </c>
      <c r="AC10857" t="s">
        <v>38</v>
      </c>
      <c r="AD10857">
        <v>99362</v>
      </c>
    </row>
    <row r="10858" spans="1:30" x14ac:dyDescent="0.25">
      <c r="A10858">
        <f t="shared" ca="1" si="169"/>
        <v>14291</v>
      </c>
      <c r="B10858" t="s">
        <v>164</v>
      </c>
      <c r="C10858" t="s">
        <v>165</v>
      </c>
      <c r="G10858">
        <v>0</v>
      </c>
      <c r="O10858" t="s">
        <v>33</v>
      </c>
      <c r="Y10858" t="s">
        <v>22473</v>
      </c>
      <c r="Z10858" t="s">
        <v>22474</v>
      </c>
      <c r="AA10858" t="s">
        <v>22474</v>
      </c>
      <c r="AB10858" t="s">
        <v>22475</v>
      </c>
    </row>
    <row r="10859" spans="1:30" x14ac:dyDescent="0.25">
      <c r="A10859">
        <f t="shared" ca="1" si="169"/>
        <v>17513</v>
      </c>
      <c r="B10859" t="s">
        <v>73</v>
      </c>
      <c r="C10859" t="s">
        <v>74</v>
      </c>
      <c r="O10859" t="s">
        <v>63</v>
      </c>
      <c r="X10859" t="s">
        <v>34</v>
      </c>
      <c r="Y10859" t="s">
        <v>40811</v>
      </c>
      <c r="Z10859" t="s">
        <v>40812</v>
      </c>
      <c r="AA10859" t="s">
        <v>40813</v>
      </c>
      <c r="AB10859">
        <v>-170295</v>
      </c>
    </row>
    <row r="10860" spans="1:30" x14ac:dyDescent="0.25">
      <c r="A10860">
        <f t="shared" ca="1" si="169"/>
        <v>1884</v>
      </c>
      <c r="B10860" t="s">
        <v>1483</v>
      </c>
      <c r="G10860">
        <v>0</v>
      </c>
      <c r="O10860" t="s">
        <v>33</v>
      </c>
      <c r="X10860" t="s">
        <v>34</v>
      </c>
      <c r="Y10860" t="s">
        <v>33079</v>
      </c>
      <c r="Z10860" t="s">
        <v>33080</v>
      </c>
      <c r="AA10860" t="s">
        <v>33080</v>
      </c>
      <c r="AB10860" t="s">
        <v>33081</v>
      </c>
      <c r="AC10860" t="s">
        <v>38</v>
      </c>
      <c r="AD10860">
        <v>98801</v>
      </c>
    </row>
    <row r="10861" spans="1:30" x14ac:dyDescent="0.25">
      <c r="A10861">
        <f t="shared" ca="1" si="169"/>
        <v>16095</v>
      </c>
      <c r="B10861" t="s">
        <v>2046</v>
      </c>
      <c r="C10861" t="s">
        <v>80</v>
      </c>
      <c r="F10861" t="s">
        <v>81</v>
      </c>
      <c r="O10861" t="s">
        <v>33</v>
      </c>
      <c r="Y10861" t="s">
        <v>920</v>
      </c>
      <c r="Z10861" t="s">
        <v>14900</v>
      </c>
      <c r="AA10861" t="s">
        <v>14901</v>
      </c>
      <c r="AB10861">
        <v>-180299</v>
      </c>
      <c r="AC10861" t="s">
        <v>38</v>
      </c>
      <c r="AD10861">
        <v>98668</v>
      </c>
    </row>
    <row r="10862" spans="1:30" ht="409.5" x14ac:dyDescent="0.25">
      <c r="A10862">
        <f t="shared" ca="1" si="169"/>
        <v>352</v>
      </c>
      <c r="B10862" t="s">
        <v>489</v>
      </c>
      <c r="C10862" t="s">
        <v>45</v>
      </c>
      <c r="F10862" t="s">
        <v>3098</v>
      </c>
      <c r="O10862" t="s">
        <v>33</v>
      </c>
      <c r="X10862" t="s">
        <v>34</v>
      </c>
      <c r="Y10862" t="s">
        <v>3099</v>
      </c>
      <c r="Z10862" s="1" t="s">
        <v>18881</v>
      </c>
      <c r="AA10862" t="s">
        <v>18882</v>
      </c>
      <c r="AB10862">
        <v>-161486</v>
      </c>
      <c r="AC10862" t="s">
        <v>38</v>
      </c>
      <c r="AD10862">
        <v>98052</v>
      </c>
    </row>
    <row r="10863" spans="1:30" x14ac:dyDescent="0.25">
      <c r="A10863">
        <f t="shared" ca="1" si="169"/>
        <v>11400</v>
      </c>
      <c r="B10863" t="s">
        <v>2046</v>
      </c>
      <c r="C10863" t="s">
        <v>80</v>
      </c>
      <c r="F10863" t="s">
        <v>7533</v>
      </c>
      <c r="O10863" t="s">
        <v>33</v>
      </c>
      <c r="Y10863" t="s">
        <v>14011</v>
      </c>
      <c r="Z10863" t="s">
        <v>14012</v>
      </c>
      <c r="AA10863" t="s">
        <v>13999</v>
      </c>
      <c r="AB10863">
        <v>-180424</v>
      </c>
      <c r="AC10863" t="s">
        <v>38</v>
      </c>
      <c r="AD10863">
        <v>98057</v>
      </c>
    </row>
    <row r="10864" spans="1:30" x14ac:dyDescent="0.25">
      <c r="A10864">
        <f t="shared" ca="1" si="169"/>
        <v>2504</v>
      </c>
      <c r="B10864" t="s">
        <v>79</v>
      </c>
      <c r="C10864" t="s">
        <v>80</v>
      </c>
      <c r="F10864" t="s">
        <v>651</v>
      </c>
      <c r="O10864" t="s">
        <v>33</v>
      </c>
      <c r="Y10864" t="s">
        <v>652</v>
      </c>
      <c r="Z10864" t="s">
        <v>26241</v>
      </c>
      <c r="AA10864" t="s">
        <v>26242</v>
      </c>
      <c r="AB10864">
        <v>-173284</v>
      </c>
      <c r="AC10864" t="s">
        <v>38</v>
      </c>
      <c r="AD10864">
        <v>98058</v>
      </c>
    </row>
    <row r="10865" spans="1:30" x14ac:dyDescent="0.25">
      <c r="A10865">
        <f t="shared" ca="1" si="169"/>
        <v>10616</v>
      </c>
      <c r="B10865" t="s">
        <v>2046</v>
      </c>
      <c r="C10865" t="s">
        <v>80</v>
      </c>
      <c r="F10865" t="s">
        <v>7487</v>
      </c>
      <c r="G10865">
        <v>0</v>
      </c>
      <c r="O10865" t="s">
        <v>33</v>
      </c>
      <c r="Y10865" t="s">
        <v>7488</v>
      </c>
      <c r="Z10865" t="s">
        <v>7489</v>
      </c>
      <c r="AA10865" t="s">
        <v>7490</v>
      </c>
      <c r="AB10865" t="s">
        <v>7491</v>
      </c>
      <c r="AC10865" t="s">
        <v>38</v>
      </c>
      <c r="AD10865">
        <v>99202</v>
      </c>
    </row>
    <row r="10866" spans="1:30" x14ac:dyDescent="0.25">
      <c r="A10866">
        <f t="shared" ca="1" si="169"/>
        <v>19302</v>
      </c>
      <c r="B10866" t="s">
        <v>79</v>
      </c>
      <c r="C10866" t="s">
        <v>80</v>
      </c>
      <c r="F10866" t="s">
        <v>5745</v>
      </c>
      <c r="O10866" t="s">
        <v>33</v>
      </c>
      <c r="Y10866" t="s">
        <v>5935</v>
      </c>
      <c r="Z10866" t="s">
        <v>26690</v>
      </c>
      <c r="AA10866" t="s">
        <v>26689</v>
      </c>
      <c r="AB10866">
        <v>-181416</v>
      </c>
      <c r="AC10866" t="s">
        <v>38</v>
      </c>
      <c r="AD10866">
        <v>98201</v>
      </c>
    </row>
    <row r="10867" spans="1:30" x14ac:dyDescent="0.25">
      <c r="A10867">
        <f t="shared" ca="1" si="169"/>
        <v>12992</v>
      </c>
      <c r="B10867" t="s">
        <v>519</v>
      </c>
      <c r="F10867" t="s">
        <v>2283</v>
      </c>
      <c r="G10867">
        <v>0</v>
      </c>
      <c r="O10867" t="s">
        <v>33</v>
      </c>
      <c r="X10867" t="s">
        <v>34</v>
      </c>
      <c r="Y10867" t="s">
        <v>2284</v>
      </c>
      <c r="Z10867" t="s">
        <v>37077</v>
      </c>
      <c r="AA10867" t="s">
        <v>37078</v>
      </c>
      <c r="AB10867" t="s">
        <v>37079</v>
      </c>
      <c r="AC10867" t="s">
        <v>38</v>
      </c>
      <c r="AD10867">
        <v>98006</v>
      </c>
    </row>
    <row r="10868" spans="1:30" x14ac:dyDescent="0.25">
      <c r="A10868">
        <f t="shared" ca="1" si="169"/>
        <v>14347</v>
      </c>
      <c r="B10868" t="s">
        <v>44</v>
      </c>
      <c r="C10868" t="s">
        <v>45</v>
      </c>
      <c r="F10868" t="s">
        <v>3332</v>
      </c>
      <c r="G10868">
        <v>0</v>
      </c>
      <c r="O10868" t="s">
        <v>33</v>
      </c>
      <c r="X10868" t="s">
        <v>34</v>
      </c>
      <c r="Y10868" t="s">
        <v>37104</v>
      </c>
      <c r="Z10868" t="s">
        <v>37105</v>
      </c>
      <c r="AA10868" t="s">
        <v>37105</v>
      </c>
      <c r="AB10868" t="s">
        <v>37106</v>
      </c>
      <c r="AC10868" t="s">
        <v>38</v>
      </c>
      <c r="AD10868">
        <v>98104</v>
      </c>
    </row>
    <row r="10869" spans="1:30" x14ac:dyDescent="0.25">
      <c r="A10869">
        <f t="shared" ca="1" si="169"/>
        <v>1563</v>
      </c>
      <c r="B10869" t="s">
        <v>685</v>
      </c>
      <c r="C10869" t="s">
        <v>686</v>
      </c>
      <c r="F10869" t="s">
        <v>28495</v>
      </c>
      <c r="O10869" t="s">
        <v>33</v>
      </c>
      <c r="Y10869" t="s">
        <v>29870</v>
      </c>
      <c r="Z10869" t="s">
        <v>34169</v>
      </c>
      <c r="AA10869" t="s">
        <v>34163</v>
      </c>
      <c r="AB10869">
        <v>-160738</v>
      </c>
    </row>
    <row r="10870" spans="1:30" x14ac:dyDescent="0.25">
      <c r="A10870">
        <f t="shared" ca="1" si="169"/>
        <v>1542</v>
      </c>
      <c r="B10870" t="s">
        <v>2046</v>
      </c>
      <c r="C10870" t="s">
        <v>80</v>
      </c>
      <c r="F10870" t="s">
        <v>11549</v>
      </c>
      <c r="O10870" t="s">
        <v>33</v>
      </c>
      <c r="Y10870" t="s">
        <v>11550</v>
      </c>
      <c r="Z10870" t="s">
        <v>11551</v>
      </c>
      <c r="AA10870" t="s">
        <v>11552</v>
      </c>
      <c r="AB10870">
        <v>-160835</v>
      </c>
      <c r="AC10870" t="s">
        <v>38</v>
      </c>
      <c r="AD10870">
        <v>98584</v>
      </c>
    </row>
    <row r="10871" spans="1:30" x14ac:dyDescent="0.25">
      <c r="A10871">
        <f t="shared" ca="1" si="169"/>
        <v>11659</v>
      </c>
      <c r="B10871" t="s">
        <v>124</v>
      </c>
      <c r="C10871" t="s">
        <v>45</v>
      </c>
      <c r="F10871" t="s">
        <v>25331</v>
      </c>
      <c r="O10871" t="s">
        <v>1</v>
      </c>
      <c r="Y10871" t="s">
        <v>25332</v>
      </c>
      <c r="Z10871" t="s">
        <v>25333</v>
      </c>
      <c r="AA10871" t="s">
        <v>25334</v>
      </c>
      <c r="AB10871">
        <v>-181547</v>
      </c>
      <c r="AC10871" t="s">
        <v>243</v>
      </c>
      <c r="AD10871">
        <v>90017</v>
      </c>
    </row>
    <row r="10872" spans="1:30" ht="409.5" x14ac:dyDescent="0.25">
      <c r="A10872">
        <f t="shared" ca="1" si="169"/>
        <v>13616</v>
      </c>
      <c r="B10872" t="s">
        <v>178</v>
      </c>
      <c r="G10872">
        <v>0</v>
      </c>
      <c r="O10872" t="s">
        <v>33</v>
      </c>
      <c r="X10872" t="s">
        <v>34</v>
      </c>
      <c r="Y10872" t="s">
        <v>37579</v>
      </c>
      <c r="Z10872" s="1" t="s">
        <v>37580</v>
      </c>
      <c r="AA10872" t="s">
        <v>37581</v>
      </c>
      <c r="AB10872" t="s">
        <v>37582</v>
      </c>
    </row>
    <row r="10873" spans="1:30" x14ac:dyDescent="0.25">
      <c r="A10873">
        <f t="shared" ca="1" si="169"/>
        <v>9133</v>
      </c>
      <c r="B10873" t="s">
        <v>73</v>
      </c>
      <c r="C10873" t="s">
        <v>74</v>
      </c>
      <c r="O10873" t="s">
        <v>63</v>
      </c>
      <c r="X10873" t="s">
        <v>34</v>
      </c>
      <c r="Y10873" t="s">
        <v>41206</v>
      </c>
      <c r="Z10873" t="s">
        <v>41207</v>
      </c>
      <c r="AA10873" t="s">
        <v>41208</v>
      </c>
      <c r="AB10873">
        <v>-173238</v>
      </c>
    </row>
    <row r="10874" spans="1:30" ht="409.5" x14ac:dyDescent="0.25">
      <c r="A10874">
        <f t="shared" ca="1" si="169"/>
        <v>12231</v>
      </c>
      <c r="B10874" t="s">
        <v>1203</v>
      </c>
      <c r="C10874" t="s">
        <v>45</v>
      </c>
      <c r="G10874">
        <v>0</v>
      </c>
      <c r="N10874" t="s">
        <v>3805</v>
      </c>
      <c r="O10874" t="s">
        <v>52</v>
      </c>
      <c r="Q10874" t="s">
        <v>932</v>
      </c>
      <c r="R10874" t="s">
        <v>3806</v>
      </c>
      <c r="S10874" t="s">
        <v>672</v>
      </c>
      <c r="T10874" t="s">
        <v>1640</v>
      </c>
      <c r="X10874" t="s">
        <v>34</v>
      </c>
      <c r="Y10874" t="s">
        <v>38848</v>
      </c>
      <c r="Z10874" s="1" t="s">
        <v>38849</v>
      </c>
      <c r="AA10874" t="s">
        <v>38850</v>
      </c>
      <c r="AB10874" t="s">
        <v>38851</v>
      </c>
    </row>
    <row r="10875" spans="1:30" x14ac:dyDescent="0.25">
      <c r="A10875">
        <f t="shared" ca="1" si="169"/>
        <v>17688</v>
      </c>
      <c r="B10875" t="s">
        <v>178</v>
      </c>
      <c r="C10875" t="s">
        <v>179</v>
      </c>
      <c r="F10875" t="s">
        <v>424</v>
      </c>
      <c r="O10875" t="s">
        <v>33</v>
      </c>
      <c r="X10875" t="s">
        <v>34</v>
      </c>
      <c r="Y10875" t="s">
        <v>429</v>
      </c>
      <c r="Z10875" t="s">
        <v>38047</v>
      </c>
      <c r="AA10875" t="s">
        <v>38048</v>
      </c>
      <c r="AB10875">
        <v>-171454</v>
      </c>
      <c r="AC10875" t="s">
        <v>38</v>
      </c>
      <c r="AD10875">
        <v>99336</v>
      </c>
    </row>
    <row r="10876" spans="1:30" x14ac:dyDescent="0.25">
      <c r="A10876">
        <f t="shared" ca="1" si="169"/>
        <v>567</v>
      </c>
      <c r="B10876" t="s">
        <v>2046</v>
      </c>
      <c r="C10876" t="s">
        <v>80</v>
      </c>
      <c r="F10876" t="s">
        <v>3176</v>
      </c>
      <c r="G10876">
        <v>0</v>
      </c>
      <c r="O10876" t="s">
        <v>33</v>
      </c>
      <c r="Y10876" t="s">
        <v>6557</v>
      </c>
      <c r="Z10876" t="s">
        <v>8355</v>
      </c>
      <c r="AA10876" t="s">
        <v>8356</v>
      </c>
      <c r="AB10876" t="s">
        <v>8357</v>
      </c>
      <c r="AC10876" t="s">
        <v>38</v>
      </c>
      <c r="AD10876">
        <v>98204</v>
      </c>
    </row>
    <row r="10877" spans="1:30" x14ac:dyDescent="0.25">
      <c r="A10877">
        <f t="shared" ca="1" si="169"/>
        <v>32</v>
      </c>
      <c r="B10877" t="s">
        <v>178</v>
      </c>
      <c r="C10877" t="s">
        <v>179</v>
      </c>
      <c r="F10877" t="s">
        <v>20225</v>
      </c>
      <c r="O10877" t="s">
        <v>33</v>
      </c>
      <c r="X10877" t="s">
        <v>34</v>
      </c>
      <c r="Y10877" t="s">
        <v>20226</v>
      </c>
      <c r="Z10877" t="s">
        <v>27195</v>
      </c>
      <c r="AA10877" t="s">
        <v>27196</v>
      </c>
      <c r="AB10877">
        <v>-170950</v>
      </c>
      <c r="AC10877" t="s">
        <v>38</v>
      </c>
      <c r="AD10877">
        <v>98907</v>
      </c>
    </row>
    <row r="10878" spans="1:30" ht="409.5" x14ac:dyDescent="0.25">
      <c r="A10878">
        <f t="shared" ca="1" si="169"/>
        <v>6539</v>
      </c>
      <c r="B10878" t="s">
        <v>334</v>
      </c>
      <c r="C10878" t="s">
        <v>45</v>
      </c>
      <c r="F10878" s="1" t="s">
        <v>459</v>
      </c>
      <c r="O10878" t="s">
        <v>1</v>
      </c>
      <c r="Y10878" t="s">
        <v>25734</v>
      </c>
      <c r="Z10878" s="1" t="s">
        <v>41762</v>
      </c>
      <c r="AA10878" t="s">
        <v>41763</v>
      </c>
      <c r="AB10878">
        <v>-181486</v>
      </c>
      <c r="AC10878" t="s">
        <v>38</v>
      </c>
      <c r="AD10878">
        <v>98119</v>
      </c>
    </row>
    <row r="10879" spans="1:30" ht="409.5" x14ac:dyDescent="0.25">
      <c r="A10879">
        <f t="shared" ca="1" si="169"/>
        <v>14858</v>
      </c>
      <c r="B10879" t="s">
        <v>2046</v>
      </c>
      <c r="C10879" t="s">
        <v>80</v>
      </c>
      <c r="F10879" t="s">
        <v>3086</v>
      </c>
      <c r="O10879" t="s">
        <v>33</v>
      </c>
      <c r="Y10879" t="s">
        <v>7220</v>
      </c>
      <c r="Z10879" s="1" t="s">
        <v>10374</v>
      </c>
      <c r="AA10879" t="s">
        <v>10375</v>
      </c>
      <c r="AB10879">
        <v>-163477</v>
      </c>
      <c r="AC10879" t="s">
        <v>38</v>
      </c>
      <c r="AD10879">
        <v>98104</v>
      </c>
    </row>
    <row r="10880" spans="1:30" x14ac:dyDescent="0.25">
      <c r="A10880">
        <f t="shared" ca="1" si="169"/>
        <v>1934</v>
      </c>
      <c r="B10880" t="s">
        <v>334</v>
      </c>
      <c r="C10880" t="s">
        <v>45</v>
      </c>
      <c r="O10880" t="s">
        <v>63</v>
      </c>
      <c r="X10880" t="s">
        <v>34</v>
      </c>
      <c r="Y10880" t="s">
        <v>43613</v>
      </c>
      <c r="Z10880" t="s">
        <v>43614</v>
      </c>
      <c r="AA10880" t="s">
        <v>27414</v>
      </c>
      <c r="AB10880">
        <v>-171782</v>
      </c>
      <c r="AC10880" t="s">
        <v>38</v>
      </c>
      <c r="AD10880">
        <v>98033</v>
      </c>
    </row>
    <row r="10881" spans="1:30" ht="409.5" x14ac:dyDescent="0.25">
      <c r="A10881">
        <f t="shared" ca="1" si="169"/>
        <v>1158</v>
      </c>
      <c r="B10881" t="s">
        <v>489</v>
      </c>
      <c r="C10881" t="s">
        <v>45</v>
      </c>
      <c r="O10881" t="s">
        <v>1</v>
      </c>
      <c r="Y10881" t="s">
        <v>3195</v>
      </c>
      <c r="Z10881" s="1" t="s">
        <v>3196</v>
      </c>
      <c r="AA10881" t="s">
        <v>3197</v>
      </c>
      <c r="AB10881">
        <v>-181582</v>
      </c>
    </row>
    <row r="10882" spans="1:30" x14ac:dyDescent="0.25">
      <c r="A10882">
        <f t="shared" ref="A10882:A10945" ca="1" si="170">RANDBETWEEN(1,20000)</f>
        <v>6567</v>
      </c>
      <c r="B10882" t="s">
        <v>2046</v>
      </c>
      <c r="C10882" t="s">
        <v>80</v>
      </c>
      <c r="F10882" t="s">
        <v>908</v>
      </c>
      <c r="O10882" t="s">
        <v>33</v>
      </c>
      <c r="Y10882" t="s">
        <v>10815</v>
      </c>
      <c r="Z10882" t="s">
        <v>10816</v>
      </c>
      <c r="AA10882" t="s">
        <v>10817</v>
      </c>
      <c r="AB10882">
        <v>-181070</v>
      </c>
      <c r="AC10882" t="s">
        <v>102</v>
      </c>
      <c r="AD10882">
        <v>97205</v>
      </c>
    </row>
    <row r="10883" spans="1:30" x14ac:dyDescent="0.25">
      <c r="A10883">
        <f t="shared" ca="1" si="170"/>
        <v>1969</v>
      </c>
      <c r="B10883" t="s">
        <v>79</v>
      </c>
      <c r="C10883" t="s">
        <v>80</v>
      </c>
      <c r="F10883" t="s">
        <v>14677</v>
      </c>
      <c r="O10883" t="s">
        <v>33</v>
      </c>
      <c r="Y10883" t="s">
        <v>15876</v>
      </c>
      <c r="Z10883" t="s">
        <v>15877</v>
      </c>
      <c r="AA10883" t="s">
        <v>15878</v>
      </c>
      <c r="AB10883">
        <v>-170136</v>
      </c>
      <c r="AC10883" t="s">
        <v>38</v>
      </c>
      <c r="AD10883">
        <v>98366</v>
      </c>
    </row>
    <row r="10884" spans="1:30" x14ac:dyDescent="0.25">
      <c r="A10884">
        <f t="shared" ca="1" si="170"/>
        <v>10333</v>
      </c>
      <c r="B10884" t="s">
        <v>164</v>
      </c>
      <c r="C10884" t="s">
        <v>165</v>
      </c>
      <c r="O10884" t="s">
        <v>63</v>
      </c>
      <c r="X10884" t="s">
        <v>34</v>
      </c>
      <c r="Y10884" t="s">
        <v>17293</v>
      </c>
      <c r="Z10884" t="s">
        <v>17294</v>
      </c>
      <c r="AA10884" t="s">
        <v>17295</v>
      </c>
      <c r="AB10884">
        <v>-170412</v>
      </c>
    </row>
    <row r="10885" spans="1:30" x14ac:dyDescent="0.25">
      <c r="A10885">
        <f t="shared" ca="1" si="170"/>
        <v>8215</v>
      </c>
      <c r="B10885" t="s">
        <v>178</v>
      </c>
      <c r="F10885" t="s">
        <v>20440</v>
      </c>
      <c r="G10885">
        <v>0</v>
      </c>
      <c r="O10885" t="s">
        <v>33</v>
      </c>
      <c r="X10885" t="s">
        <v>34</v>
      </c>
      <c r="Y10885" t="s">
        <v>16927</v>
      </c>
      <c r="Z10885" t="s">
        <v>42243</v>
      </c>
      <c r="AA10885" t="s">
        <v>42244</v>
      </c>
      <c r="AB10885" t="s">
        <v>42245</v>
      </c>
      <c r="AC10885" t="s">
        <v>38</v>
      </c>
      <c r="AD10885">
        <v>98922</v>
      </c>
    </row>
    <row r="10886" spans="1:30" ht="409.5" x14ac:dyDescent="0.25">
      <c r="A10886">
        <f t="shared" ca="1" si="170"/>
        <v>3490</v>
      </c>
      <c r="B10886" t="s">
        <v>2046</v>
      </c>
      <c r="C10886" t="s">
        <v>80</v>
      </c>
      <c r="F10886" t="s">
        <v>2153</v>
      </c>
      <c r="O10886" t="s">
        <v>33</v>
      </c>
      <c r="Y10886" t="s">
        <v>12443</v>
      </c>
      <c r="Z10886" s="1" t="s">
        <v>12444</v>
      </c>
      <c r="AA10886" t="s">
        <v>12445</v>
      </c>
      <c r="AB10886">
        <v>-180876</v>
      </c>
      <c r="AC10886" t="s">
        <v>38</v>
      </c>
      <c r="AD10886">
        <v>98104</v>
      </c>
    </row>
    <row r="10887" spans="1:30" x14ac:dyDescent="0.25">
      <c r="A10887">
        <f t="shared" ca="1" si="170"/>
        <v>5999</v>
      </c>
      <c r="B10887" t="s">
        <v>739</v>
      </c>
      <c r="C10887" t="s">
        <v>686</v>
      </c>
      <c r="F10887" t="s">
        <v>21418</v>
      </c>
      <c r="O10887" t="s">
        <v>33</v>
      </c>
      <c r="Y10887" t="s">
        <v>21419</v>
      </c>
      <c r="Z10887" t="s">
        <v>29618</v>
      </c>
      <c r="AA10887" t="s">
        <v>29619</v>
      </c>
      <c r="AB10887">
        <v>-161289</v>
      </c>
    </row>
    <row r="10888" spans="1:30" x14ac:dyDescent="0.25">
      <c r="A10888">
        <f t="shared" ca="1" si="170"/>
        <v>3237</v>
      </c>
      <c r="B10888" t="s">
        <v>68</v>
      </c>
      <c r="C10888" t="s">
        <v>45</v>
      </c>
      <c r="F10888" t="s">
        <v>1779</v>
      </c>
      <c r="O10888" t="s">
        <v>33</v>
      </c>
      <c r="W10888">
        <v>15</v>
      </c>
      <c r="X10888" t="s">
        <v>34</v>
      </c>
      <c r="Y10888" t="s">
        <v>1780</v>
      </c>
      <c r="Z10888" t="s">
        <v>1781</v>
      </c>
      <c r="AA10888" t="s">
        <v>1782</v>
      </c>
      <c r="AB10888">
        <v>-173109</v>
      </c>
      <c r="AC10888" t="s">
        <v>1783</v>
      </c>
      <c r="AD10888">
        <v>65109</v>
      </c>
    </row>
    <row r="10889" spans="1:30" x14ac:dyDescent="0.25">
      <c r="A10889">
        <f t="shared" ca="1" si="170"/>
        <v>5169</v>
      </c>
      <c r="B10889" t="s">
        <v>739</v>
      </c>
      <c r="C10889" t="s">
        <v>686</v>
      </c>
      <c r="F10889" t="s">
        <v>413</v>
      </c>
      <c r="O10889" t="s">
        <v>33</v>
      </c>
      <c r="Y10889" t="s">
        <v>3586</v>
      </c>
      <c r="Z10889" t="s">
        <v>30677</v>
      </c>
      <c r="AA10889" t="s">
        <v>30665</v>
      </c>
      <c r="AB10889">
        <v>-172936</v>
      </c>
      <c r="AC10889" t="s">
        <v>38</v>
      </c>
      <c r="AD10889">
        <v>98155</v>
      </c>
    </row>
    <row r="10890" spans="1:30" x14ac:dyDescent="0.25">
      <c r="A10890">
        <f t="shared" ca="1" si="170"/>
        <v>16091</v>
      </c>
      <c r="B10890" t="s">
        <v>2046</v>
      </c>
      <c r="C10890" t="s">
        <v>80</v>
      </c>
      <c r="F10890" t="s">
        <v>8685</v>
      </c>
      <c r="O10890" t="s">
        <v>33</v>
      </c>
      <c r="Y10890" t="s">
        <v>14241</v>
      </c>
      <c r="Z10890" t="s">
        <v>14242</v>
      </c>
      <c r="AA10890" t="s">
        <v>14235</v>
      </c>
      <c r="AB10890">
        <v>-162582</v>
      </c>
      <c r="AC10890" t="s">
        <v>38</v>
      </c>
      <c r="AD10890">
        <v>98908</v>
      </c>
    </row>
    <row r="10891" spans="1:30" x14ac:dyDescent="0.25">
      <c r="A10891">
        <f t="shared" ca="1" si="170"/>
        <v>9252</v>
      </c>
      <c r="B10891" t="s">
        <v>96</v>
      </c>
      <c r="C10891" t="s">
        <v>97</v>
      </c>
      <c r="G10891">
        <v>0</v>
      </c>
      <c r="O10891" t="s">
        <v>33</v>
      </c>
      <c r="X10891" t="s">
        <v>34</v>
      </c>
      <c r="Y10891" t="s">
        <v>28065</v>
      </c>
      <c r="Z10891" t="s">
        <v>28066</v>
      </c>
      <c r="AA10891" t="s">
        <v>28067</v>
      </c>
      <c r="AB10891" t="s">
        <v>28068</v>
      </c>
    </row>
    <row r="10892" spans="1:30" x14ac:dyDescent="0.25">
      <c r="A10892">
        <f t="shared" ca="1" si="170"/>
        <v>6673</v>
      </c>
      <c r="B10892" t="s">
        <v>2046</v>
      </c>
      <c r="C10892" t="s">
        <v>80</v>
      </c>
      <c r="F10892" t="s">
        <v>14948</v>
      </c>
      <c r="G10892">
        <v>0</v>
      </c>
      <c r="O10892" t="s">
        <v>33</v>
      </c>
      <c r="Y10892" t="s">
        <v>14988</v>
      </c>
      <c r="Z10892" t="s">
        <v>14989</v>
      </c>
      <c r="AA10892" t="s">
        <v>14990</v>
      </c>
      <c r="AB10892" t="s">
        <v>14991</v>
      </c>
      <c r="AC10892" t="s">
        <v>38</v>
      </c>
      <c r="AD10892">
        <v>98006</v>
      </c>
    </row>
    <row r="10893" spans="1:30" ht="409.5" x14ac:dyDescent="0.25">
      <c r="A10893">
        <f t="shared" ca="1" si="170"/>
        <v>14452</v>
      </c>
      <c r="B10893" t="s">
        <v>739</v>
      </c>
      <c r="C10893" t="s">
        <v>686</v>
      </c>
      <c r="F10893" t="s">
        <v>3305</v>
      </c>
      <c r="O10893" t="s">
        <v>33</v>
      </c>
      <c r="Y10893" t="s">
        <v>30158</v>
      </c>
      <c r="Z10893" s="1" t="s">
        <v>30159</v>
      </c>
      <c r="AA10893" t="s">
        <v>30149</v>
      </c>
      <c r="AB10893">
        <v>-180965</v>
      </c>
      <c r="AC10893" t="s">
        <v>38</v>
      </c>
      <c r="AD10893">
        <v>98032</v>
      </c>
    </row>
    <row r="10894" spans="1:30" ht="409.5" x14ac:dyDescent="0.25">
      <c r="A10894">
        <f t="shared" ca="1" si="170"/>
        <v>13178</v>
      </c>
      <c r="B10894" t="s">
        <v>164</v>
      </c>
      <c r="C10894" t="s">
        <v>165</v>
      </c>
      <c r="F10894" t="s">
        <v>2317</v>
      </c>
      <c r="G10894">
        <v>0</v>
      </c>
      <c r="O10894" t="s">
        <v>33</v>
      </c>
      <c r="Y10894" t="s">
        <v>25584</v>
      </c>
      <c r="Z10894" s="1" t="s">
        <v>25585</v>
      </c>
      <c r="AA10894" t="s">
        <v>25586</v>
      </c>
      <c r="AB10894" t="s">
        <v>25587</v>
      </c>
      <c r="AC10894" t="s">
        <v>38</v>
      </c>
      <c r="AD10894">
        <v>98101</v>
      </c>
    </row>
    <row r="10895" spans="1:30" x14ac:dyDescent="0.25">
      <c r="A10895">
        <f t="shared" ca="1" si="170"/>
        <v>8027</v>
      </c>
      <c r="B10895" t="s">
        <v>685</v>
      </c>
      <c r="C10895" t="s">
        <v>686</v>
      </c>
      <c r="F10895" t="s">
        <v>4871</v>
      </c>
      <c r="G10895">
        <v>0</v>
      </c>
      <c r="O10895" t="s">
        <v>33</v>
      </c>
      <c r="Y10895" t="s">
        <v>29332</v>
      </c>
      <c r="Z10895" t="s">
        <v>33827</v>
      </c>
      <c r="AA10895" t="s">
        <v>33814</v>
      </c>
      <c r="AB10895" t="s">
        <v>33828</v>
      </c>
    </row>
    <row r="10896" spans="1:30" ht="409.5" x14ac:dyDescent="0.25">
      <c r="A10896">
        <f t="shared" ca="1" si="170"/>
        <v>16056</v>
      </c>
      <c r="B10896" t="s">
        <v>44</v>
      </c>
      <c r="C10896" t="s">
        <v>45</v>
      </c>
      <c r="F10896" t="s">
        <v>16861</v>
      </c>
      <c r="G10896">
        <v>0</v>
      </c>
      <c r="O10896" t="s">
        <v>33</v>
      </c>
      <c r="X10896" t="s">
        <v>34</v>
      </c>
      <c r="Y10896" t="s">
        <v>16862</v>
      </c>
      <c r="Z10896" s="1" t="s">
        <v>16863</v>
      </c>
      <c r="AA10896" s="1" t="s">
        <v>16864</v>
      </c>
      <c r="AB10896" t="s">
        <v>16865</v>
      </c>
    </row>
    <row r="10897" spans="1:30" ht="409.5" x14ac:dyDescent="0.25">
      <c r="A10897">
        <f t="shared" ca="1" si="170"/>
        <v>10361</v>
      </c>
      <c r="B10897" t="s">
        <v>39</v>
      </c>
      <c r="C10897" t="s">
        <v>165</v>
      </c>
      <c r="F10897" t="s">
        <v>734</v>
      </c>
      <c r="G10897">
        <v>0</v>
      </c>
      <c r="N10897" s="1" t="s">
        <v>1084</v>
      </c>
      <c r="O10897" t="s">
        <v>52</v>
      </c>
      <c r="W10897">
        <v>30</v>
      </c>
      <c r="X10897" t="s">
        <v>34</v>
      </c>
      <c r="Y10897" t="s">
        <v>735</v>
      </c>
      <c r="Z10897" s="1" t="s">
        <v>1085</v>
      </c>
      <c r="AA10897" t="s">
        <v>1086</v>
      </c>
      <c r="AB10897" t="s">
        <v>1087</v>
      </c>
      <c r="AC10897" t="s">
        <v>38</v>
      </c>
      <c r="AD10897">
        <v>98109</v>
      </c>
    </row>
    <row r="10898" spans="1:30" x14ac:dyDescent="0.25">
      <c r="A10898">
        <f t="shared" ca="1" si="170"/>
        <v>1173</v>
      </c>
      <c r="B10898" t="s">
        <v>124</v>
      </c>
      <c r="C10898" t="s">
        <v>45</v>
      </c>
      <c r="F10898" t="s">
        <v>392</v>
      </c>
      <c r="O10898" t="s">
        <v>33</v>
      </c>
      <c r="W10898">
        <v>30</v>
      </c>
      <c r="X10898" t="s">
        <v>34</v>
      </c>
      <c r="Y10898" t="s">
        <v>917</v>
      </c>
      <c r="Z10898" t="s">
        <v>25342</v>
      </c>
      <c r="AA10898" t="s">
        <v>25343</v>
      </c>
      <c r="AB10898">
        <v>-180808</v>
      </c>
      <c r="AC10898" t="s">
        <v>38</v>
      </c>
      <c r="AD10898">
        <v>98134</v>
      </c>
    </row>
    <row r="10899" spans="1:30" x14ac:dyDescent="0.25">
      <c r="A10899">
        <f t="shared" ca="1" si="170"/>
        <v>14651</v>
      </c>
      <c r="B10899" t="s">
        <v>677</v>
      </c>
      <c r="C10899" t="s">
        <v>80</v>
      </c>
      <c r="F10899" t="s">
        <v>3996</v>
      </c>
      <c r="G10899">
        <v>0</v>
      </c>
      <c r="O10899" t="s">
        <v>33</v>
      </c>
      <c r="Y10899" t="s">
        <v>3997</v>
      </c>
      <c r="Z10899" t="s">
        <v>3998</v>
      </c>
      <c r="AA10899" t="s">
        <v>3999</v>
      </c>
      <c r="AB10899" t="s">
        <v>4000</v>
      </c>
      <c r="AC10899" t="s">
        <v>38</v>
      </c>
      <c r="AD10899">
        <v>98040</v>
      </c>
    </row>
    <row r="10900" spans="1:30" x14ac:dyDescent="0.25">
      <c r="A10900">
        <f t="shared" ca="1" si="170"/>
        <v>16140</v>
      </c>
      <c r="B10900" t="s">
        <v>178</v>
      </c>
      <c r="F10900" t="s">
        <v>4512</v>
      </c>
      <c r="G10900">
        <v>0</v>
      </c>
      <c r="O10900" t="s">
        <v>33</v>
      </c>
      <c r="X10900" t="s">
        <v>34</v>
      </c>
      <c r="Y10900" t="s">
        <v>27211</v>
      </c>
      <c r="Z10900" t="s">
        <v>33146</v>
      </c>
      <c r="AA10900" t="s">
        <v>33140</v>
      </c>
      <c r="AB10900" t="s">
        <v>33147</v>
      </c>
      <c r="AC10900" t="s">
        <v>38</v>
      </c>
      <c r="AD10900">
        <v>98902</v>
      </c>
    </row>
    <row r="10901" spans="1:30" x14ac:dyDescent="0.25">
      <c r="A10901">
        <f t="shared" ca="1" si="170"/>
        <v>4244</v>
      </c>
      <c r="B10901" t="s">
        <v>96</v>
      </c>
      <c r="C10901" t="s">
        <v>97</v>
      </c>
      <c r="F10901" t="s">
        <v>716</v>
      </c>
      <c r="O10901" t="s">
        <v>33</v>
      </c>
      <c r="W10901">
        <v>15</v>
      </c>
      <c r="X10901" t="s">
        <v>34</v>
      </c>
      <c r="Y10901" t="s">
        <v>717</v>
      </c>
      <c r="Z10901" t="s">
        <v>37483</v>
      </c>
      <c r="AA10901" t="s">
        <v>37484</v>
      </c>
      <c r="AB10901">
        <v>-180910</v>
      </c>
      <c r="AC10901" t="s">
        <v>102</v>
      </c>
      <c r="AD10901">
        <v>97214</v>
      </c>
    </row>
    <row r="10902" spans="1:30" ht="409.5" x14ac:dyDescent="0.25">
      <c r="A10902">
        <f t="shared" ca="1" si="170"/>
        <v>18117</v>
      </c>
      <c r="B10902" t="s">
        <v>2046</v>
      </c>
      <c r="C10902" t="s">
        <v>80</v>
      </c>
      <c r="F10902" t="s">
        <v>1190</v>
      </c>
      <c r="O10902" t="s">
        <v>33</v>
      </c>
      <c r="Y10902" t="s">
        <v>1191</v>
      </c>
      <c r="Z10902" s="1" t="s">
        <v>14852</v>
      </c>
      <c r="AA10902" t="s">
        <v>14853</v>
      </c>
      <c r="AB10902">
        <v>-162882</v>
      </c>
      <c r="AC10902" t="s">
        <v>38</v>
      </c>
      <c r="AD10902">
        <v>98040</v>
      </c>
    </row>
    <row r="10903" spans="1:30" ht="405" x14ac:dyDescent="0.25">
      <c r="A10903">
        <f t="shared" ca="1" si="170"/>
        <v>13361</v>
      </c>
      <c r="B10903" t="s">
        <v>96</v>
      </c>
      <c r="C10903" t="s">
        <v>97</v>
      </c>
      <c r="O10903" t="s">
        <v>33</v>
      </c>
      <c r="X10903" t="s">
        <v>34</v>
      </c>
      <c r="Y10903" t="s">
        <v>37451</v>
      </c>
      <c r="Z10903" s="1" t="s">
        <v>37452</v>
      </c>
      <c r="AA10903" t="s">
        <v>37453</v>
      </c>
      <c r="AB10903">
        <v>-170703</v>
      </c>
      <c r="AC10903" t="s">
        <v>31023</v>
      </c>
      <c r="AD10903">
        <v>85701</v>
      </c>
    </row>
    <row r="10904" spans="1:30" x14ac:dyDescent="0.25">
      <c r="A10904">
        <f t="shared" ca="1" si="170"/>
        <v>7477</v>
      </c>
      <c r="B10904" t="s">
        <v>178</v>
      </c>
      <c r="C10904" t="s">
        <v>179</v>
      </c>
      <c r="F10904" t="s">
        <v>20187</v>
      </c>
      <c r="O10904" t="s">
        <v>33</v>
      </c>
      <c r="X10904" t="s">
        <v>34</v>
      </c>
      <c r="Y10904" t="s">
        <v>20188</v>
      </c>
      <c r="Z10904" t="s">
        <v>20189</v>
      </c>
      <c r="AA10904" t="s">
        <v>20190</v>
      </c>
      <c r="AB10904">
        <v>-170923</v>
      </c>
      <c r="AC10904" t="s">
        <v>38</v>
      </c>
      <c r="AD10904">
        <v>98922</v>
      </c>
    </row>
    <row r="10905" spans="1:30" x14ac:dyDescent="0.25">
      <c r="A10905">
        <f t="shared" ca="1" si="170"/>
        <v>15822</v>
      </c>
      <c r="B10905" t="s">
        <v>677</v>
      </c>
      <c r="C10905" t="s">
        <v>80</v>
      </c>
      <c r="F10905" t="s">
        <v>651</v>
      </c>
      <c r="G10905">
        <v>0</v>
      </c>
      <c r="O10905" t="s">
        <v>33</v>
      </c>
      <c r="Y10905" t="s">
        <v>6279</v>
      </c>
      <c r="Z10905" t="s">
        <v>13301</v>
      </c>
      <c r="AA10905" t="s">
        <v>13302</v>
      </c>
      <c r="AB10905" t="s">
        <v>13303</v>
      </c>
      <c r="AC10905" t="s">
        <v>38</v>
      </c>
      <c r="AD10905">
        <v>98034</v>
      </c>
    </row>
    <row r="10906" spans="1:30" x14ac:dyDescent="0.25">
      <c r="A10906">
        <f t="shared" ca="1" si="170"/>
        <v>15115</v>
      </c>
      <c r="B10906" t="s">
        <v>73</v>
      </c>
      <c r="C10906" t="s">
        <v>74</v>
      </c>
      <c r="F10906" t="s">
        <v>3440</v>
      </c>
      <c r="G10906">
        <v>0</v>
      </c>
      <c r="O10906" t="s">
        <v>33</v>
      </c>
      <c r="Y10906" t="s">
        <v>22469</v>
      </c>
      <c r="Z10906" t="s">
        <v>36576</v>
      </c>
      <c r="AA10906" t="s">
        <v>36566</v>
      </c>
      <c r="AB10906" t="s">
        <v>36577</v>
      </c>
    </row>
    <row r="10907" spans="1:30" ht="409.5" x14ac:dyDescent="0.25">
      <c r="A10907">
        <f t="shared" ca="1" si="170"/>
        <v>18208</v>
      </c>
      <c r="B10907" t="s">
        <v>230</v>
      </c>
      <c r="C10907" t="s">
        <v>45</v>
      </c>
      <c r="F10907" t="s">
        <v>23305</v>
      </c>
      <c r="O10907" t="s">
        <v>33</v>
      </c>
      <c r="X10907" t="s">
        <v>34</v>
      </c>
      <c r="Z10907" s="1" t="s">
        <v>23306</v>
      </c>
      <c r="AA10907" t="s">
        <v>22580</v>
      </c>
      <c r="AB10907">
        <v>-172042</v>
      </c>
    </row>
    <row r="10908" spans="1:30" ht="210" x14ac:dyDescent="0.25">
      <c r="A10908">
        <f t="shared" ca="1" si="170"/>
        <v>13326</v>
      </c>
      <c r="B10908" t="s">
        <v>30</v>
      </c>
      <c r="C10908" t="s">
        <v>31</v>
      </c>
      <c r="F10908" t="s">
        <v>1194</v>
      </c>
      <c r="G10908">
        <v>0</v>
      </c>
      <c r="O10908" t="s">
        <v>33</v>
      </c>
      <c r="X10908" t="s">
        <v>34</v>
      </c>
      <c r="Y10908" t="s">
        <v>9996</v>
      </c>
      <c r="Z10908" s="1" t="s">
        <v>36068</v>
      </c>
      <c r="AA10908" s="1" t="s">
        <v>36068</v>
      </c>
      <c r="AB10908" t="s">
        <v>36069</v>
      </c>
      <c r="AC10908" t="s">
        <v>38</v>
      </c>
      <c r="AD10908">
        <v>98383</v>
      </c>
    </row>
    <row r="10909" spans="1:30" x14ac:dyDescent="0.25">
      <c r="A10909">
        <f t="shared" ca="1" si="170"/>
        <v>17019</v>
      </c>
      <c r="B10909" t="s">
        <v>677</v>
      </c>
      <c r="C10909" t="s">
        <v>80</v>
      </c>
      <c r="O10909" t="s">
        <v>33</v>
      </c>
      <c r="Y10909" t="s">
        <v>18409</v>
      </c>
      <c r="Z10909" t="s">
        <v>18410</v>
      </c>
      <c r="AA10909" t="s">
        <v>18411</v>
      </c>
      <c r="AB10909">
        <v>-160711</v>
      </c>
      <c r="AC10909" t="s">
        <v>38</v>
      </c>
      <c r="AD10909">
        <v>98272</v>
      </c>
    </row>
    <row r="10910" spans="1:30" ht="409.5" x14ac:dyDescent="0.25">
      <c r="A10910">
        <f t="shared" ca="1" si="170"/>
        <v>3329</v>
      </c>
      <c r="B10910" t="s">
        <v>334</v>
      </c>
      <c r="C10910" t="s">
        <v>45</v>
      </c>
      <c r="F10910" t="s">
        <v>789</v>
      </c>
      <c r="G10910">
        <v>0</v>
      </c>
      <c r="O10910" t="s">
        <v>33</v>
      </c>
      <c r="X10910" t="s">
        <v>34</v>
      </c>
      <c r="Y10910" t="s">
        <v>790</v>
      </c>
      <c r="Z10910" s="1" t="s">
        <v>27385</v>
      </c>
      <c r="AA10910" s="1" t="s">
        <v>27386</v>
      </c>
      <c r="AB10910" t="s">
        <v>27387</v>
      </c>
      <c r="AC10910" t="s">
        <v>38</v>
      </c>
      <c r="AD10910">
        <v>98326</v>
      </c>
    </row>
    <row r="10911" spans="1:30" x14ac:dyDescent="0.25">
      <c r="A10911">
        <f t="shared" ca="1" si="170"/>
        <v>14868</v>
      </c>
      <c r="B10911" t="s">
        <v>79</v>
      </c>
      <c r="C10911" t="s">
        <v>80</v>
      </c>
      <c r="F10911" t="s">
        <v>6244</v>
      </c>
      <c r="O10911" t="s">
        <v>33</v>
      </c>
      <c r="Y10911" t="s">
        <v>6245</v>
      </c>
      <c r="Z10911" t="s">
        <v>6246</v>
      </c>
      <c r="AA10911" t="s">
        <v>6247</v>
      </c>
      <c r="AB10911">
        <v>-180929</v>
      </c>
      <c r="AC10911" t="s">
        <v>38</v>
      </c>
      <c r="AD10911">
        <v>98901</v>
      </c>
    </row>
    <row r="10912" spans="1:30" x14ac:dyDescent="0.25">
      <c r="A10912">
        <f t="shared" ca="1" si="170"/>
        <v>993</v>
      </c>
      <c r="B10912" t="s">
        <v>2046</v>
      </c>
      <c r="C10912" t="s">
        <v>80</v>
      </c>
      <c r="F10912" t="s">
        <v>7291</v>
      </c>
      <c r="G10912">
        <v>0</v>
      </c>
      <c r="O10912" t="s">
        <v>33</v>
      </c>
      <c r="Y10912" t="s">
        <v>7292</v>
      </c>
      <c r="Z10912" t="s">
        <v>16328</v>
      </c>
      <c r="AA10912" t="s">
        <v>16329</v>
      </c>
      <c r="AB10912" t="s">
        <v>16330</v>
      </c>
      <c r="AC10912" t="s">
        <v>38</v>
      </c>
      <c r="AD10912">
        <v>98050</v>
      </c>
    </row>
    <row r="10913" spans="1:30" ht="409.5" x14ac:dyDescent="0.25">
      <c r="A10913">
        <f t="shared" ca="1" si="170"/>
        <v>2488</v>
      </c>
      <c r="B10913" t="s">
        <v>164</v>
      </c>
      <c r="C10913" t="s">
        <v>165</v>
      </c>
      <c r="F10913" t="s">
        <v>392</v>
      </c>
      <c r="G10913">
        <v>0</v>
      </c>
      <c r="O10913" t="s">
        <v>33</v>
      </c>
      <c r="Y10913" t="s">
        <v>917</v>
      </c>
      <c r="Z10913" s="1" t="s">
        <v>3851</v>
      </c>
      <c r="AA10913" t="s">
        <v>3852</v>
      </c>
      <c r="AB10913" t="s">
        <v>3853</v>
      </c>
      <c r="AC10913" t="s">
        <v>38</v>
      </c>
      <c r="AD10913">
        <v>98109</v>
      </c>
    </row>
    <row r="10914" spans="1:30" x14ac:dyDescent="0.25">
      <c r="A10914">
        <f t="shared" ca="1" si="170"/>
        <v>18911</v>
      </c>
      <c r="B10914" t="s">
        <v>49</v>
      </c>
      <c r="C10914" t="s">
        <v>50</v>
      </c>
      <c r="F10914" t="s">
        <v>6552</v>
      </c>
      <c r="O10914" t="s">
        <v>33</v>
      </c>
      <c r="W10914">
        <v>15</v>
      </c>
      <c r="X10914" t="s">
        <v>34</v>
      </c>
      <c r="Y10914" t="s">
        <v>35365</v>
      </c>
      <c r="Z10914" t="s">
        <v>35366</v>
      </c>
      <c r="AA10914" t="s">
        <v>35367</v>
      </c>
      <c r="AB10914">
        <v>-181196</v>
      </c>
      <c r="AC10914" t="s">
        <v>38</v>
      </c>
      <c r="AD10914">
        <v>99937</v>
      </c>
    </row>
    <row r="10915" spans="1:30" x14ac:dyDescent="0.25">
      <c r="A10915">
        <f t="shared" ca="1" si="170"/>
        <v>91</v>
      </c>
      <c r="B10915" t="s">
        <v>685</v>
      </c>
      <c r="C10915" t="s">
        <v>686</v>
      </c>
      <c r="F10915" t="s">
        <v>20054</v>
      </c>
      <c r="G10915">
        <v>0</v>
      </c>
      <c r="O10915" t="s">
        <v>33</v>
      </c>
      <c r="Y10915" t="s">
        <v>33604</v>
      </c>
      <c r="Z10915" t="s">
        <v>34808</v>
      </c>
      <c r="AA10915" t="s">
        <v>34806</v>
      </c>
      <c r="AB10915" t="s">
        <v>34809</v>
      </c>
    </row>
    <row r="10916" spans="1:30" x14ac:dyDescent="0.25">
      <c r="A10916">
        <f t="shared" ca="1" si="170"/>
        <v>17015</v>
      </c>
      <c r="B10916" t="s">
        <v>2046</v>
      </c>
      <c r="C10916" t="s">
        <v>80</v>
      </c>
      <c r="F10916" t="s">
        <v>4516</v>
      </c>
      <c r="O10916" t="s">
        <v>33</v>
      </c>
      <c r="Y10916" t="s">
        <v>4517</v>
      </c>
      <c r="Z10916" t="s">
        <v>14254</v>
      </c>
      <c r="AA10916" t="s">
        <v>14251</v>
      </c>
      <c r="AB10916">
        <v>-171534</v>
      </c>
      <c r="AC10916" t="s">
        <v>38</v>
      </c>
      <c r="AD10916">
        <v>98953</v>
      </c>
    </row>
    <row r="10917" spans="1:30" ht="409.5" x14ac:dyDescent="0.25">
      <c r="A10917">
        <f t="shared" ca="1" si="170"/>
        <v>12058</v>
      </c>
      <c r="B10917" t="s">
        <v>2046</v>
      </c>
      <c r="C10917" t="s">
        <v>80</v>
      </c>
      <c r="G10917">
        <v>0</v>
      </c>
      <c r="O10917" t="s">
        <v>33</v>
      </c>
      <c r="Y10917" t="s">
        <v>16182</v>
      </c>
      <c r="Z10917" s="1" t="s">
        <v>16183</v>
      </c>
      <c r="AA10917" t="s">
        <v>16184</v>
      </c>
      <c r="AB10917" t="s">
        <v>16185</v>
      </c>
      <c r="AC10917" t="s">
        <v>38</v>
      </c>
      <c r="AD10917">
        <v>98105</v>
      </c>
    </row>
    <row r="10918" spans="1:30" x14ac:dyDescent="0.25">
      <c r="A10918">
        <f t="shared" ca="1" si="170"/>
        <v>8200</v>
      </c>
      <c r="B10918" t="s">
        <v>334</v>
      </c>
      <c r="C10918" t="s">
        <v>45</v>
      </c>
      <c r="F10918" t="s">
        <v>4412</v>
      </c>
      <c r="G10918">
        <v>0</v>
      </c>
      <c r="O10918" t="s">
        <v>33</v>
      </c>
      <c r="Y10918" t="s">
        <v>4413</v>
      </c>
      <c r="Z10918" t="s">
        <v>4414</v>
      </c>
      <c r="AA10918" t="s">
        <v>4415</v>
      </c>
      <c r="AB10918" t="s">
        <v>4416</v>
      </c>
    </row>
    <row r="10919" spans="1:30" x14ac:dyDescent="0.25">
      <c r="A10919">
        <f t="shared" ca="1" si="170"/>
        <v>9742</v>
      </c>
      <c r="B10919" t="s">
        <v>230</v>
      </c>
      <c r="C10919" t="s">
        <v>45</v>
      </c>
      <c r="O10919" t="s">
        <v>33</v>
      </c>
      <c r="X10919" t="s">
        <v>34</v>
      </c>
      <c r="Y10919" t="s">
        <v>22731</v>
      </c>
      <c r="Z10919" t="s">
        <v>23191</v>
      </c>
      <c r="AA10919" t="s">
        <v>22580</v>
      </c>
      <c r="AB10919">
        <v>-170933</v>
      </c>
    </row>
    <row r="10920" spans="1:30" x14ac:dyDescent="0.25">
      <c r="A10920">
        <f t="shared" ca="1" si="170"/>
        <v>17910</v>
      </c>
      <c r="B10920" t="s">
        <v>68</v>
      </c>
      <c r="C10920" t="s">
        <v>45</v>
      </c>
      <c r="O10920" t="s">
        <v>63</v>
      </c>
      <c r="W10920">
        <v>20</v>
      </c>
      <c r="X10920" t="s">
        <v>34</v>
      </c>
      <c r="Y10920" t="s">
        <v>27497</v>
      </c>
      <c r="Z10920" t="s">
        <v>27498</v>
      </c>
      <c r="AA10920" t="s">
        <v>27499</v>
      </c>
      <c r="AB10920">
        <v>-161839</v>
      </c>
      <c r="AC10920" t="s">
        <v>38</v>
      </c>
      <c r="AD10920">
        <v>98802</v>
      </c>
    </row>
    <row r="10921" spans="1:30" x14ac:dyDescent="0.25">
      <c r="A10921">
        <f t="shared" ca="1" si="170"/>
        <v>8398</v>
      </c>
      <c r="B10921" t="s">
        <v>685</v>
      </c>
      <c r="C10921" t="s">
        <v>686</v>
      </c>
      <c r="F10921" t="s">
        <v>26962</v>
      </c>
      <c r="O10921" t="s">
        <v>33</v>
      </c>
      <c r="Y10921" t="s">
        <v>28537</v>
      </c>
      <c r="Z10921" t="s">
        <v>35352</v>
      </c>
      <c r="AA10921" t="s">
        <v>35353</v>
      </c>
      <c r="AB10921">
        <v>-161814</v>
      </c>
      <c r="AC10921" t="s">
        <v>38</v>
      </c>
    </row>
    <row r="10922" spans="1:30" x14ac:dyDescent="0.25">
      <c r="A10922">
        <f t="shared" ca="1" si="170"/>
        <v>6461</v>
      </c>
      <c r="B10922" t="s">
        <v>2046</v>
      </c>
      <c r="C10922" t="s">
        <v>80</v>
      </c>
      <c r="F10922" t="s">
        <v>14563</v>
      </c>
      <c r="G10922">
        <v>0</v>
      </c>
      <c r="O10922" t="s">
        <v>33</v>
      </c>
      <c r="Y10922" t="s">
        <v>14564</v>
      </c>
      <c r="Z10922" t="s">
        <v>14565</v>
      </c>
      <c r="AA10922" t="s">
        <v>14561</v>
      </c>
      <c r="AB10922" t="s">
        <v>14566</v>
      </c>
      <c r="AC10922" t="s">
        <v>59</v>
      </c>
      <c r="AD10922">
        <v>33431</v>
      </c>
    </row>
    <row r="10923" spans="1:30" x14ac:dyDescent="0.25">
      <c r="A10923">
        <f t="shared" ca="1" si="170"/>
        <v>13974</v>
      </c>
      <c r="B10923" t="s">
        <v>2046</v>
      </c>
      <c r="C10923" t="s">
        <v>80</v>
      </c>
      <c r="F10923" t="s">
        <v>6018</v>
      </c>
      <c r="O10923" t="s">
        <v>33</v>
      </c>
      <c r="Y10923" t="s">
        <v>11603</v>
      </c>
      <c r="Z10923" t="s">
        <v>11757</v>
      </c>
      <c r="AA10923" t="s">
        <v>11758</v>
      </c>
      <c r="AB10923">
        <v>-161347</v>
      </c>
      <c r="AC10923" t="s">
        <v>38</v>
      </c>
      <c r="AD10923" t="s">
        <v>1716</v>
      </c>
    </row>
    <row r="10924" spans="1:30" ht="330" x14ac:dyDescent="0.25">
      <c r="A10924">
        <f t="shared" ca="1" si="170"/>
        <v>2523</v>
      </c>
      <c r="B10924" t="s">
        <v>334</v>
      </c>
      <c r="C10924" t="s">
        <v>45</v>
      </c>
      <c r="O10924" t="s">
        <v>63</v>
      </c>
      <c r="X10924" t="s">
        <v>34</v>
      </c>
      <c r="Y10924" t="s">
        <v>20791</v>
      </c>
      <c r="Z10924" s="1" t="s">
        <v>20792</v>
      </c>
      <c r="AA10924" t="s">
        <v>20793</v>
      </c>
      <c r="AB10924">
        <v>-160723</v>
      </c>
      <c r="AC10924" t="s">
        <v>38</v>
      </c>
      <c r="AD10924">
        <v>98107</v>
      </c>
    </row>
    <row r="10925" spans="1:30" ht="409.5" x14ac:dyDescent="0.25">
      <c r="A10925">
        <f t="shared" ca="1" si="170"/>
        <v>7887</v>
      </c>
      <c r="B10925" t="s">
        <v>489</v>
      </c>
      <c r="C10925" t="s">
        <v>45</v>
      </c>
      <c r="O10925" t="s">
        <v>33</v>
      </c>
      <c r="X10925" t="s">
        <v>34</v>
      </c>
      <c r="Y10925" t="s">
        <v>43540</v>
      </c>
      <c r="Z10925" s="1" t="s">
        <v>43541</v>
      </c>
      <c r="AA10925" t="s">
        <v>43542</v>
      </c>
      <c r="AB10925">
        <v>-172537</v>
      </c>
      <c r="AC10925" t="s">
        <v>38</v>
      </c>
      <c r="AD10925">
        <v>98260</v>
      </c>
    </row>
    <row r="10926" spans="1:30" ht="409.5" x14ac:dyDescent="0.25">
      <c r="A10926">
        <f t="shared" ca="1" si="170"/>
        <v>5755</v>
      </c>
      <c r="B10926" t="s">
        <v>230</v>
      </c>
      <c r="C10926" t="s">
        <v>45</v>
      </c>
      <c r="F10926" t="s">
        <v>20250</v>
      </c>
      <c r="O10926" t="s">
        <v>33</v>
      </c>
      <c r="W10926">
        <v>15</v>
      </c>
      <c r="X10926" t="s">
        <v>34</v>
      </c>
      <c r="Y10926" t="s">
        <v>22643</v>
      </c>
      <c r="Z10926" s="1" t="s">
        <v>23409</v>
      </c>
      <c r="AA10926" t="s">
        <v>22580</v>
      </c>
      <c r="AB10926">
        <v>-180041</v>
      </c>
    </row>
    <row r="10927" spans="1:30" ht="409.5" x14ac:dyDescent="0.25">
      <c r="A10927">
        <f t="shared" ca="1" si="170"/>
        <v>16787</v>
      </c>
      <c r="B10927" t="s">
        <v>334</v>
      </c>
      <c r="C10927" t="s">
        <v>45</v>
      </c>
      <c r="O10927" t="s">
        <v>33</v>
      </c>
      <c r="W10927">
        <v>15</v>
      </c>
      <c r="X10927" t="s">
        <v>34</v>
      </c>
      <c r="Y10927" t="s">
        <v>20198</v>
      </c>
      <c r="Z10927" s="1" t="s">
        <v>32964</v>
      </c>
      <c r="AA10927" t="s">
        <v>32965</v>
      </c>
      <c r="AB10927">
        <v>-181072</v>
      </c>
      <c r="AC10927" t="s">
        <v>38</v>
      </c>
      <c r="AD10927">
        <v>98903</v>
      </c>
    </row>
    <row r="10928" spans="1:30" ht="409.5" x14ac:dyDescent="0.25">
      <c r="A10928">
        <f t="shared" ca="1" si="170"/>
        <v>4668</v>
      </c>
      <c r="B10928" t="s">
        <v>334</v>
      </c>
      <c r="C10928" t="s">
        <v>45</v>
      </c>
      <c r="F10928" t="s">
        <v>20250</v>
      </c>
      <c r="O10928" t="s">
        <v>33</v>
      </c>
      <c r="X10928" t="s">
        <v>34</v>
      </c>
      <c r="Y10928" t="s">
        <v>22665</v>
      </c>
      <c r="Z10928" s="1" t="s">
        <v>23947</v>
      </c>
      <c r="AA10928" t="s">
        <v>23605</v>
      </c>
      <c r="AB10928">
        <v>-161394</v>
      </c>
      <c r="AC10928" t="s">
        <v>102</v>
      </c>
      <c r="AD10928">
        <v>97302</v>
      </c>
    </row>
    <row r="10929" spans="1:30" ht="270" x14ac:dyDescent="0.25">
      <c r="A10929">
        <f t="shared" ca="1" si="170"/>
        <v>16767</v>
      </c>
      <c r="B10929" t="s">
        <v>334</v>
      </c>
      <c r="C10929" t="s">
        <v>45</v>
      </c>
      <c r="F10929" t="s">
        <v>1335</v>
      </c>
      <c r="O10929" t="s">
        <v>33</v>
      </c>
      <c r="X10929" t="s">
        <v>34</v>
      </c>
      <c r="Y10929" t="s">
        <v>3378</v>
      </c>
      <c r="Z10929" s="1" t="s">
        <v>3379</v>
      </c>
      <c r="AA10929" t="s">
        <v>3380</v>
      </c>
      <c r="AB10929">
        <v>-170044</v>
      </c>
      <c r="AC10929" t="s">
        <v>38</v>
      </c>
      <c r="AD10929">
        <v>98005</v>
      </c>
    </row>
    <row r="10930" spans="1:30" ht="409.5" x14ac:dyDescent="0.25">
      <c r="A10930">
        <f t="shared" ca="1" si="170"/>
        <v>7852</v>
      </c>
      <c r="B10930" t="s">
        <v>124</v>
      </c>
      <c r="C10930" t="s">
        <v>45</v>
      </c>
      <c r="F10930" t="s">
        <v>3713</v>
      </c>
      <c r="G10930">
        <v>0</v>
      </c>
      <c r="O10930" t="s">
        <v>33</v>
      </c>
      <c r="X10930" t="s">
        <v>34</v>
      </c>
      <c r="Y10930" t="s">
        <v>241</v>
      </c>
      <c r="Z10930" s="1" t="s">
        <v>3736</v>
      </c>
      <c r="AA10930" t="s">
        <v>3721</v>
      </c>
      <c r="AB10930" t="s">
        <v>3737</v>
      </c>
      <c r="AC10930" t="s">
        <v>243</v>
      </c>
      <c r="AD10930">
        <v>95630</v>
      </c>
    </row>
    <row r="10931" spans="1:30" ht="409.5" x14ac:dyDescent="0.25">
      <c r="A10931">
        <f t="shared" ca="1" si="170"/>
        <v>3301</v>
      </c>
      <c r="B10931" t="s">
        <v>68</v>
      </c>
      <c r="C10931" t="s">
        <v>45</v>
      </c>
      <c r="F10931" t="s">
        <v>358</v>
      </c>
      <c r="N10931" s="1" t="s">
        <v>359</v>
      </c>
      <c r="O10931" t="s">
        <v>33</v>
      </c>
      <c r="X10931" t="s">
        <v>34</v>
      </c>
      <c r="Y10931" t="s">
        <v>360</v>
      </c>
      <c r="Z10931" s="1" t="s">
        <v>361</v>
      </c>
      <c r="AA10931" t="s">
        <v>362</v>
      </c>
      <c r="AB10931">
        <v>-160438</v>
      </c>
    </row>
    <row r="10932" spans="1:30" x14ac:dyDescent="0.25">
      <c r="A10932">
        <f t="shared" ca="1" si="170"/>
        <v>6891</v>
      </c>
      <c r="B10932" t="s">
        <v>178</v>
      </c>
      <c r="C10932" t="s">
        <v>179</v>
      </c>
      <c r="O10932" t="s">
        <v>33</v>
      </c>
      <c r="X10932" t="s">
        <v>34</v>
      </c>
      <c r="Y10932" t="s">
        <v>41940</v>
      </c>
      <c r="Z10932" t="s">
        <v>41941</v>
      </c>
      <c r="AA10932" t="s">
        <v>41941</v>
      </c>
      <c r="AB10932">
        <v>-171193</v>
      </c>
      <c r="AC10932" t="s">
        <v>38</v>
      </c>
      <c r="AD10932">
        <v>98937</v>
      </c>
    </row>
    <row r="10933" spans="1:30" x14ac:dyDescent="0.25">
      <c r="A10933">
        <f t="shared" ca="1" si="170"/>
        <v>11028</v>
      </c>
      <c r="B10933" t="s">
        <v>739</v>
      </c>
      <c r="C10933" t="s">
        <v>686</v>
      </c>
      <c r="F10933" t="s">
        <v>1741</v>
      </c>
      <c r="O10933" t="s">
        <v>33</v>
      </c>
      <c r="X10933" t="s">
        <v>34</v>
      </c>
      <c r="Y10933" t="s">
        <v>1742</v>
      </c>
      <c r="Z10933" t="s">
        <v>30520</v>
      </c>
      <c r="AA10933" t="s">
        <v>30459</v>
      </c>
      <c r="AB10933">
        <v>-163030</v>
      </c>
      <c r="AC10933" t="s">
        <v>38</v>
      </c>
      <c r="AD10933">
        <v>98512</v>
      </c>
    </row>
    <row r="10934" spans="1:30" x14ac:dyDescent="0.25">
      <c r="A10934">
        <f t="shared" ca="1" si="170"/>
        <v>3129</v>
      </c>
      <c r="B10934" t="s">
        <v>30</v>
      </c>
      <c r="C10934" t="s">
        <v>31</v>
      </c>
      <c r="F10934" t="s">
        <v>9391</v>
      </c>
      <c r="G10934">
        <v>0</v>
      </c>
      <c r="O10934" t="s">
        <v>33</v>
      </c>
      <c r="X10934" t="s">
        <v>34</v>
      </c>
      <c r="Y10934" t="s">
        <v>43333</v>
      </c>
      <c r="Z10934" t="s">
        <v>43334</v>
      </c>
      <c r="AA10934" t="s">
        <v>43334</v>
      </c>
      <c r="AB10934" t="s">
        <v>43335</v>
      </c>
      <c r="AC10934" t="s">
        <v>38</v>
      </c>
      <c r="AD10934">
        <v>98406</v>
      </c>
    </row>
    <row r="10935" spans="1:30" x14ac:dyDescent="0.25">
      <c r="A10935">
        <f t="shared" ca="1" si="170"/>
        <v>15128</v>
      </c>
      <c r="B10935" t="s">
        <v>73</v>
      </c>
      <c r="C10935" t="s">
        <v>74</v>
      </c>
      <c r="F10935" t="s">
        <v>30798</v>
      </c>
      <c r="G10935">
        <v>0</v>
      </c>
      <c r="O10935" t="s">
        <v>33</v>
      </c>
      <c r="Y10935" t="s">
        <v>25117</v>
      </c>
      <c r="Z10935" t="s">
        <v>36943</v>
      </c>
      <c r="AA10935" t="s">
        <v>36944</v>
      </c>
      <c r="AB10935" t="s">
        <v>36945</v>
      </c>
    </row>
    <row r="10936" spans="1:30" x14ac:dyDescent="0.25">
      <c r="A10936">
        <f t="shared" ca="1" si="170"/>
        <v>2167</v>
      </c>
      <c r="B10936" t="s">
        <v>2046</v>
      </c>
      <c r="C10936" t="s">
        <v>80</v>
      </c>
      <c r="F10936" t="s">
        <v>4110</v>
      </c>
      <c r="O10936" t="s">
        <v>33</v>
      </c>
      <c r="Y10936" t="s">
        <v>13196</v>
      </c>
      <c r="Z10936" t="s">
        <v>13197</v>
      </c>
      <c r="AA10936" t="s">
        <v>13194</v>
      </c>
      <c r="AB10936">
        <v>-172654</v>
      </c>
      <c r="AC10936" t="s">
        <v>38</v>
      </c>
      <c r="AD10936">
        <v>98027</v>
      </c>
    </row>
    <row r="10937" spans="1:30" x14ac:dyDescent="0.25">
      <c r="A10937">
        <f t="shared" ca="1" si="170"/>
        <v>14599</v>
      </c>
      <c r="B10937" t="s">
        <v>739</v>
      </c>
      <c r="C10937" t="s">
        <v>686</v>
      </c>
      <c r="F10937" t="s">
        <v>29759</v>
      </c>
      <c r="O10937" t="s">
        <v>33</v>
      </c>
      <c r="Y10937" t="s">
        <v>29760</v>
      </c>
      <c r="Z10937" t="s">
        <v>29786</v>
      </c>
      <c r="AA10937" t="s">
        <v>29766</v>
      </c>
      <c r="AB10937">
        <v>-171599</v>
      </c>
      <c r="AC10937" t="s">
        <v>38</v>
      </c>
      <c r="AD10937">
        <v>98607</v>
      </c>
    </row>
    <row r="10938" spans="1:30" x14ac:dyDescent="0.25">
      <c r="A10938">
        <f t="shared" ca="1" si="170"/>
        <v>14203</v>
      </c>
      <c r="B10938" t="s">
        <v>739</v>
      </c>
      <c r="C10938" t="s">
        <v>686</v>
      </c>
      <c r="F10938" t="s">
        <v>29456</v>
      </c>
      <c r="O10938" t="s">
        <v>33</v>
      </c>
      <c r="X10938" t="s">
        <v>34</v>
      </c>
      <c r="Y10938" t="s">
        <v>29998</v>
      </c>
      <c r="Z10938" t="s">
        <v>29999</v>
      </c>
      <c r="AA10938" t="s">
        <v>30000</v>
      </c>
      <c r="AB10938">
        <v>-162867</v>
      </c>
      <c r="AC10938" t="s">
        <v>38</v>
      </c>
      <c r="AD10938">
        <v>98166</v>
      </c>
    </row>
    <row r="10939" spans="1:30" x14ac:dyDescent="0.25">
      <c r="A10939">
        <f t="shared" ca="1" si="170"/>
        <v>7907</v>
      </c>
      <c r="B10939" t="s">
        <v>2046</v>
      </c>
      <c r="C10939" t="s">
        <v>80</v>
      </c>
      <c r="F10939" t="s">
        <v>651</v>
      </c>
      <c r="G10939">
        <v>0</v>
      </c>
      <c r="O10939" t="s">
        <v>33</v>
      </c>
      <c r="Y10939" t="s">
        <v>2398</v>
      </c>
      <c r="Z10939" t="s">
        <v>13681</v>
      </c>
      <c r="AA10939" t="s">
        <v>13684</v>
      </c>
      <c r="AB10939" t="s">
        <v>13685</v>
      </c>
      <c r="AC10939" t="s">
        <v>38</v>
      </c>
      <c r="AD10939">
        <v>98034</v>
      </c>
    </row>
    <row r="10940" spans="1:30" x14ac:dyDescent="0.25">
      <c r="A10940">
        <f t="shared" ca="1" si="170"/>
        <v>2797</v>
      </c>
      <c r="B10940" t="s">
        <v>73</v>
      </c>
      <c r="C10940" t="s">
        <v>74</v>
      </c>
      <c r="F10940" t="s">
        <v>3707</v>
      </c>
      <c r="G10940">
        <v>0</v>
      </c>
      <c r="O10940" t="s">
        <v>33</v>
      </c>
      <c r="Y10940" t="s">
        <v>3708</v>
      </c>
      <c r="Z10940" t="s">
        <v>25714</v>
      </c>
      <c r="AA10940" t="s">
        <v>25715</v>
      </c>
      <c r="AB10940" t="s">
        <v>25716</v>
      </c>
    </row>
    <row r="10941" spans="1:30" x14ac:dyDescent="0.25">
      <c r="A10941">
        <f t="shared" ca="1" si="170"/>
        <v>10782</v>
      </c>
      <c r="B10941" t="s">
        <v>73</v>
      </c>
      <c r="C10941" t="s">
        <v>74</v>
      </c>
      <c r="G10941">
        <v>0</v>
      </c>
      <c r="O10941" t="s">
        <v>33</v>
      </c>
      <c r="Y10941" t="s">
        <v>4914</v>
      </c>
      <c r="Z10941" t="s">
        <v>4915</v>
      </c>
      <c r="AA10941" t="s">
        <v>4916</v>
      </c>
      <c r="AB10941" t="s">
        <v>4917</v>
      </c>
      <c r="AC10941" t="s">
        <v>38</v>
      </c>
      <c r="AD10941">
        <v>98004</v>
      </c>
    </row>
    <row r="10942" spans="1:30" x14ac:dyDescent="0.25">
      <c r="A10942">
        <f t="shared" ca="1" si="170"/>
        <v>17381</v>
      </c>
      <c r="B10942" t="s">
        <v>334</v>
      </c>
      <c r="C10942" t="s">
        <v>45</v>
      </c>
      <c r="F10942" t="s">
        <v>21373</v>
      </c>
      <c r="G10942">
        <v>0</v>
      </c>
      <c r="O10942" t="s">
        <v>33</v>
      </c>
      <c r="X10942" t="s">
        <v>34</v>
      </c>
      <c r="Y10942" t="s">
        <v>21374</v>
      </c>
      <c r="Z10942" t="s">
        <v>21375</v>
      </c>
      <c r="AA10942" t="s">
        <v>21376</v>
      </c>
      <c r="AB10942" t="s">
        <v>21377</v>
      </c>
      <c r="AC10942" t="s">
        <v>38</v>
      </c>
      <c r="AD10942">
        <v>98070</v>
      </c>
    </row>
    <row r="10943" spans="1:30" x14ac:dyDescent="0.25">
      <c r="A10943">
        <f t="shared" ca="1" si="170"/>
        <v>19728</v>
      </c>
      <c r="B10943" t="s">
        <v>68</v>
      </c>
      <c r="C10943" t="s">
        <v>45</v>
      </c>
      <c r="O10943" t="s">
        <v>33</v>
      </c>
      <c r="Z10943" t="s">
        <v>2737</v>
      </c>
      <c r="AA10943" t="s">
        <v>2738</v>
      </c>
      <c r="AB10943">
        <v>-161299</v>
      </c>
    </row>
    <row r="10944" spans="1:30" x14ac:dyDescent="0.25">
      <c r="A10944">
        <f t="shared" ca="1" si="170"/>
        <v>79</v>
      </c>
      <c r="B10944" t="s">
        <v>739</v>
      </c>
      <c r="C10944" t="s">
        <v>686</v>
      </c>
      <c r="F10944" t="s">
        <v>3295</v>
      </c>
      <c r="O10944" t="s">
        <v>33</v>
      </c>
      <c r="X10944" t="s">
        <v>34</v>
      </c>
      <c r="Y10944" t="s">
        <v>3393</v>
      </c>
      <c r="Z10944" t="s">
        <v>30771</v>
      </c>
      <c r="AA10944" t="s">
        <v>30772</v>
      </c>
      <c r="AB10944">
        <v>-170404</v>
      </c>
      <c r="AC10944" t="s">
        <v>38</v>
      </c>
      <c r="AD10944">
        <v>98005</v>
      </c>
    </row>
    <row r="10945" spans="1:30" ht="375" x14ac:dyDescent="0.25">
      <c r="A10945">
        <f t="shared" ca="1" si="170"/>
        <v>15854</v>
      </c>
      <c r="B10945" t="s">
        <v>3712</v>
      </c>
      <c r="C10945" t="s">
        <v>45</v>
      </c>
      <c r="F10945" t="s">
        <v>22586</v>
      </c>
      <c r="G10945">
        <v>0</v>
      </c>
      <c r="O10945" t="s">
        <v>33</v>
      </c>
      <c r="X10945" t="s">
        <v>34</v>
      </c>
      <c r="Y10945" t="s">
        <v>22587</v>
      </c>
      <c r="Z10945" s="1" t="s">
        <v>24160</v>
      </c>
      <c r="AA10945" t="s">
        <v>24027</v>
      </c>
      <c r="AB10945" t="s">
        <v>24161</v>
      </c>
      <c r="AC10945" t="s">
        <v>102</v>
      </c>
      <c r="AD10945">
        <v>98389</v>
      </c>
    </row>
    <row r="10946" spans="1:30" ht="409.5" x14ac:dyDescent="0.25">
      <c r="A10946">
        <f t="shared" ref="A10946:A11009" ca="1" si="171">RANDBETWEEN(1,20000)</f>
        <v>18863</v>
      </c>
      <c r="B10946" t="s">
        <v>79</v>
      </c>
      <c r="C10946" t="s">
        <v>80</v>
      </c>
      <c r="F10946" t="s">
        <v>81</v>
      </c>
      <c r="O10946" t="s">
        <v>33</v>
      </c>
      <c r="Y10946" t="s">
        <v>82</v>
      </c>
      <c r="Z10946" s="1" t="s">
        <v>26210</v>
      </c>
      <c r="AA10946" t="s">
        <v>26211</v>
      </c>
      <c r="AB10946">
        <v>-181289</v>
      </c>
      <c r="AC10946" t="s">
        <v>38</v>
      </c>
      <c r="AD10946">
        <v>98668</v>
      </c>
    </row>
    <row r="10947" spans="1:30" x14ac:dyDescent="0.25">
      <c r="A10947">
        <f t="shared" ca="1" si="171"/>
        <v>9076</v>
      </c>
      <c r="B10947" t="s">
        <v>73</v>
      </c>
      <c r="C10947" t="s">
        <v>74</v>
      </c>
      <c r="F10947" t="s">
        <v>6416</v>
      </c>
      <c r="G10947">
        <v>0</v>
      </c>
      <c r="O10947" t="s">
        <v>33</v>
      </c>
      <c r="X10947" t="s">
        <v>34</v>
      </c>
      <c r="Y10947" t="s">
        <v>6417</v>
      </c>
      <c r="Z10947" t="s">
        <v>6418</v>
      </c>
      <c r="AA10947" t="s">
        <v>6419</v>
      </c>
      <c r="AB10947" t="s">
        <v>6420</v>
      </c>
      <c r="AC10947" t="s">
        <v>38</v>
      </c>
      <c r="AD10947">
        <v>98005</v>
      </c>
    </row>
    <row r="10948" spans="1:30" x14ac:dyDescent="0.25">
      <c r="A10948">
        <f t="shared" ca="1" si="171"/>
        <v>16769</v>
      </c>
      <c r="B10948" t="s">
        <v>68</v>
      </c>
      <c r="C10948" t="s">
        <v>45</v>
      </c>
      <c r="F10948" t="s">
        <v>29098</v>
      </c>
      <c r="O10948" t="s">
        <v>33</v>
      </c>
      <c r="X10948" t="s">
        <v>34</v>
      </c>
      <c r="Y10948" t="s">
        <v>29099</v>
      </c>
      <c r="Z10948" t="s">
        <v>29100</v>
      </c>
      <c r="AA10948" t="s">
        <v>29101</v>
      </c>
      <c r="AB10948">
        <v>-161894</v>
      </c>
      <c r="AC10948" t="s">
        <v>38</v>
      </c>
      <c r="AD10948">
        <v>98007</v>
      </c>
    </row>
    <row r="10949" spans="1:30" ht="409.5" x14ac:dyDescent="0.25">
      <c r="A10949">
        <f t="shared" ca="1" si="171"/>
        <v>1756</v>
      </c>
      <c r="B10949" t="s">
        <v>2046</v>
      </c>
      <c r="C10949" t="s">
        <v>80</v>
      </c>
      <c r="F10949" t="s">
        <v>16064</v>
      </c>
      <c r="G10949">
        <v>0</v>
      </c>
      <c r="O10949" t="s">
        <v>33</v>
      </c>
      <c r="Y10949" t="s">
        <v>6498</v>
      </c>
      <c r="Z10949" s="1" t="s">
        <v>16065</v>
      </c>
      <c r="AA10949" t="s">
        <v>16066</v>
      </c>
      <c r="AB10949" t="s">
        <v>16067</v>
      </c>
      <c r="AC10949" t="s">
        <v>38</v>
      </c>
      <c r="AD10949">
        <v>98666</v>
      </c>
    </row>
    <row r="10950" spans="1:30" x14ac:dyDescent="0.25">
      <c r="A10950">
        <f t="shared" ca="1" si="171"/>
        <v>8691</v>
      </c>
      <c r="B10950" t="s">
        <v>739</v>
      </c>
      <c r="C10950" t="s">
        <v>686</v>
      </c>
      <c r="F10950" t="s">
        <v>3399</v>
      </c>
      <c r="O10950" t="s">
        <v>33</v>
      </c>
      <c r="Y10950" t="s">
        <v>29428</v>
      </c>
      <c r="Z10950" t="s">
        <v>29429</v>
      </c>
      <c r="AA10950" t="s">
        <v>29430</v>
      </c>
      <c r="AB10950">
        <v>-171409</v>
      </c>
      <c r="AC10950" t="s">
        <v>38</v>
      </c>
      <c r="AD10950">
        <v>98802</v>
      </c>
    </row>
    <row r="10951" spans="1:30" x14ac:dyDescent="0.25">
      <c r="A10951">
        <f t="shared" ca="1" si="171"/>
        <v>8799</v>
      </c>
      <c r="B10951" t="s">
        <v>96</v>
      </c>
      <c r="C10951" t="s">
        <v>97</v>
      </c>
      <c r="F10951" t="s">
        <v>103</v>
      </c>
      <c r="O10951" t="s">
        <v>33</v>
      </c>
      <c r="X10951" t="s">
        <v>34</v>
      </c>
      <c r="Y10951" t="s">
        <v>3073</v>
      </c>
      <c r="Z10951" t="s">
        <v>19630</v>
      </c>
      <c r="AA10951" t="s">
        <v>19631</v>
      </c>
      <c r="AB10951">
        <v>-161501</v>
      </c>
      <c r="AC10951" t="s">
        <v>38</v>
      </c>
      <c r="AD10951">
        <v>98052</v>
      </c>
    </row>
    <row r="10952" spans="1:30" x14ac:dyDescent="0.25">
      <c r="A10952">
        <f t="shared" ca="1" si="171"/>
        <v>10724</v>
      </c>
      <c r="B10952" t="s">
        <v>2046</v>
      </c>
      <c r="C10952" t="s">
        <v>80</v>
      </c>
      <c r="F10952" t="s">
        <v>3047</v>
      </c>
      <c r="G10952">
        <v>0</v>
      </c>
      <c r="O10952" t="s">
        <v>33</v>
      </c>
      <c r="Y10952" t="s">
        <v>7228</v>
      </c>
      <c r="Z10952" t="s">
        <v>14970</v>
      </c>
      <c r="AA10952" t="s">
        <v>14971</v>
      </c>
      <c r="AB10952" t="s">
        <v>14972</v>
      </c>
      <c r="AC10952" t="s">
        <v>38</v>
      </c>
      <c r="AD10952">
        <v>98516</v>
      </c>
    </row>
    <row r="10953" spans="1:30" ht="409.5" x14ac:dyDescent="0.25">
      <c r="A10953">
        <f t="shared" ca="1" si="171"/>
        <v>10456</v>
      </c>
      <c r="B10953" t="s">
        <v>79</v>
      </c>
      <c r="C10953" t="s">
        <v>80</v>
      </c>
      <c r="F10953" t="s">
        <v>5745</v>
      </c>
      <c r="O10953" t="s">
        <v>33</v>
      </c>
      <c r="Y10953" t="s">
        <v>5746</v>
      </c>
      <c r="Z10953" s="1" t="s">
        <v>26417</v>
      </c>
      <c r="AA10953" t="s">
        <v>26418</v>
      </c>
      <c r="AB10953">
        <v>-172367</v>
      </c>
      <c r="AC10953" t="s">
        <v>38</v>
      </c>
      <c r="AD10953">
        <v>98201</v>
      </c>
    </row>
    <row r="10954" spans="1:30" ht="409.5" x14ac:dyDescent="0.25">
      <c r="A10954">
        <f t="shared" ca="1" si="171"/>
        <v>5834</v>
      </c>
      <c r="B10954" t="s">
        <v>2046</v>
      </c>
      <c r="C10954" t="s">
        <v>80</v>
      </c>
      <c r="F10954" t="s">
        <v>2047</v>
      </c>
      <c r="O10954" t="s">
        <v>33</v>
      </c>
      <c r="Y10954" t="s">
        <v>2048</v>
      </c>
      <c r="Z10954" s="1" t="s">
        <v>12237</v>
      </c>
      <c r="AA10954" t="s">
        <v>12238</v>
      </c>
      <c r="AB10954">
        <v>-171483</v>
      </c>
      <c r="AC10954" t="s">
        <v>38</v>
      </c>
      <c r="AD10954">
        <v>98225</v>
      </c>
    </row>
    <row r="10955" spans="1:30" ht="409.5" x14ac:dyDescent="0.25">
      <c r="A10955">
        <f t="shared" ca="1" si="171"/>
        <v>12637</v>
      </c>
      <c r="B10955" t="s">
        <v>1203</v>
      </c>
      <c r="C10955" t="s">
        <v>45</v>
      </c>
      <c r="F10955" t="s">
        <v>2298</v>
      </c>
      <c r="G10955">
        <v>489</v>
      </c>
      <c r="H10955" t="s">
        <v>617</v>
      </c>
      <c r="L10955">
        <v>73.349999999999994</v>
      </c>
      <c r="N10955" t="s">
        <v>849</v>
      </c>
      <c r="O10955" t="s">
        <v>52</v>
      </c>
      <c r="Q10955" t="s">
        <v>851</v>
      </c>
      <c r="W10955">
        <v>15</v>
      </c>
      <c r="X10955" t="s">
        <v>34</v>
      </c>
      <c r="Y10955" t="s">
        <v>2299</v>
      </c>
      <c r="Z10955" s="1" t="s">
        <v>21328</v>
      </c>
      <c r="AA10955" t="s">
        <v>1657</v>
      </c>
      <c r="AB10955" t="s">
        <v>21329</v>
      </c>
      <c r="AC10955" t="s">
        <v>38</v>
      </c>
      <c r="AD10955">
        <v>98104</v>
      </c>
    </row>
    <row r="10956" spans="1:30" x14ac:dyDescent="0.25">
      <c r="A10956">
        <f t="shared" ca="1" si="171"/>
        <v>6852</v>
      </c>
      <c r="B10956" t="s">
        <v>2046</v>
      </c>
      <c r="C10956" t="s">
        <v>80</v>
      </c>
      <c r="F10956" t="s">
        <v>8603</v>
      </c>
      <c r="G10956">
        <v>0</v>
      </c>
      <c r="O10956" t="s">
        <v>33</v>
      </c>
      <c r="Y10956" t="s">
        <v>8604</v>
      </c>
      <c r="Z10956" t="s">
        <v>16157</v>
      </c>
      <c r="AA10956" t="s">
        <v>16155</v>
      </c>
      <c r="AB10956" t="s">
        <v>16158</v>
      </c>
      <c r="AC10956" t="s">
        <v>38</v>
      </c>
      <c r="AD10956">
        <v>98168</v>
      </c>
    </row>
    <row r="10957" spans="1:30" ht="409.5" x14ac:dyDescent="0.25">
      <c r="A10957">
        <f t="shared" ca="1" si="171"/>
        <v>13657</v>
      </c>
      <c r="B10957" t="s">
        <v>73</v>
      </c>
      <c r="C10957" t="s">
        <v>74</v>
      </c>
      <c r="F10957" t="s">
        <v>401</v>
      </c>
      <c r="G10957">
        <v>0</v>
      </c>
      <c r="O10957" t="s">
        <v>33</v>
      </c>
      <c r="X10957" t="s">
        <v>34</v>
      </c>
      <c r="Y10957" t="s">
        <v>402</v>
      </c>
      <c r="Z10957" s="1" t="s">
        <v>403</v>
      </c>
      <c r="AA10957" s="1" t="s">
        <v>403</v>
      </c>
      <c r="AB10957" t="s">
        <v>404</v>
      </c>
      <c r="AC10957" t="s">
        <v>38</v>
      </c>
      <c r="AD10957">
        <v>98225</v>
      </c>
    </row>
    <row r="10958" spans="1:30" x14ac:dyDescent="0.25">
      <c r="A10958">
        <f t="shared" ca="1" si="171"/>
        <v>11539</v>
      </c>
      <c r="B10958" t="s">
        <v>334</v>
      </c>
      <c r="C10958" t="s">
        <v>45</v>
      </c>
      <c r="F10958" t="s">
        <v>85</v>
      </c>
      <c r="O10958" t="s">
        <v>33</v>
      </c>
      <c r="W10958">
        <v>15</v>
      </c>
      <c r="X10958" t="s">
        <v>34</v>
      </c>
      <c r="Y10958" t="s">
        <v>3899</v>
      </c>
      <c r="Z10958" t="s">
        <v>18886</v>
      </c>
      <c r="AA10958" t="s">
        <v>18887</v>
      </c>
      <c r="AB10958">
        <v>-181673</v>
      </c>
      <c r="AC10958" t="s">
        <v>38</v>
      </c>
      <c r="AD10958">
        <v>98043</v>
      </c>
    </row>
    <row r="10959" spans="1:30" x14ac:dyDescent="0.25">
      <c r="A10959">
        <f t="shared" ca="1" si="171"/>
        <v>2569</v>
      </c>
      <c r="B10959" t="s">
        <v>685</v>
      </c>
      <c r="C10959" t="s">
        <v>686</v>
      </c>
      <c r="F10959" t="s">
        <v>28577</v>
      </c>
      <c r="O10959" t="s">
        <v>33</v>
      </c>
      <c r="Y10959" t="s">
        <v>30540</v>
      </c>
      <c r="Z10959" t="s">
        <v>34554</v>
      </c>
      <c r="AA10959" t="s">
        <v>34436</v>
      </c>
      <c r="AB10959">
        <v>-163576</v>
      </c>
      <c r="AC10959" t="s">
        <v>38</v>
      </c>
      <c r="AD10959">
        <v>98532</v>
      </c>
    </row>
    <row r="10960" spans="1:30" ht="409.5" x14ac:dyDescent="0.25">
      <c r="A10960">
        <f t="shared" ca="1" si="171"/>
        <v>6803</v>
      </c>
      <c r="B10960" t="s">
        <v>96</v>
      </c>
      <c r="C10960" t="s">
        <v>97</v>
      </c>
      <c r="F10960" t="s">
        <v>28052</v>
      </c>
      <c r="G10960">
        <v>0</v>
      </c>
      <c r="O10960" t="s">
        <v>33</v>
      </c>
      <c r="X10960" t="s">
        <v>34</v>
      </c>
      <c r="Y10960" t="s">
        <v>28053</v>
      </c>
      <c r="Z10960" s="1" t="s">
        <v>39494</v>
      </c>
      <c r="AA10960" t="s">
        <v>39495</v>
      </c>
      <c r="AB10960" t="s">
        <v>39496</v>
      </c>
      <c r="AC10960" t="s">
        <v>38</v>
      </c>
      <c r="AD10960">
        <v>98532</v>
      </c>
    </row>
    <row r="10961" spans="1:30" ht="409.5" x14ac:dyDescent="0.25">
      <c r="A10961">
        <f t="shared" ca="1" si="171"/>
        <v>6894</v>
      </c>
      <c r="B10961" t="s">
        <v>39</v>
      </c>
      <c r="O10961" t="s">
        <v>33</v>
      </c>
      <c r="W10961">
        <v>30</v>
      </c>
      <c r="X10961" t="s">
        <v>34</v>
      </c>
      <c r="Y10961" t="s">
        <v>16897</v>
      </c>
      <c r="Z10961" s="1" t="s">
        <v>16898</v>
      </c>
      <c r="AA10961" t="s">
        <v>16899</v>
      </c>
      <c r="AB10961">
        <v>-171346</v>
      </c>
      <c r="AC10961" t="s">
        <v>38</v>
      </c>
      <c r="AD10961">
        <v>98104</v>
      </c>
    </row>
    <row r="10962" spans="1:30" x14ac:dyDescent="0.25">
      <c r="A10962">
        <f t="shared" ca="1" si="171"/>
        <v>12451</v>
      </c>
      <c r="B10962" t="s">
        <v>773</v>
      </c>
      <c r="C10962" t="s">
        <v>80</v>
      </c>
      <c r="F10962" t="s">
        <v>40250</v>
      </c>
      <c r="G10962">
        <v>0</v>
      </c>
      <c r="O10962" t="s">
        <v>33</v>
      </c>
      <c r="X10962" t="s">
        <v>34</v>
      </c>
      <c r="Y10962" t="s">
        <v>40251</v>
      </c>
      <c r="Z10962" t="s">
        <v>40252</v>
      </c>
      <c r="AA10962" t="s">
        <v>40253</v>
      </c>
      <c r="AB10962" t="s">
        <v>40254</v>
      </c>
      <c r="AC10962" t="s">
        <v>243</v>
      </c>
      <c r="AD10962">
        <v>94104</v>
      </c>
    </row>
    <row r="10963" spans="1:30" x14ac:dyDescent="0.25">
      <c r="A10963">
        <f t="shared" ca="1" si="171"/>
        <v>687</v>
      </c>
      <c r="B10963" t="s">
        <v>489</v>
      </c>
      <c r="C10963" t="s">
        <v>45</v>
      </c>
      <c r="O10963" t="s">
        <v>33</v>
      </c>
      <c r="Y10963" t="s">
        <v>3459</v>
      </c>
      <c r="Z10963" t="s">
        <v>3460</v>
      </c>
      <c r="AA10963" t="s">
        <v>3461</v>
      </c>
      <c r="AB10963">
        <v>-160884</v>
      </c>
      <c r="AC10963" t="s">
        <v>38</v>
      </c>
      <c r="AD10963">
        <v>98502</v>
      </c>
    </row>
    <row r="10964" spans="1:30" x14ac:dyDescent="0.25">
      <c r="A10964">
        <f t="shared" ca="1" si="171"/>
        <v>15882</v>
      </c>
      <c r="B10964" t="s">
        <v>2046</v>
      </c>
      <c r="C10964" t="s">
        <v>80</v>
      </c>
      <c r="F10964" t="s">
        <v>5745</v>
      </c>
      <c r="O10964" t="s">
        <v>33</v>
      </c>
      <c r="Y10964" t="s">
        <v>5935</v>
      </c>
      <c r="Z10964" t="s">
        <v>14090</v>
      </c>
      <c r="AA10964" t="s">
        <v>14091</v>
      </c>
      <c r="AB10964">
        <v>-161775</v>
      </c>
      <c r="AC10964" t="s">
        <v>38</v>
      </c>
      <c r="AD10964">
        <v>98201</v>
      </c>
    </row>
    <row r="10965" spans="1:30" x14ac:dyDescent="0.25">
      <c r="A10965">
        <f t="shared" ca="1" si="171"/>
        <v>19419</v>
      </c>
      <c r="B10965" t="s">
        <v>276</v>
      </c>
      <c r="C10965" t="s">
        <v>45</v>
      </c>
      <c r="F10965" t="s">
        <v>4871</v>
      </c>
      <c r="G10965">
        <v>0</v>
      </c>
      <c r="O10965" t="s">
        <v>33</v>
      </c>
      <c r="X10965" t="s">
        <v>34</v>
      </c>
      <c r="Y10965" t="s">
        <v>4872</v>
      </c>
      <c r="Z10965" t="s">
        <v>4873</v>
      </c>
      <c r="AA10965" t="s">
        <v>4874</v>
      </c>
      <c r="AB10965" t="s">
        <v>4875</v>
      </c>
      <c r="AC10965" t="s">
        <v>38</v>
      </c>
      <c r="AD10965">
        <v>98409</v>
      </c>
    </row>
    <row r="10966" spans="1:30" x14ac:dyDescent="0.25">
      <c r="A10966">
        <f t="shared" ca="1" si="171"/>
        <v>17750</v>
      </c>
      <c r="B10966" t="s">
        <v>2046</v>
      </c>
      <c r="C10966" t="s">
        <v>80</v>
      </c>
      <c r="F10966" t="s">
        <v>6318</v>
      </c>
      <c r="O10966" t="s">
        <v>33</v>
      </c>
      <c r="Y10966" t="s">
        <v>6319</v>
      </c>
      <c r="Z10966" t="s">
        <v>13575</v>
      </c>
      <c r="AA10966" t="s">
        <v>13573</v>
      </c>
      <c r="AB10966">
        <v>-161495</v>
      </c>
      <c r="AC10966" t="s">
        <v>38</v>
      </c>
      <c r="AD10966">
        <v>99324</v>
      </c>
    </row>
    <row r="10967" spans="1:30" ht="409.5" x14ac:dyDescent="0.25">
      <c r="A10967">
        <f t="shared" ca="1" si="171"/>
        <v>9674</v>
      </c>
      <c r="B10967" t="s">
        <v>1203</v>
      </c>
      <c r="C10967" t="s">
        <v>45</v>
      </c>
      <c r="F10967" t="s">
        <v>392</v>
      </c>
      <c r="G10967">
        <v>0</v>
      </c>
      <c r="O10967" t="s">
        <v>33</v>
      </c>
      <c r="X10967" t="s">
        <v>34</v>
      </c>
      <c r="Y10967" t="s">
        <v>917</v>
      </c>
      <c r="Z10967" s="1" t="s">
        <v>22491</v>
      </c>
      <c r="AA10967" t="s">
        <v>22492</v>
      </c>
      <c r="AB10967" t="s">
        <v>22493</v>
      </c>
    </row>
    <row r="10968" spans="1:30" x14ac:dyDescent="0.25">
      <c r="A10968">
        <f t="shared" ca="1" si="171"/>
        <v>13135</v>
      </c>
      <c r="B10968" t="s">
        <v>178</v>
      </c>
      <c r="C10968" t="s">
        <v>179</v>
      </c>
      <c r="F10968" t="s">
        <v>424</v>
      </c>
      <c r="N10968" t="s">
        <v>465</v>
      </c>
      <c r="O10968" t="s">
        <v>52</v>
      </c>
      <c r="X10968" t="s">
        <v>34</v>
      </c>
      <c r="Y10968" t="s">
        <v>429</v>
      </c>
      <c r="Z10968" t="s">
        <v>9213</v>
      </c>
      <c r="AA10968" t="s">
        <v>9214</v>
      </c>
      <c r="AB10968">
        <v>-161338</v>
      </c>
      <c r="AC10968" t="s">
        <v>38</v>
      </c>
      <c r="AD10968">
        <v>99336</v>
      </c>
    </row>
    <row r="10969" spans="1:30" x14ac:dyDescent="0.25">
      <c r="A10969">
        <f t="shared" ca="1" si="171"/>
        <v>5538</v>
      </c>
      <c r="B10969" t="s">
        <v>2046</v>
      </c>
      <c r="C10969" t="s">
        <v>80</v>
      </c>
      <c r="F10969" t="s">
        <v>160</v>
      </c>
      <c r="O10969" t="s">
        <v>33</v>
      </c>
      <c r="Y10969" t="s">
        <v>11694</v>
      </c>
      <c r="Z10969" t="s">
        <v>13317</v>
      </c>
      <c r="AA10969" t="s">
        <v>13316</v>
      </c>
      <c r="AB10969">
        <v>-180205</v>
      </c>
      <c r="AC10969" t="s">
        <v>38</v>
      </c>
      <c r="AD10969">
        <v>98901</v>
      </c>
    </row>
    <row r="10970" spans="1:30" ht="409.5" x14ac:dyDescent="0.25">
      <c r="A10970">
        <f t="shared" ca="1" si="171"/>
        <v>13605</v>
      </c>
      <c r="B10970" t="s">
        <v>3712</v>
      </c>
      <c r="C10970" t="s">
        <v>16820</v>
      </c>
      <c r="F10970" t="s">
        <v>20250</v>
      </c>
      <c r="G10970">
        <v>0</v>
      </c>
      <c r="O10970" t="s">
        <v>33</v>
      </c>
      <c r="X10970" t="s">
        <v>34</v>
      </c>
      <c r="Y10970" t="s">
        <v>22651</v>
      </c>
      <c r="Z10970" s="1" t="s">
        <v>24425</v>
      </c>
      <c r="AA10970" t="s">
        <v>24027</v>
      </c>
      <c r="AB10970" t="s">
        <v>24426</v>
      </c>
      <c r="AC10970" t="s">
        <v>102</v>
      </c>
      <c r="AD10970">
        <v>97302</v>
      </c>
    </row>
    <row r="10971" spans="1:30" ht="409.5" x14ac:dyDescent="0.25">
      <c r="A10971">
        <f t="shared" ca="1" si="171"/>
        <v>12009</v>
      </c>
      <c r="B10971" t="s">
        <v>276</v>
      </c>
      <c r="C10971" t="s">
        <v>45</v>
      </c>
      <c r="F10971" t="s">
        <v>4620</v>
      </c>
      <c r="G10971">
        <v>0</v>
      </c>
      <c r="O10971" t="s">
        <v>33</v>
      </c>
      <c r="X10971" t="s">
        <v>34</v>
      </c>
      <c r="Y10971" t="s">
        <v>39985</v>
      </c>
      <c r="Z10971" s="1" t="s">
        <v>39986</v>
      </c>
      <c r="AA10971" t="s">
        <v>39987</v>
      </c>
      <c r="AB10971" t="s">
        <v>39988</v>
      </c>
      <c r="AC10971" t="s">
        <v>38</v>
      </c>
      <c r="AD10971">
        <v>98101</v>
      </c>
    </row>
    <row r="10972" spans="1:30" ht="409.5" x14ac:dyDescent="0.25">
      <c r="A10972">
        <f t="shared" ca="1" si="171"/>
        <v>3716</v>
      </c>
      <c r="B10972" t="s">
        <v>39</v>
      </c>
      <c r="C10972" t="s">
        <v>165</v>
      </c>
      <c r="F10972" t="s">
        <v>315</v>
      </c>
      <c r="G10972">
        <v>0</v>
      </c>
      <c r="O10972" t="s">
        <v>33</v>
      </c>
      <c r="X10972" t="s">
        <v>34</v>
      </c>
      <c r="Y10972" t="s">
        <v>320</v>
      </c>
      <c r="Z10972" s="1" t="s">
        <v>16769</v>
      </c>
      <c r="AA10972" t="s">
        <v>16770</v>
      </c>
      <c r="AB10972" t="s">
        <v>16771</v>
      </c>
      <c r="AC10972" t="s">
        <v>38</v>
      </c>
      <c r="AD10972">
        <v>98104</v>
      </c>
    </row>
    <row r="10973" spans="1:30" ht="409.5" x14ac:dyDescent="0.25">
      <c r="A10973">
        <f t="shared" ca="1" si="171"/>
        <v>7518</v>
      </c>
      <c r="B10973" t="s">
        <v>124</v>
      </c>
      <c r="C10973" t="s">
        <v>45</v>
      </c>
      <c r="F10973" t="s">
        <v>20250</v>
      </c>
      <c r="G10973">
        <v>0</v>
      </c>
      <c r="O10973" t="s">
        <v>33</v>
      </c>
      <c r="X10973" t="s">
        <v>34</v>
      </c>
      <c r="Y10973" t="s">
        <v>22656</v>
      </c>
      <c r="Z10973" s="1" t="s">
        <v>22727</v>
      </c>
      <c r="AA10973" t="s">
        <v>22580</v>
      </c>
      <c r="AB10973" t="s">
        <v>22728</v>
      </c>
      <c r="AC10973" t="s">
        <v>102</v>
      </c>
      <c r="AD10973">
        <v>97302</v>
      </c>
    </row>
    <row r="10974" spans="1:30" x14ac:dyDescent="0.25">
      <c r="A10974">
        <f t="shared" ca="1" si="171"/>
        <v>6069</v>
      </c>
      <c r="B10974" t="s">
        <v>2046</v>
      </c>
      <c r="C10974" t="s">
        <v>80</v>
      </c>
      <c r="F10974" t="s">
        <v>11501</v>
      </c>
      <c r="G10974">
        <v>0</v>
      </c>
      <c r="O10974" t="s">
        <v>33</v>
      </c>
      <c r="Y10974" t="s">
        <v>8389</v>
      </c>
      <c r="Z10974" t="s">
        <v>16118</v>
      </c>
      <c r="AA10974" t="s">
        <v>16119</v>
      </c>
      <c r="AB10974" t="s">
        <v>16120</v>
      </c>
      <c r="AC10974" t="s">
        <v>38</v>
      </c>
      <c r="AD10974">
        <v>98531</v>
      </c>
    </row>
    <row r="10975" spans="1:30" x14ac:dyDescent="0.25">
      <c r="A10975">
        <f t="shared" ca="1" si="171"/>
        <v>672</v>
      </c>
      <c r="B10975" t="s">
        <v>124</v>
      </c>
      <c r="C10975" t="s">
        <v>45</v>
      </c>
      <c r="N10975" t="s">
        <v>849</v>
      </c>
      <c r="O10975" t="s">
        <v>52</v>
      </c>
      <c r="Q10975" t="s">
        <v>2085</v>
      </c>
      <c r="Y10975" t="s">
        <v>2086</v>
      </c>
      <c r="Z10975" t="s">
        <v>2087</v>
      </c>
      <c r="AA10975" t="s">
        <v>2088</v>
      </c>
      <c r="AB10975">
        <v>-181577</v>
      </c>
      <c r="AC10975" t="s">
        <v>38</v>
      </c>
      <c r="AD10975">
        <v>98501</v>
      </c>
    </row>
    <row r="10976" spans="1:30" x14ac:dyDescent="0.25">
      <c r="A10976">
        <f t="shared" ca="1" si="171"/>
        <v>1386</v>
      </c>
      <c r="B10976" t="s">
        <v>2046</v>
      </c>
      <c r="C10976" t="s">
        <v>80</v>
      </c>
      <c r="F10976" t="s">
        <v>13747</v>
      </c>
      <c r="O10976" t="s">
        <v>33</v>
      </c>
      <c r="Y10976" t="s">
        <v>7498</v>
      </c>
      <c r="Z10976" t="s">
        <v>13749</v>
      </c>
      <c r="AA10976" t="s">
        <v>13743</v>
      </c>
      <c r="AB10976">
        <v>-171537</v>
      </c>
      <c r="AC10976" t="s">
        <v>38</v>
      </c>
      <c r="AD10976">
        <v>98503</v>
      </c>
    </row>
    <row r="10977" spans="1:30" x14ac:dyDescent="0.25">
      <c r="A10977">
        <f t="shared" ca="1" si="171"/>
        <v>15208</v>
      </c>
      <c r="B10977" t="s">
        <v>2046</v>
      </c>
      <c r="C10977" t="s">
        <v>80</v>
      </c>
      <c r="F10977" t="s">
        <v>1024</v>
      </c>
      <c r="O10977" t="s">
        <v>33</v>
      </c>
      <c r="Y10977" t="s">
        <v>1025</v>
      </c>
      <c r="Z10977" t="s">
        <v>14031</v>
      </c>
      <c r="AA10977" t="s">
        <v>14029</v>
      </c>
      <c r="AB10977">
        <v>-160513</v>
      </c>
      <c r="AC10977" t="s">
        <v>102</v>
      </c>
      <c r="AD10977">
        <v>97219</v>
      </c>
    </row>
    <row r="10978" spans="1:30" x14ac:dyDescent="0.25">
      <c r="A10978">
        <f t="shared" ca="1" si="171"/>
        <v>17625</v>
      </c>
      <c r="B10978" t="s">
        <v>39</v>
      </c>
      <c r="F10978" t="s">
        <v>69</v>
      </c>
      <c r="N10978" t="s">
        <v>514</v>
      </c>
      <c r="O10978" t="s">
        <v>168</v>
      </c>
      <c r="W10978">
        <v>30</v>
      </c>
      <c r="Y10978" t="s">
        <v>725</v>
      </c>
      <c r="Z10978" t="s">
        <v>27166</v>
      </c>
      <c r="AA10978" t="s">
        <v>27167</v>
      </c>
      <c r="AB10978">
        <v>-170211</v>
      </c>
      <c r="AC10978" t="s">
        <v>38</v>
      </c>
      <c r="AD10978">
        <v>98121</v>
      </c>
    </row>
    <row r="10979" spans="1:30" x14ac:dyDescent="0.25">
      <c r="A10979">
        <f t="shared" ca="1" si="171"/>
        <v>5378</v>
      </c>
      <c r="B10979" t="s">
        <v>739</v>
      </c>
      <c r="C10979" t="s">
        <v>686</v>
      </c>
      <c r="F10979" t="s">
        <v>17740</v>
      </c>
      <c r="G10979">
        <v>0</v>
      </c>
      <c r="O10979" t="s">
        <v>33</v>
      </c>
      <c r="Y10979" t="s">
        <v>29985</v>
      </c>
      <c r="Z10979" t="s">
        <v>31269</v>
      </c>
      <c r="AA10979" t="s">
        <v>31270</v>
      </c>
      <c r="AB10979" t="s">
        <v>31271</v>
      </c>
      <c r="AC10979" t="s">
        <v>38</v>
      </c>
      <c r="AD10979">
        <v>98104</v>
      </c>
    </row>
    <row r="10980" spans="1:30" ht="409.5" x14ac:dyDescent="0.25">
      <c r="A10980">
        <f t="shared" ca="1" si="171"/>
        <v>7247</v>
      </c>
      <c r="B10980" t="s">
        <v>96</v>
      </c>
      <c r="C10980" t="s">
        <v>97</v>
      </c>
      <c r="O10980" t="s">
        <v>33</v>
      </c>
      <c r="X10980" t="s">
        <v>34</v>
      </c>
      <c r="Y10980" t="s">
        <v>2893</v>
      </c>
      <c r="Z10980" s="1" t="s">
        <v>38763</v>
      </c>
      <c r="AA10980" t="s">
        <v>38764</v>
      </c>
      <c r="AB10980">
        <v>-160895</v>
      </c>
      <c r="AC10980" t="s">
        <v>38</v>
      </c>
      <c r="AD10980">
        <v>98649</v>
      </c>
    </row>
    <row r="10981" spans="1:30" x14ac:dyDescent="0.25">
      <c r="A10981">
        <f t="shared" ca="1" si="171"/>
        <v>3326</v>
      </c>
      <c r="B10981" t="s">
        <v>773</v>
      </c>
      <c r="C10981" t="s">
        <v>80</v>
      </c>
      <c r="F10981" t="s">
        <v>2747</v>
      </c>
      <c r="G10981">
        <v>0</v>
      </c>
      <c r="O10981" t="s">
        <v>33</v>
      </c>
      <c r="X10981" t="s">
        <v>34</v>
      </c>
      <c r="Y10981" t="s">
        <v>2748</v>
      </c>
      <c r="Z10981" t="s">
        <v>6454</v>
      </c>
      <c r="AA10981" t="s">
        <v>6455</v>
      </c>
      <c r="AB10981" t="s">
        <v>6456</v>
      </c>
      <c r="AC10981" t="s">
        <v>38</v>
      </c>
      <c r="AD10981">
        <v>98121</v>
      </c>
    </row>
    <row r="10982" spans="1:30" x14ac:dyDescent="0.25">
      <c r="A10982">
        <f t="shared" ca="1" si="171"/>
        <v>6314</v>
      </c>
      <c r="B10982" t="s">
        <v>489</v>
      </c>
      <c r="C10982" t="s">
        <v>45</v>
      </c>
      <c r="O10982" t="s">
        <v>33</v>
      </c>
      <c r="Y10982" t="s">
        <v>1876</v>
      </c>
      <c r="Z10982" t="s">
        <v>1877</v>
      </c>
      <c r="AA10982" t="s">
        <v>1865</v>
      </c>
      <c r="AB10982">
        <v>-160837</v>
      </c>
    </row>
    <row r="10983" spans="1:30" x14ac:dyDescent="0.25">
      <c r="A10983">
        <f t="shared" ca="1" si="171"/>
        <v>11364</v>
      </c>
      <c r="B10983" t="s">
        <v>2046</v>
      </c>
      <c r="C10983" t="s">
        <v>80</v>
      </c>
      <c r="F10983" t="s">
        <v>1418</v>
      </c>
      <c r="G10983">
        <v>0</v>
      </c>
      <c r="O10983" t="s">
        <v>33</v>
      </c>
      <c r="Y10983" t="s">
        <v>5784</v>
      </c>
      <c r="Z10983" t="s">
        <v>15268</v>
      </c>
      <c r="AA10983" t="s">
        <v>15269</v>
      </c>
      <c r="AB10983" t="s">
        <v>15270</v>
      </c>
      <c r="AC10983" t="s">
        <v>38</v>
      </c>
      <c r="AD10983">
        <v>98504</v>
      </c>
    </row>
    <row r="10984" spans="1:30" x14ac:dyDescent="0.25">
      <c r="A10984">
        <f t="shared" ca="1" si="171"/>
        <v>11994</v>
      </c>
      <c r="B10984" t="s">
        <v>1203</v>
      </c>
      <c r="C10984" t="s">
        <v>45</v>
      </c>
      <c r="G10984">
        <v>0</v>
      </c>
      <c r="O10984" t="s">
        <v>33</v>
      </c>
      <c r="X10984" t="s">
        <v>34</v>
      </c>
      <c r="Y10984" t="s">
        <v>20992</v>
      </c>
      <c r="Z10984" t="s">
        <v>20993</v>
      </c>
      <c r="AA10984" t="s">
        <v>2406</v>
      </c>
      <c r="AB10984" t="s">
        <v>20994</v>
      </c>
      <c r="AC10984" t="s">
        <v>38</v>
      </c>
      <c r="AD10984">
        <v>98040</v>
      </c>
    </row>
    <row r="10985" spans="1:30" ht="409.5" x14ac:dyDescent="0.25">
      <c r="A10985">
        <f t="shared" ca="1" si="171"/>
        <v>14985</v>
      </c>
      <c r="B10985" t="s">
        <v>96</v>
      </c>
      <c r="C10985" t="s">
        <v>97</v>
      </c>
      <c r="F10985" t="s">
        <v>2119</v>
      </c>
      <c r="G10985">
        <v>0</v>
      </c>
      <c r="M10985" t="s">
        <v>2537</v>
      </c>
      <c r="N10985" t="s">
        <v>2538</v>
      </c>
      <c r="O10985" t="s">
        <v>33</v>
      </c>
      <c r="V10985" t="s">
        <v>2539</v>
      </c>
      <c r="W10985">
        <v>30</v>
      </c>
      <c r="X10985" t="s">
        <v>34</v>
      </c>
      <c r="Y10985" t="s">
        <v>2120</v>
      </c>
      <c r="Z10985" s="1" t="s">
        <v>2540</v>
      </c>
      <c r="AA10985" s="1" t="s">
        <v>2540</v>
      </c>
      <c r="AB10985" t="s">
        <v>2541</v>
      </c>
      <c r="AC10985" t="s">
        <v>38</v>
      </c>
      <c r="AD10985">
        <v>98666</v>
      </c>
    </row>
    <row r="10986" spans="1:30" x14ac:dyDescent="0.25">
      <c r="A10986">
        <f t="shared" ca="1" si="171"/>
        <v>7620</v>
      </c>
      <c r="B10986" t="s">
        <v>344</v>
      </c>
      <c r="C10986" t="s">
        <v>31</v>
      </c>
      <c r="F10986" t="s">
        <v>4614</v>
      </c>
      <c r="G10986">
        <v>0</v>
      </c>
      <c r="O10986" t="s">
        <v>33</v>
      </c>
      <c r="X10986" t="s">
        <v>34</v>
      </c>
      <c r="Y10986" t="s">
        <v>4615</v>
      </c>
      <c r="Z10986" t="s">
        <v>19903</v>
      </c>
      <c r="AA10986" t="s">
        <v>19903</v>
      </c>
      <c r="AB10986" t="s">
        <v>19904</v>
      </c>
      <c r="AC10986" t="s">
        <v>38</v>
      </c>
      <c r="AD10986">
        <v>98501</v>
      </c>
    </row>
    <row r="10987" spans="1:30" x14ac:dyDescent="0.25">
      <c r="A10987">
        <f t="shared" ca="1" si="171"/>
        <v>9190</v>
      </c>
      <c r="B10987" t="s">
        <v>2046</v>
      </c>
      <c r="C10987" t="s">
        <v>80</v>
      </c>
      <c r="F10987" t="s">
        <v>5968</v>
      </c>
      <c r="G10987">
        <v>0</v>
      </c>
      <c r="O10987" t="s">
        <v>33</v>
      </c>
      <c r="Y10987" t="s">
        <v>8305</v>
      </c>
      <c r="Z10987" t="s">
        <v>8306</v>
      </c>
      <c r="AA10987" t="s">
        <v>8307</v>
      </c>
      <c r="AB10987" t="s">
        <v>8308</v>
      </c>
      <c r="AC10987" t="s">
        <v>38</v>
      </c>
      <c r="AD10987">
        <v>98371</v>
      </c>
    </row>
    <row r="10988" spans="1:30" x14ac:dyDescent="0.25">
      <c r="A10988">
        <f t="shared" ca="1" si="171"/>
        <v>5092</v>
      </c>
      <c r="B10988" t="s">
        <v>685</v>
      </c>
      <c r="C10988" t="s">
        <v>686</v>
      </c>
      <c r="F10988" t="s">
        <v>5876</v>
      </c>
      <c r="O10988" t="s">
        <v>63</v>
      </c>
      <c r="Y10988" t="s">
        <v>37341</v>
      </c>
      <c r="Z10988" t="s">
        <v>37342</v>
      </c>
      <c r="AA10988" t="s">
        <v>37343</v>
      </c>
      <c r="AB10988">
        <v>-170994</v>
      </c>
    </row>
    <row r="10989" spans="1:30" x14ac:dyDescent="0.25">
      <c r="A10989">
        <f t="shared" ca="1" si="171"/>
        <v>13708</v>
      </c>
      <c r="B10989" t="s">
        <v>2046</v>
      </c>
      <c r="C10989" t="s">
        <v>80</v>
      </c>
      <c r="F10989" t="s">
        <v>1418</v>
      </c>
      <c r="O10989" t="s">
        <v>33</v>
      </c>
      <c r="Y10989" t="s">
        <v>1419</v>
      </c>
      <c r="Z10989" t="s">
        <v>8007</v>
      </c>
      <c r="AA10989" t="s">
        <v>8008</v>
      </c>
      <c r="AB10989">
        <v>-161002</v>
      </c>
      <c r="AC10989" t="s">
        <v>38</v>
      </c>
      <c r="AD10989">
        <v>98504</v>
      </c>
    </row>
    <row r="10990" spans="1:30" ht="409.5" x14ac:dyDescent="0.25">
      <c r="A10990">
        <f t="shared" ca="1" si="171"/>
        <v>18693</v>
      </c>
      <c r="B10990" t="s">
        <v>107</v>
      </c>
      <c r="C10990" t="s">
        <v>108</v>
      </c>
      <c r="F10990" t="s">
        <v>35517</v>
      </c>
      <c r="O10990" t="s">
        <v>33</v>
      </c>
      <c r="X10990" t="s">
        <v>34</v>
      </c>
      <c r="Y10990" t="s">
        <v>35518</v>
      </c>
      <c r="Z10990" s="1" t="s">
        <v>35519</v>
      </c>
      <c r="AA10990" t="s">
        <v>35520</v>
      </c>
      <c r="AB10990">
        <v>-170897</v>
      </c>
      <c r="AC10990" t="s">
        <v>243</v>
      </c>
      <c r="AD10990">
        <v>92626</v>
      </c>
    </row>
    <row r="10991" spans="1:30" x14ac:dyDescent="0.25">
      <c r="A10991">
        <f t="shared" ca="1" si="171"/>
        <v>17427</v>
      </c>
      <c r="B10991" t="s">
        <v>96</v>
      </c>
      <c r="C10991" t="s">
        <v>97</v>
      </c>
      <c r="F10991" t="s">
        <v>4028</v>
      </c>
      <c r="O10991" t="s">
        <v>33</v>
      </c>
      <c r="X10991" t="s">
        <v>34</v>
      </c>
      <c r="Y10991" t="s">
        <v>4029</v>
      </c>
      <c r="Z10991" t="s">
        <v>4030</v>
      </c>
      <c r="AA10991" t="s">
        <v>4031</v>
      </c>
      <c r="AB10991">
        <v>-162207</v>
      </c>
      <c r="AC10991" t="s">
        <v>38</v>
      </c>
      <c r="AD10991">
        <v>98520</v>
      </c>
    </row>
    <row r="10992" spans="1:30" ht="300" x14ac:dyDescent="0.25">
      <c r="A10992">
        <f t="shared" ca="1" si="171"/>
        <v>727</v>
      </c>
      <c r="B10992" t="s">
        <v>230</v>
      </c>
      <c r="C10992" t="s">
        <v>45</v>
      </c>
      <c r="O10992" t="s">
        <v>33</v>
      </c>
      <c r="Y10992" t="s">
        <v>22464</v>
      </c>
      <c r="Z10992" s="1" t="s">
        <v>23433</v>
      </c>
      <c r="AA10992" t="s">
        <v>22580</v>
      </c>
      <c r="AB10992">
        <v>-180374</v>
      </c>
    </row>
    <row r="10993" spans="1:30" x14ac:dyDescent="0.25">
      <c r="A10993">
        <f t="shared" ca="1" si="171"/>
        <v>6716</v>
      </c>
      <c r="B10993" t="s">
        <v>677</v>
      </c>
      <c r="C10993" t="s">
        <v>80</v>
      </c>
      <c r="F10993" t="s">
        <v>6611</v>
      </c>
      <c r="G10993">
        <v>0</v>
      </c>
      <c r="O10993" t="s">
        <v>33</v>
      </c>
      <c r="Y10993" t="s">
        <v>6612</v>
      </c>
      <c r="Z10993" t="s">
        <v>6613</v>
      </c>
      <c r="AA10993" t="s">
        <v>6614</v>
      </c>
      <c r="AB10993" t="s">
        <v>6615</v>
      </c>
      <c r="AC10993" t="s">
        <v>38</v>
      </c>
      <c r="AD10993">
        <v>98188</v>
      </c>
    </row>
    <row r="10994" spans="1:30" x14ac:dyDescent="0.25">
      <c r="A10994">
        <f t="shared" ca="1" si="171"/>
        <v>207</v>
      </c>
      <c r="B10994" t="s">
        <v>2046</v>
      </c>
      <c r="C10994" t="s">
        <v>80</v>
      </c>
      <c r="F10994" t="s">
        <v>5745</v>
      </c>
      <c r="G10994">
        <v>0</v>
      </c>
      <c r="O10994" t="s">
        <v>33</v>
      </c>
      <c r="Y10994" t="s">
        <v>10053</v>
      </c>
      <c r="Z10994" t="s">
        <v>13803</v>
      </c>
      <c r="AA10994" t="s">
        <v>13804</v>
      </c>
      <c r="AB10994" t="s">
        <v>13805</v>
      </c>
      <c r="AC10994" t="s">
        <v>38</v>
      </c>
      <c r="AD10994">
        <v>98201</v>
      </c>
    </row>
    <row r="10995" spans="1:30" ht="409.5" x14ac:dyDescent="0.25">
      <c r="A10995">
        <f t="shared" ca="1" si="171"/>
        <v>11030</v>
      </c>
      <c r="B10995" t="s">
        <v>2046</v>
      </c>
      <c r="C10995" t="s">
        <v>80</v>
      </c>
      <c r="F10995" t="s">
        <v>81</v>
      </c>
      <c r="G10995">
        <v>0</v>
      </c>
      <c r="O10995" t="s">
        <v>33</v>
      </c>
      <c r="Y10995" t="s">
        <v>5725</v>
      </c>
      <c r="Z10995" s="1" t="s">
        <v>11972</v>
      </c>
      <c r="AA10995" t="s">
        <v>11973</v>
      </c>
      <c r="AB10995" t="s">
        <v>11974</v>
      </c>
      <c r="AC10995" t="s">
        <v>38</v>
      </c>
      <c r="AD10995">
        <v>98668</v>
      </c>
    </row>
    <row r="10996" spans="1:30" ht="409.5" x14ac:dyDescent="0.25">
      <c r="A10996">
        <f t="shared" ca="1" si="171"/>
        <v>16408</v>
      </c>
      <c r="B10996" t="s">
        <v>1203</v>
      </c>
      <c r="C10996" t="s">
        <v>45</v>
      </c>
      <c r="F10996" t="s">
        <v>20250</v>
      </c>
      <c r="G10996">
        <v>0</v>
      </c>
      <c r="O10996" t="s">
        <v>33</v>
      </c>
      <c r="X10996" t="s">
        <v>34</v>
      </c>
      <c r="Y10996" t="s">
        <v>22598</v>
      </c>
      <c r="Z10996" s="1" t="s">
        <v>22623</v>
      </c>
      <c r="AA10996" t="s">
        <v>22580</v>
      </c>
      <c r="AB10996" t="s">
        <v>22624</v>
      </c>
      <c r="AC10996" t="s">
        <v>102</v>
      </c>
      <c r="AD10996">
        <v>97302</v>
      </c>
    </row>
    <row r="10997" spans="1:30" ht="409.5" x14ac:dyDescent="0.25">
      <c r="A10997">
        <f t="shared" ca="1" si="171"/>
        <v>16244</v>
      </c>
      <c r="B10997" t="s">
        <v>230</v>
      </c>
      <c r="C10997" t="s">
        <v>45</v>
      </c>
      <c r="O10997" t="s">
        <v>33</v>
      </c>
      <c r="X10997" t="s">
        <v>34</v>
      </c>
      <c r="Y10997" t="s">
        <v>22968</v>
      </c>
      <c r="Z10997" s="1" t="s">
        <v>23117</v>
      </c>
      <c r="AA10997" t="s">
        <v>22580</v>
      </c>
      <c r="AB10997">
        <v>-170307</v>
      </c>
    </row>
    <row r="10998" spans="1:30" ht="409.5" x14ac:dyDescent="0.25">
      <c r="A10998">
        <f t="shared" ca="1" si="171"/>
        <v>2394</v>
      </c>
      <c r="B10998" t="s">
        <v>2046</v>
      </c>
      <c r="C10998" t="s">
        <v>80</v>
      </c>
      <c r="F10998" t="s">
        <v>720</v>
      </c>
      <c r="G10998">
        <v>0</v>
      </c>
      <c r="O10998" t="s">
        <v>33</v>
      </c>
      <c r="Y10998" t="s">
        <v>6094</v>
      </c>
      <c r="Z10998" s="1" t="s">
        <v>12023</v>
      </c>
      <c r="AA10998" t="s">
        <v>12021</v>
      </c>
      <c r="AB10998" t="s">
        <v>12024</v>
      </c>
      <c r="AC10998" t="s">
        <v>38</v>
      </c>
      <c r="AD10998">
        <v>98052</v>
      </c>
    </row>
    <row r="10999" spans="1:30" x14ac:dyDescent="0.25">
      <c r="A10999">
        <f t="shared" ca="1" si="171"/>
        <v>14298</v>
      </c>
      <c r="B10999" t="s">
        <v>124</v>
      </c>
      <c r="C10999" t="s">
        <v>45</v>
      </c>
      <c r="O10999" t="s">
        <v>33</v>
      </c>
      <c r="W10999">
        <v>15</v>
      </c>
      <c r="X10999" t="s">
        <v>34</v>
      </c>
      <c r="Y10999" t="s">
        <v>22521</v>
      </c>
      <c r="Z10999" t="s">
        <v>39689</v>
      </c>
      <c r="AA10999" t="s">
        <v>39690</v>
      </c>
      <c r="AB10999">
        <v>-180043</v>
      </c>
    </row>
    <row r="11000" spans="1:30" ht="409.5" x14ac:dyDescent="0.25">
      <c r="A11000">
        <f t="shared" ca="1" si="171"/>
        <v>15629</v>
      </c>
      <c r="B11000" t="s">
        <v>489</v>
      </c>
      <c r="C11000" t="s">
        <v>45</v>
      </c>
      <c r="O11000" t="s">
        <v>1</v>
      </c>
      <c r="P11000" t="s">
        <v>1131</v>
      </c>
      <c r="W11000">
        <v>60</v>
      </c>
      <c r="Y11000" t="s">
        <v>18633</v>
      </c>
      <c r="Z11000" s="1" t="s">
        <v>43297</v>
      </c>
      <c r="AA11000" t="s">
        <v>43298</v>
      </c>
      <c r="AB11000">
        <v>-161082</v>
      </c>
      <c r="AC11000" t="s">
        <v>38</v>
      </c>
      <c r="AD11000">
        <v>98507</v>
      </c>
    </row>
    <row r="11001" spans="1:30" x14ac:dyDescent="0.25">
      <c r="A11001">
        <f t="shared" ca="1" si="171"/>
        <v>13910</v>
      </c>
      <c r="B11001" t="s">
        <v>164</v>
      </c>
      <c r="C11001" t="s">
        <v>165</v>
      </c>
      <c r="F11001" t="s">
        <v>387</v>
      </c>
      <c r="G11001">
        <v>0</v>
      </c>
      <c r="N11001" t="s">
        <v>849</v>
      </c>
      <c r="O11001" t="s">
        <v>33</v>
      </c>
      <c r="P11001" t="s">
        <v>484</v>
      </c>
      <c r="Q11001" t="s">
        <v>3625</v>
      </c>
      <c r="R11001" t="s">
        <v>493</v>
      </c>
      <c r="S11001" t="s">
        <v>3626</v>
      </c>
      <c r="T11001" t="s">
        <v>3627</v>
      </c>
      <c r="W11001">
        <v>30</v>
      </c>
      <c r="Y11001" t="s">
        <v>970</v>
      </c>
      <c r="Z11001" t="s">
        <v>20750</v>
      </c>
      <c r="AA11001" t="s">
        <v>20751</v>
      </c>
      <c r="AB11001" t="s">
        <v>20752</v>
      </c>
      <c r="AC11001" t="s">
        <v>38</v>
      </c>
      <c r="AD11001">
        <v>98109</v>
      </c>
    </row>
    <row r="11002" spans="1:30" ht="409.5" x14ac:dyDescent="0.25">
      <c r="A11002">
        <f t="shared" ca="1" si="171"/>
        <v>10835</v>
      </c>
      <c r="B11002" t="s">
        <v>276</v>
      </c>
      <c r="C11002" t="s">
        <v>45</v>
      </c>
      <c r="F11002" t="s">
        <v>734</v>
      </c>
      <c r="N11002" t="s">
        <v>3656</v>
      </c>
      <c r="O11002" t="s">
        <v>33</v>
      </c>
      <c r="X11002" t="s">
        <v>34</v>
      </c>
      <c r="Y11002" t="s">
        <v>735</v>
      </c>
      <c r="Z11002" s="1" t="s">
        <v>21802</v>
      </c>
      <c r="AA11002" t="s">
        <v>21803</v>
      </c>
      <c r="AB11002">
        <v>-160535</v>
      </c>
      <c r="AC11002" t="s">
        <v>38</v>
      </c>
      <c r="AD11002">
        <v>98109</v>
      </c>
    </row>
    <row r="11003" spans="1:30" ht="409.5" x14ac:dyDescent="0.25">
      <c r="A11003">
        <f t="shared" ca="1" si="171"/>
        <v>239</v>
      </c>
      <c r="B11003" t="s">
        <v>334</v>
      </c>
      <c r="C11003" t="s">
        <v>45</v>
      </c>
      <c r="F11003" t="s">
        <v>29564</v>
      </c>
      <c r="G11003">
        <v>0</v>
      </c>
      <c r="O11003" t="s">
        <v>33</v>
      </c>
      <c r="Y11003" t="s">
        <v>6367</v>
      </c>
      <c r="Z11003" s="1" t="s">
        <v>33354</v>
      </c>
      <c r="AA11003" t="s">
        <v>33355</v>
      </c>
      <c r="AB11003" t="s">
        <v>33356</v>
      </c>
      <c r="AC11003" t="s">
        <v>102</v>
      </c>
      <c r="AD11003">
        <v>97103</v>
      </c>
    </row>
    <row r="11004" spans="1:30" x14ac:dyDescent="0.25">
      <c r="A11004">
        <f t="shared" ca="1" si="171"/>
        <v>14188</v>
      </c>
      <c r="B11004" t="s">
        <v>44</v>
      </c>
      <c r="C11004" t="s">
        <v>45</v>
      </c>
      <c r="F11004" t="s">
        <v>2831</v>
      </c>
      <c r="G11004">
        <v>0</v>
      </c>
      <c r="O11004" t="s">
        <v>33</v>
      </c>
      <c r="X11004" t="s">
        <v>34</v>
      </c>
      <c r="Y11004" t="s">
        <v>2832</v>
      </c>
      <c r="Z11004" t="s">
        <v>2833</v>
      </c>
      <c r="AA11004" t="s">
        <v>2833</v>
      </c>
      <c r="AB11004" t="s">
        <v>2834</v>
      </c>
      <c r="AC11004" t="s">
        <v>38</v>
      </c>
      <c r="AD11004">
        <v>98104</v>
      </c>
    </row>
    <row r="11005" spans="1:30" x14ac:dyDescent="0.25">
      <c r="A11005">
        <f t="shared" ca="1" si="171"/>
        <v>208</v>
      </c>
      <c r="B11005" t="s">
        <v>68</v>
      </c>
      <c r="C11005" t="s">
        <v>45</v>
      </c>
      <c r="N11005" t="s">
        <v>43632</v>
      </c>
      <c r="O11005" t="s">
        <v>52</v>
      </c>
      <c r="Q11005" t="s">
        <v>2403</v>
      </c>
      <c r="R11005" t="s">
        <v>1145</v>
      </c>
      <c r="S11005" t="s">
        <v>1146</v>
      </c>
      <c r="W11005">
        <v>60</v>
      </c>
      <c r="X11005" t="s">
        <v>34</v>
      </c>
      <c r="Y11005" t="s">
        <v>43633</v>
      </c>
      <c r="Z11005" t="s">
        <v>43634</v>
      </c>
      <c r="AA11005" t="s">
        <v>43635</v>
      </c>
      <c r="AB11005">
        <v>-172994</v>
      </c>
    </row>
    <row r="11006" spans="1:30" x14ac:dyDescent="0.25">
      <c r="A11006">
        <f t="shared" ca="1" si="171"/>
        <v>927</v>
      </c>
      <c r="B11006" t="s">
        <v>2046</v>
      </c>
      <c r="C11006" t="s">
        <v>80</v>
      </c>
      <c r="F11006" t="s">
        <v>6796</v>
      </c>
      <c r="O11006" t="s">
        <v>33</v>
      </c>
      <c r="Y11006" t="s">
        <v>6797</v>
      </c>
      <c r="Z11006" t="s">
        <v>13766</v>
      </c>
      <c r="AA11006" t="s">
        <v>13764</v>
      </c>
      <c r="AB11006">
        <v>-161302</v>
      </c>
      <c r="AC11006" t="s">
        <v>38</v>
      </c>
      <c r="AD11006">
        <v>98499</v>
      </c>
    </row>
    <row r="11007" spans="1:30" ht="270" x14ac:dyDescent="0.25">
      <c r="A11007">
        <f t="shared" ca="1" si="171"/>
        <v>6974</v>
      </c>
      <c r="B11007" t="s">
        <v>124</v>
      </c>
      <c r="C11007" t="s">
        <v>45</v>
      </c>
      <c r="G11007">
        <v>0</v>
      </c>
      <c r="O11007" t="s">
        <v>33</v>
      </c>
      <c r="X11007" t="s">
        <v>34</v>
      </c>
      <c r="Y11007" t="s">
        <v>22659</v>
      </c>
      <c r="Z11007" s="1" t="s">
        <v>22688</v>
      </c>
      <c r="AA11007" t="s">
        <v>22580</v>
      </c>
      <c r="AB11007" t="s">
        <v>22689</v>
      </c>
      <c r="AC11007" t="s">
        <v>102</v>
      </c>
      <c r="AD11007">
        <v>97302</v>
      </c>
    </row>
    <row r="11008" spans="1:30" x14ac:dyDescent="0.25">
      <c r="A11008">
        <f t="shared" ca="1" si="171"/>
        <v>5840</v>
      </c>
      <c r="B11008" t="s">
        <v>788</v>
      </c>
      <c r="C11008" t="s">
        <v>45</v>
      </c>
      <c r="F11008" t="s">
        <v>734</v>
      </c>
      <c r="G11008">
        <v>0</v>
      </c>
      <c r="O11008" t="s">
        <v>155</v>
      </c>
      <c r="X11008" t="s">
        <v>34</v>
      </c>
      <c r="Y11008" t="s">
        <v>1395</v>
      </c>
      <c r="Z11008" t="s">
        <v>6268</v>
      </c>
      <c r="AA11008" t="s">
        <v>6269</v>
      </c>
      <c r="AB11008" t="s">
        <v>6270</v>
      </c>
      <c r="AC11008" t="s">
        <v>38</v>
      </c>
      <c r="AD11008">
        <v>98109</v>
      </c>
    </row>
    <row r="11009" spans="1:30" x14ac:dyDescent="0.25">
      <c r="A11009">
        <f t="shared" ca="1" si="171"/>
        <v>12973</v>
      </c>
      <c r="B11009" t="s">
        <v>68</v>
      </c>
      <c r="C11009" t="s">
        <v>45</v>
      </c>
      <c r="F11009" t="s">
        <v>27411</v>
      </c>
      <c r="N11009" t="s">
        <v>19115</v>
      </c>
      <c r="O11009" t="s">
        <v>52</v>
      </c>
      <c r="Q11009" t="s">
        <v>493</v>
      </c>
      <c r="R11009" t="s">
        <v>1145</v>
      </c>
      <c r="S11009" t="s">
        <v>1146</v>
      </c>
      <c r="W11009">
        <v>15</v>
      </c>
      <c r="X11009" t="s">
        <v>34</v>
      </c>
      <c r="Y11009" t="s">
        <v>27412</v>
      </c>
      <c r="Z11009" t="s">
        <v>27413</v>
      </c>
      <c r="AA11009" t="s">
        <v>27414</v>
      </c>
      <c r="AB11009">
        <v>-172005</v>
      </c>
      <c r="AC11009" t="s">
        <v>38</v>
      </c>
      <c r="AD11009">
        <v>98101</v>
      </c>
    </row>
    <row r="11010" spans="1:30" ht="409.5" x14ac:dyDescent="0.25">
      <c r="A11010">
        <f t="shared" ref="A11010:A11073" ca="1" si="172">RANDBETWEEN(1,20000)</f>
        <v>8680</v>
      </c>
      <c r="B11010" t="s">
        <v>79</v>
      </c>
      <c r="C11010" t="s">
        <v>80</v>
      </c>
      <c r="F11010" t="s">
        <v>2047</v>
      </c>
      <c r="O11010" t="s">
        <v>33</v>
      </c>
      <c r="Y11010" t="s">
        <v>2048</v>
      </c>
      <c r="Z11010" s="1" t="s">
        <v>26358</v>
      </c>
      <c r="AA11010" t="s">
        <v>26356</v>
      </c>
      <c r="AB11010">
        <v>-173315</v>
      </c>
      <c r="AC11010" t="s">
        <v>38</v>
      </c>
      <c r="AD11010">
        <v>98225</v>
      </c>
    </row>
    <row r="11011" spans="1:30" x14ac:dyDescent="0.25">
      <c r="A11011">
        <f t="shared" ca="1" si="172"/>
        <v>2816</v>
      </c>
      <c r="B11011" t="s">
        <v>463</v>
      </c>
      <c r="F11011" t="s">
        <v>69</v>
      </c>
      <c r="N11011" t="s">
        <v>27168</v>
      </c>
      <c r="O11011" t="s">
        <v>168</v>
      </c>
      <c r="Y11011" t="s">
        <v>725</v>
      </c>
      <c r="Z11011" t="s">
        <v>27169</v>
      </c>
      <c r="AA11011" t="s">
        <v>27170</v>
      </c>
      <c r="AB11011">
        <v>-161600</v>
      </c>
      <c r="AC11011" t="s">
        <v>38</v>
      </c>
      <c r="AD11011">
        <v>98121</v>
      </c>
    </row>
    <row r="11012" spans="1:30" ht="409.5" x14ac:dyDescent="0.25">
      <c r="A11012">
        <f t="shared" ca="1" si="172"/>
        <v>504</v>
      </c>
      <c r="B11012" t="s">
        <v>739</v>
      </c>
      <c r="C11012" t="s">
        <v>686</v>
      </c>
      <c r="F11012" t="s">
        <v>3064</v>
      </c>
      <c r="G11012">
        <v>0</v>
      </c>
      <c r="O11012" t="s">
        <v>33</v>
      </c>
      <c r="Y11012" t="s">
        <v>30757</v>
      </c>
      <c r="Z11012" s="1" t="s">
        <v>30758</v>
      </c>
      <c r="AA11012" t="s">
        <v>30753</v>
      </c>
      <c r="AB11012" t="s">
        <v>30759</v>
      </c>
    </row>
    <row r="11013" spans="1:30" ht="409.5" x14ac:dyDescent="0.25">
      <c r="A11013">
        <f t="shared" ca="1" si="172"/>
        <v>11080</v>
      </c>
      <c r="B11013" t="s">
        <v>334</v>
      </c>
      <c r="C11013" t="s">
        <v>45</v>
      </c>
      <c r="O11013" t="s">
        <v>33</v>
      </c>
      <c r="V11013" s="1" t="s">
        <v>37030</v>
      </c>
      <c r="W11013">
        <v>30</v>
      </c>
      <c r="X11013" t="s">
        <v>34</v>
      </c>
      <c r="Y11013" t="s">
        <v>37031</v>
      </c>
      <c r="Z11013" s="1" t="s">
        <v>37032</v>
      </c>
      <c r="AA11013" t="s">
        <v>37033</v>
      </c>
      <c r="AB11013">
        <v>-171577</v>
      </c>
      <c r="AC11013" t="s">
        <v>38</v>
      </c>
      <c r="AD11013">
        <v>98134</v>
      </c>
    </row>
    <row r="11014" spans="1:30" x14ac:dyDescent="0.25">
      <c r="A11014">
        <f t="shared" ca="1" si="172"/>
        <v>1619</v>
      </c>
      <c r="B11014" t="s">
        <v>2046</v>
      </c>
      <c r="C11014" t="s">
        <v>80</v>
      </c>
      <c r="F11014" t="s">
        <v>13986</v>
      </c>
      <c r="O11014" t="s">
        <v>33</v>
      </c>
      <c r="Y11014" t="s">
        <v>14021</v>
      </c>
      <c r="Z11014" t="s">
        <v>14022</v>
      </c>
      <c r="AA11014" t="s">
        <v>14018</v>
      </c>
      <c r="AB11014">
        <v>-171190</v>
      </c>
      <c r="AC11014" t="s">
        <v>6028</v>
      </c>
      <c r="AD11014">
        <v>48108</v>
      </c>
    </row>
    <row r="11015" spans="1:30" ht="409.5" x14ac:dyDescent="0.25">
      <c r="A11015">
        <f t="shared" ca="1" si="172"/>
        <v>9523</v>
      </c>
      <c r="B11015" t="s">
        <v>178</v>
      </c>
      <c r="F11015" t="s">
        <v>1514</v>
      </c>
      <c r="G11015">
        <v>0</v>
      </c>
      <c r="N11015" t="s">
        <v>468</v>
      </c>
      <c r="O11015" t="s">
        <v>168</v>
      </c>
      <c r="V11015" t="s">
        <v>41880</v>
      </c>
      <c r="W11015">
        <v>90</v>
      </c>
      <c r="X11015" t="s">
        <v>34</v>
      </c>
      <c r="Y11015" t="s">
        <v>41881</v>
      </c>
      <c r="Z11015" s="1" t="s">
        <v>41882</v>
      </c>
      <c r="AA11015" t="s">
        <v>41883</v>
      </c>
      <c r="AB11015" t="s">
        <v>41884</v>
      </c>
      <c r="AC11015" t="s">
        <v>38</v>
      </c>
      <c r="AD11015">
        <v>99352</v>
      </c>
    </row>
    <row r="11016" spans="1:30" x14ac:dyDescent="0.25">
      <c r="A11016">
        <f t="shared" ca="1" si="172"/>
        <v>2166</v>
      </c>
      <c r="B11016" t="s">
        <v>79</v>
      </c>
      <c r="C11016" t="s">
        <v>80</v>
      </c>
      <c r="F11016" t="s">
        <v>8590</v>
      </c>
      <c r="O11016" t="s">
        <v>33</v>
      </c>
      <c r="Y11016" t="s">
        <v>8591</v>
      </c>
      <c r="Z11016" t="s">
        <v>27015</v>
      </c>
      <c r="AA11016" t="s">
        <v>27016</v>
      </c>
      <c r="AB11016">
        <v>-172149</v>
      </c>
      <c r="AC11016" t="s">
        <v>38</v>
      </c>
      <c r="AD11016">
        <v>99216</v>
      </c>
    </row>
    <row r="11017" spans="1:30" x14ac:dyDescent="0.25">
      <c r="A11017">
        <f t="shared" ca="1" si="172"/>
        <v>15013</v>
      </c>
      <c r="B11017" t="s">
        <v>164</v>
      </c>
      <c r="C11017" t="s">
        <v>165</v>
      </c>
      <c r="G11017">
        <v>0</v>
      </c>
      <c r="O11017" t="s">
        <v>33</v>
      </c>
      <c r="Y11017" t="s">
        <v>39890</v>
      </c>
      <c r="Z11017" t="s">
        <v>39891</v>
      </c>
      <c r="AA11017" t="s">
        <v>39892</v>
      </c>
      <c r="AB11017" t="s">
        <v>39893</v>
      </c>
    </row>
    <row r="11018" spans="1:30" x14ac:dyDescent="0.25">
      <c r="A11018">
        <f t="shared" ca="1" si="172"/>
        <v>17194</v>
      </c>
      <c r="B11018" t="s">
        <v>2046</v>
      </c>
      <c r="C11018" t="s">
        <v>80</v>
      </c>
      <c r="F11018" t="s">
        <v>7894</v>
      </c>
      <c r="G11018">
        <v>0</v>
      </c>
      <c r="O11018" t="s">
        <v>33</v>
      </c>
      <c r="Y11018" t="s">
        <v>7895</v>
      </c>
      <c r="Z11018" t="s">
        <v>7896</v>
      </c>
      <c r="AA11018" t="s">
        <v>7897</v>
      </c>
      <c r="AB11018" t="s">
        <v>7898</v>
      </c>
      <c r="AC11018" t="s">
        <v>38</v>
      </c>
      <c r="AD11018">
        <v>98620</v>
      </c>
    </row>
    <row r="11019" spans="1:30" x14ac:dyDescent="0.25">
      <c r="A11019">
        <f t="shared" ca="1" si="172"/>
        <v>8829</v>
      </c>
      <c r="B11019" t="s">
        <v>685</v>
      </c>
      <c r="C11019" t="s">
        <v>686</v>
      </c>
      <c r="F11019" t="s">
        <v>29655</v>
      </c>
      <c r="G11019">
        <v>0</v>
      </c>
      <c r="O11019" t="s">
        <v>33</v>
      </c>
      <c r="Y11019" t="s">
        <v>29560</v>
      </c>
      <c r="Z11019" t="s">
        <v>34066</v>
      </c>
      <c r="AA11019" t="s">
        <v>34060</v>
      </c>
      <c r="AB11019" t="s">
        <v>34067</v>
      </c>
      <c r="AC11019" t="s">
        <v>38</v>
      </c>
      <c r="AD11019">
        <v>98501</v>
      </c>
    </row>
    <row r="11020" spans="1:30" x14ac:dyDescent="0.25">
      <c r="A11020">
        <f t="shared" ca="1" si="172"/>
        <v>15812</v>
      </c>
      <c r="B11020" t="s">
        <v>685</v>
      </c>
      <c r="C11020" t="s">
        <v>686</v>
      </c>
      <c r="F11020" t="s">
        <v>20054</v>
      </c>
      <c r="O11020" t="s">
        <v>33</v>
      </c>
      <c r="Y11020" t="s">
        <v>20055</v>
      </c>
      <c r="Z11020" t="s">
        <v>35171</v>
      </c>
      <c r="AA11020" t="s">
        <v>35165</v>
      </c>
      <c r="AB11020">
        <v>-160128</v>
      </c>
    </row>
    <row r="11021" spans="1:30" ht="409.5" x14ac:dyDescent="0.25">
      <c r="A11021">
        <f t="shared" ca="1" si="172"/>
        <v>17155</v>
      </c>
      <c r="B11021" t="s">
        <v>30</v>
      </c>
      <c r="C11021" t="s">
        <v>31</v>
      </c>
      <c r="F11021" s="1" t="s">
        <v>459</v>
      </c>
      <c r="O11021" t="s">
        <v>33</v>
      </c>
      <c r="X11021" t="s">
        <v>34</v>
      </c>
      <c r="Y11021" t="s">
        <v>460</v>
      </c>
      <c r="Z11021" s="1" t="s">
        <v>9410</v>
      </c>
      <c r="AA11021" t="s">
        <v>9411</v>
      </c>
      <c r="AB11021">
        <v>-161522</v>
      </c>
      <c r="AC11021" t="s">
        <v>38</v>
      </c>
      <c r="AD11021">
        <v>98119</v>
      </c>
    </row>
    <row r="11022" spans="1:30" ht="409.5" x14ac:dyDescent="0.25">
      <c r="A11022">
        <f t="shared" ca="1" si="172"/>
        <v>11091</v>
      </c>
      <c r="B11022" t="s">
        <v>44</v>
      </c>
      <c r="C11022" t="s">
        <v>45</v>
      </c>
      <c r="F11022" t="s">
        <v>21906</v>
      </c>
      <c r="G11022">
        <v>0</v>
      </c>
      <c r="O11022" t="s">
        <v>33</v>
      </c>
      <c r="X11022" t="s">
        <v>34</v>
      </c>
      <c r="Y11022" t="s">
        <v>21907</v>
      </c>
      <c r="Z11022" s="1" t="s">
        <v>21908</v>
      </c>
      <c r="AA11022" s="1" t="s">
        <v>21908</v>
      </c>
      <c r="AB11022" t="s">
        <v>21909</v>
      </c>
      <c r="AC11022" t="s">
        <v>1449</v>
      </c>
      <c r="AD11022">
        <v>28270</v>
      </c>
    </row>
    <row r="11023" spans="1:30" x14ac:dyDescent="0.25">
      <c r="A11023">
        <f t="shared" ca="1" si="172"/>
        <v>6020</v>
      </c>
      <c r="B11023" t="s">
        <v>334</v>
      </c>
      <c r="C11023" t="s">
        <v>45</v>
      </c>
      <c r="F11023" t="s">
        <v>20068</v>
      </c>
      <c r="G11023">
        <v>0</v>
      </c>
      <c r="O11023" t="s">
        <v>33</v>
      </c>
      <c r="Y11023" t="s">
        <v>30389</v>
      </c>
      <c r="Z11023" t="s">
        <v>33371</v>
      </c>
      <c r="AA11023" t="s">
        <v>33372</v>
      </c>
      <c r="AB11023" t="s">
        <v>33373</v>
      </c>
      <c r="AC11023" t="s">
        <v>38</v>
      </c>
      <c r="AD11023">
        <v>98072</v>
      </c>
    </row>
    <row r="11024" spans="1:30" x14ac:dyDescent="0.25">
      <c r="A11024">
        <f t="shared" ca="1" si="172"/>
        <v>12868</v>
      </c>
      <c r="B11024" t="s">
        <v>685</v>
      </c>
      <c r="C11024" t="s">
        <v>686</v>
      </c>
      <c r="F11024" t="s">
        <v>1194</v>
      </c>
      <c r="O11024" t="s">
        <v>33</v>
      </c>
      <c r="Y11024" t="s">
        <v>30655</v>
      </c>
      <c r="Z11024" t="s">
        <v>34693</v>
      </c>
      <c r="AA11024" t="s">
        <v>34678</v>
      </c>
      <c r="AB11024">
        <v>-162316</v>
      </c>
      <c r="AC11024" t="s">
        <v>38</v>
      </c>
      <c r="AD11024">
        <v>98033</v>
      </c>
    </row>
    <row r="11025" spans="1:30" ht="409.5" x14ac:dyDescent="0.25">
      <c r="A11025">
        <f t="shared" ca="1" si="172"/>
        <v>11431</v>
      </c>
      <c r="B11025" t="s">
        <v>230</v>
      </c>
      <c r="C11025" t="s">
        <v>45</v>
      </c>
      <c r="O11025" t="s">
        <v>33</v>
      </c>
      <c r="W11025">
        <v>15</v>
      </c>
      <c r="X11025" t="s">
        <v>34</v>
      </c>
      <c r="Y11025" t="s">
        <v>22317</v>
      </c>
      <c r="Z11025" s="1" t="s">
        <v>23473</v>
      </c>
      <c r="AA11025" t="s">
        <v>22580</v>
      </c>
      <c r="AB11025">
        <v>-180793</v>
      </c>
    </row>
    <row r="11026" spans="1:30" x14ac:dyDescent="0.25">
      <c r="A11026">
        <f t="shared" ca="1" si="172"/>
        <v>14745</v>
      </c>
      <c r="B11026" t="s">
        <v>2046</v>
      </c>
      <c r="C11026" t="s">
        <v>80</v>
      </c>
      <c r="F11026" t="s">
        <v>6041</v>
      </c>
      <c r="O11026" t="s">
        <v>33</v>
      </c>
      <c r="Y11026" t="s">
        <v>14111</v>
      </c>
      <c r="Z11026" t="s">
        <v>14112</v>
      </c>
      <c r="AA11026" t="s">
        <v>14103</v>
      </c>
      <c r="AB11026">
        <v>-180967</v>
      </c>
      <c r="AC11026" t="s">
        <v>38</v>
      </c>
      <c r="AD11026" t="s">
        <v>1716</v>
      </c>
    </row>
    <row r="11027" spans="1:30" x14ac:dyDescent="0.25">
      <c r="A11027">
        <f t="shared" ca="1" si="172"/>
        <v>3559</v>
      </c>
      <c r="B11027" t="s">
        <v>2046</v>
      </c>
      <c r="C11027" t="s">
        <v>80</v>
      </c>
      <c r="F11027" t="s">
        <v>6388</v>
      </c>
      <c r="G11027">
        <v>0</v>
      </c>
      <c r="O11027" t="s">
        <v>33</v>
      </c>
      <c r="Y11027" t="s">
        <v>6389</v>
      </c>
      <c r="Z11027" t="s">
        <v>8176</v>
      </c>
      <c r="AA11027" t="s">
        <v>8177</v>
      </c>
      <c r="AB11027" t="s">
        <v>8178</v>
      </c>
      <c r="AC11027" t="s">
        <v>38</v>
      </c>
      <c r="AD11027">
        <v>99301</v>
      </c>
    </row>
    <row r="11028" spans="1:30" x14ac:dyDescent="0.25">
      <c r="A11028">
        <f t="shared" ca="1" si="172"/>
        <v>11613</v>
      </c>
      <c r="B11028" t="s">
        <v>334</v>
      </c>
      <c r="C11028" t="s">
        <v>45</v>
      </c>
      <c r="F11028" t="s">
        <v>4471</v>
      </c>
      <c r="O11028" t="s">
        <v>33</v>
      </c>
      <c r="Y11028" t="s">
        <v>5568</v>
      </c>
      <c r="Z11028" t="s">
        <v>5569</v>
      </c>
      <c r="AA11028" t="s">
        <v>5570</v>
      </c>
      <c r="AB11028">
        <v>-170122</v>
      </c>
    </row>
    <row r="11029" spans="1:30" x14ac:dyDescent="0.25">
      <c r="A11029">
        <f t="shared" ca="1" si="172"/>
        <v>5272</v>
      </c>
      <c r="B11029" t="s">
        <v>73</v>
      </c>
      <c r="C11029" t="s">
        <v>74</v>
      </c>
      <c r="O11029" t="s">
        <v>33</v>
      </c>
      <c r="X11029" t="s">
        <v>34</v>
      </c>
      <c r="Y11029" t="s">
        <v>3530</v>
      </c>
      <c r="Z11029" t="s">
        <v>3531</v>
      </c>
      <c r="AA11029" t="s">
        <v>3532</v>
      </c>
      <c r="AB11029">
        <v>-170956</v>
      </c>
      <c r="AC11029" t="s">
        <v>38</v>
      </c>
      <c r="AD11029">
        <v>98178</v>
      </c>
    </row>
    <row r="11030" spans="1:30" x14ac:dyDescent="0.25">
      <c r="A11030">
        <f t="shared" ca="1" si="172"/>
        <v>13346</v>
      </c>
      <c r="B11030" t="s">
        <v>79</v>
      </c>
      <c r="C11030" t="s">
        <v>80</v>
      </c>
      <c r="F11030" t="s">
        <v>10116</v>
      </c>
      <c r="O11030" t="s">
        <v>33</v>
      </c>
      <c r="Y11030" t="s">
        <v>10117</v>
      </c>
      <c r="Z11030" t="s">
        <v>25948</v>
      </c>
      <c r="AA11030" t="s">
        <v>25949</v>
      </c>
      <c r="AB11030">
        <v>-180727</v>
      </c>
      <c r="AC11030" t="s">
        <v>38</v>
      </c>
      <c r="AD11030">
        <v>98501</v>
      </c>
    </row>
    <row r="11031" spans="1:30" ht="409.5" x14ac:dyDescent="0.25">
      <c r="A11031">
        <f t="shared" ca="1" si="172"/>
        <v>7183</v>
      </c>
      <c r="B11031" t="s">
        <v>344</v>
      </c>
      <c r="C11031" t="s">
        <v>31</v>
      </c>
      <c r="G11031">
        <v>0</v>
      </c>
      <c r="O11031" t="s">
        <v>33</v>
      </c>
      <c r="X11031" t="s">
        <v>34</v>
      </c>
      <c r="Y11031" t="s">
        <v>40298</v>
      </c>
      <c r="Z11031" s="1" t="s">
        <v>40299</v>
      </c>
      <c r="AA11031" t="s">
        <v>40300</v>
      </c>
      <c r="AB11031" t="s">
        <v>40301</v>
      </c>
      <c r="AC11031" t="s">
        <v>38</v>
      </c>
      <c r="AD11031">
        <v>98312</v>
      </c>
    </row>
    <row r="11032" spans="1:30" x14ac:dyDescent="0.25">
      <c r="A11032">
        <f t="shared" ca="1" si="172"/>
        <v>11156</v>
      </c>
      <c r="B11032" t="s">
        <v>739</v>
      </c>
      <c r="C11032" t="s">
        <v>686</v>
      </c>
      <c r="F11032" t="s">
        <v>3051</v>
      </c>
      <c r="G11032">
        <v>0</v>
      </c>
      <c r="O11032" t="s">
        <v>33</v>
      </c>
      <c r="Y11032" t="s">
        <v>29246</v>
      </c>
      <c r="Z11032" t="s">
        <v>30870</v>
      </c>
      <c r="AA11032" t="s">
        <v>30855</v>
      </c>
      <c r="AB11032" t="s">
        <v>30871</v>
      </c>
      <c r="AC11032" t="s">
        <v>38</v>
      </c>
      <c r="AD11032">
        <v>98503</v>
      </c>
    </row>
    <row r="11033" spans="1:30" x14ac:dyDescent="0.25">
      <c r="A11033">
        <f t="shared" ca="1" si="172"/>
        <v>7936</v>
      </c>
      <c r="B11033" t="s">
        <v>178</v>
      </c>
      <c r="C11033" t="s">
        <v>179</v>
      </c>
      <c r="O11033" t="s">
        <v>33</v>
      </c>
      <c r="W11033">
        <v>30</v>
      </c>
      <c r="X11033" t="s">
        <v>34</v>
      </c>
      <c r="Y11033" t="s">
        <v>9699</v>
      </c>
      <c r="Z11033" t="s">
        <v>9700</v>
      </c>
      <c r="AA11033" t="s">
        <v>9700</v>
      </c>
      <c r="AB11033">
        <v>-163299</v>
      </c>
      <c r="AC11033" t="s">
        <v>38</v>
      </c>
    </row>
    <row r="11034" spans="1:30" x14ac:dyDescent="0.25">
      <c r="A11034">
        <f t="shared" ca="1" si="172"/>
        <v>2529</v>
      </c>
      <c r="B11034" t="s">
        <v>124</v>
      </c>
      <c r="C11034" t="s">
        <v>45</v>
      </c>
      <c r="F11034" t="s">
        <v>25036</v>
      </c>
      <c r="N11034" t="s">
        <v>2263</v>
      </c>
      <c r="O11034" t="s">
        <v>168</v>
      </c>
      <c r="X11034" t="s">
        <v>34</v>
      </c>
      <c r="Y11034" t="s">
        <v>25037</v>
      </c>
      <c r="Z11034" t="s">
        <v>25038</v>
      </c>
      <c r="AA11034" t="s">
        <v>25039</v>
      </c>
      <c r="AB11034">
        <v>-180478</v>
      </c>
      <c r="AC11034" t="s">
        <v>38</v>
      </c>
      <c r="AD11034">
        <v>98101</v>
      </c>
    </row>
    <row r="11035" spans="1:30" x14ac:dyDescent="0.25">
      <c r="A11035">
        <f t="shared" ca="1" si="172"/>
        <v>18331</v>
      </c>
      <c r="B11035" t="s">
        <v>178</v>
      </c>
      <c r="C11035" t="s">
        <v>179</v>
      </c>
      <c r="F11035" t="s">
        <v>20325</v>
      </c>
      <c r="O11035" t="s">
        <v>33</v>
      </c>
      <c r="X11035" t="s">
        <v>34</v>
      </c>
      <c r="Y11035" t="s">
        <v>20326</v>
      </c>
      <c r="Z11035" t="s">
        <v>20327</v>
      </c>
      <c r="AA11035" t="s">
        <v>20328</v>
      </c>
      <c r="AB11035">
        <v>-170077</v>
      </c>
    </row>
    <row r="11036" spans="1:30" ht="409.5" x14ac:dyDescent="0.25">
      <c r="A11036">
        <f t="shared" ca="1" si="172"/>
        <v>2472</v>
      </c>
      <c r="B11036" t="s">
        <v>1382</v>
      </c>
      <c r="C11036" t="s">
        <v>45</v>
      </c>
      <c r="G11036">
        <v>0</v>
      </c>
      <c r="O11036" t="s">
        <v>33</v>
      </c>
      <c r="X11036" t="s">
        <v>34</v>
      </c>
      <c r="Y11036" t="s">
        <v>17240</v>
      </c>
      <c r="Z11036" s="1" t="s">
        <v>23761</v>
      </c>
      <c r="AA11036" t="s">
        <v>23740</v>
      </c>
      <c r="AB11036" t="s">
        <v>23762</v>
      </c>
      <c r="AC11036" t="s">
        <v>102</v>
      </c>
      <c r="AD11036">
        <v>97882</v>
      </c>
    </row>
    <row r="11037" spans="1:30" x14ac:dyDescent="0.25">
      <c r="A11037">
        <f t="shared" ca="1" si="172"/>
        <v>17471</v>
      </c>
      <c r="B11037" t="s">
        <v>677</v>
      </c>
      <c r="C11037" t="s">
        <v>80</v>
      </c>
      <c r="F11037" t="s">
        <v>16627</v>
      </c>
      <c r="O11037" t="s">
        <v>33</v>
      </c>
      <c r="Y11037" t="s">
        <v>16628</v>
      </c>
      <c r="Z11037" t="s">
        <v>27889</v>
      </c>
      <c r="AA11037" t="s">
        <v>27890</v>
      </c>
      <c r="AB11037">
        <v>-161337</v>
      </c>
      <c r="AC11037" t="s">
        <v>38</v>
      </c>
      <c r="AD11037">
        <v>98372</v>
      </c>
    </row>
    <row r="11038" spans="1:30" ht="409.5" x14ac:dyDescent="0.25">
      <c r="A11038">
        <f t="shared" ca="1" si="172"/>
        <v>13583</v>
      </c>
      <c r="B11038" t="s">
        <v>44</v>
      </c>
      <c r="C11038" t="s">
        <v>45</v>
      </c>
      <c r="F11038" t="s">
        <v>8595</v>
      </c>
      <c r="G11038">
        <v>0</v>
      </c>
      <c r="O11038" t="s">
        <v>63</v>
      </c>
      <c r="X11038" t="s">
        <v>34</v>
      </c>
      <c r="Y11038" t="s">
        <v>1604</v>
      </c>
      <c r="Z11038" s="1" t="s">
        <v>18271</v>
      </c>
      <c r="AA11038" t="s">
        <v>18272</v>
      </c>
      <c r="AB11038" t="s">
        <v>18273</v>
      </c>
      <c r="AC11038" t="s">
        <v>38</v>
      </c>
      <c r="AD11038">
        <v>98102</v>
      </c>
    </row>
    <row r="11039" spans="1:30" ht="270" x14ac:dyDescent="0.25">
      <c r="A11039">
        <f t="shared" ca="1" si="172"/>
        <v>17934</v>
      </c>
      <c r="B11039" t="s">
        <v>230</v>
      </c>
      <c r="C11039" t="s">
        <v>45</v>
      </c>
      <c r="O11039" t="s">
        <v>33</v>
      </c>
      <c r="X11039" t="s">
        <v>34</v>
      </c>
      <c r="Y11039" t="s">
        <v>22669</v>
      </c>
      <c r="Z11039" s="1" t="s">
        <v>23146</v>
      </c>
      <c r="AA11039" t="s">
        <v>22580</v>
      </c>
      <c r="AB11039">
        <v>-170572</v>
      </c>
    </row>
    <row r="11040" spans="1:30" ht="409.5" x14ac:dyDescent="0.25">
      <c r="A11040">
        <f t="shared" ca="1" si="172"/>
        <v>990</v>
      </c>
      <c r="B11040" t="s">
        <v>1203</v>
      </c>
      <c r="C11040" t="s">
        <v>45</v>
      </c>
      <c r="F11040" t="s">
        <v>18516</v>
      </c>
      <c r="G11040">
        <v>0</v>
      </c>
      <c r="O11040" t="s">
        <v>33</v>
      </c>
      <c r="X11040" t="s">
        <v>34</v>
      </c>
      <c r="Y11040" t="s">
        <v>18517</v>
      </c>
      <c r="Z11040" s="1" t="s">
        <v>18518</v>
      </c>
      <c r="AA11040" t="s">
        <v>18519</v>
      </c>
      <c r="AB11040" t="s">
        <v>18520</v>
      </c>
    </row>
    <row r="11041" spans="1:30" ht="409.5" x14ac:dyDescent="0.25">
      <c r="A11041">
        <f t="shared" ca="1" si="172"/>
        <v>10566</v>
      </c>
      <c r="B11041" t="s">
        <v>334</v>
      </c>
      <c r="C11041" t="s">
        <v>45</v>
      </c>
      <c r="F11041" t="s">
        <v>863</v>
      </c>
      <c r="O11041" t="s">
        <v>33</v>
      </c>
      <c r="V11041" t="s">
        <v>19216</v>
      </c>
      <c r="W11041">
        <v>30</v>
      </c>
      <c r="X11041" t="s">
        <v>34</v>
      </c>
      <c r="Y11041" t="s">
        <v>864</v>
      </c>
      <c r="Z11041" s="1" t="s">
        <v>19217</v>
      </c>
      <c r="AA11041" t="s">
        <v>19218</v>
      </c>
      <c r="AB11041">
        <v>-161203</v>
      </c>
      <c r="AC11041" t="s">
        <v>38</v>
      </c>
      <c r="AD11041">
        <v>98154</v>
      </c>
    </row>
    <row r="11042" spans="1:30" ht="409.5" x14ac:dyDescent="0.25">
      <c r="A11042">
        <f t="shared" ca="1" si="172"/>
        <v>19984</v>
      </c>
      <c r="B11042" t="s">
        <v>276</v>
      </c>
      <c r="C11042" t="s">
        <v>45</v>
      </c>
      <c r="F11042" t="s">
        <v>4953</v>
      </c>
      <c r="G11042">
        <v>0</v>
      </c>
      <c r="N11042" t="s">
        <v>5582</v>
      </c>
      <c r="O11042" t="s">
        <v>33</v>
      </c>
      <c r="X11042" t="s">
        <v>34</v>
      </c>
      <c r="Y11042" t="s">
        <v>455</v>
      </c>
      <c r="Z11042" s="1" t="s">
        <v>5583</v>
      </c>
      <c r="AA11042" t="s">
        <v>4953</v>
      </c>
      <c r="AB11042" t="s">
        <v>5584</v>
      </c>
    </row>
    <row r="11043" spans="1:30" ht="409.5" x14ac:dyDescent="0.25">
      <c r="A11043">
        <f t="shared" ca="1" si="172"/>
        <v>10943</v>
      </c>
      <c r="B11043" t="s">
        <v>230</v>
      </c>
      <c r="C11043" t="s">
        <v>45</v>
      </c>
      <c r="O11043" t="s">
        <v>33</v>
      </c>
      <c r="X11043" t="s">
        <v>34</v>
      </c>
      <c r="Y11043" t="s">
        <v>22968</v>
      </c>
      <c r="Z11043" s="1" t="s">
        <v>23066</v>
      </c>
      <c r="AA11043" t="s">
        <v>22580</v>
      </c>
      <c r="AB11043">
        <v>-163574</v>
      </c>
    </row>
    <row r="11044" spans="1:30" ht="409.5" x14ac:dyDescent="0.25">
      <c r="A11044">
        <f t="shared" ca="1" si="172"/>
        <v>2880</v>
      </c>
      <c r="B11044" t="s">
        <v>344</v>
      </c>
      <c r="C11044" t="s">
        <v>31</v>
      </c>
      <c r="G11044">
        <v>0</v>
      </c>
      <c r="O11044" t="s">
        <v>33</v>
      </c>
      <c r="Y11044" t="s">
        <v>3667</v>
      </c>
      <c r="Z11044" s="1" t="s">
        <v>21569</v>
      </c>
      <c r="AA11044" t="s">
        <v>21570</v>
      </c>
      <c r="AB11044" t="s">
        <v>21571</v>
      </c>
    </row>
    <row r="11045" spans="1:30" x14ac:dyDescent="0.25">
      <c r="A11045">
        <f t="shared" ca="1" si="172"/>
        <v>6765</v>
      </c>
      <c r="B11045" t="s">
        <v>677</v>
      </c>
      <c r="C11045" t="s">
        <v>80</v>
      </c>
      <c r="F11045" t="s">
        <v>5718</v>
      </c>
      <c r="G11045">
        <v>0</v>
      </c>
      <c r="O11045" t="s">
        <v>6489</v>
      </c>
      <c r="Y11045" t="s">
        <v>6490</v>
      </c>
      <c r="Z11045" t="s">
        <v>6491</v>
      </c>
      <c r="AA11045" t="s">
        <v>6492</v>
      </c>
      <c r="AB11045" t="s">
        <v>6493</v>
      </c>
      <c r="AC11045" t="s">
        <v>38</v>
      </c>
      <c r="AD11045">
        <v>98401</v>
      </c>
    </row>
    <row r="11046" spans="1:30" ht="409.5" x14ac:dyDescent="0.25">
      <c r="A11046">
        <f t="shared" ca="1" si="172"/>
        <v>13697</v>
      </c>
      <c r="B11046" t="s">
        <v>230</v>
      </c>
      <c r="C11046" t="s">
        <v>45</v>
      </c>
      <c r="O11046" t="s">
        <v>33</v>
      </c>
      <c r="X11046" t="s">
        <v>34</v>
      </c>
      <c r="Y11046" s="1" t="s">
        <v>23223</v>
      </c>
      <c r="Z11046" s="1" t="s">
        <v>23272</v>
      </c>
      <c r="AA11046" t="s">
        <v>22580</v>
      </c>
      <c r="AB11046">
        <v>-171594</v>
      </c>
    </row>
    <row r="11047" spans="1:30" x14ac:dyDescent="0.25">
      <c r="A11047">
        <f t="shared" ca="1" si="172"/>
        <v>14403</v>
      </c>
      <c r="B11047" t="s">
        <v>124</v>
      </c>
      <c r="C11047" t="s">
        <v>45</v>
      </c>
      <c r="F11047" t="s">
        <v>28238</v>
      </c>
      <c r="O11047" t="s">
        <v>33</v>
      </c>
      <c r="W11047">
        <v>15</v>
      </c>
      <c r="X11047" t="s">
        <v>34</v>
      </c>
      <c r="Y11047" t="s">
        <v>28239</v>
      </c>
      <c r="Z11047" t="s">
        <v>28240</v>
      </c>
      <c r="AA11047" t="s">
        <v>28241</v>
      </c>
      <c r="AB11047">
        <v>-180007</v>
      </c>
      <c r="AC11047" t="s">
        <v>38</v>
      </c>
      <c r="AD11047">
        <v>98154</v>
      </c>
    </row>
    <row r="11048" spans="1:30" x14ac:dyDescent="0.25">
      <c r="A11048">
        <f t="shared" ca="1" si="172"/>
        <v>8196</v>
      </c>
      <c r="B11048" t="s">
        <v>677</v>
      </c>
      <c r="C11048" t="s">
        <v>80</v>
      </c>
      <c r="F11048" t="s">
        <v>5906</v>
      </c>
      <c r="G11048">
        <v>0</v>
      </c>
      <c r="O11048" t="s">
        <v>33</v>
      </c>
      <c r="Y11048" t="s">
        <v>5907</v>
      </c>
      <c r="Z11048" t="s">
        <v>8690</v>
      </c>
      <c r="AA11048" t="s">
        <v>8691</v>
      </c>
      <c r="AB11048" t="s">
        <v>8692</v>
      </c>
      <c r="AC11048" t="s">
        <v>38</v>
      </c>
      <c r="AD11048">
        <v>98371</v>
      </c>
    </row>
    <row r="11049" spans="1:30" ht="409.5" x14ac:dyDescent="0.25">
      <c r="A11049">
        <f t="shared" ca="1" si="172"/>
        <v>6259</v>
      </c>
      <c r="B11049" t="s">
        <v>2046</v>
      </c>
      <c r="C11049" t="s">
        <v>80</v>
      </c>
      <c r="F11049" t="s">
        <v>1305</v>
      </c>
      <c r="G11049">
        <v>0</v>
      </c>
      <c r="O11049" t="s">
        <v>33</v>
      </c>
      <c r="Y11049" t="s">
        <v>6197</v>
      </c>
      <c r="Z11049" s="1" t="s">
        <v>14939</v>
      </c>
      <c r="AA11049" t="s">
        <v>14940</v>
      </c>
      <c r="AB11049" t="s">
        <v>14941</v>
      </c>
      <c r="AC11049" t="s">
        <v>38</v>
      </c>
      <c r="AD11049">
        <v>98402</v>
      </c>
    </row>
    <row r="11050" spans="1:30" ht="195" x14ac:dyDescent="0.25">
      <c r="A11050">
        <f t="shared" ca="1" si="172"/>
        <v>8986</v>
      </c>
      <c r="B11050" t="s">
        <v>788</v>
      </c>
      <c r="C11050" t="s">
        <v>45</v>
      </c>
      <c r="G11050">
        <v>0</v>
      </c>
      <c r="O11050" t="s">
        <v>33</v>
      </c>
      <c r="V11050" t="s">
        <v>16703</v>
      </c>
      <c r="W11050">
        <v>30</v>
      </c>
      <c r="X11050" t="s">
        <v>34</v>
      </c>
      <c r="Y11050" t="s">
        <v>16677</v>
      </c>
      <c r="Z11050" t="s">
        <v>16704</v>
      </c>
      <c r="AA11050" s="1" t="s">
        <v>16705</v>
      </c>
      <c r="AB11050" t="s">
        <v>16706</v>
      </c>
      <c r="AC11050" t="s">
        <v>102</v>
      </c>
      <c r="AD11050">
        <v>97212</v>
      </c>
    </row>
    <row r="11051" spans="1:30" ht="375" x14ac:dyDescent="0.25">
      <c r="A11051">
        <f t="shared" ca="1" si="172"/>
        <v>5364</v>
      </c>
      <c r="B11051" t="s">
        <v>334</v>
      </c>
      <c r="C11051" t="s">
        <v>45</v>
      </c>
      <c r="N11051" s="1" t="s">
        <v>4465</v>
      </c>
      <c r="O11051" t="s">
        <v>33</v>
      </c>
      <c r="X11051" t="s">
        <v>34</v>
      </c>
      <c r="Y11051" t="s">
        <v>21181</v>
      </c>
      <c r="Z11051" s="1" t="s">
        <v>21182</v>
      </c>
      <c r="AA11051" t="s">
        <v>20830</v>
      </c>
      <c r="AB11051">
        <v>-162027</v>
      </c>
      <c r="AC11051" t="s">
        <v>38</v>
      </c>
      <c r="AD11051">
        <v>98053</v>
      </c>
    </row>
    <row r="11052" spans="1:30" x14ac:dyDescent="0.25">
      <c r="A11052">
        <f t="shared" ca="1" si="172"/>
        <v>14937</v>
      </c>
      <c r="B11052" t="s">
        <v>244</v>
      </c>
      <c r="C11052" t="s">
        <v>245</v>
      </c>
      <c r="O11052" t="s">
        <v>33</v>
      </c>
      <c r="X11052" t="s">
        <v>34</v>
      </c>
      <c r="Y11052" t="s">
        <v>38456</v>
      </c>
      <c r="Z11052" t="s">
        <v>39455</v>
      </c>
      <c r="AA11052" t="s">
        <v>39456</v>
      </c>
      <c r="AB11052">
        <v>-171324</v>
      </c>
      <c r="AC11052" t="s">
        <v>38</v>
      </c>
      <c r="AD11052">
        <v>98837</v>
      </c>
    </row>
    <row r="11053" spans="1:30" ht="409.5" x14ac:dyDescent="0.25">
      <c r="A11053">
        <f t="shared" ca="1" si="172"/>
        <v>18003</v>
      </c>
      <c r="B11053" t="s">
        <v>2046</v>
      </c>
      <c r="C11053" t="s">
        <v>80</v>
      </c>
      <c r="F11053" t="s">
        <v>25851</v>
      </c>
      <c r="O11053" t="s">
        <v>33</v>
      </c>
      <c r="Y11053" t="s">
        <v>25852</v>
      </c>
      <c r="Z11053" s="1" t="s">
        <v>25853</v>
      </c>
      <c r="AA11053" t="s">
        <v>25854</v>
      </c>
      <c r="AB11053">
        <v>-172832</v>
      </c>
      <c r="AC11053" t="s">
        <v>38</v>
      </c>
      <c r="AD11053">
        <v>98101</v>
      </c>
    </row>
    <row r="11054" spans="1:30" x14ac:dyDescent="0.25">
      <c r="A11054">
        <f t="shared" ca="1" si="172"/>
        <v>11316</v>
      </c>
      <c r="B11054" t="s">
        <v>1483</v>
      </c>
      <c r="F11054" t="s">
        <v>103</v>
      </c>
      <c r="G11054">
        <v>0</v>
      </c>
      <c r="O11054" t="s">
        <v>33</v>
      </c>
      <c r="X11054" t="s">
        <v>34</v>
      </c>
      <c r="Y11054" t="s">
        <v>3073</v>
      </c>
      <c r="Z11054" t="s">
        <v>22180</v>
      </c>
      <c r="AA11054" t="s">
        <v>22181</v>
      </c>
      <c r="AB11054" t="s">
        <v>22182</v>
      </c>
      <c r="AC11054" t="s">
        <v>38</v>
      </c>
      <c r="AD11054">
        <v>98052</v>
      </c>
    </row>
    <row r="11055" spans="1:30" x14ac:dyDescent="0.25">
      <c r="A11055">
        <f t="shared" ca="1" si="172"/>
        <v>7092</v>
      </c>
      <c r="B11055" t="s">
        <v>2046</v>
      </c>
      <c r="C11055" t="s">
        <v>80</v>
      </c>
      <c r="F11055" t="s">
        <v>6023</v>
      </c>
      <c r="O11055" t="s">
        <v>33</v>
      </c>
      <c r="Y11055" t="s">
        <v>13214</v>
      </c>
      <c r="Z11055" t="s">
        <v>13997</v>
      </c>
      <c r="AA11055" t="s">
        <v>13980</v>
      </c>
      <c r="AB11055">
        <v>-181748</v>
      </c>
      <c r="AC11055" t="s">
        <v>6028</v>
      </c>
      <c r="AD11055">
        <v>48108</v>
      </c>
    </row>
    <row r="11056" spans="1:30" x14ac:dyDescent="0.25">
      <c r="A11056">
        <f t="shared" ca="1" si="172"/>
        <v>2199</v>
      </c>
      <c r="B11056" t="s">
        <v>96</v>
      </c>
      <c r="C11056" t="s">
        <v>97</v>
      </c>
      <c r="F11056" t="s">
        <v>35649</v>
      </c>
      <c r="O11056" t="s">
        <v>33</v>
      </c>
      <c r="X11056" t="s">
        <v>34</v>
      </c>
      <c r="Y11056" t="s">
        <v>36104</v>
      </c>
      <c r="Z11056" t="s">
        <v>36105</v>
      </c>
      <c r="AA11056" t="s">
        <v>36106</v>
      </c>
      <c r="AB11056">
        <v>-160556</v>
      </c>
      <c r="AC11056" t="s">
        <v>38</v>
      </c>
      <c r="AD11056">
        <v>98661</v>
      </c>
    </row>
    <row r="11057" spans="1:30" x14ac:dyDescent="0.25">
      <c r="A11057">
        <f t="shared" ca="1" si="172"/>
        <v>7221</v>
      </c>
      <c r="B11057" t="s">
        <v>2046</v>
      </c>
      <c r="C11057" t="s">
        <v>80</v>
      </c>
      <c r="F11057" t="s">
        <v>774</v>
      </c>
      <c r="O11057" t="s">
        <v>33</v>
      </c>
      <c r="Y11057" t="s">
        <v>10105</v>
      </c>
      <c r="Z11057" t="s">
        <v>10743</v>
      </c>
      <c r="AA11057" t="s">
        <v>10744</v>
      </c>
      <c r="AB11057">
        <v>-171626</v>
      </c>
      <c r="AC11057" t="s">
        <v>38</v>
      </c>
      <c r="AD11057">
        <v>98004</v>
      </c>
    </row>
    <row r="11058" spans="1:30" ht="409.5" x14ac:dyDescent="0.25">
      <c r="A11058">
        <f t="shared" ca="1" si="172"/>
        <v>12209</v>
      </c>
      <c r="B11058" t="s">
        <v>230</v>
      </c>
      <c r="C11058" t="s">
        <v>45</v>
      </c>
      <c r="O11058" t="s">
        <v>33</v>
      </c>
      <c r="W11058">
        <v>15</v>
      </c>
      <c r="X11058" t="s">
        <v>34</v>
      </c>
      <c r="Y11058" t="s">
        <v>23230</v>
      </c>
      <c r="Z11058" s="1" t="s">
        <v>23523</v>
      </c>
      <c r="AA11058" t="s">
        <v>22580</v>
      </c>
      <c r="AB11058">
        <v>-181438</v>
      </c>
    </row>
    <row r="11059" spans="1:30" ht="409.5" x14ac:dyDescent="0.25">
      <c r="A11059">
        <f t="shared" ca="1" si="172"/>
        <v>11545</v>
      </c>
      <c r="B11059" t="s">
        <v>39</v>
      </c>
      <c r="C11059" t="s">
        <v>165</v>
      </c>
      <c r="F11059" t="s">
        <v>69</v>
      </c>
      <c r="G11059">
        <v>0</v>
      </c>
      <c r="O11059" t="s">
        <v>33</v>
      </c>
      <c r="Y11059" t="s">
        <v>725</v>
      </c>
      <c r="Z11059" s="1" t="s">
        <v>959</v>
      </c>
      <c r="AA11059" t="s">
        <v>960</v>
      </c>
      <c r="AB11059" t="s">
        <v>961</v>
      </c>
      <c r="AC11059" t="s">
        <v>38</v>
      </c>
      <c r="AD11059">
        <v>98121</v>
      </c>
    </row>
    <row r="11060" spans="1:30" ht="255" x14ac:dyDescent="0.25">
      <c r="A11060">
        <f t="shared" ca="1" si="172"/>
        <v>16266</v>
      </c>
      <c r="B11060" t="s">
        <v>739</v>
      </c>
      <c r="C11060" t="s">
        <v>686</v>
      </c>
      <c r="F11060" t="s">
        <v>30872</v>
      </c>
      <c r="G11060">
        <v>0</v>
      </c>
      <c r="O11060" t="s">
        <v>33</v>
      </c>
      <c r="Y11060" t="s">
        <v>30873</v>
      </c>
      <c r="Z11060" s="1" t="s">
        <v>30874</v>
      </c>
      <c r="AA11060" t="s">
        <v>30855</v>
      </c>
      <c r="AB11060" t="s">
        <v>30875</v>
      </c>
      <c r="AC11060" t="s">
        <v>102</v>
      </c>
      <c r="AD11060">
        <v>97031</v>
      </c>
    </row>
    <row r="11061" spans="1:30" x14ac:dyDescent="0.25">
      <c r="A11061">
        <f t="shared" ca="1" si="172"/>
        <v>3384</v>
      </c>
      <c r="B11061" t="s">
        <v>2046</v>
      </c>
      <c r="C11061" t="s">
        <v>80</v>
      </c>
      <c r="F11061" t="s">
        <v>3047</v>
      </c>
      <c r="O11061" t="s">
        <v>33</v>
      </c>
      <c r="Y11061" t="s">
        <v>7228</v>
      </c>
      <c r="Z11061" t="s">
        <v>10826</v>
      </c>
      <c r="AA11061" t="s">
        <v>10827</v>
      </c>
      <c r="AB11061">
        <v>-180446</v>
      </c>
      <c r="AC11061" t="s">
        <v>38</v>
      </c>
      <c r="AD11061">
        <v>98516</v>
      </c>
    </row>
    <row r="11062" spans="1:30" ht="409.5" x14ac:dyDescent="0.25">
      <c r="A11062">
        <f t="shared" ca="1" si="172"/>
        <v>17580</v>
      </c>
      <c r="B11062" t="s">
        <v>276</v>
      </c>
      <c r="C11062" t="s">
        <v>45</v>
      </c>
      <c r="G11062">
        <v>0</v>
      </c>
      <c r="O11062" t="s">
        <v>33</v>
      </c>
      <c r="X11062" t="s">
        <v>34</v>
      </c>
      <c r="Y11062" t="s">
        <v>27989</v>
      </c>
      <c r="Z11062" s="1" t="s">
        <v>27990</v>
      </c>
      <c r="AA11062" t="s">
        <v>27991</v>
      </c>
      <c r="AB11062" t="s">
        <v>27992</v>
      </c>
      <c r="AC11062" t="s">
        <v>38</v>
      </c>
      <c r="AD11062">
        <v>98077</v>
      </c>
    </row>
    <row r="11063" spans="1:30" ht="409.5" x14ac:dyDescent="0.25">
      <c r="A11063">
        <f t="shared" ca="1" si="172"/>
        <v>16277</v>
      </c>
      <c r="B11063" t="s">
        <v>44</v>
      </c>
      <c r="C11063" t="s">
        <v>45</v>
      </c>
      <c r="F11063" t="s">
        <v>2651</v>
      </c>
      <c r="G11063">
        <v>0</v>
      </c>
      <c r="O11063" t="s">
        <v>33</v>
      </c>
      <c r="X11063" t="s">
        <v>34</v>
      </c>
      <c r="Y11063" t="s">
        <v>2652</v>
      </c>
      <c r="Z11063" s="1" t="s">
        <v>2653</v>
      </c>
      <c r="AA11063" s="1" t="s">
        <v>2654</v>
      </c>
      <c r="AB11063" t="s">
        <v>2655</v>
      </c>
    </row>
    <row r="11064" spans="1:30" x14ac:dyDescent="0.25">
      <c r="A11064">
        <f t="shared" ca="1" si="172"/>
        <v>15573</v>
      </c>
      <c r="B11064" t="s">
        <v>73</v>
      </c>
      <c r="C11064" t="s">
        <v>74</v>
      </c>
      <c r="F11064" t="s">
        <v>22152</v>
      </c>
      <c r="G11064">
        <v>0</v>
      </c>
      <c r="O11064" t="s">
        <v>33</v>
      </c>
      <c r="X11064" t="s">
        <v>34</v>
      </c>
      <c r="Y11064" t="s">
        <v>22153</v>
      </c>
      <c r="Z11064" t="s">
        <v>41288</v>
      </c>
      <c r="AA11064" t="s">
        <v>41289</v>
      </c>
      <c r="AB11064" t="s">
        <v>41290</v>
      </c>
      <c r="AC11064" t="s">
        <v>38</v>
      </c>
      <c r="AD11064">
        <v>98296</v>
      </c>
    </row>
    <row r="11065" spans="1:30" ht="409.5" x14ac:dyDescent="0.25">
      <c r="A11065">
        <f t="shared" ca="1" si="172"/>
        <v>9014</v>
      </c>
      <c r="B11065" t="s">
        <v>2046</v>
      </c>
      <c r="C11065" t="s">
        <v>80</v>
      </c>
      <c r="F11065" t="s">
        <v>413</v>
      </c>
      <c r="O11065" t="s">
        <v>33</v>
      </c>
      <c r="Y11065" t="s">
        <v>10236</v>
      </c>
      <c r="Z11065" s="1" t="s">
        <v>12432</v>
      </c>
      <c r="AA11065" t="s">
        <v>12427</v>
      </c>
      <c r="AB11065">
        <v>-180717</v>
      </c>
      <c r="AC11065" t="s">
        <v>38</v>
      </c>
      <c r="AD11065">
        <v>98004</v>
      </c>
    </row>
    <row r="11066" spans="1:30" ht="409.5" x14ac:dyDescent="0.25">
      <c r="A11066">
        <f t="shared" ca="1" si="172"/>
        <v>2256</v>
      </c>
      <c r="B11066" t="s">
        <v>3712</v>
      </c>
      <c r="C11066" t="s">
        <v>45</v>
      </c>
      <c r="F11066" t="s">
        <v>20250</v>
      </c>
      <c r="G11066">
        <v>0</v>
      </c>
      <c r="O11066" t="s">
        <v>33</v>
      </c>
      <c r="X11066" t="s">
        <v>34</v>
      </c>
      <c r="Y11066" t="s">
        <v>22651</v>
      </c>
      <c r="Z11066" s="1" t="s">
        <v>24140</v>
      </c>
      <c r="AA11066" t="s">
        <v>24027</v>
      </c>
      <c r="AB11066" t="s">
        <v>24141</v>
      </c>
      <c r="AC11066" t="s">
        <v>102</v>
      </c>
      <c r="AD11066">
        <v>97302</v>
      </c>
    </row>
    <row r="11067" spans="1:30" ht="409.5" x14ac:dyDescent="0.25">
      <c r="A11067">
        <f t="shared" ca="1" si="172"/>
        <v>1799</v>
      </c>
      <c r="B11067" t="s">
        <v>3712</v>
      </c>
      <c r="C11067" t="s">
        <v>16820</v>
      </c>
      <c r="F11067" t="s">
        <v>20250</v>
      </c>
      <c r="G11067">
        <v>0</v>
      </c>
      <c r="O11067" t="s">
        <v>33</v>
      </c>
      <c r="X11067" t="s">
        <v>34</v>
      </c>
      <c r="Y11067" t="s">
        <v>22659</v>
      </c>
      <c r="Z11067" s="1" t="s">
        <v>24604</v>
      </c>
      <c r="AA11067" t="s">
        <v>24027</v>
      </c>
      <c r="AB11067" t="s">
        <v>24605</v>
      </c>
      <c r="AC11067" t="s">
        <v>102</v>
      </c>
      <c r="AD11067">
        <v>97302</v>
      </c>
    </row>
    <row r="11068" spans="1:30" x14ac:dyDescent="0.25">
      <c r="A11068">
        <f t="shared" ca="1" si="172"/>
        <v>5694</v>
      </c>
      <c r="B11068" t="s">
        <v>68</v>
      </c>
      <c r="C11068" t="s">
        <v>45</v>
      </c>
      <c r="F11068" t="s">
        <v>8886</v>
      </c>
      <c r="O11068" t="s">
        <v>33</v>
      </c>
      <c r="X11068" t="s">
        <v>34</v>
      </c>
      <c r="Y11068" t="s">
        <v>8887</v>
      </c>
      <c r="Z11068" t="s">
        <v>8888</v>
      </c>
      <c r="AA11068" t="s">
        <v>8889</v>
      </c>
      <c r="AB11068">
        <v>-161189</v>
      </c>
      <c r="AC11068" t="s">
        <v>38</v>
      </c>
      <c r="AD11068">
        <v>98516</v>
      </c>
    </row>
    <row r="11069" spans="1:30" ht="409.5" x14ac:dyDescent="0.25">
      <c r="A11069">
        <f t="shared" ca="1" si="172"/>
        <v>7021</v>
      </c>
      <c r="B11069" t="s">
        <v>489</v>
      </c>
      <c r="C11069" t="s">
        <v>45</v>
      </c>
      <c r="F11069" t="s">
        <v>378</v>
      </c>
      <c r="O11069" t="s">
        <v>33</v>
      </c>
      <c r="W11069">
        <v>15</v>
      </c>
      <c r="X11069" t="s">
        <v>34</v>
      </c>
      <c r="Y11069" t="s">
        <v>16785</v>
      </c>
      <c r="Z11069" s="1" t="s">
        <v>16786</v>
      </c>
      <c r="AA11069" t="s">
        <v>16787</v>
      </c>
      <c r="AB11069">
        <v>-180272</v>
      </c>
      <c r="AC11069" t="s">
        <v>135</v>
      </c>
      <c r="AD11069">
        <v>55402</v>
      </c>
    </row>
    <row r="11070" spans="1:30" ht="409.5" x14ac:dyDescent="0.25">
      <c r="A11070">
        <f t="shared" ca="1" si="172"/>
        <v>13016</v>
      </c>
      <c r="B11070" t="s">
        <v>2046</v>
      </c>
      <c r="C11070" t="s">
        <v>80</v>
      </c>
      <c r="F11070" t="s">
        <v>5838</v>
      </c>
      <c r="G11070">
        <v>0</v>
      </c>
      <c r="O11070" t="s">
        <v>33</v>
      </c>
      <c r="Y11070" t="s">
        <v>6136</v>
      </c>
      <c r="Z11070" s="1" t="s">
        <v>12166</v>
      </c>
      <c r="AA11070" t="s">
        <v>12167</v>
      </c>
      <c r="AB11070" t="s">
        <v>12168</v>
      </c>
      <c r="AC11070" t="s">
        <v>38</v>
      </c>
      <c r="AD11070">
        <v>98272</v>
      </c>
    </row>
    <row r="11071" spans="1:30" x14ac:dyDescent="0.25">
      <c r="A11071">
        <f t="shared" ca="1" si="172"/>
        <v>3492</v>
      </c>
      <c r="B11071" t="s">
        <v>685</v>
      </c>
      <c r="C11071" t="s">
        <v>686</v>
      </c>
      <c r="F11071" t="s">
        <v>28495</v>
      </c>
      <c r="O11071" t="s">
        <v>33</v>
      </c>
      <c r="Y11071" t="s">
        <v>29870</v>
      </c>
      <c r="Z11071" t="s">
        <v>34171</v>
      </c>
      <c r="AA11071" t="s">
        <v>34163</v>
      </c>
      <c r="AB11071">
        <v>-161278</v>
      </c>
    </row>
    <row r="11072" spans="1:30" ht="409.5" x14ac:dyDescent="0.25">
      <c r="A11072">
        <f t="shared" ca="1" si="172"/>
        <v>12461</v>
      </c>
      <c r="B11072" t="s">
        <v>68</v>
      </c>
      <c r="C11072" t="s">
        <v>45</v>
      </c>
      <c r="O11072" t="s">
        <v>33</v>
      </c>
      <c r="W11072">
        <v>15</v>
      </c>
      <c r="X11072" t="s">
        <v>34</v>
      </c>
      <c r="Y11072" t="s">
        <v>24796</v>
      </c>
      <c r="Z11072" s="1" t="s">
        <v>24797</v>
      </c>
      <c r="AA11072" t="s">
        <v>24798</v>
      </c>
      <c r="AB11072">
        <v>-160501</v>
      </c>
    </row>
    <row r="11073" spans="1:30" ht="405" x14ac:dyDescent="0.25">
      <c r="A11073">
        <f t="shared" ca="1" si="172"/>
        <v>11451</v>
      </c>
      <c r="B11073" t="s">
        <v>79</v>
      </c>
      <c r="C11073" t="s">
        <v>80</v>
      </c>
      <c r="F11073" t="s">
        <v>12725</v>
      </c>
      <c r="O11073" t="s">
        <v>33</v>
      </c>
      <c r="Y11073" t="s">
        <v>26103</v>
      </c>
      <c r="Z11073" s="1" t="s">
        <v>26104</v>
      </c>
      <c r="AA11073" t="s">
        <v>26105</v>
      </c>
      <c r="AB11073">
        <v>-181367</v>
      </c>
      <c r="AC11073" t="s">
        <v>38</v>
      </c>
      <c r="AD11073">
        <v>98022</v>
      </c>
    </row>
    <row r="11074" spans="1:30" ht="165" x14ac:dyDescent="0.25">
      <c r="A11074">
        <f t="shared" ref="A11074:A11137" ca="1" si="173">RANDBETWEEN(1,20000)</f>
        <v>18910</v>
      </c>
      <c r="B11074" t="s">
        <v>3712</v>
      </c>
      <c r="C11074" t="s">
        <v>45</v>
      </c>
      <c r="F11074" t="s">
        <v>22668</v>
      </c>
      <c r="G11074">
        <v>0</v>
      </c>
      <c r="O11074" t="s">
        <v>33</v>
      </c>
      <c r="X11074" t="s">
        <v>34</v>
      </c>
      <c r="Y11074" t="s">
        <v>22634</v>
      </c>
      <c r="Z11074" s="1" t="s">
        <v>24156</v>
      </c>
      <c r="AA11074" t="s">
        <v>24027</v>
      </c>
      <c r="AB11074" t="s">
        <v>24157</v>
      </c>
      <c r="AC11074" t="s">
        <v>5301</v>
      </c>
    </row>
    <row r="11075" spans="1:30" x14ac:dyDescent="0.25">
      <c r="A11075">
        <f t="shared" ca="1" si="173"/>
        <v>11705</v>
      </c>
      <c r="B11075" t="s">
        <v>1483</v>
      </c>
      <c r="G11075">
        <v>0</v>
      </c>
      <c r="O11075" t="s">
        <v>33</v>
      </c>
      <c r="X11075" t="s">
        <v>34</v>
      </c>
      <c r="Y11075" t="s">
        <v>17240</v>
      </c>
      <c r="Z11075" t="s">
        <v>17241</v>
      </c>
      <c r="AA11075" t="s">
        <v>17242</v>
      </c>
      <c r="AB11075" t="s">
        <v>17243</v>
      </c>
      <c r="AC11075" t="s">
        <v>38</v>
      </c>
      <c r="AD11075">
        <v>98258</v>
      </c>
    </row>
    <row r="11076" spans="1:30" ht="409.5" x14ac:dyDescent="0.25">
      <c r="A11076">
        <f t="shared" ca="1" si="173"/>
        <v>11499</v>
      </c>
      <c r="B11076" t="s">
        <v>2046</v>
      </c>
      <c r="C11076" t="s">
        <v>80</v>
      </c>
      <c r="F11076" t="s">
        <v>716</v>
      </c>
      <c r="O11076" t="s">
        <v>33</v>
      </c>
      <c r="Y11076" t="s">
        <v>717</v>
      </c>
      <c r="Z11076" s="1" t="s">
        <v>10563</v>
      </c>
      <c r="AA11076" s="1" t="s">
        <v>10564</v>
      </c>
      <c r="AB11076">
        <v>-181719</v>
      </c>
      <c r="AC11076" t="s">
        <v>102</v>
      </c>
      <c r="AD11076">
        <v>97214</v>
      </c>
    </row>
    <row r="11077" spans="1:30" ht="409.5" x14ac:dyDescent="0.25">
      <c r="A11077">
        <f t="shared" ca="1" si="173"/>
        <v>3309</v>
      </c>
      <c r="B11077" t="s">
        <v>2046</v>
      </c>
      <c r="C11077" t="s">
        <v>80</v>
      </c>
      <c r="F11077" t="s">
        <v>6860</v>
      </c>
      <c r="O11077" t="s">
        <v>33</v>
      </c>
      <c r="Y11077" t="s">
        <v>6861</v>
      </c>
      <c r="Z11077" s="1" t="s">
        <v>16049</v>
      </c>
      <c r="AA11077" t="s">
        <v>16050</v>
      </c>
      <c r="AB11077">
        <v>-162969</v>
      </c>
      <c r="AC11077" t="s">
        <v>38</v>
      </c>
      <c r="AD11077">
        <v>98034</v>
      </c>
    </row>
    <row r="11078" spans="1:30" ht="409.5" x14ac:dyDescent="0.25">
      <c r="A11078">
        <f t="shared" ca="1" si="173"/>
        <v>19277</v>
      </c>
      <c r="B11078" t="s">
        <v>334</v>
      </c>
      <c r="C11078" t="s">
        <v>45</v>
      </c>
      <c r="F11078" t="s">
        <v>20250</v>
      </c>
      <c r="O11078" t="s">
        <v>33</v>
      </c>
      <c r="X11078" t="s">
        <v>34</v>
      </c>
      <c r="Y11078" t="s">
        <v>22787</v>
      </c>
      <c r="Z11078" s="1" t="s">
        <v>23990</v>
      </c>
      <c r="AA11078" t="s">
        <v>23605</v>
      </c>
      <c r="AB11078">
        <v>-162215</v>
      </c>
      <c r="AC11078" t="s">
        <v>102</v>
      </c>
      <c r="AD11078">
        <v>97302</v>
      </c>
    </row>
    <row r="11079" spans="1:30" x14ac:dyDescent="0.25">
      <c r="A11079">
        <f t="shared" ca="1" si="173"/>
        <v>11297</v>
      </c>
      <c r="B11079" t="s">
        <v>489</v>
      </c>
      <c r="C11079" t="s">
        <v>45</v>
      </c>
      <c r="O11079" t="s">
        <v>33</v>
      </c>
      <c r="X11079" t="s">
        <v>34</v>
      </c>
      <c r="Y11079" t="s">
        <v>40510</v>
      </c>
      <c r="Z11079" t="s">
        <v>40511</v>
      </c>
      <c r="AA11079" t="s">
        <v>40512</v>
      </c>
      <c r="AB11079">
        <v>-172390</v>
      </c>
      <c r="AC11079" t="s">
        <v>38</v>
      </c>
      <c r="AD11079">
        <v>98203</v>
      </c>
    </row>
    <row r="11080" spans="1:30" x14ac:dyDescent="0.25">
      <c r="A11080">
        <f t="shared" ca="1" si="173"/>
        <v>18035</v>
      </c>
      <c r="B11080" t="s">
        <v>2046</v>
      </c>
      <c r="C11080" t="s">
        <v>80</v>
      </c>
      <c r="F11080" t="s">
        <v>658</v>
      </c>
      <c r="O11080" t="s">
        <v>33</v>
      </c>
      <c r="Y11080" t="s">
        <v>659</v>
      </c>
      <c r="Z11080" t="s">
        <v>15593</v>
      </c>
      <c r="AA11080" t="s">
        <v>15594</v>
      </c>
      <c r="AB11080">
        <v>-160457</v>
      </c>
      <c r="AC11080" t="s">
        <v>333</v>
      </c>
      <c r="AD11080">
        <v>83702</v>
      </c>
    </row>
    <row r="11081" spans="1:30" ht="409.5" x14ac:dyDescent="0.25">
      <c r="A11081">
        <f t="shared" ca="1" si="173"/>
        <v>3742</v>
      </c>
      <c r="B11081" t="s">
        <v>68</v>
      </c>
      <c r="C11081" t="s">
        <v>45</v>
      </c>
      <c r="F11081" t="s">
        <v>666</v>
      </c>
      <c r="O11081" t="s">
        <v>33</v>
      </c>
      <c r="W11081">
        <v>30</v>
      </c>
      <c r="X11081" t="s">
        <v>34</v>
      </c>
      <c r="Y11081" t="s">
        <v>667</v>
      </c>
      <c r="Z11081" s="1" t="s">
        <v>668</v>
      </c>
      <c r="AA11081" t="s">
        <v>669</v>
      </c>
      <c r="AB11081">
        <v>-162921</v>
      </c>
      <c r="AC11081" t="s">
        <v>38</v>
      </c>
      <c r="AD11081">
        <v>98001</v>
      </c>
    </row>
    <row r="11082" spans="1:30" x14ac:dyDescent="0.25">
      <c r="A11082">
        <f t="shared" ca="1" si="173"/>
        <v>5897</v>
      </c>
      <c r="B11082" t="s">
        <v>739</v>
      </c>
      <c r="C11082" t="s">
        <v>686</v>
      </c>
      <c r="F11082" t="s">
        <v>16162</v>
      </c>
      <c r="O11082" t="s">
        <v>33</v>
      </c>
      <c r="Y11082" t="s">
        <v>31042</v>
      </c>
      <c r="Z11082" t="s">
        <v>31046</v>
      </c>
      <c r="AA11082" t="s">
        <v>31034</v>
      </c>
      <c r="AB11082">
        <v>-161703</v>
      </c>
    </row>
    <row r="11083" spans="1:30" x14ac:dyDescent="0.25">
      <c r="A11083">
        <f t="shared" ca="1" si="173"/>
        <v>18528</v>
      </c>
      <c r="B11083" t="s">
        <v>739</v>
      </c>
      <c r="C11083" t="s">
        <v>686</v>
      </c>
      <c r="F11083" t="s">
        <v>3068</v>
      </c>
      <c r="G11083">
        <v>0</v>
      </c>
      <c r="O11083" t="s">
        <v>33</v>
      </c>
      <c r="Y11083" t="s">
        <v>29339</v>
      </c>
      <c r="Z11083" t="s">
        <v>30243</v>
      </c>
      <c r="AA11083" t="s">
        <v>30241</v>
      </c>
      <c r="AB11083" t="s">
        <v>30244</v>
      </c>
      <c r="AC11083" t="s">
        <v>38</v>
      </c>
      <c r="AD11083">
        <v>98823</v>
      </c>
    </row>
    <row r="11084" spans="1:30" ht="409.5" x14ac:dyDescent="0.25">
      <c r="A11084">
        <f t="shared" ca="1" si="173"/>
        <v>4907</v>
      </c>
      <c r="B11084" t="s">
        <v>2046</v>
      </c>
      <c r="C11084" t="s">
        <v>80</v>
      </c>
      <c r="F11084" t="s">
        <v>6116</v>
      </c>
      <c r="O11084" t="s">
        <v>33</v>
      </c>
      <c r="Y11084" t="s">
        <v>10629</v>
      </c>
      <c r="Z11084" s="1" t="s">
        <v>12437</v>
      </c>
      <c r="AA11084" t="s">
        <v>12438</v>
      </c>
      <c r="AB11084">
        <v>-170849</v>
      </c>
      <c r="AC11084" t="s">
        <v>38</v>
      </c>
      <c r="AD11084">
        <v>98115</v>
      </c>
    </row>
    <row r="11085" spans="1:30" ht="409.5" x14ac:dyDescent="0.25">
      <c r="A11085">
        <f t="shared" ca="1" si="173"/>
        <v>4092</v>
      </c>
      <c r="B11085" t="s">
        <v>773</v>
      </c>
      <c r="C11085" t="s">
        <v>80</v>
      </c>
      <c r="O11085" t="s">
        <v>155</v>
      </c>
      <c r="X11085" t="s">
        <v>34</v>
      </c>
      <c r="Y11085" t="s">
        <v>20331</v>
      </c>
      <c r="Z11085" s="1" t="s">
        <v>20332</v>
      </c>
      <c r="AA11085" t="s">
        <v>20333</v>
      </c>
      <c r="AB11085">
        <v>-170525</v>
      </c>
      <c r="AC11085" t="s">
        <v>38</v>
      </c>
      <c r="AD11085">
        <v>98926</v>
      </c>
    </row>
    <row r="11086" spans="1:30" x14ac:dyDescent="0.25">
      <c r="A11086">
        <f t="shared" ca="1" si="173"/>
        <v>7739</v>
      </c>
      <c r="B11086" t="s">
        <v>178</v>
      </c>
      <c r="C11086" t="s">
        <v>179</v>
      </c>
      <c r="O11086" t="s">
        <v>33</v>
      </c>
      <c r="W11086">
        <v>15</v>
      </c>
      <c r="X11086" t="s">
        <v>34</v>
      </c>
      <c r="Y11086" t="s">
        <v>42887</v>
      </c>
      <c r="Z11086" t="s">
        <v>42888</v>
      </c>
      <c r="AA11086" t="s">
        <v>42889</v>
      </c>
      <c r="AB11086">
        <v>-180202</v>
      </c>
    </row>
    <row r="11087" spans="1:30" ht="409.5" x14ac:dyDescent="0.25">
      <c r="A11087">
        <f t="shared" ca="1" si="173"/>
        <v>7022</v>
      </c>
      <c r="B11087" t="s">
        <v>230</v>
      </c>
      <c r="C11087" t="s">
        <v>45</v>
      </c>
      <c r="O11087" t="s">
        <v>33</v>
      </c>
      <c r="X11087" t="s">
        <v>34</v>
      </c>
      <c r="Y11087" t="s">
        <v>22790</v>
      </c>
      <c r="Z11087" s="1" t="s">
        <v>23057</v>
      </c>
      <c r="AA11087" t="s">
        <v>22580</v>
      </c>
      <c r="AB11087">
        <v>-163478</v>
      </c>
    </row>
    <row r="11088" spans="1:30" ht="409.5" x14ac:dyDescent="0.25">
      <c r="A11088">
        <f t="shared" ca="1" si="173"/>
        <v>11488</v>
      </c>
      <c r="B11088" t="s">
        <v>73</v>
      </c>
      <c r="C11088" t="s">
        <v>74</v>
      </c>
      <c r="F11088" t="s">
        <v>9065</v>
      </c>
      <c r="O11088" t="s">
        <v>33</v>
      </c>
      <c r="X11088" t="s">
        <v>34</v>
      </c>
      <c r="Y11088" t="s">
        <v>9066</v>
      </c>
      <c r="Z11088" s="1" t="s">
        <v>9067</v>
      </c>
      <c r="AA11088" t="s">
        <v>9068</v>
      </c>
      <c r="AB11088">
        <v>-171571</v>
      </c>
      <c r="AC11088" t="s">
        <v>38</v>
      </c>
      <c r="AD11088">
        <v>98065</v>
      </c>
    </row>
    <row r="11089" spans="1:30" x14ac:dyDescent="0.25">
      <c r="A11089">
        <f t="shared" ca="1" si="173"/>
        <v>19267</v>
      </c>
      <c r="B11089" t="s">
        <v>178</v>
      </c>
      <c r="C11089" t="s">
        <v>179</v>
      </c>
      <c r="O11089" t="s">
        <v>33</v>
      </c>
      <c r="X11089" t="s">
        <v>34</v>
      </c>
      <c r="Y11089" t="s">
        <v>37583</v>
      </c>
      <c r="Z11089" t="s">
        <v>37584</v>
      </c>
      <c r="AA11089" t="s">
        <v>37585</v>
      </c>
      <c r="AB11089">
        <v>-170981</v>
      </c>
      <c r="AC11089" t="s">
        <v>38</v>
      </c>
      <c r="AD11089">
        <v>98908</v>
      </c>
    </row>
    <row r="11090" spans="1:30" x14ac:dyDescent="0.25">
      <c r="A11090">
        <f t="shared" ca="1" si="173"/>
        <v>14887</v>
      </c>
      <c r="B11090" t="s">
        <v>2046</v>
      </c>
      <c r="C11090" t="s">
        <v>80</v>
      </c>
      <c r="D11090" t="s">
        <v>34</v>
      </c>
      <c r="E11090" t="s">
        <v>19694</v>
      </c>
      <c r="G11090">
        <v>0</v>
      </c>
      <c r="O11090" t="s">
        <v>52</v>
      </c>
      <c r="X11090" t="s">
        <v>34</v>
      </c>
      <c r="Y11090" t="s">
        <v>19695</v>
      </c>
      <c r="Z11090" t="s">
        <v>19696</v>
      </c>
      <c r="AA11090" t="s">
        <v>19697</v>
      </c>
      <c r="AB11090" t="s">
        <v>19698</v>
      </c>
    </row>
    <row r="11091" spans="1:30" ht="409.5" x14ac:dyDescent="0.25">
      <c r="A11091">
        <f t="shared" ca="1" si="173"/>
        <v>12187</v>
      </c>
      <c r="B11091" t="s">
        <v>334</v>
      </c>
      <c r="C11091" t="s">
        <v>45</v>
      </c>
      <c r="F11091" t="s">
        <v>863</v>
      </c>
      <c r="G11091">
        <v>0</v>
      </c>
      <c r="O11091" t="s">
        <v>33</v>
      </c>
      <c r="V11091" t="s">
        <v>21659</v>
      </c>
      <c r="W11091">
        <v>20</v>
      </c>
      <c r="X11091" t="s">
        <v>34</v>
      </c>
      <c r="Y11091" t="s">
        <v>864</v>
      </c>
      <c r="Z11091" s="1" t="s">
        <v>21660</v>
      </c>
      <c r="AA11091" t="s">
        <v>21661</v>
      </c>
      <c r="AB11091" t="s">
        <v>21662</v>
      </c>
      <c r="AC11091" t="s">
        <v>38</v>
      </c>
      <c r="AD11091">
        <v>98154</v>
      </c>
    </row>
    <row r="11092" spans="1:30" x14ac:dyDescent="0.25">
      <c r="A11092">
        <f t="shared" ca="1" si="173"/>
        <v>16021</v>
      </c>
      <c r="B11092" t="s">
        <v>334</v>
      </c>
      <c r="C11092" t="s">
        <v>45</v>
      </c>
      <c r="F11092" t="s">
        <v>24771</v>
      </c>
      <c r="G11092">
        <v>0</v>
      </c>
      <c r="O11092" t="s">
        <v>33</v>
      </c>
      <c r="Y11092" t="s">
        <v>2023</v>
      </c>
      <c r="Z11092" t="s">
        <v>41700</v>
      </c>
      <c r="AA11092" t="s">
        <v>41701</v>
      </c>
      <c r="AB11092" t="s">
        <v>41702</v>
      </c>
    </row>
    <row r="11093" spans="1:30" ht="409.5" x14ac:dyDescent="0.25">
      <c r="A11093">
        <f t="shared" ca="1" si="173"/>
        <v>6193</v>
      </c>
      <c r="B11093" t="s">
        <v>334</v>
      </c>
      <c r="C11093" t="s">
        <v>45</v>
      </c>
      <c r="F11093" t="s">
        <v>1437</v>
      </c>
      <c r="G11093">
        <v>0</v>
      </c>
      <c r="N11093" t="s">
        <v>468</v>
      </c>
      <c r="O11093" t="s">
        <v>33</v>
      </c>
      <c r="V11093" t="s">
        <v>20459</v>
      </c>
      <c r="W11093">
        <v>15</v>
      </c>
      <c r="X11093" t="s">
        <v>34</v>
      </c>
      <c r="Y11093" t="s">
        <v>20460</v>
      </c>
      <c r="Z11093" s="1" t="s">
        <v>20461</v>
      </c>
      <c r="AA11093" t="s">
        <v>20462</v>
      </c>
      <c r="AB11093" t="s">
        <v>20463</v>
      </c>
      <c r="AC11093" t="s">
        <v>38</v>
      </c>
      <c r="AD11093">
        <v>98101</v>
      </c>
    </row>
    <row r="11094" spans="1:30" x14ac:dyDescent="0.25">
      <c r="A11094">
        <f t="shared" ca="1" si="173"/>
        <v>13350</v>
      </c>
      <c r="B11094" t="s">
        <v>73</v>
      </c>
      <c r="C11094" t="s">
        <v>74</v>
      </c>
      <c r="O11094" t="s">
        <v>33</v>
      </c>
      <c r="X11094" t="s">
        <v>34</v>
      </c>
      <c r="Y11094" t="s">
        <v>21306</v>
      </c>
      <c r="Z11094" t="s">
        <v>21307</v>
      </c>
      <c r="AA11094" t="s">
        <v>21308</v>
      </c>
      <c r="AB11094">
        <v>-171452</v>
      </c>
    </row>
    <row r="11095" spans="1:30" x14ac:dyDescent="0.25">
      <c r="A11095">
        <f t="shared" ca="1" si="173"/>
        <v>1045</v>
      </c>
      <c r="B11095" t="s">
        <v>96</v>
      </c>
      <c r="C11095" t="s">
        <v>97</v>
      </c>
      <c r="F11095" t="s">
        <v>3449</v>
      </c>
      <c r="O11095" t="s">
        <v>33</v>
      </c>
      <c r="X11095" t="s">
        <v>34</v>
      </c>
      <c r="Y11095" t="s">
        <v>4707</v>
      </c>
      <c r="Z11095" t="s">
        <v>9116</v>
      </c>
      <c r="AA11095" t="s">
        <v>9117</v>
      </c>
      <c r="AB11095">
        <v>-171111</v>
      </c>
      <c r="AC11095" t="s">
        <v>38</v>
      </c>
      <c r="AD11095">
        <v>98660</v>
      </c>
    </row>
    <row r="11096" spans="1:30" x14ac:dyDescent="0.25">
      <c r="A11096">
        <f t="shared" ca="1" si="173"/>
        <v>11675</v>
      </c>
      <c r="B11096" t="s">
        <v>79</v>
      </c>
      <c r="C11096" t="s">
        <v>80</v>
      </c>
      <c r="F11096" t="s">
        <v>3554</v>
      </c>
      <c r="O11096" t="s">
        <v>33</v>
      </c>
      <c r="Y11096" t="s">
        <v>26506</v>
      </c>
      <c r="Z11096" t="s">
        <v>26857</v>
      </c>
      <c r="AA11096" t="s">
        <v>26858</v>
      </c>
      <c r="AB11096">
        <v>-180182</v>
      </c>
      <c r="AC11096" t="s">
        <v>38</v>
      </c>
      <c r="AD11096">
        <v>98390</v>
      </c>
    </row>
    <row r="11097" spans="1:30" ht="409.5" x14ac:dyDescent="0.25">
      <c r="A11097">
        <f t="shared" ca="1" si="173"/>
        <v>6187</v>
      </c>
      <c r="B11097" t="s">
        <v>739</v>
      </c>
      <c r="C11097" t="s">
        <v>686</v>
      </c>
      <c r="F11097" t="s">
        <v>17077</v>
      </c>
      <c r="O11097" t="s">
        <v>33</v>
      </c>
      <c r="Y11097" t="s">
        <v>17078</v>
      </c>
      <c r="Z11097" s="1" t="s">
        <v>29643</v>
      </c>
      <c r="AA11097" t="s">
        <v>29634</v>
      </c>
      <c r="AB11097">
        <v>-170660</v>
      </c>
      <c r="AC11097" t="s">
        <v>38</v>
      </c>
      <c r="AD11097">
        <v>98383</v>
      </c>
    </row>
    <row r="11098" spans="1:30" x14ac:dyDescent="0.25">
      <c r="A11098">
        <f t="shared" ca="1" si="173"/>
        <v>13329</v>
      </c>
      <c r="B11098" t="s">
        <v>276</v>
      </c>
      <c r="C11098" t="s">
        <v>45</v>
      </c>
      <c r="G11098">
        <v>0</v>
      </c>
      <c r="O11098" t="s">
        <v>33</v>
      </c>
      <c r="X11098" t="s">
        <v>34</v>
      </c>
      <c r="Y11098" t="s">
        <v>43479</v>
      </c>
      <c r="Z11098" t="s">
        <v>43480</v>
      </c>
      <c r="AA11098" t="s">
        <v>21261</v>
      </c>
      <c r="AB11098" t="s">
        <v>43481</v>
      </c>
      <c r="AC11098" t="s">
        <v>38</v>
      </c>
      <c r="AD11098">
        <v>98370</v>
      </c>
    </row>
    <row r="11099" spans="1:30" ht="409.5" x14ac:dyDescent="0.25">
      <c r="A11099">
        <f t="shared" ca="1" si="173"/>
        <v>19178</v>
      </c>
      <c r="B11099" t="s">
        <v>178</v>
      </c>
      <c r="F11099" t="s">
        <v>180</v>
      </c>
      <c r="G11099">
        <v>0</v>
      </c>
      <c r="O11099" t="s">
        <v>33</v>
      </c>
      <c r="X11099" t="s">
        <v>34</v>
      </c>
      <c r="Y11099" t="s">
        <v>181</v>
      </c>
      <c r="Z11099" s="1" t="s">
        <v>17745</v>
      </c>
      <c r="AA11099" t="s">
        <v>17746</v>
      </c>
      <c r="AB11099" t="s">
        <v>17747</v>
      </c>
      <c r="AC11099" t="s">
        <v>38</v>
      </c>
      <c r="AD11099">
        <v>98922</v>
      </c>
    </row>
    <row r="11100" spans="1:30" x14ac:dyDescent="0.25">
      <c r="A11100">
        <f t="shared" ca="1" si="173"/>
        <v>11925</v>
      </c>
      <c r="B11100" t="s">
        <v>685</v>
      </c>
      <c r="C11100" t="s">
        <v>686</v>
      </c>
      <c r="F11100" t="s">
        <v>2112</v>
      </c>
      <c r="O11100" t="s">
        <v>33</v>
      </c>
      <c r="Y11100" t="s">
        <v>17003</v>
      </c>
      <c r="Z11100" t="s">
        <v>34330</v>
      </c>
      <c r="AA11100" t="s">
        <v>34324</v>
      </c>
      <c r="AB11100">
        <v>-163560</v>
      </c>
      <c r="AC11100" t="s">
        <v>38</v>
      </c>
      <c r="AD11100">
        <v>98531</v>
      </c>
    </row>
    <row r="11101" spans="1:30" ht="375" x14ac:dyDescent="0.25">
      <c r="A11101">
        <f t="shared" ca="1" si="173"/>
        <v>4232</v>
      </c>
      <c r="B11101" t="s">
        <v>334</v>
      </c>
      <c r="C11101" t="s">
        <v>45</v>
      </c>
      <c r="F11101" t="s">
        <v>18473</v>
      </c>
      <c r="O11101" t="s">
        <v>33</v>
      </c>
      <c r="X11101" t="s">
        <v>34</v>
      </c>
      <c r="Y11101" t="s">
        <v>2362</v>
      </c>
      <c r="Z11101" s="1" t="s">
        <v>18474</v>
      </c>
      <c r="AA11101" t="s">
        <v>18475</v>
      </c>
      <c r="AB11101">
        <v>-162371</v>
      </c>
    </row>
    <row r="11102" spans="1:30" x14ac:dyDescent="0.25">
      <c r="A11102">
        <f t="shared" ca="1" si="173"/>
        <v>9720</v>
      </c>
      <c r="B11102" t="s">
        <v>739</v>
      </c>
      <c r="C11102" t="s">
        <v>686</v>
      </c>
      <c r="F11102" t="s">
        <v>28530</v>
      </c>
      <c r="G11102">
        <v>0</v>
      </c>
      <c r="O11102" t="s">
        <v>33</v>
      </c>
      <c r="Y11102" t="s">
        <v>29593</v>
      </c>
      <c r="Z11102" t="s">
        <v>30424</v>
      </c>
      <c r="AA11102" t="s">
        <v>30422</v>
      </c>
      <c r="AB11102" t="s">
        <v>30425</v>
      </c>
    </row>
    <row r="11103" spans="1:30" x14ac:dyDescent="0.25">
      <c r="A11103">
        <f t="shared" ca="1" si="173"/>
        <v>6912</v>
      </c>
      <c r="B11103" t="s">
        <v>30</v>
      </c>
      <c r="C11103" t="s">
        <v>31</v>
      </c>
      <c r="F11103" t="s">
        <v>40546</v>
      </c>
      <c r="G11103">
        <v>0</v>
      </c>
      <c r="O11103" t="s">
        <v>63</v>
      </c>
      <c r="X11103" t="s">
        <v>34</v>
      </c>
      <c r="Y11103" t="s">
        <v>40547</v>
      </c>
      <c r="Z11103" t="s">
        <v>40548</v>
      </c>
      <c r="AA11103" t="s">
        <v>40549</v>
      </c>
      <c r="AB11103" t="s">
        <v>40550</v>
      </c>
      <c r="AC11103" t="s">
        <v>874</v>
      </c>
      <c r="AD11103">
        <v>84101</v>
      </c>
    </row>
    <row r="11104" spans="1:30" x14ac:dyDescent="0.25">
      <c r="A11104">
        <f t="shared" ca="1" si="173"/>
        <v>15093</v>
      </c>
      <c r="B11104" t="s">
        <v>2046</v>
      </c>
      <c r="C11104" t="s">
        <v>80</v>
      </c>
      <c r="F11104" t="s">
        <v>5745</v>
      </c>
      <c r="O11104" t="s">
        <v>33</v>
      </c>
      <c r="Y11104" t="s">
        <v>5935</v>
      </c>
      <c r="Z11104" t="s">
        <v>14225</v>
      </c>
      <c r="AA11104" t="s">
        <v>14217</v>
      </c>
      <c r="AB11104">
        <v>-170513</v>
      </c>
      <c r="AC11104" t="s">
        <v>38</v>
      </c>
      <c r="AD11104">
        <v>98201</v>
      </c>
    </row>
    <row r="11105" spans="1:30" x14ac:dyDescent="0.25">
      <c r="A11105">
        <f t="shared" ca="1" si="173"/>
        <v>16398</v>
      </c>
      <c r="B11105" t="s">
        <v>30</v>
      </c>
      <c r="C11105" t="s">
        <v>31</v>
      </c>
      <c r="F11105" t="s">
        <v>1194</v>
      </c>
      <c r="O11105" t="s">
        <v>33</v>
      </c>
      <c r="X11105" t="s">
        <v>34</v>
      </c>
      <c r="Y11105" t="s">
        <v>24955</v>
      </c>
      <c r="Z11105" t="s">
        <v>24956</v>
      </c>
      <c r="AA11105" t="s">
        <v>24956</v>
      </c>
      <c r="AB11105">
        <v>-170375</v>
      </c>
      <c r="AC11105" t="s">
        <v>38</v>
      </c>
      <c r="AD11105">
        <v>98383</v>
      </c>
    </row>
    <row r="11106" spans="1:30" x14ac:dyDescent="0.25">
      <c r="A11106">
        <f t="shared" ca="1" si="173"/>
        <v>19949</v>
      </c>
      <c r="B11106" t="s">
        <v>2046</v>
      </c>
      <c r="C11106" t="s">
        <v>80</v>
      </c>
      <c r="F11106" t="s">
        <v>7487</v>
      </c>
      <c r="O11106" t="s">
        <v>33</v>
      </c>
      <c r="Y11106" t="s">
        <v>7488</v>
      </c>
      <c r="Z11106" t="s">
        <v>14278</v>
      </c>
      <c r="AA11106" t="s">
        <v>14279</v>
      </c>
      <c r="AB11106">
        <v>-181652</v>
      </c>
      <c r="AC11106" t="s">
        <v>38</v>
      </c>
      <c r="AD11106">
        <v>99202</v>
      </c>
    </row>
    <row r="11107" spans="1:30" x14ac:dyDescent="0.25">
      <c r="A11107">
        <f t="shared" ca="1" si="173"/>
        <v>1727</v>
      </c>
      <c r="B11107" t="s">
        <v>677</v>
      </c>
      <c r="C11107" t="s">
        <v>80</v>
      </c>
      <c r="F11107" t="s">
        <v>6773</v>
      </c>
      <c r="O11107" t="s">
        <v>33</v>
      </c>
      <c r="Y11107" t="s">
        <v>27884</v>
      </c>
      <c r="Z11107" t="s">
        <v>27885</v>
      </c>
      <c r="AA11107" t="s">
        <v>27886</v>
      </c>
      <c r="AB11107">
        <v>-161340</v>
      </c>
      <c r="AC11107" t="s">
        <v>38</v>
      </c>
      <c r="AD11107">
        <v>98019</v>
      </c>
    </row>
    <row r="11108" spans="1:30" ht="409.5" x14ac:dyDescent="0.25">
      <c r="A11108">
        <f t="shared" ca="1" si="173"/>
        <v>7826</v>
      </c>
      <c r="B11108" t="s">
        <v>2046</v>
      </c>
      <c r="C11108" t="s">
        <v>80</v>
      </c>
      <c r="F11108" t="s">
        <v>81</v>
      </c>
      <c r="O11108" t="s">
        <v>33</v>
      </c>
      <c r="Y11108" t="s">
        <v>82</v>
      </c>
      <c r="Z11108" s="1" t="s">
        <v>12649</v>
      </c>
      <c r="AA11108" t="s">
        <v>12650</v>
      </c>
      <c r="AB11108">
        <v>-161594</v>
      </c>
      <c r="AC11108" t="s">
        <v>38</v>
      </c>
      <c r="AD11108">
        <v>98668</v>
      </c>
    </row>
    <row r="11109" spans="1:30" x14ac:dyDescent="0.25">
      <c r="A11109">
        <f t="shared" ca="1" si="173"/>
        <v>15870</v>
      </c>
      <c r="B11109" t="s">
        <v>2046</v>
      </c>
      <c r="C11109" t="s">
        <v>80</v>
      </c>
      <c r="F11109" t="s">
        <v>160</v>
      </c>
      <c r="G11109">
        <v>0</v>
      </c>
      <c r="O11109" t="s">
        <v>33</v>
      </c>
      <c r="Y11109" t="s">
        <v>678</v>
      </c>
      <c r="Z11109" t="s">
        <v>13419</v>
      </c>
      <c r="AA11109" t="s">
        <v>13420</v>
      </c>
      <c r="AB11109" t="s">
        <v>13421</v>
      </c>
      <c r="AC11109" t="s">
        <v>38</v>
      </c>
      <c r="AD11109">
        <v>98109</v>
      </c>
    </row>
    <row r="11110" spans="1:30" ht="409.5" x14ac:dyDescent="0.25">
      <c r="A11110">
        <f t="shared" ca="1" si="173"/>
        <v>5188</v>
      </c>
      <c r="B11110" t="s">
        <v>44</v>
      </c>
      <c r="C11110" t="s">
        <v>45</v>
      </c>
      <c r="F11110" t="s">
        <v>1230</v>
      </c>
      <c r="G11110">
        <v>0</v>
      </c>
      <c r="O11110" t="s">
        <v>63</v>
      </c>
      <c r="X11110" t="s">
        <v>34</v>
      </c>
      <c r="Y11110" t="s">
        <v>1231</v>
      </c>
      <c r="Z11110" s="1" t="s">
        <v>1232</v>
      </c>
      <c r="AA11110" t="s">
        <v>1233</v>
      </c>
      <c r="AB11110" t="s">
        <v>1234</v>
      </c>
      <c r="AC11110" t="s">
        <v>38</v>
      </c>
      <c r="AD11110">
        <v>98004</v>
      </c>
    </row>
    <row r="11111" spans="1:30" x14ac:dyDescent="0.25">
      <c r="A11111">
        <f t="shared" ca="1" si="173"/>
        <v>4148</v>
      </c>
      <c r="B11111" t="s">
        <v>2046</v>
      </c>
      <c r="C11111" t="s">
        <v>80</v>
      </c>
      <c r="F11111" t="s">
        <v>3440</v>
      </c>
      <c r="O11111" t="s">
        <v>33</v>
      </c>
      <c r="Y11111" t="s">
        <v>15679</v>
      </c>
      <c r="Z11111" t="s">
        <v>15680</v>
      </c>
      <c r="AA11111" t="s">
        <v>15681</v>
      </c>
      <c r="AB11111">
        <v>-181254</v>
      </c>
      <c r="AC11111" t="s">
        <v>333</v>
      </c>
      <c r="AD11111">
        <v>83835</v>
      </c>
    </row>
    <row r="11112" spans="1:30" x14ac:dyDescent="0.25">
      <c r="A11112">
        <f t="shared" ca="1" si="173"/>
        <v>2779</v>
      </c>
      <c r="B11112" t="s">
        <v>1203</v>
      </c>
      <c r="C11112" t="s">
        <v>45</v>
      </c>
      <c r="G11112">
        <v>0</v>
      </c>
      <c r="O11112" t="s">
        <v>33</v>
      </c>
      <c r="X11112" t="s">
        <v>34</v>
      </c>
      <c r="Y11112" t="s">
        <v>20928</v>
      </c>
      <c r="Z11112" t="s">
        <v>20929</v>
      </c>
      <c r="AA11112" t="s">
        <v>2406</v>
      </c>
      <c r="AB11112" t="s">
        <v>20930</v>
      </c>
      <c r="AC11112" t="s">
        <v>38</v>
      </c>
      <c r="AD11112">
        <v>98523</v>
      </c>
    </row>
    <row r="11113" spans="1:30" ht="409.5" x14ac:dyDescent="0.25">
      <c r="A11113">
        <f t="shared" ca="1" si="173"/>
        <v>2096</v>
      </c>
      <c r="B11113" t="s">
        <v>334</v>
      </c>
      <c r="C11113" t="s">
        <v>45</v>
      </c>
      <c r="F11113" t="s">
        <v>789</v>
      </c>
      <c r="G11113">
        <v>0</v>
      </c>
      <c r="O11113" t="s">
        <v>63</v>
      </c>
      <c r="Y11113" t="s">
        <v>790</v>
      </c>
      <c r="Z11113" s="1" t="s">
        <v>40530</v>
      </c>
      <c r="AA11113" t="s">
        <v>40531</v>
      </c>
      <c r="AB11113" t="s">
        <v>40532</v>
      </c>
      <c r="AC11113" t="s">
        <v>38</v>
      </c>
      <c r="AD11113">
        <v>99362</v>
      </c>
    </row>
    <row r="11114" spans="1:30" x14ac:dyDescent="0.25">
      <c r="A11114">
        <f t="shared" ca="1" si="173"/>
        <v>16949</v>
      </c>
      <c r="B11114" t="s">
        <v>44</v>
      </c>
      <c r="C11114" t="s">
        <v>45</v>
      </c>
      <c r="F11114" t="s">
        <v>2870</v>
      </c>
      <c r="G11114">
        <v>0</v>
      </c>
      <c r="O11114" t="s">
        <v>33</v>
      </c>
      <c r="X11114" t="s">
        <v>34</v>
      </c>
      <c r="Y11114" t="s">
        <v>2871</v>
      </c>
      <c r="Z11114" t="s">
        <v>2872</v>
      </c>
      <c r="AA11114" t="s">
        <v>2872</v>
      </c>
      <c r="AB11114" t="s">
        <v>2873</v>
      </c>
    </row>
    <row r="11115" spans="1:30" x14ac:dyDescent="0.25">
      <c r="A11115">
        <f t="shared" ca="1" si="173"/>
        <v>9317</v>
      </c>
      <c r="B11115" t="s">
        <v>73</v>
      </c>
      <c r="C11115" t="s">
        <v>74</v>
      </c>
      <c r="F11115" t="s">
        <v>15735</v>
      </c>
      <c r="O11115" t="s">
        <v>33</v>
      </c>
      <c r="X11115" t="s">
        <v>34</v>
      </c>
      <c r="Y11115" t="s">
        <v>32717</v>
      </c>
      <c r="Z11115" t="s">
        <v>32718</v>
      </c>
      <c r="AA11115" t="s">
        <v>32719</v>
      </c>
      <c r="AB11115">
        <v>-170369</v>
      </c>
      <c r="AC11115" t="s">
        <v>38</v>
      </c>
      <c r="AD11115">
        <v>98021</v>
      </c>
    </row>
    <row r="11116" spans="1:30" ht="409.5" x14ac:dyDescent="0.25">
      <c r="A11116">
        <f t="shared" ca="1" si="173"/>
        <v>13390</v>
      </c>
      <c r="B11116" t="s">
        <v>73</v>
      </c>
      <c r="C11116" t="s">
        <v>74</v>
      </c>
      <c r="G11116">
        <v>0</v>
      </c>
      <c r="O11116" t="s">
        <v>33</v>
      </c>
      <c r="X11116" t="s">
        <v>34</v>
      </c>
      <c r="Y11116" t="s">
        <v>25510</v>
      </c>
      <c r="Z11116" s="1" t="s">
        <v>25511</v>
      </c>
      <c r="AA11116" t="s">
        <v>25512</v>
      </c>
      <c r="AB11116" t="s">
        <v>25513</v>
      </c>
      <c r="AC11116" t="s">
        <v>38</v>
      </c>
      <c r="AD11116">
        <v>98107</v>
      </c>
    </row>
    <row r="11117" spans="1:30" ht="409.5" x14ac:dyDescent="0.25">
      <c r="A11117">
        <f t="shared" ca="1" si="173"/>
        <v>897</v>
      </c>
      <c r="B11117" t="s">
        <v>96</v>
      </c>
      <c r="C11117" t="s">
        <v>97</v>
      </c>
      <c r="F11117" t="s">
        <v>5235</v>
      </c>
      <c r="O11117" t="s">
        <v>63</v>
      </c>
      <c r="X11117" t="s">
        <v>34</v>
      </c>
      <c r="Y11117" t="s">
        <v>5236</v>
      </c>
      <c r="Z11117" s="1" t="s">
        <v>5237</v>
      </c>
      <c r="AA11117" t="s">
        <v>5238</v>
      </c>
      <c r="AB11117">
        <v>-163358</v>
      </c>
      <c r="AC11117" t="s">
        <v>38</v>
      </c>
      <c r="AD11117">
        <v>98661</v>
      </c>
    </row>
    <row r="11118" spans="1:30" x14ac:dyDescent="0.25">
      <c r="A11118">
        <f t="shared" ca="1" si="173"/>
        <v>5999</v>
      </c>
      <c r="B11118" t="s">
        <v>2046</v>
      </c>
      <c r="C11118" t="s">
        <v>80</v>
      </c>
      <c r="F11118" t="s">
        <v>4953</v>
      </c>
      <c r="O11118" t="s">
        <v>33</v>
      </c>
      <c r="Y11118" t="s">
        <v>12697</v>
      </c>
      <c r="Z11118" t="s">
        <v>13526</v>
      </c>
      <c r="AA11118" t="s">
        <v>13522</v>
      </c>
      <c r="AB11118">
        <v>-161704</v>
      </c>
      <c r="AC11118" t="s">
        <v>38</v>
      </c>
      <c r="AD11118">
        <v>98310</v>
      </c>
    </row>
    <row r="11119" spans="1:30" x14ac:dyDescent="0.25">
      <c r="A11119">
        <f t="shared" ca="1" si="173"/>
        <v>7870</v>
      </c>
      <c r="B11119" t="s">
        <v>685</v>
      </c>
      <c r="C11119" t="s">
        <v>686</v>
      </c>
      <c r="F11119" t="s">
        <v>4924</v>
      </c>
      <c r="O11119" t="s">
        <v>33</v>
      </c>
      <c r="Y11119" t="s">
        <v>29412</v>
      </c>
      <c r="Z11119" t="s">
        <v>33608</v>
      </c>
      <c r="AA11119" t="s">
        <v>33609</v>
      </c>
      <c r="AB11119">
        <v>-180990</v>
      </c>
      <c r="AC11119" t="s">
        <v>38</v>
      </c>
      <c r="AD11119">
        <v>98007</v>
      </c>
    </row>
    <row r="11120" spans="1:30" x14ac:dyDescent="0.25">
      <c r="A11120">
        <f t="shared" ca="1" si="173"/>
        <v>12747</v>
      </c>
      <c r="B11120" t="s">
        <v>164</v>
      </c>
      <c r="C11120" t="s">
        <v>165</v>
      </c>
      <c r="O11120" t="s">
        <v>33</v>
      </c>
      <c r="Y11120" t="s">
        <v>19818</v>
      </c>
      <c r="Z11120" t="s">
        <v>19819</v>
      </c>
      <c r="AA11120" t="s">
        <v>19820</v>
      </c>
      <c r="AB11120">
        <v>-162468</v>
      </c>
    </row>
    <row r="11121" spans="1:30" ht="409.5" x14ac:dyDescent="0.25">
      <c r="A11121">
        <f t="shared" ca="1" si="173"/>
        <v>12135</v>
      </c>
      <c r="B11121" t="s">
        <v>124</v>
      </c>
      <c r="C11121" t="s">
        <v>45</v>
      </c>
      <c r="O11121" t="s">
        <v>33</v>
      </c>
      <c r="X11121" t="s">
        <v>34</v>
      </c>
      <c r="Y11121" t="s">
        <v>22806</v>
      </c>
      <c r="Z11121" s="1" t="s">
        <v>22815</v>
      </c>
      <c r="AA11121" t="s">
        <v>22580</v>
      </c>
      <c r="AB11121">
        <v>-160876</v>
      </c>
      <c r="AC11121" t="s">
        <v>102</v>
      </c>
      <c r="AD11121">
        <v>97302</v>
      </c>
    </row>
    <row r="11122" spans="1:30" x14ac:dyDescent="0.25">
      <c r="A11122">
        <f t="shared" ca="1" si="173"/>
        <v>3433</v>
      </c>
      <c r="B11122" t="s">
        <v>344</v>
      </c>
      <c r="C11122" t="s">
        <v>31</v>
      </c>
      <c r="F11122" t="s">
        <v>209</v>
      </c>
      <c r="G11122">
        <v>0</v>
      </c>
      <c r="O11122" t="s">
        <v>155</v>
      </c>
      <c r="X11122" t="s">
        <v>34</v>
      </c>
      <c r="Y11122" t="s">
        <v>1220</v>
      </c>
      <c r="Z11122" t="s">
        <v>9771</v>
      </c>
      <c r="AA11122" t="s">
        <v>9771</v>
      </c>
      <c r="AB11122" t="s">
        <v>9772</v>
      </c>
      <c r="AC11122" t="s">
        <v>38</v>
      </c>
      <c r="AD11122">
        <v>98390</v>
      </c>
    </row>
    <row r="11123" spans="1:30" ht="409.5" x14ac:dyDescent="0.25">
      <c r="A11123">
        <f t="shared" ca="1" si="173"/>
        <v>9604</v>
      </c>
      <c r="B11123" t="s">
        <v>230</v>
      </c>
      <c r="C11123" t="s">
        <v>45</v>
      </c>
      <c r="O11123" t="s">
        <v>1200</v>
      </c>
      <c r="X11123" t="s">
        <v>34</v>
      </c>
      <c r="Y11123" t="s">
        <v>23479</v>
      </c>
      <c r="Z11123" s="1" t="s">
        <v>23480</v>
      </c>
      <c r="AA11123" t="s">
        <v>22580</v>
      </c>
      <c r="AB11123">
        <v>-180887</v>
      </c>
    </row>
    <row r="11124" spans="1:30" x14ac:dyDescent="0.25">
      <c r="A11124">
        <f t="shared" ca="1" si="173"/>
        <v>12305</v>
      </c>
      <c r="B11124" t="s">
        <v>334</v>
      </c>
      <c r="C11124" t="s">
        <v>45</v>
      </c>
      <c r="F11124" t="s">
        <v>5901</v>
      </c>
      <c r="O11124" t="s">
        <v>33</v>
      </c>
      <c r="W11124">
        <v>15</v>
      </c>
      <c r="X11124" t="s">
        <v>34</v>
      </c>
      <c r="Y11124" t="s">
        <v>29746</v>
      </c>
      <c r="Z11124" t="s">
        <v>40124</v>
      </c>
      <c r="AA11124" t="s">
        <v>40123</v>
      </c>
      <c r="AB11124">
        <v>-181544</v>
      </c>
    </row>
    <row r="11125" spans="1:30" ht="409.5" x14ac:dyDescent="0.25">
      <c r="A11125">
        <f t="shared" ca="1" si="173"/>
        <v>12110</v>
      </c>
      <c r="B11125" t="s">
        <v>124</v>
      </c>
      <c r="C11125" t="s">
        <v>45</v>
      </c>
      <c r="F11125" t="s">
        <v>358</v>
      </c>
      <c r="O11125" t="s">
        <v>33</v>
      </c>
      <c r="X11125" t="s">
        <v>34</v>
      </c>
      <c r="Y11125" t="s">
        <v>42804</v>
      </c>
      <c r="Z11125" s="1" t="s">
        <v>42805</v>
      </c>
      <c r="AA11125" t="s">
        <v>42806</v>
      </c>
      <c r="AB11125">
        <v>-160292</v>
      </c>
    </row>
    <row r="11126" spans="1:30" x14ac:dyDescent="0.25">
      <c r="A11126">
        <f t="shared" ca="1" si="173"/>
        <v>2962</v>
      </c>
      <c r="B11126" t="s">
        <v>334</v>
      </c>
      <c r="C11126" t="s">
        <v>45</v>
      </c>
      <c r="F11126" t="s">
        <v>4580</v>
      </c>
      <c r="G11126">
        <v>0</v>
      </c>
      <c r="N11126" t="s">
        <v>468</v>
      </c>
      <c r="O11126" t="s">
        <v>33</v>
      </c>
      <c r="X11126" t="s">
        <v>34</v>
      </c>
      <c r="Y11126" t="s">
        <v>20576</v>
      </c>
      <c r="Z11126" t="s">
        <v>20577</v>
      </c>
      <c r="AA11126" t="s">
        <v>20578</v>
      </c>
      <c r="AB11126" t="s">
        <v>20579</v>
      </c>
      <c r="AC11126" t="s">
        <v>38</v>
      </c>
      <c r="AD11126">
        <v>98203</v>
      </c>
    </row>
    <row r="11127" spans="1:30" x14ac:dyDescent="0.25">
      <c r="A11127">
        <f t="shared" ca="1" si="173"/>
        <v>12288</v>
      </c>
      <c r="B11127" t="s">
        <v>739</v>
      </c>
      <c r="C11127" t="s">
        <v>686</v>
      </c>
      <c r="F11127" t="s">
        <v>29249</v>
      </c>
      <c r="O11127" t="s">
        <v>33</v>
      </c>
      <c r="Y11127" t="s">
        <v>30134</v>
      </c>
      <c r="Z11127" t="s">
        <v>30762</v>
      </c>
      <c r="AA11127" t="s">
        <v>30753</v>
      </c>
      <c r="AB11127">
        <v>-180219</v>
      </c>
      <c r="AC11127" t="s">
        <v>38</v>
      </c>
      <c r="AD11127">
        <v>98223</v>
      </c>
    </row>
    <row r="11128" spans="1:30" ht="409.5" x14ac:dyDescent="0.25">
      <c r="A11128">
        <f t="shared" ca="1" si="173"/>
        <v>16824</v>
      </c>
      <c r="B11128" t="s">
        <v>334</v>
      </c>
      <c r="C11128" t="s">
        <v>45</v>
      </c>
      <c r="F11128" t="s">
        <v>7363</v>
      </c>
      <c r="G11128">
        <v>0</v>
      </c>
      <c r="N11128" t="s">
        <v>468</v>
      </c>
      <c r="O11128" t="s">
        <v>33</v>
      </c>
      <c r="X11128" t="s">
        <v>34</v>
      </c>
      <c r="Y11128" t="s">
        <v>36952</v>
      </c>
      <c r="Z11128" s="1" t="s">
        <v>36953</v>
      </c>
      <c r="AA11128" t="s">
        <v>36954</v>
      </c>
      <c r="AB11128" t="s">
        <v>36955</v>
      </c>
      <c r="AC11128" t="s">
        <v>38</v>
      </c>
      <c r="AD11128">
        <v>98004</v>
      </c>
    </row>
    <row r="11129" spans="1:30" x14ac:dyDescent="0.25">
      <c r="A11129">
        <f t="shared" ca="1" si="173"/>
        <v>1890</v>
      </c>
      <c r="B11129" t="s">
        <v>73</v>
      </c>
      <c r="C11129" t="s">
        <v>74</v>
      </c>
      <c r="F11129" t="s">
        <v>4936</v>
      </c>
      <c r="O11129" t="s">
        <v>33</v>
      </c>
      <c r="Y11129" t="s">
        <v>4937</v>
      </c>
      <c r="Z11129" t="s">
        <v>4938</v>
      </c>
      <c r="AA11129" t="s">
        <v>4939</v>
      </c>
      <c r="AB11129">
        <v>-172902</v>
      </c>
    </row>
    <row r="11130" spans="1:30" ht="409.5" x14ac:dyDescent="0.25">
      <c r="A11130">
        <f t="shared" ca="1" si="173"/>
        <v>1635</v>
      </c>
      <c r="B11130" t="s">
        <v>773</v>
      </c>
      <c r="C11130" t="s">
        <v>80</v>
      </c>
      <c r="F11130" t="s">
        <v>6860</v>
      </c>
      <c r="G11130">
        <v>0</v>
      </c>
      <c r="O11130" t="s">
        <v>33</v>
      </c>
      <c r="X11130" t="s">
        <v>34</v>
      </c>
      <c r="Y11130" t="s">
        <v>6861</v>
      </c>
      <c r="Z11130" s="1" t="s">
        <v>6862</v>
      </c>
      <c r="AA11130" t="s">
        <v>6863</v>
      </c>
      <c r="AB11130" t="s">
        <v>6864</v>
      </c>
      <c r="AC11130" t="s">
        <v>38</v>
      </c>
      <c r="AD11130">
        <v>98034</v>
      </c>
    </row>
    <row r="11131" spans="1:30" x14ac:dyDescent="0.25">
      <c r="A11131">
        <f t="shared" ca="1" si="173"/>
        <v>7187</v>
      </c>
      <c r="B11131" t="s">
        <v>107</v>
      </c>
      <c r="C11131" t="s">
        <v>108</v>
      </c>
      <c r="F11131" t="s">
        <v>43013</v>
      </c>
      <c r="O11131" t="s">
        <v>33</v>
      </c>
      <c r="X11131" t="s">
        <v>34</v>
      </c>
      <c r="Y11131" t="s">
        <v>4456</v>
      </c>
      <c r="Z11131" t="s">
        <v>43014</v>
      </c>
      <c r="AA11131" t="s">
        <v>43015</v>
      </c>
      <c r="AB11131">
        <v>-163455</v>
      </c>
      <c r="AC11131" t="s">
        <v>38</v>
      </c>
      <c r="AD11131">
        <v>99111</v>
      </c>
    </row>
    <row r="11132" spans="1:30" x14ac:dyDescent="0.25">
      <c r="A11132">
        <f t="shared" ca="1" si="173"/>
        <v>11568</v>
      </c>
      <c r="B11132" t="s">
        <v>2046</v>
      </c>
      <c r="C11132" t="s">
        <v>80</v>
      </c>
      <c r="F11132" t="s">
        <v>923</v>
      </c>
      <c r="O11132" t="s">
        <v>33</v>
      </c>
      <c r="Y11132" t="s">
        <v>924</v>
      </c>
      <c r="Z11132" t="s">
        <v>10771</v>
      </c>
      <c r="AA11132" t="s">
        <v>10772</v>
      </c>
      <c r="AB11132">
        <v>-160246</v>
      </c>
      <c r="AC11132" t="s">
        <v>38</v>
      </c>
      <c r="AD11132">
        <v>98663</v>
      </c>
    </row>
    <row r="11133" spans="1:30" x14ac:dyDescent="0.25">
      <c r="A11133">
        <f t="shared" ca="1" si="173"/>
        <v>5668</v>
      </c>
      <c r="B11133" t="s">
        <v>677</v>
      </c>
      <c r="C11133" t="s">
        <v>80</v>
      </c>
      <c r="F11133" t="s">
        <v>7204</v>
      </c>
      <c r="G11133">
        <v>0</v>
      </c>
      <c r="O11133" t="s">
        <v>33</v>
      </c>
      <c r="Y11133" t="s">
        <v>8156</v>
      </c>
      <c r="Z11133" t="s">
        <v>8157</v>
      </c>
      <c r="AA11133" t="s">
        <v>8158</v>
      </c>
      <c r="AB11133" t="s">
        <v>8159</v>
      </c>
      <c r="AC11133" t="s">
        <v>38</v>
      </c>
      <c r="AD11133">
        <v>98660</v>
      </c>
    </row>
    <row r="11134" spans="1:30" x14ac:dyDescent="0.25">
      <c r="A11134">
        <f t="shared" ca="1" si="173"/>
        <v>15858</v>
      </c>
      <c r="B11134" t="s">
        <v>49</v>
      </c>
      <c r="C11134" t="s">
        <v>50</v>
      </c>
      <c r="F11134" t="s">
        <v>24964</v>
      </c>
      <c r="O11134" t="s">
        <v>33</v>
      </c>
      <c r="W11134">
        <v>15</v>
      </c>
      <c r="X11134" t="s">
        <v>34</v>
      </c>
      <c r="Y11134" t="s">
        <v>24965</v>
      </c>
      <c r="Z11134" t="s">
        <v>24966</v>
      </c>
      <c r="AA11134" t="s">
        <v>24967</v>
      </c>
      <c r="AB11134">
        <v>-181663</v>
      </c>
    </row>
    <row r="11135" spans="1:30" x14ac:dyDescent="0.25">
      <c r="A11135">
        <f t="shared" ca="1" si="173"/>
        <v>1140</v>
      </c>
      <c r="B11135" t="s">
        <v>68</v>
      </c>
      <c r="C11135" t="s">
        <v>45</v>
      </c>
      <c r="F11135" t="s">
        <v>5325</v>
      </c>
      <c r="N11135" t="s">
        <v>40712</v>
      </c>
      <c r="O11135" t="s">
        <v>52</v>
      </c>
      <c r="X11135" t="s">
        <v>34</v>
      </c>
      <c r="Y11135" t="s">
        <v>40713</v>
      </c>
      <c r="Z11135" t="s">
        <v>40714</v>
      </c>
      <c r="AA11135" t="s">
        <v>40715</v>
      </c>
      <c r="AB11135">
        <v>-171108</v>
      </c>
      <c r="AC11135" t="s">
        <v>38</v>
      </c>
      <c r="AD11135">
        <v>99201</v>
      </c>
    </row>
    <row r="11136" spans="1:30" x14ac:dyDescent="0.25">
      <c r="A11136">
        <f t="shared" ca="1" si="173"/>
        <v>16449</v>
      </c>
      <c r="B11136" t="s">
        <v>79</v>
      </c>
      <c r="C11136" t="s">
        <v>80</v>
      </c>
      <c r="F11136" t="s">
        <v>6041</v>
      </c>
      <c r="O11136" t="s">
        <v>33</v>
      </c>
      <c r="Y11136" t="s">
        <v>14111</v>
      </c>
      <c r="Z11136" t="s">
        <v>26855</v>
      </c>
      <c r="AA11136" t="s">
        <v>26856</v>
      </c>
      <c r="AB11136">
        <v>-171596</v>
      </c>
      <c r="AC11136" t="s">
        <v>38</v>
      </c>
      <c r="AD11136" t="s">
        <v>1716</v>
      </c>
    </row>
    <row r="11137" spans="1:30" ht="409.5" x14ac:dyDescent="0.25">
      <c r="A11137">
        <f t="shared" ca="1" si="173"/>
        <v>15469</v>
      </c>
      <c r="B11137" t="s">
        <v>489</v>
      </c>
      <c r="C11137" t="s">
        <v>45</v>
      </c>
      <c r="N11137" t="s">
        <v>1204</v>
      </c>
      <c r="O11137" t="s">
        <v>33</v>
      </c>
      <c r="X11137" t="s">
        <v>34</v>
      </c>
      <c r="Y11137" t="s">
        <v>21739</v>
      </c>
      <c r="Z11137" s="1" t="s">
        <v>21740</v>
      </c>
      <c r="AA11137" t="s">
        <v>21741</v>
      </c>
      <c r="AB11137">
        <v>-160606</v>
      </c>
      <c r="AC11137" t="s">
        <v>38</v>
      </c>
      <c r="AD11137">
        <v>98407</v>
      </c>
    </row>
    <row r="11138" spans="1:30" x14ac:dyDescent="0.25">
      <c r="A11138">
        <f t="shared" ref="A11138:A11201" ca="1" si="174">RANDBETWEEN(1,20000)</f>
        <v>9763</v>
      </c>
      <c r="B11138" t="s">
        <v>79</v>
      </c>
      <c r="C11138" t="s">
        <v>80</v>
      </c>
      <c r="F11138" t="s">
        <v>7374</v>
      </c>
      <c r="O11138" t="s">
        <v>33</v>
      </c>
      <c r="Y11138" t="s">
        <v>12919</v>
      </c>
      <c r="Z11138" t="s">
        <v>25992</v>
      </c>
      <c r="AA11138" t="s">
        <v>25993</v>
      </c>
      <c r="AB11138">
        <v>-180928</v>
      </c>
      <c r="AC11138" t="s">
        <v>38</v>
      </c>
      <c r="AD11138">
        <v>98012</v>
      </c>
    </row>
    <row r="11139" spans="1:30" x14ac:dyDescent="0.25">
      <c r="A11139">
        <f t="shared" ca="1" si="174"/>
        <v>8937</v>
      </c>
      <c r="B11139" t="s">
        <v>489</v>
      </c>
      <c r="C11139" t="s">
        <v>45</v>
      </c>
      <c r="H11139" t="s">
        <v>617</v>
      </c>
      <c r="L11139">
        <v>5.0999999999999996</v>
      </c>
      <c r="N11139" t="s">
        <v>1677</v>
      </c>
      <c r="O11139" t="s">
        <v>52</v>
      </c>
      <c r="Q11139" t="s">
        <v>493</v>
      </c>
      <c r="R11139" t="s">
        <v>494</v>
      </c>
      <c r="W11139">
        <v>15</v>
      </c>
      <c r="X11139" t="s">
        <v>34</v>
      </c>
      <c r="Y11139" t="s">
        <v>31822</v>
      </c>
      <c r="Z11139" t="s">
        <v>31823</v>
      </c>
      <c r="AA11139" t="s">
        <v>31823</v>
      </c>
      <c r="AB11139">
        <v>-171859</v>
      </c>
      <c r="AC11139" t="s">
        <v>1783</v>
      </c>
      <c r="AD11139">
        <v>65203</v>
      </c>
    </row>
    <row r="11140" spans="1:30" x14ac:dyDescent="0.25">
      <c r="A11140">
        <f t="shared" ca="1" si="174"/>
        <v>8098</v>
      </c>
      <c r="B11140" t="s">
        <v>79</v>
      </c>
      <c r="C11140" t="s">
        <v>80</v>
      </c>
      <c r="F11140" t="s">
        <v>4844</v>
      </c>
      <c r="O11140" t="s">
        <v>33</v>
      </c>
      <c r="Y11140" t="s">
        <v>11710</v>
      </c>
      <c r="Z11140" t="s">
        <v>25960</v>
      </c>
      <c r="AA11140" t="s">
        <v>25961</v>
      </c>
      <c r="AB11140">
        <v>-171821</v>
      </c>
      <c r="AC11140" t="s">
        <v>38</v>
      </c>
      <c r="AD11140">
        <v>98402</v>
      </c>
    </row>
    <row r="11141" spans="1:30" ht="409.5" x14ac:dyDescent="0.25">
      <c r="A11141">
        <f t="shared" ca="1" si="174"/>
        <v>11838</v>
      </c>
      <c r="B11141" t="s">
        <v>334</v>
      </c>
      <c r="C11141" t="s">
        <v>45</v>
      </c>
      <c r="G11141">
        <v>0</v>
      </c>
      <c r="O11141" t="s">
        <v>33</v>
      </c>
      <c r="X11141" t="s">
        <v>34</v>
      </c>
      <c r="Y11141" t="s">
        <v>25027</v>
      </c>
      <c r="Z11141" s="1" t="s">
        <v>25028</v>
      </c>
      <c r="AA11141" t="s">
        <v>25029</v>
      </c>
      <c r="AB11141" t="s">
        <v>25030</v>
      </c>
      <c r="AC11141" t="s">
        <v>38</v>
      </c>
      <c r="AD11141">
        <v>98337</v>
      </c>
    </row>
    <row r="11142" spans="1:30" ht="409.5" x14ac:dyDescent="0.25">
      <c r="A11142">
        <f t="shared" ca="1" si="174"/>
        <v>13526</v>
      </c>
      <c r="B11142" t="s">
        <v>334</v>
      </c>
      <c r="C11142" t="s">
        <v>45</v>
      </c>
      <c r="F11142" t="s">
        <v>18655</v>
      </c>
      <c r="G11142">
        <v>0</v>
      </c>
      <c r="O11142" t="s">
        <v>33</v>
      </c>
      <c r="X11142" t="s">
        <v>34</v>
      </c>
      <c r="Y11142" t="s">
        <v>18656</v>
      </c>
      <c r="Z11142" s="1" t="s">
        <v>18657</v>
      </c>
      <c r="AA11142" t="s">
        <v>18658</v>
      </c>
      <c r="AB11142" t="s">
        <v>18659</v>
      </c>
      <c r="AC11142" t="s">
        <v>38</v>
      </c>
      <c r="AD11142">
        <v>98011</v>
      </c>
    </row>
    <row r="11143" spans="1:30" x14ac:dyDescent="0.25">
      <c r="A11143">
        <f t="shared" ca="1" si="174"/>
        <v>11051</v>
      </c>
      <c r="B11143" t="s">
        <v>739</v>
      </c>
      <c r="C11143" t="s">
        <v>686</v>
      </c>
      <c r="F11143" t="s">
        <v>4947</v>
      </c>
      <c r="G11143">
        <v>0</v>
      </c>
      <c r="O11143" t="s">
        <v>33</v>
      </c>
      <c r="Y11143" t="s">
        <v>3152</v>
      </c>
      <c r="Z11143" t="s">
        <v>30710</v>
      </c>
      <c r="AA11143" t="s">
        <v>30711</v>
      </c>
      <c r="AB11143" t="s">
        <v>30712</v>
      </c>
      <c r="AC11143" t="s">
        <v>38</v>
      </c>
      <c r="AD11143">
        <v>98032</v>
      </c>
    </row>
    <row r="11144" spans="1:30" ht="409.5" x14ac:dyDescent="0.25">
      <c r="A11144">
        <f t="shared" ca="1" si="174"/>
        <v>12832</v>
      </c>
      <c r="B11144" t="s">
        <v>68</v>
      </c>
      <c r="C11144" t="s">
        <v>45</v>
      </c>
      <c r="O11144" t="s">
        <v>63</v>
      </c>
      <c r="X11144" t="s">
        <v>34</v>
      </c>
      <c r="Y11144" t="s">
        <v>28297</v>
      </c>
      <c r="Z11144" s="1" t="s">
        <v>28298</v>
      </c>
      <c r="AA11144" t="s">
        <v>28299</v>
      </c>
      <c r="AB11144">
        <v>-162362</v>
      </c>
    </row>
    <row r="11145" spans="1:30" x14ac:dyDescent="0.25">
      <c r="A11145">
        <f t="shared" ca="1" si="174"/>
        <v>13898</v>
      </c>
      <c r="B11145" t="s">
        <v>739</v>
      </c>
      <c r="C11145" t="s">
        <v>686</v>
      </c>
      <c r="F11145" t="s">
        <v>29490</v>
      </c>
      <c r="O11145" t="s">
        <v>33</v>
      </c>
      <c r="W11145">
        <v>15</v>
      </c>
      <c r="X11145" t="s">
        <v>34</v>
      </c>
      <c r="Y11145" t="s">
        <v>31501</v>
      </c>
      <c r="Z11145" t="s">
        <v>31502</v>
      </c>
      <c r="AA11145" t="s">
        <v>31500</v>
      </c>
      <c r="AB11145">
        <v>-180831</v>
      </c>
    </row>
    <row r="11146" spans="1:30" ht="409.5" x14ac:dyDescent="0.25">
      <c r="A11146">
        <f t="shared" ca="1" si="174"/>
        <v>17031</v>
      </c>
      <c r="B11146" t="s">
        <v>489</v>
      </c>
      <c r="C11146" t="s">
        <v>45</v>
      </c>
      <c r="N11146" t="s">
        <v>612</v>
      </c>
      <c r="O11146" t="s">
        <v>33</v>
      </c>
      <c r="X11146" t="s">
        <v>34</v>
      </c>
      <c r="Y11146" t="s">
        <v>979</v>
      </c>
      <c r="Z11146" s="1" t="s">
        <v>980</v>
      </c>
      <c r="AA11146" t="s">
        <v>981</v>
      </c>
      <c r="AB11146">
        <v>-162349</v>
      </c>
      <c r="AC11146" t="s">
        <v>38</v>
      </c>
      <c r="AD11146">
        <v>98124</v>
      </c>
    </row>
    <row r="11147" spans="1:30" ht="330" x14ac:dyDescent="0.25">
      <c r="A11147">
        <f t="shared" ca="1" si="174"/>
        <v>16937</v>
      </c>
      <c r="B11147" t="s">
        <v>1382</v>
      </c>
      <c r="C11147" t="s">
        <v>45</v>
      </c>
      <c r="G11147">
        <v>0</v>
      </c>
      <c r="O11147" t="s">
        <v>63</v>
      </c>
      <c r="X11147" t="s">
        <v>34</v>
      </c>
      <c r="Y11147" t="s">
        <v>9483</v>
      </c>
      <c r="Z11147" s="1" t="s">
        <v>9484</v>
      </c>
      <c r="AA11147" t="s">
        <v>9485</v>
      </c>
      <c r="AB11147" t="s">
        <v>9486</v>
      </c>
      <c r="AC11147" t="s">
        <v>38</v>
      </c>
      <c r="AD11147">
        <v>98104</v>
      </c>
    </row>
    <row r="11148" spans="1:30" x14ac:dyDescent="0.25">
      <c r="A11148">
        <f t="shared" ca="1" si="174"/>
        <v>11376</v>
      </c>
      <c r="B11148" t="s">
        <v>2046</v>
      </c>
      <c r="C11148" t="s">
        <v>80</v>
      </c>
      <c r="F11148" t="s">
        <v>13696</v>
      </c>
      <c r="O11148" t="s">
        <v>33</v>
      </c>
      <c r="Y11148" t="s">
        <v>13697</v>
      </c>
      <c r="Z11148" t="s">
        <v>13698</v>
      </c>
      <c r="AA11148" t="s">
        <v>13694</v>
      </c>
      <c r="AB11148">
        <v>-181078</v>
      </c>
      <c r="AC11148" t="s">
        <v>38</v>
      </c>
      <c r="AD11148">
        <v>98625</v>
      </c>
    </row>
    <row r="11149" spans="1:30" ht="409.5" x14ac:dyDescent="0.25">
      <c r="A11149">
        <f t="shared" ca="1" si="174"/>
        <v>14078</v>
      </c>
      <c r="B11149" t="s">
        <v>164</v>
      </c>
      <c r="C11149" t="s">
        <v>165</v>
      </c>
      <c r="F11149" t="s">
        <v>2502</v>
      </c>
      <c r="G11149">
        <v>0</v>
      </c>
      <c r="O11149" t="s">
        <v>33</v>
      </c>
      <c r="X11149" t="s">
        <v>34</v>
      </c>
      <c r="Y11149" t="s">
        <v>18155</v>
      </c>
      <c r="Z11149" s="1" t="s">
        <v>18156</v>
      </c>
      <c r="AA11149" t="s">
        <v>18157</v>
      </c>
      <c r="AB11149" t="s">
        <v>18158</v>
      </c>
      <c r="AC11149" t="s">
        <v>38</v>
      </c>
      <c r="AD11149">
        <v>98102</v>
      </c>
    </row>
    <row r="11150" spans="1:30" x14ac:dyDescent="0.25">
      <c r="A11150">
        <f t="shared" ca="1" si="174"/>
        <v>15703</v>
      </c>
      <c r="B11150" t="s">
        <v>1203</v>
      </c>
      <c r="C11150" t="s">
        <v>45</v>
      </c>
      <c r="G11150">
        <v>0</v>
      </c>
      <c r="N11150" t="s">
        <v>849</v>
      </c>
      <c r="O11150" t="s">
        <v>52</v>
      </c>
      <c r="Q11150" t="s">
        <v>3625</v>
      </c>
      <c r="R11150" t="s">
        <v>493</v>
      </c>
      <c r="S11150" t="s">
        <v>3626</v>
      </c>
      <c r="T11150" t="s">
        <v>3627</v>
      </c>
      <c r="W11150">
        <v>5</v>
      </c>
      <c r="X11150" t="s">
        <v>34</v>
      </c>
      <c r="Y11150" t="s">
        <v>3628</v>
      </c>
      <c r="Z11150" t="s">
        <v>3629</v>
      </c>
      <c r="AA11150" t="s">
        <v>3630</v>
      </c>
      <c r="AB11150" t="s">
        <v>3631</v>
      </c>
      <c r="AC11150" t="s">
        <v>38</v>
      </c>
      <c r="AD11150">
        <v>98386</v>
      </c>
    </row>
    <row r="11151" spans="1:30" x14ac:dyDescent="0.25">
      <c r="A11151">
        <f t="shared" ca="1" si="174"/>
        <v>65</v>
      </c>
      <c r="B11151" t="s">
        <v>685</v>
      </c>
      <c r="C11151" t="s">
        <v>686</v>
      </c>
      <c r="F11151" t="s">
        <v>29621</v>
      </c>
      <c r="G11151">
        <v>0</v>
      </c>
      <c r="O11151" t="s">
        <v>33</v>
      </c>
      <c r="Y11151" t="s">
        <v>29622</v>
      </c>
      <c r="Z11151" t="s">
        <v>33610</v>
      </c>
      <c r="AA11151" t="s">
        <v>33611</v>
      </c>
      <c r="AB11151" t="s">
        <v>33612</v>
      </c>
      <c r="AC11151" t="s">
        <v>38</v>
      </c>
      <c r="AD11151">
        <v>98595</v>
      </c>
    </row>
    <row r="11152" spans="1:30" x14ac:dyDescent="0.25">
      <c r="A11152">
        <f t="shared" ca="1" si="174"/>
        <v>663</v>
      </c>
      <c r="B11152" t="s">
        <v>178</v>
      </c>
      <c r="C11152" t="s">
        <v>179</v>
      </c>
      <c r="F11152" t="s">
        <v>2107</v>
      </c>
      <c r="O11152" t="s">
        <v>33</v>
      </c>
      <c r="X11152" t="s">
        <v>34</v>
      </c>
      <c r="Y11152" t="s">
        <v>2108</v>
      </c>
      <c r="Z11152" t="s">
        <v>38608</v>
      </c>
      <c r="AA11152" t="s">
        <v>38608</v>
      </c>
      <c r="AB11152">
        <v>-163433</v>
      </c>
      <c r="AC11152" t="s">
        <v>38</v>
      </c>
      <c r="AD11152">
        <v>98902</v>
      </c>
    </row>
    <row r="11153" spans="1:30" ht="409.5" x14ac:dyDescent="0.25">
      <c r="A11153">
        <f t="shared" ca="1" si="174"/>
        <v>8795</v>
      </c>
      <c r="B11153" t="s">
        <v>79</v>
      </c>
      <c r="C11153" t="s">
        <v>80</v>
      </c>
      <c r="F11153" t="s">
        <v>658</v>
      </c>
      <c r="O11153" t="s">
        <v>33</v>
      </c>
      <c r="Y11153" t="s">
        <v>10457</v>
      </c>
      <c r="Z11153" s="1" t="s">
        <v>26220</v>
      </c>
      <c r="AA11153" t="s">
        <v>26221</v>
      </c>
      <c r="AB11153">
        <v>-173107</v>
      </c>
      <c r="AC11153" t="s">
        <v>1001</v>
      </c>
      <c r="AD11153">
        <v>99501</v>
      </c>
    </row>
    <row r="11154" spans="1:30" ht="409.5" x14ac:dyDescent="0.25">
      <c r="A11154">
        <f t="shared" ca="1" si="174"/>
        <v>12085</v>
      </c>
      <c r="B11154" t="s">
        <v>2046</v>
      </c>
      <c r="C11154" t="s">
        <v>80</v>
      </c>
      <c r="F11154" t="s">
        <v>5745</v>
      </c>
      <c r="O11154" t="s">
        <v>33</v>
      </c>
      <c r="Y11154" t="s">
        <v>5935</v>
      </c>
      <c r="Z11154" s="1" t="s">
        <v>11190</v>
      </c>
      <c r="AA11154" t="s">
        <v>11191</v>
      </c>
      <c r="AB11154">
        <v>-172423</v>
      </c>
      <c r="AC11154" t="s">
        <v>38</v>
      </c>
      <c r="AD11154">
        <v>98201</v>
      </c>
    </row>
    <row r="11155" spans="1:30" ht="409.5" x14ac:dyDescent="0.25">
      <c r="A11155">
        <f t="shared" ca="1" si="174"/>
        <v>2390</v>
      </c>
      <c r="B11155" t="s">
        <v>489</v>
      </c>
      <c r="C11155" t="s">
        <v>45</v>
      </c>
      <c r="N11155" t="s">
        <v>18258</v>
      </c>
      <c r="O11155" t="s">
        <v>33</v>
      </c>
      <c r="X11155" t="s">
        <v>34</v>
      </c>
      <c r="Y11155" t="s">
        <v>32667</v>
      </c>
      <c r="Z11155" s="1" t="s">
        <v>37707</v>
      </c>
      <c r="AA11155" t="s">
        <v>37708</v>
      </c>
      <c r="AB11155">
        <v>-170145</v>
      </c>
    </row>
    <row r="11156" spans="1:30" x14ac:dyDescent="0.25">
      <c r="A11156">
        <f t="shared" ca="1" si="174"/>
        <v>7661</v>
      </c>
      <c r="B11156" t="s">
        <v>677</v>
      </c>
      <c r="C11156" t="s">
        <v>80</v>
      </c>
      <c r="F11156" t="s">
        <v>1024</v>
      </c>
      <c r="G11156">
        <v>0</v>
      </c>
      <c r="O11156" t="s">
        <v>33</v>
      </c>
      <c r="Y11156" t="s">
        <v>1025</v>
      </c>
      <c r="Z11156" t="s">
        <v>2162</v>
      </c>
      <c r="AA11156" t="s">
        <v>2163</v>
      </c>
      <c r="AB11156" t="s">
        <v>2164</v>
      </c>
      <c r="AC11156" t="s">
        <v>102</v>
      </c>
      <c r="AD11156">
        <v>97219</v>
      </c>
    </row>
    <row r="11157" spans="1:30" ht="409.5" x14ac:dyDescent="0.25">
      <c r="A11157">
        <f t="shared" ca="1" si="174"/>
        <v>15624</v>
      </c>
      <c r="B11157" t="s">
        <v>3712</v>
      </c>
      <c r="C11157" t="s">
        <v>45</v>
      </c>
      <c r="F11157" t="s">
        <v>22578</v>
      </c>
      <c r="G11157">
        <v>0</v>
      </c>
      <c r="O11157" t="s">
        <v>63</v>
      </c>
      <c r="X11157" t="s">
        <v>34</v>
      </c>
      <c r="Y11157" t="s">
        <v>3966</v>
      </c>
      <c r="Z11157" s="1" t="s">
        <v>24234</v>
      </c>
      <c r="AA11157" t="s">
        <v>24027</v>
      </c>
      <c r="AB11157" t="s">
        <v>24235</v>
      </c>
      <c r="AC11157" t="s">
        <v>102</v>
      </c>
      <c r="AD11157">
        <v>97301</v>
      </c>
    </row>
    <row r="11158" spans="1:30" x14ac:dyDescent="0.25">
      <c r="A11158">
        <f t="shared" ca="1" si="174"/>
        <v>16291</v>
      </c>
      <c r="B11158" t="s">
        <v>73</v>
      </c>
      <c r="C11158" t="s">
        <v>74</v>
      </c>
      <c r="F11158" t="s">
        <v>114</v>
      </c>
      <c r="G11158">
        <v>0</v>
      </c>
      <c r="O11158" t="s">
        <v>33</v>
      </c>
      <c r="X11158" t="s">
        <v>34</v>
      </c>
      <c r="Y11158" t="s">
        <v>116</v>
      </c>
      <c r="Z11158" t="s">
        <v>39212</v>
      </c>
      <c r="AA11158" t="s">
        <v>39213</v>
      </c>
      <c r="AB11158" t="s">
        <v>39214</v>
      </c>
    </row>
    <row r="11159" spans="1:30" x14ac:dyDescent="0.25">
      <c r="A11159">
        <f t="shared" ca="1" si="174"/>
        <v>10949</v>
      </c>
      <c r="B11159" t="s">
        <v>685</v>
      </c>
      <c r="C11159" t="s">
        <v>686</v>
      </c>
      <c r="F11159" t="s">
        <v>13016</v>
      </c>
      <c r="O11159" t="s">
        <v>33</v>
      </c>
      <c r="Y11159" t="s">
        <v>34114</v>
      </c>
      <c r="Z11159" t="s">
        <v>34115</v>
      </c>
      <c r="AA11159" t="s">
        <v>34060</v>
      </c>
      <c r="AB11159">
        <v>-170193</v>
      </c>
    </row>
    <row r="11160" spans="1:30" ht="409.5" x14ac:dyDescent="0.25">
      <c r="A11160">
        <f t="shared" ca="1" si="174"/>
        <v>3158</v>
      </c>
      <c r="B11160" t="s">
        <v>334</v>
      </c>
      <c r="C11160" t="s">
        <v>45</v>
      </c>
      <c r="F11160" t="s">
        <v>392</v>
      </c>
      <c r="G11160">
        <v>0</v>
      </c>
      <c r="O11160" t="s">
        <v>33</v>
      </c>
      <c r="X11160" t="s">
        <v>34</v>
      </c>
      <c r="Y11160" t="s">
        <v>1500</v>
      </c>
      <c r="Z11160" s="1" t="s">
        <v>19745</v>
      </c>
      <c r="AA11160" s="1" t="s">
        <v>19745</v>
      </c>
      <c r="AB11160" t="s">
        <v>19746</v>
      </c>
      <c r="AC11160" t="s">
        <v>38</v>
      </c>
      <c r="AD11160">
        <v>98109</v>
      </c>
    </row>
    <row r="11161" spans="1:30" ht="409.5" x14ac:dyDescent="0.25">
      <c r="A11161">
        <f t="shared" ca="1" si="174"/>
        <v>16773</v>
      </c>
      <c r="B11161" t="s">
        <v>276</v>
      </c>
      <c r="C11161" t="s">
        <v>45</v>
      </c>
      <c r="F11161" t="s">
        <v>37633</v>
      </c>
      <c r="G11161">
        <v>0</v>
      </c>
      <c r="O11161" t="s">
        <v>63</v>
      </c>
      <c r="X11161" t="s">
        <v>34</v>
      </c>
      <c r="Y11161" t="s">
        <v>37634</v>
      </c>
      <c r="Z11161" s="1" t="s">
        <v>37635</v>
      </c>
      <c r="AA11161" t="s">
        <v>37636</v>
      </c>
      <c r="AB11161" t="s">
        <v>37637</v>
      </c>
      <c r="AC11161" t="s">
        <v>2936</v>
      </c>
      <c r="AD11161">
        <v>78768</v>
      </c>
    </row>
    <row r="11162" spans="1:30" x14ac:dyDescent="0.25">
      <c r="A11162">
        <f t="shared" ca="1" si="174"/>
        <v>5290</v>
      </c>
      <c r="B11162" t="s">
        <v>2046</v>
      </c>
      <c r="C11162" t="s">
        <v>80</v>
      </c>
      <c r="F11162" t="s">
        <v>8402</v>
      </c>
      <c r="O11162" t="s">
        <v>33</v>
      </c>
      <c r="Y11162" t="s">
        <v>8403</v>
      </c>
      <c r="Z11162" t="s">
        <v>13939</v>
      </c>
      <c r="AA11162" t="s">
        <v>13937</v>
      </c>
      <c r="AB11162">
        <v>-162306</v>
      </c>
      <c r="AC11162" t="s">
        <v>38</v>
      </c>
      <c r="AD11162">
        <v>98370</v>
      </c>
    </row>
    <row r="11163" spans="1:30" x14ac:dyDescent="0.25">
      <c r="A11163">
        <f t="shared" ca="1" si="174"/>
        <v>18953</v>
      </c>
      <c r="B11163" t="s">
        <v>178</v>
      </c>
      <c r="F11163" t="s">
        <v>9690</v>
      </c>
      <c r="G11163">
        <v>0</v>
      </c>
      <c r="O11163" t="s">
        <v>63</v>
      </c>
      <c r="X11163" t="s">
        <v>34</v>
      </c>
      <c r="Y11163" t="s">
        <v>9691</v>
      </c>
      <c r="Z11163" t="s">
        <v>9692</v>
      </c>
      <c r="AA11163" t="s">
        <v>9693</v>
      </c>
      <c r="AB11163" t="s">
        <v>9694</v>
      </c>
      <c r="AC11163" t="s">
        <v>38</v>
      </c>
      <c r="AD11163">
        <v>99352</v>
      </c>
    </row>
    <row r="11164" spans="1:30" ht="409.5" x14ac:dyDescent="0.25">
      <c r="A11164">
        <f t="shared" ca="1" si="174"/>
        <v>12602</v>
      </c>
      <c r="B11164" t="s">
        <v>334</v>
      </c>
      <c r="C11164" t="s">
        <v>45</v>
      </c>
      <c r="F11164" t="s">
        <v>20250</v>
      </c>
      <c r="G11164">
        <v>0</v>
      </c>
      <c r="O11164" t="s">
        <v>33</v>
      </c>
      <c r="X11164" t="s">
        <v>34</v>
      </c>
      <c r="Y11164" t="s">
        <v>22734</v>
      </c>
      <c r="Z11164" s="1" t="s">
        <v>23748</v>
      </c>
      <c r="AA11164" t="s">
        <v>23605</v>
      </c>
      <c r="AB11164" t="s">
        <v>23749</v>
      </c>
      <c r="AC11164" t="s">
        <v>102</v>
      </c>
      <c r="AD11164">
        <v>97302</v>
      </c>
    </row>
    <row r="11165" spans="1:30" ht="409.5" x14ac:dyDescent="0.25">
      <c r="A11165">
        <f t="shared" ca="1" si="174"/>
        <v>1122</v>
      </c>
      <c r="B11165" t="s">
        <v>68</v>
      </c>
      <c r="C11165" t="s">
        <v>45</v>
      </c>
      <c r="F11165" t="s">
        <v>1316</v>
      </c>
      <c r="O11165" t="s">
        <v>33</v>
      </c>
      <c r="X11165" t="s">
        <v>34</v>
      </c>
      <c r="Y11165" t="s">
        <v>2442</v>
      </c>
      <c r="Z11165" s="1" t="s">
        <v>2443</v>
      </c>
      <c r="AA11165" t="s">
        <v>2444</v>
      </c>
      <c r="AB11165">
        <v>-160335</v>
      </c>
      <c r="AC11165" t="s">
        <v>38</v>
      </c>
      <c r="AD11165">
        <v>98204</v>
      </c>
    </row>
    <row r="11166" spans="1:30" ht="409.5" x14ac:dyDescent="0.25">
      <c r="A11166">
        <f t="shared" ca="1" si="174"/>
        <v>17252</v>
      </c>
      <c r="B11166" t="s">
        <v>489</v>
      </c>
      <c r="C11166" t="s">
        <v>45</v>
      </c>
      <c r="F11166" t="s">
        <v>20250</v>
      </c>
      <c r="O11166" t="s">
        <v>33</v>
      </c>
      <c r="X11166" t="s">
        <v>34</v>
      </c>
      <c r="Y11166" t="s">
        <v>22656</v>
      </c>
      <c r="Z11166" s="1" t="s">
        <v>22823</v>
      </c>
      <c r="AA11166" t="s">
        <v>22580</v>
      </c>
      <c r="AB11166">
        <v>-161024</v>
      </c>
      <c r="AC11166" t="s">
        <v>102</v>
      </c>
      <c r="AD11166">
        <v>97302</v>
      </c>
    </row>
    <row r="11167" spans="1:30" x14ac:dyDescent="0.25">
      <c r="A11167">
        <f t="shared" ca="1" si="174"/>
        <v>18087</v>
      </c>
      <c r="B11167" t="s">
        <v>2046</v>
      </c>
      <c r="C11167" t="s">
        <v>80</v>
      </c>
      <c r="F11167" t="s">
        <v>14141</v>
      </c>
      <c r="G11167">
        <v>0</v>
      </c>
      <c r="O11167" t="s">
        <v>33</v>
      </c>
      <c r="Y11167" t="s">
        <v>14142</v>
      </c>
      <c r="Z11167" t="s">
        <v>18363</v>
      </c>
      <c r="AA11167" t="s">
        <v>18364</v>
      </c>
      <c r="AB11167" t="s">
        <v>18365</v>
      </c>
      <c r="AC11167" t="s">
        <v>38</v>
      </c>
      <c r="AD11167">
        <v>98040</v>
      </c>
    </row>
    <row r="11168" spans="1:30" x14ac:dyDescent="0.25">
      <c r="A11168">
        <f t="shared" ca="1" si="174"/>
        <v>6394</v>
      </c>
      <c r="B11168" t="s">
        <v>2046</v>
      </c>
      <c r="C11168" t="s">
        <v>80</v>
      </c>
      <c r="F11168" t="s">
        <v>81</v>
      </c>
      <c r="G11168">
        <v>0</v>
      </c>
      <c r="O11168" t="s">
        <v>33</v>
      </c>
      <c r="Y11168" t="s">
        <v>82</v>
      </c>
      <c r="Z11168" t="s">
        <v>11080</v>
      </c>
      <c r="AA11168" t="s">
        <v>11076</v>
      </c>
      <c r="AB11168" t="s">
        <v>11081</v>
      </c>
      <c r="AC11168" t="s">
        <v>38</v>
      </c>
      <c r="AD11168">
        <v>98668</v>
      </c>
    </row>
    <row r="11169" spans="1:30" x14ac:dyDescent="0.25">
      <c r="A11169">
        <f t="shared" ca="1" si="174"/>
        <v>3844</v>
      </c>
      <c r="B11169" t="s">
        <v>334</v>
      </c>
      <c r="C11169" t="s">
        <v>45</v>
      </c>
      <c r="F11169" t="s">
        <v>24951</v>
      </c>
      <c r="O11169" t="s">
        <v>33</v>
      </c>
      <c r="Y11169" t="s">
        <v>24952</v>
      </c>
      <c r="Z11169" t="s">
        <v>24953</v>
      </c>
      <c r="AA11169" t="s">
        <v>24954</v>
      </c>
      <c r="AB11169">
        <v>-170247</v>
      </c>
      <c r="AC11169" t="s">
        <v>38</v>
      </c>
      <c r="AD11169">
        <v>98056</v>
      </c>
    </row>
    <row r="11170" spans="1:30" ht="409.5" x14ac:dyDescent="0.25">
      <c r="A11170">
        <f t="shared" ca="1" si="174"/>
        <v>7459</v>
      </c>
      <c r="B11170" t="s">
        <v>96</v>
      </c>
      <c r="C11170" t="s">
        <v>97</v>
      </c>
      <c r="F11170" t="s">
        <v>3300</v>
      </c>
      <c r="O11170" t="s">
        <v>1</v>
      </c>
      <c r="Y11170" t="s">
        <v>5354</v>
      </c>
      <c r="Z11170" s="1" t="s">
        <v>5355</v>
      </c>
      <c r="AA11170" t="s">
        <v>5356</v>
      </c>
      <c r="AB11170">
        <v>-181570</v>
      </c>
      <c r="AC11170" t="s">
        <v>38</v>
      </c>
      <c r="AD11170">
        <v>98503</v>
      </c>
    </row>
    <row r="11171" spans="1:30" x14ac:dyDescent="0.25">
      <c r="A11171">
        <f t="shared" ca="1" si="174"/>
        <v>13862</v>
      </c>
      <c r="B11171" t="s">
        <v>739</v>
      </c>
      <c r="C11171" t="s">
        <v>686</v>
      </c>
      <c r="F11171" t="s">
        <v>3300</v>
      </c>
      <c r="G11171">
        <v>0</v>
      </c>
      <c r="O11171" t="s">
        <v>33</v>
      </c>
      <c r="Y11171" t="s">
        <v>3301</v>
      </c>
      <c r="Z11171" t="s">
        <v>30827</v>
      </c>
      <c r="AA11171" t="s">
        <v>30828</v>
      </c>
      <c r="AB11171" t="s">
        <v>30829</v>
      </c>
      <c r="AC11171" t="s">
        <v>38</v>
      </c>
      <c r="AD11171">
        <v>98503</v>
      </c>
    </row>
    <row r="11172" spans="1:30" ht="409.5" x14ac:dyDescent="0.25">
      <c r="A11172">
        <f t="shared" ca="1" si="174"/>
        <v>17521</v>
      </c>
      <c r="B11172" t="s">
        <v>230</v>
      </c>
      <c r="C11172" t="s">
        <v>45</v>
      </c>
      <c r="O11172" t="s">
        <v>33</v>
      </c>
      <c r="X11172" t="s">
        <v>34</v>
      </c>
      <c r="Y11172" t="s">
        <v>22856</v>
      </c>
      <c r="Z11172" s="1" t="s">
        <v>22942</v>
      </c>
      <c r="AA11172" t="s">
        <v>22580</v>
      </c>
      <c r="AB11172">
        <v>-162508</v>
      </c>
      <c r="AC11172" t="s">
        <v>102</v>
      </c>
      <c r="AD11172">
        <v>97302</v>
      </c>
    </row>
    <row r="11173" spans="1:30" x14ac:dyDescent="0.25">
      <c r="A11173">
        <f t="shared" ca="1" si="174"/>
        <v>19791</v>
      </c>
      <c r="B11173" t="s">
        <v>107</v>
      </c>
      <c r="C11173" t="s">
        <v>108</v>
      </c>
      <c r="G11173">
        <v>0</v>
      </c>
      <c r="O11173" t="s">
        <v>33</v>
      </c>
      <c r="X11173" t="s">
        <v>34</v>
      </c>
      <c r="Y11173" t="s">
        <v>38376</v>
      </c>
      <c r="Z11173" t="s">
        <v>38377</v>
      </c>
      <c r="AA11173" t="s">
        <v>38378</v>
      </c>
      <c r="AB11173" t="s">
        <v>38379</v>
      </c>
      <c r="AC11173" t="s">
        <v>38</v>
      </c>
      <c r="AD11173">
        <v>98632</v>
      </c>
    </row>
    <row r="11174" spans="1:30" ht="409.5" x14ac:dyDescent="0.25">
      <c r="A11174">
        <f t="shared" ca="1" si="174"/>
        <v>16857</v>
      </c>
      <c r="B11174" t="s">
        <v>79</v>
      </c>
      <c r="C11174" t="s">
        <v>80</v>
      </c>
      <c r="F11174" t="s">
        <v>575</v>
      </c>
      <c r="O11174" t="s">
        <v>33</v>
      </c>
      <c r="Y11174" t="s">
        <v>576</v>
      </c>
      <c r="Z11174" s="1" t="s">
        <v>10072</v>
      </c>
      <c r="AA11174" t="s">
        <v>10073</v>
      </c>
      <c r="AB11174">
        <v>-171146</v>
      </c>
      <c r="AC11174" t="s">
        <v>38</v>
      </c>
      <c r="AD11174">
        <v>98041</v>
      </c>
    </row>
    <row r="11175" spans="1:30" x14ac:dyDescent="0.25">
      <c r="A11175">
        <f t="shared" ca="1" si="174"/>
        <v>12242</v>
      </c>
      <c r="B11175" t="s">
        <v>276</v>
      </c>
      <c r="C11175" t="s">
        <v>45</v>
      </c>
      <c r="G11175">
        <v>0</v>
      </c>
      <c r="O11175" t="s">
        <v>33</v>
      </c>
      <c r="X11175" t="s">
        <v>34</v>
      </c>
      <c r="Y11175" t="s">
        <v>41721</v>
      </c>
      <c r="Z11175" t="s">
        <v>41722</v>
      </c>
      <c r="AA11175" t="s">
        <v>41723</v>
      </c>
      <c r="AB11175" t="s">
        <v>41724</v>
      </c>
      <c r="AC11175" t="s">
        <v>38</v>
      </c>
      <c r="AD11175">
        <v>98033</v>
      </c>
    </row>
    <row r="11176" spans="1:30" x14ac:dyDescent="0.25">
      <c r="A11176">
        <f t="shared" ca="1" si="174"/>
        <v>19224</v>
      </c>
      <c r="B11176" t="s">
        <v>30</v>
      </c>
      <c r="C11176" t="s">
        <v>31</v>
      </c>
      <c r="F11176" t="s">
        <v>5148</v>
      </c>
      <c r="G11176">
        <v>0</v>
      </c>
      <c r="O11176" t="s">
        <v>33</v>
      </c>
      <c r="X11176" t="s">
        <v>34</v>
      </c>
      <c r="Y11176" t="s">
        <v>5149</v>
      </c>
      <c r="Z11176" t="s">
        <v>5150</v>
      </c>
      <c r="AA11176" t="s">
        <v>5151</v>
      </c>
      <c r="AB11176" t="s">
        <v>5152</v>
      </c>
    </row>
    <row r="11177" spans="1:30" ht="409.5" x14ac:dyDescent="0.25">
      <c r="A11177">
        <f t="shared" ca="1" si="174"/>
        <v>7301</v>
      </c>
      <c r="B11177" t="s">
        <v>178</v>
      </c>
      <c r="G11177">
        <v>0</v>
      </c>
      <c r="O11177" t="s">
        <v>33</v>
      </c>
      <c r="X11177" t="s">
        <v>34</v>
      </c>
      <c r="Y11177" t="s">
        <v>1684</v>
      </c>
      <c r="Z11177" s="1" t="s">
        <v>1685</v>
      </c>
      <c r="AA11177" t="s">
        <v>1686</v>
      </c>
      <c r="AB11177" t="s">
        <v>1687</v>
      </c>
      <c r="AC11177" t="s">
        <v>38</v>
      </c>
      <c r="AD11177">
        <v>98225</v>
      </c>
    </row>
    <row r="11178" spans="1:30" ht="409.5" x14ac:dyDescent="0.25">
      <c r="A11178">
        <f t="shared" ca="1" si="174"/>
        <v>16883</v>
      </c>
      <c r="B11178" t="s">
        <v>2046</v>
      </c>
      <c r="C11178" t="s">
        <v>80</v>
      </c>
      <c r="F11178" t="s">
        <v>413</v>
      </c>
      <c r="G11178">
        <v>0</v>
      </c>
      <c r="O11178" t="s">
        <v>33</v>
      </c>
      <c r="Y11178" t="s">
        <v>7165</v>
      </c>
      <c r="Z11178" s="1" t="s">
        <v>12566</v>
      </c>
      <c r="AA11178" t="s">
        <v>12567</v>
      </c>
      <c r="AB11178" t="s">
        <v>12568</v>
      </c>
      <c r="AC11178" t="s">
        <v>38</v>
      </c>
      <c r="AD11178">
        <v>98004</v>
      </c>
    </row>
    <row r="11179" spans="1:30" ht="409.5" x14ac:dyDescent="0.25">
      <c r="A11179">
        <f t="shared" ca="1" si="174"/>
        <v>4021</v>
      </c>
      <c r="B11179" t="s">
        <v>68</v>
      </c>
      <c r="C11179" t="s">
        <v>45</v>
      </c>
      <c r="F11179" t="s">
        <v>6288</v>
      </c>
      <c r="O11179" t="s">
        <v>63</v>
      </c>
      <c r="X11179" t="s">
        <v>34</v>
      </c>
      <c r="Y11179" t="s">
        <v>42216</v>
      </c>
      <c r="Z11179" s="1" t="s">
        <v>42217</v>
      </c>
      <c r="AA11179" t="s">
        <v>42218</v>
      </c>
      <c r="AB11179">
        <v>-163078</v>
      </c>
      <c r="AC11179" t="s">
        <v>38</v>
      </c>
      <c r="AD11179">
        <v>98101</v>
      </c>
    </row>
    <row r="11180" spans="1:30" x14ac:dyDescent="0.25">
      <c r="A11180">
        <f t="shared" ca="1" si="174"/>
        <v>7026</v>
      </c>
      <c r="B11180" t="s">
        <v>73</v>
      </c>
      <c r="C11180" t="s">
        <v>74</v>
      </c>
      <c r="F11180" t="s">
        <v>8804</v>
      </c>
      <c r="O11180" t="s">
        <v>33</v>
      </c>
      <c r="X11180" t="s">
        <v>34</v>
      </c>
      <c r="Y11180" t="s">
        <v>8805</v>
      </c>
      <c r="Z11180" t="s">
        <v>41508</v>
      </c>
      <c r="AA11180" t="s">
        <v>41509</v>
      </c>
      <c r="AB11180">
        <v>-170173</v>
      </c>
    </row>
    <row r="11181" spans="1:30" x14ac:dyDescent="0.25">
      <c r="A11181">
        <f t="shared" ca="1" si="174"/>
        <v>11732</v>
      </c>
      <c r="B11181" t="s">
        <v>73</v>
      </c>
      <c r="C11181" t="s">
        <v>74</v>
      </c>
      <c r="F11181" t="s">
        <v>4683</v>
      </c>
      <c r="G11181">
        <v>0</v>
      </c>
      <c r="O11181" t="s">
        <v>33</v>
      </c>
      <c r="Y11181" t="s">
        <v>36195</v>
      </c>
      <c r="Z11181" t="s">
        <v>36586</v>
      </c>
      <c r="AA11181" t="s">
        <v>36566</v>
      </c>
      <c r="AB11181" t="s">
        <v>36587</v>
      </c>
    </row>
    <row r="11182" spans="1:30" ht="409.5" x14ac:dyDescent="0.25">
      <c r="A11182">
        <f t="shared" ca="1" si="174"/>
        <v>14350</v>
      </c>
      <c r="B11182" t="s">
        <v>2046</v>
      </c>
      <c r="C11182" t="s">
        <v>80</v>
      </c>
      <c r="F11182" t="s">
        <v>651</v>
      </c>
      <c r="G11182">
        <v>0</v>
      </c>
      <c r="O11182" t="s">
        <v>33</v>
      </c>
      <c r="Y11182" t="s">
        <v>2584</v>
      </c>
      <c r="Z11182" s="1" t="s">
        <v>13780</v>
      </c>
      <c r="AA11182" t="s">
        <v>13781</v>
      </c>
      <c r="AB11182" t="s">
        <v>13782</v>
      </c>
      <c r="AC11182" t="s">
        <v>38</v>
      </c>
      <c r="AD11182">
        <v>98034</v>
      </c>
    </row>
    <row r="11183" spans="1:30" x14ac:dyDescent="0.25">
      <c r="A11183">
        <f t="shared" ca="1" si="174"/>
        <v>2495</v>
      </c>
      <c r="B11183" t="s">
        <v>2046</v>
      </c>
      <c r="C11183" t="s">
        <v>80</v>
      </c>
      <c r="F11183" t="s">
        <v>1418</v>
      </c>
      <c r="G11183">
        <v>0</v>
      </c>
      <c r="O11183" t="s">
        <v>33</v>
      </c>
      <c r="Y11183" t="s">
        <v>5784</v>
      </c>
      <c r="Z11183" t="s">
        <v>13219</v>
      </c>
      <c r="AA11183" t="s">
        <v>13220</v>
      </c>
      <c r="AB11183" t="s">
        <v>13221</v>
      </c>
      <c r="AC11183" t="s">
        <v>38</v>
      </c>
      <c r="AD11183">
        <v>98504</v>
      </c>
    </row>
    <row r="11184" spans="1:30" ht="270" x14ac:dyDescent="0.25">
      <c r="A11184">
        <f t="shared" ca="1" si="174"/>
        <v>11519</v>
      </c>
      <c r="B11184" t="s">
        <v>124</v>
      </c>
      <c r="C11184" t="s">
        <v>45</v>
      </c>
      <c r="G11184">
        <v>0</v>
      </c>
      <c r="O11184" t="s">
        <v>155</v>
      </c>
      <c r="X11184" t="s">
        <v>34</v>
      </c>
      <c r="Y11184" t="s">
        <v>41807</v>
      </c>
      <c r="Z11184" s="1" t="s">
        <v>41808</v>
      </c>
      <c r="AA11184" t="s">
        <v>41809</v>
      </c>
      <c r="AB11184" t="s">
        <v>41810</v>
      </c>
      <c r="AC11184" t="s">
        <v>38</v>
      </c>
      <c r="AD11184">
        <v>98064</v>
      </c>
    </row>
    <row r="11185" spans="1:30" x14ac:dyDescent="0.25">
      <c r="A11185">
        <f t="shared" ca="1" si="174"/>
        <v>13146</v>
      </c>
      <c r="B11185" t="s">
        <v>2046</v>
      </c>
      <c r="C11185" t="s">
        <v>80</v>
      </c>
      <c r="F11185" t="s">
        <v>40005</v>
      </c>
      <c r="G11185">
        <v>0</v>
      </c>
      <c r="O11185" t="s">
        <v>33</v>
      </c>
      <c r="Y11185" t="s">
        <v>19438</v>
      </c>
      <c r="Z11185" t="s">
        <v>40006</v>
      </c>
      <c r="AA11185" t="s">
        <v>40007</v>
      </c>
      <c r="AB11185" t="s">
        <v>40008</v>
      </c>
      <c r="AC11185" t="s">
        <v>38</v>
      </c>
      <c r="AD11185">
        <v>98134</v>
      </c>
    </row>
    <row r="11186" spans="1:30" x14ac:dyDescent="0.25">
      <c r="A11186">
        <f t="shared" ca="1" si="174"/>
        <v>4158</v>
      </c>
      <c r="B11186" t="s">
        <v>739</v>
      </c>
      <c r="C11186" t="s">
        <v>686</v>
      </c>
      <c r="F11186" t="s">
        <v>29729</v>
      </c>
      <c r="O11186" t="s">
        <v>33</v>
      </c>
      <c r="Y11186" t="s">
        <v>29730</v>
      </c>
      <c r="Z11186" t="s">
        <v>30621</v>
      </c>
      <c r="AA11186" t="s">
        <v>30607</v>
      </c>
      <c r="AB11186">
        <v>-170207</v>
      </c>
      <c r="AC11186" t="s">
        <v>38</v>
      </c>
      <c r="AD11186">
        <v>98402</v>
      </c>
    </row>
    <row r="11187" spans="1:30" x14ac:dyDescent="0.25">
      <c r="A11187">
        <f t="shared" ca="1" si="174"/>
        <v>12961</v>
      </c>
      <c r="B11187" t="s">
        <v>276</v>
      </c>
      <c r="C11187" t="s">
        <v>45</v>
      </c>
      <c r="F11187" t="s">
        <v>2283</v>
      </c>
      <c r="G11187">
        <v>0</v>
      </c>
      <c r="O11187" t="s">
        <v>33</v>
      </c>
      <c r="X11187" t="s">
        <v>34</v>
      </c>
      <c r="Y11187" t="s">
        <v>2284</v>
      </c>
      <c r="Z11187" t="s">
        <v>23677</v>
      </c>
      <c r="AA11187" t="s">
        <v>23605</v>
      </c>
      <c r="AB11187" t="s">
        <v>23678</v>
      </c>
      <c r="AC11187" t="s">
        <v>38</v>
      </c>
      <c r="AD11187">
        <v>98006</v>
      </c>
    </row>
    <row r="11188" spans="1:30" ht="409.5" x14ac:dyDescent="0.25">
      <c r="A11188">
        <f t="shared" ca="1" si="174"/>
        <v>13022</v>
      </c>
      <c r="B11188" t="s">
        <v>230</v>
      </c>
      <c r="C11188" t="s">
        <v>45</v>
      </c>
      <c r="O11188" t="s">
        <v>33</v>
      </c>
      <c r="X11188" t="s">
        <v>34</v>
      </c>
      <c r="Y11188" t="s">
        <v>22824</v>
      </c>
      <c r="Z11188" s="1" t="s">
        <v>23090</v>
      </c>
      <c r="AA11188" t="s">
        <v>22580</v>
      </c>
      <c r="AB11188">
        <v>-170056</v>
      </c>
    </row>
    <row r="11189" spans="1:30" x14ac:dyDescent="0.25">
      <c r="A11189">
        <f t="shared" ca="1" si="174"/>
        <v>1638</v>
      </c>
      <c r="B11189" t="s">
        <v>677</v>
      </c>
      <c r="C11189" t="s">
        <v>80</v>
      </c>
      <c r="F11189" t="s">
        <v>5906</v>
      </c>
      <c r="G11189">
        <v>0</v>
      </c>
      <c r="O11189" t="s">
        <v>33</v>
      </c>
      <c r="Y11189" t="s">
        <v>6847</v>
      </c>
      <c r="Z11189" t="s">
        <v>7530</v>
      </c>
      <c r="AA11189" t="s">
        <v>7531</v>
      </c>
      <c r="AB11189" t="s">
        <v>7532</v>
      </c>
      <c r="AC11189" t="s">
        <v>38</v>
      </c>
      <c r="AD11189">
        <v>98006</v>
      </c>
    </row>
    <row r="11190" spans="1:30" ht="409.5" x14ac:dyDescent="0.25">
      <c r="A11190">
        <f t="shared" ca="1" si="174"/>
        <v>9685</v>
      </c>
      <c r="B11190" t="s">
        <v>334</v>
      </c>
      <c r="C11190" t="s">
        <v>45</v>
      </c>
      <c r="O11190" t="s">
        <v>33</v>
      </c>
      <c r="X11190" t="s">
        <v>34</v>
      </c>
      <c r="Y11190" t="s">
        <v>21192</v>
      </c>
      <c r="Z11190" s="1" t="s">
        <v>21193</v>
      </c>
      <c r="AA11190" t="s">
        <v>2406</v>
      </c>
      <c r="AB11190">
        <v>-162367</v>
      </c>
      <c r="AC11190" t="s">
        <v>2243</v>
      </c>
      <c r="AD11190">
        <v>85018</v>
      </c>
    </row>
    <row r="11191" spans="1:30" x14ac:dyDescent="0.25">
      <c r="A11191">
        <f t="shared" ca="1" si="174"/>
        <v>7516</v>
      </c>
      <c r="B11191" t="s">
        <v>30</v>
      </c>
      <c r="C11191" t="s">
        <v>31</v>
      </c>
      <c r="F11191" t="s">
        <v>3632</v>
      </c>
      <c r="G11191">
        <v>0</v>
      </c>
      <c r="O11191" t="s">
        <v>33</v>
      </c>
      <c r="X11191" t="s">
        <v>34</v>
      </c>
      <c r="Y11191" t="s">
        <v>17549</v>
      </c>
      <c r="Z11191" t="s">
        <v>36154</v>
      </c>
      <c r="AA11191" t="s">
        <v>36154</v>
      </c>
      <c r="AB11191" t="s">
        <v>36155</v>
      </c>
      <c r="AC11191" t="s">
        <v>38</v>
      </c>
      <c r="AD11191">
        <v>98520</v>
      </c>
    </row>
    <row r="11192" spans="1:30" ht="409.5" x14ac:dyDescent="0.25">
      <c r="A11192">
        <f t="shared" ca="1" si="174"/>
        <v>13226</v>
      </c>
      <c r="B11192" t="s">
        <v>73</v>
      </c>
      <c r="C11192" t="s">
        <v>74</v>
      </c>
      <c r="F11192" t="s">
        <v>5344</v>
      </c>
      <c r="G11192">
        <v>0</v>
      </c>
      <c r="O11192" t="s">
        <v>33</v>
      </c>
      <c r="X11192" t="s">
        <v>34</v>
      </c>
      <c r="Y11192" t="s">
        <v>17296</v>
      </c>
      <c r="Z11192" s="1" t="s">
        <v>17297</v>
      </c>
      <c r="AA11192" t="s">
        <v>17298</v>
      </c>
      <c r="AB11192" t="s">
        <v>17299</v>
      </c>
      <c r="AC11192" t="s">
        <v>38</v>
      </c>
      <c r="AD11192">
        <v>98121</v>
      </c>
    </row>
    <row r="11193" spans="1:30" ht="409.5" x14ac:dyDescent="0.25">
      <c r="A11193">
        <f t="shared" ca="1" si="174"/>
        <v>17551</v>
      </c>
      <c r="B11193" t="s">
        <v>79</v>
      </c>
      <c r="C11193" t="s">
        <v>80</v>
      </c>
      <c r="F11193" t="s">
        <v>10879</v>
      </c>
      <c r="O11193" t="s">
        <v>33</v>
      </c>
      <c r="Y11193" t="s">
        <v>14603</v>
      </c>
      <c r="Z11193" s="1" t="s">
        <v>26448</v>
      </c>
      <c r="AA11193" t="s">
        <v>26449</v>
      </c>
      <c r="AB11193">
        <v>-181742</v>
      </c>
      <c r="AC11193" t="s">
        <v>38</v>
      </c>
      <c r="AD11193">
        <v>99201</v>
      </c>
    </row>
    <row r="11194" spans="1:30" x14ac:dyDescent="0.25">
      <c r="A11194">
        <f t="shared" ca="1" si="174"/>
        <v>497</v>
      </c>
      <c r="B11194" t="s">
        <v>178</v>
      </c>
      <c r="C11194" t="s">
        <v>179</v>
      </c>
      <c r="F11194" t="s">
        <v>20471</v>
      </c>
      <c r="O11194" t="s">
        <v>33</v>
      </c>
      <c r="X11194" t="s">
        <v>34</v>
      </c>
      <c r="Y11194" t="s">
        <v>20472</v>
      </c>
      <c r="Z11194" t="s">
        <v>20473</v>
      </c>
      <c r="AA11194" t="s">
        <v>20474</v>
      </c>
      <c r="AB11194">
        <v>-160684</v>
      </c>
      <c r="AC11194" t="s">
        <v>3619</v>
      </c>
      <c r="AD11194">
        <v>60601</v>
      </c>
    </row>
    <row r="11195" spans="1:30" x14ac:dyDescent="0.25">
      <c r="A11195">
        <f t="shared" ca="1" si="174"/>
        <v>139</v>
      </c>
      <c r="B11195" t="s">
        <v>2046</v>
      </c>
      <c r="C11195" t="s">
        <v>80</v>
      </c>
      <c r="F11195" t="s">
        <v>413</v>
      </c>
      <c r="O11195" t="s">
        <v>33</v>
      </c>
      <c r="Y11195" t="s">
        <v>7165</v>
      </c>
      <c r="Z11195" t="s">
        <v>11016</v>
      </c>
      <c r="AA11195" t="s">
        <v>11017</v>
      </c>
      <c r="AB11195">
        <v>-161011</v>
      </c>
      <c r="AC11195" t="s">
        <v>38</v>
      </c>
      <c r="AD11195">
        <v>98004</v>
      </c>
    </row>
    <row r="11196" spans="1:30" x14ac:dyDescent="0.25">
      <c r="A11196">
        <f t="shared" ca="1" si="174"/>
        <v>8694</v>
      </c>
      <c r="B11196" t="s">
        <v>1203</v>
      </c>
      <c r="C11196" t="s">
        <v>45</v>
      </c>
      <c r="F11196" t="s">
        <v>69</v>
      </c>
      <c r="G11196">
        <v>0</v>
      </c>
      <c r="O11196" t="s">
        <v>33</v>
      </c>
      <c r="X11196" t="s">
        <v>34</v>
      </c>
      <c r="Y11196" t="s">
        <v>40583</v>
      </c>
      <c r="Z11196" t="s">
        <v>40584</v>
      </c>
      <c r="AA11196" t="s">
        <v>40585</v>
      </c>
      <c r="AB11196" t="s">
        <v>40586</v>
      </c>
    </row>
    <row r="11197" spans="1:30" ht="409.5" x14ac:dyDescent="0.25">
      <c r="A11197">
        <f t="shared" ca="1" si="174"/>
        <v>6278</v>
      </c>
      <c r="B11197" t="s">
        <v>124</v>
      </c>
      <c r="C11197" t="s">
        <v>45</v>
      </c>
      <c r="F11197" t="s">
        <v>27489</v>
      </c>
      <c r="O11197" t="s">
        <v>1</v>
      </c>
      <c r="P11197" t="s">
        <v>484</v>
      </c>
      <c r="W11197">
        <v>30</v>
      </c>
      <c r="Y11197" t="s">
        <v>27490</v>
      </c>
      <c r="Z11197" s="1" t="s">
        <v>27491</v>
      </c>
      <c r="AA11197" t="s">
        <v>27492</v>
      </c>
      <c r="AB11197">
        <v>-181306</v>
      </c>
      <c r="AC11197" t="s">
        <v>243</v>
      </c>
      <c r="AD11197">
        <v>94612</v>
      </c>
    </row>
    <row r="11198" spans="1:30" x14ac:dyDescent="0.25">
      <c r="A11198">
        <f t="shared" ca="1" si="174"/>
        <v>14976</v>
      </c>
      <c r="B11198" t="s">
        <v>685</v>
      </c>
      <c r="C11198" t="s">
        <v>686</v>
      </c>
      <c r="F11198" t="s">
        <v>3300</v>
      </c>
      <c r="G11198">
        <v>0</v>
      </c>
      <c r="O11198" t="s">
        <v>33</v>
      </c>
      <c r="Y11198" t="s">
        <v>1742</v>
      </c>
      <c r="Z11198" t="s">
        <v>33231</v>
      </c>
      <c r="AA11198" t="s">
        <v>33232</v>
      </c>
      <c r="AB11198" t="s">
        <v>33233</v>
      </c>
      <c r="AC11198" t="s">
        <v>38</v>
      </c>
      <c r="AD11198">
        <v>98503</v>
      </c>
    </row>
    <row r="11199" spans="1:30" ht="409.5" x14ac:dyDescent="0.25">
      <c r="A11199">
        <f t="shared" ca="1" si="174"/>
        <v>12039</v>
      </c>
      <c r="B11199" t="s">
        <v>2046</v>
      </c>
      <c r="C11199" t="s">
        <v>80</v>
      </c>
      <c r="F11199" t="s">
        <v>1305</v>
      </c>
      <c r="O11199" t="s">
        <v>33</v>
      </c>
      <c r="Y11199" t="s">
        <v>3135</v>
      </c>
      <c r="Z11199" s="1" t="s">
        <v>12532</v>
      </c>
      <c r="AA11199" t="s">
        <v>12533</v>
      </c>
      <c r="AB11199">
        <v>-161508</v>
      </c>
      <c r="AC11199" t="s">
        <v>38</v>
      </c>
      <c r="AD11199">
        <v>98109</v>
      </c>
    </row>
    <row r="11200" spans="1:30" ht="409.5" x14ac:dyDescent="0.25">
      <c r="A11200">
        <f t="shared" ca="1" si="174"/>
        <v>5680</v>
      </c>
      <c r="B11200" t="s">
        <v>276</v>
      </c>
      <c r="C11200" t="s">
        <v>45</v>
      </c>
      <c r="F11200" t="s">
        <v>18621</v>
      </c>
      <c r="G11200">
        <v>400</v>
      </c>
      <c r="H11200" t="s">
        <v>617</v>
      </c>
      <c r="L11200">
        <v>60</v>
      </c>
      <c r="O11200" t="s">
        <v>33</v>
      </c>
      <c r="X11200" t="s">
        <v>34</v>
      </c>
      <c r="Y11200" t="s">
        <v>18622</v>
      </c>
      <c r="Z11200" s="1" t="s">
        <v>18623</v>
      </c>
      <c r="AA11200" t="s">
        <v>18624</v>
      </c>
      <c r="AB11200" t="s">
        <v>18625</v>
      </c>
    </row>
    <row r="11201" spans="1:30" x14ac:dyDescent="0.25">
      <c r="A11201">
        <f t="shared" ca="1" si="174"/>
        <v>12556</v>
      </c>
      <c r="B11201" t="s">
        <v>489</v>
      </c>
      <c r="C11201" t="s">
        <v>45</v>
      </c>
      <c r="O11201" t="s">
        <v>63</v>
      </c>
      <c r="X11201" t="s">
        <v>34</v>
      </c>
      <c r="Y11201" t="s">
        <v>2911</v>
      </c>
      <c r="Z11201" t="s">
        <v>2912</v>
      </c>
      <c r="AA11201" t="s">
        <v>2913</v>
      </c>
      <c r="AB11201">
        <v>-172191</v>
      </c>
    </row>
    <row r="11202" spans="1:30" x14ac:dyDescent="0.25">
      <c r="A11202">
        <f t="shared" ref="A11202:A11265" ca="1" si="175">RANDBETWEEN(1,20000)</f>
        <v>8821</v>
      </c>
      <c r="B11202" t="s">
        <v>739</v>
      </c>
      <c r="C11202" t="s">
        <v>686</v>
      </c>
      <c r="F11202" t="s">
        <v>29535</v>
      </c>
      <c r="O11202" t="s">
        <v>33</v>
      </c>
      <c r="Y11202" t="s">
        <v>29536</v>
      </c>
      <c r="Z11202" t="s">
        <v>30899</v>
      </c>
      <c r="AA11202" t="s">
        <v>30900</v>
      </c>
      <c r="AB11202">
        <v>-162110</v>
      </c>
    </row>
    <row r="11203" spans="1:30" x14ac:dyDescent="0.25">
      <c r="A11203">
        <f t="shared" ca="1" si="175"/>
        <v>11082</v>
      </c>
      <c r="B11203" t="s">
        <v>73</v>
      </c>
      <c r="C11203" t="s">
        <v>74</v>
      </c>
      <c r="F11203" t="s">
        <v>36217</v>
      </c>
      <c r="G11203">
        <v>0</v>
      </c>
      <c r="O11203" t="s">
        <v>33</v>
      </c>
      <c r="Y11203" t="s">
        <v>36218</v>
      </c>
      <c r="Z11203" t="s">
        <v>36219</v>
      </c>
      <c r="AA11203" t="s">
        <v>36220</v>
      </c>
      <c r="AB11203" t="s">
        <v>36221</v>
      </c>
      <c r="AC11203" t="s">
        <v>38</v>
      </c>
      <c r="AD11203">
        <v>98155</v>
      </c>
    </row>
    <row r="11204" spans="1:30" ht="409.5" x14ac:dyDescent="0.25">
      <c r="A11204">
        <f t="shared" ca="1" si="175"/>
        <v>5375</v>
      </c>
      <c r="B11204" t="s">
        <v>2046</v>
      </c>
      <c r="C11204" t="s">
        <v>80</v>
      </c>
      <c r="F11204" t="s">
        <v>10735</v>
      </c>
      <c r="O11204" t="s">
        <v>33</v>
      </c>
      <c r="Y11204" t="s">
        <v>10736</v>
      </c>
      <c r="Z11204" s="1" t="s">
        <v>10740</v>
      </c>
      <c r="AA11204" t="s">
        <v>10738</v>
      </c>
      <c r="AB11204">
        <v>-160297</v>
      </c>
      <c r="AC11204" t="s">
        <v>38</v>
      </c>
      <c r="AD11204">
        <v>98424</v>
      </c>
    </row>
    <row r="11205" spans="1:30" ht="409.5" x14ac:dyDescent="0.25">
      <c r="A11205">
        <f t="shared" ca="1" si="175"/>
        <v>14480</v>
      </c>
      <c r="B11205" t="s">
        <v>124</v>
      </c>
      <c r="C11205" t="s">
        <v>45</v>
      </c>
      <c r="O11205" t="s">
        <v>33</v>
      </c>
      <c r="X11205" t="s">
        <v>34</v>
      </c>
      <c r="Y11205" t="s">
        <v>17542</v>
      </c>
      <c r="Z11205" s="1" t="s">
        <v>17543</v>
      </c>
      <c r="AA11205" t="s">
        <v>17544</v>
      </c>
      <c r="AB11205">
        <v>-161498</v>
      </c>
      <c r="AC11205" t="s">
        <v>38</v>
      </c>
      <c r="AD11205">
        <v>98391</v>
      </c>
    </row>
    <row r="11206" spans="1:30" x14ac:dyDescent="0.25">
      <c r="A11206">
        <f t="shared" ca="1" si="175"/>
        <v>13797</v>
      </c>
      <c r="B11206" t="s">
        <v>2046</v>
      </c>
      <c r="C11206" t="s">
        <v>80</v>
      </c>
      <c r="F11206" t="s">
        <v>3107</v>
      </c>
      <c r="O11206" t="s">
        <v>33</v>
      </c>
      <c r="Y11206" t="s">
        <v>12982</v>
      </c>
      <c r="Z11206" t="s">
        <v>13023</v>
      </c>
      <c r="AA11206" t="s">
        <v>13022</v>
      </c>
      <c r="AB11206">
        <v>-161864</v>
      </c>
      <c r="AC11206" t="s">
        <v>38</v>
      </c>
      <c r="AD11206">
        <v>98201</v>
      </c>
    </row>
    <row r="11207" spans="1:30" ht="409.5" x14ac:dyDescent="0.25">
      <c r="A11207">
        <f t="shared" ca="1" si="175"/>
        <v>10234</v>
      </c>
      <c r="B11207" t="s">
        <v>96</v>
      </c>
      <c r="C11207" t="s">
        <v>97</v>
      </c>
      <c r="F11207" t="s">
        <v>5418</v>
      </c>
      <c r="O11207" t="s">
        <v>1</v>
      </c>
      <c r="Y11207" t="s">
        <v>5419</v>
      </c>
      <c r="Z11207" s="1" t="s">
        <v>5502</v>
      </c>
      <c r="AA11207" t="s">
        <v>5503</v>
      </c>
      <c r="AB11207">
        <v>-181625</v>
      </c>
      <c r="AC11207" t="s">
        <v>1320</v>
      </c>
      <c r="AD11207">
        <v>20005</v>
      </c>
    </row>
    <row r="11208" spans="1:30" ht="409.5" x14ac:dyDescent="0.25">
      <c r="A11208">
        <f t="shared" ca="1" si="175"/>
        <v>4800</v>
      </c>
      <c r="B11208" t="s">
        <v>489</v>
      </c>
      <c r="C11208" t="s">
        <v>45</v>
      </c>
      <c r="F11208" t="s">
        <v>2634</v>
      </c>
      <c r="O11208" t="s">
        <v>1</v>
      </c>
      <c r="P11208" t="s">
        <v>1131</v>
      </c>
      <c r="W11208">
        <v>60</v>
      </c>
      <c r="Y11208" t="s">
        <v>18633</v>
      </c>
      <c r="Z11208" s="1" t="s">
        <v>25406</v>
      </c>
      <c r="AA11208" t="s">
        <v>25407</v>
      </c>
      <c r="AB11208">
        <v>-161137</v>
      </c>
      <c r="AC11208" t="s">
        <v>38</v>
      </c>
      <c r="AD11208">
        <v>98507</v>
      </c>
    </row>
    <row r="11209" spans="1:30" ht="409.5" x14ac:dyDescent="0.25">
      <c r="A11209">
        <f t="shared" ca="1" si="175"/>
        <v>19753</v>
      </c>
      <c r="B11209" t="s">
        <v>96</v>
      </c>
      <c r="C11209" t="s">
        <v>97</v>
      </c>
      <c r="F11209" t="s">
        <v>24902</v>
      </c>
      <c r="G11209">
        <v>0</v>
      </c>
      <c r="O11209" t="s">
        <v>33</v>
      </c>
      <c r="X11209" t="s">
        <v>34</v>
      </c>
      <c r="Y11209" t="s">
        <v>42774</v>
      </c>
      <c r="Z11209" s="1" t="s">
        <v>42775</v>
      </c>
      <c r="AA11209" t="s">
        <v>42776</v>
      </c>
      <c r="AB11209" t="s">
        <v>42777</v>
      </c>
    </row>
    <row r="11210" spans="1:30" x14ac:dyDescent="0.25">
      <c r="A11210">
        <f t="shared" ca="1" si="175"/>
        <v>18143</v>
      </c>
      <c r="B11210" t="s">
        <v>2046</v>
      </c>
      <c r="C11210" t="s">
        <v>80</v>
      </c>
      <c r="G11210">
        <v>0</v>
      </c>
      <c r="O11210" t="s">
        <v>33</v>
      </c>
      <c r="Y11210" t="s">
        <v>8277</v>
      </c>
      <c r="Z11210" t="s">
        <v>15310</v>
      </c>
      <c r="AA11210" t="s">
        <v>15311</v>
      </c>
      <c r="AB11210" t="s">
        <v>15312</v>
      </c>
      <c r="AC11210" t="s">
        <v>38</v>
      </c>
      <c r="AD11210">
        <v>98528</v>
      </c>
    </row>
    <row r="11211" spans="1:30" x14ac:dyDescent="0.25">
      <c r="A11211">
        <f t="shared" ca="1" si="175"/>
        <v>13811</v>
      </c>
      <c r="B11211" t="s">
        <v>73</v>
      </c>
      <c r="C11211" t="s">
        <v>74</v>
      </c>
      <c r="F11211" t="s">
        <v>3176</v>
      </c>
      <c r="G11211">
        <v>0</v>
      </c>
      <c r="O11211" t="s">
        <v>33</v>
      </c>
      <c r="Y11211" t="s">
        <v>14077</v>
      </c>
      <c r="Z11211" t="s">
        <v>36291</v>
      </c>
      <c r="AA11211" t="s">
        <v>36283</v>
      </c>
      <c r="AB11211" t="s">
        <v>36292</v>
      </c>
    </row>
    <row r="11212" spans="1:30" ht="409.5" x14ac:dyDescent="0.25">
      <c r="A11212">
        <f t="shared" ca="1" si="175"/>
        <v>2458</v>
      </c>
      <c r="B11212" t="s">
        <v>334</v>
      </c>
      <c r="C11212" t="s">
        <v>45</v>
      </c>
      <c r="F11212" t="s">
        <v>863</v>
      </c>
      <c r="N11212" s="1" t="s">
        <v>4465</v>
      </c>
      <c r="O11212" t="s">
        <v>33</v>
      </c>
      <c r="V11212" s="1" t="s">
        <v>21653</v>
      </c>
      <c r="W11212">
        <v>15</v>
      </c>
      <c r="X11212" t="s">
        <v>34</v>
      </c>
      <c r="Y11212" t="s">
        <v>864</v>
      </c>
      <c r="Z11212" s="1" t="s">
        <v>21654</v>
      </c>
      <c r="AA11212" t="s">
        <v>21655</v>
      </c>
      <c r="AB11212">
        <v>-160267</v>
      </c>
      <c r="AC11212" t="s">
        <v>38</v>
      </c>
      <c r="AD11212">
        <v>98154</v>
      </c>
    </row>
    <row r="11213" spans="1:30" ht="409.5" x14ac:dyDescent="0.25">
      <c r="A11213">
        <f t="shared" ca="1" si="175"/>
        <v>1304</v>
      </c>
      <c r="B11213" t="s">
        <v>2046</v>
      </c>
      <c r="C11213" t="s">
        <v>80</v>
      </c>
      <c r="F11213" t="s">
        <v>5827</v>
      </c>
      <c r="O11213" t="s">
        <v>33</v>
      </c>
      <c r="Y11213" t="s">
        <v>11526</v>
      </c>
      <c r="Z11213" s="1" t="s">
        <v>12383</v>
      </c>
      <c r="AA11213" t="s">
        <v>12384</v>
      </c>
      <c r="AB11213">
        <v>-160324</v>
      </c>
      <c r="AC11213" t="s">
        <v>38</v>
      </c>
      <c r="AD11213">
        <v>98225</v>
      </c>
    </row>
    <row r="11214" spans="1:30" x14ac:dyDescent="0.25">
      <c r="A11214">
        <f t="shared" ca="1" si="175"/>
        <v>9630</v>
      </c>
      <c r="B11214" t="s">
        <v>2046</v>
      </c>
      <c r="C11214" t="s">
        <v>80</v>
      </c>
      <c r="F11214" t="s">
        <v>651</v>
      </c>
      <c r="O11214" t="s">
        <v>33</v>
      </c>
      <c r="Y11214" t="s">
        <v>994</v>
      </c>
      <c r="Z11214" t="s">
        <v>14044</v>
      </c>
      <c r="AA11214" t="s">
        <v>14043</v>
      </c>
      <c r="AB11214">
        <v>-170084</v>
      </c>
      <c r="AC11214" t="s">
        <v>38</v>
      </c>
      <c r="AD11214">
        <v>98034</v>
      </c>
    </row>
    <row r="11215" spans="1:30" x14ac:dyDescent="0.25">
      <c r="A11215">
        <f t="shared" ca="1" si="175"/>
        <v>6772</v>
      </c>
      <c r="B11215" t="s">
        <v>178</v>
      </c>
      <c r="G11215">
        <v>0</v>
      </c>
      <c r="O11215" t="s">
        <v>33</v>
      </c>
      <c r="X11215" t="s">
        <v>34</v>
      </c>
      <c r="Y11215" t="s">
        <v>1803</v>
      </c>
      <c r="Z11215" t="s">
        <v>39164</v>
      </c>
      <c r="AA11215" t="s">
        <v>39165</v>
      </c>
      <c r="AB11215" t="s">
        <v>39166</v>
      </c>
      <c r="AC11215" t="s">
        <v>38</v>
      </c>
      <c r="AD11215">
        <v>98908</v>
      </c>
    </row>
    <row r="11216" spans="1:30" ht="360" x14ac:dyDescent="0.25">
      <c r="A11216">
        <f t="shared" ca="1" si="175"/>
        <v>19484</v>
      </c>
      <c r="B11216" t="s">
        <v>124</v>
      </c>
      <c r="C11216" t="s">
        <v>45</v>
      </c>
      <c r="F11216" t="s">
        <v>3713</v>
      </c>
      <c r="G11216">
        <v>0</v>
      </c>
      <c r="O11216" t="s">
        <v>33</v>
      </c>
      <c r="Y11216" t="s">
        <v>241</v>
      </c>
      <c r="Z11216" s="1" t="s">
        <v>3728</v>
      </c>
      <c r="AA11216" t="s">
        <v>3721</v>
      </c>
      <c r="AB11216" t="s">
        <v>3729</v>
      </c>
    </row>
    <row r="11217" spans="1:30" ht="409.5" x14ac:dyDescent="0.25">
      <c r="A11217">
        <f t="shared" ca="1" si="175"/>
        <v>10478</v>
      </c>
      <c r="B11217" t="s">
        <v>164</v>
      </c>
      <c r="C11217" t="s">
        <v>165</v>
      </c>
      <c r="F11217" t="s">
        <v>4520</v>
      </c>
      <c r="G11217">
        <v>0</v>
      </c>
      <c r="M11217" t="s">
        <v>32720</v>
      </c>
      <c r="N11217" s="1" t="s">
        <v>32721</v>
      </c>
      <c r="O11217" t="s">
        <v>168</v>
      </c>
      <c r="P11217" t="s">
        <v>318</v>
      </c>
      <c r="Y11217" t="s">
        <v>28182</v>
      </c>
      <c r="Z11217" s="1" t="s">
        <v>32722</v>
      </c>
      <c r="AA11217" t="s">
        <v>32723</v>
      </c>
      <c r="AB11217" t="s">
        <v>32724</v>
      </c>
      <c r="AC11217" t="s">
        <v>38</v>
      </c>
      <c r="AD11217">
        <v>98119</v>
      </c>
    </row>
    <row r="11218" spans="1:30" ht="409.5" x14ac:dyDescent="0.25">
      <c r="A11218">
        <f t="shared" ca="1" si="175"/>
        <v>4849</v>
      </c>
      <c r="B11218" t="s">
        <v>489</v>
      </c>
      <c r="C11218" t="s">
        <v>45</v>
      </c>
      <c r="F11218" t="s">
        <v>20250</v>
      </c>
      <c r="O11218" t="s">
        <v>33</v>
      </c>
      <c r="X11218" t="s">
        <v>34</v>
      </c>
      <c r="Y11218" t="s">
        <v>22656</v>
      </c>
      <c r="Z11218" s="1" t="s">
        <v>22762</v>
      </c>
      <c r="AA11218" t="s">
        <v>22580</v>
      </c>
      <c r="AB11218">
        <v>-160308</v>
      </c>
      <c r="AC11218" t="s">
        <v>102</v>
      </c>
      <c r="AD11218">
        <v>97302</v>
      </c>
    </row>
    <row r="11219" spans="1:30" x14ac:dyDescent="0.25">
      <c r="A11219">
        <f t="shared" ca="1" si="175"/>
        <v>3894</v>
      </c>
      <c r="B11219" t="s">
        <v>2046</v>
      </c>
      <c r="C11219" t="s">
        <v>80</v>
      </c>
      <c r="G11219">
        <v>0</v>
      </c>
      <c r="O11219" t="s">
        <v>33</v>
      </c>
      <c r="Y11219" t="s">
        <v>8557</v>
      </c>
      <c r="Z11219" t="s">
        <v>8558</v>
      </c>
      <c r="AA11219" t="s">
        <v>8559</v>
      </c>
      <c r="AB11219" t="s">
        <v>8560</v>
      </c>
      <c r="AC11219" t="s">
        <v>38</v>
      </c>
      <c r="AD11219">
        <v>98021</v>
      </c>
    </row>
    <row r="11220" spans="1:30" ht="409.5" x14ac:dyDescent="0.25">
      <c r="A11220">
        <f t="shared" ca="1" si="175"/>
        <v>2797</v>
      </c>
      <c r="B11220" t="s">
        <v>334</v>
      </c>
      <c r="C11220" t="s">
        <v>45</v>
      </c>
      <c r="N11220" t="s">
        <v>2263</v>
      </c>
      <c r="O11220" t="s">
        <v>33</v>
      </c>
      <c r="W11220">
        <v>15</v>
      </c>
      <c r="X11220" t="s">
        <v>34</v>
      </c>
      <c r="Y11220" t="s">
        <v>40697</v>
      </c>
      <c r="Z11220" s="1" t="s">
        <v>40698</v>
      </c>
      <c r="AA11220" t="s">
        <v>40699</v>
      </c>
      <c r="AB11220">
        <v>-173189</v>
      </c>
    </row>
    <row r="11221" spans="1:30" x14ac:dyDescent="0.25">
      <c r="A11221">
        <f t="shared" ca="1" si="175"/>
        <v>10124</v>
      </c>
      <c r="B11221" t="s">
        <v>489</v>
      </c>
      <c r="C11221" t="s">
        <v>45</v>
      </c>
      <c r="O11221" t="s">
        <v>33</v>
      </c>
      <c r="X11221" t="s">
        <v>34</v>
      </c>
      <c r="Y11221" t="s">
        <v>27404</v>
      </c>
      <c r="Z11221" t="s">
        <v>31989</v>
      </c>
      <c r="AA11221" t="s">
        <v>31990</v>
      </c>
      <c r="AB11221">
        <v>-160603</v>
      </c>
      <c r="AC11221" t="s">
        <v>38</v>
      </c>
      <c r="AD11221">
        <v>98227</v>
      </c>
    </row>
    <row r="11222" spans="1:30" x14ac:dyDescent="0.25">
      <c r="A11222">
        <f t="shared" ca="1" si="175"/>
        <v>14277</v>
      </c>
      <c r="B11222" t="s">
        <v>739</v>
      </c>
      <c r="C11222" t="s">
        <v>686</v>
      </c>
      <c r="F11222" t="s">
        <v>4871</v>
      </c>
      <c r="O11222" t="s">
        <v>33</v>
      </c>
      <c r="Y11222" t="s">
        <v>29332</v>
      </c>
      <c r="Z11222" t="s">
        <v>31216</v>
      </c>
      <c r="AA11222" t="s">
        <v>31217</v>
      </c>
      <c r="AB11222">
        <v>-162972</v>
      </c>
    </row>
    <row r="11223" spans="1:30" x14ac:dyDescent="0.25">
      <c r="A11223">
        <f t="shared" ca="1" si="175"/>
        <v>9832</v>
      </c>
      <c r="B11223" t="s">
        <v>2046</v>
      </c>
      <c r="C11223" t="s">
        <v>80</v>
      </c>
      <c r="F11223" t="s">
        <v>1418</v>
      </c>
      <c r="G11223">
        <v>0</v>
      </c>
      <c r="O11223" t="s">
        <v>33</v>
      </c>
      <c r="Y11223" t="s">
        <v>5784</v>
      </c>
      <c r="Z11223" t="s">
        <v>8094</v>
      </c>
      <c r="AA11223" t="s">
        <v>8095</v>
      </c>
      <c r="AB11223" t="s">
        <v>8096</v>
      </c>
      <c r="AC11223" t="s">
        <v>38</v>
      </c>
      <c r="AD11223">
        <v>98504</v>
      </c>
    </row>
    <row r="11224" spans="1:30" ht="375" x14ac:dyDescent="0.25">
      <c r="A11224">
        <f t="shared" ca="1" si="175"/>
        <v>19341</v>
      </c>
      <c r="B11224" t="s">
        <v>1203</v>
      </c>
      <c r="C11224" t="s">
        <v>45</v>
      </c>
      <c r="F11224" t="s">
        <v>20820</v>
      </c>
      <c r="G11224">
        <v>0</v>
      </c>
      <c r="M11224" s="1" t="s">
        <v>20821</v>
      </c>
      <c r="N11224" t="s">
        <v>20822</v>
      </c>
      <c r="O11224" t="s">
        <v>168</v>
      </c>
      <c r="X11224" t="s">
        <v>34</v>
      </c>
      <c r="Y11224" t="s">
        <v>20075</v>
      </c>
      <c r="Z11224" t="s">
        <v>20823</v>
      </c>
      <c r="AA11224" t="s">
        <v>2406</v>
      </c>
      <c r="AB11224" t="s">
        <v>20824</v>
      </c>
      <c r="AC11224" t="s">
        <v>38</v>
      </c>
      <c r="AD11224">
        <v>98415</v>
      </c>
    </row>
    <row r="11225" spans="1:30" ht="409.5" x14ac:dyDescent="0.25">
      <c r="A11225">
        <f t="shared" ca="1" si="175"/>
        <v>3146</v>
      </c>
      <c r="B11225" t="s">
        <v>230</v>
      </c>
      <c r="C11225" t="s">
        <v>45</v>
      </c>
      <c r="F11225" t="s">
        <v>20250</v>
      </c>
      <c r="O11225" t="s">
        <v>33</v>
      </c>
      <c r="W11225">
        <v>15</v>
      </c>
      <c r="X11225" t="s">
        <v>34</v>
      </c>
      <c r="Y11225" t="s">
        <v>22656</v>
      </c>
      <c r="Z11225" s="1" t="s">
        <v>23411</v>
      </c>
      <c r="AA11225" t="s">
        <v>22580</v>
      </c>
      <c r="AB11225">
        <v>-180082</v>
      </c>
    </row>
    <row r="11226" spans="1:30" x14ac:dyDescent="0.25">
      <c r="A11226">
        <f t="shared" ca="1" si="175"/>
        <v>7678</v>
      </c>
      <c r="B11226" t="s">
        <v>2046</v>
      </c>
      <c r="C11226" t="s">
        <v>80</v>
      </c>
      <c r="F11226" t="s">
        <v>5906</v>
      </c>
      <c r="O11226" t="s">
        <v>33</v>
      </c>
      <c r="Y11226" t="s">
        <v>13957</v>
      </c>
      <c r="Z11226" t="s">
        <v>13958</v>
      </c>
      <c r="AA11226" t="s">
        <v>13947</v>
      </c>
      <c r="AB11226">
        <v>-161869</v>
      </c>
      <c r="AC11226" t="s">
        <v>38</v>
      </c>
      <c r="AD11226">
        <v>98371</v>
      </c>
    </row>
    <row r="11227" spans="1:30" x14ac:dyDescent="0.25">
      <c r="A11227">
        <f t="shared" ca="1" si="175"/>
        <v>3126</v>
      </c>
      <c r="B11227" t="s">
        <v>2046</v>
      </c>
      <c r="C11227" t="s">
        <v>80</v>
      </c>
      <c r="F11227" t="s">
        <v>1024</v>
      </c>
      <c r="O11227" t="s">
        <v>33</v>
      </c>
      <c r="Y11227" t="s">
        <v>1025</v>
      </c>
      <c r="Z11227" t="s">
        <v>15941</v>
      </c>
      <c r="AA11227" t="s">
        <v>15942</v>
      </c>
      <c r="AB11227">
        <v>-171133</v>
      </c>
      <c r="AC11227" t="s">
        <v>102</v>
      </c>
      <c r="AD11227">
        <v>97219</v>
      </c>
    </row>
    <row r="11228" spans="1:30" ht="409.5" x14ac:dyDescent="0.25">
      <c r="A11228">
        <f t="shared" ca="1" si="175"/>
        <v>16766</v>
      </c>
      <c r="B11228" t="s">
        <v>178</v>
      </c>
      <c r="F11228" t="s">
        <v>180</v>
      </c>
      <c r="G11228">
        <v>0</v>
      </c>
      <c r="O11228" t="s">
        <v>33</v>
      </c>
      <c r="X11228" t="s">
        <v>34</v>
      </c>
      <c r="Y11228" t="s">
        <v>181</v>
      </c>
      <c r="Z11228" s="1" t="s">
        <v>20385</v>
      </c>
      <c r="AA11228" t="s">
        <v>20386</v>
      </c>
      <c r="AB11228" t="s">
        <v>20387</v>
      </c>
      <c r="AC11228" t="s">
        <v>38</v>
      </c>
      <c r="AD11228">
        <v>98922</v>
      </c>
    </row>
    <row r="11229" spans="1:30" ht="409.5" x14ac:dyDescent="0.25">
      <c r="A11229">
        <f t="shared" ca="1" si="175"/>
        <v>10075</v>
      </c>
      <c r="B11229" t="s">
        <v>276</v>
      </c>
      <c r="C11229" t="s">
        <v>45</v>
      </c>
      <c r="O11229" t="s">
        <v>33</v>
      </c>
      <c r="Y11229" t="s">
        <v>730</v>
      </c>
      <c r="Z11229" s="1" t="s">
        <v>37274</v>
      </c>
      <c r="AA11229" t="s">
        <v>37275</v>
      </c>
      <c r="AB11229">
        <v>-160196</v>
      </c>
    </row>
    <row r="11230" spans="1:30" x14ac:dyDescent="0.25">
      <c r="A11230">
        <f t="shared" ca="1" si="175"/>
        <v>422</v>
      </c>
      <c r="B11230" t="s">
        <v>739</v>
      </c>
      <c r="C11230" t="s">
        <v>686</v>
      </c>
      <c r="O11230" t="s">
        <v>33</v>
      </c>
      <c r="Y11230" t="s">
        <v>31089</v>
      </c>
      <c r="Z11230" t="s">
        <v>31090</v>
      </c>
      <c r="AA11230" t="s">
        <v>31091</v>
      </c>
      <c r="AB11230">
        <v>-172032</v>
      </c>
      <c r="AC11230" t="s">
        <v>38</v>
      </c>
      <c r="AD11230">
        <v>98528</v>
      </c>
    </row>
    <row r="11231" spans="1:30" x14ac:dyDescent="0.25">
      <c r="A11231">
        <f t="shared" ca="1" si="175"/>
        <v>13732</v>
      </c>
      <c r="B11231" t="s">
        <v>79</v>
      </c>
      <c r="C11231" t="s">
        <v>80</v>
      </c>
      <c r="F11231" t="s">
        <v>26896</v>
      </c>
      <c r="O11231" t="s">
        <v>33</v>
      </c>
      <c r="Y11231" t="s">
        <v>26897</v>
      </c>
      <c r="Z11231" t="s">
        <v>26898</v>
      </c>
      <c r="AA11231" t="s">
        <v>26899</v>
      </c>
      <c r="AB11231">
        <v>-170491</v>
      </c>
      <c r="AC11231" t="s">
        <v>38</v>
      </c>
      <c r="AD11231">
        <v>98033</v>
      </c>
    </row>
    <row r="11232" spans="1:30" x14ac:dyDescent="0.25">
      <c r="A11232">
        <f t="shared" ca="1" si="175"/>
        <v>3235</v>
      </c>
      <c r="B11232" t="s">
        <v>739</v>
      </c>
      <c r="C11232" t="s">
        <v>686</v>
      </c>
      <c r="F11232" t="s">
        <v>5901</v>
      </c>
      <c r="G11232">
        <v>0</v>
      </c>
      <c r="O11232" t="s">
        <v>33</v>
      </c>
      <c r="Y11232" t="s">
        <v>29596</v>
      </c>
      <c r="Z11232" t="s">
        <v>31330</v>
      </c>
      <c r="AA11232" t="s">
        <v>31331</v>
      </c>
      <c r="AB11232" t="s">
        <v>31332</v>
      </c>
      <c r="AC11232" t="s">
        <v>38</v>
      </c>
      <c r="AD11232">
        <v>98504</v>
      </c>
    </row>
    <row r="11233" spans="1:30" x14ac:dyDescent="0.25">
      <c r="A11233">
        <f t="shared" ca="1" si="175"/>
        <v>4600</v>
      </c>
      <c r="B11233" t="s">
        <v>30</v>
      </c>
      <c r="C11233" t="s">
        <v>31</v>
      </c>
      <c r="F11233" t="s">
        <v>670</v>
      </c>
      <c r="O11233" t="s">
        <v>33</v>
      </c>
      <c r="X11233" t="s">
        <v>34</v>
      </c>
      <c r="Y11233" t="s">
        <v>674</v>
      </c>
      <c r="Z11233" t="s">
        <v>5367</v>
      </c>
      <c r="AA11233" t="s">
        <v>5367</v>
      </c>
      <c r="AB11233">
        <v>-160383</v>
      </c>
      <c r="AC11233" t="s">
        <v>3619</v>
      </c>
      <c r="AD11233">
        <v>62082</v>
      </c>
    </row>
    <row r="11234" spans="1:30" ht="300" x14ac:dyDescent="0.25">
      <c r="A11234">
        <f t="shared" ca="1" si="175"/>
        <v>4836</v>
      </c>
      <c r="B11234" t="s">
        <v>2046</v>
      </c>
      <c r="C11234" t="s">
        <v>80</v>
      </c>
      <c r="F11234" t="s">
        <v>6865</v>
      </c>
      <c r="O11234" t="s">
        <v>33</v>
      </c>
      <c r="Y11234" t="s">
        <v>6866</v>
      </c>
      <c r="Z11234" s="1" t="s">
        <v>14060</v>
      </c>
      <c r="AA11234" t="s">
        <v>14061</v>
      </c>
      <c r="AB11234">
        <v>-161112</v>
      </c>
      <c r="AC11234" t="s">
        <v>38</v>
      </c>
      <c r="AD11234">
        <v>98284</v>
      </c>
    </row>
    <row r="11235" spans="1:30" ht="409.5" x14ac:dyDescent="0.25">
      <c r="A11235">
        <f t="shared" ca="1" si="175"/>
        <v>14309</v>
      </c>
      <c r="B11235" t="s">
        <v>107</v>
      </c>
      <c r="C11235" t="s">
        <v>108</v>
      </c>
      <c r="F11235" t="s">
        <v>17903</v>
      </c>
      <c r="O11235" t="s">
        <v>155</v>
      </c>
      <c r="X11235" t="s">
        <v>34</v>
      </c>
      <c r="Y11235" t="s">
        <v>17904</v>
      </c>
      <c r="Z11235" s="1" t="s">
        <v>17905</v>
      </c>
      <c r="AA11235" t="s">
        <v>17906</v>
      </c>
      <c r="AB11235">
        <v>-173319</v>
      </c>
      <c r="AC11235" t="s">
        <v>38</v>
      </c>
      <c r="AD11235">
        <v>98373</v>
      </c>
    </row>
    <row r="11236" spans="1:30" ht="409.5" x14ac:dyDescent="0.25">
      <c r="A11236">
        <f t="shared" ca="1" si="175"/>
        <v>16465</v>
      </c>
      <c r="B11236" t="s">
        <v>73</v>
      </c>
      <c r="C11236" t="s">
        <v>74</v>
      </c>
      <c r="F11236" t="s">
        <v>1254</v>
      </c>
      <c r="G11236">
        <v>0</v>
      </c>
      <c r="O11236" t="s">
        <v>33</v>
      </c>
      <c r="X11236" t="s">
        <v>34</v>
      </c>
      <c r="Y11236" t="s">
        <v>1255</v>
      </c>
      <c r="Z11236" s="1" t="s">
        <v>1256</v>
      </c>
      <c r="AA11236" t="s">
        <v>1257</v>
      </c>
      <c r="AB11236" t="s">
        <v>1258</v>
      </c>
      <c r="AC11236" t="s">
        <v>38</v>
      </c>
      <c r="AD11236">
        <v>98038</v>
      </c>
    </row>
    <row r="11237" spans="1:30" x14ac:dyDescent="0.25">
      <c r="A11237">
        <f t="shared" ca="1" si="175"/>
        <v>8637</v>
      </c>
      <c r="B11237" t="s">
        <v>124</v>
      </c>
      <c r="C11237" t="s">
        <v>45</v>
      </c>
      <c r="F11237" t="s">
        <v>39534</v>
      </c>
      <c r="O11237" t="s">
        <v>33</v>
      </c>
      <c r="X11237" t="s">
        <v>34</v>
      </c>
      <c r="Y11237" t="s">
        <v>39535</v>
      </c>
      <c r="Z11237" t="s">
        <v>39536</v>
      </c>
      <c r="AA11237" t="s">
        <v>39537</v>
      </c>
      <c r="AB11237">
        <v>-160154</v>
      </c>
      <c r="AC11237" t="s">
        <v>243</v>
      </c>
      <c r="AD11237">
        <v>94592</v>
      </c>
    </row>
    <row r="11238" spans="1:30" x14ac:dyDescent="0.25">
      <c r="A11238">
        <f t="shared" ca="1" si="175"/>
        <v>1521</v>
      </c>
      <c r="B11238" t="s">
        <v>489</v>
      </c>
      <c r="C11238" t="s">
        <v>45</v>
      </c>
      <c r="F11238" t="s">
        <v>35907</v>
      </c>
      <c r="O11238" t="s">
        <v>33</v>
      </c>
      <c r="W11238">
        <v>15</v>
      </c>
      <c r="X11238" t="s">
        <v>34</v>
      </c>
      <c r="Y11238" t="s">
        <v>35908</v>
      </c>
      <c r="Z11238" t="s">
        <v>35909</v>
      </c>
      <c r="AA11238" t="s">
        <v>35910</v>
      </c>
      <c r="AB11238">
        <v>-181102</v>
      </c>
    </row>
    <row r="11239" spans="1:30" x14ac:dyDescent="0.25">
      <c r="A11239">
        <f t="shared" ca="1" si="175"/>
        <v>2175</v>
      </c>
      <c r="B11239" t="s">
        <v>685</v>
      </c>
      <c r="C11239" t="s">
        <v>686</v>
      </c>
      <c r="F11239" t="s">
        <v>30521</v>
      </c>
      <c r="G11239">
        <v>0</v>
      </c>
      <c r="O11239" t="s">
        <v>33</v>
      </c>
      <c r="Y11239" t="s">
        <v>30522</v>
      </c>
      <c r="Z11239" t="s">
        <v>34484</v>
      </c>
      <c r="AA11239" t="s">
        <v>34436</v>
      </c>
      <c r="AB11239" t="s">
        <v>34485</v>
      </c>
      <c r="AC11239" t="s">
        <v>38</v>
      </c>
      <c r="AD11239">
        <v>98532</v>
      </c>
    </row>
    <row r="11240" spans="1:30" ht="409.5" x14ac:dyDescent="0.25">
      <c r="A11240">
        <f t="shared" ca="1" si="175"/>
        <v>73</v>
      </c>
      <c r="B11240" t="s">
        <v>685</v>
      </c>
      <c r="C11240" t="s">
        <v>686</v>
      </c>
      <c r="F11240" t="s">
        <v>3337</v>
      </c>
      <c r="G11240">
        <v>0</v>
      </c>
      <c r="O11240" t="s">
        <v>33</v>
      </c>
      <c r="Y11240" t="s">
        <v>3338</v>
      </c>
      <c r="Z11240" s="1" t="s">
        <v>32858</v>
      </c>
      <c r="AA11240" t="s">
        <v>32856</v>
      </c>
      <c r="AB11240" t="s">
        <v>32859</v>
      </c>
      <c r="AC11240" t="s">
        <v>38</v>
      </c>
      <c r="AD11240">
        <v>98837</v>
      </c>
    </row>
    <row r="11241" spans="1:30" x14ac:dyDescent="0.25">
      <c r="A11241">
        <f t="shared" ca="1" si="175"/>
        <v>17538</v>
      </c>
      <c r="B11241" t="s">
        <v>489</v>
      </c>
      <c r="C11241" t="s">
        <v>45</v>
      </c>
      <c r="F11241" t="s">
        <v>18846</v>
      </c>
      <c r="O11241" t="s">
        <v>33</v>
      </c>
      <c r="X11241" t="s">
        <v>34</v>
      </c>
      <c r="Y11241" t="s">
        <v>18847</v>
      </c>
      <c r="Z11241" t="s">
        <v>18848</v>
      </c>
      <c r="AA11241" t="s">
        <v>18849</v>
      </c>
      <c r="AB11241">
        <v>-163445</v>
      </c>
      <c r="AC11241" t="s">
        <v>38</v>
      </c>
      <c r="AD11241">
        <v>98596</v>
      </c>
    </row>
    <row r="11242" spans="1:30" x14ac:dyDescent="0.25">
      <c r="A11242">
        <f t="shared" ca="1" si="175"/>
        <v>15964</v>
      </c>
      <c r="B11242" t="s">
        <v>2046</v>
      </c>
      <c r="C11242" t="s">
        <v>80</v>
      </c>
      <c r="F11242" t="s">
        <v>7732</v>
      </c>
      <c r="O11242" t="s">
        <v>33</v>
      </c>
      <c r="Y11242" t="s">
        <v>11707</v>
      </c>
      <c r="Z11242" t="s">
        <v>13925</v>
      </c>
      <c r="AA11242" t="s">
        <v>13917</v>
      </c>
      <c r="AB11242">
        <v>-180840</v>
      </c>
      <c r="AC11242" t="s">
        <v>38</v>
      </c>
      <c r="AD11242">
        <v>99301</v>
      </c>
    </row>
    <row r="11243" spans="1:30" x14ac:dyDescent="0.25">
      <c r="A11243">
        <f t="shared" ca="1" si="175"/>
        <v>3355</v>
      </c>
      <c r="B11243" t="s">
        <v>79</v>
      </c>
      <c r="C11243" t="s">
        <v>80</v>
      </c>
      <c r="F11243" t="s">
        <v>658</v>
      </c>
      <c r="O11243" t="s">
        <v>33</v>
      </c>
      <c r="Y11243" t="s">
        <v>659</v>
      </c>
      <c r="Z11243" t="s">
        <v>10753</v>
      </c>
      <c r="AA11243" t="s">
        <v>10754</v>
      </c>
      <c r="AB11243">
        <v>-163518</v>
      </c>
      <c r="AC11243" t="s">
        <v>333</v>
      </c>
      <c r="AD11243">
        <v>83687</v>
      </c>
    </row>
    <row r="11244" spans="1:30" ht="300" x14ac:dyDescent="0.25">
      <c r="A11244">
        <f t="shared" ca="1" si="175"/>
        <v>14146</v>
      </c>
      <c r="B11244" t="s">
        <v>1203</v>
      </c>
      <c r="C11244" t="s">
        <v>45</v>
      </c>
      <c r="G11244">
        <v>0</v>
      </c>
      <c r="O11244" t="s">
        <v>33</v>
      </c>
      <c r="X11244" t="s">
        <v>34</v>
      </c>
      <c r="Y11244" t="s">
        <v>21023</v>
      </c>
      <c r="Z11244" s="1" t="s">
        <v>21024</v>
      </c>
      <c r="AA11244" t="s">
        <v>2406</v>
      </c>
      <c r="AB11244" t="s">
        <v>21025</v>
      </c>
      <c r="AC11244" t="s">
        <v>38</v>
      </c>
      <c r="AD11244">
        <v>98271</v>
      </c>
    </row>
    <row r="11245" spans="1:30" ht="409.5" x14ac:dyDescent="0.25">
      <c r="A11245">
        <f t="shared" ca="1" si="175"/>
        <v>8696</v>
      </c>
      <c r="B11245" t="s">
        <v>79</v>
      </c>
      <c r="C11245" t="s">
        <v>80</v>
      </c>
      <c r="F11245" t="s">
        <v>1024</v>
      </c>
      <c r="O11245" t="s">
        <v>33</v>
      </c>
      <c r="Y11245" t="s">
        <v>1025</v>
      </c>
      <c r="Z11245" s="1" t="s">
        <v>1026</v>
      </c>
      <c r="AA11245" t="s">
        <v>1027</v>
      </c>
      <c r="AB11245">
        <v>-163118</v>
      </c>
      <c r="AC11245" t="s">
        <v>102</v>
      </c>
      <c r="AD11245">
        <v>97219</v>
      </c>
    </row>
    <row r="11246" spans="1:30" ht="409.5" x14ac:dyDescent="0.25">
      <c r="A11246">
        <f t="shared" ca="1" si="175"/>
        <v>15746</v>
      </c>
      <c r="B11246" t="s">
        <v>230</v>
      </c>
      <c r="C11246" t="s">
        <v>45</v>
      </c>
      <c r="O11246" t="s">
        <v>33</v>
      </c>
      <c r="X11246" t="s">
        <v>34</v>
      </c>
      <c r="Y11246" t="s">
        <v>22851</v>
      </c>
      <c r="Z11246" s="1" t="s">
        <v>23219</v>
      </c>
      <c r="AA11246" t="s">
        <v>22580</v>
      </c>
      <c r="AB11246">
        <v>-171156</v>
      </c>
    </row>
    <row r="11247" spans="1:30" ht="409.5" x14ac:dyDescent="0.25">
      <c r="A11247">
        <f t="shared" ca="1" si="175"/>
        <v>13490</v>
      </c>
      <c r="B11247" t="s">
        <v>68</v>
      </c>
      <c r="C11247" t="s">
        <v>45</v>
      </c>
      <c r="F11247" t="s">
        <v>734</v>
      </c>
      <c r="N11247" t="s">
        <v>849</v>
      </c>
      <c r="O11247" t="s">
        <v>33</v>
      </c>
      <c r="W11247">
        <v>30</v>
      </c>
      <c r="X11247" t="s">
        <v>34</v>
      </c>
      <c r="Y11247" t="s">
        <v>2554</v>
      </c>
      <c r="Z11247" s="1" t="s">
        <v>31396</v>
      </c>
      <c r="AA11247" t="s">
        <v>31397</v>
      </c>
      <c r="AB11247">
        <v>-180126</v>
      </c>
      <c r="AC11247" t="s">
        <v>38</v>
      </c>
      <c r="AD11247">
        <v>98109</v>
      </c>
    </row>
    <row r="11248" spans="1:30" x14ac:dyDescent="0.25">
      <c r="A11248">
        <f t="shared" ca="1" si="175"/>
        <v>5632</v>
      </c>
      <c r="B11248" t="s">
        <v>96</v>
      </c>
      <c r="C11248" t="s">
        <v>97</v>
      </c>
      <c r="F11248" t="s">
        <v>204</v>
      </c>
      <c r="G11248">
        <v>0</v>
      </c>
      <c r="O11248" t="s">
        <v>33</v>
      </c>
      <c r="X11248" t="s">
        <v>34</v>
      </c>
      <c r="Y11248" t="s">
        <v>31170</v>
      </c>
      <c r="Z11248" t="s">
        <v>31171</v>
      </c>
      <c r="AA11248" t="s">
        <v>31172</v>
      </c>
      <c r="AB11248" t="s">
        <v>31173</v>
      </c>
      <c r="AC11248" t="s">
        <v>38</v>
      </c>
    </row>
    <row r="11249" spans="1:30" x14ac:dyDescent="0.25">
      <c r="A11249">
        <f t="shared" ca="1" si="175"/>
        <v>2829</v>
      </c>
      <c r="B11249" t="s">
        <v>677</v>
      </c>
      <c r="C11249" t="s">
        <v>80</v>
      </c>
      <c r="F11249" t="s">
        <v>6335</v>
      </c>
      <c r="G11249">
        <v>0</v>
      </c>
      <c r="O11249" t="s">
        <v>33</v>
      </c>
      <c r="Y11249" t="s">
        <v>6336</v>
      </c>
      <c r="Z11249" t="s">
        <v>6337</v>
      </c>
      <c r="AA11249" t="s">
        <v>6338</v>
      </c>
      <c r="AB11249" t="s">
        <v>6339</v>
      </c>
      <c r="AC11249" t="s">
        <v>38</v>
      </c>
      <c r="AD11249">
        <v>98273</v>
      </c>
    </row>
    <row r="11250" spans="1:30" x14ac:dyDescent="0.25">
      <c r="A11250">
        <f t="shared" ca="1" si="175"/>
        <v>5218</v>
      </c>
      <c r="B11250" t="s">
        <v>73</v>
      </c>
      <c r="C11250" t="s">
        <v>74</v>
      </c>
      <c r="O11250" t="s">
        <v>33</v>
      </c>
      <c r="W11250">
        <v>15</v>
      </c>
      <c r="X11250" t="s">
        <v>34</v>
      </c>
      <c r="Y11250" t="s">
        <v>43315</v>
      </c>
      <c r="Z11250" t="s">
        <v>43316</v>
      </c>
      <c r="AA11250" t="s">
        <v>43317</v>
      </c>
      <c r="AB11250">
        <v>-180013</v>
      </c>
      <c r="AC11250" t="s">
        <v>38</v>
      </c>
      <c r="AD11250">
        <v>98148</v>
      </c>
    </row>
    <row r="11251" spans="1:30" x14ac:dyDescent="0.25">
      <c r="A11251">
        <f t="shared" ca="1" si="175"/>
        <v>6463</v>
      </c>
      <c r="B11251" t="s">
        <v>489</v>
      </c>
      <c r="C11251" t="s">
        <v>45</v>
      </c>
      <c r="F11251" t="s">
        <v>1911</v>
      </c>
      <c r="O11251" t="s">
        <v>33</v>
      </c>
      <c r="Y11251" t="s">
        <v>1912</v>
      </c>
      <c r="Z11251" t="s">
        <v>1913</v>
      </c>
      <c r="AA11251" t="s">
        <v>1865</v>
      </c>
      <c r="AB11251">
        <v>-162326</v>
      </c>
      <c r="AC11251" t="s">
        <v>38</v>
      </c>
      <c r="AD11251">
        <v>98101</v>
      </c>
    </row>
    <row r="11252" spans="1:30" x14ac:dyDescent="0.25">
      <c r="A11252">
        <f t="shared" ca="1" si="175"/>
        <v>3093</v>
      </c>
      <c r="B11252" t="s">
        <v>773</v>
      </c>
      <c r="C11252" t="s">
        <v>80</v>
      </c>
      <c r="F11252" t="s">
        <v>1418</v>
      </c>
      <c r="G11252">
        <v>0</v>
      </c>
      <c r="O11252" t="s">
        <v>33</v>
      </c>
      <c r="X11252" t="s">
        <v>34</v>
      </c>
      <c r="Y11252" t="s">
        <v>5784</v>
      </c>
      <c r="Z11252" t="s">
        <v>8206</v>
      </c>
      <c r="AA11252" t="s">
        <v>8207</v>
      </c>
      <c r="AB11252" t="s">
        <v>8208</v>
      </c>
      <c r="AC11252" t="s">
        <v>38</v>
      </c>
      <c r="AD11252">
        <v>98504</v>
      </c>
    </row>
    <row r="11253" spans="1:30" x14ac:dyDescent="0.25">
      <c r="A11253">
        <f t="shared" ca="1" si="175"/>
        <v>17766</v>
      </c>
      <c r="B11253" t="s">
        <v>79</v>
      </c>
      <c r="C11253" t="s">
        <v>80</v>
      </c>
      <c r="F11253" t="s">
        <v>4924</v>
      </c>
      <c r="O11253" t="s">
        <v>33</v>
      </c>
      <c r="Y11253" t="s">
        <v>4925</v>
      </c>
      <c r="Z11253" t="s">
        <v>26924</v>
      </c>
      <c r="AA11253" t="s">
        <v>26925</v>
      </c>
      <c r="AB11253">
        <v>-172014</v>
      </c>
      <c r="AC11253" t="s">
        <v>38</v>
      </c>
      <c r="AD11253">
        <v>98007</v>
      </c>
    </row>
    <row r="11254" spans="1:30" x14ac:dyDescent="0.25">
      <c r="A11254">
        <f t="shared" ca="1" si="175"/>
        <v>3699</v>
      </c>
      <c r="B11254" t="s">
        <v>685</v>
      </c>
      <c r="C11254" t="s">
        <v>686</v>
      </c>
      <c r="F11254" t="s">
        <v>30400</v>
      </c>
      <c r="O11254" t="s">
        <v>33</v>
      </c>
      <c r="Y11254" t="s">
        <v>32815</v>
      </c>
      <c r="Z11254" t="s">
        <v>34389</v>
      </c>
      <c r="AA11254" t="s">
        <v>34345</v>
      </c>
      <c r="AB11254">
        <v>-170264</v>
      </c>
      <c r="AC11254" t="s">
        <v>38</v>
      </c>
      <c r="AD11254">
        <v>98102</v>
      </c>
    </row>
    <row r="11255" spans="1:30" x14ac:dyDescent="0.25">
      <c r="A11255">
        <f t="shared" ca="1" si="175"/>
        <v>2523</v>
      </c>
      <c r="B11255" t="s">
        <v>677</v>
      </c>
      <c r="C11255" t="s">
        <v>80</v>
      </c>
      <c r="F11255" t="s">
        <v>25302</v>
      </c>
      <c r="G11255">
        <v>0</v>
      </c>
      <c r="O11255" t="s">
        <v>33</v>
      </c>
      <c r="Y11255" t="s">
        <v>25303</v>
      </c>
      <c r="Z11255" t="s">
        <v>25304</v>
      </c>
      <c r="AA11255" t="s">
        <v>25305</v>
      </c>
      <c r="AB11255" t="s">
        <v>25306</v>
      </c>
      <c r="AC11255" t="s">
        <v>1910</v>
      </c>
      <c r="AD11255">
        <v>15108</v>
      </c>
    </row>
    <row r="11256" spans="1:30" ht="409.5" x14ac:dyDescent="0.25">
      <c r="A11256">
        <f t="shared" ca="1" si="175"/>
        <v>11877</v>
      </c>
      <c r="B11256" t="s">
        <v>1203</v>
      </c>
      <c r="C11256" t="s">
        <v>45</v>
      </c>
      <c r="F11256" t="s">
        <v>4050</v>
      </c>
      <c r="G11256">
        <v>0</v>
      </c>
      <c r="N11256" t="s">
        <v>849</v>
      </c>
      <c r="O11256" t="s">
        <v>52</v>
      </c>
      <c r="Q11256" t="s">
        <v>851</v>
      </c>
      <c r="X11256" t="s">
        <v>34</v>
      </c>
      <c r="Y11256" t="s">
        <v>4051</v>
      </c>
      <c r="Z11256" s="1" t="s">
        <v>4052</v>
      </c>
      <c r="AA11256" t="s">
        <v>4053</v>
      </c>
      <c r="AB11256" t="s">
        <v>4054</v>
      </c>
      <c r="AC11256" t="s">
        <v>38</v>
      </c>
      <c r="AD11256">
        <v>98370</v>
      </c>
    </row>
    <row r="11257" spans="1:30" ht="409.5" x14ac:dyDescent="0.25">
      <c r="A11257">
        <f t="shared" ca="1" si="175"/>
        <v>3517</v>
      </c>
      <c r="B11257" t="s">
        <v>124</v>
      </c>
      <c r="C11257" t="s">
        <v>45</v>
      </c>
      <c r="N11257" s="1" t="s">
        <v>17195</v>
      </c>
      <c r="O11257" t="s">
        <v>33</v>
      </c>
      <c r="X11257" t="s">
        <v>34</v>
      </c>
      <c r="Y11257" t="s">
        <v>128</v>
      </c>
      <c r="Z11257" s="1" t="s">
        <v>17202</v>
      </c>
      <c r="AA11257" t="s">
        <v>17203</v>
      </c>
      <c r="AB11257">
        <v>-171205</v>
      </c>
      <c r="AC11257" t="s">
        <v>38</v>
      </c>
      <c r="AD11257">
        <v>98625</v>
      </c>
    </row>
    <row r="11258" spans="1:30" ht="409.5" x14ac:dyDescent="0.25">
      <c r="A11258">
        <f t="shared" ca="1" si="175"/>
        <v>489</v>
      </c>
      <c r="B11258" t="s">
        <v>96</v>
      </c>
      <c r="C11258" t="s">
        <v>97</v>
      </c>
      <c r="F11258" t="s">
        <v>3680</v>
      </c>
      <c r="G11258">
        <v>0</v>
      </c>
      <c r="O11258" t="s">
        <v>33</v>
      </c>
      <c r="X11258" t="s">
        <v>34</v>
      </c>
      <c r="Y11258" t="s">
        <v>42256</v>
      </c>
      <c r="Z11258" s="1" t="s">
        <v>42257</v>
      </c>
      <c r="AA11258" t="s">
        <v>42258</v>
      </c>
      <c r="AB11258" t="s">
        <v>42259</v>
      </c>
      <c r="AC11258" t="s">
        <v>38</v>
      </c>
      <c r="AD11258">
        <v>98101</v>
      </c>
    </row>
    <row r="11259" spans="1:30" x14ac:dyDescent="0.25">
      <c r="A11259">
        <f t="shared" ca="1" si="175"/>
        <v>18549</v>
      </c>
      <c r="B11259" t="s">
        <v>489</v>
      </c>
      <c r="C11259" t="s">
        <v>45</v>
      </c>
      <c r="F11259" t="s">
        <v>1929</v>
      </c>
      <c r="O11259" t="s">
        <v>33</v>
      </c>
      <c r="Y11259" t="s">
        <v>1930</v>
      </c>
      <c r="Z11259" t="s">
        <v>1931</v>
      </c>
      <c r="AA11259" t="s">
        <v>1865</v>
      </c>
      <c r="AB11259">
        <v>-163317</v>
      </c>
    </row>
    <row r="11260" spans="1:30" ht="409.5" x14ac:dyDescent="0.25">
      <c r="A11260">
        <f t="shared" ca="1" si="175"/>
        <v>19993</v>
      </c>
      <c r="B11260" t="s">
        <v>164</v>
      </c>
      <c r="C11260" t="s">
        <v>165</v>
      </c>
      <c r="G11260">
        <v>0</v>
      </c>
      <c r="O11260" t="s">
        <v>33</v>
      </c>
      <c r="Y11260" t="s">
        <v>1072</v>
      </c>
      <c r="Z11260" s="1" t="s">
        <v>1073</v>
      </c>
      <c r="AA11260" t="s">
        <v>1074</v>
      </c>
      <c r="AB11260" t="s">
        <v>1075</v>
      </c>
      <c r="AC11260" t="s">
        <v>38</v>
      </c>
      <c r="AD11260">
        <v>98199</v>
      </c>
    </row>
    <row r="11261" spans="1:30" x14ac:dyDescent="0.25">
      <c r="A11261">
        <f t="shared" ca="1" si="175"/>
        <v>18619</v>
      </c>
      <c r="B11261" t="s">
        <v>2046</v>
      </c>
      <c r="C11261" t="s">
        <v>80</v>
      </c>
      <c r="F11261" t="s">
        <v>69</v>
      </c>
      <c r="O11261" t="s">
        <v>33</v>
      </c>
      <c r="Y11261" t="s">
        <v>11420</v>
      </c>
      <c r="Z11261" t="s">
        <v>11421</v>
      </c>
      <c r="AA11261" t="s">
        <v>11422</v>
      </c>
      <c r="AB11261">
        <v>-170288</v>
      </c>
      <c r="AC11261" t="s">
        <v>38</v>
      </c>
      <c r="AD11261">
        <v>98121</v>
      </c>
    </row>
    <row r="11262" spans="1:30" ht="409.5" x14ac:dyDescent="0.25">
      <c r="A11262">
        <f t="shared" ca="1" si="175"/>
        <v>15150</v>
      </c>
      <c r="B11262" t="s">
        <v>423</v>
      </c>
      <c r="C11262" t="s">
        <v>45</v>
      </c>
      <c r="F11262" t="s">
        <v>8757</v>
      </c>
      <c r="G11262">
        <v>0</v>
      </c>
      <c r="M11262" t="s">
        <v>16681</v>
      </c>
      <c r="N11262" t="s">
        <v>16682</v>
      </c>
      <c r="O11262" t="s">
        <v>33</v>
      </c>
      <c r="W11262">
        <v>15</v>
      </c>
      <c r="X11262" t="s">
        <v>34</v>
      </c>
      <c r="Y11262" t="s">
        <v>8758</v>
      </c>
      <c r="Z11262" s="1" t="s">
        <v>16683</v>
      </c>
      <c r="AA11262" t="s">
        <v>16684</v>
      </c>
      <c r="AB11262" t="s">
        <v>16685</v>
      </c>
      <c r="AC11262" t="s">
        <v>38</v>
      </c>
      <c r="AD11262">
        <v>98504</v>
      </c>
    </row>
    <row r="11263" spans="1:30" x14ac:dyDescent="0.25">
      <c r="A11263">
        <f t="shared" ca="1" si="175"/>
        <v>918</v>
      </c>
      <c r="B11263" t="s">
        <v>107</v>
      </c>
      <c r="C11263" t="s">
        <v>108</v>
      </c>
      <c r="G11263">
        <v>0</v>
      </c>
      <c r="O11263" t="s">
        <v>33</v>
      </c>
      <c r="X11263" t="s">
        <v>34</v>
      </c>
      <c r="Y11263" t="s">
        <v>42080</v>
      </c>
      <c r="Z11263" t="s">
        <v>42069</v>
      </c>
      <c r="AA11263" t="s">
        <v>42069</v>
      </c>
      <c r="AB11263" t="s">
        <v>42081</v>
      </c>
      <c r="AC11263" t="s">
        <v>38</v>
      </c>
      <c r="AD11263">
        <v>99005</v>
      </c>
    </row>
    <row r="11264" spans="1:30" x14ac:dyDescent="0.25">
      <c r="A11264">
        <f t="shared" ca="1" si="175"/>
        <v>8471</v>
      </c>
      <c r="B11264" t="s">
        <v>96</v>
      </c>
      <c r="C11264" t="s">
        <v>97</v>
      </c>
      <c r="F11264" t="s">
        <v>4924</v>
      </c>
      <c r="G11264">
        <v>0</v>
      </c>
      <c r="O11264" t="s">
        <v>33</v>
      </c>
      <c r="X11264" t="s">
        <v>34</v>
      </c>
      <c r="Y11264" t="s">
        <v>24928</v>
      </c>
      <c r="Z11264" t="s">
        <v>24929</v>
      </c>
      <c r="AA11264" t="s">
        <v>24930</v>
      </c>
      <c r="AB11264" t="s">
        <v>24931</v>
      </c>
      <c r="AC11264" t="s">
        <v>102</v>
      </c>
      <c r="AD11264">
        <v>97201</v>
      </c>
    </row>
    <row r="11265" spans="1:30" x14ac:dyDescent="0.25">
      <c r="A11265">
        <f t="shared" ca="1" si="175"/>
        <v>12002</v>
      </c>
      <c r="B11265" t="s">
        <v>79</v>
      </c>
      <c r="C11265" t="s">
        <v>80</v>
      </c>
      <c r="F11265" t="s">
        <v>5745</v>
      </c>
      <c r="O11265" t="s">
        <v>33</v>
      </c>
      <c r="Y11265" t="s">
        <v>10053</v>
      </c>
      <c r="Z11265" t="s">
        <v>26796</v>
      </c>
      <c r="AA11265" t="s">
        <v>26797</v>
      </c>
      <c r="AB11265">
        <v>-172345</v>
      </c>
      <c r="AC11265" t="s">
        <v>38</v>
      </c>
      <c r="AD11265">
        <v>98201</v>
      </c>
    </row>
    <row r="11266" spans="1:30" x14ac:dyDescent="0.25">
      <c r="A11266">
        <f t="shared" ref="A11266:A11329" ca="1" si="176">RANDBETWEEN(1,20000)</f>
        <v>13137</v>
      </c>
      <c r="B11266" t="s">
        <v>244</v>
      </c>
      <c r="C11266" t="s">
        <v>245</v>
      </c>
      <c r="O11266" t="s">
        <v>33</v>
      </c>
      <c r="X11266" t="s">
        <v>34</v>
      </c>
      <c r="Y11266" t="s">
        <v>21929</v>
      </c>
      <c r="Z11266" t="s">
        <v>21930</v>
      </c>
      <c r="AA11266" t="s">
        <v>21931</v>
      </c>
      <c r="AB11266">
        <v>-170298</v>
      </c>
      <c r="AC11266" t="s">
        <v>38</v>
      </c>
      <c r="AD11266">
        <v>98828</v>
      </c>
    </row>
    <row r="11267" spans="1:30" x14ac:dyDescent="0.25">
      <c r="A11267">
        <f t="shared" ca="1" si="176"/>
        <v>8290</v>
      </c>
      <c r="B11267" t="s">
        <v>773</v>
      </c>
      <c r="C11267" t="s">
        <v>80</v>
      </c>
      <c r="F11267" t="s">
        <v>5893</v>
      </c>
      <c r="G11267">
        <v>0</v>
      </c>
      <c r="O11267" t="s">
        <v>33</v>
      </c>
      <c r="X11267" t="s">
        <v>34</v>
      </c>
      <c r="Y11267" t="s">
        <v>5894</v>
      </c>
      <c r="Z11267" t="s">
        <v>5895</v>
      </c>
      <c r="AA11267" t="s">
        <v>5896</v>
      </c>
      <c r="AB11267" t="s">
        <v>5897</v>
      </c>
      <c r="AC11267" t="s">
        <v>38</v>
      </c>
      <c r="AD11267">
        <v>98502</v>
      </c>
    </row>
    <row r="11268" spans="1:30" x14ac:dyDescent="0.25">
      <c r="A11268">
        <f t="shared" ca="1" si="176"/>
        <v>5511</v>
      </c>
      <c r="B11268" t="s">
        <v>685</v>
      </c>
      <c r="C11268" t="s">
        <v>686</v>
      </c>
      <c r="F11268" t="s">
        <v>34156</v>
      </c>
      <c r="O11268" t="s">
        <v>33</v>
      </c>
      <c r="Y11268" t="s">
        <v>34157</v>
      </c>
      <c r="Z11268" t="s">
        <v>34158</v>
      </c>
      <c r="AA11268" t="s">
        <v>34159</v>
      </c>
      <c r="AB11268">
        <v>-161052</v>
      </c>
    </row>
    <row r="11269" spans="1:30" x14ac:dyDescent="0.25">
      <c r="A11269">
        <f t="shared" ca="1" si="176"/>
        <v>4071</v>
      </c>
      <c r="B11269" t="s">
        <v>2046</v>
      </c>
      <c r="C11269" t="s">
        <v>80</v>
      </c>
      <c r="F11269" t="s">
        <v>7583</v>
      </c>
      <c r="G11269">
        <v>0</v>
      </c>
      <c r="O11269" t="s">
        <v>33</v>
      </c>
      <c r="Y11269" t="s">
        <v>7584</v>
      </c>
      <c r="Z11269" t="s">
        <v>13145</v>
      </c>
      <c r="AA11269" t="s">
        <v>13143</v>
      </c>
      <c r="AB11269" t="s">
        <v>13146</v>
      </c>
      <c r="AC11269" t="s">
        <v>333</v>
      </c>
      <c r="AD11269">
        <v>83815</v>
      </c>
    </row>
    <row r="11270" spans="1:30" ht="409.5" x14ac:dyDescent="0.25">
      <c r="A11270">
        <f t="shared" ca="1" si="176"/>
        <v>7038</v>
      </c>
      <c r="B11270" t="s">
        <v>3712</v>
      </c>
      <c r="C11270" t="s">
        <v>45</v>
      </c>
      <c r="F11270" t="s">
        <v>20250</v>
      </c>
      <c r="G11270">
        <v>0</v>
      </c>
      <c r="O11270" t="s">
        <v>33</v>
      </c>
      <c r="X11270" t="s">
        <v>1666</v>
      </c>
      <c r="Y11270" t="s">
        <v>22643</v>
      </c>
      <c r="Z11270" s="1" t="s">
        <v>24144</v>
      </c>
      <c r="AA11270" t="s">
        <v>24027</v>
      </c>
      <c r="AB11270" t="s">
        <v>24145</v>
      </c>
      <c r="AC11270" t="s">
        <v>102</v>
      </c>
      <c r="AD11270">
        <v>97302</v>
      </c>
    </row>
    <row r="11271" spans="1:30" ht="409.5" x14ac:dyDescent="0.25">
      <c r="A11271">
        <f t="shared" ca="1" si="176"/>
        <v>7624</v>
      </c>
      <c r="B11271" t="s">
        <v>2046</v>
      </c>
      <c r="C11271" t="s">
        <v>80</v>
      </c>
      <c r="F11271" t="s">
        <v>2587</v>
      </c>
      <c r="O11271" t="s">
        <v>33</v>
      </c>
      <c r="Y11271" t="s">
        <v>11903</v>
      </c>
      <c r="Z11271" s="1" t="s">
        <v>11904</v>
      </c>
      <c r="AA11271" t="s">
        <v>11905</v>
      </c>
      <c r="AB11271">
        <v>-161954</v>
      </c>
      <c r="AC11271" t="s">
        <v>38</v>
      </c>
      <c r="AD11271">
        <v>98154</v>
      </c>
    </row>
    <row r="11272" spans="1:30" ht="409.5" x14ac:dyDescent="0.25">
      <c r="A11272">
        <f t="shared" ca="1" si="176"/>
        <v>16665</v>
      </c>
      <c r="B11272" t="s">
        <v>276</v>
      </c>
      <c r="C11272" t="s">
        <v>45</v>
      </c>
      <c r="F11272" t="s">
        <v>42982</v>
      </c>
      <c r="G11272">
        <v>0</v>
      </c>
      <c r="O11272" t="s">
        <v>33</v>
      </c>
      <c r="X11272" t="s">
        <v>34</v>
      </c>
      <c r="Y11272" t="s">
        <v>42983</v>
      </c>
      <c r="Z11272" s="1" t="s">
        <v>42984</v>
      </c>
      <c r="AA11272" t="s">
        <v>42985</v>
      </c>
      <c r="AB11272" t="s">
        <v>42986</v>
      </c>
    </row>
    <row r="11273" spans="1:30" x14ac:dyDescent="0.25">
      <c r="A11273">
        <f t="shared" ca="1" si="176"/>
        <v>16108</v>
      </c>
      <c r="B11273" t="s">
        <v>685</v>
      </c>
      <c r="C11273" t="s">
        <v>686</v>
      </c>
      <c r="F11273" t="s">
        <v>3127</v>
      </c>
      <c r="G11273">
        <v>0</v>
      </c>
      <c r="O11273" t="s">
        <v>33</v>
      </c>
      <c r="X11273" t="s">
        <v>34</v>
      </c>
      <c r="Y11273" t="s">
        <v>3128</v>
      </c>
      <c r="Z11273" t="s">
        <v>3129</v>
      </c>
      <c r="AA11273" t="s">
        <v>3130</v>
      </c>
      <c r="AB11273" t="s">
        <v>3131</v>
      </c>
      <c r="AC11273" t="s">
        <v>38</v>
      </c>
      <c r="AD11273">
        <v>98579</v>
      </c>
    </row>
    <row r="11274" spans="1:30" x14ac:dyDescent="0.25">
      <c r="A11274">
        <f t="shared" ca="1" si="176"/>
        <v>15492</v>
      </c>
      <c r="B11274" t="s">
        <v>677</v>
      </c>
      <c r="C11274" t="s">
        <v>80</v>
      </c>
      <c r="O11274" t="s">
        <v>33</v>
      </c>
      <c r="Y11274" t="s">
        <v>15379</v>
      </c>
      <c r="Z11274" t="s">
        <v>15380</v>
      </c>
      <c r="AA11274" t="s">
        <v>15381</v>
      </c>
      <c r="AB11274">
        <v>-160257</v>
      </c>
      <c r="AC11274" t="s">
        <v>38</v>
      </c>
      <c r="AD11274">
        <v>98671</v>
      </c>
    </row>
    <row r="11275" spans="1:30" ht="409.5" x14ac:dyDescent="0.25">
      <c r="A11275">
        <f t="shared" ca="1" si="176"/>
        <v>10160</v>
      </c>
      <c r="B11275" t="s">
        <v>685</v>
      </c>
      <c r="C11275" t="s">
        <v>686</v>
      </c>
      <c r="F11275" t="s">
        <v>5901</v>
      </c>
      <c r="O11275" t="s">
        <v>33</v>
      </c>
      <c r="X11275" t="s">
        <v>34</v>
      </c>
      <c r="Y11275" t="s">
        <v>17035</v>
      </c>
      <c r="Z11275" s="1" t="s">
        <v>31475</v>
      </c>
      <c r="AA11275" t="s">
        <v>31476</v>
      </c>
      <c r="AB11275">
        <v>-170070</v>
      </c>
    </row>
    <row r="11276" spans="1:30" ht="315" x14ac:dyDescent="0.25">
      <c r="A11276">
        <f t="shared" ca="1" si="176"/>
        <v>4813</v>
      </c>
      <c r="B11276" t="s">
        <v>107</v>
      </c>
      <c r="C11276" t="s">
        <v>108</v>
      </c>
      <c r="F11276" t="s">
        <v>4402</v>
      </c>
      <c r="O11276" t="s">
        <v>33</v>
      </c>
      <c r="X11276" t="s">
        <v>34</v>
      </c>
      <c r="Y11276" t="s">
        <v>4403</v>
      </c>
      <c r="Z11276" s="1" t="s">
        <v>4404</v>
      </c>
      <c r="AA11276" t="s">
        <v>4405</v>
      </c>
      <c r="AB11276">
        <v>-170808</v>
      </c>
    </row>
    <row r="11277" spans="1:30" ht="409.5" x14ac:dyDescent="0.25">
      <c r="A11277">
        <f t="shared" ca="1" si="176"/>
        <v>8419</v>
      </c>
      <c r="B11277" t="s">
        <v>79</v>
      </c>
      <c r="C11277" t="s">
        <v>80</v>
      </c>
      <c r="F11277" t="s">
        <v>10198</v>
      </c>
      <c r="O11277" t="s">
        <v>33</v>
      </c>
      <c r="Y11277" t="s">
        <v>10404</v>
      </c>
      <c r="Z11277" s="1" t="s">
        <v>26204</v>
      </c>
      <c r="AA11277" t="s">
        <v>26205</v>
      </c>
      <c r="AB11277">
        <v>-172704</v>
      </c>
      <c r="AC11277" t="s">
        <v>102</v>
      </c>
      <c r="AD11277">
        <v>97222</v>
      </c>
    </row>
    <row r="11278" spans="1:30" x14ac:dyDescent="0.25">
      <c r="A11278">
        <f t="shared" ca="1" si="176"/>
        <v>2454</v>
      </c>
      <c r="B11278" t="s">
        <v>178</v>
      </c>
      <c r="C11278" t="s">
        <v>179</v>
      </c>
      <c r="F11278" t="s">
        <v>4512</v>
      </c>
      <c r="O11278" t="s">
        <v>33</v>
      </c>
      <c r="X11278" t="s">
        <v>34</v>
      </c>
      <c r="Y11278" t="s">
        <v>38611</v>
      </c>
      <c r="Z11278" t="s">
        <v>38612</v>
      </c>
      <c r="AA11278" t="s">
        <v>38613</v>
      </c>
      <c r="AB11278">
        <v>-161223</v>
      </c>
      <c r="AC11278" t="s">
        <v>38</v>
      </c>
      <c r="AD11278">
        <v>98902</v>
      </c>
    </row>
    <row r="11279" spans="1:30" x14ac:dyDescent="0.25">
      <c r="A11279">
        <f t="shared" ca="1" si="176"/>
        <v>4485</v>
      </c>
      <c r="B11279" t="s">
        <v>739</v>
      </c>
      <c r="C11279" t="s">
        <v>686</v>
      </c>
      <c r="F11279" t="s">
        <v>3051</v>
      </c>
      <c r="O11279" t="s">
        <v>33</v>
      </c>
      <c r="Y11279" t="s">
        <v>29243</v>
      </c>
      <c r="Z11279" t="s">
        <v>29244</v>
      </c>
      <c r="AA11279" t="s">
        <v>29245</v>
      </c>
      <c r="AB11279">
        <v>-180714</v>
      </c>
      <c r="AC11279" t="s">
        <v>38</v>
      </c>
      <c r="AD11279">
        <v>98503</v>
      </c>
    </row>
    <row r="11280" spans="1:30" x14ac:dyDescent="0.25">
      <c r="A11280">
        <f t="shared" ca="1" si="176"/>
        <v>9111</v>
      </c>
      <c r="B11280" t="s">
        <v>178</v>
      </c>
      <c r="G11280">
        <v>0</v>
      </c>
      <c r="O11280" t="s">
        <v>33</v>
      </c>
      <c r="X11280" t="s">
        <v>34</v>
      </c>
      <c r="Y11280" t="s">
        <v>31710</v>
      </c>
      <c r="Z11280" t="s">
        <v>31711</v>
      </c>
      <c r="AA11280" t="s">
        <v>31712</v>
      </c>
      <c r="AB11280" t="s">
        <v>31713</v>
      </c>
      <c r="AC11280" t="s">
        <v>38</v>
      </c>
      <c r="AD11280">
        <v>98074</v>
      </c>
    </row>
    <row r="11281" spans="1:30" x14ac:dyDescent="0.25">
      <c r="A11281">
        <f t="shared" ca="1" si="176"/>
        <v>19838</v>
      </c>
      <c r="B11281" t="s">
        <v>677</v>
      </c>
      <c r="C11281" t="s">
        <v>80</v>
      </c>
      <c r="F11281" t="s">
        <v>5906</v>
      </c>
      <c r="G11281">
        <v>0</v>
      </c>
      <c r="O11281" t="s">
        <v>33</v>
      </c>
      <c r="Y11281" t="s">
        <v>6457</v>
      </c>
      <c r="Z11281" t="s">
        <v>6458</v>
      </c>
      <c r="AA11281" t="s">
        <v>6459</v>
      </c>
      <c r="AB11281" t="s">
        <v>6460</v>
      </c>
      <c r="AC11281" t="s">
        <v>38</v>
      </c>
      <c r="AD11281">
        <v>98371</v>
      </c>
    </row>
    <row r="11282" spans="1:30" x14ac:dyDescent="0.25">
      <c r="A11282">
        <f t="shared" ca="1" si="176"/>
        <v>5538</v>
      </c>
      <c r="B11282" t="s">
        <v>1624</v>
      </c>
      <c r="C11282" t="s">
        <v>245</v>
      </c>
      <c r="F11282" t="s">
        <v>9849</v>
      </c>
      <c r="O11282" t="s">
        <v>33</v>
      </c>
      <c r="W11282">
        <v>15</v>
      </c>
      <c r="X11282" t="s">
        <v>34</v>
      </c>
      <c r="Y11282" t="s">
        <v>9850</v>
      </c>
      <c r="Z11282" t="s">
        <v>9851</v>
      </c>
      <c r="AA11282" t="s">
        <v>9852</v>
      </c>
      <c r="AB11282">
        <v>-180201</v>
      </c>
      <c r="AC11282" t="s">
        <v>38</v>
      </c>
      <c r="AD11282">
        <v>99155</v>
      </c>
    </row>
    <row r="11283" spans="1:30" x14ac:dyDescent="0.25">
      <c r="A11283">
        <f t="shared" ca="1" si="176"/>
        <v>8138</v>
      </c>
      <c r="B11283" t="s">
        <v>178</v>
      </c>
      <c r="F11283" t="s">
        <v>4512</v>
      </c>
      <c r="G11283">
        <v>0</v>
      </c>
      <c r="O11283" t="s">
        <v>33</v>
      </c>
      <c r="X11283" t="s">
        <v>34</v>
      </c>
      <c r="Y11283" t="s">
        <v>27211</v>
      </c>
      <c r="Z11283" t="s">
        <v>37360</v>
      </c>
      <c r="AA11283" t="s">
        <v>37360</v>
      </c>
      <c r="AB11283" t="s">
        <v>37361</v>
      </c>
      <c r="AC11283" t="s">
        <v>38</v>
      </c>
      <c r="AD11283">
        <v>98902</v>
      </c>
    </row>
    <row r="11284" spans="1:30" ht="315" x14ac:dyDescent="0.25">
      <c r="A11284">
        <f t="shared" ca="1" si="176"/>
        <v>17798</v>
      </c>
      <c r="B11284" t="s">
        <v>2046</v>
      </c>
      <c r="C11284" t="s">
        <v>80</v>
      </c>
      <c r="F11284" t="s">
        <v>8115</v>
      </c>
      <c r="O11284" t="s">
        <v>33</v>
      </c>
      <c r="Y11284" t="s">
        <v>722</v>
      </c>
      <c r="Z11284" s="1" t="s">
        <v>13462</v>
      </c>
      <c r="AA11284" t="s">
        <v>13458</v>
      </c>
      <c r="AB11284">
        <v>-163149</v>
      </c>
      <c r="AC11284" t="s">
        <v>38</v>
      </c>
      <c r="AD11284">
        <v>98052</v>
      </c>
    </row>
    <row r="11285" spans="1:30" x14ac:dyDescent="0.25">
      <c r="A11285">
        <f t="shared" ca="1" si="176"/>
        <v>14944</v>
      </c>
      <c r="B11285" t="s">
        <v>685</v>
      </c>
      <c r="C11285" t="s">
        <v>686</v>
      </c>
      <c r="O11285" t="s">
        <v>367</v>
      </c>
      <c r="AB11285">
        <v>-172628</v>
      </c>
    </row>
    <row r="11286" spans="1:30" x14ac:dyDescent="0.25">
      <c r="A11286">
        <f t="shared" ca="1" si="176"/>
        <v>17243</v>
      </c>
      <c r="B11286" t="s">
        <v>107</v>
      </c>
      <c r="C11286" t="s">
        <v>108</v>
      </c>
      <c r="F11286" t="s">
        <v>4060</v>
      </c>
      <c r="O11286" t="s">
        <v>33</v>
      </c>
      <c r="X11286" t="s">
        <v>34</v>
      </c>
      <c r="Y11286" t="s">
        <v>4061</v>
      </c>
      <c r="Z11286" t="s">
        <v>37661</v>
      </c>
      <c r="AA11286" t="s">
        <v>37662</v>
      </c>
      <c r="AB11286">
        <v>-163114</v>
      </c>
      <c r="AC11286" t="s">
        <v>333</v>
      </c>
      <c r="AD11286">
        <v>83501</v>
      </c>
    </row>
    <row r="11287" spans="1:30" ht="405" x14ac:dyDescent="0.25">
      <c r="A11287">
        <f t="shared" ca="1" si="176"/>
        <v>19580</v>
      </c>
      <c r="B11287" t="s">
        <v>3712</v>
      </c>
      <c r="C11287" t="s">
        <v>45</v>
      </c>
      <c r="F11287" t="s">
        <v>2283</v>
      </c>
      <c r="G11287">
        <v>0</v>
      </c>
      <c r="O11287" t="s">
        <v>63</v>
      </c>
      <c r="X11287" t="s">
        <v>34</v>
      </c>
      <c r="Y11287" t="s">
        <v>2284</v>
      </c>
      <c r="Z11287" s="1" t="s">
        <v>24687</v>
      </c>
      <c r="AA11287" t="s">
        <v>24688</v>
      </c>
      <c r="AB11287" t="s">
        <v>24689</v>
      </c>
      <c r="AC11287" t="s">
        <v>38</v>
      </c>
      <c r="AD11287">
        <v>98006</v>
      </c>
    </row>
    <row r="11288" spans="1:30" ht="409.5" x14ac:dyDescent="0.25">
      <c r="A11288">
        <f t="shared" ca="1" si="176"/>
        <v>2916</v>
      </c>
      <c r="B11288" t="s">
        <v>164</v>
      </c>
      <c r="C11288" t="s">
        <v>165</v>
      </c>
      <c r="F11288" t="s">
        <v>31832</v>
      </c>
      <c r="G11288">
        <v>0</v>
      </c>
      <c r="N11288" s="1" t="s">
        <v>287</v>
      </c>
      <c r="O11288" t="s">
        <v>168</v>
      </c>
      <c r="Q11288" t="s">
        <v>169</v>
      </c>
      <c r="R11288" t="s">
        <v>599</v>
      </c>
      <c r="Y11288" t="s">
        <v>31833</v>
      </c>
      <c r="Z11288" s="1" t="s">
        <v>31834</v>
      </c>
      <c r="AA11288" t="s">
        <v>31835</v>
      </c>
      <c r="AB11288" t="s">
        <v>31836</v>
      </c>
      <c r="AC11288" t="s">
        <v>3619</v>
      </c>
      <c r="AD11288">
        <v>60606</v>
      </c>
    </row>
    <row r="11289" spans="1:30" x14ac:dyDescent="0.25">
      <c r="A11289">
        <f t="shared" ca="1" si="176"/>
        <v>7390</v>
      </c>
      <c r="B11289" t="s">
        <v>2046</v>
      </c>
      <c r="C11289" t="s">
        <v>80</v>
      </c>
      <c r="F11289" t="s">
        <v>81</v>
      </c>
      <c r="O11289" t="s">
        <v>33</v>
      </c>
      <c r="Y11289" t="s">
        <v>82</v>
      </c>
      <c r="Z11289" t="s">
        <v>11001</v>
      </c>
      <c r="AA11289" t="s">
        <v>10999</v>
      </c>
      <c r="AB11289">
        <v>-163489</v>
      </c>
      <c r="AC11289" t="s">
        <v>38</v>
      </c>
      <c r="AD11289">
        <v>98668</v>
      </c>
    </row>
    <row r="11290" spans="1:30" ht="409.5" x14ac:dyDescent="0.25">
      <c r="A11290">
        <f t="shared" ca="1" si="176"/>
        <v>13669</v>
      </c>
      <c r="F11290" t="s">
        <v>196</v>
      </c>
      <c r="N11290" t="s">
        <v>514</v>
      </c>
      <c r="W11290">
        <v>30</v>
      </c>
      <c r="X11290" t="s">
        <v>34</v>
      </c>
      <c r="Y11290" t="s">
        <v>17343</v>
      </c>
      <c r="Z11290" s="1" t="s">
        <v>17344</v>
      </c>
      <c r="AA11290" t="s">
        <v>17345</v>
      </c>
      <c r="AB11290">
        <v>-171014</v>
      </c>
      <c r="AC11290" t="s">
        <v>38</v>
      </c>
      <c r="AD11290">
        <v>98101</v>
      </c>
    </row>
    <row r="11291" spans="1:30" ht="409.5" x14ac:dyDescent="0.25">
      <c r="A11291">
        <f t="shared" ca="1" si="176"/>
        <v>10637</v>
      </c>
      <c r="B11291" t="s">
        <v>3712</v>
      </c>
      <c r="C11291" t="s">
        <v>45</v>
      </c>
      <c r="F11291" t="s">
        <v>20250</v>
      </c>
      <c r="G11291">
        <v>0</v>
      </c>
      <c r="O11291" t="s">
        <v>33</v>
      </c>
      <c r="X11291" t="s">
        <v>34</v>
      </c>
      <c r="Y11291" t="s">
        <v>22659</v>
      </c>
      <c r="Z11291" s="1" t="s">
        <v>24270</v>
      </c>
      <c r="AA11291" t="s">
        <v>24027</v>
      </c>
      <c r="AB11291" t="s">
        <v>24271</v>
      </c>
      <c r="AC11291" t="s">
        <v>102</v>
      </c>
      <c r="AD11291">
        <v>97302</v>
      </c>
    </row>
    <row r="11292" spans="1:30" ht="409.5" x14ac:dyDescent="0.25">
      <c r="A11292">
        <f t="shared" ca="1" si="176"/>
        <v>18016</v>
      </c>
      <c r="B11292" t="s">
        <v>230</v>
      </c>
      <c r="C11292" t="s">
        <v>45</v>
      </c>
      <c r="O11292" t="s">
        <v>33</v>
      </c>
      <c r="X11292" t="s">
        <v>34</v>
      </c>
      <c r="Y11292" t="s">
        <v>21588</v>
      </c>
      <c r="Z11292" s="1" t="s">
        <v>23210</v>
      </c>
      <c r="AA11292" t="s">
        <v>22580</v>
      </c>
      <c r="AB11292">
        <v>-171113</v>
      </c>
    </row>
    <row r="11293" spans="1:30" x14ac:dyDescent="0.25">
      <c r="A11293">
        <f t="shared" ca="1" si="176"/>
        <v>14531</v>
      </c>
      <c r="B11293" t="s">
        <v>79</v>
      </c>
      <c r="C11293" t="s">
        <v>80</v>
      </c>
      <c r="O11293" t="s">
        <v>33</v>
      </c>
      <c r="Y11293" t="s">
        <v>25935</v>
      </c>
      <c r="Z11293" t="s">
        <v>25936</v>
      </c>
      <c r="AA11293" t="s">
        <v>25937</v>
      </c>
      <c r="AB11293">
        <v>-180624</v>
      </c>
      <c r="AC11293" t="s">
        <v>38</v>
      </c>
      <c r="AD11293">
        <v>99362</v>
      </c>
    </row>
    <row r="11294" spans="1:30" ht="409.5" x14ac:dyDescent="0.25">
      <c r="A11294">
        <f t="shared" ca="1" si="176"/>
        <v>11303</v>
      </c>
      <c r="B11294" t="s">
        <v>178</v>
      </c>
      <c r="C11294" t="s">
        <v>179</v>
      </c>
      <c r="F11294" t="s">
        <v>3707</v>
      </c>
      <c r="O11294" t="s">
        <v>33</v>
      </c>
      <c r="W11294">
        <v>15</v>
      </c>
      <c r="X11294" t="s">
        <v>34</v>
      </c>
      <c r="Y11294" t="s">
        <v>3708</v>
      </c>
      <c r="Z11294" s="1" t="s">
        <v>19452</v>
      </c>
      <c r="AA11294" t="s">
        <v>19453</v>
      </c>
      <c r="AB11294">
        <v>-180841</v>
      </c>
      <c r="AC11294" t="s">
        <v>102</v>
      </c>
      <c r="AD11294">
        <v>97222</v>
      </c>
    </row>
    <row r="11295" spans="1:30" x14ac:dyDescent="0.25">
      <c r="A11295">
        <f t="shared" ca="1" si="176"/>
        <v>13141</v>
      </c>
      <c r="B11295" t="s">
        <v>178</v>
      </c>
      <c r="G11295">
        <v>0</v>
      </c>
      <c r="O11295" t="s">
        <v>33</v>
      </c>
      <c r="X11295" t="s">
        <v>34</v>
      </c>
      <c r="Y11295" t="s">
        <v>33085</v>
      </c>
      <c r="Z11295" t="s">
        <v>33086</v>
      </c>
      <c r="AA11295" t="s">
        <v>33087</v>
      </c>
      <c r="AB11295" t="s">
        <v>33088</v>
      </c>
      <c r="AC11295" t="s">
        <v>38</v>
      </c>
      <c r="AD11295">
        <v>99350</v>
      </c>
    </row>
    <row r="11296" spans="1:30" x14ac:dyDescent="0.25">
      <c r="A11296">
        <f t="shared" ca="1" si="176"/>
        <v>12765</v>
      </c>
      <c r="B11296" t="s">
        <v>2046</v>
      </c>
      <c r="C11296" t="s">
        <v>80</v>
      </c>
      <c r="F11296" t="s">
        <v>11410</v>
      </c>
      <c r="O11296" t="s">
        <v>33</v>
      </c>
      <c r="Y11296" t="s">
        <v>11411</v>
      </c>
      <c r="Z11296" t="s">
        <v>11414</v>
      </c>
      <c r="AA11296" t="s">
        <v>11415</v>
      </c>
      <c r="AB11296">
        <v>-163148</v>
      </c>
      <c r="AC11296" t="s">
        <v>38</v>
      </c>
      <c r="AD11296">
        <v>98405</v>
      </c>
    </row>
    <row r="11297" spans="1:30" ht="409.5" x14ac:dyDescent="0.25">
      <c r="A11297">
        <f t="shared" ca="1" si="176"/>
        <v>13322</v>
      </c>
      <c r="B11297" t="s">
        <v>178</v>
      </c>
      <c r="F11297" t="s">
        <v>18212</v>
      </c>
      <c r="G11297">
        <v>0</v>
      </c>
      <c r="N11297" t="s">
        <v>21470</v>
      </c>
      <c r="O11297" t="s">
        <v>33</v>
      </c>
      <c r="X11297" t="s">
        <v>34</v>
      </c>
      <c r="Y11297" t="s">
        <v>21471</v>
      </c>
      <c r="Z11297" s="1" t="s">
        <v>21472</v>
      </c>
      <c r="AA11297" t="s">
        <v>21473</v>
      </c>
      <c r="AB11297" t="s">
        <v>21474</v>
      </c>
      <c r="AC11297" t="s">
        <v>38</v>
      </c>
      <c r="AD11297">
        <v>99362</v>
      </c>
    </row>
    <row r="11298" spans="1:30" ht="409.5" x14ac:dyDescent="0.25">
      <c r="A11298">
        <f t="shared" ca="1" si="176"/>
        <v>9549</v>
      </c>
      <c r="B11298" t="s">
        <v>2046</v>
      </c>
      <c r="C11298" t="s">
        <v>80</v>
      </c>
      <c r="F11298" t="s">
        <v>7192</v>
      </c>
      <c r="G11298">
        <v>0</v>
      </c>
      <c r="O11298" t="s">
        <v>33</v>
      </c>
      <c r="Y11298" t="s">
        <v>7193</v>
      </c>
      <c r="Z11298" s="1" t="s">
        <v>7194</v>
      </c>
      <c r="AA11298" t="s">
        <v>7195</v>
      </c>
      <c r="AB11298" t="s">
        <v>7196</v>
      </c>
      <c r="AC11298" t="s">
        <v>38</v>
      </c>
      <c r="AD11298">
        <v>98626</v>
      </c>
    </row>
    <row r="11299" spans="1:30" ht="409.5" x14ac:dyDescent="0.25">
      <c r="A11299">
        <f t="shared" ca="1" si="176"/>
        <v>17685</v>
      </c>
      <c r="B11299" t="s">
        <v>68</v>
      </c>
      <c r="C11299" t="s">
        <v>45</v>
      </c>
      <c r="O11299" t="s">
        <v>63</v>
      </c>
      <c r="X11299" t="s">
        <v>34</v>
      </c>
      <c r="Y11299" t="s">
        <v>31662</v>
      </c>
      <c r="Z11299" s="1" t="s">
        <v>31663</v>
      </c>
      <c r="AA11299" t="s">
        <v>31664</v>
      </c>
      <c r="AB11299">
        <v>-172787</v>
      </c>
    </row>
    <row r="11300" spans="1:30" x14ac:dyDescent="0.25">
      <c r="A11300">
        <f t="shared" ca="1" si="176"/>
        <v>9825</v>
      </c>
      <c r="B11300" t="s">
        <v>178</v>
      </c>
      <c r="C11300" t="s">
        <v>179</v>
      </c>
      <c r="F11300" t="s">
        <v>1757</v>
      </c>
      <c r="O11300" t="s">
        <v>33</v>
      </c>
      <c r="X11300" t="s">
        <v>34</v>
      </c>
      <c r="Y11300" t="s">
        <v>1758</v>
      </c>
      <c r="Z11300" t="s">
        <v>38609</v>
      </c>
      <c r="AA11300" t="s">
        <v>38610</v>
      </c>
      <c r="AB11300">
        <v>-160749</v>
      </c>
      <c r="AC11300" t="s">
        <v>38</v>
      </c>
      <c r="AD11300">
        <v>98907</v>
      </c>
    </row>
    <row r="11301" spans="1:30" x14ac:dyDescent="0.25">
      <c r="A11301">
        <f t="shared" ca="1" si="176"/>
        <v>10562</v>
      </c>
      <c r="C11301" t="s">
        <v>45</v>
      </c>
      <c r="F11301" t="s">
        <v>6552</v>
      </c>
      <c r="O11301" t="s">
        <v>367</v>
      </c>
      <c r="Y11301" t="s">
        <v>3069</v>
      </c>
      <c r="Z11301" t="s">
        <v>36094</v>
      </c>
      <c r="AA11301" t="s">
        <v>38502</v>
      </c>
      <c r="AB11301">
        <v>-181020</v>
      </c>
      <c r="AC11301" t="s">
        <v>38</v>
      </c>
      <c r="AD11301">
        <v>98837</v>
      </c>
    </row>
    <row r="11302" spans="1:30" x14ac:dyDescent="0.25">
      <c r="A11302">
        <f t="shared" ca="1" si="176"/>
        <v>6072</v>
      </c>
      <c r="B11302" t="s">
        <v>107</v>
      </c>
      <c r="C11302" t="s">
        <v>108</v>
      </c>
      <c r="F11302" t="s">
        <v>3620</v>
      </c>
      <c r="G11302">
        <v>0</v>
      </c>
      <c r="O11302" t="s">
        <v>33</v>
      </c>
      <c r="X11302" t="s">
        <v>34</v>
      </c>
      <c r="Y11302" t="s">
        <v>3621</v>
      </c>
      <c r="Z11302" t="s">
        <v>18198</v>
      </c>
      <c r="AA11302" t="s">
        <v>18201</v>
      </c>
      <c r="AB11302" t="s">
        <v>18203</v>
      </c>
      <c r="AC11302" t="s">
        <v>102</v>
      </c>
      <c r="AD11302">
        <v>97205</v>
      </c>
    </row>
    <row r="11303" spans="1:30" x14ac:dyDescent="0.25">
      <c r="A11303">
        <f t="shared" ca="1" si="176"/>
        <v>921</v>
      </c>
      <c r="B11303" t="s">
        <v>96</v>
      </c>
      <c r="C11303" t="s">
        <v>97</v>
      </c>
      <c r="G11303">
        <v>0</v>
      </c>
      <c r="O11303" t="s">
        <v>33</v>
      </c>
      <c r="X11303" t="s">
        <v>34</v>
      </c>
      <c r="Y11303" t="s">
        <v>38720</v>
      </c>
      <c r="Z11303" t="s">
        <v>38721</v>
      </c>
      <c r="AA11303" t="s">
        <v>38722</v>
      </c>
      <c r="AB11303" t="s">
        <v>38723</v>
      </c>
    </row>
    <row r="11304" spans="1:30" x14ac:dyDescent="0.25">
      <c r="A11304">
        <f t="shared" ca="1" si="176"/>
        <v>1023</v>
      </c>
      <c r="B11304" t="s">
        <v>244</v>
      </c>
      <c r="C11304" t="s">
        <v>245</v>
      </c>
      <c r="F11304" t="s">
        <v>11305</v>
      </c>
      <c r="O11304" t="s">
        <v>33</v>
      </c>
      <c r="X11304" t="s">
        <v>34</v>
      </c>
      <c r="Y11304" t="s">
        <v>13161</v>
      </c>
      <c r="Z11304" t="s">
        <v>18950</v>
      </c>
      <c r="AA11304" t="s">
        <v>18950</v>
      </c>
      <c r="AB11304">
        <v>-170359</v>
      </c>
      <c r="AC11304" t="s">
        <v>38</v>
      </c>
      <c r="AD11304">
        <v>99201</v>
      </c>
    </row>
    <row r="11305" spans="1:30" x14ac:dyDescent="0.25">
      <c r="A11305">
        <f t="shared" ca="1" si="176"/>
        <v>17998</v>
      </c>
      <c r="B11305" t="s">
        <v>30</v>
      </c>
      <c r="C11305" t="s">
        <v>31</v>
      </c>
      <c r="N11305" t="s">
        <v>465</v>
      </c>
      <c r="O11305" t="s">
        <v>33</v>
      </c>
      <c r="X11305" t="s">
        <v>34</v>
      </c>
      <c r="Y11305" t="s">
        <v>9241</v>
      </c>
      <c r="Z11305" t="s">
        <v>9242</v>
      </c>
      <c r="AA11305" t="s">
        <v>9243</v>
      </c>
      <c r="AB11305">
        <v>-161028</v>
      </c>
      <c r="AC11305" t="s">
        <v>38</v>
      </c>
      <c r="AD11305">
        <v>98168</v>
      </c>
    </row>
    <row r="11306" spans="1:30" x14ac:dyDescent="0.25">
      <c r="A11306">
        <f t="shared" ca="1" si="176"/>
        <v>5282</v>
      </c>
      <c r="B11306" t="s">
        <v>178</v>
      </c>
      <c r="F11306" t="s">
        <v>37559</v>
      </c>
      <c r="G11306">
        <v>0</v>
      </c>
      <c r="O11306" t="s">
        <v>33</v>
      </c>
      <c r="X11306" t="s">
        <v>34</v>
      </c>
      <c r="Y11306" t="s">
        <v>37560</v>
      </c>
      <c r="Z11306" t="s">
        <v>37561</v>
      </c>
      <c r="AA11306" t="s">
        <v>37562</v>
      </c>
      <c r="AB11306" t="s">
        <v>37563</v>
      </c>
      <c r="AC11306" t="s">
        <v>38</v>
      </c>
      <c r="AD11306">
        <v>98121</v>
      </c>
    </row>
    <row r="11307" spans="1:30" ht="409.5" x14ac:dyDescent="0.25">
      <c r="A11307">
        <f t="shared" ca="1" si="176"/>
        <v>18799</v>
      </c>
      <c r="B11307" t="s">
        <v>230</v>
      </c>
      <c r="C11307" t="s">
        <v>45</v>
      </c>
      <c r="O11307" t="s">
        <v>33</v>
      </c>
      <c r="X11307" t="s">
        <v>34</v>
      </c>
      <c r="Y11307" t="s">
        <v>22978</v>
      </c>
      <c r="Z11307" s="1" t="s">
        <v>23061</v>
      </c>
      <c r="AA11307" t="s">
        <v>22580</v>
      </c>
      <c r="AB11307">
        <v>-163492</v>
      </c>
    </row>
    <row r="11308" spans="1:30" ht="409.5" x14ac:dyDescent="0.25">
      <c r="A11308">
        <f t="shared" ca="1" si="176"/>
        <v>1125</v>
      </c>
      <c r="B11308" t="s">
        <v>68</v>
      </c>
      <c r="C11308" t="s">
        <v>45</v>
      </c>
      <c r="H11308" t="s">
        <v>617</v>
      </c>
      <c r="I11308" t="s">
        <v>19174</v>
      </c>
      <c r="L11308">
        <v>30.63</v>
      </c>
      <c r="O11308" t="s">
        <v>33</v>
      </c>
      <c r="W11308">
        <v>30</v>
      </c>
      <c r="X11308" t="s">
        <v>34</v>
      </c>
      <c r="Y11308" t="s">
        <v>2718</v>
      </c>
      <c r="Z11308" s="1" t="s">
        <v>19175</v>
      </c>
      <c r="AA11308" t="s">
        <v>19176</v>
      </c>
      <c r="AB11308">
        <v>-173309</v>
      </c>
    </row>
    <row r="11309" spans="1:30" ht="409.5" x14ac:dyDescent="0.25">
      <c r="A11309">
        <f t="shared" ca="1" si="176"/>
        <v>7533</v>
      </c>
      <c r="B11309" t="s">
        <v>230</v>
      </c>
      <c r="C11309" t="s">
        <v>45</v>
      </c>
      <c r="O11309" t="s">
        <v>33</v>
      </c>
      <c r="X11309" t="s">
        <v>34</v>
      </c>
      <c r="Y11309" t="s">
        <v>22968</v>
      </c>
      <c r="Z11309" s="1" t="s">
        <v>23085</v>
      </c>
      <c r="AA11309" t="s">
        <v>22580</v>
      </c>
      <c r="AB11309">
        <v>-170030</v>
      </c>
    </row>
    <row r="11310" spans="1:30" x14ac:dyDescent="0.25">
      <c r="A11310">
        <f t="shared" ca="1" si="176"/>
        <v>12133</v>
      </c>
      <c r="B11310" t="s">
        <v>2046</v>
      </c>
      <c r="C11310" t="s">
        <v>80</v>
      </c>
      <c r="F11310" t="s">
        <v>413</v>
      </c>
      <c r="O11310" t="s">
        <v>33</v>
      </c>
      <c r="Y11310" t="s">
        <v>7165</v>
      </c>
      <c r="Z11310" t="s">
        <v>12498</v>
      </c>
      <c r="AA11310" t="s">
        <v>12497</v>
      </c>
      <c r="AB11310">
        <v>-170754</v>
      </c>
      <c r="AC11310" t="s">
        <v>38</v>
      </c>
      <c r="AD11310">
        <v>98004</v>
      </c>
    </row>
    <row r="11311" spans="1:30" x14ac:dyDescent="0.25">
      <c r="A11311">
        <f t="shared" ca="1" si="176"/>
        <v>1226</v>
      </c>
      <c r="B11311" t="s">
        <v>685</v>
      </c>
      <c r="C11311" t="s">
        <v>686</v>
      </c>
      <c r="F11311" t="s">
        <v>4947</v>
      </c>
      <c r="G11311">
        <v>0</v>
      </c>
      <c r="O11311" t="s">
        <v>33</v>
      </c>
      <c r="Y11311" t="s">
        <v>3152</v>
      </c>
      <c r="Z11311" t="s">
        <v>34844</v>
      </c>
      <c r="AA11311" t="s">
        <v>34840</v>
      </c>
      <c r="AB11311" t="s">
        <v>34845</v>
      </c>
      <c r="AC11311" t="s">
        <v>38</v>
      </c>
      <c r="AD11311">
        <v>98032</v>
      </c>
    </row>
    <row r="11312" spans="1:30" x14ac:dyDescent="0.25">
      <c r="A11312">
        <f t="shared" ca="1" si="176"/>
        <v>7731</v>
      </c>
      <c r="B11312" t="s">
        <v>2046</v>
      </c>
      <c r="C11312" t="s">
        <v>80</v>
      </c>
      <c r="F11312" t="s">
        <v>11410</v>
      </c>
      <c r="O11312" t="s">
        <v>33</v>
      </c>
      <c r="Y11312" t="s">
        <v>11411</v>
      </c>
      <c r="Z11312" t="s">
        <v>11412</v>
      </c>
      <c r="AA11312" t="s">
        <v>11413</v>
      </c>
      <c r="AB11312">
        <v>-163151</v>
      </c>
      <c r="AC11312" t="s">
        <v>38</v>
      </c>
      <c r="AD11312">
        <v>98405</v>
      </c>
    </row>
    <row r="11313" spans="1:30" x14ac:dyDescent="0.25">
      <c r="A11313">
        <f t="shared" ca="1" si="176"/>
        <v>3592</v>
      </c>
      <c r="B11313" t="s">
        <v>2046</v>
      </c>
      <c r="C11313" t="s">
        <v>80</v>
      </c>
      <c r="F11313" t="s">
        <v>5533</v>
      </c>
      <c r="O11313" t="s">
        <v>33</v>
      </c>
      <c r="Y11313" t="s">
        <v>6726</v>
      </c>
      <c r="Z11313" t="s">
        <v>27915</v>
      </c>
      <c r="AA11313" t="s">
        <v>27916</v>
      </c>
      <c r="AB11313">
        <v>-180333</v>
      </c>
      <c r="AC11313" t="s">
        <v>38</v>
      </c>
      <c r="AD11313">
        <v>98001</v>
      </c>
    </row>
    <row r="11314" spans="1:30" ht="409.5" x14ac:dyDescent="0.25">
      <c r="A11314">
        <f t="shared" ca="1" si="176"/>
        <v>12103</v>
      </c>
      <c r="B11314" t="s">
        <v>2046</v>
      </c>
      <c r="C11314" t="s">
        <v>80</v>
      </c>
      <c r="F11314" t="s">
        <v>81</v>
      </c>
      <c r="G11314">
        <v>0</v>
      </c>
      <c r="O11314" t="s">
        <v>33</v>
      </c>
      <c r="Y11314" t="s">
        <v>82</v>
      </c>
      <c r="Z11314" s="1" t="s">
        <v>10396</v>
      </c>
      <c r="AA11314" t="s">
        <v>10394</v>
      </c>
      <c r="AB11314" t="s">
        <v>10397</v>
      </c>
      <c r="AC11314" t="s">
        <v>38</v>
      </c>
      <c r="AD11314">
        <v>98668</v>
      </c>
    </row>
    <row r="11315" spans="1:30" ht="409.5" x14ac:dyDescent="0.25">
      <c r="A11315">
        <f t="shared" ca="1" si="176"/>
        <v>3346</v>
      </c>
      <c r="B11315" t="s">
        <v>519</v>
      </c>
      <c r="C11315" t="s">
        <v>45</v>
      </c>
      <c r="G11315">
        <v>0</v>
      </c>
      <c r="O11315" t="s">
        <v>33</v>
      </c>
      <c r="W11315">
        <v>30</v>
      </c>
      <c r="X11315" t="s">
        <v>34</v>
      </c>
      <c r="Y11315" t="s">
        <v>1859</v>
      </c>
      <c r="Z11315" s="1" t="s">
        <v>43262</v>
      </c>
      <c r="AA11315" t="s">
        <v>43263</v>
      </c>
      <c r="AB11315" t="s">
        <v>43264</v>
      </c>
      <c r="AC11315" t="s">
        <v>38</v>
      </c>
      <c r="AD11315">
        <v>98071</v>
      </c>
    </row>
    <row r="11316" spans="1:30" ht="390" x14ac:dyDescent="0.25">
      <c r="A11316">
        <f t="shared" ca="1" si="176"/>
        <v>18010</v>
      </c>
      <c r="B11316" t="s">
        <v>230</v>
      </c>
      <c r="C11316" t="s">
        <v>45</v>
      </c>
      <c r="O11316" t="s">
        <v>33</v>
      </c>
      <c r="Y11316" t="s">
        <v>3381</v>
      </c>
      <c r="Z11316" s="1" t="s">
        <v>3382</v>
      </c>
      <c r="AA11316" s="1" t="s">
        <v>3383</v>
      </c>
      <c r="AB11316">
        <v>-172668</v>
      </c>
    </row>
    <row r="11317" spans="1:30" ht="409.5" x14ac:dyDescent="0.25">
      <c r="A11317">
        <f t="shared" ca="1" si="176"/>
        <v>17446</v>
      </c>
      <c r="B11317" t="s">
        <v>73</v>
      </c>
      <c r="C11317" t="s">
        <v>74</v>
      </c>
      <c r="F11317" t="s">
        <v>1847</v>
      </c>
      <c r="G11317">
        <v>0</v>
      </c>
      <c r="O11317" t="s">
        <v>33</v>
      </c>
      <c r="Y11317" t="s">
        <v>1848</v>
      </c>
      <c r="Z11317" s="1" t="s">
        <v>1849</v>
      </c>
      <c r="AA11317" t="s">
        <v>1850</v>
      </c>
      <c r="AB11317" t="s">
        <v>1851</v>
      </c>
    </row>
    <row r="11318" spans="1:30" x14ac:dyDescent="0.25">
      <c r="A11318">
        <f t="shared" ca="1" si="176"/>
        <v>17068</v>
      </c>
      <c r="B11318" t="s">
        <v>334</v>
      </c>
      <c r="C11318" t="s">
        <v>45</v>
      </c>
      <c r="F11318" t="s">
        <v>789</v>
      </c>
      <c r="O11318" t="s">
        <v>33</v>
      </c>
      <c r="X11318" t="s">
        <v>34</v>
      </c>
      <c r="Y11318" t="s">
        <v>790</v>
      </c>
      <c r="Z11318" t="s">
        <v>27565</v>
      </c>
      <c r="AA11318" t="s">
        <v>27566</v>
      </c>
      <c r="AB11318">
        <v>-161694</v>
      </c>
      <c r="AC11318" t="s">
        <v>38</v>
      </c>
      <c r="AD11318">
        <v>98520</v>
      </c>
    </row>
    <row r="11319" spans="1:30" x14ac:dyDescent="0.25">
      <c r="A11319">
        <f t="shared" ca="1" si="176"/>
        <v>16661</v>
      </c>
      <c r="B11319" t="s">
        <v>2046</v>
      </c>
      <c r="C11319" t="s">
        <v>80</v>
      </c>
      <c r="F11319" t="s">
        <v>413</v>
      </c>
      <c r="G11319">
        <v>0</v>
      </c>
      <c r="O11319" t="s">
        <v>33</v>
      </c>
      <c r="Y11319" t="s">
        <v>7165</v>
      </c>
      <c r="Z11319" t="s">
        <v>7330</v>
      </c>
      <c r="AA11319" t="s">
        <v>7331</v>
      </c>
      <c r="AB11319" t="s">
        <v>7332</v>
      </c>
      <c r="AC11319" t="s">
        <v>38</v>
      </c>
      <c r="AD11319">
        <v>98004</v>
      </c>
    </row>
    <row r="11320" spans="1:30" ht="409.5" x14ac:dyDescent="0.25">
      <c r="A11320">
        <f t="shared" ca="1" si="176"/>
        <v>9019</v>
      </c>
      <c r="B11320" t="s">
        <v>685</v>
      </c>
      <c r="C11320" t="s">
        <v>686</v>
      </c>
      <c r="G11320">
        <v>0</v>
      </c>
      <c r="O11320" t="s">
        <v>33</v>
      </c>
      <c r="Y11320" t="s">
        <v>33821</v>
      </c>
      <c r="Z11320" s="1" t="s">
        <v>33822</v>
      </c>
      <c r="AA11320" t="s">
        <v>33814</v>
      </c>
      <c r="AB11320" t="s">
        <v>33823</v>
      </c>
    </row>
    <row r="11321" spans="1:30" ht="390" x14ac:dyDescent="0.25">
      <c r="A11321">
        <f t="shared" ca="1" si="176"/>
        <v>9762</v>
      </c>
      <c r="B11321" t="s">
        <v>773</v>
      </c>
      <c r="C11321" t="s">
        <v>80</v>
      </c>
      <c r="F11321" t="s">
        <v>1418</v>
      </c>
      <c r="G11321">
        <v>0</v>
      </c>
      <c r="O11321" t="s">
        <v>33</v>
      </c>
      <c r="X11321" t="s">
        <v>34</v>
      </c>
      <c r="Y11321" t="s">
        <v>5784</v>
      </c>
      <c r="Z11321" s="1" t="s">
        <v>5926</v>
      </c>
      <c r="AA11321" t="s">
        <v>5927</v>
      </c>
      <c r="AB11321" t="s">
        <v>5928</v>
      </c>
      <c r="AC11321" t="s">
        <v>38</v>
      </c>
      <c r="AD11321">
        <v>98504</v>
      </c>
    </row>
    <row r="11322" spans="1:30" x14ac:dyDescent="0.25">
      <c r="A11322">
        <f t="shared" ca="1" si="176"/>
        <v>7024</v>
      </c>
      <c r="B11322" t="s">
        <v>164</v>
      </c>
      <c r="C11322" t="s">
        <v>165</v>
      </c>
      <c r="F11322" t="s">
        <v>387</v>
      </c>
      <c r="G11322">
        <v>0</v>
      </c>
      <c r="O11322" t="s">
        <v>33</v>
      </c>
      <c r="Y11322" t="s">
        <v>5545</v>
      </c>
      <c r="Z11322" t="s">
        <v>31863</v>
      </c>
      <c r="AA11322" t="s">
        <v>31864</v>
      </c>
      <c r="AB11322" t="s">
        <v>31865</v>
      </c>
      <c r="AC11322" t="s">
        <v>38</v>
      </c>
      <c r="AD11322">
        <v>98109</v>
      </c>
    </row>
    <row r="11323" spans="1:30" x14ac:dyDescent="0.25">
      <c r="A11323">
        <f t="shared" ca="1" si="176"/>
        <v>14215</v>
      </c>
      <c r="B11323" t="s">
        <v>685</v>
      </c>
      <c r="C11323" t="s">
        <v>686</v>
      </c>
      <c r="F11323" t="s">
        <v>3454</v>
      </c>
      <c r="G11323">
        <v>0</v>
      </c>
      <c r="O11323" t="s">
        <v>33</v>
      </c>
      <c r="Y11323" t="s">
        <v>3455</v>
      </c>
      <c r="Z11323" t="s">
        <v>37914</v>
      </c>
      <c r="AA11323" t="s">
        <v>37915</v>
      </c>
      <c r="AB11323" t="s">
        <v>37916</v>
      </c>
    </row>
    <row r="11324" spans="1:30" ht="330" x14ac:dyDescent="0.25">
      <c r="A11324">
        <f t="shared" ca="1" si="176"/>
        <v>3537</v>
      </c>
      <c r="B11324" t="s">
        <v>773</v>
      </c>
      <c r="C11324" t="s">
        <v>80</v>
      </c>
      <c r="F11324" t="s">
        <v>5741</v>
      </c>
      <c r="G11324">
        <v>0</v>
      </c>
      <c r="O11324" t="s">
        <v>33</v>
      </c>
      <c r="X11324" t="s">
        <v>34</v>
      </c>
      <c r="Y11324" t="s">
        <v>5742</v>
      </c>
      <c r="Z11324" s="1" t="s">
        <v>5743</v>
      </c>
      <c r="AA11324" t="s">
        <v>5736</v>
      </c>
      <c r="AB11324" t="s">
        <v>5744</v>
      </c>
      <c r="AC11324" t="s">
        <v>243</v>
      </c>
      <c r="AD11324">
        <v>94705</v>
      </c>
    </row>
    <row r="11325" spans="1:30" x14ac:dyDescent="0.25">
      <c r="A11325">
        <f t="shared" ca="1" si="176"/>
        <v>16520</v>
      </c>
      <c r="B11325" t="s">
        <v>164</v>
      </c>
      <c r="C11325" t="s">
        <v>165</v>
      </c>
      <c r="F11325" t="s">
        <v>69</v>
      </c>
      <c r="G11325">
        <v>0</v>
      </c>
      <c r="O11325" t="s">
        <v>33</v>
      </c>
      <c r="Y11325" t="s">
        <v>725</v>
      </c>
      <c r="Z11325" t="s">
        <v>40168</v>
      </c>
      <c r="AA11325" t="s">
        <v>40169</v>
      </c>
      <c r="AB11325" t="s">
        <v>40170</v>
      </c>
      <c r="AC11325" t="s">
        <v>38</v>
      </c>
      <c r="AD11325">
        <v>98121</v>
      </c>
    </row>
    <row r="11326" spans="1:30" ht="409.5" x14ac:dyDescent="0.25">
      <c r="A11326">
        <f t="shared" ca="1" si="176"/>
        <v>866</v>
      </c>
      <c r="B11326" t="s">
        <v>463</v>
      </c>
      <c r="F11326" t="s">
        <v>27533</v>
      </c>
      <c r="N11326" t="s">
        <v>514</v>
      </c>
      <c r="O11326" t="s">
        <v>63</v>
      </c>
      <c r="W11326">
        <v>30</v>
      </c>
      <c r="X11326" t="s">
        <v>34</v>
      </c>
      <c r="Y11326" t="s">
        <v>27534</v>
      </c>
      <c r="Z11326" s="1" t="s">
        <v>27535</v>
      </c>
      <c r="AA11326" t="s">
        <v>27536</v>
      </c>
      <c r="AB11326">
        <v>-170451</v>
      </c>
      <c r="AC11326" t="s">
        <v>38</v>
      </c>
      <c r="AD11326">
        <v>98004</v>
      </c>
    </row>
    <row r="11327" spans="1:30" ht="409.5" x14ac:dyDescent="0.25">
      <c r="A11327">
        <f t="shared" ca="1" si="176"/>
        <v>9962</v>
      </c>
      <c r="B11327" t="s">
        <v>178</v>
      </c>
      <c r="F11327" t="s">
        <v>180</v>
      </c>
      <c r="G11327">
        <v>0</v>
      </c>
      <c r="O11327" t="s">
        <v>33</v>
      </c>
      <c r="X11327" t="s">
        <v>34</v>
      </c>
      <c r="Y11327" t="s">
        <v>181</v>
      </c>
      <c r="Z11327" s="1" t="s">
        <v>9796</v>
      </c>
      <c r="AA11327" s="1" t="s">
        <v>9796</v>
      </c>
      <c r="AB11327" t="s">
        <v>9797</v>
      </c>
      <c r="AC11327" t="s">
        <v>38</v>
      </c>
      <c r="AD11327">
        <v>98922</v>
      </c>
    </row>
    <row r="11328" spans="1:30" ht="409.5" x14ac:dyDescent="0.25">
      <c r="A11328">
        <f t="shared" ca="1" si="176"/>
        <v>16836</v>
      </c>
      <c r="B11328" t="s">
        <v>244</v>
      </c>
      <c r="C11328" t="s">
        <v>245</v>
      </c>
      <c r="G11328">
        <v>0</v>
      </c>
      <c r="O11328" t="s">
        <v>33</v>
      </c>
      <c r="X11328" t="s">
        <v>34</v>
      </c>
      <c r="Y11328" t="s">
        <v>22359</v>
      </c>
      <c r="Z11328" s="1" t="s">
        <v>22360</v>
      </c>
      <c r="AA11328" s="1" t="s">
        <v>22361</v>
      </c>
      <c r="AB11328" t="s">
        <v>22362</v>
      </c>
      <c r="AC11328" t="s">
        <v>38</v>
      </c>
      <c r="AD11328">
        <v>98837</v>
      </c>
    </row>
    <row r="11329" spans="1:30" ht="255" x14ac:dyDescent="0.25">
      <c r="A11329">
        <f t="shared" ca="1" si="176"/>
        <v>2534</v>
      </c>
      <c r="B11329" t="s">
        <v>230</v>
      </c>
      <c r="C11329" t="s">
        <v>45</v>
      </c>
      <c r="O11329" t="s">
        <v>33</v>
      </c>
      <c r="X11329" t="s">
        <v>34</v>
      </c>
      <c r="Y11329" t="s">
        <v>22751</v>
      </c>
      <c r="Z11329" s="1" t="s">
        <v>23248</v>
      </c>
      <c r="AA11329" t="s">
        <v>22580</v>
      </c>
      <c r="AB11329">
        <v>-171387</v>
      </c>
    </row>
    <row r="11330" spans="1:30" ht="409.5" x14ac:dyDescent="0.25">
      <c r="A11330">
        <f t="shared" ref="A11330:A11393" ca="1" si="177">RANDBETWEEN(1,20000)</f>
        <v>7603</v>
      </c>
      <c r="B11330" t="s">
        <v>230</v>
      </c>
      <c r="C11330" t="s">
        <v>45</v>
      </c>
      <c r="O11330" t="s">
        <v>33</v>
      </c>
      <c r="X11330" t="s">
        <v>34</v>
      </c>
      <c r="Y11330" t="s">
        <v>22651</v>
      </c>
      <c r="Z11330" s="1" t="s">
        <v>23351</v>
      </c>
      <c r="AA11330" t="s">
        <v>22580</v>
      </c>
      <c r="AB11330">
        <v>-172667</v>
      </c>
    </row>
    <row r="11331" spans="1:30" x14ac:dyDescent="0.25">
      <c r="A11331">
        <f t="shared" ca="1" si="177"/>
        <v>6517</v>
      </c>
      <c r="B11331" t="s">
        <v>788</v>
      </c>
      <c r="C11331" t="s">
        <v>45</v>
      </c>
      <c r="F11331" t="s">
        <v>1532</v>
      </c>
      <c r="G11331">
        <v>0</v>
      </c>
      <c r="O11331" t="s">
        <v>33</v>
      </c>
      <c r="X11331" t="s">
        <v>34</v>
      </c>
      <c r="Y11331" t="s">
        <v>1534</v>
      </c>
      <c r="Z11331" t="s">
        <v>22442</v>
      </c>
      <c r="AA11331" t="s">
        <v>22443</v>
      </c>
      <c r="AB11331" t="s">
        <v>22444</v>
      </c>
    </row>
    <row r="11332" spans="1:30" ht="409.5" x14ac:dyDescent="0.25">
      <c r="A11332">
        <f t="shared" ca="1" si="177"/>
        <v>17978</v>
      </c>
      <c r="B11332" t="s">
        <v>2046</v>
      </c>
      <c r="C11332" t="s">
        <v>80</v>
      </c>
      <c r="F11332" t="s">
        <v>8590</v>
      </c>
      <c r="G11332">
        <v>0</v>
      </c>
      <c r="O11332" t="s">
        <v>33</v>
      </c>
      <c r="Y11332" t="s">
        <v>8591</v>
      </c>
      <c r="Z11332" s="1" t="s">
        <v>15896</v>
      </c>
      <c r="AA11332" t="s">
        <v>15897</v>
      </c>
      <c r="AB11332" t="s">
        <v>15898</v>
      </c>
      <c r="AC11332" t="s">
        <v>38</v>
      </c>
      <c r="AD11332">
        <v>99216</v>
      </c>
    </row>
    <row r="11333" spans="1:30" x14ac:dyDescent="0.25">
      <c r="A11333">
        <f t="shared" ca="1" si="177"/>
        <v>12883</v>
      </c>
      <c r="B11333" t="s">
        <v>3712</v>
      </c>
      <c r="C11333" t="s">
        <v>16820</v>
      </c>
      <c r="F11333" t="s">
        <v>22668</v>
      </c>
      <c r="G11333">
        <v>0</v>
      </c>
      <c r="O11333" t="s">
        <v>33</v>
      </c>
      <c r="X11333" t="s">
        <v>34</v>
      </c>
      <c r="Y11333" t="s">
        <v>22669</v>
      </c>
      <c r="Z11333" t="s">
        <v>24520</v>
      </c>
      <c r="AA11333" t="s">
        <v>24027</v>
      </c>
      <c r="AB11333" t="s">
        <v>24521</v>
      </c>
      <c r="AC11333" t="s">
        <v>5301</v>
      </c>
      <c r="AD11333" t="s">
        <v>24471</v>
      </c>
    </row>
    <row r="11334" spans="1:30" ht="409.5" x14ac:dyDescent="0.25">
      <c r="A11334">
        <f t="shared" ca="1" si="177"/>
        <v>2871</v>
      </c>
      <c r="B11334" t="s">
        <v>96</v>
      </c>
      <c r="C11334" t="s">
        <v>97</v>
      </c>
      <c r="F11334" t="s">
        <v>32398</v>
      </c>
      <c r="O11334" t="s">
        <v>33</v>
      </c>
      <c r="X11334" t="s">
        <v>34</v>
      </c>
      <c r="Y11334" t="s">
        <v>32399</v>
      </c>
      <c r="Z11334" s="1" t="s">
        <v>32400</v>
      </c>
      <c r="AA11334" t="s">
        <v>32396</v>
      </c>
      <c r="AB11334">
        <v>-161502</v>
      </c>
    </row>
    <row r="11335" spans="1:30" ht="409.5" x14ac:dyDescent="0.25">
      <c r="A11335">
        <f t="shared" ca="1" si="177"/>
        <v>5187</v>
      </c>
      <c r="B11335" t="s">
        <v>124</v>
      </c>
      <c r="C11335" t="s">
        <v>45</v>
      </c>
      <c r="F11335" t="s">
        <v>20250</v>
      </c>
      <c r="O11335" t="s">
        <v>33</v>
      </c>
      <c r="X11335" t="s">
        <v>34</v>
      </c>
      <c r="Y11335" t="s">
        <v>22643</v>
      </c>
      <c r="Z11335" s="1" t="s">
        <v>22924</v>
      </c>
      <c r="AA11335" t="s">
        <v>22580</v>
      </c>
      <c r="AB11335">
        <v>-162261</v>
      </c>
      <c r="AC11335" t="s">
        <v>102</v>
      </c>
      <c r="AD11335">
        <v>97302</v>
      </c>
    </row>
    <row r="11336" spans="1:30" ht="409.5" x14ac:dyDescent="0.25">
      <c r="A11336">
        <f t="shared" ca="1" si="177"/>
        <v>10440</v>
      </c>
      <c r="B11336" t="s">
        <v>30</v>
      </c>
      <c r="C11336" t="s">
        <v>31</v>
      </c>
      <c r="F11336" t="s">
        <v>2795</v>
      </c>
      <c r="G11336">
        <v>0</v>
      </c>
      <c r="O11336" t="s">
        <v>33</v>
      </c>
      <c r="X11336" t="s">
        <v>34</v>
      </c>
      <c r="Y11336" t="s">
        <v>2796</v>
      </c>
      <c r="Z11336" s="1" t="s">
        <v>2797</v>
      </c>
      <c r="AA11336" s="1" t="s">
        <v>2798</v>
      </c>
      <c r="AB11336" t="s">
        <v>2799</v>
      </c>
      <c r="AC11336" t="s">
        <v>38</v>
      </c>
      <c r="AD11336">
        <v>98327</v>
      </c>
    </row>
    <row r="11337" spans="1:30" x14ac:dyDescent="0.25">
      <c r="A11337">
        <f t="shared" ca="1" si="177"/>
        <v>11532</v>
      </c>
      <c r="B11337" t="s">
        <v>73</v>
      </c>
      <c r="C11337" t="s">
        <v>74</v>
      </c>
      <c r="F11337" t="s">
        <v>1325</v>
      </c>
      <c r="O11337" t="s">
        <v>33</v>
      </c>
      <c r="X11337" t="s">
        <v>34</v>
      </c>
      <c r="Y11337" t="s">
        <v>40228</v>
      </c>
      <c r="Z11337" t="s">
        <v>40229</v>
      </c>
      <c r="AA11337" t="s">
        <v>40230</v>
      </c>
      <c r="AB11337">
        <v>-170719</v>
      </c>
      <c r="AC11337" t="s">
        <v>38</v>
      </c>
      <c r="AD11337">
        <v>98102</v>
      </c>
    </row>
    <row r="11338" spans="1:30" x14ac:dyDescent="0.25">
      <c r="A11338">
        <f t="shared" ca="1" si="177"/>
        <v>12431</v>
      </c>
      <c r="B11338" t="s">
        <v>178</v>
      </c>
      <c r="C11338" t="s">
        <v>179</v>
      </c>
      <c r="F11338" t="s">
        <v>4110</v>
      </c>
      <c r="O11338" t="s">
        <v>33</v>
      </c>
      <c r="X11338" t="s">
        <v>34</v>
      </c>
      <c r="Y11338" t="s">
        <v>28818</v>
      </c>
      <c r="Z11338" t="s">
        <v>38051</v>
      </c>
      <c r="AA11338" t="s">
        <v>38052</v>
      </c>
      <c r="AB11338">
        <v>-172277</v>
      </c>
      <c r="AC11338" t="s">
        <v>38</v>
      </c>
      <c r="AD11338">
        <v>99362</v>
      </c>
    </row>
    <row r="11339" spans="1:30" ht="409.5" x14ac:dyDescent="0.25">
      <c r="A11339">
        <f t="shared" ca="1" si="177"/>
        <v>18935</v>
      </c>
      <c r="B11339" t="s">
        <v>68</v>
      </c>
      <c r="C11339" t="s">
        <v>45</v>
      </c>
      <c r="F11339" t="s">
        <v>734</v>
      </c>
      <c r="O11339" t="s">
        <v>33</v>
      </c>
      <c r="W11339">
        <v>15</v>
      </c>
      <c r="X11339" t="s">
        <v>34</v>
      </c>
      <c r="Y11339" t="s">
        <v>735</v>
      </c>
      <c r="Z11339" s="1" t="s">
        <v>39648</v>
      </c>
      <c r="AA11339" t="s">
        <v>39649</v>
      </c>
      <c r="AB11339">
        <v>-180573</v>
      </c>
    </row>
    <row r="11340" spans="1:30" x14ac:dyDescent="0.25">
      <c r="A11340">
        <f t="shared" ca="1" si="177"/>
        <v>19064</v>
      </c>
      <c r="B11340" t="s">
        <v>124</v>
      </c>
      <c r="C11340" t="s">
        <v>45</v>
      </c>
      <c r="F11340" t="s">
        <v>25260</v>
      </c>
      <c r="O11340" t="s">
        <v>33</v>
      </c>
      <c r="X11340" t="s">
        <v>34</v>
      </c>
      <c r="Y11340" t="s">
        <v>16777</v>
      </c>
      <c r="Z11340" t="s">
        <v>27582</v>
      </c>
      <c r="AA11340" t="s">
        <v>27583</v>
      </c>
      <c r="AB11340">
        <v>-163075</v>
      </c>
      <c r="AC11340" t="s">
        <v>38</v>
      </c>
      <c r="AD11340">
        <v>98424</v>
      </c>
    </row>
    <row r="11341" spans="1:30" x14ac:dyDescent="0.25">
      <c r="A11341">
        <f t="shared" ca="1" si="177"/>
        <v>15296</v>
      </c>
      <c r="B11341" t="s">
        <v>2046</v>
      </c>
      <c r="C11341" t="s">
        <v>80</v>
      </c>
      <c r="F11341" t="s">
        <v>6283</v>
      </c>
      <c r="O11341" t="s">
        <v>33</v>
      </c>
      <c r="Y11341" t="s">
        <v>10261</v>
      </c>
      <c r="Z11341" t="s">
        <v>11761</v>
      </c>
      <c r="AA11341" t="s">
        <v>11762</v>
      </c>
      <c r="AB11341">
        <v>-161211</v>
      </c>
      <c r="AC11341" t="s">
        <v>38</v>
      </c>
      <c r="AD11341">
        <v>98188</v>
      </c>
    </row>
    <row r="11342" spans="1:30" x14ac:dyDescent="0.25">
      <c r="A11342">
        <f t="shared" ca="1" si="177"/>
        <v>11541</v>
      </c>
      <c r="B11342" t="s">
        <v>124</v>
      </c>
      <c r="C11342" t="s">
        <v>45</v>
      </c>
      <c r="F11342" t="s">
        <v>651</v>
      </c>
      <c r="O11342" t="s">
        <v>33</v>
      </c>
      <c r="Y11342" t="s">
        <v>994</v>
      </c>
      <c r="Z11342" t="s">
        <v>16757</v>
      </c>
      <c r="AA11342" t="s">
        <v>16758</v>
      </c>
      <c r="AB11342">
        <v>-162225</v>
      </c>
      <c r="AC11342" t="s">
        <v>38</v>
      </c>
      <c r="AD11342">
        <v>98034</v>
      </c>
    </row>
    <row r="11343" spans="1:30" ht="409.5" x14ac:dyDescent="0.25">
      <c r="A11343">
        <f t="shared" ca="1" si="177"/>
        <v>11002</v>
      </c>
      <c r="B11343" t="s">
        <v>178</v>
      </c>
      <c r="C11343" t="s">
        <v>179</v>
      </c>
      <c r="F11343" t="s">
        <v>180</v>
      </c>
      <c r="O11343" t="s">
        <v>33</v>
      </c>
      <c r="W11343">
        <v>15</v>
      </c>
      <c r="X11343" t="s">
        <v>34</v>
      </c>
      <c r="Y11343" t="s">
        <v>181</v>
      </c>
      <c r="Z11343" s="1" t="s">
        <v>20368</v>
      </c>
      <c r="AA11343" t="s">
        <v>20369</v>
      </c>
      <c r="AB11343">
        <v>-181293</v>
      </c>
      <c r="AC11343" t="s">
        <v>38</v>
      </c>
      <c r="AD11343">
        <v>98922</v>
      </c>
    </row>
    <row r="11344" spans="1:30" x14ac:dyDescent="0.25">
      <c r="A11344">
        <f t="shared" ca="1" si="177"/>
        <v>5742</v>
      </c>
      <c r="B11344" t="s">
        <v>2046</v>
      </c>
      <c r="C11344" t="s">
        <v>80</v>
      </c>
      <c r="O11344" t="s">
        <v>33</v>
      </c>
      <c r="Y11344" t="s">
        <v>13372</v>
      </c>
      <c r="Z11344" t="s">
        <v>13373</v>
      </c>
      <c r="AA11344" t="s">
        <v>13371</v>
      </c>
      <c r="AB11344">
        <v>-171115</v>
      </c>
      <c r="AC11344" t="s">
        <v>38</v>
      </c>
      <c r="AD11344">
        <v>98312</v>
      </c>
    </row>
    <row r="11345" spans="1:30" x14ac:dyDescent="0.25">
      <c r="A11345">
        <f t="shared" ca="1" si="177"/>
        <v>12852</v>
      </c>
      <c r="B11345" t="s">
        <v>739</v>
      </c>
      <c r="C11345" t="s">
        <v>686</v>
      </c>
      <c r="F11345" t="s">
        <v>6778</v>
      </c>
      <c r="O11345" t="s">
        <v>33</v>
      </c>
      <c r="Y11345" t="s">
        <v>30221</v>
      </c>
      <c r="Z11345" t="s">
        <v>30222</v>
      </c>
      <c r="AA11345" t="s">
        <v>30220</v>
      </c>
      <c r="AB11345">
        <v>-171398</v>
      </c>
    </row>
    <row r="11346" spans="1:30" ht="409.5" x14ac:dyDescent="0.25">
      <c r="A11346">
        <f t="shared" ca="1" si="177"/>
        <v>3084</v>
      </c>
      <c r="B11346" t="s">
        <v>334</v>
      </c>
      <c r="C11346" t="s">
        <v>45</v>
      </c>
      <c r="G11346">
        <v>0</v>
      </c>
      <c r="N11346" t="s">
        <v>4760</v>
      </c>
      <c r="O11346" t="s">
        <v>33</v>
      </c>
      <c r="V11346" s="1" t="s">
        <v>42496</v>
      </c>
      <c r="W11346">
        <v>30</v>
      </c>
      <c r="X11346" t="s">
        <v>34</v>
      </c>
      <c r="Y11346" t="s">
        <v>42497</v>
      </c>
      <c r="Z11346" s="1" t="s">
        <v>42498</v>
      </c>
      <c r="AA11346" t="s">
        <v>9572</v>
      </c>
      <c r="AB11346" t="s">
        <v>42499</v>
      </c>
    </row>
    <row r="11347" spans="1:30" ht="409.5" x14ac:dyDescent="0.25">
      <c r="A11347">
        <f t="shared" ca="1" si="177"/>
        <v>10555</v>
      </c>
      <c r="B11347" t="s">
        <v>230</v>
      </c>
      <c r="C11347" t="s">
        <v>45</v>
      </c>
      <c r="O11347" t="s">
        <v>33</v>
      </c>
      <c r="X11347" t="s">
        <v>34</v>
      </c>
      <c r="Y11347" t="s">
        <v>22325</v>
      </c>
      <c r="Z11347" s="1" t="s">
        <v>23233</v>
      </c>
      <c r="AA11347" t="s">
        <v>22580</v>
      </c>
      <c r="AB11347">
        <v>-171246</v>
      </c>
    </row>
    <row r="11348" spans="1:30" ht="405" x14ac:dyDescent="0.25">
      <c r="A11348">
        <f t="shared" ca="1" si="177"/>
        <v>4654</v>
      </c>
      <c r="B11348" t="s">
        <v>73</v>
      </c>
      <c r="C11348" t="s">
        <v>74</v>
      </c>
      <c r="F11348" t="s">
        <v>4924</v>
      </c>
      <c r="G11348">
        <v>0</v>
      </c>
      <c r="O11348" t="s">
        <v>33</v>
      </c>
      <c r="Y11348" t="s">
        <v>29570</v>
      </c>
      <c r="Z11348" s="1" t="s">
        <v>36705</v>
      </c>
      <c r="AA11348" t="s">
        <v>36699</v>
      </c>
      <c r="AB11348" t="s">
        <v>36706</v>
      </c>
    </row>
    <row r="11349" spans="1:30" ht="409.5" x14ac:dyDescent="0.25">
      <c r="A11349">
        <f t="shared" ca="1" si="177"/>
        <v>3589</v>
      </c>
      <c r="B11349" t="s">
        <v>164</v>
      </c>
      <c r="C11349" t="s">
        <v>165</v>
      </c>
      <c r="F11349" t="s">
        <v>1312</v>
      </c>
      <c r="O11349" t="s">
        <v>33</v>
      </c>
      <c r="X11349" t="s">
        <v>34</v>
      </c>
      <c r="Y11349" t="s">
        <v>1313</v>
      </c>
      <c r="Z11349" s="1" t="s">
        <v>1314</v>
      </c>
      <c r="AA11349" t="s">
        <v>1315</v>
      </c>
      <c r="AB11349">
        <v>-160897</v>
      </c>
      <c r="AC11349" t="s">
        <v>38</v>
      </c>
      <c r="AD11349">
        <v>98203</v>
      </c>
    </row>
    <row r="11350" spans="1:30" x14ac:dyDescent="0.25">
      <c r="A11350">
        <f t="shared" ca="1" si="177"/>
        <v>11580</v>
      </c>
      <c r="B11350" t="s">
        <v>164</v>
      </c>
      <c r="C11350" t="s">
        <v>165</v>
      </c>
      <c r="F11350" t="s">
        <v>69</v>
      </c>
      <c r="O11350" t="s">
        <v>33</v>
      </c>
      <c r="X11350" t="s">
        <v>34</v>
      </c>
      <c r="Y11350" t="s">
        <v>19826</v>
      </c>
      <c r="Z11350" t="s">
        <v>19827</v>
      </c>
      <c r="AA11350" t="s">
        <v>19828</v>
      </c>
      <c r="AB11350">
        <v>-162816</v>
      </c>
      <c r="AC11350" t="s">
        <v>38</v>
      </c>
      <c r="AD11350">
        <v>98121</v>
      </c>
    </row>
    <row r="11351" spans="1:30" x14ac:dyDescent="0.25">
      <c r="A11351">
        <f t="shared" ca="1" si="177"/>
        <v>8491</v>
      </c>
      <c r="B11351" t="s">
        <v>68</v>
      </c>
      <c r="C11351" t="s">
        <v>45</v>
      </c>
      <c r="O11351" t="s">
        <v>155</v>
      </c>
      <c r="X11351" t="s">
        <v>34</v>
      </c>
      <c r="Y11351" t="s">
        <v>22809</v>
      </c>
      <c r="Z11351" t="s">
        <v>22810</v>
      </c>
      <c r="AA11351" t="s">
        <v>22580</v>
      </c>
      <c r="AB11351">
        <v>-160864</v>
      </c>
      <c r="AC11351" t="s">
        <v>243</v>
      </c>
      <c r="AD11351">
        <v>95992</v>
      </c>
    </row>
    <row r="11352" spans="1:30" x14ac:dyDescent="0.25">
      <c r="A11352">
        <f t="shared" ca="1" si="177"/>
        <v>13924</v>
      </c>
      <c r="B11352" t="s">
        <v>73</v>
      </c>
      <c r="C11352" t="s">
        <v>74</v>
      </c>
      <c r="F11352" t="s">
        <v>1478</v>
      </c>
      <c r="G11352">
        <v>0</v>
      </c>
      <c r="O11352" t="s">
        <v>63</v>
      </c>
      <c r="X11352" t="s">
        <v>34</v>
      </c>
      <c r="Y11352" t="s">
        <v>1479</v>
      </c>
      <c r="Z11352" t="s">
        <v>39436</v>
      </c>
      <c r="AA11352" t="s">
        <v>39437</v>
      </c>
      <c r="AB11352" t="s">
        <v>39438</v>
      </c>
      <c r="AC11352" t="s">
        <v>38</v>
      </c>
      <c r="AD11352">
        <v>98036</v>
      </c>
    </row>
    <row r="11353" spans="1:30" x14ac:dyDescent="0.25">
      <c r="A11353">
        <f t="shared" ca="1" si="177"/>
        <v>719</v>
      </c>
      <c r="B11353" t="s">
        <v>178</v>
      </c>
      <c r="C11353" t="s">
        <v>179</v>
      </c>
      <c r="F11353" t="s">
        <v>29613</v>
      </c>
      <c r="G11353">
        <v>0</v>
      </c>
      <c r="O11353" t="s">
        <v>33</v>
      </c>
      <c r="X11353" t="s">
        <v>34</v>
      </c>
      <c r="Y11353" t="s">
        <v>33678</v>
      </c>
      <c r="Z11353" t="s">
        <v>39245</v>
      </c>
      <c r="AA11353" t="s">
        <v>39246</v>
      </c>
      <c r="AB11353" t="s">
        <v>39247</v>
      </c>
      <c r="AC11353" t="s">
        <v>38</v>
      </c>
      <c r="AD11353">
        <v>98001</v>
      </c>
    </row>
    <row r="11354" spans="1:30" x14ac:dyDescent="0.25">
      <c r="A11354">
        <f t="shared" ca="1" si="177"/>
        <v>9994</v>
      </c>
      <c r="B11354" t="s">
        <v>178</v>
      </c>
      <c r="C11354" t="s">
        <v>179</v>
      </c>
      <c r="F11354" t="s">
        <v>20211</v>
      </c>
      <c r="O11354" t="s">
        <v>33</v>
      </c>
      <c r="X11354" t="s">
        <v>34</v>
      </c>
      <c r="Y11354" t="s">
        <v>20212</v>
      </c>
      <c r="Z11354" t="s">
        <v>42159</v>
      </c>
      <c r="AA11354" t="s">
        <v>42160</v>
      </c>
      <c r="AB11354">
        <v>-160571</v>
      </c>
      <c r="AC11354" t="s">
        <v>38</v>
      </c>
      <c r="AD11354">
        <v>98907</v>
      </c>
    </row>
    <row r="11355" spans="1:30" ht="409.5" x14ac:dyDescent="0.25">
      <c r="A11355">
        <f t="shared" ca="1" si="177"/>
        <v>18974</v>
      </c>
      <c r="B11355" t="s">
        <v>68</v>
      </c>
      <c r="C11355" t="s">
        <v>45</v>
      </c>
      <c r="F11355" t="s">
        <v>250</v>
      </c>
      <c r="O11355" t="s">
        <v>155</v>
      </c>
      <c r="X11355" t="s">
        <v>34</v>
      </c>
      <c r="Y11355" t="s">
        <v>251</v>
      </c>
      <c r="Z11355" s="1" t="s">
        <v>252</v>
      </c>
      <c r="AA11355" t="s">
        <v>253</v>
      </c>
      <c r="AB11355">
        <v>-170380</v>
      </c>
      <c r="AC11355" t="s">
        <v>254</v>
      </c>
      <c r="AD11355">
        <v>22201</v>
      </c>
    </row>
    <row r="11356" spans="1:30" x14ac:dyDescent="0.25">
      <c r="A11356">
        <f t="shared" ca="1" si="177"/>
        <v>16682</v>
      </c>
      <c r="B11356" t="s">
        <v>773</v>
      </c>
      <c r="C11356" t="s">
        <v>80</v>
      </c>
      <c r="F11356" t="s">
        <v>5973</v>
      </c>
      <c r="G11356">
        <v>0</v>
      </c>
      <c r="O11356" t="s">
        <v>33</v>
      </c>
      <c r="X11356" t="s">
        <v>34</v>
      </c>
      <c r="Y11356" t="s">
        <v>5974</v>
      </c>
      <c r="Z11356" t="s">
        <v>5975</v>
      </c>
      <c r="AA11356" t="s">
        <v>5976</v>
      </c>
      <c r="AB11356" t="s">
        <v>5977</v>
      </c>
      <c r="AC11356" t="s">
        <v>135</v>
      </c>
      <c r="AD11356">
        <v>55113</v>
      </c>
    </row>
    <row r="11357" spans="1:30" x14ac:dyDescent="0.25">
      <c r="A11357">
        <f t="shared" ca="1" si="177"/>
        <v>17519</v>
      </c>
      <c r="B11357" t="s">
        <v>178</v>
      </c>
      <c r="F11357" t="s">
        <v>20201</v>
      </c>
      <c r="G11357">
        <v>0</v>
      </c>
      <c r="O11357" t="s">
        <v>33</v>
      </c>
      <c r="X11357" t="s">
        <v>34</v>
      </c>
      <c r="Y11357" t="s">
        <v>38447</v>
      </c>
      <c r="Z11357" t="s">
        <v>38448</v>
      </c>
      <c r="AA11357" t="s">
        <v>38449</v>
      </c>
      <c r="AB11357" t="s">
        <v>38450</v>
      </c>
      <c r="AC11357" t="s">
        <v>38</v>
      </c>
      <c r="AD11357">
        <v>98683</v>
      </c>
    </row>
    <row r="11358" spans="1:30" x14ac:dyDescent="0.25">
      <c r="A11358">
        <f t="shared" ca="1" si="177"/>
        <v>18238</v>
      </c>
      <c r="B11358" t="s">
        <v>79</v>
      </c>
      <c r="C11358" t="s">
        <v>80</v>
      </c>
      <c r="F11358" t="s">
        <v>1961</v>
      </c>
      <c r="O11358" t="s">
        <v>33</v>
      </c>
      <c r="Y11358" t="s">
        <v>27101</v>
      </c>
      <c r="Z11358" t="s">
        <v>27102</v>
      </c>
      <c r="AA11358" t="s">
        <v>27103</v>
      </c>
      <c r="AB11358">
        <v>-181359</v>
      </c>
      <c r="AC11358" t="s">
        <v>38</v>
      </c>
      <c r="AD11358">
        <v>98107</v>
      </c>
    </row>
    <row r="11359" spans="1:30" x14ac:dyDescent="0.25">
      <c r="A11359">
        <f t="shared" ca="1" si="177"/>
        <v>14924</v>
      </c>
      <c r="B11359" t="s">
        <v>739</v>
      </c>
      <c r="C11359" t="s">
        <v>686</v>
      </c>
      <c r="O11359" t="s">
        <v>33</v>
      </c>
      <c r="Y11359" t="s">
        <v>3567</v>
      </c>
      <c r="Z11359" t="s">
        <v>3568</v>
      </c>
      <c r="AA11359" t="s">
        <v>3569</v>
      </c>
      <c r="AB11359">
        <v>-172927</v>
      </c>
      <c r="AC11359" t="s">
        <v>38</v>
      </c>
      <c r="AD11359">
        <v>98645</v>
      </c>
    </row>
    <row r="11360" spans="1:30" ht="409.5" x14ac:dyDescent="0.25">
      <c r="A11360">
        <f t="shared" ca="1" si="177"/>
        <v>11920</v>
      </c>
      <c r="B11360" t="s">
        <v>2046</v>
      </c>
      <c r="C11360" t="s">
        <v>80</v>
      </c>
      <c r="F11360" t="s">
        <v>8115</v>
      </c>
      <c r="O11360" t="s">
        <v>33</v>
      </c>
      <c r="Y11360" t="s">
        <v>722</v>
      </c>
      <c r="Z11360" s="1" t="s">
        <v>12101</v>
      </c>
      <c r="AA11360" t="s">
        <v>12099</v>
      </c>
      <c r="AB11360">
        <v>-180193</v>
      </c>
      <c r="AC11360" t="s">
        <v>38</v>
      </c>
      <c r="AD11360">
        <v>98052</v>
      </c>
    </row>
    <row r="11361" spans="1:30" ht="409.5" x14ac:dyDescent="0.25">
      <c r="A11361">
        <f t="shared" ca="1" si="177"/>
        <v>2972</v>
      </c>
      <c r="B11361" t="s">
        <v>685</v>
      </c>
      <c r="C11361" t="s">
        <v>686</v>
      </c>
      <c r="F11361" t="s">
        <v>1154</v>
      </c>
      <c r="O11361" t="s">
        <v>33</v>
      </c>
      <c r="Y11361" t="s">
        <v>34622</v>
      </c>
      <c r="Z11361" s="1" t="s">
        <v>34623</v>
      </c>
      <c r="AA11361" t="s">
        <v>34620</v>
      </c>
      <c r="AB11361">
        <v>-172313</v>
      </c>
      <c r="AC11361" t="s">
        <v>38</v>
      </c>
      <c r="AD11361">
        <v>98682</v>
      </c>
    </row>
    <row r="11362" spans="1:30" ht="409.5" x14ac:dyDescent="0.25">
      <c r="A11362">
        <f t="shared" ca="1" si="177"/>
        <v>15853</v>
      </c>
      <c r="B11362" t="s">
        <v>2046</v>
      </c>
      <c r="C11362" t="s">
        <v>80</v>
      </c>
      <c r="F11362" t="s">
        <v>923</v>
      </c>
      <c r="G11362">
        <v>0</v>
      </c>
      <c r="O11362" t="s">
        <v>33</v>
      </c>
      <c r="Y11362" t="s">
        <v>924</v>
      </c>
      <c r="Z11362" s="1" t="s">
        <v>10599</v>
      </c>
      <c r="AA11362" t="s">
        <v>10600</v>
      </c>
      <c r="AB11362" t="s">
        <v>10601</v>
      </c>
      <c r="AC11362" t="s">
        <v>38</v>
      </c>
      <c r="AD11362">
        <v>98663</v>
      </c>
    </row>
    <row r="11363" spans="1:30" ht="409.5" x14ac:dyDescent="0.25">
      <c r="A11363">
        <f t="shared" ca="1" si="177"/>
        <v>10203</v>
      </c>
      <c r="B11363" t="s">
        <v>2046</v>
      </c>
      <c r="C11363" t="s">
        <v>80</v>
      </c>
      <c r="F11363" t="s">
        <v>6829</v>
      </c>
      <c r="G11363">
        <v>0</v>
      </c>
      <c r="O11363" t="s">
        <v>33</v>
      </c>
      <c r="Y11363" t="s">
        <v>6830</v>
      </c>
      <c r="Z11363" s="1" t="s">
        <v>6831</v>
      </c>
      <c r="AA11363" t="s">
        <v>6832</v>
      </c>
      <c r="AB11363" t="s">
        <v>6833</v>
      </c>
      <c r="AC11363" t="s">
        <v>38</v>
      </c>
      <c r="AD11363">
        <v>98837</v>
      </c>
    </row>
    <row r="11364" spans="1:30" x14ac:dyDescent="0.25">
      <c r="A11364">
        <f t="shared" ca="1" si="177"/>
        <v>19069</v>
      </c>
      <c r="B11364" t="s">
        <v>2046</v>
      </c>
      <c r="C11364" t="s">
        <v>80</v>
      </c>
      <c r="O11364" t="s">
        <v>33</v>
      </c>
      <c r="Y11364" t="s">
        <v>12794</v>
      </c>
      <c r="Z11364" t="s">
        <v>12795</v>
      </c>
      <c r="AA11364" t="s">
        <v>12796</v>
      </c>
      <c r="AB11364">
        <v>-171098</v>
      </c>
      <c r="AC11364" t="s">
        <v>38</v>
      </c>
      <c r="AD11364">
        <v>98021</v>
      </c>
    </row>
    <row r="11365" spans="1:30" x14ac:dyDescent="0.25">
      <c r="A11365">
        <f t="shared" ca="1" si="177"/>
        <v>19017</v>
      </c>
      <c r="B11365" t="s">
        <v>773</v>
      </c>
      <c r="C11365" t="s">
        <v>80</v>
      </c>
      <c r="F11365" t="s">
        <v>2141</v>
      </c>
      <c r="G11365">
        <v>0</v>
      </c>
      <c r="O11365" t="s">
        <v>33</v>
      </c>
      <c r="X11365" t="s">
        <v>34</v>
      </c>
      <c r="Y11365" t="s">
        <v>2142</v>
      </c>
      <c r="Z11365" t="s">
        <v>5856</v>
      </c>
      <c r="AA11365" t="s">
        <v>5857</v>
      </c>
      <c r="AB11365" t="s">
        <v>5858</v>
      </c>
      <c r="AC11365" t="s">
        <v>38</v>
      </c>
      <c r="AD11365">
        <v>99362</v>
      </c>
    </row>
    <row r="11366" spans="1:30" x14ac:dyDescent="0.25">
      <c r="A11366">
        <f t="shared" ca="1" si="177"/>
        <v>3257</v>
      </c>
      <c r="B11366" t="s">
        <v>73</v>
      </c>
      <c r="C11366" t="s">
        <v>74</v>
      </c>
      <c r="F11366" t="s">
        <v>2921</v>
      </c>
      <c r="G11366">
        <v>0</v>
      </c>
      <c r="O11366" t="s">
        <v>33</v>
      </c>
      <c r="Y11366" t="s">
        <v>28392</v>
      </c>
      <c r="Z11366" t="s">
        <v>36827</v>
      </c>
      <c r="AA11366" t="s">
        <v>36828</v>
      </c>
      <c r="AB11366" t="s">
        <v>36829</v>
      </c>
    </row>
    <row r="11367" spans="1:30" x14ac:dyDescent="0.25">
      <c r="A11367">
        <f t="shared" ca="1" si="177"/>
        <v>19503</v>
      </c>
      <c r="B11367" t="s">
        <v>107</v>
      </c>
      <c r="C11367" t="s">
        <v>108</v>
      </c>
      <c r="O11367" t="s">
        <v>63</v>
      </c>
      <c r="X11367" t="s">
        <v>34</v>
      </c>
      <c r="Y11367" t="s">
        <v>40917</v>
      </c>
      <c r="Z11367" t="s">
        <v>40918</v>
      </c>
      <c r="AA11367" t="s">
        <v>40913</v>
      </c>
      <c r="AB11367">
        <v>-170723</v>
      </c>
      <c r="AC11367" t="s">
        <v>38</v>
      </c>
      <c r="AD11367" t="s">
        <v>1716</v>
      </c>
    </row>
    <row r="11368" spans="1:30" x14ac:dyDescent="0.25">
      <c r="A11368">
        <f t="shared" ca="1" si="177"/>
        <v>19386</v>
      </c>
      <c r="B11368" t="s">
        <v>79</v>
      </c>
      <c r="C11368" t="s">
        <v>80</v>
      </c>
      <c r="F11368" t="s">
        <v>11317</v>
      </c>
      <c r="O11368" t="s">
        <v>33</v>
      </c>
      <c r="Y11368" t="s">
        <v>26867</v>
      </c>
      <c r="Z11368" t="s">
        <v>26868</v>
      </c>
      <c r="AA11368" t="s">
        <v>26869</v>
      </c>
      <c r="AB11368">
        <v>-180411</v>
      </c>
      <c r="AC11368" t="s">
        <v>38</v>
      </c>
      <c r="AD11368">
        <v>99362</v>
      </c>
    </row>
    <row r="11369" spans="1:30" ht="375" x14ac:dyDescent="0.25">
      <c r="A11369">
        <f t="shared" ca="1" si="177"/>
        <v>3158</v>
      </c>
      <c r="B11369" t="s">
        <v>334</v>
      </c>
      <c r="C11369" t="s">
        <v>45</v>
      </c>
      <c r="F11369" t="s">
        <v>789</v>
      </c>
      <c r="G11369">
        <v>0</v>
      </c>
      <c r="O11369" t="s">
        <v>33</v>
      </c>
      <c r="X11369" t="s">
        <v>34</v>
      </c>
      <c r="Y11369" t="s">
        <v>790</v>
      </c>
      <c r="Z11369" s="1" t="s">
        <v>21897</v>
      </c>
      <c r="AA11369" t="s">
        <v>21898</v>
      </c>
      <c r="AB11369" t="s">
        <v>21899</v>
      </c>
      <c r="AC11369" t="s">
        <v>38</v>
      </c>
      <c r="AD11369">
        <v>98326</v>
      </c>
    </row>
    <row r="11370" spans="1:30" x14ac:dyDescent="0.25">
      <c r="A11370">
        <f t="shared" ca="1" si="177"/>
        <v>13010</v>
      </c>
      <c r="B11370" t="s">
        <v>489</v>
      </c>
      <c r="C11370" t="s">
        <v>45</v>
      </c>
      <c r="O11370" t="s">
        <v>1</v>
      </c>
      <c r="Y11370" t="s">
        <v>35895</v>
      </c>
      <c r="Z11370" t="s">
        <v>35900</v>
      </c>
      <c r="AA11370" t="s">
        <v>35877</v>
      </c>
      <c r="AB11370">
        <v>-181710</v>
      </c>
    </row>
    <row r="11371" spans="1:30" x14ac:dyDescent="0.25">
      <c r="A11371">
        <f t="shared" ca="1" si="177"/>
        <v>10001</v>
      </c>
      <c r="B11371" t="s">
        <v>677</v>
      </c>
      <c r="C11371" t="s">
        <v>80</v>
      </c>
      <c r="F11371" t="s">
        <v>1418</v>
      </c>
      <c r="O11371" t="s">
        <v>33</v>
      </c>
      <c r="Y11371" t="s">
        <v>1419</v>
      </c>
      <c r="Z11371" t="s">
        <v>40042</v>
      </c>
      <c r="AA11371" t="s">
        <v>40043</v>
      </c>
      <c r="AB11371">
        <v>-161121</v>
      </c>
      <c r="AC11371" t="s">
        <v>38</v>
      </c>
      <c r="AD11371">
        <v>98504</v>
      </c>
    </row>
    <row r="11372" spans="1:30" ht="390" x14ac:dyDescent="0.25">
      <c r="A11372">
        <f t="shared" ca="1" si="177"/>
        <v>14606</v>
      </c>
      <c r="B11372" t="s">
        <v>739</v>
      </c>
      <c r="C11372" t="s">
        <v>686</v>
      </c>
      <c r="F11372" t="s">
        <v>3462</v>
      </c>
      <c r="O11372" t="s">
        <v>33</v>
      </c>
      <c r="Y11372" t="s">
        <v>29259</v>
      </c>
      <c r="Z11372" s="1" t="s">
        <v>29260</v>
      </c>
      <c r="AA11372" t="s">
        <v>29248</v>
      </c>
      <c r="AB11372">
        <v>-163354</v>
      </c>
      <c r="AC11372" t="s">
        <v>38</v>
      </c>
      <c r="AD11372">
        <v>98007</v>
      </c>
    </row>
    <row r="11373" spans="1:30" x14ac:dyDescent="0.25">
      <c r="A11373">
        <f t="shared" ca="1" si="177"/>
        <v>14297</v>
      </c>
      <c r="B11373" t="s">
        <v>2046</v>
      </c>
      <c r="C11373" t="s">
        <v>80</v>
      </c>
      <c r="F11373" t="s">
        <v>6791</v>
      </c>
      <c r="O11373" t="s">
        <v>33</v>
      </c>
      <c r="Y11373" t="s">
        <v>11745</v>
      </c>
      <c r="Z11373" t="s">
        <v>13731</v>
      </c>
      <c r="AA11373" t="s">
        <v>13722</v>
      </c>
      <c r="AB11373">
        <v>-161679</v>
      </c>
      <c r="AC11373" t="s">
        <v>38</v>
      </c>
      <c r="AD11373">
        <v>98033</v>
      </c>
    </row>
    <row r="11374" spans="1:30" x14ac:dyDescent="0.25">
      <c r="A11374">
        <f t="shared" ca="1" si="177"/>
        <v>7809</v>
      </c>
      <c r="B11374" t="s">
        <v>73</v>
      </c>
      <c r="C11374" t="s">
        <v>74</v>
      </c>
      <c r="F11374" t="s">
        <v>37784</v>
      </c>
      <c r="O11374" t="s">
        <v>33</v>
      </c>
      <c r="X11374" t="s">
        <v>34</v>
      </c>
      <c r="Y11374" t="s">
        <v>37785</v>
      </c>
      <c r="Z11374" t="s">
        <v>37786</v>
      </c>
      <c r="AA11374" t="s">
        <v>37787</v>
      </c>
      <c r="AB11374">
        <v>-171362</v>
      </c>
      <c r="AC11374" t="s">
        <v>38</v>
      </c>
      <c r="AD11374">
        <v>98104</v>
      </c>
    </row>
    <row r="11375" spans="1:30" ht="409.5" x14ac:dyDescent="0.25">
      <c r="A11375">
        <f t="shared" ca="1" si="177"/>
        <v>18601</v>
      </c>
      <c r="B11375" t="s">
        <v>230</v>
      </c>
      <c r="C11375" t="s">
        <v>45</v>
      </c>
      <c r="O11375" t="s">
        <v>33</v>
      </c>
      <c r="W11375">
        <v>15</v>
      </c>
      <c r="X11375" t="s">
        <v>34</v>
      </c>
      <c r="Y11375" t="s">
        <v>22796</v>
      </c>
      <c r="Z11375" s="1" t="s">
        <v>23442</v>
      </c>
      <c r="AA11375" t="s">
        <v>22580</v>
      </c>
      <c r="AB11375">
        <v>-180481</v>
      </c>
    </row>
    <row r="11376" spans="1:30" ht="409.5" x14ac:dyDescent="0.25">
      <c r="A11376">
        <f t="shared" ca="1" si="177"/>
        <v>13344</v>
      </c>
      <c r="B11376" t="s">
        <v>2046</v>
      </c>
      <c r="C11376" t="s">
        <v>80</v>
      </c>
      <c r="F11376" t="s">
        <v>3047</v>
      </c>
      <c r="O11376" t="s">
        <v>33</v>
      </c>
      <c r="Y11376" t="s">
        <v>10309</v>
      </c>
      <c r="Z11376" s="1" t="s">
        <v>10310</v>
      </c>
      <c r="AA11376" t="s">
        <v>10311</v>
      </c>
      <c r="AB11376">
        <v>-160165</v>
      </c>
      <c r="AC11376" t="s">
        <v>38</v>
      </c>
      <c r="AD11376">
        <v>98516</v>
      </c>
    </row>
    <row r="11377" spans="1:30" x14ac:dyDescent="0.25">
      <c r="A11377">
        <f t="shared" ca="1" si="177"/>
        <v>4262</v>
      </c>
      <c r="B11377" t="s">
        <v>334</v>
      </c>
      <c r="C11377" t="s">
        <v>45</v>
      </c>
      <c r="F11377" t="s">
        <v>103</v>
      </c>
      <c r="G11377">
        <v>0</v>
      </c>
      <c r="O11377" t="s">
        <v>33</v>
      </c>
      <c r="X11377" t="s">
        <v>34</v>
      </c>
      <c r="Y11377" t="s">
        <v>3073</v>
      </c>
      <c r="Z11377" t="s">
        <v>5032</v>
      </c>
      <c r="AA11377" t="s">
        <v>5033</v>
      </c>
      <c r="AB11377" t="s">
        <v>5034</v>
      </c>
      <c r="AC11377" t="s">
        <v>38</v>
      </c>
      <c r="AD11377">
        <v>98052</v>
      </c>
    </row>
    <row r="11378" spans="1:30" ht="409.5" x14ac:dyDescent="0.25">
      <c r="A11378">
        <f t="shared" ca="1" si="177"/>
        <v>17851</v>
      </c>
      <c r="B11378" t="s">
        <v>1203</v>
      </c>
      <c r="C11378" t="s">
        <v>45</v>
      </c>
      <c r="F11378" t="s">
        <v>387</v>
      </c>
      <c r="G11378">
        <v>0</v>
      </c>
      <c r="N11378" t="s">
        <v>931</v>
      </c>
      <c r="O11378" t="s">
        <v>52</v>
      </c>
      <c r="X11378" t="s">
        <v>34</v>
      </c>
      <c r="Y11378" t="s">
        <v>5545</v>
      </c>
      <c r="Z11378" s="1" t="s">
        <v>40150</v>
      </c>
      <c r="AA11378" t="s">
        <v>40151</v>
      </c>
      <c r="AB11378" t="s">
        <v>40152</v>
      </c>
    </row>
    <row r="11379" spans="1:30" x14ac:dyDescent="0.25">
      <c r="A11379">
        <f t="shared" ca="1" si="177"/>
        <v>5500</v>
      </c>
      <c r="B11379" t="s">
        <v>677</v>
      </c>
      <c r="C11379" t="s">
        <v>80</v>
      </c>
      <c r="D11379" t="s">
        <v>34</v>
      </c>
      <c r="E11379" t="s">
        <v>16365</v>
      </c>
      <c r="F11379" t="s">
        <v>5759</v>
      </c>
      <c r="G11379">
        <v>0</v>
      </c>
      <c r="O11379" t="s">
        <v>52</v>
      </c>
      <c r="Y11379" t="s">
        <v>5760</v>
      </c>
      <c r="Z11379" t="s">
        <v>16366</v>
      </c>
      <c r="AA11379" t="s">
        <v>16367</v>
      </c>
      <c r="AB11379" t="s">
        <v>16368</v>
      </c>
      <c r="AC11379" t="s">
        <v>38</v>
      </c>
      <c r="AD11379">
        <v>99201</v>
      </c>
    </row>
    <row r="11380" spans="1:30" x14ac:dyDescent="0.25">
      <c r="A11380">
        <f t="shared" ca="1" si="177"/>
        <v>19213</v>
      </c>
      <c r="B11380" t="s">
        <v>178</v>
      </c>
      <c r="C11380" t="s">
        <v>179</v>
      </c>
      <c r="F11380" t="s">
        <v>19772</v>
      </c>
      <c r="O11380" t="s">
        <v>33</v>
      </c>
      <c r="X11380" t="s">
        <v>34</v>
      </c>
      <c r="Y11380" t="s">
        <v>19773</v>
      </c>
      <c r="Z11380" t="s">
        <v>38397</v>
      </c>
      <c r="AA11380" t="s">
        <v>38392</v>
      </c>
      <c r="AB11380">
        <v>-160915</v>
      </c>
      <c r="AC11380" t="s">
        <v>38</v>
      </c>
      <c r="AD11380">
        <v>99354</v>
      </c>
    </row>
    <row r="11381" spans="1:30" x14ac:dyDescent="0.25">
      <c r="A11381">
        <f t="shared" ca="1" si="177"/>
        <v>3182</v>
      </c>
      <c r="B11381" t="s">
        <v>124</v>
      </c>
      <c r="C11381" t="s">
        <v>45</v>
      </c>
      <c r="F11381" t="s">
        <v>25260</v>
      </c>
      <c r="O11381" t="s">
        <v>33</v>
      </c>
      <c r="X11381" t="s">
        <v>34</v>
      </c>
      <c r="Y11381" t="s">
        <v>16777</v>
      </c>
      <c r="Z11381" t="s">
        <v>27585</v>
      </c>
      <c r="AA11381" t="s">
        <v>27586</v>
      </c>
      <c r="AB11381">
        <v>-162524</v>
      </c>
      <c r="AC11381" t="s">
        <v>38</v>
      </c>
      <c r="AD11381">
        <v>98424</v>
      </c>
    </row>
    <row r="11382" spans="1:30" ht="409.5" x14ac:dyDescent="0.25">
      <c r="A11382">
        <f t="shared" ca="1" si="177"/>
        <v>16772</v>
      </c>
      <c r="B11382" t="s">
        <v>2046</v>
      </c>
      <c r="C11382" t="s">
        <v>80</v>
      </c>
      <c r="F11382" t="s">
        <v>10198</v>
      </c>
      <c r="O11382" t="s">
        <v>33</v>
      </c>
      <c r="Y11382" t="s">
        <v>10674</v>
      </c>
      <c r="Z11382" s="1" t="s">
        <v>12408</v>
      </c>
      <c r="AA11382" t="s">
        <v>12409</v>
      </c>
      <c r="AB11382">
        <v>-161271</v>
      </c>
      <c r="AC11382" t="s">
        <v>102</v>
      </c>
      <c r="AD11382">
        <v>97205</v>
      </c>
    </row>
    <row r="11383" spans="1:30" ht="409.5" x14ac:dyDescent="0.25">
      <c r="A11383">
        <f t="shared" ca="1" si="177"/>
        <v>5149</v>
      </c>
      <c r="B11383" t="s">
        <v>739</v>
      </c>
      <c r="C11383" t="s">
        <v>686</v>
      </c>
      <c r="F11383" t="s">
        <v>30015</v>
      </c>
      <c r="G11383">
        <v>0</v>
      </c>
      <c r="O11383" t="s">
        <v>33</v>
      </c>
      <c r="Y11383" t="s">
        <v>30016</v>
      </c>
      <c r="Z11383" s="1" t="s">
        <v>30017</v>
      </c>
      <c r="AA11383" t="s">
        <v>30018</v>
      </c>
      <c r="AB11383" t="s">
        <v>30019</v>
      </c>
      <c r="AC11383" t="s">
        <v>38</v>
      </c>
      <c r="AD11383">
        <v>99202</v>
      </c>
    </row>
    <row r="11384" spans="1:30" x14ac:dyDescent="0.25">
      <c r="A11384">
        <f t="shared" ca="1" si="177"/>
        <v>18608</v>
      </c>
      <c r="B11384" t="s">
        <v>2046</v>
      </c>
      <c r="C11384" t="s">
        <v>80</v>
      </c>
      <c r="F11384" t="s">
        <v>8590</v>
      </c>
      <c r="O11384" t="s">
        <v>33</v>
      </c>
      <c r="Y11384" t="s">
        <v>8591</v>
      </c>
      <c r="Z11384" t="s">
        <v>15548</v>
      </c>
      <c r="AA11384" t="s">
        <v>15549</v>
      </c>
      <c r="AB11384">
        <v>-171955</v>
      </c>
      <c r="AC11384" t="s">
        <v>38</v>
      </c>
      <c r="AD11384">
        <v>99216</v>
      </c>
    </row>
    <row r="11385" spans="1:30" x14ac:dyDescent="0.25">
      <c r="A11385">
        <f t="shared" ca="1" si="177"/>
        <v>15099</v>
      </c>
      <c r="B11385" t="s">
        <v>79</v>
      </c>
      <c r="C11385" t="s">
        <v>80</v>
      </c>
      <c r="F11385" t="s">
        <v>2587</v>
      </c>
      <c r="O11385" t="s">
        <v>33</v>
      </c>
      <c r="Y11385" t="s">
        <v>2588</v>
      </c>
      <c r="Z11385" t="s">
        <v>2589</v>
      </c>
      <c r="AA11385" t="s">
        <v>2590</v>
      </c>
      <c r="AB11385">
        <v>-163274</v>
      </c>
      <c r="AC11385" t="s">
        <v>38</v>
      </c>
      <c r="AD11385">
        <v>98104</v>
      </c>
    </row>
    <row r="11386" spans="1:30" ht="409.5" x14ac:dyDescent="0.25">
      <c r="A11386">
        <f t="shared" ca="1" si="177"/>
        <v>16291</v>
      </c>
      <c r="B11386" t="s">
        <v>230</v>
      </c>
      <c r="C11386" t="s">
        <v>45</v>
      </c>
      <c r="O11386" t="s">
        <v>33</v>
      </c>
      <c r="X11386" t="s">
        <v>34</v>
      </c>
      <c r="Y11386" t="s">
        <v>22856</v>
      </c>
      <c r="Z11386" s="1" t="s">
        <v>23169</v>
      </c>
      <c r="AA11386" t="s">
        <v>22580</v>
      </c>
      <c r="AB11386">
        <v>-170822</v>
      </c>
    </row>
    <row r="11387" spans="1:30" x14ac:dyDescent="0.25">
      <c r="A11387">
        <f t="shared" ca="1" si="177"/>
        <v>8016</v>
      </c>
      <c r="B11387" t="s">
        <v>685</v>
      </c>
      <c r="C11387" t="s">
        <v>686</v>
      </c>
      <c r="F11387" t="s">
        <v>31466</v>
      </c>
      <c r="O11387" t="s">
        <v>33</v>
      </c>
      <c r="Y11387" t="s">
        <v>33509</v>
      </c>
      <c r="Z11387" t="s">
        <v>33676</v>
      </c>
      <c r="AA11387" t="s">
        <v>33661</v>
      </c>
      <c r="AB11387">
        <v>-161926</v>
      </c>
      <c r="AC11387" t="s">
        <v>38</v>
      </c>
      <c r="AD11387">
        <v>98541</v>
      </c>
    </row>
    <row r="11388" spans="1:30" ht="409.5" x14ac:dyDescent="0.25">
      <c r="A11388">
        <f t="shared" ca="1" si="177"/>
        <v>11342</v>
      </c>
      <c r="B11388" t="s">
        <v>230</v>
      </c>
      <c r="C11388" t="s">
        <v>45</v>
      </c>
      <c r="O11388" t="s">
        <v>33</v>
      </c>
      <c r="X11388" t="s">
        <v>34</v>
      </c>
      <c r="Y11388" t="s">
        <v>22681</v>
      </c>
      <c r="Z11388" s="1" t="s">
        <v>23138</v>
      </c>
      <c r="AA11388" t="s">
        <v>22580</v>
      </c>
      <c r="AB11388">
        <v>-170553</v>
      </c>
    </row>
    <row r="11389" spans="1:30" x14ac:dyDescent="0.25">
      <c r="A11389">
        <f t="shared" ca="1" si="177"/>
        <v>8502</v>
      </c>
      <c r="B11389" t="s">
        <v>96</v>
      </c>
      <c r="C11389" t="s">
        <v>97</v>
      </c>
      <c r="F11389" t="s">
        <v>8769</v>
      </c>
      <c r="G11389">
        <v>0</v>
      </c>
      <c r="O11389" t="s">
        <v>33</v>
      </c>
      <c r="X11389" t="s">
        <v>34</v>
      </c>
      <c r="Y11389" t="s">
        <v>8773</v>
      </c>
      <c r="Z11389" t="s">
        <v>8777</v>
      </c>
      <c r="AA11389" t="s">
        <v>8775</v>
      </c>
      <c r="AB11389" t="s">
        <v>8778</v>
      </c>
      <c r="AC11389" t="s">
        <v>102</v>
      </c>
      <c r="AD11389">
        <v>97222</v>
      </c>
    </row>
    <row r="11390" spans="1:30" x14ac:dyDescent="0.25">
      <c r="A11390">
        <f t="shared" ca="1" si="177"/>
        <v>18000</v>
      </c>
      <c r="B11390" t="s">
        <v>2046</v>
      </c>
      <c r="C11390" t="s">
        <v>80</v>
      </c>
      <c r="F11390" t="s">
        <v>6820</v>
      </c>
      <c r="O11390" t="s">
        <v>33</v>
      </c>
      <c r="Y11390" t="s">
        <v>12865</v>
      </c>
      <c r="Z11390" t="s">
        <v>12866</v>
      </c>
      <c r="AA11390" t="s">
        <v>12867</v>
      </c>
      <c r="AB11390">
        <v>-162185</v>
      </c>
      <c r="AC11390" t="s">
        <v>38</v>
      </c>
      <c r="AD11390">
        <v>98270</v>
      </c>
    </row>
    <row r="11391" spans="1:30" x14ac:dyDescent="0.25">
      <c r="A11391">
        <f t="shared" ca="1" si="177"/>
        <v>19902</v>
      </c>
      <c r="B11391" t="s">
        <v>489</v>
      </c>
      <c r="C11391" t="s">
        <v>45</v>
      </c>
      <c r="F11391" t="s">
        <v>1847</v>
      </c>
      <c r="O11391" t="s">
        <v>33</v>
      </c>
      <c r="W11391">
        <v>15</v>
      </c>
      <c r="X11391" t="s">
        <v>34</v>
      </c>
      <c r="Y11391" t="s">
        <v>35911</v>
      </c>
      <c r="Z11391" t="s">
        <v>35912</v>
      </c>
      <c r="AA11391" t="s">
        <v>35913</v>
      </c>
      <c r="AB11391">
        <v>-181040</v>
      </c>
    </row>
    <row r="11392" spans="1:30" ht="409.5" x14ac:dyDescent="0.25">
      <c r="A11392">
        <f t="shared" ca="1" si="177"/>
        <v>5046</v>
      </c>
      <c r="B11392" t="s">
        <v>685</v>
      </c>
      <c r="C11392" t="s">
        <v>686</v>
      </c>
      <c r="F11392" t="s">
        <v>6366</v>
      </c>
      <c r="O11392" t="s">
        <v>33</v>
      </c>
      <c r="Y11392" t="s">
        <v>33637</v>
      </c>
      <c r="Z11392" s="1" t="s">
        <v>33638</v>
      </c>
      <c r="AA11392" t="s">
        <v>33627</v>
      </c>
      <c r="AB11392">
        <v>-171755</v>
      </c>
      <c r="AC11392" t="s">
        <v>38</v>
      </c>
      <c r="AD11392">
        <v>98587</v>
      </c>
    </row>
    <row r="11393" spans="1:30" x14ac:dyDescent="0.25">
      <c r="A11393">
        <f t="shared" ca="1" si="177"/>
        <v>13643</v>
      </c>
      <c r="B11393" t="s">
        <v>489</v>
      </c>
      <c r="C11393" t="s">
        <v>45</v>
      </c>
      <c r="F11393" t="s">
        <v>9559</v>
      </c>
      <c r="O11393" t="s">
        <v>33</v>
      </c>
      <c r="X11393" t="s">
        <v>34</v>
      </c>
      <c r="Y11393" t="s">
        <v>9560</v>
      </c>
      <c r="Z11393" t="s">
        <v>9561</v>
      </c>
      <c r="AA11393" t="s">
        <v>9562</v>
      </c>
      <c r="AB11393">
        <v>-171272</v>
      </c>
    </row>
    <row r="11394" spans="1:30" x14ac:dyDescent="0.25">
      <c r="A11394">
        <f t="shared" ref="A11394:A11457" ca="1" si="178">RANDBETWEEN(1,20000)</f>
        <v>18209</v>
      </c>
      <c r="B11394" t="s">
        <v>739</v>
      </c>
      <c r="C11394" t="s">
        <v>686</v>
      </c>
      <c r="F11394" t="s">
        <v>6791</v>
      </c>
      <c r="O11394" t="s">
        <v>33</v>
      </c>
      <c r="Y11394" t="s">
        <v>31295</v>
      </c>
      <c r="Z11394" t="s">
        <v>31296</v>
      </c>
      <c r="AA11394" t="s">
        <v>31293</v>
      </c>
      <c r="AB11394">
        <v>-170670</v>
      </c>
      <c r="AC11394" t="s">
        <v>38</v>
      </c>
      <c r="AD11394">
        <v>98033</v>
      </c>
    </row>
    <row r="11395" spans="1:30" ht="409.5" x14ac:dyDescent="0.25">
      <c r="A11395">
        <f t="shared" ca="1" si="178"/>
        <v>15457</v>
      </c>
      <c r="B11395" t="s">
        <v>79</v>
      </c>
      <c r="C11395" t="s">
        <v>80</v>
      </c>
      <c r="F11395" t="s">
        <v>413</v>
      </c>
      <c r="O11395" t="s">
        <v>33</v>
      </c>
      <c r="Y11395" t="s">
        <v>10236</v>
      </c>
      <c r="Z11395" s="1" t="s">
        <v>26494</v>
      </c>
      <c r="AA11395" t="s">
        <v>26495</v>
      </c>
      <c r="AB11395">
        <v>-180529</v>
      </c>
      <c r="AC11395" t="s">
        <v>38</v>
      </c>
      <c r="AD11395">
        <v>98004</v>
      </c>
    </row>
    <row r="11396" spans="1:30" x14ac:dyDescent="0.25">
      <c r="A11396">
        <f t="shared" ca="1" si="178"/>
        <v>6363</v>
      </c>
      <c r="B11396" t="s">
        <v>489</v>
      </c>
      <c r="C11396" t="s">
        <v>45</v>
      </c>
      <c r="O11396" t="s">
        <v>33</v>
      </c>
      <c r="X11396" t="s">
        <v>34</v>
      </c>
      <c r="Y11396" t="s">
        <v>22787</v>
      </c>
      <c r="Z11396" t="s">
        <v>22788</v>
      </c>
      <c r="AA11396" t="s">
        <v>22580</v>
      </c>
      <c r="AB11396">
        <v>-160619</v>
      </c>
      <c r="AC11396" t="s">
        <v>102</v>
      </c>
      <c r="AD11396">
        <v>97302</v>
      </c>
    </row>
    <row r="11397" spans="1:30" ht="409.5" x14ac:dyDescent="0.25">
      <c r="A11397">
        <f t="shared" ca="1" si="178"/>
        <v>6861</v>
      </c>
      <c r="B11397" t="s">
        <v>276</v>
      </c>
      <c r="C11397" t="s">
        <v>45</v>
      </c>
      <c r="G11397">
        <v>0</v>
      </c>
      <c r="O11397" t="s">
        <v>63</v>
      </c>
      <c r="X11397" t="s">
        <v>34</v>
      </c>
      <c r="Y11397" t="s">
        <v>4774</v>
      </c>
      <c r="Z11397" s="1" t="s">
        <v>4940</v>
      </c>
      <c r="AA11397" t="s">
        <v>4941</v>
      </c>
      <c r="AB11397" t="s">
        <v>4942</v>
      </c>
    </row>
    <row r="11398" spans="1:30" x14ac:dyDescent="0.25">
      <c r="A11398">
        <f t="shared" ca="1" si="178"/>
        <v>2895</v>
      </c>
      <c r="B11398" t="s">
        <v>519</v>
      </c>
      <c r="G11398">
        <v>0</v>
      </c>
      <c r="O11398" t="s">
        <v>33</v>
      </c>
      <c r="X11398" t="s">
        <v>34</v>
      </c>
      <c r="Y11398" t="s">
        <v>25270</v>
      </c>
      <c r="Z11398" t="s">
        <v>25271</v>
      </c>
      <c r="AA11398" t="s">
        <v>25272</v>
      </c>
      <c r="AB11398" t="s">
        <v>25273</v>
      </c>
      <c r="AC11398" t="s">
        <v>38</v>
      </c>
      <c r="AD11398">
        <v>98121</v>
      </c>
    </row>
    <row r="11399" spans="1:30" x14ac:dyDescent="0.25">
      <c r="A11399">
        <f t="shared" ca="1" si="178"/>
        <v>19461</v>
      </c>
      <c r="B11399" t="s">
        <v>2046</v>
      </c>
      <c r="C11399" t="s">
        <v>80</v>
      </c>
      <c r="F11399" t="s">
        <v>392</v>
      </c>
      <c r="O11399" t="s">
        <v>33</v>
      </c>
      <c r="Y11399" t="s">
        <v>11273</v>
      </c>
      <c r="Z11399" t="s">
        <v>11274</v>
      </c>
      <c r="AA11399" t="s">
        <v>11275</v>
      </c>
      <c r="AB11399">
        <v>-162691</v>
      </c>
      <c r="AC11399" t="s">
        <v>38</v>
      </c>
      <c r="AD11399">
        <v>98134</v>
      </c>
    </row>
    <row r="11400" spans="1:30" ht="255" x14ac:dyDescent="0.25">
      <c r="A11400">
        <f t="shared" ca="1" si="178"/>
        <v>13652</v>
      </c>
      <c r="B11400" t="s">
        <v>685</v>
      </c>
      <c r="C11400" t="s">
        <v>686</v>
      </c>
      <c r="F11400" t="s">
        <v>3030</v>
      </c>
      <c r="G11400">
        <v>0</v>
      </c>
      <c r="O11400" t="s">
        <v>33</v>
      </c>
      <c r="Y11400" t="s">
        <v>30846</v>
      </c>
      <c r="Z11400" s="1" t="s">
        <v>34782</v>
      </c>
      <c r="AA11400" t="s">
        <v>34783</v>
      </c>
      <c r="AB11400" t="s">
        <v>34784</v>
      </c>
      <c r="AC11400" t="s">
        <v>38</v>
      </c>
      <c r="AD11400">
        <v>98101</v>
      </c>
    </row>
    <row r="11401" spans="1:30" ht="409.5" x14ac:dyDescent="0.25">
      <c r="A11401">
        <f t="shared" ca="1" si="178"/>
        <v>15493</v>
      </c>
      <c r="B11401" t="s">
        <v>739</v>
      </c>
      <c r="C11401" t="s">
        <v>686</v>
      </c>
      <c r="F11401" t="s">
        <v>29932</v>
      </c>
      <c r="G11401">
        <v>0</v>
      </c>
      <c r="O11401" t="s">
        <v>33</v>
      </c>
      <c r="X11401" t="s">
        <v>34</v>
      </c>
      <c r="Y11401" t="s">
        <v>29933</v>
      </c>
      <c r="Z11401" s="1" t="s">
        <v>29934</v>
      </c>
      <c r="AA11401" t="s">
        <v>29921</v>
      </c>
      <c r="AB11401" t="s">
        <v>29935</v>
      </c>
      <c r="AC11401" t="s">
        <v>38</v>
      </c>
      <c r="AD11401">
        <v>98138</v>
      </c>
    </row>
    <row r="11402" spans="1:30" x14ac:dyDescent="0.25">
      <c r="A11402">
        <f t="shared" ca="1" si="178"/>
        <v>14166</v>
      </c>
      <c r="B11402" t="s">
        <v>685</v>
      </c>
      <c r="C11402" t="s">
        <v>686</v>
      </c>
      <c r="O11402" t="s">
        <v>33</v>
      </c>
      <c r="Y11402" t="s">
        <v>30110</v>
      </c>
      <c r="Z11402" t="s">
        <v>33570</v>
      </c>
      <c r="AA11402" t="s">
        <v>33506</v>
      </c>
      <c r="AB11402">
        <v>-163665</v>
      </c>
    </row>
    <row r="11403" spans="1:30" x14ac:dyDescent="0.25">
      <c r="A11403">
        <f t="shared" ca="1" si="178"/>
        <v>344</v>
      </c>
      <c r="B11403" t="s">
        <v>73</v>
      </c>
      <c r="C11403" t="s">
        <v>74</v>
      </c>
      <c r="O11403" t="s">
        <v>63</v>
      </c>
      <c r="X11403" t="s">
        <v>34</v>
      </c>
      <c r="Y11403" t="s">
        <v>31908</v>
      </c>
      <c r="Z11403" t="s">
        <v>31909</v>
      </c>
      <c r="AA11403" t="s">
        <v>31910</v>
      </c>
      <c r="AB11403">
        <v>-173003</v>
      </c>
      <c r="AC11403" t="s">
        <v>38</v>
      </c>
      <c r="AD11403">
        <v>98055</v>
      </c>
    </row>
    <row r="11404" spans="1:30" ht="180" x14ac:dyDescent="0.25">
      <c r="A11404">
        <f t="shared" ca="1" si="178"/>
        <v>6239</v>
      </c>
      <c r="B11404" t="s">
        <v>96</v>
      </c>
      <c r="C11404" t="s">
        <v>97</v>
      </c>
      <c r="F11404" t="s">
        <v>5654</v>
      </c>
      <c r="G11404">
        <v>0</v>
      </c>
      <c r="O11404" t="s">
        <v>33</v>
      </c>
      <c r="X11404" t="s">
        <v>34</v>
      </c>
      <c r="Y11404" t="s">
        <v>28569</v>
      </c>
      <c r="Z11404" s="1" t="s">
        <v>39417</v>
      </c>
      <c r="AA11404" t="s">
        <v>39418</v>
      </c>
      <c r="AB11404" t="s">
        <v>39419</v>
      </c>
    </row>
    <row r="11405" spans="1:30" ht="409.5" x14ac:dyDescent="0.25">
      <c r="A11405">
        <f t="shared" ca="1" si="178"/>
        <v>5580</v>
      </c>
      <c r="B11405" t="s">
        <v>489</v>
      </c>
      <c r="C11405" t="s">
        <v>45</v>
      </c>
      <c r="F11405" t="s">
        <v>8850</v>
      </c>
      <c r="O11405" t="s">
        <v>33</v>
      </c>
      <c r="X11405" t="s">
        <v>34</v>
      </c>
      <c r="Y11405" t="s">
        <v>8851</v>
      </c>
      <c r="Z11405" s="1" t="s">
        <v>8852</v>
      </c>
      <c r="AA11405" t="s">
        <v>8853</v>
      </c>
      <c r="AB11405">
        <v>-172546</v>
      </c>
      <c r="AC11405" t="s">
        <v>38</v>
      </c>
      <c r="AD11405">
        <v>98121</v>
      </c>
    </row>
    <row r="11406" spans="1:30" x14ac:dyDescent="0.25">
      <c r="A11406">
        <f t="shared" ca="1" si="178"/>
        <v>10716</v>
      </c>
      <c r="B11406" t="s">
        <v>344</v>
      </c>
      <c r="C11406" t="s">
        <v>31</v>
      </c>
      <c r="G11406">
        <v>0</v>
      </c>
      <c r="O11406" t="s">
        <v>63</v>
      </c>
      <c r="X11406" t="s">
        <v>34</v>
      </c>
      <c r="Y11406" t="s">
        <v>22109</v>
      </c>
      <c r="Z11406" t="s">
        <v>22110</v>
      </c>
      <c r="AA11406" t="s">
        <v>22111</v>
      </c>
      <c r="AB11406" t="s">
        <v>22112</v>
      </c>
      <c r="AC11406" t="s">
        <v>38</v>
      </c>
      <c r="AD11406">
        <v>98499</v>
      </c>
    </row>
    <row r="11407" spans="1:30" x14ac:dyDescent="0.25">
      <c r="A11407">
        <f t="shared" ca="1" si="178"/>
        <v>16081</v>
      </c>
      <c r="B11407" t="s">
        <v>30</v>
      </c>
      <c r="C11407" t="s">
        <v>31</v>
      </c>
      <c r="F11407" t="s">
        <v>340</v>
      </c>
      <c r="G11407">
        <v>0</v>
      </c>
      <c r="O11407" t="s">
        <v>33</v>
      </c>
      <c r="X11407" t="s">
        <v>34</v>
      </c>
      <c r="Y11407" t="s">
        <v>341</v>
      </c>
      <c r="Z11407" t="s">
        <v>31196</v>
      </c>
      <c r="AA11407" t="s">
        <v>31196</v>
      </c>
      <c r="AB11407" t="s">
        <v>31197</v>
      </c>
      <c r="AC11407" t="s">
        <v>38</v>
      </c>
      <c r="AD11407">
        <v>99207</v>
      </c>
    </row>
    <row r="11408" spans="1:30" ht="409.5" x14ac:dyDescent="0.25">
      <c r="A11408">
        <f t="shared" ca="1" si="178"/>
        <v>11087</v>
      </c>
      <c r="B11408" t="s">
        <v>685</v>
      </c>
      <c r="C11408" t="s">
        <v>686</v>
      </c>
      <c r="F11408" t="s">
        <v>6778</v>
      </c>
      <c r="O11408" t="s">
        <v>33</v>
      </c>
      <c r="Y11408" t="s">
        <v>30221</v>
      </c>
      <c r="Z11408" s="1" t="s">
        <v>35103</v>
      </c>
      <c r="AA11408" t="s">
        <v>35064</v>
      </c>
      <c r="AB11408">
        <v>-160902</v>
      </c>
      <c r="AC11408" t="s">
        <v>38</v>
      </c>
      <c r="AD11408">
        <v>99201</v>
      </c>
    </row>
    <row r="11409" spans="1:30" x14ac:dyDescent="0.25">
      <c r="A11409">
        <f t="shared" ca="1" si="178"/>
        <v>12965</v>
      </c>
      <c r="B11409" t="s">
        <v>2046</v>
      </c>
      <c r="C11409" t="s">
        <v>80</v>
      </c>
      <c r="F11409" t="s">
        <v>3308</v>
      </c>
      <c r="G11409">
        <v>0</v>
      </c>
      <c r="O11409" t="s">
        <v>33</v>
      </c>
      <c r="Y11409" t="s">
        <v>7315</v>
      </c>
      <c r="Z11409" t="s">
        <v>7316</v>
      </c>
      <c r="AA11409" t="s">
        <v>7317</v>
      </c>
      <c r="AB11409" t="s">
        <v>7318</v>
      </c>
      <c r="AC11409" t="s">
        <v>38</v>
      </c>
      <c r="AD11409">
        <v>98004</v>
      </c>
    </row>
    <row r="11410" spans="1:30" ht="409.5" x14ac:dyDescent="0.25">
      <c r="A11410">
        <f t="shared" ca="1" si="178"/>
        <v>19952</v>
      </c>
      <c r="B11410" t="s">
        <v>2046</v>
      </c>
      <c r="C11410" t="s">
        <v>80</v>
      </c>
      <c r="F11410" t="s">
        <v>81</v>
      </c>
      <c r="O11410" t="s">
        <v>33</v>
      </c>
      <c r="Y11410" t="s">
        <v>82</v>
      </c>
      <c r="Z11410" s="1" t="s">
        <v>10875</v>
      </c>
      <c r="AA11410" t="s">
        <v>10876</v>
      </c>
      <c r="AB11410">
        <v>-172374</v>
      </c>
      <c r="AC11410" t="s">
        <v>38</v>
      </c>
      <c r="AD11410">
        <v>98668</v>
      </c>
    </row>
    <row r="11411" spans="1:30" ht="409.5" x14ac:dyDescent="0.25">
      <c r="A11411">
        <f t="shared" ca="1" si="178"/>
        <v>13198</v>
      </c>
      <c r="B11411" t="s">
        <v>4554</v>
      </c>
      <c r="C11411" t="s">
        <v>245</v>
      </c>
      <c r="F11411" t="s">
        <v>38280</v>
      </c>
      <c r="G11411">
        <v>0</v>
      </c>
      <c r="O11411" t="s">
        <v>33</v>
      </c>
      <c r="X11411" t="s">
        <v>34</v>
      </c>
      <c r="Y11411" t="s">
        <v>38281</v>
      </c>
      <c r="Z11411" s="1" t="s">
        <v>38282</v>
      </c>
      <c r="AA11411" t="s">
        <v>38283</v>
      </c>
      <c r="AB11411" t="s">
        <v>38284</v>
      </c>
      <c r="AC11411" t="s">
        <v>38</v>
      </c>
      <c r="AD11411">
        <v>98004</v>
      </c>
    </row>
    <row r="11412" spans="1:30" x14ac:dyDescent="0.25">
      <c r="A11412">
        <f t="shared" ca="1" si="178"/>
        <v>15276</v>
      </c>
      <c r="B11412" t="s">
        <v>685</v>
      </c>
      <c r="C11412" t="s">
        <v>686</v>
      </c>
      <c r="F11412" t="s">
        <v>25798</v>
      </c>
      <c r="O11412" t="s">
        <v>33</v>
      </c>
      <c r="Y11412" t="s">
        <v>25799</v>
      </c>
      <c r="Z11412" t="s">
        <v>33643</v>
      </c>
      <c r="AA11412" t="s">
        <v>33644</v>
      </c>
      <c r="AB11412">
        <v>-162481</v>
      </c>
    </row>
    <row r="11413" spans="1:30" x14ac:dyDescent="0.25">
      <c r="A11413">
        <f t="shared" ca="1" si="178"/>
        <v>18961</v>
      </c>
      <c r="B11413" t="s">
        <v>178</v>
      </c>
      <c r="C11413" t="s">
        <v>179</v>
      </c>
      <c r="F11413" t="s">
        <v>16995</v>
      </c>
      <c r="O11413" t="s">
        <v>33</v>
      </c>
      <c r="W11413">
        <v>15</v>
      </c>
      <c r="X11413" t="s">
        <v>34</v>
      </c>
      <c r="Y11413" t="s">
        <v>38341</v>
      </c>
      <c r="Z11413" t="s">
        <v>38342</v>
      </c>
      <c r="AA11413" t="s">
        <v>38343</v>
      </c>
      <c r="AB11413">
        <v>-180736</v>
      </c>
      <c r="AC11413" t="s">
        <v>38</v>
      </c>
    </row>
    <row r="11414" spans="1:30" ht="409.5" x14ac:dyDescent="0.25">
      <c r="A11414">
        <f t="shared" ca="1" si="178"/>
        <v>7979</v>
      </c>
      <c r="B11414" t="s">
        <v>2046</v>
      </c>
      <c r="C11414" t="s">
        <v>80</v>
      </c>
      <c r="F11414" t="s">
        <v>5745</v>
      </c>
      <c r="O11414" t="s">
        <v>33</v>
      </c>
      <c r="Y11414" t="s">
        <v>10053</v>
      </c>
      <c r="Z11414" s="1" t="s">
        <v>12468</v>
      </c>
      <c r="AA11414" t="s">
        <v>12469</v>
      </c>
      <c r="AB11414">
        <v>-181689</v>
      </c>
      <c r="AC11414" t="s">
        <v>38</v>
      </c>
      <c r="AD11414">
        <v>98201</v>
      </c>
    </row>
    <row r="11415" spans="1:30" x14ac:dyDescent="0.25">
      <c r="A11415">
        <f t="shared" ca="1" si="178"/>
        <v>10211</v>
      </c>
      <c r="B11415" t="s">
        <v>739</v>
      </c>
      <c r="C11415" t="s">
        <v>686</v>
      </c>
      <c r="F11415" t="s">
        <v>4947</v>
      </c>
      <c r="O11415" t="s">
        <v>33</v>
      </c>
      <c r="Y11415" t="s">
        <v>29858</v>
      </c>
      <c r="Z11415" t="s">
        <v>30506</v>
      </c>
      <c r="AA11415" t="s">
        <v>30459</v>
      </c>
      <c r="AB11415">
        <v>-160138</v>
      </c>
      <c r="AC11415" t="s">
        <v>38</v>
      </c>
      <c r="AD11415">
        <v>98032</v>
      </c>
    </row>
    <row r="11416" spans="1:30" x14ac:dyDescent="0.25">
      <c r="A11416">
        <f t="shared" ca="1" si="178"/>
        <v>16558</v>
      </c>
      <c r="B11416" t="s">
        <v>73</v>
      </c>
      <c r="C11416" t="s">
        <v>74</v>
      </c>
      <c r="G11416">
        <v>0</v>
      </c>
      <c r="O11416" t="s">
        <v>63</v>
      </c>
      <c r="X11416" t="s">
        <v>34</v>
      </c>
      <c r="Y11416" t="s">
        <v>42481</v>
      </c>
      <c r="Z11416" t="s">
        <v>42482</v>
      </c>
      <c r="AA11416" t="s">
        <v>9499</v>
      </c>
      <c r="AB11416" t="s">
        <v>42483</v>
      </c>
    </row>
    <row r="11417" spans="1:30" ht="180" x14ac:dyDescent="0.25">
      <c r="A11417">
        <f t="shared" ca="1" si="178"/>
        <v>1958</v>
      </c>
      <c r="B11417" t="s">
        <v>3712</v>
      </c>
      <c r="C11417" t="s">
        <v>45</v>
      </c>
      <c r="F11417" t="s">
        <v>2153</v>
      </c>
      <c r="G11417">
        <v>0</v>
      </c>
      <c r="O11417" t="s">
        <v>33</v>
      </c>
      <c r="X11417" t="s">
        <v>34</v>
      </c>
      <c r="Y11417" t="s">
        <v>24205</v>
      </c>
      <c r="Z11417" s="1" t="s">
        <v>24206</v>
      </c>
      <c r="AA11417" t="s">
        <v>24027</v>
      </c>
      <c r="AB11417" t="s">
        <v>24207</v>
      </c>
      <c r="AC11417" t="s">
        <v>38</v>
      </c>
      <c r="AD11417">
        <v>98007</v>
      </c>
    </row>
    <row r="11418" spans="1:30" ht="195" x14ac:dyDescent="0.25">
      <c r="A11418">
        <f t="shared" ca="1" si="178"/>
        <v>13494</v>
      </c>
      <c r="B11418" t="s">
        <v>124</v>
      </c>
      <c r="C11418" t="s">
        <v>45</v>
      </c>
      <c r="O11418" t="s">
        <v>33</v>
      </c>
      <c r="W11418">
        <v>15</v>
      </c>
      <c r="X11418" t="s">
        <v>34</v>
      </c>
      <c r="Y11418" t="s">
        <v>33182</v>
      </c>
      <c r="Z11418" s="1" t="s">
        <v>33183</v>
      </c>
      <c r="AA11418" t="s">
        <v>33140</v>
      </c>
      <c r="AB11418">
        <v>-181161</v>
      </c>
      <c r="AC11418" t="s">
        <v>38</v>
      </c>
      <c r="AD11418">
        <v>98032</v>
      </c>
    </row>
    <row r="11419" spans="1:30" ht="409.5" x14ac:dyDescent="0.25">
      <c r="A11419">
        <f t="shared" ca="1" si="178"/>
        <v>16799</v>
      </c>
      <c r="B11419" t="s">
        <v>1203</v>
      </c>
      <c r="C11419" t="s">
        <v>45</v>
      </c>
      <c r="F11419" t="s">
        <v>734</v>
      </c>
      <c r="G11419">
        <v>0</v>
      </c>
      <c r="N11419" t="s">
        <v>18038</v>
      </c>
      <c r="O11419" t="s">
        <v>52</v>
      </c>
      <c r="Q11419" t="s">
        <v>3625</v>
      </c>
      <c r="R11419" t="s">
        <v>851</v>
      </c>
      <c r="S11419" t="s">
        <v>57</v>
      </c>
      <c r="T11419" t="s">
        <v>6084</v>
      </c>
      <c r="V11419" t="s">
        <v>19987</v>
      </c>
      <c r="W11419">
        <v>15</v>
      </c>
      <c r="X11419" t="s">
        <v>34</v>
      </c>
      <c r="Y11419" t="s">
        <v>735</v>
      </c>
      <c r="Z11419" s="1" t="s">
        <v>19988</v>
      </c>
      <c r="AA11419" t="s">
        <v>19989</v>
      </c>
      <c r="AB11419" t="s">
        <v>19990</v>
      </c>
      <c r="AC11419" t="s">
        <v>38</v>
      </c>
      <c r="AD11419">
        <v>98111</v>
      </c>
    </row>
    <row r="11420" spans="1:30" ht="195" x14ac:dyDescent="0.25">
      <c r="A11420">
        <f t="shared" ca="1" si="178"/>
        <v>2985</v>
      </c>
      <c r="B11420" t="s">
        <v>79</v>
      </c>
      <c r="C11420" t="s">
        <v>80</v>
      </c>
      <c r="F11420" t="s">
        <v>651</v>
      </c>
      <c r="O11420" t="s">
        <v>33</v>
      </c>
      <c r="Y11420" t="s">
        <v>10635</v>
      </c>
      <c r="Z11420" t="s">
        <v>26767</v>
      </c>
      <c r="AA11420" s="1" t="s">
        <v>26768</v>
      </c>
      <c r="AB11420">
        <v>-180438</v>
      </c>
      <c r="AC11420" t="s">
        <v>38</v>
      </c>
      <c r="AD11420">
        <v>98034</v>
      </c>
    </row>
    <row r="11421" spans="1:30" x14ac:dyDescent="0.25">
      <c r="A11421">
        <f t="shared" ca="1" si="178"/>
        <v>19828</v>
      </c>
      <c r="B11421" t="s">
        <v>489</v>
      </c>
      <c r="C11421" t="s">
        <v>45</v>
      </c>
      <c r="F11421" t="s">
        <v>21832</v>
      </c>
      <c r="O11421" t="s">
        <v>33</v>
      </c>
      <c r="W11421">
        <v>15</v>
      </c>
      <c r="X11421" t="s">
        <v>34</v>
      </c>
      <c r="Y11421" t="s">
        <v>43398</v>
      </c>
      <c r="Z11421" t="s">
        <v>43399</v>
      </c>
      <c r="AA11421" t="s">
        <v>43400</v>
      </c>
      <c r="AB11421">
        <v>-180168</v>
      </c>
      <c r="AC11421" t="s">
        <v>38</v>
      </c>
      <c r="AD11421">
        <v>99201</v>
      </c>
    </row>
    <row r="11422" spans="1:30" x14ac:dyDescent="0.25">
      <c r="A11422">
        <f t="shared" ca="1" si="178"/>
        <v>5464</v>
      </c>
      <c r="B11422" t="s">
        <v>96</v>
      </c>
      <c r="C11422" t="s">
        <v>97</v>
      </c>
      <c r="G11422">
        <v>0</v>
      </c>
      <c r="O11422" t="s">
        <v>33</v>
      </c>
      <c r="X11422" t="s">
        <v>34</v>
      </c>
      <c r="Y11422" t="s">
        <v>9768</v>
      </c>
      <c r="Z11422" t="s">
        <v>40255</v>
      </c>
      <c r="AA11422" t="s">
        <v>40256</v>
      </c>
      <c r="AB11422" t="s">
        <v>40257</v>
      </c>
    </row>
    <row r="11423" spans="1:30" ht="180" x14ac:dyDescent="0.25">
      <c r="A11423">
        <f t="shared" ca="1" si="178"/>
        <v>14788</v>
      </c>
      <c r="B11423" t="s">
        <v>276</v>
      </c>
      <c r="C11423" t="s">
        <v>45</v>
      </c>
      <c r="H11423" t="s">
        <v>60</v>
      </c>
      <c r="L11423">
        <v>3.5</v>
      </c>
      <c r="M11423" s="1" t="s">
        <v>1637</v>
      </c>
      <c r="N11423" t="s">
        <v>1638</v>
      </c>
      <c r="O11423" t="s">
        <v>721</v>
      </c>
      <c r="P11423" t="s">
        <v>1639</v>
      </c>
      <c r="Q11423" t="s">
        <v>1640</v>
      </c>
      <c r="R11423" t="s">
        <v>57</v>
      </c>
      <c r="S11423" t="s">
        <v>1641</v>
      </c>
      <c r="W11423">
        <v>30</v>
      </c>
      <c r="Y11423" t="s">
        <v>1642</v>
      </c>
      <c r="Z11423" t="s">
        <v>1643</v>
      </c>
      <c r="AA11423" t="s">
        <v>1644</v>
      </c>
      <c r="AB11423">
        <v>-120707</v>
      </c>
      <c r="AC11423" t="s">
        <v>38</v>
      </c>
      <c r="AD11423">
        <v>98513</v>
      </c>
    </row>
    <row r="11424" spans="1:30" ht="409.5" x14ac:dyDescent="0.25">
      <c r="A11424">
        <f t="shared" ca="1" si="178"/>
        <v>6020</v>
      </c>
      <c r="B11424" t="s">
        <v>68</v>
      </c>
      <c r="C11424" t="s">
        <v>45</v>
      </c>
      <c r="F11424" t="s">
        <v>20250</v>
      </c>
      <c r="O11424" t="s">
        <v>33</v>
      </c>
      <c r="X11424" t="s">
        <v>34</v>
      </c>
      <c r="Y11424" t="s">
        <v>22851</v>
      </c>
      <c r="Z11424" s="1" t="s">
        <v>23203</v>
      </c>
      <c r="AA11424" t="s">
        <v>22580</v>
      </c>
      <c r="AB11424">
        <v>-171058</v>
      </c>
      <c r="AC11424" t="s">
        <v>102</v>
      </c>
      <c r="AD11424">
        <v>97882</v>
      </c>
    </row>
    <row r="11425" spans="1:30" x14ac:dyDescent="0.25">
      <c r="A11425">
        <f t="shared" ca="1" si="178"/>
        <v>7447</v>
      </c>
      <c r="B11425" t="s">
        <v>73</v>
      </c>
      <c r="C11425" t="s">
        <v>74</v>
      </c>
      <c r="F11425" t="s">
        <v>103</v>
      </c>
      <c r="O11425" t="s">
        <v>33</v>
      </c>
      <c r="X11425" t="s">
        <v>34</v>
      </c>
      <c r="Y11425" t="s">
        <v>104</v>
      </c>
      <c r="Z11425" t="s">
        <v>4971</v>
      </c>
      <c r="AA11425" t="s">
        <v>4972</v>
      </c>
      <c r="AB11425">
        <v>-161571</v>
      </c>
      <c r="AC11425" t="s">
        <v>38</v>
      </c>
      <c r="AD11425">
        <v>98052</v>
      </c>
    </row>
    <row r="11426" spans="1:30" x14ac:dyDescent="0.25">
      <c r="A11426">
        <f t="shared" ca="1" si="178"/>
        <v>10838</v>
      </c>
      <c r="B11426" t="s">
        <v>73</v>
      </c>
      <c r="C11426" t="s">
        <v>74</v>
      </c>
      <c r="G11426">
        <v>400</v>
      </c>
      <c r="H11426" t="s">
        <v>617</v>
      </c>
      <c r="L11426">
        <v>60</v>
      </c>
      <c r="O11426" t="s">
        <v>33</v>
      </c>
      <c r="X11426" t="s">
        <v>34</v>
      </c>
      <c r="Y11426" t="s">
        <v>39556</v>
      </c>
      <c r="Z11426" t="s">
        <v>39557</v>
      </c>
      <c r="AA11426" t="s">
        <v>39558</v>
      </c>
      <c r="AB11426" t="s">
        <v>39559</v>
      </c>
      <c r="AC11426" t="s">
        <v>38</v>
      </c>
      <c r="AD11426">
        <v>98292</v>
      </c>
    </row>
    <row r="11427" spans="1:30" x14ac:dyDescent="0.25">
      <c r="A11427">
        <f t="shared" ca="1" si="178"/>
        <v>11557</v>
      </c>
      <c r="B11427" t="s">
        <v>73</v>
      </c>
      <c r="C11427" t="s">
        <v>74</v>
      </c>
      <c r="F11427" t="s">
        <v>17213</v>
      </c>
      <c r="G11427">
        <v>0</v>
      </c>
      <c r="O11427" t="s">
        <v>33</v>
      </c>
      <c r="X11427" t="s">
        <v>34</v>
      </c>
      <c r="Y11427" t="s">
        <v>17214</v>
      </c>
      <c r="Z11427" t="s">
        <v>17215</v>
      </c>
      <c r="AA11427" t="s">
        <v>17215</v>
      </c>
      <c r="AB11427" t="s">
        <v>17216</v>
      </c>
      <c r="AC11427" t="s">
        <v>38</v>
      </c>
      <c r="AD11427">
        <v>98104</v>
      </c>
    </row>
    <row r="11428" spans="1:30" x14ac:dyDescent="0.25">
      <c r="A11428">
        <f t="shared" ca="1" si="178"/>
        <v>6316</v>
      </c>
      <c r="B11428" t="s">
        <v>73</v>
      </c>
      <c r="C11428" t="s">
        <v>74</v>
      </c>
      <c r="F11428" t="s">
        <v>33311</v>
      </c>
      <c r="G11428">
        <v>0</v>
      </c>
      <c r="O11428" t="s">
        <v>33</v>
      </c>
      <c r="Y11428" t="s">
        <v>33312</v>
      </c>
      <c r="Z11428" t="s">
        <v>36229</v>
      </c>
      <c r="AA11428" t="s">
        <v>36230</v>
      </c>
      <c r="AB11428" t="s">
        <v>36231</v>
      </c>
    </row>
    <row r="11429" spans="1:30" x14ac:dyDescent="0.25">
      <c r="A11429">
        <f t="shared" ca="1" si="178"/>
        <v>7363</v>
      </c>
      <c r="B11429" t="s">
        <v>73</v>
      </c>
      <c r="C11429" t="s">
        <v>74</v>
      </c>
      <c r="F11429" t="s">
        <v>9219</v>
      </c>
      <c r="G11429">
        <v>0</v>
      </c>
      <c r="O11429" t="s">
        <v>155</v>
      </c>
      <c r="X11429" t="s">
        <v>34</v>
      </c>
      <c r="Y11429" t="s">
        <v>17892</v>
      </c>
      <c r="Z11429" t="s">
        <v>27679</v>
      </c>
      <c r="AA11429" t="s">
        <v>27680</v>
      </c>
      <c r="AB11429" t="s">
        <v>27681</v>
      </c>
      <c r="AC11429" t="s">
        <v>38</v>
      </c>
      <c r="AD11429">
        <v>98168</v>
      </c>
    </row>
    <row r="11430" spans="1:30" x14ac:dyDescent="0.25">
      <c r="A11430">
        <f t="shared" ca="1" si="178"/>
        <v>12076</v>
      </c>
      <c r="B11430" t="s">
        <v>677</v>
      </c>
      <c r="C11430" t="s">
        <v>80</v>
      </c>
      <c r="G11430">
        <v>0</v>
      </c>
      <c r="O11430" t="s">
        <v>33</v>
      </c>
      <c r="Y11430" t="s">
        <v>8209</v>
      </c>
      <c r="Z11430" t="s">
        <v>37058</v>
      </c>
      <c r="AA11430" t="s">
        <v>37059</v>
      </c>
      <c r="AB11430" t="s">
        <v>37060</v>
      </c>
      <c r="AC11430" t="s">
        <v>38</v>
      </c>
      <c r="AD11430">
        <v>98032</v>
      </c>
    </row>
    <row r="11431" spans="1:30" x14ac:dyDescent="0.25">
      <c r="A11431">
        <f t="shared" ca="1" si="178"/>
        <v>9905</v>
      </c>
      <c r="B11431" t="s">
        <v>2046</v>
      </c>
      <c r="C11431" t="s">
        <v>80</v>
      </c>
      <c r="F11431" t="s">
        <v>1305</v>
      </c>
      <c r="O11431" t="s">
        <v>33</v>
      </c>
      <c r="Y11431" t="s">
        <v>10207</v>
      </c>
      <c r="Z11431" t="s">
        <v>13650</v>
      </c>
      <c r="AA11431" t="s">
        <v>13645</v>
      </c>
      <c r="AB11431">
        <v>-173193</v>
      </c>
      <c r="AC11431" t="s">
        <v>38</v>
      </c>
      <c r="AD11431">
        <v>98121</v>
      </c>
    </row>
    <row r="11432" spans="1:30" ht="409.5" x14ac:dyDescent="0.25">
      <c r="A11432">
        <f t="shared" ca="1" si="178"/>
        <v>19848</v>
      </c>
      <c r="B11432" t="s">
        <v>96</v>
      </c>
      <c r="C11432" t="s">
        <v>97</v>
      </c>
      <c r="O11432" t="s">
        <v>63</v>
      </c>
      <c r="X11432" t="s">
        <v>34</v>
      </c>
      <c r="Y11432" t="s">
        <v>40796</v>
      </c>
      <c r="Z11432" s="1" t="s">
        <v>40797</v>
      </c>
      <c r="AA11432" t="s">
        <v>40798</v>
      </c>
      <c r="AB11432">
        <v>-173311</v>
      </c>
    </row>
    <row r="11433" spans="1:30" x14ac:dyDescent="0.25">
      <c r="A11433">
        <f t="shared" ca="1" si="178"/>
        <v>15951</v>
      </c>
      <c r="B11433" t="s">
        <v>73</v>
      </c>
      <c r="C11433" t="s">
        <v>74</v>
      </c>
      <c r="O11433" t="s">
        <v>33</v>
      </c>
      <c r="W11433">
        <v>15</v>
      </c>
      <c r="X11433" t="s">
        <v>34</v>
      </c>
      <c r="Y11433" t="s">
        <v>18120</v>
      </c>
      <c r="Z11433" t="s">
        <v>18121</v>
      </c>
      <c r="AA11433" t="s">
        <v>18122</v>
      </c>
      <c r="AB11433">
        <v>-180667</v>
      </c>
      <c r="AC11433" t="s">
        <v>38</v>
      </c>
      <c r="AD11433">
        <v>98101</v>
      </c>
    </row>
    <row r="11434" spans="1:30" x14ac:dyDescent="0.25">
      <c r="A11434">
        <f t="shared" ca="1" si="178"/>
        <v>18224</v>
      </c>
      <c r="B11434" t="s">
        <v>2046</v>
      </c>
      <c r="C11434" t="s">
        <v>80</v>
      </c>
      <c r="F11434" t="s">
        <v>5745</v>
      </c>
      <c r="O11434" t="s">
        <v>33</v>
      </c>
      <c r="Y11434" t="s">
        <v>10053</v>
      </c>
      <c r="Z11434" t="s">
        <v>13806</v>
      </c>
      <c r="AA11434" t="s">
        <v>13804</v>
      </c>
      <c r="AB11434">
        <v>-161604</v>
      </c>
      <c r="AC11434" t="s">
        <v>38</v>
      </c>
      <c r="AD11434">
        <v>98201</v>
      </c>
    </row>
    <row r="11435" spans="1:30" ht="409.5" x14ac:dyDescent="0.25">
      <c r="A11435">
        <f t="shared" ca="1" si="178"/>
        <v>16079</v>
      </c>
      <c r="B11435" t="s">
        <v>73</v>
      </c>
      <c r="C11435" t="s">
        <v>74</v>
      </c>
      <c r="O11435" t="s">
        <v>33</v>
      </c>
      <c r="W11435">
        <v>15</v>
      </c>
      <c r="X11435" t="s">
        <v>34</v>
      </c>
      <c r="Y11435" t="s">
        <v>25737</v>
      </c>
      <c r="Z11435" s="1" t="s">
        <v>25738</v>
      </c>
      <c r="AA11435" t="s">
        <v>25739</v>
      </c>
      <c r="AB11435">
        <v>-181687</v>
      </c>
    </row>
    <row r="11436" spans="1:30" x14ac:dyDescent="0.25">
      <c r="A11436">
        <f t="shared" ca="1" si="178"/>
        <v>460</v>
      </c>
      <c r="B11436" t="s">
        <v>334</v>
      </c>
      <c r="C11436" t="s">
        <v>45</v>
      </c>
      <c r="F11436" t="s">
        <v>20250</v>
      </c>
      <c r="O11436" t="s">
        <v>33</v>
      </c>
      <c r="X11436" t="s">
        <v>34</v>
      </c>
      <c r="Y11436" t="s">
        <v>22787</v>
      </c>
      <c r="Z11436" t="s">
        <v>23937</v>
      </c>
      <c r="AA11436" t="s">
        <v>23605</v>
      </c>
      <c r="AB11436">
        <v>-161087</v>
      </c>
      <c r="AC11436" t="s">
        <v>102</v>
      </c>
      <c r="AD11436">
        <v>97302</v>
      </c>
    </row>
    <row r="11437" spans="1:30" x14ac:dyDescent="0.25">
      <c r="A11437">
        <f t="shared" ca="1" si="178"/>
        <v>4030</v>
      </c>
      <c r="B11437" t="s">
        <v>685</v>
      </c>
      <c r="C11437" t="s">
        <v>686</v>
      </c>
      <c r="F11437" t="s">
        <v>34617</v>
      </c>
      <c r="O11437" t="s">
        <v>33</v>
      </c>
      <c r="Y11437" t="s">
        <v>34618</v>
      </c>
      <c r="Z11437" t="s">
        <v>34619</v>
      </c>
      <c r="AA11437" t="s">
        <v>34620</v>
      </c>
      <c r="AB11437">
        <v>-163183</v>
      </c>
      <c r="AC11437" t="s">
        <v>102</v>
      </c>
      <c r="AD11437">
        <v>97015</v>
      </c>
    </row>
    <row r="11438" spans="1:30" ht="409.5" x14ac:dyDescent="0.25">
      <c r="A11438">
        <f t="shared" ca="1" si="178"/>
        <v>15323</v>
      </c>
      <c r="B11438" t="s">
        <v>739</v>
      </c>
      <c r="C11438" t="s">
        <v>686</v>
      </c>
      <c r="F11438" t="s">
        <v>5901</v>
      </c>
      <c r="O11438" t="s">
        <v>33</v>
      </c>
      <c r="X11438" t="s">
        <v>34</v>
      </c>
      <c r="Y11438" t="s">
        <v>17035</v>
      </c>
      <c r="Z11438" s="1" t="s">
        <v>21422</v>
      </c>
      <c r="AA11438" t="s">
        <v>21423</v>
      </c>
      <c r="AB11438">
        <v>-172818</v>
      </c>
    </row>
    <row r="11439" spans="1:30" x14ac:dyDescent="0.25">
      <c r="A11439">
        <f t="shared" ca="1" si="178"/>
        <v>4100</v>
      </c>
      <c r="B11439" t="s">
        <v>2046</v>
      </c>
      <c r="C11439" t="s">
        <v>80</v>
      </c>
      <c r="F11439" t="s">
        <v>5745</v>
      </c>
      <c r="O11439" t="s">
        <v>33</v>
      </c>
      <c r="Y11439" t="s">
        <v>5935</v>
      </c>
      <c r="Z11439" t="s">
        <v>13825</v>
      </c>
      <c r="AA11439" t="s">
        <v>13824</v>
      </c>
      <c r="AB11439">
        <v>-162631</v>
      </c>
      <c r="AC11439" t="s">
        <v>38</v>
      </c>
      <c r="AD11439">
        <v>98201</v>
      </c>
    </row>
    <row r="11440" spans="1:30" ht="409.5" x14ac:dyDescent="0.25">
      <c r="A11440">
        <f t="shared" ca="1" si="178"/>
        <v>15623</v>
      </c>
      <c r="B11440" t="s">
        <v>2046</v>
      </c>
      <c r="C11440" t="s">
        <v>80</v>
      </c>
      <c r="F11440" t="s">
        <v>2047</v>
      </c>
      <c r="O11440" t="s">
        <v>33</v>
      </c>
      <c r="Y11440" t="s">
        <v>2048</v>
      </c>
      <c r="Z11440" s="1" t="s">
        <v>2049</v>
      </c>
      <c r="AA11440" t="s">
        <v>2050</v>
      </c>
      <c r="AB11440">
        <v>-170129</v>
      </c>
      <c r="AC11440" t="s">
        <v>38</v>
      </c>
      <c r="AD11440">
        <v>98225</v>
      </c>
    </row>
    <row r="11441" spans="1:30" ht="409.5" x14ac:dyDescent="0.25">
      <c r="A11441">
        <f t="shared" ca="1" si="178"/>
        <v>14151</v>
      </c>
      <c r="B11441" t="s">
        <v>1203</v>
      </c>
      <c r="C11441" t="s">
        <v>45</v>
      </c>
      <c r="G11441">
        <v>0</v>
      </c>
      <c r="M11441" s="1" t="s">
        <v>37692</v>
      </c>
      <c r="N11441" s="1" t="s">
        <v>37693</v>
      </c>
      <c r="O11441" t="s">
        <v>168</v>
      </c>
      <c r="P11441" t="s">
        <v>542</v>
      </c>
      <c r="Q11441" t="s">
        <v>3625</v>
      </c>
      <c r="R11441" t="s">
        <v>672</v>
      </c>
      <c r="S11441" t="s">
        <v>1640</v>
      </c>
      <c r="T11441" t="s">
        <v>932</v>
      </c>
      <c r="W11441">
        <v>7</v>
      </c>
      <c r="X11441" t="s">
        <v>34</v>
      </c>
      <c r="Y11441" t="s">
        <v>17944</v>
      </c>
      <c r="Z11441" t="s">
        <v>37694</v>
      </c>
      <c r="AA11441" t="s">
        <v>20759</v>
      </c>
      <c r="AB11441" t="s">
        <v>37695</v>
      </c>
    </row>
    <row r="11442" spans="1:30" ht="409.5" x14ac:dyDescent="0.25">
      <c r="A11442">
        <f t="shared" ca="1" si="178"/>
        <v>8432</v>
      </c>
      <c r="B11442" t="s">
        <v>685</v>
      </c>
      <c r="C11442" t="s">
        <v>686</v>
      </c>
      <c r="F11442" t="s">
        <v>29335</v>
      </c>
      <c r="O11442" t="s">
        <v>33</v>
      </c>
      <c r="Y11442" t="s">
        <v>29354</v>
      </c>
      <c r="Z11442" s="1" t="s">
        <v>32923</v>
      </c>
      <c r="AA11442" t="s">
        <v>32924</v>
      </c>
      <c r="AB11442">
        <v>-172455</v>
      </c>
      <c r="AC11442" t="s">
        <v>38</v>
      </c>
      <c r="AD11442">
        <v>98807</v>
      </c>
    </row>
    <row r="11443" spans="1:30" x14ac:dyDescent="0.25">
      <c r="A11443">
        <f t="shared" ca="1" si="178"/>
        <v>13674</v>
      </c>
      <c r="B11443" t="s">
        <v>73</v>
      </c>
      <c r="C11443" t="s">
        <v>74</v>
      </c>
      <c r="F11443" t="s">
        <v>283</v>
      </c>
      <c r="G11443">
        <v>0</v>
      </c>
      <c r="O11443" t="s">
        <v>33</v>
      </c>
      <c r="X11443" t="s">
        <v>34</v>
      </c>
      <c r="Y11443" t="s">
        <v>2042</v>
      </c>
      <c r="Z11443" t="s">
        <v>2043</v>
      </c>
      <c r="AA11443" t="s">
        <v>2044</v>
      </c>
      <c r="AB11443" t="s">
        <v>2045</v>
      </c>
      <c r="AC11443" t="s">
        <v>38</v>
      </c>
      <c r="AD11443">
        <v>98164</v>
      </c>
    </row>
    <row r="11444" spans="1:30" x14ac:dyDescent="0.25">
      <c r="A11444">
        <f t="shared" ca="1" si="178"/>
        <v>10626</v>
      </c>
      <c r="B11444" t="s">
        <v>49</v>
      </c>
      <c r="C11444" t="s">
        <v>50</v>
      </c>
      <c r="F11444" t="s">
        <v>753</v>
      </c>
      <c r="O11444" t="s">
        <v>33</v>
      </c>
      <c r="W11444">
        <v>15</v>
      </c>
      <c r="X11444" t="s">
        <v>34</v>
      </c>
      <c r="Y11444" t="s">
        <v>18123</v>
      </c>
      <c r="Z11444" t="s">
        <v>18124</v>
      </c>
      <c r="AA11444" t="s">
        <v>18125</v>
      </c>
      <c r="AB11444">
        <v>-181075</v>
      </c>
    </row>
    <row r="11445" spans="1:30" x14ac:dyDescent="0.25">
      <c r="A11445">
        <f t="shared" ca="1" si="178"/>
        <v>6225</v>
      </c>
      <c r="B11445" t="s">
        <v>2046</v>
      </c>
      <c r="C11445" t="s">
        <v>80</v>
      </c>
      <c r="F11445" t="s">
        <v>13747</v>
      </c>
      <c r="O11445" t="s">
        <v>33</v>
      </c>
      <c r="Y11445" t="s">
        <v>7498</v>
      </c>
      <c r="Z11445" t="s">
        <v>13749</v>
      </c>
      <c r="AA11445" t="s">
        <v>13743</v>
      </c>
      <c r="AB11445">
        <v>-171540</v>
      </c>
      <c r="AC11445" t="s">
        <v>38</v>
      </c>
      <c r="AD11445">
        <v>98503</v>
      </c>
    </row>
    <row r="11446" spans="1:30" x14ac:dyDescent="0.25">
      <c r="A11446">
        <f t="shared" ca="1" si="178"/>
        <v>12873</v>
      </c>
      <c r="B11446" t="s">
        <v>739</v>
      </c>
      <c r="C11446" t="s">
        <v>686</v>
      </c>
      <c r="F11446" t="s">
        <v>30521</v>
      </c>
      <c r="G11446">
        <v>0</v>
      </c>
      <c r="O11446" t="s">
        <v>33</v>
      </c>
      <c r="Y11446" t="s">
        <v>30522</v>
      </c>
      <c r="Z11446" t="s">
        <v>30802</v>
      </c>
      <c r="AA11446" t="s">
        <v>30803</v>
      </c>
      <c r="AB11446" t="s">
        <v>30804</v>
      </c>
      <c r="AC11446" t="s">
        <v>38</v>
      </c>
      <c r="AD11446">
        <v>98532</v>
      </c>
    </row>
    <row r="11447" spans="1:30" x14ac:dyDescent="0.25">
      <c r="A11447">
        <f t="shared" ca="1" si="178"/>
        <v>4692</v>
      </c>
      <c r="B11447" t="s">
        <v>73</v>
      </c>
      <c r="C11447" t="s">
        <v>74</v>
      </c>
      <c r="O11447" t="s">
        <v>63</v>
      </c>
      <c r="X11447" t="s">
        <v>34</v>
      </c>
      <c r="Y11447" t="s">
        <v>40793</v>
      </c>
      <c r="Z11447" t="s">
        <v>40794</v>
      </c>
      <c r="AA11447" t="s">
        <v>40795</v>
      </c>
      <c r="AB11447">
        <v>-181158</v>
      </c>
      <c r="AC11447" t="s">
        <v>38</v>
      </c>
      <c r="AD11447">
        <v>98154</v>
      </c>
    </row>
    <row r="11448" spans="1:30" x14ac:dyDescent="0.25">
      <c r="A11448">
        <f t="shared" ca="1" si="178"/>
        <v>6748</v>
      </c>
      <c r="B11448" t="s">
        <v>73</v>
      </c>
      <c r="C11448" t="s">
        <v>74</v>
      </c>
      <c r="F11448" t="s">
        <v>3081</v>
      </c>
      <c r="G11448">
        <v>0</v>
      </c>
      <c r="O11448" t="s">
        <v>33</v>
      </c>
      <c r="Y11448" t="s">
        <v>3082</v>
      </c>
      <c r="Z11448" t="s">
        <v>3083</v>
      </c>
      <c r="AA11448" t="s">
        <v>3084</v>
      </c>
      <c r="AB11448" t="s">
        <v>3085</v>
      </c>
    </row>
    <row r="11449" spans="1:30" x14ac:dyDescent="0.25">
      <c r="A11449">
        <f t="shared" ca="1" si="178"/>
        <v>18186</v>
      </c>
      <c r="B11449" t="s">
        <v>73</v>
      </c>
      <c r="C11449" t="s">
        <v>74</v>
      </c>
      <c r="F11449" t="s">
        <v>1546</v>
      </c>
      <c r="O11449" t="s">
        <v>33</v>
      </c>
      <c r="X11449" t="s">
        <v>34</v>
      </c>
      <c r="Y11449" t="s">
        <v>16584</v>
      </c>
      <c r="Z11449" t="s">
        <v>21856</v>
      </c>
      <c r="AA11449" t="s">
        <v>21857</v>
      </c>
      <c r="AB11449">
        <v>-172608</v>
      </c>
    </row>
    <row r="11450" spans="1:30" x14ac:dyDescent="0.25">
      <c r="A11450">
        <f t="shared" ca="1" si="178"/>
        <v>5578</v>
      </c>
      <c r="B11450" t="s">
        <v>73</v>
      </c>
      <c r="C11450" t="s">
        <v>74</v>
      </c>
      <c r="F11450" t="s">
        <v>3305</v>
      </c>
      <c r="G11450">
        <v>0</v>
      </c>
      <c r="O11450" t="s">
        <v>33</v>
      </c>
      <c r="Y11450" t="s">
        <v>20486</v>
      </c>
      <c r="Z11450" t="s">
        <v>35919</v>
      </c>
      <c r="AA11450" t="s">
        <v>35920</v>
      </c>
      <c r="AB11450" t="s">
        <v>35921</v>
      </c>
      <c r="AD11450">
        <v>98032</v>
      </c>
    </row>
    <row r="11451" spans="1:30" x14ac:dyDescent="0.25">
      <c r="A11451">
        <f t="shared" ca="1" si="178"/>
        <v>18375</v>
      </c>
      <c r="B11451" t="s">
        <v>178</v>
      </c>
      <c r="C11451" t="s">
        <v>179</v>
      </c>
      <c r="F11451" t="s">
        <v>28207</v>
      </c>
      <c r="O11451" t="s">
        <v>33</v>
      </c>
      <c r="W11451">
        <v>15</v>
      </c>
      <c r="X11451" t="s">
        <v>34</v>
      </c>
      <c r="Y11451" t="s">
        <v>28208</v>
      </c>
      <c r="Z11451" t="s">
        <v>28209</v>
      </c>
      <c r="AA11451" t="s">
        <v>28210</v>
      </c>
      <c r="AB11451">
        <v>-180167</v>
      </c>
      <c r="AC11451" t="s">
        <v>38</v>
      </c>
      <c r="AD11451">
        <v>98901</v>
      </c>
    </row>
    <row r="11452" spans="1:30" x14ac:dyDescent="0.25">
      <c r="A11452">
        <f t="shared" ca="1" si="178"/>
        <v>5441</v>
      </c>
      <c r="B11452" t="s">
        <v>164</v>
      </c>
      <c r="C11452" t="s">
        <v>165</v>
      </c>
      <c r="F11452" t="s">
        <v>734</v>
      </c>
      <c r="O11452" t="s">
        <v>33</v>
      </c>
      <c r="X11452" t="s">
        <v>34</v>
      </c>
      <c r="Y11452" t="s">
        <v>735</v>
      </c>
      <c r="Z11452" t="s">
        <v>19858</v>
      </c>
      <c r="AA11452" t="s">
        <v>19859</v>
      </c>
      <c r="AB11452">
        <v>-170180</v>
      </c>
      <c r="AC11452" t="s">
        <v>38</v>
      </c>
      <c r="AD11452">
        <v>98109</v>
      </c>
    </row>
    <row r="11453" spans="1:30" x14ac:dyDescent="0.25">
      <c r="A11453">
        <f t="shared" ca="1" si="178"/>
        <v>8006</v>
      </c>
      <c r="B11453" t="s">
        <v>79</v>
      </c>
      <c r="C11453" t="s">
        <v>80</v>
      </c>
      <c r="F11453" t="s">
        <v>2587</v>
      </c>
      <c r="O11453" t="s">
        <v>33</v>
      </c>
      <c r="Y11453" t="s">
        <v>11903</v>
      </c>
      <c r="Z11453" t="s">
        <v>26772</v>
      </c>
      <c r="AA11453" t="s">
        <v>26773</v>
      </c>
      <c r="AB11453">
        <v>-172098</v>
      </c>
      <c r="AC11453" t="s">
        <v>38</v>
      </c>
      <c r="AD11453">
        <v>98154</v>
      </c>
    </row>
    <row r="11454" spans="1:30" x14ac:dyDescent="0.25">
      <c r="A11454">
        <f t="shared" ca="1" si="178"/>
        <v>13450</v>
      </c>
      <c r="B11454" t="s">
        <v>2046</v>
      </c>
      <c r="C11454" t="s">
        <v>80</v>
      </c>
      <c r="F11454" t="s">
        <v>2153</v>
      </c>
      <c r="O11454" t="s">
        <v>33</v>
      </c>
      <c r="Y11454" t="s">
        <v>15442</v>
      </c>
      <c r="Z11454" t="s">
        <v>15466</v>
      </c>
      <c r="AA11454" t="s">
        <v>15467</v>
      </c>
      <c r="AB11454">
        <v>-172433</v>
      </c>
      <c r="AC11454" t="s">
        <v>38</v>
      </c>
      <c r="AD11454">
        <v>98445</v>
      </c>
    </row>
    <row r="11455" spans="1:30" x14ac:dyDescent="0.25">
      <c r="A11455">
        <f t="shared" ca="1" si="178"/>
        <v>699</v>
      </c>
      <c r="B11455" t="s">
        <v>178</v>
      </c>
      <c r="C11455" t="s">
        <v>179</v>
      </c>
      <c r="F11455" t="s">
        <v>38451</v>
      </c>
      <c r="G11455">
        <v>0</v>
      </c>
      <c r="O11455" t="s">
        <v>33</v>
      </c>
      <c r="X11455" t="s">
        <v>34</v>
      </c>
      <c r="Y11455" t="s">
        <v>38452</v>
      </c>
      <c r="Z11455" t="s">
        <v>38453</v>
      </c>
      <c r="AA11455" t="s">
        <v>38454</v>
      </c>
      <c r="AB11455" t="s">
        <v>38455</v>
      </c>
      <c r="AC11455" t="s">
        <v>38</v>
      </c>
      <c r="AD11455">
        <v>98902</v>
      </c>
    </row>
    <row r="11456" spans="1:30" x14ac:dyDescent="0.25">
      <c r="A11456">
        <f t="shared" ca="1" si="178"/>
        <v>3903</v>
      </c>
      <c r="B11456" t="s">
        <v>685</v>
      </c>
      <c r="C11456" t="s">
        <v>686</v>
      </c>
      <c r="F11456" t="s">
        <v>13016</v>
      </c>
      <c r="O11456" t="s">
        <v>63</v>
      </c>
      <c r="Y11456" t="s">
        <v>34114</v>
      </c>
      <c r="Z11456" t="s">
        <v>35043</v>
      </c>
      <c r="AA11456" t="s">
        <v>35025</v>
      </c>
      <c r="AB11456">
        <v>-172338</v>
      </c>
    </row>
    <row r="11457" spans="1:30" x14ac:dyDescent="0.25">
      <c r="A11457">
        <f t="shared" ca="1" si="178"/>
        <v>5601</v>
      </c>
      <c r="B11457" t="s">
        <v>489</v>
      </c>
      <c r="C11457" t="s">
        <v>45</v>
      </c>
      <c r="O11457" t="s">
        <v>33</v>
      </c>
      <c r="W11457">
        <v>15</v>
      </c>
      <c r="X11457" t="s">
        <v>34</v>
      </c>
      <c r="Y11457" t="s">
        <v>9832</v>
      </c>
      <c r="Z11457" t="s">
        <v>9833</v>
      </c>
      <c r="AA11457" t="s">
        <v>9834</v>
      </c>
      <c r="AB11457">
        <v>-181006</v>
      </c>
      <c r="AC11457" t="s">
        <v>38</v>
      </c>
      <c r="AD11457">
        <v>98203</v>
      </c>
    </row>
    <row r="11458" spans="1:30" x14ac:dyDescent="0.25">
      <c r="A11458">
        <f t="shared" ref="A11458:A11521" ca="1" si="179">RANDBETWEEN(1,20000)</f>
        <v>2522</v>
      </c>
      <c r="B11458" t="s">
        <v>2046</v>
      </c>
      <c r="C11458" t="s">
        <v>80</v>
      </c>
      <c r="F11458" t="s">
        <v>10688</v>
      </c>
      <c r="G11458">
        <v>0</v>
      </c>
      <c r="O11458" t="s">
        <v>33</v>
      </c>
      <c r="Y11458" t="s">
        <v>10689</v>
      </c>
      <c r="Z11458" t="s">
        <v>10690</v>
      </c>
      <c r="AA11458" t="s">
        <v>10691</v>
      </c>
      <c r="AB11458" t="s">
        <v>10692</v>
      </c>
      <c r="AC11458" t="s">
        <v>38</v>
      </c>
      <c r="AD11458">
        <v>98520</v>
      </c>
    </row>
    <row r="11459" spans="1:30" x14ac:dyDescent="0.25">
      <c r="A11459">
        <f t="shared" ca="1" si="179"/>
        <v>16021</v>
      </c>
      <c r="B11459" t="s">
        <v>73</v>
      </c>
      <c r="C11459" t="s">
        <v>74</v>
      </c>
      <c r="G11459">
        <v>0</v>
      </c>
      <c r="O11459" t="s">
        <v>33</v>
      </c>
      <c r="X11459" t="s">
        <v>34</v>
      </c>
      <c r="Y11459" t="s">
        <v>40946</v>
      </c>
      <c r="Z11459" t="s">
        <v>40947</v>
      </c>
      <c r="AA11459" t="s">
        <v>40947</v>
      </c>
      <c r="AB11459" t="s">
        <v>40948</v>
      </c>
      <c r="AC11459" t="s">
        <v>38</v>
      </c>
      <c r="AD11459">
        <v>98506</v>
      </c>
    </row>
    <row r="11460" spans="1:30" ht="150" x14ac:dyDescent="0.25">
      <c r="A11460">
        <f t="shared" ca="1" si="179"/>
        <v>6987</v>
      </c>
      <c r="B11460" t="s">
        <v>739</v>
      </c>
      <c r="C11460" t="s">
        <v>686</v>
      </c>
      <c r="O11460" t="s">
        <v>33</v>
      </c>
      <c r="Y11460" t="s">
        <v>30715</v>
      </c>
      <c r="Z11460" s="1" t="s">
        <v>30716</v>
      </c>
      <c r="AA11460" t="s">
        <v>30717</v>
      </c>
      <c r="AB11460">
        <v>-160704</v>
      </c>
      <c r="AC11460" t="s">
        <v>38</v>
      </c>
      <c r="AD11460">
        <v>98204</v>
      </c>
    </row>
    <row r="11461" spans="1:30" ht="409.5" x14ac:dyDescent="0.25">
      <c r="A11461">
        <f t="shared" ca="1" si="179"/>
        <v>17079</v>
      </c>
      <c r="B11461" t="s">
        <v>2046</v>
      </c>
      <c r="C11461" t="s">
        <v>80</v>
      </c>
      <c r="F11461" t="s">
        <v>658</v>
      </c>
      <c r="O11461" t="s">
        <v>33</v>
      </c>
      <c r="Y11461" t="s">
        <v>12229</v>
      </c>
      <c r="Z11461" s="1" t="s">
        <v>12230</v>
      </c>
      <c r="AA11461" t="s">
        <v>12228</v>
      </c>
      <c r="AB11461">
        <v>-180852</v>
      </c>
      <c r="AC11461" t="s">
        <v>333</v>
      </c>
      <c r="AD11461">
        <v>83702</v>
      </c>
    </row>
    <row r="11462" spans="1:30" ht="409.5" x14ac:dyDescent="0.25">
      <c r="A11462">
        <f t="shared" ca="1" si="179"/>
        <v>11137</v>
      </c>
      <c r="B11462" t="s">
        <v>334</v>
      </c>
      <c r="C11462" t="s">
        <v>45</v>
      </c>
      <c r="F11462" t="s">
        <v>5564</v>
      </c>
      <c r="G11462">
        <v>0</v>
      </c>
      <c r="N11462" t="s">
        <v>21116</v>
      </c>
      <c r="O11462" t="s">
        <v>33</v>
      </c>
      <c r="X11462" t="s">
        <v>34</v>
      </c>
      <c r="Y11462" t="s">
        <v>20748</v>
      </c>
      <c r="Z11462" s="1" t="s">
        <v>21117</v>
      </c>
      <c r="AA11462" t="s">
        <v>2406</v>
      </c>
      <c r="AB11462" t="s">
        <v>21118</v>
      </c>
      <c r="AC11462" t="s">
        <v>38</v>
      </c>
      <c r="AD11462">
        <v>98104</v>
      </c>
    </row>
    <row r="11463" spans="1:30" ht="409.5" x14ac:dyDescent="0.25">
      <c r="A11463">
        <f t="shared" ca="1" si="179"/>
        <v>7634</v>
      </c>
      <c r="B11463" t="s">
        <v>1203</v>
      </c>
      <c r="C11463" t="s">
        <v>45</v>
      </c>
      <c r="F11463" t="s">
        <v>863</v>
      </c>
      <c r="G11463">
        <v>0</v>
      </c>
      <c r="N11463" t="s">
        <v>849</v>
      </c>
      <c r="O11463" t="s">
        <v>52</v>
      </c>
      <c r="Q11463" t="s">
        <v>3625</v>
      </c>
      <c r="R11463" t="s">
        <v>16982</v>
      </c>
      <c r="S11463" t="s">
        <v>3626</v>
      </c>
      <c r="T11463" t="s">
        <v>3627</v>
      </c>
      <c r="W11463">
        <v>15</v>
      </c>
      <c r="X11463" t="s">
        <v>34</v>
      </c>
      <c r="Y11463" t="s">
        <v>1655</v>
      </c>
      <c r="Z11463" s="1" t="s">
        <v>16983</v>
      </c>
      <c r="AA11463" t="s">
        <v>16984</v>
      </c>
      <c r="AB11463" t="s">
        <v>16985</v>
      </c>
      <c r="AC11463" t="s">
        <v>38</v>
      </c>
      <c r="AD11463">
        <v>98154</v>
      </c>
    </row>
    <row r="11464" spans="1:30" ht="409.5" x14ac:dyDescent="0.25">
      <c r="A11464">
        <f t="shared" ca="1" si="179"/>
        <v>10017</v>
      </c>
      <c r="B11464" t="s">
        <v>2046</v>
      </c>
      <c r="C11464" t="s">
        <v>80</v>
      </c>
      <c r="F11464" t="s">
        <v>6116</v>
      </c>
      <c r="G11464">
        <v>0</v>
      </c>
      <c r="O11464" t="s">
        <v>33</v>
      </c>
      <c r="Y11464" t="s">
        <v>41192</v>
      </c>
      <c r="Z11464" s="1" t="s">
        <v>41193</v>
      </c>
      <c r="AA11464" t="s">
        <v>41194</v>
      </c>
      <c r="AB11464" t="s">
        <v>41195</v>
      </c>
      <c r="AC11464" t="s">
        <v>38</v>
      </c>
      <c r="AD11464">
        <v>98115</v>
      </c>
    </row>
    <row r="11465" spans="1:30" x14ac:dyDescent="0.25">
      <c r="A11465">
        <f t="shared" ca="1" si="179"/>
        <v>15906</v>
      </c>
      <c r="B11465" t="s">
        <v>2046</v>
      </c>
      <c r="C11465" t="s">
        <v>80</v>
      </c>
      <c r="F11465" t="s">
        <v>3155</v>
      </c>
      <c r="O11465" t="s">
        <v>33</v>
      </c>
      <c r="Y11465" t="s">
        <v>7753</v>
      </c>
      <c r="Z11465" t="s">
        <v>14017</v>
      </c>
      <c r="AA11465" t="s">
        <v>14018</v>
      </c>
      <c r="AB11465">
        <v>-162302</v>
      </c>
      <c r="AC11465" t="s">
        <v>38</v>
      </c>
      <c r="AD11465">
        <v>99352</v>
      </c>
    </row>
    <row r="11466" spans="1:30" ht="409.5" x14ac:dyDescent="0.25">
      <c r="A11466">
        <f t="shared" ca="1" si="179"/>
        <v>10567</v>
      </c>
      <c r="B11466" t="s">
        <v>124</v>
      </c>
      <c r="C11466" t="s">
        <v>45</v>
      </c>
      <c r="F11466" t="s">
        <v>3713</v>
      </c>
      <c r="G11466">
        <v>0</v>
      </c>
      <c r="O11466" t="s">
        <v>33</v>
      </c>
      <c r="X11466" t="s">
        <v>34</v>
      </c>
      <c r="Y11466" t="s">
        <v>241</v>
      </c>
      <c r="Z11466" s="1" t="s">
        <v>3744</v>
      </c>
      <c r="AA11466" t="s">
        <v>3721</v>
      </c>
      <c r="AB11466" t="s">
        <v>3745</v>
      </c>
      <c r="AC11466" t="s">
        <v>243</v>
      </c>
      <c r="AD11466">
        <v>95630</v>
      </c>
    </row>
    <row r="11467" spans="1:30" ht="409.5" x14ac:dyDescent="0.25">
      <c r="A11467">
        <f t="shared" ca="1" si="179"/>
        <v>16463</v>
      </c>
      <c r="B11467" t="s">
        <v>276</v>
      </c>
      <c r="C11467" t="s">
        <v>45</v>
      </c>
      <c r="O11467" t="s">
        <v>33</v>
      </c>
      <c r="X11467" t="s">
        <v>34</v>
      </c>
      <c r="Y11467" t="s">
        <v>22350</v>
      </c>
      <c r="Z11467" s="1" t="s">
        <v>37774</v>
      </c>
      <c r="AA11467" t="s">
        <v>37775</v>
      </c>
      <c r="AB11467">
        <v>-161185</v>
      </c>
    </row>
    <row r="11468" spans="1:30" ht="409.5" x14ac:dyDescent="0.25">
      <c r="A11468">
        <f t="shared" ca="1" si="179"/>
        <v>20</v>
      </c>
      <c r="B11468" t="s">
        <v>230</v>
      </c>
      <c r="C11468" t="s">
        <v>45</v>
      </c>
      <c r="O11468" t="s">
        <v>33</v>
      </c>
      <c r="W11468">
        <v>15</v>
      </c>
      <c r="X11468" t="s">
        <v>34</v>
      </c>
      <c r="Y11468" t="s">
        <v>23464</v>
      </c>
      <c r="Z11468" s="1" t="s">
        <v>23465</v>
      </c>
      <c r="AA11468" t="s">
        <v>22580</v>
      </c>
      <c r="AB11468">
        <v>-180726</v>
      </c>
    </row>
    <row r="11469" spans="1:30" x14ac:dyDescent="0.25">
      <c r="A11469">
        <f t="shared" ca="1" si="179"/>
        <v>19319</v>
      </c>
      <c r="B11469" t="s">
        <v>2046</v>
      </c>
      <c r="C11469" t="s">
        <v>80</v>
      </c>
      <c r="F11469" t="s">
        <v>5745</v>
      </c>
      <c r="G11469">
        <v>0</v>
      </c>
      <c r="O11469" t="s">
        <v>33</v>
      </c>
      <c r="Y11469" t="s">
        <v>5935</v>
      </c>
      <c r="Z11469" t="s">
        <v>7643</v>
      </c>
      <c r="AA11469" t="s">
        <v>7644</v>
      </c>
      <c r="AB11469" t="s">
        <v>7645</v>
      </c>
      <c r="AC11469" t="s">
        <v>38</v>
      </c>
      <c r="AD11469">
        <v>98201</v>
      </c>
    </row>
    <row r="11470" spans="1:30" ht="409.5" x14ac:dyDescent="0.25">
      <c r="A11470">
        <f t="shared" ca="1" si="179"/>
        <v>9422</v>
      </c>
      <c r="B11470" t="s">
        <v>73</v>
      </c>
      <c r="C11470" t="s">
        <v>74</v>
      </c>
      <c r="F11470" t="s">
        <v>4924</v>
      </c>
      <c r="G11470">
        <v>0</v>
      </c>
      <c r="O11470" t="s">
        <v>33</v>
      </c>
      <c r="Y11470" t="s">
        <v>29570</v>
      </c>
      <c r="Z11470" s="1" t="s">
        <v>36588</v>
      </c>
      <c r="AA11470" t="s">
        <v>36589</v>
      </c>
      <c r="AB11470" t="s">
        <v>36590</v>
      </c>
    </row>
    <row r="11471" spans="1:30" x14ac:dyDescent="0.25">
      <c r="A11471">
        <f t="shared" ca="1" si="179"/>
        <v>8842</v>
      </c>
      <c r="B11471" t="s">
        <v>685</v>
      </c>
      <c r="C11471" t="s">
        <v>686</v>
      </c>
      <c r="G11471">
        <v>0</v>
      </c>
      <c r="O11471" t="s">
        <v>33</v>
      </c>
      <c r="Y11471" t="s">
        <v>284</v>
      </c>
      <c r="Z11471" t="s">
        <v>33553</v>
      </c>
      <c r="AA11471" t="s">
        <v>33506</v>
      </c>
      <c r="AB11471" t="s">
        <v>33554</v>
      </c>
      <c r="AC11471" t="s">
        <v>38</v>
      </c>
      <c r="AD11471">
        <v>98166</v>
      </c>
    </row>
    <row r="11472" spans="1:30" ht="409.5" x14ac:dyDescent="0.25">
      <c r="A11472">
        <f t="shared" ca="1" si="179"/>
        <v>4343</v>
      </c>
      <c r="B11472" t="s">
        <v>96</v>
      </c>
      <c r="C11472" t="s">
        <v>97</v>
      </c>
      <c r="F11472" t="s">
        <v>2860</v>
      </c>
      <c r="M11472" t="s">
        <v>38776</v>
      </c>
      <c r="N11472" t="s">
        <v>465</v>
      </c>
      <c r="O11472" t="s">
        <v>33</v>
      </c>
      <c r="V11472" t="s">
        <v>38777</v>
      </c>
      <c r="W11472">
        <v>30</v>
      </c>
      <c r="X11472" t="s">
        <v>34</v>
      </c>
      <c r="Y11472" t="s">
        <v>152</v>
      </c>
      <c r="Z11472" s="1" t="s">
        <v>38778</v>
      </c>
      <c r="AA11472" t="s">
        <v>38775</v>
      </c>
      <c r="AB11472">
        <v>-171993</v>
      </c>
      <c r="AC11472" t="s">
        <v>38</v>
      </c>
      <c r="AD11472">
        <v>98401</v>
      </c>
    </row>
    <row r="11473" spans="1:30" ht="409.5" x14ac:dyDescent="0.25">
      <c r="A11473">
        <f t="shared" ca="1" si="179"/>
        <v>18063</v>
      </c>
      <c r="B11473" t="s">
        <v>2046</v>
      </c>
      <c r="C11473" t="s">
        <v>80</v>
      </c>
      <c r="F11473" t="s">
        <v>7005</v>
      </c>
      <c r="O11473" t="s">
        <v>33</v>
      </c>
      <c r="Y11473" t="s">
        <v>10580</v>
      </c>
      <c r="Z11473" s="1" t="s">
        <v>10581</v>
      </c>
      <c r="AA11473" t="s">
        <v>10582</v>
      </c>
      <c r="AB11473">
        <v>-181229</v>
      </c>
      <c r="AC11473" t="s">
        <v>38</v>
      </c>
      <c r="AD11473">
        <v>99201</v>
      </c>
    </row>
    <row r="11474" spans="1:30" x14ac:dyDescent="0.25">
      <c r="A11474">
        <f t="shared" ca="1" si="179"/>
        <v>6516</v>
      </c>
      <c r="B11474" t="s">
        <v>344</v>
      </c>
      <c r="C11474" t="s">
        <v>31</v>
      </c>
      <c r="G11474">
        <v>0</v>
      </c>
      <c r="O11474" t="s">
        <v>33</v>
      </c>
      <c r="X11474" t="s">
        <v>34</v>
      </c>
      <c r="Y11474" t="s">
        <v>18667</v>
      </c>
      <c r="Z11474" t="s">
        <v>19733</v>
      </c>
      <c r="AA11474" t="s">
        <v>19733</v>
      </c>
      <c r="AB11474" t="s">
        <v>19734</v>
      </c>
      <c r="AC11474" t="s">
        <v>38</v>
      </c>
      <c r="AD11474">
        <v>98683</v>
      </c>
    </row>
    <row r="11475" spans="1:30" x14ac:dyDescent="0.25">
      <c r="A11475">
        <f t="shared" ca="1" si="179"/>
        <v>19529</v>
      </c>
      <c r="B11475" t="s">
        <v>739</v>
      </c>
      <c r="C11475" t="s">
        <v>686</v>
      </c>
      <c r="F11475" t="s">
        <v>29249</v>
      </c>
      <c r="O11475" t="s">
        <v>33</v>
      </c>
      <c r="Y11475" t="s">
        <v>30134</v>
      </c>
      <c r="Z11475" t="s">
        <v>30877</v>
      </c>
      <c r="AA11475" t="s">
        <v>30855</v>
      </c>
      <c r="AB11475">
        <v>-170693</v>
      </c>
      <c r="AC11475" t="s">
        <v>38</v>
      </c>
      <c r="AD11475">
        <v>98223</v>
      </c>
    </row>
    <row r="11476" spans="1:30" ht="409.5" x14ac:dyDescent="0.25">
      <c r="A11476">
        <f t="shared" ca="1" si="179"/>
        <v>15201</v>
      </c>
      <c r="B11476" t="s">
        <v>1203</v>
      </c>
      <c r="C11476" t="s">
        <v>45</v>
      </c>
      <c r="G11476">
        <v>0</v>
      </c>
      <c r="O11476" t="s">
        <v>33</v>
      </c>
      <c r="X11476" t="s">
        <v>34</v>
      </c>
      <c r="Y11476" t="s">
        <v>8944</v>
      </c>
      <c r="Z11476" s="1" t="s">
        <v>8945</v>
      </c>
      <c r="AA11476" t="s">
        <v>8946</v>
      </c>
      <c r="AB11476" t="s">
        <v>8947</v>
      </c>
      <c r="AC11476" t="s">
        <v>38</v>
      </c>
      <c r="AD11476">
        <v>98110</v>
      </c>
    </row>
    <row r="11477" spans="1:30" ht="409.5" x14ac:dyDescent="0.25">
      <c r="A11477">
        <f t="shared" ca="1" si="179"/>
        <v>19870</v>
      </c>
      <c r="B11477" t="s">
        <v>68</v>
      </c>
      <c r="C11477" t="s">
        <v>45</v>
      </c>
      <c r="O11477" t="s">
        <v>33</v>
      </c>
      <c r="X11477" t="s">
        <v>34</v>
      </c>
      <c r="Y11477" t="s">
        <v>2591</v>
      </c>
      <c r="Z11477" s="1" t="s">
        <v>41510</v>
      </c>
      <c r="AA11477" t="s">
        <v>41511</v>
      </c>
      <c r="AB11477">
        <v>-160734</v>
      </c>
    </row>
    <row r="11478" spans="1:30" x14ac:dyDescent="0.25">
      <c r="A11478">
        <f t="shared" ca="1" si="179"/>
        <v>19475</v>
      </c>
      <c r="B11478" t="s">
        <v>107</v>
      </c>
      <c r="C11478" t="s">
        <v>108</v>
      </c>
      <c r="G11478">
        <v>0</v>
      </c>
      <c r="O11478" t="s">
        <v>33</v>
      </c>
      <c r="X11478" t="s">
        <v>34</v>
      </c>
      <c r="Y11478" t="s">
        <v>42074</v>
      </c>
      <c r="Z11478" t="s">
        <v>42075</v>
      </c>
      <c r="AA11478" t="s">
        <v>42065</v>
      </c>
      <c r="AB11478" t="s">
        <v>42076</v>
      </c>
      <c r="AC11478" t="s">
        <v>38</v>
      </c>
      <c r="AD11478">
        <v>99021</v>
      </c>
    </row>
    <row r="11479" spans="1:30" ht="315" x14ac:dyDescent="0.25">
      <c r="A11479">
        <f t="shared" ca="1" si="179"/>
        <v>17112</v>
      </c>
      <c r="B11479" t="s">
        <v>178</v>
      </c>
      <c r="C11479" t="s">
        <v>179</v>
      </c>
      <c r="F11479" t="s">
        <v>4167</v>
      </c>
      <c r="O11479" t="s">
        <v>33</v>
      </c>
      <c r="X11479" t="s">
        <v>34</v>
      </c>
      <c r="Y11479" t="s">
        <v>4168</v>
      </c>
      <c r="Z11479" s="1" t="s">
        <v>4170</v>
      </c>
      <c r="AA11479" t="s">
        <v>4138</v>
      </c>
      <c r="AB11479">
        <v>-162350</v>
      </c>
      <c r="AC11479" t="s">
        <v>482</v>
      </c>
      <c r="AD11479">
        <v>10535</v>
      </c>
    </row>
    <row r="11480" spans="1:30" x14ac:dyDescent="0.25">
      <c r="A11480">
        <f t="shared" ca="1" si="179"/>
        <v>10794</v>
      </c>
      <c r="B11480" t="s">
        <v>677</v>
      </c>
      <c r="C11480" t="s">
        <v>80</v>
      </c>
      <c r="F11480" t="s">
        <v>13185</v>
      </c>
      <c r="G11480">
        <v>0</v>
      </c>
      <c r="O11480" t="s">
        <v>33</v>
      </c>
      <c r="Y11480" t="s">
        <v>13186</v>
      </c>
      <c r="Z11480" t="s">
        <v>13187</v>
      </c>
      <c r="AA11480" t="s">
        <v>13188</v>
      </c>
      <c r="AB11480" t="s">
        <v>13189</v>
      </c>
      <c r="AC11480" t="s">
        <v>816</v>
      </c>
      <c r="AD11480">
        <v>80217</v>
      </c>
    </row>
    <row r="11481" spans="1:30" ht="409.5" x14ac:dyDescent="0.25">
      <c r="A11481">
        <f t="shared" ca="1" si="179"/>
        <v>2697</v>
      </c>
      <c r="B11481" t="s">
        <v>2046</v>
      </c>
      <c r="C11481" t="s">
        <v>80</v>
      </c>
      <c r="F11481" t="s">
        <v>4924</v>
      </c>
      <c r="O11481" t="s">
        <v>33</v>
      </c>
      <c r="Y11481" t="s">
        <v>12252</v>
      </c>
      <c r="Z11481" s="1" t="s">
        <v>12253</v>
      </c>
      <c r="AA11481" t="s">
        <v>12254</v>
      </c>
      <c r="AB11481">
        <v>-163204</v>
      </c>
      <c r="AC11481" t="s">
        <v>38</v>
      </c>
      <c r="AD11481">
        <v>99201</v>
      </c>
    </row>
    <row r="11482" spans="1:30" ht="409.5" x14ac:dyDescent="0.25">
      <c r="A11482">
        <f t="shared" ca="1" si="179"/>
        <v>6680</v>
      </c>
      <c r="B11482" t="s">
        <v>96</v>
      </c>
      <c r="C11482" t="s">
        <v>97</v>
      </c>
      <c r="F11482" t="s">
        <v>204</v>
      </c>
      <c r="G11482">
        <v>0</v>
      </c>
      <c r="O11482" t="s">
        <v>1</v>
      </c>
      <c r="X11482" t="s">
        <v>34</v>
      </c>
      <c r="Y11482" t="s">
        <v>22309</v>
      </c>
      <c r="Z11482" s="1" t="s">
        <v>39510</v>
      </c>
      <c r="AA11482" t="s">
        <v>39511</v>
      </c>
      <c r="AB11482" t="s">
        <v>39512</v>
      </c>
      <c r="AC11482" t="s">
        <v>38</v>
      </c>
      <c r="AD11482">
        <v>98632</v>
      </c>
    </row>
    <row r="11483" spans="1:30" x14ac:dyDescent="0.25">
      <c r="A11483">
        <f t="shared" ca="1" si="179"/>
        <v>11228</v>
      </c>
      <c r="B11483" t="s">
        <v>178</v>
      </c>
      <c r="G11483">
        <v>0</v>
      </c>
      <c r="O11483" t="s">
        <v>33</v>
      </c>
      <c r="X11483" t="s">
        <v>34</v>
      </c>
      <c r="Y11483" t="s">
        <v>27247</v>
      </c>
      <c r="Z11483" t="s">
        <v>41996</v>
      </c>
      <c r="AA11483" t="s">
        <v>41988</v>
      </c>
      <c r="AB11483" t="s">
        <v>41997</v>
      </c>
      <c r="AC11483" t="s">
        <v>38</v>
      </c>
      <c r="AD11483">
        <v>98923</v>
      </c>
    </row>
    <row r="11484" spans="1:30" x14ac:dyDescent="0.25">
      <c r="A11484">
        <f t="shared" ca="1" si="179"/>
        <v>9238</v>
      </c>
      <c r="B11484" t="s">
        <v>2046</v>
      </c>
      <c r="C11484" t="s">
        <v>80</v>
      </c>
      <c r="F11484" t="s">
        <v>5745</v>
      </c>
      <c r="G11484">
        <v>0</v>
      </c>
      <c r="O11484" t="s">
        <v>33</v>
      </c>
      <c r="Y11484" t="s">
        <v>10053</v>
      </c>
      <c r="Z11484" t="s">
        <v>13880</v>
      </c>
      <c r="AA11484" t="s">
        <v>13881</v>
      </c>
      <c r="AB11484" t="s">
        <v>13882</v>
      </c>
      <c r="AC11484" t="s">
        <v>38</v>
      </c>
      <c r="AD11484">
        <v>98201</v>
      </c>
    </row>
    <row r="11485" spans="1:30" ht="195" x14ac:dyDescent="0.25">
      <c r="A11485">
        <f t="shared" ca="1" si="179"/>
        <v>19396</v>
      </c>
      <c r="B11485" t="s">
        <v>685</v>
      </c>
      <c r="C11485" t="s">
        <v>686</v>
      </c>
      <c r="F11485" t="s">
        <v>20054</v>
      </c>
      <c r="G11485">
        <v>0</v>
      </c>
      <c r="O11485" t="s">
        <v>33</v>
      </c>
      <c r="Y11485" t="s">
        <v>33604</v>
      </c>
      <c r="Z11485" s="1" t="s">
        <v>34480</v>
      </c>
      <c r="AA11485" t="s">
        <v>34436</v>
      </c>
      <c r="AB11485" t="s">
        <v>34481</v>
      </c>
    </row>
    <row r="11486" spans="1:30" x14ac:dyDescent="0.25">
      <c r="A11486">
        <f t="shared" ca="1" si="179"/>
        <v>3246</v>
      </c>
      <c r="B11486" t="s">
        <v>2046</v>
      </c>
      <c r="C11486" t="s">
        <v>80</v>
      </c>
      <c r="F11486" t="s">
        <v>13642</v>
      </c>
      <c r="G11486">
        <v>0</v>
      </c>
      <c r="O11486" t="s">
        <v>33</v>
      </c>
      <c r="Y11486" t="s">
        <v>13643</v>
      </c>
      <c r="Z11486" t="s">
        <v>13644</v>
      </c>
      <c r="AA11486" t="s">
        <v>13645</v>
      </c>
      <c r="AB11486" t="s">
        <v>13646</v>
      </c>
      <c r="AC11486" t="s">
        <v>38</v>
      </c>
      <c r="AD11486">
        <v>98056</v>
      </c>
    </row>
    <row r="11487" spans="1:30" x14ac:dyDescent="0.25">
      <c r="A11487">
        <f t="shared" ca="1" si="179"/>
        <v>2310</v>
      </c>
      <c r="B11487" t="s">
        <v>96</v>
      </c>
      <c r="C11487" t="s">
        <v>97</v>
      </c>
      <c r="G11487">
        <v>0</v>
      </c>
      <c r="O11487" t="s">
        <v>33</v>
      </c>
      <c r="X11487" t="s">
        <v>34</v>
      </c>
      <c r="Y11487" t="s">
        <v>24968</v>
      </c>
      <c r="Z11487" t="s">
        <v>24969</v>
      </c>
      <c r="AA11487" t="s">
        <v>24970</v>
      </c>
      <c r="AB11487" t="s">
        <v>24971</v>
      </c>
    </row>
    <row r="11488" spans="1:30" ht="375" x14ac:dyDescent="0.25">
      <c r="A11488">
        <f t="shared" ca="1" si="179"/>
        <v>464</v>
      </c>
      <c r="B11488" t="s">
        <v>73</v>
      </c>
      <c r="C11488" t="s">
        <v>74</v>
      </c>
      <c r="F11488" t="s">
        <v>3176</v>
      </c>
      <c r="G11488">
        <v>0</v>
      </c>
      <c r="O11488" t="s">
        <v>33</v>
      </c>
      <c r="Y11488" t="s">
        <v>36624</v>
      </c>
      <c r="Z11488" s="1" t="s">
        <v>36813</v>
      </c>
      <c r="AA11488" t="s">
        <v>36796</v>
      </c>
      <c r="AB11488" t="s">
        <v>36814</v>
      </c>
    </row>
    <row r="11489" spans="1:30" x14ac:dyDescent="0.25">
      <c r="A11489">
        <f t="shared" ca="1" si="179"/>
        <v>16288</v>
      </c>
      <c r="B11489" t="s">
        <v>739</v>
      </c>
      <c r="C11489" t="s">
        <v>686</v>
      </c>
      <c r="F11489" t="s">
        <v>4924</v>
      </c>
      <c r="G11489">
        <v>0</v>
      </c>
      <c r="O11489" t="s">
        <v>33</v>
      </c>
      <c r="Y11489" t="s">
        <v>29412</v>
      </c>
      <c r="Z11489" t="s">
        <v>30105</v>
      </c>
      <c r="AA11489" t="s">
        <v>30101</v>
      </c>
      <c r="AB11489" t="s">
        <v>30106</v>
      </c>
      <c r="AC11489" t="s">
        <v>38</v>
      </c>
      <c r="AD11489">
        <v>98005</v>
      </c>
    </row>
    <row r="11490" spans="1:30" ht="409.5" x14ac:dyDescent="0.25">
      <c r="A11490">
        <f t="shared" ca="1" si="179"/>
        <v>9301</v>
      </c>
      <c r="B11490" t="s">
        <v>3712</v>
      </c>
      <c r="C11490" t="s">
        <v>45</v>
      </c>
      <c r="F11490" t="s">
        <v>22775</v>
      </c>
      <c r="G11490">
        <v>0</v>
      </c>
      <c r="O11490" t="s">
        <v>33</v>
      </c>
      <c r="X11490" t="s">
        <v>34</v>
      </c>
      <c r="Y11490" t="s">
        <v>22325</v>
      </c>
      <c r="Z11490" s="1" t="s">
        <v>24134</v>
      </c>
      <c r="AA11490" t="s">
        <v>24027</v>
      </c>
      <c r="AB11490" t="s">
        <v>24135</v>
      </c>
    </row>
    <row r="11491" spans="1:30" x14ac:dyDescent="0.25">
      <c r="A11491">
        <f t="shared" ca="1" si="179"/>
        <v>8662</v>
      </c>
      <c r="B11491" t="s">
        <v>677</v>
      </c>
      <c r="C11491" t="s">
        <v>80</v>
      </c>
      <c r="F11491" t="s">
        <v>8022</v>
      </c>
      <c r="G11491">
        <v>0</v>
      </c>
      <c r="O11491" t="s">
        <v>33</v>
      </c>
      <c r="Y11491" t="s">
        <v>8023</v>
      </c>
      <c r="Z11491" t="s">
        <v>8024</v>
      </c>
      <c r="AA11491" t="s">
        <v>8025</v>
      </c>
      <c r="AB11491" t="s">
        <v>8026</v>
      </c>
      <c r="AC11491" t="s">
        <v>38</v>
      </c>
      <c r="AD11491">
        <v>98516</v>
      </c>
    </row>
    <row r="11492" spans="1:30" x14ac:dyDescent="0.25">
      <c r="A11492">
        <f t="shared" ca="1" si="179"/>
        <v>18842</v>
      </c>
      <c r="B11492" t="s">
        <v>2046</v>
      </c>
      <c r="C11492" t="s">
        <v>80</v>
      </c>
      <c r="F11492" t="s">
        <v>11163</v>
      </c>
      <c r="O11492" t="s">
        <v>33</v>
      </c>
      <c r="Y11492" t="s">
        <v>11164</v>
      </c>
      <c r="Z11492" t="s">
        <v>11165</v>
      </c>
      <c r="AA11492" t="s">
        <v>11166</v>
      </c>
      <c r="AB11492">
        <v>-181478</v>
      </c>
      <c r="AC11492" t="s">
        <v>38</v>
      </c>
      <c r="AD11492">
        <v>98101</v>
      </c>
    </row>
    <row r="11493" spans="1:30" ht="409.5" x14ac:dyDescent="0.25">
      <c r="A11493">
        <f t="shared" ca="1" si="179"/>
        <v>3284</v>
      </c>
      <c r="B11493" t="s">
        <v>44</v>
      </c>
      <c r="C11493" t="s">
        <v>45</v>
      </c>
      <c r="F11493" t="s">
        <v>22586</v>
      </c>
      <c r="G11493">
        <v>0</v>
      </c>
      <c r="O11493" t="s">
        <v>33</v>
      </c>
      <c r="X11493" t="s">
        <v>34</v>
      </c>
      <c r="Y11493" t="s">
        <v>22587</v>
      </c>
      <c r="Z11493" s="1" t="s">
        <v>25539</v>
      </c>
      <c r="AA11493" s="1" t="s">
        <v>25540</v>
      </c>
      <c r="AB11493" t="s">
        <v>25541</v>
      </c>
      <c r="AC11493" t="s">
        <v>102</v>
      </c>
      <c r="AD11493">
        <v>97389</v>
      </c>
    </row>
    <row r="11494" spans="1:30" x14ac:dyDescent="0.25">
      <c r="A11494">
        <f t="shared" ca="1" si="179"/>
        <v>7785</v>
      </c>
      <c r="B11494" t="s">
        <v>739</v>
      </c>
      <c r="C11494" t="s">
        <v>686</v>
      </c>
      <c r="F11494" t="s">
        <v>30131</v>
      </c>
      <c r="G11494">
        <v>0</v>
      </c>
      <c r="O11494" t="s">
        <v>33</v>
      </c>
      <c r="Y11494" t="s">
        <v>30867</v>
      </c>
      <c r="Z11494" t="s">
        <v>30868</v>
      </c>
      <c r="AA11494" t="s">
        <v>30855</v>
      </c>
      <c r="AB11494" t="s">
        <v>30869</v>
      </c>
    </row>
    <row r="11495" spans="1:30" ht="409.5" x14ac:dyDescent="0.25">
      <c r="A11495">
        <f t="shared" ca="1" si="179"/>
        <v>19129</v>
      </c>
      <c r="B11495" t="s">
        <v>489</v>
      </c>
      <c r="C11495" t="s">
        <v>45</v>
      </c>
      <c r="O11495" t="s">
        <v>63</v>
      </c>
      <c r="X11495" t="s">
        <v>34</v>
      </c>
      <c r="Y11495" t="s">
        <v>1369</v>
      </c>
      <c r="Z11495" s="1" t="s">
        <v>2638</v>
      </c>
      <c r="AA11495" t="s">
        <v>2639</v>
      </c>
      <c r="AB11495">
        <v>-173039</v>
      </c>
    </row>
    <row r="11496" spans="1:30" x14ac:dyDescent="0.25">
      <c r="A11496">
        <f t="shared" ca="1" si="179"/>
        <v>16713</v>
      </c>
      <c r="B11496" t="s">
        <v>2046</v>
      </c>
      <c r="C11496" t="s">
        <v>80</v>
      </c>
      <c r="F11496" t="s">
        <v>990</v>
      </c>
      <c r="G11496">
        <v>0</v>
      </c>
      <c r="O11496" t="s">
        <v>33</v>
      </c>
      <c r="Y11496" t="s">
        <v>11887</v>
      </c>
      <c r="Z11496" t="s">
        <v>11888</v>
      </c>
      <c r="AA11496" t="s">
        <v>11889</v>
      </c>
      <c r="AB11496" t="s">
        <v>11890</v>
      </c>
      <c r="AC11496" t="s">
        <v>38</v>
      </c>
      <c r="AD11496">
        <v>98684</v>
      </c>
    </row>
    <row r="11497" spans="1:30" ht="409.5" x14ac:dyDescent="0.25">
      <c r="A11497">
        <f t="shared" ca="1" si="179"/>
        <v>9924</v>
      </c>
      <c r="B11497" t="s">
        <v>276</v>
      </c>
      <c r="C11497" t="s">
        <v>45</v>
      </c>
      <c r="G11497">
        <v>0</v>
      </c>
      <c r="O11497" t="s">
        <v>33</v>
      </c>
      <c r="X11497" t="s">
        <v>34</v>
      </c>
      <c r="Y11497" t="s">
        <v>40567</v>
      </c>
      <c r="Z11497" s="1" t="s">
        <v>40568</v>
      </c>
      <c r="AA11497" t="s">
        <v>40569</v>
      </c>
      <c r="AB11497" t="s">
        <v>40570</v>
      </c>
    </row>
    <row r="11498" spans="1:30" x14ac:dyDescent="0.25">
      <c r="A11498">
        <f t="shared" ca="1" si="179"/>
        <v>18173</v>
      </c>
      <c r="B11498" t="s">
        <v>2046</v>
      </c>
      <c r="C11498" t="s">
        <v>80</v>
      </c>
      <c r="F11498" t="s">
        <v>6889</v>
      </c>
      <c r="O11498" t="s">
        <v>33</v>
      </c>
      <c r="Y11498" t="s">
        <v>11269</v>
      </c>
      <c r="Z11498" t="s">
        <v>13691</v>
      </c>
      <c r="AA11498" t="s">
        <v>13682</v>
      </c>
      <c r="AB11498">
        <v>-180156</v>
      </c>
      <c r="AC11498" t="s">
        <v>38</v>
      </c>
      <c r="AD11498">
        <v>98027</v>
      </c>
    </row>
    <row r="11499" spans="1:30" ht="409.5" x14ac:dyDescent="0.25">
      <c r="A11499">
        <f t="shared" ca="1" si="179"/>
        <v>1328</v>
      </c>
      <c r="B11499" t="s">
        <v>489</v>
      </c>
      <c r="C11499" t="s">
        <v>45</v>
      </c>
      <c r="F11499" t="s">
        <v>10049</v>
      </c>
      <c r="O11499" t="s">
        <v>33</v>
      </c>
      <c r="W11499">
        <v>15</v>
      </c>
      <c r="X11499" t="s">
        <v>34</v>
      </c>
      <c r="Y11499" t="s">
        <v>10050</v>
      </c>
      <c r="Z11499" s="1" t="s">
        <v>10051</v>
      </c>
      <c r="AA11499" t="s">
        <v>10052</v>
      </c>
      <c r="AB11499">
        <v>-173374</v>
      </c>
      <c r="AC11499" t="s">
        <v>38</v>
      </c>
      <c r="AD11499">
        <v>98115</v>
      </c>
    </row>
    <row r="11500" spans="1:30" x14ac:dyDescent="0.25">
      <c r="A11500">
        <f t="shared" ca="1" si="179"/>
        <v>14813</v>
      </c>
      <c r="B11500" t="s">
        <v>2046</v>
      </c>
      <c r="C11500" t="s">
        <v>80</v>
      </c>
      <c r="F11500" t="s">
        <v>1961</v>
      </c>
      <c r="O11500" t="s">
        <v>33</v>
      </c>
      <c r="Y11500" t="s">
        <v>15996</v>
      </c>
      <c r="Z11500" t="s">
        <v>15997</v>
      </c>
      <c r="AA11500" t="s">
        <v>15998</v>
      </c>
      <c r="AB11500">
        <v>-180416</v>
      </c>
      <c r="AC11500" t="s">
        <v>38</v>
      </c>
      <c r="AD11500">
        <v>98105</v>
      </c>
    </row>
    <row r="11501" spans="1:30" x14ac:dyDescent="0.25">
      <c r="A11501">
        <f t="shared" ca="1" si="179"/>
        <v>4202</v>
      </c>
      <c r="B11501" t="s">
        <v>685</v>
      </c>
      <c r="C11501" t="s">
        <v>686</v>
      </c>
      <c r="F11501" t="s">
        <v>19330</v>
      </c>
      <c r="O11501" t="s">
        <v>33</v>
      </c>
      <c r="Y11501" t="s">
        <v>33079</v>
      </c>
      <c r="Z11501" t="s">
        <v>34032</v>
      </c>
      <c r="AA11501" t="s">
        <v>33989</v>
      </c>
      <c r="AB11501">
        <v>-173105</v>
      </c>
      <c r="AC11501" t="s">
        <v>38</v>
      </c>
      <c r="AD11501">
        <v>98801</v>
      </c>
    </row>
    <row r="11502" spans="1:30" ht="409.5" x14ac:dyDescent="0.25">
      <c r="A11502">
        <f t="shared" ca="1" si="179"/>
        <v>18050</v>
      </c>
      <c r="B11502" t="s">
        <v>1203</v>
      </c>
      <c r="C11502" t="s">
        <v>45</v>
      </c>
      <c r="F11502" t="s">
        <v>2132</v>
      </c>
      <c r="G11502">
        <v>0</v>
      </c>
      <c r="N11502" t="s">
        <v>931</v>
      </c>
      <c r="O11502" t="s">
        <v>52</v>
      </c>
      <c r="X11502" t="s">
        <v>34</v>
      </c>
      <c r="Y11502" t="s">
        <v>8839</v>
      </c>
      <c r="Z11502" s="1" t="s">
        <v>8840</v>
      </c>
      <c r="AA11502" t="s">
        <v>8841</v>
      </c>
      <c r="AB11502" t="s">
        <v>8842</v>
      </c>
    </row>
    <row r="11503" spans="1:30" ht="409.5" x14ac:dyDescent="0.25">
      <c r="A11503">
        <f t="shared" ca="1" si="179"/>
        <v>6574</v>
      </c>
      <c r="B11503" t="s">
        <v>79</v>
      </c>
      <c r="C11503" t="s">
        <v>80</v>
      </c>
      <c r="F11503" t="s">
        <v>908</v>
      </c>
      <c r="O11503" t="s">
        <v>33</v>
      </c>
      <c r="Y11503" t="s">
        <v>26121</v>
      </c>
      <c r="Z11503" s="1" t="s">
        <v>26122</v>
      </c>
      <c r="AA11503" t="s">
        <v>26123</v>
      </c>
      <c r="AB11503">
        <v>-181537</v>
      </c>
      <c r="AC11503" t="s">
        <v>38</v>
      </c>
      <c r="AD11503">
        <v>98104</v>
      </c>
    </row>
    <row r="11504" spans="1:30" ht="409.5" x14ac:dyDescent="0.25">
      <c r="A11504">
        <f t="shared" ca="1" si="179"/>
        <v>19427</v>
      </c>
      <c r="B11504" t="s">
        <v>230</v>
      </c>
      <c r="C11504" t="s">
        <v>45</v>
      </c>
      <c r="O11504" t="s">
        <v>33</v>
      </c>
      <c r="X11504" t="s">
        <v>34</v>
      </c>
      <c r="Y11504" t="s">
        <v>22968</v>
      </c>
      <c r="Z11504" s="1" t="s">
        <v>22970</v>
      </c>
      <c r="AA11504" t="s">
        <v>22580</v>
      </c>
      <c r="AB11504">
        <v>-162699</v>
      </c>
    </row>
    <row r="11505" spans="1:30" x14ac:dyDescent="0.25">
      <c r="A11505">
        <f t="shared" ca="1" si="179"/>
        <v>14426</v>
      </c>
      <c r="B11505" t="s">
        <v>739</v>
      </c>
      <c r="C11505" t="s">
        <v>686</v>
      </c>
      <c r="F11505" t="s">
        <v>29759</v>
      </c>
      <c r="G11505">
        <v>0</v>
      </c>
      <c r="O11505" t="s">
        <v>63</v>
      </c>
      <c r="X11505" t="s">
        <v>34</v>
      </c>
      <c r="Y11505" t="s">
        <v>29760</v>
      </c>
      <c r="Z11505" t="s">
        <v>31306</v>
      </c>
      <c r="AA11505" t="s">
        <v>31307</v>
      </c>
      <c r="AB11505" t="s">
        <v>31308</v>
      </c>
      <c r="AC11505" t="s">
        <v>38</v>
      </c>
      <c r="AD11505">
        <v>98607</v>
      </c>
    </row>
    <row r="11506" spans="1:30" x14ac:dyDescent="0.25">
      <c r="A11506">
        <f t="shared" ca="1" si="179"/>
        <v>9242</v>
      </c>
      <c r="B11506" t="s">
        <v>489</v>
      </c>
      <c r="C11506" t="s">
        <v>45</v>
      </c>
      <c r="O11506" t="s">
        <v>33</v>
      </c>
      <c r="Y11506" t="s">
        <v>37052</v>
      </c>
      <c r="Z11506" t="s">
        <v>37053</v>
      </c>
      <c r="AA11506" t="s">
        <v>37054</v>
      </c>
      <c r="AB11506">
        <v>-181037</v>
      </c>
      <c r="AC11506" t="s">
        <v>38</v>
      </c>
      <c r="AD11506">
        <v>98042</v>
      </c>
    </row>
    <row r="11507" spans="1:30" x14ac:dyDescent="0.25">
      <c r="A11507">
        <f t="shared" ca="1" si="179"/>
        <v>8837</v>
      </c>
      <c r="B11507" t="s">
        <v>519</v>
      </c>
      <c r="F11507" t="s">
        <v>22834</v>
      </c>
      <c r="G11507">
        <v>0</v>
      </c>
      <c r="O11507" t="s">
        <v>33</v>
      </c>
      <c r="X11507" t="s">
        <v>34</v>
      </c>
      <c r="Y11507" t="s">
        <v>23563</v>
      </c>
      <c r="Z11507" t="s">
        <v>23564</v>
      </c>
      <c r="AA11507" t="s">
        <v>23534</v>
      </c>
      <c r="AB11507" t="s">
        <v>23565</v>
      </c>
      <c r="AC11507" t="s">
        <v>38</v>
      </c>
      <c r="AD11507">
        <v>98424</v>
      </c>
    </row>
    <row r="11508" spans="1:30" ht="409.5" x14ac:dyDescent="0.25">
      <c r="A11508">
        <f t="shared" ca="1" si="179"/>
        <v>6567</v>
      </c>
      <c r="B11508" t="s">
        <v>685</v>
      </c>
      <c r="C11508" t="s">
        <v>686</v>
      </c>
      <c r="F11508" t="s">
        <v>19320</v>
      </c>
      <c r="O11508" t="s">
        <v>33</v>
      </c>
      <c r="Y11508" t="s">
        <v>19321</v>
      </c>
      <c r="Z11508" s="1" t="s">
        <v>35123</v>
      </c>
      <c r="AA11508" t="s">
        <v>35124</v>
      </c>
      <c r="AB11508">
        <v>-170961</v>
      </c>
      <c r="AC11508" t="s">
        <v>2936</v>
      </c>
      <c r="AD11508">
        <v>75701</v>
      </c>
    </row>
    <row r="11509" spans="1:30" ht="409.5" x14ac:dyDescent="0.25">
      <c r="A11509">
        <f t="shared" ca="1" si="179"/>
        <v>14665</v>
      </c>
      <c r="B11509" t="s">
        <v>230</v>
      </c>
      <c r="C11509" t="s">
        <v>45</v>
      </c>
      <c r="F11509" t="s">
        <v>20250</v>
      </c>
      <c r="O11509" t="s">
        <v>33</v>
      </c>
      <c r="X11509" t="s">
        <v>34</v>
      </c>
      <c r="Y11509" t="s">
        <v>22643</v>
      </c>
      <c r="Z11509" s="1" t="s">
        <v>23150</v>
      </c>
      <c r="AA11509" t="s">
        <v>22580</v>
      </c>
      <c r="AB11509">
        <v>-170594</v>
      </c>
    </row>
    <row r="11510" spans="1:30" ht="409.5" x14ac:dyDescent="0.25">
      <c r="A11510">
        <f t="shared" ca="1" si="179"/>
        <v>3661</v>
      </c>
      <c r="B11510" t="s">
        <v>2046</v>
      </c>
      <c r="C11510" t="s">
        <v>80</v>
      </c>
      <c r="F11510" t="s">
        <v>2939</v>
      </c>
      <c r="G11510">
        <v>0</v>
      </c>
      <c r="O11510" t="s">
        <v>33</v>
      </c>
      <c r="Y11510" t="s">
        <v>7636</v>
      </c>
      <c r="Z11510" s="1" t="s">
        <v>13157</v>
      </c>
      <c r="AA11510" t="s">
        <v>13158</v>
      </c>
      <c r="AB11510" t="s">
        <v>13159</v>
      </c>
      <c r="AC11510" t="s">
        <v>38</v>
      </c>
      <c r="AD11510">
        <v>99362</v>
      </c>
    </row>
    <row r="11511" spans="1:30" x14ac:dyDescent="0.25">
      <c r="A11511">
        <f t="shared" ca="1" si="179"/>
        <v>5474</v>
      </c>
      <c r="B11511" t="s">
        <v>2046</v>
      </c>
      <c r="C11511" t="s">
        <v>80</v>
      </c>
      <c r="F11511" t="s">
        <v>6248</v>
      </c>
      <c r="O11511" t="s">
        <v>33</v>
      </c>
      <c r="Y11511" t="s">
        <v>12916</v>
      </c>
      <c r="Z11511" t="s">
        <v>14068</v>
      </c>
      <c r="AA11511" t="s">
        <v>14066</v>
      </c>
      <c r="AB11511">
        <v>-180590</v>
      </c>
      <c r="AC11511" t="s">
        <v>38</v>
      </c>
      <c r="AD11511">
        <v>98382</v>
      </c>
    </row>
    <row r="11512" spans="1:30" x14ac:dyDescent="0.25">
      <c r="A11512">
        <f t="shared" ca="1" si="179"/>
        <v>16822</v>
      </c>
      <c r="B11512" t="s">
        <v>73</v>
      </c>
      <c r="C11512" t="s">
        <v>74</v>
      </c>
      <c r="O11512" t="s">
        <v>33</v>
      </c>
      <c r="X11512" t="s">
        <v>34</v>
      </c>
      <c r="Y11512" t="s">
        <v>36032</v>
      </c>
      <c r="Z11512" t="s">
        <v>36033</v>
      </c>
      <c r="AA11512" t="s">
        <v>36034</v>
      </c>
      <c r="AB11512">
        <v>-171430</v>
      </c>
      <c r="AC11512" t="s">
        <v>2243</v>
      </c>
      <c r="AD11512">
        <v>85745</v>
      </c>
    </row>
    <row r="11513" spans="1:30" x14ac:dyDescent="0.25">
      <c r="A11513">
        <f t="shared" ca="1" si="179"/>
        <v>14617</v>
      </c>
      <c r="B11513" t="s">
        <v>489</v>
      </c>
      <c r="C11513" t="s">
        <v>45</v>
      </c>
      <c r="F11513" t="s">
        <v>6552</v>
      </c>
      <c r="O11513" t="s">
        <v>33</v>
      </c>
      <c r="W11513">
        <v>15</v>
      </c>
      <c r="X11513" t="s">
        <v>34</v>
      </c>
      <c r="Y11513" t="s">
        <v>3069</v>
      </c>
      <c r="Z11513" t="s">
        <v>36094</v>
      </c>
      <c r="AA11513" t="s">
        <v>36090</v>
      </c>
      <c r="AB11513">
        <v>-181010</v>
      </c>
      <c r="AC11513" t="s">
        <v>38</v>
      </c>
      <c r="AD11513">
        <v>98837</v>
      </c>
    </row>
    <row r="11514" spans="1:30" ht="409.5" x14ac:dyDescent="0.25">
      <c r="A11514">
        <f t="shared" ca="1" si="179"/>
        <v>1135</v>
      </c>
      <c r="B11514" t="s">
        <v>334</v>
      </c>
      <c r="C11514" t="s">
        <v>45</v>
      </c>
      <c r="F11514" t="s">
        <v>4924</v>
      </c>
      <c r="G11514">
        <v>0</v>
      </c>
      <c r="N11514" t="s">
        <v>468</v>
      </c>
      <c r="O11514" t="s">
        <v>33</v>
      </c>
      <c r="X11514" t="s">
        <v>34</v>
      </c>
      <c r="Y11514" t="s">
        <v>37747</v>
      </c>
      <c r="Z11514" s="1" t="s">
        <v>37748</v>
      </c>
      <c r="AA11514" t="s">
        <v>37749</v>
      </c>
      <c r="AB11514" t="s">
        <v>37750</v>
      </c>
      <c r="AC11514" t="s">
        <v>38</v>
      </c>
      <c r="AD11514">
        <v>98502</v>
      </c>
    </row>
    <row r="11515" spans="1:30" ht="210" x14ac:dyDescent="0.25">
      <c r="A11515">
        <f t="shared" ca="1" si="179"/>
        <v>2943</v>
      </c>
      <c r="B11515" t="s">
        <v>230</v>
      </c>
      <c r="C11515" t="s">
        <v>45</v>
      </c>
      <c r="O11515" t="s">
        <v>33</v>
      </c>
      <c r="X11515" t="s">
        <v>34</v>
      </c>
      <c r="Y11515" t="s">
        <v>22669</v>
      </c>
      <c r="Z11515" s="1" t="s">
        <v>22973</v>
      </c>
      <c r="AA11515" t="s">
        <v>22580</v>
      </c>
      <c r="AB11515">
        <v>-162705</v>
      </c>
    </row>
    <row r="11516" spans="1:30" ht="270" x14ac:dyDescent="0.25">
      <c r="A11516">
        <f t="shared" ca="1" si="179"/>
        <v>16548</v>
      </c>
      <c r="B11516" t="s">
        <v>230</v>
      </c>
      <c r="C11516" t="s">
        <v>45</v>
      </c>
      <c r="O11516" t="s">
        <v>33</v>
      </c>
      <c r="W11516">
        <v>15</v>
      </c>
      <c r="X11516" t="s">
        <v>34</v>
      </c>
      <c r="Y11516" t="s">
        <v>22891</v>
      </c>
      <c r="Z11516" s="1" t="s">
        <v>23509</v>
      </c>
      <c r="AA11516" t="s">
        <v>22580</v>
      </c>
      <c r="AB11516">
        <v>-181210</v>
      </c>
    </row>
    <row r="11517" spans="1:30" x14ac:dyDescent="0.25">
      <c r="A11517">
        <f t="shared" ca="1" si="179"/>
        <v>8895</v>
      </c>
      <c r="B11517" t="s">
        <v>677</v>
      </c>
      <c r="C11517" t="s">
        <v>80</v>
      </c>
      <c r="F11517" t="s">
        <v>6340</v>
      </c>
      <c r="G11517">
        <v>0</v>
      </c>
      <c r="O11517" t="s">
        <v>33</v>
      </c>
      <c r="Y11517" t="s">
        <v>6341</v>
      </c>
      <c r="Z11517" t="s">
        <v>6342</v>
      </c>
      <c r="AA11517" t="s">
        <v>6343</v>
      </c>
      <c r="AB11517" t="s">
        <v>6344</v>
      </c>
      <c r="AC11517" t="s">
        <v>38</v>
      </c>
      <c r="AD11517">
        <v>99201</v>
      </c>
    </row>
    <row r="11518" spans="1:30" ht="409.5" x14ac:dyDescent="0.25">
      <c r="A11518">
        <f t="shared" ca="1" si="179"/>
        <v>11118</v>
      </c>
      <c r="B11518" t="s">
        <v>230</v>
      </c>
      <c r="C11518" t="s">
        <v>45</v>
      </c>
      <c r="O11518" t="s">
        <v>33</v>
      </c>
      <c r="W11518">
        <v>15</v>
      </c>
      <c r="X11518" t="s">
        <v>34</v>
      </c>
      <c r="Y11518" t="s">
        <v>22317</v>
      </c>
      <c r="Z11518" s="1" t="s">
        <v>23466</v>
      </c>
      <c r="AA11518" t="s">
        <v>22580</v>
      </c>
      <c r="AB11518">
        <v>-180728</v>
      </c>
    </row>
    <row r="11519" spans="1:30" x14ac:dyDescent="0.25">
      <c r="A11519">
        <f t="shared" ca="1" si="179"/>
        <v>13080</v>
      </c>
      <c r="B11519" t="s">
        <v>73</v>
      </c>
      <c r="C11519" t="s">
        <v>74</v>
      </c>
      <c r="F11519" t="s">
        <v>30798</v>
      </c>
      <c r="G11519">
        <v>0</v>
      </c>
      <c r="O11519" t="s">
        <v>33</v>
      </c>
      <c r="Y11519" t="s">
        <v>25117</v>
      </c>
      <c r="Z11519" t="s">
        <v>36320</v>
      </c>
      <c r="AA11519" t="s">
        <v>36297</v>
      </c>
      <c r="AB11519" t="s">
        <v>36321</v>
      </c>
    </row>
    <row r="11520" spans="1:30" ht="409.5" x14ac:dyDescent="0.25">
      <c r="A11520">
        <f t="shared" ca="1" si="179"/>
        <v>14440</v>
      </c>
      <c r="B11520" t="s">
        <v>164</v>
      </c>
      <c r="C11520" t="s">
        <v>165</v>
      </c>
      <c r="G11520">
        <v>0</v>
      </c>
      <c r="N11520" t="s">
        <v>29163</v>
      </c>
      <c r="O11520" t="s">
        <v>168</v>
      </c>
      <c r="P11520" t="s">
        <v>484</v>
      </c>
      <c r="Q11520" t="s">
        <v>169</v>
      </c>
      <c r="W11520">
        <v>30</v>
      </c>
      <c r="Y11520" t="s">
        <v>18649</v>
      </c>
      <c r="Z11520" s="1" t="s">
        <v>29164</v>
      </c>
      <c r="AA11520" t="s">
        <v>29165</v>
      </c>
      <c r="AB11520" t="s">
        <v>29166</v>
      </c>
      <c r="AC11520" t="s">
        <v>38</v>
      </c>
      <c r="AD11520">
        <v>98004</v>
      </c>
    </row>
    <row r="11521" spans="1:30" x14ac:dyDescent="0.25">
      <c r="A11521">
        <f t="shared" ca="1" si="179"/>
        <v>6573</v>
      </c>
      <c r="B11521" t="s">
        <v>2046</v>
      </c>
      <c r="C11521" t="s">
        <v>80</v>
      </c>
      <c r="F11521" t="s">
        <v>3047</v>
      </c>
      <c r="O11521" t="s">
        <v>33</v>
      </c>
      <c r="Y11521" t="s">
        <v>7228</v>
      </c>
      <c r="Z11521" t="s">
        <v>15937</v>
      </c>
      <c r="AA11521" t="s">
        <v>15938</v>
      </c>
      <c r="AB11521">
        <v>-181432</v>
      </c>
      <c r="AC11521" t="s">
        <v>38</v>
      </c>
      <c r="AD11521">
        <v>98516</v>
      </c>
    </row>
    <row r="11522" spans="1:30" ht="409.5" x14ac:dyDescent="0.25">
      <c r="A11522">
        <f t="shared" ref="A11522:A11585" ca="1" si="180">RANDBETWEEN(1,20000)</f>
        <v>4232</v>
      </c>
      <c r="B11522" t="s">
        <v>73</v>
      </c>
      <c r="C11522" t="s">
        <v>74</v>
      </c>
      <c r="F11522" t="s">
        <v>39114</v>
      </c>
      <c r="O11522" t="s">
        <v>33</v>
      </c>
      <c r="X11522" t="s">
        <v>34</v>
      </c>
      <c r="Y11522" t="s">
        <v>1919</v>
      </c>
      <c r="Z11522" s="1" t="s">
        <v>39115</v>
      </c>
      <c r="AA11522" t="s">
        <v>39116</v>
      </c>
      <c r="AB11522">
        <v>-161503</v>
      </c>
    </row>
    <row r="11523" spans="1:30" ht="390" x14ac:dyDescent="0.25">
      <c r="A11523">
        <f t="shared" ca="1" si="180"/>
        <v>5275</v>
      </c>
      <c r="B11523" t="s">
        <v>685</v>
      </c>
      <c r="C11523" t="s">
        <v>686</v>
      </c>
      <c r="F11523" t="s">
        <v>29609</v>
      </c>
      <c r="O11523" t="s">
        <v>33</v>
      </c>
      <c r="Y11523" t="s">
        <v>33580</v>
      </c>
      <c r="Z11523" s="1" t="s">
        <v>33581</v>
      </c>
      <c r="AA11523" t="s">
        <v>33506</v>
      </c>
      <c r="AB11523">
        <v>-173207</v>
      </c>
      <c r="AC11523" t="s">
        <v>38</v>
      </c>
      <c r="AD11523">
        <v>98550</v>
      </c>
    </row>
    <row r="11524" spans="1:30" ht="409.5" x14ac:dyDescent="0.25">
      <c r="A11524">
        <f t="shared" ca="1" si="180"/>
        <v>17450</v>
      </c>
      <c r="B11524" t="s">
        <v>68</v>
      </c>
      <c r="C11524" t="s">
        <v>45</v>
      </c>
      <c r="F11524" t="s">
        <v>14616</v>
      </c>
      <c r="O11524" t="s">
        <v>33</v>
      </c>
      <c r="W11524">
        <v>30</v>
      </c>
      <c r="X11524" t="s">
        <v>34</v>
      </c>
      <c r="Y11524" t="s">
        <v>39742</v>
      </c>
      <c r="Z11524" s="1" t="s">
        <v>39743</v>
      </c>
      <c r="AA11524" t="s">
        <v>39744</v>
      </c>
      <c r="AB11524">
        <v>-170522</v>
      </c>
      <c r="AC11524" t="s">
        <v>38</v>
      </c>
      <c r="AD11524">
        <v>99201</v>
      </c>
    </row>
    <row r="11525" spans="1:30" ht="409.5" x14ac:dyDescent="0.25">
      <c r="A11525">
        <f t="shared" ca="1" si="180"/>
        <v>19191</v>
      </c>
      <c r="B11525" t="s">
        <v>334</v>
      </c>
      <c r="C11525" t="s">
        <v>45</v>
      </c>
      <c r="F11525" t="s">
        <v>41785</v>
      </c>
      <c r="G11525">
        <v>0</v>
      </c>
      <c r="O11525" t="s">
        <v>33</v>
      </c>
      <c r="X11525" t="s">
        <v>34</v>
      </c>
      <c r="Y11525" t="s">
        <v>41786</v>
      </c>
      <c r="Z11525" s="1" t="s">
        <v>41790</v>
      </c>
      <c r="AA11525" t="s">
        <v>41791</v>
      </c>
      <c r="AB11525" t="s">
        <v>41792</v>
      </c>
      <c r="AC11525" t="s">
        <v>43</v>
      </c>
      <c r="AD11525">
        <v>2769</v>
      </c>
    </row>
    <row r="11526" spans="1:30" ht="409.5" x14ac:dyDescent="0.25">
      <c r="A11526">
        <f t="shared" ca="1" si="180"/>
        <v>14287</v>
      </c>
      <c r="B11526" t="s">
        <v>2046</v>
      </c>
      <c r="C11526" t="s">
        <v>80</v>
      </c>
      <c r="O11526" t="s">
        <v>33</v>
      </c>
      <c r="Y11526" t="s">
        <v>10082</v>
      </c>
      <c r="Z11526" s="1" t="s">
        <v>10083</v>
      </c>
      <c r="AA11526" t="s">
        <v>10084</v>
      </c>
      <c r="AB11526">
        <v>-171392</v>
      </c>
      <c r="AC11526" t="s">
        <v>38</v>
      </c>
      <c r="AD11526">
        <v>98104</v>
      </c>
    </row>
    <row r="11527" spans="1:30" ht="409.5" x14ac:dyDescent="0.25">
      <c r="A11527">
        <f t="shared" ca="1" si="180"/>
        <v>3759</v>
      </c>
      <c r="B11527" t="s">
        <v>739</v>
      </c>
      <c r="C11527" t="s">
        <v>686</v>
      </c>
      <c r="F11527" t="s">
        <v>24964</v>
      </c>
      <c r="O11527" t="s">
        <v>33</v>
      </c>
      <c r="Y11527" t="s">
        <v>18098</v>
      </c>
      <c r="Z11527" s="1" t="s">
        <v>29848</v>
      </c>
      <c r="AA11527" t="s">
        <v>29823</v>
      </c>
      <c r="AB11527">
        <v>-173173</v>
      </c>
      <c r="AC11527" t="s">
        <v>38</v>
      </c>
      <c r="AD11527">
        <v>98405</v>
      </c>
    </row>
    <row r="11528" spans="1:30" ht="409.5" x14ac:dyDescent="0.25">
      <c r="A11528">
        <f t="shared" ca="1" si="180"/>
        <v>19450</v>
      </c>
      <c r="B11528" t="s">
        <v>2046</v>
      </c>
      <c r="C11528" t="s">
        <v>80</v>
      </c>
      <c r="F11528" t="s">
        <v>6116</v>
      </c>
      <c r="O11528" t="s">
        <v>33</v>
      </c>
      <c r="Y11528" t="s">
        <v>10629</v>
      </c>
      <c r="Z11528" s="1" t="s">
        <v>10630</v>
      </c>
      <c r="AA11528" t="s">
        <v>10631</v>
      </c>
      <c r="AB11528">
        <v>-171354</v>
      </c>
      <c r="AC11528" t="s">
        <v>38</v>
      </c>
      <c r="AD11528">
        <v>98115</v>
      </c>
    </row>
    <row r="11529" spans="1:30" x14ac:dyDescent="0.25">
      <c r="A11529">
        <f t="shared" ca="1" si="180"/>
        <v>2561</v>
      </c>
      <c r="B11529" t="s">
        <v>685</v>
      </c>
      <c r="C11529" t="s">
        <v>686</v>
      </c>
      <c r="F11529" t="s">
        <v>20054</v>
      </c>
      <c r="O11529" t="s">
        <v>33</v>
      </c>
      <c r="Y11529" t="s">
        <v>20055</v>
      </c>
      <c r="Z11529" t="s">
        <v>34022</v>
      </c>
      <c r="AA11529" t="s">
        <v>33989</v>
      </c>
      <c r="AB11529">
        <v>-162754</v>
      </c>
    </row>
    <row r="11530" spans="1:30" ht="390" x14ac:dyDescent="0.25">
      <c r="A11530">
        <f t="shared" ca="1" si="180"/>
        <v>16661</v>
      </c>
      <c r="B11530" t="s">
        <v>164</v>
      </c>
      <c r="C11530" t="s">
        <v>165</v>
      </c>
      <c r="F11530" t="s">
        <v>234</v>
      </c>
      <c r="G11530">
        <v>0</v>
      </c>
      <c r="O11530" t="s">
        <v>155</v>
      </c>
      <c r="Y11530" t="s">
        <v>9061</v>
      </c>
      <c r="Z11530" s="1" t="s">
        <v>39524</v>
      </c>
      <c r="AA11530" t="s">
        <v>39525</v>
      </c>
      <c r="AB11530" t="s">
        <v>39526</v>
      </c>
      <c r="AC11530" t="s">
        <v>38</v>
      </c>
      <c r="AD11530">
        <v>98168</v>
      </c>
    </row>
    <row r="11531" spans="1:30" x14ac:dyDescent="0.25">
      <c r="A11531">
        <f t="shared" ca="1" si="180"/>
        <v>11490</v>
      </c>
      <c r="B11531" t="s">
        <v>178</v>
      </c>
      <c r="F11531" t="s">
        <v>2939</v>
      </c>
      <c r="G11531">
        <v>0</v>
      </c>
      <c r="O11531" t="s">
        <v>33</v>
      </c>
      <c r="X11531" t="s">
        <v>34</v>
      </c>
      <c r="Y11531" t="s">
        <v>2940</v>
      </c>
      <c r="Z11531" t="s">
        <v>33258</v>
      </c>
      <c r="AA11531" t="s">
        <v>33259</v>
      </c>
      <c r="AB11531" t="s">
        <v>33260</v>
      </c>
      <c r="AC11531" t="s">
        <v>38</v>
      </c>
      <c r="AD11531">
        <v>99362</v>
      </c>
    </row>
    <row r="11532" spans="1:30" x14ac:dyDescent="0.25">
      <c r="A11532">
        <f t="shared" ca="1" si="180"/>
        <v>19238</v>
      </c>
      <c r="B11532" t="s">
        <v>489</v>
      </c>
      <c r="C11532" t="s">
        <v>45</v>
      </c>
      <c r="N11532" t="s">
        <v>612</v>
      </c>
      <c r="O11532" t="s">
        <v>33</v>
      </c>
      <c r="W11532">
        <v>15</v>
      </c>
      <c r="X11532" t="s">
        <v>34</v>
      </c>
      <c r="Y11532" t="s">
        <v>18639</v>
      </c>
      <c r="Z11532" t="s">
        <v>18640</v>
      </c>
      <c r="AA11532" t="s">
        <v>18641</v>
      </c>
      <c r="AB11532">
        <v>-181462</v>
      </c>
      <c r="AC11532" t="s">
        <v>43</v>
      </c>
      <c r="AD11532">
        <v>1876</v>
      </c>
    </row>
    <row r="11533" spans="1:30" x14ac:dyDescent="0.25">
      <c r="A11533">
        <f t="shared" ca="1" si="180"/>
        <v>5112</v>
      </c>
      <c r="B11533" t="s">
        <v>244</v>
      </c>
      <c r="C11533" t="s">
        <v>245</v>
      </c>
      <c r="O11533" t="s">
        <v>33</v>
      </c>
      <c r="X11533" t="s">
        <v>34</v>
      </c>
      <c r="Y11533" t="s">
        <v>2420</v>
      </c>
      <c r="Z11533" t="s">
        <v>2421</v>
      </c>
      <c r="AA11533" t="s">
        <v>2421</v>
      </c>
      <c r="AB11533">
        <v>-161585</v>
      </c>
      <c r="AC11533" t="s">
        <v>38</v>
      </c>
      <c r="AD11533">
        <v>98801</v>
      </c>
    </row>
    <row r="11534" spans="1:30" x14ac:dyDescent="0.25">
      <c r="A11534">
        <f t="shared" ca="1" si="180"/>
        <v>10153</v>
      </c>
      <c r="B11534" t="s">
        <v>2046</v>
      </c>
      <c r="C11534" t="s">
        <v>80</v>
      </c>
      <c r="F11534" t="s">
        <v>14353</v>
      </c>
      <c r="O11534" t="s">
        <v>33</v>
      </c>
      <c r="Y11534" t="s">
        <v>14354</v>
      </c>
      <c r="Z11534" t="s">
        <v>16643</v>
      </c>
      <c r="AA11534" t="s">
        <v>16644</v>
      </c>
      <c r="AB11534">
        <v>-180623</v>
      </c>
      <c r="AC11534" t="s">
        <v>1449</v>
      </c>
      <c r="AD11534">
        <v>28078</v>
      </c>
    </row>
    <row r="11535" spans="1:30" ht="409.5" x14ac:dyDescent="0.25">
      <c r="A11535">
        <f t="shared" ca="1" si="180"/>
        <v>15148</v>
      </c>
      <c r="B11535" t="s">
        <v>2046</v>
      </c>
      <c r="C11535" t="s">
        <v>80</v>
      </c>
      <c r="F11535" t="s">
        <v>986</v>
      </c>
      <c r="O11535" t="s">
        <v>33</v>
      </c>
      <c r="Y11535" t="s">
        <v>987</v>
      </c>
      <c r="Z11535" s="1" t="s">
        <v>11970</v>
      </c>
      <c r="AA11535" t="s">
        <v>11971</v>
      </c>
      <c r="AB11535">
        <v>-160472</v>
      </c>
      <c r="AC11535" t="s">
        <v>38</v>
      </c>
      <c r="AD11535">
        <v>98116</v>
      </c>
    </row>
    <row r="11536" spans="1:30" x14ac:dyDescent="0.25">
      <c r="A11536">
        <f t="shared" ca="1" si="180"/>
        <v>18950</v>
      </c>
      <c r="B11536" t="s">
        <v>73</v>
      </c>
      <c r="C11536" t="s">
        <v>74</v>
      </c>
      <c r="O11536" t="s">
        <v>63</v>
      </c>
      <c r="X11536" t="s">
        <v>34</v>
      </c>
      <c r="Y11536" t="s">
        <v>37047</v>
      </c>
      <c r="Z11536" t="s">
        <v>37048</v>
      </c>
      <c r="AA11536" t="s">
        <v>37049</v>
      </c>
      <c r="AB11536">
        <v>-161884</v>
      </c>
      <c r="AC11536" t="s">
        <v>38</v>
      </c>
      <c r="AD11536">
        <v>98033</v>
      </c>
    </row>
    <row r="11537" spans="1:30" ht="409.5" x14ac:dyDescent="0.25">
      <c r="A11537">
        <f t="shared" ca="1" si="180"/>
        <v>13420</v>
      </c>
      <c r="B11537" t="s">
        <v>68</v>
      </c>
      <c r="C11537" t="s">
        <v>45</v>
      </c>
      <c r="F11537" t="s">
        <v>18097</v>
      </c>
      <c r="O11537" t="s">
        <v>33</v>
      </c>
      <c r="W11537">
        <v>15</v>
      </c>
      <c r="X11537" t="s">
        <v>34</v>
      </c>
      <c r="Y11537" t="s">
        <v>18098</v>
      </c>
      <c r="Z11537" s="1" t="s">
        <v>18099</v>
      </c>
      <c r="AA11537" t="s">
        <v>18100</v>
      </c>
      <c r="AB11537">
        <v>-181291</v>
      </c>
    </row>
    <row r="11538" spans="1:30" x14ac:dyDescent="0.25">
      <c r="A11538">
        <f t="shared" ca="1" si="180"/>
        <v>3623</v>
      </c>
      <c r="B11538" t="s">
        <v>39</v>
      </c>
      <c r="C11538" t="s">
        <v>165</v>
      </c>
      <c r="F11538" t="s">
        <v>174</v>
      </c>
      <c r="G11538">
        <v>0</v>
      </c>
      <c r="O11538" t="s">
        <v>33</v>
      </c>
      <c r="W11538">
        <v>15</v>
      </c>
      <c r="X11538" t="s">
        <v>34</v>
      </c>
      <c r="Y11538" t="s">
        <v>2616</v>
      </c>
      <c r="Z11538" t="s">
        <v>2617</v>
      </c>
      <c r="AA11538" t="s">
        <v>2618</v>
      </c>
      <c r="AB11538" t="s">
        <v>2619</v>
      </c>
      <c r="AC11538" t="s">
        <v>38</v>
      </c>
      <c r="AD11538">
        <v>98124</v>
      </c>
    </row>
    <row r="11539" spans="1:30" x14ac:dyDescent="0.25">
      <c r="A11539">
        <f t="shared" ca="1" si="180"/>
        <v>10267</v>
      </c>
      <c r="B11539" t="s">
        <v>79</v>
      </c>
      <c r="C11539" t="s">
        <v>80</v>
      </c>
      <c r="F11539" t="s">
        <v>7430</v>
      </c>
      <c r="O11539" t="s">
        <v>33</v>
      </c>
      <c r="Y11539" t="s">
        <v>7431</v>
      </c>
      <c r="Z11539" t="s">
        <v>26672</v>
      </c>
      <c r="AA11539" t="s">
        <v>26673</v>
      </c>
      <c r="AB11539">
        <v>-180331</v>
      </c>
      <c r="AC11539" t="s">
        <v>38</v>
      </c>
      <c r="AD11539">
        <v>98221</v>
      </c>
    </row>
    <row r="11540" spans="1:30" x14ac:dyDescent="0.25">
      <c r="A11540">
        <f t="shared" ca="1" si="180"/>
        <v>11661</v>
      </c>
      <c r="B11540" t="s">
        <v>685</v>
      </c>
      <c r="C11540" t="s">
        <v>686</v>
      </c>
      <c r="F11540" t="s">
        <v>753</v>
      </c>
      <c r="O11540" t="s">
        <v>33</v>
      </c>
      <c r="Y11540" t="s">
        <v>30330</v>
      </c>
      <c r="Z11540" t="s">
        <v>33636</v>
      </c>
      <c r="AA11540" t="s">
        <v>33627</v>
      </c>
      <c r="AB11540">
        <v>-170123</v>
      </c>
      <c r="AC11540" t="s">
        <v>38</v>
      </c>
      <c r="AD11540">
        <v>98337</v>
      </c>
    </row>
    <row r="11541" spans="1:30" ht="409.5" x14ac:dyDescent="0.25">
      <c r="A11541">
        <f t="shared" ca="1" si="180"/>
        <v>13422</v>
      </c>
      <c r="B11541" t="s">
        <v>178</v>
      </c>
      <c r="C11541" t="s">
        <v>179</v>
      </c>
      <c r="F11541" t="s">
        <v>180</v>
      </c>
      <c r="O11541" t="s">
        <v>33</v>
      </c>
      <c r="X11541" t="s">
        <v>34</v>
      </c>
      <c r="Y11541" t="s">
        <v>181</v>
      </c>
      <c r="Z11541" s="1" t="s">
        <v>20591</v>
      </c>
      <c r="AA11541" t="s">
        <v>20589</v>
      </c>
      <c r="AB11541">
        <v>-161371</v>
      </c>
      <c r="AC11541" t="s">
        <v>38</v>
      </c>
      <c r="AD11541">
        <v>98922</v>
      </c>
    </row>
    <row r="11542" spans="1:30" ht="210" x14ac:dyDescent="0.25">
      <c r="A11542">
        <f t="shared" ca="1" si="180"/>
        <v>10849</v>
      </c>
      <c r="B11542" t="s">
        <v>230</v>
      </c>
      <c r="C11542" t="s">
        <v>45</v>
      </c>
      <c r="O11542" t="s">
        <v>33</v>
      </c>
      <c r="Y11542" t="s">
        <v>1994</v>
      </c>
      <c r="Z11542" s="1" t="s">
        <v>1995</v>
      </c>
      <c r="AA11542" t="s">
        <v>1865</v>
      </c>
      <c r="AB11542">
        <v>-180165</v>
      </c>
    </row>
    <row r="11543" spans="1:30" x14ac:dyDescent="0.25">
      <c r="A11543">
        <f t="shared" ca="1" si="180"/>
        <v>16822</v>
      </c>
      <c r="B11543" t="s">
        <v>124</v>
      </c>
      <c r="C11543" t="s">
        <v>45</v>
      </c>
      <c r="O11543" t="s">
        <v>33</v>
      </c>
      <c r="W11543">
        <v>15</v>
      </c>
      <c r="X11543" t="s">
        <v>34</v>
      </c>
      <c r="Y11543" t="s">
        <v>5693</v>
      </c>
      <c r="Z11543" t="s">
        <v>5694</v>
      </c>
      <c r="AA11543" t="s">
        <v>5695</v>
      </c>
      <c r="AB11543">
        <v>-181267</v>
      </c>
      <c r="AC11543" t="s">
        <v>38</v>
      </c>
      <c r="AD11543">
        <v>98332</v>
      </c>
    </row>
    <row r="11544" spans="1:30" x14ac:dyDescent="0.25">
      <c r="A11544">
        <f t="shared" ca="1" si="180"/>
        <v>17935</v>
      </c>
      <c r="B11544" t="s">
        <v>276</v>
      </c>
      <c r="C11544" t="s">
        <v>45</v>
      </c>
      <c r="F11544" t="s">
        <v>3093</v>
      </c>
      <c r="G11544">
        <v>0</v>
      </c>
      <c r="O11544" t="s">
        <v>33</v>
      </c>
      <c r="X11544" t="s">
        <v>34</v>
      </c>
      <c r="Y11544" t="s">
        <v>16717</v>
      </c>
      <c r="Z11544" t="s">
        <v>40239</v>
      </c>
      <c r="AA11544" t="s">
        <v>40240</v>
      </c>
      <c r="AB11544" t="s">
        <v>40241</v>
      </c>
      <c r="AC11544" t="s">
        <v>38</v>
      </c>
      <c r="AD11544">
        <v>98104</v>
      </c>
    </row>
    <row r="11545" spans="1:30" x14ac:dyDescent="0.25">
      <c r="A11545">
        <f t="shared" ca="1" si="180"/>
        <v>9198</v>
      </c>
      <c r="B11545" t="s">
        <v>96</v>
      </c>
      <c r="C11545" t="s">
        <v>97</v>
      </c>
      <c r="M11545" t="s">
        <v>39132</v>
      </c>
      <c r="N11545" t="s">
        <v>465</v>
      </c>
      <c r="O11545" t="s">
        <v>33</v>
      </c>
      <c r="X11545" t="s">
        <v>34</v>
      </c>
      <c r="Y11545" t="s">
        <v>39133</v>
      </c>
      <c r="Z11545" t="s">
        <v>39134</v>
      </c>
      <c r="AA11545" t="s">
        <v>39135</v>
      </c>
      <c r="AB11545">
        <v>-171249</v>
      </c>
      <c r="AC11545" t="s">
        <v>38</v>
      </c>
      <c r="AD11545">
        <v>98632</v>
      </c>
    </row>
    <row r="11546" spans="1:30" x14ac:dyDescent="0.25">
      <c r="A11546">
        <f t="shared" ca="1" si="180"/>
        <v>13985</v>
      </c>
      <c r="B11546" t="s">
        <v>739</v>
      </c>
      <c r="C11546" t="s">
        <v>686</v>
      </c>
      <c r="F11546" t="s">
        <v>17676</v>
      </c>
      <c r="G11546">
        <v>0</v>
      </c>
      <c r="O11546" t="s">
        <v>33</v>
      </c>
      <c r="X11546" t="s">
        <v>34</v>
      </c>
      <c r="Y11546" t="s">
        <v>17677</v>
      </c>
      <c r="Z11546" t="s">
        <v>29294</v>
      </c>
      <c r="AA11546" t="s">
        <v>29295</v>
      </c>
      <c r="AB11546" t="s">
        <v>29296</v>
      </c>
      <c r="AC11546" t="s">
        <v>38</v>
      </c>
      <c r="AD11546">
        <v>98837</v>
      </c>
    </row>
    <row r="11547" spans="1:30" ht="345" x14ac:dyDescent="0.25">
      <c r="A11547">
        <f t="shared" ca="1" si="180"/>
        <v>6552</v>
      </c>
      <c r="B11547" t="s">
        <v>334</v>
      </c>
      <c r="C11547" t="s">
        <v>45</v>
      </c>
      <c r="F11547" t="s">
        <v>3047</v>
      </c>
      <c r="O11547" t="s">
        <v>33</v>
      </c>
      <c r="Y11547" t="s">
        <v>7228</v>
      </c>
      <c r="Z11547" s="1" t="s">
        <v>41438</v>
      </c>
      <c r="AA11547" t="s">
        <v>41439</v>
      </c>
      <c r="AB11547">
        <v>-173247</v>
      </c>
    </row>
    <row r="11548" spans="1:30" x14ac:dyDescent="0.25">
      <c r="A11548">
        <f t="shared" ca="1" si="180"/>
        <v>15611</v>
      </c>
      <c r="B11548" t="s">
        <v>73</v>
      </c>
      <c r="C11548" t="s">
        <v>74</v>
      </c>
      <c r="F11548" t="s">
        <v>69</v>
      </c>
      <c r="G11548">
        <v>0</v>
      </c>
      <c r="O11548" t="s">
        <v>33</v>
      </c>
      <c r="X11548" t="s">
        <v>34</v>
      </c>
      <c r="Y11548" t="s">
        <v>725</v>
      </c>
      <c r="Z11548" t="s">
        <v>20128</v>
      </c>
      <c r="AA11548" t="s">
        <v>20129</v>
      </c>
      <c r="AB11548" t="s">
        <v>20130</v>
      </c>
    </row>
    <row r="11549" spans="1:30" x14ac:dyDescent="0.25">
      <c r="A11549">
        <f t="shared" ca="1" si="180"/>
        <v>13880</v>
      </c>
      <c r="B11549" t="s">
        <v>1203</v>
      </c>
      <c r="C11549" t="s">
        <v>45</v>
      </c>
      <c r="G11549">
        <v>0</v>
      </c>
      <c r="O11549" t="s">
        <v>63</v>
      </c>
      <c r="X11549" t="s">
        <v>34</v>
      </c>
      <c r="Y11549" t="s">
        <v>20876</v>
      </c>
      <c r="Z11549" t="s">
        <v>20877</v>
      </c>
      <c r="AA11549" t="s">
        <v>2406</v>
      </c>
      <c r="AB11549" t="s">
        <v>20878</v>
      </c>
      <c r="AC11549" t="s">
        <v>38</v>
      </c>
      <c r="AD11549">
        <v>98331</v>
      </c>
    </row>
    <row r="11550" spans="1:30" x14ac:dyDescent="0.25">
      <c r="A11550">
        <f t="shared" ca="1" si="180"/>
        <v>9191</v>
      </c>
      <c r="B11550" t="s">
        <v>685</v>
      </c>
      <c r="C11550" t="s">
        <v>686</v>
      </c>
      <c r="F11550" t="s">
        <v>29818</v>
      </c>
      <c r="O11550" t="s">
        <v>33</v>
      </c>
      <c r="Y11550" t="s">
        <v>29819</v>
      </c>
      <c r="Z11550" t="s">
        <v>34573</v>
      </c>
      <c r="AA11550" t="s">
        <v>34436</v>
      </c>
      <c r="AB11550">
        <v>-172593</v>
      </c>
      <c r="AC11550" t="s">
        <v>38</v>
      </c>
      <c r="AD11550">
        <v>98409</v>
      </c>
    </row>
    <row r="11551" spans="1:30" x14ac:dyDescent="0.25">
      <c r="A11551">
        <f t="shared" ca="1" si="180"/>
        <v>13732</v>
      </c>
      <c r="B11551" t="s">
        <v>178</v>
      </c>
      <c r="C11551" t="s">
        <v>179</v>
      </c>
      <c r="F11551" t="s">
        <v>20679</v>
      </c>
      <c r="O11551" t="s">
        <v>33</v>
      </c>
      <c r="X11551" t="s">
        <v>34</v>
      </c>
      <c r="Y11551" t="s">
        <v>20680</v>
      </c>
      <c r="Z11551" t="s">
        <v>20677</v>
      </c>
      <c r="AA11551" t="s">
        <v>20677</v>
      </c>
      <c r="AB11551">
        <v>-170668</v>
      </c>
    </row>
    <row r="11552" spans="1:30" x14ac:dyDescent="0.25">
      <c r="A11552">
        <f t="shared" ca="1" si="180"/>
        <v>1190</v>
      </c>
      <c r="B11552" t="s">
        <v>124</v>
      </c>
      <c r="C11552" t="s">
        <v>45</v>
      </c>
      <c r="F11552" t="s">
        <v>41679</v>
      </c>
      <c r="G11552">
        <v>0</v>
      </c>
      <c r="O11552" t="s">
        <v>33</v>
      </c>
      <c r="Y11552" t="s">
        <v>41680</v>
      </c>
      <c r="Z11552" t="s">
        <v>41681</v>
      </c>
      <c r="AA11552" t="s">
        <v>41651</v>
      </c>
      <c r="AB11552" t="s">
        <v>41682</v>
      </c>
    </row>
    <row r="11553" spans="1:30" x14ac:dyDescent="0.25">
      <c r="A11553">
        <f t="shared" ca="1" si="180"/>
        <v>13260</v>
      </c>
      <c r="B11553" t="s">
        <v>2046</v>
      </c>
      <c r="C11553" t="s">
        <v>80</v>
      </c>
      <c r="F11553" t="s">
        <v>7551</v>
      </c>
      <c r="G11553">
        <v>0</v>
      </c>
      <c r="O11553" t="s">
        <v>33</v>
      </c>
      <c r="Y11553" t="s">
        <v>7552</v>
      </c>
      <c r="Z11553" t="s">
        <v>7553</v>
      </c>
      <c r="AA11553" t="s">
        <v>7554</v>
      </c>
      <c r="AB11553" t="s">
        <v>7555</v>
      </c>
      <c r="AC11553" t="s">
        <v>38</v>
      </c>
      <c r="AD11553">
        <v>99326</v>
      </c>
    </row>
    <row r="11554" spans="1:30" x14ac:dyDescent="0.25">
      <c r="A11554">
        <f t="shared" ca="1" si="180"/>
        <v>18020</v>
      </c>
      <c r="B11554" t="s">
        <v>685</v>
      </c>
      <c r="C11554" t="s">
        <v>686</v>
      </c>
      <c r="F11554" t="s">
        <v>29768</v>
      </c>
      <c r="O11554" t="s">
        <v>33</v>
      </c>
      <c r="Y11554" t="s">
        <v>29769</v>
      </c>
      <c r="Z11554" t="s">
        <v>33741</v>
      </c>
      <c r="AA11554" t="s">
        <v>33714</v>
      </c>
      <c r="AB11554">
        <v>-180905</v>
      </c>
      <c r="AC11554" t="s">
        <v>38</v>
      </c>
      <c r="AD11554">
        <v>98607</v>
      </c>
    </row>
    <row r="11555" spans="1:30" x14ac:dyDescent="0.25">
      <c r="A11555">
        <f t="shared" ca="1" si="180"/>
        <v>2290</v>
      </c>
      <c r="B11555" t="s">
        <v>2046</v>
      </c>
      <c r="C11555" t="s">
        <v>80</v>
      </c>
      <c r="F11555" t="s">
        <v>5745</v>
      </c>
      <c r="G11555">
        <v>0</v>
      </c>
      <c r="O11555" t="s">
        <v>33</v>
      </c>
      <c r="Y11555" t="s">
        <v>10053</v>
      </c>
      <c r="Z11555" t="s">
        <v>13605</v>
      </c>
      <c r="AA11555" t="s">
        <v>13606</v>
      </c>
      <c r="AB11555" t="s">
        <v>13607</v>
      </c>
      <c r="AC11555" t="s">
        <v>38</v>
      </c>
      <c r="AD11555">
        <v>98201</v>
      </c>
    </row>
    <row r="11556" spans="1:30" ht="210" x14ac:dyDescent="0.25">
      <c r="A11556">
        <f t="shared" ca="1" si="180"/>
        <v>1406</v>
      </c>
      <c r="B11556" t="s">
        <v>73</v>
      </c>
      <c r="C11556" t="s">
        <v>74</v>
      </c>
      <c r="F11556" t="s">
        <v>36516</v>
      </c>
      <c r="G11556">
        <v>0</v>
      </c>
      <c r="O11556" t="s">
        <v>33</v>
      </c>
      <c r="Y11556" t="s">
        <v>36517</v>
      </c>
      <c r="Z11556" s="1" t="s">
        <v>36518</v>
      </c>
      <c r="AA11556" t="s">
        <v>36514</v>
      </c>
      <c r="AB11556" t="s">
        <v>36519</v>
      </c>
    </row>
    <row r="11557" spans="1:30" x14ac:dyDescent="0.25">
      <c r="A11557">
        <f t="shared" ca="1" si="180"/>
        <v>4110</v>
      </c>
      <c r="B11557" t="s">
        <v>178</v>
      </c>
      <c r="F11557" t="s">
        <v>4135</v>
      </c>
      <c r="G11557">
        <v>0</v>
      </c>
      <c r="O11557" t="s">
        <v>33</v>
      </c>
      <c r="X11557" t="s">
        <v>34</v>
      </c>
      <c r="Y11557" t="s">
        <v>4136</v>
      </c>
      <c r="Z11557" t="s">
        <v>4137</v>
      </c>
      <c r="AA11557" t="s">
        <v>4138</v>
      </c>
      <c r="AB11557" t="s">
        <v>4139</v>
      </c>
    </row>
    <row r="11558" spans="1:30" x14ac:dyDescent="0.25">
      <c r="A11558">
        <f t="shared" ca="1" si="180"/>
        <v>15375</v>
      </c>
      <c r="B11558" t="s">
        <v>685</v>
      </c>
      <c r="C11558" t="s">
        <v>686</v>
      </c>
      <c r="F11558" t="s">
        <v>28495</v>
      </c>
      <c r="G11558">
        <v>0</v>
      </c>
      <c r="O11558" t="s">
        <v>33</v>
      </c>
      <c r="Y11558" t="s">
        <v>29870</v>
      </c>
      <c r="Z11558" t="s">
        <v>34740</v>
      </c>
      <c r="AA11558" t="s">
        <v>34736</v>
      </c>
      <c r="AB11558" t="s">
        <v>34741</v>
      </c>
    </row>
    <row r="11559" spans="1:30" x14ac:dyDescent="0.25">
      <c r="A11559">
        <f t="shared" ca="1" si="180"/>
        <v>7080</v>
      </c>
      <c r="B11559" t="s">
        <v>178</v>
      </c>
      <c r="C11559" t="s">
        <v>179</v>
      </c>
      <c r="F11559" t="s">
        <v>5050</v>
      </c>
      <c r="O11559" t="s">
        <v>33</v>
      </c>
      <c r="W11559">
        <v>15</v>
      </c>
      <c r="X11559" t="s">
        <v>34</v>
      </c>
      <c r="Y11559" t="s">
        <v>5051</v>
      </c>
      <c r="Z11559" t="s">
        <v>38250</v>
      </c>
      <c r="AA11559" t="s">
        <v>38251</v>
      </c>
      <c r="AB11559">
        <v>-180522</v>
      </c>
      <c r="AC11559" t="s">
        <v>38</v>
      </c>
      <c r="AD11559">
        <v>99336</v>
      </c>
    </row>
    <row r="11560" spans="1:30" x14ac:dyDescent="0.25">
      <c r="A11560">
        <f t="shared" ca="1" si="180"/>
        <v>6532</v>
      </c>
      <c r="B11560" t="s">
        <v>463</v>
      </c>
      <c r="F11560" t="s">
        <v>69</v>
      </c>
      <c r="N11560" t="s">
        <v>1727</v>
      </c>
      <c r="O11560" t="s">
        <v>168</v>
      </c>
      <c r="Y11560" t="s">
        <v>725</v>
      </c>
      <c r="Z11560" t="s">
        <v>27171</v>
      </c>
      <c r="AA11560" t="s">
        <v>27172</v>
      </c>
      <c r="AB11560">
        <v>-161063</v>
      </c>
      <c r="AC11560" t="s">
        <v>38</v>
      </c>
      <c r="AD11560">
        <v>98121</v>
      </c>
    </row>
    <row r="11561" spans="1:30" ht="409.5" x14ac:dyDescent="0.25">
      <c r="A11561">
        <f t="shared" ca="1" si="180"/>
        <v>18646</v>
      </c>
      <c r="B11561" t="s">
        <v>178</v>
      </c>
      <c r="C11561" t="s">
        <v>179</v>
      </c>
      <c r="O11561" t="s">
        <v>33</v>
      </c>
      <c r="W11561">
        <v>15</v>
      </c>
      <c r="X11561" t="s">
        <v>34</v>
      </c>
      <c r="Y11561" t="s">
        <v>31449</v>
      </c>
      <c r="Z11561" s="1" t="s">
        <v>31450</v>
      </c>
      <c r="AA11561" t="s">
        <v>31451</v>
      </c>
      <c r="AB11561">
        <v>-180615</v>
      </c>
      <c r="AC11561" t="s">
        <v>38</v>
      </c>
      <c r="AD11561">
        <v>99324</v>
      </c>
    </row>
    <row r="11562" spans="1:30" ht="345" x14ac:dyDescent="0.25">
      <c r="A11562">
        <f t="shared" ca="1" si="180"/>
        <v>18811</v>
      </c>
      <c r="B11562" t="s">
        <v>739</v>
      </c>
      <c r="C11562" t="s">
        <v>686</v>
      </c>
      <c r="F11562" t="s">
        <v>24915</v>
      </c>
      <c r="O11562" t="s">
        <v>33</v>
      </c>
      <c r="Y11562" t="s">
        <v>24916</v>
      </c>
      <c r="Z11562" s="1" t="s">
        <v>29261</v>
      </c>
      <c r="AA11562" t="s">
        <v>29248</v>
      </c>
      <c r="AB11562">
        <v>-163362</v>
      </c>
      <c r="AC11562" t="s">
        <v>38</v>
      </c>
      <c r="AD11562">
        <v>98632</v>
      </c>
    </row>
    <row r="11563" spans="1:30" x14ac:dyDescent="0.25">
      <c r="A11563">
        <f t="shared" ca="1" si="180"/>
        <v>7519</v>
      </c>
      <c r="B11563" t="s">
        <v>2046</v>
      </c>
      <c r="C11563" t="s">
        <v>80</v>
      </c>
      <c r="F11563" t="s">
        <v>7089</v>
      </c>
      <c r="O11563" t="s">
        <v>33</v>
      </c>
      <c r="Y11563" t="s">
        <v>14099</v>
      </c>
      <c r="Z11563" t="s">
        <v>14100</v>
      </c>
      <c r="AA11563" t="s">
        <v>14097</v>
      </c>
      <c r="AB11563">
        <v>-172982</v>
      </c>
      <c r="AC11563" t="s">
        <v>38</v>
      </c>
      <c r="AD11563">
        <v>99201</v>
      </c>
    </row>
    <row r="11564" spans="1:30" x14ac:dyDescent="0.25">
      <c r="A11564">
        <f t="shared" ca="1" si="180"/>
        <v>9472</v>
      </c>
      <c r="B11564" t="s">
        <v>30</v>
      </c>
      <c r="C11564" t="s">
        <v>31</v>
      </c>
      <c r="O11564" t="s">
        <v>33</v>
      </c>
      <c r="X11564" t="s">
        <v>34</v>
      </c>
      <c r="Y11564" t="s">
        <v>9646</v>
      </c>
      <c r="Z11564" t="s">
        <v>9647</v>
      </c>
      <c r="AA11564" t="s">
        <v>9648</v>
      </c>
      <c r="AB11564">
        <v>-160016</v>
      </c>
      <c r="AC11564" t="s">
        <v>38</v>
      </c>
      <c r="AD11564">
        <v>98383</v>
      </c>
    </row>
    <row r="11565" spans="1:30" x14ac:dyDescent="0.25">
      <c r="A11565">
        <f t="shared" ca="1" si="180"/>
        <v>10597</v>
      </c>
      <c r="B11565" t="s">
        <v>2046</v>
      </c>
      <c r="C11565" t="s">
        <v>80</v>
      </c>
      <c r="O11565" t="s">
        <v>33</v>
      </c>
      <c r="Y11565" t="s">
        <v>15376</v>
      </c>
      <c r="Z11565" t="s">
        <v>15943</v>
      </c>
      <c r="AA11565" t="s">
        <v>15944</v>
      </c>
      <c r="AB11565">
        <v>-163406</v>
      </c>
      <c r="AC11565" t="s">
        <v>38</v>
      </c>
      <c r="AD11565">
        <v>99403</v>
      </c>
    </row>
    <row r="11566" spans="1:30" x14ac:dyDescent="0.25">
      <c r="A11566">
        <f t="shared" ca="1" si="180"/>
        <v>5220</v>
      </c>
      <c r="B11566" t="s">
        <v>677</v>
      </c>
      <c r="C11566" t="s">
        <v>80</v>
      </c>
      <c r="F11566" t="s">
        <v>6335</v>
      </c>
      <c r="G11566">
        <v>0</v>
      </c>
      <c r="O11566" t="s">
        <v>33</v>
      </c>
      <c r="Y11566" t="s">
        <v>6336</v>
      </c>
      <c r="Z11566" t="s">
        <v>14763</v>
      </c>
      <c r="AA11566" t="s">
        <v>14764</v>
      </c>
      <c r="AB11566" t="s">
        <v>14765</v>
      </c>
      <c r="AC11566" t="s">
        <v>38</v>
      </c>
      <c r="AD11566">
        <v>98273</v>
      </c>
    </row>
    <row r="11567" spans="1:30" ht="409.5" x14ac:dyDescent="0.25">
      <c r="A11567">
        <f t="shared" ca="1" si="180"/>
        <v>256</v>
      </c>
      <c r="B11567" t="s">
        <v>124</v>
      </c>
      <c r="C11567" t="s">
        <v>45</v>
      </c>
      <c r="O11567" t="s">
        <v>33</v>
      </c>
      <c r="X11567" t="s">
        <v>34</v>
      </c>
      <c r="Y11567" t="s">
        <v>19368</v>
      </c>
      <c r="Z11567" s="1" t="s">
        <v>19369</v>
      </c>
      <c r="AA11567" t="s">
        <v>19370</v>
      </c>
      <c r="AB11567">
        <v>-163359</v>
      </c>
      <c r="AC11567" t="s">
        <v>38</v>
      </c>
      <c r="AD11567">
        <v>98101</v>
      </c>
    </row>
    <row r="11568" spans="1:30" x14ac:dyDescent="0.25">
      <c r="A11568">
        <f t="shared" ca="1" si="180"/>
        <v>16539</v>
      </c>
      <c r="B11568" t="s">
        <v>68</v>
      </c>
      <c r="C11568" t="s">
        <v>45</v>
      </c>
      <c r="O11568" t="s">
        <v>33</v>
      </c>
      <c r="X11568" t="s">
        <v>34</v>
      </c>
      <c r="Y11568" t="s">
        <v>42994</v>
      </c>
      <c r="Z11568" t="s">
        <v>42995</v>
      </c>
      <c r="AA11568" t="s">
        <v>42996</v>
      </c>
      <c r="AB11568">
        <v>-160829</v>
      </c>
    </row>
    <row r="11569" spans="1:30" ht="409.5" x14ac:dyDescent="0.25">
      <c r="A11569">
        <f t="shared" ca="1" si="180"/>
        <v>6785</v>
      </c>
      <c r="B11569" t="s">
        <v>164</v>
      </c>
      <c r="C11569" t="s">
        <v>165</v>
      </c>
      <c r="O11569" t="s">
        <v>33</v>
      </c>
      <c r="X11569" t="s">
        <v>34</v>
      </c>
      <c r="Y11569" t="s">
        <v>28949</v>
      </c>
      <c r="Z11569" s="1" t="s">
        <v>29230</v>
      </c>
      <c r="AA11569" t="s">
        <v>29231</v>
      </c>
      <c r="AB11569">
        <v>-172817</v>
      </c>
      <c r="AC11569" t="s">
        <v>38</v>
      </c>
      <c r="AD11569">
        <v>9822</v>
      </c>
    </row>
    <row r="11570" spans="1:30" x14ac:dyDescent="0.25">
      <c r="A11570">
        <f t="shared" ca="1" si="180"/>
        <v>15304</v>
      </c>
      <c r="B11570" t="s">
        <v>68</v>
      </c>
      <c r="C11570" t="s">
        <v>45</v>
      </c>
      <c r="O11570" t="s">
        <v>155</v>
      </c>
      <c r="X11570" t="s">
        <v>34</v>
      </c>
      <c r="Y11570" t="s">
        <v>39671</v>
      </c>
      <c r="Z11570" t="s">
        <v>39672</v>
      </c>
      <c r="AA11570" t="s">
        <v>39673</v>
      </c>
      <c r="AB11570">
        <v>-170476</v>
      </c>
    </row>
    <row r="11571" spans="1:30" x14ac:dyDescent="0.25">
      <c r="A11571">
        <f t="shared" ca="1" si="180"/>
        <v>16503</v>
      </c>
      <c r="B11571" t="s">
        <v>334</v>
      </c>
      <c r="C11571" t="s">
        <v>45</v>
      </c>
      <c r="F11571" t="s">
        <v>10028</v>
      </c>
      <c r="G11571">
        <v>0</v>
      </c>
      <c r="N11571" t="s">
        <v>468</v>
      </c>
      <c r="O11571" t="s">
        <v>33</v>
      </c>
      <c r="X11571" t="s">
        <v>34</v>
      </c>
      <c r="Y11571" t="s">
        <v>17402</v>
      </c>
      <c r="Z11571" t="s">
        <v>17403</v>
      </c>
      <c r="AA11571" t="s">
        <v>17404</v>
      </c>
      <c r="AB11571" t="s">
        <v>17405</v>
      </c>
      <c r="AC11571" t="s">
        <v>38</v>
      </c>
      <c r="AD11571">
        <v>98102</v>
      </c>
    </row>
    <row r="11572" spans="1:30" ht="409.5" x14ac:dyDescent="0.25">
      <c r="A11572">
        <f t="shared" ca="1" si="180"/>
        <v>7007</v>
      </c>
      <c r="B11572" t="s">
        <v>39</v>
      </c>
      <c r="C11572" t="s">
        <v>165</v>
      </c>
      <c r="G11572">
        <v>0</v>
      </c>
      <c r="O11572" t="s">
        <v>33</v>
      </c>
      <c r="X11572" t="s">
        <v>34</v>
      </c>
      <c r="Y11572" t="s">
        <v>1859</v>
      </c>
      <c r="Z11572" s="1" t="s">
        <v>1860</v>
      </c>
      <c r="AA11572" t="s">
        <v>1861</v>
      </c>
      <c r="AB11572" t="s">
        <v>1862</v>
      </c>
      <c r="AC11572" t="s">
        <v>38</v>
      </c>
      <c r="AD11572">
        <v>98071</v>
      </c>
    </row>
    <row r="11573" spans="1:30" x14ac:dyDescent="0.25">
      <c r="A11573">
        <f t="shared" ca="1" si="180"/>
        <v>12724</v>
      </c>
      <c r="B11573" t="s">
        <v>178</v>
      </c>
      <c r="C11573" t="s">
        <v>179</v>
      </c>
      <c r="F11573" t="s">
        <v>19348</v>
      </c>
      <c r="O11573" t="s">
        <v>33</v>
      </c>
      <c r="X11573" t="s">
        <v>34</v>
      </c>
      <c r="Y11573" t="s">
        <v>19349</v>
      </c>
      <c r="Z11573" t="s">
        <v>37970</v>
      </c>
      <c r="AA11573" t="s">
        <v>37971</v>
      </c>
      <c r="AB11573">
        <v>-161949</v>
      </c>
      <c r="AC11573" t="s">
        <v>38</v>
      </c>
      <c r="AD11573">
        <v>99362</v>
      </c>
    </row>
    <row r="11574" spans="1:30" x14ac:dyDescent="0.25">
      <c r="A11574">
        <f t="shared" ca="1" si="180"/>
        <v>16570</v>
      </c>
      <c r="B11574" t="s">
        <v>73</v>
      </c>
      <c r="C11574" t="s">
        <v>74</v>
      </c>
      <c r="F11574" t="s">
        <v>4683</v>
      </c>
      <c r="G11574">
        <v>0</v>
      </c>
      <c r="O11574" t="s">
        <v>33</v>
      </c>
      <c r="Y11574" t="s">
        <v>36262</v>
      </c>
      <c r="Z11574" t="s">
        <v>36354</v>
      </c>
      <c r="AA11574" t="s">
        <v>36348</v>
      </c>
      <c r="AB11574" t="s">
        <v>36355</v>
      </c>
    </row>
    <row r="11575" spans="1:30" x14ac:dyDescent="0.25">
      <c r="A11575">
        <f t="shared" ca="1" si="180"/>
        <v>15649</v>
      </c>
      <c r="B11575" t="s">
        <v>3712</v>
      </c>
      <c r="C11575" t="s">
        <v>45</v>
      </c>
      <c r="F11575" t="s">
        <v>41587</v>
      </c>
      <c r="G11575">
        <v>0</v>
      </c>
      <c r="O11575" t="s">
        <v>33</v>
      </c>
      <c r="Y11575" t="s">
        <v>41588</v>
      </c>
      <c r="Z11575" t="s">
        <v>41589</v>
      </c>
      <c r="AA11575" t="s">
        <v>41573</v>
      </c>
      <c r="AB11575" t="s">
        <v>41590</v>
      </c>
      <c r="AC11575" t="s">
        <v>306</v>
      </c>
      <c r="AD11575">
        <v>74948</v>
      </c>
    </row>
    <row r="11576" spans="1:30" x14ac:dyDescent="0.25">
      <c r="A11576">
        <f t="shared" ca="1" si="180"/>
        <v>7437</v>
      </c>
      <c r="B11576" t="s">
        <v>73</v>
      </c>
      <c r="C11576" t="s">
        <v>74</v>
      </c>
      <c r="G11576">
        <v>0</v>
      </c>
      <c r="O11576" t="s">
        <v>33</v>
      </c>
      <c r="Y11576" t="s">
        <v>1302</v>
      </c>
      <c r="Z11576" t="s">
        <v>39548</v>
      </c>
      <c r="AA11576" t="s">
        <v>39549</v>
      </c>
      <c r="AB11576" t="s">
        <v>39550</v>
      </c>
    </row>
    <row r="11577" spans="1:30" ht="409.5" x14ac:dyDescent="0.25">
      <c r="A11577">
        <f t="shared" ca="1" si="180"/>
        <v>2116</v>
      </c>
      <c r="B11577" t="s">
        <v>489</v>
      </c>
      <c r="C11577" t="s">
        <v>45</v>
      </c>
      <c r="N11577" t="s">
        <v>894</v>
      </c>
      <c r="O11577" t="s">
        <v>33</v>
      </c>
      <c r="W11577">
        <v>30</v>
      </c>
      <c r="X11577" t="s">
        <v>34</v>
      </c>
      <c r="Y11577" t="s">
        <v>43430</v>
      </c>
      <c r="Z11577" s="1" t="s">
        <v>43431</v>
      </c>
      <c r="AA11577" t="s">
        <v>43432</v>
      </c>
      <c r="AB11577">
        <v>-171837</v>
      </c>
      <c r="AC11577" t="s">
        <v>38</v>
      </c>
      <c r="AD11577">
        <v>98103</v>
      </c>
    </row>
    <row r="11578" spans="1:30" ht="409.5" x14ac:dyDescent="0.25">
      <c r="A11578">
        <f t="shared" ca="1" si="180"/>
        <v>11081</v>
      </c>
      <c r="B11578" t="s">
        <v>73</v>
      </c>
      <c r="C11578" t="s">
        <v>74</v>
      </c>
      <c r="O11578" t="s">
        <v>33</v>
      </c>
      <c r="X11578" t="s">
        <v>34</v>
      </c>
      <c r="Y11578" t="s">
        <v>37000</v>
      </c>
      <c r="Z11578" s="1" t="s">
        <v>37001</v>
      </c>
      <c r="AA11578" t="s">
        <v>37002</v>
      </c>
      <c r="AB11578">
        <v>-161886</v>
      </c>
      <c r="AC11578" t="s">
        <v>38</v>
      </c>
      <c r="AD11578">
        <v>98119</v>
      </c>
    </row>
    <row r="11579" spans="1:30" ht="375" x14ac:dyDescent="0.25">
      <c r="A11579">
        <f t="shared" ca="1" si="180"/>
        <v>8370</v>
      </c>
      <c r="B11579" t="s">
        <v>164</v>
      </c>
      <c r="C11579" t="s">
        <v>165</v>
      </c>
      <c r="G11579">
        <v>0</v>
      </c>
      <c r="O11579" t="s">
        <v>33</v>
      </c>
      <c r="Y11579" t="s">
        <v>21272</v>
      </c>
      <c r="Z11579" s="1" t="s">
        <v>38921</v>
      </c>
      <c r="AA11579" t="s">
        <v>38922</v>
      </c>
      <c r="AB11579" t="s">
        <v>38923</v>
      </c>
      <c r="AC11579" t="s">
        <v>38</v>
      </c>
      <c r="AD11579">
        <v>98105</v>
      </c>
    </row>
    <row r="11580" spans="1:30" ht="345" x14ac:dyDescent="0.25">
      <c r="A11580">
        <f t="shared" ca="1" si="180"/>
        <v>1109</v>
      </c>
      <c r="B11580" t="s">
        <v>685</v>
      </c>
      <c r="C11580" t="s">
        <v>686</v>
      </c>
      <c r="F11580" t="s">
        <v>30343</v>
      </c>
      <c r="G11580">
        <v>0</v>
      </c>
      <c r="O11580" t="s">
        <v>33</v>
      </c>
      <c r="Y11580" t="s">
        <v>30344</v>
      </c>
      <c r="Z11580" s="1" t="s">
        <v>34773</v>
      </c>
      <c r="AA11580" t="s">
        <v>34774</v>
      </c>
      <c r="AB11580" t="s">
        <v>34775</v>
      </c>
    </row>
    <row r="11581" spans="1:30" ht="409.5" x14ac:dyDescent="0.25">
      <c r="A11581">
        <f t="shared" ca="1" si="180"/>
        <v>17733</v>
      </c>
      <c r="B11581" t="s">
        <v>124</v>
      </c>
      <c r="C11581" t="s">
        <v>45</v>
      </c>
      <c r="F11581" t="s">
        <v>5418</v>
      </c>
      <c r="N11581" t="s">
        <v>465</v>
      </c>
      <c r="O11581" t="s">
        <v>52</v>
      </c>
      <c r="Q11581" t="s">
        <v>493</v>
      </c>
      <c r="R11581" t="s">
        <v>2038</v>
      </c>
      <c r="X11581" t="s">
        <v>34</v>
      </c>
      <c r="Y11581" t="s">
        <v>5419</v>
      </c>
      <c r="Z11581" s="1" t="s">
        <v>32341</v>
      </c>
      <c r="AA11581" t="s">
        <v>32342</v>
      </c>
      <c r="AB11581">
        <v>-171395</v>
      </c>
      <c r="AC11581" t="s">
        <v>1320</v>
      </c>
      <c r="AD11581">
        <v>20005</v>
      </c>
    </row>
    <row r="11582" spans="1:30" x14ac:dyDescent="0.25">
      <c r="A11582">
        <f t="shared" ca="1" si="180"/>
        <v>16006</v>
      </c>
      <c r="B11582" t="s">
        <v>739</v>
      </c>
      <c r="C11582" t="s">
        <v>686</v>
      </c>
      <c r="F11582" t="s">
        <v>3295</v>
      </c>
      <c r="O11582" t="s">
        <v>33</v>
      </c>
      <c r="Y11582" t="s">
        <v>3393</v>
      </c>
      <c r="Z11582" t="s">
        <v>31053</v>
      </c>
      <c r="AA11582" t="s">
        <v>31034</v>
      </c>
      <c r="AB11582">
        <v>-171527</v>
      </c>
      <c r="AC11582" t="s">
        <v>38</v>
      </c>
      <c r="AD11582">
        <v>98005</v>
      </c>
    </row>
    <row r="11583" spans="1:30" ht="405" x14ac:dyDescent="0.25">
      <c r="A11583">
        <f t="shared" ca="1" si="180"/>
        <v>5757</v>
      </c>
      <c r="B11583" t="s">
        <v>739</v>
      </c>
      <c r="C11583" t="s">
        <v>686</v>
      </c>
      <c r="F11583" t="s">
        <v>30461</v>
      </c>
      <c r="G11583">
        <v>0</v>
      </c>
      <c r="O11583" t="s">
        <v>33</v>
      </c>
      <c r="Y11583" t="s">
        <v>29900</v>
      </c>
      <c r="Z11583" s="1" t="s">
        <v>30613</v>
      </c>
      <c r="AA11583" t="s">
        <v>30607</v>
      </c>
      <c r="AB11583" t="s">
        <v>30614</v>
      </c>
      <c r="AC11583" t="s">
        <v>38</v>
      </c>
      <c r="AD11583">
        <v>98372</v>
      </c>
    </row>
    <row r="11584" spans="1:30" x14ac:dyDescent="0.25">
      <c r="A11584">
        <f t="shared" ca="1" si="180"/>
        <v>6249</v>
      </c>
      <c r="B11584" t="s">
        <v>178</v>
      </c>
      <c r="G11584">
        <v>0</v>
      </c>
      <c r="O11584" t="s">
        <v>33</v>
      </c>
      <c r="X11584" t="s">
        <v>34</v>
      </c>
      <c r="Y11584" t="s">
        <v>29115</v>
      </c>
      <c r="Z11584" t="s">
        <v>29116</v>
      </c>
      <c r="AA11584" t="s">
        <v>29116</v>
      </c>
      <c r="AB11584" t="s">
        <v>29117</v>
      </c>
    </row>
    <row r="11585" spans="1:30" x14ac:dyDescent="0.25">
      <c r="A11585">
        <f t="shared" ca="1" si="180"/>
        <v>223</v>
      </c>
      <c r="B11585" t="s">
        <v>685</v>
      </c>
      <c r="C11585" t="s">
        <v>686</v>
      </c>
      <c r="F11585" t="s">
        <v>26962</v>
      </c>
      <c r="G11585">
        <v>0</v>
      </c>
      <c r="O11585" t="s">
        <v>33</v>
      </c>
      <c r="Y11585" t="s">
        <v>28537</v>
      </c>
      <c r="Z11585" t="s">
        <v>34014</v>
      </c>
      <c r="AA11585" t="s">
        <v>33989</v>
      </c>
      <c r="AB11585" t="s">
        <v>34015</v>
      </c>
      <c r="AC11585" t="s">
        <v>38</v>
      </c>
    </row>
    <row r="11586" spans="1:30" ht="409.5" x14ac:dyDescent="0.25">
      <c r="A11586">
        <f t="shared" ref="A11586:A11649" ca="1" si="181">RANDBETWEEN(1,20000)</f>
        <v>17819</v>
      </c>
      <c r="B11586" t="s">
        <v>3712</v>
      </c>
      <c r="C11586" t="s">
        <v>16820</v>
      </c>
      <c r="F11586" t="s">
        <v>2283</v>
      </c>
      <c r="G11586">
        <v>0</v>
      </c>
      <c r="O11586" t="s">
        <v>63</v>
      </c>
      <c r="X11586" t="s">
        <v>34</v>
      </c>
      <c r="Y11586" t="s">
        <v>2284</v>
      </c>
      <c r="Z11586" s="1" t="s">
        <v>23598</v>
      </c>
      <c r="AA11586" t="s">
        <v>23587</v>
      </c>
      <c r="AB11586" t="s">
        <v>23599</v>
      </c>
      <c r="AC11586" t="s">
        <v>38</v>
      </c>
      <c r="AD11586">
        <v>98006</v>
      </c>
    </row>
    <row r="11587" spans="1:30" ht="195" x14ac:dyDescent="0.25">
      <c r="A11587">
        <f t="shared" ca="1" si="181"/>
        <v>8489</v>
      </c>
      <c r="B11587" t="s">
        <v>230</v>
      </c>
      <c r="C11587" t="s">
        <v>45</v>
      </c>
      <c r="O11587" t="s">
        <v>33</v>
      </c>
      <c r="X11587" t="s">
        <v>34</v>
      </c>
      <c r="Y11587" t="s">
        <v>22669</v>
      </c>
      <c r="Z11587" s="1" t="s">
        <v>22972</v>
      </c>
      <c r="AA11587" t="s">
        <v>22580</v>
      </c>
      <c r="AB11587">
        <v>-162704</v>
      </c>
    </row>
    <row r="11588" spans="1:30" ht="409.5" x14ac:dyDescent="0.25">
      <c r="A11588">
        <f t="shared" ca="1" si="181"/>
        <v>8761</v>
      </c>
      <c r="B11588" t="s">
        <v>334</v>
      </c>
      <c r="C11588" t="s">
        <v>45</v>
      </c>
      <c r="F11588" t="s">
        <v>120</v>
      </c>
      <c r="N11588" t="s">
        <v>612</v>
      </c>
      <c r="O11588" t="s">
        <v>33</v>
      </c>
      <c r="X11588" t="s">
        <v>34</v>
      </c>
      <c r="Y11588" t="s">
        <v>2063</v>
      </c>
      <c r="Z11588" s="1" t="s">
        <v>9341</v>
      </c>
      <c r="AA11588" t="s">
        <v>9342</v>
      </c>
      <c r="AB11588">
        <v>-171285</v>
      </c>
      <c r="AC11588" t="s">
        <v>38</v>
      </c>
      <c r="AD11588">
        <v>98201</v>
      </c>
    </row>
    <row r="11589" spans="1:30" x14ac:dyDescent="0.25">
      <c r="A11589">
        <f t="shared" ca="1" si="181"/>
        <v>15262</v>
      </c>
      <c r="B11589" t="s">
        <v>178</v>
      </c>
      <c r="C11589" t="s">
        <v>179</v>
      </c>
      <c r="F11589" t="s">
        <v>20440</v>
      </c>
      <c r="O11589" t="s">
        <v>33</v>
      </c>
      <c r="W11589">
        <v>15</v>
      </c>
      <c r="X11589" t="s">
        <v>34</v>
      </c>
      <c r="Y11589" t="s">
        <v>16927</v>
      </c>
      <c r="Z11589" t="s">
        <v>37854</v>
      </c>
      <c r="AA11589" t="s">
        <v>37855</v>
      </c>
      <c r="AB11589">
        <v>-181250</v>
      </c>
      <c r="AC11589" t="s">
        <v>38</v>
      </c>
      <c r="AD11589">
        <v>98922</v>
      </c>
    </row>
    <row r="11590" spans="1:30" x14ac:dyDescent="0.25">
      <c r="A11590">
        <f t="shared" ca="1" si="181"/>
        <v>10564</v>
      </c>
      <c r="B11590" t="s">
        <v>30</v>
      </c>
      <c r="C11590" t="s">
        <v>31</v>
      </c>
      <c r="O11590" t="s">
        <v>33</v>
      </c>
      <c r="X11590" t="s">
        <v>34</v>
      </c>
      <c r="Y11590" t="s">
        <v>38170</v>
      </c>
      <c r="Z11590" t="s">
        <v>38171</v>
      </c>
      <c r="AA11590" t="s">
        <v>38172</v>
      </c>
      <c r="AB11590">
        <v>-160450</v>
      </c>
      <c r="AC11590" t="s">
        <v>38</v>
      </c>
      <c r="AD11590">
        <v>98405</v>
      </c>
    </row>
    <row r="11591" spans="1:30" x14ac:dyDescent="0.25">
      <c r="A11591">
        <f t="shared" ca="1" si="181"/>
        <v>17570</v>
      </c>
      <c r="B11591" t="s">
        <v>2046</v>
      </c>
      <c r="C11591" t="s">
        <v>80</v>
      </c>
      <c r="F11591" t="s">
        <v>81</v>
      </c>
      <c r="G11591">
        <v>0</v>
      </c>
      <c r="O11591" t="s">
        <v>33</v>
      </c>
      <c r="Y11591" t="s">
        <v>5725</v>
      </c>
      <c r="Z11591" t="s">
        <v>14916</v>
      </c>
      <c r="AA11591" t="s">
        <v>14917</v>
      </c>
      <c r="AB11591" t="s">
        <v>14918</v>
      </c>
      <c r="AC11591" t="s">
        <v>38</v>
      </c>
      <c r="AD11591">
        <v>98668</v>
      </c>
    </row>
    <row r="11592" spans="1:30" x14ac:dyDescent="0.25">
      <c r="A11592">
        <f t="shared" ca="1" si="181"/>
        <v>2146</v>
      </c>
      <c r="B11592" t="s">
        <v>30</v>
      </c>
      <c r="C11592" t="s">
        <v>31</v>
      </c>
      <c r="F11592" t="s">
        <v>3176</v>
      </c>
      <c r="G11592">
        <v>0</v>
      </c>
      <c r="O11592" t="s">
        <v>33</v>
      </c>
      <c r="X11592" t="s">
        <v>34</v>
      </c>
      <c r="Y11592" t="s">
        <v>3177</v>
      </c>
      <c r="Z11592" t="s">
        <v>3178</v>
      </c>
      <c r="AA11592" t="s">
        <v>3178</v>
      </c>
      <c r="AB11592" t="s">
        <v>3179</v>
      </c>
      <c r="AC11592" t="s">
        <v>38</v>
      </c>
      <c r="AD11592">
        <v>98204</v>
      </c>
    </row>
    <row r="11593" spans="1:30" ht="409.5" x14ac:dyDescent="0.25">
      <c r="A11593">
        <f t="shared" ca="1" si="181"/>
        <v>1169</v>
      </c>
      <c r="B11593" t="s">
        <v>244</v>
      </c>
      <c r="C11593" t="s">
        <v>245</v>
      </c>
      <c r="G11593">
        <v>0</v>
      </c>
      <c r="O11593" t="s">
        <v>33</v>
      </c>
      <c r="X11593" t="s">
        <v>34</v>
      </c>
      <c r="Y11593" t="s">
        <v>19430</v>
      </c>
      <c r="Z11593" s="1" t="s">
        <v>19431</v>
      </c>
      <c r="AA11593" t="s">
        <v>19432</v>
      </c>
      <c r="AB11593" t="s">
        <v>19433</v>
      </c>
      <c r="AC11593" t="s">
        <v>38</v>
      </c>
      <c r="AD11593">
        <v>98816</v>
      </c>
    </row>
    <row r="11594" spans="1:30" ht="409.5" x14ac:dyDescent="0.25">
      <c r="A11594">
        <f t="shared" ca="1" si="181"/>
        <v>2670</v>
      </c>
      <c r="B11594" t="s">
        <v>685</v>
      </c>
      <c r="C11594" t="s">
        <v>686</v>
      </c>
      <c r="F11594" t="s">
        <v>5901</v>
      </c>
      <c r="G11594">
        <v>0</v>
      </c>
      <c r="O11594" t="s">
        <v>33</v>
      </c>
      <c r="Y11594" t="s">
        <v>29324</v>
      </c>
      <c r="Z11594" s="1" t="s">
        <v>34339</v>
      </c>
      <c r="AA11594" t="s">
        <v>34337</v>
      </c>
      <c r="AB11594" t="s">
        <v>34340</v>
      </c>
    </row>
    <row r="11595" spans="1:30" x14ac:dyDescent="0.25">
      <c r="A11595">
        <f t="shared" ca="1" si="181"/>
        <v>16815</v>
      </c>
      <c r="B11595" t="s">
        <v>244</v>
      </c>
      <c r="C11595" t="s">
        <v>245</v>
      </c>
      <c r="F11595" t="s">
        <v>3068</v>
      </c>
      <c r="G11595">
        <v>0</v>
      </c>
      <c r="O11595" t="s">
        <v>33</v>
      </c>
      <c r="X11595" t="s">
        <v>34</v>
      </c>
      <c r="Y11595" t="s">
        <v>17751</v>
      </c>
      <c r="Z11595" t="s">
        <v>17752</v>
      </c>
      <c r="AA11595" t="s">
        <v>17753</v>
      </c>
      <c r="AB11595" t="s">
        <v>17754</v>
      </c>
      <c r="AC11595" t="s">
        <v>38</v>
      </c>
      <c r="AD11595">
        <v>98823</v>
      </c>
    </row>
    <row r="11596" spans="1:30" x14ac:dyDescent="0.25">
      <c r="A11596">
        <f t="shared" ca="1" si="181"/>
        <v>2078</v>
      </c>
      <c r="B11596" t="s">
        <v>73</v>
      </c>
      <c r="C11596" t="s">
        <v>74</v>
      </c>
      <c r="F11596" t="s">
        <v>3176</v>
      </c>
      <c r="G11596">
        <v>0</v>
      </c>
      <c r="O11596" t="s">
        <v>33</v>
      </c>
      <c r="Y11596" t="s">
        <v>36652</v>
      </c>
      <c r="Z11596" t="s">
        <v>36653</v>
      </c>
      <c r="AA11596" t="s">
        <v>36650</v>
      </c>
      <c r="AB11596" t="s">
        <v>36654</v>
      </c>
    </row>
    <row r="11597" spans="1:30" x14ac:dyDescent="0.25">
      <c r="A11597">
        <f t="shared" ca="1" si="181"/>
        <v>12650</v>
      </c>
      <c r="B11597" t="s">
        <v>685</v>
      </c>
      <c r="C11597" t="s">
        <v>686</v>
      </c>
      <c r="F11597" t="s">
        <v>3068</v>
      </c>
      <c r="G11597">
        <v>0</v>
      </c>
      <c r="O11597" t="s">
        <v>33</v>
      </c>
      <c r="Y11597" t="s">
        <v>29339</v>
      </c>
      <c r="Z11597" t="s">
        <v>35093</v>
      </c>
      <c r="AA11597" t="s">
        <v>35064</v>
      </c>
      <c r="AB11597" t="s">
        <v>35094</v>
      </c>
    </row>
    <row r="11598" spans="1:30" x14ac:dyDescent="0.25">
      <c r="A11598">
        <f t="shared" ca="1" si="181"/>
        <v>592</v>
      </c>
      <c r="B11598" t="s">
        <v>73</v>
      </c>
      <c r="C11598" t="s">
        <v>74</v>
      </c>
      <c r="F11598" t="s">
        <v>2860</v>
      </c>
      <c r="N11598" t="s">
        <v>465</v>
      </c>
      <c r="O11598" t="s">
        <v>1</v>
      </c>
      <c r="Q11598" t="s">
        <v>493</v>
      </c>
      <c r="R11598" t="s">
        <v>2038</v>
      </c>
      <c r="X11598" t="s">
        <v>34</v>
      </c>
      <c r="Y11598" t="s">
        <v>152</v>
      </c>
      <c r="Z11598" t="s">
        <v>2861</v>
      </c>
      <c r="AA11598" t="s">
        <v>2862</v>
      </c>
      <c r="AB11598">
        <v>-162489</v>
      </c>
      <c r="AC11598" t="s">
        <v>38</v>
      </c>
      <c r="AD11598">
        <v>98401</v>
      </c>
    </row>
    <row r="11599" spans="1:30" ht="210" x14ac:dyDescent="0.25">
      <c r="A11599">
        <f t="shared" ca="1" si="181"/>
        <v>18495</v>
      </c>
      <c r="B11599" t="s">
        <v>334</v>
      </c>
      <c r="C11599" t="s">
        <v>45</v>
      </c>
      <c r="N11599" s="1" t="s">
        <v>4465</v>
      </c>
      <c r="O11599" t="s">
        <v>33</v>
      </c>
      <c r="X11599" t="s">
        <v>34</v>
      </c>
      <c r="Y11599" t="s">
        <v>21188</v>
      </c>
      <c r="Z11599" s="1" t="s">
        <v>21189</v>
      </c>
      <c r="AA11599" t="s">
        <v>20830</v>
      </c>
      <c r="AB11599">
        <v>-162165</v>
      </c>
      <c r="AC11599" t="s">
        <v>38</v>
      </c>
      <c r="AD11599">
        <v>98107</v>
      </c>
    </row>
    <row r="11600" spans="1:30" x14ac:dyDescent="0.25">
      <c r="A11600">
        <f t="shared" ca="1" si="181"/>
        <v>5576</v>
      </c>
      <c r="B11600" t="s">
        <v>2046</v>
      </c>
      <c r="C11600" t="s">
        <v>80</v>
      </c>
      <c r="F11600" t="s">
        <v>6018</v>
      </c>
      <c r="G11600">
        <v>0</v>
      </c>
      <c r="O11600" t="s">
        <v>33</v>
      </c>
      <c r="Y11600" t="s">
        <v>7625</v>
      </c>
      <c r="Z11600" t="s">
        <v>14116</v>
      </c>
      <c r="AA11600" t="s">
        <v>14117</v>
      </c>
      <c r="AB11600" t="s">
        <v>14118</v>
      </c>
      <c r="AC11600" t="s">
        <v>38</v>
      </c>
      <c r="AD11600" t="s">
        <v>1716</v>
      </c>
    </row>
    <row r="11601" spans="1:30" ht="409.5" x14ac:dyDescent="0.25">
      <c r="A11601">
        <f t="shared" ca="1" si="181"/>
        <v>19037</v>
      </c>
      <c r="B11601" t="s">
        <v>124</v>
      </c>
      <c r="C11601" t="s">
        <v>45</v>
      </c>
      <c r="F11601" t="s">
        <v>2036</v>
      </c>
      <c r="N11601" s="1" t="s">
        <v>2037</v>
      </c>
      <c r="O11601" t="s">
        <v>33</v>
      </c>
      <c r="Q11601" t="s">
        <v>2038</v>
      </c>
      <c r="R11601" t="s">
        <v>599</v>
      </c>
      <c r="W11601">
        <v>15</v>
      </c>
      <c r="X11601" t="s">
        <v>34</v>
      </c>
      <c r="Y11601" t="s">
        <v>2039</v>
      </c>
      <c r="Z11601" s="1" t="s">
        <v>2040</v>
      </c>
      <c r="AA11601" t="s">
        <v>2041</v>
      </c>
      <c r="AB11601">
        <v>-172208</v>
      </c>
      <c r="AC11601" t="s">
        <v>38</v>
      </c>
      <c r="AD11601">
        <v>98501</v>
      </c>
    </row>
    <row r="11602" spans="1:30" ht="409.5" x14ac:dyDescent="0.25">
      <c r="A11602">
        <f t="shared" ca="1" si="181"/>
        <v>9156</v>
      </c>
      <c r="B11602" t="s">
        <v>244</v>
      </c>
      <c r="C11602" t="s">
        <v>245</v>
      </c>
      <c r="G11602">
        <v>0</v>
      </c>
      <c r="O11602" t="s">
        <v>33</v>
      </c>
      <c r="X11602" t="s">
        <v>34</v>
      </c>
      <c r="Y11602" t="s">
        <v>246</v>
      </c>
      <c r="Z11602" s="1" t="s">
        <v>35848</v>
      </c>
      <c r="AA11602" t="s">
        <v>35849</v>
      </c>
      <c r="AB11602" t="s">
        <v>35850</v>
      </c>
      <c r="AC11602" t="s">
        <v>38</v>
      </c>
      <c r="AD11602">
        <v>98801</v>
      </c>
    </row>
    <row r="11603" spans="1:30" x14ac:dyDescent="0.25">
      <c r="A11603">
        <f t="shared" ca="1" si="181"/>
        <v>13304</v>
      </c>
      <c r="B11603" t="s">
        <v>685</v>
      </c>
      <c r="C11603" t="s">
        <v>686</v>
      </c>
      <c r="F11603" t="s">
        <v>29613</v>
      </c>
      <c r="O11603" t="s">
        <v>33</v>
      </c>
      <c r="Y11603" t="s">
        <v>29614</v>
      </c>
      <c r="Z11603" t="s">
        <v>34977</v>
      </c>
      <c r="AA11603" t="s">
        <v>34951</v>
      </c>
      <c r="AB11603">
        <v>-172984</v>
      </c>
      <c r="AC11603" t="s">
        <v>38</v>
      </c>
      <c r="AD11603">
        <v>98001</v>
      </c>
    </row>
    <row r="11604" spans="1:30" ht="409.5" x14ac:dyDescent="0.25">
      <c r="A11604">
        <f t="shared" ca="1" si="181"/>
        <v>14025</v>
      </c>
      <c r="B11604" t="s">
        <v>96</v>
      </c>
      <c r="C11604" t="s">
        <v>97</v>
      </c>
      <c r="F11604" t="s">
        <v>2939</v>
      </c>
      <c r="O11604" t="s">
        <v>63</v>
      </c>
      <c r="X11604" t="s">
        <v>34</v>
      </c>
      <c r="Y11604" t="s">
        <v>2940</v>
      </c>
      <c r="Z11604" s="1" t="s">
        <v>38142</v>
      </c>
      <c r="AA11604" t="s">
        <v>38143</v>
      </c>
      <c r="AB11604">
        <v>-162887</v>
      </c>
      <c r="AC11604" t="s">
        <v>38</v>
      </c>
      <c r="AD11604">
        <v>99362</v>
      </c>
    </row>
    <row r="11605" spans="1:30" x14ac:dyDescent="0.25">
      <c r="A11605">
        <f t="shared" ca="1" si="181"/>
        <v>13567</v>
      </c>
      <c r="B11605" t="s">
        <v>489</v>
      </c>
      <c r="C11605" t="s">
        <v>45</v>
      </c>
      <c r="O11605" t="s">
        <v>33</v>
      </c>
      <c r="X11605" t="s">
        <v>34</v>
      </c>
      <c r="Y11605" t="s">
        <v>9819</v>
      </c>
      <c r="Z11605" t="s">
        <v>9820</v>
      </c>
      <c r="AA11605" t="s">
        <v>9821</v>
      </c>
      <c r="AB11605">
        <v>-173067</v>
      </c>
      <c r="AC11605" t="s">
        <v>38</v>
      </c>
      <c r="AD11605">
        <v>98052</v>
      </c>
    </row>
    <row r="11606" spans="1:30" ht="409.5" x14ac:dyDescent="0.25">
      <c r="A11606">
        <f t="shared" ca="1" si="181"/>
        <v>2033</v>
      </c>
      <c r="B11606" t="s">
        <v>124</v>
      </c>
      <c r="C11606" t="s">
        <v>45</v>
      </c>
      <c r="O11606" t="s">
        <v>33</v>
      </c>
      <c r="X11606" t="s">
        <v>34</v>
      </c>
      <c r="Y11606" t="s">
        <v>19392</v>
      </c>
      <c r="Z11606" s="1" t="s">
        <v>19393</v>
      </c>
      <c r="AA11606" t="s">
        <v>19394</v>
      </c>
      <c r="AB11606">
        <v>-160061</v>
      </c>
      <c r="AC11606" t="s">
        <v>38</v>
      </c>
      <c r="AD11606">
        <v>98504</v>
      </c>
    </row>
    <row r="11607" spans="1:30" ht="360" x14ac:dyDescent="0.25">
      <c r="A11607">
        <f t="shared" ca="1" si="181"/>
        <v>3823</v>
      </c>
      <c r="B11607" t="s">
        <v>44</v>
      </c>
      <c r="C11607" t="s">
        <v>45</v>
      </c>
      <c r="F11607" t="s">
        <v>2210</v>
      </c>
      <c r="G11607">
        <v>0</v>
      </c>
      <c r="N11607" s="1" t="s">
        <v>2211</v>
      </c>
      <c r="O11607" t="s">
        <v>33</v>
      </c>
      <c r="W11607">
        <v>30</v>
      </c>
      <c r="X11607" t="s">
        <v>34</v>
      </c>
      <c r="Y11607" t="s">
        <v>1826</v>
      </c>
      <c r="Z11607" t="s">
        <v>2212</v>
      </c>
      <c r="AA11607" t="s">
        <v>2212</v>
      </c>
      <c r="AB11607" t="s">
        <v>2213</v>
      </c>
      <c r="AC11607" t="s">
        <v>38</v>
      </c>
      <c r="AD11607">
        <v>98072</v>
      </c>
    </row>
    <row r="11608" spans="1:30" ht="409.5" x14ac:dyDescent="0.25">
      <c r="A11608">
        <f t="shared" ca="1" si="181"/>
        <v>19145</v>
      </c>
      <c r="B11608" t="s">
        <v>1382</v>
      </c>
      <c r="C11608" t="s">
        <v>45</v>
      </c>
      <c r="G11608">
        <v>0</v>
      </c>
      <c r="O11608" t="s">
        <v>33</v>
      </c>
      <c r="X11608" t="s">
        <v>34</v>
      </c>
      <c r="Y11608" t="s">
        <v>22681</v>
      </c>
      <c r="Z11608" s="1" t="s">
        <v>23823</v>
      </c>
      <c r="AA11608" t="s">
        <v>23740</v>
      </c>
      <c r="AB11608" t="s">
        <v>23824</v>
      </c>
      <c r="AC11608" t="s">
        <v>102</v>
      </c>
      <c r="AD11608">
        <v>97302</v>
      </c>
    </row>
    <row r="11609" spans="1:30" ht="409.5" x14ac:dyDescent="0.25">
      <c r="A11609">
        <f t="shared" ca="1" si="181"/>
        <v>11951</v>
      </c>
      <c r="B11609" t="s">
        <v>230</v>
      </c>
      <c r="C11609" t="s">
        <v>45</v>
      </c>
      <c r="F11609" t="s">
        <v>20250</v>
      </c>
      <c r="O11609" t="s">
        <v>33</v>
      </c>
      <c r="W11609">
        <v>15</v>
      </c>
      <c r="X11609" t="s">
        <v>34</v>
      </c>
      <c r="Y11609" t="s">
        <v>22656</v>
      </c>
      <c r="Z11609" s="1" t="s">
        <v>23416</v>
      </c>
      <c r="AA11609" t="s">
        <v>22580</v>
      </c>
      <c r="AB11609">
        <v>-180148</v>
      </c>
    </row>
    <row r="11610" spans="1:30" x14ac:dyDescent="0.25">
      <c r="A11610">
        <f t="shared" ca="1" si="181"/>
        <v>12195</v>
      </c>
      <c r="B11610" t="s">
        <v>489</v>
      </c>
      <c r="C11610" t="s">
        <v>45</v>
      </c>
      <c r="O11610" t="s">
        <v>33</v>
      </c>
      <c r="Y11610" t="s">
        <v>1880</v>
      </c>
      <c r="Z11610" t="s">
        <v>1881</v>
      </c>
      <c r="AA11610" t="s">
        <v>1865</v>
      </c>
      <c r="AB11610">
        <v>-161144</v>
      </c>
    </row>
    <row r="11611" spans="1:30" x14ac:dyDescent="0.25">
      <c r="A11611">
        <f t="shared" ca="1" si="181"/>
        <v>15813</v>
      </c>
      <c r="B11611" t="s">
        <v>73</v>
      </c>
      <c r="C11611" t="s">
        <v>74</v>
      </c>
      <c r="F11611" t="s">
        <v>19991</v>
      </c>
      <c r="O11611" t="s">
        <v>33</v>
      </c>
      <c r="Y11611" t="s">
        <v>19992</v>
      </c>
      <c r="Z11611" t="s">
        <v>19993</v>
      </c>
      <c r="AA11611" t="s">
        <v>19994</v>
      </c>
      <c r="AB11611">
        <v>-181543</v>
      </c>
    </row>
    <row r="11612" spans="1:30" ht="409.5" x14ac:dyDescent="0.25">
      <c r="A11612">
        <f t="shared" ca="1" si="181"/>
        <v>1435</v>
      </c>
      <c r="B11612" t="s">
        <v>3439</v>
      </c>
      <c r="G11612">
        <v>0</v>
      </c>
      <c r="O11612" t="s">
        <v>33</v>
      </c>
      <c r="X11612" t="s">
        <v>34</v>
      </c>
      <c r="Y11612" t="s">
        <v>33150</v>
      </c>
      <c r="Z11612" s="1" t="s">
        <v>33151</v>
      </c>
      <c r="AA11612" t="s">
        <v>33137</v>
      </c>
      <c r="AB11612" t="s">
        <v>33152</v>
      </c>
      <c r="AC11612" t="s">
        <v>38</v>
      </c>
      <c r="AD11612">
        <v>98579</v>
      </c>
    </row>
    <row r="11613" spans="1:30" x14ac:dyDescent="0.25">
      <c r="A11613">
        <f t="shared" ca="1" si="181"/>
        <v>26</v>
      </c>
      <c r="B11613" t="s">
        <v>124</v>
      </c>
      <c r="C11613" t="s">
        <v>45</v>
      </c>
      <c r="F11613" t="s">
        <v>17232</v>
      </c>
      <c r="G11613">
        <v>0</v>
      </c>
      <c r="O11613" t="s">
        <v>33</v>
      </c>
      <c r="Y11613" t="s">
        <v>17233</v>
      </c>
      <c r="Z11613" t="s">
        <v>17234</v>
      </c>
      <c r="AA11613" t="s">
        <v>17235</v>
      </c>
      <c r="AB11613" t="s">
        <v>17236</v>
      </c>
      <c r="AC11613" t="s">
        <v>38</v>
      </c>
      <c r="AD11613">
        <v>98597</v>
      </c>
    </row>
    <row r="11614" spans="1:30" ht="409.5" x14ac:dyDescent="0.25">
      <c r="A11614">
        <f t="shared" ca="1" si="181"/>
        <v>8214</v>
      </c>
      <c r="B11614" t="s">
        <v>2046</v>
      </c>
      <c r="C11614" t="s">
        <v>80</v>
      </c>
      <c r="F11614" t="s">
        <v>10198</v>
      </c>
      <c r="O11614" t="s">
        <v>33</v>
      </c>
      <c r="Y11614" t="s">
        <v>10404</v>
      </c>
      <c r="Z11614" s="1" t="s">
        <v>10677</v>
      </c>
      <c r="AA11614" t="s">
        <v>10678</v>
      </c>
      <c r="AB11614">
        <v>-181089</v>
      </c>
      <c r="AC11614" t="s">
        <v>102</v>
      </c>
      <c r="AD11614">
        <v>97222</v>
      </c>
    </row>
    <row r="11615" spans="1:30" ht="409.5" x14ac:dyDescent="0.25">
      <c r="A11615">
        <f t="shared" ca="1" si="181"/>
        <v>18192</v>
      </c>
      <c r="B11615" t="s">
        <v>739</v>
      </c>
      <c r="C11615" t="s">
        <v>686</v>
      </c>
      <c r="F11615" t="s">
        <v>638</v>
      </c>
      <c r="G11615">
        <v>0</v>
      </c>
      <c r="N11615" s="1" t="s">
        <v>21965</v>
      </c>
      <c r="O11615" t="s">
        <v>168</v>
      </c>
      <c r="P11615" t="s">
        <v>484</v>
      </c>
      <c r="Q11615" t="s">
        <v>53</v>
      </c>
      <c r="R11615" t="s">
        <v>1640</v>
      </c>
      <c r="S11615" t="s">
        <v>599</v>
      </c>
      <c r="W11615">
        <v>30</v>
      </c>
      <c r="Y11615" t="s">
        <v>640</v>
      </c>
      <c r="Z11615" s="1" t="s">
        <v>21966</v>
      </c>
      <c r="AA11615" t="s">
        <v>21967</v>
      </c>
      <c r="AB11615" t="s">
        <v>21968</v>
      </c>
      <c r="AC11615" t="s">
        <v>38</v>
      </c>
      <c r="AD11615">
        <v>98104</v>
      </c>
    </row>
    <row r="11616" spans="1:30" x14ac:dyDescent="0.25">
      <c r="A11616">
        <f t="shared" ca="1" si="181"/>
        <v>16644</v>
      </c>
      <c r="B11616" t="s">
        <v>685</v>
      </c>
      <c r="C11616" t="s">
        <v>686</v>
      </c>
      <c r="F11616" t="s">
        <v>9219</v>
      </c>
      <c r="G11616">
        <v>0</v>
      </c>
      <c r="O11616" t="s">
        <v>33</v>
      </c>
      <c r="Y11616" t="s">
        <v>9377</v>
      </c>
      <c r="Z11616" t="s">
        <v>9378</v>
      </c>
      <c r="AA11616" t="s">
        <v>9379</v>
      </c>
      <c r="AB11616" t="s">
        <v>9380</v>
      </c>
    </row>
    <row r="11617" spans="1:30" x14ac:dyDescent="0.25">
      <c r="A11617">
        <f t="shared" ca="1" si="181"/>
        <v>8224</v>
      </c>
      <c r="B11617" t="s">
        <v>79</v>
      </c>
      <c r="C11617" t="s">
        <v>80</v>
      </c>
      <c r="F11617" t="s">
        <v>26995</v>
      </c>
      <c r="O11617" t="s">
        <v>33</v>
      </c>
      <c r="Y11617" t="s">
        <v>26996</v>
      </c>
      <c r="Z11617" t="s">
        <v>26997</v>
      </c>
      <c r="AA11617" t="s">
        <v>26998</v>
      </c>
      <c r="AB11617">
        <v>-181122</v>
      </c>
      <c r="AC11617" t="s">
        <v>38</v>
      </c>
      <c r="AD11617">
        <v>98563</v>
      </c>
    </row>
    <row r="11618" spans="1:30" ht="409.5" x14ac:dyDescent="0.25">
      <c r="A11618">
        <f t="shared" ca="1" si="181"/>
        <v>2764</v>
      </c>
      <c r="B11618" t="s">
        <v>2046</v>
      </c>
      <c r="C11618" t="s">
        <v>80</v>
      </c>
      <c r="F11618" t="s">
        <v>5745</v>
      </c>
      <c r="O11618" t="s">
        <v>33</v>
      </c>
      <c r="Y11618" t="s">
        <v>10053</v>
      </c>
      <c r="Z11618" s="1" t="s">
        <v>10923</v>
      </c>
      <c r="AA11618" t="s">
        <v>10924</v>
      </c>
      <c r="AB11618">
        <v>-170627</v>
      </c>
      <c r="AC11618" t="s">
        <v>38</v>
      </c>
      <c r="AD11618">
        <v>98201</v>
      </c>
    </row>
    <row r="11619" spans="1:30" ht="409.5" x14ac:dyDescent="0.25">
      <c r="A11619">
        <f t="shared" ca="1" si="181"/>
        <v>3756</v>
      </c>
      <c r="B11619" t="s">
        <v>73</v>
      </c>
      <c r="C11619" t="s">
        <v>74</v>
      </c>
      <c r="G11619">
        <v>0</v>
      </c>
      <c r="O11619" t="s">
        <v>33</v>
      </c>
      <c r="W11619">
        <v>30</v>
      </c>
      <c r="X11619" t="s">
        <v>34</v>
      </c>
      <c r="Y11619" t="s">
        <v>1599</v>
      </c>
      <c r="Z11619" s="1" t="s">
        <v>19832</v>
      </c>
      <c r="AA11619" t="s">
        <v>19833</v>
      </c>
      <c r="AB11619" t="s">
        <v>19834</v>
      </c>
      <c r="AC11619" t="s">
        <v>38</v>
      </c>
      <c r="AD11619">
        <v>98101</v>
      </c>
    </row>
    <row r="11620" spans="1:30" x14ac:dyDescent="0.25">
      <c r="A11620">
        <f t="shared" ca="1" si="181"/>
        <v>7673</v>
      </c>
      <c r="B11620" t="s">
        <v>685</v>
      </c>
      <c r="C11620" t="s">
        <v>686</v>
      </c>
      <c r="F11620" t="s">
        <v>160</v>
      </c>
      <c r="O11620" t="s">
        <v>33</v>
      </c>
      <c r="Y11620" t="s">
        <v>31445</v>
      </c>
      <c r="Z11620" t="s">
        <v>35197</v>
      </c>
      <c r="AA11620" t="s">
        <v>35185</v>
      </c>
      <c r="AB11620">
        <v>-160001</v>
      </c>
      <c r="AC11620" t="s">
        <v>38</v>
      </c>
      <c r="AD11620">
        <v>98908</v>
      </c>
    </row>
    <row r="11621" spans="1:30" x14ac:dyDescent="0.25">
      <c r="A11621">
        <f t="shared" ca="1" si="181"/>
        <v>15036</v>
      </c>
      <c r="B11621" t="s">
        <v>489</v>
      </c>
      <c r="C11621" t="s">
        <v>45</v>
      </c>
      <c r="O11621" t="s">
        <v>33</v>
      </c>
      <c r="W11621">
        <v>15</v>
      </c>
      <c r="X11621" t="s">
        <v>34</v>
      </c>
      <c r="Y11621" t="s">
        <v>33180</v>
      </c>
      <c r="Z11621" t="s">
        <v>33181</v>
      </c>
      <c r="AA11621" t="s">
        <v>33140</v>
      </c>
      <c r="AB11621">
        <v>-180671</v>
      </c>
      <c r="AC11621" t="s">
        <v>38</v>
      </c>
      <c r="AD11621">
        <v>99201</v>
      </c>
    </row>
    <row r="11622" spans="1:30" ht="409.5" x14ac:dyDescent="0.25">
      <c r="A11622">
        <f t="shared" ca="1" si="181"/>
        <v>1076</v>
      </c>
      <c r="B11622" t="s">
        <v>230</v>
      </c>
      <c r="C11622" t="s">
        <v>45</v>
      </c>
      <c r="O11622" t="s">
        <v>33</v>
      </c>
      <c r="X11622" t="s">
        <v>34</v>
      </c>
      <c r="Y11622" t="s">
        <v>22851</v>
      </c>
      <c r="Z11622" s="1" t="s">
        <v>23091</v>
      </c>
      <c r="AA11622" t="s">
        <v>22580</v>
      </c>
      <c r="AB11622">
        <v>-170057</v>
      </c>
    </row>
    <row r="11623" spans="1:30" ht="409.5" x14ac:dyDescent="0.25">
      <c r="A11623">
        <f t="shared" ca="1" si="181"/>
        <v>6435</v>
      </c>
      <c r="B11623" t="s">
        <v>489</v>
      </c>
      <c r="C11623" t="s">
        <v>45</v>
      </c>
      <c r="F11623" t="s">
        <v>1335</v>
      </c>
      <c r="O11623" t="s">
        <v>63</v>
      </c>
      <c r="X11623" t="s">
        <v>34</v>
      </c>
      <c r="Y11623" t="s">
        <v>16727</v>
      </c>
      <c r="Z11623" s="1" t="s">
        <v>16728</v>
      </c>
      <c r="AA11623" t="s">
        <v>16729</v>
      </c>
      <c r="AB11623">
        <v>-181424</v>
      </c>
      <c r="AC11623" t="s">
        <v>38</v>
      </c>
      <c r="AD11623">
        <v>98005</v>
      </c>
    </row>
    <row r="11624" spans="1:30" x14ac:dyDescent="0.25">
      <c r="A11624">
        <f t="shared" ca="1" si="181"/>
        <v>13589</v>
      </c>
      <c r="B11624" t="s">
        <v>79</v>
      </c>
      <c r="C11624" t="s">
        <v>80</v>
      </c>
      <c r="F11624" t="s">
        <v>10879</v>
      </c>
      <c r="O11624" t="s">
        <v>33</v>
      </c>
      <c r="Y11624" t="s">
        <v>12118</v>
      </c>
      <c r="Z11624" t="s">
        <v>26820</v>
      </c>
      <c r="AA11624" t="s">
        <v>26821</v>
      </c>
      <c r="AB11624">
        <v>-172429</v>
      </c>
      <c r="AC11624" t="s">
        <v>38</v>
      </c>
      <c r="AD11624">
        <v>99201</v>
      </c>
    </row>
    <row r="11625" spans="1:30" x14ac:dyDescent="0.25">
      <c r="A11625">
        <f t="shared" ca="1" si="181"/>
        <v>19146</v>
      </c>
      <c r="B11625" t="s">
        <v>677</v>
      </c>
      <c r="C11625" t="s">
        <v>80</v>
      </c>
      <c r="F11625" t="s">
        <v>14353</v>
      </c>
      <c r="O11625" t="s">
        <v>33</v>
      </c>
      <c r="Y11625" t="s">
        <v>14437</v>
      </c>
      <c r="Z11625" t="s">
        <v>16606</v>
      </c>
      <c r="AA11625" t="s">
        <v>16607</v>
      </c>
      <c r="AB11625">
        <v>-161663</v>
      </c>
      <c r="AC11625" t="s">
        <v>1449</v>
      </c>
      <c r="AD11625">
        <v>28036</v>
      </c>
    </row>
    <row r="11626" spans="1:30" ht="409.5" x14ac:dyDescent="0.25">
      <c r="A11626">
        <f t="shared" ca="1" si="181"/>
        <v>1262</v>
      </c>
      <c r="B11626" t="s">
        <v>230</v>
      </c>
      <c r="C11626" t="s">
        <v>45</v>
      </c>
      <c r="F11626" t="s">
        <v>20250</v>
      </c>
      <c r="O11626" t="s">
        <v>33</v>
      </c>
      <c r="X11626" t="s">
        <v>34</v>
      </c>
      <c r="Y11626" t="s">
        <v>22656</v>
      </c>
      <c r="Z11626" s="1" t="s">
        <v>23131</v>
      </c>
      <c r="AA11626" t="s">
        <v>22580</v>
      </c>
      <c r="AB11626">
        <v>-170506</v>
      </c>
    </row>
    <row r="11627" spans="1:30" ht="409.5" x14ac:dyDescent="0.25">
      <c r="A11627">
        <f t="shared" ca="1" si="181"/>
        <v>2003</v>
      </c>
      <c r="B11627" t="s">
        <v>685</v>
      </c>
      <c r="C11627" t="s">
        <v>686</v>
      </c>
      <c r="F11627" t="s">
        <v>28527</v>
      </c>
      <c r="G11627">
        <v>0</v>
      </c>
      <c r="O11627" t="s">
        <v>33</v>
      </c>
      <c r="Y11627" t="s">
        <v>33845</v>
      </c>
      <c r="Z11627" s="1" t="s">
        <v>34512</v>
      </c>
      <c r="AA11627" t="s">
        <v>34436</v>
      </c>
      <c r="AB11627" t="s">
        <v>34513</v>
      </c>
      <c r="AC11627" t="s">
        <v>38</v>
      </c>
      <c r="AD11627">
        <v>98371</v>
      </c>
    </row>
    <row r="11628" spans="1:30" x14ac:dyDescent="0.25">
      <c r="A11628">
        <f t="shared" ca="1" si="181"/>
        <v>547</v>
      </c>
      <c r="B11628" t="s">
        <v>677</v>
      </c>
      <c r="C11628" t="s">
        <v>80</v>
      </c>
      <c r="F11628" t="s">
        <v>13061</v>
      </c>
      <c r="O11628" t="s">
        <v>33</v>
      </c>
      <c r="Y11628" t="s">
        <v>13062</v>
      </c>
      <c r="Z11628" t="s">
        <v>13063</v>
      </c>
      <c r="AA11628" t="s">
        <v>13059</v>
      </c>
      <c r="AB11628">
        <v>-160964</v>
      </c>
      <c r="AC11628" t="s">
        <v>282</v>
      </c>
      <c r="AD11628">
        <v>43035</v>
      </c>
    </row>
    <row r="11629" spans="1:30" x14ac:dyDescent="0.25">
      <c r="A11629">
        <f t="shared" ca="1" si="181"/>
        <v>1526</v>
      </c>
      <c r="B11629" t="s">
        <v>79</v>
      </c>
      <c r="C11629" t="s">
        <v>80</v>
      </c>
      <c r="F11629" t="s">
        <v>6216</v>
      </c>
      <c r="O11629" t="s">
        <v>33</v>
      </c>
      <c r="Y11629" t="s">
        <v>6217</v>
      </c>
      <c r="Z11629" t="s">
        <v>25901</v>
      </c>
      <c r="AA11629" t="s">
        <v>25902</v>
      </c>
      <c r="AB11629">
        <v>-172233</v>
      </c>
      <c r="AC11629" t="s">
        <v>38</v>
      </c>
      <c r="AD11629">
        <v>98065</v>
      </c>
    </row>
    <row r="11630" spans="1:30" x14ac:dyDescent="0.25">
      <c r="A11630">
        <f t="shared" ca="1" si="181"/>
        <v>12270</v>
      </c>
      <c r="B11630" t="s">
        <v>124</v>
      </c>
      <c r="C11630" t="s">
        <v>45</v>
      </c>
      <c r="G11630">
        <v>0</v>
      </c>
      <c r="O11630" t="s">
        <v>63</v>
      </c>
      <c r="X11630" t="s">
        <v>34</v>
      </c>
      <c r="Y11630" t="s">
        <v>5321</v>
      </c>
      <c r="Z11630" t="s">
        <v>5337</v>
      </c>
      <c r="AA11630" t="s">
        <v>5338</v>
      </c>
      <c r="AB11630" t="s">
        <v>5339</v>
      </c>
    </row>
    <row r="11631" spans="1:30" ht="409.5" x14ac:dyDescent="0.25">
      <c r="A11631">
        <f t="shared" ca="1" si="181"/>
        <v>2958</v>
      </c>
      <c r="B11631" t="s">
        <v>3712</v>
      </c>
      <c r="C11631" t="s">
        <v>16820</v>
      </c>
      <c r="F11631" t="s">
        <v>20250</v>
      </c>
      <c r="G11631">
        <v>0</v>
      </c>
      <c r="O11631" t="s">
        <v>33</v>
      </c>
      <c r="X11631" t="s">
        <v>34</v>
      </c>
      <c r="Y11631" t="s">
        <v>22806</v>
      </c>
      <c r="Z11631" s="1" t="s">
        <v>24595</v>
      </c>
      <c r="AA11631" t="s">
        <v>24027</v>
      </c>
      <c r="AB11631" t="s">
        <v>24596</v>
      </c>
      <c r="AC11631" t="s">
        <v>102</v>
      </c>
      <c r="AD11631">
        <v>97302</v>
      </c>
    </row>
    <row r="11632" spans="1:30" ht="409.5" x14ac:dyDescent="0.25">
      <c r="A11632">
        <f t="shared" ca="1" si="181"/>
        <v>4870</v>
      </c>
      <c r="B11632" t="s">
        <v>2046</v>
      </c>
      <c r="C11632" t="s">
        <v>80</v>
      </c>
      <c r="F11632" t="s">
        <v>5745</v>
      </c>
      <c r="O11632" t="s">
        <v>33</v>
      </c>
      <c r="Y11632" t="s">
        <v>5859</v>
      </c>
      <c r="Z11632" s="1" t="s">
        <v>12052</v>
      </c>
      <c r="AA11632" t="s">
        <v>12053</v>
      </c>
      <c r="AB11632">
        <v>-170600</v>
      </c>
      <c r="AC11632" t="s">
        <v>38</v>
      </c>
      <c r="AD11632">
        <v>98201</v>
      </c>
    </row>
    <row r="11633" spans="1:30" x14ac:dyDescent="0.25">
      <c r="A11633">
        <f t="shared" ca="1" si="181"/>
        <v>17560</v>
      </c>
      <c r="B11633" t="s">
        <v>2046</v>
      </c>
      <c r="C11633" t="s">
        <v>80</v>
      </c>
      <c r="F11633" t="s">
        <v>720</v>
      </c>
      <c r="G11633">
        <v>0</v>
      </c>
      <c r="O11633" t="s">
        <v>33</v>
      </c>
      <c r="Y11633" t="s">
        <v>6094</v>
      </c>
      <c r="Z11633" t="s">
        <v>8000</v>
      </c>
      <c r="AA11633" t="s">
        <v>8001</v>
      </c>
      <c r="AB11633" t="s">
        <v>8002</v>
      </c>
      <c r="AC11633" t="s">
        <v>38</v>
      </c>
      <c r="AD11633">
        <v>98052</v>
      </c>
    </row>
    <row r="11634" spans="1:30" ht="409.5" x14ac:dyDescent="0.25">
      <c r="A11634">
        <f t="shared" ca="1" si="181"/>
        <v>6657</v>
      </c>
      <c r="B11634" t="s">
        <v>79</v>
      </c>
      <c r="C11634" t="s">
        <v>80</v>
      </c>
      <c r="F11634" t="s">
        <v>6860</v>
      </c>
      <c r="O11634" t="s">
        <v>33</v>
      </c>
      <c r="Y11634" t="s">
        <v>6861</v>
      </c>
      <c r="Z11634" s="1" t="s">
        <v>26502</v>
      </c>
      <c r="AA11634" t="s">
        <v>26503</v>
      </c>
      <c r="AB11634">
        <v>-173122</v>
      </c>
      <c r="AC11634" t="s">
        <v>38</v>
      </c>
      <c r="AD11634">
        <v>98034</v>
      </c>
    </row>
    <row r="11635" spans="1:30" ht="409.5" x14ac:dyDescent="0.25">
      <c r="A11635">
        <f t="shared" ca="1" si="181"/>
        <v>5774</v>
      </c>
      <c r="B11635" t="s">
        <v>685</v>
      </c>
      <c r="C11635" t="s">
        <v>686</v>
      </c>
      <c r="F11635" t="s">
        <v>6778</v>
      </c>
      <c r="O11635" t="s">
        <v>33</v>
      </c>
      <c r="Y11635" t="s">
        <v>30221</v>
      </c>
      <c r="Z11635" s="1" t="s">
        <v>34194</v>
      </c>
      <c r="AA11635" t="s">
        <v>34186</v>
      </c>
      <c r="AB11635">
        <v>-160235</v>
      </c>
      <c r="AC11635" t="s">
        <v>38</v>
      </c>
      <c r="AD11635">
        <v>99201</v>
      </c>
    </row>
    <row r="11636" spans="1:30" x14ac:dyDescent="0.25">
      <c r="A11636">
        <f t="shared" ca="1" si="181"/>
        <v>6002</v>
      </c>
      <c r="B11636" t="s">
        <v>2046</v>
      </c>
      <c r="C11636" t="s">
        <v>80</v>
      </c>
      <c r="F11636" t="s">
        <v>7533</v>
      </c>
      <c r="G11636">
        <v>0</v>
      </c>
      <c r="O11636" t="s">
        <v>33</v>
      </c>
      <c r="Y11636" t="s">
        <v>7534</v>
      </c>
      <c r="Z11636" t="s">
        <v>15148</v>
      </c>
      <c r="AA11636" t="s">
        <v>15149</v>
      </c>
      <c r="AB11636" t="s">
        <v>15150</v>
      </c>
      <c r="AC11636" t="s">
        <v>38</v>
      </c>
      <c r="AD11636">
        <v>98057</v>
      </c>
    </row>
    <row r="11637" spans="1:30" x14ac:dyDescent="0.25">
      <c r="A11637">
        <f t="shared" ca="1" si="181"/>
        <v>110</v>
      </c>
      <c r="B11637" t="s">
        <v>739</v>
      </c>
      <c r="C11637" t="s">
        <v>686</v>
      </c>
      <c r="F11637" t="s">
        <v>3421</v>
      </c>
      <c r="G11637">
        <v>0</v>
      </c>
      <c r="O11637" t="s">
        <v>33</v>
      </c>
      <c r="X11637" t="s">
        <v>34</v>
      </c>
      <c r="Y11637" t="s">
        <v>30908</v>
      </c>
      <c r="Z11637" t="s">
        <v>31272</v>
      </c>
      <c r="AA11637" t="s">
        <v>31273</v>
      </c>
      <c r="AB11637" t="s">
        <v>31274</v>
      </c>
      <c r="AC11637" t="s">
        <v>38</v>
      </c>
      <c r="AD11637">
        <v>98033</v>
      </c>
    </row>
    <row r="11638" spans="1:30" x14ac:dyDescent="0.25">
      <c r="A11638">
        <f t="shared" ca="1" si="181"/>
        <v>7287</v>
      </c>
      <c r="B11638" t="s">
        <v>2046</v>
      </c>
      <c r="C11638" t="s">
        <v>80</v>
      </c>
      <c r="F11638" t="s">
        <v>13478</v>
      </c>
      <c r="O11638" t="s">
        <v>33</v>
      </c>
      <c r="Y11638" t="s">
        <v>13479</v>
      </c>
      <c r="Z11638" t="s">
        <v>13480</v>
      </c>
      <c r="AA11638" t="s">
        <v>13468</v>
      </c>
      <c r="AB11638">
        <v>-172906</v>
      </c>
      <c r="AC11638" t="s">
        <v>43</v>
      </c>
      <c r="AD11638">
        <v>2140</v>
      </c>
    </row>
    <row r="11639" spans="1:30" ht="409.5" x14ac:dyDescent="0.25">
      <c r="A11639">
        <f t="shared" ca="1" si="181"/>
        <v>6681</v>
      </c>
      <c r="B11639" t="s">
        <v>96</v>
      </c>
      <c r="C11639" t="s">
        <v>97</v>
      </c>
      <c r="O11639" t="s">
        <v>33</v>
      </c>
      <c r="X11639" t="s">
        <v>34</v>
      </c>
      <c r="Y11639" t="s">
        <v>43215</v>
      </c>
      <c r="Z11639" s="1" t="s">
        <v>43216</v>
      </c>
      <c r="AA11639" t="s">
        <v>43217</v>
      </c>
      <c r="AB11639">
        <v>-161757</v>
      </c>
    </row>
    <row r="11640" spans="1:30" ht="240" x14ac:dyDescent="0.25">
      <c r="A11640">
        <f t="shared" ca="1" si="181"/>
        <v>1794</v>
      </c>
      <c r="B11640" t="s">
        <v>79</v>
      </c>
      <c r="C11640" t="s">
        <v>80</v>
      </c>
      <c r="F11640" t="s">
        <v>11599</v>
      </c>
      <c r="O11640" t="s">
        <v>33</v>
      </c>
      <c r="Y11640" t="s">
        <v>11600</v>
      </c>
      <c r="Z11640" t="s">
        <v>25994</v>
      </c>
      <c r="AA11640" s="1" t="s">
        <v>25995</v>
      </c>
      <c r="AB11640">
        <v>-181059</v>
      </c>
      <c r="AC11640" t="s">
        <v>38</v>
      </c>
      <c r="AD11640">
        <v>98250</v>
      </c>
    </row>
    <row r="11641" spans="1:30" x14ac:dyDescent="0.25">
      <c r="A11641">
        <f t="shared" ca="1" si="181"/>
        <v>16666</v>
      </c>
      <c r="B11641" t="s">
        <v>2046</v>
      </c>
      <c r="C11641" t="s">
        <v>80</v>
      </c>
      <c r="F11641" t="s">
        <v>215</v>
      </c>
      <c r="O11641" t="s">
        <v>33</v>
      </c>
      <c r="Y11641" t="s">
        <v>12562</v>
      </c>
      <c r="Z11641" t="s">
        <v>13092</v>
      </c>
      <c r="AA11641" t="s">
        <v>13093</v>
      </c>
      <c r="AB11641">
        <v>-162877</v>
      </c>
      <c r="AC11641" t="s">
        <v>38</v>
      </c>
      <c r="AD11641">
        <v>98133</v>
      </c>
    </row>
    <row r="11642" spans="1:30" ht="409.5" x14ac:dyDescent="0.25">
      <c r="A11642">
        <f t="shared" ca="1" si="181"/>
        <v>5893</v>
      </c>
      <c r="B11642" t="s">
        <v>2046</v>
      </c>
      <c r="C11642" t="s">
        <v>80</v>
      </c>
      <c r="F11642" t="s">
        <v>1418</v>
      </c>
      <c r="G11642">
        <v>0</v>
      </c>
      <c r="O11642" t="s">
        <v>33</v>
      </c>
      <c r="Y11642" t="s">
        <v>1419</v>
      </c>
      <c r="Z11642" s="1" t="s">
        <v>11810</v>
      </c>
      <c r="AA11642" t="s">
        <v>11811</v>
      </c>
      <c r="AB11642" t="s">
        <v>11812</v>
      </c>
      <c r="AC11642" t="s">
        <v>38</v>
      </c>
      <c r="AD11642">
        <v>98504</v>
      </c>
    </row>
    <row r="11643" spans="1:30" x14ac:dyDescent="0.25">
      <c r="A11643">
        <f t="shared" ca="1" si="181"/>
        <v>5780</v>
      </c>
      <c r="B11643" t="s">
        <v>164</v>
      </c>
      <c r="C11643" t="s">
        <v>165</v>
      </c>
      <c r="F11643" t="s">
        <v>392</v>
      </c>
      <c r="G11643">
        <v>0</v>
      </c>
      <c r="O11643" t="s">
        <v>33</v>
      </c>
      <c r="X11643" t="s">
        <v>34</v>
      </c>
      <c r="Y11643" t="s">
        <v>917</v>
      </c>
      <c r="Z11643" t="s">
        <v>31647</v>
      </c>
      <c r="AA11643" t="s">
        <v>31648</v>
      </c>
      <c r="AB11643" t="s">
        <v>31649</v>
      </c>
      <c r="AC11643" t="s">
        <v>38</v>
      </c>
      <c r="AD11643">
        <v>98109</v>
      </c>
    </row>
    <row r="11644" spans="1:30" x14ac:dyDescent="0.25">
      <c r="A11644">
        <f t="shared" ca="1" si="181"/>
        <v>17235</v>
      </c>
      <c r="B11644" t="s">
        <v>2046</v>
      </c>
      <c r="C11644" t="s">
        <v>80</v>
      </c>
      <c r="F11644" t="s">
        <v>7894</v>
      </c>
      <c r="O11644" t="s">
        <v>33</v>
      </c>
      <c r="Y11644" t="s">
        <v>14211</v>
      </c>
      <c r="Z11644" t="s">
        <v>14212</v>
      </c>
      <c r="AA11644" t="s">
        <v>14209</v>
      </c>
      <c r="AB11644">
        <v>-162440</v>
      </c>
      <c r="AC11644" t="s">
        <v>38</v>
      </c>
      <c r="AD11644">
        <v>98620</v>
      </c>
    </row>
    <row r="11645" spans="1:30" ht="375" x14ac:dyDescent="0.25">
      <c r="A11645">
        <f t="shared" ca="1" si="181"/>
        <v>4492</v>
      </c>
      <c r="B11645" t="s">
        <v>685</v>
      </c>
      <c r="C11645" t="s">
        <v>686</v>
      </c>
      <c r="F11645" t="s">
        <v>30400</v>
      </c>
      <c r="O11645" t="s">
        <v>33</v>
      </c>
      <c r="Y11645" t="s">
        <v>34848</v>
      </c>
      <c r="Z11645" s="1" t="s">
        <v>34849</v>
      </c>
      <c r="AA11645" t="s">
        <v>34840</v>
      </c>
      <c r="AB11645">
        <v>-160005</v>
      </c>
      <c r="AC11645" t="s">
        <v>38</v>
      </c>
      <c r="AD11645">
        <v>98102</v>
      </c>
    </row>
    <row r="11646" spans="1:30" x14ac:dyDescent="0.25">
      <c r="A11646">
        <f t="shared" ca="1" si="181"/>
        <v>2483</v>
      </c>
      <c r="B11646" t="s">
        <v>2046</v>
      </c>
      <c r="C11646" t="s">
        <v>80</v>
      </c>
      <c r="F11646" t="s">
        <v>7677</v>
      </c>
      <c r="O11646" t="s">
        <v>33</v>
      </c>
      <c r="Y11646" t="s">
        <v>12814</v>
      </c>
      <c r="Z11646" t="s">
        <v>12815</v>
      </c>
      <c r="AA11646" t="s">
        <v>12816</v>
      </c>
      <c r="AB11646">
        <v>-171906</v>
      </c>
      <c r="AC11646" t="s">
        <v>38</v>
      </c>
      <c r="AD11646">
        <v>98332</v>
      </c>
    </row>
    <row r="11647" spans="1:30" ht="409.5" x14ac:dyDescent="0.25">
      <c r="A11647">
        <f t="shared" ca="1" si="181"/>
        <v>2111</v>
      </c>
      <c r="B11647" t="s">
        <v>334</v>
      </c>
      <c r="C11647" t="s">
        <v>45</v>
      </c>
      <c r="O11647" t="s">
        <v>33</v>
      </c>
      <c r="X11647" t="s">
        <v>34</v>
      </c>
      <c r="Y11647" t="s">
        <v>1469</v>
      </c>
      <c r="Z11647" s="1" t="s">
        <v>1476</v>
      </c>
      <c r="AA11647" t="s">
        <v>1477</v>
      </c>
      <c r="AB11647">
        <v>-171734</v>
      </c>
      <c r="AC11647" t="s">
        <v>38</v>
      </c>
      <c r="AD11647">
        <v>98312</v>
      </c>
    </row>
    <row r="11648" spans="1:30" ht="409.5" x14ac:dyDescent="0.25">
      <c r="A11648">
        <f t="shared" ca="1" si="181"/>
        <v>1734</v>
      </c>
      <c r="B11648" t="s">
        <v>3712</v>
      </c>
      <c r="C11648" t="s">
        <v>16820</v>
      </c>
      <c r="G11648">
        <v>0</v>
      </c>
      <c r="O11648" t="s">
        <v>33</v>
      </c>
      <c r="Y11648" t="s">
        <v>39050</v>
      </c>
      <c r="Z11648" s="1" t="s">
        <v>41108</v>
      </c>
      <c r="AA11648" t="s">
        <v>41073</v>
      </c>
      <c r="AB11648" t="s">
        <v>41109</v>
      </c>
    </row>
    <row r="11649" spans="1:30" x14ac:dyDescent="0.25">
      <c r="A11649">
        <f t="shared" ca="1" si="181"/>
        <v>17200</v>
      </c>
      <c r="B11649" t="s">
        <v>519</v>
      </c>
      <c r="F11649" t="s">
        <v>17062</v>
      </c>
      <c r="G11649">
        <v>0</v>
      </c>
      <c r="O11649" t="s">
        <v>33</v>
      </c>
      <c r="X11649" t="s">
        <v>34</v>
      </c>
      <c r="Y11649" t="s">
        <v>17063</v>
      </c>
      <c r="Z11649" t="s">
        <v>17064</v>
      </c>
      <c r="AA11649" t="s">
        <v>17065</v>
      </c>
      <c r="AB11649" t="s">
        <v>17066</v>
      </c>
      <c r="AD11649">
        <v>20044</v>
      </c>
    </row>
    <row r="11650" spans="1:30" x14ac:dyDescent="0.25">
      <c r="A11650">
        <f t="shared" ref="A11650:A11713" ca="1" si="182">RANDBETWEEN(1,20000)</f>
        <v>7298</v>
      </c>
      <c r="B11650" t="s">
        <v>2046</v>
      </c>
      <c r="C11650" t="s">
        <v>80</v>
      </c>
      <c r="F11650" t="s">
        <v>2939</v>
      </c>
      <c r="O11650" t="s">
        <v>33</v>
      </c>
      <c r="Y11650" t="s">
        <v>7636</v>
      </c>
      <c r="Z11650" t="s">
        <v>11726</v>
      </c>
      <c r="AA11650" t="s">
        <v>11727</v>
      </c>
      <c r="AB11650">
        <v>-161412</v>
      </c>
      <c r="AC11650" t="s">
        <v>38</v>
      </c>
      <c r="AD11650">
        <v>99362</v>
      </c>
    </row>
    <row r="11651" spans="1:30" x14ac:dyDescent="0.25">
      <c r="A11651">
        <f t="shared" ca="1" si="182"/>
        <v>951</v>
      </c>
      <c r="B11651" t="s">
        <v>73</v>
      </c>
      <c r="C11651" t="s">
        <v>74</v>
      </c>
      <c r="F11651" t="s">
        <v>4212</v>
      </c>
      <c r="G11651">
        <v>0</v>
      </c>
      <c r="O11651" t="s">
        <v>33</v>
      </c>
      <c r="Y11651" t="s">
        <v>4213</v>
      </c>
      <c r="Z11651" t="s">
        <v>4214</v>
      </c>
      <c r="AA11651" t="s">
        <v>4215</v>
      </c>
      <c r="AB11651" t="s">
        <v>4216</v>
      </c>
    </row>
    <row r="11652" spans="1:30" x14ac:dyDescent="0.25">
      <c r="A11652">
        <f t="shared" ca="1" si="182"/>
        <v>19188</v>
      </c>
      <c r="B11652" t="s">
        <v>73</v>
      </c>
      <c r="C11652" t="s">
        <v>74</v>
      </c>
      <c r="F11652" t="s">
        <v>4084</v>
      </c>
      <c r="G11652">
        <v>0</v>
      </c>
      <c r="O11652" t="s">
        <v>33</v>
      </c>
      <c r="Y11652" t="s">
        <v>1310</v>
      </c>
      <c r="Z11652" t="s">
        <v>4085</v>
      </c>
      <c r="AA11652" t="s">
        <v>4086</v>
      </c>
      <c r="AB11652" t="s">
        <v>4087</v>
      </c>
    </row>
    <row r="11653" spans="1:30" x14ac:dyDescent="0.25">
      <c r="A11653">
        <f t="shared" ca="1" si="182"/>
        <v>8760</v>
      </c>
      <c r="B11653" t="s">
        <v>96</v>
      </c>
      <c r="C11653" t="s">
        <v>97</v>
      </c>
      <c r="O11653" t="s">
        <v>33</v>
      </c>
      <c r="X11653" t="s">
        <v>34</v>
      </c>
      <c r="Y11653" t="s">
        <v>40734</v>
      </c>
      <c r="Z11653" t="s">
        <v>40735</v>
      </c>
      <c r="AA11653" t="s">
        <v>40736</v>
      </c>
      <c r="AB11653">
        <v>-170152</v>
      </c>
    </row>
    <row r="11654" spans="1:30" x14ac:dyDescent="0.25">
      <c r="A11654">
        <f t="shared" ca="1" si="182"/>
        <v>15945</v>
      </c>
      <c r="B11654" t="s">
        <v>2046</v>
      </c>
      <c r="C11654" t="s">
        <v>80</v>
      </c>
      <c r="F11654" t="s">
        <v>7578</v>
      </c>
      <c r="G11654">
        <v>0</v>
      </c>
      <c r="O11654" t="s">
        <v>33</v>
      </c>
      <c r="Y11654" t="s">
        <v>16266</v>
      </c>
      <c r="Z11654" t="s">
        <v>16267</v>
      </c>
      <c r="AA11654" t="s">
        <v>16268</v>
      </c>
      <c r="AB11654" t="s">
        <v>16269</v>
      </c>
      <c r="AC11654" t="s">
        <v>38</v>
      </c>
      <c r="AD11654">
        <v>99336</v>
      </c>
    </row>
    <row r="11655" spans="1:30" x14ac:dyDescent="0.25">
      <c r="A11655">
        <f t="shared" ca="1" si="182"/>
        <v>4762</v>
      </c>
      <c r="B11655" t="s">
        <v>788</v>
      </c>
      <c r="C11655" t="s">
        <v>45</v>
      </c>
      <c r="F11655" t="s">
        <v>789</v>
      </c>
      <c r="G11655">
        <v>50</v>
      </c>
      <c r="H11655" t="s">
        <v>617</v>
      </c>
      <c r="L11655">
        <v>7.5</v>
      </c>
      <c r="O11655" t="s">
        <v>155</v>
      </c>
      <c r="X11655" t="s">
        <v>34</v>
      </c>
      <c r="Y11655" t="s">
        <v>790</v>
      </c>
      <c r="Z11655" t="s">
        <v>27684</v>
      </c>
      <c r="AA11655" t="s">
        <v>27685</v>
      </c>
      <c r="AB11655" t="s">
        <v>27686</v>
      </c>
      <c r="AC11655" t="s">
        <v>38</v>
      </c>
      <c r="AD11655">
        <v>98326</v>
      </c>
    </row>
    <row r="11656" spans="1:30" ht="409.5" x14ac:dyDescent="0.25">
      <c r="A11656">
        <f t="shared" ca="1" si="182"/>
        <v>1523</v>
      </c>
      <c r="B11656" t="s">
        <v>107</v>
      </c>
      <c r="C11656" t="s">
        <v>108</v>
      </c>
      <c r="F11656" t="s">
        <v>25641</v>
      </c>
      <c r="G11656">
        <v>0</v>
      </c>
      <c r="O11656" t="s">
        <v>33</v>
      </c>
      <c r="X11656" t="s">
        <v>34</v>
      </c>
      <c r="Y11656" t="s">
        <v>37508</v>
      </c>
      <c r="Z11656" s="1" t="s">
        <v>37509</v>
      </c>
      <c r="AA11656" t="s">
        <v>37510</v>
      </c>
      <c r="AB11656" t="s">
        <v>37511</v>
      </c>
      <c r="AC11656" t="s">
        <v>38</v>
      </c>
      <c r="AD11656">
        <v>99201</v>
      </c>
    </row>
    <row r="11657" spans="1:30" x14ac:dyDescent="0.25">
      <c r="A11657">
        <f t="shared" ca="1" si="182"/>
        <v>9787</v>
      </c>
      <c r="B11657" t="s">
        <v>96</v>
      </c>
      <c r="C11657" t="s">
        <v>97</v>
      </c>
      <c r="F11657" t="s">
        <v>1817</v>
      </c>
      <c r="O11657" t="s">
        <v>33</v>
      </c>
      <c r="X11657" t="s">
        <v>34</v>
      </c>
      <c r="Y11657" t="s">
        <v>1818</v>
      </c>
      <c r="Z11657" t="s">
        <v>1819</v>
      </c>
      <c r="AA11657" t="s">
        <v>1820</v>
      </c>
      <c r="AB11657">
        <v>-162111</v>
      </c>
    </row>
    <row r="11658" spans="1:30" x14ac:dyDescent="0.25">
      <c r="A11658">
        <f t="shared" ca="1" si="182"/>
        <v>8740</v>
      </c>
      <c r="B11658" t="s">
        <v>124</v>
      </c>
      <c r="C11658" t="s">
        <v>45</v>
      </c>
      <c r="G11658">
        <v>0</v>
      </c>
      <c r="O11658" t="s">
        <v>33</v>
      </c>
      <c r="Y11658" t="s">
        <v>12339</v>
      </c>
      <c r="Z11658" t="s">
        <v>41298</v>
      </c>
      <c r="AA11658" t="s">
        <v>41299</v>
      </c>
      <c r="AB11658" t="s">
        <v>41300</v>
      </c>
    </row>
    <row r="11659" spans="1:30" ht="360" x14ac:dyDescent="0.25">
      <c r="A11659">
        <f t="shared" ca="1" si="182"/>
        <v>7423</v>
      </c>
      <c r="B11659" t="s">
        <v>39</v>
      </c>
      <c r="F11659" t="s">
        <v>734</v>
      </c>
      <c r="O11659" t="s">
        <v>33</v>
      </c>
      <c r="X11659" t="s">
        <v>34</v>
      </c>
      <c r="Y11659" t="s">
        <v>735</v>
      </c>
      <c r="Z11659" s="1" t="s">
        <v>39918</v>
      </c>
      <c r="AA11659" t="s">
        <v>39919</v>
      </c>
      <c r="AB11659">
        <v>-163250</v>
      </c>
      <c r="AC11659" t="s">
        <v>38</v>
      </c>
      <c r="AD11659">
        <v>98109</v>
      </c>
    </row>
    <row r="11660" spans="1:30" x14ac:dyDescent="0.25">
      <c r="A11660">
        <f t="shared" ca="1" si="182"/>
        <v>8263</v>
      </c>
      <c r="B11660" t="s">
        <v>73</v>
      </c>
      <c r="C11660" t="s">
        <v>74</v>
      </c>
      <c r="F11660" t="s">
        <v>32782</v>
      </c>
      <c r="G11660">
        <v>0</v>
      </c>
      <c r="O11660" t="s">
        <v>33</v>
      </c>
      <c r="Y11660" t="s">
        <v>30634</v>
      </c>
      <c r="Z11660" t="s">
        <v>36911</v>
      </c>
      <c r="AA11660" t="s">
        <v>36912</v>
      </c>
      <c r="AB11660" t="s">
        <v>36913</v>
      </c>
    </row>
    <row r="11661" spans="1:30" x14ac:dyDescent="0.25">
      <c r="A11661">
        <f t="shared" ca="1" si="182"/>
        <v>8902</v>
      </c>
      <c r="B11661" t="s">
        <v>124</v>
      </c>
      <c r="C11661" t="s">
        <v>45</v>
      </c>
      <c r="O11661" t="s">
        <v>33</v>
      </c>
      <c r="X11661" t="s">
        <v>34</v>
      </c>
      <c r="Y11661" t="s">
        <v>21236</v>
      </c>
      <c r="Z11661" t="s">
        <v>21237</v>
      </c>
      <c r="AA11661" t="s">
        <v>2406</v>
      </c>
      <c r="AB11661">
        <v>-171798</v>
      </c>
      <c r="AC11661" t="s">
        <v>38</v>
      </c>
      <c r="AD11661">
        <v>98362</v>
      </c>
    </row>
    <row r="11662" spans="1:30" ht="409.5" x14ac:dyDescent="0.25">
      <c r="A11662">
        <f t="shared" ca="1" si="182"/>
        <v>13793</v>
      </c>
      <c r="B11662" t="s">
        <v>2046</v>
      </c>
      <c r="C11662" t="s">
        <v>80</v>
      </c>
      <c r="F11662" t="s">
        <v>10133</v>
      </c>
      <c r="O11662" t="s">
        <v>33</v>
      </c>
      <c r="Y11662" t="s">
        <v>10134</v>
      </c>
      <c r="Z11662" s="1" t="s">
        <v>12062</v>
      </c>
      <c r="AA11662" t="s">
        <v>12061</v>
      </c>
      <c r="AB11662">
        <v>-180998</v>
      </c>
      <c r="AC11662" t="s">
        <v>38</v>
      </c>
      <c r="AD11662">
        <v>98020</v>
      </c>
    </row>
    <row r="11663" spans="1:30" ht="285" x14ac:dyDescent="0.25">
      <c r="A11663">
        <f t="shared" ca="1" si="182"/>
        <v>8507</v>
      </c>
      <c r="B11663" t="s">
        <v>230</v>
      </c>
      <c r="C11663" t="s">
        <v>45</v>
      </c>
      <c r="O11663" t="s">
        <v>33</v>
      </c>
      <c r="W11663">
        <v>15</v>
      </c>
      <c r="X11663" t="s">
        <v>34</v>
      </c>
      <c r="Y11663" t="s">
        <v>22978</v>
      </c>
      <c r="Z11663" s="1" t="s">
        <v>23514</v>
      </c>
      <c r="AA11663" t="s">
        <v>22580</v>
      </c>
      <c r="AB11663">
        <v>-181214</v>
      </c>
    </row>
    <row r="11664" spans="1:30" x14ac:dyDescent="0.25">
      <c r="A11664">
        <f t="shared" ca="1" si="182"/>
        <v>18942</v>
      </c>
      <c r="B11664" t="s">
        <v>2046</v>
      </c>
      <c r="C11664" t="s">
        <v>80</v>
      </c>
      <c r="F11664" t="s">
        <v>3055</v>
      </c>
      <c r="O11664" t="s">
        <v>33</v>
      </c>
      <c r="Y11664" t="s">
        <v>6851</v>
      </c>
      <c r="Z11664" t="s">
        <v>13984</v>
      </c>
      <c r="AA11664" t="s">
        <v>13980</v>
      </c>
      <c r="AB11664">
        <v>-160775</v>
      </c>
      <c r="AC11664" t="s">
        <v>38</v>
      </c>
      <c r="AD11664">
        <v>98073</v>
      </c>
    </row>
    <row r="11665" spans="1:30" ht="300" x14ac:dyDescent="0.25">
      <c r="A11665">
        <f t="shared" ca="1" si="182"/>
        <v>1780</v>
      </c>
      <c r="B11665" t="s">
        <v>2046</v>
      </c>
      <c r="C11665" t="s">
        <v>80</v>
      </c>
      <c r="F11665" t="s">
        <v>651</v>
      </c>
      <c r="O11665" t="s">
        <v>33</v>
      </c>
      <c r="Y11665" t="s">
        <v>994</v>
      </c>
      <c r="Z11665" s="1" t="s">
        <v>13586</v>
      </c>
      <c r="AA11665" t="s">
        <v>13581</v>
      </c>
      <c r="AB11665">
        <v>-162970</v>
      </c>
      <c r="AC11665" t="s">
        <v>38</v>
      </c>
      <c r="AD11665">
        <v>98034</v>
      </c>
    </row>
    <row r="11666" spans="1:30" x14ac:dyDescent="0.25">
      <c r="A11666">
        <f t="shared" ca="1" si="182"/>
        <v>18556</v>
      </c>
      <c r="B11666" t="s">
        <v>68</v>
      </c>
      <c r="C11666" t="s">
        <v>45</v>
      </c>
      <c r="F11666" t="s">
        <v>1911</v>
      </c>
      <c r="O11666" t="s">
        <v>33</v>
      </c>
      <c r="W11666">
        <v>30</v>
      </c>
      <c r="X11666" t="s">
        <v>34</v>
      </c>
      <c r="Y11666" t="s">
        <v>1912</v>
      </c>
      <c r="Z11666" t="s">
        <v>4631</v>
      </c>
      <c r="AA11666" t="s">
        <v>4632</v>
      </c>
      <c r="AB11666">
        <v>-171726</v>
      </c>
      <c r="AD11666">
        <v>98101</v>
      </c>
    </row>
    <row r="11667" spans="1:30" x14ac:dyDescent="0.25">
      <c r="A11667">
        <f t="shared" ca="1" si="182"/>
        <v>15316</v>
      </c>
      <c r="B11667" t="s">
        <v>739</v>
      </c>
      <c r="C11667" t="s">
        <v>686</v>
      </c>
      <c r="F11667" t="s">
        <v>2814</v>
      </c>
      <c r="O11667" t="s">
        <v>33</v>
      </c>
      <c r="W11667">
        <v>15</v>
      </c>
      <c r="X11667" t="s">
        <v>34</v>
      </c>
      <c r="Y11667" t="s">
        <v>28356</v>
      </c>
      <c r="Z11667" t="s">
        <v>31499</v>
      </c>
      <c r="AA11667" t="s">
        <v>31500</v>
      </c>
      <c r="AB11667">
        <v>-180151</v>
      </c>
      <c r="AC11667" t="s">
        <v>38</v>
      </c>
      <c r="AD11667">
        <v>99260</v>
      </c>
    </row>
    <row r="11668" spans="1:30" x14ac:dyDescent="0.25">
      <c r="A11668">
        <f t="shared" ca="1" si="182"/>
        <v>7229</v>
      </c>
      <c r="B11668" t="s">
        <v>2046</v>
      </c>
      <c r="C11668" t="s">
        <v>80</v>
      </c>
      <c r="F11668" t="s">
        <v>12672</v>
      </c>
      <c r="O11668" t="s">
        <v>33</v>
      </c>
      <c r="Y11668" t="s">
        <v>12673</v>
      </c>
      <c r="Z11668" t="s">
        <v>27803</v>
      </c>
      <c r="AA11668" t="s">
        <v>27804</v>
      </c>
      <c r="AB11668">
        <v>-180505</v>
      </c>
      <c r="AC11668" t="s">
        <v>38</v>
      </c>
      <c r="AD11668">
        <v>98272</v>
      </c>
    </row>
    <row r="11669" spans="1:30" x14ac:dyDescent="0.25">
      <c r="A11669">
        <f t="shared" ca="1" si="182"/>
        <v>821</v>
      </c>
      <c r="B11669" t="s">
        <v>73</v>
      </c>
      <c r="C11669" t="s">
        <v>74</v>
      </c>
      <c r="F11669" t="s">
        <v>2485</v>
      </c>
      <c r="O11669" t="s">
        <v>63</v>
      </c>
      <c r="X11669" t="s">
        <v>34</v>
      </c>
      <c r="Y11669" t="s">
        <v>5185</v>
      </c>
      <c r="Z11669" t="s">
        <v>40153</v>
      </c>
      <c r="AA11669" t="s">
        <v>40154</v>
      </c>
      <c r="AB11669">
        <v>-162896</v>
      </c>
      <c r="AC11669" t="s">
        <v>38</v>
      </c>
      <c r="AD11669">
        <v>98101</v>
      </c>
    </row>
    <row r="11670" spans="1:30" ht="409.5" x14ac:dyDescent="0.25">
      <c r="A11670">
        <f t="shared" ca="1" si="182"/>
        <v>4114</v>
      </c>
      <c r="B11670" t="s">
        <v>230</v>
      </c>
      <c r="C11670" t="s">
        <v>45</v>
      </c>
      <c r="F11670" t="s">
        <v>20250</v>
      </c>
      <c r="O11670" t="s">
        <v>33</v>
      </c>
      <c r="X11670" t="s">
        <v>34</v>
      </c>
      <c r="Y11670" t="s">
        <v>22656</v>
      </c>
      <c r="Z11670" s="1" t="s">
        <v>23013</v>
      </c>
      <c r="AA11670" t="s">
        <v>22580</v>
      </c>
      <c r="AB11670">
        <v>-163096</v>
      </c>
    </row>
    <row r="11671" spans="1:30" x14ac:dyDescent="0.25">
      <c r="A11671">
        <f t="shared" ca="1" si="182"/>
        <v>14057</v>
      </c>
      <c r="B11671" t="s">
        <v>107</v>
      </c>
      <c r="C11671" t="s">
        <v>108</v>
      </c>
      <c r="F11671" t="s">
        <v>4156</v>
      </c>
      <c r="O11671" t="s">
        <v>33</v>
      </c>
      <c r="W11671">
        <v>15</v>
      </c>
      <c r="X11671" t="s">
        <v>34</v>
      </c>
      <c r="Y11671" t="s">
        <v>17695</v>
      </c>
      <c r="Z11671" t="s">
        <v>17696</v>
      </c>
      <c r="AA11671" t="s">
        <v>17697</v>
      </c>
      <c r="AB11671">
        <v>-180839</v>
      </c>
    </row>
    <row r="11672" spans="1:30" x14ac:dyDescent="0.25">
      <c r="A11672">
        <f t="shared" ca="1" si="182"/>
        <v>6807</v>
      </c>
      <c r="B11672" t="s">
        <v>39</v>
      </c>
      <c r="C11672" t="s">
        <v>165</v>
      </c>
      <c r="F11672" t="s">
        <v>734</v>
      </c>
      <c r="G11672">
        <v>0</v>
      </c>
      <c r="O11672" t="s">
        <v>33</v>
      </c>
      <c r="Y11672" t="s">
        <v>735</v>
      </c>
      <c r="Z11672" t="s">
        <v>21786</v>
      </c>
      <c r="AA11672" t="s">
        <v>21787</v>
      </c>
      <c r="AB11672" t="s">
        <v>21788</v>
      </c>
      <c r="AC11672" t="s">
        <v>38</v>
      </c>
      <c r="AD11672">
        <v>98111</v>
      </c>
    </row>
    <row r="11673" spans="1:30" x14ac:dyDescent="0.25">
      <c r="A11673">
        <f t="shared" ca="1" si="182"/>
        <v>3367</v>
      </c>
      <c r="B11673" t="s">
        <v>124</v>
      </c>
      <c r="C11673" t="s">
        <v>45</v>
      </c>
      <c r="F11673" t="s">
        <v>37125</v>
      </c>
      <c r="O11673" t="s">
        <v>33</v>
      </c>
      <c r="X11673" t="s">
        <v>34</v>
      </c>
      <c r="Y11673" t="s">
        <v>37126</v>
      </c>
      <c r="Z11673" t="s">
        <v>37131</v>
      </c>
      <c r="AA11673" t="s">
        <v>37132</v>
      </c>
      <c r="AB11673">
        <v>-171067</v>
      </c>
      <c r="AC11673" t="s">
        <v>38</v>
      </c>
      <c r="AD11673">
        <v>98503</v>
      </c>
    </row>
    <row r="11674" spans="1:30" x14ac:dyDescent="0.25">
      <c r="A11674">
        <f t="shared" ca="1" si="182"/>
        <v>9433</v>
      </c>
      <c r="B11674" t="s">
        <v>73</v>
      </c>
      <c r="C11674" t="s">
        <v>74</v>
      </c>
      <c r="F11674" t="s">
        <v>5678</v>
      </c>
      <c r="G11674">
        <v>0</v>
      </c>
      <c r="O11674" t="s">
        <v>155</v>
      </c>
      <c r="X11674" t="s">
        <v>34</v>
      </c>
      <c r="Y11674" t="s">
        <v>39100</v>
      </c>
      <c r="Z11674" t="s">
        <v>41775</v>
      </c>
      <c r="AA11674" t="s">
        <v>41776</v>
      </c>
      <c r="AB11674" t="s">
        <v>41777</v>
      </c>
      <c r="AC11674" t="s">
        <v>38</v>
      </c>
      <c r="AD11674">
        <v>98201</v>
      </c>
    </row>
    <row r="11675" spans="1:30" x14ac:dyDescent="0.25">
      <c r="A11675">
        <f t="shared" ca="1" si="182"/>
        <v>7637</v>
      </c>
      <c r="B11675" t="s">
        <v>79</v>
      </c>
      <c r="C11675" t="s">
        <v>80</v>
      </c>
      <c r="F11675" t="s">
        <v>5745</v>
      </c>
      <c r="O11675" t="s">
        <v>33</v>
      </c>
      <c r="Y11675" t="s">
        <v>5935</v>
      </c>
      <c r="Z11675" t="s">
        <v>13514</v>
      </c>
      <c r="AA11675" t="s">
        <v>13505</v>
      </c>
      <c r="AB11675">
        <v>-163055</v>
      </c>
      <c r="AC11675" t="s">
        <v>38</v>
      </c>
      <c r="AD11675">
        <v>98201</v>
      </c>
    </row>
    <row r="11676" spans="1:30" ht="409.5" x14ac:dyDescent="0.25">
      <c r="A11676">
        <f t="shared" ca="1" si="182"/>
        <v>12946</v>
      </c>
      <c r="B11676" t="s">
        <v>334</v>
      </c>
      <c r="C11676" t="s">
        <v>45</v>
      </c>
      <c r="F11676" t="s">
        <v>25173</v>
      </c>
      <c r="O11676" t="s">
        <v>33</v>
      </c>
      <c r="Y11676" t="s">
        <v>25174</v>
      </c>
      <c r="Z11676" s="1" t="s">
        <v>25175</v>
      </c>
      <c r="AA11676" t="s">
        <v>25176</v>
      </c>
      <c r="AB11676">
        <v>-181607</v>
      </c>
    </row>
    <row r="11677" spans="1:30" ht="409.5" x14ac:dyDescent="0.25">
      <c r="A11677">
        <f t="shared" ca="1" si="182"/>
        <v>5448</v>
      </c>
      <c r="B11677" t="s">
        <v>124</v>
      </c>
      <c r="C11677" t="s">
        <v>45</v>
      </c>
      <c r="O11677" t="s">
        <v>33</v>
      </c>
      <c r="X11677" t="s">
        <v>34</v>
      </c>
      <c r="Y11677" t="s">
        <v>22806</v>
      </c>
      <c r="Z11677" s="1" t="s">
        <v>22811</v>
      </c>
      <c r="AA11677" t="s">
        <v>22580</v>
      </c>
      <c r="AB11677">
        <v>-160872</v>
      </c>
      <c r="AC11677" t="s">
        <v>102</v>
      </c>
      <c r="AD11677">
        <v>97302</v>
      </c>
    </row>
    <row r="11678" spans="1:30" x14ac:dyDescent="0.25">
      <c r="A11678">
        <f t="shared" ca="1" si="182"/>
        <v>14053</v>
      </c>
      <c r="B11678" t="s">
        <v>124</v>
      </c>
      <c r="C11678" t="s">
        <v>45</v>
      </c>
      <c r="F11678" t="s">
        <v>2587</v>
      </c>
      <c r="O11678" t="s">
        <v>33</v>
      </c>
      <c r="Y11678" t="s">
        <v>12075</v>
      </c>
      <c r="Z11678" t="s">
        <v>41190</v>
      </c>
      <c r="AA11678" t="s">
        <v>41173</v>
      </c>
      <c r="AB11678">
        <v>-170748</v>
      </c>
      <c r="AC11678" t="s">
        <v>38</v>
      </c>
      <c r="AD11678">
        <v>98154</v>
      </c>
    </row>
    <row r="11679" spans="1:30" x14ac:dyDescent="0.25">
      <c r="A11679">
        <f t="shared" ca="1" si="182"/>
        <v>13906</v>
      </c>
      <c r="B11679" t="s">
        <v>164</v>
      </c>
      <c r="C11679" t="s">
        <v>165</v>
      </c>
      <c r="F11679" t="s">
        <v>39002</v>
      </c>
      <c r="G11679">
        <v>0</v>
      </c>
      <c r="O11679" t="s">
        <v>33</v>
      </c>
      <c r="Y11679" t="s">
        <v>17714</v>
      </c>
      <c r="Z11679" t="s">
        <v>40504</v>
      </c>
      <c r="AA11679" t="s">
        <v>40504</v>
      </c>
      <c r="AB11679" t="s">
        <v>40505</v>
      </c>
      <c r="AC11679" t="s">
        <v>38</v>
      </c>
      <c r="AD11679">
        <v>98112</v>
      </c>
    </row>
    <row r="11680" spans="1:30" x14ac:dyDescent="0.25">
      <c r="A11680">
        <f t="shared" ca="1" si="182"/>
        <v>5107</v>
      </c>
      <c r="B11680" t="s">
        <v>73</v>
      </c>
      <c r="C11680" t="s">
        <v>74</v>
      </c>
      <c r="G11680">
        <v>0</v>
      </c>
      <c r="O11680" t="s">
        <v>33</v>
      </c>
      <c r="X11680" t="s">
        <v>34</v>
      </c>
      <c r="Y11680" t="s">
        <v>35773</v>
      </c>
      <c r="Z11680" t="s">
        <v>35774</v>
      </c>
      <c r="AA11680" t="s">
        <v>35775</v>
      </c>
      <c r="AB11680" t="s">
        <v>35776</v>
      </c>
    </row>
    <row r="11681" spans="1:30" ht="409.5" x14ac:dyDescent="0.25">
      <c r="A11681">
        <f t="shared" ca="1" si="182"/>
        <v>2758</v>
      </c>
      <c r="B11681" t="s">
        <v>230</v>
      </c>
      <c r="C11681" t="s">
        <v>45</v>
      </c>
      <c r="O11681" t="s">
        <v>33</v>
      </c>
      <c r="X11681" t="s">
        <v>34</v>
      </c>
      <c r="Y11681" t="s">
        <v>22968</v>
      </c>
      <c r="Z11681" s="1" t="s">
        <v>23006</v>
      </c>
      <c r="AA11681" t="s">
        <v>22580</v>
      </c>
      <c r="AB11681">
        <v>-163031</v>
      </c>
    </row>
    <row r="11682" spans="1:30" x14ac:dyDescent="0.25">
      <c r="A11682">
        <f t="shared" ca="1" si="182"/>
        <v>7074</v>
      </c>
      <c r="B11682" t="s">
        <v>685</v>
      </c>
      <c r="C11682" t="s">
        <v>686</v>
      </c>
      <c r="F11682" t="s">
        <v>28495</v>
      </c>
      <c r="O11682" t="s">
        <v>33</v>
      </c>
      <c r="Y11682" t="s">
        <v>33703</v>
      </c>
      <c r="Z11682" t="s">
        <v>34980</v>
      </c>
      <c r="AA11682" t="s">
        <v>34951</v>
      </c>
      <c r="AB11682">
        <v>-180865</v>
      </c>
      <c r="AC11682" t="s">
        <v>38</v>
      </c>
      <c r="AD11682">
        <v>99301</v>
      </c>
    </row>
    <row r="11683" spans="1:30" x14ac:dyDescent="0.25">
      <c r="A11683">
        <f t="shared" ca="1" si="182"/>
        <v>14566</v>
      </c>
      <c r="B11683" t="s">
        <v>685</v>
      </c>
      <c r="C11683" t="s">
        <v>686</v>
      </c>
      <c r="F11683" t="s">
        <v>29640</v>
      </c>
      <c r="G11683">
        <v>0</v>
      </c>
      <c r="O11683" t="s">
        <v>33</v>
      </c>
      <c r="Y11683" t="s">
        <v>29641</v>
      </c>
      <c r="Z11683" t="s">
        <v>34689</v>
      </c>
      <c r="AA11683" t="s">
        <v>34678</v>
      </c>
      <c r="AB11683" t="s">
        <v>34690</v>
      </c>
      <c r="AC11683" t="s">
        <v>38</v>
      </c>
      <c r="AD11683">
        <v>98390</v>
      </c>
    </row>
    <row r="11684" spans="1:30" x14ac:dyDescent="0.25">
      <c r="A11684">
        <f t="shared" ca="1" si="182"/>
        <v>16916</v>
      </c>
      <c r="B11684" t="s">
        <v>334</v>
      </c>
      <c r="C11684" t="s">
        <v>45</v>
      </c>
      <c r="O11684" t="s">
        <v>33</v>
      </c>
      <c r="X11684" t="s">
        <v>34</v>
      </c>
      <c r="Y11684" t="s">
        <v>18450</v>
      </c>
      <c r="Z11684" t="s">
        <v>18451</v>
      </c>
      <c r="AA11684" t="s">
        <v>18452</v>
      </c>
      <c r="AB11684">
        <v>-160053</v>
      </c>
      <c r="AC11684" t="s">
        <v>38</v>
      </c>
      <c r="AD11684">
        <v>98188</v>
      </c>
    </row>
    <row r="11685" spans="1:30" ht="409.5" x14ac:dyDescent="0.25">
      <c r="A11685">
        <f t="shared" ca="1" si="182"/>
        <v>2213</v>
      </c>
      <c r="B11685" t="s">
        <v>2046</v>
      </c>
      <c r="C11685" t="s">
        <v>80</v>
      </c>
      <c r="F11685" t="s">
        <v>81</v>
      </c>
      <c r="G11685">
        <v>0</v>
      </c>
      <c r="O11685" t="s">
        <v>33</v>
      </c>
      <c r="Y11685" t="s">
        <v>5725</v>
      </c>
      <c r="Z11685" s="1" t="s">
        <v>7185</v>
      </c>
      <c r="AA11685" t="s">
        <v>7186</v>
      </c>
      <c r="AB11685" t="s">
        <v>7187</v>
      </c>
      <c r="AC11685" t="s">
        <v>38</v>
      </c>
      <c r="AD11685">
        <v>98668</v>
      </c>
    </row>
    <row r="11686" spans="1:30" x14ac:dyDescent="0.25">
      <c r="A11686">
        <f t="shared" ca="1" si="182"/>
        <v>18947</v>
      </c>
      <c r="B11686" t="s">
        <v>178</v>
      </c>
      <c r="F11686" t="s">
        <v>3545</v>
      </c>
      <c r="G11686">
        <v>0</v>
      </c>
      <c r="O11686" t="s">
        <v>33</v>
      </c>
      <c r="X11686" t="s">
        <v>34</v>
      </c>
      <c r="Y11686" t="s">
        <v>10011</v>
      </c>
      <c r="Z11686" t="s">
        <v>33148</v>
      </c>
      <c r="AA11686" t="s">
        <v>33140</v>
      </c>
      <c r="AB11686" t="s">
        <v>33149</v>
      </c>
      <c r="AC11686" t="s">
        <v>38</v>
      </c>
    </row>
    <row r="11687" spans="1:30" x14ac:dyDescent="0.25">
      <c r="A11687">
        <f t="shared" ca="1" si="182"/>
        <v>12470</v>
      </c>
      <c r="B11687" t="s">
        <v>164</v>
      </c>
      <c r="C11687" t="s">
        <v>165</v>
      </c>
      <c r="F11687" t="s">
        <v>120</v>
      </c>
      <c r="O11687" t="s">
        <v>155</v>
      </c>
      <c r="W11687">
        <v>60</v>
      </c>
      <c r="X11687" t="s">
        <v>34</v>
      </c>
      <c r="Y11687" t="s">
        <v>682</v>
      </c>
      <c r="Z11687" t="s">
        <v>691</v>
      </c>
      <c r="AA11687" t="s">
        <v>692</v>
      </c>
      <c r="AB11687">
        <v>-171885</v>
      </c>
      <c r="AC11687" t="s">
        <v>59</v>
      </c>
      <c r="AD11687">
        <v>33617</v>
      </c>
    </row>
    <row r="11688" spans="1:30" ht="409.5" x14ac:dyDescent="0.25">
      <c r="A11688">
        <f t="shared" ca="1" si="182"/>
        <v>10850</v>
      </c>
      <c r="B11688" t="s">
        <v>739</v>
      </c>
      <c r="C11688" t="s">
        <v>686</v>
      </c>
      <c r="F11688" t="s">
        <v>5981</v>
      </c>
      <c r="O11688" t="s">
        <v>33</v>
      </c>
      <c r="Y11688" t="s">
        <v>17031</v>
      </c>
      <c r="Z11688" s="1" t="s">
        <v>29383</v>
      </c>
      <c r="AA11688" t="s">
        <v>29384</v>
      </c>
      <c r="AB11688">
        <v>-170095</v>
      </c>
    </row>
    <row r="11689" spans="1:30" ht="409.5" x14ac:dyDescent="0.25">
      <c r="A11689">
        <f t="shared" ca="1" si="182"/>
        <v>16722</v>
      </c>
      <c r="B11689" t="s">
        <v>96</v>
      </c>
      <c r="C11689" t="s">
        <v>97</v>
      </c>
      <c r="F11689" t="s">
        <v>35800</v>
      </c>
      <c r="G11689">
        <v>0</v>
      </c>
      <c r="O11689" t="s">
        <v>33</v>
      </c>
      <c r="X11689" t="s">
        <v>34</v>
      </c>
      <c r="Y11689" t="s">
        <v>35801</v>
      </c>
      <c r="Z11689" s="1" t="s">
        <v>35802</v>
      </c>
      <c r="AA11689" t="s">
        <v>35803</v>
      </c>
      <c r="AB11689" t="s">
        <v>35804</v>
      </c>
      <c r="AC11689" t="s">
        <v>38</v>
      </c>
      <c r="AD11689">
        <v>98660</v>
      </c>
    </row>
    <row r="11690" spans="1:30" ht="409.5" x14ac:dyDescent="0.25">
      <c r="A11690">
        <f t="shared" ca="1" si="182"/>
        <v>5557</v>
      </c>
      <c r="B11690" t="s">
        <v>230</v>
      </c>
      <c r="C11690" t="s">
        <v>45</v>
      </c>
      <c r="F11690" t="s">
        <v>20250</v>
      </c>
      <c r="O11690" t="s">
        <v>33</v>
      </c>
      <c r="X11690" t="s">
        <v>34</v>
      </c>
      <c r="Y11690" t="s">
        <v>22643</v>
      </c>
      <c r="Z11690" s="1" t="s">
        <v>23336</v>
      </c>
      <c r="AA11690" t="s">
        <v>22580</v>
      </c>
      <c r="AB11690">
        <v>-172467</v>
      </c>
    </row>
    <row r="11691" spans="1:30" x14ac:dyDescent="0.25">
      <c r="A11691">
        <f t="shared" ca="1" si="182"/>
        <v>9303</v>
      </c>
      <c r="B11691" t="s">
        <v>677</v>
      </c>
      <c r="C11691" t="s">
        <v>80</v>
      </c>
      <c r="F11691" t="s">
        <v>1335</v>
      </c>
      <c r="G11691">
        <v>0</v>
      </c>
      <c r="O11691" t="s">
        <v>33</v>
      </c>
      <c r="Y11691" t="s">
        <v>15999</v>
      </c>
      <c r="Z11691" t="s">
        <v>16000</v>
      </c>
      <c r="AA11691" t="s">
        <v>16001</v>
      </c>
      <c r="AB11691" t="s">
        <v>16002</v>
      </c>
      <c r="AC11691" t="s">
        <v>38</v>
      </c>
      <c r="AD11691">
        <v>98005</v>
      </c>
    </row>
    <row r="11692" spans="1:30" x14ac:dyDescent="0.25">
      <c r="A11692">
        <f t="shared" ca="1" si="182"/>
        <v>10454</v>
      </c>
      <c r="B11692" t="s">
        <v>2046</v>
      </c>
      <c r="C11692" t="s">
        <v>80</v>
      </c>
      <c r="F11692" t="s">
        <v>6805</v>
      </c>
      <c r="O11692" t="s">
        <v>33</v>
      </c>
      <c r="Y11692" t="s">
        <v>6806</v>
      </c>
      <c r="Z11692" t="s">
        <v>13778</v>
      </c>
      <c r="AA11692" t="s">
        <v>13779</v>
      </c>
      <c r="AB11692">
        <v>-161842</v>
      </c>
      <c r="AC11692" t="s">
        <v>38</v>
      </c>
      <c r="AD11692">
        <v>98632</v>
      </c>
    </row>
    <row r="11693" spans="1:30" ht="409.5" x14ac:dyDescent="0.25">
      <c r="A11693">
        <f t="shared" ca="1" si="182"/>
        <v>2063</v>
      </c>
      <c r="B11693" t="s">
        <v>124</v>
      </c>
      <c r="C11693" t="s">
        <v>45</v>
      </c>
      <c r="H11693" t="s">
        <v>617</v>
      </c>
      <c r="L11693">
        <v>122.85</v>
      </c>
      <c r="N11693" t="s">
        <v>5401</v>
      </c>
      <c r="O11693" t="s">
        <v>52</v>
      </c>
      <c r="X11693" t="s">
        <v>34</v>
      </c>
      <c r="Y11693" t="s">
        <v>5402</v>
      </c>
      <c r="Z11693" s="1" t="s">
        <v>5403</v>
      </c>
      <c r="AA11693" t="s">
        <v>5395</v>
      </c>
      <c r="AB11693">
        <v>-162764</v>
      </c>
      <c r="AC11693" t="s">
        <v>38</v>
      </c>
      <c r="AD11693">
        <v>98506</v>
      </c>
    </row>
    <row r="11694" spans="1:30" x14ac:dyDescent="0.25">
      <c r="A11694">
        <f t="shared" ca="1" si="182"/>
        <v>13032</v>
      </c>
      <c r="B11694" t="s">
        <v>16817</v>
      </c>
      <c r="C11694" t="s">
        <v>74</v>
      </c>
      <c r="O11694" t="s">
        <v>63</v>
      </c>
      <c r="X11694" t="s">
        <v>34</v>
      </c>
      <c r="Y11694" t="s">
        <v>42407</v>
      </c>
      <c r="Z11694" t="s">
        <v>42408</v>
      </c>
      <c r="AA11694" t="s">
        <v>4763</v>
      </c>
      <c r="AB11694">
        <v>-163519</v>
      </c>
      <c r="AC11694" t="s">
        <v>38</v>
      </c>
      <c r="AD11694">
        <v>98058</v>
      </c>
    </row>
    <row r="11695" spans="1:30" x14ac:dyDescent="0.25">
      <c r="A11695">
        <f t="shared" ca="1" si="182"/>
        <v>13043</v>
      </c>
      <c r="B11695" t="s">
        <v>685</v>
      </c>
      <c r="C11695" t="s">
        <v>686</v>
      </c>
      <c r="F11695" t="s">
        <v>1741</v>
      </c>
      <c r="O11695" t="s">
        <v>33</v>
      </c>
      <c r="Y11695" t="s">
        <v>1742</v>
      </c>
      <c r="Z11695" t="s">
        <v>35056</v>
      </c>
      <c r="AA11695" t="s">
        <v>35057</v>
      </c>
      <c r="AB11695">
        <v>-172949</v>
      </c>
      <c r="AC11695" t="s">
        <v>38</v>
      </c>
      <c r="AD11695">
        <v>98512</v>
      </c>
    </row>
    <row r="11696" spans="1:30" x14ac:dyDescent="0.25">
      <c r="A11696">
        <f t="shared" ca="1" si="182"/>
        <v>7752</v>
      </c>
      <c r="B11696" t="s">
        <v>2046</v>
      </c>
      <c r="C11696" t="s">
        <v>80</v>
      </c>
      <c r="F11696" t="s">
        <v>986</v>
      </c>
      <c r="G11696">
        <v>0</v>
      </c>
      <c r="O11696" t="s">
        <v>33</v>
      </c>
      <c r="Y11696" t="s">
        <v>987</v>
      </c>
      <c r="Z11696" t="s">
        <v>8480</v>
      </c>
      <c r="AA11696" t="s">
        <v>8481</v>
      </c>
      <c r="AB11696" t="s">
        <v>8482</v>
      </c>
      <c r="AC11696" t="s">
        <v>38</v>
      </c>
      <c r="AD11696">
        <v>98116</v>
      </c>
    </row>
    <row r="11697" spans="1:30" x14ac:dyDescent="0.25">
      <c r="A11697">
        <f t="shared" ca="1" si="182"/>
        <v>13806</v>
      </c>
      <c r="B11697" t="s">
        <v>3712</v>
      </c>
      <c r="C11697" t="s">
        <v>16820</v>
      </c>
      <c r="F11697" t="s">
        <v>16355</v>
      </c>
      <c r="G11697">
        <v>0</v>
      </c>
      <c r="O11697" t="s">
        <v>33</v>
      </c>
      <c r="Y11697" t="s">
        <v>41138</v>
      </c>
      <c r="Z11697" t="s">
        <v>41139</v>
      </c>
      <c r="AA11697" t="s">
        <v>41073</v>
      </c>
      <c r="AB11697" t="s">
        <v>41140</v>
      </c>
      <c r="AC11697" t="s">
        <v>1910</v>
      </c>
      <c r="AD11697">
        <v>17011</v>
      </c>
    </row>
    <row r="11698" spans="1:30" x14ac:dyDescent="0.25">
      <c r="A11698">
        <f t="shared" ca="1" si="182"/>
        <v>2285</v>
      </c>
      <c r="B11698" t="s">
        <v>334</v>
      </c>
      <c r="C11698" t="s">
        <v>45</v>
      </c>
      <c r="F11698" t="s">
        <v>789</v>
      </c>
      <c r="G11698">
        <v>0</v>
      </c>
      <c r="O11698" t="s">
        <v>33</v>
      </c>
      <c r="X11698" t="s">
        <v>34</v>
      </c>
      <c r="Y11698" t="s">
        <v>790</v>
      </c>
      <c r="Z11698" t="s">
        <v>22222</v>
      </c>
      <c r="AA11698" t="s">
        <v>22223</v>
      </c>
      <c r="AB11698" t="s">
        <v>22224</v>
      </c>
      <c r="AC11698" t="s">
        <v>38</v>
      </c>
      <c r="AD11698">
        <v>98326</v>
      </c>
    </row>
    <row r="11699" spans="1:30" x14ac:dyDescent="0.25">
      <c r="A11699">
        <f t="shared" ca="1" si="182"/>
        <v>1216</v>
      </c>
      <c r="B11699" t="s">
        <v>178</v>
      </c>
      <c r="F11699" t="s">
        <v>5050</v>
      </c>
      <c r="G11699">
        <v>0</v>
      </c>
      <c r="O11699" t="s">
        <v>33</v>
      </c>
      <c r="X11699" t="s">
        <v>34</v>
      </c>
      <c r="Y11699" t="s">
        <v>33076</v>
      </c>
      <c r="Z11699" t="s">
        <v>33279</v>
      </c>
      <c r="AA11699" t="s">
        <v>33280</v>
      </c>
      <c r="AB11699" t="s">
        <v>33281</v>
      </c>
      <c r="AC11699" t="s">
        <v>38</v>
      </c>
      <c r="AD11699">
        <v>99336</v>
      </c>
    </row>
    <row r="11700" spans="1:30" x14ac:dyDescent="0.25">
      <c r="A11700">
        <f t="shared" ca="1" si="182"/>
        <v>2844</v>
      </c>
      <c r="B11700" t="s">
        <v>2046</v>
      </c>
      <c r="C11700" t="s">
        <v>80</v>
      </c>
      <c r="F11700" t="s">
        <v>651</v>
      </c>
      <c r="O11700" t="s">
        <v>33</v>
      </c>
      <c r="Y11700" t="s">
        <v>6279</v>
      </c>
      <c r="Z11700" t="s">
        <v>14046</v>
      </c>
      <c r="AA11700" t="s">
        <v>14043</v>
      </c>
      <c r="AB11700">
        <v>-171096</v>
      </c>
      <c r="AC11700" t="s">
        <v>38</v>
      </c>
      <c r="AD11700">
        <v>98034</v>
      </c>
    </row>
    <row r="11701" spans="1:30" x14ac:dyDescent="0.25">
      <c r="A11701">
        <f t="shared" ca="1" si="182"/>
        <v>10938</v>
      </c>
      <c r="B11701" t="s">
        <v>124</v>
      </c>
      <c r="C11701" t="s">
        <v>45</v>
      </c>
      <c r="F11701" t="s">
        <v>43484</v>
      </c>
      <c r="O11701" t="s">
        <v>63</v>
      </c>
      <c r="X11701" t="s">
        <v>34</v>
      </c>
      <c r="Y11701" t="s">
        <v>4850</v>
      </c>
      <c r="Z11701" t="s">
        <v>43485</v>
      </c>
      <c r="AA11701" t="s">
        <v>43486</v>
      </c>
      <c r="AB11701">
        <v>-163357</v>
      </c>
      <c r="AC11701" t="s">
        <v>38</v>
      </c>
      <c r="AD11701">
        <v>98042</v>
      </c>
    </row>
    <row r="11702" spans="1:30" x14ac:dyDescent="0.25">
      <c r="A11702">
        <f t="shared" ca="1" si="182"/>
        <v>5971</v>
      </c>
      <c r="B11702" t="s">
        <v>178</v>
      </c>
      <c r="F11702" t="s">
        <v>17368</v>
      </c>
      <c r="G11702">
        <v>0</v>
      </c>
      <c r="O11702" t="s">
        <v>33</v>
      </c>
      <c r="X11702" t="s">
        <v>34</v>
      </c>
      <c r="Y11702" t="s">
        <v>17369</v>
      </c>
      <c r="Z11702" t="s">
        <v>17370</v>
      </c>
      <c r="AA11702" t="s">
        <v>17370</v>
      </c>
      <c r="AB11702" t="s">
        <v>17371</v>
      </c>
    </row>
    <row r="11703" spans="1:30" ht="409.5" x14ac:dyDescent="0.25">
      <c r="A11703">
        <f t="shared" ca="1" si="182"/>
        <v>14449</v>
      </c>
      <c r="B11703" t="s">
        <v>1203</v>
      </c>
      <c r="C11703" t="s">
        <v>45</v>
      </c>
      <c r="G11703">
        <v>0</v>
      </c>
      <c r="M11703" t="s">
        <v>37242</v>
      </c>
      <c r="N11703" t="s">
        <v>931</v>
      </c>
      <c r="O11703" t="s">
        <v>168</v>
      </c>
      <c r="X11703" t="s">
        <v>34</v>
      </c>
      <c r="Y11703" t="s">
        <v>37243</v>
      </c>
      <c r="Z11703" s="1" t="s">
        <v>37244</v>
      </c>
      <c r="AA11703" t="s">
        <v>37245</v>
      </c>
      <c r="AB11703" t="s">
        <v>37246</v>
      </c>
      <c r="AC11703" t="s">
        <v>38</v>
      </c>
      <c r="AD11703">
        <v>98382</v>
      </c>
    </row>
    <row r="11704" spans="1:30" ht="409.5" x14ac:dyDescent="0.25">
      <c r="A11704">
        <f t="shared" ca="1" si="182"/>
        <v>2922</v>
      </c>
      <c r="B11704" t="s">
        <v>79</v>
      </c>
      <c r="C11704" t="s">
        <v>80</v>
      </c>
      <c r="F11704" t="s">
        <v>1305</v>
      </c>
      <c r="O11704" t="s">
        <v>33</v>
      </c>
      <c r="Y11704" t="s">
        <v>10207</v>
      </c>
      <c r="Z11704" s="1" t="s">
        <v>26361</v>
      </c>
      <c r="AA11704" s="1" t="s">
        <v>26362</v>
      </c>
      <c r="AB11704">
        <v>-180564</v>
      </c>
      <c r="AC11704" t="s">
        <v>38</v>
      </c>
      <c r="AD11704">
        <v>98115</v>
      </c>
    </row>
    <row r="11705" spans="1:30" x14ac:dyDescent="0.25">
      <c r="A11705">
        <f t="shared" ca="1" si="182"/>
        <v>19995</v>
      </c>
      <c r="B11705" t="s">
        <v>276</v>
      </c>
      <c r="C11705" t="s">
        <v>45</v>
      </c>
      <c r="G11705">
        <v>0</v>
      </c>
      <c r="N11705" t="s">
        <v>849</v>
      </c>
      <c r="O11705" t="s">
        <v>33</v>
      </c>
      <c r="X11705" t="s">
        <v>34</v>
      </c>
      <c r="Y11705" t="s">
        <v>17260</v>
      </c>
      <c r="Z11705" t="s">
        <v>17261</v>
      </c>
      <c r="AA11705" t="s">
        <v>17262</v>
      </c>
      <c r="AB11705" t="s">
        <v>17263</v>
      </c>
    </row>
    <row r="11706" spans="1:30" x14ac:dyDescent="0.25">
      <c r="A11706">
        <f t="shared" ca="1" si="182"/>
        <v>9850</v>
      </c>
      <c r="B11706" t="s">
        <v>68</v>
      </c>
      <c r="C11706" t="s">
        <v>45</v>
      </c>
      <c r="O11706" t="s">
        <v>33</v>
      </c>
      <c r="X11706" t="s">
        <v>34</v>
      </c>
      <c r="Y11706" t="s">
        <v>867</v>
      </c>
      <c r="Z11706" t="s">
        <v>868</v>
      </c>
      <c r="AA11706" t="s">
        <v>869</v>
      </c>
      <c r="AB11706">
        <v>-171924</v>
      </c>
    </row>
    <row r="11707" spans="1:30" ht="409.5" x14ac:dyDescent="0.25">
      <c r="A11707">
        <f t="shared" ca="1" si="182"/>
        <v>9835</v>
      </c>
      <c r="B11707" t="s">
        <v>124</v>
      </c>
      <c r="C11707" t="s">
        <v>45</v>
      </c>
      <c r="O11707" t="s">
        <v>33</v>
      </c>
      <c r="X11707" t="s">
        <v>34</v>
      </c>
      <c r="Y11707" t="s">
        <v>2370</v>
      </c>
      <c r="Z11707" s="1" t="s">
        <v>43574</v>
      </c>
      <c r="AA11707" t="s">
        <v>43575</v>
      </c>
      <c r="AB11707">
        <v>-170674</v>
      </c>
      <c r="AC11707" t="s">
        <v>38</v>
      </c>
      <c r="AD11707">
        <v>98370</v>
      </c>
    </row>
    <row r="11708" spans="1:30" x14ac:dyDescent="0.25">
      <c r="A11708">
        <f t="shared" ca="1" si="182"/>
        <v>739</v>
      </c>
      <c r="B11708" t="s">
        <v>2046</v>
      </c>
      <c r="C11708" t="s">
        <v>80</v>
      </c>
      <c r="F11708" t="s">
        <v>4918</v>
      </c>
      <c r="G11708">
        <v>0</v>
      </c>
      <c r="O11708" t="s">
        <v>33</v>
      </c>
      <c r="Y11708" t="s">
        <v>8009</v>
      </c>
      <c r="Z11708" t="s">
        <v>8010</v>
      </c>
      <c r="AA11708" t="s">
        <v>8011</v>
      </c>
      <c r="AB11708" t="s">
        <v>8012</v>
      </c>
      <c r="AC11708" t="s">
        <v>38</v>
      </c>
      <c r="AD11708">
        <v>98229</v>
      </c>
    </row>
    <row r="11709" spans="1:30" ht="315" x14ac:dyDescent="0.25">
      <c r="A11709">
        <f t="shared" ca="1" si="182"/>
        <v>3750</v>
      </c>
      <c r="B11709" t="s">
        <v>685</v>
      </c>
      <c r="C11709" t="s">
        <v>686</v>
      </c>
      <c r="F11709" t="s">
        <v>17676</v>
      </c>
      <c r="G11709">
        <v>0</v>
      </c>
      <c r="O11709" t="s">
        <v>33</v>
      </c>
      <c r="Y11709" t="s">
        <v>17677</v>
      </c>
      <c r="Z11709" s="1" t="s">
        <v>34208</v>
      </c>
      <c r="AA11709" t="s">
        <v>34209</v>
      </c>
      <c r="AB11709" t="s">
        <v>34210</v>
      </c>
      <c r="AC11709" t="s">
        <v>38</v>
      </c>
      <c r="AD11709">
        <v>98837</v>
      </c>
    </row>
    <row r="11710" spans="1:30" x14ac:dyDescent="0.25">
      <c r="A11710">
        <f t="shared" ca="1" si="182"/>
        <v>15060</v>
      </c>
      <c r="B11710" t="s">
        <v>2046</v>
      </c>
      <c r="C11710" t="s">
        <v>80</v>
      </c>
      <c r="F11710" t="s">
        <v>1418</v>
      </c>
      <c r="G11710">
        <v>0</v>
      </c>
      <c r="O11710" t="s">
        <v>33</v>
      </c>
      <c r="Y11710" t="s">
        <v>5784</v>
      </c>
      <c r="Z11710" t="s">
        <v>32081</v>
      </c>
      <c r="AA11710" t="s">
        <v>32082</v>
      </c>
      <c r="AB11710" t="s">
        <v>32083</v>
      </c>
      <c r="AC11710" t="s">
        <v>38</v>
      </c>
      <c r="AD11710">
        <v>98504</v>
      </c>
    </row>
    <row r="11711" spans="1:30" ht="409.5" x14ac:dyDescent="0.25">
      <c r="A11711">
        <f t="shared" ca="1" si="182"/>
        <v>9444</v>
      </c>
      <c r="B11711" t="s">
        <v>96</v>
      </c>
      <c r="C11711" t="s">
        <v>97</v>
      </c>
      <c r="O11711" t="s">
        <v>33</v>
      </c>
      <c r="X11711" t="s">
        <v>34</v>
      </c>
      <c r="Y11711" t="s">
        <v>2893</v>
      </c>
      <c r="Z11711" s="1" t="s">
        <v>38748</v>
      </c>
      <c r="AA11711" t="s">
        <v>38746</v>
      </c>
      <c r="AB11711">
        <v>-163341</v>
      </c>
      <c r="AC11711" t="s">
        <v>38</v>
      </c>
      <c r="AD11711">
        <v>98649</v>
      </c>
    </row>
    <row r="11712" spans="1:30" x14ac:dyDescent="0.25">
      <c r="A11712">
        <f t="shared" ca="1" si="182"/>
        <v>16400</v>
      </c>
      <c r="B11712" t="s">
        <v>739</v>
      </c>
      <c r="C11712" t="s">
        <v>686</v>
      </c>
      <c r="F11712" t="s">
        <v>29772</v>
      </c>
      <c r="G11712">
        <v>0</v>
      </c>
      <c r="O11712" t="s">
        <v>33</v>
      </c>
      <c r="X11712" t="s">
        <v>34</v>
      </c>
      <c r="Y11712" t="s">
        <v>29773</v>
      </c>
      <c r="Z11712" t="s">
        <v>31339</v>
      </c>
      <c r="AA11712" t="s">
        <v>31340</v>
      </c>
      <c r="AB11712" t="s">
        <v>31341</v>
      </c>
    </row>
    <row r="11713" spans="1:30" x14ac:dyDescent="0.25">
      <c r="A11713">
        <f t="shared" ca="1" si="182"/>
        <v>14462</v>
      </c>
      <c r="B11713" t="s">
        <v>2046</v>
      </c>
      <c r="C11713" t="s">
        <v>80</v>
      </c>
      <c r="F11713" t="s">
        <v>3155</v>
      </c>
      <c r="O11713" t="s">
        <v>33</v>
      </c>
      <c r="Y11713" t="s">
        <v>14024</v>
      </c>
      <c r="Z11713" t="s">
        <v>27807</v>
      </c>
      <c r="AA11713" t="s">
        <v>27808</v>
      </c>
      <c r="AB11713">
        <v>-180504</v>
      </c>
      <c r="AC11713" t="s">
        <v>38</v>
      </c>
      <c r="AD11713">
        <v>99352</v>
      </c>
    </row>
    <row r="11714" spans="1:30" x14ac:dyDescent="0.25">
      <c r="A11714">
        <f t="shared" ref="A11714:A11777" ca="1" si="183">RANDBETWEEN(1,20000)</f>
        <v>18480</v>
      </c>
      <c r="B11714" t="s">
        <v>79</v>
      </c>
      <c r="C11714" t="s">
        <v>80</v>
      </c>
      <c r="F11714" t="s">
        <v>160</v>
      </c>
      <c r="O11714" t="s">
        <v>33</v>
      </c>
      <c r="Y11714" t="s">
        <v>11731</v>
      </c>
      <c r="Z11714" t="s">
        <v>26653</v>
      </c>
      <c r="AA11714" t="s">
        <v>26654</v>
      </c>
      <c r="AB11714">
        <v>-171994</v>
      </c>
      <c r="AC11714" t="s">
        <v>38</v>
      </c>
      <c r="AD11714">
        <v>98502</v>
      </c>
    </row>
    <row r="11715" spans="1:30" x14ac:dyDescent="0.25">
      <c r="A11715">
        <f t="shared" ca="1" si="183"/>
        <v>18842</v>
      </c>
      <c r="B11715" t="s">
        <v>739</v>
      </c>
      <c r="C11715" t="s">
        <v>686</v>
      </c>
      <c r="F11715" t="s">
        <v>3342</v>
      </c>
      <c r="O11715" t="s">
        <v>33</v>
      </c>
      <c r="Y11715" t="s">
        <v>30112</v>
      </c>
      <c r="Z11715" t="s">
        <v>30113</v>
      </c>
      <c r="AA11715" t="s">
        <v>30101</v>
      </c>
      <c r="AB11715">
        <v>-162446</v>
      </c>
      <c r="AC11715" t="s">
        <v>38</v>
      </c>
      <c r="AD11715">
        <v>98103</v>
      </c>
    </row>
    <row r="11716" spans="1:30" x14ac:dyDescent="0.25">
      <c r="A11716">
        <f t="shared" ca="1" si="183"/>
        <v>1172</v>
      </c>
      <c r="B11716" t="s">
        <v>79</v>
      </c>
      <c r="C11716" t="s">
        <v>80</v>
      </c>
      <c r="F11716" t="s">
        <v>6748</v>
      </c>
      <c r="O11716" t="s">
        <v>33</v>
      </c>
      <c r="Y11716" t="s">
        <v>12160</v>
      </c>
      <c r="Z11716" t="s">
        <v>26798</v>
      </c>
      <c r="AA11716" t="s">
        <v>26799</v>
      </c>
      <c r="AB11716">
        <v>-172101</v>
      </c>
      <c r="AC11716" t="s">
        <v>38</v>
      </c>
      <c r="AD11716">
        <v>98043</v>
      </c>
    </row>
    <row r="11717" spans="1:30" x14ac:dyDescent="0.25">
      <c r="A11717">
        <f t="shared" ca="1" si="183"/>
        <v>19714</v>
      </c>
      <c r="B11717" t="s">
        <v>276</v>
      </c>
      <c r="C11717" t="s">
        <v>45</v>
      </c>
      <c r="F11717" t="s">
        <v>644</v>
      </c>
      <c r="G11717">
        <v>0</v>
      </c>
      <c r="M11717" t="s">
        <v>37685</v>
      </c>
      <c r="N11717" t="s">
        <v>5513</v>
      </c>
      <c r="O11717" t="s">
        <v>33</v>
      </c>
      <c r="X11717" t="s">
        <v>34</v>
      </c>
      <c r="Y11717" t="s">
        <v>18267</v>
      </c>
      <c r="Z11717" t="s">
        <v>37727</v>
      </c>
      <c r="AA11717" t="s">
        <v>37728</v>
      </c>
      <c r="AB11717" t="s">
        <v>37729</v>
      </c>
      <c r="AC11717" t="s">
        <v>38</v>
      </c>
      <c r="AD11717">
        <v>98661</v>
      </c>
    </row>
    <row r="11718" spans="1:30" x14ac:dyDescent="0.25">
      <c r="A11718">
        <f t="shared" ca="1" si="183"/>
        <v>4270</v>
      </c>
      <c r="B11718" t="s">
        <v>2046</v>
      </c>
      <c r="C11718" t="s">
        <v>80</v>
      </c>
      <c r="F11718" t="s">
        <v>651</v>
      </c>
      <c r="O11718" t="s">
        <v>33</v>
      </c>
      <c r="Y11718" t="s">
        <v>6279</v>
      </c>
      <c r="Z11718" t="s">
        <v>14109</v>
      </c>
      <c r="AA11718" t="s">
        <v>14103</v>
      </c>
      <c r="AB11718">
        <v>-161610</v>
      </c>
      <c r="AC11718" t="s">
        <v>38</v>
      </c>
      <c r="AD11718">
        <v>98034</v>
      </c>
    </row>
    <row r="11719" spans="1:30" ht="409.5" x14ac:dyDescent="0.25">
      <c r="A11719">
        <f t="shared" ca="1" si="183"/>
        <v>2264</v>
      </c>
      <c r="B11719" t="s">
        <v>73</v>
      </c>
      <c r="C11719" t="s">
        <v>74</v>
      </c>
      <c r="F11719" t="s">
        <v>616</v>
      </c>
      <c r="G11719">
        <v>0</v>
      </c>
      <c r="N11719" t="s">
        <v>19807</v>
      </c>
      <c r="O11719" t="s">
        <v>33</v>
      </c>
      <c r="W11719">
        <v>30</v>
      </c>
      <c r="X11719" t="s">
        <v>34</v>
      </c>
      <c r="Y11719" t="s">
        <v>618</v>
      </c>
      <c r="Z11719" s="1" t="s">
        <v>19808</v>
      </c>
      <c r="AA11719" t="s">
        <v>19809</v>
      </c>
      <c r="AB11719" t="s">
        <v>19810</v>
      </c>
      <c r="AC11719" t="s">
        <v>38</v>
      </c>
      <c r="AD11719">
        <v>98101</v>
      </c>
    </row>
    <row r="11720" spans="1:30" ht="409.5" x14ac:dyDescent="0.25">
      <c r="A11720">
        <f t="shared" ca="1" si="183"/>
        <v>12637</v>
      </c>
      <c r="B11720" t="s">
        <v>230</v>
      </c>
      <c r="C11720" t="s">
        <v>45</v>
      </c>
      <c r="F11720" t="s">
        <v>20250</v>
      </c>
      <c r="O11720" t="s">
        <v>33</v>
      </c>
      <c r="X11720" t="s">
        <v>34</v>
      </c>
      <c r="Y11720" t="s">
        <v>22656</v>
      </c>
      <c r="Z11720" s="1" t="s">
        <v>23270</v>
      </c>
      <c r="AA11720" t="s">
        <v>22580</v>
      </c>
      <c r="AB11720">
        <v>-171588</v>
      </c>
    </row>
    <row r="11721" spans="1:30" ht="409.5" x14ac:dyDescent="0.25">
      <c r="A11721">
        <f t="shared" ca="1" si="183"/>
        <v>8099</v>
      </c>
      <c r="B11721" t="s">
        <v>79</v>
      </c>
      <c r="C11721" t="s">
        <v>80</v>
      </c>
      <c r="F11721" t="s">
        <v>413</v>
      </c>
      <c r="O11721" t="s">
        <v>33</v>
      </c>
      <c r="Y11721" t="s">
        <v>7165</v>
      </c>
      <c r="Z11721" s="1" t="s">
        <v>26425</v>
      </c>
      <c r="AA11721" t="s">
        <v>26426</v>
      </c>
      <c r="AB11721">
        <v>-170801</v>
      </c>
      <c r="AC11721" t="s">
        <v>38</v>
      </c>
      <c r="AD11721">
        <v>98125</v>
      </c>
    </row>
    <row r="11722" spans="1:30" ht="409.5" x14ac:dyDescent="0.25">
      <c r="A11722">
        <f t="shared" ca="1" si="183"/>
        <v>17725</v>
      </c>
      <c r="B11722" t="s">
        <v>164</v>
      </c>
      <c r="C11722" t="s">
        <v>165</v>
      </c>
      <c r="F11722" t="s">
        <v>1259</v>
      </c>
      <c r="O11722" t="s">
        <v>33</v>
      </c>
      <c r="W11722">
        <v>30</v>
      </c>
      <c r="X11722" t="s">
        <v>34</v>
      </c>
      <c r="Y11722" t="s">
        <v>1260</v>
      </c>
      <c r="Z11722" s="1" t="s">
        <v>1261</v>
      </c>
      <c r="AA11722" t="s">
        <v>1262</v>
      </c>
      <c r="AB11722">
        <v>-162542</v>
      </c>
      <c r="AC11722" t="s">
        <v>102</v>
      </c>
      <c r="AD11722">
        <v>97201</v>
      </c>
    </row>
    <row r="11723" spans="1:30" x14ac:dyDescent="0.25">
      <c r="A11723">
        <f t="shared" ca="1" si="183"/>
        <v>1470</v>
      </c>
      <c r="B11723" t="s">
        <v>2046</v>
      </c>
      <c r="C11723" t="s">
        <v>80</v>
      </c>
      <c r="F11723" t="s">
        <v>11766</v>
      </c>
      <c r="O11723" t="s">
        <v>33</v>
      </c>
      <c r="Y11723" t="s">
        <v>11767</v>
      </c>
      <c r="Z11723" t="s">
        <v>11768</v>
      </c>
      <c r="AA11723" t="s">
        <v>11769</v>
      </c>
      <c r="AB11723">
        <v>-161197</v>
      </c>
      <c r="AC11723" t="s">
        <v>38</v>
      </c>
      <c r="AD11723">
        <v>98823</v>
      </c>
    </row>
    <row r="11724" spans="1:30" x14ac:dyDescent="0.25">
      <c r="A11724">
        <f t="shared" ca="1" si="183"/>
        <v>13059</v>
      </c>
      <c r="B11724" t="s">
        <v>334</v>
      </c>
      <c r="C11724" t="s">
        <v>45</v>
      </c>
      <c r="F11724" t="s">
        <v>761</v>
      </c>
      <c r="G11724">
        <v>0</v>
      </c>
      <c r="O11724" t="s">
        <v>33</v>
      </c>
      <c r="Y11724" t="s">
        <v>762</v>
      </c>
      <c r="Z11724" t="s">
        <v>763</v>
      </c>
      <c r="AA11724" t="s">
        <v>764</v>
      </c>
      <c r="AB11724" t="s">
        <v>765</v>
      </c>
      <c r="AC11724" t="s">
        <v>38</v>
      </c>
      <c r="AD11724">
        <v>98104</v>
      </c>
    </row>
    <row r="11725" spans="1:30" ht="409.5" x14ac:dyDescent="0.25">
      <c r="A11725">
        <f t="shared" ca="1" si="183"/>
        <v>8124</v>
      </c>
      <c r="B11725" t="s">
        <v>79</v>
      </c>
      <c r="C11725" t="s">
        <v>80</v>
      </c>
      <c r="F11725" t="s">
        <v>413</v>
      </c>
      <c r="O11725" t="s">
        <v>33</v>
      </c>
      <c r="Y11725" t="s">
        <v>414</v>
      </c>
      <c r="Z11725" s="1" t="s">
        <v>26407</v>
      </c>
      <c r="AA11725" t="s">
        <v>26408</v>
      </c>
      <c r="AB11725">
        <v>-180828</v>
      </c>
      <c r="AC11725" t="s">
        <v>38</v>
      </c>
      <c r="AD11725">
        <v>98004</v>
      </c>
    </row>
    <row r="11726" spans="1:30" ht="270" x14ac:dyDescent="0.25">
      <c r="A11726">
        <f t="shared" ca="1" si="183"/>
        <v>3829</v>
      </c>
      <c r="B11726" t="s">
        <v>178</v>
      </c>
      <c r="C11726" t="s">
        <v>179</v>
      </c>
      <c r="F11726" t="s">
        <v>4167</v>
      </c>
      <c r="O11726" t="s">
        <v>33</v>
      </c>
      <c r="X11726" t="s">
        <v>34</v>
      </c>
      <c r="Y11726" t="s">
        <v>4168</v>
      </c>
      <c r="Z11726" s="1" t="s">
        <v>4169</v>
      </c>
      <c r="AA11726" t="s">
        <v>4138</v>
      </c>
      <c r="AB11726">
        <v>-162348</v>
      </c>
      <c r="AC11726" t="s">
        <v>482</v>
      </c>
      <c r="AD11726">
        <v>10535</v>
      </c>
    </row>
    <row r="11727" spans="1:30" ht="409.5" x14ac:dyDescent="0.25">
      <c r="A11727">
        <f t="shared" ca="1" si="183"/>
        <v>15840</v>
      </c>
      <c r="B11727" t="s">
        <v>2046</v>
      </c>
      <c r="C11727" t="s">
        <v>80</v>
      </c>
      <c r="F11727" t="s">
        <v>1418</v>
      </c>
      <c r="O11727" t="s">
        <v>33</v>
      </c>
      <c r="Y11727" t="s">
        <v>1419</v>
      </c>
      <c r="Z11727" s="1" t="s">
        <v>12151</v>
      </c>
      <c r="AA11727" t="s">
        <v>12152</v>
      </c>
      <c r="AB11727">
        <v>-162438</v>
      </c>
      <c r="AC11727" t="s">
        <v>38</v>
      </c>
      <c r="AD11727">
        <v>98504</v>
      </c>
    </row>
    <row r="11728" spans="1:30" ht="409.5" x14ac:dyDescent="0.25">
      <c r="A11728">
        <f t="shared" ca="1" si="183"/>
        <v>19981</v>
      </c>
      <c r="B11728" t="s">
        <v>44</v>
      </c>
      <c r="C11728" t="s">
        <v>45</v>
      </c>
      <c r="F11728" t="s">
        <v>1589</v>
      </c>
      <c r="G11728">
        <v>0</v>
      </c>
      <c r="O11728" t="s">
        <v>33</v>
      </c>
      <c r="X11728" t="s">
        <v>34</v>
      </c>
      <c r="Y11728" t="s">
        <v>20007</v>
      </c>
      <c r="Z11728" s="1" t="s">
        <v>20008</v>
      </c>
      <c r="AA11728" t="s">
        <v>20009</v>
      </c>
      <c r="AB11728" t="s">
        <v>20010</v>
      </c>
      <c r="AC11728" t="s">
        <v>38</v>
      </c>
      <c r="AD11728">
        <v>98516</v>
      </c>
    </row>
    <row r="11729" spans="1:30" ht="409.5" x14ac:dyDescent="0.25">
      <c r="A11729">
        <f t="shared" ca="1" si="183"/>
        <v>18431</v>
      </c>
      <c r="B11729" t="s">
        <v>2046</v>
      </c>
      <c r="C11729" t="s">
        <v>80</v>
      </c>
      <c r="F11729" t="s">
        <v>6987</v>
      </c>
      <c r="G11729">
        <v>0</v>
      </c>
      <c r="O11729" t="s">
        <v>33</v>
      </c>
      <c r="Y11729" t="s">
        <v>7326</v>
      </c>
      <c r="Z11729" s="1" t="s">
        <v>7327</v>
      </c>
      <c r="AA11729" t="s">
        <v>7328</v>
      </c>
      <c r="AB11729" t="s">
        <v>7329</v>
      </c>
      <c r="AC11729" t="s">
        <v>38</v>
      </c>
      <c r="AD11729">
        <v>98503</v>
      </c>
    </row>
    <row r="11730" spans="1:30" ht="409.5" x14ac:dyDescent="0.25">
      <c r="A11730">
        <f t="shared" ca="1" si="183"/>
        <v>15551</v>
      </c>
      <c r="B11730" t="s">
        <v>230</v>
      </c>
      <c r="C11730" t="s">
        <v>45</v>
      </c>
      <c r="O11730" t="s">
        <v>33</v>
      </c>
      <c r="X11730" t="s">
        <v>34</v>
      </c>
      <c r="Y11730" t="s">
        <v>22796</v>
      </c>
      <c r="Z11730" s="1" t="s">
        <v>22955</v>
      </c>
      <c r="AA11730" t="s">
        <v>22580</v>
      </c>
      <c r="AB11730">
        <v>-162591</v>
      </c>
    </row>
    <row r="11731" spans="1:30" ht="409.5" x14ac:dyDescent="0.25">
      <c r="A11731">
        <f t="shared" ca="1" si="183"/>
        <v>4663</v>
      </c>
      <c r="B11731" t="s">
        <v>2046</v>
      </c>
      <c r="C11731" t="s">
        <v>80</v>
      </c>
      <c r="F11731" t="s">
        <v>651</v>
      </c>
      <c r="O11731" t="s">
        <v>33</v>
      </c>
      <c r="Y11731" t="s">
        <v>11833</v>
      </c>
      <c r="Z11731" s="1" t="s">
        <v>11834</v>
      </c>
      <c r="AA11731" t="s">
        <v>11835</v>
      </c>
      <c r="AB11731">
        <v>-172168</v>
      </c>
      <c r="AC11731" t="s">
        <v>38</v>
      </c>
      <c r="AD11731">
        <v>98034</v>
      </c>
    </row>
    <row r="11732" spans="1:30" x14ac:dyDescent="0.25">
      <c r="A11732">
        <f t="shared" ca="1" si="183"/>
        <v>1958</v>
      </c>
      <c r="B11732" t="s">
        <v>2046</v>
      </c>
      <c r="C11732" t="s">
        <v>80</v>
      </c>
      <c r="F11732" t="s">
        <v>5745</v>
      </c>
      <c r="G11732">
        <v>0</v>
      </c>
      <c r="O11732" t="s">
        <v>33</v>
      </c>
      <c r="Y11732" t="s">
        <v>5859</v>
      </c>
      <c r="Z11732" t="s">
        <v>8587</v>
      </c>
      <c r="AA11732" t="s">
        <v>8588</v>
      </c>
      <c r="AB11732" t="s">
        <v>8589</v>
      </c>
      <c r="AC11732" t="s">
        <v>38</v>
      </c>
      <c r="AD11732">
        <v>98201</v>
      </c>
    </row>
    <row r="11733" spans="1:30" x14ac:dyDescent="0.25">
      <c r="A11733">
        <f t="shared" ca="1" si="183"/>
        <v>13538</v>
      </c>
      <c r="B11733" t="s">
        <v>2046</v>
      </c>
      <c r="C11733" t="s">
        <v>80</v>
      </c>
      <c r="F11733" t="s">
        <v>16159</v>
      </c>
      <c r="O11733" t="s">
        <v>33</v>
      </c>
      <c r="Y11733" t="s">
        <v>8604</v>
      </c>
      <c r="Z11733" t="s">
        <v>16160</v>
      </c>
      <c r="AA11733" t="s">
        <v>16161</v>
      </c>
      <c r="AB11733">
        <v>-162275</v>
      </c>
      <c r="AC11733" t="s">
        <v>38</v>
      </c>
      <c r="AD11733">
        <v>98168</v>
      </c>
    </row>
    <row r="11734" spans="1:30" ht="409.5" x14ac:dyDescent="0.25">
      <c r="A11734">
        <f t="shared" ca="1" si="183"/>
        <v>18763</v>
      </c>
      <c r="B11734" t="s">
        <v>2046</v>
      </c>
      <c r="C11734" t="s">
        <v>80</v>
      </c>
      <c r="F11734" t="s">
        <v>658</v>
      </c>
      <c r="O11734" t="s">
        <v>33</v>
      </c>
      <c r="Y11734" t="s">
        <v>10457</v>
      </c>
      <c r="Z11734" s="1" t="s">
        <v>10458</v>
      </c>
      <c r="AA11734" t="s">
        <v>10456</v>
      </c>
      <c r="AB11734">
        <v>-181101</v>
      </c>
      <c r="AC11734" t="s">
        <v>1001</v>
      </c>
      <c r="AD11734">
        <v>99501</v>
      </c>
    </row>
    <row r="11735" spans="1:30" x14ac:dyDescent="0.25">
      <c r="A11735">
        <f t="shared" ca="1" si="183"/>
        <v>4570</v>
      </c>
      <c r="B11735" t="s">
        <v>73</v>
      </c>
      <c r="C11735" t="s">
        <v>74</v>
      </c>
      <c r="F11735" t="s">
        <v>30798</v>
      </c>
      <c r="G11735">
        <v>0</v>
      </c>
      <c r="O11735" t="s">
        <v>33</v>
      </c>
      <c r="Y11735" t="s">
        <v>25117</v>
      </c>
      <c r="Z11735" t="s">
        <v>36437</v>
      </c>
      <c r="AA11735" t="s">
        <v>36424</v>
      </c>
      <c r="AB11735" t="s">
        <v>36438</v>
      </c>
    </row>
    <row r="11736" spans="1:30" ht="390" x14ac:dyDescent="0.25">
      <c r="A11736">
        <f t="shared" ca="1" si="183"/>
        <v>228</v>
      </c>
      <c r="B11736" t="s">
        <v>685</v>
      </c>
      <c r="C11736" t="s">
        <v>686</v>
      </c>
      <c r="F11736" t="s">
        <v>29897</v>
      </c>
      <c r="O11736" t="s">
        <v>33</v>
      </c>
      <c r="Y11736" t="s">
        <v>29898</v>
      </c>
      <c r="Z11736" s="1" t="s">
        <v>34421</v>
      </c>
      <c r="AA11736" t="s">
        <v>34406</v>
      </c>
      <c r="AB11736">
        <v>-161279</v>
      </c>
    </row>
    <row r="11737" spans="1:30" x14ac:dyDescent="0.25">
      <c r="A11737">
        <f t="shared" ca="1" si="183"/>
        <v>17758</v>
      </c>
      <c r="B11737" t="s">
        <v>178</v>
      </c>
      <c r="C11737" t="s">
        <v>179</v>
      </c>
      <c r="F11737" t="s">
        <v>11163</v>
      </c>
      <c r="O11737" t="s">
        <v>33</v>
      </c>
      <c r="X11737" t="s">
        <v>34</v>
      </c>
      <c r="Y11737" t="s">
        <v>41962</v>
      </c>
      <c r="Z11737" t="s">
        <v>41963</v>
      </c>
      <c r="AA11737" t="s">
        <v>41964</v>
      </c>
      <c r="AB11737">
        <v>-170642</v>
      </c>
      <c r="AC11737" t="s">
        <v>38</v>
      </c>
      <c r="AD11737">
        <v>99201</v>
      </c>
    </row>
    <row r="11738" spans="1:30" x14ac:dyDescent="0.25">
      <c r="A11738">
        <f t="shared" ca="1" si="183"/>
        <v>11135</v>
      </c>
      <c r="B11738" t="s">
        <v>2046</v>
      </c>
      <c r="C11738" t="s">
        <v>80</v>
      </c>
      <c r="F11738" t="s">
        <v>16404</v>
      </c>
      <c r="O11738" t="s">
        <v>33</v>
      </c>
      <c r="Y11738" t="s">
        <v>16405</v>
      </c>
      <c r="Z11738" t="s">
        <v>16406</v>
      </c>
      <c r="AA11738" t="s">
        <v>16407</v>
      </c>
      <c r="AB11738">
        <v>-171233</v>
      </c>
      <c r="AC11738" t="s">
        <v>38</v>
      </c>
      <c r="AD11738">
        <v>98802</v>
      </c>
    </row>
    <row r="11739" spans="1:30" x14ac:dyDescent="0.25">
      <c r="A11739">
        <f t="shared" ca="1" si="183"/>
        <v>164</v>
      </c>
      <c r="B11739" t="s">
        <v>73</v>
      </c>
      <c r="C11739" t="s">
        <v>74</v>
      </c>
      <c r="F11739" t="s">
        <v>37520</v>
      </c>
      <c r="G11739">
        <v>5</v>
      </c>
      <c r="H11739" t="s">
        <v>60</v>
      </c>
      <c r="L11739">
        <v>8.75</v>
      </c>
      <c r="O11739" t="s">
        <v>33</v>
      </c>
      <c r="X11739" t="s">
        <v>34</v>
      </c>
      <c r="Y11739" t="s">
        <v>37521</v>
      </c>
      <c r="Z11739" t="s">
        <v>37522</v>
      </c>
      <c r="AA11739" t="s">
        <v>37523</v>
      </c>
      <c r="AB11739" t="s">
        <v>37524</v>
      </c>
      <c r="AC11739" t="s">
        <v>482</v>
      </c>
      <c r="AD11739">
        <v>10001</v>
      </c>
    </row>
    <row r="11740" spans="1:30" x14ac:dyDescent="0.25">
      <c r="A11740">
        <f t="shared" ca="1" si="183"/>
        <v>14404</v>
      </c>
      <c r="B11740" t="s">
        <v>773</v>
      </c>
      <c r="C11740" t="s">
        <v>80</v>
      </c>
      <c r="F11740" t="s">
        <v>774</v>
      </c>
      <c r="O11740" t="s">
        <v>33</v>
      </c>
      <c r="X11740" t="s">
        <v>34</v>
      </c>
      <c r="Y11740" t="s">
        <v>7265</v>
      </c>
      <c r="Z11740" t="s">
        <v>43085</v>
      </c>
      <c r="AA11740" t="s">
        <v>43086</v>
      </c>
      <c r="AB11740">
        <v>-160412</v>
      </c>
      <c r="AC11740" t="s">
        <v>38</v>
      </c>
      <c r="AD11740">
        <v>98501</v>
      </c>
    </row>
    <row r="11741" spans="1:30" x14ac:dyDescent="0.25">
      <c r="A11741">
        <f t="shared" ca="1" si="183"/>
        <v>10359</v>
      </c>
      <c r="B11741" t="s">
        <v>79</v>
      </c>
      <c r="C11741" t="s">
        <v>80</v>
      </c>
      <c r="F11741" t="s">
        <v>6962</v>
      </c>
      <c r="O11741" t="s">
        <v>33</v>
      </c>
      <c r="Y11741" t="s">
        <v>26537</v>
      </c>
      <c r="Z11741" t="s">
        <v>26538</v>
      </c>
      <c r="AA11741" t="s">
        <v>26539</v>
      </c>
      <c r="AB11741">
        <v>-171855</v>
      </c>
      <c r="AC11741" t="s">
        <v>38</v>
      </c>
      <c r="AD11741">
        <v>98028</v>
      </c>
    </row>
    <row r="11742" spans="1:30" ht="409.5" x14ac:dyDescent="0.25">
      <c r="A11742">
        <f t="shared" ca="1" si="183"/>
        <v>6268</v>
      </c>
      <c r="B11742" t="s">
        <v>73</v>
      </c>
      <c r="C11742" t="s">
        <v>74</v>
      </c>
      <c r="F11742" t="s">
        <v>2056</v>
      </c>
      <c r="G11742">
        <v>0</v>
      </c>
      <c r="O11742" t="s">
        <v>33</v>
      </c>
      <c r="X11742" t="s">
        <v>34</v>
      </c>
      <c r="Y11742" t="s">
        <v>6302</v>
      </c>
      <c r="Z11742" s="1" t="s">
        <v>6303</v>
      </c>
      <c r="AA11742" t="s">
        <v>6304</v>
      </c>
      <c r="AB11742" t="s">
        <v>6305</v>
      </c>
      <c r="AC11742" t="s">
        <v>38</v>
      </c>
      <c r="AD11742">
        <v>98104</v>
      </c>
    </row>
    <row r="11743" spans="1:30" ht="409.5" x14ac:dyDescent="0.25">
      <c r="A11743">
        <f t="shared" ca="1" si="183"/>
        <v>2503</v>
      </c>
      <c r="B11743" t="s">
        <v>124</v>
      </c>
      <c r="C11743" t="s">
        <v>45</v>
      </c>
      <c r="F11743" t="s">
        <v>9505</v>
      </c>
      <c r="O11743" t="s">
        <v>155</v>
      </c>
      <c r="W11743">
        <v>30</v>
      </c>
      <c r="X11743" t="s">
        <v>34</v>
      </c>
      <c r="Y11743" t="s">
        <v>9506</v>
      </c>
      <c r="Z11743" s="1" t="s">
        <v>9507</v>
      </c>
      <c r="AA11743" t="s">
        <v>9508</v>
      </c>
      <c r="AB11743">
        <v>-173241</v>
      </c>
      <c r="AC11743" t="s">
        <v>38</v>
      </c>
      <c r="AD11743">
        <v>98104</v>
      </c>
    </row>
    <row r="11744" spans="1:30" x14ac:dyDescent="0.25">
      <c r="A11744">
        <f t="shared" ca="1" si="183"/>
        <v>52</v>
      </c>
      <c r="B11744" t="s">
        <v>2046</v>
      </c>
      <c r="C11744" t="s">
        <v>80</v>
      </c>
      <c r="F11744" t="s">
        <v>7482</v>
      </c>
      <c r="O11744" t="s">
        <v>33</v>
      </c>
      <c r="Y11744" t="s">
        <v>7483</v>
      </c>
      <c r="Z11744" t="s">
        <v>13545</v>
      </c>
      <c r="AA11744" t="s">
        <v>13542</v>
      </c>
      <c r="AB11744">
        <v>-161755</v>
      </c>
      <c r="AC11744" t="s">
        <v>38</v>
      </c>
      <c r="AD11744">
        <v>98607</v>
      </c>
    </row>
    <row r="11745" spans="1:30" x14ac:dyDescent="0.25">
      <c r="A11745">
        <f t="shared" ca="1" si="183"/>
        <v>8890</v>
      </c>
      <c r="B11745" t="s">
        <v>276</v>
      </c>
      <c r="C11745" t="s">
        <v>45</v>
      </c>
      <c r="G11745">
        <v>0</v>
      </c>
      <c r="O11745" t="s">
        <v>33</v>
      </c>
      <c r="W11745">
        <v>30</v>
      </c>
      <c r="X11745" t="s">
        <v>34</v>
      </c>
      <c r="Y11745" t="s">
        <v>27294</v>
      </c>
      <c r="Z11745" t="s">
        <v>43190</v>
      </c>
      <c r="AA11745" t="s">
        <v>43191</v>
      </c>
      <c r="AB11745" t="s">
        <v>43192</v>
      </c>
    </row>
    <row r="11746" spans="1:30" ht="405" x14ac:dyDescent="0.25">
      <c r="A11746">
        <f t="shared" ca="1" si="183"/>
        <v>13187</v>
      </c>
      <c r="B11746" t="s">
        <v>3712</v>
      </c>
      <c r="C11746" t="s">
        <v>16820</v>
      </c>
      <c r="F11746" t="s">
        <v>20250</v>
      </c>
      <c r="G11746">
        <v>0</v>
      </c>
      <c r="O11746" t="s">
        <v>33</v>
      </c>
      <c r="X11746" t="s">
        <v>34</v>
      </c>
      <c r="Y11746" t="s">
        <v>22656</v>
      </c>
      <c r="Z11746" s="1" t="s">
        <v>24597</v>
      </c>
      <c r="AA11746" t="s">
        <v>24027</v>
      </c>
      <c r="AB11746" t="s">
        <v>24598</v>
      </c>
      <c r="AC11746" t="s">
        <v>102</v>
      </c>
      <c r="AD11746">
        <v>97302</v>
      </c>
    </row>
    <row r="11747" spans="1:30" ht="409.5" x14ac:dyDescent="0.25">
      <c r="A11747">
        <f t="shared" ca="1" si="183"/>
        <v>1689</v>
      </c>
      <c r="B11747" t="s">
        <v>96</v>
      </c>
      <c r="C11747" t="s">
        <v>97</v>
      </c>
      <c r="F11747" t="s">
        <v>9201</v>
      </c>
      <c r="G11747">
        <v>0</v>
      </c>
      <c r="O11747" t="s">
        <v>33</v>
      </c>
      <c r="X11747" t="s">
        <v>34</v>
      </c>
      <c r="Y11747" t="s">
        <v>9202</v>
      </c>
      <c r="Z11747" s="1" t="s">
        <v>17489</v>
      </c>
      <c r="AA11747" t="s">
        <v>17490</v>
      </c>
      <c r="AB11747" t="s">
        <v>17491</v>
      </c>
      <c r="AC11747" t="s">
        <v>38</v>
      </c>
      <c r="AD11747">
        <v>98660</v>
      </c>
    </row>
    <row r="11748" spans="1:30" x14ac:dyDescent="0.25">
      <c r="A11748">
        <f t="shared" ca="1" si="183"/>
        <v>18821</v>
      </c>
      <c r="B11748" t="s">
        <v>79</v>
      </c>
      <c r="C11748" t="s">
        <v>80</v>
      </c>
      <c r="F11748" t="s">
        <v>6018</v>
      </c>
      <c r="O11748" t="s">
        <v>33</v>
      </c>
      <c r="Y11748" t="s">
        <v>13660</v>
      </c>
      <c r="Z11748" t="s">
        <v>26811</v>
      </c>
      <c r="AA11748" t="s">
        <v>26812</v>
      </c>
      <c r="AB11748">
        <v>-180304</v>
      </c>
      <c r="AC11748" t="s">
        <v>38</v>
      </c>
      <c r="AD11748" t="s">
        <v>1716</v>
      </c>
    </row>
    <row r="11749" spans="1:30" x14ac:dyDescent="0.25">
      <c r="A11749">
        <f t="shared" ca="1" si="183"/>
        <v>19650</v>
      </c>
      <c r="B11749" t="s">
        <v>96</v>
      </c>
      <c r="C11749" t="s">
        <v>97</v>
      </c>
      <c r="F11749" t="s">
        <v>20201</v>
      </c>
      <c r="G11749">
        <v>0</v>
      </c>
      <c r="O11749" t="s">
        <v>33</v>
      </c>
      <c r="X11749" t="s">
        <v>34</v>
      </c>
      <c r="Y11749" t="s">
        <v>5560</v>
      </c>
      <c r="Z11749" t="s">
        <v>28385</v>
      </c>
      <c r="AA11749" t="s">
        <v>28386</v>
      </c>
      <c r="AB11749" t="s">
        <v>28387</v>
      </c>
      <c r="AC11749" t="s">
        <v>38</v>
      </c>
      <c r="AD11749">
        <v>98683</v>
      </c>
    </row>
    <row r="11750" spans="1:30" x14ac:dyDescent="0.25">
      <c r="A11750">
        <f t="shared" ca="1" si="183"/>
        <v>10851</v>
      </c>
      <c r="B11750" t="s">
        <v>334</v>
      </c>
      <c r="C11750" t="s">
        <v>45</v>
      </c>
      <c r="O11750" t="s">
        <v>33</v>
      </c>
      <c r="W11750">
        <v>15</v>
      </c>
      <c r="X11750" t="s">
        <v>34</v>
      </c>
      <c r="Y11750" t="s">
        <v>28029</v>
      </c>
      <c r="Z11750" t="s">
        <v>28030</v>
      </c>
      <c r="AA11750" t="s">
        <v>28031</v>
      </c>
      <c r="AB11750">
        <v>-181586</v>
      </c>
      <c r="AC11750" t="s">
        <v>102</v>
      </c>
      <c r="AD11750">
        <v>97239</v>
      </c>
    </row>
    <row r="11751" spans="1:30" ht="409.5" x14ac:dyDescent="0.25">
      <c r="A11751">
        <f t="shared" ca="1" si="183"/>
        <v>7485</v>
      </c>
      <c r="B11751" t="s">
        <v>2046</v>
      </c>
      <c r="C11751" t="s">
        <v>80</v>
      </c>
      <c r="F11751" t="s">
        <v>3176</v>
      </c>
      <c r="O11751" t="s">
        <v>33</v>
      </c>
      <c r="Y11751" t="s">
        <v>10553</v>
      </c>
      <c r="Z11751" s="1" t="s">
        <v>10906</v>
      </c>
      <c r="AA11751" t="s">
        <v>10907</v>
      </c>
      <c r="AB11751">
        <v>-161624</v>
      </c>
      <c r="AC11751" t="s">
        <v>38</v>
      </c>
      <c r="AD11751">
        <v>98204</v>
      </c>
    </row>
    <row r="11752" spans="1:30" ht="409.5" x14ac:dyDescent="0.25">
      <c r="A11752">
        <f t="shared" ca="1" si="183"/>
        <v>13314</v>
      </c>
      <c r="B11752" t="s">
        <v>685</v>
      </c>
      <c r="C11752" t="s">
        <v>686</v>
      </c>
      <c r="F11752" t="s">
        <v>33364</v>
      </c>
      <c r="G11752">
        <v>0</v>
      </c>
      <c r="O11752" t="s">
        <v>33</v>
      </c>
      <c r="Y11752" t="s">
        <v>33365</v>
      </c>
      <c r="Z11752" s="1" t="s">
        <v>35031</v>
      </c>
      <c r="AA11752" t="s">
        <v>35025</v>
      </c>
      <c r="AB11752" t="s">
        <v>35032</v>
      </c>
      <c r="AC11752" t="s">
        <v>38</v>
      </c>
      <c r="AD11752">
        <v>98291</v>
      </c>
    </row>
    <row r="11753" spans="1:30" ht="409.5" x14ac:dyDescent="0.25">
      <c r="A11753">
        <f t="shared" ca="1" si="183"/>
        <v>13069</v>
      </c>
      <c r="B11753" t="s">
        <v>73</v>
      </c>
      <c r="C11753" t="s">
        <v>74</v>
      </c>
      <c r="F11753" t="s">
        <v>5639</v>
      </c>
      <c r="O11753" t="s">
        <v>33</v>
      </c>
      <c r="W11753">
        <v>15</v>
      </c>
      <c r="X11753" t="s">
        <v>34</v>
      </c>
      <c r="Y11753" t="s">
        <v>17482</v>
      </c>
      <c r="Z11753" s="1" t="s">
        <v>35823</v>
      </c>
      <c r="AA11753" t="s">
        <v>35824</v>
      </c>
      <c r="AB11753">
        <v>-180049</v>
      </c>
      <c r="AC11753" t="s">
        <v>38</v>
      </c>
      <c r="AD11753">
        <v>98101</v>
      </c>
    </row>
    <row r="11754" spans="1:30" ht="409.5" x14ac:dyDescent="0.25">
      <c r="A11754">
        <f t="shared" ca="1" si="183"/>
        <v>19265</v>
      </c>
      <c r="B11754" t="s">
        <v>334</v>
      </c>
      <c r="C11754" t="s">
        <v>45</v>
      </c>
      <c r="F11754" t="s">
        <v>21598</v>
      </c>
      <c r="N11754" t="s">
        <v>465</v>
      </c>
      <c r="O11754" t="s">
        <v>33</v>
      </c>
      <c r="X11754" t="s">
        <v>34</v>
      </c>
      <c r="Y11754" t="s">
        <v>21599</v>
      </c>
      <c r="Z11754" s="1" t="s">
        <v>21600</v>
      </c>
      <c r="AA11754" s="1" t="s">
        <v>21601</v>
      </c>
      <c r="AB11754">
        <v>-172574</v>
      </c>
      <c r="AC11754" t="s">
        <v>38</v>
      </c>
      <c r="AD11754">
        <v>98038</v>
      </c>
    </row>
    <row r="11755" spans="1:30" ht="409.5" x14ac:dyDescent="0.25">
      <c r="A11755">
        <f t="shared" ca="1" si="183"/>
        <v>19393</v>
      </c>
      <c r="B11755" t="s">
        <v>124</v>
      </c>
      <c r="C11755" t="s">
        <v>45</v>
      </c>
      <c r="O11755" t="s">
        <v>33</v>
      </c>
      <c r="W11755">
        <v>15</v>
      </c>
      <c r="X11755" t="s">
        <v>34</v>
      </c>
      <c r="Y11755" t="s">
        <v>5574</v>
      </c>
      <c r="Z11755" s="1" t="s">
        <v>5575</v>
      </c>
      <c r="AA11755" t="s">
        <v>5576</v>
      </c>
      <c r="AB11755">
        <v>-173043</v>
      </c>
      <c r="AC11755" t="s">
        <v>38</v>
      </c>
      <c r="AD11755">
        <v>98229</v>
      </c>
    </row>
    <row r="11756" spans="1:30" x14ac:dyDescent="0.25">
      <c r="A11756">
        <f t="shared" ca="1" si="183"/>
        <v>4566</v>
      </c>
      <c r="B11756" t="s">
        <v>73</v>
      </c>
      <c r="C11756" t="s">
        <v>74</v>
      </c>
      <c r="F11756" t="s">
        <v>103</v>
      </c>
      <c r="O11756" t="s">
        <v>33</v>
      </c>
      <c r="X11756" t="s">
        <v>34</v>
      </c>
      <c r="Y11756" t="s">
        <v>3073</v>
      </c>
      <c r="Z11756" t="s">
        <v>42231</v>
      </c>
      <c r="AA11756" t="s">
        <v>42232</v>
      </c>
      <c r="AB11756">
        <v>-162037</v>
      </c>
      <c r="AC11756" t="s">
        <v>38</v>
      </c>
      <c r="AD11756">
        <v>98052</v>
      </c>
    </row>
    <row r="11757" spans="1:30" ht="255" x14ac:dyDescent="0.25">
      <c r="A11757">
        <f t="shared" ca="1" si="183"/>
        <v>14793</v>
      </c>
      <c r="B11757" t="s">
        <v>230</v>
      </c>
      <c r="C11757" t="s">
        <v>45</v>
      </c>
      <c r="O11757" t="s">
        <v>33</v>
      </c>
      <c r="X11757" t="s">
        <v>34</v>
      </c>
      <c r="Y11757" t="s">
        <v>22669</v>
      </c>
      <c r="Z11757" s="1" t="s">
        <v>23110</v>
      </c>
      <c r="AA11757" t="s">
        <v>22580</v>
      </c>
      <c r="AB11757">
        <v>-170282</v>
      </c>
    </row>
    <row r="11758" spans="1:30" ht="409.5" x14ac:dyDescent="0.25">
      <c r="A11758">
        <f t="shared" ca="1" si="183"/>
        <v>12303</v>
      </c>
      <c r="B11758" t="s">
        <v>3712</v>
      </c>
      <c r="C11758" t="s">
        <v>16820</v>
      </c>
      <c r="F11758" t="s">
        <v>20250</v>
      </c>
      <c r="G11758">
        <v>0</v>
      </c>
      <c r="O11758" t="s">
        <v>33</v>
      </c>
      <c r="X11758" t="s">
        <v>34</v>
      </c>
      <c r="Y11758" t="s">
        <v>24092</v>
      </c>
      <c r="Z11758" s="1" t="s">
        <v>24314</v>
      </c>
      <c r="AA11758" t="s">
        <v>24027</v>
      </c>
      <c r="AB11758" t="s">
        <v>24315</v>
      </c>
    </row>
    <row r="11759" spans="1:30" x14ac:dyDescent="0.25">
      <c r="A11759">
        <f t="shared" ca="1" si="183"/>
        <v>15539</v>
      </c>
      <c r="B11759" t="s">
        <v>2046</v>
      </c>
      <c r="C11759" t="s">
        <v>80</v>
      </c>
      <c r="F11759" t="s">
        <v>413</v>
      </c>
      <c r="O11759" t="s">
        <v>33</v>
      </c>
      <c r="Y11759" t="s">
        <v>7165</v>
      </c>
      <c r="Z11759" t="s">
        <v>10558</v>
      </c>
      <c r="AA11759" t="s">
        <v>10559</v>
      </c>
      <c r="AB11759">
        <v>-170469</v>
      </c>
      <c r="AC11759" t="s">
        <v>38</v>
      </c>
      <c r="AD11759">
        <v>98004</v>
      </c>
    </row>
    <row r="11760" spans="1:30" ht="409.5" x14ac:dyDescent="0.25">
      <c r="A11760">
        <f t="shared" ca="1" si="183"/>
        <v>7805</v>
      </c>
      <c r="B11760" t="s">
        <v>489</v>
      </c>
      <c r="C11760" t="s">
        <v>45</v>
      </c>
      <c r="O11760" t="s">
        <v>33</v>
      </c>
      <c r="X11760" t="s">
        <v>34</v>
      </c>
      <c r="Y11760" t="s">
        <v>22780</v>
      </c>
      <c r="Z11760" s="1" t="s">
        <v>22785</v>
      </c>
      <c r="AA11760" t="s">
        <v>22580</v>
      </c>
      <c r="AB11760">
        <v>-160561</v>
      </c>
    </row>
    <row r="11761" spans="1:30" x14ac:dyDescent="0.25">
      <c r="A11761">
        <f t="shared" ca="1" si="183"/>
        <v>1902</v>
      </c>
      <c r="B11761" t="s">
        <v>1203</v>
      </c>
      <c r="C11761" t="s">
        <v>45</v>
      </c>
      <c r="F11761" t="s">
        <v>18983</v>
      </c>
      <c r="G11761">
        <v>0</v>
      </c>
      <c r="O11761" t="s">
        <v>33</v>
      </c>
      <c r="X11761" t="s">
        <v>34</v>
      </c>
      <c r="Y11761" t="s">
        <v>18984</v>
      </c>
      <c r="Z11761" t="s">
        <v>18985</v>
      </c>
      <c r="AA11761" t="s">
        <v>18986</v>
      </c>
      <c r="AB11761" t="s">
        <v>18987</v>
      </c>
    </row>
    <row r="11762" spans="1:30" x14ac:dyDescent="0.25">
      <c r="A11762">
        <f t="shared" ca="1" si="183"/>
        <v>4756</v>
      </c>
      <c r="B11762" t="s">
        <v>739</v>
      </c>
      <c r="C11762" t="s">
        <v>686</v>
      </c>
      <c r="F11762" t="s">
        <v>29729</v>
      </c>
      <c r="O11762" t="s">
        <v>33</v>
      </c>
      <c r="Y11762" t="s">
        <v>29730</v>
      </c>
      <c r="Z11762" t="s">
        <v>29731</v>
      </c>
      <c r="AA11762" t="s">
        <v>29714</v>
      </c>
      <c r="AB11762">
        <v>-171862</v>
      </c>
      <c r="AC11762" t="s">
        <v>38</v>
      </c>
      <c r="AD11762">
        <v>98402</v>
      </c>
    </row>
    <row r="11763" spans="1:30" ht="409.5" x14ac:dyDescent="0.25">
      <c r="A11763">
        <f t="shared" ca="1" si="183"/>
        <v>12408</v>
      </c>
      <c r="B11763" t="s">
        <v>39</v>
      </c>
      <c r="C11763" t="s">
        <v>165</v>
      </c>
      <c r="F11763" t="s">
        <v>734</v>
      </c>
      <c r="G11763">
        <v>0</v>
      </c>
      <c r="N11763" t="s">
        <v>443</v>
      </c>
      <c r="O11763" t="s">
        <v>168</v>
      </c>
      <c r="X11763" t="s">
        <v>34</v>
      </c>
      <c r="Y11763" t="s">
        <v>2780</v>
      </c>
      <c r="Z11763" s="1" t="s">
        <v>31746</v>
      </c>
      <c r="AA11763" t="s">
        <v>31747</v>
      </c>
      <c r="AB11763" t="s">
        <v>31748</v>
      </c>
      <c r="AC11763" t="s">
        <v>38</v>
      </c>
      <c r="AD11763">
        <v>98111</v>
      </c>
    </row>
    <row r="11764" spans="1:30" x14ac:dyDescent="0.25">
      <c r="A11764">
        <f t="shared" ca="1" si="183"/>
        <v>16605</v>
      </c>
      <c r="B11764" t="s">
        <v>2046</v>
      </c>
      <c r="C11764" t="s">
        <v>80</v>
      </c>
      <c r="F11764" t="s">
        <v>8618</v>
      </c>
      <c r="O11764" t="s">
        <v>33</v>
      </c>
      <c r="Y11764" t="s">
        <v>14530</v>
      </c>
      <c r="Z11764" t="s">
        <v>14531</v>
      </c>
      <c r="AA11764" t="s">
        <v>14532</v>
      </c>
      <c r="AB11764">
        <v>-171207</v>
      </c>
      <c r="AC11764" t="s">
        <v>38</v>
      </c>
      <c r="AD11764">
        <v>98626</v>
      </c>
    </row>
    <row r="11765" spans="1:30" ht="409.5" x14ac:dyDescent="0.25">
      <c r="A11765">
        <f t="shared" ca="1" si="183"/>
        <v>19881</v>
      </c>
      <c r="B11765" t="s">
        <v>96</v>
      </c>
      <c r="C11765" t="s">
        <v>97</v>
      </c>
      <c r="O11765" t="s">
        <v>33</v>
      </c>
      <c r="W11765">
        <v>15</v>
      </c>
      <c r="X11765" t="s">
        <v>34</v>
      </c>
      <c r="Y11765" t="s">
        <v>2893</v>
      </c>
      <c r="Z11765" s="1" t="s">
        <v>41896</v>
      </c>
      <c r="AA11765" t="s">
        <v>41895</v>
      </c>
      <c r="AB11765">
        <v>-180527</v>
      </c>
    </row>
    <row r="11766" spans="1:30" x14ac:dyDescent="0.25">
      <c r="A11766">
        <f t="shared" ca="1" si="183"/>
        <v>2750</v>
      </c>
      <c r="B11766" t="s">
        <v>178</v>
      </c>
      <c r="C11766" t="s">
        <v>179</v>
      </c>
      <c r="O11766" t="s">
        <v>33</v>
      </c>
      <c r="X11766" t="s">
        <v>34</v>
      </c>
      <c r="Y11766" t="s">
        <v>27527</v>
      </c>
      <c r="Z11766" t="s">
        <v>27528</v>
      </c>
      <c r="AA11766" t="s">
        <v>27529</v>
      </c>
      <c r="AB11766">
        <v>-162471</v>
      </c>
      <c r="AC11766" t="s">
        <v>38</v>
      </c>
      <c r="AD11766">
        <v>98499</v>
      </c>
    </row>
    <row r="11767" spans="1:30" ht="409.5" x14ac:dyDescent="0.25">
      <c r="A11767">
        <f t="shared" ca="1" si="183"/>
        <v>1864</v>
      </c>
      <c r="B11767" t="s">
        <v>3712</v>
      </c>
      <c r="C11767" t="s">
        <v>16820</v>
      </c>
      <c r="F11767" t="s">
        <v>20250</v>
      </c>
      <c r="G11767">
        <v>0</v>
      </c>
      <c r="O11767" t="s">
        <v>63</v>
      </c>
      <c r="X11767" t="s">
        <v>34</v>
      </c>
      <c r="Y11767" t="s">
        <v>22796</v>
      </c>
      <c r="Z11767" s="1" t="s">
        <v>24544</v>
      </c>
      <c r="AA11767" t="s">
        <v>24027</v>
      </c>
      <c r="AB11767" t="s">
        <v>24545</v>
      </c>
      <c r="AC11767" t="s">
        <v>102</v>
      </c>
      <c r="AD11767">
        <v>97302</v>
      </c>
    </row>
    <row r="11768" spans="1:30" x14ac:dyDescent="0.25">
      <c r="A11768">
        <f t="shared" ca="1" si="183"/>
        <v>7395</v>
      </c>
      <c r="B11768" t="s">
        <v>677</v>
      </c>
      <c r="C11768" t="s">
        <v>80</v>
      </c>
      <c r="F11768" t="s">
        <v>11219</v>
      </c>
      <c r="O11768" t="s">
        <v>155</v>
      </c>
      <c r="X11768" t="s">
        <v>34</v>
      </c>
      <c r="Y11768" t="s">
        <v>1870</v>
      </c>
      <c r="Z11768" t="s">
        <v>11220</v>
      </c>
      <c r="AA11768" t="s">
        <v>11221</v>
      </c>
      <c r="AB11768">
        <v>-160198</v>
      </c>
      <c r="AC11768" t="s">
        <v>38</v>
      </c>
      <c r="AD11768">
        <v>98004</v>
      </c>
    </row>
    <row r="11769" spans="1:30" ht="255" x14ac:dyDescent="0.25">
      <c r="A11769">
        <f t="shared" ca="1" si="183"/>
        <v>7847</v>
      </c>
      <c r="B11769" t="s">
        <v>685</v>
      </c>
      <c r="C11769" t="s">
        <v>686</v>
      </c>
      <c r="F11769" t="s">
        <v>33516</v>
      </c>
      <c r="G11769">
        <v>0</v>
      </c>
      <c r="O11769" t="s">
        <v>33</v>
      </c>
      <c r="Y11769" t="s">
        <v>33517</v>
      </c>
      <c r="Z11769" s="1" t="s">
        <v>34465</v>
      </c>
      <c r="AA11769" t="s">
        <v>34436</v>
      </c>
      <c r="AB11769" t="s">
        <v>34466</v>
      </c>
      <c r="AC11769" t="s">
        <v>38</v>
      </c>
      <c r="AD11769">
        <v>98372</v>
      </c>
    </row>
    <row r="11770" spans="1:30" x14ac:dyDescent="0.25">
      <c r="A11770">
        <f t="shared" ca="1" si="183"/>
        <v>14063</v>
      </c>
      <c r="B11770" t="s">
        <v>739</v>
      </c>
      <c r="C11770" t="s">
        <v>686</v>
      </c>
      <c r="F11770" t="s">
        <v>30119</v>
      </c>
      <c r="O11770" t="s">
        <v>33</v>
      </c>
      <c r="Y11770" t="s">
        <v>30120</v>
      </c>
      <c r="Z11770" t="s">
        <v>30121</v>
      </c>
      <c r="AA11770" t="s">
        <v>30101</v>
      </c>
      <c r="AB11770">
        <v>-171288</v>
      </c>
    </row>
    <row r="11771" spans="1:30" x14ac:dyDescent="0.25">
      <c r="A11771">
        <f t="shared" ca="1" si="183"/>
        <v>7214</v>
      </c>
      <c r="B11771" t="s">
        <v>178</v>
      </c>
      <c r="C11771" t="s">
        <v>179</v>
      </c>
      <c r="F11771" t="s">
        <v>180</v>
      </c>
      <c r="O11771" t="s">
        <v>33</v>
      </c>
      <c r="X11771" t="s">
        <v>34</v>
      </c>
      <c r="Y11771" t="s">
        <v>181</v>
      </c>
      <c r="Z11771" t="s">
        <v>20380</v>
      </c>
      <c r="AA11771" t="s">
        <v>20381</v>
      </c>
      <c r="AB11771">
        <v>-162258</v>
      </c>
      <c r="AC11771" t="s">
        <v>38</v>
      </c>
      <c r="AD11771">
        <v>98922</v>
      </c>
    </row>
    <row r="11772" spans="1:30" ht="409.5" x14ac:dyDescent="0.25">
      <c r="A11772">
        <f t="shared" ca="1" si="183"/>
        <v>6889</v>
      </c>
      <c r="B11772" t="s">
        <v>685</v>
      </c>
      <c r="C11772" t="s">
        <v>686</v>
      </c>
      <c r="F11772" t="s">
        <v>18299</v>
      </c>
      <c r="G11772">
        <v>0</v>
      </c>
      <c r="O11772" t="s">
        <v>33</v>
      </c>
      <c r="Y11772" t="s">
        <v>30857</v>
      </c>
      <c r="Z11772" s="1" t="s">
        <v>34087</v>
      </c>
      <c r="AA11772" t="s">
        <v>34060</v>
      </c>
      <c r="AB11772" t="s">
        <v>34088</v>
      </c>
      <c r="AC11772" t="s">
        <v>38</v>
      </c>
      <c r="AD11772">
        <v>98223</v>
      </c>
    </row>
    <row r="11773" spans="1:30" x14ac:dyDescent="0.25">
      <c r="A11773">
        <f t="shared" ca="1" si="183"/>
        <v>6770</v>
      </c>
      <c r="B11773" t="s">
        <v>685</v>
      </c>
      <c r="C11773" t="s">
        <v>686</v>
      </c>
      <c r="F11773" t="s">
        <v>209</v>
      </c>
      <c r="O11773" t="s">
        <v>33</v>
      </c>
      <c r="Y11773" t="s">
        <v>33842</v>
      </c>
      <c r="Z11773" t="s">
        <v>33843</v>
      </c>
      <c r="AA11773" t="s">
        <v>33814</v>
      </c>
      <c r="AB11773">
        <v>-162967</v>
      </c>
      <c r="AC11773" t="s">
        <v>38</v>
      </c>
    </row>
    <row r="11774" spans="1:30" x14ac:dyDescent="0.25">
      <c r="A11774">
        <f t="shared" ca="1" si="183"/>
        <v>17618</v>
      </c>
      <c r="B11774" t="s">
        <v>79</v>
      </c>
      <c r="C11774" t="s">
        <v>80</v>
      </c>
      <c r="F11774" t="s">
        <v>4879</v>
      </c>
      <c r="O11774" t="s">
        <v>33</v>
      </c>
      <c r="Y11774" t="s">
        <v>26755</v>
      </c>
      <c r="Z11774" t="s">
        <v>26756</v>
      </c>
      <c r="AA11774" t="s">
        <v>26757</v>
      </c>
      <c r="AB11774">
        <v>-171341</v>
      </c>
      <c r="AC11774" t="s">
        <v>38</v>
      </c>
      <c r="AD11774">
        <v>98032</v>
      </c>
    </row>
    <row r="11775" spans="1:30" x14ac:dyDescent="0.25">
      <c r="A11775">
        <f t="shared" ca="1" si="183"/>
        <v>7810</v>
      </c>
      <c r="B11775" t="s">
        <v>334</v>
      </c>
      <c r="C11775" t="s">
        <v>45</v>
      </c>
      <c r="O11775" t="s">
        <v>33</v>
      </c>
      <c r="W11775">
        <v>15</v>
      </c>
      <c r="X11775" t="s">
        <v>34</v>
      </c>
      <c r="Y11775" t="s">
        <v>8941</v>
      </c>
      <c r="Z11775" t="s">
        <v>8942</v>
      </c>
      <c r="AA11775" t="s">
        <v>8943</v>
      </c>
      <c r="AB11775">
        <v>-180787</v>
      </c>
      <c r="AC11775" t="s">
        <v>38</v>
      </c>
      <c r="AD11775">
        <v>98501</v>
      </c>
    </row>
    <row r="11776" spans="1:30" x14ac:dyDescent="0.25">
      <c r="A11776">
        <f t="shared" ca="1" si="183"/>
        <v>11395</v>
      </c>
      <c r="B11776" t="s">
        <v>244</v>
      </c>
      <c r="C11776" t="s">
        <v>245</v>
      </c>
      <c r="F11776" t="s">
        <v>6829</v>
      </c>
      <c r="O11776" t="s">
        <v>33</v>
      </c>
      <c r="X11776" t="s">
        <v>34</v>
      </c>
      <c r="Y11776" t="s">
        <v>9111</v>
      </c>
      <c r="Z11776" t="s">
        <v>9112</v>
      </c>
      <c r="AA11776" t="s">
        <v>9112</v>
      </c>
      <c r="AB11776">
        <v>-160608</v>
      </c>
      <c r="AC11776" t="s">
        <v>38</v>
      </c>
      <c r="AD11776">
        <v>98837</v>
      </c>
    </row>
    <row r="11777" spans="1:30" x14ac:dyDescent="0.25">
      <c r="A11777">
        <f t="shared" ca="1" si="183"/>
        <v>18113</v>
      </c>
      <c r="B11777" t="s">
        <v>685</v>
      </c>
      <c r="C11777" t="s">
        <v>686</v>
      </c>
      <c r="F11777" t="s">
        <v>26962</v>
      </c>
      <c r="G11777">
        <v>0</v>
      </c>
      <c r="O11777" t="s">
        <v>33</v>
      </c>
      <c r="Y11777" t="s">
        <v>32897</v>
      </c>
      <c r="Z11777" t="s">
        <v>35349</v>
      </c>
      <c r="AA11777" t="s">
        <v>35350</v>
      </c>
      <c r="AB11777" t="s">
        <v>35351</v>
      </c>
      <c r="AC11777" t="s">
        <v>38</v>
      </c>
    </row>
    <row r="11778" spans="1:30" ht="409.5" x14ac:dyDescent="0.25">
      <c r="A11778">
        <f t="shared" ref="A11778:A11841" ca="1" si="184">RANDBETWEEN(1,20000)</f>
        <v>16425</v>
      </c>
      <c r="B11778" t="s">
        <v>489</v>
      </c>
      <c r="C11778" t="s">
        <v>45</v>
      </c>
      <c r="F11778" t="s">
        <v>36133</v>
      </c>
      <c r="N11778" t="s">
        <v>36134</v>
      </c>
      <c r="O11778" t="s">
        <v>33</v>
      </c>
      <c r="X11778" t="s">
        <v>34</v>
      </c>
      <c r="Y11778" t="s">
        <v>29421</v>
      </c>
      <c r="Z11778" s="1" t="s">
        <v>36135</v>
      </c>
      <c r="AA11778" t="s">
        <v>36136</v>
      </c>
      <c r="AB11778">
        <v>-162982</v>
      </c>
      <c r="AC11778" t="s">
        <v>38</v>
      </c>
      <c r="AD11778">
        <v>98030</v>
      </c>
    </row>
    <row r="11779" spans="1:30" ht="409.5" x14ac:dyDescent="0.25">
      <c r="A11779">
        <f t="shared" ca="1" si="184"/>
        <v>19592</v>
      </c>
      <c r="B11779" t="s">
        <v>677</v>
      </c>
      <c r="C11779" t="s">
        <v>80</v>
      </c>
      <c r="F11779" t="s">
        <v>6884</v>
      </c>
      <c r="G11779">
        <v>0</v>
      </c>
      <c r="O11779" t="s">
        <v>33</v>
      </c>
      <c r="Y11779" t="s">
        <v>6885</v>
      </c>
      <c r="Z11779" s="1" t="s">
        <v>6886</v>
      </c>
      <c r="AA11779" t="s">
        <v>6887</v>
      </c>
      <c r="AB11779" t="s">
        <v>6888</v>
      </c>
      <c r="AC11779" t="s">
        <v>38</v>
      </c>
      <c r="AD11779">
        <v>98683</v>
      </c>
    </row>
    <row r="11780" spans="1:30" ht="409.5" x14ac:dyDescent="0.25">
      <c r="A11780">
        <f t="shared" ca="1" si="184"/>
        <v>1085</v>
      </c>
      <c r="B11780" t="s">
        <v>677</v>
      </c>
      <c r="C11780" t="s">
        <v>80</v>
      </c>
      <c r="F11780" t="s">
        <v>840</v>
      </c>
      <c r="G11780">
        <v>0</v>
      </c>
      <c r="O11780" t="s">
        <v>33</v>
      </c>
      <c r="Y11780" t="s">
        <v>7224</v>
      </c>
      <c r="Z11780" s="1" t="s">
        <v>7225</v>
      </c>
      <c r="AA11780" t="s">
        <v>7226</v>
      </c>
      <c r="AB11780" t="s">
        <v>7227</v>
      </c>
      <c r="AC11780" t="s">
        <v>38</v>
      </c>
      <c r="AD11780">
        <v>98666</v>
      </c>
    </row>
    <row r="11781" spans="1:30" x14ac:dyDescent="0.25">
      <c r="A11781">
        <f t="shared" ca="1" si="184"/>
        <v>18030</v>
      </c>
      <c r="B11781" t="s">
        <v>2046</v>
      </c>
      <c r="C11781" t="s">
        <v>80</v>
      </c>
      <c r="F11781" t="s">
        <v>3399</v>
      </c>
      <c r="O11781" t="s">
        <v>33</v>
      </c>
      <c r="Y11781" t="s">
        <v>12863</v>
      </c>
      <c r="Z11781" t="s">
        <v>14194</v>
      </c>
      <c r="AA11781" t="s">
        <v>14195</v>
      </c>
      <c r="AB11781">
        <v>-171976</v>
      </c>
      <c r="AC11781" t="s">
        <v>38</v>
      </c>
      <c r="AD11781">
        <v>98802</v>
      </c>
    </row>
    <row r="11782" spans="1:30" x14ac:dyDescent="0.25">
      <c r="A11782">
        <f t="shared" ca="1" si="184"/>
        <v>18011</v>
      </c>
      <c r="B11782" t="s">
        <v>685</v>
      </c>
      <c r="C11782" t="s">
        <v>686</v>
      </c>
      <c r="F11782" t="s">
        <v>6778</v>
      </c>
      <c r="G11782">
        <v>0</v>
      </c>
      <c r="O11782" t="s">
        <v>33</v>
      </c>
      <c r="Y11782" t="s">
        <v>30221</v>
      </c>
      <c r="Z11782" t="s">
        <v>34307</v>
      </c>
      <c r="AA11782" t="s">
        <v>34299</v>
      </c>
      <c r="AB11782" t="s">
        <v>34308</v>
      </c>
      <c r="AC11782" t="s">
        <v>38</v>
      </c>
      <c r="AD11782">
        <v>99201</v>
      </c>
    </row>
    <row r="11783" spans="1:30" x14ac:dyDescent="0.25">
      <c r="A11783">
        <f t="shared" ca="1" si="184"/>
        <v>2531</v>
      </c>
      <c r="B11783" t="s">
        <v>677</v>
      </c>
      <c r="C11783" t="s">
        <v>80</v>
      </c>
      <c r="F11783" t="s">
        <v>6884</v>
      </c>
      <c r="G11783">
        <v>0</v>
      </c>
      <c r="O11783" t="s">
        <v>33</v>
      </c>
      <c r="Y11783" t="s">
        <v>6885</v>
      </c>
      <c r="Z11783" t="s">
        <v>8623</v>
      </c>
      <c r="AA11783" t="s">
        <v>8624</v>
      </c>
      <c r="AB11783" t="s">
        <v>8625</v>
      </c>
      <c r="AC11783" t="s">
        <v>38</v>
      </c>
      <c r="AD11783">
        <v>98683</v>
      </c>
    </row>
    <row r="11784" spans="1:30" x14ac:dyDescent="0.25">
      <c r="A11784">
        <f t="shared" ca="1" si="184"/>
        <v>5915</v>
      </c>
      <c r="B11784" t="s">
        <v>178</v>
      </c>
      <c r="C11784" t="s">
        <v>179</v>
      </c>
      <c r="F11784" t="s">
        <v>19348</v>
      </c>
      <c r="O11784" t="s">
        <v>33</v>
      </c>
      <c r="X11784" t="s">
        <v>34</v>
      </c>
      <c r="Y11784" t="s">
        <v>19349</v>
      </c>
      <c r="Z11784" t="s">
        <v>19350</v>
      </c>
      <c r="AA11784" t="s">
        <v>19351</v>
      </c>
      <c r="AB11784">
        <v>-160026</v>
      </c>
      <c r="AC11784" t="s">
        <v>38</v>
      </c>
      <c r="AD11784">
        <v>99362</v>
      </c>
    </row>
    <row r="11785" spans="1:30" ht="409.5" x14ac:dyDescent="0.25">
      <c r="A11785">
        <f t="shared" ca="1" si="184"/>
        <v>13900</v>
      </c>
      <c r="B11785" t="s">
        <v>2046</v>
      </c>
      <c r="C11785" t="s">
        <v>80</v>
      </c>
      <c r="F11785" t="s">
        <v>2870</v>
      </c>
      <c r="O11785" t="s">
        <v>33</v>
      </c>
      <c r="Y11785" t="s">
        <v>10763</v>
      </c>
      <c r="Z11785" s="1" t="s">
        <v>10764</v>
      </c>
      <c r="AA11785" t="s">
        <v>10765</v>
      </c>
      <c r="AB11785">
        <v>-173347</v>
      </c>
      <c r="AC11785" t="s">
        <v>38</v>
      </c>
      <c r="AD11785">
        <v>98666</v>
      </c>
    </row>
    <row r="11786" spans="1:30" x14ac:dyDescent="0.25">
      <c r="A11786">
        <f t="shared" ca="1" si="184"/>
        <v>8969</v>
      </c>
      <c r="B11786" t="s">
        <v>1203</v>
      </c>
      <c r="C11786" t="s">
        <v>45</v>
      </c>
      <c r="G11786">
        <v>0</v>
      </c>
      <c r="O11786" t="s">
        <v>33</v>
      </c>
      <c r="X11786" t="s">
        <v>34</v>
      </c>
      <c r="Y11786" t="s">
        <v>21071</v>
      </c>
      <c r="Z11786" t="s">
        <v>21072</v>
      </c>
      <c r="AA11786" t="s">
        <v>2406</v>
      </c>
      <c r="AB11786" t="s">
        <v>21073</v>
      </c>
      <c r="AC11786" t="s">
        <v>874</v>
      </c>
      <c r="AD11786">
        <v>84105</v>
      </c>
    </row>
    <row r="11787" spans="1:30" ht="409.5" x14ac:dyDescent="0.25">
      <c r="A11787">
        <f t="shared" ca="1" si="184"/>
        <v>17511</v>
      </c>
      <c r="B11787" t="s">
        <v>2046</v>
      </c>
      <c r="C11787" t="s">
        <v>80</v>
      </c>
      <c r="F11787" t="s">
        <v>3431</v>
      </c>
      <c r="O11787" t="s">
        <v>33</v>
      </c>
      <c r="Y11787" t="s">
        <v>10732</v>
      </c>
      <c r="Z11787" s="1" t="s">
        <v>10733</v>
      </c>
      <c r="AA11787" t="s">
        <v>10734</v>
      </c>
      <c r="AB11787">
        <v>-163294</v>
      </c>
      <c r="AC11787" t="s">
        <v>38</v>
      </c>
      <c r="AD11787">
        <v>98103</v>
      </c>
    </row>
    <row r="11788" spans="1:30" x14ac:dyDescent="0.25">
      <c r="A11788">
        <f t="shared" ca="1" si="184"/>
        <v>12096</v>
      </c>
      <c r="B11788" t="s">
        <v>73</v>
      </c>
      <c r="C11788" t="s">
        <v>74</v>
      </c>
      <c r="O11788" t="s">
        <v>33</v>
      </c>
      <c r="X11788" t="s">
        <v>34</v>
      </c>
      <c r="Y11788" t="s">
        <v>25012</v>
      </c>
      <c r="Z11788" t="s">
        <v>39223</v>
      </c>
      <c r="AA11788" t="s">
        <v>39224</v>
      </c>
      <c r="AB11788">
        <v>-162204</v>
      </c>
    </row>
    <row r="11789" spans="1:30" x14ac:dyDescent="0.25">
      <c r="A11789">
        <f t="shared" ca="1" si="184"/>
        <v>3750</v>
      </c>
      <c r="B11789" t="s">
        <v>124</v>
      </c>
      <c r="C11789" t="s">
        <v>45</v>
      </c>
      <c r="O11789" t="s">
        <v>33</v>
      </c>
      <c r="Y11789" t="s">
        <v>21824</v>
      </c>
      <c r="Z11789" t="s">
        <v>22449</v>
      </c>
      <c r="AA11789" t="s">
        <v>22450</v>
      </c>
      <c r="AB11789">
        <v>-161334</v>
      </c>
    </row>
    <row r="11790" spans="1:30" x14ac:dyDescent="0.25">
      <c r="A11790">
        <f t="shared" ca="1" si="184"/>
        <v>16909</v>
      </c>
      <c r="B11790" t="s">
        <v>685</v>
      </c>
      <c r="C11790" t="s">
        <v>686</v>
      </c>
      <c r="F11790" t="s">
        <v>1434</v>
      </c>
      <c r="G11790">
        <v>0</v>
      </c>
      <c r="O11790" t="s">
        <v>33</v>
      </c>
      <c r="Y11790" t="s">
        <v>33709</v>
      </c>
      <c r="Z11790" t="s">
        <v>33710</v>
      </c>
      <c r="AA11790" t="s">
        <v>33711</v>
      </c>
      <c r="AB11790" t="s">
        <v>33712</v>
      </c>
      <c r="AC11790" t="s">
        <v>38</v>
      </c>
      <c r="AD11790">
        <v>98532</v>
      </c>
    </row>
    <row r="11791" spans="1:30" x14ac:dyDescent="0.25">
      <c r="A11791">
        <f t="shared" ca="1" si="184"/>
        <v>3333</v>
      </c>
      <c r="B11791" t="s">
        <v>73</v>
      </c>
      <c r="C11791" t="s">
        <v>74</v>
      </c>
      <c r="F11791" t="s">
        <v>4947</v>
      </c>
      <c r="G11791">
        <v>0</v>
      </c>
      <c r="O11791" t="s">
        <v>33</v>
      </c>
      <c r="Y11791" t="s">
        <v>3152</v>
      </c>
      <c r="Z11791" t="s">
        <v>36565</v>
      </c>
      <c r="AA11791" t="s">
        <v>36566</v>
      </c>
      <c r="AB11791" t="s">
        <v>36567</v>
      </c>
    </row>
    <row r="11792" spans="1:30" x14ac:dyDescent="0.25">
      <c r="A11792">
        <f t="shared" ca="1" si="184"/>
        <v>3746</v>
      </c>
      <c r="B11792" t="s">
        <v>1203</v>
      </c>
      <c r="C11792" t="s">
        <v>45</v>
      </c>
      <c r="F11792" t="s">
        <v>1143</v>
      </c>
      <c r="G11792">
        <v>0</v>
      </c>
      <c r="N11792" t="s">
        <v>5448</v>
      </c>
      <c r="O11792" t="s">
        <v>52</v>
      </c>
      <c r="Q11792" t="s">
        <v>851</v>
      </c>
      <c r="X11792" t="s">
        <v>34</v>
      </c>
      <c r="Y11792" t="s">
        <v>5317</v>
      </c>
      <c r="Z11792" t="s">
        <v>5449</v>
      </c>
      <c r="AA11792" t="s">
        <v>4077</v>
      </c>
      <c r="AB11792" t="s">
        <v>5450</v>
      </c>
      <c r="AC11792" t="s">
        <v>38</v>
      </c>
      <c r="AD11792">
        <v>98337</v>
      </c>
    </row>
    <row r="11793" spans="1:30" x14ac:dyDescent="0.25">
      <c r="A11793">
        <f t="shared" ca="1" si="184"/>
        <v>177</v>
      </c>
      <c r="B11793" t="s">
        <v>677</v>
      </c>
      <c r="C11793" t="s">
        <v>80</v>
      </c>
      <c r="F11793" t="s">
        <v>651</v>
      </c>
      <c r="G11793">
        <v>0</v>
      </c>
      <c r="O11793" t="s">
        <v>33</v>
      </c>
      <c r="Y11793" t="s">
        <v>6279</v>
      </c>
      <c r="Z11793" t="s">
        <v>6745</v>
      </c>
      <c r="AA11793" t="s">
        <v>6746</v>
      </c>
      <c r="AB11793" t="s">
        <v>6747</v>
      </c>
      <c r="AC11793" t="s">
        <v>38</v>
      </c>
      <c r="AD11793">
        <v>98034</v>
      </c>
    </row>
    <row r="11794" spans="1:30" x14ac:dyDescent="0.25">
      <c r="A11794">
        <f t="shared" ca="1" si="184"/>
        <v>10963</v>
      </c>
      <c r="B11794" t="s">
        <v>685</v>
      </c>
      <c r="C11794" t="s">
        <v>686</v>
      </c>
      <c r="F11794" t="s">
        <v>4924</v>
      </c>
      <c r="G11794">
        <v>0</v>
      </c>
      <c r="O11794" t="s">
        <v>33</v>
      </c>
      <c r="Y11794" t="s">
        <v>29412</v>
      </c>
      <c r="Z11794" t="s">
        <v>34691</v>
      </c>
      <c r="AA11794" t="s">
        <v>34678</v>
      </c>
      <c r="AB11794" t="s">
        <v>34692</v>
      </c>
      <c r="AC11794" t="s">
        <v>38</v>
      </c>
      <c r="AD11794">
        <v>98005</v>
      </c>
    </row>
    <row r="11795" spans="1:30" x14ac:dyDescent="0.25">
      <c r="A11795">
        <f t="shared" ca="1" si="184"/>
        <v>12612</v>
      </c>
      <c r="B11795" t="s">
        <v>2046</v>
      </c>
      <c r="C11795" t="s">
        <v>80</v>
      </c>
      <c r="F11795" t="s">
        <v>3047</v>
      </c>
      <c r="O11795" t="s">
        <v>33</v>
      </c>
      <c r="Y11795" t="s">
        <v>7228</v>
      </c>
      <c r="Z11795" t="s">
        <v>16125</v>
      </c>
      <c r="AA11795" t="s">
        <v>16126</v>
      </c>
      <c r="AB11795">
        <v>-170435</v>
      </c>
      <c r="AC11795" t="s">
        <v>38</v>
      </c>
      <c r="AD11795">
        <v>98516</v>
      </c>
    </row>
    <row r="11796" spans="1:30" ht="409.5" x14ac:dyDescent="0.25">
      <c r="A11796">
        <f t="shared" ca="1" si="184"/>
        <v>13819</v>
      </c>
      <c r="B11796" t="s">
        <v>230</v>
      </c>
      <c r="C11796" t="s">
        <v>45</v>
      </c>
      <c r="F11796" t="s">
        <v>23305</v>
      </c>
      <c r="O11796" t="s">
        <v>33</v>
      </c>
      <c r="X11796" t="s">
        <v>34</v>
      </c>
      <c r="Z11796" s="1" t="s">
        <v>23326</v>
      </c>
      <c r="AA11796" t="s">
        <v>22580</v>
      </c>
      <c r="AB11796">
        <v>-172336</v>
      </c>
    </row>
    <row r="11797" spans="1:30" x14ac:dyDescent="0.25">
      <c r="A11797">
        <f t="shared" ca="1" si="184"/>
        <v>3508</v>
      </c>
      <c r="B11797" t="s">
        <v>685</v>
      </c>
      <c r="C11797" t="s">
        <v>686</v>
      </c>
      <c r="F11797" t="s">
        <v>29415</v>
      </c>
      <c r="O11797" t="s">
        <v>33</v>
      </c>
      <c r="Y11797" t="s">
        <v>29416</v>
      </c>
      <c r="Z11797" t="s">
        <v>34261</v>
      </c>
      <c r="AA11797" t="s">
        <v>34247</v>
      </c>
      <c r="AB11797">
        <v>-180153</v>
      </c>
      <c r="AC11797" t="s">
        <v>38</v>
      </c>
      <c r="AD11797">
        <v>98290</v>
      </c>
    </row>
    <row r="11798" spans="1:30" x14ac:dyDescent="0.25">
      <c r="A11798">
        <f t="shared" ca="1" si="184"/>
        <v>11742</v>
      </c>
      <c r="B11798" t="s">
        <v>2046</v>
      </c>
      <c r="C11798" t="s">
        <v>80</v>
      </c>
      <c r="F11798" t="s">
        <v>3047</v>
      </c>
      <c r="G11798">
        <v>0</v>
      </c>
      <c r="O11798" t="s">
        <v>33</v>
      </c>
      <c r="Y11798" t="s">
        <v>7228</v>
      </c>
      <c r="Z11798" t="s">
        <v>7229</v>
      </c>
      <c r="AA11798" t="s">
        <v>7230</v>
      </c>
      <c r="AB11798" t="s">
        <v>7231</v>
      </c>
      <c r="AC11798" t="s">
        <v>38</v>
      </c>
      <c r="AD11798">
        <v>98516</v>
      </c>
    </row>
    <row r="11799" spans="1:30" ht="409.5" x14ac:dyDescent="0.25">
      <c r="A11799">
        <f t="shared" ca="1" si="184"/>
        <v>4078</v>
      </c>
      <c r="B11799" t="s">
        <v>73</v>
      </c>
      <c r="C11799" t="s">
        <v>74</v>
      </c>
      <c r="O11799" t="s">
        <v>33</v>
      </c>
      <c r="X11799" t="s">
        <v>34</v>
      </c>
      <c r="Y11799" t="s">
        <v>24877</v>
      </c>
      <c r="Z11799" s="1" t="s">
        <v>38805</v>
      </c>
      <c r="AA11799" t="s">
        <v>38806</v>
      </c>
      <c r="AB11799">
        <v>-160702</v>
      </c>
      <c r="AC11799" t="s">
        <v>38</v>
      </c>
      <c r="AD11799">
        <v>98004</v>
      </c>
    </row>
    <row r="11800" spans="1:30" x14ac:dyDescent="0.25">
      <c r="A11800">
        <f t="shared" ca="1" si="184"/>
        <v>18878</v>
      </c>
      <c r="B11800" t="s">
        <v>79</v>
      </c>
      <c r="C11800" t="s">
        <v>80</v>
      </c>
      <c r="F11800" t="s">
        <v>1418</v>
      </c>
      <c r="O11800" t="s">
        <v>33</v>
      </c>
      <c r="Y11800" t="s">
        <v>1419</v>
      </c>
      <c r="Z11800" t="s">
        <v>32022</v>
      </c>
      <c r="AA11800" t="s">
        <v>32023</v>
      </c>
      <c r="AB11800">
        <v>-163667</v>
      </c>
      <c r="AC11800" t="s">
        <v>38</v>
      </c>
      <c r="AD11800">
        <v>98504</v>
      </c>
    </row>
    <row r="11801" spans="1:30" x14ac:dyDescent="0.25">
      <c r="A11801">
        <f t="shared" ca="1" si="184"/>
        <v>4904</v>
      </c>
      <c r="B11801" t="s">
        <v>2046</v>
      </c>
      <c r="C11801" t="s">
        <v>80</v>
      </c>
      <c r="F11801" t="s">
        <v>6041</v>
      </c>
      <c r="O11801" t="s">
        <v>33</v>
      </c>
      <c r="Y11801" t="s">
        <v>14101</v>
      </c>
      <c r="Z11801" t="s">
        <v>14108</v>
      </c>
      <c r="AA11801" t="s">
        <v>14103</v>
      </c>
      <c r="AB11801">
        <v>-160726</v>
      </c>
      <c r="AC11801" t="s">
        <v>38</v>
      </c>
      <c r="AD11801" t="s">
        <v>1716</v>
      </c>
    </row>
    <row r="11802" spans="1:30" x14ac:dyDescent="0.25">
      <c r="A11802">
        <f t="shared" ca="1" si="184"/>
        <v>15614</v>
      </c>
      <c r="B11802" t="s">
        <v>178</v>
      </c>
      <c r="C11802" t="s">
        <v>179</v>
      </c>
      <c r="O11802" t="s">
        <v>8498</v>
      </c>
      <c r="AB11802">
        <v>-162907</v>
      </c>
    </row>
    <row r="11803" spans="1:30" x14ac:dyDescent="0.25">
      <c r="A11803">
        <f t="shared" ca="1" si="184"/>
        <v>5342</v>
      </c>
      <c r="B11803" t="s">
        <v>164</v>
      </c>
      <c r="C11803" t="s">
        <v>165</v>
      </c>
      <c r="O11803" t="s">
        <v>33</v>
      </c>
      <c r="X11803" t="s">
        <v>34</v>
      </c>
      <c r="Y11803" t="s">
        <v>19352</v>
      </c>
      <c r="Z11803" t="s">
        <v>40611</v>
      </c>
      <c r="AA11803" t="s">
        <v>40612</v>
      </c>
      <c r="AB11803">
        <v>-170979</v>
      </c>
    </row>
    <row r="11804" spans="1:30" ht="409.5" x14ac:dyDescent="0.25">
      <c r="A11804">
        <f t="shared" ca="1" si="184"/>
        <v>7683</v>
      </c>
      <c r="B11804" t="s">
        <v>68</v>
      </c>
      <c r="C11804" t="s">
        <v>45</v>
      </c>
      <c r="F11804" t="s">
        <v>37751</v>
      </c>
      <c r="O11804" t="s">
        <v>1200</v>
      </c>
      <c r="X11804" t="s">
        <v>1666</v>
      </c>
      <c r="Y11804" t="s">
        <v>37752</v>
      </c>
      <c r="Z11804" s="1" t="s">
        <v>37753</v>
      </c>
      <c r="AA11804" t="s">
        <v>37754</v>
      </c>
      <c r="AB11804">
        <v>-160244</v>
      </c>
      <c r="AC11804" t="s">
        <v>38</v>
      </c>
      <c r="AD11804">
        <v>98104</v>
      </c>
    </row>
    <row r="11805" spans="1:30" x14ac:dyDescent="0.25">
      <c r="A11805">
        <f t="shared" ca="1" si="184"/>
        <v>2742</v>
      </c>
      <c r="B11805" t="s">
        <v>96</v>
      </c>
      <c r="C11805" t="s">
        <v>97</v>
      </c>
      <c r="F11805" t="s">
        <v>292</v>
      </c>
      <c r="O11805" t="s">
        <v>33</v>
      </c>
      <c r="X11805" t="s">
        <v>34</v>
      </c>
      <c r="Y11805" t="s">
        <v>4569</v>
      </c>
      <c r="Z11805" t="s">
        <v>24932</v>
      </c>
      <c r="AA11805" t="s">
        <v>24933</v>
      </c>
      <c r="AB11805">
        <v>-160316</v>
      </c>
      <c r="AC11805" t="s">
        <v>38</v>
      </c>
      <c r="AD11805">
        <v>98660</v>
      </c>
    </row>
    <row r="11806" spans="1:30" ht="135" x14ac:dyDescent="0.25">
      <c r="A11806">
        <f t="shared" ca="1" si="184"/>
        <v>16807</v>
      </c>
      <c r="B11806" t="s">
        <v>334</v>
      </c>
      <c r="C11806" t="s">
        <v>45</v>
      </c>
      <c r="F11806" t="s">
        <v>22668</v>
      </c>
      <c r="G11806">
        <v>0</v>
      </c>
      <c r="O11806" t="s">
        <v>33</v>
      </c>
      <c r="X11806" t="s">
        <v>34</v>
      </c>
      <c r="Y11806" t="s">
        <v>22669</v>
      </c>
      <c r="Z11806" s="1" t="s">
        <v>23742</v>
      </c>
      <c r="AA11806" t="s">
        <v>23605</v>
      </c>
      <c r="AB11806" t="s">
        <v>23743</v>
      </c>
      <c r="AC11806" t="s">
        <v>5301</v>
      </c>
      <c r="AD11806" t="s">
        <v>22675</v>
      </c>
    </row>
    <row r="11807" spans="1:30" x14ac:dyDescent="0.25">
      <c r="A11807">
        <f t="shared" ca="1" si="184"/>
        <v>9766</v>
      </c>
      <c r="B11807" t="s">
        <v>2046</v>
      </c>
      <c r="C11807" t="s">
        <v>80</v>
      </c>
      <c r="F11807" t="s">
        <v>1418</v>
      </c>
      <c r="O11807" t="s">
        <v>33</v>
      </c>
      <c r="Y11807" t="s">
        <v>1419</v>
      </c>
      <c r="Z11807" t="s">
        <v>32233</v>
      </c>
      <c r="AA11807" t="s">
        <v>32234</v>
      </c>
      <c r="AB11807">
        <v>-160766</v>
      </c>
      <c r="AC11807" t="s">
        <v>38</v>
      </c>
      <c r="AD11807">
        <v>98504</v>
      </c>
    </row>
    <row r="11808" spans="1:30" x14ac:dyDescent="0.25">
      <c r="A11808">
        <f t="shared" ca="1" si="184"/>
        <v>8804</v>
      </c>
      <c r="B11808" t="s">
        <v>334</v>
      </c>
      <c r="C11808" t="s">
        <v>45</v>
      </c>
      <c r="F11808" t="s">
        <v>20250</v>
      </c>
      <c r="O11808" t="s">
        <v>33</v>
      </c>
      <c r="X11808" t="s">
        <v>34</v>
      </c>
      <c r="Y11808" t="s">
        <v>22796</v>
      </c>
      <c r="Z11808" t="s">
        <v>23935</v>
      </c>
      <c r="AA11808" t="s">
        <v>23605</v>
      </c>
      <c r="AB11808">
        <v>-161007</v>
      </c>
      <c r="AC11808" t="s">
        <v>102</v>
      </c>
      <c r="AD11808">
        <v>97302</v>
      </c>
    </row>
    <row r="11809" spans="1:30" ht="409.5" x14ac:dyDescent="0.25">
      <c r="A11809">
        <f t="shared" ca="1" si="184"/>
        <v>9773</v>
      </c>
      <c r="B11809" t="s">
        <v>73</v>
      </c>
      <c r="C11809" t="s">
        <v>74</v>
      </c>
      <c r="O11809" t="s">
        <v>63</v>
      </c>
      <c r="X11809" t="s">
        <v>34</v>
      </c>
      <c r="Y11809" t="s">
        <v>5242</v>
      </c>
      <c r="Z11809" s="1" t="s">
        <v>5243</v>
      </c>
      <c r="AA11809" t="s">
        <v>5244</v>
      </c>
      <c r="AB11809">
        <v>-163304</v>
      </c>
    </row>
    <row r="11810" spans="1:30" x14ac:dyDescent="0.25">
      <c r="A11810">
        <f t="shared" ca="1" si="184"/>
        <v>14088</v>
      </c>
      <c r="B11810" t="s">
        <v>178</v>
      </c>
      <c r="C11810" t="s">
        <v>179</v>
      </c>
      <c r="F11810" t="s">
        <v>2107</v>
      </c>
      <c r="O11810" t="s">
        <v>33</v>
      </c>
      <c r="X11810" t="s">
        <v>34</v>
      </c>
      <c r="Y11810" t="s">
        <v>2108</v>
      </c>
      <c r="Z11810" t="s">
        <v>38443</v>
      </c>
      <c r="AA11810" t="s">
        <v>38444</v>
      </c>
      <c r="AB11810">
        <v>-160266</v>
      </c>
      <c r="AC11810" t="s">
        <v>38</v>
      </c>
      <c r="AD11810">
        <v>98902</v>
      </c>
    </row>
    <row r="11811" spans="1:30" ht="409.5" x14ac:dyDescent="0.25">
      <c r="A11811">
        <f t="shared" ca="1" si="184"/>
        <v>19509</v>
      </c>
      <c r="B11811" t="s">
        <v>79</v>
      </c>
      <c r="C11811" t="s">
        <v>80</v>
      </c>
      <c r="F11811" t="s">
        <v>81</v>
      </c>
      <c r="O11811" t="s">
        <v>33</v>
      </c>
      <c r="Y11811" t="s">
        <v>82</v>
      </c>
      <c r="Z11811" s="1" t="s">
        <v>10593</v>
      </c>
      <c r="AA11811" t="s">
        <v>10594</v>
      </c>
      <c r="AB11811">
        <v>-170110</v>
      </c>
      <c r="AC11811" t="s">
        <v>38</v>
      </c>
      <c r="AD11811">
        <v>98668</v>
      </c>
    </row>
    <row r="11812" spans="1:30" ht="409.5" x14ac:dyDescent="0.25">
      <c r="A11812">
        <f t="shared" ca="1" si="184"/>
        <v>3726</v>
      </c>
      <c r="B11812" t="s">
        <v>2046</v>
      </c>
      <c r="C11812" t="s">
        <v>80</v>
      </c>
      <c r="F11812" t="s">
        <v>4879</v>
      </c>
      <c r="G11812">
        <v>0</v>
      </c>
      <c r="O11812" t="s">
        <v>33</v>
      </c>
      <c r="Y11812" t="s">
        <v>7019</v>
      </c>
      <c r="Z11812" s="1" t="s">
        <v>7159</v>
      </c>
      <c r="AA11812" t="s">
        <v>7160</v>
      </c>
      <c r="AB11812" t="s">
        <v>7161</v>
      </c>
      <c r="AC11812" t="s">
        <v>38</v>
      </c>
      <c r="AD11812">
        <v>98032</v>
      </c>
    </row>
    <row r="11813" spans="1:30" x14ac:dyDescent="0.25">
      <c r="A11813">
        <f t="shared" ca="1" si="184"/>
        <v>5657</v>
      </c>
      <c r="B11813" t="s">
        <v>3712</v>
      </c>
      <c r="C11813" t="s">
        <v>45</v>
      </c>
      <c r="F11813" t="s">
        <v>24047</v>
      </c>
      <c r="G11813">
        <v>0</v>
      </c>
      <c r="O11813" t="s">
        <v>33</v>
      </c>
      <c r="X11813" t="s">
        <v>34</v>
      </c>
      <c r="Y11813" t="s">
        <v>22634</v>
      </c>
      <c r="Z11813" t="s">
        <v>24180</v>
      </c>
      <c r="AA11813" t="s">
        <v>24027</v>
      </c>
      <c r="AB11813" t="s">
        <v>24181</v>
      </c>
      <c r="AC11813" t="s">
        <v>5301</v>
      </c>
    </row>
    <row r="11814" spans="1:30" x14ac:dyDescent="0.25">
      <c r="A11814">
        <f t="shared" ca="1" si="184"/>
        <v>868</v>
      </c>
      <c r="B11814" t="s">
        <v>685</v>
      </c>
      <c r="C11814" t="s">
        <v>686</v>
      </c>
      <c r="F11814" t="s">
        <v>5901</v>
      </c>
      <c r="G11814">
        <v>0</v>
      </c>
      <c r="O11814" t="s">
        <v>33</v>
      </c>
      <c r="Y11814" t="s">
        <v>29702</v>
      </c>
      <c r="Z11814" t="s">
        <v>32891</v>
      </c>
      <c r="AA11814" t="s">
        <v>32892</v>
      </c>
      <c r="AB11814" t="s">
        <v>32893</v>
      </c>
      <c r="AC11814" t="s">
        <v>38</v>
      </c>
      <c r="AD11814">
        <v>98504</v>
      </c>
    </row>
    <row r="11815" spans="1:30" ht="409.5" x14ac:dyDescent="0.25">
      <c r="A11815">
        <f t="shared" ca="1" si="184"/>
        <v>574</v>
      </c>
      <c r="B11815" t="s">
        <v>44</v>
      </c>
      <c r="C11815" t="s">
        <v>45</v>
      </c>
      <c r="F11815" t="s">
        <v>644</v>
      </c>
      <c r="G11815">
        <v>0</v>
      </c>
      <c r="N11815" t="s">
        <v>5513</v>
      </c>
      <c r="O11815" t="s">
        <v>33</v>
      </c>
      <c r="X11815" t="s">
        <v>34</v>
      </c>
      <c r="Y11815" t="s">
        <v>9617</v>
      </c>
      <c r="Z11815" s="1" t="s">
        <v>40282</v>
      </c>
      <c r="AA11815" s="1" t="s">
        <v>40282</v>
      </c>
      <c r="AB11815" t="s">
        <v>40283</v>
      </c>
      <c r="AC11815" t="s">
        <v>38</v>
      </c>
      <c r="AD11815">
        <v>98661</v>
      </c>
    </row>
    <row r="11816" spans="1:30" x14ac:dyDescent="0.25">
      <c r="A11816">
        <f t="shared" ca="1" si="184"/>
        <v>12958</v>
      </c>
      <c r="B11816" t="s">
        <v>73</v>
      </c>
      <c r="C11816" t="s">
        <v>74</v>
      </c>
      <c r="F11816" t="s">
        <v>22257</v>
      </c>
      <c r="O11816" t="s">
        <v>33</v>
      </c>
      <c r="W11816">
        <v>15</v>
      </c>
      <c r="X11816" t="s">
        <v>34</v>
      </c>
      <c r="Y11816" t="s">
        <v>22258</v>
      </c>
      <c r="Z11816" t="s">
        <v>22259</v>
      </c>
      <c r="AA11816" t="s">
        <v>22260</v>
      </c>
      <c r="AB11816">
        <v>-181209</v>
      </c>
      <c r="AC11816" t="s">
        <v>38</v>
      </c>
      <c r="AD11816">
        <v>98102</v>
      </c>
    </row>
    <row r="11817" spans="1:30" ht="409.5" x14ac:dyDescent="0.25">
      <c r="A11817">
        <f t="shared" ca="1" si="184"/>
        <v>14526</v>
      </c>
      <c r="B11817" t="s">
        <v>2046</v>
      </c>
      <c r="C11817" t="s">
        <v>80</v>
      </c>
      <c r="F11817" t="s">
        <v>3030</v>
      </c>
      <c r="G11817">
        <v>0</v>
      </c>
      <c r="O11817" t="s">
        <v>33</v>
      </c>
      <c r="Y11817" t="s">
        <v>15784</v>
      </c>
      <c r="Z11817" s="1" t="s">
        <v>15785</v>
      </c>
      <c r="AA11817" t="s">
        <v>15786</v>
      </c>
      <c r="AB11817" t="s">
        <v>15787</v>
      </c>
      <c r="AC11817" t="s">
        <v>38</v>
      </c>
      <c r="AD11817">
        <v>98004</v>
      </c>
    </row>
    <row r="11818" spans="1:30" ht="409.5" x14ac:dyDescent="0.25">
      <c r="A11818">
        <f t="shared" ca="1" si="184"/>
        <v>1449</v>
      </c>
      <c r="B11818" t="s">
        <v>164</v>
      </c>
      <c r="C11818" t="s">
        <v>165</v>
      </c>
      <c r="F11818" t="s">
        <v>734</v>
      </c>
      <c r="G11818">
        <v>0</v>
      </c>
      <c r="O11818" t="s">
        <v>52</v>
      </c>
      <c r="Y11818" t="s">
        <v>735</v>
      </c>
      <c r="Z11818" s="1" t="s">
        <v>39607</v>
      </c>
      <c r="AA11818" t="s">
        <v>39608</v>
      </c>
      <c r="AB11818" t="s">
        <v>39609</v>
      </c>
      <c r="AC11818" t="s">
        <v>38</v>
      </c>
      <c r="AD11818">
        <v>98111</v>
      </c>
    </row>
    <row r="11819" spans="1:30" x14ac:dyDescent="0.25">
      <c r="A11819">
        <f t="shared" ca="1" si="184"/>
        <v>7289</v>
      </c>
      <c r="B11819" t="s">
        <v>79</v>
      </c>
      <c r="C11819" t="s">
        <v>80</v>
      </c>
      <c r="F11819" t="s">
        <v>1546</v>
      </c>
      <c r="O11819" t="s">
        <v>33</v>
      </c>
      <c r="Y11819" t="s">
        <v>16584</v>
      </c>
      <c r="Z11819" t="s">
        <v>26981</v>
      </c>
      <c r="AA11819" t="s">
        <v>26982</v>
      </c>
      <c r="AB11819">
        <v>-171889</v>
      </c>
      <c r="AC11819" t="s">
        <v>38</v>
      </c>
      <c r="AD11819">
        <v>98020</v>
      </c>
    </row>
    <row r="11820" spans="1:30" ht="409.5" x14ac:dyDescent="0.25">
      <c r="A11820">
        <f t="shared" ca="1" si="184"/>
        <v>18773</v>
      </c>
      <c r="B11820" t="s">
        <v>334</v>
      </c>
      <c r="C11820" t="s">
        <v>45</v>
      </c>
      <c r="O11820" t="s">
        <v>33</v>
      </c>
      <c r="V11820" t="s">
        <v>19358</v>
      </c>
      <c r="W11820">
        <v>30</v>
      </c>
      <c r="X11820" t="s">
        <v>34</v>
      </c>
      <c r="Y11820" t="s">
        <v>19359</v>
      </c>
      <c r="Z11820" s="1" t="s">
        <v>19360</v>
      </c>
      <c r="AA11820" t="s">
        <v>19361</v>
      </c>
      <c r="AB11820">
        <v>-160981</v>
      </c>
    </row>
    <row r="11821" spans="1:30" ht="409.5" x14ac:dyDescent="0.25">
      <c r="A11821">
        <f t="shared" ca="1" si="184"/>
        <v>8512</v>
      </c>
      <c r="B11821" t="s">
        <v>1203</v>
      </c>
      <c r="C11821" t="s">
        <v>45</v>
      </c>
      <c r="F11821" t="s">
        <v>20440</v>
      </c>
      <c r="G11821">
        <v>0</v>
      </c>
      <c r="O11821" t="s">
        <v>155</v>
      </c>
      <c r="X11821" t="s">
        <v>34</v>
      </c>
      <c r="Y11821" t="s">
        <v>16927</v>
      </c>
      <c r="Z11821" s="1" t="s">
        <v>31603</v>
      </c>
      <c r="AA11821" t="s">
        <v>31604</v>
      </c>
      <c r="AB11821" t="s">
        <v>31605</v>
      </c>
      <c r="AC11821" t="s">
        <v>38</v>
      </c>
      <c r="AD11821">
        <v>98922</v>
      </c>
    </row>
    <row r="11822" spans="1:30" x14ac:dyDescent="0.25">
      <c r="A11822">
        <f t="shared" ca="1" si="184"/>
        <v>9946</v>
      </c>
      <c r="B11822" t="s">
        <v>178</v>
      </c>
      <c r="G11822">
        <v>0</v>
      </c>
      <c r="O11822" t="s">
        <v>33</v>
      </c>
      <c r="X11822" t="s">
        <v>34</v>
      </c>
      <c r="Y11822" t="s">
        <v>41949</v>
      </c>
      <c r="Z11822" t="s">
        <v>41950</v>
      </c>
      <c r="AA11822" t="s">
        <v>41950</v>
      </c>
      <c r="AB11822" t="s">
        <v>41951</v>
      </c>
    </row>
    <row r="11823" spans="1:30" x14ac:dyDescent="0.25">
      <c r="A11823">
        <f t="shared" ca="1" si="184"/>
        <v>18530</v>
      </c>
      <c r="B11823" t="s">
        <v>73</v>
      </c>
      <c r="C11823" t="s">
        <v>74</v>
      </c>
      <c r="F11823" t="s">
        <v>2188</v>
      </c>
      <c r="O11823" t="s">
        <v>33</v>
      </c>
      <c r="W11823">
        <v>15</v>
      </c>
      <c r="X11823" t="s">
        <v>34</v>
      </c>
      <c r="Y11823" t="s">
        <v>2189</v>
      </c>
      <c r="Z11823" t="s">
        <v>2190</v>
      </c>
      <c r="AA11823" t="s">
        <v>2190</v>
      </c>
      <c r="AB11823">
        <v>-181002</v>
      </c>
      <c r="AC11823" t="s">
        <v>38</v>
      </c>
      <c r="AD11823">
        <v>98260</v>
      </c>
    </row>
    <row r="11824" spans="1:30" x14ac:dyDescent="0.25">
      <c r="A11824">
        <f t="shared" ca="1" si="184"/>
        <v>16933</v>
      </c>
      <c r="B11824" t="s">
        <v>677</v>
      </c>
      <c r="C11824" t="s">
        <v>80</v>
      </c>
      <c r="G11824">
        <v>0</v>
      </c>
      <c r="O11824" t="s">
        <v>33</v>
      </c>
      <c r="Y11824" t="s">
        <v>11359</v>
      </c>
      <c r="Z11824" t="s">
        <v>11360</v>
      </c>
      <c r="AA11824" t="s">
        <v>11361</v>
      </c>
      <c r="AB11824" t="s">
        <v>11362</v>
      </c>
      <c r="AC11824" t="s">
        <v>9350</v>
      </c>
      <c r="AD11824">
        <v>21114</v>
      </c>
    </row>
    <row r="11825" spans="1:30" x14ac:dyDescent="0.25">
      <c r="A11825">
        <f t="shared" ca="1" si="184"/>
        <v>17425</v>
      </c>
      <c r="B11825" t="s">
        <v>73</v>
      </c>
      <c r="C11825" t="s">
        <v>74</v>
      </c>
      <c r="O11825" t="s">
        <v>33</v>
      </c>
      <c r="X11825" t="s">
        <v>34</v>
      </c>
      <c r="Y11825" t="s">
        <v>2335</v>
      </c>
      <c r="Z11825" t="s">
        <v>2336</v>
      </c>
      <c r="AA11825" t="s">
        <v>2337</v>
      </c>
      <c r="AB11825">
        <v>-172213</v>
      </c>
      <c r="AC11825" t="s">
        <v>38</v>
      </c>
      <c r="AD11825">
        <v>98119</v>
      </c>
    </row>
    <row r="11826" spans="1:30" ht="409.5" x14ac:dyDescent="0.25">
      <c r="A11826">
        <f t="shared" ca="1" si="184"/>
        <v>18610</v>
      </c>
      <c r="B11826" t="s">
        <v>3712</v>
      </c>
      <c r="C11826" t="s">
        <v>45</v>
      </c>
      <c r="F11826" t="s">
        <v>22578</v>
      </c>
      <c r="G11826">
        <v>0</v>
      </c>
      <c r="O11826" t="s">
        <v>33</v>
      </c>
      <c r="X11826" t="s">
        <v>34</v>
      </c>
      <c r="Y11826" t="s">
        <v>16862</v>
      </c>
      <c r="Z11826" s="1" t="s">
        <v>24029</v>
      </c>
      <c r="AA11826" t="s">
        <v>24027</v>
      </c>
      <c r="AB11826" t="s">
        <v>24030</v>
      </c>
    </row>
    <row r="11827" spans="1:30" x14ac:dyDescent="0.25">
      <c r="A11827">
        <f t="shared" ca="1" si="184"/>
        <v>56</v>
      </c>
      <c r="B11827" t="s">
        <v>39</v>
      </c>
      <c r="C11827" t="s">
        <v>165</v>
      </c>
      <c r="F11827" t="s">
        <v>8826</v>
      </c>
      <c r="G11827">
        <v>0</v>
      </c>
      <c r="O11827" t="s">
        <v>33</v>
      </c>
      <c r="X11827" t="s">
        <v>34</v>
      </c>
      <c r="Y11827" t="s">
        <v>9045</v>
      </c>
      <c r="Z11827" t="s">
        <v>9046</v>
      </c>
      <c r="AA11827" t="s">
        <v>9047</v>
      </c>
      <c r="AB11827" t="s">
        <v>9048</v>
      </c>
      <c r="AC11827" t="s">
        <v>38</v>
      </c>
      <c r="AD11827">
        <v>98101</v>
      </c>
    </row>
    <row r="11828" spans="1:30" x14ac:dyDescent="0.25">
      <c r="A11828">
        <f t="shared" ca="1" si="184"/>
        <v>17432</v>
      </c>
      <c r="B11828" t="s">
        <v>73</v>
      </c>
      <c r="C11828" t="s">
        <v>74</v>
      </c>
      <c r="F11828" t="s">
        <v>3086</v>
      </c>
      <c r="G11828">
        <v>0</v>
      </c>
      <c r="O11828" t="s">
        <v>33</v>
      </c>
      <c r="Y11828" t="s">
        <v>3515</v>
      </c>
      <c r="Z11828" t="s">
        <v>3516</v>
      </c>
      <c r="AA11828" t="s">
        <v>3517</v>
      </c>
      <c r="AB11828" t="s">
        <v>3518</v>
      </c>
    </row>
    <row r="11829" spans="1:30" x14ac:dyDescent="0.25">
      <c r="A11829">
        <f t="shared" ca="1" si="184"/>
        <v>751</v>
      </c>
      <c r="B11829" t="s">
        <v>73</v>
      </c>
      <c r="C11829" t="s">
        <v>74</v>
      </c>
      <c r="F11829" t="s">
        <v>4184</v>
      </c>
      <c r="O11829" t="s">
        <v>33</v>
      </c>
      <c r="Y11829" t="s">
        <v>4308</v>
      </c>
      <c r="Z11829" t="s">
        <v>4309</v>
      </c>
      <c r="AA11829" t="s">
        <v>4310</v>
      </c>
      <c r="AB11829">
        <v>-161653</v>
      </c>
    </row>
    <row r="11830" spans="1:30" ht="409.5" x14ac:dyDescent="0.25">
      <c r="A11830">
        <f t="shared" ca="1" si="184"/>
        <v>4505</v>
      </c>
      <c r="B11830" t="s">
        <v>489</v>
      </c>
      <c r="C11830" t="s">
        <v>45</v>
      </c>
      <c r="F11830" t="s">
        <v>974</v>
      </c>
      <c r="N11830" t="s">
        <v>975</v>
      </c>
      <c r="O11830" t="s">
        <v>33</v>
      </c>
      <c r="X11830" t="s">
        <v>34</v>
      </c>
      <c r="Y11830" t="s">
        <v>976</v>
      </c>
      <c r="Z11830" s="1" t="s">
        <v>977</v>
      </c>
      <c r="AA11830" t="s">
        <v>978</v>
      </c>
      <c r="AB11830">
        <v>-172038</v>
      </c>
      <c r="AC11830" t="s">
        <v>38</v>
      </c>
      <c r="AD11830">
        <v>98501</v>
      </c>
    </row>
    <row r="11831" spans="1:30" ht="409.5" x14ac:dyDescent="0.25">
      <c r="A11831">
        <f t="shared" ca="1" si="184"/>
        <v>13049</v>
      </c>
      <c r="B11831" t="s">
        <v>230</v>
      </c>
      <c r="C11831" t="s">
        <v>45</v>
      </c>
      <c r="F11831" t="s">
        <v>20250</v>
      </c>
      <c r="O11831" t="s">
        <v>33</v>
      </c>
      <c r="X11831" t="s">
        <v>34</v>
      </c>
      <c r="Y11831" t="s">
        <v>22643</v>
      </c>
      <c r="Z11831" s="1" t="s">
        <v>22949</v>
      </c>
      <c r="AA11831" t="s">
        <v>22580</v>
      </c>
      <c r="AB11831">
        <v>-162536</v>
      </c>
    </row>
    <row r="11832" spans="1:30" x14ac:dyDescent="0.25">
      <c r="A11832">
        <f t="shared" ca="1" si="184"/>
        <v>21</v>
      </c>
      <c r="B11832" t="s">
        <v>677</v>
      </c>
      <c r="C11832" t="s">
        <v>80</v>
      </c>
      <c r="F11832" t="s">
        <v>1418</v>
      </c>
      <c r="G11832">
        <v>0</v>
      </c>
      <c r="O11832" t="s">
        <v>33</v>
      </c>
      <c r="Y11832" t="s">
        <v>5784</v>
      </c>
      <c r="Z11832" t="s">
        <v>8706</v>
      </c>
      <c r="AA11832" t="s">
        <v>8707</v>
      </c>
      <c r="AB11832" t="s">
        <v>8708</v>
      </c>
      <c r="AC11832" t="s">
        <v>38</v>
      </c>
      <c r="AD11832">
        <v>98504</v>
      </c>
    </row>
    <row r="11833" spans="1:30" x14ac:dyDescent="0.25">
      <c r="A11833">
        <f t="shared" ca="1" si="184"/>
        <v>5851</v>
      </c>
      <c r="B11833" t="s">
        <v>677</v>
      </c>
      <c r="C11833" t="s">
        <v>80</v>
      </c>
      <c r="F11833" t="s">
        <v>729</v>
      </c>
      <c r="G11833">
        <v>0</v>
      </c>
      <c r="O11833" t="s">
        <v>33</v>
      </c>
      <c r="Y11833" t="s">
        <v>7056</v>
      </c>
      <c r="Z11833" t="s">
        <v>8580</v>
      </c>
      <c r="AA11833" t="s">
        <v>8581</v>
      </c>
      <c r="AB11833" t="s">
        <v>8582</v>
      </c>
      <c r="AC11833" t="s">
        <v>38</v>
      </c>
      <c r="AD11833">
        <v>98177</v>
      </c>
    </row>
    <row r="11834" spans="1:30" ht="409.5" x14ac:dyDescent="0.25">
      <c r="A11834">
        <f t="shared" ca="1" si="184"/>
        <v>2553</v>
      </c>
      <c r="B11834" t="s">
        <v>178</v>
      </c>
      <c r="C11834" t="s">
        <v>179</v>
      </c>
      <c r="O11834" t="s">
        <v>33</v>
      </c>
      <c r="W11834">
        <v>15</v>
      </c>
      <c r="X11834" t="s">
        <v>34</v>
      </c>
      <c r="Y11834" t="s">
        <v>20619</v>
      </c>
      <c r="Z11834" s="1" t="s">
        <v>21434</v>
      </c>
      <c r="AA11834" t="s">
        <v>21435</v>
      </c>
      <c r="AB11834">
        <v>-180712</v>
      </c>
      <c r="AC11834" t="s">
        <v>38</v>
      </c>
      <c r="AD11834">
        <v>98118</v>
      </c>
    </row>
    <row r="11835" spans="1:30" ht="409.5" x14ac:dyDescent="0.25">
      <c r="A11835">
        <f t="shared" ca="1" si="184"/>
        <v>8628</v>
      </c>
      <c r="B11835" t="s">
        <v>334</v>
      </c>
      <c r="C11835" t="s">
        <v>45</v>
      </c>
      <c r="F11835" t="s">
        <v>5953</v>
      </c>
      <c r="G11835">
        <v>0</v>
      </c>
      <c r="N11835" t="s">
        <v>468</v>
      </c>
      <c r="O11835" t="s">
        <v>33</v>
      </c>
      <c r="X11835" t="s">
        <v>34</v>
      </c>
      <c r="Y11835" t="s">
        <v>29217</v>
      </c>
      <c r="Z11835" s="1" t="s">
        <v>29218</v>
      </c>
      <c r="AA11835" t="s">
        <v>29219</v>
      </c>
      <c r="AB11835" t="s">
        <v>29220</v>
      </c>
      <c r="AC11835" t="s">
        <v>38</v>
      </c>
      <c r="AD11835">
        <v>98004</v>
      </c>
    </row>
    <row r="11836" spans="1:30" ht="409.5" x14ac:dyDescent="0.25">
      <c r="A11836">
        <f t="shared" ca="1" si="184"/>
        <v>10323</v>
      </c>
      <c r="B11836" t="s">
        <v>334</v>
      </c>
      <c r="C11836" t="s">
        <v>45</v>
      </c>
      <c r="F11836" t="s">
        <v>863</v>
      </c>
      <c r="O11836" t="s">
        <v>33</v>
      </c>
      <c r="X11836" t="s">
        <v>34</v>
      </c>
      <c r="Y11836" t="s">
        <v>864</v>
      </c>
      <c r="Z11836" s="1" t="s">
        <v>19219</v>
      </c>
      <c r="AA11836" t="s">
        <v>19220</v>
      </c>
      <c r="AB11836">
        <v>-161198</v>
      </c>
      <c r="AC11836" t="s">
        <v>38</v>
      </c>
      <c r="AD11836">
        <v>98154</v>
      </c>
    </row>
    <row r="11837" spans="1:30" x14ac:dyDescent="0.25">
      <c r="A11837">
        <f t="shared" ca="1" si="184"/>
        <v>7419</v>
      </c>
      <c r="B11837" t="s">
        <v>2046</v>
      </c>
      <c r="C11837" t="s">
        <v>80</v>
      </c>
      <c r="F11837" t="s">
        <v>651</v>
      </c>
      <c r="O11837" t="s">
        <v>33</v>
      </c>
      <c r="Y11837" t="s">
        <v>652</v>
      </c>
      <c r="Z11837" t="s">
        <v>10227</v>
      </c>
      <c r="AA11837" t="s">
        <v>10228</v>
      </c>
      <c r="AB11837">
        <v>-161531</v>
      </c>
      <c r="AC11837" t="s">
        <v>38</v>
      </c>
      <c r="AD11837">
        <v>98034</v>
      </c>
    </row>
    <row r="11838" spans="1:30" x14ac:dyDescent="0.25">
      <c r="A11838">
        <f t="shared" ca="1" si="184"/>
        <v>6985</v>
      </c>
      <c r="B11838" t="s">
        <v>178</v>
      </c>
      <c r="F11838" t="s">
        <v>2988</v>
      </c>
      <c r="G11838">
        <v>0</v>
      </c>
      <c r="O11838" t="s">
        <v>33</v>
      </c>
      <c r="X11838" t="s">
        <v>34</v>
      </c>
      <c r="Y11838" t="s">
        <v>17321</v>
      </c>
      <c r="Z11838" t="s">
        <v>28445</v>
      </c>
      <c r="AA11838" t="s">
        <v>28446</v>
      </c>
      <c r="AB11838" t="s">
        <v>28447</v>
      </c>
      <c r="AC11838" t="s">
        <v>38</v>
      </c>
    </row>
    <row r="11839" spans="1:30" ht="409.5" x14ac:dyDescent="0.25">
      <c r="A11839">
        <f t="shared" ca="1" si="184"/>
        <v>6053</v>
      </c>
      <c r="B11839" t="s">
        <v>685</v>
      </c>
      <c r="C11839" t="s">
        <v>686</v>
      </c>
      <c r="F11839" t="s">
        <v>30225</v>
      </c>
      <c r="O11839" t="s">
        <v>33</v>
      </c>
      <c r="Y11839" t="s">
        <v>30012</v>
      </c>
      <c r="Z11839" s="1" t="s">
        <v>34215</v>
      </c>
      <c r="AA11839" t="s">
        <v>34214</v>
      </c>
      <c r="AB11839">
        <v>-160594</v>
      </c>
    </row>
    <row r="11840" spans="1:30" ht="390" x14ac:dyDescent="0.25">
      <c r="A11840">
        <f t="shared" ca="1" si="184"/>
        <v>4834</v>
      </c>
      <c r="B11840" t="s">
        <v>685</v>
      </c>
      <c r="C11840" t="s">
        <v>686</v>
      </c>
      <c r="G11840">
        <v>0</v>
      </c>
      <c r="O11840" t="s">
        <v>33</v>
      </c>
      <c r="Y11840" t="s">
        <v>27240</v>
      </c>
      <c r="Z11840" s="1" t="s">
        <v>34182</v>
      </c>
      <c r="AA11840" t="s">
        <v>34183</v>
      </c>
      <c r="AB11840" t="s">
        <v>34184</v>
      </c>
    </row>
    <row r="11841" spans="1:30" ht="409.5" x14ac:dyDescent="0.25">
      <c r="A11841">
        <f t="shared" ca="1" si="184"/>
        <v>12263</v>
      </c>
      <c r="B11841" t="s">
        <v>344</v>
      </c>
      <c r="C11841" t="s">
        <v>31</v>
      </c>
      <c r="F11841" s="1" t="s">
        <v>459</v>
      </c>
      <c r="G11841">
        <v>90</v>
      </c>
      <c r="H11841" t="s">
        <v>2322</v>
      </c>
      <c r="I11841" t="s">
        <v>617</v>
      </c>
      <c r="J11841" t="s">
        <v>2323</v>
      </c>
      <c r="L11841">
        <v>17.36</v>
      </c>
      <c r="O11841" t="s">
        <v>33</v>
      </c>
      <c r="X11841" t="s">
        <v>34</v>
      </c>
      <c r="Y11841" t="s">
        <v>460</v>
      </c>
      <c r="Z11841" s="1" t="s">
        <v>38516</v>
      </c>
      <c r="AA11841" t="s">
        <v>38517</v>
      </c>
      <c r="AB11841" t="s">
        <v>38518</v>
      </c>
      <c r="AC11841" t="s">
        <v>38</v>
      </c>
      <c r="AD11841">
        <v>98550</v>
      </c>
    </row>
    <row r="11842" spans="1:30" x14ac:dyDescent="0.25">
      <c r="A11842">
        <f t="shared" ref="A11842:A11905" ca="1" si="185">RANDBETWEEN(1,20000)</f>
        <v>7172</v>
      </c>
      <c r="B11842" t="s">
        <v>739</v>
      </c>
      <c r="C11842" t="s">
        <v>686</v>
      </c>
      <c r="F11842" t="s">
        <v>13256</v>
      </c>
      <c r="O11842" t="s">
        <v>33</v>
      </c>
      <c r="Y11842" t="s">
        <v>17071</v>
      </c>
      <c r="Z11842" t="s">
        <v>29940</v>
      </c>
      <c r="AA11842" t="s">
        <v>29921</v>
      </c>
      <c r="AB11842">
        <v>-160851</v>
      </c>
      <c r="AC11842" t="s">
        <v>38</v>
      </c>
      <c r="AD11842">
        <v>98032</v>
      </c>
    </row>
    <row r="11843" spans="1:30" ht="195" x14ac:dyDescent="0.25">
      <c r="A11843">
        <f t="shared" ca="1" si="185"/>
        <v>163</v>
      </c>
      <c r="F11843" t="s">
        <v>1199</v>
      </c>
      <c r="O11843" t="s">
        <v>1200</v>
      </c>
      <c r="X11843" t="s">
        <v>34</v>
      </c>
      <c r="Y11843" t="s">
        <v>1201</v>
      </c>
      <c r="Z11843" s="1" t="s">
        <v>1202</v>
      </c>
      <c r="AA11843" s="1" t="s">
        <v>1202</v>
      </c>
      <c r="AB11843">
        <v>-181453</v>
      </c>
      <c r="AC11843" t="s">
        <v>38</v>
      </c>
      <c r="AD11843">
        <v>98405</v>
      </c>
    </row>
    <row r="11844" spans="1:30" x14ac:dyDescent="0.25">
      <c r="A11844">
        <f t="shared" ca="1" si="185"/>
        <v>2699</v>
      </c>
      <c r="B11844" t="s">
        <v>1580</v>
      </c>
      <c r="C11844" t="s">
        <v>97</v>
      </c>
      <c r="G11844">
        <v>0</v>
      </c>
      <c r="O11844" t="s">
        <v>33</v>
      </c>
      <c r="X11844" t="s">
        <v>34</v>
      </c>
      <c r="Y11844" t="s">
        <v>1581</v>
      </c>
      <c r="Z11844" t="s">
        <v>1582</v>
      </c>
      <c r="AA11844" t="s">
        <v>1583</v>
      </c>
      <c r="AB11844" t="s">
        <v>1584</v>
      </c>
    </row>
    <row r="11845" spans="1:30" x14ac:dyDescent="0.25">
      <c r="A11845">
        <f t="shared" ca="1" si="185"/>
        <v>11260</v>
      </c>
      <c r="B11845" t="s">
        <v>739</v>
      </c>
      <c r="C11845" t="s">
        <v>686</v>
      </c>
      <c r="F11845" t="s">
        <v>20061</v>
      </c>
      <c r="O11845" t="s">
        <v>33</v>
      </c>
      <c r="Y11845" t="s">
        <v>20062</v>
      </c>
      <c r="Z11845" t="s">
        <v>24900</v>
      </c>
      <c r="AA11845" t="s">
        <v>24901</v>
      </c>
      <c r="AB11845">
        <v>-161538</v>
      </c>
    </row>
    <row r="11846" spans="1:30" x14ac:dyDescent="0.25">
      <c r="A11846">
        <f t="shared" ca="1" si="185"/>
        <v>14749</v>
      </c>
      <c r="B11846" t="s">
        <v>2046</v>
      </c>
      <c r="C11846" t="s">
        <v>80</v>
      </c>
      <c r="F11846" t="s">
        <v>6910</v>
      </c>
      <c r="O11846" t="s">
        <v>33</v>
      </c>
      <c r="Y11846" t="s">
        <v>27796</v>
      </c>
      <c r="Z11846" t="s">
        <v>27797</v>
      </c>
      <c r="AA11846" t="s">
        <v>27798</v>
      </c>
      <c r="AB11846">
        <v>-180908</v>
      </c>
      <c r="AC11846" t="s">
        <v>38</v>
      </c>
      <c r="AD11846">
        <v>98674</v>
      </c>
    </row>
    <row r="11847" spans="1:30" x14ac:dyDescent="0.25">
      <c r="A11847">
        <f t="shared" ca="1" si="185"/>
        <v>8276</v>
      </c>
      <c r="B11847" t="s">
        <v>739</v>
      </c>
      <c r="C11847" t="s">
        <v>686</v>
      </c>
      <c r="F11847" t="s">
        <v>28527</v>
      </c>
      <c r="O11847" t="s">
        <v>33</v>
      </c>
      <c r="Y11847" t="s">
        <v>29900</v>
      </c>
      <c r="Z11847" t="s">
        <v>29901</v>
      </c>
      <c r="AA11847" t="s">
        <v>29890</v>
      </c>
      <c r="AB11847">
        <v>-172816</v>
      </c>
      <c r="AC11847" t="s">
        <v>38</v>
      </c>
      <c r="AD11847">
        <v>98371</v>
      </c>
    </row>
    <row r="11848" spans="1:30" ht="409.5" x14ac:dyDescent="0.25">
      <c r="A11848">
        <f t="shared" ca="1" si="185"/>
        <v>18666</v>
      </c>
      <c r="B11848" t="s">
        <v>2046</v>
      </c>
      <c r="C11848" t="s">
        <v>80</v>
      </c>
      <c r="F11848" t="s">
        <v>413</v>
      </c>
      <c r="O11848" t="s">
        <v>33</v>
      </c>
      <c r="Y11848" t="s">
        <v>10236</v>
      </c>
      <c r="Z11848" s="1" t="s">
        <v>12077</v>
      </c>
      <c r="AA11848" t="s">
        <v>12078</v>
      </c>
      <c r="AB11848">
        <v>-171948</v>
      </c>
      <c r="AC11848" t="s">
        <v>38</v>
      </c>
      <c r="AD11848">
        <v>98006</v>
      </c>
    </row>
    <row r="11849" spans="1:30" x14ac:dyDescent="0.25">
      <c r="A11849">
        <f t="shared" ca="1" si="185"/>
        <v>16086</v>
      </c>
      <c r="B11849" t="s">
        <v>30</v>
      </c>
      <c r="C11849" t="s">
        <v>31</v>
      </c>
      <c r="F11849" t="s">
        <v>31849</v>
      </c>
      <c r="O11849" t="s">
        <v>33</v>
      </c>
      <c r="X11849" t="s">
        <v>34</v>
      </c>
      <c r="Y11849" t="s">
        <v>31850</v>
      </c>
      <c r="Z11849" t="s">
        <v>31851</v>
      </c>
      <c r="AA11849" t="s">
        <v>31852</v>
      </c>
      <c r="AB11849">
        <v>-170059</v>
      </c>
      <c r="AC11849" t="s">
        <v>38</v>
      </c>
      <c r="AD11849">
        <v>98383</v>
      </c>
    </row>
    <row r="11850" spans="1:30" ht="409.5" x14ac:dyDescent="0.25">
      <c r="A11850">
        <f t="shared" ca="1" si="185"/>
        <v>16510</v>
      </c>
      <c r="B11850" t="s">
        <v>334</v>
      </c>
      <c r="C11850" t="s">
        <v>45</v>
      </c>
      <c r="F11850" t="s">
        <v>29968</v>
      </c>
      <c r="G11850">
        <v>0</v>
      </c>
      <c r="O11850" t="s">
        <v>33</v>
      </c>
      <c r="Y11850" t="s">
        <v>32812</v>
      </c>
      <c r="Z11850" s="1" t="s">
        <v>33753</v>
      </c>
      <c r="AA11850" t="s">
        <v>33754</v>
      </c>
      <c r="AB11850" t="s">
        <v>33755</v>
      </c>
    </row>
    <row r="11851" spans="1:30" x14ac:dyDescent="0.25">
      <c r="A11851">
        <f t="shared" ca="1" si="185"/>
        <v>5779</v>
      </c>
      <c r="B11851" t="s">
        <v>2046</v>
      </c>
      <c r="C11851" t="s">
        <v>80</v>
      </c>
      <c r="F11851" t="s">
        <v>7533</v>
      </c>
      <c r="G11851">
        <v>0</v>
      </c>
      <c r="O11851" t="s">
        <v>33</v>
      </c>
      <c r="Y11851" t="s">
        <v>7534</v>
      </c>
      <c r="Z11851" t="s">
        <v>12704</v>
      </c>
      <c r="AA11851" t="s">
        <v>12705</v>
      </c>
      <c r="AB11851" t="s">
        <v>12706</v>
      </c>
      <c r="AC11851" t="s">
        <v>38</v>
      </c>
      <c r="AD11851">
        <v>98057</v>
      </c>
    </row>
    <row r="11852" spans="1:30" x14ac:dyDescent="0.25">
      <c r="A11852">
        <f t="shared" ca="1" si="185"/>
        <v>4803</v>
      </c>
      <c r="B11852" t="s">
        <v>3439</v>
      </c>
      <c r="F11852" t="s">
        <v>29818</v>
      </c>
      <c r="G11852">
        <v>0</v>
      </c>
      <c r="O11852" t="s">
        <v>33</v>
      </c>
      <c r="X11852" t="s">
        <v>34</v>
      </c>
      <c r="Y11852" t="s">
        <v>38163</v>
      </c>
      <c r="Z11852" t="s">
        <v>38164</v>
      </c>
      <c r="AA11852" t="s">
        <v>38165</v>
      </c>
      <c r="AB11852" t="s">
        <v>38166</v>
      </c>
      <c r="AC11852" t="s">
        <v>38</v>
      </c>
      <c r="AD11852">
        <v>98409</v>
      </c>
    </row>
    <row r="11853" spans="1:30" x14ac:dyDescent="0.25">
      <c r="A11853">
        <f t="shared" ca="1" si="185"/>
        <v>6689</v>
      </c>
      <c r="B11853" t="s">
        <v>73</v>
      </c>
      <c r="C11853" t="s">
        <v>74</v>
      </c>
      <c r="F11853" t="s">
        <v>36328</v>
      </c>
      <c r="G11853">
        <v>0</v>
      </c>
      <c r="O11853" t="s">
        <v>33</v>
      </c>
      <c r="Y11853" t="s">
        <v>36329</v>
      </c>
      <c r="Z11853" t="s">
        <v>36330</v>
      </c>
      <c r="AA11853" t="s">
        <v>36297</v>
      </c>
      <c r="AB11853" t="s">
        <v>36331</v>
      </c>
    </row>
    <row r="11854" spans="1:30" ht="409.5" x14ac:dyDescent="0.25">
      <c r="A11854">
        <f t="shared" ca="1" si="185"/>
        <v>2992</v>
      </c>
      <c r="B11854" t="s">
        <v>685</v>
      </c>
      <c r="C11854" t="s">
        <v>686</v>
      </c>
      <c r="F11854" t="s">
        <v>28585</v>
      </c>
      <c r="G11854">
        <v>0</v>
      </c>
      <c r="O11854" t="s">
        <v>33</v>
      </c>
      <c r="Y11854" t="s">
        <v>28586</v>
      </c>
      <c r="Z11854" s="1" t="s">
        <v>34408</v>
      </c>
      <c r="AA11854" t="s">
        <v>34406</v>
      </c>
      <c r="AB11854" t="s">
        <v>34409</v>
      </c>
      <c r="AC11854" t="s">
        <v>38</v>
      </c>
      <c r="AD11854">
        <v>98372</v>
      </c>
    </row>
    <row r="11855" spans="1:30" x14ac:dyDescent="0.25">
      <c r="A11855">
        <f t="shared" ca="1" si="185"/>
        <v>4284</v>
      </c>
      <c r="B11855" t="s">
        <v>30</v>
      </c>
      <c r="C11855" t="s">
        <v>31</v>
      </c>
      <c r="F11855" t="s">
        <v>33414</v>
      </c>
      <c r="O11855" t="s">
        <v>33</v>
      </c>
      <c r="X11855" t="s">
        <v>34</v>
      </c>
      <c r="Y11855" t="s">
        <v>25117</v>
      </c>
      <c r="Z11855" t="s">
        <v>40469</v>
      </c>
      <c r="AA11855" t="s">
        <v>40469</v>
      </c>
      <c r="AB11855">
        <v>-162906</v>
      </c>
      <c r="AC11855" t="s">
        <v>38</v>
      </c>
      <c r="AD11855">
        <v>98295</v>
      </c>
    </row>
    <row r="11856" spans="1:30" ht="409.5" x14ac:dyDescent="0.25">
      <c r="A11856">
        <f t="shared" ca="1" si="185"/>
        <v>10432</v>
      </c>
      <c r="B11856" t="s">
        <v>1203</v>
      </c>
      <c r="C11856" t="s">
        <v>45</v>
      </c>
      <c r="F11856" t="s">
        <v>392</v>
      </c>
      <c r="G11856">
        <v>0</v>
      </c>
      <c r="N11856" s="1" t="s">
        <v>4072</v>
      </c>
      <c r="O11856" t="s">
        <v>52</v>
      </c>
      <c r="Q11856" t="s">
        <v>4073</v>
      </c>
      <c r="R11856" t="s">
        <v>4074</v>
      </c>
      <c r="S11856" t="s">
        <v>851</v>
      </c>
      <c r="X11856" t="s">
        <v>34</v>
      </c>
      <c r="Y11856" t="s">
        <v>38955</v>
      </c>
      <c r="Z11856" s="1" t="s">
        <v>38956</v>
      </c>
      <c r="AA11856" t="s">
        <v>5104</v>
      </c>
      <c r="AB11856" t="s">
        <v>38957</v>
      </c>
    </row>
    <row r="11857" spans="1:30" x14ac:dyDescent="0.25">
      <c r="A11857">
        <f t="shared" ca="1" si="185"/>
        <v>7755</v>
      </c>
      <c r="B11857" t="s">
        <v>30</v>
      </c>
      <c r="C11857" t="s">
        <v>31</v>
      </c>
      <c r="F11857" t="s">
        <v>22301</v>
      </c>
      <c r="O11857" t="s">
        <v>33</v>
      </c>
      <c r="X11857" t="s">
        <v>34</v>
      </c>
      <c r="Y11857" t="s">
        <v>5046</v>
      </c>
      <c r="Z11857" t="s">
        <v>37859</v>
      </c>
      <c r="AA11857" t="s">
        <v>37860</v>
      </c>
      <c r="AB11857">
        <v>-170202</v>
      </c>
      <c r="AC11857" t="s">
        <v>38</v>
      </c>
      <c r="AD11857">
        <v>98409</v>
      </c>
    </row>
    <row r="11858" spans="1:30" ht="409.5" x14ac:dyDescent="0.25">
      <c r="A11858">
        <f t="shared" ca="1" si="185"/>
        <v>10281</v>
      </c>
      <c r="B11858" t="s">
        <v>73</v>
      </c>
      <c r="C11858" t="s">
        <v>74</v>
      </c>
      <c r="F11858" t="s">
        <v>30324</v>
      </c>
      <c r="G11858">
        <v>0</v>
      </c>
      <c r="O11858" t="s">
        <v>33</v>
      </c>
      <c r="Y11858" t="s">
        <v>36815</v>
      </c>
      <c r="Z11858" s="1" t="s">
        <v>36816</v>
      </c>
      <c r="AA11858" t="s">
        <v>36796</v>
      </c>
      <c r="AB11858" t="s">
        <v>36817</v>
      </c>
    </row>
    <row r="11859" spans="1:30" x14ac:dyDescent="0.25">
      <c r="A11859">
        <f t="shared" ca="1" si="185"/>
        <v>12134</v>
      </c>
      <c r="B11859" t="s">
        <v>677</v>
      </c>
      <c r="C11859" t="s">
        <v>80</v>
      </c>
      <c r="F11859" t="s">
        <v>6271</v>
      </c>
      <c r="G11859">
        <v>0</v>
      </c>
      <c r="O11859" t="s">
        <v>33</v>
      </c>
      <c r="Y11859" t="s">
        <v>6272</v>
      </c>
      <c r="Z11859" t="s">
        <v>6273</v>
      </c>
      <c r="AA11859" t="s">
        <v>6274</v>
      </c>
      <c r="AB11859" t="s">
        <v>6275</v>
      </c>
      <c r="AC11859" t="s">
        <v>1320</v>
      </c>
      <c r="AD11859">
        <v>20590</v>
      </c>
    </row>
    <row r="11860" spans="1:30" x14ac:dyDescent="0.25">
      <c r="A11860">
        <f t="shared" ca="1" si="185"/>
        <v>16855</v>
      </c>
      <c r="B11860" t="s">
        <v>49</v>
      </c>
      <c r="C11860" t="s">
        <v>50</v>
      </c>
      <c r="F11860" t="s">
        <v>20054</v>
      </c>
      <c r="O11860" t="s">
        <v>33</v>
      </c>
      <c r="Y11860" t="s">
        <v>20055</v>
      </c>
      <c r="Z11860" t="s">
        <v>20056</v>
      </c>
      <c r="AA11860" t="s">
        <v>20057</v>
      </c>
      <c r="AB11860">
        <v>-181024</v>
      </c>
    </row>
    <row r="11861" spans="1:30" x14ac:dyDescent="0.25">
      <c r="A11861">
        <f t="shared" ca="1" si="185"/>
        <v>15840</v>
      </c>
      <c r="B11861" t="s">
        <v>44</v>
      </c>
      <c r="C11861" t="s">
        <v>45</v>
      </c>
      <c r="F11861" t="s">
        <v>2123</v>
      </c>
      <c r="G11861">
        <v>0</v>
      </c>
      <c r="O11861" t="s">
        <v>33</v>
      </c>
      <c r="X11861" t="s">
        <v>34</v>
      </c>
      <c r="Y11861" t="s">
        <v>2124</v>
      </c>
      <c r="Z11861" t="s">
        <v>2125</v>
      </c>
      <c r="AA11861" t="s">
        <v>2125</v>
      </c>
      <c r="AB11861" t="s">
        <v>2126</v>
      </c>
    </row>
    <row r="11862" spans="1:30" ht="409.5" x14ac:dyDescent="0.25">
      <c r="A11862">
        <f t="shared" ca="1" si="185"/>
        <v>17445</v>
      </c>
      <c r="B11862" t="s">
        <v>489</v>
      </c>
      <c r="C11862" t="s">
        <v>45</v>
      </c>
      <c r="O11862" t="s">
        <v>33</v>
      </c>
      <c r="W11862">
        <v>15</v>
      </c>
      <c r="X11862" t="s">
        <v>34</v>
      </c>
      <c r="Y11862" t="s">
        <v>3195</v>
      </c>
      <c r="Z11862" s="1" t="s">
        <v>16870</v>
      </c>
      <c r="AA11862" t="s">
        <v>16871</v>
      </c>
      <c r="AB11862">
        <v>-180907</v>
      </c>
    </row>
    <row r="11863" spans="1:30" x14ac:dyDescent="0.25">
      <c r="A11863">
        <f t="shared" ca="1" si="185"/>
        <v>17000</v>
      </c>
      <c r="B11863" t="s">
        <v>685</v>
      </c>
      <c r="C11863" t="s">
        <v>686</v>
      </c>
      <c r="F11863" t="s">
        <v>34165</v>
      </c>
      <c r="G11863">
        <v>0</v>
      </c>
      <c r="O11863" t="s">
        <v>33</v>
      </c>
      <c r="Y11863" t="s">
        <v>34166</v>
      </c>
      <c r="Z11863" t="s">
        <v>34298</v>
      </c>
      <c r="AA11863" t="s">
        <v>34299</v>
      </c>
      <c r="AB11863" t="s">
        <v>34300</v>
      </c>
      <c r="AC11863" t="s">
        <v>38</v>
      </c>
      <c r="AD11863">
        <v>99350</v>
      </c>
    </row>
    <row r="11864" spans="1:30" ht="409.5" x14ac:dyDescent="0.25">
      <c r="A11864">
        <f t="shared" ca="1" si="185"/>
        <v>10177</v>
      </c>
      <c r="B11864" t="s">
        <v>489</v>
      </c>
      <c r="C11864" t="s">
        <v>45</v>
      </c>
      <c r="O11864" t="s">
        <v>33</v>
      </c>
      <c r="X11864" t="s">
        <v>34</v>
      </c>
      <c r="Y11864" t="s">
        <v>42991</v>
      </c>
      <c r="Z11864" s="1" t="s">
        <v>42992</v>
      </c>
      <c r="AA11864" t="s">
        <v>42993</v>
      </c>
      <c r="AB11864">
        <v>-160433</v>
      </c>
      <c r="AC11864" t="s">
        <v>38</v>
      </c>
      <c r="AD11864">
        <v>98275</v>
      </c>
    </row>
    <row r="11865" spans="1:30" x14ac:dyDescent="0.25">
      <c r="A11865">
        <f t="shared" ca="1" si="185"/>
        <v>16120</v>
      </c>
      <c r="B11865" t="s">
        <v>739</v>
      </c>
      <c r="C11865" t="s">
        <v>686</v>
      </c>
      <c r="F11865" t="s">
        <v>17058</v>
      </c>
      <c r="O11865" t="s">
        <v>33</v>
      </c>
      <c r="Y11865" t="s">
        <v>17059</v>
      </c>
      <c r="Z11865" t="s">
        <v>30062</v>
      </c>
      <c r="AA11865" t="s">
        <v>30043</v>
      </c>
      <c r="AB11865">
        <v>-160988</v>
      </c>
      <c r="AC11865" t="s">
        <v>38</v>
      </c>
      <c r="AD11865">
        <v>98801</v>
      </c>
    </row>
    <row r="11866" spans="1:30" x14ac:dyDescent="0.25">
      <c r="A11866">
        <f t="shared" ca="1" si="185"/>
        <v>15058</v>
      </c>
      <c r="B11866" t="s">
        <v>334</v>
      </c>
      <c r="C11866" t="s">
        <v>45</v>
      </c>
      <c r="F11866" t="s">
        <v>3098</v>
      </c>
      <c r="G11866">
        <v>0</v>
      </c>
      <c r="N11866" t="s">
        <v>468</v>
      </c>
      <c r="O11866" t="s">
        <v>33</v>
      </c>
      <c r="X11866" t="s">
        <v>34</v>
      </c>
      <c r="Y11866" t="s">
        <v>27308</v>
      </c>
      <c r="Z11866" t="s">
        <v>27309</v>
      </c>
      <c r="AA11866" t="s">
        <v>27310</v>
      </c>
      <c r="AB11866" t="s">
        <v>27311</v>
      </c>
      <c r="AC11866" t="s">
        <v>38</v>
      </c>
      <c r="AD11866">
        <v>98101</v>
      </c>
    </row>
    <row r="11867" spans="1:30" x14ac:dyDescent="0.25">
      <c r="A11867">
        <f t="shared" ca="1" si="185"/>
        <v>15794</v>
      </c>
      <c r="B11867" t="s">
        <v>79</v>
      </c>
      <c r="C11867" t="s">
        <v>80</v>
      </c>
      <c r="F11867" t="s">
        <v>25897</v>
      </c>
      <c r="O11867" t="s">
        <v>33</v>
      </c>
      <c r="Y11867" t="s">
        <v>25898</v>
      </c>
      <c r="Z11867" t="s">
        <v>25899</v>
      </c>
      <c r="AA11867" t="s">
        <v>25900</v>
      </c>
      <c r="AB11867">
        <v>-170685</v>
      </c>
      <c r="AC11867" t="s">
        <v>2936</v>
      </c>
      <c r="AD11867">
        <v>78705</v>
      </c>
    </row>
    <row r="11868" spans="1:30" x14ac:dyDescent="0.25">
      <c r="A11868">
        <f t="shared" ca="1" si="185"/>
        <v>7566</v>
      </c>
      <c r="B11868" t="s">
        <v>677</v>
      </c>
      <c r="C11868" t="s">
        <v>80</v>
      </c>
      <c r="F11868" t="s">
        <v>413</v>
      </c>
      <c r="G11868">
        <v>0</v>
      </c>
      <c r="O11868" t="s">
        <v>33</v>
      </c>
      <c r="Y11868" t="s">
        <v>7322</v>
      </c>
      <c r="Z11868" t="s">
        <v>7323</v>
      </c>
      <c r="AA11868" t="s">
        <v>7324</v>
      </c>
      <c r="AB11868" t="s">
        <v>7325</v>
      </c>
      <c r="AC11868" t="s">
        <v>38</v>
      </c>
      <c r="AD11868">
        <v>98004</v>
      </c>
    </row>
    <row r="11869" spans="1:30" ht="409.5" x14ac:dyDescent="0.25">
      <c r="A11869">
        <f t="shared" ca="1" si="185"/>
        <v>6524</v>
      </c>
      <c r="B11869" t="s">
        <v>79</v>
      </c>
      <c r="C11869" t="s">
        <v>80</v>
      </c>
      <c r="F11869" t="s">
        <v>8115</v>
      </c>
      <c r="O11869" t="s">
        <v>33</v>
      </c>
      <c r="Y11869" t="s">
        <v>722</v>
      </c>
      <c r="Z11869" s="1" t="s">
        <v>26165</v>
      </c>
      <c r="AA11869" t="s">
        <v>26166</v>
      </c>
      <c r="AB11869">
        <v>-181454</v>
      </c>
      <c r="AC11869" t="s">
        <v>38</v>
      </c>
      <c r="AD11869">
        <v>98052</v>
      </c>
    </row>
    <row r="11870" spans="1:30" x14ac:dyDescent="0.25">
      <c r="A11870">
        <f t="shared" ca="1" si="185"/>
        <v>18333</v>
      </c>
      <c r="B11870" t="s">
        <v>73</v>
      </c>
      <c r="C11870" t="s">
        <v>74</v>
      </c>
      <c r="G11870">
        <v>0</v>
      </c>
      <c r="O11870" t="s">
        <v>33</v>
      </c>
      <c r="X11870" t="s">
        <v>34</v>
      </c>
      <c r="Y11870" t="s">
        <v>28314</v>
      </c>
      <c r="Z11870" t="s">
        <v>28315</v>
      </c>
      <c r="AA11870" t="s">
        <v>28316</v>
      </c>
      <c r="AB11870" t="s">
        <v>28317</v>
      </c>
    </row>
    <row r="11871" spans="1:30" x14ac:dyDescent="0.25">
      <c r="A11871">
        <f t="shared" ca="1" si="185"/>
        <v>6161</v>
      </c>
      <c r="B11871" t="s">
        <v>73</v>
      </c>
      <c r="C11871" t="s">
        <v>74</v>
      </c>
      <c r="F11871" t="s">
        <v>174</v>
      </c>
      <c r="O11871" t="s">
        <v>155</v>
      </c>
      <c r="X11871" t="s">
        <v>34</v>
      </c>
      <c r="Y11871" t="s">
        <v>175</v>
      </c>
      <c r="Z11871" t="s">
        <v>176</v>
      </c>
      <c r="AA11871" t="s">
        <v>177</v>
      </c>
      <c r="AB11871">
        <v>-162308</v>
      </c>
    </row>
    <row r="11872" spans="1:30" x14ac:dyDescent="0.25">
      <c r="A11872">
        <f t="shared" ca="1" si="185"/>
        <v>972</v>
      </c>
      <c r="B11872" t="s">
        <v>739</v>
      </c>
      <c r="C11872" t="s">
        <v>686</v>
      </c>
      <c r="F11872" t="s">
        <v>3399</v>
      </c>
      <c r="O11872" t="s">
        <v>33</v>
      </c>
      <c r="Y11872" t="s">
        <v>19725</v>
      </c>
      <c r="Z11872" t="s">
        <v>31426</v>
      </c>
      <c r="AA11872" t="s">
        <v>31427</v>
      </c>
      <c r="AB11872">
        <v>-160811</v>
      </c>
    </row>
    <row r="11873" spans="1:30" x14ac:dyDescent="0.25">
      <c r="A11873">
        <f t="shared" ca="1" si="185"/>
        <v>19334</v>
      </c>
      <c r="B11873" t="s">
        <v>68</v>
      </c>
      <c r="C11873" t="s">
        <v>45</v>
      </c>
      <c r="F11873" t="s">
        <v>14055</v>
      </c>
      <c r="O11873" t="s">
        <v>33</v>
      </c>
      <c r="X11873" t="s">
        <v>34</v>
      </c>
      <c r="Y11873" t="s">
        <v>27476</v>
      </c>
      <c r="Z11873" t="s">
        <v>27477</v>
      </c>
      <c r="AA11873" t="s">
        <v>27478</v>
      </c>
      <c r="AB11873">
        <v>-161887</v>
      </c>
    </row>
    <row r="11874" spans="1:30" ht="409.5" x14ac:dyDescent="0.25">
      <c r="A11874">
        <f t="shared" ca="1" si="185"/>
        <v>8704</v>
      </c>
      <c r="B11874" t="s">
        <v>334</v>
      </c>
      <c r="C11874" t="s">
        <v>45</v>
      </c>
      <c r="O11874" t="s">
        <v>155</v>
      </c>
      <c r="X11874" t="s">
        <v>34</v>
      </c>
      <c r="Y11874" t="s">
        <v>2370</v>
      </c>
      <c r="Z11874" s="1" t="s">
        <v>5555</v>
      </c>
      <c r="AA11874" t="s">
        <v>5556</v>
      </c>
      <c r="AB11874">
        <v>-163657</v>
      </c>
      <c r="AC11874" t="s">
        <v>38</v>
      </c>
      <c r="AD11874">
        <v>98370</v>
      </c>
    </row>
    <row r="11875" spans="1:30" x14ac:dyDescent="0.25">
      <c r="A11875">
        <f t="shared" ca="1" si="185"/>
        <v>6454</v>
      </c>
      <c r="B11875" t="s">
        <v>2046</v>
      </c>
      <c r="C11875" t="s">
        <v>80</v>
      </c>
      <c r="F11875" t="s">
        <v>1437</v>
      </c>
      <c r="G11875">
        <v>0</v>
      </c>
      <c r="O11875" t="s">
        <v>33</v>
      </c>
      <c r="Y11875" t="s">
        <v>15158</v>
      </c>
      <c r="Z11875" t="s">
        <v>16377</v>
      </c>
      <c r="AA11875" t="s">
        <v>16378</v>
      </c>
      <c r="AB11875" t="s">
        <v>16379</v>
      </c>
      <c r="AC11875" t="s">
        <v>38</v>
      </c>
      <c r="AD11875">
        <v>98101</v>
      </c>
    </row>
    <row r="11876" spans="1:30" x14ac:dyDescent="0.25">
      <c r="A11876">
        <f t="shared" ca="1" si="185"/>
        <v>9972</v>
      </c>
      <c r="B11876" t="s">
        <v>519</v>
      </c>
      <c r="F11876" t="s">
        <v>22331</v>
      </c>
      <c r="G11876">
        <v>0</v>
      </c>
      <c r="O11876" t="s">
        <v>33</v>
      </c>
      <c r="X11876" t="s">
        <v>34</v>
      </c>
      <c r="Y11876" t="s">
        <v>22321</v>
      </c>
      <c r="Z11876" t="s">
        <v>23553</v>
      </c>
      <c r="AA11876" t="s">
        <v>23534</v>
      </c>
      <c r="AB11876" t="s">
        <v>23554</v>
      </c>
    </row>
    <row r="11877" spans="1:30" x14ac:dyDescent="0.25">
      <c r="A11877">
        <f t="shared" ca="1" si="185"/>
        <v>11637</v>
      </c>
      <c r="B11877" t="s">
        <v>39</v>
      </c>
      <c r="C11877" t="s">
        <v>165</v>
      </c>
      <c r="F11877" t="s">
        <v>18566</v>
      </c>
      <c r="G11877">
        <v>0</v>
      </c>
      <c r="N11877" t="s">
        <v>5437</v>
      </c>
      <c r="O11877" t="s">
        <v>168</v>
      </c>
      <c r="Q11877" t="s">
        <v>427</v>
      </c>
      <c r="R11877" t="s">
        <v>169</v>
      </c>
      <c r="Y11877" t="s">
        <v>18567</v>
      </c>
      <c r="Z11877" t="s">
        <v>18568</v>
      </c>
      <c r="AA11877" t="s">
        <v>18569</v>
      </c>
      <c r="AB11877" t="s">
        <v>18570</v>
      </c>
      <c r="AC11877" t="s">
        <v>38</v>
      </c>
      <c r="AD11877">
        <v>98121</v>
      </c>
    </row>
    <row r="11878" spans="1:30" ht="409.5" x14ac:dyDescent="0.25">
      <c r="A11878">
        <f t="shared" ca="1" si="185"/>
        <v>3505</v>
      </c>
      <c r="B11878" t="s">
        <v>685</v>
      </c>
      <c r="C11878" t="s">
        <v>686</v>
      </c>
      <c r="F11878" t="s">
        <v>29736</v>
      </c>
      <c r="O11878" t="s">
        <v>33</v>
      </c>
      <c r="Y11878" t="s">
        <v>30291</v>
      </c>
      <c r="Z11878" s="1" t="s">
        <v>34575</v>
      </c>
      <c r="AA11878" t="s">
        <v>34436</v>
      </c>
      <c r="AB11878">
        <v>-173119</v>
      </c>
    </row>
    <row r="11879" spans="1:30" ht="409.5" x14ac:dyDescent="0.25">
      <c r="A11879">
        <f t="shared" ca="1" si="185"/>
        <v>377</v>
      </c>
      <c r="B11879" t="s">
        <v>2046</v>
      </c>
      <c r="C11879" t="s">
        <v>80</v>
      </c>
      <c r="F11879" t="s">
        <v>10418</v>
      </c>
      <c r="O11879" t="s">
        <v>33</v>
      </c>
      <c r="Y11879" t="s">
        <v>10419</v>
      </c>
      <c r="Z11879" s="1" t="s">
        <v>10420</v>
      </c>
      <c r="AA11879" t="s">
        <v>10421</v>
      </c>
      <c r="AB11879">
        <v>-180287</v>
      </c>
      <c r="AC11879" t="s">
        <v>38</v>
      </c>
      <c r="AD11879">
        <v>98034</v>
      </c>
    </row>
    <row r="11880" spans="1:30" ht="409.5" x14ac:dyDescent="0.25">
      <c r="A11880">
        <f t="shared" ca="1" si="185"/>
        <v>11564</v>
      </c>
      <c r="B11880" t="s">
        <v>4554</v>
      </c>
      <c r="C11880" t="s">
        <v>245</v>
      </c>
      <c r="F11880" t="s">
        <v>28633</v>
      </c>
      <c r="G11880">
        <v>0</v>
      </c>
      <c r="O11880" t="s">
        <v>33</v>
      </c>
      <c r="X11880" t="s">
        <v>34</v>
      </c>
      <c r="Y11880" t="s">
        <v>39443</v>
      </c>
      <c r="Z11880" s="1" t="s">
        <v>39444</v>
      </c>
      <c r="AA11880" t="s">
        <v>39445</v>
      </c>
      <c r="AB11880" t="s">
        <v>39446</v>
      </c>
      <c r="AC11880" t="s">
        <v>38</v>
      </c>
      <c r="AD11880">
        <v>98101</v>
      </c>
    </row>
    <row r="11881" spans="1:30" ht="409.5" x14ac:dyDescent="0.25">
      <c r="A11881">
        <f t="shared" ca="1" si="185"/>
        <v>7911</v>
      </c>
      <c r="B11881" t="s">
        <v>3712</v>
      </c>
      <c r="C11881" t="s">
        <v>16820</v>
      </c>
      <c r="F11881" t="s">
        <v>20250</v>
      </c>
      <c r="G11881">
        <v>0</v>
      </c>
      <c r="O11881" t="s">
        <v>33</v>
      </c>
      <c r="X11881" t="s">
        <v>34</v>
      </c>
      <c r="Y11881" t="s">
        <v>22598</v>
      </c>
      <c r="Z11881" s="1" t="s">
        <v>24502</v>
      </c>
      <c r="AA11881" t="s">
        <v>24027</v>
      </c>
      <c r="AB11881" t="s">
        <v>24503</v>
      </c>
      <c r="AC11881" t="s">
        <v>102</v>
      </c>
      <c r="AD11881">
        <v>97302</v>
      </c>
    </row>
    <row r="11882" spans="1:30" x14ac:dyDescent="0.25">
      <c r="A11882">
        <f t="shared" ca="1" si="185"/>
        <v>9411</v>
      </c>
      <c r="B11882" t="s">
        <v>73</v>
      </c>
      <c r="C11882" t="s">
        <v>74</v>
      </c>
      <c r="G11882">
        <v>0</v>
      </c>
      <c r="O11882" t="s">
        <v>155</v>
      </c>
      <c r="X11882" t="s">
        <v>34</v>
      </c>
      <c r="Y11882" t="s">
        <v>156</v>
      </c>
      <c r="Z11882" t="s">
        <v>157</v>
      </c>
      <c r="AA11882" t="s">
        <v>158</v>
      </c>
      <c r="AB11882" t="s">
        <v>159</v>
      </c>
    </row>
    <row r="11883" spans="1:30" x14ac:dyDescent="0.25">
      <c r="A11883">
        <f t="shared" ca="1" si="185"/>
        <v>17539</v>
      </c>
      <c r="B11883" t="s">
        <v>2046</v>
      </c>
      <c r="C11883" t="s">
        <v>80</v>
      </c>
      <c r="F11883" t="s">
        <v>3047</v>
      </c>
      <c r="O11883" t="s">
        <v>33</v>
      </c>
      <c r="Y11883" t="s">
        <v>7228</v>
      </c>
      <c r="Z11883" t="s">
        <v>16007</v>
      </c>
      <c r="AA11883" t="s">
        <v>16008</v>
      </c>
      <c r="AB11883">
        <v>-162282</v>
      </c>
      <c r="AC11883" t="s">
        <v>38</v>
      </c>
      <c r="AD11883">
        <v>98516</v>
      </c>
    </row>
    <row r="11884" spans="1:30" x14ac:dyDescent="0.25">
      <c r="A11884">
        <f t="shared" ca="1" si="185"/>
        <v>15821</v>
      </c>
      <c r="B11884" t="s">
        <v>79</v>
      </c>
      <c r="C11884" t="s">
        <v>80</v>
      </c>
      <c r="F11884" t="s">
        <v>5745</v>
      </c>
      <c r="O11884" t="s">
        <v>33</v>
      </c>
      <c r="Y11884" t="s">
        <v>10053</v>
      </c>
      <c r="Z11884" t="s">
        <v>26477</v>
      </c>
      <c r="AA11884" t="s">
        <v>26478</v>
      </c>
      <c r="AB11884">
        <v>-172055</v>
      </c>
      <c r="AC11884" t="s">
        <v>38</v>
      </c>
      <c r="AD11884">
        <v>98201</v>
      </c>
    </row>
    <row r="11885" spans="1:30" x14ac:dyDescent="0.25">
      <c r="A11885">
        <f t="shared" ca="1" si="185"/>
        <v>4467</v>
      </c>
      <c r="B11885" t="s">
        <v>2046</v>
      </c>
      <c r="C11885" t="s">
        <v>80</v>
      </c>
      <c r="F11885" t="s">
        <v>5745</v>
      </c>
      <c r="O11885" t="s">
        <v>33</v>
      </c>
      <c r="Y11885" t="s">
        <v>10186</v>
      </c>
      <c r="Z11885" t="s">
        <v>16207</v>
      </c>
      <c r="AA11885" t="s">
        <v>16208</v>
      </c>
      <c r="AB11885">
        <v>-161479</v>
      </c>
      <c r="AC11885" t="s">
        <v>38</v>
      </c>
      <c r="AD11885">
        <v>98201</v>
      </c>
    </row>
    <row r="11886" spans="1:30" x14ac:dyDescent="0.25">
      <c r="A11886">
        <f t="shared" ca="1" si="185"/>
        <v>6163</v>
      </c>
      <c r="B11886" t="s">
        <v>2046</v>
      </c>
      <c r="C11886" t="s">
        <v>80</v>
      </c>
      <c r="F11886" t="s">
        <v>14032</v>
      </c>
      <c r="O11886" t="s">
        <v>33</v>
      </c>
      <c r="Y11886" t="s">
        <v>14033</v>
      </c>
      <c r="Z11886" t="s">
        <v>14034</v>
      </c>
      <c r="AA11886" t="s">
        <v>14029</v>
      </c>
      <c r="AB11886">
        <v>-180173</v>
      </c>
      <c r="AC11886" t="s">
        <v>38</v>
      </c>
      <c r="AD11886">
        <v>98642</v>
      </c>
    </row>
    <row r="11887" spans="1:30" x14ac:dyDescent="0.25">
      <c r="A11887">
        <f t="shared" ca="1" si="185"/>
        <v>12313</v>
      </c>
      <c r="B11887" t="s">
        <v>344</v>
      </c>
      <c r="C11887" t="s">
        <v>31</v>
      </c>
      <c r="G11887">
        <v>0</v>
      </c>
      <c r="O11887" t="s">
        <v>63</v>
      </c>
      <c r="W11887">
        <v>30</v>
      </c>
      <c r="X11887" t="s">
        <v>34</v>
      </c>
      <c r="Y11887" t="s">
        <v>19709</v>
      </c>
      <c r="Z11887" t="s">
        <v>19710</v>
      </c>
      <c r="AA11887" t="s">
        <v>19710</v>
      </c>
      <c r="AB11887" t="s">
        <v>19711</v>
      </c>
    </row>
    <row r="11888" spans="1:30" x14ac:dyDescent="0.25">
      <c r="A11888">
        <f t="shared" ca="1" si="185"/>
        <v>4457</v>
      </c>
      <c r="B11888" t="s">
        <v>519</v>
      </c>
      <c r="G11888">
        <v>0</v>
      </c>
      <c r="O11888" t="s">
        <v>33</v>
      </c>
      <c r="X11888" t="s">
        <v>34</v>
      </c>
      <c r="Y11888" t="s">
        <v>5321</v>
      </c>
      <c r="Z11888" t="s">
        <v>27758</v>
      </c>
      <c r="AA11888" t="s">
        <v>27759</v>
      </c>
      <c r="AB11888" t="s">
        <v>27760</v>
      </c>
    </row>
    <row r="11889" spans="1:30" x14ac:dyDescent="0.25">
      <c r="A11889">
        <f t="shared" ca="1" si="185"/>
        <v>9568</v>
      </c>
      <c r="B11889" t="s">
        <v>344</v>
      </c>
      <c r="C11889" t="s">
        <v>31</v>
      </c>
      <c r="F11889" t="s">
        <v>209</v>
      </c>
      <c r="G11889">
        <v>0</v>
      </c>
      <c r="O11889" t="s">
        <v>33</v>
      </c>
      <c r="X11889" t="s">
        <v>34</v>
      </c>
      <c r="Y11889" t="s">
        <v>4693</v>
      </c>
      <c r="Z11889" t="s">
        <v>4829</v>
      </c>
      <c r="AA11889" t="s">
        <v>4827</v>
      </c>
      <c r="AB11889" t="s">
        <v>4830</v>
      </c>
      <c r="AC11889" t="s">
        <v>38</v>
      </c>
      <c r="AD11889">
        <v>98390</v>
      </c>
    </row>
    <row r="11890" spans="1:30" ht="409.5" x14ac:dyDescent="0.25">
      <c r="A11890">
        <f t="shared" ca="1" si="185"/>
        <v>13462</v>
      </c>
      <c r="B11890" t="s">
        <v>30</v>
      </c>
      <c r="C11890" t="s">
        <v>31</v>
      </c>
      <c r="F11890" t="s">
        <v>40751</v>
      </c>
      <c r="O11890" t="s">
        <v>33</v>
      </c>
      <c r="X11890" t="s">
        <v>34</v>
      </c>
      <c r="Y11890" t="s">
        <v>40752</v>
      </c>
      <c r="Z11890" s="1" t="s">
        <v>40753</v>
      </c>
      <c r="AA11890" t="s">
        <v>40754</v>
      </c>
      <c r="AB11890">
        <v>-171475</v>
      </c>
      <c r="AC11890" t="s">
        <v>38</v>
      </c>
      <c r="AD11890">
        <v>98466</v>
      </c>
    </row>
    <row r="11891" spans="1:30" ht="409.5" x14ac:dyDescent="0.25">
      <c r="A11891">
        <f t="shared" ca="1" si="185"/>
        <v>8493</v>
      </c>
      <c r="B11891" t="s">
        <v>178</v>
      </c>
      <c r="F11891" t="s">
        <v>180</v>
      </c>
      <c r="G11891">
        <v>0</v>
      </c>
      <c r="O11891" t="s">
        <v>33</v>
      </c>
      <c r="X11891" t="s">
        <v>34</v>
      </c>
      <c r="Y11891" t="s">
        <v>181</v>
      </c>
      <c r="Z11891" s="1" t="s">
        <v>40425</v>
      </c>
      <c r="AA11891" t="s">
        <v>40426</v>
      </c>
      <c r="AB11891" t="s">
        <v>40427</v>
      </c>
      <c r="AC11891" t="s">
        <v>38</v>
      </c>
      <c r="AD11891">
        <v>98922</v>
      </c>
    </row>
    <row r="11892" spans="1:30" ht="360" x14ac:dyDescent="0.25">
      <c r="A11892">
        <f t="shared" ca="1" si="185"/>
        <v>17872</v>
      </c>
      <c r="B11892" t="s">
        <v>739</v>
      </c>
      <c r="C11892" t="s">
        <v>686</v>
      </c>
      <c r="F11892" t="s">
        <v>3421</v>
      </c>
      <c r="G11892">
        <v>0</v>
      </c>
      <c r="O11892" t="s">
        <v>33</v>
      </c>
      <c r="X11892" t="s">
        <v>34</v>
      </c>
      <c r="Y11892" t="s">
        <v>30908</v>
      </c>
      <c r="Z11892" s="1" t="s">
        <v>30909</v>
      </c>
      <c r="AA11892" t="s">
        <v>30910</v>
      </c>
      <c r="AB11892" t="s">
        <v>30911</v>
      </c>
      <c r="AC11892" t="s">
        <v>38</v>
      </c>
      <c r="AD11892">
        <v>98033</v>
      </c>
    </row>
    <row r="11893" spans="1:30" x14ac:dyDescent="0.25">
      <c r="A11893">
        <f t="shared" ca="1" si="185"/>
        <v>16213</v>
      </c>
      <c r="B11893" t="s">
        <v>178</v>
      </c>
      <c r="C11893" t="s">
        <v>179</v>
      </c>
      <c r="O11893" t="s">
        <v>33</v>
      </c>
      <c r="X11893" t="s">
        <v>34</v>
      </c>
      <c r="Y11893" t="s">
        <v>4286</v>
      </c>
      <c r="Z11893" t="s">
        <v>43347</v>
      </c>
      <c r="AA11893" t="s">
        <v>43347</v>
      </c>
      <c r="AB11893">
        <v>-171695</v>
      </c>
    </row>
    <row r="11894" spans="1:30" x14ac:dyDescent="0.25">
      <c r="A11894">
        <f t="shared" ca="1" si="185"/>
        <v>7526</v>
      </c>
      <c r="B11894" t="s">
        <v>2046</v>
      </c>
      <c r="C11894" t="s">
        <v>80</v>
      </c>
      <c r="F11894" t="s">
        <v>2587</v>
      </c>
      <c r="O11894" t="s">
        <v>33</v>
      </c>
      <c r="Y11894" t="s">
        <v>16149</v>
      </c>
      <c r="Z11894" t="s">
        <v>16150</v>
      </c>
      <c r="AA11894" t="s">
        <v>16151</v>
      </c>
      <c r="AB11894">
        <v>-171495</v>
      </c>
      <c r="AC11894" t="s">
        <v>38</v>
      </c>
      <c r="AD11894">
        <v>98154</v>
      </c>
    </row>
    <row r="11895" spans="1:30" ht="409.5" x14ac:dyDescent="0.25">
      <c r="A11895">
        <f t="shared" ca="1" si="185"/>
        <v>10039</v>
      </c>
      <c r="B11895" t="s">
        <v>79</v>
      </c>
      <c r="C11895" t="s">
        <v>80</v>
      </c>
      <c r="F11895" t="s">
        <v>5745</v>
      </c>
      <c r="O11895" t="s">
        <v>33</v>
      </c>
      <c r="Y11895" t="s">
        <v>10053</v>
      </c>
      <c r="Z11895" s="1" t="s">
        <v>26167</v>
      </c>
      <c r="AA11895" t="s">
        <v>26168</v>
      </c>
      <c r="AB11895">
        <v>-171278</v>
      </c>
      <c r="AC11895" t="s">
        <v>38</v>
      </c>
      <c r="AD11895">
        <v>98201</v>
      </c>
    </row>
    <row r="11896" spans="1:30" x14ac:dyDescent="0.25">
      <c r="A11896">
        <f t="shared" ca="1" si="185"/>
        <v>14829</v>
      </c>
      <c r="B11896" t="s">
        <v>124</v>
      </c>
      <c r="C11896" t="s">
        <v>45</v>
      </c>
      <c r="O11896" t="s">
        <v>63</v>
      </c>
      <c r="X11896" t="s">
        <v>34</v>
      </c>
      <c r="Y11896" t="s">
        <v>21824</v>
      </c>
      <c r="Z11896" t="s">
        <v>28205</v>
      </c>
      <c r="AA11896" t="s">
        <v>28206</v>
      </c>
      <c r="AB11896">
        <v>-161398</v>
      </c>
    </row>
    <row r="11897" spans="1:30" x14ac:dyDescent="0.25">
      <c r="A11897">
        <f t="shared" ca="1" si="185"/>
        <v>16761</v>
      </c>
      <c r="B11897" t="s">
        <v>685</v>
      </c>
      <c r="C11897" t="s">
        <v>686</v>
      </c>
      <c r="F11897" t="s">
        <v>29613</v>
      </c>
      <c r="O11897" t="s">
        <v>33</v>
      </c>
      <c r="Y11897" t="s">
        <v>29614</v>
      </c>
      <c r="Z11897" t="s">
        <v>34726</v>
      </c>
      <c r="AA11897" t="s">
        <v>34715</v>
      </c>
      <c r="AB11897">
        <v>-161547</v>
      </c>
      <c r="AC11897" t="s">
        <v>38</v>
      </c>
      <c r="AD11897">
        <v>98001</v>
      </c>
    </row>
    <row r="11898" spans="1:30" x14ac:dyDescent="0.25">
      <c r="A11898">
        <f t="shared" ca="1" si="185"/>
        <v>11047</v>
      </c>
      <c r="B11898" t="s">
        <v>739</v>
      </c>
      <c r="C11898" t="s">
        <v>686</v>
      </c>
      <c r="F11898" t="s">
        <v>29249</v>
      </c>
      <c r="O11898" t="s">
        <v>33</v>
      </c>
      <c r="Y11898" t="s">
        <v>29250</v>
      </c>
      <c r="Z11898" t="s">
        <v>30878</v>
      </c>
      <c r="AA11898" t="s">
        <v>30855</v>
      </c>
      <c r="AB11898">
        <v>-171184</v>
      </c>
      <c r="AC11898" t="s">
        <v>38</v>
      </c>
      <c r="AD11898">
        <v>98223</v>
      </c>
    </row>
    <row r="11899" spans="1:30" x14ac:dyDescent="0.25">
      <c r="A11899">
        <f t="shared" ca="1" si="185"/>
        <v>4058</v>
      </c>
      <c r="B11899" t="s">
        <v>685</v>
      </c>
      <c r="C11899" t="s">
        <v>686</v>
      </c>
      <c r="O11899" t="s">
        <v>33</v>
      </c>
      <c r="Y11899" t="s">
        <v>17059</v>
      </c>
      <c r="Z11899" t="s">
        <v>34018</v>
      </c>
      <c r="AA11899" t="s">
        <v>33989</v>
      </c>
      <c r="AB11899">
        <v>-160983</v>
      </c>
      <c r="AC11899" t="s">
        <v>38</v>
      </c>
      <c r="AD11899">
        <v>98801</v>
      </c>
    </row>
    <row r="11900" spans="1:30" ht="409.5" x14ac:dyDescent="0.25">
      <c r="A11900">
        <f t="shared" ca="1" si="185"/>
        <v>1473</v>
      </c>
      <c r="B11900" t="s">
        <v>164</v>
      </c>
      <c r="C11900" t="s">
        <v>165</v>
      </c>
      <c r="F11900" t="s">
        <v>734</v>
      </c>
      <c r="G11900">
        <v>0</v>
      </c>
      <c r="O11900" t="s">
        <v>33</v>
      </c>
      <c r="X11900" t="s">
        <v>34</v>
      </c>
      <c r="Y11900" t="s">
        <v>735</v>
      </c>
      <c r="Z11900" s="1" t="s">
        <v>39304</v>
      </c>
      <c r="AA11900" t="s">
        <v>39305</v>
      </c>
      <c r="AB11900" t="s">
        <v>39306</v>
      </c>
      <c r="AC11900" t="s">
        <v>38</v>
      </c>
      <c r="AD11900">
        <v>98111</v>
      </c>
    </row>
    <row r="11901" spans="1:30" ht="255" x14ac:dyDescent="0.25">
      <c r="A11901">
        <f t="shared" ca="1" si="185"/>
        <v>7305</v>
      </c>
      <c r="B11901" t="s">
        <v>1203</v>
      </c>
      <c r="C11901" t="s">
        <v>45</v>
      </c>
      <c r="F11901" t="s">
        <v>4520</v>
      </c>
      <c r="G11901">
        <v>0</v>
      </c>
      <c r="O11901" t="s">
        <v>63</v>
      </c>
      <c r="V11901" s="1" t="s">
        <v>28201</v>
      </c>
      <c r="W11901">
        <v>15</v>
      </c>
      <c r="X11901" t="s">
        <v>34</v>
      </c>
      <c r="Y11901" t="s">
        <v>19065</v>
      </c>
      <c r="Z11901" t="s">
        <v>28202</v>
      </c>
      <c r="AA11901" t="s">
        <v>28203</v>
      </c>
      <c r="AB11901" t="s">
        <v>28204</v>
      </c>
      <c r="AC11901" t="s">
        <v>38</v>
      </c>
      <c r="AD11901">
        <v>98119</v>
      </c>
    </row>
    <row r="11902" spans="1:30" x14ac:dyDescent="0.25">
      <c r="A11902">
        <f t="shared" ca="1" si="185"/>
        <v>9750</v>
      </c>
      <c r="B11902" t="s">
        <v>79</v>
      </c>
      <c r="C11902" t="s">
        <v>80</v>
      </c>
      <c r="F11902" t="s">
        <v>26512</v>
      </c>
      <c r="O11902" t="s">
        <v>33</v>
      </c>
      <c r="Y11902" t="s">
        <v>26513</v>
      </c>
      <c r="Z11902" t="s">
        <v>26514</v>
      </c>
      <c r="AA11902" t="s">
        <v>26515</v>
      </c>
      <c r="AB11902">
        <v>-171999</v>
      </c>
      <c r="AC11902" t="s">
        <v>38</v>
      </c>
      <c r="AD11902">
        <v>98527</v>
      </c>
    </row>
    <row r="11903" spans="1:30" x14ac:dyDescent="0.25">
      <c r="A11903">
        <f t="shared" ca="1" si="185"/>
        <v>19856</v>
      </c>
      <c r="B11903" t="s">
        <v>685</v>
      </c>
      <c r="C11903" t="s">
        <v>686</v>
      </c>
      <c r="F11903" t="s">
        <v>28577</v>
      </c>
      <c r="G11903">
        <v>0</v>
      </c>
      <c r="O11903" t="s">
        <v>33</v>
      </c>
      <c r="Y11903" t="s">
        <v>30540</v>
      </c>
      <c r="Z11903" t="s">
        <v>33434</v>
      </c>
      <c r="AA11903" t="s">
        <v>33435</v>
      </c>
      <c r="AB11903" t="s">
        <v>33436</v>
      </c>
      <c r="AC11903" t="s">
        <v>38</v>
      </c>
      <c r="AD11903">
        <v>98532</v>
      </c>
    </row>
    <row r="11904" spans="1:30" x14ac:dyDescent="0.25">
      <c r="A11904">
        <f t="shared" ca="1" si="185"/>
        <v>345</v>
      </c>
      <c r="B11904" t="s">
        <v>73</v>
      </c>
      <c r="C11904" t="s">
        <v>74</v>
      </c>
      <c r="F11904" t="s">
        <v>5163</v>
      </c>
      <c r="O11904" t="s">
        <v>63</v>
      </c>
      <c r="X11904" t="s">
        <v>34</v>
      </c>
      <c r="Y11904" t="s">
        <v>21910</v>
      </c>
      <c r="Z11904" t="s">
        <v>21911</v>
      </c>
      <c r="AA11904" t="s">
        <v>21912</v>
      </c>
      <c r="AB11904">
        <v>-161092</v>
      </c>
      <c r="AC11904" t="s">
        <v>243</v>
      </c>
      <c r="AD11904">
        <v>90051</v>
      </c>
    </row>
    <row r="11905" spans="1:30" ht="409.5" x14ac:dyDescent="0.25">
      <c r="A11905">
        <f t="shared" ca="1" si="185"/>
        <v>16439</v>
      </c>
      <c r="B11905" t="s">
        <v>68</v>
      </c>
      <c r="C11905" t="s">
        <v>45</v>
      </c>
      <c r="F11905" t="s">
        <v>9151</v>
      </c>
      <c r="N11905" t="s">
        <v>5513</v>
      </c>
      <c r="O11905" t="s">
        <v>52</v>
      </c>
      <c r="Q11905" t="s">
        <v>1649</v>
      </c>
      <c r="X11905" t="s">
        <v>34</v>
      </c>
      <c r="Y11905" t="s">
        <v>40664</v>
      </c>
      <c r="Z11905" s="1" t="s">
        <v>40665</v>
      </c>
      <c r="AA11905" t="s">
        <v>40666</v>
      </c>
      <c r="AB11905">
        <v>-162771</v>
      </c>
    </row>
    <row r="11906" spans="1:30" x14ac:dyDescent="0.25">
      <c r="A11906">
        <f t="shared" ref="A11906:A11969" ca="1" si="186">RANDBETWEEN(1,20000)</f>
        <v>15203</v>
      </c>
      <c r="B11906" t="s">
        <v>1483</v>
      </c>
      <c r="G11906">
        <v>0</v>
      </c>
      <c r="O11906" t="s">
        <v>33</v>
      </c>
      <c r="X11906" t="s">
        <v>34</v>
      </c>
      <c r="Y11906" t="s">
        <v>31249</v>
      </c>
      <c r="Z11906" t="s">
        <v>35654</v>
      </c>
      <c r="AA11906" t="s">
        <v>35655</v>
      </c>
      <c r="AB11906" t="s">
        <v>35656</v>
      </c>
      <c r="AC11906" t="s">
        <v>38</v>
      </c>
      <c r="AD11906">
        <v>98801</v>
      </c>
    </row>
    <row r="11907" spans="1:30" ht="405" x14ac:dyDescent="0.25">
      <c r="A11907">
        <f t="shared" ca="1" si="186"/>
        <v>2561</v>
      </c>
      <c r="B11907" t="s">
        <v>739</v>
      </c>
      <c r="C11907" t="s">
        <v>686</v>
      </c>
      <c r="F11907" t="s">
        <v>3047</v>
      </c>
      <c r="G11907">
        <v>0</v>
      </c>
      <c r="O11907" t="s">
        <v>33</v>
      </c>
      <c r="X11907" t="s">
        <v>34</v>
      </c>
      <c r="Y11907" t="s">
        <v>13893</v>
      </c>
      <c r="Z11907" s="1" t="s">
        <v>31201</v>
      </c>
      <c r="AA11907" t="s">
        <v>31202</v>
      </c>
      <c r="AB11907" t="s">
        <v>31203</v>
      </c>
    </row>
    <row r="11908" spans="1:30" ht="409.5" x14ac:dyDescent="0.25">
      <c r="A11908">
        <f t="shared" ca="1" si="186"/>
        <v>18240</v>
      </c>
      <c r="B11908" t="s">
        <v>107</v>
      </c>
      <c r="C11908" t="s">
        <v>108</v>
      </c>
      <c r="O11908" t="s">
        <v>33</v>
      </c>
      <c r="X11908" t="s">
        <v>34</v>
      </c>
      <c r="Y11908" t="s">
        <v>19945</v>
      </c>
      <c r="Z11908" s="1" t="s">
        <v>25240</v>
      </c>
      <c r="AA11908" t="s">
        <v>25241</v>
      </c>
      <c r="AB11908">
        <v>-170828</v>
      </c>
      <c r="AC11908" t="s">
        <v>2936</v>
      </c>
      <c r="AD11908">
        <v>77056</v>
      </c>
    </row>
    <row r="11909" spans="1:30" x14ac:dyDescent="0.25">
      <c r="A11909">
        <f t="shared" ca="1" si="186"/>
        <v>19376</v>
      </c>
      <c r="B11909" t="s">
        <v>677</v>
      </c>
      <c r="C11909" t="s">
        <v>80</v>
      </c>
      <c r="F11909" t="s">
        <v>729</v>
      </c>
      <c r="G11909">
        <v>0</v>
      </c>
      <c r="O11909" t="s">
        <v>33</v>
      </c>
      <c r="Y11909" t="s">
        <v>7056</v>
      </c>
      <c r="Z11909" t="s">
        <v>7057</v>
      </c>
      <c r="AA11909" t="s">
        <v>7058</v>
      </c>
      <c r="AB11909" t="s">
        <v>7059</v>
      </c>
      <c r="AC11909" t="s">
        <v>38</v>
      </c>
      <c r="AD11909">
        <v>98177</v>
      </c>
    </row>
    <row r="11910" spans="1:30" ht="409.5" x14ac:dyDescent="0.25">
      <c r="A11910">
        <f t="shared" ca="1" si="186"/>
        <v>9356</v>
      </c>
      <c r="B11910" t="s">
        <v>276</v>
      </c>
      <c r="C11910" t="s">
        <v>45</v>
      </c>
      <c r="D11910" t="s">
        <v>34</v>
      </c>
      <c r="E11910" t="s">
        <v>41421</v>
      </c>
      <c r="G11910">
        <v>0</v>
      </c>
      <c r="O11910" t="s">
        <v>33</v>
      </c>
      <c r="X11910" t="s">
        <v>34</v>
      </c>
      <c r="Y11910" t="s">
        <v>1595</v>
      </c>
      <c r="Z11910" s="1" t="s">
        <v>41422</v>
      </c>
      <c r="AA11910" t="s">
        <v>41423</v>
      </c>
      <c r="AB11910" t="s">
        <v>41424</v>
      </c>
    </row>
    <row r="11911" spans="1:30" x14ac:dyDescent="0.25">
      <c r="A11911">
        <f t="shared" ca="1" si="186"/>
        <v>9092</v>
      </c>
      <c r="B11911" t="s">
        <v>73</v>
      </c>
      <c r="C11911" t="s">
        <v>74</v>
      </c>
      <c r="G11911">
        <v>0</v>
      </c>
      <c r="O11911" t="s">
        <v>33</v>
      </c>
      <c r="X11911" t="s">
        <v>34</v>
      </c>
      <c r="Y11911" t="s">
        <v>20093</v>
      </c>
      <c r="Z11911" t="s">
        <v>20094</v>
      </c>
      <c r="AA11911" t="s">
        <v>20095</v>
      </c>
      <c r="AB11911" t="s">
        <v>20096</v>
      </c>
      <c r="AC11911" t="s">
        <v>38</v>
      </c>
      <c r="AD11911">
        <v>98136</v>
      </c>
    </row>
    <row r="11912" spans="1:30" x14ac:dyDescent="0.25">
      <c r="A11912">
        <f t="shared" ca="1" si="186"/>
        <v>2655</v>
      </c>
      <c r="B11912" t="s">
        <v>73</v>
      </c>
      <c r="C11912" t="s">
        <v>74</v>
      </c>
      <c r="F11912" t="s">
        <v>626</v>
      </c>
      <c r="G11912">
        <v>0</v>
      </c>
      <c r="O11912" t="s">
        <v>33</v>
      </c>
      <c r="X11912" t="s">
        <v>34</v>
      </c>
      <c r="Y11912" t="s">
        <v>9673</v>
      </c>
      <c r="Z11912" t="s">
        <v>9674</v>
      </c>
      <c r="AA11912" t="s">
        <v>9675</v>
      </c>
      <c r="AB11912" t="s">
        <v>9676</v>
      </c>
      <c r="AC11912" t="s">
        <v>38</v>
      </c>
      <c r="AD11912">
        <v>98011</v>
      </c>
    </row>
    <row r="11913" spans="1:30" x14ac:dyDescent="0.25">
      <c r="A11913">
        <f t="shared" ca="1" si="186"/>
        <v>19378</v>
      </c>
      <c r="B11913" t="s">
        <v>2046</v>
      </c>
      <c r="C11913" t="s">
        <v>80</v>
      </c>
      <c r="F11913" t="s">
        <v>720</v>
      </c>
      <c r="G11913">
        <v>0</v>
      </c>
      <c r="O11913" t="s">
        <v>33</v>
      </c>
      <c r="Y11913" t="s">
        <v>6094</v>
      </c>
      <c r="Z11913" t="s">
        <v>15643</v>
      </c>
      <c r="AA11913" t="s">
        <v>15644</v>
      </c>
      <c r="AB11913" t="s">
        <v>15645</v>
      </c>
      <c r="AC11913" t="s">
        <v>38</v>
      </c>
      <c r="AD11913">
        <v>98052</v>
      </c>
    </row>
    <row r="11914" spans="1:30" x14ac:dyDescent="0.25">
      <c r="A11914">
        <f t="shared" ca="1" si="186"/>
        <v>10065</v>
      </c>
      <c r="B11914" t="s">
        <v>1203</v>
      </c>
      <c r="C11914" t="s">
        <v>45</v>
      </c>
      <c r="G11914">
        <v>0</v>
      </c>
      <c r="O11914" t="s">
        <v>63</v>
      </c>
      <c r="X11914" t="s">
        <v>34</v>
      </c>
      <c r="Z11914" t="s">
        <v>20901</v>
      </c>
      <c r="AA11914" t="s">
        <v>2406</v>
      </c>
      <c r="AB11914" t="s">
        <v>20902</v>
      </c>
      <c r="AC11914" t="s">
        <v>38</v>
      </c>
      <c r="AD11914">
        <v>98312</v>
      </c>
    </row>
    <row r="11915" spans="1:30" x14ac:dyDescent="0.25">
      <c r="A11915">
        <f t="shared" ca="1" si="186"/>
        <v>6034</v>
      </c>
      <c r="B11915" t="s">
        <v>30</v>
      </c>
      <c r="C11915" t="s">
        <v>31</v>
      </c>
      <c r="N11915" t="s">
        <v>465</v>
      </c>
      <c r="O11915" t="s">
        <v>33</v>
      </c>
      <c r="X11915" t="s">
        <v>34</v>
      </c>
      <c r="Y11915" t="s">
        <v>27653</v>
      </c>
      <c r="Z11915" t="s">
        <v>27654</v>
      </c>
      <c r="AA11915" t="s">
        <v>27655</v>
      </c>
      <c r="AB11915">
        <v>-163180</v>
      </c>
      <c r="AC11915" t="s">
        <v>38</v>
      </c>
      <c r="AD11915">
        <v>98520</v>
      </c>
    </row>
    <row r="11916" spans="1:30" ht="409.5" x14ac:dyDescent="0.25">
      <c r="A11916">
        <f t="shared" ca="1" si="186"/>
        <v>15236</v>
      </c>
      <c r="B11916" t="s">
        <v>463</v>
      </c>
      <c r="F11916" t="s">
        <v>464</v>
      </c>
      <c r="N11916" t="s">
        <v>465</v>
      </c>
      <c r="O11916" t="s">
        <v>155</v>
      </c>
      <c r="X11916" t="s">
        <v>34</v>
      </c>
      <c r="Y11916" t="s">
        <v>466</v>
      </c>
      <c r="Z11916" s="1" t="s">
        <v>467</v>
      </c>
      <c r="AA11916" s="1" t="s">
        <v>467</v>
      </c>
      <c r="AB11916">
        <v>-162030</v>
      </c>
      <c r="AC11916" t="s">
        <v>38</v>
      </c>
      <c r="AD11916">
        <v>98199</v>
      </c>
    </row>
    <row r="11917" spans="1:30" x14ac:dyDescent="0.25">
      <c r="A11917">
        <f t="shared" ca="1" si="186"/>
        <v>6804</v>
      </c>
      <c r="B11917" t="s">
        <v>79</v>
      </c>
      <c r="C11917" t="s">
        <v>80</v>
      </c>
      <c r="F11917" t="s">
        <v>1418</v>
      </c>
      <c r="O11917" t="s">
        <v>33</v>
      </c>
      <c r="Y11917" t="s">
        <v>1419</v>
      </c>
      <c r="Z11917" t="s">
        <v>25933</v>
      </c>
      <c r="AA11917" t="s">
        <v>25934</v>
      </c>
      <c r="AB11917">
        <v>-172528</v>
      </c>
      <c r="AC11917" t="s">
        <v>38</v>
      </c>
      <c r="AD11917">
        <v>98501</v>
      </c>
    </row>
    <row r="11918" spans="1:30" ht="409.5" x14ac:dyDescent="0.25">
      <c r="A11918">
        <f t="shared" ca="1" si="186"/>
        <v>17173</v>
      </c>
      <c r="B11918" t="s">
        <v>685</v>
      </c>
      <c r="C11918" t="s">
        <v>686</v>
      </c>
      <c r="F11918" t="s">
        <v>14568</v>
      </c>
      <c r="G11918">
        <v>0</v>
      </c>
      <c r="O11918" t="s">
        <v>33</v>
      </c>
      <c r="Y11918" t="s">
        <v>29269</v>
      </c>
      <c r="Z11918" s="1" t="s">
        <v>33924</v>
      </c>
      <c r="AA11918" t="s">
        <v>33925</v>
      </c>
      <c r="AB11918" t="s">
        <v>33926</v>
      </c>
      <c r="AC11918" t="s">
        <v>38</v>
      </c>
      <c r="AD11918">
        <v>98004</v>
      </c>
    </row>
    <row r="11919" spans="1:30" x14ac:dyDescent="0.25">
      <c r="A11919">
        <f t="shared" ca="1" si="186"/>
        <v>4592</v>
      </c>
      <c r="B11919" t="s">
        <v>73</v>
      </c>
      <c r="C11919" t="s">
        <v>74</v>
      </c>
      <c r="F11919" t="s">
        <v>209</v>
      </c>
      <c r="G11919">
        <v>0</v>
      </c>
      <c r="O11919" t="s">
        <v>33</v>
      </c>
      <c r="Y11919" t="s">
        <v>36267</v>
      </c>
      <c r="Z11919" t="s">
        <v>36472</v>
      </c>
      <c r="AA11919" t="s">
        <v>36473</v>
      </c>
      <c r="AB11919" t="s">
        <v>36474</v>
      </c>
    </row>
    <row r="11920" spans="1:30" x14ac:dyDescent="0.25">
      <c r="A11920">
        <f t="shared" ca="1" si="186"/>
        <v>15766</v>
      </c>
      <c r="B11920" t="s">
        <v>2046</v>
      </c>
      <c r="C11920" t="s">
        <v>80</v>
      </c>
      <c r="F11920" t="s">
        <v>1418</v>
      </c>
      <c r="O11920" t="s">
        <v>33</v>
      </c>
      <c r="Y11920" t="s">
        <v>1419</v>
      </c>
      <c r="Z11920" t="s">
        <v>10929</v>
      </c>
      <c r="AA11920" t="s">
        <v>10930</v>
      </c>
      <c r="AB11920">
        <v>-180456</v>
      </c>
      <c r="AC11920" t="s">
        <v>38</v>
      </c>
      <c r="AD11920">
        <v>98501</v>
      </c>
    </row>
    <row r="11921" spans="1:30" ht="409.5" x14ac:dyDescent="0.25">
      <c r="A11921">
        <f t="shared" ca="1" si="186"/>
        <v>59</v>
      </c>
      <c r="B11921" t="s">
        <v>2046</v>
      </c>
      <c r="C11921" t="s">
        <v>80</v>
      </c>
      <c r="G11921">
        <v>0</v>
      </c>
      <c r="O11921" t="s">
        <v>33</v>
      </c>
      <c r="Y11921" t="s">
        <v>12450</v>
      </c>
      <c r="Z11921" s="1" t="s">
        <v>12451</v>
      </c>
      <c r="AA11921" t="s">
        <v>12452</v>
      </c>
      <c r="AB11921" t="s">
        <v>12453</v>
      </c>
      <c r="AC11921" t="s">
        <v>38</v>
      </c>
      <c r="AD11921">
        <v>98022</v>
      </c>
    </row>
    <row r="11922" spans="1:30" ht="409.5" x14ac:dyDescent="0.25">
      <c r="A11922">
        <f t="shared" ca="1" si="186"/>
        <v>3074</v>
      </c>
      <c r="B11922" t="s">
        <v>3712</v>
      </c>
      <c r="C11922" t="s">
        <v>16820</v>
      </c>
      <c r="F11922" t="s">
        <v>22775</v>
      </c>
      <c r="G11922">
        <v>0</v>
      </c>
      <c r="O11922" t="s">
        <v>33</v>
      </c>
      <c r="V11922" s="1" t="s">
        <v>23589</v>
      </c>
      <c r="W11922">
        <v>15</v>
      </c>
      <c r="X11922" t="s">
        <v>34</v>
      </c>
      <c r="Y11922" t="s">
        <v>22325</v>
      </c>
      <c r="Z11922" s="1" t="s">
        <v>23590</v>
      </c>
      <c r="AA11922" t="s">
        <v>23591</v>
      </c>
      <c r="AB11922" t="s">
        <v>23592</v>
      </c>
    </row>
    <row r="11923" spans="1:30" x14ac:dyDescent="0.25">
      <c r="A11923">
        <f t="shared" ca="1" si="186"/>
        <v>16972</v>
      </c>
      <c r="B11923" t="s">
        <v>2046</v>
      </c>
      <c r="C11923" t="s">
        <v>80</v>
      </c>
      <c r="F11923" t="s">
        <v>6748</v>
      </c>
      <c r="G11923">
        <v>0</v>
      </c>
      <c r="O11923" t="s">
        <v>33</v>
      </c>
      <c r="Y11923" t="s">
        <v>6749</v>
      </c>
      <c r="Z11923" t="s">
        <v>6750</v>
      </c>
      <c r="AA11923" t="s">
        <v>6751</v>
      </c>
      <c r="AB11923" t="s">
        <v>6752</v>
      </c>
      <c r="AC11923" t="s">
        <v>38</v>
      </c>
      <c r="AD11923">
        <v>98043</v>
      </c>
    </row>
    <row r="11924" spans="1:30" x14ac:dyDescent="0.25">
      <c r="A11924">
        <f t="shared" ca="1" si="186"/>
        <v>4705</v>
      </c>
      <c r="B11924" t="s">
        <v>124</v>
      </c>
      <c r="C11924" t="s">
        <v>45</v>
      </c>
      <c r="F11924" t="s">
        <v>3047</v>
      </c>
      <c r="G11924">
        <v>0</v>
      </c>
      <c r="O11924" t="s">
        <v>33</v>
      </c>
      <c r="Y11924" t="s">
        <v>41094</v>
      </c>
      <c r="Z11924" t="s">
        <v>41095</v>
      </c>
      <c r="AA11924" t="s">
        <v>41073</v>
      </c>
      <c r="AB11924" t="s">
        <v>41096</v>
      </c>
      <c r="AC11924" t="s">
        <v>38</v>
      </c>
      <c r="AD11924">
        <v>98516</v>
      </c>
    </row>
    <row r="11925" spans="1:30" ht="75" x14ac:dyDescent="0.25">
      <c r="A11925">
        <f t="shared" ca="1" si="186"/>
        <v>5978</v>
      </c>
      <c r="B11925" t="s">
        <v>773</v>
      </c>
      <c r="C11925" t="s">
        <v>80</v>
      </c>
      <c r="F11925" t="s">
        <v>2870</v>
      </c>
      <c r="G11925">
        <v>0</v>
      </c>
      <c r="O11925" t="s">
        <v>33</v>
      </c>
      <c r="X11925" t="s">
        <v>34</v>
      </c>
      <c r="Y11925" t="s">
        <v>5650</v>
      </c>
      <c r="Z11925" t="s">
        <v>6007</v>
      </c>
      <c r="AA11925" s="1" t="s">
        <v>6008</v>
      </c>
      <c r="AB11925" t="s">
        <v>6009</v>
      </c>
      <c r="AC11925" t="s">
        <v>38</v>
      </c>
      <c r="AD11925">
        <v>98660</v>
      </c>
    </row>
    <row r="11926" spans="1:30" x14ac:dyDescent="0.25">
      <c r="A11926">
        <f t="shared" ca="1" si="186"/>
        <v>15373</v>
      </c>
      <c r="B11926" t="s">
        <v>739</v>
      </c>
      <c r="C11926" t="s">
        <v>686</v>
      </c>
      <c r="F11926" t="s">
        <v>4844</v>
      </c>
      <c r="G11926">
        <v>0</v>
      </c>
      <c r="O11926" t="s">
        <v>33</v>
      </c>
      <c r="X11926" t="s">
        <v>34</v>
      </c>
      <c r="Y11926" t="s">
        <v>29839</v>
      </c>
      <c r="Z11926" t="s">
        <v>39136</v>
      </c>
      <c r="AA11926" t="s">
        <v>39137</v>
      </c>
      <c r="AB11926" t="s">
        <v>39138</v>
      </c>
      <c r="AC11926" t="s">
        <v>38</v>
      </c>
      <c r="AD11926">
        <v>98409</v>
      </c>
    </row>
    <row r="11927" spans="1:30" x14ac:dyDescent="0.25">
      <c r="A11927">
        <f t="shared" ca="1" si="186"/>
        <v>13085</v>
      </c>
      <c r="B11927" t="s">
        <v>68</v>
      </c>
      <c r="C11927" t="s">
        <v>45</v>
      </c>
      <c r="F11927" t="s">
        <v>4068</v>
      </c>
      <c r="O11927" t="s">
        <v>33</v>
      </c>
      <c r="X11927" t="s">
        <v>34</v>
      </c>
      <c r="Y11927" t="s">
        <v>4069</v>
      </c>
      <c r="Z11927" t="s">
        <v>4070</v>
      </c>
      <c r="AA11927" t="s">
        <v>4071</v>
      </c>
      <c r="AB11927">
        <v>-160787</v>
      </c>
      <c r="AC11927" t="s">
        <v>102</v>
      </c>
      <c r="AD11927">
        <v>97124</v>
      </c>
    </row>
    <row r="11928" spans="1:30" x14ac:dyDescent="0.25">
      <c r="A11928">
        <f t="shared" ca="1" si="186"/>
        <v>18000</v>
      </c>
      <c r="B11928" t="s">
        <v>68</v>
      </c>
      <c r="C11928" t="s">
        <v>45</v>
      </c>
      <c r="F11928" t="s">
        <v>69</v>
      </c>
      <c r="O11928" t="s">
        <v>155</v>
      </c>
      <c r="W11928">
        <v>30</v>
      </c>
      <c r="X11928" t="s">
        <v>34</v>
      </c>
      <c r="Y11928" t="s">
        <v>725</v>
      </c>
      <c r="Z11928" t="s">
        <v>37284</v>
      </c>
      <c r="AA11928" t="s">
        <v>37285</v>
      </c>
      <c r="AB11928">
        <v>-162061</v>
      </c>
      <c r="AC11928" t="s">
        <v>38</v>
      </c>
      <c r="AD11928">
        <v>98121</v>
      </c>
    </row>
    <row r="11929" spans="1:30" x14ac:dyDescent="0.25">
      <c r="A11929">
        <f t="shared" ca="1" si="186"/>
        <v>1819</v>
      </c>
      <c r="B11929" t="s">
        <v>334</v>
      </c>
      <c r="C11929" t="s">
        <v>45</v>
      </c>
      <c r="F11929" t="s">
        <v>413</v>
      </c>
      <c r="O11929" t="s">
        <v>33</v>
      </c>
      <c r="Y11929" t="s">
        <v>8301</v>
      </c>
      <c r="Z11929" t="s">
        <v>41153</v>
      </c>
      <c r="AA11929" t="s">
        <v>41073</v>
      </c>
      <c r="AB11929">
        <v>-172235</v>
      </c>
      <c r="AC11929" t="s">
        <v>38</v>
      </c>
      <c r="AD11929">
        <v>98155</v>
      </c>
    </row>
    <row r="11930" spans="1:30" x14ac:dyDescent="0.25">
      <c r="A11930">
        <f t="shared" ca="1" si="186"/>
        <v>7674</v>
      </c>
      <c r="B11930" t="s">
        <v>2046</v>
      </c>
      <c r="C11930" t="s">
        <v>80</v>
      </c>
      <c r="F11930" t="s">
        <v>651</v>
      </c>
      <c r="O11930" t="s">
        <v>33</v>
      </c>
      <c r="Y11930" t="s">
        <v>2398</v>
      </c>
      <c r="Z11930" t="s">
        <v>13760</v>
      </c>
      <c r="AA11930" t="s">
        <v>13755</v>
      </c>
      <c r="AB11930">
        <v>-180512</v>
      </c>
      <c r="AC11930" t="s">
        <v>38</v>
      </c>
      <c r="AD11930">
        <v>98034</v>
      </c>
    </row>
    <row r="11931" spans="1:30" x14ac:dyDescent="0.25">
      <c r="A11931">
        <f t="shared" ca="1" si="186"/>
        <v>15493</v>
      </c>
      <c r="B11931" t="s">
        <v>2046</v>
      </c>
      <c r="C11931" t="s">
        <v>80</v>
      </c>
      <c r="F11931" t="s">
        <v>7820</v>
      </c>
      <c r="G11931">
        <v>0</v>
      </c>
      <c r="O11931" t="s">
        <v>33</v>
      </c>
      <c r="Y11931" t="s">
        <v>7941</v>
      </c>
      <c r="Z11931" t="s">
        <v>7942</v>
      </c>
      <c r="AA11931" t="s">
        <v>7943</v>
      </c>
      <c r="AB11931" t="s">
        <v>7944</v>
      </c>
      <c r="AC11931" t="s">
        <v>38</v>
      </c>
      <c r="AD11931">
        <v>99352</v>
      </c>
    </row>
    <row r="11932" spans="1:30" x14ac:dyDescent="0.25">
      <c r="A11932">
        <f t="shared" ca="1" si="186"/>
        <v>10591</v>
      </c>
      <c r="B11932" t="s">
        <v>344</v>
      </c>
      <c r="C11932" t="s">
        <v>31</v>
      </c>
      <c r="F11932" t="s">
        <v>103</v>
      </c>
      <c r="G11932">
        <v>0</v>
      </c>
      <c r="O11932" t="s">
        <v>33</v>
      </c>
      <c r="X11932" t="s">
        <v>34</v>
      </c>
      <c r="Y11932" t="s">
        <v>3073</v>
      </c>
      <c r="Z11932" t="s">
        <v>4723</v>
      </c>
      <c r="AA11932" t="s">
        <v>4724</v>
      </c>
      <c r="AB11932" t="s">
        <v>4725</v>
      </c>
      <c r="AC11932" t="s">
        <v>38</v>
      </c>
      <c r="AD11932">
        <v>98052</v>
      </c>
    </row>
    <row r="11933" spans="1:30" x14ac:dyDescent="0.25">
      <c r="A11933">
        <f t="shared" ca="1" si="186"/>
        <v>14072</v>
      </c>
      <c r="B11933" t="s">
        <v>16817</v>
      </c>
      <c r="C11933" t="s">
        <v>74</v>
      </c>
      <c r="F11933" t="s">
        <v>3707</v>
      </c>
      <c r="G11933">
        <v>0</v>
      </c>
      <c r="O11933" t="s">
        <v>33</v>
      </c>
      <c r="X11933" t="s">
        <v>34</v>
      </c>
      <c r="Y11933" t="s">
        <v>3708</v>
      </c>
      <c r="Z11933" t="s">
        <v>25762</v>
      </c>
      <c r="AA11933" t="s">
        <v>25763</v>
      </c>
      <c r="AB11933" t="s">
        <v>25764</v>
      </c>
      <c r="AC11933" t="s">
        <v>102</v>
      </c>
      <c r="AD11933">
        <v>97222</v>
      </c>
    </row>
    <row r="11934" spans="1:30" x14ac:dyDescent="0.25">
      <c r="A11934">
        <f t="shared" ca="1" si="186"/>
        <v>13908</v>
      </c>
      <c r="B11934" t="s">
        <v>677</v>
      </c>
      <c r="C11934" t="s">
        <v>80</v>
      </c>
      <c r="F11934" t="s">
        <v>990</v>
      </c>
      <c r="G11934">
        <v>0</v>
      </c>
      <c r="O11934" t="s">
        <v>33</v>
      </c>
      <c r="Y11934" t="s">
        <v>1226</v>
      </c>
      <c r="Z11934" t="s">
        <v>6665</v>
      </c>
      <c r="AA11934" t="s">
        <v>6666</v>
      </c>
      <c r="AB11934" t="s">
        <v>6667</v>
      </c>
      <c r="AC11934" t="s">
        <v>38</v>
      </c>
      <c r="AD11934">
        <v>98685</v>
      </c>
    </row>
    <row r="11935" spans="1:30" x14ac:dyDescent="0.25">
      <c r="A11935">
        <f t="shared" ca="1" si="186"/>
        <v>3193</v>
      </c>
      <c r="B11935" t="s">
        <v>2046</v>
      </c>
      <c r="C11935" t="s">
        <v>80</v>
      </c>
      <c r="F11935" t="s">
        <v>6018</v>
      </c>
      <c r="G11935">
        <v>0</v>
      </c>
      <c r="O11935" t="s">
        <v>33</v>
      </c>
      <c r="Y11935" t="s">
        <v>6019</v>
      </c>
      <c r="Z11935" t="s">
        <v>13976</v>
      </c>
      <c r="AA11935" t="s">
        <v>13977</v>
      </c>
      <c r="AB11935" t="s">
        <v>13978</v>
      </c>
      <c r="AC11935" t="s">
        <v>38</v>
      </c>
      <c r="AD11935" t="s">
        <v>1716</v>
      </c>
    </row>
    <row r="11936" spans="1:30" x14ac:dyDescent="0.25">
      <c r="A11936">
        <f t="shared" ca="1" si="186"/>
        <v>4690</v>
      </c>
      <c r="B11936" t="s">
        <v>685</v>
      </c>
      <c r="C11936" t="s">
        <v>686</v>
      </c>
      <c r="F11936" t="s">
        <v>9165</v>
      </c>
      <c r="G11936">
        <v>0</v>
      </c>
      <c r="O11936" t="s">
        <v>33</v>
      </c>
      <c r="Y11936" t="s">
        <v>28537</v>
      </c>
      <c r="Z11936" t="s">
        <v>32888</v>
      </c>
      <c r="AA11936" t="s">
        <v>32889</v>
      </c>
      <c r="AB11936" t="s">
        <v>32890</v>
      </c>
      <c r="AC11936" t="s">
        <v>38</v>
      </c>
    </row>
    <row r="11937" spans="1:30" x14ac:dyDescent="0.25">
      <c r="A11937">
        <f t="shared" ca="1" si="186"/>
        <v>14290</v>
      </c>
      <c r="B11937" t="s">
        <v>489</v>
      </c>
      <c r="C11937" t="s">
        <v>45</v>
      </c>
      <c r="F11937" t="s">
        <v>2072</v>
      </c>
      <c r="O11937" t="s">
        <v>33</v>
      </c>
      <c r="W11937">
        <v>15</v>
      </c>
      <c r="X11937" t="s">
        <v>34</v>
      </c>
      <c r="Y11937" t="s">
        <v>2074</v>
      </c>
      <c r="Z11937" t="s">
        <v>22117</v>
      </c>
      <c r="AA11937" t="s">
        <v>22118</v>
      </c>
      <c r="AB11937">
        <v>-180131</v>
      </c>
      <c r="AC11937" t="s">
        <v>243</v>
      </c>
      <c r="AD11937">
        <v>95834</v>
      </c>
    </row>
    <row r="11938" spans="1:30" ht="195" x14ac:dyDescent="0.25">
      <c r="A11938">
        <f t="shared" ca="1" si="186"/>
        <v>1916</v>
      </c>
      <c r="B11938" t="s">
        <v>44</v>
      </c>
      <c r="C11938" t="s">
        <v>45</v>
      </c>
      <c r="G11938">
        <v>0</v>
      </c>
      <c r="O11938" t="s">
        <v>63</v>
      </c>
      <c r="X11938" t="s">
        <v>34</v>
      </c>
      <c r="Y11938" t="s">
        <v>2474</v>
      </c>
      <c r="Z11938" s="1" t="s">
        <v>2475</v>
      </c>
      <c r="AA11938" s="1" t="s">
        <v>2475</v>
      </c>
      <c r="AB11938" t="s">
        <v>2476</v>
      </c>
      <c r="AC11938" t="s">
        <v>38</v>
      </c>
      <c r="AD11938">
        <v>98103</v>
      </c>
    </row>
    <row r="11939" spans="1:30" x14ac:dyDescent="0.25">
      <c r="A11939">
        <f t="shared" ca="1" si="186"/>
        <v>9376</v>
      </c>
      <c r="B11939" t="s">
        <v>124</v>
      </c>
      <c r="C11939" t="s">
        <v>45</v>
      </c>
      <c r="F11939" t="s">
        <v>9300</v>
      </c>
      <c r="G11939">
        <v>0</v>
      </c>
      <c r="O11939" t="s">
        <v>33</v>
      </c>
      <c r="Y11939" t="s">
        <v>9695</v>
      </c>
      <c r="Z11939" t="s">
        <v>9696</v>
      </c>
      <c r="AA11939" t="s">
        <v>9697</v>
      </c>
      <c r="AB11939" t="s">
        <v>9698</v>
      </c>
      <c r="AC11939" t="s">
        <v>38</v>
      </c>
      <c r="AD11939">
        <v>98134</v>
      </c>
    </row>
    <row r="11940" spans="1:30" ht="409.5" x14ac:dyDescent="0.25">
      <c r="A11940">
        <f t="shared" ca="1" si="186"/>
        <v>1641</v>
      </c>
      <c r="B11940" t="s">
        <v>96</v>
      </c>
      <c r="C11940" t="s">
        <v>97</v>
      </c>
      <c r="O11940" t="s">
        <v>63</v>
      </c>
      <c r="X11940" t="s">
        <v>34</v>
      </c>
      <c r="Y11940" t="s">
        <v>17566</v>
      </c>
      <c r="Z11940" s="1" t="s">
        <v>17567</v>
      </c>
      <c r="AA11940" t="s">
        <v>17568</v>
      </c>
      <c r="AB11940">
        <v>-160516</v>
      </c>
      <c r="AC11940" t="s">
        <v>38</v>
      </c>
      <c r="AD11940">
        <v>98661</v>
      </c>
    </row>
    <row r="11941" spans="1:30" ht="409.5" x14ac:dyDescent="0.25">
      <c r="A11941">
        <f t="shared" ca="1" si="186"/>
        <v>19994</v>
      </c>
      <c r="B11941" t="s">
        <v>230</v>
      </c>
      <c r="C11941" t="s">
        <v>45</v>
      </c>
      <c r="O11941" t="s">
        <v>33</v>
      </c>
      <c r="X11941" t="s">
        <v>34</v>
      </c>
      <c r="Y11941" t="s">
        <v>22968</v>
      </c>
      <c r="Z11941" s="1" t="s">
        <v>23054</v>
      </c>
      <c r="AA11941" t="s">
        <v>22580</v>
      </c>
      <c r="AB11941">
        <v>-163452</v>
      </c>
    </row>
    <row r="11942" spans="1:30" x14ac:dyDescent="0.25">
      <c r="A11942">
        <f t="shared" ca="1" si="186"/>
        <v>610</v>
      </c>
      <c r="B11942" t="s">
        <v>685</v>
      </c>
      <c r="C11942" t="s">
        <v>686</v>
      </c>
      <c r="F11942" t="s">
        <v>20054</v>
      </c>
      <c r="O11942" t="s">
        <v>33</v>
      </c>
      <c r="Y11942" t="s">
        <v>20055</v>
      </c>
      <c r="Z11942" t="s">
        <v>33292</v>
      </c>
      <c r="AA11942" t="s">
        <v>33293</v>
      </c>
      <c r="AB11942">
        <v>-180943</v>
      </c>
    </row>
    <row r="11943" spans="1:30" x14ac:dyDescent="0.25">
      <c r="A11943">
        <f t="shared" ca="1" si="186"/>
        <v>1395</v>
      </c>
      <c r="B11943" t="s">
        <v>739</v>
      </c>
      <c r="C11943" t="s">
        <v>686</v>
      </c>
      <c r="F11943" t="s">
        <v>5901</v>
      </c>
      <c r="O11943" t="s">
        <v>33</v>
      </c>
      <c r="Y11943" t="s">
        <v>29256</v>
      </c>
      <c r="Z11943" t="s">
        <v>29257</v>
      </c>
      <c r="AA11943" t="s">
        <v>29248</v>
      </c>
      <c r="AB11943">
        <v>-163343</v>
      </c>
      <c r="AC11943" t="s">
        <v>38</v>
      </c>
      <c r="AD11943">
        <v>98504</v>
      </c>
    </row>
    <row r="11944" spans="1:30" x14ac:dyDescent="0.25">
      <c r="A11944">
        <f t="shared" ca="1" si="186"/>
        <v>5348</v>
      </c>
      <c r="B11944" t="s">
        <v>334</v>
      </c>
      <c r="C11944" t="s">
        <v>45</v>
      </c>
      <c r="F11944" t="s">
        <v>4512</v>
      </c>
      <c r="O11944" t="s">
        <v>33</v>
      </c>
      <c r="Y11944" t="s">
        <v>5597</v>
      </c>
      <c r="Z11944" t="s">
        <v>40978</v>
      </c>
      <c r="AA11944" t="s">
        <v>40966</v>
      </c>
      <c r="AB11944">
        <v>-180606</v>
      </c>
      <c r="AC11944" t="s">
        <v>38</v>
      </c>
      <c r="AD11944">
        <v>98902</v>
      </c>
    </row>
    <row r="11945" spans="1:30" x14ac:dyDescent="0.25">
      <c r="A11945">
        <f t="shared" ca="1" si="186"/>
        <v>9491</v>
      </c>
      <c r="B11945" t="s">
        <v>2046</v>
      </c>
      <c r="C11945" t="s">
        <v>80</v>
      </c>
      <c r="F11945" t="s">
        <v>908</v>
      </c>
      <c r="G11945">
        <v>0</v>
      </c>
      <c r="O11945" t="s">
        <v>33</v>
      </c>
      <c r="Y11945" t="s">
        <v>14027</v>
      </c>
      <c r="Z11945" t="s">
        <v>14028</v>
      </c>
      <c r="AA11945" t="s">
        <v>14029</v>
      </c>
      <c r="AB11945" t="s">
        <v>14030</v>
      </c>
      <c r="AC11945" t="s">
        <v>102</v>
      </c>
      <c r="AD11945">
        <v>97205</v>
      </c>
    </row>
    <row r="11946" spans="1:30" x14ac:dyDescent="0.25">
      <c r="A11946">
        <f t="shared" ca="1" si="186"/>
        <v>16251</v>
      </c>
      <c r="B11946" t="s">
        <v>30</v>
      </c>
      <c r="C11946" t="s">
        <v>31</v>
      </c>
      <c r="F11946" t="s">
        <v>40213</v>
      </c>
      <c r="O11946" t="s">
        <v>33</v>
      </c>
      <c r="X11946" t="s">
        <v>34</v>
      </c>
      <c r="Y11946" t="s">
        <v>40214</v>
      </c>
      <c r="Z11946" t="s">
        <v>40215</v>
      </c>
      <c r="AA11946" t="s">
        <v>40216</v>
      </c>
      <c r="AB11946">
        <v>-170029</v>
      </c>
    </row>
    <row r="11947" spans="1:30" x14ac:dyDescent="0.25">
      <c r="A11947">
        <f t="shared" ca="1" si="186"/>
        <v>1980</v>
      </c>
      <c r="B11947" t="s">
        <v>178</v>
      </c>
      <c r="F11947" t="s">
        <v>4512</v>
      </c>
      <c r="G11947">
        <v>0</v>
      </c>
      <c r="O11947" t="s">
        <v>33</v>
      </c>
      <c r="X11947" t="s">
        <v>34</v>
      </c>
      <c r="Y11947" t="s">
        <v>27211</v>
      </c>
      <c r="Z11947" t="s">
        <v>33383</v>
      </c>
      <c r="AA11947" t="s">
        <v>33384</v>
      </c>
      <c r="AB11947" t="s">
        <v>33385</v>
      </c>
      <c r="AC11947" t="s">
        <v>38</v>
      </c>
      <c r="AD11947">
        <v>98902</v>
      </c>
    </row>
    <row r="11948" spans="1:30" x14ac:dyDescent="0.25">
      <c r="A11948">
        <f t="shared" ca="1" si="186"/>
        <v>4161</v>
      </c>
      <c r="B11948" t="s">
        <v>2046</v>
      </c>
      <c r="C11948" t="s">
        <v>80</v>
      </c>
      <c r="F11948" t="s">
        <v>8045</v>
      </c>
      <c r="O11948" t="s">
        <v>33</v>
      </c>
      <c r="Y11948" t="s">
        <v>11192</v>
      </c>
      <c r="Z11948" t="s">
        <v>11193</v>
      </c>
      <c r="AA11948" t="s">
        <v>11194</v>
      </c>
      <c r="AB11948">
        <v>-170966</v>
      </c>
      <c r="AC11948" t="s">
        <v>38</v>
      </c>
      <c r="AD11948">
        <v>98226</v>
      </c>
    </row>
    <row r="11949" spans="1:30" x14ac:dyDescent="0.25">
      <c r="A11949">
        <f t="shared" ca="1" si="186"/>
        <v>17167</v>
      </c>
      <c r="B11949" t="s">
        <v>276</v>
      </c>
      <c r="C11949" t="s">
        <v>45</v>
      </c>
      <c r="F11949" t="s">
        <v>823</v>
      </c>
      <c r="G11949">
        <v>0</v>
      </c>
      <c r="O11949" t="s">
        <v>33</v>
      </c>
      <c r="X11949" t="s">
        <v>34</v>
      </c>
      <c r="Y11949" t="s">
        <v>17863</v>
      </c>
      <c r="Z11949" t="s">
        <v>17864</v>
      </c>
      <c r="AA11949" t="s">
        <v>17865</v>
      </c>
      <c r="AB11949" t="s">
        <v>17866</v>
      </c>
      <c r="AC11949" t="s">
        <v>38</v>
      </c>
      <c r="AD11949">
        <v>97225</v>
      </c>
    </row>
    <row r="11950" spans="1:30" x14ac:dyDescent="0.25">
      <c r="A11950">
        <f t="shared" ca="1" si="186"/>
        <v>14414</v>
      </c>
      <c r="B11950" t="s">
        <v>773</v>
      </c>
      <c r="C11950" t="s">
        <v>80</v>
      </c>
      <c r="F11950" t="s">
        <v>2870</v>
      </c>
      <c r="G11950">
        <v>0</v>
      </c>
      <c r="O11950" t="s">
        <v>33</v>
      </c>
      <c r="X11950" t="s">
        <v>34</v>
      </c>
      <c r="Y11950" t="s">
        <v>5650</v>
      </c>
      <c r="Z11950" t="s">
        <v>27930</v>
      </c>
      <c r="AA11950" t="s">
        <v>27931</v>
      </c>
      <c r="AB11950" t="s">
        <v>27932</v>
      </c>
      <c r="AC11950" t="s">
        <v>38</v>
      </c>
      <c r="AD11950">
        <v>98660</v>
      </c>
    </row>
    <row r="11951" spans="1:30" ht="409.5" x14ac:dyDescent="0.25">
      <c r="A11951">
        <f t="shared" ca="1" si="186"/>
        <v>9025</v>
      </c>
      <c r="B11951" t="s">
        <v>334</v>
      </c>
      <c r="C11951" t="s">
        <v>45</v>
      </c>
      <c r="O11951" t="s">
        <v>33</v>
      </c>
      <c r="W11951">
        <v>15</v>
      </c>
      <c r="X11951" t="s">
        <v>34</v>
      </c>
      <c r="Y11951" t="s">
        <v>35556</v>
      </c>
      <c r="Z11951" s="1" t="s">
        <v>35557</v>
      </c>
      <c r="AA11951" t="s">
        <v>35558</v>
      </c>
      <c r="AB11951">
        <v>-181581</v>
      </c>
    </row>
    <row r="11952" spans="1:30" x14ac:dyDescent="0.25">
      <c r="A11952">
        <f t="shared" ca="1" si="186"/>
        <v>16911</v>
      </c>
      <c r="B11952" t="s">
        <v>2046</v>
      </c>
      <c r="C11952" t="s">
        <v>80</v>
      </c>
      <c r="F11952" t="s">
        <v>720</v>
      </c>
      <c r="O11952" t="s">
        <v>33</v>
      </c>
      <c r="Y11952" t="s">
        <v>6094</v>
      </c>
      <c r="Z11952" t="s">
        <v>15687</v>
      </c>
      <c r="AA11952" t="s">
        <v>15688</v>
      </c>
      <c r="AB11952">
        <v>-162408</v>
      </c>
      <c r="AC11952" t="s">
        <v>38</v>
      </c>
      <c r="AD11952">
        <v>98034</v>
      </c>
    </row>
    <row r="11953" spans="1:30" ht="409.5" x14ac:dyDescent="0.25">
      <c r="A11953">
        <f t="shared" ca="1" si="186"/>
        <v>18151</v>
      </c>
      <c r="B11953" t="s">
        <v>164</v>
      </c>
      <c r="C11953" t="s">
        <v>165</v>
      </c>
      <c r="F11953" t="s">
        <v>23277</v>
      </c>
      <c r="O11953" t="s">
        <v>63</v>
      </c>
      <c r="X11953" t="s">
        <v>34</v>
      </c>
      <c r="Y11953" t="s">
        <v>42899</v>
      </c>
      <c r="Z11953" s="1" t="s">
        <v>42900</v>
      </c>
      <c r="AA11953" t="s">
        <v>42901</v>
      </c>
      <c r="AB11953">
        <v>-171427</v>
      </c>
      <c r="AC11953" t="s">
        <v>38</v>
      </c>
      <c r="AD11953">
        <v>98409</v>
      </c>
    </row>
    <row r="11954" spans="1:30" ht="409.5" x14ac:dyDescent="0.25">
      <c r="A11954">
        <f t="shared" ca="1" si="186"/>
        <v>4449</v>
      </c>
      <c r="B11954" t="s">
        <v>96</v>
      </c>
      <c r="C11954" t="s">
        <v>97</v>
      </c>
      <c r="F11954" t="s">
        <v>38789</v>
      </c>
      <c r="G11954">
        <v>0</v>
      </c>
      <c r="O11954" t="s">
        <v>33</v>
      </c>
      <c r="X11954" t="s">
        <v>34</v>
      </c>
      <c r="Y11954" t="s">
        <v>38790</v>
      </c>
      <c r="Z11954" s="1" t="s">
        <v>38791</v>
      </c>
      <c r="AA11954" t="s">
        <v>38792</v>
      </c>
      <c r="AB11954" t="s">
        <v>38793</v>
      </c>
    </row>
    <row r="11955" spans="1:30" x14ac:dyDescent="0.25">
      <c r="A11955">
        <f t="shared" ca="1" si="186"/>
        <v>15654</v>
      </c>
      <c r="B11955" t="s">
        <v>1203</v>
      </c>
      <c r="C11955" t="s">
        <v>45</v>
      </c>
      <c r="G11955">
        <v>0</v>
      </c>
      <c r="O11955" t="s">
        <v>33</v>
      </c>
      <c r="X11955" t="s">
        <v>34</v>
      </c>
      <c r="Y11955" t="s">
        <v>20989</v>
      </c>
      <c r="Z11955" t="s">
        <v>20990</v>
      </c>
      <c r="AA11955" t="s">
        <v>2406</v>
      </c>
      <c r="AB11955" t="s">
        <v>20991</v>
      </c>
      <c r="AC11955" t="s">
        <v>38</v>
      </c>
      <c r="AD11955">
        <v>98110</v>
      </c>
    </row>
    <row r="11956" spans="1:30" ht="409.5" x14ac:dyDescent="0.25">
      <c r="A11956">
        <f t="shared" ca="1" si="186"/>
        <v>14583</v>
      </c>
      <c r="B11956" t="s">
        <v>44</v>
      </c>
      <c r="C11956" t="s">
        <v>45</v>
      </c>
      <c r="F11956" t="s">
        <v>17115</v>
      </c>
      <c r="G11956">
        <v>0</v>
      </c>
      <c r="O11956" t="s">
        <v>33</v>
      </c>
      <c r="X11956" t="s">
        <v>34</v>
      </c>
      <c r="Y11956" t="s">
        <v>17116</v>
      </c>
      <c r="Z11956" s="1" t="s">
        <v>17117</v>
      </c>
      <c r="AA11956" t="s">
        <v>17118</v>
      </c>
      <c r="AB11956" t="s">
        <v>17119</v>
      </c>
      <c r="AC11956" t="s">
        <v>243</v>
      </c>
      <c r="AD11956">
        <v>94596</v>
      </c>
    </row>
    <row r="11957" spans="1:30" x14ac:dyDescent="0.25">
      <c r="A11957">
        <f t="shared" ca="1" si="186"/>
        <v>8003</v>
      </c>
      <c r="B11957" t="s">
        <v>73</v>
      </c>
      <c r="C11957" t="s">
        <v>74</v>
      </c>
      <c r="F11957" t="s">
        <v>1847</v>
      </c>
      <c r="G11957">
        <v>0</v>
      </c>
      <c r="O11957" t="s">
        <v>33</v>
      </c>
      <c r="Y11957" t="s">
        <v>30956</v>
      </c>
      <c r="Z11957" t="s">
        <v>36451</v>
      </c>
      <c r="AA11957" t="s">
        <v>36424</v>
      </c>
      <c r="AB11957" t="s">
        <v>36452</v>
      </c>
    </row>
    <row r="11958" spans="1:30" x14ac:dyDescent="0.25">
      <c r="A11958">
        <f t="shared" ca="1" si="186"/>
        <v>18591</v>
      </c>
      <c r="B11958" t="s">
        <v>30</v>
      </c>
      <c r="C11958" t="s">
        <v>31</v>
      </c>
      <c r="G11958">
        <v>0</v>
      </c>
      <c r="O11958" t="s">
        <v>33</v>
      </c>
      <c r="X11958" t="s">
        <v>34</v>
      </c>
      <c r="Y11958" t="s">
        <v>28414</v>
      </c>
      <c r="Z11958" t="s">
        <v>28415</v>
      </c>
      <c r="AA11958" t="s">
        <v>28412</v>
      </c>
      <c r="AB11958" t="s">
        <v>28416</v>
      </c>
      <c r="AC11958" t="s">
        <v>38</v>
      </c>
      <c r="AD11958">
        <v>98366</v>
      </c>
    </row>
    <row r="11959" spans="1:30" ht="409.5" x14ac:dyDescent="0.25">
      <c r="A11959">
        <f t="shared" ca="1" si="186"/>
        <v>1534</v>
      </c>
      <c r="B11959" t="s">
        <v>2046</v>
      </c>
      <c r="C11959" t="s">
        <v>80</v>
      </c>
      <c r="F11959" t="s">
        <v>923</v>
      </c>
      <c r="G11959">
        <v>0</v>
      </c>
      <c r="O11959" t="s">
        <v>33</v>
      </c>
      <c r="Y11959" t="s">
        <v>6529</v>
      </c>
      <c r="Z11959" s="1" t="s">
        <v>6530</v>
      </c>
      <c r="AA11959" t="s">
        <v>6527</v>
      </c>
      <c r="AB11959" t="s">
        <v>6531</v>
      </c>
      <c r="AC11959" t="s">
        <v>38</v>
      </c>
      <c r="AD11959">
        <v>98663</v>
      </c>
    </row>
    <row r="11960" spans="1:30" ht="409.5" x14ac:dyDescent="0.25">
      <c r="A11960">
        <f t="shared" ca="1" si="186"/>
        <v>17367</v>
      </c>
      <c r="B11960" t="s">
        <v>230</v>
      </c>
      <c r="C11960" t="s">
        <v>45</v>
      </c>
      <c r="O11960" t="s">
        <v>33</v>
      </c>
      <c r="W11960">
        <v>15</v>
      </c>
      <c r="X11960" t="s">
        <v>34</v>
      </c>
      <c r="Y11960" t="s">
        <v>23477</v>
      </c>
      <c r="Z11960" s="1" t="s">
        <v>23478</v>
      </c>
      <c r="AA11960" t="s">
        <v>22580</v>
      </c>
      <c r="AB11960">
        <v>-180881</v>
      </c>
    </row>
    <row r="11961" spans="1:30" x14ac:dyDescent="0.25">
      <c r="A11961">
        <f t="shared" ca="1" si="186"/>
        <v>5581</v>
      </c>
      <c r="B11961" t="s">
        <v>73</v>
      </c>
      <c r="C11961" t="s">
        <v>74</v>
      </c>
      <c r="F11961" t="s">
        <v>36056</v>
      </c>
      <c r="G11961">
        <v>0</v>
      </c>
      <c r="O11961" t="s">
        <v>33</v>
      </c>
      <c r="Y11961" t="s">
        <v>36057</v>
      </c>
      <c r="Z11961" t="s">
        <v>36481</v>
      </c>
      <c r="AA11961" t="s">
        <v>36482</v>
      </c>
      <c r="AB11961" t="s">
        <v>36483</v>
      </c>
    </row>
    <row r="11962" spans="1:30" x14ac:dyDescent="0.25">
      <c r="A11962">
        <f t="shared" ca="1" si="186"/>
        <v>9774</v>
      </c>
      <c r="B11962" t="s">
        <v>677</v>
      </c>
      <c r="C11962" t="s">
        <v>80</v>
      </c>
      <c r="F11962" t="s">
        <v>927</v>
      </c>
      <c r="G11962">
        <v>0</v>
      </c>
      <c r="O11962" t="s">
        <v>33</v>
      </c>
      <c r="Y11962" t="s">
        <v>6356</v>
      </c>
      <c r="Z11962" t="s">
        <v>6357</v>
      </c>
      <c r="AA11962" t="s">
        <v>6358</v>
      </c>
      <c r="AB11962" t="s">
        <v>6359</v>
      </c>
      <c r="AC11962" t="s">
        <v>102</v>
      </c>
      <c r="AD11962">
        <v>97211</v>
      </c>
    </row>
    <row r="11963" spans="1:30" x14ac:dyDescent="0.25">
      <c r="A11963">
        <f t="shared" ca="1" si="186"/>
        <v>13064</v>
      </c>
      <c r="B11963" t="s">
        <v>739</v>
      </c>
      <c r="C11963" t="s">
        <v>686</v>
      </c>
      <c r="F11963" t="s">
        <v>17077</v>
      </c>
      <c r="O11963" t="s">
        <v>33</v>
      </c>
      <c r="Y11963" t="s">
        <v>29607</v>
      </c>
      <c r="Z11963" t="s">
        <v>29608</v>
      </c>
      <c r="AA11963" t="s">
        <v>29589</v>
      </c>
      <c r="AB11963">
        <v>-160062</v>
      </c>
      <c r="AC11963" t="s">
        <v>38</v>
      </c>
      <c r="AD11963">
        <v>98383</v>
      </c>
    </row>
    <row r="11964" spans="1:30" ht="375" x14ac:dyDescent="0.25">
      <c r="A11964">
        <f t="shared" ca="1" si="186"/>
        <v>7872</v>
      </c>
      <c r="B11964" t="s">
        <v>334</v>
      </c>
      <c r="C11964" t="s">
        <v>45</v>
      </c>
      <c r="F11964" t="s">
        <v>23979</v>
      </c>
      <c r="O11964" t="s">
        <v>155</v>
      </c>
      <c r="W11964">
        <v>20</v>
      </c>
      <c r="X11964" t="s">
        <v>34</v>
      </c>
      <c r="Y11964" t="s">
        <v>23980</v>
      </c>
      <c r="Z11964" s="1" t="s">
        <v>23981</v>
      </c>
      <c r="AA11964" t="s">
        <v>23605</v>
      </c>
      <c r="AB11964">
        <v>-162085</v>
      </c>
      <c r="AC11964" t="s">
        <v>38</v>
      </c>
      <c r="AD11964">
        <v>98421</v>
      </c>
    </row>
    <row r="11965" spans="1:30" x14ac:dyDescent="0.25">
      <c r="A11965">
        <f t="shared" ca="1" si="186"/>
        <v>5726</v>
      </c>
      <c r="B11965" t="s">
        <v>334</v>
      </c>
      <c r="C11965" t="s">
        <v>45</v>
      </c>
      <c r="F11965" t="s">
        <v>29818</v>
      </c>
      <c r="G11965">
        <v>0</v>
      </c>
      <c r="O11965" t="s">
        <v>33</v>
      </c>
      <c r="Y11965" t="s">
        <v>29819</v>
      </c>
      <c r="Z11965" t="s">
        <v>33785</v>
      </c>
      <c r="AA11965" t="s">
        <v>33781</v>
      </c>
      <c r="AB11965" t="s">
        <v>33786</v>
      </c>
      <c r="AC11965" t="s">
        <v>38</v>
      </c>
      <c r="AD11965">
        <v>98409</v>
      </c>
    </row>
    <row r="11966" spans="1:30" ht="409.5" x14ac:dyDescent="0.25">
      <c r="A11966">
        <f t="shared" ca="1" si="186"/>
        <v>8486</v>
      </c>
      <c r="B11966" t="s">
        <v>3712</v>
      </c>
      <c r="C11966" t="s">
        <v>45</v>
      </c>
      <c r="F11966" t="s">
        <v>22578</v>
      </c>
      <c r="G11966">
        <v>0</v>
      </c>
      <c r="O11966" t="s">
        <v>33</v>
      </c>
      <c r="X11966" t="s">
        <v>34</v>
      </c>
      <c r="Y11966" t="s">
        <v>16862</v>
      </c>
      <c r="Z11966" s="1" t="s">
        <v>24116</v>
      </c>
      <c r="AA11966" t="s">
        <v>24027</v>
      </c>
      <c r="AB11966" t="s">
        <v>24117</v>
      </c>
    </row>
    <row r="11967" spans="1:30" x14ac:dyDescent="0.25">
      <c r="A11967">
        <f t="shared" ca="1" si="186"/>
        <v>9541</v>
      </c>
      <c r="B11967" t="s">
        <v>685</v>
      </c>
      <c r="C11967" t="s">
        <v>686</v>
      </c>
      <c r="F11967" t="s">
        <v>24915</v>
      </c>
      <c r="O11967" t="s">
        <v>33</v>
      </c>
      <c r="Y11967" t="s">
        <v>29482</v>
      </c>
      <c r="Z11967" t="s">
        <v>34570</v>
      </c>
      <c r="AA11967" t="s">
        <v>34436</v>
      </c>
      <c r="AB11967">
        <v>-171836</v>
      </c>
    </row>
    <row r="11968" spans="1:30" ht="225" x14ac:dyDescent="0.25">
      <c r="A11968">
        <f t="shared" ca="1" si="186"/>
        <v>2324</v>
      </c>
      <c r="B11968" t="s">
        <v>230</v>
      </c>
      <c r="C11968" t="s">
        <v>45</v>
      </c>
      <c r="O11968" t="s">
        <v>33</v>
      </c>
      <c r="X11968" t="s">
        <v>34</v>
      </c>
      <c r="Y11968" t="s">
        <v>22669</v>
      </c>
      <c r="Z11968" s="1" t="s">
        <v>23052</v>
      </c>
      <c r="AA11968" t="s">
        <v>22580</v>
      </c>
      <c r="AB11968">
        <v>-163449</v>
      </c>
    </row>
    <row r="11969" spans="1:30" x14ac:dyDescent="0.25">
      <c r="A11969">
        <f t="shared" ca="1" si="186"/>
        <v>11181</v>
      </c>
      <c r="B11969" t="s">
        <v>685</v>
      </c>
      <c r="C11969" t="s">
        <v>686</v>
      </c>
      <c r="F11969" t="s">
        <v>5901</v>
      </c>
      <c r="O11969" t="s">
        <v>33</v>
      </c>
      <c r="Y11969" t="s">
        <v>33544</v>
      </c>
      <c r="Z11969" t="s">
        <v>33920</v>
      </c>
      <c r="AA11969" t="s">
        <v>33921</v>
      </c>
      <c r="AB11969">
        <v>-172115</v>
      </c>
      <c r="AC11969" t="s">
        <v>38</v>
      </c>
      <c r="AD11969">
        <v>98504</v>
      </c>
    </row>
    <row r="11970" spans="1:30" ht="409.5" x14ac:dyDescent="0.25">
      <c r="A11970">
        <f t="shared" ref="A11970:A12033" ca="1" si="187">RANDBETWEEN(1,20000)</f>
        <v>18191</v>
      </c>
      <c r="B11970" t="s">
        <v>124</v>
      </c>
      <c r="C11970" t="s">
        <v>45</v>
      </c>
      <c r="N11970" t="s">
        <v>5513</v>
      </c>
      <c r="O11970" t="s">
        <v>33</v>
      </c>
      <c r="X11970" t="s">
        <v>34</v>
      </c>
      <c r="Y11970" t="s">
        <v>31630</v>
      </c>
      <c r="Z11970" s="1" t="s">
        <v>39745</v>
      </c>
      <c r="AA11970" t="s">
        <v>39746</v>
      </c>
      <c r="AB11970">
        <v>-170065</v>
      </c>
      <c r="AC11970" t="s">
        <v>243</v>
      </c>
      <c r="AD11970">
        <v>95834</v>
      </c>
    </row>
    <row r="11971" spans="1:30" x14ac:dyDescent="0.25">
      <c r="A11971">
        <f t="shared" ca="1" si="187"/>
        <v>4027</v>
      </c>
      <c r="B11971" t="s">
        <v>73</v>
      </c>
      <c r="C11971" t="s">
        <v>74</v>
      </c>
      <c r="O11971" t="s">
        <v>33</v>
      </c>
      <c r="Y11971" t="s">
        <v>1681</v>
      </c>
      <c r="Z11971" t="s">
        <v>1682</v>
      </c>
      <c r="AA11971" t="s">
        <v>1683</v>
      </c>
      <c r="AB11971">
        <v>-163268</v>
      </c>
    </row>
    <row r="11972" spans="1:30" ht="409.5" x14ac:dyDescent="0.25">
      <c r="A11972">
        <f t="shared" ca="1" si="187"/>
        <v>8121</v>
      </c>
      <c r="B11972" t="s">
        <v>230</v>
      </c>
      <c r="C11972" t="s">
        <v>45</v>
      </c>
      <c r="O11972" t="s">
        <v>33</v>
      </c>
      <c r="W11972">
        <v>15</v>
      </c>
      <c r="X11972" t="s">
        <v>34</v>
      </c>
      <c r="Y11972" t="s">
        <v>23251</v>
      </c>
      <c r="Z11972" s="1" t="s">
        <v>23485</v>
      </c>
      <c r="AA11972" t="s">
        <v>22580</v>
      </c>
      <c r="AB11972">
        <v>-180960</v>
      </c>
    </row>
    <row r="11973" spans="1:30" ht="409.5" x14ac:dyDescent="0.25">
      <c r="A11973">
        <f t="shared" ca="1" si="187"/>
        <v>9338</v>
      </c>
      <c r="B11973" t="s">
        <v>739</v>
      </c>
      <c r="C11973" t="s">
        <v>686</v>
      </c>
      <c r="F11973" t="s">
        <v>3449</v>
      </c>
      <c r="O11973" t="s">
        <v>33</v>
      </c>
      <c r="W11973">
        <v>15</v>
      </c>
      <c r="X11973" t="s">
        <v>34</v>
      </c>
      <c r="Y11973" t="s">
        <v>19341</v>
      </c>
      <c r="Z11973" s="1" t="s">
        <v>30379</v>
      </c>
      <c r="AA11973" t="s">
        <v>30378</v>
      </c>
      <c r="AB11973">
        <v>-180204</v>
      </c>
      <c r="AC11973" t="s">
        <v>102</v>
      </c>
      <c r="AD11973">
        <v>97138</v>
      </c>
    </row>
    <row r="11974" spans="1:30" x14ac:dyDescent="0.25">
      <c r="A11974">
        <f t="shared" ca="1" si="187"/>
        <v>7589</v>
      </c>
      <c r="B11974" t="s">
        <v>73</v>
      </c>
      <c r="C11974" t="s">
        <v>74</v>
      </c>
      <c r="F11974" t="s">
        <v>4084</v>
      </c>
      <c r="G11974">
        <v>0</v>
      </c>
      <c r="O11974" t="s">
        <v>33</v>
      </c>
      <c r="Y11974" t="s">
        <v>1310</v>
      </c>
      <c r="Z11974" t="s">
        <v>25717</v>
      </c>
      <c r="AA11974" t="s">
        <v>25718</v>
      </c>
      <c r="AB11974" t="s">
        <v>25719</v>
      </c>
    </row>
    <row r="11975" spans="1:30" ht="210" x14ac:dyDescent="0.25">
      <c r="A11975">
        <f t="shared" ca="1" si="187"/>
        <v>11688</v>
      </c>
      <c r="B11975" t="s">
        <v>423</v>
      </c>
      <c r="C11975" t="s">
        <v>45</v>
      </c>
      <c r="F11975" t="s">
        <v>315</v>
      </c>
      <c r="G11975">
        <v>0</v>
      </c>
      <c r="N11975" s="1" t="s">
        <v>19050</v>
      </c>
      <c r="O11975" t="s">
        <v>52</v>
      </c>
      <c r="Q11975" t="s">
        <v>6084</v>
      </c>
      <c r="R11975" t="s">
        <v>1640</v>
      </c>
      <c r="S11975" t="s">
        <v>57</v>
      </c>
      <c r="T11975" t="s">
        <v>9901</v>
      </c>
      <c r="X11975" t="s">
        <v>34</v>
      </c>
      <c r="Y11975" t="s">
        <v>320</v>
      </c>
      <c r="Z11975" t="s">
        <v>21332</v>
      </c>
      <c r="AA11975" t="s">
        <v>21333</v>
      </c>
      <c r="AB11975" t="s">
        <v>21334</v>
      </c>
      <c r="AC11975" t="s">
        <v>38</v>
      </c>
      <c r="AD11975">
        <v>98104</v>
      </c>
    </row>
    <row r="11976" spans="1:30" x14ac:dyDescent="0.25">
      <c r="A11976">
        <f t="shared" ca="1" si="187"/>
        <v>267</v>
      </c>
      <c r="B11976" t="s">
        <v>739</v>
      </c>
      <c r="C11976" t="s">
        <v>686</v>
      </c>
      <c r="F11976" t="s">
        <v>30119</v>
      </c>
      <c r="O11976" t="s">
        <v>33</v>
      </c>
      <c r="X11976" t="s">
        <v>34</v>
      </c>
      <c r="Y11976" t="s">
        <v>31342</v>
      </c>
      <c r="Z11976" t="s">
        <v>31343</v>
      </c>
      <c r="AA11976" t="s">
        <v>31344</v>
      </c>
      <c r="AB11976">
        <v>-171648</v>
      </c>
      <c r="AC11976" t="s">
        <v>38</v>
      </c>
      <c r="AD11976">
        <v>98273</v>
      </c>
    </row>
    <row r="11977" spans="1:30" x14ac:dyDescent="0.25">
      <c r="A11977">
        <f t="shared" ca="1" si="187"/>
        <v>3500</v>
      </c>
      <c r="B11977" t="s">
        <v>79</v>
      </c>
      <c r="C11977" t="s">
        <v>80</v>
      </c>
      <c r="F11977" t="s">
        <v>215</v>
      </c>
      <c r="O11977" t="s">
        <v>33</v>
      </c>
      <c r="Y11977" t="s">
        <v>14075</v>
      </c>
      <c r="Z11977" t="s">
        <v>26847</v>
      </c>
      <c r="AA11977" t="s">
        <v>26848</v>
      </c>
      <c r="AB11977">
        <v>-173289</v>
      </c>
      <c r="AC11977" t="s">
        <v>38</v>
      </c>
      <c r="AD11977">
        <v>98133</v>
      </c>
    </row>
    <row r="11978" spans="1:30" x14ac:dyDescent="0.25">
      <c r="A11978">
        <f t="shared" ca="1" si="187"/>
        <v>10975</v>
      </c>
      <c r="B11978" t="s">
        <v>124</v>
      </c>
      <c r="C11978" t="s">
        <v>45</v>
      </c>
      <c r="F11978" t="s">
        <v>4092</v>
      </c>
      <c r="O11978" t="s">
        <v>33</v>
      </c>
      <c r="X11978" t="s">
        <v>34</v>
      </c>
      <c r="Y11978" t="s">
        <v>32605</v>
      </c>
      <c r="Z11978" t="s">
        <v>32606</v>
      </c>
      <c r="AA11978" t="s">
        <v>32607</v>
      </c>
      <c r="AB11978">
        <v>-162339</v>
      </c>
      <c r="AC11978" t="s">
        <v>102</v>
      </c>
      <c r="AD11978">
        <v>97205</v>
      </c>
    </row>
    <row r="11979" spans="1:30" ht="409.5" x14ac:dyDescent="0.25">
      <c r="A11979">
        <f t="shared" ca="1" si="187"/>
        <v>1986</v>
      </c>
      <c r="B11979" t="s">
        <v>73</v>
      </c>
      <c r="C11979" t="s">
        <v>74</v>
      </c>
      <c r="F11979" t="s">
        <v>2659</v>
      </c>
      <c r="G11979">
        <v>151</v>
      </c>
      <c r="H11979" t="s">
        <v>617</v>
      </c>
      <c r="I11979" t="s">
        <v>2322</v>
      </c>
      <c r="L11979">
        <v>22.25</v>
      </c>
      <c r="O11979" t="s">
        <v>33</v>
      </c>
      <c r="W11979">
        <v>30</v>
      </c>
      <c r="X11979" t="s">
        <v>34</v>
      </c>
      <c r="Y11979" t="s">
        <v>39092</v>
      </c>
      <c r="Z11979" s="1" t="s">
        <v>39093</v>
      </c>
      <c r="AA11979" t="s">
        <v>39094</v>
      </c>
      <c r="AB11979" t="s">
        <v>39095</v>
      </c>
      <c r="AC11979" t="s">
        <v>38</v>
      </c>
      <c r="AD11979">
        <v>98103</v>
      </c>
    </row>
    <row r="11980" spans="1:30" ht="409.5" x14ac:dyDescent="0.25">
      <c r="A11980">
        <f t="shared" ca="1" si="187"/>
        <v>11928</v>
      </c>
      <c r="B11980" t="s">
        <v>423</v>
      </c>
      <c r="C11980" t="s">
        <v>45</v>
      </c>
      <c r="F11980" t="s">
        <v>8757</v>
      </c>
      <c r="G11980">
        <v>0</v>
      </c>
      <c r="O11980" t="s">
        <v>33</v>
      </c>
      <c r="W11980">
        <v>15</v>
      </c>
      <c r="X11980" t="s">
        <v>34</v>
      </c>
      <c r="Y11980" t="s">
        <v>8758</v>
      </c>
      <c r="Z11980" s="1" t="s">
        <v>8759</v>
      </c>
      <c r="AA11980" t="s">
        <v>8760</v>
      </c>
      <c r="AB11980" t="s">
        <v>8761</v>
      </c>
      <c r="AC11980" t="s">
        <v>38</v>
      </c>
      <c r="AD11980">
        <v>98504</v>
      </c>
    </row>
    <row r="11981" spans="1:30" ht="409.5" x14ac:dyDescent="0.25">
      <c r="A11981">
        <f t="shared" ca="1" si="187"/>
        <v>14886</v>
      </c>
      <c r="B11981" t="s">
        <v>685</v>
      </c>
      <c r="C11981" t="s">
        <v>686</v>
      </c>
      <c r="F11981" t="s">
        <v>30872</v>
      </c>
      <c r="O11981" t="s">
        <v>33</v>
      </c>
      <c r="Y11981" t="s">
        <v>30873</v>
      </c>
      <c r="Z11981" s="1" t="s">
        <v>34621</v>
      </c>
      <c r="AA11981" t="s">
        <v>34620</v>
      </c>
      <c r="AB11981">
        <v>-172221</v>
      </c>
      <c r="AC11981" t="s">
        <v>102</v>
      </c>
      <c r="AD11981">
        <v>97031</v>
      </c>
    </row>
    <row r="11982" spans="1:30" x14ac:dyDescent="0.25">
      <c r="A11982">
        <f t="shared" ca="1" si="187"/>
        <v>17028</v>
      </c>
      <c r="B11982" t="s">
        <v>685</v>
      </c>
      <c r="C11982" t="s">
        <v>686</v>
      </c>
      <c r="F11982" t="s">
        <v>2825</v>
      </c>
      <c r="O11982" t="s">
        <v>33</v>
      </c>
      <c r="Y11982" t="s">
        <v>32824</v>
      </c>
      <c r="Z11982" t="s">
        <v>33856</v>
      </c>
      <c r="AA11982" t="s">
        <v>33814</v>
      </c>
      <c r="AB11982">
        <v>-180323</v>
      </c>
      <c r="AC11982" t="s">
        <v>38</v>
      </c>
      <c r="AD11982">
        <v>98409</v>
      </c>
    </row>
    <row r="11983" spans="1:30" x14ac:dyDescent="0.25">
      <c r="A11983">
        <f t="shared" ca="1" si="187"/>
        <v>6706</v>
      </c>
      <c r="B11983" t="s">
        <v>334</v>
      </c>
      <c r="C11983" t="s">
        <v>45</v>
      </c>
      <c r="F11983" t="s">
        <v>789</v>
      </c>
      <c r="O11983" t="s">
        <v>33</v>
      </c>
      <c r="V11983" t="s">
        <v>21604</v>
      </c>
      <c r="W11983">
        <v>30</v>
      </c>
      <c r="X11983" t="s">
        <v>34</v>
      </c>
      <c r="Y11983" t="s">
        <v>790</v>
      </c>
      <c r="Z11983" t="s">
        <v>21605</v>
      </c>
      <c r="AA11983" t="s">
        <v>21606</v>
      </c>
      <c r="AB11983">
        <v>-161695</v>
      </c>
      <c r="AC11983" t="s">
        <v>38</v>
      </c>
      <c r="AD11983">
        <v>98520</v>
      </c>
    </row>
    <row r="11984" spans="1:30" x14ac:dyDescent="0.25">
      <c r="A11984">
        <f t="shared" ca="1" si="187"/>
        <v>10002</v>
      </c>
      <c r="B11984" t="s">
        <v>2046</v>
      </c>
      <c r="C11984" t="s">
        <v>80</v>
      </c>
      <c r="F11984" t="s">
        <v>3300</v>
      </c>
      <c r="O11984" t="s">
        <v>33</v>
      </c>
      <c r="Y11984" t="s">
        <v>11728</v>
      </c>
      <c r="Z11984" t="s">
        <v>12874</v>
      </c>
      <c r="AA11984" t="s">
        <v>12875</v>
      </c>
      <c r="AB11984">
        <v>-162391</v>
      </c>
      <c r="AC11984" t="s">
        <v>38</v>
      </c>
      <c r="AD11984">
        <v>98503</v>
      </c>
    </row>
    <row r="11985" spans="1:30" ht="409.5" x14ac:dyDescent="0.25">
      <c r="A11985">
        <f t="shared" ca="1" si="187"/>
        <v>14855</v>
      </c>
      <c r="B11985" t="s">
        <v>3712</v>
      </c>
      <c r="C11985" t="s">
        <v>45</v>
      </c>
      <c r="F11985" t="s">
        <v>22331</v>
      </c>
      <c r="G11985">
        <v>0</v>
      </c>
      <c r="O11985" t="s">
        <v>33</v>
      </c>
      <c r="X11985" t="s">
        <v>34</v>
      </c>
      <c r="Y11985" t="s">
        <v>22321</v>
      </c>
      <c r="Z11985" s="1" t="s">
        <v>24162</v>
      </c>
      <c r="AA11985" t="s">
        <v>24027</v>
      </c>
      <c r="AB11985" t="s">
        <v>24163</v>
      </c>
    </row>
    <row r="11986" spans="1:30" x14ac:dyDescent="0.25">
      <c r="A11986">
        <f t="shared" ca="1" si="187"/>
        <v>656</v>
      </c>
      <c r="B11986" t="s">
        <v>96</v>
      </c>
      <c r="C11986" t="s">
        <v>97</v>
      </c>
      <c r="G11986">
        <v>0</v>
      </c>
      <c r="O11986" t="s">
        <v>33</v>
      </c>
      <c r="X11986" t="s">
        <v>34</v>
      </c>
      <c r="Y11986" t="s">
        <v>41920</v>
      </c>
      <c r="Z11986" t="s">
        <v>41921</v>
      </c>
      <c r="AA11986" t="s">
        <v>41922</v>
      </c>
      <c r="AB11986" t="s">
        <v>41923</v>
      </c>
      <c r="AC11986" t="s">
        <v>38</v>
      </c>
      <c r="AD11986">
        <v>98614</v>
      </c>
    </row>
    <row r="11987" spans="1:30" x14ac:dyDescent="0.25">
      <c r="A11987">
        <f t="shared" ca="1" si="187"/>
        <v>3076</v>
      </c>
      <c r="B11987" t="s">
        <v>739</v>
      </c>
      <c r="C11987" t="s">
        <v>686</v>
      </c>
      <c r="F11987" t="s">
        <v>3295</v>
      </c>
      <c r="O11987" t="s">
        <v>33</v>
      </c>
      <c r="X11987" t="s">
        <v>34</v>
      </c>
      <c r="Y11987" t="s">
        <v>29259</v>
      </c>
      <c r="Z11987" t="s">
        <v>30548</v>
      </c>
      <c r="AA11987" t="s">
        <v>30459</v>
      </c>
      <c r="AB11987">
        <v>-173128</v>
      </c>
      <c r="AC11987" t="s">
        <v>38</v>
      </c>
      <c r="AD11987">
        <v>98005</v>
      </c>
    </row>
    <row r="11988" spans="1:30" x14ac:dyDescent="0.25">
      <c r="A11988">
        <f t="shared" ca="1" si="187"/>
        <v>1100</v>
      </c>
      <c r="B11988" t="s">
        <v>73</v>
      </c>
      <c r="C11988" t="s">
        <v>74</v>
      </c>
      <c r="F11988" t="s">
        <v>3707</v>
      </c>
      <c r="O11988" t="s">
        <v>33</v>
      </c>
      <c r="X11988" t="s">
        <v>34</v>
      </c>
      <c r="Y11988" t="s">
        <v>3708</v>
      </c>
      <c r="Z11988" t="s">
        <v>3756</v>
      </c>
      <c r="AA11988" t="s">
        <v>3757</v>
      </c>
      <c r="AB11988">
        <v>-161047</v>
      </c>
      <c r="AC11988" t="s">
        <v>102</v>
      </c>
      <c r="AD11988">
        <v>97222</v>
      </c>
    </row>
    <row r="11989" spans="1:30" x14ac:dyDescent="0.25">
      <c r="A11989">
        <f t="shared" ca="1" si="187"/>
        <v>17839</v>
      </c>
      <c r="B11989" t="s">
        <v>178</v>
      </c>
      <c r="F11989" t="s">
        <v>1736</v>
      </c>
      <c r="G11989">
        <v>0</v>
      </c>
      <c r="O11989" t="s">
        <v>33</v>
      </c>
      <c r="X11989" t="s">
        <v>34</v>
      </c>
      <c r="Y11989" t="s">
        <v>19784</v>
      </c>
      <c r="Z11989" t="s">
        <v>38362</v>
      </c>
      <c r="AA11989" t="s">
        <v>38362</v>
      </c>
      <c r="AB11989" t="s">
        <v>38363</v>
      </c>
      <c r="AC11989" t="s">
        <v>38</v>
      </c>
      <c r="AD11989">
        <v>99352</v>
      </c>
    </row>
    <row r="11990" spans="1:30" ht="409.5" x14ac:dyDescent="0.25">
      <c r="A11990">
        <f t="shared" ca="1" si="187"/>
        <v>6218</v>
      </c>
      <c r="B11990" t="s">
        <v>2046</v>
      </c>
      <c r="C11990" t="s">
        <v>80</v>
      </c>
      <c r="F11990" t="s">
        <v>1418</v>
      </c>
      <c r="O11990" t="s">
        <v>33</v>
      </c>
      <c r="Y11990" t="s">
        <v>1419</v>
      </c>
      <c r="Z11990" s="1" t="s">
        <v>11253</v>
      </c>
      <c r="AA11990" t="s">
        <v>11254</v>
      </c>
      <c r="AB11990">
        <v>-181408</v>
      </c>
      <c r="AC11990" t="s">
        <v>38</v>
      </c>
      <c r="AD11990">
        <v>98501</v>
      </c>
    </row>
    <row r="11991" spans="1:30" x14ac:dyDescent="0.25">
      <c r="A11991">
        <f t="shared" ca="1" si="187"/>
        <v>3609</v>
      </c>
      <c r="B11991" t="s">
        <v>73</v>
      </c>
      <c r="C11991" t="s">
        <v>74</v>
      </c>
      <c r="F11991" t="s">
        <v>36020</v>
      </c>
      <c r="G11991">
        <v>0</v>
      </c>
      <c r="O11991" t="s">
        <v>33</v>
      </c>
      <c r="Y11991" t="s">
        <v>30525</v>
      </c>
      <c r="Z11991" t="s">
        <v>36021</v>
      </c>
      <c r="AA11991" t="s">
        <v>36022</v>
      </c>
      <c r="AB11991" t="s">
        <v>36023</v>
      </c>
    </row>
    <row r="11992" spans="1:30" ht="300" x14ac:dyDescent="0.25">
      <c r="A11992">
        <f t="shared" ca="1" si="187"/>
        <v>15757</v>
      </c>
      <c r="B11992" t="s">
        <v>96</v>
      </c>
      <c r="C11992" t="s">
        <v>97</v>
      </c>
      <c r="F11992" t="s">
        <v>4040</v>
      </c>
      <c r="G11992">
        <v>0</v>
      </c>
      <c r="N11992" t="s">
        <v>1348</v>
      </c>
      <c r="O11992" t="s">
        <v>33</v>
      </c>
      <c r="X11992" t="s">
        <v>34</v>
      </c>
      <c r="Y11992" t="s">
        <v>4041</v>
      </c>
      <c r="Z11992" s="1" t="s">
        <v>4371</v>
      </c>
      <c r="AA11992" t="s">
        <v>4347</v>
      </c>
      <c r="AB11992" t="s">
        <v>4372</v>
      </c>
    </row>
    <row r="11993" spans="1:30" x14ac:dyDescent="0.25">
      <c r="A11993">
        <f t="shared" ca="1" si="187"/>
        <v>9804</v>
      </c>
      <c r="B11993" t="s">
        <v>178</v>
      </c>
      <c r="C11993" t="s">
        <v>179</v>
      </c>
      <c r="O11993" t="s">
        <v>63</v>
      </c>
      <c r="X11993" t="s">
        <v>34</v>
      </c>
      <c r="Y11993" t="s">
        <v>42626</v>
      </c>
      <c r="Z11993" t="s">
        <v>42627</v>
      </c>
      <c r="AA11993" t="s">
        <v>42628</v>
      </c>
      <c r="AB11993">
        <v>-170100</v>
      </c>
      <c r="AC11993" t="s">
        <v>38</v>
      </c>
      <c r="AD11993">
        <v>98058</v>
      </c>
    </row>
    <row r="11994" spans="1:30" ht="409.5" x14ac:dyDescent="0.25">
      <c r="A11994">
        <f t="shared" ca="1" si="187"/>
        <v>19245</v>
      </c>
      <c r="B11994" t="s">
        <v>44</v>
      </c>
      <c r="C11994" t="s">
        <v>45</v>
      </c>
      <c r="F11994" t="s">
        <v>2976</v>
      </c>
      <c r="G11994">
        <v>0</v>
      </c>
      <c r="O11994" t="s">
        <v>33</v>
      </c>
      <c r="X11994" t="s">
        <v>34</v>
      </c>
      <c r="Y11994" t="s">
        <v>2977</v>
      </c>
      <c r="Z11994" s="1" t="s">
        <v>2978</v>
      </c>
      <c r="AA11994" s="1" t="s">
        <v>2979</v>
      </c>
      <c r="AB11994" t="s">
        <v>2980</v>
      </c>
      <c r="AC11994" t="s">
        <v>38</v>
      </c>
      <c r="AD11994">
        <v>98104</v>
      </c>
    </row>
    <row r="11995" spans="1:30" x14ac:dyDescent="0.25">
      <c r="A11995">
        <f t="shared" ca="1" si="187"/>
        <v>16090</v>
      </c>
      <c r="B11995" t="s">
        <v>178</v>
      </c>
      <c r="G11995">
        <v>0</v>
      </c>
      <c r="O11995" t="s">
        <v>33</v>
      </c>
      <c r="X11995" t="s">
        <v>34</v>
      </c>
      <c r="Y11995" t="s">
        <v>27240</v>
      </c>
      <c r="Z11995" t="s">
        <v>27241</v>
      </c>
      <c r="AA11995" t="s">
        <v>27242</v>
      </c>
      <c r="AB11995" t="s">
        <v>27243</v>
      </c>
      <c r="AC11995" t="s">
        <v>38</v>
      </c>
    </row>
    <row r="11996" spans="1:30" x14ac:dyDescent="0.25">
      <c r="A11996">
        <f t="shared" ca="1" si="187"/>
        <v>9366</v>
      </c>
      <c r="B11996" t="s">
        <v>334</v>
      </c>
      <c r="C11996" t="s">
        <v>45</v>
      </c>
      <c r="F11996" t="s">
        <v>2283</v>
      </c>
      <c r="G11996">
        <v>0</v>
      </c>
      <c r="O11996" t="s">
        <v>33</v>
      </c>
      <c r="X11996" t="s">
        <v>34</v>
      </c>
      <c r="Y11996" t="s">
        <v>2284</v>
      </c>
      <c r="Z11996" t="s">
        <v>23744</v>
      </c>
      <c r="AA11996" t="s">
        <v>23605</v>
      </c>
      <c r="AB11996" t="s">
        <v>23745</v>
      </c>
      <c r="AC11996" t="s">
        <v>38</v>
      </c>
      <c r="AD11996">
        <v>98006</v>
      </c>
    </row>
    <row r="11997" spans="1:30" x14ac:dyDescent="0.25">
      <c r="A11997">
        <f t="shared" ca="1" si="187"/>
        <v>1530</v>
      </c>
      <c r="B11997" t="s">
        <v>178</v>
      </c>
      <c r="C11997" t="s">
        <v>179</v>
      </c>
      <c r="F11997" t="s">
        <v>33005</v>
      </c>
      <c r="O11997" t="s">
        <v>33</v>
      </c>
      <c r="X11997" t="s">
        <v>34</v>
      </c>
      <c r="Y11997" t="s">
        <v>33006</v>
      </c>
      <c r="Z11997" t="s">
        <v>33007</v>
      </c>
      <c r="AA11997" t="s">
        <v>33008</v>
      </c>
      <c r="AB11997">
        <v>-171441</v>
      </c>
    </row>
    <row r="11998" spans="1:30" x14ac:dyDescent="0.25">
      <c r="A11998">
        <f t="shared" ca="1" si="187"/>
        <v>15130</v>
      </c>
      <c r="B11998" t="s">
        <v>30</v>
      </c>
      <c r="C11998" t="s">
        <v>31</v>
      </c>
      <c r="F11998" t="s">
        <v>103</v>
      </c>
      <c r="G11998">
        <v>0</v>
      </c>
      <c r="O11998" t="s">
        <v>33</v>
      </c>
      <c r="X11998" t="s">
        <v>34</v>
      </c>
      <c r="Y11998" t="s">
        <v>3073</v>
      </c>
      <c r="Z11998" t="s">
        <v>28697</v>
      </c>
      <c r="AA11998" t="s">
        <v>28697</v>
      </c>
      <c r="AB11998" t="s">
        <v>28698</v>
      </c>
      <c r="AC11998" t="s">
        <v>38</v>
      </c>
      <c r="AD11998">
        <v>98052</v>
      </c>
    </row>
    <row r="11999" spans="1:30" ht="405" x14ac:dyDescent="0.25">
      <c r="A11999">
        <f t="shared" ca="1" si="187"/>
        <v>16105</v>
      </c>
      <c r="B11999" t="s">
        <v>79</v>
      </c>
      <c r="C11999" t="s">
        <v>80</v>
      </c>
      <c r="F11999" t="s">
        <v>81</v>
      </c>
      <c r="O11999" t="s">
        <v>33</v>
      </c>
      <c r="Y11999" t="s">
        <v>82</v>
      </c>
      <c r="Z11999" s="1" t="s">
        <v>26277</v>
      </c>
      <c r="AA11999" t="s">
        <v>26278</v>
      </c>
      <c r="AB11999">
        <v>-181385</v>
      </c>
      <c r="AC11999" t="s">
        <v>38</v>
      </c>
      <c r="AD11999">
        <v>98668</v>
      </c>
    </row>
    <row r="12000" spans="1:30" x14ac:dyDescent="0.25">
      <c r="A12000">
        <f t="shared" ca="1" si="187"/>
        <v>10467</v>
      </c>
      <c r="B12000" t="s">
        <v>73</v>
      </c>
      <c r="C12000" t="s">
        <v>74</v>
      </c>
      <c r="F12000" t="s">
        <v>2485</v>
      </c>
      <c r="G12000">
        <v>0</v>
      </c>
      <c r="O12000" t="s">
        <v>63</v>
      </c>
      <c r="X12000" t="s">
        <v>34</v>
      </c>
      <c r="Y12000" t="s">
        <v>42591</v>
      </c>
      <c r="Z12000" t="s">
        <v>42592</v>
      </c>
      <c r="AA12000" t="s">
        <v>42593</v>
      </c>
      <c r="AB12000" t="s">
        <v>42594</v>
      </c>
    </row>
    <row r="12001" spans="1:30" ht="409.5" x14ac:dyDescent="0.25">
      <c r="A12001">
        <f t="shared" ca="1" si="187"/>
        <v>1464</v>
      </c>
      <c r="B12001" t="s">
        <v>423</v>
      </c>
      <c r="C12001" t="s">
        <v>45</v>
      </c>
      <c r="F12001" t="s">
        <v>4608</v>
      </c>
      <c r="G12001">
        <v>2</v>
      </c>
      <c r="H12001" t="s">
        <v>60</v>
      </c>
      <c r="L12001">
        <v>3.5</v>
      </c>
      <c r="O12001" t="s">
        <v>33</v>
      </c>
      <c r="W12001">
        <v>30</v>
      </c>
      <c r="X12001" t="s">
        <v>34</v>
      </c>
      <c r="Y12001" t="s">
        <v>227</v>
      </c>
      <c r="Z12001" s="1" t="s">
        <v>16955</v>
      </c>
      <c r="AA12001" t="s">
        <v>16956</v>
      </c>
      <c r="AB12001" t="s">
        <v>16957</v>
      </c>
      <c r="AC12001" t="s">
        <v>38</v>
      </c>
      <c r="AD12001">
        <v>98083</v>
      </c>
    </row>
    <row r="12002" spans="1:30" ht="409.5" x14ac:dyDescent="0.25">
      <c r="A12002">
        <f t="shared" ca="1" si="187"/>
        <v>12826</v>
      </c>
      <c r="B12002" t="s">
        <v>107</v>
      </c>
      <c r="C12002" t="s">
        <v>108</v>
      </c>
      <c r="F12002" t="s">
        <v>597</v>
      </c>
      <c r="G12002">
        <v>803</v>
      </c>
      <c r="H12002" t="s">
        <v>60</v>
      </c>
      <c r="I12002" t="s">
        <v>617</v>
      </c>
      <c r="J12002" t="s">
        <v>2322</v>
      </c>
      <c r="L12002">
        <v>66.400000000000006</v>
      </c>
      <c r="O12002" t="s">
        <v>33</v>
      </c>
      <c r="X12002" t="s">
        <v>34</v>
      </c>
      <c r="Y12002" t="s">
        <v>600</v>
      </c>
      <c r="Z12002" s="1" t="s">
        <v>42128</v>
      </c>
      <c r="AA12002" t="s">
        <v>42129</v>
      </c>
      <c r="AB12002" t="s">
        <v>42130</v>
      </c>
      <c r="AC12002" t="s">
        <v>38</v>
      </c>
      <c r="AD12002">
        <v>99201</v>
      </c>
    </row>
    <row r="12003" spans="1:30" x14ac:dyDescent="0.25">
      <c r="A12003">
        <f t="shared" ca="1" si="187"/>
        <v>1872</v>
      </c>
      <c r="B12003" t="s">
        <v>178</v>
      </c>
      <c r="F12003" t="s">
        <v>38410</v>
      </c>
      <c r="G12003">
        <v>0</v>
      </c>
      <c r="O12003" t="s">
        <v>33</v>
      </c>
      <c r="X12003" t="s">
        <v>34</v>
      </c>
      <c r="Y12003" t="s">
        <v>38411</v>
      </c>
      <c r="Z12003" t="s">
        <v>38412</v>
      </c>
      <c r="AA12003" t="s">
        <v>38413</v>
      </c>
      <c r="AB12003" t="s">
        <v>38414</v>
      </c>
      <c r="AC12003" t="s">
        <v>38</v>
      </c>
    </row>
    <row r="12004" spans="1:30" x14ac:dyDescent="0.25">
      <c r="A12004">
        <f t="shared" ca="1" si="187"/>
        <v>12140</v>
      </c>
      <c r="B12004" t="s">
        <v>489</v>
      </c>
      <c r="C12004" t="s">
        <v>45</v>
      </c>
      <c r="F12004" t="s">
        <v>3051</v>
      </c>
      <c r="O12004" t="s">
        <v>33</v>
      </c>
      <c r="Y12004" t="s">
        <v>17180</v>
      </c>
      <c r="Z12004" t="s">
        <v>32532</v>
      </c>
      <c r="AA12004" t="s">
        <v>32533</v>
      </c>
      <c r="AB12004">
        <v>-172427</v>
      </c>
      <c r="AC12004" t="s">
        <v>38</v>
      </c>
      <c r="AD12004">
        <v>98101</v>
      </c>
    </row>
    <row r="12005" spans="1:30" x14ac:dyDescent="0.25">
      <c r="A12005">
        <f t="shared" ca="1" si="187"/>
        <v>14548</v>
      </c>
      <c r="B12005" t="s">
        <v>677</v>
      </c>
      <c r="C12005" t="s">
        <v>80</v>
      </c>
      <c r="F12005" t="s">
        <v>7497</v>
      </c>
      <c r="G12005">
        <v>0</v>
      </c>
      <c r="O12005" t="s">
        <v>33</v>
      </c>
      <c r="Y12005" t="s">
        <v>7498</v>
      </c>
      <c r="Z12005" t="s">
        <v>7499</v>
      </c>
      <c r="AA12005" t="s">
        <v>7500</v>
      </c>
      <c r="AB12005" t="s">
        <v>7501</v>
      </c>
      <c r="AC12005" t="s">
        <v>38</v>
      </c>
      <c r="AD12005">
        <v>98509</v>
      </c>
    </row>
    <row r="12006" spans="1:30" ht="409.5" x14ac:dyDescent="0.25">
      <c r="A12006">
        <f t="shared" ca="1" si="187"/>
        <v>15562</v>
      </c>
      <c r="B12006" t="s">
        <v>489</v>
      </c>
      <c r="C12006" t="s">
        <v>45</v>
      </c>
      <c r="O12006" t="s">
        <v>33</v>
      </c>
      <c r="X12006" t="s">
        <v>34</v>
      </c>
      <c r="Y12006" t="s">
        <v>22856</v>
      </c>
      <c r="Z12006" s="1" t="s">
        <v>23569</v>
      </c>
      <c r="AA12006" t="s">
        <v>23534</v>
      </c>
      <c r="AB12006">
        <v>-161308</v>
      </c>
      <c r="AC12006" t="s">
        <v>102</v>
      </c>
      <c r="AD12006">
        <v>97302</v>
      </c>
    </row>
    <row r="12007" spans="1:30" ht="409.5" x14ac:dyDescent="0.25">
      <c r="A12007">
        <f t="shared" ca="1" si="187"/>
        <v>4381</v>
      </c>
      <c r="B12007" t="s">
        <v>79</v>
      </c>
      <c r="C12007" t="s">
        <v>80</v>
      </c>
      <c r="F12007" t="s">
        <v>927</v>
      </c>
      <c r="O12007" t="s">
        <v>33</v>
      </c>
      <c r="Y12007" t="s">
        <v>928</v>
      </c>
      <c r="Z12007" s="1" t="s">
        <v>929</v>
      </c>
      <c r="AA12007" t="s">
        <v>930</v>
      </c>
      <c r="AB12007">
        <v>-163615</v>
      </c>
      <c r="AC12007" t="s">
        <v>102</v>
      </c>
      <c r="AD12007">
        <v>97211</v>
      </c>
    </row>
    <row r="12008" spans="1:30" ht="409.5" x14ac:dyDescent="0.25">
      <c r="A12008">
        <f t="shared" ca="1" si="187"/>
        <v>1665</v>
      </c>
      <c r="B12008" t="s">
        <v>2046</v>
      </c>
      <c r="C12008" t="s">
        <v>80</v>
      </c>
      <c r="G12008">
        <v>0</v>
      </c>
      <c r="O12008" t="s">
        <v>33</v>
      </c>
      <c r="Y12008" t="s">
        <v>14717</v>
      </c>
      <c r="Z12008" s="1" t="s">
        <v>14718</v>
      </c>
      <c r="AA12008" t="s">
        <v>14719</v>
      </c>
      <c r="AB12008" t="s">
        <v>14720</v>
      </c>
      <c r="AC12008" t="s">
        <v>38</v>
      </c>
      <c r="AD12008">
        <v>99352</v>
      </c>
    </row>
    <row r="12009" spans="1:30" x14ac:dyDescent="0.25">
      <c r="A12009">
        <f t="shared" ca="1" si="187"/>
        <v>6837</v>
      </c>
      <c r="B12009" t="s">
        <v>73</v>
      </c>
      <c r="C12009" t="s">
        <v>74</v>
      </c>
      <c r="F12009" t="s">
        <v>1098</v>
      </c>
      <c r="G12009">
        <v>0</v>
      </c>
      <c r="O12009" t="s">
        <v>33</v>
      </c>
      <c r="Y12009" t="s">
        <v>28760</v>
      </c>
      <c r="Z12009" t="s">
        <v>36002</v>
      </c>
      <c r="AA12009" t="s">
        <v>36003</v>
      </c>
      <c r="AB12009" t="s">
        <v>36004</v>
      </c>
    </row>
    <row r="12010" spans="1:30" ht="409.5" x14ac:dyDescent="0.25">
      <c r="A12010">
        <f t="shared" ca="1" si="187"/>
        <v>17211</v>
      </c>
      <c r="B12010" t="s">
        <v>96</v>
      </c>
      <c r="C12010" t="s">
        <v>97</v>
      </c>
      <c r="O12010" t="s">
        <v>33</v>
      </c>
      <c r="X12010" t="s">
        <v>34</v>
      </c>
      <c r="Y12010" t="s">
        <v>2893</v>
      </c>
      <c r="Z12010" s="1" t="s">
        <v>38765</v>
      </c>
      <c r="AA12010" t="s">
        <v>38766</v>
      </c>
      <c r="AB12010">
        <v>-170370</v>
      </c>
      <c r="AC12010" t="s">
        <v>38</v>
      </c>
      <c r="AD12010">
        <v>98649</v>
      </c>
    </row>
    <row r="12011" spans="1:30" ht="409.5" x14ac:dyDescent="0.25">
      <c r="A12011">
        <f t="shared" ca="1" si="187"/>
        <v>10704</v>
      </c>
      <c r="B12011" t="s">
        <v>230</v>
      </c>
      <c r="C12011" t="s">
        <v>45</v>
      </c>
      <c r="F12011" t="s">
        <v>20250</v>
      </c>
      <c r="O12011" t="s">
        <v>33</v>
      </c>
      <c r="X12011" t="s">
        <v>34</v>
      </c>
      <c r="Y12011" t="s">
        <v>22643</v>
      </c>
      <c r="Z12011" s="1" t="s">
        <v>23309</v>
      </c>
      <c r="AA12011" t="s">
        <v>22580</v>
      </c>
      <c r="AB12011">
        <v>-172063</v>
      </c>
    </row>
    <row r="12012" spans="1:30" ht="409.5" x14ac:dyDescent="0.25">
      <c r="A12012">
        <f t="shared" ca="1" si="187"/>
        <v>17538</v>
      </c>
      <c r="B12012" t="s">
        <v>79</v>
      </c>
      <c r="C12012" t="s">
        <v>80</v>
      </c>
      <c r="O12012" t="s">
        <v>33</v>
      </c>
      <c r="Y12012" t="s">
        <v>43035</v>
      </c>
      <c r="Z12012" s="1" t="s">
        <v>43036</v>
      </c>
      <c r="AA12012" t="s">
        <v>43037</v>
      </c>
      <c r="AB12012">
        <v>-163226</v>
      </c>
      <c r="AC12012" t="s">
        <v>38</v>
      </c>
      <c r="AD12012">
        <v>98499</v>
      </c>
    </row>
    <row r="12013" spans="1:30" ht="409.5" x14ac:dyDescent="0.25">
      <c r="A12013">
        <f t="shared" ca="1" si="187"/>
        <v>11194</v>
      </c>
      <c r="B12013" t="s">
        <v>178</v>
      </c>
      <c r="C12013" t="s">
        <v>179</v>
      </c>
      <c r="F12013" t="s">
        <v>8994</v>
      </c>
      <c r="O12013" t="s">
        <v>33</v>
      </c>
      <c r="X12013" t="s">
        <v>34</v>
      </c>
      <c r="Y12013" t="s">
        <v>9026</v>
      </c>
      <c r="Z12013" s="1" t="s">
        <v>42036</v>
      </c>
      <c r="AA12013" t="s">
        <v>42037</v>
      </c>
      <c r="AB12013">
        <v>-172666</v>
      </c>
      <c r="AC12013" t="s">
        <v>38</v>
      </c>
      <c r="AD12013">
        <v>99352</v>
      </c>
    </row>
    <row r="12014" spans="1:30" x14ac:dyDescent="0.25">
      <c r="A12014">
        <f t="shared" ca="1" si="187"/>
        <v>15024</v>
      </c>
      <c r="B12014" t="s">
        <v>124</v>
      </c>
      <c r="C12014" t="s">
        <v>45</v>
      </c>
      <c r="G12014">
        <v>0</v>
      </c>
      <c r="N12014" t="s">
        <v>468</v>
      </c>
      <c r="O12014" t="s">
        <v>33</v>
      </c>
      <c r="X12014" t="s">
        <v>34</v>
      </c>
      <c r="Y12014" t="s">
        <v>5590</v>
      </c>
      <c r="Z12014" t="s">
        <v>5591</v>
      </c>
      <c r="AA12014" t="s">
        <v>4879</v>
      </c>
      <c r="AB12014" t="s">
        <v>5592</v>
      </c>
      <c r="AC12014" t="s">
        <v>38</v>
      </c>
      <c r="AD12014">
        <v>98032</v>
      </c>
    </row>
    <row r="12015" spans="1:30" x14ac:dyDescent="0.25">
      <c r="A12015">
        <f t="shared" ca="1" si="187"/>
        <v>17759</v>
      </c>
      <c r="B12015" t="s">
        <v>2046</v>
      </c>
      <c r="C12015" t="s">
        <v>80</v>
      </c>
      <c r="F12015" t="s">
        <v>651</v>
      </c>
      <c r="O12015" t="s">
        <v>33</v>
      </c>
      <c r="Y12015" t="s">
        <v>2584</v>
      </c>
      <c r="Z12015" t="s">
        <v>13601</v>
      </c>
      <c r="AA12015" t="s">
        <v>13602</v>
      </c>
      <c r="AB12015">
        <v>-161152</v>
      </c>
      <c r="AC12015" t="s">
        <v>38</v>
      </c>
      <c r="AD12015">
        <v>98034</v>
      </c>
    </row>
    <row r="12016" spans="1:30" x14ac:dyDescent="0.25">
      <c r="A12016">
        <f t="shared" ca="1" si="187"/>
        <v>1294</v>
      </c>
      <c r="B12016" t="s">
        <v>334</v>
      </c>
      <c r="C12016" t="s">
        <v>45</v>
      </c>
      <c r="F12016" t="s">
        <v>789</v>
      </c>
      <c r="G12016">
        <v>0</v>
      </c>
      <c r="O12016" t="s">
        <v>33</v>
      </c>
      <c r="X12016" t="s">
        <v>34</v>
      </c>
      <c r="Y12016" t="s">
        <v>790</v>
      </c>
      <c r="Z12016" t="s">
        <v>24818</v>
      </c>
      <c r="AA12016" t="s">
        <v>24819</v>
      </c>
      <c r="AB12016" t="s">
        <v>24820</v>
      </c>
      <c r="AC12016" t="s">
        <v>38</v>
      </c>
      <c r="AD12016">
        <v>98326</v>
      </c>
    </row>
    <row r="12017" spans="1:30" ht="409.5" x14ac:dyDescent="0.25">
      <c r="A12017">
        <f t="shared" ca="1" si="187"/>
        <v>11593</v>
      </c>
      <c r="B12017" t="s">
        <v>773</v>
      </c>
      <c r="C12017" t="s">
        <v>80</v>
      </c>
      <c r="F12017" t="s">
        <v>2870</v>
      </c>
      <c r="G12017">
        <v>0</v>
      </c>
      <c r="O12017" t="s">
        <v>33</v>
      </c>
      <c r="X12017" t="s">
        <v>34</v>
      </c>
      <c r="Y12017" t="s">
        <v>5650</v>
      </c>
      <c r="Z12017" s="1" t="s">
        <v>6004</v>
      </c>
      <c r="AA12017" t="s">
        <v>6005</v>
      </c>
      <c r="AB12017" t="s">
        <v>6006</v>
      </c>
      <c r="AC12017" t="s">
        <v>38</v>
      </c>
      <c r="AD12017">
        <v>98660</v>
      </c>
    </row>
    <row r="12018" spans="1:30" ht="409.5" x14ac:dyDescent="0.25">
      <c r="A12018">
        <f t="shared" ca="1" si="187"/>
        <v>11577</v>
      </c>
      <c r="B12018" t="s">
        <v>79</v>
      </c>
      <c r="C12018" t="s">
        <v>80</v>
      </c>
      <c r="F12018" t="s">
        <v>5981</v>
      </c>
      <c r="O12018" t="s">
        <v>33</v>
      </c>
      <c r="Y12018" t="s">
        <v>13002</v>
      </c>
      <c r="Z12018" s="1" t="s">
        <v>26200</v>
      </c>
      <c r="AA12018" t="s">
        <v>26201</v>
      </c>
      <c r="AB12018">
        <v>-172610</v>
      </c>
      <c r="AC12018" t="s">
        <v>38</v>
      </c>
      <c r="AD12018">
        <v>98104</v>
      </c>
    </row>
    <row r="12019" spans="1:30" x14ac:dyDescent="0.25">
      <c r="A12019">
        <f t="shared" ca="1" si="187"/>
        <v>4303</v>
      </c>
      <c r="B12019" t="s">
        <v>73</v>
      </c>
      <c r="C12019" t="s">
        <v>74</v>
      </c>
      <c r="F12019" t="s">
        <v>263</v>
      </c>
      <c r="G12019">
        <v>0</v>
      </c>
      <c r="O12019" t="s">
        <v>33</v>
      </c>
      <c r="X12019" t="s">
        <v>34</v>
      </c>
      <c r="Y12019" t="s">
        <v>38293</v>
      </c>
      <c r="Z12019" t="s">
        <v>38294</v>
      </c>
      <c r="AA12019" t="s">
        <v>38295</v>
      </c>
      <c r="AB12019" t="s">
        <v>38296</v>
      </c>
    </row>
    <row r="12020" spans="1:30" x14ac:dyDescent="0.25">
      <c r="A12020">
        <f t="shared" ca="1" si="187"/>
        <v>9181</v>
      </c>
      <c r="B12020" t="s">
        <v>739</v>
      </c>
      <c r="C12020" t="s">
        <v>686</v>
      </c>
      <c r="F12020" t="s">
        <v>5901</v>
      </c>
      <c r="O12020" t="s">
        <v>33</v>
      </c>
      <c r="X12020" t="s">
        <v>34</v>
      </c>
      <c r="Y12020" t="s">
        <v>29596</v>
      </c>
      <c r="Z12020" t="s">
        <v>39622</v>
      </c>
      <c r="AA12020" t="s">
        <v>39623</v>
      </c>
      <c r="AB12020">
        <v>-162765</v>
      </c>
      <c r="AC12020" t="s">
        <v>38</v>
      </c>
      <c r="AD12020">
        <v>98504</v>
      </c>
    </row>
    <row r="12021" spans="1:30" ht="409.5" x14ac:dyDescent="0.25">
      <c r="A12021">
        <f t="shared" ca="1" si="187"/>
        <v>17609</v>
      </c>
      <c r="B12021" t="s">
        <v>334</v>
      </c>
      <c r="C12021" t="s">
        <v>45</v>
      </c>
      <c r="F12021" t="s">
        <v>3426</v>
      </c>
      <c r="G12021">
        <v>0</v>
      </c>
      <c r="O12021" t="s">
        <v>33</v>
      </c>
      <c r="X12021" t="s">
        <v>34</v>
      </c>
      <c r="Y12021" t="s">
        <v>3427</v>
      </c>
      <c r="Z12021" s="1" t="s">
        <v>5023</v>
      </c>
      <c r="AA12021" t="s">
        <v>5024</v>
      </c>
      <c r="AB12021" t="s">
        <v>5025</v>
      </c>
      <c r="AC12021" t="s">
        <v>38</v>
      </c>
      <c r="AD12021">
        <v>98005</v>
      </c>
    </row>
    <row r="12022" spans="1:30" x14ac:dyDescent="0.25">
      <c r="A12022">
        <f t="shared" ca="1" si="187"/>
        <v>2649</v>
      </c>
      <c r="B12022" t="s">
        <v>79</v>
      </c>
      <c r="C12022" t="s">
        <v>80</v>
      </c>
      <c r="F12022" t="s">
        <v>5822</v>
      </c>
      <c r="O12022" t="s">
        <v>33</v>
      </c>
      <c r="Y12022" t="s">
        <v>13512</v>
      </c>
      <c r="Z12022" t="s">
        <v>25983</v>
      </c>
      <c r="AA12022" t="s">
        <v>25984</v>
      </c>
      <c r="AB12022">
        <v>-180286</v>
      </c>
      <c r="AC12022" t="s">
        <v>38</v>
      </c>
      <c r="AD12022">
        <v>98011</v>
      </c>
    </row>
    <row r="12023" spans="1:30" x14ac:dyDescent="0.25">
      <c r="A12023">
        <f t="shared" ca="1" si="187"/>
        <v>17780</v>
      </c>
      <c r="B12023" t="s">
        <v>2046</v>
      </c>
      <c r="C12023" t="s">
        <v>80</v>
      </c>
      <c r="F12023" t="s">
        <v>4844</v>
      </c>
      <c r="O12023" t="s">
        <v>33</v>
      </c>
      <c r="Y12023" t="s">
        <v>11713</v>
      </c>
      <c r="Z12023" t="s">
        <v>27860</v>
      </c>
      <c r="AA12023" t="s">
        <v>27861</v>
      </c>
      <c r="AB12023">
        <v>-180713</v>
      </c>
      <c r="AC12023" t="s">
        <v>38</v>
      </c>
      <c r="AD12023">
        <v>98421</v>
      </c>
    </row>
    <row r="12024" spans="1:30" x14ac:dyDescent="0.25">
      <c r="A12024">
        <f t="shared" ca="1" si="187"/>
        <v>2676</v>
      </c>
      <c r="B12024" t="s">
        <v>30</v>
      </c>
      <c r="C12024" t="s">
        <v>31</v>
      </c>
      <c r="F12024" t="s">
        <v>1117</v>
      </c>
      <c r="O12024" t="s">
        <v>33</v>
      </c>
      <c r="X12024" t="s">
        <v>34</v>
      </c>
      <c r="Y12024" t="s">
        <v>1118</v>
      </c>
      <c r="Z12024" t="s">
        <v>1119</v>
      </c>
      <c r="AA12024" t="s">
        <v>1120</v>
      </c>
      <c r="AB12024">
        <v>-160218</v>
      </c>
      <c r="AC12024" t="s">
        <v>38</v>
      </c>
      <c r="AD12024">
        <v>98032</v>
      </c>
    </row>
    <row r="12025" spans="1:30" x14ac:dyDescent="0.25">
      <c r="A12025">
        <f t="shared" ca="1" si="187"/>
        <v>18792</v>
      </c>
      <c r="B12025" t="s">
        <v>230</v>
      </c>
      <c r="C12025" t="s">
        <v>45</v>
      </c>
      <c r="O12025" t="s">
        <v>33</v>
      </c>
      <c r="Y12025" t="s">
        <v>1943</v>
      </c>
      <c r="Z12025" t="s">
        <v>1944</v>
      </c>
      <c r="AA12025" t="s">
        <v>1865</v>
      </c>
      <c r="AB12025">
        <v>-170240</v>
      </c>
    </row>
    <row r="12026" spans="1:30" x14ac:dyDescent="0.25">
      <c r="A12026">
        <f t="shared" ca="1" si="187"/>
        <v>16166</v>
      </c>
      <c r="B12026" t="s">
        <v>124</v>
      </c>
      <c r="C12026" t="s">
        <v>45</v>
      </c>
      <c r="O12026" t="s">
        <v>33</v>
      </c>
      <c r="X12026" t="s">
        <v>34</v>
      </c>
      <c r="Y12026" t="s">
        <v>19261</v>
      </c>
      <c r="Z12026" t="s">
        <v>19262</v>
      </c>
      <c r="AA12026" t="s">
        <v>19263</v>
      </c>
      <c r="AB12026">
        <v>-171907</v>
      </c>
    </row>
    <row r="12027" spans="1:30" x14ac:dyDescent="0.25">
      <c r="A12027">
        <f t="shared" ca="1" si="187"/>
        <v>3937</v>
      </c>
      <c r="B12027" t="s">
        <v>685</v>
      </c>
      <c r="C12027" t="s">
        <v>686</v>
      </c>
      <c r="F12027" t="s">
        <v>29613</v>
      </c>
      <c r="O12027" t="s">
        <v>33</v>
      </c>
      <c r="Y12027" t="s">
        <v>29614</v>
      </c>
      <c r="Z12027" t="s">
        <v>33804</v>
      </c>
      <c r="AA12027" t="s">
        <v>33781</v>
      </c>
      <c r="AB12027">
        <v>-172096</v>
      </c>
      <c r="AC12027" t="s">
        <v>38</v>
      </c>
      <c r="AD12027">
        <v>98001</v>
      </c>
    </row>
    <row r="12028" spans="1:30" x14ac:dyDescent="0.25">
      <c r="A12028">
        <f t="shared" ca="1" si="187"/>
        <v>11273</v>
      </c>
      <c r="B12028" t="s">
        <v>73</v>
      </c>
      <c r="C12028" t="s">
        <v>74</v>
      </c>
      <c r="F12028" t="s">
        <v>22354</v>
      </c>
      <c r="G12028">
        <v>0</v>
      </c>
      <c r="O12028" t="s">
        <v>33</v>
      </c>
      <c r="X12028" t="s">
        <v>34</v>
      </c>
      <c r="Y12028" t="s">
        <v>22355</v>
      </c>
      <c r="Z12028" t="s">
        <v>22356</v>
      </c>
      <c r="AA12028" t="s">
        <v>22357</v>
      </c>
      <c r="AB12028" t="s">
        <v>22358</v>
      </c>
      <c r="AC12028" t="s">
        <v>38</v>
      </c>
      <c r="AD12028">
        <v>98115</v>
      </c>
    </row>
    <row r="12029" spans="1:30" x14ac:dyDescent="0.25">
      <c r="A12029">
        <f t="shared" ca="1" si="187"/>
        <v>1720</v>
      </c>
      <c r="B12029" t="s">
        <v>685</v>
      </c>
      <c r="C12029" t="s">
        <v>686</v>
      </c>
      <c r="F12029" t="s">
        <v>31278</v>
      </c>
      <c r="G12029">
        <v>0</v>
      </c>
      <c r="O12029" t="s">
        <v>33</v>
      </c>
      <c r="Y12029" t="s">
        <v>34493</v>
      </c>
      <c r="Z12029" t="s">
        <v>34494</v>
      </c>
      <c r="AA12029" t="s">
        <v>34436</v>
      </c>
      <c r="AB12029" t="s">
        <v>34495</v>
      </c>
      <c r="AC12029" t="s">
        <v>38</v>
      </c>
      <c r="AD12029">
        <v>98273</v>
      </c>
    </row>
    <row r="12030" spans="1:30" x14ac:dyDescent="0.25">
      <c r="A12030">
        <f t="shared" ca="1" si="187"/>
        <v>698</v>
      </c>
      <c r="B12030" t="s">
        <v>3712</v>
      </c>
      <c r="C12030" t="s">
        <v>16820</v>
      </c>
      <c r="F12030" t="s">
        <v>28002</v>
      </c>
      <c r="G12030">
        <v>0</v>
      </c>
      <c r="O12030" t="s">
        <v>33</v>
      </c>
      <c r="Y12030" t="s">
        <v>4850</v>
      </c>
      <c r="Z12030" t="s">
        <v>28003</v>
      </c>
      <c r="AA12030" t="s">
        <v>28000</v>
      </c>
      <c r="AB12030" t="s">
        <v>28004</v>
      </c>
    </row>
    <row r="12031" spans="1:30" ht="409.5" x14ac:dyDescent="0.25">
      <c r="A12031">
        <f t="shared" ca="1" si="187"/>
        <v>10795</v>
      </c>
      <c r="B12031" t="s">
        <v>489</v>
      </c>
      <c r="C12031" t="s">
        <v>45</v>
      </c>
      <c r="O12031" t="s">
        <v>63</v>
      </c>
      <c r="X12031" t="s">
        <v>34</v>
      </c>
      <c r="Y12031" t="s">
        <v>2362</v>
      </c>
      <c r="Z12031" s="1" t="s">
        <v>28087</v>
      </c>
      <c r="AA12031" t="s">
        <v>28088</v>
      </c>
      <c r="AB12031">
        <v>-180022</v>
      </c>
    </row>
    <row r="12032" spans="1:30" ht="409.5" x14ac:dyDescent="0.25">
      <c r="A12032">
        <f t="shared" ca="1" si="187"/>
        <v>17086</v>
      </c>
      <c r="B12032" t="s">
        <v>68</v>
      </c>
      <c r="C12032" t="s">
        <v>45</v>
      </c>
      <c r="F12032" t="s">
        <v>840</v>
      </c>
      <c r="O12032" t="s">
        <v>63</v>
      </c>
      <c r="X12032" t="s">
        <v>34</v>
      </c>
      <c r="Y12032" t="s">
        <v>9095</v>
      </c>
      <c r="Z12032" s="1" t="s">
        <v>9096</v>
      </c>
      <c r="AA12032" t="s">
        <v>9097</v>
      </c>
      <c r="AB12032">
        <v>-170465</v>
      </c>
      <c r="AC12032" t="s">
        <v>38</v>
      </c>
      <c r="AD12032">
        <v>98144</v>
      </c>
    </row>
    <row r="12033" spans="1:30" x14ac:dyDescent="0.25">
      <c r="A12033">
        <f t="shared" ca="1" si="187"/>
        <v>19108</v>
      </c>
      <c r="B12033" t="s">
        <v>739</v>
      </c>
      <c r="C12033" t="s">
        <v>686</v>
      </c>
      <c r="F12033" t="s">
        <v>29782</v>
      </c>
      <c r="O12033" t="s">
        <v>33</v>
      </c>
      <c r="Y12033" t="s">
        <v>27225</v>
      </c>
      <c r="Z12033" t="s">
        <v>29838</v>
      </c>
      <c r="AA12033" t="s">
        <v>29823</v>
      </c>
      <c r="AB12033">
        <v>-163644</v>
      </c>
      <c r="AC12033" t="s">
        <v>102</v>
      </c>
      <c r="AD12033">
        <v>97219</v>
      </c>
    </row>
    <row r="12034" spans="1:30" ht="315" x14ac:dyDescent="0.25">
      <c r="A12034">
        <f t="shared" ref="A12034:A12097" ca="1" si="188">RANDBETWEEN(1,20000)</f>
        <v>6438</v>
      </c>
      <c r="B12034" t="s">
        <v>334</v>
      </c>
      <c r="C12034" t="s">
        <v>45</v>
      </c>
      <c r="F12034" t="s">
        <v>23922</v>
      </c>
      <c r="O12034" t="s">
        <v>33</v>
      </c>
      <c r="Y12034" t="s">
        <v>23923</v>
      </c>
      <c r="Z12034" s="1" t="s">
        <v>23924</v>
      </c>
      <c r="AA12034" t="s">
        <v>23605</v>
      </c>
      <c r="AB12034">
        <v>-160909</v>
      </c>
      <c r="AC12034" t="s">
        <v>102</v>
      </c>
      <c r="AD12034">
        <v>97062</v>
      </c>
    </row>
    <row r="12035" spans="1:30" x14ac:dyDescent="0.25">
      <c r="A12035">
        <f t="shared" ca="1" si="188"/>
        <v>8021</v>
      </c>
      <c r="B12035" t="s">
        <v>685</v>
      </c>
      <c r="C12035" t="s">
        <v>686</v>
      </c>
      <c r="F12035" t="s">
        <v>753</v>
      </c>
      <c r="O12035" t="s">
        <v>33</v>
      </c>
      <c r="Y12035" t="s">
        <v>3284</v>
      </c>
      <c r="Z12035" t="s">
        <v>34423</v>
      </c>
      <c r="AA12035" t="s">
        <v>34406</v>
      </c>
      <c r="AB12035">
        <v>-170114</v>
      </c>
      <c r="AC12035" t="s">
        <v>38</v>
      </c>
      <c r="AD12035">
        <v>98337</v>
      </c>
    </row>
    <row r="12036" spans="1:30" x14ac:dyDescent="0.25">
      <c r="A12036">
        <f t="shared" ca="1" si="188"/>
        <v>18166</v>
      </c>
      <c r="B12036" t="s">
        <v>124</v>
      </c>
      <c r="C12036" t="s">
        <v>45</v>
      </c>
      <c r="F12036" t="s">
        <v>2112</v>
      </c>
      <c r="O12036" t="s">
        <v>33</v>
      </c>
      <c r="Y12036" t="s">
        <v>17003</v>
      </c>
      <c r="Z12036" t="s">
        <v>17045</v>
      </c>
      <c r="AA12036" t="s">
        <v>17046</v>
      </c>
      <c r="AB12036">
        <v>-163002</v>
      </c>
      <c r="AC12036" t="s">
        <v>38</v>
      </c>
      <c r="AD12036">
        <v>98531</v>
      </c>
    </row>
    <row r="12037" spans="1:30" x14ac:dyDescent="0.25">
      <c r="A12037">
        <f t="shared" ca="1" si="188"/>
        <v>2520</v>
      </c>
      <c r="B12037" t="s">
        <v>334</v>
      </c>
      <c r="C12037" t="s">
        <v>45</v>
      </c>
      <c r="F12037" t="s">
        <v>69</v>
      </c>
      <c r="O12037" t="s">
        <v>33</v>
      </c>
      <c r="V12037" t="s">
        <v>16826</v>
      </c>
      <c r="W12037">
        <v>30</v>
      </c>
      <c r="X12037" t="s">
        <v>34</v>
      </c>
      <c r="Y12037" t="s">
        <v>16827</v>
      </c>
      <c r="Z12037" t="s">
        <v>16828</v>
      </c>
      <c r="AA12037" t="s">
        <v>16829</v>
      </c>
      <c r="AB12037">
        <v>-161731</v>
      </c>
    </row>
    <row r="12038" spans="1:30" x14ac:dyDescent="0.25">
      <c r="A12038">
        <f t="shared" ca="1" si="188"/>
        <v>4706</v>
      </c>
      <c r="B12038" t="s">
        <v>2046</v>
      </c>
      <c r="C12038" t="s">
        <v>80</v>
      </c>
      <c r="F12038" t="s">
        <v>5745</v>
      </c>
      <c r="G12038">
        <v>0</v>
      </c>
      <c r="O12038" t="s">
        <v>33</v>
      </c>
      <c r="Y12038" t="s">
        <v>5746</v>
      </c>
      <c r="Z12038" t="s">
        <v>7384</v>
      </c>
      <c r="AA12038" t="s">
        <v>7385</v>
      </c>
      <c r="AB12038" t="s">
        <v>7386</v>
      </c>
      <c r="AC12038" t="s">
        <v>38</v>
      </c>
      <c r="AD12038">
        <v>98201</v>
      </c>
    </row>
    <row r="12039" spans="1:30" x14ac:dyDescent="0.25">
      <c r="A12039">
        <f t="shared" ca="1" si="188"/>
        <v>14363</v>
      </c>
      <c r="B12039" t="s">
        <v>124</v>
      </c>
      <c r="C12039" t="s">
        <v>45</v>
      </c>
      <c r="F12039" t="s">
        <v>29200</v>
      </c>
      <c r="O12039" t="s">
        <v>33</v>
      </c>
      <c r="X12039" t="s">
        <v>34</v>
      </c>
      <c r="Y12039" t="s">
        <v>29201</v>
      </c>
      <c r="Z12039" t="s">
        <v>29202</v>
      </c>
      <c r="AA12039" t="s">
        <v>29203</v>
      </c>
      <c r="AB12039">
        <v>-162734</v>
      </c>
      <c r="AC12039" t="s">
        <v>38</v>
      </c>
      <c r="AD12039">
        <v>98005</v>
      </c>
    </row>
    <row r="12040" spans="1:30" ht="409.5" x14ac:dyDescent="0.25">
      <c r="A12040">
        <f t="shared" ca="1" si="188"/>
        <v>18706</v>
      </c>
      <c r="B12040" t="s">
        <v>79</v>
      </c>
      <c r="C12040" t="s">
        <v>80</v>
      </c>
      <c r="F12040" t="s">
        <v>27021</v>
      </c>
      <c r="O12040" t="s">
        <v>33</v>
      </c>
      <c r="Y12040" t="s">
        <v>27022</v>
      </c>
      <c r="Z12040" s="1" t="s">
        <v>27023</v>
      </c>
      <c r="AA12040" t="s">
        <v>27024</v>
      </c>
      <c r="AB12040">
        <v>-170634</v>
      </c>
      <c r="AC12040" t="s">
        <v>38</v>
      </c>
      <c r="AD12040">
        <v>98059</v>
      </c>
    </row>
    <row r="12041" spans="1:30" ht="409.5" x14ac:dyDescent="0.25">
      <c r="A12041">
        <f t="shared" ca="1" si="188"/>
        <v>6039</v>
      </c>
      <c r="B12041" t="s">
        <v>2046</v>
      </c>
      <c r="C12041" t="s">
        <v>80</v>
      </c>
      <c r="F12041" t="s">
        <v>908</v>
      </c>
      <c r="G12041">
        <v>0</v>
      </c>
      <c r="O12041" t="s">
        <v>33</v>
      </c>
      <c r="Y12041" t="s">
        <v>12201</v>
      </c>
      <c r="Z12041" s="1" t="s">
        <v>12202</v>
      </c>
      <c r="AA12041" t="s">
        <v>12203</v>
      </c>
      <c r="AB12041" t="s">
        <v>12204</v>
      </c>
      <c r="AC12041" t="s">
        <v>102</v>
      </c>
      <c r="AD12041">
        <v>97205</v>
      </c>
    </row>
    <row r="12042" spans="1:30" x14ac:dyDescent="0.25">
      <c r="A12042">
        <f t="shared" ca="1" si="188"/>
        <v>17473</v>
      </c>
      <c r="B12042" t="s">
        <v>685</v>
      </c>
      <c r="C12042" t="s">
        <v>686</v>
      </c>
      <c r="F12042" t="s">
        <v>2825</v>
      </c>
      <c r="O12042" t="s">
        <v>33</v>
      </c>
      <c r="Y12042" t="s">
        <v>3255</v>
      </c>
      <c r="Z12042" t="s">
        <v>32792</v>
      </c>
      <c r="AA12042" t="s">
        <v>32793</v>
      </c>
      <c r="AB12042">
        <v>-170920</v>
      </c>
      <c r="AC12042" t="s">
        <v>38</v>
      </c>
      <c r="AD12042">
        <v>98409</v>
      </c>
    </row>
    <row r="12043" spans="1:30" x14ac:dyDescent="0.25">
      <c r="A12043">
        <f t="shared" ca="1" si="188"/>
        <v>14022</v>
      </c>
      <c r="B12043" t="s">
        <v>773</v>
      </c>
      <c r="C12043" t="s">
        <v>80</v>
      </c>
      <c r="F12043" t="s">
        <v>10074</v>
      </c>
      <c r="O12043" t="s">
        <v>33</v>
      </c>
      <c r="X12043" t="s">
        <v>34</v>
      </c>
      <c r="Y12043" t="s">
        <v>10075</v>
      </c>
      <c r="Z12043" t="s">
        <v>10076</v>
      </c>
      <c r="AA12043" t="s">
        <v>10077</v>
      </c>
      <c r="AB12043">
        <v>-172116</v>
      </c>
      <c r="AC12043" t="s">
        <v>3619</v>
      </c>
      <c r="AD12043">
        <v>60532</v>
      </c>
    </row>
    <row r="12044" spans="1:30" ht="409.5" x14ac:dyDescent="0.25">
      <c r="A12044">
        <f t="shared" ca="1" si="188"/>
        <v>11290</v>
      </c>
      <c r="B12044" t="s">
        <v>230</v>
      </c>
      <c r="C12044" t="s">
        <v>45</v>
      </c>
      <c r="F12044" t="s">
        <v>20250</v>
      </c>
      <c r="O12044" t="s">
        <v>33</v>
      </c>
      <c r="X12044" t="s">
        <v>34</v>
      </c>
      <c r="Y12044" t="s">
        <v>22643</v>
      </c>
      <c r="Z12044" s="1" t="s">
        <v>23268</v>
      </c>
      <c r="AA12044" t="s">
        <v>22580</v>
      </c>
      <c r="AB12044">
        <v>-171520</v>
      </c>
    </row>
    <row r="12045" spans="1:30" x14ac:dyDescent="0.25">
      <c r="A12045">
        <f t="shared" ca="1" si="188"/>
        <v>6211</v>
      </c>
      <c r="B12045" t="s">
        <v>2046</v>
      </c>
      <c r="C12045" t="s">
        <v>80</v>
      </c>
      <c r="F12045" t="s">
        <v>2461</v>
      </c>
      <c r="O12045" t="s">
        <v>33</v>
      </c>
      <c r="Y12045" t="s">
        <v>11338</v>
      </c>
      <c r="Z12045" t="s">
        <v>13832</v>
      </c>
      <c r="AA12045" t="s">
        <v>13830</v>
      </c>
      <c r="AB12045">
        <v>-160333</v>
      </c>
      <c r="AC12045" t="s">
        <v>38</v>
      </c>
      <c r="AD12045">
        <v>98273</v>
      </c>
    </row>
    <row r="12046" spans="1:30" x14ac:dyDescent="0.25">
      <c r="A12046">
        <f t="shared" ca="1" si="188"/>
        <v>8518</v>
      </c>
      <c r="B12046" t="s">
        <v>178</v>
      </c>
      <c r="C12046" t="s">
        <v>179</v>
      </c>
      <c r="F12046" t="s">
        <v>7578</v>
      </c>
      <c r="O12046" t="s">
        <v>33</v>
      </c>
      <c r="X12046" t="s">
        <v>34</v>
      </c>
      <c r="Y12046" t="s">
        <v>19337</v>
      </c>
      <c r="Z12046" t="s">
        <v>38022</v>
      </c>
      <c r="AA12046" t="s">
        <v>38007</v>
      </c>
      <c r="AB12046">
        <v>-163609</v>
      </c>
      <c r="AC12046" t="s">
        <v>38</v>
      </c>
      <c r="AD12046">
        <v>99336</v>
      </c>
    </row>
    <row r="12047" spans="1:30" ht="409.5" x14ac:dyDescent="0.25">
      <c r="A12047">
        <f t="shared" ca="1" si="188"/>
        <v>17827</v>
      </c>
      <c r="B12047" t="s">
        <v>96</v>
      </c>
      <c r="C12047" t="s">
        <v>97</v>
      </c>
      <c r="F12047" t="s">
        <v>22291</v>
      </c>
      <c r="G12047">
        <v>0</v>
      </c>
      <c r="O12047" t="s">
        <v>33</v>
      </c>
      <c r="X12047" t="s">
        <v>34</v>
      </c>
      <c r="Y12047" t="s">
        <v>22292</v>
      </c>
      <c r="Z12047" s="1" t="s">
        <v>22293</v>
      </c>
      <c r="AA12047" t="s">
        <v>22294</v>
      </c>
      <c r="AB12047" t="s">
        <v>22295</v>
      </c>
      <c r="AC12047" t="s">
        <v>38</v>
      </c>
    </row>
    <row r="12048" spans="1:30" ht="409.5" x14ac:dyDescent="0.25">
      <c r="A12048">
        <f t="shared" ca="1" si="188"/>
        <v>8975</v>
      </c>
      <c r="B12048" t="s">
        <v>1624</v>
      </c>
      <c r="C12048" t="s">
        <v>245</v>
      </c>
      <c r="F12048" t="s">
        <v>19324</v>
      </c>
      <c r="O12048" t="s">
        <v>33</v>
      </c>
      <c r="W12048">
        <v>15</v>
      </c>
      <c r="X12048" t="s">
        <v>34</v>
      </c>
      <c r="Y12048" t="s">
        <v>19325</v>
      </c>
      <c r="Z12048" s="1" t="s">
        <v>35673</v>
      </c>
      <c r="AA12048" t="s">
        <v>35674</v>
      </c>
      <c r="AB12048">
        <v>-181235</v>
      </c>
      <c r="AC12048" t="s">
        <v>38</v>
      </c>
      <c r="AD12048">
        <v>98801</v>
      </c>
    </row>
    <row r="12049" spans="1:30" ht="409.5" x14ac:dyDescent="0.25">
      <c r="A12049">
        <f t="shared" ca="1" si="188"/>
        <v>14182</v>
      </c>
      <c r="B12049" t="s">
        <v>3712</v>
      </c>
      <c r="C12049" t="s">
        <v>16820</v>
      </c>
      <c r="F12049" t="s">
        <v>20250</v>
      </c>
      <c r="G12049">
        <v>0</v>
      </c>
      <c r="O12049" t="s">
        <v>33</v>
      </c>
      <c r="X12049" t="s">
        <v>34</v>
      </c>
      <c r="Y12049" t="s">
        <v>22643</v>
      </c>
      <c r="Z12049" s="1" t="s">
        <v>24472</v>
      </c>
      <c r="AA12049" t="s">
        <v>24027</v>
      </c>
      <c r="AB12049" t="s">
        <v>24473</v>
      </c>
      <c r="AC12049" t="s">
        <v>102</v>
      </c>
      <c r="AD12049">
        <v>97302</v>
      </c>
    </row>
    <row r="12050" spans="1:30" ht="409.5" x14ac:dyDescent="0.25">
      <c r="A12050">
        <f t="shared" ca="1" si="188"/>
        <v>3907</v>
      </c>
      <c r="B12050" t="s">
        <v>73</v>
      </c>
      <c r="C12050" t="s">
        <v>74</v>
      </c>
      <c r="F12050" t="s">
        <v>20685</v>
      </c>
      <c r="G12050">
        <v>0</v>
      </c>
      <c r="O12050" t="s">
        <v>33</v>
      </c>
      <c r="X12050" t="s">
        <v>34</v>
      </c>
      <c r="Y12050" t="s">
        <v>20686</v>
      </c>
      <c r="Z12050" s="1" t="s">
        <v>20687</v>
      </c>
      <c r="AA12050" t="s">
        <v>20688</v>
      </c>
      <c r="AB12050" t="s">
        <v>20689</v>
      </c>
      <c r="AC12050" t="s">
        <v>38</v>
      </c>
      <c r="AD12050">
        <v>98443</v>
      </c>
    </row>
    <row r="12051" spans="1:30" x14ac:dyDescent="0.25">
      <c r="A12051">
        <f t="shared" ca="1" si="188"/>
        <v>16728</v>
      </c>
      <c r="B12051" t="s">
        <v>739</v>
      </c>
      <c r="C12051" t="s">
        <v>686</v>
      </c>
      <c r="F12051" t="s">
        <v>29249</v>
      </c>
      <c r="G12051">
        <v>0</v>
      </c>
      <c r="O12051" t="s">
        <v>33</v>
      </c>
      <c r="Y12051" t="s">
        <v>29250</v>
      </c>
      <c r="Z12051" t="s">
        <v>30865</v>
      </c>
      <c r="AA12051" t="s">
        <v>30855</v>
      </c>
      <c r="AB12051" t="s">
        <v>30866</v>
      </c>
      <c r="AC12051" t="s">
        <v>38</v>
      </c>
      <c r="AD12051">
        <v>98223</v>
      </c>
    </row>
    <row r="12052" spans="1:30" x14ac:dyDescent="0.25">
      <c r="A12052">
        <f t="shared" ca="1" si="188"/>
        <v>9303</v>
      </c>
      <c r="B12052" t="s">
        <v>489</v>
      </c>
      <c r="C12052" t="s">
        <v>45</v>
      </c>
      <c r="O12052" t="s">
        <v>33</v>
      </c>
      <c r="Y12052" t="s">
        <v>1979</v>
      </c>
      <c r="Z12052" t="s">
        <v>1980</v>
      </c>
      <c r="AA12052" t="s">
        <v>1865</v>
      </c>
      <c r="AB12052">
        <v>-172035</v>
      </c>
    </row>
    <row r="12053" spans="1:30" ht="409.5" x14ac:dyDescent="0.25">
      <c r="A12053">
        <f t="shared" ca="1" si="188"/>
        <v>13557</v>
      </c>
      <c r="B12053" t="s">
        <v>489</v>
      </c>
      <c r="C12053" t="s">
        <v>45</v>
      </c>
      <c r="F12053" t="s">
        <v>2889</v>
      </c>
      <c r="N12053" t="s">
        <v>491</v>
      </c>
      <c r="O12053" t="s">
        <v>52</v>
      </c>
      <c r="Q12053" t="s">
        <v>9188</v>
      </c>
      <c r="R12053" t="s">
        <v>493</v>
      </c>
      <c r="S12053" t="s">
        <v>494</v>
      </c>
      <c r="W12053">
        <v>30</v>
      </c>
      <c r="X12053" t="s">
        <v>34</v>
      </c>
      <c r="Y12053" t="s">
        <v>14740</v>
      </c>
      <c r="Z12053" s="1" t="s">
        <v>16759</v>
      </c>
      <c r="AA12053" t="s">
        <v>16760</v>
      </c>
      <c r="AB12053">
        <v>-163326</v>
      </c>
      <c r="AC12053" t="s">
        <v>38</v>
      </c>
      <c r="AD12053">
        <v>98164</v>
      </c>
    </row>
    <row r="12054" spans="1:30" x14ac:dyDescent="0.25">
      <c r="A12054">
        <f t="shared" ca="1" si="188"/>
        <v>18455</v>
      </c>
      <c r="B12054" t="s">
        <v>739</v>
      </c>
      <c r="C12054" t="s">
        <v>686</v>
      </c>
      <c r="F12054" t="s">
        <v>29442</v>
      </c>
      <c r="O12054" t="s">
        <v>33</v>
      </c>
      <c r="Y12054" t="s">
        <v>29443</v>
      </c>
      <c r="Z12054" t="s">
        <v>30293</v>
      </c>
      <c r="AA12054" t="s">
        <v>30284</v>
      </c>
      <c r="AB12054">
        <v>-172769</v>
      </c>
      <c r="AC12054" t="s">
        <v>38</v>
      </c>
      <c r="AD12054">
        <v>98584</v>
      </c>
    </row>
    <row r="12055" spans="1:30" x14ac:dyDescent="0.25">
      <c r="A12055">
        <f t="shared" ca="1" si="188"/>
        <v>1285</v>
      </c>
      <c r="B12055" t="s">
        <v>2046</v>
      </c>
      <c r="C12055" t="s">
        <v>80</v>
      </c>
      <c r="F12055" t="s">
        <v>3047</v>
      </c>
      <c r="G12055">
        <v>0</v>
      </c>
      <c r="O12055" t="s">
        <v>33</v>
      </c>
      <c r="Y12055" t="s">
        <v>8169</v>
      </c>
      <c r="Z12055" t="s">
        <v>8170</v>
      </c>
      <c r="AA12055" t="s">
        <v>8171</v>
      </c>
      <c r="AB12055" t="s">
        <v>8172</v>
      </c>
      <c r="AC12055" t="s">
        <v>38</v>
      </c>
      <c r="AD12055">
        <v>98516</v>
      </c>
    </row>
    <row r="12056" spans="1:30" x14ac:dyDescent="0.25">
      <c r="A12056">
        <f t="shared" ca="1" si="188"/>
        <v>18525</v>
      </c>
      <c r="B12056" t="s">
        <v>96</v>
      </c>
      <c r="C12056" t="s">
        <v>97</v>
      </c>
      <c r="F12056" t="s">
        <v>433</v>
      </c>
      <c r="G12056">
        <v>0</v>
      </c>
      <c r="O12056" t="s">
        <v>33</v>
      </c>
      <c r="X12056" t="s">
        <v>34</v>
      </c>
      <c r="Y12056" t="s">
        <v>13225</v>
      </c>
      <c r="Z12056" t="s">
        <v>25445</v>
      </c>
      <c r="AA12056" t="s">
        <v>25446</v>
      </c>
      <c r="AB12056" t="s">
        <v>25447</v>
      </c>
      <c r="AC12056" t="s">
        <v>38</v>
      </c>
      <c r="AD12056">
        <v>98660</v>
      </c>
    </row>
    <row r="12057" spans="1:30" x14ac:dyDescent="0.25">
      <c r="A12057">
        <f t="shared" ca="1" si="188"/>
        <v>8160</v>
      </c>
      <c r="B12057" t="s">
        <v>2046</v>
      </c>
      <c r="C12057" t="s">
        <v>80</v>
      </c>
      <c r="F12057" t="s">
        <v>651</v>
      </c>
      <c r="G12057">
        <v>0</v>
      </c>
      <c r="O12057" t="s">
        <v>33</v>
      </c>
      <c r="Y12057" t="s">
        <v>6279</v>
      </c>
      <c r="Z12057" t="s">
        <v>13699</v>
      </c>
      <c r="AA12057" t="s">
        <v>13700</v>
      </c>
      <c r="AB12057" t="s">
        <v>13701</v>
      </c>
      <c r="AC12057" t="s">
        <v>38</v>
      </c>
      <c r="AD12057">
        <v>98034</v>
      </c>
    </row>
    <row r="12058" spans="1:30" ht="409.5" x14ac:dyDescent="0.25">
      <c r="A12058">
        <f t="shared" ca="1" si="188"/>
        <v>5847</v>
      </c>
      <c r="B12058" t="s">
        <v>489</v>
      </c>
      <c r="C12058" t="s">
        <v>45</v>
      </c>
      <c r="O12058" t="s">
        <v>33</v>
      </c>
      <c r="X12058" t="s">
        <v>34</v>
      </c>
      <c r="Y12058" t="s">
        <v>22824</v>
      </c>
      <c r="Z12058" s="1" t="s">
        <v>22846</v>
      </c>
      <c r="AA12058" t="s">
        <v>22580</v>
      </c>
      <c r="AB12058">
        <v>-161342</v>
      </c>
      <c r="AC12058" t="s">
        <v>102</v>
      </c>
      <c r="AD12058">
        <v>97389</v>
      </c>
    </row>
    <row r="12059" spans="1:30" x14ac:dyDescent="0.25">
      <c r="A12059">
        <f t="shared" ca="1" si="188"/>
        <v>3868</v>
      </c>
      <c r="B12059" t="s">
        <v>685</v>
      </c>
      <c r="C12059" t="s">
        <v>686</v>
      </c>
      <c r="F12059" t="s">
        <v>3219</v>
      </c>
      <c r="O12059" t="s">
        <v>33</v>
      </c>
      <c r="Y12059" t="s">
        <v>3255</v>
      </c>
      <c r="Z12059" t="s">
        <v>3256</v>
      </c>
      <c r="AA12059" t="s">
        <v>3257</v>
      </c>
      <c r="AB12059">
        <v>-161544</v>
      </c>
      <c r="AC12059" t="s">
        <v>38</v>
      </c>
      <c r="AD12059">
        <v>98409</v>
      </c>
    </row>
    <row r="12060" spans="1:30" x14ac:dyDescent="0.25">
      <c r="A12060">
        <f t="shared" ca="1" si="188"/>
        <v>14761</v>
      </c>
      <c r="B12060" t="s">
        <v>79</v>
      </c>
      <c r="C12060" t="s">
        <v>80</v>
      </c>
      <c r="F12060" t="s">
        <v>8188</v>
      </c>
      <c r="O12060" t="s">
        <v>33</v>
      </c>
      <c r="Y12060" t="s">
        <v>7441</v>
      </c>
      <c r="Z12060" t="s">
        <v>26886</v>
      </c>
      <c r="AA12060" t="s">
        <v>26885</v>
      </c>
      <c r="AB12060">
        <v>-173281</v>
      </c>
      <c r="AC12060" t="s">
        <v>38</v>
      </c>
      <c r="AD12060">
        <v>98512</v>
      </c>
    </row>
    <row r="12061" spans="1:30" ht="409.5" x14ac:dyDescent="0.25">
      <c r="A12061">
        <f t="shared" ca="1" si="188"/>
        <v>13103</v>
      </c>
      <c r="B12061" t="s">
        <v>244</v>
      </c>
      <c r="C12061" t="s">
        <v>245</v>
      </c>
      <c r="F12061" t="s">
        <v>4856</v>
      </c>
      <c r="G12061">
        <v>0</v>
      </c>
      <c r="O12061" t="s">
        <v>33</v>
      </c>
      <c r="X12061" t="s">
        <v>34</v>
      </c>
      <c r="Y12061" t="s">
        <v>246</v>
      </c>
      <c r="Z12061" s="1" t="s">
        <v>4857</v>
      </c>
      <c r="AA12061" t="s">
        <v>4858</v>
      </c>
      <c r="AB12061" t="s">
        <v>4859</v>
      </c>
      <c r="AC12061" t="s">
        <v>38</v>
      </c>
      <c r="AD12061">
        <v>98801</v>
      </c>
    </row>
    <row r="12062" spans="1:30" ht="409.5" x14ac:dyDescent="0.25">
      <c r="A12062">
        <f t="shared" ca="1" si="188"/>
        <v>16724</v>
      </c>
      <c r="B12062" t="s">
        <v>739</v>
      </c>
      <c r="C12062" t="s">
        <v>686</v>
      </c>
      <c r="F12062" t="s">
        <v>30738</v>
      </c>
      <c r="O12062" t="s">
        <v>33</v>
      </c>
      <c r="Y12062" t="s">
        <v>30739</v>
      </c>
      <c r="Z12062" s="1" t="s">
        <v>30740</v>
      </c>
      <c r="AA12062" t="s">
        <v>30741</v>
      </c>
      <c r="AB12062">
        <v>-172333</v>
      </c>
      <c r="AC12062" t="s">
        <v>38</v>
      </c>
      <c r="AD12062">
        <v>98270</v>
      </c>
    </row>
    <row r="12063" spans="1:30" x14ac:dyDescent="0.25">
      <c r="A12063">
        <f t="shared" ca="1" si="188"/>
        <v>16687</v>
      </c>
      <c r="B12063" t="s">
        <v>685</v>
      </c>
      <c r="C12063" t="s">
        <v>686</v>
      </c>
      <c r="F12063" t="s">
        <v>4947</v>
      </c>
      <c r="G12063">
        <v>0</v>
      </c>
      <c r="O12063" t="s">
        <v>33</v>
      </c>
      <c r="Y12063" t="s">
        <v>4964</v>
      </c>
      <c r="Z12063" t="s">
        <v>32802</v>
      </c>
      <c r="AA12063" t="s">
        <v>32803</v>
      </c>
      <c r="AB12063" t="s">
        <v>32804</v>
      </c>
      <c r="AC12063" t="s">
        <v>38</v>
      </c>
      <c r="AD12063">
        <v>98032</v>
      </c>
    </row>
    <row r="12064" spans="1:30" x14ac:dyDescent="0.25">
      <c r="A12064">
        <f t="shared" ca="1" si="188"/>
        <v>10623</v>
      </c>
      <c r="B12064" t="s">
        <v>73</v>
      </c>
      <c r="C12064" t="s">
        <v>74</v>
      </c>
      <c r="O12064" t="s">
        <v>33</v>
      </c>
      <c r="X12064" t="s">
        <v>34</v>
      </c>
      <c r="Y12064" t="s">
        <v>35763</v>
      </c>
      <c r="Z12064" t="s">
        <v>35764</v>
      </c>
      <c r="AA12064" t="s">
        <v>35765</v>
      </c>
      <c r="AB12064">
        <v>-160970</v>
      </c>
    </row>
    <row r="12065" spans="1:30" x14ac:dyDescent="0.25">
      <c r="A12065">
        <f t="shared" ca="1" si="188"/>
        <v>18816</v>
      </c>
      <c r="B12065" t="s">
        <v>677</v>
      </c>
      <c r="C12065" t="s">
        <v>80</v>
      </c>
      <c r="F12065" t="s">
        <v>5344</v>
      </c>
      <c r="G12065">
        <v>0</v>
      </c>
      <c r="O12065" t="s">
        <v>33</v>
      </c>
      <c r="Y12065" t="s">
        <v>10265</v>
      </c>
      <c r="Z12065" t="s">
        <v>10910</v>
      </c>
      <c r="AA12065" t="s">
        <v>10911</v>
      </c>
      <c r="AB12065" t="s">
        <v>10912</v>
      </c>
      <c r="AC12065" t="s">
        <v>38</v>
      </c>
      <c r="AD12065">
        <v>98121</v>
      </c>
    </row>
    <row r="12066" spans="1:30" ht="409.5" x14ac:dyDescent="0.25">
      <c r="A12066">
        <f t="shared" ca="1" si="188"/>
        <v>4662</v>
      </c>
      <c r="B12066" t="s">
        <v>230</v>
      </c>
      <c r="C12066" t="s">
        <v>45</v>
      </c>
      <c r="O12066" t="s">
        <v>33</v>
      </c>
      <c r="W12066">
        <v>15</v>
      </c>
      <c r="X12066" t="s">
        <v>34</v>
      </c>
      <c r="Y12066" t="s">
        <v>22681</v>
      </c>
      <c r="Z12066" s="1" t="s">
        <v>23421</v>
      </c>
      <c r="AA12066" t="s">
        <v>22580</v>
      </c>
      <c r="AB12066">
        <v>-180224</v>
      </c>
    </row>
    <row r="12067" spans="1:30" ht="409.5" x14ac:dyDescent="0.25">
      <c r="A12067">
        <f t="shared" ca="1" si="188"/>
        <v>2494</v>
      </c>
      <c r="B12067" t="s">
        <v>230</v>
      </c>
      <c r="C12067" t="s">
        <v>45</v>
      </c>
      <c r="F12067" t="s">
        <v>23378</v>
      </c>
      <c r="O12067" t="s">
        <v>33</v>
      </c>
      <c r="X12067" t="s">
        <v>34</v>
      </c>
      <c r="Y12067" t="s">
        <v>23379</v>
      </c>
      <c r="Z12067" s="1" t="s">
        <v>23380</v>
      </c>
      <c r="AA12067" t="s">
        <v>22580</v>
      </c>
      <c r="AB12067">
        <v>-173018</v>
      </c>
    </row>
    <row r="12068" spans="1:30" x14ac:dyDescent="0.25">
      <c r="A12068">
        <f t="shared" ca="1" si="188"/>
        <v>8775</v>
      </c>
      <c r="B12068" t="s">
        <v>685</v>
      </c>
      <c r="C12068" t="s">
        <v>686</v>
      </c>
      <c r="F12068" t="s">
        <v>4924</v>
      </c>
      <c r="G12068">
        <v>0</v>
      </c>
      <c r="O12068" t="s">
        <v>33</v>
      </c>
      <c r="Y12068" t="s">
        <v>29412</v>
      </c>
      <c r="Z12068" t="s">
        <v>31561</v>
      </c>
      <c r="AA12068" t="s">
        <v>31562</v>
      </c>
      <c r="AB12068" t="s">
        <v>31563</v>
      </c>
      <c r="AC12068" t="s">
        <v>38</v>
      </c>
      <c r="AD12068">
        <v>98005</v>
      </c>
    </row>
    <row r="12069" spans="1:30" x14ac:dyDescent="0.25">
      <c r="A12069">
        <f t="shared" ca="1" si="188"/>
        <v>13663</v>
      </c>
      <c r="B12069" t="s">
        <v>124</v>
      </c>
      <c r="C12069" t="s">
        <v>45</v>
      </c>
      <c r="F12069" t="s">
        <v>5696</v>
      </c>
      <c r="O12069" t="s">
        <v>33</v>
      </c>
      <c r="Y12069" t="s">
        <v>5697</v>
      </c>
      <c r="Z12069" t="s">
        <v>5700</v>
      </c>
      <c r="AA12069" t="s">
        <v>5701</v>
      </c>
      <c r="AB12069">
        <v>-180491</v>
      </c>
      <c r="AC12069" t="s">
        <v>135</v>
      </c>
      <c r="AD12069">
        <v>55421</v>
      </c>
    </row>
    <row r="12070" spans="1:30" ht="409.5" x14ac:dyDescent="0.25">
      <c r="A12070">
        <f t="shared" ca="1" si="188"/>
        <v>3665</v>
      </c>
      <c r="B12070" t="s">
        <v>2046</v>
      </c>
      <c r="C12070" t="s">
        <v>80</v>
      </c>
      <c r="F12070" t="s">
        <v>16216</v>
      </c>
      <c r="O12070" t="s">
        <v>33</v>
      </c>
      <c r="Y12070" t="s">
        <v>16217</v>
      </c>
      <c r="Z12070" s="1" t="s">
        <v>16218</v>
      </c>
      <c r="AA12070" t="s">
        <v>16219</v>
      </c>
      <c r="AB12070">
        <v>-162200</v>
      </c>
      <c r="AC12070" t="s">
        <v>38</v>
      </c>
      <c r="AD12070">
        <v>98260</v>
      </c>
    </row>
    <row r="12071" spans="1:30" x14ac:dyDescent="0.25">
      <c r="A12071">
        <f t="shared" ca="1" si="188"/>
        <v>8096</v>
      </c>
      <c r="B12071" t="s">
        <v>73</v>
      </c>
      <c r="C12071" t="s">
        <v>74</v>
      </c>
      <c r="F12071" t="s">
        <v>4794</v>
      </c>
      <c r="O12071" t="s">
        <v>63</v>
      </c>
      <c r="X12071" t="s">
        <v>34</v>
      </c>
      <c r="Y12071" t="s">
        <v>40827</v>
      </c>
      <c r="Z12071" t="s">
        <v>40828</v>
      </c>
      <c r="AA12071" t="s">
        <v>40825</v>
      </c>
      <c r="AB12071">
        <v>-163531</v>
      </c>
      <c r="AC12071" t="s">
        <v>38</v>
      </c>
      <c r="AD12071">
        <v>98121</v>
      </c>
    </row>
    <row r="12072" spans="1:30" ht="409.5" x14ac:dyDescent="0.25">
      <c r="A12072">
        <f t="shared" ca="1" si="188"/>
        <v>18253</v>
      </c>
      <c r="B12072" t="s">
        <v>2046</v>
      </c>
      <c r="C12072" t="s">
        <v>80</v>
      </c>
      <c r="F12072" t="s">
        <v>6412</v>
      </c>
      <c r="G12072">
        <v>0</v>
      </c>
      <c r="O12072" t="s">
        <v>33</v>
      </c>
      <c r="Y12072" t="s">
        <v>987</v>
      </c>
      <c r="Z12072" s="1" t="s">
        <v>7981</v>
      </c>
      <c r="AA12072" t="s">
        <v>7982</v>
      </c>
      <c r="AB12072" t="s">
        <v>7983</v>
      </c>
      <c r="AC12072" t="s">
        <v>38</v>
      </c>
      <c r="AD12072">
        <v>98116</v>
      </c>
    </row>
    <row r="12073" spans="1:30" x14ac:dyDescent="0.25">
      <c r="A12073">
        <f t="shared" ca="1" si="188"/>
        <v>17750</v>
      </c>
      <c r="B12073" t="s">
        <v>677</v>
      </c>
      <c r="C12073" t="s">
        <v>80</v>
      </c>
      <c r="F12073" t="s">
        <v>4001</v>
      </c>
      <c r="G12073">
        <v>0</v>
      </c>
      <c r="O12073" t="s">
        <v>155</v>
      </c>
      <c r="X12073" t="s">
        <v>34</v>
      </c>
      <c r="Y12073" t="s">
        <v>4002</v>
      </c>
      <c r="Z12073" t="s">
        <v>4003</v>
      </c>
      <c r="AA12073" t="s">
        <v>4004</v>
      </c>
      <c r="AB12073" t="s">
        <v>4005</v>
      </c>
      <c r="AC12073" t="s">
        <v>38</v>
      </c>
      <c r="AD12073">
        <v>99354</v>
      </c>
    </row>
    <row r="12074" spans="1:30" x14ac:dyDescent="0.25">
      <c r="A12074">
        <f t="shared" ca="1" si="188"/>
        <v>10743</v>
      </c>
      <c r="B12074" t="s">
        <v>44</v>
      </c>
      <c r="C12074" t="s">
        <v>45</v>
      </c>
      <c r="F12074" t="s">
        <v>4295</v>
      </c>
      <c r="G12074">
        <v>0</v>
      </c>
      <c r="O12074" t="s">
        <v>33</v>
      </c>
      <c r="X12074" t="s">
        <v>34</v>
      </c>
      <c r="Y12074" t="s">
        <v>4296</v>
      </c>
      <c r="Z12074" t="s">
        <v>4297</v>
      </c>
      <c r="AA12074" t="s">
        <v>4298</v>
      </c>
      <c r="AB12074" t="s">
        <v>4299</v>
      </c>
    </row>
    <row r="12075" spans="1:30" x14ac:dyDescent="0.25">
      <c r="A12075">
        <f t="shared" ca="1" si="188"/>
        <v>9982</v>
      </c>
      <c r="B12075" t="s">
        <v>39</v>
      </c>
      <c r="C12075" t="s">
        <v>165</v>
      </c>
      <c r="F12075" t="s">
        <v>2234</v>
      </c>
      <c r="G12075">
        <v>0</v>
      </c>
      <c r="O12075" t="s">
        <v>33</v>
      </c>
      <c r="X12075" t="s">
        <v>34</v>
      </c>
      <c r="Y12075" t="s">
        <v>2235</v>
      </c>
      <c r="Z12075" t="s">
        <v>32280</v>
      </c>
      <c r="AA12075" t="s">
        <v>32281</v>
      </c>
      <c r="AB12075" t="s">
        <v>32282</v>
      </c>
      <c r="AC12075" t="s">
        <v>38</v>
      </c>
      <c r="AD12075">
        <v>98415</v>
      </c>
    </row>
    <row r="12076" spans="1:30" x14ac:dyDescent="0.25">
      <c r="A12076">
        <f t="shared" ca="1" si="188"/>
        <v>13685</v>
      </c>
      <c r="B12076" t="s">
        <v>178</v>
      </c>
      <c r="F12076" t="s">
        <v>9141</v>
      </c>
      <c r="G12076">
        <v>0</v>
      </c>
      <c r="O12076" t="s">
        <v>33</v>
      </c>
      <c r="X12076" t="s">
        <v>34</v>
      </c>
      <c r="Y12076" t="s">
        <v>9142</v>
      </c>
      <c r="Z12076" t="s">
        <v>9143</v>
      </c>
      <c r="AA12076" t="s">
        <v>9143</v>
      </c>
      <c r="AB12076" t="s">
        <v>9144</v>
      </c>
      <c r="AC12076" t="s">
        <v>38</v>
      </c>
      <c r="AD12076">
        <v>98901</v>
      </c>
    </row>
    <row r="12077" spans="1:30" ht="409.5" x14ac:dyDescent="0.25">
      <c r="A12077">
        <f t="shared" ca="1" si="188"/>
        <v>10767</v>
      </c>
      <c r="B12077" t="s">
        <v>230</v>
      </c>
      <c r="C12077" t="s">
        <v>45</v>
      </c>
      <c r="F12077" t="s">
        <v>20250</v>
      </c>
      <c r="O12077" t="s">
        <v>33</v>
      </c>
      <c r="X12077" t="s">
        <v>34</v>
      </c>
      <c r="Y12077" t="s">
        <v>22656</v>
      </c>
      <c r="Z12077" s="1" t="s">
        <v>23125</v>
      </c>
      <c r="AA12077" t="s">
        <v>22580</v>
      </c>
      <c r="AB12077">
        <v>-170441</v>
      </c>
    </row>
    <row r="12078" spans="1:30" x14ac:dyDescent="0.25">
      <c r="A12078">
        <f t="shared" ca="1" si="188"/>
        <v>17731</v>
      </c>
      <c r="B12078" t="s">
        <v>2046</v>
      </c>
      <c r="C12078" t="s">
        <v>80</v>
      </c>
      <c r="F12078" t="s">
        <v>1190</v>
      </c>
      <c r="G12078">
        <v>0</v>
      </c>
      <c r="O12078" t="s">
        <v>33</v>
      </c>
      <c r="Y12078" t="s">
        <v>13034</v>
      </c>
      <c r="Z12078" t="s">
        <v>13035</v>
      </c>
      <c r="AA12078" t="s">
        <v>13036</v>
      </c>
      <c r="AB12078" t="s">
        <v>13037</v>
      </c>
      <c r="AC12078" t="s">
        <v>38</v>
      </c>
      <c r="AD12078">
        <v>98040</v>
      </c>
    </row>
    <row r="12079" spans="1:30" x14ac:dyDescent="0.25">
      <c r="A12079">
        <f t="shared" ca="1" si="188"/>
        <v>4873</v>
      </c>
      <c r="B12079" t="s">
        <v>164</v>
      </c>
      <c r="C12079" t="s">
        <v>165</v>
      </c>
      <c r="F12079" t="s">
        <v>69</v>
      </c>
      <c r="G12079">
        <v>0</v>
      </c>
      <c r="O12079" t="s">
        <v>155</v>
      </c>
      <c r="X12079" t="s">
        <v>34</v>
      </c>
      <c r="Y12079" t="s">
        <v>5729</v>
      </c>
      <c r="Z12079" t="s">
        <v>40644</v>
      </c>
      <c r="AA12079" t="s">
        <v>40645</v>
      </c>
      <c r="AB12079" t="s">
        <v>40646</v>
      </c>
    </row>
    <row r="12080" spans="1:30" x14ac:dyDescent="0.25">
      <c r="A12080">
        <f t="shared" ca="1" si="188"/>
        <v>13774</v>
      </c>
      <c r="B12080" t="s">
        <v>334</v>
      </c>
      <c r="C12080" t="s">
        <v>45</v>
      </c>
      <c r="G12080">
        <v>0</v>
      </c>
      <c r="O12080" t="s">
        <v>33</v>
      </c>
      <c r="X12080" t="s">
        <v>34</v>
      </c>
      <c r="Y12080" t="s">
        <v>21122</v>
      </c>
      <c r="Z12080" t="s">
        <v>21123</v>
      </c>
      <c r="AA12080" t="s">
        <v>21124</v>
      </c>
      <c r="AB12080" t="s">
        <v>21125</v>
      </c>
      <c r="AC12080" t="s">
        <v>38</v>
      </c>
      <c r="AD12080">
        <v>98226</v>
      </c>
    </row>
    <row r="12081" spans="1:30" ht="409.5" x14ac:dyDescent="0.25">
      <c r="A12081">
        <f t="shared" ca="1" si="188"/>
        <v>9278</v>
      </c>
      <c r="B12081" t="s">
        <v>3712</v>
      </c>
      <c r="C12081" t="s">
        <v>16820</v>
      </c>
      <c r="F12081" t="s">
        <v>22331</v>
      </c>
      <c r="G12081">
        <v>0</v>
      </c>
      <c r="O12081" t="s">
        <v>33</v>
      </c>
      <c r="X12081" t="s">
        <v>34</v>
      </c>
      <c r="Y12081" t="s">
        <v>22321</v>
      </c>
      <c r="Z12081" s="1" t="s">
        <v>23581</v>
      </c>
      <c r="AA12081" t="s">
        <v>23574</v>
      </c>
      <c r="AB12081" t="s">
        <v>23582</v>
      </c>
    </row>
    <row r="12082" spans="1:30" ht="270" x14ac:dyDescent="0.25">
      <c r="A12082">
        <f t="shared" ca="1" si="188"/>
        <v>13804</v>
      </c>
      <c r="B12082" t="s">
        <v>164</v>
      </c>
      <c r="C12082" t="s">
        <v>165</v>
      </c>
      <c r="F12082" t="s">
        <v>9332</v>
      </c>
      <c r="O12082" t="s">
        <v>33</v>
      </c>
      <c r="X12082" t="s">
        <v>34</v>
      </c>
      <c r="Y12082" t="s">
        <v>9333</v>
      </c>
      <c r="Z12082" s="1" t="s">
        <v>9334</v>
      </c>
      <c r="AA12082" t="s">
        <v>9335</v>
      </c>
      <c r="AB12082">
        <v>-170167</v>
      </c>
      <c r="AC12082" t="s">
        <v>59</v>
      </c>
      <c r="AD12082">
        <v>33301</v>
      </c>
    </row>
    <row r="12083" spans="1:30" x14ac:dyDescent="0.25">
      <c r="A12083">
        <f t="shared" ca="1" si="188"/>
        <v>17106</v>
      </c>
      <c r="B12083" t="s">
        <v>685</v>
      </c>
      <c r="C12083" t="s">
        <v>686</v>
      </c>
      <c r="F12083" t="s">
        <v>20701</v>
      </c>
      <c r="G12083">
        <v>0</v>
      </c>
      <c r="O12083" t="s">
        <v>33</v>
      </c>
      <c r="Y12083" t="s">
        <v>34911</v>
      </c>
      <c r="Z12083" t="s">
        <v>34912</v>
      </c>
      <c r="AA12083" t="s">
        <v>34913</v>
      </c>
      <c r="AB12083" t="s">
        <v>34914</v>
      </c>
      <c r="AC12083" t="s">
        <v>38</v>
      </c>
    </row>
    <row r="12084" spans="1:30" x14ac:dyDescent="0.25">
      <c r="A12084">
        <f t="shared" ca="1" si="188"/>
        <v>7490</v>
      </c>
      <c r="B12084" t="s">
        <v>39</v>
      </c>
      <c r="F12084" t="s">
        <v>734</v>
      </c>
      <c r="G12084">
        <v>0</v>
      </c>
      <c r="X12084" t="s">
        <v>34</v>
      </c>
      <c r="Y12084" t="s">
        <v>735</v>
      </c>
      <c r="Z12084" t="s">
        <v>3875</v>
      </c>
      <c r="AA12084" t="s">
        <v>3876</v>
      </c>
      <c r="AB12084" t="s">
        <v>3877</v>
      </c>
      <c r="AC12084" t="s">
        <v>38</v>
      </c>
      <c r="AD12084">
        <v>98111</v>
      </c>
    </row>
    <row r="12085" spans="1:30" ht="345" x14ac:dyDescent="0.25">
      <c r="A12085">
        <f t="shared" ca="1" si="188"/>
        <v>12771</v>
      </c>
      <c r="B12085" t="s">
        <v>178</v>
      </c>
      <c r="C12085" t="s">
        <v>179</v>
      </c>
      <c r="F12085" t="s">
        <v>8952</v>
      </c>
      <c r="O12085" t="s">
        <v>33</v>
      </c>
      <c r="X12085" t="s">
        <v>34</v>
      </c>
      <c r="Y12085" t="s">
        <v>8953</v>
      </c>
      <c r="Z12085" s="1" t="s">
        <v>8954</v>
      </c>
      <c r="AA12085" t="s">
        <v>8955</v>
      </c>
      <c r="AB12085">
        <v>-162624</v>
      </c>
      <c r="AC12085" t="s">
        <v>333</v>
      </c>
      <c r="AD12085">
        <v>83642</v>
      </c>
    </row>
    <row r="12086" spans="1:30" ht="409.5" x14ac:dyDescent="0.25">
      <c r="A12086">
        <f t="shared" ca="1" si="188"/>
        <v>9883</v>
      </c>
      <c r="B12086" t="s">
        <v>3712</v>
      </c>
      <c r="C12086" t="s">
        <v>45</v>
      </c>
      <c r="F12086" t="s">
        <v>20250</v>
      </c>
      <c r="G12086">
        <v>0</v>
      </c>
      <c r="O12086" t="s">
        <v>33</v>
      </c>
      <c r="X12086" t="s">
        <v>34</v>
      </c>
      <c r="Y12086" t="s">
        <v>22598</v>
      </c>
      <c r="Z12086" s="1" t="s">
        <v>24148</v>
      </c>
      <c r="AA12086" t="s">
        <v>24027</v>
      </c>
      <c r="AB12086" t="s">
        <v>24149</v>
      </c>
      <c r="AC12086" t="s">
        <v>102</v>
      </c>
      <c r="AD12086">
        <v>97302</v>
      </c>
    </row>
    <row r="12087" spans="1:30" x14ac:dyDescent="0.25">
      <c r="A12087">
        <f t="shared" ca="1" si="188"/>
        <v>5474</v>
      </c>
      <c r="B12087" t="s">
        <v>2046</v>
      </c>
      <c r="C12087" t="s">
        <v>80</v>
      </c>
      <c r="F12087" t="s">
        <v>6023</v>
      </c>
      <c r="O12087" t="s">
        <v>33</v>
      </c>
      <c r="Y12087" t="s">
        <v>13214</v>
      </c>
      <c r="Z12087" t="s">
        <v>14005</v>
      </c>
      <c r="AA12087" t="s">
        <v>13999</v>
      </c>
      <c r="AB12087">
        <v>-160465</v>
      </c>
      <c r="AC12087" t="s">
        <v>6028</v>
      </c>
      <c r="AD12087">
        <v>48108</v>
      </c>
    </row>
    <row r="12088" spans="1:30" x14ac:dyDescent="0.25">
      <c r="A12088">
        <f t="shared" ca="1" si="188"/>
        <v>19850</v>
      </c>
      <c r="B12088" t="s">
        <v>2046</v>
      </c>
      <c r="C12088" t="s">
        <v>80</v>
      </c>
      <c r="F12088" t="s">
        <v>8952</v>
      </c>
      <c r="O12088" t="s">
        <v>33</v>
      </c>
      <c r="Y12088" t="s">
        <v>11093</v>
      </c>
      <c r="Z12088" t="s">
        <v>11094</v>
      </c>
      <c r="AA12088" t="s">
        <v>11095</v>
      </c>
      <c r="AB12088">
        <v>-171845</v>
      </c>
      <c r="AC12088" t="s">
        <v>38</v>
      </c>
      <c r="AD12088">
        <v>99403</v>
      </c>
    </row>
    <row r="12089" spans="1:30" x14ac:dyDescent="0.25">
      <c r="A12089">
        <f t="shared" ca="1" si="188"/>
        <v>17513</v>
      </c>
      <c r="B12089" t="s">
        <v>276</v>
      </c>
      <c r="C12089" t="s">
        <v>45</v>
      </c>
      <c r="G12089">
        <v>0</v>
      </c>
      <c r="O12089" t="s">
        <v>33</v>
      </c>
      <c r="X12089" t="s">
        <v>34</v>
      </c>
      <c r="Y12089" t="s">
        <v>21381</v>
      </c>
      <c r="Z12089" t="s">
        <v>21382</v>
      </c>
      <c r="AA12089" t="s">
        <v>21383</v>
      </c>
      <c r="AB12089" t="s">
        <v>21384</v>
      </c>
      <c r="AC12089" t="s">
        <v>38</v>
      </c>
      <c r="AD12089">
        <v>98555</v>
      </c>
    </row>
    <row r="12090" spans="1:30" x14ac:dyDescent="0.25">
      <c r="A12090">
        <f t="shared" ca="1" si="188"/>
        <v>8824</v>
      </c>
      <c r="B12090" t="s">
        <v>2046</v>
      </c>
      <c r="C12090" t="s">
        <v>80</v>
      </c>
      <c r="F12090" t="s">
        <v>6759</v>
      </c>
      <c r="G12090">
        <v>0</v>
      </c>
      <c r="O12090" t="s">
        <v>33</v>
      </c>
      <c r="Y12090" t="s">
        <v>6760</v>
      </c>
      <c r="Z12090" t="s">
        <v>6761</v>
      </c>
      <c r="AA12090" t="s">
        <v>6762</v>
      </c>
      <c r="AB12090" t="s">
        <v>6763</v>
      </c>
      <c r="AC12090" t="s">
        <v>38</v>
      </c>
      <c r="AD12090">
        <v>99006</v>
      </c>
    </row>
    <row r="12091" spans="1:30" ht="409.5" x14ac:dyDescent="0.25">
      <c r="A12091">
        <f t="shared" ca="1" si="188"/>
        <v>2686</v>
      </c>
      <c r="B12091" t="s">
        <v>489</v>
      </c>
      <c r="C12091" t="s">
        <v>45</v>
      </c>
      <c r="O12091" t="s">
        <v>33</v>
      </c>
      <c r="X12091" t="s">
        <v>34</v>
      </c>
      <c r="Y12091" t="s">
        <v>3195</v>
      </c>
      <c r="Z12091" s="1" t="s">
        <v>21428</v>
      </c>
      <c r="AA12091" t="s">
        <v>21429</v>
      </c>
      <c r="AB12091">
        <v>-172920</v>
      </c>
    </row>
    <row r="12092" spans="1:30" x14ac:dyDescent="0.25">
      <c r="A12092">
        <f t="shared" ca="1" si="188"/>
        <v>7960</v>
      </c>
      <c r="B12092" t="s">
        <v>73</v>
      </c>
      <c r="C12092" t="s">
        <v>74</v>
      </c>
      <c r="F12092" t="s">
        <v>1194</v>
      </c>
      <c r="G12092">
        <v>0</v>
      </c>
      <c r="O12092" t="s">
        <v>33</v>
      </c>
      <c r="Y12092" t="s">
        <v>4864</v>
      </c>
      <c r="Z12092" t="s">
        <v>36760</v>
      </c>
      <c r="AA12092" t="s">
        <v>36725</v>
      </c>
      <c r="AB12092" t="s">
        <v>36761</v>
      </c>
    </row>
    <row r="12093" spans="1:30" ht="409.5" x14ac:dyDescent="0.25">
      <c r="A12093">
        <f t="shared" ca="1" si="188"/>
        <v>17121</v>
      </c>
      <c r="B12093" t="s">
        <v>30</v>
      </c>
      <c r="C12093" t="s">
        <v>31</v>
      </c>
      <c r="F12093" t="s">
        <v>1904</v>
      </c>
      <c r="G12093">
        <v>0</v>
      </c>
      <c r="O12093" t="s">
        <v>63</v>
      </c>
      <c r="X12093" t="s">
        <v>34</v>
      </c>
      <c r="Y12093" t="s">
        <v>40937</v>
      </c>
      <c r="Z12093" s="1" t="s">
        <v>40938</v>
      </c>
      <c r="AA12093" t="s">
        <v>40939</v>
      </c>
      <c r="AB12093" t="s">
        <v>40940</v>
      </c>
      <c r="AC12093" t="s">
        <v>38</v>
      </c>
      <c r="AD12093">
        <v>98405</v>
      </c>
    </row>
    <row r="12094" spans="1:30" x14ac:dyDescent="0.25">
      <c r="A12094">
        <f t="shared" ca="1" si="188"/>
        <v>8292</v>
      </c>
      <c r="B12094" t="s">
        <v>124</v>
      </c>
      <c r="C12094" t="s">
        <v>45</v>
      </c>
      <c r="O12094" t="s">
        <v>33</v>
      </c>
      <c r="X12094" t="s">
        <v>34</v>
      </c>
      <c r="Y12094" t="s">
        <v>21917</v>
      </c>
      <c r="Z12094" t="s">
        <v>21918</v>
      </c>
      <c r="AA12094" t="s">
        <v>21915</v>
      </c>
      <c r="AB12094">
        <v>-163116</v>
      </c>
      <c r="AC12094" t="s">
        <v>38</v>
      </c>
      <c r="AD12094">
        <v>99205</v>
      </c>
    </row>
    <row r="12095" spans="1:30" ht="409.5" x14ac:dyDescent="0.25">
      <c r="A12095">
        <f t="shared" ca="1" si="188"/>
        <v>11034</v>
      </c>
      <c r="B12095" t="s">
        <v>2046</v>
      </c>
      <c r="C12095" t="s">
        <v>80</v>
      </c>
      <c r="F12095" t="s">
        <v>5745</v>
      </c>
      <c r="O12095" t="s">
        <v>33</v>
      </c>
      <c r="Y12095" t="s">
        <v>5859</v>
      </c>
      <c r="Z12095" s="1" t="s">
        <v>10866</v>
      </c>
      <c r="AA12095" t="s">
        <v>10867</v>
      </c>
      <c r="AB12095">
        <v>-180589</v>
      </c>
      <c r="AC12095" t="s">
        <v>38</v>
      </c>
      <c r="AD12095">
        <v>98201</v>
      </c>
    </row>
    <row r="12096" spans="1:30" x14ac:dyDescent="0.25">
      <c r="A12096">
        <f t="shared" ca="1" si="188"/>
        <v>7750</v>
      </c>
      <c r="B12096" t="s">
        <v>30</v>
      </c>
      <c r="C12096" t="s">
        <v>31</v>
      </c>
      <c r="F12096" t="s">
        <v>1589</v>
      </c>
      <c r="O12096" t="s">
        <v>63</v>
      </c>
      <c r="X12096" t="s">
        <v>34</v>
      </c>
      <c r="Y12096" t="s">
        <v>35698</v>
      </c>
      <c r="Z12096" t="s">
        <v>42502</v>
      </c>
      <c r="AA12096" t="s">
        <v>9572</v>
      </c>
      <c r="AB12096">
        <v>-160483</v>
      </c>
      <c r="AC12096" t="s">
        <v>38</v>
      </c>
      <c r="AD12096">
        <v>98516</v>
      </c>
    </row>
    <row r="12097" spans="1:30" x14ac:dyDescent="0.25">
      <c r="A12097">
        <f t="shared" ca="1" si="188"/>
        <v>7603</v>
      </c>
      <c r="B12097" t="s">
        <v>1624</v>
      </c>
      <c r="C12097" t="s">
        <v>245</v>
      </c>
      <c r="F12097" t="s">
        <v>32313</v>
      </c>
      <c r="O12097" t="s">
        <v>33</v>
      </c>
      <c r="W12097">
        <v>15</v>
      </c>
      <c r="X12097" t="s">
        <v>34</v>
      </c>
      <c r="Y12097" t="s">
        <v>25275</v>
      </c>
      <c r="Z12097" t="s">
        <v>32314</v>
      </c>
      <c r="AA12097" t="s">
        <v>32315</v>
      </c>
      <c r="AB12097">
        <v>-173399</v>
      </c>
      <c r="AC12097" t="s">
        <v>38</v>
      </c>
      <c r="AD12097">
        <v>98837</v>
      </c>
    </row>
    <row r="12098" spans="1:30" ht="409.5" x14ac:dyDescent="0.25">
      <c r="A12098">
        <f t="shared" ref="A12098:A12161" ca="1" si="189">RANDBETWEEN(1,20000)</f>
        <v>10148</v>
      </c>
      <c r="B12098" t="s">
        <v>107</v>
      </c>
      <c r="C12098" t="s">
        <v>108</v>
      </c>
      <c r="F12098" t="s">
        <v>19747</v>
      </c>
      <c r="G12098">
        <v>254</v>
      </c>
      <c r="H12098" t="s">
        <v>617</v>
      </c>
      <c r="I12098" t="s">
        <v>60</v>
      </c>
      <c r="L12098">
        <v>42.45</v>
      </c>
      <c r="O12098" t="s">
        <v>33</v>
      </c>
      <c r="X12098" t="s">
        <v>34</v>
      </c>
      <c r="Y12098" t="s">
        <v>19748</v>
      </c>
      <c r="Z12098" s="1" t="s">
        <v>19749</v>
      </c>
      <c r="AA12098" s="1" t="s">
        <v>19750</v>
      </c>
      <c r="AB12098" t="s">
        <v>19751</v>
      </c>
      <c r="AC12098" t="s">
        <v>38</v>
      </c>
      <c r="AD12098">
        <v>98823</v>
      </c>
    </row>
    <row r="12099" spans="1:30" ht="409.5" x14ac:dyDescent="0.25">
      <c r="A12099">
        <f t="shared" ca="1" si="189"/>
        <v>11255</v>
      </c>
      <c r="B12099" t="s">
        <v>39</v>
      </c>
      <c r="F12099" t="s">
        <v>17452</v>
      </c>
      <c r="O12099" t="s">
        <v>33</v>
      </c>
      <c r="X12099" t="s">
        <v>34</v>
      </c>
      <c r="Y12099" t="s">
        <v>17453</v>
      </c>
      <c r="Z12099" s="1" t="s">
        <v>17454</v>
      </c>
      <c r="AA12099" t="s">
        <v>17455</v>
      </c>
      <c r="AB12099">
        <v>-160631</v>
      </c>
      <c r="AC12099" t="s">
        <v>38</v>
      </c>
      <c r="AD12099">
        <v>98104</v>
      </c>
    </row>
    <row r="12100" spans="1:30" ht="409.5" x14ac:dyDescent="0.25">
      <c r="A12100">
        <f t="shared" ca="1" si="189"/>
        <v>3439</v>
      </c>
      <c r="B12100" t="s">
        <v>2046</v>
      </c>
      <c r="C12100" t="s">
        <v>80</v>
      </c>
      <c r="F12100" t="s">
        <v>413</v>
      </c>
      <c r="O12100" t="s">
        <v>33</v>
      </c>
      <c r="Y12100" t="s">
        <v>10364</v>
      </c>
      <c r="Z12100" s="1" t="s">
        <v>10645</v>
      </c>
      <c r="AA12100" t="s">
        <v>10646</v>
      </c>
      <c r="AB12100">
        <v>-180631</v>
      </c>
      <c r="AC12100" t="s">
        <v>38</v>
      </c>
      <c r="AD12100">
        <v>98155</v>
      </c>
    </row>
    <row r="12101" spans="1:30" x14ac:dyDescent="0.25">
      <c r="A12101">
        <f t="shared" ca="1" si="189"/>
        <v>17436</v>
      </c>
      <c r="B12101" t="s">
        <v>677</v>
      </c>
      <c r="C12101" t="s">
        <v>80</v>
      </c>
      <c r="F12101" t="s">
        <v>43112</v>
      </c>
      <c r="G12101">
        <v>0</v>
      </c>
      <c r="O12101" t="s">
        <v>33</v>
      </c>
      <c r="Y12101" t="s">
        <v>43113</v>
      </c>
      <c r="Z12101" t="s">
        <v>43114</v>
      </c>
      <c r="AA12101" t="s">
        <v>43115</v>
      </c>
      <c r="AB12101" t="s">
        <v>43116</v>
      </c>
      <c r="AC12101" t="s">
        <v>43117</v>
      </c>
    </row>
    <row r="12102" spans="1:30" x14ac:dyDescent="0.25">
      <c r="A12102">
        <f t="shared" ca="1" si="189"/>
        <v>6841</v>
      </c>
      <c r="B12102" t="s">
        <v>685</v>
      </c>
      <c r="C12102" t="s">
        <v>686</v>
      </c>
      <c r="F12102" t="s">
        <v>29496</v>
      </c>
      <c r="G12102">
        <v>0</v>
      </c>
      <c r="O12102" t="s">
        <v>33</v>
      </c>
      <c r="Y12102" t="s">
        <v>33872</v>
      </c>
      <c r="Z12102" t="s">
        <v>33873</v>
      </c>
      <c r="AA12102" t="s">
        <v>33874</v>
      </c>
      <c r="AB12102" t="s">
        <v>33875</v>
      </c>
      <c r="AC12102" t="s">
        <v>59</v>
      </c>
      <c r="AD12102">
        <v>32803</v>
      </c>
    </row>
    <row r="12103" spans="1:30" ht="240" x14ac:dyDescent="0.25">
      <c r="A12103">
        <f t="shared" ca="1" si="189"/>
        <v>13661</v>
      </c>
      <c r="B12103" t="s">
        <v>1203</v>
      </c>
      <c r="C12103" t="s">
        <v>45</v>
      </c>
      <c r="G12103">
        <v>0</v>
      </c>
      <c r="O12103" t="s">
        <v>33</v>
      </c>
      <c r="X12103" t="s">
        <v>34</v>
      </c>
      <c r="Y12103" t="s">
        <v>43413</v>
      </c>
      <c r="Z12103" s="1" t="s">
        <v>43414</v>
      </c>
      <c r="AA12103" t="s">
        <v>43415</v>
      </c>
      <c r="AB12103" t="s">
        <v>43416</v>
      </c>
      <c r="AC12103" t="s">
        <v>38</v>
      </c>
      <c r="AD12103">
        <v>98225</v>
      </c>
    </row>
    <row r="12104" spans="1:30" ht="409.5" x14ac:dyDescent="0.25">
      <c r="A12104">
        <f t="shared" ca="1" si="189"/>
        <v>3392</v>
      </c>
      <c r="B12104" t="s">
        <v>2046</v>
      </c>
      <c r="C12104" t="s">
        <v>80</v>
      </c>
      <c r="F12104" t="s">
        <v>1305</v>
      </c>
      <c r="O12104" t="s">
        <v>33</v>
      </c>
      <c r="Y12104" t="s">
        <v>7240</v>
      </c>
      <c r="Z12104" s="1" t="s">
        <v>25368</v>
      </c>
      <c r="AA12104" t="s">
        <v>25369</v>
      </c>
      <c r="AB12104">
        <v>-160135</v>
      </c>
      <c r="AC12104" t="s">
        <v>38</v>
      </c>
      <c r="AD12104">
        <v>98109</v>
      </c>
    </row>
    <row r="12105" spans="1:30" x14ac:dyDescent="0.25">
      <c r="A12105">
        <f t="shared" ca="1" si="189"/>
        <v>6579</v>
      </c>
      <c r="B12105" t="s">
        <v>2046</v>
      </c>
      <c r="C12105" t="s">
        <v>80</v>
      </c>
      <c r="F12105" t="s">
        <v>13325</v>
      </c>
      <c r="O12105" t="s">
        <v>33</v>
      </c>
      <c r="Y12105" t="s">
        <v>13326</v>
      </c>
      <c r="Z12105" t="s">
        <v>13327</v>
      </c>
      <c r="AA12105" t="s">
        <v>13328</v>
      </c>
      <c r="AB12105">
        <v>-171445</v>
      </c>
      <c r="AC12105" t="s">
        <v>38</v>
      </c>
      <c r="AD12105">
        <v>99180</v>
      </c>
    </row>
    <row r="12106" spans="1:30" x14ac:dyDescent="0.25">
      <c r="A12106">
        <f t="shared" ca="1" si="189"/>
        <v>4489</v>
      </c>
      <c r="B12106" t="s">
        <v>2046</v>
      </c>
      <c r="C12106" t="s">
        <v>80</v>
      </c>
      <c r="F12106" t="s">
        <v>1418</v>
      </c>
      <c r="O12106" t="s">
        <v>33</v>
      </c>
      <c r="Y12106" t="s">
        <v>1419</v>
      </c>
      <c r="Z12106" t="s">
        <v>32225</v>
      </c>
      <c r="AA12106" t="s">
        <v>32226</v>
      </c>
      <c r="AB12106">
        <v>-172377</v>
      </c>
      <c r="AC12106" t="s">
        <v>38</v>
      </c>
      <c r="AD12106">
        <v>98501</v>
      </c>
    </row>
    <row r="12107" spans="1:30" ht="409.5" x14ac:dyDescent="0.25">
      <c r="A12107">
        <f t="shared" ca="1" si="189"/>
        <v>18888</v>
      </c>
      <c r="B12107" t="s">
        <v>2046</v>
      </c>
      <c r="C12107" t="s">
        <v>80</v>
      </c>
      <c r="O12107" t="s">
        <v>33</v>
      </c>
      <c r="Y12107" t="s">
        <v>15507</v>
      </c>
      <c r="Z12107" s="1" t="s">
        <v>15508</v>
      </c>
      <c r="AA12107" t="s">
        <v>15509</v>
      </c>
      <c r="AB12107">
        <v>-161135</v>
      </c>
      <c r="AC12107" t="s">
        <v>38</v>
      </c>
      <c r="AD12107">
        <v>98065</v>
      </c>
    </row>
    <row r="12108" spans="1:30" x14ac:dyDescent="0.25">
      <c r="A12108">
        <f t="shared" ca="1" si="189"/>
        <v>15343</v>
      </c>
      <c r="B12108" t="s">
        <v>2101</v>
      </c>
      <c r="C12108" t="s">
        <v>2102</v>
      </c>
      <c r="F12108" t="s">
        <v>39038</v>
      </c>
      <c r="O12108" t="s">
        <v>33</v>
      </c>
      <c r="X12108" t="s">
        <v>34</v>
      </c>
      <c r="Y12108" t="s">
        <v>39039</v>
      </c>
      <c r="Z12108" t="s">
        <v>39040</v>
      </c>
      <c r="AA12108" t="s">
        <v>39040</v>
      </c>
      <c r="AB12108">
        <v>-162259</v>
      </c>
      <c r="AC12108" t="s">
        <v>482</v>
      </c>
      <c r="AD12108">
        <v>14004</v>
      </c>
    </row>
    <row r="12109" spans="1:30" ht="409.5" x14ac:dyDescent="0.25">
      <c r="A12109">
        <f t="shared" ca="1" si="189"/>
        <v>4110</v>
      </c>
      <c r="B12109" t="s">
        <v>3712</v>
      </c>
      <c r="C12109" t="s">
        <v>16820</v>
      </c>
      <c r="F12109" t="s">
        <v>20250</v>
      </c>
      <c r="G12109">
        <v>0</v>
      </c>
      <c r="O12109" t="s">
        <v>33</v>
      </c>
      <c r="X12109" t="s">
        <v>34</v>
      </c>
      <c r="Y12109" t="s">
        <v>22734</v>
      </c>
      <c r="Z12109" s="1" t="s">
        <v>24638</v>
      </c>
      <c r="AA12109" t="s">
        <v>24027</v>
      </c>
      <c r="AB12109" t="s">
        <v>24639</v>
      </c>
      <c r="AC12109" t="s">
        <v>102</v>
      </c>
      <c r="AD12109">
        <v>97302</v>
      </c>
    </row>
    <row r="12110" spans="1:30" x14ac:dyDescent="0.25">
      <c r="A12110">
        <f t="shared" ca="1" si="189"/>
        <v>11938</v>
      </c>
      <c r="B12110" t="s">
        <v>2046</v>
      </c>
      <c r="C12110" t="s">
        <v>80</v>
      </c>
      <c r="F12110" t="s">
        <v>6041</v>
      </c>
      <c r="O12110" t="s">
        <v>33</v>
      </c>
      <c r="Y12110" t="s">
        <v>13391</v>
      </c>
      <c r="Z12110" t="s">
        <v>14110</v>
      </c>
      <c r="AA12110" t="s">
        <v>14103</v>
      </c>
      <c r="AB12110">
        <v>-171735</v>
      </c>
      <c r="AC12110" t="s">
        <v>38</v>
      </c>
      <c r="AD12110" t="s">
        <v>1716</v>
      </c>
    </row>
    <row r="12111" spans="1:30" x14ac:dyDescent="0.25">
      <c r="A12111">
        <f t="shared" ca="1" si="189"/>
        <v>12894</v>
      </c>
      <c r="B12111" t="s">
        <v>79</v>
      </c>
      <c r="C12111" t="s">
        <v>80</v>
      </c>
      <c r="O12111" t="s">
        <v>33</v>
      </c>
      <c r="Y12111" t="s">
        <v>27007</v>
      </c>
      <c r="Z12111" t="s">
        <v>27008</v>
      </c>
      <c r="AA12111" t="s">
        <v>27009</v>
      </c>
      <c r="AB12111">
        <v>-173085</v>
      </c>
      <c r="AC12111" t="s">
        <v>38</v>
      </c>
      <c r="AD12111">
        <v>98022</v>
      </c>
    </row>
    <row r="12112" spans="1:30" x14ac:dyDescent="0.25">
      <c r="A12112">
        <f t="shared" ca="1" si="189"/>
        <v>12683</v>
      </c>
      <c r="B12112" t="s">
        <v>519</v>
      </c>
      <c r="G12112">
        <v>0</v>
      </c>
      <c r="M12112" t="s">
        <v>31437</v>
      </c>
      <c r="N12112" t="s">
        <v>31438</v>
      </c>
      <c r="O12112" t="s">
        <v>33</v>
      </c>
      <c r="X12112" t="s">
        <v>34</v>
      </c>
      <c r="Y12112" t="s">
        <v>17362</v>
      </c>
      <c r="Z12112" t="s">
        <v>31439</v>
      </c>
      <c r="AA12112" t="s">
        <v>31430</v>
      </c>
      <c r="AB12112" t="s">
        <v>31440</v>
      </c>
      <c r="AC12112" t="s">
        <v>102</v>
      </c>
      <c r="AD12112">
        <v>97232</v>
      </c>
    </row>
    <row r="12113" spans="1:30" ht="409.5" x14ac:dyDescent="0.25">
      <c r="A12113">
        <f t="shared" ca="1" si="189"/>
        <v>8787</v>
      </c>
      <c r="B12113" t="s">
        <v>96</v>
      </c>
      <c r="C12113" t="s">
        <v>97</v>
      </c>
      <c r="F12113" t="s">
        <v>990</v>
      </c>
      <c r="G12113">
        <v>0</v>
      </c>
      <c r="O12113" t="s">
        <v>33</v>
      </c>
      <c r="X12113" t="s">
        <v>34</v>
      </c>
      <c r="Y12113" t="s">
        <v>36101</v>
      </c>
      <c r="Z12113" s="1" t="s">
        <v>38304</v>
      </c>
      <c r="AA12113" t="s">
        <v>38305</v>
      </c>
      <c r="AB12113" t="s">
        <v>38306</v>
      </c>
      <c r="AC12113" t="s">
        <v>38</v>
      </c>
      <c r="AD12113">
        <v>98668</v>
      </c>
    </row>
    <row r="12114" spans="1:30" ht="345" x14ac:dyDescent="0.25">
      <c r="A12114">
        <f t="shared" ca="1" si="189"/>
        <v>5282</v>
      </c>
      <c r="B12114" t="s">
        <v>178</v>
      </c>
      <c r="C12114" t="s">
        <v>179</v>
      </c>
      <c r="O12114" t="s">
        <v>33</v>
      </c>
      <c r="X12114" t="s">
        <v>34</v>
      </c>
      <c r="Y12114" t="s">
        <v>37576</v>
      </c>
      <c r="Z12114" s="1" t="s">
        <v>37577</v>
      </c>
      <c r="AA12114" t="s">
        <v>37578</v>
      </c>
      <c r="AB12114">
        <v>-160458</v>
      </c>
      <c r="AC12114" t="s">
        <v>38</v>
      </c>
      <c r="AD12114">
        <v>98926</v>
      </c>
    </row>
    <row r="12115" spans="1:30" ht="150" x14ac:dyDescent="0.25">
      <c r="A12115">
        <f t="shared" ca="1" si="189"/>
        <v>2249</v>
      </c>
      <c r="B12115" t="s">
        <v>2046</v>
      </c>
      <c r="C12115" t="s">
        <v>80</v>
      </c>
      <c r="G12115">
        <v>0</v>
      </c>
      <c r="O12115" t="s">
        <v>33</v>
      </c>
      <c r="Y12115" t="s">
        <v>11516</v>
      </c>
      <c r="Z12115" t="s">
        <v>11517</v>
      </c>
      <c r="AA12115" s="1" t="s">
        <v>11518</v>
      </c>
      <c r="AB12115" t="s">
        <v>11519</v>
      </c>
      <c r="AC12115" t="s">
        <v>38</v>
      </c>
      <c r="AD12115">
        <v>98684</v>
      </c>
    </row>
    <row r="12116" spans="1:30" x14ac:dyDescent="0.25">
      <c r="A12116">
        <f t="shared" ca="1" si="189"/>
        <v>14721</v>
      </c>
      <c r="B12116" t="s">
        <v>44</v>
      </c>
      <c r="C12116" t="s">
        <v>45</v>
      </c>
      <c r="F12116" t="s">
        <v>2804</v>
      </c>
      <c r="G12116">
        <v>0</v>
      </c>
      <c r="O12116" t="s">
        <v>63</v>
      </c>
      <c r="X12116" t="s">
        <v>34</v>
      </c>
      <c r="Y12116" t="s">
        <v>2805</v>
      </c>
      <c r="Z12116" t="s">
        <v>2806</v>
      </c>
      <c r="AA12116" t="s">
        <v>2806</v>
      </c>
      <c r="AB12116" t="s">
        <v>2807</v>
      </c>
      <c r="AC12116" t="s">
        <v>38</v>
      </c>
      <c r="AD12116">
        <v>98005</v>
      </c>
    </row>
    <row r="12117" spans="1:30" x14ac:dyDescent="0.25">
      <c r="A12117">
        <f t="shared" ca="1" si="189"/>
        <v>10903</v>
      </c>
      <c r="B12117" t="s">
        <v>73</v>
      </c>
      <c r="C12117" t="s">
        <v>74</v>
      </c>
      <c r="F12117" t="s">
        <v>37198</v>
      </c>
      <c r="O12117" t="s">
        <v>33</v>
      </c>
      <c r="X12117" t="s">
        <v>34</v>
      </c>
      <c r="Y12117" t="s">
        <v>37199</v>
      </c>
      <c r="Z12117" t="s">
        <v>37200</v>
      </c>
      <c r="AA12117" t="s">
        <v>37201</v>
      </c>
      <c r="AB12117">
        <v>-162909</v>
      </c>
      <c r="AC12117" t="s">
        <v>38</v>
      </c>
      <c r="AD12117">
        <v>98154</v>
      </c>
    </row>
    <row r="12118" spans="1:30" x14ac:dyDescent="0.25">
      <c r="A12118">
        <f t="shared" ca="1" si="189"/>
        <v>3491</v>
      </c>
      <c r="B12118" t="s">
        <v>96</v>
      </c>
      <c r="C12118" t="s">
        <v>97</v>
      </c>
      <c r="F12118" t="s">
        <v>39480</v>
      </c>
      <c r="O12118" t="s">
        <v>33</v>
      </c>
      <c r="X12118" t="s">
        <v>34</v>
      </c>
      <c r="Y12118" t="s">
        <v>39481</v>
      </c>
      <c r="Z12118" t="s">
        <v>39482</v>
      </c>
      <c r="AA12118" t="s">
        <v>39483</v>
      </c>
      <c r="AB12118">
        <v>-161617</v>
      </c>
    </row>
    <row r="12119" spans="1:30" ht="409.5" x14ac:dyDescent="0.25">
      <c r="A12119">
        <f t="shared" ca="1" si="189"/>
        <v>7629</v>
      </c>
      <c r="B12119" t="s">
        <v>2046</v>
      </c>
      <c r="C12119" t="s">
        <v>80</v>
      </c>
      <c r="F12119" t="s">
        <v>658</v>
      </c>
      <c r="O12119" t="s">
        <v>33</v>
      </c>
      <c r="Y12119" t="s">
        <v>659</v>
      </c>
      <c r="Z12119" s="1" t="s">
        <v>10873</v>
      </c>
      <c r="AA12119" t="s">
        <v>10874</v>
      </c>
      <c r="AB12119">
        <v>-170427</v>
      </c>
      <c r="AC12119" t="s">
        <v>333</v>
      </c>
      <c r="AD12119">
        <v>83702</v>
      </c>
    </row>
    <row r="12120" spans="1:30" x14ac:dyDescent="0.25">
      <c r="A12120">
        <f t="shared" ca="1" si="189"/>
        <v>17873</v>
      </c>
      <c r="B12120" t="s">
        <v>124</v>
      </c>
      <c r="C12120" t="s">
        <v>45</v>
      </c>
      <c r="F12120" t="s">
        <v>5745</v>
      </c>
      <c r="G12120">
        <v>0</v>
      </c>
      <c r="O12120" t="s">
        <v>33</v>
      </c>
      <c r="Y12120" t="s">
        <v>7140</v>
      </c>
      <c r="Z12120" t="s">
        <v>19502</v>
      </c>
      <c r="AA12120" t="s">
        <v>19500</v>
      </c>
      <c r="AB12120" t="s">
        <v>19503</v>
      </c>
      <c r="AC12120" t="s">
        <v>38</v>
      </c>
      <c r="AD12120">
        <v>98201</v>
      </c>
    </row>
    <row r="12121" spans="1:30" x14ac:dyDescent="0.25">
      <c r="A12121">
        <f t="shared" ca="1" si="189"/>
        <v>9965</v>
      </c>
      <c r="B12121" t="s">
        <v>73</v>
      </c>
      <c r="C12121" t="s">
        <v>74</v>
      </c>
      <c r="G12121">
        <v>0</v>
      </c>
      <c r="O12121" t="s">
        <v>63</v>
      </c>
      <c r="X12121" t="s">
        <v>34</v>
      </c>
      <c r="Y12121" t="s">
        <v>20352</v>
      </c>
      <c r="Z12121" t="s">
        <v>20353</v>
      </c>
      <c r="AA12121" t="s">
        <v>20354</v>
      </c>
      <c r="AB12121" t="s">
        <v>20355</v>
      </c>
      <c r="AC12121" t="s">
        <v>38</v>
      </c>
      <c r="AD12121">
        <v>98040</v>
      </c>
    </row>
    <row r="12122" spans="1:30" x14ac:dyDescent="0.25">
      <c r="A12122">
        <f t="shared" ca="1" si="189"/>
        <v>16509</v>
      </c>
      <c r="B12122" t="s">
        <v>739</v>
      </c>
      <c r="C12122" t="s">
        <v>686</v>
      </c>
      <c r="F12122" t="s">
        <v>17676</v>
      </c>
      <c r="O12122" t="s">
        <v>33</v>
      </c>
      <c r="Y12122" t="s">
        <v>17677</v>
      </c>
      <c r="Z12122" t="s">
        <v>30962</v>
      </c>
      <c r="AA12122" t="s">
        <v>30906</v>
      </c>
      <c r="AB12122">
        <v>-170850</v>
      </c>
      <c r="AC12122" t="s">
        <v>38</v>
      </c>
      <c r="AD12122">
        <v>98837</v>
      </c>
    </row>
    <row r="12123" spans="1:30" x14ac:dyDescent="0.25">
      <c r="A12123">
        <f t="shared" ca="1" si="189"/>
        <v>6542</v>
      </c>
      <c r="B12123" t="s">
        <v>2046</v>
      </c>
      <c r="C12123" t="s">
        <v>80</v>
      </c>
      <c r="F12123" t="s">
        <v>3064</v>
      </c>
      <c r="O12123" t="s">
        <v>33</v>
      </c>
      <c r="Y12123" t="s">
        <v>8520</v>
      </c>
      <c r="Z12123" t="s">
        <v>14522</v>
      </c>
      <c r="AA12123" t="s">
        <v>14523</v>
      </c>
      <c r="AB12123">
        <v>-170463</v>
      </c>
      <c r="AC12123" t="s">
        <v>38</v>
      </c>
      <c r="AD12123">
        <v>98206</v>
      </c>
    </row>
    <row r="12124" spans="1:30" x14ac:dyDescent="0.25">
      <c r="A12124">
        <f t="shared" ca="1" si="189"/>
        <v>15341</v>
      </c>
      <c r="B12124" t="s">
        <v>2046</v>
      </c>
      <c r="C12124" t="s">
        <v>80</v>
      </c>
      <c r="F12124" t="s">
        <v>1418</v>
      </c>
      <c r="O12124" t="s">
        <v>33</v>
      </c>
      <c r="Y12124" t="s">
        <v>1419</v>
      </c>
      <c r="Z12124" t="s">
        <v>15327</v>
      </c>
      <c r="AA12124" t="s">
        <v>15328</v>
      </c>
      <c r="AB12124">
        <v>-162265</v>
      </c>
      <c r="AC12124" t="s">
        <v>38</v>
      </c>
      <c r="AD12124">
        <v>98501</v>
      </c>
    </row>
    <row r="12125" spans="1:30" x14ac:dyDescent="0.25">
      <c r="A12125">
        <f t="shared" ca="1" si="189"/>
        <v>5089</v>
      </c>
      <c r="B12125" t="s">
        <v>685</v>
      </c>
      <c r="C12125" t="s">
        <v>686</v>
      </c>
      <c r="F12125" t="s">
        <v>4924</v>
      </c>
      <c r="G12125">
        <v>0</v>
      </c>
      <c r="O12125" t="s">
        <v>33</v>
      </c>
      <c r="Y12125" t="s">
        <v>29570</v>
      </c>
      <c r="Z12125" t="s">
        <v>34742</v>
      </c>
      <c r="AA12125" t="s">
        <v>34736</v>
      </c>
      <c r="AB12125" t="s">
        <v>34743</v>
      </c>
      <c r="AC12125" t="s">
        <v>38</v>
      </c>
      <c r="AD12125">
        <v>98005</v>
      </c>
    </row>
    <row r="12126" spans="1:30" x14ac:dyDescent="0.25">
      <c r="A12126">
        <f t="shared" ca="1" si="189"/>
        <v>7782</v>
      </c>
      <c r="B12126" t="s">
        <v>2046</v>
      </c>
      <c r="C12126" t="s">
        <v>80</v>
      </c>
      <c r="F12126" t="s">
        <v>14800</v>
      </c>
      <c r="G12126">
        <v>0</v>
      </c>
      <c r="O12126" t="s">
        <v>33</v>
      </c>
      <c r="Y12126" t="s">
        <v>14801</v>
      </c>
      <c r="Z12126" t="s">
        <v>14802</v>
      </c>
      <c r="AA12126" t="s">
        <v>14803</v>
      </c>
      <c r="AB12126" t="s">
        <v>14804</v>
      </c>
      <c r="AC12126" t="s">
        <v>38</v>
      </c>
      <c r="AD12126">
        <v>98576</v>
      </c>
    </row>
    <row r="12127" spans="1:30" ht="409.5" x14ac:dyDescent="0.25">
      <c r="A12127">
        <f t="shared" ca="1" si="189"/>
        <v>6726</v>
      </c>
      <c r="B12127" t="s">
        <v>334</v>
      </c>
      <c r="C12127" t="s">
        <v>45</v>
      </c>
      <c r="F12127" t="s">
        <v>20250</v>
      </c>
      <c r="O12127" t="s">
        <v>33</v>
      </c>
      <c r="X12127" t="s">
        <v>34</v>
      </c>
      <c r="Y12127" t="s">
        <v>22656</v>
      </c>
      <c r="Z12127" s="1" t="s">
        <v>23962</v>
      </c>
      <c r="AA12127" t="s">
        <v>23605</v>
      </c>
      <c r="AB12127">
        <v>-161665</v>
      </c>
      <c r="AC12127" t="s">
        <v>102</v>
      </c>
      <c r="AD12127">
        <v>97302</v>
      </c>
    </row>
    <row r="12128" spans="1:30" x14ac:dyDescent="0.25">
      <c r="A12128">
        <f t="shared" ca="1" si="189"/>
        <v>5491</v>
      </c>
      <c r="B12128" t="s">
        <v>124</v>
      </c>
      <c r="C12128" t="s">
        <v>45</v>
      </c>
      <c r="F12128" t="s">
        <v>4608</v>
      </c>
      <c r="H12128" t="s">
        <v>617</v>
      </c>
      <c r="L12128">
        <v>22.5</v>
      </c>
      <c r="N12128" t="s">
        <v>468</v>
      </c>
      <c r="O12128" t="s">
        <v>33</v>
      </c>
      <c r="W12128">
        <v>30</v>
      </c>
      <c r="X12128" t="s">
        <v>34</v>
      </c>
      <c r="Y12128" t="s">
        <v>227</v>
      </c>
      <c r="Z12128" t="s">
        <v>4609</v>
      </c>
      <c r="AA12128" t="s">
        <v>4610</v>
      </c>
      <c r="AB12128">
        <v>-160707</v>
      </c>
      <c r="AC12128" t="s">
        <v>38</v>
      </c>
      <c r="AD12128">
        <v>98012</v>
      </c>
    </row>
    <row r="12129" spans="1:30" x14ac:dyDescent="0.25">
      <c r="A12129">
        <f t="shared" ca="1" si="189"/>
        <v>12336</v>
      </c>
      <c r="B12129" t="s">
        <v>2046</v>
      </c>
      <c r="C12129" t="s">
        <v>80</v>
      </c>
      <c r="F12129" t="s">
        <v>4110</v>
      </c>
      <c r="O12129" t="s">
        <v>33</v>
      </c>
      <c r="Y12129" t="s">
        <v>13196</v>
      </c>
      <c r="Z12129" t="s">
        <v>14310</v>
      </c>
      <c r="AA12129" t="s">
        <v>14298</v>
      </c>
      <c r="AB12129">
        <v>-180618</v>
      </c>
      <c r="AC12129" t="s">
        <v>38</v>
      </c>
      <c r="AD12129">
        <v>98027</v>
      </c>
    </row>
    <row r="12130" spans="1:30" x14ac:dyDescent="0.25">
      <c r="A12130">
        <f t="shared" ca="1" si="189"/>
        <v>18341</v>
      </c>
      <c r="B12130" t="s">
        <v>230</v>
      </c>
      <c r="C12130" t="s">
        <v>45</v>
      </c>
      <c r="O12130" t="s">
        <v>8498</v>
      </c>
      <c r="AB12130">
        <v>-170574</v>
      </c>
    </row>
    <row r="12131" spans="1:30" ht="409.5" x14ac:dyDescent="0.25">
      <c r="A12131">
        <f t="shared" ca="1" si="189"/>
        <v>15736</v>
      </c>
      <c r="B12131" t="s">
        <v>1382</v>
      </c>
      <c r="C12131" t="s">
        <v>45</v>
      </c>
      <c r="F12131" t="s">
        <v>392</v>
      </c>
      <c r="G12131">
        <v>0</v>
      </c>
      <c r="O12131" t="s">
        <v>33</v>
      </c>
      <c r="W12131">
        <v>30</v>
      </c>
      <c r="X12131" t="s">
        <v>34</v>
      </c>
      <c r="Y12131" t="s">
        <v>1500</v>
      </c>
      <c r="Z12131" s="1" t="s">
        <v>1501</v>
      </c>
      <c r="AA12131" s="1" t="s">
        <v>1501</v>
      </c>
      <c r="AB12131" t="s">
        <v>1502</v>
      </c>
      <c r="AC12131" t="s">
        <v>38</v>
      </c>
      <c r="AD12131">
        <v>98109</v>
      </c>
    </row>
    <row r="12132" spans="1:30" x14ac:dyDescent="0.25">
      <c r="A12132">
        <f t="shared" ca="1" si="189"/>
        <v>11979</v>
      </c>
      <c r="B12132" t="s">
        <v>244</v>
      </c>
      <c r="C12132" t="s">
        <v>245</v>
      </c>
      <c r="O12132" t="s">
        <v>63</v>
      </c>
      <c r="X12132" t="s">
        <v>34</v>
      </c>
      <c r="Y12132" t="s">
        <v>19755</v>
      </c>
      <c r="Z12132" t="s">
        <v>19756</v>
      </c>
      <c r="AA12132" t="s">
        <v>19756</v>
      </c>
      <c r="AB12132">
        <v>-172732</v>
      </c>
      <c r="AC12132" t="s">
        <v>38</v>
      </c>
      <c r="AD12132">
        <v>98802</v>
      </c>
    </row>
    <row r="12133" spans="1:30" x14ac:dyDescent="0.25">
      <c r="A12133">
        <f t="shared" ca="1" si="189"/>
        <v>34</v>
      </c>
      <c r="B12133" t="s">
        <v>107</v>
      </c>
      <c r="C12133" t="s">
        <v>108</v>
      </c>
      <c r="F12133" t="s">
        <v>17515</v>
      </c>
      <c r="G12133">
        <v>0</v>
      </c>
      <c r="O12133" t="s">
        <v>63</v>
      </c>
      <c r="X12133" t="s">
        <v>34</v>
      </c>
      <c r="Y12133" t="s">
        <v>17516</v>
      </c>
      <c r="Z12133" t="s">
        <v>17517</v>
      </c>
      <c r="AA12133" t="s">
        <v>17518</v>
      </c>
      <c r="AB12133" t="s">
        <v>17519</v>
      </c>
      <c r="AC12133" t="s">
        <v>38</v>
      </c>
      <c r="AD12133">
        <v>99201</v>
      </c>
    </row>
    <row r="12134" spans="1:30" x14ac:dyDescent="0.25">
      <c r="A12134">
        <f t="shared" ca="1" si="189"/>
        <v>3426</v>
      </c>
      <c r="B12134" t="s">
        <v>677</v>
      </c>
      <c r="C12134" t="s">
        <v>80</v>
      </c>
      <c r="F12134" t="s">
        <v>7502</v>
      </c>
      <c r="G12134">
        <v>0</v>
      </c>
      <c r="O12134" t="s">
        <v>33</v>
      </c>
      <c r="Y12134" t="s">
        <v>7503</v>
      </c>
      <c r="Z12134" t="s">
        <v>7504</v>
      </c>
      <c r="AA12134" t="s">
        <v>7505</v>
      </c>
      <c r="AB12134" t="s">
        <v>7506</v>
      </c>
      <c r="AC12134" t="s">
        <v>38</v>
      </c>
      <c r="AD12134">
        <v>98660</v>
      </c>
    </row>
    <row r="12135" spans="1:30" ht="409.5" x14ac:dyDescent="0.25">
      <c r="A12135">
        <f t="shared" ca="1" si="189"/>
        <v>14322</v>
      </c>
      <c r="B12135" t="s">
        <v>489</v>
      </c>
      <c r="C12135" t="s">
        <v>45</v>
      </c>
      <c r="O12135" t="s">
        <v>33</v>
      </c>
      <c r="X12135" t="s">
        <v>34</v>
      </c>
      <c r="Y12135" t="s">
        <v>5099</v>
      </c>
      <c r="Z12135" s="1" t="s">
        <v>28830</v>
      </c>
      <c r="AA12135" t="s">
        <v>28831</v>
      </c>
      <c r="AB12135">
        <v>-163559</v>
      </c>
      <c r="AC12135" t="s">
        <v>38</v>
      </c>
      <c r="AD12135">
        <v>98101</v>
      </c>
    </row>
    <row r="12136" spans="1:30" ht="409.5" x14ac:dyDescent="0.25">
      <c r="A12136">
        <f t="shared" ca="1" si="189"/>
        <v>15874</v>
      </c>
      <c r="B12136" t="s">
        <v>2046</v>
      </c>
      <c r="C12136" t="s">
        <v>80</v>
      </c>
      <c r="F12136" t="s">
        <v>986</v>
      </c>
      <c r="O12136" t="s">
        <v>33</v>
      </c>
      <c r="Y12136" t="s">
        <v>987</v>
      </c>
      <c r="Z12136" s="1" t="s">
        <v>11982</v>
      </c>
      <c r="AA12136" t="s">
        <v>11981</v>
      </c>
      <c r="AB12136">
        <v>-180855</v>
      </c>
      <c r="AC12136" t="s">
        <v>38</v>
      </c>
      <c r="AD12136">
        <v>98166</v>
      </c>
    </row>
    <row r="12137" spans="1:30" ht="409.5" x14ac:dyDescent="0.25">
      <c r="A12137">
        <f t="shared" ca="1" si="189"/>
        <v>5232</v>
      </c>
      <c r="B12137" t="s">
        <v>178</v>
      </c>
      <c r="C12137" t="s">
        <v>179</v>
      </c>
      <c r="F12137" t="s">
        <v>20197</v>
      </c>
      <c r="O12137" t="s">
        <v>33</v>
      </c>
      <c r="X12137" t="s">
        <v>34</v>
      </c>
      <c r="Y12137" t="s">
        <v>20198</v>
      </c>
      <c r="Z12137" s="1" t="s">
        <v>38045</v>
      </c>
      <c r="AA12137" t="s">
        <v>38046</v>
      </c>
      <c r="AB12137">
        <v>-170194</v>
      </c>
      <c r="AC12137" t="s">
        <v>38</v>
      </c>
      <c r="AD12137">
        <v>98903</v>
      </c>
    </row>
    <row r="12138" spans="1:30" ht="225" x14ac:dyDescent="0.25">
      <c r="A12138">
        <f t="shared" ca="1" si="189"/>
        <v>8103</v>
      </c>
      <c r="B12138" t="s">
        <v>3712</v>
      </c>
      <c r="C12138" t="s">
        <v>16820</v>
      </c>
      <c r="F12138" t="s">
        <v>41557</v>
      </c>
      <c r="G12138">
        <v>0</v>
      </c>
      <c r="O12138" t="s">
        <v>33</v>
      </c>
      <c r="Y12138" t="s">
        <v>41558</v>
      </c>
      <c r="Z12138" s="1" t="s">
        <v>41559</v>
      </c>
      <c r="AA12138" t="s">
        <v>41536</v>
      </c>
      <c r="AB12138" t="s">
        <v>41560</v>
      </c>
    </row>
    <row r="12139" spans="1:30" x14ac:dyDescent="0.25">
      <c r="A12139">
        <f t="shared" ca="1" si="189"/>
        <v>14973</v>
      </c>
      <c r="B12139" t="s">
        <v>164</v>
      </c>
      <c r="C12139" t="s">
        <v>165</v>
      </c>
      <c r="F12139" t="s">
        <v>37348</v>
      </c>
      <c r="G12139">
        <v>0</v>
      </c>
      <c r="O12139" t="s">
        <v>33</v>
      </c>
      <c r="Y12139" t="s">
        <v>37349</v>
      </c>
      <c r="Z12139" t="s">
        <v>37350</v>
      </c>
      <c r="AA12139" t="s">
        <v>37351</v>
      </c>
      <c r="AB12139" t="s">
        <v>37352</v>
      </c>
      <c r="AC12139" t="s">
        <v>38</v>
      </c>
      <c r="AD12139">
        <v>98033</v>
      </c>
    </row>
    <row r="12140" spans="1:30" x14ac:dyDescent="0.25">
      <c r="A12140">
        <f t="shared" ca="1" si="189"/>
        <v>16414</v>
      </c>
      <c r="B12140" t="s">
        <v>276</v>
      </c>
      <c r="C12140" t="s">
        <v>45</v>
      </c>
      <c r="G12140">
        <v>0</v>
      </c>
      <c r="O12140" t="s">
        <v>33</v>
      </c>
      <c r="W12140">
        <v>15</v>
      </c>
      <c r="X12140" t="s">
        <v>34</v>
      </c>
      <c r="Y12140" t="s">
        <v>1775</v>
      </c>
      <c r="Z12140" t="s">
        <v>1776</v>
      </c>
      <c r="AA12140" t="s">
        <v>1777</v>
      </c>
      <c r="AB12140" t="s">
        <v>1778</v>
      </c>
      <c r="AC12140" t="s">
        <v>38</v>
      </c>
      <c r="AD12140">
        <v>98154</v>
      </c>
    </row>
    <row r="12141" spans="1:30" x14ac:dyDescent="0.25">
      <c r="A12141">
        <f t="shared" ca="1" si="189"/>
        <v>9011</v>
      </c>
      <c r="B12141" t="s">
        <v>739</v>
      </c>
      <c r="C12141" t="s">
        <v>686</v>
      </c>
      <c r="F12141" t="s">
        <v>20068</v>
      </c>
      <c r="G12141">
        <v>0</v>
      </c>
      <c r="O12141" t="s">
        <v>33</v>
      </c>
      <c r="Y12141" t="s">
        <v>30389</v>
      </c>
      <c r="Z12141" t="s">
        <v>30752</v>
      </c>
      <c r="AA12141" t="s">
        <v>30753</v>
      </c>
      <c r="AB12141" t="s">
        <v>30754</v>
      </c>
      <c r="AC12141" t="s">
        <v>38</v>
      </c>
      <c r="AD12141">
        <v>98034</v>
      </c>
    </row>
    <row r="12142" spans="1:30" ht="195" x14ac:dyDescent="0.25">
      <c r="A12142">
        <f t="shared" ca="1" si="189"/>
        <v>557</v>
      </c>
      <c r="B12142" t="s">
        <v>96</v>
      </c>
      <c r="C12142" t="s">
        <v>97</v>
      </c>
      <c r="G12142">
        <v>0</v>
      </c>
      <c r="O12142" t="s">
        <v>33</v>
      </c>
      <c r="X12142" t="s">
        <v>34</v>
      </c>
      <c r="Y12142" t="s">
        <v>28300</v>
      </c>
      <c r="Z12142" s="1" t="s">
        <v>28301</v>
      </c>
      <c r="AA12142" t="s">
        <v>28302</v>
      </c>
      <c r="AB12142" t="s">
        <v>28303</v>
      </c>
    </row>
    <row r="12143" spans="1:30" ht="409.5" x14ac:dyDescent="0.25">
      <c r="A12143">
        <f t="shared" ca="1" si="189"/>
        <v>9691</v>
      </c>
      <c r="B12143" t="s">
        <v>39</v>
      </c>
      <c r="C12143" t="s">
        <v>165</v>
      </c>
      <c r="F12143" t="s">
        <v>2275</v>
      </c>
      <c r="G12143">
        <v>0</v>
      </c>
      <c r="O12143" t="s">
        <v>155</v>
      </c>
      <c r="W12143">
        <v>30</v>
      </c>
      <c r="X12143" t="s">
        <v>34</v>
      </c>
      <c r="Y12143" t="s">
        <v>17424</v>
      </c>
      <c r="Z12143" s="1" t="s">
        <v>17808</v>
      </c>
      <c r="AA12143" t="s">
        <v>17809</v>
      </c>
      <c r="AB12143" t="s">
        <v>17810</v>
      </c>
      <c r="AC12143" t="s">
        <v>38</v>
      </c>
      <c r="AD12143">
        <v>98101</v>
      </c>
    </row>
    <row r="12144" spans="1:30" ht="390" x14ac:dyDescent="0.25">
      <c r="A12144">
        <f t="shared" ca="1" si="189"/>
        <v>7722</v>
      </c>
      <c r="B12144" t="s">
        <v>3712</v>
      </c>
      <c r="C12144" t="s">
        <v>16820</v>
      </c>
      <c r="F12144" t="s">
        <v>24506</v>
      </c>
      <c r="G12144">
        <v>0</v>
      </c>
      <c r="O12144" t="s">
        <v>63</v>
      </c>
      <c r="W12144">
        <v>15</v>
      </c>
      <c r="X12144" t="s">
        <v>34</v>
      </c>
      <c r="Y12144" t="s">
        <v>24507</v>
      </c>
      <c r="Z12144" s="1" t="s">
        <v>24508</v>
      </c>
      <c r="AA12144" t="s">
        <v>24027</v>
      </c>
      <c r="AB12144" t="s">
        <v>24509</v>
      </c>
    </row>
    <row r="12145" spans="1:30" x14ac:dyDescent="0.25">
      <c r="A12145">
        <f t="shared" ca="1" si="189"/>
        <v>16581</v>
      </c>
      <c r="B12145" t="s">
        <v>677</v>
      </c>
      <c r="C12145" t="s">
        <v>80</v>
      </c>
      <c r="F12145" t="s">
        <v>11294</v>
      </c>
      <c r="G12145">
        <v>0</v>
      </c>
      <c r="O12145" t="s">
        <v>33</v>
      </c>
      <c r="Y12145" t="s">
        <v>11295</v>
      </c>
      <c r="Z12145" t="s">
        <v>11296</v>
      </c>
      <c r="AA12145" t="s">
        <v>11297</v>
      </c>
      <c r="AB12145" t="s">
        <v>11298</v>
      </c>
      <c r="AC12145" t="s">
        <v>38</v>
      </c>
      <c r="AD12145">
        <v>98405</v>
      </c>
    </row>
    <row r="12146" spans="1:30" x14ac:dyDescent="0.25">
      <c r="A12146">
        <f t="shared" ca="1" si="189"/>
        <v>9172</v>
      </c>
      <c r="B12146" t="s">
        <v>334</v>
      </c>
      <c r="C12146" t="s">
        <v>45</v>
      </c>
      <c r="G12146">
        <v>0</v>
      </c>
      <c r="O12146" t="s">
        <v>33</v>
      </c>
      <c r="Y12146" t="s">
        <v>30404</v>
      </c>
      <c r="Z12146" t="s">
        <v>35308</v>
      </c>
      <c r="AA12146" t="s">
        <v>35309</v>
      </c>
      <c r="AB12146" t="s">
        <v>35310</v>
      </c>
    </row>
    <row r="12147" spans="1:30" x14ac:dyDescent="0.25">
      <c r="A12147">
        <f t="shared" ca="1" si="189"/>
        <v>16865</v>
      </c>
      <c r="B12147" t="s">
        <v>677</v>
      </c>
      <c r="C12147" t="s">
        <v>80</v>
      </c>
      <c r="F12147" t="s">
        <v>1418</v>
      </c>
      <c r="G12147">
        <v>0</v>
      </c>
      <c r="O12147" t="s">
        <v>33</v>
      </c>
      <c r="Y12147" t="s">
        <v>5784</v>
      </c>
      <c r="Z12147" t="s">
        <v>8142</v>
      </c>
      <c r="AA12147" t="s">
        <v>8143</v>
      </c>
      <c r="AB12147" t="s">
        <v>8144</v>
      </c>
      <c r="AC12147" t="s">
        <v>38</v>
      </c>
      <c r="AD12147">
        <v>98504</v>
      </c>
    </row>
    <row r="12148" spans="1:30" x14ac:dyDescent="0.25">
      <c r="A12148">
        <f t="shared" ca="1" si="189"/>
        <v>5193</v>
      </c>
      <c r="B12148" t="s">
        <v>2046</v>
      </c>
      <c r="C12148" t="s">
        <v>80</v>
      </c>
      <c r="F12148" t="s">
        <v>3219</v>
      </c>
      <c r="G12148">
        <v>0</v>
      </c>
      <c r="O12148" t="s">
        <v>33</v>
      </c>
      <c r="Y12148" t="s">
        <v>7445</v>
      </c>
      <c r="Z12148" t="s">
        <v>7446</v>
      </c>
      <c r="AA12148" t="s">
        <v>7447</v>
      </c>
      <c r="AB12148" t="s">
        <v>7448</v>
      </c>
      <c r="AC12148" t="s">
        <v>38</v>
      </c>
      <c r="AD12148">
        <v>98409</v>
      </c>
    </row>
    <row r="12149" spans="1:30" x14ac:dyDescent="0.25">
      <c r="A12149">
        <f t="shared" ca="1" si="189"/>
        <v>11090</v>
      </c>
      <c r="B12149" t="s">
        <v>677</v>
      </c>
      <c r="C12149" t="s">
        <v>80</v>
      </c>
      <c r="F12149" t="s">
        <v>651</v>
      </c>
      <c r="G12149">
        <v>0</v>
      </c>
      <c r="O12149" t="s">
        <v>33</v>
      </c>
      <c r="Y12149" t="s">
        <v>6331</v>
      </c>
      <c r="Z12149" t="s">
        <v>8432</v>
      </c>
      <c r="AA12149" t="s">
        <v>8433</v>
      </c>
      <c r="AB12149" t="s">
        <v>8434</v>
      </c>
      <c r="AC12149" t="s">
        <v>38</v>
      </c>
      <c r="AD12149">
        <v>98034</v>
      </c>
    </row>
    <row r="12150" spans="1:30" x14ac:dyDescent="0.25">
      <c r="A12150">
        <f t="shared" ca="1" si="189"/>
        <v>17419</v>
      </c>
      <c r="B12150" t="s">
        <v>164</v>
      </c>
      <c r="C12150" t="s">
        <v>165</v>
      </c>
      <c r="F12150" t="s">
        <v>4580</v>
      </c>
      <c r="O12150" t="s">
        <v>33</v>
      </c>
      <c r="X12150" t="s">
        <v>34</v>
      </c>
      <c r="Y12150" t="s">
        <v>4581</v>
      </c>
      <c r="Z12150" t="s">
        <v>37113</v>
      </c>
      <c r="AA12150" t="s">
        <v>37114</v>
      </c>
      <c r="AB12150">
        <v>-162996</v>
      </c>
      <c r="AC12150" t="s">
        <v>38</v>
      </c>
      <c r="AD12150">
        <v>98203</v>
      </c>
    </row>
    <row r="12151" spans="1:30" x14ac:dyDescent="0.25">
      <c r="A12151">
        <f t="shared" ca="1" si="189"/>
        <v>2301</v>
      </c>
      <c r="B12151" t="s">
        <v>489</v>
      </c>
      <c r="C12151" t="s">
        <v>45</v>
      </c>
      <c r="N12151" t="s">
        <v>612</v>
      </c>
      <c r="O12151" t="s">
        <v>33</v>
      </c>
      <c r="X12151" t="s">
        <v>34</v>
      </c>
      <c r="Y12151" t="s">
        <v>9184</v>
      </c>
      <c r="Z12151" t="s">
        <v>9185</v>
      </c>
      <c r="AA12151" t="s">
        <v>9186</v>
      </c>
      <c r="AB12151">
        <v>-161529</v>
      </c>
      <c r="AC12151" t="s">
        <v>38</v>
      </c>
      <c r="AD12151">
        <v>98101</v>
      </c>
    </row>
    <row r="12152" spans="1:30" x14ac:dyDescent="0.25">
      <c r="A12152">
        <f t="shared" ca="1" si="189"/>
        <v>10274</v>
      </c>
      <c r="B12152" t="s">
        <v>178</v>
      </c>
      <c r="F12152" t="s">
        <v>20225</v>
      </c>
      <c r="G12152">
        <v>0</v>
      </c>
      <c r="O12152" t="s">
        <v>33</v>
      </c>
      <c r="X12152" t="s">
        <v>34</v>
      </c>
      <c r="Y12152" t="s">
        <v>9272</v>
      </c>
      <c r="Z12152" t="s">
        <v>33308</v>
      </c>
      <c r="AA12152" t="s">
        <v>33309</v>
      </c>
      <c r="AB12152" t="s">
        <v>33310</v>
      </c>
      <c r="AC12152" t="s">
        <v>38</v>
      </c>
      <c r="AD12152">
        <v>98907</v>
      </c>
    </row>
    <row r="12153" spans="1:30" ht="409.5" x14ac:dyDescent="0.25">
      <c r="A12153">
        <f t="shared" ca="1" si="189"/>
        <v>3204</v>
      </c>
      <c r="B12153" t="s">
        <v>178</v>
      </c>
      <c r="G12153">
        <v>0</v>
      </c>
      <c r="O12153" t="s">
        <v>33</v>
      </c>
      <c r="X12153" t="s">
        <v>34</v>
      </c>
      <c r="Y12153" t="s">
        <v>20217</v>
      </c>
      <c r="Z12153" s="1" t="s">
        <v>20218</v>
      </c>
      <c r="AA12153" t="s">
        <v>20219</v>
      </c>
      <c r="AB12153" t="s">
        <v>20220</v>
      </c>
      <c r="AC12153" t="s">
        <v>38</v>
      </c>
      <c r="AD12153">
        <v>98908</v>
      </c>
    </row>
    <row r="12154" spans="1:30" ht="409.5" x14ac:dyDescent="0.25">
      <c r="A12154">
        <f t="shared" ca="1" si="189"/>
        <v>977</v>
      </c>
      <c r="B12154" t="s">
        <v>685</v>
      </c>
      <c r="C12154" t="s">
        <v>686</v>
      </c>
      <c r="F12154" t="s">
        <v>17368</v>
      </c>
      <c r="G12154">
        <v>0</v>
      </c>
      <c r="O12154" t="s">
        <v>33</v>
      </c>
      <c r="Y12154" t="s">
        <v>35066</v>
      </c>
      <c r="Z12154" s="1" t="s">
        <v>35087</v>
      </c>
      <c r="AA12154" t="s">
        <v>35064</v>
      </c>
      <c r="AB12154" t="s">
        <v>35088</v>
      </c>
      <c r="AC12154" t="s">
        <v>38</v>
      </c>
      <c r="AD12154">
        <v>98042</v>
      </c>
    </row>
    <row r="12155" spans="1:30" ht="409.5" x14ac:dyDescent="0.25">
      <c r="A12155">
        <f t="shared" ca="1" si="189"/>
        <v>13568</v>
      </c>
      <c r="B12155" t="s">
        <v>685</v>
      </c>
      <c r="C12155" t="s">
        <v>686</v>
      </c>
      <c r="F12155" t="s">
        <v>33447</v>
      </c>
      <c r="O12155" t="s">
        <v>33</v>
      </c>
      <c r="Y12155" t="s">
        <v>33448</v>
      </c>
      <c r="Z12155" s="1" t="s">
        <v>34021</v>
      </c>
      <c r="AA12155" t="s">
        <v>33989</v>
      </c>
      <c r="AB12155">
        <v>-161992</v>
      </c>
      <c r="AC12155" t="s">
        <v>38</v>
      </c>
      <c r="AD12155">
        <v>98236</v>
      </c>
    </row>
    <row r="12156" spans="1:30" ht="270" x14ac:dyDescent="0.25">
      <c r="A12156">
        <f t="shared" ca="1" si="189"/>
        <v>15063</v>
      </c>
      <c r="B12156" t="s">
        <v>230</v>
      </c>
      <c r="C12156" t="s">
        <v>45</v>
      </c>
      <c r="O12156" t="s">
        <v>33</v>
      </c>
      <c r="X12156" t="s">
        <v>34</v>
      </c>
      <c r="Y12156" t="s">
        <v>22669</v>
      </c>
      <c r="Z12156" s="1" t="s">
        <v>23313</v>
      </c>
      <c r="AA12156" t="s">
        <v>22580</v>
      </c>
      <c r="AB12156">
        <v>-172094</v>
      </c>
    </row>
    <row r="12157" spans="1:30" x14ac:dyDescent="0.25">
      <c r="A12157">
        <f t="shared" ca="1" si="189"/>
        <v>14498</v>
      </c>
      <c r="B12157" t="s">
        <v>276</v>
      </c>
      <c r="C12157" t="s">
        <v>45</v>
      </c>
      <c r="F12157" t="s">
        <v>3978</v>
      </c>
      <c r="G12157">
        <v>0</v>
      </c>
      <c r="O12157" t="s">
        <v>63</v>
      </c>
      <c r="X12157" t="s">
        <v>34</v>
      </c>
      <c r="Y12157" t="s">
        <v>5393</v>
      </c>
      <c r="Z12157" t="s">
        <v>5472</v>
      </c>
      <c r="AA12157" t="s">
        <v>5473</v>
      </c>
      <c r="AB12157" t="s">
        <v>5474</v>
      </c>
    </row>
    <row r="12158" spans="1:30" x14ac:dyDescent="0.25">
      <c r="A12158">
        <f t="shared" ca="1" si="189"/>
        <v>3538</v>
      </c>
      <c r="B12158" t="s">
        <v>2046</v>
      </c>
      <c r="C12158" t="s">
        <v>80</v>
      </c>
      <c r="F12158" t="s">
        <v>2153</v>
      </c>
      <c r="O12158" t="s">
        <v>33</v>
      </c>
      <c r="Y12158" t="s">
        <v>2154</v>
      </c>
      <c r="Z12158" t="s">
        <v>11378</v>
      </c>
      <c r="AA12158" t="s">
        <v>11379</v>
      </c>
      <c r="AB12158">
        <v>-160031</v>
      </c>
      <c r="AC12158" t="s">
        <v>38</v>
      </c>
      <c r="AD12158">
        <v>98501</v>
      </c>
    </row>
    <row r="12159" spans="1:30" ht="409.5" x14ac:dyDescent="0.25">
      <c r="A12159">
        <f t="shared" ca="1" si="189"/>
        <v>5879</v>
      </c>
      <c r="B12159" t="s">
        <v>2046</v>
      </c>
      <c r="C12159" t="s">
        <v>80</v>
      </c>
      <c r="F12159" t="s">
        <v>923</v>
      </c>
      <c r="O12159" t="s">
        <v>33</v>
      </c>
      <c r="Y12159" t="s">
        <v>924</v>
      </c>
      <c r="Z12159" s="1" t="s">
        <v>10403</v>
      </c>
      <c r="AA12159" t="s">
        <v>10394</v>
      </c>
      <c r="AB12159">
        <v>-163515</v>
      </c>
      <c r="AC12159" t="s">
        <v>38</v>
      </c>
      <c r="AD12159">
        <v>98663</v>
      </c>
    </row>
    <row r="12160" spans="1:30" ht="409.5" x14ac:dyDescent="0.25">
      <c r="A12160">
        <f t="shared" ca="1" si="189"/>
        <v>11021</v>
      </c>
      <c r="B12160" t="s">
        <v>230</v>
      </c>
      <c r="C12160" t="s">
        <v>45</v>
      </c>
      <c r="F12160" t="s">
        <v>20250</v>
      </c>
      <c r="O12160" t="s">
        <v>33</v>
      </c>
      <c r="X12160" t="s">
        <v>34</v>
      </c>
      <c r="Y12160" t="s">
        <v>22656</v>
      </c>
      <c r="Z12160" s="1" t="s">
        <v>23103</v>
      </c>
      <c r="AA12160" t="s">
        <v>22580</v>
      </c>
      <c r="AB12160">
        <v>-170245</v>
      </c>
    </row>
    <row r="12161" spans="1:30" ht="409.5" x14ac:dyDescent="0.25">
      <c r="A12161">
        <f t="shared" ca="1" si="189"/>
        <v>18592</v>
      </c>
      <c r="B12161" t="s">
        <v>230</v>
      </c>
      <c r="C12161" t="s">
        <v>45</v>
      </c>
      <c r="O12161" t="s">
        <v>33</v>
      </c>
      <c r="X12161" t="s">
        <v>34</v>
      </c>
      <c r="Y12161" t="s">
        <v>22856</v>
      </c>
      <c r="Z12161" s="1" t="s">
        <v>23360</v>
      </c>
      <c r="AA12161" t="s">
        <v>22580</v>
      </c>
      <c r="AB12161">
        <v>-172758</v>
      </c>
    </row>
    <row r="12162" spans="1:30" x14ac:dyDescent="0.25">
      <c r="A12162">
        <f t="shared" ref="A12162:A12225" ca="1" si="190">RANDBETWEEN(1,20000)</f>
        <v>15560</v>
      </c>
      <c r="B12162" t="s">
        <v>178</v>
      </c>
      <c r="F12162" t="s">
        <v>2988</v>
      </c>
      <c r="G12162">
        <v>0</v>
      </c>
      <c r="O12162" t="s">
        <v>33</v>
      </c>
      <c r="X12162" t="s">
        <v>34</v>
      </c>
      <c r="Y12162" t="s">
        <v>38335</v>
      </c>
      <c r="Z12162" t="s">
        <v>38336</v>
      </c>
      <c r="AA12162" t="s">
        <v>38336</v>
      </c>
      <c r="AB12162" t="s">
        <v>38337</v>
      </c>
      <c r="AC12162" t="s">
        <v>38</v>
      </c>
      <c r="AD12162">
        <v>98901</v>
      </c>
    </row>
    <row r="12163" spans="1:30" x14ac:dyDescent="0.25">
      <c r="A12163">
        <f t="shared" ca="1" si="190"/>
        <v>9541</v>
      </c>
      <c r="B12163" t="s">
        <v>2046</v>
      </c>
      <c r="C12163" t="s">
        <v>80</v>
      </c>
      <c r="F12163" t="s">
        <v>6023</v>
      </c>
      <c r="O12163" t="s">
        <v>33</v>
      </c>
      <c r="Y12163" t="s">
        <v>13214</v>
      </c>
      <c r="Z12163" t="s">
        <v>14014</v>
      </c>
      <c r="AA12163" t="s">
        <v>13999</v>
      </c>
      <c r="AB12163">
        <v>-181747</v>
      </c>
      <c r="AC12163" t="s">
        <v>6028</v>
      </c>
      <c r="AD12163">
        <v>48108</v>
      </c>
    </row>
    <row r="12164" spans="1:30" ht="409.5" x14ac:dyDescent="0.25">
      <c r="A12164">
        <f t="shared" ca="1" si="190"/>
        <v>17189</v>
      </c>
      <c r="B12164" t="s">
        <v>96</v>
      </c>
      <c r="C12164" t="s">
        <v>97</v>
      </c>
      <c r="F12164" t="s">
        <v>2153</v>
      </c>
      <c r="G12164">
        <v>0</v>
      </c>
      <c r="O12164" t="s">
        <v>33</v>
      </c>
      <c r="X12164" t="s">
        <v>34</v>
      </c>
      <c r="Y12164" t="s">
        <v>39265</v>
      </c>
      <c r="Z12164" s="1" t="s">
        <v>39266</v>
      </c>
      <c r="AA12164" t="s">
        <v>39267</v>
      </c>
      <c r="AB12164" t="s">
        <v>39268</v>
      </c>
      <c r="AC12164" t="s">
        <v>38</v>
      </c>
      <c r="AD12164">
        <v>98620</v>
      </c>
    </row>
    <row r="12165" spans="1:30" ht="409.5" x14ac:dyDescent="0.25">
      <c r="A12165">
        <f t="shared" ca="1" si="190"/>
        <v>14979</v>
      </c>
      <c r="B12165" t="s">
        <v>1624</v>
      </c>
      <c r="C12165" t="s">
        <v>245</v>
      </c>
      <c r="O12165" t="s">
        <v>33</v>
      </c>
      <c r="W12165">
        <v>15</v>
      </c>
      <c r="X12165" t="s">
        <v>34</v>
      </c>
      <c r="Y12165" t="s">
        <v>22143</v>
      </c>
      <c r="Z12165" s="1" t="s">
        <v>28363</v>
      </c>
      <c r="AA12165" t="s">
        <v>28364</v>
      </c>
      <c r="AB12165">
        <v>-180158</v>
      </c>
      <c r="AC12165" t="s">
        <v>38</v>
      </c>
      <c r="AD12165">
        <v>98821</v>
      </c>
    </row>
    <row r="12166" spans="1:30" ht="315" x14ac:dyDescent="0.25">
      <c r="A12166">
        <f t="shared" ca="1" si="190"/>
        <v>2882</v>
      </c>
      <c r="B12166" t="s">
        <v>230</v>
      </c>
      <c r="C12166" t="s">
        <v>45</v>
      </c>
      <c r="O12166" t="s">
        <v>33</v>
      </c>
      <c r="X12166" t="s">
        <v>34</v>
      </c>
      <c r="Y12166" t="s">
        <v>22659</v>
      </c>
      <c r="Z12166" s="1" t="s">
        <v>23100</v>
      </c>
      <c r="AA12166" t="s">
        <v>22580</v>
      </c>
      <c r="AB12166">
        <v>-170235</v>
      </c>
    </row>
    <row r="12167" spans="1:30" x14ac:dyDescent="0.25">
      <c r="A12167">
        <f t="shared" ca="1" si="190"/>
        <v>17037</v>
      </c>
      <c r="B12167" t="s">
        <v>178</v>
      </c>
      <c r="C12167" t="s">
        <v>179</v>
      </c>
      <c r="F12167" t="s">
        <v>4512</v>
      </c>
      <c r="O12167" t="s">
        <v>33</v>
      </c>
      <c r="W12167">
        <v>15</v>
      </c>
      <c r="X12167" t="s">
        <v>34</v>
      </c>
      <c r="Y12167" t="s">
        <v>27211</v>
      </c>
      <c r="Z12167" t="s">
        <v>38084</v>
      </c>
      <c r="AA12167" t="s">
        <v>38085</v>
      </c>
      <c r="AB12167">
        <v>-181312</v>
      </c>
      <c r="AC12167" t="s">
        <v>38</v>
      </c>
      <c r="AD12167">
        <v>98902</v>
      </c>
    </row>
    <row r="12168" spans="1:30" x14ac:dyDescent="0.25">
      <c r="A12168">
        <f t="shared" ca="1" si="190"/>
        <v>15400</v>
      </c>
      <c r="B12168" t="s">
        <v>2046</v>
      </c>
      <c r="C12168" t="s">
        <v>80</v>
      </c>
      <c r="F12168" t="s">
        <v>11392</v>
      </c>
      <c r="O12168" t="s">
        <v>33</v>
      </c>
      <c r="Y12168" t="s">
        <v>14967</v>
      </c>
      <c r="Z12168" t="s">
        <v>14968</v>
      </c>
      <c r="AA12168" t="s">
        <v>14969</v>
      </c>
      <c r="AB12168">
        <v>-162917</v>
      </c>
      <c r="AC12168" t="s">
        <v>38</v>
      </c>
      <c r="AD12168">
        <v>98418</v>
      </c>
    </row>
    <row r="12169" spans="1:30" x14ac:dyDescent="0.25">
      <c r="A12169">
        <f t="shared" ca="1" si="190"/>
        <v>18432</v>
      </c>
      <c r="B12169" t="s">
        <v>73</v>
      </c>
      <c r="C12169" t="s">
        <v>74</v>
      </c>
      <c r="F12169" t="s">
        <v>1136</v>
      </c>
      <c r="O12169" t="s">
        <v>33</v>
      </c>
      <c r="X12169" t="s">
        <v>34</v>
      </c>
      <c r="Y12169" t="s">
        <v>1137</v>
      </c>
      <c r="Z12169" t="s">
        <v>1138</v>
      </c>
      <c r="AA12169" t="s">
        <v>1139</v>
      </c>
      <c r="AB12169">
        <v>-170424</v>
      </c>
      <c r="AC12169" t="s">
        <v>38</v>
      </c>
      <c r="AD12169">
        <v>98604</v>
      </c>
    </row>
    <row r="12170" spans="1:30" x14ac:dyDescent="0.25">
      <c r="A12170">
        <f t="shared" ca="1" si="190"/>
        <v>10585</v>
      </c>
      <c r="C12170" t="s">
        <v>45</v>
      </c>
      <c r="F12170" t="s">
        <v>37125</v>
      </c>
      <c r="O12170" t="s">
        <v>367</v>
      </c>
      <c r="Y12170" t="s">
        <v>37126</v>
      </c>
      <c r="Z12170" t="s">
        <v>43095</v>
      </c>
      <c r="AA12170" t="s">
        <v>43096</v>
      </c>
      <c r="AB12170">
        <v>-172962</v>
      </c>
      <c r="AC12170" t="s">
        <v>38</v>
      </c>
      <c r="AD12170">
        <v>98503</v>
      </c>
    </row>
    <row r="12171" spans="1:30" x14ac:dyDescent="0.25">
      <c r="A12171">
        <f t="shared" ca="1" si="190"/>
        <v>1973</v>
      </c>
      <c r="B12171" t="s">
        <v>334</v>
      </c>
      <c r="C12171" t="s">
        <v>45</v>
      </c>
      <c r="F12171" t="s">
        <v>651</v>
      </c>
      <c r="O12171" t="s">
        <v>33</v>
      </c>
      <c r="X12171" t="s">
        <v>34</v>
      </c>
      <c r="Y12171" t="s">
        <v>3508</v>
      </c>
      <c r="Z12171" t="s">
        <v>3509</v>
      </c>
      <c r="AA12171" t="s">
        <v>3510</v>
      </c>
      <c r="AB12171">
        <v>-170903</v>
      </c>
    </row>
    <row r="12172" spans="1:30" x14ac:dyDescent="0.25">
      <c r="A12172">
        <f t="shared" ca="1" si="190"/>
        <v>5890</v>
      </c>
      <c r="B12172" t="s">
        <v>2046</v>
      </c>
      <c r="C12172" t="s">
        <v>80</v>
      </c>
      <c r="F12172" t="s">
        <v>5745</v>
      </c>
      <c r="G12172">
        <v>0</v>
      </c>
      <c r="O12172" t="s">
        <v>33</v>
      </c>
      <c r="Y12172" t="s">
        <v>5935</v>
      </c>
      <c r="Z12172" t="s">
        <v>7726</v>
      </c>
      <c r="AA12172" t="s">
        <v>7727</v>
      </c>
      <c r="AB12172" t="s">
        <v>7728</v>
      </c>
      <c r="AC12172" t="s">
        <v>38</v>
      </c>
      <c r="AD12172">
        <v>98201</v>
      </c>
    </row>
    <row r="12173" spans="1:30" x14ac:dyDescent="0.25">
      <c r="A12173">
        <f t="shared" ca="1" si="190"/>
        <v>11104</v>
      </c>
      <c r="B12173" t="s">
        <v>2046</v>
      </c>
      <c r="C12173" t="s">
        <v>80</v>
      </c>
      <c r="F12173" t="s">
        <v>160</v>
      </c>
      <c r="O12173" t="s">
        <v>33</v>
      </c>
      <c r="Y12173" t="s">
        <v>7664</v>
      </c>
      <c r="Z12173" t="s">
        <v>13405</v>
      </c>
      <c r="AA12173" t="s">
        <v>13406</v>
      </c>
      <c r="AB12173">
        <v>-162022</v>
      </c>
      <c r="AC12173" t="s">
        <v>38</v>
      </c>
      <c r="AD12173">
        <v>98223</v>
      </c>
    </row>
    <row r="12174" spans="1:30" x14ac:dyDescent="0.25">
      <c r="A12174">
        <f t="shared" ca="1" si="190"/>
        <v>14940</v>
      </c>
      <c r="B12174" t="s">
        <v>79</v>
      </c>
      <c r="C12174" t="s">
        <v>80</v>
      </c>
      <c r="F12174" t="s">
        <v>908</v>
      </c>
      <c r="O12174" t="s">
        <v>33</v>
      </c>
      <c r="Y12174" t="s">
        <v>898</v>
      </c>
      <c r="Z12174" t="s">
        <v>26891</v>
      </c>
      <c r="AA12174" t="s">
        <v>26892</v>
      </c>
      <c r="AB12174">
        <v>-172300</v>
      </c>
      <c r="AC12174" t="s">
        <v>102</v>
      </c>
      <c r="AD12174">
        <v>97301</v>
      </c>
    </row>
    <row r="12175" spans="1:30" x14ac:dyDescent="0.25">
      <c r="A12175">
        <f t="shared" ca="1" si="190"/>
        <v>7224</v>
      </c>
      <c r="B12175" t="s">
        <v>107</v>
      </c>
      <c r="C12175" t="s">
        <v>108</v>
      </c>
      <c r="O12175" t="s">
        <v>33</v>
      </c>
      <c r="X12175" t="s">
        <v>34</v>
      </c>
      <c r="Y12175" t="s">
        <v>42133</v>
      </c>
      <c r="Z12175" t="s">
        <v>42134</v>
      </c>
      <c r="AA12175" t="s">
        <v>42135</v>
      </c>
      <c r="AB12175">
        <v>-160310</v>
      </c>
      <c r="AC12175" t="s">
        <v>38</v>
      </c>
      <c r="AD12175">
        <v>99201</v>
      </c>
    </row>
    <row r="12176" spans="1:30" ht="285" x14ac:dyDescent="0.25">
      <c r="A12176">
        <f t="shared" ca="1" si="190"/>
        <v>11359</v>
      </c>
      <c r="B12176" t="s">
        <v>344</v>
      </c>
      <c r="C12176" t="s">
        <v>31</v>
      </c>
      <c r="F12176" t="s">
        <v>4683</v>
      </c>
      <c r="G12176">
        <v>0</v>
      </c>
      <c r="O12176" t="s">
        <v>33</v>
      </c>
      <c r="X12176" t="s">
        <v>34</v>
      </c>
      <c r="Y12176" t="s">
        <v>36070</v>
      </c>
      <c r="Z12176" s="1" t="s">
        <v>36071</v>
      </c>
      <c r="AA12176" s="1" t="s">
        <v>36071</v>
      </c>
      <c r="AB12176" t="s">
        <v>36072</v>
      </c>
    </row>
    <row r="12177" spans="1:30" ht="409.5" x14ac:dyDescent="0.25">
      <c r="A12177">
        <f t="shared" ca="1" si="190"/>
        <v>8406</v>
      </c>
      <c r="B12177" t="s">
        <v>2046</v>
      </c>
      <c r="C12177" t="s">
        <v>80</v>
      </c>
      <c r="G12177">
        <v>0</v>
      </c>
      <c r="O12177" t="s">
        <v>33</v>
      </c>
      <c r="Y12177" t="s">
        <v>12102</v>
      </c>
      <c r="Z12177" s="1" t="s">
        <v>12103</v>
      </c>
      <c r="AA12177" t="s">
        <v>12104</v>
      </c>
      <c r="AB12177" t="s">
        <v>12105</v>
      </c>
      <c r="AC12177" t="s">
        <v>38</v>
      </c>
      <c r="AD12177">
        <v>98597</v>
      </c>
    </row>
    <row r="12178" spans="1:30" x14ac:dyDescent="0.25">
      <c r="A12178">
        <f t="shared" ca="1" si="190"/>
        <v>6591</v>
      </c>
      <c r="B12178" t="s">
        <v>685</v>
      </c>
      <c r="C12178" t="s">
        <v>686</v>
      </c>
      <c r="F12178" t="s">
        <v>20467</v>
      </c>
      <c r="O12178" t="s">
        <v>33</v>
      </c>
      <c r="Y12178" t="s">
        <v>33483</v>
      </c>
      <c r="Z12178" t="s">
        <v>33890</v>
      </c>
      <c r="AA12178" t="s">
        <v>33884</v>
      </c>
      <c r="AB12178">
        <v>-170354</v>
      </c>
    </row>
    <row r="12179" spans="1:30" x14ac:dyDescent="0.25">
      <c r="A12179">
        <f t="shared" ca="1" si="190"/>
        <v>16156</v>
      </c>
      <c r="B12179" t="s">
        <v>2046</v>
      </c>
      <c r="C12179" t="s">
        <v>80</v>
      </c>
      <c r="F12179" t="s">
        <v>3300</v>
      </c>
      <c r="G12179">
        <v>0</v>
      </c>
      <c r="O12179" t="s">
        <v>33</v>
      </c>
      <c r="Y12179" t="s">
        <v>6825</v>
      </c>
      <c r="Z12179" t="s">
        <v>7371</v>
      </c>
      <c r="AA12179" t="s">
        <v>7372</v>
      </c>
      <c r="AB12179" t="s">
        <v>7373</v>
      </c>
      <c r="AC12179" t="s">
        <v>38</v>
      </c>
      <c r="AD12179">
        <v>98503</v>
      </c>
    </row>
    <row r="12180" spans="1:30" ht="409.5" x14ac:dyDescent="0.25">
      <c r="A12180">
        <f t="shared" ca="1" si="190"/>
        <v>952</v>
      </c>
      <c r="B12180" t="s">
        <v>73</v>
      </c>
      <c r="C12180" t="s">
        <v>74</v>
      </c>
      <c r="F12180" t="s">
        <v>4620</v>
      </c>
      <c r="G12180">
        <v>0</v>
      </c>
      <c r="O12180" t="s">
        <v>33</v>
      </c>
      <c r="X12180" t="s">
        <v>34</v>
      </c>
      <c r="Y12180" t="s">
        <v>28629</v>
      </c>
      <c r="Z12180" s="1" t="s">
        <v>37939</v>
      </c>
      <c r="AA12180" t="s">
        <v>37940</v>
      </c>
      <c r="AB12180" t="s">
        <v>37941</v>
      </c>
      <c r="AC12180" t="s">
        <v>38</v>
      </c>
      <c r="AD12180">
        <v>98101</v>
      </c>
    </row>
    <row r="12181" spans="1:30" x14ac:dyDescent="0.25">
      <c r="A12181">
        <f t="shared" ca="1" si="190"/>
        <v>10784</v>
      </c>
      <c r="B12181" t="s">
        <v>334</v>
      </c>
      <c r="C12181" t="s">
        <v>45</v>
      </c>
      <c r="F12181" t="s">
        <v>22466</v>
      </c>
      <c r="O12181" t="s">
        <v>33</v>
      </c>
      <c r="Y12181" t="s">
        <v>22467</v>
      </c>
      <c r="Z12181" t="s">
        <v>22468</v>
      </c>
      <c r="AA12181" t="s">
        <v>22462</v>
      </c>
      <c r="AB12181">
        <v>-161554</v>
      </c>
    </row>
    <row r="12182" spans="1:30" ht="409.5" x14ac:dyDescent="0.25">
      <c r="A12182">
        <f t="shared" ca="1" si="190"/>
        <v>3511</v>
      </c>
      <c r="B12182" t="s">
        <v>164</v>
      </c>
      <c r="C12182" t="s">
        <v>165</v>
      </c>
      <c r="O12182" t="s">
        <v>33</v>
      </c>
      <c r="W12182">
        <v>30</v>
      </c>
      <c r="X12182" t="s">
        <v>34</v>
      </c>
      <c r="Y12182" t="s">
        <v>17358</v>
      </c>
      <c r="Z12182" s="1" t="s">
        <v>17359</v>
      </c>
      <c r="AA12182" t="s">
        <v>17360</v>
      </c>
      <c r="AB12182">
        <v>-170965</v>
      </c>
      <c r="AC12182" t="s">
        <v>38</v>
      </c>
      <c r="AD12182">
        <v>98503</v>
      </c>
    </row>
    <row r="12183" spans="1:30" x14ac:dyDescent="0.25">
      <c r="A12183">
        <f t="shared" ca="1" si="190"/>
        <v>12750</v>
      </c>
      <c r="B12183" t="s">
        <v>2046</v>
      </c>
      <c r="C12183" t="s">
        <v>80</v>
      </c>
      <c r="F12183" t="s">
        <v>160</v>
      </c>
      <c r="O12183" t="s">
        <v>33</v>
      </c>
      <c r="Y12183" t="s">
        <v>7664</v>
      </c>
      <c r="Z12183" t="s">
        <v>14134</v>
      </c>
      <c r="AA12183" t="s">
        <v>14135</v>
      </c>
      <c r="AB12183">
        <v>-171969</v>
      </c>
      <c r="AC12183" t="s">
        <v>38</v>
      </c>
      <c r="AD12183">
        <v>98223</v>
      </c>
    </row>
    <row r="12184" spans="1:30" ht="409.5" x14ac:dyDescent="0.25">
      <c r="A12184">
        <f t="shared" ca="1" si="190"/>
        <v>431</v>
      </c>
      <c r="B12184" t="s">
        <v>344</v>
      </c>
      <c r="C12184" t="s">
        <v>31</v>
      </c>
      <c r="F12184" t="s">
        <v>1645</v>
      </c>
      <c r="G12184">
        <v>0</v>
      </c>
      <c r="O12184" t="s">
        <v>33</v>
      </c>
      <c r="Y12184" t="s">
        <v>1650</v>
      </c>
      <c r="Z12184" s="1" t="s">
        <v>28646</v>
      </c>
      <c r="AA12184" t="s">
        <v>28647</v>
      </c>
      <c r="AB12184" t="s">
        <v>28648</v>
      </c>
    </row>
    <row r="12185" spans="1:30" ht="300" x14ac:dyDescent="0.25">
      <c r="A12185">
        <f t="shared" ca="1" si="190"/>
        <v>2381</v>
      </c>
      <c r="B12185" t="s">
        <v>124</v>
      </c>
      <c r="C12185" t="s">
        <v>45</v>
      </c>
      <c r="F12185" t="s">
        <v>69</v>
      </c>
      <c r="N12185" s="1" t="s">
        <v>18610</v>
      </c>
      <c r="O12185" t="s">
        <v>33</v>
      </c>
      <c r="Q12185" t="s">
        <v>672</v>
      </c>
      <c r="R12185" t="s">
        <v>1640</v>
      </c>
      <c r="X12185" t="s">
        <v>34</v>
      </c>
      <c r="Y12185" t="s">
        <v>2365</v>
      </c>
      <c r="Z12185" t="s">
        <v>18611</v>
      </c>
      <c r="AA12185" t="s">
        <v>18612</v>
      </c>
      <c r="AB12185">
        <v>-160365</v>
      </c>
      <c r="AC12185" t="s">
        <v>38</v>
      </c>
      <c r="AD12185">
        <v>98121</v>
      </c>
    </row>
    <row r="12186" spans="1:30" x14ac:dyDescent="0.25">
      <c r="A12186">
        <f t="shared" ca="1" si="190"/>
        <v>9077</v>
      </c>
      <c r="B12186" t="s">
        <v>2046</v>
      </c>
      <c r="C12186" t="s">
        <v>80</v>
      </c>
      <c r="F12186" t="s">
        <v>14344</v>
      </c>
      <c r="O12186" t="s">
        <v>33</v>
      </c>
      <c r="Y12186" t="s">
        <v>14345</v>
      </c>
      <c r="Z12186" t="s">
        <v>14451</v>
      </c>
      <c r="AA12186" t="s">
        <v>14452</v>
      </c>
      <c r="AB12186">
        <v>-170081</v>
      </c>
      <c r="AC12186" t="s">
        <v>243</v>
      </c>
      <c r="AD12186">
        <v>94040</v>
      </c>
    </row>
    <row r="12187" spans="1:30" x14ac:dyDescent="0.25">
      <c r="A12187">
        <f t="shared" ca="1" si="190"/>
        <v>5032</v>
      </c>
      <c r="B12187" t="s">
        <v>30</v>
      </c>
      <c r="C12187" t="s">
        <v>31</v>
      </c>
      <c r="F12187" t="s">
        <v>35679</v>
      </c>
      <c r="G12187">
        <v>0</v>
      </c>
      <c r="O12187" t="s">
        <v>33</v>
      </c>
      <c r="X12187" t="s">
        <v>34</v>
      </c>
      <c r="Y12187" t="s">
        <v>35680</v>
      </c>
      <c r="Z12187" t="s">
        <v>35681</v>
      </c>
      <c r="AA12187" t="s">
        <v>35681</v>
      </c>
      <c r="AB12187" t="s">
        <v>35682</v>
      </c>
      <c r="AC12187" t="s">
        <v>38</v>
      </c>
      <c r="AD12187">
        <v>98584</v>
      </c>
    </row>
    <row r="12188" spans="1:30" x14ac:dyDescent="0.25">
      <c r="A12188">
        <f t="shared" ca="1" si="190"/>
        <v>9253</v>
      </c>
      <c r="B12188" t="s">
        <v>2046</v>
      </c>
      <c r="C12188" t="s">
        <v>80</v>
      </c>
      <c r="F12188" t="s">
        <v>5745</v>
      </c>
      <c r="O12188" t="s">
        <v>33</v>
      </c>
      <c r="Y12188" t="s">
        <v>10053</v>
      </c>
      <c r="Z12188" t="s">
        <v>13626</v>
      </c>
      <c r="AA12188" t="s">
        <v>13623</v>
      </c>
      <c r="AB12188">
        <v>-172645</v>
      </c>
      <c r="AC12188" t="s">
        <v>38</v>
      </c>
      <c r="AD12188">
        <v>98201</v>
      </c>
    </row>
    <row r="12189" spans="1:30" x14ac:dyDescent="0.25">
      <c r="A12189">
        <f t="shared" ca="1" si="190"/>
        <v>15109</v>
      </c>
      <c r="B12189" t="s">
        <v>2046</v>
      </c>
      <c r="C12189" t="s">
        <v>80</v>
      </c>
      <c r="F12189" t="s">
        <v>3366</v>
      </c>
      <c r="G12189">
        <v>0</v>
      </c>
      <c r="O12189" t="s">
        <v>33</v>
      </c>
      <c r="Y12189" t="s">
        <v>12933</v>
      </c>
      <c r="Z12189" t="s">
        <v>12934</v>
      </c>
      <c r="AA12189" t="s">
        <v>12935</v>
      </c>
      <c r="AB12189" t="s">
        <v>12936</v>
      </c>
      <c r="AC12189" t="s">
        <v>38</v>
      </c>
      <c r="AD12189">
        <v>98188</v>
      </c>
    </row>
    <row r="12190" spans="1:30" x14ac:dyDescent="0.25">
      <c r="A12190">
        <f t="shared" ca="1" si="190"/>
        <v>6555</v>
      </c>
      <c r="B12190" t="s">
        <v>96</v>
      </c>
      <c r="C12190" t="s">
        <v>97</v>
      </c>
      <c r="F12190" t="s">
        <v>160</v>
      </c>
      <c r="G12190">
        <v>0</v>
      </c>
      <c r="O12190" t="s">
        <v>33</v>
      </c>
      <c r="X12190" t="s">
        <v>34</v>
      </c>
      <c r="Y12190" t="s">
        <v>161</v>
      </c>
      <c r="Z12190" t="s">
        <v>31116</v>
      </c>
      <c r="AA12190" t="s">
        <v>31114</v>
      </c>
      <c r="AB12190" t="s">
        <v>31117</v>
      </c>
      <c r="AC12190" t="s">
        <v>38</v>
      </c>
      <c r="AD12190">
        <v>98109</v>
      </c>
    </row>
    <row r="12191" spans="1:30" x14ac:dyDescent="0.25">
      <c r="A12191">
        <f t="shared" ca="1" si="190"/>
        <v>14536</v>
      </c>
      <c r="B12191" t="s">
        <v>73</v>
      </c>
      <c r="C12191" t="s">
        <v>74</v>
      </c>
      <c r="F12191" t="s">
        <v>20011</v>
      </c>
      <c r="G12191">
        <v>0</v>
      </c>
      <c r="O12191" t="s">
        <v>33</v>
      </c>
      <c r="Y12191" t="s">
        <v>36455</v>
      </c>
      <c r="Z12191" t="s">
        <v>36456</v>
      </c>
      <c r="AA12191" t="s">
        <v>36424</v>
      </c>
      <c r="AB12191" t="s">
        <v>36457</v>
      </c>
    </row>
    <row r="12192" spans="1:30" ht="409.5" x14ac:dyDescent="0.25">
      <c r="A12192">
        <f t="shared" ca="1" si="190"/>
        <v>13496</v>
      </c>
      <c r="B12192" t="s">
        <v>230</v>
      </c>
      <c r="C12192" t="s">
        <v>45</v>
      </c>
      <c r="F12192" t="s">
        <v>20250</v>
      </c>
      <c r="O12192" t="s">
        <v>33</v>
      </c>
      <c r="X12192" t="s">
        <v>34</v>
      </c>
      <c r="Y12192" t="s">
        <v>22656</v>
      </c>
      <c r="Z12192" s="1" t="s">
        <v>23294</v>
      </c>
      <c r="AA12192" t="s">
        <v>22580</v>
      </c>
      <c r="AB12192">
        <v>-171812</v>
      </c>
    </row>
    <row r="12193" spans="1:30" x14ac:dyDescent="0.25">
      <c r="A12193">
        <f t="shared" ca="1" si="190"/>
        <v>6800</v>
      </c>
      <c r="B12193" t="s">
        <v>1203</v>
      </c>
      <c r="C12193" t="s">
        <v>45</v>
      </c>
      <c r="G12193">
        <v>0</v>
      </c>
      <c r="O12193" t="s">
        <v>63</v>
      </c>
      <c r="X12193" t="s">
        <v>34</v>
      </c>
      <c r="Y12193" t="s">
        <v>37006</v>
      </c>
      <c r="Z12193" t="s">
        <v>37007</v>
      </c>
      <c r="AA12193" t="s">
        <v>37008</v>
      </c>
      <c r="AB12193" t="s">
        <v>37009</v>
      </c>
      <c r="AC12193" t="s">
        <v>38</v>
      </c>
      <c r="AD12193">
        <v>98273</v>
      </c>
    </row>
    <row r="12194" spans="1:30" x14ac:dyDescent="0.25">
      <c r="A12194">
        <f t="shared" ca="1" si="190"/>
        <v>5753</v>
      </c>
      <c r="B12194" t="s">
        <v>79</v>
      </c>
      <c r="C12194" t="s">
        <v>80</v>
      </c>
      <c r="O12194" t="s">
        <v>33</v>
      </c>
      <c r="Y12194" t="s">
        <v>26992</v>
      </c>
      <c r="Z12194" t="s">
        <v>26993</v>
      </c>
      <c r="AA12194" t="s">
        <v>26994</v>
      </c>
      <c r="AB12194">
        <v>-173198</v>
      </c>
      <c r="AC12194" t="s">
        <v>38</v>
      </c>
      <c r="AD12194">
        <v>98392</v>
      </c>
    </row>
    <row r="12195" spans="1:30" ht="409.5" x14ac:dyDescent="0.25">
      <c r="A12195">
        <f t="shared" ca="1" si="190"/>
        <v>10690</v>
      </c>
      <c r="B12195" t="s">
        <v>489</v>
      </c>
      <c r="C12195" t="s">
        <v>45</v>
      </c>
      <c r="O12195" t="s">
        <v>33</v>
      </c>
      <c r="X12195" t="s">
        <v>34</v>
      </c>
      <c r="Y12195" t="s">
        <v>22427</v>
      </c>
      <c r="Z12195" s="1" t="s">
        <v>22428</v>
      </c>
      <c r="AA12195" t="s">
        <v>22429</v>
      </c>
      <c r="AB12195">
        <v>-171431</v>
      </c>
    </row>
    <row r="12196" spans="1:30" ht="409.5" x14ac:dyDescent="0.25">
      <c r="A12196">
        <f t="shared" ca="1" si="190"/>
        <v>12210</v>
      </c>
      <c r="B12196" t="s">
        <v>178</v>
      </c>
      <c r="F12196" t="s">
        <v>180</v>
      </c>
      <c r="G12196">
        <v>0</v>
      </c>
      <c r="O12196" t="s">
        <v>33</v>
      </c>
      <c r="X12196" t="s">
        <v>34</v>
      </c>
      <c r="Y12196" t="s">
        <v>181</v>
      </c>
      <c r="Z12196" s="1" t="s">
        <v>9798</v>
      </c>
      <c r="AA12196" t="s">
        <v>9799</v>
      </c>
      <c r="AB12196" t="s">
        <v>9800</v>
      </c>
      <c r="AC12196" t="s">
        <v>38</v>
      </c>
      <c r="AD12196">
        <v>98922</v>
      </c>
    </row>
    <row r="12197" spans="1:30" ht="409.5" x14ac:dyDescent="0.25">
      <c r="A12197">
        <f t="shared" ca="1" si="190"/>
        <v>890</v>
      </c>
      <c r="B12197" t="s">
        <v>2046</v>
      </c>
      <c r="C12197" t="s">
        <v>80</v>
      </c>
      <c r="F12197" t="s">
        <v>716</v>
      </c>
      <c r="G12197">
        <v>0</v>
      </c>
      <c r="O12197" t="s">
        <v>33</v>
      </c>
      <c r="Y12197" t="s">
        <v>717</v>
      </c>
      <c r="Z12197" s="1" t="s">
        <v>10361</v>
      </c>
      <c r="AA12197" t="s">
        <v>10362</v>
      </c>
      <c r="AB12197" t="s">
        <v>10363</v>
      </c>
      <c r="AC12197" t="s">
        <v>102</v>
      </c>
      <c r="AD12197">
        <v>97214</v>
      </c>
    </row>
    <row r="12198" spans="1:30" ht="409.5" x14ac:dyDescent="0.25">
      <c r="A12198">
        <f t="shared" ca="1" si="190"/>
        <v>18384</v>
      </c>
      <c r="B12198" t="s">
        <v>344</v>
      </c>
      <c r="C12198" t="s">
        <v>31</v>
      </c>
      <c r="G12198">
        <v>0</v>
      </c>
      <c r="O12198" t="s">
        <v>63</v>
      </c>
      <c r="X12198" t="s">
        <v>34</v>
      </c>
      <c r="Y12198" t="s">
        <v>42375</v>
      </c>
      <c r="Z12198" s="1" t="s">
        <v>42376</v>
      </c>
      <c r="AA12198" t="s">
        <v>4763</v>
      </c>
      <c r="AB12198" t="s">
        <v>42377</v>
      </c>
      <c r="AC12198" t="s">
        <v>38</v>
      </c>
      <c r="AD12198">
        <v>98118</v>
      </c>
    </row>
    <row r="12199" spans="1:30" ht="409.5" x14ac:dyDescent="0.25">
      <c r="A12199">
        <f t="shared" ca="1" si="190"/>
        <v>17969</v>
      </c>
      <c r="B12199" t="s">
        <v>334</v>
      </c>
      <c r="C12199" t="s">
        <v>45</v>
      </c>
      <c r="F12199" t="s">
        <v>863</v>
      </c>
      <c r="O12199" t="s">
        <v>1</v>
      </c>
      <c r="Y12199" t="s">
        <v>864</v>
      </c>
      <c r="Z12199" s="1" t="s">
        <v>21625</v>
      </c>
      <c r="AA12199" t="s">
        <v>21626</v>
      </c>
      <c r="AB12199">
        <v>-181430</v>
      </c>
      <c r="AC12199" t="s">
        <v>38</v>
      </c>
      <c r="AD12199">
        <v>98101</v>
      </c>
    </row>
    <row r="12200" spans="1:30" ht="409.5" x14ac:dyDescent="0.25">
      <c r="A12200">
        <f t="shared" ca="1" si="190"/>
        <v>2729</v>
      </c>
      <c r="B12200" t="s">
        <v>79</v>
      </c>
      <c r="C12200" t="s">
        <v>80</v>
      </c>
      <c r="F12200" t="s">
        <v>81</v>
      </c>
      <c r="O12200" t="s">
        <v>33</v>
      </c>
      <c r="Y12200" t="s">
        <v>920</v>
      </c>
      <c r="Z12200" s="1" t="s">
        <v>26176</v>
      </c>
      <c r="AA12200" t="s">
        <v>26177</v>
      </c>
      <c r="AB12200">
        <v>-170632</v>
      </c>
      <c r="AC12200" t="s">
        <v>38</v>
      </c>
      <c r="AD12200">
        <v>98668</v>
      </c>
    </row>
    <row r="12201" spans="1:30" ht="409.5" x14ac:dyDescent="0.25">
      <c r="A12201">
        <f t="shared" ca="1" si="190"/>
        <v>410</v>
      </c>
      <c r="B12201" t="s">
        <v>96</v>
      </c>
      <c r="C12201" t="s">
        <v>97</v>
      </c>
      <c r="G12201">
        <v>0</v>
      </c>
      <c r="O12201" t="s">
        <v>33</v>
      </c>
      <c r="X12201" t="s">
        <v>34</v>
      </c>
      <c r="Y12201" t="s">
        <v>37872</v>
      </c>
      <c r="Z12201" s="1" t="s">
        <v>37873</v>
      </c>
      <c r="AA12201" t="s">
        <v>37874</v>
      </c>
      <c r="AB12201" t="s">
        <v>37875</v>
      </c>
    </row>
    <row r="12202" spans="1:30" x14ac:dyDescent="0.25">
      <c r="A12202">
        <f t="shared" ca="1" si="190"/>
        <v>5396</v>
      </c>
      <c r="B12202" t="s">
        <v>2046</v>
      </c>
      <c r="C12202" t="s">
        <v>80</v>
      </c>
      <c r="F12202" t="s">
        <v>1418</v>
      </c>
      <c r="G12202">
        <v>0</v>
      </c>
      <c r="O12202" t="s">
        <v>33</v>
      </c>
      <c r="Y12202" t="s">
        <v>1419</v>
      </c>
      <c r="Z12202" t="s">
        <v>16337</v>
      </c>
      <c r="AA12202" t="s">
        <v>16338</v>
      </c>
      <c r="AB12202" t="s">
        <v>16339</v>
      </c>
      <c r="AC12202" t="s">
        <v>38</v>
      </c>
      <c r="AD12202">
        <v>98504</v>
      </c>
    </row>
    <row r="12203" spans="1:30" x14ac:dyDescent="0.25">
      <c r="A12203">
        <f t="shared" ca="1" si="190"/>
        <v>19560</v>
      </c>
      <c r="B12203" t="s">
        <v>677</v>
      </c>
      <c r="C12203" t="s">
        <v>80</v>
      </c>
      <c r="F12203" t="s">
        <v>990</v>
      </c>
      <c r="G12203">
        <v>0</v>
      </c>
      <c r="O12203" t="s">
        <v>33</v>
      </c>
      <c r="Y12203" t="s">
        <v>1226</v>
      </c>
      <c r="Z12203" t="s">
        <v>5722</v>
      </c>
      <c r="AA12203" t="s">
        <v>5723</v>
      </c>
      <c r="AB12203" t="s">
        <v>5724</v>
      </c>
      <c r="AC12203" t="s">
        <v>38</v>
      </c>
      <c r="AD12203">
        <v>98660</v>
      </c>
    </row>
    <row r="12204" spans="1:30" ht="409.5" x14ac:dyDescent="0.25">
      <c r="A12204">
        <f t="shared" ca="1" si="190"/>
        <v>5467</v>
      </c>
      <c r="B12204" t="s">
        <v>96</v>
      </c>
      <c r="C12204" t="s">
        <v>97</v>
      </c>
      <c r="F12204" t="s">
        <v>3426</v>
      </c>
      <c r="O12204" t="s">
        <v>33</v>
      </c>
      <c r="X12204" t="s">
        <v>34</v>
      </c>
      <c r="Y12204" t="s">
        <v>3427</v>
      </c>
      <c r="Z12204" s="1" t="s">
        <v>37050</v>
      </c>
      <c r="AA12204" t="s">
        <v>37051</v>
      </c>
      <c r="AB12204">
        <v>-160849</v>
      </c>
      <c r="AC12204" t="s">
        <v>38</v>
      </c>
      <c r="AD12204">
        <v>98005</v>
      </c>
    </row>
    <row r="12205" spans="1:30" ht="409.5" x14ac:dyDescent="0.25">
      <c r="A12205">
        <f t="shared" ca="1" si="190"/>
        <v>16721</v>
      </c>
      <c r="B12205" t="s">
        <v>68</v>
      </c>
      <c r="C12205" t="s">
        <v>45</v>
      </c>
      <c r="O12205" t="s">
        <v>33</v>
      </c>
      <c r="X12205" t="s">
        <v>34</v>
      </c>
      <c r="Y12205" t="s">
        <v>43664</v>
      </c>
      <c r="Z12205" s="1" t="s">
        <v>43665</v>
      </c>
      <c r="AA12205" t="s">
        <v>43666</v>
      </c>
      <c r="AB12205">
        <v>-172343</v>
      </c>
    </row>
    <row r="12206" spans="1:30" x14ac:dyDescent="0.25">
      <c r="A12206">
        <f t="shared" ca="1" si="190"/>
        <v>15054</v>
      </c>
      <c r="B12206" t="s">
        <v>739</v>
      </c>
      <c r="C12206" t="s">
        <v>686</v>
      </c>
      <c r="F12206" t="s">
        <v>30225</v>
      </c>
      <c r="G12206">
        <v>0</v>
      </c>
      <c r="O12206" t="s">
        <v>33</v>
      </c>
      <c r="Y12206" t="s">
        <v>30226</v>
      </c>
      <c r="Z12206" t="s">
        <v>30227</v>
      </c>
      <c r="AA12206" t="s">
        <v>30228</v>
      </c>
      <c r="AB12206" t="s">
        <v>30229</v>
      </c>
    </row>
    <row r="12207" spans="1:30" ht="255" x14ac:dyDescent="0.25">
      <c r="A12207">
        <f t="shared" ca="1" si="190"/>
        <v>9393</v>
      </c>
      <c r="B12207" t="s">
        <v>230</v>
      </c>
      <c r="C12207" t="s">
        <v>45</v>
      </c>
      <c r="O12207" t="s">
        <v>33</v>
      </c>
      <c r="X12207" t="s">
        <v>34</v>
      </c>
      <c r="Y12207" t="s">
        <v>22751</v>
      </c>
      <c r="Z12207" s="1" t="s">
        <v>23344</v>
      </c>
      <c r="AA12207" t="s">
        <v>22580</v>
      </c>
      <c r="AB12207">
        <v>-172538</v>
      </c>
    </row>
    <row r="12208" spans="1:30" x14ac:dyDescent="0.25">
      <c r="A12208">
        <f t="shared" ca="1" si="190"/>
        <v>10639</v>
      </c>
      <c r="B12208" t="s">
        <v>2046</v>
      </c>
      <c r="C12208" t="s">
        <v>80</v>
      </c>
      <c r="G12208">
        <v>0</v>
      </c>
      <c r="O12208" t="s">
        <v>33</v>
      </c>
      <c r="Y12208" t="s">
        <v>15071</v>
      </c>
      <c r="Z12208" t="s">
        <v>15072</v>
      </c>
      <c r="AA12208" t="s">
        <v>15073</v>
      </c>
      <c r="AB12208" t="s">
        <v>15074</v>
      </c>
      <c r="AC12208" t="s">
        <v>38</v>
      </c>
      <c r="AD12208">
        <v>98168</v>
      </c>
    </row>
    <row r="12209" spans="1:30" x14ac:dyDescent="0.25">
      <c r="A12209">
        <f t="shared" ca="1" si="190"/>
        <v>51</v>
      </c>
      <c r="B12209" t="s">
        <v>739</v>
      </c>
      <c r="C12209" t="s">
        <v>686</v>
      </c>
      <c r="F12209" t="s">
        <v>28530</v>
      </c>
      <c r="O12209" t="s">
        <v>33</v>
      </c>
      <c r="Y12209" t="s">
        <v>30278</v>
      </c>
      <c r="Z12209" t="s">
        <v>30966</v>
      </c>
      <c r="AA12209" t="s">
        <v>30906</v>
      </c>
      <c r="AB12209">
        <v>-171417</v>
      </c>
    </row>
    <row r="12210" spans="1:30" x14ac:dyDescent="0.25">
      <c r="A12210">
        <f t="shared" ca="1" si="190"/>
        <v>11307</v>
      </c>
      <c r="B12210" t="s">
        <v>2046</v>
      </c>
      <c r="C12210" t="s">
        <v>80</v>
      </c>
      <c r="F12210" t="s">
        <v>7492</v>
      </c>
      <c r="G12210">
        <v>0</v>
      </c>
      <c r="O12210" t="s">
        <v>33</v>
      </c>
      <c r="Y12210" t="s">
        <v>12680</v>
      </c>
      <c r="Z12210" t="s">
        <v>12800</v>
      </c>
      <c r="AA12210" t="s">
        <v>12801</v>
      </c>
      <c r="AB12210" t="s">
        <v>12802</v>
      </c>
      <c r="AC12210" t="s">
        <v>38</v>
      </c>
      <c r="AD12210">
        <v>98201</v>
      </c>
    </row>
    <row r="12211" spans="1:30" x14ac:dyDescent="0.25">
      <c r="A12211">
        <f t="shared" ca="1" si="190"/>
        <v>11962</v>
      </c>
      <c r="B12211" t="s">
        <v>79</v>
      </c>
      <c r="C12211" t="s">
        <v>80</v>
      </c>
      <c r="F12211" t="s">
        <v>1024</v>
      </c>
      <c r="O12211" t="s">
        <v>33</v>
      </c>
      <c r="Y12211" t="s">
        <v>1025</v>
      </c>
      <c r="Z12211" t="s">
        <v>10776</v>
      </c>
      <c r="AA12211" t="s">
        <v>26232</v>
      </c>
      <c r="AB12211">
        <v>-172851</v>
      </c>
      <c r="AC12211" t="s">
        <v>102</v>
      </c>
      <c r="AD12211">
        <v>97219</v>
      </c>
    </row>
    <row r="12212" spans="1:30" x14ac:dyDescent="0.25">
      <c r="A12212">
        <f t="shared" ca="1" si="190"/>
        <v>15132</v>
      </c>
      <c r="B12212" t="s">
        <v>739</v>
      </c>
      <c r="C12212" t="s">
        <v>686</v>
      </c>
      <c r="F12212" t="s">
        <v>15735</v>
      </c>
      <c r="O12212" t="s">
        <v>33</v>
      </c>
      <c r="Y12212" t="s">
        <v>30074</v>
      </c>
      <c r="Z12212" t="s">
        <v>30075</v>
      </c>
      <c r="AA12212" t="s">
        <v>30043</v>
      </c>
      <c r="AB12212">
        <v>-172656</v>
      </c>
      <c r="AC12212" t="s">
        <v>38</v>
      </c>
      <c r="AD12212">
        <v>98802</v>
      </c>
    </row>
    <row r="12213" spans="1:30" x14ac:dyDescent="0.25">
      <c r="A12213">
        <f t="shared" ca="1" si="190"/>
        <v>1522</v>
      </c>
      <c r="B12213" t="s">
        <v>2046</v>
      </c>
      <c r="C12213" t="s">
        <v>80</v>
      </c>
      <c r="F12213" t="s">
        <v>651</v>
      </c>
      <c r="G12213">
        <v>0</v>
      </c>
      <c r="O12213" t="s">
        <v>33</v>
      </c>
      <c r="Y12213" t="s">
        <v>12160</v>
      </c>
      <c r="Z12213" t="s">
        <v>16009</v>
      </c>
      <c r="AA12213" t="s">
        <v>16010</v>
      </c>
      <c r="AB12213" t="s">
        <v>16011</v>
      </c>
      <c r="AC12213" t="s">
        <v>38</v>
      </c>
      <c r="AD12213">
        <v>98034</v>
      </c>
    </row>
    <row r="12214" spans="1:30" x14ac:dyDescent="0.25">
      <c r="A12214">
        <f t="shared" ca="1" si="190"/>
        <v>5213</v>
      </c>
      <c r="B12214" t="s">
        <v>1203</v>
      </c>
      <c r="C12214" t="s">
        <v>45</v>
      </c>
      <c r="G12214">
        <v>0</v>
      </c>
      <c r="O12214" t="s">
        <v>33</v>
      </c>
      <c r="W12214">
        <v>30</v>
      </c>
      <c r="X12214" t="s">
        <v>34</v>
      </c>
      <c r="Y12214" t="s">
        <v>790</v>
      </c>
      <c r="Z12214" t="s">
        <v>18470</v>
      </c>
      <c r="AA12214" t="s">
        <v>18471</v>
      </c>
      <c r="AB12214" t="s">
        <v>18472</v>
      </c>
      <c r="AC12214" t="s">
        <v>38</v>
      </c>
      <c r="AD12214">
        <v>98326</v>
      </c>
    </row>
    <row r="12215" spans="1:30" ht="409.5" x14ac:dyDescent="0.25">
      <c r="A12215">
        <f t="shared" ca="1" si="190"/>
        <v>12728</v>
      </c>
      <c r="B12215" t="s">
        <v>2046</v>
      </c>
      <c r="C12215" t="s">
        <v>80</v>
      </c>
      <c r="F12215" t="s">
        <v>986</v>
      </c>
      <c r="O12215" t="s">
        <v>33</v>
      </c>
      <c r="Y12215" t="s">
        <v>987</v>
      </c>
      <c r="Z12215" s="1" t="s">
        <v>10350</v>
      </c>
      <c r="AA12215" t="s">
        <v>10351</v>
      </c>
      <c r="AB12215">
        <v>-160065</v>
      </c>
      <c r="AC12215" t="s">
        <v>38</v>
      </c>
      <c r="AD12215">
        <v>98116</v>
      </c>
    </row>
    <row r="12216" spans="1:30" ht="409.5" x14ac:dyDescent="0.25">
      <c r="A12216">
        <f t="shared" ca="1" si="190"/>
        <v>10951</v>
      </c>
      <c r="B12216" t="s">
        <v>2046</v>
      </c>
      <c r="C12216" t="s">
        <v>80</v>
      </c>
      <c r="F12216" t="s">
        <v>6116</v>
      </c>
      <c r="O12216" t="s">
        <v>33</v>
      </c>
      <c r="Y12216" t="s">
        <v>1964</v>
      </c>
      <c r="Z12216" s="1" t="s">
        <v>12475</v>
      </c>
      <c r="AA12216" t="s">
        <v>12476</v>
      </c>
      <c r="AB12216">
        <v>-171975</v>
      </c>
      <c r="AC12216" t="s">
        <v>38</v>
      </c>
      <c r="AD12216">
        <v>98115</v>
      </c>
    </row>
    <row r="12217" spans="1:30" x14ac:dyDescent="0.25">
      <c r="A12217">
        <f t="shared" ca="1" si="190"/>
        <v>11856</v>
      </c>
      <c r="B12217" t="s">
        <v>685</v>
      </c>
      <c r="C12217" t="s">
        <v>686</v>
      </c>
      <c r="F12217" t="s">
        <v>29613</v>
      </c>
      <c r="O12217" t="s">
        <v>33</v>
      </c>
      <c r="Y12217" t="s">
        <v>29614</v>
      </c>
      <c r="Z12217" t="s">
        <v>33686</v>
      </c>
      <c r="AA12217" t="s">
        <v>33661</v>
      </c>
      <c r="AB12217">
        <v>-180090</v>
      </c>
      <c r="AC12217" t="s">
        <v>38</v>
      </c>
      <c r="AD12217">
        <v>98001</v>
      </c>
    </row>
    <row r="12218" spans="1:30" x14ac:dyDescent="0.25">
      <c r="A12218">
        <f t="shared" ca="1" si="190"/>
        <v>15229</v>
      </c>
      <c r="B12218" t="s">
        <v>68</v>
      </c>
      <c r="C12218" t="s">
        <v>45</v>
      </c>
      <c r="F12218" t="s">
        <v>17920</v>
      </c>
      <c r="O12218" t="s">
        <v>63</v>
      </c>
      <c r="X12218" t="s">
        <v>34</v>
      </c>
      <c r="Y12218" t="s">
        <v>17921</v>
      </c>
      <c r="Z12218" t="s">
        <v>17922</v>
      </c>
      <c r="AA12218" t="s">
        <v>17923</v>
      </c>
      <c r="AB12218">
        <v>-171688</v>
      </c>
      <c r="AC12218" t="s">
        <v>874</v>
      </c>
      <c r="AD12218">
        <v>84043</v>
      </c>
    </row>
    <row r="12219" spans="1:30" x14ac:dyDescent="0.25">
      <c r="A12219">
        <f t="shared" ca="1" si="190"/>
        <v>8964</v>
      </c>
      <c r="B12219" t="s">
        <v>2046</v>
      </c>
      <c r="C12219" t="s">
        <v>80</v>
      </c>
      <c r="F12219" t="s">
        <v>5906</v>
      </c>
      <c r="O12219" t="s">
        <v>33</v>
      </c>
      <c r="Y12219" t="s">
        <v>13959</v>
      </c>
      <c r="Z12219" t="s">
        <v>13960</v>
      </c>
      <c r="AA12219" t="s">
        <v>13947</v>
      </c>
      <c r="AB12219">
        <v>-163468</v>
      </c>
      <c r="AC12219" t="s">
        <v>38</v>
      </c>
      <c r="AD12219">
        <v>98371</v>
      </c>
    </row>
    <row r="12220" spans="1:30" x14ac:dyDescent="0.25">
      <c r="A12220">
        <f t="shared" ca="1" si="190"/>
        <v>13397</v>
      </c>
      <c r="B12220" t="s">
        <v>2046</v>
      </c>
      <c r="C12220" t="s">
        <v>80</v>
      </c>
      <c r="F12220" t="s">
        <v>7005</v>
      </c>
      <c r="O12220" t="s">
        <v>33</v>
      </c>
      <c r="Y12220" t="s">
        <v>10159</v>
      </c>
      <c r="Z12220" t="s">
        <v>11717</v>
      </c>
      <c r="AA12220" t="s">
        <v>11718</v>
      </c>
      <c r="AB12220">
        <v>-160973</v>
      </c>
      <c r="AC12220" t="s">
        <v>38</v>
      </c>
      <c r="AD12220">
        <v>99201</v>
      </c>
    </row>
    <row r="12221" spans="1:30" x14ac:dyDescent="0.25">
      <c r="A12221">
        <f t="shared" ca="1" si="190"/>
        <v>13279</v>
      </c>
      <c r="B12221" t="s">
        <v>2046</v>
      </c>
      <c r="C12221" t="s">
        <v>80</v>
      </c>
      <c r="F12221" t="s">
        <v>160</v>
      </c>
      <c r="O12221" t="s">
        <v>33</v>
      </c>
      <c r="Y12221" t="s">
        <v>678</v>
      </c>
      <c r="Z12221" t="s">
        <v>14035</v>
      </c>
      <c r="AA12221" t="s">
        <v>14036</v>
      </c>
      <c r="AB12221">
        <v>-161885</v>
      </c>
      <c r="AC12221" t="s">
        <v>38</v>
      </c>
      <c r="AD12221">
        <v>98109</v>
      </c>
    </row>
    <row r="12222" spans="1:30" ht="60" x14ac:dyDescent="0.25">
      <c r="A12222">
        <f t="shared" ca="1" si="190"/>
        <v>4138</v>
      </c>
      <c r="B12222" t="s">
        <v>463</v>
      </c>
      <c r="F12222" t="s">
        <v>69</v>
      </c>
      <c r="N12222" s="1" t="s">
        <v>27178</v>
      </c>
      <c r="O12222" t="s">
        <v>168</v>
      </c>
      <c r="Y12222" t="s">
        <v>725</v>
      </c>
      <c r="Z12222" t="s">
        <v>27179</v>
      </c>
      <c r="AA12222" t="s">
        <v>27180</v>
      </c>
      <c r="AB12222">
        <v>-162268</v>
      </c>
      <c r="AC12222" t="s">
        <v>38</v>
      </c>
      <c r="AD12222">
        <v>98121</v>
      </c>
    </row>
    <row r="12223" spans="1:30" ht="409.5" x14ac:dyDescent="0.25">
      <c r="A12223">
        <f t="shared" ca="1" si="190"/>
        <v>3023</v>
      </c>
      <c r="B12223" t="s">
        <v>489</v>
      </c>
      <c r="C12223" t="s">
        <v>45</v>
      </c>
      <c r="O12223" t="s">
        <v>33</v>
      </c>
      <c r="X12223" t="s">
        <v>34</v>
      </c>
      <c r="Y12223" t="s">
        <v>4754</v>
      </c>
      <c r="Z12223" s="1" t="s">
        <v>4755</v>
      </c>
      <c r="AA12223" t="s">
        <v>4756</v>
      </c>
      <c r="AB12223">
        <v>-161713</v>
      </c>
    </row>
    <row r="12224" spans="1:30" x14ac:dyDescent="0.25">
      <c r="A12224">
        <f t="shared" ca="1" si="190"/>
        <v>14240</v>
      </c>
      <c r="B12224" t="s">
        <v>334</v>
      </c>
      <c r="C12224" t="s">
        <v>45</v>
      </c>
      <c r="F12224" t="s">
        <v>1894</v>
      </c>
      <c r="O12224" t="s">
        <v>33</v>
      </c>
      <c r="X12224" t="s">
        <v>34</v>
      </c>
      <c r="Y12224" t="s">
        <v>231</v>
      </c>
      <c r="Z12224" t="s">
        <v>41531</v>
      </c>
      <c r="AA12224" t="s">
        <v>41532</v>
      </c>
      <c r="AB12224">
        <v>-161367</v>
      </c>
    </row>
    <row r="12225" spans="1:30" x14ac:dyDescent="0.25">
      <c r="A12225">
        <f t="shared" ca="1" si="190"/>
        <v>3445</v>
      </c>
      <c r="B12225" t="s">
        <v>124</v>
      </c>
      <c r="C12225" t="s">
        <v>45</v>
      </c>
      <c r="F12225" t="s">
        <v>41916</v>
      </c>
      <c r="N12225" t="s">
        <v>5513</v>
      </c>
      <c r="O12225" t="s">
        <v>33</v>
      </c>
      <c r="W12225">
        <v>15</v>
      </c>
      <c r="X12225" t="s">
        <v>34</v>
      </c>
      <c r="Y12225" t="s">
        <v>41917</v>
      </c>
      <c r="Z12225" t="s">
        <v>41918</v>
      </c>
      <c r="AA12225" t="s">
        <v>41919</v>
      </c>
      <c r="AB12225">
        <v>-180992</v>
      </c>
    </row>
    <row r="12226" spans="1:30" ht="255" x14ac:dyDescent="0.25">
      <c r="A12226">
        <f t="shared" ref="A12226:A12289" ca="1" si="191">RANDBETWEEN(1,20000)</f>
        <v>5547</v>
      </c>
      <c r="B12226" t="s">
        <v>3712</v>
      </c>
      <c r="C12226" t="s">
        <v>45</v>
      </c>
      <c r="F12226" t="s">
        <v>22837</v>
      </c>
      <c r="G12226">
        <v>0</v>
      </c>
      <c r="O12226" t="s">
        <v>33</v>
      </c>
      <c r="X12226" t="s">
        <v>34</v>
      </c>
      <c r="Y12226" t="s">
        <v>22634</v>
      </c>
      <c r="Z12226" s="1" t="s">
        <v>24189</v>
      </c>
      <c r="AA12226" t="s">
        <v>24027</v>
      </c>
      <c r="AB12226" t="s">
        <v>24190</v>
      </c>
      <c r="AC12226" t="s">
        <v>5301</v>
      </c>
    </row>
    <row r="12227" spans="1:30" x14ac:dyDescent="0.25">
      <c r="A12227">
        <f t="shared" ca="1" si="191"/>
        <v>7709</v>
      </c>
      <c r="B12227" t="s">
        <v>107</v>
      </c>
      <c r="C12227" t="s">
        <v>108</v>
      </c>
      <c r="F12227" t="s">
        <v>120</v>
      </c>
      <c r="G12227">
        <v>0</v>
      </c>
      <c r="O12227" t="s">
        <v>33</v>
      </c>
      <c r="X12227" t="s">
        <v>34</v>
      </c>
      <c r="Y12227" t="s">
        <v>43343</v>
      </c>
      <c r="Z12227" t="s">
        <v>43344</v>
      </c>
      <c r="AA12227" t="s">
        <v>43345</v>
      </c>
      <c r="AB12227" t="s">
        <v>43346</v>
      </c>
      <c r="AC12227" t="s">
        <v>38</v>
      </c>
      <c r="AD12227">
        <v>98901</v>
      </c>
    </row>
    <row r="12228" spans="1:30" x14ac:dyDescent="0.25">
      <c r="A12228">
        <f t="shared" ca="1" si="191"/>
        <v>120</v>
      </c>
      <c r="B12228" t="s">
        <v>685</v>
      </c>
      <c r="C12228" t="s">
        <v>686</v>
      </c>
      <c r="F12228" t="s">
        <v>28577</v>
      </c>
      <c r="G12228">
        <v>0</v>
      </c>
      <c r="O12228" t="s">
        <v>33</v>
      </c>
      <c r="Y12228" t="s">
        <v>30540</v>
      </c>
      <c r="Z12228" t="s">
        <v>34938</v>
      </c>
      <c r="AA12228" t="s">
        <v>34939</v>
      </c>
      <c r="AB12228" t="s">
        <v>34940</v>
      </c>
      <c r="AC12228" t="s">
        <v>38</v>
      </c>
      <c r="AD12228">
        <v>98532</v>
      </c>
    </row>
    <row r="12229" spans="1:30" x14ac:dyDescent="0.25">
      <c r="A12229">
        <f t="shared" ca="1" si="191"/>
        <v>5800</v>
      </c>
      <c r="B12229" t="s">
        <v>124</v>
      </c>
      <c r="C12229" t="s">
        <v>45</v>
      </c>
      <c r="F12229" t="s">
        <v>2672</v>
      </c>
      <c r="O12229" t="s">
        <v>33</v>
      </c>
      <c r="W12229">
        <v>15</v>
      </c>
      <c r="X12229" t="s">
        <v>34</v>
      </c>
      <c r="Y12229" t="s">
        <v>2673</v>
      </c>
      <c r="Z12229" t="s">
        <v>2674</v>
      </c>
      <c r="AA12229" t="s">
        <v>2675</v>
      </c>
      <c r="AB12229">
        <v>-181463</v>
      </c>
      <c r="AC12229" t="s">
        <v>254</v>
      </c>
      <c r="AD12229">
        <v>20181</v>
      </c>
    </row>
    <row r="12230" spans="1:30" x14ac:dyDescent="0.25">
      <c r="A12230">
        <f t="shared" ca="1" si="191"/>
        <v>13562</v>
      </c>
      <c r="B12230" t="s">
        <v>124</v>
      </c>
      <c r="C12230" t="s">
        <v>45</v>
      </c>
      <c r="G12230">
        <v>0</v>
      </c>
      <c r="N12230" t="s">
        <v>468</v>
      </c>
      <c r="O12230" t="s">
        <v>33</v>
      </c>
      <c r="X12230" t="s">
        <v>34</v>
      </c>
      <c r="Y12230" t="s">
        <v>859</v>
      </c>
      <c r="Z12230" t="s">
        <v>860</v>
      </c>
      <c r="AA12230" t="s">
        <v>861</v>
      </c>
      <c r="AB12230" t="s">
        <v>862</v>
      </c>
      <c r="AC12230" t="s">
        <v>38</v>
      </c>
      <c r="AD12230">
        <v>98109</v>
      </c>
    </row>
    <row r="12231" spans="1:30" ht="409.5" x14ac:dyDescent="0.25">
      <c r="A12231">
        <f t="shared" ca="1" si="191"/>
        <v>1497</v>
      </c>
      <c r="B12231" t="s">
        <v>30</v>
      </c>
      <c r="C12231" t="s">
        <v>31</v>
      </c>
      <c r="F12231" t="s">
        <v>16866</v>
      </c>
      <c r="O12231" t="s">
        <v>33</v>
      </c>
      <c r="X12231" t="s">
        <v>34</v>
      </c>
      <c r="Y12231" t="s">
        <v>16867</v>
      </c>
      <c r="Z12231" s="1" t="s">
        <v>16868</v>
      </c>
      <c r="AA12231" t="s">
        <v>16869</v>
      </c>
      <c r="AB12231">
        <v>-170511</v>
      </c>
      <c r="AC12231" t="s">
        <v>38</v>
      </c>
      <c r="AD12231">
        <v>98365</v>
      </c>
    </row>
    <row r="12232" spans="1:30" ht="409.5" x14ac:dyDescent="0.25">
      <c r="A12232">
        <f t="shared" ca="1" si="191"/>
        <v>18354</v>
      </c>
      <c r="B12232" t="s">
        <v>3712</v>
      </c>
      <c r="C12232" t="s">
        <v>16820</v>
      </c>
      <c r="F12232" t="s">
        <v>20250</v>
      </c>
      <c r="G12232">
        <v>0</v>
      </c>
      <c r="O12232" t="s">
        <v>63</v>
      </c>
      <c r="X12232" t="s">
        <v>34</v>
      </c>
      <c r="Y12232" t="s">
        <v>22734</v>
      </c>
      <c r="Z12232" s="1" t="s">
        <v>24439</v>
      </c>
      <c r="AA12232" t="s">
        <v>24027</v>
      </c>
      <c r="AB12232" t="s">
        <v>24440</v>
      </c>
      <c r="AC12232" t="s">
        <v>102</v>
      </c>
      <c r="AD12232">
        <v>97302</v>
      </c>
    </row>
    <row r="12233" spans="1:30" x14ac:dyDescent="0.25">
      <c r="A12233">
        <f t="shared" ca="1" si="191"/>
        <v>16674</v>
      </c>
      <c r="B12233" t="s">
        <v>739</v>
      </c>
      <c r="C12233" t="s">
        <v>686</v>
      </c>
      <c r="F12233" t="s">
        <v>24915</v>
      </c>
      <c r="G12233">
        <v>0</v>
      </c>
      <c r="O12233" t="s">
        <v>33</v>
      </c>
      <c r="Y12233" t="s">
        <v>24916</v>
      </c>
      <c r="Z12233" t="s">
        <v>29718</v>
      </c>
      <c r="AA12233" t="s">
        <v>29714</v>
      </c>
      <c r="AB12233" t="s">
        <v>29719</v>
      </c>
      <c r="AC12233" t="s">
        <v>38</v>
      </c>
      <c r="AD12233">
        <v>98632</v>
      </c>
    </row>
    <row r="12234" spans="1:30" x14ac:dyDescent="0.25">
      <c r="A12234">
        <f t="shared" ca="1" si="191"/>
        <v>6597</v>
      </c>
      <c r="B12234" t="s">
        <v>334</v>
      </c>
      <c r="C12234" t="s">
        <v>45</v>
      </c>
      <c r="G12234">
        <v>0</v>
      </c>
      <c r="M12234" t="s">
        <v>1726</v>
      </c>
      <c r="N12234" t="s">
        <v>37135</v>
      </c>
      <c r="O12234" t="s">
        <v>168</v>
      </c>
      <c r="X12234" t="s">
        <v>34</v>
      </c>
      <c r="Y12234" t="s">
        <v>37136</v>
      </c>
      <c r="Z12234" t="s">
        <v>37137</v>
      </c>
      <c r="AA12234" t="s">
        <v>37138</v>
      </c>
      <c r="AB12234" t="s">
        <v>37139</v>
      </c>
      <c r="AC12234" t="s">
        <v>38</v>
      </c>
      <c r="AD12234">
        <v>97070</v>
      </c>
    </row>
    <row r="12235" spans="1:30" x14ac:dyDescent="0.25">
      <c r="A12235">
        <f t="shared" ca="1" si="191"/>
        <v>12387</v>
      </c>
      <c r="B12235" t="s">
        <v>178</v>
      </c>
      <c r="C12235" t="s">
        <v>179</v>
      </c>
      <c r="O12235" t="s">
        <v>33</v>
      </c>
      <c r="X12235" t="s">
        <v>34</v>
      </c>
      <c r="Y12235" t="s">
        <v>21500</v>
      </c>
      <c r="Z12235" t="s">
        <v>21501</v>
      </c>
      <c r="AA12235" t="s">
        <v>21502</v>
      </c>
      <c r="AB12235">
        <v>-160415</v>
      </c>
      <c r="AC12235" t="s">
        <v>38</v>
      </c>
      <c r="AD12235">
        <v>99353</v>
      </c>
    </row>
    <row r="12236" spans="1:30" x14ac:dyDescent="0.25">
      <c r="A12236">
        <f t="shared" ca="1" si="191"/>
        <v>16130</v>
      </c>
      <c r="B12236" t="s">
        <v>1624</v>
      </c>
      <c r="C12236" t="s">
        <v>245</v>
      </c>
      <c r="F12236" t="s">
        <v>120</v>
      </c>
      <c r="O12236" t="s">
        <v>33</v>
      </c>
      <c r="W12236">
        <v>15</v>
      </c>
      <c r="X12236" t="s">
        <v>34</v>
      </c>
      <c r="Y12236" t="s">
        <v>121</v>
      </c>
      <c r="Z12236" t="s">
        <v>25443</v>
      </c>
      <c r="AA12236" t="s">
        <v>25444</v>
      </c>
      <c r="AB12236">
        <v>-180954</v>
      </c>
      <c r="AC12236" t="s">
        <v>38</v>
      </c>
      <c r="AD12236">
        <v>98901</v>
      </c>
    </row>
    <row r="12237" spans="1:30" ht="409.5" x14ac:dyDescent="0.25">
      <c r="A12237">
        <f t="shared" ca="1" si="191"/>
        <v>2091</v>
      </c>
      <c r="B12237" t="s">
        <v>1382</v>
      </c>
      <c r="C12237" t="s">
        <v>45</v>
      </c>
      <c r="G12237">
        <v>0</v>
      </c>
      <c r="O12237" t="s">
        <v>33</v>
      </c>
      <c r="X12237" t="s">
        <v>34</v>
      </c>
      <c r="Y12237" t="s">
        <v>43252</v>
      </c>
      <c r="Z12237" s="1" t="s">
        <v>43253</v>
      </c>
      <c r="AA12237" t="s">
        <v>43254</v>
      </c>
      <c r="AB12237" t="s">
        <v>43255</v>
      </c>
      <c r="AC12237" t="s">
        <v>38</v>
      </c>
      <c r="AD12237">
        <v>98402</v>
      </c>
    </row>
    <row r="12238" spans="1:30" x14ac:dyDescent="0.25">
      <c r="A12238">
        <f t="shared" ca="1" si="191"/>
        <v>19931</v>
      </c>
      <c r="B12238" t="s">
        <v>739</v>
      </c>
      <c r="C12238" t="s">
        <v>686</v>
      </c>
      <c r="F12238" t="s">
        <v>3086</v>
      </c>
      <c r="O12238" t="s">
        <v>33</v>
      </c>
      <c r="Y12238" t="s">
        <v>30884</v>
      </c>
      <c r="Z12238" t="s">
        <v>30885</v>
      </c>
      <c r="AA12238" t="s">
        <v>30855</v>
      </c>
      <c r="AB12238">
        <v>-173353</v>
      </c>
      <c r="AC12238" t="s">
        <v>38</v>
      </c>
      <c r="AD12238">
        <v>98201</v>
      </c>
    </row>
    <row r="12239" spans="1:30" ht="409.5" x14ac:dyDescent="0.25">
      <c r="A12239">
        <f t="shared" ca="1" si="191"/>
        <v>9071</v>
      </c>
      <c r="B12239" t="s">
        <v>3712</v>
      </c>
      <c r="C12239" t="s">
        <v>45</v>
      </c>
      <c r="F12239" t="s">
        <v>41819</v>
      </c>
      <c r="G12239">
        <v>0</v>
      </c>
      <c r="O12239" t="s">
        <v>33</v>
      </c>
      <c r="Y12239" t="s">
        <v>41820</v>
      </c>
      <c r="Z12239" s="1" t="s">
        <v>41821</v>
      </c>
      <c r="AA12239" t="s">
        <v>41822</v>
      </c>
      <c r="AB12239" t="s">
        <v>41823</v>
      </c>
    </row>
    <row r="12240" spans="1:30" x14ac:dyDescent="0.25">
      <c r="A12240">
        <f t="shared" ca="1" si="191"/>
        <v>7321</v>
      </c>
      <c r="B12240" t="s">
        <v>739</v>
      </c>
      <c r="C12240" t="s">
        <v>686</v>
      </c>
      <c r="F12240" t="s">
        <v>2825</v>
      </c>
      <c r="O12240" t="s">
        <v>33</v>
      </c>
      <c r="Y12240" t="s">
        <v>28610</v>
      </c>
      <c r="Z12240" t="s">
        <v>31063</v>
      </c>
      <c r="AA12240" t="s">
        <v>31064</v>
      </c>
      <c r="AB12240">
        <v>-180535</v>
      </c>
    </row>
    <row r="12241" spans="1:30" ht="409.5" x14ac:dyDescent="0.25">
      <c r="A12241">
        <f t="shared" ca="1" si="191"/>
        <v>6018</v>
      </c>
      <c r="B12241" t="s">
        <v>164</v>
      </c>
      <c r="C12241" t="s">
        <v>165</v>
      </c>
      <c r="O12241" t="s">
        <v>33</v>
      </c>
      <c r="W12241">
        <v>30</v>
      </c>
      <c r="X12241" t="s">
        <v>34</v>
      </c>
      <c r="Y12241" t="s">
        <v>18739</v>
      </c>
      <c r="Z12241" s="1" t="s">
        <v>18740</v>
      </c>
      <c r="AA12241" t="s">
        <v>18741</v>
      </c>
      <c r="AB12241">
        <v>-162387</v>
      </c>
      <c r="AC12241" t="s">
        <v>38</v>
      </c>
      <c r="AD12241">
        <v>98040</v>
      </c>
    </row>
    <row r="12242" spans="1:30" x14ac:dyDescent="0.25">
      <c r="A12242">
        <f t="shared" ca="1" si="191"/>
        <v>14775</v>
      </c>
      <c r="B12242" t="s">
        <v>2046</v>
      </c>
      <c r="C12242" t="s">
        <v>80</v>
      </c>
      <c r="F12242" t="s">
        <v>5745</v>
      </c>
      <c r="G12242">
        <v>0</v>
      </c>
      <c r="O12242" t="s">
        <v>33</v>
      </c>
      <c r="Y12242" t="s">
        <v>10053</v>
      </c>
      <c r="Z12242" t="s">
        <v>13702</v>
      </c>
      <c r="AA12242" t="s">
        <v>13700</v>
      </c>
      <c r="AB12242" t="s">
        <v>13703</v>
      </c>
      <c r="AC12242" t="s">
        <v>38</v>
      </c>
      <c r="AD12242">
        <v>98201</v>
      </c>
    </row>
    <row r="12243" spans="1:30" x14ac:dyDescent="0.25">
      <c r="A12243">
        <f t="shared" ca="1" si="191"/>
        <v>18888</v>
      </c>
      <c r="B12243" t="s">
        <v>73</v>
      </c>
      <c r="C12243" t="s">
        <v>74</v>
      </c>
      <c r="F12243" t="s">
        <v>1305</v>
      </c>
      <c r="G12243">
        <v>0</v>
      </c>
      <c r="O12243" t="s">
        <v>33</v>
      </c>
      <c r="Y12243" t="s">
        <v>17081</v>
      </c>
      <c r="Z12243" t="s">
        <v>36413</v>
      </c>
      <c r="AA12243" t="s">
        <v>36414</v>
      </c>
      <c r="AB12243" t="s">
        <v>36415</v>
      </c>
    </row>
    <row r="12244" spans="1:30" x14ac:dyDescent="0.25">
      <c r="A12244">
        <f t="shared" ca="1" si="191"/>
        <v>9242</v>
      </c>
      <c r="B12244" t="s">
        <v>2046</v>
      </c>
      <c r="C12244" t="s">
        <v>80</v>
      </c>
      <c r="F12244" t="s">
        <v>5357</v>
      </c>
      <c r="O12244" t="s">
        <v>33</v>
      </c>
      <c r="Y12244" t="s">
        <v>16101</v>
      </c>
      <c r="Z12244" t="s">
        <v>16102</v>
      </c>
      <c r="AA12244" t="s">
        <v>16103</v>
      </c>
      <c r="AB12244">
        <v>-170974</v>
      </c>
      <c r="AC12244" t="s">
        <v>38</v>
      </c>
      <c r="AD12244">
        <v>98532</v>
      </c>
    </row>
    <row r="12245" spans="1:30" x14ac:dyDescent="0.25">
      <c r="A12245">
        <f t="shared" ca="1" si="191"/>
        <v>19567</v>
      </c>
      <c r="B12245" t="s">
        <v>2046</v>
      </c>
      <c r="C12245" t="s">
        <v>80</v>
      </c>
      <c r="F12245" t="s">
        <v>81</v>
      </c>
      <c r="O12245" t="s">
        <v>33</v>
      </c>
      <c r="Y12245" t="s">
        <v>82</v>
      </c>
      <c r="Z12245" t="s">
        <v>11049</v>
      </c>
      <c r="AA12245" t="s">
        <v>11050</v>
      </c>
      <c r="AB12245">
        <v>-163510</v>
      </c>
      <c r="AC12245" t="s">
        <v>38</v>
      </c>
      <c r="AD12245">
        <v>98668</v>
      </c>
    </row>
    <row r="12246" spans="1:30" ht="409.5" x14ac:dyDescent="0.25">
      <c r="A12246">
        <f t="shared" ca="1" si="191"/>
        <v>10250</v>
      </c>
      <c r="B12246" t="s">
        <v>96</v>
      </c>
      <c r="C12246" t="s">
        <v>97</v>
      </c>
      <c r="F12246" t="s">
        <v>3449</v>
      </c>
      <c r="N12246" t="s">
        <v>612</v>
      </c>
      <c r="O12246" t="s">
        <v>33</v>
      </c>
      <c r="V12246" t="s">
        <v>5507</v>
      </c>
      <c r="W12246">
        <v>30</v>
      </c>
      <c r="X12246" t="s">
        <v>34</v>
      </c>
      <c r="Y12246" t="s">
        <v>4707</v>
      </c>
      <c r="Z12246" s="1" t="s">
        <v>5508</v>
      </c>
      <c r="AA12246" t="s">
        <v>5509</v>
      </c>
      <c r="AB12246">
        <v>-170274</v>
      </c>
      <c r="AC12246" t="s">
        <v>38</v>
      </c>
      <c r="AD12246">
        <v>98660</v>
      </c>
    </row>
    <row r="12247" spans="1:30" x14ac:dyDescent="0.25">
      <c r="A12247">
        <f t="shared" ca="1" si="191"/>
        <v>5875</v>
      </c>
      <c r="B12247" t="s">
        <v>677</v>
      </c>
      <c r="C12247" t="s">
        <v>80</v>
      </c>
      <c r="F12247" t="s">
        <v>1418</v>
      </c>
      <c r="G12247">
        <v>0</v>
      </c>
      <c r="O12247" t="s">
        <v>33</v>
      </c>
      <c r="Y12247" t="s">
        <v>1419</v>
      </c>
      <c r="Z12247" t="s">
        <v>32072</v>
      </c>
      <c r="AA12247" t="s">
        <v>32073</v>
      </c>
      <c r="AB12247" t="s">
        <v>32074</v>
      </c>
      <c r="AC12247" t="s">
        <v>38</v>
      </c>
      <c r="AD12247">
        <v>98504</v>
      </c>
    </row>
    <row r="12248" spans="1:30" x14ac:dyDescent="0.25">
      <c r="A12248">
        <f t="shared" ca="1" si="191"/>
        <v>10664</v>
      </c>
      <c r="B12248" t="s">
        <v>79</v>
      </c>
      <c r="C12248" t="s">
        <v>80</v>
      </c>
      <c r="F12248" t="s">
        <v>990</v>
      </c>
      <c r="O12248" t="s">
        <v>33</v>
      </c>
      <c r="Y12248" t="s">
        <v>6675</v>
      </c>
      <c r="Z12248" t="s">
        <v>26329</v>
      </c>
      <c r="AA12248" t="s">
        <v>26330</v>
      </c>
      <c r="AB12248">
        <v>-171882</v>
      </c>
      <c r="AC12248" t="s">
        <v>38</v>
      </c>
      <c r="AD12248">
        <v>98668</v>
      </c>
    </row>
    <row r="12249" spans="1:30" x14ac:dyDescent="0.25">
      <c r="A12249">
        <f t="shared" ca="1" si="191"/>
        <v>8099</v>
      </c>
      <c r="B12249" t="s">
        <v>2046</v>
      </c>
      <c r="C12249" t="s">
        <v>80</v>
      </c>
      <c r="F12249" t="s">
        <v>5822</v>
      </c>
      <c r="O12249" t="s">
        <v>33</v>
      </c>
      <c r="Y12249" t="s">
        <v>13512</v>
      </c>
      <c r="Z12249" t="s">
        <v>13515</v>
      </c>
      <c r="AA12249" t="s">
        <v>13505</v>
      </c>
      <c r="AB12249">
        <v>-171973</v>
      </c>
      <c r="AC12249" t="s">
        <v>38</v>
      </c>
      <c r="AD12249">
        <v>98011</v>
      </c>
    </row>
    <row r="12250" spans="1:30" x14ac:dyDescent="0.25">
      <c r="A12250">
        <f t="shared" ca="1" si="191"/>
        <v>214</v>
      </c>
      <c r="B12250" t="s">
        <v>124</v>
      </c>
      <c r="C12250" t="s">
        <v>45</v>
      </c>
      <c r="F12250" t="s">
        <v>2036</v>
      </c>
      <c r="O12250" t="s">
        <v>1</v>
      </c>
      <c r="P12250" t="s">
        <v>484</v>
      </c>
      <c r="W12250">
        <v>30</v>
      </c>
      <c r="Y12250" t="s">
        <v>2039</v>
      </c>
      <c r="Z12250" t="s">
        <v>9920</v>
      </c>
      <c r="AA12250" t="s">
        <v>9921</v>
      </c>
      <c r="AB12250">
        <v>-173338</v>
      </c>
      <c r="AC12250" t="s">
        <v>38</v>
      </c>
      <c r="AD12250">
        <v>98501</v>
      </c>
    </row>
    <row r="12251" spans="1:30" x14ac:dyDescent="0.25">
      <c r="A12251">
        <f t="shared" ca="1" si="191"/>
        <v>830</v>
      </c>
      <c r="B12251" t="s">
        <v>178</v>
      </c>
      <c r="C12251" t="s">
        <v>179</v>
      </c>
      <c r="F12251" t="s">
        <v>19772</v>
      </c>
      <c r="O12251" t="s">
        <v>33</v>
      </c>
      <c r="X12251" t="s">
        <v>34</v>
      </c>
      <c r="Y12251" t="s">
        <v>19773</v>
      </c>
      <c r="Z12251" t="s">
        <v>37997</v>
      </c>
      <c r="AA12251" t="s">
        <v>37998</v>
      </c>
      <c r="AB12251">
        <v>-163313</v>
      </c>
      <c r="AC12251" t="s">
        <v>38</v>
      </c>
      <c r="AD12251">
        <v>99354</v>
      </c>
    </row>
    <row r="12252" spans="1:30" x14ac:dyDescent="0.25">
      <c r="A12252">
        <f t="shared" ca="1" si="191"/>
        <v>13880</v>
      </c>
      <c r="B12252" t="s">
        <v>73</v>
      </c>
      <c r="C12252" t="s">
        <v>74</v>
      </c>
      <c r="F12252" t="s">
        <v>4879</v>
      </c>
      <c r="G12252">
        <v>0</v>
      </c>
      <c r="O12252" t="s">
        <v>33</v>
      </c>
      <c r="Y12252" t="s">
        <v>4880</v>
      </c>
      <c r="Z12252" t="s">
        <v>4881</v>
      </c>
      <c r="AA12252" t="s">
        <v>4882</v>
      </c>
      <c r="AB12252" t="s">
        <v>4883</v>
      </c>
    </row>
    <row r="12253" spans="1:30" ht="409.5" x14ac:dyDescent="0.25">
      <c r="A12253">
        <f t="shared" ca="1" si="191"/>
        <v>12051</v>
      </c>
      <c r="B12253" t="s">
        <v>68</v>
      </c>
      <c r="C12253" t="s">
        <v>45</v>
      </c>
      <c r="O12253" t="s">
        <v>33</v>
      </c>
      <c r="X12253" t="s">
        <v>34</v>
      </c>
      <c r="Y12253" t="s">
        <v>22317</v>
      </c>
      <c r="Z12253" s="1" t="s">
        <v>22745</v>
      </c>
      <c r="AA12253" t="s">
        <v>22580</v>
      </c>
      <c r="AB12253">
        <v>-160149</v>
      </c>
      <c r="AC12253" t="s">
        <v>102</v>
      </c>
      <c r="AD12253">
        <v>98302</v>
      </c>
    </row>
    <row r="12254" spans="1:30" x14ac:dyDescent="0.25">
      <c r="A12254">
        <f t="shared" ca="1" si="191"/>
        <v>12740</v>
      </c>
      <c r="B12254" t="s">
        <v>685</v>
      </c>
      <c r="C12254" t="s">
        <v>686</v>
      </c>
      <c r="F12254" t="s">
        <v>20054</v>
      </c>
      <c r="O12254" t="s">
        <v>33</v>
      </c>
      <c r="Y12254" t="s">
        <v>20055</v>
      </c>
      <c r="Z12254" t="s">
        <v>34854</v>
      </c>
      <c r="AA12254" t="s">
        <v>34840</v>
      </c>
      <c r="AB12254">
        <v>-171687</v>
      </c>
    </row>
    <row r="12255" spans="1:30" ht="409.5" x14ac:dyDescent="0.25">
      <c r="A12255">
        <f t="shared" ca="1" si="191"/>
        <v>5902</v>
      </c>
      <c r="B12255" t="s">
        <v>107</v>
      </c>
      <c r="C12255" t="s">
        <v>108</v>
      </c>
      <c r="F12255" t="s">
        <v>8595</v>
      </c>
      <c r="G12255">
        <v>544</v>
      </c>
      <c r="H12255" t="s">
        <v>617</v>
      </c>
      <c r="I12255" t="s">
        <v>2322</v>
      </c>
      <c r="J12255" t="s">
        <v>60</v>
      </c>
      <c r="L12255">
        <v>83.95</v>
      </c>
      <c r="O12255" t="s">
        <v>33</v>
      </c>
      <c r="X12255" t="s">
        <v>34</v>
      </c>
      <c r="Y12255" t="s">
        <v>1604</v>
      </c>
      <c r="Z12255" s="1" t="s">
        <v>38370</v>
      </c>
      <c r="AA12255" t="s">
        <v>38371</v>
      </c>
      <c r="AB12255" t="s">
        <v>38372</v>
      </c>
      <c r="AC12255" t="s">
        <v>38</v>
      </c>
      <c r="AD12255">
        <v>98102</v>
      </c>
    </row>
    <row r="12256" spans="1:30" x14ac:dyDescent="0.25">
      <c r="A12256">
        <f t="shared" ca="1" si="191"/>
        <v>2032</v>
      </c>
      <c r="B12256" t="s">
        <v>334</v>
      </c>
      <c r="C12256" t="s">
        <v>45</v>
      </c>
      <c r="F12256" t="s">
        <v>30324</v>
      </c>
      <c r="G12256">
        <v>0</v>
      </c>
      <c r="O12256" t="s">
        <v>33</v>
      </c>
      <c r="Y12256" t="s">
        <v>28602</v>
      </c>
      <c r="Z12256" t="s">
        <v>33161</v>
      </c>
      <c r="AA12256" t="s">
        <v>33162</v>
      </c>
      <c r="AB12256" t="s">
        <v>33163</v>
      </c>
      <c r="AC12256" t="s">
        <v>38</v>
      </c>
      <c r="AD12256">
        <v>98004</v>
      </c>
    </row>
    <row r="12257" spans="1:30" x14ac:dyDescent="0.25">
      <c r="A12257">
        <f t="shared" ca="1" si="191"/>
        <v>2922</v>
      </c>
      <c r="B12257" t="s">
        <v>244</v>
      </c>
      <c r="C12257" t="s">
        <v>245</v>
      </c>
      <c r="F12257" t="s">
        <v>2939</v>
      </c>
      <c r="O12257" t="s">
        <v>33</v>
      </c>
      <c r="X12257" t="s">
        <v>34</v>
      </c>
      <c r="Y12257" t="s">
        <v>2940</v>
      </c>
      <c r="Z12257" t="s">
        <v>38156</v>
      </c>
      <c r="AA12257" t="s">
        <v>38157</v>
      </c>
      <c r="AB12257">
        <v>-162655</v>
      </c>
      <c r="AC12257" t="s">
        <v>38</v>
      </c>
      <c r="AD12257">
        <v>99362</v>
      </c>
    </row>
    <row r="12258" spans="1:30" x14ac:dyDescent="0.25">
      <c r="A12258">
        <f t="shared" ca="1" si="191"/>
        <v>6284</v>
      </c>
      <c r="B12258" t="s">
        <v>79</v>
      </c>
      <c r="C12258" t="s">
        <v>80</v>
      </c>
      <c r="F12258" t="s">
        <v>4953</v>
      </c>
      <c r="O12258" t="s">
        <v>33</v>
      </c>
      <c r="Y12258" t="s">
        <v>12769</v>
      </c>
      <c r="Z12258" t="s">
        <v>26694</v>
      </c>
      <c r="AA12258" t="s">
        <v>26693</v>
      </c>
      <c r="AB12258">
        <v>-171335</v>
      </c>
      <c r="AC12258" t="s">
        <v>38</v>
      </c>
      <c r="AD12258">
        <v>98370</v>
      </c>
    </row>
    <row r="12259" spans="1:30" x14ac:dyDescent="0.25">
      <c r="A12259">
        <f t="shared" ca="1" si="191"/>
        <v>4773</v>
      </c>
      <c r="B12259" t="s">
        <v>2046</v>
      </c>
      <c r="C12259" t="s">
        <v>80</v>
      </c>
      <c r="F12259" t="s">
        <v>1024</v>
      </c>
      <c r="G12259">
        <v>0</v>
      </c>
      <c r="O12259" t="s">
        <v>33</v>
      </c>
      <c r="Y12259" t="s">
        <v>1025</v>
      </c>
      <c r="Z12259" t="s">
        <v>6549</v>
      </c>
      <c r="AA12259" t="s">
        <v>6550</v>
      </c>
      <c r="AB12259" t="s">
        <v>6551</v>
      </c>
      <c r="AC12259" t="s">
        <v>102</v>
      </c>
      <c r="AD12259">
        <v>97219</v>
      </c>
    </row>
    <row r="12260" spans="1:30" ht="409.5" x14ac:dyDescent="0.25">
      <c r="A12260">
        <f t="shared" ca="1" si="191"/>
        <v>11007</v>
      </c>
      <c r="B12260" t="s">
        <v>2046</v>
      </c>
      <c r="C12260" t="s">
        <v>80</v>
      </c>
      <c r="F12260" t="s">
        <v>10198</v>
      </c>
      <c r="O12260" t="s">
        <v>33</v>
      </c>
      <c r="Y12260" t="s">
        <v>10404</v>
      </c>
      <c r="Z12260" s="1" t="s">
        <v>10407</v>
      </c>
      <c r="AA12260" t="s">
        <v>10394</v>
      </c>
      <c r="AB12260">
        <v>-171903</v>
      </c>
      <c r="AC12260" t="s">
        <v>102</v>
      </c>
      <c r="AD12260">
        <v>97222</v>
      </c>
    </row>
    <row r="12261" spans="1:30" x14ac:dyDescent="0.25">
      <c r="A12261">
        <f t="shared" ca="1" si="191"/>
        <v>2712</v>
      </c>
      <c r="B12261" t="s">
        <v>685</v>
      </c>
      <c r="C12261" t="s">
        <v>686</v>
      </c>
      <c r="F12261" t="s">
        <v>26962</v>
      </c>
      <c r="G12261">
        <v>0</v>
      </c>
      <c r="O12261" t="s">
        <v>33</v>
      </c>
      <c r="Y12261" t="s">
        <v>28537</v>
      </c>
      <c r="Z12261" t="s">
        <v>34050</v>
      </c>
      <c r="AA12261" t="s">
        <v>34051</v>
      </c>
      <c r="AB12261" t="s">
        <v>34052</v>
      </c>
      <c r="AC12261" t="s">
        <v>38</v>
      </c>
    </row>
    <row r="12262" spans="1:30" x14ac:dyDescent="0.25">
      <c r="A12262">
        <f t="shared" ca="1" si="191"/>
        <v>6690</v>
      </c>
      <c r="B12262" t="s">
        <v>73</v>
      </c>
      <c r="C12262" t="s">
        <v>74</v>
      </c>
      <c r="O12262" t="s">
        <v>33</v>
      </c>
      <c r="X12262" t="s">
        <v>34</v>
      </c>
      <c r="Y12262" t="s">
        <v>16799</v>
      </c>
      <c r="Z12262" t="s">
        <v>16800</v>
      </c>
      <c r="AA12262" t="s">
        <v>16801</v>
      </c>
      <c r="AB12262">
        <v>-171775</v>
      </c>
    </row>
    <row r="12263" spans="1:30" ht="315" x14ac:dyDescent="0.25">
      <c r="A12263">
        <f t="shared" ca="1" si="191"/>
        <v>17659</v>
      </c>
      <c r="B12263" t="s">
        <v>1203</v>
      </c>
      <c r="C12263" t="s">
        <v>45</v>
      </c>
      <c r="G12263">
        <v>0</v>
      </c>
      <c r="O12263" t="s">
        <v>33</v>
      </c>
      <c r="X12263" t="s">
        <v>34</v>
      </c>
      <c r="Y12263" t="s">
        <v>21090</v>
      </c>
      <c r="Z12263" s="1" t="s">
        <v>21091</v>
      </c>
      <c r="AA12263" t="s">
        <v>2406</v>
      </c>
      <c r="AB12263" t="s">
        <v>21092</v>
      </c>
      <c r="AC12263" t="s">
        <v>38</v>
      </c>
      <c r="AD12263">
        <v>98250</v>
      </c>
    </row>
    <row r="12264" spans="1:30" x14ac:dyDescent="0.25">
      <c r="A12264">
        <f t="shared" ca="1" si="191"/>
        <v>13665</v>
      </c>
      <c r="B12264" t="s">
        <v>334</v>
      </c>
      <c r="C12264" t="s">
        <v>45</v>
      </c>
      <c r="O12264" t="s">
        <v>33</v>
      </c>
      <c r="X12264" t="s">
        <v>34</v>
      </c>
      <c r="Y12264" t="s">
        <v>21158</v>
      </c>
      <c r="Z12264" t="s">
        <v>21159</v>
      </c>
      <c r="AA12264" t="s">
        <v>20830</v>
      </c>
      <c r="AB12264">
        <v>-160524</v>
      </c>
      <c r="AC12264" t="s">
        <v>1001</v>
      </c>
      <c r="AD12264">
        <v>90516</v>
      </c>
    </row>
    <row r="12265" spans="1:30" x14ac:dyDescent="0.25">
      <c r="A12265">
        <f t="shared" ca="1" si="191"/>
        <v>6466</v>
      </c>
      <c r="B12265" t="s">
        <v>30</v>
      </c>
      <c r="C12265" t="s">
        <v>31</v>
      </c>
      <c r="F12265" t="s">
        <v>20068</v>
      </c>
      <c r="O12265" t="s">
        <v>33</v>
      </c>
      <c r="X12265" t="s">
        <v>34</v>
      </c>
      <c r="Y12265" t="s">
        <v>20069</v>
      </c>
      <c r="Z12265" t="s">
        <v>20070</v>
      </c>
      <c r="AA12265" t="s">
        <v>20070</v>
      </c>
      <c r="AB12265">
        <v>-162562</v>
      </c>
      <c r="AC12265" t="s">
        <v>38</v>
      </c>
      <c r="AD12265">
        <v>98072</v>
      </c>
    </row>
    <row r="12266" spans="1:30" ht="409.5" x14ac:dyDescent="0.25">
      <c r="A12266">
        <f t="shared" ca="1" si="191"/>
        <v>13802</v>
      </c>
      <c r="B12266" t="s">
        <v>230</v>
      </c>
      <c r="C12266" t="s">
        <v>45</v>
      </c>
      <c r="O12266" t="s">
        <v>33</v>
      </c>
      <c r="X12266" t="s">
        <v>34</v>
      </c>
      <c r="Y12266" t="s">
        <v>23256</v>
      </c>
      <c r="Z12266" s="1" t="s">
        <v>23257</v>
      </c>
      <c r="AA12266" t="s">
        <v>22580</v>
      </c>
      <c r="AB12266">
        <v>-171422</v>
      </c>
    </row>
    <row r="12267" spans="1:30" ht="270" x14ac:dyDescent="0.25">
      <c r="A12267">
        <f t="shared" ca="1" si="191"/>
        <v>477</v>
      </c>
      <c r="B12267" t="s">
        <v>230</v>
      </c>
      <c r="C12267" t="s">
        <v>45</v>
      </c>
      <c r="O12267" t="s">
        <v>33</v>
      </c>
      <c r="X12267" t="s">
        <v>34</v>
      </c>
      <c r="Y12267" t="s">
        <v>22751</v>
      </c>
      <c r="Z12267" s="1" t="s">
        <v>23246</v>
      </c>
      <c r="AA12267" t="s">
        <v>22580</v>
      </c>
      <c r="AB12267">
        <v>-171384</v>
      </c>
    </row>
    <row r="12268" spans="1:30" x14ac:dyDescent="0.25">
      <c r="A12268">
        <f t="shared" ca="1" si="191"/>
        <v>1738</v>
      </c>
      <c r="B12268" t="s">
        <v>44</v>
      </c>
      <c r="C12268" t="s">
        <v>45</v>
      </c>
      <c r="F12268" t="s">
        <v>734</v>
      </c>
      <c r="G12268">
        <v>0</v>
      </c>
      <c r="O12268" t="s">
        <v>33</v>
      </c>
      <c r="X12268" t="s">
        <v>34</v>
      </c>
      <c r="Y12268" t="s">
        <v>2554</v>
      </c>
      <c r="Z12268" t="s">
        <v>2555</v>
      </c>
      <c r="AA12268" t="s">
        <v>2555</v>
      </c>
      <c r="AB12268" t="s">
        <v>2556</v>
      </c>
      <c r="AC12268" t="s">
        <v>38</v>
      </c>
      <c r="AD12268">
        <v>98109</v>
      </c>
    </row>
    <row r="12269" spans="1:30" x14ac:dyDescent="0.25">
      <c r="A12269">
        <f t="shared" ca="1" si="191"/>
        <v>16606</v>
      </c>
      <c r="B12269" t="s">
        <v>276</v>
      </c>
      <c r="C12269" t="s">
        <v>45</v>
      </c>
      <c r="F12269" t="s">
        <v>5372</v>
      </c>
      <c r="G12269">
        <v>0</v>
      </c>
      <c r="O12269" t="s">
        <v>1200</v>
      </c>
      <c r="X12269" t="s">
        <v>34</v>
      </c>
      <c r="Y12269" t="s">
        <v>5373</v>
      </c>
      <c r="Z12269" t="s">
        <v>5374</v>
      </c>
      <c r="AA12269" t="s">
        <v>5375</v>
      </c>
      <c r="AB12269" t="s">
        <v>5376</v>
      </c>
    </row>
    <row r="12270" spans="1:30" ht="409.5" x14ac:dyDescent="0.25">
      <c r="A12270">
        <f t="shared" ca="1" si="191"/>
        <v>4557</v>
      </c>
      <c r="B12270" t="s">
        <v>73</v>
      </c>
      <c r="C12270" t="s">
        <v>74</v>
      </c>
      <c r="F12270" t="s">
        <v>14568</v>
      </c>
      <c r="G12270">
        <v>0</v>
      </c>
      <c r="O12270" t="s">
        <v>33</v>
      </c>
      <c r="Y12270" t="s">
        <v>29269</v>
      </c>
      <c r="Z12270" s="1" t="s">
        <v>36548</v>
      </c>
      <c r="AA12270" t="s">
        <v>36542</v>
      </c>
      <c r="AB12270" t="s">
        <v>36549</v>
      </c>
    </row>
    <row r="12271" spans="1:30" ht="409.5" x14ac:dyDescent="0.25">
      <c r="A12271">
        <f t="shared" ca="1" si="191"/>
        <v>13607</v>
      </c>
      <c r="B12271" t="s">
        <v>124</v>
      </c>
      <c r="C12271" t="s">
        <v>45</v>
      </c>
      <c r="O12271" t="s">
        <v>63</v>
      </c>
      <c r="X12271" t="s">
        <v>34</v>
      </c>
      <c r="Y12271" t="s">
        <v>2865</v>
      </c>
      <c r="Z12271" s="1" t="s">
        <v>2866</v>
      </c>
      <c r="AA12271" t="s">
        <v>2867</v>
      </c>
      <c r="AB12271">
        <v>-162872</v>
      </c>
    </row>
    <row r="12272" spans="1:30" ht="255" x14ac:dyDescent="0.25">
      <c r="A12272">
        <f t="shared" ca="1" si="191"/>
        <v>15827</v>
      </c>
      <c r="B12272" t="s">
        <v>73</v>
      </c>
      <c r="C12272" t="s">
        <v>74</v>
      </c>
      <c r="F12272" t="s">
        <v>4683</v>
      </c>
      <c r="G12272">
        <v>0</v>
      </c>
      <c r="O12272" t="s">
        <v>33</v>
      </c>
      <c r="Y12272" t="s">
        <v>36329</v>
      </c>
      <c r="Z12272" s="1" t="s">
        <v>36692</v>
      </c>
      <c r="AA12272" t="s">
        <v>36690</v>
      </c>
      <c r="AB12272" t="s">
        <v>36693</v>
      </c>
    </row>
    <row r="12273" spans="1:30" ht="409.5" x14ac:dyDescent="0.25">
      <c r="A12273">
        <f t="shared" ca="1" si="191"/>
        <v>2334</v>
      </c>
      <c r="B12273" t="s">
        <v>68</v>
      </c>
      <c r="C12273" t="s">
        <v>45</v>
      </c>
      <c r="F12273" t="s">
        <v>37779</v>
      </c>
      <c r="O12273" t="s">
        <v>33</v>
      </c>
      <c r="X12273" t="s">
        <v>34</v>
      </c>
      <c r="Y12273" t="s">
        <v>37780</v>
      </c>
      <c r="Z12273" s="1" t="s">
        <v>37781</v>
      </c>
      <c r="AA12273" t="s">
        <v>37782</v>
      </c>
      <c r="AB12273">
        <v>-171342</v>
      </c>
      <c r="AC12273" t="s">
        <v>37783</v>
      </c>
      <c r="AD12273">
        <v>87111</v>
      </c>
    </row>
    <row r="12274" spans="1:30" ht="409.5" x14ac:dyDescent="0.25">
      <c r="A12274">
        <f t="shared" ca="1" si="191"/>
        <v>13184</v>
      </c>
      <c r="B12274" t="s">
        <v>276</v>
      </c>
      <c r="C12274" t="s">
        <v>45</v>
      </c>
      <c r="F12274" t="s">
        <v>292</v>
      </c>
      <c r="G12274">
        <v>0</v>
      </c>
      <c r="O12274" t="s">
        <v>155</v>
      </c>
      <c r="W12274">
        <v>15</v>
      </c>
      <c r="X12274" t="s">
        <v>34</v>
      </c>
      <c r="Y12274" t="s">
        <v>24968</v>
      </c>
      <c r="Z12274" s="1" t="s">
        <v>40160</v>
      </c>
      <c r="AA12274" t="s">
        <v>40161</v>
      </c>
      <c r="AB12274" t="s">
        <v>40162</v>
      </c>
      <c r="AC12274" t="s">
        <v>38</v>
      </c>
      <c r="AD12274">
        <v>98660</v>
      </c>
    </row>
    <row r="12275" spans="1:30" x14ac:dyDescent="0.25">
      <c r="A12275">
        <f t="shared" ca="1" si="191"/>
        <v>8663</v>
      </c>
      <c r="B12275" t="s">
        <v>79</v>
      </c>
      <c r="C12275" t="s">
        <v>80</v>
      </c>
      <c r="F12275" t="s">
        <v>4512</v>
      </c>
      <c r="O12275" t="s">
        <v>33</v>
      </c>
      <c r="Y12275" t="s">
        <v>5597</v>
      </c>
      <c r="Z12275" t="s">
        <v>26705</v>
      </c>
      <c r="AA12275" t="s">
        <v>26706</v>
      </c>
      <c r="AB12275">
        <v>-171297</v>
      </c>
      <c r="AC12275" t="s">
        <v>38</v>
      </c>
      <c r="AD12275">
        <v>98902</v>
      </c>
    </row>
    <row r="12276" spans="1:30" x14ac:dyDescent="0.25">
      <c r="A12276">
        <f t="shared" ca="1" si="191"/>
        <v>139</v>
      </c>
      <c r="B12276" t="s">
        <v>96</v>
      </c>
      <c r="C12276" t="s">
        <v>97</v>
      </c>
      <c r="O12276" t="s">
        <v>33</v>
      </c>
      <c r="X12276" t="s">
        <v>34</v>
      </c>
      <c r="Y12276" t="s">
        <v>37545</v>
      </c>
      <c r="Z12276" t="s">
        <v>38568</v>
      </c>
      <c r="AA12276" t="s">
        <v>38569</v>
      </c>
      <c r="AB12276">
        <v>-162708</v>
      </c>
    </row>
    <row r="12277" spans="1:30" x14ac:dyDescent="0.25">
      <c r="A12277">
        <f t="shared" ca="1" si="191"/>
        <v>14206</v>
      </c>
      <c r="B12277" t="s">
        <v>73</v>
      </c>
      <c r="C12277" t="s">
        <v>74</v>
      </c>
      <c r="O12277" t="s">
        <v>33</v>
      </c>
      <c r="W12277">
        <v>15</v>
      </c>
      <c r="X12277" t="s">
        <v>34</v>
      </c>
      <c r="Z12277" t="s">
        <v>31767</v>
      </c>
      <c r="AA12277" t="s">
        <v>31768</v>
      </c>
      <c r="AB12277">
        <v>-180314</v>
      </c>
    </row>
    <row r="12278" spans="1:30" x14ac:dyDescent="0.25">
      <c r="A12278">
        <f t="shared" ca="1" si="191"/>
        <v>14432</v>
      </c>
      <c r="B12278" t="s">
        <v>30</v>
      </c>
      <c r="C12278" t="s">
        <v>31</v>
      </c>
      <c r="F12278" t="s">
        <v>103</v>
      </c>
      <c r="G12278">
        <v>0</v>
      </c>
      <c r="O12278" t="s">
        <v>33</v>
      </c>
      <c r="X12278" t="s">
        <v>34</v>
      </c>
      <c r="Y12278" t="s">
        <v>3073</v>
      </c>
      <c r="Z12278" t="s">
        <v>29111</v>
      </c>
      <c r="AA12278" t="s">
        <v>29111</v>
      </c>
      <c r="AB12278" t="s">
        <v>29112</v>
      </c>
      <c r="AC12278" t="s">
        <v>38</v>
      </c>
      <c r="AD12278">
        <v>98052</v>
      </c>
    </row>
    <row r="12279" spans="1:30" x14ac:dyDescent="0.25">
      <c r="A12279">
        <f t="shared" ca="1" si="191"/>
        <v>1817</v>
      </c>
      <c r="B12279" t="s">
        <v>178</v>
      </c>
      <c r="F12279" t="s">
        <v>7654</v>
      </c>
      <c r="G12279">
        <v>0</v>
      </c>
      <c r="O12279" t="s">
        <v>33</v>
      </c>
      <c r="X12279" t="s">
        <v>34</v>
      </c>
      <c r="Y12279" t="s">
        <v>4513</v>
      </c>
      <c r="Z12279" t="s">
        <v>20191</v>
      </c>
      <c r="AA12279" t="s">
        <v>20192</v>
      </c>
      <c r="AB12279" t="s">
        <v>20193</v>
      </c>
      <c r="AC12279" t="s">
        <v>38</v>
      </c>
      <c r="AD12279">
        <v>98902</v>
      </c>
    </row>
    <row r="12280" spans="1:30" x14ac:dyDescent="0.25">
      <c r="A12280">
        <f t="shared" ca="1" si="191"/>
        <v>8745</v>
      </c>
      <c r="B12280" t="s">
        <v>2046</v>
      </c>
      <c r="C12280" t="s">
        <v>80</v>
      </c>
      <c r="F12280" t="s">
        <v>6834</v>
      </c>
      <c r="O12280" t="s">
        <v>33</v>
      </c>
      <c r="Y12280" t="s">
        <v>6835</v>
      </c>
      <c r="Z12280" t="s">
        <v>13846</v>
      </c>
      <c r="AA12280" t="s">
        <v>13844</v>
      </c>
      <c r="AB12280">
        <v>-162024</v>
      </c>
      <c r="AC12280" t="s">
        <v>38</v>
      </c>
      <c r="AD12280">
        <v>98257</v>
      </c>
    </row>
    <row r="12281" spans="1:30" x14ac:dyDescent="0.25">
      <c r="A12281">
        <f t="shared" ca="1" si="191"/>
        <v>293</v>
      </c>
      <c r="B12281" t="s">
        <v>178</v>
      </c>
      <c r="C12281" t="s">
        <v>179</v>
      </c>
      <c r="F12281" t="s">
        <v>4110</v>
      </c>
      <c r="O12281" t="s">
        <v>33</v>
      </c>
      <c r="X12281" t="s">
        <v>34</v>
      </c>
      <c r="Y12281" t="s">
        <v>20488</v>
      </c>
      <c r="Z12281" t="s">
        <v>38499</v>
      </c>
      <c r="AA12281" t="s">
        <v>38500</v>
      </c>
      <c r="AB12281">
        <v>-170925</v>
      </c>
      <c r="AC12281" t="s">
        <v>38</v>
      </c>
      <c r="AD12281">
        <v>99362</v>
      </c>
    </row>
    <row r="12282" spans="1:30" ht="409.5" x14ac:dyDescent="0.25">
      <c r="A12282">
        <f t="shared" ca="1" si="191"/>
        <v>17042</v>
      </c>
      <c r="B12282" t="s">
        <v>96</v>
      </c>
      <c r="C12282" t="s">
        <v>97</v>
      </c>
      <c r="F12282" t="s">
        <v>33054</v>
      </c>
      <c r="G12282">
        <v>0</v>
      </c>
      <c r="O12282" t="s">
        <v>33</v>
      </c>
      <c r="X12282" t="s">
        <v>34</v>
      </c>
      <c r="Y12282" t="s">
        <v>33055</v>
      </c>
      <c r="Z12282" s="1" t="s">
        <v>33056</v>
      </c>
      <c r="AA12282" t="s">
        <v>33057</v>
      </c>
      <c r="AB12282" t="s">
        <v>33058</v>
      </c>
    </row>
    <row r="12283" spans="1:30" x14ac:dyDescent="0.25">
      <c r="A12283">
        <f t="shared" ca="1" si="191"/>
        <v>8686</v>
      </c>
      <c r="B12283" t="s">
        <v>489</v>
      </c>
      <c r="C12283" t="s">
        <v>45</v>
      </c>
      <c r="O12283" t="s">
        <v>33</v>
      </c>
      <c r="W12283">
        <v>15</v>
      </c>
      <c r="X12283" t="s">
        <v>34</v>
      </c>
      <c r="Y12283" t="s">
        <v>21242</v>
      </c>
      <c r="Z12283" t="s">
        <v>21243</v>
      </c>
      <c r="AA12283" t="s">
        <v>2406</v>
      </c>
      <c r="AB12283">
        <v>-173195</v>
      </c>
      <c r="AC12283" t="s">
        <v>38</v>
      </c>
      <c r="AD12283">
        <v>98226</v>
      </c>
    </row>
    <row r="12284" spans="1:30" ht="409.5" x14ac:dyDescent="0.25">
      <c r="A12284">
        <f t="shared" ca="1" si="191"/>
        <v>5493</v>
      </c>
      <c r="B12284" t="s">
        <v>2046</v>
      </c>
      <c r="C12284" t="s">
        <v>80</v>
      </c>
      <c r="F12284" t="s">
        <v>10384</v>
      </c>
      <c r="G12284">
        <v>0</v>
      </c>
      <c r="O12284" t="s">
        <v>33</v>
      </c>
      <c r="Y12284" t="s">
        <v>10385</v>
      </c>
      <c r="Z12284" s="1" t="s">
        <v>16571</v>
      </c>
      <c r="AA12284" t="s">
        <v>16572</v>
      </c>
      <c r="AB12284" t="s">
        <v>16573</v>
      </c>
      <c r="AC12284" t="s">
        <v>38</v>
      </c>
      <c r="AD12284">
        <v>98103</v>
      </c>
    </row>
    <row r="12285" spans="1:30" ht="409.5" x14ac:dyDescent="0.25">
      <c r="A12285">
        <f t="shared" ca="1" si="191"/>
        <v>11083</v>
      </c>
      <c r="B12285" t="s">
        <v>2046</v>
      </c>
      <c r="C12285" t="s">
        <v>80</v>
      </c>
      <c r="F12285" t="s">
        <v>4879</v>
      </c>
      <c r="G12285">
        <v>0</v>
      </c>
      <c r="O12285" t="s">
        <v>33</v>
      </c>
      <c r="Y12285" t="s">
        <v>7019</v>
      </c>
      <c r="Z12285" s="1" t="s">
        <v>11846</v>
      </c>
      <c r="AA12285" t="s">
        <v>11847</v>
      </c>
      <c r="AB12285" t="s">
        <v>11848</v>
      </c>
      <c r="AC12285" t="s">
        <v>38</v>
      </c>
      <c r="AD12285">
        <v>98032</v>
      </c>
    </row>
    <row r="12286" spans="1:30" ht="405" x14ac:dyDescent="0.25">
      <c r="A12286">
        <f t="shared" ca="1" si="191"/>
        <v>12001</v>
      </c>
      <c r="B12286" t="s">
        <v>489</v>
      </c>
      <c r="C12286" t="s">
        <v>45</v>
      </c>
      <c r="F12286" t="s">
        <v>4608</v>
      </c>
      <c r="O12286" t="s">
        <v>33</v>
      </c>
      <c r="X12286" t="s">
        <v>34</v>
      </c>
      <c r="Y12286" t="s">
        <v>227</v>
      </c>
      <c r="Z12286" s="1" t="s">
        <v>22410</v>
      </c>
      <c r="AA12286" t="s">
        <v>22411</v>
      </c>
      <c r="AB12286">
        <v>-163003</v>
      </c>
      <c r="AC12286" t="s">
        <v>38</v>
      </c>
      <c r="AD12286">
        <v>98012</v>
      </c>
    </row>
    <row r="12287" spans="1:30" x14ac:dyDescent="0.25">
      <c r="A12287">
        <f t="shared" ca="1" si="191"/>
        <v>5561</v>
      </c>
      <c r="B12287" t="s">
        <v>73</v>
      </c>
      <c r="C12287" t="s">
        <v>74</v>
      </c>
      <c r="O12287" t="s">
        <v>63</v>
      </c>
      <c r="X12287" t="s">
        <v>34</v>
      </c>
      <c r="Y12287" t="s">
        <v>40925</v>
      </c>
      <c r="Z12287" t="s">
        <v>40926</v>
      </c>
      <c r="AA12287" t="s">
        <v>40927</v>
      </c>
      <c r="AB12287">
        <v>-171861</v>
      </c>
      <c r="AC12287" t="s">
        <v>38</v>
      </c>
      <c r="AD12287">
        <v>98177</v>
      </c>
    </row>
    <row r="12288" spans="1:30" ht="409.5" x14ac:dyDescent="0.25">
      <c r="A12288">
        <f t="shared" ca="1" si="191"/>
        <v>1447</v>
      </c>
      <c r="B12288" t="s">
        <v>178</v>
      </c>
      <c r="F12288" t="s">
        <v>28956</v>
      </c>
      <c r="G12288">
        <v>0</v>
      </c>
      <c r="O12288" t="s">
        <v>33</v>
      </c>
      <c r="X12288" t="s">
        <v>34</v>
      </c>
      <c r="Y12288" t="s">
        <v>28957</v>
      </c>
      <c r="Z12288" s="1" t="s">
        <v>28958</v>
      </c>
      <c r="AA12288" t="s">
        <v>28959</v>
      </c>
      <c r="AB12288" t="s">
        <v>28960</v>
      </c>
      <c r="AC12288" t="s">
        <v>102</v>
      </c>
      <c r="AD12288">
        <v>97404</v>
      </c>
    </row>
    <row r="12289" spans="1:30" x14ac:dyDescent="0.25">
      <c r="A12289">
        <f t="shared" ca="1" si="191"/>
        <v>9618</v>
      </c>
      <c r="B12289" t="s">
        <v>685</v>
      </c>
      <c r="C12289" t="s">
        <v>686</v>
      </c>
      <c r="F12289" t="s">
        <v>35289</v>
      </c>
      <c r="G12289">
        <v>0</v>
      </c>
      <c r="O12289" t="s">
        <v>33</v>
      </c>
      <c r="Y12289" t="s">
        <v>35290</v>
      </c>
      <c r="Z12289" t="s">
        <v>35291</v>
      </c>
      <c r="AA12289" t="s">
        <v>35292</v>
      </c>
      <c r="AB12289" t="s">
        <v>35293</v>
      </c>
      <c r="AC12289" t="s">
        <v>38</v>
      </c>
      <c r="AD12289">
        <v>98104</v>
      </c>
    </row>
    <row r="12290" spans="1:30" x14ac:dyDescent="0.25">
      <c r="A12290">
        <f t="shared" ref="A12290:A12353" ca="1" si="192">RANDBETWEEN(1,20000)</f>
        <v>3038</v>
      </c>
      <c r="B12290" t="s">
        <v>739</v>
      </c>
      <c r="C12290" t="s">
        <v>686</v>
      </c>
      <c r="F12290" t="s">
        <v>30688</v>
      </c>
      <c r="O12290" t="s">
        <v>33</v>
      </c>
      <c r="Y12290" t="s">
        <v>30689</v>
      </c>
      <c r="Z12290" t="s">
        <v>30690</v>
      </c>
      <c r="AA12290" t="s">
        <v>30682</v>
      </c>
      <c r="AB12290">
        <v>-171702</v>
      </c>
      <c r="AC12290" t="s">
        <v>38</v>
      </c>
      <c r="AD12290">
        <v>98108</v>
      </c>
    </row>
    <row r="12291" spans="1:30" x14ac:dyDescent="0.25">
      <c r="A12291">
        <f t="shared" ca="1" si="192"/>
        <v>6285</v>
      </c>
      <c r="B12291" t="s">
        <v>96</v>
      </c>
      <c r="C12291" t="s">
        <v>97</v>
      </c>
      <c r="O12291" t="s">
        <v>33</v>
      </c>
      <c r="X12291" t="s">
        <v>34</v>
      </c>
      <c r="Y12291" t="s">
        <v>39411</v>
      </c>
      <c r="Z12291" t="s">
        <v>39412</v>
      </c>
      <c r="AA12291" t="s">
        <v>39413</v>
      </c>
      <c r="AB12291">
        <v>-162221</v>
      </c>
    </row>
    <row r="12292" spans="1:30" ht="409.5" x14ac:dyDescent="0.25">
      <c r="A12292">
        <f t="shared" ca="1" si="192"/>
        <v>8511</v>
      </c>
      <c r="B12292" t="s">
        <v>334</v>
      </c>
      <c r="C12292" t="s">
        <v>45</v>
      </c>
      <c r="F12292" t="s">
        <v>20250</v>
      </c>
      <c r="O12292" t="s">
        <v>33</v>
      </c>
      <c r="X12292" t="s">
        <v>34</v>
      </c>
      <c r="Y12292" t="s">
        <v>22734</v>
      </c>
      <c r="Z12292" s="1" t="s">
        <v>23881</v>
      </c>
      <c r="AA12292" t="s">
        <v>23605</v>
      </c>
      <c r="AB12292">
        <v>-160039</v>
      </c>
      <c r="AC12292" t="s">
        <v>102</v>
      </c>
      <c r="AD12292">
        <v>97302</v>
      </c>
    </row>
    <row r="12293" spans="1:30" ht="409.5" x14ac:dyDescent="0.25">
      <c r="A12293">
        <f t="shared" ca="1" si="192"/>
        <v>16157</v>
      </c>
      <c r="B12293" t="s">
        <v>3712</v>
      </c>
      <c r="C12293" t="s">
        <v>16820</v>
      </c>
      <c r="F12293" t="s">
        <v>20250</v>
      </c>
      <c r="G12293">
        <v>0</v>
      </c>
      <c r="O12293" t="s">
        <v>33</v>
      </c>
      <c r="X12293" t="s">
        <v>34</v>
      </c>
      <c r="Y12293" t="s">
        <v>22643</v>
      </c>
      <c r="Z12293" s="1" t="s">
        <v>24516</v>
      </c>
      <c r="AA12293" t="s">
        <v>24027</v>
      </c>
      <c r="AB12293" t="s">
        <v>24517</v>
      </c>
      <c r="AC12293" t="s">
        <v>102</v>
      </c>
      <c r="AD12293">
        <v>97302</v>
      </c>
    </row>
    <row r="12294" spans="1:30" x14ac:dyDescent="0.25">
      <c r="A12294">
        <f t="shared" ca="1" si="192"/>
        <v>1425</v>
      </c>
      <c r="B12294" t="s">
        <v>685</v>
      </c>
      <c r="C12294" t="s">
        <v>686</v>
      </c>
      <c r="F12294" t="s">
        <v>3308</v>
      </c>
      <c r="G12294">
        <v>0</v>
      </c>
      <c r="O12294" t="s">
        <v>33</v>
      </c>
      <c r="X12294" t="s">
        <v>34</v>
      </c>
      <c r="Y12294" t="s">
        <v>3309</v>
      </c>
      <c r="Z12294" t="s">
        <v>3310</v>
      </c>
      <c r="AA12294" t="s">
        <v>3311</v>
      </c>
      <c r="AB12294" t="s">
        <v>3312</v>
      </c>
      <c r="AC12294" t="s">
        <v>38</v>
      </c>
      <c r="AD12294">
        <v>98004</v>
      </c>
    </row>
    <row r="12295" spans="1:30" x14ac:dyDescent="0.25">
      <c r="A12295">
        <f t="shared" ca="1" si="192"/>
        <v>10635</v>
      </c>
      <c r="B12295" t="s">
        <v>230</v>
      </c>
      <c r="C12295" t="s">
        <v>45</v>
      </c>
      <c r="O12295" t="s">
        <v>33</v>
      </c>
      <c r="W12295">
        <v>15</v>
      </c>
      <c r="X12295" t="s">
        <v>34</v>
      </c>
      <c r="Y12295" t="s">
        <v>22731</v>
      </c>
      <c r="Z12295" t="s">
        <v>23503</v>
      </c>
      <c r="AA12295" t="s">
        <v>22580</v>
      </c>
      <c r="AB12295">
        <v>-181104</v>
      </c>
    </row>
    <row r="12296" spans="1:30" ht="409.5" x14ac:dyDescent="0.25">
      <c r="A12296">
        <f t="shared" ca="1" si="192"/>
        <v>12276</v>
      </c>
      <c r="B12296" t="s">
        <v>2046</v>
      </c>
      <c r="C12296" t="s">
        <v>80</v>
      </c>
      <c r="F12296" t="s">
        <v>81</v>
      </c>
      <c r="O12296" t="s">
        <v>33</v>
      </c>
      <c r="Y12296" t="s">
        <v>82</v>
      </c>
      <c r="Z12296" s="1" t="s">
        <v>10294</v>
      </c>
      <c r="AA12296" t="s">
        <v>10295</v>
      </c>
      <c r="AB12296">
        <v>-160944</v>
      </c>
      <c r="AC12296" t="s">
        <v>38</v>
      </c>
      <c r="AD12296">
        <v>98668</v>
      </c>
    </row>
    <row r="12297" spans="1:30" x14ac:dyDescent="0.25">
      <c r="A12297">
        <f t="shared" ca="1" si="192"/>
        <v>17701</v>
      </c>
      <c r="B12297" t="s">
        <v>39</v>
      </c>
      <c r="C12297" t="s">
        <v>165</v>
      </c>
      <c r="F12297" t="s">
        <v>17436</v>
      </c>
      <c r="G12297">
        <v>0</v>
      </c>
      <c r="O12297" t="s">
        <v>33</v>
      </c>
      <c r="W12297">
        <v>30</v>
      </c>
      <c r="Y12297" t="s">
        <v>17438</v>
      </c>
      <c r="Z12297" t="s">
        <v>28274</v>
      </c>
      <c r="AA12297" t="s">
        <v>28275</v>
      </c>
      <c r="AB12297" t="s">
        <v>28276</v>
      </c>
      <c r="AC12297" t="s">
        <v>38</v>
      </c>
      <c r="AD12297">
        <v>98109</v>
      </c>
    </row>
    <row r="12298" spans="1:30" x14ac:dyDescent="0.25">
      <c r="A12298">
        <f t="shared" ca="1" si="192"/>
        <v>18081</v>
      </c>
      <c r="B12298" t="s">
        <v>334</v>
      </c>
      <c r="C12298" t="s">
        <v>45</v>
      </c>
      <c r="F12298" t="s">
        <v>20250</v>
      </c>
      <c r="O12298" t="s">
        <v>33</v>
      </c>
      <c r="X12298" t="s">
        <v>34</v>
      </c>
      <c r="Y12298" t="s">
        <v>22796</v>
      </c>
      <c r="Z12298" t="s">
        <v>23974</v>
      </c>
      <c r="AA12298" t="s">
        <v>23617</v>
      </c>
      <c r="AB12298">
        <v>-161979</v>
      </c>
      <c r="AC12298" t="s">
        <v>102</v>
      </c>
      <c r="AD12298">
        <v>97302</v>
      </c>
    </row>
    <row r="12299" spans="1:30" x14ac:dyDescent="0.25">
      <c r="A12299">
        <f t="shared" ca="1" si="192"/>
        <v>3198</v>
      </c>
      <c r="B12299" t="s">
        <v>178</v>
      </c>
      <c r="F12299" t="s">
        <v>40433</v>
      </c>
      <c r="G12299">
        <v>0</v>
      </c>
      <c r="O12299" t="s">
        <v>33</v>
      </c>
      <c r="X12299" t="s">
        <v>34</v>
      </c>
      <c r="Y12299" t="s">
        <v>40434</v>
      </c>
      <c r="Z12299" t="s">
        <v>40435</v>
      </c>
      <c r="AA12299" t="s">
        <v>40435</v>
      </c>
      <c r="AB12299" t="s">
        <v>40436</v>
      </c>
      <c r="AC12299" t="s">
        <v>38</v>
      </c>
      <c r="AD12299">
        <v>98007</v>
      </c>
    </row>
    <row r="12300" spans="1:30" ht="409.5" x14ac:dyDescent="0.25">
      <c r="A12300">
        <f t="shared" ca="1" si="192"/>
        <v>11468</v>
      </c>
      <c r="B12300" t="s">
        <v>334</v>
      </c>
      <c r="C12300" t="s">
        <v>45</v>
      </c>
      <c r="F12300" t="s">
        <v>43447</v>
      </c>
      <c r="N12300" s="1" t="s">
        <v>4465</v>
      </c>
      <c r="O12300" t="s">
        <v>33</v>
      </c>
      <c r="V12300" s="1" t="s">
        <v>43448</v>
      </c>
      <c r="W12300">
        <v>30</v>
      </c>
      <c r="X12300" t="s">
        <v>34</v>
      </c>
      <c r="Y12300" t="s">
        <v>43449</v>
      </c>
      <c r="Z12300" s="1" t="s">
        <v>43450</v>
      </c>
      <c r="AA12300" t="s">
        <v>43451</v>
      </c>
      <c r="AB12300">
        <v>-160812</v>
      </c>
      <c r="AC12300" t="s">
        <v>38</v>
      </c>
      <c r="AD12300">
        <v>98121</v>
      </c>
    </row>
    <row r="12301" spans="1:30" x14ac:dyDescent="0.25">
      <c r="A12301">
        <f t="shared" ca="1" si="192"/>
        <v>1005</v>
      </c>
      <c r="B12301" t="s">
        <v>39</v>
      </c>
      <c r="C12301" t="s">
        <v>165</v>
      </c>
      <c r="F12301" t="s">
        <v>5422</v>
      </c>
      <c r="G12301">
        <v>0</v>
      </c>
      <c r="O12301" t="s">
        <v>33</v>
      </c>
      <c r="X12301" t="s">
        <v>34</v>
      </c>
      <c r="Y12301" t="s">
        <v>5423</v>
      </c>
      <c r="Z12301" t="s">
        <v>5445</v>
      </c>
      <c r="AA12301" t="s">
        <v>5446</v>
      </c>
      <c r="AB12301" t="s">
        <v>5447</v>
      </c>
      <c r="AC12301" t="s">
        <v>38</v>
      </c>
      <c r="AD12301">
        <v>98082</v>
      </c>
    </row>
    <row r="12302" spans="1:30" x14ac:dyDescent="0.25">
      <c r="A12302">
        <f t="shared" ca="1" si="192"/>
        <v>1545</v>
      </c>
      <c r="B12302" t="s">
        <v>2046</v>
      </c>
      <c r="C12302" t="s">
        <v>80</v>
      </c>
      <c r="F12302" t="s">
        <v>1024</v>
      </c>
      <c r="G12302">
        <v>0</v>
      </c>
      <c r="O12302" t="s">
        <v>33</v>
      </c>
      <c r="Y12302" t="s">
        <v>1025</v>
      </c>
      <c r="Z12302" t="s">
        <v>11240</v>
      </c>
      <c r="AA12302" t="s">
        <v>11241</v>
      </c>
      <c r="AB12302" t="s">
        <v>11242</v>
      </c>
      <c r="AC12302" t="s">
        <v>38</v>
      </c>
      <c r="AD12302">
        <v>97219</v>
      </c>
    </row>
    <row r="12303" spans="1:30" ht="255" x14ac:dyDescent="0.25">
      <c r="A12303">
        <f t="shared" ca="1" si="192"/>
        <v>3860</v>
      </c>
      <c r="B12303" t="s">
        <v>685</v>
      </c>
      <c r="C12303" t="s">
        <v>686</v>
      </c>
      <c r="F12303" t="s">
        <v>33974</v>
      </c>
      <c r="G12303">
        <v>0</v>
      </c>
      <c r="O12303" t="s">
        <v>33</v>
      </c>
      <c r="Y12303" t="s">
        <v>33975</v>
      </c>
      <c r="Z12303" s="1" t="s">
        <v>33976</v>
      </c>
      <c r="AA12303" t="s">
        <v>33977</v>
      </c>
      <c r="AB12303" t="s">
        <v>33978</v>
      </c>
    </row>
    <row r="12304" spans="1:30" x14ac:dyDescent="0.25">
      <c r="A12304">
        <f t="shared" ca="1" si="192"/>
        <v>16970</v>
      </c>
      <c r="B12304" t="s">
        <v>164</v>
      </c>
      <c r="C12304" t="s">
        <v>165</v>
      </c>
      <c r="F12304" t="s">
        <v>8963</v>
      </c>
      <c r="G12304">
        <v>0</v>
      </c>
      <c r="O12304" t="s">
        <v>33</v>
      </c>
      <c r="Y12304" t="s">
        <v>8964</v>
      </c>
      <c r="Z12304" t="s">
        <v>9728</v>
      </c>
      <c r="AA12304" t="s">
        <v>9729</v>
      </c>
      <c r="AB12304" t="s">
        <v>9730</v>
      </c>
    </row>
    <row r="12305" spans="1:30" x14ac:dyDescent="0.25">
      <c r="A12305">
        <f t="shared" ca="1" si="192"/>
        <v>563</v>
      </c>
      <c r="B12305" t="s">
        <v>685</v>
      </c>
      <c r="C12305" t="s">
        <v>686</v>
      </c>
      <c r="F12305" t="s">
        <v>29351</v>
      </c>
      <c r="O12305" t="s">
        <v>33</v>
      </c>
      <c r="Y12305" t="s">
        <v>29352</v>
      </c>
      <c r="Z12305" t="s">
        <v>33806</v>
      </c>
      <c r="AA12305" t="s">
        <v>33781</v>
      </c>
      <c r="AB12305">
        <v>-173099</v>
      </c>
      <c r="AC12305" t="s">
        <v>38</v>
      </c>
      <c r="AD12305">
        <v>98409</v>
      </c>
    </row>
    <row r="12306" spans="1:30" ht="409.5" x14ac:dyDescent="0.25">
      <c r="A12306">
        <f t="shared" ca="1" si="192"/>
        <v>10066</v>
      </c>
      <c r="B12306" t="s">
        <v>230</v>
      </c>
      <c r="C12306" t="s">
        <v>45</v>
      </c>
      <c r="F12306" t="s">
        <v>20250</v>
      </c>
      <c r="O12306" t="s">
        <v>33</v>
      </c>
      <c r="X12306" t="s">
        <v>34</v>
      </c>
      <c r="Y12306" t="s">
        <v>22643</v>
      </c>
      <c r="Z12306" s="1" t="s">
        <v>23123</v>
      </c>
      <c r="AA12306" t="s">
        <v>22580</v>
      </c>
      <c r="AB12306">
        <v>-170387</v>
      </c>
    </row>
    <row r="12307" spans="1:30" x14ac:dyDescent="0.25">
      <c r="A12307">
        <f t="shared" ca="1" si="192"/>
        <v>6275</v>
      </c>
      <c r="B12307" t="s">
        <v>2046</v>
      </c>
      <c r="C12307" t="s">
        <v>80</v>
      </c>
      <c r="F12307" t="s">
        <v>753</v>
      </c>
      <c r="G12307">
        <v>0</v>
      </c>
      <c r="O12307" t="s">
        <v>33</v>
      </c>
      <c r="Y12307" t="s">
        <v>754</v>
      </c>
      <c r="Z12307" t="s">
        <v>13949</v>
      </c>
      <c r="AA12307" t="s">
        <v>13947</v>
      </c>
      <c r="AB12307" t="s">
        <v>13950</v>
      </c>
      <c r="AC12307" t="s">
        <v>38</v>
      </c>
      <c r="AD12307">
        <v>98374</v>
      </c>
    </row>
    <row r="12308" spans="1:30" x14ac:dyDescent="0.25">
      <c r="A12308">
        <f t="shared" ca="1" si="192"/>
        <v>14321</v>
      </c>
      <c r="B12308" t="s">
        <v>334</v>
      </c>
      <c r="C12308" t="s">
        <v>45</v>
      </c>
      <c r="F12308" t="s">
        <v>4274</v>
      </c>
      <c r="G12308">
        <v>0</v>
      </c>
      <c r="O12308" t="s">
        <v>33</v>
      </c>
      <c r="Y12308" t="s">
        <v>4275</v>
      </c>
      <c r="Z12308" t="s">
        <v>4276</v>
      </c>
      <c r="AA12308" t="s">
        <v>4277</v>
      </c>
      <c r="AB12308" t="s">
        <v>4278</v>
      </c>
      <c r="AC12308" t="s">
        <v>38</v>
      </c>
      <c r="AD12308">
        <v>98052</v>
      </c>
    </row>
    <row r="12309" spans="1:30" x14ac:dyDescent="0.25">
      <c r="A12309">
        <f t="shared" ca="1" si="192"/>
        <v>2110</v>
      </c>
      <c r="B12309" t="s">
        <v>677</v>
      </c>
      <c r="C12309" t="s">
        <v>80</v>
      </c>
      <c r="F12309" t="s">
        <v>69</v>
      </c>
      <c r="G12309">
        <v>0</v>
      </c>
      <c r="O12309" t="s">
        <v>33</v>
      </c>
      <c r="Y12309" t="s">
        <v>5729</v>
      </c>
      <c r="Z12309" t="s">
        <v>5730</v>
      </c>
      <c r="AA12309" t="s">
        <v>5731</v>
      </c>
      <c r="AB12309" t="s">
        <v>5732</v>
      </c>
      <c r="AC12309" t="s">
        <v>38</v>
      </c>
      <c r="AD12309">
        <v>98121</v>
      </c>
    </row>
    <row r="12310" spans="1:30" x14ac:dyDescent="0.25">
      <c r="A12310">
        <f t="shared" ca="1" si="192"/>
        <v>10098</v>
      </c>
      <c r="B12310" t="s">
        <v>178</v>
      </c>
      <c r="F12310" t="s">
        <v>32499</v>
      </c>
      <c r="G12310">
        <v>0</v>
      </c>
      <c r="O12310" t="s">
        <v>33</v>
      </c>
      <c r="X12310" t="s">
        <v>34</v>
      </c>
      <c r="Y12310" t="s">
        <v>32500</v>
      </c>
      <c r="Z12310" t="s">
        <v>32501</v>
      </c>
      <c r="AA12310" t="s">
        <v>32501</v>
      </c>
      <c r="AB12310" t="s">
        <v>32502</v>
      </c>
    </row>
    <row r="12311" spans="1:30" ht="409.5" x14ac:dyDescent="0.25">
      <c r="A12311">
        <f t="shared" ca="1" si="192"/>
        <v>11164</v>
      </c>
      <c r="B12311" t="s">
        <v>739</v>
      </c>
      <c r="C12311" t="s">
        <v>686</v>
      </c>
      <c r="F12311" t="s">
        <v>30501</v>
      </c>
      <c r="H12311" t="s">
        <v>30502</v>
      </c>
      <c r="I12311" t="s">
        <v>30503</v>
      </c>
      <c r="L12311">
        <v>29.83</v>
      </c>
      <c r="O12311" t="s">
        <v>721</v>
      </c>
      <c r="W12311">
        <v>15</v>
      </c>
      <c r="X12311" t="s">
        <v>34</v>
      </c>
      <c r="Y12311" t="s">
        <v>30504</v>
      </c>
      <c r="Z12311" s="1" t="s">
        <v>30505</v>
      </c>
      <c r="AA12311" t="s">
        <v>30459</v>
      </c>
      <c r="AB12311">
        <v>-180743</v>
      </c>
    </row>
    <row r="12312" spans="1:30" x14ac:dyDescent="0.25">
      <c r="A12312">
        <f t="shared" ca="1" si="192"/>
        <v>19638</v>
      </c>
      <c r="B12312" t="s">
        <v>677</v>
      </c>
      <c r="C12312" t="s">
        <v>80</v>
      </c>
      <c r="F12312" t="s">
        <v>7477</v>
      </c>
      <c r="G12312">
        <v>0</v>
      </c>
      <c r="O12312" t="s">
        <v>33</v>
      </c>
      <c r="Y12312" t="s">
        <v>7478</v>
      </c>
      <c r="Z12312" t="s">
        <v>7479</v>
      </c>
      <c r="AA12312" t="s">
        <v>7480</v>
      </c>
      <c r="AB12312" t="s">
        <v>7481</v>
      </c>
      <c r="AC12312" t="s">
        <v>38</v>
      </c>
      <c r="AD12312">
        <v>98233</v>
      </c>
    </row>
    <row r="12313" spans="1:30" ht="409.5" x14ac:dyDescent="0.25">
      <c r="A12313">
        <f t="shared" ca="1" si="192"/>
        <v>18733</v>
      </c>
      <c r="B12313" t="s">
        <v>44</v>
      </c>
      <c r="C12313" t="s">
        <v>45</v>
      </c>
      <c r="F12313" t="s">
        <v>28692</v>
      </c>
      <c r="G12313">
        <v>0</v>
      </c>
      <c r="O12313" t="s">
        <v>33</v>
      </c>
      <c r="X12313" t="s">
        <v>34</v>
      </c>
      <c r="Y12313" t="s">
        <v>28693</v>
      </c>
      <c r="Z12313" s="1" t="s">
        <v>28694</v>
      </c>
      <c r="AA12313" s="1" t="s">
        <v>28695</v>
      </c>
      <c r="AB12313" t="s">
        <v>28696</v>
      </c>
      <c r="AC12313" t="s">
        <v>38</v>
      </c>
      <c r="AD12313">
        <v>99201</v>
      </c>
    </row>
    <row r="12314" spans="1:30" ht="409.5" x14ac:dyDescent="0.25">
      <c r="A12314">
        <f t="shared" ca="1" si="192"/>
        <v>4245</v>
      </c>
      <c r="B12314" t="s">
        <v>73</v>
      </c>
      <c r="C12314" t="s">
        <v>74</v>
      </c>
      <c r="O12314" t="s">
        <v>33</v>
      </c>
      <c r="X12314" t="s">
        <v>34</v>
      </c>
      <c r="Y12314" t="s">
        <v>22197</v>
      </c>
      <c r="Z12314" s="1" t="s">
        <v>22198</v>
      </c>
      <c r="AA12314" t="s">
        <v>22199</v>
      </c>
      <c r="AB12314">
        <v>-161592</v>
      </c>
      <c r="AC12314" t="s">
        <v>38</v>
      </c>
      <c r="AD12314">
        <v>98059</v>
      </c>
    </row>
    <row r="12315" spans="1:30" x14ac:dyDescent="0.25">
      <c r="A12315">
        <f t="shared" ca="1" si="192"/>
        <v>4573</v>
      </c>
      <c r="B12315" t="s">
        <v>2046</v>
      </c>
      <c r="C12315" t="s">
        <v>80</v>
      </c>
      <c r="F12315" t="s">
        <v>7991</v>
      </c>
      <c r="O12315" t="s">
        <v>33</v>
      </c>
      <c r="Y12315" t="s">
        <v>7992</v>
      </c>
      <c r="Z12315" t="s">
        <v>14185</v>
      </c>
      <c r="AA12315" t="s">
        <v>14183</v>
      </c>
      <c r="AB12315">
        <v>-162434</v>
      </c>
      <c r="AC12315" t="s">
        <v>38</v>
      </c>
      <c r="AD12315">
        <v>99361</v>
      </c>
    </row>
    <row r="12316" spans="1:30" x14ac:dyDescent="0.25">
      <c r="A12316">
        <f t="shared" ca="1" si="192"/>
        <v>18004</v>
      </c>
      <c r="B12316" t="s">
        <v>1203</v>
      </c>
      <c r="C12316" t="s">
        <v>45</v>
      </c>
      <c r="G12316">
        <v>0</v>
      </c>
      <c r="O12316" t="s">
        <v>63</v>
      </c>
      <c r="X12316" t="s">
        <v>34</v>
      </c>
      <c r="Y12316" t="s">
        <v>20980</v>
      </c>
      <c r="Z12316" t="s">
        <v>20981</v>
      </c>
      <c r="AA12316" t="s">
        <v>2406</v>
      </c>
      <c r="AB12316" t="s">
        <v>20982</v>
      </c>
      <c r="AC12316" t="s">
        <v>38</v>
      </c>
      <c r="AD12316">
        <v>98383</v>
      </c>
    </row>
    <row r="12317" spans="1:30" ht="409.5" x14ac:dyDescent="0.25">
      <c r="A12317">
        <f t="shared" ca="1" si="192"/>
        <v>18677</v>
      </c>
      <c r="B12317" t="s">
        <v>489</v>
      </c>
      <c r="C12317" t="s">
        <v>45</v>
      </c>
      <c r="O12317" t="s">
        <v>33</v>
      </c>
      <c r="X12317" t="s">
        <v>34</v>
      </c>
      <c r="Y12317" t="s">
        <v>28996</v>
      </c>
      <c r="Z12317" s="1" t="s">
        <v>28997</v>
      </c>
      <c r="AA12317" t="s">
        <v>28998</v>
      </c>
      <c r="AB12317">
        <v>-161645</v>
      </c>
      <c r="AC12317" t="s">
        <v>2936</v>
      </c>
      <c r="AD12317">
        <v>77057</v>
      </c>
    </row>
    <row r="12318" spans="1:30" x14ac:dyDescent="0.25">
      <c r="A12318">
        <f t="shared" ca="1" si="192"/>
        <v>6653</v>
      </c>
      <c r="B12318" t="s">
        <v>30</v>
      </c>
      <c r="C12318" t="s">
        <v>31</v>
      </c>
      <c r="O12318" t="s">
        <v>33</v>
      </c>
      <c r="X12318" t="s">
        <v>34</v>
      </c>
      <c r="Y12318" t="s">
        <v>39664</v>
      </c>
      <c r="Z12318" t="s">
        <v>39665</v>
      </c>
      <c r="AA12318" t="s">
        <v>39666</v>
      </c>
      <c r="AB12318">
        <v>-171061</v>
      </c>
      <c r="AC12318" t="s">
        <v>38</v>
      </c>
      <c r="AD12318">
        <v>98370</v>
      </c>
    </row>
    <row r="12319" spans="1:30" x14ac:dyDescent="0.25">
      <c r="A12319">
        <f t="shared" ca="1" si="192"/>
        <v>3231</v>
      </c>
      <c r="B12319" t="s">
        <v>30</v>
      </c>
      <c r="C12319" t="s">
        <v>31</v>
      </c>
      <c r="O12319" t="s">
        <v>33</v>
      </c>
      <c r="X12319" t="s">
        <v>34</v>
      </c>
      <c r="Y12319" t="s">
        <v>16584</v>
      </c>
      <c r="Z12319" t="s">
        <v>21844</v>
      </c>
      <c r="AA12319" t="s">
        <v>21845</v>
      </c>
      <c r="AB12319">
        <v>-160967</v>
      </c>
      <c r="AC12319" t="s">
        <v>38</v>
      </c>
      <c r="AD12319">
        <v>98020</v>
      </c>
    </row>
    <row r="12320" spans="1:30" x14ac:dyDescent="0.25">
      <c r="A12320">
        <f t="shared" ca="1" si="192"/>
        <v>17934</v>
      </c>
      <c r="B12320" t="s">
        <v>30</v>
      </c>
      <c r="C12320" t="s">
        <v>31</v>
      </c>
      <c r="F12320" t="s">
        <v>1098</v>
      </c>
      <c r="O12320" t="s">
        <v>33</v>
      </c>
      <c r="X12320" t="s">
        <v>34</v>
      </c>
      <c r="Y12320" t="s">
        <v>1099</v>
      </c>
      <c r="Z12320" t="s">
        <v>33459</v>
      </c>
      <c r="AA12320" t="s">
        <v>33459</v>
      </c>
      <c r="AB12320">
        <v>-162638</v>
      </c>
      <c r="AC12320" t="s">
        <v>38</v>
      </c>
      <c r="AD12320">
        <v>98003</v>
      </c>
    </row>
    <row r="12321" spans="1:30" ht="409.5" x14ac:dyDescent="0.25">
      <c r="A12321">
        <f t="shared" ca="1" si="192"/>
        <v>12429</v>
      </c>
      <c r="B12321" t="s">
        <v>489</v>
      </c>
      <c r="C12321" t="s">
        <v>45</v>
      </c>
      <c r="N12321" s="1" t="s">
        <v>17394</v>
      </c>
      <c r="O12321" t="s">
        <v>52</v>
      </c>
      <c r="P12321" t="s">
        <v>484</v>
      </c>
      <c r="W12321">
        <v>30</v>
      </c>
      <c r="Y12321" t="s">
        <v>17395</v>
      </c>
      <c r="Z12321" t="s">
        <v>17396</v>
      </c>
      <c r="AA12321" t="s">
        <v>17397</v>
      </c>
      <c r="AB12321">
        <v>-170080</v>
      </c>
    </row>
    <row r="12322" spans="1:30" x14ac:dyDescent="0.25">
      <c r="A12322">
        <f t="shared" ca="1" si="192"/>
        <v>5114</v>
      </c>
      <c r="B12322" t="s">
        <v>3439</v>
      </c>
      <c r="G12322">
        <v>0</v>
      </c>
      <c r="O12322" t="s">
        <v>33</v>
      </c>
      <c r="X12322" t="s">
        <v>34</v>
      </c>
      <c r="Y12322" t="s">
        <v>28377</v>
      </c>
      <c r="Z12322" t="s">
        <v>28378</v>
      </c>
      <c r="AA12322" t="s">
        <v>28379</v>
      </c>
      <c r="AB12322" t="s">
        <v>28380</v>
      </c>
      <c r="AC12322" t="s">
        <v>38</v>
      </c>
      <c r="AD12322">
        <v>98405</v>
      </c>
    </row>
    <row r="12323" spans="1:30" x14ac:dyDescent="0.25">
      <c r="A12323">
        <f t="shared" ca="1" si="192"/>
        <v>6351</v>
      </c>
      <c r="B12323" t="s">
        <v>2046</v>
      </c>
      <c r="C12323" t="s">
        <v>80</v>
      </c>
      <c r="F12323" t="s">
        <v>7269</v>
      </c>
      <c r="G12323">
        <v>0</v>
      </c>
      <c r="O12323" t="s">
        <v>33</v>
      </c>
      <c r="Y12323" t="s">
        <v>7270</v>
      </c>
      <c r="Z12323" t="s">
        <v>15793</v>
      </c>
      <c r="AA12323" t="s">
        <v>15794</v>
      </c>
      <c r="AB12323" t="s">
        <v>15795</v>
      </c>
      <c r="AC12323" t="s">
        <v>38</v>
      </c>
      <c r="AD12323">
        <v>99026</v>
      </c>
    </row>
    <row r="12324" spans="1:30" ht="409.5" x14ac:dyDescent="0.25">
      <c r="A12324">
        <f t="shared" ca="1" si="192"/>
        <v>17889</v>
      </c>
      <c r="B12324" t="s">
        <v>2046</v>
      </c>
      <c r="C12324" t="s">
        <v>80</v>
      </c>
      <c r="F12324" t="s">
        <v>658</v>
      </c>
      <c r="G12324">
        <v>0</v>
      </c>
      <c r="O12324" t="s">
        <v>33</v>
      </c>
      <c r="Y12324" t="s">
        <v>10662</v>
      </c>
      <c r="Z12324" s="1" t="s">
        <v>10663</v>
      </c>
      <c r="AA12324" t="s">
        <v>10664</v>
      </c>
      <c r="AB12324" t="s">
        <v>10665</v>
      </c>
      <c r="AC12324" t="s">
        <v>1001</v>
      </c>
      <c r="AD12324">
        <v>99501</v>
      </c>
    </row>
    <row r="12325" spans="1:30" ht="409.5" x14ac:dyDescent="0.25">
      <c r="A12325">
        <f t="shared" ca="1" si="192"/>
        <v>2293</v>
      </c>
      <c r="B12325" t="s">
        <v>2046</v>
      </c>
      <c r="C12325" t="s">
        <v>80</v>
      </c>
      <c r="F12325" t="s">
        <v>3219</v>
      </c>
      <c r="G12325">
        <v>0</v>
      </c>
      <c r="O12325" t="s">
        <v>33</v>
      </c>
      <c r="Y12325" t="s">
        <v>6226</v>
      </c>
      <c r="Z12325" s="1" t="s">
        <v>15447</v>
      </c>
      <c r="AA12325" t="s">
        <v>15448</v>
      </c>
      <c r="AB12325" t="s">
        <v>15449</v>
      </c>
      <c r="AC12325" t="s">
        <v>38</v>
      </c>
      <c r="AD12325">
        <v>98409</v>
      </c>
    </row>
    <row r="12326" spans="1:30" ht="409.5" x14ac:dyDescent="0.25">
      <c r="A12326">
        <f t="shared" ca="1" si="192"/>
        <v>8393</v>
      </c>
      <c r="B12326" t="s">
        <v>489</v>
      </c>
      <c r="C12326" t="s">
        <v>45</v>
      </c>
      <c r="O12326" t="s">
        <v>33</v>
      </c>
      <c r="X12326" t="s">
        <v>34</v>
      </c>
      <c r="Y12326" t="s">
        <v>22884</v>
      </c>
      <c r="Z12326" s="1" t="s">
        <v>22885</v>
      </c>
      <c r="AA12326" t="s">
        <v>22580</v>
      </c>
      <c r="AB12326">
        <v>-161831</v>
      </c>
      <c r="AC12326" t="s">
        <v>102</v>
      </c>
      <c r="AD12326">
        <v>97477</v>
      </c>
    </row>
    <row r="12327" spans="1:30" ht="360" x14ac:dyDescent="0.25">
      <c r="A12327">
        <f t="shared" ca="1" si="192"/>
        <v>12695</v>
      </c>
      <c r="B12327" t="s">
        <v>230</v>
      </c>
      <c r="C12327" t="s">
        <v>45</v>
      </c>
      <c r="F12327" t="s">
        <v>22637</v>
      </c>
      <c r="O12327" t="s">
        <v>33</v>
      </c>
      <c r="W12327">
        <v>15</v>
      </c>
      <c r="X12327" t="s">
        <v>34</v>
      </c>
      <c r="Y12327" t="s">
        <v>22634</v>
      </c>
      <c r="Z12327" s="1" t="s">
        <v>23501</v>
      </c>
      <c r="AA12327" t="s">
        <v>22580</v>
      </c>
      <c r="AB12327">
        <v>-181086</v>
      </c>
      <c r="AD12327" t="s">
        <v>22640</v>
      </c>
    </row>
    <row r="12328" spans="1:30" x14ac:dyDescent="0.25">
      <c r="A12328">
        <f t="shared" ca="1" si="192"/>
        <v>19853</v>
      </c>
      <c r="B12328" t="s">
        <v>164</v>
      </c>
      <c r="C12328" t="s">
        <v>165</v>
      </c>
      <c r="G12328">
        <v>0</v>
      </c>
      <c r="O12328" t="s">
        <v>33</v>
      </c>
      <c r="Y12328" t="s">
        <v>18152</v>
      </c>
      <c r="Z12328" t="s">
        <v>36992</v>
      </c>
      <c r="AA12328" t="s">
        <v>36993</v>
      </c>
      <c r="AB12328" t="s">
        <v>36994</v>
      </c>
    </row>
    <row r="12329" spans="1:30" ht="409.5" x14ac:dyDescent="0.25">
      <c r="A12329">
        <f t="shared" ca="1" si="192"/>
        <v>5956</v>
      </c>
      <c r="B12329" t="s">
        <v>685</v>
      </c>
      <c r="C12329" t="s">
        <v>686</v>
      </c>
      <c r="F12329" t="s">
        <v>3337</v>
      </c>
      <c r="G12329">
        <v>0</v>
      </c>
      <c r="O12329" t="s">
        <v>33</v>
      </c>
      <c r="Y12329" t="s">
        <v>3338</v>
      </c>
      <c r="Z12329" s="1" t="s">
        <v>3339</v>
      </c>
      <c r="AA12329" t="s">
        <v>3340</v>
      </c>
      <c r="AB12329" t="s">
        <v>3341</v>
      </c>
    </row>
    <row r="12330" spans="1:30" x14ac:dyDescent="0.25">
      <c r="A12330">
        <f t="shared" ca="1" si="192"/>
        <v>4231</v>
      </c>
      <c r="B12330" t="s">
        <v>334</v>
      </c>
      <c r="C12330" t="s">
        <v>45</v>
      </c>
      <c r="O12330" t="s">
        <v>33</v>
      </c>
      <c r="V12330" t="s">
        <v>18501</v>
      </c>
      <c r="W12330">
        <v>30</v>
      </c>
      <c r="X12330" t="s">
        <v>34</v>
      </c>
      <c r="Y12330" t="s">
        <v>18502</v>
      </c>
      <c r="Z12330" t="s">
        <v>18503</v>
      </c>
      <c r="AA12330" t="s">
        <v>18504</v>
      </c>
      <c r="AB12330">
        <v>-172238</v>
      </c>
      <c r="AC12330" t="s">
        <v>38</v>
      </c>
      <c r="AD12330">
        <v>98168</v>
      </c>
    </row>
    <row r="12331" spans="1:30" x14ac:dyDescent="0.25">
      <c r="A12331">
        <f t="shared" ca="1" si="192"/>
        <v>12417</v>
      </c>
      <c r="B12331" t="s">
        <v>677</v>
      </c>
      <c r="C12331" t="s">
        <v>80</v>
      </c>
      <c r="F12331" t="s">
        <v>651</v>
      </c>
      <c r="G12331">
        <v>0</v>
      </c>
      <c r="O12331" t="s">
        <v>33</v>
      </c>
      <c r="Y12331" t="s">
        <v>6323</v>
      </c>
      <c r="Z12331" t="s">
        <v>6324</v>
      </c>
      <c r="AA12331" t="s">
        <v>6325</v>
      </c>
      <c r="AB12331" t="s">
        <v>6326</v>
      </c>
      <c r="AC12331" t="s">
        <v>38</v>
      </c>
      <c r="AD12331">
        <v>98034</v>
      </c>
    </row>
    <row r="12332" spans="1:30" ht="409.5" x14ac:dyDescent="0.25">
      <c r="A12332">
        <f t="shared" ca="1" si="192"/>
        <v>5428</v>
      </c>
      <c r="B12332" t="s">
        <v>2046</v>
      </c>
      <c r="C12332" t="s">
        <v>80</v>
      </c>
      <c r="G12332">
        <v>0</v>
      </c>
      <c r="O12332" t="s">
        <v>33</v>
      </c>
      <c r="Y12332" t="s">
        <v>10568</v>
      </c>
      <c r="Z12332" s="1" t="s">
        <v>10569</v>
      </c>
      <c r="AA12332" t="s">
        <v>10570</v>
      </c>
      <c r="AB12332" t="s">
        <v>10571</v>
      </c>
      <c r="AC12332" t="s">
        <v>38</v>
      </c>
      <c r="AD12332">
        <v>98445</v>
      </c>
    </row>
    <row r="12333" spans="1:30" ht="409.5" x14ac:dyDescent="0.25">
      <c r="A12333">
        <f t="shared" ca="1" si="192"/>
        <v>500</v>
      </c>
      <c r="B12333" t="s">
        <v>489</v>
      </c>
      <c r="C12333" t="s">
        <v>45</v>
      </c>
      <c r="O12333" t="s">
        <v>33</v>
      </c>
      <c r="X12333" t="s">
        <v>34</v>
      </c>
      <c r="Y12333" t="s">
        <v>22790</v>
      </c>
      <c r="Z12333" s="1" t="s">
        <v>22842</v>
      </c>
      <c r="AA12333" t="s">
        <v>22580</v>
      </c>
      <c r="AB12333">
        <v>-161275</v>
      </c>
      <c r="AC12333" t="s">
        <v>102</v>
      </c>
      <c r="AD12333">
        <v>97302</v>
      </c>
    </row>
    <row r="12334" spans="1:30" x14ac:dyDescent="0.25">
      <c r="A12334">
        <f t="shared" ca="1" si="192"/>
        <v>19980</v>
      </c>
      <c r="B12334" t="s">
        <v>73</v>
      </c>
      <c r="C12334" t="s">
        <v>74</v>
      </c>
      <c r="F12334" t="s">
        <v>3250</v>
      </c>
      <c r="G12334">
        <v>0</v>
      </c>
      <c r="O12334" t="s">
        <v>33</v>
      </c>
      <c r="Y12334" t="s">
        <v>36006</v>
      </c>
      <c r="Z12334" t="s">
        <v>36621</v>
      </c>
      <c r="AA12334" t="s">
        <v>36622</v>
      </c>
      <c r="AB12334" t="s">
        <v>36623</v>
      </c>
    </row>
    <row r="12335" spans="1:30" x14ac:dyDescent="0.25">
      <c r="A12335">
        <f t="shared" ca="1" si="192"/>
        <v>15087</v>
      </c>
      <c r="B12335" t="s">
        <v>677</v>
      </c>
      <c r="C12335" t="s">
        <v>80</v>
      </c>
      <c r="F12335" t="s">
        <v>8388</v>
      </c>
      <c r="O12335" t="s">
        <v>33</v>
      </c>
      <c r="Y12335" t="s">
        <v>25534</v>
      </c>
      <c r="Z12335" t="s">
        <v>25535</v>
      </c>
      <c r="AA12335" t="s">
        <v>25536</v>
      </c>
      <c r="AB12335">
        <v>-161178</v>
      </c>
      <c r="AC12335" t="s">
        <v>38</v>
      </c>
      <c r="AD12335">
        <v>98584</v>
      </c>
    </row>
    <row r="12336" spans="1:30" x14ac:dyDescent="0.25">
      <c r="A12336">
        <f t="shared" ca="1" si="192"/>
        <v>3598</v>
      </c>
      <c r="B12336" t="s">
        <v>739</v>
      </c>
      <c r="C12336" t="s">
        <v>686</v>
      </c>
      <c r="F12336" t="s">
        <v>29283</v>
      </c>
      <c r="O12336" t="s">
        <v>33</v>
      </c>
      <c r="X12336" t="s">
        <v>34</v>
      </c>
      <c r="Y12336" t="s">
        <v>29284</v>
      </c>
      <c r="Z12336" t="s">
        <v>31219</v>
      </c>
      <c r="AA12336" t="s">
        <v>31217</v>
      </c>
      <c r="AB12336">
        <v>-163198</v>
      </c>
      <c r="AC12336" t="s">
        <v>38</v>
      </c>
      <c r="AD12336">
        <v>98366</v>
      </c>
    </row>
    <row r="12337" spans="1:30" x14ac:dyDescent="0.25">
      <c r="A12337">
        <f t="shared" ca="1" si="192"/>
        <v>14360</v>
      </c>
      <c r="B12337" t="s">
        <v>2046</v>
      </c>
      <c r="C12337" t="s">
        <v>80</v>
      </c>
      <c r="F12337" t="s">
        <v>651</v>
      </c>
      <c r="G12337">
        <v>0</v>
      </c>
      <c r="O12337" t="s">
        <v>33</v>
      </c>
      <c r="Y12337" t="s">
        <v>2584</v>
      </c>
      <c r="Z12337" t="s">
        <v>13445</v>
      </c>
      <c r="AA12337" t="s">
        <v>13446</v>
      </c>
      <c r="AB12337" t="s">
        <v>13447</v>
      </c>
      <c r="AC12337" t="s">
        <v>38</v>
      </c>
      <c r="AD12337">
        <v>98034</v>
      </c>
    </row>
    <row r="12338" spans="1:30" ht="409.5" x14ac:dyDescent="0.25">
      <c r="A12338">
        <f t="shared" ca="1" si="192"/>
        <v>4213</v>
      </c>
      <c r="B12338" t="s">
        <v>1483</v>
      </c>
      <c r="F12338" t="s">
        <v>35719</v>
      </c>
      <c r="G12338">
        <v>0</v>
      </c>
      <c r="O12338" t="s">
        <v>33</v>
      </c>
      <c r="X12338" t="s">
        <v>34</v>
      </c>
      <c r="Y12338" t="s">
        <v>35720</v>
      </c>
      <c r="Z12338" s="1" t="s">
        <v>35721</v>
      </c>
      <c r="AA12338" t="s">
        <v>35722</v>
      </c>
      <c r="AB12338" t="s">
        <v>35723</v>
      </c>
      <c r="AC12338" t="s">
        <v>38</v>
      </c>
      <c r="AD12338">
        <v>98833</v>
      </c>
    </row>
    <row r="12339" spans="1:30" ht="409.5" x14ac:dyDescent="0.25">
      <c r="A12339">
        <f t="shared" ca="1" si="192"/>
        <v>9198</v>
      </c>
      <c r="B12339" t="s">
        <v>2046</v>
      </c>
      <c r="C12339" t="s">
        <v>80</v>
      </c>
      <c r="F12339" t="s">
        <v>1190</v>
      </c>
      <c r="O12339" t="s">
        <v>33</v>
      </c>
      <c r="Y12339" t="s">
        <v>1191</v>
      </c>
      <c r="Z12339" s="1" t="s">
        <v>12275</v>
      </c>
      <c r="AA12339" t="s">
        <v>12276</v>
      </c>
      <c r="AB12339">
        <v>-170086</v>
      </c>
      <c r="AC12339" t="s">
        <v>38</v>
      </c>
      <c r="AD12339">
        <v>98040</v>
      </c>
    </row>
    <row r="12340" spans="1:30" x14ac:dyDescent="0.25">
      <c r="A12340">
        <f t="shared" ca="1" si="192"/>
        <v>5863</v>
      </c>
      <c r="B12340" t="s">
        <v>2046</v>
      </c>
      <c r="C12340" t="s">
        <v>80</v>
      </c>
      <c r="F12340" t="s">
        <v>658</v>
      </c>
      <c r="G12340">
        <v>0</v>
      </c>
      <c r="O12340" t="s">
        <v>33</v>
      </c>
      <c r="Y12340" t="s">
        <v>8090</v>
      </c>
      <c r="Z12340" t="s">
        <v>8091</v>
      </c>
      <c r="AA12340" t="s">
        <v>8092</v>
      </c>
      <c r="AB12340" t="s">
        <v>8093</v>
      </c>
      <c r="AC12340" t="s">
        <v>102</v>
      </c>
      <c r="AD12340">
        <v>97205</v>
      </c>
    </row>
    <row r="12341" spans="1:30" x14ac:dyDescent="0.25">
      <c r="A12341">
        <f t="shared" ca="1" si="192"/>
        <v>13146</v>
      </c>
      <c r="B12341" t="s">
        <v>685</v>
      </c>
      <c r="C12341" t="s">
        <v>686</v>
      </c>
      <c r="F12341" t="s">
        <v>30400</v>
      </c>
      <c r="O12341" t="s">
        <v>33</v>
      </c>
      <c r="Y12341" t="s">
        <v>32815</v>
      </c>
      <c r="Z12341" t="s">
        <v>34390</v>
      </c>
      <c r="AA12341" t="s">
        <v>34345</v>
      </c>
      <c r="AB12341">
        <v>-170325</v>
      </c>
      <c r="AC12341" t="s">
        <v>38</v>
      </c>
      <c r="AD12341">
        <v>98102</v>
      </c>
    </row>
    <row r="12342" spans="1:30" x14ac:dyDescent="0.25">
      <c r="A12342">
        <f t="shared" ca="1" si="192"/>
        <v>6750</v>
      </c>
      <c r="B12342" t="s">
        <v>685</v>
      </c>
      <c r="C12342" t="s">
        <v>686</v>
      </c>
      <c r="F12342" t="s">
        <v>3313</v>
      </c>
      <c r="G12342">
        <v>0</v>
      </c>
      <c r="O12342" t="s">
        <v>33</v>
      </c>
      <c r="Y12342" t="s">
        <v>3314</v>
      </c>
      <c r="Z12342" t="s">
        <v>3315</v>
      </c>
      <c r="AA12342" t="s">
        <v>3316</v>
      </c>
      <c r="AB12342" t="s">
        <v>3317</v>
      </c>
      <c r="AC12342" t="s">
        <v>38</v>
      </c>
      <c r="AD12342">
        <v>98101</v>
      </c>
    </row>
    <row r="12343" spans="1:30" ht="409.5" x14ac:dyDescent="0.25">
      <c r="A12343">
        <f t="shared" ca="1" si="192"/>
        <v>18626</v>
      </c>
      <c r="B12343" t="s">
        <v>44</v>
      </c>
      <c r="C12343" t="s">
        <v>45</v>
      </c>
      <c r="G12343">
        <v>141</v>
      </c>
      <c r="H12343" t="s">
        <v>617</v>
      </c>
      <c r="L12343">
        <v>21.15</v>
      </c>
      <c r="O12343" t="s">
        <v>721</v>
      </c>
      <c r="W12343">
        <v>15</v>
      </c>
      <c r="X12343" t="s">
        <v>34</v>
      </c>
      <c r="Y12343" t="s">
        <v>4791</v>
      </c>
      <c r="Z12343" s="1" t="s">
        <v>21558</v>
      </c>
      <c r="AA12343" t="s">
        <v>21559</v>
      </c>
      <c r="AB12343" t="s">
        <v>21560</v>
      </c>
      <c r="AC12343" t="s">
        <v>38</v>
      </c>
      <c r="AD12343">
        <v>98926</v>
      </c>
    </row>
    <row r="12344" spans="1:30" x14ac:dyDescent="0.25">
      <c r="A12344">
        <f t="shared" ca="1" si="192"/>
        <v>8757</v>
      </c>
      <c r="B12344" t="s">
        <v>49</v>
      </c>
      <c r="C12344" t="s">
        <v>50</v>
      </c>
      <c r="O12344" t="s">
        <v>33</v>
      </c>
      <c r="W12344">
        <v>15</v>
      </c>
      <c r="X12344" t="s">
        <v>34</v>
      </c>
      <c r="Y12344" t="s">
        <v>28551</v>
      </c>
      <c r="Z12344" t="s">
        <v>38634</v>
      </c>
      <c r="AA12344" t="s">
        <v>38635</v>
      </c>
      <c r="AB12344">
        <v>-181226</v>
      </c>
      <c r="AC12344" t="s">
        <v>38</v>
      </c>
      <c r="AD12344">
        <v>98682</v>
      </c>
    </row>
    <row r="12345" spans="1:30" x14ac:dyDescent="0.25">
      <c r="A12345">
        <f t="shared" ca="1" si="192"/>
        <v>15548</v>
      </c>
      <c r="B12345" t="s">
        <v>44</v>
      </c>
      <c r="C12345" t="s">
        <v>45</v>
      </c>
      <c r="G12345">
        <v>0</v>
      </c>
      <c r="O12345" t="s">
        <v>33</v>
      </c>
      <c r="X12345" t="s">
        <v>34</v>
      </c>
      <c r="Y12345" t="s">
        <v>46</v>
      </c>
      <c r="Z12345" t="s">
        <v>47</v>
      </c>
      <c r="AA12345" t="s">
        <v>47</v>
      </c>
      <c r="AB12345" t="s">
        <v>48</v>
      </c>
      <c r="AC12345" t="s">
        <v>38</v>
      </c>
      <c r="AD12345">
        <v>99223</v>
      </c>
    </row>
    <row r="12346" spans="1:30" x14ac:dyDescent="0.25">
      <c r="A12346">
        <f t="shared" ca="1" si="192"/>
        <v>12093</v>
      </c>
      <c r="B12346" t="s">
        <v>3439</v>
      </c>
      <c r="F12346" t="s">
        <v>16794</v>
      </c>
      <c r="G12346">
        <v>0</v>
      </c>
      <c r="O12346" t="s">
        <v>33</v>
      </c>
      <c r="X12346" t="s">
        <v>34</v>
      </c>
      <c r="Y12346" t="s">
        <v>16795</v>
      </c>
      <c r="Z12346" t="s">
        <v>16796</v>
      </c>
      <c r="AA12346" t="s">
        <v>16797</v>
      </c>
      <c r="AB12346" t="s">
        <v>16798</v>
      </c>
      <c r="AC12346" t="s">
        <v>38</v>
      </c>
      <c r="AD12346">
        <v>98516</v>
      </c>
    </row>
    <row r="12347" spans="1:30" x14ac:dyDescent="0.25">
      <c r="A12347">
        <f t="shared" ca="1" si="192"/>
        <v>18545</v>
      </c>
      <c r="B12347" t="s">
        <v>334</v>
      </c>
      <c r="C12347" t="s">
        <v>45</v>
      </c>
      <c r="O12347" t="s">
        <v>33</v>
      </c>
      <c r="X12347" t="s">
        <v>34</v>
      </c>
      <c r="Y12347" t="s">
        <v>33188</v>
      </c>
      <c r="Z12347" t="s">
        <v>39599</v>
      </c>
      <c r="AA12347" t="s">
        <v>39600</v>
      </c>
      <c r="AB12347">
        <v>-170893</v>
      </c>
      <c r="AC12347" t="s">
        <v>38</v>
      </c>
      <c r="AD12347">
        <v>98907</v>
      </c>
    </row>
    <row r="12348" spans="1:30" x14ac:dyDescent="0.25">
      <c r="A12348">
        <f t="shared" ca="1" si="192"/>
        <v>226</v>
      </c>
      <c r="B12348" t="s">
        <v>276</v>
      </c>
      <c r="C12348" t="s">
        <v>45</v>
      </c>
      <c r="F12348" t="s">
        <v>69</v>
      </c>
      <c r="G12348">
        <v>0</v>
      </c>
      <c r="N12348" t="s">
        <v>894</v>
      </c>
      <c r="O12348" t="s">
        <v>33</v>
      </c>
      <c r="W12348">
        <v>30</v>
      </c>
      <c r="X12348" t="s">
        <v>34</v>
      </c>
      <c r="Y12348" t="s">
        <v>2647</v>
      </c>
      <c r="Z12348" t="s">
        <v>2648</v>
      </c>
      <c r="AA12348" t="s">
        <v>2649</v>
      </c>
      <c r="AB12348" t="s">
        <v>2650</v>
      </c>
    </row>
    <row r="12349" spans="1:30" x14ac:dyDescent="0.25">
      <c r="A12349">
        <f t="shared" ca="1" si="192"/>
        <v>13890</v>
      </c>
      <c r="B12349" t="s">
        <v>164</v>
      </c>
      <c r="C12349" t="s">
        <v>165</v>
      </c>
      <c r="F12349" t="s">
        <v>392</v>
      </c>
      <c r="G12349">
        <v>0</v>
      </c>
      <c r="O12349" t="s">
        <v>63</v>
      </c>
      <c r="X12349" t="s">
        <v>34</v>
      </c>
      <c r="Y12349" t="s">
        <v>917</v>
      </c>
      <c r="Z12349" t="s">
        <v>9931</v>
      </c>
      <c r="AA12349" t="s">
        <v>9932</v>
      </c>
      <c r="AB12349" t="s">
        <v>9933</v>
      </c>
      <c r="AC12349" t="s">
        <v>38</v>
      </c>
      <c r="AD12349">
        <v>98109</v>
      </c>
    </row>
    <row r="12350" spans="1:30" x14ac:dyDescent="0.25">
      <c r="A12350">
        <f t="shared" ca="1" si="192"/>
        <v>3604</v>
      </c>
      <c r="B12350" t="s">
        <v>677</v>
      </c>
      <c r="C12350" t="s">
        <v>80</v>
      </c>
      <c r="D12350" t="s">
        <v>34</v>
      </c>
      <c r="E12350" t="s">
        <v>25724</v>
      </c>
      <c r="F12350" t="s">
        <v>25725</v>
      </c>
      <c r="G12350">
        <v>0</v>
      </c>
      <c r="M12350" t="s">
        <v>25726</v>
      </c>
      <c r="N12350" t="s">
        <v>25727</v>
      </c>
      <c r="O12350" t="s">
        <v>52</v>
      </c>
      <c r="Q12350" t="s">
        <v>25728</v>
      </c>
      <c r="Y12350" t="s">
        <v>25729</v>
      </c>
      <c r="Z12350" t="s">
        <v>25730</v>
      </c>
      <c r="AA12350" t="s">
        <v>25731</v>
      </c>
      <c r="AB12350" t="s">
        <v>25732</v>
      </c>
      <c r="AC12350" t="s">
        <v>38</v>
      </c>
      <c r="AD12350">
        <v>98101</v>
      </c>
    </row>
    <row r="12351" spans="1:30" x14ac:dyDescent="0.25">
      <c r="A12351">
        <f t="shared" ca="1" si="192"/>
        <v>11432</v>
      </c>
      <c r="B12351" t="s">
        <v>2046</v>
      </c>
      <c r="C12351" t="s">
        <v>80</v>
      </c>
      <c r="F12351" t="s">
        <v>11305</v>
      </c>
      <c r="O12351" t="s">
        <v>33</v>
      </c>
      <c r="Y12351" t="s">
        <v>13168</v>
      </c>
      <c r="Z12351" t="s">
        <v>13173</v>
      </c>
      <c r="AA12351" t="s">
        <v>13174</v>
      </c>
      <c r="AB12351">
        <v>-171709</v>
      </c>
      <c r="AC12351" t="s">
        <v>38</v>
      </c>
      <c r="AD12351">
        <v>99201</v>
      </c>
    </row>
    <row r="12352" spans="1:30" ht="409.5" x14ac:dyDescent="0.25">
      <c r="A12352">
        <f t="shared" ca="1" si="192"/>
        <v>13089</v>
      </c>
      <c r="B12352" t="s">
        <v>739</v>
      </c>
      <c r="C12352" t="s">
        <v>686</v>
      </c>
      <c r="F12352" t="s">
        <v>283</v>
      </c>
      <c r="G12352">
        <v>0</v>
      </c>
      <c r="O12352" t="s">
        <v>33</v>
      </c>
      <c r="Y12352" t="s">
        <v>29278</v>
      </c>
      <c r="Z12352" s="1" t="s">
        <v>29279</v>
      </c>
      <c r="AA12352" t="s">
        <v>29280</v>
      </c>
      <c r="AB12352" t="s">
        <v>29281</v>
      </c>
    </row>
    <row r="12353" spans="1:30" ht="409.5" x14ac:dyDescent="0.25">
      <c r="A12353">
        <f t="shared" ca="1" si="192"/>
        <v>10996</v>
      </c>
      <c r="B12353" t="s">
        <v>68</v>
      </c>
      <c r="C12353" t="s">
        <v>45</v>
      </c>
      <c r="F12353" t="s">
        <v>863</v>
      </c>
      <c r="O12353" t="s">
        <v>1</v>
      </c>
      <c r="Y12353" t="s">
        <v>864</v>
      </c>
      <c r="Z12353" s="1" t="s">
        <v>43563</v>
      </c>
      <c r="AA12353" t="s">
        <v>43564</v>
      </c>
      <c r="AB12353">
        <v>-181610</v>
      </c>
      <c r="AC12353" t="s">
        <v>38</v>
      </c>
      <c r="AD12353">
        <v>98101</v>
      </c>
    </row>
    <row r="12354" spans="1:30" ht="405" x14ac:dyDescent="0.25">
      <c r="A12354">
        <f t="shared" ref="A12354:A12417" ca="1" si="193">RANDBETWEEN(1,20000)</f>
        <v>13390</v>
      </c>
      <c r="B12354" t="s">
        <v>30</v>
      </c>
      <c r="C12354" t="s">
        <v>31</v>
      </c>
      <c r="F12354" t="s">
        <v>1305</v>
      </c>
      <c r="O12354" t="s">
        <v>33</v>
      </c>
      <c r="X12354" t="s">
        <v>34</v>
      </c>
      <c r="Y12354" t="s">
        <v>1306</v>
      </c>
      <c r="Z12354" s="1" t="s">
        <v>35695</v>
      </c>
      <c r="AA12354" s="1" t="s">
        <v>35695</v>
      </c>
      <c r="AB12354">
        <v>-162991</v>
      </c>
      <c r="AC12354" t="s">
        <v>38</v>
      </c>
      <c r="AD12354">
        <v>98402</v>
      </c>
    </row>
    <row r="12355" spans="1:30" x14ac:dyDescent="0.25">
      <c r="A12355">
        <f t="shared" ca="1" si="193"/>
        <v>11340</v>
      </c>
      <c r="B12355" t="s">
        <v>124</v>
      </c>
      <c r="C12355" t="s">
        <v>45</v>
      </c>
      <c r="F12355" t="s">
        <v>890</v>
      </c>
      <c r="O12355" t="s">
        <v>33</v>
      </c>
      <c r="W12355">
        <v>30</v>
      </c>
      <c r="X12355" t="s">
        <v>34</v>
      </c>
      <c r="Y12355" t="s">
        <v>891</v>
      </c>
      <c r="Z12355" t="s">
        <v>25537</v>
      </c>
      <c r="AA12355" t="s">
        <v>25538</v>
      </c>
      <c r="AB12355">
        <v>-172287</v>
      </c>
      <c r="AC12355" t="s">
        <v>38</v>
      </c>
      <c r="AD12355">
        <v>98124</v>
      </c>
    </row>
    <row r="12356" spans="1:30" x14ac:dyDescent="0.25">
      <c r="A12356">
        <f t="shared" ca="1" si="193"/>
        <v>18113</v>
      </c>
      <c r="B12356" t="s">
        <v>79</v>
      </c>
      <c r="C12356" t="s">
        <v>80</v>
      </c>
      <c r="F12356" t="s">
        <v>5838</v>
      </c>
      <c r="O12356" t="s">
        <v>33</v>
      </c>
      <c r="Y12356" t="s">
        <v>6075</v>
      </c>
      <c r="Z12356" t="s">
        <v>26945</v>
      </c>
      <c r="AA12356" t="s">
        <v>26946</v>
      </c>
      <c r="AB12356">
        <v>-180384</v>
      </c>
      <c r="AC12356" t="s">
        <v>38</v>
      </c>
      <c r="AD12356">
        <v>99219</v>
      </c>
    </row>
    <row r="12357" spans="1:30" ht="409.5" x14ac:dyDescent="0.25">
      <c r="A12357">
        <f t="shared" ca="1" si="193"/>
        <v>4778</v>
      </c>
      <c r="B12357" t="s">
        <v>685</v>
      </c>
      <c r="C12357" t="s">
        <v>686</v>
      </c>
      <c r="O12357" t="s">
        <v>33</v>
      </c>
      <c r="Y12357" t="s">
        <v>29349</v>
      </c>
      <c r="Z12357" s="1" t="s">
        <v>34117</v>
      </c>
      <c r="AA12357" t="s">
        <v>34060</v>
      </c>
      <c r="AB12357">
        <v>-170713</v>
      </c>
    </row>
    <row r="12358" spans="1:30" ht="409.5" x14ac:dyDescent="0.25">
      <c r="A12358">
        <f t="shared" ca="1" si="193"/>
        <v>15122</v>
      </c>
      <c r="B12358" t="s">
        <v>2046</v>
      </c>
      <c r="C12358" t="s">
        <v>80</v>
      </c>
      <c r="F12358" t="s">
        <v>1418</v>
      </c>
      <c r="O12358" t="s">
        <v>33</v>
      </c>
      <c r="Y12358" t="s">
        <v>1419</v>
      </c>
      <c r="Z12358" s="1" t="s">
        <v>15251</v>
      </c>
      <c r="AA12358" t="s">
        <v>15252</v>
      </c>
      <c r="AB12358">
        <v>-162495</v>
      </c>
      <c r="AC12358" t="s">
        <v>38</v>
      </c>
      <c r="AD12358">
        <v>98504</v>
      </c>
    </row>
    <row r="12359" spans="1:30" ht="330" x14ac:dyDescent="0.25">
      <c r="A12359">
        <f t="shared" ca="1" si="193"/>
        <v>330</v>
      </c>
      <c r="B12359" t="s">
        <v>68</v>
      </c>
      <c r="C12359" t="s">
        <v>45</v>
      </c>
      <c r="H12359" t="s">
        <v>617</v>
      </c>
      <c r="L12359">
        <v>1.95</v>
      </c>
      <c r="O12359" t="s">
        <v>721</v>
      </c>
      <c r="X12359" t="s">
        <v>34</v>
      </c>
      <c r="Y12359" t="s">
        <v>1151</v>
      </c>
      <c r="Z12359" s="1" t="s">
        <v>1152</v>
      </c>
      <c r="AA12359" t="s">
        <v>1153</v>
      </c>
      <c r="AB12359">
        <v>-160863</v>
      </c>
      <c r="AC12359" t="s">
        <v>38</v>
      </c>
      <c r="AD12359">
        <v>98201</v>
      </c>
    </row>
    <row r="12360" spans="1:30" x14ac:dyDescent="0.25">
      <c r="A12360">
        <f t="shared" ca="1" si="193"/>
        <v>2248</v>
      </c>
      <c r="B12360" t="s">
        <v>79</v>
      </c>
      <c r="C12360" t="s">
        <v>80</v>
      </c>
      <c r="F12360" t="s">
        <v>26012</v>
      </c>
      <c r="O12360" t="s">
        <v>33</v>
      </c>
      <c r="Y12360" t="s">
        <v>26013</v>
      </c>
      <c r="Z12360" t="s">
        <v>26014</v>
      </c>
      <c r="AA12360" t="s">
        <v>26015</v>
      </c>
      <c r="AB12360">
        <v>-172833</v>
      </c>
      <c r="AC12360" t="s">
        <v>333</v>
      </c>
      <c r="AD12360">
        <v>83844</v>
      </c>
    </row>
    <row r="12361" spans="1:30" x14ac:dyDescent="0.25">
      <c r="A12361">
        <f t="shared" ca="1" si="193"/>
        <v>19091</v>
      </c>
      <c r="B12361" t="s">
        <v>2046</v>
      </c>
      <c r="C12361" t="s">
        <v>80</v>
      </c>
      <c r="F12361" t="s">
        <v>7345</v>
      </c>
      <c r="G12361">
        <v>0</v>
      </c>
      <c r="O12361" t="s">
        <v>33</v>
      </c>
      <c r="Y12361" t="s">
        <v>7346</v>
      </c>
      <c r="Z12361" t="s">
        <v>7347</v>
      </c>
      <c r="AA12361" t="s">
        <v>7348</v>
      </c>
      <c r="AB12361" t="s">
        <v>7349</v>
      </c>
      <c r="AC12361" t="s">
        <v>38</v>
      </c>
      <c r="AD12361">
        <v>98223</v>
      </c>
    </row>
    <row r="12362" spans="1:30" x14ac:dyDescent="0.25">
      <c r="A12362">
        <f t="shared" ca="1" si="193"/>
        <v>8591</v>
      </c>
      <c r="B12362" t="s">
        <v>739</v>
      </c>
      <c r="C12362" t="s">
        <v>686</v>
      </c>
      <c r="F12362" t="s">
        <v>5901</v>
      </c>
      <c r="O12362" t="s">
        <v>33</v>
      </c>
      <c r="Y12362" t="s">
        <v>29702</v>
      </c>
      <c r="Z12362" t="s">
        <v>29779</v>
      </c>
      <c r="AA12362" t="s">
        <v>29766</v>
      </c>
      <c r="AB12362">
        <v>-162559</v>
      </c>
      <c r="AC12362" t="s">
        <v>38</v>
      </c>
      <c r="AD12362">
        <v>98504</v>
      </c>
    </row>
    <row r="12363" spans="1:30" ht="409.5" x14ac:dyDescent="0.25">
      <c r="A12363">
        <f t="shared" ca="1" si="193"/>
        <v>5335</v>
      </c>
      <c r="B12363" t="s">
        <v>685</v>
      </c>
      <c r="C12363" t="s">
        <v>686</v>
      </c>
      <c r="F12363" t="s">
        <v>32785</v>
      </c>
      <c r="O12363" t="s">
        <v>33</v>
      </c>
      <c r="Y12363" t="s">
        <v>32786</v>
      </c>
      <c r="Z12363" s="1" t="s">
        <v>32787</v>
      </c>
      <c r="AA12363" t="s">
        <v>32788</v>
      </c>
      <c r="AB12363">
        <v>-180941</v>
      </c>
      <c r="AC12363" t="s">
        <v>2936</v>
      </c>
      <c r="AD12363">
        <v>76548</v>
      </c>
    </row>
    <row r="12364" spans="1:30" x14ac:dyDescent="0.25">
      <c r="A12364">
        <f t="shared" ca="1" si="193"/>
        <v>13613</v>
      </c>
      <c r="B12364" t="s">
        <v>107</v>
      </c>
      <c r="C12364" t="s">
        <v>108</v>
      </c>
      <c r="F12364" t="s">
        <v>17691</v>
      </c>
      <c r="O12364" t="s">
        <v>33</v>
      </c>
      <c r="W12364">
        <v>15</v>
      </c>
      <c r="X12364" t="s">
        <v>34</v>
      </c>
      <c r="Y12364" t="s">
        <v>17692</v>
      </c>
      <c r="Z12364" t="s">
        <v>17693</v>
      </c>
      <c r="AA12364" t="s">
        <v>17694</v>
      </c>
      <c r="AB12364">
        <v>-181232</v>
      </c>
    </row>
    <row r="12365" spans="1:30" ht="409.5" x14ac:dyDescent="0.25">
      <c r="A12365">
        <f t="shared" ca="1" si="193"/>
        <v>7229</v>
      </c>
      <c r="B12365" t="s">
        <v>49</v>
      </c>
      <c r="C12365" t="s">
        <v>50</v>
      </c>
      <c r="F12365" t="s">
        <v>28987</v>
      </c>
      <c r="N12365" t="s">
        <v>32381</v>
      </c>
      <c r="O12365" t="s">
        <v>33</v>
      </c>
      <c r="W12365">
        <v>30</v>
      </c>
      <c r="X12365" t="s">
        <v>34</v>
      </c>
      <c r="Y12365" t="s">
        <v>28989</v>
      </c>
      <c r="Z12365" s="1" t="s">
        <v>32382</v>
      </c>
      <c r="AA12365" s="1" t="s">
        <v>32383</v>
      </c>
      <c r="AB12365">
        <v>-180432</v>
      </c>
      <c r="AC12365" t="s">
        <v>6028</v>
      </c>
      <c r="AD12365">
        <v>48038</v>
      </c>
    </row>
    <row r="12366" spans="1:30" x14ac:dyDescent="0.25">
      <c r="A12366">
        <f t="shared" ca="1" si="193"/>
        <v>18841</v>
      </c>
      <c r="B12366" t="s">
        <v>685</v>
      </c>
      <c r="C12366" t="s">
        <v>686</v>
      </c>
      <c r="G12366">
        <v>0</v>
      </c>
      <c r="O12366" t="s">
        <v>33</v>
      </c>
      <c r="Y12366" t="s">
        <v>30045</v>
      </c>
      <c r="Z12366" t="s">
        <v>33776</v>
      </c>
      <c r="AA12366" t="s">
        <v>33777</v>
      </c>
      <c r="AB12366" t="s">
        <v>33778</v>
      </c>
    </row>
    <row r="12367" spans="1:30" x14ac:dyDescent="0.25">
      <c r="A12367">
        <f t="shared" ca="1" si="193"/>
        <v>13906</v>
      </c>
      <c r="B12367" t="s">
        <v>739</v>
      </c>
      <c r="C12367" t="s">
        <v>686</v>
      </c>
      <c r="F12367" t="s">
        <v>3219</v>
      </c>
      <c r="O12367" t="s">
        <v>33</v>
      </c>
      <c r="Y12367" t="s">
        <v>28610</v>
      </c>
      <c r="Z12367" t="s">
        <v>30304</v>
      </c>
      <c r="AA12367" t="s">
        <v>30302</v>
      </c>
      <c r="AB12367">
        <v>-173093</v>
      </c>
    </row>
    <row r="12368" spans="1:30" ht="409.5" x14ac:dyDescent="0.25">
      <c r="A12368">
        <f t="shared" ca="1" si="193"/>
        <v>10888</v>
      </c>
      <c r="B12368" t="s">
        <v>489</v>
      </c>
      <c r="C12368" t="s">
        <v>45</v>
      </c>
      <c r="F12368" t="s">
        <v>2036</v>
      </c>
      <c r="O12368" t="s">
        <v>33</v>
      </c>
      <c r="W12368">
        <v>30</v>
      </c>
      <c r="X12368" t="s">
        <v>34</v>
      </c>
      <c r="Y12368" t="s">
        <v>2854</v>
      </c>
      <c r="Z12368" s="1" t="s">
        <v>2855</v>
      </c>
      <c r="AA12368" t="s">
        <v>2856</v>
      </c>
      <c r="AB12368">
        <v>-171793</v>
      </c>
    </row>
    <row r="12369" spans="1:30" x14ac:dyDescent="0.25">
      <c r="A12369">
        <f t="shared" ca="1" si="193"/>
        <v>12643</v>
      </c>
      <c r="B12369" t="s">
        <v>124</v>
      </c>
      <c r="C12369" t="s">
        <v>45</v>
      </c>
      <c r="F12369" t="s">
        <v>2620</v>
      </c>
      <c r="O12369" t="s">
        <v>63</v>
      </c>
      <c r="X12369" t="s">
        <v>34</v>
      </c>
      <c r="Y12369" t="s">
        <v>2621</v>
      </c>
      <c r="Z12369" t="s">
        <v>42555</v>
      </c>
      <c r="AA12369" t="s">
        <v>42556</v>
      </c>
      <c r="AB12369">
        <v>-173337</v>
      </c>
    </row>
    <row r="12370" spans="1:30" x14ac:dyDescent="0.25">
      <c r="A12370">
        <f t="shared" ca="1" si="193"/>
        <v>16874</v>
      </c>
      <c r="B12370" t="s">
        <v>178</v>
      </c>
      <c r="G12370">
        <v>0</v>
      </c>
      <c r="O12370" t="s">
        <v>33</v>
      </c>
      <c r="X12370" t="s">
        <v>34</v>
      </c>
      <c r="Y12370" t="s">
        <v>434</v>
      </c>
      <c r="Z12370" t="s">
        <v>33155</v>
      </c>
      <c r="AA12370" t="s">
        <v>33140</v>
      </c>
      <c r="AB12370" t="s">
        <v>33156</v>
      </c>
      <c r="AC12370" t="s">
        <v>38</v>
      </c>
      <c r="AD12370">
        <v>99362</v>
      </c>
    </row>
    <row r="12371" spans="1:30" ht="409.5" x14ac:dyDescent="0.25">
      <c r="A12371">
        <f t="shared" ca="1" si="193"/>
        <v>16803</v>
      </c>
      <c r="B12371" t="s">
        <v>685</v>
      </c>
      <c r="C12371" t="s">
        <v>686</v>
      </c>
      <c r="F12371" t="s">
        <v>30461</v>
      </c>
      <c r="G12371">
        <v>0</v>
      </c>
      <c r="O12371" t="s">
        <v>33</v>
      </c>
      <c r="Y12371" t="s">
        <v>29900</v>
      </c>
      <c r="Z12371" s="1" t="s">
        <v>33121</v>
      </c>
      <c r="AA12371" t="s">
        <v>33122</v>
      </c>
      <c r="AB12371" t="s">
        <v>33123</v>
      </c>
      <c r="AC12371" t="s">
        <v>38</v>
      </c>
      <c r="AD12371">
        <v>98372</v>
      </c>
    </row>
    <row r="12372" spans="1:30" x14ac:dyDescent="0.25">
      <c r="A12372">
        <f t="shared" ca="1" si="193"/>
        <v>2278</v>
      </c>
      <c r="B12372" t="s">
        <v>124</v>
      </c>
      <c r="C12372" t="s">
        <v>45</v>
      </c>
      <c r="F12372" t="s">
        <v>844</v>
      </c>
      <c r="O12372" t="s">
        <v>33</v>
      </c>
      <c r="X12372" t="s">
        <v>34</v>
      </c>
      <c r="Y12372" t="s">
        <v>1140</v>
      </c>
      <c r="Z12372" t="s">
        <v>19362</v>
      </c>
      <c r="AA12372" t="s">
        <v>19363</v>
      </c>
      <c r="AB12372">
        <v>-172721</v>
      </c>
      <c r="AC12372" t="s">
        <v>38</v>
      </c>
      <c r="AD12372">
        <v>98103</v>
      </c>
    </row>
    <row r="12373" spans="1:30" x14ac:dyDescent="0.25">
      <c r="A12373">
        <f t="shared" ca="1" si="193"/>
        <v>16747</v>
      </c>
      <c r="B12373" t="s">
        <v>334</v>
      </c>
      <c r="C12373" t="s">
        <v>45</v>
      </c>
      <c r="F12373" t="s">
        <v>28016</v>
      </c>
      <c r="O12373" t="s">
        <v>33</v>
      </c>
      <c r="X12373" t="s">
        <v>34</v>
      </c>
      <c r="Y12373" t="s">
        <v>28017</v>
      </c>
      <c r="Z12373" t="s">
        <v>28018</v>
      </c>
      <c r="AA12373" t="s">
        <v>28019</v>
      </c>
      <c r="AB12373">
        <v>-172583</v>
      </c>
      <c r="AC12373" t="s">
        <v>102</v>
      </c>
      <c r="AD12373">
        <v>97504</v>
      </c>
    </row>
    <row r="12374" spans="1:30" ht="409.5" x14ac:dyDescent="0.25">
      <c r="A12374">
        <f t="shared" ca="1" si="193"/>
        <v>19044</v>
      </c>
      <c r="B12374" t="s">
        <v>489</v>
      </c>
      <c r="C12374" t="s">
        <v>45</v>
      </c>
      <c r="O12374" t="s">
        <v>33</v>
      </c>
      <c r="X12374" t="s">
        <v>34</v>
      </c>
      <c r="Y12374" t="s">
        <v>22824</v>
      </c>
      <c r="Z12374" s="1" t="s">
        <v>22874</v>
      </c>
      <c r="AA12374" t="s">
        <v>22580</v>
      </c>
      <c r="AB12374">
        <v>-161652</v>
      </c>
      <c r="AC12374" t="s">
        <v>102</v>
      </c>
      <c r="AD12374">
        <v>97389</v>
      </c>
    </row>
    <row r="12375" spans="1:30" ht="409.5" x14ac:dyDescent="0.25">
      <c r="A12375">
        <f t="shared" ca="1" si="193"/>
        <v>17643</v>
      </c>
      <c r="B12375" t="s">
        <v>489</v>
      </c>
      <c r="C12375" t="s">
        <v>45</v>
      </c>
      <c r="F12375" t="s">
        <v>43559</v>
      </c>
      <c r="O12375" t="s">
        <v>63</v>
      </c>
      <c r="X12375" t="s">
        <v>34</v>
      </c>
      <c r="Y12375" t="s">
        <v>43560</v>
      </c>
      <c r="Z12375" s="1" t="s">
        <v>43561</v>
      </c>
      <c r="AA12375" t="s">
        <v>43562</v>
      </c>
      <c r="AB12375">
        <v>-171105</v>
      </c>
    </row>
    <row r="12376" spans="1:30" ht="405" x14ac:dyDescent="0.25">
      <c r="A12376">
        <f t="shared" ca="1" si="193"/>
        <v>4889</v>
      </c>
      <c r="B12376" t="s">
        <v>178</v>
      </c>
      <c r="C12376" t="s">
        <v>179</v>
      </c>
      <c r="O12376" t="s">
        <v>33</v>
      </c>
      <c r="X12376" t="s">
        <v>34</v>
      </c>
      <c r="Y12376" t="s">
        <v>20553</v>
      </c>
      <c r="Z12376" s="1" t="s">
        <v>20554</v>
      </c>
      <c r="AA12376" t="s">
        <v>20555</v>
      </c>
      <c r="AB12376">
        <v>-170425</v>
      </c>
    </row>
    <row r="12377" spans="1:30" ht="409.5" x14ac:dyDescent="0.25">
      <c r="A12377">
        <f t="shared" ca="1" si="193"/>
        <v>4411</v>
      </c>
      <c r="B12377" t="s">
        <v>677</v>
      </c>
      <c r="C12377" t="s">
        <v>80</v>
      </c>
      <c r="F12377" t="s">
        <v>11549</v>
      </c>
      <c r="G12377">
        <v>0</v>
      </c>
      <c r="O12377" t="s">
        <v>33</v>
      </c>
      <c r="Y12377" t="s">
        <v>15798</v>
      </c>
      <c r="Z12377" s="1" t="s">
        <v>15799</v>
      </c>
      <c r="AA12377" t="s">
        <v>15800</v>
      </c>
      <c r="AB12377" t="s">
        <v>15801</v>
      </c>
      <c r="AC12377" t="s">
        <v>38</v>
      </c>
      <c r="AD12377">
        <v>98584</v>
      </c>
    </row>
    <row r="12378" spans="1:30" ht="409.5" x14ac:dyDescent="0.25">
      <c r="A12378">
        <f t="shared" ca="1" si="193"/>
        <v>6419</v>
      </c>
      <c r="B12378" t="s">
        <v>3712</v>
      </c>
      <c r="C12378" t="s">
        <v>16820</v>
      </c>
      <c r="F12378" t="s">
        <v>37818</v>
      </c>
      <c r="G12378">
        <v>0</v>
      </c>
      <c r="O12378" t="s">
        <v>33</v>
      </c>
      <c r="Y12378" t="s">
        <v>37819</v>
      </c>
      <c r="Z12378" s="1" t="s">
        <v>37823</v>
      </c>
      <c r="AA12378" t="s">
        <v>37821</v>
      </c>
      <c r="AB12378" t="s">
        <v>37824</v>
      </c>
    </row>
    <row r="12379" spans="1:30" ht="409.5" x14ac:dyDescent="0.25">
      <c r="A12379">
        <f t="shared" ca="1" si="193"/>
        <v>14137</v>
      </c>
      <c r="B12379" t="s">
        <v>79</v>
      </c>
      <c r="C12379" t="s">
        <v>80</v>
      </c>
      <c r="F12379" t="s">
        <v>2587</v>
      </c>
      <c r="O12379" t="s">
        <v>33</v>
      </c>
      <c r="Y12379" t="s">
        <v>2588</v>
      </c>
      <c r="Z12379" s="1" t="s">
        <v>26415</v>
      </c>
      <c r="AA12379" t="s">
        <v>26416</v>
      </c>
      <c r="AB12379">
        <v>-181708</v>
      </c>
      <c r="AC12379" t="s">
        <v>38</v>
      </c>
      <c r="AD12379">
        <v>98154</v>
      </c>
    </row>
    <row r="12380" spans="1:30" x14ac:dyDescent="0.25">
      <c r="A12380">
        <f t="shared" ca="1" si="193"/>
        <v>6144</v>
      </c>
      <c r="B12380" t="s">
        <v>73</v>
      </c>
      <c r="C12380" t="s">
        <v>74</v>
      </c>
      <c r="F12380" t="s">
        <v>31773</v>
      </c>
      <c r="G12380">
        <v>0</v>
      </c>
      <c r="O12380" t="s">
        <v>33</v>
      </c>
      <c r="X12380" t="s">
        <v>34</v>
      </c>
      <c r="Y12380" t="s">
        <v>39074</v>
      </c>
      <c r="Z12380" t="s">
        <v>39075</v>
      </c>
      <c r="AA12380" t="s">
        <v>39076</v>
      </c>
      <c r="AB12380" t="s">
        <v>39077</v>
      </c>
      <c r="AC12380" t="s">
        <v>38</v>
      </c>
      <c r="AD12380">
        <v>98290</v>
      </c>
    </row>
    <row r="12381" spans="1:30" x14ac:dyDescent="0.25">
      <c r="A12381">
        <f t="shared" ca="1" si="193"/>
        <v>13813</v>
      </c>
      <c r="B12381" t="s">
        <v>2046</v>
      </c>
      <c r="C12381" t="s">
        <v>80</v>
      </c>
      <c r="F12381" t="s">
        <v>11450</v>
      </c>
      <c r="O12381" t="s">
        <v>33</v>
      </c>
      <c r="Y12381" t="s">
        <v>11451</v>
      </c>
      <c r="Z12381" t="s">
        <v>11452</v>
      </c>
      <c r="AA12381" t="s">
        <v>11453</v>
      </c>
      <c r="AB12381">
        <v>-180407</v>
      </c>
      <c r="AC12381" t="s">
        <v>38</v>
      </c>
      <c r="AD12381">
        <v>98661</v>
      </c>
    </row>
    <row r="12382" spans="1:30" ht="409.5" x14ac:dyDescent="0.25">
      <c r="A12382">
        <f t="shared" ca="1" si="193"/>
        <v>9982</v>
      </c>
      <c r="B12382" t="s">
        <v>3712</v>
      </c>
      <c r="C12382" t="s">
        <v>16820</v>
      </c>
      <c r="F12382" t="s">
        <v>20250</v>
      </c>
      <c r="G12382">
        <v>0</v>
      </c>
      <c r="O12382" t="s">
        <v>33</v>
      </c>
      <c r="X12382" t="s">
        <v>34</v>
      </c>
      <c r="Y12382" t="s">
        <v>22806</v>
      </c>
      <c r="Z12382" s="1" t="s">
        <v>24589</v>
      </c>
      <c r="AA12382" t="s">
        <v>24027</v>
      </c>
      <c r="AB12382" t="s">
        <v>24590</v>
      </c>
      <c r="AC12382" t="s">
        <v>102</v>
      </c>
      <c r="AD12382">
        <v>97302</v>
      </c>
    </row>
    <row r="12383" spans="1:30" x14ac:dyDescent="0.25">
      <c r="A12383">
        <f t="shared" ca="1" si="193"/>
        <v>12321</v>
      </c>
      <c r="B12383" t="s">
        <v>164</v>
      </c>
      <c r="C12383" t="s">
        <v>165</v>
      </c>
      <c r="F12383" t="s">
        <v>2502</v>
      </c>
      <c r="G12383">
        <v>0</v>
      </c>
      <c r="O12383" t="s">
        <v>33</v>
      </c>
      <c r="Y12383" t="s">
        <v>9291</v>
      </c>
      <c r="Z12383" t="s">
        <v>9292</v>
      </c>
      <c r="AA12383" t="s">
        <v>9293</v>
      </c>
      <c r="AB12383" t="s">
        <v>9294</v>
      </c>
      <c r="AC12383" t="s">
        <v>38</v>
      </c>
      <c r="AD12383">
        <v>98104</v>
      </c>
    </row>
    <row r="12384" spans="1:30" ht="409.5" x14ac:dyDescent="0.25">
      <c r="A12384">
        <f t="shared" ca="1" si="193"/>
        <v>5617</v>
      </c>
      <c r="B12384" t="s">
        <v>773</v>
      </c>
      <c r="C12384" t="s">
        <v>80</v>
      </c>
      <c r="F12384" t="s">
        <v>5745</v>
      </c>
      <c r="G12384">
        <v>0</v>
      </c>
      <c r="O12384" t="s">
        <v>33</v>
      </c>
      <c r="X12384" t="s">
        <v>34</v>
      </c>
      <c r="Y12384" t="s">
        <v>5746</v>
      </c>
      <c r="Z12384" s="1" t="s">
        <v>5747</v>
      </c>
      <c r="AA12384" t="s">
        <v>5736</v>
      </c>
      <c r="AB12384" t="s">
        <v>5748</v>
      </c>
      <c r="AC12384" t="s">
        <v>38</v>
      </c>
      <c r="AD12384">
        <v>98201</v>
      </c>
    </row>
    <row r="12385" spans="1:30" ht="360" x14ac:dyDescent="0.25">
      <c r="A12385">
        <f t="shared" ca="1" si="193"/>
        <v>9198</v>
      </c>
      <c r="B12385" t="s">
        <v>230</v>
      </c>
      <c r="C12385" t="s">
        <v>45</v>
      </c>
      <c r="O12385" t="s">
        <v>33</v>
      </c>
      <c r="X12385" t="s">
        <v>34</v>
      </c>
      <c r="Y12385" t="s">
        <v>22978</v>
      </c>
      <c r="Z12385" s="1" t="s">
        <v>23288</v>
      </c>
      <c r="AA12385" t="s">
        <v>22580</v>
      </c>
      <c r="AB12385">
        <v>-171730</v>
      </c>
    </row>
    <row r="12386" spans="1:30" x14ac:dyDescent="0.25">
      <c r="A12386">
        <f t="shared" ca="1" si="193"/>
        <v>2225</v>
      </c>
      <c r="B12386" t="s">
        <v>79</v>
      </c>
      <c r="C12386" t="s">
        <v>80</v>
      </c>
      <c r="F12386" t="s">
        <v>5876</v>
      </c>
      <c r="O12386" t="s">
        <v>33</v>
      </c>
      <c r="Y12386" t="s">
        <v>12750</v>
      </c>
      <c r="Z12386" t="s">
        <v>26050</v>
      </c>
      <c r="AA12386" t="s">
        <v>26051</v>
      </c>
      <c r="AB12386">
        <v>-172929</v>
      </c>
      <c r="AC12386" t="s">
        <v>38</v>
      </c>
      <c r="AD12386">
        <v>98004</v>
      </c>
    </row>
    <row r="12387" spans="1:30" x14ac:dyDescent="0.25">
      <c r="A12387">
        <f t="shared" ca="1" si="193"/>
        <v>2458</v>
      </c>
      <c r="B12387" t="s">
        <v>79</v>
      </c>
      <c r="C12387" t="s">
        <v>80</v>
      </c>
      <c r="F12387" t="s">
        <v>10116</v>
      </c>
      <c r="O12387" t="s">
        <v>33</v>
      </c>
      <c r="Y12387" t="s">
        <v>10117</v>
      </c>
      <c r="Z12387" t="s">
        <v>26016</v>
      </c>
      <c r="AA12387" t="s">
        <v>26017</v>
      </c>
      <c r="AB12387">
        <v>-180116</v>
      </c>
      <c r="AC12387" t="s">
        <v>38</v>
      </c>
      <c r="AD12387">
        <v>98501</v>
      </c>
    </row>
    <row r="12388" spans="1:30" ht="409.5" x14ac:dyDescent="0.25">
      <c r="A12388">
        <f t="shared" ca="1" si="193"/>
        <v>17052</v>
      </c>
      <c r="B12388" t="s">
        <v>178</v>
      </c>
      <c r="F12388" t="s">
        <v>22152</v>
      </c>
      <c r="G12388">
        <v>0</v>
      </c>
      <c r="O12388" t="s">
        <v>33</v>
      </c>
      <c r="X12388" t="s">
        <v>34</v>
      </c>
      <c r="Y12388" t="s">
        <v>22153</v>
      </c>
      <c r="Z12388" s="1" t="s">
        <v>41285</v>
      </c>
      <c r="AA12388" t="s">
        <v>41286</v>
      </c>
      <c r="AB12388" t="s">
        <v>41287</v>
      </c>
      <c r="AC12388" t="s">
        <v>38</v>
      </c>
      <c r="AD12388">
        <v>98286</v>
      </c>
    </row>
    <row r="12389" spans="1:30" x14ac:dyDescent="0.25">
      <c r="A12389">
        <f t="shared" ca="1" si="193"/>
        <v>14813</v>
      </c>
      <c r="B12389" t="s">
        <v>2046</v>
      </c>
      <c r="C12389" t="s">
        <v>80</v>
      </c>
      <c r="F12389" t="s">
        <v>11676</v>
      </c>
      <c r="O12389" t="s">
        <v>33</v>
      </c>
      <c r="Y12389" t="s">
        <v>6866</v>
      </c>
      <c r="Z12389" t="s">
        <v>11677</v>
      </c>
      <c r="AA12389" t="s">
        <v>11678</v>
      </c>
      <c r="AB12389">
        <v>-161104</v>
      </c>
      <c r="AC12389" t="s">
        <v>38</v>
      </c>
      <c r="AD12389">
        <v>98294</v>
      </c>
    </row>
    <row r="12390" spans="1:30" x14ac:dyDescent="0.25">
      <c r="A12390">
        <f t="shared" ca="1" si="193"/>
        <v>3447</v>
      </c>
      <c r="B12390" t="s">
        <v>677</v>
      </c>
      <c r="C12390" t="s">
        <v>80</v>
      </c>
      <c r="G12390">
        <v>0</v>
      </c>
      <c r="O12390" t="s">
        <v>33</v>
      </c>
      <c r="Y12390" t="s">
        <v>8277</v>
      </c>
      <c r="Z12390" t="s">
        <v>8281</v>
      </c>
      <c r="AA12390" t="s">
        <v>8279</v>
      </c>
      <c r="AB12390" t="s">
        <v>8282</v>
      </c>
      <c r="AC12390" t="s">
        <v>38</v>
      </c>
      <c r="AD12390">
        <v>98528</v>
      </c>
    </row>
    <row r="12391" spans="1:30" ht="409.5" x14ac:dyDescent="0.25">
      <c r="A12391">
        <f t="shared" ca="1" si="193"/>
        <v>5654</v>
      </c>
      <c r="B12391" t="s">
        <v>2046</v>
      </c>
      <c r="C12391" t="s">
        <v>80</v>
      </c>
      <c r="F12391" t="s">
        <v>413</v>
      </c>
      <c r="O12391" t="s">
        <v>33</v>
      </c>
      <c r="Y12391" t="s">
        <v>7165</v>
      </c>
      <c r="Z12391" s="1" t="s">
        <v>12273</v>
      </c>
      <c r="AA12391" t="s">
        <v>12274</v>
      </c>
      <c r="AB12391">
        <v>-171683</v>
      </c>
      <c r="AC12391" t="s">
        <v>38</v>
      </c>
      <c r="AD12391">
        <v>98006</v>
      </c>
    </row>
    <row r="12392" spans="1:30" x14ac:dyDescent="0.25">
      <c r="A12392">
        <f t="shared" ca="1" si="193"/>
        <v>8899</v>
      </c>
      <c r="B12392" t="s">
        <v>2046</v>
      </c>
      <c r="C12392" t="s">
        <v>80</v>
      </c>
      <c r="F12392" t="s">
        <v>215</v>
      </c>
      <c r="O12392" t="s">
        <v>33</v>
      </c>
      <c r="Y12392" t="s">
        <v>12562</v>
      </c>
      <c r="Z12392" t="s">
        <v>13081</v>
      </c>
      <c r="AA12392" t="s">
        <v>13082</v>
      </c>
      <c r="AB12392">
        <v>-170414</v>
      </c>
      <c r="AC12392" t="s">
        <v>38</v>
      </c>
      <c r="AD12392">
        <v>98133</v>
      </c>
    </row>
    <row r="12393" spans="1:30" ht="409.5" x14ac:dyDescent="0.25">
      <c r="A12393">
        <f t="shared" ca="1" si="193"/>
        <v>16939</v>
      </c>
      <c r="B12393" t="s">
        <v>96</v>
      </c>
      <c r="C12393" t="s">
        <v>97</v>
      </c>
      <c r="O12393" t="s">
        <v>63</v>
      </c>
      <c r="X12393" t="s">
        <v>34</v>
      </c>
      <c r="Y12393" t="s">
        <v>10434</v>
      </c>
      <c r="Z12393" s="1" t="s">
        <v>37429</v>
      </c>
      <c r="AA12393" t="s">
        <v>37420</v>
      </c>
      <c r="AB12393">
        <v>-171951</v>
      </c>
      <c r="AC12393" t="s">
        <v>102</v>
      </c>
      <c r="AD12393">
        <v>97205</v>
      </c>
    </row>
    <row r="12394" spans="1:30" x14ac:dyDescent="0.25">
      <c r="A12394">
        <f t="shared" ca="1" si="193"/>
        <v>15346</v>
      </c>
      <c r="B12394" t="s">
        <v>739</v>
      </c>
      <c r="C12394" t="s">
        <v>686</v>
      </c>
      <c r="F12394" t="s">
        <v>3421</v>
      </c>
      <c r="G12394">
        <v>0</v>
      </c>
      <c r="O12394" t="s">
        <v>33</v>
      </c>
      <c r="Y12394" t="s">
        <v>29584</v>
      </c>
      <c r="Z12394" t="s">
        <v>29585</v>
      </c>
      <c r="AA12394" t="s">
        <v>29586</v>
      </c>
      <c r="AB12394" t="s">
        <v>29587</v>
      </c>
      <c r="AC12394" t="s">
        <v>38</v>
      </c>
      <c r="AD12394">
        <v>98033</v>
      </c>
    </row>
    <row r="12395" spans="1:30" ht="409.5" x14ac:dyDescent="0.25">
      <c r="A12395">
        <f t="shared" ca="1" si="193"/>
        <v>11091</v>
      </c>
      <c r="B12395" t="s">
        <v>96</v>
      </c>
      <c r="C12395" t="s">
        <v>97</v>
      </c>
      <c r="O12395" t="s">
        <v>33</v>
      </c>
      <c r="X12395" t="s">
        <v>34</v>
      </c>
      <c r="Y12395" t="s">
        <v>41094</v>
      </c>
      <c r="Z12395" s="1" t="s">
        <v>41360</v>
      </c>
      <c r="AA12395" t="s">
        <v>41361</v>
      </c>
      <c r="AB12395">
        <v>-172855</v>
      </c>
      <c r="AC12395" t="s">
        <v>38</v>
      </c>
      <c r="AD12395">
        <v>98516</v>
      </c>
    </row>
    <row r="12396" spans="1:30" x14ac:dyDescent="0.25">
      <c r="A12396">
        <f t="shared" ca="1" si="193"/>
        <v>15506</v>
      </c>
      <c r="B12396" t="s">
        <v>73</v>
      </c>
      <c r="C12396" t="s">
        <v>74</v>
      </c>
      <c r="F12396" t="s">
        <v>9102</v>
      </c>
      <c r="G12396">
        <v>0</v>
      </c>
      <c r="O12396" t="s">
        <v>33</v>
      </c>
      <c r="Y12396" t="s">
        <v>9103</v>
      </c>
      <c r="Z12396" t="s">
        <v>9104</v>
      </c>
      <c r="AA12396" t="s">
        <v>9105</v>
      </c>
      <c r="AB12396" t="s">
        <v>9106</v>
      </c>
    </row>
    <row r="12397" spans="1:30" x14ac:dyDescent="0.25">
      <c r="A12397">
        <f t="shared" ca="1" si="193"/>
        <v>8115</v>
      </c>
      <c r="B12397" t="s">
        <v>2046</v>
      </c>
      <c r="C12397" t="s">
        <v>80</v>
      </c>
      <c r="F12397" t="s">
        <v>1418</v>
      </c>
      <c r="O12397" t="s">
        <v>33</v>
      </c>
      <c r="Y12397" t="s">
        <v>1419</v>
      </c>
      <c r="Z12397" t="s">
        <v>15025</v>
      </c>
      <c r="AA12397" t="s">
        <v>15026</v>
      </c>
      <c r="AB12397">
        <v>-172519</v>
      </c>
      <c r="AC12397" t="s">
        <v>38</v>
      </c>
      <c r="AD12397">
        <v>98501</v>
      </c>
    </row>
    <row r="12398" spans="1:30" x14ac:dyDescent="0.25">
      <c r="A12398">
        <f t="shared" ca="1" si="193"/>
        <v>19539</v>
      </c>
      <c r="B12398" t="s">
        <v>2046</v>
      </c>
      <c r="C12398" t="s">
        <v>80</v>
      </c>
      <c r="F12398" t="s">
        <v>433</v>
      </c>
      <c r="G12398">
        <v>0</v>
      </c>
      <c r="O12398" t="s">
        <v>33</v>
      </c>
      <c r="Y12398" t="s">
        <v>2137</v>
      </c>
      <c r="Z12398" t="s">
        <v>7899</v>
      </c>
      <c r="AA12398" t="s">
        <v>7900</v>
      </c>
      <c r="AB12398" t="s">
        <v>7901</v>
      </c>
      <c r="AC12398" t="s">
        <v>38</v>
      </c>
      <c r="AD12398">
        <v>98660</v>
      </c>
    </row>
    <row r="12399" spans="1:30" x14ac:dyDescent="0.25">
      <c r="A12399">
        <f t="shared" ca="1" si="193"/>
        <v>17254</v>
      </c>
      <c r="B12399" t="s">
        <v>334</v>
      </c>
      <c r="C12399" t="s">
        <v>45</v>
      </c>
      <c r="O12399" t="s">
        <v>1</v>
      </c>
      <c r="Y12399" t="s">
        <v>9986</v>
      </c>
      <c r="Z12399" t="s">
        <v>9987</v>
      </c>
      <c r="AA12399" t="s">
        <v>9988</v>
      </c>
      <c r="AB12399">
        <v>-181655</v>
      </c>
      <c r="AC12399" t="s">
        <v>38</v>
      </c>
      <c r="AD12399">
        <v>83805</v>
      </c>
    </row>
    <row r="12400" spans="1:30" ht="409.5" x14ac:dyDescent="0.25">
      <c r="A12400">
        <f t="shared" ca="1" si="193"/>
        <v>2322</v>
      </c>
      <c r="B12400" t="s">
        <v>2046</v>
      </c>
      <c r="C12400" t="s">
        <v>80</v>
      </c>
      <c r="F12400" t="s">
        <v>990</v>
      </c>
      <c r="O12400" t="s">
        <v>33</v>
      </c>
      <c r="Y12400" t="s">
        <v>7426</v>
      </c>
      <c r="Z12400" s="1" t="s">
        <v>11885</v>
      </c>
      <c r="AA12400" t="s">
        <v>11886</v>
      </c>
      <c r="AB12400">
        <v>-161909</v>
      </c>
      <c r="AC12400" t="s">
        <v>38</v>
      </c>
      <c r="AD12400">
        <v>98668</v>
      </c>
    </row>
    <row r="12401" spans="1:30" ht="409.5" x14ac:dyDescent="0.25">
      <c r="A12401">
        <f t="shared" ca="1" si="193"/>
        <v>16666</v>
      </c>
      <c r="B12401" t="s">
        <v>677</v>
      </c>
      <c r="C12401" t="s">
        <v>80</v>
      </c>
      <c r="F12401" t="s">
        <v>6502</v>
      </c>
      <c r="G12401">
        <v>0</v>
      </c>
      <c r="O12401" t="s">
        <v>33</v>
      </c>
      <c r="Y12401" t="s">
        <v>6503</v>
      </c>
      <c r="Z12401" s="1" t="s">
        <v>6504</v>
      </c>
      <c r="AA12401" t="s">
        <v>6505</v>
      </c>
      <c r="AB12401" t="s">
        <v>6506</v>
      </c>
      <c r="AC12401" t="s">
        <v>38</v>
      </c>
      <c r="AD12401">
        <v>98366</v>
      </c>
    </row>
    <row r="12402" spans="1:30" x14ac:dyDescent="0.25">
      <c r="A12402">
        <f t="shared" ca="1" si="193"/>
        <v>16812</v>
      </c>
      <c r="B12402" t="s">
        <v>685</v>
      </c>
      <c r="C12402" t="s">
        <v>686</v>
      </c>
      <c r="F12402" t="s">
        <v>20467</v>
      </c>
      <c r="G12402">
        <v>0</v>
      </c>
      <c r="O12402" t="s">
        <v>33</v>
      </c>
      <c r="Y12402" t="s">
        <v>33483</v>
      </c>
      <c r="Z12402" t="s">
        <v>33663</v>
      </c>
      <c r="AA12402" t="s">
        <v>33661</v>
      </c>
      <c r="AB12402" t="s">
        <v>33664</v>
      </c>
      <c r="AC12402" t="s">
        <v>333</v>
      </c>
      <c r="AD12402">
        <v>83835</v>
      </c>
    </row>
    <row r="12403" spans="1:30" x14ac:dyDescent="0.25">
      <c r="A12403">
        <f t="shared" ca="1" si="193"/>
        <v>15327</v>
      </c>
      <c r="B12403" t="s">
        <v>2046</v>
      </c>
      <c r="C12403" t="s">
        <v>80</v>
      </c>
      <c r="F12403" t="s">
        <v>8045</v>
      </c>
      <c r="G12403">
        <v>0</v>
      </c>
      <c r="O12403" t="s">
        <v>33</v>
      </c>
      <c r="Y12403" t="s">
        <v>8046</v>
      </c>
      <c r="Z12403" t="s">
        <v>14983</v>
      </c>
      <c r="AA12403" t="s">
        <v>14984</v>
      </c>
      <c r="AB12403" t="s">
        <v>14985</v>
      </c>
      <c r="AC12403" t="s">
        <v>38</v>
      </c>
      <c r="AD12403">
        <v>98226</v>
      </c>
    </row>
    <row r="12404" spans="1:30" x14ac:dyDescent="0.25">
      <c r="A12404">
        <f t="shared" ca="1" si="193"/>
        <v>17021</v>
      </c>
      <c r="B12404" t="s">
        <v>178</v>
      </c>
      <c r="C12404" t="s">
        <v>179</v>
      </c>
      <c r="F12404" t="s">
        <v>20225</v>
      </c>
      <c r="G12404">
        <v>0</v>
      </c>
      <c r="O12404" t="s">
        <v>33</v>
      </c>
      <c r="X12404" t="s">
        <v>34</v>
      </c>
      <c r="Y12404" t="s">
        <v>20226</v>
      </c>
      <c r="Z12404" t="s">
        <v>20227</v>
      </c>
      <c r="AA12404" t="s">
        <v>20219</v>
      </c>
      <c r="AB12404" t="s">
        <v>20228</v>
      </c>
      <c r="AC12404" t="s">
        <v>38</v>
      </c>
      <c r="AD12404">
        <v>98907</v>
      </c>
    </row>
    <row r="12405" spans="1:30" x14ac:dyDescent="0.25">
      <c r="A12405">
        <f t="shared" ca="1" si="193"/>
        <v>11918</v>
      </c>
      <c r="B12405" t="s">
        <v>73</v>
      </c>
      <c r="C12405" t="s">
        <v>74</v>
      </c>
      <c r="G12405">
        <v>0</v>
      </c>
      <c r="O12405" t="s">
        <v>63</v>
      </c>
      <c r="X12405" t="s">
        <v>34</v>
      </c>
      <c r="Y12405" t="s">
        <v>25324</v>
      </c>
      <c r="Z12405" t="s">
        <v>25325</v>
      </c>
      <c r="AA12405" t="s">
        <v>25326</v>
      </c>
      <c r="AB12405" t="s">
        <v>25327</v>
      </c>
      <c r="AC12405" t="s">
        <v>38</v>
      </c>
      <c r="AD12405">
        <v>98121</v>
      </c>
    </row>
    <row r="12406" spans="1:30" x14ac:dyDescent="0.25">
      <c r="A12406">
        <f t="shared" ca="1" si="193"/>
        <v>11565</v>
      </c>
      <c r="B12406" t="s">
        <v>79</v>
      </c>
      <c r="C12406" t="s">
        <v>80</v>
      </c>
      <c r="F12406" t="s">
        <v>10163</v>
      </c>
      <c r="O12406" t="s">
        <v>33</v>
      </c>
      <c r="Y12406" t="s">
        <v>5571</v>
      </c>
      <c r="Z12406" t="s">
        <v>26293</v>
      </c>
      <c r="AA12406" t="s">
        <v>26294</v>
      </c>
      <c r="AB12406">
        <v>-170504</v>
      </c>
      <c r="AC12406" t="s">
        <v>38</v>
      </c>
      <c r="AD12406">
        <v>98405</v>
      </c>
    </row>
    <row r="12407" spans="1:30" ht="409.5" x14ac:dyDescent="0.25">
      <c r="A12407">
        <f t="shared" ca="1" si="193"/>
        <v>13712</v>
      </c>
      <c r="B12407" t="s">
        <v>423</v>
      </c>
      <c r="C12407" t="s">
        <v>45</v>
      </c>
      <c r="G12407">
        <v>0</v>
      </c>
      <c r="N12407" t="s">
        <v>468</v>
      </c>
      <c r="O12407" t="s">
        <v>168</v>
      </c>
      <c r="Q12407" t="s">
        <v>169</v>
      </c>
      <c r="Y12407" t="s">
        <v>21272</v>
      </c>
      <c r="Z12407" s="1" t="s">
        <v>21273</v>
      </c>
      <c r="AA12407" t="s">
        <v>21274</v>
      </c>
      <c r="AB12407" t="s">
        <v>21275</v>
      </c>
      <c r="AC12407" t="s">
        <v>38</v>
      </c>
      <c r="AD12407">
        <v>98105</v>
      </c>
    </row>
    <row r="12408" spans="1:30" ht="409.5" x14ac:dyDescent="0.25">
      <c r="A12408">
        <f t="shared" ca="1" si="193"/>
        <v>16597</v>
      </c>
      <c r="B12408" t="s">
        <v>73</v>
      </c>
      <c r="C12408" t="s">
        <v>74</v>
      </c>
      <c r="F12408" s="1" t="s">
        <v>459</v>
      </c>
      <c r="O12408" t="s">
        <v>25733</v>
      </c>
      <c r="W12408">
        <v>30</v>
      </c>
      <c r="X12408" t="s">
        <v>34</v>
      </c>
      <c r="Y12408" t="s">
        <v>25734</v>
      </c>
      <c r="Z12408" s="1" t="s">
        <v>25735</v>
      </c>
      <c r="AA12408" t="s">
        <v>25736</v>
      </c>
      <c r="AB12408">
        <v>-173233</v>
      </c>
      <c r="AC12408" t="s">
        <v>38</v>
      </c>
      <c r="AD12408">
        <v>98119</v>
      </c>
    </row>
    <row r="12409" spans="1:30" ht="409.5" x14ac:dyDescent="0.25">
      <c r="A12409">
        <f t="shared" ca="1" si="193"/>
        <v>9210</v>
      </c>
      <c r="B12409" t="s">
        <v>178</v>
      </c>
      <c r="F12409" t="s">
        <v>3707</v>
      </c>
      <c r="G12409">
        <v>0</v>
      </c>
      <c r="O12409" t="s">
        <v>33</v>
      </c>
      <c r="X12409" t="s">
        <v>34</v>
      </c>
      <c r="Y12409" t="s">
        <v>3708</v>
      </c>
      <c r="Z12409" s="1" t="s">
        <v>28865</v>
      </c>
      <c r="AA12409" t="s">
        <v>28866</v>
      </c>
      <c r="AB12409" t="s">
        <v>28867</v>
      </c>
      <c r="AC12409" t="s">
        <v>102</v>
      </c>
      <c r="AD12409">
        <v>97222</v>
      </c>
    </row>
    <row r="12410" spans="1:30" ht="315" x14ac:dyDescent="0.25">
      <c r="A12410">
        <f t="shared" ca="1" si="193"/>
        <v>678</v>
      </c>
      <c r="B12410" t="s">
        <v>96</v>
      </c>
      <c r="C12410" t="s">
        <v>97</v>
      </c>
      <c r="F12410" t="s">
        <v>103</v>
      </c>
      <c r="G12410">
        <v>0</v>
      </c>
      <c r="O12410" t="s">
        <v>33</v>
      </c>
      <c r="X12410" t="s">
        <v>34</v>
      </c>
      <c r="Y12410" t="s">
        <v>3073</v>
      </c>
      <c r="Z12410" s="1" t="s">
        <v>25460</v>
      </c>
      <c r="AA12410" t="s">
        <v>25461</v>
      </c>
      <c r="AB12410" t="s">
        <v>25462</v>
      </c>
      <c r="AC12410" t="s">
        <v>38</v>
      </c>
      <c r="AD12410">
        <v>98052</v>
      </c>
    </row>
    <row r="12411" spans="1:30" x14ac:dyDescent="0.25">
      <c r="A12411">
        <f t="shared" ca="1" si="193"/>
        <v>14717</v>
      </c>
      <c r="B12411" t="s">
        <v>2046</v>
      </c>
      <c r="C12411" t="s">
        <v>80</v>
      </c>
      <c r="O12411" t="s">
        <v>33</v>
      </c>
      <c r="Y12411" t="s">
        <v>15552</v>
      </c>
      <c r="Z12411" t="s">
        <v>15553</v>
      </c>
      <c r="AA12411" t="s">
        <v>15554</v>
      </c>
      <c r="AB12411">
        <v>-160480</v>
      </c>
      <c r="AC12411" t="s">
        <v>333</v>
      </c>
      <c r="AD12411">
        <v>83801</v>
      </c>
    </row>
    <row r="12412" spans="1:30" ht="405" x14ac:dyDescent="0.25">
      <c r="A12412">
        <f t="shared" ca="1" si="193"/>
        <v>7280</v>
      </c>
      <c r="B12412" t="s">
        <v>489</v>
      </c>
      <c r="C12412" t="s">
        <v>45</v>
      </c>
      <c r="O12412" t="s">
        <v>33</v>
      </c>
      <c r="Y12412" t="s">
        <v>3195</v>
      </c>
      <c r="Z12412" s="1" t="s">
        <v>24940</v>
      </c>
      <c r="AA12412" t="s">
        <v>24941</v>
      </c>
      <c r="AB12412">
        <v>-172867</v>
      </c>
    </row>
    <row r="12413" spans="1:30" x14ac:dyDescent="0.25">
      <c r="A12413">
        <f t="shared" ca="1" si="193"/>
        <v>11882</v>
      </c>
      <c r="B12413" t="s">
        <v>73</v>
      </c>
      <c r="C12413" t="s">
        <v>74</v>
      </c>
      <c r="O12413" t="s">
        <v>33</v>
      </c>
      <c r="X12413" t="s">
        <v>34</v>
      </c>
      <c r="Y12413" t="s">
        <v>9015</v>
      </c>
      <c r="Z12413" t="s">
        <v>9016</v>
      </c>
      <c r="AA12413" t="s">
        <v>9017</v>
      </c>
      <c r="AB12413">
        <v>-162925</v>
      </c>
      <c r="AC12413" t="s">
        <v>38</v>
      </c>
      <c r="AD12413">
        <v>98036</v>
      </c>
    </row>
    <row r="12414" spans="1:30" x14ac:dyDescent="0.25">
      <c r="A12414">
        <f t="shared" ca="1" si="193"/>
        <v>9950</v>
      </c>
      <c r="B12414" t="s">
        <v>2046</v>
      </c>
      <c r="C12414" t="s">
        <v>80</v>
      </c>
      <c r="F12414" t="s">
        <v>27831</v>
      </c>
      <c r="O12414" t="s">
        <v>33</v>
      </c>
      <c r="Y12414" t="s">
        <v>7941</v>
      </c>
      <c r="Z12414" t="s">
        <v>27832</v>
      </c>
      <c r="AA12414" t="s">
        <v>27833</v>
      </c>
      <c r="AB12414">
        <v>-181248</v>
      </c>
      <c r="AC12414" t="s">
        <v>38</v>
      </c>
      <c r="AD12414">
        <v>99352</v>
      </c>
    </row>
    <row r="12415" spans="1:30" ht="409.5" x14ac:dyDescent="0.25">
      <c r="A12415">
        <f t="shared" ca="1" si="193"/>
        <v>5601</v>
      </c>
      <c r="B12415" t="s">
        <v>2046</v>
      </c>
      <c r="C12415" t="s">
        <v>80</v>
      </c>
      <c r="F12415" t="s">
        <v>5968</v>
      </c>
      <c r="O12415" t="s">
        <v>33</v>
      </c>
      <c r="Y12415" t="s">
        <v>10340</v>
      </c>
      <c r="Z12415" s="1" t="s">
        <v>12041</v>
      </c>
      <c r="AA12415" t="s">
        <v>12040</v>
      </c>
      <c r="AB12415">
        <v>-172612</v>
      </c>
      <c r="AC12415" t="s">
        <v>38</v>
      </c>
      <c r="AD12415">
        <v>98371</v>
      </c>
    </row>
    <row r="12416" spans="1:30" ht="195" x14ac:dyDescent="0.25">
      <c r="A12416">
        <f t="shared" ca="1" si="193"/>
        <v>5613</v>
      </c>
      <c r="B12416" t="s">
        <v>124</v>
      </c>
      <c r="C12416" t="s">
        <v>45</v>
      </c>
      <c r="F12416" t="s">
        <v>22668</v>
      </c>
      <c r="O12416" t="s">
        <v>33</v>
      </c>
      <c r="X12416" t="s">
        <v>34</v>
      </c>
      <c r="Y12416" t="s">
        <v>22669</v>
      </c>
      <c r="Z12416" s="1" t="s">
        <v>22742</v>
      </c>
      <c r="AA12416" t="s">
        <v>22580</v>
      </c>
      <c r="AB12416">
        <v>-160063</v>
      </c>
      <c r="AC12416" t="s">
        <v>5301</v>
      </c>
      <c r="AD12416" t="s">
        <v>22675</v>
      </c>
    </row>
    <row r="12417" spans="1:30" ht="409.5" x14ac:dyDescent="0.25">
      <c r="A12417">
        <f t="shared" ca="1" si="193"/>
        <v>15080</v>
      </c>
      <c r="B12417" t="s">
        <v>30</v>
      </c>
      <c r="C12417" t="s">
        <v>31</v>
      </c>
      <c r="F12417" t="s">
        <v>27479</v>
      </c>
      <c r="G12417">
        <v>0</v>
      </c>
      <c r="N12417" s="1" t="s">
        <v>3666</v>
      </c>
      <c r="O12417" t="s">
        <v>33</v>
      </c>
      <c r="W12417">
        <v>15</v>
      </c>
      <c r="X12417" t="s">
        <v>34</v>
      </c>
      <c r="Y12417" t="s">
        <v>27480</v>
      </c>
      <c r="Z12417" s="1" t="s">
        <v>27481</v>
      </c>
      <c r="AA12417" t="s">
        <v>27482</v>
      </c>
      <c r="AB12417" t="s">
        <v>27483</v>
      </c>
      <c r="AC12417" t="s">
        <v>38</v>
      </c>
      <c r="AD12417">
        <v>98418</v>
      </c>
    </row>
    <row r="12418" spans="1:30" ht="180" x14ac:dyDescent="0.25">
      <c r="A12418">
        <f t="shared" ref="A12418:A12481" ca="1" si="194">RANDBETWEEN(1,20000)</f>
        <v>1249</v>
      </c>
      <c r="B12418" t="s">
        <v>44</v>
      </c>
      <c r="C12418" t="s">
        <v>45</v>
      </c>
      <c r="F12418" t="s">
        <v>23636</v>
      </c>
      <c r="G12418">
        <v>0</v>
      </c>
      <c r="O12418" t="s">
        <v>33</v>
      </c>
      <c r="X12418" t="s">
        <v>34</v>
      </c>
      <c r="Y12418" t="s">
        <v>23637</v>
      </c>
      <c r="Z12418" s="1" t="s">
        <v>42797</v>
      </c>
      <c r="AA12418" s="1" t="s">
        <v>42797</v>
      </c>
      <c r="AB12418" t="s">
        <v>42798</v>
      </c>
      <c r="AC12418" t="s">
        <v>102</v>
      </c>
      <c r="AD12418">
        <v>97015</v>
      </c>
    </row>
    <row r="12419" spans="1:30" x14ac:dyDescent="0.25">
      <c r="A12419">
        <f t="shared" ca="1" si="194"/>
        <v>6665</v>
      </c>
      <c r="B12419" t="s">
        <v>178</v>
      </c>
      <c r="C12419" t="s">
        <v>179</v>
      </c>
      <c r="F12419" t="s">
        <v>31188</v>
      </c>
      <c r="O12419" t="s">
        <v>33</v>
      </c>
      <c r="W12419">
        <v>15</v>
      </c>
      <c r="X12419" t="s">
        <v>34</v>
      </c>
      <c r="Y12419" t="s">
        <v>31189</v>
      </c>
      <c r="Z12419" t="s">
        <v>36934</v>
      </c>
      <c r="AA12419" t="s">
        <v>36935</v>
      </c>
      <c r="AB12419">
        <v>-180760</v>
      </c>
    </row>
    <row r="12420" spans="1:30" x14ac:dyDescent="0.25">
      <c r="A12420">
        <f t="shared" ca="1" si="194"/>
        <v>19711</v>
      </c>
      <c r="B12420" t="s">
        <v>107</v>
      </c>
      <c r="C12420" t="s">
        <v>108</v>
      </c>
      <c r="F12420" t="s">
        <v>4402</v>
      </c>
      <c r="G12420">
        <v>0</v>
      </c>
      <c r="O12420" t="s">
        <v>33</v>
      </c>
      <c r="X12420" t="s">
        <v>34</v>
      </c>
      <c r="Y12420" t="s">
        <v>4403</v>
      </c>
      <c r="Z12420" t="s">
        <v>18204</v>
      </c>
      <c r="AA12420" t="s">
        <v>18201</v>
      </c>
      <c r="AB12420" t="s">
        <v>18205</v>
      </c>
      <c r="AC12420" t="s">
        <v>38</v>
      </c>
      <c r="AD12420">
        <v>99219</v>
      </c>
    </row>
    <row r="12421" spans="1:30" ht="409.5" x14ac:dyDescent="0.25">
      <c r="A12421">
        <f t="shared" ca="1" si="194"/>
        <v>5389</v>
      </c>
      <c r="B12421" t="s">
        <v>334</v>
      </c>
      <c r="C12421" t="s">
        <v>45</v>
      </c>
      <c r="F12421" t="s">
        <v>24835</v>
      </c>
      <c r="G12421">
        <v>0</v>
      </c>
      <c r="O12421" t="s">
        <v>33</v>
      </c>
      <c r="X12421" t="s">
        <v>34</v>
      </c>
      <c r="Y12421" t="s">
        <v>24836</v>
      </c>
      <c r="Z12421" s="1" t="s">
        <v>24837</v>
      </c>
      <c r="AA12421" t="s">
        <v>24838</v>
      </c>
      <c r="AB12421" t="s">
        <v>24839</v>
      </c>
    </row>
    <row r="12422" spans="1:30" ht="409.5" x14ac:dyDescent="0.25">
      <c r="A12422">
        <f t="shared" ca="1" si="194"/>
        <v>16979</v>
      </c>
      <c r="B12422" t="s">
        <v>489</v>
      </c>
      <c r="C12422" t="s">
        <v>45</v>
      </c>
      <c r="O12422" t="s">
        <v>63</v>
      </c>
      <c r="X12422" t="s">
        <v>34</v>
      </c>
      <c r="Y12422" t="s">
        <v>5571</v>
      </c>
      <c r="Z12422" s="1" t="s">
        <v>5572</v>
      </c>
      <c r="AA12422" t="s">
        <v>5573</v>
      </c>
      <c r="AB12422">
        <v>-181371</v>
      </c>
      <c r="AC12422" t="s">
        <v>38</v>
      </c>
      <c r="AD12422">
        <v>98372</v>
      </c>
    </row>
    <row r="12423" spans="1:30" ht="405" x14ac:dyDescent="0.25">
      <c r="A12423">
        <f t="shared" ca="1" si="194"/>
        <v>13838</v>
      </c>
      <c r="B12423" t="s">
        <v>2046</v>
      </c>
      <c r="C12423" t="s">
        <v>80</v>
      </c>
      <c r="F12423" t="s">
        <v>6894</v>
      </c>
      <c r="O12423" t="s">
        <v>33</v>
      </c>
      <c r="Y12423" t="s">
        <v>14088</v>
      </c>
      <c r="Z12423" s="1" t="s">
        <v>14089</v>
      </c>
      <c r="AA12423" t="s">
        <v>14083</v>
      </c>
      <c r="AB12423">
        <v>-180237</v>
      </c>
      <c r="AC12423" t="s">
        <v>38</v>
      </c>
      <c r="AD12423">
        <v>98290</v>
      </c>
    </row>
    <row r="12424" spans="1:30" ht="409.5" x14ac:dyDescent="0.25">
      <c r="A12424">
        <f t="shared" ca="1" si="194"/>
        <v>13522</v>
      </c>
      <c r="B12424" t="s">
        <v>489</v>
      </c>
      <c r="C12424" t="s">
        <v>45</v>
      </c>
      <c r="O12424" t="s">
        <v>33</v>
      </c>
      <c r="Y12424" t="s">
        <v>1901</v>
      </c>
      <c r="Z12424" s="1" t="s">
        <v>1902</v>
      </c>
      <c r="AA12424" t="s">
        <v>1865</v>
      </c>
      <c r="AB12424">
        <v>-161525</v>
      </c>
    </row>
    <row r="12425" spans="1:30" x14ac:dyDescent="0.25">
      <c r="A12425">
        <f t="shared" ca="1" si="194"/>
        <v>7593</v>
      </c>
      <c r="B12425" t="s">
        <v>334</v>
      </c>
      <c r="C12425" t="s">
        <v>45</v>
      </c>
      <c r="F12425" t="s">
        <v>20250</v>
      </c>
      <c r="O12425" t="s">
        <v>33</v>
      </c>
      <c r="X12425" t="s">
        <v>34</v>
      </c>
      <c r="Y12425" t="s">
        <v>22787</v>
      </c>
      <c r="Z12425" t="s">
        <v>23932</v>
      </c>
      <c r="AA12425" t="s">
        <v>23605</v>
      </c>
      <c r="AB12425">
        <v>-160948</v>
      </c>
      <c r="AC12425" t="s">
        <v>102</v>
      </c>
      <c r="AD12425">
        <v>97302</v>
      </c>
    </row>
    <row r="12426" spans="1:30" x14ac:dyDescent="0.25">
      <c r="A12426">
        <f t="shared" ca="1" si="194"/>
        <v>17949</v>
      </c>
      <c r="B12426" t="s">
        <v>334</v>
      </c>
      <c r="C12426" t="s">
        <v>45</v>
      </c>
      <c r="F12426" t="s">
        <v>25558</v>
      </c>
      <c r="G12426">
        <v>0</v>
      </c>
      <c r="O12426" t="s">
        <v>33</v>
      </c>
      <c r="Y12426" t="s">
        <v>30985</v>
      </c>
      <c r="Z12426" t="s">
        <v>32756</v>
      </c>
      <c r="AA12426" t="s">
        <v>32757</v>
      </c>
      <c r="AB12426" t="s">
        <v>32758</v>
      </c>
      <c r="AC12426" t="s">
        <v>38</v>
      </c>
      <c r="AD12426">
        <v>98258</v>
      </c>
    </row>
    <row r="12427" spans="1:30" x14ac:dyDescent="0.25">
      <c r="A12427">
        <f t="shared" ca="1" si="194"/>
        <v>13423</v>
      </c>
      <c r="B12427" t="s">
        <v>96</v>
      </c>
      <c r="C12427" t="s">
        <v>97</v>
      </c>
      <c r="F12427" t="s">
        <v>740</v>
      </c>
      <c r="O12427" t="s">
        <v>33</v>
      </c>
      <c r="X12427" t="s">
        <v>34</v>
      </c>
      <c r="Y12427" t="s">
        <v>20131</v>
      </c>
      <c r="Z12427" t="s">
        <v>28400</v>
      </c>
      <c r="AA12427" t="s">
        <v>28401</v>
      </c>
      <c r="AB12427">
        <v>-162107</v>
      </c>
      <c r="AC12427" t="s">
        <v>38</v>
      </c>
      <c r="AD12427">
        <v>98004</v>
      </c>
    </row>
    <row r="12428" spans="1:30" ht="409.5" x14ac:dyDescent="0.25">
      <c r="A12428">
        <f t="shared" ca="1" si="194"/>
        <v>5928</v>
      </c>
      <c r="B12428" t="s">
        <v>773</v>
      </c>
      <c r="C12428" t="s">
        <v>80</v>
      </c>
      <c r="F12428" t="s">
        <v>2153</v>
      </c>
      <c r="G12428">
        <v>0</v>
      </c>
      <c r="O12428" t="s">
        <v>33</v>
      </c>
      <c r="X12428" t="s">
        <v>34</v>
      </c>
      <c r="Y12428" t="s">
        <v>6945</v>
      </c>
      <c r="Z12428" s="1" t="s">
        <v>6946</v>
      </c>
      <c r="AA12428" t="s">
        <v>6947</v>
      </c>
      <c r="AB12428" t="s">
        <v>6948</v>
      </c>
      <c r="AC12428" t="s">
        <v>38</v>
      </c>
      <c r="AD12428">
        <v>98007</v>
      </c>
    </row>
    <row r="12429" spans="1:30" ht="409.5" x14ac:dyDescent="0.25">
      <c r="A12429">
        <f t="shared" ca="1" si="194"/>
        <v>18813</v>
      </c>
      <c r="B12429" t="s">
        <v>230</v>
      </c>
      <c r="C12429" t="s">
        <v>45</v>
      </c>
      <c r="F12429" t="s">
        <v>20250</v>
      </c>
      <c r="O12429" t="s">
        <v>33</v>
      </c>
      <c r="X12429" t="s">
        <v>34</v>
      </c>
      <c r="Y12429" t="s">
        <v>22656</v>
      </c>
      <c r="Z12429" s="1" t="s">
        <v>23063</v>
      </c>
      <c r="AA12429" t="s">
        <v>22580</v>
      </c>
      <c r="AB12429">
        <v>-163532</v>
      </c>
    </row>
    <row r="12430" spans="1:30" ht="90" x14ac:dyDescent="0.25">
      <c r="A12430">
        <f t="shared" ca="1" si="194"/>
        <v>7198</v>
      </c>
      <c r="B12430" t="s">
        <v>334</v>
      </c>
      <c r="C12430" t="s">
        <v>45</v>
      </c>
      <c r="F12430" t="s">
        <v>22668</v>
      </c>
      <c r="G12430">
        <v>0</v>
      </c>
      <c r="O12430" t="s">
        <v>33</v>
      </c>
      <c r="X12430" t="s">
        <v>34</v>
      </c>
      <c r="Y12430" t="s">
        <v>22669</v>
      </c>
      <c r="Z12430" s="1" t="s">
        <v>23739</v>
      </c>
      <c r="AA12430" t="s">
        <v>23740</v>
      </c>
      <c r="AB12430" t="s">
        <v>23741</v>
      </c>
      <c r="AC12430" t="s">
        <v>5301</v>
      </c>
      <c r="AD12430" t="s">
        <v>22675</v>
      </c>
    </row>
    <row r="12431" spans="1:30" x14ac:dyDescent="0.25">
      <c r="A12431">
        <f t="shared" ca="1" si="194"/>
        <v>11368</v>
      </c>
      <c r="B12431" t="s">
        <v>2046</v>
      </c>
      <c r="C12431" t="s">
        <v>80</v>
      </c>
      <c r="F12431" t="s">
        <v>3554</v>
      </c>
      <c r="O12431" t="s">
        <v>33</v>
      </c>
      <c r="Y12431" t="s">
        <v>7391</v>
      </c>
      <c r="Z12431" t="s">
        <v>11739</v>
      </c>
      <c r="AA12431" t="s">
        <v>11740</v>
      </c>
      <c r="AB12431">
        <v>-161411</v>
      </c>
      <c r="AC12431" t="s">
        <v>38</v>
      </c>
      <c r="AD12431">
        <v>98390</v>
      </c>
    </row>
    <row r="12432" spans="1:30" ht="409.5" x14ac:dyDescent="0.25">
      <c r="A12432">
        <f t="shared" ca="1" si="194"/>
        <v>7465</v>
      </c>
      <c r="B12432" t="s">
        <v>73</v>
      </c>
      <c r="C12432" t="s">
        <v>74</v>
      </c>
      <c r="F12432" t="s">
        <v>17569</v>
      </c>
      <c r="O12432" t="s">
        <v>33</v>
      </c>
      <c r="X12432" t="s">
        <v>34</v>
      </c>
      <c r="Y12432" t="s">
        <v>17570</v>
      </c>
      <c r="Z12432" s="1" t="s">
        <v>17571</v>
      </c>
      <c r="AA12432" t="s">
        <v>17572</v>
      </c>
      <c r="AB12432">
        <v>-162567</v>
      </c>
    </row>
    <row r="12433" spans="1:30" x14ac:dyDescent="0.25">
      <c r="A12433">
        <f t="shared" ca="1" si="194"/>
        <v>7575</v>
      </c>
      <c r="B12433" t="s">
        <v>68</v>
      </c>
      <c r="C12433" t="s">
        <v>45</v>
      </c>
      <c r="O12433" t="s">
        <v>33</v>
      </c>
      <c r="X12433" t="s">
        <v>34</v>
      </c>
      <c r="Z12433" t="s">
        <v>779</v>
      </c>
      <c r="AA12433" t="s">
        <v>780</v>
      </c>
      <c r="AB12433">
        <v>-170833</v>
      </c>
    </row>
    <row r="12434" spans="1:30" x14ac:dyDescent="0.25">
      <c r="A12434">
        <f t="shared" ca="1" si="194"/>
        <v>5652</v>
      </c>
      <c r="B12434" t="s">
        <v>1483</v>
      </c>
      <c r="G12434">
        <v>0</v>
      </c>
      <c r="O12434" t="s">
        <v>63</v>
      </c>
      <c r="X12434" t="s">
        <v>34</v>
      </c>
      <c r="Y12434" t="s">
        <v>35714</v>
      </c>
      <c r="Z12434" t="s">
        <v>35715</v>
      </c>
      <c r="AA12434" t="s">
        <v>35716</v>
      </c>
      <c r="AB12434" t="s">
        <v>35717</v>
      </c>
      <c r="AD12434" t="s">
        <v>35718</v>
      </c>
    </row>
    <row r="12435" spans="1:30" ht="409.5" x14ac:dyDescent="0.25">
      <c r="A12435">
        <f t="shared" ca="1" si="194"/>
        <v>6193</v>
      </c>
      <c r="B12435" t="s">
        <v>2046</v>
      </c>
      <c r="C12435" t="s">
        <v>80</v>
      </c>
      <c r="F12435" t="s">
        <v>10060</v>
      </c>
      <c r="O12435" t="s">
        <v>33</v>
      </c>
      <c r="Y12435" t="s">
        <v>10061</v>
      </c>
      <c r="Z12435" s="1" t="s">
        <v>10245</v>
      </c>
      <c r="AA12435" t="s">
        <v>10246</v>
      </c>
      <c r="AB12435">
        <v>-173087</v>
      </c>
      <c r="AC12435" t="s">
        <v>38</v>
      </c>
      <c r="AD12435">
        <v>98117</v>
      </c>
    </row>
    <row r="12436" spans="1:30" x14ac:dyDescent="0.25">
      <c r="A12436">
        <f t="shared" ca="1" si="194"/>
        <v>19152</v>
      </c>
      <c r="B12436" t="s">
        <v>334</v>
      </c>
      <c r="C12436" t="s">
        <v>45</v>
      </c>
      <c r="F12436" t="s">
        <v>3055</v>
      </c>
      <c r="G12436">
        <v>0</v>
      </c>
      <c r="O12436" t="s">
        <v>33</v>
      </c>
      <c r="X12436" t="s">
        <v>34</v>
      </c>
      <c r="Y12436" t="s">
        <v>3056</v>
      </c>
      <c r="Z12436" t="s">
        <v>3057</v>
      </c>
      <c r="AA12436" t="s">
        <v>3058</v>
      </c>
      <c r="AB12436" t="s">
        <v>3059</v>
      </c>
      <c r="AC12436" t="s">
        <v>38</v>
      </c>
      <c r="AD12436">
        <v>98052</v>
      </c>
    </row>
    <row r="12437" spans="1:30" ht="210" x14ac:dyDescent="0.25">
      <c r="A12437">
        <f t="shared" ca="1" si="194"/>
        <v>9258</v>
      </c>
      <c r="B12437" t="s">
        <v>334</v>
      </c>
      <c r="C12437" t="s">
        <v>45</v>
      </c>
      <c r="F12437" t="s">
        <v>22668</v>
      </c>
      <c r="O12437" t="s">
        <v>33</v>
      </c>
      <c r="X12437" t="s">
        <v>34</v>
      </c>
      <c r="Y12437" t="s">
        <v>22669</v>
      </c>
      <c r="Z12437" s="1" t="s">
        <v>23993</v>
      </c>
      <c r="AA12437" t="s">
        <v>23605</v>
      </c>
      <c r="AB12437">
        <v>-162342</v>
      </c>
      <c r="AC12437" t="s">
        <v>5301</v>
      </c>
      <c r="AD12437" t="s">
        <v>22675</v>
      </c>
    </row>
    <row r="12438" spans="1:30" x14ac:dyDescent="0.25">
      <c r="A12438">
        <f t="shared" ca="1" si="194"/>
        <v>1426</v>
      </c>
      <c r="B12438" t="s">
        <v>2046</v>
      </c>
      <c r="C12438" t="s">
        <v>80</v>
      </c>
      <c r="F12438" t="s">
        <v>1305</v>
      </c>
      <c r="O12438" t="s">
        <v>33</v>
      </c>
      <c r="Y12438" t="s">
        <v>11533</v>
      </c>
      <c r="Z12438" t="s">
        <v>13688</v>
      </c>
      <c r="AA12438" t="s">
        <v>13682</v>
      </c>
      <c r="AB12438">
        <v>-162048</v>
      </c>
      <c r="AC12438" t="s">
        <v>38</v>
      </c>
      <c r="AD12438">
        <v>98402</v>
      </c>
    </row>
    <row r="12439" spans="1:30" ht="409.5" x14ac:dyDescent="0.25">
      <c r="A12439">
        <f t="shared" ca="1" si="194"/>
        <v>4287</v>
      </c>
      <c r="B12439" t="s">
        <v>79</v>
      </c>
      <c r="C12439" t="s">
        <v>80</v>
      </c>
      <c r="F12439" t="s">
        <v>5745</v>
      </c>
      <c r="O12439" t="s">
        <v>721</v>
      </c>
      <c r="Y12439" t="s">
        <v>10053</v>
      </c>
      <c r="Z12439" s="1" t="s">
        <v>27132</v>
      </c>
      <c r="AA12439" t="s">
        <v>27133</v>
      </c>
      <c r="AB12439">
        <v>-172486</v>
      </c>
      <c r="AC12439" t="s">
        <v>38</v>
      </c>
      <c r="AD12439">
        <v>98201</v>
      </c>
    </row>
    <row r="12440" spans="1:30" x14ac:dyDescent="0.25">
      <c r="A12440">
        <f t="shared" ca="1" si="194"/>
        <v>358</v>
      </c>
      <c r="B12440" t="s">
        <v>1203</v>
      </c>
      <c r="C12440" t="s">
        <v>45</v>
      </c>
      <c r="G12440">
        <v>0</v>
      </c>
      <c r="O12440" t="s">
        <v>33</v>
      </c>
      <c r="X12440" t="s">
        <v>34</v>
      </c>
      <c r="Y12440" t="s">
        <v>20934</v>
      </c>
      <c r="Z12440" t="s">
        <v>20935</v>
      </c>
      <c r="AA12440" t="s">
        <v>2406</v>
      </c>
      <c r="AB12440" t="s">
        <v>20936</v>
      </c>
      <c r="AC12440" t="s">
        <v>38</v>
      </c>
      <c r="AD12440">
        <v>98366</v>
      </c>
    </row>
    <row r="12441" spans="1:30" x14ac:dyDescent="0.25">
      <c r="A12441">
        <f t="shared" ca="1" si="194"/>
        <v>4793</v>
      </c>
      <c r="B12441" t="s">
        <v>2046</v>
      </c>
      <c r="C12441" t="s">
        <v>80</v>
      </c>
      <c r="F12441" t="s">
        <v>5745</v>
      </c>
      <c r="G12441">
        <v>0</v>
      </c>
      <c r="O12441" t="s">
        <v>33</v>
      </c>
      <c r="Y12441" t="s">
        <v>5746</v>
      </c>
      <c r="Z12441" t="s">
        <v>8574</v>
      </c>
      <c r="AA12441" t="s">
        <v>8575</v>
      </c>
      <c r="AB12441" t="s">
        <v>8576</v>
      </c>
      <c r="AC12441" t="s">
        <v>38</v>
      </c>
      <c r="AD12441">
        <v>98201</v>
      </c>
    </row>
    <row r="12442" spans="1:30" x14ac:dyDescent="0.25">
      <c r="A12442">
        <f t="shared" ca="1" si="194"/>
        <v>1256</v>
      </c>
      <c r="B12442" t="s">
        <v>2046</v>
      </c>
      <c r="C12442" t="s">
        <v>80</v>
      </c>
      <c r="F12442" t="s">
        <v>12328</v>
      </c>
      <c r="G12442">
        <v>0</v>
      </c>
      <c r="O12442" t="s">
        <v>33</v>
      </c>
      <c r="Y12442" t="s">
        <v>15749</v>
      </c>
      <c r="Z12442" t="s">
        <v>15750</v>
      </c>
      <c r="AA12442" t="s">
        <v>15751</v>
      </c>
      <c r="AB12442" t="s">
        <v>15752</v>
      </c>
      <c r="AC12442" t="s">
        <v>38</v>
      </c>
      <c r="AD12442">
        <v>99163</v>
      </c>
    </row>
    <row r="12443" spans="1:30" ht="409.5" x14ac:dyDescent="0.25">
      <c r="A12443">
        <f t="shared" ca="1" si="194"/>
        <v>7098</v>
      </c>
      <c r="B12443" t="s">
        <v>124</v>
      </c>
      <c r="C12443" t="s">
        <v>45</v>
      </c>
      <c r="F12443" t="s">
        <v>3308</v>
      </c>
      <c r="G12443">
        <v>0</v>
      </c>
      <c r="O12443" t="s">
        <v>33</v>
      </c>
      <c r="Y12443" t="s">
        <v>41084</v>
      </c>
      <c r="Z12443" s="1" t="s">
        <v>41085</v>
      </c>
      <c r="AA12443" t="s">
        <v>41073</v>
      </c>
      <c r="AB12443" t="s">
        <v>41086</v>
      </c>
      <c r="AC12443" t="s">
        <v>38</v>
      </c>
      <c r="AD12443">
        <v>98004</v>
      </c>
    </row>
    <row r="12444" spans="1:30" ht="409.5" x14ac:dyDescent="0.25">
      <c r="A12444">
        <f t="shared" ca="1" si="194"/>
        <v>7126</v>
      </c>
      <c r="B12444" t="s">
        <v>334</v>
      </c>
      <c r="C12444" t="s">
        <v>45</v>
      </c>
      <c r="F12444" t="s">
        <v>20250</v>
      </c>
      <c r="G12444">
        <v>0</v>
      </c>
      <c r="O12444" t="s">
        <v>33</v>
      </c>
      <c r="X12444" t="s">
        <v>34</v>
      </c>
      <c r="Y12444" t="s">
        <v>22598</v>
      </c>
      <c r="Z12444" s="1" t="s">
        <v>23707</v>
      </c>
      <c r="AA12444" t="s">
        <v>23605</v>
      </c>
      <c r="AB12444" t="s">
        <v>23708</v>
      </c>
      <c r="AC12444" t="s">
        <v>102</v>
      </c>
      <c r="AD12444">
        <v>97302</v>
      </c>
    </row>
    <row r="12445" spans="1:30" x14ac:dyDescent="0.25">
      <c r="A12445">
        <f t="shared" ca="1" si="194"/>
        <v>2761</v>
      </c>
      <c r="B12445" t="s">
        <v>334</v>
      </c>
      <c r="C12445" t="s">
        <v>45</v>
      </c>
      <c r="F12445" t="s">
        <v>33299</v>
      </c>
      <c r="G12445">
        <v>0</v>
      </c>
      <c r="O12445" t="s">
        <v>33</v>
      </c>
      <c r="X12445" t="s">
        <v>34</v>
      </c>
      <c r="Y12445" t="s">
        <v>33300</v>
      </c>
      <c r="Z12445" t="s">
        <v>33301</v>
      </c>
      <c r="AA12445" t="s">
        <v>33302</v>
      </c>
      <c r="AB12445" t="s">
        <v>33303</v>
      </c>
      <c r="AC12445" t="s">
        <v>38</v>
      </c>
      <c r="AD12445">
        <v>98362</v>
      </c>
    </row>
    <row r="12446" spans="1:30" x14ac:dyDescent="0.25">
      <c r="A12446">
        <f t="shared" ca="1" si="194"/>
        <v>9723</v>
      </c>
      <c r="B12446" t="s">
        <v>739</v>
      </c>
      <c r="C12446" t="s">
        <v>686</v>
      </c>
      <c r="F12446" t="s">
        <v>28577</v>
      </c>
      <c r="O12446" t="s">
        <v>33</v>
      </c>
      <c r="Y12446" t="s">
        <v>29253</v>
      </c>
      <c r="Z12446" t="s">
        <v>29727</v>
      </c>
      <c r="AA12446" t="s">
        <v>29714</v>
      </c>
      <c r="AB12446">
        <v>-171379</v>
      </c>
      <c r="AC12446" t="s">
        <v>38</v>
      </c>
      <c r="AD12446">
        <v>98532</v>
      </c>
    </row>
    <row r="12447" spans="1:30" ht="409.5" x14ac:dyDescent="0.25">
      <c r="A12447">
        <f t="shared" ca="1" si="194"/>
        <v>225</v>
      </c>
      <c r="B12447" t="s">
        <v>2046</v>
      </c>
      <c r="C12447" t="s">
        <v>80</v>
      </c>
      <c r="F12447" t="s">
        <v>7583</v>
      </c>
      <c r="O12447" t="s">
        <v>33</v>
      </c>
      <c r="Y12447" t="s">
        <v>11237</v>
      </c>
      <c r="Z12447" s="1" t="s">
        <v>11238</v>
      </c>
      <c r="AA12447" t="s">
        <v>11239</v>
      </c>
      <c r="AB12447">
        <v>-180603</v>
      </c>
      <c r="AC12447" t="s">
        <v>333</v>
      </c>
      <c r="AD12447">
        <v>83814</v>
      </c>
    </row>
    <row r="12448" spans="1:30" ht="409.5" x14ac:dyDescent="0.25">
      <c r="A12448">
        <f t="shared" ca="1" si="194"/>
        <v>4006</v>
      </c>
      <c r="B12448" t="s">
        <v>685</v>
      </c>
      <c r="C12448" t="s">
        <v>686</v>
      </c>
      <c r="F12448" t="s">
        <v>4953</v>
      </c>
      <c r="G12448">
        <v>0</v>
      </c>
      <c r="O12448" t="s">
        <v>33</v>
      </c>
      <c r="X12448" t="s">
        <v>34</v>
      </c>
      <c r="Y12448" t="s">
        <v>6671</v>
      </c>
      <c r="Z12448" s="1" t="s">
        <v>31487</v>
      </c>
      <c r="AA12448" t="s">
        <v>31488</v>
      </c>
      <c r="AB12448" t="s">
        <v>31489</v>
      </c>
      <c r="AC12448" t="s">
        <v>38</v>
      </c>
    </row>
    <row r="12449" spans="1:30" ht="330" x14ac:dyDescent="0.25">
      <c r="A12449">
        <f t="shared" ca="1" si="194"/>
        <v>14885</v>
      </c>
      <c r="B12449" t="s">
        <v>677</v>
      </c>
      <c r="C12449" t="s">
        <v>80</v>
      </c>
      <c r="F12449" t="s">
        <v>6884</v>
      </c>
      <c r="G12449">
        <v>0</v>
      </c>
      <c r="O12449" t="s">
        <v>33</v>
      </c>
      <c r="Y12449" t="s">
        <v>6885</v>
      </c>
      <c r="Z12449" s="1" t="s">
        <v>8722</v>
      </c>
      <c r="AA12449" t="s">
        <v>8723</v>
      </c>
      <c r="AB12449" t="s">
        <v>8724</v>
      </c>
      <c r="AC12449" t="s">
        <v>38</v>
      </c>
      <c r="AD12449">
        <v>98683</v>
      </c>
    </row>
    <row r="12450" spans="1:30" x14ac:dyDescent="0.25">
      <c r="A12450">
        <f t="shared" ca="1" si="194"/>
        <v>16453</v>
      </c>
      <c r="B12450" t="s">
        <v>2046</v>
      </c>
      <c r="C12450" t="s">
        <v>80</v>
      </c>
      <c r="F12450" t="s">
        <v>658</v>
      </c>
      <c r="O12450" t="s">
        <v>33</v>
      </c>
      <c r="Y12450" t="s">
        <v>10543</v>
      </c>
      <c r="Z12450" t="s">
        <v>10804</v>
      </c>
      <c r="AA12450" t="s">
        <v>10803</v>
      </c>
      <c r="AB12450">
        <v>-180777</v>
      </c>
      <c r="AC12450" t="s">
        <v>102</v>
      </c>
      <c r="AD12450">
        <v>97204</v>
      </c>
    </row>
    <row r="12451" spans="1:30" x14ac:dyDescent="0.25">
      <c r="A12451">
        <f t="shared" ca="1" si="194"/>
        <v>16999</v>
      </c>
      <c r="B12451" t="s">
        <v>79</v>
      </c>
      <c r="C12451" t="s">
        <v>80</v>
      </c>
      <c r="F12451" t="s">
        <v>4844</v>
      </c>
      <c r="O12451" t="s">
        <v>33</v>
      </c>
      <c r="Y12451" t="s">
        <v>11710</v>
      </c>
      <c r="Z12451" t="s">
        <v>25918</v>
      </c>
      <c r="AA12451" t="s">
        <v>25919</v>
      </c>
      <c r="AB12451">
        <v>-172010</v>
      </c>
      <c r="AC12451" t="s">
        <v>38</v>
      </c>
      <c r="AD12451">
        <v>98402</v>
      </c>
    </row>
    <row r="12452" spans="1:30" ht="409.5" x14ac:dyDescent="0.25">
      <c r="A12452">
        <f t="shared" ca="1" si="194"/>
        <v>1366</v>
      </c>
      <c r="B12452" t="s">
        <v>3712</v>
      </c>
      <c r="C12452" t="s">
        <v>16820</v>
      </c>
      <c r="F12452" t="s">
        <v>20250</v>
      </c>
      <c r="G12452">
        <v>0</v>
      </c>
      <c r="O12452" t="s">
        <v>33</v>
      </c>
      <c r="X12452" t="s">
        <v>34</v>
      </c>
      <c r="Y12452" t="s">
        <v>22643</v>
      </c>
      <c r="Z12452" s="1" t="s">
        <v>24343</v>
      </c>
      <c r="AA12452" t="s">
        <v>24027</v>
      </c>
      <c r="AB12452" t="s">
        <v>24344</v>
      </c>
      <c r="AC12452" t="s">
        <v>102</v>
      </c>
      <c r="AD12452">
        <v>97302</v>
      </c>
    </row>
    <row r="12453" spans="1:30" x14ac:dyDescent="0.25">
      <c r="A12453">
        <f t="shared" ca="1" si="194"/>
        <v>5249</v>
      </c>
      <c r="B12453" t="s">
        <v>739</v>
      </c>
      <c r="C12453" t="s">
        <v>686</v>
      </c>
      <c r="F12453" t="s">
        <v>29249</v>
      </c>
      <c r="G12453">
        <v>0</v>
      </c>
      <c r="O12453" t="s">
        <v>33</v>
      </c>
      <c r="Y12453" t="s">
        <v>29250</v>
      </c>
      <c r="Z12453" t="s">
        <v>30107</v>
      </c>
      <c r="AA12453" t="s">
        <v>30101</v>
      </c>
      <c r="AB12453" t="s">
        <v>30108</v>
      </c>
      <c r="AC12453" t="s">
        <v>38</v>
      </c>
      <c r="AD12453">
        <v>98223</v>
      </c>
    </row>
    <row r="12454" spans="1:30" x14ac:dyDescent="0.25">
      <c r="A12454">
        <f t="shared" ca="1" si="194"/>
        <v>16280</v>
      </c>
      <c r="B12454" t="s">
        <v>2046</v>
      </c>
      <c r="C12454" t="s">
        <v>80</v>
      </c>
      <c r="F12454" t="s">
        <v>2587</v>
      </c>
      <c r="O12454" t="s">
        <v>33</v>
      </c>
      <c r="Y12454" t="s">
        <v>12075</v>
      </c>
      <c r="Z12454" t="s">
        <v>13476</v>
      </c>
      <c r="AA12454" t="s">
        <v>13468</v>
      </c>
      <c r="AB12454">
        <v>-171666</v>
      </c>
      <c r="AC12454" t="s">
        <v>38</v>
      </c>
      <c r="AD12454">
        <v>98154</v>
      </c>
    </row>
    <row r="12455" spans="1:30" x14ac:dyDescent="0.25">
      <c r="A12455">
        <f t="shared" ca="1" si="194"/>
        <v>4086</v>
      </c>
      <c r="B12455" t="s">
        <v>739</v>
      </c>
      <c r="C12455" t="s">
        <v>686</v>
      </c>
      <c r="F12455" t="s">
        <v>3399</v>
      </c>
      <c r="O12455" t="s">
        <v>33</v>
      </c>
      <c r="X12455" t="s">
        <v>34</v>
      </c>
      <c r="Y12455" t="s">
        <v>3400</v>
      </c>
      <c r="Z12455" t="s">
        <v>29436</v>
      </c>
      <c r="AA12455" t="s">
        <v>29437</v>
      </c>
      <c r="AB12455">
        <v>-161719</v>
      </c>
      <c r="AC12455" t="s">
        <v>38</v>
      </c>
      <c r="AD12455">
        <v>98812</v>
      </c>
    </row>
    <row r="12456" spans="1:30" ht="409.5" x14ac:dyDescent="0.25">
      <c r="A12456">
        <f t="shared" ca="1" si="194"/>
        <v>6158</v>
      </c>
      <c r="B12456" t="s">
        <v>3712</v>
      </c>
      <c r="C12456" t="s">
        <v>16820</v>
      </c>
      <c r="F12456" t="s">
        <v>20250</v>
      </c>
      <c r="G12456">
        <v>0</v>
      </c>
      <c r="O12456" t="s">
        <v>63</v>
      </c>
      <c r="X12456" t="s">
        <v>34</v>
      </c>
      <c r="Y12456" t="s">
        <v>22734</v>
      </c>
      <c r="Z12456" s="1" t="s">
        <v>24447</v>
      </c>
      <c r="AA12456" t="s">
        <v>24027</v>
      </c>
      <c r="AB12456" t="s">
        <v>24448</v>
      </c>
      <c r="AC12456" t="s">
        <v>102</v>
      </c>
      <c r="AD12456">
        <v>97302</v>
      </c>
    </row>
    <row r="12457" spans="1:30" x14ac:dyDescent="0.25">
      <c r="A12457">
        <f t="shared" ca="1" si="194"/>
        <v>5047</v>
      </c>
      <c r="B12457" t="s">
        <v>2046</v>
      </c>
      <c r="C12457" t="s">
        <v>80</v>
      </c>
      <c r="F12457" t="s">
        <v>658</v>
      </c>
      <c r="O12457" t="s">
        <v>33</v>
      </c>
      <c r="Y12457" t="s">
        <v>10973</v>
      </c>
      <c r="Z12457" t="s">
        <v>13466</v>
      </c>
      <c r="AA12457" t="s">
        <v>13464</v>
      </c>
      <c r="AB12457">
        <v>-171904</v>
      </c>
      <c r="AC12457" t="s">
        <v>1001</v>
      </c>
      <c r="AD12457">
        <v>99501</v>
      </c>
    </row>
    <row r="12458" spans="1:30" x14ac:dyDescent="0.25">
      <c r="A12458">
        <f t="shared" ca="1" si="194"/>
        <v>16829</v>
      </c>
      <c r="B12458" t="s">
        <v>36232</v>
      </c>
      <c r="F12458" t="s">
        <v>28450</v>
      </c>
      <c r="G12458">
        <v>0</v>
      </c>
      <c r="O12458" t="s">
        <v>33</v>
      </c>
      <c r="Y12458" t="s">
        <v>4864</v>
      </c>
      <c r="Z12458" t="s">
        <v>36423</v>
      </c>
      <c r="AA12458" t="s">
        <v>36424</v>
      </c>
      <c r="AB12458" t="s">
        <v>36425</v>
      </c>
    </row>
    <row r="12459" spans="1:30" ht="409.5" x14ac:dyDescent="0.25">
      <c r="A12459">
        <f t="shared" ca="1" si="194"/>
        <v>15318</v>
      </c>
      <c r="B12459" t="s">
        <v>164</v>
      </c>
      <c r="C12459" t="s">
        <v>165</v>
      </c>
      <c r="G12459">
        <v>0</v>
      </c>
      <c r="M12459" s="1" t="s">
        <v>2191</v>
      </c>
      <c r="N12459" t="s">
        <v>2192</v>
      </c>
      <c r="O12459" t="s">
        <v>168</v>
      </c>
      <c r="P12459" t="s">
        <v>1533</v>
      </c>
      <c r="W12459">
        <v>15</v>
      </c>
      <c r="Y12459" t="s">
        <v>2193</v>
      </c>
      <c r="Z12459" s="1" t="s">
        <v>2194</v>
      </c>
      <c r="AA12459" t="s">
        <v>2195</v>
      </c>
      <c r="AB12459" t="s">
        <v>2196</v>
      </c>
    </row>
    <row r="12460" spans="1:30" x14ac:dyDescent="0.25">
      <c r="A12460">
        <f t="shared" ca="1" si="194"/>
        <v>11129</v>
      </c>
      <c r="B12460" t="s">
        <v>73</v>
      </c>
      <c r="C12460" t="s">
        <v>74</v>
      </c>
      <c r="F12460" t="s">
        <v>2917</v>
      </c>
      <c r="O12460" t="s">
        <v>33</v>
      </c>
      <c r="X12460" t="s">
        <v>34</v>
      </c>
      <c r="Y12460" t="s">
        <v>2918</v>
      </c>
      <c r="Z12460" t="s">
        <v>2919</v>
      </c>
      <c r="AA12460" t="s">
        <v>2920</v>
      </c>
      <c r="AB12460">
        <v>-173072</v>
      </c>
      <c r="AC12460" t="s">
        <v>38</v>
      </c>
      <c r="AD12460">
        <v>98104</v>
      </c>
    </row>
    <row r="12461" spans="1:30" ht="409.5" x14ac:dyDescent="0.25">
      <c r="A12461">
        <f t="shared" ca="1" si="194"/>
        <v>15962</v>
      </c>
      <c r="B12461" t="s">
        <v>73</v>
      </c>
      <c r="C12461" t="s">
        <v>74</v>
      </c>
      <c r="G12461">
        <v>0</v>
      </c>
      <c r="O12461" t="s">
        <v>33</v>
      </c>
      <c r="X12461" t="s">
        <v>34</v>
      </c>
      <c r="Y12461" t="s">
        <v>39365</v>
      </c>
      <c r="Z12461" s="1" t="s">
        <v>39579</v>
      </c>
      <c r="AA12461" t="s">
        <v>39580</v>
      </c>
      <c r="AB12461" t="s">
        <v>39581</v>
      </c>
      <c r="AC12461" t="s">
        <v>38</v>
      </c>
      <c r="AD12461">
        <v>98104</v>
      </c>
    </row>
    <row r="12462" spans="1:30" x14ac:dyDescent="0.25">
      <c r="A12462">
        <f t="shared" ca="1" si="194"/>
        <v>9069</v>
      </c>
      <c r="B12462" t="s">
        <v>2046</v>
      </c>
      <c r="C12462" t="s">
        <v>80</v>
      </c>
      <c r="F12462" t="s">
        <v>413</v>
      </c>
      <c r="O12462" t="s">
        <v>33</v>
      </c>
      <c r="Y12462" t="s">
        <v>10236</v>
      </c>
      <c r="Z12462" t="s">
        <v>12086</v>
      </c>
      <c r="AA12462" t="s">
        <v>12084</v>
      </c>
      <c r="AB12462">
        <v>-181682</v>
      </c>
      <c r="AC12462" t="s">
        <v>38</v>
      </c>
      <c r="AD12462">
        <v>98004</v>
      </c>
    </row>
    <row r="12463" spans="1:30" ht="409.5" x14ac:dyDescent="0.25">
      <c r="A12463">
        <f t="shared" ca="1" si="194"/>
        <v>5738</v>
      </c>
      <c r="B12463" t="s">
        <v>3712</v>
      </c>
      <c r="C12463" t="s">
        <v>16820</v>
      </c>
      <c r="F12463" t="s">
        <v>20250</v>
      </c>
      <c r="G12463">
        <v>0</v>
      </c>
      <c r="O12463" t="s">
        <v>63</v>
      </c>
      <c r="X12463" t="s">
        <v>34</v>
      </c>
      <c r="Y12463" t="s">
        <v>19763</v>
      </c>
      <c r="Z12463" s="1" t="s">
        <v>24459</v>
      </c>
      <c r="AA12463" t="s">
        <v>24027</v>
      </c>
      <c r="AB12463" t="s">
        <v>24460</v>
      </c>
    </row>
    <row r="12464" spans="1:30" x14ac:dyDescent="0.25">
      <c r="A12464">
        <f t="shared" ca="1" si="194"/>
        <v>6216</v>
      </c>
      <c r="B12464" t="s">
        <v>334</v>
      </c>
      <c r="C12464" t="s">
        <v>45</v>
      </c>
      <c r="N12464" t="s">
        <v>21173</v>
      </c>
      <c r="O12464" t="s">
        <v>33</v>
      </c>
      <c r="X12464" t="s">
        <v>34</v>
      </c>
      <c r="Y12464" t="s">
        <v>17688</v>
      </c>
      <c r="Z12464" t="s">
        <v>21174</v>
      </c>
      <c r="AA12464" t="s">
        <v>20830</v>
      </c>
      <c r="AB12464">
        <v>-161643</v>
      </c>
      <c r="AC12464" t="s">
        <v>38</v>
      </c>
      <c r="AD12464">
        <v>98022</v>
      </c>
    </row>
    <row r="12465" spans="1:30" x14ac:dyDescent="0.25">
      <c r="A12465">
        <f t="shared" ca="1" si="194"/>
        <v>16758</v>
      </c>
      <c r="B12465" t="s">
        <v>2046</v>
      </c>
      <c r="C12465" t="s">
        <v>80</v>
      </c>
      <c r="F12465" t="s">
        <v>11663</v>
      </c>
      <c r="O12465" t="s">
        <v>33</v>
      </c>
      <c r="Y12465" t="s">
        <v>15376</v>
      </c>
      <c r="Z12465" t="s">
        <v>15377</v>
      </c>
      <c r="AA12465" t="s">
        <v>15378</v>
      </c>
      <c r="AB12465">
        <v>-162108</v>
      </c>
      <c r="AC12465" t="s">
        <v>38</v>
      </c>
      <c r="AD12465">
        <v>99402</v>
      </c>
    </row>
    <row r="12466" spans="1:30" x14ac:dyDescent="0.25">
      <c r="A12466">
        <f t="shared" ca="1" si="194"/>
        <v>6283</v>
      </c>
      <c r="B12466" t="s">
        <v>489</v>
      </c>
      <c r="C12466" t="s">
        <v>45</v>
      </c>
      <c r="F12466" t="s">
        <v>794</v>
      </c>
      <c r="O12466" t="s">
        <v>33</v>
      </c>
      <c r="X12466" t="s">
        <v>34</v>
      </c>
      <c r="Y12466" t="s">
        <v>795</v>
      </c>
      <c r="Z12466" t="s">
        <v>796</v>
      </c>
      <c r="AA12466" t="s">
        <v>797</v>
      </c>
      <c r="AB12466">
        <v>-161110</v>
      </c>
      <c r="AC12466" t="s">
        <v>38</v>
      </c>
      <c r="AD12466">
        <v>98501</v>
      </c>
    </row>
    <row r="12467" spans="1:30" x14ac:dyDescent="0.25">
      <c r="A12467">
        <f t="shared" ca="1" si="194"/>
        <v>10245</v>
      </c>
      <c r="B12467" t="s">
        <v>2046</v>
      </c>
      <c r="C12467" t="s">
        <v>80</v>
      </c>
      <c r="F12467" t="s">
        <v>5745</v>
      </c>
      <c r="O12467" t="s">
        <v>33</v>
      </c>
      <c r="Y12467" t="s">
        <v>5935</v>
      </c>
      <c r="Z12467" t="s">
        <v>16123</v>
      </c>
      <c r="AA12467" t="s">
        <v>16124</v>
      </c>
      <c r="AB12467">
        <v>-163223</v>
      </c>
      <c r="AC12467" t="s">
        <v>38</v>
      </c>
      <c r="AD12467">
        <v>98201</v>
      </c>
    </row>
    <row r="12468" spans="1:30" x14ac:dyDescent="0.25">
      <c r="A12468">
        <f t="shared" ca="1" si="194"/>
        <v>12171</v>
      </c>
      <c r="B12468" t="s">
        <v>79</v>
      </c>
      <c r="C12468" t="s">
        <v>80</v>
      </c>
      <c r="F12468" t="s">
        <v>5876</v>
      </c>
      <c r="O12468" t="s">
        <v>33</v>
      </c>
      <c r="Y12468" t="s">
        <v>12750</v>
      </c>
      <c r="Z12468" t="s">
        <v>26522</v>
      </c>
      <c r="AA12468" t="s">
        <v>26521</v>
      </c>
      <c r="AB12468">
        <v>-172296</v>
      </c>
      <c r="AC12468" t="s">
        <v>38</v>
      </c>
      <c r="AD12468">
        <v>98004</v>
      </c>
    </row>
    <row r="12469" spans="1:30" x14ac:dyDescent="0.25">
      <c r="A12469">
        <f t="shared" ca="1" si="194"/>
        <v>5572</v>
      </c>
      <c r="B12469" t="s">
        <v>44</v>
      </c>
      <c r="C12469" t="s">
        <v>45</v>
      </c>
      <c r="F12469" t="s">
        <v>593</v>
      </c>
      <c r="G12469">
        <v>0</v>
      </c>
      <c r="O12469" t="s">
        <v>33</v>
      </c>
      <c r="X12469" t="s">
        <v>34</v>
      </c>
      <c r="Y12469" t="s">
        <v>594</v>
      </c>
      <c r="Z12469" t="s">
        <v>595</v>
      </c>
      <c r="AA12469" t="s">
        <v>595</v>
      </c>
      <c r="AB12469" t="s">
        <v>596</v>
      </c>
      <c r="AC12469" t="s">
        <v>102</v>
      </c>
      <c r="AD12469">
        <v>97209</v>
      </c>
    </row>
    <row r="12470" spans="1:30" x14ac:dyDescent="0.25">
      <c r="A12470">
        <f t="shared" ca="1" si="194"/>
        <v>8533</v>
      </c>
      <c r="B12470" t="s">
        <v>107</v>
      </c>
      <c r="C12470" t="s">
        <v>108</v>
      </c>
      <c r="G12470">
        <v>0</v>
      </c>
      <c r="O12470" t="s">
        <v>33</v>
      </c>
      <c r="X12470" t="s">
        <v>34</v>
      </c>
      <c r="Y12470" t="s">
        <v>38476</v>
      </c>
      <c r="Z12470" t="s">
        <v>38477</v>
      </c>
      <c r="AA12470" t="s">
        <v>38478</v>
      </c>
      <c r="AB12470" t="s">
        <v>38479</v>
      </c>
      <c r="AC12470" t="s">
        <v>38</v>
      </c>
      <c r="AD12470">
        <v>98837</v>
      </c>
    </row>
    <row r="12471" spans="1:30" ht="409.5" x14ac:dyDescent="0.25">
      <c r="A12471">
        <f t="shared" ca="1" si="194"/>
        <v>7546</v>
      </c>
      <c r="B12471" t="s">
        <v>334</v>
      </c>
      <c r="C12471" t="s">
        <v>45</v>
      </c>
      <c r="F12471" t="s">
        <v>20761</v>
      </c>
      <c r="O12471" t="s">
        <v>33</v>
      </c>
      <c r="V12471" t="s">
        <v>20762</v>
      </c>
      <c r="W12471">
        <v>30</v>
      </c>
      <c r="X12471" t="s">
        <v>34</v>
      </c>
      <c r="Y12471" t="s">
        <v>20763</v>
      </c>
      <c r="Z12471" s="1" t="s">
        <v>20764</v>
      </c>
      <c r="AA12471" t="s">
        <v>20765</v>
      </c>
      <c r="AB12471">
        <v>-170177</v>
      </c>
      <c r="AC12471" t="s">
        <v>38</v>
      </c>
      <c r="AD12471">
        <v>98154</v>
      </c>
    </row>
    <row r="12472" spans="1:30" ht="409.5" x14ac:dyDescent="0.25">
      <c r="A12472">
        <f t="shared" ca="1" si="194"/>
        <v>10575</v>
      </c>
      <c r="B12472" t="s">
        <v>2046</v>
      </c>
      <c r="C12472" t="s">
        <v>80</v>
      </c>
      <c r="O12472" t="s">
        <v>33</v>
      </c>
      <c r="Y12472" t="s">
        <v>15887</v>
      </c>
      <c r="Z12472" s="1" t="s">
        <v>15888</v>
      </c>
      <c r="AA12472" t="s">
        <v>15889</v>
      </c>
      <c r="AB12472">
        <v>-161646</v>
      </c>
      <c r="AC12472" t="s">
        <v>38</v>
      </c>
      <c r="AD12472">
        <v>99181</v>
      </c>
    </row>
    <row r="12473" spans="1:30" x14ac:dyDescent="0.25">
      <c r="A12473">
        <f t="shared" ca="1" si="194"/>
        <v>13868</v>
      </c>
      <c r="B12473" t="s">
        <v>73</v>
      </c>
      <c r="C12473" t="s">
        <v>74</v>
      </c>
      <c r="F12473" t="s">
        <v>3107</v>
      </c>
      <c r="G12473">
        <v>0</v>
      </c>
      <c r="O12473" t="s">
        <v>33</v>
      </c>
      <c r="Y12473" t="s">
        <v>3108</v>
      </c>
      <c r="Z12473" t="s">
        <v>3109</v>
      </c>
      <c r="AA12473" t="s">
        <v>3110</v>
      </c>
      <c r="AB12473" t="s">
        <v>3111</v>
      </c>
    </row>
    <row r="12474" spans="1:30" x14ac:dyDescent="0.25">
      <c r="A12474">
        <f t="shared" ca="1" si="194"/>
        <v>19870</v>
      </c>
      <c r="B12474" t="s">
        <v>2046</v>
      </c>
      <c r="C12474" t="s">
        <v>80</v>
      </c>
      <c r="F12474" t="s">
        <v>6018</v>
      </c>
      <c r="G12474">
        <v>0</v>
      </c>
      <c r="O12474" t="s">
        <v>33</v>
      </c>
      <c r="Y12474" t="s">
        <v>11603</v>
      </c>
      <c r="Z12474" t="s">
        <v>14196</v>
      </c>
      <c r="AA12474" t="s">
        <v>14197</v>
      </c>
      <c r="AB12474" t="s">
        <v>14198</v>
      </c>
      <c r="AC12474" t="s">
        <v>38</v>
      </c>
      <c r="AD12474" t="s">
        <v>1716</v>
      </c>
    </row>
    <row r="12475" spans="1:30" x14ac:dyDescent="0.25">
      <c r="A12475">
        <f t="shared" ca="1" si="194"/>
        <v>16035</v>
      </c>
      <c r="B12475" t="s">
        <v>79</v>
      </c>
      <c r="C12475" t="s">
        <v>80</v>
      </c>
      <c r="F12475" t="s">
        <v>26572</v>
      </c>
      <c r="O12475" t="s">
        <v>33</v>
      </c>
      <c r="Y12475" t="s">
        <v>7878</v>
      </c>
      <c r="Z12475" t="s">
        <v>26535</v>
      </c>
      <c r="AA12475" t="s">
        <v>26573</v>
      </c>
      <c r="AB12475">
        <v>-171777</v>
      </c>
      <c r="AC12475" t="s">
        <v>38</v>
      </c>
      <c r="AD12475">
        <v>98516</v>
      </c>
    </row>
    <row r="12476" spans="1:30" ht="300" x14ac:dyDescent="0.25">
      <c r="A12476">
        <f t="shared" ca="1" si="194"/>
        <v>9225</v>
      </c>
      <c r="B12476" t="s">
        <v>164</v>
      </c>
      <c r="C12476" t="s">
        <v>165</v>
      </c>
      <c r="F12476" t="s">
        <v>2502</v>
      </c>
      <c r="G12476">
        <v>0</v>
      </c>
      <c r="O12476" t="s">
        <v>168</v>
      </c>
      <c r="Y12476" t="s">
        <v>18155</v>
      </c>
      <c r="Z12476" s="1" t="s">
        <v>19040</v>
      </c>
      <c r="AA12476" t="s">
        <v>19041</v>
      </c>
      <c r="AB12476" t="s">
        <v>19042</v>
      </c>
      <c r="AC12476" t="s">
        <v>38</v>
      </c>
      <c r="AD12476">
        <v>98104</v>
      </c>
    </row>
    <row r="12477" spans="1:30" x14ac:dyDescent="0.25">
      <c r="A12477">
        <f t="shared" ca="1" si="194"/>
        <v>13023</v>
      </c>
      <c r="B12477" t="s">
        <v>178</v>
      </c>
      <c r="F12477" t="s">
        <v>3337</v>
      </c>
      <c r="G12477">
        <v>0</v>
      </c>
      <c r="O12477" t="s">
        <v>33</v>
      </c>
      <c r="X12477" t="s">
        <v>34</v>
      </c>
      <c r="Y12477" t="s">
        <v>3338</v>
      </c>
      <c r="Z12477" t="s">
        <v>41987</v>
      </c>
      <c r="AA12477" t="s">
        <v>41988</v>
      </c>
      <c r="AB12477" t="s">
        <v>41989</v>
      </c>
      <c r="AC12477" t="s">
        <v>38</v>
      </c>
    </row>
    <row r="12478" spans="1:30" ht="409.5" x14ac:dyDescent="0.25">
      <c r="A12478">
        <f t="shared" ca="1" si="194"/>
        <v>7633</v>
      </c>
      <c r="B12478" t="s">
        <v>44</v>
      </c>
      <c r="C12478" t="s">
        <v>45</v>
      </c>
      <c r="F12478" t="s">
        <v>20250</v>
      </c>
      <c r="G12478">
        <v>0</v>
      </c>
      <c r="O12478" t="s">
        <v>33</v>
      </c>
      <c r="X12478" t="s">
        <v>34</v>
      </c>
      <c r="Y12478" t="s">
        <v>22598</v>
      </c>
      <c r="Z12478" s="1" t="s">
        <v>24010</v>
      </c>
      <c r="AA12478" s="1" t="s">
        <v>24010</v>
      </c>
      <c r="AB12478" t="s">
        <v>24011</v>
      </c>
      <c r="AC12478" t="s">
        <v>102</v>
      </c>
      <c r="AD12478">
        <v>97302</v>
      </c>
    </row>
    <row r="12479" spans="1:30" x14ac:dyDescent="0.25">
      <c r="A12479">
        <f t="shared" ca="1" si="194"/>
        <v>19629</v>
      </c>
      <c r="B12479" t="s">
        <v>489</v>
      </c>
      <c r="C12479" t="s">
        <v>45</v>
      </c>
      <c r="F12479" t="s">
        <v>2676</v>
      </c>
      <c r="O12479" t="s">
        <v>33</v>
      </c>
      <c r="W12479">
        <v>15</v>
      </c>
      <c r="X12479" t="s">
        <v>34</v>
      </c>
      <c r="Y12479" t="s">
        <v>2677</v>
      </c>
      <c r="Z12479" t="s">
        <v>2678</v>
      </c>
      <c r="AA12479" t="s">
        <v>2679</v>
      </c>
      <c r="AB12479">
        <v>-181036</v>
      </c>
    </row>
    <row r="12480" spans="1:30" ht="409.5" x14ac:dyDescent="0.25">
      <c r="A12480">
        <f t="shared" ca="1" si="194"/>
        <v>14837</v>
      </c>
      <c r="B12480" t="s">
        <v>68</v>
      </c>
      <c r="C12480" t="s">
        <v>45</v>
      </c>
      <c r="F12480" t="s">
        <v>20157</v>
      </c>
      <c r="H12480" t="s">
        <v>617</v>
      </c>
      <c r="L12480">
        <v>90</v>
      </c>
      <c r="O12480" t="s">
        <v>33</v>
      </c>
      <c r="W12480">
        <v>30</v>
      </c>
      <c r="X12480" t="s">
        <v>34</v>
      </c>
      <c r="Y12480" t="s">
        <v>20158</v>
      </c>
      <c r="Z12480" s="1" t="s">
        <v>20159</v>
      </c>
      <c r="AA12480" t="s">
        <v>20160</v>
      </c>
      <c r="AB12480">
        <v>-171620</v>
      </c>
    </row>
    <row r="12481" spans="1:30" x14ac:dyDescent="0.25">
      <c r="A12481">
        <f t="shared" ca="1" si="194"/>
        <v>10284</v>
      </c>
      <c r="B12481" t="s">
        <v>739</v>
      </c>
      <c r="C12481" t="s">
        <v>686</v>
      </c>
      <c r="F12481" t="s">
        <v>670</v>
      </c>
      <c r="O12481" t="s">
        <v>33</v>
      </c>
      <c r="Y12481" t="s">
        <v>4943</v>
      </c>
      <c r="Z12481" t="s">
        <v>29255</v>
      </c>
      <c r="AA12481" t="s">
        <v>29248</v>
      </c>
      <c r="AB12481">
        <v>-163263</v>
      </c>
    </row>
    <row r="12482" spans="1:30" ht="409.5" x14ac:dyDescent="0.25">
      <c r="A12482">
        <f t="shared" ref="A12482:A12545" ca="1" si="195">RANDBETWEEN(1,20000)</f>
        <v>16324</v>
      </c>
      <c r="B12482" t="s">
        <v>178</v>
      </c>
      <c r="C12482" t="s">
        <v>179</v>
      </c>
      <c r="F12482" t="s">
        <v>2709</v>
      </c>
      <c r="G12482">
        <v>0</v>
      </c>
      <c r="O12482" t="s">
        <v>63</v>
      </c>
      <c r="X12482" t="s">
        <v>34</v>
      </c>
      <c r="Y12482" t="s">
        <v>2710</v>
      </c>
      <c r="Z12482" s="1" t="s">
        <v>2711</v>
      </c>
      <c r="AA12482" t="s">
        <v>2712</v>
      </c>
      <c r="AB12482" t="s">
        <v>2713</v>
      </c>
      <c r="AC12482" t="s">
        <v>38</v>
      </c>
      <c r="AD12482">
        <v>99201</v>
      </c>
    </row>
    <row r="12483" spans="1:30" x14ac:dyDescent="0.25">
      <c r="A12483">
        <f t="shared" ca="1" si="195"/>
        <v>3762</v>
      </c>
      <c r="B12483" t="s">
        <v>178</v>
      </c>
      <c r="C12483" t="s">
        <v>179</v>
      </c>
      <c r="F12483" t="s">
        <v>6288</v>
      </c>
      <c r="O12483" t="s">
        <v>33</v>
      </c>
      <c r="X12483" t="s">
        <v>34</v>
      </c>
      <c r="Y12483" t="s">
        <v>11231</v>
      </c>
      <c r="Z12483" t="s">
        <v>37909</v>
      </c>
      <c r="AA12483" t="s">
        <v>37910</v>
      </c>
      <c r="AB12483">
        <v>-172620</v>
      </c>
      <c r="AC12483" t="s">
        <v>38</v>
      </c>
      <c r="AD12483">
        <v>98101</v>
      </c>
    </row>
    <row r="12484" spans="1:30" ht="409.5" x14ac:dyDescent="0.25">
      <c r="A12484">
        <f t="shared" ca="1" si="195"/>
        <v>16860</v>
      </c>
      <c r="B12484" t="s">
        <v>2046</v>
      </c>
      <c r="C12484" t="s">
        <v>80</v>
      </c>
      <c r="F12484" t="s">
        <v>908</v>
      </c>
      <c r="G12484">
        <v>0</v>
      </c>
      <c r="O12484" t="s">
        <v>33</v>
      </c>
      <c r="Y12484" t="s">
        <v>14976</v>
      </c>
      <c r="Z12484" s="1" t="s">
        <v>14977</v>
      </c>
      <c r="AA12484" t="s">
        <v>14974</v>
      </c>
      <c r="AB12484" t="s">
        <v>14978</v>
      </c>
      <c r="AC12484" t="s">
        <v>38</v>
      </c>
      <c r="AD12484">
        <v>97025</v>
      </c>
    </row>
    <row r="12485" spans="1:30" x14ac:dyDescent="0.25">
      <c r="A12485">
        <f t="shared" ca="1" si="195"/>
        <v>10280</v>
      </c>
      <c r="B12485" t="s">
        <v>489</v>
      </c>
      <c r="C12485" t="s">
        <v>45</v>
      </c>
      <c r="O12485" t="s">
        <v>1</v>
      </c>
      <c r="Y12485" t="s">
        <v>1369</v>
      </c>
      <c r="Z12485" t="s">
        <v>9906</v>
      </c>
      <c r="AA12485" t="s">
        <v>9907</v>
      </c>
      <c r="AB12485">
        <v>-181464</v>
      </c>
    </row>
    <row r="12486" spans="1:30" ht="409.5" x14ac:dyDescent="0.25">
      <c r="A12486">
        <f t="shared" ca="1" si="195"/>
        <v>12331</v>
      </c>
      <c r="B12486" t="s">
        <v>96</v>
      </c>
      <c r="C12486" t="s">
        <v>97</v>
      </c>
      <c r="F12486" t="s">
        <v>716</v>
      </c>
      <c r="O12486" t="s">
        <v>33</v>
      </c>
      <c r="X12486" t="s">
        <v>34</v>
      </c>
      <c r="Y12486" t="s">
        <v>717</v>
      </c>
      <c r="Z12486" s="1" t="s">
        <v>37425</v>
      </c>
      <c r="AA12486" t="s">
        <v>37420</v>
      </c>
      <c r="AB12486">
        <v>-170031</v>
      </c>
      <c r="AC12486" t="s">
        <v>102</v>
      </c>
      <c r="AD12486">
        <v>97214</v>
      </c>
    </row>
    <row r="12487" spans="1:30" x14ac:dyDescent="0.25">
      <c r="A12487">
        <f t="shared" ca="1" si="195"/>
        <v>17670</v>
      </c>
      <c r="B12487" t="s">
        <v>124</v>
      </c>
      <c r="C12487" t="s">
        <v>45</v>
      </c>
      <c r="O12487" t="s">
        <v>1</v>
      </c>
      <c r="Y12487" t="s">
        <v>43520</v>
      </c>
      <c r="Z12487" t="s">
        <v>21261</v>
      </c>
      <c r="AA12487" t="s">
        <v>21261</v>
      </c>
      <c r="AB12487">
        <v>-181526</v>
      </c>
      <c r="AC12487" t="s">
        <v>38</v>
      </c>
      <c r="AD12487">
        <v>98322</v>
      </c>
    </row>
    <row r="12488" spans="1:30" ht="409.5" x14ac:dyDescent="0.25">
      <c r="A12488">
        <f t="shared" ca="1" si="195"/>
        <v>6962</v>
      </c>
      <c r="B12488" t="s">
        <v>96</v>
      </c>
      <c r="C12488" t="s">
        <v>97</v>
      </c>
      <c r="F12488" t="s">
        <v>2437</v>
      </c>
      <c r="G12488">
        <v>0</v>
      </c>
      <c r="O12488" t="s">
        <v>33</v>
      </c>
      <c r="X12488" t="s">
        <v>34</v>
      </c>
      <c r="Y12488" t="s">
        <v>2438</v>
      </c>
      <c r="Z12488" s="1" t="s">
        <v>2439</v>
      </c>
      <c r="AA12488" t="s">
        <v>2440</v>
      </c>
      <c r="AB12488" t="s">
        <v>2441</v>
      </c>
      <c r="AC12488" t="s">
        <v>38</v>
      </c>
      <c r="AD12488">
        <v>98672</v>
      </c>
    </row>
    <row r="12489" spans="1:30" x14ac:dyDescent="0.25">
      <c r="A12489">
        <f t="shared" ca="1" si="195"/>
        <v>2946</v>
      </c>
      <c r="B12489" t="s">
        <v>1203</v>
      </c>
      <c r="C12489" t="s">
        <v>45</v>
      </c>
      <c r="F12489" t="s">
        <v>387</v>
      </c>
      <c r="G12489">
        <v>0</v>
      </c>
      <c r="O12489" t="s">
        <v>33</v>
      </c>
      <c r="X12489" t="s">
        <v>34</v>
      </c>
      <c r="Y12489" t="s">
        <v>389</v>
      </c>
      <c r="Z12489" t="s">
        <v>37010</v>
      </c>
      <c r="AA12489" t="s">
        <v>37011</v>
      </c>
      <c r="AB12489" t="s">
        <v>37012</v>
      </c>
    </row>
    <row r="12490" spans="1:30" ht="409.5" x14ac:dyDescent="0.25">
      <c r="A12490">
        <f t="shared" ca="1" si="195"/>
        <v>14026</v>
      </c>
      <c r="B12490" t="s">
        <v>2046</v>
      </c>
      <c r="C12490" t="s">
        <v>80</v>
      </c>
      <c r="F12490" t="s">
        <v>3176</v>
      </c>
      <c r="O12490" t="s">
        <v>33</v>
      </c>
      <c r="Y12490" t="s">
        <v>6557</v>
      </c>
      <c r="Z12490" s="1" t="s">
        <v>11243</v>
      </c>
      <c r="AA12490" t="s">
        <v>11244</v>
      </c>
      <c r="AB12490">
        <v>-162205</v>
      </c>
      <c r="AC12490" t="s">
        <v>38</v>
      </c>
      <c r="AD12490">
        <v>98204</v>
      </c>
    </row>
    <row r="12491" spans="1:30" x14ac:dyDescent="0.25">
      <c r="A12491">
        <f t="shared" ca="1" si="195"/>
        <v>19189</v>
      </c>
      <c r="B12491" t="s">
        <v>79</v>
      </c>
      <c r="C12491" t="s">
        <v>80</v>
      </c>
      <c r="F12491" t="s">
        <v>5745</v>
      </c>
      <c r="O12491" t="s">
        <v>33</v>
      </c>
      <c r="Y12491" t="s">
        <v>5935</v>
      </c>
      <c r="Z12491" t="s">
        <v>13675</v>
      </c>
      <c r="AA12491" t="s">
        <v>13672</v>
      </c>
      <c r="AB12491">
        <v>-163469</v>
      </c>
      <c r="AC12491" t="s">
        <v>38</v>
      </c>
      <c r="AD12491">
        <v>98201</v>
      </c>
    </row>
    <row r="12492" spans="1:30" ht="409.5" x14ac:dyDescent="0.25">
      <c r="A12492">
        <f t="shared" ca="1" si="195"/>
        <v>16716</v>
      </c>
      <c r="B12492" t="s">
        <v>2046</v>
      </c>
      <c r="C12492" t="s">
        <v>80</v>
      </c>
      <c r="F12492" t="s">
        <v>5838</v>
      </c>
      <c r="G12492">
        <v>0</v>
      </c>
      <c r="O12492" t="s">
        <v>33</v>
      </c>
      <c r="Y12492" t="s">
        <v>6075</v>
      </c>
      <c r="Z12492" s="1" t="s">
        <v>15174</v>
      </c>
      <c r="AA12492" t="s">
        <v>15175</v>
      </c>
      <c r="AB12492" t="s">
        <v>15176</v>
      </c>
      <c r="AC12492" t="s">
        <v>38</v>
      </c>
      <c r="AD12492">
        <v>98272</v>
      </c>
    </row>
    <row r="12493" spans="1:30" ht="409.5" x14ac:dyDescent="0.25">
      <c r="A12493">
        <f t="shared" ca="1" si="195"/>
        <v>4303</v>
      </c>
      <c r="B12493" t="s">
        <v>463</v>
      </c>
      <c r="N12493" t="s">
        <v>21866</v>
      </c>
      <c r="O12493" t="s">
        <v>33</v>
      </c>
      <c r="W12493">
        <v>15</v>
      </c>
      <c r="X12493" t="s">
        <v>34</v>
      </c>
      <c r="Y12493" t="s">
        <v>891</v>
      </c>
      <c r="Z12493" s="1" t="s">
        <v>21867</v>
      </c>
      <c r="AA12493" t="s">
        <v>21868</v>
      </c>
      <c r="AB12493">
        <v>-180558</v>
      </c>
    </row>
    <row r="12494" spans="1:30" ht="315" x14ac:dyDescent="0.25">
      <c r="A12494">
        <f t="shared" ca="1" si="195"/>
        <v>7951</v>
      </c>
      <c r="B12494" t="s">
        <v>230</v>
      </c>
      <c r="C12494" t="s">
        <v>45</v>
      </c>
      <c r="O12494" t="s">
        <v>1200</v>
      </c>
      <c r="X12494" t="s">
        <v>34</v>
      </c>
      <c r="Y12494" t="s">
        <v>23236</v>
      </c>
      <c r="Z12494" s="1" t="s">
        <v>23237</v>
      </c>
      <c r="AA12494" t="s">
        <v>22580</v>
      </c>
      <c r="AB12494">
        <v>-171280</v>
      </c>
    </row>
    <row r="12495" spans="1:30" x14ac:dyDescent="0.25">
      <c r="A12495">
        <f t="shared" ca="1" si="195"/>
        <v>3074</v>
      </c>
      <c r="B12495" t="s">
        <v>685</v>
      </c>
      <c r="C12495" t="s">
        <v>686</v>
      </c>
      <c r="F12495" t="s">
        <v>33508</v>
      </c>
      <c r="G12495">
        <v>0</v>
      </c>
      <c r="O12495" t="s">
        <v>33</v>
      </c>
      <c r="Y12495" t="s">
        <v>33509</v>
      </c>
      <c r="Z12495" t="s">
        <v>33510</v>
      </c>
      <c r="AA12495" t="s">
        <v>33506</v>
      </c>
      <c r="AB12495" t="s">
        <v>33511</v>
      </c>
      <c r="AC12495" t="s">
        <v>38</v>
      </c>
      <c r="AD12495">
        <v>98541</v>
      </c>
    </row>
    <row r="12496" spans="1:30" x14ac:dyDescent="0.25">
      <c r="A12496">
        <f t="shared" ca="1" si="195"/>
        <v>6624</v>
      </c>
      <c r="B12496" t="s">
        <v>178</v>
      </c>
      <c r="C12496" t="s">
        <v>179</v>
      </c>
      <c r="F12496" t="s">
        <v>25131</v>
      </c>
      <c r="G12496">
        <v>0</v>
      </c>
      <c r="O12496" t="s">
        <v>33</v>
      </c>
      <c r="X12496" t="s">
        <v>34</v>
      </c>
      <c r="Y12496" t="s">
        <v>25132</v>
      </c>
      <c r="Z12496" t="s">
        <v>25133</v>
      </c>
      <c r="AA12496" t="s">
        <v>25134</v>
      </c>
      <c r="AB12496" t="s">
        <v>25135</v>
      </c>
      <c r="AC12496" t="s">
        <v>102</v>
      </c>
      <c r="AD12496">
        <v>97701</v>
      </c>
    </row>
    <row r="12497" spans="1:30" x14ac:dyDescent="0.25">
      <c r="A12497">
        <f t="shared" ca="1" si="195"/>
        <v>2073</v>
      </c>
      <c r="B12497" t="s">
        <v>334</v>
      </c>
      <c r="C12497" t="s">
        <v>45</v>
      </c>
      <c r="F12497" t="s">
        <v>1887</v>
      </c>
      <c r="O12497" t="s">
        <v>33</v>
      </c>
      <c r="Y12497" t="s">
        <v>35777</v>
      </c>
      <c r="Z12497" t="s">
        <v>38278</v>
      </c>
      <c r="AA12497" t="s">
        <v>38279</v>
      </c>
      <c r="AB12497">
        <v>-162344</v>
      </c>
      <c r="AC12497" t="s">
        <v>38</v>
      </c>
      <c r="AD12497">
        <v>98221</v>
      </c>
    </row>
    <row r="12498" spans="1:30" ht="409.5" x14ac:dyDescent="0.25">
      <c r="A12498">
        <f t="shared" ca="1" si="195"/>
        <v>13863</v>
      </c>
      <c r="B12498" t="s">
        <v>230</v>
      </c>
      <c r="C12498" t="s">
        <v>45</v>
      </c>
      <c r="O12498" t="s">
        <v>33</v>
      </c>
      <c r="W12498">
        <v>15</v>
      </c>
      <c r="X12498" t="s">
        <v>34</v>
      </c>
      <c r="Y12498" t="s">
        <v>22317</v>
      </c>
      <c r="Z12498" s="1" t="s">
        <v>23472</v>
      </c>
      <c r="AA12498" t="s">
        <v>22580</v>
      </c>
      <c r="AB12498">
        <v>-180792</v>
      </c>
    </row>
    <row r="12499" spans="1:30" ht="120" x14ac:dyDescent="0.25">
      <c r="A12499">
        <f t="shared" ca="1" si="195"/>
        <v>4763</v>
      </c>
      <c r="B12499" t="s">
        <v>423</v>
      </c>
      <c r="C12499" t="s">
        <v>45</v>
      </c>
      <c r="F12499" t="s">
        <v>1645</v>
      </c>
      <c r="G12499">
        <v>0</v>
      </c>
      <c r="M12499" s="1" t="s">
        <v>1646</v>
      </c>
      <c r="N12499" t="s">
        <v>1647</v>
      </c>
      <c r="O12499" t="s">
        <v>1648</v>
      </c>
      <c r="P12499" t="s">
        <v>318</v>
      </c>
      <c r="Q12499" t="s">
        <v>1649</v>
      </c>
      <c r="X12499" t="s">
        <v>34</v>
      </c>
      <c r="Y12499" t="s">
        <v>1650</v>
      </c>
      <c r="Z12499" t="s">
        <v>1651</v>
      </c>
      <c r="AA12499" t="s">
        <v>1652</v>
      </c>
      <c r="AB12499" t="s">
        <v>1653</v>
      </c>
      <c r="AC12499" t="s">
        <v>38</v>
      </c>
      <c r="AD12499">
        <v>98512</v>
      </c>
    </row>
    <row r="12500" spans="1:30" x14ac:dyDescent="0.25">
      <c r="A12500">
        <f t="shared" ca="1" si="195"/>
        <v>2045</v>
      </c>
      <c r="B12500" t="s">
        <v>178</v>
      </c>
      <c r="C12500" t="s">
        <v>179</v>
      </c>
      <c r="F12500" t="s">
        <v>19772</v>
      </c>
      <c r="O12500" t="s">
        <v>33</v>
      </c>
      <c r="W12500">
        <v>15</v>
      </c>
      <c r="X12500" t="s">
        <v>34</v>
      </c>
      <c r="Y12500" t="s">
        <v>19773</v>
      </c>
      <c r="Z12500" t="s">
        <v>38027</v>
      </c>
      <c r="AA12500" t="s">
        <v>38007</v>
      </c>
      <c r="AB12500">
        <v>-180063</v>
      </c>
      <c r="AC12500" t="s">
        <v>38</v>
      </c>
      <c r="AD12500">
        <v>99354</v>
      </c>
    </row>
    <row r="12501" spans="1:30" ht="409.5" x14ac:dyDescent="0.25">
      <c r="A12501">
        <f t="shared" ca="1" si="195"/>
        <v>8094</v>
      </c>
      <c r="B12501" t="s">
        <v>164</v>
      </c>
      <c r="C12501" t="s">
        <v>165</v>
      </c>
      <c r="F12501" t="s">
        <v>392</v>
      </c>
      <c r="O12501" t="s">
        <v>155</v>
      </c>
      <c r="W12501">
        <v>30</v>
      </c>
      <c r="X12501" t="s">
        <v>34</v>
      </c>
      <c r="Y12501" t="s">
        <v>17786</v>
      </c>
      <c r="Z12501" s="1" t="s">
        <v>17787</v>
      </c>
      <c r="AA12501" t="s">
        <v>17788</v>
      </c>
      <c r="AB12501">
        <v>-161038</v>
      </c>
      <c r="AC12501" t="s">
        <v>38</v>
      </c>
    </row>
    <row r="12502" spans="1:30" x14ac:dyDescent="0.25">
      <c r="A12502">
        <f t="shared" ca="1" si="195"/>
        <v>4124</v>
      </c>
      <c r="B12502" t="s">
        <v>2046</v>
      </c>
      <c r="C12502" t="s">
        <v>80</v>
      </c>
      <c r="F12502" t="s">
        <v>7487</v>
      </c>
      <c r="O12502" t="s">
        <v>33</v>
      </c>
      <c r="Y12502" t="s">
        <v>7488</v>
      </c>
      <c r="Z12502" t="s">
        <v>14265</v>
      </c>
      <c r="AA12502" t="s">
        <v>14266</v>
      </c>
      <c r="AB12502">
        <v>-181646</v>
      </c>
      <c r="AC12502" t="s">
        <v>38</v>
      </c>
      <c r="AD12502">
        <v>99202</v>
      </c>
    </row>
    <row r="12503" spans="1:30" ht="409.5" x14ac:dyDescent="0.25">
      <c r="A12503">
        <f t="shared" ca="1" si="195"/>
        <v>12732</v>
      </c>
      <c r="B12503" t="s">
        <v>685</v>
      </c>
      <c r="C12503" t="s">
        <v>686</v>
      </c>
      <c r="F12503" t="s">
        <v>29351</v>
      </c>
      <c r="O12503" t="s">
        <v>33</v>
      </c>
      <c r="Y12503" t="s">
        <v>32830</v>
      </c>
      <c r="Z12503" s="1" t="s">
        <v>34551</v>
      </c>
      <c r="AA12503" t="s">
        <v>34436</v>
      </c>
      <c r="AB12503">
        <v>-163185</v>
      </c>
      <c r="AC12503" t="s">
        <v>38</v>
      </c>
      <c r="AD12503">
        <v>98409</v>
      </c>
    </row>
    <row r="12504" spans="1:30" ht="409.5" x14ac:dyDescent="0.25">
      <c r="A12504">
        <f t="shared" ca="1" si="195"/>
        <v>2760</v>
      </c>
      <c r="B12504" t="s">
        <v>16817</v>
      </c>
      <c r="C12504" t="s">
        <v>74</v>
      </c>
      <c r="G12504">
        <v>0</v>
      </c>
      <c r="O12504" t="s">
        <v>33</v>
      </c>
      <c r="X12504" t="s">
        <v>34</v>
      </c>
      <c r="Y12504" t="s">
        <v>2342</v>
      </c>
      <c r="Z12504" s="1" t="s">
        <v>38275</v>
      </c>
      <c r="AA12504" t="s">
        <v>38276</v>
      </c>
      <c r="AB12504" t="s">
        <v>38277</v>
      </c>
    </row>
    <row r="12505" spans="1:30" ht="405" x14ac:dyDescent="0.25">
      <c r="A12505">
        <f t="shared" ca="1" si="195"/>
        <v>16819</v>
      </c>
      <c r="B12505" t="s">
        <v>73</v>
      </c>
      <c r="C12505" t="s">
        <v>74</v>
      </c>
      <c r="F12505" t="s">
        <v>3064</v>
      </c>
      <c r="G12505">
        <v>0</v>
      </c>
      <c r="O12505" t="s">
        <v>33</v>
      </c>
      <c r="Y12505" t="s">
        <v>36731</v>
      </c>
      <c r="Z12505" s="1" t="s">
        <v>36732</v>
      </c>
      <c r="AA12505" t="s">
        <v>36725</v>
      </c>
      <c r="AB12505" t="s">
        <v>36733</v>
      </c>
    </row>
    <row r="12506" spans="1:30" x14ac:dyDescent="0.25">
      <c r="A12506">
        <f t="shared" ca="1" si="195"/>
        <v>12350</v>
      </c>
      <c r="B12506" t="s">
        <v>244</v>
      </c>
      <c r="C12506" t="s">
        <v>245</v>
      </c>
      <c r="O12506" t="s">
        <v>33</v>
      </c>
      <c r="X12506" t="s">
        <v>34</v>
      </c>
      <c r="Y12506" t="s">
        <v>5001</v>
      </c>
      <c r="Z12506" t="s">
        <v>36073</v>
      </c>
      <c r="AA12506" t="s">
        <v>36073</v>
      </c>
      <c r="AB12506">
        <v>-163286</v>
      </c>
      <c r="AC12506" t="s">
        <v>38</v>
      </c>
      <c r="AD12506">
        <v>98052</v>
      </c>
    </row>
    <row r="12507" spans="1:30" ht="409.5" x14ac:dyDescent="0.25">
      <c r="A12507">
        <f t="shared" ca="1" si="195"/>
        <v>11062</v>
      </c>
      <c r="B12507" t="s">
        <v>79</v>
      </c>
      <c r="C12507" t="s">
        <v>80</v>
      </c>
      <c r="F12507" t="s">
        <v>5745</v>
      </c>
      <c r="O12507" t="s">
        <v>33</v>
      </c>
      <c r="Y12507" t="s">
        <v>5859</v>
      </c>
      <c r="Z12507" s="1" t="s">
        <v>16621</v>
      </c>
      <c r="AA12507" t="s">
        <v>16622</v>
      </c>
      <c r="AB12507">
        <v>-163425</v>
      </c>
      <c r="AC12507" t="s">
        <v>38</v>
      </c>
      <c r="AD12507">
        <v>98201</v>
      </c>
    </row>
    <row r="12508" spans="1:30" x14ac:dyDescent="0.25">
      <c r="A12508">
        <f t="shared" ca="1" si="195"/>
        <v>3707</v>
      </c>
      <c r="B12508" t="s">
        <v>739</v>
      </c>
      <c r="C12508" t="s">
        <v>686</v>
      </c>
      <c r="F12508" t="s">
        <v>160</v>
      </c>
      <c r="O12508" t="s">
        <v>33</v>
      </c>
      <c r="X12508" t="s">
        <v>34</v>
      </c>
      <c r="Y12508" t="s">
        <v>3018</v>
      </c>
      <c r="Z12508" t="s">
        <v>31347</v>
      </c>
      <c r="AA12508" t="s">
        <v>31348</v>
      </c>
      <c r="AB12508">
        <v>-163283</v>
      </c>
      <c r="AC12508" t="s">
        <v>38</v>
      </c>
      <c r="AD12508">
        <v>98908</v>
      </c>
    </row>
    <row r="12509" spans="1:30" ht="409.5" x14ac:dyDescent="0.25">
      <c r="A12509">
        <f t="shared" ca="1" si="195"/>
        <v>18855</v>
      </c>
      <c r="B12509" t="s">
        <v>2046</v>
      </c>
      <c r="C12509" t="s">
        <v>80</v>
      </c>
      <c r="F12509" t="s">
        <v>3308</v>
      </c>
      <c r="O12509" t="s">
        <v>33</v>
      </c>
      <c r="Y12509" t="s">
        <v>7277</v>
      </c>
      <c r="Z12509" s="1" t="s">
        <v>12264</v>
      </c>
      <c r="AA12509" t="s">
        <v>12265</v>
      </c>
      <c r="AB12509">
        <v>-170097</v>
      </c>
      <c r="AC12509" t="s">
        <v>38</v>
      </c>
      <c r="AD12509">
        <v>98004</v>
      </c>
    </row>
    <row r="12510" spans="1:30" x14ac:dyDescent="0.25">
      <c r="A12510">
        <f t="shared" ca="1" si="195"/>
        <v>2151</v>
      </c>
      <c r="B12510" t="s">
        <v>73</v>
      </c>
      <c r="C12510" t="s">
        <v>74</v>
      </c>
      <c r="F12510" t="s">
        <v>30536</v>
      </c>
      <c r="G12510">
        <v>0</v>
      </c>
      <c r="O12510" t="s">
        <v>33</v>
      </c>
      <c r="Y12510" t="s">
        <v>32794</v>
      </c>
      <c r="Z12510" t="s">
        <v>36771</v>
      </c>
      <c r="AA12510" t="s">
        <v>36725</v>
      </c>
      <c r="AB12510" t="s">
        <v>36772</v>
      </c>
    </row>
    <row r="12511" spans="1:30" ht="409.5" x14ac:dyDescent="0.25">
      <c r="A12511">
        <f t="shared" ca="1" si="195"/>
        <v>14651</v>
      </c>
      <c r="B12511" t="s">
        <v>3712</v>
      </c>
      <c r="C12511" t="s">
        <v>16820</v>
      </c>
      <c r="F12511" t="s">
        <v>20250</v>
      </c>
      <c r="G12511">
        <v>0</v>
      </c>
      <c r="O12511" t="s">
        <v>33</v>
      </c>
      <c r="X12511" t="s">
        <v>34</v>
      </c>
      <c r="Y12511" t="s">
        <v>22656</v>
      </c>
      <c r="Z12511" s="1" t="s">
        <v>24576</v>
      </c>
      <c r="AA12511" t="s">
        <v>24027</v>
      </c>
      <c r="AB12511" t="s">
        <v>24577</v>
      </c>
      <c r="AC12511" t="s">
        <v>102</v>
      </c>
      <c r="AD12511">
        <v>97302</v>
      </c>
    </row>
    <row r="12512" spans="1:30" ht="409.5" x14ac:dyDescent="0.25">
      <c r="A12512">
        <f t="shared" ca="1" si="195"/>
        <v>3763</v>
      </c>
      <c r="B12512" t="s">
        <v>2046</v>
      </c>
      <c r="C12512" t="s">
        <v>80</v>
      </c>
      <c r="O12512" t="s">
        <v>33</v>
      </c>
      <c r="Y12512" t="s">
        <v>10560</v>
      </c>
      <c r="Z12512" s="1" t="s">
        <v>10561</v>
      </c>
      <c r="AA12512" t="s">
        <v>10562</v>
      </c>
      <c r="AB12512">
        <v>-170523</v>
      </c>
      <c r="AC12512" t="s">
        <v>38</v>
      </c>
      <c r="AD12512">
        <v>98168</v>
      </c>
    </row>
    <row r="12513" spans="1:30" x14ac:dyDescent="0.25">
      <c r="A12513">
        <f t="shared" ca="1" si="195"/>
        <v>7554</v>
      </c>
      <c r="B12513" t="s">
        <v>739</v>
      </c>
      <c r="C12513" t="s">
        <v>686</v>
      </c>
      <c r="F12513" t="s">
        <v>3051</v>
      </c>
      <c r="O12513" t="s">
        <v>33</v>
      </c>
      <c r="Y12513" t="s">
        <v>29246</v>
      </c>
      <c r="Z12513" t="s">
        <v>30144</v>
      </c>
      <c r="AA12513" t="s">
        <v>30137</v>
      </c>
      <c r="AB12513">
        <v>-163241</v>
      </c>
      <c r="AC12513" t="s">
        <v>38</v>
      </c>
      <c r="AD12513">
        <v>98503</v>
      </c>
    </row>
    <row r="12514" spans="1:30" ht="409.5" x14ac:dyDescent="0.25">
      <c r="A12514">
        <f t="shared" ca="1" si="195"/>
        <v>13319</v>
      </c>
      <c r="B12514" t="s">
        <v>164</v>
      </c>
      <c r="C12514" t="s">
        <v>165</v>
      </c>
      <c r="F12514" t="s">
        <v>31726</v>
      </c>
      <c r="G12514">
        <v>0</v>
      </c>
      <c r="O12514" t="s">
        <v>33</v>
      </c>
      <c r="P12514" t="s">
        <v>484</v>
      </c>
      <c r="W12514">
        <v>30</v>
      </c>
      <c r="Y12514" t="s">
        <v>31727</v>
      </c>
      <c r="Z12514" s="1" t="s">
        <v>38927</v>
      </c>
      <c r="AA12514" t="s">
        <v>38928</v>
      </c>
      <c r="AB12514" t="s">
        <v>38929</v>
      </c>
      <c r="AC12514" t="s">
        <v>38</v>
      </c>
      <c r="AD12514">
        <v>98117</v>
      </c>
    </row>
    <row r="12515" spans="1:30" x14ac:dyDescent="0.25">
      <c r="A12515">
        <f t="shared" ca="1" si="195"/>
        <v>19539</v>
      </c>
      <c r="B12515" t="s">
        <v>178</v>
      </c>
      <c r="C12515" t="s">
        <v>179</v>
      </c>
      <c r="F12515" t="s">
        <v>4512</v>
      </c>
      <c r="O12515" t="s">
        <v>33</v>
      </c>
      <c r="W12515">
        <v>15</v>
      </c>
      <c r="X12515" t="s">
        <v>34</v>
      </c>
      <c r="Y12515" t="s">
        <v>27215</v>
      </c>
      <c r="Z12515" t="s">
        <v>39199</v>
      </c>
      <c r="AA12515" t="s">
        <v>39200</v>
      </c>
      <c r="AB12515">
        <v>-180725</v>
      </c>
      <c r="AC12515" t="s">
        <v>38</v>
      </c>
      <c r="AD12515">
        <v>98902</v>
      </c>
    </row>
    <row r="12516" spans="1:30" x14ac:dyDescent="0.25">
      <c r="A12516">
        <f t="shared" ca="1" si="195"/>
        <v>15896</v>
      </c>
      <c r="B12516" t="s">
        <v>178</v>
      </c>
      <c r="C12516" t="s">
        <v>179</v>
      </c>
      <c r="F12516" t="s">
        <v>120</v>
      </c>
      <c r="O12516" t="s">
        <v>33</v>
      </c>
      <c r="X12516" t="s">
        <v>34</v>
      </c>
      <c r="Y12516" t="s">
        <v>4323</v>
      </c>
      <c r="Z12516" t="s">
        <v>4324</v>
      </c>
      <c r="AA12516" t="s">
        <v>4322</v>
      </c>
      <c r="AB12516">
        <v>-171007</v>
      </c>
    </row>
    <row r="12517" spans="1:30" x14ac:dyDescent="0.25">
      <c r="A12517">
        <f t="shared" ca="1" si="195"/>
        <v>639</v>
      </c>
      <c r="B12517" t="s">
        <v>44</v>
      </c>
      <c r="C12517" t="s">
        <v>45</v>
      </c>
      <c r="F12517" t="s">
        <v>3707</v>
      </c>
      <c r="G12517">
        <v>0</v>
      </c>
      <c r="O12517" t="s">
        <v>33</v>
      </c>
      <c r="X12517" t="s">
        <v>34</v>
      </c>
      <c r="Y12517" t="s">
        <v>3708</v>
      </c>
      <c r="Z12517" t="s">
        <v>42954</v>
      </c>
      <c r="AA12517" t="s">
        <v>42954</v>
      </c>
      <c r="AB12517" t="s">
        <v>42955</v>
      </c>
      <c r="AC12517" t="s">
        <v>102</v>
      </c>
      <c r="AD12517">
        <v>97222</v>
      </c>
    </row>
    <row r="12518" spans="1:30" x14ac:dyDescent="0.25">
      <c r="A12518">
        <f t="shared" ca="1" si="195"/>
        <v>9331</v>
      </c>
      <c r="B12518" t="s">
        <v>2046</v>
      </c>
      <c r="C12518" t="s">
        <v>80</v>
      </c>
      <c r="G12518">
        <v>0</v>
      </c>
      <c r="O12518" t="s">
        <v>33</v>
      </c>
      <c r="Y12518" t="s">
        <v>11572</v>
      </c>
      <c r="Z12518" t="s">
        <v>11573</v>
      </c>
      <c r="AA12518" t="s">
        <v>11574</v>
      </c>
      <c r="AB12518" t="s">
        <v>11575</v>
      </c>
      <c r="AC12518" t="s">
        <v>38</v>
      </c>
      <c r="AD12518">
        <v>98105</v>
      </c>
    </row>
    <row r="12519" spans="1:30" x14ac:dyDescent="0.25">
      <c r="A12519">
        <f t="shared" ca="1" si="195"/>
        <v>3347</v>
      </c>
      <c r="B12519" t="s">
        <v>79</v>
      </c>
      <c r="C12519" t="s">
        <v>80</v>
      </c>
      <c r="F12519" t="s">
        <v>6018</v>
      </c>
      <c r="O12519" t="s">
        <v>33</v>
      </c>
      <c r="Y12519" t="s">
        <v>6019</v>
      </c>
      <c r="Z12519" t="s">
        <v>26668</v>
      </c>
      <c r="AA12519" t="s">
        <v>26669</v>
      </c>
      <c r="AB12519">
        <v>-181276</v>
      </c>
      <c r="AC12519" t="s">
        <v>38</v>
      </c>
      <c r="AD12519" t="s">
        <v>1716</v>
      </c>
    </row>
    <row r="12520" spans="1:30" x14ac:dyDescent="0.25">
      <c r="A12520">
        <f t="shared" ca="1" si="195"/>
        <v>14794</v>
      </c>
      <c r="B12520" t="s">
        <v>685</v>
      </c>
      <c r="C12520" t="s">
        <v>686</v>
      </c>
      <c r="F12520" t="s">
        <v>20054</v>
      </c>
      <c r="G12520">
        <v>0</v>
      </c>
      <c r="O12520" t="s">
        <v>33</v>
      </c>
      <c r="Y12520" t="s">
        <v>33604</v>
      </c>
      <c r="Z12520" t="s">
        <v>34461</v>
      </c>
      <c r="AA12520" t="s">
        <v>34436</v>
      </c>
      <c r="AB12520" t="s">
        <v>34462</v>
      </c>
    </row>
    <row r="12521" spans="1:30" x14ac:dyDescent="0.25">
      <c r="A12521">
        <f t="shared" ca="1" si="195"/>
        <v>7814</v>
      </c>
      <c r="B12521" t="s">
        <v>2046</v>
      </c>
      <c r="C12521" t="s">
        <v>80</v>
      </c>
      <c r="F12521" t="s">
        <v>1589</v>
      </c>
      <c r="O12521" t="s">
        <v>33</v>
      </c>
      <c r="Y12521" t="s">
        <v>16019</v>
      </c>
      <c r="Z12521" t="s">
        <v>16020</v>
      </c>
      <c r="AA12521" t="s">
        <v>16021</v>
      </c>
      <c r="AB12521">
        <v>-162871</v>
      </c>
      <c r="AC12521" t="s">
        <v>38</v>
      </c>
      <c r="AD12521">
        <v>98516</v>
      </c>
    </row>
    <row r="12522" spans="1:30" x14ac:dyDescent="0.25">
      <c r="A12522">
        <f t="shared" ca="1" si="195"/>
        <v>5947</v>
      </c>
      <c r="B12522" t="s">
        <v>2046</v>
      </c>
      <c r="C12522" t="s">
        <v>80</v>
      </c>
      <c r="F12522" t="s">
        <v>15864</v>
      </c>
      <c r="G12522">
        <v>0</v>
      </c>
      <c r="O12522" t="s">
        <v>33</v>
      </c>
      <c r="Y12522" t="s">
        <v>15865</v>
      </c>
      <c r="Z12522" t="s">
        <v>15866</v>
      </c>
      <c r="AA12522" t="s">
        <v>15867</v>
      </c>
      <c r="AB12522" t="s">
        <v>15868</v>
      </c>
      <c r="AC12522" t="s">
        <v>38</v>
      </c>
      <c r="AD12522">
        <v>98110</v>
      </c>
    </row>
    <row r="12523" spans="1:30" ht="409.5" x14ac:dyDescent="0.25">
      <c r="A12523">
        <f t="shared" ca="1" si="195"/>
        <v>11627</v>
      </c>
      <c r="B12523" t="s">
        <v>344</v>
      </c>
      <c r="C12523" t="s">
        <v>31</v>
      </c>
      <c r="G12523">
        <v>0</v>
      </c>
      <c r="O12523" t="s">
        <v>33</v>
      </c>
      <c r="X12523" t="s">
        <v>34</v>
      </c>
      <c r="Y12523" t="s">
        <v>21096</v>
      </c>
      <c r="Z12523" s="1" t="s">
        <v>21097</v>
      </c>
      <c r="AA12523" t="s">
        <v>2406</v>
      </c>
      <c r="AB12523" t="s">
        <v>21098</v>
      </c>
      <c r="AC12523" t="s">
        <v>21099</v>
      </c>
      <c r="AD12523" t="s">
        <v>21100</v>
      </c>
    </row>
    <row r="12524" spans="1:30" x14ac:dyDescent="0.25">
      <c r="A12524">
        <f t="shared" ca="1" si="195"/>
        <v>1555</v>
      </c>
      <c r="B12524" t="s">
        <v>677</v>
      </c>
      <c r="C12524" t="s">
        <v>80</v>
      </c>
      <c r="F12524" t="s">
        <v>13185</v>
      </c>
      <c r="G12524">
        <v>0</v>
      </c>
      <c r="O12524" t="s">
        <v>33</v>
      </c>
      <c r="Y12524" t="s">
        <v>13186</v>
      </c>
      <c r="Z12524" t="s">
        <v>13352</v>
      </c>
      <c r="AA12524" t="s">
        <v>13350</v>
      </c>
      <c r="AB12524" t="s">
        <v>13353</v>
      </c>
      <c r="AC12524" t="s">
        <v>816</v>
      </c>
      <c r="AD12524">
        <v>80217</v>
      </c>
    </row>
    <row r="12525" spans="1:30" x14ac:dyDescent="0.25">
      <c r="A12525">
        <f t="shared" ca="1" si="195"/>
        <v>13361</v>
      </c>
      <c r="B12525" t="s">
        <v>244</v>
      </c>
      <c r="C12525" t="s">
        <v>245</v>
      </c>
      <c r="F12525" t="s">
        <v>19111</v>
      </c>
      <c r="O12525" t="s">
        <v>33</v>
      </c>
      <c r="X12525" t="s">
        <v>34</v>
      </c>
      <c r="Y12525" t="s">
        <v>19112</v>
      </c>
      <c r="Z12525" t="s">
        <v>19113</v>
      </c>
      <c r="AA12525" t="s">
        <v>19114</v>
      </c>
      <c r="AB12525">
        <v>-162643</v>
      </c>
      <c r="AC12525" t="s">
        <v>38</v>
      </c>
      <c r="AD12525">
        <v>98823</v>
      </c>
    </row>
    <row r="12526" spans="1:30" x14ac:dyDescent="0.25">
      <c r="A12526">
        <f t="shared" ca="1" si="195"/>
        <v>8869</v>
      </c>
      <c r="B12526" t="s">
        <v>30</v>
      </c>
      <c r="C12526" t="s">
        <v>31</v>
      </c>
      <c r="F12526" t="s">
        <v>3473</v>
      </c>
      <c r="O12526" t="s">
        <v>33</v>
      </c>
      <c r="X12526" t="s">
        <v>34</v>
      </c>
      <c r="Y12526" t="s">
        <v>3026</v>
      </c>
      <c r="Z12526" t="s">
        <v>3474</v>
      </c>
      <c r="AA12526" t="s">
        <v>3475</v>
      </c>
      <c r="AB12526">
        <v>-160647</v>
      </c>
      <c r="AC12526" t="s">
        <v>38</v>
      </c>
      <c r="AD12526">
        <v>98682</v>
      </c>
    </row>
    <row r="12527" spans="1:30" ht="409.5" x14ac:dyDescent="0.25">
      <c r="A12527">
        <f t="shared" ca="1" si="195"/>
        <v>2042</v>
      </c>
      <c r="B12527" t="s">
        <v>3712</v>
      </c>
      <c r="C12527" t="s">
        <v>45</v>
      </c>
      <c r="F12527" t="s">
        <v>20250</v>
      </c>
      <c r="G12527">
        <v>0</v>
      </c>
      <c r="O12527" t="s">
        <v>33</v>
      </c>
      <c r="X12527" t="s">
        <v>34</v>
      </c>
      <c r="Y12527" t="s">
        <v>24092</v>
      </c>
      <c r="Z12527" s="1" t="s">
        <v>24258</v>
      </c>
      <c r="AA12527" t="s">
        <v>24027</v>
      </c>
      <c r="AB12527" t="s">
        <v>24259</v>
      </c>
    </row>
    <row r="12528" spans="1:30" ht="409.5" x14ac:dyDescent="0.25">
      <c r="A12528">
        <f t="shared" ca="1" si="195"/>
        <v>4917</v>
      </c>
      <c r="B12528" t="s">
        <v>489</v>
      </c>
      <c r="C12528" t="s">
        <v>45</v>
      </c>
      <c r="F12528" t="s">
        <v>17324</v>
      </c>
      <c r="H12528" t="s">
        <v>17325</v>
      </c>
      <c r="L12528">
        <v>82.5</v>
      </c>
      <c r="O12528" t="s">
        <v>155</v>
      </c>
      <c r="X12528" t="s">
        <v>34</v>
      </c>
      <c r="Y12528" t="s">
        <v>17326</v>
      </c>
      <c r="Z12528" s="1" t="s">
        <v>17327</v>
      </c>
      <c r="AA12528" t="s">
        <v>17328</v>
      </c>
      <c r="AB12528">
        <v>-162507</v>
      </c>
      <c r="AC12528" t="s">
        <v>38</v>
      </c>
      <c r="AD12528">
        <v>98052</v>
      </c>
    </row>
    <row r="12529" spans="1:30" ht="409.5" x14ac:dyDescent="0.25">
      <c r="A12529">
        <f t="shared" ca="1" si="195"/>
        <v>5442</v>
      </c>
      <c r="B12529" t="s">
        <v>73</v>
      </c>
      <c r="C12529" t="s">
        <v>74</v>
      </c>
      <c r="O12529" t="s">
        <v>33</v>
      </c>
      <c r="W12529">
        <v>30</v>
      </c>
      <c r="X12529" t="s">
        <v>34</v>
      </c>
      <c r="Y12529" t="s">
        <v>17482</v>
      </c>
      <c r="Z12529" s="1" t="s">
        <v>17483</v>
      </c>
      <c r="AA12529" t="s">
        <v>17484</v>
      </c>
      <c r="AB12529">
        <v>-180200</v>
      </c>
      <c r="AC12529" t="s">
        <v>38</v>
      </c>
      <c r="AD12529">
        <v>98101</v>
      </c>
    </row>
    <row r="12530" spans="1:30" ht="375" x14ac:dyDescent="0.25">
      <c r="A12530">
        <f t="shared" ca="1" si="195"/>
        <v>13068</v>
      </c>
      <c r="B12530" t="s">
        <v>178</v>
      </c>
      <c r="C12530" t="s">
        <v>179</v>
      </c>
      <c r="F12530" t="s">
        <v>4512</v>
      </c>
      <c r="O12530" t="s">
        <v>33</v>
      </c>
      <c r="X12530" t="s">
        <v>34</v>
      </c>
      <c r="Y12530" t="s">
        <v>27211</v>
      </c>
      <c r="Z12530" s="1" t="s">
        <v>39141</v>
      </c>
      <c r="AA12530" t="s">
        <v>39142</v>
      </c>
      <c r="AB12530">
        <v>-162688</v>
      </c>
      <c r="AC12530" t="s">
        <v>38</v>
      </c>
      <c r="AD12530">
        <v>98902</v>
      </c>
    </row>
    <row r="12531" spans="1:30" x14ac:dyDescent="0.25">
      <c r="A12531">
        <f t="shared" ca="1" si="195"/>
        <v>8027</v>
      </c>
      <c r="B12531" t="s">
        <v>73</v>
      </c>
      <c r="C12531" t="s">
        <v>74</v>
      </c>
      <c r="F12531" t="s">
        <v>766</v>
      </c>
      <c r="O12531" t="s">
        <v>33</v>
      </c>
      <c r="X12531" t="s">
        <v>34</v>
      </c>
      <c r="Y12531" t="s">
        <v>767</v>
      </c>
      <c r="Z12531" t="s">
        <v>768</v>
      </c>
      <c r="AA12531" t="s">
        <v>769</v>
      </c>
      <c r="AB12531">
        <v>-162054</v>
      </c>
      <c r="AC12531" t="s">
        <v>38</v>
      </c>
      <c r="AD12531">
        <v>98101</v>
      </c>
    </row>
    <row r="12532" spans="1:30" x14ac:dyDescent="0.25">
      <c r="A12532">
        <f t="shared" ca="1" si="195"/>
        <v>2661</v>
      </c>
      <c r="B12532" t="s">
        <v>2046</v>
      </c>
      <c r="C12532" t="s">
        <v>80</v>
      </c>
      <c r="F12532" t="s">
        <v>4879</v>
      </c>
      <c r="G12532">
        <v>0</v>
      </c>
      <c r="O12532" t="s">
        <v>33</v>
      </c>
      <c r="Y12532" t="s">
        <v>7019</v>
      </c>
      <c r="Z12532" t="s">
        <v>16131</v>
      </c>
      <c r="AA12532" t="s">
        <v>16132</v>
      </c>
      <c r="AB12532" t="s">
        <v>16133</v>
      </c>
      <c r="AC12532" t="s">
        <v>38</v>
      </c>
      <c r="AD12532">
        <v>98032</v>
      </c>
    </row>
    <row r="12533" spans="1:30" x14ac:dyDescent="0.25">
      <c r="A12533">
        <f t="shared" ca="1" si="195"/>
        <v>3785</v>
      </c>
      <c r="B12533" t="s">
        <v>124</v>
      </c>
      <c r="C12533" t="s">
        <v>45</v>
      </c>
      <c r="F12533" t="s">
        <v>1911</v>
      </c>
      <c r="O12533" t="s">
        <v>33</v>
      </c>
      <c r="W12533">
        <v>30</v>
      </c>
      <c r="X12533" t="s">
        <v>34</v>
      </c>
      <c r="Y12533" t="s">
        <v>1912</v>
      </c>
      <c r="Z12533" t="s">
        <v>4230</v>
      </c>
      <c r="AA12533" t="s">
        <v>4231</v>
      </c>
      <c r="AB12533">
        <v>-170391</v>
      </c>
      <c r="AC12533" t="s">
        <v>38</v>
      </c>
      <c r="AD12533">
        <v>98101</v>
      </c>
    </row>
    <row r="12534" spans="1:30" ht="409.5" x14ac:dyDescent="0.25">
      <c r="A12534">
        <f t="shared" ca="1" si="195"/>
        <v>11776</v>
      </c>
      <c r="B12534" t="s">
        <v>73</v>
      </c>
      <c r="C12534" t="s">
        <v>74</v>
      </c>
      <c r="F12534" t="s">
        <v>25051</v>
      </c>
      <c r="G12534">
        <v>0</v>
      </c>
      <c r="M12534" s="1" t="s">
        <v>25052</v>
      </c>
      <c r="N12534" t="s">
        <v>25053</v>
      </c>
      <c r="O12534" t="s">
        <v>33</v>
      </c>
      <c r="X12534" t="s">
        <v>34</v>
      </c>
      <c r="Y12534" t="s">
        <v>25054</v>
      </c>
      <c r="Z12534" s="1" t="s">
        <v>25055</v>
      </c>
      <c r="AA12534" t="s">
        <v>25056</v>
      </c>
      <c r="AB12534" t="s">
        <v>25057</v>
      </c>
      <c r="AC12534" t="s">
        <v>282</v>
      </c>
      <c r="AD12534">
        <v>44114</v>
      </c>
    </row>
    <row r="12535" spans="1:30" x14ac:dyDescent="0.25">
      <c r="A12535">
        <f t="shared" ca="1" si="195"/>
        <v>11290</v>
      </c>
      <c r="B12535" t="s">
        <v>178</v>
      </c>
      <c r="C12535" t="s">
        <v>179</v>
      </c>
      <c r="F12535" t="s">
        <v>3707</v>
      </c>
      <c r="O12535" t="s">
        <v>33</v>
      </c>
      <c r="X12535" t="s">
        <v>34</v>
      </c>
      <c r="Y12535" t="s">
        <v>3708</v>
      </c>
      <c r="Z12535" t="s">
        <v>40509</v>
      </c>
      <c r="AA12535" t="s">
        <v>40509</v>
      </c>
      <c r="AB12535">
        <v>-172939</v>
      </c>
      <c r="AC12535" t="s">
        <v>102</v>
      </c>
      <c r="AD12535">
        <v>97222</v>
      </c>
    </row>
    <row r="12536" spans="1:30" x14ac:dyDescent="0.25">
      <c r="A12536">
        <f t="shared" ca="1" si="195"/>
        <v>12571</v>
      </c>
      <c r="B12536" t="s">
        <v>30</v>
      </c>
      <c r="C12536" t="s">
        <v>31</v>
      </c>
      <c r="F12536" t="s">
        <v>3421</v>
      </c>
      <c r="G12536">
        <v>0</v>
      </c>
      <c r="O12536" t="s">
        <v>33</v>
      </c>
      <c r="X12536" t="s">
        <v>34</v>
      </c>
      <c r="Y12536" t="s">
        <v>30037</v>
      </c>
      <c r="Z12536" t="s">
        <v>33401</v>
      </c>
      <c r="AA12536" t="s">
        <v>33401</v>
      </c>
      <c r="AB12536" t="s">
        <v>33402</v>
      </c>
      <c r="AC12536" t="s">
        <v>38</v>
      </c>
      <c r="AD12536">
        <v>98033</v>
      </c>
    </row>
    <row r="12537" spans="1:30" ht="409.5" x14ac:dyDescent="0.25">
      <c r="A12537">
        <f t="shared" ca="1" si="195"/>
        <v>16936</v>
      </c>
      <c r="B12537" t="s">
        <v>3712</v>
      </c>
      <c r="C12537" t="s">
        <v>16820</v>
      </c>
      <c r="F12537" t="s">
        <v>20250</v>
      </c>
      <c r="G12537">
        <v>0</v>
      </c>
      <c r="O12537" t="s">
        <v>33</v>
      </c>
      <c r="X12537" t="s">
        <v>34</v>
      </c>
      <c r="Y12537" t="s">
        <v>22715</v>
      </c>
      <c r="Z12537" s="1" t="s">
        <v>24435</v>
      </c>
      <c r="AA12537" t="s">
        <v>24027</v>
      </c>
      <c r="AB12537" t="s">
        <v>24436</v>
      </c>
      <c r="AC12537" t="s">
        <v>102</v>
      </c>
      <c r="AD12537">
        <v>97032</v>
      </c>
    </row>
    <row r="12538" spans="1:30" ht="409.5" x14ac:dyDescent="0.25">
      <c r="A12538">
        <f t="shared" ca="1" si="195"/>
        <v>11766</v>
      </c>
      <c r="B12538" t="s">
        <v>230</v>
      </c>
      <c r="C12538" t="s">
        <v>45</v>
      </c>
      <c r="O12538" t="s">
        <v>33</v>
      </c>
      <c r="X12538" t="s">
        <v>34</v>
      </c>
      <c r="Y12538" t="s">
        <v>22856</v>
      </c>
      <c r="Z12538" s="1" t="s">
        <v>23170</v>
      </c>
      <c r="AA12538" t="s">
        <v>22580</v>
      </c>
      <c r="AB12538">
        <v>-170823</v>
      </c>
    </row>
    <row r="12539" spans="1:30" ht="409.5" x14ac:dyDescent="0.25">
      <c r="A12539">
        <f t="shared" ca="1" si="195"/>
        <v>1760</v>
      </c>
      <c r="B12539" t="s">
        <v>685</v>
      </c>
      <c r="C12539" t="s">
        <v>686</v>
      </c>
      <c r="F12539" t="s">
        <v>29850</v>
      </c>
      <c r="O12539" t="s">
        <v>33</v>
      </c>
      <c r="Y12539" t="s">
        <v>29851</v>
      </c>
      <c r="Z12539" s="1" t="s">
        <v>33808</v>
      </c>
      <c r="AA12539" t="s">
        <v>33781</v>
      </c>
      <c r="AB12539">
        <v>-180400</v>
      </c>
      <c r="AC12539" t="s">
        <v>38</v>
      </c>
      <c r="AD12539">
        <v>98417</v>
      </c>
    </row>
    <row r="12540" spans="1:30" x14ac:dyDescent="0.25">
      <c r="A12540">
        <f t="shared" ca="1" si="195"/>
        <v>2568</v>
      </c>
      <c r="B12540" t="s">
        <v>685</v>
      </c>
      <c r="C12540" t="s">
        <v>686</v>
      </c>
      <c r="F12540" t="s">
        <v>3295</v>
      </c>
      <c r="O12540" t="s">
        <v>33</v>
      </c>
      <c r="Y12540" t="s">
        <v>3393</v>
      </c>
      <c r="Z12540" t="s">
        <v>31461</v>
      </c>
      <c r="AA12540" t="s">
        <v>31460</v>
      </c>
      <c r="AB12540">
        <v>-172409</v>
      </c>
      <c r="AC12540" t="s">
        <v>38</v>
      </c>
      <c r="AD12540">
        <v>98005</v>
      </c>
    </row>
    <row r="12541" spans="1:30" x14ac:dyDescent="0.25">
      <c r="A12541">
        <f t="shared" ca="1" si="195"/>
        <v>9105</v>
      </c>
      <c r="B12541" t="s">
        <v>334</v>
      </c>
      <c r="C12541" t="s">
        <v>45</v>
      </c>
      <c r="F12541" t="s">
        <v>1825</v>
      </c>
      <c r="O12541" t="s">
        <v>33</v>
      </c>
      <c r="Y12541" t="s">
        <v>3562</v>
      </c>
      <c r="Z12541" t="s">
        <v>3563</v>
      </c>
      <c r="AA12541" t="s">
        <v>3564</v>
      </c>
      <c r="AB12541">
        <v>-171896</v>
      </c>
      <c r="AC12541" t="s">
        <v>38</v>
      </c>
      <c r="AD12541">
        <v>98072</v>
      </c>
    </row>
    <row r="12542" spans="1:30" x14ac:dyDescent="0.25">
      <c r="A12542">
        <f t="shared" ca="1" si="195"/>
        <v>8662</v>
      </c>
      <c r="B12542" t="s">
        <v>79</v>
      </c>
      <c r="C12542" t="s">
        <v>80</v>
      </c>
      <c r="F12542" t="s">
        <v>927</v>
      </c>
      <c r="O12542" t="s">
        <v>33</v>
      </c>
      <c r="Y12542" t="s">
        <v>5780</v>
      </c>
      <c r="Z12542" t="s">
        <v>11084</v>
      </c>
      <c r="AA12542" t="s">
        <v>11076</v>
      </c>
      <c r="AB12542">
        <v>-170011</v>
      </c>
      <c r="AC12542" t="s">
        <v>102</v>
      </c>
      <c r="AD12542">
        <v>97204</v>
      </c>
    </row>
    <row r="12543" spans="1:30" x14ac:dyDescent="0.25">
      <c r="A12543">
        <f t="shared" ca="1" si="195"/>
        <v>10730</v>
      </c>
      <c r="B12543" t="s">
        <v>73</v>
      </c>
      <c r="C12543" t="s">
        <v>74</v>
      </c>
      <c r="F12543" t="s">
        <v>103</v>
      </c>
      <c r="G12543">
        <v>0</v>
      </c>
      <c r="O12543" t="s">
        <v>33</v>
      </c>
      <c r="X12543" t="s">
        <v>34</v>
      </c>
      <c r="Y12543" t="s">
        <v>3073</v>
      </c>
      <c r="Z12543" t="s">
        <v>4696</v>
      </c>
      <c r="AA12543" t="s">
        <v>4697</v>
      </c>
      <c r="AB12543" t="s">
        <v>4698</v>
      </c>
      <c r="AC12543" t="s">
        <v>38</v>
      </c>
      <c r="AD12543">
        <v>98052</v>
      </c>
    </row>
    <row r="12544" spans="1:30" ht="409.5" x14ac:dyDescent="0.25">
      <c r="A12544">
        <f t="shared" ca="1" si="195"/>
        <v>11554</v>
      </c>
      <c r="B12544" t="s">
        <v>178</v>
      </c>
      <c r="F12544" t="s">
        <v>41315</v>
      </c>
      <c r="G12544">
        <v>0</v>
      </c>
      <c r="O12544" t="s">
        <v>33</v>
      </c>
      <c r="X12544" t="s">
        <v>34</v>
      </c>
      <c r="Y12544" t="s">
        <v>41316</v>
      </c>
      <c r="Z12544" s="1" t="s">
        <v>41317</v>
      </c>
      <c r="AA12544" t="s">
        <v>41318</v>
      </c>
      <c r="AB12544" t="s">
        <v>41319</v>
      </c>
      <c r="AC12544" t="s">
        <v>38</v>
      </c>
      <c r="AD12544">
        <v>98908</v>
      </c>
    </row>
    <row r="12545" spans="1:30" ht="409.5" x14ac:dyDescent="0.25">
      <c r="A12545">
        <f t="shared" ca="1" si="195"/>
        <v>16650</v>
      </c>
      <c r="B12545" t="s">
        <v>124</v>
      </c>
      <c r="C12545" t="s">
        <v>45</v>
      </c>
      <c r="F12545" t="s">
        <v>2598</v>
      </c>
      <c r="N12545" t="s">
        <v>612</v>
      </c>
      <c r="O12545" t="s">
        <v>33</v>
      </c>
      <c r="X12545" t="s">
        <v>34</v>
      </c>
      <c r="Y12545" t="s">
        <v>2599</v>
      </c>
      <c r="Z12545" s="1" t="s">
        <v>2600</v>
      </c>
      <c r="AA12545" t="s">
        <v>2601</v>
      </c>
      <c r="AB12545">
        <v>-162476</v>
      </c>
      <c r="AC12545" t="s">
        <v>38</v>
      </c>
      <c r="AD12545">
        <v>98188</v>
      </c>
    </row>
    <row r="12546" spans="1:30" ht="409.5" x14ac:dyDescent="0.25">
      <c r="A12546">
        <f t="shared" ref="A12546:A12609" ca="1" si="196">RANDBETWEEN(1,20000)</f>
        <v>16778</v>
      </c>
      <c r="B12546" t="s">
        <v>164</v>
      </c>
      <c r="C12546" t="s">
        <v>165</v>
      </c>
      <c r="F12546" t="s">
        <v>734</v>
      </c>
      <c r="G12546">
        <v>0</v>
      </c>
      <c r="O12546" t="s">
        <v>33</v>
      </c>
      <c r="Y12546" t="s">
        <v>735</v>
      </c>
      <c r="Z12546" s="1" t="s">
        <v>736</v>
      </c>
      <c r="AA12546" t="s">
        <v>737</v>
      </c>
      <c r="AB12546" t="s">
        <v>738</v>
      </c>
      <c r="AC12546" t="s">
        <v>38</v>
      </c>
      <c r="AD12546">
        <v>98111</v>
      </c>
    </row>
    <row r="12547" spans="1:30" x14ac:dyDescent="0.25">
      <c r="A12547">
        <f t="shared" ca="1" si="196"/>
        <v>11678</v>
      </c>
      <c r="B12547" t="s">
        <v>107</v>
      </c>
      <c r="C12547" t="s">
        <v>108</v>
      </c>
      <c r="F12547" t="s">
        <v>4402</v>
      </c>
      <c r="O12547" t="s">
        <v>33</v>
      </c>
      <c r="W12547">
        <v>15</v>
      </c>
      <c r="X12547" t="s">
        <v>34</v>
      </c>
      <c r="Y12547" t="s">
        <v>4403</v>
      </c>
      <c r="Z12547" t="s">
        <v>37666</v>
      </c>
      <c r="AA12547" t="s">
        <v>37667</v>
      </c>
      <c r="AB12547">
        <v>-180931</v>
      </c>
    </row>
    <row r="12548" spans="1:30" x14ac:dyDescent="0.25">
      <c r="A12548">
        <f t="shared" ca="1" si="196"/>
        <v>13465</v>
      </c>
      <c r="B12548" t="s">
        <v>79</v>
      </c>
      <c r="C12548" t="s">
        <v>80</v>
      </c>
      <c r="F12548" t="s">
        <v>4953</v>
      </c>
      <c r="O12548" t="s">
        <v>33</v>
      </c>
      <c r="Y12548" t="s">
        <v>26696</v>
      </c>
      <c r="Z12548" t="s">
        <v>27126</v>
      </c>
      <c r="AA12548" t="s">
        <v>27127</v>
      </c>
      <c r="AB12548">
        <v>-180568</v>
      </c>
      <c r="AC12548" t="s">
        <v>38</v>
      </c>
      <c r="AD12548">
        <v>98337</v>
      </c>
    </row>
    <row r="12549" spans="1:30" ht="409.5" x14ac:dyDescent="0.25">
      <c r="A12549">
        <f t="shared" ca="1" si="196"/>
        <v>11372</v>
      </c>
      <c r="B12549" t="s">
        <v>773</v>
      </c>
      <c r="C12549" t="s">
        <v>80</v>
      </c>
      <c r="G12549">
        <v>0</v>
      </c>
      <c r="O12549" t="s">
        <v>33</v>
      </c>
      <c r="X12549" t="s">
        <v>34</v>
      </c>
      <c r="Y12549" t="s">
        <v>5885</v>
      </c>
      <c r="Z12549" s="1" t="s">
        <v>5886</v>
      </c>
      <c r="AA12549" t="s">
        <v>5887</v>
      </c>
      <c r="AB12549" t="s">
        <v>5888</v>
      </c>
      <c r="AC12549" t="s">
        <v>243</v>
      </c>
      <c r="AD12549">
        <v>95630</v>
      </c>
    </row>
    <row r="12550" spans="1:30" ht="409.5" x14ac:dyDescent="0.25">
      <c r="A12550">
        <f t="shared" ca="1" si="196"/>
        <v>19682</v>
      </c>
      <c r="B12550" t="s">
        <v>1203</v>
      </c>
      <c r="C12550" t="s">
        <v>45</v>
      </c>
      <c r="F12550" t="s">
        <v>863</v>
      </c>
      <c r="G12550">
        <v>477</v>
      </c>
      <c r="H12550" t="s">
        <v>617</v>
      </c>
      <c r="L12550">
        <v>71.55</v>
      </c>
      <c r="M12550" s="1" t="s">
        <v>17140</v>
      </c>
      <c r="N12550" t="s">
        <v>849</v>
      </c>
      <c r="O12550" t="s">
        <v>168</v>
      </c>
      <c r="P12550" t="s">
        <v>542</v>
      </c>
      <c r="Q12550" t="s">
        <v>3625</v>
      </c>
      <c r="R12550" t="s">
        <v>16982</v>
      </c>
      <c r="S12550" t="s">
        <v>3626</v>
      </c>
      <c r="T12550" t="s">
        <v>3627</v>
      </c>
      <c r="V12550" s="1" t="s">
        <v>17141</v>
      </c>
      <c r="W12550">
        <v>10</v>
      </c>
      <c r="X12550" t="s">
        <v>34</v>
      </c>
      <c r="Y12550" t="s">
        <v>1655</v>
      </c>
      <c r="Z12550" s="1" t="s">
        <v>17142</v>
      </c>
      <c r="AA12550" t="s">
        <v>17143</v>
      </c>
      <c r="AB12550" t="s">
        <v>17144</v>
      </c>
      <c r="AC12550" t="s">
        <v>38</v>
      </c>
      <c r="AD12550">
        <v>98154</v>
      </c>
    </row>
    <row r="12551" spans="1:30" x14ac:dyDescent="0.25">
      <c r="A12551">
        <f t="shared" ca="1" si="196"/>
        <v>12739</v>
      </c>
      <c r="B12551" t="s">
        <v>2046</v>
      </c>
      <c r="C12551" t="s">
        <v>80</v>
      </c>
      <c r="F12551" t="s">
        <v>651</v>
      </c>
      <c r="O12551" t="s">
        <v>33</v>
      </c>
      <c r="Y12551" t="s">
        <v>2398</v>
      </c>
      <c r="Z12551" t="s">
        <v>13454</v>
      </c>
      <c r="AA12551" t="s">
        <v>13452</v>
      </c>
      <c r="AB12551">
        <v>-170422</v>
      </c>
      <c r="AC12551" t="s">
        <v>38</v>
      </c>
      <c r="AD12551">
        <v>98034</v>
      </c>
    </row>
    <row r="12552" spans="1:30" x14ac:dyDescent="0.25">
      <c r="A12552">
        <f t="shared" ca="1" si="196"/>
        <v>4103</v>
      </c>
      <c r="B12552" t="s">
        <v>677</v>
      </c>
      <c r="C12552" t="s">
        <v>80</v>
      </c>
      <c r="F12552" t="s">
        <v>3086</v>
      </c>
      <c r="O12552" t="s">
        <v>33</v>
      </c>
      <c r="Y12552" t="s">
        <v>11776</v>
      </c>
      <c r="Z12552" t="s">
        <v>11777</v>
      </c>
      <c r="AA12552" t="s">
        <v>11778</v>
      </c>
      <c r="AB12552">
        <v>-160982</v>
      </c>
      <c r="AC12552" t="s">
        <v>38</v>
      </c>
      <c r="AD12552">
        <v>98926</v>
      </c>
    </row>
    <row r="12553" spans="1:30" x14ac:dyDescent="0.25">
      <c r="A12553">
        <f t="shared" ca="1" si="196"/>
        <v>15299</v>
      </c>
      <c r="B12553" t="s">
        <v>107</v>
      </c>
      <c r="C12553" t="s">
        <v>108</v>
      </c>
      <c r="O12553" t="s">
        <v>33</v>
      </c>
      <c r="X12553" t="s">
        <v>34</v>
      </c>
      <c r="Z12553" t="s">
        <v>39451</v>
      </c>
      <c r="AA12553" t="s">
        <v>39452</v>
      </c>
      <c r="AB12553">
        <v>-172783</v>
      </c>
    </row>
    <row r="12554" spans="1:30" x14ac:dyDescent="0.25">
      <c r="A12554">
        <f t="shared" ca="1" si="196"/>
        <v>19027</v>
      </c>
      <c r="B12554" t="s">
        <v>230</v>
      </c>
      <c r="C12554" t="s">
        <v>45</v>
      </c>
      <c r="O12554" t="s">
        <v>33</v>
      </c>
      <c r="X12554" t="s">
        <v>34</v>
      </c>
      <c r="Y12554" t="s">
        <v>22731</v>
      </c>
      <c r="Z12554" t="s">
        <v>22985</v>
      </c>
      <c r="AA12554" t="s">
        <v>22580</v>
      </c>
      <c r="AB12554">
        <v>-162880</v>
      </c>
    </row>
    <row r="12555" spans="1:30" ht="409.5" x14ac:dyDescent="0.25">
      <c r="A12555">
        <f t="shared" ca="1" si="196"/>
        <v>10606</v>
      </c>
      <c r="B12555" t="s">
        <v>73</v>
      </c>
      <c r="C12555" t="s">
        <v>74</v>
      </c>
      <c r="F12555" t="s">
        <v>22570</v>
      </c>
      <c r="O12555" t="s">
        <v>33</v>
      </c>
      <c r="W12555">
        <v>15</v>
      </c>
      <c r="X12555" t="s">
        <v>34</v>
      </c>
      <c r="Y12555" t="s">
        <v>22571</v>
      </c>
      <c r="Z12555" s="1" t="s">
        <v>37400</v>
      </c>
      <c r="AA12555" t="s">
        <v>37401</v>
      </c>
      <c r="AB12555">
        <v>-180218</v>
      </c>
    </row>
    <row r="12556" spans="1:30" ht="409.5" x14ac:dyDescent="0.25">
      <c r="A12556">
        <f t="shared" ca="1" si="196"/>
        <v>12162</v>
      </c>
      <c r="B12556" t="s">
        <v>230</v>
      </c>
      <c r="C12556" t="s">
        <v>45</v>
      </c>
      <c r="F12556" t="s">
        <v>22637</v>
      </c>
      <c r="O12556" t="s">
        <v>33</v>
      </c>
      <c r="X12556" t="s">
        <v>34</v>
      </c>
      <c r="Z12556" s="1" t="s">
        <v>23350</v>
      </c>
      <c r="AA12556" t="s">
        <v>22580</v>
      </c>
      <c r="AB12556">
        <v>-172647</v>
      </c>
      <c r="AD12556" t="s">
        <v>22640</v>
      </c>
    </row>
    <row r="12557" spans="1:30" ht="409.5" x14ac:dyDescent="0.25">
      <c r="A12557">
        <f t="shared" ca="1" si="196"/>
        <v>3788</v>
      </c>
      <c r="B12557" t="s">
        <v>164</v>
      </c>
      <c r="C12557" t="s">
        <v>165</v>
      </c>
      <c r="F12557" t="s">
        <v>1325</v>
      </c>
      <c r="G12557">
        <v>0</v>
      </c>
      <c r="N12557" t="s">
        <v>40640</v>
      </c>
      <c r="O12557" t="s">
        <v>168</v>
      </c>
      <c r="P12557" t="s">
        <v>484</v>
      </c>
      <c r="Q12557" t="s">
        <v>6084</v>
      </c>
      <c r="R12557" t="s">
        <v>57</v>
      </c>
      <c r="S12557" t="s">
        <v>20947</v>
      </c>
      <c r="T12557" t="s">
        <v>3625</v>
      </c>
      <c r="W12557">
        <v>30</v>
      </c>
      <c r="Y12557" t="s">
        <v>40641</v>
      </c>
      <c r="Z12557" s="1" t="s">
        <v>40642</v>
      </c>
      <c r="AA12557" t="s">
        <v>3780</v>
      </c>
      <c r="AB12557" t="s">
        <v>40643</v>
      </c>
    </row>
    <row r="12558" spans="1:30" x14ac:dyDescent="0.25">
      <c r="A12558">
        <f t="shared" ca="1" si="196"/>
        <v>19630</v>
      </c>
      <c r="B12558" t="s">
        <v>677</v>
      </c>
      <c r="C12558" t="s">
        <v>80</v>
      </c>
      <c r="F12558" t="s">
        <v>6348</v>
      </c>
      <c r="G12558">
        <v>0</v>
      </c>
      <c r="O12558" t="s">
        <v>33</v>
      </c>
      <c r="Y12558" t="s">
        <v>6349</v>
      </c>
      <c r="Z12558" t="s">
        <v>6350</v>
      </c>
      <c r="AA12558" t="s">
        <v>6351</v>
      </c>
      <c r="AB12558" t="s">
        <v>6352</v>
      </c>
      <c r="AC12558" t="s">
        <v>38</v>
      </c>
      <c r="AD12558">
        <v>98629</v>
      </c>
    </row>
    <row r="12559" spans="1:30" ht="409.5" x14ac:dyDescent="0.25">
      <c r="A12559">
        <f t="shared" ca="1" si="196"/>
        <v>5273</v>
      </c>
      <c r="B12559" t="s">
        <v>2046</v>
      </c>
      <c r="C12559" t="s">
        <v>80</v>
      </c>
      <c r="F12559" t="s">
        <v>3047</v>
      </c>
      <c r="G12559">
        <v>0</v>
      </c>
      <c r="O12559" t="s">
        <v>33</v>
      </c>
      <c r="Y12559" t="s">
        <v>7228</v>
      </c>
      <c r="Z12559" s="1" t="s">
        <v>10651</v>
      </c>
      <c r="AA12559" t="s">
        <v>10652</v>
      </c>
      <c r="AB12559" t="s">
        <v>10653</v>
      </c>
      <c r="AC12559" t="s">
        <v>38</v>
      </c>
      <c r="AD12559">
        <v>98516</v>
      </c>
    </row>
    <row r="12560" spans="1:30" x14ac:dyDescent="0.25">
      <c r="A12560">
        <f t="shared" ca="1" si="196"/>
        <v>3329</v>
      </c>
      <c r="B12560" t="s">
        <v>178</v>
      </c>
      <c r="F12560" t="s">
        <v>2107</v>
      </c>
      <c r="G12560">
        <v>0</v>
      </c>
      <c r="O12560" t="s">
        <v>33</v>
      </c>
      <c r="X12560" t="s">
        <v>34</v>
      </c>
      <c r="Y12560" t="s">
        <v>2108</v>
      </c>
      <c r="Z12560" t="s">
        <v>39154</v>
      </c>
      <c r="AA12560" t="s">
        <v>39155</v>
      </c>
      <c r="AB12560" t="s">
        <v>39156</v>
      </c>
      <c r="AC12560" t="s">
        <v>38</v>
      </c>
      <c r="AD12560">
        <v>98902</v>
      </c>
    </row>
    <row r="12561" spans="1:30" x14ac:dyDescent="0.25">
      <c r="A12561">
        <f t="shared" ca="1" si="196"/>
        <v>2653</v>
      </c>
      <c r="B12561" t="s">
        <v>334</v>
      </c>
      <c r="C12561" t="s">
        <v>45</v>
      </c>
      <c r="F12561" t="s">
        <v>4924</v>
      </c>
      <c r="G12561">
        <v>0</v>
      </c>
      <c r="O12561" t="s">
        <v>33</v>
      </c>
      <c r="Y12561" t="s">
        <v>29570</v>
      </c>
      <c r="AA12561" t="s">
        <v>33137</v>
      </c>
      <c r="AB12561" t="s">
        <v>33164</v>
      </c>
      <c r="AC12561" t="s">
        <v>38</v>
      </c>
      <c r="AD12561">
        <v>98005</v>
      </c>
    </row>
    <row r="12562" spans="1:30" ht="409.5" x14ac:dyDescent="0.25">
      <c r="A12562">
        <f t="shared" ca="1" si="196"/>
        <v>17269</v>
      </c>
      <c r="B12562" t="s">
        <v>49</v>
      </c>
      <c r="C12562" t="s">
        <v>50</v>
      </c>
      <c r="N12562" t="s">
        <v>562</v>
      </c>
      <c r="O12562" t="s">
        <v>52</v>
      </c>
      <c r="P12562" t="s">
        <v>484</v>
      </c>
      <c r="V12562" t="s">
        <v>563</v>
      </c>
      <c r="W12562">
        <v>30</v>
      </c>
      <c r="Y12562" t="s">
        <v>485</v>
      </c>
      <c r="Z12562" s="1" t="s">
        <v>564</v>
      </c>
      <c r="AA12562" t="s">
        <v>565</v>
      </c>
      <c r="AB12562">
        <v>-152452</v>
      </c>
      <c r="AC12562" t="s">
        <v>38</v>
      </c>
      <c r="AD12562">
        <v>98103</v>
      </c>
    </row>
    <row r="12563" spans="1:30" ht="409.5" x14ac:dyDescent="0.25">
      <c r="A12563">
        <f t="shared" ca="1" si="196"/>
        <v>16337</v>
      </c>
      <c r="B12563" t="s">
        <v>334</v>
      </c>
      <c r="C12563" t="s">
        <v>45</v>
      </c>
      <c r="F12563" t="s">
        <v>2917</v>
      </c>
      <c r="O12563" t="s">
        <v>33</v>
      </c>
      <c r="X12563" t="s">
        <v>34</v>
      </c>
      <c r="Y12563" t="s">
        <v>17535</v>
      </c>
      <c r="Z12563" s="1" t="s">
        <v>17536</v>
      </c>
      <c r="AA12563" t="s">
        <v>17537</v>
      </c>
      <c r="AB12563">
        <v>-170878</v>
      </c>
      <c r="AC12563" t="s">
        <v>38</v>
      </c>
      <c r="AD12563">
        <v>98104</v>
      </c>
    </row>
    <row r="12564" spans="1:30" ht="390" x14ac:dyDescent="0.25">
      <c r="A12564">
        <f t="shared" ca="1" si="196"/>
        <v>18563</v>
      </c>
      <c r="B12564" t="s">
        <v>685</v>
      </c>
      <c r="C12564" t="s">
        <v>686</v>
      </c>
      <c r="F12564" t="s">
        <v>753</v>
      </c>
      <c r="G12564">
        <v>0</v>
      </c>
      <c r="O12564" t="s">
        <v>33</v>
      </c>
      <c r="Y12564" t="s">
        <v>29470</v>
      </c>
      <c r="Z12564" s="1" t="s">
        <v>33587</v>
      </c>
      <c r="AA12564" t="s">
        <v>33588</v>
      </c>
      <c r="AB12564" t="s">
        <v>33589</v>
      </c>
      <c r="AC12564" t="s">
        <v>102</v>
      </c>
      <c r="AD12564">
        <v>97702</v>
      </c>
    </row>
    <row r="12565" spans="1:30" ht="409.5" x14ac:dyDescent="0.25">
      <c r="A12565">
        <f t="shared" ca="1" si="196"/>
        <v>4053</v>
      </c>
      <c r="B12565" t="s">
        <v>73</v>
      </c>
      <c r="C12565" t="s">
        <v>74</v>
      </c>
      <c r="F12565" t="s">
        <v>5533</v>
      </c>
      <c r="O12565" t="s">
        <v>33</v>
      </c>
      <c r="X12565" t="s">
        <v>34</v>
      </c>
      <c r="Y12565" t="s">
        <v>23132</v>
      </c>
      <c r="Z12565" s="1" t="s">
        <v>33294</v>
      </c>
      <c r="AA12565" s="1" t="s">
        <v>33295</v>
      </c>
      <c r="AB12565">
        <v>-162721</v>
      </c>
    </row>
    <row r="12566" spans="1:30" ht="409.5" x14ac:dyDescent="0.25">
      <c r="A12566">
        <f t="shared" ca="1" si="196"/>
        <v>742</v>
      </c>
      <c r="B12566" t="s">
        <v>2046</v>
      </c>
      <c r="C12566" t="s">
        <v>80</v>
      </c>
      <c r="F12566" t="s">
        <v>5827</v>
      </c>
      <c r="O12566" t="s">
        <v>33</v>
      </c>
      <c r="Y12566" t="s">
        <v>11526</v>
      </c>
      <c r="Z12566" s="1" t="s">
        <v>14645</v>
      </c>
      <c r="AA12566" t="s">
        <v>14646</v>
      </c>
      <c r="AB12566">
        <v>-160394</v>
      </c>
      <c r="AC12566" t="s">
        <v>38</v>
      </c>
      <c r="AD12566">
        <v>98225</v>
      </c>
    </row>
    <row r="12567" spans="1:30" x14ac:dyDescent="0.25">
      <c r="A12567">
        <f t="shared" ca="1" si="196"/>
        <v>8497</v>
      </c>
      <c r="B12567" t="s">
        <v>685</v>
      </c>
      <c r="C12567" t="s">
        <v>686</v>
      </c>
      <c r="F12567" t="s">
        <v>30400</v>
      </c>
      <c r="O12567" t="s">
        <v>33</v>
      </c>
      <c r="Y12567" t="s">
        <v>32815</v>
      </c>
      <c r="Z12567" t="s">
        <v>34612</v>
      </c>
      <c r="AA12567" t="s">
        <v>34613</v>
      </c>
      <c r="AB12567">
        <v>-163260</v>
      </c>
      <c r="AC12567" t="s">
        <v>38</v>
      </c>
      <c r="AD12567">
        <v>98102</v>
      </c>
    </row>
    <row r="12568" spans="1:30" ht="409.5" x14ac:dyDescent="0.25">
      <c r="A12568">
        <f t="shared" ca="1" si="196"/>
        <v>2297</v>
      </c>
      <c r="B12568" t="s">
        <v>2046</v>
      </c>
      <c r="C12568" t="s">
        <v>80</v>
      </c>
      <c r="F12568" t="s">
        <v>413</v>
      </c>
      <c r="O12568" t="s">
        <v>33</v>
      </c>
      <c r="Y12568" t="s">
        <v>414</v>
      </c>
      <c r="Z12568" s="1" t="s">
        <v>14620</v>
      </c>
      <c r="AA12568" t="s">
        <v>14621</v>
      </c>
      <c r="AB12568">
        <v>-170758</v>
      </c>
      <c r="AC12568" t="s">
        <v>38</v>
      </c>
      <c r="AD12568">
        <v>98004</v>
      </c>
    </row>
    <row r="12569" spans="1:30" x14ac:dyDescent="0.25">
      <c r="A12569">
        <f t="shared" ca="1" si="196"/>
        <v>12152</v>
      </c>
      <c r="B12569" t="s">
        <v>489</v>
      </c>
      <c r="C12569" t="s">
        <v>45</v>
      </c>
      <c r="F12569" t="s">
        <v>4105</v>
      </c>
      <c r="O12569" t="s">
        <v>33</v>
      </c>
      <c r="Y12569" t="s">
        <v>28797</v>
      </c>
      <c r="Z12569" t="s">
        <v>28798</v>
      </c>
      <c r="AA12569" t="s">
        <v>28799</v>
      </c>
      <c r="AB12569">
        <v>-180188</v>
      </c>
      <c r="AC12569" t="s">
        <v>38</v>
      </c>
      <c r="AD12569">
        <v>98520</v>
      </c>
    </row>
    <row r="12570" spans="1:30" ht="409.5" x14ac:dyDescent="0.25">
      <c r="A12570">
        <f t="shared" ca="1" si="196"/>
        <v>18480</v>
      </c>
      <c r="B12570" t="s">
        <v>244</v>
      </c>
      <c r="C12570" t="s">
        <v>245</v>
      </c>
      <c r="G12570">
        <v>0</v>
      </c>
      <c r="O12570" t="s">
        <v>33</v>
      </c>
      <c r="X12570" t="s">
        <v>34</v>
      </c>
      <c r="Y12570" t="s">
        <v>2422</v>
      </c>
      <c r="Z12570" s="1" t="s">
        <v>21531</v>
      </c>
      <c r="AA12570" t="s">
        <v>21532</v>
      </c>
      <c r="AB12570" t="s">
        <v>21533</v>
      </c>
      <c r="AC12570" t="s">
        <v>38</v>
      </c>
      <c r="AD12570">
        <v>98816</v>
      </c>
    </row>
    <row r="12571" spans="1:30" x14ac:dyDescent="0.25">
      <c r="A12571">
        <f t="shared" ca="1" si="196"/>
        <v>11378</v>
      </c>
      <c r="B12571" t="s">
        <v>685</v>
      </c>
      <c r="C12571" t="s">
        <v>686</v>
      </c>
      <c r="F12571" t="s">
        <v>1194</v>
      </c>
      <c r="O12571" t="s">
        <v>33</v>
      </c>
      <c r="Y12571" t="s">
        <v>30655</v>
      </c>
      <c r="Z12571" t="s">
        <v>34696</v>
      </c>
      <c r="AA12571" t="s">
        <v>34678</v>
      </c>
      <c r="AB12571">
        <v>-163663</v>
      </c>
      <c r="AC12571" t="s">
        <v>38</v>
      </c>
      <c r="AD12571">
        <v>98033</v>
      </c>
    </row>
    <row r="12572" spans="1:30" ht="409.5" x14ac:dyDescent="0.25">
      <c r="A12572">
        <f t="shared" ca="1" si="196"/>
        <v>12852</v>
      </c>
      <c r="B12572" t="s">
        <v>685</v>
      </c>
      <c r="C12572" t="s">
        <v>686</v>
      </c>
      <c r="F12572" t="s">
        <v>283</v>
      </c>
      <c r="O12572" t="s">
        <v>33</v>
      </c>
      <c r="Y12572" t="s">
        <v>2042</v>
      </c>
      <c r="Z12572" s="1" t="s">
        <v>35042</v>
      </c>
      <c r="AA12572" t="s">
        <v>35025</v>
      </c>
      <c r="AB12572">
        <v>-170922</v>
      </c>
      <c r="AC12572" t="s">
        <v>38</v>
      </c>
      <c r="AD12572">
        <v>98164</v>
      </c>
    </row>
    <row r="12573" spans="1:30" x14ac:dyDescent="0.25">
      <c r="A12573">
        <f t="shared" ca="1" si="196"/>
        <v>3923</v>
      </c>
      <c r="B12573" t="s">
        <v>276</v>
      </c>
      <c r="C12573" t="s">
        <v>45</v>
      </c>
      <c r="G12573">
        <v>0</v>
      </c>
      <c r="O12573" t="s">
        <v>33</v>
      </c>
      <c r="Y12573" t="s">
        <v>4257</v>
      </c>
      <c r="Z12573" t="s">
        <v>4258</v>
      </c>
      <c r="AA12573" t="s">
        <v>4255</v>
      </c>
      <c r="AB12573" t="s">
        <v>4259</v>
      </c>
    </row>
    <row r="12574" spans="1:30" x14ac:dyDescent="0.25">
      <c r="A12574">
        <f t="shared" ca="1" si="196"/>
        <v>9705</v>
      </c>
      <c r="B12574" t="s">
        <v>334</v>
      </c>
      <c r="C12574" t="s">
        <v>45</v>
      </c>
      <c r="F12574" t="s">
        <v>19772</v>
      </c>
      <c r="O12574" t="s">
        <v>33</v>
      </c>
      <c r="Y12574" t="s">
        <v>19773</v>
      </c>
      <c r="Z12574" t="s">
        <v>35580</v>
      </c>
      <c r="AA12574" t="s">
        <v>35581</v>
      </c>
      <c r="AB12574">
        <v>-180017</v>
      </c>
      <c r="AC12574" t="s">
        <v>38</v>
      </c>
      <c r="AD12574">
        <v>99354</v>
      </c>
    </row>
    <row r="12575" spans="1:30" x14ac:dyDescent="0.25">
      <c r="A12575">
        <f t="shared" ca="1" si="196"/>
        <v>6252</v>
      </c>
      <c r="B12575" t="s">
        <v>178</v>
      </c>
      <c r="F12575" t="s">
        <v>2939</v>
      </c>
      <c r="G12575">
        <v>0</v>
      </c>
      <c r="O12575" t="s">
        <v>33</v>
      </c>
      <c r="X12575" t="s">
        <v>34</v>
      </c>
      <c r="Y12575" t="s">
        <v>2940</v>
      </c>
      <c r="Z12575" t="s">
        <v>37985</v>
      </c>
      <c r="AA12575" t="s">
        <v>37986</v>
      </c>
      <c r="AB12575" t="s">
        <v>37987</v>
      </c>
      <c r="AC12575" t="s">
        <v>38</v>
      </c>
      <c r="AD12575">
        <v>99362</v>
      </c>
    </row>
    <row r="12576" spans="1:30" ht="409.5" x14ac:dyDescent="0.25">
      <c r="A12576">
        <f t="shared" ca="1" si="196"/>
        <v>15721</v>
      </c>
      <c r="B12576" t="s">
        <v>489</v>
      </c>
      <c r="C12576" t="s">
        <v>45</v>
      </c>
      <c r="F12576" t="s">
        <v>20250</v>
      </c>
      <c r="O12576" t="s">
        <v>33</v>
      </c>
      <c r="X12576" t="s">
        <v>34</v>
      </c>
      <c r="Y12576" t="s">
        <v>22656</v>
      </c>
      <c r="Z12576" s="1" t="s">
        <v>22844</v>
      </c>
      <c r="AA12576" t="s">
        <v>22580</v>
      </c>
      <c r="AB12576">
        <v>-161307</v>
      </c>
      <c r="AC12576" t="s">
        <v>102</v>
      </c>
      <c r="AD12576">
        <v>97302</v>
      </c>
    </row>
    <row r="12577" spans="1:30" ht="409.5" x14ac:dyDescent="0.25">
      <c r="A12577">
        <f t="shared" ca="1" si="196"/>
        <v>16026</v>
      </c>
      <c r="B12577" t="s">
        <v>124</v>
      </c>
      <c r="C12577" t="s">
        <v>45</v>
      </c>
      <c r="F12577" t="s">
        <v>22662</v>
      </c>
      <c r="G12577">
        <v>0</v>
      </c>
      <c r="O12577" t="s">
        <v>33</v>
      </c>
      <c r="X12577" t="s">
        <v>34</v>
      </c>
      <c r="Y12577" t="s">
        <v>22884</v>
      </c>
      <c r="Z12577" s="1" t="s">
        <v>37071</v>
      </c>
      <c r="AA12577" t="s">
        <v>37072</v>
      </c>
      <c r="AB12577" t="s">
        <v>37073</v>
      </c>
      <c r="AC12577" t="s">
        <v>102</v>
      </c>
      <c r="AD12577">
        <v>97477</v>
      </c>
    </row>
    <row r="12578" spans="1:30" ht="409.5" x14ac:dyDescent="0.25">
      <c r="A12578">
        <f t="shared" ca="1" si="196"/>
        <v>13960</v>
      </c>
      <c r="B12578" t="s">
        <v>73</v>
      </c>
      <c r="C12578" t="s">
        <v>74</v>
      </c>
      <c r="G12578">
        <v>0</v>
      </c>
      <c r="O12578" t="s">
        <v>33</v>
      </c>
      <c r="X12578" t="s">
        <v>34</v>
      </c>
      <c r="Y12578" t="s">
        <v>27197</v>
      </c>
      <c r="Z12578" s="1" t="s">
        <v>27198</v>
      </c>
      <c r="AA12578" t="s">
        <v>27199</v>
      </c>
      <c r="AB12578" t="s">
        <v>27200</v>
      </c>
      <c r="AC12578" t="s">
        <v>38</v>
      </c>
      <c r="AD12578">
        <v>98115</v>
      </c>
    </row>
    <row r="12579" spans="1:30" ht="409.5" x14ac:dyDescent="0.25">
      <c r="A12579">
        <f t="shared" ca="1" si="196"/>
        <v>12568</v>
      </c>
      <c r="B12579" t="s">
        <v>489</v>
      </c>
      <c r="C12579" t="s">
        <v>45</v>
      </c>
      <c r="F12579" t="s">
        <v>1788</v>
      </c>
      <c r="O12579" t="s">
        <v>33</v>
      </c>
      <c r="X12579" t="s">
        <v>34</v>
      </c>
      <c r="Y12579" t="s">
        <v>1790</v>
      </c>
      <c r="Z12579" s="1" t="s">
        <v>37376</v>
      </c>
      <c r="AA12579" t="s">
        <v>37377</v>
      </c>
      <c r="AB12579">
        <v>-162461</v>
      </c>
    </row>
    <row r="12580" spans="1:30" x14ac:dyDescent="0.25">
      <c r="A12580">
        <f t="shared" ca="1" si="196"/>
        <v>18291</v>
      </c>
      <c r="B12580" t="s">
        <v>244</v>
      </c>
      <c r="C12580" t="s">
        <v>245</v>
      </c>
      <c r="O12580" t="s">
        <v>33</v>
      </c>
      <c r="X12580" t="s">
        <v>34</v>
      </c>
      <c r="Y12580" t="s">
        <v>19739</v>
      </c>
      <c r="Z12580" t="s">
        <v>19740</v>
      </c>
      <c r="AA12580" t="s">
        <v>19740</v>
      </c>
      <c r="AB12580">
        <v>-162523</v>
      </c>
      <c r="AC12580" t="s">
        <v>38</v>
      </c>
      <c r="AD12580">
        <v>98816</v>
      </c>
    </row>
    <row r="12581" spans="1:30" ht="409.5" x14ac:dyDescent="0.25">
      <c r="A12581">
        <f t="shared" ca="1" si="196"/>
        <v>2453</v>
      </c>
      <c r="B12581" t="s">
        <v>2046</v>
      </c>
      <c r="C12581" t="s">
        <v>80</v>
      </c>
      <c r="F12581" t="s">
        <v>3176</v>
      </c>
      <c r="G12581">
        <v>0</v>
      </c>
      <c r="O12581" t="s">
        <v>33</v>
      </c>
      <c r="Y12581" t="s">
        <v>6557</v>
      </c>
      <c r="Z12581" s="1" t="s">
        <v>6558</v>
      </c>
      <c r="AA12581" t="s">
        <v>6559</v>
      </c>
      <c r="AB12581" t="s">
        <v>6560</v>
      </c>
      <c r="AC12581" t="s">
        <v>38</v>
      </c>
      <c r="AD12581">
        <v>98204</v>
      </c>
    </row>
    <row r="12582" spans="1:30" x14ac:dyDescent="0.25">
      <c r="A12582">
        <f t="shared" ca="1" si="196"/>
        <v>7628</v>
      </c>
      <c r="B12582" t="s">
        <v>2046</v>
      </c>
      <c r="C12582" t="s">
        <v>80</v>
      </c>
      <c r="F12582" t="s">
        <v>1418</v>
      </c>
      <c r="O12582" t="s">
        <v>33</v>
      </c>
      <c r="Y12582" t="s">
        <v>1419</v>
      </c>
      <c r="Z12582" t="s">
        <v>32133</v>
      </c>
      <c r="AA12582" t="s">
        <v>32134</v>
      </c>
      <c r="AB12582">
        <v>-160240</v>
      </c>
      <c r="AC12582" t="s">
        <v>38</v>
      </c>
      <c r="AD12582">
        <v>98504</v>
      </c>
    </row>
    <row r="12583" spans="1:30" x14ac:dyDescent="0.25">
      <c r="A12583">
        <f t="shared" ca="1" si="196"/>
        <v>6183</v>
      </c>
      <c r="B12583" t="s">
        <v>739</v>
      </c>
      <c r="C12583" t="s">
        <v>686</v>
      </c>
      <c r="F12583" t="s">
        <v>3554</v>
      </c>
      <c r="G12583">
        <v>0</v>
      </c>
      <c r="O12583" t="s">
        <v>33</v>
      </c>
      <c r="Y12583" t="s">
        <v>29927</v>
      </c>
      <c r="Z12583" t="s">
        <v>31300</v>
      </c>
      <c r="AA12583" t="s">
        <v>31301</v>
      </c>
      <c r="AB12583" t="s">
        <v>31302</v>
      </c>
      <c r="AC12583" t="s">
        <v>38</v>
      </c>
    </row>
    <row r="12584" spans="1:30" x14ac:dyDescent="0.25">
      <c r="A12584">
        <f t="shared" ca="1" si="196"/>
        <v>10176</v>
      </c>
      <c r="B12584" t="s">
        <v>73</v>
      </c>
      <c r="C12584" t="s">
        <v>74</v>
      </c>
      <c r="G12584">
        <v>0</v>
      </c>
      <c r="O12584" t="s">
        <v>33</v>
      </c>
      <c r="X12584" t="s">
        <v>34</v>
      </c>
      <c r="Y12584" t="s">
        <v>836</v>
      </c>
      <c r="Z12584" t="s">
        <v>19529</v>
      </c>
      <c r="AA12584" t="s">
        <v>19530</v>
      </c>
      <c r="AB12584" t="s">
        <v>19531</v>
      </c>
      <c r="AC12584" t="s">
        <v>38</v>
      </c>
      <c r="AD12584">
        <v>98134</v>
      </c>
    </row>
    <row r="12585" spans="1:30" ht="195" x14ac:dyDescent="0.25">
      <c r="A12585">
        <f t="shared" ca="1" si="196"/>
        <v>8970</v>
      </c>
      <c r="B12585" t="s">
        <v>73</v>
      </c>
      <c r="C12585" t="s">
        <v>74</v>
      </c>
      <c r="F12585" t="s">
        <v>4947</v>
      </c>
      <c r="G12585">
        <v>0</v>
      </c>
      <c r="O12585" t="s">
        <v>33</v>
      </c>
      <c r="Y12585" t="s">
        <v>29916</v>
      </c>
      <c r="Z12585" s="1" t="s">
        <v>36500</v>
      </c>
      <c r="AA12585" t="s">
        <v>36498</v>
      </c>
      <c r="AB12585" t="s">
        <v>36501</v>
      </c>
    </row>
    <row r="12586" spans="1:30" x14ac:dyDescent="0.25">
      <c r="A12586">
        <f t="shared" ca="1" si="196"/>
        <v>18272</v>
      </c>
      <c r="B12586" t="s">
        <v>2046</v>
      </c>
      <c r="C12586" t="s">
        <v>80</v>
      </c>
      <c r="F12586" t="s">
        <v>11657</v>
      </c>
      <c r="O12586" t="s">
        <v>33</v>
      </c>
      <c r="Y12586" t="s">
        <v>11658</v>
      </c>
      <c r="Z12586" t="s">
        <v>11659</v>
      </c>
      <c r="AA12586" t="s">
        <v>11660</v>
      </c>
      <c r="AB12586">
        <v>-161114</v>
      </c>
      <c r="AC12586" t="s">
        <v>38</v>
      </c>
      <c r="AD12586">
        <v>98382</v>
      </c>
    </row>
    <row r="12587" spans="1:30" ht="409.5" x14ac:dyDescent="0.25">
      <c r="A12587">
        <f t="shared" ca="1" si="196"/>
        <v>16454</v>
      </c>
      <c r="B12587" t="s">
        <v>68</v>
      </c>
      <c r="C12587" t="s">
        <v>45</v>
      </c>
      <c r="O12587" t="s">
        <v>33</v>
      </c>
      <c r="X12587" t="s">
        <v>34</v>
      </c>
      <c r="Y12587" t="s">
        <v>22350</v>
      </c>
      <c r="Z12587" s="1" t="s">
        <v>28771</v>
      </c>
      <c r="AA12587" t="s">
        <v>28772</v>
      </c>
      <c r="AB12587">
        <v>-170376</v>
      </c>
    </row>
    <row r="12588" spans="1:30" x14ac:dyDescent="0.25">
      <c r="A12588">
        <f t="shared" ca="1" si="196"/>
        <v>4010</v>
      </c>
      <c r="B12588" t="s">
        <v>2046</v>
      </c>
      <c r="C12588" t="s">
        <v>80</v>
      </c>
      <c r="F12588" t="s">
        <v>658</v>
      </c>
      <c r="O12588" t="s">
        <v>33</v>
      </c>
      <c r="Y12588" t="s">
        <v>10434</v>
      </c>
      <c r="Z12588" t="s">
        <v>10813</v>
      </c>
      <c r="AA12588" t="s">
        <v>10814</v>
      </c>
      <c r="AB12588">
        <v>-172006</v>
      </c>
      <c r="AC12588" t="s">
        <v>102</v>
      </c>
      <c r="AD12588">
        <v>97205</v>
      </c>
    </row>
    <row r="12589" spans="1:30" ht="409.5" x14ac:dyDescent="0.25">
      <c r="A12589">
        <f t="shared" ca="1" si="196"/>
        <v>12122</v>
      </c>
      <c r="B12589" t="s">
        <v>73</v>
      </c>
      <c r="C12589" t="s">
        <v>74</v>
      </c>
      <c r="O12589" t="s">
        <v>33</v>
      </c>
      <c r="X12589" t="s">
        <v>34</v>
      </c>
      <c r="Y12589" t="s">
        <v>2012</v>
      </c>
      <c r="Z12589" s="1" t="s">
        <v>28640</v>
      </c>
      <c r="AA12589" t="s">
        <v>28641</v>
      </c>
      <c r="AB12589">
        <v>-161231</v>
      </c>
    </row>
    <row r="12590" spans="1:30" x14ac:dyDescent="0.25">
      <c r="A12590">
        <f t="shared" ca="1" si="196"/>
        <v>2922</v>
      </c>
      <c r="B12590" t="s">
        <v>178</v>
      </c>
      <c r="C12590" t="s">
        <v>179</v>
      </c>
      <c r="F12590" t="s">
        <v>3707</v>
      </c>
      <c r="O12590" t="s">
        <v>33</v>
      </c>
      <c r="X12590" t="s">
        <v>34</v>
      </c>
      <c r="Y12590" t="s">
        <v>3708</v>
      </c>
      <c r="Z12590" t="s">
        <v>4044</v>
      </c>
      <c r="AA12590" t="s">
        <v>4045</v>
      </c>
      <c r="AB12590">
        <v>-170622</v>
      </c>
      <c r="AC12590" t="s">
        <v>102</v>
      </c>
      <c r="AD12590">
        <v>97222</v>
      </c>
    </row>
    <row r="12591" spans="1:30" ht="409.5" x14ac:dyDescent="0.25">
      <c r="A12591">
        <f t="shared" ca="1" si="196"/>
        <v>9195</v>
      </c>
      <c r="B12591" t="s">
        <v>2046</v>
      </c>
      <c r="C12591" t="s">
        <v>80</v>
      </c>
      <c r="F12591" t="s">
        <v>5745</v>
      </c>
      <c r="O12591" t="s">
        <v>33</v>
      </c>
      <c r="Y12591" t="s">
        <v>10053</v>
      </c>
      <c r="Z12591" s="1" t="s">
        <v>12187</v>
      </c>
      <c r="AA12591" t="s">
        <v>12188</v>
      </c>
      <c r="AB12591">
        <v>-181393</v>
      </c>
      <c r="AC12591" t="s">
        <v>38</v>
      </c>
      <c r="AD12591">
        <v>98201</v>
      </c>
    </row>
    <row r="12592" spans="1:30" x14ac:dyDescent="0.25">
      <c r="A12592">
        <f t="shared" ca="1" si="196"/>
        <v>18536</v>
      </c>
      <c r="B12592" t="s">
        <v>1203</v>
      </c>
      <c r="C12592" t="s">
        <v>45</v>
      </c>
      <c r="G12592">
        <v>0</v>
      </c>
      <c r="N12592" t="s">
        <v>849</v>
      </c>
      <c r="O12592" t="s">
        <v>52</v>
      </c>
      <c r="Q12592" t="s">
        <v>851</v>
      </c>
      <c r="X12592" t="s">
        <v>34</v>
      </c>
      <c r="Y12592" t="s">
        <v>3843</v>
      </c>
      <c r="Z12592" t="s">
        <v>3941</v>
      </c>
      <c r="AA12592" t="s">
        <v>3942</v>
      </c>
      <c r="AB12592" t="s">
        <v>3943</v>
      </c>
      <c r="AC12592" t="s">
        <v>38</v>
      </c>
      <c r="AD12592">
        <v>98382</v>
      </c>
    </row>
    <row r="12593" spans="1:30" x14ac:dyDescent="0.25">
      <c r="A12593">
        <f t="shared" ca="1" si="196"/>
        <v>5405</v>
      </c>
      <c r="B12593" t="s">
        <v>79</v>
      </c>
      <c r="C12593" t="s">
        <v>80</v>
      </c>
      <c r="F12593" t="s">
        <v>13402</v>
      </c>
      <c r="O12593" t="s">
        <v>33</v>
      </c>
      <c r="Y12593" t="s">
        <v>12095</v>
      </c>
      <c r="Z12593" t="s">
        <v>26645</v>
      </c>
      <c r="AA12593" t="s">
        <v>26646</v>
      </c>
      <c r="AB12593">
        <v>-180334</v>
      </c>
      <c r="AC12593" t="s">
        <v>38</v>
      </c>
      <c r="AD12593">
        <v>98023</v>
      </c>
    </row>
    <row r="12594" spans="1:30" ht="409.5" x14ac:dyDescent="0.25">
      <c r="A12594">
        <f t="shared" ca="1" si="196"/>
        <v>4736</v>
      </c>
      <c r="B12594" t="s">
        <v>2046</v>
      </c>
      <c r="C12594" t="s">
        <v>80</v>
      </c>
      <c r="F12594" t="s">
        <v>1024</v>
      </c>
      <c r="O12594" t="s">
        <v>33</v>
      </c>
      <c r="Y12594" t="s">
        <v>1025</v>
      </c>
      <c r="Z12594" s="1" t="s">
        <v>10536</v>
      </c>
      <c r="AA12594" t="s">
        <v>10534</v>
      </c>
      <c r="AB12594">
        <v>-160096</v>
      </c>
      <c r="AC12594" t="s">
        <v>102</v>
      </c>
      <c r="AD12594">
        <v>97219</v>
      </c>
    </row>
    <row r="12595" spans="1:30" x14ac:dyDescent="0.25">
      <c r="A12595">
        <f t="shared" ca="1" si="196"/>
        <v>5276</v>
      </c>
      <c r="B12595" t="s">
        <v>685</v>
      </c>
      <c r="C12595" t="s">
        <v>686</v>
      </c>
      <c r="F12595" t="s">
        <v>29496</v>
      </c>
      <c r="O12595" t="s">
        <v>33</v>
      </c>
      <c r="Y12595" t="s">
        <v>34111</v>
      </c>
      <c r="Z12595" t="s">
        <v>34112</v>
      </c>
      <c r="AA12595" t="s">
        <v>34060</v>
      </c>
      <c r="AB12595">
        <v>-170083</v>
      </c>
      <c r="AC12595" t="s">
        <v>59</v>
      </c>
      <c r="AD12595">
        <v>32803</v>
      </c>
    </row>
    <row r="12596" spans="1:30" x14ac:dyDescent="0.25">
      <c r="A12596">
        <f t="shared" ca="1" si="196"/>
        <v>2646</v>
      </c>
      <c r="B12596" t="s">
        <v>79</v>
      </c>
      <c r="C12596" t="s">
        <v>80</v>
      </c>
      <c r="F12596" t="s">
        <v>18376</v>
      </c>
      <c r="O12596" t="s">
        <v>721</v>
      </c>
      <c r="Y12596" t="s">
        <v>26911</v>
      </c>
      <c r="Z12596" t="s">
        <v>26912</v>
      </c>
      <c r="AA12596" t="s">
        <v>26913</v>
      </c>
      <c r="AB12596">
        <v>-172357</v>
      </c>
      <c r="AC12596" t="s">
        <v>38</v>
      </c>
      <c r="AD12596">
        <v>98501</v>
      </c>
    </row>
    <row r="12597" spans="1:30" ht="409.5" x14ac:dyDescent="0.25">
      <c r="A12597">
        <f t="shared" ca="1" si="196"/>
        <v>2988</v>
      </c>
      <c r="B12597" t="s">
        <v>2046</v>
      </c>
      <c r="C12597" t="s">
        <v>80</v>
      </c>
      <c r="G12597">
        <v>0</v>
      </c>
      <c r="O12597" t="s">
        <v>33</v>
      </c>
      <c r="Y12597" t="s">
        <v>15955</v>
      </c>
      <c r="Z12597" s="1" t="s">
        <v>15956</v>
      </c>
      <c r="AA12597" t="s">
        <v>15957</v>
      </c>
      <c r="AB12597" t="s">
        <v>15958</v>
      </c>
      <c r="AC12597" t="s">
        <v>38</v>
      </c>
      <c r="AD12597">
        <v>98516</v>
      </c>
    </row>
    <row r="12598" spans="1:30" x14ac:dyDescent="0.25">
      <c r="A12598">
        <f t="shared" ca="1" si="196"/>
        <v>2796</v>
      </c>
      <c r="B12598" t="s">
        <v>685</v>
      </c>
      <c r="C12598" t="s">
        <v>686</v>
      </c>
      <c r="F12598" t="s">
        <v>4947</v>
      </c>
      <c r="G12598">
        <v>0</v>
      </c>
      <c r="O12598" t="s">
        <v>33</v>
      </c>
      <c r="Y12598" t="s">
        <v>29858</v>
      </c>
      <c r="Z12598" t="s">
        <v>35164</v>
      </c>
      <c r="AA12598" t="s">
        <v>35165</v>
      </c>
      <c r="AB12598" t="s">
        <v>35166</v>
      </c>
      <c r="AC12598" t="s">
        <v>38</v>
      </c>
      <c r="AD12598">
        <v>98032</v>
      </c>
    </row>
    <row r="12599" spans="1:30" ht="210" x14ac:dyDescent="0.25">
      <c r="A12599">
        <f t="shared" ca="1" si="196"/>
        <v>10775</v>
      </c>
      <c r="B12599" t="s">
        <v>230</v>
      </c>
      <c r="C12599" t="s">
        <v>45</v>
      </c>
      <c r="O12599" t="s">
        <v>33</v>
      </c>
      <c r="X12599" t="s">
        <v>34</v>
      </c>
      <c r="Y12599" t="s">
        <v>22891</v>
      </c>
      <c r="Z12599" s="1" t="s">
        <v>22946</v>
      </c>
      <c r="AA12599" t="s">
        <v>22580</v>
      </c>
      <c r="AB12599">
        <v>-162522</v>
      </c>
    </row>
    <row r="12600" spans="1:30" x14ac:dyDescent="0.25">
      <c r="A12600">
        <f t="shared" ca="1" si="196"/>
        <v>4365</v>
      </c>
      <c r="B12600" t="s">
        <v>334</v>
      </c>
      <c r="C12600" t="s">
        <v>45</v>
      </c>
      <c r="G12600">
        <v>0</v>
      </c>
      <c r="O12600" t="s">
        <v>33</v>
      </c>
      <c r="X12600" t="s">
        <v>34</v>
      </c>
      <c r="Z12600" t="s">
        <v>40954</v>
      </c>
      <c r="AA12600" t="s">
        <v>40955</v>
      </c>
      <c r="AB12600" t="s">
        <v>40956</v>
      </c>
    </row>
    <row r="12601" spans="1:30" ht="409.5" x14ac:dyDescent="0.25">
      <c r="A12601">
        <f t="shared" ca="1" si="196"/>
        <v>3680</v>
      </c>
      <c r="B12601" t="s">
        <v>2046</v>
      </c>
      <c r="C12601" t="s">
        <v>80</v>
      </c>
      <c r="F12601" t="s">
        <v>658</v>
      </c>
      <c r="O12601" t="s">
        <v>33</v>
      </c>
      <c r="Y12601" t="s">
        <v>11935</v>
      </c>
      <c r="Z12601" s="1" t="s">
        <v>11936</v>
      </c>
      <c r="AA12601" t="s">
        <v>11937</v>
      </c>
      <c r="AB12601">
        <v>-180474</v>
      </c>
      <c r="AC12601" t="s">
        <v>102</v>
      </c>
      <c r="AD12601">
        <v>97204</v>
      </c>
    </row>
    <row r="12602" spans="1:30" ht="409.5" x14ac:dyDescent="0.25">
      <c r="A12602">
        <f t="shared" ca="1" si="196"/>
        <v>5991</v>
      </c>
      <c r="B12602" t="s">
        <v>2046</v>
      </c>
      <c r="C12602" t="s">
        <v>80</v>
      </c>
      <c r="F12602" t="s">
        <v>81</v>
      </c>
      <c r="O12602" t="s">
        <v>33</v>
      </c>
      <c r="Y12602" t="s">
        <v>82</v>
      </c>
      <c r="Z12602" s="1" t="s">
        <v>10859</v>
      </c>
      <c r="AA12602" t="s">
        <v>10860</v>
      </c>
      <c r="AB12602">
        <v>-181452</v>
      </c>
      <c r="AC12602" t="s">
        <v>38</v>
      </c>
      <c r="AD12602">
        <v>98668</v>
      </c>
    </row>
    <row r="12603" spans="1:30" x14ac:dyDescent="0.25">
      <c r="A12603">
        <f t="shared" ca="1" si="196"/>
        <v>12490</v>
      </c>
      <c r="B12603" t="s">
        <v>178</v>
      </c>
      <c r="F12603" t="s">
        <v>180</v>
      </c>
      <c r="G12603">
        <v>0</v>
      </c>
      <c r="O12603" t="s">
        <v>33</v>
      </c>
      <c r="X12603" t="s">
        <v>34</v>
      </c>
      <c r="Y12603" t="s">
        <v>181</v>
      </c>
      <c r="Z12603" t="s">
        <v>20614</v>
      </c>
      <c r="AA12603" t="s">
        <v>20615</v>
      </c>
      <c r="AB12603" t="s">
        <v>20616</v>
      </c>
      <c r="AC12603" t="s">
        <v>38</v>
      </c>
      <c r="AD12603">
        <v>98922</v>
      </c>
    </row>
    <row r="12604" spans="1:30" x14ac:dyDescent="0.25">
      <c r="A12604">
        <f t="shared" ca="1" si="196"/>
        <v>10869</v>
      </c>
      <c r="B12604" t="s">
        <v>2046</v>
      </c>
      <c r="C12604" t="s">
        <v>80</v>
      </c>
      <c r="F12604" t="s">
        <v>15856</v>
      </c>
      <c r="O12604" t="s">
        <v>33</v>
      </c>
      <c r="Y12604" t="s">
        <v>15857</v>
      </c>
      <c r="Z12604" t="s">
        <v>15858</v>
      </c>
      <c r="AA12604" t="s">
        <v>15859</v>
      </c>
      <c r="AB12604">
        <v>-160490</v>
      </c>
      <c r="AC12604" t="s">
        <v>38</v>
      </c>
      <c r="AD12604">
        <v>98383</v>
      </c>
    </row>
    <row r="12605" spans="1:30" ht="409.5" x14ac:dyDescent="0.25">
      <c r="A12605">
        <f t="shared" ca="1" si="196"/>
        <v>8119</v>
      </c>
      <c r="B12605" t="s">
        <v>2046</v>
      </c>
      <c r="C12605" t="s">
        <v>80</v>
      </c>
      <c r="F12605" t="s">
        <v>7077</v>
      </c>
      <c r="G12605">
        <v>0</v>
      </c>
      <c r="O12605" t="s">
        <v>33</v>
      </c>
      <c r="Y12605" t="s">
        <v>7078</v>
      </c>
      <c r="Z12605" s="1" t="s">
        <v>7079</v>
      </c>
      <c r="AA12605" t="s">
        <v>7080</v>
      </c>
      <c r="AB12605" t="s">
        <v>7081</v>
      </c>
      <c r="AC12605" t="s">
        <v>38</v>
      </c>
      <c r="AD12605">
        <v>98107</v>
      </c>
    </row>
    <row r="12606" spans="1:30" x14ac:dyDescent="0.25">
      <c r="A12606">
        <f t="shared" ca="1" si="196"/>
        <v>10461</v>
      </c>
      <c r="B12606" t="s">
        <v>2046</v>
      </c>
      <c r="C12606" t="s">
        <v>80</v>
      </c>
      <c r="F12606" t="s">
        <v>2587</v>
      </c>
      <c r="G12606">
        <v>0</v>
      </c>
      <c r="O12606" t="s">
        <v>33</v>
      </c>
      <c r="Y12606" t="s">
        <v>13520</v>
      </c>
      <c r="Z12606" t="s">
        <v>13521</v>
      </c>
      <c r="AA12606" t="s">
        <v>13522</v>
      </c>
      <c r="AB12606" t="s">
        <v>13523</v>
      </c>
      <c r="AC12606" t="s">
        <v>38</v>
      </c>
      <c r="AD12606">
        <v>98154</v>
      </c>
    </row>
    <row r="12607" spans="1:30" x14ac:dyDescent="0.25">
      <c r="A12607">
        <f t="shared" ca="1" si="196"/>
        <v>19262</v>
      </c>
      <c r="B12607" t="s">
        <v>489</v>
      </c>
      <c r="C12607" t="s">
        <v>45</v>
      </c>
      <c r="F12607" t="s">
        <v>4924</v>
      </c>
      <c r="O12607" t="s">
        <v>33</v>
      </c>
      <c r="X12607" t="s">
        <v>34</v>
      </c>
      <c r="Y12607" t="s">
        <v>5705</v>
      </c>
      <c r="Z12607" t="s">
        <v>17231</v>
      </c>
      <c r="AA12607" t="s">
        <v>17231</v>
      </c>
      <c r="AB12607">
        <v>-172919</v>
      </c>
      <c r="AC12607" t="s">
        <v>38</v>
      </c>
      <c r="AD12607">
        <v>98112</v>
      </c>
    </row>
    <row r="12608" spans="1:30" x14ac:dyDescent="0.25">
      <c r="A12608">
        <f t="shared" ca="1" si="196"/>
        <v>8960</v>
      </c>
      <c r="B12608" t="s">
        <v>73</v>
      </c>
      <c r="C12608" t="s">
        <v>74</v>
      </c>
      <c r="F12608" t="s">
        <v>1478</v>
      </c>
      <c r="G12608">
        <v>0</v>
      </c>
      <c r="O12608" t="s">
        <v>33</v>
      </c>
      <c r="Y12608" t="s">
        <v>1479</v>
      </c>
      <c r="Z12608" t="s">
        <v>1480</v>
      </c>
      <c r="AA12608" t="s">
        <v>1481</v>
      </c>
      <c r="AB12608" t="s">
        <v>1482</v>
      </c>
      <c r="AC12608" t="s">
        <v>38</v>
      </c>
      <c r="AD12608">
        <v>98036</v>
      </c>
    </row>
    <row r="12609" spans="1:30" x14ac:dyDescent="0.25">
      <c r="A12609">
        <f t="shared" ca="1" si="196"/>
        <v>4102</v>
      </c>
      <c r="B12609" t="s">
        <v>2046</v>
      </c>
      <c r="C12609" t="s">
        <v>80</v>
      </c>
      <c r="O12609" t="s">
        <v>33</v>
      </c>
      <c r="Y12609" t="s">
        <v>11606</v>
      </c>
      <c r="Z12609" t="s">
        <v>11607</v>
      </c>
      <c r="AA12609" t="s">
        <v>11608</v>
      </c>
      <c r="AB12609">
        <v>-181027</v>
      </c>
      <c r="AC12609" t="s">
        <v>38</v>
      </c>
      <c r="AD12609">
        <v>98335</v>
      </c>
    </row>
    <row r="12610" spans="1:30" ht="409.5" x14ac:dyDescent="0.25">
      <c r="A12610">
        <f t="shared" ref="A12610:A12673" ca="1" si="197">RANDBETWEEN(1,20000)</f>
        <v>4276</v>
      </c>
      <c r="B12610" t="s">
        <v>230</v>
      </c>
      <c r="C12610" t="s">
        <v>45</v>
      </c>
      <c r="O12610" t="s">
        <v>33</v>
      </c>
      <c r="X12610" t="s">
        <v>34</v>
      </c>
      <c r="Y12610" t="s">
        <v>23230</v>
      </c>
      <c r="Z12610" s="1" t="s">
        <v>23357</v>
      </c>
      <c r="AA12610" t="s">
        <v>22580</v>
      </c>
      <c r="AB12610">
        <v>-172733</v>
      </c>
    </row>
    <row r="12611" spans="1:30" ht="409.5" x14ac:dyDescent="0.25">
      <c r="A12611">
        <f t="shared" ca="1" si="197"/>
        <v>12071</v>
      </c>
      <c r="B12611" t="s">
        <v>79</v>
      </c>
      <c r="C12611" t="s">
        <v>80</v>
      </c>
      <c r="F12611" t="s">
        <v>651</v>
      </c>
      <c r="O12611" t="s">
        <v>33</v>
      </c>
      <c r="Y12611" t="s">
        <v>2398</v>
      </c>
      <c r="Z12611" s="1" t="s">
        <v>26413</v>
      </c>
      <c r="AA12611" t="s">
        <v>26414</v>
      </c>
      <c r="AB12611">
        <v>-180652</v>
      </c>
      <c r="AC12611" t="s">
        <v>38</v>
      </c>
      <c r="AD12611">
        <v>98034</v>
      </c>
    </row>
    <row r="12612" spans="1:30" x14ac:dyDescent="0.25">
      <c r="A12612">
        <f t="shared" ca="1" si="197"/>
        <v>16220</v>
      </c>
      <c r="B12612" t="s">
        <v>2046</v>
      </c>
      <c r="C12612" t="s">
        <v>80</v>
      </c>
      <c r="F12612" t="s">
        <v>908</v>
      </c>
      <c r="G12612">
        <v>0</v>
      </c>
      <c r="O12612" t="s">
        <v>33</v>
      </c>
      <c r="Y12612" t="s">
        <v>7860</v>
      </c>
      <c r="Z12612" t="s">
        <v>7861</v>
      </c>
      <c r="AA12612" t="s">
        <v>7862</v>
      </c>
      <c r="AB12612" t="s">
        <v>7863</v>
      </c>
      <c r="AC12612" t="s">
        <v>102</v>
      </c>
      <c r="AD12612">
        <v>97301</v>
      </c>
    </row>
    <row r="12613" spans="1:30" x14ac:dyDescent="0.25">
      <c r="A12613">
        <f t="shared" ca="1" si="197"/>
        <v>3474</v>
      </c>
      <c r="B12613" t="s">
        <v>334</v>
      </c>
      <c r="C12613" t="s">
        <v>45</v>
      </c>
      <c r="F12613" t="s">
        <v>103</v>
      </c>
      <c r="O12613" t="s">
        <v>33</v>
      </c>
      <c r="X12613" t="s">
        <v>34</v>
      </c>
      <c r="Y12613" t="s">
        <v>905</v>
      </c>
      <c r="Z12613" t="s">
        <v>906</v>
      </c>
      <c r="AA12613" t="s">
        <v>907</v>
      </c>
      <c r="AB12613">
        <v>-170293</v>
      </c>
      <c r="AC12613" t="s">
        <v>38</v>
      </c>
      <c r="AD12613">
        <v>98052</v>
      </c>
    </row>
    <row r="12614" spans="1:30" x14ac:dyDescent="0.25">
      <c r="A12614">
        <f t="shared" ca="1" si="197"/>
        <v>14921</v>
      </c>
      <c r="B12614" t="s">
        <v>1203</v>
      </c>
      <c r="C12614" t="s">
        <v>45</v>
      </c>
      <c r="F12614" t="s">
        <v>9969</v>
      </c>
      <c r="G12614">
        <v>0</v>
      </c>
      <c r="N12614" t="s">
        <v>849</v>
      </c>
      <c r="O12614" t="s">
        <v>52</v>
      </c>
      <c r="Q12614" t="s">
        <v>3625</v>
      </c>
      <c r="R12614" t="s">
        <v>493</v>
      </c>
      <c r="S12614" t="s">
        <v>3626</v>
      </c>
      <c r="T12614" t="s">
        <v>3627</v>
      </c>
      <c r="X12614" t="s">
        <v>34</v>
      </c>
      <c r="Y12614" t="s">
        <v>9970</v>
      </c>
      <c r="Z12614" t="s">
        <v>17952</v>
      </c>
      <c r="AA12614" t="s">
        <v>9972</v>
      </c>
      <c r="AB12614" t="s">
        <v>17953</v>
      </c>
      <c r="AC12614" t="s">
        <v>38</v>
      </c>
      <c r="AD12614">
        <v>98148</v>
      </c>
    </row>
    <row r="12615" spans="1:30" ht="409.5" x14ac:dyDescent="0.25">
      <c r="A12615">
        <f t="shared" ca="1" si="197"/>
        <v>17012</v>
      </c>
      <c r="B12615" t="s">
        <v>2046</v>
      </c>
      <c r="C12615" t="s">
        <v>80</v>
      </c>
      <c r="F12615" t="s">
        <v>3047</v>
      </c>
      <c r="O12615" t="s">
        <v>33</v>
      </c>
      <c r="Y12615" t="s">
        <v>7228</v>
      </c>
      <c r="Z12615" s="1" t="s">
        <v>12211</v>
      </c>
      <c r="AA12615" t="s">
        <v>12212</v>
      </c>
      <c r="AB12615">
        <v>-173227</v>
      </c>
      <c r="AC12615" t="s">
        <v>38</v>
      </c>
      <c r="AD12615">
        <v>98516</v>
      </c>
    </row>
    <row r="12616" spans="1:30" ht="409.5" x14ac:dyDescent="0.25">
      <c r="A12616">
        <f t="shared" ca="1" si="197"/>
        <v>8672</v>
      </c>
      <c r="B12616" t="s">
        <v>73</v>
      </c>
      <c r="C12616" t="s">
        <v>74</v>
      </c>
      <c r="O12616" t="s">
        <v>33</v>
      </c>
      <c r="W12616">
        <v>15</v>
      </c>
      <c r="X12616" t="s">
        <v>34</v>
      </c>
      <c r="Y12616" t="s">
        <v>39065</v>
      </c>
      <c r="Z12616" s="1" t="s">
        <v>39066</v>
      </c>
      <c r="AA12616" t="s">
        <v>39067</v>
      </c>
      <c r="AB12616">
        <v>-173257</v>
      </c>
      <c r="AC12616" t="s">
        <v>38</v>
      </c>
      <c r="AD12616">
        <v>98101</v>
      </c>
    </row>
    <row r="12617" spans="1:30" x14ac:dyDescent="0.25">
      <c r="A12617">
        <f t="shared" ca="1" si="197"/>
        <v>19840</v>
      </c>
      <c r="B12617" t="s">
        <v>2046</v>
      </c>
      <c r="C12617" t="s">
        <v>80</v>
      </c>
      <c r="F12617" t="s">
        <v>6283</v>
      </c>
      <c r="G12617">
        <v>0</v>
      </c>
      <c r="O12617" t="s">
        <v>33</v>
      </c>
      <c r="Y12617" t="s">
        <v>10261</v>
      </c>
      <c r="Z12617" t="s">
        <v>12707</v>
      </c>
      <c r="AA12617" t="s">
        <v>12708</v>
      </c>
      <c r="AB12617" t="s">
        <v>12709</v>
      </c>
      <c r="AC12617" t="s">
        <v>38</v>
      </c>
      <c r="AD12617">
        <v>98188</v>
      </c>
    </row>
    <row r="12618" spans="1:30" ht="409.5" x14ac:dyDescent="0.25">
      <c r="A12618">
        <f t="shared" ca="1" si="197"/>
        <v>6868</v>
      </c>
      <c r="B12618" t="s">
        <v>164</v>
      </c>
      <c r="C12618" t="s">
        <v>165</v>
      </c>
      <c r="F12618" t="s">
        <v>69</v>
      </c>
      <c r="G12618">
        <v>0</v>
      </c>
      <c r="O12618" t="s">
        <v>33</v>
      </c>
      <c r="X12618" t="s">
        <v>34</v>
      </c>
      <c r="Y12618" t="s">
        <v>5729</v>
      </c>
      <c r="Z12618" s="1" t="s">
        <v>38976</v>
      </c>
      <c r="AA12618" t="s">
        <v>38977</v>
      </c>
      <c r="AB12618" t="s">
        <v>38978</v>
      </c>
      <c r="AC12618" t="s">
        <v>38</v>
      </c>
      <c r="AD12618">
        <v>98121</v>
      </c>
    </row>
    <row r="12619" spans="1:30" x14ac:dyDescent="0.25">
      <c r="A12619">
        <f t="shared" ca="1" si="197"/>
        <v>12669</v>
      </c>
      <c r="B12619" t="s">
        <v>2046</v>
      </c>
      <c r="C12619" t="s">
        <v>80</v>
      </c>
      <c r="F12619" t="s">
        <v>11595</v>
      </c>
      <c r="O12619" t="s">
        <v>33</v>
      </c>
      <c r="Y12619" t="s">
        <v>11596</v>
      </c>
      <c r="Z12619" t="s">
        <v>11597</v>
      </c>
      <c r="AA12619" t="s">
        <v>11598</v>
      </c>
      <c r="AB12619">
        <v>-180966</v>
      </c>
      <c r="AC12619" t="s">
        <v>38</v>
      </c>
      <c r="AD12619">
        <v>98354</v>
      </c>
    </row>
    <row r="12620" spans="1:30" ht="409.5" x14ac:dyDescent="0.25">
      <c r="A12620">
        <f t="shared" ca="1" si="197"/>
        <v>10363</v>
      </c>
      <c r="B12620" t="s">
        <v>2046</v>
      </c>
      <c r="C12620" t="s">
        <v>80</v>
      </c>
      <c r="F12620" t="s">
        <v>6098</v>
      </c>
      <c r="G12620">
        <v>0</v>
      </c>
      <c r="O12620" t="s">
        <v>33</v>
      </c>
      <c r="Y12620" t="s">
        <v>6515</v>
      </c>
      <c r="Z12620" s="1" t="s">
        <v>6640</v>
      </c>
      <c r="AA12620" t="s">
        <v>6641</v>
      </c>
      <c r="AB12620" t="s">
        <v>6642</v>
      </c>
      <c r="AC12620" t="s">
        <v>38</v>
      </c>
      <c r="AD12620">
        <v>98133</v>
      </c>
    </row>
    <row r="12621" spans="1:30" x14ac:dyDescent="0.25">
      <c r="A12621">
        <f t="shared" ca="1" si="197"/>
        <v>10213</v>
      </c>
      <c r="B12621" t="s">
        <v>178</v>
      </c>
      <c r="C12621" t="s">
        <v>179</v>
      </c>
      <c r="O12621" t="s">
        <v>33</v>
      </c>
      <c r="X12621" t="s">
        <v>34</v>
      </c>
      <c r="Y12621" t="s">
        <v>2012</v>
      </c>
      <c r="Z12621" t="s">
        <v>16783</v>
      </c>
      <c r="AA12621" t="s">
        <v>16784</v>
      </c>
      <c r="AB12621">
        <v>-160666</v>
      </c>
    </row>
    <row r="12622" spans="1:30" ht="409.5" x14ac:dyDescent="0.25">
      <c r="A12622">
        <f t="shared" ca="1" si="197"/>
        <v>8162</v>
      </c>
      <c r="B12622" t="s">
        <v>79</v>
      </c>
      <c r="C12622" t="s">
        <v>80</v>
      </c>
      <c r="F12622" t="s">
        <v>8115</v>
      </c>
      <c r="O12622" t="s">
        <v>33</v>
      </c>
      <c r="Y12622" t="s">
        <v>722</v>
      </c>
      <c r="Z12622" s="1" t="s">
        <v>26113</v>
      </c>
      <c r="AA12622" t="s">
        <v>26114</v>
      </c>
      <c r="AB12622">
        <v>-181533</v>
      </c>
      <c r="AC12622" t="s">
        <v>38</v>
      </c>
      <c r="AD12622">
        <v>98052</v>
      </c>
    </row>
    <row r="12623" spans="1:30" x14ac:dyDescent="0.25">
      <c r="A12623">
        <f t="shared" ca="1" si="197"/>
        <v>19681</v>
      </c>
      <c r="B12623" t="s">
        <v>178</v>
      </c>
      <c r="C12623" t="s">
        <v>179</v>
      </c>
      <c r="F12623" t="s">
        <v>20440</v>
      </c>
      <c r="O12623" t="s">
        <v>33</v>
      </c>
      <c r="X12623" t="s">
        <v>34</v>
      </c>
      <c r="Y12623" t="s">
        <v>16927</v>
      </c>
      <c r="Z12623" t="s">
        <v>37857</v>
      </c>
      <c r="AA12623" t="s">
        <v>37858</v>
      </c>
      <c r="AB12623">
        <v>-172683</v>
      </c>
      <c r="AC12623" t="s">
        <v>38</v>
      </c>
      <c r="AD12623">
        <v>98922</v>
      </c>
    </row>
    <row r="12624" spans="1:30" ht="409.5" x14ac:dyDescent="0.25">
      <c r="A12624">
        <f t="shared" ca="1" si="197"/>
        <v>19940</v>
      </c>
      <c r="B12624" t="s">
        <v>79</v>
      </c>
      <c r="C12624" t="s">
        <v>80</v>
      </c>
      <c r="F12624" t="s">
        <v>413</v>
      </c>
      <c r="O12624" t="s">
        <v>33</v>
      </c>
      <c r="Y12624" t="s">
        <v>10236</v>
      </c>
      <c r="Z12624" s="1" t="s">
        <v>26409</v>
      </c>
      <c r="AA12624" t="s">
        <v>26410</v>
      </c>
      <c r="AB12624">
        <v>-181346</v>
      </c>
      <c r="AC12624" t="s">
        <v>38</v>
      </c>
      <c r="AD12624">
        <v>98004</v>
      </c>
    </row>
    <row r="12625" spans="1:30" ht="409.5" x14ac:dyDescent="0.25">
      <c r="A12625">
        <f t="shared" ca="1" si="197"/>
        <v>16679</v>
      </c>
      <c r="B12625" t="s">
        <v>3712</v>
      </c>
      <c r="C12625" t="s">
        <v>16820</v>
      </c>
      <c r="F12625" t="s">
        <v>41125</v>
      </c>
      <c r="G12625">
        <v>0</v>
      </c>
      <c r="O12625" t="s">
        <v>33</v>
      </c>
      <c r="Y12625" t="s">
        <v>41126</v>
      </c>
      <c r="Z12625" s="1" t="s">
        <v>41127</v>
      </c>
      <c r="AA12625" t="s">
        <v>41073</v>
      </c>
      <c r="AB12625" t="s">
        <v>41128</v>
      </c>
    </row>
    <row r="12626" spans="1:30" x14ac:dyDescent="0.25">
      <c r="A12626">
        <f t="shared" ca="1" si="197"/>
        <v>4338</v>
      </c>
      <c r="B12626" t="s">
        <v>79</v>
      </c>
      <c r="C12626" t="s">
        <v>80</v>
      </c>
      <c r="O12626" t="s">
        <v>33</v>
      </c>
      <c r="Y12626" t="s">
        <v>28715</v>
      </c>
      <c r="Z12626" t="s">
        <v>28716</v>
      </c>
      <c r="AA12626" t="s">
        <v>28717</v>
      </c>
      <c r="AB12626">
        <v>-163229</v>
      </c>
      <c r="AC12626" t="s">
        <v>38</v>
      </c>
      <c r="AD12626">
        <v>98516</v>
      </c>
    </row>
    <row r="12627" spans="1:30" x14ac:dyDescent="0.25">
      <c r="A12627">
        <f t="shared" ca="1" si="197"/>
        <v>19274</v>
      </c>
      <c r="B12627" t="s">
        <v>685</v>
      </c>
      <c r="C12627" t="s">
        <v>686</v>
      </c>
      <c r="F12627" t="s">
        <v>4947</v>
      </c>
      <c r="O12627" t="s">
        <v>33</v>
      </c>
      <c r="Y12627" t="s">
        <v>29858</v>
      </c>
      <c r="Z12627" t="s">
        <v>33839</v>
      </c>
      <c r="AA12627" t="s">
        <v>33814</v>
      </c>
      <c r="AB12627">
        <v>-160693</v>
      </c>
      <c r="AC12627" t="s">
        <v>38</v>
      </c>
      <c r="AD12627">
        <v>98032</v>
      </c>
    </row>
    <row r="12628" spans="1:30" x14ac:dyDescent="0.25">
      <c r="A12628">
        <f t="shared" ca="1" si="197"/>
        <v>5421</v>
      </c>
      <c r="B12628" t="s">
        <v>164</v>
      </c>
      <c r="C12628" t="s">
        <v>165</v>
      </c>
      <c r="F12628" t="s">
        <v>9438</v>
      </c>
      <c r="O12628" t="s">
        <v>33</v>
      </c>
      <c r="Y12628" t="s">
        <v>9439</v>
      </c>
      <c r="Z12628" t="s">
        <v>9440</v>
      </c>
      <c r="AA12628" t="s">
        <v>9441</v>
      </c>
      <c r="AB12628">
        <v>-162570</v>
      </c>
      <c r="AC12628" t="s">
        <v>38</v>
      </c>
      <c r="AD12628">
        <v>98104</v>
      </c>
    </row>
    <row r="12629" spans="1:30" ht="409.5" x14ac:dyDescent="0.25">
      <c r="A12629">
        <f t="shared" ca="1" si="197"/>
        <v>3662</v>
      </c>
      <c r="B12629" t="s">
        <v>79</v>
      </c>
      <c r="C12629" t="s">
        <v>80</v>
      </c>
      <c r="F12629" t="s">
        <v>1024</v>
      </c>
      <c r="O12629" t="s">
        <v>33</v>
      </c>
      <c r="Y12629" t="s">
        <v>1025</v>
      </c>
      <c r="Z12629" s="1" t="s">
        <v>26119</v>
      </c>
      <c r="AA12629" t="s">
        <v>26120</v>
      </c>
      <c r="AB12629">
        <v>-181573</v>
      </c>
      <c r="AC12629" t="s">
        <v>102</v>
      </c>
      <c r="AD12629">
        <v>97219</v>
      </c>
    </row>
    <row r="12630" spans="1:30" ht="409.5" x14ac:dyDescent="0.25">
      <c r="A12630">
        <f t="shared" ca="1" si="197"/>
        <v>16355</v>
      </c>
      <c r="B12630" t="s">
        <v>2046</v>
      </c>
      <c r="C12630" t="s">
        <v>80</v>
      </c>
      <c r="F12630" t="s">
        <v>413</v>
      </c>
      <c r="O12630" t="s">
        <v>33</v>
      </c>
      <c r="Y12630" t="s">
        <v>6029</v>
      </c>
      <c r="Z12630" s="1" t="s">
        <v>16596</v>
      </c>
      <c r="AA12630" t="s">
        <v>16597</v>
      </c>
      <c r="AB12630">
        <v>-160413</v>
      </c>
      <c r="AC12630" t="s">
        <v>38</v>
      </c>
      <c r="AD12630">
        <v>98004</v>
      </c>
    </row>
    <row r="12631" spans="1:30" x14ac:dyDescent="0.25">
      <c r="A12631">
        <f t="shared" ca="1" si="197"/>
        <v>16958</v>
      </c>
      <c r="B12631" t="s">
        <v>68</v>
      </c>
      <c r="C12631" t="s">
        <v>45</v>
      </c>
      <c r="F12631" t="s">
        <v>37280</v>
      </c>
      <c r="O12631" t="s">
        <v>1</v>
      </c>
      <c r="P12631" t="s">
        <v>484</v>
      </c>
      <c r="W12631">
        <v>30</v>
      </c>
      <c r="Y12631" t="s">
        <v>37281</v>
      </c>
      <c r="Z12631" t="s">
        <v>37282</v>
      </c>
      <c r="AA12631" t="s">
        <v>37283</v>
      </c>
      <c r="AB12631">
        <v>-181012</v>
      </c>
    </row>
    <row r="12632" spans="1:30" x14ac:dyDescent="0.25">
      <c r="A12632">
        <f t="shared" ca="1" si="197"/>
        <v>12842</v>
      </c>
      <c r="B12632" t="s">
        <v>178</v>
      </c>
      <c r="C12632" t="s">
        <v>179</v>
      </c>
      <c r="F12632" t="s">
        <v>2988</v>
      </c>
      <c r="G12632">
        <v>0</v>
      </c>
      <c r="O12632" t="s">
        <v>33</v>
      </c>
      <c r="X12632" t="s">
        <v>34</v>
      </c>
      <c r="Y12632" t="s">
        <v>17321</v>
      </c>
      <c r="Z12632" t="s">
        <v>27259</v>
      </c>
      <c r="AA12632" t="s">
        <v>27260</v>
      </c>
      <c r="AB12632" t="s">
        <v>27261</v>
      </c>
      <c r="AC12632" t="s">
        <v>38</v>
      </c>
      <c r="AD12632">
        <v>98902</v>
      </c>
    </row>
    <row r="12633" spans="1:30" ht="330" x14ac:dyDescent="0.25">
      <c r="A12633">
        <f t="shared" ca="1" si="197"/>
        <v>3101</v>
      </c>
      <c r="B12633" t="s">
        <v>739</v>
      </c>
      <c r="C12633" t="s">
        <v>686</v>
      </c>
      <c r="F12633" t="s">
        <v>283</v>
      </c>
      <c r="O12633" t="s">
        <v>33</v>
      </c>
      <c r="Y12633" t="s">
        <v>30160</v>
      </c>
      <c r="Z12633" s="1" t="s">
        <v>30161</v>
      </c>
      <c r="AA12633" t="s">
        <v>30162</v>
      </c>
      <c r="AB12633">
        <v>-161588</v>
      </c>
      <c r="AC12633" t="s">
        <v>38</v>
      </c>
      <c r="AD12633">
        <v>98164</v>
      </c>
    </row>
    <row r="12634" spans="1:30" ht="409.5" x14ac:dyDescent="0.25">
      <c r="A12634">
        <f t="shared" ca="1" si="197"/>
        <v>2701</v>
      </c>
      <c r="B12634" t="s">
        <v>96</v>
      </c>
      <c r="C12634" t="s">
        <v>97</v>
      </c>
      <c r="F12634" t="s">
        <v>2870</v>
      </c>
      <c r="G12634">
        <v>0</v>
      </c>
      <c r="O12634" t="s">
        <v>33</v>
      </c>
      <c r="X12634" t="s">
        <v>34</v>
      </c>
      <c r="Y12634" t="s">
        <v>16699</v>
      </c>
      <c r="Z12634" s="1" t="s">
        <v>19251</v>
      </c>
      <c r="AA12634" t="s">
        <v>19252</v>
      </c>
      <c r="AB12634" t="s">
        <v>19253</v>
      </c>
      <c r="AC12634" t="s">
        <v>38</v>
      </c>
    </row>
    <row r="12635" spans="1:30" x14ac:dyDescent="0.25">
      <c r="A12635">
        <f t="shared" ca="1" si="197"/>
        <v>12379</v>
      </c>
      <c r="B12635" t="s">
        <v>178</v>
      </c>
      <c r="F12635" t="s">
        <v>19302</v>
      </c>
      <c r="G12635">
        <v>0</v>
      </c>
      <c r="O12635" t="s">
        <v>33</v>
      </c>
      <c r="X12635" t="s">
        <v>34</v>
      </c>
      <c r="Y12635" t="s">
        <v>19303</v>
      </c>
      <c r="Z12635" t="s">
        <v>33153</v>
      </c>
      <c r="AA12635" t="s">
        <v>33140</v>
      </c>
      <c r="AB12635" t="s">
        <v>33154</v>
      </c>
      <c r="AC12635" t="s">
        <v>38</v>
      </c>
      <c r="AD12635">
        <v>98901</v>
      </c>
    </row>
    <row r="12636" spans="1:30" ht="390" x14ac:dyDescent="0.25">
      <c r="A12636">
        <f t="shared" ca="1" si="197"/>
        <v>6570</v>
      </c>
      <c r="B12636" t="s">
        <v>73</v>
      </c>
      <c r="C12636" t="s">
        <v>74</v>
      </c>
      <c r="O12636" t="s">
        <v>63</v>
      </c>
      <c r="X12636" t="s">
        <v>34</v>
      </c>
      <c r="Y12636" t="s">
        <v>40871</v>
      </c>
      <c r="Z12636" s="1" t="s">
        <v>40872</v>
      </c>
      <c r="AA12636" t="s">
        <v>40873</v>
      </c>
      <c r="AB12636">
        <v>-162515</v>
      </c>
    </row>
    <row r="12637" spans="1:30" x14ac:dyDescent="0.25">
      <c r="A12637">
        <f t="shared" ca="1" si="197"/>
        <v>6112</v>
      </c>
      <c r="B12637" t="s">
        <v>685</v>
      </c>
      <c r="C12637" t="s">
        <v>686</v>
      </c>
      <c r="F12637" t="s">
        <v>13016</v>
      </c>
      <c r="O12637" t="s">
        <v>33</v>
      </c>
      <c r="Y12637" t="s">
        <v>30114</v>
      </c>
      <c r="Z12637" t="s">
        <v>35041</v>
      </c>
      <c r="AA12637" t="s">
        <v>35025</v>
      </c>
      <c r="AB12637">
        <v>-170212</v>
      </c>
    </row>
    <row r="12638" spans="1:30" ht="409.5" x14ac:dyDescent="0.25">
      <c r="A12638">
        <f t="shared" ca="1" si="197"/>
        <v>12560</v>
      </c>
      <c r="B12638" t="s">
        <v>79</v>
      </c>
      <c r="C12638" t="s">
        <v>80</v>
      </c>
      <c r="F12638" t="s">
        <v>3047</v>
      </c>
      <c r="O12638" t="s">
        <v>33</v>
      </c>
      <c r="Y12638" t="s">
        <v>7228</v>
      </c>
      <c r="Z12638" s="1" t="s">
        <v>26343</v>
      </c>
      <c r="AA12638" t="s">
        <v>26344</v>
      </c>
      <c r="AB12638">
        <v>-172977</v>
      </c>
      <c r="AC12638" t="s">
        <v>38</v>
      </c>
      <c r="AD12638">
        <v>98516</v>
      </c>
    </row>
    <row r="12639" spans="1:30" ht="409.5" x14ac:dyDescent="0.25">
      <c r="A12639">
        <f t="shared" ca="1" si="197"/>
        <v>17922</v>
      </c>
      <c r="B12639" t="s">
        <v>178</v>
      </c>
      <c r="C12639" t="s">
        <v>179</v>
      </c>
      <c r="F12639" t="s">
        <v>180</v>
      </c>
      <c r="O12639" t="s">
        <v>33</v>
      </c>
      <c r="X12639" t="s">
        <v>34</v>
      </c>
      <c r="Y12639" t="s">
        <v>181</v>
      </c>
      <c r="Z12639" s="1" t="s">
        <v>20629</v>
      </c>
      <c r="AA12639" t="s">
        <v>20630</v>
      </c>
      <c r="AB12639">
        <v>-172056</v>
      </c>
      <c r="AC12639" t="s">
        <v>38</v>
      </c>
      <c r="AD12639">
        <v>98922</v>
      </c>
    </row>
    <row r="12640" spans="1:30" x14ac:dyDescent="0.25">
      <c r="A12640">
        <f t="shared" ca="1" si="197"/>
        <v>2616</v>
      </c>
      <c r="B12640" t="s">
        <v>2046</v>
      </c>
      <c r="C12640" t="s">
        <v>80</v>
      </c>
      <c r="F12640" t="s">
        <v>7487</v>
      </c>
      <c r="O12640" t="s">
        <v>33</v>
      </c>
      <c r="Y12640" t="s">
        <v>7488</v>
      </c>
      <c r="Z12640" t="s">
        <v>14280</v>
      </c>
      <c r="AA12640" t="s">
        <v>14281</v>
      </c>
      <c r="AB12640">
        <v>-181653</v>
      </c>
      <c r="AC12640" t="s">
        <v>38</v>
      </c>
      <c r="AD12640">
        <v>99202</v>
      </c>
    </row>
    <row r="12641" spans="1:30" x14ac:dyDescent="0.25">
      <c r="A12641">
        <f t="shared" ca="1" si="197"/>
        <v>11864</v>
      </c>
      <c r="B12641" t="s">
        <v>334</v>
      </c>
      <c r="C12641" t="s">
        <v>45</v>
      </c>
      <c r="F12641" t="s">
        <v>4105</v>
      </c>
      <c r="G12641">
        <v>0</v>
      </c>
      <c r="O12641" t="s">
        <v>33</v>
      </c>
      <c r="X12641" t="s">
        <v>34</v>
      </c>
      <c r="Y12641" t="s">
        <v>4106</v>
      </c>
      <c r="Z12641" t="s">
        <v>4107</v>
      </c>
      <c r="AA12641" t="s">
        <v>4108</v>
      </c>
      <c r="AB12641" t="s">
        <v>4109</v>
      </c>
      <c r="AC12641" t="s">
        <v>38</v>
      </c>
      <c r="AD12641">
        <v>98520</v>
      </c>
    </row>
    <row r="12642" spans="1:30" x14ac:dyDescent="0.25">
      <c r="A12642">
        <f t="shared" ca="1" si="197"/>
        <v>19005</v>
      </c>
      <c r="B12642" t="s">
        <v>677</v>
      </c>
      <c r="C12642" t="s">
        <v>80</v>
      </c>
      <c r="F12642" t="s">
        <v>1418</v>
      </c>
      <c r="O12642" t="s">
        <v>33</v>
      </c>
      <c r="Y12642" t="s">
        <v>1419</v>
      </c>
      <c r="Z12642" t="s">
        <v>11372</v>
      </c>
      <c r="AA12642" t="s">
        <v>11373</v>
      </c>
      <c r="AB12642">
        <v>-161917</v>
      </c>
      <c r="AC12642" t="s">
        <v>38</v>
      </c>
      <c r="AD12642">
        <v>98504</v>
      </c>
    </row>
    <row r="12643" spans="1:30" x14ac:dyDescent="0.25">
      <c r="A12643">
        <f t="shared" ca="1" si="197"/>
        <v>18574</v>
      </c>
      <c r="B12643" t="s">
        <v>2046</v>
      </c>
      <c r="C12643" t="s">
        <v>80</v>
      </c>
      <c r="F12643" t="s">
        <v>15441</v>
      </c>
      <c r="O12643" t="s">
        <v>33</v>
      </c>
      <c r="Y12643" t="s">
        <v>15442</v>
      </c>
      <c r="Z12643" t="s">
        <v>15443</v>
      </c>
      <c r="AA12643" t="s">
        <v>15444</v>
      </c>
      <c r="AB12643">
        <v>-163625</v>
      </c>
      <c r="AC12643" t="s">
        <v>38</v>
      </c>
      <c r="AD12643">
        <v>98445</v>
      </c>
    </row>
    <row r="12644" spans="1:30" x14ac:dyDescent="0.25">
      <c r="A12644">
        <f t="shared" ca="1" si="197"/>
        <v>14259</v>
      </c>
      <c r="B12644" t="s">
        <v>2046</v>
      </c>
      <c r="C12644" t="s">
        <v>80</v>
      </c>
      <c r="F12644" t="s">
        <v>1418</v>
      </c>
      <c r="O12644" t="s">
        <v>33</v>
      </c>
      <c r="Y12644" t="s">
        <v>1419</v>
      </c>
      <c r="Z12644" t="s">
        <v>16232</v>
      </c>
      <c r="AA12644" t="s">
        <v>16233</v>
      </c>
      <c r="AB12644">
        <v>-163111</v>
      </c>
      <c r="AC12644" t="s">
        <v>38</v>
      </c>
      <c r="AD12644">
        <v>98504</v>
      </c>
    </row>
    <row r="12645" spans="1:30" x14ac:dyDescent="0.25">
      <c r="A12645">
        <f t="shared" ca="1" si="197"/>
        <v>16105</v>
      </c>
      <c r="B12645" t="s">
        <v>2046</v>
      </c>
      <c r="C12645" t="s">
        <v>80</v>
      </c>
      <c r="F12645" t="s">
        <v>5745</v>
      </c>
      <c r="O12645" t="s">
        <v>33</v>
      </c>
      <c r="Y12645" t="s">
        <v>5935</v>
      </c>
      <c r="Z12645" t="s">
        <v>13839</v>
      </c>
      <c r="AA12645" t="s">
        <v>13840</v>
      </c>
      <c r="AB12645">
        <v>-160932</v>
      </c>
      <c r="AC12645" t="s">
        <v>38</v>
      </c>
      <c r="AD12645">
        <v>98201</v>
      </c>
    </row>
    <row r="12646" spans="1:30" x14ac:dyDescent="0.25">
      <c r="A12646">
        <f t="shared" ca="1" si="197"/>
        <v>13878</v>
      </c>
      <c r="B12646" t="s">
        <v>739</v>
      </c>
      <c r="C12646" t="s">
        <v>686</v>
      </c>
      <c r="F12646" t="s">
        <v>30314</v>
      </c>
      <c r="G12646">
        <v>0</v>
      </c>
      <c r="O12646" t="s">
        <v>33</v>
      </c>
      <c r="Y12646" t="s">
        <v>30315</v>
      </c>
      <c r="Z12646" t="s">
        <v>30316</v>
      </c>
      <c r="AA12646" t="s">
        <v>30317</v>
      </c>
      <c r="AB12646" t="s">
        <v>30318</v>
      </c>
      <c r="AC12646" t="s">
        <v>38</v>
      </c>
      <c r="AD12646">
        <v>98057</v>
      </c>
    </row>
    <row r="12647" spans="1:30" ht="409.5" x14ac:dyDescent="0.25">
      <c r="A12647">
        <f t="shared" ca="1" si="197"/>
        <v>12838</v>
      </c>
      <c r="B12647" t="s">
        <v>17015</v>
      </c>
      <c r="C12647" t="s">
        <v>45</v>
      </c>
      <c r="F12647" t="s">
        <v>29377</v>
      </c>
      <c r="G12647">
        <v>0</v>
      </c>
      <c r="O12647" t="s">
        <v>33</v>
      </c>
      <c r="Y12647" t="s">
        <v>34820</v>
      </c>
      <c r="Z12647" s="1" t="s">
        <v>35479</v>
      </c>
      <c r="AA12647" t="s">
        <v>35480</v>
      </c>
      <c r="AB12647" t="s">
        <v>35481</v>
      </c>
      <c r="AC12647" t="s">
        <v>38</v>
      </c>
      <c r="AD12647">
        <v>98201</v>
      </c>
    </row>
    <row r="12648" spans="1:30" ht="409.5" x14ac:dyDescent="0.25">
      <c r="A12648">
        <f t="shared" ca="1" si="197"/>
        <v>18862</v>
      </c>
      <c r="B12648" t="s">
        <v>68</v>
      </c>
      <c r="C12648" t="s">
        <v>45</v>
      </c>
      <c r="F12648" t="s">
        <v>20250</v>
      </c>
      <c r="O12648" t="s">
        <v>33</v>
      </c>
      <c r="X12648" t="s">
        <v>34</v>
      </c>
      <c r="Y12648" t="s">
        <v>22656</v>
      </c>
      <c r="Z12648" s="1" t="s">
        <v>22792</v>
      </c>
      <c r="AA12648" t="s">
        <v>22580</v>
      </c>
      <c r="AB12648">
        <v>-160672</v>
      </c>
      <c r="AC12648" t="s">
        <v>102</v>
      </c>
      <c r="AD12648">
        <v>97302</v>
      </c>
    </row>
    <row r="12649" spans="1:30" x14ac:dyDescent="0.25">
      <c r="A12649">
        <f t="shared" ca="1" si="197"/>
        <v>2175</v>
      </c>
      <c r="B12649" t="s">
        <v>685</v>
      </c>
      <c r="C12649" t="s">
        <v>686</v>
      </c>
      <c r="F12649" t="s">
        <v>5901</v>
      </c>
      <c r="G12649">
        <v>0</v>
      </c>
      <c r="O12649" t="s">
        <v>33</v>
      </c>
      <c r="Y12649" t="s">
        <v>34454</v>
      </c>
      <c r="Z12649" t="s">
        <v>34455</v>
      </c>
      <c r="AA12649" t="s">
        <v>34436</v>
      </c>
      <c r="AB12649" t="s">
        <v>34456</v>
      </c>
    </row>
    <row r="12650" spans="1:30" ht="409.5" x14ac:dyDescent="0.25">
      <c r="A12650">
        <f t="shared" ca="1" si="197"/>
        <v>11660</v>
      </c>
      <c r="B12650" t="s">
        <v>489</v>
      </c>
      <c r="C12650" t="s">
        <v>45</v>
      </c>
      <c r="O12650" t="s">
        <v>33</v>
      </c>
      <c r="X12650" t="s">
        <v>34</v>
      </c>
      <c r="Y12650" t="s">
        <v>22806</v>
      </c>
      <c r="Z12650" s="1" t="s">
        <v>22853</v>
      </c>
      <c r="AA12650" t="s">
        <v>22580</v>
      </c>
      <c r="AB12650">
        <v>-161387</v>
      </c>
      <c r="AC12650" t="s">
        <v>102</v>
      </c>
      <c r="AD12650">
        <v>97302</v>
      </c>
    </row>
    <row r="12651" spans="1:30" ht="409.5" x14ac:dyDescent="0.25">
      <c r="A12651">
        <f t="shared" ca="1" si="197"/>
        <v>5855</v>
      </c>
      <c r="B12651" t="s">
        <v>73</v>
      </c>
      <c r="C12651" t="s">
        <v>74</v>
      </c>
      <c r="F12651" t="s">
        <v>36527</v>
      </c>
      <c r="G12651">
        <v>0</v>
      </c>
      <c r="O12651" t="s">
        <v>33</v>
      </c>
      <c r="Y12651" t="s">
        <v>36528</v>
      </c>
      <c r="Z12651" s="1" t="s">
        <v>36529</v>
      </c>
      <c r="AA12651" t="s">
        <v>36514</v>
      </c>
      <c r="AB12651" t="s">
        <v>36530</v>
      </c>
    </row>
    <row r="12652" spans="1:30" ht="409.5" x14ac:dyDescent="0.25">
      <c r="A12652">
        <f t="shared" ca="1" si="197"/>
        <v>18683</v>
      </c>
      <c r="B12652" t="s">
        <v>489</v>
      </c>
      <c r="C12652" t="s">
        <v>45</v>
      </c>
      <c r="F12652" t="s">
        <v>3449</v>
      </c>
      <c r="O12652" t="s">
        <v>155</v>
      </c>
      <c r="X12652" t="s">
        <v>34</v>
      </c>
      <c r="Y12652" t="s">
        <v>32523</v>
      </c>
      <c r="Z12652" s="1" t="s">
        <v>32524</v>
      </c>
      <c r="AA12652" t="s">
        <v>32525</v>
      </c>
      <c r="AB12652">
        <v>-172030</v>
      </c>
      <c r="AC12652" t="s">
        <v>38</v>
      </c>
      <c r="AD12652">
        <v>98052</v>
      </c>
    </row>
    <row r="12653" spans="1:30" ht="409.5" x14ac:dyDescent="0.25">
      <c r="A12653">
        <f t="shared" ca="1" si="197"/>
        <v>16899</v>
      </c>
      <c r="B12653" t="s">
        <v>73</v>
      </c>
      <c r="C12653" t="s">
        <v>74</v>
      </c>
      <c r="F12653" t="s">
        <v>5190</v>
      </c>
      <c r="O12653" t="s">
        <v>63</v>
      </c>
      <c r="X12653" t="s">
        <v>34</v>
      </c>
      <c r="Y12653" t="s">
        <v>5191</v>
      </c>
      <c r="Z12653" s="1" t="s">
        <v>5192</v>
      </c>
      <c r="AA12653" t="s">
        <v>5193</v>
      </c>
      <c r="AB12653">
        <v>-172197</v>
      </c>
    </row>
    <row r="12654" spans="1:30" ht="409.5" x14ac:dyDescent="0.25">
      <c r="A12654">
        <f t="shared" ca="1" si="197"/>
        <v>6982</v>
      </c>
      <c r="B12654" t="s">
        <v>244</v>
      </c>
      <c r="C12654" t="s">
        <v>245</v>
      </c>
      <c r="G12654">
        <v>0</v>
      </c>
      <c r="O12654" t="s">
        <v>33</v>
      </c>
      <c r="X12654" t="s">
        <v>34</v>
      </c>
      <c r="Y12654" t="s">
        <v>9999</v>
      </c>
      <c r="Z12654" s="1" t="s">
        <v>10000</v>
      </c>
      <c r="AA12654" t="s">
        <v>10001</v>
      </c>
      <c r="AB12654" t="s">
        <v>10002</v>
      </c>
      <c r="AC12654" t="s">
        <v>38</v>
      </c>
      <c r="AD12654">
        <v>99133</v>
      </c>
    </row>
    <row r="12655" spans="1:30" x14ac:dyDescent="0.25">
      <c r="A12655">
        <f t="shared" ca="1" si="197"/>
        <v>10478</v>
      </c>
      <c r="B12655" t="s">
        <v>685</v>
      </c>
      <c r="C12655" t="s">
        <v>686</v>
      </c>
      <c r="O12655" t="s">
        <v>33</v>
      </c>
      <c r="Y12655" t="s">
        <v>33460</v>
      </c>
      <c r="Z12655" t="s">
        <v>33798</v>
      </c>
      <c r="AA12655" t="s">
        <v>33781</v>
      </c>
      <c r="AB12655">
        <v>-161364</v>
      </c>
    </row>
    <row r="12656" spans="1:30" ht="409.5" x14ac:dyDescent="0.25">
      <c r="A12656">
        <f t="shared" ca="1" si="197"/>
        <v>7262</v>
      </c>
      <c r="B12656" t="s">
        <v>489</v>
      </c>
      <c r="C12656" t="s">
        <v>45</v>
      </c>
      <c r="F12656" t="s">
        <v>943</v>
      </c>
      <c r="O12656" t="s">
        <v>33</v>
      </c>
      <c r="X12656" t="s">
        <v>34</v>
      </c>
      <c r="Y12656" t="s">
        <v>944</v>
      </c>
      <c r="Z12656" s="1" t="s">
        <v>945</v>
      </c>
      <c r="AA12656" t="s">
        <v>946</v>
      </c>
      <c r="AB12656">
        <v>-172757</v>
      </c>
      <c r="AC12656" t="s">
        <v>38</v>
      </c>
      <c r="AD12656">
        <v>98007</v>
      </c>
    </row>
    <row r="12657" spans="1:30" ht="409.5" x14ac:dyDescent="0.25">
      <c r="A12657">
        <f t="shared" ca="1" si="197"/>
        <v>7662</v>
      </c>
      <c r="B12657" t="s">
        <v>3712</v>
      </c>
      <c r="C12657" t="s">
        <v>16820</v>
      </c>
      <c r="F12657" t="s">
        <v>2283</v>
      </c>
      <c r="G12657">
        <v>0</v>
      </c>
      <c r="O12657" t="s">
        <v>33</v>
      </c>
      <c r="X12657" t="s">
        <v>34</v>
      </c>
      <c r="Y12657" t="s">
        <v>2284</v>
      </c>
      <c r="Z12657" s="1" t="s">
        <v>24002</v>
      </c>
      <c r="AA12657" t="s">
        <v>24003</v>
      </c>
      <c r="AB12657" t="s">
        <v>24004</v>
      </c>
      <c r="AC12657" t="s">
        <v>38</v>
      </c>
      <c r="AD12657">
        <v>98006</v>
      </c>
    </row>
    <row r="12658" spans="1:30" ht="409.5" x14ac:dyDescent="0.25">
      <c r="A12658">
        <f t="shared" ca="1" si="197"/>
        <v>17285</v>
      </c>
      <c r="B12658" t="s">
        <v>124</v>
      </c>
      <c r="C12658" t="s">
        <v>45</v>
      </c>
      <c r="N12658" s="1" t="s">
        <v>17195</v>
      </c>
      <c r="O12658" t="s">
        <v>33</v>
      </c>
      <c r="X12658" t="s">
        <v>34</v>
      </c>
      <c r="Y12658" t="s">
        <v>128</v>
      </c>
      <c r="Z12658" s="1" t="s">
        <v>17196</v>
      </c>
      <c r="AA12658" t="s">
        <v>17197</v>
      </c>
      <c r="AB12658">
        <v>-171201</v>
      </c>
      <c r="AC12658" t="s">
        <v>38</v>
      </c>
      <c r="AD12658">
        <v>98625</v>
      </c>
    </row>
    <row r="12659" spans="1:30" ht="409.5" x14ac:dyDescent="0.25">
      <c r="A12659">
        <f t="shared" ca="1" si="197"/>
        <v>365</v>
      </c>
      <c r="B12659" t="s">
        <v>334</v>
      </c>
      <c r="C12659" t="s">
        <v>45</v>
      </c>
      <c r="F12659" t="s">
        <v>3308</v>
      </c>
      <c r="G12659">
        <v>0</v>
      </c>
      <c r="N12659" t="s">
        <v>468</v>
      </c>
      <c r="O12659" t="s">
        <v>33</v>
      </c>
      <c r="X12659" t="s">
        <v>34</v>
      </c>
      <c r="Y12659" t="s">
        <v>40309</v>
      </c>
      <c r="Z12659" s="1" t="s">
        <v>40310</v>
      </c>
      <c r="AA12659" t="s">
        <v>40311</v>
      </c>
      <c r="AB12659" t="s">
        <v>40312</v>
      </c>
      <c r="AC12659" t="s">
        <v>38</v>
      </c>
      <c r="AD12659">
        <v>98004</v>
      </c>
    </row>
    <row r="12660" spans="1:30" x14ac:dyDescent="0.25">
      <c r="A12660">
        <f t="shared" ca="1" si="197"/>
        <v>3826</v>
      </c>
      <c r="B12660" t="s">
        <v>2046</v>
      </c>
      <c r="C12660" t="s">
        <v>80</v>
      </c>
      <c r="F12660" t="s">
        <v>6383</v>
      </c>
      <c r="O12660" t="s">
        <v>33</v>
      </c>
      <c r="Y12660" t="s">
        <v>6384</v>
      </c>
      <c r="Z12660" t="s">
        <v>13943</v>
      </c>
      <c r="AA12660" t="s">
        <v>13942</v>
      </c>
      <c r="AB12660">
        <v>-172340</v>
      </c>
      <c r="AC12660" t="s">
        <v>38</v>
      </c>
      <c r="AD12660">
        <v>99163</v>
      </c>
    </row>
    <row r="12661" spans="1:30" x14ac:dyDescent="0.25">
      <c r="A12661">
        <f t="shared" ca="1" si="197"/>
        <v>1732</v>
      </c>
      <c r="B12661" t="s">
        <v>73</v>
      </c>
      <c r="C12661" t="s">
        <v>74</v>
      </c>
      <c r="O12661" t="s">
        <v>33</v>
      </c>
      <c r="X12661" t="s">
        <v>34</v>
      </c>
      <c r="Y12661" t="s">
        <v>40765</v>
      </c>
      <c r="Z12661" t="s">
        <v>40766</v>
      </c>
      <c r="AA12661" t="s">
        <v>40767</v>
      </c>
      <c r="AB12661">
        <v>-170673</v>
      </c>
      <c r="AC12661" t="s">
        <v>38</v>
      </c>
      <c r="AD12661">
        <v>98936</v>
      </c>
    </row>
    <row r="12662" spans="1:30" x14ac:dyDescent="0.25">
      <c r="A12662">
        <f t="shared" ca="1" si="197"/>
        <v>17454</v>
      </c>
      <c r="B12662" t="s">
        <v>677</v>
      </c>
      <c r="C12662" t="s">
        <v>80</v>
      </c>
      <c r="F12662" t="s">
        <v>3996</v>
      </c>
      <c r="G12662">
        <v>0</v>
      </c>
      <c r="O12662" t="s">
        <v>33</v>
      </c>
      <c r="Y12662" t="s">
        <v>3997</v>
      </c>
      <c r="Z12662" t="s">
        <v>6870</v>
      </c>
      <c r="AA12662" t="s">
        <v>6871</v>
      </c>
      <c r="AB12662" t="s">
        <v>6872</v>
      </c>
      <c r="AC12662" t="s">
        <v>38</v>
      </c>
      <c r="AD12662">
        <v>98040</v>
      </c>
    </row>
    <row r="12663" spans="1:30" ht="409.5" x14ac:dyDescent="0.25">
      <c r="A12663">
        <f t="shared" ca="1" si="197"/>
        <v>137</v>
      </c>
      <c r="B12663" t="s">
        <v>773</v>
      </c>
      <c r="C12663" t="s">
        <v>80</v>
      </c>
      <c r="F12663" t="s">
        <v>5745</v>
      </c>
      <c r="G12663">
        <v>0</v>
      </c>
      <c r="O12663" t="s">
        <v>33</v>
      </c>
      <c r="X12663" t="s">
        <v>34</v>
      </c>
      <c r="Y12663" t="s">
        <v>5746</v>
      </c>
      <c r="Z12663" s="1" t="s">
        <v>5950</v>
      </c>
      <c r="AA12663" t="s">
        <v>5951</v>
      </c>
      <c r="AB12663" t="s">
        <v>5952</v>
      </c>
      <c r="AC12663" t="s">
        <v>38</v>
      </c>
      <c r="AD12663">
        <v>98201</v>
      </c>
    </row>
    <row r="12664" spans="1:30" ht="409.5" x14ac:dyDescent="0.25">
      <c r="A12664">
        <f t="shared" ca="1" si="197"/>
        <v>13383</v>
      </c>
      <c r="B12664" t="s">
        <v>2046</v>
      </c>
      <c r="C12664" t="s">
        <v>80</v>
      </c>
      <c r="F12664" t="s">
        <v>927</v>
      </c>
      <c r="O12664" t="s">
        <v>33</v>
      </c>
      <c r="Y12664" t="s">
        <v>6356</v>
      </c>
      <c r="Z12664" s="1" t="s">
        <v>10398</v>
      </c>
      <c r="AA12664" t="s">
        <v>10394</v>
      </c>
      <c r="AB12664">
        <v>-160512</v>
      </c>
      <c r="AC12664" t="s">
        <v>102</v>
      </c>
      <c r="AD12664">
        <v>97211</v>
      </c>
    </row>
    <row r="12665" spans="1:30" ht="409.5" x14ac:dyDescent="0.25">
      <c r="A12665">
        <f t="shared" ca="1" si="197"/>
        <v>18132</v>
      </c>
      <c r="B12665" t="s">
        <v>124</v>
      </c>
      <c r="C12665" t="s">
        <v>45</v>
      </c>
      <c r="O12665" t="s">
        <v>33</v>
      </c>
      <c r="X12665" t="s">
        <v>34</v>
      </c>
      <c r="Y12665" t="s">
        <v>37195</v>
      </c>
      <c r="Z12665" s="1" t="s">
        <v>37196</v>
      </c>
      <c r="AA12665" t="s">
        <v>37197</v>
      </c>
      <c r="AB12665">
        <v>-172295</v>
      </c>
    </row>
    <row r="12666" spans="1:30" x14ac:dyDescent="0.25">
      <c r="A12666">
        <f t="shared" ca="1" si="197"/>
        <v>15378</v>
      </c>
      <c r="B12666" t="s">
        <v>3712</v>
      </c>
      <c r="C12666" t="s">
        <v>16820</v>
      </c>
      <c r="F12666" t="s">
        <v>651</v>
      </c>
      <c r="G12666">
        <v>0</v>
      </c>
      <c r="O12666" t="s">
        <v>33</v>
      </c>
      <c r="Y12666" t="s">
        <v>7704</v>
      </c>
      <c r="Z12666" t="s">
        <v>41133</v>
      </c>
      <c r="AA12666" t="s">
        <v>41073</v>
      </c>
      <c r="AB12666" t="s">
        <v>41134</v>
      </c>
    </row>
    <row r="12667" spans="1:30" x14ac:dyDescent="0.25">
      <c r="A12667">
        <f t="shared" ca="1" si="197"/>
        <v>19451</v>
      </c>
      <c r="B12667" t="s">
        <v>677</v>
      </c>
      <c r="C12667" t="s">
        <v>80</v>
      </c>
      <c r="F12667" t="s">
        <v>6865</v>
      </c>
      <c r="G12667">
        <v>0</v>
      </c>
      <c r="O12667" t="s">
        <v>33</v>
      </c>
      <c r="Y12667" t="s">
        <v>6866</v>
      </c>
      <c r="Z12667" t="s">
        <v>13354</v>
      </c>
      <c r="AA12667" t="s">
        <v>13355</v>
      </c>
      <c r="AB12667" t="s">
        <v>13356</v>
      </c>
      <c r="AC12667" t="s">
        <v>38</v>
      </c>
      <c r="AD12667">
        <v>98284</v>
      </c>
    </row>
    <row r="12668" spans="1:30" x14ac:dyDescent="0.25">
      <c r="A12668">
        <f t="shared" ca="1" si="197"/>
        <v>16775</v>
      </c>
      <c r="B12668" t="s">
        <v>73</v>
      </c>
      <c r="C12668" t="s">
        <v>74</v>
      </c>
      <c r="F12668" t="s">
        <v>36328</v>
      </c>
      <c r="G12668">
        <v>0</v>
      </c>
      <c r="O12668" t="s">
        <v>33</v>
      </c>
      <c r="Y12668" t="s">
        <v>36329</v>
      </c>
      <c r="Z12668" t="s">
        <v>36673</v>
      </c>
      <c r="AA12668" t="s">
        <v>36674</v>
      </c>
      <c r="AB12668" t="s">
        <v>36675</v>
      </c>
    </row>
    <row r="12669" spans="1:30" ht="409.5" x14ac:dyDescent="0.25">
      <c r="A12669">
        <f t="shared" ca="1" si="197"/>
        <v>9185</v>
      </c>
      <c r="B12669" t="s">
        <v>739</v>
      </c>
      <c r="C12669" t="s">
        <v>686</v>
      </c>
      <c r="F12669" t="s">
        <v>29692</v>
      </c>
      <c r="G12669">
        <v>0</v>
      </c>
      <c r="O12669" t="s">
        <v>33</v>
      </c>
      <c r="Y12669" t="s">
        <v>29693</v>
      </c>
      <c r="Z12669" s="1" t="s">
        <v>29694</v>
      </c>
      <c r="AA12669" t="s">
        <v>29695</v>
      </c>
      <c r="AB12669" t="s">
        <v>29696</v>
      </c>
    </row>
    <row r="12670" spans="1:30" x14ac:dyDescent="0.25">
      <c r="A12670">
        <f t="shared" ca="1" si="197"/>
        <v>16256</v>
      </c>
      <c r="B12670" t="s">
        <v>2046</v>
      </c>
      <c r="C12670" t="s">
        <v>80</v>
      </c>
      <c r="F12670" t="s">
        <v>651</v>
      </c>
      <c r="O12670" t="s">
        <v>33</v>
      </c>
      <c r="Y12670" t="s">
        <v>2398</v>
      </c>
      <c r="Z12670" t="s">
        <v>13996</v>
      </c>
      <c r="AA12670" t="s">
        <v>13980</v>
      </c>
      <c r="AB12670">
        <v>-181097</v>
      </c>
      <c r="AC12670" t="s">
        <v>38</v>
      </c>
      <c r="AD12670">
        <v>98034</v>
      </c>
    </row>
    <row r="12671" spans="1:30" x14ac:dyDescent="0.25">
      <c r="A12671">
        <f t="shared" ca="1" si="197"/>
        <v>9887</v>
      </c>
      <c r="B12671" t="s">
        <v>73</v>
      </c>
      <c r="C12671" t="s">
        <v>74</v>
      </c>
      <c r="G12671">
        <v>0</v>
      </c>
      <c r="O12671" t="s">
        <v>63</v>
      </c>
      <c r="X12671" t="s">
        <v>34</v>
      </c>
      <c r="Y12671" t="s">
        <v>1302</v>
      </c>
      <c r="Z12671" t="s">
        <v>1303</v>
      </c>
      <c r="AA12671" t="s">
        <v>1303</v>
      </c>
      <c r="AB12671" t="s">
        <v>1304</v>
      </c>
      <c r="AC12671" t="s">
        <v>38</v>
      </c>
      <c r="AD12671">
        <v>98290</v>
      </c>
    </row>
    <row r="12672" spans="1:30" ht="409.5" x14ac:dyDescent="0.25">
      <c r="A12672">
        <f t="shared" ca="1" si="197"/>
        <v>2779</v>
      </c>
      <c r="B12672" t="s">
        <v>334</v>
      </c>
      <c r="C12672" t="s">
        <v>45</v>
      </c>
      <c r="F12672" t="s">
        <v>863</v>
      </c>
      <c r="N12672" s="1" t="s">
        <v>4465</v>
      </c>
      <c r="O12672" t="s">
        <v>33</v>
      </c>
      <c r="V12672" t="s">
        <v>21642</v>
      </c>
      <c r="W12672">
        <v>30</v>
      </c>
      <c r="X12672" t="s">
        <v>34</v>
      </c>
      <c r="Y12672" t="s">
        <v>864</v>
      </c>
      <c r="Z12672" s="1" t="s">
        <v>21643</v>
      </c>
      <c r="AA12672" t="s">
        <v>21644</v>
      </c>
      <c r="AB12672">
        <v>-160299</v>
      </c>
      <c r="AC12672" t="s">
        <v>38</v>
      </c>
      <c r="AD12672">
        <v>98154</v>
      </c>
    </row>
    <row r="12673" spans="1:30" x14ac:dyDescent="0.25">
      <c r="A12673">
        <f t="shared" ca="1" si="197"/>
        <v>7079</v>
      </c>
      <c r="B12673" t="s">
        <v>49</v>
      </c>
      <c r="C12673" t="s">
        <v>50</v>
      </c>
      <c r="F12673" t="s">
        <v>2825</v>
      </c>
      <c r="O12673" t="s">
        <v>33</v>
      </c>
      <c r="W12673">
        <v>15</v>
      </c>
      <c r="X12673" t="s">
        <v>34</v>
      </c>
      <c r="Y12673" t="s">
        <v>3255</v>
      </c>
      <c r="Z12673" t="s">
        <v>35677</v>
      </c>
      <c r="AA12673" t="s">
        <v>35676</v>
      </c>
      <c r="AB12673">
        <v>-181496</v>
      </c>
      <c r="AC12673" t="s">
        <v>38</v>
      </c>
      <c r="AD12673">
        <v>98409</v>
      </c>
    </row>
    <row r="12674" spans="1:30" ht="409.5" x14ac:dyDescent="0.25">
      <c r="A12674">
        <f t="shared" ref="A12674:A12737" ca="1" si="198">RANDBETWEEN(1,20000)</f>
        <v>8099</v>
      </c>
      <c r="B12674" t="s">
        <v>2046</v>
      </c>
      <c r="C12674" t="s">
        <v>80</v>
      </c>
      <c r="F12674" t="s">
        <v>6116</v>
      </c>
      <c r="O12674" t="s">
        <v>33</v>
      </c>
      <c r="Y12674" t="s">
        <v>10629</v>
      </c>
      <c r="Z12674" s="1" t="s">
        <v>12375</v>
      </c>
      <c r="AA12674" t="s">
        <v>12376</v>
      </c>
      <c r="AB12674">
        <v>-171673</v>
      </c>
      <c r="AC12674" t="s">
        <v>38</v>
      </c>
      <c r="AD12674">
        <v>98115</v>
      </c>
    </row>
    <row r="12675" spans="1:30" ht="409.5" x14ac:dyDescent="0.25">
      <c r="A12675">
        <f t="shared" ca="1" si="198"/>
        <v>10115</v>
      </c>
      <c r="B12675" t="s">
        <v>463</v>
      </c>
      <c r="N12675" t="s">
        <v>604</v>
      </c>
      <c r="O12675" t="s">
        <v>63</v>
      </c>
      <c r="W12675">
        <v>30</v>
      </c>
      <c r="X12675" t="s">
        <v>34</v>
      </c>
      <c r="Y12675" t="s">
        <v>485</v>
      </c>
      <c r="Z12675" s="1" t="s">
        <v>605</v>
      </c>
      <c r="AA12675" t="s">
        <v>606</v>
      </c>
      <c r="AB12675">
        <v>-171795</v>
      </c>
      <c r="AC12675" t="s">
        <v>38</v>
      </c>
      <c r="AD12675">
        <v>98103</v>
      </c>
    </row>
    <row r="12676" spans="1:30" ht="409.5" x14ac:dyDescent="0.25">
      <c r="A12676">
        <f t="shared" ca="1" si="198"/>
        <v>19250</v>
      </c>
      <c r="B12676" t="s">
        <v>2046</v>
      </c>
      <c r="C12676" t="s">
        <v>80</v>
      </c>
      <c r="F12676" t="s">
        <v>6248</v>
      </c>
      <c r="G12676">
        <v>0</v>
      </c>
      <c r="O12676" t="s">
        <v>33</v>
      </c>
      <c r="Y12676" t="s">
        <v>14064</v>
      </c>
      <c r="Z12676" s="1" t="s">
        <v>14606</v>
      </c>
      <c r="AA12676" t="s">
        <v>14607</v>
      </c>
      <c r="AB12676" t="s">
        <v>14608</v>
      </c>
      <c r="AC12676" t="s">
        <v>38</v>
      </c>
      <c r="AD12676">
        <v>98382</v>
      </c>
    </row>
    <row r="12677" spans="1:30" ht="409.5" x14ac:dyDescent="0.25">
      <c r="A12677">
        <f t="shared" ca="1" si="198"/>
        <v>17904</v>
      </c>
      <c r="B12677" t="s">
        <v>230</v>
      </c>
      <c r="C12677" t="s">
        <v>45</v>
      </c>
      <c r="F12677" t="s">
        <v>20250</v>
      </c>
      <c r="O12677" t="s">
        <v>33</v>
      </c>
      <c r="X12677" t="s">
        <v>34</v>
      </c>
      <c r="Y12677" t="s">
        <v>22643</v>
      </c>
      <c r="Z12677" s="1" t="s">
        <v>23369</v>
      </c>
      <c r="AA12677" t="s">
        <v>22580</v>
      </c>
      <c r="AB12677">
        <v>-172924</v>
      </c>
    </row>
    <row r="12678" spans="1:30" ht="409.5" x14ac:dyDescent="0.25">
      <c r="A12678">
        <f t="shared" ca="1" si="198"/>
        <v>3181</v>
      </c>
      <c r="B12678" t="s">
        <v>230</v>
      </c>
      <c r="C12678" t="s">
        <v>45</v>
      </c>
      <c r="F12678" t="s">
        <v>20250</v>
      </c>
      <c r="O12678" t="s">
        <v>33</v>
      </c>
      <c r="X12678" t="s">
        <v>34</v>
      </c>
      <c r="Y12678" t="s">
        <v>22656</v>
      </c>
      <c r="Z12678" s="1" t="s">
        <v>23077</v>
      </c>
      <c r="AA12678" t="s">
        <v>22580</v>
      </c>
      <c r="AB12678">
        <v>-170012</v>
      </c>
    </row>
    <row r="12679" spans="1:30" x14ac:dyDescent="0.25">
      <c r="A12679">
        <f t="shared" ca="1" si="198"/>
        <v>16516</v>
      </c>
      <c r="B12679" t="s">
        <v>96</v>
      </c>
      <c r="C12679" t="s">
        <v>97</v>
      </c>
      <c r="F12679" t="s">
        <v>3449</v>
      </c>
      <c r="G12679">
        <v>0</v>
      </c>
      <c r="O12679" t="s">
        <v>33</v>
      </c>
      <c r="X12679" t="s">
        <v>34</v>
      </c>
      <c r="Y12679" t="s">
        <v>31872</v>
      </c>
      <c r="Z12679" t="s">
        <v>38729</v>
      </c>
      <c r="AA12679" t="s">
        <v>38730</v>
      </c>
      <c r="AB12679" t="s">
        <v>38731</v>
      </c>
      <c r="AC12679" t="s">
        <v>102</v>
      </c>
      <c r="AD12679">
        <v>97204</v>
      </c>
    </row>
    <row r="12680" spans="1:30" x14ac:dyDescent="0.25">
      <c r="A12680">
        <f t="shared" ca="1" si="198"/>
        <v>981</v>
      </c>
      <c r="B12680" t="s">
        <v>2101</v>
      </c>
      <c r="C12680" t="s">
        <v>2102</v>
      </c>
      <c r="F12680" t="s">
        <v>1316</v>
      </c>
      <c r="G12680">
        <v>0</v>
      </c>
      <c r="O12680" t="s">
        <v>33</v>
      </c>
      <c r="X12680" t="s">
        <v>34</v>
      </c>
      <c r="Y12680" t="s">
        <v>21817</v>
      </c>
      <c r="Z12680" t="s">
        <v>40472</v>
      </c>
      <c r="AA12680" t="s">
        <v>40473</v>
      </c>
      <c r="AB12680" t="s">
        <v>40474</v>
      </c>
      <c r="AC12680" t="s">
        <v>38</v>
      </c>
      <c r="AD12680">
        <v>98104</v>
      </c>
    </row>
    <row r="12681" spans="1:30" x14ac:dyDescent="0.25">
      <c r="A12681">
        <f t="shared" ca="1" si="198"/>
        <v>5360</v>
      </c>
      <c r="B12681" t="s">
        <v>3712</v>
      </c>
      <c r="C12681" t="s">
        <v>16820</v>
      </c>
      <c r="F12681" t="s">
        <v>5654</v>
      </c>
      <c r="G12681">
        <v>0</v>
      </c>
      <c r="O12681" t="s">
        <v>33</v>
      </c>
      <c r="Y12681" t="s">
        <v>17710</v>
      </c>
      <c r="Z12681" t="s">
        <v>17711</v>
      </c>
      <c r="AA12681" t="s">
        <v>17712</v>
      </c>
      <c r="AB12681" t="s">
        <v>17713</v>
      </c>
    </row>
    <row r="12682" spans="1:30" ht="409.5" x14ac:dyDescent="0.25">
      <c r="A12682">
        <f t="shared" ca="1" si="198"/>
        <v>11056</v>
      </c>
      <c r="B12682" t="s">
        <v>685</v>
      </c>
      <c r="C12682" t="s">
        <v>686</v>
      </c>
      <c r="G12682">
        <v>0</v>
      </c>
      <c r="O12682" t="s">
        <v>33</v>
      </c>
      <c r="Y12682" t="s">
        <v>3328</v>
      </c>
      <c r="Z12682" s="1" t="s">
        <v>3329</v>
      </c>
      <c r="AA12682" t="s">
        <v>3330</v>
      </c>
      <c r="AB12682" t="s">
        <v>3331</v>
      </c>
    </row>
    <row r="12683" spans="1:30" x14ac:dyDescent="0.25">
      <c r="A12683">
        <f t="shared" ca="1" si="198"/>
        <v>17576</v>
      </c>
      <c r="B12683" t="s">
        <v>2046</v>
      </c>
      <c r="C12683" t="s">
        <v>80</v>
      </c>
      <c r="F12683" t="s">
        <v>1305</v>
      </c>
      <c r="O12683" t="s">
        <v>33</v>
      </c>
      <c r="Y12683" t="s">
        <v>7422</v>
      </c>
      <c r="Z12683" t="s">
        <v>16121</v>
      </c>
      <c r="AA12683" t="s">
        <v>16122</v>
      </c>
      <c r="AB12683">
        <v>-160025</v>
      </c>
      <c r="AC12683" t="s">
        <v>38</v>
      </c>
      <c r="AD12683">
        <v>98109</v>
      </c>
    </row>
    <row r="12684" spans="1:30" ht="405" x14ac:dyDescent="0.25">
      <c r="A12684">
        <f t="shared" ca="1" si="198"/>
        <v>12449</v>
      </c>
      <c r="B12684" t="s">
        <v>73</v>
      </c>
      <c r="C12684" t="s">
        <v>74</v>
      </c>
      <c r="N12684" t="s">
        <v>25004</v>
      </c>
      <c r="O12684" t="s">
        <v>52</v>
      </c>
      <c r="X12684" t="s">
        <v>34</v>
      </c>
      <c r="Y12684" t="s">
        <v>2012</v>
      </c>
      <c r="Z12684" s="1" t="s">
        <v>39207</v>
      </c>
      <c r="AA12684" t="s">
        <v>39208</v>
      </c>
      <c r="AB12684">
        <v>-161312</v>
      </c>
    </row>
    <row r="12685" spans="1:30" ht="409.5" x14ac:dyDescent="0.25">
      <c r="A12685">
        <f t="shared" ca="1" si="198"/>
        <v>9275</v>
      </c>
      <c r="B12685" t="s">
        <v>685</v>
      </c>
      <c r="C12685" t="s">
        <v>686</v>
      </c>
      <c r="F12685" t="s">
        <v>753</v>
      </c>
      <c r="G12685">
        <v>0</v>
      </c>
      <c r="O12685" t="s">
        <v>33</v>
      </c>
      <c r="Y12685" t="s">
        <v>35144</v>
      </c>
      <c r="Z12685" s="1" t="s">
        <v>35145</v>
      </c>
      <c r="AA12685" t="s">
        <v>35146</v>
      </c>
      <c r="AB12685" t="s">
        <v>35147</v>
      </c>
    </row>
    <row r="12686" spans="1:30" x14ac:dyDescent="0.25">
      <c r="A12686">
        <f t="shared" ca="1" si="198"/>
        <v>14872</v>
      </c>
      <c r="B12686" t="s">
        <v>73</v>
      </c>
      <c r="C12686" t="s">
        <v>74</v>
      </c>
      <c r="F12686" t="s">
        <v>3707</v>
      </c>
      <c r="G12686">
        <v>0</v>
      </c>
      <c r="O12686" t="s">
        <v>33</v>
      </c>
      <c r="Y12686" t="s">
        <v>3708</v>
      </c>
      <c r="Z12686" t="s">
        <v>32670</v>
      </c>
      <c r="AA12686" t="s">
        <v>32671</v>
      </c>
      <c r="AB12686" t="s">
        <v>32672</v>
      </c>
    </row>
    <row r="12687" spans="1:30" ht="409.5" x14ac:dyDescent="0.25">
      <c r="A12687">
        <f t="shared" ca="1" si="198"/>
        <v>18337</v>
      </c>
      <c r="B12687" t="s">
        <v>96</v>
      </c>
      <c r="C12687" t="s">
        <v>97</v>
      </c>
      <c r="F12687" t="s">
        <v>18604</v>
      </c>
      <c r="O12687" t="s">
        <v>33</v>
      </c>
      <c r="X12687" t="s">
        <v>34</v>
      </c>
      <c r="Y12687" t="s">
        <v>18605</v>
      </c>
      <c r="Z12687" s="1" t="s">
        <v>18606</v>
      </c>
      <c r="AA12687" t="s">
        <v>18607</v>
      </c>
      <c r="AB12687">
        <v>-162049</v>
      </c>
    </row>
    <row r="12688" spans="1:30" x14ac:dyDescent="0.25">
      <c r="A12688">
        <f t="shared" ca="1" si="198"/>
        <v>6921</v>
      </c>
      <c r="B12688" t="s">
        <v>96</v>
      </c>
      <c r="C12688" t="s">
        <v>97</v>
      </c>
      <c r="F12688" t="s">
        <v>35649</v>
      </c>
      <c r="G12688">
        <v>0</v>
      </c>
      <c r="O12688" t="s">
        <v>33</v>
      </c>
      <c r="X12688" t="s">
        <v>34</v>
      </c>
      <c r="Y12688" t="s">
        <v>35650</v>
      </c>
      <c r="Z12688" t="s">
        <v>35651</v>
      </c>
      <c r="AA12688" t="s">
        <v>35652</v>
      </c>
      <c r="AB12688" t="s">
        <v>35653</v>
      </c>
      <c r="AC12688" t="s">
        <v>38</v>
      </c>
      <c r="AD12688">
        <v>98661</v>
      </c>
    </row>
    <row r="12689" spans="1:30" ht="225" x14ac:dyDescent="0.25">
      <c r="A12689">
        <f t="shared" ca="1" si="198"/>
        <v>8072</v>
      </c>
      <c r="B12689" t="s">
        <v>739</v>
      </c>
      <c r="C12689" t="s">
        <v>686</v>
      </c>
      <c r="F12689" t="s">
        <v>24946</v>
      </c>
      <c r="O12689" t="s">
        <v>33</v>
      </c>
      <c r="Y12689" t="s">
        <v>24947</v>
      </c>
      <c r="Z12689" s="1" t="s">
        <v>30355</v>
      </c>
      <c r="AA12689" t="s">
        <v>30353</v>
      </c>
      <c r="AB12689">
        <v>-160888</v>
      </c>
      <c r="AC12689" t="s">
        <v>333</v>
      </c>
      <c r="AD12689">
        <v>83864</v>
      </c>
    </row>
    <row r="12690" spans="1:30" x14ac:dyDescent="0.25">
      <c r="A12690">
        <f t="shared" ca="1" si="198"/>
        <v>2108</v>
      </c>
      <c r="B12690" t="s">
        <v>79</v>
      </c>
      <c r="C12690" t="s">
        <v>80</v>
      </c>
      <c r="F12690" t="s">
        <v>753</v>
      </c>
      <c r="O12690" t="s">
        <v>33</v>
      </c>
      <c r="Y12690" t="s">
        <v>27039</v>
      </c>
      <c r="Z12690" t="s">
        <v>27040</v>
      </c>
      <c r="AA12690" t="s">
        <v>27041</v>
      </c>
      <c r="AB12690">
        <v>-171676</v>
      </c>
      <c r="AC12690" t="s">
        <v>38</v>
      </c>
      <c r="AD12690">
        <v>98104</v>
      </c>
    </row>
    <row r="12691" spans="1:30" ht="409.5" x14ac:dyDescent="0.25">
      <c r="A12691">
        <f t="shared" ca="1" si="198"/>
        <v>13378</v>
      </c>
      <c r="B12691" t="s">
        <v>3712</v>
      </c>
      <c r="C12691" t="s">
        <v>45</v>
      </c>
      <c r="F12691" t="s">
        <v>22578</v>
      </c>
      <c r="G12691">
        <v>0</v>
      </c>
      <c r="O12691" t="s">
        <v>63</v>
      </c>
      <c r="X12691" t="s">
        <v>34</v>
      </c>
      <c r="Y12691" t="s">
        <v>3966</v>
      </c>
      <c r="Z12691" s="1" t="s">
        <v>24110</v>
      </c>
      <c r="AA12691" t="s">
        <v>24027</v>
      </c>
      <c r="AB12691" t="s">
        <v>24111</v>
      </c>
      <c r="AC12691" t="s">
        <v>102</v>
      </c>
      <c r="AD12691">
        <v>97301</v>
      </c>
    </row>
    <row r="12692" spans="1:30" ht="409.5" x14ac:dyDescent="0.25">
      <c r="A12692">
        <f t="shared" ca="1" si="198"/>
        <v>1689</v>
      </c>
      <c r="B12692" t="s">
        <v>2046</v>
      </c>
      <c r="C12692" t="s">
        <v>80</v>
      </c>
      <c r="F12692" t="s">
        <v>5876</v>
      </c>
      <c r="O12692" t="s">
        <v>33</v>
      </c>
      <c r="Y12692" t="s">
        <v>10229</v>
      </c>
      <c r="Z12692" s="1" t="s">
        <v>10230</v>
      </c>
      <c r="AA12692" t="s">
        <v>10231</v>
      </c>
      <c r="AB12692">
        <v>-162683</v>
      </c>
      <c r="AC12692" t="s">
        <v>38</v>
      </c>
      <c r="AD12692">
        <v>98004</v>
      </c>
    </row>
    <row r="12693" spans="1:30" x14ac:dyDescent="0.25">
      <c r="A12693">
        <f t="shared" ca="1" si="198"/>
        <v>14098</v>
      </c>
      <c r="B12693" t="s">
        <v>124</v>
      </c>
      <c r="C12693" t="s">
        <v>45</v>
      </c>
      <c r="F12693" t="s">
        <v>1143</v>
      </c>
      <c r="O12693" t="s">
        <v>155</v>
      </c>
      <c r="X12693" t="s">
        <v>34</v>
      </c>
      <c r="Y12693" t="s">
        <v>5317</v>
      </c>
      <c r="Z12693" t="s">
        <v>18476</v>
      </c>
      <c r="AA12693" t="s">
        <v>18477</v>
      </c>
      <c r="AB12693">
        <v>-170563</v>
      </c>
      <c r="AC12693" t="s">
        <v>38</v>
      </c>
      <c r="AD12693">
        <v>98337</v>
      </c>
    </row>
    <row r="12694" spans="1:30" x14ac:dyDescent="0.25">
      <c r="A12694">
        <f t="shared" ca="1" si="198"/>
        <v>1170</v>
      </c>
      <c r="B12694" t="s">
        <v>739</v>
      </c>
      <c r="C12694" t="s">
        <v>686</v>
      </c>
      <c r="F12694" t="s">
        <v>29813</v>
      </c>
      <c r="O12694" t="s">
        <v>33</v>
      </c>
      <c r="Y12694" t="s">
        <v>29835</v>
      </c>
      <c r="Z12694" t="s">
        <v>29836</v>
      </c>
      <c r="AA12694" t="s">
        <v>29823</v>
      </c>
      <c r="AB12694">
        <v>-162412</v>
      </c>
      <c r="AC12694" t="s">
        <v>38</v>
      </c>
      <c r="AD12694">
        <v>98466</v>
      </c>
    </row>
    <row r="12695" spans="1:30" x14ac:dyDescent="0.25">
      <c r="A12695">
        <f t="shared" ca="1" si="198"/>
        <v>18921</v>
      </c>
      <c r="B12695" t="s">
        <v>73</v>
      </c>
      <c r="C12695" t="s">
        <v>74</v>
      </c>
      <c r="F12695" t="s">
        <v>616</v>
      </c>
      <c r="G12695">
        <v>1668</v>
      </c>
      <c r="H12695" t="s">
        <v>617</v>
      </c>
      <c r="L12695">
        <v>250.2</v>
      </c>
      <c r="O12695" t="s">
        <v>33</v>
      </c>
      <c r="X12695" t="s">
        <v>34</v>
      </c>
      <c r="Y12695" t="s">
        <v>618</v>
      </c>
      <c r="Z12695" t="s">
        <v>619</v>
      </c>
      <c r="AA12695" t="s">
        <v>620</v>
      </c>
      <c r="AB12695" t="s">
        <v>621</v>
      </c>
      <c r="AC12695" t="s">
        <v>38</v>
      </c>
      <c r="AD12695">
        <v>98101</v>
      </c>
    </row>
    <row r="12696" spans="1:30" ht="409.5" x14ac:dyDescent="0.25">
      <c r="A12696">
        <f t="shared" ca="1" si="198"/>
        <v>13756</v>
      </c>
      <c r="B12696" t="s">
        <v>96</v>
      </c>
      <c r="C12696" t="s">
        <v>97</v>
      </c>
      <c r="F12696" t="s">
        <v>382</v>
      </c>
      <c r="G12696">
        <v>0</v>
      </c>
      <c r="O12696" t="s">
        <v>33</v>
      </c>
      <c r="X12696" t="s">
        <v>34</v>
      </c>
      <c r="Y12696" t="s">
        <v>383</v>
      </c>
      <c r="Z12696" s="1" t="s">
        <v>31206</v>
      </c>
      <c r="AA12696" t="s">
        <v>31207</v>
      </c>
      <c r="AB12696" t="s">
        <v>31208</v>
      </c>
      <c r="AC12696" t="s">
        <v>38</v>
      </c>
      <c r="AD12696">
        <v>98531</v>
      </c>
    </row>
    <row r="12697" spans="1:30" ht="409.5" x14ac:dyDescent="0.25">
      <c r="A12697">
        <f t="shared" ca="1" si="198"/>
        <v>9818</v>
      </c>
      <c r="B12697" t="s">
        <v>73</v>
      </c>
      <c r="C12697" t="s">
        <v>74</v>
      </c>
      <c r="G12697">
        <v>0</v>
      </c>
      <c r="O12697" t="s">
        <v>33</v>
      </c>
      <c r="X12697" t="s">
        <v>34</v>
      </c>
      <c r="Y12697" t="s">
        <v>42826</v>
      </c>
      <c r="Z12697" s="1" t="s">
        <v>42827</v>
      </c>
      <c r="AA12697" t="s">
        <v>42828</v>
      </c>
      <c r="AB12697" t="s">
        <v>42829</v>
      </c>
      <c r="AC12697" t="s">
        <v>38</v>
      </c>
      <c r="AD12697">
        <v>98087</v>
      </c>
    </row>
    <row r="12698" spans="1:30" ht="409.5" x14ac:dyDescent="0.25">
      <c r="A12698">
        <f t="shared" ca="1" si="198"/>
        <v>4323</v>
      </c>
      <c r="B12698" t="s">
        <v>96</v>
      </c>
      <c r="C12698" t="s">
        <v>97</v>
      </c>
      <c r="O12698" t="s">
        <v>33</v>
      </c>
      <c r="W12698">
        <v>15</v>
      </c>
      <c r="X12698" t="s">
        <v>34</v>
      </c>
      <c r="Y12698" t="s">
        <v>717</v>
      </c>
      <c r="Z12698" s="1" t="s">
        <v>37402</v>
      </c>
      <c r="AA12698" t="s">
        <v>37403</v>
      </c>
      <c r="AB12698">
        <v>-181311</v>
      </c>
      <c r="AC12698" t="s">
        <v>102</v>
      </c>
      <c r="AD12698">
        <v>97214</v>
      </c>
    </row>
    <row r="12699" spans="1:30" x14ac:dyDescent="0.25">
      <c r="A12699">
        <f t="shared" ca="1" si="198"/>
        <v>17575</v>
      </c>
      <c r="B12699" t="s">
        <v>2046</v>
      </c>
      <c r="C12699" t="s">
        <v>80</v>
      </c>
      <c r="F12699" t="s">
        <v>215</v>
      </c>
      <c r="O12699" t="s">
        <v>33</v>
      </c>
      <c r="Y12699" t="s">
        <v>16424</v>
      </c>
      <c r="Z12699" t="s">
        <v>16436</v>
      </c>
      <c r="AA12699" t="s">
        <v>16437</v>
      </c>
      <c r="AB12699">
        <v>-163467</v>
      </c>
      <c r="AC12699" t="s">
        <v>38</v>
      </c>
      <c r="AD12699">
        <v>98133</v>
      </c>
    </row>
    <row r="12700" spans="1:30" x14ac:dyDescent="0.25">
      <c r="A12700">
        <f t="shared" ca="1" si="198"/>
        <v>2546</v>
      </c>
      <c r="B12700" t="s">
        <v>124</v>
      </c>
      <c r="C12700" t="s">
        <v>45</v>
      </c>
      <c r="F12700" t="s">
        <v>32334</v>
      </c>
      <c r="O12700" t="s">
        <v>33</v>
      </c>
      <c r="X12700" t="s">
        <v>34</v>
      </c>
      <c r="Y12700" t="s">
        <v>32335</v>
      </c>
      <c r="Z12700" t="s">
        <v>32336</v>
      </c>
      <c r="AA12700" t="s">
        <v>32337</v>
      </c>
      <c r="AB12700">
        <v>-163432</v>
      </c>
    </row>
    <row r="12701" spans="1:30" x14ac:dyDescent="0.25">
      <c r="A12701">
        <f t="shared" ca="1" si="198"/>
        <v>11008</v>
      </c>
      <c r="B12701" t="s">
        <v>773</v>
      </c>
      <c r="C12701" t="s">
        <v>80</v>
      </c>
      <c r="F12701" t="s">
        <v>3579</v>
      </c>
      <c r="G12701">
        <v>0</v>
      </c>
      <c r="O12701" t="s">
        <v>33</v>
      </c>
      <c r="X12701" t="s">
        <v>34</v>
      </c>
      <c r="Y12701" t="s">
        <v>5818</v>
      </c>
      <c r="Z12701" t="s">
        <v>5819</v>
      </c>
      <c r="AA12701" t="s">
        <v>5820</v>
      </c>
      <c r="AB12701" t="s">
        <v>5821</v>
      </c>
      <c r="AC12701" t="s">
        <v>38</v>
      </c>
      <c r="AD12701">
        <v>98230</v>
      </c>
    </row>
    <row r="12702" spans="1:30" x14ac:dyDescent="0.25">
      <c r="A12702">
        <f t="shared" ca="1" si="198"/>
        <v>4303</v>
      </c>
      <c r="B12702" t="s">
        <v>2046</v>
      </c>
      <c r="C12702" t="s">
        <v>80</v>
      </c>
      <c r="F12702" t="s">
        <v>11545</v>
      </c>
      <c r="O12702" t="s">
        <v>33</v>
      </c>
      <c r="Y12702" t="s">
        <v>11546</v>
      </c>
      <c r="Z12702" t="s">
        <v>11547</v>
      </c>
      <c r="AA12702" t="s">
        <v>11548</v>
      </c>
      <c r="AB12702">
        <v>-160798</v>
      </c>
      <c r="AC12702" t="s">
        <v>38</v>
      </c>
      <c r="AD12702">
        <v>98366</v>
      </c>
    </row>
    <row r="12703" spans="1:30" x14ac:dyDescent="0.25">
      <c r="A12703">
        <f t="shared" ca="1" si="198"/>
        <v>2605</v>
      </c>
      <c r="B12703" t="s">
        <v>2046</v>
      </c>
      <c r="C12703" t="s">
        <v>80</v>
      </c>
      <c r="F12703" t="s">
        <v>11806</v>
      </c>
      <c r="O12703" t="s">
        <v>155</v>
      </c>
      <c r="X12703" t="s">
        <v>34</v>
      </c>
      <c r="Y12703" t="s">
        <v>11807</v>
      </c>
      <c r="Z12703" t="s">
        <v>11808</v>
      </c>
      <c r="AA12703" t="s">
        <v>11809</v>
      </c>
      <c r="AB12703">
        <v>-170289</v>
      </c>
      <c r="AC12703" t="s">
        <v>102</v>
      </c>
      <c r="AD12703">
        <v>97239</v>
      </c>
    </row>
    <row r="12704" spans="1:30" x14ac:dyDescent="0.25">
      <c r="A12704">
        <f t="shared" ca="1" si="198"/>
        <v>2990</v>
      </c>
      <c r="B12704" t="s">
        <v>739</v>
      </c>
      <c r="C12704" t="s">
        <v>686</v>
      </c>
      <c r="F12704" t="s">
        <v>3300</v>
      </c>
      <c r="O12704" t="s">
        <v>33</v>
      </c>
      <c r="Y12704" t="s">
        <v>11728</v>
      </c>
      <c r="Z12704" t="s">
        <v>30068</v>
      </c>
      <c r="AA12704" t="s">
        <v>30043</v>
      </c>
      <c r="AB12704">
        <v>-170366</v>
      </c>
      <c r="AC12704" t="s">
        <v>38</v>
      </c>
      <c r="AD12704">
        <v>98503</v>
      </c>
    </row>
    <row r="12705" spans="1:30" ht="409.5" x14ac:dyDescent="0.25">
      <c r="A12705">
        <f t="shared" ca="1" si="198"/>
        <v>418</v>
      </c>
      <c r="B12705" t="s">
        <v>677</v>
      </c>
      <c r="C12705" t="s">
        <v>80</v>
      </c>
      <c r="F12705" t="s">
        <v>927</v>
      </c>
      <c r="G12705">
        <v>0</v>
      </c>
      <c r="O12705" t="s">
        <v>33</v>
      </c>
      <c r="Y12705" t="s">
        <v>5780</v>
      </c>
      <c r="Z12705" s="1" t="s">
        <v>6478</v>
      </c>
      <c r="AA12705" t="s">
        <v>6479</v>
      </c>
      <c r="AB12705" t="s">
        <v>6480</v>
      </c>
      <c r="AC12705" t="s">
        <v>102</v>
      </c>
      <c r="AD12705">
        <v>97204</v>
      </c>
    </row>
    <row r="12706" spans="1:30" ht="409.5" x14ac:dyDescent="0.25">
      <c r="A12706">
        <f t="shared" ca="1" si="198"/>
        <v>10223</v>
      </c>
      <c r="B12706" t="s">
        <v>79</v>
      </c>
      <c r="C12706" t="s">
        <v>80</v>
      </c>
      <c r="F12706" t="s">
        <v>3086</v>
      </c>
      <c r="O12706" t="s">
        <v>33</v>
      </c>
      <c r="Y12706" t="s">
        <v>11103</v>
      </c>
      <c r="Z12706" s="1" t="s">
        <v>26159</v>
      </c>
      <c r="AA12706" t="s">
        <v>26160</v>
      </c>
      <c r="AB12706">
        <v>-170710</v>
      </c>
      <c r="AC12706" t="s">
        <v>38</v>
      </c>
      <c r="AD12706">
        <v>98104</v>
      </c>
    </row>
    <row r="12707" spans="1:30" x14ac:dyDescent="0.25">
      <c r="A12707">
        <f t="shared" ca="1" si="198"/>
        <v>3159</v>
      </c>
      <c r="B12707" t="s">
        <v>2046</v>
      </c>
      <c r="C12707" t="s">
        <v>80</v>
      </c>
      <c r="F12707" t="s">
        <v>3366</v>
      </c>
      <c r="G12707">
        <v>0</v>
      </c>
      <c r="O12707" t="s">
        <v>33</v>
      </c>
      <c r="Y12707" t="s">
        <v>6109</v>
      </c>
      <c r="Z12707" t="s">
        <v>7414</v>
      </c>
      <c r="AA12707" t="s">
        <v>7415</v>
      </c>
      <c r="AB12707" t="s">
        <v>7416</v>
      </c>
      <c r="AC12707" t="s">
        <v>38</v>
      </c>
      <c r="AD12707">
        <v>98188</v>
      </c>
    </row>
    <row r="12708" spans="1:30" ht="375" x14ac:dyDescent="0.25">
      <c r="A12708">
        <f t="shared" ca="1" si="198"/>
        <v>4002</v>
      </c>
      <c r="B12708" t="s">
        <v>244</v>
      </c>
      <c r="C12708" t="s">
        <v>245</v>
      </c>
      <c r="O12708" t="s">
        <v>33</v>
      </c>
      <c r="X12708" t="s">
        <v>34</v>
      </c>
      <c r="Y12708" t="s">
        <v>33250</v>
      </c>
      <c r="Z12708" s="1" t="s">
        <v>33251</v>
      </c>
      <c r="AA12708" s="1" t="s">
        <v>33251</v>
      </c>
      <c r="AB12708">
        <v>-172413</v>
      </c>
      <c r="AC12708" t="s">
        <v>333</v>
      </c>
      <c r="AD12708">
        <v>83815</v>
      </c>
    </row>
    <row r="12709" spans="1:30" ht="409.5" x14ac:dyDescent="0.25">
      <c r="A12709">
        <f t="shared" ca="1" si="198"/>
        <v>10801</v>
      </c>
      <c r="B12709" t="s">
        <v>79</v>
      </c>
      <c r="C12709" t="s">
        <v>80</v>
      </c>
      <c r="F12709" t="s">
        <v>413</v>
      </c>
      <c r="O12709" t="s">
        <v>33</v>
      </c>
      <c r="Y12709" t="s">
        <v>10236</v>
      </c>
      <c r="Z12709" s="1" t="s">
        <v>26421</v>
      </c>
      <c r="AA12709" t="s">
        <v>26422</v>
      </c>
      <c r="AB12709">
        <v>-173073</v>
      </c>
      <c r="AC12709" t="s">
        <v>38</v>
      </c>
      <c r="AD12709">
        <v>98004</v>
      </c>
    </row>
    <row r="12710" spans="1:30" x14ac:dyDescent="0.25">
      <c r="A12710">
        <f t="shared" ca="1" si="198"/>
        <v>13613</v>
      </c>
      <c r="B12710" t="s">
        <v>344</v>
      </c>
      <c r="C12710" t="s">
        <v>31</v>
      </c>
      <c r="F12710" t="s">
        <v>3305</v>
      </c>
      <c r="G12710">
        <v>0</v>
      </c>
      <c r="O12710" t="s">
        <v>33</v>
      </c>
      <c r="X12710" t="s">
        <v>34</v>
      </c>
      <c r="Y12710" t="s">
        <v>20486</v>
      </c>
      <c r="Z12710" t="s">
        <v>22019</v>
      </c>
      <c r="AA12710" t="s">
        <v>22019</v>
      </c>
      <c r="AB12710" t="s">
        <v>22020</v>
      </c>
      <c r="AC12710" t="s">
        <v>38</v>
      </c>
      <c r="AD12710">
        <v>98032</v>
      </c>
    </row>
    <row r="12711" spans="1:30" x14ac:dyDescent="0.25">
      <c r="A12711">
        <f t="shared" ca="1" si="198"/>
        <v>2455</v>
      </c>
      <c r="B12711" t="s">
        <v>2046</v>
      </c>
      <c r="C12711" t="s">
        <v>80</v>
      </c>
      <c r="F12711" t="s">
        <v>12504</v>
      </c>
      <c r="G12711">
        <v>0</v>
      </c>
      <c r="O12711" t="s">
        <v>33</v>
      </c>
      <c r="Y12711" t="s">
        <v>12505</v>
      </c>
      <c r="Z12711" t="s">
        <v>12506</v>
      </c>
      <c r="AA12711" t="s">
        <v>12507</v>
      </c>
      <c r="AB12711" t="s">
        <v>12508</v>
      </c>
      <c r="AC12711" t="s">
        <v>38</v>
      </c>
      <c r="AD12711">
        <v>98908</v>
      </c>
    </row>
    <row r="12712" spans="1:30" x14ac:dyDescent="0.25">
      <c r="A12712">
        <f t="shared" ca="1" si="198"/>
        <v>5851</v>
      </c>
      <c r="B12712" t="s">
        <v>739</v>
      </c>
      <c r="C12712" t="s">
        <v>686</v>
      </c>
      <c r="F12712" t="s">
        <v>2112</v>
      </c>
      <c r="O12712" t="s">
        <v>33</v>
      </c>
      <c r="Y12712" t="s">
        <v>17003</v>
      </c>
      <c r="Z12712" t="s">
        <v>30430</v>
      </c>
      <c r="AA12712" t="s">
        <v>30422</v>
      </c>
      <c r="AB12712">
        <v>-161561</v>
      </c>
      <c r="AC12712" t="s">
        <v>38</v>
      </c>
      <c r="AD12712">
        <v>98531</v>
      </c>
    </row>
    <row r="12713" spans="1:30" x14ac:dyDescent="0.25">
      <c r="A12713">
        <f t="shared" ca="1" si="198"/>
        <v>17314</v>
      </c>
      <c r="B12713" t="s">
        <v>178</v>
      </c>
      <c r="F12713" t="s">
        <v>20201</v>
      </c>
      <c r="G12713">
        <v>0</v>
      </c>
      <c r="O12713" t="s">
        <v>33</v>
      </c>
      <c r="X12713" t="s">
        <v>34</v>
      </c>
      <c r="Y12713" t="s">
        <v>20202</v>
      </c>
      <c r="Z12713" t="s">
        <v>20203</v>
      </c>
      <c r="AA12713" t="s">
        <v>20204</v>
      </c>
      <c r="AB12713" t="s">
        <v>20205</v>
      </c>
      <c r="AC12713" t="s">
        <v>38</v>
      </c>
      <c r="AD12713">
        <v>98683</v>
      </c>
    </row>
    <row r="12714" spans="1:30" x14ac:dyDescent="0.25">
      <c r="A12714">
        <f t="shared" ca="1" si="198"/>
        <v>10681</v>
      </c>
      <c r="B12714" t="s">
        <v>2046</v>
      </c>
      <c r="C12714" t="s">
        <v>80</v>
      </c>
      <c r="F12714" t="s">
        <v>1418</v>
      </c>
      <c r="G12714">
        <v>0</v>
      </c>
      <c r="O12714" t="s">
        <v>33</v>
      </c>
      <c r="Y12714" t="s">
        <v>5784</v>
      </c>
      <c r="Z12714" t="s">
        <v>7032</v>
      </c>
      <c r="AA12714" t="s">
        <v>7033</v>
      </c>
      <c r="AB12714" t="s">
        <v>7034</v>
      </c>
      <c r="AC12714" t="s">
        <v>38</v>
      </c>
      <c r="AD12714">
        <v>98504</v>
      </c>
    </row>
    <row r="12715" spans="1:30" ht="409.5" x14ac:dyDescent="0.25">
      <c r="A12715">
        <f t="shared" ca="1" si="198"/>
        <v>12733</v>
      </c>
      <c r="B12715" t="s">
        <v>73</v>
      </c>
      <c r="C12715" t="s">
        <v>74</v>
      </c>
      <c r="F12715" t="s">
        <v>22377</v>
      </c>
      <c r="G12715">
        <v>0</v>
      </c>
      <c r="O12715" t="s">
        <v>33</v>
      </c>
      <c r="X12715" t="s">
        <v>34</v>
      </c>
      <c r="Y12715" t="s">
        <v>22378</v>
      </c>
      <c r="Z12715" s="1" t="s">
        <v>22379</v>
      </c>
      <c r="AA12715" t="s">
        <v>22380</v>
      </c>
      <c r="AB12715" t="s">
        <v>22381</v>
      </c>
      <c r="AC12715" t="s">
        <v>38</v>
      </c>
      <c r="AD12715">
        <v>98087</v>
      </c>
    </row>
    <row r="12716" spans="1:30" x14ac:dyDescent="0.25">
      <c r="A12716">
        <f t="shared" ca="1" si="198"/>
        <v>6405</v>
      </c>
      <c r="B12716" t="s">
        <v>17015</v>
      </c>
      <c r="C12716" t="s">
        <v>45</v>
      </c>
      <c r="F12716" t="s">
        <v>2112</v>
      </c>
      <c r="G12716">
        <v>0</v>
      </c>
      <c r="O12716" t="s">
        <v>33</v>
      </c>
      <c r="Y12716" t="s">
        <v>17003</v>
      </c>
      <c r="Z12716" t="s">
        <v>35463</v>
      </c>
      <c r="AA12716" t="s">
        <v>35464</v>
      </c>
      <c r="AB12716" t="s">
        <v>35465</v>
      </c>
      <c r="AC12716" t="s">
        <v>38</v>
      </c>
      <c r="AD12716">
        <v>98531</v>
      </c>
    </row>
    <row r="12717" spans="1:30" x14ac:dyDescent="0.25">
      <c r="A12717">
        <f t="shared" ca="1" si="198"/>
        <v>7605</v>
      </c>
      <c r="B12717" t="s">
        <v>79</v>
      </c>
      <c r="C12717" t="s">
        <v>80</v>
      </c>
      <c r="F12717" t="s">
        <v>651</v>
      </c>
      <c r="O12717" t="s">
        <v>33</v>
      </c>
      <c r="Y12717" t="s">
        <v>6327</v>
      </c>
      <c r="Z12717" t="s">
        <v>26730</v>
      </c>
      <c r="AA12717" t="s">
        <v>26731</v>
      </c>
      <c r="AB12717">
        <v>-180604</v>
      </c>
      <c r="AC12717" t="s">
        <v>38</v>
      </c>
      <c r="AD12717">
        <v>98034</v>
      </c>
    </row>
    <row r="12718" spans="1:30" x14ac:dyDescent="0.25">
      <c r="A12718">
        <f t="shared" ca="1" si="198"/>
        <v>19177</v>
      </c>
      <c r="B12718" t="s">
        <v>1382</v>
      </c>
      <c r="C12718" t="s">
        <v>45</v>
      </c>
      <c r="F12718" t="s">
        <v>3098</v>
      </c>
      <c r="G12718">
        <v>0</v>
      </c>
      <c r="O12718" t="s">
        <v>33</v>
      </c>
      <c r="X12718" t="s">
        <v>34</v>
      </c>
      <c r="Y12718" t="s">
        <v>27308</v>
      </c>
      <c r="Z12718" t="s">
        <v>37145</v>
      </c>
      <c r="AA12718" t="s">
        <v>37146</v>
      </c>
      <c r="AB12718" t="s">
        <v>37147</v>
      </c>
      <c r="AC12718" t="s">
        <v>38</v>
      </c>
      <c r="AD12718">
        <v>98101</v>
      </c>
    </row>
    <row r="12719" spans="1:30" x14ac:dyDescent="0.25">
      <c r="A12719">
        <f t="shared" ca="1" si="198"/>
        <v>2434</v>
      </c>
      <c r="B12719" t="s">
        <v>164</v>
      </c>
      <c r="C12719" t="s">
        <v>165</v>
      </c>
      <c r="F12719" t="s">
        <v>69</v>
      </c>
      <c r="G12719">
        <v>0</v>
      </c>
      <c r="O12719" t="s">
        <v>1</v>
      </c>
      <c r="W12719">
        <v>16</v>
      </c>
      <c r="X12719" t="s">
        <v>34</v>
      </c>
      <c r="Y12719" t="s">
        <v>2365</v>
      </c>
      <c r="Z12719" t="s">
        <v>19037</v>
      </c>
      <c r="AA12719" t="s">
        <v>19038</v>
      </c>
      <c r="AB12719" t="s">
        <v>19039</v>
      </c>
      <c r="AC12719" t="s">
        <v>38</v>
      </c>
      <c r="AD12719">
        <v>98121</v>
      </c>
    </row>
    <row r="12720" spans="1:30" x14ac:dyDescent="0.25">
      <c r="A12720">
        <f t="shared" ca="1" si="198"/>
        <v>17346</v>
      </c>
      <c r="B12720" t="s">
        <v>685</v>
      </c>
      <c r="C12720" t="s">
        <v>686</v>
      </c>
      <c r="F12720" t="s">
        <v>28495</v>
      </c>
      <c r="O12720" t="s">
        <v>33</v>
      </c>
      <c r="Y12720" t="s">
        <v>29870</v>
      </c>
      <c r="Z12720" t="s">
        <v>35101</v>
      </c>
      <c r="AA12720" t="s">
        <v>35064</v>
      </c>
      <c r="AB12720">
        <v>-160129</v>
      </c>
    </row>
    <row r="12721" spans="1:30" x14ac:dyDescent="0.25">
      <c r="A12721">
        <f t="shared" ca="1" si="198"/>
        <v>10455</v>
      </c>
      <c r="B12721" t="s">
        <v>73</v>
      </c>
      <c r="C12721" t="s">
        <v>74</v>
      </c>
      <c r="F12721" t="s">
        <v>103</v>
      </c>
      <c r="G12721">
        <v>0</v>
      </c>
      <c r="O12721" t="s">
        <v>33</v>
      </c>
      <c r="Y12721" t="s">
        <v>3073</v>
      </c>
      <c r="Z12721" t="s">
        <v>36397</v>
      </c>
      <c r="AA12721" t="s">
        <v>36377</v>
      </c>
      <c r="AB12721" t="s">
        <v>36398</v>
      </c>
    </row>
    <row r="12722" spans="1:30" x14ac:dyDescent="0.25">
      <c r="A12722">
        <f t="shared" ca="1" si="198"/>
        <v>8922</v>
      </c>
      <c r="B12722" t="s">
        <v>44</v>
      </c>
      <c r="C12722" t="s">
        <v>45</v>
      </c>
      <c r="F12722" t="s">
        <v>1372</v>
      </c>
      <c r="G12722">
        <v>0</v>
      </c>
      <c r="O12722" t="s">
        <v>63</v>
      </c>
      <c r="X12722" t="s">
        <v>34</v>
      </c>
      <c r="Y12722" t="s">
        <v>1373</v>
      </c>
      <c r="Z12722" t="s">
        <v>1374</v>
      </c>
      <c r="AA12722" t="s">
        <v>1374</v>
      </c>
      <c r="AB12722" t="s">
        <v>1375</v>
      </c>
      <c r="AC12722" t="s">
        <v>1376</v>
      </c>
      <c r="AD12722">
        <v>46204</v>
      </c>
    </row>
    <row r="12723" spans="1:30" x14ac:dyDescent="0.25">
      <c r="A12723">
        <f t="shared" ca="1" si="198"/>
        <v>13659</v>
      </c>
      <c r="B12723" t="s">
        <v>685</v>
      </c>
      <c r="C12723" t="s">
        <v>686</v>
      </c>
      <c r="F12723" t="s">
        <v>32928</v>
      </c>
      <c r="O12723" t="s">
        <v>33</v>
      </c>
      <c r="Y12723" t="s">
        <v>34042</v>
      </c>
      <c r="Z12723" t="s">
        <v>35273</v>
      </c>
      <c r="AA12723" t="s">
        <v>35222</v>
      </c>
      <c r="AB12723">
        <v>-170798</v>
      </c>
      <c r="AC12723" t="s">
        <v>38</v>
      </c>
      <c r="AD12723">
        <v>98101</v>
      </c>
    </row>
    <row r="12724" spans="1:30" ht="409.5" x14ac:dyDescent="0.25">
      <c r="A12724">
        <f t="shared" ca="1" si="198"/>
        <v>597</v>
      </c>
      <c r="B12724" t="s">
        <v>39</v>
      </c>
      <c r="C12724" t="s">
        <v>165</v>
      </c>
      <c r="F12724" t="s">
        <v>307</v>
      </c>
      <c r="G12724">
        <v>0</v>
      </c>
      <c r="N12724" t="s">
        <v>498</v>
      </c>
      <c r="O12724" t="s">
        <v>168</v>
      </c>
      <c r="W12724">
        <v>30</v>
      </c>
      <c r="Y12724" t="s">
        <v>499</v>
      </c>
      <c r="Z12724" s="1" t="s">
        <v>500</v>
      </c>
      <c r="AA12724" t="s">
        <v>501</v>
      </c>
      <c r="AB12724" t="s">
        <v>502</v>
      </c>
      <c r="AC12724" t="s">
        <v>38</v>
      </c>
      <c r="AD12724">
        <v>98101</v>
      </c>
    </row>
    <row r="12725" spans="1:30" x14ac:dyDescent="0.25">
      <c r="A12725">
        <f t="shared" ca="1" si="198"/>
        <v>7548</v>
      </c>
      <c r="B12725" t="s">
        <v>178</v>
      </c>
      <c r="F12725" t="s">
        <v>5492</v>
      </c>
      <c r="G12725">
        <v>0</v>
      </c>
      <c r="O12725" t="s">
        <v>33</v>
      </c>
      <c r="X12725" t="s">
        <v>34</v>
      </c>
      <c r="Y12725" t="s">
        <v>5493</v>
      </c>
      <c r="Z12725" t="s">
        <v>5494</v>
      </c>
      <c r="AA12725" t="s">
        <v>5495</v>
      </c>
      <c r="AB12725" t="s">
        <v>5496</v>
      </c>
      <c r="AC12725" t="s">
        <v>5497</v>
      </c>
      <c r="AD12725">
        <v>88007</v>
      </c>
    </row>
    <row r="12726" spans="1:30" ht="409.5" x14ac:dyDescent="0.25">
      <c r="A12726">
        <f t="shared" ca="1" si="198"/>
        <v>18307</v>
      </c>
      <c r="B12726" t="s">
        <v>2046</v>
      </c>
      <c r="C12726" t="s">
        <v>80</v>
      </c>
      <c r="F12726" t="s">
        <v>3772</v>
      </c>
      <c r="O12726" t="s">
        <v>33</v>
      </c>
      <c r="Y12726" t="s">
        <v>3773</v>
      </c>
      <c r="Z12726" s="1" t="s">
        <v>14609</v>
      </c>
      <c r="AA12726" t="s">
        <v>14610</v>
      </c>
      <c r="AB12726">
        <v>-173226</v>
      </c>
      <c r="AC12726" t="s">
        <v>38</v>
      </c>
      <c r="AD12726">
        <v>98402</v>
      </c>
    </row>
    <row r="12727" spans="1:30" x14ac:dyDescent="0.25">
      <c r="A12727">
        <f t="shared" ca="1" si="198"/>
        <v>19641</v>
      </c>
      <c r="B12727" t="s">
        <v>276</v>
      </c>
      <c r="C12727" t="s">
        <v>45</v>
      </c>
      <c r="F12727" t="s">
        <v>37818</v>
      </c>
      <c r="G12727">
        <v>0</v>
      </c>
      <c r="O12727" t="s">
        <v>33</v>
      </c>
      <c r="Y12727" t="s">
        <v>37819</v>
      </c>
      <c r="Z12727" t="s">
        <v>37820</v>
      </c>
      <c r="AA12727" t="s">
        <v>37821</v>
      </c>
      <c r="AB12727" t="s">
        <v>37822</v>
      </c>
    </row>
    <row r="12728" spans="1:30" ht="360" x14ac:dyDescent="0.25">
      <c r="A12728">
        <f t="shared" ca="1" si="198"/>
        <v>10818</v>
      </c>
      <c r="B12728" t="s">
        <v>73</v>
      </c>
      <c r="C12728" t="s">
        <v>74</v>
      </c>
      <c r="F12728" t="s">
        <v>1546</v>
      </c>
      <c r="O12728" t="s">
        <v>63</v>
      </c>
      <c r="X12728" t="s">
        <v>34</v>
      </c>
      <c r="Y12728" t="s">
        <v>16584</v>
      </c>
      <c r="Z12728" s="1" t="s">
        <v>37438</v>
      </c>
      <c r="AA12728" t="s">
        <v>37439</v>
      </c>
      <c r="AB12728">
        <v>-161425</v>
      </c>
      <c r="AC12728" t="s">
        <v>38</v>
      </c>
      <c r="AD12728">
        <v>98020</v>
      </c>
    </row>
    <row r="12729" spans="1:30" ht="409.5" x14ac:dyDescent="0.25">
      <c r="A12729">
        <f t="shared" ca="1" si="198"/>
        <v>12639</v>
      </c>
      <c r="B12729" t="s">
        <v>739</v>
      </c>
      <c r="C12729" t="s">
        <v>686</v>
      </c>
      <c r="F12729" t="s">
        <v>740</v>
      </c>
      <c r="G12729">
        <v>0</v>
      </c>
      <c r="N12729" s="1" t="s">
        <v>287</v>
      </c>
      <c r="O12729" t="s">
        <v>168</v>
      </c>
      <c r="P12729" t="s">
        <v>484</v>
      </c>
      <c r="W12729">
        <v>30</v>
      </c>
      <c r="Y12729" t="s">
        <v>741</v>
      </c>
      <c r="Z12729" s="1" t="s">
        <v>742</v>
      </c>
      <c r="AA12729" t="s">
        <v>743</v>
      </c>
      <c r="AB12729" t="s">
        <v>744</v>
      </c>
      <c r="AC12729" t="s">
        <v>38</v>
      </c>
      <c r="AD12729">
        <v>98004</v>
      </c>
    </row>
    <row r="12730" spans="1:30" ht="409.5" x14ac:dyDescent="0.25">
      <c r="A12730">
        <f t="shared" ca="1" si="198"/>
        <v>4114</v>
      </c>
      <c r="B12730" t="s">
        <v>230</v>
      </c>
      <c r="C12730" t="s">
        <v>45</v>
      </c>
      <c r="O12730" t="s">
        <v>33</v>
      </c>
      <c r="W12730">
        <v>15</v>
      </c>
      <c r="X12730" t="s">
        <v>34</v>
      </c>
      <c r="Y12730" t="s">
        <v>23251</v>
      </c>
      <c r="Z12730" s="1" t="s">
        <v>23482</v>
      </c>
      <c r="AA12730" t="s">
        <v>22580</v>
      </c>
      <c r="AB12730">
        <v>-180890</v>
      </c>
    </row>
    <row r="12731" spans="1:30" x14ac:dyDescent="0.25">
      <c r="A12731">
        <f t="shared" ca="1" si="198"/>
        <v>6060</v>
      </c>
      <c r="B12731" t="s">
        <v>2046</v>
      </c>
      <c r="C12731" t="s">
        <v>80</v>
      </c>
      <c r="G12731">
        <v>0</v>
      </c>
      <c r="O12731" t="s">
        <v>33</v>
      </c>
      <c r="Y12731" t="s">
        <v>15566</v>
      </c>
      <c r="Z12731" t="s">
        <v>15567</v>
      </c>
      <c r="AA12731" t="s">
        <v>15568</v>
      </c>
      <c r="AB12731" t="s">
        <v>15569</v>
      </c>
      <c r="AC12731" t="s">
        <v>38</v>
      </c>
      <c r="AD12731">
        <v>99003</v>
      </c>
    </row>
    <row r="12732" spans="1:30" ht="409.5" x14ac:dyDescent="0.25">
      <c r="A12732">
        <f t="shared" ca="1" si="198"/>
        <v>10921</v>
      </c>
      <c r="B12732" t="s">
        <v>276</v>
      </c>
      <c r="C12732" t="s">
        <v>45</v>
      </c>
      <c r="F12732" t="s">
        <v>9448</v>
      </c>
      <c r="G12732">
        <v>0</v>
      </c>
      <c r="O12732" t="s">
        <v>33</v>
      </c>
      <c r="X12732" t="s">
        <v>34</v>
      </c>
      <c r="Z12732" s="1" t="s">
        <v>17829</v>
      </c>
      <c r="AA12732" t="s">
        <v>17830</v>
      </c>
      <c r="AB12732" t="s">
        <v>17831</v>
      </c>
    </row>
    <row r="12733" spans="1:30" x14ac:dyDescent="0.25">
      <c r="A12733">
        <f t="shared" ca="1" si="198"/>
        <v>6868</v>
      </c>
      <c r="B12733" t="s">
        <v>2046</v>
      </c>
      <c r="C12733" t="s">
        <v>80</v>
      </c>
      <c r="F12733" t="s">
        <v>651</v>
      </c>
      <c r="O12733" t="s">
        <v>33</v>
      </c>
      <c r="Y12733" t="s">
        <v>2398</v>
      </c>
      <c r="Z12733" t="s">
        <v>13598</v>
      </c>
      <c r="AA12733" t="s">
        <v>13599</v>
      </c>
      <c r="AB12733">
        <v>-162784</v>
      </c>
      <c r="AC12733" t="s">
        <v>38</v>
      </c>
      <c r="AD12733">
        <v>98034</v>
      </c>
    </row>
    <row r="12734" spans="1:30" ht="285" x14ac:dyDescent="0.25">
      <c r="A12734">
        <f t="shared" ca="1" si="198"/>
        <v>2795</v>
      </c>
      <c r="B12734" t="s">
        <v>230</v>
      </c>
      <c r="C12734" t="s">
        <v>45</v>
      </c>
      <c r="O12734" t="s">
        <v>33</v>
      </c>
      <c r="Y12734" t="s">
        <v>1917</v>
      </c>
      <c r="Z12734" s="1" t="s">
        <v>1918</v>
      </c>
      <c r="AA12734" t="s">
        <v>1865</v>
      </c>
      <c r="AB12734">
        <v>-162614</v>
      </c>
    </row>
    <row r="12735" spans="1:30" ht="409.5" x14ac:dyDescent="0.25">
      <c r="A12735">
        <f t="shared" ca="1" si="198"/>
        <v>6807</v>
      </c>
      <c r="B12735" t="s">
        <v>2046</v>
      </c>
      <c r="C12735" t="s">
        <v>80</v>
      </c>
      <c r="F12735" t="s">
        <v>923</v>
      </c>
      <c r="G12735">
        <v>0</v>
      </c>
      <c r="O12735" t="s">
        <v>33</v>
      </c>
      <c r="Y12735" t="s">
        <v>924</v>
      </c>
      <c r="Z12735" s="1" t="s">
        <v>10320</v>
      </c>
      <c r="AA12735" t="s">
        <v>10321</v>
      </c>
      <c r="AB12735" t="s">
        <v>10322</v>
      </c>
      <c r="AC12735" t="s">
        <v>38</v>
      </c>
      <c r="AD12735">
        <v>98663</v>
      </c>
    </row>
    <row r="12736" spans="1:30" x14ac:dyDescent="0.25">
      <c r="A12736">
        <f t="shared" ca="1" si="198"/>
        <v>6748</v>
      </c>
      <c r="B12736" t="s">
        <v>178</v>
      </c>
      <c r="F12736" t="s">
        <v>2939</v>
      </c>
      <c r="G12736">
        <v>0</v>
      </c>
      <c r="O12736" t="s">
        <v>33</v>
      </c>
      <c r="X12736" t="s">
        <v>34</v>
      </c>
      <c r="Y12736" t="s">
        <v>2940</v>
      </c>
      <c r="Z12736" t="s">
        <v>25205</v>
      </c>
      <c r="AA12736" t="s">
        <v>25206</v>
      </c>
      <c r="AB12736" t="s">
        <v>25207</v>
      </c>
      <c r="AC12736" t="s">
        <v>38</v>
      </c>
      <c r="AD12736">
        <v>99362</v>
      </c>
    </row>
    <row r="12737" spans="1:30" ht="345" x14ac:dyDescent="0.25">
      <c r="A12737">
        <f t="shared" ca="1" si="198"/>
        <v>6736</v>
      </c>
      <c r="B12737" t="s">
        <v>73</v>
      </c>
      <c r="C12737" t="s">
        <v>74</v>
      </c>
      <c r="O12737" t="s">
        <v>63</v>
      </c>
      <c r="X12737" t="s">
        <v>34</v>
      </c>
      <c r="Y12737" t="s">
        <v>40911</v>
      </c>
      <c r="Z12737" s="1" t="s">
        <v>42537</v>
      </c>
      <c r="AA12737" t="s">
        <v>42538</v>
      </c>
      <c r="AB12737">
        <v>-172896</v>
      </c>
      <c r="AC12737" t="s">
        <v>38</v>
      </c>
      <c r="AD12737">
        <v>98445</v>
      </c>
    </row>
    <row r="12738" spans="1:30" ht="409.5" x14ac:dyDescent="0.25">
      <c r="A12738">
        <f t="shared" ref="A12738:A12801" ca="1" si="199">RANDBETWEEN(1,20000)</f>
        <v>10210</v>
      </c>
      <c r="B12738" t="s">
        <v>96</v>
      </c>
      <c r="C12738" t="s">
        <v>97</v>
      </c>
      <c r="F12738" t="s">
        <v>5654</v>
      </c>
      <c r="G12738">
        <v>0</v>
      </c>
      <c r="O12738" t="s">
        <v>33</v>
      </c>
      <c r="X12738" t="s">
        <v>34</v>
      </c>
      <c r="Y12738" t="s">
        <v>9768</v>
      </c>
      <c r="Z12738" s="1" t="s">
        <v>41842</v>
      </c>
      <c r="AA12738" t="s">
        <v>41843</v>
      </c>
      <c r="AB12738" t="s">
        <v>41844</v>
      </c>
    </row>
    <row r="12739" spans="1:30" ht="409.5" x14ac:dyDescent="0.25">
      <c r="A12739">
        <f t="shared" ca="1" si="199"/>
        <v>677</v>
      </c>
      <c r="B12739" t="s">
        <v>230</v>
      </c>
      <c r="C12739" t="s">
        <v>45</v>
      </c>
      <c r="O12739" t="s">
        <v>33</v>
      </c>
      <c r="X12739" t="s">
        <v>34</v>
      </c>
      <c r="Y12739" t="s">
        <v>22968</v>
      </c>
      <c r="Z12739" s="1" t="s">
        <v>23082</v>
      </c>
      <c r="AA12739" t="s">
        <v>22580</v>
      </c>
      <c r="AB12739">
        <v>-170026</v>
      </c>
    </row>
    <row r="12740" spans="1:30" x14ac:dyDescent="0.25">
      <c r="A12740">
        <f t="shared" ca="1" si="199"/>
        <v>14156</v>
      </c>
      <c r="B12740" t="s">
        <v>2046</v>
      </c>
      <c r="C12740" t="s">
        <v>80</v>
      </c>
      <c r="F12740" t="s">
        <v>8603</v>
      </c>
      <c r="G12740">
        <v>0</v>
      </c>
      <c r="O12740" t="s">
        <v>33</v>
      </c>
      <c r="Y12740" t="s">
        <v>8604</v>
      </c>
      <c r="Z12740" t="s">
        <v>16154</v>
      </c>
      <c r="AA12740" t="s">
        <v>16155</v>
      </c>
      <c r="AB12740" t="s">
        <v>16156</v>
      </c>
      <c r="AC12740" t="s">
        <v>38</v>
      </c>
      <c r="AD12740">
        <v>98168</v>
      </c>
    </row>
    <row r="12741" spans="1:30" ht="409.5" x14ac:dyDescent="0.25">
      <c r="A12741">
        <f t="shared" ca="1" si="199"/>
        <v>10753</v>
      </c>
      <c r="B12741" t="s">
        <v>2046</v>
      </c>
      <c r="C12741" t="s">
        <v>80</v>
      </c>
      <c r="F12741" t="s">
        <v>81</v>
      </c>
      <c r="O12741" t="s">
        <v>33</v>
      </c>
      <c r="Y12741" t="s">
        <v>82</v>
      </c>
      <c r="Z12741" s="1" t="s">
        <v>11919</v>
      </c>
      <c r="AA12741" t="s">
        <v>11920</v>
      </c>
      <c r="AB12741">
        <v>-162093</v>
      </c>
      <c r="AC12741" t="s">
        <v>38</v>
      </c>
      <c r="AD12741">
        <v>98668</v>
      </c>
    </row>
    <row r="12742" spans="1:30" x14ac:dyDescent="0.25">
      <c r="A12742">
        <f t="shared" ca="1" si="199"/>
        <v>3793</v>
      </c>
      <c r="B12742" t="s">
        <v>107</v>
      </c>
      <c r="C12742" t="s">
        <v>108</v>
      </c>
      <c r="F12742" t="s">
        <v>18206</v>
      </c>
      <c r="O12742" t="s">
        <v>33</v>
      </c>
      <c r="X12742" t="s">
        <v>34</v>
      </c>
      <c r="Y12742" t="s">
        <v>18207</v>
      </c>
      <c r="Z12742" t="s">
        <v>18208</v>
      </c>
      <c r="AA12742" t="s">
        <v>18209</v>
      </c>
      <c r="AB12742">
        <v>-171766</v>
      </c>
    </row>
    <row r="12743" spans="1:30" ht="409.5" x14ac:dyDescent="0.25">
      <c r="A12743">
        <f t="shared" ca="1" si="199"/>
        <v>5311</v>
      </c>
      <c r="B12743" t="s">
        <v>2046</v>
      </c>
      <c r="C12743" t="s">
        <v>80</v>
      </c>
      <c r="F12743" t="s">
        <v>12433</v>
      </c>
      <c r="O12743" t="s">
        <v>33</v>
      </c>
      <c r="Y12743" t="s">
        <v>12434</v>
      </c>
      <c r="Z12743" s="1" t="s">
        <v>12435</v>
      </c>
      <c r="AA12743" t="s">
        <v>12436</v>
      </c>
      <c r="AB12743">
        <v>-173383</v>
      </c>
      <c r="AC12743" t="s">
        <v>38</v>
      </c>
      <c r="AD12743">
        <v>98134</v>
      </c>
    </row>
    <row r="12744" spans="1:30" x14ac:dyDescent="0.25">
      <c r="A12744">
        <f t="shared" ca="1" si="199"/>
        <v>15546</v>
      </c>
      <c r="B12744" t="s">
        <v>685</v>
      </c>
      <c r="C12744" t="s">
        <v>686</v>
      </c>
      <c r="F12744" t="s">
        <v>3287</v>
      </c>
      <c r="O12744" t="s">
        <v>63</v>
      </c>
      <c r="Y12744" t="s">
        <v>3288</v>
      </c>
      <c r="Z12744" t="s">
        <v>3289</v>
      </c>
      <c r="AA12744" t="s">
        <v>3286</v>
      </c>
      <c r="AB12744">
        <v>-180056</v>
      </c>
    </row>
    <row r="12745" spans="1:30" x14ac:dyDescent="0.25">
      <c r="A12745">
        <f t="shared" ca="1" si="199"/>
        <v>8629</v>
      </c>
      <c r="B12745" t="s">
        <v>79</v>
      </c>
      <c r="C12745" t="s">
        <v>80</v>
      </c>
      <c r="F12745" t="s">
        <v>26386</v>
      </c>
      <c r="O12745" t="s">
        <v>6489</v>
      </c>
      <c r="Y12745" t="s">
        <v>26387</v>
      </c>
      <c r="Z12745" t="s">
        <v>26388</v>
      </c>
      <c r="AA12745" t="s">
        <v>26389</v>
      </c>
      <c r="AB12745">
        <v>-172428</v>
      </c>
      <c r="AC12745" t="s">
        <v>38</v>
      </c>
      <c r="AD12745">
        <v>98065</v>
      </c>
    </row>
    <row r="12746" spans="1:30" x14ac:dyDescent="0.25">
      <c r="A12746">
        <f t="shared" ca="1" si="199"/>
        <v>5892</v>
      </c>
      <c r="B12746" t="s">
        <v>2046</v>
      </c>
      <c r="C12746" t="s">
        <v>80</v>
      </c>
      <c r="F12746" t="s">
        <v>720</v>
      </c>
      <c r="O12746" t="s">
        <v>33</v>
      </c>
      <c r="Y12746" t="s">
        <v>6094</v>
      </c>
      <c r="Z12746" t="s">
        <v>14914</v>
      </c>
      <c r="AA12746" t="s">
        <v>14915</v>
      </c>
      <c r="AB12746">
        <v>-160419</v>
      </c>
      <c r="AC12746" t="s">
        <v>38</v>
      </c>
      <c r="AD12746">
        <v>98052</v>
      </c>
    </row>
    <row r="12747" spans="1:30" x14ac:dyDescent="0.25">
      <c r="A12747">
        <f t="shared" ca="1" si="199"/>
        <v>7807</v>
      </c>
      <c r="B12747" t="s">
        <v>2046</v>
      </c>
      <c r="C12747" t="s">
        <v>80</v>
      </c>
      <c r="F12747" t="s">
        <v>3366</v>
      </c>
      <c r="O12747" t="s">
        <v>33</v>
      </c>
      <c r="Y12747" t="s">
        <v>5907</v>
      </c>
      <c r="Z12747" t="s">
        <v>12937</v>
      </c>
      <c r="AA12747" t="s">
        <v>12938</v>
      </c>
      <c r="AB12747">
        <v>-170495</v>
      </c>
      <c r="AC12747" t="s">
        <v>38</v>
      </c>
      <c r="AD12747">
        <v>98188</v>
      </c>
    </row>
    <row r="12748" spans="1:30" x14ac:dyDescent="0.25">
      <c r="A12748">
        <f t="shared" ca="1" si="199"/>
        <v>5120</v>
      </c>
      <c r="B12748" t="s">
        <v>677</v>
      </c>
      <c r="C12748" t="s">
        <v>80</v>
      </c>
      <c r="G12748">
        <v>0</v>
      </c>
      <c r="O12748" t="s">
        <v>33</v>
      </c>
      <c r="Y12748" t="s">
        <v>6949</v>
      </c>
      <c r="Z12748" t="s">
        <v>6950</v>
      </c>
      <c r="AA12748" t="s">
        <v>6951</v>
      </c>
      <c r="AB12748" t="s">
        <v>6952</v>
      </c>
      <c r="AC12748" t="s">
        <v>135</v>
      </c>
      <c r="AD12748">
        <v>55448</v>
      </c>
    </row>
    <row r="12749" spans="1:30" x14ac:dyDescent="0.25">
      <c r="A12749">
        <f t="shared" ca="1" si="199"/>
        <v>2466</v>
      </c>
      <c r="B12749" t="s">
        <v>2046</v>
      </c>
      <c r="C12749" t="s">
        <v>80</v>
      </c>
      <c r="F12749" t="s">
        <v>4953</v>
      </c>
      <c r="G12749">
        <v>0</v>
      </c>
      <c r="O12749" t="s">
        <v>33</v>
      </c>
      <c r="Y12749" t="s">
        <v>12730</v>
      </c>
      <c r="Z12749" t="s">
        <v>12731</v>
      </c>
      <c r="AA12749" t="s">
        <v>12732</v>
      </c>
      <c r="AB12749" t="s">
        <v>12733</v>
      </c>
      <c r="AC12749" t="s">
        <v>38</v>
      </c>
      <c r="AD12749">
        <v>98310</v>
      </c>
    </row>
    <row r="12750" spans="1:30" x14ac:dyDescent="0.25">
      <c r="A12750">
        <f t="shared" ca="1" si="199"/>
        <v>4085</v>
      </c>
      <c r="B12750" t="s">
        <v>739</v>
      </c>
      <c r="C12750" t="s">
        <v>686</v>
      </c>
      <c r="F12750" t="s">
        <v>4924</v>
      </c>
      <c r="O12750" t="s">
        <v>33</v>
      </c>
      <c r="Y12750" t="s">
        <v>29412</v>
      </c>
      <c r="Z12750" t="s">
        <v>30410</v>
      </c>
      <c r="AA12750" t="s">
        <v>30391</v>
      </c>
      <c r="AB12750">
        <v>-162912</v>
      </c>
      <c r="AC12750" t="s">
        <v>38</v>
      </c>
      <c r="AD12750">
        <v>98007</v>
      </c>
    </row>
    <row r="12751" spans="1:30" x14ac:dyDescent="0.25">
      <c r="A12751">
        <f t="shared" ca="1" si="199"/>
        <v>11445</v>
      </c>
      <c r="B12751" t="s">
        <v>73</v>
      </c>
      <c r="C12751" t="s">
        <v>74</v>
      </c>
      <c r="F12751" t="s">
        <v>103</v>
      </c>
      <c r="G12751">
        <v>0</v>
      </c>
      <c r="O12751" t="s">
        <v>33</v>
      </c>
      <c r="Y12751" t="s">
        <v>36252</v>
      </c>
      <c r="Z12751" t="s">
        <v>36383</v>
      </c>
      <c r="AA12751" t="s">
        <v>36377</v>
      </c>
      <c r="AB12751" t="s">
        <v>36384</v>
      </c>
    </row>
    <row r="12752" spans="1:30" x14ac:dyDescent="0.25">
      <c r="A12752">
        <f t="shared" ca="1" si="199"/>
        <v>6408</v>
      </c>
      <c r="B12752" t="s">
        <v>244</v>
      </c>
      <c r="C12752" t="s">
        <v>245</v>
      </c>
      <c r="O12752" t="s">
        <v>33</v>
      </c>
      <c r="X12752" t="s">
        <v>34</v>
      </c>
      <c r="Y12752" t="s">
        <v>38456</v>
      </c>
      <c r="Z12752" t="s">
        <v>38460</v>
      </c>
      <c r="AA12752" t="s">
        <v>38460</v>
      </c>
      <c r="AB12752">
        <v>-162073</v>
      </c>
      <c r="AC12752" t="s">
        <v>38</v>
      </c>
      <c r="AD12752">
        <v>98837</v>
      </c>
    </row>
    <row r="12753" spans="1:30" ht="409.5" x14ac:dyDescent="0.25">
      <c r="A12753">
        <f t="shared" ca="1" si="199"/>
        <v>13642</v>
      </c>
      <c r="B12753" t="s">
        <v>96</v>
      </c>
      <c r="C12753" t="s">
        <v>97</v>
      </c>
      <c r="F12753" t="s">
        <v>32442</v>
      </c>
      <c r="G12753">
        <v>0</v>
      </c>
      <c r="O12753" t="s">
        <v>155</v>
      </c>
      <c r="X12753" t="s">
        <v>34</v>
      </c>
      <c r="Y12753" t="s">
        <v>32443</v>
      </c>
      <c r="Z12753" s="1" t="s">
        <v>32444</v>
      </c>
      <c r="AA12753" t="s">
        <v>32445</v>
      </c>
      <c r="AB12753" t="s">
        <v>32446</v>
      </c>
      <c r="AC12753" t="s">
        <v>38</v>
      </c>
      <c r="AD12753">
        <v>98668</v>
      </c>
    </row>
    <row r="12754" spans="1:30" ht="409.5" x14ac:dyDescent="0.25">
      <c r="A12754">
        <f t="shared" ca="1" si="199"/>
        <v>190</v>
      </c>
      <c r="B12754" t="s">
        <v>164</v>
      </c>
      <c r="C12754" t="s">
        <v>165</v>
      </c>
      <c r="F12754" t="s">
        <v>9151</v>
      </c>
      <c r="O12754" t="s">
        <v>33</v>
      </c>
      <c r="X12754" t="s">
        <v>34</v>
      </c>
      <c r="Y12754" t="s">
        <v>9152</v>
      </c>
      <c r="Z12754" s="1" t="s">
        <v>9153</v>
      </c>
      <c r="AA12754" t="s">
        <v>9154</v>
      </c>
      <c r="AB12754">
        <v>-172415</v>
      </c>
      <c r="AC12754" t="s">
        <v>38</v>
      </c>
      <c r="AD12754">
        <v>98390</v>
      </c>
    </row>
    <row r="12755" spans="1:30" ht="409.5" x14ac:dyDescent="0.25">
      <c r="A12755">
        <f t="shared" ca="1" si="199"/>
        <v>4818</v>
      </c>
      <c r="B12755" t="s">
        <v>44</v>
      </c>
      <c r="C12755" t="s">
        <v>45</v>
      </c>
      <c r="F12755" t="s">
        <v>823</v>
      </c>
      <c r="G12755">
        <v>0</v>
      </c>
      <c r="O12755" t="s">
        <v>63</v>
      </c>
      <c r="X12755" t="s">
        <v>34</v>
      </c>
      <c r="Y12755" t="s">
        <v>27225</v>
      </c>
      <c r="Z12755" s="1" t="s">
        <v>32474</v>
      </c>
      <c r="AA12755" s="1" t="s">
        <v>32475</v>
      </c>
      <c r="AB12755" t="s">
        <v>32476</v>
      </c>
      <c r="AC12755" t="s">
        <v>38</v>
      </c>
      <c r="AD12755">
        <v>98662</v>
      </c>
    </row>
    <row r="12756" spans="1:30" ht="375" x14ac:dyDescent="0.25">
      <c r="A12756">
        <f t="shared" ca="1" si="199"/>
        <v>2627</v>
      </c>
      <c r="B12756" t="s">
        <v>685</v>
      </c>
      <c r="C12756" t="s">
        <v>686</v>
      </c>
      <c r="G12756">
        <v>0</v>
      </c>
      <c r="O12756" t="s">
        <v>33</v>
      </c>
      <c r="Y12756" t="s">
        <v>33502</v>
      </c>
      <c r="Z12756" s="1" t="s">
        <v>33646</v>
      </c>
      <c r="AA12756" t="s">
        <v>33647</v>
      </c>
      <c r="AB12756" t="s">
        <v>33648</v>
      </c>
    </row>
    <row r="12757" spans="1:30" x14ac:dyDescent="0.25">
      <c r="A12757">
        <f t="shared" ca="1" si="199"/>
        <v>16743</v>
      </c>
      <c r="B12757" t="s">
        <v>73</v>
      </c>
      <c r="C12757" t="s">
        <v>74</v>
      </c>
      <c r="O12757" t="s">
        <v>63</v>
      </c>
      <c r="X12757" t="s">
        <v>34</v>
      </c>
      <c r="Y12757" t="s">
        <v>40878</v>
      </c>
      <c r="Z12757" t="s">
        <v>40879</v>
      </c>
      <c r="AA12757" t="s">
        <v>40880</v>
      </c>
      <c r="AB12757">
        <v>-172691</v>
      </c>
      <c r="AC12757" t="s">
        <v>38</v>
      </c>
      <c r="AD12757">
        <v>98272</v>
      </c>
    </row>
    <row r="12758" spans="1:30" x14ac:dyDescent="0.25">
      <c r="A12758">
        <f t="shared" ca="1" si="199"/>
        <v>14251</v>
      </c>
      <c r="B12758" t="s">
        <v>2046</v>
      </c>
      <c r="C12758" t="s">
        <v>80</v>
      </c>
      <c r="G12758">
        <v>0</v>
      </c>
      <c r="O12758" t="s">
        <v>33</v>
      </c>
      <c r="Y12758" t="s">
        <v>16073</v>
      </c>
      <c r="Z12758" t="s">
        <v>16074</v>
      </c>
      <c r="AA12758" t="s">
        <v>16075</v>
      </c>
      <c r="AB12758" t="s">
        <v>16076</v>
      </c>
      <c r="AC12758" t="s">
        <v>38</v>
      </c>
      <c r="AD12758">
        <v>98685</v>
      </c>
    </row>
    <row r="12759" spans="1:30" x14ac:dyDescent="0.25">
      <c r="A12759">
        <f t="shared" ca="1" si="199"/>
        <v>17967</v>
      </c>
      <c r="B12759" t="s">
        <v>685</v>
      </c>
      <c r="C12759" t="s">
        <v>686</v>
      </c>
      <c r="F12759" t="s">
        <v>30521</v>
      </c>
      <c r="O12759" t="s">
        <v>33</v>
      </c>
      <c r="Y12759" t="s">
        <v>30522</v>
      </c>
      <c r="Z12759" t="s">
        <v>34568</v>
      </c>
      <c r="AA12759" t="s">
        <v>34436</v>
      </c>
      <c r="AB12759">
        <v>-171469</v>
      </c>
      <c r="AC12759" t="s">
        <v>38</v>
      </c>
      <c r="AD12759">
        <v>98532</v>
      </c>
    </row>
    <row r="12760" spans="1:30" ht="409.5" x14ac:dyDescent="0.25">
      <c r="A12760">
        <f t="shared" ca="1" si="199"/>
        <v>11084</v>
      </c>
      <c r="B12760" t="s">
        <v>244</v>
      </c>
      <c r="C12760" t="s">
        <v>245</v>
      </c>
      <c r="G12760">
        <v>0</v>
      </c>
      <c r="O12760" t="s">
        <v>33</v>
      </c>
      <c r="X12760" t="s">
        <v>34</v>
      </c>
      <c r="Y12760" t="s">
        <v>246</v>
      </c>
      <c r="Z12760" s="1" t="s">
        <v>247</v>
      </c>
      <c r="AA12760" t="s">
        <v>248</v>
      </c>
      <c r="AB12760" t="s">
        <v>249</v>
      </c>
      <c r="AC12760" t="s">
        <v>38</v>
      </c>
      <c r="AD12760">
        <v>98807</v>
      </c>
    </row>
    <row r="12761" spans="1:30" x14ac:dyDescent="0.25">
      <c r="A12761">
        <f t="shared" ca="1" si="199"/>
        <v>19615</v>
      </c>
      <c r="B12761" t="s">
        <v>685</v>
      </c>
      <c r="C12761" t="s">
        <v>686</v>
      </c>
      <c r="F12761" t="s">
        <v>28495</v>
      </c>
      <c r="O12761" t="s">
        <v>33</v>
      </c>
      <c r="Y12761" t="s">
        <v>33703</v>
      </c>
      <c r="Z12761" t="s">
        <v>34237</v>
      </c>
      <c r="AA12761" t="s">
        <v>34222</v>
      </c>
      <c r="AB12761">
        <v>-180369</v>
      </c>
      <c r="AC12761" t="s">
        <v>38</v>
      </c>
      <c r="AD12761">
        <v>99301</v>
      </c>
    </row>
    <row r="12762" spans="1:30" ht="409.5" x14ac:dyDescent="0.25">
      <c r="A12762">
        <f t="shared" ca="1" si="199"/>
        <v>12151</v>
      </c>
      <c r="B12762" t="s">
        <v>30</v>
      </c>
      <c r="C12762" t="s">
        <v>31</v>
      </c>
      <c r="O12762" t="s">
        <v>33</v>
      </c>
      <c r="X12762" t="s">
        <v>34</v>
      </c>
      <c r="Y12762" t="s">
        <v>37448</v>
      </c>
      <c r="Z12762" s="1" t="s">
        <v>37449</v>
      </c>
      <c r="AA12762" t="s">
        <v>37450</v>
      </c>
      <c r="AB12762">
        <v>-170178</v>
      </c>
      <c r="AC12762" t="s">
        <v>38</v>
      </c>
      <c r="AD12762">
        <v>98466</v>
      </c>
    </row>
    <row r="12763" spans="1:30" ht="360" x14ac:dyDescent="0.25">
      <c r="A12763">
        <f t="shared" ca="1" si="199"/>
        <v>2065</v>
      </c>
      <c r="B12763" t="s">
        <v>334</v>
      </c>
      <c r="C12763" t="s">
        <v>45</v>
      </c>
      <c r="F12763" t="s">
        <v>23378</v>
      </c>
      <c r="G12763">
        <v>0</v>
      </c>
      <c r="O12763" t="s">
        <v>33</v>
      </c>
      <c r="Y12763" t="s">
        <v>23379</v>
      </c>
      <c r="Z12763" s="1" t="s">
        <v>41603</v>
      </c>
      <c r="AA12763" t="s">
        <v>41573</v>
      </c>
      <c r="AB12763" t="s">
        <v>41604</v>
      </c>
      <c r="AC12763" t="s">
        <v>38</v>
      </c>
      <c r="AD12763">
        <v>98422</v>
      </c>
    </row>
    <row r="12764" spans="1:30" x14ac:dyDescent="0.25">
      <c r="A12764">
        <f t="shared" ca="1" si="199"/>
        <v>8027</v>
      </c>
      <c r="B12764" t="s">
        <v>79</v>
      </c>
      <c r="C12764" t="s">
        <v>80</v>
      </c>
      <c r="F12764" t="s">
        <v>2939</v>
      </c>
      <c r="O12764" t="s">
        <v>33</v>
      </c>
      <c r="Y12764" t="s">
        <v>26872</v>
      </c>
      <c r="Z12764" t="s">
        <v>26873</v>
      </c>
      <c r="AA12764" t="s">
        <v>26874</v>
      </c>
      <c r="AB12764">
        <v>-172156</v>
      </c>
      <c r="AC12764" t="s">
        <v>38</v>
      </c>
      <c r="AD12764">
        <v>99362</v>
      </c>
    </row>
    <row r="12765" spans="1:30" x14ac:dyDescent="0.25">
      <c r="A12765">
        <f t="shared" ca="1" si="199"/>
        <v>7375</v>
      </c>
      <c r="B12765" t="s">
        <v>739</v>
      </c>
      <c r="C12765" t="s">
        <v>686</v>
      </c>
      <c r="F12765" t="s">
        <v>5901</v>
      </c>
      <c r="O12765" t="s">
        <v>33</v>
      </c>
      <c r="X12765" t="s">
        <v>34</v>
      </c>
      <c r="Y12765" t="s">
        <v>28652</v>
      </c>
      <c r="Z12765" t="s">
        <v>28653</v>
      </c>
      <c r="AA12765" t="s">
        <v>28653</v>
      </c>
      <c r="AB12765">
        <v>-162589</v>
      </c>
      <c r="AC12765" t="s">
        <v>38</v>
      </c>
      <c r="AD12765">
        <v>98504</v>
      </c>
    </row>
    <row r="12766" spans="1:30" ht="409.5" x14ac:dyDescent="0.25">
      <c r="A12766">
        <f t="shared" ca="1" si="199"/>
        <v>12158</v>
      </c>
      <c r="B12766" t="s">
        <v>44</v>
      </c>
      <c r="C12766" t="s">
        <v>45</v>
      </c>
      <c r="G12766">
        <v>0</v>
      </c>
      <c r="O12766" t="s">
        <v>33</v>
      </c>
      <c r="W12766">
        <v>5</v>
      </c>
      <c r="X12766" t="s">
        <v>34</v>
      </c>
      <c r="Y12766" t="s">
        <v>13660</v>
      </c>
      <c r="Z12766" s="1" t="s">
        <v>39858</v>
      </c>
      <c r="AA12766" s="1" t="s">
        <v>39859</v>
      </c>
      <c r="AB12766" t="s">
        <v>39860</v>
      </c>
      <c r="AC12766" t="s">
        <v>38</v>
      </c>
      <c r="AD12766">
        <v>98021</v>
      </c>
    </row>
    <row r="12767" spans="1:30" x14ac:dyDescent="0.25">
      <c r="A12767">
        <f t="shared" ca="1" si="199"/>
        <v>5404</v>
      </c>
      <c r="B12767" t="s">
        <v>2046</v>
      </c>
      <c r="C12767" t="s">
        <v>80</v>
      </c>
      <c r="F12767" t="s">
        <v>2141</v>
      </c>
      <c r="O12767" t="s">
        <v>33</v>
      </c>
      <c r="Y12767" t="s">
        <v>12685</v>
      </c>
      <c r="Z12767" t="s">
        <v>12686</v>
      </c>
      <c r="AA12767" t="s">
        <v>12687</v>
      </c>
      <c r="AB12767">
        <v>-172141</v>
      </c>
      <c r="AC12767" t="s">
        <v>38</v>
      </c>
      <c r="AD12767">
        <v>99362</v>
      </c>
    </row>
    <row r="12768" spans="1:30" x14ac:dyDescent="0.25">
      <c r="A12768">
        <f t="shared" ca="1" si="199"/>
        <v>16157</v>
      </c>
      <c r="B12768" t="s">
        <v>2046</v>
      </c>
      <c r="C12768" t="s">
        <v>80</v>
      </c>
      <c r="F12768" t="s">
        <v>1418</v>
      </c>
      <c r="G12768">
        <v>0</v>
      </c>
      <c r="O12768" t="s">
        <v>33</v>
      </c>
      <c r="Y12768" t="s">
        <v>5784</v>
      </c>
      <c r="Z12768" t="s">
        <v>8469</v>
      </c>
      <c r="AA12768" t="s">
        <v>8470</v>
      </c>
      <c r="AB12768" t="s">
        <v>8471</v>
      </c>
      <c r="AC12768" t="s">
        <v>38</v>
      </c>
      <c r="AD12768">
        <v>98504</v>
      </c>
    </row>
    <row r="12769" spans="1:30" x14ac:dyDescent="0.25">
      <c r="A12769">
        <f t="shared" ca="1" si="199"/>
        <v>6067</v>
      </c>
      <c r="B12769" t="s">
        <v>164</v>
      </c>
      <c r="C12769" t="s">
        <v>165</v>
      </c>
      <c r="F12769" t="s">
        <v>387</v>
      </c>
      <c r="G12769">
        <v>0</v>
      </c>
      <c r="O12769" t="s">
        <v>33</v>
      </c>
      <c r="P12769" t="s">
        <v>484</v>
      </c>
      <c r="W12769">
        <v>30</v>
      </c>
      <c r="Y12769" t="s">
        <v>5545</v>
      </c>
      <c r="Z12769" t="s">
        <v>31881</v>
      </c>
      <c r="AA12769" t="s">
        <v>31882</v>
      </c>
      <c r="AB12769" t="s">
        <v>31883</v>
      </c>
      <c r="AC12769" t="s">
        <v>38</v>
      </c>
      <c r="AD12769">
        <v>98109</v>
      </c>
    </row>
    <row r="12770" spans="1:30" ht="409.5" x14ac:dyDescent="0.25">
      <c r="A12770">
        <f t="shared" ca="1" si="199"/>
        <v>262</v>
      </c>
      <c r="B12770" t="s">
        <v>178</v>
      </c>
      <c r="C12770" t="s">
        <v>179</v>
      </c>
      <c r="F12770" t="s">
        <v>2988</v>
      </c>
      <c r="O12770" t="s">
        <v>33</v>
      </c>
      <c r="X12770" t="s">
        <v>34</v>
      </c>
      <c r="Y12770" t="s">
        <v>17321</v>
      </c>
      <c r="Z12770" s="1" t="s">
        <v>39678</v>
      </c>
      <c r="AA12770" t="s">
        <v>39679</v>
      </c>
      <c r="AB12770">
        <v>-171915</v>
      </c>
      <c r="AC12770" t="s">
        <v>38</v>
      </c>
      <c r="AD12770">
        <v>98901</v>
      </c>
    </row>
    <row r="12771" spans="1:30" x14ac:dyDescent="0.25">
      <c r="A12771">
        <f t="shared" ca="1" si="199"/>
        <v>6514</v>
      </c>
      <c r="B12771" t="s">
        <v>677</v>
      </c>
      <c r="C12771" t="s">
        <v>80</v>
      </c>
      <c r="F12771" t="s">
        <v>908</v>
      </c>
      <c r="G12771">
        <v>0</v>
      </c>
      <c r="O12771" t="s">
        <v>33</v>
      </c>
      <c r="Y12771" t="s">
        <v>909</v>
      </c>
      <c r="Z12771" t="s">
        <v>910</v>
      </c>
      <c r="AA12771" t="s">
        <v>911</v>
      </c>
      <c r="AB12771" t="s">
        <v>912</v>
      </c>
      <c r="AC12771" t="s">
        <v>38</v>
      </c>
      <c r="AD12771">
        <v>97205</v>
      </c>
    </row>
    <row r="12772" spans="1:30" x14ac:dyDescent="0.25">
      <c r="A12772">
        <f t="shared" ca="1" si="199"/>
        <v>8563</v>
      </c>
      <c r="F12772" t="s">
        <v>69</v>
      </c>
      <c r="G12772">
        <v>0</v>
      </c>
      <c r="O12772" t="s">
        <v>1200</v>
      </c>
      <c r="X12772" t="s">
        <v>34</v>
      </c>
      <c r="Y12772" t="s">
        <v>9954</v>
      </c>
      <c r="Z12772" t="s">
        <v>18386</v>
      </c>
      <c r="AA12772" t="s">
        <v>18387</v>
      </c>
      <c r="AB12772" t="s">
        <v>18388</v>
      </c>
      <c r="AC12772" t="s">
        <v>38</v>
      </c>
      <c r="AD12772">
        <v>98121</v>
      </c>
    </row>
    <row r="12773" spans="1:30" ht="105" x14ac:dyDescent="0.25">
      <c r="A12773">
        <f t="shared" ca="1" si="199"/>
        <v>10150</v>
      </c>
      <c r="B12773" t="s">
        <v>334</v>
      </c>
      <c r="C12773" t="s">
        <v>45</v>
      </c>
      <c r="G12773">
        <v>0</v>
      </c>
      <c r="O12773" t="s">
        <v>33</v>
      </c>
      <c r="X12773" t="s">
        <v>34</v>
      </c>
      <c r="Y12773" t="s">
        <v>21113</v>
      </c>
      <c r="Z12773" s="1" t="s">
        <v>21114</v>
      </c>
      <c r="AA12773" t="s">
        <v>2406</v>
      </c>
      <c r="AB12773" t="s">
        <v>21115</v>
      </c>
      <c r="AC12773" t="s">
        <v>38</v>
      </c>
      <c r="AD12773">
        <v>98346</v>
      </c>
    </row>
    <row r="12774" spans="1:30" ht="409.5" x14ac:dyDescent="0.25">
      <c r="A12774">
        <f t="shared" ca="1" si="199"/>
        <v>975</v>
      </c>
      <c r="B12774" t="s">
        <v>677</v>
      </c>
      <c r="C12774" t="s">
        <v>80</v>
      </c>
      <c r="F12774" t="s">
        <v>658</v>
      </c>
      <c r="G12774">
        <v>0</v>
      </c>
      <c r="O12774" t="s">
        <v>33</v>
      </c>
      <c r="Y12774" t="s">
        <v>5911</v>
      </c>
      <c r="Z12774" s="1" t="s">
        <v>6701</v>
      </c>
      <c r="AA12774" t="s">
        <v>6702</v>
      </c>
      <c r="AB12774" t="s">
        <v>6703</v>
      </c>
      <c r="AC12774" t="s">
        <v>102</v>
      </c>
      <c r="AD12774">
        <v>97205</v>
      </c>
    </row>
    <row r="12775" spans="1:30" x14ac:dyDescent="0.25">
      <c r="A12775">
        <f t="shared" ca="1" si="199"/>
        <v>8775</v>
      </c>
      <c r="B12775" t="s">
        <v>2046</v>
      </c>
      <c r="C12775" t="s">
        <v>80</v>
      </c>
      <c r="F12775" t="s">
        <v>40000</v>
      </c>
      <c r="G12775">
        <v>0</v>
      </c>
      <c r="O12775" t="s">
        <v>33</v>
      </c>
      <c r="Y12775" t="s">
        <v>40001</v>
      </c>
      <c r="Z12775" t="s">
        <v>40002</v>
      </c>
      <c r="AA12775" t="s">
        <v>40003</v>
      </c>
      <c r="AB12775" t="s">
        <v>40004</v>
      </c>
      <c r="AC12775" t="s">
        <v>38</v>
      </c>
      <c r="AD12775">
        <v>98004</v>
      </c>
    </row>
    <row r="12776" spans="1:30" x14ac:dyDescent="0.25">
      <c r="A12776">
        <f t="shared" ca="1" si="199"/>
        <v>1924</v>
      </c>
      <c r="B12776" t="s">
        <v>124</v>
      </c>
      <c r="C12776" t="s">
        <v>45</v>
      </c>
      <c r="F12776" t="s">
        <v>41112</v>
      </c>
      <c r="G12776">
        <v>0</v>
      </c>
      <c r="O12776" t="s">
        <v>33</v>
      </c>
      <c r="Y12776" t="s">
        <v>41113</v>
      </c>
      <c r="Z12776" t="s">
        <v>41114</v>
      </c>
      <c r="AA12776" t="s">
        <v>41073</v>
      </c>
      <c r="AB12776" t="s">
        <v>41115</v>
      </c>
    </row>
    <row r="12777" spans="1:30" ht="375" x14ac:dyDescent="0.25">
      <c r="A12777">
        <f t="shared" ca="1" si="199"/>
        <v>14602</v>
      </c>
      <c r="B12777" t="s">
        <v>685</v>
      </c>
      <c r="C12777" t="s">
        <v>686</v>
      </c>
      <c r="F12777" t="s">
        <v>24915</v>
      </c>
      <c r="G12777">
        <v>0</v>
      </c>
      <c r="O12777" t="s">
        <v>33</v>
      </c>
      <c r="Y12777" t="s">
        <v>24916</v>
      </c>
      <c r="Z12777" s="1" t="s">
        <v>34637</v>
      </c>
      <c r="AA12777" t="s">
        <v>34638</v>
      </c>
      <c r="AB12777" t="s">
        <v>34639</v>
      </c>
      <c r="AC12777" t="s">
        <v>38</v>
      </c>
      <c r="AD12777">
        <v>98632</v>
      </c>
    </row>
    <row r="12778" spans="1:30" ht="409.5" x14ac:dyDescent="0.25">
      <c r="A12778">
        <f t="shared" ca="1" si="199"/>
        <v>3238</v>
      </c>
      <c r="B12778" t="s">
        <v>124</v>
      </c>
      <c r="C12778" t="s">
        <v>45</v>
      </c>
      <c r="G12778">
        <v>0</v>
      </c>
      <c r="O12778" t="s">
        <v>33</v>
      </c>
      <c r="X12778" t="s">
        <v>34</v>
      </c>
      <c r="Y12778" t="s">
        <v>22646</v>
      </c>
      <c r="Z12778" s="1" t="s">
        <v>22647</v>
      </c>
      <c r="AA12778" t="s">
        <v>22580</v>
      </c>
      <c r="AB12778" t="s">
        <v>22648</v>
      </c>
    </row>
    <row r="12779" spans="1:30" ht="409.5" x14ac:dyDescent="0.25">
      <c r="A12779">
        <f t="shared" ca="1" si="199"/>
        <v>6857</v>
      </c>
      <c r="B12779" t="s">
        <v>3712</v>
      </c>
      <c r="C12779" t="s">
        <v>16820</v>
      </c>
      <c r="F12779" t="s">
        <v>20250</v>
      </c>
      <c r="G12779">
        <v>0</v>
      </c>
      <c r="O12779" t="s">
        <v>33</v>
      </c>
      <c r="X12779" t="s">
        <v>34</v>
      </c>
      <c r="Y12779" t="s">
        <v>22317</v>
      </c>
      <c r="Z12779" s="1" t="s">
        <v>24616</v>
      </c>
      <c r="AA12779" t="s">
        <v>24027</v>
      </c>
      <c r="AB12779" t="s">
        <v>24617</v>
      </c>
      <c r="AC12779" t="s">
        <v>102</v>
      </c>
      <c r="AD12779">
        <v>97302</v>
      </c>
    </row>
    <row r="12780" spans="1:30" ht="390" x14ac:dyDescent="0.25">
      <c r="A12780">
        <f t="shared" ca="1" si="199"/>
        <v>9621</v>
      </c>
      <c r="B12780" t="s">
        <v>739</v>
      </c>
      <c r="C12780" t="s">
        <v>686</v>
      </c>
      <c r="F12780" t="s">
        <v>3554</v>
      </c>
      <c r="G12780">
        <v>0</v>
      </c>
      <c r="O12780" t="s">
        <v>33</v>
      </c>
      <c r="X12780" t="s">
        <v>34</v>
      </c>
      <c r="Y12780" t="s">
        <v>3555</v>
      </c>
      <c r="Z12780" s="1" t="s">
        <v>31496</v>
      </c>
      <c r="AA12780" t="s">
        <v>31497</v>
      </c>
      <c r="AB12780" t="s">
        <v>31498</v>
      </c>
      <c r="AC12780" t="s">
        <v>38</v>
      </c>
      <c r="AD12780">
        <v>98390</v>
      </c>
    </row>
    <row r="12781" spans="1:30" x14ac:dyDescent="0.25">
      <c r="A12781">
        <f t="shared" ca="1" si="199"/>
        <v>14887</v>
      </c>
      <c r="B12781" t="s">
        <v>178</v>
      </c>
      <c r="G12781">
        <v>0</v>
      </c>
      <c r="O12781" t="s">
        <v>33</v>
      </c>
      <c r="X12781" t="s">
        <v>34</v>
      </c>
      <c r="Y12781" t="s">
        <v>17759</v>
      </c>
      <c r="Z12781" t="s">
        <v>39170</v>
      </c>
      <c r="AA12781" t="s">
        <v>39160</v>
      </c>
      <c r="AB12781" t="s">
        <v>39171</v>
      </c>
      <c r="AC12781" t="s">
        <v>38</v>
      </c>
      <c r="AD12781">
        <v>98902</v>
      </c>
    </row>
    <row r="12782" spans="1:30" ht="120" x14ac:dyDescent="0.25">
      <c r="A12782">
        <f t="shared" ca="1" si="199"/>
        <v>3344</v>
      </c>
      <c r="B12782" t="s">
        <v>2046</v>
      </c>
      <c r="C12782" t="s">
        <v>80</v>
      </c>
      <c r="F12782" t="s">
        <v>7477</v>
      </c>
      <c r="O12782" t="s">
        <v>33</v>
      </c>
      <c r="Y12782" t="s">
        <v>7478</v>
      </c>
      <c r="Z12782" t="s">
        <v>13539</v>
      </c>
      <c r="AA12782" s="1" t="s">
        <v>13540</v>
      </c>
      <c r="AB12782">
        <v>-160611</v>
      </c>
      <c r="AC12782" t="s">
        <v>38</v>
      </c>
      <c r="AD12782">
        <v>98233</v>
      </c>
    </row>
    <row r="12783" spans="1:30" ht="409.5" x14ac:dyDescent="0.25">
      <c r="A12783">
        <f t="shared" ca="1" si="199"/>
        <v>7655</v>
      </c>
      <c r="B12783" t="s">
        <v>30</v>
      </c>
      <c r="C12783" t="s">
        <v>31</v>
      </c>
      <c r="F12783" t="s">
        <v>1168</v>
      </c>
      <c r="G12783">
        <v>0</v>
      </c>
      <c r="O12783" t="s">
        <v>33</v>
      </c>
      <c r="W12783">
        <v>15</v>
      </c>
      <c r="X12783" t="s">
        <v>34</v>
      </c>
      <c r="Y12783" t="s">
        <v>22109</v>
      </c>
      <c r="Z12783" s="1" t="s">
        <v>32517</v>
      </c>
      <c r="AA12783" t="s">
        <v>32518</v>
      </c>
      <c r="AB12783" t="s">
        <v>32519</v>
      </c>
      <c r="AC12783" t="s">
        <v>38</v>
      </c>
      <c r="AD12783">
        <v>98405</v>
      </c>
    </row>
    <row r="12784" spans="1:30" x14ac:dyDescent="0.25">
      <c r="A12784">
        <f t="shared" ca="1" si="199"/>
        <v>17195</v>
      </c>
      <c r="B12784" t="s">
        <v>68</v>
      </c>
      <c r="C12784" t="s">
        <v>45</v>
      </c>
      <c r="O12784" t="s">
        <v>63</v>
      </c>
      <c r="X12784" t="s">
        <v>34</v>
      </c>
      <c r="Y12784" t="s">
        <v>8934</v>
      </c>
      <c r="Z12784" t="s">
        <v>8935</v>
      </c>
      <c r="AA12784" t="s">
        <v>8936</v>
      </c>
      <c r="AB12784">
        <v>-162462</v>
      </c>
    </row>
    <row r="12785" spans="1:30" x14ac:dyDescent="0.25">
      <c r="A12785">
        <f t="shared" ca="1" si="199"/>
        <v>11591</v>
      </c>
      <c r="B12785" t="s">
        <v>178</v>
      </c>
      <c r="C12785" t="s">
        <v>179</v>
      </c>
      <c r="O12785" t="s">
        <v>33</v>
      </c>
      <c r="X12785" t="s">
        <v>34</v>
      </c>
      <c r="Y12785" t="s">
        <v>20312</v>
      </c>
      <c r="Z12785" t="s">
        <v>20313</v>
      </c>
      <c r="AA12785" t="s">
        <v>20314</v>
      </c>
      <c r="AB12785">
        <v>-160223</v>
      </c>
      <c r="AC12785" t="s">
        <v>38</v>
      </c>
    </row>
    <row r="12786" spans="1:30" ht="409.5" x14ac:dyDescent="0.25">
      <c r="A12786">
        <f t="shared" ca="1" si="199"/>
        <v>743</v>
      </c>
      <c r="B12786" t="s">
        <v>164</v>
      </c>
      <c r="C12786" t="s">
        <v>165</v>
      </c>
      <c r="N12786" t="s">
        <v>40591</v>
      </c>
      <c r="O12786" t="s">
        <v>168</v>
      </c>
      <c r="Y12786" t="s">
        <v>40592</v>
      </c>
      <c r="Z12786" s="1" t="s">
        <v>40593</v>
      </c>
      <c r="AA12786" t="s">
        <v>40594</v>
      </c>
      <c r="AB12786">
        <v>-163585</v>
      </c>
    </row>
    <row r="12787" spans="1:30" ht="345" x14ac:dyDescent="0.25">
      <c r="A12787">
        <f t="shared" ca="1" si="199"/>
        <v>12452</v>
      </c>
      <c r="B12787" t="s">
        <v>230</v>
      </c>
      <c r="C12787" t="s">
        <v>45</v>
      </c>
      <c r="O12787" t="s">
        <v>33</v>
      </c>
      <c r="W12787">
        <v>15</v>
      </c>
      <c r="X12787" t="s">
        <v>34</v>
      </c>
      <c r="Y12787" t="s">
        <v>22751</v>
      </c>
      <c r="Z12787" s="1" t="s">
        <v>23430</v>
      </c>
      <c r="AA12787" t="s">
        <v>22580</v>
      </c>
      <c r="AB12787">
        <v>-180348</v>
      </c>
    </row>
    <row r="12788" spans="1:30" ht="409.5" x14ac:dyDescent="0.25">
      <c r="A12788">
        <f t="shared" ca="1" si="199"/>
        <v>8127</v>
      </c>
      <c r="B12788" t="s">
        <v>96</v>
      </c>
      <c r="C12788" t="s">
        <v>97</v>
      </c>
      <c r="O12788" t="s">
        <v>33</v>
      </c>
      <c r="X12788" t="s">
        <v>34</v>
      </c>
      <c r="Y12788" t="s">
        <v>6542</v>
      </c>
      <c r="Z12788" s="1" t="s">
        <v>37428</v>
      </c>
      <c r="AA12788" t="s">
        <v>37427</v>
      </c>
      <c r="AB12788">
        <v>-171554</v>
      </c>
    </row>
    <row r="12789" spans="1:30" x14ac:dyDescent="0.25">
      <c r="A12789">
        <f t="shared" ca="1" si="199"/>
        <v>1808</v>
      </c>
      <c r="B12789" t="s">
        <v>489</v>
      </c>
      <c r="C12789" t="s">
        <v>45</v>
      </c>
      <c r="F12789" t="s">
        <v>1825</v>
      </c>
      <c r="O12789" t="s">
        <v>33</v>
      </c>
      <c r="X12789" t="s">
        <v>34</v>
      </c>
      <c r="Y12789" t="s">
        <v>3562</v>
      </c>
      <c r="Z12789" t="s">
        <v>19671</v>
      </c>
      <c r="AA12789" t="s">
        <v>19672</v>
      </c>
      <c r="AB12789">
        <v>-162420</v>
      </c>
      <c r="AC12789" t="s">
        <v>38</v>
      </c>
      <c r="AD12789">
        <v>98203</v>
      </c>
    </row>
    <row r="12790" spans="1:30" x14ac:dyDescent="0.25">
      <c r="A12790">
        <f t="shared" ca="1" si="199"/>
        <v>5671</v>
      </c>
      <c r="B12790" t="s">
        <v>2046</v>
      </c>
      <c r="C12790" t="s">
        <v>80</v>
      </c>
      <c r="O12790" t="s">
        <v>33</v>
      </c>
      <c r="Y12790" t="s">
        <v>15923</v>
      </c>
      <c r="Z12790" t="s">
        <v>15924</v>
      </c>
      <c r="AA12790" t="s">
        <v>15925</v>
      </c>
      <c r="AB12790">
        <v>-162323</v>
      </c>
      <c r="AC12790" t="s">
        <v>38</v>
      </c>
      <c r="AD12790">
        <v>98034</v>
      </c>
    </row>
    <row r="12791" spans="1:30" ht="409.5" x14ac:dyDescent="0.25">
      <c r="A12791">
        <f t="shared" ca="1" si="199"/>
        <v>3003</v>
      </c>
      <c r="B12791" t="s">
        <v>79</v>
      </c>
      <c r="C12791" t="s">
        <v>80</v>
      </c>
      <c r="F12791" t="s">
        <v>413</v>
      </c>
      <c r="O12791" t="s">
        <v>33</v>
      </c>
      <c r="Y12791" t="s">
        <v>7165</v>
      </c>
      <c r="Z12791" s="1" t="s">
        <v>26411</v>
      </c>
      <c r="AA12791" t="s">
        <v>26412</v>
      </c>
      <c r="AB12791">
        <v>-180194</v>
      </c>
      <c r="AC12791" t="s">
        <v>38</v>
      </c>
      <c r="AD12791">
        <v>98004</v>
      </c>
    </row>
    <row r="12792" spans="1:30" ht="409.5" x14ac:dyDescent="0.25">
      <c r="A12792">
        <f t="shared" ca="1" si="199"/>
        <v>12851</v>
      </c>
      <c r="B12792" t="s">
        <v>334</v>
      </c>
      <c r="C12792" t="s">
        <v>45</v>
      </c>
      <c r="F12792" t="s">
        <v>22578</v>
      </c>
      <c r="G12792">
        <v>0</v>
      </c>
      <c r="O12792" t="s">
        <v>33</v>
      </c>
      <c r="X12792" t="s">
        <v>34</v>
      </c>
      <c r="Y12792" t="s">
        <v>3966</v>
      </c>
      <c r="Z12792" s="1" t="s">
        <v>23627</v>
      </c>
      <c r="AA12792" t="s">
        <v>23605</v>
      </c>
      <c r="AB12792" t="s">
        <v>23628</v>
      </c>
      <c r="AC12792" t="s">
        <v>102</v>
      </c>
      <c r="AD12792">
        <v>97301</v>
      </c>
    </row>
    <row r="12793" spans="1:30" ht="150" x14ac:dyDescent="0.25">
      <c r="A12793">
        <f t="shared" ca="1" si="199"/>
        <v>2599</v>
      </c>
      <c r="B12793" t="s">
        <v>49</v>
      </c>
      <c r="C12793" t="s">
        <v>50</v>
      </c>
      <c r="O12793" t="s">
        <v>33</v>
      </c>
      <c r="W12793">
        <v>15</v>
      </c>
      <c r="X12793" t="s">
        <v>34</v>
      </c>
      <c r="Y12793" t="s">
        <v>25177</v>
      </c>
      <c r="Z12793" s="1" t="s">
        <v>25178</v>
      </c>
      <c r="AA12793" t="s">
        <v>25179</v>
      </c>
      <c r="AB12793">
        <v>-180950</v>
      </c>
    </row>
    <row r="12794" spans="1:30" ht="409.5" x14ac:dyDescent="0.25">
      <c r="A12794">
        <f t="shared" ca="1" si="199"/>
        <v>11288</v>
      </c>
      <c r="B12794" t="s">
        <v>3712</v>
      </c>
      <c r="C12794" t="s">
        <v>16820</v>
      </c>
      <c r="F12794" t="s">
        <v>20250</v>
      </c>
      <c r="G12794">
        <v>0</v>
      </c>
      <c r="O12794" t="s">
        <v>33</v>
      </c>
      <c r="X12794" t="s">
        <v>34</v>
      </c>
      <c r="Y12794" t="s">
        <v>19763</v>
      </c>
      <c r="Z12794" s="1" t="s">
        <v>24550</v>
      </c>
      <c r="AA12794" t="s">
        <v>24027</v>
      </c>
      <c r="AB12794" t="s">
        <v>24551</v>
      </c>
    </row>
    <row r="12795" spans="1:30" ht="409.5" x14ac:dyDescent="0.25">
      <c r="A12795">
        <f t="shared" ca="1" si="199"/>
        <v>2538</v>
      </c>
      <c r="B12795" t="s">
        <v>124</v>
      </c>
      <c r="C12795" t="s">
        <v>45</v>
      </c>
      <c r="F12795" t="s">
        <v>20250</v>
      </c>
      <c r="O12795" t="s">
        <v>33</v>
      </c>
      <c r="X12795" t="s">
        <v>34</v>
      </c>
      <c r="Y12795" t="s">
        <v>22656</v>
      </c>
      <c r="Z12795" s="1" t="s">
        <v>22929</v>
      </c>
      <c r="AA12795" t="s">
        <v>22580</v>
      </c>
      <c r="AB12795">
        <v>-162333</v>
      </c>
      <c r="AC12795" t="s">
        <v>102</v>
      </c>
      <c r="AD12795">
        <v>97302</v>
      </c>
    </row>
    <row r="12796" spans="1:30" ht="409.5" x14ac:dyDescent="0.25">
      <c r="A12796">
        <f t="shared" ca="1" si="199"/>
        <v>12400</v>
      </c>
      <c r="B12796" t="s">
        <v>685</v>
      </c>
      <c r="C12796" t="s">
        <v>686</v>
      </c>
      <c r="F12796" t="s">
        <v>35112</v>
      </c>
      <c r="O12796" t="s">
        <v>33</v>
      </c>
      <c r="Y12796" t="s">
        <v>35113</v>
      </c>
      <c r="Z12796" s="1" t="s">
        <v>35114</v>
      </c>
      <c r="AA12796" t="s">
        <v>35064</v>
      </c>
      <c r="AB12796">
        <v>-163262</v>
      </c>
    </row>
    <row r="12797" spans="1:30" x14ac:dyDescent="0.25">
      <c r="A12797">
        <f t="shared" ca="1" si="199"/>
        <v>13937</v>
      </c>
      <c r="B12797" t="s">
        <v>2046</v>
      </c>
      <c r="C12797" t="s">
        <v>80</v>
      </c>
      <c r="F12797" t="s">
        <v>6810</v>
      </c>
      <c r="O12797" t="s">
        <v>33</v>
      </c>
      <c r="Y12797" t="s">
        <v>11536</v>
      </c>
      <c r="Z12797" t="s">
        <v>11537</v>
      </c>
      <c r="AA12797" t="s">
        <v>11538</v>
      </c>
      <c r="AB12797">
        <v>-160887</v>
      </c>
      <c r="AC12797" t="s">
        <v>38</v>
      </c>
      <c r="AD12797">
        <v>98036</v>
      </c>
    </row>
    <row r="12798" spans="1:30" x14ac:dyDescent="0.25">
      <c r="A12798">
        <f t="shared" ca="1" si="199"/>
        <v>1369</v>
      </c>
      <c r="B12798" t="s">
        <v>178</v>
      </c>
      <c r="F12798" t="s">
        <v>19772</v>
      </c>
      <c r="G12798">
        <v>0</v>
      </c>
      <c r="O12798" t="s">
        <v>33</v>
      </c>
      <c r="X12798" t="s">
        <v>34</v>
      </c>
      <c r="Y12798" t="s">
        <v>19773</v>
      </c>
      <c r="Z12798" t="s">
        <v>38473</v>
      </c>
      <c r="AA12798" t="s">
        <v>38474</v>
      </c>
      <c r="AB12798" t="s">
        <v>38475</v>
      </c>
      <c r="AC12798" t="s">
        <v>38</v>
      </c>
      <c r="AD12798">
        <v>99354</v>
      </c>
    </row>
    <row r="12799" spans="1:30" x14ac:dyDescent="0.25">
      <c r="A12799">
        <f t="shared" ca="1" si="199"/>
        <v>5717</v>
      </c>
      <c r="B12799" t="s">
        <v>739</v>
      </c>
      <c r="C12799" t="s">
        <v>686</v>
      </c>
      <c r="F12799" t="s">
        <v>15945</v>
      </c>
      <c r="O12799" t="s">
        <v>33</v>
      </c>
      <c r="Y12799" t="s">
        <v>30946</v>
      </c>
      <c r="Z12799" t="s">
        <v>30949</v>
      </c>
      <c r="AA12799" t="s">
        <v>30906</v>
      </c>
      <c r="AB12799">
        <v>-160935</v>
      </c>
      <c r="AC12799" t="s">
        <v>38</v>
      </c>
      <c r="AD12799">
        <v>98104</v>
      </c>
    </row>
    <row r="12800" spans="1:30" x14ac:dyDescent="0.25">
      <c r="A12800">
        <f t="shared" ca="1" si="199"/>
        <v>9336</v>
      </c>
      <c r="B12800" t="s">
        <v>773</v>
      </c>
      <c r="C12800" t="s">
        <v>80</v>
      </c>
      <c r="F12800" t="s">
        <v>6972</v>
      </c>
      <c r="G12800">
        <v>0</v>
      </c>
      <c r="O12800" t="s">
        <v>33</v>
      </c>
      <c r="X12800" t="s">
        <v>34</v>
      </c>
      <c r="Y12800" t="s">
        <v>6973</v>
      </c>
      <c r="Z12800" t="s">
        <v>6974</v>
      </c>
      <c r="AA12800" t="s">
        <v>6975</v>
      </c>
      <c r="AB12800" t="s">
        <v>6976</v>
      </c>
      <c r="AC12800" t="s">
        <v>38</v>
      </c>
      <c r="AD12800">
        <v>98504</v>
      </c>
    </row>
    <row r="12801" spans="1:30" x14ac:dyDescent="0.25">
      <c r="A12801">
        <f t="shared" ca="1" si="199"/>
        <v>4587</v>
      </c>
      <c r="B12801" t="s">
        <v>178</v>
      </c>
      <c r="F12801" t="s">
        <v>1808</v>
      </c>
      <c r="G12801">
        <v>0</v>
      </c>
      <c r="O12801" t="s">
        <v>33</v>
      </c>
      <c r="X12801" t="s">
        <v>34</v>
      </c>
      <c r="Y12801" t="s">
        <v>1809</v>
      </c>
      <c r="Z12801" t="s">
        <v>1810</v>
      </c>
      <c r="AA12801" t="s">
        <v>1811</v>
      </c>
      <c r="AB12801" t="s">
        <v>1812</v>
      </c>
      <c r="AC12801" t="s">
        <v>38</v>
      </c>
      <c r="AD12801">
        <v>98903</v>
      </c>
    </row>
    <row r="12802" spans="1:30" x14ac:dyDescent="0.25">
      <c r="A12802">
        <f t="shared" ref="A12802:A12865" ca="1" si="200">RANDBETWEEN(1,20000)</f>
        <v>15393</v>
      </c>
      <c r="B12802" t="s">
        <v>519</v>
      </c>
      <c r="F12802" t="s">
        <v>22578</v>
      </c>
      <c r="G12802">
        <v>0</v>
      </c>
      <c r="O12802" t="s">
        <v>33</v>
      </c>
      <c r="X12802" t="s">
        <v>34</v>
      </c>
      <c r="Y12802" t="s">
        <v>3966</v>
      </c>
      <c r="Z12802" t="s">
        <v>23559</v>
      </c>
      <c r="AA12802" t="s">
        <v>23534</v>
      </c>
      <c r="AB12802" t="s">
        <v>23560</v>
      </c>
      <c r="AC12802" t="s">
        <v>102</v>
      </c>
      <c r="AD12802">
        <v>97301</v>
      </c>
    </row>
    <row r="12803" spans="1:30" ht="409.5" x14ac:dyDescent="0.25">
      <c r="A12803">
        <f t="shared" ca="1" si="200"/>
        <v>12977</v>
      </c>
      <c r="B12803" t="s">
        <v>164</v>
      </c>
      <c r="C12803" t="s">
        <v>165</v>
      </c>
      <c r="G12803">
        <v>0</v>
      </c>
      <c r="N12803" t="s">
        <v>19717</v>
      </c>
      <c r="O12803" t="s">
        <v>168</v>
      </c>
      <c r="P12803" t="s">
        <v>484</v>
      </c>
      <c r="W12803">
        <v>30</v>
      </c>
      <c r="Y12803" t="s">
        <v>40567</v>
      </c>
      <c r="Z12803" s="1" t="s">
        <v>40574</v>
      </c>
      <c r="AA12803" t="s">
        <v>40575</v>
      </c>
      <c r="AB12803" t="s">
        <v>40576</v>
      </c>
      <c r="AC12803" t="s">
        <v>38</v>
      </c>
      <c r="AD12803">
        <v>98039</v>
      </c>
    </row>
    <row r="12804" spans="1:30" ht="409.5" x14ac:dyDescent="0.25">
      <c r="A12804">
        <f t="shared" ca="1" si="200"/>
        <v>5785</v>
      </c>
      <c r="B12804" t="s">
        <v>2046</v>
      </c>
      <c r="C12804" t="s">
        <v>80</v>
      </c>
      <c r="F12804" t="s">
        <v>927</v>
      </c>
      <c r="O12804" t="s">
        <v>33</v>
      </c>
      <c r="Y12804" t="s">
        <v>928</v>
      </c>
      <c r="Z12804" s="1" t="s">
        <v>10314</v>
      </c>
      <c r="AA12804" t="s">
        <v>10313</v>
      </c>
      <c r="AB12804">
        <v>-162685</v>
      </c>
      <c r="AC12804" t="s">
        <v>102</v>
      </c>
      <c r="AD12804">
        <v>97211</v>
      </c>
    </row>
    <row r="12805" spans="1:30" x14ac:dyDescent="0.25">
      <c r="A12805">
        <f t="shared" ca="1" si="200"/>
        <v>8475</v>
      </c>
      <c r="B12805" t="s">
        <v>489</v>
      </c>
      <c r="C12805" t="s">
        <v>45</v>
      </c>
      <c r="F12805" t="s">
        <v>9219</v>
      </c>
      <c r="O12805" t="s">
        <v>1</v>
      </c>
      <c r="P12805" t="s">
        <v>484</v>
      </c>
      <c r="W12805">
        <v>30</v>
      </c>
      <c r="Y12805" t="s">
        <v>28288</v>
      </c>
      <c r="Z12805" t="s">
        <v>28289</v>
      </c>
      <c r="AA12805" t="s">
        <v>28290</v>
      </c>
      <c r="AB12805">
        <v>-181185</v>
      </c>
    </row>
    <row r="12806" spans="1:30" x14ac:dyDescent="0.25">
      <c r="A12806">
        <f t="shared" ca="1" si="200"/>
        <v>18667</v>
      </c>
      <c r="B12806" t="s">
        <v>178</v>
      </c>
      <c r="C12806" t="s">
        <v>179</v>
      </c>
      <c r="F12806" t="s">
        <v>33311</v>
      </c>
      <c r="O12806" t="s">
        <v>33</v>
      </c>
      <c r="W12806">
        <v>15</v>
      </c>
      <c r="X12806" t="s">
        <v>34</v>
      </c>
      <c r="Y12806" t="s">
        <v>38380</v>
      </c>
      <c r="Z12806" t="s">
        <v>38381</v>
      </c>
      <c r="AA12806" t="s">
        <v>38382</v>
      </c>
      <c r="AB12806">
        <v>-180268</v>
      </c>
      <c r="AC12806" t="s">
        <v>38</v>
      </c>
      <c r="AD12806">
        <v>98002</v>
      </c>
    </row>
    <row r="12807" spans="1:30" ht="409.5" x14ac:dyDescent="0.25">
      <c r="A12807">
        <f t="shared" ca="1" si="200"/>
        <v>5820</v>
      </c>
      <c r="B12807" t="s">
        <v>334</v>
      </c>
      <c r="C12807" t="s">
        <v>45</v>
      </c>
      <c r="N12807" s="1" t="s">
        <v>9895</v>
      </c>
      <c r="O12807" t="s">
        <v>33</v>
      </c>
      <c r="V12807" t="s">
        <v>9896</v>
      </c>
      <c r="W12807">
        <v>30</v>
      </c>
      <c r="X12807" t="s">
        <v>34</v>
      </c>
      <c r="Y12807" t="s">
        <v>4468</v>
      </c>
      <c r="Z12807" s="1" t="s">
        <v>9897</v>
      </c>
      <c r="AA12807" t="s">
        <v>4470</v>
      </c>
      <c r="AB12807">
        <v>-161311</v>
      </c>
      <c r="AC12807" t="s">
        <v>38</v>
      </c>
      <c r="AD12807">
        <v>98367</v>
      </c>
    </row>
    <row r="12808" spans="1:30" x14ac:dyDescent="0.25">
      <c r="A12808">
        <f t="shared" ca="1" si="200"/>
        <v>7838</v>
      </c>
      <c r="B12808" t="s">
        <v>685</v>
      </c>
      <c r="C12808" t="s">
        <v>686</v>
      </c>
      <c r="F12808" t="s">
        <v>651</v>
      </c>
      <c r="G12808">
        <v>0</v>
      </c>
      <c r="O12808" t="s">
        <v>33</v>
      </c>
      <c r="Y12808" t="s">
        <v>3263</v>
      </c>
      <c r="Z12808" t="s">
        <v>3264</v>
      </c>
      <c r="AA12808" t="s">
        <v>3265</v>
      </c>
      <c r="AB12808" t="s">
        <v>3266</v>
      </c>
    </row>
    <row r="12809" spans="1:30" ht="409.5" x14ac:dyDescent="0.25">
      <c r="A12809">
        <f t="shared" ca="1" si="200"/>
        <v>6739</v>
      </c>
      <c r="B12809" t="s">
        <v>2046</v>
      </c>
      <c r="C12809" t="s">
        <v>80</v>
      </c>
      <c r="F12809" t="s">
        <v>3176</v>
      </c>
      <c r="G12809">
        <v>0</v>
      </c>
      <c r="O12809" t="s">
        <v>33</v>
      </c>
      <c r="Y12809" t="s">
        <v>10553</v>
      </c>
      <c r="Z12809" s="1" t="s">
        <v>11278</v>
      </c>
      <c r="AA12809" t="s">
        <v>11279</v>
      </c>
      <c r="AB12809" t="s">
        <v>11280</v>
      </c>
      <c r="AC12809" t="s">
        <v>38</v>
      </c>
      <c r="AD12809">
        <v>98204</v>
      </c>
    </row>
    <row r="12810" spans="1:30" x14ac:dyDescent="0.25">
      <c r="A12810">
        <f t="shared" ca="1" si="200"/>
        <v>7041</v>
      </c>
      <c r="B12810" t="s">
        <v>739</v>
      </c>
      <c r="C12810" t="s">
        <v>686</v>
      </c>
      <c r="G12810">
        <v>0</v>
      </c>
      <c r="O12810" t="s">
        <v>33</v>
      </c>
      <c r="Y12810" t="s">
        <v>284</v>
      </c>
      <c r="Z12810" t="s">
        <v>30805</v>
      </c>
      <c r="AA12810" t="s">
        <v>30803</v>
      </c>
      <c r="AB12810" t="s">
        <v>30806</v>
      </c>
      <c r="AC12810" t="s">
        <v>38</v>
      </c>
      <c r="AD12810">
        <v>98166</v>
      </c>
    </row>
    <row r="12811" spans="1:30" x14ac:dyDescent="0.25">
      <c r="A12811">
        <f t="shared" ca="1" si="200"/>
        <v>4134</v>
      </c>
      <c r="B12811" t="s">
        <v>677</v>
      </c>
      <c r="C12811" t="s">
        <v>80</v>
      </c>
      <c r="F12811" t="s">
        <v>990</v>
      </c>
      <c r="G12811">
        <v>0</v>
      </c>
      <c r="O12811" t="s">
        <v>33</v>
      </c>
      <c r="Y12811" t="s">
        <v>1226</v>
      </c>
      <c r="Z12811" t="s">
        <v>6620</v>
      </c>
      <c r="AA12811" t="s">
        <v>6621</v>
      </c>
      <c r="AB12811" t="s">
        <v>6622</v>
      </c>
      <c r="AC12811" t="s">
        <v>38</v>
      </c>
      <c r="AD12811">
        <v>98660</v>
      </c>
    </row>
    <row r="12812" spans="1:30" ht="240" x14ac:dyDescent="0.25">
      <c r="A12812">
        <f t="shared" ca="1" si="200"/>
        <v>14447</v>
      </c>
      <c r="B12812" t="s">
        <v>96</v>
      </c>
      <c r="C12812" t="s">
        <v>97</v>
      </c>
      <c r="F12812" t="s">
        <v>8769</v>
      </c>
      <c r="G12812">
        <v>0</v>
      </c>
      <c r="O12812" t="s">
        <v>33</v>
      </c>
      <c r="X12812" t="s">
        <v>34</v>
      </c>
      <c r="Y12812" t="s">
        <v>36173</v>
      </c>
      <c r="Z12812" s="1" t="s">
        <v>36174</v>
      </c>
      <c r="AA12812" t="s">
        <v>36175</v>
      </c>
      <c r="AB12812" t="s">
        <v>36176</v>
      </c>
      <c r="AC12812" t="s">
        <v>102</v>
      </c>
      <c r="AD12812">
        <v>97222</v>
      </c>
    </row>
    <row r="12813" spans="1:30" ht="409.5" x14ac:dyDescent="0.25">
      <c r="A12813">
        <f t="shared" ca="1" si="200"/>
        <v>16952</v>
      </c>
      <c r="B12813" t="s">
        <v>230</v>
      </c>
      <c r="C12813" t="s">
        <v>45</v>
      </c>
      <c r="O12813" t="s">
        <v>33</v>
      </c>
      <c r="X12813" t="s">
        <v>34</v>
      </c>
      <c r="Y12813" t="s">
        <v>22325</v>
      </c>
      <c r="Z12813" s="1" t="s">
        <v>23180</v>
      </c>
      <c r="AA12813" t="s">
        <v>22580</v>
      </c>
      <c r="AB12813">
        <v>-170882</v>
      </c>
    </row>
    <row r="12814" spans="1:30" ht="409.5" x14ac:dyDescent="0.25">
      <c r="A12814">
        <f t="shared" ca="1" si="200"/>
        <v>13462</v>
      </c>
      <c r="B12814" t="s">
        <v>164</v>
      </c>
      <c r="C12814" t="s">
        <v>165</v>
      </c>
      <c r="F12814" t="s">
        <v>1753</v>
      </c>
      <c r="O12814" t="s">
        <v>1</v>
      </c>
      <c r="Y12814" t="s">
        <v>1754</v>
      </c>
      <c r="Z12814" s="1" t="s">
        <v>1755</v>
      </c>
      <c r="AA12814" t="s">
        <v>1756</v>
      </c>
      <c r="AB12814">
        <v>-163345</v>
      </c>
    </row>
    <row r="12815" spans="1:30" ht="409.5" x14ac:dyDescent="0.25">
      <c r="A12815">
        <f t="shared" ca="1" si="200"/>
        <v>13687</v>
      </c>
      <c r="B12815" t="s">
        <v>276</v>
      </c>
      <c r="C12815" t="s">
        <v>45</v>
      </c>
      <c r="G12815">
        <v>0</v>
      </c>
      <c r="O12815" t="s">
        <v>33</v>
      </c>
      <c r="W12815">
        <v>30</v>
      </c>
      <c r="X12815" t="s">
        <v>34</v>
      </c>
      <c r="Y12815" t="s">
        <v>1650</v>
      </c>
      <c r="Z12815" s="1" t="s">
        <v>19180</v>
      </c>
      <c r="AA12815" t="s">
        <v>19181</v>
      </c>
      <c r="AB12815" t="s">
        <v>19182</v>
      </c>
      <c r="AC12815" t="s">
        <v>38</v>
      </c>
      <c r="AD12815">
        <v>99202</v>
      </c>
    </row>
    <row r="12816" spans="1:30" ht="390" x14ac:dyDescent="0.25">
      <c r="A12816">
        <f t="shared" ca="1" si="200"/>
        <v>501</v>
      </c>
      <c r="B12816" t="s">
        <v>178</v>
      </c>
      <c r="F12816" t="s">
        <v>4512</v>
      </c>
      <c r="G12816">
        <v>0</v>
      </c>
      <c r="O12816" t="s">
        <v>33</v>
      </c>
      <c r="X12816" t="s">
        <v>34</v>
      </c>
      <c r="Y12816" t="s">
        <v>27211</v>
      </c>
      <c r="Z12816" s="1" t="s">
        <v>38338</v>
      </c>
      <c r="AA12816" t="s">
        <v>38339</v>
      </c>
      <c r="AB12816" t="s">
        <v>38340</v>
      </c>
      <c r="AC12816" t="s">
        <v>38</v>
      </c>
      <c r="AD12816">
        <v>98902</v>
      </c>
    </row>
    <row r="12817" spans="1:30" ht="409.5" x14ac:dyDescent="0.25">
      <c r="A12817">
        <f t="shared" ca="1" si="200"/>
        <v>13494</v>
      </c>
      <c r="B12817" t="s">
        <v>2046</v>
      </c>
      <c r="C12817" t="s">
        <v>80</v>
      </c>
      <c r="F12817" t="s">
        <v>651</v>
      </c>
      <c r="O12817" t="s">
        <v>33</v>
      </c>
      <c r="Y12817" t="s">
        <v>994</v>
      </c>
      <c r="Z12817" s="1" t="s">
        <v>12005</v>
      </c>
      <c r="AA12817" t="s">
        <v>12006</v>
      </c>
      <c r="AB12817">
        <v>-171070</v>
      </c>
      <c r="AC12817" t="s">
        <v>38</v>
      </c>
      <c r="AD12817">
        <v>98034</v>
      </c>
    </row>
    <row r="12818" spans="1:30" x14ac:dyDescent="0.25">
      <c r="A12818">
        <f t="shared" ca="1" si="200"/>
        <v>15374</v>
      </c>
      <c r="B12818" t="s">
        <v>685</v>
      </c>
      <c r="C12818" t="s">
        <v>686</v>
      </c>
      <c r="F12818" t="s">
        <v>31466</v>
      </c>
      <c r="O12818" t="s">
        <v>33</v>
      </c>
      <c r="Y12818" t="s">
        <v>33509</v>
      </c>
      <c r="Z12818" t="s">
        <v>34417</v>
      </c>
      <c r="AA12818" t="s">
        <v>34406</v>
      </c>
      <c r="AB12818">
        <v>-160229</v>
      </c>
      <c r="AC12818" t="s">
        <v>38</v>
      </c>
      <c r="AD12818">
        <v>98541</v>
      </c>
    </row>
    <row r="12819" spans="1:30" x14ac:dyDescent="0.25">
      <c r="A12819">
        <f t="shared" ca="1" si="200"/>
        <v>3949</v>
      </c>
      <c r="B12819" t="s">
        <v>30</v>
      </c>
      <c r="C12819" t="s">
        <v>31</v>
      </c>
      <c r="F12819" t="s">
        <v>3421</v>
      </c>
      <c r="G12819">
        <v>0</v>
      </c>
      <c r="O12819" t="s">
        <v>33</v>
      </c>
      <c r="X12819" t="s">
        <v>34</v>
      </c>
      <c r="Y12819" t="s">
        <v>36371</v>
      </c>
      <c r="Z12819" t="s">
        <v>42853</v>
      </c>
      <c r="AA12819" t="s">
        <v>42853</v>
      </c>
      <c r="AB12819" t="s">
        <v>42854</v>
      </c>
      <c r="AC12819" t="s">
        <v>38</v>
      </c>
      <c r="AD12819">
        <v>98033</v>
      </c>
    </row>
    <row r="12820" spans="1:30" x14ac:dyDescent="0.25">
      <c r="A12820">
        <f t="shared" ca="1" si="200"/>
        <v>9229</v>
      </c>
      <c r="B12820" t="s">
        <v>739</v>
      </c>
      <c r="C12820" t="s">
        <v>686</v>
      </c>
      <c r="F12820" t="s">
        <v>25798</v>
      </c>
      <c r="O12820" t="s">
        <v>33</v>
      </c>
      <c r="X12820" t="s">
        <v>34</v>
      </c>
      <c r="Y12820" t="s">
        <v>25799</v>
      </c>
      <c r="Z12820" t="s">
        <v>29258</v>
      </c>
      <c r="AA12820" t="s">
        <v>29248</v>
      </c>
      <c r="AB12820">
        <v>-163350</v>
      </c>
    </row>
    <row r="12821" spans="1:30" x14ac:dyDescent="0.25">
      <c r="A12821">
        <f t="shared" ca="1" si="200"/>
        <v>14438</v>
      </c>
      <c r="B12821" t="s">
        <v>2046</v>
      </c>
      <c r="C12821" t="s">
        <v>80</v>
      </c>
      <c r="F12821" t="s">
        <v>658</v>
      </c>
      <c r="O12821" t="s">
        <v>33</v>
      </c>
      <c r="Y12821" t="s">
        <v>10843</v>
      </c>
      <c r="Z12821" t="s">
        <v>11069</v>
      </c>
      <c r="AA12821" t="s">
        <v>11070</v>
      </c>
      <c r="AB12821">
        <v>-161417</v>
      </c>
      <c r="AC12821" t="s">
        <v>102</v>
      </c>
      <c r="AD12821">
        <v>97205</v>
      </c>
    </row>
    <row r="12822" spans="1:30" x14ac:dyDescent="0.25">
      <c r="A12822">
        <f t="shared" ca="1" si="200"/>
        <v>11178</v>
      </c>
      <c r="B12822" t="s">
        <v>178</v>
      </c>
      <c r="C12822" t="s">
        <v>179</v>
      </c>
      <c r="F12822" t="s">
        <v>180</v>
      </c>
      <c r="O12822" t="s">
        <v>33</v>
      </c>
      <c r="X12822" t="s">
        <v>34</v>
      </c>
      <c r="Y12822" t="s">
        <v>181</v>
      </c>
      <c r="Z12822" t="s">
        <v>20397</v>
      </c>
      <c r="AA12822" t="s">
        <v>20398</v>
      </c>
      <c r="AB12822">
        <v>-161931</v>
      </c>
      <c r="AC12822" t="s">
        <v>38</v>
      </c>
      <c r="AD12822">
        <v>98922</v>
      </c>
    </row>
    <row r="12823" spans="1:30" ht="270" x14ac:dyDescent="0.25">
      <c r="A12823">
        <f t="shared" ca="1" si="200"/>
        <v>19529</v>
      </c>
      <c r="B12823" t="s">
        <v>334</v>
      </c>
      <c r="C12823" t="s">
        <v>45</v>
      </c>
      <c r="F12823" t="s">
        <v>3399</v>
      </c>
      <c r="G12823">
        <v>0</v>
      </c>
      <c r="O12823" t="s">
        <v>33</v>
      </c>
      <c r="Y12823" t="s">
        <v>19725</v>
      </c>
      <c r="Z12823" s="1" t="s">
        <v>35191</v>
      </c>
      <c r="AA12823" t="s">
        <v>35185</v>
      </c>
      <c r="AB12823" t="s">
        <v>35192</v>
      </c>
      <c r="AC12823" t="s">
        <v>38</v>
      </c>
      <c r="AD12823">
        <v>98816</v>
      </c>
    </row>
    <row r="12824" spans="1:30" ht="409.5" x14ac:dyDescent="0.25">
      <c r="A12824">
        <f t="shared" ca="1" si="200"/>
        <v>18301</v>
      </c>
      <c r="B12824" t="s">
        <v>230</v>
      </c>
      <c r="C12824" t="s">
        <v>45</v>
      </c>
      <c r="F12824" t="s">
        <v>20250</v>
      </c>
      <c r="O12824" t="s">
        <v>33</v>
      </c>
      <c r="W12824">
        <v>15</v>
      </c>
      <c r="X12824" t="s">
        <v>34</v>
      </c>
      <c r="Y12824" t="s">
        <v>22656</v>
      </c>
      <c r="Z12824" s="1" t="s">
        <v>23448</v>
      </c>
      <c r="AA12824" t="s">
        <v>22580</v>
      </c>
      <c r="AB12824">
        <v>-180595</v>
      </c>
    </row>
    <row r="12825" spans="1:30" x14ac:dyDescent="0.25">
      <c r="A12825">
        <f t="shared" ca="1" si="200"/>
        <v>3191</v>
      </c>
      <c r="B12825" t="s">
        <v>739</v>
      </c>
      <c r="C12825" t="s">
        <v>686</v>
      </c>
      <c r="F12825" t="s">
        <v>7886</v>
      </c>
      <c r="O12825" t="s">
        <v>33</v>
      </c>
      <c r="Y12825" t="s">
        <v>30070</v>
      </c>
      <c r="Z12825" t="s">
        <v>31015</v>
      </c>
      <c r="AA12825" t="s">
        <v>30997</v>
      </c>
      <c r="AB12825">
        <v>-170988</v>
      </c>
    </row>
    <row r="12826" spans="1:30" ht="390" x14ac:dyDescent="0.25">
      <c r="A12826">
        <f t="shared" ca="1" si="200"/>
        <v>19069</v>
      </c>
      <c r="B12826" t="s">
        <v>334</v>
      </c>
      <c r="C12826" t="s">
        <v>45</v>
      </c>
      <c r="O12826" t="s">
        <v>33</v>
      </c>
      <c r="W12826">
        <v>15</v>
      </c>
      <c r="X12826" t="s">
        <v>34</v>
      </c>
      <c r="Y12826" t="s">
        <v>35541</v>
      </c>
      <c r="Z12826" s="1" t="s">
        <v>35542</v>
      </c>
      <c r="AA12826" t="s">
        <v>35543</v>
      </c>
      <c r="AB12826">
        <v>-181677</v>
      </c>
    </row>
    <row r="12827" spans="1:30" x14ac:dyDescent="0.25">
      <c r="A12827">
        <f t="shared" ca="1" si="200"/>
        <v>12826</v>
      </c>
      <c r="B12827" t="s">
        <v>124</v>
      </c>
      <c r="C12827" t="s">
        <v>45</v>
      </c>
      <c r="O12827" t="s">
        <v>63</v>
      </c>
      <c r="X12827" t="s">
        <v>34</v>
      </c>
      <c r="Y12827" t="s">
        <v>2933</v>
      </c>
      <c r="Z12827" t="s">
        <v>2934</v>
      </c>
      <c r="AA12827" t="s">
        <v>2935</v>
      </c>
      <c r="AB12827">
        <v>-170788</v>
      </c>
      <c r="AC12827" t="s">
        <v>2936</v>
      </c>
      <c r="AD12827">
        <v>77002</v>
      </c>
    </row>
    <row r="12828" spans="1:30" x14ac:dyDescent="0.25">
      <c r="A12828">
        <f t="shared" ca="1" si="200"/>
        <v>13310</v>
      </c>
      <c r="B12828" t="s">
        <v>178</v>
      </c>
      <c r="F12828" t="s">
        <v>19348</v>
      </c>
      <c r="G12828">
        <v>0</v>
      </c>
      <c r="O12828" t="s">
        <v>33</v>
      </c>
      <c r="X12828" t="s">
        <v>34</v>
      </c>
      <c r="Y12828" t="s">
        <v>19349</v>
      </c>
      <c r="Z12828" t="s">
        <v>38011</v>
      </c>
      <c r="AA12828" t="s">
        <v>38007</v>
      </c>
      <c r="AB12828" t="s">
        <v>38012</v>
      </c>
      <c r="AC12828" t="s">
        <v>38</v>
      </c>
      <c r="AD12828">
        <v>99362</v>
      </c>
    </row>
    <row r="12829" spans="1:30" ht="409.5" x14ac:dyDescent="0.25">
      <c r="A12829">
        <f t="shared" ca="1" si="200"/>
        <v>7182</v>
      </c>
      <c r="B12829" t="s">
        <v>73</v>
      </c>
      <c r="C12829" t="s">
        <v>74</v>
      </c>
      <c r="G12829">
        <v>240</v>
      </c>
      <c r="H12829" t="s">
        <v>617</v>
      </c>
      <c r="I12829" t="s">
        <v>2322</v>
      </c>
      <c r="J12829" t="s">
        <v>1045</v>
      </c>
      <c r="L12829">
        <v>32.4</v>
      </c>
      <c r="O12829" t="s">
        <v>33</v>
      </c>
      <c r="W12829">
        <v>30</v>
      </c>
      <c r="X12829" t="s">
        <v>34</v>
      </c>
      <c r="Y12829" t="s">
        <v>21506</v>
      </c>
      <c r="Z12829" s="1" t="s">
        <v>21507</v>
      </c>
      <c r="AA12829" t="s">
        <v>21508</v>
      </c>
      <c r="AB12829" t="s">
        <v>21509</v>
      </c>
      <c r="AC12829" t="s">
        <v>38</v>
      </c>
      <c r="AD12829">
        <v>98270</v>
      </c>
    </row>
    <row r="12830" spans="1:30" ht="409.5" x14ac:dyDescent="0.25">
      <c r="A12830">
        <f t="shared" ca="1" si="200"/>
        <v>11946</v>
      </c>
      <c r="B12830" t="s">
        <v>2046</v>
      </c>
      <c r="C12830" t="s">
        <v>80</v>
      </c>
      <c r="F12830" t="s">
        <v>5745</v>
      </c>
      <c r="O12830" t="s">
        <v>33</v>
      </c>
      <c r="Y12830" t="s">
        <v>5859</v>
      </c>
      <c r="Z12830" s="1" t="s">
        <v>11959</v>
      </c>
      <c r="AA12830" t="s">
        <v>11960</v>
      </c>
      <c r="AB12830">
        <v>-171942</v>
      </c>
      <c r="AC12830" t="s">
        <v>38</v>
      </c>
      <c r="AD12830">
        <v>98201</v>
      </c>
    </row>
    <row r="12831" spans="1:30" x14ac:dyDescent="0.25">
      <c r="A12831">
        <f t="shared" ca="1" si="200"/>
        <v>14549</v>
      </c>
      <c r="B12831" t="s">
        <v>739</v>
      </c>
      <c r="C12831" t="s">
        <v>686</v>
      </c>
      <c r="F12831" t="s">
        <v>4947</v>
      </c>
      <c r="G12831">
        <v>0</v>
      </c>
      <c r="O12831" t="s">
        <v>33</v>
      </c>
      <c r="X12831" t="s">
        <v>34</v>
      </c>
      <c r="Y12831" t="s">
        <v>4964</v>
      </c>
      <c r="Z12831" t="s">
        <v>29321</v>
      </c>
      <c r="AA12831" t="s">
        <v>29322</v>
      </c>
      <c r="AB12831" t="s">
        <v>29323</v>
      </c>
      <c r="AC12831" t="s">
        <v>38</v>
      </c>
      <c r="AD12831">
        <v>98032</v>
      </c>
    </row>
    <row r="12832" spans="1:30" x14ac:dyDescent="0.25">
      <c r="A12832">
        <f t="shared" ca="1" si="200"/>
        <v>11182</v>
      </c>
      <c r="B12832" t="s">
        <v>124</v>
      </c>
      <c r="C12832" t="s">
        <v>45</v>
      </c>
      <c r="F12832" t="s">
        <v>14337</v>
      </c>
      <c r="O12832" t="s">
        <v>33</v>
      </c>
      <c r="Y12832" t="s">
        <v>1876</v>
      </c>
      <c r="Z12832" t="s">
        <v>41187</v>
      </c>
      <c r="AA12832" t="s">
        <v>41173</v>
      </c>
      <c r="AB12832">
        <v>-160871</v>
      </c>
    </row>
    <row r="12833" spans="1:30" x14ac:dyDescent="0.25">
      <c r="A12833">
        <f t="shared" ca="1" si="200"/>
        <v>9648</v>
      </c>
      <c r="B12833" t="s">
        <v>2046</v>
      </c>
      <c r="C12833" t="s">
        <v>80</v>
      </c>
      <c r="F12833" t="s">
        <v>81</v>
      </c>
      <c r="O12833" t="s">
        <v>33</v>
      </c>
      <c r="Y12833" t="s">
        <v>82</v>
      </c>
      <c r="Z12833" t="s">
        <v>11051</v>
      </c>
      <c r="AA12833" t="s">
        <v>11052</v>
      </c>
      <c r="AB12833">
        <v>-161217</v>
      </c>
      <c r="AC12833" t="s">
        <v>38</v>
      </c>
      <c r="AD12833">
        <v>98668</v>
      </c>
    </row>
    <row r="12834" spans="1:30" x14ac:dyDescent="0.25">
      <c r="A12834">
        <f t="shared" ca="1" si="200"/>
        <v>10685</v>
      </c>
      <c r="B12834" t="s">
        <v>73</v>
      </c>
      <c r="C12834" t="s">
        <v>74</v>
      </c>
      <c r="F12834" t="s">
        <v>37649</v>
      </c>
      <c r="G12834">
        <v>0</v>
      </c>
      <c r="O12834" t="s">
        <v>33</v>
      </c>
      <c r="X12834" t="s">
        <v>34</v>
      </c>
      <c r="Y12834" t="s">
        <v>37650</v>
      </c>
      <c r="Z12834" t="s">
        <v>37651</v>
      </c>
      <c r="AA12834" t="s">
        <v>37652</v>
      </c>
      <c r="AB12834" t="s">
        <v>37653</v>
      </c>
      <c r="AC12834" t="s">
        <v>38</v>
      </c>
      <c r="AD12834">
        <v>98108</v>
      </c>
    </row>
    <row r="12835" spans="1:30" ht="409.5" x14ac:dyDescent="0.25">
      <c r="A12835">
        <f t="shared" ca="1" si="200"/>
        <v>3791</v>
      </c>
      <c r="B12835" t="s">
        <v>44</v>
      </c>
      <c r="C12835" t="s">
        <v>45</v>
      </c>
      <c r="F12835" t="s">
        <v>18437</v>
      </c>
      <c r="G12835">
        <v>0</v>
      </c>
      <c r="O12835" t="s">
        <v>33</v>
      </c>
      <c r="X12835" t="s">
        <v>34</v>
      </c>
      <c r="Y12835" t="s">
        <v>18308</v>
      </c>
      <c r="Z12835" s="1" t="s">
        <v>18438</v>
      </c>
      <c r="AA12835" s="1" t="s">
        <v>18439</v>
      </c>
      <c r="AB12835" t="s">
        <v>18440</v>
      </c>
      <c r="AC12835" t="s">
        <v>102</v>
      </c>
      <c r="AD12835">
        <v>97477</v>
      </c>
    </row>
    <row r="12836" spans="1:30" x14ac:dyDescent="0.25">
      <c r="A12836">
        <f t="shared" ca="1" si="200"/>
        <v>15777</v>
      </c>
      <c r="B12836" t="s">
        <v>164</v>
      </c>
      <c r="C12836" t="s">
        <v>165</v>
      </c>
      <c r="O12836" t="s">
        <v>33</v>
      </c>
      <c r="X12836" t="s">
        <v>34</v>
      </c>
      <c r="Y12836" t="s">
        <v>40362</v>
      </c>
      <c r="Z12836" t="s">
        <v>40363</v>
      </c>
      <c r="AA12836" t="s">
        <v>40364</v>
      </c>
      <c r="AB12836">
        <v>-173022</v>
      </c>
    </row>
    <row r="12837" spans="1:30" ht="409.5" x14ac:dyDescent="0.25">
      <c r="A12837">
        <f t="shared" ca="1" si="200"/>
        <v>4308</v>
      </c>
      <c r="B12837" t="s">
        <v>685</v>
      </c>
      <c r="C12837" t="s">
        <v>686</v>
      </c>
      <c r="F12837" t="s">
        <v>19320</v>
      </c>
      <c r="O12837" t="s">
        <v>33</v>
      </c>
      <c r="Y12837" t="s">
        <v>19321</v>
      </c>
      <c r="Z12837" s="1" t="s">
        <v>35142</v>
      </c>
      <c r="AA12837" t="s">
        <v>35143</v>
      </c>
      <c r="AB12837">
        <v>-170765</v>
      </c>
      <c r="AC12837" t="s">
        <v>2936</v>
      </c>
      <c r="AD12837">
        <v>75701</v>
      </c>
    </row>
    <row r="12838" spans="1:30" ht="409.5" x14ac:dyDescent="0.25">
      <c r="A12838">
        <f t="shared" ca="1" si="200"/>
        <v>12423</v>
      </c>
      <c r="B12838" t="s">
        <v>489</v>
      </c>
      <c r="C12838" t="s">
        <v>45</v>
      </c>
      <c r="F12838" t="s">
        <v>20250</v>
      </c>
      <c r="O12838" t="s">
        <v>33</v>
      </c>
      <c r="X12838" t="s">
        <v>34</v>
      </c>
      <c r="Y12838" t="s">
        <v>22643</v>
      </c>
      <c r="Z12838" s="1" t="s">
        <v>22779</v>
      </c>
      <c r="AA12838" t="s">
        <v>22580</v>
      </c>
      <c r="AB12838">
        <v>-160375</v>
      </c>
      <c r="AC12838" t="s">
        <v>102</v>
      </c>
      <c r="AD12838">
        <v>97302</v>
      </c>
    </row>
    <row r="12839" spans="1:30" ht="409.5" x14ac:dyDescent="0.25">
      <c r="A12839">
        <f t="shared" ca="1" si="200"/>
        <v>1903</v>
      </c>
      <c r="B12839" t="s">
        <v>73</v>
      </c>
      <c r="C12839" t="s">
        <v>74</v>
      </c>
      <c r="F12839" t="s">
        <v>15851</v>
      </c>
      <c r="G12839">
        <v>866</v>
      </c>
      <c r="H12839" t="s">
        <v>617</v>
      </c>
      <c r="L12839">
        <v>129.9</v>
      </c>
      <c r="O12839" t="s">
        <v>33</v>
      </c>
      <c r="X12839" t="s">
        <v>34</v>
      </c>
      <c r="Y12839" t="s">
        <v>22514</v>
      </c>
      <c r="Z12839" s="1" t="s">
        <v>22515</v>
      </c>
      <c r="AA12839" t="s">
        <v>22516</v>
      </c>
      <c r="AB12839" t="s">
        <v>22517</v>
      </c>
      <c r="AC12839" t="s">
        <v>38</v>
      </c>
      <c r="AD12839">
        <v>98104</v>
      </c>
    </row>
    <row r="12840" spans="1:30" x14ac:dyDescent="0.25">
      <c r="A12840">
        <f t="shared" ca="1" si="200"/>
        <v>10565</v>
      </c>
      <c r="B12840" t="s">
        <v>685</v>
      </c>
      <c r="C12840" t="s">
        <v>686</v>
      </c>
      <c r="F12840" t="s">
        <v>29640</v>
      </c>
      <c r="O12840" t="s">
        <v>33</v>
      </c>
      <c r="Y12840" t="s">
        <v>33824</v>
      </c>
      <c r="Z12840" t="s">
        <v>34424</v>
      </c>
      <c r="AA12840" t="s">
        <v>34406</v>
      </c>
      <c r="AB12840">
        <v>-170839</v>
      </c>
      <c r="AC12840" t="s">
        <v>38</v>
      </c>
      <c r="AD12840">
        <v>98390</v>
      </c>
    </row>
    <row r="12841" spans="1:30" x14ac:dyDescent="0.25">
      <c r="A12841">
        <f t="shared" ca="1" si="200"/>
        <v>7563</v>
      </c>
      <c r="B12841" t="s">
        <v>178</v>
      </c>
      <c r="C12841" t="s">
        <v>179</v>
      </c>
      <c r="O12841" t="s">
        <v>33</v>
      </c>
      <c r="X12841" t="s">
        <v>34</v>
      </c>
      <c r="Y12841" t="s">
        <v>16927</v>
      </c>
      <c r="Z12841" t="s">
        <v>25049</v>
      </c>
      <c r="AA12841" t="s">
        <v>25050</v>
      </c>
      <c r="AB12841">
        <v>-171684</v>
      </c>
      <c r="AC12841" t="s">
        <v>38</v>
      </c>
      <c r="AD12841">
        <v>98922</v>
      </c>
    </row>
    <row r="12842" spans="1:30" x14ac:dyDescent="0.25">
      <c r="A12842">
        <f t="shared" ca="1" si="200"/>
        <v>9311</v>
      </c>
      <c r="B12842" t="s">
        <v>178</v>
      </c>
      <c r="C12842" t="s">
        <v>179</v>
      </c>
      <c r="F12842" t="s">
        <v>20321</v>
      </c>
      <c r="O12842" t="s">
        <v>33</v>
      </c>
      <c r="X12842" t="s">
        <v>34</v>
      </c>
      <c r="Y12842" t="s">
        <v>20322</v>
      </c>
      <c r="Z12842" t="s">
        <v>20323</v>
      </c>
      <c r="AA12842" t="s">
        <v>20324</v>
      </c>
      <c r="AB12842">
        <v>-170578</v>
      </c>
      <c r="AC12842" t="s">
        <v>38</v>
      </c>
      <c r="AD12842">
        <v>98926</v>
      </c>
    </row>
    <row r="12843" spans="1:30" ht="409.5" x14ac:dyDescent="0.25">
      <c r="A12843">
        <f t="shared" ca="1" si="200"/>
        <v>1263</v>
      </c>
      <c r="B12843" t="s">
        <v>2046</v>
      </c>
      <c r="C12843" t="s">
        <v>80</v>
      </c>
      <c r="F12843" t="s">
        <v>413</v>
      </c>
      <c r="O12843" t="s">
        <v>33</v>
      </c>
      <c r="Y12843" t="s">
        <v>10236</v>
      </c>
      <c r="Z12843" s="1" t="s">
        <v>12019</v>
      </c>
      <c r="AA12843" t="s">
        <v>12018</v>
      </c>
      <c r="AB12843">
        <v>-181504</v>
      </c>
      <c r="AC12843" t="s">
        <v>38</v>
      </c>
      <c r="AD12843">
        <v>98004</v>
      </c>
    </row>
    <row r="12844" spans="1:30" ht="345" x14ac:dyDescent="0.25">
      <c r="A12844">
        <f t="shared" ca="1" si="200"/>
        <v>17913</v>
      </c>
      <c r="B12844" t="s">
        <v>773</v>
      </c>
      <c r="C12844" t="s">
        <v>80</v>
      </c>
      <c r="F12844" t="s">
        <v>1418</v>
      </c>
      <c r="G12844">
        <v>0</v>
      </c>
      <c r="O12844" t="s">
        <v>33</v>
      </c>
      <c r="X12844" t="s">
        <v>34</v>
      </c>
      <c r="Y12844" t="s">
        <v>5784</v>
      </c>
      <c r="Z12844" s="1" t="s">
        <v>6170</v>
      </c>
      <c r="AA12844" t="s">
        <v>6171</v>
      </c>
      <c r="AB12844" t="s">
        <v>6172</v>
      </c>
      <c r="AC12844" t="s">
        <v>38</v>
      </c>
      <c r="AD12844">
        <v>98504</v>
      </c>
    </row>
    <row r="12845" spans="1:30" x14ac:dyDescent="0.25">
      <c r="A12845">
        <f t="shared" ca="1" si="200"/>
        <v>1837</v>
      </c>
      <c r="B12845" t="s">
        <v>2046</v>
      </c>
      <c r="C12845" t="s">
        <v>80</v>
      </c>
      <c r="F12845" t="s">
        <v>990</v>
      </c>
      <c r="G12845">
        <v>0</v>
      </c>
      <c r="O12845" t="s">
        <v>33</v>
      </c>
      <c r="Y12845" t="s">
        <v>991</v>
      </c>
      <c r="Z12845" t="s">
        <v>6695</v>
      </c>
      <c r="AA12845" t="s">
        <v>6696</v>
      </c>
      <c r="AB12845" t="s">
        <v>6697</v>
      </c>
      <c r="AC12845" t="s">
        <v>38</v>
      </c>
      <c r="AD12845">
        <v>9868</v>
      </c>
    </row>
    <row r="12846" spans="1:30" x14ac:dyDescent="0.25">
      <c r="A12846">
        <f t="shared" ca="1" si="200"/>
        <v>10146</v>
      </c>
      <c r="B12846" t="s">
        <v>2046</v>
      </c>
      <c r="C12846" t="s">
        <v>80</v>
      </c>
      <c r="F12846" t="s">
        <v>923</v>
      </c>
      <c r="O12846" t="s">
        <v>33</v>
      </c>
      <c r="Y12846" t="s">
        <v>924</v>
      </c>
      <c r="Z12846" t="s">
        <v>16091</v>
      </c>
      <c r="AA12846" t="s">
        <v>16092</v>
      </c>
      <c r="AB12846">
        <v>-180468</v>
      </c>
      <c r="AC12846" t="s">
        <v>38</v>
      </c>
      <c r="AD12846">
        <v>98663</v>
      </c>
    </row>
    <row r="12847" spans="1:30" x14ac:dyDescent="0.25">
      <c r="A12847">
        <f t="shared" ca="1" si="200"/>
        <v>9331</v>
      </c>
      <c r="B12847" t="s">
        <v>79</v>
      </c>
      <c r="C12847" t="s">
        <v>80</v>
      </c>
      <c r="F12847" t="s">
        <v>6865</v>
      </c>
      <c r="O12847" t="s">
        <v>155</v>
      </c>
      <c r="X12847" t="s">
        <v>34</v>
      </c>
      <c r="Y12847" t="s">
        <v>6866</v>
      </c>
      <c r="Z12847" t="s">
        <v>25973</v>
      </c>
      <c r="AA12847" t="s">
        <v>25974</v>
      </c>
      <c r="AB12847">
        <v>-181330</v>
      </c>
      <c r="AC12847" t="s">
        <v>38</v>
      </c>
      <c r="AD12847">
        <v>98284</v>
      </c>
    </row>
    <row r="12848" spans="1:30" ht="409.5" x14ac:dyDescent="0.25">
      <c r="A12848">
        <f t="shared" ca="1" si="200"/>
        <v>13877</v>
      </c>
      <c r="B12848" t="s">
        <v>68</v>
      </c>
      <c r="C12848" t="s">
        <v>45</v>
      </c>
      <c r="F12848" t="s">
        <v>20250</v>
      </c>
      <c r="O12848" t="s">
        <v>33</v>
      </c>
      <c r="X12848" t="s">
        <v>34</v>
      </c>
      <c r="Y12848" t="s">
        <v>22656</v>
      </c>
      <c r="Z12848" s="1" t="s">
        <v>24755</v>
      </c>
      <c r="AA12848" t="s">
        <v>24753</v>
      </c>
      <c r="AB12848">
        <v>-160222</v>
      </c>
      <c r="AC12848" t="s">
        <v>102</v>
      </c>
      <c r="AD12848">
        <v>98302</v>
      </c>
    </row>
    <row r="12849" spans="1:30" ht="409.5" x14ac:dyDescent="0.25">
      <c r="A12849">
        <f t="shared" ca="1" si="200"/>
        <v>4514</v>
      </c>
      <c r="B12849" t="s">
        <v>30</v>
      </c>
      <c r="C12849" t="s">
        <v>31</v>
      </c>
      <c r="F12849" t="s">
        <v>644</v>
      </c>
      <c r="G12849">
        <v>0</v>
      </c>
      <c r="N12849" t="s">
        <v>468</v>
      </c>
      <c r="O12849" t="s">
        <v>33</v>
      </c>
      <c r="X12849" t="s">
        <v>34</v>
      </c>
      <c r="Y12849" t="s">
        <v>17146</v>
      </c>
      <c r="Z12849" s="1" t="s">
        <v>18170</v>
      </c>
      <c r="AA12849" s="1" t="s">
        <v>18170</v>
      </c>
      <c r="AB12849" t="s">
        <v>18171</v>
      </c>
      <c r="AC12849" t="s">
        <v>38</v>
      </c>
      <c r="AD12849">
        <v>98661</v>
      </c>
    </row>
    <row r="12850" spans="1:30" x14ac:dyDescent="0.25">
      <c r="A12850">
        <f t="shared" ca="1" si="200"/>
        <v>17160</v>
      </c>
      <c r="B12850" t="s">
        <v>244</v>
      </c>
      <c r="C12850" t="s">
        <v>245</v>
      </c>
      <c r="O12850" t="s">
        <v>33</v>
      </c>
      <c r="X12850" t="s">
        <v>34</v>
      </c>
      <c r="Y12850" t="s">
        <v>9654</v>
      </c>
      <c r="Z12850" t="s">
        <v>9655</v>
      </c>
      <c r="AA12850" t="s">
        <v>9655</v>
      </c>
      <c r="AB12850">
        <v>-171797</v>
      </c>
      <c r="AC12850" t="s">
        <v>38</v>
      </c>
      <c r="AD12850">
        <v>98816</v>
      </c>
    </row>
    <row r="12851" spans="1:30" ht="409.5" x14ac:dyDescent="0.25">
      <c r="A12851">
        <f t="shared" ca="1" si="200"/>
        <v>1830</v>
      </c>
      <c r="B12851" t="s">
        <v>423</v>
      </c>
      <c r="C12851" t="s">
        <v>45</v>
      </c>
      <c r="G12851">
        <v>142</v>
      </c>
      <c r="H12851" t="s">
        <v>617</v>
      </c>
      <c r="L12851">
        <v>21.3</v>
      </c>
      <c r="M12851" s="1" t="s">
        <v>31786</v>
      </c>
      <c r="N12851" t="s">
        <v>31787</v>
      </c>
      <c r="O12851" t="s">
        <v>168</v>
      </c>
      <c r="P12851" t="s">
        <v>318</v>
      </c>
      <c r="Q12851" t="s">
        <v>53</v>
      </c>
      <c r="V12851" t="s">
        <v>31788</v>
      </c>
      <c r="W12851">
        <v>30</v>
      </c>
      <c r="Y12851" t="s">
        <v>31789</v>
      </c>
      <c r="Z12851" s="1" t="s">
        <v>31790</v>
      </c>
      <c r="AA12851" t="s">
        <v>31791</v>
      </c>
      <c r="AB12851" t="s">
        <v>31792</v>
      </c>
      <c r="AC12851" t="s">
        <v>333</v>
      </c>
      <c r="AD12851">
        <v>83403</v>
      </c>
    </row>
    <row r="12852" spans="1:30" x14ac:dyDescent="0.25">
      <c r="A12852">
        <f t="shared" ca="1" si="200"/>
        <v>19812</v>
      </c>
      <c r="B12852" t="s">
        <v>79</v>
      </c>
      <c r="C12852" t="s">
        <v>80</v>
      </c>
      <c r="F12852" t="s">
        <v>6023</v>
      </c>
      <c r="O12852" t="s">
        <v>33</v>
      </c>
      <c r="Y12852" t="s">
        <v>13214</v>
      </c>
      <c r="Z12852" t="s">
        <v>26831</v>
      </c>
      <c r="AA12852" t="s">
        <v>26832</v>
      </c>
      <c r="AB12852">
        <v>-172870</v>
      </c>
      <c r="AC12852" t="s">
        <v>6028</v>
      </c>
      <c r="AD12852">
        <v>48108</v>
      </c>
    </row>
    <row r="12853" spans="1:30" x14ac:dyDescent="0.25">
      <c r="A12853">
        <f t="shared" ca="1" si="200"/>
        <v>2183</v>
      </c>
      <c r="B12853" t="s">
        <v>96</v>
      </c>
      <c r="C12853" t="s">
        <v>97</v>
      </c>
      <c r="F12853" t="s">
        <v>42971</v>
      </c>
      <c r="O12853" t="s">
        <v>33</v>
      </c>
      <c r="X12853" t="s">
        <v>34</v>
      </c>
      <c r="Y12853" t="s">
        <v>42972</v>
      </c>
      <c r="Z12853" t="s">
        <v>42973</v>
      </c>
      <c r="AA12853" t="s">
        <v>42974</v>
      </c>
      <c r="AB12853">
        <v>-172523</v>
      </c>
      <c r="AC12853" t="s">
        <v>38</v>
      </c>
      <c r="AD12853">
        <v>98501</v>
      </c>
    </row>
    <row r="12854" spans="1:30" ht="409.5" x14ac:dyDescent="0.25">
      <c r="A12854">
        <f t="shared" ca="1" si="200"/>
        <v>7649</v>
      </c>
      <c r="B12854" t="s">
        <v>68</v>
      </c>
      <c r="C12854" t="s">
        <v>45</v>
      </c>
      <c r="F12854" t="s">
        <v>9151</v>
      </c>
      <c r="O12854" t="s">
        <v>33</v>
      </c>
      <c r="X12854" t="s">
        <v>34</v>
      </c>
      <c r="Y12854" t="s">
        <v>9184</v>
      </c>
      <c r="Z12854" s="1" t="s">
        <v>39395</v>
      </c>
      <c r="AA12854" t="s">
        <v>39396</v>
      </c>
      <c r="AB12854">
        <v>-160908</v>
      </c>
      <c r="AC12854" t="s">
        <v>38</v>
      </c>
      <c r="AD12854">
        <v>98101</v>
      </c>
    </row>
    <row r="12855" spans="1:30" ht="409.5" x14ac:dyDescent="0.25">
      <c r="A12855">
        <f t="shared" ca="1" si="200"/>
        <v>3366</v>
      </c>
      <c r="B12855" t="s">
        <v>230</v>
      </c>
      <c r="C12855" t="s">
        <v>45</v>
      </c>
      <c r="F12855" t="s">
        <v>20250</v>
      </c>
      <c r="O12855" t="s">
        <v>33</v>
      </c>
      <c r="X12855" t="s">
        <v>34</v>
      </c>
      <c r="Y12855" t="s">
        <v>22643</v>
      </c>
      <c r="Z12855" s="1" t="s">
        <v>22974</v>
      </c>
      <c r="AA12855" t="s">
        <v>22580</v>
      </c>
      <c r="AB12855">
        <v>-162744</v>
      </c>
    </row>
    <row r="12856" spans="1:30" x14ac:dyDescent="0.25">
      <c r="A12856">
        <f t="shared" ca="1" si="200"/>
        <v>10656</v>
      </c>
      <c r="B12856" t="s">
        <v>677</v>
      </c>
      <c r="C12856" t="s">
        <v>80</v>
      </c>
      <c r="F12856" t="s">
        <v>15812</v>
      </c>
      <c r="G12856">
        <v>0</v>
      </c>
      <c r="O12856" t="s">
        <v>33</v>
      </c>
      <c r="Y12856" t="s">
        <v>15813</v>
      </c>
      <c r="Z12856" t="s">
        <v>15814</v>
      </c>
      <c r="AA12856" t="s">
        <v>15815</v>
      </c>
      <c r="AB12856" t="s">
        <v>15816</v>
      </c>
      <c r="AC12856" t="s">
        <v>15817</v>
      </c>
    </row>
    <row r="12857" spans="1:30" x14ac:dyDescent="0.25">
      <c r="A12857">
        <f t="shared" ca="1" si="200"/>
        <v>4999</v>
      </c>
      <c r="B12857" t="s">
        <v>739</v>
      </c>
      <c r="C12857" t="s">
        <v>686</v>
      </c>
      <c r="F12857" t="s">
        <v>17077</v>
      </c>
      <c r="G12857">
        <v>0</v>
      </c>
      <c r="O12857" t="s">
        <v>33</v>
      </c>
      <c r="Y12857" t="s">
        <v>17078</v>
      </c>
      <c r="Z12857" t="s">
        <v>29910</v>
      </c>
      <c r="AA12857" t="s">
        <v>29911</v>
      </c>
      <c r="AB12857" t="s">
        <v>29912</v>
      </c>
      <c r="AC12857" t="s">
        <v>38</v>
      </c>
      <c r="AD12857">
        <v>98383</v>
      </c>
    </row>
    <row r="12858" spans="1:30" ht="409.5" x14ac:dyDescent="0.25">
      <c r="A12858">
        <f t="shared" ca="1" si="200"/>
        <v>8473</v>
      </c>
      <c r="B12858" t="s">
        <v>79</v>
      </c>
      <c r="C12858" t="s">
        <v>80</v>
      </c>
      <c r="F12858" t="s">
        <v>2047</v>
      </c>
      <c r="O12858" t="s">
        <v>33</v>
      </c>
      <c r="Y12858" t="s">
        <v>2048</v>
      </c>
      <c r="Z12858" s="1" t="s">
        <v>10070</v>
      </c>
      <c r="AA12858" t="s">
        <v>10071</v>
      </c>
      <c r="AB12858">
        <v>-170105</v>
      </c>
      <c r="AC12858" t="s">
        <v>38</v>
      </c>
      <c r="AD12858">
        <v>98225</v>
      </c>
    </row>
    <row r="12859" spans="1:30" x14ac:dyDescent="0.25">
      <c r="A12859">
        <f t="shared" ca="1" si="200"/>
        <v>11680</v>
      </c>
      <c r="B12859" t="s">
        <v>2046</v>
      </c>
      <c r="C12859" t="s">
        <v>80</v>
      </c>
      <c r="F12859" t="s">
        <v>1418</v>
      </c>
      <c r="G12859">
        <v>0</v>
      </c>
      <c r="O12859" t="s">
        <v>33</v>
      </c>
      <c r="Y12859" t="s">
        <v>5784</v>
      </c>
      <c r="Z12859" t="s">
        <v>7041</v>
      </c>
      <c r="AA12859" t="s">
        <v>7042</v>
      </c>
      <c r="AB12859" t="s">
        <v>7043</v>
      </c>
      <c r="AC12859" t="s">
        <v>38</v>
      </c>
      <c r="AD12859">
        <v>98504</v>
      </c>
    </row>
    <row r="12860" spans="1:30" ht="409.5" x14ac:dyDescent="0.25">
      <c r="A12860">
        <f t="shared" ca="1" si="200"/>
        <v>6679</v>
      </c>
      <c r="B12860" t="s">
        <v>344</v>
      </c>
      <c r="C12860" t="s">
        <v>31</v>
      </c>
      <c r="F12860" t="s">
        <v>7659</v>
      </c>
      <c r="G12860">
        <v>0</v>
      </c>
      <c r="O12860" t="s">
        <v>33</v>
      </c>
      <c r="X12860" t="s">
        <v>34</v>
      </c>
      <c r="Y12860" t="s">
        <v>39850</v>
      </c>
      <c r="Z12860" s="1" t="s">
        <v>39851</v>
      </c>
      <c r="AA12860" t="s">
        <v>39852</v>
      </c>
      <c r="AB12860" t="s">
        <v>39853</v>
      </c>
      <c r="AC12860" t="s">
        <v>38</v>
      </c>
      <c r="AD12860">
        <v>98502</v>
      </c>
    </row>
    <row r="12861" spans="1:30" x14ac:dyDescent="0.25">
      <c r="A12861">
        <f t="shared" ca="1" si="200"/>
        <v>10824</v>
      </c>
      <c r="B12861" t="s">
        <v>73</v>
      </c>
      <c r="C12861" t="s">
        <v>74</v>
      </c>
      <c r="F12861" t="s">
        <v>25740</v>
      </c>
      <c r="O12861" t="s">
        <v>63</v>
      </c>
      <c r="X12861" t="s">
        <v>34</v>
      </c>
      <c r="Y12861" t="s">
        <v>25741</v>
      </c>
      <c r="Z12861" t="s">
        <v>25742</v>
      </c>
      <c r="AA12861" t="s">
        <v>25743</v>
      </c>
      <c r="AB12861">
        <v>-172469</v>
      </c>
    </row>
    <row r="12862" spans="1:30" ht="105" x14ac:dyDescent="0.25">
      <c r="A12862">
        <f t="shared" ca="1" si="200"/>
        <v>4694</v>
      </c>
      <c r="B12862" t="s">
        <v>685</v>
      </c>
      <c r="C12862" t="s">
        <v>686</v>
      </c>
      <c r="F12862" t="s">
        <v>3219</v>
      </c>
      <c r="G12862">
        <v>0</v>
      </c>
      <c r="O12862" t="s">
        <v>33</v>
      </c>
      <c r="X12862" t="s">
        <v>34</v>
      </c>
      <c r="Y12862" t="s">
        <v>33210</v>
      </c>
      <c r="Z12862" t="s">
        <v>33211</v>
      </c>
      <c r="AA12862" s="1" t="s">
        <v>33212</v>
      </c>
      <c r="AB12862" t="s">
        <v>33213</v>
      </c>
    </row>
    <row r="12863" spans="1:30" x14ac:dyDescent="0.25">
      <c r="A12863">
        <f t="shared" ca="1" si="200"/>
        <v>4033</v>
      </c>
      <c r="B12863" t="s">
        <v>685</v>
      </c>
      <c r="C12863" t="s">
        <v>686</v>
      </c>
      <c r="O12863" t="s">
        <v>33</v>
      </c>
      <c r="Y12863" t="s">
        <v>27399</v>
      </c>
      <c r="Z12863" t="s">
        <v>35110</v>
      </c>
      <c r="AA12863" t="s">
        <v>35064</v>
      </c>
      <c r="AB12863">
        <v>-161519</v>
      </c>
    </row>
    <row r="12864" spans="1:30" ht="409.5" x14ac:dyDescent="0.25">
      <c r="A12864">
        <f t="shared" ca="1" si="200"/>
        <v>13447</v>
      </c>
      <c r="B12864" t="s">
        <v>334</v>
      </c>
      <c r="C12864" t="s">
        <v>45</v>
      </c>
      <c r="F12864" t="s">
        <v>789</v>
      </c>
      <c r="G12864">
        <v>0</v>
      </c>
      <c r="O12864" t="s">
        <v>1200</v>
      </c>
      <c r="W12864">
        <v>15</v>
      </c>
      <c r="X12864" t="s">
        <v>34</v>
      </c>
      <c r="Y12864" t="s">
        <v>790</v>
      </c>
      <c r="Z12864" s="1" t="s">
        <v>17120</v>
      </c>
      <c r="AA12864" t="s">
        <v>17121</v>
      </c>
      <c r="AB12864" t="s">
        <v>17122</v>
      </c>
      <c r="AC12864" t="s">
        <v>38</v>
      </c>
      <c r="AD12864">
        <v>98326</v>
      </c>
    </row>
    <row r="12865" spans="1:30" x14ac:dyDescent="0.25">
      <c r="A12865">
        <f t="shared" ca="1" si="200"/>
        <v>10394</v>
      </c>
      <c r="B12865" t="s">
        <v>489</v>
      </c>
      <c r="C12865" t="s">
        <v>45</v>
      </c>
      <c r="F12865" t="s">
        <v>29759</v>
      </c>
      <c r="O12865" t="s">
        <v>33</v>
      </c>
      <c r="Y12865" t="s">
        <v>29760</v>
      </c>
      <c r="Z12865" t="s">
        <v>35903</v>
      </c>
      <c r="AA12865" t="s">
        <v>35904</v>
      </c>
      <c r="AB12865">
        <v>-181564</v>
      </c>
      <c r="AC12865" t="s">
        <v>38</v>
      </c>
      <c r="AD12865">
        <v>98607</v>
      </c>
    </row>
    <row r="12866" spans="1:30" x14ac:dyDescent="0.25">
      <c r="A12866">
        <f t="shared" ref="A12866:A12929" ca="1" si="201">RANDBETWEEN(1,20000)</f>
        <v>8825</v>
      </c>
      <c r="B12866" t="s">
        <v>96</v>
      </c>
      <c r="C12866" t="s">
        <v>97</v>
      </c>
      <c r="F12866" t="s">
        <v>5235</v>
      </c>
      <c r="G12866">
        <v>0</v>
      </c>
      <c r="O12866" t="s">
        <v>63</v>
      </c>
      <c r="X12866" t="s">
        <v>34</v>
      </c>
      <c r="Y12866" t="s">
        <v>6421</v>
      </c>
      <c r="Z12866" t="s">
        <v>38104</v>
      </c>
      <c r="AA12866" t="s">
        <v>38105</v>
      </c>
      <c r="AB12866" t="s">
        <v>38106</v>
      </c>
      <c r="AC12866" t="s">
        <v>38</v>
      </c>
      <c r="AD12866">
        <v>98661</v>
      </c>
    </row>
    <row r="12867" spans="1:30" x14ac:dyDescent="0.25">
      <c r="A12867">
        <f t="shared" ca="1" si="201"/>
        <v>1667</v>
      </c>
      <c r="B12867" t="s">
        <v>1203</v>
      </c>
      <c r="C12867" t="s">
        <v>45</v>
      </c>
      <c r="G12867">
        <v>0</v>
      </c>
      <c r="N12867" t="s">
        <v>975</v>
      </c>
      <c r="O12867" t="s">
        <v>52</v>
      </c>
      <c r="Q12867" t="s">
        <v>6084</v>
      </c>
      <c r="R12867" t="s">
        <v>1640</v>
      </c>
      <c r="S12867" t="s">
        <v>57</v>
      </c>
      <c r="W12867">
        <v>15</v>
      </c>
      <c r="X12867" t="s">
        <v>34</v>
      </c>
      <c r="Y12867" t="s">
        <v>9515</v>
      </c>
      <c r="Z12867" t="s">
        <v>9516</v>
      </c>
      <c r="AA12867" t="s">
        <v>9517</v>
      </c>
      <c r="AB12867" t="s">
        <v>9518</v>
      </c>
      <c r="AC12867" t="s">
        <v>38</v>
      </c>
      <c r="AD12867">
        <v>98310</v>
      </c>
    </row>
    <row r="12868" spans="1:30" ht="409.5" x14ac:dyDescent="0.25">
      <c r="A12868">
        <f t="shared" ca="1" si="201"/>
        <v>7866</v>
      </c>
      <c r="B12868" t="s">
        <v>79</v>
      </c>
      <c r="C12868" t="s">
        <v>80</v>
      </c>
      <c r="F12868" t="s">
        <v>1418</v>
      </c>
      <c r="O12868" t="s">
        <v>33</v>
      </c>
      <c r="Y12868" t="s">
        <v>1419</v>
      </c>
      <c r="Z12868" s="1" t="s">
        <v>12138</v>
      </c>
      <c r="AA12868" t="s">
        <v>12139</v>
      </c>
      <c r="AB12868">
        <v>-163470</v>
      </c>
      <c r="AC12868" t="s">
        <v>38</v>
      </c>
      <c r="AD12868">
        <v>98501</v>
      </c>
    </row>
    <row r="12869" spans="1:30" x14ac:dyDescent="0.25">
      <c r="A12869">
        <f t="shared" ca="1" si="201"/>
        <v>14372</v>
      </c>
      <c r="B12869" t="s">
        <v>107</v>
      </c>
      <c r="C12869" t="s">
        <v>108</v>
      </c>
      <c r="G12869">
        <v>0</v>
      </c>
      <c r="N12869" t="s">
        <v>465</v>
      </c>
      <c r="O12869" t="s">
        <v>33</v>
      </c>
      <c r="W12869">
        <v>30</v>
      </c>
      <c r="X12869" t="s">
        <v>34</v>
      </c>
      <c r="Y12869" t="s">
        <v>417</v>
      </c>
      <c r="Z12869" t="s">
        <v>42053</v>
      </c>
      <c r="AA12869" t="s">
        <v>42054</v>
      </c>
      <c r="AB12869" t="s">
        <v>42055</v>
      </c>
      <c r="AC12869" t="s">
        <v>38</v>
      </c>
      <c r="AD12869">
        <v>99224</v>
      </c>
    </row>
    <row r="12870" spans="1:30" ht="240" x14ac:dyDescent="0.25">
      <c r="A12870">
        <f t="shared" ca="1" si="201"/>
        <v>18620</v>
      </c>
      <c r="B12870" t="s">
        <v>96</v>
      </c>
      <c r="C12870" t="s">
        <v>97</v>
      </c>
      <c r="F12870" t="s">
        <v>38735</v>
      </c>
      <c r="O12870" t="s">
        <v>33</v>
      </c>
      <c r="X12870" t="s">
        <v>34</v>
      </c>
      <c r="Y12870" t="s">
        <v>38736</v>
      </c>
      <c r="Z12870" s="1" t="s">
        <v>38737</v>
      </c>
      <c r="AA12870" t="s">
        <v>38738</v>
      </c>
      <c r="AB12870">
        <v>-161738</v>
      </c>
    </row>
    <row r="12871" spans="1:30" x14ac:dyDescent="0.25">
      <c r="A12871">
        <f t="shared" ca="1" si="201"/>
        <v>5274</v>
      </c>
      <c r="B12871" t="s">
        <v>178</v>
      </c>
      <c r="C12871" t="s">
        <v>179</v>
      </c>
      <c r="F12871" t="s">
        <v>4163</v>
      </c>
      <c r="O12871" t="s">
        <v>33</v>
      </c>
      <c r="X12871" t="s">
        <v>34</v>
      </c>
      <c r="Y12871" t="s">
        <v>4164</v>
      </c>
      <c r="Z12871" t="s">
        <v>4138</v>
      </c>
      <c r="AA12871" t="s">
        <v>4138</v>
      </c>
      <c r="AB12871">
        <v>-161936</v>
      </c>
      <c r="AC12871" t="s">
        <v>38</v>
      </c>
      <c r="AD12871">
        <v>98576</v>
      </c>
    </row>
    <row r="12872" spans="1:30" x14ac:dyDescent="0.25">
      <c r="A12872">
        <f t="shared" ca="1" si="201"/>
        <v>12396</v>
      </c>
      <c r="B12872" t="s">
        <v>739</v>
      </c>
      <c r="C12872" t="s">
        <v>686</v>
      </c>
      <c r="F12872" t="s">
        <v>29798</v>
      </c>
      <c r="G12872">
        <v>0</v>
      </c>
      <c r="O12872" t="s">
        <v>33</v>
      </c>
      <c r="Y12872" t="s">
        <v>29803</v>
      </c>
      <c r="Z12872" t="s">
        <v>29804</v>
      </c>
      <c r="AA12872" t="s">
        <v>29801</v>
      </c>
      <c r="AB12872" t="s">
        <v>29805</v>
      </c>
    </row>
    <row r="12873" spans="1:30" x14ac:dyDescent="0.25">
      <c r="A12873">
        <f t="shared" ca="1" si="201"/>
        <v>14222</v>
      </c>
      <c r="B12873" t="s">
        <v>2046</v>
      </c>
      <c r="C12873" t="s">
        <v>80</v>
      </c>
      <c r="F12873" t="s">
        <v>413</v>
      </c>
      <c r="O12873" t="s">
        <v>33</v>
      </c>
      <c r="Y12873" t="s">
        <v>10236</v>
      </c>
      <c r="Z12873" t="s">
        <v>12315</v>
      </c>
      <c r="AA12873" t="s">
        <v>12316</v>
      </c>
      <c r="AB12873">
        <v>-181529</v>
      </c>
      <c r="AC12873" t="s">
        <v>38</v>
      </c>
      <c r="AD12873">
        <v>98004</v>
      </c>
    </row>
    <row r="12874" spans="1:30" ht="409.5" x14ac:dyDescent="0.25">
      <c r="A12874">
        <f t="shared" ca="1" si="201"/>
        <v>19073</v>
      </c>
      <c r="B12874" t="s">
        <v>2046</v>
      </c>
      <c r="C12874" t="s">
        <v>80</v>
      </c>
      <c r="F12874" t="s">
        <v>1024</v>
      </c>
      <c r="G12874">
        <v>0</v>
      </c>
      <c r="O12874" t="s">
        <v>33</v>
      </c>
      <c r="Y12874" t="s">
        <v>1025</v>
      </c>
      <c r="Z12874" s="1" t="s">
        <v>10393</v>
      </c>
      <c r="AA12874" t="s">
        <v>10394</v>
      </c>
      <c r="AB12874" t="s">
        <v>10395</v>
      </c>
      <c r="AC12874" t="s">
        <v>102</v>
      </c>
      <c r="AD12874">
        <v>97219</v>
      </c>
    </row>
    <row r="12875" spans="1:30" ht="300" x14ac:dyDescent="0.25">
      <c r="A12875">
        <f t="shared" ca="1" si="201"/>
        <v>10878</v>
      </c>
      <c r="B12875" t="s">
        <v>1624</v>
      </c>
      <c r="C12875" t="s">
        <v>245</v>
      </c>
      <c r="F12875" t="s">
        <v>18752</v>
      </c>
      <c r="O12875" t="s">
        <v>33</v>
      </c>
      <c r="W12875">
        <v>15</v>
      </c>
      <c r="X12875" t="s">
        <v>34</v>
      </c>
      <c r="Y12875" t="s">
        <v>18753</v>
      </c>
      <c r="Z12875" s="1" t="s">
        <v>18754</v>
      </c>
      <c r="AA12875" t="s">
        <v>18755</v>
      </c>
      <c r="AB12875">
        <v>-180559</v>
      </c>
      <c r="AC12875" t="s">
        <v>38</v>
      </c>
      <c r="AD12875">
        <v>98801</v>
      </c>
    </row>
    <row r="12876" spans="1:30" x14ac:dyDescent="0.25">
      <c r="A12876">
        <f t="shared" ca="1" si="201"/>
        <v>11389</v>
      </c>
      <c r="B12876" t="s">
        <v>73</v>
      </c>
      <c r="C12876" t="s">
        <v>74</v>
      </c>
      <c r="F12876" t="s">
        <v>1194</v>
      </c>
      <c r="G12876">
        <v>0</v>
      </c>
      <c r="O12876" t="s">
        <v>33</v>
      </c>
      <c r="Y12876" t="s">
        <v>4864</v>
      </c>
      <c r="Z12876" t="s">
        <v>36773</v>
      </c>
      <c r="AA12876" t="s">
        <v>36725</v>
      </c>
      <c r="AB12876" t="s">
        <v>36774</v>
      </c>
    </row>
    <row r="12877" spans="1:30" ht="409.5" x14ac:dyDescent="0.25">
      <c r="A12877">
        <f t="shared" ca="1" si="201"/>
        <v>3913</v>
      </c>
      <c r="B12877" t="s">
        <v>2046</v>
      </c>
      <c r="C12877" t="s">
        <v>80</v>
      </c>
      <c r="G12877">
        <v>0</v>
      </c>
      <c r="O12877" t="s">
        <v>33</v>
      </c>
      <c r="Y12877" t="s">
        <v>6580</v>
      </c>
      <c r="Z12877" s="1" t="s">
        <v>7100</v>
      </c>
      <c r="AA12877" t="s">
        <v>7101</v>
      </c>
      <c r="AB12877" t="s">
        <v>7102</v>
      </c>
      <c r="AC12877" t="s">
        <v>38</v>
      </c>
      <c r="AD12877">
        <v>98043</v>
      </c>
    </row>
    <row r="12878" spans="1:30" ht="409.5" x14ac:dyDescent="0.25">
      <c r="A12878">
        <f t="shared" ca="1" si="201"/>
        <v>11153</v>
      </c>
      <c r="B12878" t="s">
        <v>2046</v>
      </c>
      <c r="C12878" t="s">
        <v>80</v>
      </c>
      <c r="F12878" t="s">
        <v>3146</v>
      </c>
      <c r="O12878" t="s">
        <v>33</v>
      </c>
      <c r="Y12878" t="s">
        <v>12423</v>
      </c>
      <c r="Z12878" s="1" t="s">
        <v>12424</v>
      </c>
      <c r="AA12878" t="s">
        <v>12425</v>
      </c>
      <c r="AB12878">
        <v>-181714</v>
      </c>
      <c r="AC12878" t="s">
        <v>38</v>
      </c>
      <c r="AD12878">
        <v>98004</v>
      </c>
    </row>
    <row r="12879" spans="1:30" ht="180" x14ac:dyDescent="0.25">
      <c r="A12879">
        <f t="shared" ca="1" si="201"/>
        <v>13560</v>
      </c>
      <c r="B12879" t="s">
        <v>685</v>
      </c>
      <c r="C12879" t="s">
        <v>686</v>
      </c>
      <c r="F12879" t="s">
        <v>4947</v>
      </c>
      <c r="G12879">
        <v>0</v>
      </c>
      <c r="O12879" t="s">
        <v>33</v>
      </c>
      <c r="Y12879" t="s">
        <v>30393</v>
      </c>
      <c r="Z12879" s="1" t="s">
        <v>35280</v>
      </c>
      <c r="AA12879" t="s">
        <v>35281</v>
      </c>
      <c r="AB12879" t="s">
        <v>35282</v>
      </c>
    </row>
    <row r="12880" spans="1:30" ht="409.5" x14ac:dyDescent="0.25">
      <c r="A12880">
        <f t="shared" ca="1" si="201"/>
        <v>6179</v>
      </c>
      <c r="B12880" t="s">
        <v>73</v>
      </c>
      <c r="C12880" t="s">
        <v>74</v>
      </c>
      <c r="O12880" t="s">
        <v>33</v>
      </c>
      <c r="X12880" t="s">
        <v>34</v>
      </c>
      <c r="Y12880" t="s">
        <v>19641</v>
      </c>
      <c r="Z12880" s="1" t="s">
        <v>19642</v>
      </c>
      <c r="AA12880" t="s">
        <v>19643</v>
      </c>
      <c r="AB12880">
        <v>-171519</v>
      </c>
    </row>
    <row r="12881" spans="1:30" ht="409.5" x14ac:dyDescent="0.25">
      <c r="A12881">
        <f t="shared" ca="1" si="201"/>
        <v>13431</v>
      </c>
      <c r="B12881" t="s">
        <v>2046</v>
      </c>
      <c r="C12881" t="s">
        <v>80</v>
      </c>
      <c r="F12881" t="s">
        <v>986</v>
      </c>
      <c r="G12881">
        <v>0</v>
      </c>
      <c r="O12881" t="s">
        <v>33</v>
      </c>
      <c r="Y12881" t="s">
        <v>987</v>
      </c>
      <c r="Z12881" s="1" t="s">
        <v>12312</v>
      </c>
      <c r="AA12881" t="s">
        <v>12313</v>
      </c>
      <c r="AB12881" t="s">
        <v>12314</v>
      </c>
      <c r="AC12881" t="s">
        <v>38</v>
      </c>
      <c r="AD12881">
        <v>98116</v>
      </c>
    </row>
    <row r="12882" spans="1:30" x14ac:dyDescent="0.25">
      <c r="A12882">
        <f t="shared" ca="1" si="201"/>
        <v>918</v>
      </c>
      <c r="B12882" t="s">
        <v>2046</v>
      </c>
      <c r="C12882" t="s">
        <v>80</v>
      </c>
      <c r="F12882" t="s">
        <v>5745</v>
      </c>
      <c r="O12882" t="s">
        <v>33</v>
      </c>
      <c r="Y12882" t="s">
        <v>5859</v>
      </c>
      <c r="Z12882" t="s">
        <v>11627</v>
      </c>
      <c r="AA12882" t="s">
        <v>11628</v>
      </c>
      <c r="AB12882">
        <v>-161572</v>
      </c>
      <c r="AC12882" t="s">
        <v>38</v>
      </c>
      <c r="AD12882">
        <v>98201</v>
      </c>
    </row>
    <row r="12883" spans="1:30" x14ac:dyDescent="0.25">
      <c r="A12883">
        <f t="shared" ca="1" si="201"/>
        <v>16749</v>
      </c>
      <c r="B12883" t="s">
        <v>124</v>
      </c>
      <c r="C12883" t="s">
        <v>45</v>
      </c>
      <c r="F12883" t="s">
        <v>20250</v>
      </c>
      <c r="G12883">
        <v>0</v>
      </c>
      <c r="O12883" t="s">
        <v>33</v>
      </c>
      <c r="X12883" t="s">
        <v>34</v>
      </c>
      <c r="Y12883" t="s">
        <v>22734</v>
      </c>
      <c r="Z12883" t="s">
        <v>28671</v>
      </c>
      <c r="AA12883" t="s">
        <v>28669</v>
      </c>
      <c r="AB12883" t="s">
        <v>28672</v>
      </c>
      <c r="AC12883" t="s">
        <v>102</v>
      </c>
      <c r="AD12883">
        <v>97302</v>
      </c>
    </row>
    <row r="12884" spans="1:30" x14ac:dyDescent="0.25">
      <c r="A12884">
        <f t="shared" ca="1" si="201"/>
        <v>17226</v>
      </c>
      <c r="B12884" t="s">
        <v>73</v>
      </c>
      <c r="C12884" t="s">
        <v>74</v>
      </c>
      <c r="F12884" t="s">
        <v>8213</v>
      </c>
      <c r="G12884">
        <v>0</v>
      </c>
      <c r="O12884" t="s">
        <v>33</v>
      </c>
      <c r="Y12884" t="s">
        <v>36859</v>
      </c>
      <c r="Z12884" t="s">
        <v>36860</v>
      </c>
      <c r="AA12884" t="s">
        <v>36857</v>
      </c>
      <c r="AB12884" t="s">
        <v>36861</v>
      </c>
    </row>
    <row r="12885" spans="1:30" x14ac:dyDescent="0.25">
      <c r="A12885">
        <f t="shared" ca="1" si="201"/>
        <v>8188</v>
      </c>
      <c r="B12885" t="s">
        <v>2046</v>
      </c>
      <c r="C12885" t="s">
        <v>80</v>
      </c>
      <c r="F12885" t="s">
        <v>651</v>
      </c>
      <c r="G12885">
        <v>0</v>
      </c>
      <c r="O12885" t="s">
        <v>33</v>
      </c>
      <c r="Y12885" t="s">
        <v>6323</v>
      </c>
      <c r="Z12885" t="s">
        <v>7714</v>
      </c>
      <c r="AA12885" t="s">
        <v>7715</v>
      </c>
      <c r="AB12885" t="s">
        <v>7716</v>
      </c>
      <c r="AC12885" t="s">
        <v>38</v>
      </c>
      <c r="AD12885">
        <v>98034</v>
      </c>
    </row>
    <row r="12886" spans="1:30" x14ac:dyDescent="0.25">
      <c r="A12886">
        <f t="shared" ca="1" si="201"/>
        <v>209</v>
      </c>
      <c r="B12886" t="s">
        <v>2046</v>
      </c>
      <c r="C12886" t="s">
        <v>80</v>
      </c>
      <c r="F12886" t="s">
        <v>40035</v>
      </c>
      <c r="O12886" t="s">
        <v>33</v>
      </c>
      <c r="Y12886" t="s">
        <v>40036</v>
      </c>
      <c r="Z12886" t="s">
        <v>40037</v>
      </c>
      <c r="AA12886" t="s">
        <v>40038</v>
      </c>
      <c r="AB12886">
        <v>-163164</v>
      </c>
      <c r="AC12886" t="s">
        <v>4484</v>
      </c>
      <c r="AD12886">
        <v>3755</v>
      </c>
    </row>
    <row r="12887" spans="1:30" ht="409.5" x14ac:dyDescent="0.25">
      <c r="A12887">
        <f t="shared" ca="1" si="201"/>
        <v>18459</v>
      </c>
      <c r="B12887" t="s">
        <v>3712</v>
      </c>
      <c r="C12887" t="s">
        <v>45</v>
      </c>
      <c r="F12887" t="s">
        <v>20250</v>
      </c>
      <c r="G12887">
        <v>0</v>
      </c>
      <c r="O12887" t="s">
        <v>33</v>
      </c>
      <c r="X12887" t="s">
        <v>34</v>
      </c>
      <c r="Y12887" t="s">
        <v>22643</v>
      </c>
      <c r="Z12887" s="1" t="s">
        <v>24142</v>
      </c>
      <c r="AA12887" t="s">
        <v>24027</v>
      </c>
      <c r="AB12887" t="s">
        <v>24143</v>
      </c>
      <c r="AC12887" t="s">
        <v>102</v>
      </c>
      <c r="AD12887">
        <v>97302</v>
      </c>
    </row>
    <row r="12888" spans="1:30" ht="300" x14ac:dyDescent="0.25">
      <c r="A12888">
        <f t="shared" ca="1" si="201"/>
        <v>16420</v>
      </c>
      <c r="B12888" t="s">
        <v>107</v>
      </c>
      <c r="C12888" t="s">
        <v>108</v>
      </c>
      <c r="F12888" t="s">
        <v>4142</v>
      </c>
      <c r="G12888">
        <v>0</v>
      </c>
      <c r="O12888" t="s">
        <v>33</v>
      </c>
      <c r="X12888" t="s">
        <v>34</v>
      </c>
      <c r="Y12888" t="s">
        <v>4143</v>
      </c>
      <c r="Z12888" s="1" t="s">
        <v>18190</v>
      </c>
      <c r="AA12888" t="s">
        <v>18191</v>
      </c>
      <c r="AB12888" t="s">
        <v>18192</v>
      </c>
      <c r="AC12888" t="s">
        <v>38</v>
      </c>
      <c r="AD12888">
        <v>99220</v>
      </c>
    </row>
    <row r="12889" spans="1:30" x14ac:dyDescent="0.25">
      <c r="A12889">
        <f t="shared" ca="1" si="201"/>
        <v>16149</v>
      </c>
      <c r="B12889" t="s">
        <v>79</v>
      </c>
      <c r="C12889" t="s">
        <v>80</v>
      </c>
      <c r="F12889" t="s">
        <v>13851</v>
      </c>
      <c r="O12889" t="s">
        <v>33</v>
      </c>
      <c r="Y12889" t="s">
        <v>12665</v>
      </c>
      <c r="Z12889" t="s">
        <v>26516</v>
      </c>
      <c r="AA12889" t="s">
        <v>26517</v>
      </c>
      <c r="AB12889">
        <v>-171860</v>
      </c>
      <c r="AC12889" t="s">
        <v>38</v>
      </c>
      <c r="AD12889">
        <v>98604</v>
      </c>
    </row>
    <row r="12890" spans="1:30" ht="409.5" x14ac:dyDescent="0.25">
      <c r="A12890">
        <f t="shared" ca="1" si="201"/>
        <v>19736</v>
      </c>
      <c r="B12890" t="s">
        <v>3712</v>
      </c>
      <c r="C12890" t="s">
        <v>16820</v>
      </c>
      <c r="F12890" t="s">
        <v>20250</v>
      </c>
      <c r="G12890">
        <v>0</v>
      </c>
      <c r="O12890" t="s">
        <v>33</v>
      </c>
      <c r="X12890" t="s">
        <v>34</v>
      </c>
      <c r="Y12890" t="s">
        <v>24092</v>
      </c>
      <c r="Z12890" s="1" t="s">
        <v>24330</v>
      </c>
      <c r="AA12890" t="s">
        <v>24331</v>
      </c>
      <c r="AB12890" t="s">
        <v>24332</v>
      </c>
    </row>
    <row r="12891" spans="1:30" ht="409.5" x14ac:dyDescent="0.25">
      <c r="A12891">
        <f t="shared" ca="1" si="201"/>
        <v>16924</v>
      </c>
      <c r="B12891" t="s">
        <v>230</v>
      </c>
      <c r="C12891" t="s">
        <v>45</v>
      </c>
      <c r="F12891" t="s">
        <v>22637</v>
      </c>
      <c r="O12891" t="s">
        <v>33</v>
      </c>
      <c r="X12891" t="s">
        <v>34</v>
      </c>
      <c r="Z12891" s="1" t="s">
        <v>23340</v>
      </c>
      <c r="AA12891" t="s">
        <v>22580</v>
      </c>
      <c r="AB12891">
        <v>-172532</v>
      </c>
      <c r="AD12891" t="s">
        <v>22640</v>
      </c>
    </row>
    <row r="12892" spans="1:30" x14ac:dyDescent="0.25">
      <c r="A12892">
        <f t="shared" ca="1" si="201"/>
        <v>2118</v>
      </c>
      <c r="B12892" t="s">
        <v>773</v>
      </c>
      <c r="C12892" t="s">
        <v>80</v>
      </c>
      <c r="F12892" t="s">
        <v>6721</v>
      </c>
      <c r="G12892">
        <v>0</v>
      </c>
      <c r="O12892" t="s">
        <v>33</v>
      </c>
      <c r="X12892" t="s">
        <v>34</v>
      </c>
      <c r="Y12892" t="s">
        <v>6722</v>
      </c>
      <c r="Z12892" t="s">
        <v>6723</v>
      </c>
      <c r="AA12892" t="s">
        <v>6724</v>
      </c>
      <c r="AB12892" t="s">
        <v>6725</v>
      </c>
      <c r="AC12892" t="s">
        <v>38</v>
      </c>
      <c r="AD12892">
        <v>99402</v>
      </c>
    </row>
    <row r="12893" spans="1:30" x14ac:dyDescent="0.25">
      <c r="A12893">
        <f t="shared" ca="1" si="201"/>
        <v>12852</v>
      </c>
      <c r="B12893" t="s">
        <v>685</v>
      </c>
      <c r="C12893" t="s">
        <v>686</v>
      </c>
      <c r="F12893" t="s">
        <v>29736</v>
      </c>
      <c r="O12893" t="s">
        <v>33</v>
      </c>
      <c r="Y12893" t="s">
        <v>30291</v>
      </c>
      <c r="Z12893" t="s">
        <v>33688</v>
      </c>
      <c r="AA12893" t="s">
        <v>33661</v>
      </c>
      <c r="AB12893">
        <v>-180668</v>
      </c>
    </row>
    <row r="12894" spans="1:30" x14ac:dyDescent="0.25">
      <c r="A12894">
        <f t="shared" ca="1" si="201"/>
        <v>5693</v>
      </c>
      <c r="B12894" t="s">
        <v>73</v>
      </c>
      <c r="C12894" t="s">
        <v>74</v>
      </c>
      <c r="F12894" t="s">
        <v>20580</v>
      </c>
      <c r="O12894" t="s">
        <v>33</v>
      </c>
      <c r="Z12894" t="s">
        <v>20581</v>
      </c>
      <c r="AA12894" t="s">
        <v>20582</v>
      </c>
      <c r="AB12894">
        <v>-180222</v>
      </c>
    </row>
    <row r="12895" spans="1:30" ht="409.5" x14ac:dyDescent="0.25">
      <c r="A12895">
        <f t="shared" ca="1" si="201"/>
        <v>4040</v>
      </c>
      <c r="B12895" t="s">
        <v>79</v>
      </c>
      <c r="C12895" t="s">
        <v>80</v>
      </c>
      <c r="F12895" t="s">
        <v>658</v>
      </c>
      <c r="O12895" t="s">
        <v>33</v>
      </c>
      <c r="Y12895" t="s">
        <v>10469</v>
      </c>
      <c r="Z12895" s="1" t="s">
        <v>25847</v>
      </c>
      <c r="AA12895" t="s">
        <v>25848</v>
      </c>
      <c r="AB12895">
        <v>-171449</v>
      </c>
      <c r="AC12895" t="s">
        <v>102</v>
      </c>
      <c r="AD12895">
        <v>97205</v>
      </c>
    </row>
    <row r="12896" spans="1:30" x14ac:dyDescent="0.25">
      <c r="A12896">
        <f t="shared" ca="1" si="201"/>
        <v>13561</v>
      </c>
      <c r="B12896" t="s">
        <v>739</v>
      </c>
      <c r="C12896" t="s">
        <v>686</v>
      </c>
      <c r="F12896" t="s">
        <v>30094</v>
      </c>
      <c r="G12896">
        <v>0</v>
      </c>
      <c r="O12896" t="s">
        <v>33</v>
      </c>
      <c r="X12896" t="s">
        <v>34</v>
      </c>
      <c r="Y12896" t="s">
        <v>7431</v>
      </c>
      <c r="Z12896" t="s">
        <v>30095</v>
      </c>
      <c r="AA12896" t="s">
        <v>30096</v>
      </c>
      <c r="AB12896" t="s">
        <v>30097</v>
      </c>
      <c r="AC12896" t="s">
        <v>38</v>
      </c>
      <c r="AD12896">
        <v>98221</v>
      </c>
    </row>
    <row r="12897" spans="1:30" ht="409.5" x14ac:dyDescent="0.25">
      <c r="A12897">
        <f t="shared" ca="1" si="201"/>
        <v>996</v>
      </c>
      <c r="B12897" t="s">
        <v>1483</v>
      </c>
      <c r="F12897" t="s">
        <v>11305</v>
      </c>
      <c r="G12897">
        <v>0</v>
      </c>
      <c r="O12897" t="s">
        <v>33</v>
      </c>
      <c r="X12897" t="s">
        <v>34</v>
      </c>
      <c r="Y12897" t="s">
        <v>17592</v>
      </c>
      <c r="Z12897" s="1" t="s">
        <v>17593</v>
      </c>
      <c r="AA12897" t="s">
        <v>17594</v>
      </c>
      <c r="AB12897" t="s">
        <v>17595</v>
      </c>
      <c r="AC12897" t="s">
        <v>38</v>
      </c>
      <c r="AD12897">
        <v>99201</v>
      </c>
    </row>
    <row r="12898" spans="1:30" x14ac:dyDescent="0.25">
      <c r="A12898">
        <f t="shared" ca="1" si="201"/>
        <v>18405</v>
      </c>
      <c r="B12898" t="s">
        <v>73</v>
      </c>
      <c r="C12898" t="s">
        <v>74</v>
      </c>
      <c r="G12898">
        <v>0</v>
      </c>
      <c r="O12898" t="s">
        <v>33</v>
      </c>
      <c r="X12898" t="s">
        <v>34</v>
      </c>
      <c r="Y12898" t="s">
        <v>19852</v>
      </c>
      <c r="Z12898" t="s">
        <v>19853</v>
      </c>
      <c r="AA12898" t="s">
        <v>19854</v>
      </c>
      <c r="AB12898" t="s">
        <v>19855</v>
      </c>
    </row>
    <row r="12899" spans="1:30" ht="409.5" x14ac:dyDescent="0.25">
      <c r="A12899">
        <f t="shared" ca="1" si="201"/>
        <v>13988</v>
      </c>
      <c r="B12899" t="s">
        <v>334</v>
      </c>
      <c r="C12899" t="s">
        <v>45</v>
      </c>
      <c r="F12899" t="s">
        <v>20250</v>
      </c>
      <c r="G12899">
        <v>0</v>
      </c>
      <c r="O12899" t="s">
        <v>33</v>
      </c>
      <c r="X12899" t="s">
        <v>34</v>
      </c>
      <c r="Y12899" t="s">
        <v>22651</v>
      </c>
      <c r="Z12899" s="1" t="s">
        <v>23655</v>
      </c>
      <c r="AA12899" t="s">
        <v>23605</v>
      </c>
      <c r="AB12899" t="s">
        <v>23656</v>
      </c>
      <c r="AC12899" t="s">
        <v>102</v>
      </c>
      <c r="AD12899">
        <v>97302</v>
      </c>
    </row>
    <row r="12900" spans="1:30" x14ac:dyDescent="0.25">
      <c r="A12900">
        <f t="shared" ca="1" si="201"/>
        <v>19094</v>
      </c>
      <c r="B12900" t="s">
        <v>739</v>
      </c>
      <c r="C12900" t="s">
        <v>686</v>
      </c>
      <c r="F12900" t="s">
        <v>3127</v>
      </c>
      <c r="G12900">
        <v>0</v>
      </c>
      <c r="O12900" t="s">
        <v>33</v>
      </c>
      <c r="Y12900" t="s">
        <v>3128</v>
      </c>
      <c r="Z12900" t="s">
        <v>29601</v>
      </c>
      <c r="AA12900" t="s">
        <v>29589</v>
      </c>
      <c r="AB12900" t="s">
        <v>29602</v>
      </c>
      <c r="AC12900" t="s">
        <v>38</v>
      </c>
      <c r="AD12900">
        <v>98579</v>
      </c>
    </row>
    <row r="12901" spans="1:30" ht="409.5" x14ac:dyDescent="0.25">
      <c r="A12901">
        <f t="shared" ca="1" si="201"/>
        <v>1615</v>
      </c>
      <c r="B12901" t="s">
        <v>124</v>
      </c>
      <c r="C12901" t="s">
        <v>45</v>
      </c>
      <c r="O12901" t="s">
        <v>33</v>
      </c>
      <c r="X12901" t="s">
        <v>34</v>
      </c>
      <c r="Y12901" t="s">
        <v>17900</v>
      </c>
      <c r="Z12901" s="1" t="s">
        <v>25340</v>
      </c>
      <c r="AA12901" t="s">
        <v>25341</v>
      </c>
      <c r="AB12901">
        <v>-161369</v>
      </c>
    </row>
    <row r="12902" spans="1:30" x14ac:dyDescent="0.25">
      <c r="A12902">
        <f t="shared" ca="1" si="201"/>
        <v>11628</v>
      </c>
      <c r="B12902" t="s">
        <v>73</v>
      </c>
      <c r="C12902" t="s">
        <v>74</v>
      </c>
      <c r="F12902" t="s">
        <v>103</v>
      </c>
      <c r="G12902">
        <v>0</v>
      </c>
      <c r="O12902" t="s">
        <v>33</v>
      </c>
      <c r="X12902" t="s">
        <v>34</v>
      </c>
      <c r="Y12902" t="s">
        <v>3073</v>
      </c>
      <c r="Z12902" t="s">
        <v>4811</v>
      </c>
      <c r="AA12902" t="s">
        <v>4812</v>
      </c>
      <c r="AB12902" t="s">
        <v>4813</v>
      </c>
      <c r="AC12902" t="s">
        <v>38</v>
      </c>
      <c r="AD12902">
        <v>98052</v>
      </c>
    </row>
    <row r="12903" spans="1:30" x14ac:dyDescent="0.25">
      <c r="A12903">
        <f t="shared" ca="1" si="201"/>
        <v>9690</v>
      </c>
      <c r="B12903" t="s">
        <v>739</v>
      </c>
      <c r="C12903" t="s">
        <v>686</v>
      </c>
      <c r="F12903" t="s">
        <v>753</v>
      </c>
      <c r="O12903" t="s">
        <v>33</v>
      </c>
      <c r="Y12903" t="s">
        <v>30531</v>
      </c>
      <c r="Z12903" t="s">
        <v>30532</v>
      </c>
      <c r="AA12903" t="s">
        <v>30459</v>
      </c>
      <c r="AB12903">
        <v>-171408</v>
      </c>
    </row>
    <row r="12904" spans="1:30" x14ac:dyDescent="0.25">
      <c r="A12904">
        <f t="shared" ca="1" si="201"/>
        <v>5732</v>
      </c>
      <c r="B12904" t="s">
        <v>1203</v>
      </c>
      <c r="C12904" t="s">
        <v>45</v>
      </c>
      <c r="F12904" t="s">
        <v>42452</v>
      </c>
      <c r="G12904">
        <v>0</v>
      </c>
      <c r="O12904" t="s">
        <v>33</v>
      </c>
      <c r="X12904" t="s">
        <v>34</v>
      </c>
      <c r="Y12904" t="s">
        <v>42453</v>
      </c>
      <c r="Z12904" t="s">
        <v>42454</v>
      </c>
      <c r="AA12904" t="s">
        <v>42454</v>
      </c>
      <c r="AB12904" t="s">
        <v>42455</v>
      </c>
    </row>
    <row r="12905" spans="1:30" ht="409.5" x14ac:dyDescent="0.25">
      <c r="A12905">
        <f t="shared" ca="1" si="201"/>
        <v>9814</v>
      </c>
      <c r="B12905" t="s">
        <v>96</v>
      </c>
      <c r="C12905" t="s">
        <v>97</v>
      </c>
      <c r="F12905" t="s">
        <v>9549</v>
      </c>
      <c r="O12905" t="s">
        <v>33</v>
      </c>
      <c r="W12905">
        <v>15</v>
      </c>
      <c r="X12905" t="s">
        <v>34</v>
      </c>
      <c r="Y12905" t="s">
        <v>9550</v>
      </c>
      <c r="Z12905" s="1" t="s">
        <v>9551</v>
      </c>
      <c r="AA12905" s="1" t="s">
        <v>9552</v>
      </c>
      <c r="AB12905">
        <v>-172854</v>
      </c>
      <c r="AC12905" t="s">
        <v>38</v>
      </c>
      <c r="AD12905">
        <v>98660</v>
      </c>
    </row>
    <row r="12906" spans="1:30" x14ac:dyDescent="0.25">
      <c r="A12906">
        <f t="shared" ca="1" si="201"/>
        <v>18125</v>
      </c>
      <c r="B12906" t="s">
        <v>489</v>
      </c>
      <c r="C12906" t="s">
        <v>45</v>
      </c>
      <c r="O12906" t="s">
        <v>63</v>
      </c>
      <c r="X12906" t="s">
        <v>34</v>
      </c>
      <c r="Y12906" t="s">
        <v>22412</v>
      </c>
      <c r="Z12906" t="s">
        <v>22413</v>
      </c>
      <c r="AA12906" t="s">
        <v>22414</v>
      </c>
      <c r="AB12906">
        <v>-170320</v>
      </c>
      <c r="AC12906" t="s">
        <v>1410</v>
      </c>
      <c r="AD12906">
        <v>30096</v>
      </c>
    </row>
    <row r="12907" spans="1:30" x14ac:dyDescent="0.25">
      <c r="A12907">
        <f t="shared" ca="1" si="201"/>
        <v>7651</v>
      </c>
      <c r="B12907" t="s">
        <v>2046</v>
      </c>
      <c r="C12907" t="s">
        <v>80</v>
      </c>
      <c r="F12907" t="s">
        <v>5838</v>
      </c>
      <c r="O12907" t="s">
        <v>33</v>
      </c>
      <c r="Y12907" t="s">
        <v>6166</v>
      </c>
      <c r="Z12907" t="s">
        <v>14809</v>
      </c>
      <c r="AA12907" t="s">
        <v>14810</v>
      </c>
      <c r="AB12907">
        <v>-160489</v>
      </c>
      <c r="AC12907" t="s">
        <v>38</v>
      </c>
      <c r="AD12907">
        <v>98272</v>
      </c>
    </row>
    <row r="12908" spans="1:30" ht="409.5" x14ac:dyDescent="0.25">
      <c r="A12908">
        <f t="shared" ca="1" si="201"/>
        <v>11546</v>
      </c>
      <c r="B12908" t="s">
        <v>96</v>
      </c>
      <c r="C12908" t="s">
        <v>97</v>
      </c>
      <c r="F12908" t="s">
        <v>5368</v>
      </c>
      <c r="O12908" t="s">
        <v>1</v>
      </c>
      <c r="P12908" t="s">
        <v>484</v>
      </c>
      <c r="W12908">
        <v>30</v>
      </c>
      <c r="Y12908" t="s">
        <v>5369</v>
      </c>
      <c r="Z12908" s="1" t="s">
        <v>5370</v>
      </c>
      <c r="AA12908" t="s">
        <v>5371</v>
      </c>
      <c r="AB12908">
        <v>-180797</v>
      </c>
      <c r="AC12908" t="s">
        <v>306</v>
      </c>
      <c r="AD12908">
        <v>74103</v>
      </c>
    </row>
    <row r="12909" spans="1:30" x14ac:dyDescent="0.25">
      <c r="A12909">
        <f t="shared" ca="1" si="201"/>
        <v>245</v>
      </c>
      <c r="B12909" t="s">
        <v>96</v>
      </c>
      <c r="C12909" t="s">
        <v>97</v>
      </c>
      <c r="F12909" t="s">
        <v>844</v>
      </c>
      <c r="O12909" t="s">
        <v>33</v>
      </c>
      <c r="W12909">
        <v>15</v>
      </c>
      <c r="X12909" t="s">
        <v>34</v>
      </c>
      <c r="Y12909" t="s">
        <v>1140</v>
      </c>
      <c r="Z12909" t="s">
        <v>21517</v>
      </c>
      <c r="AA12909" t="s">
        <v>21518</v>
      </c>
      <c r="AB12909">
        <v>-181342</v>
      </c>
      <c r="AC12909" t="s">
        <v>38</v>
      </c>
      <c r="AD12909">
        <v>98103</v>
      </c>
    </row>
    <row r="12910" spans="1:30" ht="409.5" x14ac:dyDescent="0.25">
      <c r="A12910">
        <f t="shared" ca="1" si="201"/>
        <v>4640</v>
      </c>
      <c r="B12910" t="s">
        <v>2046</v>
      </c>
      <c r="C12910" t="s">
        <v>80</v>
      </c>
      <c r="F12910" t="s">
        <v>1418</v>
      </c>
      <c r="O12910" t="s">
        <v>33</v>
      </c>
      <c r="Y12910" t="s">
        <v>1419</v>
      </c>
      <c r="Z12910" s="1" t="s">
        <v>32102</v>
      </c>
      <c r="AA12910" t="s">
        <v>32103</v>
      </c>
      <c r="AB12910">
        <v>-160268</v>
      </c>
      <c r="AC12910" t="s">
        <v>38</v>
      </c>
      <c r="AD12910">
        <v>98504</v>
      </c>
    </row>
    <row r="12911" spans="1:30" x14ac:dyDescent="0.25">
      <c r="A12911">
        <f t="shared" ca="1" si="201"/>
        <v>19282</v>
      </c>
      <c r="B12911" t="s">
        <v>739</v>
      </c>
      <c r="C12911" t="s">
        <v>686</v>
      </c>
      <c r="F12911" t="s">
        <v>3300</v>
      </c>
      <c r="G12911">
        <v>0</v>
      </c>
      <c r="O12911" t="s">
        <v>33</v>
      </c>
      <c r="Y12911" t="s">
        <v>11728</v>
      </c>
      <c r="Z12911" t="s">
        <v>30312</v>
      </c>
      <c r="AA12911" t="s">
        <v>30310</v>
      </c>
      <c r="AB12911" t="s">
        <v>30313</v>
      </c>
      <c r="AC12911" t="s">
        <v>38</v>
      </c>
      <c r="AD12911">
        <v>98503</v>
      </c>
    </row>
    <row r="12912" spans="1:30" ht="409.5" x14ac:dyDescent="0.25">
      <c r="A12912">
        <f t="shared" ca="1" si="201"/>
        <v>17790</v>
      </c>
      <c r="B12912" t="s">
        <v>4554</v>
      </c>
      <c r="C12912" t="s">
        <v>245</v>
      </c>
      <c r="G12912">
        <v>0</v>
      </c>
      <c r="O12912" t="s">
        <v>33</v>
      </c>
      <c r="X12912" t="s">
        <v>34</v>
      </c>
      <c r="Y12912" t="s">
        <v>42162</v>
      </c>
      <c r="Z12912" s="1" t="s">
        <v>42177</v>
      </c>
      <c r="AA12912" t="s">
        <v>42178</v>
      </c>
      <c r="AB12912" t="s">
        <v>42179</v>
      </c>
      <c r="AC12912" t="s">
        <v>38</v>
      </c>
      <c r="AD12912">
        <v>98827</v>
      </c>
    </row>
    <row r="12913" spans="1:30" ht="300" x14ac:dyDescent="0.25">
      <c r="A12913">
        <f t="shared" ca="1" si="201"/>
        <v>4556</v>
      </c>
      <c r="B12913" t="s">
        <v>73</v>
      </c>
      <c r="C12913" t="s">
        <v>74</v>
      </c>
      <c r="F12913" t="s">
        <v>3176</v>
      </c>
      <c r="G12913">
        <v>0</v>
      </c>
      <c r="O12913" t="s">
        <v>33</v>
      </c>
      <c r="Y12913" t="s">
        <v>36624</v>
      </c>
      <c r="Z12913" s="1" t="s">
        <v>36625</v>
      </c>
      <c r="AA12913" t="s">
        <v>36626</v>
      </c>
      <c r="AB12913" t="s">
        <v>36627</v>
      </c>
    </row>
    <row r="12914" spans="1:30" ht="409.5" x14ac:dyDescent="0.25">
      <c r="A12914">
        <f t="shared" ca="1" si="201"/>
        <v>13827</v>
      </c>
      <c r="B12914" t="s">
        <v>124</v>
      </c>
      <c r="C12914" t="s">
        <v>45</v>
      </c>
      <c r="F12914" t="s">
        <v>20250</v>
      </c>
      <c r="G12914">
        <v>0</v>
      </c>
      <c r="O12914" t="s">
        <v>33</v>
      </c>
      <c r="X12914" t="s">
        <v>34</v>
      </c>
      <c r="Y12914" t="s">
        <v>22643</v>
      </c>
      <c r="Z12914" s="1" t="s">
        <v>22694</v>
      </c>
      <c r="AA12914" t="s">
        <v>22580</v>
      </c>
      <c r="AB12914" t="s">
        <v>22695</v>
      </c>
      <c r="AC12914" t="s">
        <v>102</v>
      </c>
      <c r="AD12914">
        <v>97302</v>
      </c>
    </row>
    <row r="12915" spans="1:30" ht="409.5" x14ac:dyDescent="0.25">
      <c r="A12915">
        <f t="shared" ca="1" si="201"/>
        <v>2944</v>
      </c>
      <c r="B12915" t="s">
        <v>739</v>
      </c>
      <c r="C12915" t="s">
        <v>686</v>
      </c>
      <c r="F12915" t="s">
        <v>17077</v>
      </c>
      <c r="O12915" t="s">
        <v>33</v>
      </c>
      <c r="Y12915" t="s">
        <v>17078</v>
      </c>
      <c r="Z12915" s="1" t="s">
        <v>17079</v>
      </c>
      <c r="AA12915" t="s">
        <v>17080</v>
      </c>
      <c r="AB12915">
        <v>-171196</v>
      </c>
      <c r="AC12915" t="s">
        <v>38</v>
      </c>
      <c r="AD12915">
        <v>98383</v>
      </c>
    </row>
    <row r="12916" spans="1:30" x14ac:dyDescent="0.25">
      <c r="A12916">
        <f t="shared" ca="1" si="201"/>
        <v>2266</v>
      </c>
      <c r="B12916" t="s">
        <v>739</v>
      </c>
      <c r="C12916" t="s">
        <v>686</v>
      </c>
      <c r="F12916" t="s">
        <v>3051</v>
      </c>
      <c r="O12916" t="s">
        <v>33</v>
      </c>
      <c r="Y12916" t="s">
        <v>29246</v>
      </c>
      <c r="Z12916" t="s">
        <v>30544</v>
      </c>
      <c r="AA12916" t="s">
        <v>30459</v>
      </c>
      <c r="AB12916">
        <v>-172786</v>
      </c>
      <c r="AC12916" t="s">
        <v>38</v>
      </c>
      <c r="AD12916">
        <v>98503</v>
      </c>
    </row>
    <row r="12917" spans="1:30" x14ac:dyDescent="0.25">
      <c r="A12917">
        <f t="shared" ca="1" si="201"/>
        <v>4457</v>
      </c>
      <c r="B12917" t="s">
        <v>73</v>
      </c>
      <c r="C12917" t="s">
        <v>74</v>
      </c>
      <c r="F12917" t="s">
        <v>4947</v>
      </c>
      <c r="G12917">
        <v>0</v>
      </c>
      <c r="O12917" t="s">
        <v>33</v>
      </c>
      <c r="Y12917" t="s">
        <v>29916</v>
      </c>
      <c r="Z12917" t="s">
        <v>36467</v>
      </c>
      <c r="AA12917" t="s">
        <v>36468</v>
      </c>
      <c r="AB12917" t="s">
        <v>36469</v>
      </c>
    </row>
    <row r="12918" spans="1:30" x14ac:dyDescent="0.25">
      <c r="A12918">
        <f t="shared" ca="1" si="201"/>
        <v>10376</v>
      </c>
      <c r="B12918" t="s">
        <v>2046</v>
      </c>
      <c r="C12918" t="s">
        <v>80</v>
      </c>
      <c r="G12918">
        <v>0</v>
      </c>
      <c r="O12918" t="s">
        <v>33</v>
      </c>
      <c r="Y12918" t="s">
        <v>12528</v>
      </c>
      <c r="Z12918" t="s">
        <v>12529</v>
      </c>
      <c r="AA12918" t="s">
        <v>12530</v>
      </c>
      <c r="AB12918" t="s">
        <v>12531</v>
      </c>
      <c r="AC12918" t="s">
        <v>38</v>
      </c>
      <c r="AD12918">
        <v>98004</v>
      </c>
    </row>
    <row r="12919" spans="1:30" ht="240" x14ac:dyDescent="0.25">
      <c r="A12919">
        <f t="shared" ca="1" si="201"/>
        <v>5028</v>
      </c>
      <c r="B12919" t="s">
        <v>96</v>
      </c>
      <c r="C12919" t="s">
        <v>97</v>
      </c>
      <c r="F12919" t="s">
        <v>36927</v>
      </c>
      <c r="O12919" t="s">
        <v>33</v>
      </c>
      <c r="X12919" t="s">
        <v>34</v>
      </c>
      <c r="Y12919" t="s">
        <v>36928</v>
      </c>
      <c r="Z12919" s="1" t="s">
        <v>36929</v>
      </c>
      <c r="AA12919" t="s">
        <v>36930</v>
      </c>
      <c r="AB12919">
        <v>-160721</v>
      </c>
      <c r="AC12919" t="s">
        <v>38</v>
      </c>
      <c r="AD12919">
        <v>98503</v>
      </c>
    </row>
    <row r="12920" spans="1:30" x14ac:dyDescent="0.25">
      <c r="A12920">
        <f t="shared" ca="1" si="201"/>
        <v>3709</v>
      </c>
      <c r="B12920" t="s">
        <v>79</v>
      </c>
      <c r="C12920" t="s">
        <v>80</v>
      </c>
      <c r="F12920" t="s">
        <v>7487</v>
      </c>
      <c r="O12920" t="s">
        <v>33</v>
      </c>
      <c r="Y12920" t="s">
        <v>26020</v>
      </c>
      <c r="Z12920" t="s">
        <v>26021</v>
      </c>
      <c r="AA12920" t="s">
        <v>26022</v>
      </c>
      <c r="AB12920">
        <v>-171662</v>
      </c>
      <c r="AC12920" t="s">
        <v>38</v>
      </c>
      <c r="AD12920">
        <v>99202</v>
      </c>
    </row>
    <row r="12921" spans="1:30" x14ac:dyDescent="0.25">
      <c r="A12921">
        <f t="shared" ca="1" si="201"/>
        <v>6398</v>
      </c>
      <c r="B12921" t="s">
        <v>79</v>
      </c>
      <c r="C12921" t="s">
        <v>80</v>
      </c>
      <c r="F12921" t="s">
        <v>7487</v>
      </c>
      <c r="O12921" t="s">
        <v>33</v>
      </c>
      <c r="Y12921" t="s">
        <v>26020</v>
      </c>
      <c r="Z12921" t="s">
        <v>26792</v>
      </c>
      <c r="AA12921" t="s">
        <v>26793</v>
      </c>
      <c r="AB12921">
        <v>-171663</v>
      </c>
      <c r="AC12921" t="s">
        <v>38</v>
      </c>
      <c r="AD12921">
        <v>99202</v>
      </c>
    </row>
    <row r="12922" spans="1:30" ht="409.5" x14ac:dyDescent="0.25">
      <c r="A12922">
        <f t="shared" ca="1" si="201"/>
        <v>17135</v>
      </c>
      <c r="B12922" t="s">
        <v>334</v>
      </c>
      <c r="C12922" t="s">
        <v>45</v>
      </c>
      <c r="F12922" t="s">
        <v>20250</v>
      </c>
      <c r="O12922" t="s">
        <v>33</v>
      </c>
      <c r="X12922" t="s">
        <v>34</v>
      </c>
      <c r="Y12922" t="s">
        <v>22665</v>
      </c>
      <c r="Z12922" s="1" t="s">
        <v>23946</v>
      </c>
      <c r="AA12922" t="s">
        <v>23605</v>
      </c>
      <c r="AB12922">
        <v>-161383</v>
      </c>
      <c r="AC12922" t="s">
        <v>102</v>
      </c>
      <c r="AD12922">
        <v>97302</v>
      </c>
    </row>
    <row r="12923" spans="1:30" x14ac:dyDescent="0.25">
      <c r="A12923">
        <f t="shared" ca="1" si="201"/>
        <v>8384</v>
      </c>
      <c r="B12923" t="s">
        <v>739</v>
      </c>
      <c r="C12923" t="s">
        <v>686</v>
      </c>
      <c r="F12923" t="s">
        <v>4924</v>
      </c>
      <c r="G12923">
        <v>0</v>
      </c>
      <c r="O12923" t="s">
        <v>33</v>
      </c>
      <c r="Y12923" t="s">
        <v>29956</v>
      </c>
      <c r="Z12923" t="s">
        <v>29957</v>
      </c>
      <c r="AA12923" t="s">
        <v>29958</v>
      </c>
      <c r="AB12923" t="s">
        <v>29959</v>
      </c>
      <c r="AC12923" t="s">
        <v>38</v>
      </c>
      <c r="AD12923">
        <v>98424</v>
      </c>
    </row>
    <row r="12924" spans="1:30" ht="270" x14ac:dyDescent="0.25">
      <c r="A12924">
        <f t="shared" ca="1" si="201"/>
        <v>8865</v>
      </c>
      <c r="B12924" t="s">
        <v>685</v>
      </c>
      <c r="C12924" t="s">
        <v>686</v>
      </c>
      <c r="F12924" t="s">
        <v>30356</v>
      </c>
      <c r="G12924">
        <v>0</v>
      </c>
      <c r="O12924" t="s">
        <v>33</v>
      </c>
      <c r="Y12924" t="s">
        <v>30357</v>
      </c>
      <c r="Z12924" s="1" t="s">
        <v>35013</v>
      </c>
      <c r="AA12924" t="s">
        <v>35009</v>
      </c>
      <c r="AB12924" t="s">
        <v>35014</v>
      </c>
      <c r="AC12924" t="s">
        <v>38</v>
      </c>
      <c r="AD12924">
        <v>99336</v>
      </c>
    </row>
    <row r="12925" spans="1:30" ht="285" x14ac:dyDescent="0.25">
      <c r="A12925">
        <f t="shared" ca="1" si="201"/>
        <v>5950</v>
      </c>
      <c r="B12925" t="s">
        <v>230</v>
      </c>
      <c r="C12925" t="s">
        <v>45</v>
      </c>
      <c r="O12925" t="s">
        <v>33</v>
      </c>
      <c r="X12925" t="s">
        <v>34</v>
      </c>
      <c r="Y12925" t="s">
        <v>22978</v>
      </c>
      <c r="Z12925" s="1" t="s">
        <v>23373</v>
      </c>
      <c r="AA12925" t="s">
        <v>22580</v>
      </c>
      <c r="AB12925">
        <v>-172978</v>
      </c>
    </row>
    <row r="12926" spans="1:30" ht="390" x14ac:dyDescent="0.25">
      <c r="A12926">
        <f t="shared" ca="1" si="201"/>
        <v>14767</v>
      </c>
      <c r="B12926" t="s">
        <v>178</v>
      </c>
      <c r="F12926" t="s">
        <v>433</v>
      </c>
      <c r="G12926">
        <v>0</v>
      </c>
      <c r="O12926" t="s">
        <v>33</v>
      </c>
      <c r="X12926" t="s">
        <v>34</v>
      </c>
      <c r="Y12926" t="s">
        <v>28818</v>
      </c>
      <c r="Z12926" s="1" t="s">
        <v>28819</v>
      </c>
      <c r="AA12926" t="s">
        <v>28820</v>
      </c>
      <c r="AB12926" t="s">
        <v>28821</v>
      </c>
      <c r="AC12926" t="s">
        <v>38</v>
      </c>
      <c r="AD12926">
        <v>99301</v>
      </c>
    </row>
    <row r="12927" spans="1:30" ht="120" x14ac:dyDescent="0.25">
      <c r="A12927">
        <f t="shared" ca="1" si="201"/>
        <v>14692</v>
      </c>
      <c r="B12927" t="s">
        <v>334</v>
      </c>
      <c r="C12927" t="s">
        <v>45</v>
      </c>
      <c r="F12927" t="s">
        <v>4392</v>
      </c>
      <c r="G12927">
        <v>0</v>
      </c>
      <c r="O12927" t="s">
        <v>33</v>
      </c>
      <c r="Y12927" t="s">
        <v>4393</v>
      </c>
      <c r="Z12927" s="1" t="s">
        <v>4394</v>
      </c>
      <c r="AA12927" t="s">
        <v>4395</v>
      </c>
      <c r="AB12927" t="s">
        <v>4396</v>
      </c>
    </row>
    <row r="12928" spans="1:30" x14ac:dyDescent="0.25">
      <c r="A12928">
        <f t="shared" ca="1" si="201"/>
        <v>17894</v>
      </c>
      <c r="B12928" t="s">
        <v>73</v>
      </c>
      <c r="C12928" t="s">
        <v>74</v>
      </c>
      <c r="O12928" t="s">
        <v>33</v>
      </c>
      <c r="X12928" t="s">
        <v>34</v>
      </c>
      <c r="Y12928" t="s">
        <v>693</v>
      </c>
      <c r="Z12928" t="s">
        <v>694</v>
      </c>
      <c r="AA12928" t="s">
        <v>695</v>
      </c>
      <c r="AB12928">
        <v>-160680</v>
      </c>
    </row>
    <row r="12929" spans="1:30" x14ac:dyDescent="0.25">
      <c r="A12929">
        <f t="shared" ca="1" si="201"/>
        <v>17100</v>
      </c>
      <c r="B12929" t="s">
        <v>489</v>
      </c>
      <c r="C12929" t="s">
        <v>45</v>
      </c>
      <c r="O12929" t="s">
        <v>33</v>
      </c>
      <c r="X12929" t="s">
        <v>34</v>
      </c>
      <c r="Y12929" t="s">
        <v>22078</v>
      </c>
      <c r="Z12929" t="s">
        <v>22079</v>
      </c>
      <c r="AA12929" t="s">
        <v>22080</v>
      </c>
      <c r="AB12929">
        <v>-171018</v>
      </c>
    </row>
    <row r="12930" spans="1:30" ht="409.5" x14ac:dyDescent="0.25">
      <c r="A12930">
        <f t="shared" ref="A12930:A12993" ca="1" si="202">RANDBETWEEN(1,20000)</f>
        <v>19066</v>
      </c>
      <c r="B12930" t="s">
        <v>1203</v>
      </c>
      <c r="C12930" t="s">
        <v>45</v>
      </c>
      <c r="G12930">
        <v>0</v>
      </c>
      <c r="O12930" t="s">
        <v>33</v>
      </c>
      <c r="X12930" t="s">
        <v>34</v>
      </c>
      <c r="Y12930" t="s">
        <v>20906</v>
      </c>
      <c r="Z12930" s="1" t="s">
        <v>20907</v>
      </c>
      <c r="AA12930" t="s">
        <v>2406</v>
      </c>
      <c r="AB12930" t="s">
        <v>20908</v>
      </c>
      <c r="AC12930" t="s">
        <v>38</v>
      </c>
      <c r="AD12930">
        <v>98370</v>
      </c>
    </row>
    <row r="12931" spans="1:30" x14ac:dyDescent="0.25">
      <c r="A12931">
        <f t="shared" ca="1" si="202"/>
        <v>2541</v>
      </c>
      <c r="B12931" t="s">
        <v>2046</v>
      </c>
      <c r="C12931" t="s">
        <v>80</v>
      </c>
      <c r="F12931" t="s">
        <v>11753</v>
      </c>
      <c r="O12931" t="s">
        <v>33</v>
      </c>
      <c r="Y12931" t="s">
        <v>11754</v>
      </c>
      <c r="Z12931" t="s">
        <v>11755</v>
      </c>
      <c r="AA12931" t="s">
        <v>11756</v>
      </c>
      <c r="AB12931">
        <v>-161390</v>
      </c>
      <c r="AC12931" t="s">
        <v>38</v>
      </c>
      <c r="AD12931">
        <v>98531</v>
      </c>
    </row>
    <row r="12932" spans="1:30" x14ac:dyDescent="0.25">
      <c r="A12932">
        <f t="shared" ca="1" si="202"/>
        <v>14470</v>
      </c>
      <c r="B12932" t="s">
        <v>73</v>
      </c>
      <c r="C12932" t="s">
        <v>74</v>
      </c>
      <c r="F12932" t="s">
        <v>18566</v>
      </c>
      <c r="G12932">
        <v>0</v>
      </c>
      <c r="O12932" t="s">
        <v>33</v>
      </c>
      <c r="X12932" t="s">
        <v>34</v>
      </c>
      <c r="Y12932" t="s">
        <v>39618</v>
      </c>
      <c r="Z12932" t="s">
        <v>39619</v>
      </c>
      <c r="AA12932" t="s">
        <v>39620</v>
      </c>
      <c r="AB12932" t="s">
        <v>39621</v>
      </c>
      <c r="AC12932" t="s">
        <v>38</v>
      </c>
      <c r="AD12932">
        <v>98121</v>
      </c>
    </row>
    <row r="12933" spans="1:30" x14ac:dyDescent="0.25">
      <c r="A12933">
        <f t="shared" ca="1" si="202"/>
        <v>17879</v>
      </c>
      <c r="B12933" t="s">
        <v>334</v>
      </c>
      <c r="C12933" t="s">
        <v>45</v>
      </c>
      <c r="F12933" t="s">
        <v>3151</v>
      </c>
      <c r="O12933" t="s">
        <v>33</v>
      </c>
      <c r="Y12933" t="s">
        <v>4964</v>
      </c>
      <c r="Z12933" t="s">
        <v>19943</v>
      </c>
      <c r="AA12933" t="s">
        <v>19944</v>
      </c>
      <c r="AB12933">
        <v>-180536</v>
      </c>
      <c r="AC12933" t="s">
        <v>38</v>
      </c>
      <c r="AD12933">
        <v>98032</v>
      </c>
    </row>
    <row r="12934" spans="1:30" x14ac:dyDescent="0.25">
      <c r="A12934">
        <f t="shared" ca="1" si="202"/>
        <v>2195</v>
      </c>
      <c r="B12934" t="s">
        <v>2046</v>
      </c>
      <c r="C12934" t="s">
        <v>80</v>
      </c>
      <c r="G12934">
        <v>0</v>
      </c>
      <c r="O12934" t="s">
        <v>33</v>
      </c>
      <c r="Y12934" t="s">
        <v>15689</v>
      </c>
      <c r="Z12934" t="s">
        <v>15690</v>
      </c>
      <c r="AA12934" t="s">
        <v>15691</v>
      </c>
      <c r="AB12934" t="s">
        <v>15692</v>
      </c>
      <c r="AC12934" t="s">
        <v>38</v>
      </c>
      <c r="AD12934">
        <v>98294</v>
      </c>
    </row>
    <row r="12935" spans="1:30" x14ac:dyDescent="0.25">
      <c r="A12935">
        <f t="shared" ca="1" si="202"/>
        <v>12707</v>
      </c>
      <c r="B12935" t="s">
        <v>73</v>
      </c>
      <c r="C12935" t="s">
        <v>74</v>
      </c>
      <c r="F12935" t="s">
        <v>31548</v>
      </c>
      <c r="O12935" t="s">
        <v>33</v>
      </c>
      <c r="Y12935" t="s">
        <v>31549</v>
      </c>
      <c r="Z12935" t="s">
        <v>31550</v>
      </c>
      <c r="AA12935" t="s">
        <v>31551</v>
      </c>
      <c r="AB12935">
        <v>-171017</v>
      </c>
      <c r="AC12935" t="s">
        <v>38</v>
      </c>
      <c r="AD12935">
        <v>98004</v>
      </c>
    </row>
    <row r="12936" spans="1:30" x14ac:dyDescent="0.25">
      <c r="A12936">
        <f t="shared" ca="1" si="202"/>
        <v>18317</v>
      </c>
      <c r="B12936" t="s">
        <v>739</v>
      </c>
      <c r="C12936" t="s">
        <v>686</v>
      </c>
      <c r="F12936" t="s">
        <v>3300</v>
      </c>
      <c r="O12936" t="s">
        <v>33</v>
      </c>
      <c r="Y12936" t="s">
        <v>3301</v>
      </c>
      <c r="Z12936" t="s">
        <v>30533</v>
      </c>
      <c r="AA12936" t="s">
        <v>30459</v>
      </c>
      <c r="AB12936">
        <v>-171523</v>
      </c>
      <c r="AC12936" t="s">
        <v>38</v>
      </c>
      <c r="AD12936">
        <v>98503</v>
      </c>
    </row>
    <row r="12937" spans="1:30" x14ac:dyDescent="0.25">
      <c r="A12937">
        <f t="shared" ca="1" si="202"/>
        <v>7641</v>
      </c>
      <c r="B12937" t="s">
        <v>73</v>
      </c>
      <c r="C12937" t="s">
        <v>74</v>
      </c>
      <c r="F12937" t="s">
        <v>209</v>
      </c>
      <c r="G12937">
        <v>0</v>
      </c>
      <c r="O12937" t="s">
        <v>33</v>
      </c>
      <c r="Y12937" t="s">
        <v>32464</v>
      </c>
      <c r="Z12937" t="s">
        <v>36271</v>
      </c>
      <c r="AA12937" t="s">
        <v>36269</v>
      </c>
      <c r="AB12937" t="s">
        <v>36272</v>
      </c>
    </row>
    <row r="12938" spans="1:30" ht="409.5" x14ac:dyDescent="0.25">
      <c r="A12938">
        <f t="shared" ca="1" si="202"/>
        <v>8159</v>
      </c>
      <c r="B12938" t="s">
        <v>230</v>
      </c>
      <c r="C12938" t="s">
        <v>45</v>
      </c>
      <c r="O12938" t="s">
        <v>33</v>
      </c>
      <c r="W12938">
        <v>15</v>
      </c>
      <c r="X12938" t="s">
        <v>34</v>
      </c>
      <c r="Y12938" t="s">
        <v>23414</v>
      </c>
      <c r="Z12938" s="1" t="s">
        <v>23415</v>
      </c>
      <c r="AA12938" t="s">
        <v>22580</v>
      </c>
      <c r="AB12938">
        <v>-180105</v>
      </c>
    </row>
    <row r="12939" spans="1:30" ht="409.5" x14ac:dyDescent="0.25">
      <c r="A12939">
        <f t="shared" ca="1" si="202"/>
        <v>6029</v>
      </c>
      <c r="B12939" t="s">
        <v>44</v>
      </c>
      <c r="C12939" t="s">
        <v>45</v>
      </c>
      <c r="G12939">
        <v>0</v>
      </c>
      <c r="O12939" t="s">
        <v>63</v>
      </c>
      <c r="X12939" t="s">
        <v>34</v>
      </c>
      <c r="Y12939" t="s">
        <v>41816</v>
      </c>
      <c r="Z12939" s="1" t="s">
        <v>41817</v>
      </c>
      <c r="AA12939" s="1" t="s">
        <v>41817</v>
      </c>
      <c r="AB12939" t="s">
        <v>41818</v>
      </c>
      <c r="AC12939" t="s">
        <v>38</v>
      </c>
      <c r="AD12939">
        <v>98632</v>
      </c>
    </row>
    <row r="12940" spans="1:30" x14ac:dyDescent="0.25">
      <c r="A12940">
        <f t="shared" ca="1" si="202"/>
        <v>1732</v>
      </c>
      <c r="B12940" t="s">
        <v>739</v>
      </c>
      <c r="C12940" t="s">
        <v>686</v>
      </c>
      <c r="F12940" t="s">
        <v>31099</v>
      </c>
      <c r="O12940" t="s">
        <v>33</v>
      </c>
      <c r="X12940" t="s">
        <v>34</v>
      </c>
      <c r="Y12940" t="s">
        <v>31100</v>
      </c>
      <c r="Z12940" t="s">
        <v>31101</v>
      </c>
      <c r="AA12940" t="s">
        <v>31102</v>
      </c>
      <c r="AB12940">
        <v>-160576</v>
      </c>
      <c r="AC12940" t="s">
        <v>102</v>
      </c>
      <c r="AD12940">
        <v>97058</v>
      </c>
    </row>
    <row r="12941" spans="1:30" ht="409.5" x14ac:dyDescent="0.25">
      <c r="A12941">
        <f t="shared" ca="1" si="202"/>
        <v>10428</v>
      </c>
      <c r="B12941" t="s">
        <v>773</v>
      </c>
      <c r="C12941" t="s">
        <v>80</v>
      </c>
      <c r="F12941" t="s">
        <v>8056</v>
      </c>
      <c r="G12941">
        <v>0</v>
      </c>
      <c r="O12941" t="s">
        <v>33</v>
      </c>
      <c r="X12941" t="s">
        <v>34</v>
      </c>
      <c r="Y12941" t="s">
        <v>8057</v>
      </c>
      <c r="Z12941" s="1" t="s">
        <v>8058</v>
      </c>
      <c r="AA12941" t="s">
        <v>8059</v>
      </c>
      <c r="AB12941" t="s">
        <v>8060</v>
      </c>
      <c r="AC12941" t="s">
        <v>38</v>
      </c>
      <c r="AD12941">
        <v>98032</v>
      </c>
    </row>
    <row r="12942" spans="1:30" x14ac:dyDescent="0.25">
      <c r="A12942">
        <f t="shared" ca="1" si="202"/>
        <v>11197</v>
      </c>
      <c r="B12942" t="s">
        <v>73</v>
      </c>
      <c r="C12942" t="s">
        <v>74</v>
      </c>
      <c r="G12942">
        <v>0</v>
      </c>
      <c r="O12942" t="s">
        <v>63</v>
      </c>
      <c r="X12942" t="s">
        <v>34</v>
      </c>
      <c r="Y12942" t="s">
        <v>40799</v>
      </c>
      <c r="Z12942" t="s">
        <v>40800</v>
      </c>
      <c r="AA12942" t="s">
        <v>40801</v>
      </c>
      <c r="AB12942" t="s">
        <v>40802</v>
      </c>
      <c r="AC12942" t="s">
        <v>38</v>
      </c>
      <c r="AD12942">
        <v>98012</v>
      </c>
    </row>
    <row r="12943" spans="1:30" ht="409.5" x14ac:dyDescent="0.25">
      <c r="A12943">
        <f t="shared" ca="1" si="202"/>
        <v>2883</v>
      </c>
      <c r="B12943" t="s">
        <v>334</v>
      </c>
      <c r="C12943" t="s">
        <v>45</v>
      </c>
      <c r="F12943" t="s">
        <v>3295</v>
      </c>
      <c r="G12943">
        <v>0</v>
      </c>
      <c r="O12943" t="s">
        <v>33</v>
      </c>
      <c r="Y12943" t="s">
        <v>3393</v>
      </c>
      <c r="Z12943" s="1" t="s">
        <v>34486</v>
      </c>
      <c r="AA12943" t="s">
        <v>34436</v>
      </c>
      <c r="AB12943" t="s">
        <v>34487</v>
      </c>
      <c r="AC12943" t="s">
        <v>38</v>
      </c>
      <c r="AD12943">
        <v>98005</v>
      </c>
    </row>
    <row r="12944" spans="1:30" x14ac:dyDescent="0.25">
      <c r="A12944">
        <f t="shared" ca="1" si="202"/>
        <v>7000</v>
      </c>
      <c r="B12944" t="s">
        <v>79</v>
      </c>
      <c r="C12944" t="s">
        <v>80</v>
      </c>
      <c r="F12944" t="s">
        <v>651</v>
      </c>
      <c r="O12944" t="s">
        <v>33</v>
      </c>
      <c r="Y12944" t="s">
        <v>7704</v>
      </c>
      <c r="Z12944" t="s">
        <v>16197</v>
      </c>
      <c r="AA12944" t="s">
        <v>16198</v>
      </c>
      <c r="AB12944">
        <v>-163091</v>
      </c>
      <c r="AC12944" t="s">
        <v>38</v>
      </c>
      <c r="AD12944">
        <v>98034</v>
      </c>
    </row>
    <row r="12945" spans="1:30" x14ac:dyDescent="0.25">
      <c r="A12945">
        <f t="shared" ca="1" si="202"/>
        <v>15971</v>
      </c>
      <c r="B12945" t="s">
        <v>685</v>
      </c>
      <c r="C12945" t="s">
        <v>686</v>
      </c>
      <c r="F12945" t="s">
        <v>19307</v>
      </c>
      <c r="G12945">
        <v>0</v>
      </c>
      <c r="O12945" t="s">
        <v>33</v>
      </c>
      <c r="Y12945" t="s">
        <v>34490</v>
      </c>
      <c r="Z12945" t="s">
        <v>35235</v>
      </c>
      <c r="AA12945" t="s">
        <v>35222</v>
      </c>
      <c r="AB12945" t="s">
        <v>35236</v>
      </c>
      <c r="AC12945" t="s">
        <v>38</v>
      </c>
      <c r="AD12945">
        <v>98204</v>
      </c>
    </row>
    <row r="12946" spans="1:30" ht="409.5" x14ac:dyDescent="0.25">
      <c r="A12946">
        <f t="shared" ca="1" si="202"/>
        <v>1279</v>
      </c>
      <c r="B12946" t="s">
        <v>73</v>
      </c>
      <c r="C12946" t="s">
        <v>74</v>
      </c>
      <c r="F12946" t="s">
        <v>240</v>
      </c>
      <c r="O12946" t="s">
        <v>33</v>
      </c>
      <c r="Y12946" t="s">
        <v>241</v>
      </c>
      <c r="Z12946" s="1" t="s">
        <v>4079</v>
      </c>
      <c r="AA12946" t="s">
        <v>4080</v>
      </c>
      <c r="AB12946">
        <v>-160100</v>
      </c>
    </row>
    <row r="12947" spans="1:30" x14ac:dyDescent="0.25">
      <c r="A12947">
        <f t="shared" ca="1" si="202"/>
        <v>4751</v>
      </c>
      <c r="B12947" t="s">
        <v>677</v>
      </c>
      <c r="C12947" t="s">
        <v>80</v>
      </c>
      <c r="F12947" t="s">
        <v>10137</v>
      </c>
      <c r="G12947">
        <v>0</v>
      </c>
      <c r="O12947" t="s">
        <v>33</v>
      </c>
      <c r="Y12947" t="s">
        <v>2154</v>
      </c>
      <c r="Z12947" t="s">
        <v>14524</v>
      </c>
      <c r="AA12947" t="s">
        <v>14525</v>
      </c>
      <c r="AB12947" t="s">
        <v>14526</v>
      </c>
      <c r="AC12947" t="s">
        <v>38</v>
      </c>
      <c r="AD12947">
        <v>98501</v>
      </c>
    </row>
    <row r="12948" spans="1:30" x14ac:dyDescent="0.25">
      <c r="A12948">
        <f t="shared" ca="1" si="202"/>
        <v>4088</v>
      </c>
      <c r="B12948" t="s">
        <v>79</v>
      </c>
      <c r="C12948" t="s">
        <v>80</v>
      </c>
      <c r="F12948" t="s">
        <v>81</v>
      </c>
      <c r="O12948" t="s">
        <v>33</v>
      </c>
      <c r="Y12948" t="s">
        <v>82</v>
      </c>
      <c r="Z12948" t="s">
        <v>26235</v>
      </c>
      <c r="AA12948" t="s">
        <v>26236</v>
      </c>
      <c r="AB12948">
        <v>-173094</v>
      </c>
      <c r="AC12948" t="s">
        <v>38</v>
      </c>
      <c r="AD12948">
        <v>98668</v>
      </c>
    </row>
    <row r="12949" spans="1:30" x14ac:dyDescent="0.25">
      <c r="A12949">
        <f t="shared" ca="1" si="202"/>
        <v>7450</v>
      </c>
      <c r="B12949" t="s">
        <v>2046</v>
      </c>
      <c r="C12949" t="s">
        <v>80</v>
      </c>
      <c r="F12949" t="s">
        <v>3047</v>
      </c>
      <c r="G12949">
        <v>0</v>
      </c>
      <c r="O12949" t="s">
        <v>33</v>
      </c>
      <c r="Y12949" t="s">
        <v>15271</v>
      </c>
      <c r="Z12949" t="s">
        <v>15275</v>
      </c>
      <c r="AA12949" t="s">
        <v>15276</v>
      </c>
      <c r="AB12949" t="s">
        <v>15277</v>
      </c>
      <c r="AC12949" t="s">
        <v>38</v>
      </c>
      <c r="AD12949">
        <v>98513</v>
      </c>
    </row>
    <row r="12950" spans="1:30" ht="409.5" x14ac:dyDescent="0.25">
      <c r="A12950">
        <f t="shared" ca="1" si="202"/>
        <v>17994</v>
      </c>
      <c r="B12950" t="s">
        <v>124</v>
      </c>
      <c r="C12950" t="s">
        <v>45</v>
      </c>
      <c r="F12950" t="s">
        <v>2036</v>
      </c>
      <c r="O12950" t="s">
        <v>33</v>
      </c>
      <c r="W12950">
        <v>30</v>
      </c>
      <c r="X12950" t="s">
        <v>34</v>
      </c>
      <c r="Y12950" t="s">
        <v>2854</v>
      </c>
      <c r="Z12950" s="1" t="s">
        <v>2937</v>
      </c>
      <c r="AA12950" t="s">
        <v>2938</v>
      </c>
      <c r="AB12950">
        <v>-171794</v>
      </c>
    </row>
    <row r="12951" spans="1:30" x14ac:dyDescent="0.25">
      <c r="A12951">
        <f t="shared" ca="1" si="202"/>
        <v>13936</v>
      </c>
      <c r="B12951" t="s">
        <v>16817</v>
      </c>
      <c r="C12951" t="s">
        <v>74</v>
      </c>
      <c r="G12951">
        <v>0</v>
      </c>
      <c r="O12951" t="s">
        <v>33</v>
      </c>
      <c r="X12951" t="s">
        <v>34</v>
      </c>
      <c r="Y12951" t="s">
        <v>18008</v>
      </c>
      <c r="Z12951" t="s">
        <v>18009</v>
      </c>
      <c r="AA12951" t="s">
        <v>18010</v>
      </c>
      <c r="AB12951" t="s">
        <v>18011</v>
      </c>
      <c r="AC12951" t="s">
        <v>38</v>
      </c>
      <c r="AD12951">
        <v>98237</v>
      </c>
    </row>
    <row r="12952" spans="1:30" x14ac:dyDescent="0.25">
      <c r="A12952">
        <f t="shared" ca="1" si="202"/>
        <v>172</v>
      </c>
      <c r="B12952" t="s">
        <v>2046</v>
      </c>
      <c r="C12952" t="s">
        <v>80</v>
      </c>
      <c r="F12952" t="s">
        <v>5745</v>
      </c>
      <c r="G12952">
        <v>0</v>
      </c>
      <c r="O12952" t="s">
        <v>33</v>
      </c>
      <c r="Y12952" t="s">
        <v>5859</v>
      </c>
      <c r="Z12952" t="s">
        <v>7153</v>
      </c>
      <c r="AA12952" t="s">
        <v>7154</v>
      </c>
      <c r="AB12952" t="s">
        <v>7155</v>
      </c>
      <c r="AC12952" t="s">
        <v>38</v>
      </c>
      <c r="AD12952">
        <v>98201</v>
      </c>
    </row>
    <row r="12953" spans="1:30" ht="360" x14ac:dyDescent="0.25">
      <c r="A12953">
        <f t="shared" ca="1" si="202"/>
        <v>5238</v>
      </c>
      <c r="B12953" t="s">
        <v>164</v>
      </c>
      <c r="C12953" t="s">
        <v>165</v>
      </c>
      <c r="F12953" t="s">
        <v>2502</v>
      </c>
      <c r="G12953">
        <v>0</v>
      </c>
      <c r="O12953" t="s">
        <v>168</v>
      </c>
      <c r="Y12953" t="s">
        <v>18155</v>
      </c>
      <c r="Z12953" s="1" t="s">
        <v>19043</v>
      </c>
      <c r="AA12953" t="s">
        <v>19044</v>
      </c>
      <c r="AB12953" t="s">
        <v>19045</v>
      </c>
      <c r="AC12953" t="s">
        <v>38</v>
      </c>
      <c r="AD12953">
        <v>98104</v>
      </c>
    </row>
    <row r="12954" spans="1:30" x14ac:dyDescent="0.25">
      <c r="A12954">
        <f t="shared" ca="1" si="202"/>
        <v>14402</v>
      </c>
      <c r="B12954" t="s">
        <v>489</v>
      </c>
      <c r="C12954" t="s">
        <v>45</v>
      </c>
      <c r="F12954" t="s">
        <v>2183</v>
      </c>
      <c r="O12954" t="s">
        <v>33</v>
      </c>
      <c r="W12954">
        <v>15</v>
      </c>
      <c r="X12954" t="s">
        <v>34</v>
      </c>
      <c r="Y12954" t="s">
        <v>2018</v>
      </c>
      <c r="Z12954" t="s">
        <v>2222</v>
      </c>
      <c r="AA12954" t="s">
        <v>2223</v>
      </c>
      <c r="AB12954">
        <v>-172714</v>
      </c>
      <c r="AC12954" t="s">
        <v>38</v>
      </c>
      <c r="AD12954">
        <v>98126</v>
      </c>
    </row>
    <row r="12955" spans="1:30" x14ac:dyDescent="0.25">
      <c r="A12955">
        <f t="shared" ca="1" si="202"/>
        <v>7101</v>
      </c>
      <c r="B12955" t="s">
        <v>3712</v>
      </c>
      <c r="C12955" t="s">
        <v>45</v>
      </c>
      <c r="F12955" t="s">
        <v>41570</v>
      </c>
      <c r="G12955">
        <v>0</v>
      </c>
      <c r="O12955" t="s">
        <v>33</v>
      </c>
      <c r="Y12955" t="s">
        <v>41571</v>
      </c>
      <c r="Z12955" t="s">
        <v>41572</v>
      </c>
      <c r="AA12955" t="s">
        <v>41573</v>
      </c>
      <c r="AB12955" t="s">
        <v>41574</v>
      </c>
    </row>
    <row r="12956" spans="1:30" x14ac:dyDescent="0.25">
      <c r="A12956">
        <f t="shared" ca="1" si="202"/>
        <v>16904</v>
      </c>
      <c r="B12956" t="s">
        <v>739</v>
      </c>
      <c r="C12956" t="s">
        <v>686</v>
      </c>
      <c r="F12956" t="s">
        <v>283</v>
      </c>
      <c r="O12956" t="s">
        <v>33</v>
      </c>
      <c r="Y12956" t="s">
        <v>30160</v>
      </c>
      <c r="Z12956" t="s">
        <v>31204</v>
      </c>
      <c r="AA12956" t="s">
        <v>31205</v>
      </c>
      <c r="AB12956">
        <v>-161000</v>
      </c>
      <c r="AC12956" t="s">
        <v>38</v>
      </c>
      <c r="AD12956">
        <v>98164</v>
      </c>
    </row>
    <row r="12957" spans="1:30" ht="409.5" x14ac:dyDescent="0.25">
      <c r="A12957">
        <f t="shared" ca="1" si="202"/>
        <v>1688</v>
      </c>
      <c r="B12957" t="s">
        <v>276</v>
      </c>
      <c r="C12957" t="s">
        <v>45</v>
      </c>
      <c r="F12957" t="s">
        <v>4740</v>
      </c>
      <c r="G12957">
        <v>0</v>
      </c>
      <c r="O12957" t="s">
        <v>33</v>
      </c>
      <c r="X12957" t="s">
        <v>34</v>
      </c>
      <c r="Y12957" t="s">
        <v>4741</v>
      </c>
      <c r="Z12957" s="1" t="s">
        <v>4742</v>
      </c>
      <c r="AA12957" t="s">
        <v>4738</v>
      </c>
      <c r="AB12957" t="s">
        <v>4743</v>
      </c>
    </row>
    <row r="12958" spans="1:30" ht="409.5" x14ac:dyDescent="0.25">
      <c r="A12958">
        <f t="shared" ca="1" si="202"/>
        <v>18196</v>
      </c>
      <c r="B12958" t="s">
        <v>68</v>
      </c>
      <c r="C12958" t="s">
        <v>45</v>
      </c>
      <c r="F12958" t="s">
        <v>9607</v>
      </c>
      <c r="O12958" t="s">
        <v>33</v>
      </c>
      <c r="W12958">
        <v>15</v>
      </c>
      <c r="X12958" t="s">
        <v>34</v>
      </c>
      <c r="Y12958" t="s">
        <v>37568</v>
      </c>
      <c r="Z12958" s="1" t="s">
        <v>28719</v>
      </c>
      <c r="AA12958" t="s">
        <v>37569</v>
      </c>
      <c r="AB12958">
        <v>-181508</v>
      </c>
    </row>
    <row r="12959" spans="1:30" ht="405" x14ac:dyDescent="0.25">
      <c r="A12959">
        <f t="shared" ca="1" si="202"/>
        <v>1972</v>
      </c>
      <c r="B12959" t="s">
        <v>230</v>
      </c>
      <c r="C12959" t="s">
        <v>45</v>
      </c>
      <c r="F12959" t="s">
        <v>22586</v>
      </c>
      <c r="O12959" t="s">
        <v>33</v>
      </c>
      <c r="X12959" t="s">
        <v>34</v>
      </c>
      <c r="Y12959" t="s">
        <v>22824</v>
      </c>
      <c r="Z12959" s="1" t="s">
        <v>23384</v>
      </c>
      <c r="AA12959" t="s">
        <v>22580</v>
      </c>
      <c r="AB12959">
        <v>-173062</v>
      </c>
    </row>
    <row r="12960" spans="1:30" ht="409.5" x14ac:dyDescent="0.25">
      <c r="A12960">
        <f t="shared" ca="1" si="202"/>
        <v>10569</v>
      </c>
      <c r="B12960" t="s">
        <v>230</v>
      </c>
      <c r="C12960" t="s">
        <v>45</v>
      </c>
      <c r="F12960" t="s">
        <v>20250</v>
      </c>
      <c r="O12960" t="s">
        <v>33</v>
      </c>
      <c r="X12960" t="s">
        <v>34</v>
      </c>
      <c r="Y12960" t="s">
        <v>22643</v>
      </c>
      <c r="Z12960" s="1" t="s">
        <v>22989</v>
      </c>
      <c r="AA12960" t="s">
        <v>22580</v>
      </c>
      <c r="AB12960">
        <v>-162893</v>
      </c>
    </row>
    <row r="12961" spans="1:30" ht="409.5" x14ac:dyDescent="0.25">
      <c r="A12961">
        <f t="shared" ca="1" si="202"/>
        <v>17776</v>
      </c>
      <c r="B12961" t="s">
        <v>230</v>
      </c>
      <c r="C12961" t="s">
        <v>45</v>
      </c>
      <c r="O12961" t="s">
        <v>33</v>
      </c>
      <c r="X12961" t="s">
        <v>34</v>
      </c>
      <c r="Y12961" t="s">
        <v>22325</v>
      </c>
      <c r="Z12961" s="1" t="s">
        <v>23079</v>
      </c>
      <c r="AA12961" t="s">
        <v>22580</v>
      </c>
      <c r="AB12961">
        <v>-170015</v>
      </c>
    </row>
    <row r="12962" spans="1:30" x14ac:dyDescent="0.25">
      <c r="A12962">
        <f t="shared" ca="1" si="202"/>
        <v>14119</v>
      </c>
      <c r="B12962" t="s">
        <v>124</v>
      </c>
      <c r="C12962" t="s">
        <v>45</v>
      </c>
      <c r="F12962" t="s">
        <v>1855</v>
      </c>
      <c r="O12962" t="s">
        <v>33</v>
      </c>
      <c r="W12962">
        <v>15</v>
      </c>
      <c r="X12962" t="s">
        <v>34</v>
      </c>
      <c r="Y12962" t="s">
        <v>1856</v>
      </c>
      <c r="Z12962" t="s">
        <v>1857</v>
      </c>
      <c r="AA12962" t="s">
        <v>1858</v>
      </c>
      <c r="AB12962">
        <v>-173216</v>
      </c>
    </row>
    <row r="12963" spans="1:30" x14ac:dyDescent="0.25">
      <c r="A12963">
        <f t="shared" ca="1" si="202"/>
        <v>15390</v>
      </c>
      <c r="B12963" t="s">
        <v>3712</v>
      </c>
      <c r="C12963" t="s">
        <v>45</v>
      </c>
      <c r="G12963">
        <v>0</v>
      </c>
      <c r="O12963" t="s">
        <v>33</v>
      </c>
      <c r="Y12963" t="s">
        <v>41414</v>
      </c>
      <c r="Z12963" t="s">
        <v>41415</v>
      </c>
      <c r="AA12963" t="s">
        <v>41412</v>
      </c>
      <c r="AB12963" t="s">
        <v>41416</v>
      </c>
    </row>
    <row r="12964" spans="1:30" x14ac:dyDescent="0.25">
      <c r="A12964">
        <f t="shared" ca="1" si="202"/>
        <v>5922</v>
      </c>
      <c r="B12964" t="s">
        <v>124</v>
      </c>
      <c r="C12964" t="s">
        <v>45</v>
      </c>
      <c r="F12964" t="s">
        <v>3632</v>
      </c>
      <c r="O12964" t="s">
        <v>33</v>
      </c>
      <c r="Y12964" t="s">
        <v>29744</v>
      </c>
      <c r="Z12964" t="s">
        <v>35883</v>
      </c>
      <c r="AA12964" t="s">
        <v>35877</v>
      </c>
      <c r="AB12964">
        <v>-181067</v>
      </c>
      <c r="AC12964" t="s">
        <v>38</v>
      </c>
      <c r="AD12964">
        <v>98520</v>
      </c>
    </row>
    <row r="12965" spans="1:30" x14ac:dyDescent="0.25">
      <c r="A12965">
        <f t="shared" ca="1" si="202"/>
        <v>7064</v>
      </c>
      <c r="B12965" t="s">
        <v>2046</v>
      </c>
      <c r="C12965" t="s">
        <v>80</v>
      </c>
      <c r="F12965" t="s">
        <v>1190</v>
      </c>
      <c r="O12965" t="s">
        <v>33</v>
      </c>
      <c r="Y12965" t="s">
        <v>10370</v>
      </c>
      <c r="Z12965" t="s">
        <v>11125</v>
      </c>
      <c r="AA12965" t="s">
        <v>11126</v>
      </c>
      <c r="AB12965">
        <v>-160572</v>
      </c>
      <c r="AC12965" t="s">
        <v>38</v>
      </c>
      <c r="AD12965">
        <v>98040</v>
      </c>
    </row>
    <row r="12966" spans="1:30" ht="409.5" x14ac:dyDescent="0.25">
      <c r="A12966">
        <f t="shared" ca="1" si="202"/>
        <v>1124</v>
      </c>
      <c r="B12966" t="s">
        <v>3712</v>
      </c>
      <c r="C12966" t="s">
        <v>45</v>
      </c>
      <c r="F12966" t="s">
        <v>18307</v>
      </c>
      <c r="G12966">
        <v>0</v>
      </c>
      <c r="O12966" t="s">
        <v>33</v>
      </c>
      <c r="X12966" t="s">
        <v>34</v>
      </c>
      <c r="Y12966" t="s">
        <v>19763</v>
      </c>
      <c r="Z12966" s="1" t="s">
        <v>24068</v>
      </c>
      <c r="AA12966" t="s">
        <v>24027</v>
      </c>
      <c r="AB12966" t="s">
        <v>24069</v>
      </c>
    </row>
    <row r="12967" spans="1:30" x14ac:dyDescent="0.25">
      <c r="A12967">
        <f t="shared" ca="1" si="202"/>
        <v>16044</v>
      </c>
      <c r="B12967" t="s">
        <v>73</v>
      </c>
      <c r="C12967" t="s">
        <v>74</v>
      </c>
      <c r="F12967" t="s">
        <v>4924</v>
      </c>
      <c r="G12967">
        <v>0</v>
      </c>
      <c r="O12967" t="s">
        <v>33</v>
      </c>
      <c r="X12967" t="s">
        <v>34</v>
      </c>
      <c r="Y12967" t="s">
        <v>4925</v>
      </c>
      <c r="Z12967" t="s">
        <v>4928</v>
      </c>
      <c r="AA12967" t="s">
        <v>4929</v>
      </c>
      <c r="AB12967" t="s">
        <v>4930</v>
      </c>
      <c r="AC12967" t="s">
        <v>38</v>
      </c>
      <c r="AD12967">
        <v>98005</v>
      </c>
    </row>
    <row r="12968" spans="1:30" ht="409.5" x14ac:dyDescent="0.25">
      <c r="A12968">
        <f t="shared" ca="1" si="202"/>
        <v>5788</v>
      </c>
      <c r="B12968" t="s">
        <v>1203</v>
      </c>
      <c r="C12968" t="s">
        <v>45</v>
      </c>
      <c r="G12968">
        <v>0</v>
      </c>
      <c r="N12968" t="s">
        <v>5102</v>
      </c>
      <c r="O12968" t="s">
        <v>52</v>
      </c>
      <c r="Q12968" t="s">
        <v>4074</v>
      </c>
      <c r="R12968" t="s">
        <v>851</v>
      </c>
      <c r="X12968" t="s">
        <v>34</v>
      </c>
      <c r="Y12968" t="s">
        <v>4770</v>
      </c>
      <c r="Z12968" s="1" t="s">
        <v>5103</v>
      </c>
      <c r="AA12968" t="s">
        <v>5104</v>
      </c>
      <c r="AB12968" t="s">
        <v>5105</v>
      </c>
      <c r="AC12968" t="s">
        <v>38</v>
      </c>
      <c r="AD12968">
        <v>98346</v>
      </c>
    </row>
    <row r="12969" spans="1:30" x14ac:dyDescent="0.25">
      <c r="A12969">
        <f t="shared" ca="1" si="202"/>
        <v>14273</v>
      </c>
      <c r="B12969" t="s">
        <v>3712</v>
      </c>
      <c r="C12969" t="s">
        <v>16820</v>
      </c>
      <c r="F12969" t="s">
        <v>20250</v>
      </c>
      <c r="G12969">
        <v>0</v>
      </c>
      <c r="O12969" t="s">
        <v>33</v>
      </c>
      <c r="X12969" t="s">
        <v>34</v>
      </c>
      <c r="Y12969" t="s">
        <v>23108</v>
      </c>
      <c r="Z12969" t="s">
        <v>24308</v>
      </c>
      <c r="AA12969" t="s">
        <v>24027</v>
      </c>
      <c r="AB12969" t="s">
        <v>24309</v>
      </c>
      <c r="AC12969" t="s">
        <v>102</v>
      </c>
      <c r="AD12969">
        <v>97302</v>
      </c>
    </row>
    <row r="12970" spans="1:30" x14ac:dyDescent="0.25">
      <c r="A12970">
        <f t="shared" ca="1" si="202"/>
        <v>1894</v>
      </c>
      <c r="B12970" t="s">
        <v>1580</v>
      </c>
      <c r="C12970" t="s">
        <v>97</v>
      </c>
      <c r="F12970" t="s">
        <v>5050</v>
      </c>
      <c r="G12970">
        <v>0</v>
      </c>
      <c r="O12970" t="s">
        <v>33</v>
      </c>
      <c r="X12970" t="s">
        <v>34</v>
      </c>
      <c r="Y12970" t="s">
        <v>5051</v>
      </c>
      <c r="Z12970" t="s">
        <v>5052</v>
      </c>
      <c r="AA12970" t="s">
        <v>5053</v>
      </c>
      <c r="AB12970" t="s">
        <v>5054</v>
      </c>
      <c r="AC12970" t="s">
        <v>38</v>
      </c>
      <c r="AD12970">
        <v>99336</v>
      </c>
    </row>
    <row r="12971" spans="1:30" ht="409.5" x14ac:dyDescent="0.25">
      <c r="A12971">
        <f t="shared" ca="1" si="202"/>
        <v>7333</v>
      </c>
      <c r="B12971" t="s">
        <v>685</v>
      </c>
      <c r="C12971" t="s">
        <v>686</v>
      </c>
      <c r="F12971" t="s">
        <v>29624</v>
      </c>
      <c r="G12971">
        <v>0</v>
      </c>
      <c r="O12971" t="s">
        <v>33</v>
      </c>
      <c r="Y12971" t="s">
        <v>29625</v>
      </c>
      <c r="Z12971" s="1" t="s">
        <v>33559</v>
      </c>
      <c r="AA12971" t="s">
        <v>33506</v>
      </c>
      <c r="AB12971" t="s">
        <v>33560</v>
      </c>
      <c r="AC12971" t="s">
        <v>38</v>
      </c>
      <c r="AD12971">
        <v>98586</v>
      </c>
    </row>
    <row r="12972" spans="1:30" x14ac:dyDescent="0.25">
      <c r="A12972">
        <f t="shared" ca="1" si="202"/>
        <v>10651</v>
      </c>
      <c r="B12972" t="s">
        <v>30</v>
      </c>
      <c r="C12972" t="s">
        <v>31</v>
      </c>
      <c r="F12972" t="s">
        <v>103</v>
      </c>
      <c r="O12972" t="s">
        <v>33</v>
      </c>
      <c r="X12972" t="s">
        <v>34</v>
      </c>
      <c r="Y12972" t="s">
        <v>104</v>
      </c>
      <c r="Z12972" t="s">
        <v>32427</v>
      </c>
      <c r="AA12972" t="s">
        <v>32427</v>
      </c>
      <c r="AB12972">
        <v>-161540</v>
      </c>
      <c r="AC12972" t="s">
        <v>38</v>
      </c>
      <c r="AD12972">
        <v>98052</v>
      </c>
    </row>
    <row r="12973" spans="1:30" ht="409.5" x14ac:dyDescent="0.25">
      <c r="A12973">
        <f t="shared" ca="1" si="202"/>
        <v>1762</v>
      </c>
      <c r="B12973" t="s">
        <v>334</v>
      </c>
      <c r="C12973" t="s">
        <v>45</v>
      </c>
      <c r="O12973" t="s">
        <v>33</v>
      </c>
      <c r="X12973" t="s">
        <v>34</v>
      </c>
      <c r="Y12973" t="s">
        <v>22856</v>
      </c>
      <c r="Z12973" s="1" t="s">
        <v>23959</v>
      </c>
      <c r="AA12973" t="s">
        <v>23605</v>
      </c>
      <c r="AB12973">
        <v>-161553</v>
      </c>
      <c r="AC12973" t="s">
        <v>102</v>
      </c>
      <c r="AD12973">
        <v>97302</v>
      </c>
    </row>
    <row r="12974" spans="1:30" x14ac:dyDescent="0.25">
      <c r="A12974">
        <f t="shared" ca="1" si="202"/>
        <v>19148</v>
      </c>
      <c r="B12974" t="s">
        <v>73</v>
      </c>
      <c r="C12974" t="s">
        <v>74</v>
      </c>
      <c r="F12974" t="s">
        <v>1847</v>
      </c>
      <c r="G12974">
        <v>0</v>
      </c>
      <c r="O12974" t="s">
        <v>33</v>
      </c>
      <c r="X12974" t="s">
        <v>34</v>
      </c>
      <c r="Y12974" t="s">
        <v>38221</v>
      </c>
      <c r="Z12974" t="s">
        <v>38222</v>
      </c>
      <c r="AA12974" t="s">
        <v>38223</v>
      </c>
      <c r="AB12974" t="s">
        <v>38224</v>
      </c>
    </row>
    <row r="12975" spans="1:30" x14ac:dyDescent="0.25">
      <c r="A12975">
        <f t="shared" ca="1" si="202"/>
        <v>13006</v>
      </c>
      <c r="B12975" t="s">
        <v>73</v>
      </c>
      <c r="C12975" t="s">
        <v>74</v>
      </c>
      <c r="F12975" t="s">
        <v>42357</v>
      </c>
      <c r="G12975">
        <v>0</v>
      </c>
      <c r="O12975" t="s">
        <v>63</v>
      </c>
      <c r="X12975" t="s">
        <v>34</v>
      </c>
      <c r="Y12975" t="s">
        <v>42358</v>
      </c>
      <c r="Z12975" t="s">
        <v>42359</v>
      </c>
      <c r="AA12975" t="s">
        <v>4763</v>
      </c>
      <c r="AB12975" t="s">
        <v>42360</v>
      </c>
      <c r="AC12975" t="s">
        <v>38</v>
      </c>
      <c r="AD12975">
        <v>98036</v>
      </c>
    </row>
    <row r="12976" spans="1:30" ht="225" x14ac:dyDescent="0.25">
      <c r="A12976">
        <f t="shared" ca="1" si="202"/>
        <v>14499</v>
      </c>
      <c r="B12976" t="s">
        <v>230</v>
      </c>
      <c r="C12976" t="s">
        <v>45</v>
      </c>
      <c r="O12976" t="s">
        <v>33</v>
      </c>
      <c r="X12976" t="s">
        <v>34</v>
      </c>
      <c r="Y12976" t="s">
        <v>22669</v>
      </c>
      <c r="Z12976" s="1" t="s">
        <v>22992</v>
      </c>
      <c r="AA12976" t="s">
        <v>22580</v>
      </c>
      <c r="AB12976">
        <v>-162933</v>
      </c>
    </row>
    <row r="12977" spans="1:30" ht="409.5" x14ac:dyDescent="0.25">
      <c r="A12977">
        <f t="shared" ca="1" si="202"/>
        <v>18744</v>
      </c>
      <c r="B12977" t="s">
        <v>276</v>
      </c>
      <c r="C12977" t="s">
        <v>45</v>
      </c>
      <c r="F12977" t="s">
        <v>20250</v>
      </c>
      <c r="G12977">
        <v>0</v>
      </c>
      <c r="O12977" t="s">
        <v>33</v>
      </c>
      <c r="X12977" t="s">
        <v>34</v>
      </c>
      <c r="Y12977" t="s">
        <v>22656</v>
      </c>
      <c r="Z12977" s="1" t="s">
        <v>22723</v>
      </c>
      <c r="AA12977" t="s">
        <v>22580</v>
      </c>
      <c r="AB12977" t="s">
        <v>22724</v>
      </c>
    </row>
    <row r="12978" spans="1:30" x14ac:dyDescent="0.25">
      <c r="A12978">
        <f t="shared" ca="1" si="202"/>
        <v>378</v>
      </c>
      <c r="B12978" t="s">
        <v>2046</v>
      </c>
      <c r="C12978" t="s">
        <v>80</v>
      </c>
      <c r="F12978" t="s">
        <v>651</v>
      </c>
      <c r="O12978" t="s">
        <v>33</v>
      </c>
      <c r="Y12978" t="s">
        <v>7704</v>
      </c>
      <c r="Z12978" t="s">
        <v>15696</v>
      </c>
      <c r="AA12978" t="s">
        <v>15697</v>
      </c>
      <c r="AB12978">
        <v>-181523</v>
      </c>
      <c r="AC12978" t="s">
        <v>38</v>
      </c>
      <c r="AD12978">
        <v>98034</v>
      </c>
    </row>
    <row r="12979" spans="1:30" x14ac:dyDescent="0.25">
      <c r="A12979">
        <f t="shared" ca="1" si="202"/>
        <v>14848</v>
      </c>
      <c r="B12979" t="s">
        <v>2046</v>
      </c>
      <c r="C12979" t="s">
        <v>80</v>
      </c>
      <c r="F12979" t="s">
        <v>651</v>
      </c>
      <c r="G12979">
        <v>0</v>
      </c>
      <c r="O12979" t="s">
        <v>33</v>
      </c>
      <c r="Y12979" t="s">
        <v>7704</v>
      </c>
      <c r="Z12979" t="s">
        <v>11088</v>
      </c>
      <c r="AA12979" t="s">
        <v>11089</v>
      </c>
      <c r="AB12979" t="s">
        <v>11090</v>
      </c>
      <c r="AC12979" t="s">
        <v>38</v>
      </c>
      <c r="AD12979">
        <v>98034</v>
      </c>
    </row>
    <row r="12980" spans="1:30" x14ac:dyDescent="0.25">
      <c r="A12980">
        <f t="shared" ca="1" si="202"/>
        <v>953</v>
      </c>
      <c r="B12980" t="s">
        <v>2046</v>
      </c>
      <c r="C12980" t="s">
        <v>80</v>
      </c>
      <c r="F12980" t="s">
        <v>160</v>
      </c>
      <c r="O12980" t="s">
        <v>33</v>
      </c>
      <c r="Y12980" t="s">
        <v>12810</v>
      </c>
      <c r="Z12980" t="s">
        <v>13397</v>
      </c>
      <c r="AA12980" t="s">
        <v>13398</v>
      </c>
      <c r="AB12980">
        <v>-162279</v>
      </c>
      <c r="AC12980" t="s">
        <v>38</v>
      </c>
      <c r="AD12980">
        <v>98233</v>
      </c>
    </row>
    <row r="12981" spans="1:30" x14ac:dyDescent="0.25">
      <c r="A12981">
        <f t="shared" ca="1" si="202"/>
        <v>17928</v>
      </c>
      <c r="B12981" t="s">
        <v>685</v>
      </c>
      <c r="C12981" t="s">
        <v>686</v>
      </c>
      <c r="F12981" t="s">
        <v>3068</v>
      </c>
      <c r="O12981" t="s">
        <v>33</v>
      </c>
      <c r="Y12981" t="s">
        <v>29339</v>
      </c>
      <c r="Z12981" t="s">
        <v>34238</v>
      </c>
      <c r="AA12981" t="s">
        <v>34239</v>
      </c>
      <c r="AB12981">
        <v>-160477</v>
      </c>
    </row>
    <row r="12982" spans="1:30" x14ac:dyDescent="0.25">
      <c r="A12982">
        <f t="shared" ca="1" si="202"/>
        <v>2615</v>
      </c>
      <c r="B12982" t="s">
        <v>73</v>
      </c>
      <c r="C12982" t="s">
        <v>74</v>
      </c>
      <c r="F12982" t="s">
        <v>35172</v>
      </c>
      <c r="G12982">
        <v>0</v>
      </c>
      <c r="O12982" t="s">
        <v>33</v>
      </c>
      <c r="Y12982" t="s">
        <v>35173</v>
      </c>
      <c r="Z12982" t="s">
        <v>36866</v>
      </c>
      <c r="AA12982" t="s">
        <v>36857</v>
      </c>
      <c r="AB12982" t="s">
        <v>36867</v>
      </c>
    </row>
    <row r="12983" spans="1:30" x14ac:dyDescent="0.25">
      <c r="A12983">
        <f t="shared" ca="1" si="202"/>
        <v>11445</v>
      </c>
      <c r="B12983" t="s">
        <v>79</v>
      </c>
      <c r="C12983" t="s">
        <v>80</v>
      </c>
      <c r="F12983" t="s">
        <v>6335</v>
      </c>
      <c r="O12983" t="s">
        <v>33</v>
      </c>
      <c r="Y12983" t="s">
        <v>6336</v>
      </c>
      <c r="Z12983" t="s">
        <v>26633</v>
      </c>
      <c r="AA12983" t="s">
        <v>26634</v>
      </c>
      <c r="AB12983">
        <v>-170725</v>
      </c>
      <c r="AC12983" t="s">
        <v>38</v>
      </c>
      <c r="AD12983">
        <v>98273</v>
      </c>
    </row>
    <row r="12984" spans="1:30" x14ac:dyDescent="0.25">
      <c r="A12984">
        <f t="shared" ca="1" si="202"/>
        <v>14866</v>
      </c>
      <c r="B12984" t="s">
        <v>677</v>
      </c>
      <c r="C12984" t="s">
        <v>80</v>
      </c>
      <c r="F12984" t="s">
        <v>15770</v>
      </c>
      <c r="G12984">
        <v>0</v>
      </c>
      <c r="O12984" t="s">
        <v>33</v>
      </c>
      <c r="Y12984" t="s">
        <v>15771</v>
      </c>
      <c r="Z12984" t="s">
        <v>15772</v>
      </c>
      <c r="AA12984" t="s">
        <v>15773</v>
      </c>
      <c r="AB12984" t="s">
        <v>15774</v>
      </c>
      <c r="AC12984" t="s">
        <v>38</v>
      </c>
      <c r="AD12984">
        <v>98823</v>
      </c>
    </row>
    <row r="12985" spans="1:30" x14ac:dyDescent="0.25">
      <c r="A12985">
        <f t="shared" ca="1" si="202"/>
        <v>7807</v>
      </c>
      <c r="B12985" t="s">
        <v>79</v>
      </c>
      <c r="C12985" t="s">
        <v>80</v>
      </c>
      <c r="F12985" t="s">
        <v>26043</v>
      </c>
      <c r="O12985" t="s">
        <v>33</v>
      </c>
      <c r="Y12985" t="s">
        <v>26044</v>
      </c>
      <c r="Z12985" t="s">
        <v>26045</v>
      </c>
      <c r="AA12985" t="s">
        <v>26046</v>
      </c>
      <c r="AB12985">
        <v>-171638</v>
      </c>
      <c r="AC12985" t="s">
        <v>38</v>
      </c>
      <c r="AD12985">
        <v>98223</v>
      </c>
    </row>
    <row r="12986" spans="1:30" x14ac:dyDescent="0.25">
      <c r="A12986">
        <f t="shared" ca="1" si="202"/>
        <v>13180</v>
      </c>
      <c r="B12986" t="s">
        <v>788</v>
      </c>
      <c r="C12986" t="s">
        <v>45</v>
      </c>
      <c r="G12986">
        <v>0</v>
      </c>
      <c r="O12986" t="s">
        <v>33</v>
      </c>
      <c r="X12986" t="s">
        <v>34</v>
      </c>
      <c r="Y12986" t="s">
        <v>790</v>
      </c>
      <c r="Z12986" t="s">
        <v>25092</v>
      </c>
      <c r="AA12986" t="s">
        <v>25093</v>
      </c>
      <c r="AB12986" t="s">
        <v>25094</v>
      </c>
      <c r="AC12986" t="s">
        <v>38</v>
      </c>
      <c r="AD12986">
        <v>98326</v>
      </c>
    </row>
    <row r="12987" spans="1:30" ht="405" x14ac:dyDescent="0.25">
      <c r="A12987">
        <f t="shared" ca="1" si="202"/>
        <v>7780</v>
      </c>
      <c r="B12987" t="s">
        <v>489</v>
      </c>
      <c r="C12987" t="s">
        <v>45</v>
      </c>
      <c r="F12987" t="s">
        <v>22586</v>
      </c>
      <c r="O12987" t="s">
        <v>33</v>
      </c>
      <c r="X12987" t="s">
        <v>34</v>
      </c>
      <c r="Y12987" t="s">
        <v>22824</v>
      </c>
      <c r="Z12987" s="1" t="s">
        <v>22894</v>
      </c>
      <c r="AA12987" t="s">
        <v>22580</v>
      </c>
      <c r="AB12987">
        <v>-161997</v>
      </c>
      <c r="AC12987" t="s">
        <v>102</v>
      </c>
      <c r="AD12987">
        <v>97389</v>
      </c>
    </row>
    <row r="12988" spans="1:30" x14ac:dyDescent="0.25">
      <c r="A12988">
        <f t="shared" ca="1" si="202"/>
        <v>5984</v>
      </c>
      <c r="B12988" t="s">
        <v>124</v>
      </c>
      <c r="C12988" t="s">
        <v>45</v>
      </c>
      <c r="G12988">
        <v>0</v>
      </c>
      <c r="O12988" t="s">
        <v>33</v>
      </c>
      <c r="Y12988" t="s">
        <v>4643</v>
      </c>
      <c r="Z12988" t="s">
        <v>4644</v>
      </c>
      <c r="AA12988" t="s">
        <v>4645</v>
      </c>
      <c r="AB12988" t="s">
        <v>4646</v>
      </c>
    </row>
    <row r="12989" spans="1:30" ht="409.5" x14ac:dyDescent="0.25">
      <c r="A12989">
        <f t="shared" ca="1" si="202"/>
        <v>10856</v>
      </c>
      <c r="B12989" t="s">
        <v>276</v>
      </c>
      <c r="C12989" t="s">
        <v>45</v>
      </c>
      <c r="F12989" t="s">
        <v>19566</v>
      </c>
      <c r="G12989">
        <v>0</v>
      </c>
      <c r="O12989" t="s">
        <v>33</v>
      </c>
      <c r="X12989" t="s">
        <v>34</v>
      </c>
      <c r="Y12989" t="s">
        <v>19567</v>
      </c>
      <c r="Z12989" s="1" t="s">
        <v>28185</v>
      </c>
      <c r="AA12989" t="s">
        <v>28186</v>
      </c>
      <c r="AB12989" t="s">
        <v>28187</v>
      </c>
      <c r="AC12989" t="s">
        <v>38</v>
      </c>
      <c r="AD12989">
        <v>98372</v>
      </c>
    </row>
    <row r="12990" spans="1:30" ht="409.5" x14ac:dyDescent="0.25">
      <c r="A12990">
        <f t="shared" ca="1" si="202"/>
        <v>5023</v>
      </c>
      <c r="B12990" t="s">
        <v>2046</v>
      </c>
      <c r="C12990" t="s">
        <v>80</v>
      </c>
      <c r="F12990" t="s">
        <v>1024</v>
      </c>
      <c r="O12990" t="s">
        <v>33</v>
      </c>
      <c r="Y12990" t="s">
        <v>1025</v>
      </c>
      <c r="Z12990" s="1" t="s">
        <v>10408</v>
      </c>
      <c r="AA12990" t="s">
        <v>10394</v>
      </c>
      <c r="AB12990">
        <v>-180046</v>
      </c>
      <c r="AC12990" t="s">
        <v>102</v>
      </c>
      <c r="AD12990">
        <v>97219</v>
      </c>
    </row>
    <row r="12991" spans="1:30" x14ac:dyDescent="0.25">
      <c r="A12991">
        <f t="shared" ca="1" si="202"/>
        <v>16677</v>
      </c>
      <c r="B12991" t="s">
        <v>107</v>
      </c>
      <c r="C12991" t="s">
        <v>108</v>
      </c>
      <c r="G12991">
        <v>0</v>
      </c>
      <c r="O12991" t="s">
        <v>63</v>
      </c>
      <c r="X12991" t="s">
        <v>34</v>
      </c>
      <c r="Y12991" t="s">
        <v>417</v>
      </c>
      <c r="Z12991" t="s">
        <v>43138</v>
      </c>
      <c r="AA12991" t="s">
        <v>43139</v>
      </c>
      <c r="AB12991" t="s">
        <v>43140</v>
      </c>
      <c r="AC12991" t="s">
        <v>38</v>
      </c>
      <c r="AD12991">
        <v>99224</v>
      </c>
    </row>
    <row r="12992" spans="1:30" ht="409.5" x14ac:dyDescent="0.25">
      <c r="A12992">
        <f t="shared" ca="1" si="202"/>
        <v>10979</v>
      </c>
      <c r="B12992" t="s">
        <v>276</v>
      </c>
      <c r="C12992" t="s">
        <v>45</v>
      </c>
      <c r="G12992">
        <v>0</v>
      </c>
      <c r="O12992" t="s">
        <v>33</v>
      </c>
      <c r="X12992" t="s">
        <v>34</v>
      </c>
      <c r="Y12992" t="s">
        <v>8765</v>
      </c>
      <c r="Z12992" s="1" t="s">
        <v>8766</v>
      </c>
      <c r="AA12992" t="s">
        <v>8767</v>
      </c>
      <c r="AB12992" t="s">
        <v>8768</v>
      </c>
    </row>
    <row r="12993" spans="1:30" x14ac:dyDescent="0.25">
      <c r="A12993">
        <f t="shared" ca="1" si="202"/>
        <v>5898</v>
      </c>
      <c r="B12993" t="s">
        <v>334</v>
      </c>
      <c r="C12993" t="s">
        <v>45</v>
      </c>
      <c r="N12993" t="s">
        <v>43442</v>
      </c>
      <c r="O12993" t="s">
        <v>33</v>
      </c>
      <c r="V12993" t="s">
        <v>43443</v>
      </c>
      <c r="W12993">
        <v>30</v>
      </c>
      <c r="X12993" t="s">
        <v>34</v>
      </c>
      <c r="Y12993" t="s">
        <v>43444</v>
      </c>
      <c r="Z12993" t="s">
        <v>43445</v>
      </c>
      <c r="AA12993" t="s">
        <v>43446</v>
      </c>
      <c r="AB12993">
        <v>-170538</v>
      </c>
      <c r="AC12993" t="s">
        <v>38</v>
      </c>
      <c r="AD12993">
        <v>98070</v>
      </c>
    </row>
    <row r="12994" spans="1:30" ht="409.5" x14ac:dyDescent="0.25">
      <c r="A12994">
        <f t="shared" ref="A12994:A13057" ca="1" si="203">RANDBETWEEN(1,20000)</f>
        <v>17440</v>
      </c>
      <c r="B12994" t="s">
        <v>739</v>
      </c>
      <c r="C12994" t="s">
        <v>686</v>
      </c>
      <c r="F12994" t="s">
        <v>5901</v>
      </c>
      <c r="O12994" t="s">
        <v>33</v>
      </c>
      <c r="X12994" t="s">
        <v>34</v>
      </c>
      <c r="Y12994" t="s">
        <v>29324</v>
      </c>
      <c r="Z12994" s="1" t="s">
        <v>30723</v>
      </c>
      <c r="AA12994" t="s">
        <v>30711</v>
      </c>
      <c r="AB12994">
        <v>-170991</v>
      </c>
    </row>
    <row r="12995" spans="1:30" x14ac:dyDescent="0.25">
      <c r="A12995">
        <f t="shared" ca="1" si="203"/>
        <v>7048</v>
      </c>
      <c r="B12995" t="s">
        <v>739</v>
      </c>
      <c r="C12995" t="s">
        <v>686</v>
      </c>
      <c r="F12995" t="s">
        <v>30958</v>
      </c>
      <c r="G12995">
        <v>0</v>
      </c>
      <c r="O12995" t="s">
        <v>33</v>
      </c>
      <c r="Y12995" t="s">
        <v>3346</v>
      </c>
      <c r="Z12995" t="s">
        <v>31007</v>
      </c>
      <c r="AA12995" t="s">
        <v>30997</v>
      </c>
      <c r="AB12995" t="s">
        <v>31008</v>
      </c>
    </row>
    <row r="12996" spans="1:30" x14ac:dyDescent="0.25">
      <c r="A12996">
        <f t="shared" ca="1" si="203"/>
        <v>2516</v>
      </c>
      <c r="B12996" t="s">
        <v>2046</v>
      </c>
      <c r="C12996" t="s">
        <v>80</v>
      </c>
      <c r="F12996" t="s">
        <v>6510</v>
      </c>
      <c r="G12996">
        <v>0</v>
      </c>
      <c r="O12996" t="s">
        <v>33</v>
      </c>
      <c r="Y12996" t="s">
        <v>6511</v>
      </c>
      <c r="Z12996" t="s">
        <v>6512</v>
      </c>
      <c r="AA12996" t="s">
        <v>6513</v>
      </c>
      <c r="AB12996" t="s">
        <v>6514</v>
      </c>
      <c r="AC12996" t="s">
        <v>38</v>
      </c>
      <c r="AD12996">
        <v>98001</v>
      </c>
    </row>
    <row r="12997" spans="1:30" ht="409.5" x14ac:dyDescent="0.25">
      <c r="A12997">
        <f t="shared" ca="1" si="203"/>
        <v>5768</v>
      </c>
      <c r="B12997" t="s">
        <v>489</v>
      </c>
      <c r="C12997" t="s">
        <v>45</v>
      </c>
      <c r="F12997" t="s">
        <v>4924</v>
      </c>
      <c r="O12997" t="s">
        <v>33</v>
      </c>
      <c r="Y12997" t="s">
        <v>19706</v>
      </c>
      <c r="Z12997" s="1" t="s">
        <v>19707</v>
      </c>
      <c r="AA12997" t="s">
        <v>19708</v>
      </c>
      <c r="AB12997">
        <v>-172806</v>
      </c>
    </row>
    <row r="12998" spans="1:30" ht="409.5" x14ac:dyDescent="0.25">
      <c r="A12998">
        <f t="shared" ca="1" si="203"/>
        <v>6231</v>
      </c>
      <c r="B12998" t="s">
        <v>178</v>
      </c>
      <c r="C12998" t="s">
        <v>179</v>
      </c>
      <c r="F12998" t="s">
        <v>38615</v>
      </c>
      <c r="O12998" t="s">
        <v>33</v>
      </c>
      <c r="X12998" t="s">
        <v>34</v>
      </c>
      <c r="Y12998" t="s">
        <v>38616</v>
      </c>
      <c r="Z12998" s="1" t="s">
        <v>38617</v>
      </c>
      <c r="AA12998" t="s">
        <v>38618</v>
      </c>
      <c r="AB12998">
        <v>-162566</v>
      </c>
      <c r="AC12998" t="s">
        <v>38</v>
      </c>
    </row>
    <row r="12999" spans="1:30" x14ac:dyDescent="0.25">
      <c r="A12999">
        <f t="shared" ca="1" si="203"/>
        <v>1376</v>
      </c>
      <c r="B12999" t="s">
        <v>178</v>
      </c>
      <c r="F12999" t="s">
        <v>33333</v>
      </c>
      <c r="G12999">
        <v>0</v>
      </c>
      <c r="O12999" t="s">
        <v>33</v>
      </c>
      <c r="X12999" t="s">
        <v>34</v>
      </c>
      <c r="Y12999" t="s">
        <v>33334</v>
      </c>
      <c r="Z12999" t="s">
        <v>33335</v>
      </c>
      <c r="AA12999" t="s">
        <v>33336</v>
      </c>
      <c r="AB12999" t="s">
        <v>33337</v>
      </c>
    </row>
    <row r="13000" spans="1:30" ht="409.5" x14ac:dyDescent="0.25">
      <c r="A13000">
        <f t="shared" ca="1" si="203"/>
        <v>18203</v>
      </c>
      <c r="B13000" t="s">
        <v>2046</v>
      </c>
      <c r="C13000" t="s">
        <v>80</v>
      </c>
      <c r="O13000" t="s">
        <v>33</v>
      </c>
      <c r="Y13000" t="s">
        <v>16554</v>
      </c>
      <c r="Z13000" s="1" t="s">
        <v>16555</v>
      </c>
      <c r="AA13000" t="s">
        <v>16556</v>
      </c>
      <c r="AB13000">
        <v>-163600</v>
      </c>
      <c r="AC13000" t="s">
        <v>38</v>
      </c>
      <c r="AD13000">
        <v>98070</v>
      </c>
    </row>
    <row r="13001" spans="1:30" x14ac:dyDescent="0.25">
      <c r="A13001">
        <f t="shared" ca="1" si="203"/>
        <v>12598</v>
      </c>
      <c r="B13001" t="s">
        <v>685</v>
      </c>
      <c r="C13001" t="s">
        <v>686</v>
      </c>
      <c r="F13001" t="s">
        <v>3322</v>
      </c>
      <c r="O13001" t="s">
        <v>33</v>
      </c>
      <c r="Y13001" t="s">
        <v>3323</v>
      </c>
      <c r="Z13001" t="s">
        <v>3324</v>
      </c>
      <c r="AA13001" t="s">
        <v>3325</v>
      </c>
      <c r="AB13001">
        <v>-170139</v>
      </c>
    </row>
    <row r="13002" spans="1:30" ht="409.5" x14ac:dyDescent="0.25">
      <c r="A13002">
        <f t="shared" ca="1" si="203"/>
        <v>9481</v>
      </c>
      <c r="B13002" t="s">
        <v>2046</v>
      </c>
      <c r="C13002" t="s">
        <v>80</v>
      </c>
      <c r="F13002" t="s">
        <v>6982</v>
      </c>
      <c r="G13002">
        <v>0</v>
      </c>
      <c r="O13002" t="s">
        <v>33</v>
      </c>
      <c r="Y13002" t="s">
        <v>6983</v>
      </c>
      <c r="Z13002" s="1" t="s">
        <v>6984</v>
      </c>
      <c r="AA13002" t="s">
        <v>6985</v>
      </c>
      <c r="AB13002" t="s">
        <v>6986</v>
      </c>
      <c r="AC13002" t="s">
        <v>38</v>
      </c>
      <c r="AD13002">
        <v>98501</v>
      </c>
    </row>
    <row r="13003" spans="1:30" ht="409.5" x14ac:dyDescent="0.25">
      <c r="A13003">
        <f t="shared" ca="1" si="203"/>
        <v>18287</v>
      </c>
      <c r="B13003" t="s">
        <v>489</v>
      </c>
      <c r="C13003" t="s">
        <v>45</v>
      </c>
      <c r="O13003" t="s">
        <v>33</v>
      </c>
      <c r="X13003" t="s">
        <v>34</v>
      </c>
      <c r="Y13003" t="s">
        <v>43008</v>
      </c>
      <c r="Z13003" s="1" t="s">
        <v>43009</v>
      </c>
      <c r="AA13003" t="s">
        <v>43010</v>
      </c>
      <c r="AB13003">
        <v>-171077</v>
      </c>
      <c r="AC13003" t="s">
        <v>38</v>
      </c>
      <c r="AD13003">
        <v>98052</v>
      </c>
    </row>
    <row r="13004" spans="1:30" x14ac:dyDescent="0.25">
      <c r="A13004">
        <f t="shared" ca="1" si="203"/>
        <v>14847</v>
      </c>
      <c r="B13004" t="s">
        <v>178</v>
      </c>
      <c r="C13004" t="s">
        <v>179</v>
      </c>
      <c r="O13004" t="s">
        <v>33</v>
      </c>
      <c r="X13004" t="s">
        <v>34</v>
      </c>
      <c r="Y13004" t="s">
        <v>25012</v>
      </c>
      <c r="Z13004" t="s">
        <v>25013</v>
      </c>
      <c r="AA13004" t="s">
        <v>25014</v>
      </c>
      <c r="AB13004">
        <v>-162155</v>
      </c>
    </row>
    <row r="13005" spans="1:30" x14ac:dyDescent="0.25">
      <c r="A13005">
        <f t="shared" ca="1" si="203"/>
        <v>12379</v>
      </c>
      <c r="B13005" t="s">
        <v>30</v>
      </c>
      <c r="C13005" t="s">
        <v>31</v>
      </c>
      <c r="O13005" t="s">
        <v>63</v>
      </c>
      <c r="X13005" t="s">
        <v>34</v>
      </c>
      <c r="Y13005" t="s">
        <v>42729</v>
      </c>
      <c r="Z13005" t="s">
        <v>42730</v>
      </c>
      <c r="AA13005" t="s">
        <v>42731</v>
      </c>
      <c r="AB13005">
        <v>-163626</v>
      </c>
      <c r="AC13005" t="s">
        <v>38</v>
      </c>
      <c r="AD13005">
        <v>98133</v>
      </c>
    </row>
    <row r="13006" spans="1:30" ht="409.5" x14ac:dyDescent="0.25">
      <c r="A13006">
        <f t="shared" ca="1" si="203"/>
        <v>18013</v>
      </c>
      <c r="B13006" t="s">
        <v>685</v>
      </c>
      <c r="C13006" t="s">
        <v>686</v>
      </c>
      <c r="F13006" t="s">
        <v>1107</v>
      </c>
      <c r="O13006" t="s">
        <v>33</v>
      </c>
      <c r="Y13006" t="s">
        <v>1108</v>
      </c>
      <c r="Z13006" s="1" t="s">
        <v>32839</v>
      </c>
      <c r="AA13006" t="s">
        <v>32840</v>
      </c>
      <c r="AB13006">
        <v>-163628</v>
      </c>
      <c r="AC13006" t="s">
        <v>38</v>
      </c>
      <c r="AD13006">
        <v>98626</v>
      </c>
    </row>
    <row r="13007" spans="1:30" x14ac:dyDescent="0.25">
      <c r="A13007">
        <f t="shared" ca="1" si="203"/>
        <v>3214</v>
      </c>
      <c r="B13007" t="s">
        <v>73</v>
      </c>
      <c r="C13007" t="s">
        <v>74</v>
      </c>
      <c r="F13007" t="s">
        <v>3421</v>
      </c>
      <c r="G13007">
        <v>0</v>
      </c>
      <c r="O13007" t="s">
        <v>33</v>
      </c>
      <c r="Y13007" t="s">
        <v>36394</v>
      </c>
      <c r="Z13007" t="s">
        <v>36395</v>
      </c>
      <c r="AA13007" t="s">
        <v>36377</v>
      </c>
      <c r="AB13007" t="s">
        <v>36396</v>
      </c>
    </row>
    <row r="13008" spans="1:30" x14ac:dyDescent="0.25">
      <c r="A13008">
        <f t="shared" ca="1" si="203"/>
        <v>2568</v>
      </c>
      <c r="B13008" t="s">
        <v>2046</v>
      </c>
      <c r="C13008" t="s">
        <v>80</v>
      </c>
      <c r="F13008" t="s">
        <v>8115</v>
      </c>
      <c r="G13008">
        <v>0</v>
      </c>
      <c r="O13008" t="s">
        <v>33</v>
      </c>
      <c r="Y13008" t="s">
        <v>8116</v>
      </c>
      <c r="Z13008" t="s">
        <v>8117</v>
      </c>
      <c r="AA13008" t="s">
        <v>8118</v>
      </c>
      <c r="AB13008" t="s">
        <v>8119</v>
      </c>
      <c r="AC13008" t="s">
        <v>38</v>
      </c>
      <c r="AD13008">
        <v>98504</v>
      </c>
    </row>
    <row r="13009" spans="1:30" ht="409.5" x14ac:dyDescent="0.25">
      <c r="A13009">
        <f t="shared" ca="1" si="203"/>
        <v>11630</v>
      </c>
      <c r="B13009" t="s">
        <v>2046</v>
      </c>
      <c r="C13009" t="s">
        <v>80</v>
      </c>
      <c r="F13009" t="s">
        <v>2587</v>
      </c>
      <c r="O13009" t="s">
        <v>33</v>
      </c>
      <c r="Y13009" t="s">
        <v>10452</v>
      </c>
      <c r="Z13009" s="1" t="s">
        <v>15636</v>
      </c>
      <c r="AA13009" t="s">
        <v>15637</v>
      </c>
      <c r="AB13009">
        <v>-173155</v>
      </c>
      <c r="AC13009" t="s">
        <v>38</v>
      </c>
      <c r="AD13009">
        <v>98154</v>
      </c>
    </row>
    <row r="13010" spans="1:30" x14ac:dyDescent="0.25">
      <c r="A13010">
        <f t="shared" ca="1" si="203"/>
        <v>4516</v>
      </c>
      <c r="B13010" t="s">
        <v>178</v>
      </c>
      <c r="F13010" t="s">
        <v>2107</v>
      </c>
      <c r="G13010">
        <v>0</v>
      </c>
      <c r="O13010" t="s">
        <v>33</v>
      </c>
      <c r="X13010" t="s">
        <v>34</v>
      </c>
      <c r="Y13010" t="s">
        <v>2108</v>
      </c>
      <c r="Z13010" t="s">
        <v>35605</v>
      </c>
      <c r="AA13010" t="s">
        <v>35606</v>
      </c>
      <c r="AB13010" t="s">
        <v>35607</v>
      </c>
      <c r="AC13010" t="s">
        <v>38</v>
      </c>
      <c r="AD13010">
        <v>98902</v>
      </c>
    </row>
    <row r="13011" spans="1:30" x14ac:dyDescent="0.25">
      <c r="A13011">
        <f t="shared" ca="1" si="203"/>
        <v>8635</v>
      </c>
      <c r="B13011" t="s">
        <v>96</v>
      </c>
      <c r="C13011" t="s">
        <v>97</v>
      </c>
      <c r="F13011" t="s">
        <v>4110</v>
      </c>
      <c r="O13011" t="s">
        <v>33</v>
      </c>
      <c r="X13011" t="s">
        <v>34</v>
      </c>
      <c r="Y13011" t="s">
        <v>8231</v>
      </c>
      <c r="Z13011" t="s">
        <v>37430</v>
      </c>
      <c r="AA13011" t="s">
        <v>37420</v>
      </c>
      <c r="AB13011">
        <v>-172241</v>
      </c>
      <c r="AC13011" t="s">
        <v>38</v>
      </c>
      <c r="AD13011">
        <v>98660</v>
      </c>
    </row>
    <row r="13012" spans="1:30" x14ac:dyDescent="0.25">
      <c r="A13012">
        <f t="shared" ca="1" si="203"/>
        <v>10529</v>
      </c>
      <c r="B13012" t="s">
        <v>124</v>
      </c>
      <c r="C13012" t="s">
        <v>45</v>
      </c>
      <c r="F13012" t="s">
        <v>9165</v>
      </c>
      <c r="O13012" t="s">
        <v>33</v>
      </c>
      <c r="Y13012" t="s">
        <v>9166</v>
      </c>
      <c r="Z13012" t="s">
        <v>9167</v>
      </c>
      <c r="AA13012" t="s">
        <v>9168</v>
      </c>
      <c r="AB13012">
        <v>-163552</v>
      </c>
    </row>
    <row r="13013" spans="1:30" x14ac:dyDescent="0.25">
      <c r="A13013">
        <f t="shared" ca="1" si="203"/>
        <v>13650</v>
      </c>
      <c r="B13013" t="s">
        <v>2046</v>
      </c>
      <c r="C13013" t="s">
        <v>80</v>
      </c>
      <c r="F13013" t="s">
        <v>3996</v>
      </c>
      <c r="O13013" t="s">
        <v>33</v>
      </c>
      <c r="Y13013" t="s">
        <v>3997</v>
      </c>
      <c r="Z13013" t="s">
        <v>40020</v>
      </c>
      <c r="AA13013" t="s">
        <v>40021</v>
      </c>
      <c r="AB13013">
        <v>-181391</v>
      </c>
      <c r="AC13013" t="s">
        <v>38</v>
      </c>
      <c r="AD13013">
        <v>98040</v>
      </c>
    </row>
    <row r="13014" spans="1:30" x14ac:dyDescent="0.25">
      <c r="A13014">
        <f t="shared" ca="1" si="203"/>
        <v>1814</v>
      </c>
      <c r="B13014" t="s">
        <v>1483</v>
      </c>
      <c r="F13014" t="s">
        <v>4840</v>
      </c>
      <c r="G13014">
        <v>0</v>
      </c>
      <c r="O13014" t="s">
        <v>33</v>
      </c>
      <c r="X13014" t="s">
        <v>34</v>
      </c>
      <c r="Y13014" t="s">
        <v>4841</v>
      </c>
      <c r="Z13014" t="s">
        <v>4842</v>
      </c>
      <c r="AA13014" t="s">
        <v>4827</v>
      </c>
      <c r="AB13014" t="s">
        <v>4843</v>
      </c>
      <c r="AC13014" t="s">
        <v>38</v>
      </c>
      <c r="AD13014">
        <v>99301</v>
      </c>
    </row>
    <row r="13015" spans="1:30" x14ac:dyDescent="0.25">
      <c r="A13015">
        <f t="shared" ca="1" si="203"/>
        <v>6669</v>
      </c>
      <c r="B13015" t="s">
        <v>164</v>
      </c>
      <c r="C13015" t="s">
        <v>165</v>
      </c>
      <c r="F13015" t="s">
        <v>69</v>
      </c>
      <c r="G13015">
        <v>0</v>
      </c>
      <c r="O13015" t="s">
        <v>33</v>
      </c>
      <c r="X13015" t="s">
        <v>34</v>
      </c>
      <c r="Y13015" t="s">
        <v>725</v>
      </c>
      <c r="Z13015" t="s">
        <v>2066</v>
      </c>
      <c r="AA13015" t="s">
        <v>2067</v>
      </c>
      <c r="AB13015" t="s">
        <v>2068</v>
      </c>
    </row>
    <row r="13016" spans="1:30" ht="409.5" x14ac:dyDescent="0.25">
      <c r="A13016">
        <f t="shared" ca="1" si="203"/>
        <v>14967</v>
      </c>
      <c r="B13016" t="s">
        <v>276</v>
      </c>
      <c r="C13016" t="s">
        <v>45</v>
      </c>
      <c r="F13016" t="s">
        <v>5901</v>
      </c>
      <c r="G13016">
        <v>0</v>
      </c>
      <c r="N13016" t="s">
        <v>468</v>
      </c>
      <c r="O13016" t="s">
        <v>33</v>
      </c>
      <c r="W13016">
        <v>30</v>
      </c>
      <c r="X13016" t="s">
        <v>34</v>
      </c>
      <c r="Y13016" t="s">
        <v>19459</v>
      </c>
      <c r="Z13016" s="1" t="s">
        <v>19460</v>
      </c>
      <c r="AA13016" t="s">
        <v>19461</v>
      </c>
      <c r="AB13016" t="s">
        <v>19462</v>
      </c>
      <c r="AC13016" t="s">
        <v>38</v>
      </c>
      <c r="AD13016">
        <v>98531</v>
      </c>
    </row>
    <row r="13017" spans="1:30" ht="409.5" x14ac:dyDescent="0.25">
      <c r="A13017">
        <f t="shared" ca="1" si="203"/>
        <v>11510</v>
      </c>
      <c r="B13017" t="s">
        <v>230</v>
      </c>
      <c r="C13017" t="s">
        <v>45</v>
      </c>
      <c r="O13017" t="s">
        <v>33</v>
      </c>
      <c r="X13017" t="s">
        <v>34</v>
      </c>
      <c r="Y13017" t="s">
        <v>22651</v>
      </c>
      <c r="Z13017" s="1" t="s">
        <v>23332</v>
      </c>
      <c r="AA13017" t="s">
        <v>22580</v>
      </c>
      <c r="AB13017">
        <v>-172438</v>
      </c>
    </row>
    <row r="13018" spans="1:30" x14ac:dyDescent="0.25">
      <c r="A13018">
        <f t="shared" ca="1" si="203"/>
        <v>1258</v>
      </c>
      <c r="B13018" t="s">
        <v>334</v>
      </c>
      <c r="C13018" t="s">
        <v>45</v>
      </c>
      <c r="F13018" t="s">
        <v>33113</v>
      </c>
      <c r="G13018">
        <v>0</v>
      </c>
      <c r="O13018" t="s">
        <v>33</v>
      </c>
      <c r="Y13018" t="s">
        <v>33114</v>
      </c>
      <c r="Z13018" t="s">
        <v>34142</v>
      </c>
      <c r="AA13018" t="s">
        <v>34138</v>
      </c>
      <c r="AB13018" t="s">
        <v>34143</v>
      </c>
      <c r="AC13018" t="s">
        <v>38</v>
      </c>
      <c r="AD13018">
        <v>98503</v>
      </c>
    </row>
    <row r="13019" spans="1:30" x14ac:dyDescent="0.25">
      <c r="A13019">
        <f t="shared" ca="1" si="203"/>
        <v>12524</v>
      </c>
      <c r="B13019" t="s">
        <v>73</v>
      </c>
      <c r="C13019" t="s">
        <v>74</v>
      </c>
      <c r="F13019" t="s">
        <v>3064</v>
      </c>
      <c r="G13019">
        <v>0</v>
      </c>
      <c r="O13019" t="s">
        <v>33</v>
      </c>
      <c r="Y13019" t="s">
        <v>4910</v>
      </c>
      <c r="Z13019" t="s">
        <v>4911</v>
      </c>
      <c r="AA13019" t="s">
        <v>4912</v>
      </c>
      <c r="AB13019" t="s">
        <v>4913</v>
      </c>
    </row>
    <row r="13020" spans="1:30" ht="255" x14ac:dyDescent="0.25">
      <c r="A13020">
        <f t="shared" ca="1" si="203"/>
        <v>8483</v>
      </c>
      <c r="B13020" t="s">
        <v>178</v>
      </c>
      <c r="F13020" t="s">
        <v>753</v>
      </c>
      <c r="G13020">
        <v>0</v>
      </c>
      <c r="O13020" t="s">
        <v>33</v>
      </c>
      <c r="X13020" t="s">
        <v>34</v>
      </c>
      <c r="Y13020" t="s">
        <v>2984</v>
      </c>
      <c r="Z13020" s="1" t="s">
        <v>2985</v>
      </c>
      <c r="AA13020" t="s">
        <v>2986</v>
      </c>
      <c r="AB13020" t="s">
        <v>2987</v>
      </c>
      <c r="AC13020" t="s">
        <v>38</v>
      </c>
      <c r="AD13020">
        <v>98104</v>
      </c>
    </row>
    <row r="13021" spans="1:30" x14ac:dyDescent="0.25">
      <c r="A13021">
        <f t="shared" ca="1" si="203"/>
        <v>11331</v>
      </c>
      <c r="B13021" t="s">
        <v>2046</v>
      </c>
      <c r="C13021" t="s">
        <v>80</v>
      </c>
      <c r="F13021" t="s">
        <v>13269</v>
      </c>
      <c r="O13021" t="s">
        <v>33</v>
      </c>
      <c r="Y13021" t="s">
        <v>13270</v>
      </c>
      <c r="Z13021" t="s">
        <v>13271</v>
      </c>
      <c r="AA13021" t="s">
        <v>13265</v>
      </c>
      <c r="AB13021">
        <v>-160360</v>
      </c>
      <c r="AC13021" t="s">
        <v>874</v>
      </c>
      <c r="AD13021">
        <v>84112</v>
      </c>
    </row>
    <row r="13022" spans="1:30" ht="409.5" x14ac:dyDescent="0.25">
      <c r="A13022">
        <f t="shared" ca="1" si="203"/>
        <v>15326</v>
      </c>
      <c r="B13022" t="s">
        <v>2046</v>
      </c>
      <c r="C13022" t="s">
        <v>80</v>
      </c>
      <c r="F13022" t="s">
        <v>6283</v>
      </c>
      <c r="G13022">
        <v>0</v>
      </c>
      <c r="O13022" t="s">
        <v>33</v>
      </c>
      <c r="Y13022" t="s">
        <v>10261</v>
      </c>
      <c r="Z13022" s="1" t="s">
        <v>10262</v>
      </c>
      <c r="AA13022" t="s">
        <v>10263</v>
      </c>
      <c r="AB13022" t="s">
        <v>10264</v>
      </c>
      <c r="AC13022" t="s">
        <v>38</v>
      </c>
      <c r="AD13022">
        <v>98188</v>
      </c>
    </row>
    <row r="13023" spans="1:30" x14ac:dyDescent="0.25">
      <c r="A13023">
        <f t="shared" ca="1" si="203"/>
        <v>17377</v>
      </c>
      <c r="B13023" t="s">
        <v>73</v>
      </c>
      <c r="C13023" t="s">
        <v>74</v>
      </c>
      <c r="F13023" t="s">
        <v>753</v>
      </c>
      <c r="G13023">
        <v>0</v>
      </c>
      <c r="O13023" t="s">
        <v>33</v>
      </c>
      <c r="Y13023" t="s">
        <v>17039</v>
      </c>
      <c r="Z13023" t="s">
        <v>36350</v>
      </c>
      <c r="AA13023" t="s">
        <v>36348</v>
      </c>
      <c r="AB13023" t="s">
        <v>36351</v>
      </c>
    </row>
    <row r="13024" spans="1:30" x14ac:dyDescent="0.25">
      <c r="A13024">
        <f t="shared" ca="1" si="203"/>
        <v>18531</v>
      </c>
      <c r="B13024" t="s">
        <v>73</v>
      </c>
      <c r="C13024" t="s">
        <v>74</v>
      </c>
      <c r="O13024" t="s">
        <v>33</v>
      </c>
      <c r="X13024" t="s">
        <v>34</v>
      </c>
      <c r="Y13024" t="s">
        <v>39106</v>
      </c>
      <c r="Z13024" t="s">
        <v>39107</v>
      </c>
      <c r="AA13024" t="s">
        <v>39108</v>
      </c>
      <c r="AB13024">
        <v>-161906</v>
      </c>
      <c r="AC13024" t="s">
        <v>38</v>
      </c>
      <c r="AD13024">
        <v>98270</v>
      </c>
    </row>
    <row r="13025" spans="1:30" ht="409.5" x14ac:dyDescent="0.25">
      <c r="A13025">
        <f t="shared" ca="1" si="203"/>
        <v>10955</v>
      </c>
      <c r="B13025" t="s">
        <v>39</v>
      </c>
      <c r="F13025" t="s">
        <v>20580</v>
      </c>
      <c r="O13025" t="s">
        <v>33</v>
      </c>
      <c r="X13025" t="s">
        <v>34</v>
      </c>
      <c r="Y13025" t="s">
        <v>25607</v>
      </c>
      <c r="Z13025" s="1" t="s">
        <v>25608</v>
      </c>
      <c r="AA13025" t="s">
        <v>25609</v>
      </c>
      <c r="AB13025">
        <v>-163242</v>
      </c>
      <c r="AC13025" t="s">
        <v>38</v>
      </c>
      <c r="AD13025">
        <v>98083</v>
      </c>
    </row>
    <row r="13026" spans="1:30" ht="409.5" x14ac:dyDescent="0.25">
      <c r="A13026">
        <f t="shared" ca="1" si="203"/>
        <v>7519</v>
      </c>
      <c r="B13026" t="s">
        <v>230</v>
      </c>
      <c r="C13026" t="s">
        <v>45</v>
      </c>
      <c r="O13026" t="s">
        <v>33</v>
      </c>
      <c r="W13026">
        <v>15</v>
      </c>
      <c r="X13026" t="s">
        <v>34</v>
      </c>
      <c r="Y13026" t="s">
        <v>22851</v>
      </c>
      <c r="Z13026" s="1" t="s">
        <v>23517</v>
      </c>
      <c r="AA13026" t="s">
        <v>22580</v>
      </c>
      <c r="AB13026">
        <v>-181286</v>
      </c>
    </row>
    <row r="13027" spans="1:30" ht="225" x14ac:dyDescent="0.25">
      <c r="A13027">
        <f t="shared" ca="1" si="203"/>
        <v>6403</v>
      </c>
      <c r="B13027" t="s">
        <v>685</v>
      </c>
      <c r="C13027" t="s">
        <v>686</v>
      </c>
      <c r="F13027" t="s">
        <v>30356</v>
      </c>
      <c r="G13027">
        <v>0</v>
      </c>
      <c r="O13027" t="s">
        <v>33</v>
      </c>
      <c r="Y13027" t="s">
        <v>30357</v>
      </c>
      <c r="Z13027" s="1" t="s">
        <v>33444</v>
      </c>
      <c r="AA13027" t="s">
        <v>33445</v>
      </c>
      <c r="AB13027" t="s">
        <v>33446</v>
      </c>
    </row>
    <row r="13028" spans="1:30" x14ac:dyDescent="0.25">
      <c r="A13028">
        <f t="shared" ca="1" si="203"/>
        <v>133</v>
      </c>
      <c r="B13028" t="s">
        <v>677</v>
      </c>
      <c r="C13028" t="s">
        <v>80</v>
      </c>
      <c r="F13028" t="s">
        <v>7430</v>
      </c>
      <c r="G13028">
        <v>0</v>
      </c>
      <c r="O13028" t="s">
        <v>33</v>
      </c>
      <c r="Y13028" t="s">
        <v>7431</v>
      </c>
      <c r="Z13028" t="s">
        <v>7432</v>
      </c>
      <c r="AA13028" t="s">
        <v>7433</v>
      </c>
      <c r="AB13028" t="s">
        <v>7434</v>
      </c>
      <c r="AC13028" t="s">
        <v>38</v>
      </c>
      <c r="AD13028">
        <v>98221</v>
      </c>
    </row>
    <row r="13029" spans="1:30" ht="409.5" x14ac:dyDescent="0.25">
      <c r="A13029">
        <f t="shared" ca="1" si="203"/>
        <v>5817</v>
      </c>
      <c r="B13029" t="s">
        <v>2046</v>
      </c>
      <c r="C13029" t="s">
        <v>80</v>
      </c>
      <c r="F13029" t="s">
        <v>1418</v>
      </c>
      <c r="O13029" t="s">
        <v>33</v>
      </c>
      <c r="Y13029" t="s">
        <v>1419</v>
      </c>
      <c r="Z13029" s="1" t="s">
        <v>15336</v>
      </c>
      <c r="AA13029" t="s">
        <v>15337</v>
      </c>
      <c r="AB13029">
        <v>-181632</v>
      </c>
      <c r="AC13029" t="s">
        <v>38</v>
      </c>
      <c r="AD13029">
        <v>98501</v>
      </c>
    </row>
    <row r="13030" spans="1:30" ht="300" x14ac:dyDescent="0.25">
      <c r="A13030">
        <f t="shared" ca="1" si="203"/>
        <v>16466</v>
      </c>
      <c r="B13030" t="s">
        <v>30</v>
      </c>
      <c r="C13030" t="s">
        <v>31</v>
      </c>
      <c r="O13030" t="s">
        <v>63</v>
      </c>
      <c r="X13030" t="s">
        <v>34</v>
      </c>
      <c r="Y13030" t="s">
        <v>5160</v>
      </c>
      <c r="Z13030" s="1" t="s">
        <v>5161</v>
      </c>
      <c r="AA13030" t="s">
        <v>5162</v>
      </c>
      <c r="AB13030">
        <v>-163418</v>
      </c>
      <c r="AC13030" t="s">
        <v>38</v>
      </c>
      <c r="AD13030">
        <v>98537</v>
      </c>
    </row>
    <row r="13031" spans="1:30" ht="409.5" x14ac:dyDescent="0.25">
      <c r="A13031">
        <f t="shared" ca="1" si="203"/>
        <v>12220</v>
      </c>
      <c r="B13031" t="s">
        <v>79</v>
      </c>
      <c r="C13031" t="s">
        <v>80</v>
      </c>
      <c r="F13031" t="s">
        <v>6116</v>
      </c>
      <c r="O13031" t="s">
        <v>33</v>
      </c>
      <c r="Y13031" t="s">
        <v>10629</v>
      </c>
      <c r="Z13031" s="1" t="s">
        <v>27079</v>
      </c>
      <c r="AA13031" t="s">
        <v>27080</v>
      </c>
      <c r="AB13031">
        <v>-172582</v>
      </c>
      <c r="AC13031" t="s">
        <v>38</v>
      </c>
      <c r="AD13031">
        <v>98115</v>
      </c>
    </row>
    <row r="13032" spans="1:30" x14ac:dyDescent="0.25">
      <c r="A13032">
        <f t="shared" ca="1" si="203"/>
        <v>14887</v>
      </c>
      <c r="B13032" t="s">
        <v>2046</v>
      </c>
      <c r="C13032" t="s">
        <v>80</v>
      </c>
      <c r="F13032" t="s">
        <v>160</v>
      </c>
      <c r="O13032" t="s">
        <v>33</v>
      </c>
      <c r="Y13032" t="s">
        <v>11694</v>
      </c>
      <c r="Z13032" t="s">
        <v>27871</v>
      </c>
      <c r="AA13032" t="s">
        <v>27872</v>
      </c>
      <c r="AB13032">
        <v>-181206</v>
      </c>
      <c r="AC13032" t="s">
        <v>38</v>
      </c>
      <c r="AD13032">
        <v>98902</v>
      </c>
    </row>
    <row r="13033" spans="1:30" x14ac:dyDescent="0.25">
      <c r="A13033">
        <f t="shared" ca="1" si="203"/>
        <v>3620</v>
      </c>
      <c r="B13033" t="s">
        <v>2046</v>
      </c>
      <c r="C13033" t="s">
        <v>80</v>
      </c>
      <c r="F13033" t="s">
        <v>5745</v>
      </c>
      <c r="G13033">
        <v>0</v>
      </c>
      <c r="O13033" t="s">
        <v>33</v>
      </c>
      <c r="Y13033" t="s">
        <v>10053</v>
      </c>
      <c r="Z13033" t="s">
        <v>13843</v>
      </c>
      <c r="AA13033" t="s">
        <v>13844</v>
      </c>
      <c r="AB13033" t="s">
        <v>13845</v>
      </c>
      <c r="AC13033" t="s">
        <v>38</v>
      </c>
      <c r="AD13033">
        <v>98201</v>
      </c>
    </row>
    <row r="13034" spans="1:30" x14ac:dyDescent="0.25">
      <c r="A13034">
        <f t="shared" ca="1" si="203"/>
        <v>4258</v>
      </c>
      <c r="B13034" t="s">
        <v>677</v>
      </c>
      <c r="C13034" t="s">
        <v>80</v>
      </c>
      <c r="F13034" t="s">
        <v>5745</v>
      </c>
      <c r="G13034">
        <v>0</v>
      </c>
      <c r="O13034" t="s">
        <v>33</v>
      </c>
      <c r="Y13034" t="s">
        <v>5859</v>
      </c>
      <c r="Z13034" t="s">
        <v>6380</v>
      </c>
      <c r="AA13034" t="s">
        <v>6381</v>
      </c>
      <c r="AB13034" t="s">
        <v>6382</v>
      </c>
      <c r="AC13034" t="s">
        <v>38</v>
      </c>
      <c r="AD13034">
        <v>98201</v>
      </c>
    </row>
    <row r="13035" spans="1:30" x14ac:dyDescent="0.25">
      <c r="A13035">
        <f t="shared" ca="1" si="203"/>
        <v>10080</v>
      </c>
      <c r="B13035" t="s">
        <v>685</v>
      </c>
      <c r="C13035" t="s">
        <v>686</v>
      </c>
      <c r="F13035" t="s">
        <v>5799</v>
      </c>
      <c r="G13035">
        <v>0</v>
      </c>
      <c r="O13035" t="s">
        <v>33</v>
      </c>
      <c r="Y13035" t="s">
        <v>5800</v>
      </c>
      <c r="Z13035" t="s">
        <v>35075</v>
      </c>
      <c r="AA13035" t="s">
        <v>35064</v>
      </c>
      <c r="AB13035" t="s">
        <v>35076</v>
      </c>
      <c r="AC13035" t="s">
        <v>38</v>
      </c>
      <c r="AD13035">
        <v>98045</v>
      </c>
    </row>
    <row r="13036" spans="1:30" ht="409.5" x14ac:dyDescent="0.25">
      <c r="A13036">
        <f t="shared" ca="1" si="203"/>
        <v>8240</v>
      </c>
      <c r="B13036" t="s">
        <v>230</v>
      </c>
      <c r="C13036" t="s">
        <v>45</v>
      </c>
      <c r="F13036" t="s">
        <v>20250</v>
      </c>
      <c r="O13036" t="s">
        <v>33</v>
      </c>
      <c r="X13036" t="s">
        <v>34</v>
      </c>
      <c r="Y13036" t="s">
        <v>22643</v>
      </c>
      <c r="Z13036" s="1" t="s">
        <v>23315</v>
      </c>
      <c r="AA13036" t="s">
        <v>22580</v>
      </c>
      <c r="AB13036">
        <v>-172110</v>
      </c>
    </row>
    <row r="13037" spans="1:30" x14ac:dyDescent="0.25">
      <c r="A13037">
        <f t="shared" ca="1" si="203"/>
        <v>282</v>
      </c>
      <c r="B13037" t="s">
        <v>2046</v>
      </c>
      <c r="C13037" t="s">
        <v>80</v>
      </c>
      <c r="F13037" t="s">
        <v>927</v>
      </c>
      <c r="O13037" t="s">
        <v>33</v>
      </c>
      <c r="Y13037" t="s">
        <v>5780</v>
      </c>
      <c r="Z13037" t="s">
        <v>15902</v>
      </c>
      <c r="AA13037" t="s">
        <v>15903</v>
      </c>
      <c r="AB13037">
        <v>-161902</v>
      </c>
      <c r="AC13037" t="s">
        <v>102</v>
      </c>
      <c r="AD13037">
        <v>97204</v>
      </c>
    </row>
    <row r="13038" spans="1:30" x14ac:dyDescent="0.25">
      <c r="A13038">
        <f t="shared" ca="1" si="203"/>
        <v>392</v>
      </c>
      <c r="B13038" t="s">
        <v>739</v>
      </c>
      <c r="C13038" t="s">
        <v>686</v>
      </c>
      <c r="F13038" t="s">
        <v>5901</v>
      </c>
      <c r="G13038">
        <v>0</v>
      </c>
      <c r="O13038" t="s">
        <v>33</v>
      </c>
      <c r="Y13038" t="s">
        <v>29978</v>
      </c>
      <c r="Z13038" t="s">
        <v>29979</v>
      </c>
      <c r="AA13038" t="s">
        <v>29976</v>
      </c>
      <c r="AB13038" t="s">
        <v>29980</v>
      </c>
      <c r="AC13038" t="s">
        <v>38</v>
      </c>
      <c r="AD13038">
        <v>98501</v>
      </c>
    </row>
    <row r="13039" spans="1:30" ht="300" x14ac:dyDescent="0.25">
      <c r="A13039">
        <f t="shared" ca="1" si="203"/>
        <v>16978</v>
      </c>
      <c r="B13039" t="s">
        <v>334</v>
      </c>
      <c r="C13039" t="s">
        <v>45</v>
      </c>
      <c r="F13039" t="s">
        <v>30225</v>
      </c>
      <c r="G13039">
        <v>0</v>
      </c>
      <c r="O13039" t="s">
        <v>33</v>
      </c>
      <c r="X13039" t="s">
        <v>34</v>
      </c>
      <c r="Y13039" t="s">
        <v>30348</v>
      </c>
      <c r="Z13039" s="1" t="s">
        <v>34301</v>
      </c>
      <c r="AA13039" t="s">
        <v>34299</v>
      </c>
      <c r="AB13039" t="s">
        <v>34302</v>
      </c>
      <c r="AC13039" t="s">
        <v>38</v>
      </c>
      <c r="AD13039">
        <v>99201</v>
      </c>
    </row>
    <row r="13040" spans="1:30" ht="409.5" x14ac:dyDescent="0.25">
      <c r="A13040">
        <f t="shared" ca="1" si="203"/>
        <v>10777</v>
      </c>
      <c r="B13040" t="s">
        <v>96</v>
      </c>
      <c r="C13040" t="s">
        <v>97</v>
      </c>
      <c r="F13040" t="s">
        <v>22570</v>
      </c>
      <c r="O13040" t="s">
        <v>33</v>
      </c>
      <c r="X13040" t="s">
        <v>34</v>
      </c>
      <c r="Y13040" t="s">
        <v>22571</v>
      </c>
      <c r="Z13040" s="1" t="s">
        <v>22572</v>
      </c>
      <c r="AA13040" t="s">
        <v>22573</v>
      </c>
      <c r="AB13040">
        <v>-171515</v>
      </c>
      <c r="AC13040" t="s">
        <v>38</v>
      </c>
      <c r="AD13040">
        <v>98006</v>
      </c>
    </row>
    <row r="13041" spans="1:30" ht="409.5" x14ac:dyDescent="0.25">
      <c r="A13041">
        <f t="shared" ca="1" si="203"/>
        <v>11414</v>
      </c>
      <c r="B13041" t="s">
        <v>73</v>
      </c>
      <c r="C13041" t="s">
        <v>74</v>
      </c>
      <c r="O13041" t="s">
        <v>33</v>
      </c>
      <c r="X13041" t="s">
        <v>34</v>
      </c>
      <c r="Y13041" t="s">
        <v>460</v>
      </c>
      <c r="Z13041" s="1" t="s">
        <v>39041</v>
      </c>
      <c r="AA13041" t="s">
        <v>39042</v>
      </c>
      <c r="AB13041">
        <v>-160671</v>
      </c>
      <c r="AC13041" t="s">
        <v>38</v>
      </c>
      <c r="AD13041">
        <v>98119</v>
      </c>
    </row>
    <row r="13042" spans="1:30" ht="409.5" x14ac:dyDescent="0.25">
      <c r="A13042">
        <f t="shared" ca="1" si="203"/>
        <v>14892</v>
      </c>
      <c r="B13042" t="s">
        <v>685</v>
      </c>
      <c r="C13042" t="s">
        <v>686</v>
      </c>
      <c r="F13042" t="s">
        <v>753</v>
      </c>
      <c r="O13042" t="s">
        <v>33</v>
      </c>
      <c r="Y13042" t="s">
        <v>29470</v>
      </c>
      <c r="Z13042" s="1" t="s">
        <v>33563</v>
      </c>
      <c r="AA13042" t="s">
        <v>33506</v>
      </c>
      <c r="AB13042">
        <v>-162419</v>
      </c>
      <c r="AC13042" t="s">
        <v>102</v>
      </c>
      <c r="AD13042">
        <v>97702</v>
      </c>
    </row>
    <row r="13043" spans="1:30" x14ac:dyDescent="0.25">
      <c r="A13043">
        <f t="shared" ca="1" si="203"/>
        <v>3253</v>
      </c>
      <c r="B13043" t="s">
        <v>677</v>
      </c>
      <c r="C13043" t="s">
        <v>80</v>
      </c>
      <c r="F13043" t="s">
        <v>5906</v>
      </c>
      <c r="G13043">
        <v>0</v>
      </c>
      <c r="O13043" t="s">
        <v>33</v>
      </c>
      <c r="Y13043" t="s">
        <v>6847</v>
      </c>
      <c r="Z13043" t="s">
        <v>6848</v>
      </c>
      <c r="AA13043" t="s">
        <v>6849</v>
      </c>
      <c r="AB13043" t="s">
        <v>6850</v>
      </c>
      <c r="AC13043" t="s">
        <v>38</v>
      </c>
      <c r="AD13043">
        <v>98371</v>
      </c>
    </row>
    <row r="13044" spans="1:30" x14ac:dyDescent="0.25">
      <c r="A13044">
        <f t="shared" ca="1" si="203"/>
        <v>15224</v>
      </c>
      <c r="B13044" t="s">
        <v>739</v>
      </c>
      <c r="C13044" t="s">
        <v>686</v>
      </c>
      <c r="F13044" t="s">
        <v>18299</v>
      </c>
      <c r="G13044">
        <v>0</v>
      </c>
      <c r="O13044" t="s">
        <v>33</v>
      </c>
      <c r="X13044" t="s">
        <v>34</v>
      </c>
      <c r="Y13044" t="s">
        <v>18300</v>
      </c>
      <c r="Z13044" t="s">
        <v>18301</v>
      </c>
      <c r="AA13044" t="s">
        <v>18302</v>
      </c>
      <c r="AB13044" t="s">
        <v>18303</v>
      </c>
      <c r="AC13044" t="s">
        <v>38</v>
      </c>
      <c r="AD13044">
        <v>98223</v>
      </c>
    </row>
    <row r="13045" spans="1:30" x14ac:dyDescent="0.25">
      <c r="A13045">
        <f t="shared" ca="1" si="203"/>
        <v>137</v>
      </c>
      <c r="B13045" t="s">
        <v>2046</v>
      </c>
      <c r="C13045" t="s">
        <v>80</v>
      </c>
      <c r="G13045">
        <v>0</v>
      </c>
      <c r="O13045" t="s">
        <v>33</v>
      </c>
      <c r="Y13045" t="s">
        <v>7178</v>
      </c>
      <c r="Z13045" t="s">
        <v>7179</v>
      </c>
      <c r="AA13045" t="s">
        <v>7180</v>
      </c>
      <c r="AB13045" t="s">
        <v>7181</v>
      </c>
      <c r="AC13045" t="s">
        <v>38</v>
      </c>
      <c r="AD13045">
        <v>98225</v>
      </c>
    </row>
    <row r="13046" spans="1:30" ht="409.5" x14ac:dyDescent="0.25">
      <c r="A13046">
        <f t="shared" ca="1" si="203"/>
        <v>566</v>
      </c>
      <c r="B13046" t="s">
        <v>2046</v>
      </c>
      <c r="C13046" t="s">
        <v>80</v>
      </c>
      <c r="F13046" t="s">
        <v>923</v>
      </c>
      <c r="O13046" t="s">
        <v>33</v>
      </c>
      <c r="Y13046" t="s">
        <v>924</v>
      </c>
      <c r="Z13046" s="1" t="s">
        <v>10539</v>
      </c>
      <c r="AA13046" t="s">
        <v>10534</v>
      </c>
      <c r="AB13046">
        <v>-171781</v>
      </c>
      <c r="AC13046" t="s">
        <v>38</v>
      </c>
      <c r="AD13046">
        <v>98663</v>
      </c>
    </row>
    <row r="13047" spans="1:30" ht="409.5" x14ac:dyDescent="0.25">
      <c r="A13047">
        <f t="shared" ca="1" si="203"/>
        <v>13773</v>
      </c>
      <c r="B13047" t="s">
        <v>334</v>
      </c>
      <c r="C13047" t="s">
        <v>45</v>
      </c>
      <c r="O13047" t="s">
        <v>33</v>
      </c>
      <c r="X13047" t="s">
        <v>34</v>
      </c>
      <c r="Y13047" t="s">
        <v>17059</v>
      </c>
      <c r="Z13047" s="1" t="s">
        <v>33173</v>
      </c>
      <c r="AA13047" t="s">
        <v>33137</v>
      </c>
      <c r="AB13047">
        <v>-162782</v>
      </c>
      <c r="AC13047" t="s">
        <v>38</v>
      </c>
      <c r="AD13047">
        <v>98801</v>
      </c>
    </row>
    <row r="13048" spans="1:30" x14ac:dyDescent="0.25">
      <c r="A13048">
        <f t="shared" ca="1" si="203"/>
        <v>6587</v>
      </c>
      <c r="B13048" t="s">
        <v>685</v>
      </c>
      <c r="C13048" t="s">
        <v>686</v>
      </c>
      <c r="F13048" t="s">
        <v>4871</v>
      </c>
      <c r="G13048">
        <v>0</v>
      </c>
      <c r="O13048" t="s">
        <v>33</v>
      </c>
      <c r="Y13048" t="s">
        <v>33206</v>
      </c>
      <c r="Z13048" t="s">
        <v>33207</v>
      </c>
      <c r="AA13048" t="s">
        <v>33208</v>
      </c>
      <c r="AB13048" t="s">
        <v>33209</v>
      </c>
      <c r="AC13048" t="s">
        <v>38</v>
      </c>
      <c r="AD13048">
        <v>98409</v>
      </c>
    </row>
    <row r="13049" spans="1:30" x14ac:dyDescent="0.25">
      <c r="A13049">
        <f t="shared" ca="1" si="203"/>
        <v>17657</v>
      </c>
      <c r="B13049" t="s">
        <v>30</v>
      </c>
      <c r="C13049" t="s">
        <v>31</v>
      </c>
      <c r="O13049" t="s">
        <v>63</v>
      </c>
      <c r="X13049" t="s">
        <v>34</v>
      </c>
      <c r="Y13049" t="s">
        <v>5210</v>
      </c>
      <c r="Z13049" t="s">
        <v>5211</v>
      </c>
      <c r="AA13049" t="s">
        <v>5212</v>
      </c>
      <c r="AB13049">
        <v>-163591</v>
      </c>
    </row>
    <row r="13050" spans="1:30" ht="195" x14ac:dyDescent="0.25">
      <c r="A13050">
        <f t="shared" ca="1" si="203"/>
        <v>9920</v>
      </c>
      <c r="B13050" t="s">
        <v>178</v>
      </c>
      <c r="F13050" t="s">
        <v>37644</v>
      </c>
      <c r="G13050">
        <v>0</v>
      </c>
      <c r="O13050" t="s">
        <v>33</v>
      </c>
      <c r="X13050" t="s">
        <v>34</v>
      </c>
      <c r="Y13050" t="s">
        <v>37645</v>
      </c>
      <c r="Z13050" s="1" t="s">
        <v>37646</v>
      </c>
      <c r="AA13050" t="s">
        <v>37647</v>
      </c>
      <c r="AB13050" t="s">
        <v>37648</v>
      </c>
      <c r="AC13050" t="s">
        <v>306</v>
      </c>
      <c r="AD13050">
        <v>73034</v>
      </c>
    </row>
    <row r="13051" spans="1:30" ht="409.5" x14ac:dyDescent="0.25">
      <c r="A13051">
        <f t="shared" ca="1" si="203"/>
        <v>8175</v>
      </c>
      <c r="B13051" t="s">
        <v>685</v>
      </c>
      <c r="C13051" t="s">
        <v>686</v>
      </c>
      <c r="F13051" t="s">
        <v>5901</v>
      </c>
      <c r="O13051" t="s">
        <v>33</v>
      </c>
      <c r="X13051" t="s">
        <v>34</v>
      </c>
      <c r="Y13051" t="s">
        <v>29324</v>
      </c>
      <c r="Z13051" s="1" t="s">
        <v>35614</v>
      </c>
      <c r="AA13051" t="s">
        <v>35615</v>
      </c>
      <c r="AB13051">
        <v>-161253</v>
      </c>
    </row>
    <row r="13052" spans="1:30" ht="409.5" x14ac:dyDescent="0.25">
      <c r="A13052">
        <f t="shared" ca="1" si="203"/>
        <v>11039</v>
      </c>
      <c r="B13052" t="s">
        <v>164</v>
      </c>
      <c r="C13052" t="s">
        <v>165</v>
      </c>
      <c r="G13052">
        <v>0</v>
      </c>
      <c r="O13052" t="s">
        <v>33</v>
      </c>
      <c r="X13052" t="s">
        <v>34</v>
      </c>
      <c r="Y13052" t="s">
        <v>25794</v>
      </c>
      <c r="Z13052" s="1" t="s">
        <v>25795</v>
      </c>
      <c r="AA13052" t="s">
        <v>25796</v>
      </c>
      <c r="AB13052" t="s">
        <v>25797</v>
      </c>
    </row>
    <row r="13053" spans="1:30" x14ac:dyDescent="0.25">
      <c r="A13053">
        <f t="shared" ca="1" si="203"/>
        <v>16013</v>
      </c>
      <c r="B13053" t="s">
        <v>685</v>
      </c>
      <c r="C13053" t="s">
        <v>686</v>
      </c>
      <c r="F13053" t="s">
        <v>12994</v>
      </c>
      <c r="G13053">
        <v>0</v>
      </c>
      <c r="O13053" t="s">
        <v>33</v>
      </c>
      <c r="Y13053" t="s">
        <v>32931</v>
      </c>
      <c r="Z13053" t="s">
        <v>32932</v>
      </c>
      <c r="AA13053" t="s">
        <v>32933</v>
      </c>
      <c r="AB13053" t="s">
        <v>32934</v>
      </c>
      <c r="AC13053" t="s">
        <v>38</v>
      </c>
      <c r="AD13053">
        <v>98626</v>
      </c>
    </row>
    <row r="13054" spans="1:30" ht="409.5" x14ac:dyDescent="0.25">
      <c r="A13054">
        <f t="shared" ca="1" si="203"/>
        <v>10628</v>
      </c>
      <c r="B13054" t="s">
        <v>124</v>
      </c>
      <c r="C13054" t="s">
        <v>45</v>
      </c>
      <c r="F13054" t="s">
        <v>28793</v>
      </c>
      <c r="O13054" t="s">
        <v>33</v>
      </c>
      <c r="X13054" t="s">
        <v>34</v>
      </c>
      <c r="Y13054" t="s">
        <v>28794</v>
      </c>
      <c r="Z13054" s="1" t="s">
        <v>28795</v>
      </c>
      <c r="AA13054" t="s">
        <v>28796</v>
      </c>
      <c r="AB13054">
        <v>-170935</v>
      </c>
      <c r="AC13054" t="s">
        <v>243</v>
      </c>
      <c r="AD13054">
        <v>92078</v>
      </c>
    </row>
    <row r="13055" spans="1:30" ht="330" x14ac:dyDescent="0.25">
      <c r="A13055">
        <f t="shared" ca="1" si="203"/>
        <v>8676</v>
      </c>
      <c r="B13055" t="s">
        <v>107</v>
      </c>
      <c r="C13055" t="s">
        <v>108</v>
      </c>
      <c r="O13055" t="s">
        <v>33</v>
      </c>
      <c r="X13055" t="s">
        <v>34</v>
      </c>
      <c r="Y13055" t="s">
        <v>42108</v>
      </c>
      <c r="Z13055" s="1" t="s">
        <v>42131</v>
      </c>
      <c r="AA13055" t="s">
        <v>42132</v>
      </c>
      <c r="AB13055">
        <v>-172129</v>
      </c>
      <c r="AC13055" t="s">
        <v>38</v>
      </c>
      <c r="AD13055">
        <v>99218</v>
      </c>
    </row>
    <row r="13056" spans="1:30" ht="409.5" x14ac:dyDescent="0.25">
      <c r="A13056">
        <f t="shared" ca="1" si="203"/>
        <v>693</v>
      </c>
      <c r="B13056" t="s">
        <v>107</v>
      </c>
      <c r="C13056" t="s">
        <v>108</v>
      </c>
      <c r="F13056" t="s">
        <v>378</v>
      </c>
      <c r="O13056" t="s">
        <v>33</v>
      </c>
      <c r="X13056" t="s">
        <v>34</v>
      </c>
      <c r="Y13056" t="s">
        <v>379</v>
      </c>
      <c r="Z13056" s="1" t="s">
        <v>32766</v>
      </c>
      <c r="AA13056" t="s">
        <v>32762</v>
      </c>
      <c r="AB13056">
        <v>-160817</v>
      </c>
      <c r="AC13056" t="s">
        <v>135</v>
      </c>
      <c r="AD13056">
        <v>55402</v>
      </c>
    </row>
    <row r="13057" spans="1:30" ht="409.5" x14ac:dyDescent="0.25">
      <c r="A13057">
        <f t="shared" ca="1" si="203"/>
        <v>9395</v>
      </c>
      <c r="B13057" t="s">
        <v>2046</v>
      </c>
      <c r="C13057" t="s">
        <v>80</v>
      </c>
      <c r="F13057" t="s">
        <v>5745</v>
      </c>
      <c r="O13057" t="s">
        <v>33</v>
      </c>
      <c r="Y13057" t="s">
        <v>10389</v>
      </c>
      <c r="Z13057" s="1" t="s">
        <v>10390</v>
      </c>
      <c r="AA13057" t="s">
        <v>10387</v>
      </c>
      <c r="AB13057">
        <v>-181221</v>
      </c>
      <c r="AC13057" t="s">
        <v>38</v>
      </c>
      <c r="AD13057">
        <v>98201</v>
      </c>
    </row>
    <row r="13058" spans="1:30" ht="409.5" x14ac:dyDescent="0.25">
      <c r="A13058">
        <f t="shared" ref="A13058:A13121" ca="1" si="204">RANDBETWEEN(1,20000)</f>
        <v>17805</v>
      </c>
      <c r="B13058" t="s">
        <v>1382</v>
      </c>
      <c r="C13058" t="s">
        <v>45</v>
      </c>
      <c r="F13058" t="s">
        <v>3098</v>
      </c>
      <c r="G13058">
        <v>0</v>
      </c>
      <c r="N13058" t="s">
        <v>468</v>
      </c>
      <c r="O13058" t="s">
        <v>33</v>
      </c>
      <c r="X13058" t="s">
        <v>34</v>
      </c>
      <c r="Y13058" t="s">
        <v>27308</v>
      </c>
      <c r="Z13058" s="1" t="s">
        <v>37683</v>
      </c>
      <c r="AA13058" t="s">
        <v>37679</v>
      </c>
      <c r="AB13058" t="s">
        <v>37684</v>
      </c>
      <c r="AC13058" t="s">
        <v>38</v>
      </c>
      <c r="AD13058">
        <v>98101</v>
      </c>
    </row>
    <row r="13059" spans="1:30" x14ac:dyDescent="0.25">
      <c r="A13059">
        <f t="shared" ca="1" si="204"/>
        <v>17229</v>
      </c>
      <c r="B13059" t="s">
        <v>788</v>
      </c>
      <c r="C13059" t="s">
        <v>45</v>
      </c>
      <c r="F13059" t="s">
        <v>42456</v>
      </c>
      <c r="G13059">
        <v>0</v>
      </c>
      <c r="O13059" t="s">
        <v>63</v>
      </c>
      <c r="Y13059" t="s">
        <v>37470</v>
      </c>
      <c r="Z13059" t="s">
        <v>42457</v>
      </c>
      <c r="AA13059" t="s">
        <v>42458</v>
      </c>
      <c r="AB13059" t="s">
        <v>42459</v>
      </c>
      <c r="AC13059" t="s">
        <v>38</v>
      </c>
      <c r="AD13059">
        <v>98387</v>
      </c>
    </row>
    <row r="13060" spans="1:30" x14ac:dyDescent="0.25">
      <c r="A13060">
        <f t="shared" ca="1" si="204"/>
        <v>1112</v>
      </c>
      <c r="B13060" t="s">
        <v>685</v>
      </c>
      <c r="C13060" t="s">
        <v>686</v>
      </c>
      <c r="F13060" t="s">
        <v>30400</v>
      </c>
      <c r="O13060" t="s">
        <v>33</v>
      </c>
      <c r="Y13060" t="s">
        <v>32815</v>
      </c>
      <c r="Z13060" t="s">
        <v>34150</v>
      </c>
      <c r="AA13060" t="s">
        <v>34148</v>
      </c>
      <c r="AB13060">
        <v>-180461</v>
      </c>
      <c r="AC13060" t="s">
        <v>38</v>
      </c>
      <c r="AD13060">
        <v>98102</v>
      </c>
    </row>
    <row r="13061" spans="1:30" ht="409.5" x14ac:dyDescent="0.25">
      <c r="A13061">
        <f t="shared" ca="1" si="204"/>
        <v>11484</v>
      </c>
      <c r="B13061" t="s">
        <v>96</v>
      </c>
      <c r="C13061" t="s">
        <v>97</v>
      </c>
      <c r="F13061" t="s">
        <v>3308</v>
      </c>
      <c r="G13061">
        <v>0</v>
      </c>
      <c r="O13061" t="s">
        <v>33</v>
      </c>
      <c r="X13061" t="s">
        <v>34</v>
      </c>
      <c r="Y13061" t="s">
        <v>10024</v>
      </c>
      <c r="Z13061" s="1" t="s">
        <v>10025</v>
      </c>
      <c r="AA13061" t="s">
        <v>10026</v>
      </c>
      <c r="AB13061" t="s">
        <v>10027</v>
      </c>
    </row>
    <row r="13062" spans="1:30" x14ac:dyDescent="0.25">
      <c r="A13062">
        <f t="shared" ca="1" si="204"/>
        <v>8750</v>
      </c>
      <c r="B13062" t="s">
        <v>79</v>
      </c>
      <c r="C13062" t="s">
        <v>80</v>
      </c>
      <c r="O13062" t="s">
        <v>33</v>
      </c>
      <c r="Y13062" t="s">
        <v>26605</v>
      </c>
      <c r="Z13062" t="s">
        <v>26606</v>
      </c>
      <c r="AA13062" t="s">
        <v>26607</v>
      </c>
      <c r="AB13062">
        <v>-170985</v>
      </c>
      <c r="AC13062" t="s">
        <v>38</v>
      </c>
      <c r="AD13062">
        <v>99163</v>
      </c>
    </row>
    <row r="13063" spans="1:30" x14ac:dyDescent="0.25">
      <c r="A13063">
        <f t="shared" ca="1" si="204"/>
        <v>2897</v>
      </c>
      <c r="B13063" t="s">
        <v>30</v>
      </c>
      <c r="C13063" t="s">
        <v>31</v>
      </c>
      <c r="F13063" t="s">
        <v>103</v>
      </c>
      <c r="O13063" t="s">
        <v>33</v>
      </c>
      <c r="X13063" t="s">
        <v>34</v>
      </c>
      <c r="Y13063" t="s">
        <v>3073</v>
      </c>
      <c r="Z13063" t="s">
        <v>36941</v>
      </c>
      <c r="AA13063" t="s">
        <v>36941</v>
      </c>
      <c r="AB13063">
        <v>-161176</v>
      </c>
      <c r="AC13063" t="s">
        <v>38</v>
      </c>
      <c r="AD13063">
        <v>98052</v>
      </c>
    </row>
    <row r="13064" spans="1:30" x14ac:dyDescent="0.25">
      <c r="A13064">
        <f t="shared" ca="1" si="204"/>
        <v>4071</v>
      </c>
      <c r="B13064" t="s">
        <v>178</v>
      </c>
      <c r="C13064" t="s">
        <v>179</v>
      </c>
      <c r="F13064" t="s">
        <v>1757</v>
      </c>
      <c r="O13064" t="s">
        <v>33</v>
      </c>
      <c r="X13064" t="s">
        <v>34</v>
      </c>
      <c r="Y13064" t="s">
        <v>1758</v>
      </c>
      <c r="Z13064" t="s">
        <v>20238</v>
      </c>
      <c r="AA13064" t="s">
        <v>20239</v>
      </c>
      <c r="AB13064">
        <v>-170232</v>
      </c>
      <c r="AC13064" t="s">
        <v>38</v>
      </c>
      <c r="AD13064">
        <v>98907</v>
      </c>
    </row>
    <row r="13065" spans="1:30" ht="409.5" x14ac:dyDescent="0.25">
      <c r="A13065">
        <f t="shared" ca="1" si="204"/>
        <v>18278</v>
      </c>
      <c r="B13065" t="s">
        <v>489</v>
      </c>
      <c r="C13065" t="s">
        <v>45</v>
      </c>
      <c r="F13065" t="s">
        <v>1491</v>
      </c>
      <c r="O13065" t="s">
        <v>33</v>
      </c>
      <c r="X13065" t="s">
        <v>34</v>
      </c>
      <c r="Y13065" t="s">
        <v>1492</v>
      </c>
      <c r="Z13065" s="1" t="s">
        <v>19769</v>
      </c>
      <c r="AA13065" t="s">
        <v>19770</v>
      </c>
      <c r="AB13065">
        <v>-162368</v>
      </c>
      <c r="AC13065" t="s">
        <v>38</v>
      </c>
      <c r="AD13065">
        <v>98024</v>
      </c>
    </row>
    <row r="13066" spans="1:30" x14ac:dyDescent="0.25">
      <c r="A13066">
        <f t="shared" ca="1" si="204"/>
        <v>97</v>
      </c>
      <c r="B13066" t="s">
        <v>739</v>
      </c>
      <c r="C13066" t="s">
        <v>686</v>
      </c>
      <c r="F13066" t="s">
        <v>30461</v>
      </c>
      <c r="O13066" t="s">
        <v>33</v>
      </c>
      <c r="Y13066" t="s">
        <v>29942</v>
      </c>
      <c r="Z13066" t="s">
        <v>31051</v>
      </c>
      <c r="AA13066" t="s">
        <v>31034</v>
      </c>
      <c r="AB13066">
        <v>-171252</v>
      </c>
      <c r="AC13066" t="s">
        <v>38</v>
      </c>
      <c r="AD13066">
        <v>98372</v>
      </c>
    </row>
    <row r="13067" spans="1:30" x14ac:dyDescent="0.25">
      <c r="A13067">
        <f t="shared" ca="1" si="204"/>
        <v>12686</v>
      </c>
      <c r="B13067" t="s">
        <v>30</v>
      </c>
      <c r="C13067" t="s">
        <v>31</v>
      </c>
      <c r="F13067" t="s">
        <v>24874</v>
      </c>
      <c r="O13067" t="s">
        <v>63</v>
      </c>
      <c r="X13067" t="s">
        <v>34</v>
      </c>
      <c r="Y13067" t="s">
        <v>24875</v>
      </c>
      <c r="Z13067" t="s">
        <v>24876</v>
      </c>
      <c r="AA13067" t="s">
        <v>24876</v>
      </c>
      <c r="AB13067">
        <v>-162266</v>
      </c>
      <c r="AC13067" t="s">
        <v>38</v>
      </c>
      <c r="AD13067">
        <v>98563</v>
      </c>
    </row>
    <row r="13068" spans="1:30" x14ac:dyDescent="0.25">
      <c r="A13068">
        <f t="shared" ca="1" si="204"/>
        <v>9029</v>
      </c>
      <c r="B13068" t="s">
        <v>2046</v>
      </c>
      <c r="C13068" t="s">
        <v>80</v>
      </c>
      <c r="F13068" t="s">
        <v>6791</v>
      </c>
      <c r="O13068" t="s">
        <v>33</v>
      </c>
      <c r="Y13068" t="s">
        <v>11745</v>
      </c>
      <c r="Z13068" t="s">
        <v>27848</v>
      </c>
      <c r="AA13068" t="s">
        <v>27849</v>
      </c>
      <c r="AB13068">
        <v>-181204</v>
      </c>
      <c r="AC13068" t="s">
        <v>38</v>
      </c>
      <c r="AD13068">
        <v>98033</v>
      </c>
    </row>
    <row r="13069" spans="1:30" x14ac:dyDescent="0.25">
      <c r="A13069">
        <f t="shared" ca="1" si="204"/>
        <v>5430</v>
      </c>
      <c r="B13069" t="s">
        <v>164</v>
      </c>
      <c r="C13069" t="s">
        <v>165</v>
      </c>
      <c r="G13069">
        <v>0</v>
      </c>
      <c r="O13069" t="s">
        <v>33</v>
      </c>
      <c r="Y13069" t="s">
        <v>40536</v>
      </c>
      <c r="Z13069" t="s">
        <v>40537</v>
      </c>
      <c r="AA13069" t="s">
        <v>40538</v>
      </c>
      <c r="AB13069" t="s">
        <v>40539</v>
      </c>
    </row>
    <row r="13070" spans="1:30" ht="409.5" x14ac:dyDescent="0.25">
      <c r="A13070">
        <f t="shared" ca="1" si="204"/>
        <v>16006</v>
      </c>
      <c r="B13070" t="s">
        <v>334</v>
      </c>
      <c r="C13070" t="s">
        <v>45</v>
      </c>
      <c r="F13070" t="s">
        <v>19608</v>
      </c>
      <c r="O13070" t="s">
        <v>33</v>
      </c>
      <c r="Y13070" t="s">
        <v>19609</v>
      </c>
      <c r="Z13070" s="1" t="s">
        <v>19610</v>
      </c>
      <c r="AA13070" t="s">
        <v>19611</v>
      </c>
      <c r="AB13070">
        <v>-172356</v>
      </c>
      <c r="AC13070" t="s">
        <v>38</v>
      </c>
      <c r="AD13070">
        <v>98005</v>
      </c>
    </row>
    <row r="13071" spans="1:30" ht="409.5" x14ac:dyDescent="0.25">
      <c r="A13071">
        <f t="shared" ca="1" si="204"/>
        <v>11399</v>
      </c>
      <c r="B13071" t="s">
        <v>3712</v>
      </c>
      <c r="C13071" t="s">
        <v>45</v>
      </c>
      <c r="F13071" t="s">
        <v>18307</v>
      </c>
      <c r="G13071">
        <v>0</v>
      </c>
      <c r="O13071" t="s">
        <v>33</v>
      </c>
      <c r="X13071" t="s">
        <v>34</v>
      </c>
      <c r="Y13071" t="s">
        <v>22796</v>
      </c>
      <c r="Z13071" s="1" t="s">
        <v>24112</v>
      </c>
      <c r="AA13071" t="s">
        <v>24027</v>
      </c>
      <c r="AB13071" t="s">
        <v>24113</v>
      </c>
      <c r="AC13071" t="s">
        <v>102</v>
      </c>
      <c r="AD13071">
        <v>97302</v>
      </c>
    </row>
    <row r="13072" spans="1:30" x14ac:dyDescent="0.25">
      <c r="A13072">
        <f t="shared" ca="1" si="204"/>
        <v>19560</v>
      </c>
      <c r="B13072" t="s">
        <v>334</v>
      </c>
      <c r="C13072" t="s">
        <v>45</v>
      </c>
      <c r="F13072" t="s">
        <v>14328</v>
      </c>
      <c r="O13072" t="s">
        <v>33</v>
      </c>
      <c r="Y13072" t="s">
        <v>5597</v>
      </c>
      <c r="Z13072" t="s">
        <v>41146</v>
      </c>
      <c r="AA13072" t="s">
        <v>41073</v>
      </c>
      <c r="AB13072">
        <v>-160685</v>
      </c>
      <c r="AC13072" t="s">
        <v>38</v>
      </c>
      <c r="AD13072">
        <v>98908</v>
      </c>
    </row>
    <row r="13073" spans="1:30" x14ac:dyDescent="0.25">
      <c r="A13073">
        <f t="shared" ca="1" si="204"/>
        <v>7964</v>
      </c>
      <c r="B13073" t="s">
        <v>2046</v>
      </c>
      <c r="C13073" t="s">
        <v>80</v>
      </c>
      <c r="F13073" t="s">
        <v>8022</v>
      </c>
      <c r="O13073" t="s">
        <v>33</v>
      </c>
      <c r="Y13073" t="s">
        <v>11995</v>
      </c>
      <c r="Z13073" t="s">
        <v>15860</v>
      </c>
      <c r="AA13073" t="s">
        <v>15861</v>
      </c>
      <c r="AB13073">
        <v>-161386</v>
      </c>
      <c r="AC13073" t="s">
        <v>38</v>
      </c>
      <c r="AD13073">
        <v>98516</v>
      </c>
    </row>
    <row r="13074" spans="1:30" ht="409.5" x14ac:dyDescent="0.25">
      <c r="A13074">
        <f t="shared" ca="1" si="204"/>
        <v>4064</v>
      </c>
      <c r="B13074" t="s">
        <v>96</v>
      </c>
      <c r="C13074" t="s">
        <v>97</v>
      </c>
      <c r="G13074">
        <v>0</v>
      </c>
      <c r="O13074" t="s">
        <v>33</v>
      </c>
      <c r="X13074" t="s">
        <v>34</v>
      </c>
      <c r="Y13074" t="s">
        <v>27558</v>
      </c>
      <c r="Z13074" s="1" t="s">
        <v>27559</v>
      </c>
      <c r="AA13074" t="s">
        <v>27560</v>
      </c>
      <c r="AB13074" t="s">
        <v>27561</v>
      </c>
      <c r="AC13074" t="s">
        <v>38</v>
      </c>
      <c r="AD13074">
        <v>98387</v>
      </c>
    </row>
    <row r="13075" spans="1:30" x14ac:dyDescent="0.25">
      <c r="A13075">
        <f t="shared" ca="1" si="204"/>
        <v>18764</v>
      </c>
      <c r="B13075" t="s">
        <v>124</v>
      </c>
      <c r="C13075" t="s">
        <v>45</v>
      </c>
      <c r="F13075" t="s">
        <v>69</v>
      </c>
      <c r="N13075" t="s">
        <v>465</v>
      </c>
      <c r="O13075" t="s">
        <v>52</v>
      </c>
      <c r="X13075" t="s">
        <v>34</v>
      </c>
      <c r="Y13075" t="s">
        <v>725</v>
      </c>
      <c r="Z13075" t="s">
        <v>2089</v>
      </c>
      <c r="AA13075" t="s">
        <v>2090</v>
      </c>
      <c r="AB13075">
        <v>-172744</v>
      </c>
      <c r="AC13075" t="s">
        <v>38</v>
      </c>
      <c r="AD13075">
        <v>98121</v>
      </c>
    </row>
    <row r="13076" spans="1:30" x14ac:dyDescent="0.25">
      <c r="A13076">
        <f t="shared" ca="1" si="204"/>
        <v>7214</v>
      </c>
      <c r="B13076" t="s">
        <v>489</v>
      </c>
      <c r="C13076" t="s">
        <v>45</v>
      </c>
      <c r="O13076" t="s">
        <v>33</v>
      </c>
      <c r="X13076" t="s">
        <v>34</v>
      </c>
      <c r="Y13076" t="s">
        <v>22856</v>
      </c>
      <c r="Z13076" t="s">
        <v>22868</v>
      </c>
      <c r="AA13076" t="s">
        <v>22580</v>
      </c>
      <c r="AB13076">
        <v>-161526</v>
      </c>
      <c r="AC13076" t="s">
        <v>102</v>
      </c>
      <c r="AD13076">
        <v>97302</v>
      </c>
    </row>
    <row r="13077" spans="1:30" x14ac:dyDescent="0.25">
      <c r="A13077">
        <f t="shared" ca="1" si="204"/>
        <v>4720</v>
      </c>
      <c r="B13077" t="s">
        <v>68</v>
      </c>
      <c r="C13077" t="s">
        <v>45</v>
      </c>
      <c r="F13077" t="s">
        <v>5901</v>
      </c>
      <c r="O13077" t="s">
        <v>33</v>
      </c>
      <c r="W13077">
        <v>15</v>
      </c>
      <c r="X13077" t="s">
        <v>34</v>
      </c>
      <c r="Y13077" t="s">
        <v>29702</v>
      </c>
      <c r="Z13077" t="s">
        <v>33184</v>
      </c>
      <c r="AA13077" t="s">
        <v>33137</v>
      </c>
      <c r="AB13077">
        <v>-181397</v>
      </c>
    </row>
    <row r="13078" spans="1:30" x14ac:dyDescent="0.25">
      <c r="A13078">
        <f t="shared" ca="1" si="204"/>
        <v>16588</v>
      </c>
      <c r="B13078" t="s">
        <v>124</v>
      </c>
      <c r="C13078" t="s">
        <v>45</v>
      </c>
      <c r="F13078" t="s">
        <v>2565</v>
      </c>
      <c r="O13078" t="s">
        <v>33</v>
      </c>
      <c r="W13078">
        <v>15</v>
      </c>
      <c r="X13078" t="s">
        <v>34</v>
      </c>
      <c r="Y13078" t="s">
        <v>2566</v>
      </c>
      <c r="Z13078" t="s">
        <v>2567</v>
      </c>
      <c r="AA13078" t="s">
        <v>2568</v>
      </c>
      <c r="AB13078">
        <v>-173303</v>
      </c>
      <c r="AC13078" t="s">
        <v>38</v>
      </c>
      <c r="AD13078">
        <v>98110</v>
      </c>
    </row>
    <row r="13079" spans="1:30" x14ac:dyDescent="0.25">
      <c r="A13079">
        <f t="shared" ca="1" si="204"/>
        <v>9553</v>
      </c>
      <c r="B13079" t="s">
        <v>79</v>
      </c>
      <c r="C13079" t="s">
        <v>80</v>
      </c>
      <c r="F13079" t="s">
        <v>8618</v>
      </c>
      <c r="O13079" t="s">
        <v>33</v>
      </c>
      <c r="Y13079" t="s">
        <v>14530</v>
      </c>
      <c r="Z13079" t="s">
        <v>25941</v>
      </c>
      <c r="AA13079" t="s">
        <v>25942</v>
      </c>
      <c r="AB13079">
        <v>-172693</v>
      </c>
      <c r="AC13079" t="s">
        <v>38</v>
      </c>
      <c r="AD13079">
        <v>98626</v>
      </c>
    </row>
    <row r="13080" spans="1:30" ht="409.5" x14ac:dyDescent="0.25">
      <c r="A13080">
        <f t="shared" ca="1" si="204"/>
        <v>6131</v>
      </c>
      <c r="B13080" t="s">
        <v>230</v>
      </c>
      <c r="C13080" t="s">
        <v>45</v>
      </c>
      <c r="F13080" t="s">
        <v>23451</v>
      </c>
      <c r="O13080" t="s">
        <v>1200</v>
      </c>
      <c r="X13080" t="s">
        <v>34</v>
      </c>
      <c r="Y13080" t="s">
        <v>23452</v>
      </c>
      <c r="Z13080" s="1" t="s">
        <v>23453</v>
      </c>
      <c r="AA13080" t="s">
        <v>22580</v>
      </c>
      <c r="AB13080">
        <v>-180598</v>
      </c>
    </row>
    <row r="13081" spans="1:30" ht="409.5" x14ac:dyDescent="0.25">
      <c r="A13081">
        <f t="shared" ca="1" si="204"/>
        <v>12543</v>
      </c>
      <c r="B13081" t="s">
        <v>489</v>
      </c>
      <c r="C13081" t="s">
        <v>45</v>
      </c>
      <c r="O13081" t="s">
        <v>33</v>
      </c>
      <c r="X13081" t="s">
        <v>34</v>
      </c>
      <c r="Y13081" t="s">
        <v>22734</v>
      </c>
      <c r="Z13081" s="1" t="s">
        <v>22832</v>
      </c>
      <c r="AA13081" t="s">
        <v>22580</v>
      </c>
      <c r="AB13081">
        <v>-161143</v>
      </c>
      <c r="AC13081" t="s">
        <v>102</v>
      </c>
      <c r="AD13081">
        <v>97302</v>
      </c>
    </row>
    <row r="13082" spans="1:30" x14ac:dyDescent="0.25">
      <c r="A13082">
        <f t="shared" ca="1" si="204"/>
        <v>12015</v>
      </c>
      <c r="B13082" t="s">
        <v>685</v>
      </c>
      <c r="C13082" t="s">
        <v>686</v>
      </c>
      <c r="F13082" t="s">
        <v>33508</v>
      </c>
      <c r="G13082">
        <v>0</v>
      </c>
      <c r="O13082" t="s">
        <v>33</v>
      </c>
      <c r="Y13082" t="s">
        <v>33509</v>
      </c>
      <c r="Z13082" t="s">
        <v>34999</v>
      </c>
      <c r="AA13082" t="s">
        <v>34997</v>
      </c>
      <c r="AB13082" t="s">
        <v>35000</v>
      </c>
      <c r="AC13082" t="s">
        <v>38</v>
      </c>
      <c r="AD13082">
        <v>98541</v>
      </c>
    </row>
    <row r="13083" spans="1:30" ht="409.5" x14ac:dyDescent="0.25">
      <c r="A13083">
        <f t="shared" ca="1" si="204"/>
        <v>13868</v>
      </c>
      <c r="B13083" t="s">
        <v>68</v>
      </c>
      <c r="C13083" t="s">
        <v>45</v>
      </c>
      <c r="F13083" t="s">
        <v>392</v>
      </c>
      <c r="O13083" t="s">
        <v>33</v>
      </c>
      <c r="X13083" t="s">
        <v>34</v>
      </c>
      <c r="Y13083" t="s">
        <v>2695</v>
      </c>
      <c r="Z13083" s="1" t="s">
        <v>22087</v>
      </c>
      <c r="AA13083" t="s">
        <v>22088</v>
      </c>
      <c r="AB13083">
        <v>-172000</v>
      </c>
    </row>
    <row r="13084" spans="1:30" x14ac:dyDescent="0.25">
      <c r="A13084">
        <f t="shared" ca="1" si="204"/>
        <v>8633</v>
      </c>
      <c r="B13084" t="s">
        <v>124</v>
      </c>
      <c r="C13084" t="s">
        <v>45</v>
      </c>
      <c r="F13084" t="s">
        <v>1007</v>
      </c>
      <c r="O13084" t="s">
        <v>33</v>
      </c>
      <c r="W13084">
        <v>15</v>
      </c>
      <c r="X13084" t="s">
        <v>34</v>
      </c>
      <c r="Y13084" t="s">
        <v>2513</v>
      </c>
      <c r="Z13084" t="s">
        <v>9566</v>
      </c>
      <c r="AA13084" t="s">
        <v>9567</v>
      </c>
      <c r="AB13084">
        <v>-180295</v>
      </c>
      <c r="AC13084" t="s">
        <v>38</v>
      </c>
      <c r="AD13084">
        <v>98402</v>
      </c>
    </row>
    <row r="13085" spans="1:30" ht="409.5" x14ac:dyDescent="0.25">
      <c r="A13085">
        <f t="shared" ca="1" si="204"/>
        <v>12987</v>
      </c>
      <c r="B13085" t="s">
        <v>2046</v>
      </c>
      <c r="C13085" t="s">
        <v>80</v>
      </c>
      <c r="F13085" t="s">
        <v>651</v>
      </c>
      <c r="O13085" t="s">
        <v>33</v>
      </c>
      <c r="Y13085" t="s">
        <v>7704</v>
      </c>
      <c r="Z13085" s="1" t="s">
        <v>10425</v>
      </c>
      <c r="AA13085" t="s">
        <v>10426</v>
      </c>
      <c r="AB13085">
        <v>-171788</v>
      </c>
      <c r="AC13085" t="s">
        <v>38</v>
      </c>
      <c r="AD13085">
        <v>98034</v>
      </c>
    </row>
    <row r="13086" spans="1:30" x14ac:dyDescent="0.25">
      <c r="A13086">
        <f t="shared" ca="1" si="204"/>
        <v>6346</v>
      </c>
      <c r="B13086" t="s">
        <v>44</v>
      </c>
      <c r="C13086" t="s">
        <v>45</v>
      </c>
      <c r="F13086" t="s">
        <v>16790</v>
      </c>
      <c r="G13086">
        <v>0</v>
      </c>
      <c r="O13086" t="s">
        <v>63</v>
      </c>
      <c r="W13086">
        <v>15</v>
      </c>
      <c r="X13086" t="s">
        <v>34</v>
      </c>
      <c r="Y13086" t="s">
        <v>16791</v>
      </c>
      <c r="Z13086" t="s">
        <v>16792</v>
      </c>
      <c r="AA13086" t="s">
        <v>16792</v>
      </c>
      <c r="AB13086" t="s">
        <v>16793</v>
      </c>
      <c r="AC13086" t="s">
        <v>38</v>
      </c>
      <c r="AD13086">
        <v>98003</v>
      </c>
    </row>
    <row r="13087" spans="1:30" x14ac:dyDescent="0.25">
      <c r="A13087">
        <f t="shared" ca="1" si="204"/>
        <v>14730</v>
      </c>
      <c r="B13087" t="s">
        <v>178</v>
      </c>
      <c r="C13087" t="s">
        <v>179</v>
      </c>
      <c r="O13087" t="s">
        <v>33</v>
      </c>
      <c r="X13087" t="s">
        <v>34</v>
      </c>
      <c r="Y13087" t="s">
        <v>16927</v>
      </c>
      <c r="Z13087" t="s">
        <v>37367</v>
      </c>
      <c r="AA13087" t="s">
        <v>37368</v>
      </c>
      <c r="AB13087">
        <v>-170910</v>
      </c>
      <c r="AC13087" t="s">
        <v>38</v>
      </c>
      <c r="AD13087">
        <v>98922</v>
      </c>
    </row>
    <row r="13088" spans="1:30" ht="409.5" x14ac:dyDescent="0.25">
      <c r="A13088">
        <f t="shared" ca="1" si="204"/>
        <v>15586</v>
      </c>
      <c r="B13088" t="s">
        <v>178</v>
      </c>
      <c r="C13088" t="s">
        <v>179</v>
      </c>
      <c r="F13088" t="s">
        <v>180</v>
      </c>
      <c r="O13088" t="s">
        <v>33</v>
      </c>
      <c r="X13088" t="s">
        <v>34</v>
      </c>
      <c r="Y13088" t="s">
        <v>181</v>
      </c>
      <c r="Z13088" s="1" t="s">
        <v>20399</v>
      </c>
      <c r="AA13088" t="s">
        <v>20400</v>
      </c>
      <c r="AB13088">
        <v>-160361</v>
      </c>
      <c r="AC13088" t="s">
        <v>38</v>
      </c>
      <c r="AD13088">
        <v>98922</v>
      </c>
    </row>
    <row r="13089" spans="1:30" x14ac:dyDescent="0.25">
      <c r="A13089">
        <f t="shared" ca="1" si="204"/>
        <v>15352</v>
      </c>
      <c r="B13089" t="s">
        <v>124</v>
      </c>
      <c r="C13089" t="s">
        <v>45</v>
      </c>
      <c r="F13089" t="s">
        <v>14055</v>
      </c>
      <c r="O13089" t="s">
        <v>33</v>
      </c>
      <c r="Y13089" t="s">
        <v>14056</v>
      </c>
      <c r="Z13089" t="s">
        <v>16913</v>
      </c>
      <c r="AA13089" t="s">
        <v>16901</v>
      </c>
      <c r="AB13089">
        <v>-170559</v>
      </c>
    </row>
    <row r="13090" spans="1:30" x14ac:dyDescent="0.25">
      <c r="A13090">
        <f t="shared" ca="1" si="204"/>
        <v>19094</v>
      </c>
      <c r="B13090" t="s">
        <v>1203</v>
      </c>
      <c r="C13090" t="s">
        <v>45</v>
      </c>
      <c r="F13090" t="s">
        <v>387</v>
      </c>
      <c r="G13090">
        <v>0</v>
      </c>
      <c r="O13090" t="s">
        <v>33</v>
      </c>
      <c r="X13090" t="s">
        <v>34</v>
      </c>
      <c r="Y13090" t="s">
        <v>389</v>
      </c>
      <c r="Z13090" t="s">
        <v>37013</v>
      </c>
      <c r="AA13090" t="s">
        <v>37014</v>
      </c>
      <c r="AB13090" t="s">
        <v>37015</v>
      </c>
    </row>
    <row r="13091" spans="1:30" x14ac:dyDescent="0.25">
      <c r="A13091">
        <f t="shared" ca="1" si="204"/>
        <v>15474</v>
      </c>
      <c r="B13091" t="s">
        <v>2046</v>
      </c>
      <c r="C13091" t="s">
        <v>80</v>
      </c>
      <c r="F13091" t="s">
        <v>651</v>
      </c>
      <c r="G13091">
        <v>0</v>
      </c>
      <c r="O13091" t="s">
        <v>33</v>
      </c>
      <c r="Y13091" t="s">
        <v>7704</v>
      </c>
      <c r="Z13091" t="s">
        <v>10526</v>
      </c>
      <c r="AA13091" t="s">
        <v>10527</v>
      </c>
      <c r="AB13091" t="s">
        <v>10528</v>
      </c>
      <c r="AC13091" t="s">
        <v>38</v>
      </c>
      <c r="AD13091">
        <v>98034</v>
      </c>
    </row>
    <row r="13092" spans="1:30" ht="150" x14ac:dyDescent="0.25">
      <c r="A13092">
        <f t="shared" ca="1" si="204"/>
        <v>4678</v>
      </c>
      <c r="B13092" t="s">
        <v>2046</v>
      </c>
      <c r="C13092" t="s">
        <v>80</v>
      </c>
      <c r="F13092" t="s">
        <v>1418</v>
      </c>
      <c r="O13092" t="s">
        <v>33</v>
      </c>
      <c r="Y13092" t="s">
        <v>1419</v>
      </c>
      <c r="Z13092" t="s">
        <v>11167</v>
      </c>
      <c r="AA13092" s="1" t="s">
        <v>11168</v>
      </c>
      <c r="AB13092">
        <v>-160255</v>
      </c>
      <c r="AC13092" t="s">
        <v>38</v>
      </c>
      <c r="AD13092">
        <v>98504</v>
      </c>
    </row>
    <row r="13093" spans="1:30" x14ac:dyDescent="0.25">
      <c r="A13093">
        <f t="shared" ca="1" si="204"/>
        <v>923</v>
      </c>
      <c r="B13093" t="s">
        <v>164</v>
      </c>
      <c r="C13093" t="s">
        <v>165</v>
      </c>
      <c r="F13093" t="s">
        <v>734</v>
      </c>
      <c r="G13093">
        <v>0</v>
      </c>
      <c r="O13093" t="s">
        <v>33</v>
      </c>
      <c r="Y13093" t="s">
        <v>735</v>
      </c>
      <c r="Z13093" t="s">
        <v>37906</v>
      </c>
      <c r="AA13093" t="s">
        <v>37907</v>
      </c>
      <c r="AB13093" t="s">
        <v>37908</v>
      </c>
      <c r="AC13093" t="s">
        <v>38</v>
      </c>
      <c r="AD13093">
        <v>98109</v>
      </c>
    </row>
    <row r="13094" spans="1:30" ht="409.5" x14ac:dyDescent="0.25">
      <c r="A13094">
        <f t="shared" ca="1" si="204"/>
        <v>1011</v>
      </c>
      <c r="B13094" t="s">
        <v>230</v>
      </c>
      <c r="C13094" t="s">
        <v>45</v>
      </c>
      <c r="F13094" t="s">
        <v>20250</v>
      </c>
      <c r="O13094" t="s">
        <v>33</v>
      </c>
      <c r="X13094" t="s">
        <v>34</v>
      </c>
      <c r="Y13094" t="s">
        <v>22643</v>
      </c>
      <c r="Z13094" s="1" t="s">
        <v>23182</v>
      </c>
      <c r="AA13094" t="s">
        <v>22580</v>
      </c>
      <c r="AB13094">
        <v>-170898</v>
      </c>
    </row>
    <row r="13095" spans="1:30" ht="409.5" x14ac:dyDescent="0.25">
      <c r="A13095">
        <f t="shared" ca="1" si="204"/>
        <v>15264</v>
      </c>
      <c r="B13095" t="s">
        <v>96</v>
      </c>
      <c r="C13095" t="s">
        <v>97</v>
      </c>
      <c r="F13095" t="s">
        <v>5340</v>
      </c>
      <c r="O13095" t="s">
        <v>33</v>
      </c>
      <c r="X13095" t="s">
        <v>34</v>
      </c>
      <c r="Y13095" t="s">
        <v>5341</v>
      </c>
      <c r="Z13095" s="1" t="s">
        <v>5342</v>
      </c>
      <c r="AA13095" t="s">
        <v>5343</v>
      </c>
      <c r="AB13095">
        <v>-171498</v>
      </c>
    </row>
    <row r="13096" spans="1:30" x14ac:dyDescent="0.25">
      <c r="A13096">
        <f t="shared" ca="1" si="204"/>
        <v>7001</v>
      </c>
      <c r="B13096" t="s">
        <v>334</v>
      </c>
      <c r="C13096" t="s">
        <v>45</v>
      </c>
      <c r="F13096" t="s">
        <v>3308</v>
      </c>
      <c r="G13096">
        <v>0</v>
      </c>
      <c r="O13096" t="s">
        <v>33</v>
      </c>
      <c r="X13096" t="s">
        <v>34</v>
      </c>
      <c r="Y13096" t="s">
        <v>3370</v>
      </c>
      <c r="Z13096" t="s">
        <v>3371</v>
      </c>
      <c r="AA13096" t="s">
        <v>3372</v>
      </c>
      <c r="AB13096" t="s">
        <v>3373</v>
      </c>
      <c r="AC13096" t="s">
        <v>102</v>
      </c>
      <c r="AD13096">
        <v>97201</v>
      </c>
    </row>
    <row r="13097" spans="1:30" x14ac:dyDescent="0.25">
      <c r="A13097">
        <f t="shared" ca="1" si="204"/>
        <v>4907</v>
      </c>
      <c r="B13097" t="s">
        <v>73</v>
      </c>
      <c r="C13097" t="s">
        <v>74</v>
      </c>
      <c r="F13097" t="s">
        <v>3305</v>
      </c>
      <c r="O13097" t="s">
        <v>33</v>
      </c>
      <c r="X13097" t="s">
        <v>34</v>
      </c>
      <c r="Y13097" t="s">
        <v>28541</v>
      </c>
      <c r="Z13097" t="s">
        <v>28542</v>
      </c>
      <c r="AA13097" t="s">
        <v>28543</v>
      </c>
      <c r="AB13097">
        <v>-170390</v>
      </c>
      <c r="AD13097">
        <v>98032</v>
      </c>
    </row>
    <row r="13098" spans="1:30" ht="345" x14ac:dyDescent="0.25">
      <c r="A13098">
        <f t="shared" ca="1" si="204"/>
        <v>5199</v>
      </c>
      <c r="B13098" t="s">
        <v>124</v>
      </c>
      <c r="C13098" t="s">
        <v>45</v>
      </c>
      <c r="O13098" t="s">
        <v>1200</v>
      </c>
      <c r="X13098" t="s">
        <v>34</v>
      </c>
      <c r="Y13098" t="s">
        <v>32651</v>
      </c>
      <c r="Z13098" s="1" t="s">
        <v>32652</v>
      </c>
      <c r="AA13098" t="s">
        <v>32653</v>
      </c>
      <c r="AB13098">
        <v>-171701</v>
      </c>
      <c r="AC13098" t="s">
        <v>482</v>
      </c>
      <c r="AD13098">
        <v>14043</v>
      </c>
    </row>
    <row r="13099" spans="1:30" ht="409.5" x14ac:dyDescent="0.25">
      <c r="A13099">
        <f t="shared" ca="1" si="204"/>
        <v>17330</v>
      </c>
      <c r="B13099" t="s">
        <v>3712</v>
      </c>
      <c r="C13099" t="s">
        <v>45</v>
      </c>
      <c r="F13099" t="s">
        <v>20250</v>
      </c>
      <c r="G13099">
        <v>0</v>
      </c>
      <c r="O13099" t="s">
        <v>33</v>
      </c>
      <c r="X13099" t="s">
        <v>34</v>
      </c>
      <c r="Y13099" t="s">
        <v>22806</v>
      </c>
      <c r="Z13099" s="1" t="s">
        <v>24266</v>
      </c>
      <c r="AA13099" t="s">
        <v>24027</v>
      </c>
      <c r="AB13099" t="s">
        <v>24267</v>
      </c>
      <c r="AC13099" t="s">
        <v>102</v>
      </c>
      <c r="AD13099">
        <v>97302</v>
      </c>
    </row>
    <row r="13100" spans="1:30" ht="409.5" x14ac:dyDescent="0.25">
      <c r="A13100">
        <f t="shared" ca="1" si="204"/>
        <v>8539</v>
      </c>
      <c r="B13100" t="s">
        <v>2046</v>
      </c>
      <c r="C13100" t="s">
        <v>80</v>
      </c>
      <c r="F13100" t="s">
        <v>1418</v>
      </c>
      <c r="O13100" t="s">
        <v>33</v>
      </c>
      <c r="Y13100" t="s">
        <v>1419</v>
      </c>
      <c r="Z13100" s="1" t="s">
        <v>16043</v>
      </c>
      <c r="AA13100" t="s">
        <v>16044</v>
      </c>
      <c r="AB13100">
        <v>-172913</v>
      </c>
      <c r="AC13100" t="s">
        <v>38</v>
      </c>
      <c r="AD13100">
        <v>98501</v>
      </c>
    </row>
    <row r="13101" spans="1:30" x14ac:dyDescent="0.25">
      <c r="A13101">
        <f t="shared" ca="1" si="204"/>
        <v>1143</v>
      </c>
      <c r="B13101" t="s">
        <v>244</v>
      </c>
      <c r="C13101" t="s">
        <v>245</v>
      </c>
      <c r="O13101" t="s">
        <v>33</v>
      </c>
      <c r="X13101" t="s">
        <v>34</v>
      </c>
      <c r="Y13101" t="s">
        <v>33267</v>
      </c>
      <c r="Z13101" t="s">
        <v>33268</v>
      </c>
      <c r="AA13101" t="s">
        <v>33268</v>
      </c>
      <c r="AB13101">
        <v>-172930</v>
      </c>
      <c r="AC13101" t="s">
        <v>38</v>
      </c>
      <c r="AD13101">
        <v>99166</v>
      </c>
    </row>
    <row r="13102" spans="1:30" ht="409.5" x14ac:dyDescent="0.25">
      <c r="A13102">
        <f t="shared" ca="1" si="204"/>
        <v>13156</v>
      </c>
      <c r="B13102" t="s">
        <v>1203</v>
      </c>
      <c r="C13102" t="s">
        <v>45</v>
      </c>
      <c r="F13102" t="s">
        <v>9667</v>
      </c>
      <c r="G13102">
        <v>0</v>
      </c>
      <c r="O13102" t="s">
        <v>33</v>
      </c>
      <c r="X13102" t="s">
        <v>34</v>
      </c>
      <c r="Y13102" t="s">
        <v>18531</v>
      </c>
      <c r="Z13102" s="1" t="s">
        <v>37353</v>
      </c>
      <c r="AA13102" t="s">
        <v>37354</v>
      </c>
      <c r="AB13102" t="s">
        <v>37355</v>
      </c>
      <c r="AC13102" t="s">
        <v>38</v>
      </c>
      <c r="AD13102">
        <v>98225</v>
      </c>
    </row>
    <row r="13103" spans="1:30" x14ac:dyDescent="0.25">
      <c r="A13103">
        <f t="shared" ca="1" si="204"/>
        <v>5315</v>
      </c>
      <c r="B13103" t="s">
        <v>2046</v>
      </c>
      <c r="C13103" t="s">
        <v>80</v>
      </c>
      <c r="F13103" t="s">
        <v>1143</v>
      </c>
      <c r="O13103" t="s">
        <v>33</v>
      </c>
      <c r="Y13103" t="s">
        <v>37258</v>
      </c>
      <c r="Z13103" t="s">
        <v>40029</v>
      </c>
      <c r="AA13103" t="s">
        <v>40030</v>
      </c>
      <c r="AB13103">
        <v>-160176</v>
      </c>
      <c r="AC13103" t="s">
        <v>38</v>
      </c>
      <c r="AD13103">
        <v>98337</v>
      </c>
    </row>
    <row r="13104" spans="1:30" x14ac:dyDescent="0.25">
      <c r="A13104">
        <f t="shared" ca="1" si="204"/>
        <v>3964</v>
      </c>
      <c r="B13104" t="s">
        <v>124</v>
      </c>
      <c r="C13104" t="s">
        <v>45</v>
      </c>
      <c r="O13104" t="s">
        <v>33</v>
      </c>
      <c r="P13104" t="s">
        <v>484</v>
      </c>
      <c r="W13104">
        <v>30</v>
      </c>
      <c r="Y13104" t="s">
        <v>21824</v>
      </c>
      <c r="Z13104" t="s">
        <v>37292</v>
      </c>
      <c r="AA13104" t="s">
        <v>37293</v>
      </c>
      <c r="AB13104">
        <v>-161353</v>
      </c>
    </row>
    <row r="13105" spans="1:30" x14ac:dyDescent="0.25">
      <c r="A13105">
        <f t="shared" ca="1" si="204"/>
        <v>5987</v>
      </c>
      <c r="B13105" t="s">
        <v>96</v>
      </c>
      <c r="C13105" t="s">
        <v>97</v>
      </c>
      <c r="O13105" t="s">
        <v>33</v>
      </c>
      <c r="X13105" t="s">
        <v>34</v>
      </c>
      <c r="Y13105" t="s">
        <v>18764</v>
      </c>
      <c r="Z13105" t="s">
        <v>18765</v>
      </c>
      <c r="AA13105" t="s">
        <v>18766</v>
      </c>
      <c r="AB13105">
        <v>-161200</v>
      </c>
    </row>
    <row r="13106" spans="1:30" ht="409.5" x14ac:dyDescent="0.25">
      <c r="A13106">
        <f t="shared" ca="1" si="204"/>
        <v>19760</v>
      </c>
      <c r="B13106" t="s">
        <v>2046</v>
      </c>
      <c r="C13106" t="s">
        <v>80</v>
      </c>
      <c r="O13106" t="s">
        <v>33</v>
      </c>
      <c r="Y13106" t="s">
        <v>10404</v>
      </c>
      <c r="Z13106" s="1" t="s">
        <v>10405</v>
      </c>
      <c r="AA13106" t="s">
        <v>10394</v>
      </c>
      <c r="AB13106">
        <v>-170601</v>
      </c>
      <c r="AC13106" t="s">
        <v>102</v>
      </c>
      <c r="AD13106">
        <v>97222</v>
      </c>
    </row>
    <row r="13107" spans="1:30" ht="165" x14ac:dyDescent="0.25">
      <c r="A13107">
        <f t="shared" ca="1" si="204"/>
        <v>17944</v>
      </c>
      <c r="B13107" t="s">
        <v>739</v>
      </c>
      <c r="C13107" t="s">
        <v>686</v>
      </c>
      <c r="F13107" t="s">
        <v>30356</v>
      </c>
      <c r="O13107" t="s">
        <v>33</v>
      </c>
      <c r="Y13107" t="s">
        <v>30357</v>
      </c>
      <c r="Z13107" s="1" t="s">
        <v>30358</v>
      </c>
      <c r="AA13107" t="s">
        <v>30353</v>
      </c>
      <c r="AB13107">
        <v>-161455</v>
      </c>
      <c r="AC13107" t="s">
        <v>38</v>
      </c>
      <c r="AD13107">
        <v>99336</v>
      </c>
    </row>
    <row r="13108" spans="1:30" x14ac:dyDescent="0.25">
      <c r="A13108">
        <f t="shared" ca="1" si="204"/>
        <v>18940</v>
      </c>
      <c r="B13108" t="s">
        <v>30</v>
      </c>
      <c r="C13108" t="s">
        <v>31</v>
      </c>
      <c r="F13108" t="s">
        <v>340</v>
      </c>
      <c r="G13108">
        <v>0</v>
      </c>
      <c r="O13108" t="s">
        <v>33</v>
      </c>
      <c r="X13108" t="s">
        <v>34</v>
      </c>
      <c r="Y13108" t="s">
        <v>341</v>
      </c>
      <c r="Z13108" t="s">
        <v>31110</v>
      </c>
      <c r="AA13108" t="s">
        <v>31110</v>
      </c>
      <c r="AB13108" t="s">
        <v>31111</v>
      </c>
      <c r="AC13108" t="s">
        <v>38</v>
      </c>
      <c r="AD13108">
        <v>99207</v>
      </c>
    </row>
    <row r="13109" spans="1:30" ht="150" x14ac:dyDescent="0.25">
      <c r="A13109">
        <f t="shared" ca="1" si="204"/>
        <v>687</v>
      </c>
      <c r="B13109" t="s">
        <v>739</v>
      </c>
      <c r="C13109" t="s">
        <v>686</v>
      </c>
      <c r="F13109" t="s">
        <v>20225</v>
      </c>
      <c r="G13109">
        <v>0</v>
      </c>
      <c r="O13109" t="s">
        <v>33</v>
      </c>
      <c r="Y13109" t="s">
        <v>29394</v>
      </c>
      <c r="Z13109" s="1" t="s">
        <v>31275</v>
      </c>
      <c r="AA13109" t="s">
        <v>31276</v>
      </c>
      <c r="AB13109" t="s">
        <v>31277</v>
      </c>
    </row>
    <row r="13110" spans="1:30" x14ac:dyDescent="0.25">
      <c r="A13110">
        <f t="shared" ca="1" si="204"/>
        <v>959</v>
      </c>
      <c r="B13110" t="s">
        <v>79</v>
      </c>
      <c r="C13110" t="s">
        <v>80</v>
      </c>
      <c r="F13110" t="s">
        <v>3086</v>
      </c>
      <c r="O13110" t="s">
        <v>33</v>
      </c>
      <c r="Y13110" t="s">
        <v>14599</v>
      </c>
      <c r="Z13110" t="s">
        <v>26544</v>
      </c>
      <c r="AA13110" t="s">
        <v>26545</v>
      </c>
      <c r="AB13110">
        <v>-172088</v>
      </c>
      <c r="AC13110" t="s">
        <v>38</v>
      </c>
      <c r="AD13110">
        <v>98201</v>
      </c>
    </row>
    <row r="13111" spans="1:30" ht="409.5" x14ac:dyDescent="0.25">
      <c r="A13111">
        <f t="shared" ca="1" si="204"/>
        <v>13413</v>
      </c>
      <c r="B13111" t="s">
        <v>334</v>
      </c>
      <c r="C13111" t="s">
        <v>45</v>
      </c>
      <c r="F13111" t="s">
        <v>7518</v>
      </c>
      <c r="O13111" t="s">
        <v>33</v>
      </c>
      <c r="Y13111" t="s">
        <v>19236</v>
      </c>
      <c r="Z13111" s="1" t="s">
        <v>19237</v>
      </c>
      <c r="AA13111" t="s">
        <v>19238</v>
      </c>
      <c r="AB13111">
        <v>-173380</v>
      </c>
      <c r="AC13111" t="s">
        <v>38</v>
      </c>
      <c r="AD13111">
        <v>98557</v>
      </c>
    </row>
    <row r="13112" spans="1:30" x14ac:dyDescent="0.25">
      <c r="A13112">
        <f t="shared" ca="1" si="204"/>
        <v>103</v>
      </c>
      <c r="B13112" t="s">
        <v>96</v>
      </c>
      <c r="C13112" t="s">
        <v>97</v>
      </c>
      <c r="F13112" t="s">
        <v>26902</v>
      </c>
      <c r="O13112" t="s">
        <v>33</v>
      </c>
      <c r="W13112">
        <v>15</v>
      </c>
      <c r="X13112" t="s">
        <v>34</v>
      </c>
      <c r="Y13112" t="s">
        <v>41239</v>
      </c>
      <c r="Z13112" t="s">
        <v>41240</v>
      </c>
      <c r="AA13112" t="s">
        <v>41241</v>
      </c>
      <c r="AB13112">
        <v>-180180</v>
      </c>
      <c r="AC13112" t="s">
        <v>11829</v>
      </c>
      <c r="AD13112">
        <v>58783</v>
      </c>
    </row>
    <row r="13113" spans="1:30" x14ac:dyDescent="0.25">
      <c r="A13113">
        <f t="shared" ca="1" si="204"/>
        <v>2939</v>
      </c>
      <c r="B13113" t="s">
        <v>677</v>
      </c>
      <c r="C13113" t="s">
        <v>80</v>
      </c>
      <c r="F13113" t="s">
        <v>2466</v>
      </c>
      <c r="G13113">
        <v>0</v>
      </c>
      <c r="O13113" t="s">
        <v>33</v>
      </c>
      <c r="Y13113" t="s">
        <v>2467</v>
      </c>
      <c r="Z13113" t="s">
        <v>2468</v>
      </c>
      <c r="AA13113" t="s">
        <v>2469</v>
      </c>
      <c r="AB13113" t="s">
        <v>2470</v>
      </c>
      <c r="AC13113" t="s">
        <v>38</v>
      </c>
      <c r="AD13113">
        <v>98371</v>
      </c>
    </row>
    <row r="13114" spans="1:30" x14ac:dyDescent="0.25">
      <c r="A13114">
        <f t="shared" ca="1" si="204"/>
        <v>11978</v>
      </c>
      <c r="B13114" t="s">
        <v>2046</v>
      </c>
      <c r="C13114" t="s">
        <v>80</v>
      </c>
      <c r="F13114" t="s">
        <v>11305</v>
      </c>
      <c r="O13114" t="s">
        <v>33</v>
      </c>
      <c r="Y13114" t="s">
        <v>13907</v>
      </c>
      <c r="Z13114" t="s">
        <v>13908</v>
      </c>
      <c r="AA13114" t="s">
        <v>13906</v>
      </c>
      <c r="AB13114">
        <v>-173275</v>
      </c>
      <c r="AC13114" t="s">
        <v>38</v>
      </c>
      <c r="AD13114">
        <v>99201</v>
      </c>
    </row>
    <row r="13115" spans="1:30" x14ac:dyDescent="0.25">
      <c r="A13115">
        <f t="shared" ca="1" si="204"/>
        <v>19957</v>
      </c>
      <c r="B13115" t="s">
        <v>773</v>
      </c>
      <c r="C13115" t="s">
        <v>80</v>
      </c>
      <c r="F13115" t="s">
        <v>5906</v>
      </c>
      <c r="G13115">
        <v>0</v>
      </c>
      <c r="O13115" t="s">
        <v>33</v>
      </c>
      <c r="X13115" t="s">
        <v>34</v>
      </c>
      <c r="Y13115" t="s">
        <v>5907</v>
      </c>
      <c r="Z13115" t="s">
        <v>5908</v>
      </c>
      <c r="AA13115" t="s">
        <v>5909</v>
      </c>
      <c r="AB13115" t="s">
        <v>5910</v>
      </c>
      <c r="AC13115" t="s">
        <v>38</v>
      </c>
      <c r="AD13115">
        <v>98371</v>
      </c>
    </row>
    <row r="13116" spans="1:30" x14ac:dyDescent="0.25">
      <c r="A13116">
        <f t="shared" ca="1" si="204"/>
        <v>16393</v>
      </c>
      <c r="B13116" t="s">
        <v>124</v>
      </c>
      <c r="C13116" t="s">
        <v>45</v>
      </c>
      <c r="O13116" t="s">
        <v>33</v>
      </c>
      <c r="W13116">
        <v>30</v>
      </c>
      <c r="X13116" t="s">
        <v>34</v>
      </c>
      <c r="Y13116" t="s">
        <v>43501</v>
      </c>
      <c r="Z13116" t="s">
        <v>43502</v>
      </c>
      <c r="AA13116" t="s">
        <v>43486</v>
      </c>
      <c r="AB13116">
        <v>-170398</v>
      </c>
      <c r="AC13116" t="s">
        <v>38</v>
      </c>
      <c r="AD13116">
        <v>98119</v>
      </c>
    </row>
    <row r="13117" spans="1:30" x14ac:dyDescent="0.25">
      <c r="A13117">
        <f t="shared" ca="1" si="204"/>
        <v>18087</v>
      </c>
      <c r="B13117" t="s">
        <v>2046</v>
      </c>
      <c r="C13117" t="s">
        <v>80</v>
      </c>
      <c r="F13117" t="s">
        <v>651</v>
      </c>
      <c r="O13117" t="s">
        <v>33</v>
      </c>
      <c r="Y13117" t="s">
        <v>6279</v>
      </c>
      <c r="Z13117" t="s">
        <v>14098</v>
      </c>
      <c r="AA13117" t="s">
        <v>14097</v>
      </c>
      <c r="AB13117">
        <v>-161579</v>
      </c>
      <c r="AC13117" t="s">
        <v>38</v>
      </c>
      <c r="AD13117">
        <v>98034</v>
      </c>
    </row>
    <row r="13118" spans="1:30" x14ac:dyDescent="0.25">
      <c r="A13118">
        <f t="shared" ca="1" si="204"/>
        <v>11557</v>
      </c>
      <c r="B13118" t="s">
        <v>677</v>
      </c>
      <c r="C13118" t="s">
        <v>80</v>
      </c>
      <c r="G13118">
        <v>0</v>
      </c>
      <c r="O13118" t="s">
        <v>33</v>
      </c>
      <c r="Y13118" t="s">
        <v>8077</v>
      </c>
      <c r="Z13118" t="s">
        <v>8078</v>
      </c>
      <c r="AA13118" t="s">
        <v>8079</v>
      </c>
      <c r="AB13118" t="s">
        <v>8080</v>
      </c>
      <c r="AC13118" t="s">
        <v>38</v>
      </c>
      <c r="AD13118">
        <v>99352</v>
      </c>
    </row>
    <row r="13119" spans="1:30" ht="300" x14ac:dyDescent="0.25">
      <c r="A13119">
        <f t="shared" ca="1" si="204"/>
        <v>13110</v>
      </c>
      <c r="B13119" t="s">
        <v>1203</v>
      </c>
      <c r="C13119" t="s">
        <v>45</v>
      </c>
      <c r="F13119" t="s">
        <v>2291</v>
      </c>
      <c r="G13119">
        <v>0</v>
      </c>
      <c r="O13119" t="s">
        <v>33</v>
      </c>
      <c r="X13119" t="s">
        <v>34</v>
      </c>
      <c r="Y13119" t="s">
        <v>42878</v>
      </c>
      <c r="Z13119" s="1" t="s">
        <v>42879</v>
      </c>
      <c r="AA13119" t="s">
        <v>42880</v>
      </c>
      <c r="AB13119" t="s">
        <v>42881</v>
      </c>
      <c r="AC13119" t="s">
        <v>38</v>
      </c>
      <c r="AD13119">
        <v>98101</v>
      </c>
    </row>
    <row r="13120" spans="1:30" x14ac:dyDescent="0.25">
      <c r="A13120">
        <f t="shared" ca="1" si="204"/>
        <v>5045</v>
      </c>
      <c r="B13120" t="s">
        <v>17015</v>
      </c>
      <c r="C13120" t="s">
        <v>45</v>
      </c>
      <c r="F13120" t="s">
        <v>17016</v>
      </c>
      <c r="G13120">
        <v>0</v>
      </c>
      <c r="O13120" t="s">
        <v>33</v>
      </c>
      <c r="Y13120" t="s">
        <v>17017</v>
      </c>
      <c r="Z13120" t="s">
        <v>17018</v>
      </c>
      <c r="AA13120" t="s">
        <v>17019</v>
      </c>
      <c r="AB13120" t="s">
        <v>17020</v>
      </c>
    </row>
    <row r="13121" spans="1:30" x14ac:dyDescent="0.25">
      <c r="A13121">
        <f t="shared" ca="1" si="204"/>
        <v>3657</v>
      </c>
      <c r="B13121" t="s">
        <v>2046</v>
      </c>
      <c r="C13121" t="s">
        <v>80</v>
      </c>
      <c r="G13121">
        <v>0</v>
      </c>
      <c r="O13121" t="s">
        <v>33</v>
      </c>
      <c r="Y13121" t="s">
        <v>15919</v>
      </c>
      <c r="Z13121" t="s">
        <v>15920</v>
      </c>
      <c r="AA13121" t="s">
        <v>15921</v>
      </c>
      <c r="AB13121" t="s">
        <v>15922</v>
      </c>
      <c r="AC13121" t="s">
        <v>38</v>
      </c>
      <c r="AD13121">
        <v>98006</v>
      </c>
    </row>
    <row r="13122" spans="1:30" ht="409.5" x14ac:dyDescent="0.25">
      <c r="A13122">
        <f t="shared" ref="A13122:A13185" ca="1" si="205">RANDBETWEEN(1,20000)</f>
        <v>17355</v>
      </c>
      <c r="B13122" t="s">
        <v>39</v>
      </c>
      <c r="F13122" t="s">
        <v>2860</v>
      </c>
      <c r="O13122" t="s">
        <v>155</v>
      </c>
      <c r="X13122" t="s">
        <v>34</v>
      </c>
      <c r="Y13122" t="s">
        <v>5408</v>
      </c>
      <c r="Z13122" s="1" t="s">
        <v>5409</v>
      </c>
      <c r="AA13122" t="s">
        <v>5395</v>
      </c>
      <c r="AB13122">
        <v>-171183</v>
      </c>
      <c r="AC13122" t="s">
        <v>38</v>
      </c>
      <c r="AD13122">
        <v>98011</v>
      </c>
    </row>
    <row r="13123" spans="1:30" x14ac:dyDescent="0.25">
      <c r="A13123">
        <f t="shared" ca="1" si="205"/>
        <v>3468</v>
      </c>
      <c r="B13123" t="s">
        <v>96</v>
      </c>
      <c r="C13123" t="s">
        <v>97</v>
      </c>
      <c r="F13123" t="s">
        <v>31620</v>
      </c>
      <c r="G13123">
        <v>0</v>
      </c>
      <c r="O13123" t="s">
        <v>33</v>
      </c>
      <c r="X13123" t="s">
        <v>34</v>
      </c>
      <c r="Y13123" t="s">
        <v>31621</v>
      </c>
      <c r="Z13123" t="s">
        <v>31622</v>
      </c>
      <c r="AA13123" t="s">
        <v>31623</v>
      </c>
      <c r="AB13123" t="s">
        <v>31624</v>
      </c>
      <c r="AC13123" t="s">
        <v>38</v>
      </c>
      <c r="AD13123">
        <v>98040</v>
      </c>
    </row>
    <row r="13124" spans="1:30" x14ac:dyDescent="0.25">
      <c r="A13124">
        <f t="shared" ca="1" si="205"/>
        <v>3416</v>
      </c>
      <c r="B13124" t="s">
        <v>739</v>
      </c>
      <c r="C13124" t="s">
        <v>686</v>
      </c>
      <c r="F13124" t="s">
        <v>30015</v>
      </c>
      <c r="O13124" t="s">
        <v>33</v>
      </c>
      <c r="Y13124" t="s">
        <v>30218</v>
      </c>
      <c r="Z13124" t="s">
        <v>30224</v>
      </c>
      <c r="AA13124" t="s">
        <v>30220</v>
      </c>
      <c r="AB13124">
        <v>-180829</v>
      </c>
      <c r="AC13124" t="s">
        <v>38</v>
      </c>
      <c r="AD13124">
        <v>99202</v>
      </c>
    </row>
    <row r="13125" spans="1:30" x14ac:dyDescent="0.25">
      <c r="A13125">
        <f t="shared" ca="1" si="205"/>
        <v>7159</v>
      </c>
      <c r="B13125" t="s">
        <v>276</v>
      </c>
      <c r="C13125" t="s">
        <v>45</v>
      </c>
      <c r="G13125">
        <v>0</v>
      </c>
      <c r="O13125" t="s">
        <v>33</v>
      </c>
      <c r="X13125" t="s">
        <v>34</v>
      </c>
      <c r="Y13125" t="s">
        <v>28767</v>
      </c>
      <c r="Z13125" t="s">
        <v>28768</v>
      </c>
      <c r="AA13125" t="s">
        <v>28769</v>
      </c>
      <c r="AB13125" t="s">
        <v>28770</v>
      </c>
      <c r="AC13125" t="s">
        <v>38</v>
      </c>
      <c r="AD13125">
        <v>98501</v>
      </c>
    </row>
    <row r="13126" spans="1:30" ht="409.5" x14ac:dyDescent="0.25">
      <c r="A13126">
        <f t="shared" ca="1" si="205"/>
        <v>7895</v>
      </c>
      <c r="B13126" t="s">
        <v>230</v>
      </c>
      <c r="C13126" t="s">
        <v>45</v>
      </c>
      <c r="O13126" t="s">
        <v>33</v>
      </c>
      <c r="X13126" t="s">
        <v>34</v>
      </c>
      <c r="Y13126" t="s">
        <v>23230</v>
      </c>
      <c r="Z13126" s="1" t="s">
        <v>23330</v>
      </c>
      <c r="AA13126" t="s">
        <v>22580</v>
      </c>
      <c r="AB13126">
        <v>-172410</v>
      </c>
    </row>
    <row r="13127" spans="1:30" x14ac:dyDescent="0.25">
      <c r="A13127">
        <f t="shared" ca="1" si="205"/>
        <v>8270</v>
      </c>
      <c r="B13127" t="s">
        <v>2046</v>
      </c>
      <c r="C13127" t="s">
        <v>80</v>
      </c>
      <c r="F13127" t="s">
        <v>7834</v>
      </c>
      <c r="G13127">
        <v>0</v>
      </c>
      <c r="O13127" t="s">
        <v>33</v>
      </c>
      <c r="Y13127" t="s">
        <v>7835</v>
      </c>
      <c r="Z13127" t="s">
        <v>13829</v>
      </c>
      <c r="AA13127" t="s">
        <v>13830</v>
      </c>
      <c r="AB13127" t="s">
        <v>13831</v>
      </c>
      <c r="AC13127" t="s">
        <v>38</v>
      </c>
      <c r="AD13127">
        <v>98273</v>
      </c>
    </row>
    <row r="13128" spans="1:30" ht="409.5" x14ac:dyDescent="0.25">
      <c r="A13128">
        <f t="shared" ca="1" si="205"/>
        <v>3975</v>
      </c>
      <c r="B13128" t="s">
        <v>334</v>
      </c>
      <c r="C13128" t="s">
        <v>45</v>
      </c>
      <c r="F13128" t="s">
        <v>863</v>
      </c>
      <c r="O13128" t="s">
        <v>33</v>
      </c>
      <c r="V13128" t="s">
        <v>17385</v>
      </c>
      <c r="W13128">
        <v>30</v>
      </c>
      <c r="X13128" t="s">
        <v>34</v>
      </c>
      <c r="Y13128" t="s">
        <v>864</v>
      </c>
      <c r="Z13128" s="1" t="s">
        <v>17386</v>
      </c>
      <c r="AA13128" t="s">
        <v>17387</v>
      </c>
      <c r="AB13128">
        <v>-162345</v>
      </c>
      <c r="AC13128" t="s">
        <v>38</v>
      </c>
      <c r="AD13128">
        <v>98154</v>
      </c>
    </row>
    <row r="13129" spans="1:30" x14ac:dyDescent="0.25">
      <c r="A13129">
        <f t="shared" ca="1" si="205"/>
        <v>15937</v>
      </c>
      <c r="B13129" t="s">
        <v>230</v>
      </c>
      <c r="C13129" t="s">
        <v>45</v>
      </c>
      <c r="O13129" t="s">
        <v>1200</v>
      </c>
      <c r="X13129" t="s">
        <v>34</v>
      </c>
      <c r="Y13129" t="s">
        <v>22996</v>
      </c>
      <c r="Z13129" t="s">
        <v>22997</v>
      </c>
      <c r="AA13129" t="s">
        <v>22580</v>
      </c>
      <c r="AB13129">
        <v>-162951</v>
      </c>
    </row>
    <row r="13130" spans="1:30" x14ac:dyDescent="0.25">
      <c r="A13130">
        <f t="shared" ca="1" si="205"/>
        <v>9754</v>
      </c>
      <c r="B13130" t="s">
        <v>3712</v>
      </c>
      <c r="C13130" t="s">
        <v>16820</v>
      </c>
      <c r="F13130" t="s">
        <v>22668</v>
      </c>
      <c r="G13130">
        <v>0</v>
      </c>
      <c r="O13130" t="s">
        <v>33</v>
      </c>
      <c r="X13130" t="s">
        <v>34</v>
      </c>
      <c r="Y13130" t="s">
        <v>22669</v>
      </c>
      <c r="Z13130" t="s">
        <v>24415</v>
      </c>
      <c r="AA13130" t="s">
        <v>24027</v>
      </c>
      <c r="AB13130" t="s">
        <v>24416</v>
      </c>
      <c r="AC13130" t="s">
        <v>5301</v>
      </c>
      <c r="AD13130" t="s">
        <v>22675</v>
      </c>
    </row>
    <row r="13131" spans="1:30" ht="409.5" x14ac:dyDescent="0.25">
      <c r="A13131">
        <f t="shared" ca="1" si="205"/>
        <v>18089</v>
      </c>
      <c r="B13131" t="s">
        <v>164</v>
      </c>
      <c r="C13131" t="s">
        <v>165</v>
      </c>
      <c r="F13131" t="s">
        <v>69</v>
      </c>
      <c r="G13131">
        <v>0</v>
      </c>
      <c r="O13131" t="s">
        <v>33</v>
      </c>
      <c r="W13131">
        <v>30</v>
      </c>
      <c r="X13131" t="s">
        <v>34</v>
      </c>
      <c r="Y13131" t="s">
        <v>8805</v>
      </c>
      <c r="Z13131" s="1" t="s">
        <v>18304</v>
      </c>
      <c r="AA13131" t="s">
        <v>18305</v>
      </c>
      <c r="AB13131" t="s">
        <v>18306</v>
      </c>
      <c r="AC13131" t="s">
        <v>38</v>
      </c>
      <c r="AD13131">
        <v>98102</v>
      </c>
    </row>
    <row r="13132" spans="1:30" ht="409.5" x14ac:dyDescent="0.25">
      <c r="A13132">
        <f t="shared" ca="1" si="205"/>
        <v>16384</v>
      </c>
      <c r="B13132" t="s">
        <v>334</v>
      </c>
      <c r="C13132" t="s">
        <v>45</v>
      </c>
      <c r="G13132">
        <v>0</v>
      </c>
      <c r="O13132" t="s">
        <v>33</v>
      </c>
      <c r="X13132" t="s">
        <v>34</v>
      </c>
      <c r="Y13132" t="s">
        <v>42844</v>
      </c>
      <c r="Z13132" s="1" t="s">
        <v>42845</v>
      </c>
      <c r="AA13132" t="s">
        <v>42846</v>
      </c>
      <c r="AB13132" t="s">
        <v>42847</v>
      </c>
      <c r="AC13132" t="s">
        <v>38</v>
      </c>
      <c r="AD13132">
        <v>98053</v>
      </c>
    </row>
    <row r="13133" spans="1:30" x14ac:dyDescent="0.25">
      <c r="A13133">
        <f t="shared" ca="1" si="205"/>
        <v>12692</v>
      </c>
      <c r="B13133" t="s">
        <v>685</v>
      </c>
      <c r="C13133" t="s">
        <v>686</v>
      </c>
      <c r="O13133" t="s">
        <v>33</v>
      </c>
      <c r="Y13133" t="s">
        <v>33460</v>
      </c>
      <c r="Z13133" t="s">
        <v>33805</v>
      </c>
      <c r="AA13133" t="s">
        <v>33781</v>
      </c>
      <c r="AB13133">
        <v>-172914</v>
      </c>
    </row>
    <row r="13134" spans="1:30" ht="105" x14ac:dyDescent="0.25">
      <c r="A13134">
        <f t="shared" ca="1" si="205"/>
        <v>10488</v>
      </c>
      <c r="B13134" t="s">
        <v>79</v>
      </c>
      <c r="C13134" t="s">
        <v>80</v>
      </c>
      <c r="F13134" t="s">
        <v>753</v>
      </c>
      <c r="O13134" t="s">
        <v>33</v>
      </c>
      <c r="Y13134" t="s">
        <v>754</v>
      </c>
      <c r="Z13134" t="s">
        <v>755</v>
      </c>
      <c r="AA13134" s="1" t="s">
        <v>756</v>
      </c>
      <c r="AB13134">
        <v>-163439</v>
      </c>
      <c r="AC13134" t="s">
        <v>38</v>
      </c>
      <c r="AD13134">
        <v>98374</v>
      </c>
    </row>
    <row r="13135" spans="1:30" ht="409.5" x14ac:dyDescent="0.25">
      <c r="A13135">
        <f t="shared" ca="1" si="205"/>
        <v>6022</v>
      </c>
      <c r="B13135" t="s">
        <v>230</v>
      </c>
      <c r="C13135" t="s">
        <v>45</v>
      </c>
      <c r="F13135" t="s">
        <v>20250</v>
      </c>
      <c r="O13135" t="s">
        <v>33</v>
      </c>
      <c r="X13135" t="s">
        <v>34</v>
      </c>
      <c r="Y13135" t="s">
        <v>22656</v>
      </c>
      <c r="Z13135" s="1" t="s">
        <v>23064</v>
      </c>
      <c r="AA13135" t="s">
        <v>22580</v>
      </c>
      <c r="AB13135">
        <v>-163533</v>
      </c>
    </row>
    <row r="13136" spans="1:30" x14ac:dyDescent="0.25">
      <c r="A13136">
        <f t="shared" ca="1" si="205"/>
        <v>9571</v>
      </c>
      <c r="B13136" t="s">
        <v>2046</v>
      </c>
      <c r="C13136" t="s">
        <v>80</v>
      </c>
      <c r="F13136" t="s">
        <v>6018</v>
      </c>
      <c r="O13136" t="s">
        <v>33</v>
      </c>
      <c r="Y13136" t="s">
        <v>11603</v>
      </c>
      <c r="Z13136" t="s">
        <v>11604</v>
      </c>
      <c r="AA13136" t="s">
        <v>11605</v>
      </c>
      <c r="AB13136">
        <v>-181066</v>
      </c>
      <c r="AC13136" t="s">
        <v>38</v>
      </c>
      <c r="AD13136" t="s">
        <v>1716</v>
      </c>
    </row>
    <row r="13137" spans="1:30" ht="270" x14ac:dyDescent="0.25">
      <c r="A13137">
        <f t="shared" ca="1" si="205"/>
        <v>12527</v>
      </c>
      <c r="B13137" t="s">
        <v>334</v>
      </c>
      <c r="C13137" t="s">
        <v>45</v>
      </c>
      <c r="F13137" t="s">
        <v>30356</v>
      </c>
      <c r="G13137">
        <v>0</v>
      </c>
      <c r="O13137" t="s">
        <v>33</v>
      </c>
      <c r="X13137" t="s">
        <v>34</v>
      </c>
      <c r="Y13137" t="s">
        <v>30357</v>
      </c>
      <c r="Z13137" s="1" t="s">
        <v>35531</v>
      </c>
      <c r="AA13137" t="s">
        <v>35532</v>
      </c>
      <c r="AB13137" t="s">
        <v>35533</v>
      </c>
      <c r="AC13137" t="s">
        <v>38</v>
      </c>
      <c r="AD13137">
        <v>99336</v>
      </c>
    </row>
    <row r="13138" spans="1:30" x14ac:dyDescent="0.25">
      <c r="A13138">
        <f t="shared" ca="1" si="205"/>
        <v>14459</v>
      </c>
      <c r="B13138" t="s">
        <v>2046</v>
      </c>
      <c r="C13138" t="s">
        <v>80</v>
      </c>
      <c r="F13138" t="s">
        <v>8131</v>
      </c>
      <c r="G13138">
        <v>0</v>
      </c>
      <c r="O13138" t="s">
        <v>33</v>
      </c>
      <c r="Y13138" t="s">
        <v>8132</v>
      </c>
      <c r="Z13138" t="s">
        <v>8133</v>
      </c>
      <c r="AA13138" t="s">
        <v>8134</v>
      </c>
      <c r="AB13138" t="s">
        <v>8135</v>
      </c>
      <c r="AC13138" t="s">
        <v>59</v>
      </c>
      <c r="AD13138">
        <v>33602</v>
      </c>
    </row>
    <row r="13139" spans="1:30" ht="409.5" x14ac:dyDescent="0.25">
      <c r="A13139">
        <f t="shared" ca="1" si="205"/>
        <v>7254</v>
      </c>
      <c r="B13139" t="s">
        <v>3712</v>
      </c>
      <c r="C13139" t="s">
        <v>16820</v>
      </c>
      <c r="F13139" t="s">
        <v>22331</v>
      </c>
      <c r="G13139">
        <v>0</v>
      </c>
      <c r="O13139" t="s">
        <v>33</v>
      </c>
      <c r="X13139" t="s">
        <v>34</v>
      </c>
      <c r="Y13139" t="s">
        <v>22321</v>
      </c>
      <c r="Z13139" s="1" t="s">
        <v>24306</v>
      </c>
      <c r="AA13139" t="s">
        <v>24027</v>
      </c>
      <c r="AB13139" t="s">
        <v>24307</v>
      </c>
    </row>
    <row r="13140" spans="1:30" ht="409.5" x14ac:dyDescent="0.25">
      <c r="A13140">
        <f t="shared" ca="1" si="205"/>
        <v>1350</v>
      </c>
      <c r="B13140" t="s">
        <v>489</v>
      </c>
      <c r="C13140" t="s">
        <v>45</v>
      </c>
      <c r="O13140" t="s">
        <v>1</v>
      </c>
      <c r="Y13140" t="s">
        <v>31764</v>
      </c>
      <c r="Z13140" s="1" t="s">
        <v>31765</v>
      </c>
      <c r="AA13140" t="s">
        <v>31766</v>
      </c>
      <c r="AB13140">
        <v>-181350</v>
      </c>
      <c r="AC13140" t="s">
        <v>38</v>
      </c>
      <c r="AD13140">
        <v>98328</v>
      </c>
    </row>
    <row r="13141" spans="1:30" x14ac:dyDescent="0.25">
      <c r="A13141">
        <f t="shared" ca="1" si="205"/>
        <v>7313</v>
      </c>
      <c r="B13141" t="s">
        <v>677</v>
      </c>
      <c r="C13141" t="s">
        <v>80</v>
      </c>
      <c r="F13141" t="s">
        <v>9130</v>
      </c>
      <c r="G13141">
        <v>0</v>
      </c>
      <c r="O13141" t="s">
        <v>33</v>
      </c>
      <c r="Y13141" t="s">
        <v>15656</v>
      </c>
      <c r="Z13141" t="s">
        <v>15657</v>
      </c>
      <c r="AA13141" t="s">
        <v>15658</v>
      </c>
      <c r="AB13141" t="s">
        <v>15659</v>
      </c>
      <c r="AC13141" t="s">
        <v>38</v>
      </c>
      <c r="AD13141">
        <v>98004</v>
      </c>
    </row>
    <row r="13142" spans="1:30" x14ac:dyDescent="0.25">
      <c r="A13142">
        <f t="shared" ca="1" si="205"/>
        <v>17150</v>
      </c>
      <c r="B13142" t="s">
        <v>178</v>
      </c>
      <c r="G13142">
        <v>0</v>
      </c>
      <c r="O13142" t="s">
        <v>33</v>
      </c>
      <c r="X13142" t="s">
        <v>34</v>
      </c>
      <c r="Y13142" t="s">
        <v>35754</v>
      </c>
      <c r="Z13142" t="s">
        <v>35755</v>
      </c>
      <c r="AA13142" t="s">
        <v>35756</v>
      </c>
      <c r="AB13142" t="s">
        <v>35757</v>
      </c>
      <c r="AC13142" t="s">
        <v>38</v>
      </c>
      <c r="AD13142">
        <v>98903</v>
      </c>
    </row>
    <row r="13143" spans="1:30" ht="409.5" x14ac:dyDescent="0.25">
      <c r="A13143">
        <f t="shared" ca="1" si="205"/>
        <v>11535</v>
      </c>
      <c r="B13143" t="s">
        <v>1483</v>
      </c>
      <c r="F13143" t="s">
        <v>19330</v>
      </c>
      <c r="G13143">
        <v>0</v>
      </c>
      <c r="O13143" t="s">
        <v>33</v>
      </c>
      <c r="X13143" t="s">
        <v>34</v>
      </c>
      <c r="Y13143" t="s">
        <v>19325</v>
      </c>
      <c r="Z13143" s="1" t="s">
        <v>19331</v>
      </c>
      <c r="AA13143" t="s">
        <v>19332</v>
      </c>
      <c r="AB13143" t="s">
        <v>19333</v>
      </c>
      <c r="AC13143" t="s">
        <v>38</v>
      </c>
      <c r="AD13143">
        <v>98801</v>
      </c>
    </row>
    <row r="13144" spans="1:30" ht="409.5" x14ac:dyDescent="0.25">
      <c r="A13144">
        <f t="shared" ca="1" si="205"/>
        <v>3240</v>
      </c>
      <c r="B13144" t="s">
        <v>73</v>
      </c>
      <c r="C13144" t="s">
        <v>74</v>
      </c>
      <c r="F13144" t="s">
        <v>378</v>
      </c>
      <c r="O13144" t="s">
        <v>33</v>
      </c>
      <c r="W13144">
        <v>15</v>
      </c>
      <c r="X13144" t="s">
        <v>34</v>
      </c>
      <c r="Y13144" t="s">
        <v>16785</v>
      </c>
      <c r="Z13144" s="1" t="s">
        <v>19844</v>
      </c>
      <c r="AA13144" t="s">
        <v>19845</v>
      </c>
      <c r="AB13144">
        <v>-180033</v>
      </c>
      <c r="AC13144" t="s">
        <v>135</v>
      </c>
      <c r="AD13144">
        <v>55402</v>
      </c>
    </row>
    <row r="13145" spans="1:30" x14ac:dyDescent="0.25">
      <c r="A13145">
        <f t="shared" ca="1" si="205"/>
        <v>14698</v>
      </c>
      <c r="B13145" t="s">
        <v>773</v>
      </c>
      <c r="C13145" t="s">
        <v>80</v>
      </c>
      <c r="F13145" t="s">
        <v>651</v>
      </c>
      <c r="G13145">
        <v>0</v>
      </c>
      <c r="O13145" t="s">
        <v>33</v>
      </c>
      <c r="X13145" t="s">
        <v>34</v>
      </c>
      <c r="Y13145" t="s">
        <v>6240</v>
      </c>
      <c r="Z13145" t="s">
        <v>6241</v>
      </c>
      <c r="AA13145" t="s">
        <v>6242</v>
      </c>
      <c r="AB13145" t="s">
        <v>6243</v>
      </c>
      <c r="AC13145" t="s">
        <v>38</v>
      </c>
      <c r="AD13145">
        <v>98034</v>
      </c>
    </row>
    <row r="13146" spans="1:30" x14ac:dyDescent="0.25">
      <c r="A13146">
        <f t="shared" ca="1" si="205"/>
        <v>1555</v>
      </c>
      <c r="B13146" t="s">
        <v>1203</v>
      </c>
      <c r="C13146" t="s">
        <v>45</v>
      </c>
      <c r="F13146" t="s">
        <v>387</v>
      </c>
      <c r="G13146">
        <v>0</v>
      </c>
      <c r="O13146" t="s">
        <v>33</v>
      </c>
      <c r="X13146" t="s">
        <v>34</v>
      </c>
      <c r="Y13146" t="s">
        <v>389</v>
      </c>
      <c r="Z13146" t="s">
        <v>37003</v>
      </c>
      <c r="AA13146" t="s">
        <v>37004</v>
      </c>
      <c r="AB13146" t="s">
        <v>37005</v>
      </c>
    </row>
    <row r="13147" spans="1:30" x14ac:dyDescent="0.25">
      <c r="A13147">
        <f t="shared" ca="1" si="205"/>
        <v>13830</v>
      </c>
      <c r="B13147" t="s">
        <v>79</v>
      </c>
      <c r="C13147" t="s">
        <v>80</v>
      </c>
      <c r="F13147" t="s">
        <v>26639</v>
      </c>
      <c r="O13147" t="s">
        <v>33</v>
      </c>
      <c r="Y13147" t="s">
        <v>26640</v>
      </c>
      <c r="Z13147" t="s">
        <v>26641</v>
      </c>
      <c r="AA13147" t="s">
        <v>26642</v>
      </c>
      <c r="AB13147">
        <v>-181113</v>
      </c>
      <c r="AC13147" t="s">
        <v>38</v>
      </c>
      <c r="AD13147">
        <v>98605</v>
      </c>
    </row>
    <row r="13148" spans="1:30" ht="409.5" x14ac:dyDescent="0.25">
      <c r="A13148">
        <f t="shared" ca="1" si="205"/>
        <v>4024</v>
      </c>
      <c r="B13148" t="s">
        <v>30</v>
      </c>
      <c r="C13148" t="s">
        <v>31</v>
      </c>
      <c r="F13148" t="s">
        <v>6288</v>
      </c>
      <c r="G13148">
        <v>0</v>
      </c>
      <c r="O13148" t="s">
        <v>63</v>
      </c>
      <c r="X13148" t="s">
        <v>34</v>
      </c>
      <c r="Y13148" t="s">
        <v>6289</v>
      </c>
      <c r="Z13148" s="1" t="s">
        <v>6290</v>
      </c>
      <c r="AA13148" t="s">
        <v>6291</v>
      </c>
      <c r="AB13148" t="s">
        <v>6292</v>
      </c>
      <c r="AC13148" t="s">
        <v>38</v>
      </c>
      <c r="AD13148">
        <v>98101</v>
      </c>
    </row>
    <row r="13149" spans="1:30" ht="409.5" x14ac:dyDescent="0.25">
      <c r="A13149">
        <f t="shared" ca="1" si="205"/>
        <v>18963</v>
      </c>
      <c r="B13149" t="s">
        <v>49</v>
      </c>
      <c r="C13149" t="s">
        <v>50</v>
      </c>
      <c r="F13149" t="s">
        <v>32369</v>
      </c>
      <c r="N13149" t="s">
        <v>32370</v>
      </c>
      <c r="O13149" t="s">
        <v>52</v>
      </c>
      <c r="P13149" t="s">
        <v>484</v>
      </c>
      <c r="W13149">
        <v>30</v>
      </c>
      <c r="Y13149" t="s">
        <v>32371</v>
      </c>
      <c r="Z13149" s="1" t="s">
        <v>32372</v>
      </c>
      <c r="AA13149" t="s">
        <v>32373</v>
      </c>
      <c r="AB13149">
        <v>-180962</v>
      </c>
    </row>
    <row r="13150" spans="1:30" ht="409.5" x14ac:dyDescent="0.25">
      <c r="A13150">
        <f t="shared" ca="1" si="205"/>
        <v>9696</v>
      </c>
      <c r="B13150" t="s">
        <v>68</v>
      </c>
      <c r="C13150" t="s">
        <v>45</v>
      </c>
      <c r="F13150" t="s">
        <v>19168</v>
      </c>
      <c r="O13150" t="s">
        <v>33</v>
      </c>
      <c r="X13150" t="s">
        <v>34</v>
      </c>
      <c r="Y13150" t="s">
        <v>201</v>
      </c>
      <c r="Z13150" s="1" t="s">
        <v>43288</v>
      </c>
      <c r="AA13150" t="s">
        <v>43289</v>
      </c>
      <c r="AB13150">
        <v>-162822</v>
      </c>
    </row>
    <row r="13151" spans="1:30" ht="409.5" x14ac:dyDescent="0.25">
      <c r="A13151">
        <f t="shared" ca="1" si="205"/>
        <v>16305</v>
      </c>
      <c r="B13151" t="s">
        <v>334</v>
      </c>
      <c r="C13151" t="s">
        <v>45</v>
      </c>
      <c r="F13151" t="s">
        <v>21925</v>
      </c>
      <c r="G13151">
        <v>0</v>
      </c>
      <c r="O13151" t="s">
        <v>63</v>
      </c>
      <c r="X13151" t="s">
        <v>34</v>
      </c>
      <c r="Y13151" t="s">
        <v>9887</v>
      </c>
      <c r="Z13151" s="1" t="s">
        <v>31682</v>
      </c>
      <c r="AA13151" t="s">
        <v>31683</v>
      </c>
      <c r="AB13151" t="s">
        <v>31684</v>
      </c>
      <c r="AC13151" t="s">
        <v>38</v>
      </c>
      <c r="AD13151">
        <v>98004</v>
      </c>
    </row>
    <row r="13152" spans="1:30" x14ac:dyDescent="0.25">
      <c r="A13152">
        <f t="shared" ca="1" si="205"/>
        <v>12194</v>
      </c>
      <c r="B13152" t="s">
        <v>2046</v>
      </c>
      <c r="C13152" t="s">
        <v>80</v>
      </c>
      <c r="F13152" t="s">
        <v>12762</v>
      </c>
      <c r="G13152">
        <v>0</v>
      </c>
      <c r="O13152" t="s">
        <v>33</v>
      </c>
      <c r="Y13152" t="s">
        <v>13498</v>
      </c>
      <c r="Z13152" t="s">
        <v>13499</v>
      </c>
      <c r="AA13152" t="s">
        <v>13500</v>
      </c>
      <c r="AB13152" t="s">
        <v>13501</v>
      </c>
      <c r="AC13152" t="s">
        <v>38</v>
      </c>
      <c r="AD13152">
        <v>98391</v>
      </c>
    </row>
    <row r="13153" spans="1:30" ht="409.5" x14ac:dyDescent="0.25">
      <c r="A13153">
        <f t="shared" ca="1" si="205"/>
        <v>5453</v>
      </c>
      <c r="B13153" t="s">
        <v>3712</v>
      </c>
      <c r="C13153" t="s">
        <v>16820</v>
      </c>
      <c r="F13153" t="s">
        <v>20250</v>
      </c>
      <c r="G13153">
        <v>0</v>
      </c>
      <c r="O13153" t="s">
        <v>33</v>
      </c>
      <c r="X13153" t="s">
        <v>34</v>
      </c>
      <c r="Y13153" t="s">
        <v>24092</v>
      </c>
      <c r="Z13153" s="1" t="s">
        <v>24676</v>
      </c>
      <c r="AA13153" t="s">
        <v>24660</v>
      </c>
      <c r="AB13153" t="s">
        <v>24677</v>
      </c>
    </row>
    <row r="13154" spans="1:30" x14ac:dyDescent="0.25">
      <c r="A13154">
        <f t="shared" ca="1" si="205"/>
        <v>6709</v>
      </c>
      <c r="B13154" t="s">
        <v>30</v>
      </c>
      <c r="C13154" t="s">
        <v>31</v>
      </c>
      <c r="F13154" t="s">
        <v>31174</v>
      </c>
      <c r="O13154" t="s">
        <v>33</v>
      </c>
      <c r="X13154" t="s">
        <v>34</v>
      </c>
      <c r="Y13154" t="s">
        <v>36041</v>
      </c>
      <c r="Z13154" t="s">
        <v>36042</v>
      </c>
      <c r="AA13154" t="s">
        <v>36042</v>
      </c>
      <c r="AB13154">
        <v>-162231</v>
      </c>
      <c r="AC13154" t="s">
        <v>38</v>
      </c>
      <c r="AD13154">
        <v>98532</v>
      </c>
    </row>
    <row r="13155" spans="1:30" ht="409.5" x14ac:dyDescent="0.25">
      <c r="A13155">
        <f t="shared" ca="1" si="205"/>
        <v>16239</v>
      </c>
      <c r="B13155" t="s">
        <v>164</v>
      </c>
      <c r="C13155" t="s">
        <v>165</v>
      </c>
      <c r="G13155">
        <v>0</v>
      </c>
      <c r="N13155" s="1" t="s">
        <v>510</v>
      </c>
      <c r="O13155" t="s">
        <v>33</v>
      </c>
      <c r="P13155" t="s">
        <v>484</v>
      </c>
      <c r="W13155">
        <v>30</v>
      </c>
      <c r="Y13155" t="s">
        <v>485</v>
      </c>
      <c r="Z13155" s="1" t="s">
        <v>511</v>
      </c>
      <c r="AA13155" t="s">
        <v>512</v>
      </c>
      <c r="AB13155" t="s">
        <v>513</v>
      </c>
      <c r="AC13155" t="s">
        <v>38</v>
      </c>
      <c r="AD13155">
        <v>98103</v>
      </c>
    </row>
    <row r="13156" spans="1:30" x14ac:dyDescent="0.25">
      <c r="A13156">
        <f t="shared" ca="1" si="205"/>
        <v>2849</v>
      </c>
      <c r="B13156" t="s">
        <v>739</v>
      </c>
      <c r="C13156" t="s">
        <v>686</v>
      </c>
      <c r="F13156" t="s">
        <v>19320</v>
      </c>
      <c r="O13156" t="s">
        <v>33</v>
      </c>
      <c r="Y13156" t="s">
        <v>19321</v>
      </c>
      <c r="Z13156" t="s">
        <v>29781</v>
      </c>
      <c r="AA13156" t="s">
        <v>29766</v>
      </c>
      <c r="AB13156">
        <v>-171022</v>
      </c>
      <c r="AC13156" t="s">
        <v>2936</v>
      </c>
      <c r="AD13156">
        <v>75701</v>
      </c>
    </row>
    <row r="13157" spans="1:30" ht="409.5" x14ac:dyDescent="0.25">
      <c r="A13157">
        <f t="shared" ca="1" si="205"/>
        <v>3342</v>
      </c>
      <c r="B13157" t="s">
        <v>489</v>
      </c>
      <c r="C13157" t="s">
        <v>45</v>
      </c>
      <c r="F13157" t="s">
        <v>20250</v>
      </c>
      <c r="O13157" t="s">
        <v>33</v>
      </c>
      <c r="X13157" t="s">
        <v>34</v>
      </c>
      <c r="Y13157" t="s">
        <v>22643</v>
      </c>
      <c r="Z13157" s="1" t="s">
        <v>22761</v>
      </c>
      <c r="AA13157" t="s">
        <v>22580</v>
      </c>
      <c r="AB13157">
        <v>-160306</v>
      </c>
      <c r="AC13157" t="s">
        <v>102</v>
      </c>
      <c r="AD13157">
        <v>97302</v>
      </c>
    </row>
    <row r="13158" spans="1:30" x14ac:dyDescent="0.25">
      <c r="A13158">
        <f t="shared" ca="1" si="205"/>
        <v>14031</v>
      </c>
      <c r="B13158" t="s">
        <v>230</v>
      </c>
      <c r="C13158" t="s">
        <v>45</v>
      </c>
      <c r="O13158" t="s">
        <v>8498</v>
      </c>
      <c r="Y13158" t="s">
        <v>22669</v>
      </c>
      <c r="AB13158">
        <v>-162713</v>
      </c>
    </row>
    <row r="13159" spans="1:30" x14ac:dyDescent="0.25">
      <c r="A13159">
        <f t="shared" ca="1" si="205"/>
        <v>6941</v>
      </c>
      <c r="B13159" t="s">
        <v>685</v>
      </c>
      <c r="C13159" t="s">
        <v>686</v>
      </c>
      <c r="G13159">
        <v>0</v>
      </c>
      <c r="O13159" t="s">
        <v>33</v>
      </c>
      <c r="Y13159" t="s">
        <v>31011</v>
      </c>
      <c r="Z13159" t="s">
        <v>35206</v>
      </c>
      <c r="AA13159" t="s">
        <v>35207</v>
      </c>
      <c r="AB13159" t="s">
        <v>35208</v>
      </c>
    </row>
    <row r="13160" spans="1:30" ht="409.5" x14ac:dyDescent="0.25">
      <c r="A13160">
        <f t="shared" ca="1" si="205"/>
        <v>11853</v>
      </c>
      <c r="B13160" t="s">
        <v>2046</v>
      </c>
      <c r="C13160" t="s">
        <v>80</v>
      </c>
      <c r="F13160" t="s">
        <v>6860</v>
      </c>
      <c r="G13160">
        <v>0</v>
      </c>
      <c r="O13160" t="s">
        <v>33</v>
      </c>
      <c r="Y13160" t="s">
        <v>6861</v>
      </c>
      <c r="Z13160" s="1" t="s">
        <v>12214</v>
      </c>
      <c r="AA13160" t="s">
        <v>12215</v>
      </c>
      <c r="AB13160" t="s">
        <v>12216</v>
      </c>
      <c r="AC13160" t="s">
        <v>38</v>
      </c>
      <c r="AD13160">
        <v>98034</v>
      </c>
    </row>
    <row r="13161" spans="1:30" x14ac:dyDescent="0.25">
      <c r="A13161">
        <f t="shared" ca="1" si="205"/>
        <v>13220</v>
      </c>
      <c r="B13161" t="s">
        <v>334</v>
      </c>
      <c r="C13161" t="s">
        <v>45</v>
      </c>
      <c r="F13161" t="s">
        <v>17819</v>
      </c>
      <c r="O13161" t="s">
        <v>33</v>
      </c>
      <c r="V13161" t="s">
        <v>17385</v>
      </c>
      <c r="W13161">
        <v>30</v>
      </c>
      <c r="X13161" t="s">
        <v>34</v>
      </c>
      <c r="Y13161" t="s">
        <v>790</v>
      </c>
      <c r="Z13161" t="s">
        <v>18489</v>
      </c>
      <c r="AA13161" t="s">
        <v>18490</v>
      </c>
      <c r="AB13161">
        <v>-162666</v>
      </c>
      <c r="AC13161" t="s">
        <v>38</v>
      </c>
      <c r="AD13161">
        <v>98272</v>
      </c>
    </row>
    <row r="13162" spans="1:30" ht="409.5" x14ac:dyDescent="0.25">
      <c r="A13162">
        <f t="shared" ca="1" si="205"/>
        <v>2567</v>
      </c>
      <c r="B13162" t="s">
        <v>164</v>
      </c>
      <c r="C13162" t="s">
        <v>165</v>
      </c>
      <c r="F13162" t="s">
        <v>392</v>
      </c>
      <c r="G13162">
        <v>0</v>
      </c>
      <c r="O13162" t="s">
        <v>33</v>
      </c>
      <c r="X13162" t="s">
        <v>34</v>
      </c>
      <c r="Y13162" t="s">
        <v>3646</v>
      </c>
      <c r="Z13162" s="1" t="s">
        <v>3647</v>
      </c>
      <c r="AA13162" t="s">
        <v>3648</v>
      </c>
      <c r="AB13162" t="s">
        <v>3649</v>
      </c>
      <c r="AC13162" t="s">
        <v>38</v>
      </c>
      <c r="AD13162">
        <v>98109</v>
      </c>
    </row>
    <row r="13163" spans="1:30" x14ac:dyDescent="0.25">
      <c r="A13163">
        <f t="shared" ca="1" si="205"/>
        <v>9640</v>
      </c>
      <c r="B13163" t="s">
        <v>2046</v>
      </c>
      <c r="C13163" t="s">
        <v>80</v>
      </c>
      <c r="O13163" t="s">
        <v>33</v>
      </c>
      <c r="Y13163" t="s">
        <v>15722</v>
      </c>
      <c r="Z13163" t="s">
        <v>15723</v>
      </c>
      <c r="AA13163" t="s">
        <v>15724</v>
      </c>
      <c r="AB13163">
        <v>-171819</v>
      </c>
      <c r="AC13163" t="s">
        <v>38</v>
      </c>
      <c r="AD13163">
        <v>98936</v>
      </c>
    </row>
    <row r="13164" spans="1:30" ht="409.5" x14ac:dyDescent="0.25">
      <c r="A13164">
        <f t="shared" ca="1" si="205"/>
        <v>10938</v>
      </c>
      <c r="B13164" t="s">
        <v>73</v>
      </c>
      <c r="C13164" t="s">
        <v>74</v>
      </c>
      <c r="G13164">
        <v>0</v>
      </c>
      <c r="O13164" t="s">
        <v>63</v>
      </c>
      <c r="X13164" t="s">
        <v>34</v>
      </c>
      <c r="Y13164" t="s">
        <v>42659</v>
      </c>
      <c r="Z13164" s="1" t="s">
        <v>42660</v>
      </c>
      <c r="AA13164" s="1" t="s">
        <v>42661</v>
      </c>
      <c r="AB13164" t="s">
        <v>42662</v>
      </c>
    </row>
    <row r="13165" spans="1:30" x14ac:dyDescent="0.25">
      <c r="A13165">
        <f t="shared" ca="1" si="205"/>
        <v>18465</v>
      </c>
      <c r="B13165" t="s">
        <v>677</v>
      </c>
      <c r="C13165" t="s">
        <v>80</v>
      </c>
      <c r="F13165" t="s">
        <v>6843</v>
      </c>
      <c r="G13165">
        <v>0</v>
      </c>
      <c r="O13165" t="s">
        <v>33</v>
      </c>
      <c r="Y13165" t="s">
        <v>3773</v>
      </c>
      <c r="Z13165" t="s">
        <v>6844</v>
      </c>
      <c r="AA13165" t="s">
        <v>6845</v>
      </c>
      <c r="AB13165" t="s">
        <v>6846</v>
      </c>
      <c r="AC13165" t="s">
        <v>38</v>
      </c>
      <c r="AD13165">
        <v>98166</v>
      </c>
    </row>
    <row r="13166" spans="1:30" ht="409.5" x14ac:dyDescent="0.25">
      <c r="A13166">
        <f t="shared" ca="1" si="205"/>
        <v>19680</v>
      </c>
      <c r="B13166" t="s">
        <v>178</v>
      </c>
      <c r="C13166" t="s">
        <v>179</v>
      </c>
      <c r="F13166" t="s">
        <v>17409</v>
      </c>
      <c r="O13166" t="s">
        <v>33</v>
      </c>
      <c r="W13166">
        <v>15</v>
      </c>
      <c r="X13166" t="s">
        <v>34</v>
      </c>
      <c r="Y13166" t="s">
        <v>17410</v>
      </c>
      <c r="Z13166" s="1" t="s">
        <v>20438</v>
      </c>
      <c r="AA13166" t="s">
        <v>20439</v>
      </c>
      <c r="AB13166">
        <v>-181623</v>
      </c>
    </row>
    <row r="13167" spans="1:30" ht="409.5" x14ac:dyDescent="0.25">
      <c r="A13167">
        <f t="shared" ca="1" si="205"/>
        <v>16032</v>
      </c>
      <c r="B13167" t="s">
        <v>2046</v>
      </c>
      <c r="C13167" t="s">
        <v>80</v>
      </c>
      <c r="F13167" t="s">
        <v>651</v>
      </c>
      <c r="G13167">
        <v>0</v>
      </c>
      <c r="O13167" t="s">
        <v>33</v>
      </c>
      <c r="Y13167" t="s">
        <v>652</v>
      </c>
      <c r="Z13167" s="1" t="s">
        <v>15701</v>
      </c>
      <c r="AA13167" t="s">
        <v>15702</v>
      </c>
      <c r="AB13167" t="s">
        <v>15703</v>
      </c>
      <c r="AC13167" t="s">
        <v>38</v>
      </c>
      <c r="AD13167">
        <v>98034</v>
      </c>
    </row>
    <row r="13168" spans="1:30" ht="409.5" x14ac:dyDescent="0.25">
      <c r="A13168">
        <f t="shared" ca="1" si="205"/>
        <v>12470</v>
      </c>
      <c r="B13168" t="s">
        <v>489</v>
      </c>
      <c r="C13168" t="s">
        <v>45</v>
      </c>
      <c r="F13168" t="s">
        <v>20250</v>
      </c>
      <c r="O13168" t="s">
        <v>33</v>
      </c>
      <c r="X13168" t="s">
        <v>34</v>
      </c>
      <c r="Y13168" t="s">
        <v>22656</v>
      </c>
      <c r="Z13168" s="1" t="s">
        <v>22902</v>
      </c>
      <c r="AA13168" t="s">
        <v>22580</v>
      </c>
      <c r="AB13168">
        <v>-162035</v>
      </c>
      <c r="AC13168" t="s">
        <v>102</v>
      </c>
      <c r="AD13168">
        <v>97302</v>
      </c>
    </row>
    <row r="13169" spans="1:30" x14ac:dyDescent="0.25">
      <c r="A13169">
        <f t="shared" ca="1" si="205"/>
        <v>15323</v>
      </c>
      <c r="B13169" t="s">
        <v>2046</v>
      </c>
      <c r="C13169" t="s">
        <v>80</v>
      </c>
      <c r="G13169">
        <v>0</v>
      </c>
      <c r="O13169" t="s">
        <v>33</v>
      </c>
      <c r="Y13169" t="s">
        <v>16186</v>
      </c>
      <c r="Z13169" t="s">
        <v>16187</v>
      </c>
      <c r="AA13169" t="s">
        <v>16188</v>
      </c>
      <c r="AB13169" t="s">
        <v>16189</v>
      </c>
      <c r="AC13169" t="s">
        <v>38</v>
      </c>
      <c r="AD13169">
        <v>98108</v>
      </c>
    </row>
    <row r="13170" spans="1:30" x14ac:dyDescent="0.25">
      <c r="A13170">
        <f t="shared" ca="1" si="205"/>
        <v>1057</v>
      </c>
      <c r="B13170" t="s">
        <v>79</v>
      </c>
      <c r="C13170" t="s">
        <v>80</v>
      </c>
      <c r="F13170" t="s">
        <v>651</v>
      </c>
      <c r="O13170" t="s">
        <v>33</v>
      </c>
      <c r="Y13170" t="s">
        <v>2398</v>
      </c>
      <c r="Z13170" t="s">
        <v>13872</v>
      </c>
      <c r="AA13170" t="s">
        <v>26804</v>
      </c>
      <c r="AB13170">
        <v>-173132</v>
      </c>
      <c r="AC13170" t="s">
        <v>38</v>
      </c>
      <c r="AD13170">
        <v>98034</v>
      </c>
    </row>
    <row r="13171" spans="1:30" x14ac:dyDescent="0.25">
      <c r="A13171">
        <f t="shared" ca="1" si="205"/>
        <v>3465</v>
      </c>
      <c r="B13171" t="s">
        <v>685</v>
      </c>
      <c r="C13171" t="s">
        <v>686</v>
      </c>
      <c r="F13171" t="s">
        <v>5901</v>
      </c>
      <c r="G13171">
        <v>0</v>
      </c>
      <c r="O13171" t="s">
        <v>33</v>
      </c>
      <c r="Y13171" t="s">
        <v>33544</v>
      </c>
      <c r="Z13171" t="s">
        <v>33545</v>
      </c>
      <c r="AA13171" t="s">
        <v>33506</v>
      </c>
      <c r="AB13171" t="s">
        <v>33546</v>
      </c>
      <c r="AC13171" t="s">
        <v>38</v>
      </c>
      <c r="AD13171">
        <v>98504</v>
      </c>
    </row>
    <row r="13172" spans="1:30" x14ac:dyDescent="0.25">
      <c r="A13172">
        <f t="shared" ca="1" si="205"/>
        <v>14357</v>
      </c>
      <c r="B13172" t="s">
        <v>1203</v>
      </c>
      <c r="C13172" t="s">
        <v>45</v>
      </c>
      <c r="G13172">
        <v>0</v>
      </c>
      <c r="M13172" t="s">
        <v>9685</v>
      </c>
      <c r="N13172" t="s">
        <v>5448</v>
      </c>
      <c r="O13172" t="s">
        <v>168</v>
      </c>
      <c r="P13172" t="s">
        <v>542</v>
      </c>
      <c r="X13172" t="s">
        <v>34</v>
      </c>
      <c r="Y13172" t="s">
        <v>43586</v>
      </c>
      <c r="Z13172" t="s">
        <v>43587</v>
      </c>
      <c r="AA13172" t="s">
        <v>43588</v>
      </c>
      <c r="AB13172" t="s">
        <v>43589</v>
      </c>
      <c r="AC13172" t="s">
        <v>135</v>
      </c>
      <c r="AD13172">
        <v>55803</v>
      </c>
    </row>
    <row r="13173" spans="1:30" x14ac:dyDescent="0.25">
      <c r="A13173">
        <f t="shared" ca="1" si="205"/>
        <v>12304</v>
      </c>
      <c r="B13173" t="s">
        <v>30</v>
      </c>
      <c r="C13173" t="s">
        <v>31</v>
      </c>
      <c r="F13173" t="s">
        <v>18712</v>
      </c>
      <c r="G13173">
        <v>0</v>
      </c>
      <c r="O13173" t="s">
        <v>33</v>
      </c>
      <c r="X13173" t="s">
        <v>34</v>
      </c>
      <c r="Y13173" t="s">
        <v>18713</v>
      </c>
      <c r="Z13173" t="s">
        <v>18714</v>
      </c>
      <c r="AA13173" t="s">
        <v>18714</v>
      </c>
      <c r="AB13173" t="s">
        <v>18715</v>
      </c>
      <c r="AC13173" t="s">
        <v>38</v>
      </c>
      <c r="AD13173">
        <v>98520</v>
      </c>
    </row>
    <row r="13174" spans="1:30" x14ac:dyDescent="0.25">
      <c r="A13174">
        <f t="shared" ca="1" si="205"/>
        <v>4356</v>
      </c>
      <c r="B13174" t="s">
        <v>164</v>
      </c>
      <c r="C13174" t="s">
        <v>165</v>
      </c>
      <c r="F13174" t="s">
        <v>1961</v>
      </c>
      <c r="O13174" t="s">
        <v>33</v>
      </c>
      <c r="Y13174" t="s">
        <v>19352</v>
      </c>
      <c r="Z13174" t="s">
        <v>19353</v>
      </c>
      <c r="AA13174" t="s">
        <v>19354</v>
      </c>
      <c r="AB13174">
        <v>-163337</v>
      </c>
      <c r="AC13174" t="s">
        <v>38</v>
      </c>
      <c r="AD13174">
        <v>98195</v>
      </c>
    </row>
    <row r="13175" spans="1:30" ht="409.5" x14ac:dyDescent="0.25">
      <c r="A13175">
        <f t="shared" ca="1" si="205"/>
        <v>17875</v>
      </c>
      <c r="B13175" t="s">
        <v>2046</v>
      </c>
      <c r="C13175" t="s">
        <v>80</v>
      </c>
      <c r="F13175" t="s">
        <v>8115</v>
      </c>
      <c r="O13175" t="s">
        <v>33</v>
      </c>
      <c r="Y13175" t="s">
        <v>722</v>
      </c>
      <c r="Z13175" s="1" t="s">
        <v>14584</v>
      </c>
      <c r="AA13175" t="s">
        <v>14585</v>
      </c>
      <c r="AB13175">
        <v>-160432</v>
      </c>
      <c r="AC13175" t="s">
        <v>38</v>
      </c>
      <c r="AD13175">
        <v>98052</v>
      </c>
    </row>
    <row r="13176" spans="1:30" x14ac:dyDescent="0.25">
      <c r="A13176">
        <f t="shared" ca="1" si="205"/>
        <v>18660</v>
      </c>
      <c r="B13176" t="s">
        <v>677</v>
      </c>
      <c r="C13176" t="s">
        <v>80</v>
      </c>
      <c r="F13176" t="s">
        <v>6730</v>
      </c>
      <c r="G13176">
        <v>0</v>
      </c>
      <c r="O13176" t="s">
        <v>33</v>
      </c>
      <c r="Y13176" t="s">
        <v>6731</v>
      </c>
      <c r="Z13176" t="s">
        <v>6732</v>
      </c>
      <c r="AA13176" t="s">
        <v>6733</v>
      </c>
      <c r="AB13176" t="s">
        <v>6734</v>
      </c>
      <c r="AC13176" t="s">
        <v>38</v>
      </c>
      <c r="AD13176">
        <v>98604</v>
      </c>
    </row>
    <row r="13177" spans="1:30" x14ac:dyDescent="0.25">
      <c r="A13177">
        <f t="shared" ca="1" si="205"/>
        <v>6187</v>
      </c>
      <c r="B13177" t="s">
        <v>739</v>
      </c>
      <c r="C13177" t="s">
        <v>686</v>
      </c>
      <c r="F13177" t="s">
        <v>16162</v>
      </c>
      <c r="O13177" t="s">
        <v>33</v>
      </c>
      <c r="Y13177" t="s">
        <v>30605</v>
      </c>
      <c r="Z13177" t="s">
        <v>30622</v>
      </c>
      <c r="AA13177" t="s">
        <v>30607</v>
      </c>
      <c r="AB13177">
        <v>-171413</v>
      </c>
      <c r="AC13177" t="s">
        <v>38</v>
      </c>
      <c r="AD13177">
        <v>98148</v>
      </c>
    </row>
    <row r="13178" spans="1:30" ht="409.5" x14ac:dyDescent="0.25">
      <c r="A13178">
        <f t="shared" ca="1" si="205"/>
        <v>13436</v>
      </c>
      <c r="B13178" t="s">
        <v>164</v>
      </c>
      <c r="C13178" t="s">
        <v>165</v>
      </c>
      <c r="F13178" t="s">
        <v>8115</v>
      </c>
      <c r="G13178">
        <v>0</v>
      </c>
      <c r="O13178" t="s">
        <v>33</v>
      </c>
      <c r="Y13178" t="s">
        <v>6094</v>
      </c>
      <c r="Z13178" s="1" t="s">
        <v>38857</v>
      </c>
      <c r="AA13178" t="s">
        <v>38858</v>
      </c>
      <c r="AB13178" t="s">
        <v>38859</v>
      </c>
      <c r="AC13178" t="s">
        <v>38</v>
      </c>
      <c r="AD13178">
        <v>98052</v>
      </c>
    </row>
    <row r="13179" spans="1:30" x14ac:dyDescent="0.25">
      <c r="A13179">
        <f t="shared" ca="1" si="205"/>
        <v>2834</v>
      </c>
      <c r="B13179" t="s">
        <v>44</v>
      </c>
      <c r="C13179" t="s">
        <v>45</v>
      </c>
      <c r="G13179">
        <v>0</v>
      </c>
      <c r="N13179" t="s">
        <v>2769</v>
      </c>
      <c r="O13179" t="s">
        <v>33</v>
      </c>
      <c r="X13179" t="s">
        <v>34</v>
      </c>
      <c r="Y13179" t="s">
        <v>24846</v>
      </c>
      <c r="Z13179" t="s">
        <v>24847</v>
      </c>
      <c r="AA13179" t="s">
        <v>24848</v>
      </c>
      <c r="AB13179" t="s">
        <v>24849</v>
      </c>
      <c r="AC13179" t="s">
        <v>38</v>
      </c>
      <c r="AD13179">
        <v>98512</v>
      </c>
    </row>
    <row r="13180" spans="1:30" x14ac:dyDescent="0.25">
      <c r="A13180">
        <f t="shared" ca="1" si="205"/>
        <v>17060</v>
      </c>
      <c r="B13180" t="s">
        <v>30</v>
      </c>
      <c r="C13180" t="s">
        <v>31</v>
      </c>
      <c r="F13180" t="s">
        <v>35758</v>
      </c>
      <c r="G13180">
        <v>0</v>
      </c>
      <c r="O13180" t="s">
        <v>33</v>
      </c>
      <c r="X13180" t="s">
        <v>34</v>
      </c>
      <c r="Y13180" t="s">
        <v>35759</v>
      </c>
      <c r="Z13180" t="s">
        <v>35760</v>
      </c>
      <c r="AA13180" t="s">
        <v>35761</v>
      </c>
      <c r="AB13180" t="s">
        <v>35762</v>
      </c>
      <c r="AC13180" t="s">
        <v>38</v>
      </c>
      <c r="AD13180">
        <v>98001</v>
      </c>
    </row>
    <row r="13181" spans="1:30" x14ac:dyDescent="0.25">
      <c r="A13181">
        <f t="shared" ca="1" si="205"/>
        <v>17574</v>
      </c>
      <c r="B13181" t="s">
        <v>79</v>
      </c>
      <c r="C13181" t="s">
        <v>80</v>
      </c>
      <c r="F13181" t="s">
        <v>10104</v>
      </c>
      <c r="O13181" t="s">
        <v>33</v>
      </c>
      <c r="Y13181" t="s">
        <v>10105</v>
      </c>
      <c r="Z13181" t="s">
        <v>26074</v>
      </c>
      <c r="AA13181" t="s">
        <v>26075</v>
      </c>
      <c r="AB13181">
        <v>-171497</v>
      </c>
      <c r="AC13181" t="s">
        <v>38</v>
      </c>
      <c r="AD13181">
        <v>98004</v>
      </c>
    </row>
    <row r="13182" spans="1:30" x14ac:dyDescent="0.25">
      <c r="A13182">
        <f t="shared" ca="1" si="205"/>
        <v>19593</v>
      </c>
      <c r="B13182" t="s">
        <v>73</v>
      </c>
      <c r="C13182" t="s">
        <v>74</v>
      </c>
      <c r="F13182" t="s">
        <v>5251</v>
      </c>
      <c r="O13182" t="s">
        <v>63</v>
      </c>
      <c r="X13182" t="s">
        <v>34</v>
      </c>
      <c r="Y13182" t="s">
        <v>5252</v>
      </c>
      <c r="Z13182" t="s">
        <v>5253</v>
      </c>
      <c r="AA13182" t="s">
        <v>5254</v>
      </c>
      <c r="AB13182">
        <v>-161605</v>
      </c>
      <c r="AC13182" t="s">
        <v>38</v>
      </c>
      <c r="AD13182">
        <v>98005</v>
      </c>
    </row>
    <row r="13183" spans="1:30" x14ac:dyDescent="0.25">
      <c r="A13183">
        <f t="shared" ca="1" si="205"/>
        <v>12540</v>
      </c>
      <c r="B13183" t="s">
        <v>2046</v>
      </c>
      <c r="C13183" t="s">
        <v>80</v>
      </c>
      <c r="F13183" t="s">
        <v>81</v>
      </c>
      <c r="O13183" t="s">
        <v>33</v>
      </c>
      <c r="Y13183" t="s">
        <v>82</v>
      </c>
      <c r="Z13183" t="s">
        <v>11010</v>
      </c>
      <c r="AA13183" t="s">
        <v>11011</v>
      </c>
      <c r="AB13183">
        <v>-162272</v>
      </c>
      <c r="AC13183" t="s">
        <v>38</v>
      </c>
      <c r="AD13183">
        <v>98668</v>
      </c>
    </row>
    <row r="13184" spans="1:30" ht="409.5" x14ac:dyDescent="0.25">
      <c r="A13184">
        <f t="shared" ca="1" si="205"/>
        <v>5647</v>
      </c>
      <c r="B13184" t="s">
        <v>2046</v>
      </c>
      <c r="C13184" t="s">
        <v>80</v>
      </c>
      <c r="F13184" t="s">
        <v>5745</v>
      </c>
      <c r="G13184">
        <v>0</v>
      </c>
      <c r="O13184" t="s">
        <v>33</v>
      </c>
      <c r="Y13184" t="s">
        <v>10186</v>
      </c>
      <c r="Z13184" s="1" t="s">
        <v>10411</v>
      </c>
      <c r="AA13184" t="s">
        <v>10412</v>
      </c>
      <c r="AB13184" t="s">
        <v>10413</v>
      </c>
      <c r="AC13184" t="s">
        <v>38</v>
      </c>
      <c r="AD13184">
        <v>98201</v>
      </c>
    </row>
    <row r="13185" spans="1:30" x14ac:dyDescent="0.25">
      <c r="A13185">
        <f t="shared" ca="1" si="205"/>
        <v>5358</v>
      </c>
      <c r="B13185" t="s">
        <v>489</v>
      </c>
      <c r="C13185" t="s">
        <v>45</v>
      </c>
      <c r="O13185" t="s">
        <v>155</v>
      </c>
      <c r="X13185" t="s">
        <v>34</v>
      </c>
      <c r="Y13185" t="s">
        <v>25596</v>
      </c>
      <c r="Z13185" t="s">
        <v>43606</v>
      </c>
      <c r="AA13185" t="s">
        <v>43607</v>
      </c>
      <c r="AB13185">
        <v>-172476</v>
      </c>
      <c r="AC13185" t="s">
        <v>38</v>
      </c>
      <c r="AD13185">
        <v>98337</v>
      </c>
    </row>
    <row r="13186" spans="1:30" x14ac:dyDescent="0.25">
      <c r="A13186">
        <f t="shared" ref="A13186:A13249" ca="1" si="206">RANDBETWEEN(1,20000)</f>
        <v>18550</v>
      </c>
      <c r="B13186" t="s">
        <v>2046</v>
      </c>
      <c r="C13186" t="s">
        <v>80</v>
      </c>
      <c r="F13186" t="s">
        <v>5344</v>
      </c>
      <c r="G13186">
        <v>0</v>
      </c>
      <c r="O13186" t="s">
        <v>33</v>
      </c>
      <c r="Y13186" t="s">
        <v>16483</v>
      </c>
      <c r="Z13186" t="s">
        <v>16484</v>
      </c>
      <c r="AA13186" t="s">
        <v>16485</v>
      </c>
      <c r="AB13186" t="s">
        <v>16486</v>
      </c>
      <c r="AC13186" t="s">
        <v>38</v>
      </c>
      <c r="AD13186">
        <v>98121</v>
      </c>
    </row>
    <row r="13187" spans="1:30" ht="409.5" x14ac:dyDescent="0.25">
      <c r="A13187">
        <f t="shared" ca="1" si="206"/>
        <v>18974</v>
      </c>
      <c r="B13187" t="s">
        <v>96</v>
      </c>
      <c r="C13187" t="s">
        <v>97</v>
      </c>
      <c r="F13187" t="s">
        <v>3488</v>
      </c>
      <c r="G13187">
        <v>0</v>
      </c>
      <c r="O13187" t="s">
        <v>33</v>
      </c>
      <c r="X13187" t="s">
        <v>34</v>
      </c>
      <c r="Y13187" t="s">
        <v>1046</v>
      </c>
      <c r="Z13187" s="1" t="s">
        <v>28436</v>
      </c>
      <c r="AA13187" t="s">
        <v>28437</v>
      </c>
      <c r="AB13187" t="s">
        <v>28438</v>
      </c>
      <c r="AC13187" t="s">
        <v>38</v>
      </c>
      <c r="AD13187">
        <v>98003</v>
      </c>
    </row>
    <row r="13188" spans="1:30" ht="285" x14ac:dyDescent="0.25">
      <c r="A13188">
        <f t="shared" ca="1" si="206"/>
        <v>8856</v>
      </c>
      <c r="B13188" t="s">
        <v>30</v>
      </c>
      <c r="C13188" t="s">
        <v>31</v>
      </c>
      <c r="F13188" t="s">
        <v>3160</v>
      </c>
      <c r="O13188" t="s">
        <v>33</v>
      </c>
      <c r="X13188" t="s">
        <v>34</v>
      </c>
      <c r="Y13188" t="s">
        <v>28478</v>
      </c>
      <c r="Z13188" s="1" t="s">
        <v>28479</v>
      </c>
      <c r="AA13188" s="1" t="s">
        <v>28479</v>
      </c>
      <c r="AB13188">
        <v>-163394</v>
      </c>
      <c r="AC13188" t="s">
        <v>38</v>
      </c>
      <c r="AD13188">
        <v>98506</v>
      </c>
    </row>
    <row r="13189" spans="1:30" ht="409.5" x14ac:dyDescent="0.25">
      <c r="A13189">
        <f t="shared" ca="1" si="206"/>
        <v>5325</v>
      </c>
      <c r="B13189" t="s">
        <v>39</v>
      </c>
      <c r="F13189" t="s">
        <v>734</v>
      </c>
      <c r="O13189" t="s">
        <v>33</v>
      </c>
      <c r="X13189" t="s">
        <v>34</v>
      </c>
      <c r="Y13189" t="s">
        <v>735</v>
      </c>
      <c r="Z13189" s="1" t="s">
        <v>28857</v>
      </c>
      <c r="AA13189" t="s">
        <v>28858</v>
      </c>
      <c r="AB13189">
        <v>-161981</v>
      </c>
      <c r="AC13189" t="s">
        <v>38</v>
      </c>
      <c r="AD13189">
        <v>98109</v>
      </c>
    </row>
    <row r="13190" spans="1:30" ht="409.5" x14ac:dyDescent="0.25">
      <c r="A13190">
        <f t="shared" ca="1" si="206"/>
        <v>1839</v>
      </c>
      <c r="B13190" t="s">
        <v>178</v>
      </c>
      <c r="C13190" t="s">
        <v>179</v>
      </c>
      <c r="O13190" t="s">
        <v>63</v>
      </c>
      <c r="X13190" t="s">
        <v>34</v>
      </c>
      <c r="Y13190" t="s">
        <v>40820</v>
      </c>
      <c r="Z13190" s="1" t="s">
        <v>40821</v>
      </c>
      <c r="AA13190" t="s">
        <v>40822</v>
      </c>
      <c r="AB13190">
        <v>-171566</v>
      </c>
      <c r="AC13190" t="s">
        <v>38</v>
      </c>
      <c r="AD13190">
        <v>98937</v>
      </c>
    </row>
    <row r="13191" spans="1:30" x14ac:dyDescent="0.25">
      <c r="A13191">
        <f t="shared" ca="1" si="206"/>
        <v>5961</v>
      </c>
      <c r="B13191" t="s">
        <v>178</v>
      </c>
      <c r="C13191" t="s">
        <v>179</v>
      </c>
      <c r="F13191" t="s">
        <v>20440</v>
      </c>
      <c r="O13191" t="s">
        <v>33</v>
      </c>
      <c r="X13191" t="s">
        <v>34</v>
      </c>
      <c r="Y13191" t="s">
        <v>17512</v>
      </c>
      <c r="Z13191" t="s">
        <v>20457</v>
      </c>
      <c r="AA13191" t="s">
        <v>20458</v>
      </c>
      <c r="AB13191">
        <v>-171237</v>
      </c>
      <c r="AC13191" t="s">
        <v>38</v>
      </c>
      <c r="AD13191">
        <v>98922</v>
      </c>
    </row>
    <row r="13192" spans="1:30" x14ac:dyDescent="0.25">
      <c r="A13192">
        <f t="shared" ca="1" si="206"/>
        <v>9485</v>
      </c>
      <c r="B13192" t="s">
        <v>685</v>
      </c>
      <c r="C13192" t="s">
        <v>686</v>
      </c>
      <c r="F13192" t="s">
        <v>29621</v>
      </c>
      <c r="G13192">
        <v>0</v>
      </c>
      <c r="O13192" t="s">
        <v>33</v>
      </c>
      <c r="Y13192" t="s">
        <v>29622</v>
      </c>
      <c r="Z13192" t="s">
        <v>33626</v>
      </c>
      <c r="AA13192" t="s">
        <v>33627</v>
      </c>
      <c r="AB13192" t="s">
        <v>33628</v>
      </c>
      <c r="AC13192" t="s">
        <v>38</v>
      </c>
      <c r="AD13192">
        <v>98595</v>
      </c>
    </row>
    <row r="13193" spans="1:30" x14ac:dyDescent="0.25">
      <c r="A13193">
        <f t="shared" ca="1" si="206"/>
        <v>3190</v>
      </c>
      <c r="B13193" t="s">
        <v>30</v>
      </c>
      <c r="C13193" t="s">
        <v>31</v>
      </c>
      <c r="F13193" t="s">
        <v>19909</v>
      </c>
      <c r="G13193">
        <v>0</v>
      </c>
      <c r="O13193" t="s">
        <v>33</v>
      </c>
      <c r="X13193" t="s">
        <v>34</v>
      </c>
      <c r="Y13193" t="s">
        <v>19910</v>
      </c>
      <c r="Z13193" t="s">
        <v>19911</v>
      </c>
      <c r="AA13193" t="s">
        <v>19911</v>
      </c>
      <c r="AB13193" t="s">
        <v>19912</v>
      </c>
      <c r="AC13193" t="s">
        <v>38</v>
      </c>
      <c r="AD13193">
        <v>98499</v>
      </c>
    </row>
    <row r="13194" spans="1:30" x14ac:dyDescent="0.25">
      <c r="A13194">
        <f t="shared" ca="1" si="206"/>
        <v>1468</v>
      </c>
      <c r="B13194" t="s">
        <v>276</v>
      </c>
      <c r="C13194" t="s">
        <v>45</v>
      </c>
      <c r="F13194" t="s">
        <v>9641</v>
      </c>
      <c r="G13194">
        <v>0</v>
      </c>
      <c r="N13194" t="s">
        <v>5582</v>
      </c>
      <c r="O13194" t="s">
        <v>33</v>
      </c>
      <c r="X13194" t="s">
        <v>34</v>
      </c>
      <c r="Y13194" t="s">
        <v>9642</v>
      </c>
      <c r="Z13194" t="s">
        <v>9643</v>
      </c>
      <c r="AA13194" t="s">
        <v>9644</v>
      </c>
      <c r="AB13194" t="s">
        <v>9645</v>
      </c>
      <c r="AC13194" t="s">
        <v>38</v>
      </c>
      <c r="AD13194">
        <v>98337</v>
      </c>
    </row>
    <row r="13195" spans="1:30" x14ac:dyDescent="0.25">
      <c r="A13195">
        <f t="shared" ca="1" si="206"/>
        <v>18401</v>
      </c>
      <c r="B13195" t="s">
        <v>178</v>
      </c>
      <c r="F13195" t="s">
        <v>20187</v>
      </c>
      <c r="G13195">
        <v>0</v>
      </c>
      <c r="O13195" t="s">
        <v>33</v>
      </c>
      <c r="X13195" t="s">
        <v>34</v>
      </c>
      <c r="Y13195" t="s">
        <v>20188</v>
      </c>
      <c r="Z13195" t="s">
        <v>39257</v>
      </c>
      <c r="AA13195" t="s">
        <v>39258</v>
      </c>
      <c r="AB13195" t="s">
        <v>39259</v>
      </c>
      <c r="AC13195" t="s">
        <v>38</v>
      </c>
      <c r="AD13195">
        <v>98922</v>
      </c>
    </row>
    <row r="13196" spans="1:30" x14ac:dyDescent="0.25">
      <c r="A13196">
        <f t="shared" ca="1" si="206"/>
        <v>8069</v>
      </c>
      <c r="B13196" t="s">
        <v>2046</v>
      </c>
      <c r="C13196" t="s">
        <v>80</v>
      </c>
      <c r="G13196">
        <v>0</v>
      </c>
      <c r="O13196" t="s">
        <v>33</v>
      </c>
      <c r="Y13196" t="s">
        <v>7115</v>
      </c>
      <c r="Z13196" t="s">
        <v>7116</v>
      </c>
      <c r="AA13196" t="s">
        <v>7117</v>
      </c>
      <c r="AB13196" t="s">
        <v>7118</v>
      </c>
      <c r="AC13196" t="s">
        <v>38</v>
      </c>
      <c r="AD13196">
        <v>98445</v>
      </c>
    </row>
    <row r="13197" spans="1:30" x14ac:dyDescent="0.25">
      <c r="A13197">
        <f t="shared" ca="1" si="206"/>
        <v>10771</v>
      </c>
      <c r="C13197" t="s">
        <v>45</v>
      </c>
      <c r="O13197" t="s">
        <v>367</v>
      </c>
      <c r="Y13197" t="s">
        <v>17858</v>
      </c>
      <c r="AB13197">
        <v>-172033</v>
      </c>
    </row>
    <row r="13198" spans="1:30" x14ac:dyDescent="0.25">
      <c r="A13198">
        <f t="shared" ca="1" si="206"/>
        <v>3600</v>
      </c>
      <c r="B13198" t="s">
        <v>124</v>
      </c>
      <c r="C13198" t="s">
        <v>45</v>
      </c>
      <c r="F13198" t="s">
        <v>41080</v>
      </c>
      <c r="G13198">
        <v>0</v>
      </c>
      <c r="O13198" t="s">
        <v>33</v>
      </c>
      <c r="Y13198" t="s">
        <v>41081</v>
      </c>
      <c r="Z13198" t="s">
        <v>41082</v>
      </c>
      <c r="AA13198" t="s">
        <v>41073</v>
      </c>
      <c r="AB13198" t="s">
        <v>41083</v>
      </c>
      <c r="AC13198" t="s">
        <v>102</v>
      </c>
      <c r="AD13198">
        <v>97212</v>
      </c>
    </row>
    <row r="13199" spans="1:30" x14ac:dyDescent="0.25">
      <c r="A13199">
        <f t="shared" ca="1" si="206"/>
        <v>9702</v>
      </c>
      <c r="B13199" t="s">
        <v>2046</v>
      </c>
      <c r="C13199" t="s">
        <v>80</v>
      </c>
      <c r="F13199" t="s">
        <v>12762</v>
      </c>
      <c r="O13199" t="s">
        <v>33</v>
      </c>
      <c r="Y13199" t="s">
        <v>12763</v>
      </c>
      <c r="Z13199" t="s">
        <v>13502</v>
      </c>
      <c r="AA13199" t="s">
        <v>13500</v>
      </c>
      <c r="AB13199">
        <v>-171637</v>
      </c>
      <c r="AC13199" t="s">
        <v>38</v>
      </c>
      <c r="AD13199">
        <v>98391</v>
      </c>
    </row>
    <row r="13200" spans="1:30" x14ac:dyDescent="0.25">
      <c r="A13200">
        <f t="shared" ca="1" si="206"/>
        <v>2253</v>
      </c>
      <c r="B13200" t="s">
        <v>79</v>
      </c>
      <c r="C13200" t="s">
        <v>80</v>
      </c>
      <c r="F13200" t="s">
        <v>6510</v>
      </c>
      <c r="O13200" t="s">
        <v>33</v>
      </c>
      <c r="Y13200" t="s">
        <v>26947</v>
      </c>
      <c r="Z13200" t="s">
        <v>26948</v>
      </c>
      <c r="AA13200" t="s">
        <v>26949</v>
      </c>
      <c r="AB13200">
        <v>-180656</v>
      </c>
      <c r="AC13200" t="s">
        <v>38</v>
      </c>
      <c r="AD13200">
        <v>99163</v>
      </c>
    </row>
    <row r="13201" spans="1:30" x14ac:dyDescent="0.25">
      <c r="A13201">
        <f t="shared" ca="1" si="206"/>
        <v>3563</v>
      </c>
      <c r="B13201" t="s">
        <v>677</v>
      </c>
      <c r="C13201" t="s">
        <v>80</v>
      </c>
      <c r="F13201" t="s">
        <v>3996</v>
      </c>
      <c r="G13201">
        <v>0</v>
      </c>
      <c r="O13201" t="s">
        <v>33</v>
      </c>
      <c r="Y13201" t="s">
        <v>3997</v>
      </c>
      <c r="Z13201" t="s">
        <v>11356</v>
      </c>
      <c r="AA13201" t="s">
        <v>11357</v>
      </c>
      <c r="AB13201" t="s">
        <v>11358</v>
      </c>
      <c r="AC13201" t="s">
        <v>38</v>
      </c>
      <c r="AD13201">
        <v>98040</v>
      </c>
    </row>
    <row r="13202" spans="1:30" ht="409.5" x14ac:dyDescent="0.25">
      <c r="A13202">
        <f t="shared" ca="1" si="206"/>
        <v>6416</v>
      </c>
      <c r="B13202" t="s">
        <v>164</v>
      </c>
      <c r="C13202" t="s">
        <v>165</v>
      </c>
      <c r="G13202">
        <v>0</v>
      </c>
      <c r="O13202" t="s">
        <v>33</v>
      </c>
      <c r="X13202" t="s">
        <v>34</v>
      </c>
      <c r="Y13202" t="s">
        <v>29232</v>
      </c>
      <c r="Z13202" s="1" t="s">
        <v>29233</v>
      </c>
      <c r="AA13202" t="s">
        <v>29234</v>
      </c>
      <c r="AB13202" t="s">
        <v>29235</v>
      </c>
      <c r="AC13202" t="s">
        <v>21089</v>
      </c>
      <c r="AD13202">
        <v>6107</v>
      </c>
    </row>
    <row r="13203" spans="1:30" ht="409.5" x14ac:dyDescent="0.25">
      <c r="A13203">
        <f t="shared" ca="1" si="206"/>
        <v>13085</v>
      </c>
      <c r="C13203" t="s">
        <v>45</v>
      </c>
      <c r="F13203" t="s">
        <v>37479</v>
      </c>
      <c r="O13203" t="s">
        <v>367</v>
      </c>
      <c r="Y13203" t="s">
        <v>40482</v>
      </c>
      <c r="Z13203" s="1" t="s">
        <v>37481</v>
      </c>
      <c r="AA13203" t="s">
        <v>40483</v>
      </c>
      <c r="AB13203">
        <v>-172889</v>
      </c>
    </row>
    <row r="13204" spans="1:30" x14ac:dyDescent="0.25">
      <c r="A13204">
        <f t="shared" ca="1" si="206"/>
        <v>13801</v>
      </c>
      <c r="B13204" t="s">
        <v>773</v>
      </c>
      <c r="C13204" t="s">
        <v>80</v>
      </c>
      <c r="F13204" t="s">
        <v>5838</v>
      </c>
      <c r="G13204">
        <v>0</v>
      </c>
      <c r="O13204" t="s">
        <v>33</v>
      </c>
      <c r="X13204" t="s">
        <v>34</v>
      </c>
      <c r="Y13204" t="s">
        <v>6136</v>
      </c>
      <c r="Z13204" t="s">
        <v>6137</v>
      </c>
      <c r="AA13204" t="s">
        <v>6138</v>
      </c>
      <c r="AB13204" t="s">
        <v>6139</v>
      </c>
      <c r="AC13204" t="s">
        <v>38</v>
      </c>
      <c r="AD13204">
        <v>98272</v>
      </c>
    </row>
    <row r="13205" spans="1:30" x14ac:dyDescent="0.25">
      <c r="A13205">
        <f t="shared" ca="1" si="206"/>
        <v>1328</v>
      </c>
      <c r="B13205" t="s">
        <v>685</v>
      </c>
      <c r="C13205" t="s">
        <v>686</v>
      </c>
      <c r="G13205">
        <v>0</v>
      </c>
      <c r="O13205" t="s">
        <v>33</v>
      </c>
      <c r="Y13205" t="s">
        <v>27399</v>
      </c>
      <c r="Z13205" t="s">
        <v>33793</v>
      </c>
      <c r="AA13205" t="s">
        <v>33781</v>
      </c>
      <c r="AB13205" t="s">
        <v>33794</v>
      </c>
    </row>
    <row r="13206" spans="1:30" ht="409.5" x14ac:dyDescent="0.25">
      <c r="A13206">
        <f t="shared" ca="1" si="206"/>
        <v>5686</v>
      </c>
      <c r="B13206" t="s">
        <v>677</v>
      </c>
      <c r="C13206" t="s">
        <v>80</v>
      </c>
      <c r="F13206" t="s">
        <v>6018</v>
      </c>
      <c r="G13206">
        <v>0</v>
      </c>
      <c r="O13206" t="s">
        <v>33</v>
      </c>
      <c r="Y13206" t="s">
        <v>7258</v>
      </c>
      <c r="Z13206" s="1" t="s">
        <v>7259</v>
      </c>
      <c r="AA13206" t="s">
        <v>7260</v>
      </c>
      <c r="AB13206" t="s">
        <v>7261</v>
      </c>
      <c r="AC13206" t="s">
        <v>38</v>
      </c>
      <c r="AD13206" t="s">
        <v>1716</v>
      </c>
    </row>
    <row r="13207" spans="1:30" x14ac:dyDescent="0.25">
      <c r="A13207">
        <f t="shared" ca="1" si="206"/>
        <v>8770</v>
      </c>
      <c r="B13207" t="s">
        <v>739</v>
      </c>
      <c r="C13207" t="s">
        <v>686</v>
      </c>
      <c r="F13207" t="s">
        <v>3051</v>
      </c>
      <c r="G13207">
        <v>0</v>
      </c>
      <c r="O13207" t="s">
        <v>33</v>
      </c>
      <c r="Y13207" t="s">
        <v>29246</v>
      </c>
      <c r="Z13207" t="s">
        <v>29925</v>
      </c>
      <c r="AA13207" t="s">
        <v>29921</v>
      </c>
      <c r="AB13207" t="s">
        <v>29926</v>
      </c>
      <c r="AC13207" t="s">
        <v>38</v>
      </c>
      <c r="AD13207">
        <v>98503</v>
      </c>
    </row>
    <row r="13208" spans="1:30" x14ac:dyDescent="0.25">
      <c r="A13208">
        <f t="shared" ca="1" si="206"/>
        <v>13539</v>
      </c>
      <c r="B13208" t="s">
        <v>344</v>
      </c>
      <c r="C13208" t="s">
        <v>31</v>
      </c>
      <c r="F13208" t="s">
        <v>103</v>
      </c>
      <c r="G13208">
        <v>0</v>
      </c>
      <c r="O13208" t="s">
        <v>33</v>
      </c>
      <c r="X13208" t="s">
        <v>34</v>
      </c>
      <c r="Y13208" t="s">
        <v>3073</v>
      </c>
      <c r="Z13208" t="s">
        <v>3074</v>
      </c>
      <c r="AA13208" t="s">
        <v>3075</v>
      </c>
      <c r="AB13208" t="s">
        <v>3076</v>
      </c>
      <c r="AC13208" t="s">
        <v>38</v>
      </c>
      <c r="AD13208">
        <v>98052</v>
      </c>
    </row>
    <row r="13209" spans="1:30" x14ac:dyDescent="0.25">
      <c r="A13209">
        <f t="shared" ca="1" si="206"/>
        <v>8853</v>
      </c>
      <c r="B13209" t="s">
        <v>73</v>
      </c>
      <c r="C13209" t="s">
        <v>74</v>
      </c>
      <c r="F13209" t="s">
        <v>9343</v>
      </c>
      <c r="O13209" t="s">
        <v>33</v>
      </c>
      <c r="Y13209" t="s">
        <v>9344</v>
      </c>
      <c r="Z13209" t="s">
        <v>9345</v>
      </c>
      <c r="AA13209" t="s">
        <v>9346</v>
      </c>
      <c r="AB13209">
        <v>-170220</v>
      </c>
      <c r="AC13209" t="s">
        <v>38</v>
      </c>
      <c r="AD13209">
        <v>98104</v>
      </c>
    </row>
    <row r="13210" spans="1:30" ht="409.5" x14ac:dyDescent="0.25">
      <c r="A13210">
        <f t="shared" ca="1" si="206"/>
        <v>13836</v>
      </c>
      <c r="B13210" t="s">
        <v>68</v>
      </c>
      <c r="C13210" t="s">
        <v>45</v>
      </c>
      <c r="F13210" t="s">
        <v>136</v>
      </c>
      <c r="O13210" t="s">
        <v>33</v>
      </c>
      <c r="X13210" t="s">
        <v>34</v>
      </c>
      <c r="Y13210" t="s">
        <v>137</v>
      </c>
      <c r="Z13210" s="1" t="s">
        <v>138</v>
      </c>
      <c r="AA13210" t="s">
        <v>139</v>
      </c>
      <c r="AB13210">
        <v>-172019</v>
      </c>
    </row>
    <row r="13211" spans="1:30" ht="409.5" x14ac:dyDescent="0.25">
      <c r="A13211">
        <f t="shared" ca="1" si="206"/>
        <v>7964</v>
      </c>
      <c r="B13211" t="s">
        <v>2046</v>
      </c>
      <c r="C13211" t="s">
        <v>80</v>
      </c>
      <c r="F13211" t="s">
        <v>1825</v>
      </c>
      <c r="O13211" t="s">
        <v>33</v>
      </c>
      <c r="Y13211" t="s">
        <v>15212</v>
      </c>
      <c r="Z13211" s="1" t="s">
        <v>15213</v>
      </c>
      <c r="AA13211" t="s">
        <v>15214</v>
      </c>
      <c r="AB13211">
        <v>-160405</v>
      </c>
      <c r="AC13211" t="s">
        <v>38</v>
      </c>
      <c r="AD13211">
        <v>98072</v>
      </c>
    </row>
    <row r="13212" spans="1:30" ht="409.5" x14ac:dyDescent="0.25">
      <c r="A13212">
        <f t="shared" ca="1" si="206"/>
        <v>4832</v>
      </c>
      <c r="B13212" t="s">
        <v>124</v>
      </c>
      <c r="C13212" t="s">
        <v>45</v>
      </c>
      <c r="F13212" t="s">
        <v>20250</v>
      </c>
      <c r="O13212" t="s">
        <v>33</v>
      </c>
      <c r="X13212" t="s">
        <v>34</v>
      </c>
      <c r="Y13212" t="s">
        <v>22656</v>
      </c>
      <c r="Z13212" s="1" t="s">
        <v>22938</v>
      </c>
      <c r="AA13212" t="s">
        <v>22580</v>
      </c>
      <c r="AB13212">
        <v>-162427</v>
      </c>
      <c r="AC13212" t="s">
        <v>102</v>
      </c>
      <c r="AD13212">
        <v>97302</v>
      </c>
    </row>
    <row r="13213" spans="1:30" ht="409.5" x14ac:dyDescent="0.25">
      <c r="A13213">
        <f t="shared" ca="1" si="206"/>
        <v>7456</v>
      </c>
      <c r="B13213" t="s">
        <v>230</v>
      </c>
      <c r="C13213" t="s">
        <v>45</v>
      </c>
      <c r="O13213" t="s">
        <v>33</v>
      </c>
      <c r="X13213" t="s">
        <v>34</v>
      </c>
      <c r="Y13213" t="s">
        <v>22968</v>
      </c>
      <c r="Z13213" s="1" t="s">
        <v>23008</v>
      </c>
      <c r="AA13213" t="s">
        <v>22580</v>
      </c>
      <c r="AB13213">
        <v>-163034</v>
      </c>
    </row>
    <row r="13214" spans="1:30" ht="409.5" x14ac:dyDescent="0.25">
      <c r="A13214">
        <f t="shared" ca="1" si="206"/>
        <v>7218</v>
      </c>
      <c r="B13214" t="s">
        <v>178</v>
      </c>
      <c r="C13214" t="s">
        <v>179</v>
      </c>
      <c r="F13214" t="s">
        <v>2874</v>
      </c>
      <c r="O13214" t="s">
        <v>33</v>
      </c>
      <c r="W13214">
        <v>15</v>
      </c>
      <c r="X13214" t="s">
        <v>34</v>
      </c>
      <c r="Y13214" t="s">
        <v>2875</v>
      </c>
      <c r="Z13214" s="1" t="s">
        <v>2876</v>
      </c>
      <c r="AA13214" t="s">
        <v>2877</v>
      </c>
      <c r="AB13214">
        <v>-180936</v>
      </c>
      <c r="AC13214" t="s">
        <v>306</v>
      </c>
      <c r="AD13214">
        <v>73072</v>
      </c>
    </row>
    <row r="13215" spans="1:30" x14ac:dyDescent="0.25">
      <c r="A13215">
        <f t="shared" ca="1" si="206"/>
        <v>2345</v>
      </c>
      <c r="B13215" t="s">
        <v>107</v>
      </c>
      <c r="C13215" t="s">
        <v>108</v>
      </c>
      <c r="F13215" t="s">
        <v>42094</v>
      </c>
      <c r="O13215" t="s">
        <v>33</v>
      </c>
      <c r="X13215" t="s">
        <v>34</v>
      </c>
      <c r="Y13215" t="s">
        <v>42095</v>
      </c>
      <c r="Z13215" t="s">
        <v>42096</v>
      </c>
      <c r="AA13215" t="s">
        <v>42092</v>
      </c>
      <c r="AB13215">
        <v>-170750</v>
      </c>
      <c r="AC13215" t="s">
        <v>38</v>
      </c>
      <c r="AD13215">
        <v>99021</v>
      </c>
    </row>
    <row r="13216" spans="1:30" x14ac:dyDescent="0.25">
      <c r="A13216">
        <f t="shared" ca="1" si="206"/>
        <v>5056</v>
      </c>
      <c r="B13216" t="s">
        <v>3712</v>
      </c>
      <c r="C13216" t="s">
        <v>45</v>
      </c>
      <c r="F13216" t="s">
        <v>20250</v>
      </c>
      <c r="G13216">
        <v>0</v>
      </c>
      <c r="O13216" t="s">
        <v>33</v>
      </c>
      <c r="X13216" t="s">
        <v>34</v>
      </c>
      <c r="Y13216" t="s">
        <v>22598</v>
      </c>
      <c r="Z13216" t="s">
        <v>24292</v>
      </c>
      <c r="AA13216" t="s">
        <v>24027</v>
      </c>
      <c r="AB13216" t="s">
        <v>24293</v>
      </c>
      <c r="AC13216" t="s">
        <v>102</v>
      </c>
      <c r="AD13216">
        <v>97302</v>
      </c>
    </row>
    <row r="13217" spans="1:30" x14ac:dyDescent="0.25">
      <c r="A13217">
        <f t="shared" ca="1" si="206"/>
        <v>15394</v>
      </c>
      <c r="B13217" t="s">
        <v>685</v>
      </c>
      <c r="C13217" t="s">
        <v>686</v>
      </c>
      <c r="F13217" t="s">
        <v>5050</v>
      </c>
      <c r="O13217" t="s">
        <v>33</v>
      </c>
      <c r="Y13217" t="s">
        <v>17673</v>
      </c>
      <c r="Z13217" t="s">
        <v>34205</v>
      </c>
      <c r="AA13217" t="s">
        <v>34200</v>
      </c>
      <c r="AB13217">
        <v>-170989</v>
      </c>
      <c r="AC13217" t="s">
        <v>38</v>
      </c>
      <c r="AD13217">
        <v>99336</v>
      </c>
    </row>
    <row r="13218" spans="1:30" ht="409.5" x14ac:dyDescent="0.25">
      <c r="A13218">
        <f t="shared" ca="1" si="206"/>
        <v>3212</v>
      </c>
      <c r="B13218" t="s">
        <v>73</v>
      </c>
      <c r="C13218" t="s">
        <v>74</v>
      </c>
      <c r="O13218" t="s">
        <v>33</v>
      </c>
      <c r="X13218" t="s">
        <v>34</v>
      </c>
      <c r="Y13218" t="s">
        <v>32304</v>
      </c>
      <c r="Z13218" s="1" t="s">
        <v>32305</v>
      </c>
      <c r="AA13218" t="s">
        <v>32306</v>
      </c>
      <c r="AB13218">
        <v>-170676</v>
      </c>
    </row>
    <row r="13219" spans="1:30" x14ac:dyDescent="0.25">
      <c r="A13219">
        <f t="shared" ca="1" si="206"/>
        <v>6716</v>
      </c>
      <c r="B13219" t="s">
        <v>73</v>
      </c>
      <c r="C13219" t="s">
        <v>74</v>
      </c>
      <c r="F13219" t="s">
        <v>4947</v>
      </c>
      <c r="G13219">
        <v>0</v>
      </c>
      <c r="O13219" t="s">
        <v>33</v>
      </c>
      <c r="Y13219" t="s">
        <v>36790</v>
      </c>
      <c r="Z13219" t="s">
        <v>36791</v>
      </c>
      <c r="AA13219" t="s">
        <v>36792</v>
      </c>
      <c r="AB13219" t="s">
        <v>36793</v>
      </c>
    </row>
    <row r="13220" spans="1:30" x14ac:dyDescent="0.25">
      <c r="A13220">
        <f t="shared" ca="1" si="206"/>
        <v>13579</v>
      </c>
      <c r="B13220" t="s">
        <v>178</v>
      </c>
      <c r="C13220" t="s">
        <v>179</v>
      </c>
      <c r="G13220">
        <v>0</v>
      </c>
      <c r="O13220" t="s">
        <v>33</v>
      </c>
      <c r="X13220" t="s">
        <v>34</v>
      </c>
      <c r="Y13220" t="s">
        <v>329</v>
      </c>
      <c r="Z13220" t="s">
        <v>330</v>
      </c>
      <c r="AA13220" t="s">
        <v>331</v>
      </c>
      <c r="AB13220" t="s">
        <v>332</v>
      </c>
      <c r="AC13220" t="s">
        <v>333</v>
      </c>
      <c r="AD13220">
        <v>83877</v>
      </c>
    </row>
    <row r="13221" spans="1:30" ht="409.5" x14ac:dyDescent="0.25">
      <c r="A13221">
        <f t="shared" ca="1" si="206"/>
        <v>16014</v>
      </c>
      <c r="B13221" t="s">
        <v>73</v>
      </c>
      <c r="C13221" t="s">
        <v>74</v>
      </c>
      <c r="F13221" t="s">
        <v>25517</v>
      </c>
      <c r="G13221">
        <v>0</v>
      </c>
      <c r="O13221" t="s">
        <v>155</v>
      </c>
      <c r="X13221" t="s">
        <v>34</v>
      </c>
      <c r="Y13221" t="s">
        <v>25518</v>
      </c>
      <c r="Z13221" s="1" t="s">
        <v>25519</v>
      </c>
      <c r="AA13221" t="s">
        <v>25520</v>
      </c>
      <c r="AB13221" t="s">
        <v>25521</v>
      </c>
      <c r="AC13221" t="s">
        <v>38</v>
      </c>
      <c r="AD13221">
        <v>98107</v>
      </c>
    </row>
    <row r="13222" spans="1:30" x14ac:dyDescent="0.25">
      <c r="A13222">
        <f t="shared" ca="1" si="206"/>
        <v>932</v>
      </c>
      <c r="B13222" t="s">
        <v>44</v>
      </c>
      <c r="C13222" t="s">
        <v>45</v>
      </c>
      <c r="F13222" t="s">
        <v>9236</v>
      </c>
      <c r="G13222">
        <v>0</v>
      </c>
      <c r="N13222" t="s">
        <v>5513</v>
      </c>
      <c r="O13222" t="s">
        <v>33</v>
      </c>
      <c r="X13222" t="s">
        <v>34</v>
      </c>
      <c r="Y13222" t="s">
        <v>9237</v>
      </c>
      <c r="Z13222" t="s">
        <v>9238</v>
      </c>
      <c r="AA13222" t="s">
        <v>9239</v>
      </c>
      <c r="AB13222" t="s">
        <v>9240</v>
      </c>
      <c r="AC13222" t="s">
        <v>38</v>
      </c>
      <c r="AD13222">
        <v>98105</v>
      </c>
    </row>
    <row r="13223" spans="1:30" x14ac:dyDescent="0.25">
      <c r="A13223">
        <f t="shared" ca="1" si="206"/>
        <v>9626</v>
      </c>
      <c r="B13223" t="s">
        <v>685</v>
      </c>
      <c r="C13223" t="s">
        <v>686</v>
      </c>
      <c r="F13223" t="s">
        <v>3421</v>
      </c>
      <c r="G13223">
        <v>0</v>
      </c>
      <c r="O13223" t="s">
        <v>33</v>
      </c>
      <c r="Y13223" t="s">
        <v>30052</v>
      </c>
      <c r="Z13223" t="s">
        <v>34702</v>
      </c>
      <c r="AA13223" t="s">
        <v>34703</v>
      </c>
      <c r="AB13223" t="s">
        <v>34704</v>
      </c>
      <c r="AC13223" t="s">
        <v>38</v>
      </c>
      <c r="AD13223">
        <v>98033</v>
      </c>
    </row>
    <row r="13224" spans="1:30" x14ac:dyDescent="0.25">
      <c r="A13224">
        <f t="shared" ca="1" si="206"/>
        <v>15439</v>
      </c>
      <c r="B13224" t="s">
        <v>677</v>
      </c>
      <c r="C13224" t="s">
        <v>80</v>
      </c>
      <c r="F13224" t="s">
        <v>7400</v>
      </c>
      <c r="G13224">
        <v>0</v>
      </c>
      <c r="O13224" t="s">
        <v>33</v>
      </c>
      <c r="Y13224" t="s">
        <v>7456</v>
      </c>
      <c r="Z13224" t="s">
        <v>7457</v>
      </c>
      <c r="AA13224" t="s">
        <v>7458</v>
      </c>
      <c r="AB13224" t="s">
        <v>7459</v>
      </c>
      <c r="AC13224" t="s">
        <v>38</v>
      </c>
      <c r="AD13224">
        <v>98258</v>
      </c>
    </row>
    <row r="13225" spans="1:30" ht="409.5" x14ac:dyDescent="0.25">
      <c r="A13225">
        <f t="shared" ca="1" si="206"/>
        <v>10765</v>
      </c>
      <c r="B13225" t="s">
        <v>96</v>
      </c>
      <c r="C13225" t="s">
        <v>97</v>
      </c>
      <c r="O13225" t="s">
        <v>33</v>
      </c>
      <c r="W13225">
        <v>30</v>
      </c>
      <c r="X13225" t="s">
        <v>34</v>
      </c>
      <c r="Y13225" t="s">
        <v>18815</v>
      </c>
      <c r="Z13225" s="1" t="s">
        <v>18816</v>
      </c>
      <c r="AA13225" s="1" t="s">
        <v>18817</v>
      </c>
      <c r="AB13225">
        <v>-161724</v>
      </c>
      <c r="AC13225" t="s">
        <v>102</v>
      </c>
      <c r="AD13225">
        <v>97004</v>
      </c>
    </row>
    <row r="13226" spans="1:30" ht="345" x14ac:dyDescent="0.25">
      <c r="A13226">
        <f t="shared" ca="1" si="206"/>
        <v>8462</v>
      </c>
      <c r="B13226" t="s">
        <v>3712</v>
      </c>
      <c r="C13226" t="s">
        <v>45</v>
      </c>
      <c r="F13226" t="s">
        <v>22586</v>
      </c>
      <c r="G13226">
        <v>0</v>
      </c>
      <c r="O13226" t="s">
        <v>33</v>
      </c>
      <c r="X13226" t="s">
        <v>34</v>
      </c>
      <c r="Y13226" t="s">
        <v>22587</v>
      </c>
      <c r="Z13226" s="1" t="s">
        <v>24062</v>
      </c>
      <c r="AA13226" t="s">
        <v>24027</v>
      </c>
      <c r="AB13226" t="s">
        <v>24063</v>
      </c>
      <c r="AC13226" t="s">
        <v>102</v>
      </c>
      <c r="AD13226">
        <v>97389</v>
      </c>
    </row>
    <row r="13227" spans="1:30" x14ac:dyDescent="0.25">
      <c r="A13227">
        <f t="shared" ca="1" si="206"/>
        <v>316</v>
      </c>
      <c r="B13227" t="s">
        <v>739</v>
      </c>
      <c r="C13227" t="s">
        <v>686</v>
      </c>
      <c r="F13227" t="s">
        <v>5901</v>
      </c>
      <c r="G13227">
        <v>0</v>
      </c>
      <c r="O13227" t="s">
        <v>33</v>
      </c>
      <c r="Y13227" t="s">
        <v>29596</v>
      </c>
      <c r="Z13227" t="s">
        <v>31073</v>
      </c>
      <c r="AA13227" t="s">
        <v>31074</v>
      </c>
      <c r="AB13227" t="s">
        <v>31075</v>
      </c>
      <c r="AC13227" t="s">
        <v>38</v>
      </c>
      <c r="AD13227">
        <v>98504</v>
      </c>
    </row>
    <row r="13228" spans="1:30" x14ac:dyDescent="0.25">
      <c r="A13228">
        <f t="shared" ca="1" si="206"/>
        <v>1486</v>
      </c>
      <c r="B13228" t="s">
        <v>1203</v>
      </c>
      <c r="C13228" t="s">
        <v>45</v>
      </c>
      <c r="F13228" t="s">
        <v>17213</v>
      </c>
      <c r="G13228">
        <v>0</v>
      </c>
      <c r="O13228" t="s">
        <v>63</v>
      </c>
      <c r="X13228" t="s">
        <v>34</v>
      </c>
      <c r="Y13228" t="s">
        <v>17214</v>
      </c>
      <c r="Z13228" t="s">
        <v>20814</v>
      </c>
      <c r="AA13228" t="s">
        <v>3809</v>
      </c>
      <c r="AB13228" t="s">
        <v>20815</v>
      </c>
      <c r="AC13228" t="s">
        <v>38</v>
      </c>
      <c r="AD13228">
        <v>98104</v>
      </c>
    </row>
    <row r="13229" spans="1:30" x14ac:dyDescent="0.25">
      <c r="A13229">
        <f t="shared" ca="1" si="206"/>
        <v>17728</v>
      </c>
      <c r="B13229" t="s">
        <v>178</v>
      </c>
      <c r="C13229" t="s">
        <v>179</v>
      </c>
      <c r="F13229" t="s">
        <v>9215</v>
      </c>
      <c r="O13229" t="s">
        <v>33</v>
      </c>
      <c r="X13229" t="s">
        <v>34</v>
      </c>
      <c r="Y13229" t="s">
        <v>9216</v>
      </c>
      <c r="Z13229" t="s">
        <v>9217</v>
      </c>
      <c r="AA13229" t="s">
        <v>9218</v>
      </c>
      <c r="AB13229">
        <v>-161463</v>
      </c>
      <c r="AC13229" t="s">
        <v>38</v>
      </c>
      <c r="AD13229">
        <v>98901</v>
      </c>
    </row>
    <row r="13230" spans="1:30" x14ac:dyDescent="0.25">
      <c r="A13230">
        <f t="shared" ca="1" si="206"/>
        <v>8533</v>
      </c>
      <c r="B13230" t="s">
        <v>73</v>
      </c>
      <c r="C13230" t="s">
        <v>74</v>
      </c>
      <c r="F13230" t="s">
        <v>1598</v>
      </c>
      <c r="G13230">
        <v>0</v>
      </c>
      <c r="O13230" t="s">
        <v>33</v>
      </c>
      <c r="X13230" t="s">
        <v>34</v>
      </c>
      <c r="Y13230" t="s">
        <v>1599</v>
      </c>
      <c r="Z13230" t="s">
        <v>1600</v>
      </c>
      <c r="AA13230" t="s">
        <v>1601</v>
      </c>
      <c r="AB13230" t="s">
        <v>1602</v>
      </c>
      <c r="AC13230" t="s">
        <v>38</v>
      </c>
      <c r="AD13230">
        <v>98101</v>
      </c>
    </row>
    <row r="13231" spans="1:30" ht="409.5" x14ac:dyDescent="0.25">
      <c r="A13231">
        <f t="shared" ca="1" si="206"/>
        <v>9624</v>
      </c>
      <c r="B13231" t="s">
        <v>2046</v>
      </c>
      <c r="C13231" t="s">
        <v>80</v>
      </c>
      <c r="F13231" t="s">
        <v>81</v>
      </c>
      <c r="G13231">
        <v>0</v>
      </c>
      <c r="O13231" t="s">
        <v>33</v>
      </c>
      <c r="Y13231" t="s">
        <v>5788</v>
      </c>
      <c r="Z13231" s="1" t="s">
        <v>11906</v>
      </c>
      <c r="AA13231" t="s">
        <v>11907</v>
      </c>
      <c r="AB13231" t="s">
        <v>11908</v>
      </c>
      <c r="AC13231" t="s">
        <v>38</v>
      </c>
      <c r="AD13231">
        <v>98668</v>
      </c>
    </row>
    <row r="13232" spans="1:30" ht="409.5" x14ac:dyDescent="0.25">
      <c r="A13232">
        <f t="shared" ca="1" si="206"/>
        <v>14814</v>
      </c>
      <c r="B13232" t="s">
        <v>79</v>
      </c>
      <c r="C13232" t="s">
        <v>80</v>
      </c>
      <c r="F13232" t="s">
        <v>3086</v>
      </c>
      <c r="O13232" t="s">
        <v>33</v>
      </c>
      <c r="Y13232" t="s">
        <v>7220</v>
      </c>
      <c r="Z13232" s="1" t="s">
        <v>26291</v>
      </c>
      <c r="AA13232" t="s">
        <v>26292</v>
      </c>
      <c r="AB13232">
        <v>-181711</v>
      </c>
      <c r="AC13232" t="s">
        <v>38</v>
      </c>
      <c r="AD13232">
        <v>98104</v>
      </c>
    </row>
    <row r="13233" spans="1:30" x14ac:dyDescent="0.25">
      <c r="A13233">
        <f t="shared" ca="1" si="206"/>
        <v>2693</v>
      </c>
      <c r="B13233" t="s">
        <v>1382</v>
      </c>
      <c r="C13233" t="s">
        <v>45</v>
      </c>
      <c r="G13233">
        <v>0</v>
      </c>
      <c r="O13233" t="s">
        <v>33</v>
      </c>
      <c r="X13233" t="s">
        <v>34</v>
      </c>
      <c r="Y13233" t="s">
        <v>22731</v>
      </c>
      <c r="Z13233" t="s">
        <v>23784</v>
      </c>
      <c r="AA13233" t="s">
        <v>23740</v>
      </c>
      <c r="AB13233" t="s">
        <v>23785</v>
      </c>
      <c r="AC13233" t="s">
        <v>102</v>
      </c>
      <c r="AD13233">
        <v>97302</v>
      </c>
    </row>
    <row r="13234" spans="1:30" x14ac:dyDescent="0.25">
      <c r="A13234">
        <f t="shared" ca="1" si="206"/>
        <v>6899</v>
      </c>
      <c r="B13234" t="s">
        <v>2046</v>
      </c>
      <c r="C13234" t="s">
        <v>80</v>
      </c>
      <c r="F13234" t="s">
        <v>1418</v>
      </c>
      <c r="O13234" t="s">
        <v>33</v>
      </c>
      <c r="Y13234" t="s">
        <v>1419</v>
      </c>
      <c r="Z13234" t="s">
        <v>11783</v>
      </c>
      <c r="AA13234" t="s">
        <v>11784</v>
      </c>
      <c r="AB13234">
        <v>-173239</v>
      </c>
      <c r="AC13234" t="s">
        <v>38</v>
      </c>
      <c r="AD13234">
        <v>98513</v>
      </c>
    </row>
    <row r="13235" spans="1:30" ht="409.5" x14ac:dyDescent="0.25">
      <c r="A13235">
        <f t="shared" ca="1" si="206"/>
        <v>9055</v>
      </c>
      <c r="B13235" t="s">
        <v>73</v>
      </c>
      <c r="C13235" t="s">
        <v>74</v>
      </c>
      <c r="O13235" t="s">
        <v>33</v>
      </c>
      <c r="W13235">
        <v>15</v>
      </c>
      <c r="X13235" t="s">
        <v>34</v>
      </c>
      <c r="Y13235" t="s">
        <v>5141</v>
      </c>
      <c r="Z13235" s="1" t="s">
        <v>5142</v>
      </c>
      <c r="AA13235" t="s">
        <v>5143</v>
      </c>
      <c r="AB13235">
        <v>-181135</v>
      </c>
    </row>
    <row r="13236" spans="1:30" ht="150" x14ac:dyDescent="0.25">
      <c r="A13236">
        <f t="shared" ca="1" si="206"/>
        <v>9962</v>
      </c>
      <c r="B13236" t="s">
        <v>788</v>
      </c>
      <c r="C13236" t="s">
        <v>45</v>
      </c>
      <c r="F13236" t="s">
        <v>789</v>
      </c>
      <c r="G13236">
        <v>0</v>
      </c>
      <c r="O13236" t="s">
        <v>33</v>
      </c>
      <c r="X13236" t="s">
        <v>34</v>
      </c>
      <c r="Y13236" t="s">
        <v>790</v>
      </c>
      <c r="Z13236" s="1" t="s">
        <v>791</v>
      </c>
      <c r="AA13236" t="s">
        <v>792</v>
      </c>
      <c r="AB13236" t="s">
        <v>793</v>
      </c>
      <c r="AC13236" t="s">
        <v>38</v>
      </c>
      <c r="AD13236">
        <v>99632</v>
      </c>
    </row>
    <row r="13237" spans="1:30" x14ac:dyDescent="0.25">
      <c r="A13237">
        <f t="shared" ca="1" si="206"/>
        <v>8153</v>
      </c>
      <c r="B13237" t="s">
        <v>276</v>
      </c>
      <c r="C13237" t="s">
        <v>45</v>
      </c>
      <c r="F13237" t="s">
        <v>69</v>
      </c>
      <c r="G13237">
        <v>0</v>
      </c>
      <c r="N13237" t="s">
        <v>3656</v>
      </c>
      <c r="O13237" t="s">
        <v>155</v>
      </c>
      <c r="W13237">
        <v>15</v>
      </c>
      <c r="X13237" t="s">
        <v>34</v>
      </c>
      <c r="Y13237" t="s">
        <v>2647</v>
      </c>
      <c r="Z13237" t="s">
        <v>3657</v>
      </c>
      <c r="AA13237" t="s">
        <v>3654</v>
      </c>
      <c r="AB13237" t="s">
        <v>3658</v>
      </c>
    </row>
    <row r="13238" spans="1:30" x14ac:dyDescent="0.25">
      <c r="A13238">
        <f t="shared" ca="1" si="206"/>
        <v>5500</v>
      </c>
      <c r="B13238" t="s">
        <v>2046</v>
      </c>
      <c r="C13238" t="s">
        <v>80</v>
      </c>
      <c r="F13238" t="s">
        <v>3155</v>
      </c>
      <c r="O13238" t="s">
        <v>33</v>
      </c>
      <c r="Y13238" t="s">
        <v>14024</v>
      </c>
      <c r="Z13238" t="s">
        <v>14025</v>
      </c>
      <c r="AA13238" t="s">
        <v>14018</v>
      </c>
      <c r="AB13238">
        <v>-180027</v>
      </c>
      <c r="AC13238" t="s">
        <v>38</v>
      </c>
      <c r="AD13238">
        <v>99352</v>
      </c>
    </row>
    <row r="13239" spans="1:30" x14ac:dyDescent="0.25">
      <c r="A13239">
        <f t="shared" ca="1" si="206"/>
        <v>14969</v>
      </c>
      <c r="B13239" t="s">
        <v>79</v>
      </c>
      <c r="C13239" t="s">
        <v>80</v>
      </c>
      <c r="F13239" t="s">
        <v>27051</v>
      </c>
      <c r="O13239" t="s">
        <v>33</v>
      </c>
      <c r="Y13239" t="s">
        <v>17552</v>
      </c>
      <c r="Z13239" t="s">
        <v>27052</v>
      </c>
      <c r="AA13239" t="s">
        <v>27053</v>
      </c>
      <c r="AB13239">
        <v>-173160</v>
      </c>
      <c r="AC13239" t="s">
        <v>38</v>
      </c>
      <c r="AD13239">
        <v>98201</v>
      </c>
    </row>
    <row r="13240" spans="1:30" x14ac:dyDescent="0.25">
      <c r="A13240">
        <f t="shared" ca="1" si="206"/>
        <v>15220</v>
      </c>
      <c r="B13240" t="s">
        <v>73</v>
      </c>
      <c r="C13240" t="s">
        <v>74</v>
      </c>
      <c r="G13240">
        <v>0</v>
      </c>
      <c r="O13240" t="s">
        <v>33</v>
      </c>
      <c r="Y13240" t="s">
        <v>28952</v>
      </c>
      <c r="Z13240" t="s">
        <v>28953</v>
      </c>
      <c r="AA13240" t="s">
        <v>28954</v>
      </c>
      <c r="AB13240" t="s">
        <v>28955</v>
      </c>
      <c r="AC13240" t="s">
        <v>38</v>
      </c>
      <c r="AD13240">
        <v>98108</v>
      </c>
    </row>
    <row r="13241" spans="1:30" ht="409.5" x14ac:dyDescent="0.25">
      <c r="A13241">
        <f t="shared" ca="1" si="206"/>
        <v>14845</v>
      </c>
      <c r="B13241" t="s">
        <v>178</v>
      </c>
      <c r="F13241" t="s">
        <v>17300</v>
      </c>
      <c r="G13241">
        <v>0</v>
      </c>
      <c r="O13241" t="s">
        <v>33</v>
      </c>
      <c r="X13241" t="s">
        <v>34</v>
      </c>
      <c r="Y13241" t="s">
        <v>1285</v>
      </c>
      <c r="Z13241" s="1" t="s">
        <v>17301</v>
      </c>
      <c r="AA13241" t="s">
        <v>17302</v>
      </c>
      <c r="AB13241" t="s">
        <v>17303</v>
      </c>
      <c r="AC13241" t="s">
        <v>38</v>
      </c>
      <c r="AD13241">
        <v>98101</v>
      </c>
    </row>
    <row r="13242" spans="1:30" ht="409.5" x14ac:dyDescent="0.25">
      <c r="A13242">
        <f t="shared" ca="1" si="206"/>
        <v>3283</v>
      </c>
      <c r="B13242" t="s">
        <v>178</v>
      </c>
      <c r="C13242" t="s">
        <v>179</v>
      </c>
      <c r="F13242" t="s">
        <v>180</v>
      </c>
      <c r="O13242" t="s">
        <v>33</v>
      </c>
      <c r="X13242" t="s">
        <v>34</v>
      </c>
      <c r="Y13242" t="s">
        <v>181</v>
      </c>
      <c r="Z13242" s="1" t="s">
        <v>20605</v>
      </c>
      <c r="AA13242" t="s">
        <v>20606</v>
      </c>
      <c r="AB13242">
        <v>-160589</v>
      </c>
      <c r="AC13242" t="s">
        <v>38</v>
      </c>
      <c r="AD13242">
        <v>98922</v>
      </c>
    </row>
    <row r="13243" spans="1:30" x14ac:dyDescent="0.25">
      <c r="A13243">
        <f t="shared" ca="1" si="206"/>
        <v>12822</v>
      </c>
      <c r="C13243" t="s">
        <v>45</v>
      </c>
      <c r="O13243" t="s">
        <v>367</v>
      </c>
      <c r="AB13243">
        <v>-180711</v>
      </c>
    </row>
    <row r="13244" spans="1:30" ht="409.5" x14ac:dyDescent="0.25">
      <c r="A13244">
        <f t="shared" ca="1" si="206"/>
        <v>4775</v>
      </c>
      <c r="B13244" t="s">
        <v>334</v>
      </c>
      <c r="C13244" t="s">
        <v>45</v>
      </c>
      <c r="F13244" t="s">
        <v>27493</v>
      </c>
      <c r="O13244" t="s">
        <v>33</v>
      </c>
      <c r="X13244" t="s">
        <v>34</v>
      </c>
      <c r="Y13244" t="s">
        <v>27494</v>
      </c>
      <c r="Z13244" s="1" t="s">
        <v>27495</v>
      </c>
      <c r="AA13244" t="s">
        <v>27496</v>
      </c>
      <c r="AB13244">
        <v>-161055</v>
      </c>
      <c r="AC13244" t="s">
        <v>38</v>
      </c>
      <c r="AD13244">
        <v>99326</v>
      </c>
    </row>
    <row r="13245" spans="1:30" ht="409.5" x14ac:dyDescent="0.25">
      <c r="A13245">
        <f t="shared" ca="1" si="206"/>
        <v>19280</v>
      </c>
      <c r="B13245" t="s">
        <v>73</v>
      </c>
      <c r="C13245" t="s">
        <v>74</v>
      </c>
      <c r="F13245" t="s">
        <v>31840</v>
      </c>
      <c r="O13245" t="s">
        <v>33</v>
      </c>
      <c r="X13245" t="s">
        <v>34</v>
      </c>
      <c r="Y13245" t="s">
        <v>31841</v>
      </c>
      <c r="Z13245" s="1" t="s">
        <v>31842</v>
      </c>
      <c r="AA13245" t="s">
        <v>31843</v>
      </c>
      <c r="AB13245">
        <v>-162517</v>
      </c>
      <c r="AC13245" t="s">
        <v>38</v>
      </c>
      <c r="AD13245">
        <v>98008</v>
      </c>
    </row>
    <row r="13246" spans="1:30" x14ac:dyDescent="0.25">
      <c r="A13246">
        <f t="shared" ca="1" si="206"/>
        <v>9686</v>
      </c>
      <c r="B13246" t="s">
        <v>334</v>
      </c>
      <c r="C13246" t="s">
        <v>45</v>
      </c>
      <c r="O13246" t="s">
        <v>33</v>
      </c>
      <c r="X13246" t="s">
        <v>34</v>
      </c>
      <c r="Y13246" t="s">
        <v>2370</v>
      </c>
      <c r="Z13246" t="s">
        <v>27756</v>
      </c>
      <c r="AA13246" t="s">
        <v>27757</v>
      </c>
      <c r="AB13246">
        <v>-162946</v>
      </c>
      <c r="AC13246" t="s">
        <v>38</v>
      </c>
      <c r="AD13246">
        <v>98370</v>
      </c>
    </row>
    <row r="13247" spans="1:30" x14ac:dyDescent="0.25">
      <c r="A13247">
        <f t="shared" ca="1" si="206"/>
        <v>19827</v>
      </c>
      <c r="B13247" t="s">
        <v>1483</v>
      </c>
      <c r="G13247">
        <v>0</v>
      </c>
      <c r="O13247" t="s">
        <v>33</v>
      </c>
      <c r="Y13247" t="s">
        <v>25473</v>
      </c>
      <c r="Z13247" t="s">
        <v>25474</v>
      </c>
      <c r="AA13247" t="s">
        <v>25475</v>
      </c>
      <c r="AB13247" t="s">
        <v>25476</v>
      </c>
      <c r="AC13247" t="s">
        <v>38</v>
      </c>
      <c r="AD13247">
        <v>98815</v>
      </c>
    </row>
    <row r="13248" spans="1:30" x14ac:dyDescent="0.25">
      <c r="A13248">
        <f t="shared" ca="1" si="206"/>
        <v>14546</v>
      </c>
      <c r="B13248" t="s">
        <v>79</v>
      </c>
      <c r="C13248" t="s">
        <v>80</v>
      </c>
      <c r="F13248" t="s">
        <v>10116</v>
      </c>
      <c r="O13248" t="s">
        <v>33</v>
      </c>
      <c r="Y13248" t="s">
        <v>10117</v>
      </c>
      <c r="Z13248" t="s">
        <v>10118</v>
      </c>
      <c r="AA13248" t="s">
        <v>10119</v>
      </c>
      <c r="AB13248">
        <v>-170722</v>
      </c>
      <c r="AC13248" t="s">
        <v>38</v>
      </c>
      <c r="AD13248">
        <v>98504</v>
      </c>
    </row>
    <row r="13249" spans="1:30" ht="409.5" x14ac:dyDescent="0.25">
      <c r="A13249">
        <f t="shared" ca="1" si="206"/>
        <v>14779</v>
      </c>
      <c r="B13249" t="s">
        <v>489</v>
      </c>
      <c r="C13249" t="s">
        <v>45</v>
      </c>
      <c r="F13249" t="s">
        <v>3303</v>
      </c>
      <c r="N13249" t="s">
        <v>612</v>
      </c>
      <c r="O13249" t="s">
        <v>33</v>
      </c>
      <c r="W13249">
        <v>15</v>
      </c>
      <c r="X13249" t="s">
        <v>34</v>
      </c>
      <c r="Y13249" t="s">
        <v>28837</v>
      </c>
      <c r="Z13249" s="1" t="s">
        <v>28838</v>
      </c>
      <c r="AA13249" t="s">
        <v>28839</v>
      </c>
      <c r="AB13249">
        <v>-180252</v>
      </c>
      <c r="AC13249" t="s">
        <v>38</v>
      </c>
      <c r="AD13249">
        <v>98057</v>
      </c>
    </row>
    <row r="13250" spans="1:30" x14ac:dyDescent="0.25">
      <c r="A13250">
        <f t="shared" ref="A13250:A13313" ca="1" si="207">RANDBETWEEN(1,20000)</f>
        <v>5391</v>
      </c>
      <c r="B13250" t="s">
        <v>68</v>
      </c>
      <c r="C13250" t="s">
        <v>45</v>
      </c>
      <c r="F13250" t="s">
        <v>1757</v>
      </c>
      <c r="O13250" t="s">
        <v>33</v>
      </c>
      <c r="W13250">
        <v>15</v>
      </c>
      <c r="X13250" t="s">
        <v>34</v>
      </c>
      <c r="Y13250" t="s">
        <v>1758</v>
      </c>
      <c r="Z13250" t="s">
        <v>36946</v>
      </c>
      <c r="AA13250" t="s">
        <v>36947</v>
      </c>
      <c r="AB13250">
        <v>-181455</v>
      </c>
      <c r="AC13250" t="s">
        <v>38</v>
      </c>
      <c r="AD13250">
        <v>98901</v>
      </c>
    </row>
    <row r="13251" spans="1:30" ht="409.5" x14ac:dyDescent="0.25">
      <c r="A13251">
        <f t="shared" ca="1" si="207"/>
        <v>13462</v>
      </c>
      <c r="B13251" t="s">
        <v>685</v>
      </c>
      <c r="C13251" t="s">
        <v>686</v>
      </c>
      <c r="F13251" t="s">
        <v>5901</v>
      </c>
      <c r="O13251" t="s">
        <v>33</v>
      </c>
      <c r="X13251" t="s">
        <v>34</v>
      </c>
      <c r="Y13251" t="s">
        <v>17035</v>
      </c>
      <c r="Z13251" s="1" t="s">
        <v>32971</v>
      </c>
      <c r="AA13251" t="s">
        <v>32972</v>
      </c>
      <c r="AB13251">
        <v>-161564</v>
      </c>
    </row>
    <row r="13252" spans="1:30" ht="409.5" x14ac:dyDescent="0.25">
      <c r="A13252">
        <f t="shared" ca="1" si="207"/>
        <v>19001</v>
      </c>
      <c r="F13252" t="s">
        <v>527</v>
      </c>
      <c r="W13252">
        <v>30</v>
      </c>
      <c r="X13252" t="s">
        <v>34</v>
      </c>
      <c r="Y13252" t="s">
        <v>528</v>
      </c>
      <c r="Z13252" s="1" t="s">
        <v>529</v>
      </c>
      <c r="AA13252" t="s">
        <v>530</v>
      </c>
      <c r="AB13252">
        <v>-171212</v>
      </c>
    </row>
    <row r="13253" spans="1:30" ht="409.5" x14ac:dyDescent="0.25">
      <c r="A13253">
        <f t="shared" ca="1" si="207"/>
        <v>4561</v>
      </c>
      <c r="B13253" t="s">
        <v>489</v>
      </c>
      <c r="C13253" t="s">
        <v>45</v>
      </c>
      <c r="F13253" t="s">
        <v>1316</v>
      </c>
      <c r="N13253" t="s">
        <v>465</v>
      </c>
      <c r="O13253" t="s">
        <v>33</v>
      </c>
      <c r="X13253" t="s">
        <v>34</v>
      </c>
      <c r="Y13253" t="s">
        <v>21817</v>
      </c>
      <c r="Z13253" s="1" t="s">
        <v>29031</v>
      </c>
      <c r="AA13253" s="1" t="s">
        <v>29032</v>
      </c>
      <c r="AB13253">
        <v>-161910</v>
      </c>
      <c r="AC13253" t="s">
        <v>38</v>
      </c>
      <c r="AD13253">
        <v>98104</v>
      </c>
    </row>
    <row r="13254" spans="1:30" x14ac:dyDescent="0.25">
      <c r="A13254">
        <f t="shared" ca="1" si="207"/>
        <v>2568</v>
      </c>
      <c r="B13254" t="s">
        <v>73</v>
      </c>
      <c r="C13254" t="s">
        <v>74</v>
      </c>
      <c r="O13254" t="s">
        <v>33</v>
      </c>
      <c r="W13254">
        <v>15</v>
      </c>
      <c r="X13254" t="s">
        <v>34</v>
      </c>
      <c r="Y13254" t="s">
        <v>29067</v>
      </c>
      <c r="Z13254" t="s">
        <v>29068</v>
      </c>
      <c r="AA13254" t="s">
        <v>29069</v>
      </c>
      <c r="AB13254">
        <v>-181338</v>
      </c>
    </row>
    <row r="13255" spans="1:30" x14ac:dyDescent="0.25">
      <c r="A13255">
        <f t="shared" ca="1" si="207"/>
        <v>13963</v>
      </c>
      <c r="B13255" t="s">
        <v>677</v>
      </c>
      <c r="C13255" t="s">
        <v>80</v>
      </c>
      <c r="F13255" t="s">
        <v>651</v>
      </c>
      <c r="G13255">
        <v>0</v>
      </c>
      <c r="O13255" t="s">
        <v>33</v>
      </c>
      <c r="Y13255" t="s">
        <v>6279</v>
      </c>
      <c r="Z13255" t="s">
        <v>7507</v>
      </c>
      <c r="AA13255" t="s">
        <v>7508</v>
      </c>
      <c r="AB13255" t="s">
        <v>7509</v>
      </c>
      <c r="AC13255" t="s">
        <v>38</v>
      </c>
      <c r="AD13255">
        <v>98034</v>
      </c>
    </row>
    <row r="13256" spans="1:30" x14ac:dyDescent="0.25">
      <c r="A13256">
        <f t="shared" ca="1" si="207"/>
        <v>10151</v>
      </c>
      <c r="B13256" t="s">
        <v>124</v>
      </c>
      <c r="C13256" t="s">
        <v>45</v>
      </c>
      <c r="O13256" t="s">
        <v>33</v>
      </c>
      <c r="W13256">
        <v>15</v>
      </c>
      <c r="X13256" t="s">
        <v>34</v>
      </c>
      <c r="Y13256" t="s">
        <v>22521</v>
      </c>
      <c r="Z13256" t="s">
        <v>42802</v>
      </c>
      <c r="AA13256" t="s">
        <v>42803</v>
      </c>
      <c r="AB13256">
        <v>-180973</v>
      </c>
    </row>
    <row r="13257" spans="1:30" x14ac:dyDescent="0.25">
      <c r="A13257">
        <f t="shared" ca="1" si="207"/>
        <v>16725</v>
      </c>
      <c r="B13257" t="s">
        <v>2046</v>
      </c>
      <c r="C13257" t="s">
        <v>80</v>
      </c>
      <c r="F13257" t="s">
        <v>658</v>
      </c>
      <c r="O13257" t="s">
        <v>33</v>
      </c>
      <c r="Y13257" t="s">
        <v>10358</v>
      </c>
      <c r="Z13257" t="s">
        <v>11014</v>
      </c>
      <c r="AA13257" t="s">
        <v>11015</v>
      </c>
      <c r="AB13257">
        <v>-170394</v>
      </c>
      <c r="AC13257" t="s">
        <v>102</v>
      </c>
      <c r="AD13257">
        <v>97205</v>
      </c>
    </row>
    <row r="13258" spans="1:30" x14ac:dyDescent="0.25">
      <c r="A13258">
        <f t="shared" ca="1" si="207"/>
        <v>16587</v>
      </c>
      <c r="B13258" t="s">
        <v>73</v>
      </c>
      <c r="C13258" t="s">
        <v>74</v>
      </c>
      <c r="F13258" t="s">
        <v>1961</v>
      </c>
      <c r="O13258" t="s">
        <v>33</v>
      </c>
      <c r="X13258" t="s">
        <v>34</v>
      </c>
      <c r="Y13258" t="s">
        <v>39248</v>
      </c>
      <c r="Z13258" t="s">
        <v>39249</v>
      </c>
      <c r="AA13258" t="s">
        <v>39250</v>
      </c>
      <c r="AB13258">
        <v>-170887</v>
      </c>
    </row>
    <row r="13259" spans="1:30" ht="409.5" x14ac:dyDescent="0.25">
      <c r="A13259">
        <f t="shared" ca="1" si="207"/>
        <v>5901</v>
      </c>
      <c r="B13259" t="s">
        <v>334</v>
      </c>
      <c r="C13259" t="s">
        <v>45</v>
      </c>
      <c r="F13259" t="s">
        <v>2587</v>
      </c>
      <c r="O13259" t="s">
        <v>33</v>
      </c>
      <c r="Y13259" t="s">
        <v>12075</v>
      </c>
      <c r="Z13259" s="1" t="s">
        <v>41382</v>
      </c>
      <c r="AA13259" t="s">
        <v>41383</v>
      </c>
      <c r="AB13259">
        <v>-171240</v>
      </c>
      <c r="AC13259" t="s">
        <v>38</v>
      </c>
      <c r="AD13259">
        <v>98154</v>
      </c>
    </row>
    <row r="13260" spans="1:30" x14ac:dyDescent="0.25">
      <c r="A13260">
        <f t="shared" ca="1" si="207"/>
        <v>5555</v>
      </c>
      <c r="B13260" t="s">
        <v>344</v>
      </c>
      <c r="C13260" t="s">
        <v>31</v>
      </c>
      <c r="F13260" t="s">
        <v>2783</v>
      </c>
      <c r="G13260">
        <v>2</v>
      </c>
      <c r="H13260" t="s">
        <v>60</v>
      </c>
      <c r="L13260">
        <v>3.5</v>
      </c>
      <c r="O13260" t="s">
        <v>33</v>
      </c>
      <c r="X13260" t="s">
        <v>34</v>
      </c>
      <c r="Y13260" t="s">
        <v>2784</v>
      </c>
      <c r="Z13260" t="s">
        <v>2785</v>
      </c>
      <c r="AA13260" t="s">
        <v>2785</v>
      </c>
      <c r="AB13260" t="s">
        <v>2786</v>
      </c>
      <c r="AC13260" t="s">
        <v>38</v>
      </c>
      <c r="AD13260">
        <v>98101</v>
      </c>
    </row>
    <row r="13261" spans="1:30" x14ac:dyDescent="0.25">
      <c r="A13261">
        <f t="shared" ca="1" si="207"/>
        <v>6212</v>
      </c>
      <c r="B13261" t="s">
        <v>79</v>
      </c>
      <c r="C13261" t="s">
        <v>80</v>
      </c>
      <c r="O13261" t="s">
        <v>155</v>
      </c>
      <c r="X13261" t="s">
        <v>34</v>
      </c>
      <c r="Y13261" t="s">
        <v>10970</v>
      </c>
      <c r="Z13261" t="s">
        <v>10971</v>
      </c>
      <c r="AA13261" t="s">
        <v>10972</v>
      </c>
      <c r="AB13261">
        <v>-163352</v>
      </c>
      <c r="AC13261" t="s">
        <v>38</v>
      </c>
      <c r="AD13261">
        <v>98244</v>
      </c>
    </row>
    <row r="13262" spans="1:30" ht="409.5" x14ac:dyDescent="0.25">
      <c r="A13262">
        <f t="shared" ca="1" si="207"/>
        <v>11539</v>
      </c>
      <c r="B13262" t="s">
        <v>79</v>
      </c>
      <c r="C13262" t="s">
        <v>80</v>
      </c>
      <c r="F13262" t="s">
        <v>81</v>
      </c>
      <c r="O13262" t="s">
        <v>33</v>
      </c>
      <c r="Y13262" t="s">
        <v>82</v>
      </c>
      <c r="Z13262" s="1" t="s">
        <v>26124</v>
      </c>
      <c r="AA13262" t="s">
        <v>26125</v>
      </c>
      <c r="AB13262">
        <v>-171642</v>
      </c>
      <c r="AC13262" t="s">
        <v>38</v>
      </c>
      <c r="AD13262">
        <v>98668</v>
      </c>
    </row>
    <row r="13263" spans="1:30" x14ac:dyDescent="0.25">
      <c r="A13263">
        <f t="shared" ca="1" si="207"/>
        <v>14503</v>
      </c>
      <c r="B13263" t="s">
        <v>334</v>
      </c>
      <c r="C13263" t="s">
        <v>45</v>
      </c>
      <c r="F13263" t="s">
        <v>3308</v>
      </c>
      <c r="O13263" t="s">
        <v>33</v>
      </c>
      <c r="X13263" t="s">
        <v>34</v>
      </c>
      <c r="Y13263" t="s">
        <v>3396</v>
      </c>
      <c r="Z13263" t="s">
        <v>3397</v>
      </c>
      <c r="AA13263" t="s">
        <v>3398</v>
      </c>
      <c r="AB13263">
        <v>-163584</v>
      </c>
      <c r="AC13263" t="s">
        <v>38</v>
      </c>
    </row>
    <row r="13264" spans="1:30" x14ac:dyDescent="0.25">
      <c r="A13264">
        <f t="shared" ca="1" si="207"/>
        <v>15112</v>
      </c>
      <c r="C13264" t="s">
        <v>45</v>
      </c>
      <c r="O13264" t="s">
        <v>367</v>
      </c>
      <c r="AB13264">
        <v>-180327</v>
      </c>
    </row>
    <row r="13265" spans="1:30" x14ac:dyDescent="0.25">
      <c r="A13265">
        <f t="shared" ca="1" si="207"/>
        <v>4102</v>
      </c>
      <c r="B13265" t="s">
        <v>2046</v>
      </c>
      <c r="C13265" t="s">
        <v>80</v>
      </c>
      <c r="F13265" t="s">
        <v>5745</v>
      </c>
      <c r="G13265">
        <v>0</v>
      </c>
      <c r="O13265" t="s">
        <v>33</v>
      </c>
      <c r="Y13265" t="s">
        <v>5746</v>
      </c>
      <c r="Z13265" t="s">
        <v>11213</v>
      </c>
      <c r="AA13265" t="s">
        <v>11214</v>
      </c>
      <c r="AB13265" t="s">
        <v>11215</v>
      </c>
      <c r="AC13265" t="s">
        <v>38</v>
      </c>
      <c r="AD13265">
        <v>98201</v>
      </c>
    </row>
    <row r="13266" spans="1:30" x14ac:dyDescent="0.25">
      <c r="A13266">
        <f t="shared" ca="1" si="207"/>
        <v>4807</v>
      </c>
      <c r="B13266" t="s">
        <v>96</v>
      </c>
      <c r="C13266" t="s">
        <v>97</v>
      </c>
      <c r="G13266">
        <v>0</v>
      </c>
      <c r="O13266" t="s">
        <v>33</v>
      </c>
      <c r="X13266" t="s">
        <v>34</v>
      </c>
      <c r="Y13266" t="s">
        <v>607</v>
      </c>
      <c r="Z13266" t="s">
        <v>608</v>
      </c>
      <c r="AA13266" t="s">
        <v>609</v>
      </c>
      <c r="AB13266" t="s">
        <v>610</v>
      </c>
      <c r="AC13266" t="s">
        <v>38</v>
      </c>
      <c r="AD13266">
        <v>98660</v>
      </c>
    </row>
    <row r="13267" spans="1:30" ht="409.5" x14ac:dyDescent="0.25">
      <c r="A13267">
        <f t="shared" ca="1" si="207"/>
        <v>18250</v>
      </c>
      <c r="B13267" t="s">
        <v>2046</v>
      </c>
      <c r="C13267" t="s">
        <v>80</v>
      </c>
      <c r="F13267" t="s">
        <v>658</v>
      </c>
      <c r="G13267">
        <v>0</v>
      </c>
      <c r="O13267" t="s">
        <v>33</v>
      </c>
      <c r="Y13267" t="s">
        <v>659</v>
      </c>
      <c r="Z13267" s="1" t="s">
        <v>7449</v>
      </c>
      <c r="AA13267" t="s">
        <v>7450</v>
      </c>
      <c r="AB13267" t="s">
        <v>7451</v>
      </c>
      <c r="AC13267" t="s">
        <v>333</v>
      </c>
      <c r="AD13267">
        <v>83702</v>
      </c>
    </row>
    <row r="13268" spans="1:30" x14ac:dyDescent="0.25">
      <c r="A13268">
        <f t="shared" ca="1" si="207"/>
        <v>4999</v>
      </c>
      <c r="B13268" t="s">
        <v>2046</v>
      </c>
      <c r="C13268" t="s">
        <v>80</v>
      </c>
      <c r="F13268" t="s">
        <v>5745</v>
      </c>
      <c r="G13268">
        <v>0</v>
      </c>
      <c r="O13268" t="s">
        <v>33</v>
      </c>
      <c r="Y13268" t="s">
        <v>5746</v>
      </c>
      <c r="Z13268" t="s">
        <v>16056</v>
      </c>
      <c r="AA13268" t="s">
        <v>16057</v>
      </c>
      <c r="AB13268" t="s">
        <v>16058</v>
      </c>
      <c r="AC13268" t="s">
        <v>38</v>
      </c>
      <c r="AD13268">
        <v>98201</v>
      </c>
    </row>
    <row r="13269" spans="1:30" x14ac:dyDescent="0.25">
      <c r="A13269">
        <f t="shared" ca="1" si="207"/>
        <v>34</v>
      </c>
      <c r="B13269" t="s">
        <v>79</v>
      </c>
      <c r="C13269" t="s">
        <v>80</v>
      </c>
      <c r="F13269" t="s">
        <v>13986</v>
      </c>
      <c r="O13269" t="s">
        <v>33</v>
      </c>
      <c r="Y13269" t="s">
        <v>13214</v>
      </c>
      <c r="Z13269" t="s">
        <v>26826</v>
      </c>
      <c r="AA13269" t="s">
        <v>26827</v>
      </c>
      <c r="AB13269">
        <v>-180772</v>
      </c>
      <c r="AC13269" t="s">
        <v>6028</v>
      </c>
      <c r="AD13269">
        <v>48108</v>
      </c>
    </row>
    <row r="13270" spans="1:30" ht="409.5" x14ac:dyDescent="0.25">
      <c r="A13270">
        <f t="shared" ca="1" si="207"/>
        <v>4104</v>
      </c>
      <c r="B13270" t="s">
        <v>164</v>
      </c>
      <c r="C13270" t="s">
        <v>165</v>
      </c>
      <c r="F13270" t="s">
        <v>392</v>
      </c>
      <c r="G13270">
        <v>0</v>
      </c>
      <c r="O13270" t="s">
        <v>33</v>
      </c>
      <c r="X13270" t="s">
        <v>34</v>
      </c>
      <c r="Y13270" t="s">
        <v>917</v>
      </c>
      <c r="Z13270" s="1" t="s">
        <v>3854</v>
      </c>
      <c r="AA13270" t="s">
        <v>3855</v>
      </c>
      <c r="AB13270" t="s">
        <v>3856</v>
      </c>
      <c r="AC13270" t="s">
        <v>38</v>
      </c>
      <c r="AD13270">
        <v>98109</v>
      </c>
    </row>
    <row r="13271" spans="1:30" x14ac:dyDescent="0.25">
      <c r="A13271">
        <f t="shared" ca="1" si="207"/>
        <v>17111</v>
      </c>
      <c r="B13271" t="s">
        <v>2046</v>
      </c>
      <c r="C13271" t="s">
        <v>80</v>
      </c>
      <c r="F13271" t="s">
        <v>1437</v>
      </c>
      <c r="O13271" t="s">
        <v>33</v>
      </c>
      <c r="Y13271" t="s">
        <v>3381</v>
      </c>
      <c r="Z13271" t="s">
        <v>16178</v>
      </c>
      <c r="AA13271" t="s">
        <v>16179</v>
      </c>
      <c r="AB13271">
        <v>-170473</v>
      </c>
      <c r="AC13271" t="s">
        <v>38</v>
      </c>
      <c r="AD13271">
        <v>98101</v>
      </c>
    </row>
    <row r="13272" spans="1:30" ht="409.5" x14ac:dyDescent="0.25">
      <c r="A13272">
        <f t="shared" ca="1" si="207"/>
        <v>14189</v>
      </c>
      <c r="B13272" t="s">
        <v>489</v>
      </c>
      <c r="C13272" t="s">
        <v>45</v>
      </c>
      <c r="O13272" t="s">
        <v>33</v>
      </c>
      <c r="X13272" t="s">
        <v>34</v>
      </c>
      <c r="Y13272" t="s">
        <v>1369</v>
      </c>
      <c r="Z13272" s="1" t="s">
        <v>25268</v>
      </c>
      <c r="AA13272" t="s">
        <v>25269</v>
      </c>
      <c r="AB13272">
        <v>-173004</v>
      </c>
    </row>
    <row r="13273" spans="1:30" x14ac:dyDescent="0.25">
      <c r="A13273">
        <f t="shared" ca="1" si="207"/>
        <v>7028</v>
      </c>
      <c r="B13273" t="s">
        <v>739</v>
      </c>
      <c r="C13273" t="s">
        <v>686</v>
      </c>
      <c r="F13273" t="s">
        <v>17314</v>
      </c>
      <c r="O13273" t="s">
        <v>33</v>
      </c>
      <c r="X13273" t="s">
        <v>34</v>
      </c>
      <c r="Y13273" t="s">
        <v>29394</v>
      </c>
      <c r="Z13273" t="s">
        <v>29395</v>
      </c>
      <c r="AA13273" t="s">
        <v>29396</v>
      </c>
      <c r="AB13273">
        <v>-171020</v>
      </c>
      <c r="AC13273" t="s">
        <v>38</v>
      </c>
      <c r="AD13273">
        <v>98926</v>
      </c>
    </row>
    <row r="13274" spans="1:30" ht="409.5" x14ac:dyDescent="0.25">
      <c r="A13274">
        <f t="shared" ca="1" si="207"/>
        <v>9432</v>
      </c>
      <c r="B13274" t="s">
        <v>230</v>
      </c>
      <c r="C13274" t="s">
        <v>45</v>
      </c>
      <c r="O13274" t="s">
        <v>33</v>
      </c>
      <c r="X13274" t="s">
        <v>34</v>
      </c>
      <c r="Y13274" t="s">
        <v>22325</v>
      </c>
      <c r="Z13274" s="1" t="s">
        <v>23032</v>
      </c>
      <c r="AA13274" t="s">
        <v>22580</v>
      </c>
      <c r="AB13274">
        <v>-163217</v>
      </c>
    </row>
    <row r="13275" spans="1:30" x14ac:dyDescent="0.25">
      <c r="A13275">
        <f t="shared" ca="1" si="207"/>
        <v>2289</v>
      </c>
      <c r="B13275" t="s">
        <v>276</v>
      </c>
      <c r="C13275" t="s">
        <v>45</v>
      </c>
      <c r="F13275" t="s">
        <v>42386</v>
      </c>
      <c r="G13275">
        <v>0</v>
      </c>
      <c r="O13275" t="s">
        <v>63</v>
      </c>
      <c r="Q13275" t="s">
        <v>9901</v>
      </c>
      <c r="X13275" t="s">
        <v>34</v>
      </c>
      <c r="Y13275" t="s">
        <v>42387</v>
      </c>
      <c r="Z13275" t="s">
        <v>42388</v>
      </c>
      <c r="AA13275" t="s">
        <v>42389</v>
      </c>
      <c r="AB13275" t="s">
        <v>42390</v>
      </c>
    </row>
    <row r="13276" spans="1:30" ht="409.5" x14ac:dyDescent="0.25">
      <c r="A13276">
        <f t="shared" ca="1" si="207"/>
        <v>15688</v>
      </c>
      <c r="B13276" t="s">
        <v>178</v>
      </c>
      <c r="C13276" t="s">
        <v>179</v>
      </c>
      <c r="O13276" t="s">
        <v>33</v>
      </c>
      <c r="X13276" t="s">
        <v>34</v>
      </c>
      <c r="Y13276" t="s">
        <v>38424</v>
      </c>
      <c r="Z13276" s="1" t="s">
        <v>38425</v>
      </c>
      <c r="AA13276" t="s">
        <v>38426</v>
      </c>
      <c r="AB13276">
        <v>-163189</v>
      </c>
      <c r="AC13276" t="s">
        <v>38</v>
      </c>
      <c r="AD13276">
        <v>99301</v>
      </c>
    </row>
    <row r="13277" spans="1:30" x14ac:dyDescent="0.25">
      <c r="A13277">
        <f t="shared" ca="1" si="207"/>
        <v>5302</v>
      </c>
      <c r="B13277" t="s">
        <v>107</v>
      </c>
      <c r="C13277" t="s">
        <v>108</v>
      </c>
      <c r="O13277" t="s">
        <v>33</v>
      </c>
      <c r="X13277" t="s">
        <v>34</v>
      </c>
      <c r="Y13277" t="s">
        <v>21860</v>
      </c>
      <c r="Z13277" t="s">
        <v>21861</v>
      </c>
      <c r="AA13277" t="s">
        <v>21862</v>
      </c>
      <c r="AB13277">
        <v>-170738</v>
      </c>
      <c r="AC13277" t="s">
        <v>38</v>
      </c>
      <c r="AD13277">
        <v>99205</v>
      </c>
    </row>
    <row r="13278" spans="1:30" x14ac:dyDescent="0.25">
      <c r="A13278">
        <f t="shared" ca="1" si="207"/>
        <v>14290</v>
      </c>
      <c r="B13278" t="s">
        <v>2046</v>
      </c>
      <c r="C13278" t="s">
        <v>80</v>
      </c>
      <c r="F13278" t="s">
        <v>3300</v>
      </c>
      <c r="O13278" t="s">
        <v>33</v>
      </c>
      <c r="Y13278" t="s">
        <v>11728</v>
      </c>
      <c r="Z13278" t="s">
        <v>11729</v>
      </c>
      <c r="AA13278" t="s">
        <v>11730</v>
      </c>
      <c r="AB13278">
        <v>-161291</v>
      </c>
      <c r="AC13278" t="s">
        <v>38</v>
      </c>
      <c r="AD13278">
        <v>98503</v>
      </c>
    </row>
    <row r="13279" spans="1:30" x14ac:dyDescent="0.25">
      <c r="A13279">
        <f t="shared" ca="1" si="207"/>
        <v>5947</v>
      </c>
      <c r="B13279" t="s">
        <v>739</v>
      </c>
      <c r="C13279" t="s">
        <v>686</v>
      </c>
      <c r="F13279" t="s">
        <v>2112</v>
      </c>
      <c r="O13279" t="s">
        <v>33</v>
      </c>
      <c r="X13279" t="s">
        <v>34</v>
      </c>
      <c r="Y13279" t="s">
        <v>17003</v>
      </c>
      <c r="Z13279" t="s">
        <v>30372</v>
      </c>
      <c r="AA13279" t="s">
        <v>30367</v>
      </c>
      <c r="AB13279">
        <v>-170579</v>
      </c>
      <c r="AC13279" t="s">
        <v>38</v>
      </c>
      <c r="AD13279">
        <v>98531</v>
      </c>
    </row>
    <row r="13280" spans="1:30" x14ac:dyDescent="0.25">
      <c r="A13280">
        <f t="shared" ca="1" si="207"/>
        <v>1451</v>
      </c>
      <c r="B13280" t="s">
        <v>334</v>
      </c>
      <c r="C13280" t="s">
        <v>45</v>
      </c>
      <c r="F13280" t="s">
        <v>2733</v>
      </c>
      <c r="O13280" t="s">
        <v>33</v>
      </c>
      <c r="V13280" t="s">
        <v>32595</v>
      </c>
      <c r="W13280">
        <v>30</v>
      </c>
      <c r="X13280" t="s">
        <v>34</v>
      </c>
      <c r="Y13280" t="s">
        <v>2734</v>
      </c>
      <c r="Z13280" t="s">
        <v>32596</v>
      </c>
      <c r="AA13280" t="s">
        <v>32597</v>
      </c>
      <c r="AB13280">
        <v>-171633</v>
      </c>
      <c r="AC13280" t="s">
        <v>38</v>
      </c>
      <c r="AD13280">
        <v>98134</v>
      </c>
    </row>
    <row r="13281" spans="1:30" x14ac:dyDescent="0.25">
      <c r="A13281">
        <f t="shared" ca="1" si="207"/>
        <v>1233</v>
      </c>
      <c r="B13281" t="s">
        <v>2046</v>
      </c>
      <c r="C13281" t="s">
        <v>80</v>
      </c>
      <c r="F13281" t="s">
        <v>7269</v>
      </c>
      <c r="O13281" t="s">
        <v>33</v>
      </c>
      <c r="Y13281" t="s">
        <v>7270</v>
      </c>
      <c r="Z13281" t="s">
        <v>15797</v>
      </c>
      <c r="AA13281" t="s">
        <v>15794</v>
      </c>
      <c r="AB13281">
        <v>-181139</v>
      </c>
      <c r="AC13281" t="s">
        <v>38</v>
      </c>
      <c r="AD13281">
        <v>99026</v>
      </c>
    </row>
    <row r="13282" spans="1:30" ht="30" x14ac:dyDescent="0.25">
      <c r="A13282">
        <f t="shared" ca="1" si="207"/>
        <v>19121</v>
      </c>
      <c r="B13282" t="s">
        <v>3712</v>
      </c>
      <c r="C13282" t="s">
        <v>16820</v>
      </c>
      <c r="F13282" t="s">
        <v>16821</v>
      </c>
      <c r="G13282">
        <v>0</v>
      </c>
      <c r="O13282" t="s">
        <v>33</v>
      </c>
      <c r="Y13282" s="1" t="s">
        <v>16822</v>
      </c>
      <c r="Z13282" t="s">
        <v>16823</v>
      </c>
      <c r="AA13282" t="s">
        <v>16823</v>
      </c>
      <c r="AB13282" t="s">
        <v>16824</v>
      </c>
    </row>
    <row r="13283" spans="1:30" x14ac:dyDescent="0.25">
      <c r="A13283">
        <f t="shared" ca="1" si="207"/>
        <v>13604</v>
      </c>
      <c r="B13283" t="s">
        <v>1203</v>
      </c>
      <c r="C13283" t="s">
        <v>45</v>
      </c>
      <c r="F13283" t="s">
        <v>28130</v>
      </c>
      <c r="G13283">
        <v>0</v>
      </c>
      <c r="N13283" t="s">
        <v>849</v>
      </c>
      <c r="O13283" t="s">
        <v>52</v>
      </c>
      <c r="W13283">
        <v>15</v>
      </c>
      <c r="X13283" t="s">
        <v>34</v>
      </c>
      <c r="Y13283" t="s">
        <v>28131</v>
      </c>
      <c r="Z13283" t="s">
        <v>28132</v>
      </c>
      <c r="AA13283" t="s">
        <v>3845</v>
      </c>
      <c r="AB13283" t="s">
        <v>28133</v>
      </c>
      <c r="AC13283" t="s">
        <v>38</v>
      </c>
      <c r="AD13283">
        <v>98346</v>
      </c>
    </row>
    <row r="13284" spans="1:30" ht="409.5" x14ac:dyDescent="0.25">
      <c r="A13284">
        <f t="shared" ca="1" si="207"/>
        <v>19055</v>
      </c>
      <c r="B13284" t="s">
        <v>2046</v>
      </c>
      <c r="C13284" t="s">
        <v>80</v>
      </c>
      <c r="F13284" t="s">
        <v>5745</v>
      </c>
      <c r="O13284" t="s">
        <v>33</v>
      </c>
      <c r="Y13284" t="s">
        <v>5859</v>
      </c>
      <c r="Z13284" s="1" t="s">
        <v>16203</v>
      </c>
      <c r="AA13284" t="s">
        <v>16204</v>
      </c>
      <c r="AB13284">
        <v>-171024</v>
      </c>
      <c r="AC13284" t="s">
        <v>38</v>
      </c>
      <c r="AD13284">
        <v>98201</v>
      </c>
    </row>
    <row r="13285" spans="1:30" x14ac:dyDescent="0.25">
      <c r="A13285">
        <f t="shared" ca="1" si="207"/>
        <v>15641</v>
      </c>
      <c r="B13285" t="s">
        <v>2046</v>
      </c>
      <c r="C13285" t="s">
        <v>80</v>
      </c>
      <c r="O13285" t="s">
        <v>33</v>
      </c>
      <c r="Y13285" t="s">
        <v>13274</v>
      </c>
      <c r="Z13285" t="s">
        <v>13275</v>
      </c>
      <c r="AA13285" t="s">
        <v>13265</v>
      </c>
      <c r="AB13285">
        <v>-161595</v>
      </c>
      <c r="AC13285" t="s">
        <v>38</v>
      </c>
      <c r="AD13285">
        <v>98056</v>
      </c>
    </row>
    <row r="13286" spans="1:30" x14ac:dyDescent="0.25">
      <c r="A13286">
        <f t="shared" ca="1" si="207"/>
        <v>7363</v>
      </c>
      <c r="B13286" t="s">
        <v>107</v>
      </c>
      <c r="C13286" t="s">
        <v>108</v>
      </c>
      <c r="F13286" t="s">
        <v>1538</v>
      </c>
      <c r="O13286" t="s">
        <v>33</v>
      </c>
      <c r="X13286" t="s">
        <v>34</v>
      </c>
      <c r="Y13286" t="s">
        <v>1539</v>
      </c>
      <c r="Z13286" t="s">
        <v>1540</v>
      </c>
      <c r="AA13286" t="s">
        <v>1541</v>
      </c>
      <c r="AB13286">
        <v>-162473</v>
      </c>
      <c r="AC13286" t="s">
        <v>38</v>
      </c>
      <c r="AD13286">
        <v>99201</v>
      </c>
    </row>
    <row r="13287" spans="1:30" x14ac:dyDescent="0.25">
      <c r="A13287">
        <f t="shared" ca="1" si="207"/>
        <v>13133</v>
      </c>
      <c r="B13287" t="s">
        <v>30</v>
      </c>
      <c r="C13287" t="s">
        <v>31</v>
      </c>
      <c r="F13287" t="s">
        <v>28601</v>
      </c>
      <c r="O13287" t="s">
        <v>33</v>
      </c>
      <c r="X13287" t="s">
        <v>34</v>
      </c>
      <c r="Y13287" t="s">
        <v>3582</v>
      </c>
      <c r="Z13287" t="s">
        <v>33318</v>
      </c>
      <c r="AA13287" t="s">
        <v>33318</v>
      </c>
      <c r="AB13287">
        <v>-170329</v>
      </c>
      <c r="AC13287" t="s">
        <v>38</v>
      </c>
      <c r="AD13287">
        <v>98004</v>
      </c>
    </row>
    <row r="13288" spans="1:30" x14ac:dyDescent="0.25">
      <c r="A13288">
        <f t="shared" ca="1" si="207"/>
        <v>17202</v>
      </c>
      <c r="B13288" t="s">
        <v>677</v>
      </c>
      <c r="C13288" t="s">
        <v>80</v>
      </c>
      <c r="F13288" t="s">
        <v>1418</v>
      </c>
      <c r="G13288">
        <v>0</v>
      </c>
      <c r="O13288" t="s">
        <v>33</v>
      </c>
      <c r="Y13288" t="s">
        <v>1419</v>
      </c>
      <c r="Z13288" t="s">
        <v>16325</v>
      </c>
      <c r="AA13288" t="s">
        <v>16326</v>
      </c>
      <c r="AB13288" t="s">
        <v>16327</v>
      </c>
      <c r="AC13288" t="s">
        <v>38</v>
      </c>
      <c r="AD13288">
        <v>98504</v>
      </c>
    </row>
    <row r="13289" spans="1:30" x14ac:dyDescent="0.25">
      <c r="A13289">
        <f t="shared" ca="1" si="207"/>
        <v>11482</v>
      </c>
      <c r="B13289" t="s">
        <v>685</v>
      </c>
      <c r="C13289" t="s">
        <v>686</v>
      </c>
      <c r="F13289" t="s">
        <v>4947</v>
      </c>
      <c r="G13289">
        <v>0</v>
      </c>
      <c r="O13289" t="s">
        <v>33</v>
      </c>
      <c r="Y13289" t="s">
        <v>3152</v>
      </c>
      <c r="Z13289" t="s">
        <v>34776</v>
      </c>
      <c r="AA13289" t="s">
        <v>34774</v>
      </c>
      <c r="AB13289" t="s">
        <v>34777</v>
      </c>
      <c r="AC13289" t="s">
        <v>38</v>
      </c>
      <c r="AD13289">
        <v>98032</v>
      </c>
    </row>
    <row r="13290" spans="1:30" x14ac:dyDescent="0.25">
      <c r="A13290">
        <f t="shared" ca="1" si="207"/>
        <v>5022</v>
      </c>
      <c r="B13290" t="s">
        <v>2046</v>
      </c>
      <c r="C13290" t="s">
        <v>80</v>
      </c>
      <c r="F13290" t="s">
        <v>10104</v>
      </c>
      <c r="O13290" t="s">
        <v>33</v>
      </c>
      <c r="Y13290" t="s">
        <v>12333</v>
      </c>
      <c r="Z13290" t="s">
        <v>14952</v>
      </c>
      <c r="AA13290" t="s">
        <v>14953</v>
      </c>
      <c r="AB13290">
        <v>-172275</v>
      </c>
      <c r="AC13290" t="s">
        <v>38</v>
      </c>
      <c r="AD13290">
        <v>98004</v>
      </c>
    </row>
    <row r="13291" spans="1:30" x14ac:dyDescent="0.25">
      <c r="A13291">
        <f t="shared" ca="1" si="207"/>
        <v>2679</v>
      </c>
      <c r="B13291" t="s">
        <v>739</v>
      </c>
      <c r="C13291" t="s">
        <v>686</v>
      </c>
      <c r="F13291" t="s">
        <v>30623</v>
      </c>
      <c r="G13291">
        <v>0</v>
      </c>
      <c r="O13291" t="s">
        <v>33</v>
      </c>
      <c r="X13291" t="s">
        <v>34</v>
      </c>
      <c r="Y13291" t="s">
        <v>30624</v>
      </c>
      <c r="Z13291" t="s">
        <v>30625</v>
      </c>
      <c r="AA13291" t="s">
        <v>30626</v>
      </c>
      <c r="AB13291" t="s">
        <v>30627</v>
      </c>
      <c r="AC13291" t="s">
        <v>38</v>
      </c>
      <c r="AD13291">
        <v>98370</v>
      </c>
    </row>
    <row r="13292" spans="1:30" ht="409.5" x14ac:dyDescent="0.25">
      <c r="A13292">
        <f t="shared" ca="1" si="207"/>
        <v>11558</v>
      </c>
      <c r="B13292" t="s">
        <v>739</v>
      </c>
      <c r="C13292" t="s">
        <v>686</v>
      </c>
      <c r="F13292" t="s">
        <v>15864</v>
      </c>
      <c r="O13292" t="s">
        <v>33</v>
      </c>
      <c r="Y13292" t="s">
        <v>30328</v>
      </c>
      <c r="Z13292" s="1" t="s">
        <v>30329</v>
      </c>
      <c r="AA13292" t="s">
        <v>30317</v>
      </c>
      <c r="AB13292">
        <v>-160564</v>
      </c>
      <c r="AC13292" t="s">
        <v>38</v>
      </c>
      <c r="AD13292">
        <v>98110</v>
      </c>
    </row>
    <row r="13293" spans="1:30" x14ac:dyDescent="0.25">
      <c r="A13293">
        <f t="shared" ca="1" si="207"/>
        <v>5920</v>
      </c>
      <c r="B13293" t="s">
        <v>2046</v>
      </c>
      <c r="C13293" t="s">
        <v>80</v>
      </c>
      <c r="F13293" t="s">
        <v>6962</v>
      </c>
      <c r="O13293" t="s">
        <v>33</v>
      </c>
      <c r="Y13293" t="s">
        <v>13706</v>
      </c>
      <c r="Z13293" t="s">
        <v>14548</v>
      </c>
      <c r="AA13293" t="s">
        <v>14549</v>
      </c>
      <c r="AB13293">
        <v>-180644</v>
      </c>
      <c r="AC13293" t="s">
        <v>38</v>
      </c>
      <c r="AD13293">
        <v>98028</v>
      </c>
    </row>
    <row r="13294" spans="1:30" ht="409.5" x14ac:dyDescent="0.25">
      <c r="A13294">
        <f t="shared" ca="1" si="207"/>
        <v>1163</v>
      </c>
      <c r="B13294" t="s">
        <v>685</v>
      </c>
      <c r="C13294" t="s">
        <v>686</v>
      </c>
      <c r="F13294" t="s">
        <v>4844</v>
      </c>
      <c r="G13294">
        <v>0</v>
      </c>
      <c r="O13294" t="s">
        <v>33</v>
      </c>
      <c r="Y13294" t="s">
        <v>34467</v>
      </c>
      <c r="Z13294" s="1" t="s">
        <v>35623</v>
      </c>
      <c r="AA13294" t="s">
        <v>35624</v>
      </c>
      <c r="AB13294" t="s">
        <v>35625</v>
      </c>
    </row>
    <row r="13295" spans="1:30" ht="409.5" x14ac:dyDescent="0.25">
      <c r="A13295">
        <f t="shared" ca="1" si="207"/>
        <v>5580</v>
      </c>
      <c r="B13295" t="s">
        <v>334</v>
      </c>
      <c r="C13295" t="s">
        <v>45</v>
      </c>
      <c r="F13295" t="s">
        <v>20250</v>
      </c>
      <c r="G13295">
        <v>0</v>
      </c>
      <c r="O13295" t="s">
        <v>33</v>
      </c>
      <c r="X13295" t="s">
        <v>34</v>
      </c>
      <c r="Y13295" t="s">
        <v>22731</v>
      </c>
      <c r="Z13295" s="1" t="s">
        <v>23733</v>
      </c>
      <c r="AA13295" t="s">
        <v>23605</v>
      </c>
      <c r="AB13295" t="s">
        <v>23734</v>
      </c>
      <c r="AC13295" t="s">
        <v>102</v>
      </c>
      <c r="AD13295">
        <v>97302</v>
      </c>
    </row>
    <row r="13296" spans="1:30" ht="409.5" x14ac:dyDescent="0.25">
      <c r="A13296">
        <f t="shared" ca="1" si="207"/>
        <v>12311</v>
      </c>
      <c r="B13296" t="s">
        <v>2046</v>
      </c>
      <c r="C13296" t="s">
        <v>80</v>
      </c>
      <c r="F13296" t="s">
        <v>658</v>
      </c>
      <c r="O13296" t="s">
        <v>33</v>
      </c>
      <c r="Y13296" t="s">
        <v>3955</v>
      </c>
      <c r="Z13296" s="1" t="s">
        <v>10234</v>
      </c>
      <c r="AA13296" t="s">
        <v>10235</v>
      </c>
      <c r="AB13296">
        <v>-160406</v>
      </c>
      <c r="AC13296" t="s">
        <v>102</v>
      </c>
      <c r="AD13296">
        <v>97205</v>
      </c>
    </row>
    <row r="13297" spans="1:30" x14ac:dyDescent="0.25">
      <c r="A13297">
        <f t="shared" ca="1" si="207"/>
        <v>2316</v>
      </c>
      <c r="B13297" t="s">
        <v>677</v>
      </c>
      <c r="C13297" t="s">
        <v>80</v>
      </c>
      <c r="F13297" t="s">
        <v>8341</v>
      </c>
      <c r="G13297">
        <v>0</v>
      </c>
      <c r="O13297" t="s">
        <v>33</v>
      </c>
      <c r="Y13297" t="s">
        <v>8342</v>
      </c>
      <c r="Z13297" t="s">
        <v>8343</v>
      </c>
      <c r="AA13297" t="s">
        <v>8344</v>
      </c>
      <c r="AB13297" t="s">
        <v>8345</v>
      </c>
      <c r="AC13297" t="s">
        <v>38</v>
      </c>
      <c r="AD13297">
        <v>99156</v>
      </c>
    </row>
    <row r="13298" spans="1:30" ht="409.5" x14ac:dyDescent="0.25">
      <c r="A13298">
        <f t="shared" ca="1" si="207"/>
        <v>6942</v>
      </c>
      <c r="B13298" t="s">
        <v>79</v>
      </c>
      <c r="C13298" t="s">
        <v>80</v>
      </c>
      <c r="F13298" t="s">
        <v>8590</v>
      </c>
      <c r="O13298" t="s">
        <v>33</v>
      </c>
      <c r="Y13298" t="s">
        <v>8591</v>
      </c>
      <c r="Z13298" s="1" t="s">
        <v>26151</v>
      </c>
      <c r="AA13298" t="s">
        <v>26152</v>
      </c>
      <c r="AB13298">
        <v>-172493</v>
      </c>
      <c r="AC13298" t="s">
        <v>38</v>
      </c>
      <c r="AD13298">
        <v>99216</v>
      </c>
    </row>
    <row r="13299" spans="1:30" x14ac:dyDescent="0.25">
      <c r="A13299">
        <f t="shared" ca="1" si="207"/>
        <v>15341</v>
      </c>
      <c r="B13299" t="s">
        <v>334</v>
      </c>
      <c r="C13299" t="s">
        <v>45</v>
      </c>
      <c r="F13299" t="s">
        <v>20250</v>
      </c>
      <c r="G13299">
        <v>0</v>
      </c>
      <c r="O13299" t="s">
        <v>33</v>
      </c>
      <c r="X13299" t="s">
        <v>34</v>
      </c>
      <c r="Y13299" t="s">
        <v>22731</v>
      </c>
      <c r="Z13299" t="s">
        <v>23865</v>
      </c>
      <c r="AA13299" t="s">
        <v>23605</v>
      </c>
      <c r="AB13299" t="s">
        <v>23866</v>
      </c>
      <c r="AC13299" t="s">
        <v>102</v>
      </c>
      <c r="AD13299">
        <v>97302</v>
      </c>
    </row>
    <row r="13300" spans="1:30" x14ac:dyDescent="0.25">
      <c r="A13300">
        <f t="shared" ca="1" si="207"/>
        <v>14656</v>
      </c>
      <c r="B13300" t="s">
        <v>79</v>
      </c>
      <c r="C13300" t="s">
        <v>80</v>
      </c>
      <c r="F13300" t="s">
        <v>13747</v>
      </c>
      <c r="O13300" t="s">
        <v>33</v>
      </c>
      <c r="Y13300" t="s">
        <v>7498</v>
      </c>
      <c r="Z13300" t="s">
        <v>25975</v>
      </c>
      <c r="AA13300" t="s">
        <v>25976</v>
      </c>
      <c r="AB13300">
        <v>-180923</v>
      </c>
      <c r="AC13300" t="s">
        <v>38</v>
      </c>
      <c r="AD13300">
        <v>98503</v>
      </c>
    </row>
    <row r="13301" spans="1:30" ht="409.5" x14ac:dyDescent="0.25">
      <c r="A13301">
        <f t="shared" ca="1" si="207"/>
        <v>18973</v>
      </c>
      <c r="B13301" t="s">
        <v>276</v>
      </c>
      <c r="C13301" t="s">
        <v>45</v>
      </c>
      <c r="F13301" t="s">
        <v>18307</v>
      </c>
      <c r="G13301">
        <v>0</v>
      </c>
      <c r="O13301" t="s">
        <v>33</v>
      </c>
      <c r="X13301" t="s">
        <v>34</v>
      </c>
      <c r="Y13301" t="s">
        <v>22643</v>
      </c>
      <c r="Z13301" s="1" t="s">
        <v>22644</v>
      </c>
      <c r="AA13301" t="s">
        <v>22580</v>
      </c>
      <c r="AB13301" t="s">
        <v>22645</v>
      </c>
    </row>
    <row r="13302" spans="1:30" ht="409.5" x14ac:dyDescent="0.25">
      <c r="A13302">
        <f t="shared" ca="1" si="207"/>
        <v>12995</v>
      </c>
      <c r="B13302" t="s">
        <v>73</v>
      </c>
      <c r="C13302" t="s">
        <v>74</v>
      </c>
      <c r="G13302">
        <v>0</v>
      </c>
      <c r="O13302" t="s">
        <v>33</v>
      </c>
      <c r="X13302" t="s">
        <v>34</v>
      </c>
      <c r="Y13302" t="s">
        <v>41164</v>
      </c>
      <c r="Z13302" s="1" t="s">
        <v>41165</v>
      </c>
      <c r="AA13302" t="s">
        <v>41166</v>
      </c>
      <c r="AB13302" t="s">
        <v>41167</v>
      </c>
      <c r="AC13302" t="s">
        <v>38</v>
      </c>
      <c r="AD13302">
        <v>98201</v>
      </c>
    </row>
    <row r="13303" spans="1:30" x14ac:dyDescent="0.25">
      <c r="A13303">
        <f t="shared" ca="1" si="207"/>
        <v>14409</v>
      </c>
      <c r="B13303" t="s">
        <v>73</v>
      </c>
      <c r="C13303" t="s">
        <v>74</v>
      </c>
      <c r="O13303" t="s">
        <v>63</v>
      </c>
      <c r="X13303" t="s">
        <v>34</v>
      </c>
      <c r="Y13303" t="s">
        <v>5207</v>
      </c>
      <c r="Z13303" t="s">
        <v>5208</v>
      </c>
      <c r="AA13303" t="s">
        <v>5209</v>
      </c>
      <c r="AB13303">
        <v>-161985</v>
      </c>
      <c r="AC13303" t="s">
        <v>38</v>
      </c>
      <c r="AD13303">
        <v>98204</v>
      </c>
    </row>
    <row r="13304" spans="1:30" x14ac:dyDescent="0.25">
      <c r="A13304">
        <f t="shared" ca="1" si="207"/>
        <v>14186</v>
      </c>
      <c r="B13304" t="s">
        <v>178</v>
      </c>
      <c r="C13304" t="s">
        <v>179</v>
      </c>
      <c r="F13304" t="s">
        <v>3707</v>
      </c>
      <c r="G13304">
        <v>0</v>
      </c>
      <c r="O13304" t="s">
        <v>33</v>
      </c>
      <c r="X13304" t="s">
        <v>34</v>
      </c>
      <c r="Y13304" t="s">
        <v>3708</v>
      </c>
      <c r="Z13304" t="s">
        <v>37061</v>
      </c>
      <c r="AA13304" t="s">
        <v>37062</v>
      </c>
      <c r="AB13304" t="s">
        <v>37063</v>
      </c>
      <c r="AC13304" t="s">
        <v>102</v>
      </c>
      <c r="AD13304">
        <v>97222</v>
      </c>
    </row>
    <row r="13305" spans="1:30" ht="409.5" x14ac:dyDescent="0.25">
      <c r="A13305">
        <f t="shared" ca="1" si="207"/>
        <v>11389</v>
      </c>
      <c r="B13305" t="s">
        <v>96</v>
      </c>
      <c r="C13305" t="s">
        <v>97</v>
      </c>
      <c r="F13305" t="s">
        <v>3951</v>
      </c>
      <c r="O13305" t="s">
        <v>33</v>
      </c>
      <c r="W13305">
        <v>30</v>
      </c>
      <c r="X13305" t="s">
        <v>34</v>
      </c>
      <c r="Y13305" t="s">
        <v>3952</v>
      </c>
      <c r="Z13305" s="1" t="s">
        <v>3953</v>
      </c>
      <c r="AA13305" t="s">
        <v>3954</v>
      </c>
      <c r="AB13305">
        <v>-162173</v>
      </c>
      <c r="AC13305" t="s">
        <v>38</v>
      </c>
      <c r="AD13305">
        <v>98134</v>
      </c>
    </row>
    <row r="13306" spans="1:30" x14ac:dyDescent="0.25">
      <c r="A13306">
        <f t="shared" ca="1" si="207"/>
        <v>7740</v>
      </c>
      <c r="B13306" t="s">
        <v>230</v>
      </c>
      <c r="C13306" t="s">
        <v>45</v>
      </c>
      <c r="O13306" t="s">
        <v>8498</v>
      </c>
      <c r="AB13306">
        <v>-181287</v>
      </c>
    </row>
    <row r="13307" spans="1:30" x14ac:dyDescent="0.25">
      <c r="A13307">
        <f t="shared" ca="1" si="207"/>
        <v>5455</v>
      </c>
      <c r="B13307" t="s">
        <v>677</v>
      </c>
      <c r="C13307" t="s">
        <v>80</v>
      </c>
      <c r="F13307" t="s">
        <v>3055</v>
      </c>
      <c r="G13307">
        <v>0</v>
      </c>
      <c r="O13307" t="s">
        <v>33</v>
      </c>
      <c r="Y13307" t="s">
        <v>3320</v>
      </c>
      <c r="Z13307" t="s">
        <v>8682</v>
      </c>
      <c r="AA13307" t="s">
        <v>8683</v>
      </c>
      <c r="AB13307" t="s">
        <v>8684</v>
      </c>
      <c r="AC13307" t="s">
        <v>38</v>
      </c>
      <c r="AD13307">
        <v>98073</v>
      </c>
    </row>
    <row r="13308" spans="1:30" ht="409.5" x14ac:dyDescent="0.25">
      <c r="A13308">
        <f t="shared" ca="1" si="207"/>
        <v>14246</v>
      </c>
      <c r="B13308" t="s">
        <v>3712</v>
      </c>
      <c r="C13308" t="s">
        <v>16820</v>
      </c>
      <c r="F13308" t="s">
        <v>20250</v>
      </c>
      <c r="G13308">
        <v>0</v>
      </c>
      <c r="O13308" t="s">
        <v>33</v>
      </c>
      <c r="X13308" t="s">
        <v>34</v>
      </c>
      <c r="Y13308" t="s">
        <v>24092</v>
      </c>
      <c r="Z13308" s="1" t="s">
        <v>24351</v>
      </c>
      <c r="AA13308" t="s">
        <v>24027</v>
      </c>
      <c r="AB13308" t="s">
        <v>24352</v>
      </c>
    </row>
    <row r="13309" spans="1:30" ht="409.5" x14ac:dyDescent="0.25">
      <c r="A13309">
        <f t="shared" ca="1" si="207"/>
        <v>15996</v>
      </c>
      <c r="B13309" t="s">
        <v>2046</v>
      </c>
      <c r="C13309" t="s">
        <v>80</v>
      </c>
      <c r="F13309" t="s">
        <v>1418</v>
      </c>
      <c r="O13309" t="s">
        <v>33</v>
      </c>
      <c r="Y13309" t="s">
        <v>1419</v>
      </c>
      <c r="Z13309" s="1" t="s">
        <v>32145</v>
      </c>
      <c r="AA13309" t="s">
        <v>32146</v>
      </c>
      <c r="AB13309">
        <v>-161115</v>
      </c>
      <c r="AC13309" t="s">
        <v>38</v>
      </c>
      <c r="AD13309">
        <v>98504</v>
      </c>
    </row>
    <row r="13310" spans="1:30" x14ac:dyDescent="0.25">
      <c r="A13310">
        <f t="shared" ca="1" si="207"/>
        <v>13141</v>
      </c>
      <c r="B13310" t="s">
        <v>96</v>
      </c>
      <c r="C13310" t="s">
        <v>97</v>
      </c>
      <c r="F13310" t="s">
        <v>3488</v>
      </c>
      <c r="G13310">
        <v>0</v>
      </c>
      <c r="O13310" t="s">
        <v>33</v>
      </c>
      <c r="X13310" t="s">
        <v>34</v>
      </c>
      <c r="Y13310" t="s">
        <v>1046</v>
      </c>
      <c r="AA13310" t="s">
        <v>20721</v>
      </c>
      <c r="AB13310" t="s">
        <v>20722</v>
      </c>
      <c r="AC13310" t="s">
        <v>38</v>
      </c>
      <c r="AD13310">
        <v>98003</v>
      </c>
    </row>
    <row r="13311" spans="1:30" x14ac:dyDescent="0.25">
      <c r="A13311">
        <f t="shared" ca="1" si="207"/>
        <v>9640</v>
      </c>
      <c r="B13311" t="s">
        <v>773</v>
      </c>
      <c r="C13311" t="s">
        <v>80</v>
      </c>
      <c r="F13311" t="s">
        <v>1418</v>
      </c>
      <c r="G13311">
        <v>0</v>
      </c>
      <c r="O13311" t="s">
        <v>33</v>
      </c>
      <c r="X13311" t="s">
        <v>34</v>
      </c>
      <c r="Y13311" t="s">
        <v>5784</v>
      </c>
      <c r="Z13311" t="s">
        <v>5866</v>
      </c>
      <c r="AA13311" t="s">
        <v>5867</v>
      </c>
      <c r="AB13311" t="s">
        <v>5868</v>
      </c>
      <c r="AC13311" t="s">
        <v>38</v>
      </c>
      <c r="AD13311">
        <v>98504</v>
      </c>
    </row>
    <row r="13312" spans="1:30" x14ac:dyDescent="0.25">
      <c r="A13312">
        <f t="shared" ca="1" si="207"/>
        <v>15523</v>
      </c>
      <c r="B13312" t="s">
        <v>73</v>
      </c>
      <c r="C13312" t="s">
        <v>74</v>
      </c>
      <c r="F13312" t="s">
        <v>36359</v>
      </c>
      <c r="G13312">
        <v>0</v>
      </c>
      <c r="O13312" t="s">
        <v>33</v>
      </c>
      <c r="Y13312" t="s">
        <v>36360</v>
      </c>
      <c r="Z13312" t="s">
        <v>36361</v>
      </c>
      <c r="AA13312" t="s">
        <v>36348</v>
      </c>
      <c r="AB13312" t="s">
        <v>36362</v>
      </c>
    </row>
    <row r="13313" spans="1:30" x14ac:dyDescent="0.25">
      <c r="A13313">
        <f t="shared" ca="1" si="207"/>
        <v>14694</v>
      </c>
      <c r="B13313" t="s">
        <v>739</v>
      </c>
      <c r="C13313" t="s">
        <v>686</v>
      </c>
      <c r="F13313" t="s">
        <v>7533</v>
      </c>
      <c r="O13313" t="s">
        <v>33</v>
      </c>
      <c r="Y13313" t="s">
        <v>28610</v>
      </c>
      <c r="Z13313" t="s">
        <v>30415</v>
      </c>
      <c r="AA13313" t="s">
        <v>30391</v>
      </c>
      <c r="AB13313">
        <v>-170971</v>
      </c>
      <c r="AC13313" t="s">
        <v>38</v>
      </c>
      <c r="AD13313">
        <v>98057</v>
      </c>
    </row>
    <row r="13314" spans="1:30" x14ac:dyDescent="0.25">
      <c r="A13314">
        <f t="shared" ref="A13314:A13377" ca="1" si="208">RANDBETWEEN(1,20000)</f>
        <v>2416</v>
      </c>
      <c r="B13314" t="s">
        <v>685</v>
      </c>
      <c r="C13314" t="s">
        <v>686</v>
      </c>
      <c r="F13314" t="s">
        <v>4947</v>
      </c>
      <c r="G13314">
        <v>0</v>
      </c>
      <c r="O13314" t="s">
        <v>33</v>
      </c>
      <c r="Y13314" t="s">
        <v>30393</v>
      </c>
      <c r="Z13314" t="s">
        <v>35254</v>
      </c>
      <c r="AA13314" t="s">
        <v>35222</v>
      </c>
      <c r="AB13314" t="s">
        <v>35255</v>
      </c>
    </row>
    <row r="13315" spans="1:30" x14ac:dyDescent="0.25">
      <c r="A13315">
        <f t="shared" ca="1" si="208"/>
        <v>8940</v>
      </c>
      <c r="B13315" t="s">
        <v>1203</v>
      </c>
      <c r="C13315" t="s">
        <v>45</v>
      </c>
      <c r="F13315" t="s">
        <v>1143</v>
      </c>
      <c r="G13315">
        <v>0</v>
      </c>
      <c r="N13315" t="s">
        <v>931</v>
      </c>
      <c r="O13315" t="s">
        <v>52</v>
      </c>
      <c r="X13315" t="s">
        <v>34</v>
      </c>
      <c r="Y13315" t="s">
        <v>5317</v>
      </c>
      <c r="Z13315" t="s">
        <v>5318</v>
      </c>
      <c r="AA13315" t="s">
        <v>5319</v>
      </c>
      <c r="AB13315" t="s">
        <v>5320</v>
      </c>
      <c r="AC13315" t="s">
        <v>38</v>
      </c>
      <c r="AD13315">
        <v>98337</v>
      </c>
    </row>
    <row r="13316" spans="1:30" x14ac:dyDescent="0.25">
      <c r="A13316">
        <f t="shared" ca="1" si="208"/>
        <v>7804</v>
      </c>
      <c r="B13316" t="s">
        <v>68</v>
      </c>
      <c r="C13316" t="s">
        <v>45</v>
      </c>
      <c r="F13316" t="s">
        <v>2112</v>
      </c>
      <c r="O13316" t="s">
        <v>33</v>
      </c>
      <c r="X13316" t="s">
        <v>34</v>
      </c>
      <c r="Y13316" t="s">
        <v>2113</v>
      </c>
      <c r="Z13316" t="s">
        <v>2114</v>
      </c>
      <c r="AA13316" t="s">
        <v>2115</v>
      </c>
      <c r="AB13316">
        <v>-162854</v>
      </c>
      <c r="AC13316" t="s">
        <v>38</v>
      </c>
      <c r="AD13316">
        <v>98531</v>
      </c>
    </row>
    <row r="13317" spans="1:30" x14ac:dyDescent="0.25">
      <c r="A13317">
        <f t="shared" ca="1" si="208"/>
        <v>13910</v>
      </c>
      <c r="B13317" t="s">
        <v>739</v>
      </c>
      <c r="C13317" t="s">
        <v>686</v>
      </c>
      <c r="F13317" t="s">
        <v>29249</v>
      </c>
      <c r="G13317">
        <v>0</v>
      </c>
      <c r="O13317" t="s">
        <v>33</v>
      </c>
      <c r="Y13317" t="s">
        <v>29250</v>
      </c>
      <c r="Z13317" t="s">
        <v>31209</v>
      </c>
      <c r="AA13317" t="s">
        <v>31210</v>
      </c>
      <c r="AB13317" t="s">
        <v>31211</v>
      </c>
      <c r="AC13317" t="s">
        <v>38</v>
      </c>
      <c r="AD13317">
        <v>98223</v>
      </c>
    </row>
    <row r="13318" spans="1:30" x14ac:dyDescent="0.25">
      <c r="A13318">
        <f t="shared" ca="1" si="208"/>
        <v>15526</v>
      </c>
      <c r="B13318" t="s">
        <v>334</v>
      </c>
      <c r="C13318" t="s">
        <v>45</v>
      </c>
      <c r="F13318" t="s">
        <v>716</v>
      </c>
      <c r="G13318">
        <v>0</v>
      </c>
      <c r="O13318" t="s">
        <v>33</v>
      </c>
      <c r="Y13318" t="s">
        <v>28515</v>
      </c>
      <c r="Z13318" t="s">
        <v>28516</v>
      </c>
      <c r="AA13318" t="s">
        <v>28517</v>
      </c>
      <c r="AB13318" t="s">
        <v>28518</v>
      </c>
      <c r="AC13318" t="s">
        <v>38</v>
      </c>
      <c r="AD13318">
        <v>98660</v>
      </c>
    </row>
    <row r="13319" spans="1:30" ht="409.5" x14ac:dyDescent="0.25">
      <c r="A13319">
        <f t="shared" ca="1" si="208"/>
        <v>15365</v>
      </c>
      <c r="B13319" t="s">
        <v>2046</v>
      </c>
      <c r="C13319" t="s">
        <v>80</v>
      </c>
      <c r="F13319" t="s">
        <v>753</v>
      </c>
      <c r="G13319">
        <v>0</v>
      </c>
      <c r="O13319" t="s">
        <v>33</v>
      </c>
      <c r="Y13319" t="s">
        <v>754</v>
      </c>
      <c r="Z13319" s="1" t="s">
        <v>14642</v>
      </c>
      <c r="AA13319" t="s">
        <v>14643</v>
      </c>
      <c r="AB13319" t="s">
        <v>14644</v>
      </c>
      <c r="AC13319" t="s">
        <v>38</v>
      </c>
      <c r="AD13319">
        <v>98374</v>
      </c>
    </row>
    <row r="13320" spans="1:30" x14ac:dyDescent="0.25">
      <c r="A13320">
        <f t="shared" ca="1" si="208"/>
        <v>4453</v>
      </c>
      <c r="B13320" t="s">
        <v>2046</v>
      </c>
      <c r="C13320" t="s">
        <v>80</v>
      </c>
      <c r="F13320" t="s">
        <v>1418</v>
      </c>
      <c r="G13320">
        <v>0</v>
      </c>
      <c r="O13320" t="s">
        <v>33</v>
      </c>
      <c r="Y13320" t="s">
        <v>5784</v>
      </c>
      <c r="Z13320" t="s">
        <v>32113</v>
      </c>
      <c r="AA13320" t="s">
        <v>32114</v>
      </c>
      <c r="AB13320" t="s">
        <v>32115</v>
      </c>
      <c r="AC13320" t="s">
        <v>38</v>
      </c>
      <c r="AD13320">
        <v>98504</v>
      </c>
    </row>
    <row r="13321" spans="1:30" ht="409.5" x14ac:dyDescent="0.25">
      <c r="A13321">
        <f t="shared" ca="1" si="208"/>
        <v>9891</v>
      </c>
      <c r="B13321" t="s">
        <v>178</v>
      </c>
      <c r="F13321" t="s">
        <v>3707</v>
      </c>
      <c r="G13321">
        <v>0</v>
      </c>
      <c r="O13321" t="s">
        <v>33</v>
      </c>
      <c r="X13321" t="s">
        <v>34</v>
      </c>
      <c r="Y13321" t="s">
        <v>3708</v>
      </c>
      <c r="Z13321" s="1" t="s">
        <v>4150</v>
      </c>
      <c r="AA13321" t="s">
        <v>4138</v>
      </c>
      <c r="AB13321" t="s">
        <v>4151</v>
      </c>
      <c r="AC13321" t="s">
        <v>102</v>
      </c>
      <c r="AD13321">
        <v>97222</v>
      </c>
    </row>
    <row r="13322" spans="1:30" x14ac:dyDescent="0.25">
      <c r="A13322">
        <f t="shared" ca="1" si="208"/>
        <v>9136</v>
      </c>
      <c r="B13322" t="s">
        <v>178</v>
      </c>
      <c r="G13322">
        <v>0</v>
      </c>
      <c r="O13322" t="s">
        <v>33</v>
      </c>
      <c r="X13322" t="s">
        <v>34</v>
      </c>
      <c r="Y13322" t="s">
        <v>20601</v>
      </c>
      <c r="Z13322" t="s">
        <v>20602</v>
      </c>
      <c r="AA13322" t="s">
        <v>20603</v>
      </c>
      <c r="AB13322" t="s">
        <v>20604</v>
      </c>
    </row>
    <row r="13323" spans="1:30" ht="409.5" x14ac:dyDescent="0.25">
      <c r="A13323">
        <f t="shared" ca="1" si="208"/>
        <v>6377</v>
      </c>
      <c r="B13323" t="s">
        <v>2046</v>
      </c>
      <c r="C13323" t="s">
        <v>80</v>
      </c>
      <c r="F13323" t="s">
        <v>7400</v>
      </c>
      <c r="O13323" t="s">
        <v>33</v>
      </c>
      <c r="Y13323" t="s">
        <v>7401</v>
      </c>
      <c r="Z13323" s="1" t="s">
        <v>14794</v>
      </c>
      <c r="AA13323" t="s">
        <v>14795</v>
      </c>
      <c r="AB13323">
        <v>-162393</v>
      </c>
      <c r="AC13323" t="s">
        <v>38</v>
      </c>
      <c r="AD13323">
        <v>98258</v>
      </c>
    </row>
    <row r="13324" spans="1:30" x14ac:dyDescent="0.25">
      <c r="A13324">
        <f t="shared" ca="1" si="208"/>
        <v>8365</v>
      </c>
      <c r="B13324" t="s">
        <v>739</v>
      </c>
      <c r="C13324" t="s">
        <v>686</v>
      </c>
      <c r="F13324" t="s">
        <v>18299</v>
      </c>
      <c r="G13324">
        <v>0</v>
      </c>
      <c r="O13324" t="s">
        <v>33</v>
      </c>
      <c r="Y13324" t="s">
        <v>18300</v>
      </c>
      <c r="Z13324" t="s">
        <v>31318</v>
      </c>
      <c r="AA13324" t="s">
        <v>31319</v>
      </c>
      <c r="AB13324" t="s">
        <v>31320</v>
      </c>
      <c r="AC13324" t="s">
        <v>38</v>
      </c>
      <c r="AD13324">
        <v>98223</v>
      </c>
    </row>
    <row r="13325" spans="1:30" x14ac:dyDescent="0.25">
      <c r="A13325">
        <f t="shared" ca="1" si="208"/>
        <v>10652</v>
      </c>
      <c r="B13325" t="s">
        <v>519</v>
      </c>
      <c r="F13325" t="s">
        <v>392</v>
      </c>
      <c r="G13325">
        <v>0</v>
      </c>
      <c r="O13325" t="s">
        <v>33</v>
      </c>
      <c r="X13325" t="s">
        <v>34</v>
      </c>
      <c r="Y13325" t="s">
        <v>917</v>
      </c>
      <c r="Z13325" t="s">
        <v>16989</v>
      </c>
      <c r="AA13325" t="s">
        <v>16990</v>
      </c>
      <c r="AB13325" t="s">
        <v>16991</v>
      </c>
    </row>
    <row r="13326" spans="1:30" x14ac:dyDescent="0.25">
      <c r="A13326">
        <f t="shared" ca="1" si="208"/>
        <v>1228</v>
      </c>
      <c r="F13326" t="s">
        <v>5533</v>
      </c>
      <c r="O13326" t="s">
        <v>1200</v>
      </c>
      <c r="X13326" t="s">
        <v>34</v>
      </c>
      <c r="Y13326" t="s">
        <v>6431</v>
      </c>
      <c r="Z13326" t="s">
        <v>6432</v>
      </c>
      <c r="AA13326" t="s">
        <v>6429</v>
      </c>
      <c r="AB13326">
        <v>-171926</v>
      </c>
      <c r="AC13326" t="s">
        <v>38</v>
      </c>
      <c r="AD13326">
        <v>98001</v>
      </c>
    </row>
    <row r="13327" spans="1:30" x14ac:dyDescent="0.25">
      <c r="A13327">
        <f t="shared" ca="1" si="208"/>
        <v>10918</v>
      </c>
      <c r="B13327" t="s">
        <v>73</v>
      </c>
      <c r="C13327" t="s">
        <v>74</v>
      </c>
      <c r="F13327" t="s">
        <v>5225</v>
      </c>
      <c r="O13327" t="s">
        <v>63</v>
      </c>
      <c r="X13327" t="s">
        <v>34</v>
      </c>
      <c r="Y13327" t="s">
        <v>5226</v>
      </c>
      <c r="Z13327" t="s">
        <v>5227</v>
      </c>
      <c r="AA13327" t="s">
        <v>5228</v>
      </c>
      <c r="AB13327">
        <v>-180806</v>
      </c>
      <c r="AC13327" t="s">
        <v>38</v>
      </c>
      <c r="AD13327">
        <v>98201</v>
      </c>
    </row>
    <row r="13328" spans="1:30" x14ac:dyDescent="0.25">
      <c r="A13328">
        <f t="shared" ca="1" si="208"/>
        <v>8664</v>
      </c>
      <c r="B13328" t="s">
        <v>1203</v>
      </c>
      <c r="C13328" t="s">
        <v>45</v>
      </c>
      <c r="G13328">
        <v>0</v>
      </c>
      <c r="O13328" t="s">
        <v>33</v>
      </c>
      <c r="X13328" t="s">
        <v>34</v>
      </c>
      <c r="Y13328" t="s">
        <v>9480</v>
      </c>
      <c r="Z13328" t="s">
        <v>9481</v>
      </c>
      <c r="AA13328" t="s">
        <v>9473</v>
      </c>
      <c r="AB13328" t="s">
        <v>9482</v>
      </c>
      <c r="AC13328" t="s">
        <v>38</v>
      </c>
      <c r="AD13328">
        <v>98282</v>
      </c>
    </row>
    <row r="13329" spans="1:30" x14ac:dyDescent="0.25">
      <c r="A13329">
        <f t="shared" ca="1" si="208"/>
        <v>16934</v>
      </c>
      <c r="B13329" t="s">
        <v>2046</v>
      </c>
      <c r="C13329" t="s">
        <v>80</v>
      </c>
      <c r="F13329" t="s">
        <v>160</v>
      </c>
      <c r="O13329" t="s">
        <v>33</v>
      </c>
      <c r="Y13329" t="s">
        <v>7387</v>
      </c>
      <c r="Z13329" t="s">
        <v>14131</v>
      </c>
      <c r="AA13329" t="s">
        <v>14132</v>
      </c>
      <c r="AB13329">
        <v>-170067</v>
      </c>
      <c r="AC13329" t="s">
        <v>38</v>
      </c>
      <c r="AD13329">
        <v>98109</v>
      </c>
    </row>
    <row r="13330" spans="1:30" x14ac:dyDescent="0.25">
      <c r="A13330">
        <f t="shared" ca="1" si="208"/>
        <v>17492</v>
      </c>
      <c r="B13330" t="s">
        <v>2046</v>
      </c>
      <c r="C13330" t="s">
        <v>80</v>
      </c>
      <c r="F13330" t="s">
        <v>6116</v>
      </c>
      <c r="G13330">
        <v>0</v>
      </c>
      <c r="O13330" t="s">
        <v>33</v>
      </c>
      <c r="Y13330" t="s">
        <v>6117</v>
      </c>
      <c r="Z13330" t="s">
        <v>8109</v>
      </c>
      <c r="AA13330" t="s">
        <v>8110</v>
      </c>
      <c r="AB13330" t="s">
        <v>8111</v>
      </c>
      <c r="AC13330" t="s">
        <v>38</v>
      </c>
      <c r="AD13330">
        <v>98029</v>
      </c>
    </row>
    <row r="13331" spans="1:30" ht="409.5" x14ac:dyDescent="0.25">
      <c r="A13331">
        <f t="shared" ca="1" si="208"/>
        <v>2575</v>
      </c>
      <c r="B13331" t="s">
        <v>2046</v>
      </c>
      <c r="C13331" t="s">
        <v>80</v>
      </c>
      <c r="F13331" t="s">
        <v>413</v>
      </c>
      <c r="O13331" t="s">
        <v>33</v>
      </c>
      <c r="Y13331" t="s">
        <v>10236</v>
      </c>
      <c r="Z13331" s="1" t="s">
        <v>12079</v>
      </c>
      <c r="AA13331" t="s">
        <v>12080</v>
      </c>
      <c r="AB13331">
        <v>-173125</v>
      </c>
      <c r="AC13331" t="s">
        <v>38</v>
      </c>
      <c r="AD13331">
        <v>98004</v>
      </c>
    </row>
    <row r="13332" spans="1:30" x14ac:dyDescent="0.25">
      <c r="A13332">
        <f t="shared" ca="1" si="208"/>
        <v>9827</v>
      </c>
      <c r="B13332" t="s">
        <v>685</v>
      </c>
      <c r="C13332" t="s">
        <v>686</v>
      </c>
      <c r="F13332" t="s">
        <v>30088</v>
      </c>
      <c r="O13332" t="s">
        <v>33</v>
      </c>
      <c r="Y13332" t="s">
        <v>30089</v>
      </c>
      <c r="Z13332" t="s">
        <v>34826</v>
      </c>
      <c r="AA13332" t="s">
        <v>34806</v>
      </c>
      <c r="AB13332">
        <v>-162785</v>
      </c>
    </row>
    <row r="13333" spans="1:30" x14ac:dyDescent="0.25">
      <c r="A13333">
        <f t="shared" ca="1" si="208"/>
        <v>9502</v>
      </c>
      <c r="B13333" t="s">
        <v>2046</v>
      </c>
      <c r="C13333" t="s">
        <v>80</v>
      </c>
      <c r="F13333" t="s">
        <v>651</v>
      </c>
      <c r="O13333" t="s">
        <v>33</v>
      </c>
      <c r="Y13333" t="s">
        <v>994</v>
      </c>
      <c r="Z13333" t="s">
        <v>13600</v>
      </c>
      <c r="AA13333" t="s">
        <v>13599</v>
      </c>
      <c r="AB13333">
        <v>-171065</v>
      </c>
      <c r="AC13333" t="s">
        <v>38</v>
      </c>
      <c r="AD13333">
        <v>98034</v>
      </c>
    </row>
    <row r="13334" spans="1:30" x14ac:dyDescent="0.25">
      <c r="A13334">
        <f t="shared" ca="1" si="208"/>
        <v>15196</v>
      </c>
      <c r="B13334" t="s">
        <v>739</v>
      </c>
      <c r="C13334" t="s">
        <v>686</v>
      </c>
      <c r="F13334" t="s">
        <v>21424</v>
      </c>
      <c r="O13334" t="s">
        <v>33</v>
      </c>
      <c r="W13334">
        <v>15</v>
      </c>
      <c r="X13334" t="s">
        <v>34</v>
      </c>
      <c r="Y13334" t="s">
        <v>21425</v>
      </c>
      <c r="Z13334" t="s">
        <v>21426</v>
      </c>
      <c r="AA13334" t="s">
        <v>21427</v>
      </c>
      <c r="AB13334">
        <v>-161767</v>
      </c>
      <c r="AC13334" t="s">
        <v>38</v>
      </c>
      <c r="AD13334">
        <v>98103</v>
      </c>
    </row>
    <row r="13335" spans="1:30" ht="409.5" x14ac:dyDescent="0.25">
      <c r="A13335">
        <f t="shared" ca="1" si="208"/>
        <v>19356</v>
      </c>
      <c r="B13335" t="s">
        <v>39</v>
      </c>
      <c r="C13335" t="s">
        <v>165</v>
      </c>
      <c r="F13335" t="s">
        <v>1213</v>
      </c>
      <c r="G13335">
        <v>0</v>
      </c>
      <c r="O13335" t="s">
        <v>33</v>
      </c>
      <c r="Y13335" t="s">
        <v>1215</v>
      </c>
      <c r="Z13335" s="1" t="s">
        <v>40419</v>
      </c>
      <c r="AA13335" t="s">
        <v>40420</v>
      </c>
      <c r="AB13335" t="s">
        <v>40421</v>
      </c>
      <c r="AC13335" t="s">
        <v>38</v>
      </c>
      <c r="AD13335">
        <v>98104</v>
      </c>
    </row>
    <row r="13336" spans="1:30" ht="409.5" x14ac:dyDescent="0.25">
      <c r="A13336">
        <f t="shared" ca="1" si="208"/>
        <v>18531</v>
      </c>
      <c r="B13336" t="s">
        <v>3712</v>
      </c>
      <c r="C13336" t="s">
        <v>16820</v>
      </c>
      <c r="F13336" t="s">
        <v>20250</v>
      </c>
      <c r="G13336">
        <v>0</v>
      </c>
      <c r="O13336" t="s">
        <v>33</v>
      </c>
      <c r="X13336" t="s">
        <v>34</v>
      </c>
      <c r="Y13336" t="s">
        <v>22734</v>
      </c>
      <c r="Z13336" s="1" t="s">
        <v>24498</v>
      </c>
      <c r="AA13336" t="s">
        <v>24027</v>
      </c>
      <c r="AB13336" t="s">
        <v>24499</v>
      </c>
      <c r="AC13336" t="s">
        <v>102</v>
      </c>
      <c r="AD13336">
        <v>97302</v>
      </c>
    </row>
    <row r="13337" spans="1:30" x14ac:dyDescent="0.25">
      <c r="A13337">
        <f t="shared" ca="1" si="208"/>
        <v>567</v>
      </c>
      <c r="B13337" t="s">
        <v>124</v>
      </c>
      <c r="C13337" t="s">
        <v>45</v>
      </c>
      <c r="N13337" t="s">
        <v>2402</v>
      </c>
      <c r="O13337" t="s">
        <v>52</v>
      </c>
      <c r="X13337" t="s">
        <v>34</v>
      </c>
      <c r="Y13337" t="s">
        <v>42639</v>
      </c>
      <c r="Z13337" t="s">
        <v>42640</v>
      </c>
      <c r="AA13337" t="s">
        <v>42641</v>
      </c>
      <c r="AB13337">
        <v>-180306</v>
      </c>
      <c r="AC13337" t="s">
        <v>38</v>
      </c>
      <c r="AD13337">
        <v>98110</v>
      </c>
    </row>
    <row r="13338" spans="1:30" x14ac:dyDescent="0.25">
      <c r="A13338">
        <f t="shared" ca="1" si="208"/>
        <v>11651</v>
      </c>
      <c r="B13338" t="s">
        <v>178</v>
      </c>
      <c r="C13338" t="s">
        <v>179</v>
      </c>
      <c r="O13338" t="s">
        <v>33</v>
      </c>
      <c r="X13338" t="s">
        <v>34</v>
      </c>
      <c r="Y13338" t="s">
        <v>15756</v>
      </c>
      <c r="Z13338" t="s">
        <v>37610</v>
      </c>
      <c r="AA13338" t="s">
        <v>37611</v>
      </c>
      <c r="AB13338">
        <v>-171434</v>
      </c>
      <c r="AC13338" t="s">
        <v>333</v>
      </c>
      <c r="AD13338">
        <v>83843</v>
      </c>
    </row>
    <row r="13339" spans="1:30" ht="409.5" x14ac:dyDescent="0.25">
      <c r="A13339">
        <f t="shared" ca="1" si="208"/>
        <v>11198</v>
      </c>
      <c r="B13339" t="s">
        <v>3712</v>
      </c>
      <c r="C13339" t="s">
        <v>16820</v>
      </c>
      <c r="F13339" t="s">
        <v>20250</v>
      </c>
      <c r="G13339">
        <v>0</v>
      </c>
      <c r="O13339" t="s">
        <v>33</v>
      </c>
      <c r="X13339" t="s">
        <v>34</v>
      </c>
      <c r="Y13339" t="s">
        <v>22598</v>
      </c>
      <c r="Z13339" s="1" t="s">
        <v>24500</v>
      </c>
      <c r="AA13339" t="s">
        <v>24027</v>
      </c>
      <c r="AB13339" t="s">
        <v>24501</v>
      </c>
      <c r="AC13339" t="s">
        <v>102</v>
      </c>
      <c r="AD13339">
        <v>97302</v>
      </c>
    </row>
    <row r="13340" spans="1:30" x14ac:dyDescent="0.25">
      <c r="A13340">
        <f t="shared" ca="1" si="208"/>
        <v>14918</v>
      </c>
      <c r="B13340" t="s">
        <v>685</v>
      </c>
      <c r="C13340" t="s">
        <v>686</v>
      </c>
      <c r="F13340" t="s">
        <v>5901</v>
      </c>
      <c r="O13340" t="s">
        <v>33</v>
      </c>
      <c r="Y13340" t="s">
        <v>35267</v>
      </c>
      <c r="Z13340" t="s">
        <v>35268</v>
      </c>
      <c r="AA13340" t="s">
        <v>35222</v>
      </c>
      <c r="AB13340">
        <v>-163107</v>
      </c>
    </row>
    <row r="13341" spans="1:30" x14ac:dyDescent="0.25">
      <c r="A13341">
        <f t="shared" ca="1" si="208"/>
        <v>8587</v>
      </c>
      <c r="B13341" t="s">
        <v>739</v>
      </c>
      <c r="C13341" t="s">
        <v>686</v>
      </c>
      <c r="F13341" t="s">
        <v>1194</v>
      </c>
      <c r="G13341">
        <v>0</v>
      </c>
      <c r="O13341" t="s">
        <v>33</v>
      </c>
      <c r="Y13341" t="s">
        <v>29308</v>
      </c>
      <c r="Z13341" t="s">
        <v>29309</v>
      </c>
      <c r="AA13341" t="s">
        <v>29310</v>
      </c>
      <c r="AB13341" t="s">
        <v>29311</v>
      </c>
      <c r="AC13341" t="s">
        <v>38</v>
      </c>
      <c r="AD13341">
        <v>98226</v>
      </c>
    </row>
    <row r="13342" spans="1:30" ht="195" x14ac:dyDescent="0.25">
      <c r="A13342">
        <f t="shared" ca="1" si="208"/>
        <v>4519</v>
      </c>
      <c r="B13342" t="s">
        <v>739</v>
      </c>
      <c r="C13342" t="s">
        <v>686</v>
      </c>
      <c r="F13342" t="s">
        <v>29535</v>
      </c>
      <c r="G13342">
        <v>0</v>
      </c>
      <c r="O13342" t="s">
        <v>33</v>
      </c>
      <c r="Y13342" t="s">
        <v>30937</v>
      </c>
      <c r="Z13342" s="1" t="s">
        <v>30938</v>
      </c>
      <c r="AA13342" t="s">
        <v>30906</v>
      </c>
      <c r="AB13342" t="s">
        <v>30939</v>
      </c>
    </row>
    <row r="13343" spans="1:30" ht="409.5" x14ac:dyDescent="0.25">
      <c r="A13343">
        <f t="shared" ca="1" si="208"/>
        <v>15283</v>
      </c>
      <c r="B13343" t="s">
        <v>2046</v>
      </c>
      <c r="C13343" t="s">
        <v>80</v>
      </c>
      <c r="F13343" t="s">
        <v>7089</v>
      </c>
      <c r="G13343">
        <v>0</v>
      </c>
      <c r="O13343" t="s">
        <v>33</v>
      </c>
      <c r="Y13343" t="s">
        <v>7090</v>
      </c>
      <c r="Z13343" s="1" t="s">
        <v>15790</v>
      </c>
      <c r="AA13343" t="s">
        <v>15791</v>
      </c>
      <c r="AB13343" t="s">
        <v>15792</v>
      </c>
      <c r="AC13343" t="s">
        <v>38</v>
      </c>
      <c r="AD13343">
        <v>99202</v>
      </c>
    </row>
    <row r="13344" spans="1:30" x14ac:dyDescent="0.25">
      <c r="A13344">
        <f t="shared" ca="1" si="208"/>
        <v>15580</v>
      </c>
      <c r="B13344" t="s">
        <v>276</v>
      </c>
      <c r="C13344" t="s">
        <v>45</v>
      </c>
      <c r="F13344" t="s">
        <v>387</v>
      </c>
      <c r="N13344" t="s">
        <v>20800</v>
      </c>
      <c r="O13344" t="s">
        <v>52</v>
      </c>
      <c r="Q13344" t="s">
        <v>493</v>
      </c>
      <c r="R13344" t="s">
        <v>599</v>
      </c>
      <c r="S13344" t="s">
        <v>4769</v>
      </c>
      <c r="T13344" t="s">
        <v>20801</v>
      </c>
      <c r="W13344">
        <v>15</v>
      </c>
      <c r="X13344" t="s">
        <v>34</v>
      </c>
      <c r="Y13344" t="s">
        <v>1064</v>
      </c>
      <c r="Z13344" t="s">
        <v>20802</v>
      </c>
      <c r="AA13344" t="s">
        <v>20803</v>
      </c>
      <c r="AB13344">
        <v>-160103</v>
      </c>
      <c r="AC13344" t="s">
        <v>38</v>
      </c>
      <c r="AD13344">
        <v>98109</v>
      </c>
    </row>
    <row r="13345" spans="1:30" ht="409.5" x14ac:dyDescent="0.25">
      <c r="A13345">
        <f t="shared" ca="1" si="208"/>
        <v>15985</v>
      </c>
      <c r="B13345" t="s">
        <v>44</v>
      </c>
      <c r="C13345" t="s">
        <v>45</v>
      </c>
      <c r="F13345" t="s">
        <v>9135</v>
      </c>
      <c r="G13345">
        <v>0</v>
      </c>
      <c r="M13345" s="1" t="s">
        <v>9136</v>
      </c>
      <c r="N13345" t="s">
        <v>1348</v>
      </c>
      <c r="O13345" t="s">
        <v>33</v>
      </c>
      <c r="W13345">
        <v>5</v>
      </c>
      <c r="X13345" t="s">
        <v>34</v>
      </c>
      <c r="Y13345" t="s">
        <v>9137</v>
      </c>
      <c r="Z13345" s="1" t="s">
        <v>9138</v>
      </c>
      <c r="AA13345" s="1" t="s">
        <v>9139</v>
      </c>
      <c r="AB13345" t="s">
        <v>9140</v>
      </c>
      <c r="AC13345" t="s">
        <v>38</v>
      </c>
      <c r="AD13345">
        <v>98119</v>
      </c>
    </row>
    <row r="13346" spans="1:30" x14ac:dyDescent="0.25">
      <c r="A13346">
        <f t="shared" ca="1" si="208"/>
        <v>8672</v>
      </c>
      <c r="B13346" t="s">
        <v>16817</v>
      </c>
      <c r="C13346" t="s">
        <v>74</v>
      </c>
      <c r="F13346" t="s">
        <v>3488</v>
      </c>
      <c r="O13346" t="s">
        <v>33</v>
      </c>
      <c r="Y13346" t="s">
        <v>25448</v>
      </c>
      <c r="Z13346" t="s">
        <v>25449</v>
      </c>
      <c r="AA13346" t="s">
        <v>25450</v>
      </c>
      <c r="AB13346">
        <v>-173117</v>
      </c>
      <c r="AC13346" t="s">
        <v>38</v>
      </c>
      <c r="AD13346">
        <v>98003</v>
      </c>
    </row>
    <row r="13347" spans="1:30" x14ac:dyDescent="0.25">
      <c r="A13347">
        <f t="shared" ca="1" si="208"/>
        <v>15105</v>
      </c>
      <c r="B13347" t="s">
        <v>39</v>
      </c>
      <c r="C13347" t="s">
        <v>165</v>
      </c>
      <c r="F13347" t="s">
        <v>5422</v>
      </c>
      <c r="G13347">
        <v>0</v>
      </c>
      <c r="O13347" t="s">
        <v>33</v>
      </c>
      <c r="X13347" t="s">
        <v>34</v>
      </c>
      <c r="Y13347" t="s">
        <v>5423</v>
      </c>
      <c r="Z13347" t="s">
        <v>5424</v>
      </c>
      <c r="AA13347" t="s">
        <v>5425</v>
      </c>
      <c r="AB13347" t="s">
        <v>5426</v>
      </c>
      <c r="AC13347" t="s">
        <v>38</v>
      </c>
      <c r="AD13347">
        <v>98082</v>
      </c>
    </row>
    <row r="13348" spans="1:30" ht="165" x14ac:dyDescent="0.25">
      <c r="A13348">
        <f t="shared" ca="1" si="208"/>
        <v>6844</v>
      </c>
      <c r="B13348" t="s">
        <v>39</v>
      </c>
      <c r="O13348" t="s">
        <v>33</v>
      </c>
      <c r="Y13348" t="s">
        <v>21797</v>
      </c>
      <c r="Z13348" s="1" t="s">
        <v>21798</v>
      </c>
      <c r="AA13348" t="s">
        <v>21799</v>
      </c>
      <c r="AB13348">
        <v>-170720</v>
      </c>
    </row>
    <row r="13349" spans="1:30" x14ac:dyDescent="0.25">
      <c r="A13349">
        <f t="shared" ca="1" si="208"/>
        <v>14491</v>
      </c>
      <c r="B13349" t="s">
        <v>124</v>
      </c>
      <c r="C13349" t="s">
        <v>45</v>
      </c>
      <c r="F13349" t="s">
        <v>3295</v>
      </c>
      <c r="O13349" t="s">
        <v>1</v>
      </c>
      <c r="Y13349" t="s">
        <v>3393</v>
      </c>
      <c r="Z13349" t="s">
        <v>3394</v>
      </c>
      <c r="AA13349" t="s">
        <v>3395</v>
      </c>
      <c r="AB13349">
        <v>-181733</v>
      </c>
      <c r="AC13349" t="s">
        <v>38</v>
      </c>
      <c r="AD13349">
        <v>98005</v>
      </c>
    </row>
    <row r="13350" spans="1:30" x14ac:dyDescent="0.25">
      <c r="A13350">
        <f t="shared" ca="1" si="208"/>
        <v>434</v>
      </c>
      <c r="B13350" t="s">
        <v>73</v>
      </c>
      <c r="C13350" t="s">
        <v>74</v>
      </c>
      <c r="F13350" t="s">
        <v>7533</v>
      </c>
      <c r="O13350" t="s">
        <v>63</v>
      </c>
      <c r="X13350" t="s">
        <v>34</v>
      </c>
      <c r="Y13350" t="s">
        <v>42610</v>
      </c>
      <c r="Z13350" t="s">
        <v>42611</v>
      </c>
      <c r="AA13350" t="s">
        <v>42612</v>
      </c>
      <c r="AB13350">
        <v>-181399</v>
      </c>
      <c r="AC13350" t="s">
        <v>38</v>
      </c>
      <c r="AD13350">
        <v>98057</v>
      </c>
    </row>
    <row r="13351" spans="1:30" ht="375" x14ac:dyDescent="0.25">
      <c r="A13351">
        <f t="shared" ca="1" si="208"/>
        <v>1297</v>
      </c>
      <c r="B13351" t="s">
        <v>519</v>
      </c>
      <c r="F13351" t="s">
        <v>20250</v>
      </c>
      <c r="G13351">
        <v>0</v>
      </c>
      <c r="O13351" t="s">
        <v>33</v>
      </c>
      <c r="X13351" t="s">
        <v>34</v>
      </c>
      <c r="Y13351" t="s">
        <v>22734</v>
      </c>
      <c r="Z13351" s="1" t="s">
        <v>23542</v>
      </c>
      <c r="AA13351" t="s">
        <v>23534</v>
      </c>
      <c r="AB13351" t="s">
        <v>23543</v>
      </c>
      <c r="AC13351" t="s">
        <v>102</v>
      </c>
      <c r="AD13351">
        <v>97302</v>
      </c>
    </row>
    <row r="13352" spans="1:30" ht="409.5" x14ac:dyDescent="0.25">
      <c r="A13352">
        <f t="shared" ca="1" si="208"/>
        <v>17611</v>
      </c>
      <c r="B13352" t="s">
        <v>276</v>
      </c>
      <c r="C13352" t="s">
        <v>45</v>
      </c>
      <c r="F13352" t="s">
        <v>20250</v>
      </c>
      <c r="G13352">
        <v>0</v>
      </c>
      <c r="O13352" t="s">
        <v>33</v>
      </c>
      <c r="X13352" t="s">
        <v>34</v>
      </c>
      <c r="Y13352" t="s">
        <v>22598</v>
      </c>
      <c r="Z13352" s="1" t="s">
        <v>22617</v>
      </c>
      <c r="AA13352" t="s">
        <v>22580</v>
      </c>
      <c r="AB13352" t="s">
        <v>22618</v>
      </c>
      <c r="AC13352" t="s">
        <v>102</v>
      </c>
      <c r="AD13352">
        <v>97302</v>
      </c>
    </row>
    <row r="13353" spans="1:30" x14ac:dyDescent="0.25">
      <c r="A13353">
        <f t="shared" ca="1" si="208"/>
        <v>2374</v>
      </c>
      <c r="B13353" t="s">
        <v>2046</v>
      </c>
      <c r="C13353" t="s">
        <v>80</v>
      </c>
      <c r="F13353" t="s">
        <v>1418</v>
      </c>
      <c r="O13353" t="s">
        <v>33</v>
      </c>
      <c r="Y13353" t="s">
        <v>1419</v>
      </c>
      <c r="Z13353" t="s">
        <v>15253</v>
      </c>
      <c r="AA13353" t="s">
        <v>15254</v>
      </c>
      <c r="AB13353">
        <v>-161155</v>
      </c>
      <c r="AC13353" t="s">
        <v>38</v>
      </c>
      <c r="AD13353">
        <v>98504</v>
      </c>
    </row>
    <row r="13354" spans="1:30" x14ac:dyDescent="0.25">
      <c r="A13354">
        <f t="shared" ca="1" si="208"/>
        <v>1075</v>
      </c>
      <c r="B13354" t="s">
        <v>2046</v>
      </c>
      <c r="C13354" t="s">
        <v>80</v>
      </c>
      <c r="F13354" t="s">
        <v>7355</v>
      </c>
      <c r="O13354" t="s">
        <v>33</v>
      </c>
      <c r="Y13354" t="s">
        <v>7356</v>
      </c>
      <c r="Z13354" t="s">
        <v>13669</v>
      </c>
      <c r="AA13354" t="s">
        <v>13670</v>
      </c>
      <c r="AB13354">
        <v>-180236</v>
      </c>
      <c r="AC13354" t="s">
        <v>38</v>
      </c>
      <c r="AD13354">
        <v>98620</v>
      </c>
    </row>
    <row r="13355" spans="1:30" ht="409.5" x14ac:dyDescent="0.25">
      <c r="A13355">
        <f t="shared" ca="1" si="208"/>
        <v>12471</v>
      </c>
      <c r="B13355" t="s">
        <v>178</v>
      </c>
      <c r="C13355" t="s">
        <v>179</v>
      </c>
      <c r="F13355" t="s">
        <v>180</v>
      </c>
      <c r="O13355" t="s">
        <v>33</v>
      </c>
      <c r="W13355">
        <v>15</v>
      </c>
      <c r="X13355" t="s">
        <v>34</v>
      </c>
      <c r="Y13355" t="s">
        <v>181</v>
      </c>
      <c r="Z13355" s="1" t="s">
        <v>20612</v>
      </c>
      <c r="AA13355" t="s">
        <v>20613</v>
      </c>
      <c r="AB13355">
        <v>-173252</v>
      </c>
      <c r="AC13355" t="s">
        <v>38</v>
      </c>
      <c r="AD13355">
        <v>98922</v>
      </c>
    </row>
    <row r="13356" spans="1:30" x14ac:dyDescent="0.25">
      <c r="A13356">
        <f t="shared" ca="1" si="208"/>
        <v>1004</v>
      </c>
      <c r="B13356" t="s">
        <v>334</v>
      </c>
      <c r="C13356" t="s">
        <v>45</v>
      </c>
      <c r="F13356" t="s">
        <v>4924</v>
      </c>
      <c r="G13356">
        <v>0</v>
      </c>
      <c r="O13356" t="s">
        <v>33</v>
      </c>
      <c r="Y13356" t="s">
        <v>33396</v>
      </c>
      <c r="Z13356" t="s">
        <v>33397</v>
      </c>
      <c r="AA13356" t="s">
        <v>33398</v>
      </c>
      <c r="AB13356" t="s">
        <v>33399</v>
      </c>
      <c r="AC13356" t="s">
        <v>102</v>
      </c>
      <c r="AD13356">
        <v>97201</v>
      </c>
    </row>
    <row r="13357" spans="1:30" x14ac:dyDescent="0.25">
      <c r="A13357">
        <f t="shared" ca="1" si="208"/>
        <v>5640</v>
      </c>
      <c r="B13357" t="s">
        <v>685</v>
      </c>
      <c r="C13357" t="s">
        <v>686</v>
      </c>
      <c r="F13357" t="s">
        <v>753</v>
      </c>
      <c r="G13357">
        <v>0</v>
      </c>
      <c r="O13357" t="s">
        <v>33</v>
      </c>
      <c r="Y13357" t="s">
        <v>3284</v>
      </c>
      <c r="Z13357" t="s">
        <v>33203</v>
      </c>
      <c r="AA13357" t="s">
        <v>33204</v>
      </c>
      <c r="AB13357" t="s">
        <v>33205</v>
      </c>
      <c r="AC13357" t="s">
        <v>38</v>
      </c>
      <c r="AD13357">
        <v>98312</v>
      </c>
    </row>
    <row r="13358" spans="1:30" ht="409.5" x14ac:dyDescent="0.25">
      <c r="A13358">
        <f t="shared" ca="1" si="208"/>
        <v>16605</v>
      </c>
      <c r="B13358" t="s">
        <v>230</v>
      </c>
      <c r="C13358" t="s">
        <v>45</v>
      </c>
      <c r="F13358" t="s">
        <v>20250</v>
      </c>
      <c r="O13358" t="s">
        <v>33</v>
      </c>
      <c r="X13358" t="s">
        <v>34</v>
      </c>
      <c r="Y13358" t="s">
        <v>22643</v>
      </c>
      <c r="Z13358" s="1" t="s">
        <v>23024</v>
      </c>
      <c r="AA13358" t="s">
        <v>22580</v>
      </c>
      <c r="AB13358">
        <v>-163169</v>
      </c>
    </row>
    <row r="13359" spans="1:30" x14ac:dyDescent="0.25">
      <c r="A13359">
        <f t="shared" ca="1" si="208"/>
        <v>19364</v>
      </c>
      <c r="B13359" t="s">
        <v>685</v>
      </c>
      <c r="C13359" t="s">
        <v>686</v>
      </c>
      <c r="F13359" t="s">
        <v>3399</v>
      </c>
      <c r="G13359">
        <v>0</v>
      </c>
      <c r="O13359" t="s">
        <v>33</v>
      </c>
      <c r="Y13359" t="s">
        <v>29428</v>
      </c>
      <c r="Z13359" t="s">
        <v>34234</v>
      </c>
      <c r="AA13359" t="s">
        <v>34222</v>
      </c>
      <c r="AB13359" t="s">
        <v>34235</v>
      </c>
      <c r="AC13359" t="s">
        <v>38</v>
      </c>
      <c r="AD13359">
        <v>98802</v>
      </c>
    </row>
    <row r="13360" spans="1:30" x14ac:dyDescent="0.25">
      <c r="A13360">
        <f t="shared" ca="1" si="208"/>
        <v>19859</v>
      </c>
      <c r="B13360" t="s">
        <v>2046</v>
      </c>
      <c r="C13360" t="s">
        <v>80</v>
      </c>
      <c r="F13360" t="s">
        <v>1418</v>
      </c>
      <c r="G13360">
        <v>0</v>
      </c>
      <c r="O13360" t="s">
        <v>33</v>
      </c>
      <c r="Y13360" t="s">
        <v>1419</v>
      </c>
      <c r="Z13360" t="s">
        <v>32249</v>
      </c>
      <c r="AA13360" t="s">
        <v>32250</v>
      </c>
      <c r="AB13360" t="s">
        <v>32251</v>
      </c>
      <c r="AC13360" t="s">
        <v>38</v>
      </c>
      <c r="AD13360">
        <v>98504</v>
      </c>
    </row>
    <row r="13361" spans="1:30" ht="409.5" x14ac:dyDescent="0.25">
      <c r="A13361">
        <f t="shared" ca="1" si="208"/>
        <v>19808</v>
      </c>
      <c r="B13361" t="s">
        <v>685</v>
      </c>
      <c r="C13361" t="s">
        <v>686</v>
      </c>
      <c r="F13361" t="s">
        <v>31003</v>
      </c>
      <c r="O13361" t="s">
        <v>33</v>
      </c>
      <c r="Y13361" t="s">
        <v>31004</v>
      </c>
      <c r="Z13361" s="1" t="s">
        <v>35218</v>
      </c>
      <c r="AA13361" t="s">
        <v>35217</v>
      </c>
      <c r="AB13361">
        <v>-160748</v>
      </c>
      <c r="AC13361" t="s">
        <v>38</v>
      </c>
      <c r="AD13361">
        <v>98816</v>
      </c>
    </row>
    <row r="13362" spans="1:30" x14ac:dyDescent="0.25">
      <c r="A13362">
        <f t="shared" ca="1" si="208"/>
        <v>12836</v>
      </c>
      <c r="B13362" t="s">
        <v>79</v>
      </c>
      <c r="C13362" t="s">
        <v>80</v>
      </c>
      <c r="F13362" t="s">
        <v>16479</v>
      </c>
      <c r="O13362" t="s">
        <v>33</v>
      </c>
      <c r="Y13362" t="s">
        <v>16480</v>
      </c>
      <c r="Z13362" t="s">
        <v>16481</v>
      </c>
      <c r="AA13362" t="s">
        <v>16482</v>
      </c>
      <c r="AB13362">
        <v>-163086</v>
      </c>
      <c r="AC13362" t="s">
        <v>38</v>
      </c>
      <c r="AD13362">
        <v>98201</v>
      </c>
    </row>
    <row r="13363" spans="1:30" ht="409.5" x14ac:dyDescent="0.25">
      <c r="A13363">
        <f t="shared" ca="1" si="208"/>
        <v>14864</v>
      </c>
      <c r="B13363" t="s">
        <v>73</v>
      </c>
      <c r="C13363" t="s">
        <v>74</v>
      </c>
      <c r="O13363" t="s">
        <v>63</v>
      </c>
      <c r="X13363" t="s">
        <v>34</v>
      </c>
      <c r="Y13363" t="s">
        <v>40919</v>
      </c>
      <c r="Z13363" s="1" t="s">
        <v>40920</v>
      </c>
      <c r="AA13363" t="s">
        <v>40921</v>
      </c>
      <c r="AB13363">
        <v>-171813</v>
      </c>
      <c r="AC13363" t="s">
        <v>38</v>
      </c>
      <c r="AD13363">
        <v>98270</v>
      </c>
    </row>
    <row r="13364" spans="1:30" x14ac:dyDescent="0.25">
      <c r="A13364">
        <f t="shared" ca="1" si="208"/>
        <v>19184</v>
      </c>
      <c r="B13364" t="s">
        <v>68</v>
      </c>
      <c r="C13364" t="s">
        <v>45</v>
      </c>
      <c r="F13364" t="s">
        <v>32319</v>
      </c>
      <c r="H13364" t="s">
        <v>617</v>
      </c>
      <c r="I13364" t="s">
        <v>2322</v>
      </c>
      <c r="L13364">
        <v>421.4</v>
      </c>
      <c r="N13364" t="s">
        <v>465</v>
      </c>
      <c r="O13364" t="s">
        <v>52</v>
      </c>
      <c r="Q13364" t="s">
        <v>851</v>
      </c>
      <c r="W13364">
        <v>15</v>
      </c>
      <c r="X13364" t="s">
        <v>34</v>
      </c>
      <c r="Y13364" t="s">
        <v>32320</v>
      </c>
      <c r="Z13364" t="s">
        <v>32321</v>
      </c>
      <c r="AA13364" t="s">
        <v>32322</v>
      </c>
      <c r="AB13364">
        <v>-163368</v>
      </c>
      <c r="AC13364" t="s">
        <v>254</v>
      </c>
      <c r="AD13364">
        <v>23510</v>
      </c>
    </row>
    <row r="13365" spans="1:30" ht="409.5" x14ac:dyDescent="0.25">
      <c r="A13365">
        <f t="shared" ca="1" si="208"/>
        <v>11407</v>
      </c>
      <c r="B13365" t="s">
        <v>2046</v>
      </c>
      <c r="C13365" t="s">
        <v>80</v>
      </c>
      <c r="F13365" t="s">
        <v>3030</v>
      </c>
      <c r="O13365" t="s">
        <v>33</v>
      </c>
      <c r="Y13365" t="s">
        <v>3309</v>
      </c>
      <c r="Z13365" s="1" t="s">
        <v>12544</v>
      </c>
      <c r="AA13365" t="s">
        <v>12545</v>
      </c>
      <c r="AB13365">
        <v>-180782</v>
      </c>
      <c r="AC13365" t="s">
        <v>38</v>
      </c>
      <c r="AD13365">
        <v>98004</v>
      </c>
    </row>
    <row r="13366" spans="1:30" x14ac:dyDescent="0.25">
      <c r="A13366">
        <f t="shared" ca="1" si="208"/>
        <v>1844</v>
      </c>
      <c r="B13366" t="s">
        <v>489</v>
      </c>
      <c r="C13366" t="s">
        <v>45</v>
      </c>
      <c r="F13366" t="s">
        <v>1406</v>
      </c>
      <c r="O13366" t="s">
        <v>33</v>
      </c>
      <c r="X13366" t="s">
        <v>34</v>
      </c>
      <c r="Y13366" t="s">
        <v>1407</v>
      </c>
      <c r="Z13366" t="s">
        <v>1408</v>
      </c>
      <c r="AA13366" t="s">
        <v>1409</v>
      </c>
      <c r="AB13366">
        <v>-170941</v>
      </c>
      <c r="AC13366" t="s">
        <v>1410</v>
      </c>
      <c r="AD13366">
        <v>30358</v>
      </c>
    </row>
    <row r="13367" spans="1:30" x14ac:dyDescent="0.25">
      <c r="A13367">
        <f t="shared" ca="1" si="208"/>
        <v>6249</v>
      </c>
      <c r="B13367" t="s">
        <v>739</v>
      </c>
      <c r="C13367" t="s">
        <v>686</v>
      </c>
      <c r="F13367" t="s">
        <v>28495</v>
      </c>
      <c r="O13367" t="s">
        <v>33</v>
      </c>
      <c r="Y13367" t="s">
        <v>29870</v>
      </c>
      <c r="Z13367" t="s">
        <v>29871</v>
      </c>
      <c r="AA13367" t="s">
        <v>29860</v>
      </c>
      <c r="AB13367">
        <v>-163476</v>
      </c>
    </row>
    <row r="13368" spans="1:30" x14ac:dyDescent="0.25">
      <c r="A13368">
        <f t="shared" ca="1" si="208"/>
        <v>15163</v>
      </c>
      <c r="B13368" t="s">
        <v>334</v>
      </c>
      <c r="C13368" t="s">
        <v>45</v>
      </c>
      <c r="F13368" t="s">
        <v>23892</v>
      </c>
      <c r="O13368" t="s">
        <v>33</v>
      </c>
      <c r="X13368" t="s">
        <v>34</v>
      </c>
      <c r="Y13368" t="s">
        <v>23893</v>
      </c>
      <c r="Z13368" t="s">
        <v>23894</v>
      </c>
      <c r="AA13368" t="s">
        <v>23605</v>
      </c>
      <c r="AB13368">
        <v>-160120</v>
      </c>
    </row>
    <row r="13369" spans="1:30" ht="409.5" x14ac:dyDescent="0.25">
      <c r="A13369">
        <f t="shared" ca="1" si="208"/>
        <v>7206</v>
      </c>
      <c r="B13369" t="s">
        <v>1382</v>
      </c>
      <c r="C13369" t="s">
        <v>45</v>
      </c>
      <c r="G13369">
        <v>0</v>
      </c>
      <c r="O13369" t="s">
        <v>33</v>
      </c>
      <c r="X13369" t="s">
        <v>34</v>
      </c>
      <c r="Y13369" t="s">
        <v>22790</v>
      </c>
      <c r="Z13369" s="1" t="s">
        <v>23773</v>
      </c>
      <c r="AA13369" t="s">
        <v>23740</v>
      </c>
      <c r="AB13369" t="s">
        <v>23774</v>
      </c>
      <c r="AC13369" t="s">
        <v>102</v>
      </c>
      <c r="AD13369">
        <v>97302</v>
      </c>
    </row>
    <row r="13370" spans="1:30" ht="409.5" x14ac:dyDescent="0.25">
      <c r="A13370">
        <f t="shared" ca="1" si="208"/>
        <v>12074</v>
      </c>
      <c r="B13370" t="s">
        <v>677</v>
      </c>
      <c r="C13370" t="s">
        <v>80</v>
      </c>
      <c r="F13370" t="s">
        <v>7984</v>
      </c>
      <c r="G13370">
        <v>0</v>
      </c>
      <c r="O13370" t="s">
        <v>33</v>
      </c>
      <c r="Y13370" t="s">
        <v>6890</v>
      </c>
      <c r="Z13370" s="1" t="s">
        <v>7985</v>
      </c>
      <c r="AA13370" t="s">
        <v>7986</v>
      </c>
      <c r="AB13370" t="s">
        <v>7987</v>
      </c>
      <c r="AC13370" t="s">
        <v>38</v>
      </c>
      <c r="AD13370">
        <v>98027</v>
      </c>
    </row>
    <row r="13371" spans="1:30" ht="270" x14ac:dyDescent="0.25">
      <c r="A13371">
        <f t="shared" ca="1" si="208"/>
        <v>16098</v>
      </c>
      <c r="B13371" t="s">
        <v>519</v>
      </c>
      <c r="F13371" t="s">
        <v>4924</v>
      </c>
      <c r="G13371">
        <v>0</v>
      </c>
      <c r="M13371" t="s">
        <v>1347</v>
      </c>
      <c r="N13371" t="s">
        <v>1348</v>
      </c>
      <c r="O13371" t="s">
        <v>33</v>
      </c>
      <c r="X13371" t="s">
        <v>34</v>
      </c>
      <c r="Y13371" t="s">
        <v>9835</v>
      </c>
      <c r="Z13371" s="1" t="s">
        <v>29033</v>
      </c>
      <c r="AA13371" t="s">
        <v>29034</v>
      </c>
      <c r="AB13371" t="s">
        <v>29035</v>
      </c>
      <c r="AC13371" t="s">
        <v>38</v>
      </c>
      <c r="AD13371">
        <v>98424</v>
      </c>
    </row>
    <row r="13372" spans="1:30" ht="409.5" x14ac:dyDescent="0.25">
      <c r="A13372">
        <f t="shared" ca="1" si="208"/>
        <v>12354</v>
      </c>
      <c r="B13372" t="s">
        <v>3712</v>
      </c>
      <c r="C13372" t="s">
        <v>45</v>
      </c>
      <c r="F13372" t="s">
        <v>22331</v>
      </c>
      <c r="G13372">
        <v>0</v>
      </c>
      <c r="O13372" t="s">
        <v>33</v>
      </c>
      <c r="X13372" t="s">
        <v>34</v>
      </c>
      <c r="Y13372" t="s">
        <v>22321</v>
      </c>
      <c r="Z13372" s="1" t="s">
        <v>24127</v>
      </c>
      <c r="AA13372" t="s">
        <v>24027</v>
      </c>
      <c r="AB13372" t="s">
        <v>24128</v>
      </c>
    </row>
    <row r="13373" spans="1:30" ht="90" x14ac:dyDescent="0.25">
      <c r="A13373">
        <f t="shared" ca="1" si="208"/>
        <v>18315</v>
      </c>
      <c r="B13373" t="s">
        <v>334</v>
      </c>
      <c r="C13373" t="s">
        <v>45</v>
      </c>
      <c r="F13373" t="s">
        <v>21510</v>
      </c>
      <c r="G13373">
        <v>0</v>
      </c>
      <c r="N13373" t="s">
        <v>21511</v>
      </c>
      <c r="O13373" t="s">
        <v>33</v>
      </c>
      <c r="V13373" s="1" t="s">
        <v>21512</v>
      </c>
      <c r="W13373">
        <v>30</v>
      </c>
      <c r="X13373" t="s">
        <v>34</v>
      </c>
      <c r="Y13373" t="s">
        <v>21513</v>
      </c>
      <c r="Z13373" t="s">
        <v>21514</v>
      </c>
      <c r="AA13373" t="s">
        <v>21515</v>
      </c>
      <c r="AB13373" t="s">
        <v>21516</v>
      </c>
      <c r="AC13373" t="s">
        <v>3619</v>
      </c>
      <c r="AD13373">
        <v>60657</v>
      </c>
    </row>
    <row r="13374" spans="1:30" ht="409.5" x14ac:dyDescent="0.25">
      <c r="A13374">
        <f t="shared" ca="1" si="208"/>
        <v>1918</v>
      </c>
      <c r="B13374" t="s">
        <v>2046</v>
      </c>
      <c r="C13374" t="s">
        <v>80</v>
      </c>
      <c r="F13374" t="s">
        <v>16542</v>
      </c>
      <c r="G13374">
        <v>0</v>
      </c>
      <c r="O13374" t="s">
        <v>33</v>
      </c>
      <c r="Y13374" t="s">
        <v>16543</v>
      </c>
      <c r="Z13374" s="1" t="s">
        <v>16544</v>
      </c>
      <c r="AA13374" t="s">
        <v>16545</v>
      </c>
      <c r="AB13374" t="s">
        <v>16546</v>
      </c>
      <c r="AC13374" t="s">
        <v>38</v>
      </c>
      <c r="AD13374">
        <v>98405</v>
      </c>
    </row>
    <row r="13375" spans="1:30" x14ac:dyDescent="0.25">
      <c r="A13375">
        <f t="shared" ca="1" si="208"/>
        <v>4667</v>
      </c>
      <c r="B13375" t="s">
        <v>334</v>
      </c>
      <c r="C13375" t="s">
        <v>45</v>
      </c>
      <c r="F13375" t="s">
        <v>2825</v>
      </c>
      <c r="O13375" t="s">
        <v>33</v>
      </c>
      <c r="W13375">
        <v>15</v>
      </c>
      <c r="X13375" t="s">
        <v>34</v>
      </c>
      <c r="Y13375" t="s">
        <v>20058</v>
      </c>
      <c r="Z13375" t="s">
        <v>20059</v>
      </c>
      <c r="AA13375" t="s">
        <v>20060</v>
      </c>
      <c r="AB13375">
        <v>-181069</v>
      </c>
    </row>
    <row r="13376" spans="1:30" x14ac:dyDescent="0.25">
      <c r="A13376">
        <f t="shared" ca="1" si="208"/>
        <v>8932</v>
      </c>
      <c r="B13376" t="s">
        <v>178</v>
      </c>
      <c r="C13376" t="s">
        <v>179</v>
      </c>
      <c r="F13376" t="s">
        <v>180</v>
      </c>
      <c r="G13376">
        <v>0</v>
      </c>
      <c r="O13376" t="s">
        <v>33</v>
      </c>
      <c r="X13376" t="s">
        <v>34</v>
      </c>
      <c r="Y13376" t="s">
        <v>181</v>
      </c>
      <c r="Z13376" t="s">
        <v>20265</v>
      </c>
      <c r="AA13376" t="s">
        <v>20266</v>
      </c>
      <c r="AB13376" t="s">
        <v>20267</v>
      </c>
      <c r="AC13376" t="s">
        <v>38</v>
      </c>
      <c r="AD13376">
        <v>98922</v>
      </c>
    </row>
    <row r="13377" spans="1:30" ht="409.5" x14ac:dyDescent="0.25">
      <c r="A13377">
        <f t="shared" ca="1" si="208"/>
        <v>5053</v>
      </c>
      <c r="B13377" t="s">
        <v>2046</v>
      </c>
      <c r="C13377" t="s">
        <v>80</v>
      </c>
      <c r="F13377" t="s">
        <v>5745</v>
      </c>
      <c r="O13377" t="s">
        <v>33</v>
      </c>
      <c r="Y13377" t="s">
        <v>12156</v>
      </c>
      <c r="Z13377" s="1" t="s">
        <v>12157</v>
      </c>
      <c r="AA13377" t="s">
        <v>12158</v>
      </c>
      <c r="AB13377">
        <v>-162775</v>
      </c>
      <c r="AC13377" t="s">
        <v>38</v>
      </c>
      <c r="AD13377">
        <v>98201</v>
      </c>
    </row>
    <row r="13378" spans="1:30" ht="409.5" x14ac:dyDescent="0.25">
      <c r="A13378">
        <f t="shared" ref="A13378:A13441" ca="1" si="209">RANDBETWEEN(1,20000)</f>
        <v>1264</v>
      </c>
      <c r="B13378" t="s">
        <v>2046</v>
      </c>
      <c r="C13378" t="s">
        <v>80</v>
      </c>
      <c r="F13378" t="s">
        <v>651</v>
      </c>
      <c r="G13378">
        <v>0</v>
      </c>
      <c r="O13378" t="s">
        <v>33</v>
      </c>
      <c r="Y13378" t="s">
        <v>652</v>
      </c>
      <c r="Z13378" s="1" t="s">
        <v>12007</v>
      </c>
      <c r="AA13378" t="s">
        <v>12008</v>
      </c>
      <c r="AB13378" t="s">
        <v>12009</v>
      </c>
      <c r="AC13378" t="s">
        <v>38</v>
      </c>
      <c r="AD13378">
        <v>98034</v>
      </c>
    </row>
    <row r="13379" spans="1:30" ht="225" x14ac:dyDescent="0.25">
      <c r="A13379">
        <f t="shared" ca="1" si="209"/>
        <v>2313</v>
      </c>
      <c r="B13379" t="s">
        <v>30</v>
      </c>
      <c r="C13379" t="s">
        <v>31</v>
      </c>
      <c r="O13379" t="s">
        <v>33</v>
      </c>
      <c r="X13379" t="s">
        <v>34</v>
      </c>
      <c r="Y13379" t="s">
        <v>4964</v>
      </c>
      <c r="Z13379" s="1" t="s">
        <v>4965</v>
      </c>
      <c r="AA13379" t="s">
        <v>4966</v>
      </c>
      <c r="AB13379">
        <v>-161973</v>
      </c>
      <c r="AC13379" t="s">
        <v>38</v>
      </c>
      <c r="AD13379">
        <v>98032</v>
      </c>
    </row>
    <row r="13380" spans="1:30" x14ac:dyDescent="0.25">
      <c r="A13380">
        <f t="shared" ca="1" si="209"/>
        <v>3316</v>
      </c>
      <c r="B13380" t="s">
        <v>124</v>
      </c>
      <c r="C13380" t="s">
        <v>45</v>
      </c>
      <c r="G13380">
        <v>0</v>
      </c>
      <c r="O13380" t="s">
        <v>155</v>
      </c>
      <c r="X13380" t="s">
        <v>34</v>
      </c>
      <c r="Y13380" t="s">
        <v>8948</v>
      </c>
      <c r="Z13380" t="s">
        <v>31583</v>
      </c>
      <c r="AA13380" t="s">
        <v>31574</v>
      </c>
      <c r="AB13380" t="s">
        <v>31584</v>
      </c>
    </row>
    <row r="13381" spans="1:30" x14ac:dyDescent="0.25">
      <c r="A13381">
        <f t="shared" ca="1" si="209"/>
        <v>11021</v>
      </c>
      <c r="B13381" t="s">
        <v>96</v>
      </c>
      <c r="C13381" t="s">
        <v>97</v>
      </c>
      <c r="F13381" t="s">
        <v>22296</v>
      </c>
      <c r="G13381">
        <v>0</v>
      </c>
      <c r="O13381" t="s">
        <v>33</v>
      </c>
      <c r="X13381" t="s">
        <v>34</v>
      </c>
      <c r="Y13381" t="s">
        <v>22297</v>
      </c>
      <c r="Z13381" t="s">
        <v>22298</v>
      </c>
      <c r="AA13381" t="s">
        <v>22299</v>
      </c>
      <c r="AB13381" t="s">
        <v>22300</v>
      </c>
      <c r="AC13381" t="s">
        <v>282</v>
      </c>
      <c r="AD13381">
        <v>44143</v>
      </c>
    </row>
    <row r="13382" spans="1:30" x14ac:dyDescent="0.25">
      <c r="A13382">
        <f t="shared" ca="1" si="209"/>
        <v>4344</v>
      </c>
      <c r="B13382" t="s">
        <v>2046</v>
      </c>
      <c r="C13382" t="s">
        <v>80</v>
      </c>
      <c r="F13382" t="s">
        <v>1418</v>
      </c>
      <c r="O13382" t="s">
        <v>33</v>
      </c>
      <c r="Y13382" t="s">
        <v>1419</v>
      </c>
      <c r="Z13382" t="s">
        <v>32235</v>
      </c>
      <c r="AA13382" t="s">
        <v>32236</v>
      </c>
      <c r="AB13382">
        <v>-171928</v>
      </c>
      <c r="AC13382" t="s">
        <v>38</v>
      </c>
      <c r="AD13382">
        <v>98513</v>
      </c>
    </row>
    <row r="13383" spans="1:30" x14ac:dyDescent="0.25">
      <c r="A13383">
        <f t="shared" ca="1" si="209"/>
        <v>3615</v>
      </c>
      <c r="B13383" t="s">
        <v>1203</v>
      </c>
      <c r="C13383" t="s">
        <v>45</v>
      </c>
      <c r="F13383" t="s">
        <v>392</v>
      </c>
      <c r="G13383">
        <v>0</v>
      </c>
      <c r="N13383" t="s">
        <v>39803</v>
      </c>
      <c r="O13383" t="s">
        <v>52</v>
      </c>
      <c r="Q13383" t="s">
        <v>39804</v>
      </c>
      <c r="X13383" t="s">
        <v>34</v>
      </c>
      <c r="Y13383" t="s">
        <v>917</v>
      </c>
      <c r="Z13383" t="s">
        <v>39805</v>
      </c>
      <c r="AA13383" t="s">
        <v>4470</v>
      </c>
      <c r="AB13383" t="s">
        <v>39806</v>
      </c>
    </row>
    <row r="13384" spans="1:30" x14ac:dyDescent="0.25">
      <c r="A13384">
        <f t="shared" ca="1" si="209"/>
        <v>14008</v>
      </c>
      <c r="B13384" t="s">
        <v>178</v>
      </c>
      <c r="C13384" t="s">
        <v>179</v>
      </c>
      <c r="O13384" t="s">
        <v>63</v>
      </c>
      <c r="X13384" t="s">
        <v>34</v>
      </c>
      <c r="Y13384" t="s">
        <v>25381</v>
      </c>
      <c r="Z13384" t="s">
        <v>25382</v>
      </c>
      <c r="AA13384" t="s">
        <v>25383</v>
      </c>
      <c r="AB13384">
        <v>-181494</v>
      </c>
    </row>
    <row r="13385" spans="1:30" ht="409.5" x14ac:dyDescent="0.25">
      <c r="A13385">
        <f t="shared" ca="1" si="209"/>
        <v>9127</v>
      </c>
      <c r="B13385" t="s">
        <v>230</v>
      </c>
      <c r="C13385" t="s">
        <v>45</v>
      </c>
      <c r="O13385" t="s">
        <v>33</v>
      </c>
      <c r="X13385" t="s">
        <v>34</v>
      </c>
      <c r="Y13385" t="s">
        <v>22681</v>
      </c>
      <c r="Z13385" s="1" t="s">
        <v>23098</v>
      </c>
      <c r="AA13385" t="s">
        <v>22580</v>
      </c>
      <c r="AB13385">
        <v>-170163</v>
      </c>
    </row>
    <row r="13386" spans="1:30" ht="409.5" x14ac:dyDescent="0.25">
      <c r="A13386">
        <f t="shared" ca="1" si="209"/>
        <v>14436</v>
      </c>
      <c r="B13386" t="s">
        <v>334</v>
      </c>
      <c r="C13386" t="s">
        <v>45</v>
      </c>
      <c r="F13386" t="s">
        <v>20250</v>
      </c>
      <c r="O13386" t="s">
        <v>33</v>
      </c>
      <c r="X13386" t="s">
        <v>34</v>
      </c>
      <c r="Y13386" t="s">
        <v>22656</v>
      </c>
      <c r="Z13386" s="1" t="s">
        <v>23973</v>
      </c>
      <c r="AA13386" t="s">
        <v>23605</v>
      </c>
      <c r="AB13386">
        <v>-161975</v>
      </c>
      <c r="AC13386" t="s">
        <v>102</v>
      </c>
      <c r="AD13386">
        <v>97302</v>
      </c>
    </row>
    <row r="13387" spans="1:30" x14ac:dyDescent="0.25">
      <c r="A13387">
        <f t="shared" ca="1" si="209"/>
        <v>5894</v>
      </c>
      <c r="B13387" t="s">
        <v>68</v>
      </c>
      <c r="C13387" t="s">
        <v>45</v>
      </c>
      <c r="O13387" t="s">
        <v>63</v>
      </c>
      <c r="X13387" t="s">
        <v>34</v>
      </c>
      <c r="Y13387" t="s">
        <v>43552</v>
      </c>
      <c r="Z13387" t="s">
        <v>43615</v>
      </c>
      <c r="AA13387" t="s">
        <v>27414</v>
      </c>
      <c r="AB13387">
        <v>-171982</v>
      </c>
    </row>
    <row r="13388" spans="1:30" ht="409.5" x14ac:dyDescent="0.25">
      <c r="A13388">
        <f t="shared" ca="1" si="209"/>
        <v>11172</v>
      </c>
      <c r="B13388" t="s">
        <v>73</v>
      </c>
      <c r="C13388" t="s">
        <v>74</v>
      </c>
      <c r="D13388" t="s">
        <v>34</v>
      </c>
      <c r="E13388" t="s">
        <v>2523</v>
      </c>
      <c r="F13388" t="s">
        <v>1701</v>
      </c>
      <c r="N13388" t="s">
        <v>2524</v>
      </c>
      <c r="O13388" t="s">
        <v>33</v>
      </c>
      <c r="W13388">
        <v>15</v>
      </c>
      <c r="X13388" t="s">
        <v>34</v>
      </c>
      <c r="Y13388" t="s">
        <v>2525</v>
      </c>
      <c r="Z13388" s="1" t="s">
        <v>2526</v>
      </c>
      <c r="AA13388" t="s">
        <v>2527</v>
      </c>
      <c r="AB13388">
        <v>-170088</v>
      </c>
      <c r="AC13388" t="s">
        <v>38</v>
      </c>
      <c r="AD13388">
        <v>98201</v>
      </c>
    </row>
    <row r="13389" spans="1:30" x14ac:dyDescent="0.25">
      <c r="A13389">
        <f t="shared" ca="1" si="209"/>
        <v>16538</v>
      </c>
      <c r="B13389" t="s">
        <v>124</v>
      </c>
      <c r="C13389" t="s">
        <v>45</v>
      </c>
      <c r="G13389">
        <v>0</v>
      </c>
      <c r="O13389" t="s">
        <v>63</v>
      </c>
      <c r="X13389" t="s">
        <v>34</v>
      </c>
      <c r="Y13389" t="s">
        <v>41688</v>
      </c>
      <c r="Z13389" t="s">
        <v>41689</v>
      </c>
      <c r="AA13389" t="s">
        <v>41651</v>
      </c>
      <c r="AB13389" t="s">
        <v>41690</v>
      </c>
      <c r="AC13389" t="s">
        <v>5301</v>
      </c>
      <c r="AD13389" t="s">
        <v>41691</v>
      </c>
    </row>
    <row r="13390" spans="1:30" ht="409.5" x14ac:dyDescent="0.25">
      <c r="A13390">
        <f t="shared" ca="1" si="209"/>
        <v>623</v>
      </c>
      <c r="B13390" t="s">
        <v>2046</v>
      </c>
      <c r="C13390" t="s">
        <v>80</v>
      </c>
      <c r="F13390" t="s">
        <v>8590</v>
      </c>
      <c r="G13390">
        <v>0</v>
      </c>
      <c r="O13390" t="s">
        <v>33</v>
      </c>
      <c r="Y13390" t="s">
        <v>8591</v>
      </c>
      <c r="Z13390" s="1" t="s">
        <v>15759</v>
      </c>
      <c r="AA13390" t="s">
        <v>15760</v>
      </c>
      <c r="AB13390" t="s">
        <v>15761</v>
      </c>
      <c r="AC13390" t="s">
        <v>38</v>
      </c>
      <c r="AD13390">
        <v>99216</v>
      </c>
    </row>
    <row r="13391" spans="1:30" ht="409.5" x14ac:dyDescent="0.25">
      <c r="A13391">
        <f t="shared" ca="1" si="209"/>
        <v>10976</v>
      </c>
      <c r="B13391" t="s">
        <v>489</v>
      </c>
      <c r="C13391" t="s">
        <v>45</v>
      </c>
      <c r="O13391" t="s">
        <v>33</v>
      </c>
      <c r="X13391" t="s">
        <v>34</v>
      </c>
      <c r="Y13391" t="s">
        <v>22851</v>
      </c>
      <c r="Z13391" s="1" t="s">
        <v>22852</v>
      </c>
      <c r="AA13391" t="s">
        <v>22580</v>
      </c>
      <c r="AB13391">
        <v>-161360</v>
      </c>
      <c r="AC13391" t="s">
        <v>102</v>
      </c>
      <c r="AD13391">
        <v>97882</v>
      </c>
    </row>
    <row r="13392" spans="1:30" x14ac:dyDescent="0.25">
      <c r="A13392">
        <f t="shared" ca="1" si="209"/>
        <v>17246</v>
      </c>
      <c r="B13392" t="s">
        <v>2046</v>
      </c>
      <c r="C13392" t="s">
        <v>80</v>
      </c>
      <c r="F13392" t="s">
        <v>6820</v>
      </c>
      <c r="O13392" t="s">
        <v>33</v>
      </c>
      <c r="Y13392" t="s">
        <v>6821</v>
      </c>
      <c r="Z13392" t="s">
        <v>13808</v>
      </c>
      <c r="AA13392" t="s">
        <v>13804</v>
      </c>
      <c r="AB13392">
        <v>-180137</v>
      </c>
      <c r="AC13392" t="s">
        <v>38</v>
      </c>
      <c r="AD13392">
        <v>98270</v>
      </c>
    </row>
    <row r="13393" spans="1:30" ht="409.5" x14ac:dyDescent="0.25">
      <c r="A13393">
        <f t="shared" ca="1" si="209"/>
        <v>9937</v>
      </c>
      <c r="B13393" t="s">
        <v>124</v>
      </c>
      <c r="C13393" t="s">
        <v>45</v>
      </c>
      <c r="O13393" t="s">
        <v>33</v>
      </c>
      <c r="W13393">
        <v>30</v>
      </c>
      <c r="X13393" t="s">
        <v>34</v>
      </c>
      <c r="Y13393" t="s">
        <v>18944</v>
      </c>
      <c r="Z13393" s="1" t="s">
        <v>18945</v>
      </c>
      <c r="AA13393" s="1" t="s">
        <v>18946</v>
      </c>
      <c r="AB13393">
        <v>-172692</v>
      </c>
      <c r="AC13393" t="s">
        <v>38</v>
      </c>
      <c r="AD13393">
        <v>98133</v>
      </c>
    </row>
    <row r="13394" spans="1:30" ht="409.5" x14ac:dyDescent="0.25">
      <c r="A13394">
        <f t="shared" ca="1" si="209"/>
        <v>2733</v>
      </c>
      <c r="B13394" t="s">
        <v>96</v>
      </c>
      <c r="C13394" t="s">
        <v>97</v>
      </c>
      <c r="F13394" t="s">
        <v>28568</v>
      </c>
      <c r="G13394">
        <v>0</v>
      </c>
      <c r="O13394" t="s">
        <v>33</v>
      </c>
      <c r="X13394" t="s">
        <v>34</v>
      </c>
      <c r="Y13394" t="s">
        <v>28569</v>
      </c>
      <c r="Z13394" s="1" t="s">
        <v>28570</v>
      </c>
      <c r="AA13394" t="s">
        <v>28571</v>
      </c>
      <c r="AB13394" t="s">
        <v>28572</v>
      </c>
      <c r="AC13394" t="s">
        <v>38</v>
      </c>
    </row>
    <row r="13395" spans="1:30" x14ac:dyDescent="0.25">
      <c r="A13395">
        <f t="shared" ca="1" si="209"/>
        <v>5278</v>
      </c>
      <c r="B13395" t="s">
        <v>230</v>
      </c>
      <c r="C13395" t="s">
        <v>45</v>
      </c>
      <c r="O13395" t="s">
        <v>8498</v>
      </c>
      <c r="AB13395">
        <v>-170430</v>
      </c>
    </row>
    <row r="13396" spans="1:30" x14ac:dyDescent="0.25">
      <c r="A13396">
        <f t="shared" ca="1" si="209"/>
        <v>1812</v>
      </c>
      <c r="B13396" t="s">
        <v>73</v>
      </c>
      <c r="C13396" t="s">
        <v>74</v>
      </c>
      <c r="F13396" t="s">
        <v>7400</v>
      </c>
      <c r="G13396">
        <v>0</v>
      </c>
      <c r="O13396" t="s">
        <v>33</v>
      </c>
      <c r="Y13396" t="s">
        <v>36736</v>
      </c>
      <c r="Z13396" t="s">
        <v>36737</v>
      </c>
      <c r="AA13396" t="s">
        <v>36725</v>
      </c>
      <c r="AB13396" t="s">
        <v>36738</v>
      </c>
    </row>
    <row r="13397" spans="1:30" ht="409.5" x14ac:dyDescent="0.25">
      <c r="A13397">
        <f t="shared" ca="1" si="209"/>
        <v>10612</v>
      </c>
      <c r="B13397" t="s">
        <v>73</v>
      </c>
      <c r="C13397" t="s">
        <v>74</v>
      </c>
      <c r="G13397">
        <v>0</v>
      </c>
      <c r="O13397" t="s">
        <v>33</v>
      </c>
      <c r="X13397" t="s">
        <v>34</v>
      </c>
      <c r="Y13397" t="s">
        <v>9034</v>
      </c>
      <c r="Z13397" s="1" t="s">
        <v>41873</v>
      </c>
      <c r="AA13397" t="s">
        <v>41874</v>
      </c>
      <c r="AB13397" t="s">
        <v>41875</v>
      </c>
      <c r="AC13397" t="s">
        <v>38</v>
      </c>
      <c r="AD13397">
        <v>98166</v>
      </c>
    </row>
    <row r="13398" spans="1:30" x14ac:dyDescent="0.25">
      <c r="A13398">
        <f t="shared" ca="1" si="209"/>
        <v>1673</v>
      </c>
      <c r="B13398" t="s">
        <v>124</v>
      </c>
      <c r="C13398" t="s">
        <v>45</v>
      </c>
      <c r="O13398" t="s">
        <v>33</v>
      </c>
      <c r="X13398" t="s">
        <v>34</v>
      </c>
      <c r="Y13398" t="s">
        <v>27576</v>
      </c>
      <c r="Z13398" t="s">
        <v>27577</v>
      </c>
      <c r="AA13398" t="s">
        <v>27578</v>
      </c>
      <c r="AB13398">
        <v>-170437</v>
      </c>
    </row>
    <row r="13399" spans="1:30" x14ac:dyDescent="0.25">
      <c r="A13399">
        <f t="shared" ca="1" si="209"/>
        <v>959</v>
      </c>
      <c r="B13399" t="s">
        <v>2046</v>
      </c>
      <c r="C13399" t="s">
        <v>80</v>
      </c>
      <c r="F13399" t="s">
        <v>1418</v>
      </c>
      <c r="G13399">
        <v>0</v>
      </c>
      <c r="O13399" t="s">
        <v>33</v>
      </c>
      <c r="Y13399" t="s">
        <v>5784</v>
      </c>
      <c r="Z13399" t="s">
        <v>32257</v>
      </c>
      <c r="AA13399" t="s">
        <v>32258</v>
      </c>
      <c r="AB13399" t="s">
        <v>32259</v>
      </c>
      <c r="AC13399" t="s">
        <v>38</v>
      </c>
      <c r="AD13399">
        <v>98504</v>
      </c>
    </row>
    <row r="13400" spans="1:30" ht="409.5" x14ac:dyDescent="0.25">
      <c r="A13400">
        <f t="shared" ca="1" si="209"/>
        <v>9145</v>
      </c>
      <c r="B13400" t="s">
        <v>276</v>
      </c>
      <c r="C13400" t="s">
        <v>45</v>
      </c>
      <c r="F13400" t="s">
        <v>16861</v>
      </c>
      <c r="G13400">
        <v>0</v>
      </c>
      <c r="O13400" t="s">
        <v>33</v>
      </c>
      <c r="X13400" t="s">
        <v>34</v>
      </c>
      <c r="Y13400" t="s">
        <v>16862</v>
      </c>
      <c r="Z13400" s="1" t="s">
        <v>42213</v>
      </c>
      <c r="AA13400" t="s">
        <v>42214</v>
      </c>
      <c r="AB13400" t="s">
        <v>42215</v>
      </c>
    </row>
    <row r="13401" spans="1:30" x14ac:dyDescent="0.25">
      <c r="A13401">
        <f t="shared" ca="1" si="209"/>
        <v>2872</v>
      </c>
      <c r="B13401" t="s">
        <v>2046</v>
      </c>
      <c r="C13401" t="s">
        <v>80</v>
      </c>
      <c r="F13401" t="s">
        <v>2587</v>
      </c>
      <c r="G13401">
        <v>0</v>
      </c>
      <c r="O13401" t="s">
        <v>33</v>
      </c>
      <c r="Y13401" t="s">
        <v>8503</v>
      </c>
      <c r="Z13401" t="s">
        <v>8504</v>
      </c>
      <c r="AA13401" t="s">
        <v>8505</v>
      </c>
      <c r="AB13401" t="s">
        <v>8506</v>
      </c>
      <c r="AC13401" t="s">
        <v>38</v>
      </c>
      <c r="AD13401">
        <v>98154</v>
      </c>
    </row>
    <row r="13402" spans="1:30" ht="409.5" x14ac:dyDescent="0.25">
      <c r="A13402">
        <f t="shared" ca="1" si="209"/>
        <v>10756</v>
      </c>
      <c r="B13402" t="s">
        <v>178</v>
      </c>
      <c r="C13402" t="s">
        <v>179</v>
      </c>
      <c r="F13402" t="s">
        <v>19716</v>
      </c>
      <c r="N13402" t="s">
        <v>19717</v>
      </c>
      <c r="O13402" t="s">
        <v>33</v>
      </c>
      <c r="W13402">
        <v>60</v>
      </c>
      <c r="X13402" t="s">
        <v>34</v>
      </c>
      <c r="Y13402" t="s">
        <v>19718</v>
      </c>
      <c r="Z13402" s="1" t="s">
        <v>19719</v>
      </c>
      <c r="AA13402" s="1" t="s">
        <v>19720</v>
      </c>
      <c r="AB13402">
        <v>-171832</v>
      </c>
      <c r="AC13402" t="s">
        <v>38</v>
      </c>
      <c r="AD13402">
        <v>98003</v>
      </c>
    </row>
    <row r="13403" spans="1:30" x14ac:dyDescent="0.25">
      <c r="A13403">
        <f t="shared" ca="1" si="209"/>
        <v>7689</v>
      </c>
      <c r="B13403" t="s">
        <v>73</v>
      </c>
      <c r="C13403" t="s">
        <v>74</v>
      </c>
      <c r="O13403" t="s">
        <v>33</v>
      </c>
      <c r="W13403">
        <v>15</v>
      </c>
      <c r="X13403" t="s">
        <v>34</v>
      </c>
      <c r="Y13403" t="s">
        <v>28259</v>
      </c>
      <c r="Z13403" t="s">
        <v>28260</v>
      </c>
      <c r="AA13403" t="s">
        <v>28261</v>
      </c>
      <c r="AB13403">
        <v>-180065</v>
      </c>
      <c r="AC13403" t="s">
        <v>38</v>
      </c>
      <c r="AD13403">
        <v>98043</v>
      </c>
    </row>
    <row r="13404" spans="1:30" x14ac:dyDescent="0.25">
      <c r="A13404">
        <f t="shared" ca="1" si="209"/>
        <v>7636</v>
      </c>
      <c r="B13404" t="s">
        <v>677</v>
      </c>
      <c r="C13404" t="s">
        <v>80</v>
      </c>
      <c r="F13404" t="s">
        <v>13250</v>
      </c>
      <c r="O13404" t="s">
        <v>33</v>
      </c>
      <c r="Y13404" t="s">
        <v>13251</v>
      </c>
      <c r="Z13404" t="s">
        <v>13252</v>
      </c>
      <c r="AA13404" t="s">
        <v>13253</v>
      </c>
      <c r="AB13404">
        <v>-160852</v>
      </c>
      <c r="AC13404" t="s">
        <v>38</v>
      </c>
      <c r="AD13404">
        <v>98368</v>
      </c>
    </row>
    <row r="13405" spans="1:30" x14ac:dyDescent="0.25">
      <c r="A13405">
        <f t="shared" ca="1" si="209"/>
        <v>16945</v>
      </c>
      <c r="B13405" t="s">
        <v>3712</v>
      </c>
      <c r="C13405" t="s">
        <v>45</v>
      </c>
      <c r="F13405" t="s">
        <v>41595</v>
      </c>
      <c r="G13405">
        <v>0</v>
      </c>
      <c r="O13405" t="s">
        <v>33</v>
      </c>
      <c r="Y13405" t="s">
        <v>41596</v>
      </c>
      <c r="Z13405" t="s">
        <v>41597</v>
      </c>
      <c r="AA13405" t="s">
        <v>41573</v>
      </c>
      <c r="AB13405" t="s">
        <v>41598</v>
      </c>
      <c r="AC13405" t="s">
        <v>102</v>
      </c>
      <c r="AD13405">
        <v>97211</v>
      </c>
    </row>
    <row r="13406" spans="1:30" x14ac:dyDescent="0.25">
      <c r="A13406">
        <f t="shared" ca="1" si="209"/>
        <v>12536</v>
      </c>
      <c r="B13406" t="s">
        <v>739</v>
      </c>
      <c r="C13406" t="s">
        <v>686</v>
      </c>
      <c r="F13406" t="s">
        <v>2112</v>
      </c>
      <c r="O13406" t="s">
        <v>33</v>
      </c>
      <c r="Y13406" t="s">
        <v>17003</v>
      </c>
      <c r="Z13406" t="s">
        <v>30577</v>
      </c>
      <c r="AA13406" t="s">
        <v>30578</v>
      </c>
      <c r="AB13406">
        <v>-160677</v>
      </c>
      <c r="AC13406" t="s">
        <v>38</v>
      </c>
      <c r="AD13406">
        <v>98531</v>
      </c>
    </row>
    <row r="13407" spans="1:30" x14ac:dyDescent="0.25">
      <c r="A13407">
        <f t="shared" ca="1" si="209"/>
        <v>18722</v>
      </c>
      <c r="B13407" t="s">
        <v>178</v>
      </c>
      <c r="G13407">
        <v>0</v>
      </c>
      <c r="O13407" t="s">
        <v>33</v>
      </c>
      <c r="X13407" t="s">
        <v>34</v>
      </c>
      <c r="Y13407" t="s">
        <v>9828</v>
      </c>
      <c r="Z13407" t="s">
        <v>9829</v>
      </c>
      <c r="AA13407" t="s">
        <v>9830</v>
      </c>
      <c r="AB13407" t="s">
        <v>9831</v>
      </c>
    </row>
    <row r="13408" spans="1:30" ht="409.5" x14ac:dyDescent="0.25">
      <c r="A13408">
        <f t="shared" ca="1" si="209"/>
        <v>3287</v>
      </c>
      <c r="B13408" t="s">
        <v>739</v>
      </c>
      <c r="C13408" t="s">
        <v>686</v>
      </c>
      <c r="F13408" t="s">
        <v>28577</v>
      </c>
      <c r="O13408" t="s">
        <v>33</v>
      </c>
      <c r="Y13408" t="s">
        <v>29253</v>
      </c>
      <c r="Z13408" s="1" t="s">
        <v>29733</v>
      </c>
      <c r="AA13408" t="s">
        <v>29714</v>
      </c>
      <c r="AB13408">
        <v>-171978</v>
      </c>
      <c r="AC13408" t="s">
        <v>38</v>
      </c>
      <c r="AD13408">
        <v>98532</v>
      </c>
    </row>
    <row r="13409" spans="1:30" x14ac:dyDescent="0.25">
      <c r="A13409">
        <f t="shared" ca="1" si="209"/>
        <v>11081</v>
      </c>
      <c r="B13409" t="s">
        <v>73</v>
      </c>
      <c r="C13409" t="s">
        <v>74</v>
      </c>
      <c r="F13409" t="s">
        <v>42414</v>
      </c>
      <c r="O13409" t="s">
        <v>63</v>
      </c>
      <c r="X13409" t="s">
        <v>34</v>
      </c>
      <c r="Y13409" t="s">
        <v>42415</v>
      </c>
      <c r="Z13409" t="s">
        <v>42416</v>
      </c>
      <c r="AA13409" t="s">
        <v>4763</v>
      </c>
      <c r="AB13409">
        <v>-172457</v>
      </c>
      <c r="AC13409" t="s">
        <v>38</v>
      </c>
      <c r="AD13409">
        <v>98271</v>
      </c>
    </row>
    <row r="13410" spans="1:30" ht="409.5" x14ac:dyDescent="0.25">
      <c r="A13410">
        <f t="shared" ca="1" si="209"/>
        <v>4526</v>
      </c>
      <c r="B13410" t="s">
        <v>2046</v>
      </c>
      <c r="C13410" t="s">
        <v>80</v>
      </c>
      <c r="F13410" t="s">
        <v>2047</v>
      </c>
      <c r="O13410" t="s">
        <v>33</v>
      </c>
      <c r="Y13410" t="s">
        <v>2048</v>
      </c>
      <c r="Z13410" s="1" t="s">
        <v>16502</v>
      </c>
      <c r="AA13410" t="s">
        <v>16501</v>
      </c>
      <c r="AB13410">
        <v>-171185</v>
      </c>
      <c r="AC13410" t="s">
        <v>38</v>
      </c>
      <c r="AD13410">
        <v>98225</v>
      </c>
    </row>
    <row r="13411" spans="1:30" ht="240" x14ac:dyDescent="0.25">
      <c r="A13411">
        <f t="shared" ca="1" si="209"/>
        <v>5083</v>
      </c>
      <c r="B13411" t="s">
        <v>1382</v>
      </c>
      <c r="C13411" t="s">
        <v>45</v>
      </c>
      <c r="F13411" t="s">
        <v>22837</v>
      </c>
      <c r="G13411">
        <v>0</v>
      </c>
      <c r="O13411" t="s">
        <v>33</v>
      </c>
      <c r="X13411" t="s">
        <v>34</v>
      </c>
      <c r="Y13411" t="s">
        <v>22669</v>
      </c>
      <c r="Z13411" s="1" t="s">
        <v>23815</v>
      </c>
      <c r="AA13411" t="s">
        <v>23605</v>
      </c>
      <c r="AB13411" t="s">
        <v>23816</v>
      </c>
      <c r="AC13411" t="s">
        <v>5301</v>
      </c>
      <c r="AD13411" t="s">
        <v>23817</v>
      </c>
    </row>
    <row r="13412" spans="1:30" ht="409.5" x14ac:dyDescent="0.25">
      <c r="A13412">
        <f t="shared" ca="1" si="209"/>
        <v>10755</v>
      </c>
      <c r="B13412" t="s">
        <v>44</v>
      </c>
      <c r="C13412" t="s">
        <v>45</v>
      </c>
      <c r="F13412" t="s">
        <v>20250</v>
      </c>
      <c r="G13412">
        <v>0</v>
      </c>
      <c r="O13412" t="s">
        <v>33</v>
      </c>
      <c r="X13412" t="s">
        <v>34</v>
      </c>
      <c r="Y13412" t="s">
        <v>22651</v>
      </c>
      <c r="Z13412" s="1" t="s">
        <v>28681</v>
      </c>
      <c r="AA13412" s="1" t="s">
        <v>28681</v>
      </c>
      <c r="AB13412" t="s">
        <v>28682</v>
      </c>
      <c r="AC13412" t="s">
        <v>102</v>
      </c>
      <c r="AD13412">
        <v>97302</v>
      </c>
    </row>
    <row r="13413" spans="1:30" x14ac:dyDescent="0.25">
      <c r="A13413">
        <f t="shared" ca="1" si="209"/>
        <v>1785</v>
      </c>
      <c r="C13413" t="s">
        <v>45</v>
      </c>
      <c r="O13413" t="s">
        <v>367</v>
      </c>
      <c r="AB13413">
        <v>-173129</v>
      </c>
    </row>
    <row r="13414" spans="1:30" ht="409.5" x14ac:dyDescent="0.25">
      <c r="A13414">
        <f t="shared" ca="1" si="209"/>
        <v>1297</v>
      </c>
      <c r="B13414" t="s">
        <v>276</v>
      </c>
      <c r="C13414" t="s">
        <v>45</v>
      </c>
      <c r="G13414">
        <v>0</v>
      </c>
      <c r="O13414" t="s">
        <v>33</v>
      </c>
      <c r="X13414" t="s">
        <v>34</v>
      </c>
      <c r="Y13414" t="s">
        <v>37222</v>
      </c>
      <c r="Z13414" s="1" t="s">
        <v>37223</v>
      </c>
      <c r="AA13414" t="s">
        <v>37224</v>
      </c>
      <c r="AB13414" t="s">
        <v>37225</v>
      </c>
      <c r="AC13414" t="s">
        <v>38</v>
      </c>
      <c r="AD13414">
        <v>98286</v>
      </c>
    </row>
    <row r="13415" spans="1:30" ht="409.5" x14ac:dyDescent="0.25">
      <c r="A13415">
        <f t="shared" ca="1" si="209"/>
        <v>5366</v>
      </c>
      <c r="B13415" t="s">
        <v>1203</v>
      </c>
      <c r="C13415" t="s">
        <v>45</v>
      </c>
      <c r="G13415">
        <v>0</v>
      </c>
      <c r="O13415" t="s">
        <v>33</v>
      </c>
      <c r="X13415" t="s">
        <v>34</v>
      </c>
      <c r="Y13415" t="s">
        <v>18441</v>
      </c>
      <c r="Z13415" s="1" t="s">
        <v>25502</v>
      </c>
      <c r="AA13415" t="s">
        <v>25503</v>
      </c>
      <c r="AB13415" t="s">
        <v>25504</v>
      </c>
    </row>
    <row r="13416" spans="1:30" x14ac:dyDescent="0.25">
      <c r="A13416">
        <f t="shared" ca="1" si="209"/>
        <v>2181</v>
      </c>
      <c r="B13416" t="s">
        <v>2046</v>
      </c>
      <c r="C13416" t="s">
        <v>80</v>
      </c>
      <c r="F13416" t="s">
        <v>2870</v>
      </c>
      <c r="O13416" t="s">
        <v>33</v>
      </c>
      <c r="Y13416" t="s">
        <v>880</v>
      </c>
      <c r="Z13416" t="s">
        <v>15994</v>
      </c>
      <c r="AA13416" t="s">
        <v>15995</v>
      </c>
      <c r="AB13416">
        <v>-160694</v>
      </c>
      <c r="AC13416" t="s">
        <v>38</v>
      </c>
      <c r="AD13416">
        <v>98666</v>
      </c>
    </row>
    <row r="13417" spans="1:30" x14ac:dyDescent="0.25">
      <c r="A13417">
        <f t="shared" ca="1" si="209"/>
        <v>9507</v>
      </c>
      <c r="B13417" t="s">
        <v>2046</v>
      </c>
      <c r="C13417" t="s">
        <v>80</v>
      </c>
      <c r="F13417" t="s">
        <v>6383</v>
      </c>
      <c r="O13417" t="s">
        <v>33</v>
      </c>
      <c r="Y13417" t="s">
        <v>6384</v>
      </c>
      <c r="Z13417" t="s">
        <v>13941</v>
      </c>
      <c r="AA13417" t="s">
        <v>13942</v>
      </c>
      <c r="AB13417">
        <v>-161847</v>
      </c>
      <c r="AC13417" t="s">
        <v>38</v>
      </c>
      <c r="AD13417">
        <v>99163</v>
      </c>
    </row>
    <row r="13418" spans="1:30" ht="390" x14ac:dyDescent="0.25">
      <c r="A13418">
        <f t="shared" ca="1" si="209"/>
        <v>13383</v>
      </c>
      <c r="B13418" t="s">
        <v>334</v>
      </c>
      <c r="C13418" t="s">
        <v>45</v>
      </c>
      <c r="O13418" t="s">
        <v>33</v>
      </c>
      <c r="W13418">
        <v>15</v>
      </c>
      <c r="X13418" t="s">
        <v>34</v>
      </c>
      <c r="Y13418" t="s">
        <v>21253</v>
      </c>
      <c r="Z13418" s="1" t="s">
        <v>21254</v>
      </c>
      <c r="AA13418" t="s">
        <v>2406</v>
      </c>
      <c r="AB13418">
        <v>-180060</v>
      </c>
      <c r="AC13418" t="s">
        <v>38</v>
      </c>
      <c r="AD13418">
        <v>98340</v>
      </c>
    </row>
    <row r="13419" spans="1:30" x14ac:dyDescent="0.25">
      <c r="A13419">
        <f t="shared" ca="1" si="209"/>
        <v>3776</v>
      </c>
      <c r="B13419" t="s">
        <v>73</v>
      </c>
      <c r="C13419" t="s">
        <v>74</v>
      </c>
      <c r="F13419" t="s">
        <v>17062</v>
      </c>
      <c r="G13419">
        <v>0</v>
      </c>
      <c r="O13419" t="s">
        <v>33</v>
      </c>
      <c r="Y13419" t="s">
        <v>21998</v>
      </c>
      <c r="Z13419" t="s">
        <v>21999</v>
      </c>
      <c r="AA13419" t="s">
        <v>22000</v>
      </c>
      <c r="AB13419" t="s">
        <v>22001</v>
      </c>
      <c r="AC13419" t="s">
        <v>38</v>
      </c>
      <c r="AD13419">
        <v>98101</v>
      </c>
    </row>
    <row r="13420" spans="1:30" x14ac:dyDescent="0.25">
      <c r="A13420">
        <f t="shared" ca="1" si="209"/>
        <v>15985</v>
      </c>
      <c r="B13420" t="s">
        <v>685</v>
      </c>
      <c r="C13420" t="s">
        <v>686</v>
      </c>
      <c r="F13420" t="s">
        <v>18299</v>
      </c>
      <c r="G13420">
        <v>0</v>
      </c>
      <c r="O13420" t="s">
        <v>33</v>
      </c>
      <c r="Y13420" t="s">
        <v>18300</v>
      </c>
      <c r="Z13420" t="s">
        <v>35169</v>
      </c>
      <c r="AA13420" t="s">
        <v>35165</v>
      </c>
      <c r="AB13420" t="s">
        <v>35170</v>
      </c>
      <c r="AC13420" t="s">
        <v>38</v>
      </c>
      <c r="AD13420">
        <v>98223</v>
      </c>
    </row>
    <row r="13421" spans="1:30" x14ac:dyDescent="0.25">
      <c r="A13421">
        <f t="shared" ca="1" si="209"/>
        <v>3685</v>
      </c>
      <c r="B13421" t="s">
        <v>79</v>
      </c>
      <c r="C13421" t="s">
        <v>80</v>
      </c>
      <c r="F13421" t="s">
        <v>3116</v>
      </c>
      <c r="O13421" t="s">
        <v>33</v>
      </c>
      <c r="Y13421" t="s">
        <v>3773</v>
      </c>
      <c r="Z13421" t="s">
        <v>26878</v>
      </c>
      <c r="AA13421" t="s">
        <v>26879</v>
      </c>
      <c r="AB13421">
        <v>-180581</v>
      </c>
      <c r="AC13421" t="s">
        <v>38</v>
      </c>
      <c r="AD13421">
        <v>98402</v>
      </c>
    </row>
    <row r="13422" spans="1:30" x14ac:dyDescent="0.25">
      <c r="A13422">
        <f t="shared" ca="1" si="209"/>
        <v>255</v>
      </c>
      <c r="B13422" t="s">
        <v>489</v>
      </c>
      <c r="C13422" t="s">
        <v>45</v>
      </c>
      <c r="O13422" t="s">
        <v>33</v>
      </c>
      <c r="X13422" t="s">
        <v>34</v>
      </c>
      <c r="Y13422" t="s">
        <v>22787</v>
      </c>
      <c r="Z13422" t="s">
        <v>22872</v>
      </c>
      <c r="AA13422" t="s">
        <v>22580</v>
      </c>
      <c r="AB13422">
        <v>-161640</v>
      </c>
      <c r="AC13422" t="s">
        <v>102</v>
      </c>
      <c r="AD13422">
        <v>97302</v>
      </c>
    </row>
    <row r="13423" spans="1:30" ht="409.5" x14ac:dyDescent="0.25">
      <c r="A13423">
        <f t="shared" ca="1" si="209"/>
        <v>18937</v>
      </c>
      <c r="B13423" t="s">
        <v>489</v>
      </c>
      <c r="C13423" t="s">
        <v>45</v>
      </c>
      <c r="O13423" t="s">
        <v>33</v>
      </c>
      <c r="W13423">
        <v>15</v>
      </c>
      <c r="X13423" t="s">
        <v>34</v>
      </c>
      <c r="Y13423" t="s">
        <v>20082</v>
      </c>
      <c r="Z13423" s="1" t="s">
        <v>20083</v>
      </c>
      <c r="AA13423" t="s">
        <v>20084</v>
      </c>
      <c r="AB13423">
        <v>-181121</v>
      </c>
      <c r="AC13423" t="s">
        <v>38</v>
      </c>
      <c r="AD13423">
        <v>98507</v>
      </c>
    </row>
    <row r="13424" spans="1:30" ht="390" x14ac:dyDescent="0.25">
      <c r="A13424">
        <f t="shared" ca="1" si="209"/>
        <v>2035</v>
      </c>
      <c r="B13424" t="s">
        <v>96</v>
      </c>
      <c r="C13424" t="s">
        <v>97</v>
      </c>
      <c r="F13424" t="s">
        <v>1154</v>
      </c>
      <c r="O13424" t="s">
        <v>33</v>
      </c>
      <c r="W13424">
        <v>15</v>
      </c>
      <c r="X13424" t="s">
        <v>34</v>
      </c>
      <c r="Y13424" t="s">
        <v>1155</v>
      </c>
      <c r="Z13424" s="1" t="s">
        <v>3565</v>
      </c>
      <c r="AA13424" t="s">
        <v>3566</v>
      </c>
      <c r="AB13424">
        <v>-180288</v>
      </c>
      <c r="AC13424" t="s">
        <v>38</v>
      </c>
      <c r="AD13424">
        <v>98682</v>
      </c>
    </row>
    <row r="13425" spans="1:30" x14ac:dyDescent="0.25">
      <c r="A13425">
        <f t="shared" ca="1" si="209"/>
        <v>2864</v>
      </c>
      <c r="B13425" t="s">
        <v>739</v>
      </c>
      <c r="C13425" t="s">
        <v>686</v>
      </c>
      <c r="F13425" t="s">
        <v>1107</v>
      </c>
      <c r="O13425" t="s">
        <v>33</v>
      </c>
      <c r="Y13425" t="s">
        <v>1108</v>
      </c>
      <c r="Z13425" t="s">
        <v>30575</v>
      </c>
      <c r="AA13425" t="s">
        <v>30565</v>
      </c>
      <c r="AB13425">
        <v>-172385</v>
      </c>
      <c r="AC13425" t="s">
        <v>38</v>
      </c>
      <c r="AD13425">
        <v>98626</v>
      </c>
    </row>
    <row r="13426" spans="1:30" x14ac:dyDescent="0.25">
      <c r="A13426">
        <f t="shared" ca="1" si="209"/>
        <v>15202</v>
      </c>
      <c r="B13426" t="s">
        <v>178</v>
      </c>
      <c r="F13426" t="s">
        <v>9791</v>
      </c>
      <c r="G13426">
        <v>0</v>
      </c>
      <c r="O13426" t="s">
        <v>33</v>
      </c>
      <c r="X13426" t="s">
        <v>34</v>
      </c>
      <c r="Y13426" t="s">
        <v>9792</v>
      </c>
      <c r="Z13426" t="s">
        <v>9793</v>
      </c>
      <c r="AA13426" t="s">
        <v>9794</v>
      </c>
      <c r="AB13426" t="s">
        <v>9795</v>
      </c>
      <c r="AC13426" t="s">
        <v>38</v>
      </c>
      <c r="AD13426">
        <v>98550</v>
      </c>
    </row>
    <row r="13427" spans="1:30" x14ac:dyDescent="0.25">
      <c r="A13427">
        <f t="shared" ca="1" si="209"/>
        <v>3678</v>
      </c>
      <c r="B13427" t="s">
        <v>178</v>
      </c>
      <c r="F13427" t="s">
        <v>3440</v>
      </c>
      <c r="G13427">
        <v>0</v>
      </c>
      <c r="O13427" t="s">
        <v>33</v>
      </c>
      <c r="X13427" t="s">
        <v>34</v>
      </c>
      <c r="Y13427" t="s">
        <v>9400</v>
      </c>
      <c r="Z13427" t="s">
        <v>9401</v>
      </c>
      <c r="AA13427" t="s">
        <v>9401</v>
      </c>
      <c r="AB13427" t="s">
        <v>9402</v>
      </c>
      <c r="AC13427" t="s">
        <v>38</v>
      </c>
      <c r="AD13427">
        <v>98902</v>
      </c>
    </row>
    <row r="13428" spans="1:30" ht="409.5" x14ac:dyDescent="0.25">
      <c r="A13428">
        <f t="shared" ca="1" si="209"/>
        <v>10</v>
      </c>
      <c r="B13428" t="s">
        <v>2046</v>
      </c>
      <c r="C13428" t="s">
        <v>80</v>
      </c>
      <c r="F13428" t="s">
        <v>1418</v>
      </c>
      <c r="G13428">
        <v>0</v>
      </c>
      <c r="O13428" t="s">
        <v>33</v>
      </c>
      <c r="Y13428" t="s">
        <v>5784</v>
      </c>
      <c r="Z13428" s="1" t="s">
        <v>32058</v>
      </c>
      <c r="AA13428" t="s">
        <v>32059</v>
      </c>
      <c r="AB13428" t="s">
        <v>32060</v>
      </c>
      <c r="AC13428" t="s">
        <v>38</v>
      </c>
      <c r="AD13428">
        <v>98504</v>
      </c>
    </row>
    <row r="13429" spans="1:30" x14ac:dyDescent="0.25">
      <c r="A13429">
        <f t="shared" ca="1" si="209"/>
        <v>18707</v>
      </c>
      <c r="B13429" t="s">
        <v>164</v>
      </c>
      <c r="C13429" t="s">
        <v>165</v>
      </c>
      <c r="F13429" t="s">
        <v>387</v>
      </c>
      <c r="G13429">
        <v>0</v>
      </c>
      <c r="N13429" t="s">
        <v>20946</v>
      </c>
      <c r="O13429" t="s">
        <v>168</v>
      </c>
      <c r="P13429" t="s">
        <v>484</v>
      </c>
      <c r="Q13429" t="s">
        <v>6084</v>
      </c>
      <c r="R13429" t="s">
        <v>57</v>
      </c>
      <c r="S13429" t="s">
        <v>20947</v>
      </c>
      <c r="T13429" t="s">
        <v>3625</v>
      </c>
      <c r="W13429">
        <v>30</v>
      </c>
      <c r="Y13429" t="s">
        <v>5545</v>
      </c>
      <c r="Z13429" t="s">
        <v>20948</v>
      </c>
      <c r="AA13429" t="s">
        <v>20949</v>
      </c>
      <c r="AB13429" t="s">
        <v>20950</v>
      </c>
      <c r="AC13429" t="s">
        <v>38</v>
      </c>
      <c r="AD13429">
        <v>98109</v>
      </c>
    </row>
    <row r="13430" spans="1:30" ht="409.5" x14ac:dyDescent="0.25">
      <c r="A13430">
        <f t="shared" ca="1" si="209"/>
        <v>15233</v>
      </c>
      <c r="B13430" t="s">
        <v>68</v>
      </c>
      <c r="C13430" t="s">
        <v>45</v>
      </c>
      <c r="F13430" t="s">
        <v>1799</v>
      </c>
      <c r="O13430" t="s">
        <v>63</v>
      </c>
      <c r="X13430" t="s">
        <v>34</v>
      </c>
      <c r="Y13430" t="s">
        <v>1800</v>
      </c>
      <c r="Z13430" s="1" t="s">
        <v>1801</v>
      </c>
      <c r="AA13430" t="s">
        <v>1802</v>
      </c>
      <c r="AB13430">
        <v>-170894</v>
      </c>
      <c r="AC13430" t="s">
        <v>38</v>
      </c>
      <c r="AD13430">
        <v>98104</v>
      </c>
    </row>
    <row r="13431" spans="1:30" ht="255" x14ac:dyDescent="0.25">
      <c r="A13431">
        <f t="shared" ca="1" si="209"/>
        <v>9524</v>
      </c>
      <c r="B13431" t="s">
        <v>230</v>
      </c>
      <c r="C13431" t="s">
        <v>45</v>
      </c>
      <c r="O13431" t="s">
        <v>33</v>
      </c>
      <c r="X13431" t="s">
        <v>34</v>
      </c>
      <c r="Y13431" t="s">
        <v>22669</v>
      </c>
      <c r="Z13431" s="1" t="s">
        <v>22993</v>
      </c>
      <c r="AA13431" t="s">
        <v>22580</v>
      </c>
      <c r="AB13431">
        <v>-162934</v>
      </c>
    </row>
    <row r="13432" spans="1:30" ht="409.5" x14ac:dyDescent="0.25">
      <c r="A13432">
        <f t="shared" ca="1" si="209"/>
        <v>15755</v>
      </c>
      <c r="B13432" t="s">
        <v>178</v>
      </c>
      <c r="C13432" t="s">
        <v>179</v>
      </c>
      <c r="F13432" t="s">
        <v>2988</v>
      </c>
      <c r="G13432">
        <v>0</v>
      </c>
      <c r="O13432" t="s">
        <v>33</v>
      </c>
      <c r="X13432" t="s">
        <v>34</v>
      </c>
      <c r="Y13432" t="s">
        <v>2989</v>
      </c>
      <c r="Z13432" s="1" t="s">
        <v>2990</v>
      </c>
      <c r="AA13432" t="s">
        <v>2991</v>
      </c>
      <c r="AB13432" t="s">
        <v>2992</v>
      </c>
      <c r="AC13432" t="s">
        <v>38</v>
      </c>
      <c r="AD13432">
        <v>98901</v>
      </c>
    </row>
    <row r="13433" spans="1:30" ht="409.5" x14ac:dyDescent="0.25">
      <c r="A13433">
        <f t="shared" ca="1" si="209"/>
        <v>508</v>
      </c>
      <c r="B13433" t="s">
        <v>164</v>
      </c>
      <c r="C13433" t="s">
        <v>165</v>
      </c>
      <c r="G13433">
        <v>0</v>
      </c>
      <c r="O13433" t="s">
        <v>33</v>
      </c>
      <c r="X13433" t="s">
        <v>34</v>
      </c>
      <c r="Y13433" t="s">
        <v>19866</v>
      </c>
      <c r="Z13433" s="1" t="s">
        <v>19867</v>
      </c>
      <c r="AA13433" t="s">
        <v>19868</v>
      </c>
      <c r="AB13433" t="s">
        <v>19869</v>
      </c>
    </row>
    <row r="13434" spans="1:30" x14ac:dyDescent="0.25">
      <c r="A13434">
        <f t="shared" ca="1" si="209"/>
        <v>6213</v>
      </c>
      <c r="B13434" t="s">
        <v>677</v>
      </c>
      <c r="C13434" t="s">
        <v>80</v>
      </c>
      <c r="F13434" t="s">
        <v>990</v>
      </c>
      <c r="G13434">
        <v>0</v>
      </c>
      <c r="O13434" t="s">
        <v>33</v>
      </c>
      <c r="Y13434" t="s">
        <v>1226</v>
      </c>
      <c r="Z13434" t="s">
        <v>6469</v>
      </c>
      <c r="AA13434" t="s">
        <v>6470</v>
      </c>
      <c r="AB13434" t="s">
        <v>6471</v>
      </c>
      <c r="AC13434" t="s">
        <v>38</v>
      </c>
      <c r="AD13434">
        <v>98660</v>
      </c>
    </row>
    <row r="13435" spans="1:30" x14ac:dyDescent="0.25">
      <c r="A13435">
        <f t="shared" ca="1" si="209"/>
        <v>16788</v>
      </c>
      <c r="B13435" t="s">
        <v>2046</v>
      </c>
      <c r="C13435" t="s">
        <v>80</v>
      </c>
      <c r="F13435" t="s">
        <v>160</v>
      </c>
      <c r="G13435">
        <v>0</v>
      </c>
      <c r="O13435" t="s">
        <v>33</v>
      </c>
      <c r="Y13435" t="s">
        <v>13422</v>
      </c>
      <c r="Z13435" t="s">
        <v>13423</v>
      </c>
      <c r="AA13435" t="s">
        <v>13424</v>
      </c>
      <c r="AB13435" t="s">
        <v>13425</v>
      </c>
      <c r="AC13435" t="s">
        <v>38</v>
      </c>
      <c r="AD13435">
        <v>98502</v>
      </c>
    </row>
    <row r="13436" spans="1:30" ht="409.5" x14ac:dyDescent="0.25">
      <c r="A13436">
        <f t="shared" ca="1" si="209"/>
        <v>11475</v>
      </c>
      <c r="B13436" t="s">
        <v>2046</v>
      </c>
      <c r="C13436" t="s">
        <v>80</v>
      </c>
      <c r="F13436" t="s">
        <v>5968</v>
      </c>
      <c r="O13436" t="s">
        <v>33</v>
      </c>
      <c r="Y13436" t="s">
        <v>10340</v>
      </c>
      <c r="Z13436" s="1" t="s">
        <v>12359</v>
      </c>
      <c r="AA13436" t="s">
        <v>12360</v>
      </c>
      <c r="AB13436">
        <v>-180724</v>
      </c>
      <c r="AC13436" t="s">
        <v>38</v>
      </c>
      <c r="AD13436">
        <v>98371</v>
      </c>
    </row>
    <row r="13437" spans="1:30" x14ac:dyDescent="0.25">
      <c r="A13437">
        <f t="shared" ca="1" si="209"/>
        <v>16369</v>
      </c>
      <c r="B13437" t="s">
        <v>79</v>
      </c>
      <c r="C13437" t="s">
        <v>80</v>
      </c>
      <c r="F13437" t="s">
        <v>2466</v>
      </c>
      <c r="O13437" t="s">
        <v>33</v>
      </c>
      <c r="Y13437" t="s">
        <v>13951</v>
      </c>
      <c r="Z13437" t="s">
        <v>26823</v>
      </c>
      <c r="AA13437" t="s">
        <v>26824</v>
      </c>
      <c r="AB13437">
        <v>-170501</v>
      </c>
      <c r="AC13437" t="s">
        <v>38</v>
      </c>
      <c r="AD13437">
        <v>98371</v>
      </c>
    </row>
    <row r="13438" spans="1:30" ht="409.5" x14ac:dyDescent="0.25">
      <c r="A13438">
        <f t="shared" ca="1" si="209"/>
        <v>19273</v>
      </c>
      <c r="B13438" t="s">
        <v>230</v>
      </c>
      <c r="C13438" t="s">
        <v>45</v>
      </c>
      <c r="O13438" t="s">
        <v>63</v>
      </c>
      <c r="X13438" t="s">
        <v>34</v>
      </c>
      <c r="Z13438" s="1" t="s">
        <v>23060</v>
      </c>
      <c r="AA13438" t="s">
        <v>22580</v>
      </c>
      <c r="AB13438">
        <v>-163482</v>
      </c>
    </row>
    <row r="13439" spans="1:30" x14ac:dyDescent="0.25">
      <c r="A13439">
        <f t="shared" ca="1" si="209"/>
        <v>7257</v>
      </c>
      <c r="B13439" t="s">
        <v>178</v>
      </c>
      <c r="F13439" t="s">
        <v>4512</v>
      </c>
      <c r="G13439">
        <v>0</v>
      </c>
      <c r="O13439" t="s">
        <v>33</v>
      </c>
      <c r="X13439" t="s">
        <v>34</v>
      </c>
      <c r="Y13439" t="s">
        <v>27211</v>
      </c>
      <c r="Z13439" t="s">
        <v>33390</v>
      </c>
      <c r="AA13439" t="s">
        <v>33391</v>
      </c>
      <c r="AB13439" t="s">
        <v>33392</v>
      </c>
      <c r="AC13439" t="s">
        <v>38</v>
      </c>
      <c r="AD13439">
        <v>98902</v>
      </c>
    </row>
    <row r="13440" spans="1:30" ht="409.5" x14ac:dyDescent="0.25">
      <c r="A13440">
        <f t="shared" ca="1" si="209"/>
        <v>9276</v>
      </c>
      <c r="B13440" t="s">
        <v>73</v>
      </c>
      <c r="C13440" t="s">
        <v>74</v>
      </c>
      <c r="G13440">
        <v>232</v>
      </c>
      <c r="H13440" t="s">
        <v>617</v>
      </c>
      <c r="I13440" t="s">
        <v>60</v>
      </c>
      <c r="L13440">
        <v>36.25</v>
      </c>
      <c r="O13440" t="s">
        <v>33</v>
      </c>
      <c r="X13440" t="s">
        <v>34</v>
      </c>
      <c r="Y13440" t="s">
        <v>28114</v>
      </c>
      <c r="Z13440" s="1" t="s">
        <v>28115</v>
      </c>
      <c r="AA13440" t="s">
        <v>3845</v>
      </c>
      <c r="AB13440" t="s">
        <v>28116</v>
      </c>
      <c r="AC13440" t="s">
        <v>38</v>
      </c>
      <c r="AD13440">
        <v>98101</v>
      </c>
    </row>
    <row r="13441" spans="1:30" x14ac:dyDescent="0.25">
      <c r="A13441">
        <f t="shared" ca="1" si="209"/>
        <v>7289</v>
      </c>
      <c r="B13441" t="s">
        <v>124</v>
      </c>
      <c r="C13441" t="s">
        <v>45</v>
      </c>
      <c r="O13441" t="s">
        <v>33</v>
      </c>
      <c r="X13441" t="s">
        <v>34</v>
      </c>
      <c r="Y13441" t="s">
        <v>35797</v>
      </c>
      <c r="Z13441" t="s">
        <v>35798</v>
      </c>
      <c r="AA13441" t="s">
        <v>35799</v>
      </c>
      <c r="AB13441">
        <v>-171918</v>
      </c>
      <c r="AC13441" t="s">
        <v>38</v>
      </c>
      <c r="AD13441">
        <v>98118</v>
      </c>
    </row>
    <row r="13442" spans="1:30" ht="409.5" x14ac:dyDescent="0.25">
      <c r="A13442">
        <f t="shared" ref="A13442:A13505" ca="1" si="210">RANDBETWEEN(1,20000)</f>
        <v>16842</v>
      </c>
      <c r="B13442" t="s">
        <v>230</v>
      </c>
      <c r="C13442" t="s">
        <v>45</v>
      </c>
      <c r="O13442" t="s">
        <v>33</v>
      </c>
      <c r="Y13442" t="s">
        <v>1970</v>
      </c>
      <c r="Z13442" s="1" t="s">
        <v>1971</v>
      </c>
      <c r="AA13442" t="s">
        <v>1865</v>
      </c>
      <c r="AB13442">
        <v>-171593</v>
      </c>
    </row>
    <row r="13443" spans="1:30" ht="409.5" x14ac:dyDescent="0.25">
      <c r="A13443">
        <f t="shared" ca="1" si="210"/>
        <v>16789</v>
      </c>
      <c r="B13443" t="s">
        <v>276</v>
      </c>
      <c r="C13443" t="s">
        <v>45</v>
      </c>
      <c r="F13443" t="s">
        <v>17499</v>
      </c>
      <c r="G13443">
        <v>0</v>
      </c>
      <c r="O13443" t="s">
        <v>33</v>
      </c>
      <c r="X13443" t="s">
        <v>34</v>
      </c>
      <c r="Y13443" t="s">
        <v>17500</v>
      </c>
      <c r="Z13443" s="1" t="s">
        <v>17501</v>
      </c>
      <c r="AA13443" t="s">
        <v>17502</v>
      </c>
      <c r="AB13443" t="s">
        <v>17503</v>
      </c>
    </row>
    <row r="13444" spans="1:30" x14ac:dyDescent="0.25">
      <c r="A13444">
        <f t="shared" ca="1" si="210"/>
        <v>17864</v>
      </c>
      <c r="B13444" t="s">
        <v>2046</v>
      </c>
      <c r="C13444" t="s">
        <v>80</v>
      </c>
      <c r="F13444" t="s">
        <v>413</v>
      </c>
      <c r="O13444" t="s">
        <v>33</v>
      </c>
      <c r="Y13444" t="s">
        <v>7165</v>
      </c>
      <c r="Z13444" t="s">
        <v>11008</v>
      </c>
      <c r="AA13444" t="s">
        <v>11009</v>
      </c>
      <c r="AB13444">
        <v>-162678</v>
      </c>
      <c r="AC13444" t="s">
        <v>38</v>
      </c>
      <c r="AD13444">
        <v>98004</v>
      </c>
    </row>
    <row r="13445" spans="1:30" x14ac:dyDescent="0.25">
      <c r="A13445">
        <f t="shared" ca="1" si="210"/>
        <v>18634</v>
      </c>
      <c r="B13445" t="s">
        <v>739</v>
      </c>
      <c r="C13445" t="s">
        <v>686</v>
      </c>
      <c r="F13445" t="s">
        <v>29535</v>
      </c>
      <c r="G13445">
        <v>0</v>
      </c>
      <c r="O13445" t="s">
        <v>33</v>
      </c>
      <c r="Y13445" t="s">
        <v>29536</v>
      </c>
      <c r="Z13445" t="s">
        <v>30933</v>
      </c>
      <c r="AA13445" t="s">
        <v>30906</v>
      </c>
      <c r="AB13445" t="s">
        <v>30934</v>
      </c>
    </row>
    <row r="13446" spans="1:30" ht="240" x14ac:dyDescent="0.25">
      <c r="A13446">
        <f t="shared" ca="1" si="210"/>
        <v>15961</v>
      </c>
      <c r="B13446" t="s">
        <v>685</v>
      </c>
      <c r="C13446" t="s">
        <v>686</v>
      </c>
      <c r="F13446" t="s">
        <v>35138</v>
      </c>
      <c r="G13446">
        <v>0</v>
      </c>
      <c r="O13446" t="s">
        <v>33</v>
      </c>
      <c r="Y13446" t="s">
        <v>29259</v>
      </c>
      <c r="Z13446" s="1" t="s">
        <v>35139</v>
      </c>
      <c r="AA13446" s="1" t="s">
        <v>35140</v>
      </c>
      <c r="AB13446" t="s">
        <v>35141</v>
      </c>
      <c r="AC13446" t="s">
        <v>38</v>
      </c>
      <c r="AD13446">
        <v>98001</v>
      </c>
    </row>
    <row r="13447" spans="1:30" ht="315" x14ac:dyDescent="0.25">
      <c r="A13447">
        <f t="shared" ca="1" si="210"/>
        <v>17817</v>
      </c>
      <c r="B13447" t="s">
        <v>685</v>
      </c>
      <c r="C13447" t="s">
        <v>686</v>
      </c>
      <c r="F13447" t="s">
        <v>3295</v>
      </c>
      <c r="G13447">
        <v>0</v>
      </c>
      <c r="O13447" t="s">
        <v>33</v>
      </c>
      <c r="X13447" t="s">
        <v>34</v>
      </c>
      <c r="Y13447" t="s">
        <v>3393</v>
      </c>
      <c r="Z13447" s="1" t="s">
        <v>31463</v>
      </c>
      <c r="AA13447" t="s">
        <v>31464</v>
      </c>
      <c r="AB13447" t="s">
        <v>31465</v>
      </c>
      <c r="AC13447" t="s">
        <v>38</v>
      </c>
      <c r="AD13447">
        <v>98005</v>
      </c>
    </row>
    <row r="13448" spans="1:30" ht="409.5" x14ac:dyDescent="0.25">
      <c r="A13448">
        <f t="shared" ca="1" si="210"/>
        <v>15667</v>
      </c>
      <c r="B13448" t="s">
        <v>79</v>
      </c>
      <c r="C13448" t="s">
        <v>80</v>
      </c>
      <c r="F13448" t="s">
        <v>5968</v>
      </c>
      <c r="O13448" t="s">
        <v>33</v>
      </c>
      <c r="Y13448" t="s">
        <v>10340</v>
      </c>
      <c r="Z13448" s="1" t="s">
        <v>25863</v>
      </c>
      <c r="AA13448" t="s">
        <v>25864</v>
      </c>
      <c r="AB13448">
        <v>-170648</v>
      </c>
      <c r="AC13448" t="s">
        <v>38</v>
      </c>
      <c r="AD13448">
        <v>98371</v>
      </c>
    </row>
    <row r="13449" spans="1:30" x14ac:dyDescent="0.25">
      <c r="A13449">
        <f t="shared" ca="1" si="210"/>
        <v>7650</v>
      </c>
      <c r="B13449" t="s">
        <v>677</v>
      </c>
      <c r="C13449" t="s">
        <v>80</v>
      </c>
      <c r="F13449" t="s">
        <v>10418</v>
      </c>
      <c r="G13449">
        <v>0</v>
      </c>
      <c r="O13449" t="s">
        <v>33</v>
      </c>
      <c r="Y13449" t="s">
        <v>10419</v>
      </c>
      <c r="Z13449" t="s">
        <v>16551</v>
      </c>
      <c r="AA13449" t="s">
        <v>16552</v>
      </c>
      <c r="AB13449" t="s">
        <v>16553</v>
      </c>
      <c r="AC13449" t="s">
        <v>38</v>
      </c>
      <c r="AD13449">
        <v>98831</v>
      </c>
    </row>
    <row r="13450" spans="1:30" x14ac:dyDescent="0.25">
      <c r="A13450">
        <f t="shared" ca="1" si="210"/>
        <v>18883</v>
      </c>
      <c r="B13450" t="s">
        <v>68</v>
      </c>
      <c r="C13450" t="s">
        <v>45</v>
      </c>
      <c r="F13450" t="s">
        <v>4608</v>
      </c>
      <c r="O13450" t="s">
        <v>63</v>
      </c>
      <c r="X13450" t="s">
        <v>34</v>
      </c>
      <c r="Y13450" t="s">
        <v>227</v>
      </c>
      <c r="Z13450" t="s">
        <v>9703</v>
      </c>
      <c r="AA13450" t="s">
        <v>9704</v>
      </c>
      <c r="AB13450">
        <v>-161919</v>
      </c>
      <c r="AC13450" t="s">
        <v>38</v>
      </c>
      <c r="AD13450">
        <v>98012</v>
      </c>
    </row>
    <row r="13451" spans="1:30" x14ac:dyDescent="0.25">
      <c r="A13451">
        <f t="shared" ca="1" si="210"/>
        <v>9041</v>
      </c>
      <c r="B13451" t="s">
        <v>739</v>
      </c>
      <c r="C13451" t="s">
        <v>686</v>
      </c>
      <c r="F13451" t="s">
        <v>30225</v>
      </c>
      <c r="G13451">
        <v>0</v>
      </c>
      <c r="O13451" t="s">
        <v>33</v>
      </c>
      <c r="Y13451" t="s">
        <v>30226</v>
      </c>
      <c r="Z13451" t="s">
        <v>31283</v>
      </c>
      <c r="AA13451" t="s">
        <v>31284</v>
      </c>
      <c r="AB13451" t="s">
        <v>31285</v>
      </c>
    </row>
    <row r="13452" spans="1:30" x14ac:dyDescent="0.25">
      <c r="A13452">
        <f t="shared" ca="1" si="210"/>
        <v>17972</v>
      </c>
      <c r="B13452" t="s">
        <v>178</v>
      </c>
      <c r="C13452" t="s">
        <v>179</v>
      </c>
      <c r="F13452" t="s">
        <v>670</v>
      </c>
      <c r="G13452">
        <v>0</v>
      </c>
      <c r="O13452" t="s">
        <v>33</v>
      </c>
      <c r="X13452" t="s">
        <v>34</v>
      </c>
      <c r="Y13452" t="s">
        <v>674</v>
      </c>
      <c r="Z13452" t="s">
        <v>4665</v>
      </c>
      <c r="AA13452" t="s">
        <v>4666</v>
      </c>
      <c r="AB13452" t="s">
        <v>4667</v>
      </c>
      <c r="AC13452" t="s">
        <v>38</v>
      </c>
      <c r="AD13452">
        <v>99025</v>
      </c>
    </row>
    <row r="13453" spans="1:30" ht="409.5" x14ac:dyDescent="0.25">
      <c r="A13453">
        <f t="shared" ca="1" si="210"/>
        <v>14520</v>
      </c>
      <c r="B13453" t="s">
        <v>2046</v>
      </c>
      <c r="C13453" t="s">
        <v>80</v>
      </c>
      <c r="F13453" t="s">
        <v>3030</v>
      </c>
      <c r="O13453" t="s">
        <v>33</v>
      </c>
      <c r="Y13453" t="s">
        <v>10422</v>
      </c>
      <c r="Z13453" s="1" t="s">
        <v>15133</v>
      </c>
      <c r="AA13453" t="s">
        <v>15134</v>
      </c>
      <c r="AB13453">
        <v>-160183</v>
      </c>
      <c r="AC13453" t="s">
        <v>38</v>
      </c>
      <c r="AD13453">
        <v>98004</v>
      </c>
    </row>
    <row r="13454" spans="1:30" ht="409.5" x14ac:dyDescent="0.25">
      <c r="A13454">
        <f t="shared" ca="1" si="210"/>
        <v>2675</v>
      </c>
      <c r="B13454" t="s">
        <v>230</v>
      </c>
      <c r="C13454" t="s">
        <v>45</v>
      </c>
      <c r="O13454" t="s">
        <v>33</v>
      </c>
      <c r="X13454" t="s">
        <v>34</v>
      </c>
      <c r="Y13454" t="s">
        <v>23230</v>
      </c>
      <c r="Z13454" s="1" t="s">
        <v>23231</v>
      </c>
      <c r="AA13454" t="s">
        <v>22580</v>
      </c>
      <c r="AB13454">
        <v>-171234</v>
      </c>
    </row>
    <row r="13455" spans="1:30" x14ac:dyDescent="0.25">
      <c r="A13455">
        <f t="shared" ca="1" si="210"/>
        <v>9521</v>
      </c>
      <c r="B13455" t="s">
        <v>334</v>
      </c>
      <c r="C13455" t="s">
        <v>45</v>
      </c>
      <c r="O13455" t="s">
        <v>63</v>
      </c>
      <c r="X13455" t="s">
        <v>34</v>
      </c>
      <c r="Y13455" t="s">
        <v>21340</v>
      </c>
      <c r="Z13455" t="s">
        <v>21341</v>
      </c>
      <c r="AA13455" t="s">
        <v>21342</v>
      </c>
      <c r="AB13455">
        <v>-162271</v>
      </c>
      <c r="AC13455" t="s">
        <v>38</v>
      </c>
      <c r="AD13455">
        <v>98370</v>
      </c>
    </row>
    <row r="13456" spans="1:30" ht="409.5" x14ac:dyDescent="0.25">
      <c r="A13456">
        <f t="shared" ca="1" si="210"/>
        <v>16301</v>
      </c>
      <c r="B13456" t="s">
        <v>68</v>
      </c>
      <c r="C13456" t="s">
        <v>45</v>
      </c>
      <c r="F13456" t="s">
        <v>22775</v>
      </c>
      <c r="O13456" t="s">
        <v>33</v>
      </c>
      <c r="X13456" t="s">
        <v>34</v>
      </c>
      <c r="Y13456" t="s">
        <v>22776</v>
      </c>
      <c r="Z13456" s="1" t="s">
        <v>22777</v>
      </c>
      <c r="AA13456" t="s">
        <v>22580</v>
      </c>
      <c r="AB13456">
        <v>-160362</v>
      </c>
    </row>
    <row r="13457" spans="1:30" ht="409.5" x14ac:dyDescent="0.25">
      <c r="A13457">
        <f t="shared" ca="1" si="210"/>
        <v>1695</v>
      </c>
      <c r="B13457" t="s">
        <v>79</v>
      </c>
      <c r="C13457" t="s">
        <v>80</v>
      </c>
      <c r="F13457" t="s">
        <v>1305</v>
      </c>
      <c r="O13457" t="s">
        <v>33</v>
      </c>
      <c r="Y13457" t="s">
        <v>7240</v>
      </c>
      <c r="Z13457" s="1" t="s">
        <v>26092</v>
      </c>
      <c r="AA13457" t="s">
        <v>26093</v>
      </c>
      <c r="AB13457">
        <v>-171364</v>
      </c>
      <c r="AC13457" t="s">
        <v>38</v>
      </c>
      <c r="AD13457">
        <v>98121</v>
      </c>
    </row>
    <row r="13458" spans="1:30" x14ac:dyDescent="0.25">
      <c r="A13458">
        <f t="shared" ca="1" si="210"/>
        <v>3485</v>
      </c>
      <c r="B13458" t="s">
        <v>2046</v>
      </c>
      <c r="C13458" t="s">
        <v>80</v>
      </c>
      <c r="F13458" t="s">
        <v>413</v>
      </c>
      <c r="O13458" t="s">
        <v>33</v>
      </c>
      <c r="Y13458" t="s">
        <v>7165</v>
      </c>
      <c r="Z13458" t="s">
        <v>12498</v>
      </c>
      <c r="AA13458" t="s">
        <v>12497</v>
      </c>
      <c r="AB13458">
        <v>-171063</v>
      </c>
      <c r="AC13458" t="s">
        <v>38</v>
      </c>
      <c r="AD13458">
        <v>98004</v>
      </c>
    </row>
    <row r="13459" spans="1:30" x14ac:dyDescent="0.25">
      <c r="A13459">
        <f t="shared" ca="1" si="210"/>
        <v>7348</v>
      </c>
      <c r="B13459" t="s">
        <v>2046</v>
      </c>
      <c r="C13459" t="s">
        <v>80</v>
      </c>
      <c r="F13459" t="s">
        <v>7672</v>
      </c>
      <c r="G13459">
        <v>0</v>
      </c>
      <c r="O13459" t="s">
        <v>33</v>
      </c>
      <c r="Y13459" t="s">
        <v>7673</v>
      </c>
      <c r="Z13459" t="s">
        <v>14271</v>
      </c>
      <c r="AA13459" t="s">
        <v>14272</v>
      </c>
      <c r="AB13459" t="s">
        <v>14273</v>
      </c>
      <c r="AC13459" t="s">
        <v>333</v>
      </c>
      <c r="AD13459">
        <v>83501</v>
      </c>
    </row>
    <row r="13460" spans="1:30" x14ac:dyDescent="0.25">
      <c r="A13460">
        <f t="shared" ca="1" si="210"/>
        <v>10952</v>
      </c>
      <c r="B13460" t="s">
        <v>96</v>
      </c>
      <c r="C13460" t="s">
        <v>97</v>
      </c>
      <c r="F13460" t="s">
        <v>204</v>
      </c>
      <c r="G13460">
        <v>0</v>
      </c>
      <c r="O13460" t="s">
        <v>33</v>
      </c>
      <c r="X13460" t="s">
        <v>34</v>
      </c>
      <c r="Y13460" t="s">
        <v>22309</v>
      </c>
      <c r="Z13460" t="s">
        <v>36143</v>
      </c>
      <c r="AA13460" t="s">
        <v>36144</v>
      </c>
      <c r="AB13460" t="s">
        <v>36145</v>
      </c>
      <c r="AC13460" t="s">
        <v>38</v>
      </c>
    </row>
    <row r="13461" spans="1:30" ht="409.5" x14ac:dyDescent="0.25">
      <c r="A13461">
        <f t="shared" ca="1" si="210"/>
        <v>4213</v>
      </c>
      <c r="B13461" t="s">
        <v>2046</v>
      </c>
      <c r="C13461" t="s">
        <v>80</v>
      </c>
      <c r="F13461" t="s">
        <v>1418</v>
      </c>
      <c r="O13461" t="s">
        <v>33</v>
      </c>
      <c r="Y13461" t="s">
        <v>1419</v>
      </c>
      <c r="Z13461" s="1" t="s">
        <v>32100</v>
      </c>
      <c r="AA13461" t="s">
        <v>32101</v>
      </c>
      <c r="AB13461">
        <v>-162067</v>
      </c>
      <c r="AC13461" t="s">
        <v>38</v>
      </c>
      <c r="AD13461">
        <v>98504</v>
      </c>
    </row>
    <row r="13462" spans="1:30" x14ac:dyDescent="0.25">
      <c r="A13462">
        <f t="shared" ca="1" si="210"/>
        <v>12051</v>
      </c>
      <c r="B13462" t="s">
        <v>2046</v>
      </c>
      <c r="C13462" t="s">
        <v>80</v>
      </c>
      <c r="F13462" t="s">
        <v>753</v>
      </c>
      <c r="G13462">
        <v>0</v>
      </c>
      <c r="O13462" t="s">
        <v>33</v>
      </c>
      <c r="Y13462" t="s">
        <v>1068</v>
      </c>
      <c r="Z13462" t="s">
        <v>7274</v>
      </c>
      <c r="AA13462" t="s">
        <v>7275</v>
      </c>
      <c r="AB13462" t="s">
        <v>7276</v>
      </c>
      <c r="AC13462" t="s">
        <v>38</v>
      </c>
      <c r="AD13462">
        <v>98104</v>
      </c>
    </row>
    <row r="13463" spans="1:30" ht="409.5" x14ac:dyDescent="0.25">
      <c r="A13463">
        <f t="shared" ca="1" si="210"/>
        <v>11124</v>
      </c>
      <c r="B13463" t="s">
        <v>2046</v>
      </c>
      <c r="C13463" t="s">
        <v>80</v>
      </c>
      <c r="F13463" t="s">
        <v>10384</v>
      </c>
      <c r="G13463">
        <v>0</v>
      </c>
      <c r="O13463" t="s">
        <v>33</v>
      </c>
      <c r="Y13463" t="s">
        <v>10385</v>
      </c>
      <c r="Z13463" s="1" t="s">
        <v>10386</v>
      </c>
      <c r="AA13463" t="s">
        <v>10387</v>
      </c>
      <c r="AB13463" t="s">
        <v>10388</v>
      </c>
      <c r="AC13463" t="s">
        <v>38</v>
      </c>
      <c r="AD13463">
        <v>98103</v>
      </c>
    </row>
    <row r="13464" spans="1:30" x14ac:dyDescent="0.25">
      <c r="A13464">
        <f t="shared" ca="1" si="210"/>
        <v>1434</v>
      </c>
      <c r="B13464" t="s">
        <v>677</v>
      </c>
      <c r="C13464" t="s">
        <v>80</v>
      </c>
      <c r="F13464" t="s">
        <v>6283</v>
      </c>
      <c r="G13464">
        <v>0</v>
      </c>
      <c r="O13464" t="s">
        <v>33</v>
      </c>
      <c r="Y13464" t="s">
        <v>6284</v>
      </c>
      <c r="Z13464" t="s">
        <v>6285</v>
      </c>
      <c r="AA13464" t="s">
        <v>6286</v>
      </c>
      <c r="AB13464" t="s">
        <v>6287</v>
      </c>
      <c r="AC13464" t="s">
        <v>38</v>
      </c>
      <c r="AD13464">
        <v>98188</v>
      </c>
    </row>
    <row r="13465" spans="1:30" ht="409.5" x14ac:dyDescent="0.25">
      <c r="A13465">
        <f t="shared" ca="1" si="210"/>
        <v>18222</v>
      </c>
      <c r="B13465" t="s">
        <v>334</v>
      </c>
      <c r="C13465" t="s">
        <v>45</v>
      </c>
      <c r="F13465" t="s">
        <v>18307</v>
      </c>
      <c r="G13465">
        <v>0</v>
      </c>
      <c r="O13465" t="s">
        <v>33</v>
      </c>
      <c r="X13465" t="s">
        <v>34</v>
      </c>
      <c r="Y13465" t="s">
        <v>19763</v>
      </c>
      <c r="Z13465" s="1" t="s">
        <v>23642</v>
      </c>
      <c r="AA13465" t="s">
        <v>23617</v>
      </c>
      <c r="AB13465" t="s">
        <v>23643</v>
      </c>
    </row>
    <row r="13466" spans="1:30" ht="409.5" x14ac:dyDescent="0.25">
      <c r="A13466">
        <f t="shared" ca="1" si="210"/>
        <v>2630</v>
      </c>
      <c r="B13466" t="s">
        <v>2046</v>
      </c>
      <c r="C13466" t="s">
        <v>80</v>
      </c>
      <c r="F13466" t="s">
        <v>413</v>
      </c>
      <c r="O13466" t="s">
        <v>33</v>
      </c>
      <c r="Y13466" t="s">
        <v>10236</v>
      </c>
      <c r="Z13466" s="1" t="s">
        <v>12177</v>
      </c>
      <c r="AA13466" t="s">
        <v>12175</v>
      </c>
      <c r="AB13466">
        <v>-173115</v>
      </c>
      <c r="AC13466" t="s">
        <v>38</v>
      </c>
      <c r="AD13466">
        <v>98004</v>
      </c>
    </row>
    <row r="13467" spans="1:30" ht="409.5" x14ac:dyDescent="0.25">
      <c r="A13467">
        <f t="shared" ca="1" si="210"/>
        <v>19568</v>
      </c>
      <c r="B13467" t="s">
        <v>739</v>
      </c>
      <c r="C13467" t="s">
        <v>686</v>
      </c>
      <c r="F13467" t="s">
        <v>9209</v>
      </c>
      <c r="O13467" t="s">
        <v>33</v>
      </c>
      <c r="X13467" t="s">
        <v>34</v>
      </c>
      <c r="Y13467" t="s">
        <v>31220</v>
      </c>
      <c r="Z13467" s="1" t="s">
        <v>31221</v>
      </c>
      <c r="AA13467" t="s">
        <v>31217</v>
      </c>
      <c r="AB13467">
        <v>-163231</v>
      </c>
    </row>
    <row r="13468" spans="1:30" x14ac:dyDescent="0.25">
      <c r="A13468">
        <f t="shared" ca="1" si="210"/>
        <v>661</v>
      </c>
      <c r="B13468" t="s">
        <v>739</v>
      </c>
      <c r="C13468" t="s">
        <v>686</v>
      </c>
      <c r="F13468" t="s">
        <v>29283</v>
      </c>
      <c r="O13468" t="s">
        <v>33</v>
      </c>
      <c r="Y13468" t="s">
        <v>29284</v>
      </c>
      <c r="Z13468" t="s">
        <v>30294</v>
      </c>
      <c r="AA13468" t="s">
        <v>30284</v>
      </c>
      <c r="AB13468">
        <v>-173016</v>
      </c>
      <c r="AC13468" t="s">
        <v>38</v>
      </c>
      <c r="AD13468">
        <v>98366</v>
      </c>
    </row>
    <row r="13469" spans="1:30" x14ac:dyDescent="0.25">
      <c r="A13469">
        <f t="shared" ca="1" si="210"/>
        <v>17067</v>
      </c>
      <c r="B13469" t="s">
        <v>244</v>
      </c>
      <c r="C13469" t="s">
        <v>245</v>
      </c>
      <c r="G13469">
        <v>0</v>
      </c>
      <c r="O13469" t="s">
        <v>33</v>
      </c>
      <c r="X13469" t="s">
        <v>34</v>
      </c>
      <c r="Y13469" t="s">
        <v>255</v>
      </c>
      <c r="Z13469" t="s">
        <v>41887</v>
      </c>
      <c r="AA13469" t="s">
        <v>41887</v>
      </c>
      <c r="AB13469" t="s">
        <v>41888</v>
      </c>
      <c r="AC13469" t="s">
        <v>38</v>
      </c>
      <c r="AD13469">
        <v>98847</v>
      </c>
    </row>
    <row r="13470" spans="1:30" ht="409.5" x14ac:dyDescent="0.25">
      <c r="A13470">
        <f t="shared" ca="1" si="210"/>
        <v>4276</v>
      </c>
      <c r="B13470" t="s">
        <v>2046</v>
      </c>
      <c r="C13470" t="s">
        <v>80</v>
      </c>
      <c r="F13470" t="s">
        <v>716</v>
      </c>
      <c r="O13470" t="s">
        <v>33</v>
      </c>
      <c r="Y13470" t="s">
        <v>717</v>
      </c>
      <c r="Z13470" s="1" t="s">
        <v>10668</v>
      </c>
      <c r="AA13470" t="s">
        <v>10664</v>
      </c>
      <c r="AB13470">
        <v>-171852</v>
      </c>
      <c r="AC13470" t="s">
        <v>102</v>
      </c>
      <c r="AD13470">
        <v>97214</v>
      </c>
    </row>
    <row r="13471" spans="1:30" ht="409.5" x14ac:dyDescent="0.25">
      <c r="A13471">
        <f t="shared" ca="1" si="210"/>
        <v>612</v>
      </c>
      <c r="B13471" t="s">
        <v>1203</v>
      </c>
      <c r="C13471" t="s">
        <v>45</v>
      </c>
      <c r="F13471" t="s">
        <v>25350</v>
      </c>
      <c r="G13471">
        <v>17</v>
      </c>
      <c r="H13471" t="s">
        <v>60</v>
      </c>
      <c r="L13471">
        <v>29.75</v>
      </c>
      <c r="M13471" t="s">
        <v>25351</v>
      </c>
      <c r="N13471" s="1" t="s">
        <v>25352</v>
      </c>
      <c r="O13471" t="s">
        <v>33</v>
      </c>
      <c r="W13471">
        <v>10</v>
      </c>
      <c r="X13471" t="s">
        <v>34</v>
      </c>
      <c r="Y13471" t="s">
        <v>25353</v>
      </c>
      <c r="Z13471" s="1" t="s">
        <v>25352</v>
      </c>
      <c r="AA13471" t="s">
        <v>25354</v>
      </c>
      <c r="AB13471" t="s">
        <v>25355</v>
      </c>
      <c r="AC13471" t="s">
        <v>21089</v>
      </c>
      <c r="AD13471">
        <v>6901</v>
      </c>
    </row>
    <row r="13472" spans="1:30" x14ac:dyDescent="0.25">
      <c r="A13472">
        <f t="shared" ca="1" si="210"/>
        <v>6355</v>
      </c>
      <c r="B13472" t="s">
        <v>107</v>
      </c>
      <c r="C13472" t="s">
        <v>108</v>
      </c>
      <c r="F13472" t="s">
        <v>4156</v>
      </c>
      <c r="G13472">
        <v>0</v>
      </c>
      <c r="O13472" t="s">
        <v>33</v>
      </c>
      <c r="X13472" t="s">
        <v>34</v>
      </c>
      <c r="Y13472" t="s">
        <v>4096</v>
      </c>
      <c r="Z13472" t="s">
        <v>37663</v>
      </c>
      <c r="AA13472" t="s">
        <v>37664</v>
      </c>
      <c r="AB13472" t="s">
        <v>37665</v>
      </c>
    </row>
    <row r="13473" spans="1:30" ht="375" x14ac:dyDescent="0.25">
      <c r="A13473">
        <f t="shared" ca="1" si="210"/>
        <v>14180</v>
      </c>
      <c r="B13473" t="s">
        <v>2046</v>
      </c>
      <c r="C13473" t="s">
        <v>80</v>
      </c>
      <c r="F13473" t="s">
        <v>10708</v>
      </c>
      <c r="O13473" t="s">
        <v>33</v>
      </c>
      <c r="Y13473" t="s">
        <v>820</v>
      </c>
      <c r="Z13473" s="1" t="s">
        <v>11108</v>
      </c>
      <c r="AA13473" t="s">
        <v>11109</v>
      </c>
      <c r="AB13473">
        <v>-171287</v>
      </c>
      <c r="AC13473" t="s">
        <v>38</v>
      </c>
      <c r="AD13473">
        <v>98005</v>
      </c>
    </row>
    <row r="13474" spans="1:30" ht="409.5" x14ac:dyDescent="0.25">
      <c r="A13474">
        <f t="shared" ca="1" si="210"/>
        <v>7435</v>
      </c>
      <c r="B13474" t="s">
        <v>68</v>
      </c>
      <c r="C13474" t="s">
        <v>45</v>
      </c>
      <c r="F13474" t="s">
        <v>20250</v>
      </c>
      <c r="O13474" t="s">
        <v>33</v>
      </c>
      <c r="X13474" t="s">
        <v>34</v>
      </c>
      <c r="Y13474" t="s">
        <v>22656</v>
      </c>
      <c r="Z13474" s="1" t="s">
        <v>24758</v>
      </c>
      <c r="AA13474" t="s">
        <v>24753</v>
      </c>
      <c r="AB13474">
        <v>-161128</v>
      </c>
      <c r="AC13474" t="s">
        <v>102</v>
      </c>
      <c r="AD13474">
        <v>97302</v>
      </c>
    </row>
    <row r="13475" spans="1:30" x14ac:dyDescent="0.25">
      <c r="A13475">
        <f t="shared" ca="1" si="210"/>
        <v>18058</v>
      </c>
      <c r="B13475" t="s">
        <v>489</v>
      </c>
      <c r="C13475" t="s">
        <v>45</v>
      </c>
      <c r="O13475" t="s">
        <v>33</v>
      </c>
      <c r="X13475" t="s">
        <v>34</v>
      </c>
      <c r="Y13475" t="s">
        <v>21303</v>
      </c>
      <c r="Z13475" t="s">
        <v>21304</v>
      </c>
      <c r="AA13475" t="s">
        <v>21305</v>
      </c>
      <c r="AB13475">
        <v>-170826</v>
      </c>
    </row>
    <row r="13476" spans="1:30" x14ac:dyDescent="0.25">
      <c r="A13476">
        <f t="shared" ca="1" si="210"/>
        <v>14899</v>
      </c>
      <c r="B13476" t="s">
        <v>178</v>
      </c>
      <c r="C13476" t="s">
        <v>179</v>
      </c>
      <c r="F13476" t="s">
        <v>5050</v>
      </c>
      <c r="O13476" t="s">
        <v>33</v>
      </c>
      <c r="X13476" t="s">
        <v>34</v>
      </c>
      <c r="Y13476" t="s">
        <v>5051</v>
      </c>
      <c r="Z13476" t="s">
        <v>20173</v>
      </c>
      <c r="AA13476" t="s">
        <v>20174</v>
      </c>
      <c r="AB13476">
        <v>-162161</v>
      </c>
      <c r="AC13476" t="s">
        <v>38</v>
      </c>
      <c r="AD13476">
        <v>99336</v>
      </c>
    </row>
    <row r="13477" spans="1:30" x14ac:dyDescent="0.25">
      <c r="A13477">
        <f t="shared" ca="1" si="210"/>
        <v>9645</v>
      </c>
      <c r="B13477" t="s">
        <v>739</v>
      </c>
      <c r="C13477" t="s">
        <v>686</v>
      </c>
      <c r="F13477" t="s">
        <v>20061</v>
      </c>
      <c r="O13477" t="s">
        <v>33</v>
      </c>
      <c r="Y13477" t="s">
        <v>20062</v>
      </c>
      <c r="Z13477" t="s">
        <v>24938</v>
      </c>
      <c r="AA13477" t="s">
        <v>24939</v>
      </c>
      <c r="AB13477">
        <v>-171667</v>
      </c>
    </row>
    <row r="13478" spans="1:30" ht="409.5" x14ac:dyDescent="0.25">
      <c r="A13478">
        <f t="shared" ca="1" si="210"/>
        <v>5549</v>
      </c>
      <c r="B13478" t="s">
        <v>230</v>
      </c>
      <c r="C13478" t="s">
        <v>45</v>
      </c>
      <c r="F13478" t="s">
        <v>20250</v>
      </c>
      <c r="O13478" t="s">
        <v>33</v>
      </c>
      <c r="W13478">
        <v>15</v>
      </c>
      <c r="X13478" t="s">
        <v>34</v>
      </c>
      <c r="Y13478" t="s">
        <v>22643</v>
      </c>
      <c r="Z13478" s="1" t="s">
        <v>23410</v>
      </c>
      <c r="AA13478" t="s">
        <v>22580</v>
      </c>
      <c r="AB13478">
        <v>-180080</v>
      </c>
    </row>
    <row r="13479" spans="1:30" x14ac:dyDescent="0.25">
      <c r="A13479">
        <f t="shared" ca="1" si="210"/>
        <v>11362</v>
      </c>
      <c r="B13479" t="s">
        <v>79</v>
      </c>
      <c r="C13479" t="s">
        <v>80</v>
      </c>
      <c r="F13479" t="s">
        <v>5745</v>
      </c>
      <c r="O13479" t="s">
        <v>33</v>
      </c>
      <c r="Y13479" t="s">
        <v>10053</v>
      </c>
      <c r="Z13479" t="s">
        <v>26745</v>
      </c>
      <c r="AA13479" t="s">
        <v>26746</v>
      </c>
      <c r="AB13479">
        <v>-181618</v>
      </c>
      <c r="AC13479" t="s">
        <v>38</v>
      </c>
      <c r="AD13479">
        <v>98201</v>
      </c>
    </row>
    <row r="13480" spans="1:30" ht="409.5" x14ac:dyDescent="0.25">
      <c r="A13480">
        <f t="shared" ca="1" si="210"/>
        <v>5894</v>
      </c>
      <c r="B13480" t="s">
        <v>124</v>
      </c>
      <c r="C13480" t="s">
        <v>45</v>
      </c>
      <c r="O13480" t="s">
        <v>1</v>
      </c>
      <c r="Y13480" t="s">
        <v>9152</v>
      </c>
      <c r="Z13480" s="1" t="s">
        <v>39104</v>
      </c>
      <c r="AA13480" t="s">
        <v>39105</v>
      </c>
      <c r="AB13480">
        <v>-181527</v>
      </c>
      <c r="AC13480" t="s">
        <v>38</v>
      </c>
      <c r="AD13480">
        <v>98390</v>
      </c>
    </row>
    <row r="13481" spans="1:30" ht="409.5" x14ac:dyDescent="0.25">
      <c r="A13481">
        <f t="shared" ca="1" si="210"/>
        <v>16512</v>
      </c>
      <c r="B13481" t="s">
        <v>73</v>
      </c>
      <c r="C13481" t="s">
        <v>74</v>
      </c>
      <c r="F13481" t="s">
        <v>37465</v>
      </c>
      <c r="G13481">
        <v>0</v>
      </c>
      <c r="O13481" t="s">
        <v>33</v>
      </c>
      <c r="X13481" t="s">
        <v>34</v>
      </c>
      <c r="Y13481" t="s">
        <v>37466</v>
      </c>
      <c r="Z13481" s="1" t="s">
        <v>37467</v>
      </c>
      <c r="AA13481" t="s">
        <v>37468</v>
      </c>
      <c r="AB13481" t="s">
        <v>37469</v>
      </c>
      <c r="AC13481" t="s">
        <v>243</v>
      </c>
      <c r="AD13481">
        <v>94545</v>
      </c>
    </row>
    <row r="13482" spans="1:30" x14ac:dyDescent="0.25">
      <c r="A13482">
        <f t="shared" ca="1" si="210"/>
        <v>4168</v>
      </c>
      <c r="B13482" t="s">
        <v>739</v>
      </c>
      <c r="C13482" t="s">
        <v>686</v>
      </c>
      <c r="F13482" t="s">
        <v>27517</v>
      </c>
      <c r="G13482">
        <v>0</v>
      </c>
      <c r="O13482" t="s">
        <v>33</v>
      </c>
      <c r="Y13482" t="s">
        <v>27518</v>
      </c>
      <c r="Z13482" t="s">
        <v>27519</v>
      </c>
      <c r="AA13482" t="s">
        <v>27520</v>
      </c>
      <c r="AB13482" t="s">
        <v>27521</v>
      </c>
      <c r="AC13482" t="s">
        <v>38</v>
      </c>
      <c r="AD13482">
        <v>98409</v>
      </c>
    </row>
    <row r="13483" spans="1:30" ht="210" x14ac:dyDescent="0.25">
      <c r="A13483">
        <f t="shared" ca="1" si="210"/>
        <v>12969</v>
      </c>
      <c r="B13483" t="s">
        <v>178</v>
      </c>
      <c r="F13483" t="s">
        <v>3707</v>
      </c>
      <c r="G13483">
        <v>0</v>
      </c>
      <c r="O13483" t="s">
        <v>33</v>
      </c>
      <c r="X13483" t="s">
        <v>34</v>
      </c>
      <c r="Y13483" t="s">
        <v>3708</v>
      </c>
      <c r="Z13483" s="1" t="s">
        <v>9288</v>
      </c>
      <c r="AA13483" t="s">
        <v>9289</v>
      </c>
      <c r="AB13483" t="s">
        <v>9290</v>
      </c>
      <c r="AC13483" t="s">
        <v>102</v>
      </c>
      <c r="AD13483">
        <v>97222</v>
      </c>
    </row>
    <row r="13484" spans="1:30" x14ac:dyDescent="0.25">
      <c r="A13484">
        <f t="shared" ca="1" si="210"/>
        <v>11092</v>
      </c>
      <c r="B13484" t="s">
        <v>124</v>
      </c>
      <c r="C13484" t="s">
        <v>45</v>
      </c>
      <c r="F13484" t="s">
        <v>2747</v>
      </c>
      <c r="G13484">
        <v>0</v>
      </c>
      <c r="O13484" t="s">
        <v>63</v>
      </c>
      <c r="X13484" t="s">
        <v>34</v>
      </c>
      <c r="Y13484" t="s">
        <v>2748</v>
      </c>
      <c r="Z13484" t="s">
        <v>2749</v>
      </c>
      <c r="AA13484" t="s">
        <v>2750</v>
      </c>
      <c r="AB13484" t="s">
        <v>2751</v>
      </c>
      <c r="AC13484" t="s">
        <v>38</v>
      </c>
      <c r="AD13484">
        <v>98121</v>
      </c>
    </row>
    <row r="13485" spans="1:30" ht="409.5" x14ac:dyDescent="0.25">
      <c r="A13485">
        <f t="shared" ca="1" si="210"/>
        <v>1379</v>
      </c>
      <c r="B13485" t="s">
        <v>773</v>
      </c>
      <c r="C13485" t="s">
        <v>80</v>
      </c>
      <c r="F13485" t="s">
        <v>6023</v>
      </c>
      <c r="G13485">
        <v>0</v>
      </c>
      <c r="O13485" t="s">
        <v>33</v>
      </c>
      <c r="X13485" t="s">
        <v>34</v>
      </c>
      <c r="Y13485" t="s">
        <v>6024</v>
      </c>
      <c r="Z13485" s="1" t="s">
        <v>6033</v>
      </c>
      <c r="AA13485" t="s">
        <v>6026</v>
      </c>
      <c r="AB13485" t="s">
        <v>6034</v>
      </c>
      <c r="AC13485" t="s">
        <v>6028</v>
      </c>
      <c r="AD13485">
        <v>48108</v>
      </c>
    </row>
    <row r="13486" spans="1:30" x14ac:dyDescent="0.25">
      <c r="A13486">
        <f t="shared" ca="1" si="210"/>
        <v>13338</v>
      </c>
      <c r="B13486" t="s">
        <v>2046</v>
      </c>
      <c r="C13486" t="s">
        <v>80</v>
      </c>
      <c r="F13486" t="s">
        <v>11480</v>
      </c>
      <c r="O13486" t="s">
        <v>33</v>
      </c>
      <c r="Y13486" t="s">
        <v>11481</v>
      </c>
      <c r="Z13486" t="s">
        <v>11482</v>
      </c>
      <c r="AA13486" t="s">
        <v>11483</v>
      </c>
      <c r="AB13486">
        <v>-160803</v>
      </c>
      <c r="AC13486" t="s">
        <v>38</v>
      </c>
      <c r="AD13486">
        <v>98944</v>
      </c>
    </row>
    <row r="13487" spans="1:30" x14ac:dyDescent="0.25">
      <c r="A13487">
        <f t="shared" ca="1" si="210"/>
        <v>246</v>
      </c>
      <c r="B13487" t="s">
        <v>230</v>
      </c>
      <c r="C13487" t="s">
        <v>45</v>
      </c>
      <c r="O13487" t="s">
        <v>33</v>
      </c>
      <c r="W13487">
        <v>15</v>
      </c>
      <c r="X13487" t="s">
        <v>34</v>
      </c>
      <c r="Y13487" t="s">
        <v>22731</v>
      </c>
      <c r="Z13487" t="s">
        <v>23419</v>
      </c>
      <c r="AA13487" t="s">
        <v>22580</v>
      </c>
      <c r="AB13487">
        <v>-180166</v>
      </c>
    </row>
    <row r="13488" spans="1:30" ht="409.5" x14ac:dyDescent="0.25">
      <c r="A13488">
        <f t="shared" ca="1" si="210"/>
        <v>17562</v>
      </c>
      <c r="B13488" t="s">
        <v>685</v>
      </c>
      <c r="C13488" t="s">
        <v>686</v>
      </c>
      <c r="F13488" t="s">
        <v>626</v>
      </c>
      <c r="G13488">
        <v>0</v>
      </c>
      <c r="O13488" t="s">
        <v>33</v>
      </c>
      <c r="X13488" t="s">
        <v>34</v>
      </c>
      <c r="Y13488" t="s">
        <v>3274</v>
      </c>
      <c r="Z13488" s="1" t="s">
        <v>3278</v>
      </c>
      <c r="AA13488" t="s">
        <v>3276</v>
      </c>
      <c r="AB13488" t="s">
        <v>3279</v>
      </c>
      <c r="AC13488" t="s">
        <v>38</v>
      </c>
      <c r="AD13488">
        <v>98011</v>
      </c>
    </row>
    <row r="13489" spans="1:30" x14ac:dyDescent="0.25">
      <c r="A13489">
        <f t="shared" ca="1" si="210"/>
        <v>8880</v>
      </c>
      <c r="B13489" t="s">
        <v>96</v>
      </c>
      <c r="C13489" t="s">
        <v>97</v>
      </c>
      <c r="F13489" t="s">
        <v>1546</v>
      </c>
      <c r="G13489">
        <v>0</v>
      </c>
      <c r="O13489" t="s">
        <v>33</v>
      </c>
      <c r="X13489" t="s">
        <v>34</v>
      </c>
      <c r="Y13489" t="s">
        <v>5690</v>
      </c>
      <c r="Z13489" t="s">
        <v>35820</v>
      </c>
      <c r="AA13489" t="s">
        <v>35821</v>
      </c>
      <c r="AB13489" t="s">
        <v>35822</v>
      </c>
      <c r="AC13489" t="s">
        <v>38</v>
      </c>
      <c r="AD13489">
        <v>98020</v>
      </c>
    </row>
    <row r="13490" spans="1:30" x14ac:dyDescent="0.25">
      <c r="A13490">
        <f t="shared" ca="1" si="210"/>
        <v>606</v>
      </c>
      <c r="B13490" t="s">
        <v>489</v>
      </c>
      <c r="C13490" t="s">
        <v>45</v>
      </c>
      <c r="F13490" t="s">
        <v>27589</v>
      </c>
      <c r="O13490" t="s">
        <v>33</v>
      </c>
      <c r="W13490">
        <v>15</v>
      </c>
      <c r="X13490" t="s">
        <v>34</v>
      </c>
      <c r="Y13490" t="s">
        <v>27590</v>
      </c>
      <c r="Z13490" t="s">
        <v>27591</v>
      </c>
      <c r="AA13490" t="s">
        <v>27592</v>
      </c>
      <c r="AB13490">
        <v>-180353</v>
      </c>
      <c r="AC13490" t="s">
        <v>38</v>
      </c>
      <c r="AD13490">
        <v>98373</v>
      </c>
    </row>
    <row r="13491" spans="1:30" ht="409.5" x14ac:dyDescent="0.25">
      <c r="A13491">
        <f t="shared" ca="1" si="210"/>
        <v>8769</v>
      </c>
      <c r="B13491" t="s">
        <v>334</v>
      </c>
      <c r="C13491" t="s">
        <v>45</v>
      </c>
      <c r="F13491" t="s">
        <v>844</v>
      </c>
      <c r="O13491" t="s">
        <v>33</v>
      </c>
      <c r="W13491">
        <v>15</v>
      </c>
      <c r="X13491" t="s">
        <v>34</v>
      </c>
      <c r="Y13491" t="s">
        <v>845</v>
      </c>
      <c r="Z13491" s="1" t="s">
        <v>846</v>
      </c>
      <c r="AA13491" t="s">
        <v>847</v>
      </c>
      <c r="AB13491">
        <v>-173263</v>
      </c>
      <c r="AC13491" t="s">
        <v>38</v>
      </c>
      <c r="AD13491">
        <v>98103</v>
      </c>
    </row>
    <row r="13492" spans="1:30" x14ac:dyDescent="0.25">
      <c r="A13492">
        <f t="shared" ca="1" si="210"/>
        <v>1019</v>
      </c>
      <c r="B13492" t="s">
        <v>2046</v>
      </c>
      <c r="C13492" t="s">
        <v>80</v>
      </c>
      <c r="F13492" t="s">
        <v>3308</v>
      </c>
      <c r="G13492">
        <v>0</v>
      </c>
      <c r="O13492" t="s">
        <v>33</v>
      </c>
      <c r="Y13492" t="s">
        <v>7315</v>
      </c>
      <c r="Z13492" t="s">
        <v>8320</v>
      </c>
      <c r="AA13492" t="s">
        <v>8321</v>
      </c>
      <c r="AB13492" t="s">
        <v>8322</v>
      </c>
      <c r="AC13492" t="s">
        <v>38</v>
      </c>
      <c r="AD13492">
        <v>98004</v>
      </c>
    </row>
    <row r="13493" spans="1:30" x14ac:dyDescent="0.25">
      <c r="A13493">
        <f t="shared" ca="1" si="210"/>
        <v>19985</v>
      </c>
      <c r="B13493" t="s">
        <v>2046</v>
      </c>
      <c r="C13493" t="s">
        <v>80</v>
      </c>
      <c r="F13493" t="s">
        <v>14403</v>
      </c>
      <c r="G13493">
        <v>0</v>
      </c>
      <c r="O13493" t="s">
        <v>33</v>
      </c>
      <c r="Y13493" t="s">
        <v>14404</v>
      </c>
      <c r="Z13493" t="s">
        <v>14405</v>
      </c>
      <c r="AA13493" t="s">
        <v>14406</v>
      </c>
      <c r="AB13493" t="s">
        <v>14407</v>
      </c>
      <c r="AC13493" t="s">
        <v>3514</v>
      </c>
      <c r="AD13493">
        <v>59717</v>
      </c>
    </row>
    <row r="13494" spans="1:30" ht="409.5" x14ac:dyDescent="0.25">
      <c r="A13494">
        <f t="shared" ca="1" si="210"/>
        <v>1227</v>
      </c>
      <c r="B13494" t="s">
        <v>276</v>
      </c>
      <c r="C13494" t="s">
        <v>45</v>
      </c>
      <c r="F13494" t="s">
        <v>3408</v>
      </c>
      <c r="G13494">
        <v>0</v>
      </c>
      <c r="O13494" t="s">
        <v>1200</v>
      </c>
      <c r="X13494" t="s">
        <v>34</v>
      </c>
      <c r="Y13494" t="s">
        <v>9873</v>
      </c>
      <c r="Z13494" s="1" t="s">
        <v>38192</v>
      </c>
      <c r="AA13494" t="s">
        <v>38193</v>
      </c>
      <c r="AB13494" t="s">
        <v>38194</v>
      </c>
      <c r="AC13494" t="s">
        <v>38</v>
      </c>
      <c r="AD13494">
        <v>98029</v>
      </c>
    </row>
    <row r="13495" spans="1:30" x14ac:dyDescent="0.25">
      <c r="A13495">
        <f t="shared" ca="1" si="210"/>
        <v>18418</v>
      </c>
      <c r="B13495" t="s">
        <v>39</v>
      </c>
      <c r="F13495" t="s">
        <v>34520</v>
      </c>
      <c r="O13495" t="s">
        <v>33</v>
      </c>
      <c r="Y13495" t="s">
        <v>39601</v>
      </c>
      <c r="Z13495" t="s">
        <v>39602</v>
      </c>
      <c r="AA13495" t="s">
        <v>39603</v>
      </c>
      <c r="AB13495">
        <v>-161797</v>
      </c>
      <c r="AC13495" t="s">
        <v>38</v>
      </c>
      <c r="AD13495">
        <v>98101</v>
      </c>
    </row>
    <row r="13496" spans="1:30" ht="409.5" x14ac:dyDescent="0.25">
      <c r="A13496">
        <f t="shared" ca="1" si="210"/>
        <v>9652</v>
      </c>
      <c r="B13496" t="s">
        <v>230</v>
      </c>
      <c r="C13496" t="s">
        <v>45</v>
      </c>
      <c r="F13496" t="s">
        <v>23274</v>
      </c>
      <c r="O13496" t="s">
        <v>33</v>
      </c>
      <c r="X13496" t="s">
        <v>34</v>
      </c>
      <c r="Y13496" t="s">
        <v>23275</v>
      </c>
      <c r="Z13496" s="1" t="s">
        <v>23276</v>
      </c>
      <c r="AA13496" t="s">
        <v>22580</v>
      </c>
      <c r="AB13496">
        <v>-171619</v>
      </c>
    </row>
    <row r="13497" spans="1:30" x14ac:dyDescent="0.25">
      <c r="A13497">
        <f t="shared" ca="1" si="210"/>
        <v>3006</v>
      </c>
      <c r="B13497" t="s">
        <v>79</v>
      </c>
      <c r="C13497" t="s">
        <v>80</v>
      </c>
      <c r="O13497" t="s">
        <v>33</v>
      </c>
      <c r="Y13497" t="s">
        <v>2602</v>
      </c>
      <c r="Z13497" t="s">
        <v>11299</v>
      </c>
      <c r="AA13497" t="s">
        <v>11300</v>
      </c>
      <c r="AB13497">
        <v>-170158</v>
      </c>
      <c r="AC13497" t="s">
        <v>38</v>
      </c>
      <c r="AD13497">
        <v>98524</v>
      </c>
    </row>
    <row r="13498" spans="1:30" x14ac:dyDescent="0.25">
      <c r="A13498">
        <f t="shared" ca="1" si="210"/>
        <v>3913</v>
      </c>
      <c r="B13498" t="s">
        <v>2046</v>
      </c>
      <c r="C13498" t="s">
        <v>80</v>
      </c>
      <c r="F13498" t="s">
        <v>5876</v>
      </c>
      <c r="O13498" t="s">
        <v>33</v>
      </c>
      <c r="Y13498" t="s">
        <v>12750</v>
      </c>
      <c r="Z13498" t="s">
        <v>12754</v>
      </c>
      <c r="AA13498" t="s">
        <v>12748</v>
      </c>
      <c r="AB13498">
        <v>-172394</v>
      </c>
      <c r="AC13498" t="s">
        <v>38</v>
      </c>
      <c r="AD13498">
        <v>98004</v>
      </c>
    </row>
    <row r="13499" spans="1:30" ht="409.5" x14ac:dyDescent="0.25">
      <c r="A13499">
        <f t="shared" ca="1" si="210"/>
        <v>11155</v>
      </c>
      <c r="B13499" t="s">
        <v>2046</v>
      </c>
      <c r="C13499" t="s">
        <v>80</v>
      </c>
      <c r="F13499" t="s">
        <v>927</v>
      </c>
      <c r="O13499" t="s">
        <v>33</v>
      </c>
      <c r="Y13499" t="s">
        <v>928</v>
      </c>
      <c r="Z13499" s="1" t="s">
        <v>10780</v>
      </c>
      <c r="AA13499" t="s">
        <v>10781</v>
      </c>
      <c r="AB13499">
        <v>-162017</v>
      </c>
      <c r="AC13499" t="s">
        <v>102</v>
      </c>
      <c r="AD13499">
        <v>97211</v>
      </c>
    </row>
    <row r="13500" spans="1:30" x14ac:dyDescent="0.25">
      <c r="A13500">
        <f t="shared" ca="1" si="210"/>
        <v>1767</v>
      </c>
      <c r="B13500" t="s">
        <v>685</v>
      </c>
      <c r="C13500" t="s">
        <v>686</v>
      </c>
      <c r="F13500" t="s">
        <v>3399</v>
      </c>
      <c r="G13500">
        <v>0</v>
      </c>
      <c r="O13500" t="s">
        <v>33</v>
      </c>
      <c r="Y13500" t="s">
        <v>19725</v>
      </c>
      <c r="Z13500" t="s">
        <v>35187</v>
      </c>
      <c r="AA13500" t="s">
        <v>35185</v>
      </c>
      <c r="AB13500" t="s">
        <v>35188</v>
      </c>
      <c r="AC13500" t="s">
        <v>38</v>
      </c>
      <c r="AD13500">
        <v>98816</v>
      </c>
    </row>
    <row r="13501" spans="1:30" x14ac:dyDescent="0.25">
      <c r="A13501">
        <f t="shared" ca="1" si="210"/>
        <v>13805</v>
      </c>
      <c r="B13501" t="s">
        <v>124</v>
      </c>
      <c r="C13501" t="s">
        <v>45</v>
      </c>
      <c r="O13501" t="s">
        <v>33</v>
      </c>
      <c r="W13501">
        <v>30</v>
      </c>
      <c r="X13501" t="s">
        <v>34</v>
      </c>
      <c r="Y13501" t="s">
        <v>8910</v>
      </c>
      <c r="Z13501" t="s">
        <v>8911</v>
      </c>
      <c r="AA13501" t="s">
        <v>8912</v>
      </c>
      <c r="AB13501">
        <v>-171313</v>
      </c>
      <c r="AC13501" t="s">
        <v>38</v>
      </c>
      <c r="AD13501">
        <v>98312</v>
      </c>
    </row>
    <row r="13502" spans="1:30" ht="409.5" x14ac:dyDescent="0.25">
      <c r="A13502">
        <f t="shared" ca="1" si="210"/>
        <v>1760</v>
      </c>
      <c r="B13502" t="s">
        <v>2046</v>
      </c>
      <c r="C13502" t="s">
        <v>80</v>
      </c>
      <c r="F13502" t="s">
        <v>908</v>
      </c>
      <c r="G13502">
        <v>0</v>
      </c>
      <c r="O13502" t="s">
        <v>33</v>
      </c>
      <c r="Y13502" t="s">
        <v>7212</v>
      </c>
      <c r="Z13502" s="1" t="s">
        <v>7213</v>
      </c>
      <c r="AA13502" t="s">
        <v>7214</v>
      </c>
      <c r="AB13502" t="s">
        <v>7215</v>
      </c>
      <c r="AC13502" t="s">
        <v>102</v>
      </c>
      <c r="AD13502">
        <v>97205</v>
      </c>
    </row>
    <row r="13503" spans="1:30" x14ac:dyDescent="0.25">
      <c r="A13503">
        <f t="shared" ca="1" si="210"/>
        <v>7746</v>
      </c>
      <c r="B13503" t="s">
        <v>44</v>
      </c>
      <c r="C13503" t="s">
        <v>45</v>
      </c>
      <c r="F13503" t="s">
        <v>2346</v>
      </c>
      <c r="G13503">
        <v>0</v>
      </c>
      <c r="O13503" t="s">
        <v>33</v>
      </c>
      <c r="X13503" t="s">
        <v>34</v>
      </c>
      <c r="Y13503" t="s">
        <v>2347</v>
      </c>
      <c r="Z13503" t="s">
        <v>2348</v>
      </c>
      <c r="AA13503" t="s">
        <v>2348</v>
      </c>
      <c r="AB13503" t="s">
        <v>2349</v>
      </c>
    </row>
    <row r="13504" spans="1:30" x14ac:dyDescent="0.25">
      <c r="A13504">
        <f t="shared" ca="1" si="210"/>
        <v>18958</v>
      </c>
      <c r="B13504" t="s">
        <v>685</v>
      </c>
      <c r="C13504" t="s">
        <v>686</v>
      </c>
      <c r="F13504" t="s">
        <v>27250</v>
      </c>
      <c r="G13504">
        <v>0</v>
      </c>
      <c r="O13504" t="s">
        <v>33</v>
      </c>
      <c r="Y13504" t="s">
        <v>27251</v>
      </c>
      <c r="Z13504" t="s">
        <v>27252</v>
      </c>
      <c r="AA13504" t="s">
        <v>27253</v>
      </c>
      <c r="AB13504" t="s">
        <v>27254</v>
      </c>
      <c r="AC13504" t="s">
        <v>102</v>
      </c>
      <c r="AD13504">
        <v>97064</v>
      </c>
    </row>
    <row r="13505" spans="1:30" ht="409.5" x14ac:dyDescent="0.25">
      <c r="A13505">
        <f t="shared" ca="1" si="210"/>
        <v>3545</v>
      </c>
      <c r="B13505" t="s">
        <v>334</v>
      </c>
      <c r="C13505" t="s">
        <v>45</v>
      </c>
      <c r="F13505" t="s">
        <v>1825</v>
      </c>
      <c r="O13505" t="s">
        <v>33</v>
      </c>
      <c r="W13505">
        <v>15</v>
      </c>
      <c r="X13505" t="s">
        <v>34</v>
      </c>
      <c r="Y13505" t="s">
        <v>3562</v>
      </c>
      <c r="Z13505" s="1" t="s">
        <v>17075</v>
      </c>
      <c r="AA13505" t="s">
        <v>17076</v>
      </c>
      <c r="AB13505">
        <v>-173015</v>
      </c>
      <c r="AC13505" t="s">
        <v>38</v>
      </c>
      <c r="AD13505">
        <v>98072</v>
      </c>
    </row>
    <row r="13506" spans="1:30" x14ac:dyDescent="0.25">
      <c r="A13506">
        <f t="shared" ref="A13506:A13569" ca="1" si="211">RANDBETWEEN(1,20000)</f>
        <v>4087</v>
      </c>
      <c r="B13506" t="s">
        <v>334</v>
      </c>
      <c r="C13506" t="s">
        <v>45</v>
      </c>
      <c r="F13506" t="s">
        <v>17204</v>
      </c>
      <c r="O13506" t="s">
        <v>33</v>
      </c>
      <c r="X13506" t="s">
        <v>34</v>
      </c>
      <c r="Y13506" t="s">
        <v>17205</v>
      </c>
      <c r="Z13506" t="s">
        <v>37554</v>
      </c>
      <c r="AA13506" t="s">
        <v>37555</v>
      </c>
      <c r="AB13506">
        <v>-172082</v>
      </c>
      <c r="AC13506" t="s">
        <v>38</v>
      </c>
      <c r="AD13506">
        <v>98006</v>
      </c>
    </row>
    <row r="13507" spans="1:30" ht="409.5" x14ac:dyDescent="0.25">
      <c r="A13507">
        <f t="shared" ca="1" si="211"/>
        <v>17923</v>
      </c>
      <c r="B13507" t="s">
        <v>1203</v>
      </c>
      <c r="C13507" t="s">
        <v>45</v>
      </c>
      <c r="G13507">
        <v>0</v>
      </c>
      <c r="O13507" t="s">
        <v>33</v>
      </c>
      <c r="X13507" t="s">
        <v>34</v>
      </c>
      <c r="Y13507" t="s">
        <v>40684</v>
      </c>
      <c r="Z13507" s="1" t="s">
        <v>40685</v>
      </c>
      <c r="AA13507" t="s">
        <v>40686</v>
      </c>
      <c r="AB13507" t="s">
        <v>40687</v>
      </c>
      <c r="AC13507" t="s">
        <v>38</v>
      </c>
      <c r="AD13507">
        <v>98012</v>
      </c>
    </row>
    <row r="13508" spans="1:30" x14ac:dyDescent="0.25">
      <c r="A13508">
        <f t="shared" ca="1" si="211"/>
        <v>7906</v>
      </c>
      <c r="B13508" t="s">
        <v>124</v>
      </c>
      <c r="C13508" t="s">
        <v>45</v>
      </c>
      <c r="F13508" t="s">
        <v>22662</v>
      </c>
      <c r="O13508" t="s">
        <v>33</v>
      </c>
      <c r="X13508" t="s">
        <v>34</v>
      </c>
      <c r="Y13508" t="s">
        <v>22796</v>
      </c>
      <c r="Z13508" t="s">
        <v>22915</v>
      </c>
      <c r="AA13508" t="s">
        <v>22580</v>
      </c>
      <c r="AB13508">
        <v>-162136</v>
      </c>
      <c r="AC13508" t="s">
        <v>102</v>
      </c>
      <c r="AD13508">
        <v>97302</v>
      </c>
    </row>
    <row r="13509" spans="1:30" x14ac:dyDescent="0.25">
      <c r="A13509">
        <f t="shared" ca="1" si="211"/>
        <v>7452</v>
      </c>
      <c r="B13509" t="s">
        <v>178</v>
      </c>
      <c r="C13509" t="s">
        <v>179</v>
      </c>
      <c r="F13509" t="s">
        <v>4156</v>
      </c>
      <c r="O13509" t="s">
        <v>33</v>
      </c>
      <c r="X13509" t="s">
        <v>34</v>
      </c>
      <c r="Y13509" t="s">
        <v>4157</v>
      </c>
      <c r="Z13509" t="s">
        <v>4158</v>
      </c>
      <c r="AA13509" t="s">
        <v>4138</v>
      </c>
      <c r="AB13509">
        <v>-160854</v>
      </c>
    </row>
    <row r="13510" spans="1:30" ht="409.5" x14ac:dyDescent="0.25">
      <c r="A13510">
        <f t="shared" ca="1" si="211"/>
        <v>10823</v>
      </c>
      <c r="B13510" t="s">
        <v>178</v>
      </c>
      <c r="C13510" t="s">
        <v>179</v>
      </c>
      <c r="F13510" t="s">
        <v>180</v>
      </c>
      <c r="O13510" t="s">
        <v>33</v>
      </c>
      <c r="W13510">
        <v>15</v>
      </c>
      <c r="X13510" t="s">
        <v>34</v>
      </c>
      <c r="Y13510" t="s">
        <v>181</v>
      </c>
      <c r="Z13510" s="1" t="s">
        <v>20503</v>
      </c>
      <c r="AA13510" t="s">
        <v>20502</v>
      </c>
      <c r="AB13510">
        <v>-180969</v>
      </c>
      <c r="AC13510" t="s">
        <v>38</v>
      </c>
      <c r="AD13510">
        <v>98922</v>
      </c>
    </row>
    <row r="13511" spans="1:30" x14ac:dyDescent="0.25">
      <c r="A13511">
        <f t="shared" ca="1" si="211"/>
        <v>10111</v>
      </c>
      <c r="B13511" t="s">
        <v>739</v>
      </c>
      <c r="C13511" t="s">
        <v>686</v>
      </c>
      <c r="F13511" t="s">
        <v>3337</v>
      </c>
      <c r="O13511" t="s">
        <v>33</v>
      </c>
      <c r="Y13511" t="s">
        <v>30944</v>
      </c>
      <c r="Z13511" t="s">
        <v>30945</v>
      </c>
      <c r="AA13511" t="s">
        <v>30906</v>
      </c>
      <c r="AB13511">
        <v>-160304</v>
      </c>
      <c r="AC13511" t="s">
        <v>38</v>
      </c>
      <c r="AD13511">
        <v>98837</v>
      </c>
    </row>
    <row r="13512" spans="1:30" ht="409.5" x14ac:dyDescent="0.25">
      <c r="A13512">
        <f t="shared" ca="1" si="211"/>
        <v>19733</v>
      </c>
      <c r="B13512" t="s">
        <v>73</v>
      </c>
      <c r="C13512" t="s">
        <v>74</v>
      </c>
      <c r="F13512" t="s">
        <v>9192</v>
      </c>
      <c r="G13512">
        <v>0</v>
      </c>
      <c r="O13512" t="s">
        <v>33</v>
      </c>
      <c r="X13512" t="s">
        <v>34</v>
      </c>
      <c r="Y13512" t="s">
        <v>9008</v>
      </c>
      <c r="Z13512" s="1" t="s">
        <v>9193</v>
      </c>
      <c r="AA13512" t="s">
        <v>9194</v>
      </c>
      <c r="AB13512" t="s">
        <v>9195</v>
      </c>
      <c r="AC13512" t="s">
        <v>38</v>
      </c>
      <c r="AD13512">
        <v>98033</v>
      </c>
    </row>
    <row r="13513" spans="1:30" x14ac:dyDescent="0.25">
      <c r="A13513">
        <f t="shared" ca="1" si="211"/>
        <v>5515</v>
      </c>
      <c r="B13513" t="s">
        <v>2046</v>
      </c>
      <c r="C13513" t="s">
        <v>80</v>
      </c>
      <c r="F13513" t="s">
        <v>5745</v>
      </c>
      <c r="O13513" t="s">
        <v>33</v>
      </c>
      <c r="Y13513" t="s">
        <v>10053</v>
      </c>
      <c r="Z13513" t="s">
        <v>13807</v>
      </c>
      <c r="AA13513" t="s">
        <v>13804</v>
      </c>
      <c r="AB13513">
        <v>-171097</v>
      </c>
      <c r="AC13513" t="s">
        <v>38</v>
      </c>
      <c r="AD13513">
        <v>98201</v>
      </c>
    </row>
    <row r="13514" spans="1:30" ht="409.5" x14ac:dyDescent="0.25">
      <c r="A13514">
        <f t="shared" ca="1" si="211"/>
        <v>13807</v>
      </c>
      <c r="B13514" t="s">
        <v>2046</v>
      </c>
      <c r="C13514" t="s">
        <v>80</v>
      </c>
      <c r="F13514" t="s">
        <v>6140</v>
      </c>
      <c r="G13514">
        <v>0</v>
      </c>
      <c r="O13514" t="s">
        <v>33</v>
      </c>
      <c r="Y13514" t="s">
        <v>11864</v>
      </c>
      <c r="Z13514" s="1" t="s">
        <v>11865</v>
      </c>
      <c r="AA13514" t="s">
        <v>11866</v>
      </c>
      <c r="AB13514" t="s">
        <v>11867</v>
      </c>
      <c r="AC13514" t="s">
        <v>38</v>
      </c>
      <c r="AD13514">
        <v>98119</v>
      </c>
    </row>
    <row r="13515" spans="1:30" x14ac:dyDescent="0.25">
      <c r="A13515">
        <f t="shared" ca="1" si="211"/>
        <v>6797</v>
      </c>
      <c r="B13515" t="s">
        <v>73</v>
      </c>
      <c r="C13515" t="s">
        <v>74</v>
      </c>
      <c r="O13515" t="s">
        <v>63</v>
      </c>
      <c r="X13515" t="s">
        <v>34</v>
      </c>
      <c r="Y13515" t="s">
        <v>32420</v>
      </c>
      <c r="Z13515" t="s">
        <v>32421</v>
      </c>
      <c r="AA13515" t="s">
        <v>32422</v>
      </c>
      <c r="AB13515">
        <v>-180433</v>
      </c>
    </row>
    <row r="13516" spans="1:30" ht="409.5" x14ac:dyDescent="0.25">
      <c r="A13516">
        <f t="shared" ca="1" si="211"/>
        <v>12446</v>
      </c>
      <c r="B13516" t="s">
        <v>68</v>
      </c>
      <c r="C13516" t="s">
        <v>45</v>
      </c>
      <c r="F13516" t="s">
        <v>5344</v>
      </c>
      <c r="H13516" t="s">
        <v>617</v>
      </c>
      <c r="L13516">
        <v>23.7</v>
      </c>
      <c r="O13516" t="s">
        <v>33</v>
      </c>
      <c r="W13516">
        <v>30</v>
      </c>
      <c r="X13516" t="s">
        <v>34</v>
      </c>
      <c r="Y13516" t="s">
        <v>19121</v>
      </c>
      <c r="Z13516" s="1" t="s">
        <v>19122</v>
      </c>
      <c r="AA13516" t="s">
        <v>19123</v>
      </c>
      <c r="AB13516">
        <v>-180577</v>
      </c>
      <c r="AC13516" t="s">
        <v>38</v>
      </c>
      <c r="AD13516">
        <v>98121</v>
      </c>
    </row>
    <row r="13517" spans="1:30" ht="409.5" x14ac:dyDescent="0.25">
      <c r="A13517">
        <f t="shared" ca="1" si="211"/>
        <v>4756</v>
      </c>
      <c r="B13517" t="s">
        <v>1624</v>
      </c>
      <c r="C13517" t="s">
        <v>245</v>
      </c>
      <c r="O13517" t="s">
        <v>63</v>
      </c>
      <c r="X13517" t="s">
        <v>34</v>
      </c>
      <c r="Y13517" t="s">
        <v>16785</v>
      </c>
      <c r="Z13517" s="1" t="s">
        <v>35925</v>
      </c>
      <c r="AA13517" t="s">
        <v>35926</v>
      </c>
      <c r="AB13517">
        <v>-181124</v>
      </c>
      <c r="AC13517" t="s">
        <v>38</v>
      </c>
      <c r="AD13517">
        <v>55402</v>
      </c>
    </row>
    <row r="13518" spans="1:30" x14ac:dyDescent="0.25">
      <c r="A13518">
        <f t="shared" ca="1" si="211"/>
        <v>7854</v>
      </c>
      <c r="B13518" t="s">
        <v>2046</v>
      </c>
      <c r="C13518" t="s">
        <v>80</v>
      </c>
      <c r="F13518" t="s">
        <v>923</v>
      </c>
      <c r="G13518">
        <v>0</v>
      </c>
      <c r="O13518" t="s">
        <v>33</v>
      </c>
      <c r="Y13518" t="s">
        <v>924</v>
      </c>
      <c r="Z13518" t="s">
        <v>16093</v>
      </c>
      <c r="AA13518" t="s">
        <v>16094</v>
      </c>
      <c r="AB13518" t="s">
        <v>16095</v>
      </c>
      <c r="AC13518" t="s">
        <v>38</v>
      </c>
      <c r="AD13518">
        <v>98663</v>
      </c>
    </row>
    <row r="13519" spans="1:30" x14ac:dyDescent="0.25">
      <c r="A13519">
        <f t="shared" ca="1" si="211"/>
        <v>10060</v>
      </c>
      <c r="B13519" t="s">
        <v>677</v>
      </c>
      <c r="C13519" t="s">
        <v>80</v>
      </c>
      <c r="F13519" t="s">
        <v>651</v>
      </c>
      <c r="G13519">
        <v>0</v>
      </c>
      <c r="O13519" t="s">
        <v>33</v>
      </c>
      <c r="Y13519" t="s">
        <v>6279</v>
      </c>
      <c r="Z13519" t="s">
        <v>7513</v>
      </c>
      <c r="AA13519" t="s">
        <v>7514</v>
      </c>
      <c r="AB13519" t="s">
        <v>7515</v>
      </c>
      <c r="AC13519" t="s">
        <v>38</v>
      </c>
      <c r="AD13519">
        <v>98034</v>
      </c>
    </row>
    <row r="13520" spans="1:30" ht="409.5" x14ac:dyDescent="0.25">
      <c r="A13520">
        <f t="shared" ca="1" si="211"/>
        <v>8427</v>
      </c>
      <c r="B13520" t="s">
        <v>2046</v>
      </c>
      <c r="C13520" t="s">
        <v>80</v>
      </c>
      <c r="F13520" t="s">
        <v>1305</v>
      </c>
      <c r="O13520" t="s">
        <v>33</v>
      </c>
      <c r="Y13520" t="s">
        <v>1979</v>
      </c>
      <c r="Z13520" s="1" t="s">
        <v>12385</v>
      </c>
      <c r="AA13520" t="s">
        <v>12386</v>
      </c>
      <c r="AB13520">
        <v>-160448</v>
      </c>
      <c r="AC13520" t="s">
        <v>38</v>
      </c>
      <c r="AD13520">
        <v>98109</v>
      </c>
    </row>
    <row r="13521" spans="1:30" x14ac:dyDescent="0.25">
      <c r="A13521">
        <f t="shared" ca="1" si="211"/>
        <v>6315</v>
      </c>
      <c r="B13521" t="s">
        <v>677</v>
      </c>
      <c r="C13521" t="s">
        <v>80</v>
      </c>
      <c r="F13521" t="s">
        <v>651</v>
      </c>
      <c r="G13521">
        <v>0</v>
      </c>
      <c r="O13521" t="s">
        <v>33</v>
      </c>
      <c r="Y13521" t="s">
        <v>6240</v>
      </c>
      <c r="Z13521" t="s">
        <v>14325</v>
      </c>
      <c r="AA13521" t="s">
        <v>14326</v>
      </c>
      <c r="AB13521" t="s">
        <v>14327</v>
      </c>
      <c r="AC13521" t="s">
        <v>38</v>
      </c>
      <c r="AD13521">
        <v>98034</v>
      </c>
    </row>
    <row r="13522" spans="1:30" x14ac:dyDescent="0.25">
      <c r="A13522">
        <f t="shared" ca="1" si="211"/>
        <v>10789</v>
      </c>
      <c r="B13522" t="s">
        <v>2046</v>
      </c>
      <c r="C13522" t="s">
        <v>80</v>
      </c>
      <c r="F13522" t="s">
        <v>1305</v>
      </c>
      <c r="G13522">
        <v>0</v>
      </c>
      <c r="O13522" t="s">
        <v>33</v>
      </c>
      <c r="Y13522" t="s">
        <v>1979</v>
      </c>
      <c r="Z13522" t="s">
        <v>7144</v>
      </c>
      <c r="AA13522" t="s">
        <v>7145</v>
      </c>
      <c r="AB13522" t="s">
        <v>7146</v>
      </c>
      <c r="AC13522" t="s">
        <v>38</v>
      </c>
      <c r="AD13522">
        <v>98109</v>
      </c>
    </row>
    <row r="13523" spans="1:30" x14ac:dyDescent="0.25">
      <c r="A13523">
        <f t="shared" ca="1" si="211"/>
        <v>13135</v>
      </c>
      <c r="B13523" t="s">
        <v>685</v>
      </c>
      <c r="C13523" t="s">
        <v>686</v>
      </c>
      <c r="F13523" t="s">
        <v>26962</v>
      </c>
      <c r="O13523" t="s">
        <v>33</v>
      </c>
      <c r="X13523" t="s">
        <v>34</v>
      </c>
      <c r="Y13523" t="s">
        <v>32897</v>
      </c>
      <c r="Z13523" t="s">
        <v>38269</v>
      </c>
      <c r="AA13523" t="s">
        <v>38270</v>
      </c>
      <c r="AB13523">
        <v>-170503</v>
      </c>
      <c r="AC13523" t="s">
        <v>38</v>
      </c>
    </row>
    <row r="13524" spans="1:30" x14ac:dyDescent="0.25">
      <c r="A13524">
        <f t="shared" ca="1" si="211"/>
        <v>4401</v>
      </c>
      <c r="B13524" t="s">
        <v>276</v>
      </c>
      <c r="C13524" t="s">
        <v>45</v>
      </c>
      <c r="G13524">
        <v>0</v>
      </c>
      <c r="O13524" t="s">
        <v>33</v>
      </c>
      <c r="W13524">
        <v>15</v>
      </c>
      <c r="X13524" t="s">
        <v>34</v>
      </c>
      <c r="Y13524" t="s">
        <v>227</v>
      </c>
      <c r="Z13524" t="s">
        <v>8797</v>
      </c>
      <c r="AA13524" t="s">
        <v>8798</v>
      </c>
      <c r="AB13524" t="s">
        <v>8799</v>
      </c>
      <c r="AC13524" t="s">
        <v>38</v>
      </c>
      <c r="AD13524">
        <v>98011</v>
      </c>
    </row>
    <row r="13525" spans="1:30" ht="409.5" x14ac:dyDescent="0.25">
      <c r="A13525">
        <f t="shared" ca="1" si="211"/>
        <v>16877</v>
      </c>
      <c r="B13525" t="s">
        <v>124</v>
      </c>
      <c r="C13525" t="s">
        <v>45</v>
      </c>
      <c r="N13525" t="s">
        <v>5392</v>
      </c>
      <c r="O13525" t="s">
        <v>33</v>
      </c>
      <c r="W13525">
        <v>15</v>
      </c>
      <c r="X13525" t="s">
        <v>34</v>
      </c>
      <c r="Y13525" t="s">
        <v>8907</v>
      </c>
      <c r="Z13525" s="1" t="s">
        <v>8908</v>
      </c>
      <c r="AA13525" t="s">
        <v>8909</v>
      </c>
      <c r="AB13525">
        <v>-172386</v>
      </c>
      <c r="AC13525" t="s">
        <v>38</v>
      </c>
      <c r="AD13525">
        <v>98119</v>
      </c>
    </row>
    <row r="13526" spans="1:30" ht="409.5" x14ac:dyDescent="0.25">
      <c r="A13526">
        <f t="shared" ca="1" si="211"/>
        <v>11327</v>
      </c>
      <c r="B13526" t="s">
        <v>334</v>
      </c>
      <c r="C13526" t="s">
        <v>45</v>
      </c>
      <c r="F13526" t="s">
        <v>3929</v>
      </c>
      <c r="G13526">
        <v>0</v>
      </c>
      <c r="N13526" t="s">
        <v>28134</v>
      </c>
      <c r="O13526" t="s">
        <v>52</v>
      </c>
      <c r="Q13526" t="s">
        <v>4074</v>
      </c>
      <c r="R13526" t="s">
        <v>169</v>
      </c>
      <c r="V13526" t="s">
        <v>19358</v>
      </c>
      <c r="W13526">
        <v>15</v>
      </c>
      <c r="X13526" t="s">
        <v>34</v>
      </c>
      <c r="Y13526" t="s">
        <v>3931</v>
      </c>
      <c r="Z13526" s="1" t="s">
        <v>28135</v>
      </c>
      <c r="AA13526" t="s">
        <v>28136</v>
      </c>
      <c r="AB13526" t="s">
        <v>28137</v>
      </c>
      <c r="AC13526" t="s">
        <v>38</v>
      </c>
      <c r="AD13526">
        <v>98057</v>
      </c>
    </row>
    <row r="13527" spans="1:30" x14ac:dyDescent="0.25">
      <c r="A13527">
        <f t="shared" ca="1" si="211"/>
        <v>11001</v>
      </c>
      <c r="B13527" t="s">
        <v>685</v>
      </c>
      <c r="C13527" t="s">
        <v>686</v>
      </c>
      <c r="F13527" t="s">
        <v>38285</v>
      </c>
      <c r="G13527">
        <v>0</v>
      </c>
      <c r="O13527" t="s">
        <v>33</v>
      </c>
      <c r="Y13527" t="s">
        <v>38286</v>
      </c>
      <c r="Z13527" t="s">
        <v>38287</v>
      </c>
      <c r="AA13527" t="s">
        <v>38288</v>
      </c>
      <c r="AB13527" t="s">
        <v>38289</v>
      </c>
      <c r="AC13527" t="s">
        <v>38</v>
      </c>
      <c r="AD13527">
        <v>99212</v>
      </c>
    </row>
    <row r="13528" spans="1:30" x14ac:dyDescent="0.25">
      <c r="A13528">
        <f t="shared" ca="1" si="211"/>
        <v>9484</v>
      </c>
      <c r="B13528" t="s">
        <v>73</v>
      </c>
      <c r="C13528" t="s">
        <v>74</v>
      </c>
      <c r="O13528" t="s">
        <v>33</v>
      </c>
      <c r="Y13528" t="s">
        <v>21479</v>
      </c>
      <c r="Z13528" t="s">
        <v>21480</v>
      </c>
      <c r="AA13528" t="s">
        <v>21480</v>
      </c>
      <c r="AB13528">
        <v>-170159</v>
      </c>
    </row>
    <row r="13529" spans="1:30" x14ac:dyDescent="0.25">
      <c r="A13529">
        <f t="shared" ca="1" si="211"/>
        <v>9866</v>
      </c>
      <c r="B13529" t="s">
        <v>739</v>
      </c>
      <c r="C13529" t="s">
        <v>686</v>
      </c>
      <c r="F13529" t="s">
        <v>4924</v>
      </c>
      <c r="G13529">
        <v>0</v>
      </c>
      <c r="O13529" t="s">
        <v>33</v>
      </c>
      <c r="Y13529" t="s">
        <v>29412</v>
      </c>
      <c r="Z13529" t="s">
        <v>30609</v>
      </c>
      <c r="AA13529" t="s">
        <v>30607</v>
      </c>
      <c r="AB13529" t="s">
        <v>30610</v>
      </c>
      <c r="AC13529" t="s">
        <v>38</v>
      </c>
      <c r="AD13529">
        <v>98005</v>
      </c>
    </row>
    <row r="13530" spans="1:30" x14ac:dyDescent="0.25">
      <c r="A13530">
        <f t="shared" ca="1" si="211"/>
        <v>12928</v>
      </c>
      <c r="B13530" t="s">
        <v>2046</v>
      </c>
      <c r="C13530" t="s">
        <v>80</v>
      </c>
      <c r="F13530" t="s">
        <v>5745</v>
      </c>
      <c r="O13530" t="s">
        <v>33</v>
      </c>
      <c r="Y13530" t="s">
        <v>5859</v>
      </c>
      <c r="Z13530" t="s">
        <v>15308</v>
      </c>
      <c r="AA13530" t="s">
        <v>15309</v>
      </c>
      <c r="AB13530">
        <v>-170165</v>
      </c>
      <c r="AC13530" t="s">
        <v>38</v>
      </c>
      <c r="AD13530">
        <v>98201</v>
      </c>
    </row>
    <row r="13531" spans="1:30" ht="409.5" x14ac:dyDescent="0.25">
      <c r="A13531">
        <f t="shared" ca="1" si="211"/>
        <v>4135</v>
      </c>
      <c r="B13531" t="s">
        <v>3712</v>
      </c>
      <c r="C13531" t="s">
        <v>45</v>
      </c>
      <c r="F13531" t="s">
        <v>22578</v>
      </c>
      <c r="G13531">
        <v>0</v>
      </c>
      <c r="O13531" t="s">
        <v>33</v>
      </c>
      <c r="X13531" t="s">
        <v>34</v>
      </c>
      <c r="Y13531" t="s">
        <v>16862</v>
      </c>
      <c r="Z13531" s="1" t="s">
        <v>24114</v>
      </c>
      <c r="AA13531" t="s">
        <v>24027</v>
      </c>
      <c r="AB13531" t="s">
        <v>24115</v>
      </c>
    </row>
    <row r="13532" spans="1:30" ht="409.5" x14ac:dyDescent="0.25">
      <c r="A13532">
        <f t="shared" ca="1" si="211"/>
        <v>5624</v>
      </c>
      <c r="B13532" t="s">
        <v>2046</v>
      </c>
      <c r="C13532" t="s">
        <v>80</v>
      </c>
      <c r="F13532" t="s">
        <v>5344</v>
      </c>
      <c r="O13532" t="s">
        <v>33</v>
      </c>
      <c r="Y13532" t="s">
        <v>5345</v>
      </c>
      <c r="Z13532" s="1" t="s">
        <v>10796</v>
      </c>
      <c r="AA13532" t="s">
        <v>10797</v>
      </c>
      <c r="AB13532">
        <v>-161811</v>
      </c>
      <c r="AC13532" t="s">
        <v>38</v>
      </c>
      <c r="AD13532">
        <v>98121</v>
      </c>
    </row>
    <row r="13533" spans="1:30" x14ac:dyDescent="0.25">
      <c r="A13533">
        <f t="shared" ca="1" si="211"/>
        <v>10944</v>
      </c>
      <c r="B13533" t="s">
        <v>334</v>
      </c>
      <c r="C13533" t="s">
        <v>45</v>
      </c>
      <c r="F13533" t="s">
        <v>789</v>
      </c>
      <c r="G13533">
        <v>0</v>
      </c>
      <c r="O13533" t="s">
        <v>33</v>
      </c>
      <c r="X13533" t="s">
        <v>34</v>
      </c>
      <c r="Y13533" t="s">
        <v>790</v>
      </c>
      <c r="Z13533" t="s">
        <v>31612</v>
      </c>
      <c r="AA13533" t="s">
        <v>31613</v>
      </c>
      <c r="AB13533" t="s">
        <v>31614</v>
      </c>
      <c r="AC13533" t="s">
        <v>38</v>
      </c>
      <c r="AD13533">
        <v>99362</v>
      </c>
    </row>
    <row r="13534" spans="1:30" ht="225" x14ac:dyDescent="0.25">
      <c r="A13534">
        <f t="shared" ca="1" si="211"/>
        <v>12253</v>
      </c>
      <c r="B13534" t="s">
        <v>739</v>
      </c>
      <c r="C13534" t="s">
        <v>686</v>
      </c>
      <c r="F13534" t="s">
        <v>6018</v>
      </c>
      <c r="O13534" t="s">
        <v>33</v>
      </c>
      <c r="Y13534" t="s">
        <v>6019</v>
      </c>
      <c r="Z13534" s="1" t="s">
        <v>30081</v>
      </c>
      <c r="AA13534" t="s">
        <v>30043</v>
      </c>
      <c r="AB13534">
        <v>-180823</v>
      </c>
      <c r="AC13534" t="s">
        <v>38</v>
      </c>
      <c r="AD13534" t="s">
        <v>1716</v>
      </c>
    </row>
    <row r="13535" spans="1:30" x14ac:dyDescent="0.25">
      <c r="A13535">
        <f t="shared" ca="1" si="211"/>
        <v>18441</v>
      </c>
      <c r="B13535" t="s">
        <v>739</v>
      </c>
      <c r="C13535" t="s">
        <v>686</v>
      </c>
      <c r="F13535" t="s">
        <v>17077</v>
      </c>
      <c r="G13535">
        <v>0</v>
      </c>
      <c r="O13535" t="s">
        <v>33</v>
      </c>
      <c r="Y13535" t="s">
        <v>17078</v>
      </c>
      <c r="Z13535" t="s">
        <v>30283</v>
      </c>
      <c r="AA13535" t="s">
        <v>30284</v>
      </c>
      <c r="AB13535" t="s">
        <v>30285</v>
      </c>
      <c r="AC13535" t="s">
        <v>38</v>
      </c>
      <c r="AD13535">
        <v>98383</v>
      </c>
    </row>
    <row r="13536" spans="1:30" ht="240" x14ac:dyDescent="0.25">
      <c r="A13536">
        <f t="shared" ca="1" si="211"/>
        <v>14738</v>
      </c>
      <c r="B13536" t="s">
        <v>334</v>
      </c>
      <c r="C13536" t="s">
        <v>45</v>
      </c>
      <c r="F13536" t="s">
        <v>3064</v>
      </c>
      <c r="G13536">
        <v>0</v>
      </c>
      <c r="O13536" t="s">
        <v>33</v>
      </c>
      <c r="Y13536" t="s">
        <v>33987</v>
      </c>
      <c r="Z13536" s="1" t="s">
        <v>33988</v>
      </c>
      <c r="AA13536" t="s">
        <v>33989</v>
      </c>
      <c r="AB13536" t="s">
        <v>33990</v>
      </c>
      <c r="AC13536" t="s">
        <v>38</v>
      </c>
      <c r="AD13536">
        <v>98206</v>
      </c>
    </row>
    <row r="13537" spans="1:30" x14ac:dyDescent="0.25">
      <c r="A13537">
        <f t="shared" ca="1" si="211"/>
        <v>12645</v>
      </c>
      <c r="B13537" t="s">
        <v>739</v>
      </c>
      <c r="C13537" t="s">
        <v>686</v>
      </c>
      <c r="F13537" t="s">
        <v>29377</v>
      </c>
      <c r="O13537" t="s">
        <v>33</v>
      </c>
      <c r="Y13537" t="s">
        <v>30031</v>
      </c>
      <c r="Z13537" t="s">
        <v>30032</v>
      </c>
      <c r="AA13537" t="s">
        <v>30033</v>
      </c>
      <c r="AB13537">
        <v>-161419</v>
      </c>
    </row>
    <row r="13538" spans="1:30" x14ac:dyDescent="0.25">
      <c r="A13538">
        <f t="shared" ca="1" si="211"/>
        <v>2989</v>
      </c>
      <c r="B13538" t="s">
        <v>73</v>
      </c>
      <c r="C13538" t="s">
        <v>74</v>
      </c>
      <c r="F13538" t="s">
        <v>4924</v>
      </c>
      <c r="G13538">
        <v>0</v>
      </c>
      <c r="O13538" t="s">
        <v>33</v>
      </c>
      <c r="Y13538" t="s">
        <v>29570</v>
      </c>
      <c r="Z13538" t="s">
        <v>36727</v>
      </c>
      <c r="AA13538" t="s">
        <v>36725</v>
      </c>
      <c r="AB13538" t="s">
        <v>36728</v>
      </c>
    </row>
    <row r="13539" spans="1:30" ht="409.5" x14ac:dyDescent="0.25">
      <c r="A13539">
        <f t="shared" ca="1" si="211"/>
        <v>9765</v>
      </c>
      <c r="B13539" t="s">
        <v>73</v>
      </c>
      <c r="C13539" t="s">
        <v>74</v>
      </c>
      <c r="F13539" t="s">
        <v>31891</v>
      </c>
      <c r="O13539" t="s">
        <v>33</v>
      </c>
      <c r="X13539" t="s">
        <v>34</v>
      </c>
      <c r="Y13539" t="s">
        <v>31892</v>
      </c>
      <c r="Z13539" s="1" t="s">
        <v>31893</v>
      </c>
      <c r="AA13539" t="s">
        <v>31894</v>
      </c>
      <c r="AB13539">
        <v>-163502</v>
      </c>
      <c r="AC13539" t="s">
        <v>2936</v>
      </c>
      <c r="AD13539">
        <v>77242</v>
      </c>
    </row>
    <row r="13540" spans="1:30" ht="409.5" x14ac:dyDescent="0.25">
      <c r="A13540">
        <f t="shared" ca="1" si="211"/>
        <v>8196</v>
      </c>
      <c r="B13540" t="s">
        <v>677</v>
      </c>
      <c r="C13540" t="s">
        <v>80</v>
      </c>
      <c r="G13540">
        <v>0</v>
      </c>
      <c r="O13540" t="s">
        <v>52</v>
      </c>
      <c r="Y13540" t="s">
        <v>36985</v>
      </c>
      <c r="Z13540" s="1" t="s">
        <v>36986</v>
      </c>
      <c r="AA13540" t="s">
        <v>36987</v>
      </c>
      <c r="AB13540" t="s">
        <v>36988</v>
      </c>
      <c r="AC13540" t="s">
        <v>38</v>
      </c>
      <c r="AD13540">
        <v>98101</v>
      </c>
    </row>
    <row r="13541" spans="1:30" x14ac:dyDescent="0.25">
      <c r="A13541">
        <f t="shared" ca="1" si="211"/>
        <v>15209</v>
      </c>
      <c r="B13541" t="s">
        <v>334</v>
      </c>
      <c r="C13541" t="s">
        <v>45</v>
      </c>
      <c r="O13541" t="s">
        <v>33</v>
      </c>
      <c r="Y13541" t="s">
        <v>41046</v>
      </c>
      <c r="Z13541" t="s">
        <v>41047</v>
      </c>
      <c r="AA13541" t="s">
        <v>41035</v>
      </c>
      <c r="AB13541">
        <v>-162373</v>
      </c>
    </row>
    <row r="13542" spans="1:30" x14ac:dyDescent="0.25">
      <c r="A13542">
        <f t="shared" ca="1" si="211"/>
        <v>14977</v>
      </c>
      <c r="B13542" t="s">
        <v>2046</v>
      </c>
      <c r="C13542" t="s">
        <v>80</v>
      </c>
      <c r="F13542" t="s">
        <v>651</v>
      </c>
      <c r="O13542" t="s">
        <v>33</v>
      </c>
      <c r="Y13542" t="s">
        <v>2398</v>
      </c>
      <c r="Z13542" t="s">
        <v>13518</v>
      </c>
      <c r="AA13542" t="s">
        <v>13505</v>
      </c>
      <c r="AB13542">
        <v>-181388</v>
      </c>
      <c r="AC13542" t="s">
        <v>38</v>
      </c>
      <c r="AD13542">
        <v>98034</v>
      </c>
    </row>
    <row r="13543" spans="1:30" x14ac:dyDescent="0.25">
      <c r="A13543">
        <f t="shared" ca="1" si="211"/>
        <v>2500</v>
      </c>
      <c r="B13543" t="s">
        <v>73</v>
      </c>
      <c r="C13543" t="s">
        <v>74</v>
      </c>
      <c r="G13543">
        <v>0</v>
      </c>
      <c r="O13543" t="s">
        <v>33</v>
      </c>
      <c r="X13543" t="s">
        <v>34</v>
      </c>
      <c r="Y13543" t="s">
        <v>22343</v>
      </c>
      <c r="Z13543" t="s">
        <v>22344</v>
      </c>
      <c r="AA13543" t="s">
        <v>22345</v>
      </c>
      <c r="AB13543" t="s">
        <v>22346</v>
      </c>
    </row>
    <row r="13544" spans="1:30" x14ac:dyDescent="0.25">
      <c r="A13544">
        <f t="shared" ca="1" si="211"/>
        <v>16803</v>
      </c>
      <c r="B13544" t="s">
        <v>334</v>
      </c>
      <c r="C13544" t="s">
        <v>45</v>
      </c>
      <c r="O13544" t="s">
        <v>33</v>
      </c>
      <c r="Y13544" t="s">
        <v>19526</v>
      </c>
      <c r="Z13544" t="s">
        <v>19527</v>
      </c>
      <c r="AA13544" t="s">
        <v>19528</v>
      </c>
      <c r="AB13544">
        <v>-160689</v>
      </c>
    </row>
    <row r="13545" spans="1:30" ht="409.5" x14ac:dyDescent="0.25">
      <c r="A13545">
        <f t="shared" ca="1" si="211"/>
        <v>6776</v>
      </c>
      <c r="B13545" t="s">
        <v>773</v>
      </c>
      <c r="C13545" t="s">
        <v>80</v>
      </c>
      <c r="F13545" t="s">
        <v>81</v>
      </c>
      <c r="G13545">
        <v>0</v>
      </c>
      <c r="O13545" t="s">
        <v>33</v>
      </c>
      <c r="X13545" t="s">
        <v>34</v>
      </c>
      <c r="Y13545" t="s">
        <v>5788</v>
      </c>
      <c r="Z13545" s="1" t="s">
        <v>6735</v>
      </c>
      <c r="AA13545" t="s">
        <v>6736</v>
      </c>
      <c r="AB13545" t="s">
        <v>6737</v>
      </c>
      <c r="AC13545" t="s">
        <v>38</v>
      </c>
      <c r="AD13545">
        <v>98668</v>
      </c>
    </row>
    <row r="13546" spans="1:30" x14ac:dyDescent="0.25">
      <c r="A13546">
        <f t="shared" ca="1" si="211"/>
        <v>9096</v>
      </c>
      <c r="B13546" t="s">
        <v>73</v>
      </c>
      <c r="C13546" t="s">
        <v>74</v>
      </c>
      <c r="F13546" t="s">
        <v>31264</v>
      </c>
      <c r="G13546">
        <v>0</v>
      </c>
      <c r="O13546" t="s">
        <v>33</v>
      </c>
      <c r="Y13546" t="s">
        <v>35970</v>
      </c>
      <c r="Z13546" t="s">
        <v>35971</v>
      </c>
      <c r="AA13546" t="s">
        <v>35972</v>
      </c>
      <c r="AB13546" t="s">
        <v>35973</v>
      </c>
    </row>
    <row r="13547" spans="1:30" x14ac:dyDescent="0.25">
      <c r="A13547">
        <f t="shared" ca="1" si="211"/>
        <v>16598</v>
      </c>
      <c r="B13547" t="s">
        <v>178</v>
      </c>
      <c r="F13547" t="s">
        <v>2939</v>
      </c>
      <c r="G13547">
        <v>0</v>
      </c>
      <c r="O13547" t="s">
        <v>33</v>
      </c>
      <c r="X13547" t="s">
        <v>34</v>
      </c>
      <c r="Y13547" t="s">
        <v>2940</v>
      </c>
      <c r="Z13547" t="s">
        <v>33068</v>
      </c>
      <c r="AA13547" t="s">
        <v>33069</v>
      </c>
      <c r="AB13547" t="s">
        <v>33070</v>
      </c>
      <c r="AC13547" t="s">
        <v>38</v>
      </c>
      <c r="AD13547">
        <v>99362</v>
      </c>
    </row>
    <row r="13548" spans="1:30" ht="409.5" x14ac:dyDescent="0.25">
      <c r="A13548">
        <f t="shared" ca="1" si="211"/>
        <v>7758</v>
      </c>
      <c r="B13548" t="s">
        <v>96</v>
      </c>
      <c r="C13548" t="s">
        <v>97</v>
      </c>
      <c r="G13548">
        <v>0</v>
      </c>
      <c r="O13548" t="s">
        <v>63</v>
      </c>
      <c r="X13548" t="s">
        <v>34</v>
      </c>
      <c r="Y13548" t="s">
        <v>28779</v>
      </c>
      <c r="Z13548" s="1" t="s">
        <v>28780</v>
      </c>
      <c r="AA13548" t="s">
        <v>28781</v>
      </c>
      <c r="AB13548" t="s">
        <v>28782</v>
      </c>
      <c r="AC13548" t="s">
        <v>38</v>
      </c>
      <c r="AD13548">
        <v>98642</v>
      </c>
    </row>
    <row r="13549" spans="1:30" x14ac:dyDescent="0.25">
      <c r="A13549">
        <f t="shared" ca="1" si="211"/>
        <v>8169</v>
      </c>
      <c r="B13549" t="s">
        <v>739</v>
      </c>
      <c r="C13549" t="s">
        <v>686</v>
      </c>
      <c r="F13549" t="s">
        <v>8492</v>
      </c>
      <c r="G13549">
        <v>0</v>
      </c>
      <c r="O13549" t="s">
        <v>33</v>
      </c>
      <c r="Y13549" t="s">
        <v>29507</v>
      </c>
      <c r="Z13549" t="s">
        <v>29508</v>
      </c>
      <c r="AA13549" t="s">
        <v>29509</v>
      </c>
      <c r="AB13549" t="s">
        <v>29510</v>
      </c>
      <c r="AC13549" t="s">
        <v>59</v>
      </c>
      <c r="AD13549">
        <v>33619</v>
      </c>
    </row>
    <row r="13550" spans="1:30" x14ac:dyDescent="0.25">
      <c r="A13550">
        <f t="shared" ca="1" si="211"/>
        <v>15476</v>
      </c>
      <c r="B13550" t="s">
        <v>2046</v>
      </c>
      <c r="C13550" t="s">
        <v>80</v>
      </c>
      <c r="F13550" t="s">
        <v>1418</v>
      </c>
      <c r="G13550">
        <v>0</v>
      </c>
      <c r="O13550" t="s">
        <v>33</v>
      </c>
      <c r="Y13550" t="s">
        <v>5784</v>
      </c>
      <c r="Z13550" t="s">
        <v>17763</v>
      </c>
      <c r="AA13550" t="s">
        <v>17764</v>
      </c>
      <c r="AB13550" t="s">
        <v>17765</v>
      </c>
      <c r="AC13550" t="s">
        <v>38</v>
      </c>
      <c r="AD13550">
        <v>98504</v>
      </c>
    </row>
    <row r="13551" spans="1:30" ht="409.5" x14ac:dyDescent="0.25">
      <c r="A13551">
        <f t="shared" ca="1" si="211"/>
        <v>12635</v>
      </c>
      <c r="B13551" t="s">
        <v>124</v>
      </c>
      <c r="C13551" t="s">
        <v>45</v>
      </c>
      <c r="G13551">
        <v>0</v>
      </c>
      <c r="O13551" t="s">
        <v>33</v>
      </c>
      <c r="X13551" t="s">
        <v>34</v>
      </c>
      <c r="Y13551" t="s">
        <v>22317</v>
      </c>
      <c r="Z13551" s="1" t="s">
        <v>22318</v>
      </c>
      <c r="AA13551" t="s">
        <v>22319</v>
      </c>
      <c r="AB13551" t="s">
        <v>22320</v>
      </c>
      <c r="AC13551" t="s">
        <v>102</v>
      </c>
      <c r="AD13551">
        <v>97302</v>
      </c>
    </row>
    <row r="13552" spans="1:30" x14ac:dyDescent="0.25">
      <c r="A13552">
        <f t="shared" ca="1" si="211"/>
        <v>15280</v>
      </c>
      <c r="B13552" t="s">
        <v>334</v>
      </c>
      <c r="C13552" t="s">
        <v>45</v>
      </c>
      <c r="N13552" t="s">
        <v>9891</v>
      </c>
      <c r="O13552" t="s">
        <v>33</v>
      </c>
      <c r="V13552" t="s">
        <v>9892</v>
      </c>
      <c r="W13552">
        <v>15</v>
      </c>
      <c r="X13552" t="s">
        <v>34</v>
      </c>
      <c r="Y13552" t="s">
        <v>9893</v>
      </c>
      <c r="Z13552" t="s">
        <v>9894</v>
      </c>
      <c r="AA13552" t="s">
        <v>4470</v>
      </c>
      <c r="AB13552">
        <v>-160159</v>
      </c>
      <c r="AC13552" t="s">
        <v>38</v>
      </c>
      <c r="AD13552">
        <v>98031</v>
      </c>
    </row>
    <row r="13553" spans="1:30" ht="409.5" x14ac:dyDescent="0.25">
      <c r="A13553">
        <f t="shared" ca="1" si="211"/>
        <v>11511</v>
      </c>
      <c r="B13553" t="s">
        <v>230</v>
      </c>
      <c r="C13553" t="s">
        <v>45</v>
      </c>
      <c r="F13553" t="s">
        <v>1991</v>
      </c>
      <c r="O13553" t="s">
        <v>33</v>
      </c>
      <c r="Y13553" t="s">
        <v>1992</v>
      </c>
      <c r="Z13553" s="1" t="s">
        <v>1993</v>
      </c>
      <c r="AA13553" t="s">
        <v>1865</v>
      </c>
      <c r="AB13553">
        <v>-180124</v>
      </c>
    </row>
    <row r="13554" spans="1:30" x14ac:dyDescent="0.25">
      <c r="A13554">
        <f t="shared" ca="1" si="211"/>
        <v>6328</v>
      </c>
      <c r="B13554" t="s">
        <v>677</v>
      </c>
      <c r="C13554" t="s">
        <v>80</v>
      </c>
      <c r="G13554">
        <v>0</v>
      </c>
      <c r="O13554" t="s">
        <v>33</v>
      </c>
      <c r="Y13554" t="s">
        <v>6599</v>
      </c>
      <c r="Z13554" t="s">
        <v>6600</v>
      </c>
      <c r="AA13554" t="s">
        <v>6601</v>
      </c>
      <c r="AB13554" t="s">
        <v>6602</v>
      </c>
      <c r="AC13554" t="s">
        <v>38</v>
      </c>
      <c r="AD13554">
        <v>99205</v>
      </c>
    </row>
    <row r="13555" spans="1:30" x14ac:dyDescent="0.25">
      <c r="A13555">
        <f t="shared" ca="1" si="211"/>
        <v>7028</v>
      </c>
      <c r="B13555" t="s">
        <v>73</v>
      </c>
      <c r="C13555" t="s">
        <v>74</v>
      </c>
      <c r="O13555" t="s">
        <v>33</v>
      </c>
      <c r="W13555">
        <v>15</v>
      </c>
      <c r="X13555" t="s">
        <v>34</v>
      </c>
      <c r="Y13555" t="s">
        <v>9773</v>
      </c>
      <c r="Z13555" t="s">
        <v>9774</v>
      </c>
      <c r="AA13555" t="s">
        <v>9775</v>
      </c>
      <c r="AB13555">
        <v>-173382</v>
      </c>
    </row>
    <row r="13556" spans="1:30" ht="409.5" x14ac:dyDescent="0.25">
      <c r="A13556">
        <f t="shared" ca="1" si="211"/>
        <v>6763</v>
      </c>
      <c r="B13556" t="s">
        <v>164</v>
      </c>
      <c r="C13556" t="s">
        <v>165</v>
      </c>
      <c r="O13556" t="s">
        <v>63</v>
      </c>
      <c r="X13556" t="s">
        <v>34</v>
      </c>
      <c r="Y13556" t="s">
        <v>935</v>
      </c>
      <c r="Z13556" s="1" t="s">
        <v>936</v>
      </c>
      <c r="AA13556" t="s">
        <v>937</v>
      </c>
      <c r="AB13556">
        <v>-170541</v>
      </c>
    </row>
    <row r="13557" spans="1:30" x14ac:dyDescent="0.25">
      <c r="A13557">
        <f t="shared" ca="1" si="211"/>
        <v>2197</v>
      </c>
      <c r="B13557" t="s">
        <v>107</v>
      </c>
      <c r="C13557" t="s">
        <v>108</v>
      </c>
      <c r="O13557" t="s">
        <v>33</v>
      </c>
      <c r="X13557" t="s">
        <v>34</v>
      </c>
      <c r="Y13557" t="s">
        <v>4503</v>
      </c>
      <c r="Z13557" t="s">
        <v>4504</v>
      </c>
      <c r="AA13557" t="s">
        <v>4505</v>
      </c>
      <c r="AB13557">
        <v>-171370</v>
      </c>
      <c r="AC13557" t="s">
        <v>38</v>
      </c>
      <c r="AD13557">
        <v>99217</v>
      </c>
    </row>
    <row r="13558" spans="1:30" ht="409.5" x14ac:dyDescent="0.25">
      <c r="A13558">
        <f t="shared" ca="1" si="211"/>
        <v>5704</v>
      </c>
      <c r="B13558" t="s">
        <v>423</v>
      </c>
      <c r="C13558" t="s">
        <v>45</v>
      </c>
      <c r="F13558" t="s">
        <v>22231</v>
      </c>
      <c r="G13558">
        <v>1</v>
      </c>
      <c r="H13558" t="s">
        <v>60</v>
      </c>
      <c r="L13558">
        <v>1.75</v>
      </c>
      <c r="O13558" t="s">
        <v>721</v>
      </c>
      <c r="W13558">
        <v>15</v>
      </c>
      <c r="X13558" t="s">
        <v>34</v>
      </c>
      <c r="Y13558" t="s">
        <v>22232</v>
      </c>
      <c r="Z13558" s="1" t="s">
        <v>22233</v>
      </c>
      <c r="AA13558" t="s">
        <v>22234</v>
      </c>
      <c r="AB13558" t="s">
        <v>22235</v>
      </c>
      <c r="AC13558" t="s">
        <v>38</v>
      </c>
      <c r="AD13558">
        <v>98104</v>
      </c>
    </row>
    <row r="13559" spans="1:30" x14ac:dyDescent="0.25">
      <c r="A13559">
        <f t="shared" ca="1" si="211"/>
        <v>19282</v>
      </c>
      <c r="B13559" t="s">
        <v>2046</v>
      </c>
      <c r="C13559" t="s">
        <v>80</v>
      </c>
      <c r="F13559" t="s">
        <v>651</v>
      </c>
      <c r="G13559">
        <v>0</v>
      </c>
      <c r="O13559" t="s">
        <v>33</v>
      </c>
      <c r="Y13559" t="s">
        <v>6323</v>
      </c>
      <c r="Z13559" t="s">
        <v>7739</v>
      </c>
      <c r="AA13559" t="s">
        <v>7737</v>
      </c>
      <c r="AB13559" t="s">
        <v>7740</v>
      </c>
      <c r="AC13559" t="s">
        <v>38</v>
      </c>
      <c r="AD13559">
        <v>98034</v>
      </c>
    </row>
    <row r="13560" spans="1:30" x14ac:dyDescent="0.25">
      <c r="A13560">
        <f t="shared" ca="1" si="211"/>
        <v>2304</v>
      </c>
      <c r="C13560" t="s">
        <v>45</v>
      </c>
      <c r="F13560" t="s">
        <v>3116</v>
      </c>
      <c r="O13560" t="s">
        <v>367</v>
      </c>
      <c r="Y13560" t="s">
        <v>3040</v>
      </c>
      <c r="Z13560" t="s">
        <v>3117</v>
      </c>
      <c r="AA13560" t="s">
        <v>3118</v>
      </c>
      <c r="AB13560">
        <v>-173261</v>
      </c>
      <c r="AC13560" t="s">
        <v>38</v>
      </c>
      <c r="AD13560">
        <v>98052</v>
      </c>
    </row>
    <row r="13561" spans="1:30" x14ac:dyDescent="0.25">
      <c r="A13561">
        <f t="shared" ca="1" si="211"/>
        <v>7244</v>
      </c>
      <c r="B13561" t="s">
        <v>739</v>
      </c>
      <c r="C13561" t="s">
        <v>686</v>
      </c>
      <c r="F13561" t="s">
        <v>29249</v>
      </c>
      <c r="O13561" t="s">
        <v>33</v>
      </c>
      <c r="Y13561" t="s">
        <v>30852</v>
      </c>
      <c r="Z13561" t="s">
        <v>30853</v>
      </c>
      <c r="AA13561" t="s">
        <v>30851</v>
      </c>
      <c r="AB13561">
        <v>-173037</v>
      </c>
    </row>
    <row r="13562" spans="1:30" ht="409.5" x14ac:dyDescent="0.25">
      <c r="A13562">
        <f t="shared" ca="1" si="211"/>
        <v>10551</v>
      </c>
      <c r="B13562" t="s">
        <v>2046</v>
      </c>
      <c r="C13562" t="s">
        <v>80</v>
      </c>
      <c r="F13562" t="s">
        <v>10976</v>
      </c>
      <c r="O13562" t="s">
        <v>33</v>
      </c>
      <c r="Y13562" t="s">
        <v>5153</v>
      </c>
      <c r="Z13562" s="1" t="s">
        <v>10977</v>
      </c>
      <c r="AA13562" t="s">
        <v>10978</v>
      </c>
      <c r="AB13562">
        <v>-162759</v>
      </c>
      <c r="AC13562" t="s">
        <v>38</v>
      </c>
      <c r="AD13562">
        <v>98104</v>
      </c>
    </row>
    <row r="13563" spans="1:30" x14ac:dyDescent="0.25">
      <c r="A13563">
        <f t="shared" ca="1" si="211"/>
        <v>14100</v>
      </c>
      <c r="B13563" t="s">
        <v>677</v>
      </c>
      <c r="C13563" t="s">
        <v>80</v>
      </c>
      <c r="F13563" t="s">
        <v>14518</v>
      </c>
      <c r="O13563" t="s">
        <v>33</v>
      </c>
      <c r="Y13563" t="s">
        <v>14519</v>
      </c>
      <c r="Z13563" t="s">
        <v>14520</v>
      </c>
      <c r="AA13563" t="s">
        <v>14521</v>
      </c>
      <c r="AB13563">
        <v>-161651</v>
      </c>
      <c r="AC13563" t="s">
        <v>38</v>
      </c>
      <c r="AD13563">
        <v>98840</v>
      </c>
    </row>
    <row r="13564" spans="1:30" ht="120" x14ac:dyDescent="0.25">
      <c r="A13564">
        <f t="shared" ca="1" si="211"/>
        <v>7422</v>
      </c>
      <c r="B13564" t="s">
        <v>124</v>
      </c>
      <c r="C13564" t="s">
        <v>45</v>
      </c>
      <c r="F13564" s="1" t="s">
        <v>459</v>
      </c>
      <c r="O13564" t="s">
        <v>33</v>
      </c>
      <c r="Y13564" t="s">
        <v>460</v>
      </c>
      <c r="Z13564" t="s">
        <v>25072</v>
      </c>
      <c r="AA13564" t="s">
        <v>25073</v>
      </c>
      <c r="AB13564">
        <v>-163336</v>
      </c>
      <c r="AC13564" t="s">
        <v>38</v>
      </c>
      <c r="AD13564">
        <v>98119</v>
      </c>
    </row>
    <row r="13565" spans="1:30" x14ac:dyDescent="0.25">
      <c r="A13565">
        <f t="shared" ca="1" si="211"/>
        <v>19905</v>
      </c>
      <c r="B13565" t="s">
        <v>178</v>
      </c>
      <c r="F13565" t="s">
        <v>22528</v>
      </c>
      <c r="G13565">
        <v>0</v>
      </c>
      <c r="O13565" t="s">
        <v>33</v>
      </c>
      <c r="X13565" t="s">
        <v>34</v>
      </c>
      <c r="Y13565" t="s">
        <v>22529</v>
      </c>
      <c r="Z13565" t="s">
        <v>22530</v>
      </c>
      <c r="AA13565" t="s">
        <v>22530</v>
      </c>
      <c r="AB13565" t="s">
        <v>22531</v>
      </c>
      <c r="AD13565">
        <v>98406</v>
      </c>
    </row>
    <row r="13566" spans="1:30" x14ac:dyDescent="0.25">
      <c r="A13566">
        <f t="shared" ca="1" si="211"/>
        <v>15498</v>
      </c>
      <c r="B13566" t="s">
        <v>739</v>
      </c>
      <c r="C13566" t="s">
        <v>686</v>
      </c>
      <c r="F13566" t="s">
        <v>29798</v>
      </c>
      <c r="G13566">
        <v>0</v>
      </c>
      <c r="O13566" t="s">
        <v>33</v>
      </c>
      <c r="Y13566" t="s">
        <v>29803</v>
      </c>
      <c r="Z13566" t="s">
        <v>30999</v>
      </c>
      <c r="AA13566" t="s">
        <v>30997</v>
      </c>
      <c r="AB13566" t="s">
        <v>31000</v>
      </c>
    </row>
    <row r="13567" spans="1:30" ht="255" x14ac:dyDescent="0.25">
      <c r="A13567">
        <f t="shared" ca="1" si="211"/>
        <v>3044</v>
      </c>
      <c r="B13567" t="s">
        <v>230</v>
      </c>
      <c r="C13567" t="s">
        <v>45</v>
      </c>
      <c r="O13567" t="s">
        <v>33</v>
      </c>
      <c r="X13567" t="s">
        <v>34</v>
      </c>
      <c r="Y13567" t="s">
        <v>22669</v>
      </c>
      <c r="Z13567" s="1" t="s">
        <v>23053</v>
      </c>
      <c r="AA13567" t="s">
        <v>22580</v>
      </c>
      <c r="AB13567">
        <v>-163451</v>
      </c>
    </row>
    <row r="13568" spans="1:30" x14ac:dyDescent="0.25">
      <c r="A13568">
        <f t="shared" ca="1" si="211"/>
        <v>3327</v>
      </c>
      <c r="B13568" t="s">
        <v>73</v>
      </c>
      <c r="C13568" t="s">
        <v>74</v>
      </c>
      <c r="O13568" t="s">
        <v>33</v>
      </c>
      <c r="X13568" t="s">
        <v>34</v>
      </c>
      <c r="Y13568" t="s">
        <v>19162</v>
      </c>
      <c r="Z13568" t="s">
        <v>19163</v>
      </c>
      <c r="AA13568" t="s">
        <v>19164</v>
      </c>
      <c r="AB13568">
        <v>-170352</v>
      </c>
      <c r="AC13568" t="s">
        <v>38</v>
      </c>
      <c r="AD13568">
        <v>98005</v>
      </c>
    </row>
    <row r="13569" spans="1:30" x14ac:dyDescent="0.25">
      <c r="A13569">
        <f t="shared" ca="1" si="211"/>
        <v>13601</v>
      </c>
      <c r="B13569" t="s">
        <v>3712</v>
      </c>
      <c r="C13569" t="s">
        <v>16820</v>
      </c>
      <c r="F13569" t="s">
        <v>3047</v>
      </c>
      <c r="G13569">
        <v>0</v>
      </c>
      <c r="O13569" t="s">
        <v>33</v>
      </c>
      <c r="Y13569" t="s">
        <v>41094</v>
      </c>
      <c r="Z13569" t="s">
        <v>41144</v>
      </c>
      <c r="AA13569" t="s">
        <v>41073</v>
      </c>
      <c r="AB13569" t="s">
        <v>41145</v>
      </c>
      <c r="AC13569" t="s">
        <v>38</v>
      </c>
      <c r="AD13569">
        <v>98516</v>
      </c>
    </row>
    <row r="13570" spans="1:30" x14ac:dyDescent="0.25">
      <c r="A13570">
        <f t="shared" ref="A13570:A13633" ca="1" si="212">RANDBETWEEN(1,20000)</f>
        <v>3080</v>
      </c>
      <c r="B13570" t="s">
        <v>96</v>
      </c>
      <c r="C13570" t="s">
        <v>97</v>
      </c>
      <c r="F13570" t="s">
        <v>4196</v>
      </c>
      <c r="G13570">
        <v>0</v>
      </c>
      <c r="O13570" t="s">
        <v>33</v>
      </c>
      <c r="X13570" t="s">
        <v>34</v>
      </c>
      <c r="Y13570" t="s">
        <v>4289</v>
      </c>
      <c r="Z13570" t="s">
        <v>4290</v>
      </c>
      <c r="AA13570" t="s">
        <v>4291</v>
      </c>
      <c r="AB13570" t="s">
        <v>4292</v>
      </c>
      <c r="AC13570" t="s">
        <v>102</v>
      </c>
      <c r="AD13570">
        <v>97202</v>
      </c>
    </row>
    <row r="13571" spans="1:30" x14ac:dyDescent="0.25">
      <c r="A13571">
        <f t="shared" ca="1" si="212"/>
        <v>637</v>
      </c>
      <c r="B13571" t="s">
        <v>2046</v>
      </c>
      <c r="C13571" t="s">
        <v>80</v>
      </c>
      <c r="F13571" t="s">
        <v>13056</v>
      </c>
      <c r="O13571" t="s">
        <v>33</v>
      </c>
      <c r="Y13571" t="s">
        <v>40068</v>
      </c>
      <c r="Z13571" t="s">
        <v>40069</v>
      </c>
      <c r="AA13571" t="s">
        <v>40070</v>
      </c>
      <c r="AB13571">
        <v>-162032</v>
      </c>
      <c r="AC13571" t="s">
        <v>38</v>
      </c>
      <c r="AD13571">
        <v>98504</v>
      </c>
    </row>
    <row r="13572" spans="1:30" x14ac:dyDescent="0.25">
      <c r="A13572">
        <f t="shared" ca="1" si="212"/>
        <v>15345</v>
      </c>
      <c r="B13572" t="s">
        <v>2046</v>
      </c>
      <c r="C13572" t="s">
        <v>80</v>
      </c>
      <c r="F13572" t="s">
        <v>2141</v>
      </c>
      <c r="O13572" t="s">
        <v>33</v>
      </c>
      <c r="Y13572" t="s">
        <v>12685</v>
      </c>
      <c r="Z13572" t="s">
        <v>14193</v>
      </c>
      <c r="AA13572" t="s">
        <v>14189</v>
      </c>
      <c r="AB13572">
        <v>-181703</v>
      </c>
      <c r="AC13572" t="s">
        <v>38</v>
      </c>
      <c r="AD13572">
        <v>99362</v>
      </c>
    </row>
    <row r="13573" spans="1:30" ht="409.5" x14ac:dyDescent="0.25">
      <c r="A13573">
        <f t="shared" ca="1" si="212"/>
        <v>6593</v>
      </c>
      <c r="B13573" t="s">
        <v>39</v>
      </c>
      <c r="F13573" t="s">
        <v>734</v>
      </c>
      <c r="G13573">
        <v>0</v>
      </c>
      <c r="X13573" t="s">
        <v>34</v>
      </c>
      <c r="Y13573" t="s">
        <v>735</v>
      </c>
      <c r="Z13573" s="1" t="s">
        <v>28854</v>
      </c>
      <c r="AA13573" t="s">
        <v>28855</v>
      </c>
      <c r="AB13573" t="s">
        <v>28856</v>
      </c>
      <c r="AC13573" t="s">
        <v>38</v>
      </c>
      <c r="AD13573">
        <v>98111</v>
      </c>
    </row>
    <row r="13574" spans="1:30" x14ac:dyDescent="0.25">
      <c r="A13574">
        <f t="shared" ca="1" si="212"/>
        <v>2634</v>
      </c>
      <c r="B13574" t="s">
        <v>73</v>
      </c>
      <c r="C13574" t="s">
        <v>74</v>
      </c>
      <c r="F13574" t="s">
        <v>17702</v>
      </c>
      <c r="O13574" t="s">
        <v>33</v>
      </c>
      <c r="X13574" t="s">
        <v>34</v>
      </c>
      <c r="Y13574" t="s">
        <v>17703</v>
      </c>
      <c r="Z13574" t="s">
        <v>25702</v>
      </c>
      <c r="AA13574" t="s">
        <v>25703</v>
      </c>
      <c r="AB13574">
        <v>-171968</v>
      </c>
    </row>
    <row r="13575" spans="1:30" ht="409.5" x14ac:dyDescent="0.25">
      <c r="A13575">
        <f t="shared" ca="1" si="212"/>
        <v>8315</v>
      </c>
      <c r="B13575" t="s">
        <v>2046</v>
      </c>
      <c r="C13575" t="s">
        <v>80</v>
      </c>
      <c r="F13575" t="s">
        <v>81</v>
      </c>
      <c r="G13575">
        <v>0</v>
      </c>
      <c r="O13575" t="s">
        <v>33</v>
      </c>
      <c r="Y13575" t="s">
        <v>5788</v>
      </c>
      <c r="Z13575" s="1" t="s">
        <v>14973</v>
      </c>
      <c r="AA13575" t="s">
        <v>14974</v>
      </c>
      <c r="AB13575" t="s">
        <v>14975</v>
      </c>
      <c r="AC13575" t="s">
        <v>38</v>
      </c>
      <c r="AD13575">
        <v>98668</v>
      </c>
    </row>
    <row r="13576" spans="1:30" ht="409.5" x14ac:dyDescent="0.25">
      <c r="A13576">
        <f t="shared" ca="1" si="212"/>
        <v>9435</v>
      </c>
      <c r="B13576" t="s">
        <v>1203</v>
      </c>
      <c r="C13576" t="s">
        <v>45</v>
      </c>
      <c r="F13576" t="s">
        <v>16872</v>
      </c>
      <c r="G13576">
        <v>0</v>
      </c>
      <c r="O13576" t="s">
        <v>33</v>
      </c>
      <c r="X13576" t="s">
        <v>34</v>
      </c>
      <c r="Y13576" t="s">
        <v>16873</v>
      </c>
      <c r="Z13576" s="1" t="s">
        <v>32540</v>
      </c>
      <c r="AA13576" t="s">
        <v>32541</v>
      </c>
      <c r="AB13576" t="s">
        <v>32542</v>
      </c>
      <c r="AC13576" t="s">
        <v>59</v>
      </c>
      <c r="AD13576">
        <v>33323</v>
      </c>
    </row>
    <row r="13577" spans="1:30" x14ac:dyDescent="0.25">
      <c r="A13577">
        <f t="shared" ca="1" si="212"/>
        <v>3831</v>
      </c>
      <c r="B13577" t="s">
        <v>2046</v>
      </c>
      <c r="C13577" t="s">
        <v>80</v>
      </c>
      <c r="F13577" t="s">
        <v>81</v>
      </c>
      <c r="G13577">
        <v>0</v>
      </c>
      <c r="O13577" t="s">
        <v>33</v>
      </c>
      <c r="Y13577" t="s">
        <v>5725</v>
      </c>
      <c r="Z13577" t="s">
        <v>16086</v>
      </c>
      <c r="AA13577" t="s">
        <v>16087</v>
      </c>
      <c r="AB13577" t="s">
        <v>16088</v>
      </c>
      <c r="AC13577" t="s">
        <v>38</v>
      </c>
      <c r="AD13577">
        <v>98668</v>
      </c>
    </row>
    <row r="13578" spans="1:30" x14ac:dyDescent="0.25">
      <c r="A13578">
        <f t="shared" ca="1" si="212"/>
        <v>12603</v>
      </c>
      <c r="B13578" t="s">
        <v>79</v>
      </c>
      <c r="C13578" t="s">
        <v>80</v>
      </c>
      <c r="F13578" t="s">
        <v>6340</v>
      </c>
      <c r="O13578" t="s">
        <v>33</v>
      </c>
      <c r="Y13578" t="s">
        <v>6341</v>
      </c>
      <c r="Z13578" t="s">
        <v>26635</v>
      </c>
      <c r="AA13578" t="s">
        <v>26636</v>
      </c>
      <c r="AB13578">
        <v>-171997</v>
      </c>
      <c r="AC13578" t="s">
        <v>38</v>
      </c>
      <c r="AD13578">
        <v>99201</v>
      </c>
    </row>
    <row r="13579" spans="1:30" x14ac:dyDescent="0.25">
      <c r="A13579">
        <f t="shared" ca="1" si="212"/>
        <v>13360</v>
      </c>
      <c r="B13579" t="s">
        <v>2046</v>
      </c>
      <c r="C13579" t="s">
        <v>80</v>
      </c>
      <c r="F13579" t="s">
        <v>3176</v>
      </c>
      <c r="O13579" t="s">
        <v>33</v>
      </c>
      <c r="Y13579" t="s">
        <v>10553</v>
      </c>
      <c r="Z13579" t="s">
        <v>2582</v>
      </c>
      <c r="AA13579" t="s">
        <v>13484</v>
      </c>
      <c r="AB13579">
        <v>-161626</v>
      </c>
      <c r="AC13579" t="s">
        <v>38</v>
      </c>
      <c r="AD13579">
        <v>98204</v>
      </c>
    </row>
    <row r="13580" spans="1:30" ht="409.5" x14ac:dyDescent="0.25">
      <c r="A13580">
        <f t="shared" ca="1" si="212"/>
        <v>4828</v>
      </c>
      <c r="B13580" t="s">
        <v>3712</v>
      </c>
      <c r="C13580" t="s">
        <v>45</v>
      </c>
      <c r="F13580" t="s">
        <v>20250</v>
      </c>
      <c r="G13580">
        <v>0</v>
      </c>
      <c r="O13580" t="s">
        <v>33</v>
      </c>
      <c r="X13580" t="s">
        <v>34</v>
      </c>
      <c r="Y13580" t="s">
        <v>22643</v>
      </c>
      <c r="Z13580" s="1" t="s">
        <v>24230</v>
      </c>
      <c r="AA13580" t="s">
        <v>24027</v>
      </c>
      <c r="AB13580" t="s">
        <v>24231</v>
      </c>
      <c r="AC13580" t="s">
        <v>102</v>
      </c>
      <c r="AD13580">
        <v>97302</v>
      </c>
    </row>
    <row r="13581" spans="1:30" ht="409.5" x14ac:dyDescent="0.25">
      <c r="A13581">
        <f t="shared" ca="1" si="212"/>
        <v>10642</v>
      </c>
      <c r="B13581" t="s">
        <v>334</v>
      </c>
      <c r="C13581" t="s">
        <v>45</v>
      </c>
      <c r="F13581" t="s">
        <v>4536</v>
      </c>
      <c r="G13581">
        <v>0</v>
      </c>
      <c r="M13581" t="s">
        <v>4537</v>
      </c>
      <c r="N13581" t="s">
        <v>4538</v>
      </c>
      <c r="O13581" t="s">
        <v>33</v>
      </c>
      <c r="W13581">
        <v>7</v>
      </c>
      <c r="X13581" t="s">
        <v>34</v>
      </c>
      <c r="Y13581" t="s">
        <v>4539</v>
      </c>
      <c r="Z13581" s="1" t="s">
        <v>4540</v>
      </c>
      <c r="AA13581" t="s">
        <v>4541</v>
      </c>
      <c r="AB13581" t="s">
        <v>4542</v>
      </c>
      <c r="AC13581" t="s">
        <v>1449</v>
      </c>
      <c r="AD13581">
        <v>27114</v>
      </c>
    </row>
    <row r="13582" spans="1:30" x14ac:dyDescent="0.25">
      <c r="A13582">
        <f t="shared" ca="1" si="212"/>
        <v>18856</v>
      </c>
      <c r="B13582" t="s">
        <v>96</v>
      </c>
      <c r="C13582" t="s">
        <v>97</v>
      </c>
      <c r="G13582">
        <v>0</v>
      </c>
      <c r="O13582" t="s">
        <v>33</v>
      </c>
      <c r="X13582" t="s">
        <v>34</v>
      </c>
      <c r="Y13582" t="s">
        <v>21758</v>
      </c>
      <c r="Z13582" t="s">
        <v>21759</v>
      </c>
      <c r="AA13582" t="s">
        <v>21760</v>
      </c>
      <c r="AB13582" t="s">
        <v>21761</v>
      </c>
      <c r="AC13582" t="s">
        <v>38</v>
      </c>
      <c r="AD13582">
        <v>98550</v>
      </c>
    </row>
    <row r="13583" spans="1:30" x14ac:dyDescent="0.25">
      <c r="A13583">
        <f t="shared" ca="1" si="212"/>
        <v>17543</v>
      </c>
      <c r="B13583" t="s">
        <v>773</v>
      </c>
      <c r="C13583" t="s">
        <v>80</v>
      </c>
      <c r="G13583">
        <v>0</v>
      </c>
      <c r="O13583" t="s">
        <v>155</v>
      </c>
      <c r="X13583" t="s">
        <v>34</v>
      </c>
      <c r="Y13583" t="s">
        <v>3022</v>
      </c>
      <c r="Z13583" t="s">
        <v>19213</v>
      </c>
      <c r="AA13583" t="s">
        <v>19214</v>
      </c>
      <c r="AB13583" t="s">
        <v>19215</v>
      </c>
      <c r="AC13583" t="s">
        <v>38</v>
      </c>
      <c r="AD13583">
        <v>98058</v>
      </c>
    </row>
    <row r="13584" spans="1:30" ht="409.5" x14ac:dyDescent="0.25">
      <c r="A13584">
        <f t="shared" ca="1" si="212"/>
        <v>10068</v>
      </c>
      <c r="B13584" t="s">
        <v>685</v>
      </c>
      <c r="C13584" t="s">
        <v>686</v>
      </c>
      <c r="F13584" t="s">
        <v>4924</v>
      </c>
      <c r="O13584" t="s">
        <v>33</v>
      </c>
      <c r="Y13584" t="s">
        <v>7129</v>
      </c>
      <c r="Z13584" s="1" t="s">
        <v>35104</v>
      </c>
      <c r="AA13584" t="s">
        <v>35064</v>
      </c>
      <c r="AB13584">
        <v>-160903</v>
      </c>
      <c r="AC13584" t="s">
        <v>38</v>
      </c>
      <c r="AD13584">
        <v>98005</v>
      </c>
    </row>
    <row r="13585" spans="1:30" ht="409.5" x14ac:dyDescent="0.25">
      <c r="A13585">
        <f t="shared" ca="1" si="212"/>
        <v>5586</v>
      </c>
      <c r="B13585" t="s">
        <v>334</v>
      </c>
      <c r="C13585" t="s">
        <v>45</v>
      </c>
      <c r="N13585" s="1" t="s">
        <v>4465</v>
      </c>
      <c r="O13585" t="s">
        <v>33</v>
      </c>
      <c r="Q13585" t="s">
        <v>4466</v>
      </c>
      <c r="V13585" s="1" t="s">
        <v>4509</v>
      </c>
      <c r="W13585">
        <v>30</v>
      </c>
      <c r="X13585" t="s">
        <v>34</v>
      </c>
      <c r="Y13585" t="s">
        <v>4468</v>
      </c>
      <c r="Z13585" s="1" t="s">
        <v>4510</v>
      </c>
      <c r="AA13585" t="s">
        <v>4511</v>
      </c>
      <c r="AB13585">
        <v>-161294</v>
      </c>
      <c r="AC13585" t="s">
        <v>38</v>
      </c>
      <c r="AD13585">
        <v>98367</v>
      </c>
    </row>
    <row r="13586" spans="1:30" ht="409.5" x14ac:dyDescent="0.25">
      <c r="A13586">
        <f t="shared" ca="1" si="212"/>
        <v>2897</v>
      </c>
      <c r="B13586" t="s">
        <v>2046</v>
      </c>
      <c r="C13586" t="s">
        <v>80</v>
      </c>
      <c r="F13586" t="s">
        <v>5745</v>
      </c>
      <c r="O13586" t="s">
        <v>33</v>
      </c>
      <c r="Y13586" t="s">
        <v>10053</v>
      </c>
      <c r="Z13586" s="1" t="s">
        <v>14693</v>
      </c>
      <c r="AA13586" t="s">
        <v>14694</v>
      </c>
      <c r="AB13586">
        <v>-180657</v>
      </c>
      <c r="AC13586" t="s">
        <v>38</v>
      </c>
      <c r="AD13586">
        <v>98201</v>
      </c>
    </row>
    <row r="13587" spans="1:30" ht="409.5" x14ac:dyDescent="0.25">
      <c r="A13587">
        <f t="shared" ca="1" si="212"/>
        <v>7159</v>
      </c>
      <c r="B13587" t="s">
        <v>334</v>
      </c>
      <c r="C13587" t="s">
        <v>45</v>
      </c>
      <c r="F13587" t="s">
        <v>20250</v>
      </c>
      <c r="O13587" t="s">
        <v>33</v>
      </c>
      <c r="X13587" t="s">
        <v>34</v>
      </c>
      <c r="Y13587" t="s">
        <v>23911</v>
      </c>
      <c r="Z13587" s="1" t="s">
        <v>23912</v>
      </c>
      <c r="AA13587" t="s">
        <v>23605</v>
      </c>
      <c r="AB13587">
        <v>-160644</v>
      </c>
    </row>
    <row r="13588" spans="1:30" ht="409.5" x14ac:dyDescent="0.25">
      <c r="A13588">
        <f t="shared" ca="1" si="212"/>
        <v>4532</v>
      </c>
      <c r="B13588" t="s">
        <v>677</v>
      </c>
      <c r="C13588" t="s">
        <v>80</v>
      </c>
      <c r="F13588" t="s">
        <v>923</v>
      </c>
      <c r="G13588">
        <v>0</v>
      </c>
      <c r="O13588" t="s">
        <v>33</v>
      </c>
      <c r="Y13588" t="s">
        <v>6529</v>
      </c>
      <c r="Z13588" s="1" t="s">
        <v>6571</v>
      </c>
      <c r="AA13588" t="s">
        <v>6572</v>
      </c>
      <c r="AB13588" t="s">
        <v>6573</v>
      </c>
      <c r="AC13588" t="s">
        <v>38</v>
      </c>
      <c r="AD13588">
        <v>98663</v>
      </c>
    </row>
    <row r="13589" spans="1:30" ht="409.5" x14ac:dyDescent="0.25">
      <c r="A13589">
        <f t="shared" ca="1" si="212"/>
        <v>10069</v>
      </c>
      <c r="B13589" t="s">
        <v>124</v>
      </c>
      <c r="C13589" t="s">
        <v>45</v>
      </c>
      <c r="F13589" t="s">
        <v>5418</v>
      </c>
      <c r="N13589" t="s">
        <v>465</v>
      </c>
      <c r="O13589" t="s">
        <v>33</v>
      </c>
      <c r="W13589">
        <v>30</v>
      </c>
      <c r="X13589" t="s">
        <v>34</v>
      </c>
      <c r="Y13589" t="s">
        <v>5419</v>
      </c>
      <c r="Z13589" s="1" t="s">
        <v>5420</v>
      </c>
      <c r="AA13589" t="s">
        <v>5421</v>
      </c>
      <c r="AB13589">
        <v>-171459</v>
      </c>
      <c r="AC13589" t="s">
        <v>1320</v>
      </c>
      <c r="AD13589">
        <v>20005</v>
      </c>
    </row>
    <row r="13590" spans="1:30" x14ac:dyDescent="0.25">
      <c r="A13590">
        <f t="shared" ca="1" si="212"/>
        <v>15141</v>
      </c>
      <c r="B13590" t="s">
        <v>739</v>
      </c>
      <c r="C13590" t="s">
        <v>686</v>
      </c>
      <c r="F13590" t="s">
        <v>28530</v>
      </c>
      <c r="G13590">
        <v>0</v>
      </c>
      <c r="O13590" t="s">
        <v>33</v>
      </c>
      <c r="Y13590" t="s">
        <v>29593</v>
      </c>
      <c r="Z13590" t="s">
        <v>30670</v>
      </c>
      <c r="AA13590" t="s">
        <v>30665</v>
      </c>
      <c r="AB13590" t="s">
        <v>30671</v>
      </c>
    </row>
    <row r="13591" spans="1:30" x14ac:dyDescent="0.25">
      <c r="A13591">
        <f t="shared" ca="1" si="212"/>
        <v>14914</v>
      </c>
      <c r="B13591" t="s">
        <v>124</v>
      </c>
      <c r="C13591" t="s">
        <v>45</v>
      </c>
      <c r="G13591">
        <v>0</v>
      </c>
      <c r="O13591" t="s">
        <v>33</v>
      </c>
      <c r="Y13591" t="s">
        <v>41116</v>
      </c>
      <c r="Z13591" t="s">
        <v>41117</v>
      </c>
      <c r="AA13591" t="s">
        <v>41073</v>
      </c>
      <c r="AB13591" t="s">
        <v>41118</v>
      </c>
    </row>
    <row r="13592" spans="1:30" ht="409.5" x14ac:dyDescent="0.25">
      <c r="A13592">
        <f t="shared" ca="1" si="212"/>
        <v>211</v>
      </c>
      <c r="B13592" t="s">
        <v>2046</v>
      </c>
      <c r="C13592" t="s">
        <v>80</v>
      </c>
      <c r="O13592" t="s">
        <v>33</v>
      </c>
      <c r="Y13592" t="s">
        <v>15765</v>
      </c>
      <c r="Z13592" s="1" t="s">
        <v>15766</v>
      </c>
      <c r="AA13592" t="s">
        <v>15767</v>
      </c>
      <c r="AB13592">
        <v>-160792</v>
      </c>
      <c r="AC13592" t="s">
        <v>38</v>
      </c>
      <c r="AD13592">
        <v>98802</v>
      </c>
    </row>
    <row r="13593" spans="1:30" x14ac:dyDescent="0.25">
      <c r="A13593">
        <f t="shared" ca="1" si="212"/>
        <v>18465</v>
      </c>
      <c r="B13593" t="s">
        <v>276</v>
      </c>
      <c r="C13593" t="s">
        <v>45</v>
      </c>
      <c r="G13593">
        <v>0</v>
      </c>
      <c r="O13593" t="s">
        <v>33</v>
      </c>
      <c r="Y13593" t="s">
        <v>4548</v>
      </c>
      <c r="Z13593" t="s">
        <v>4549</v>
      </c>
      <c r="AA13593" t="s">
        <v>4550</v>
      </c>
      <c r="AB13593" t="s">
        <v>4551</v>
      </c>
      <c r="AC13593" t="s">
        <v>38</v>
      </c>
      <c r="AD13593">
        <v>98502</v>
      </c>
    </row>
    <row r="13594" spans="1:30" x14ac:dyDescent="0.25">
      <c r="A13594">
        <f t="shared" ca="1" si="212"/>
        <v>19677</v>
      </c>
      <c r="B13594" t="s">
        <v>124</v>
      </c>
      <c r="C13594" t="s">
        <v>45</v>
      </c>
      <c r="F13594" t="s">
        <v>41070</v>
      </c>
      <c r="G13594">
        <v>0</v>
      </c>
      <c r="O13594" t="s">
        <v>33</v>
      </c>
      <c r="Y13594" t="s">
        <v>41071</v>
      </c>
      <c r="Z13594" t="s">
        <v>41072</v>
      </c>
      <c r="AA13594" t="s">
        <v>41073</v>
      </c>
      <c r="AB13594" t="s">
        <v>41074</v>
      </c>
      <c r="AC13594" t="s">
        <v>282</v>
      </c>
      <c r="AD13594">
        <v>45701</v>
      </c>
    </row>
    <row r="13595" spans="1:30" ht="409.5" x14ac:dyDescent="0.25">
      <c r="A13595">
        <f t="shared" ca="1" si="212"/>
        <v>5393</v>
      </c>
      <c r="B13595" t="s">
        <v>96</v>
      </c>
      <c r="C13595" t="s">
        <v>97</v>
      </c>
      <c r="F13595" t="s">
        <v>160</v>
      </c>
      <c r="G13595">
        <v>0</v>
      </c>
      <c r="O13595" t="s">
        <v>33</v>
      </c>
      <c r="X13595" t="s">
        <v>34</v>
      </c>
      <c r="Y13595" t="s">
        <v>36158</v>
      </c>
      <c r="Z13595" s="1" t="s">
        <v>36159</v>
      </c>
      <c r="AA13595" t="s">
        <v>36160</v>
      </c>
      <c r="AB13595" t="s">
        <v>36161</v>
      </c>
      <c r="AC13595" t="s">
        <v>38</v>
      </c>
      <c r="AD13595">
        <v>98502</v>
      </c>
    </row>
    <row r="13596" spans="1:30" x14ac:dyDescent="0.25">
      <c r="A13596">
        <f t="shared" ca="1" si="212"/>
        <v>13618</v>
      </c>
      <c r="B13596" t="s">
        <v>334</v>
      </c>
      <c r="C13596" t="s">
        <v>45</v>
      </c>
      <c r="F13596" t="s">
        <v>27341</v>
      </c>
      <c r="G13596">
        <v>0</v>
      </c>
      <c r="N13596" t="s">
        <v>468</v>
      </c>
      <c r="O13596" t="s">
        <v>33</v>
      </c>
      <c r="X13596" t="s">
        <v>34</v>
      </c>
      <c r="Y13596" t="s">
        <v>27342</v>
      </c>
      <c r="Z13596" t="s">
        <v>27343</v>
      </c>
      <c r="AA13596" t="s">
        <v>27344</v>
      </c>
      <c r="AB13596" t="s">
        <v>27345</v>
      </c>
      <c r="AC13596" t="s">
        <v>38</v>
      </c>
      <c r="AD13596">
        <v>98056</v>
      </c>
    </row>
    <row r="13597" spans="1:30" x14ac:dyDescent="0.25">
      <c r="A13597">
        <f t="shared" ca="1" si="212"/>
        <v>3112</v>
      </c>
      <c r="B13597" t="s">
        <v>124</v>
      </c>
      <c r="C13597" t="s">
        <v>45</v>
      </c>
      <c r="G13597">
        <v>0</v>
      </c>
      <c r="O13597" t="s">
        <v>33</v>
      </c>
      <c r="Y13597" t="s">
        <v>41649</v>
      </c>
      <c r="Z13597" t="s">
        <v>41650</v>
      </c>
      <c r="AA13597" t="s">
        <v>41651</v>
      </c>
      <c r="AB13597" t="s">
        <v>41652</v>
      </c>
    </row>
    <row r="13598" spans="1:30" x14ac:dyDescent="0.25">
      <c r="A13598">
        <f t="shared" ca="1" si="212"/>
        <v>982</v>
      </c>
      <c r="B13598" t="s">
        <v>2046</v>
      </c>
      <c r="C13598" t="s">
        <v>80</v>
      </c>
      <c r="F13598" t="s">
        <v>5745</v>
      </c>
      <c r="O13598" t="s">
        <v>33</v>
      </c>
      <c r="Y13598" t="s">
        <v>5859</v>
      </c>
      <c r="Z13598" t="s">
        <v>11933</v>
      </c>
      <c r="AA13598" t="s">
        <v>11934</v>
      </c>
      <c r="AB13598">
        <v>-170270</v>
      </c>
      <c r="AC13598" t="s">
        <v>38</v>
      </c>
      <c r="AD13598">
        <v>98201</v>
      </c>
    </row>
    <row r="13599" spans="1:30" ht="409.5" x14ac:dyDescent="0.25">
      <c r="A13599">
        <f t="shared" ca="1" si="212"/>
        <v>13356</v>
      </c>
      <c r="B13599" t="s">
        <v>685</v>
      </c>
      <c r="C13599" t="s">
        <v>686</v>
      </c>
      <c r="F13599" t="s">
        <v>24915</v>
      </c>
      <c r="G13599">
        <v>0</v>
      </c>
      <c r="O13599" t="s">
        <v>33</v>
      </c>
      <c r="Y13599" t="s">
        <v>24916</v>
      </c>
      <c r="Z13599" s="1" t="s">
        <v>33093</v>
      </c>
      <c r="AA13599" t="s">
        <v>33094</v>
      </c>
      <c r="AB13599" t="s">
        <v>33095</v>
      </c>
      <c r="AC13599" t="s">
        <v>38</v>
      </c>
      <c r="AD13599">
        <v>98632</v>
      </c>
    </row>
    <row r="13600" spans="1:30" ht="409.5" x14ac:dyDescent="0.25">
      <c r="A13600">
        <f t="shared" ca="1" si="212"/>
        <v>5711</v>
      </c>
      <c r="B13600" t="s">
        <v>334</v>
      </c>
      <c r="C13600" t="s">
        <v>45</v>
      </c>
      <c r="F13600" t="s">
        <v>844</v>
      </c>
      <c r="G13600">
        <v>0</v>
      </c>
      <c r="O13600" t="s">
        <v>33</v>
      </c>
      <c r="X13600" t="s">
        <v>34</v>
      </c>
      <c r="Y13600" t="s">
        <v>18823</v>
      </c>
      <c r="Z13600" s="1" t="s">
        <v>28426</v>
      </c>
      <c r="AA13600" t="s">
        <v>28427</v>
      </c>
      <c r="AB13600" t="s">
        <v>28428</v>
      </c>
      <c r="AC13600" t="s">
        <v>38</v>
      </c>
      <c r="AD13600">
        <v>98103</v>
      </c>
    </row>
    <row r="13601" spans="1:30" x14ac:dyDescent="0.25">
      <c r="A13601">
        <f t="shared" ca="1" si="212"/>
        <v>15364</v>
      </c>
      <c r="B13601" t="s">
        <v>334</v>
      </c>
      <c r="C13601" t="s">
        <v>45</v>
      </c>
      <c r="F13601" t="s">
        <v>644</v>
      </c>
      <c r="G13601">
        <v>0</v>
      </c>
      <c r="O13601" t="s">
        <v>33</v>
      </c>
      <c r="X13601" t="s">
        <v>34</v>
      </c>
      <c r="Y13601" t="s">
        <v>4448</v>
      </c>
      <c r="Z13601" t="s">
        <v>4449</v>
      </c>
      <c r="AA13601" t="s">
        <v>4450</v>
      </c>
      <c r="AB13601" t="s">
        <v>4451</v>
      </c>
      <c r="AC13601" t="s">
        <v>38</v>
      </c>
      <c r="AD13601">
        <v>98661</v>
      </c>
    </row>
    <row r="13602" spans="1:30" x14ac:dyDescent="0.25">
      <c r="A13602">
        <f t="shared" ca="1" si="212"/>
        <v>9875</v>
      </c>
      <c r="B13602" t="s">
        <v>178</v>
      </c>
      <c r="F13602" t="s">
        <v>3353</v>
      </c>
      <c r="G13602">
        <v>0</v>
      </c>
      <c r="O13602" t="s">
        <v>33</v>
      </c>
      <c r="X13602" t="s">
        <v>34</v>
      </c>
      <c r="Y13602" t="s">
        <v>3354</v>
      </c>
      <c r="Z13602" t="s">
        <v>3355</v>
      </c>
      <c r="AA13602" t="s">
        <v>3356</v>
      </c>
      <c r="AB13602" t="s">
        <v>3357</v>
      </c>
      <c r="AC13602" t="s">
        <v>38</v>
      </c>
      <c r="AD13602">
        <v>99336</v>
      </c>
    </row>
    <row r="13603" spans="1:30" ht="409.5" x14ac:dyDescent="0.25">
      <c r="A13603">
        <f t="shared" ca="1" si="212"/>
        <v>9480</v>
      </c>
      <c r="B13603" t="s">
        <v>79</v>
      </c>
      <c r="C13603" t="s">
        <v>80</v>
      </c>
      <c r="F13603" t="s">
        <v>4924</v>
      </c>
      <c r="O13603" t="s">
        <v>33</v>
      </c>
      <c r="Y13603" t="s">
        <v>7129</v>
      </c>
      <c r="Z13603" s="1" t="s">
        <v>26402</v>
      </c>
      <c r="AA13603" t="s">
        <v>26403</v>
      </c>
      <c r="AB13603">
        <v>-172737</v>
      </c>
      <c r="AC13603" t="s">
        <v>38</v>
      </c>
      <c r="AD13603">
        <v>98007</v>
      </c>
    </row>
    <row r="13604" spans="1:30" ht="409.5" x14ac:dyDescent="0.25">
      <c r="A13604">
        <f t="shared" ca="1" si="212"/>
        <v>12973</v>
      </c>
      <c r="B13604" t="s">
        <v>79</v>
      </c>
      <c r="C13604" t="s">
        <v>80</v>
      </c>
      <c r="F13604" t="s">
        <v>658</v>
      </c>
      <c r="O13604" t="s">
        <v>33</v>
      </c>
      <c r="Y13604" t="s">
        <v>10750</v>
      </c>
      <c r="Z13604" s="1" t="s">
        <v>10751</v>
      </c>
      <c r="AA13604" t="s">
        <v>10748</v>
      </c>
      <c r="AB13604">
        <v>-170020</v>
      </c>
      <c r="AC13604" t="s">
        <v>333</v>
      </c>
      <c r="AD13604">
        <v>83702</v>
      </c>
    </row>
    <row r="13605" spans="1:30" x14ac:dyDescent="0.25">
      <c r="A13605">
        <f t="shared" ca="1" si="212"/>
        <v>18430</v>
      </c>
      <c r="B13605" t="s">
        <v>334</v>
      </c>
      <c r="C13605" t="s">
        <v>45</v>
      </c>
      <c r="F13605" t="s">
        <v>2577</v>
      </c>
      <c r="O13605" t="s">
        <v>33</v>
      </c>
      <c r="V13605" t="s">
        <v>16974</v>
      </c>
      <c r="W13605">
        <v>15</v>
      </c>
      <c r="X13605" t="s">
        <v>34</v>
      </c>
      <c r="Y13605" t="s">
        <v>2578</v>
      </c>
      <c r="Z13605" t="s">
        <v>16975</v>
      </c>
      <c r="AA13605" t="s">
        <v>16976</v>
      </c>
      <c r="AB13605">
        <v>-160369</v>
      </c>
      <c r="AC13605" t="s">
        <v>243</v>
      </c>
      <c r="AD13605">
        <v>94612</v>
      </c>
    </row>
    <row r="13606" spans="1:30" x14ac:dyDescent="0.25">
      <c r="A13606">
        <f t="shared" ca="1" si="212"/>
        <v>1132</v>
      </c>
      <c r="B13606" t="s">
        <v>334</v>
      </c>
      <c r="C13606" t="s">
        <v>45</v>
      </c>
      <c r="O13606" t="s">
        <v>33</v>
      </c>
      <c r="Z13606" t="s">
        <v>3364</v>
      </c>
      <c r="AA13606" t="s">
        <v>3365</v>
      </c>
      <c r="AB13606">
        <v>-161053</v>
      </c>
    </row>
    <row r="13607" spans="1:30" ht="409.5" x14ac:dyDescent="0.25">
      <c r="A13607">
        <f t="shared" ca="1" si="212"/>
        <v>13189</v>
      </c>
      <c r="B13607" t="s">
        <v>2046</v>
      </c>
      <c r="C13607" t="s">
        <v>80</v>
      </c>
      <c r="F13607" t="s">
        <v>720</v>
      </c>
      <c r="G13607">
        <v>0</v>
      </c>
      <c r="O13607" t="s">
        <v>33</v>
      </c>
      <c r="Y13607" t="s">
        <v>6094</v>
      </c>
      <c r="Z13607" s="1" t="s">
        <v>12426</v>
      </c>
      <c r="AA13607" t="s">
        <v>12427</v>
      </c>
      <c r="AB13607" t="s">
        <v>12428</v>
      </c>
      <c r="AC13607" t="s">
        <v>38</v>
      </c>
      <c r="AD13607">
        <v>98034</v>
      </c>
    </row>
    <row r="13608" spans="1:30" ht="285" x14ac:dyDescent="0.25">
      <c r="A13608">
        <f t="shared" ca="1" si="212"/>
        <v>2701</v>
      </c>
      <c r="B13608" t="s">
        <v>334</v>
      </c>
      <c r="C13608" t="s">
        <v>45</v>
      </c>
      <c r="O13608" t="s">
        <v>33</v>
      </c>
      <c r="V13608" s="1" t="s">
        <v>17822</v>
      </c>
      <c r="W13608">
        <v>30</v>
      </c>
      <c r="X13608" t="s">
        <v>34</v>
      </c>
      <c r="Y13608" t="s">
        <v>17823</v>
      </c>
      <c r="Z13608" t="s">
        <v>17824</v>
      </c>
      <c r="AA13608" t="s">
        <v>17825</v>
      </c>
      <c r="AB13608">
        <v>-171068</v>
      </c>
      <c r="AC13608" t="s">
        <v>38</v>
      </c>
      <c r="AD13608">
        <v>98674</v>
      </c>
    </row>
    <row r="13609" spans="1:30" ht="409.5" x14ac:dyDescent="0.25">
      <c r="A13609">
        <f t="shared" ca="1" si="212"/>
        <v>7445</v>
      </c>
      <c r="B13609" t="s">
        <v>164</v>
      </c>
      <c r="C13609" t="s">
        <v>165</v>
      </c>
      <c r="F13609" t="s">
        <v>1603</v>
      </c>
      <c r="O13609" t="s">
        <v>33</v>
      </c>
      <c r="X13609" t="s">
        <v>34</v>
      </c>
      <c r="Y13609" t="s">
        <v>18736</v>
      </c>
      <c r="Z13609" s="1" t="s">
        <v>18737</v>
      </c>
      <c r="AA13609" t="s">
        <v>18738</v>
      </c>
      <c r="AB13609">
        <v>-163503</v>
      </c>
      <c r="AC13609" t="s">
        <v>38</v>
      </c>
      <c r="AD13609">
        <v>98102</v>
      </c>
    </row>
    <row r="13610" spans="1:30" ht="409.5" x14ac:dyDescent="0.25">
      <c r="A13610">
        <f t="shared" ca="1" si="212"/>
        <v>15817</v>
      </c>
      <c r="B13610" t="s">
        <v>677</v>
      </c>
      <c r="C13610" t="s">
        <v>80</v>
      </c>
      <c r="F13610" t="s">
        <v>1418</v>
      </c>
      <c r="O13610" t="s">
        <v>33</v>
      </c>
      <c r="Y13610" t="s">
        <v>1419</v>
      </c>
      <c r="Z13610" s="1" t="s">
        <v>15191</v>
      </c>
      <c r="AA13610" t="s">
        <v>15192</v>
      </c>
      <c r="AB13610">
        <v>-161320</v>
      </c>
      <c r="AC13610" t="s">
        <v>38</v>
      </c>
      <c r="AD13610">
        <v>98504</v>
      </c>
    </row>
    <row r="13611" spans="1:30" x14ac:dyDescent="0.25">
      <c r="A13611">
        <f t="shared" ca="1" si="212"/>
        <v>12423</v>
      </c>
      <c r="B13611" t="s">
        <v>739</v>
      </c>
      <c r="C13611" t="s">
        <v>686</v>
      </c>
      <c r="F13611" t="s">
        <v>29818</v>
      </c>
      <c r="O13611" t="s">
        <v>33</v>
      </c>
      <c r="Y13611" t="s">
        <v>29819</v>
      </c>
      <c r="Z13611" t="s">
        <v>29820</v>
      </c>
      <c r="AA13611" t="s">
        <v>29821</v>
      </c>
      <c r="AB13611">
        <v>-160442</v>
      </c>
      <c r="AC13611" t="s">
        <v>38</v>
      </c>
      <c r="AD13611">
        <v>98409</v>
      </c>
    </row>
    <row r="13612" spans="1:30" ht="409.5" x14ac:dyDescent="0.25">
      <c r="A13612">
        <f t="shared" ca="1" si="212"/>
        <v>15472</v>
      </c>
      <c r="B13612" t="s">
        <v>79</v>
      </c>
      <c r="C13612" t="s">
        <v>80</v>
      </c>
      <c r="F13612" t="s">
        <v>413</v>
      </c>
      <c r="O13612" t="s">
        <v>33</v>
      </c>
      <c r="Y13612" t="s">
        <v>7165</v>
      </c>
      <c r="Z13612" s="1" t="s">
        <v>25875</v>
      </c>
      <c r="AA13612" t="s">
        <v>25876</v>
      </c>
      <c r="AB13612">
        <v>-170339</v>
      </c>
      <c r="AC13612" t="s">
        <v>38</v>
      </c>
      <c r="AD13612">
        <v>98004</v>
      </c>
    </row>
    <row r="13613" spans="1:30" x14ac:dyDescent="0.25">
      <c r="A13613">
        <f t="shared" ca="1" si="212"/>
        <v>16184</v>
      </c>
      <c r="B13613" t="s">
        <v>44</v>
      </c>
      <c r="C13613" t="s">
        <v>45</v>
      </c>
      <c r="G13613">
        <v>0</v>
      </c>
      <c r="O13613" t="s">
        <v>63</v>
      </c>
      <c r="X13613" t="s">
        <v>34</v>
      </c>
      <c r="Y13613" t="s">
        <v>9810</v>
      </c>
      <c r="Z13613" t="s">
        <v>37489</v>
      </c>
      <c r="AA13613" t="s">
        <v>37489</v>
      </c>
      <c r="AB13613" t="s">
        <v>37490</v>
      </c>
    </row>
    <row r="13614" spans="1:30" x14ac:dyDescent="0.25">
      <c r="A13614">
        <f t="shared" ca="1" si="212"/>
        <v>13697</v>
      </c>
      <c r="B13614" t="s">
        <v>96</v>
      </c>
      <c r="C13614" t="s">
        <v>97</v>
      </c>
      <c r="F13614" t="s">
        <v>292</v>
      </c>
      <c r="O13614" t="s">
        <v>33</v>
      </c>
      <c r="X13614" t="s">
        <v>34</v>
      </c>
      <c r="Y13614" t="s">
        <v>3480</v>
      </c>
      <c r="Z13614" t="s">
        <v>3481</v>
      </c>
      <c r="AA13614" t="s">
        <v>3482</v>
      </c>
      <c r="AB13614">
        <v>-161851</v>
      </c>
      <c r="AC13614" t="s">
        <v>38</v>
      </c>
      <c r="AD13614">
        <v>98660</v>
      </c>
    </row>
    <row r="13615" spans="1:30" x14ac:dyDescent="0.25">
      <c r="A13615">
        <f t="shared" ca="1" si="212"/>
        <v>219</v>
      </c>
      <c r="B13615" t="s">
        <v>773</v>
      </c>
      <c r="C13615" t="s">
        <v>80</v>
      </c>
      <c r="F13615" t="s">
        <v>8388</v>
      </c>
      <c r="G13615">
        <v>0</v>
      </c>
      <c r="O13615" t="s">
        <v>33</v>
      </c>
      <c r="X13615" t="s">
        <v>34</v>
      </c>
      <c r="Y13615" t="s">
        <v>8389</v>
      </c>
      <c r="Z13615" t="s">
        <v>8390</v>
      </c>
      <c r="AA13615" t="s">
        <v>8391</v>
      </c>
      <c r="AB13615" t="s">
        <v>8392</v>
      </c>
      <c r="AC13615" t="s">
        <v>38</v>
      </c>
      <c r="AD13615">
        <v>98584</v>
      </c>
    </row>
    <row r="13616" spans="1:30" x14ac:dyDescent="0.25">
      <c r="A13616">
        <f t="shared" ca="1" si="212"/>
        <v>11081</v>
      </c>
      <c r="B13616" t="s">
        <v>244</v>
      </c>
      <c r="C13616" t="s">
        <v>245</v>
      </c>
      <c r="G13616">
        <v>0</v>
      </c>
      <c r="O13616" t="s">
        <v>33</v>
      </c>
      <c r="X13616" t="s">
        <v>34</v>
      </c>
      <c r="Y13616" t="s">
        <v>41060</v>
      </c>
      <c r="Z13616" t="s">
        <v>41061</v>
      </c>
      <c r="AA13616" t="s">
        <v>41062</v>
      </c>
      <c r="AB13616" t="s">
        <v>41063</v>
      </c>
      <c r="AC13616" t="s">
        <v>38</v>
      </c>
      <c r="AD13616">
        <v>98841</v>
      </c>
    </row>
    <row r="13617" spans="1:30" x14ac:dyDescent="0.25">
      <c r="A13617">
        <f t="shared" ca="1" si="212"/>
        <v>9735</v>
      </c>
      <c r="B13617" t="s">
        <v>2046</v>
      </c>
      <c r="C13617" t="s">
        <v>80</v>
      </c>
      <c r="F13617" t="s">
        <v>7291</v>
      </c>
      <c r="G13617">
        <v>0</v>
      </c>
      <c r="O13617" t="s">
        <v>33</v>
      </c>
      <c r="Y13617" t="s">
        <v>7292</v>
      </c>
      <c r="Z13617" t="s">
        <v>7293</v>
      </c>
      <c r="AA13617" t="s">
        <v>7294</v>
      </c>
      <c r="AB13617" t="s">
        <v>7295</v>
      </c>
      <c r="AC13617" t="s">
        <v>38</v>
      </c>
      <c r="AD13617">
        <v>98050</v>
      </c>
    </row>
    <row r="13618" spans="1:30" x14ac:dyDescent="0.25">
      <c r="A13618">
        <f t="shared" ca="1" si="212"/>
        <v>1240</v>
      </c>
      <c r="B13618" t="s">
        <v>489</v>
      </c>
      <c r="C13618" t="s">
        <v>45</v>
      </c>
      <c r="F13618" t="s">
        <v>1894</v>
      </c>
      <c r="O13618" t="s">
        <v>33</v>
      </c>
      <c r="Y13618" t="s">
        <v>231</v>
      </c>
      <c r="Z13618" t="s">
        <v>1895</v>
      </c>
      <c r="AA13618" t="s">
        <v>1865</v>
      </c>
      <c r="AB13618">
        <v>-161366</v>
      </c>
    </row>
    <row r="13619" spans="1:30" x14ac:dyDescent="0.25">
      <c r="A13619">
        <f t="shared" ca="1" si="212"/>
        <v>4064</v>
      </c>
      <c r="B13619" t="s">
        <v>1203</v>
      </c>
      <c r="C13619" t="s">
        <v>45</v>
      </c>
      <c r="G13619">
        <v>0</v>
      </c>
      <c r="O13619" t="s">
        <v>63</v>
      </c>
      <c r="W13619">
        <v>5</v>
      </c>
      <c r="X13619" t="s">
        <v>34</v>
      </c>
      <c r="Y13619" t="s">
        <v>21035</v>
      </c>
      <c r="Z13619" t="s">
        <v>21036</v>
      </c>
      <c r="AA13619" t="s">
        <v>2406</v>
      </c>
      <c r="AB13619" t="s">
        <v>21037</v>
      </c>
      <c r="AC13619" t="s">
        <v>38</v>
      </c>
      <c r="AD13619">
        <v>98111</v>
      </c>
    </row>
    <row r="13620" spans="1:30" x14ac:dyDescent="0.25">
      <c r="A13620">
        <f t="shared" ca="1" si="212"/>
        <v>13671</v>
      </c>
      <c r="B13620" t="s">
        <v>685</v>
      </c>
      <c r="C13620" t="s">
        <v>686</v>
      </c>
      <c r="F13620" t="s">
        <v>30088</v>
      </c>
      <c r="G13620">
        <v>0</v>
      </c>
      <c r="O13620" t="s">
        <v>33</v>
      </c>
      <c r="Y13620" t="s">
        <v>30089</v>
      </c>
      <c r="Z13620" t="s">
        <v>34898</v>
      </c>
      <c r="AA13620" t="s">
        <v>34896</v>
      </c>
      <c r="AB13620" t="s">
        <v>34899</v>
      </c>
    </row>
    <row r="13621" spans="1:30" x14ac:dyDescent="0.25">
      <c r="A13621">
        <f t="shared" ca="1" si="212"/>
        <v>5723</v>
      </c>
      <c r="B13621" t="s">
        <v>164</v>
      </c>
      <c r="C13621" t="s">
        <v>165</v>
      </c>
      <c r="G13621">
        <v>0</v>
      </c>
      <c r="O13621" t="s">
        <v>33</v>
      </c>
      <c r="Y13621" t="s">
        <v>21709</v>
      </c>
      <c r="Z13621" t="s">
        <v>21710</v>
      </c>
      <c r="AA13621" t="s">
        <v>21711</v>
      </c>
      <c r="AB13621" t="s">
        <v>21712</v>
      </c>
    </row>
    <row r="13622" spans="1:30" x14ac:dyDescent="0.25">
      <c r="A13622">
        <f t="shared" ca="1" si="212"/>
        <v>19949</v>
      </c>
      <c r="B13622" t="s">
        <v>2046</v>
      </c>
      <c r="C13622" t="s">
        <v>80</v>
      </c>
      <c r="F13622" t="s">
        <v>81</v>
      </c>
      <c r="G13622">
        <v>0</v>
      </c>
      <c r="O13622" t="s">
        <v>33</v>
      </c>
      <c r="Y13622" t="s">
        <v>5725</v>
      </c>
      <c r="Z13622" t="s">
        <v>16096</v>
      </c>
      <c r="AA13622" t="s">
        <v>16097</v>
      </c>
      <c r="AB13622" t="s">
        <v>16098</v>
      </c>
      <c r="AC13622" t="s">
        <v>38</v>
      </c>
      <c r="AD13622">
        <v>98668</v>
      </c>
    </row>
    <row r="13623" spans="1:30" x14ac:dyDescent="0.25">
      <c r="A13623">
        <f t="shared" ca="1" si="212"/>
        <v>8263</v>
      </c>
      <c r="B13623" t="s">
        <v>739</v>
      </c>
      <c r="C13623" t="s">
        <v>686</v>
      </c>
      <c r="F13623" t="s">
        <v>413</v>
      </c>
      <c r="O13623" t="s">
        <v>33</v>
      </c>
      <c r="Y13623" t="s">
        <v>3586</v>
      </c>
      <c r="Z13623" t="s">
        <v>29468</v>
      </c>
      <c r="AA13623" t="s">
        <v>29469</v>
      </c>
      <c r="AB13623">
        <v>-172945</v>
      </c>
      <c r="AC13623" t="s">
        <v>38</v>
      </c>
      <c r="AD13623">
        <v>98155</v>
      </c>
    </row>
    <row r="13624" spans="1:30" x14ac:dyDescent="0.25">
      <c r="A13624">
        <f t="shared" ca="1" si="212"/>
        <v>9333</v>
      </c>
      <c r="B13624" t="s">
        <v>677</v>
      </c>
      <c r="C13624" t="s">
        <v>80</v>
      </c>
      <c r="F13624" t="s">
        <v>716</v>
      </c>
      <c r="G13624">
        <v>0</v>
      </c>
      <c r="O13624" t="s">
        <v>33</v>
      </c>
      <c r="Y13624" t="s">
        <v>8231</v>
      </c>
      <c r="Z13624" t="s">
        <v>8232</v>
      </c>
      <c r="AA13624" t="s">
        <v>8233</v>
      </c>
      <c r="AB13624" t="s">
        <v>8234</v>
      </c>
      <c r="AC13624" t="s">
        <v>102</v>
      </c>
      <c r="AD13624">
        <v>97214</v>
      </c>
    </row>
    <row r="13625" spans="1:30" ht="409.5" x14ac:dyDescent="0.25">
      <c r="A13625">
        <f t="shared" ca="1" si="212"/>
        <v>1059</v>
      </c>
      <c r="B13625" t="s">
        <v>230</v>
      </c>
      <c r="C13625" t="s">
        <v>45</v>
      </c>
      <c r="F13625" t="s">
        <v>20250</v>
      </c>
      <c r="O13625" t="s">
        <v>33</v>
      </c>
      <c r="X13625" t="s">
        <v>34</v>
      </c>
      <c r="Y13625" t="s">
        <v>22656</v>
      </c>
      <c r="Z13625" s="1" t="s">
        <v>23212</v>
      </c>
      <c r="AA13625" t="s">
        <v>22580</v>
      </c>
      <c r="AB13625">
        <v>-171140</v>
      </c>
    </row>
    <row r="13626" spans="1:30" ht="409.5" x14ac:dyDescent="0.25">
      <c r="A13626">
        <f t="shared" ca="1" si="212"/>
        <v>1274</v>
      </c>
      <c r="B13626" t="s">
        <v>230</v>
      </c>
      <c r="C13626" t="s">
        <v>45</v>
      </c>
      <c r="O13626" t="s">
        <v>33</v>
      </c>
      <c r="X13626" t="s">
        <v>34</v>
      </c>
      <c r="Y13626" t="s">
        <v>22968</v>
      </c>
      <c r="Z13626" s="1" t="s">
        <v>23116</v>
      </c>
      <c r="AA13626" t="s">
        <v>22580</v>
      </c>
      <c r="AB13626">
        <v>-170306</v>
      </c>
    </row>
    <row r="13627" spans="1:30" x14ac:dyDescent="0.25">
      <c r="A13627">
        <f t="shared" ca="1" si="212"/>
        <v>4966</v>
      </c>
      <c r="B13627" t="s">
        <v>178</v>
      </c>
      <c r="F13627" t="s">
        <v>5050</v>
      </c>
      <c r="G13627">
        <v>0</v>
      </c>
      <c r="O13627" t="s">
        <v>33</v>
      </c>
      <c r="X13627" t="s">
        <v>34</v>
      </c>
      <c r="Y13627" t="s">
        <v>5051</v>
      </c>
      <c r="Z13627" t="s">
        <v>36113</v>
      </c>
      <c r="AA13627" t="s">
        <v>36114</v>
      </c>
      <c r="AB13627" t="s">
        <v>36115</v>
      </c>
      <c r="AC13627" t="s">
        <v>38</v>
      </c>
      <c r="AD13627">
        <v>99336</v>
      </c>
    </row>
    <row r="13628" spans="1:30" ht="409.5" x14ac:dyDescent="0.25">
      <c r="A13628">
        <f t="shared" ca="1" si="212"/>
        <v>15241</v>
      </c>
      <c r="B13628" t="s">
        <v>124</v>
      </c>
      <c r="C13628" t="s">
        <v>45</v>
      </c>
      <c r="O13628" t="s">
        <v>33</v>
      </c>
      <c r="X13628" t="s">
        <v>34</v>
      </c>
      <c r="Y13628" t="s">
        <v>21588</v>
      </c>
      <c r="Z13628" s="1" t="s">
        <v>21589</v>
      </c>
      <c r="AA13628" t="s">
        <v>21590</v>
      </c>
      <c r="AB13628">
        <v>-171045</v>
      </c>
      <c r="AC13628" t="s">
        <v>38</v>
      </c>
      <c r="AD13628">
        <v>98402</v>
      </c>
    </row>
    <row r="13629" spans="1:30" x14ac:dyDescent="0.25">
      <c r="A13629">
        <f t="shared" ca="1" si="212"/>
        <v>13221</v>
      </c>
      <c r="B13629" t="s">
        <v>79</v>
      </c>
      <c r="C13629" t="s">
        <v>80</v>
      </c>
      <c r="F13629" t="s">
        <v>7291</v>
      </c>
      <c r="O13629" t="s">
        <v>33</v>
      </c>
      <c r="Y13629" t="s">
        <v>7292</v>
      </c>
      <c r="Z13629" t="s">
        <v>26140</v>
      </c>
      <c r="AA13629" t="s">
        <v>26141</v>
      </c>
      <c r="AB13629">
        <v>-172293</v>
      </c>
      <c r="AC13629" t="s">
        <v>38</v>
      </c>
      <c r="AD13629">
        <v>98050</v>
      </c>
    </row>
    <row r="13630" spans="1:30" x14ac:dyDescent="0.25">
      <c r="A13630">
        <f t="shared" ca="1" si="212"/>
        <v>14645</v>
      </c>
      <c r="B13630" t="s">
        <v>30</v>
      </c>
      <c r="C13630" t="s">
        <v>31</v>
      </c>
      <c r="F13630" t="s">
        <v>33042</v>
      </c>
      <c r="O13630" t="s">
        <v>33</v>
      </c>
      <c r="X13630" t="s">
        <v>34</v>
      </c>
      <c r="Y13630" t="s">
        <v>33043</v>
      </c>
      <c r="Z13630" t="s">
        <v>33044</v>
      </c>
      <c r="AA13630" t="s">
        <v>33044</v>
      </c>
      <c r="AB13630">
        <v>-160725</v>
      </c>
      <c r="AC13630" t="s">
        <v>38</v>
      </c>
      <c r="AD13630">
        <v>98584</v>
      </c>
    </row>
    <row r="13631" spans="1:30" ht="409.5" x14ac:dyDescent="0.25">
      <c r="A13631">
        <f t="shared" ca="1" si="212"/>
        <v>19688</v>
      </c>
      <c r="B13631" t="s">
        <v>334</v>
      </c>
      <c r="C13631" t="s">
        <v>45</v>
      </c>
      <c r="F13631" t="s">
        <v>3525</v>
      </c>
      <c r="G13631">
        <v>0</v>
      </c>
      <c r="N13631" t="s">
        <v>5513</v>
      </c>
      <c r="O13631" t="s">
        <v>52</v>
      </c>
      <c r="Q13631" t="s">
        <v>493</v>
      </c>
      <c r="R13631" t="s">
        <v>9872</v>
      </c>
      <c r="X13631" t="s">
        <v>34</v>
      </c>
      <c r="Y13631" t="s">
        <v>613</v>
      </c>
      <c r="Z13631" s="1" t="s">
        <v>31657</v>
      </c>
      <c r="AA13631" t="s">
        <v>31658</v>
      </c>
      <c r="AB13631" t="s">
        <v>31659</v>
      </c>
      <c r="AC13631" t="s">
        <v>243</v>
      </c>
      <c r="AD13631">
        <v>92509</v>
      </c>
    </row>
    <row r="13632" spans="1:30" ht="409.5" x14ac:dyDescent="0.25">
      <c r="A13632">
        <f t="shared" ca="1" si="212"/>
        <v>12135</v>
      </c>
      <c r="B13632" t="s">
        <v>230</v>
      </c>
      <c r="C13632" t="s">
        <v>45</v>
      </c>
      <c r="F13632" t="s">
        <v>20250</v>
      </c>
      <c r="O13632" t="s">
        <v>33</v>
      </c>
      <c r="X13632" t="s">
        <v>34</v>
      </c>
      <c r="Y13632" t="s">
        <v>22643</v>
      </c>
      <c r="Z13632" s="1" t="s">
        <v>23273</v>
      </c>
      <c r="AA13632" t="s">
        <v>22580</v>
      </c>
      <c r="AB13632">
        <v>-171615</v>
      </c>
    </row>
    <row r="13633" spans="1:30" x14ac:dyDescent="0.25">
      <c r="A13633">
        <f t="shared" ca="1" si="212"/>
        <v>14683</v>
      </c>
      <c r="B13633" t="s">
        <v>2046</v>
      </c>
      <c r="C13633" t="s">
        <v>80</v>
      </c>
      <c r="F13633" t="s">
        <v>81</v>
      </c>
      <c r="G13633">
        <v>0</v>
      </c>
      <c r="O13633" t="s">
        <v>33</v>
      </c>
      <c r="Y13633" t="s">
        <v>82</v>
      </c>
      <c r="Z13633" t="s">
        <v>11067</v>
      </c>
      <c r="AA13633" t="s">
        <v>11065</v>
      </c>
      <c r="AB13633" t="s">
        <v>11068</v>
      </c>
      <c r="AC13633" t="s">
        <v>38</v>
      </c>
      <c r="AD13633">
        <v>98668</v>
      </c>
    </row>
    <row r="13634" spans="1:30" x14ac:dyDescent="0.25">
      <c r="A13634">
        <f t="shared" ref="A13634:A13697" ca="1" si="213">RANDBETWEEN(1,20000)</f>
        <v>14733</v>
      </c>
      <c r="B13634" t="s">
        <v>2046</v>
      </c>
      <c r="C13634" t="s">
        <v>80</v>
      </c>
      <c r="F13634" t="s">
        <v>5745</v>
      </c>
      <c r="O13634" t="s">
        <v>33</v>
      </c>
      <c r="Y13634" t="s">
        <v>10053</v>
      </c>
      <c r="Z13634" t="s">
        <v>15398</v>
      </c>
      <c r="AA13634" t="s">
        <v>15399</v>
      </c>
      <c r="AB13634">
        <v>-162780</v>
      </c>
      <c r="AC13634" t="s">
        <v>38</v>
      </c>
      <c r="AD13634">
        <v>98201</v>
      </c>
    </row>
    <row r="13635" spans="1:30" x14ac:dyDescent="0.25">
      <c r="A13635">
        <f t="shared" ca="1" si="213"/>
        <v>13923</v>
      </c>
      <c r="B13635" t="s">
        <v>1203</v>
      </c>
      <c r="C13635" t="s">
        <v>45</v>
      </c>
      <c r="G13635">
        <v>0</v>
      </c>
      <c r="O13635" t="s">
        <v>33</v>
      </c>
      <c r="X13635" t="s">
        <v>34</v>
      </c>
      <c r="Y13635" t="s">
        <v>18535</v>
      </c>
      <c r="Z13635" t="s">
        <v>18536</v>
      </c>
      <c r="AA13635" t="s">
        <v>18537</v>
      </c>
      <c r="AB13635" t="s">
        <v>18538</v>
      </c>
      <c r="AC13635" t="s">
        <v>38</v>
      </c>
      <c r="AD13635">
        <v>98122</v>
      </c>
    </row>
    <row r="13636" spans="1:30" x14ac:dyDescent="0.25">
      <c r="A13636">
        <f t="shared" ca="1" si="213"/>
        <v>18252</v>
      </c>
      <c r="B13636" t="s">
        <v>178</v>
      </c>
      <c r="C13636" t="s">
        <v>179</v>
      </c>
      <c r="F13636" t="s">
        <v>433</v>
      </c>
      <c r="G13636">
        <v>0</v>
      </c>
      <c r="O13636" t="s">
        <v>33</v>
      </c>
      <c r="X13636" t="s">
        <v>34</v>
      </c>
      <c r="Y13636" t="s">
        <v>5663</v>
      </c>
      <c r="Z13636" t="s">
        <v>20232</v>
      </c>
      <c r="AA13636" t="s">
        <v>20233</v>
      </c>
      <c r="AB13636" t="s">
        <v>20234</v>
      </c>
      <c r="AC13636" t="s">
        <v>38</v>
      </c>
      <c r="AD13636">
        <v>99301</v>
      </c>
    </row>
    <row r="13637" spans="1:30" x14ac:dyDescent="0.25">
      <c r="A13637">
        <f t="shared" ca="1" si="213"/>
        <v>4655</v>
      </c>
      <c r="B13637" t="s">
        <v>2046</v>
      </c>
      <c r="C13637" t="s">
        <v>80</v>
      </c>
      <c r="F13637" t="s">
        <v>1961</v>
      </c>
      <c r="G13637">
        <v>0</v>
      </c>
      <c r="O13637" t="s">
        <v>33</v>
      </c>
      <c r="Y13637" t="s">
        <v>7950</v>
      </c>
      <c r="Z13637" t="s">
        <v>7951</v>
      </c>
      <c r="AA13637" t="s">
        <v>7952</v>
      </c>
      <c r="AB13637" t="s">
        <v>7953</v>
      </c>
      <c r="AC13637" t="s">
        <v>38</v>
      </c>
      <c r="AD13637">
        <v>98103</v>
      </c>
    </row>
    <row r="13638" spans="1:30" ht="225" x14ac:dyDescent="0.25">
      <c r="A13638">
        <f t="shared" ca="1" si="213"/>
        <v>8388</v>
      </c>
      <c r="B13638" t="s">
        <v>230</v>
      </c>
      <c r="C13638" t="s">
        <v>45</v>
      </c>
      <c r="O13638" t="s">
        <v>33</v>
      </c>
      <c r="W13638">
        <v>15</v>
      </c>
      <c r="X13638" t="s">
        <v>34</v>
      </c>
      <c r="Y13638" t="s">
        <v>22751</v>
      </c>
      <c r="Z13638" s="1" t="s">
        <v>23489</v>
      </c>
      <c r="AA13638" t="s">
        <v>22580</v>
      </c>
      <c r="AB13638">
        <v>-181048</v>
      </c>
    </row>
    <row r="13639" spans="1:30" x14ac:dyDescent="0.25">
      <c r="A13639">
        <f t="shared" ca="1" si="213"/>
        <v>13147</v>
      </c>
      <c r="B13639" t="s">
        <v>68</v>
      </c>
      <c r="C13639" t="s">
        <v>45</v>
      </c>
      <c r="F13639" t="s">
        <v>28585</v>
      </c>
      <c r="O13639" t="s">
        <v>33</v>
      </c>
      <c r="X13639" t="s">
        <v>34</v>
      </c>
      <c r="Y13639" t="s">
        <v>28586</v>
      </c>
      <c r="Z13639" t="s">
        <v>38817</v>
      </c>
      <c r="AA13639" t="s">
        <v>38818</v>
      </c>
      <c r="AB13639">
        <v>-172314</v>
      </c>
    </row>
    <row r="13640" spans="1:30" x14ac:dyDescent="0.25">
      <c r="A13640">
        <f t="shared" ca="1" si="213"/>
        <v>13170</v>
      </c>
      <c r="B13640" t="s">
        <v>73</v>
      </c>
      <c r="C13640" t="s">
        <v>74</v>
      </c>
      <c r="F13640" t="s">
        <v>30324</v>
      </c>
      <c r="G13640">
        <v>0</v>
      </c>
      <c r="O13640" t="s">
        <v>33</v>
      </c>
      <c r="Y13640" t="s">
        <v>30542</v>
      </c>
      <c r="Z13640" t="s">
        <v>36243</v>
      </c>
      <c r="AA13640" t="s">
        <v>36234</v>
      </c>
      <c r="AB13640" t="s">
        <v>36244</v>
      </c>
    </row>
    <row r="13641" spans="1:30" x14ac:dyDescent="0.25">
      <c r="A13641">
        <f t="shared" ca="1" si="213"/>
        <v>3446</v>
      </c>
      <c r="B13641" t="s">
        <v>73</v>
      </c>
      <c r="C13641" t="s">
        <v>74</v>
      </c>
      <c r="O13641" t="s">
        <v>33</v>
      </c>
      <c r="W13641">
        <v>15</v>
      </c>
      <c r="X13641" t="s">
        <v>34</v>
      </c>
      <c r="Y13641" t="s">
        <v>28081</v>
      </c>
      <c r="Z13641" t="s">
        <v>28082</v>
      </c>
      <c r="AA13641" t="s">
        <v>28083</v>
      </c>
      <c r="AB13641">
        <v>-173176</v>
      </c>
    </row>
    <row r="13642" spans="1:30" x14ac:dyDescent="0.25">
      <c r="A13642">
        <f t="shared" ca="1" si="213"/>
        <v>8935</v>
      </c>
      <c r="B13642" t="s">
        <v>685</v>
      </c>
      <c r="C13642" t="s">
        <v>686</v>
      </c>
      <c r="F13642" t="s">
        <v>20187</v>
      </c>
      <c r="O13642" t="s">
        <v>33</v>
      </c>
      <c r="Y13642" t="s">
        <v>30973</v>
      </c>
      <c r="Z13642" t="s">
        <v>35118</v>
      </c>
      <c r="AA13642" t="s">
        <v>35064</v>
      </c>
      <c r="AB13642">
        <v>-171369</v>
      </c>
      <c r="AC13642" t="s">
        <v>38</v>
      </c>
      <c r="AD13642">
        <v>98922</v>
      </c>
    </row>
    <row r="13643" spans="1:30" x14ac:dyDescent="0.25">
      <c r="A13643">
        <f t="shared" ca="1" si="213"/>
        <v>4362</v>
      </c>
      <c r="B13643" t="s">
        <v>334</v>
      </c>
      <c r="C13643" t="s">
        <v>45</v>
      </c>
      <c r="F13643" t="s">
        <v>103</v>
      </c>
      <c r="O13643" t="s">
        <v>33</v>
      </c>
      <c r="X13643" t="s">
        <v>34</v>
      </c>
      <c r="Y13643" t="s">
        <v>905</v>
      </c>
      <c r="Z13643" t="s">
        <v>33176</v>
      </c>
      <c r="AA13643" t="s">
        <v>33137</v>
      </c>
      <c r="AB13643">
        <v>-170547</v>
      </c>
      <c r="AC13643" t="s">
        <v>38</v>
      </c>
      <c r="AD13643">
        <v>98052</v>
      </c>
    </row>
    <row r="13644" spans="1:30" ht="390" x14ac:dyDescent="0.25">
      <c r="A13644">
        <f t="shared" ca="1" si="213"/>
        <v>14743</v>
      </c>
      <c r="B13644" t="s">
        <v>3712</v>
      </c>
      <c r="C13644" t="s">
        <v>45</v>
      </c>
      <c r="F13644" t="s">
        <v>25549</v>
      </c>
      <c r="G13644">
        <v>0</v>
      </c>
      <c r="O13644" t="s">
        <v>33</v>
      </c>
      <c r="Y13644" t="s">
        <v>25550</v>
      </c>
      <c r="Z13644" s="1" t="s">
        <v>25551</v>
      </c>
      <c r="AA13644" t="s">
        <v>25552</v>
      </c>
      <c r="AB13644" t="s">
        <v>25553</v>
      </c>
      <c r="AC13644" t="s">
        <v>5301</v>
      </c>
      <c r="AD13644" t="s">
        <v>25554</v>
      </c>
    </row>
    <row r="13645" spans="1:30" x14ac:dyDescent="0.25">
      <c r="A13645">
        <f t="shared" ca="1" si="213"/>
        <v>4758</v>
      </c>
      <c r="B13645" t="s">
        <v>2046</v>
      </c>
      <c r="C13645" t="s">
        <v>80</v>
      </c>
      <c r="F13645" t="s">
        <v>7395</v>
      </c>
      <c r="G13645">
        <v>0</v>
      </c>
      <c r="O13645" t="s">
        <v>33</v>
      </c>
      <c r="Y13645" t="s">
        <v>7396</v>
      </c>
      <c r="Z13645" t="s">
        <v>7397</v>
      </c>
      <c r="AA13645" t="s">
        <v>7398</v>
      </c>
      <c r="AB13645" t="s">
        <v>7399</v>
      </c>
      <c r="AC13645" t="s">
        <v>38</v>
      </c>
      <c r="AD13645">
        <v>99224</v>
      </c>
    </row>
    <row r="13646" spans="1:30" x14ac:dyDescent="0.25">
      <c r="A13646">
        <f t="shared" ca="1" si="213"/>
        <v>18283</v>
      </c>
      <c r="B13646" t="s">
        <v>178</v>
      </c>
      <c r="G13646">
        <v>0</v>
      </c>
      <c r="O13646" t="s">
        <v>33</v>
      </c>
      <c r="X13646" t="s">
        <v>34</v>
      </c>
      <c r="Y13646" t="s">
        <v>329</v>
      </c>
      <c r="Z13646" t="s">
        <v>20370</v>
      </c>
      <c r="AA13646" t="s">
        <v>20371</v>
      </c>
      <c r="AB13646" t="s">
        <v>20372</v>
      </c>
      <c r="AC13646" t="s">
        <v>333</v>
      </c>
      <c r="AD13646">
        <v>83877</v>
      </c>
    </row>
    <row r="13647" spans="1:30" x14ac:dyDescent="0.25">
      <c r="A13647">
        <f t="shared" ca="1" si="213"/>
        <v>17627</v>
      </c>
      <c r="B13647" t="s">
        <v>79</v>
      </c>
      <c r="C13647" t="s">
        <v>80</v>
      </c>
      <c r="F13647" t="s">
        <v>1335</v>
      </c>
      <c r="O13647" t="s">
        <v>33</v>
      </c>
      <c r="Y13647" t="s">
        <v>12012</v>
      </c>
      <c r="Z13647" t="s">
        <v>26111</v>
      </c>
      <c r="AA13647" t="s">
        <v>26112</v>
      </c>
      <c r="AB13647">
        <v>-180612</v>
      </c>
      <c r="AC13647" t="s">
        <v>38</v>
      </c>
      <c r="AD13647">
        <v>98005</v>
      </c>
    </row>
    <row r="13648" spans="1:30" ht="409.5" x14ac:dyDescent="0.25">
      <c r="A13648">
        <f t="shared" ca="1" si="213"/>
        <v>3441</v>
      </c>
      <c r="B13648" t="s">
        <v>49</v>
      </c>
      <c r="C13648" t="s">
        <v>50</v>
      </c>
      <c r="F13648" t="s">
        <v>28987</v>
      </c>
      <c r="O13648" t="s">
        <v>155</v>
      </c>
      <c r="V13648" t="s">
        <v>28988</v>
      </c>
      <c r="W13648">
        <v>30</v>
      </c>
      <c r="X13648" t="s">
        <v>34</v>
      </c>
      <c r="Y13648" t="s">
        <v>28989</v>
      </c>
      <c r="Z13648" s="1" t="s">
        <v>28990</v>
      </c>
      <c r="AA13648" t="s">
        <v>28991</v>
      </c>
      <c r="AB13648">
        <v>-180473</v>
      </c>
      <c r="AC13648" t="s">
        <v>6028</v>
      </c>
      <c r="AD13648">
        <v>48038</v>
      </c>
    </row>
    <row r="13649" spans="1:30" x14ac:dyDescent="0.25">
      <c r="A13649">
        <f t="shared" ca="1" si="213"/>
        <v>4124</v>
      </c>
      <c r="B13649" t="s">
        <v>2046</v>
      </c>
      <c r="C13649" t="s">
        <v>80</v>
      </c>
      <c r="F13649" t="s">
        <v>1418</v>
      </c>
      <c r="O13649" t="s">
        <v>33</v>
      </c>
      <c r="Y13649" t="s">
        <v>1419</v>
      </c>
      <c r="Z13649" t="s">
        <v>32229</v>
      </c>
      <c r="AA13649" t="s">
        <v>32230</v>
      </c>
      <c r="AB13649">
        <v>-160436</v>
      </c>
      <c r="AC13649" t="s">
        <v>38</v>
      </c>
      <c r="AD13649">
        <v>98504</v>
      </c>
    </row>
    <row r="13650" spans="1:30" ht="409.5" x14ac:dyDescent="0.25">
      <c r="A13650">
        <f t="shared" ca="1" si="213"/>
        <v>4561</v>
      </c>
      <c r="B13650" t="s">
        <v>73</v>
      </c>
      <c r="C13650" t="s">
        <v>74</v>
      </c>
      <c r="G13650">
        <v>0</v>
      </c>
      <c r="O13650" t="s">
        <v>33</v>
      </c>
      <c r="X13650" t="s">
        <v>34</v>
      </c>
      <c r="Y13650" t="s">
        <v>3043</v>
      </c>
      <c r="Z13650" s="1" t="s">
        <v>3044</v>
      </c>
      <c r="AA13650" t="s">
        <v>3045</v>
      </c>
      <c r="AB13650" t="s">
        <v>3046</v>
      </c>
      <c r="AC13650" t="s">
        <v>38</v>
      </c>
      <c r="AD13650">
        <v>98270</v>
      </c>
    </row>
    <row r="13651" spans="1:30" x14ac:dyDescent="0.25">
      <c r="A13651">
        <f t="shared" ca="1" si="213"/>
        <v>14766</v>
      </c>
      <c r="B13651" t="s">
        <v>677</v>
      </c>
      <c r="C13651" t="s">
        <v>80</v>
      </c>
      <c r="F13651" t="s">
        <v>8045</v>
      </c>
      <c r="G13651">
        <v>0</v>
      </c>
      <c r="O13651" t="s">
        <v>33</v>
      </c>
      <c r="Y13651" t="s">
        <v>8046</v>
      </c>
      <c r="Z13651" t="s">
        <v>8139</v>
      </c>
      <c r="AA13651" t="s">
        <v>8140</v>
      </c>
      <c r="AB13651" t="s">
        <v>8141</v>
      </c>
      <c r="AC13651" t="s">
        <v>38</v>
      </c>
      <c r="AD13651">
        <v>98226</v>
      </c>
    </row>
    <row r="13652" spans="1:30" x14ac:dyDescent="0.25">
      <c r="A13652">
        <f t="shared" ca="1" si="213"/>
        <v>441</v>
      </c>
      <c r="B13652" t="s">
        <v>739</v>
      </c>
      <c r="C13652" t="s">
        <v>686</v>
      </c>
      <c r="F13652" t="s">
        <v>3399</v>
      </c>
      <c r="O13652" t="s">
        <v>33</v>
      </c>
      <c r="W13652">
        <v>15</v>
      </c>
      <c r="X13652" t="s">
        <v>34</v>
      </c>
      <c r="Y13652" t="s">
        <v>29428</v>
      </c>
      <c r="Z13652" t="s">
        <v>40122</v>
      </c>
      <c r="AA13652" t="s">
        <v>40123</v>
      </c>
      <c r="AB13652">
        <v>-180862</v>
      </c>
      <c r="AC13652" t="s">
        <v>38</v>
      </c>
      <c r="AD13652">
        <v>98802</v>
      </c>
    </row>
    <row r="13653" spans="1:30" ht="409.5" x14ac:dyDescent="0.25">
      <c r="A13653">
        <f t="shared" ca="1" si="213"/>
        <v>3067</v>
      </c>
      <c r="B13653" t="s">
        <v>68</v>
      </c>
      <c r="C13653" t="s">
        <v>45</v>
      </c>
      <c r="F13653" t="s">
        <v>8549</v>
      </c>
      <c r="H13653" t="s">
        <v>617</v>
      </c>
      <c r="L13653">
        <v>21.3</v>
      </c>
      <c r="O13653" t="s">
        <v>33</v>
      </c>
      <c r="W13653">
        <v>30</v>
      </c>
      <c r="X13653" t="s">
        <v>34</v>
      </c>
      <c r="Y13653" t="s">
        <v>27359</v>
      </c>
      <c r="Z13653" s="1" t="s">
        <v>27360</v>
      </c>
      <c r="AA13653" s="1" t="s">
        <v>27361</v>
      </c>
      <c r="AB13653">
        <v>-171826</v>
      </c>
      <c r="AC13653" t="s">
        <v>38</v>
      </c>
      <c r="AD13653">
        <v>98055</v>
      </c>
    </row>
    <row r="13654" spans="1:30" x14ac:dyDescent="0.25">
      <c r="A13654">
        <f t="shared" ca="1" si="213"/>
        <v>17698</v>
      </c>
      <c r="B13654" t="s">
        <v>124</v>
      </c>
      <c r="C13654" t="s">
        <v>45</v>
      </c>
      <c r="O13654" t="s">
        <v>33</v>
      </c>
      <c r="Z13654" t="s">
        <v>41147</v>
      </c>
      <c r="AA13654" t="s">
        <v>41073</v>
      </c>
      <c r="AB13654">
        <v>-160920</v>
      </c>
    </row>
    <row r="13655" spans="1:30" ht="409.5" x14ac:dyDescent="0.25">
      <c r="A13655">
        <f t="shared" ca="1" si="213"/>
        <v>11259</v>
      </c>
      <c r="B13655" t="s">
        <v>334</v>
      </c>
      <c r="C13655" t="s">
        <v>45</v>
      </c>
      <c r="F13655" t="s">
        <v>20250</v>
      </c>
      <c r="O13655" t="s">
        <v>33</v>
      </c>
      <c r="X13655" t="s">
        <v>34</v>
      </c>
      <c r="Y13655" t="s">
        <v>22659</v>
      </c>
      <c r="Z13655" s="1" t="s">
        <v>23896</v>
      </c>
      <c r="AA13655" t="s">
        <v>23605</v>
      </c>
      <c r="AB13655">
        <v>-160123</v>
      </c>
      <c r="AC13655" t="s">
        <v>102</v>
      </c>
      <c r="AD13655">
        <v>97302</v>
      </c>
    </row>
    <row r="13656" spans="1:30" x14ac:dyDescent="0.25">
      <c r="A13656">
        <f t="shared" ca="1" si="213"/>
        <v>11817</v>
      </c>
      <c r="B13656" t="s">
        <v>73</v>
      </c>
      <c r="C13656" t="s">
        <v>74</v>
      </c>
      <c r="O13656" t="s">
        <v>63</v>
      </c>
      <c r="X13656" t="s">
        <v>34</v>
      </c>
      <c r="Y13656" t="s">
        <v>40786</v>
      </c>
      <c r="Z13656" t="s">
        <v>40787</v>
      </c>
      <c r="AA13656" t="s">
        <v>40788</v>
      </c>
      <c r="AB13656">
        <v>-170372</v>
      </c>
      <c r="AC13656" t="s">
        <v>38</v>
      </c>
      <c r="AD13656">
        <v>98198</v>
      </c>
    </row>
    <row r="13657" spans="1:30" x14ac:dyDescent="0.25">
      <c r="A13657">
        <f t="shared" ca="1" si="213"/>
        <v>2533</v>
      </c>
      <c r="B13657" t="s">
        <v>2046</v>
      </c>
      <c r="C13657" t="s">
        <v>80</v>
      </c>
      <c r="F13657" t="s">
        <v>651</v>
      </c>
      <c r="O13657" t="s">
        <v>33</v>
      </c>
      <c r="Y13657" t="s">
        <v>10635</v>
      </c>
      <c r="Z13657" t="s">
        <v>13338</v>
      </c>
      <c r="AA13657" t="s">
        <v>13336</v>
      </c>
      <c r="AB13657">
        <v>-180964</v>
      </c>
      <c r="AC13657" t="s">
        <v>38</v>
      </c>
      <c r="AD13657">
        <v>98034</v>
      </c>
    </row>
    <row r="13658" spans="1:30" x14ac:dyDescent="0.25">
      <c r="A13658">
        <f t="shared" ca="1" si="213"/>
        <v>16297</v>
      </c>
      <c r="B13658" t="s">
        <v>489</v>
      </c>
      <c r="C13658" t="s">
        <v>45</v>
      </c>
      <c r="N13658" t="s">
        <v>465</v>
      </c>
      <c r="O13658" t="s">
        <v>33</v>
      </c>
      <c r="W13658">
        <v>30</v>
      </c>
      <c r="X13658" t="s">
        <v>34</v>
      </c>
      <c r="Y13658" t="s">
        <v>227</v>
      </c>
      <c r="Z13658" t="s">
        <v>2220</v>
      </c>
      <c r="AA13658" t="s">
        <v>2221</v>
      </c>
      <c r="AB13658">
        <v>-172557</v>
      </c>
      <c r="AC13658" t="s">
        <v>38</v>
      </c>
      <c r="AD13658">
        <v>98012</v>
      </c>
    </row>
    <row r="13659" spans="1:30" ht="409.5" x14ac:dyDescent="0.25">
      <c r="A13659">
        <f t="shared" ca="1" si="213"/>
        <v>19563</v>
      </c>
      <c r="B13659" t="s">
        <v>3712</v>
      </c>
      <c r="C13659" t="s">
        <v>16820</v>
      </c>
      <c r="F13659" t="s">
        <v>22578</v>
      </c>
      <c r="G13659">
        <v>0</v>
      </c>
      <c r="O13659" t="s">
        <v>33</v>
      </c>
      <c r="X13659" t="s">
        <v>34</v>
      </c>
      <c r="Y13659" t="s">
        <v>3966</v>
      </c>
      <c r="Z13659" s="1" t="s">
        <v>24318</v>
      </c>
      <c r="AA13659" t="s">
        <v>24027</v>
      </c>
      <c r="AB13659" t="s">
        <v>24319</v>
      </c>
      <c r="AC13659" t="s">
        <v>102</v>
      </c>
      <c r="AD13659">
        <v>97301</v>
      </c>
    </row>
    <row r="13660" spans="1:30" x14ac:dyDescent="0.25">
      <c r="A13660">
        <f t="shared" ca="1" si="213"/>
        <v>2347</v>
      </c>
      <c r="B13660" t="s">
        <v>739</v>
      </c>
      <c r="C13660" t="s">
        <v>686</v>
      </c>
      <c r="F13660" t="s">
        <v>29496</v>
      </c>
      <c r="G13660">
        <v>0</v>
      </c>
      <c r="O13660" t="s">
        <v>33</v>
      </c>
      <c r="Y13660" t="s">
        <v>31028</v>
      </c>
      <c r="Z13660" t="s">
        <v>31029</v>
      </c>
      <c r="AA13660" t="s">
        <v>31030</v>
      </c>
      <c r="AB13660" t="s">
        <v>31031</v>
      </c>
      <c r="AC13660" t="s">
        <v>59</v>
      </c>
      <c r="AD13660">
        <v>32825</v>
      </c>
    </row>
    <row r="13661" spans="1:30" x14ac:dyDescent="0.25">
      <c r="A13661">
        <f t="shared" ca="1" si="213"/>
        <v>4269</v>
      </c>
      <c r="B13661" t="s">
        <v>334</v>
      </c>
      <c r="C13661" t="s">
        <v>45</v>
      </c>
      <c r="N13661" t="s">
        <v>931</v>
      </c>
      <c r="O13661" t="s">
        <v>33</v>
      </c>
      <c r="X13661" t="s">
        <v>34</v>
      </c>
      <c r="Y13661" t="s">
        <v>21177</v>
      </c>
      <c r="Z13661" t="s">
        <v>21178</v>
      </c>
      <c r="AA13661" t="s">
        <v>20830</v>
      </c>
      <c r="AB13661">
        <v>-161843</v>
      </c>
    </row>
    <row r="13662" spans="1:30" x14ac:dyDescent="0.25">
      <c r="A13662">
        <f t="shared" ca="1" si="213"/>
        <v>19782</v>
      </c>
      <c r="B13662" t="s">
        <v>2046</v>
      </c>
      <c r="C13662" t="s">
        <v>80</v>
      </c>
      <c r="F13662" t="s">
        <v>651</v>
      </c>
      <c r="G13662">
        <v>0</v>
      </c>
      <c r="O13662" t="s">
        <v>33</v>
      </c>
      <c r="Y13662" t="s">
        <v>6240</v>
      </c>
      <c r="Z13662" t="s">
        <v>7182</v>
      </c>
      <c r="AA13662" t="s">
        <v>7183</v>
      </c>
      <c r="AB13662" t="s">
        <v>7184</v>
      </c>
      <c r="AC13662" t="s">
        <v>38</v>
      </c>
      <c r="AD13662">
        <v>98034</v>
      </c>
    </row>
    <row r="13663" spans="1:30" x14ac:dyDescent="0.25">
      <c r="A13663">
        <f t="shared" ca="1" si="213"/>
        <v>13445</v>
      </c>
      <c r="B13663" t="s">
        <v>30</v>
      </c>
      <c r="C13663" t="s">
        <v>31</v>
      </c>
      <c r="F13663" t="s">
        <v>25384</v>
      </c>
      <c r="G13663">
        <v>0</v>
      </c>
      <c r="O13663" t="s">
        <v>33</v>
      </c>
      <c r="X13663" t="s">
        <v>34</v>
      </c>
      <c r="Y13663" t="s">
        <v>25385</v>
      </c>
      <c r="Z13663" t="s">
        <v>25386</v>
      </c>
      <c r="AA13663" t="s">
        <v>25386</v>
      </c>
      <c r="AB13663" t="s">
        <v>25387</v>
      </c>
      <c r="AC13663" t="s">
        <v>38</v>
      </c>
      <c r="AD13663">
        <v>98366</v>
      </c>
    </row>
    <row r="13664" spans="1:30" x14ac:dyDescent="0.25">
      <c r="A13664">
        <f t="shared" ca="1" si="213"/>
        <v>19559</v>
      </c>
      <c r="B13664" t="s">
        <v>178</v>
      </c>
      <c r="F13664" t="s">
        <v>39659</v>
      </c>
      <c r="G13664">
        <v>0</v>
      </c>
      <c r="O13664" t="s">
        <v>33</v>
      </c>
      <c r="X13664" t="s">
        <v>34</v>
      </c>
      <c r="Y13664" t="s">
        <v>39660</v>
      </c>
      <c r="Z13664" t="s">
        <v>39661</v>
      </c>
      <c r="AA13664" t="s">
        <v>39661</v>
      </c>
      <c r="AB13664" t="s">
        <v>39662</v>
      </c>
      <c r="AC13664" t="s">
        <v>38</v>
      </c>
      <c r="AD13664">
        <v>99336</v>
      </c>
    </row>
    <row r="13665" spans="1:30" ht="409.5" x14ac:dyDescent="0.25">
      <c r="A13665">
        <f t="shared" ca="1" si="213"/>
        <v>1221</v>
      </c>
      <c r="B13665" t="s">
        <v>79</v>
      </c>
      <c r="C13665" t="s">
        <v>80</v>
      </c>
      <c r="F13665" t="s">
        <v>720</v>
      </c>
      <c r="O13665" t="s">
        <v>33</v>
      </c>
      <c r="Y13665" t="s">
        <v>6204</v>
      </c>
      <c r="Z13665" s="1" t="s">
        <v>27104</v>
      </c>
      <c r="AA13665" t="s">
        <v>27105</v>
      </c>
      <c r="AB13665">
        <v>-173064</v>
      </c>
      <c r="AC13665" t="s">
        <v>38</v>
      </c>
      <c r="AD13665">
        <v>98052</v>
      </c>
    </row>
    <row r="13666" spans="1:30" x14ac:dyDescent="0.25">
      <c r="A13666">
        <f t="shared" ca="1" si="213"/>
        <v>15901</v>
      </c>
      <c r="B13666" t="s">
        <v>2046</v>
      </c>
      <c r="C13666" t="s">
        <v>80</v>
      </c>
      <c r="F13666" t="s">
        <v>3047</v>
      </c>
      <c r="O13666" t="s">
        <v>33</v>
      </c>
      <c r="Y13666" t="s">
        <v>8410</v>
      </c>
      <c r="Z13666" t="s">
        <v>15881</v>
      </c>
      <c r="AA13666" t="s">
        <v>15882</v>
      </c>
      <c r="AB13666">
        <v>-161247</v>
      </c>
      <c r="AC13666" t="s">
        <v>38</v>
      </c>
      <c r="AD13666">
        <v>98516</v>
      </c>
    </row>
    <row r="13667" spans="1:30" x14ac:dyDescent="0.25">
      <c r="A13667">
        <f t="shared" ca="1" si="213"/>
        <v>1859</v>
      </c>
      <c r="B13667" t="s">
        <v>2046</v>
      </c>
      <c r="C13667" t="s">
        <v>80</v>
      </c>
      <c r="F13667" t="s">
        <v>4844</v>
      </c>
      <c r="G13667">
        <v>0</v>
      </c>
      <c r="O13667" t="s">
        <v>33</v>
      </c>
      <c r="Y13667" t="s">
        <v>7779</v>
      </c>
      <c r="Z13667" t="s">
        <v>7780</v>
      </c>
      <c r="AA13667" t="s">
        <v>7781</v>
      </c>
      <c r="AB13667" t="s">
        <v>7782</v>
      </c>
      <c r="AC13667" t="s">
        <v>38</v>
      </c>
      <c r="AD13667">
        <v>98503</v>
      </c>
    </row>
    <row r="13668" spans="1:30" x14ac:dyDescent="0.25">
      <c r="A13668">
        <f t="shared" ca="1" si="213"/>
        <v>5170</v>
      </c>
      <c r="B13668" t="s">
        <v>2046</v>
      </c>
      <c r="C13668" t="s">
        <v>80</v>
      </c>
      <c r="F13668" t="s">
        <v>1546</v>
      </c>
      <c r="G13668">
        <v>0</v>
      </c>
      <c r="O13668" t="s">
        <v>33</v>
      </c>
      <c r="Y13668" t="s">
        <v>16584</v>
      </c>
      <c r="Z13668" t="s">
        <v>16585</v>
      </c>
      <c r="AA13668" t="s">
        <v>16586</v>
      </c>
      <c r="AB13668" t="s">
        <v>16587</v>
      </c>
      <c r="AC13668" t="s">
        <v>38</v>
      </c>
      <c r="AD13668">
        <v>98020</v>
      </c>
    </row>
    <row r="13669" spans="1:30" x14ac:dyDescent="0.25">
      <c r="A13669">
        <f t="shared" ca="1" si="213"/>
        <v>116</v>
      </c>
      <c r="B13669" t="s">
        <v>739</v>
      </c>
      <c r="C13669" t="s">
        <v>686</v>
      </c>
      <c r="F13669" t="s">
        <v>31003</v>
      </c>
      <c r="G13669">
        <v>0</v>
      </c>
      <c r="O13669" t="s">
        <v>33</v>
      </c>
      <c r="Y13669" t="s">
        <v>31004</v>
      </c>
      <c r="Z13669" t="s">
        <v>31009</v>
      </c>
      <c r="AA13669" t="s">
        <v>30997</v>
      </c>
      <c r="AB13669" t="s">
        <v>31010</v>
      </c>
      <c r="AC13669" t="s">
        <v>38</v>
      </c>
      <c r="AD13669">
        <v>98816</v>
      </c>
    </row>
    <row r="13670" spans="1:30" x14ac:dyDescent="0.25">
      <c r="A13670">
        <f t="shared" ca="1" si="213"/>
        <v>13030</v>
      </c>
      <c r="B13670" t="s">
        <v>739</v>
      </c>
      <c r="C13670" t="s">
        <v>686</v>
      </c>
      <c r="F13670" t="s">
        <v>24946</v>
      </c>
      <c r="O13670" t="s">
        <v>33</v>
      </c>
      <c r="Y13670" t="s">
        <v>24947</v>
      </c>
      <c r="Z13670" t="s">
        <v>30175</v>
      </c>
      <c r="AA13670" t="s">
        <v>30176</v>
      </c>
      <c r="AB13670">
        <v>-170658</v>
      </c>
      <c r="AC13670" t="s">
        <v>333</v>
      </c>
      <c r="AD13670">
        <v>83864</v>
      </c>
    </row>
    <row r="13671" spans="1:30" ht="409.5" x14ac:dyDescent="0.25">
      <c r="A13671">
        <f t="shared" ca="1" si="213"/>
        <v>2371</v>
      </c>
      <c r="B13671" t="s">
        <v>2046</v>
      </c>
      <c r="C13671" t="s">
        <v>80</v>
      </c>
      <c r="F13671" t="s">
        <v>986</v>
      </c>
      <c r="O13671" t="s">
        <v>33</v>
      </c>
      <c r="Y13671" t="s">
        <v>987</v>
      </c>
      <c r="Z13671" s="1" t="s">
        <v>14662</v>
      </c>
      <c r="AA13671" t="s">
        <v>14663</v>
      </c>
      <c r="AB13671">
        <v>-181410</v>
      </c>
      <c r="AC13671" t="s">
        <v>38</v>
      </c>
      <c r="AD13671">
        <v>98116</v>
      </c>
    </row>
    <row r="13672" spans="1:30" ht="409.5" x14ac:dyDescent="0.25">
      <c r="A13672">
        <f t="shared" ca="1" si="213"/>
        <v>5088</v>
      </c>
      <c r="B13672" t="s">
        <v>739</v>
      </c>
      <c r="C13672" t="s">
        <v>686</v>
      </c>
      <c r="F13672" t="s">
        <v>5901</v>
      </c>
      <c r="O13672" t="s">
        <v>33</v>
      </c>
      <c r="Y13672" t="s">
        <v>29391</v>
      </c>
      <c r="Z13672" s="1" t="s">
        <v>29392</v>
      </c>
      <c r="AA13672" t="s">
        <v>29393</v>
      </c>
      <c r="AB13672">
        <v>-172139</v>
      </c>
      <c r="AC13672" t="s">
        <v>38</v>
      </c>
      <c r="AD13672">
        <v>98501</v>
      </c>
    </row>
    <row r="13673" spans="1:30" x14ac:dyDescent="0.25">
      <c r="A13673">
        <f t="shared" ca="1" si="213"/>
        <v>11875</v>
      </c>
      <c r="B13673" t="s">
        <v>164</v>
      </c>
      <c r="C13673" t="s">
        <v>165</v>
      </c>
      <c r="F13673" t="s">
        <v>5422</v>
      </c>
      <c r="G13673">
        <v>0</v>
      </c>
      <c r="N13673" t="s">
        <v>5437</v>
      </c>
      <c r="O13673" t="s">
        <v>168</v>
      </c>
      <c r="Q13673" t="s">
        <v>427</v>
      </c>
      <c r="R13673" t="s">
        <v>493</v>
      </c>
      <c r="Y13673" t="s">
        <v>5423</v>
      </c>
      <c r="Z13673" t="s">
        <v>28112</v>
      </c>
      <c r="AA13673" t="s">
        <v>28112</v>
      </c>
      <c r="AB13673" t="s">
        <v>28113</v>
      </c>
      <c r="AC13673" t="s">
        <v>38</v>
      </c>
      <c r="AD13673">
        <v>98082</v>
      </c>
    </row>
    <row r="13674" spans="1:30" x14ac:dyDescent="0.25">
      <c r="A13674">
        <f t="shared" ca="1" si="213"/>
        <v>17235</v>
      </c>
      <c r="B13674" t="s">
        <v>773</v>
      </c>
      <c r="C13674" t="s">
        <v>80</v>
      </c>
      <c r="F13674" t="s">
        <v>160</v>
      </c>
      <c r="G13674">
        <v>0</v>
      </c>
      <c r="O13674" t="s">
        <v>33</v>
      </c>
      <c r="X13674" t="s">
        <v>34</v>
      </c>
      <c r="Y13674" t="s">
        <v>6704</v>
      </c>
      <c r="Z13674" t="s">
        <v>6705</v>
      </c>
      <c r="AA13674" t="s">
        <v>6706</v>
      </c>
      <c r="AB13674" t="s">
        <v>6707</v>
      </c>
      <c r="AC13674" t="s">
        <v>38</v>
      </c>
      <c r="AD13674">
        <v>98109</v>
      </c>
    </row>
    <row r="13675" spans="1:30" x14ac:dyDescent="0.25">
      <c r="A13675">
        <f t="shared" ca="1" si="213"/>
        <v>1697</v>
      </c>
      <c r="B13675" t="s">
        <v>2046</v>
      </c>
      <c r="C13675" t="s">
        <v>80</v>
      </c>
      <c r="F13675" t="s">
        <v>13986</v>
      </c>
      <c r="O13675" t="s">
        <v>33</v>
      </c>
      <c r="Y13675" t="s">
        <v>13987</v>
      </c>
      <c r="Z13675" t="s">
        <v>13989</v>
      </c>
      <c r="AA13675" t="s">
        <v>13980</v>
      </c>
      <c r="AB13675">
        <v>-170836</v>
      </c>
      <c r="AC13675" t="s">
        <v>6028</v>
      </c>
      <c r="AD13675">
        <v>48108</v>
      </c>
    </row>
    <row r="13676" spans="1:30" x14ac:dyDescent="0.25">
      <c r="A13676">
        <f t="shared" ca="1" si="213"/>
        <v>7912</v>
      </c>
      <c r="B13676" t="s">
        <v>2046</v>
      </c>
      <c r="C13676" t="s">
        <v>80</v>
      </c>
      <c r="F13676" t="s">
        <v>3047</v>
      </c>
      <c r="O13676" t="s">
        <v>33</v>
      </c>
      <c r="Y13676" t="s">
        <v>12782</v>
      </c>
      <c r="Z13676" t="s">
        <v>12783</v>
      </c>
      <c r="AA13676" t="s">
        <v>12784</v>
      </c>
      <c r="AB13676">
        <v>-172146</v>
      </c>
      <c r="AC13676" t="s">
        <v>38</v>
      </c>
      <c r="AD13676">
        <v>98801</v>
      </c>
    </row>
    <row r="13677" spans="1:30" x14ac:dyDescent="0.25">
      <c r="A13677">
        <f t="shared" ca="1" si="213"/>
        <v>10824</v>
      </c>
      <c r="B13677" t="s">
        <v>2046</v>
      </c>
      <c r="C13677" t="s">
        <v>80</v>
      </c>
      <c r="F13677" t="s">
        <v>160</v>
      </c>
      <c r="G13677">
        <v>0</v>
      </c>
      <c r="O13677" t="s">
        <v>33</v>
      </c>
      <c r="Y13677" t="s">
        <v>7387</v>
      </c>
      <c r="Z13677" t="s">
        <v>7607</v>
      </c>
      <c r="AA13677" t="s">
        <v>7608</v>
      </c>
      <c r="AB13677" t="s">
        <v>7609</v>
      </c>
      <c r="AC13677" t="s">
        <v>38</v>
      </c>
      <c r="AD13677">
        <v>98109</v>
      </c>
    </row>
    <row r="13678" spans="1:30" ht="409.5" x14ac:dyDescent="0.25">
      <c r="A13678">
        <f t="shared" ca="1" si="213"/>
        <v>19220</v>
      </c>
      <c r="B13678" t="s">
        <v>96</v>
      </c>
      <c r="C13678" t="s">
        <v>97</v>
      </c>
      <c r="F13678" t="s">
        <v>32982</v>
      </c>
      <c r="O13678" t="s">
        <v>33</v>
      </c>
      <c r="X13678" t="s">
        <v>34</v>
      </c>
      <c r="Y13678" t="s">
        <v>32983</v>
      </c>
      <c r="Z13678" s="1" t="s">
        <v>32984</v>
      </c>
      <c r="AA13678" t="s">
        <v>32985</v>
      </c>
      <c r="AB13678">
        <v>-160999</v>
      </c>
      <c r="AC13678" t="s">
        <v>38</v>
      </c>
      <c r="AD13678">
        <v>98684</v>
      </c>
    </row>
    <row r="13679" spans="1:30" x14ac:dyDescent="0.25">
      <c r="A13679">
        <f t="shared" ca="1" si="213"/>
        <v>9793</v>
      </c>
      <c r="B13679" t="s">
        <v>334</v>
      </c>
      <c r="C13679" t="s">
        <v>45</v>
      </c>
      <c r="O13679" t="s">
        <v>33</v>
      </c>
      <c r="X13679" t="s">
        <v>34</v>
      </c>
      <c r="Y13679" t="s">
        <v>21228</v>
      </c>
      <c r="Z13679" t="s">
        <v>21229</v>
      </c>
      <c r="AA13679" t="s">
        <v>20830</v>
      </c>
      <c r="AB13679">
        <v>-170195</v>
      </c>
    </row>
    <row r="13680" spans="1:30" ht="375" x14ac:dyDescent="0.25">
      <c r="A13680">
        <f t="shared" ca="1" si="213"/>
        <v>16270</v>
      </c>
      <c r="B13680" t="s">
        <v>2046</v>
      </c>
      <c r="C13680" t="s">
        <v>80</v>
      </c>
      <c r="F13680" t="s">
        <v>1305</v>
      </c>
      <c r="O13680" t="s">
        <v>33</v>
      </c>
      <c r="Y13680" t="s">
        <v>10207</v>
      </c>
      <c r="Z13680" s="1" t="s">
        <v>27846</v>
      </c>
      <c r="AA13680" t="s">
        <v>27847</v>
      </c>
      <c r="AB13680">
        <v>-181230</v>
      </c>
      <c r="AC13680" t="s">
        <v>38</v>
      </c>
      <c r="AD13680">
        <v>98121</v>
      </c>
    </row>
    <row r="13681" spans="1:30" ht="409.5" x14ac:dyDescent="0.25">
      <c r="A13681">
        <f t="shared" ca="1" si="213"/>
        <v>10474</v>
      </c>
      <c r="B13681" t="s">
        <v>334</v>
      </c>
      <c r="C13681" t="s">
        <v>45</v>
      </c>
      <c r="F13681" t="s">
        <v>789</v>
      </c>
      <c r="G13681">
        <v>0</v>
      </c>
      <c r="O13681" t="s">
        <v>63</v>
      </c>
      <c r="X13681" t="s">
        <v>34</v>
      </c>
      <c r="Y13681" t="s">
        <v>790</v>
      </c>
      <c r="Z13681" s="1" t="s">
        <v>27562</v>
      </c>
      <c r="AA13681" t="s">
        <v>27563</v>
      </c>
      <c r="AB13681" t="s">
        <v>27564</v>
      </c>
      <c r="AC13681" t="s">
        <v>38</v>
      </c>
      <c r="AD13681">
        <v>98579</v>
      </c>
    </row>
    <row r="13682" spans="1:30" x14ac:dyDescent="0.25">
      <c r="A13682">
        <f t="shared" ca="1" si="213"/>
        <v>3749</v>
      </c>
      <c r="B13682" t="s">
        <v>677</v>
      </c>
      <c r="C13682" t="s">
        <v>80</v>
      </c>
      <c r="F13682" t="s">
        <v>160</v>
      </c>
      <c r="G13682">
        <v>0</v>
      </c>
      <c r="O13682" t="s">
        <v>33</v>
      </c>
      <c r="Y13682" t="s">
        <v>678</v>
      </c>
      <c r="Z13682" t="s">
        <v>679</v>
      </c>
      <c r="AA13682" t="s">
        <v>680</v>
      </c>
      <c r="AB13682" t="s">
        <v>681</v>
      </c>
      <c r="AC13682" t="s">
        <v>38</v>
      </c>
      <c r="AD13682">
        <v>98109</v>
      </c>
    </row>
    <row r="13683" spans="1:30" x14ac:dyDescent="0.25">
      <c r="A13683">
        <f t="shared" ca="1" si="213"/>
        <v>17454</v>
      </c>
      <c r="B13683" t="s">
        <v>677</v>
      </c>
      <c r="C13683" t="s">
        <v>80</v>
      </c>
      <c r="F13683" t="s">
        <v>7518</v>
      </c>
      <c r="G13683">
        <v>0</v>
      </c>
      <c r="O13683" t="s">
        <v>33</v>
      </c>
      <c r="Y13683" t="s">
        <v>7519</v>
      </c>
      <c r="Z13683" t="s">
        <v>7520</v>
      </c>
      <c r="AA13683" t="s">
        <v>7521</v>
      </c>
      <c r="AB13683" t="s">
        <v>7522</v>
      </c>
      <c r="AC13683" t="s">
        <v>38</v>
      </c>
      <c r="AD13683">
        <v>98507</v>
      </c>
    </row>
    <row r="13684" spans="1:30" x14ac:dyDescent="0.25">
      <c r="A13684">
        <f t="shared" ca="1" si="213"/>
        <v>2524</v>
      </c>
      <c r="B13684" t="s">
        <v>2046</v>
      </c>
      <c r="C13684" t="s">
        <v>80</v>
      </c>
      <c r="F13684" t="s">
        <v>2036</v>
      </c>
      <c r="O13684" t="s">
        <v>33</v>
      </c>
      <c r="Y13684" t="s">
        <v>16012</v>
      </c>
      <c r="Z13684" t="s">
        <v>16015</v>
      </c>
      <c r="AA13684" t="s">
        <v>16016</v>
      </c>
      <c r="AB13684">
        <v>-161438</v>
      </c>
      <c r="AC13684" t="s">
        <v>38</v>
      </c>
      <c r="AD13684">
        <v>98411</v>
      </c>
    </row>
    <row r="13685" spans="1:30" ht="409.5" x14ac:dyDescent="0.25">
      <c r="A13685">
        <f t="shared" ca="1" si="213"/>
        <v>3284</v>
      </c>
      <c r="B13685" t="s">
        <v>334</v>
      </c>
      <c r="C13685" t="s">
        <v>45</v>
      </c>
      <c r="F13685" t="s">
        <v>18473</v>
      </c>
      <c r="O13685" t="s">
        <v>33</v>
      </c>
      <c r="X13685" t="s">
        <v>34</v>
      </c>
      <c r="Y13685" t="s">
        <v>2362</v>
      </c>
      <c r="Z13685" s="1" t="s">
        <v>40226</v>
      </c>
      <c r="AA13685" t="s">
        <v>40227</v>
      </c>
      <c r="AB13685">
        <v>-172180</v>
      </c>
    </row>
    <row r="13686" spans="1:30" ht="409.5" x14ac:dyDescent="0.25">
      <c r="A13686">
        <f t="shared" ca="1" si="213"/>
        <v>3934</v>
      </c>
      <c r="B13686" t="s">
        <v>3712</v>
      </c>
      <c r="C13686" t="s">
        <v>16820</v>
      </c>
      <c r="F13686" t="s">
        <v>20250</v>
      </c>
      <c r="G13686">
        <v>0</v>
      </c>
      <c r="O13686" t="s">
        <v>33</v>
      </c>
      <c r="X13686" t="s">
        <v>34</v>
      </c>
      <c r="Y13686" t="s">
        <v>22681</v>
      </c>
      <c r="Z13686" s="1" t="s">
        <v>24736</v>
      </c>
      <c r="AA13686" t="s">
        <v>24734</v>
      </c>
      <c r="AB13686" t="s">
        <v>24737</v>
      </c>
      <c r="AC13686" t="s">
        <v>102</v>
      </c>
      <c r="AD13686">
        <v>98302</v>
      </c>
    </row>
    <row r="13687" spans="1:30" ht="390" x14ac:dyDescent="0.25">
      <c r="A13687">
        <f t="shared" ca="1" si="213"/>
        <v>17969</v>
      </c>
      <c r="B13687" t="s">
        <v>685</v>
      </c>
      <c r="C13687" t="s">
        <v>686</v>
      </c>
      <c r="F13687" t="s">
        <v>2112</v>
      </c>
      <c r="O13687" t="s">
        <v>33</v>
      </c>
      <c r="Y13687" t="s">
        <v>17003</v>
      </c>
      <c r="Z13687" s="1" t="s">
        <v>34675</v>
      </c>
      <c r="AA13687" t="s">
        <v>34673</v>
      </c>
      <c r="AB13687">
        <v>-161790</v>
      </c>
      <c r="AC13687" t="s">
        <v>38</v>
      </c>
      <c r="AD13687">
        <v>98531</v>
      </c>
    </row>
    <row r="13688" spans="1:30" x14ac:dyDescent="0.25">
      <c r="A13688">
        <f t="shared" ca="1" si="213"/>
        <v>8672</v>
      </c>
      <c r="B13688" t="s">
        <v>2046</v>
      </c>
      <c r="C13688" t="s">
        <v>80</v>
      </c>
      <c r="F13688" t="s">
        <v>6388</v>
      </c>
      <c r="O13688" t="s">
        <v>33</v>
      </c>
      <c r="Y13688" t="s">
        <v>12891</v>
      </c>
      <c r="Z13688" t="s">
        <v>12892</v>
      </c>
      <c r="AA13688" t="s">
        <v>12893</v>
      </c>
      <c r="AB13688">
        <v>-161701</v>
      </c>
      <c r="AC13688" t="s">
        <v>38</v>
      </c>
      <c r="AD13688">
        <v>99301</v>
      </c>
    </row>
    <row r="13689" spans="1:30" ht="409.5" x14ac:dyDescent="0.25">
      <c r="A13689">
        <f t="shared" ca="1" si="213"/>
        <v>7363</v>
      </c>
      <c r="B13689" t="s">
        <v>124</v>
      </c>
      <c r="C13689" t="s">
        <v>45</v>
      </c>
      <c r="F13689" t="s">
        <v>18307</v>
      </c>
      <c r="G13689">
        <v>0</v>
      </c>
      <c r="O13689" t="s">
        <v>33</v>
      </c>
      <c r="X13689" t="s">
        <v>34</v>
      </c>
      <c r="Y13689" t="s">
        <v>22656</v>
      </c>
      <c r="Z13689" s="1" t="s">
        <v>37101</v>
      </c>
      <c r="AA13689" t="s">
        <v>37102</v>
      </c>
      <c r="AB13689" t="s">
        <v>37103</v>
      </c>
    </row>
    <row r="13690" spans="1:30" x14ac:dyDescent="0.25">
      <c r="A13690">
        <f t="shared" ca="1" si="213"/>
        <v>12238</v>
      </c>
      <c r="B13690" t="s">
        <v>73</v>
      </c>
      <c r="C13690" t="s">
        <v>74</v>
      </c>
      <c r="F13690" t="s">
        <v>2557</v>
      </c>
      <c r="G13690">
        <v>0</v>
      </c>
      <c r="O13690" t="s">
        <v>63</v>
      </c>
      <c r="X13690" t="s">
        <v>34</v>
      </c>
      <c r="Y13690" t="s">
        <v>40803</v>
      </c>
      <c r="Z13690" t="s">
        <v>40804</v>
      </c>
      <c r="AA13690" t="s">
        <v>40805</v>
      </c>
      <c r="AB13690" t="s">
        <v>40806</v>
      </c>
    </row>
    <row r="13691" spans="1:30" x14ac:dyDescent="0.25">
      <c r="A13691">
        <f t="shared" ca="1" si="213"/>
        <v>16183</v>
      </c>
      <c r="B13691" t="s">
        <v>2046</v>
      </c>
      <c r="C13691" t="s">
        <v>80</v>
      </c>
      <c r="F13691" t="s">
        <v>7732</v>
      </c>
      <c r="O13691" t="s">
        <v>33</v>
      </c>
      <c r="Y13691" t="s">
        <v>13243</v>
      </c>
      <c r="Z13691" t="s">
        <v>13244</v>
      </c>
      <c r="AA13691" t="s">
        <v>13241</v>
      </c>
      <c r="AB13691">
        <v>-160475</v>
      </c>
      <c r="AC13691" t="s">
        <v>38</v>
      </c>
      <c r="AD13691">
        <v>99301</v>
      </c>
    </row>
    <row r="13692" spans="1:30" ht="409.5" x14ac:dyDescent="0.25">
      <c r="A13692">
        <f t="shared" ca="1" si="213"/>
        <v>2139</v>
      </c>
      <c r="B13692" t="s">
        <v>489</v>
      </c>
      <c r="C13692" t="s">
        <v>45</v>
      </c>
      <c r="O13692" t="s">
        <v>1200</v>
      </c>
      <c r="X13692" t="s">
        <v>34</v>
      </c>
      <c r="Y13692" t="s">
        <v>227</v>
      </c>
      <c r="Z13692" s="1" t="s">
        <v>40559</v>
      </c>
      <c r="AA13692" t="s">
        <v>40560</v>
      </c>
      <c r="AB13692">
        <v>-172555</v>
      </c>
      <c r="AC13692" t="s">
        <v>38</v>
      </c>
      <c r="AD13692">
        <v>98012</v>
      </c>
    </row>
    <row r="13693" spans="1:30" x14ac:dyDescent="0.25">
      <c r="A13693">
        <f t="shared" ca="1" si="213"/>
        <v>15063</v>
      </c>
      <c r="B13693" t="s">
        <v>73</v>
      </c>
      <c r="C13693" t="s">
        <v>74</v>
      </c>
      <c r="F13693" t="s">
        <v>4683</v>
      </c>
      <c r="G13693">
        <v>0</v>
      </c>
      <c r="O13693" t="s">
        <v>33</v>
      </c>
      <c r="Y13693" t="s">
        <v>33368</v>
      </c>
      <c r="Z13693" t="s">
        <v>36714</v>
      </c>
      <c r="AA13693" t="s">
        <v>36715</v>
      </c>
      <c r="AB13693" t="s">
        <v>36716</v>
      </c>
    </row>
    <row r="13694" spans="1:30" ht="409.5" x14ac:dyDescent="0.25">
      <c r="A13694">
        <f t="shared" ca="1" si="213"/>
        <v>14714</v>
      </c>
      <c r="B13694" t="s">
        <v>2046</v>
      </c>
      <c r="C13694" t="s">
        <v>80</v>
      </c>
      <c r="F13694" t="s">
        <v>927</v>
      </c>
      <c r="G13694">
        <v>0</v>
      </c>
      <c r="O13694" t="s">
        <v>33</v>
      </c>
      <c r="Y13694" t="s">
        <v>5780</v>
      </c>
      <c r="Z13694" s="1" t="s">
        <v>10342</v>
      </c>
      <c r="AA13694" t="s">
        <v>10343</v>
      </c>
      <c r="AB13694" t="s">
        <v>10344</v>
      </c>
      <c r="AC13694" t="s">
        <v>102</v>
      </c>
      <c r="AD13694">
        <v>97204</v>
      </c>
    </row>
    <row r="13695" spans="1:30" ht="409.5" x14ac:dyDescent="0.25">
      <c r="A13695">
        <f t="shared" ca="1" si="213"/>
        <v>1464</v>
      </c>
      <c r="B13695" t="s">
        <v>39</v>
      </c>
      <c r="C13695" t="s">
        <v>165</v>
      </c>
      <c r="F13695" t="s">
        <v>734</v>
      </c>
      <c r="G13695">
        <v>0</v>
      </c>
      <c r="O13695" t="s">
        <v>33</v>
      </c>
      <c r="X13695" t="s">
        <v>34</v>
      </c>
      <c r="Y13695" t="s">
        <v>735</v>
      </c>
      <c r="Z13695" s="1" t="s">
        <v>27635</v>
      </c>
      <c r="AA13695" t="s">
        <v>27636</v>
      </c>
      <c r="AB13695" t="s">
        <v>27637</v>
      </c>
      <c r="AC13695" t="s">
        <v>38</v>
      </c>
      <c r="AD13695">
        <v>98111</v>
      </c>
    </row>
    <row r="13696" spans="1:30" ht="120" x14ac:dyDescent="0.25">
      <c r="A13696">
        <f t="shared" ca="1" si="213"/>
        <v>12093</v>
      </c>
      <c r="B13696" t="s">
        <v>96</v>
      </c>
      <c r="C13696" t="s">
        <v>97</v>
      </c>
      <c r="F13696" s="1" t="s">
        <v>459</v>
      </c>
      <c r="G13696">
        <v>0</v>
      </c>
      <c r="O13696" t="s">
        <v>33</v>
      </c>
      <c r="X13696" t="s">
        <v>34</v>
      </c>
      <c r="Y13696" t="s">
        <v>460</v>
      </c>
      <c r="Z13696" t="s">
        <v>770</v>
      </c>
      <c r="AA13696" t="s">
        <v>771</v>
      </c>
      <c r="AB13696" t="s">
        <v>772</v>
      </c>
      <c r="AC13696" t="s">
        <v>38</v>
      </c>
      <c r="AD13696">
        <v>98550</v>
      </c>
    </row>
    <row r="13697" spans="1:30" ht="150" x14ac:dyDescent="0.25">
      <c r="A13697">
        <f t="shared" ca="1" si="213"/>
        <v>11746</v>
      </c>
      <c r="B13697" t="s">
        <v>2046</v>
      </c>
      <c r="C13697" t="s">
        <v>80</v>
      </c>
      <c r="F13697" t="s">
        <v>81</v>
      </c>
      <c r="O13697" t="s">
        <v>33</v>
      </c>
      <c r="Y13697" t="s">
        <v>82</v>
      </c>
      <c r="Z13697" t="s">
        <v>11002</v>
      </c>
      <c r="AA13697" s="1" t="s">
        <v>11003</v>
      </c>
      <c r="AB13697">
        <v>-160116</v>
      </c>
      <c r="AC13697" t="s">
        <v>38</v>
      </c>
      <c r="AD13697">
        <v>98668</v>
      </c>
    </row>
    <row r="13698" spans="1:30" x14ac:dyDescent="0.25">
      <c r="A13698">
        <f t="shared" ref="A13698:A13761" ca="1" si="214">RANDBETWEEN(1,20000)</f>
        <v>16626</v>
      </c>
      <c r="B13698" t="s">
        <v>178</v>
      </c>
      <c r="G13698">
        <v>0</v>
      </c>
      <c r="O13698" t="s">
        <v>33</v>
      </c>
      <c r="X13698" t="s">
        <v>34</v>
      </c>
      <c r="Y13698" t="s">
        <v>28365</v>
      </c>
      <c r="Z13698" t="s">
        <v>28366</v>
      </c>
      <c r="AA13698" t="s">
        <v>28367</v>
      </c>
      <c r="AB13698" t="s">
        <v>28368</v>
      </c>
      <c r="AC13698" t="s">
        <v>3505</v>
      </c>
    </row>
    <row r="13699" spans="1:30" x14ac:dyDescent="0.25">
      <c r="A13699">
        <f t="shared" ca="1" si="214"/>
        <v>9908</v>
      </c>
      <c r="B13699" t="s">
        <v>2046</v>
      </c>
      <c r="C13699" t="s">
        <v>80</v>
      </c>
      <c r="F13699" t="s">
        <v>651</v>
      </c>
      <c r="O13699" t="s">
        <v>33</v>
      </c>
      <c r="Y13699" t="s">
        <v>994</v>
      </c>
      <c r="Z13699" t="s">
        <v>14982</v>
      </c>
      <c r="AA13699" t="s">
        <v>14980</v>
      </c>
      <c r="AB13699">
        <v>-160131</v>
      </c>
      <c r="AC13699" t="s">
        <v>38</v>
      </c>
      <c r="AD13699">
        <v>98034</v>
      </c>
    </row>
    <row r="13700" spans="1:30" x14ac:dyDescent="0.25">
      <c r="A13700">
        <f t="shared" ca="1" si="214"/>
        <v>10014</v>
      </c>
      <c r="B13700" t="s">
        <v>739</v>
      </c>
      <c r="C13700" t="s">
        <v>686</v>
      </c>
      <c r="F13700" t="s">
        <v>283</v>
      </c>
      <c r="G13700">
        <v>0</v>
      </c>
      <c r="O13700" t="s">
        <v>33</v>
      </c>
      <c r="Y13700" t="s">
        <v>35433</v>
      </c>
      <c r="Z13700" t="s">
        <v>40120</v>
      </c>
      <c r="AA13700" t="s">
        <v>40120</v>
      </c>
      <c r="AB13700" t="s">
        <v>40121</v>
      </c>
      <c r="AC13700" t="s">
        <v>38</v>
      </c>
      <c r="AD13700">
        <v>98164</v>
      </c>
    </row>
    <row r="13701" spans="1:30" ht="135" x14ac:dyDescent="0.25">
      <c r="A13701">
        <f t="shared" ca="1" si="214"/>
        <v>7813</v>
      </c>
      <c r="B13701" t="s">
        <v>164</v>
      </c>
      <c r="C13701" t="s">
        <v>165</v>
      </c>
      <c r="F13701" t="s">
        <v>734</v>
      </c>
      <c r="G13701">
        <v>0</v>
      </c>
      <c r="O13701" t="s">
        <v>33</v>
      </c>
      <c r="Y13701" t="s">
        <v>735</v>
      </c>
      <c r="Z13701" s="1" t="s">
        <v>16814</v>
      </c>
      <c r="AA13701" t="s">
        <v>16815</v>
      </c>
      <c r="AB13701" t="s">
        <v>16816</v>
      </c>
      <c r="AC13701" t="s">
        <v>38</v>
      </c>
      <c r="AD13701">
        <v>98121</v>
      </c>
    </row>
    <row r="13702" spans="1:30" ht="409.5" x14ac:dyDescent="0.25">
      <c r="A13702">
        <f t="shared" ca="1" si="214"/>
        <v>12663</v>
      </c>
      <c r="B13702" t="s">
        <v>685</v>
      </c>
      <c r="C13702" t="s">
        <v>686</v>
      </c>
      <c r="F13702" t="s">
        <v>32868</v>
      </c>
      <c r="O13702" t="s">
        <v>33</v>
      </c>
      <c r="Y13702" t="s">
        <v>32869</v>
      </c>
      <c r="Z13702" s="1" t="s">
        <v>32870</v>
      </c>
      <c r="AA13702" t="s">
        <v>32871</v>
      </c>
      <c r="AB13702">
        <v>-170811</v>
      </c>
      <c r="AC13702" t="s">
        <v>38</v>
      </c>
      <c r="AD13702">
        <v>98101</v>
      </c>
    </row>
    <row r="13703" spans="1:30" ht="409.5" x14ac:dyDescent="0.25">
      <c r="A13703">
        <f t="shared" ca="1" si="214"/>
        <v>13398</v>
      </c>
      <c r="B13703" t="s">
        <v>178</v>
      </c>
      <c r="F13703" t="s">
        <v>2988</v>
      </c>
      <c r="G13703">
        <v>0</v>
      </c>
      <c r="O13703" t="s">
        <v>33</v>
      </c>
      <c r="X13703" t="s">
        <v>34</v>
      </c>
      <c r="Y13703" t="s">
        <v>39837</v>
      </c>
      <c r="Z13703" s="1" t="s">
        <v>39838</v>
      </c>
      <c r="AA13703" t="s">
        <v>39839</v>
      </c>
      <c r="AB13703" t="s">
        <v>39840</v>
      </c>
      <c r="AC13703" t="s">
        <v>38</v>
      </c>
      <c r="AD13703">
        <v>98901</v>
      </c>
    </row>
    <row r="13704" spans="1:30" ht="409.5" x14ac:dyDescent="0.25">
      <c r="A13704">
        <f t="shared" ca="1" si="214"/>
        <v>3057</v>
      </c>
      <c r="B13704" t="s">
        <v>164</v>
      </c>
      <c r="C13704" t="s">
        <v>165</v>
      </c>
      <c r="O13704" t="s">
        <v>33</v>
      </c>
      <c r="X13704" t="s">
        <v>34</v>
      </c>
      <c r="Y13704" t="s">
        <v>935</v>
      </c>
      <c r="Z13704" s="1" t="s">
        <v>28762</v>
      </c>
      <c r="AA13704" t="s">
        <v>28763</v>
      </c>
      <c r="AB13704">
        <v>-170227</v>
      </c>
      <c r="AC13704" t="s">
        <v>38</v>
      </c>
      <c r="AD13704">
        <v>98102</v>
      </c>
    </row>
    <row r="13705" spans="1:30" ht="409.5" x14ac:dyDescent="0.25">
      <c r="A13705">
        <f t="shared" ca="1" si="214"/>
        <v>4376</v>
      </c>
      <c r="B13705" t="s">
        <v>489</v>
      </c>
      <c r="C13705" t="s">
        <v>45</v>
      </c>
      <c r="O13705" t="s">
        <v>33</v>
      </c>
      <c r="X13705" t="s">
        <v>34</v>
      </c>
      <c r="Y13705" t="s">
        <v>43001</v>
      </c>
      <c r="Z13705" s="1" t="s">
        <v>43002</v>
      </c>
      <c r="AA13705" t="s">
        <v>43003</v>
      </c>
      <c r="AB13705">
        <v>-163104</v>
      </c>
      <c r="AC13705" t="s">
        <v>38</v>
      </c>
      <c r="AD13705">
        <v>98104</v>
      </c>
    </row>
    <row r="13706" spans="1:30" ht="409.5" x14ac:dyDescent="0.25">
      <c r="A13706">
        <f t="shared" ca="1" si="214"/>
        <v>14796</v>
      </c>
      <c r="B13706" t="s">
        <v>164</v>
      </c>
      <c r="C13706" t="s">
        <v>165</v>
      </c>
      <c r="F13706" t="s">
        <v>37204</v>
      </c>
      <c r="G13706">
        <v>0</v>
      </c>
      <c r="N13706" t="s">
        <v>31354</v>
      </c>
      <c r="O13706" t="s">
        <v>52</v>
      </c>
      <c r="Q13706" t="s">
        <v>169</v>
      </c>
      <c r="R13706" t="s">
        <v>599</v>
      </c>
      <c r="Y13706" t="s">
        <v>37205</v>
      </c>
      <c r="Z13706" s="1" t="s">
        <v>37206</v>
      </c>
      <c r="AA13706" t="s">
        <v>37207</v>
      </c>
      <c r="AB13706" t="s">
        <v>37208</v>
      </c>
      <c r="AC13706" t="s">
        <v>38</v>
      </c>
      <c r="AD13706">
        <v>98001</v>
      </c>
    </row>
    <row r="13707" spans="1:30" x14ac:dyDescent="0.25">
      <c r="A13707">
        <f t="shared" ca="1" si="214"/>
        <v>91</v>
      </c>
      <c r="B13707" t="s">
        <v>739</v>
      </c>
      <c r="C13707" t="s">
        <v>686</v>
      </c>
      <c r="F13707" t="s">
        <v>28577</v>
      </c>
      <c r="O13707" t="s">
        <v>33</v>
      </c>
      <c r="Y13707" t="s">
        <v>29253</v>
      </c>
      <c r="Z13707" t="s">
        <v>30808</v>
      </c>
      <c r="AA13707" t="s">
        <v>30803</v>
      </c>
      <c r="AB13707">
        <v>-170926</v>
      </c>
      <c r="AC13707" t="s">
        <v>38</v>
      </c>
      <c r="AD13707">
        <v>98532</v>
      </c>
    </row>
    <row r="13708" spans="1:30" ht="390" x14ac:dyDescent="0.25">
      <c r="A13708">
        <f t="shared" ca="1" si="214"/>
        <v>15310</v>
      </c>
      <c r="B13708" t="s">
        <v>685</v>
      </c>
      <c r="C13708" t="s">
        <v>686</v>
      </c>
      <c r="F13708" t="s">
        <v>29897</v>
      </c>
      <c r="G13708">
        <v>0</v>
      </c>
      <c r="O13708" t="s">
        <v>33</v>
      </c>
      <c r="Y13708" t="s">
        <v>29898</v>
      </c>
      <c r="Z13708" s="1" t="s">
        <v>33672</v>
      </c>
      <c r="AA13708" t="s">
        <v>33661</v>
      </c>
      <c r="AB13708" t="s">
        <v>33673</v>
      </c>
    </row>
    <row r="13709" spans="1:30" ht="409.5" x14ac:dyDescent="0.25">
      <c r="A13709">
        <f t="shared" ca="1" si="214"/>
        <v>15296</v>
      </c>
      <c r="B13709" t="s">
        <v>230</v>
      </c>
      <c r="C13709" t="s">
        <v>45</v>
      </c>
      <c r="O13709" t="s">
        <v>33</v>
      </c>
      <c r="X13709" t="s">
        <v>34</v>
      </c>
      <c r="Y13709" t="s">
        <v>22651</v>
      </c>
      <c r="Z13709" s="1" t="s">
        <v>23258</v>
      </c>
      <c r="AA13709" t="s">
        <v>22580</v>
      </c>
      <c r="AB13709">
        <v>-171424</v>
      </c>
    </row>
    <row r="13710" spans="1:30" x14ac:dyDescent="0.25">
      <c r="A13710">
        <f t="shared" ca="1" si="214"/>
        <v>336</v>
      </c>
      <c r="B13710" t="s">
        <v>79</v>
      </c>
      <c r="C13710" t="s">
        <v>80</v>
      </c>
      <c r="F13710" t="s">
        <v>7518</v>
      </c>
      <c r="O13710" t="s">
        <v>33</v>
      </c>
      <c r="Y13710" t="s">
        <v>7519</v>
      </c>
      <c r="Z13710" t="s">
        <v>26813</v>
      </c>
      <c r="AA13710" t="s">
        <v>26814</v>
      </c>
      <c r="AB13710">
        <v>-180260</v>
      </c>
      <c r="AC13710" t="s">
        <v>38</v>
      </c>
      <c r="AD13710">
        <v>98507</v>
      </c>
    </row>
    <row r="13711" spans="1:30" x14ac:dyDescent="0.25">
      <c r="A13711">
        <f t="shared" ca="1" si="214"/>
        <v>18715</v>
      </c>
      <c r="B13711" t="s">
        <v>2046</v>
      </c>
      <c r="C13711" t="s">
        <v>80</v>
      </c>
      <c r="F13711" t="s">
        <v>433</v>
      </c>
      <c r="G13711">
        <v>0</v>
      </c>
      <c r="O13711" t="s">
        <v>33</v>
      </c>
      <c r="Y13711" t="s">
        <v>2137</v>
      </c>
      <c r="Z13711" t="s">
        <v>7729</v>
      </c>
      <c r="AA13711" t="s">
        <v>7730</v>
      </c>
      <c r="AB13711" t="s">
        <v>7731</v>
      </c>
      <c r="AC13711" t="s">
        <v>38</v>
      </c>
      <c r="AD13711">
        <v>98660</v>
      </c>
    </row>
    <row r="13712" spans="1:30" x14ac:dyDescent="0.25">
      <c r="A13712">
        <f t="shared" ca="1" si="214"/>
        <v>765</v>
      </c>
      <c r="B13712" t="s">
        <v>79</v>
      </c>
      <c r="C13712" t="s">
        <v>80</v>
      </c>
      <c r="F13712" t="s">
        <v>5745</v>
      </c>
      <c r="O13712" t="s">
        <v>33</v>
      </c>
      <c r="Y13712" t="s">
        <v>5935</v>
      </c>
      <c r="Z13712" t="s">
        <v>26647</v>
      </c>
      <c r="AA13712" t="s">
        <v>26648</v>
      </c>
      <c r="AB13712">
        <v>-171753</v>
      </c>
      <c r="AC13712" t="s">
        <v>38</v>
      </c>
      <c r="AD13712">
        <v>98201</v>
      </c>
    </row>
    <row r="13713" spans="1:30" x14ac:dyDescent="0.25">
      <c r="A13713">
        <f t="shared" ca="1" si="214"/>
        <v>9344</v>
      </c>
      <c r="B13713" t="s">
        <v>739</v>
      </c>
      <c r="C13713" t="s">
        <v>686</v>
      </c>
      <c r="F13713" t="s">
        <v>29941</v>
      </c>
      <c r="O13713" t="s">
        <v>33</v>
      </c>
      <c r="Y13713" t="s">
        <v>29942</v>
      </c>
      <c r="Z13713" t="s">
        <v>29943</v>
      </c>
      <c r="AA13713" t="s">
        <v>29921</v>
      </c>
      <c r="AB13713">
        <v>-163485</v>
      </c>
      <c r="AC13713" t="s">
        <v>38</v>
      </c>
      <c r="AD13713">
        <v>98052</v>
      </c>
    </row>
    <row r="13714" spans="1:30" ht="409.5" x14ac:dyDescent="0.25">
      <c r="A13714">
        <f t="shared" ca="1" si="214"/>
        <v>16002</v>
      </c>
      <c r="B13714" t="s">
        <v>164</v>
      </c>
      <c r="C13714" t="s">
        <v>165</v>
      </c>
      <c r="F13714" t="s">
        <v>638</v>
      </c>
      <c r="G13714">
        <v>0</v>
      </c>
      <c r="N13714" s="1" t="s">
        <v>639</v>
      </c>
      <c r="O13714" t="s">
        <v>155</v>
      </c>
      <c r="W13714">
        <v>30</v>
      </c>
      <c r="X13714" t="s">
        <v>34</v>
      </c>
      <c r="Y13714" t="s">
        <v>640</v>
      </c>
      <c r="Z13714" s="1" t="s">
        <v>641</v>
      </c>
      <c r="AA13714" t="s">
        <v>642</v>
      </c>
      <c r="AB13714" t="s">
        <v>643</v>
      </c>
      <c r="AC13714" t="s">
        <v>38</v>
      </c>
      <c r="AD13714">
        <v>98104</v>
      </c>
    </row>
    <row r="13715" spans="1:30" x14ac:dyDescent="0.25">
      <c r="A13715">
        <f t="shared" ca="1" si="214"/>
        <v>13222</v>
      </c>
      <c r="B13715" t="s">
        <v>2046</v>
      </c>
      <c r="C13715" t="s">
        <v>80</v>
      </c>
      <c r="F13715" t="s">
        <v>14499</v>
      </c>
      <c r="G13715">
        <v>0</v>
      </c>
      <c r="O13715" t="s">
        <v>33</v>
      </c>
      <c r="Y13715" t="s">
        <v>14500</v>
      </c>
      <c r="Z13715" t="s">
        <v>14501</v>
      </c>
      <c r="AA13715" t="s">
        <v>14502</v>
      </c>
      <c r="AB13715" t="s">
        <v>14503</v>
      </c>
      <c r="AC13715" t="s">
        <v>243</v>
      </c>
      <c r="AD13715">
        <v>95064</v>
      </c>
    </row>
    <row r="13716" spans="1:30" ht="409.5" x14ac:dyDescent="0.25">
      <c r="A13716">
        <f t="shared" ca="1" si="214"/>
        <v>1442</v>
      </c>
      <c r="B13716" t="s">
        <v>334</v>
      </c>
      <c r="C13716" t="s">
        <v>45</v>
      </c>
      <c r="F13716" t="s">
        <v>20250</v>
      </c>
      <c r="O13716" t="s">
        <v>33</v>
      </c>
      <c r="X13716" t="s">
        <v>34</v>
      </c>
      <c r="Y13716" t="s">
        <v>22317</v>
      </c>
      <c r="Z13716" s="1" t="s">
        <v>23899</v>
      </c>
      <c r="AA13716" t="s">
        <v>23605</v>
      </c>
      <c r="AB13716">
        <v>-160429</v>
      </c>
      <c r="AC13716" t="s">
        <v>102</v>
      </c>
      <c r="AD13716">
        <v>97302</v>
      </c>
    </row>
    <row r="13717" spans="1:30" x14ac:dyDescent="0.25">
      <c r="A13717">
        <f t="shared" ca="1" si="214"/>
        <v>3999</v>
      </c>
      <c r="B13717" t="s">
        <v>44</v>
      </c>
      <c r="C13717" t="s">
        <v>45</v>
      </c>
      <c r="F13717" t="s">
        <v>451</v>
      </c>
      <c r="G13717">
        <v>64</v>
      </c>
      <c r="H13717" t="s">
        <v>617</v>
      </c>
      <c r="I13717" t="s">
        <v>1045</v>
      </c>
      <c r="L13717">
        <v>8.9</v>
      </c>
      <c r="O13717" t="s">
        <v>33</v>
      </c>
      <c r="X13717" t="s">
        <v>34</v>
      </c>
      <c r="Y13717" t="s">
        <v>452</v>
      </c>
      <c r="Z13717" t="s">
        <v>28686</v>
      </c>
      <c r="AA13717" t="s">
        <v>28686</v>
      </c>
      <c r="AB13717" t="s">
        <v>28687</v>
      </c>
      <c r="AC13717" t="s">
        <v>38</v>
      </c>
      <c r="AD13717">
        <v>98901</v>
      </c>
    </row>
    <row r="13718" spans="1:30" ht="360" x14ac:dyDescent="0.25">
      <c r="A13718">
        <f t="shared" ca="1" si="214"/>
        <v>18561</v>
      </c>
      <c r="B13718" t="s">
        <v>124</v>
      </c>
      <c r="C13718" t="s">
        <v>45</v>
      </c>
      <c r="O13718" t="s">
        <v>155</v>
      </c>
      <c r="X13718" t="s">
        <v>34</v>
      </c>
      <c r="Y13718" t="s">
        <v>9262</v>
      </c>
      <c r="Z13718" s="1" t="s">
        <v>9263</v>
      </c>
      <c r="AA13718" t="s">
        <v>9264</v>
      </c>
      <c r="AB13718">
        <v>-180795</v>
      </c>
      <c r="AC13718" t="s">
        <v>38</v>
      </c>
      <c r="AD13718">
        <v>98502</v>
      </c>
    </row>
    <row r="13719" spans="1:30" ht="409.5" x14ac:dyDescent="0.25">
      <c r="A13719">
        <f t="shared" ca="1" si="214"/>
        <v>17185</v>
      </c>
      <c r="B13719" t="s">
        <v>73</v>
      </c>
      <c r="C13719" t="s">
        <v>74</v>
      </c>
      <c r="O13719" t="s">
        <v>33</v>
      </c>
      <c r="W13719">
        <v>15</v>
      </c>
      <c r="X13719" t="s">
        <v>34</v>
      </c>
      <c r="Y13719" t="s">
        <v>31092</v>
      </c>
      <c r="Z13719" s="1" t="s">
        <v>33409</v>
      </c>
      <c r="AA13719" t="s">
        <v>33410</v>
      </c>
      <c r="AB13719">
        <v>-180062</v>
      </c>
    </row>
    <row r="13720" spans="1:30" ht="409.5" x14ac:dyDescent="0.25">
      <c r="A13720">
        <f t="shared" ca="1" si="214"/>
        <v>9325</v>
      </c>
      <c r="B13720" t="s">
        <v>164</v>
      </c>
      <c r="C13720" t="s">
        <v>165</v>
      </c>
      <c r="F13720" t="s">
        <v>41868</v>
      </c>
      <c r="G13720">
        <v>0</v>
      </c>
      <c r="N13720" s="1" t="s">
        <v>19150</v>
      </c>
      <c r="O13720" t="s">
        <v>168</v>
      </c>
      <c r="P13720" t="s">
        <v>484</v>
      </c>
      <c r="Q13720" t="s">
        <v>53</v>
      </c>
      <c r="R13720" t="s">
        <v>1640</v>
      </c>
      <c r="S13720" t="s">
        <v>2489</v>
      </c>
      <c r="T13720" t="s">
        <v>54</v>
      </c>
      <c r="W13720">
        <v>30</v>
      </c>
      <c r="Y13720" t="s">
        <v>41869</v>
      </c>
      <c r="Z13720" s="1" t="s">
        <v>41870</v>
      </c>
      <c r="AA13720" t="s">
        <v>41871</v>
      </c>
      <c r="AB13720" t="s">
        <v>41872</v>
      </c>
    </row>
    <row r="13721" spans="1:30" ht="409.5" x14ac:dyDescent="0.25">
      <c r="A13721">
        <f t="shared" ca="1" si="214"/>
        <v>4845</v>
      </c>
      <c r="B13721" t="s">
        <v>1483</v>
      </c>
      <c r="G13721">
        <v>0</v>
      </c>
      <c r="O13721" t="s">
        <v>33</v>
      </c>
      <c r="X13721" t="s">
        <v>34</v>
      </c>
      <c r="Y13721" t="s">
        <v>19325</v>
      </c>
      <c r="Z13721" s="1" t="s">
        <v>19328</v>
      </c>
      <c r="AA13721" s="1" t="s">
        <v>19328</v>
      </c>
      <c r="AB13721" t="s">
        <v>19329</v>
      </c>
      <c r="AC13721" t="s">
        <v>38</v>
      </c>
      <c r="AD13721">
        <v>98801</v>
      </c>
    </row>
    <row r="13722" spans="1:30" x14ac:dyDescent="0.25">
      <c r="A13722">
        <f t="shared" ca="1" si="214"/>
        <v>14724</v>
      </c>
      <c r="B13722" t="s">
        <v>79</v>
      </c>
      <c r="C13722" t="s">
        <v>80</v>
      </c>
      <c r="F13722" t="s">
        <v>7395</v>
      </c>
      <c r="O13722" t="s">
        <v>33</v>
      </c>
      <c r="Y13722" t="s">
        <v>7396</v>
      </c>
      <c r="Z13722" t="s">
        <v>26643</v>
      </c>
      <c r="AA13722" t="s">
        <v>26644</v>
      </c>
      <c r="AB13722">
        <v>-172229</v>
      </c>
      <c r="AC13722" t="s">
        <v>38</v>
      </c>
      <c r="AD13722">
        <v>99001</v>
      </c>
    </row>
    <row r="13723" spans="1:30" ht="409.5" x14ac:dyDescent="0.25">
      <c r="A13723">
        <f t="shared" ca="1" si="214"/>
        <v>4080</v>
      </c>
      <c r="B13723" t="s">
        <v>124</v>
      </c>
      <c r="C13723" t="s">
        <v>45</v>
      </c>
      <c r="G13723">
        <v>0</v>
      </c>
      <c r="O13723" t="s">
        <v>33</v>
      </c>
      <c r="Y13723" t="s">
        <v>16908</v>
      </c>
      <c r="Z13723" s="1" t="s">
        <v>16909</v>
      </c>
      <c r="AA13723" t="s">
        <v>16901</v>
      </c>
      <c r="AB13723" t="s">
        <v>16910</v>
      </c>
    </row>
    <row r="13724" spans="1:30" ht="375" x14ac:dyDescent="0.25">
      <c r="A13724">
        <f t="shared" ca="1" si="214"/>
        <v>14160</v>
      </c>
      <c r="B13724" t="s">
        <v>334</v>
      </c>
      <c r="C13724" t="s">
        <v>45</v>
      </c>
      <c r="O13724" t="s">
        <v>33</v>
      </c>
      <c r="V13724" t="s">
        <v>4604</v>
      </c>
      <c r="W13724">
        <v>30</v>
      </c>
      <c r="X13724" t="s">
        <v>34</v>
      </c>
      <c r="Y13724" t="s">
        <v>43016</v>
      </c>
      <c r="Z13724" s="1" t="s">
        <v>43017</v>
      </c>
      <c r="AA13724" t="s">
        <v>43018</v>
      </c>
      <c r="AB13724">
        <v>-170906</v>
      </c>
    </row>
    <row r="13725" spans="1:30" x14ac:dyDescent="0.25">
      <c r="A13725">
        <f t="shared" ca="1" si="214"/>
        <v>4355</v>
      </c>
      <c r="B13725" t="s">
        <v>677</v>
      </c>
      <c r="C13725" t="s">
        <v>80</v>
      </c>
      <c r="O13725" t="s">
        <v>33</v>
      </c>
      <c r="Y13725" t="s">
        <v>27877</v>
      </c>
      <c r="Z13725" t="s">
        <v>27878</v>
      </c>
      <c r="AA13725" t="s">
        <v>27879</v>
      </c>
      <c r="AB13725">
        <v>-161107</v>
      </c>
      <c r="AC13725" t="s">
        <v>38</v>
      </c>
      <c r="AD13725">
        <v>98012</v>
      </c>
    </row>
    <row r="13726" spans="1:30" x14ac:dyDescent="0.25">
      <c r="A13726">
        <f t="shared" ca="1" si="214"/>
        <v>6611</v>
      </c>
      <c r="B13726" t="s">
        <v>1203</v>
      </c>
      <c r="C13726" t="s">
        <v>45</v>
      </c>
      <c r="G13726">
        <v>0</v>
      </c>
      <c r="M13726" t="s">
        <v>9685</v>
      </c>
      <c r="N13726" t="s">
        <v>21325</v>
      </c>
      <c r="O13726" t="s">
        <v>33</v>
      </c>
      <c r="X13726" t="s">
        <v>34</v>
      </c>
      <c r="Y13726" t="s">
        <v>21326</v>
      </c>
      <c r="Z13726" t="s">
        <v>21325</v>
      </c>
      <c r="AA13726" t="s">
        <v>21325</v>
      </c>
      <c r="AB13726" t="s">
        <v>21327</v>
      </c>
      <c r="AC13726" t="s">
        <v>38</v>
      </c>
      <c r="AD13726">
        <v>98367</v>
      </c>
    </row>
    <row r="13727" spans="1:30" x14ac:dyDescent="0.25">
      <c r="A13727">
        <f t="shared" ca="1" si="214"/>
        <v>892</v>
      </c>
      <c r="B13727" t="s">
        <v>2046</v>
      </c>
      <c r="C13727" t="s">
        <v>80</v>
      </c>
      <c r="F13727" t="s">
        <v>720</v>
      </c>
      <c r="G13727">
        <v>0</v>
      </c>
      <c r="O13727" t="s">
        <v>33</v>
      </c>
      <c r="Y13727" t="s">
        <v>6094</v>
      </c>
      <c r="Z13727" t="s">
        <v>8203</v>
      </c>
      <c r="AA13727" t="s">
        <v>8204</v>
      </c>
      <c r="AB13727" t="s">
        <v>8205</v>
      </c>
      <c r="AC13727" t="s">
        <v>38</v>
      </c>
      <c r="AD13727">
        <v>98052</v>
      </c>
    </row>
    <row r="13728" spans="1:30" x14ac:dyDescent="0.25">
      <c r="A13728">
        <f t="shared" ca="1" si="214"/>
        <v>9398</v>
      </c>
      <c r="B13728" t="s">
        <v>685</v>
      </c>
      <c r="C13728" t="s">
        <v>686</v>
      </c>
      <c r="F13728" t="s">
        <v>30834</v>
      </c>
      <c r="G13728">
        <v>0</v>
      </c>
      <c r="O13728" t="s">
        <v>33</v>
      </c>
      <c r="Y13728" t="s">
        <v>31085</v>
      </c>
      <c r="Z13728" t="s">
        <v>33857</v>
      </c>
      <c r="AA13728" t="s">
        <v>33858</v>
      </c>
      <c r="AB13728" t="s">
        <v>33859</v>
      </c>
    </row>
    <row r="13729" spans="1:30" x14ac:dyDescent="0.25">
      <c r="A13729">
        <f t="shared" ca="1" si="214"/>
        <v>17337</v>
      </c>
      <c r="B13729" t="s">
        <v>2046</v>
      </c>
      <c r="C13729" t="s">
        <v>80</v>
      </c>
      <c r="G13729">
        <v>0</v>
      </c>
      <c r="O13729" t="s">
        <v>155</v>
      </c>
      <c r="X13729" t="s">
        <v>34</v>
      </c>
      <c r="Y13729" t="s">
        <v>11149</v>
      </c>
      <c r="Z13729" t="s">
        <v>11150</v>
      </c>
      <c r="AA13729" t="s">
        <v>11151</v>
      </c>
      <c r="AB13729" t="s">
        <v>11152</v>
      </c>
      <c r="AC13729" t="s">
        <v>38</v>
      </c>
      <c r="AD13729">
        <v>98125</v>
      </c>
    </row>
    <row r="13730" spans="1:30" ht="409.5" x14ac:dyDescent="0.25">
      <c r="A13730">
        <f t="shared" ca="1" si="214"/>
        <v>18697</v>
      </c>
      <c r="B13730" t="s">
        <v>36963</v>
      </c>
      <c r="G13730">
        <v>0</v>
      </c>
      <c r="O13730" t="s">
        <v>33</v>
      </c>
      <c r="X13730" t="s">
        <v>34</v>
      </c>
      <c r="Y13730" t="s">
        <v>36964</v>
      </c>
      <c r="Z13730" s="1" t="s">
        <v>36965</v>
      </c>
      <c r="AA13730" t="s">
        <v>36966</v>
      </c>
      <c r="AB13730" t="s">
        <v>36967</v>
      </c>
      <c r="AC13730" t="s">
        <v>38</v>
      </c>
      <c r="AD13730">
        <v>98685</v>
      </c>
    </row>
    <row r="13731" spans="1:30" x14ac:dyDescent="0.25">
      <c r="A13731">
        <f t="shared" ca="1" si="214"/>
        <v>15346</v>
      </c>
      <c r="B13731" t="s">
        <v>739</v>
      </c>
      <c r="C13731" t="s">
        <v>686</v>
      </c>
      <c r="F13731" t="s">
        <v>3593</v>
      </c>
      <c r="O13731" t="s">
        <v>33</v>
      </c>
      <c r="Y13731" t="s">
        <v>3594</v>
      </c>
      <c r="Z13731" t="s">
        <v>30339</v>
      </c>
      <c r="AA13731" t="s">
        <v>30337</v>
      </c>
      <c r="AB13731">
        <v>-160481</v>
      </c>
      <c r="AC13731" t="s">
        <v>38</v>
      </c>
      <c r="AD13731">
        <v>98233</v>
      </c>
    </row>
    <row r="13732" spans="1:30" x14ac:dyDescent="0.25">
      <c r="A13732">
        <f t="shared" ca="1" si="214"/>
        <v>8374</v>
      </c>
      <c r="B13732" t="s">
        <v>677</v>
      </c>
      <c r="C13732" t="s">
        <v>80</v>
      </c>
      <c r="F13732" t="s">
        <v>8115</v>
      </c>
      <c r="G13732">
        <v>0</v>
      </c>
      <c r="O13732" t="s">
        <v>33</v>
      </c>
      <c r="Y13732" t="s">
        <v>19741</v>
      </c>
      <c r="Z13732" t="s">
        <v>27460</v>
      </c>
      <c r="AA13732" t="s">
        <v>27461</v>
      </c>
      <c r="AB13732" t="s">
        <v>27462</v>
      </c>
      <c r="AC13732" t="s">
        <v>102</v>
      </c>
      <c r="AD13732">
        <v>97301</v>
      </c>
    </row>
    <row r="13733" spans="1:30" x14ac:dyDescent="0.25">
      <c r="A13733">
        <f t="shared" ca="1" si="214"/>
        <v>9073</v>
      </c>
      <c r="B13733" t="s">
        <v>96</v>
      </c>
      <c r="C13733" t="s">
        <v>97</v>
      </c>
      <c r="G13733">
        <v>0</v>
      </c>
      <c r="O13733" t="s">
        <v>33</v>
      </c>
      <c r="X13733" t="s">
        <v>34</v>
      </c>
      <c r="Y13733" t="s">
        <v>8956</v>
      </c>
      <c r="Z13733" t="s">
        <v>25015</v>
      </c>
      <c r="AA13733" t="s">
        <v>25016</v>
      </c>
      <c r="AB13733" t="s">
        <v>25017</v>
      </c>
    </row>
    <row r="13734" spans="1:30" x14ac:dyDescent="0.25">
      <c r="A13734">
        <f t="shared" ca="1" si="214"/>
        <v>6556</v>
      </c>
      <c r="B13734" t="s">
        <v>739</v>
      </c>
      <c r="C13734" t="s">
        <v>686</v>
      </c>
      <c r="F13734" t="s">
        <v>3068</v>
      </c>
      <c r="O13734" t="s">
        <v>33</v>
      </c>
      <c r="Y13734" t="s">
        <v>29339</v>
      </c>
      <c r="Z13734" t="s">
        <v>29971</v>
      </c>
      <c r="AA13734" t="s">
        <v>29972</v>
      </c>
      <c r="AB13734">
        <v>-160179</v>
      </c>
    </row>
    <row r="13735" spans="1:30" x14ac:dyDescent="0.25">
      <c r="A13735">
        <f t="shared" ca="1" si="214"/>
        <v>10725</v>
      </c>
      <c r="B13735" t="s">
        <v>739</v>
      </c>
      <c r="C13735" t="s">
        <v>686</v>
      </c>
      <c r="F13735" t="s">
        <v>5901</v>
      </c>
      <c r="O13735" t="s">
        <v>33</v>
      </c>
      <c r="Y13735" t="s">
        <v>3128</v>
      </c>
      <c r="Z13735" t="s">
        <v>29984</v>
      </c>
      <c r="AA13735" t="s">
        <v>29976</v>
      </c>
      <c r="AB13735">
        <v>-163511</v>
      </c>
    </row>
    <row r="13736" spans="1:30" x14ac:dyDescent="0.25">
      <c r="A13736">
        <f t="shared" ca="1" si="214"/>
        <v>3276</v>
      </c>
      <c r="B13736" t="s">
        <v>334</v>
      </c>
      <c r="C13736" t="s">
        <v>45</v>
      </c>
      <c r="F13736" t="s">
        <v>789</v>
      </c>
      <c r="G13736">
        <v>0</v>
      </c>
      <c r="O13736" t="s">
        <v>33</v>
      </c>
      <c r="X13736" t="s">
        <v>34</v>
      </c>
      <c r="Y13736" t="s">
        <v>790</v>
      </c>
      <c r="Z13736" t="s">
        <v>27232</v>
      </c>
      <c r="AA13736" t="s">
        <v>27233</v>
      </c>
      <c r="AB13736" t="s">
        <v>27234</v>
      </c>
      <c r="AC13736" t="s">
        <v>38</v>
      </c>
      <c r="AD13736">
        <v>98326</v>
      </c>
    </row>
    <row r="13737" spans="1:30" ht="409.5" x14ac:dyDescent="0.25">
      <c r="A13737">
        <f t="shared" ca="1" si="214"/>
        <v>17081</v>
      </c>
      <c r="B13737" t="s">
        <v>79</v>
      </c>
      <c r="C13737" t="s">
        <v>80</v>
      </c>
      <c r="F13737" t="s">
        <v>10056</v>
      </c>
      <c r="O13737" t="s">
        <v>33</v>
      </c>
      <c r="Y13737" t="s">
        <v>10057</v>
      </c>
      <c r="Z13737" s="1" t="s">
        <v>10058</v>
      </c>
      <c r="AA13737" t="s">
        <v>10059</v>
      </c>
      <c r="AB13737">
        <v>-170304</v>
      </c>
      <c r="AC13737" t="s">
        <v>38</v>
      </c>
      <c r="AD13737">
        <v>98373</v>
      </c>
    </row>
    <row r="13738" spans="1:30" ht="409.5" x14ac:dyDescent="0.25">
      <c r="A13738">
        <f t="shared" ca="1" si="214"/>
        <v>12144</v>
      </c>
      <c r="B13738" t="s">
        <v>30</v>
      </c>
      <c r="C13738" t="s">
        <v>31</v>
      </c>
      <c r="F13738" t="s">
        <v>740</v>
      </c>
      <c r="O13738" t="s">
        <v>33</v>
      </c>
      <c r="W13738">
        <v>60</v>
      </c>
      <c r="X13738" t="s">
        <v>34</v>
      </c>
      <c r="Y13738" t="s">
        <v>5255</v>
      </c>
      <c r="Z13738" s="1" t="s">
        <v>5256</v>
      </c>
      <c r="AA13738" t="s">
        <v>5257</v>
      </c>
      <c r="AB13738">
        <v>-162873</v>
      </c>
      <c r="AC13738" t="s">
        <v>38</v>
      </c>
      <c r="AD13738">
        <v>98101</v>
      </c>
    </row>
    <row r="13739" spans="1:30" ht="360" x14ac:dyDescent="0.25">
      <c r="A13739">
        <f t="shared" ca="1" si="214"/>
        <v>5859</v>
      </c>
      <c r="B13739" t="s">
        <v>685</v>
      </c>
      <c r="C13739" t="s">
        <v>686</v>
      </c>
      <c r="F13739" t="s">
        <v>5901</v>
      </c>
      <c r="O13739" t="s">
        <v>33</v>
      </c>
      <c r="Y13739" t="s">
        <v>29256</v>
      </c>
      <c r="Z13739" s="1" t="s">
        <v>34196</v>
      </c>
      <c r="AA13739" t="s">
        <v>34186</v>
      </c>
      <c r="AB13739">
        <v>-172632</v>
      </c>
      <c r="AC13739" t="s">
        <v>38</v>
      </c>
      <c r="AD13739">
        <v>98504</v>
      </c>
    </row>
    <row r="13740" spans="1:30" ht="270" x14ac:dyDescent="0.25">
      <c r="A13740">
        <f t="shared" ca="1" si="214"/>
        <v>7815</v>
      </c>
      <c r="B13740" t="s">
        <v>334</v>
      </c>
      <c r="C13740" t="s">
        <v>45</v>
      </c>
      <c r="G13740">
        <v>0</v>
      </c>
      <c r="O13740" t="s">
        <v>33</v>
      </c>
      <c r="X13740" t="s">
        <v>34</v>
      </c>
      <c r="Y13740" t="s">
        <v>24842</v>
      </c>
      <c r="Z13740" s="1" t="s">
        <v>24843</v>
      </c>
      <c r="AA13740" t="s">
        <v>24844</v>
      </c>
      <c r="AB13740" t="s">
        <v>24845</v>
      </c>
      <c r="AC13740" t="s">
        <v>38</v>
      </c>
      <c r="AD13740">
        <v>98002</v>
      </c>
    </row>
    <row r="13741" spans="1:30" ht="409.5" x14ac:dyDescent="0.25">
      <c r="A13741">
        <f t="shared" ca="1" si="214"/>
        <v>9224</v>
      </c>
      <c r="B13741" t="s">
        <v>489</v>
      </c>
      <c r="C13741" t="s">
        <v>45</v>
      </c>
      <c r="O13741" t="s">
        <v>33</v>
      </c>
      <c r="X13741" t="s">
        <v>34</v>
      </c>
      <c r="Y13741" t="s">
        <v>22317</v>
      </c>
      <c r="Z13741" s="1" t="s">
        <v>22822</v>
      </c>
      <c r="AA13741" t="s">
        <v>22580</v>
      </c>
      <c r="AB13741">
        <v>-161006</v>
      </c>
      <c r="AC13741" t="s">
        <v>102</v>
      </c>
      <c r="AD13741">
        <v>97302</v>
      </c>
    </row>
    <row r="13742" spans="1:30" ht="409.5" x14ac:dyDescent="0.25">
      <c r="A13742">
        <f t="shared" ca="1" si="214"/>
        <v>3697</v>
      </c>
      <c r="B13742" t="s">
        <v>685</v>
      </c>
      <c r="C13742" t="s">
        <v>686</v>
      </c>
      <c r="F13742" t="s">
        <v>29335</v>
      </c>
      <c r="O13742" t="s">
        <v>33</v>
      </c>
      <c r="Y13742" t="s">
        <v>29354</v>
      </c>
      <c r="Z13742" s="1" t="s">
        <v>33218</v>
      </c>
      <c r="AA13742" t="s">
        <v>33219</v>
      </c>
      <c r="AB13742">
        <v>-173336</v>
      </c>
      <c r="AC13742" t="s">
        <v>38</v>
      </c>
      <c r="AD13742">
        <v>98807</v>
      </c>
    </row>
    <row r="13743" spans="1:30" x14ac:dyDescent="0.25">
      <c r="A13743">
        <f t="shared" ca="1" si="214"/>
        <v>16977</v>
      </c>
      <c r="B13743" t="s">
        <v>677</v>
      </c>
      <c r="C13743" t="s">
        <v>80</v>
      </c>
      <c r="F13743" t="s">
        <v>734</v>
      </c>
      <c r="G13743">
        <v>0</v>
      </c>
      <c r="O13743" t="s">
        <v>33</v>
      </c>
      <c r="Y13743" t="s">
        <v>7696</v>
      </c>
      <c r="Z13743" t="s">
        <v>7697</v>
      </c>
      <c r="AA13743" t="s">
        <v>7698</v>
      </c>
      <c r="AB13743" t="s">
        <v>7699</v>
      </c>
      <c r="AC13743" t="s">
        <v>38</v>
      </c>
      <c r="AD13743">
        <v>98109</v>
      </c>
    </row>
    <row r="13744" spans="1:30" ht="409.5" x14ac:dyDescent="0.25">
      <c r="A13744">
        <f t="shared" ca="1" si="214"/>
        <v>8265</v>
      </c>
      <c r="B13744" t="s">
        <v>230</v>
      </c>
      <c r="C13744" t="s">
        <v>45</v>
      </c>
      <c r="O13744" t="s">
        <v>33</v>
      </c>
      <c r="X13744" t="s">
        <v>34</v>
      </c>
      <c r="Y13744" t="s">
        <v>22790</v>
      </c>
      <c r="Z13744" s="1" t="s">
        <v>23102</v>
      </c>
      <c r="AA13744" t="s">
        <v>22580</v>
      </c>
      <c r="AB13744">
        <v>-170239</v>
      </c>
    </row>
    <row r="13745" spans="1:30" ht="409.5" x14ac:dyDescent="0.25">
      <c r="A13745">
        <f t="shared" ca="1" si="214"/>
        <v>19026</v>
      </c>
      <c r="B13745" t="s">
        <v>423</v>
      </c>
      <c r="C13745" t="s">
        <v>45</v>
      </c>
      <c r="F13745" t="s">
        <v>307</v>
      </c>
      <c r="G13745">
        <v>0</v>
      </c>
      <c r="N13745" t="s">
        <v>514</v>
      </c>
      <c r="O13745" t="s">
        <v>33</v>
      </c>
      <c r="Y13745" t="s">
        <v>515</v>
      </c>
      <c r="Z13745" s="1" t="s">
        <v>516</v>
      </c>
      <c r="AA13745" t="s">
        <v>517</v>
      </c>
      <c r="AB13745" t="s">
        <v>518</v>
      </c>
      <c r="AC13745" t="s">
        <v>38</v>
      </c>
      <c r="AD13745">
        <v>98101</v>
      </c>
    </row>
    <row r="13746" spans="1:30" x14ac:dyDescent="0.25">
      <c r="A13746">
        <f t="shared" ca="1" si="214"/>
        <v>17682</v>
      </c>
      <c r="B13746" t="s">
        <v>73</v>
      </c>
      <c r="C13746" t="s">
        <v>74</v>
      </c>
      <c r="F13746" t="s">
        <v>31564</v>
      </c>
      <c r="G13746">
        <v>0</v>
      </c>
      <c r="N13746" t="s">
        <v>5513</v>
      </c>
      <c r="O13746" t="s">
        <v>33</v>
      </c>
      <c r="X13746" t="s">
        <v>34</v>
      </c>
      <c r="Y13746" t="s">
        <v>38195</v>
      </c>
      <c r="Z13746" t="s">
        <v>38196</v>
      </c>
      <c r="AA13746" t="s">
        <v>38197</v>
      </c>
      <c r="AB13746" t="s">
        <v>38198</v>
      </c>
      <c r="AC13746" t="s">
        <v>102</v>
      </c>
      <c r="AD13746">
        <v>97477</v>
      </c>
    </row>
    <row r="13747" spans="1:30" x14ac:dyDescent="0.25">
      <c r="A13747">
        <f t="shared" ca="1" si="214"/>
        <v>368</v>
      </c>
      <c r="B13747" t="s">
        <v>677</v>
      </c>
      <c r="C13747" t="s">
        <v>80</v>
      </c>
      <c r="F13747" t="s">
        <v>5745</v>
      </c>
      <c r="G13747">
        <v>0</v>
      </c>
      <c r="O13747" t="s">
        <v>33</v>
      </c>
      <c r="Y13747" t="s">
        <v>5935</v>
      </c>
      <c r="Z13747" t="s">
        <v>8546</v>
      </c>
      <c r="AA13747" t="s">
        <v>8547</v>
      </c>
      <c r="AB13747" t="s">
        <v>8548</v>
      </c>
      <c r="AC13747" t="s">
        <v>38</v>
      </c>
      <c r="AD13747">
        <v>98201</v>
      </c>
    </row>
    <row r="13748" spans="1:30" x14ac:dyDescent="0.25">
      <c r="A13748">
        <f t="shared" ca="1" si="214"/>
        <v>14970</v>
      </c>
      <c r="B13748" t="s">
        <v>44</v>
      </c>
      <c r="C13748" t="s">
        <v>45</v>
      </c>
      <c r="F13748" t="s">
        <v>1346</v>
      </c>
      <c r="G13748">
        <v>0</v>
      </c>
      <c r="M13748" t="s">
        <v>1347</v>
      </c>
      <c r="N13748" t="s">
        <v>1348</v>
      </c>
      <c r="O13748" t="s">
        <v>33</v>
      </c>
      <c r="X13748" t="s">
        <v>34</v>
      </c>
      <c r="Y13748" t="s">
        <v>1349</v>
      </c>
      <c r="Z13748" t="s">
        <v>1350</v>
      </c>
      <c r="AA13748" t="s">
        <v>1350</v>
      </c>
      <c r="AB13748" t="s">
        <v>1351</v>
      </c>
    </row>
    <row r="13749" spans="1:30" ht="409.5" x14ac:dyDescent="0.25">
      <c r="A13749">
        <f t="shared" ca="1" si="214"/>
        <v>17215</v>
      </c>
      <c r="B13749" t="s">
        <v>489</v>
      </c>
      <c r="C13749" t="s">
        <v>45</v>
      </c>
      <c r="O13749" t="s">
        <v>33</v>
      </c>
      <c r="X13749" t="s">
        <v>34</v>
      </c>
      <c r="Y13749" t="s">
        <v>22317</v>
      </c>
      <c r="Z13749" s="1" t="s">
        <v>22795</v>
      </c>
      <c r="AA13749" t="s">
        <v>22580</v>
      </c>
      <c r="AB13749">
        <v>-160747</v>
      </c>
      <c r="AC13749" t="s">
        <v>102</v>
      </c>
      <c r="AD13749">
        <v>97302</v>
      </c>
    </row>
    <row r="13750" spans="1:30" x14ac:dyDescent="0.25">
      <c r="A13750">
        <f t="shared" ca="1" si="214"/>
        <v>10356</v>
      </c>
      <c r="B13750" t="s">
        <v>773</v>
      </c>
      <c r="C13750" t="s">
        <v>80</v>
      </c>
      <c r="F13750" t="s">
        <v>81</v>
      </c>
      <c r="G13750">
        <v>0</v>
      </c>
      <c r="O13750" t="s">
        <v>33</v>
      </c>
      <c r="X13750" t="s">
        <v>34</v>
      </c>
      <c r="Y13750" t="s">
        <v>5788</v>
      </c>
      <c r="Z13750" t="s">
        <v>6160</v>
      </c>
      <c r="AA13750" t="s">
        <v>6161</v>
      </c>
      <c r="AB13750" t="s">
        <v>6162</v>
      </c>
      <c r="AC13750" t="s">
        <v>38</v>
      </c>
      <c r="AD13750">
        <v>98668</v>
      </c>
    </row>
    <row r="13751" spans="1:30" x14ac:dyDescent="0.25">
      <c r="A13751">
        <f t="shared" ca="1" si="214"/>
        <v>18795</v>
      </c>
      <c r="B13751" t="s">
        <v>178</v>
      </c>
      <c r="F13751" t="s">
        <v>7578</v>
      </c>
      <c r="G13751">
        <v>0</v>
      </c>
      <c r="O13751" t="s">
        <v>33</v>
      </c>
      <c r="X13751" t="s">
        <v>34</v>
      </c>
      <c r="Y13751" t="s">
        <v>20243</v>
      </c>
      <c r="Z13751" t="s">
        <v>20244</v>
      </c>
      <c r="AA13751" t="s">
        <v>20245</v>
      </c>
      <c r="AB13751" t="s">
        <v>20246</v>
      </c>
      <c r="AC13751" t="s">
        <v>38</v>
      </c>
      <c r="AD13751">
        <v>99336</v>
      </c>
    </row>
    <row r="13752" spans="1:30" x14ac:dyDescent="0.25">
      <c r="A13752">
        <f t="shared" ca="1" si="214"/>
        <v>17679</v>
      </c>
      <c r="B13752" t="s">
        <v>107</v>
      </c>
      <c r="C13752" t="s">
        <v>108</v>
      </c>
      <c r="F13752" t="s">
        <v>37654</v>
      </c>
      <c r="G13752">
        <v>0</v>
      </c>
      <c r="N13752" t="s">
        <v>468</v>
      </c>
      <c r="O13752" t="s">
        <v>52</v>
      </c>
      <c r="Q13752" t="s">
        <v>169</v>
      </c>
      <c r="X13752" t="s">
        <v>34</v>
      </c>
      <c r="Y13752" t="s">
        <v>37655</v>
      </c>
      <c r="Z13752" t="s">
        <v>43610</v>
      </c>
      <c r="AA13752" t="s">
        <v>43610</v>
      </c>
      <c r="AB13752" t="s">
        <v>43611</v>
      </c>
    </row>
    <row r="13753" spans="1:30" x14ac:dyDescent="0.25">
      <c r="A13753">
        <f t="shared" ca="1" si="214"/>
        <v>13522</v>
      </c>
      <c r="B13753" t="s">
        <v>2046</v>
      </c>
      <c r="C13753" t="s">
        <v>80</v>
      </c>
      <c r="F13753" t="s">
        <v>15910</v>
      </c>
      <c r="O13753" t="s">
        <v>33</v>
      </c>
      <c r="Y13753" t="s">
        <v>15911</v>
      </c>
      <c r="Z13753" t="s">
        <v>15912</v>
      </c>
      <c r="AA13753" t="s">
        <v>15913</v>
      </c>
      <c r="AB13753">
        <v>-163402</v>
      </c>
      <c r="AC13753" t="s">
        <v>38</v>
      </c>
      <c r="AD13753">
        <v>98008</v>
      </c>
    </row>
    <row r="13754" spans="1:30" x14ac:dyDescent="0.25">
      <c r="A13754">
        <f t="shared" ca="1" si="214"/>
        <v>12499</v>
      </c>
      <c r="B13754" t="s">
        <v>773</v>
      </c>
      <c r="C13754" t="s">
        <v>80</v>
      </c>
      <c r="F13754" t="s">
        <v>6023</v>
      </c>
      <c r="G13754">
        <v>0</v>
      </c>
      <c r="O13754" t="s">
        <v>33</v>
      </c>
      <c r="X13754" t="s">
        <v>34</v>
      </c>
      <c r="Y13754" t="s">
        <v>6024</v>
      </c>
      <c r="Z13754" t="s">
        <v>6035</v>
      </c>
      <c r="AA13754" t="s">
        <v>6026</v>
      </c>
      <c r="AB13754" t="s">
        <v>6036</v>
      </c>
      <c r="AC13754" t="s">
        <v>6028</v>
      </c>
      <c r="AD13754">
        <v>48108</v>
      </c>
    </row>
    <row r="13755" spans="1:30" x14ac:dyDescent="0.25">
      <c r="A13755">
        <f t="shared" ca="1" si="214"/>
        <v>4330</v>
      </c>
      <c r="B13755" t="s">
        <v>2046</v>
      </c>
      <c r="C13755" t="s">
        <v>80</v>
      </c>
      <c r="F13755" t="s">
        <v>927</v>
      </c>
      <c r="O13755" t="s">
        <v>33</v>
      </c>
      <c r="Y13755" t="s">
        <v>928</v>
      </c>
      <c r="Z13755" t="s">
        <v>10776</v>
      </c>
      <c r="AA13755" t="s">
        <v>10774</v>
      </c>
      <c r="AB13755">
        <v>-172687</v>
      </c>
      <c r="AC13755" t="s">
        <v>102</v>
      </c>
      <c r="AD13755">
        <v>97211</v>
      </c>
    </row>
    <row r="13756" spans="1:30" x14ac:dyDescent="0.25">
      <c r="A13756">
        <f t="shared" ca="1" si="214"/>
        <v>5061</v>
      </c>
      <c r="B13756" t="s">
        <v>164</v>
      </c>
      <c r="C13756" t="s">
        <v>165</v>
      </c>
      <c r="F13756" t="s">
        <v>638</v>
      </c>
      <c r="G13756">
        <v>0</v>
      </c>
      <c r="O13756" t="s">
        <v>33</v>
      </c>
      <c r="Y13756" t="s">
        <v>640</v>
      </c>
      <c r="Z13756" t="s">
        <v>43274</v>
      </c>
      <c r="AA13756" t="s">
        <v>43275</v>
      </c>
      <c r="AB13756" t="s">
        <v>43276</v>
      </c>
      <c r="AC13756" t="s">
        <v>38</v>
      </c>
      <c r="AD13756">
        <v>98104</v>
      </c>
    </row>
    <row r="13757" spans="1:30" x14ac:dyDescent="0.25">
      <c r="A13757">
        <f t="shared" ca="1" si="214"/>
        <v>4316</v>
      </c>
      <c r="B13757" t="s">
        <v>44</v>
      </c>
      <c r="C13757" t="s">
        <v>45</v>
      </c>
      <c r="F13757" t="s">
        <v>17545</v>
      </c>
      <c r="G13757">
        <v>0</v>
      </c>
      <c r="O13757" t="s">
        <v>33</v>
      </c>
      <c r="X13757" t="s">
        <v>34</v>
      </c>
      <c r="Y13757" t="s">
        <v>39989</v>
      </c>
      <c r="Z13757" t="s">
        <v>39990</v>
      </c>
      <c r="AA13757" t="s">
        <v>39990</v>
      </c>
      <c r="AB13757" t="s">
        <v>39991</v>
      </c>
      <c r="AC13757" t="s">
        <v>38</v>
      </c>
      <c r="AD13757">
        <v>98033</v>
      </c>
    </row>
    <row r="13758" spans="1:30" x14ac:dyDescent="0.25">
      <c r="A13758">
        <f t="shared" ca="1" si="214"/>
        <v>14264</v>
      </c>
      <c r="B13758" t="s">
        <v>164</v>
      </c>
      <c r="C13758" t="s">
        <v>165</v>
      </c>
      <c r="F13758" t="s">
        <v>387</v>
      </c>
      <c r="G13758">
        <v>0</v>
      </c>
      <c r="O13758" t="s">
        <v>33</v>
      </c>
      <c r="Y13758" t="s">
        <v>5538</v>
      </c>
      <c r="Z13758" t="s">
        <v>28827</v>
      </c>
      <c r="AA13758" t="s">
        <v>28828</v>
      </c>
      <c r="AB13758" t="s">
        <v>28829</v>
      </c>
      <c r="AC13758" t="s">
        <v>38</v>
      </c>
      <c r="AD13758">
        <v>98109</v>
      </c>
    </row>
    <row r="13759" spans="1:30" x14ac:dyDescent="0.25">
      <c r="A13759">
        <f t="shared" ca="1" si="214"/>
        <v>180</v>
      </c>
      <c r="B13759" t="s">
        <v>2046</v>
      </c>
      <c r="C13759" t="s">
        <v>80</v>
      </c>
      <c r="F13759" t="s">
        <v>3308</v>
      </c>
      <c r="G13759">
        <v>0</v>
      </c>
      <c r="O13759" t="s">
        <v>33</v>
      </c>
      <c r="Y13759" t="s">
        <v>7277</v>
      </c>
      <c r="Z13759" t="s">
        <v>7278</v>
      </c>
      <c r="AA13759" t="s">
        <v>7279</v>
      </c>
      <c r="AB13759" t="s">
        <v>7280</v>
      </c>
      <c r="AC13759" t="s">
        <v>38</v>
      </c>
      <c r="AD13759">
        <v>98004</v>
      </c>
    </row>
    <row r="13760" spans="1:30" x14ac:dyDescent="0.25">
      <c r="A13760">
        <f t="shared" ca="1" si="214"/>
        <v>9889</v>
      </c>
      <c r="B13760" t="s">
        <v>334</v>
      </c>
      <c r="C13760" t="s">
        <v>45</v>
      </c>
      <c r="F13760" t="s">
        <v>3449</v>
      </c>
      <c r="O13760" t="s">
        <v>33</v>
      </c>
      <c r="Y13760" t="s">
        <v>38121</v>
      </c>
      <c r="Z13760" t="s">
        <v>38122</v>
      </c>
      <c r="AA13760" t="s">
        <v>38120</v>
      </c>
      <c r="AB13760">
        <v>-180078</v>
      </c>
      <c r="AC13760" t="s">
        <v>102</v>
      </c>
      <c r="AD13760">
        <v>97204</v>
      </c>
    </row>
    <row r="13761" spans="1:30" x14ac:dyDescent="0.25">
      <c r="A13761">
        <f t="shared" ca="1" si="214"/>
        <v>17743</v>
      </c>
      <c r="B13761" t="s">
        <v>178</v>
      </c>
      <c r="C13761" t="s">
        <v>179</v>
      </c>
      <c r="F13761" t="s">
        <v>3707</v>
      </c>
      <c r="O13761" t="s">
        <v>33</v>
      </c>
      <c r="X13761" t="s">
        <v>34</v>
      </c>
      <c r="Y13761" t="s">
        <v>3708</v>
      </c>
      <c r="Z13761" t="s">
        <v>4171</v>
      </c>
      <c r="AA13761" t="s">
        <v>4138</v>
      </c>
      <c r="AB13761">
        <v>-162356</v>
      </c>
      <c r="AC13761" t="s">
        <v>102</v>
      </c>
      <c r="AD13761">
        <v>97222</v>
      </c>
    </row>
    <row r="13762" spans="1:30" x14ac:dyDescent="0.25">
      <c r="A13762">
        <f t="shared" ref="A13762:A13825" ca="1" si="215">RANDBETWEEN(1,20000)</f>
        <v>12229</v>
      </c>
      <c r="B13762" t="s">
        <v>107</v>
      </c>
      <c r="C13762" t="s">
        <v>108</v>
      </c>
      <c r="F13762" t="s">
        <v>37612</v>
      </c>
      <c r="O13762" t="s">
        <v>33</v>
      </c>
      <c r="X13762" t="s">
        <v>34</v>
      </c>
      <c r="Y13762" t="s">
        <v>37613</v>
      </c>
      <c r="Z13762" t="s">
        <v>37614</v>
      </c>
      <c r="AA13762" t="s">
        <v>37615</v>
      </c>
      <c r="AB13762">
        <v>-161431</v>
      </c>
      <c r="AC13762" t="s">
        <v>38</v>
      </c>
      <c r="AD13762">
        <v>99202</v>
      </c>
    </row>
    <row r="13763" spans="1:30" x14ac:dyDescent="0.25">
      <c r="A13763">
        <f t="shared" ca="1" si="215"/>
        <v>6938</v>
      </c>
      <c r="B13763" t="s">
        <v>79</v>
      </c>
      <c r="C13763" t="s">
        <v>80</v>
      </c>
      <c r="F13763" t="s">
        <v>6910</v>
      </c>
      <c r="O13763" t="s">
        <v>33</v>
      </c>
      <c r="Y13763" t="s">
        <v>26875</v>
      </c>
      <c r="Z13763" t="s">
        <v>26876</v>
      </c>
      <c r="AA13763" t="s">
        <v>26877</v>
      </c>
      <c r="AB13763">
        <v>-180313</v>
      </c>
      <c r="AC13763" t="s">
        <v>38</v>
      </c>
      <c r="AD13763">
        <v>98674</v>
      </c>
    </row>
    <row r="13764" spans="1:30" x14ac:dyDescent="0.25">
      <c r="A13764">
        <f t="shared" ca="1" si="215"/>
        <v>3147</v>
      </c>
      <c r="B13764" t="s">
        <v>164</v>
      </c>
      <c r="C13764" t="s">
        <v>165</v>
      </c>
      <c r="F13764" t="s">
        <v>835</v>
      </c>
      <c r="G13764">
        <v>0</v>
      </c>
      <c r="M13764" t="s">
        <v>17977</v>
      </c>
      <c r="N13764" t="s">
        <v>17978</v>
      </c>
      <c r="O13764" t="s">
        <v>168</v>
      </c>
      <c r="P13764" t="s">
        <v>318</v>
      </c>
      <c r="Q13764" t="s">
        <v>57</v>
      </c>
      <c r="R13764" t="s">
        <v>6084</v>
      </c>
      <c r="S13764" t="s">
        <v>1640</v>
      </c>
      <c r="T13764" t="s">
        <v>4769</v>
      </c>
      <c r="W13764">
        <v>30</v>
      </c>
      <c r="Y13764" t="s">
        <v>836</v>
      </c>
      <c r="Z13764" t="s">
        <v>17979</v>
      </c>
      <c r="AA13764" t="s">
        <v>17980</v>
      </c>
      <c r="AB13764" t="s">
        <v>17981</v>
      </c>
      <c r="AC13764" t="s">
        <v>38</v>
      </c>
      <c r="AD13764">
        <v>98124</v>
      </c>
    </row>
    <row r="13765" spans="1:30" ht="409.5" x14ac:dyDescent="0.25">
      <c r="A13765">
        <f t="shared" ca="1" si="215"/>
        <v>1676</v>
      </c>
      <c r="B13765" t="s">
        <v>230</v>
      </c>
      <c r="C13765" t="s">
        <v>45</v>
      </c>
      <c r="F13765" t="s">
        <v>20250</v>
      </c>
      <c r="O13765" t="s">
        <v>33</v>
      </c>
      <c r="X13765" t="s">
        <v>34</v>
      </c>
      <c r="Y13765" t="s">
        <v>22656</v>
      </c>
      <c r="Z13765" s="1" t="s">
        <v>23354</v>
      </c>
      <c r="AA13765" t="s">
        <v>22580</v>
      </c>
      <c r="AB13765">
        <v>-172685</v>
      </c>
    </row>
    <row r="13766" spans="1:30" x14ac:dyDescent="0.25">
      <c r="A13766">
        <f t="shared" ca="1" si="215"/>
        <v>16350</v>
      </c>
      <c r="B13766" t="s">
        <v>739</v>
      </c>
      <c r="C13766" t="s">
        <v>686</v>
      </c>
      <c r="F13766" t="s">
        <v>5981</v>
      </c>
      <c r="O13766" t="s">
        <v>33</v>
      </c>
      <c r="X13766" t="s">
        <v>34</v>
      </c>
      <c r="Y13766" t="s">
        <v>17031</v>
      </c>
      <c r="Z13766" t="s">
        <v>30450</v>
      </c>
      <c r="AA13766" t="s">
        <v>30447</v>
      </c>
      <c r="AB13766">
        <v>-162689</v>
      </c>
    </row>
    <row r="13767" spans="1:30" ht="409.5" x14ac:dyDescent="0.25">
      <c r="A13767">
        <f t="shared" ca="1" si="215"/>
        <v>14019</v>
      </c>
      <c r="B13767" t="s">
        <v>164</v>
      </c>
      <c r="C13767" t="s">
        <v>165</v>
      </c>
      <c r="G13767">
        <v>0</v>
      </c>
      <c r="N13767" s="1" t="s">
        <v>19150</v>
      </c>
      <c r="O13767" t="s">
        <v>168</v>
      </c>
      <c r="Q13767" t="s">
        <v>53</v>
      </c>
      <c r="R13767" t="s">
        <v>1640</v>
      </c>
      <c r="S13767" t="s">
        <v>2489</v>
      </c>
      <c r="T13767" t="s">
        <v>54</v>
      </c>
      <c r="Y13767" t="s">
        <v>28163</v>
      </c>
      <c r="Z13767" s="1" t="s">
        <v>28164</v>
      </c>
      <c r="AA13767" t="s">
        <v>28165</v>
      </c>
      <c r="AB13767" t="s">
        <v>28166</v>
      </c>
      <c r="AC13767" t="s">
        <v>38</v>
      </c>
      <c r="AD13767">
        <v>98052</v>
      </c>
    </row>
    <row r="13768" spans="1:30" ht="330" x14ac:dyDescent="0.25">
      <c r="A13768">
        <f t="shared" ca="1" si="215"/>
        <v>17570</v>
      </c>
      <c r="B13768" t="s">
        <v>44</v>
      </c>
      <c r="C13768" t="s">
        <v>45</v>
      </c>
      <c r="F13768" t="s">
        <v>2407</v>
      </c>
      <c r="G13768">
        <v>0</v>
      </c>
      <c r="O13768" t="s">
        <v>33</v>
      </c>
      <c r="X13768" t="s">
        <v>34</v>
      </c>
      <c r="Y13768" t="s">
        <v>2408</v>
      </c>
      <c r="Z13768" s="1" t="s">
        <v>2409</v>
      </c>
      <c r="AA13768" s="1" t="s">
        <v>2409</v>
      </c>
      <c r="AB13768" t="s">
        <v>2410</v>
      </c>
      <c r="AC13768" t="s">
        <v>38</v>
      </c>
      <c r="AD13768">
        <v>98011</v>
      </c>
    </row>
    <row r="13769" spans="1:30" ht="409.5" x14ac:dyDescent="0.25">
      <c r="A13769">
        <f t="shared" ca="1" si="215"/>
        <v>11844</v>
      </c>
      <c r="B13769" t="s">
        <v>39</v>
      </c>
      <c r="F13769" t="s">
        <v>734</v>
      </c>
      <c r="O13769" t="s">
        <v>33</v>
      </c>
      <c r="Y13769" t="s">
        <v>735</v>
      </c>
      <c r="Z13769" s="1" t="s">
        <v>3982</v>
      </c>
      <c r="AA13769" t="s">
        <v>3983</v>
      </c>
      <c r="AB13769">
        <v>-161516</v>
      </c>
      <c r="AC13769" t="s">
        <v>38</v>
      </c>
      <c r="AD13769">
        <v>98109</v>
      </c>
    </row>
    <row r="13770" spans="1:30" x14ac:dyDescent="0.25">
      <c r="A13770">
        <f t="shared" ca="1" si="215"/>
        <v>15865</v>
      </c>
      <c r="B13770" t="s">
        <v>2046</v>
      </c>
      <c r="C13770" t="s">
        <v>80</v>
      </c>
      <c r="F13770" t="s">
        <v>3176</v>
      </c>
      <c r="G13770">
        <v>0</v>
      </c>
      <c r="O13770" t="s">
        <v>33</v>
      </c>
      <c r="Y13770" t="s">
        <v>6557</v>
      </c>
      <c r="Z13770" t="s">
        <v>8074</v>
      </c>
      <c r="AA13770" t="s">
        <v>8075</v>
      </c>
      <c r="AB13770" t="s">
        <v>8076</v>
      </c>
      <c r="AC13770" t="s">
        <v>38</v>
      </c>
      <c r="AD13770">
        <v>98204</v>
      </c>
    </row>
    <row r="13771" spans="1:30" x14ac:dyDescent="0.25">
      <c r="A13771">
        <f t="shared" ca="1" si="215"/>
        <v>2784</v>
      </c>
      <c r="B13771" t="s">
        <v>739</v>
      </c>
      <c r="C13771" t="s">
        <v>686</v>
      </c>
      <c r="F13771" t="s">
        <v>7886</v>
      </c>
      <c r="O13771" t="s">
        <v>33</v>
      </c>
      <c r="Y13771" t="s">
        <v>30070</v>
      </c>
      <c r="Z13771" t="s">
        <v>30077</v>
      </c>
      <c r="AA13771" t="s">
        <v>30043</v>
      </c>
      <c r="AB13771">
        <v>-173224</v>
      </c>
      <c r="AC13771" t="s">
        <v>38</v>
      </c>
      <c r="AD13771">
        <v>98801</v>
      </c>
    </row>
    <row r="13772" spans="1:30" x14ac:dyDescent="0.25">
      <c r="A13772">
        <f t="shared" ca="1" si="215"/>
        <v>1278</v>
      </c>
      <c r="B13772" t="s">
        <v>334</v>
      </c>
      <c r="C13772" t="s">
        <v>45</v>
      </c>
      <c r="G13772">
        <v>0</v>
      </c>
      <c r="O13772" t="s">
        <v>33</v>
      </c>
      <c r="X13772" t="s">
        <v>34</v>
      </c>
      <c r="Y13772" t="s">
        <v>21119</v>
      </c>
      <c r="Z13772" t="s">
        <v>21120</v>
      </c>
      <c r="AA13772" t="s">
        <v>20830</v>
      </c>
      <c r="AB13772" t="s">
        <v>21121</v>
      </c>
      <c r="AC13772" t="s">
        <v>38</v>
      </c>
      <c r="AD13772">
        <v>98354</v>
      </c>
    </row>
    <row r="13773" spans="1:30" x14ac:dyDescent="0.25">
      <c r="A13773">
        <f t="shared" ca="1" si="215"/>
        <v>1861</v>
      </c>
      <c r="B13773" t="s">
        <v>739</v>
      </c>
      <c r="C13773" t="s">
        <v>686</v>
      </c>
      <c r="F13773" t="s">
        <v>17676</v>
      </c>
      <c r="O13773" t="s">
        <v>33</v>
      </c>
      <c r="Y13773" t="s">
        <v>17677</v>
      </c>
      <c r="Z13773" t="s">
        <v>29297</v>
      </c>
      <c r="AA13773" t="s">
        <v>29298</v>
      </c>
      <c r="AB13773">
        <v>-161569</v>
      </c>
      <c r="AC13773" t="s">
        <v>38</v>
      </c>
      <c r="AD13773">
        <v>98837</v>
      </c>
    </row>
    <row r="13774" spans="1:30" x14ac:dyDescent="0.25">
      <c r="A13774">
        <f t="shared" ca="1" si="215"/>
        <v>14958</v>
      </c>
      <c r="B13774" t="s">
        <v>2046</v>
      </c>
      <c r="C13774" t="s">
        <v>80</v>
      </c>
      <c r="G13774">
        <v>0</v>
      </c>
      <c r="O13774" t="s">
        <v>33</v>
      </c>
      <c r="Y13774" t="s">
        <v>14783</v>
      </c>
      <c r="Z13774" t="s">
        <v>14784</v>
      </c>
      <c r="AA13774" t="s">
        <v>14785</v>
      </c>
      <c r="AB13774" t="s">
        <v>14786</v>
      </c>
      <c r="AC13774" t="s">
        <v>38</v>
      </c>
      <c r="AD13774">
        <v>98177</v>
      </c>
    </row>
    <row r="13775" spans="1:30" x14ac:dyDescent="0.25">
      <c r="A13775">
        <f t="shared" ca="1" si="215"/>
        <v>7912</v>
      </c>
      <c r="B13775" t="s">
        <v>739</v>
      </c>
      <c r="C13775" t="s">
        <v>686</v>
      </c>
      <c r="F13775" t="s">
        <v>4924</v>
      </c>
      <c r="G13775">
        <v>0</v>
      </c>
      <c r="O13775" t="s">
        <v>33</v>
      </c>
      <c r="Y13775" t="s">
        <v>29956</v>
      </c>
      <c r="Z13775" t="s">
        <v>29960</v>
      </c>
      <c r="AA13775" t="s">
        <v>29961</v>
      </c>
      <c r="AB13775" t="s">
        <v>29962</v>
      </c>
      <c r="AC13775" t="s">
        <v>38</v>
      </c>
      <c r="AD13775">
        <v>98424</v>
      </c>
    </row>
    <row r="13776" spans="1:30" ht="409.5" x14ac:dyDescent="0.25">
      <c r="A13776">
        <f t="shared" ca="1" si="215"/>
        <v>1019</v>
      </c>
      <c r="B13776" t="s">
        <v>2046</v>
      </c>
      <c r="C13776" t="s">
        <v>80</v>
      </c>
      <c r="F13776" t="s">
        <v>413</v>
      </c>
      <c r="O13776" t="s">
        <v>33</v>
      </c>
      <c r="Y13776" t="s">
        <v>7165</v>
      </c>
      <c r="Z13776" s="1" t="s">
        <v>14625</v>
      </c>
      <c r="AA13776" t="s">
        <v>14626</v>
      </c>
      <c r="AB13776">
        <v>-181071</v>
      </c>
      <c r="AC13776" t="s">
        <v>38</v>
      </c>
      <c r="AD13776">
        <v>98006</v>
      </c>
    </row>
    <row r="13777" spans="1:30" x14ac:dyDescent="0.25">
      <c r="A13777">
        <f t="shared" ca="1" si="215"/>
        <v>6026</v>
      </c>
      <c r="B13777" t="s">
        <v>2046</v>
      </c>
      <c r="C13777" t="s">
        <v>80</v>
      </c>
      <c r="F13777" t="s">
        <v>14472</v>
      </c>
      <c r="O13777" t="s">
        <v>33</v>
      </c>
      <c r="Y13777" t="s">
        <v>14473</v>
      </c>
      <c r="Z13777" t="s">
        <v>14474</v>
      </c>
      <c r="AA13777" t="s">
        <v>14475</v>
      </c>
      <c r="AB13777">
        <v>-162059</v>
      </c>
      <c r="AC13777" t="s">
        <v>14476</v>
      </c>
      <c r="AD13777">
        <v>37830</v>
      </c>
    </row>
    <row r="13778" spans="1:30" x14ac:dyDescent="0.25">
      <c r="A13778">
        <f t="shared" ca="1" si="215"/>
        <v>1848</v>
      </c>
      <c r="B13778" t="s">
        <v>2046</v>
      </c>
      <c r="C13778" t="s">
        <v>80</v>
      </c>
      <c r="F13778" t="s">
        <v>1961</v>
      </c>
      <c r="O13778" t="s">
        <v>33</v>
      </c>
      <c r="Y13778" t="s">
        <v>14382</v>
      </c>
      <c r="Z13778" t="s">
        <v>14383</v>
      </c>
      <c r="AA13778" t="s">
        <v>14343</v>
      </c>
      <c r="AB13778">
        <v>-181407</v>
      </c>
      <c r="AC13778" t="s">
        <v>38</v>
      </c>
      <c r="AD13778">
        <v>98258</v>
      </c>
    </row>
    <row r="13779" spans="1:30" x14ac:dyDescent="0.25">
      <c r="A13779">
        <f t="shared" ca="1" si="215"/>
        <v>19580</v>
      </c>
      <c r="B13779" t="s">
        <v>30</v>
      </c>
      <c r="C13779" t="s">
        <v>31</v>
      </c>
      <c r="F13779" t="s">
        <v>30834</v>
      </c>
      <c r="O13779" t="s">
        <v>33</v>
      </c>
      <c r="X13779" t="s">
        <v>34</v>
      </c>
      <c r="Y13779" t="s">
        <v>268</v>
      </c>
      <c r="Z13779" t="s">
        <v>40445</v>
      </c>
      <c r="AA13779" t="s">
        <v>40445</v>
      </c>
      <c r="AB13779">
        <v>-160479</v>
      </c>
      <c r="AC13779" t="s">
        <v>102</v>
      </c>
      <c r="AD13779">
        <v>97204</v>
      </c>
    </row>
    <row r="13780" spans="1:30" x14ac:dyDescent="0.25">
      <c r="A13780">
        <f t="shared" ca="1" si="215"/>
        <v>12312</v>
      </c>
      <c r="B13780" t="s">
        <v>739</v>
      </c>
      <c r="C13780" t="s">
        <v>686</v>
      </c>
      <c r="F13780" t="s">
        <v>2112</v>
      </c>
      <c r="O13780" t="s">
        <v>33</v>
      </c>
      <c r="Y13780" t="s">
        <v>17003</v>
      </c>
      <c r="Z13780" t="s">
        <v>29679</v>
      </c>
      <c r="AA13780" t="s">
        <v>29671</v>
      </c>
      <c r="AB13780">
        <v>-180526</v>
      </c>
      <c r="AC13780" t="s">
        <v>38</v>
      </c>
      <c r="AD13780">
        <v>98531</v>
      </c>
    </row>
    <row r="13781" spans="1:30" ht="409.5" x14ac:dyDescent="0.25">
      <c r="A13781">
        <f t="shared" ca="1" si="215"/>
        <v>18497</v>
      </c>
      <c r="B13781" t="s">
        <v>685</v>
      </c>
      <c r="C13781" t="s">
        <v>686</v>
      </c>
      <c r="F13781" t="s">
        <v>28495</v>
      </c>
      <c r="O13781" t="s">
        <v>33</v>
      </c>
      <c r="Y13781" t="s">
        <v>29870</v>
      </c>
      <c r="Z13781" s="1" t="s">
        <v>33841</v>
      </c>
      <c r="AA13781" t="s">
        <v>33814</v>
      </c>
      <c r="AB13781">
        <v>-162868</v>
      </c>
    </row>
    <row r="13782" spans="1:30" ht="409.5" x14ac:dyDescent="0.25">
      <c r="A13782">
        <f t="shared" ca="1" si="215"/>
        <v>7917</v>
      </c>
      <c r="B13782" t="s">
        <v>96</v>
      </c>
      <c r="C13782" t="s">
        <v>97</v>
      </c>
      <c r="F13782" t="s">
        <v>5357</v>
      </c>
      <c r="O13782" t="s">
        <v>33</v>
      </c>
      <c r="X13782" t="s">
        <v>34</v>
      </c>
      <c r="Y13782" t="s">
        <v>19254</v>
      </c>
      <c r="Z13782" s="1" t="s">
        <v>39667</v>
      </c>
      <c r="AA13782" t="s">
        <v>39668</v>
      </c>
      <c r="AB13782">
        <v>-160091</v>
      </c>
    </row>
    <row r="13783" spans="1:30" ht="409.5" x14ac:dyDescent="0.25">
      <c r="A13783">
        <f t="shared" ca="1" si="215"/>
        <v>13409</v>
      </c>
      <c r="B13783" t="s">
        <v>2046</v>
      </c>
      <c r="C13783" t="s">
        <v>80</v>
      </c>
      <c r="F13783" t="s">
        <v>1335</v>
      </c>
      <c r="G13783">
        <v>0</v>
      </c>
      <c r="O13783" t="s">
        <v>33</v>
      </c>
      <c r="Y13783" t="s">
        <v>7216</v>
      </c>
      <c r="Z13783" s="1" t="s">
        <v>7217</v>
      </c>
      <c r="AA13783" t="s">
        <v>7218</v>
      </c>
      <c r="AB13783" t="s">
        <v>7219</v>
      </c>
      <c r="AC13783" t="s">
        <v>38</v>
      </c>
      <c r="AD13783">
        <v>98005</v>
      </c>
    </row>
    <row r="13784" spans="1:30" ht="409.5" x14ac:dyDescent="0.25">
      <c r="A13784">
        <f t="shared" ca="1" si="215"/>
        <v>13165</v>
      </c>
      <c r="B13784" t="s">
        <v>73</v>
      </c>
      <c r="C13784" t="s">
        <v>74</v>
      </c>
      <c r="F13784" t="s">
        <v>1563</v>
      </c>
      <c r="G13784">
        <v>0</v>
      </c>
      <c r="O13784" t="s">
        <v>33</v>
      </c>
      <c r="X13784" t="s">
        <v>34</v>
      </c>
      <c r="Y13784" t="s">
        <v>1564</v>
      </c>
      <c r="Z13784" s="1" t="s">
        <v>1565</v>
      </c>
      <c r="AA13784" t="s">
        <v>1566</v>
      </c>
      <c r="AB13784" t="s">
        <v>1567</v>
      </c>
      <c r="AC13784" t="s">
        <v>38</v>
      </c>
      <c r="AD13784">
        <v>98155</v>
      </c>
    </row>
    <row r="13785" spans="1:30" x14ac:dyDescent="0.25">
      <c r="A13785">
        <f t="shared" ca="1" si="215"/>
        <v>14378</v>
      </c>
      <c r="B13785" t="s">
        <v>2046</v>
      </c>
      <c r="C13785" t="s">
        <v>80</v>
      </c>
      <c r="F13785" t="s">
        <v>14353</v>
      </c>
      <c r="O13785" t="s">
        <v>33</v>
      </c>
      <c r="Y13785" t="s">
        <v>14398</v>
      </c>
      <c r="Z13785" t="s">
        <v>14399</v>
      </c>
      <c r="AA13785" t="s">
        <v>14394</v>
      </c>
      <c r="AB13785">
        <v>-181429</v>
      </c>
      <c r="AC13785" t="s">
        <v>1449</v>
      </c>
      <c r="AD13785">
        <v>28078</v>
      </c>
    </row>
    <row r="13786" spans="1:30" ht="409.5" x14ac:dyDescent="0.25">
      <c r="A13786">
        <f t="shared" ca="1" si="215"/>
        <v>10652</v>
      </c>
      <c r="B13786" t="s">
        <v>334</v>
      </c>
      <c r="C13786" t="s">
        <v>45</v>
      </c>
      <c r="F13786" t="s">
        <v>789</v>
      </c>
      <c r="G13786">
        <v>0</v>
      </c>
      <c r="O13786" t="s">
        <v>33</v>
      </c>
      <c r="X13786" t="s">
        <v>34</v>
      </c>
      <c r="Y13786" t="s">
        <v>790</v>
      </c>
      <c r="Z13786" s="1" t="s">
        <v>22225</v>
      </c>
      <c r="AA13786" t="s">
        <v>22226</v>
      </c>
      <c r="AB13786" t="s">
        <v>22227</v>
      </c>
      <c r="AC13786" t="s">
        <v>38</v>
      </c>
      <c r="AD13786">
        <v>98326</v>
      </c>
    </row>
    <row r="13787" spans="1:30" x14ac:dyDescent="0.25">
      <c r="A13787">
        <f t="shared" ca="1" si="215"/>
        <v>3800</v>
      </c>
      <c r="B13787" t="s">
        <v>739</v>
      </c>
      <c r="C13787" t="s">
        <v>686</v>
      </c>
      <c r="F13787" t="s">
        <v>29266</v>
      </c>
      <c r="O13787" t="s">
        <v>33</v>
      </c>
      <c r="Y13787" t="s">
        <v>29267</v>
      </c>
      <c r="Z13787" t="s">
        <v>29268</v>
      </c>
      <c r="AA13787" t="s">
        <v>29248</v>
      </c>
      <c r="AB13787">
        <v>-170413</v>
      </c>
    </row>
    <row r="13788" spans="1:30" ht="409.5" x14ac:dyDescent="0.25">
      <c r="A13788">
        <f t="shared" ca="1" si="215"/>
        <v>9478</v>
      </c>
      <c r="B13788" t="s">
        <v>739</v>
      </c>
      <c r="C13788" t="s">
        <v>686</v>
      </c>
      <c r="F13788" t="s">
        <v>31222</v>
      </c>
      <c r="O13788" t="s">
        <v>33</v>
      </c>
      <c r="Y13788" t="s">
        <v>31223</v>
      </c>
      <c r="Z13788" s="1" t="s">
        <v>31224</v>
      </c>
      <c r="AA13788" t="s">
        <v>31225</v>
      </c>
      <c r="AB13788">
        <v>-171176</v>
      </c>
      <c r="AC13788" t="s">
        <v>102</v>
      </c>
      <c r="AD13788">
        <v>97232</v>
      </c>
    </row>
    <row r="13789" spans="1:30" ht="409.5" x14ac:dyDescent="0.25">
      <c r="A13789">
        <f t="shared" ca="1" si="215"/>
        <v>10248</v>
      </c>
      <c r="B13789" t="s">
        <v>2046</v>
      </c>
      <c r="C13789" t="s">
        <v>80</v>
      </c>
      <c r="F13789" t="s">
        <v>2047</v>
      </c>
      <c r="O13789" t="s">
        <v>33</v>
      </c>
      <c r="Y13789" t="s">
        <v>2048</v>
      </c>
      <c r="Z13789" s="1" t="s">
        <v>12239</v>
      </c>
      <c r="AA13789" t="s">
        <v>12238</v>
      </c>
      <c r="AB13789">
        <v>-171493</v>
      </c>
      <c r="AC13789" t="s">
        <v>38</v>
      </c>
      <c r="AD13789">
        <v>98225</v>
      </c>
    </row>
    <row r="13790" spans="1:30" x14ac:dyDescent="0.25">
      <c r="A13790">
        <f t="shared" ca="1" si="215"/>
        <v>1694</v>
      </c>
      <c r="B13790" t="s">
        <v>2046</v>
      </c>
      <c r="C13790" t="s">
        <v>80</v>
      </c>
      <c r="G13790">
        <v>0</v>
      </c>
      <c r="O13790" t="s">
        <v>33</v>
      </c>
      <c r="Y13790" t="s">
        <v>1979</v>
      </c>
      <c r="Z13790" t="s">
        <v>15570</v>
      </c>
      <c r="AA13790" t="s">
        <v>15571</v>
      </c>
      <c r="AB13790" t="s">
        <v>15572</v>
      </c>
      <c r="AC13790" t="s">
        <v>38</v>
      </c>
      <c r="AD13790">
        <v>99362</v>
      </c>
    </row>
    <row r="13791" spans="1:30" x14ac:dyDescent="0.25">
      <c r="A13791">
        <f t="shared" ca="1" si="215"/>
        <v>608</v>
      </c>
      <c r="B13791" t="s">
        <v>739</v>
      </c>
      <c r="C13791" t="s">
        <v>686</v>
      </c>
      <c r="F13791" t="s">
        <v>29249</v>
      </c>
      <c r="O13791" t="s">
        <v>33</v>
      </c>
      <c r="Y13791" t="s">
        <v>29250</v>
      </c>
      <c r="Z13791" t="s">
        <v>30850</v>
      </c>
      <c r="AA13791" t="s">
        <v>30851</v>
      </c>
      <c r="AB13791">
        <v>-161230</v>
      </c>
      <c r="AC13791" t="s">
        <v>38</v>
      </c>
      <c r="AD13791">
        <v>98223</v>
      </c>
    </row>
    <row r="13792" spans="1:30" ht="315" x14ac:dyDescent="0.25">
      <c r="A13792">
        <f t="shared" ca="1" si="215"/>
        <v>12980</v>
      </c>
      <c r="B13792" t="s">
        <v>685</v>
      </c>
      <c r="C13792" t="s">
        <v>686</v>
      </c>
      <c r="F13792" t="s">
        <v>29897</v>
      </c>
      <c r="G13792">
        <v>0</v>
      </c>
      <c r="O13792" t="s">
        <v>33</v>
      </c>
      <c r="Y13792" t="s">
        <v>29898</v>
      </c>
      <c r="Z13792" s="1" t="s">
        <v>34370</v>
      </c>
      <c r="AA13792" t="s">
        <v>34345</v>
      </c>
      <c r="AB13792" t="s">
        <v>34371</v>
      </c>
    </row>
    <row r="13793" spans="1:30" x14ac:dyDescent="0.25">
      <c r="A13793">
        <f t="shared" ca="1" si="215"/>
        <v>17794</v>
      </c>
      <c r="B13793" t="s">
        <v>107</v>
      </c>
      <c r="C13793" t="s">
        <v>108</v>
      </c>
      <c r="F13793" t="s">
        <v>3611</v>
      </c>
      <c r="G13793">
        <v>0</v>
      </c>
      <c r="O13793" t="s">
        <v>33</v>
      </c>
      <c r="X13793" t="s">
        <v>34</v>
      </c>
      <c r="Y13793" t="s">
        <v>20659</v>
      </c>
      <c r="Z13793" t="s">
        <v>20660</v>
      </c>
      <c r="AA13793" t="s">
        <v>20661</v>
      </c>
      <c r="AB13793" t="s">
        <v>20662</v>
      </c>
      <c r="AC13793" t="s">
        <v>38</v>
      </c>
      <c r="AD13793">
        <v>98837</v>
      </c>
    </row>
    <row r="13794" spans="1:30" x14ac:dyDescent="0.25">
      <c r="A13794">
        <f t="shared" ca="1" si="215"/>
        <v>5413</v>
      </c>
      <c r="B13794" t="s">
        <v>30</v>
      </c>
      <c r="C13794" t="s">
        <v>31</v>
      </c>
      <c r="F13794" t="s">
        <v>9391</v>
      </c>
      <c r="G13794">
        <v>0</v>
      </c>
      <c r="O13794" t="s">
        <v>33</v>
      </c>
      <c r="X13794" t="s">
        <v>34</v>
      </c>
      <c r="Y13794" t="s">
        <v>18756</v>
      </c>
      <c r="Z13794" t="s">
        <v>37937</v>
      </c>
      <c r="AA13794" t="s">
        <v>37937</v>
      </c>
      <c r="AB13794" t="s">
        <v>37938</v>
      </c>
      <c r="AC13794" t="s">
        <v>38</v>
      </c>
      <c r="AD13794">
        <v>98502</v>
      </c>
    </row>
    <row r="13795" spans="1:30" ht="285" x14ac:dyDescent="0.25">
      <c r="A13795">
        <f t="shared" ca="1" si="215"/>
        <v>1537</v>
      </c>
      <c r="B13795" t="s">
        <v>230</v>
      </c>
      <c r="C13795" t="s">
        <v>45</v>
      </c>
      <c r="O13795" t="s">
        <v>33</v>
      </c>
      <c r="X13795" t="s">
        <v>34</v>
      </c>
      <c r="Y13795" t="s">
        <v>22978</v>
      </c>
      <c r="Z13795" s="1" t="s">
        <v>23299</v>
      </c>
      <c r="AA13795" t="s">
        <v>22580</v>
      </c>
      <c r="AB13795">
        <v>-171874</v>
      </c>
    </row>
    <row r="13796" spans="1:30" x14ac:dyDescent="0.25">
      <c r="A13796">
        <f t="shared" ca="1" si="215"/>
        <v>15276</v>
      </c>
      <c r="B13796" t="s">
        <v>68</v>
      </c>
      <c r="C13796" t="s">
        <v>45</v>
      </c>
      <c r="F13796" t="s">
        <v>3030</v>
      </c>
      <c r="O13796" t="s">
        <v>1</v>
      </c>
      <c r="X13796" t="s">
        <v>34</v>
      </c>
      <c r="Y13796" t="s">
        <v>43309</v>
      </c>
      <c r="Z13796" t="s">
        <v>43310</v>
      </c>
      <c r="AA13796" t="s">
        <v>43311</v>
      </c>
      <c r="AB13796">
        <v>-163153</v>
      </c>
      <c r="AC13796" t="s">
        <v>38</v>
      </c>
      <c r="AD13796">
        <v>98660</v>
      </c>
    </row>
    <row r="13797" spans="1:30" x14ac:dyDescent="0.25">
      <c r="A13797">
        <f t="shared" ca="1" si="215"/>
        <v>17444</v>
      </c>
      <c r="B13797" t="s">
        <v>2046</v>
      </c>
      <c r="C13797" t="s">
        <v>80</v>
      </c>
      <c r="F13797" t="s">
        <v>18376</v>
      </c>
      <c r="O13797" t="s">
        <v>33</v>
      </c>
      <c r="Y13797" t="s">
        <v>18377</v>
      </c>
      <c r="Z13797" t="s">
        <v>18378</v>
      </c>
      <c r="AA13797" t="s">
        <v>18379</v>
      </c>
      <c r="AB13797">
        <v>-162716</v>
      </c>
      <c r="AC13797" t="s">
        <v>38</v>
      </c>
      <c r="AD13797">
        <v>98604</v>
      </c>
    </row>
    <row r="13798" spans="1:30" x14ac:dyDescent="0.25">
      <c r="A13798">
        <f t="shared" ca="1" si="215"/>
        <v>9258</v>
      </c>
      <c r="B13798" t="s">
        <v>344</v>
      </c>
      <c r="C13798" t="s">
        <v>31</v>
      </c>
      <c r="F13798" t="s">
        <v>188</v>
      </c>
      <c r="G13798">
        <v>0</v>
      </c>
      <c r="O13798" t="s">
        <v>1200</v>
      </c>
      <c r="Y13798" t="s">
        <v>42441</v>
      </c>
      <c r="Z13798" t="s">
        <v>42442</v>
      </c>
      <c r="AA13798" t="s">
        <v>42443</v>
      </c>
      <c r="AB13798" t="s">
        <v>42444</v>
      </c>
      <c r="AC13798" t="s">
        <v>38</v>
      </c>
      <c r="AD13798">
        <v>98499</v>
      </c>
    </row>
    <row r="13799" spans="1:30" x14ac:dyDescent="0.25">
      <c r="A13799">
        <f t="shared" ca="1" si="215"/>
        <v>1829</v>
      </c>
      <c r="B13799" t="s">
        <v>489</v>
      </c>
      <c r="C13799" t="s">
        <v>45</v>
      </c>
      <c r="O13799" t="s">
        <v>33</v>
      </c>
      <c r="Y13799" t="s">
        <v>1870</v>
      </c>
      <c r="Z13799" t="s">
        <v>1871</v>
      </c>
      <c r="AA13799" t="s">
        <v>1865</v>
      </c>
      <c r="AB13799">
        <v>-160559</v>
      </c>
      <c r="AC13799" t="s">
        <v>38</v>
      </c>
      <c r="AD13799">
        <v>98004</v>
      </c>
    </row>
    <row r="13800" spans="1:30" x14ac:dyDescent="0.25">
      <c r="A13800">
        <f t="shared" ca="1" si="215"/>
        <v>10848</v>
      </c>
      <c r="B13800" t="s">
        <v>3712</v>
      </c>
      <c r="C13800" t="s">
        <v>16820</v>
      </c>
      <c r="F13800" t="s">
        <v>24606</v>
      </c>
      <c r="G13800">
        <v>0</v>
      </c>
      <c r="N13800" t="s">
        <v>24607</v>
      </c>
      <c r="O13800" t="s">
        <v>52</v>
      </c>
      <c r="X13800" t="s">
        <v>34</v>
      </c>
      <c r="Z13800" t="s">
        <v>24608</v>
      </c>
      <c r="AA13800" t="s">
        <v>24027</v>
      </c>
      <c r="AB13800" t="s">
        <v>24609</v>
      </c>
      <c r="AC13800" t="s">
        <v>5301</v>
      </c>
      <c r="AD13800" t="s">
        <v>24601</v>
      </c>
    </row>
    <row r="13801" spans="1:30" ht="409.5" x14ac:dyDescent="0.25">
      <c r="A13801">
        <f t="shared" ca="1" si="215"/>
        <v>18566</v>
      </c>
      <c r="B13801" t="s">
        <v>164</v>
      </c>
      <c r="C13801" t="s">
        <v>165</v>
      </c>
      <c r="F13801" t="s">
        <v>1126</v>
      </c>
      <c r="O13801" t="s">
        <v>33</v>
      </c>
      <c r="X13801" t="s">
        <v>34</v>
      </c>
      <c r="Y13801" t="s">
        <v>1127</v>
      </c>
      <c r="Z13801" s="1" t="s">
        <v>1128</v>
      </c>
      <c r="AA13801" t="s">
        <v>1129</v>
      </c>
      <c r="AB13801">
        <v>-161723</v>
      </c>
      <c r="AC13801" t="s">
        <v>38</v>
      </c>
      <c r="AD13801">
        <v>98039</v>
      </c>
    </row>
    <row r="13802" spans="1:30" x14ac:dyDescent="0.25">
      <c r="A13802">
        <f t="shared" ca="1" si="215"/>
        <v>12676</v>
      </c>
      <c r="B13802" t="s">
        <v>96</v>
      </c>
      <c r="C13802" t="s">
        <v>97</v>
      </c>
      <c r="F13802" t="s">
        <v>4221</v>
      </c>
      <c r="G13802">
        <v>0</v>
      </c>
      <c r="O13802" t="s">
        <v>33</v>
      </c>
      <c r="X13802" t="s">
        <v>34</v>
      </c>
      <c r="Y13802" t="s">
        <v>4222</v>
      </c>
      <c r="Z13802" t="s">
        <v>4223</v>
      </c>
      <c r="AA13802" t="s">
        <v>4224</v>
      </c>
      <c r="AB13802" t="s">
        <v>4225</v>
      </c>
      <c r="AC13802" t="s">
        <v>38</v>
      </c>
      <c r="AD13802">
        <v>98201</v>
      </c>
    </row>
    <row r="13803" spans="1:30" ht="409.5" x14ac:dyDescent="0.25">
      <c r="A13803">
        <f t="shared" ca="1" si="215"/>
        <v>18528</v>
      </c>
      <c r="B13803" t="s">
        <v>2046</v>
      </c>
      <c r="C13803" t="s">
        <v>80</v>
      </c>
      <c r="F13803" t="s">
        <v>5968</v>
      </c>
      <c r="O13803" t="s">
        <v>33</v>
      </c>
      <c r="Y13803" t="s">
        <v>10340</v>
      </c>
      <c r="Z13803" s="1" t="s">
        <v>10808</v>
      </c>
      <c r="AA13803" t="s">
        <v>10809</v>
      </c>
      <c r="AB13803">
        <v>-181018</v>
      </c>
      <c r="AC13803" t="s">
        <v>38</v>
      </c>
      <c r="AD13803">
        <v>98371</v>
      </c>
    </row>
    <row r="13804" spans="1:30" x14ac:dyDescent="0.25">
      <c r="A13804">
        <f t="shared" ca="1" si="215"/>
        <v>11595</v>
      </c>
      <c r="B13804" t="s">
        <v>2046</v>
      </c>
      <c r="C13804" t="s">
        <v>80</v>
      </c>
      <c r="F13804" t="s">
        <v>10104</v>
      </c>
      <c r="O13804" t="s">
        <v>33</v>
      </c>
      <c r="Y13804" t="s">
        <v>12333</v>
      </c>
      <c r="Z13804" t="s">
        <v>12344</v>
      </c>
      <c r="AA13804" t="s">
        <v>12336</v>
      </c>
      <c r="AB13804">
        <v>-180284</v>
      </c>
      <c r="AC13804" t="s">
        <v>38</v>
      </c>
      <c r="AD13804">
        <v>98004</v>
      </c>
    </row>
    <row r="13805" spans="1:30" x14ac:dyDescent="0.25">
      <c r="A13805">
        <f t="shared" ca="1" si="215"/>
        <v>7475</v>
      </c>
      <c r="B13805" t="s">
        <v>107</v>
      </c>
      <c r="C13805" t="s">
        <v>108</v>
      </c>
      <c r="O13805" t="s">
        <v>33</v>
      </c>
      <c r="X13805" t="s">
        <v>34</v>
      </c>
      <c r="Y13805" t="s">
        <v>38509</v>
      </c>
      <c r="Z13805" t="s">
        <v>38510</v>
      </c>
      <c r="AA13805" t="s">
        <v>38511</v>
      </c>
      <c r="AB13805">
        <v>-171317</v>
      </c>
      <c r="AC13805" t="s">
        <v>38</v>
      </c>
      <c r="AD13805">
        <v>99205</v>
      </c>
    </row>
    <row r="13806" spans="1:30" x14ac:dyDescent="0.25">
      <c r="A13806">
        <f t="shared" ca="1" si="215"/>
        <v>12716</v>
      </c>
      <c r="B13806" t="s">
        <v>1203</v>
      </c>
      <c r="C13806" t="s">
        <v>45</v>
      </c>
      <c r="G13806">
        <v>0</v>
      </c>
      <c r="O13806" t="s">
        <v>155</v>
      </c>
      <c r="X13806" t="s">
        <v>34</v>
      </c>
      <c r="Y13806" t="s">
        <v>42669</v>
      </c>
      <c r="Z13806" t="s">
        <v>42670</v>
      </c>
      <c r="AA13806" t="s">
        <v>42671</v>
      </c>
      <c r="AB13806" t="s">
        <v>42672</v>
      </c>
      <c r="AC13806" t="s">
        <v>38</v>
      </c>
      <c r="AD13806">
        <v>98367</v>
      </c>
    </row>
    <row r="13807" spans="1:30" x14ac:dyDescent="0.25">
      <c r="A13807">
        <f t="shared" ca="1" si="215"/>
        <v>11215</v>
      </c>
      <c r="B13807" t="s">
        <v>685</v>
      </c>
      <c r="C13807" t="s">
        <v>686</v>
      </c>
      <c r="F13807" t="s">
        <v>29609</v>
      </c>
      <c r="O13807" t="s">
        <v>33</v>
      </c>
      <c r="Y13807" t="s">
        <v>33580</v>
      </c>
      <c r="Z13807" t="s">
        <v>37917</v>
      </c>
      <c r="AA13807" t="s">
        <v>37918</v>
      </c>
      <c r="AB13807">
        <v>-162149</v>
      </c>
      <c r="AC13807" t="s">
        <v>38</v>
      </c>
      <c r="AD13807">
        <v>98550</v>
      </c>
    </row>
    <row r="13808" spans="1:30" ht="409.5" x14ac:dyDescent="0.25">
      <c r="A13808">
        <f t="shared" ca="1" si="215"/>
        <v>1106</v>
      </c>
      <c r="B13808" t="s">
        <v>44</v>
      </c>
      <c r="C13808" t="s">
        <v>45</v>
      </c>
      <c r="G13808">
        <v>0</v>
      </c>
      <c r="O13808" t="s">
        <v>33</v>
      </c>
      <c r="X13808" t="s">
        <v>34</v>
      </c>
      <c r="Y13808" t="s">
        <v>1732</v>
      </c>
      <c r="Z13808" s="1" t="s">
        <v>1733</v>
      </c>
      <c r="AA13808" t="s">
        <v>1734</v>
      </c>
      <c r="AB13808" t="s">
        <v>1735</v>
      </c>
      <c r="AC13808" t="s">
        <v>38</v>
      </c>
      <c r="AD13808">
        <v>98367</v>
      </c>
    </row>
    <row r="13809" spans="1:30" x14ac:dyDescent="0.25">
      <c r="A13809">
        <f t="shared" ca="1" si="215"/>
        <v>10201</v>
      </c>
      <c r="B13809" t="s">
        <v>17015</v>
      </c>
      <c r="C13809" t="s">
        <v>45</v>
      </c>
      <c r="F13809" t="s">
        <v>7578</v>
      </c>
      <c r="G13809">
        <v>0</v>
      </c>
      <c r="O13809" t="s">
        <v>33</v>
      </c>
      <c r="Y13809" t="s">
        <v>35388</v>
      </c>
      <c r="Z13809" t="s">
        <v>35389</v>
      </c>
      <c r="AA13809" t="s">
        <v>35390</v>
      </c>
      <c r="AB13809" t="s">
        <v>35391</v>
      </c>
      <c r="AC13809" t="s">
        <v>333</v>
      </c>
      <c r="AD13809">
        <v>83815</v>
      </c>
    </row>
    <row r="13810" spans="1:30" ht="409.5" x14ac:dyDescent="0.25">
      <c r="A13810">
        <f t="shared" ca="1" si="215"/>
        <v>14031</v>
      </c>
      <c r="B13810" t="s">
        <v>2046</v>
      </c>
      <c r="C13810" t="s">
        <v>80</v>
      </c>
      <c r="F13810" t="s">
        <v>3047</v>
      </c>
      <c r="O13810" t="s">
        <v>33</v>
      </c>
      <c r="Y13810" t="s">
        <v>7228</v>
      </c>
      <c r="Z13810" s="1" t="s">
        <v>10968</v>
      </c>
      <c r="AA13810" t="s">
        <v>10969</v>
      </c>
      <c r="AB13810">
        <v>-172885</v>
      </c>
      <c r="AC13810" t="s">
        <v>38</v>
      </c>
      <c r="AD13810">
        <v>98516</v>
      </c>
    </row>
    <row r="13811" spans="1:30" x14ac:dyDescent="0.25">
      <c r="A13811">
        <f t="shared" ca="1" si="215"/>
        <v>9951</v>
      </c>
      <c r="B13811" t="s">
        <v>677</v>
      </c>
      <c r="C13811" t="s">
        <v>80</v>
      </c>
      <c r="F13811" t="s">
        <v>7578</v>
      </c>
      <c r="G13811">
        <v>0</v>
      </c>
      <c r="O13811" t="s">
        <v>33</v>
      </c>
      <c r="Y13811" t="s">
        <v>7579</v>
      </c>
      <c r="Z13811" t="s">
        <v>7580</v>
      </c>
      <c r="AA13811" t="s">
        <v>7581</v>
      </c>
      <c r="AB13811" t="s">
        <v>7582</v>
      </c>
      <c r="AC13811" t="s">
        <v>38</v>
      </c>
      <c r="AD13811">
        <v>99336</v>
      </c>
    </row>
    <row r="13812" spans="1:30" ht="409.5" x14ac:dyDescent="0.25">
      <c r="A13812">
        <f t="shared" ca="1" si="215"/>
        <v>3339</v>
      </c>
      <c r="B13812" t="s">
        <v>276</v>
      </c>
      <c r="C13812" t="s">
        <v>45</v>
      </c>
      <c r="F13812" t="s">
        <v>9236</v>
      </c>
      <c r="G13812">
        <v>0</v>
      </c>
      <c r="N13812" t="s">
        <v>468</v>
      </c>
      <c r="O13812" t="s">
        <v>33</v>
      </c>
      <c r="X13812" t="s">
        <v>34</v>
      </c>
      <c r="Y13812" t="s">
        <v>9237</v>
      </c>
      <c r="Z13812" s="1" t="s">
        <v>27316</v>
      </c>
      <c r="AA13812" t="s">
        <v>27317</v>
      </c>
      <c r="AB13812" t="s">
        <v>27318</v>
      </c>
      <c r="AC13812" t="s">
        <v>38</v>
      </c>
      <c r="AD13812">
        <v>98105</v>
      </c>
    </row>
    <row r="13813" spans="1:30" ht="409.5" x14ac:dyDescent="0.25">
      <c r="A13813">
        <f t="shared" ca="1" si="215"/>
        <v>17412</v>
      </c>
      <c r="B13813" t="s">
        <v>73</v>
      </c>
      <c r="C13813" t="s">
        <v>74</v>
      </c>
      <c r="F13813" t="s">
        <v>1002</v>
      </c>
      <c r="O13813" t="s">
        <v>63</v>
      </c>
      <c r="X13813" t="s">
        <v>34</v>
      </c>
      <c r="Y13813" t="s">
        <v>1187</v>
      </c>
      <c r="Z13813" s="1" t="s">
        <v>9580</v>
      </c>
      <c r="AA13813" t="s">
        <v>9581</v>
      </c>
      <c r="AB13813">
        <v>-162926</v>
      </c>
      <c r="AC13813" t="s">
        <v>306</v>
      </c>
      <c r="AD13813">
        <v>73112</v>
      </c>
    </row>
    <row r="13814" spans="1:30" x14ac:dyDescent="0.25">
      <c r="A13814">
        <f t="shared" ca="1" si="215"/>
        <v>18551</v>
      </c>
      <c r="B13814" t="s">
        <v>107</v>
      </c>
      <c r="C13814" t="s">
        <v>108</v>
      </c>
      <c r="F13814" t="s">
        <v>25641</v>
      </c>
      <c r="O13814" t="s">
        <v>33</v>
      </c>
      <c r="X13814" t="s">
        <v>34</v>
      </c>
      <c r="Y13814" t="s">
        <v>35851</v>
      </c>
      <c r="Z13814" t="s">
        <v>35852</v>
      </c>
      <c r="AA13814" t="s">
        <v>35853</v>
      </c>
      <c r="AB13814">
        <v>-172951</v>
      </c>
      <c r="AC13814" t="s">
        <v>38</v>
      </c>
      <c r="AD13814">
        <v>99201</v>
      </c>
    </row>
    <row r="13815" spans="1:30" x14ac:dyDescent="0.25">
      <c r="A13815">
        <f t="shared" ca="1" si="215"/>
        <v>9517</v>
      </c>
      <c r="B13815" t="s">
        <v>30</v>
      </c>
      <c r="C13815" t="s">
        <v>31</v>
      </c>
      <c r="F13815" t="s">
        <v>103</v>
      </c>
      <c r="O13815" t="s">
        <v>33</v>
      </c>
      <c r="X13815" t="s">
        <v>34</v>
      </c>
      <c r="Y13815" t="s">
        <v>3073</v>
      </c>
      <c r="Z13815" t="s">
        <v>40467</v>
      </c>
      <c r="AA13815" t="s">
        <v>40467</v>
      </c>
      <c r="AB13815">
        <v>-161173</v>
      </c>
      <c r="AC13815" t="s">
        <v>38</v>
      </c>
      <c r="AD13815">
        <v>98052</v>
      </c>
    </row>
    <row r="13816" spans="1:30" x14ac:dyDescent="0.25">
      <c r="A13816">
        <f t="shared" ca="1" si="215"/>
        <v>19459</v>
      </c>
      <c r="B13816" t="s">
        <v>164</v>
      </c>
      <c r="C13816" t="s">
        <v>165</v>
      </c>
      <c r="F13816" t="s">
        <v>17361</v>
      </c>
      <c r="G13816">
        <v>0</v>
      </c>
      <c r="O13816" t="s">
        <v>33</v>
      </c>
      <c r="X13816" t="s">
        <v>34</v>
      </c>
      <c r="Y13816" t="s">
        <v>18292</v>
      </c>
      <c r="Z13816" t="s">
        <v>18293</v>
      </c>
      <c r="AA13816" t="s">
        <v>18294</v>
      </c>
      <c r="AB13816" t="s">
        <v>18295</v>
      </c>
      <c r="AC13816" t="s">
        <v>102</v>
      </c>
      <c r="AD13816">
        <v>97232</v>
      </c>
    </row>
    <row r="13817" spans="1:30" ht="409.5" x14ac:dyDescent="0.25">
      <c r="A13817">
        <f t="shared" ca="1" si="215"/>
        <v>12044</v>
      </c>
      <c r="B13817" t="s">
        <v>124</v>
      </c>
      <c r="C13817" t="s">
        <v>45</v>
      </c>
      <c r="F13817" t="s">
        <v>3525</v>
      </c>
      <c r="N13817" t="s">
        <v>5513</v>
      </c>
      <c r="O13817" t="s">
        <v>33</v>
      </c>
      <c r="X13817" t="s">
        <v>34</v>
      </c>
      <c r="Y13817" t="s">
        <v>613</v>
      </c>
      <c r="Z13817" s="1" t="s">
        <v>19856</v>
      </c>
      <c r="AA13817" t="s">
        <v>19857</v>
      </c>
      <c r="AB13817">
        <v>-162561</v>
      </c>
      <c r="AC13817" t="s">
        <v>243</v>
      </c>
      <c r="AD13817">
        <v>92509</v>
      </c>
    </row>
    <row r="13818" spans="1:30" x14ac:dyDescent="0.25">
      <c r="A13818">
        <f t="shared" ca="1" si="215"/>
        <v>11047</v>
      </c>
      <c r="C13818" t="s">
        <v>45</v>
      </c>
      <c r="F13818" t="s">
        <v>1847</v>
      </c>
      <c r="O13818" t="s">
        <v>367</v>
      </c>
      <c r="Y13818" t="s">
        <v>33220</v>
      </c>
      <c r="Z13818" t="s">
        <v>35578</v>
      </c>
      <c r="AA13818" t="s">
        <v>35579</v>
      </c>
      <c r="AB13818">
        <v>-181266</v>
      </c>
    </row>
    <row r="13819" spans="1:30" x14ac:dyDescent="0.25">
      <c r="A13819">
        <f t="shared" ca="1" si="215"/>
        <v>4010</v>
      </c>
      <c r="B13819" t="s">
        <v>124</v>
      </c>
      <c r="C13819" t="s">
        <v>45</v>
      </c>
      <c r="F13819" t="s">
        <v>29249</v>
      </c>
      <c r="O13819" t="s">
        <v>33</v>
      </c>
      <c r="W13819">
        <v>15</v>
      </c>
      <c r="X13819" t="s">
        <v>34</v>
      </c>
      <c r="Y13819" t="s">
        <v>30134</v>
      </c>
      <c r="Z13819" t="s">
        <v>32769</v>
      </c>
      <c r="AA13819" t="s">
        <v>32762</v>
      </c>
      <c r="AB13819">
        <v>-181132</v>
      </c>
      <c r="AC13819" t="s">
        <v>38</v>
      </c>
      <c r="AD13819">
        <v>98223</v>
      </c>
    </row>
    <row r="13820" spans="1:30" x14ac:dyDescent="0.25">
      <c r="A13820">
        <f t="shared" ca="1" si="215"/>
        <v>13363</v>
      </c>
      <c r="B13820" t="s">
        <v>2046</v>
      </c>
      <c r="C13820" t="s">
        <v>80</v>
      </c>
      <c r="F13820" t="s">
        <v>651</v>
      </c>
      <c r="O13820" t="s">
        <v>33</v>
      </c>
      <c r="Y13820" t="s">
        <v>7704</v>
      </c>
      <c r="Z13820" t="s">
        <v>11039</v>
      </c>
      <c r="AA13820" t="s">
        <v>11038</v>
      </c>
      <c r="AB13820">
        <v>-181349</v>
      </c>
      <c r="AC13820" t="s">
        <v>38</v>
      </c>
      <c r="AD13820">
        <v>98034</v>
      </c>
    </row>
    <row r="13821" spans="1:30" x14ac:dyDescent="0.25">
      <c r="A13821">
        <f t="shared" ca="1" si="215"/>
        <v>10605</v>
      </c>
      <c r="B13821" t="s">
        <v>2046</v>
      </c>
      <c r="C13821" t="s">
        <v>80</v>
      </c>
      <c r="F13821" t="s">
        <v>5745</v>
      </c>
      <c r="O13821" t="s">
        <v>33</v>
      </c>
      <c r="Y13821" t="s">
        <v>5935</v>
      </c>
      <c r="Z13821" t="s">
        <v>13878</v>
      </c>
      <c r="AA13821" t="s">
        <v>13876</v>
      </c>
      <c r="AB13821">
        <v>-161778</v>
      </c>
      <c r="AC13821" t="s">
        <v>38</v>
      </c>
      <c r="AD13821">
        <v>98201</v>
      </c>
    </row>
    <row r="13822" spans="1:30" ht="409.5" x14ac:dyDescent="0.25">
      <c r="A13822">
        <f t="shared" ca="1" si="215"/>
        <v>12400</v>
      </c>
      <c r="B13822" t="s">
        <v>178</v>
      </c>
      <c r="C13822" t="s">
        <v>179</v>
      </c>
      <c r="F13822" t="s">
        <v>180</v>
      </c>
      <c r="O13822" t="s">
        <v>33</v>
      </c>
      <c r="X13822" t="s">
        <v>34</v>
      </c>
      <c r="Y13822" t="s">
        <v>181</v>
      </c>
      <c r="Z13822" s="1" t="s">
        <v>20375</v>
      </c>
      <c r="AA13822" t="s">
        <v>20376</v>
      </c>
      <c r="AB13822">
        <v>-163407</v>
      </c>
      <c r="AC13822" t="s">
        <v>38</v>
      </c>
      <c r="AD13822">
        <v>98922</v>
      </c>
    </row>
    <row r="13823" spans="1:30" x14ac:dyDescent="0.25">
      <c r="A13823">
        <f t="shared" ca="1" si="215"/>
        <v>16413</v>
      </c>
      <c r="B13823" t="s">
        <v>44</v>
      </c>
      <c r="C13823" t="s">
        <v>45</v>
      </c>
      <c r="F13823" t="s">
        <v>15470</v>
      </c>
      <c r="G13823">
        <v>0</v>
      </c>
      <c r="M13823" t="s">
        <v>28140</v>
      </c>
      <c r="N13823" t="s">
        <v>219</v>
      </c>
      <c r="O13823" t="s">
        <v>168</v>
      </c>
      <c r="P13823" t="s">
        <v>542</v>
      </c>
      <c r="Q13823" t="s">
        <v>169</v>
      </c>
      <c r="R13823" t="s">
        <v>1649</v>
      </c>
      <c r="X13823" t="s">
        <v>34</v>
      </c>
      <c r="Y13823" t="s">
        <v>28141</v>
      </c>
      <c r="Z13823" t="s">
        <v>28142</v>
      </c>
      <c r="AA13823" t="s">
        <v>28142</v>
      </c>
      <c r="AB13823" t="s">
        <v>28143</v>
      </c>
      <c r="AC13823" t="s">
        <v>38</v>
      </c>
      <c r="AD13823">
        <v>98057</v>
      </c>
    </row>
    <row r="13824" spans="1:30" ht="409.5" x14ac:dyDescent="0.25">
      <c r="A13824">
        <f t="shared" ca="1" si="215"/>
        <v>17573</v>
      </c>
      <c r="B13824" t="s">
        <v>96</v>
      </c>
      <c r="C13824" t="s">
        <v>97</v>
      </c>
      <c r="F13824" t="s">
        <v>716</v>
      </c>
      <c r="G13824">
        <v>0</v>
      </c>
      <c r="O13824" t="s">
        <v>63</v>
      </c>
      <c r="X13824" t="s">
        <v>34</v>
      </c>
      <c r="Y13824" t="s">
        <v>7632</v>
      </c>
      <c r="Z13824" s="1" t="s">
        <v>37473</v>
      </c>
      <c r="AA13824" t="s">
        <v>37474</v>
      </c>
      <c r="AB13824" t="s">
        <v>37475</v>
      </c>
      <c r="AC13824" t="s">
        <v>102</v>
      </c>
      <c r="AD13824">
        <v>97214</v>
      </c>
    </row>
    <row r="13825" spans="1:30" x14ac:dyDescent="0.25">
      <c r="A13825">
        <f t="shared" ca="1" si="215"/>
        <v>10492</v>
      </c>
      <c r="B13825" t="s">
        <v>107</v>
      </c>
      <c r="C13825" t="s">
        <v>108</v>
      </c>
      <c r="F13825" t="s">
        <v>18574</v>
      </c>
      <c r="O13825" t="s">
        <v>33</v>
      </c>
      <c r="X13825" t="s">
        <v>34</v>
      </c>
      <c r="Y13825" t="s">
        <v>39457</v>
      </c>
      <c r="Z13825" t="s">
        <v>39458</v>
      </c>
      <c r="AA13825" t="s">
        <v>39459</v>
      </c>
      <c r="AB13825">
        <v>-171404</v>
      </c>
      <c r="AC13825" t="s">
        <v>38</v>
      </c>
      <c r="AD13825">
        <v>98121</v>
      </c>
    </row>
    <row r="13826" spans="1:30" ht="409.5" x14ac:dyDescent="0.25">
      <c r="A13826">
        <f t="shared" ref="A13826:A13889" ca="1" si="216">RANDBETWEEN(1,20000)</f>
        <v>12429</v>
      </c>
      <c r="B13826" t="s">
        <v>489</v>
      </c>
      <c r="C13826" t="s">
        <v>45</v>
      </c>
      <c r="O13826" t="s">
        <v>1</v>
      </c>
      <c r="Y13826" t="s">
        <v>1629</v>
      </c>
      <c r="Z13826" s="1" t="s">
        <v>3644</v>
      </c>
      <c r="AA13826" t="s">
        <v>3645</v>
      </c>
      <c r="AB13826">
        <v>-181565</v>
      </c>
      <c r="AC13826" t="s">
        <v>38</v>
      </c>
      <c r="AD13826">
        <v>98362</v>
      </c>
    </row>
    <row r="13827" spans="1:30" x14ac:dyDescent="0.25">
      <c r="A13827">
        <f t="shared" ca="1" si="216"/>
        <v>18997</v>
      </c>
      <c r="B13827" t="s">
        <v>2046</v>
      </c>
      <c r="C13827" t="s">
        <v>80</v>
      </c>
      <c r="F13827" t="s">
        <v>19442</v>
      </c>
      <c r="G13827">
        <v>0</v>
      </c>
      <c r="O13827" t="s">
        <v>33</v>
      </c>
      <c r="Y13827" t="s">
        <v>19443</v>
      </c>
      <c r="Z13827" t="s">
        <v>19444</v>
      </c>
      <c r="AA13827" t="s">
        <v>19445</v>
      </c>
      <c r="AB13827" t="s">
        <v>19446</v>
      </c>
      <c r="AC13827" t="s">
        <v>243</v>
      </c>
      <c r="AD13827">
        <v>94309</v>
      </c>
    </row>
    <row r="13828" spans="1:30" ht="315" x14ac:dyDescent="0.25">
      <c r="A13828">
        <f t="shared" ca="1" si="216"/>
        <v>12282</v>
      </c>
      <c r="B13828" t="s">
        <v>230</v>
      </c>
      <c r="C13828" t="s">
        <v>45</v>
      </c>
      <c r="O13828" t="s">
        <v>33</v>
      </c>
      <c r="X13828" t="s">
        <v>34</v>
      </c>
      <c r="Y13828" t="s">
        <v>22751</v>
      </c>
      <c r="Z13828" s="1" t="s">
        <v>22975</v>
      </c>
      <c r="AA13828" t="s">
        <v>22580</v>
      </c>
      <c r="AB13828">
        <v>-162745</v>
      </c>
    </row>
    <row r="13829" spans="1:30" ht="165" x14ac:dyDescent="0.25">
      <c r="A13829">
        <f t="shared" ca="1" si="216"/>
        <v>14526</v>
      </c>
      <c r="B13829" t="s">
        <v>685</v>
      </c>
      <c r="C13829" t="s">
        <v>686</v>
      </c>
      <c r="F13829" t="s">
        <v>24915</v>
      </c>
      <c r="G13829">
        <v>0</v>
      </c>
      <c r="O13829" t="s">
        <v>33</v>
      </c>
      <c r="Y13829" t="s">
        <v>24916</v>
      </c>
      <c r="Z13829" s="1" t="s">
        <v>34470</v>
      </c>
      <c r="AA13829" t="s">
        <v>34436</v>
      </c>
      <c r="AB13829" t="s">
        <v>34471</v>
      </c>
    </row>
    <row r="13830" spans="1:30" ht="409.5" x14ac:dyDescent="0.25">
      <c r="A13830">
        <f t="shared" ca="1" si="216"/>
        <v>13788</v>
      </c>
      <c r="B13830" t="s">
        <v>276</v>
      </c>
      <c r="C13830" t="s">
        <v>45</v>
      </c>
      <c r="F13830" t="s">
        <v>21889</v>
      </c>
      <c r="G13830">
        <v>0</v>
      </c>
      <c r="O13830" t="s">
        <v>33</v>
      </c>
      <c r="X13830" t="s">
        <v>34</v>
      </c>
      <c r="Y13830" t="s">
        <v>8805</v>
      </c>
      <c r="Z13830" s="1" t="s">
        <v>21890</v>
      </c>
      <c r="AA13830" t="s">
        <v>21891</v>
      </c>
      <c r="AB13830" t="s">
        <v>21892</v>
      </c>
    </row>
    <row r="13831" spans="1:30" x14ac:dyDescent="0.25">
      <c r="A13831">
        <f t="shared" ca="1" si="216"/>
        <v>1611</v>
      </c>
      <c r="B13831" t="s">
        <v>79</v>
      </c>
      <c r="C13831" t="s">
        <v>80</v>
      </c>
      <c r="F13831" t="s">
        <v>3219</v>
      </c>
      <c r="O13831" t="s">
        <v>33</v>
      </c>
      <c r="Y13831" t="s">
        <v>7445</v>
      </c>
      <c r="Z13831" t="s">
        <v>26580</v>
      </c>
      <c r="AA13831" t="s">
        <v>26581</v>
      </c>
      <c r="AB13831">
        <v>-171680</v>
      </c>
      <c r="AC13831" t="s">
        <v>38</v>
      </c>
      <c r="AD13831">
        <v>98409</v>
      </c>
    </row>
    <row r="13832" spans="1:30" x14ac:dyDescent="0.25">
      <c r="A13832">
        <f t="shared" ca="1" si="216"/>
        <v>10257</v>
      </c>
      <c r="B13832" t="s">
        <v>2046</v>
      </c>
      <c r="C13832" t="s">
        <v>80</v>
      </c>
      <c r="F13832" t="s">
        <v>651</v>
      </c>
      <c r="G13832">
        <v>0</v>
      </c>
      <c r="O13832" t="s">
        <v>33</v>
      </c>
      <c r="Y13832" t="s">
        <v>2584</v>
      </c>
      <c r="Z13832" t="s">
        <v>7972</v>
      </c>
      <c r="AA13832" t="s">
        <v>7973</v>
      </c>
      <c r="AB13832" t="s">
        <v>7974</v>
      </c>
      <c r="AC13832" t="s">
        <v>38</v>
      </c>
      <c r="AD13832">
        <v>98034</v>
      </c>
    </row>
    <row r="13833" spans="1:30" x14ac:dyDescent="0.25">
      <c r="A13833">
        <f t="shared" ca="1" si="216"/>
        <v>8819</v>
      </c>
      <c r="B13833" t="s">
        <v>68</v>
      </c>
      <c r="C13833" t="s">
        <v>45</v>
      </c>
      <c r="O13833" t="s">
        <v>8498</v>
      </c>
      <c r="AB13833">
        <v>-181394</v>
      </c>
    </row>
    <row r="13834" spans="1:30" ht="409.5" x14ac:dyDescent="0.25">
      <c r="A13834">
        <f t="shared" ca="1" si="216"/>
        <v>725</v>
      </c>
      <c r="B13834" t="s">
        <v>124</v>
      </c>
      <c r="C13834" t="s">
        <v>45</v>
      </c>
      <c r="N13834" t="s">
        <v>443</v>
      </c>
      <c r="O13834" t="s">
        <v>33</v>
      </c>
      <c r="W13834">
        <v>15</v>
      </c>
      <c r="X13834" t="s">
        <v>34</v>
      </c>
      <c r="Y13834" t="s">
        <v>43176</v>
      </c>
      <c r="Z13834" s="1" t="s">
        <v>43177</v>
      </c>
      <c r="AA13834" t="s">
        <v>43178</v>
      </c>
      <c r="AB13834">
        <v>-180311</v>
      </c>
      <c r="AC13834" t="s">
        <v>38</v>
      </c>
      <c r="AD13834">
        <v>98404</v>
      </c>
    </row>
    <row r="13835" spans="1:30" x14ac:dyDescent="0.25">
      <c r="A13835">
        <f t="shared" ca="1" si="216"/>
        <v>12738</v>
      </c>
      <c r="B13835" t="s">
        <v>2046</v>
      </c>
      <c r="C13835" t="s">
        <v>80</v>
      </c>
      <c r="F13835" t="s">
        <v>6791</v>
      </c>
      <c r="O13835" t="s">
        <v>33</v>
      </c>
      <c r="Y13835" t="s">
        <v>13735</v>
      </c>
      <c r="Z13835" t="s">
        <v>13734</v>
      </c>
      <c r="AA13835" t="s">
        <v>13722</v>
      </c>
      <c r="AB13835">
        <v>-171559</v>
      </c>
      <c r="AC13835" t="s">
        <v>38</v>
      </c>
      <c r="AD13835">
        <v>98033</v>
      </c>
    </row>
    <row r="13836" spans="1:30" x14ac:dyDescent="0.25">
      <c r="A13836">
        <f t="shared" ca="1" si="216"/>
        <v>17843</v>
      </c>
      <c r="B13836" t="s">
        <v>39</v>
      </c>
      <c r="F13836" t="s">
        <v>22419</v>
      </c>
      <c r="N13836" t="s">
        <v>1348</v>
      </c>
      <c r="O13836" t="s">
        <v>168</v>
      </c>
      <c r="W13836">
        <v>30</v>
      </c>
      <c r="X13836" t="s">
        <v>34</v>
      </c>
      <c r="Y13836" t="s">
        <v>22420</v>
      </c>
      <c r="Z13836" t="s">
        <v>22421</v>
      </c>
      <c r="AA13836" t="s">
        <v>22422</v>
      </c>
      <c r="AB13836">
        <v>-160227</v>
      </c>
      <c r="AC13836" t="s">
        <v>38</v>
      </c>
    </row>
    <row r="13837" spans="1:30" ht="409.5" x14ac:dyDescent="0.25">
      <c r="A13837">
        <f t="shared" ca="1" si="216"/>
        <v>1484</v>
      </c>
      <c r="B13837" t="s">
        <v>739</v>
      </c>
      <c r="C13837" t="s">
        <v>686</v>
      </c>
      <c r="F13837" t="s">
        <v>3384</v>
      </c>
      <c r="O13837" t="s">
        <v>33</v>
      </c>
      <c r="Y13837" t="s">
        <v>29947</v>
      </c>
      <c r="Z13837" s="1" t="s">
        <v>29948</v>
      </c>
      <c r="AA13837" t="s">
        <v>29921</v>
      </c>
      <c r="AB13837">
        <v>-180689</v>
      </c>
    </row>
    <row r="13838" spans="1:30" x14ac:dyDescent="0.25">
      <c r="A13838">
        <f t="shared" ca="1" si="216"/>
        <v>16135</v>
      </c>
      <c r="B13838" t="s">
        <v>677</v>
      </c>
      <c r="C13838" t="s">
        <v>80</v>
      </c>
      <c r="F13838" t="s">
        <v>774</v>
      </c>
      <c r="G13838">
        <v>0</v>
      </c>
      <c r="O13838" t="s">
        <v>33</v>
      </c>
      <c r="Y13838" t="s">
        <v>8438</v>
      </c>
      <c r="Z13838" t="s">
        <v>8439</v>
      </c>
      <c r="AA13838" t="s">
        <v>8440</v>
      </c>
      <c r="AB13838" t="s">
        <v>8441</v>
      </c>
      <c r="AC13838" t="s">
        <v>38</v>
      </c>
      <c r="AD13838">
        <v>98501</v>
      </c>
    </row>
    <row r="13839" spans="1:30" x14ac:dyDescent="0.25">
      <c r="A13839">
        <f t="shared" ca="1" si="216"/>
        <v>16437</v>
      </c>
      <c r="B13839" t="s">
        <v>73</v>
      </c>
      <c r="C13839" t="s">
        <v>74</v>
      </c>
      <c r="F13839" t="s">
        <v>36013</v>
      </c>
      <c r="G13839">
        <v>0</v>
      </c>
      <c r="O13839" t="s">
        <v>33</v>
      </c>
      <c r="Y13839" t="s">
        <v>36014</v>
      </c>
      <c r="Z13839" t="s">
        <v>36015</v>
      </c>
      <c r="AA13839" t="s">
        <v>36016</v>
      </c>
      <c r="AB13839" t="s">
        <v>36017</v>
      </c>
    </row>
    <row r="13840" spans="1:30" ht="409.5" x14ac:dyDescent="0.25">
      <c r="A13840">
        <f t="shared" ca="1" si="216"/>
        <v>7621</v>
      </c>
      <c r="B13840" t="s">
        <v>334</v>
      </c>
      <c r="C13840" t="s">
        <v>45</v>
      </c>
      <c r="F13840" t="s">
        <v>22331</v>
      </c>
      <c r="O13840" t="s">
        <v>33</v>
      </c>
      <c r="X13840" t="s">
        <v>34</v>
      </c>
      <c r="Y13840" t="s">
        <v>22321</v>
      </c>
      <c r="Z13840" s="1" t="s">
        <v>23995</v>
      </c>
      <c r="AA13840" t="s">
        <v>23605</v>
      </c>
      <c r="AB13840">
        <v>-162378</v>
      </c>
    </row>
    <row r="13841" spans="1:30" x14ac:dyDescent="0.25">
      <c r="A13841">
        <f t="shared" ca="1" si="216"/>
        <v>12112</v>
      </c>
      <c r="B13841" t="s">
        <v>79</v>
      </c>
      <c r="C13841" t="s">
        <v>80</v>
      </c>
      <c r="F13841" t="s">
        <v>716</v>
      </c>
      <c r="O13841" t="s">
        <v>33</v>
      </c>
      <c r="Y13841" t="s">
        <v>717</v>
      </c>
      <c r="Z13841" t="s">
        <v>26245</v>
      </c>
      <c r="AA13841" t="s">
        <v>26246</v>
      </c>
      <c r="AB13841">
        <v>-172488</v>
      </c>
      <c r="AC13841" t="s">
        <v>102</v>
      </c>
      <c r="AD13841">
        <v>97214</v>
      </c>
    </row>
    <row r="13842" spans="1:30" ht="409.5" x14ac:dyDescent="0.25">
      <c r="A13842">
        <f t="shared" ca="1" si="216"/>
        <v>12822</v>
      </c>
      <c r="B13842" t="s">
        <v>2046</v>
      </c>
      <c r="C13842" t="s">
        <v>80</v>
      </c>
      <c r="F13842" t="s">
        <v>5344</v>
      </c>
      <c r="O13842" t="s">
        <v>33</v>
      </c>
      <c r="Y13842" t="s">
        <v>5345</v>
      </c>
      <c r="Z13842" s="1" t="s">
        <v>12509</v>
      </c>
      <c r="AA13842" t="s">
        <v>12510</v>
      </c>
      <c r="AB13842">
        <v>-161941</v>
      </c>
      <c r="AC13842" t="s">
        <v>38</v>
      </c>
      <c r="AD13842">
        <v>98121</v>
      </c>
    </row>
    <row r="13843" spans="1:30" ht="409.5" x14ac:dyDescent="0.25">
      <c r="A13843">
        <f t="shared" ca="1" si="216"/>
        <v>13956</v>
      </c>
      <c r="B13843" t="s">
        <v>96</v>
      </c>
      <c r="C13843" t="s">
        <v>97</v>
      </c>
      <c r="F13843" t="s">
        <v>3707</v>
      </c>
      <c r="G13843">
        <v>0</v>
      </c>
      <c r="O13843" t="s">
        <v>33</v>
      </c>
      <c r="X13843" t="s">
        <v>34</v>
      </c>
      <c r="Y13843" t="s">
        <v>3708</v>
      </c>
      <c r="Z13843" s="1" t="s">
        <v>3748</v>
      </c>
      <c r="AA13843" t="s">
        <v>3721</v>
      </c>
      <c r="AB13843" t="s">
        <v>3749</v>
      </c>
      <c r="AC13843" t="s">
        <v>102</v>
      </c>
      <c r="AD13843">
        <v>97222</v>
      </c>
    </row>
    <row r="13844" spans="1:30" ht="390" x14ac:dyDescent="0.25">
      <c r="A13844">
        <f t="shared" ca="1" si="216"/>
        <v>3204</v>
      </c>
      <c r="B13844" t="s">
        <v>739</v>
      </c>
      <c r="C13844" t="s">
        <v>686</v>
      </c>
      <c r="F13844" t="s">
        <v>29249</v>
      </c>
      <c r="G13844">
        <v>0</v>
      </c>
      <c r="O13844" t="s">
        <v>33</v>
      </c>
      <c r="Y13844" t="s">
        <v>29250</v>
      </c>
      <c r="Z13844" s="1" t="s">
        <v>30854</v>
      </c>
      <c r="AA13844" t="s">
        <v>30855</v>
      </c>
      <c r="AB13844" t="s">
        <v>30856</v>
      </c>
      <c r="AC13844" t="s">
        <v>38</v>
      </c>
      <c r="AD13844">
        <v>98223</v>
      </c>
    </row>
    <row r="13845" spans="1:30" x14ac:dyDescent="0.25">
      <c r="A13845">
        <f t="shared" ca="1" si="216"/>
        <v>18441</v>
      </c>
      <c r="B13845" t="s">
        <v>773</v>
      </c>
      <c r="C13845" t="s">
        <v>80</v>
      </c>
      <c r="F13845" t="s">
        <v>3308</v>
      </c>
      <c r="G13845">
        <v>0</v>
      </c>
      <c r="O13845" t="s">
        <v>33</v>
      </c>
      <c r="X13845" t="s">
        <v>34</v>
      </c>
      <c r="Y13845" t="s">
        <v>3309</v>
      </c>
      <c r="Z13845" t="s">
        <v>5923</v>
      </c>
      <c r="AA13845" t="s">
        <v>5924</v>
      </c>
      <c r="AB13845" t="s">
        <v>5925</v>
      </c>
      <c r="AC13845" t="s">
        <v>38</v>
      </c>
      <c r="AD13845">
        <v>98004</v>
      </c>
    </row>
    <row r="13846" spans="1:30" x14ac:dyDescent="0.25">
      <c r="A13846">
        <f t="shared" ca="1" si="216"/>
        <v>6044</v>
      </c>
      <c r="B13846" t="s">
        <v>178</v>
      </c>
      <c r="C13846" t="s">
        <v>179</v>
      </c>
      <c r="F13846" t="s">
        <v>1736</v>
      </c>
      <c r="O13846" t="s">
        <v>33</v>
      </c>
      <c r="X13846" t="s">
        <v>34</v>
      </c>
      <c r="Y13846" t="s">
        <v>18732</v>
      </c>
      <c r="Z13846" t="s">
        <v>38548</v>
      </c>
      <c r="AA13846" t="s">
        <v>38549</v>
      </c>
      <c r="AB13846">
        <v>-163664</v>
      </c>
      <c r="AC13846" t="s">
        <v>38</v>
      </c>
      <c r="AD13846">
        <v>99352</v>
      </c>
    </row>
    <row r="13847" spans="1:30" ht="409.5" x14ac:dyDescent="0.25">
      <c r="A13847">
        <f t="shared" ca="1" si="216"/>
        <v>267</v>
      </c>
      <c r="B13847" t="s">
        <v>2046</v>
      </c>
      <c r="C13847" t="s">
        <v>80</v>
      </c>
      <c r="F13847" t="s">
        <v>651</v>
      </c>
      <c r="O13847" t="s">
        <v>33</v>
      </c>
      <c r="Y13847" t="s">
        <v>6323</v>
      </c>
      <c r="Z13847" s="1" t="s">
        <v>15505</v>
      </c>
      <c r="AA13847" t="s">
        <v>15506</v>
      </c>
      <c r="AB13847">
        <v>-163540</v>
      </c>
      <c r="AC13847" t="s">
        <v>38</v>
      </c>
      <c r="AD13847">
        <v>88034</v>
      </c>
    </row>
    <row r="13848" spans="1:30" x14ac:dyDescent="0.25">
      <c r="A13848">
        <f t="shared" ca="1" si="216"/>
        <v>13164</v>
      </c>
      <c r="B13848" t="s">
        <v>2046</v>
      </c>
      <c r="C13848" t="s">
        <v>80</v>
      </c>
      <c r="F13848" t="s">
        <v>651</v>
      </c>
      <c r="G13848">
        <v>0</v>
      </c>
      <c r="O13848" t="s">
        <v>33</v>
      </c>
      <c r="Y13848" t="s">
        <v>2584</v>
      </c>
      <c r="Z13848" t="s">
        <v>7783</v>
      </c>
      <c r="AA13848" t="s">
        <v>7784</v>
      </c>
      <c r="AB13848" t="s">
        <v>7785</v>
      </c>
      <c r="AC13848" t="s">
        <v>38</v>
      </c>
      <c r="AD13848">
        <v>98034</v>
      </c>
    </row>
    <row r="13849" spans="1:30" x14ac:dyDescent="0.25">
      <c r="A13849">
        <f t="shared" ca="1" si="216"/>
        <v>12609</v>
      </c>
      <c r="B13849" t="s">
        <v>685</v>
      </c>
      <c r="C13849" t="s">
        <v>686</v>
      </c>
      <c r="F13849" t="s">
        <v>20061</v>
      </c>
      <c r="O13849" t="s">
        <v>33</v>
      </c>
      <c r="Y13849" t="s">
        <v>20062</v>
      </c>
      <c r="Z13849" t="s">
        <v>34386</v>
      </c>
      <c r="AA13849" t="s">
        <v>34345</v>
      </c>
      <c r="AB13849">
        <v>-161580</v>
      </c>
    </row>
    <row r="13850" spans="1:30" ht="409.5" x14ac:dyDescent="0.25">
      <c r="A13850">
        <f t="shared" ca="1" si="216"/>
        <v>10096</v>
      </c>
      <c r="B13850" t="s">
        <v>2046</v>
      </c>
      <c r="C13850" t="s">
        <v>80</v>
      </c>
      <c r="F13850" t="s">
        <v>5745</v>
      </c>
      <c r="O13850" t="s">
        <v>33</v>
      </c>
      <c r="Y13850" t="s">
        <v>5746</v>
      </c>
      <c r="Z13850" s="1" t="s">
        <v>10919</v>
      </c>
      <c r="AA13850" t="s">
        <v>10920</v>
      </c>
      <c r="AB13850">
        <v>-172204</v>
      </c>
      <c r="AC13850" t="s">
        <v>38</v>
      </c>
      <c r="AD13850">
        <v>98201</v>
      </c>
    </row>
    <row r="13851" spans="1:30" ht="409.5" x14ac:dyDescent="0.25">
      <c r="A13851">
        <f t="shared" ca="1" si="216"/>
        <v>9636</v>
      </c>
      <c r="B13851" t="s">
        <v>164</v>
      </c>
      <c r="C13851" t="s">
        <v>165</v>
      </c>
      <c r="F13851" t="s">
        <v>748</v>
      </c>
      <c r="G13851">
        <v>0</v>
      </c>
      <c r="O13851" t="s">
        <v>33</v>
      </c>
      <c r="Y13851" t="s">
        <v>749</v>
      </c>
      <c r="Z13851" s="1" t="s">
        <v>750</v>
      </c>
      <c r="AA13851" t="s">
        <v>751</v>
      </c>
      <c r="AB13851" t="s">
        <v>752</v>
      </c>
      <c r="AC13851" t="s">
        <v>38</v>
      </c>
      <c r="AD13851">
        <v>98122</v>
      </c>
    </row>
    <row r="13852" spans="1:30" x14ac:dyDescent="0.25">
      <c r="A13852">
        <f t="shared" ca="1" si="216"/>
        <v>781</v>
      </c>
      <c r="B13852" t="s">
        <v>685</v>
      </c>
      <c r="C13852" t="s">
        <v>686</v>
      </c>
      <c r="F13852" t="s">
        <v>753</v>
      </c>
      <c r="O13852" t="s">
        <v>33</v>
      </c>
      <c r="Y13852" t="s">
        <v>30531</v>
      </c>
      <c r="Z13852" t="s">
        <v>34418</v>
      </c>
      <c r="AA13852" t="s">
        <v>34406</v>
      </c>
      <c r="AB13852">
        <v>-160786</v>
      </c>
    </row>
    <row r="13853" spans="1:30" ht="409.5" x14ac:dyDescent="0.25">
      <c r="A13853">
        <f t="shared" ca="1" si="216"/>
        <v>18870</v>
      </c>
      <c r="B13853" t="s">
        <v>44</v>
      </c>
      <c r="C13853" t="s">
        <v>45</v>
      </c>
      <c r="F13853" t="s">
        <v>32581</v>
      </c>
      <c r="G13853">
        <v>0</v>
      </c>
      <c r="O13853" t="s">
        <v>155</v>
      </c>
      <c r="X13853" t="s">
        <v>34</v>
      </c>
      <c r="Y13853" t="s">
        <v>32582</v>
      </c>
      <c r="Z13853" s="1" t="s">
        <v>32583</v>
      </c>
      <c r="AA13853" s="1" t="s">
        <v>32584</v>
      </c>
      <c r="AB13853" t="s">
        <v>32585</v>
      </c>
    </row>
    <row r="13854" spans="1:30" ht="409.5" x14ac:dyDescent="0.25">
      <c r="A13854">
        <f t="shared" ca="1" si="216"/>
        <v>8122</v>
      </c>
      <c r="B13854" t="s">
        <v>79</v>
      </c>
      <c r="C13854" t="s">
        <v>80</v>
      </c>
      <c r="F13854" t="s">
        <v>26106</v>
      </c>
      <c r="O13854" t="s">
        <v>33</v>
      </c>
      <c r="Y13854" t="s">
        <v>10401</v>
      </c>
      <c r="Z13854" s="1" t="s">
        <v>26107</v>
      </c>
      <c r="AA13854" s="1" t="s">
        <v>26108</v>
      </c>
      <c r="AB13854">
        <v>-180435</v>
      </c>
      <c r="AC13854" t="s">
        <v>102</v>
      </c>
      <c r="AD13854">
        <v>97140</v>
      </c>
    </row>
    <row r="13855" spans="1:30" ht="409.5" x14ac:dyDescent="0.25">
      <c r="A13855">
        <f t="shared" ca="1" si="216"/>
        <v>3796</v>
      </c>
      <c r="B13855" t="s">
        <v>68</v>
      </c>
      <c r="C13855" t="s">
        <v>45</v>
      </c>
      <c r="H13855" t="s">
        <v>60</v>
      </c>
      <c r="L13855">
        <v>5.25</v>
      </c>
      <c r="O13855" t="s">
        <v>721</v>
      </c>
      <c r="P13855" t="s">
        <v>19563</v>
      </c>
      <c r="W13855">
        <v>30</v>
      </c>
      <c r="Y13855" t="s">
        <v>3000</v>
      </c>
      <c r="Z13855" s="1" t="s">
        <v>19564</v>
      </c>
      <c r="AA13855" t="s">
        <v>19565</v>
      </c>
      <c r="AB13855">
        <v>-172484</v>
      </c>
      <c r="AC13855" t="s">
        <v>38</v>
      </c>
      <c r="AD13855">
        <v>98374</v>
      </c>
    </row>
    <row r="13856" spans="1:30" ht="300" x14ac:dyDescent="0.25">
      <c r="A13856">
        <f t="shared" ca="1" si="216"/>
        <v>14648</v>
      </c>
      <c r="B13856" t="s">
        <v>73</v>
      </c>
      <c r="C13856" t="s">
        <v>74</v>
      </c>
      <c r="F13856" t="s">
        <v>37668</v>
      </c>
      <c r="G13856">
        <v>0</v>
      </c>
      <c r="O13856" t="s">
        <v>33</v>
      </c>
      <c r="X13856" t="s">
        <v>34</v>
      </c>
      <c r="Y13856" t="s">
        <v>37669</v>
      </c>
      <c r="Z13856" s="1" t="s">
        <v>37670</v>
      </c>
      <c r="AA13856" s="1" t="s">
        <v>37671</v>
      </c>
      <c r="AB13856" t="s">
        <v>37672</v>
      </c>
    </row>
    <row r="13857" spans="1:30" x14ac:dyDescent="0.25">
      <c r="A13857">
        <f t="shared" ca="1" si="216"/>
        <v>8741</v>
      </c>
      <c r="B13857" t="s">
        <v>739</v>
      </c>
      <c r="C13857" t="s">
        <v>686</v>
      </c>
      <c r="F13857" t="s">
        <v>29249</v>
      </c>
      <c r="O13857" t="s">
        <v>33</v>
      </c>
      <c r="Y13857" t="s">
        <v>29250</v>
      </c>
      <c r="Z13857" t="s">
        <v>30778</v>
      </c>
      <c r="AA13857" t="s">
        <v>30772</v>
      </c>
      <c r="AB13857">
        <v>-173041</v>
      </c>
      <c r="AC13857" t="s">
        <v>38</v>
      </c>
      <c r="AD13857">
        <v>98223</v>
      </c>
    </row>
    <row r="13858" spans="1:30" x14ac:dyDescent="0.25">
      <c r="A13858">
        <f t="shared" ca="1" si="216"/>
        <v>15381</v>
      </c>
      <c r="B13858" t="s">
        <v>685</v>
      </c>
      <c r="C13858" t="s">
        <v>686</v>
      </c>
      <c r="F13858" t="s">
        <v>26962</v>
      </c>
      <c r="O13858" t="s">
        <v>33</v>
      </c>
      <c r="Y13858" t="s">
        <v>32897</v>
      </c>
      <c r="Z13858" t="s">
        <v>35313</v>
      </c>
      <c r="AA13858" t="s">
        <v>35314</v>
      </c>
      <c r="AB13858">
        <v>-161019</v>
      </c>
      <c r="AC13858" t="s">
        <v>38</v>
      </c>
    </row>
    <row r="13859" spans="1:30" ht="409.5" x14ac:dyDescent="0.25">
      <c r="A13859">
        <f t="shared" ca="1" si="216"/>
        <v>3335</v>
      </c>
      <c r="B13859" t="s">
        <v>164</v>
      </c>
      <c r="C13859" t="s">
        <v>165</v>
      </c>
      <c r="O13859" t="s">
        <v>33</v>
      </c>
      <c r="X13859" t="s">
        <v>34</v>
      </c>
      <c r="Y13859" t="s">
        <v>38958</v>
      </c>
      <c r="Z13859" s="1" t="s">
        <v>38959</v>
      </c>
      <c r="AA13859" t="s">
        <v>38960</v>
      </c>
      <c r="AB13859">
        <v>-170206</v>
      </c>
      <c r="AC13859" t="s">
        <v>38</v>
      </c>
      <c r="AD13859">
        <v>98028</v>
      </c>
    </row>
    <row r="13860" spans="1:30" x14ac:dyDescent="0.25">
      <c r="A13860">
        <f t="shared" ca="1" si="216"/>
        <v>18904</v>
      </c>
      <c r="B13860" t="s">
        <v>739</v>
      </c>
      <c r="C13860" t="s">
        <v>686</v>
      </c>
      <c r="F13860" t="s">
        <v>3399</v>
      </c>
      <c r="G13860">
        <v>0</v>
      </c>
      <c r="O13860" t="s">
        <v>33</v>
      </c>
      <c r="Y13860" t="s">
        <v>29428</v>
      </c>
      <c r="Z13860" t="s">
        <v>30234</v>
      </c>
      <c r="AA13860" t="s">
        <v>30235</v>
      </c>
      <c r="AB13860" t="s">
        <v>30236</v>
      </c>
      <c r="AC13860" t="s">
        <v>38</v>
      </c>
      <c r="AD13860">
        <v>98802</v>
      </c>
    </row>
    <row r="13861" spans="1:30" x14ac:dyDescent="0.25">
      <c r="A13861">
        <f t="shared" ca="1" si="216"/>
        <v>3150</v>
      </c>
      <c r="B13861" t="s">
        <v>2046</v>
      </c>
      <c r="C13861" t="s">
        <v>80</v>
      </c>
      <c r="F13861" t="s">
        <v>413</v>
      </c>
      <c r="G13861">
        <v>0</v>
      </c>
      <c r="O13861" t="s">
        <v>33</v>
      </c>
      <c r="Y13861" t="s">
        <v>6646</v>
      </c>
      <c r="Z13861" t="s">
        <v>7035</v>
      </c>
      <c r="AA13861" t="s">
        <v>7036</v>
      </c>
      <c r="AB13861" t="s">
        <v>7037</v>
      </c>
      <c r="AC13861" t="s">
        <v>38</v>
      </c>
      <c r="AD13861">
        <v>98004</v>
      </c>
    </row>
    <row r="13862" spans="1:30" x14ac:dyDescent="0.25">
      <c r="A13862">
        <f t="shared" ca="1" si="216"/>
        <v>19071</v>
      </c>
      <c r="B13862" t="s">
        <v>79</v>
      </c>
      <c r="C13862" t="s">
        <v>80</v>
      </c>
      <c r="F13862" t="s">
        <v>5745</v>
      </c>
      <c r="O13862" t="s">
        <v>33</v>
      </c>
      <c r="Y13862" t="s">
        <v>10053</v>
      </c>
      <c r="Z13862" t="s">
        <v>26271</v>
      </c>
      <c r="AA13862" t="s">
        <v>26272</v>
      </c>
      <c r="AB13862">
        <v>-180963</v>
      </c>
      <c r="AC13862" t="s">
        <v>38</v>
      </c>
      <c r="AD13862">
        <v>98201</v>
      </c>
    </row>
    <row r="13863" spans="1:30" x14ac:dyDescent="0.25">
      <c r="A13863">
        <f t="shared" ca="1" si="216"/>
        <v>16697</v>
      </c>
      <c r="B13863" t="s">
        <v>2046</v>
      </c>
      <c r="C13863" t="s">
        <v>80</v>
      </c>
      <c r="F13863" t="s">
        <v>413</v>
      </c>
      <c r="O13863" t="s">
        <v>33</v>
      </c>
      <c r="Y13863" t="s">
        <v>7165</v>
      </c>
      <c r="Z13863" t="s">
        <v>11018</v>
      </c>
      <c r="AA13863" t="s">
        <v>11019</v>
      </c>
      <c r="AB13863">
        <v>-161147</v>
      </c>
      <c r="AC13863" t="s">
        <v>38</v>
      </c>
      <c r="AD13863">
        <v>98004</v>
      </c>
    </row>
    <row r="13864" spans="1:30" x14ac:dyDescent="0.25">
      <c r="A13864">
        <f t="shared" ca="1" si="216"/>
        <v>9136</v>
      </c>
      <c r="B13864" t="s">
        <v>73</v>
      </c>
      <c r="C13864" t="s">
        <v>74</v>
      </c>
      <c r="F13864" t="s">
        <v>1437</v>
      </c>
      <c r="O13864" t="s">
        <v>33</v>
      </c>
      <c r="Y13864" t="s">
        <v>1438</v>
      </c>
      <c r="Z13864" t="s">
        <v>1439</v>
      </c>
      <c r="AA13864" t="s">
        <v>1440</v>
      </c>
      <c r="AB13864">
        <v>-163087</v>
      </c>
    </row>
    <row r="13865" spans="1:30" x14ac:dyDescent="0.25">
      <c r="A13865">
        <f t="shared" ca="1" si="216"/>
        <v>7829</v>
      </c>
      <c r="B13865" t="s">
        <v>2046</v>
      </c>
      <c r="C13865" t="s">
        <v>80</v>
      </c>
      <c r="F13865" t="s">
        <v>1418</v>
      </c>
      <c r="O13865" t="s">
        <v>33</v>
      </c>
      <c r="Y13865" t="s">
        <v>1419</v>
      </c>
      <c r="Z13865" t="s">
        <v>32252</v>
      </c>
      <c r="AA13865" t="s">
        <v>32253</v>
      </c>
      <c r="AB13865">
        <v>-162613</v>
      </c>
      <c r="AC13865" t="s">
        <v>38</v>
      </c>
      <c r="AD13865">
        <v>98501</v>
      </c>
    </row>
    <row r="13866" spans="1:30" x14ac:dyDescent="0.25">
      <c r="A13866">
        <f t="shared" ca="1" si="216"/>
        <v>10095</v>
      </c>
      <c r="B13866" t="s">
        <v>2046</v>
      </c>
      <c r="C13866" t="s">
        <v>80</v>
      </c>
      <c r="F13866" t="s">
        <v>11501</v>
      </c>
      <c r="G13866">
        <v>0</v>
      </c>
      <c r="O13866" t="s">
        <v>33</v>
      </c>
      <c r="Y13866" t="s">
        <v>8389</v>
      </c>
      <c r="Z13866" t="s">
        <v>11502</v>
      </c>
      <c r="AA13866" t="s">
        <v>11503</v>
      </c>
      <c r="AB13866" t="s">
        <v>11504</v>
      </c>
      <c r="AC13866" t="s">
        <v>38</v>
      </c>
      <c r="AD13866">
        <v>98531</v>
      </c>
    </row>
    <row r="13867" spans="1:30" x14ac:dyDescent="0.25">
      <c r="A13867">
        <f t="shared" ca="1" si="216"/>
        <v>12886</v>
      </c>
      <c r="B13867" t="s">
        <v>2046</v>
      </c>
      <c r="C13867" t="s">
        <v>80</v>
      </c>
      <c r="F13867" t="s">
        <v>6962</v>
      </c>
      <c r="O13867" t="s">
        <v>33</v>
      </c>
      <c r="Y13867" t="s">
        <v>12821</v>
      </c>
      <c r="Z13867" t="s">
        <v>12825</v>
      </c>
      <c r="AA13867" t="s">
        <v>12826</v>
      </c>
      <c r="AB13867">
        <v>-162190</v>
      </c>
      <c r="AC13867" t="s">
        <v>38</v>
      </c>
      <c r="AD13867">
        <v>98028</v>
      </c>
    </row>
    <row r="13868" spans="1:30" x14ac:dyDescent="0.25">
      <c r="A13868">
        <f t="shared" ca="1" si="216"/>
        <v>10747</v>
      </c>
      <c r="B13868" t="s">
        <v>334</v>
      </c>
      <c r="C13868" t="s">
        <v>45</v>
      </c>
      <c r="F13868" t="s">
        <v>17098</v>
      </c>
      <c r="G13868">
        <v>0</v>
      </c>
      <c r="O13868" t="s">
        <v>33</v>
      </c>
      <c r="X13868" t="s">
        <v>34</v>
      </c>
      <c r="Y13868" t="s">
        <v>17099</v>
      </c>
      <c r="Z13868" t="s">
        <v>17100</v>
      </c>
      <c r="AA13868" t="s">
        <v>17101</v>
      </c>
      <c r="AB13868" t="s">
        <v>17102</v>
      </c>
      <c r="AC13868" t="s">
        <v>38</v>
      </c>
      <c r="AD13868">
        <v>98119</v>
      </c>
    </row>
    <row r="13869" spans="1:30" x14ac:dyDescent="0.25">
      <c r="A13869">
        <f t="shared" ca="1" si="216"/>
        <v>8066</v>
      </c>
      <c r="B13869" t="s">
        <v>73</v>
      </c>
      <c r="C13869" t="s">
        <v>74</v>
      </c>
      <c r="O13869" t="s">
        <v>8498</v>
      </c>
      <c r="AB13869">
        <v>-172263</v>
      </c>
    </row>
    <row r="13870" spans="1:30" ht="409.5" x14ac:dyDescent="0.25">
      <c r="A13870">
        <f t="shared" ca="1" si="216"/>
        <v>5418</v>
      </c>
      <c r="B13870" t="s">
        <v>96</v>
      </c>
      <c r="C13870" t="s">
        <v>97</v>
      </c>
      <c r="F13870" t="s">
        <v>5623</v>
      </c>
      <c r="O13870" t="s">
        <v>63</v>
      </c>
      <c r="X13870" t="s">
        <v>34</v>
      </c>
      <c r="Y13870" t="s">
        <v>5624</v>
      </c>
      <c r="Z13870" s="1" t="s">
        <v>5625</v>
      </c>
      <c r="AA13870" t="s">
        <v>5626</v>
      </c>
      <c r="AB13870">
        <v>-171403</v>
      </c>
      <c r="AC13870" t="s">
        <v>2243</v>
      </c>
      <c r="AD13870">
        <v>85072</v>
      </c>
    </row>
    <row r="13871" spans="1:30" x14ac:dyDescent="0.25">
      <c r="A13871">
        <f t="shared" ca="1" si="216"/>
        <v>2236</v>
      </c>
      <c r="B13871" t="s">
        <v>79</v>
      </c>
      <c r="C13871" t="s">
        <v>80</v>
      </c>
      <c r="F13871" t="s">
        <v>6730</v>
      </c>
      <c r="O13871" t="s">
        <v>33</v>
      </c>
      <c r="Y13871" t="s">
        <v>26679</v>
      </c>
      <c r="Z13871" t="s">
        <v>26680</v>
      </c>
      <c r="AA13871" t="s">
        <v>26681</v>
      </c>
      <c r="AB13871">
        <v>-180230</v>
      </c>
      <c r="AC13871" t="s">
        <v>38</v>
      </c>
      <c r="AD13871">
        <v>98604</v>
      </c>
    </row>
    <row r="13872" spans="1:30" x14ac:dyDescent="0.25">
      <c r="A13872">
        <f t="shared" ca="1" si="216"/>
        <v>9194</v>
      </c>
      <c r="B13872" t="s">
        <v>79</v>
      </c>
      <c r="C13872" t="s">
        <v>80</v>
      </c>
      <c r="F13872" t="s">
        <v>11545</v>
      </c>
      <c r="O13872" t="s">
        <v>33</v>
      </c>
      <c r="Y13872" t="s">
        <v>13004</v>
      </c>
      <c r="Z13872" t="s">
        <v>26621</v>
      </c>
      <c r="AA13872" t="s">
        <v>26617</v>
      </c>
      <c r="AB13872">
        <v>-181666</v>
      </c>
      <c r="AC13872" t="s">
        <v>38</v>
      </c>
      <c r="AD13872">
        <v>98366</v>
      </c>
    </row>
    <row r="13873" spans="1:30" ht="409.5" x14ac:dyDescent="0.25">
      <c r="A13873">
        <f t="shared" ca="1" si="216"/>
        <v>2980</v>
      </c>
      <c r="B13873" t="s">
        <v>3712</v>
      </c>
      <c r="C13873" t="s">
        <v>45</v>
      </c>
      <c r="F13873" t="s">
        <v>20250</v>
      </c>
      <c r="G13873">
        <v>0</v>
      </c>
      <c r="O13873" t="s">
        <v>33</v>
      </c>
      <c r="X13873" t="s">
        <v>34</v>
      </c>
      <c r="Y13873" t="s">
        <v>19763</v>
      </c>
      <c r="Z13873" s="1" t="s">
        <v>24246</v>
      </c>
      <c r="AA13873" t="s">
        <v>24027</v>
      </c>
      <c r="AB13873" t="s">
        <v>24247</v>
      </c>
    </row>
    <row r="13874" spans="1:30" ht="409.5" x14ac:dyDescent="0.25">
      <c r="A13874">
        <f t="shared" ca="1" si="216"/>
        <v>3163</v>
      </c>
      <c r="B13874" t="s">
        <v>2046</v>
      </c>
      <c r="C13874" t="s">
        <v>80</v>
      </c>
      <c r="F13874" t="s">
        <v>8115</v>
      </c>
      <c r="G13874">
        <v>0</v>
      </c>
      <c r="O13874" t="s">
        <v>33</v>
      </c>
      <c r="Y13874" t="s">
        <v>7165</v>
      </c>
      <c r="Z13874" s="1" t="s">
        <v>12516</v>
      </c>
      <c r="AA13874" t="s">
        <v>12517</v>
      </c>
      <c r="AB13874" t="s">
        <v>12518</v>
      </c>
      <c r="AC13874" t="s">
        <v>38</v>
      </c>
      <c r="AD13874">
        <v>98004</v>
      </c>
    </row>
    <row r="13875" spans="1:30" ht="409.5" x14ac:dyDescent="0.25">
      <c r="A13875">
        <f t="shared" ca="1" si="216"/>
        <v>6030</v>
      </c>
      <c r="B13875" t="s">
        <v>79</v>
      </c>
      <c r="C13875" t="s">
        <v>80</v>
      </c>
      <c r="F13875" t="s">
        <v>81</v>
      </c>
      <c r="O13875" t="s">
        <v>33</v>
      </c>
      <c r="Y13875" t="s">
        <v>82</v>
      </c>
      <c r="Z13875" s="1" t="s">
        <v>25831</v>
      </c>
      <c r="AA13875" t="s">
        <v>25832</v>
      </c>
      <c r="AB13875">
        <v>-171783</v>
      </c>
      <c r="AC13875" t="s">
        <v>38</v>
      </c>
      <c r="AD13875">
        <v>98668</v>
      </c>
    </row>
    <row r="13876" spans="1:30" ht="409.5" x14ac:dyDescent="0.25">
      <c r="A13876">
        <f t="shared" ca="1" si="216"/>
        <v>17189</v>
      </c>
      <c r="B13876" t="s">
        <v>96</v>
      </c>
      <c r="C13876" t="s">
        <v>97</v>
      </c>
      <c r="F13876" t="s">
        <v>4924</v>
      </c>
      <c r="O13876" t="s">
        <v>33</v>
      </c>
      <c r="X13876" t="s">
        <v>34</v>
      </c>
      <c r="Y13876" t="s">
        <v>9835</v>
      </c>
      <c r="Z13876" s="1" t="s">
        <v>21547</v>
      </c>
      <c r="AA13876" t="s">
        <v>21548</v>
      </c>
      <c r="AB13876">
        <v>-163060</v>
      </c>
      <c r="AC13876" t="s">
        <v>38</v>
      </c>
      <c r="AD13876">
        <v>98402</v>
      </c>
    </row>
    <row r="13877" spans="1:30" ht="409.5" x14ac:dyDescent="0.25">
      <c r="A13877">
        <f t="shared" ca="1" si="216"/>
        <v>14744</v>
      </c>
      <c r="B13877" t="s">
        <v>276</v>
      </c>
      <c r="C13877" t="s">
        <v>45</v>
      </c>
      <c r="G13877">
        <v>0</v>
      </c>
      <c r="O13877" t="s">
        <v>33</v>
      </c>
      <c r="Y13877" t="s">
        <v>40567</v>
      </c>
      <c r="Z13877" s="1" t="s">
        <v>40571</v>
      </c>
      <c r="AA13877" t="s">
        <v>40572</v>
      </c>
      <c r="AB13877" t="s">
        <v>40573</v>
      </c>
    </row>
    <row r="13878" spans="1:30" x14ac:dyDescent="0.25">
      <c r="A13878">
        <f t="shared" ca="1" si="216"/>
        <v>7291</v>
      </c>
      <c r="B13878" t="s">
        <v>2046</v>
      </c>
      <c r="C13878" t="s">
        <v>80</v>
      </c>
      <c r="F13878" t="s">
        <v>7991</v>
      </c>
      <c r="O13878" t="s">
        <v>33</v>
      </c>
      <c r="Y13878" t="s">
        <v>7992</v>
      </c>
      <c r="Z13878" t="s">
        <v>14309</v>
      </c>
      <c r="AA13878" t="s">
        <v>14298</v>
      </c>
      <c r="AB13878">
        <v>-171964</v>
      </c>
      <c r="AC13878" t="s">
        <v>38</v>
      </c>
      <c r="AD13878">
        <v>99361</v>
      </c>
    </row>
    <row r="13879" spans="1:30" x14ac:dyDescent="0.25">
      <c r="A13879">
        <f t="shared" ca="1" si="216"/>
        <v>8750</v>
      </c>
      <c r="B13879" t="s">
        <v>685</v>
      </c>
      <c r="C13879" t="s">
        <v>686</v>
      </c>
      <c r="F13879" t="s">
        <v>4110</v>
      </c>
      <c r="O13879" t="s">
        <v>33</v>
      </c>
      <c r="Y13879" t="s">
        <v>28818</v>
      </c>
      <c r="Z13879" t="s">
        <v>33701</v>
      </c>
      <c r="AA13879" t="s">
        <v>33702</v>
      </c>
      <c r="AB13879">
        <v>-163670</v>
      </c>
      <c r="AC13879" t="s">
        <v>38</v>
      </c>
      <c r="AD13879">
        <v>99362</v>
      </c>
    </row>
    <row r="13880" spans="1:30" x14ac:dyDescent="0.25">
      <c r="A13880">
        <f t="shared" ca="1" si="216"/>
        <v>12337</v>
      </c>
      <c r="B13880" t="s">
        <v>73</v>
      </c>
      <c r="C13880" t="s">
        <v>74</v>
      </c>
      <c r="O13880" t="s">
        <v>63</v>
      </c>
      <c r="X13880" t="s">
        <v>34</v>
      </c>
      <c r="Y13880" t="s">
        <v>42676</v>
      </c>
      <c r="Z13880" t="s">
        <v>42677</v>
      </c>
      <c r="AA13880" t="s">
        <v>42678</v>
      </c>
      <c r="AB13880">
        <v>-162626</v>
      </c>
    </row>
    <row r="13881" spans="1:30" x14ac:dyDescent="0.25">
      <c r="A13881">
        <f t="shared" ca="1" si="216"/>
        <v>19576</v>
      </c>
      <c r="B13881" t="s">
        <v>96</v>
      </c>
      <c r="C13881" t="s">
        <v>97</v>
      </c>
      <c r="F13881" t="s">
        <v>18759</v>
      </c>
      <c r="G13881">
        <v>0</v>
      </c>
      <c r="O13881" t="s">
        <v>33</v>
      </c>
      <c r="X13881" t="s">
        <v>34</v>
      </c>
      <c r="Y13881" t="s">
        <v>18760</v>
      </c>
      <c r="Z13881" t="s">
        <v>18761</v>
      </c>
      <c r="AA13881" t="s">
        <v>18762</v>
      </c>
      <c r="AB13881" t="s">
        <v>18763</v>
      </c>
      <c r="AC13881" t="s">
        <v>38</v>
      </c>
      <c r="AD13881">
        <v>98643</v>
      </c>
    </row>
    <row r="13882" spans="1:30" ht="405" x14ac:dyDescent="0.25">
      <c r="A13882">
        <f t="shared" ca="1" si="216"/>
        <v>6344</v>
      </c>
      <c r="B13882" t="s">
        <v>79</v>
      </c>
      <c r="C13882" t="s">
        <v>80</v>
      </c>
      <c r="O13882" t="s">
        <v>33</v>
      </c>
      <c r="Y13882" t="s">
        <v>26258</v>
      </c>
      <c r="Z13882" s="1" t="s">
        <v>26259</v>
      </c>
      <c r="AA13882" t="s">
        <v>26260</v>
      </c>
      <c r="AB13882">
        <v>-172950</v>
      </c>
      <c r="AC13882" t="s">
        <v>38</v>
      </c>
      <c r="AD13882">
        <v>98204</v>
      </c>
    </row>
    <row r="13883" spans="1:30" ht="409.5" x14ac:dyDescent="0.25">
      <c r="A13883">
        <f t="shared" ca="1" si="216"/>
        <v>17099</v>
      </c>
      <c r="B13883" t="s">
        <v>164</v>
      </c>
      <c r="C13883" t="s">
        <v>165</v>
      </c>
      <c r="F13883" t="s">
        <v>638</v>
      </c>
      <c r="G13883">
        <v>0</v>
      </c>
      <c r="N13883" t="s">
        <v>21943</v>
      </c>
      <c r="O13883" t="s">
        <v>168</v>
      </c>
      <c r="P13883" t="s">
        <v>484</v>
      </c>
      <c r="Q13883" t="s">
        <v>6084</v>
      </c>
      <c r="R13883" t="s">
        <v>1640</v>
      </c>
      <c r="S13883" t="s">
        <v>57</v>
      </c>
      <c r="T13883" t="s">
        <v>4769</v>
      </c>
      <c r="W13883">
        <v>30</v>
      </c>
      <c r="Y13883" t="s">
        <v>640</v>
      </c>
      <c r="Z13883" s="1" t="s">
        <v>21944</v>
      </c>
      <c r="AA13883" t="s">
        <v>21945</v>
      </c>
      <c r="AB13883" t="s">
        <v>21946</v>
      </c>
      <c r="AC13883" t="s">
        <v>38</v>
      </c>
      <c r="AD13883">
        <v>98104</v>
      </c>
    </row>
    <row r="13884" spans="1:30" x14ac:dyDescent="0.25">
      <c r="A13884">
        <f t="shared" ca="1" si="216"/>
        <v>7923</v>
      </c>
      <c r="B13884" t="s">
        <v>2046</v>
      </c>
      <c r="C13884" t="s">
        <v>80</v>
      </c>
      <c r="F13884" t="s">
        <v>5827</v>
      </c>
      <c r="O13884" t="s">
        <v>33</v>
      </c>
      <c r="Y13884" t="s">
        <v>12758</v>
      </c>
      <c r="Z13884" t="s">
        <v>12759</v>
      </c>
      <c r="AA13884" t="s">
        <v>12756</v>
      </c>
      <c r="AB13884">
        <v>-172490</v>
      </c>
      <c r="AC13884" t="s">
        <v>38</v>
      </c>
      <c r="AD13884">
        <v>98225</v>
      </c>
    </row>
    <row r="13885" spans="1:30" x14ac:dyDescent="0.25">
      <c r="A13885">
        <f t="shared" ca="1" si="216"/>
        <v>9811</v>
      </c>
      <c r="B13885" t="s">
        <v>73</v>
      </c>
      <c r="C13885" t="s">
        <v>74</v>
      </c>
      <c r="F13885" t="s">
        <v>9087</v>
      </c>
      <c r="G13885">
        <v>0</v>
      </c>
      <c r="O13885" t="s">
        <v>33</v>
      </c>
      <c r="X13885" t="s">
        <v>34</v>
      </c>
      <c r="Y13885" t="s">
        <v>9088</v>
      </c>
      <c r="Z13885" t="s">
        <v>9089</v>
      </c>
      <c r="AA13885" t="s">
        <v>9090</v>
      </c>
      <c r="AB13885" t="s">
        <v>9091</v>
      </c>
      <c r="AC13885" t="s">
        <v>38</v>
      </c>
      <c r="AD13885">
        <v>98074</v>
      </c>
    </row>
    <row r="13886" spans="1:30" ht="409.5" x14ac:dyDescent="0.25">
      <c r="A13886">
        <f t="shared" ca="1" si="216"/>
        <v>18242</v>
      </c>
      <c r="B13886" t="s">
        <v>96</v>
      </c>
      <c r="C13886" t="s">
        <v>97</v>
      </c>
      <c r="G13886">
        <v>0</v>
      </c>
      <c r="N13886" s="1" t="s">
        <v>287</v>
      </c>
      <c r="O13886" t="s">
        <v>33</v>
      </c>
      <c r="X13886" t="s">
        <v>34</v>
      </c>
      <c r="Y13886" t="s">
        <v>288</v>
      </c>
      <c r="Z13886" s="1" t="s">
        <v>289</v>
      </c>
      <c r="AA13886" t="s">
        <v>290</v>
      </c>
      <c r="AB13886" t="s">
        <v>291</v>
      </c>
    </row>
    <row r="13887" spans="1:30" x14ac:dyDescent="0.25">
      <c r="A13887">
        <f t="shared" ca="1" si="216"/>
        <v>10789</v>
      </c>
      <c r="B13887" t="s">
        <v>49</v>
      </c>
      <c r="C13887" t="s">
        <v>50</v>
      </c>
      <c r="F13887" t="s">
        <v>29729</v>
      </c>
      <c r="O13887" t="s">
        <v>33</v>
      </c>
      <c r="W13887">
        <v>15</v>
      </c>
      <c r="X13887" t="s">
        <v>34</v>
      </c>
      <c r="Y13887" t="s">
        <v>30977</v>
      </c>
      <c r="Z13887" t="s">
        <v>38968</v>
      </c>
      <c r="AA13887" t="s">
        <v>38969</v>
      </c>
      <c r="AB13887">
        <v>-181419</v>
      </c>
      <c r="AC13887" t="s">
        <v>38</v>
      </c>
      <c r="AD13887">
        <v>98402</v>
      </c>
    </row>
    <row r="13888" spans="1:30" ht="150" x14ac:dyDescent="0.25">
      <c r="A13888">
        <f t="shared" ca="1" si="216"/>
        <v>13458</v>
      </c>
      <c r="B13888" t="s">
        <v>124</v>
      </c>
      <c r="C13888" t="s">
        <v>45</v>
      </c>
      <c r="N13888" s="1" t="s">
        <v>4465</v>
      </c>
      <c r="O13888" t="s">
        <v>33</v>
      </c>
      <c r="W13888">
        <v>30</v>
      </c>
      <c r="X13888" t="s">
        <v>34</v>
      </c>
      <c r="Y13888" t="s">
        <v>20781</v>
      </c>
      <c r="Z13888" t="s">
        <v>43436</v>
      </c>
      <c r="AA13888" t="s">
        <v>43437</v>
      </c>
      <c r="AB13888">
        <v>-171198</v>
      </c>
      <c r="AC13888" t="s">
        <v>38</v>
      </c>
      <c r="AD13888">
        <v>98232</v>
      </c>
    </row>
    <row r="13889" spans="1:30" x14ac:dyDescent="0.25">
      <c r="A13889">
        <f t="shared" ca="1" si="216"/>
        <v>4087</v>
      </c>
      <c r="B13889" t="s">
        <v>1203</v>
      </c>
      <c r="C13889" t="s">
        <v>45</v>
      </c>
      <c r="F13889" t="s">
        <v>387</v>
      </c>
      <c r="G13889">
        <v>0</v>
      </c>
      <c r="O13889" t="s">
        <v>33</v>
      </c>
      <c r="X13889" t="s">
        <v>34</v>
      </c>
      <c r="Y13889" t="s">
        <v>389</v>
      </c>
      <c r="Z13889" t="s">
        <v>37016</v>
      </c>
      <c r="AA13889" t="s">
        <v>37017</v>
      </c>
      <c r="AB13889" t="s">
        <v>37018</v>
      </c>
    </row>
    <row r="13890" spans="1:30" ht="409.5" x14ac:dyDescent="0.25">
      <c r="A13890">
        <f t="shared" ref="A13890:A13953" ca="1" si="217">RANDBETWEEN(1,20000)</f>
        <v>12606</v>
      </c>
      <c r="B13890" t="s">
        <v>2046</v>
      </c>
      <c r="C13890" t="s">
        <v>80</v>
      </c>
      <c r="F13890" t="s">
        <v>3047</v>
      </c>
      <c r="O13890" t="s">
        <v>33</v>
      </c>
      <c r="Y13890" t="s">
        <v>7228</v>
      </c>
      <c r="Z13890" s="1" t="s">
        <v>10288</v>
      </c>
      <c r="AA13890" t="s">
        <v>10289</v>
      </c>
      <c r="AB13890">
        <v>-172897</v>
      </c>
      <c r="AC13890" t="s">
        <v>38</v>
      </c>
      <c r="AD13890">
        <v>98516</v>
      </c>
    </row>
    <row r="13891" spans="1:30" x14ac:dyDescent="0.25">
      <c r="A13891">
        <f t="shared" ca="1" si="217"/>
        <v>5666</v>
      </c>
      <c r="B13891" t="s">
        <v>164</v>
      </c>
      <c r="C13891" t="s">
        <v>165</v>
      </c>
      <c r="F13891" t="s">
        <v>31414</v>
      </c>
      <c r="G13891">
        <v>0</v>
      </c>
      <c r="O13891" t="s">
        <v>63</v>
      </c>
      <c r="X13891" t="s">
        <v>34</v>
      </c>
      <c r="Y13891" t="s">
        <v>31415</v>
      </c>
      <c r="Z13891" t="s">
        <v>40331</v>
      </c>
      <c r="AA13891" t="s">
        <v>40332</v>
      </c>
      <c r="AB13891" t="s">
        <v>40333</v>
      </c>
      <c r="AC13891" t="s">
        <v>43</v>
      </c>
      <c r="AD13891">
        <v>1581</v>
      </c>
    </row>
    <row r="13892" spans="1:30" ht="409.5" x14ac:dyDescent="0.25">
      <c r="A13892">
        <f t="shared" ca="1" si="217"/>
        <v>19709</v>
      </c>
      <c r="B13892" t="s">
        <v>489</v>
      </c>
      <c r="C13892" t="s">
        <v>45</v>
      </c>
      <c r="F13892" t="s">
        <v>2634</v>
      </c>
      <c r="O13892" t="s">
        <v>33</v>
      </c>
      <c r="W13892">
        <v>15</v>
      </c>
      <c r="X13892" t="s">
        <v>34</v>
      </c>
      <c r="Y13892" t="s">
        <v>18633</v>
      </c>
      <c r="Z13892" s="1" t="s">
        <v>18634</v>
      </c>
      <c r="AA13892" t="s">
        <v>18635</v>
      </c>
      <c r="AB13892">
        <v>-181356</v>
      </c>
      <c r="AC13892" t="s">
        <v>38</v>
      </c>
      <c r="AD13892">
        <v>98507</v>
      </c>
    </row>
    <row r="13893" spans="1:30" x14ac:dyDescent="0.25">
      <c r="A13893">
        <f t="shared" ca="1" si="217"/>
        <v>16001</v>
      </c>
      <c r="B13893" t="s">
        <v>489</v>
      </c>
      <c r="C13893" t="s">
        <v>45</v>
      </c>
      <c r="O13893" t="s">
        <v>33</v>
      </c>
      <c r="W13893">
        <v>15</v>
      </c>
      <c r="X13893" t="s">
        <v>34</v>
      </c>
      <c r="Y13893" t="s">
        <v>1369</v>
      </c>
      <c r="Z13893" t="s">
        <v>2643</v>
      </c>
      <c r="AA13893" t="s">
        <v>2644</v>
      </c>
      <c r="AB13893">
        <v>-173038</v>
      </c>
    </row>
    <row r="13894" spans="1:30" ht="409.5" x14ac:dyDescent="0.25">
      <c r="A13894">
        <f t="shared" ca="1" si="217"/>
        <v>11631</v>
      </c>
      <c r="B13894" t="s">
        <v>2046</v>
      </c>
      <c r="C13894" t="s">
        <v>80</v>
      </c>
      <c r="F13894" t="s">
        <v>1305</v>
      </c>
      <c r="O13894" t="s">
        <v>33</v>
      </c>
      <c r="Y13894" t="s">
        <v>10207</v>
      </c>
      <c r="Z13894" s="1" t="s">
        <v>12499</v>
      </c>
      <c r="AA13894" t="s">
        <v>12500</v>
      </c>
      <c r="AB13894">
        <v>-173090</v>
      </c>
      <c r="AC13894" t="s">
        <v>38</v>
      </c>
      <c r="AD13894">
        <v>98121</v>
      </c>
    </row>
    <row r="13895" spans="1:30" ht="409.5" x14ac:dyDescent="0.25">
      <c r="A13895">
        <f t="shared" ca="1" si="217"/>
        <v>6025</v>
      </c>
      <c r="B13895" t="s">
        <v>2046</v>
      </c>
      <c r="C13895" t="s">
        <v>80</v>
      </c>
      <c r="F13895" t="s">
        <v>658</v>
      </c>
      <c r="O13895" t="s">
        <v>33</v>
      </c>
      <c r="Y13895" t="s">
        <v>10503</v>
      </c>
      <c r="Z13895" s="1" t="s">
        <v>10504</v>
      </c>
      <c r="AA13895" t="s">
        <v>10505</v>
      </c>
      <c r="AB13895">
        <v>-171646</v>
      </c>
      <c r="AC13895" t="s">
        <v>102</v>
      </c>
      <c r="AD13895">
        <v>97205</v>
      </c>
    </row>
    <row r="13896" spans="1:30" x14ac:dyDescent="0.25">
      <c r="A13896">
        <f t="shared" ca="1" si="217"/>
        <v>17600</v>
      </c>
      <c r="B13896" t="s">
        <v>124</v>
      </c>
      <c r="C13896" t="s">
        <v>45</v>
      </c>
      <c r="F13896" t="s">
        <v>1154</v>
      </c>
      <c r="O13896" t="s">
        <v>33</v>
      </c>
      <c r="W13896">
        <v>15</v>
      </c>
      <c r="X13896" t="s">
        <v>34</v>
      </c>
      <c r="Y13896" t="s">
        <v>34622</v>
      </c>
      <c r="Z13896" t="s">
        <v>42237</v>
      </c>
      <c r="AA13896" t="s">
        <v>42238</v>
      </c>
      <c r="AB13896">
        <v>-181603</v>
      </c>
      <c r="AC13896" t="s">
        <v>38</v>
      </c>
      <c r="AD13896">
        <v>98682</v>
      </c>
    </row>
    <row r="13897" spans="1:30" x14ac:dyDescent="0.25">
      <c r="A13897">
        <f t="shared" ca="1" si="217"/>
        <v>15499</v>
      </c>
      <c r="B13897" t="s">
        <v>685</v>
      </c>
      <c r="C13897" t="s">
        <v>686</v>
      </c>
      <c r="G13897">
        <v>0</v>
      </c>
      <c r="O13897" t="s">
        <v>33</v>
      </c>
      <c r="Y13897" t="s">
        <v>27399</v>
      </c>
      <c r="Z13897" t="s">
        <v>34839</v>
      </c>
      <c r="AA13897" t="s">
        <v>34840</v>
      </c>
      <c r="AB13897" t="s">
        <v>34841</v>
      </c>
    </row>
    <row r="13898" spans="1:30" x14ac:dyDescent="0.25">
      <c r="A13898">
        <f t="shared" ca="1" si="217"/>
        <v>14720</v>
      </c>
      <c r="B13898" t="s">
        <v>334</v>
      </c>
      <c r="C13898" t="s">
        <v>45</v>
      </c>
      <c r="F13898" t="s">
        <v>19661</v>
      </c>
      <c r="O13898" t="s">
        <v>33</v>
      </c>
      <c r="X13898" t="s">
        <v>34</v>
      </c>
      <c r="Y13898" t="s">
        <v>19662</v>
      </c>
      <c r="Z13898" t="s">
        <v>19663</v>
      </c>
      <c r="AA13898" t="s">
        <v>19664</v>
      </c>
      <c r="AB13898">
        <v>-171747</v>
      </c>
      <c r="AC13898" t="s">
        <v>38</v>
      </c>
      <c r="AD13898">
        <v>98032</v>
      </c>
    </row>
    <row r="13899" spans="1:30" x14ac:dyDescent="0.25">
      <c r="A13899">
        <f t="shared" ca="1" si="217"/>
        <v>1330</v>
      </c>
      <c r="B13899" t="s">
        <v>334</v>
      </c>
      <c r="C13899" t="s">
        <v>45</v>
      </c>
      <c r="F13899" t="s">
        <v>35946</v>
      </c>
      <c r="O13899" t="s">
        <v>33</v>
      </c>
      <c r="X13899" t="s">
        <v>34</v>
      </c>
      <c r="Y13899" t="s">
        <v>35947</v>
      </c>
      <c r="Z13899" t="s">
        <v>35948</v>
      </c>
      <c r="AA13899" t="s">
        <v>35949</v>
      </c>
      <c r="AB13899">
        <v>-172626</v>
      </c>
      <c r="AC13899" t="s">
        <v>102</v>
      </c>
      <c r="AD13899">
        <v>97202</v>
      </c>
    </row>
    <row r="13900" spans="1:30" ht="150" x14ac:dyDescent="0.25">
      <c r="A13900">
        <f t="shared" ca="1" si="217"/>
        <v>1846</v>
      </c>
      <c r="B13900" t="s">
        <v>685</v>
      </c>
      <c r="C13900" t="s">
        <v>686</v>
      </c>
      <c r="F13900" t="s">
        <v>20061</v>
      </c>
      <c r="O13900" t="s">
        <v>33</v>
      </c>
      <c r="Y13900" t="s">
        <v>20062</v>
      </c>
      <c r="Z13900" s="1" t="s">
        <v>34698</v>
      </c>
      <c r="AA13900" t="s">
        <v>34678</v>
      </c>
      <c r="AB13900">
        <v>-172070</v>
      </c>
    </row>
    <row r="13901" spans="1:30" x14ac:dyDescent="0.25">
      <c r="A13901">
        <f t="shared" ca="1" si="217"/>
        <v>14056</v>
      </c>
      <c r="B13901" t="s">
        <v>2046</v>
      </c>
      <c r="C13901" t="s">
        <v>80</v>
      </c>
      <c r="F13901" t="s">
        <v>7926</v>
      </c>
      <c r="G13901">
        <v>0</v>
      </c>
      <c r="O13901" t="s">
        <v>33</v>
      </c>
      <c r="Y13901" t="s">
        <v>7927</v>
      </c>
      <c r="Z13901" t="s">
        <v>7928</v>
      </c>
      <c r="AA13901" t="s">
        <v>7929</v>
      </c>
      <c r="AB13901" t="s">
        <v>7930</v>
      </c>
      <c r="AC13901" t="s">
        <v>38</v>
      </c>
      <c r="AD13901">
        <v>98112</v>
      </c>
    </row>
    <row r="13902" spans="1:30" ht="409.5" x14ac:dyDescent="0.25">
      <c r="A13902">
        <f t="shared" ca="1" si="217"/>
        <v>2404</v>
      </c>
      <c r="B13902" t="s">
        <v>2046</v>
      </c>
      <c r="C13902" t="s">
        <v>80</v>
      </c>
      <c r="F13902" t="s">
        <v>8188</v>
      </c>
      <c r="G13902">
        <v>0</v>
      </c>
      <c r="O13902" t="s">
        <v>33</v>
      </c>
      <c r="Y13902" t="s">
        <v>8189</v>
      </c>
      <c r="Z13902" s="1" t="s">
        <v>8190</v>
      </c>
      <c r="AA13902" t="s">
        <v>8191</v>
      </c>
      <c r="AB13902" t="s">
        <v>8192</v>
      </c>
      <c r="AC13902" t="s">
        <v>38</v>
      </c>
      <c r="AD13902">
        <v>98512</v>
      </c>
    </row>
    <row r="13903" spans="1:30" x14ac:dyDescent="0.25">
      <c r="A13903">
        <f t="shared" ca="1" si="217"/>
        <v>9957</v>
      </c>
      <c r="B13903" t="s">
        <v>79</v>
      </c>
      <c r="C13903" t="s">
        <v>80</v>
      </c>
      <c r="F13903" t="s">
        <v>7677</v>
      </c>
      <c r="O13903" t="s">
        <v>33</v>
      </c>
      <c r="Y13903" t="s">
        <v>26742</v>
      </c>
      <c r="Z13903" t="s">
        <v>26743</v>
      </c>
      <c r="AA13903" t="s">
        <v>26744</v>
      </c>
      <c r="AB13903">
        <v>-180233</v>
      </c>
      <c r="AC13903" t="s">
        <v>38</v>
      </c>
      <c r="AD13903">
        <v>98335</v>
      </c>
    </row>
    <row r="13904" spans="1:30" ht="409.5" x14ac:dyDescent="0.25">
      <c r="A13904">
        <f t="shared" ca="1" si="217"/>
        <v>12065</v>
      </c>
      <c r="B13904" t="s">
        <v>73</v>
      </c>
      <c r="C13904" t="s">
        <v>74</v>
      </c>
      <c r="O13904" t="s">
        <v>33</v>
      </c>
      <c r="W13904">
        <v>30</v>
      </c>
      <c r="X13904" t="s">
        <v>34</v>
      </c>
      <c r="Y13904" t="s">
        <v>25699</v>
      </c>
      <c r="Z13904" s="1" t="s">
        <v>25700</v>
      </c>
      <c r="AA13904" t="s">
        <v>25701</v>
      </c>
      <c r="AB13904">
        <v>-171972</v>
      </c>
    </row>
    <row r="13905" spans="1:30" x14ac:dyDescent="0.25">
      <c r="A13905">
        <f t="shared" ca="1" si="217"/>
        <v>12928</v>
      </c>
      <c r="B13905" t="s">
        <v>685</v>
      </c>
      <c r="C13905" t="s">
        <v>686</v>
      </c>
      <c r="F13905" t="s">
        <v>30088</v>
      </c>
      <c r="O13905" t="s">
        <v>33</v>
      </c>
      <c r="Y13905" t="s">
        <v>34101</v>
      </c>
      <c r="Z13905" t="s">
        <v>34107</v>
      </c>
      <c r="AA13905" t="s">
        <v>34060</v>
      </c>
      <c r="AB13905">
        <v>-162160</v>
      </c>
    </row>
    <row r="13906" spans="1:30" ht="409.5" x14ac:dyDescent="0.25">
      <c r="A13906">
        <f t="shared" ca="1" si="217"/>
        <v>12608</v>
      </c>
      <c r="B13906" t="s">
        <v>178</v>
      </c>
      <c r="C13906" t="s">
        <v>179</v>
      </c>
      <c r="F13906" t="s">
        <v>180</v>
      </c>
      <c r="O13906" t="s">
        <v>33</v>
      </c>
      <c r="X13906" t="s">
        <v>34</v>
      </c>
      <c r="Y13906" t="s">
        <v>181</v>
      </c>
      <c r="Z13906" s="1" t="s">
        <v>20611</v>
      </c>
      <c r="AA13906" t="s">
        <v>20610</v>
      </c>
      <c r="AB13906">
        <v>-172973</v>
      </c>
      <c r="AC13906" t="s">
        <v>38</v>
      </c>
      <c r="AD13906">
        <v>98922</v>
      </c>
    </row>
    <row r="13907" spans="1:30" ht="409.5" x14ac:dyDescent="0.25">
      <c r="A13907">
        <f t="shared" ca="1" si="217"/>
        <v>14266</v>
      </c>
      <c r="B13907" t="s">
        <v>68</v>
      </c>
      <c r="C13907" t="s">
        <v>45</v>
      </c>
      <c r="F13907" t="s">
        <v>17973</v>
      </c>
      <c r="H13907" t="s">
        <v>617</v>
      </c>
      <c r="L13907">
        <v>82.2</v>
      </c>
      <c r="N13907" t="s">
        <v>849</v>
      </c>
      <c r="O13907" t="s">
        <v>52</v>
      </c>
      <c r="P13907" t="s">
        <v>484</v>
      </c>
      <c r="Q13907" t="s">
        <v>2085</v>
      </c>
      <c r="R13907" t="s">
        <v>4769</v>
      </c>
      <c r="W13907">
        <v>30</v>
      </c>
      <c r="Y13907" t="s">
        <v>17974</v>
      </c>
      <c r="Z13907" s="1" t="s">
        <v>17975</v>
      </c>
      <c r="AA13907" t="s">
        <v>17976</v>
      </c>
      <c r="AB13907">
        <v>-170076</v>
      </c>
      <c r="AC13907" t="s">
        <v>38</v>
      </c>
      <c r="AD13907">
        <v>98133</v>
      </c>
    </row>
    <row r="13908" spans="1:30" x14ac:dyDescent="0.25">
      <c r="A13908">
        <f t="shared" ca="1" si="217"/>
        <v>2529</v>
      </c>
      <c r="B13908" t="s">
        <v>96</v>
      </c>
      <c r="C13908" t="s">
        <v>97</v>
      </c>
      <c r="O13908" t="s">
        <v>33</v>
      </c>
      <c r="X13908" t="s">
        <v>34</v>
      </c>
      <c r="Y13908" t="s">
        <v>25012</v>
      </c>
      <c r="Z13908" t="s">
        <v>25254</v>
      </c>
      <c r="AA13908" t="s">
        <v>25255</v>
      </c>
      <c r="AB13908">
        <v>-161266</v>
      </c>
    </row>
    <row r="13909" spans="1:30" ht="409.5" x14ac:dyDescent="0.25">
      <c r="A13909">
        <f t="shared" ca="1" si="217"/>
        <v>10953</v>
      </c>
      <c r="B13909" t="s">
        <v>2046</v>
      </c>
      <c r="C13909" t="s">
        <v>80</v>
      </c>
      <c r="F13909" t="s">
        <v>5745</v>
      </c>
      <c r="G13909">
        <v>0</v>
      </c>
      <c r="O13909" t="s">
        <v>33</v>
      </c>
      <c r="Y13909" t="s">
        <v>5746</v>
      </c>
      <c r="Z13909" s="1" t="s">
        <v>7086</v>
      </c>
      <c r="AA13909" t="s">
        <v>7087</v>
      </c>
      <c r="AB13909" t="s">
        <v>7088</v>
      </c>
      <c r="AC13909" t="s">
        <v>38</v>
      </c>
      <c r="AD13909">
        <v>98201</v>
      </c>
    </row>
    <row r="13910" spans="1:30" ht="409.5" x14ac:dyDescent="0.25">
      <c r="A13910">
        <f t="shared" ca="1" si="217"/>
        <v>6287</v>
      </c>
      <c r="B13910" t="s">
        <v>73</v>
      </c>
      <c r="C13910" t="s">
        <v>74</v>
      </c>
      <c r="G13910">
        <v>0</v>
      </c>
      <c r="O13910" t="s">
        <v>33</v>
      </c>
      <c r="X13910" t="s">
        <v>34</v>
      </c>
      <c r="Y13910" t="s">
        <v>21519</v>
      </c>
      <c r="Z13910" s="1" t="s">
        <v>21520</v>
      </c>
      <c r="AA13910" t="s">
        <v>21521</v>
      </c>
      <c r="AB13910" t="s">
        <v>21522</v>
      </c>
      <c r="AC13910" t="s">
        <v>38</v>
      </c>
      <c r="AD13910">
        <v>98033</v>
      </c>
    </row>
    <row r="13911" spans="1:30" x14ac:dyDescent="0.25">
      <c r="A13911">
        <f t="shared" ca="1" si="217"/>
        <v>2439</v>
      </c>
      <c r="B13911" t="s">
        <v>2046</v>
      </c>
      <c r="C13911" t="s">
        <v>80</v>
      </c>
      <c r="F13911" t="s">
        <v>10574</v>
      </c>
      <c r="O13911" t="s">
        <v>33</v>
      </c>
      <c r="Y13911" t="s">
        <v>13112</v>
      </c>
      <c r="Z13911" t="s">
        <v>13113</v>
      </c>
      <c r="AA13911" t="s">
        <v>13114</v>
      </c>
      <c r="AB13911">
        <v>-180580</v>
      </c>
      <c r="AC13911" t="s">
        <v>38</v>
      </c>
      <c r="AD13911">
        <v>98104</v>
      </c>
    </row>
    <row r="13912" spans="1:30" ht="409.5" x14ac:dyDescent="0.25">
      <c r="A13912">
        <f t="shared" ca="1" si="217"/>
        <v>3978</v>
      </c>
      <c r="B13912" t="s">
        <v>2046</v>
      </c>
      <c r="C13912" t="s">
        <v>80</v>
      </c>
      <c r="F13912" t="s">
        <v>6805</v>
      </c>
      <c r="O13912" t="s">
        <v>33</v>
      </c>
      <c r="Y13912" t="s">
        <v>6806</v>
      </c>
      <c r="Z13912" s="1" t="s">
        <v>15939</v>
      </c>
      <c r="AA13912" t="s">
        <v>15940</v>
      </c>
      <c r="AB13912">
        <v>-160605</v>
      </c>
      <c r="AC13912" t="s">
        <v>38</v>
      </c>
      <c r="AD13912">
        <v>98632</v>
      </c>
    </row>
    <row r="13913" spans="1:30" ht="409.5" x14ac:dyDescent="0.25">
      <c r="A13913">
        <f t="shared" ca="1" si="217"/>
        <v>12603</v>
      </c>
      <c r="B13913" t="s">
        <v>96</v>
      </c>
      <c r="C13913" t="s">
        <v>97</v>
      </c>
      <c r="F13913" t="s">
        <v>3030</v>
      </c>
      <c r="G13913">
        <v>0</v>
      </c>
      <c r="O13913" t="s">
        <v>33</v>
      </c>
      <c r="X13913" t="s">
        <v>34</v>
      </c>
      <c r="Y13913" t="s">
        <v>38716</v>
      </c>
      <c r="Z13913" s="1" t="s">
        <v>38717</v>
      </c>
      <c r="AA13913" t="s">
        <v>38718</v>
      </c>
      <c r="AB13913" t="s">
        <v>38719</v>
      </c>
      <c r="AC13913" t="s">
        <v>102</v>
      </c>
      <c r="AD13913">
        <v>97204</v>
      </c>
    </row>
    <row r="13914" spans="1:30" ht="390" x14ac:dyDescent="0.25">
      <c r="A13914">
        <f t="shared" ca="1" si="217"/>
        <v>15068</v>
      </c>
      <c r="B13914" t="s">
        <v>685</v>
      </c>
      <c r="C13914" t="s">
        <v>686</v>
      </c>
      <c r="F13914" t="s">
        <v>19307</v>
      </c>
      <c r="G13914">
        <v>0</v>
      </c>
      <c r="O13914" t="s">
        <v>33</v>
      </c>
      <c r="Y13914" t="s">
        <v>34490</v>
      </c>
      <c r="Z13914" s="1" t="s">
        <v>34491</v>
      </c>
      <c r="AA13914" t="s">
        <v>34436</v>
      </c>
      <c r="AB13914" t="s">
        <v>34492</v>
      </c>
      <c r="AC13914" t="s">
        <v>38</v>
      </c>
    </row>
    <row r="13915" spans="1:30" x14ac:dyDescent="0.25">
      <c r="A13915">
        <f t="shared" ca="1" si="217"/>
        <v>2601</v>
      </c>
      <c r="B13915" t="s">
        <v>124</v>
      </c>
      <c r="C13915" t="s">
        <v>45</v>
      </c>
      <c r="N13915" t="s">
        <v>2200</v>
      </c>
      <c r="O13915" t="s">
        <v>33</v>
      </c>
      <c r="X13915" t="s">
        <v>34</v>
      </c>
      <c r="Y13915" t="s">
        <v>22543</v>
      </c>
      <c r="Z13915" t="s">
        <v>22544</v>
      </c>
      <c r="AA13915" t="s">
        <v>22545</v>
      </c>
      <c r="AB13915">
        <v>-172649</v>
      </c>
      <c r="AC13915" t="s">
        <v>38</v>
      </c>
      <c r="AD13915">
        <v>98070</v>
      </c>
    </row>
    <row r="13916" spans="1:30" x14ac:dyDescent="0.25">
      <c r="A13916">
        <f t="shared" ca="1" si="217"/>
        <v>11857</v>
      </c>
      <c r="B13916" t="s">
        <v>73</v>
      </c>
      <c r="C13916" t="s">
        <v>74</v>
      </c>
      <c r="F13916" t="s">
        <v>103</v>
      </c>
      <c r="G13916">
        <v>0</v>
      </c>
      <c r="O13916" t="s">
        <v>155</v>
      </c>
      <c r="X13916" t="s">
        <v>34</v>
      </c>
      <c r="Y13916" t="s">
        <v>3073</v>
      </c>
      <c r="Z13916" t="s">
        <v>39604</v>
      </c>
      <c r="AA13916" t="s">
        <v>39605</v>
      </c>
      <c r="AB13916" t="s">
        <v>39606</v>
      </c>
      <c r="AC13916" t="s">
        <v>38</v>
      </c>
      <c r="AD13916">
        <v>98052</v>
      </c>
    </row>
    <row r="13917" spans="1:30" ht="105" x14ac:dyDescent="0.25">
      <c r="A13917">
        <f t="shared" ca="1" si="217"/>
        <v>12122</v>
      </c>
      <c r="B13917" t="s">
        <v>334</v>
      </c>
      <c r="C13917" t="s">
        <v>45</v>
      </c>
      <c r="O13917" t="s">
        <v>1</v>
      </c>
      <c r="P13917" t="s">
        <v>1533</v>
      </c>
      <c r="V13917" t="s">
        <v>21255</v>
      </c>
      <c r="W13917">
        <v>15</v>
      </c>
      <c r="Y13917" t="s">
        <v>21256</v>
      </c>
      <c r="Z13917" s="1" t="s">
        <v>21257</v>
      </c>
      <c r="AA13917" t="s">
        <v>2406</v>
      </c>
      <c r="AB13917">
        <v>-180475</v>
      </c>
      <c r="AC13917" t="s">
        <v>38</v>
      </c>
      <c r="AD13917">
        <v>98367</v>
      </c>
    </row>
    <row r="13918" spans="1:30" x14ac:dyDescent="0.25">
      <c r="A13918">
        <f t="shared" ca="1" si="217"/>
        <v>19854</v>
      </c>
      <c r="B13918" t="s">
        <v>773</v>
      </c>
      <c r="C13918" t="s">
        <v>80</v>
      </c>
      <c r="F13918" t="s">
        <v>1418</v>
      </c>
      <c r="O13918" t="s">
        <v>33</v>
      </c>
      <c r="X13918" t="s">
        <v>34</v>
      </c>
      <c r="Y13918" t="s">
        <v>1419</v>
      </c>
      <c r="Z13918" t="s">
        <v>10114</v>
      </c>
      <c r="AA13918" t="s">
        <v>10115</v>
      </c>
      <c r="AB13918">
        <v>-162973</v>
      </c>
      <c r="AC13918" t="s">
        <v>38</v>
      </c>
      <c r="AD13918">
        <v>98504</v>
      </c>
    </row>
    <row r="13919" spans="1:30" ht="409.5" x14ac:dyDescent="0.25">
      <c r="A13919">
        <f t="shared" ca="1" si="217"/>
        <v>3821</v>
      </c>
      <c r="B13919" t="s">
        <v>2046</v>
      </c>
      <c r="C13919" t="s">
        <v>80</v>
      </c>
      <c r="F13919" t="s">
        <v>658</v>
      </c>
      <c r="O13919" t="s">
        <v>33</v>
      </c>
      <c r="Y13919" t="s">
        <v>10399</v>
      </c>
      <c r="Z13919" s="1" t="s">
        <v>10400</v>
      </c>
      <c r="AA13919" t="s">
        <v>10394</v>
      </c>
      <c r="AB13919">
        <v>-161627</v>
      </c>
      <c r="AC13919" t="s">
        <v>102</v>
      </c>
      <c r="AD13919">
        <v>97205</v>
      </c>
    </row>
    <row r="13920" spans="1:30" x14ac:dyDescent="0.25">
      <c r="A13920">
        <f t="shared" ca="1" si="217"/>
        <v>10652</v>
      </c>
      <c r="B13920" t="s">
        <v>230</v>
      </c>
      <c r="C13920" t="s">
        <v>45</v>
      </c>
      <c r="O13920" t="s">
        <v>33</v>
      </c>
      <c r="X13920" t="s">
        <v>34</v>
      </c>
      <c r="Y13920" t="s">
        <v>22731</v>
      </c>
      <c r="Z13920" t="s">
        <v>23175</v>
      </c>
      <c r="AA13920" t="s">
        <v>22580</v>
      </c>
      <c r="AB13920">
        <v>-170860</v>
      </c>
    </row>
    <row r="13921" spans="1:30" ht="409.5" x14ac:dyDescent="0.25">
      <c r="A13921">
        <f t="shared" ca="1" si="217"/>
        <v>17282</v>
      </c>
      <c r="B13921" t="s">
        <v>1203</v>
      </c>
      <c r="C13921" t="s">
        <v>45</v>
      </c>
      <c r="F13921" t="s">
        <v>863</v>
      </c>
      <c r="G13921">
        <v>160</v>
      </c>
      <c r="H13921" t="s">
        <v>617</v>
      </c>
      <c r="L13921">
        <v>24</v>
      </c>
      <c r="M13921" s="1" t="s">
        <v>17779</v>
      </c>
      <c r="N13921" t="s">
        <v>849</v>
      </c>
      <c r="O13921" t="s">
        <v>168</v>
      </c>
      <c r="P13921" t="s">
        <v>542</v>
      </c>
      <c r="Q13921" t="s">
        <v>3625</v>
      </c>
      <c r="R13921" t="s">
        <v>16982</v>
      </c>
      <c r="S13921" t="s">
        <v>3626</v>
      </c>
      <c r="T13921" t="s">
        <v>3627</v>
      </c>
      <c r="V13921" t="s">
        <v>17780</v>
      </c>
      <c r="W13921">
        <v>15</v>
      </c>
      <c r="X13921" t="s">
        <v>34</v>
      </c>
      <c r="Y13921" t="s">
        <v>1655</v>
      </c>
      <c r="Z13921" s="1" t="s">
        <v>17781</v>
      </c>
      <c r="AA13921" t="s">
        <v>17782</v>
      </c>
      <c r="AB13921" t="s">
        <v>17783</v>
      </c>
      <c r="AC13921" t="s">
        <v>38</v>
      </c>
      <c r="AD13921">
        <v>98154</v>
      </c>
    </row>
    <row r="13922" spans="1:30" ht="409.5" x14ac:dyDescent="0.25">
      <c r="A13922">
        <f t="shared" ca="1" si="217"/>
        <v>19083</v>
      </c>
      <c r="B13922" t="s">
        <v>124</v>
      </c>
      <c r="C13922" t="s">
        <v>45</v>
      </c>
      <c r="F13922" t="s">
        <v>20250</v>
      </c>
      <c r="G13922">
        <v>0</v>
      </c>
      <c r="O13922" t="s">
        <v>33</v>
      </c>
      <c r="X13922" t="s">
        <v>34</v>
      </c>
      <c r="Y13922" t="s">
        <v>22656</v>
      </c>
      <c r="Z13922" s="1" t="s">
        <v>37091</v>
      </c>
      <c r="AA13922" t="s">
        <v>37089</v>
      </c>
      <c r="AB13922" t="s">
        <v>37092</v>
      </c>
    </row>
    <row r="13923" spans="1:30" ht="409.5" x14ac:dyDescent="0.25">
      <c r="A13923">
        <f t="shared" ca="1" si="217"/>
        <v>16000</v>
      </c>
      <c r="B13923" t="s">
        <v>44</v>
      </c>
      <c r="C13923" t="s">
        <v>45</v>
      </c>
      <c r="F13923" t="s">
        <v>1399</v>
      </c>
      <c r="G13923">
        <v>0</v>
      </c>
      <c r="N13923" t="s">
        <v>468</v>
      </c>
      <c r="O13923" t="s">
        <v>33</v>
      </c>
      <c r="X13923" t="s">
        <v>34</v>
      </c>
      <c r="Y13923" t="s">
        <v>1400</v>
      </c>
      <c r="Z13923" s="1" t="s">
        <v>1404</v>
      </c>
      <c r="AA13923" s="1" t="s">
        <v>1404</v>
      </c>
      <c r="AB13923" t="s">
        <v>1405</v>
      </c>
      <c r="AC13923" t="s">
        <v>38</v>
      </c>
      <c r="AD13923">
        <v>98270</v>
      </c>
    </row>
    <row r="13924" spans="1:30" x14ac:dyDescent="0.25">
      <c r="A13924">
        <f t="shared" ca="1" si="217"/>
        <v>15988</v>
      </c>
      <c r="B13924" t="s">
        <v>677</v>
      </c>
      <c r="C13924" t="s">
        <v>80</v>
      </c>
      <c r="F13924" t="s">
        <v>10154</v>
      </c>
      <c r="G13924">
        <v>0</v>
      </c>
      <c r="O13924" t="s">
        <v>33</v>
      </c>
      <c r="Y13924" t="s">
        <v>10155</v>
      </c>
      <c r="Z13924" t="s">
        <v>11464</v>
      </c>
      <c r="AA13924" t="s">
        <v>11465</v>
      </c>
      <c r="AB13924" t="s">
        <v>11466</v>
      </c>
      <c r="AC13924" t="s">
        <v>38</v>
      </c>
      <c r="AD13924">
        <v>98144</v>
      </c>
    </row>
    <row r="13925" spans="1:30" ht="409.5" x14ac:dyDescent="0.25">
      <c r="A13925">
        <f t="shared" ca="1" si="217"/>
        <v>18897</v>
      </c>
      <c r="B13925" t="s">
        <v>3712</v>
      </c>
      <c r="C13925" t="s">
        <v>45</v>
      </c>
      <c r="F13925" t="s">
        <v>20250</v>
      </c>
      <c r="G13925">
        <v>0</v>
      </c>
      <c r="O13925" t="s">
        <v>33</v>
      </c>
      <c r="X13925" t="s">
        <v>34</v>
      </c>
      <c r="Y13925" t="s">
        <v>22827</v>
      </c>
      <c r="Z13925" s="1" t="s">
        <v>24300</v>
      </c>
      <c r="AA13925" t="s">
        <v>24027</v>
      </c>
      <c r="AB13925" t="s">
        <v>24301</v>
      </c>
    </row>
    <row r="13926" spans="1:30" ht="225" x14ac:dyDescent="0.25">
      <c r="A13926">
        <f t="shared" ca="1" si="217"/>
        <v>6553</v>
      </c>
      <c r="B13926" t="s">
        <v>124</v>
      </c>
      <c r="C13926" t="s">
        <v>45</v>
      </c>
      <c r="F13926" t="s">
        <v>22668</v>
      </c>
      <c r="G13926">
        <v>0</v>
      </c>
      <c r="O13926" t="s">
        <v>33</v>
      </c>
      <c r="X13926" t="s">
        <v>34</v>
      </c>
      <c r="Y13926" t="s">
        <v>22669</v>
      </c>
      <c r="Z13926" s="1" t="s">
        <v>37074</v>
      </c>
      <c r="AA13926" t="s">
        <v>37075</v>
      </c>
      <c r="AB13926" t="s">
        <v>37076</v>
      </c>
      <c r="AC13926" t="s">
        <v>5301</v>
      </c>
      <c r="AD13926" t="s">
        <v>22675</v>
      </c>
    </row>
    <row r="13927" spans="1:30" ht="240" x14ac:dyDescent="0.25">
      <c r="A13927">
        <f t="shared" ca="1" si="217"/>
        <v>12172</v>
      </c>
      <c r="B13927" t="s">
        <v>230</v>
      </c>
      <c r="C13927" t="s">
        <v>45</v>
      </c>
      <c r="O13927" t="s">
        <v>33</v>
      </c>
      <c r="X13927" t="s">
        <v>34</v>
      </c>
      <c r="Y13927" t="s">
        <v>22751</v>
      </c>
      <c r="Z13927" s="1" t="s">
        <v>23267</v>
      </c>
      <c r="AA13927" t="s">
        <v>22580</v>
      </c>
      <c r="AB13927">
        <v>-171504</v>
      </c>
    </row>
    <row r="13928" spans="1:30" x14ac:dyDescent="0.25">
      <c r="A13928">
        <f t="shared" ca="1" si="217"/>
        <v>1884</v>
      </c>
      <c r="B13928" t="s">
        <v>79</v>
      </c>
      <c r="C13928" t="s">
        <v>80</v>
      </c>
      <c r="F13928" t="s">
        <v>6283</v>
      </c>
      <c r="O13928" t="s">
        <v>33</v>
      </c>
      <c r="Y13928" t="s">
        <v>26840</v>
      </c>
      <c r="Z13928" t="s">
        <v>26841</v>
      </c>
      <c r="AA13928" t="s">
        <v>26842</v>
      </c>
      <c r="AB13928">
        <v>-171768</v>
      </c>
      <c r="AC13928" t="s">
        <v>38</v>
      </c>
      <c r="AD13928">
        <v>98188</v>
      </c>
    </row>
    <row r="13929" spans="1:30" ht="409.5" x14ac:dyDescent="0.25">
      <c r="A13929">
        <f t="shared" ca="1" si="217"/>
        <v>2118</v>
      </c>
      <c r="B13929" t="s">
        <v>1203</v>
      </c>
      <c r="C13929" t="s">
        <v>45</v>
      </c>
      <c r="F13929" t="s">
        <v>863</v>
      </c>
      <c r="G13929">
        <v>0</v>
      </c>
      <c r="O13929" t="s">
        <v>33</v>
      </c>
      <c r="V13929" t="s">
        <v>17964</v>
      </c>
      <c r="W13929">
        <v>10</v>
      </c>
      <c r="X13929" t="s">
        <v>34</v>
      </c>
      <c r="Y13929" t="s">
        <v>864</v>
      </c>
      <c r="Z13929" s="1" t="s">
        <v>17965</v>
      </c>
      <c r="AA13929" t="s">
        <v>17958</v>
      </c>
      <c r="AB13929" t="s">
        <v>17966</v>
      </c>
      <c r="AC13929" t="s">
        <v>38</v>
      </c>
      <c r="AD13929">
        <v>98154</v>
      </c>
    </row>
    <row r="13930" spans="1:30" x14ac:dyDescent="0.25">
      <c r="A13930">
        <f t="shared" ca="1" si="217"/>
        <v>19100</v>
      </c>
      <c r="B13930" t="s">
        <v>2046</v>
      </c>
      <c r="C13930" t="s">
        <v>80</v>
      </c>
      <c r="O13930" t="s">
        <v>155</v>
      </c>
      <c r="X13930" t="s">
        <v>34</v>
      </c>
      <c r="Y13930" t="s">
        <v>14349</v>
      </c>
      <c r="Z13930" t="s">
        <v>14346</v>
      </c>
      <c r="AA13930" t="s">
        <v>14343</v>
      </c>
      <c r="AB13930">
        <v>-163483</v>
      </c>
      <c r="AC13930" t="s">
        <v>38</v>
      </c>
      <c r="AD13930">
        <v>98391</v>
      </c>
    </row>
    <row r="13931" spans="1:30" x14ac:dyDescent="0.25">
      <c r="A13931">
        <f t="shared" ca="1" si="217"/>
        <v>1388</v>
      </c>
      <c r="B13931" t="s">
        <v>2046</v>
      </c>
      <c r="C13931" t="s">
        <v>80</v>
      </c>
      <c r="O13931" t="s">
        <v>33</v>
      </c>
      <c r="Y13931" t="s">
        <v>15926</v>
      </c>
      <c r="Z13931" t="s">
        <v>15927</v>
      </c>
      <c r="AA13931" t="s">
        <v>15928</v>
      </c>
      <c r="AB13931">
        <v>-160592</v>
      </c>
      <c r="AC13931" t="s">
        <v>38</v>
      </c>
      <c r="AD13931">
        <v>98253</v>
      </c>
    </row>
    <row r="13932" spans="1:30" x14ac:dyDescent="0.25">
      <c r="A13932">
        <f t="shared" ca="1" si="217"/>
        <v>8212</v>
      </c>
      <c r="C13932" t="s">
        <v>45</v>
      </c>
      <c r="O13932" t="s">
        <v>367</v>
      </c>
      <c r="AB13932">
        <v>-173366</v>
      </c>
    </row>
    <row r="13933" spans="1:30" x14ac:dyDescent="0.25">
      <c r="A13933">
        <f t="shared" ca="1" si="217"/>
        <v>13659</v>
      </c>
      <c r="B13933" t="s">
        <v>739</v>
      </c>
      <c r="C13933" t="s">
        <v>686</v>
      </c>
      <c r="G13933">
        <v>0</v>
      </c>
      <c r="O13933" t="s">
        <v>33</v>
      </c>
      <c r="Y13933" t="s">
        <v>29547</v>
      </c>
      <c r="Z13933" t="s">
        <v>30191</v>
      </c>
      <c r="AA13933" t="s">
        <v>30192</v>
      </c>
      <c r="AB13933" t="s">
        <v>30193</v>
      </c>
      <c r="AC13933" t="s">
        <v>38</v>
      </c>
      <c r="AD13933">
        <v>98837</v>
      </c>
    </row>
    <row r="13934" spans="1:30" ht="270" x14ac:dyDescent="0.25">
      <c r="A13934">
        <f t="shared" ca="1" si="217"/>
        <v>19209</v>
      </c>
      <c r="B13934" t="s">
        <v>334</v>
      </c>
      <c r="C13934" t="s">
        <v>45</v>
      </c>
      <c r="O13934" t="s">
        <v>33</v>
      </c>
      <c r="W13934">
        <v>15</v>
      </c>
      <c r="X13934" t="s">
        <v>34</v>
      </c>
      <c r="Y13934" t="s">
        <v>24871</v>
      </c>
      <c r="Z13934" s="1" t="s">
        <v>24872</v>
      </c>
      <c r="AA13934" t="s">
        <v>24873</v>
      </c>
      <c r="AB13934">
        <v>-181173</v>
      </c>
      <c r="AC13934" t="s">
        <v>38</v>
      </c>
      <c r="AD13934">
        <v>98499</v>
      </c>
    </row>
    <row r="13935" spans="1:30" ht="409.5" x14ac:dyDescent="0.25">
      <c r="A13935">
        <f t="shared" ca="1" si="217"/>
        <v>6638</v>
      </c>
      <c r="B13935" t="s">
        <v>96</v>
      </c>
      <c r="C13935" t="s">
        <v>97</v>
      </c>
      <c r="F13935" t="s">
        <v>10198</v>
      </c>
      <c r="O13935" t="s">
        <v>33</v>
      </c>
      <c r="X13935" t="s">
        <v>34</v>
      </c>
      <c r="Y13935" t="s">
        <v>10674</v>
      </c>
      <c r="Z13935" s="1" t="s">
        <v>37487</v>
      </c>
      <c r="AA13935" t="s">
        <v>37488</v>
      </c>
      <c r="AB13935">
        <v>-161169</v>
      </c>
      <c r="AC13935" t="s">
        <v>102</v>
      </c>
      <c r="AD13935">
        <v>97205</v>
      </c>
    </row>
    <row r="13936" spans="1:30" ht="409.5" x14ac:dyDescent="0.25">
      <c r="A13936">
        <f t="shared" ca="1" si="217"/>
        <v>19066</v>
      </c>
      <c r="B13936" t="s">
        <v>164</v>
      </c>
      <c r="C13936" t="s">
        <v>165</v>
      </c>
      <c r="N13936" t="s">
        <v>41857</v>
      </c>
      <c r="O13936" t="s">
        <v>1</v>
      </c>
      <c r="V13936" t="s">
        <v>41858</v>
      </c>
      <c r="W13936">
        <v>12</v>
      </c>
      <c r="X13936" t="s">
        <v>34</v>
      </c>
      <c r="Y13936" t="s">
        <v>485</v>
      </c>
      <c r="Z13936" s="1" t="s">
        <v>41859</v>
      </c>
      <c r="AA13936" t="s">
        <v>41860</v>
      </c>
      <c r="AB13936">
        <v>-172054</v>
      </c>
      <c r="AC13936" t="s">
        <v>38</v>
      </c>
    </row>
    <row r="13937" spans="1:30" ht="409.5" x14ac:dyDescent="0.25">
      <c r="A13937">
        <f t="shared" ca="1" si="217"/>
        <v>9389</v>
      </c>
      <c r="B13937" t="s">
        <v>489</v>
      </c>
      <c r="C13937" t="s">
        <v>45</v>
      </c>
      <c r="O13937" t="s">
        <v>33</v>
      </c>
      <c r="W13937">
        <v>15</v>
      </c>
      <c r="X13937" t="s">
        <v>34</v>
      </c>
      <c r="Y13937" t="s">
        <v>3195</v>
      </c>
      <c r="Z13937" s="1" t="s">
        <v>18592</v>
      </c>
      <c r="AA13937" t="s">
        <v>18593</v>
      </c>
      <c r="AB13937">
        <v>-180101</v>
      </c>
    </row>
    <row r="13938" spans="1:30" ht="409.5" x14ac:dyDescent="0.25">
      <c r="A13938">
        <f t="shared" ca="1" si="217"/>
        <v>12577</v>
      </c>
      <c r="B13938" t="s">
        <v>164</v>
      </c>
      <c r="C13938" t="s">
        <v>165</v>
      </c>
      <c r="F13938" t="s">
        <v>392</v>
      </c>
      <c r="G13938">
        <v>0</v>
      </c>
      <c r="O13938" t="s">
        <v>33</v>
      </c>
      <c r="Y13938" t="s">
        <v>962</v>
      </c>
      <c r="Z13938" s="1" t="s">
        <v>963</v>
      </c>
      <c r="AA13938" t="s">
        <v>964</v>
      </c>
      <c r="AB13938" t="s">
        <v>965</v>
      </c>
      <c r="AC13938" t="s">
        <v>38</v>
      </c>
      <c r="AD13938">
        <v>98109</v>
      </c>
    </row>
    <row r="13939" spans="1:30" ht="240" x14ac:dyDescent="0.25">
      <c r="A13939">
        <f t="shared" ca="1" si="217"/>
        <v>12110</v>
      </c>
      <c r="B13939" t="s">
        <v>164</v>
      </c>
      <c r="C13939" t="s">
        <v>165</v>
      </c>
      <c r="O13939" t="s">
        <v>33</v>
      </c>
      <c r="Y13939" t="s">
        <v>16887</v>
      </c>
      <c r="Z13939" s="1" t="s">
        <v>19864</v>
      </c>
      <c r="AA13939" t="s">
        <v>19865</v>
      </c>
      <c r="AB13939">
        <v>-162718</v>
      </c>
    </row>
    <row r="13940" spans="1:30" x14ac:dyDescent="0.25">
      <c r="A13940">
        <f t="shared" ca="1" si="217"/>
        <v>8566</v>
      </c>
      <c r="B13940" t="s">
        <v>79</v>
      </c>
      <c r="C13940" t="s">
        <v>80</v>
      </c>
      <c r="O13940" t="s">
        <v>33</v>
      </c>
      <c r="Y13940" t="s">
        <v>2602</v>
      </c>
      <c r="Z13940" t="s">
        <v>2603</v>
      </c>
      <c r="AA13940" t="s">
        <v>2604</v>
      </c>
      <c r="AB13940">
        <v>-170156</v>
      </c>
      <c r="AC13940" t="s">
        <v>38</v>
      </c>
      <c r="AD13940">
        <v>98524</v>
      </c>
    </row>
    <row r="13941" spans="1:30" ht="409.5" x14ac:dyDescent="0.25">
      <c r="A13941">
        <f t="shared" ca="1" si="217"/>
        <v>11561</v>
      </c>
      <c r="B13941" t="s">
        <v>2046</v>
      </c>
      <c r="C13941" t="s">
        <v>80</v>
      </c>
      <c r="F13941" t="s">
        <v>413</v>
      </c>
      <c r="O13941" t="s">
        <v>33</v>
      </c>
      <c r="Y13941" t="s">
        <v>7165</v>
      </c>
      <c r="Z13941" s="1" t="s">
        <v>10274</v>
      </c>
      <c r="AA13941" t="s">
        <v>10275</v>
      </c>
      <c r="AB13941">
        <v>-162491</v>
      </c>
      <c r="AC13941" t="s">
        <v>38</v>
      </c>
      <c r="AD13941">
        <v>98004</v>
      </c>
    </row>
    <row r="13942" spans="1:30" ht="409.5" x14ac:dyDescent="0.25">
      <c r="A13942">
        <f t="shared" ca="1" si="217"/>
        <v>7339</v>
      </c>
      <c r="B13942" t="s">
        <v>2046</v>
      </c>
      <c r="C13942" t="s">
        <v>80</v>
      </c>
      <c r="F13942" t="s">
        <v>651</v>
      </c>
      <c r="G13942">
        <v>0</v>
      </c>
      <c r="O13942" t="s">
        <v>33</v>
      </c>
      <c r="Y13942" t="s">
        <v>6323</v>
      </c>
      <c r="Z13942" s="1" t="s">
        <v>7162</v>
      </c>
      <c r="AA13942" t="s">
        <v>7163</v>
      </c>
      <c r="AB13942" t="s">
        <v>7164</v>
      </c>
      <c r="AC13942" t="s">
        <v>38</v>
      </c>
      <c r="AD13942">
        <v>98034</v>
      </c>
    </row>
    <row r="13943" spans="1:30" ht="409.5" x14ac:dyDescent="0.25">
      <c r="A13943">
        <f t="shared" ca="1" si="217"/>
        <v>1473</v>
      </c>
      <c r="B13943" t="s">
        <v>2046</v>
      </c>
      <c r="C13943" t="s">
        <v>80</v>
      </c>
      <c r="F13943" t="s">
        <v>7991</v>
      </c>
      <c r="O13943" t="s">
        <v>33</v>
      </c>
      <c r="Y13943" t="s">
        <v>7992</v>
      </c>
      <c r="Z13943" s="1" t="s">
        <v>14601</v>
      </c>
      <c r="AA13943" t="s">
        <v>14602</v>
      </c>
      <c r="AB13943">
        <v>-161805</v>
      </c>
      <c r="AC13943" t="s">
        <v>38</v>
      </c>
      <c r="AD13943">
        <v>99361</v>
      </c>
    </row>
    <row r="13944" spans="1:30" ht="409.5" x14ac:dyDescent="0.25">
      <c r="A13944">
        <f t="shared" ca="1" si="217"/>
        <v>13705</v>
      </c>
      <c r="B13944" t="s">
        <v>230</v>
      </c>
      <c r="C13944" t="s">
        <v>45</v>
      </c>
      <c r="F13944" t="s">
        <v>20250</v>
      </c>
      <c r="O13944" t="s">
        <v>33</v>
      </c>
      <c r="X13944" t="s">
        <v>34</v>
      </c>
      <c r="Y13944" t="s">
        <v>22643</v>
      </c>
      <c r="Z13944" s="1" t="s">
        <v>22943</v>
      </c>
      <c r="AA13944" t="s">
        <v>22580</v>
      </c>
      <c r="AB13944">
        <v>-162512</v>
      </c>
      <c r="AC13944" t="s">
        <v>102</v>
      </c>
      <c r="AD13944">
        <v>97302</v>
      </c>
    </row>
    <row r="13945" spans="1:30" ht="409.5" x14ac:dyDescent="0.25">
      <c r="A13945">
        <f t="shared" ca="1" si="217"/>
        <v>14975</v>
      </c>
      <c r="B13945" t="s">
        <v>73</v>
      </c>
      <c r="C13945" t="s">
        <v>74</v>
      </c>
      <c r="F13945" t="s">
        <v>22419</v>
      </c>
      <c r="H13945" t="s">
        <v>617</v>
      </c>
      <c r="L13945">
        <v>375</v>
      </c>
      <c r="O13945" t="s">
        <v>33</v>
      </c>
      <c r="V13945" t="s">
        <v>22574</v>
      </c>
      <c r="W13945">
        <v>60</v>
      </c>
      <c r="Y13945" t="s">
        <v>22575</v>
      </c>
      <c r="Z13945" s="1" t="s">
        <v>22576</v>
      </c>
      <c r="AA13945" t="s">
        <v>22577</v>
      </c>
      <c r="AB13945">
        <v>-172004</v>
      </c>
    </row>
    <row r="13946" spans="1:30" x14ac:dyDescent="0.25">
      <c r="A13946">
        <f t="shared" ca="1" si="217"/>
        <v>11726</v>
      </c>
      <c r="B13946" t="s">
        <v>73</v>
      </c>
      <c r="C13946" t="s">
        <v>74</v>
      </c>
      <c r="F13946" t="s">
        <v>13635</v>
      </c>
      <c r="G13946">
        <v>0</v>
      </c>
      <c r="O13946" t="s">
        <v>33</v>
      </c>
      <c r="X13946" t="s">
        <v>34</v>
      </c>
      <c r="Y13946" t="s">
        <v>42227</v>
      </c>
      <c r="Z13946" t="s">
        <v>42228</v>
      </c>
      <c r="AA13946" t="s">
        <v>42229</v>
      </c>
      <c r="AB13946" t="s">
        <v>42230</v>
      </c>
      <c r="AC13946" t="s">
        <v>38</v>
      </c>
      <c r="AD13946">
        <v>98003</v>
      </c>
    </row>
    <row r="13947" spans="1:30" x14ac:dyDescent="0.25">
      <c r="A13947">
        <f t="shared" ca="1" si="217"/>
        <v>11012</v>
      </c>
      <c r="B13947" t="s">
        <v>685</v>
      </c>
      <c r="C13947" t="s">
        <v>686</v>
      </c>
      <c r="O13947" t="s">
        <v>8498</v>
      </c>
      <c r="AB13947">
        <v>-180800</v>
      </c>
    </row>
    <row r="13948" spans="1:30" x14ac:dyDescent="0.25">
      <c r="A13948">
        <f t="shared" ca="1" si="217"/>
        <v>16238</v>
      </c>
      <c r="B13948" t="s">
        <v>2046</v>
      </c>
      <c r="C13948" t="s">
        <v>80</v>
      </c>
      <c r="F13948" t="s">
        <v>81</v>
      </c>
      <c r="G13948">
        <v>0</v>
      </c>
      <c r="O13948" t="s">
        <v>33</v>
      </c>
      <c r="Y13948" t="s">
        <v>82</v>
      </c>
      <c r="Z13948" t="s">
        <v>11032</v>
      </c>
      <c r="AA13948" t="s">
        <v>11033</v>
      </c>
      <c r="AB13948" t="s">
        <v>11034</v>
      </c>
      <c r="AC13948" t="s">
        <v>38</v>
      </c>
      <c r="AD13948">
        <v>98668</v>
      </c>
    </row>
    <row r="13949" spans="1:30" x14ac:dyDescent="0.25">
      <c r="A13949">
        <f t="shared" ca="1" si="217"/>
        <v>230</v>
      </c>
      <c r="B13949" t="s">
        <v>79</v>
      </c>
      <c r="C13949" t="s">
        <v>80</v>
      </c>
      <c r="F13949" t="s">
        <v>990</v>
      </c>
      <c r="O13949" t="s">
        <v>33</v>
      </c>
      <c r="Y13949" t="s">
        <v>6675</v>
      </c>
      <c r="Z13949" t="s">
        <v>14640</v>
      </c>
      <c r="AA13949" t="s">
        <v>14641</v>
      </c>
      <c r="AB13949">
        <v>-163066</v>
      </c>
      <c r="AC13949" t="s">
        <v>38</v>
      </c>
      <c r="AD13949">
        <v>98668</v>
      </c>
    </row>
    <row r="13950" spans="1:30" x14ac:dyDescent="0.25">
      <c r="A13950">
        <f t="shared" ca="1" si="217"/>
        <v>1935</v>
      </c>
      <c r="B13950" t="s">
        <v>2046</v>
      </c>
      <c r="C13950" t="s">
        <v>80</v>
      </c>
      <c r="F13950" t="s">
        <v>1305</v>
      </c>
      <c r="G13950">
        <v>0</v>
      </c>
      <c r="O13950" t="s">
        <v>33</v>
      </c>
      <c r="Y13950" t="s">
        <v>7240</v>
      </c>
      <c r="Z13950" t="s">
        <v>7241</v>
      </c>
      <c r="AA13950" t="s">
        <v>7242</v>
      </c>
      <c r="AB13950" t="s">
        <v>7243</v>
      </c>
      <c r="AC13950" t="s">
        <v>38</v>
      </c>
      <c r="AD13950">
        <v>98109</v>
      </c>
    </row>
    <row r="13951" spans="1:30" x14ac:dyDescent="0.25">
      <c r="A13951">
        <f t="shared" ca="1" si="217"/>
        <v>16188</v>
      </c>
      <c r="B13951" t="s">
        <v>96</v>
      </c>
      <c r="C13951" t="s">
        <v>97</v>
      </c>
      <c r="F13951" t="s">
        <v>38107</v>
      </c>
      <c r="G13951">
        <v>0</v>
      </c>
      <c r="O13951" t="s">
        <v>33</v>
      </c>
      <c r="X13951" t="s">
        <v>34</v>
      </c>
      <c r="Y13951" t="s">
        <v>38108</v>
      </c>
      <c r="Z13951" t="s">
        <v>38109</v>
      </c>
      <c r="AA13951" t="s">
        <v>38110</v>
      </c>
      <c r="AB13951" t="s">
        <v>38111</v>
      </c>
      <c r="AC13951" t="s">
        <v>38</v>
      </c>
      <c r="AD13951">
        <v>98610</v>
      </c>
    </row>
    <row r="13952" spans="1:30" x14ac:dyDescent="0.25">
      <c r="A13952">
        <f t="shared" ca="1" si="217"/>
        <v>3400</v>
      </c>
      <c r="B13952" t="s">
        <v>178</v>
      </c>
      <c r="C13952" t="s">
        <v>179</v>
      </c>
      <c r="F13952" t="s">
        <v>2107</v>
      </c>
      <c r="O13952" t="s">
        <v>33</v>
      </c>
      <c r="W13952">
        <v>15</v>
      </c>
      <c r="X13952" t="s">
        <v>34</v>
      </c>
      <c r="Y13952" t="s">
        <v>39831</v>
      </c>
      <c r="Z13952" t="s">
        <v>39832</v>
      </c>
      <c r="AA13952" t="s">
        <v>39833</v>
      </c>
      <c r="AB13952">
        <v>-180070</v>
      </c>
      <c r="AC13952" t="s">
        <v>38</v>
      </c>
    </row>
    <row r="13953" spans="1:30" ht="409.5" x14ac:dyDescent="0.25">
      <c r="A13953">
        <f t="shared" ca="1" si="217"/>
        <v>11951</v>
      </c>
      <c r="B13953" t="s">
        <v>164</v>
      </c>
      <c r="C13953" t="s">
        <v>165</v>
      </c>
      <c r="G13953">
        <v>0</v>
      </c>
      <c r="O13953" t="s">
        <v>33</v>
      </c>
      <c r="X13953" t="s">
        <v>34</v>
      </c>
      <c r="Y13953" t="s">
        <v>39530</v>
      </c>
      <c r="Z13953" s="1" t="s">
        <v>39531</v>
      </c>
      <c r="AA13953" t="s">
        <v>39532</v>
      </c>
      <c r="AB13953" t="s">
        <v>39533</v>
      </c>
    </row>
    <row r="13954" spans="1:30" ht="409.5" x14ac:dyDescent="0.25">
      <c r="A13954">
        <f t="shared" ref="A13954:A14017" ca="1" si="218">RANDBETWEEN(1,20000)</f>
        <v>19812</v>
      </c>
      <c r="B13954" t="s">
        <v>30</v>
      </c>
      <c r="C13954" t="s">
        <v>31</v>
      </c>
      <c r="F13954" t="s">
        <v>397</v>
      </c>
      <c r="G13954">
        <v>0</v>
      </c>
      <c r="O13954" t="s">
        <v>33</v>
      </c>
      <c r="W13954">
        <v>30</v>
      </c>
      <c r="X13954" t="s">
        <v>34</v>
      </c>
      <c r="Y13954" t="s">
        <v>398</v>
      </c>
      <c r="Z13954" s="1" t="s">
        <v>399</v>
      </c>
      <c r="AA13954" s="1" t="s">
        <v>399</v>
      </c>
      <c r="AB13954" t="s">
        <v>400</v>
      </c>
      <c r="AC13954" t="s">
        <v>38</v>
      </c>
      <c r="AD13954">
        <v>98009</v>
      </c>
    </row>
    <row r="13955" spans="1:30" ht="409.5" x14ac:dyDescent="0.25">
      <c r="A13955">
        <f t="shared" ca="1" si="218"/>
        <v>399</v>
      </c>
      <c r="B13955" t="s">
        <v>2046</v>
      </c>
      <c r="C13955" t="s">
        <v>80</v>
      </c>
      <c r="F13955" t="s">
        <v>15117</v>
      </c>
      <c r="O13955" t="s">
        <v>33</v>
      </c>
      <c r="Y13955" t="s">
        <v>15118</v>
      </c>
      <c r="Z13955" s="1" t="s">
        <v>15119</v>
      </c>
      <c r="AA13955" t="s">
        <v>15120</v>
      </c>
      <c r="AB13955">
        <v>-180447</v>
      </c>
      <c r="AC13955" t="s">
        <v>38</v>
      </c>
      <c r="AD13955">
        <v>98328</v>
      </c>
    </row>
    <row r="13956" spans="1:30" x14ac:dyDescent="0.25">
      <c r="A13956">
        <f t="shared" ca="1" si="218"/>
        <v>12894</v>
      </c>
      <c r="B13956" t="s">
        <v>73</v>
      </c>
      <c r="C13956" t="s">
        <v>74</v>
      </c>
      <c r="O13956" t="s">
        <v>63</v>
      </c>
      <c r="X13956" t="s">
        <v>34</v>
      </c>
      <c r="Y13956" t="s">
        <v>145</v>
      </c>
      <c r="Z13956" t="s">
        <v>19226</v>
      </c>
      <c r="AA13956" t="s">
        <v>19227</v>
      </c>
      <c r="AB13956">
        <v>-163598</v>
      </c>
      <c r="AC13956" t="s">
        <v>38</v>
      </c>
      <c r="AD13956">
        <v>98132</v>
      </c>
    </row>
    <row r="13957" spans="1:30" x14ac:dyDescent="0.25">
      <c r="A13957">
        <f t="shared" ca="1" si="218"/>
        <v>11520</v>
      </c>
      <c r="B13957" t="s">
        <v>2046</v>
      </c>
      <c r="C13957" t="s">
        <v>80</v>
      </c>
      <c r="F13957" t="s">
        <v>3488</v>
      </c>
      <c r="G13957">
        <v>0</v>
      </c>
      <c r="O13957" t="s">
        <v>33</v>
      </c>
      <c r="Y13957" t="s">
        <v>12806</v>
      </c>
      <c r="Z13957" t="s">
        <v>12807</v>
      </c>
      <c r="AA13957" t="s">
        <v>12808</v>
      </c>
      <c r="AB13957" t="s">
        <v>12809</v>
      </c>
      <c r="AC13957" t="s">
        <v>38</v>
      </c>
      <c r="AD13957">
        <v>98101</v>
      </c>
    </row>
    <row r="13958" spans="1:30" x14ac:dyDescent="0.25">
      <c r="A13958">
        <f t="shared" ca="1" si="218"/>
        <v>1998</v>
      </c>
      <c r="B13958" t="s">
        <v>2046</v>
      </c>
      <c r="C13958" t="s">
        <v>80</v>
      </c>
      <c r="F13958" t="s">
        <v>2153</v>
      </c>
      <c r="O13958" t="s">
        <v>33</v>
      </c>
      <c r="Y13958" t="s">
        <v>1419</v>
      </c>
      <c r="Z13958" t="s">
        <v>15885</v>
      </c>
      <c r="AA13958" t="s">
        <v>15886</v>
      </c>
      <c r="AB13958">
        <v>-172789</v>
      </c>
      <c r="AC13958" t="s">
        <v>38</v>
      </c>
      <c r="AD13958">
        <v>98501</v>
      </c>
    </row>
    <row r="13959" spans="1:30" ht="409.5" x14ac:dyDescent="0.25">
      <c r="A13959">
        <f t="shared" ca="1" si="218"/>
        <v>12419</v>
      </c>
      <c r="B13959" t="s">
        <v>230</v>
      </c>
      <c r="C13959" t="s">
        <v>45</v>
      </c>
      <c r="F13959" t="s">
        <v>20250</v>
      </c>
      <c r="O13959" t="s">
        <v>33</v>
      </c>
      <c r="X13959" t="s">
        <v>34</v>
      </c>
      <c r="Y13959" t="s">
        <v>22643</v>
      </c>
      <c r="Z13959" s="1" t="s">
        <v>23240</v>
      </c>
      <c r="AA13959" t="s">
        <v>22580</v>
      </c>
      <c r="AB13959">
        <v>-171321</v>
      </c>
    </row>
    <row r="13960" spans="1:30" ht="409.5" x14ac:dyDescent="0.25">
      <c r="A13960">
        <f t="shared" ca="1" si="218"/>
        <v>2602</v>
      </c>
      <c r="B13960" t="s">
        <v>124</v>
      </c>
      <c r="C13960" t="s">
        <v>45</v>
      </c>
      <c r="F13960" t="s">
        <v>20250</v>
      </c>
      <c r="O13960" t="s">
        <v>33</v>
      </c>
      <c r="X13960" t="s">
        <v>34</v>
      </c>
      <c r="Y13960" t="s">
        <v>22317</v>
      </c>
      <c r="Z13960" s="1" t="s">
        <v>28846</v>
      </c>
      <c r="AA13960" t="s">
        <v>28847</v>
      </c>
      <c r="AB13960">
        <v>-160966</v>
      </c>
      <c r="AC13960" t="s">
        <v>102</v>
      </c>
      <c r="AD13960">
        <v>97302</v>
      </c>
    </row>
    <row r="13961" spans="1:30" ht="390" x14ac:dyDescent="0.25">
      <c r="A13961">
        <f t="shared" ca="1" si="218"/>
        <v>5316</v>
      </c>
      <c r="B13961" t="s">
        <v>773</v>
      </c>
      <c r="C13961" t="s">
        <v>80</v>
      </c>
      <c r="F13961" t="s">
        <v>6018</v>
      </c>
      <c r="G13961">
        <v>0</v>
      </c>
      <c r="O13961" t="s">
        <v>33</v>
      </c>
      <c r="X13961" t="s">
        <v>34</v>
      </c>
      <c r="Y13961" t="s">
        <v>6019</v>
      </c>
      <c r="Z13961" s="1" t="s">
        <v>6020</v>
      </c>
      <c r="AA13961" t="s">
        <v>6021</v>
      </c>
      <c r="AB13961" t="s">
        <v>6022</v>
      </c>
      <c r="AC13961" t="s">
        <v>38</v>
      </c>
      <c r="AD13961" t="s">
        <v>1716</v>
      </c>
    </row>
    <row r="13962" spans="1:30" x14ac:dyDescent="0.25">
      <c r="A13962">
        <f t="shared" ca="1" si="218"/>
        <v>4793</v>
      </c>
      <c r="B13962" t="s">
        <v>685</v>
      </c>
      <c r="C13962" t="s">
        <v>686</v>
      </c>
      <c r="F13962" t="s">
        <v>29351</v>
      </c>
      <c r="O13962" t="s">
        <v>33</v>
      </c>
      <c r="Y13962" t="s">
        <v>32830</v>
      </c>
      <c r="Z13962" t="s">
        <v>34331</v>
      </c>
      <c r="AA13962" t="s">
        <v>34324</v>
      </c>
      <c r="AB13962">
        <v>-170842</v>
      </c>
      <c r="AC13962" t="s">
        <v>38</v>
      </c>
      <c r="AD13962">
        <v>98409</v>
      </c>
    </row>
    <row r="13963" spans="1:30" ht="409.5" x14ac:dyDescent="0.25">
      <c r="A13963">
        <f t="shared" ca="1" si="218"/>
        <v>7310</v>
      </c>
      <c r="B13963" t="s">
        <v>164</v>
      </c>
      <c r="C13963" t="s">
        <v>165</v>
      </c>
      <c r="F13963" t="s">
        <v>734</v>
      </c>
      <c r="G13963">
        <v>0</v>
      </c>
      <c r="O13963" t="s">
        <v>33</v>
      </c>
      <c r="Y13963" t="s">
        <v>966</v>
      </c>
      <c r="Z13963" s="1" t="s">
        <v>5542</v>
      </c>
      <c r="AA13963" t="s">
        <v>5543</v>
      </c>
      <c r="AB13963" t="s">
        <v>5544</v>
      </c>
    </row>
    <row r="13964" spans="1:30" x14ac:dyDescent="0.25">
      <c r="A13964">
        <f t="shared" ca="1" si="218"/>
        <v>7614</v>
      </c>
      <c r="B13964" t="s">
        <v>2046</v>
      </c>
      <c r="C13964" t="s">
        <v>80</v>
      </c>
      <c r="F13964" t="s">
        <v>658</v>
      </c>
      <c r="O13964" t="s">
        <v>33</v>
      </c>
      <c r="Y13964" t="s">
        <v>6494</v>
      </c>
      <c r="Z13964" t="s">
        <v>10221</v>
      </c>
      <c r="AA13964" t="s">
        <v>10222</v>
      </c>
      <c r="AB13964">
        <v>-161437</v>
      </c>
      <c r="AC13964" t="s">
        <v>243</v>
      </c>
      <c r="AD13964">
        <v>94612</v>
      </c>
    </row>
    <row r="13965" spans="1:30" ht="409.5" x14ac:dyDescent="0.25">
      <c r="A13965">
        <f t="shared" ca="1" si="218"/>
        <v>14018</v>
      </c>
      <c r="B13965" t="s">
        <v>3712</v>
      </c>
      <c r="C13965" t="s">
        <v>45</v>
      </c>
      <c r="F13965" t="s">
        <v>24129</v>
      </c>
      <c r="G13965">
        <v>0</v>
      </c>
      <c r="O13965" t="s">
        <v>63</v>
      </c>
      <c r="X13965" t="s">
        <v>34</v>
      </c>
      <c r="Y13965" t="s">
        <v>3966</v>
      </c>
      <c r="Z13965" s="1" t="s">
        <v>24130</v>
      </c>
      <c r="AA13965" t="s">
        <v>24027</v>
      </c>
      <c r="AB13965" t="s">
        <v>24131</v>
      </c>
      <c r="AC13965" t="s">
        <v>102</v>
      </c>
      <c r="AD13965">
        <v>97301</v>
      </c>
    </row>
    <row r="13966" spans="1:30" x14ac:dyDescent="0.25">
      <c r="A13966">
        <f t="shared" ca="1" si="218"/>
        <v>18054</v>
      </c>
      <c r="B13966" t="s">
        <v>739</v>
      </c>
      <c r="C13966" t="s">
        <v>686</v>
      </c>
      <c r="F13966" t="s">
        <v>4924</v>
      </c>
      <c r="G13966">
        <v>0</v>
      </c>
      <c r="O13966" t="s">
        <v>33</v>
      </c>
      <c r="Y13966" t="s">
        <v>29412</v>
      </c>
      <c r="Z13966" t="s">
        <v>30100</v>
      </c>
      <c r="AA13966" t="s">
        <v>30101</v>
      </c>
      <c r="AB13966" t="s">
        <v>30102</v>
      </c>
      <c r="AC13966" t="s">
        <v>38</v>
      </c>
      <c r="AD13966">
        <v>98005</v>
      </c>
    </row>
    <row r="13967" spans="1:30" x14ac:dyDescent="0.25">
      <c r="A13967">
        <f t="shared" ca="1" si="218"/>
        <v>4548</v>
      </c>
      <c r="B13967" t="s">
        <v>334</v>
      </c>
      <c r="C13967" t="s">
        <v>45</v>
      </c>
      <c r="F13967" t="s">
        <v>35172</v>
      </c>
      <c r="G13967">
        <v>0</v>
      </c>
      <c r="O13967" t="s">
        <v>33</v>
      </c>
      <c r="Y13967" t="s">
        <v>35173</v>
      </c>
      <c r="Z13967" t="s">
        <v>35174</v>
      </c>
      <c r="AA13967" t="s">
        <v>35175</v>
      </c>
      <c r="AB13967" t="s">
        <v>35176</v>
      </c>
      <c r="AC13967" t="s">
        <v>38</v>
      </c>
      <c r="AD13967">
        <v>98012</v>
      </c>
    </row>
    <row r="13968" spans="1:30" x14ac:dyDescent="0.25">
      <c r="A13968">
        <f t="shared" ca="1" si="218"/>
        <v>9326</v>
      </c>
      <c r="B13968" t="s">
        <v>739</v>
      </c>
      <c r="C13968" t="s">
        <v>686</v>
      </c>
      <c r="F13968" t="s">
        <v>3295</v>
      </c>
      <c r="G13968">
        <v>0</v>
      </c>
      <c r="O13968" t="s">
        <v>33</v>
      </c>
      <c r="X13968" t="s">
        <v>34</v>
      </c>
      <c r="Y13968" t="s">
        <v>3393</v>
      </c>
      <c r="Z13968" t="s">
        <v>31161</v>
      </c>
      <c r="AA13968" t="s">
        <v>31162</v>
      </c>
      <c r="AB13968" t="s">
        <v>31163</v>
      </c>
      <c r="AC13968" t="s">
        <v>38</v>
      </c>
      <c r="AD13968">
        <v>98005</v>
      </c>
    </row>
    <row r="13969" spans="1:30" x14ac:dyDescent="0.25">
      <c r="A13969">
        <f t="shared" ca="1" si="218"/>
        <v>1792</v>
      </c>
      <c r="B13969" t="s">
        <v>73</v>
      </c>
      <c r="C13969" t="s">
        <v>74</v>
      </c>
      <c r="F13969" t="s">
        <v>1194</v>
      </c>
      <c r="G13969">
        <v>0</v>
      </c>
      <c r="O13969" t="s">
        <v>33</v>
      </c>
      <c r="Y13969" t="s">
        <v>4864</v>
      </c>
      <c r="Z13969" t="s">
        <v>36584</v>
      </c>
      <c r="AA13969" t="s">
        <v>36566</v>
      </c>
      <c r="AB13969" t="s">
        <v>36585</v>
      </c>
    </row>
    <row r="13970" spans="1:30" x14ac:dyDescent="0.25">
      <c r="A13970">
        <f t="shared" ca="1" si="218"/>
        <v>2346</v>
      </c>
      <c r="B13970" t="s">
        <v>79</v>
      </c>
      <c r="C13970" t="s">
        <v>80</v>
      </c>
      <c r="F13970" t="s">
        <v>25998</v>
      </c>
      <c r="O13970" t="s">
        <v>33</v>
      </c>
      <c r="Y13970" t="s">
        <v>25999</v>
      </c>
      <c r="Z13970" t="s">
        <v>26000</v>
      </c>
      <c r="AA13970" t="s">
        <v>26001</v>
      </c>
      <c r="AB13970">
        <v>-173225</v>
      </c>
      <c r="AC13970" t="s">
        <v>38</v>
      </c>
      <c r="AD13970">
        <v>98504</v>
      </c>
    </row>
    <row r="13971" spans="1:30" x14ac:dyDescent="0.25">
      <c r="A13971">
        <f t="shared" ca="1" si="218"/>
        <v>3294</v>
      </c>
      <c r="B13971" t="s">
        <v>1483</v>
      </c>
      <c r="F13971" t="s">
        <v>35657</v>
      </c>
      <c r="G13971">
        <v>0</v>
      </c>
      <c r="O13971" t="s">
        <v>33</v>
      </c>
      <c r="X13971" t="s">
        <v>34</v>
      </c>
      <c r="Y13971" t="s">
        <v>43256</v>
      </c>
      <c r="Z13971" t="s">
        <v>43257</v>
      </c>
      <c r="AA13971" t="s">
        <v>43257</v>
      </c>
      <c r="AB13971" t="s">
        <v>43258</v>
      </c>
      <c r="AC13971" t="s">
        <v>38</v>
      </c>
      <c r="AD13971">
        <v>99202</v>
      </c>
    </row>
    <row r="13972" spans="1:30" x14ac:dyDescent="0.25">
      <c r="A13972">
        <f t="shared" ca="1" si="218"/>
        <v>8245</v>
      </c>
      <c r="B13972" t="s">
        <v>334</v>
      </c>
      <c r="C13972" t="s">
        <v>45</v>
      </c>
      <c r="G13972">
        <v>0</v>
      </c>
      <c r="O13972" t="s">
        <v>33</v>
      </c>
      <c r="Y13972" t="s">
        <v>35594</v>
      </c>
      <c r="Z13972" t="s">
        <v>35595</v>
      </c>
      <c r="AA13972" t="s">
        <v>35596</v>
      </c>
      <c r="AB13972" t="s">
        <v>35597</v>
      </c>
      <c r="AC13972" t="s">
        <v>38</v>
      </c>
      <c r="AD13972">
        <v>98134</v>
      </c>
    </row>
    <row r="13973" spans="1:30" x14ac:dyDescent="0.25">
      <c r="A13973">
        <f t="shared" ca="1" si="218"/>
        <v>4345</v>
      </c>
      <c r="B13973" t="s">
        <v>230</v>
      </c>
      <c r="C13973" t="s">
        <v>45</v>
      </c>
      <c r="O13973" t="s">
        <v>33</v>
      </c>
      <c r="X13973" t="s">
        <v>34</v>
      </c>
      <c r="Y13973" t="s">
        <v>23141</v>
      </c>
      <c r="Z13973" t="s">
        <v>23165</v>
      </c>
      <c r="AA13973" t="s">
        <v>22580</v>
      </c>
      <c r="AB13973">
        <v>-170818</v>
      </c>
    </row>
    <row r="13974" spans="1:30" x14ac:dyDescent="0.25">
      <c r="A13974">
        <f t="shared" ca="1" si="218"/>
        <v>11729</v>
      </c>
      <c r="B13974" t="s">
        <v>2046</v>
      </c>
      <c r="C13974" t="s">
        <v>80</v>
      </c>
      <c r="F13974" t="s">
        <v>1418</v>
      </c>
      <c r="G13974">
        <v>0</v>
      </c>
      <c r="O13974" t="s">
        <v>33</v>
      </c>
      <c r="Y13974" t="s">
        <v>5784</v>
      </c>
      <c r="Z13974" t="s">
        <v>8173</v>
      </c>
      <c r="AA13974" t="s">
        <v>8174</v>
      </c>
      <c r="AB13974" t="s">
        <v>8175</v>
      </c>
      <c r="AC13974" t="s">
        <v>38</v>
      </c>
      <c r="AD13974">
        <v>98504</v>
      </c>
    </row>
    <row r="13975" spans="1:30" x14ac:dyDescent="0.25">
      <c r="A13975">
        <f t="shared" ca="1" si="218"/>
        <v>11882</v>
      </c>
      <c r="B13975" t="s">
        <v>739</v>
      </c>
      <c r="C13975" t="s">
        <v>686</v>
      </c>
      <c r="F13975" t="s">
        <v>29271</v>
      </c>
      <c r="O13975" t="s">
        <v>33</v>
      </c>
      <c r="Y13975" t="s">
        <v>29272</v>
      </c>
      <c r="Z13975" t="s">
        <v>30967</v>
      </c>
      <c r="AA13975" t="s">
        <v>30906</v>
      </c>
      <c r="AB13975">
        <v>-171846</v>
      </c>
    </row>
    <row r="13976" spans="1:30" ht="409.5" x14ac:dyDescent="0.25">
      <c r="A13976">
        <f t="shared" ca="1" si="218"/>
        <v>14086</v>
      </c>
      <c r="B13976" t="s">
        <v>685</v>
      </c>
      <c r="C13976" t="s">
        <v>686</v>
      </c>
      <c r="F13976" t="s">
        <v>32912</v>
      </c>
      <c r="G13976">
        <v>0</v>
      </c>
      <c r="O13976" t="s">
        <v>33</v>
      </c>
      <c r="Y13976" t="s">
        <v>32830</v>
      </c>
      <c r="Z13976" s="1" t="s">
        <v>34530</v>
      </c>
      <c r="AA13976" t="s">
        <v>34436</v>
      </c>
      <c r="AB13976" t="s">
        <v>34531</v>
      </c>
    </row>
    <row r="13977" spans="1:30" x14ac:dyDescent="0.25">
      <c r="A13977">
        <f t="shared" ca="1" si="218"/>
        <v>6229</v>
      </c>
      <c r="B13977" t="s">
        <v>334</v>
      </c>
      <c r="C13977" t="s">
        <v>45</v>
      </c>
      <c r="F13977" t="s">
        <v>4924</v>
      </c>
      <c r="O13977" t="s">
        <v>33</v>
      </c>
      <c r="W13977">
        <v>15</v>
      </c>
      <c r="X13977" t="s">
        <v>34</v>
      </c>
      <c r="Y13977" t="s">
        <v>29412</v>
      </c>
      <c r="Z13977" t="s">
        <v>35640</v>
      </c>
      <c r="AA13977" t="s">
        <v>35641</v>
      </c>
      <c r="AB13977">
        <v>-181238</v>
      </c>
      <c r="AC13977" t="s">
        <v>38</v>
      </c>
      <c r="AD13977">
        <v>98007</v>
      </c>
    </row>
    <row r="13978" spans="1:30" x14ac:dyDescent="0.25">
      <c r="A13978">
        <f t="shared" ca="1" si="218"/>
        <v>9111</v>
      </c>
      <c r="B13978" t="s">
        <v>2046</v>
      </c>
      <c r="C13978" t="s">
        <v>80</v>
      </c>
      <c r="F13978" t="s">
        <v>13067</v>
      </c>
      <c r="O13978" t="s">
        <v>33</v>
      </c>
      <c r="Y13978" t="s">
        <v>13068</v>
      </c>
      <c r="Z13978" t="s">
        <v>14393</v>
      </c>
      <c r="AA13978" t="s">
        <v>14394</v>
      </c>
      <c r="AB13978">
        <v>-162583</v>
      </c>
      <c r="AC13978" t="s">
        <v>13071</v>
      </c>
    </row>
    <row r="13979" spans="1:30" x14ac:dyDescent="0.25">
      <c r="A13979">
        <f t="shared" ca="1" si="218"/>
        <v>10307</v>
      </c>
      <c r="B13979" t="s">
        <v>334</v>
      </c>
      <c r="C13979" t="s">
        <v>45</v>
      </c>
      <c r="F13979" t="s">
        <v>1961</v>
      </c>
      <c r="O13979" t="s">
        <v>33</v>
      </c>
      <c r="Y13979" t="s">
        <v>12429</v>
      </c>
      <c r="Z13979" t="s">
        <v>41148</v>
      </c>
      <c r="AA13979" t="s">
        <v>41073</v>
      </c>
      <c r="AB13979">
        <v>-160922</v>
      </c>
    </row>
    <row r="13980" spans="1:30" ht="409.5" x14ac:dyDescent="0.25">
      <c r="A13980">
        <f t="shared" ca="1" si="218"/>
        <v>12908</v>
      </c>
      <c r="B13980" t="s">
        <v>2046</v>
      </c>
      <c r="C13980" t="s">
        <v>80</v>
      </c>
      <c r="F13980" t="s">
        <v>5968</v>
      </c>
      <c r="O13980" t="s">
        <v>33</v>
      </c>
      <c r="Y13980" t="s">
        <v>10340</v>
      </c>
      <c r="Z13980" s="1" t="s">
        <v>14861</v>
      </c>
      <c r="AA13980" t="s">
        <v>14862</v>
      </c>
      <c r="AB13980">
        <v>-170225</v>
      </c>
      <c r="AC13980" t="s">
        <v>38</v>
      </c>
      <c r="AD13980">
        <v>98371</v>
      </c>
    </row>
    <row r="13981" spans="1:30" x14ac:dyDescent="0.25">
      <c r="A13981">
        <f t="shared" ca="1" si="218"/>
        <v>11942</v>
      </c>
      <c r="B13981" t="s">
        <v>39</v>
      </c>
      <c r="F13981" t="s">
        <v>740</v>
      </c>
      <c r="O13981" t="s">
        <v>33</v>
      </c>
      <c r="W13981">
        <v>30</v>
      </c>
      <c r="Y13981" t="s">
        <v>2203</v>
      </c>
      <c r="Z13981" t="s">
        <v>17417</v>
      </c>
      <c r="AA13981" t="s">
        <v>17418</v>
      </c>
      <c r="AB13981">
        <v>-162604</v>
      </c>
      <c r="AC13981" t="s">
        <v>38</v>
      </c>
      <c r="AD13981">
        <v>98101</v>
      </c>
    </row>
    <row r="13982" spans="1:30" ht="409.5" x14ac:dyDescent="0.25">
      <c r="A13982">
        <f t="shared" ca="1" si="218"/>
        <v>17917</v>
      </c>
      <c r="B13982" t="s">
        <v>2046</v>
      </c>
      <c r="C13982" t="s">
        <v>80</v>
      </c>
      <c r="F13982" t="s">
        <v>1418</v>
      </c>
      <c r="O13982" t="s">
        <v>33</v>
      </c>
      <c r="Y13982" t="s">
        <v>1419</v>
      </c>
      <c r="Z13982" s="1" t="s">
        <v>11499</v>
      </c>
      <c r="AA13982" t="s">
        <v>11500</v>
      </c>
      <c r="AB13982">
        <v>-160706</v>
      </c>
      <c r="AC13982" t="s">
        <v>38</v>
      </c>
      <c r="AD13982">
        <v>98504</v>
      </c>
    </row>
    <row r="13983" spans="1:30" ht="409.5" x14ac:dyDescent="0.25">
      <c r="A13983">
        <f t="shared" ca="1" si="218"/>
        <v>13370</v>
      </c>
      <c r="B13983" t="s">
        <v>230</v>
      </c>
      <c r="C13983" t="s">
        <v>45</v>
      </c>
      <c r="F13983" t="s">
        <v>20250</v>
      </c>
      <c r="O13983" t="s">
        <v>33</v>
      </c>
      <c r="X13983" t="s">
        <v>34</v>
      </c>
      <c r="Y13983" t="s">
        <v>22643</v>
      </c>
      <c r="Z13983" s="1" t="s">
        <v>22980</v>
      </c>
      <c r="AA13983" t="s">
        <v>22580</v>
      </c>
      <c r="AB13983">
        <v>-162787</v>
      </c>
    </row>
    <row r="13984" spans="1:30" x14ac:dyDescent="0.25">
      <c r="A13984">
        <f t="shared" ca="1" si="218"/>
        <v>9936</v>
      </c>
      <c r="B13984" t="s">
        <v>73</v>
      </c>
      <c r="C13984" t="s">
        <v>74</v>
      </c>
      <c r="F13984" t="s">
        <v>33311</v>
      </c>
      <c r="G13984">
        <v>0</v>
      </c>
      <c r="O13984" t="s">
        <v>33</v>
      </c>
      <c r="Y13984" t="s">
        <v>19311</v>
      </c>
      <c r="Z13984" t="s">
        <v>36484</v>
      </c>
      <c r="AA13984" t="s">
        <v>36482</v>
      </c>
      <c r="AB13984" t="s">
        <v>36485</v>
      </c>
    </row>
    <row r="13985" spans="1:30" ht="409.5" x14ac:dyDescent="0.25">
      <c r="A13985">
        <f t="shared" ca="1" si="218"/>
        <v>13913</v>
      </c>
      <c r="B13985" t="s">
        <v>73</v>
      </c>
      <c r="C13985" t="s">
        <v>74</v>
      </c>
      <c r="F13985" t="s">
        <v>1093</v>
      </c>
      <c r="N13985" t="s">
        <v>18803</v>
      </c>
      <c r="O13985" t="s">
        <v>52</v>
      </c>
      <c r="X13985" t="s">
        <v>34</v>
      </c>
      <c r="Y13985" t="s">
        <v>18804</v>
      </c>
      <c r="Z13985" s="1" t="s">
        <v>18805</v>
      </c>
      <c r="AA13985" t="s">
        <v>18806</v>
      </c>
      <c r="AB13985">
        <v>-172018</v>
      </c>
    </row>
    <row r="13986" spans="1:30" x14ac:dyDescent="0.25">
      <c r="A13986">
        <f t="shared" ca="1" si="218"/>
        <v>6569</v>
      </c>
      <c r="B13986" t="s">
        <v>2046</v>
      </c>
      <c r="C13986" t="s">
        <v>80</v>
      </c>
      <c r="F13986" t="s">
        <v>5838</v>
      </c>
      <c r="O13986" t="s">
        <v>33</v>
      </c>
      <c r="Y13986" t="s">
        <v>6075</v>
      </c>
      <c r="Z13986" t="s">
        <v>15890</v>
      </c>
      <c r="AA13986" t="s">
        <v>15891</v>
      </c>
      <c r="AB13986">
        <v>-171810</v>
      </c>
      <c r="AC13986" t="s">
        <v>38</v>
      </c>
      <c r="AD13986">
        <v>99219</v>
      </c>
    </row>
    <row r="13987" spans="1:30" x14ac:dyDescent="0.25">
      <c r="A13987">
        <f t="shared" ca="1" si="218"/>
        <v>14644</v>
      </c>
      <c r="B13987" t="s">
        <v>2046</v>
      </c>
      <c r="C13987" t="s">
        <v>80</v>
      </c>
      <c r="F13987" t="s">
        <v>4844</v>
      </c>
      <c r="O13987" t="s">
        <v>33</v>
      </c>
      <c r="Y13987" t="s">
        <v>13170</v>
      </c>
      <c r="Z13987" t="s">
        <v>13171</v>
      </c>
      <c r="AA13987" t="s">
        <v>13172</v>
      </c>
      <c r="AB13987">
        <v>-161829</v>
      </c>
      <c r="AC13987" t="s">
        <v>38</v>
      </c>
      <c r="AD13987">
        <v>98402</v>
      </c>
    </row>
    <row r="13988" spans="1:30" ht="409.5" x14ac:dyDescent="0.25">
      <c r="A13988">
        <f t="shared" ca="1" si="218"/>
        <v>15037</v>
      </c>
      <c r="B13988" t="s">
        <v>685</v>
      </c>
      <c r="C13988" t="s">
        <v>686</v>
      </c>
      <c r="F13988" t="s">
        <v>29729</v>
      </c>
      <c r="O13988" t="s">
        <v>33</v>
      </c>
      <c r="Y13988" t="s">
        <v>34119</v>
      </c>
      <c r="Z13988" s="1" t="s">
        <v>34120</v>
      </c>
      <c r="AA13988" t="s">
        <v>34060</v>
      </c>
      <c r="AB13988">
        <v>-173212</v>
      </c>
      <c r="AC13988" t="s">
        <v>2243</v>
      </c>
      <c r="AD13988">
        <v>85282</v>
      </c>
    </row>
    <row r="13989" spans="1:30" x14ac:dyDescent="0.25">
      <c r="A13989">
        <f t="shared" ca="1" si="218"/>
        <v>19776</v>
      </c>
      <c r="B13989" t="s">
        <v>68</v>
      </c>
      <c r="C13989" t="s">
        <v>45</v>
      </c>
      <c r="F13989" t="s">
        <v>18546</v>
      </c>
      <c r="O13989" t="s">
        <v>155</v>
      </c>
      <c r="X13989" t="s">
        <v>34</v>
      </c>
      <c r="Y13989" t="s">
        <v>18547</v>
      </c>
      <c r="Z13989" t="s">
        <v>18548</v>
      </c>
      <c r="AA13989" t="s">
        <v>18549</v>
      </c>
      <c r="AB13989">
        <v>-170982</v>
      </c>
    </row>
    <row r="13990" spans="1:30" x14ac:dyDescent="0.25">
      <c r="A13990">
        <f t="shared" ca="1" si="218"/>
        <v>13288</v>
      </c>
      <c r="B13990" t="s">
        <v>2046</v>
      </c>
      <c r="C13990" t="s">
        <v>80</v>
      </c>
      <c r="F13990" t="s">
        <v>14321</v>
      </c>
      <c r="O13990" t="s">
        <v>33</v>
      </c>
      <c r="Y13990" t="s">
        <v>14322</v>
      </c>
      <c r="Z13990" t="s">
        <v>14323</v>
      </c>
      <c r="AA13990" t="s">
        <v>14324</v>
      </c>
      <c r="AB13990">
        <v>-170567</v>
      </c>
      <c r="AC13990" t="s">
        <v>38</v>
      </c>
      <c r="AD13990">
        <v>99201</v>
      </c>
    </row>
    <row r="13991" spans="1:30" x14ac:dyDescent="0.25">
      <c r="A13991">
        <f t="shared" ca="1" si="218"/>
        <v>12238</v>
      </c>
      <c r="B13991" t="s">
        <v>79</v>
      </c>
      <c r="C13991" t="s">
        <v>80</v>
      </c>
      <c r="F13991" t="s">
        <v>14487</v>
      </c>
      <c r="O13991" t="s">
        <v>33</v>
      </c>
      <c r="Y13991" t="s">
        <v>14488</v>
      </c>
      <c r="Z13991" t="s">
        <v>26910</v>
      </c>
      <c r="AA13991" t="s">
        <v>26899</v>
      </c>
      <c r="AB13991">
        <v>-181744</v>
      </c>
      <c r="AC13991" t="s">
        <v>1410</v>
      </c>
      <c r="AD13991">
        <v>30004</v>
      </c>
    </row>
    <row r="13992" spans="1:30" ht="409.5" x14ac:dyDescent="0.25">
      <c r="A13992">
        <f t="shared" ca="1" si="218"/>
        <v>16005</v>
      </c>
      <c r="B13992" t="s">
        <v>334</v>
      </c>
      <c r="C13992" t="s">
        <v>45</v>
      </c>
      <c r="F13992" t="s">
        <v>2280</v>
      </c>
      <c r="O13992" t="s">
        <v>33</v>
      </c>
      <c r="W13992">
        <v>15</v>
      </c>
      <c r="X13992" t="s">
        <v>34</v>
      </c>
      <c r="Y13992" t="s">
        <v>5411</v>
      </c>
      <c r="Z13992" s="1" t="s">
        <v>9081</v>
      </c>
      <c r="AA13992" t="s">
        <v>9082</v>
      </c>
      <c r="AB13992">
        <v>-180892</v>
      </c>
      <c r="AC13992" t="s">
        <v>38</v>
      </c>
      <c r="AD13992">
        <v>98501</v>
      </c>
    </row>
    <row r="13993" spans="1:30" x14ac:dyDescent="0.25">
      <c r="A13993">
        <f t="shared" ca="1" si="218"/>
        <v>3809</v>
      </c>
      <c r="B13993" t="s">
        <v>73</v>
      </c>
      <c r="C13993" t="s">
        <v>74</v>
      </c>
      <c r="F13993" t="s">
        <v>789</v>
      </c>
      <c r="G13993">
        <v>0</v>
      </c>
      <c r="O13993" t="s">
        <v>33</v>
      </c>
      <c r="X13993" t="s">
        <v>34</v>
      </c>
      <c r="Y13993" t="s">
        <v>790</v>
      </c>
      <c r="Z13993" t="s">
        <v>9941</v>
      </c>
      <c r="AA13993" t="s">
        <v>9942</v>
      </c>
      <c r="AB13993" t="s">
        <v>9943</v>
      </c>
      <c r="AC13993" t="s">
        <v>38</v>
      </c>
      <c r="AD13993">
        <v>98326</v>
      </c>
    </row>
    <row r="13994" spans="1:30" ht="409.5" x14ac:dyDescent="0.25">
      <c r="A13994">
        <f t="shared" ca="1" si="218"/>
        <v>13076</v>
      </c>
      <c r="B13994" t="s">
        <v>30</v>
      </c>
      <c r="C13994" t="s">
        <v>31</v>
      </c>
      <c r="F13994" t="s">
        <v>19463</v>
      </c>
      <c r="G13994">
        <v>0</v>
      </c>
      <c r="O13994" t="s">
        <v>33</v>
      </c>
      <c r="X13994" t="s">
        <v>34</v>
      </c>
      <c r="Y13994" t="s">
        <v>19464</v>
      </c>
      <c r="Z13994" s="1" t="s">
        <v>19465</v>
      </c>
      <c r="AA13994" t="s">
        <v>19466</v>
      </c>
      <c r="AB13994" t="s">
        <v>19467</v>
      </c>
      <c r="AC13994" t="s">
        <v>38</v>
      </c>
      <c r="AD13994">
        <v>98104</v>
      </c>
    </row>
    <row r="13995" spans="1:30" x14ac:dyDescent="0.25">
      <c r="A13995">
        <f t="shared" ca="1" si="218"/>
        <v>10589</v>
      </c>
      <c r="B13995" t="s">
        <v>2046</v>
      </c>
      <c r="C13995" t="s">
        <v>80</v>
      </c>
      <c r="F13995" t="s">
        <v>2844</v>
      </c>
      <c r="O13995" t="s">
        <v>33</v>
      </c>
      <c r="Y13995" t="s">
        <v>2845</v>
      </c>
      <c r="Z13995" t="s">
        <v>15039</v>
      </c>
      <c r="AA13995" t="s">
        <v>15040</v>
      </c>
      <c r="AB13995">
        <v>-180678</v>
      </c>
      <c r="AC13995" t="s">
        <v>38</v>
      </c>
      <c r="AD13995">
        <v>98121</v>
      </c>
    </row>
    <row r="13996" spans="1:30" x14ac:dyDescent="0.25">
      <c r="A13996">
        <f t="shared" ca="1" si="218"/>
        <v>1763</v>
      </c>
      <c r="B13996" t="s">
        <v>2046</v>
      </c>
      <c r="C13996" t="s">
        <v>80</v>
      </c>
      <c r="O13996" t="s">
        <v>33</v>
      </c>
      <c r="Y13996" t="s">
        <v>15573</v>
      </c>
      <c r="Z13996" t="s">
        <v>15574</v>
      </c>
      <c r="AA13996" t="s">
        <v>15575</v>
      </c>
      <c r="AB13996">
        <v>-161150</v>
      </c>
      <c r="AC13996" t="s">
        <v>38</v>
      </c>
      <c r="AD13996">
        <v>98203</v>
      </c>
    </row>
    <row r="13997" spans="1:30" x14ac:dyDescent="0.25">
      <c r="A13997">
        <f t="shared" ca="1" si="218"/>
        <v>19418</v>
      </c>
      <c r="B13997" t="s">
        <v>677</v>
      </c>
      <c r="C13997" t="s">
        <v>80</v>
      </c>
      <c r="F13997" t="s">
        <v>1335</v>
      </c>
      <c r="G13997">
        <v>0</v>
      </c>
      <c r="O13997" t="s">
        <v>33</v>
      </c>
      <c r="Y13997" t="s">
        <v>6741</v>
      </c>
      <c r="Z13997" t="s">
        <v>7068</v>
      </c>
      <c r="AA13997" t="s">
        <v>7069</v>
      </c>
      <c r="AB13997" t="s">
        <v>7070</v>
      </c>
      <c r="AC13997" t="s">
        <v>38</v>
      </c>
      <c r="AD13997">
        <v>98004</v>
      </c>
    </row>
    <row r="13998" spans="1:30" x14ac:dyDescent="0.25">
      <c r="A13998">
        <f t="shared" ca="1" si="218"/>
        <v>5815</v>
      </c>
      <c r="B13998" t="s">
        <v>230</v>
      </c>
      <c r="C13998" t="s">
        <v>45</v>
      </c>
      <c r="O13998" t="s">
        <v>1200</v>
      </c>
      <c r="X13998" t="s">
        <v>34</v>
      </c>
      <c r="Y13998" t="s">
        <v>22959</v>
      </c>
      <c r="Z13998" t="s">
        <v>23062</v>
      </c>
      <c r="AA13998" t="s">
        <v>22580</v>
      </c>
      <c r="AB13998">
        <v>-163493</v>
      </c>
    </row>
    <row r="13999" spans="1:30" x14ac:dyDescent="0.25">
      <c r="A13999">
        <f t="shared" ca="1" si="218"/>
        <v>14411</v>
      </c>
      <c r="B13999" t="s">
        <v>344</v>
      </c>
      <c r="C13999" t="s">
        <v>31</v>
      </c>
      <c r="F13999" t="s">
        <v>33311</v>
      </c>
      <c r="G13999">
        <v>0</v>
      </c>
      <c r="O13999" t="s">
        <v>33</v>
      </c>
      <c r="X13999" t="s">
        <v>34</v>
      </c>
      <c r="Y13999" t="s">
        <v>19311</v>
      </c>
      <c r="Z13999" t="s">
        <v>40401</v>
      </c>
      <c r="AA13999" t="s">
        <v>40401</v>
      </c>
      <c r="AB13999" t="s">
        <v>40402</v>
      </c>
      <c r="AC13999" t="s">
        <v>38</v>
      </c>
      <c r="AD13999">
        <v>98092</v>
      </c>
    </row>
    <row r="14000" spans="1:30" x14ac:dyDescent="0.25">
      <c r="A14000">
        <f t="shared" ca="1" si="218"/>
        <v>7546</v>
      </c>
      <c r="B14000" t="s">
        <v>2046</v>
      </c>
      <c r="C14000" t="s">
        <v>80</v>
      </c>
      <c r="F14000" t="s">
        <v>3055</v>
      </c>
      <c r="G14000">
        <v>0</v>
      </c>
      <c r="O14000" t="s">
        <v>33</v>
      </c>
      <c r="Y14000" t="s">
        <v>3320</v>
      </c>
      <c r="Z14000" t="s">
        <v>7854</v>
      </c>
      <c r="AA14000" t="s">
        <v>7855</v>
      </c>
      <c r="AB14000" t="s">
        <v>7856</v>
      </c>
      <c r="AC14000" t="s">
        <v>38</v>
      </c>
      <c r="AD14000">
        <v>98073</v>
      </c>
    </row>
    <row r="14001" spans="1:30" x14ac:dyDescent="0.25">
      <c r="A14001">
        <f t="shared" ca="1" si="218"/>
        <v>18631</v>
      </c>
      <c r="B14001" t="s">
        <v>677</v>
      </c>
      <c r="C14001" t="s">
        <v>80</v>
      </c>
      <c r="F14001" t="s">
        <v>6623</v>
      </c>
      <c r="G14001">
        <v>0</v>
      </c>
      <c r="O14001" t="s">
        <v>33</v>
      </c>
      <c r="Y14001" t="s">
        <v>6624</v>
      </c>
      <c r="Z14001" t="s">
        <v>6625</v>
      </c>
      <c r="AA14001" t="s">
        <v>6626</v>
      </c>
      <c r="AB14001" t="s">
        <v>6627</v>
      </c>
      <c r="AC14001" t="s">
        <v>38</v>
      </c>
      <c r="AD14001">
        <v>98144</v>
      </c>
    </row>
    <row r="14002" spans="1:30" ht="409.5" x14ac:dyDescent="0.25">
      <c r="A14002">
        <f t="shared" ca="1" si="218"/>
        <v>10504</v>
      </c>
      <c r="B14002" t="s">
        <v>230</v>
      </c>
      <c r="C14002" t="s">
        <v>45</v>
      </c>
      <c r="O14002" t="s">
        <v>33</v>
      </c>
      <c r="X14002" t="s">
        <v>34</v>
      </c>
      <c r="Y14002" t="s">
        <v>22321</v>
      </c>
      <c r="Z14002" s="1" t="s">
        <v>23059</v>
      </c>
      <c r="AA14002" t="s">
        <v>22580</v>
      </c>
      <c r="AB14002">
        <v>-163481</v>
      </c>
    </row>
    <row r="14003" spans="1:30" x14ac:dyDescent="0.25">
      <c r="A14003">
        <f t="shared" ca="1" si="218"/>
        <v>14168</v>
      </c>
      <c r="B14003" t="s">
        <v>739</v>
      </c>
      <c r="C14003" t="s">
        <v>686</v>
      </c>
      <c r="F14003" t="s">
        <v>3399</v>
      </c>
      <c r="O14003" t="s">
        <v>33</v>
      </c>
      <c r="Y14003" t="s">
        <v>29428</v>
      </c>
      <c r="Z14003" t="s">
        <v>30082</v>
      </c>
      <c r="AA14003" t="s">
        <v>30083</v>
      </c>
      <c r="AB14003">
        <v>-170904</v>
      </c>
      <c r="AC14003" t="s">
        <v>38</v>
      </c>
      <c r="AD14003">
        <v>98802</v>
      </c>
    </row>
    <row r="14004" spans="1:30" x14ac:dyDescent="0.25">
      <c r="A14004">
        <f t="shared" ca="1" si="218"/>
        <v>3556</v>
      </c>
      <c r="B14004" t="s">
        <v>96</v>
      </c>
      <c r="C14004" t="s">
        <v>97</v>
      </c>
      <c r="G14004">
        <v>0</v>
      </c>
      <c r="O14004" t="s">
        <v>33</v>
      </c>
      <c r="X14004" t="s">
        <v>34</v>
      </c>
      <c r="Z14004" t="s">
        <v>40561</v>
      </c>
      <c r="AA14004" t="s">
        <v>40562</v>
      </c>
      <c r="AB14004" t="s">
        <v>40563</v>
      </c>
    </row>
    <row r="14005" spans="1:30" x14ac:dyDescent="0.25">
      <c r="A14005">
        <f t="shared" ca="1" si="218"/>
        <v>18802</v>
      </c>
      <c r="B14005" t="s">
        <v>3712</v>
      </c>
      <c r="C14005" t="s">
        <v>45</v>
      </c>
      <c r="F14005" t="s">
        <v>2283</v>
      </c>
      <c r="G14005">
        <v>0</v>
      </c>
      <c r="O14005" t="s">
        <v>63</v>
      </c>
      <c r="X14005" t="s">
        <v>34</v>
      </c>
      <c r="Y14005" t="s">
        <v>2284</v>
      </c>
      <c r="Z14005" t="s">
        <v>23583</v>
      </c>
      <c r="AA14005" t="s">
        <v>23584</v>
      </c>
      <c r="AB14005" t="s">
        <v>23585</v>
      </c>
      <c r="AC14005" t="s">
        <v>38</v>
      </c>
      <c r="AD14005">
        <v>98006</v>
      </c>
    </row>
    <row r="14006" spans="1:30" ht="409.5" x14ac:dyDescent="0.25">
      <c r="A14006">
        <f t="shared" ca="1" si="218"/>
        <v>16388</v>
      </c>
      <c r="B14006" t="s">
        <v>244</v>
      </c>
      <c r="C14006" t="s">
        <v>245</v>
      </c>
      <c r="O14006" t="s">
        <v>33</v>
      </c>
      <c r="Y14006" t="s">
        <v>2413</v>
      </c>
      <c r="Z14006" s="1" t="s">
        <v>2414</v>
      </c>
      <c r="AA14006" s="1" t="s">
        <v>2415</v>
      </c>
      <c r="AB14006">
        <v>-171621</v>
      </c>
      <c r="AC14006" t="s">
        <v>38</v>
      </c>
      <c r="AD14006">
        <v>98844</v>
      </c>
    </row>
    <row r="14007" spans="1:30" ht="409.5" x14ac:dyDescent="0.25">
      <c r="A14007">
        <f t="shared" ca="1" si="218"/>
        <v>2559</v>
      </c>
      <c r="B14007" t="s">
        <v>344</v>
      </c>
      <c r="C14007" t="s">
        <v>31</v>
      </c>
      <c r="F14007" t="s">
        <v>37616</v>
      </c>
      <c r="G14007">
        <v>0</v>
      </c>
      <c r="O14007" t="s">
        <v>33</v>
      </c>
      <c r="W14007">
        <v>15</v>
      </c>
      <c r="X14007" t="s">
        <v>34</v>
      </c>
      <c r="Y14007" t="s">
        <v>37617</v>
      </c>
      <c r="Z14007" s="1" t="s">
        <v>37618</v>
      </c>
      <c r="AA14007" t="s">
        <v>37619</v>
      </c>
      <c r="AB14007" t="s">
        <v>37620</v>
      </c>
      <c r="AC14007" t="s">
        <v>38</v>
      </c>
      <c r="AD14007">
        <v>98375</v>
      </c>
    </row>
    <row r="14008" spans="1:30" ht="409.5" x14ac:dyDescent="0.25">
      <c r="A14008">
        <f t="shared" ca="1" si="218"/>
        <v>4770</v>
      </c>
      <c r="B14008" t="s">
        <v>489</v>
      </c>
      <c r="C14008" t="s">
        <v>45</v>
      </c>
      <c r="N14008" t="s">
        <v>21969</v>
      </c>
      <c r="O14008" t="s">
        <v>33</v>
      </c>
      <c r="W14008">
        <v>15</v>
      </c>
      <c r="X14008" t="s">
        <v>34</v>
      </c>
      <c r="Y14008" t="s">
        <v>21970</v>
      </c>
      <c r="Z14008" s="1" t="s">
        <v>21971</v>
      </c>
      <c r="AA14008" t="s">
        <v>21972</v>
      </c>
      <c r="AB14008">
        <v>-172176</v>
      </c>
    </row>
    <row r="14009" spans="1:30" ht="409.5" x14ac:dyDescent="0.25">
      <c r="A14009">
        <f t="shared" ca="1" si="218"/>
        <v>104</v>
      </c>
      <c r="B14009" t="s">
        <v>2046</v>
      </c>
      <c r="C14009" t="s">
        <v>80</v>
      </c>
      <c r="F14009" t="s">
        <v>923</v>
      </c>
      <c r="O14009" t="s">
        <v>33</v>
      </c>
      <c r="Y14009" t="s">
        <v>924</v>
      </c>
      <c r="Z14009" s="1" t="s">
        <v>10522</v>
      </c>
      <c r="AA14009" t="s">
        <v>10523</v>
      </c>
      <c r="AB14009">
        <v>-160914</v>
      </c>
      <c r="AC14009" t="s">
        <v>38</v>
      </c>
      <c r="AD14009">
        <v>98663</v>
      </c>
    </row>
    <row r="14010" spans="1:30" x14ac:dyDescent="0.25">
      <c r="A14010">
        <f t="shared" ca="1" si="218"/>
        <v>16120</v>
      </c>
      <c r="B14010" t="s">
        <v>73</v>
      </c>
      <c r="C14010" t="s">
        <v>74</v>
      </c>
      <c r="F14010" t="s">
        <v>22136</v>
      </c>
      <c r="O14010" t="s">
        <v>63</v>
      </c>
      <c r="X14010" t="s">
        <v>34</v>
      </c>
      <c r="Y14010" t="s">
        <v>22137</v>
      </c>
      <c r="Z14010" t="s">
        <v>40836</v>
      </c>
      <c r="AA14010" t="s">
        <v>40837</v>
      </c>
      <c r="AB14010">
        <v>-162058</v>
      </c>
      <c r="AC14010" t="s">
        <v>38</v>
      </c>
      <c r="AD14010">
        <v>98101</v>
      </c>
    </row>
    <row r="14011" spans="1:30" ht="409.5" x14ac:dyDescent="0.25">
      <c r="A14011">
        <f t="shared" ca="1" si="218"/>
        <v>11922</v>
      </c>
      <c r="B14011" t="s">
        <v>96</v>
      </c>
      <c r="C14011" t="s">
        <v>97</v>
      </c>
      <c r="F14011" t="s">
        <v>2870</v>
      </c>
      <c r="O14011" t="s">
        <v>155</v>
      </c>
      <c r="X14011" t="s">
        <v>34</v>
      </c>
      <c r="Y14011" t="s">
        <v>880</v>
      </c>
      <c r="Z14011" s="1" t="s">
        <v>37286</v>
      </c>
      <c r="AA14011" t="s">
        <v>37287</v>
      </c>
      <c r="AB14011">
        <v>-170769</v>
      </c>
      <c r="AC14011" t="s">
        <v>38</v>
      </c>
      <c r="AD14011">
        <v>98660</v>
      </c>
    </row>
    <row r="14012" spans="1:30" x14ac:dyDescent="0.25">
      <c r="A14012">
        <f t="shared" ca="1" si="218"/>
        <v>19644</v>
      </c>
      <c r="B14012" t="s">
        <v>73</v>
      </c>
      <c r="C14012" t="s">
        <v>74</v>
      </c>
      <c r="F14012" t="s">
        <v>3421</v>
      </c>
      <c r="G14012">
        <v>0</v>
      </c>
      <c r="O14012" t="s">
        <v>33</v>
      </c>
      <c r="Y14012" t="s">
        <v>30908</v>
      </c>
      <c r="Z14012" t="s">
        <v>36491</v>
      </c>
      <c r="AA14012" t="s">
        <v>36492</v>
      </c>
      <c r="AB14012" t="s">
        <v>36493</v>
      </c>
    </row>
    <row r="14013" spans="1:30" x14ac:dyDescent="0.25">
      <c r="A14013">
        <f t="shared" ca="1" si="218"/>
        <v>519</v>
      </c>
      <c r="B14013" t="s">
        <v>739</v>
      </c>
      <c r="C14013" t="s">
        <v>686</v>
      </c>
      <c r="F14013" t="s">
        <v>17077</v>
      </c>
      <c r="O14013" t="s">
        <v>33</v>
      </c>
      <c r="Y14013" t="s">
        <v>17078</v>
      </c>
      <c r="Z14013" t="s">
        <v>29583</v>
      </c>
      <c r="AA14013" t="s">
        <v>29568</v>
      </c>
      <c r="AB14013">
        <v>-180675</v>
      </c>
      <c r="AC14013" t="s">
        <v>38</v>
      </c>
      <c r="AD14013">
        <v>98383</v>
      </c>
    </row>
    <row r="14014" spans="1:30" ht="409.5" x14ac:dyDescent="0.25">
      <c r="A14014">
        <f t="shared" ca="1" si="218"/>
        <v>12628</v>
      </c>
      <c r="B14014" t="s">
        <v>2046</v>
      </c>
      <c r="C14014" t="s">
        <v>80</v>
      </c>
      <c r="F14014" t="s">
        <v>651</v>
      </c>
      <c r="O14014" t="s">
        <v>33</v>
      </c>
      <c r="Y14014" t="s">
        <v>652</v>
      </c>
      <c r="Z14014" s="1" t="s">
        <v>11993</v>
      </c>
      <c r="AA14014" t="s">
        <v>11991</v>
      </c>
      <c r="AB14014">
        <v>-160954</v>
      </c>
      <c r="AC14014" t="s">
        <v>38</v>
      </c>
      <c r="AD14014">
        <v>98034</v>
      </c>
    </row>
    <row r="14015" spans="1:30" ht="409.5" x14ac:dyDescent="0.25">
      <c r="A14015">
        <f t="shared" ca="1" si="218"/>
        <v>11797</v>
      </c>
      <c r="B14015" t="s">
        <v>73</v>
      </c>
      <c r="C14015" t="s">
        <v>74</v>
      </c>
      <c r="F14015" t="s">
        <v>16937</v>
      </c>
      <c r="O14015" t="s">
        <v>33</v>
      </c>
      <c r="W14015">
        <v>15</v>
      </c>
      <c r="X14015" t="s">
        <v>34</v>
      </c>
      <c r="Y14015" t="s">
        <v>42928</v>
      </c>
      <c r="Z14015" s="1" t="s">
        <v>42929</v>
      </c>
      <c r="AA14015" t="s">
        <v>42930</v>
      </c>
      <c r="AB14015">
        <v>-180495</v>
      </c>
      <c r="AC14015" t="s">
        <v>38</v>
      </c>
      <c r="AD14015">
        <v>98121</v>
      </c>
    </row>
    <row r="14016" spans="1:30" x14ac:dyDescent="0.25">
      <c r="A14016">
        <f t="shared" ca="1" si="218"/>
        <v>2515</v>
      </c>
      <c r="B14016" t="s">
        <v>2046</v>
      </c>
      <c r="C14016" t="s">
        <v>80</v>
      </c>
      <c r="F14016" t="s">
        <v>160</v>
      </c>
      <c r="G14016">
        <v>0</v>
      </c>
      <c r="O14016" t="s">
        <v>33</v>
      </c>
      <c r="Y14016" t="s">
        <v>6704</v>
      </c>
      <c r="Z14016" t="s">
        <v>7342</v>
      </c>
      <c r="AA14016" t="s">
        <v>7343</v>
      </c>
      <c r="AB14016" t="s">
        <v>7344</v>
      </c>
      <c r="AC14016" t="s">
        <v>38</v>
      </c>
      <c r="AD14016">
        <v>98109</v>
      </c>
    </row>
    <row r="14017" spans="1:30" ht="409.5" x14ac:dyDescent="0.25">
      <c r="A14017">
        <f t="shared" ca="1" si="218"/>
        <v>14348</v>
      </c>
      <c r="B14017" t="s">
        <v>2046</v>
      </c>
      <c r="C14017" t="s">
        <v>80</v>
      </c>
      <c r="F14017" t="s">
        <v>1418</v>
      </c>
      <c r="G14017">
        <v>0</v>
      </c>
      <c r="O14017" t="s">
        <v>33</v>
      </c>
      <c r="Y14017" t="s">
        <v>5784</v>
      </c>
      <c r="Z14017" s="1" t="s">
        <v>43651</v>
      </c>
      <c r="AA14017" t="s">
        <v>43652</v>
      </c>
      <c r="AB14017" t="s">
        <v>43653</v>
      </c>
      <c r="AC14017" t="s">
        <v>38</v>
      </c>
      <c r="AD14017">
        <v>98504</v>
      </c>
    </row>
    <row r="14018" spans="1:30" ht="409.5" x14ac:dyDescent="0.25">
      <c r="A14018">
        <f t="shared" ref="A14018:A14081" ca="1" si="219">RANDBETWEEN(1,20000)</f>
        <v>2427</v>
      </c>
      <c r="B14018" t="s">
        <v>3712</v>
      </c>
      <c r="C14018" t="s">
        <v>45</v>
      </c>
      <c r="F14018" t="s">
        <v>22578</v>
      </c>
      <c r="G14018">
        <v>0</v>
      </c>
      <c r="O14018" t="s">
        <v>33</v>
      </c>
      <c r="X14018" t="s">
        <v>34</v>
      </c>
      <c r="Y14018" t="s">
        <v>16862</v>
      </c>
      <c r="Z14018" s="1" t="s">
        <v>24041</v>
      </c>
      <c r="AA14018" t="s">
        <v>24027</v>
      </c>
      <c r="AB14018" t="s">
        <v>24042</v>
      </c>
    </row>
    <row r="14019" spans="1:30" ht="409.5" x14ac:dyDescent="0.25">
      <c r="A14019">
        <f t="shared" ca="1" si="219"/>
        <v>15803</v>
      </c>
      <c r="B14019" t="s">
        <v>489</v>
      </c>
      <c r="C14019" t="s">
        <v>45</v>
      </c>
      <c r="F14019" t="s">
        <v>31585</v>
      </c>
      <c r="N14019" t="s">
        <v>491</v>
      </c>
      <c r="O14019" t="s">
        <v>33</v>
      </c>
      <c r="W14019">
        <v>15</v>
      </c>
      <c r="X14019" t="s">
        <v>34</v>
      </c>
      <c r="Y14019" t="s">
        <v>31586</v>
      </c>
      <c r="Z14019" s="1" t="s">
        <v>31587</v>
      </c>
      <c r="AA14019" t="s">
        <v>31588</v>
      </c>
      <c r="AB14019">
        <v>-181013</v>
      </c>
      <c r="AC14019" t="s">
        <v>38</v>
      </c>
      <c r="AD14019">
        <v>98133</v>
      </c>
    </row>
    <row r="14020" spans="1:30" ht="409.5" x14ac:dyDescent="0.25">
      <c r="A14020">
        <f t="shared" ca="1" si="219"/>
        <v>8331</v>
      </c>
      <c r="B14020" t="s">
        <v>73</v>
      </c>
      <c r="C14020" t="s">
        <v>74</v>
      </c>
      <c r="O14020" t="s">
        <v>33</v>
      </c>
      <c r="X14020" t="s">
        <v>34</v>
      </c>
      <c r="Y14020" t="s">
        <v>22153</v>
      </c>
      <c r="Z14020" s="1" t="s">
        <v>37512</v>
      </c>
      <c r="AA14020" t="s">
        <v>37513</v>
      </c>
      <c r="AB14020">
        <v>-170515</v>
      </c>
      <c r="AC14020" t="s">
        <v>38</v>
      </c>
      <c r="AD14020">
        <v>98275</v>
      </c>
    </row>
    <row r="14021" spans="1:30" x14ac:dyDescent="0.25">
      <c r="A14021">
        <f t="shared" ca="1" si="219"/>
        <v>2053</v>
      </c>
      <c r="B14021" t="s">
        <v>73</v>
      </c>
      <c r="C14021" t="s">
        <v>74</v>
      </c>
      <c r="F14021" t="s">
        <v>5456</v>
      </c>
      <c r="N14021" t="s">
        <v>465</v>
      </c>
      <c r="O14021" t="s">
        <v>33</v>
      </c>
      <c r="X14021" t="s">
        <v>34</v>
      </c>
      <c r="Y14021" t="s">
        <v>5457</v>
      </c>
      <c r="Z14021" t="s">
        <v>5458</v>
      </c>
      <c r="AA14021" t="s">
        <v>5459</v>
      </c>
      <c r="AB14021">
        <v>-162166</v>
      </c>
      <c r="AC14021" t="s">
        <v>38</v>
      </c>
      <c r="AD14021">
        <v>98108</v>
      </c>
    </row>
    <row r="14022" spans="1:30" ht="409.5" x14ac:dyDescent="0.25">
      <c r="A14022">
        <f t="shared" ca="1" si="219"/>
        <v>10222</v>
      </c>
      <c r="B14022" t="s">
        <v>334</v>
      </c>
      <c r="C14022" t="s">
        <v>45</v>
      </c>
      <c r="F14022" t="s">
        <v>20250</v>
      </c>
      <c r="O14022" t="s">
        <v>33</v>
      </c>
      <c r="X14022" t="s">
        <v>34</v>
      </c>
      <c r="Y14022" t="s">
        <v>22734</v>
      </c>
      <c r="Z14022" s="1" t="s">
        <v>23913</v>
      </c>
      <c r="AA14022" t="s">
        <v>23605</v>
      </c>
      <c r="AB14022">
        <v>-160682</v>
      </c>
      <c r="AC14022" t="s">
        <v>102</v>
      </c>
      <c r="AD14022">
        <v>97302</v>
      </c>
    </row>
    <row r="14023" spans="1:30" x14ac:dyDescent="0.25">
      <c r="A14023">
        <f t="shared" ca="1" si="219"/>
        <v>5743</v>
      </c>
      <c r="B14023" t="s">
        <v>2046</v>
      </c>
      <c r="C14023" t="s">
        <v>80</v>
      </c>
      <c r="F14023" t="s">
        <v>651</v>
      </c>
      <c r="O14023" t="s">
        <v>33</v>
      </c>
      <c r="Y14023" t="s">
        <v>6279</v>
      </c>
      <c r="Z14023" t="s">
        <v>13816</v>
      </c>
      <c r="AA14023" t="s">
        <v>13814</v>
      </c>
      <c r="AB14023">
        <v>-161305</v>
      </c>
      <c r="AC14023" t="s">
        <v>38</v>
      </c>
      <c r="AD14023">
        <v>98034</v>
      </c>
    </row>
    <row r="14024" spans="1:30" x14ac:dyDescent="0.25">
      <c r="A14024">
        <f t="shared" ca="1" si="219"/>
        <v>1505</v>
      </c>
      <c r="B14024" t="s">
        <v>334</v>
      </c>
      <c r="C14024" t="s">
        <v>45</v>
      </c>
      <c r="F14024" t="s">
        <v>3068</v>
      </c>
      <c r="G14024">
        <v>0</v>
      </c>
      <c r="O14024" t="s">
        <v>33</v>
      </c>
      <c r="Y14024" t="s">
        <v>3069</v>
      </c>
      <c r="Z14024" t="s">
        <v>35544</v>
      </c>
      <c r="AA14024" t="s">
        <v>35545</v>
      </c>
      <c r="AB14024" t="s">
        <v>35546</v>
      </c>
    </row>
    <row r="14025" spans="1:30" ht="409.5" x14ac:dyDescent="0.25">
      <c r="A14025">
        <f t="shared" ca="1" si="219"/>
        <v>1887</v>
      </c>
      <c r="B14025" t="s">
        <v>44</v>
      </c>
      <c r="C14025" t="s">
        <v>45</v>
      </c>
      <c r="G14025">
        <v>0</v>
      </c>
      <c r="N14025" t="s">
        <v>468</v>
      </c>
      <c r="O14025" t="s">
        <v>33</v>
      </c>
      <c r="X14025" t="s">
        <v>34</v>
      </c>
      <c r="Y14025" t="s">
        <v>39747</v>
      </c>
      <c r="Z14025" s="1" t="s">
        <v>39748</v>
      </c>
      <c r="AA14025" s="1" t="s">
        <v>39748</v>
      </c>
      <c r="AB14025" t="s">
        <v>39749</v>
      </c>
      <c r="AC14025" t="s">
        <v>38</v>
      </c>
      <c r="AD14025">
        <v>98004</v>
      </c>
    </row>
    <row r="14026" spans="1:30" x14ac:dyDescent="0.25">
      <c r="A14026">
        <f t="shared" ca="1" si="219"/>
        <v>2037</v>
      </c>
      <c r="B14026" t="s">
        <v>334</v>
      </c>
      <c r="C14026" t="s">
        <v>45</v>
      </c>
      <c r="F14026" t="s">
        <v>20250</v>
      </c>
      <c r="O14026" t="s">
        <v>33</v>
      </c>
      <c r="X14026" t="s">
        <v>34</v>
      </c>
      <c r="Y14026" t="s">
        <v>22796</v>
      </c>
      <c r="Z14026" t="s">
        <v>23965</v>
      </c>
      <c r="AA14026" t="s">
        <v>23605</v>
      </c>
      <c r="AB14026">
        <v>-161761</v>
      </c>
      <c r="AC14026" t="s">
        <v>102</v>
      </c>
      <c r="AD14026">
        <v>97302</v>
      </c>
    </row>
    <row r="14027" spans="1:30" x14ac:dyDescent="0.25">
      <c r="A14027">
        <f t="shared" ca="1" si="219"/>
        <v>15898</v>
      </c>
      <c r="B14027" t="s">
        <v>124</v>
      </c>
      <c r="C14027" t="s">
        <v>45</v>
      </c>
      <c r="F14027" t="s">
        <v>17213</v>
      </c>
      <c r="N14027" t="s">
        <v>21951</v>
      </c>
      <c r="O14027" t="s">
        <v>52</v>
      </c>
      <c r="Q14027" t="s">
        <v>493</v>
      </c>
      <c r="R14027" t="s">
        <v>1145</v>
      </c>
      <c r="S14027" t="s">
        <v>1146</v>
      </c>
      <c r="W14027">
        <v>90</v>
      </c>
      <c r="X14027" t="s">
        <v>34</v>
      </c>
      <c r="Y14027" t="s">
        <v>17214</v>
      </c>
      <c r="Z14027" t="s">
        <v>21952</v>
      </c>
      <c r="AA14027" t="s">
        <v>21953</v>
      </c>
      <c r="AB14027">
        <v>-170397</v>
      </c>
      <c r="AC14027" t="s">
        <v>38</v>
      </c>
      <c r="AD14027">
        <v>98104</v>
      </c>
    </row>
    <row r="14028" spans="1:30" x14ac:dyDescent="0.25">
      <c r="A14028">
        <f t="shared" ca="1" si="219"/>
        <v>16901</v>
      </c>
      <c r="B14028" t="s">
        <v>685</v>
      </c>
      <c r="C14028" t="s">
        <v>686</v>
      </c>
      <c r="F14028" t="s">
        <v>32928</v>
      </c>
      <c r="O14028" t="s">
        <v>33</v>
      </c>
      <c r="Y14028" t="s">
        <v>5552</v>
      </c>
      <c r="Z14028" t="s">
        <v>32929</v>
      </c>
      <c r="AA14028" t="s">
        <v>32930</v>
      </c>
      <c r="AB14028">
        <v>-160838</v>
      </c>
    </row>
    <row r="14029" spans="1:30" ht="120" x14ac:dyDescent="0.25">
      <c r="A14029">
        <f t="shared" ca="1" si="219"/>
        <v>5290</v>
      </c>
      <c r="B14029" t="s">
        <v>685</v>
      </c>
      <c r="C14029" t="s">
        <v>686</v>
      </c>
      <c r="F14029" t="s">
        <v>3051</v>
      </c>
      <c r="G14029">
        <v>0</v>
      </c>
      <c r="O14029" t="s">
        <v>33</v>
      </c>
      <c r="Y14029" t="s">
        <v>34431</v>
      </c>
      <c r="Z14029" s="1" t="s">
        <v>34432</v>
      </c>
      <c r="AA14029" t="s">
        <v>34433</v>
      </c>
      <c r="AB14029" t="s">
        <v>34434</v>
      </c>
      <c r="AC14029" t="s">
        <v>38</v>
      </c>
      <c r="AD14029">
        <v>98101</v>
      </c>
    </row>
    <row r="14030" spans="1:30" x14ac:dyDescent="0.25">
      <c r="A14030">
        <f t="shared" ca="1" si="219"/>
        <v>4579</v>
      </c>
      <c r="B14030" t="s">
        <v>79</v>
      </c>
      <c r="C14030" t="s">
        <v>80</v>
      </c>
      <c r="F14030" t="s">
        <v>1190</v>
      </c>
      <c r="O14030" t="s">
        <v>33</v>
      </c>
      <c r="Y14030" t="s">
        <v>1191</v>
      </c>
      <c r="Z14030" t="s">
        <v>26483</v>
      </c>
      <c r="AA14030" t="s">
        <v>26484</v>
      </c>
      <c r="AB14030">
        <v>-171925</v>
      </c>
      <c r="AC14030" t="s">
        <v>38</v>
      </c>
      <c r="AD14030">
        <v>98040</v>
      </c>
    </row>
    <row r="14031" spans="1:30" x14ac:dyDescent="0.25">
      <c r="A14031">
        <f t="shared" ca="1" si="219"/>
        <v>6499</v>
      </c>
      <c r="B14031" t="s">
        <v>2046</v>
      </c>
      <c r="C14031" t="s">
        <v>80</v>
      </c>
      <c r="F14031" t="s">
        <v>5838</v>
      </c>
      <c r="O14031" t="s">
        <v>33</v>
      </c>
      <c r="Y14031" t="s">
        <v>15719</v>
      </c>
      <c r="Z14031" t="s">
        <v>15720</v>
      </c>
      <c r="AA14031" t="s">
        <v>15721</v>
      </c>
      <c r="AB14031">
        <v>-171954</v>
      </c>
      <c r="AC14031" t="s">
        <v>38</v>
      </c>
      <c r="AD14031">
        <v>98007</v>
      </c>
    </row>
    <row r="14032" spans="1:30" x14ac:dyDescent="0.25">
      <c r="A14032">
        <f t="shared" ca="1" si="219"/>
        <v>13782</v>
      </c>
      <c r="B14032" t="s">
        <v>739</v>
      </c>
      <c r="C14032" t="s">
        <v>686</v>
      </c>
      <c r="F14032" t="s">
        <v>29535</v>
      </c>
      <c r="G14032">
        <v>0</v>
      </c>
      <c r="O14032" t="s">
        <v>33</v>
      </c>
      <c r="Y14032" t="s">
        <v>29536</v>
      </c>
      <c r="Z14032" t="s">
        <v>30672</v>
      </c>
      <c r="AA14032" t="s">
        <v>30665</v>
      </c>
      <c r="AB14032" t="s">
        <v>30673</v>
      </c>
    </row>
    <row r="14033" spans="1:30" ht="285" x14ac:dyDescent="0.25">
      <c r="A14033">
        <f t="shared" ca="1" si="219"/>
        <v>11628</v>
      </c>
      <c r="B14033" t="s">
        <v>788</v>
      </c>
      <c r="C14033" t="s">
        <v>45</v>
      </c>
      <c r="F14033" t="s">
        <v>789</v>
      </c>
      <c r="G14033">
        <v>0</v>
      </c>
      <c r="O14033" t="s">
        <v>33</v>
      </c>
      <c r="X14033" t="s">
        <v>34</v>
      </c>
      <c r="Y14033" t="s">
        <v>790</v>
      </c>
      <c r="Z14033" s="1" t="s">
        <v>27696</v>
      </c>
      <c r="AA14033" t="s">
        <v>27697</v>
      </c>
      <c r="AB14033" t="s">
        <v>27698</v>
      </c>
      <c r="AC14033" t="s">
        <v>38</v>
      </c>
      <c r="AD14033">
        <v>98520</v>
      </c>
    </row>
    <row r="14034" spans="1:30" x14ac:dyDescent="0.25">
      <c r="A14034">
        <f t="shared" ca="1" si="219"/>
        <v>18372</v>
      </c>
      <c r="B14034" t="s">
        <v>2046</v>
      </c>
      <c r="C14034" t="s">
        <v>80</v>
      </c>
      <c r="F14034" t="s">
        <v>5745</v>
      </c>
      <c r="O14034" t="s">
        <v>33</v>
      </c>
      <c r="Y14034" t="s">
        <v>10053</v>
      </c>
      <c r="Z14034" t="s">
        <v>14226</v>
      </c>
      <c r="AA14034" t="s">
        <v>14217</v>
      </c>
      <c r="AB14034">
        <v>-170524</v>
      </c>
      <c r="AC14034" t="s">
        <v>38</v>
      </c>
      <c r="AD14034">
        <v>98201</v>
      </c>
    </row>
    <row r="14035" spans="1:30" x14ac:dyDescent="0.25">
      <c r="A14035">
        <f t="shared" ca="1" si="219"/>
        <v>10614</v>
      </c>
      <c r="B14035" t="s">
        <v>73</v>
      </c>
      <c r="C14035" t="s">
        <v>74</v>
      </c>
      <c r="F14035" t="s">
        <v>913</v>
      </c>
      <c r="O14035" t="s">
        <v>33</v>
      </c>
      <c r="W14035">
        <v>15</v>
      </c>
      <c r="X14035" t="s">
        <v>34</v>
      </c>
      <c r="Y14035" t="s">
        <v>914</v>
      </c>
      <c r="Z14035" t="s">
        <v>915</v>
      </c>
      <c r="AA14035" t="s">
        <v>916</v>
      </c>
      <c r="AB14035">
        <v>-181425</v>
      </c>
      <c r="AC14035" t="s">
        <v>38</v>
      </c>
      <c r="AD14035">
        <v>98077</v>
      </c>
    </row>
    <row r="14036" spans="1:30" ht="255" x14ac:dyDescent="0.25">
      <c r="A14036">
        <f t="shared" ca="1" si="219"/>
        <v>13413</v>
      </c>
      <c r="B14036" t="s">
        <v>685</v>
      </c>
      <c r="C14036" t="s">
        <v>686</v>
      </c>
      <c r="F14036" t="s">
        <v>753</v>
      </c>
      <c r="G14036">
        <v>0</v>
      </c>
      <c r="O14036" t="s">
        <v>33</v>
      </c>
      <c r="Y14036" t="s">
        <v>3284</v>
      </c>
      <c r="Z14036" s="1" t="s">
        <v>34280</v>
      </c>
      <c r="AA14036" t="s">
        <v>34281</v>
      </c>
      <c r="AB14036" t="s">
        <v>34282</v>
      </c>
    </row>
    <row r="14037" spans="1:30" x14ac:dyDescent="0.25">
      <c r="A14037">
        <f t="shared" ca="1" si="219"/>
        <v>3606</v>
      </c>
      <c r="B14037" t="s">
        <v>685</v>
      </c>
      <c r="C14037" t="s">
        <v>686</v>
      </c>
      <c r="F14037" t="s">
        <v>29968</v>
      </c>
      <c r="O14037" t="s">
        <v>33</v>
      </c>
      <c r="Y14037" t="s">
        <v>32812</v>
      </c>
      <c r="Z14037" t="s">
        <v>32813</v>
      </c>
      <c r="AA14037" t="s">
        <v>32814</v>
      </c>
      <c r="AB14037">
        <v>-172707</v>
      </c>
      <c r="AC14037" t="s">
        <v>38</v>
      </c>
      <c r="AD14037">
        <v>98840</v>
      </c>
    </row>
    <row r="14038" spans="1:30" x14ac:dyDescent="0.25">
      <c r="A14038">
        <f t="shared" ca="1" si="219"/>
        <v>13357</v>
      </c>
      <c r="B14038" t="s">
        <v>677</v>
      </c>
      <c r="C14038" t="s">
        <v>80</v>
      </c>
      <c r="F14038" t="s">
        <v>1418</v>
      </c>
      <c r="G14038">
        <v>0</v>
      </c>
      <c r="O14038" t="s">
        <v>33</v>
      </c>
      <c r="Y14038" t="s">
        <v>5784</v>
      </c>
      <c r="Z14038" t="s">
        <v>15373</v>
      </c>
      <c r="AA14038" t="s">
        <v>15374</v>
      </c>
      <c r="AB14038" t="s">
        <v>15375</v>
      </c>
      <c r="AC14038" t="s">
        <v>38</v>
      </c>
      <c r="AD14038">
        <v>98504</v>
      </c>
    </row>
    <row r="14039" spans="1:30" x14ac:dyDescent="0.25">
      <c r="A14039">
        <f t="shared" ca="1" si="219"/>
        <v>13861</v>
      </c>
      <c r="B14039" t="s">
        <v>2046</v>
      </c>
      <c r="C14039" t="s">
        <v>80</v>
      </c>
      <c r="F14039" t="s">
        <v>6023</v>
      </c>
      <c r="O14039" t="s">
        <v>33</v>
      </c>
      <c r="Y14039" t="s">
        <v>13214</v>
      </c>
      <c r="Z14039" t="s">
        <v>14019</v>
      </c>
      <c r="AA14039" t="s">
        <v>14018</v>
      </c>
      <c r="AB14039">
        <v>-163081</v>
      </c>
      <c r="AC14039" t="s">
        <v>38</v>
      </c>
      <c r="AD14039">
        <v>48108</v>
      </c>
    </row>
    <row r="14040" spans="1:30" x14ac:dyDescent="0.25">
      <c r="A14040">
        <f t="shared" ca="1" si="219"/>
        <v>3826</v>
      </c>
      <c r="B14040" t="s">
        <v>2046</v>
      </c>
      <c r="C14040" t="s">
        <v>80</v>
      </c>
      <c r="F14040" t="s">
        <v>69</v>
      </c>
      <c r="G14040">
        <v>0</v>
      </c>
      <c r="O14040" t="s">
        <v>33</v>
      </c>
      <c r="Y14040" t="s">
        <v>16045</v>
      </c>
      <c r="Z14040" t="s">
        <v>25434</v>
      </c>
      <c r="AA14040" t="s">
        <v>25435</v>
      </c>
      <c r="AB14040" t="s">
        <v>25436</v>
      </c>
      <c r="AC14040" t="s">
        <v>38</v>
      </c>
      <c r="AD14040">
        <v>98121</v>
      </c>
    </row>
    <row r="14041" spans="1:30" ht="409.5" x14ac:dyDescent="0.25">
      <c r="A14041">
        <f t="shared" ca="1" si="219"/>
        <v>18511</v>
      </c>
      <c r="B14041" t="s">
        <v>3712</v>
      </c>
      <c r="C14041" t="s">
        <v>16820</v>
      </c>
      <c r="F14041" t="s">
        <v>20250</v>
      </c>
      <c r="G14041">
        <v>0</v>
      </c>
      <c r="O14041" t="s">
        <v>33</v>
      </c>
      <c r="X14041" t="s">
        <v>34</v>
      </c>
      <c r="Y14041" t="s">
        <v>19763</v>
      </c>
      <c r="Z14041" s="1" t="s">
        <v>24490</v>
      </c>
      <c r="AA14041" t="s">
        <v>24027</v>
      </c>
      <c r="AB14041" t="s">
        <v>24491</v>
      </c>
    </row>
    <row r="14042" spans="1:30" ht="409.5" x14ac:dyDescent="0.25">
      <c r="A14042">
        <f t="shared" ca="1" si="219"/>
        <v>10267</v>
      </c>
      <c r="B14042" t="s">
        <v>124</v>
      </c>
      <c r="C14042" t="s">
        <v>45</v>
      </c>
      <c r="O14042" t="s">
        <v>33</v>
      </c>
      <c r="W14042">
        <v>15</v>
      </c>
      <c r="X14042" t="s">
        <v>34</v>
      </c>
      <c r="Y14042" t="s">
        <v>951</v>
      </c>
      <c r="Z14042" s="1" t="s">
        <v>43299</v>
      </c>
      <c r="AA14042" t="s">
        <v>43300</v>
      </c>
      <c r="AB14042">
        <v>-172633</v>
      </c>
      <c r="AC14042" t="s">
        <v>38</v>
      </c>
      <c r="AD14042">
        <v>98406</v>
      </c>
    </row>
    <row r="14043" spans="1:30" x14ac:dyDescent="0.25">
      <c r="A14043">
        <f t="shared" ca="1" si="219"/>
        <v>2712</v>
      </c>
      <c r="B14043" t="s">
        <v>49</v>
      </c>
      <c r="C14043" t="s">
        <v>50</v>
      </c>
      <c r="F14043" t="s">
        <v>85</v>
      </c>
      <c r="O14043" t="s">
        <v>33</v>
      </c>
      <c r="Y14043" t="s">
        <v>3899</v>
      </c>
      <c r="Z14043" t="s">
        <v>3900</v>
      </c>
      <c r="AA14043" t="s">
        <v>3901</v>
      </c>
      <c r="AB14043">
        <v>-180745</v>
      </c>
      <c r="AC14043" t="s">
        <v>38</v>
      </c>
      <c r="AD14043">
        <v>98043</v>
      </c>
    </row>
    <row r="14044" spans="1:30" x14ac:dyDescent="0.25">
      <c r="A14044">
        <f t="shared" ca="1" si="219"/>
        <v>16547</v>
      </c>
      <c r="B14044" t="s">
        <v>334</v>
      </c>
      <c r="C14044" t="s">
        <v>45</v>
      </c>
      <c r="O14044" t="s">
        <v>33</v>
      </c>
      <c r="X14044" t="s">
        <v>34</v>
      </c>
      <c r="Y14044" t="s">
        <v>43065</v>
      </c>
      <c r="Z14044" t="s">
        <v>43066</v>
      </c>
      <c r="AA14044" t="s">
        <v>43067</v>
      </c>
      <c r="AB14044">
        <v>-172407</v>
      </c>
      <c r="AC14044" t="s">
        <v>38</v>
      </c>
      <c r="AD14044">
        <v>98503</v>
      </c>
    </row>
    <row r="14045" spans="1:30" x14ac:dyDescent="0.25">
      <c r="A14045">
        <f t="shared" ca="1" si="219"/>
        <v>8572</v>
      </c>
      <c r="B14045" t="s">
        <v>73</v>
      </c>
      <c r="C14045" t="s">
        <v>74</v>
      </c>
      <c r="F14045" t="s">
        <v>9219</v>
      </c>
      <c r="G14045">
        <v>0</v>
      </c>
      <c r="O14045" t="s">
        <v>33</v>
      </c>
      <c r="Y14045" t="s">
        <v>39043</v>
      </c>
      <c r="Z14045" t="s">
        <v>39044</v>
      </c>
      <c r="AA14045" t="s">
        <v>39045</v>
      </c>
      <c r="AB14045" t="s">
        <v>39046</v>
      </c>
      <c r="AC14045" t="s">
        <v>38</v>
      </c>
      <c r="AD14045">
        <v>98168</v>
      </c>
    </row>
    <row r="14046" spans="1:30" ht="409.5" x14ac:dyDescent="0.25">
      <c r="A14046">
        <f t="shared" ca="1" si="219"/>
        <v>14342</v>
      </c>
      <c r="B14046" t="s">
        <v>2046</v>
      </c>
      <c r="C14046" t="s">
        <v>80</v>
      </c>
      <c r="F14046" t="s">
        <v>658</v>
      </c>
      <c r="O14046" t="s">
        <v>33</v>
      </c>
      <c r="Y14046" t="s">
        <v>10437</v>
      </c>
      <c r="Z14046" s="1" t="s">
        <v>11849</v>
      </c>
      <c r="AA14046" t="s">
        <v>11850</v>
      </c>
      <c r="AB14046">
        <v>-162273</v>
      </c>
      <c r="AC14046" t="s">
        <v>102</v>
      </c>
      <c r="AD14046">
        <v>97209</v>
      </c>
    </row>
    <row r="14047" spans="1:30" x14ac:dyDescent="0.25">
      <c r="A14047">
        <f t="shared" ca="1" si="219"/>
        <v>17080</v>
      </c>
      <c r="B14047" t="s">
        <v>244</v>
      </c>
      <c r="C14047" t="s">
        <v>245</v>
      </c>
      <c r="O14047" t="s">
        <v>33</v>
      </c>
      <c r="W14047">
        <v>30</v>
      </c>
      <c r="X14047" t="s">
        <v>34</v>
      </c>
      <c r="Y14047" t="s">
        <v>39656</v>
      </c>
      <c r="Z14047" t="s">
        <v>39657</v>
      </c>
      <c r="AA14047" t="s">
        <v>39658</v>
      </c>
      <c r="AB14047">
        <v>-160768</v>
      </c>
      <c r="AC14047" t="s">
        <v>38</v>
      </c>
      <c r="AD14047">
        <v>98890</v>
      </c>
    </row>
    <row r="14048" spans="1:30" ht="409.5" x14ac:dyDescent="0.25">
      <c r="A14048">
        <f t="shared" ca="1" si="219"/>
        <v>7217</v>
      </c>
      <c r="B14048" t="s">
        <v>2046</v>
      </c>
      <c r="C14048" t="s">
        <v>80</v>
      </c>
      <c r="F14048" t="s">
        <v>6611</v>
      </c>
      <c r="O14048" t="s">
        <v>33</v>
      </c>
      <c r="Y14048" t="s">
        <v>8039</v>
      </c>
      <c r="Z14048" s="1" t="s">
        <v>16432</v>
      </c>
      <c r="AA14048" t="s">
        <v>16433</v>
      </c>
      <c r="AB14048">
        <v>-160023</v>
      </c>
      <c r="AC14048" t="s">
        <v>38</v>
      </c>
      <c r="AD14048">
        <v>98188</v>
      </c>
    </row>
    <row r="14049" spans="1:30" x14ac:dyDescent="0.25">
      <c r="A14049">
        <f t="shared" ca="1" si="219"/>
        <v>4983</v>
      </c>
      <c r="B14049" t="s">
        <v>124</v>
      </c>
      <c r="C14049" t="s">
        <v>45</v>
      </c>
      <c r="G14049">
        <v>0</v>
      </c>
      <c r="O14049" t="s">
        <v>33</v>
      </c>
      <c r="Y14049" t="s">
        <v>41014</v>
      </c>
      <c r="Z14049" t="s">
        <v>41015</v>
      </c>
      <c r="AA14049" t="s">
        <v>41009</v>
      </c>
      <c r="AB14049" t="s">
        <v>41016</v>
      </c>
    </row>
    <row r="14050" spans="1:30" x14ac:dyDescent="0.25">
      <c r="A14050">
        <f t="shared" ca="1" si="219"/>
        <v>10644</v>
      </c>
      <c r="B14050" t="s">
        <v>685</v>
      </c>
      <c r="C14050" t="s">
        <v>686</v>
      </c>
      <c r="F14050" t="s">
        <v>20054</v>
      </c>
      <c r="O14050" t="s">
        <v>33</v>
      </c>
      <c r="Y14050" t="s">
        <v>20055</v>
      </c>
      <c r="Z14050" t="s">
        <v>34856</v>
      </c>
      <c r="AA14050" t="s">
        <v>34840</v>
      </c>
      <c r="AB14050">
        <v>-172741</v>
      </c>
    </row>
    <row r="14051" spans="1:30" x14ac:dyDescent="0.25">
      <c r="A14051">
        <f t="shared" ca="1" si="219"/>
        <v>15062</v>
      </c>
      <c r="B14051" t="s">
        <v>96</v>
      </c>
      <c r="C14051" t="s">
        <v>97</v>
      </c>
      <c r="F14051" t="s">
        <v>1974</v>
      </c>
      <c r="M14051" t="s">
        <v>5498</v>
      </c>
      <c r="N14051" t="s">
        <v>5498</v>
      </c>
      <c r="O14051" t="s">
        <v>33</v>
      </c>
      <c r="X14051" t="s">
        <v>34</v>
      </c>
      <c r="Y14051" t="s">
        <v>5499</v>
      </c>
      <c r="Z14051" t="s">
        <v>5500</v>
      </c>
      <c r="AA14051" t="s">
        <v>5501</v>
      </c>
      <c r="AB14051">
        <v>-171326</v>
      </c>
      <c r="AC14051" t="s">
        <v>38</v>
      </c>
      <c r="AD14051">
        <v>98520</v>
      </c>
    </row>
    <row r="14052" spans="1:30" x14ac:dyDescent="0.25">
      <c r="A14052">
        <f t="shared" ca="1" si="219"/>
        <v>11918</v>
      </c>
      <c r="B14052" t="s">
        <v>79</v>
      </c>
      <c r="C14052" t="s">
        <v>80</v>
      </c>
      <c r="F14052" t="s">
        <v>651</v>
      </c>
      <c r="O14052" t="s">
        <v>33</v>
      </c>
      <c r="Y14052" t="s">
        <v>2581</v>
      </c>
      <c r="Z14052" t="s">
        <v>2582</v>
      </c>
      <c r="AA14052" t="s">
        <v>2583</v>
      </c>
      <c r="AB14052">
        <v>-163201</v>
      </c>
      <c r="AC14052" t="s">
        <v>38</v>
      </c>
      <c r="AD14052">
        <v>98034</v>
      </c>
    </row>
    <row r="14053" spans="1:30" ht="405" x14ac:dyDescent="0.25">
      <c r="A14053">
        <f t="shared" ca="1" si="219"/>
        <v>6875</v>
      </c>
      <c r="B14053" t="s">
        <v>685</v>
      </c>
      <c r="C14053" t="s">
        <v>686</v>
      </c>
      <c r="F14053" t="s">
        <v>30703</v>
      </c>
      <c r="O14053" t="s">
        <v>33</v>
      </c>
      <c r="Y14053" t="s">
        <v>33853</v>
      </c>
      <c r="Z14053" s="1" t="s">
        <v>33865</v>
      </c>
      <c r="AA14053" t="s">
        <v>33858</v>
      </c>
      <c r="AB14053">
        <v>-163073</v>
      </c>
    </row>
    <row r="14054" spans="1:30" x14ac:dyDescent="0.25">
      <c r="A14054">
        <f t="shared" ca="1" si="219"/>
        <v>60</v>
      </c>
      <c r="B14054" t="s">
        <v>30</v>
      </c>
      <c r="C14054" t="s">
        <v>31</v>
      </c>
      <c r="F14054" t="s">
        <v>753</v>
      </c>
      <c r="O14054" t="s">
        <v>33</v>
      </c>
      <c r="X14054" t="s">
        <v>34</v>
      </c>
      <c r="Y14054" t="s">
        <v>2613</v>
      </c>
      <c r="Z14054" t="s">
        <v>28550</v>
      </c>
      <c r="AA14054" t="s">
        <v>28550</v>
      </c>
      <c r="AB14054">
        <v>-162550</v>
      </c>
      <c r="AC14054" t="s">
        <v>38</v>
      </c>
      <c r="AD14054">
        <v>98374</v>
      </c>
    </row>
    <row r="14055" spans="1:30" ht="409.5" x14ac:dyDescent="0.25">
      <c r="A14055">
        <f t="shared" ca="1" si="219"/>
        <v>6355</v>
      </c>
      <c r="B14055" t="s">
        <v>73</v>
      </c>
      <c r="C14055" t="s">
        <v>74</v>
      </c>
      <c r="O14055" t="s">
        <v>33</v>
      </c>
      <c r="W14055">
        <v>15</v>
      </c>
      <c r="X14055" t="s">
        <v>34</v>
      </c>
      <c r="Y14055" t="s">
        <v>405</v>
      </c>
      <c r="Z14055" s="1" t="s">
        <v>25214</v>
      </c>
      <c r="AA14055" t="s">
        <v>25215</v>
      </c>
      <c r="AB14055">
        <v>-180722</v>
      </c>
    </row>
    <row r="14056" spans="1:30" x14ac:dyDescent="0.25">
      <c r="A14056">
        <f t="shared" ca="1" si="219"/>
        <v>19312</v>
      </c>
      <c r="B14056" t="s">
        <v>3712</v>
      </c>
      <c r="C14056" t="s">
        <v>45</v>
      </c>
      <c r="F14056" t="s">
        <v>20250</v>
      </c>
      <c r="G14056">
        <v>0</v>
      </c>
      <c r="O14056" t="s">
        <v>33</v>
      </c>
      <c r="X14056" t="s">
        <v>34</v>
      </c>
      <c r="Y14056" t="s">
        <v>22598</v>
      </c>
      <c r="Z14056" t="s">
        <v>24280</v>
      </c>
      <c r="AA14056" t="s">
        <v>24027</v>
      </c>
      <c r="AB14056" t="s">
        <v>24281</v>
      </c>
      <c r="AC14056" t="s">
        <v>102</v>
      </c>
      <c r="AD14056">
        <v>97302</v>
      </c>
    </row>
    <row r="14057" spans="1:30" ht="409.5" x14ac:dyDescent="0.25">
      <c r="A14057">
        <f t="shared" ca="1" si="219"/>
        <v>12891</v>
      </c>
      <c r="B14057" t="s">
        <v>739</v>
      </c>
      <c r="C14057" t="s">
        <v>686</v>
      </c>
      <c r="F14057" t="s">
        <v>1194</v>
      </c>
      <c r="O14057" t="s">
        <v>33</v>
      </c>
      <c r="X14057" t="s">
        <v>34</v>
      </c>
      <c r="Y14057" t="s">
        <v>9996</v>
      </c>
      <c r="Z14057" s="1" t="s">
        <v>29845</v>
      </c>
      <c r="AA14057" t="s">
        <v>29823</v>
      </c>
      <c r="AB14057">
        <v>-173052</v>
      </c>
      <c r="AC14057" t="s">
        <v>38</v>
      </c>
      <c r="AD14057">
        <v>98226</v>
      </c>
    </row>
    <row r="14058" spans="1:30" ht="409.5" x14ac:dyDescent="0.25">
      <c r="A14058">
        <f t="shared" ca="1" si="219"/>
        <v>7239</v>
      </c>
      <c r="B14058" t="s">
        <v>230</v>
      </c>
      <c r="C14058" t="s">
        <v>45</v>
      </c>
      <c r="F14058" t="s">
        <v>20250</v>
      </c>
      <c r="O14058" t="s">
        <v>33</v>
      </c>
      <c r="X14058" t="s">
        <v>34</v>
      </c>
      <c r="Y14058" t="s">
        <v>22656</v>
      </c>
      <c r="Z14058" s="1" t="s">
        <v>23324</v>
      </c>
      <c r="AA14058" t="s">
        <v>22580</v>
      </c>
      <c r="AB14058">
        <v>-172256</v>
      </c>
    </row>
    <row r="14059" spans="1:30" x14ac:dyDescent="0.25">
      <c r="A14059">
        <f t="shared" ca="1" si="219"/>
        <v>502</v>
      </c>
      <c r="B14059" t="s">
        <v>79</v>
      </c>
      <c r="C14059" t="s">
        <v>80</v>
      </c>
      <c r="F14059" t="s">
        <v>651</v>
      </c>
      <c r="O14059" t="s">
        <v>33</v>
      </c>
      <c r="Y14059" t="s">
        <v>7704</v>
      </c>
      <c r="Z14059" t="s">
        <v>26269</v>
      </c>
      <c r="AA14059" t="s">
        <v>26270</v>
      </c>
      <c r="AB14059">
        <v>-170995</v>
      </c>
      <c r="AC14059" t="s">
        <v>38</v>
      </c>
      <c r="AD14059">
        <v>98034</v>
      </c>
    </row>
    <row r="14060" spans="1:30" ht="409.5" x14ac:dyDescent="0.25">
      <c r="A14060">
        <f t="shared" ca="1" si="219"/>
        <v>17974</v>
      </c>
      <c r="B14060" t="s">
        <v>79</v>
      </c>
      <c r="C14060" t="s">
        <v>80</v>
      </c>
      <c r="F14060" t="s">
        <v>651</v>
      </c>
      <c r="O14060" t="s">
        <v>33</v>
      </c>
      <c r="Y14060" t="s">
        <v>6327</v>
      </c>
      <c r="Z14060" s="1" t="s">
        <v>26955</v>
      </c>
      <c r="AA14060" t="s">
        <v>26956</v>
      </c>
      <c r="AB14060">
        <v>-180601</v>
      </c>
      <c r="AC14060" t="s">
        <v>38</v>
      </c>
      <c r="AD14060">
        <v>98034</v>
      </c>
    </row>
    <row r="14061" spans="1:30" x14ac:dyDescent="0.25">
      <c r="A14061">
        <f t="shared" ca="1" si="219"/>
        <v>12937</v>
      </c>
      <c r="B14061" t="s">
        <v>73</v>
      </c>
      <c r="C14061" t="s">
        <v>74</v>
      </c>
      <c r="F14061" t="s">
        <v>39927</v>
      </c>
      <c r="G14061">
        <v>0</v>
      </c>
      <c r="O14061" t="s">
        <v>63</v>
      </c>
      <c r="X14061" t="s">
        <v>34</v>
      </c>
      <c r="Y14061" t="s">
        <v>39928</v>
      </c>
      <c r="Z14061" t="s">
        <v>39929</v>
      </c>
      <c r="AA14061" t="s">
        <v>39930</v>
      </c>
      <c r="AB14061" t="s">
        <v>39931</v>
      </c>
      <c r="AC14061" t="s">
        <v>38</v>
      </c>
      <c r="AD14061">
        <v>98036</v>
      </c>
    </row>
    <row r="14062" spans="1:30" x14ac:dyDescent="0.25">
      <c r="A14062">
        <f t="shared" ca="1" si="219"/>
        <v>14210</v>
      </c>
      <c r="B14062" t="s">
        <v>489</v>
      </c>
      <c r="C14062" t="s">
        <v>45</v>
      </c>
      <c r="O14062" t="s">
        <v>33</v>
      </c>
      <c r="W14062">
        <v>15</v>
      </c>
      <c r="X14062" t="s">
        <v>34</v>
      </c>
      <c r="Y14062" t="s">
        <v>28980</v>
      </c>
      <c r="Z14062" t="s">
        <v>28981</v>
      </c>
      <c r="AA14062" t="s">
        <v>28982</v>
      </c>
      <c r="AB14062">
        <v>-181245</v>
      </c>
      <c r="AC14062" t="s">
        <v>38</v>
      </c>
      <c r="AD14062">
        <v>99201</v>
      </c>
    </row>
    <row r="14063" spans="1:30" ht="409.5" x14ac:dyDescent="0.25">
      <c r="A14063">
        <f t="shared" ca="1" si="219"/>
        <v>15917</v>
      </c>
      <c r="B14063" t="s">
        <v>519</v>
      </c>
      <c r="F14063" t="s">
        <v>18307</v>
      </c>
      <c r="G14063">
        <v>0</v>
      </c>
      <c r="O14063" t="s">
        <v>33</v>
      </c>
      <c r="X14063" t="s">
        <v>34</v>
      </c>
      <c r="Y14063" t="s">
        <v>19763</v>
      </c>
      <c r="Z14063" s="1" t="s">
        <v>23540</v>
      </c>
      <c r="AA14063" t="s">
        <v>23534</v>
      </c>
      <c r="AB14063" t="s">
        <v>23541</v>
      </c>
    </row>
    <row r="14064" spans="1:30" x14ac:dyDescent="0.25">
      <c r="A14064">
        <f t="shared" ca="1" si="219"/>
        <v>12923</v>
      </c>
      <c r="B14064" t="s">
        <v>685</v>
      </c>
      <c r="C14064" t="s">
        <v>686</v>
      </c>
      <c r="O14064" t="s">
        <v>33</v>
      </c>
      <c r="X14064" t="s">
        <v>34</v>
      </c>
      <c r="Y14064" t="s">
        <v>32979</v>
      </c>
      <c r="Z14064" t="s">
        <v>32980</v>
      </c>
      <c r="AA14064" t="s">
        <v>32981</v>
      </c>
      <c r="AB14064">
        <v>-162497</v>
      </c>
    </row>
    <row r="14065" spans="1:30" x14ac:dyDescent="0.25">
      <c r="A14065">
        <f t="shared" ca="1" si="219"/>
        <v>8438</v>
      </c>
      <c r="B14065" t="s">
        <v>68</v>
      </c>
      <c r="C14065" t="s">
        <v>45</v>
      </c>
      <c r="F14065" t="s">
        <v>7578</v>
      </c>
      <c r="O14065" t="s">
        <v>33</v>
      </c>
      <c r="X14065" t="s">
        <v>34</v>
      </c>
      <c r="Y14065" t="s">
        <v>19337</v>
      </c>
      <c r="Z14065" t="s">
        <v>38049</v>
      </c>
      <c r="AA14065" t="s">
        <v>38050</v>
      </c>
      <c r="AB14065">
        <v>-161654</v>
      </c>
      <c r="AC14065" t="s">
        <v>38</v>
      </c>
      <c r="AD14065">
        <v>99336</v>
      </c>
    </row>
    <row r="14066" spans="1:30" x14ac:dyDescent="0.25">
      <c r="A14066">
        <f t="shared" ca="1" si="219"/>
        <v>2173</v>
      </c>
      <c r="B14066" t="s">
        <v>3712</v>
      </c>
      <c r="C14066" t="s">
        <v>16820</v>
      </c>
      <c r="F14066" t="s">
        <v>41617</v>
      </c>
      <c r="G14066">
        <v>0</v>
      </c>
      <c r="O14066" t="s">
        <v>33</v>
      </c>
      <c r="Y14066" t="s">
        <v>41618</v>
      </c>
      <c r="Z14066" t="s">
        <v>41619</v>
      </c>
      <c r="AA14066" t="s">
        <v>41573</v>
      </c>
      <c r="AB14066" t="s">
        <v>41620</v>
      </c>
      <c r="AC14066" t="s">
        <v>38</v>
      </c>
      <c r="AD14066">
        <v>98001</v>
      </c>
    </row>
    <row r="14067" spans="1:30" ht="409.5" x14ac:dyDescent="0.25">
      <c r="A14067">
        <f t="shared" ca="1" si="219"/>
        <v>10964</v>
      </c>
      <c r="B14067" t="s">
        <v>73</v>
      </c>
      <c r="C14067" t="s">
        <v>74</v>
      </c>
      <c r="O14067" t="s">
        <v>63</v>
      </c>
      <c r="X14067" t="s">
        <v>34</v>
      </c>
      <c r="Y14067" t="s">
        <v>5219</v>
      </c>
      <c r="Z14067" s="1" t="s">
        <v>5220</v>
      </c>
      <c r="AA14067" t="s">
        <v>5221</v>
      </c>
      <c r="AB14067">
        <v>-172262</v>
      </c>
      <c r="AC14067" t="s">
        <v>38</v>
      </c>
      <c r="AD14067">
        <v>98387</v>
      </c>
    </row>
    <row r="14068" spans="1:30" x14ac:dyDescent="0.25">
      <c r="A14068">
        <f t="shared" ca="1" si="219"/>
        <v>4961</v>
      </c>
      <c r="B14068" t="s">
        <v>739</v>
      </c>
      <c r="C14068" t="s">
        <v>686</v>
      </c>
      <c r="F14068" t="s">
        <v>29535</v>
      </c>
      <c r="G14068">
        <v>0</v>
      </c>
      <c r="O14068" t="s">
        <v>33</v>
      </c>
      <c r="Y14068" t="s">
        <v>29536</v>
      </c>
      <c r="Z14068" t="s">
        <v>30686</v>
      </c>
      <c r="AA14068" t="s">
        <v>30682</v>
      </c>
      <c r="AB14068" t="s">
        <v>30687</v>
      </c>
    </row>
    <row r="14069" spans="1:30" ht="409.5" x14ac:dyDescent="0.25">
      <c r="A14069">
        <f t="shared" ca="1" si="219"/>
        <v>14902</v>
      </c>
      <c r="B14069" t="s">
        <v>124</v>
      </c>
      <c r="C14069" t="s">
        <v>45</v>
      </c>
      <c r="F14069" t="s">
        <v>3449</v>
      </c>
      <c r="O14069" t="s">
        <v>33</v>
      </c>
      <c r="Y14069" t="s">
        <v>4707</v>
      </c>
      <c r="Z14069" s="1" t="s">
        <v>4951</v>
      </c>
      <c r="AA14069" t="s">
        <v>4952</v>
      </c>
      <c r="AB14069">
        <v>-163210</v>
      </c>
      <c r="AC14069" t="s">
        <v>38</v>
      </c>
      <c r="AD14069">
        <v>98660</v>
      </c>
    </row>
    <row r="14070" spans="1:30" ht="409.5" x14ac:dyDescent="0.25">
      <c r="A14070">
        <f t="shared" ca="1" si="219"/>
        <v>17730</v>
      </c>
      <c r="B14070" t="s">
        <v>463</v>
      </c>
      <c r="F14070" t="s">
        <v>2153</v>
      </c>
      <c r="N14070" t="s">
        <v>24993</v>
      </c>
      <c r="O14070" t="s">
        <v>33</v>
      </c>
      <c r="Q14070" t="s">
        <v>56</v>
      </c>
      <c r="W14070">
        <v>30</v>
      </c>
      <c r="X14070" t="s">
        <v>34</v>
      </c>
      <c r="Y14070" t="s">
        <v>24994</v>
      </c>
      <c r="Z14070" s="1" t="s">
        <v>24995</v>
      </c>
      <c r="AA14070" t="s">
        <v>24996</v>
      </c>
      <c r="AB14070">
        <v>-160431</v>
      </c>
      <c r="AC14070" t="s">
        <v>38</v>
      </c>
      <c r="AD14070">
        <v>98102</v>
      </c>
    </row>
    <row r="14071" spans="1:30" ht="409.5" x14ac:dyDescent="0.25">
      <c r="A14071">
        <f t="shared" ca="1" si="219"/>
        <v>10721</v>
      </c>
      <c r="B14071" t="s">
        <v>79</v>
      </c>
      <c r="C14071" t="s">
        <v>80</v>
      </c>
      <c r="F14071" t="s">
        <v>5745</v>
      </c>
      <c r="O14071" t="s">
        <v>33</v>
      </c>
      <c r="Y14071" t="s">
        <v>10053</v>
      </c>
      <c r="Z14071" s="1" t="s">
        <v>26117</v>
      </c>
      <c r="AA14071" t="s">
        <v>26118</v>
      </c>
      <c r="AB14071">
        <v>-180988</v>
      </c>
      <c r="AC14071" t="s">
        <v>38</v>
      </c>
      <c r="AD14071">
        <v>98201</v>
      </c>
    </row>
    <row r="14072" spans="1:30" x14ac:dyDescent="0.25">
      <c r="A14072">
        <f t="shared" ca="1" si="219"/>
        <v>1581</v>
      </c>
      <c r="B14072" t="s">
        <v>2046</v>
      </c>
      <c r="C14072" t="s">
        <v>80</v>
      </c>
      <c r="F14072" t="s">
        <v>4512</v>
      </c>
      <c r="O14072" t="s">
        <v>33</v>
      </c>
      <c r="Y14072" t="s">
        <v>7655</v>
      </c>
      <c r="Z14072" t="s">
        <v>11715</v>
      </c>
      <c r="AA14072" t="s">
        <v>11716</v>
      </c>
      <c r="AB14072">
        <v>-160708</v>
      </c>
      <c r="AC14072" t="s">
        <v>38</v>
      </c>
      <c r="AD14072">
        <v>98902</v>
      </c>
    </row>
    <row r="14073" spans="1:30" x14ac:dyDescent="0.25">
      <c r="A14073">
        <f t="shared" ca="1" si="219"/>
        <v>8684</v>
      </c>
      <c r="B14073" t="s">
        <v>178</v>
      </c>
      <c r="F14073" t="s">
        <v>19348</v>
      </c>
      <c r="G14073">
        <v>0</v>
      </c>
      <c r="O14073" t="s">
        <v>33</v>
      </c>
      <c r="X14073" t="s">
        <v>34</v>
      </c>
      <c r="Y14073" t="s">
        <v>19349</v>
      </c>
      <c r="Z14073" t="s">
        <v>38072</v>
      </c>
      <c r="AA14073" t="s">
        <v>38073</v>
      </c>
      <c r="AB14073" t="s">
        <v>38074</v>
      </c>
      <c r="AC14073" t="s">
        <v>38</v>
      </c>
      <c r="AD14073">
        <v>99362</v>
      </c>
    </row>
    <row r="14074" spans="1:30" ht="409.5" x14ac:dyDescent="0.25">
      <c r="A14074">
        <f t="shared" ca="1" si="219"/>
        <v>1608</v>
      </c>
      <c r="B14074" t="s">
        <v>685</v>
      </c>
      <c r="C14074" t="s">
        <v>686</v>
      </c>
      <c r="F14074" t="s">
        <v>34291</v>
      </c>
      <c r="G14074">
        <v>0</v>
      </c>
      <c r="O14074" t="s">
        <v>33</v>
      </c>
      <c r="Y14074" t="s">
        <v>34292</v>
      </c>
      <c r="Z14074" s="1" t="s">
        <v>34293</v>
      </c>
      <c r="AA14074" t="s">
        <v>34294</v>
      </c>
      <c r="AB14074" t="s">
        <v>34295</v>
      </c>
      <c r="AC14074" t="s">
        <v>38</v>
      </c>
      <c r="AD14074">
        <v>98370</v>
      </c>
    </row>
    <row r="14075" spans="1:30" ht="330" x14ac:dyDescent="0.25">
      <c r="A14075">
        <f t="shared" ca="1" si="219"/>
        <v>10786</v>
      </c>
      <c r="B14075" t="s">
        <v>685</v>
      </c>
      <c r="C14075" t="s">
        <v>686</v>
      </c>
      <c r="F14075" t="s">
        <v>5901</v>
      </c>
      <c r="O14075" t="s">
        <v>33</v>
      </c>
      <c r="Y14075" t="s">
        <v>17035</v>
      </c>
      <c r="Z14075" s="1" t="s">
        <v>41506</v>
      </c>
      <c r="AA14075" t="s">
        <v>41507</v>
      </c>
      <c r="AB14075">
        <v>-171587</v>
      </c>
    </row>
    <row r="14076" spans="1:30" x14ac:dyDescent="0.25">
      <c r="A14076">
        <f t="shared" ca="1" si="219"/>
        <v>8717</v>
      </c>
      <c r="B14076" t="s">
        <v>489</v>
      </c>
      <c r="C14076" t="s">
        <v>45</v>
      </c>
      <c r="O14076" t="s">
        <v>33</v>
      </c>
      <c r="Y14076" t="s">
        <v>1872</v>
      </c>
      <c r="Z14076" t="s">
        <v>1873</v>
      </c>
      <c r="AA14076" t="s">
        <v>1865</v>
      </c>
      <c r="AB14076">
        <v>-160753</v>
      </c>
      <c r="AC14076" t="s">
        <v>102</v>
      </c>
      <c r="AD14076">
        <v>97209</v>
      </c>
    </row>
    <row r="14077" spans="1:30" ht="409.5" x14ac:dyDescent="0.25">
      <c r="A14077">
        <f t="shared" ca="1" si="219"/>
        <v>10414</v>
      </c>
      <c r="B14077" t="s">
        <v>2046</v>
      </c>
      <c r="C14077" t="s">
        <v>80</v>
      </c>
      <c r="F14077" t="s">
        <v>11929</v>
      </c>
      <c r="G14077">
        <v>0</v>
      </c>
      <c r="O14077" t="s">
        <v>33</v>
      </c>
      <c r="Y14077" t="s">
        <v>11930</v>
      </c>
      <c r="Z14077" s="1" t="s">
        <v>14690</v>
      </c>
      <c r="AA14077" t="s">
        <v>14691</v>
      </c>
      <c r="AB14077" t="s">
        <v>14692</v>
      </c>
      <c r="AC14077" t="s">
        <v>38</v>
      </c>
      <c r="AD14077">
        <v>98040</v>
      </c>
    </row>
    <row r="14078" spans="1:30" ht="409.5" x14ac:dyDescent="0.25">
      <c r="A14078">
        <f t="shared" ca="1" si="219"/>
        <v>3594</v>
      </c>
      <c r="B14078" t="s">
        <v>276</v>
      </c>
      <c r="C14078" t="s">
        <v>45</v>
      </c>
      <c r="F14078" t="s">
        <v>32613</v>
      </c>
      <c r="G14078">
        <v>0</v>
      </c>
      <c r="O14078" t="s">
        <v>33</v>
      </c>
      <c r="X14078" t="s">
        <v>34</v>
      </c>
      <c r="Y14078" t="s">
        <v>32614</v>
      </c>
      <c r="Z14078" s="1" t="s">
        <v>32615</v>
      </c>
      <c r="AA14078" t="s">
        <v>32611</v>
      </c>
      <c r="AB14078" t="s">
        <v>32616</v>
      </c>
    </row>
    <row r="14079" spans="1:30" x14ac:dyDescent="0.25">
      <c r="A14079">
        <f t="shared" ca="1" si="219"/>
        <v>10901</v>
      </c>
      <c r="B14079" t="s">
        <v>124</v>
      </c>
      <c r="C14079" t="s">
        <v>45</v>
      </c>
      <c r="F14079" t="s">
        <v>20250</v>
      </c>
      <c r="G14079">
        <v>0</v>
      </c>
      <c r="O14079" t="s">
        <v>155</v>
      </c>
      <c r="X14079" t="s">
        <v>34</v>
      </c>
      <c r="Y14079" t="s">
        <v>22715</v>
      </c>
      <c r="Z14079" t="s">
        <v>22716</v>
      </c>
      <c r="AA14079" t="s">
        <v>22580</v>
      </c>
      <c r="AB14079" t="s">
        <v>22718</v>
      </c>
    </row>
    <row r="14080" spans="1:30" x14ac:dyDescent="0.25">
      <c r="A14080">
        <f t="shared" ca="1" si="219"/>
        <v>13859</v>
      </c>
      <c r="B14080" t="s">
        <v>334</v>
      </c>
      <c r="C14080" t="s">
        <v>45</v>
      </c>
      <c r="O14080" t="s">
        <v>33</v>
      </c>
      <c r="X14080" t="s">
        <v>34</v>
      </c>
      <c r="Y14080" t="s">
        <v>28060</v>
      </c>
      <c r="Z14080" t="s">
        <v>28061</v>
      </c>
      <c r="AA14080" t="s">
        <v>28062</v>
      </c>
      <c r="AB14080">
        <v>-172301</v>
      </c>
      <c r="AC14080" t="s">
        <v>38</v>
      </c>
      <c r="AD14080">
        <v>98407</v>
      </c>
    </row>
    <row r="14081" spans="1:30" x14ac:dyDescent="0.25">
      <c r="A14081">
        <f t="shared" ca="1" si="219"/>
        <v>9144</v>
      </c>
      <c r="B14081" t="s">
        <v>685</v>
      </c>
      <c r="C14081" t="s">
        <v>686</v>
      </c>
      <c r="F14081" t="s">
        <v>5901</v>
      </c>
      <c r="O14081" t="s">
        <v>33</v>
      </c>
      <c r="Y14081" t="s">
        <v>33544</v>
      </c>
      <c r="Z14081" t="s">
        <v>34195</v>
      </c>
      <c r="AA14081" t="s">
        <v>34186</v>
      </c>
      <c r="AB14081">
        <v>-161930</v>
      </c>
      <c r="AC14081" t="s">
        <v>38</v>
      </c>
      <c r="AD14081">
        <v>98504</v>
      </c>
    </row>
    <row r="14082" spans="1:30" x14ac:dyDescent="0.25">
      <c r="A14082">
        <f t="shared" ref="A14082:A14145" ca="1" si="220">RANDBETWEEN(1,20000)</f>
        <v>1817</v>
      </c>
      <c r="B14082" t="s">
        <v>334</v>
      </c>
      <c r="C14082" t="s">
        <v>45</v>
      </c>
      <c r="F14082" t="s">
        <v>729</v>
      </c>
      <c r="G14082">
        <v>0</v>
      </c>
      <c r="O14082" t="s">
        <v>33</v>
      </c>
      <c r="Y14082" t="s">
        <v>730</v>
      </c>
      <c r="Z14082" t="s">
        <v>27721</v>
      </c>
      <c r="AA14082" t="s">
        <v>27722</v>
      </c>
      <c r="AB14082" t="s">
        <v>27723</v>
      </c>
      <c r="AC14082" t="s">
        <v>38</v>
      </c>
      <c r="AD14082">
        <v>98105</v>
      </c>
    </row>
    <row r="14083" spans="1:30" x14ac:dyDescent="0.25">
      <c r="A14083">
        <f t="shared" ca="1" si="220"/>
        <v>1828</v>
      </c>
      <c r="B14083" t="s">
        <v>334</v>
      </c>
      <c r="C14083" t="s">
        <v>45</v>
      </c>
      <c r="F14083" t="s">
        <v>29621</v>
      </c>
      <c r="G14083">
        <v>0</v>
      </c>
      <c r="O14083" t="s">
        <v>33</v>
      </c>
      <c r="Y14083" t="s">
        <v>29622</v>
      </c>
      <c r="Z14083" t="s">
        <v>33613</v>
      </c>
      <c r="AA14083" t="s">
        <v>33611</v>
      </c>
      <c r="AB14083" t="s">
        <v>33614</v>
      </c>
      <c r="AC14083" t="s">
        <v>38</v>
      </c>
      <c r="AD14083">
        <v>98595</v>
      </c>
    </row>
    <row r="14084" spans="1:30" ht="409.5" x14ac:dyDescent="0.25">
      <c r="A14084">
        <f t="shared" ca="1" si="220"/>
        <v>16394</v>
      </c>
      <c r="B14084" t="s">
        <v>2046</v>
      </c>
      <c r="C14084" t="s">
        <v>80</v>
      </c>
      <c r="F14084" t="s">
        <v>1418</v>
      </c>
      <c r="O14084" t="s">
        <v>33</v>
      </c>
      <c r="Y14084" t="s">
        <v>1419</v>
      </c>
      <c r="Z14084" s="1" t="s">
        <v>32098</v>
      </c>
      <c r="AA14084" t="s">
        <v>32099</v>
      </c>
      <c r="AB14084">
        <v>-160141</v>
      </c>
      <c r="AC14084" t="s">
        <v>38</v>
      </c>
      <c r="AD14084">
        <v>98504</v>
      </c>
    </row>
    <row r="14085" spans="1:30" ht="409.5" x14ac:dyDescent="0.25">
      <c r="A14085">
        <f t="shared" ca="1" si="220"/>
        <v>4262</v>
      </c>
      <c r="B14085" t="s">
        <v>73</v>
      </c>
      <c r="C14085" t="s">
        <v>74</v>
      </c>
      <c r="F14085" t="s">
        <v>69</v>
      </c>
      <c r="O14085" t="s">
        <v>33</v>
      </c>
      <c r="W14085">
        <v>15</v>
      </c>
      <c r="X14085" t="s">
        <v>34</v>
      </c>
      <c r="Y14085" t="s">
        <v>2365</v>
      </c>
      <c r="Z14085" s="1" t="s">
        <v>25104</v>
      </c>
      <c r="AA14085" t="s">
        <v>25105</v>
      </c>
      <c r="AB14085">
        <v>-180453</v>
      </c>
      <c r="AC14085" t="s">
        <v>38</v>
      </c>
      <c r="AD14085">
        <v>98121</v>
      </c>
    </row>
    <row r="14086" spans="1:30" ht="409.5" x14ac:dyDescent="0.25">
      <c r="A14086">
        <f t="shared" ca="1" si="220"/>
        <v>3781</v>
      </c>
      <c r="B14086" t="s">
        <v>73</v>
      </c>
      <c r="C14086" t="s">
        <v>74</v>
      </c>
      <c r="F14086" t="s">
        <v>38830</v>
      </c>
      <c r="O14086" t="s">
        <v>33</v>
      </c>
      <c r="X14086" t="s">
        <v>34</v>
      </c>
      <c r="Y14086" t="s">
        <v>38831</v>
      </c>
      <c r="Z14086" s="1" t="s">
        <v>38832</v>
      </c>
      <c r="AA14086" t="s">
        <v>38833</v>
      </c>
      <c r="AB14086">
        <v>-162005</v>
      </c>
      <c r="AC14086" t="s">
        <v>38</v>
      </c>
      <c r="AD14086">
        <v>98402</v>
      </c>
    </row>
    <row r="14087" spans="1:30" x14ac:dyDescent="0.25">
      <c r="A14087">
        <f t="shared" ca="1" si="220"/>
        <v>12219</v>
      </c>
      <c r="B14087" t="s">
        <v>739</v>
      </c>
      <c r="C14087" t="s">
        <v>686</v>
      </c>
      <c r="F14087" t="s">
        <v>5901</v>
      </c>
      <c r="O14087" t="s">
        <v>33</v>
      </c>
      <c r="X14087" t="s">
        <v>34</v>
      </c>
      <c r="Y14087" t="s">
        <v>17035</v>
      </c>
      <c r="Z14087" t="s">
        <v>29720</v>
      </c>
      <c r="AA14087" t="s">
        <v>29714</v>
      </c>
      <c r="AB14087">
        <v>-160282</v>
      </c>
    </row>
    <row r="14088" spans="1:30" ht="409.5" x14ac:dyDescent="0.25">
      <c r="A14088">
        <f t="shared" ca="1" si="220"/>
        <v>19994</v>
      </c>
      <c r="B14088" t="s">
        <v>230</v>
      </c>
      <c r="C14088" t="s">
        <v>45</v>
      </c>
      <c r="F14088" t="s">
        <v>23530</v>
      </c>
      <c r="O14088" t="s">
        <v>33</v>
      </c>
      <c r="W14088">
        <v>15</v>
      </c>
      <c r="X14088" t="s">
        <v>34</v>
      </c>
      <c r="Z14088" s="1" t="s">
        <v>23531</v>
      </c>
      <c r="AA14088" t="s">
        <v>22580</v>
      </c>
      <c r="AB14088">
        <v>-181723</v>
      </c>
    </row>
    <row r="14089" spans="1:30" ht="409.5" x14ac:dyDescent="0.25">
      <c r="A14089">
        <f t="shared" ca="1" si="220"/>
        <v>15132</v>
      </c>
      <c r="B14089" t="s">
        <v>230</v>
      </c>
      <c r="C14089" t="s">
        <v>45</v>
      </c>
      <c r="F14089" t="s">
        <v>20250</v>
      </c>
      <c r="O14089" t="s">
        <v>33</v>
      </c>
      <c r="X14089" t="s">
        <v>34</v>
      </c>
      <c r="Y14089" t="s">
        <v>22643</v>
      </c>
      <c r="Z14089" s="1" t="s">
        <v>23124</v>
      </c>
      <c r="AA14089" t="s">
        <v>22580</v>
      </c>
      <c r="AB14089">
        <v>-170431</v>
      </c>
    </row>
    <row r="14090" spans="1:30" ht="345" x14ac:dyDescent="0.25">
      <c r="A14090">
        <f t="shared" ca="1" si="220"/>
        <v>18548</v>
      </c>
      <c r="B14090" t="s">
        <v>334</v>
      </c>
      <c r="C14090" t="s">
        <v>45</v>
      </c>
      <c r="F14090" t="s">
        <v>4924</v>
      </c>
      <c r="G14090">
        <v>0</v>
      </c>
      <c r="O14090" t="s">
        <v>33</v>
      </c>
      <c r="Y14090" t="s">
        <v>7129</v>
      </c>
      <c r="Z14090" s="1" t="s">
        <v>34755</v>
      </c>
      <c r="AA14090" t="s">
        <v>34753</v>
      </c>
      <c r="AB14090" t="s">
        <v>34756</v>
      </c>
      <c r="AC14090" t="s">
        <v>38</v>
      </c>
      <c r="AD14090">
        <v>98005</v>
      </c>
    </row>
    <row r="14091" spans="1:30" x14ac:dyDescent="0.25">
      <c r="A14091">
        <f t="shared" ca="1" si="220"/>
        <v>9217</v>
      </c>
      <c r="B14091" t="s">
        <v>334</v>
      </c>
      <c r="C14091" t="s">
        <v>45</v>
      </c>
      <c r="G14091">
        <v>0</v>
      </c>
      <c r="O14091" t="s">
        <v>33</v>
      </c>
      <c r="X14091" t="s">
        <v>34</v>
      </c>
      <c r="Y14091" t="s">
        <v>21132</v>
      </c>
      <c r="Z14091" t="s">
        <v>21133</v>
      </c>
      <c r="AA14091" t="s">
        <v>2406</v>
      </c>
      <c r="AB14091" t="s">
        <v>21134</v>
      </c>
      <c r="AC14091" t="s">
        <v>38</v>
      </c>
      <c r="AD14091">
        <v>98006</v>
      </c>
    </row>
    <row r="14092" spans="1:30" ht="409.5" x14ac:dyDescent="0.25">
      <c r="A14092">
        <f t="shared" ca="1" si="220"/>
        <v>19336</v>
      </c>
      <c r="B14092" t="s">
        <v>334</v>
      </c>
      <c r="C14092" t="s">
        <v>45</v>
      </c>
      <c r="F14092" t="s">
        <v>22578</v>
      </c>
      <c r="G14092">
        <v>0</v>
      </c>
      <c r="O14092" t="s">
        <v>33</v>
      </c>
      <c r="X14092" t="s">
        <v>34</v>
      </c>
      <c r="Y14092" t="s">
        <v>16862</v>
      </c>
      <c r="Z14092" s="1" t="s">
        <v>23651</v>
      </c>
      <c r="AA14092" t="s">
        <v>23605</v>
      </c>
      <c r="AB14092" t="s">
        <v>23652</v>
      </c>
    </row>
    <row r="14093" spans="1:30" x14ac:dyDescent="0.25">
      <c r="A14093">
        <f t="shared" ca="1" si="220"/>
        <v>11031</v>
      </c>
      <c r="B14093" t="s">
        <v>2046</v>
      </c>
      <c r="C14093" t="s">
        <v>80</v>
      </c>
      <c r="F14093" t="s">
        <v>1312</v>
      </c>
      <c r="G14093">
        <v>0</v>
      </c>
      <c r="O14093" t="s">
        <v>33</v>
      </c>
      <c r="Y14093" t="s">
        <v>10145</v>
      </c>
      <c r="Z14093" t="s">
        <v>10146</v>
      </c>
      <c r="AA14093" t="s">
        <v>10147</v>
      </c>
      <c r="AB14093" t="s">
        <v>10148</v>
      </c>
      <c r="AC14093" t="s">
        <v>38</v>
      </c>
      <c r="AD14093">
        <v>98203</v>
      </c>
    </row>
    <row r="14094" spans="1:30" ht="409.5" x14ac:dyDescent="0.25">
      <c r="A14094">
        <f t="shared" ca="1" si="220"/>
        <v>5977</v>
      </c>
      <c r="B14094" t="s">
        <v>2046</v>
      </c>
      <c r="C14094" t="s">
        <v>80</v>
      </c>
      <c r="F14094" t="s">
        <v>16281</v>
      </c>
      <c r="O14094" t="s">
        <v>33</v>
      </c>
      <c r="Y14094" t="s">
        <v>16282</v>
      </c>
      <c r="Z14094" s="1" t="s">
        <v>16283</v>
      </c>
      <c r="AA14094" t="s">
        <v>16284</v>
      </c>
      <c r="AB14094">
        <v>-160216</v>
      </c>
      <c r="AC14094" t="s">
        <v>38</v>
      </c>
      <c r="AD14094">
        <v>98230</v>
      </c>
    </row>
    <row r="14095" spans="1:30" x14ac:dyDescent="0.25">
      <c r="A14095">
        <f t="shared" ca="1" si="220"/>
        <v>2571</v>
      </c>
      <c r="B14095" t="s">
        <v>124</v>
      </c>
      <c r="C14095" t="s">
        <v>45</v>
      </c>
      <c r="G14095">
        <v>0</v>
      </c>
      <c r="N14095" t="s">
        <v>31578</v>
      </c>
      <c r="O14095" t="s">
        <v>33</v>
      </c>
      <c r="W14095">
        <v>30</v>
      </c>
      <c r="X14095" t="s">
        <v>34</v>
      </c>
      <c r="Y14095" t="s">
        <v>18238</v>
      </c>
      <c r="Z14095" t="s">
        <v>31579</v>
      </c>
      <c r="AA14095" t="s">
        <v>31574</v>
      </c>
      <c r="AB14095" t="s">
        <v>31580</v>
      </c>
    </row>
    <row r="14096" spans="1:30" ht="409.5" x14ac:dyDescent="0.25">
      <c r="A14096">
        <f t="shared" ca="1" si="220"/>
        <v>18525</v>
      </c>
      <c r="B14096" t="s">
        <v>44</v>
      </c>
      <c r="C14096" t="s">
        <v>45</v>
      </c>
      <c r="F14096" t="s">
        <v>20250</v>
      </c>
      <c r="G14096">
        <v>0</v>
      </c>
      <c r="O14096" t="s">
        <v>33</v>
      </c>
      <c r="X14096" t="s">
        <v>34</v>
      </c>
      <c r="Y14096" t="s">
        <v>22651</v>
      </c>
      <c r="Z14096" s="1" t="s">
        <v>28679</v>
      </c>
      <c r="AA14096" s="1" t="s">
        <v>28679</v>
      </c>
      <c r="AB14096" t="s">
        <v>28680</v>
      </c>
      <c r="AC14096" t="s">
        <v>102</v>
      </c>
      <c r="AD14096">
        <v>97302</v>
      </c>
    </row>
    <row r="14097" spans="1:30" x14ac:dyDescent="0.25">
      <c r="A14097">
        <f t="shared" ca="1" si="220"/>
        <v>16220</v>
      </c>
      <c r="B14097" t="s">
        <v>2046</v>
      </c>
      <c r="C14097" t="s">
        <v>80</v>
      </c>
      <c r="F14097" t="s">
        <v>8115</v>
      </c>
      <c r="O14097" t="s">
        <v>33</v>
      </c>
      <c r="Y14097" t="s">
        <v>722</v>
      </c>
      <c r="Z14097" t="s">
        <v>13689</v>
      </c>
      <c r="AA14097" t="s">
        <v>13682</v>
      </c>
      <c r="AB14097">
        <v>-163471</v>
      </c>
      <c r="AC14097" t="s">
        <v>38</v>
      </c>
      <c r="AD14097">
        <v>98072</v>
      </c>
    </row>
    <row r="14098" spans="1:30" ht="409.5" x14ac:dyDescent="0.25">
      <c r="A14098">
        <f t="shared" ca="1" si="220"/>
        <v>692</v>
      </c>
      <c r="B14098" t="s">
        <v>96</v>
      </c>
      <c r="C14098" t="s">
        <v>97</v>
      </c>
      <c r="F14098" t="s">
        <v>24915</v>
      </c>
      <c r="G14098">
        <v>0</v>
      </c>
      <c r="O14098" t="s">
        <v>33</v>
      </c>
      <c r="X14098" t="s">
        <v>34</v>
      </c>
      <c r="Y14098" t="s">
        <v>42975</v>
      </c>
      <c r="Z14098" s="1" t="s">
        <v>42976</v>
      </c>
      <c r="AA14098" t="s">
        <v>42977</v>
      </c>
      <c r="AB14098" t="s">
        <v>42978</v>
      </c>
      <c r="AC14098" t="s">
        <v>38</v>
      </c>
      <c r="AD14098">
        <v>98502</v>
      </c>
    </row>
    <row r="14099" spans="1:30" x14ac:dyDescent="0.25">
      <c r="A14099">
        <f t="shared" ca="1" si="220"/>
        <v>7498</v>
      </c>
      <c r="B14099" t="s">
        <v>2046</v>
      </c>
      <c r="C14099" t="s">
        <v>80</v>
      </c>
      <c r="F14099" t="s">
        <v>14533</v>
      </c>
      <c r="O14099" t="s">
        <v>33</v>
      </c>
      <c r="Y14099" t="s">
        <v>15262</v>
      </c>
      <c r="Z14099" t="s">
        <v>15263</v>
      </c>
      <c r="AA14099" t="s">
        <v>15264</v>
      </c>
      <c r="AB14099">
        <v>-180274</v>
      </c>
      <c r="AC14099" t="s">
        <v>38</v>
      </c>
      <c r="AD14099">
        <v>98331</v>
      </c>
    </row>
    <row r="14100" spans="1:30" ht="409.5" x14ac:dyDescent="0.25">
      <c r="A14100">
        <f t="shared" ca="1" si="220"/>
        <v>12014</v>
      </c>
      <c r="B14100" t="s">
        <v>2046</v>
      </c>
      <c r="C14100" t="s">
        <v>80</v>
      </c>
      <c r="F14100" t="s">
        <v>4918</v>
      </c>
      <c r="O14100" t="s">
        <v>33</v>
      </c>
      <c r="Y14100" t="s">
        <v>14791</v>
      </c>
      <c r="Z14100" s="1" t="s">
        <v>14792</v>
      </c>
      <c r="AA14100" t="s">
        <v>14793</v>
      </c>
      <c r="AB14100">
        <v>-161597</v>
      </c>
      <c r="AC14100" t="s">
        <v>38</v>
      </c>
      <c r="AD14100">
        <v>98229</v>
      </c>
    </row>
    <row r="14101" spans="1:30" ht="409.5" x14ac:dyDescent="0.25">
      <c r="A14101">
        <f t="shared" ca="1" si="220"/>
        <v>15493</v>
      </c>
      <c r="B14101" t="s">
        <v>685</v>
      </c>
      <c r="C14101" t="s">
        <v>686</v>
      </c>
      <c r="F14101" t="s">
        <v>4924</v>
      </c>
      <c r="G14101">
        <v>0</v>
      </c>
      <c r="O14101" t="s">
        <v>33</v>
      </c>
      <c r="Y14101" t="s">
        <v>29412</v>
      </c>
      <c r="Z14101" s="1" t="s">
        <v>34653</v>
      </c>
      <c r="AA14101" t="s">
        <v>34654</v>
      </c>
      <c r="AB14101" t="s">
        <v>34655</v>
      </c>
      <c r="AC14101" t="s">
        <v>38</v>
      </c>
      <c r="AD14101">
        <v>98005</v>
      </c>
    </row>
    <row r="14102" spans="1:30" ht="409.5" x14ac:dyDescent="0.25">
      <c r="A14102">
        <f t="shared" ca="1" si="220"/>
        <v>7593</v>
      </c>
      <c r="B14102" t="s">
        <v>96</v>
      </c>
      <c r="C14102" t="s">
        <v>97</v>
      </c>
      <c r="F14102" t="s">
        <v>3300</v>
      </c>
      <c r="G14102">
        <v>0</v>
      </c>
      <c r="O14102" t="s">
        <v>33</v>
      </c>
      <c r="X14102" t="s">
        <v>34</v>
      </c>
      <c r="Y14102" t="s">
        <v>40194</v>
      </c>
      <c r="Z14102" s="1" t="s">
        <v>40195</v>
      </c>
      <c r="AA14102" t="s">
        <v>40196</v>
      </c>
      <c r="AB14102" t="s">
        <v>40197</v>
      </c>
      <c r="AC14102" t="s">
        <v>38</v>
      </c>
      <c r="AD14102">
        <v>98503</v>
      </c>
    </row>
    <row r="14103" spans="1:30" ht="409.5" x14ac:dyDescent="0.25">
      <c r="A14103">
        <f t="shared" ca="1" si="220"/>
        <v>8895</v>
      </c>
      <c r="B14103" t="s">
        <v>124</v>
      </c>
      <c r="C14103" t="s">
        <v>45</v>
      </c>
      <c r="F14103" t="s">
        <v>2672</v>
      </c>
      <c r="O14103" t="s">
        <v>63</v>
      </c>
      <c r="X14103" t="s">
        <v>34</v>
      </c>
      <c r="Y14103" t="s">
        <v>18617</v>
      </c>
      <c r="Z14103" s="1" t="s">
        <v>18682</v>
      </c>
      <c r="AA14103" t="s">
        <v>18683</v>
      </c>
      <c r="AB14103">
        <v>-162541</v>
      </c>
      <c r="AC14103" t="s">
        <v>254</v>
      </c>
      <c r="AD14103">
        <v>20181</v>
      </c>
    </row>
    <row r="14104" spans="1:30" ht="409.5" x14ac:dyDescent="0.25">
      <c r="A14104">
        <f t="shared" ca="1" si="220"/>
        <v>8184</v>
      </c>
      <c r="B14104" t="s">
        <v>334</v>
      </c>
      <c r="C14104" t="s">
        <v>45</v>
      </c>
      <c r="O14104" t="s">
        <v>33</v>
      </c>
      <c r="X14104" t="s">
        <v>34</v>
      </c>
      <c r="Y14104" t="s">
        <v>1488</v>
      </c>
      <c r="Z14104" s="1" t="s">
        <v>1489</v>
      </c>
      <c r="AA14104" t="s">
        <v>1490</v>
      </c>
      <c r="AB14104">
        <v>-172472</v>
      </c>
      <c r="AC14104" t="s">
        <v>38</v>
      </c>
      <c r="AD14104">
        <v>98532</v>
      </c>
    </row>
    <row r="14105" spans="1:30" x14ac:dyDescent="0.25">
      <c r="A14105">
        <f t="shared" ca="1" si="220"/>
        <v>12827</v>
      </c>
      <c r="B14105" t="s">
        <v>677</v>
      </c>
      <c r="C14105" t="s">
        <v>80</v>
      </c>
      <c r="F14105" t="s">
        <v>1418</v>
      </c>
      <c r="G14105">
        <v>0</v>
      </c>
      <c r="O14105" t="s">
        <v>33</v>
      </c>
      <c r="Y14105" t="s">
        <v>5784</v>
      </c>
      <c r="Z14105" t="s">
        <v>8716</v>
      </c>
      <c r="AA14105" t="s">
        <v>8717</v>
      </c>
      <c r="AB14105" t="s">
        <v>8718</v>
      </c>
      <c r="AC14105" t="s">
        <v>38</v>
      </c>
      <c r="AD14105">
        <v>98504</v>
      </c>
    </row>
    <row r="14106" spans="1:30" x14ac:dyDescent="0.25">
      <c r="A14106">
        <f t="shared" ca="1" si="220"/>
        <v>17691</v>
      </c>
      <c r="B14106" t="s">
        <v>79</v>
      </c>
      <c r="C14106" t="s">
        <v>80</v>
      </c>
      <c r="F14106" t="s">
        <v>651</v>
      </c>
      <c r="O14106" t="s">
        <v>33</v>
      </c>
      <c r="Y14106" t="s">
        <v>6279</v>
      </c>
      <c r="Z14106" t="s">
        <v>26616</v>
      </c>
      <c r="AA14106" t="s">
        <v>26617</v>
      </c>
      <c r="AB14106">
        <v>-171913</v>
      </c>
      <c r="AC14106" t="s">
        <v>38</v>
      </c>
      <c r="AD14106">
        <v>98034</v>
      </c>
    </row>
    <row r="14107" spans="1:30" ht="409.5" x14ac:dyDescent="0.25">
      <c r="A14107">
        <f t="shared" ca="1" si="220"/>
        <v>13143</v>
      </c>
      <c r="B14107" t="s">
        <v>230</v>
      </c>
      <c r="C14107" t="s">
        <v>45</v>
      </c>
      <c r="O14107" t="s">
        <v>33</v>
      </c>
      <c r="X14107" t="s">
        <v>34</v>
      </c>
      <c r="Y14107" t="s">
        <v>22851</v>
      </c>
      <c r="Z14107" s="1" t="s">
        <v>23217</v>
      </c>
      <c r="AA14107" t="s">
        <v>22580</v>
      </c>
      <c r="AB14107">
        <v>-171154</v>
      </c>
    </row>
    <row r="14108" spans="1:30" x14ac:dyDescent="0.25">
      <c r="A14108">
        <f t="shared" ca="1" si="220"/>
        <v>14444</v>
      </c>
      <c r="B14108" t="s">
        <v>2046</v>
      </c>
      <c r="C14108" t="s">
        <v>80</v>
      </c>
      <c r="F14108" t="s">
        <v>7834</v>
      </c>
      <c r="G14108">
        <v>0</v>
      </c>
      <c r="O14108" t="s">
        <v>33</v>
      </c>
      <c r="Y14108" t="s">
        <v>7835</v>
      </c>
      <c r="Z14108" t="s">
        <v>7836</v>
      </c>
      <c r="AA14108" t="s">
        <v>7837</v>
      </c>
      <c r="AB14108" t="s">
        <v>7838</v>
      </c>
      <c r="AC14108" t="s">
        <v>38</v>
      </c>
      <c r="AD14108">
        <v>98273</v>
      </c>
    </row>
    <row r="14109" spans="1:30" x14ac:dyDescent="0.25">
      <c r="A14109">
        <f t="shared" ca="1" si="220"/>
        <v>7573</v>
      </c>
      <c r="B14109" t="s">
        <v>68</v>
      </c>
      <c r="C14109" t="s">
        <v>45</v>
      </c>
      <c r="F14109" t="s">
        <v>9282</v>
      </c>
      <c r="O14109" t="s">
        <v>33</v>
      </c>
      <c r="X14109" t="s">
        <v>34</v>
      </c>
      <c r="Y14109" t="s">
        <v>9283</v>
      </c>
      <c r="Z14109" t="s">
        <v>9284</v>
      </c>
      <c r="AA14109" t="s">
        <v>9285</v>
      </c>
      <c r="AB14109">
        <v>-160602</v>
      </c>
      <c r="AC14109" t="s">
        <v>38</v>
      </c>
      <c r="AD14109">
        <v>98105</v>
      </c>
    </row>
    <row r="14110" spans="1:30" x14ac:dyDescent="0.25">
      <c r="A14110">
        <f t="shared" ca="1" si="220"/>
        <v>3094</v>
      </c>
      <c r="B14110" t="s">
        <v>1203</v>
      </c>
      <c r="C14110" t="s">
        <v>45</v>
      </c>
      <c r="F14110" t="s">
        <v>575</v>
      </c>
      <c r="G14110">
        <v>0</v>
      </c>
      <c r="O14110" t="s">
        <v>33</v>
      </c>
      <c r="X14110" t="s">
        <v>34</v>
      </c>
      <c r="Y14110" t="s">
        <v>21053</v>
      </c>
      <c r="Z14110" t="s">
        <v>21054</v>
      </c>
      <c r="AA14110" t="s">
        <v>2406</v>
      </c>
      <c r="AB14110" t="s">
        <v>21055</v>
      </c>
    </row>
    <row r="14111" spans="1:30" x14ac:dyDescent="0.25">
      <c r="A14111">
        <f t="shared" ca="1" si="220"/>
        <v>9895</v>
      </c>
      <c r="B14111" t="s">
        <v>178</v>
      </c>
      <c r="F14111" t="s">
        <v>9742</v>
      </c>
      <c r="G14111">
        <v>0</v>
      </c>
      <c r="O14111" t="s">
        <v>33</v>
      </c>
      <c r="X14111" t="s">
        <v>34</v>
      </c>
      <c r="Y14111" t="s">
        <v>9743</v>
      </c>
      <c r="Z14111" t="s">
        <v>39978</v>
      </c>
      <c r="AA14111" t="s">
        <v>39978</v>
      </c>
      <c r="AB14111" t="s">
        <v>39979</v>
      </c>
      <c r="AC14111" t="s">
        <v>38</v>
      </c>
      <c r="AD14111">
        <v>98004</v>
      </c>
    </row>
    <row r="14112" spans="1:30" x14ac:dyDescent="0.25">
      <c r="A14112">
        <f t="shared" ca="1" si="220"/>
        <v>15845</v>
      </c>
      <c r="B14112" t="s">
        <v>1203</v>
      </c>
      <c r="C14112" t="s">
        <v>45</v>
      </c>
      <c r="G14112">
        <v>0</v>
      </c>
      <c r="O14112" t="s">
        <v>33</v>
      </c>
      <c r="X14112" t="s">
        <v>34</v>
      </c>
      <c r="Y14112" t="s">
        <v>20832</v>
      </c>
      <c r="Z14112" t="s">
        <v>20833</v>
      </c>
      <c r="AA14112" t="s">
        <v>2406</v>
      </c>
      <c r="AB14112" t="s">
        <v>20834</v>
      </c>
      <c r="AC14112" t="s">
        <v>38</v>
      </c>
      <c r="AD14112">
        <v>98110</v>
      </c>
    </row>
    <row r="14113" spans="1:30" x14ac:dyDescent="0.25">
      <c r="A14113">
        <f t="shared" ca="1" si="220"/>
        <v>11101</v>
      </c>
      <c r="B14113" t="s">
        <v>739</v>
      </c>
      <c r="C14113" t="s">
        <v>686</v>
      </c>
      <c r="F14113" t="s">
        <v>2112</v>
      </c>
      <c r="O14113" t="s">
        <v>33</v>
      </c>
      <c r="Y14113" t="s">
        <v>17003</v>
      </c>
      <c r="Z14113" t="s">
        <v>30143</v>
      </c>
      <c r="AA14113" t="s">
        <v>30137</v>
      </c>
      <c r="AB14113">
        <v>-162365</v>
      </c>
      <c r="AC14113" t="s">
        <v>38</v>
      </c>
      <c r="AD14113">
        <v>98531</v>
      </c>
    </row>
    <row r="14114" spans="1:30" x14ac:dyDescent="0.25">
      <c r="A14114">
        <f t="shared" ca="1" si="220"/>
        <v>15234</v>
      </c>
      <c r="B14114" t="s">
        <v>39</v>
      </c>
      <c r="F14114" t="s">
        <v>2183</v>
      </c>
      <c r="O14114" t="s">
        <v>33</v>
      </c>
      <c r="W14114">
        <v>30</v>
      </c>
      <c r="X14114" t="s">
        <v>34</v>
      </c>
      <c r="Y14114" t="s">
        <v>2018</v>
      </c>
      <c r="Z14114" t="s">
        <v>18784</v>
      </c>
      <c r="AA14114" t="s">
        <v>18785</v>
      </c>
      <c r="AB14114">
        <v>-170368</v>
      </c>
      <c r="AC14114" t="s">
        <v>38</v>
      </c>
      <c r="AD14114">
        <v>98126</v>
      </c>
    </row>
    <row r="14115" spans="1:30" x14ac:dyDescent="0.25">
      <c r="A14115">
        <f t="shared" ca="1" si="220"/>
        <v>5977</v>
      </c>
      <c r="B14115" t="s">
        <v>276</v>
      </c>
      <c r="C14115" t="s">
        <v>45</v>
      </c>
      <c r="F14115" t="s">
        <v>1546</v>
      </c>
      <c r="G14115">
        <v>0</v>
      </c>
      <c r="O14115" t="s">
        <v>33</v>
      </c>
      <c r="Y14115" t="s">
        <v>5383</v>
      </c>
      <c r="Z14115" t="s">
        <v>5384</v>
      </c>
      <c r="AA14115" t="s">
        <v>5385</v>
      </c>
      <c r="AB14115" t="s">
        <v>5386</v>
      </c>
      <c r="AC14115" t="s">
        <v>38</v>
      </c>
      <c r="AD14115">
        <v>98020</v>
      </c>
    </row>
    <row r="14116" spans="1:30" x14ac:dyDescent="0.25">
      <c r="A14116">
        <f t="shared" ca="1" si="220"/>
        <v>12014</v>
      </c>
      <c r="B14116" t="s">
        <v>2046</v>
      </c>
      <c r="C14116" t="s">
        <v>80</v>
      </c>
      <c r="F14116" t="s">
        <v>6023</v>
      </c>
      <c r="O14116" t="s">
        <v>33</v>
      </c>
      <c r="Y14116" t="s">
        <v>13214</v>
      </c>
      <c r="Z14116" t="s">
        <v>13992</v>
      </c>
      <c r="AA14116" t="s">
        <v>13980</v>
      </c>
      <c r="AB14116">
        <v>-172183</v>
      </c>
      <c r="AC14116" t="s">
        <v>6028</v>
      </c>
      <c r="AD14116">
        <v>48108</v>
      </c>
    </row>
    <row r="14117" spans="1:30" x14ac:dyDescent="0.25">
      <c r="A14117">
        <f t="shared" ca="1" si="220"/>
        <v>6419</v>
      </c>
      <c r="B14117" t="s">
        <v>739</v>
      </c>
      <c r="C14117" t="s">
        <v>686</v>
      </c>
      <c r="F14117" t="s">
        <v>17578</v>
      </c>
      <c r="G14117">
        <v>0</v>
      </c>
      <c r="O14117" t="s">
        <v>33</v>
      </c>
      <c r="Y14117" t="s">
        <v>29865</v>
      </c>
      <c r="Z14117" t="s">
        <v>29920</v>
      </c>
      <c r="AA14117" t="s">
        <v>29921</v>
      </c>
      <c r="AB14117" t="s">
        <v>29922</v>
      </c>
      <c r="AC14117" t="s">
        <v>38</v>
      </c>
      <c r="AD14117">
        <v>98371</v>
      </c>
    </row>
    <row r="14118" spans="1:30" x14ac:dyDescent="0.25">
      <c r="A14118">
        <f t="shared" ca="1" si="220"/>
        <v>1077</v>
      </c>
      <c r="B14118" t="s">
        <v>677</v>
      </c>
      <c r="C14118" t="s">
        <v>80</v>
      </c>
      <c r="F14118" t="s">
        <v>6810</v>
      </c>
      <c r="G14118">
        <v>0</v>
      </c>
      <c r="O14118" t="s">
        <v>33</v>
      </c>
      <c r="Y14118" t="s">
        <v>7133</v>
      </c>
      <c r="Z14118" t="s">
        <v>7134</v>
      </c>
      <c r="AA14118" t="s">
        <v>7135</v>
      </c>
      <c r="AB14118" t="s">
        <v>7136</v>
      </c>
      <c r="AC14118" t="s">
        <v>38</v>
      </c>
      <c r="AD14118">
        <v>98036</v>
      </c>
    </row>
    <row r="14119" spans="1:30" ht="409.5" x14ac:dyDescent="0.25">
      <c r="A14119">
        <f t="shared" ca="1" si="220"/>
        <v>7782</v>
      </c>
      <c r="B14119" t="s">
        <v>2046</v>
      </c>
      <c r="C14119" t="s">
        <v>80</v>
      </c>
      <c r="F14119" t="s">
        <v>1418</v>
      </c>
      <c r="G14119">
        <v>0</v>
      </c>
      <c r="O14119" t="s">
        <v>33</v>
      </c>
      <c r="Y14119" t="s">
        <v>1419</v>
      </c>
      <c r="Z14119" s="1" t="s">
        <v>32027</v>
      </c>
      <c r="AA14119" t="s">
        <v>32028</v>
      </c>
      <c r="AB14119" t="s">
        <v>32029</v>
      </c>
      <c r="AC14119" t="s">
        <v>38</v>
      </c>
      <c r="AD14119">
        <v>98504</v>
      </c>
    </row>
    <row r="14120" spans="1:30" x14ac:dyDescent="0.25">
      <c r="A14120">
        <f t="shared" ca="1" si="220"/>
        <v>7600</v>
      </c>
      <c r="B14120" t="s">
        <v>2046</v>
      </c>
      <c r="C14120" t="s">
        <v>80</v>
      </c>
      <c r="F14120" t="s">
        <v>5745</v>
      </c>
      <c r="O14120" t="s">
        <v>33</v>
      </c>
      <c r="Y14120" t="s">
        <v>5746</v>
      </c>
      <c r="Z14120" t="s">
        <v>14293</v>
      </c>
      <c r="AA14120" t="s">
        <v>14294</v>
      </c>
      <c r="AB14120">
        <v>-173081</v>
      </c>
      <c r="AC14120" t="s">
        <v>38</v>
      </c>
      <c r="AD14120">
        <v>98201</v>
      </c>
    </row>
    <row r="14121" spans="1:30" x14ac:dyDescent="0.25">
      <c r="A14121">
        <f t="shared" ca="1" si="220"/>
        <v>12501</v>
      </c>
      <c r="B14121" t="s">
        <v>685</v>
      </c>
      <c r="C14121" t="s">
        <v>686</v>
      </c>
      <c r="G14121">
        <v>0</v>
      </c>
      <c r="O14121" t="s">
        <v>33</v>
      </c>
      <c r="Y14121" t="s">
        <v>3142</v>
      </c>
      <c r="Z14121" t="s">
        <v>19371</v>
      </c>
      <c r="AA14121" t="s">
        <v>19372</v>
      </c>
      <c r="AB14121" t="s">
        <v>19373</v>
      </c>
      <c r="AC14121" t="s">
        <v>38</v>
      </c>
      <c r="AD14121">
        <v>98506</v>
      </c>
    </row>
    <row r="14122" spans="1:30" ht="409.5" x14ac:dyDescent="0.25">
      <c r="A14122">
        <f t="shared" ca="1" si="220"/>
        <v>1201</v>
      </c>
      <c r="B14122" t="s">
        <v>3712</v>
      </c>
      <c r="C14122" t="s">
        <v>16820</v>
      </c>
      <c r="F14122" t="s">
        <v>20250</v>
      </c>
      <c r="G14122">
        <v>0</v>
      </c>
      <c r="O14122" t="s">
        <v>63</v>
      </c>
      <c r="X14122" t="s">
        <v>34</v>
      </c>
      <c r="Y14122" t="s">
        <v>22656</v>
      </c>
      <c r="Z14122" s="1" t="s">
        <v>24431</v>
      </c>
      <c r="AA14122" t="s">
        <v>24027</v>
      </c>
      <c r="AB14122" t="s">
        <v>24432</v>
      </c>
      <c r="AC14122" t="s">
        <v>102</v>
      </c>
      <c r="AD14122">
        <v>97302</v>
      </c>
    </row>
    <row r="14123" spans="1:30" x14ac:dyDescent="0.25">
      <c r="A14123">
        <f t="shared" ca="1" si="220"/>
        <v>3215</v>
      </c>
      <c r="B14123" t="s">
        <v>73</v>
      </c>
      <c r="C14123" t="s">
        <v>74</v>
      </c>
      <c r="F14123" t="s">
        <v>3707</v>
      </c>
      <c r="G14123">
        <v>0</v>
      </c>
      <c r="O14123" t="s">
        <v>33</v>
      </c>
      <c r="Y14123" t="s">
        <v>3708</v>
      </c>
      <c r="Z14123" t="s">
        <v>25744</v>
      </c>
      <c r="AA14123" t="s">
        <v>25745</v>
      </c>
      <c r="AB14123" t="s">
        <v>25746</v>
      </c>
      <c r="AC14123" t="s">
        <v>102</v>
      </c>
      <c r="AD14123">
        <v>97222</v>
      </c>
    </row>
    <row r="14124" spans="1:30" ht="150" x14ac:dyDescent="0.25">
      <c r="A14124">
        <f t="shared" ca="1" si="220"/>
        <v>11886</v>
      </c>
      <c r="B14124" t="s">
        <v>73</v>
      </c>
      <c r="C14124" t="s">
        <v>74</v>
      </c>
      <c r="F14124" t="s">
        <v>21355</v>
      </c>
      <c r="G14124">
        <v>0</v>
      </c>
      <c r="M14124" s="1" t="s">
        <v>21356</v>
      </c>
      <c r="N14124" t="s">
        <v>21357</v>
      </c>
      <c r="O14124" t="s">
        <v>33</v>
      </c>
      <c r="X14124" t="s">
        <v>34</v>
      </c>
      <c r="Y14124" t="s">
        <v>21358</v>
      </c>
      <c r="Z14124" t="s">
        <v>21359</v>
      </c>
      <c r="AA14124" t="s">
        <v>21360</v>
      </c>
      <c r="AB14124" t="s">
        <v>21361</v>
      </c>
      <c r="AC14124" t="s">
        <v>38</v>
      </c>
      <c r="AD14124">
        <v>98119</v>
      </c>
    </row>
    <row r="14125" spans="1:30" x14ac:dyDescent="0.25">
      <c r="A14125">
        <f t="shared" ca="1" si="220"/>
        <v>10996</v>
      </c>
      <c r="B14125" t="s">
        <v>2046</v>
      </c>
      <c r="C14125" t="s">
        <v>80</v>
      </c>
      <c r="F14125" t="s">
        <v>8492</v>
      </c>
      <c r="G14125">
        <v>0</v>
      </c>
      <c r="O14125" t="s">
        <v>33</v>
      </c>
      <c r="Y14125" t="s">
        <v>8493</v>
      </c>
      <c r="Z14125" t="s">
        <v>8494</v>
      </c>
      <c r="AA14125" t="s">
        <v>8495</v>
      </c>
      <c r="AB14125" t="s">
        <v>8496</v>
      </c>
      <c r="AC14125" t="s">
        <v>2243</v>
      </c>
      <c r="AD14125">
        <v>85282</v>
      </c>
    </row>
    <row r="14126" spans="1:30" x14ac:dyDescent="0.25">
      <c r="A14126">
        <f t="shared" ca="1" si="220"/>
        <v>7856</v>
      </c>
      <c r="B14126" t="s">
        <v>2046</v>
      </c>
      <c r="C14126" t="s">
        <v>80</v>
      </c>
      <c r="F14126" t="s">
        <v>433</v>
      </c>
      <c r="O14126" t="s">
        <v>33</v>
      </c>
      <c r="Y14126" t="s">
        <v>7878</v>
      </c>
      <c r="Z14126" t="s">
        <v>18349</v>
      </c>
      <c r="AA14126" t="s">
        <v>18350</v>
      </c>
      <c r="AB14126">
        <v>-160059</v>
      </c>
      <c r="AC14126" t="s">
        <v>38</v>
      </c>
      <c r="AD14126">
        <v>98660</v>
      </c>
    </row>
    <row r="14127" spans="1:30" ht="409.5" x14ac:dyDescent="0.25">
      <c r="A14127">
        <f t="shared" ca="1" si="220"/>
        <v>4265</v>
      </c>
      <c r="B14127" t="s">
        <v>68</v>
      </c>
      <c r="C14127" t="s">
        <v>45</v>
      </c>
      <c r="O14127" t="s">
        <v>33</v>
      </c>
      <c r="W14127">
        <v>15</v>
      </c>
      <c r="X14127" t="s">
        <v>34</v>
      </c>
      <c r="Y14127" t="s">
        <v>19395</v>
      </c>
      <c r="Z14127" s="1" t="s">
        <v>19396</v>
      </c>
      <c r="AA14127" t="s">
        <v>19397</v>
      </c>
      <c r="AB14127">
        <v>-173144</v>
      </c>
    </row>
    <row r="14128" spans="1:30" ht="409.5" x14ac:dyDescent="0.25">
      <c r="A14128">
        <f t="shared" ca="1" si="220"/>
        <v>2976</v>
      </c>
      <c r="B14128" t="s">
        <v>164</v>
      </c>
      <c r="C14128" t="s">
        <v>165</v>
      </c>
      <c r="F14128" t="s">
        <v>366</v>
      </c>
      <c r="G14128">
        <v>0</v>
      </c>
      <c r="O14128" t="s">
        <v>367</v>
      </c>
      <c r="Y14128" t="s">
        <v>368</v>
      </c>
      <c r="Z14128" s="1" t="s">
        <v>369</v>
      </c>
      <c r="AA14128" t="s">
        <v>370</v>
      </c>
      <c r="AB14128" t="s">
        <v>371</v>
      </c>
      <c r="AC14128" t="s">
        <v>38</v>
      </c>
      <c r="AD14128">
        <v>98405</v>
      </c>
    </row>
    <row r="14129" spans="1:30" x14ac:dyDescent="0.25">
      <c r="A14129">
        <f t="shared" ca="1" si="220"/>
        <v>13346</v>
      </c>
      <c r="B14129" t="s">
        <v>68</v>
      </c>
      <c r="C14129" t="s">
        <v>45</v>
      </c>
      <c r="O14129" t="s">
        <v>33</v>
      </c>
      <c r="X14129" t="s">
        <v>34</v>
      </c>
      <c r="Y14129" t="s">
        <v>43549</v>
      </c>
      <c r="Z14129" t="s">
        <v>43550</v>
      </c>
      <c r="AA14129" t="s">
        <v>43551</v>
      </c>
      <c r="AB14129">
        <v>-170253</v>
      </c>
      <c r="AC14129" t="s">
        <v>38</v>
      </c>
      <c r="AD14129">
        <v>98070</v>
      </c>
    </row>
    <row r="14130" spans="1:30" ht="409.5" x14ac:dyDescent="0.25">
      <c r="A14130">
        <f t="shared" ca="1" si="220"/>
        <v>10787</v>
      </c>
      <c r="B14130" t="s">
        <v>2046</v>
      </c>
      <c r="C14130" t="s">
        <v>80</v>
      </c>
      <c r="F14130" t="s">
        <v>651</v>
      </c>
      <c r="O14130" t="s">
        <v>33</v>
      </c>
      <c r="Y14130" t="s">
        <v>7704</v>
      </c>
      <c r="Z14130" s="1" t="s">
        <v>10493</v>
      </c>
      <c r="AA14130" t="s">
        <v>10494</v>
      </c>
      <c r="AB14130">
        <v>-163316</v>
      </c>
      <c r="AC14130" t="s">
        <v>38</v>
      </c>
      <c r="AD14130">
        <v>98034</v>
      </c>
    </row>
    <row r="14131" spans="1:30" x14ac:dyDescent="0.25">
      <c r="A14131">
        <f t="shared" ca="1" si="220"/>
        <v>407</v>
      </c>
      <c r="B14131" t="s">
        <v>2046</v>
      </c>
      <c r="C14131" t="s">
        <v>80</v>
      </c>
      <c r="F14131" t="s">
        <v>160</v>
      </c>
      <c r="G14131">
        <v>0</v>
      </c>
      <c r="O14131" t="s">
        <v>33</v>
      </c>
      <c r="Y14131" t="s">
        <v>7387</v>
      </c>
      <c r="Z14131" t="s">
        <v>13130</v>
      </c>
      <c r="AA14131" t="s">
        <v>13131</v>
      </c>
      <c r="AB14131" t="s">
        <v>13132</v>
      </c>
      <c r="AC14131" t="s">
        <v>38</v>
      </c>
      <c r="AD14131">
        <v>98109</v>
      </c>
    </row>
    <row r="14132" spans="1:30" x14ac:dyDescent="0.25">
      <c r="A14132">
        <f t="shared" ca="1" si="220"/>
        <v>15058</v>
      </c>
      <c r="B14132" t="s">
        <v>334</v>
      </c>
      <c r="C14132" t="s">
        <v>45</v>
      </c>
      <c r="F14132" t="s">
        <v>14328</v>
      </c>
      <c r="O14132" t="s">
        <v>33</v>
      </c>
      <c r="Y14132" t="s">
        <v>5597</v>
      </c>
      <c r="Z14132" t="s">
        <v>19521</v>
      </c>
      <c r="AA14132" t="s">
        <v>19519</v>
      </c>
      <c r="AB14132">
        <v>-161596</v>
      </c>
      <c r="AC14132" t="s">
        <v>38</v>
      </c>
      <c r="AD14132">
        <v>98908</v>
      </c>
    </row>
    <row r="14133" spans="1:30" x14ac:dyDescent="0.25">
      <c r="A14133">
        <f t="shared" ca="1" si="220"/>
        <v>10773</v>
      </c>
      <c r="B14133" t="s">
        <v>73</v>
      </c>
      <c r="C14133" t="s">
        <v>74</v>
      </c>
      <c r="O14133" t="s">
        <v>63</v>
      </c>
      <c r="X14133" t="s">
        <v>34</v>
      </c>
      <c r="Y14133" t="s">
        <v>40884</v>
      </c>
      <c r="Z14133" t="s">
        <v>40885</v>
      </c>
      <c r="AA14133" t="s">
        <v>40886</v>
      </c>
      <c r="AB14133">
        <v>-172334</v>
      </c>
      <c r="AC14133" t="s">
        <v>38</v>
      </c>
      <c r="AD14133">
        <v>98101</v>
      </c>
    </row>
    <row r="14134" spans="1:30" x14ac:dyDescent="0.25">
      <c r="A14134">
        <f t="shared" ca="1" si="220"/>
        <v>11762</v>
      </c>
      <c r="B14134" t="s">
        <v>230</v>
      </c>
      <c r="C14134" t="s">
        <v>45</v>
      </c>
      <c r="O14134" t="s">
        <v>33</v>
      </c>
      <c r="X14134" t="s">
        <v>34</v>
      </c>
      <c r="Y14134" t="s">
        <v>22891</v>
      </c>
      <c r="Z14134" t="s">
        <v>22945</v>
      </c>
      <c r="AA14134" t="s">
        <v>22580</v>
      </c>
      <c r="AB14134">
        <v>-162521</v>
      </c>
    </row>
    <row r="14135" spans="1:30" ht="409.5" x14ac:dyDescent="0.25">
      <c r="A14135">
        <f t="shared" ca="1" si="220"/>
        <v>9634</v>
      </c>
      <c r="B14135" t="s">
        <v>2046</v>
      </c>
      <c r="C14135" t="s">
        <v>80</v>
      </c>
      <c r="F14135" t="s">
        <v>651</v>
      </c>
      <c r="O14135" t="s">
        <v>33</v>
      </c>
      <c r="Y14135" t="s">
        <v>7704</v>
      </c>
      <c r="Z14135" s="1" t="s">
        <v>12550</v>
      </c>
      <c r="AA14135" t="s">
        <v>12551</v>
      </c>
      <c r="AB14135">
        <v>-181360</v>
      </c>
      <c r="AC14135" t="s">
        <v>38</v>
      </c>
      <c r="AD14135">
        <v>98034</v>
      </c>
    </row>
    <row r="14136" spans="1:30" x14ac:dyDescent="0.25">
      <c r="A14136">
        <f t="shared" ca="1" si="220"/>
        <v>16956</v>
      </c>
      <c r="B14136" t="s">
        <v>677</v>
      </c>
      <c r="C14136" t="s">
        <v>80</v>
      </c>
      <c r="F14136" t="s">
        <v>7119</v>
      </c>
      <c r="G14136">
        <v>0</v>
      </c>
      <c r="O14136" t="s">
        <v>33</v>
      </c>
      <c r="Y14136" t="s">
        <v>27917</v>
      </c>
      <c r="Z14136" t="s">
        <v>27918</v>
      </c>
      <c r="AA14136" t="s">
        <v>27919</v>
      </c>
      <c r="AB14136" t="s">
        <v>27920</v>
      </c>
      <c r="AC14136" t="s">
        <v>38</v>
      </c>
      <c r="AD14136">
        <v>98004</v>
      </c>
    </row>
    <row r="14137" spans="1:30" x14ac:dyDescent="0.25">
      <c r="A14137">
        <f t="shared" ca="1" si="220"/>
        <v>6980</v>
      </c>
      <c r="B14137" t="s">
        <v>2046</v>
      </c>
      <c r="C14137" t="s">
        <v>80</v>
      </c>
      <c r="F14137" t="s">
        <v>14668</v>
      </c>
      <c r="O14137" t="s">
        <v>33</v>
      </c>
      <c r="Y14137" t="s">
        <v>14669</v>
      </c>
      <c r="Z14137" t="s">
        <v>14670</v>
      </c>
      <c r="AA14137" t="s">
        <v>14671</v>
      </c>
      <c r="AB14137">
        <v>-161810</v>
      </c>
      <c r="AC14137" t="s">
        <v>38</v>
      </c>
      <c r="AD14137">
        <v>98003</v>
      </c>
    </row>
    <row r="14138" spans="1:30" ht="315" x14ac:dyDescent="0.25">
      <c r="A14138">
        <f t="shared" ca="1" si="220"/>
        <v>5984</v>
      </c>
      <c r="B14138" t="s">
        <v>685</v>
      </c>
      <c r="C14138" t="s">
        <v>686</v>
      </c>
      <c r="F14138" t="s">
        <v>28495</v>
      </c>
      <c r="O14138" t="s">
        <v>33</v>
      </c>
      <c r="Y14138" t="s">
        <v>29870</v>
      </c>
      <c r="Z14138" s="1" t="s">
        <v>33910</v>
      </c>
      <c r="AA14138" t="s">
        <v>33893</v>
      </c>
      <c r="AB14138">
        <v>-163603</v>
      </c>
    </row>
    <row r="14139" spans="1:30" x14ac:dyDescent="0.25">
      <c r="A14139">
        <f t="shared" ca="1" si="220"/>
        <v>19391</v>
      </c>
      <c r="B14139" t="s">
        <v>178</v>
      </c>
      <c r="F14139" t="s">
        <v>2153</v>
      </c>
      <c r="G14139">
        <v>0</v>
      </c>
      <c r="O14139" t="s">
        <v>33</v>
      </c>
      <c r="X14139" t="s">
        <v>34</v>
      </c>
      <c r="Y14139" t="s">
        <v>38080</v>
      </c>
      <c r="Z14139" t="s">
        <v>38081</v>
      </c>
      <c r="AA14139" t="s">
        <v>38082</v>
      </c>
      <c r="AB14139" t="s">
        <v>38083</v>
      </c>
      <c r="AC14139" t="s">
        <v>38</v>
      </c>
      <c r="AD14139">
        <v>99336</v>
      </c>
    </row>
    <row r="14140" spans="1:30" x14ac:dyDescent="0.25">
      <c r="A14140">
        <f t="shared" ca="1" si="220"/>
        <v>7858</v>
      </c>
      <c r="B14140" t="s">
        <v>79</v>
      </c>
      <c r="C14140" t="s">
        <v>80</v>
      </c>
      <c r="F14140" t="s">
        <v>26962</v>
      </c>
      <c r="O14140" t="s">
        <v>33</v>
      </c>
      <c r="Y14140" t="s">
        <v>26963</v>
      </c>
      <c r="Z14140" t="s">
        <v>37308</v>
      </c>
      <c r="AA14140" t="s">
        <v>37309</v>
      </c>
      <c r="AB14140">
        <v>-170137</v>
      </c>
      <c r="AC14140" t="s">
        <v>38</v>
      </c>
      <c r="AD14140">
        <v>98801</v>
      </c>
    </row>
    <row r="14141" spans="1:30" ht="409.5" x14ac:dyDescent="0.25">
      <c r="A14141">
        <f t="shared" ca="1" si="220"/>
        <v>3164</v>
      </c>
      <c r="B14141" t="s">
        <v>96</v>
      </c>
      <c r="C14141" t="s">
        <v>97</v>
      </c>
      <c r="G14141">
        <v>0</v>
      </c>
      <c r="O14141" t="s">
        <v>33</v>
      </c>
      <c r="X14141" t="s">
        <v>34</v>
      </c>
      <c r="Y14141" t="s">
        <v>909</v>
      </c>
      <c r="Z14141" s="1" t="s">
        <v>40484</v>
      </c>
      <c r="AA14141" t="s">
        <v>40485</v>
      </c>
      <c r="AB14141" t="s">
        <v>40486</v>
      </c>
    </row>
    <row r="14142" spans="1:30" x14ac:dyDescent="0.25">
      <c r="A14142">
        <f t="shared" ca="1" si="220"/>
        <v>6522</v>
      </c>
      <c r="B14142" t="s">
        <v>2046</v>
      </c>
      <c r="C14142" t="s">
        <v>80</v>
      </c>
      <c r="F14142" t="s">
        <v>11691</v>
      </c>
      <c r="O14142" t="s">
        <v>33</v>
      </c>
      <c r="Y14142" t="s">
        <v>11692</v>
      </c>
      <c r="Z14142" t="s">
        <v>11547</v>
      </c>
      <c r="AA14142" t="s">
        <v>11693</v>
      </c>
      <c r="AB14142">
        <v>-160546</v>
      </c>
      <c r="AC14142" t="s">
        <v>38</v>
      </c>
      <c r="AD14142">
        <v>98337</v>
      </c>
    </row>
    <row r="14143" spans="1:30" ht="409.5" x14ac:dyDescent="0.25">
      <c r="A14143">
        <f t="shared" ca="1" si="220"/>
        <v>1185</v>
      </c>
      <c r="B14143" t="s">
        <v>79</v>
      </c>
      <c r="C14143" t="s">
        <v>80</v>
      </c>
      <c r="F14143" t="s">
        <v>413</v>
      </c>
      <c r="O14143" t="s">
        <v>33</v>
      </c>
      <c r="Y14143" t="s">
        <v>10236</v>
      </c>
      <c r="Z14143" s="1" t="s">
        <v>26983</v>
      </c>
      <c r="AA14143" t="s">
        <v>26984</v>
      </c>
      <c r="AB14143">
        <v>-181409</v>
      </c>
      <c r="AC14143" t="s">
        <v>38</v>
      </c>
      <c r="AD14143">
        <v>98004</v>
      </c>
    </row>
    <row r="14144" spans="1:30" x14ac:dyDescent="0.25">
      <c r="A14144">
        <f t="shared" ca="1" si="220"/>
        <v>7510</v>
      </c>
      <c r="B14144" t="s">
        <v>489</v>
      </c>
      <c r="C14144" t="s">
        <v>45</v>
      </c>
      <c r="F14144" t="s">
        <v>1911</v>
      </c>
      <c r="O14144" t="s">
        <v>33</v>
      </c>
      <c r="Y14144" t="s">
        <v>1912</v>
      </c>
      <c r="Z14144" t="s">
        <v>3754</v>
      </c>
      <c r="AA14144" t="s">
        <v>3755</v>
      </c>
      <c r="AB14144">
        <v>-163059</v>
      </c>
      <c r="AC14144" t="s">
        <v>38</v>
      </c>
      <c r="AD14144">
        <v>98101</v>
      </c>
    </row>
    <row r="14145" spans="1:30" x14ac:dyDescent="0.25">
      <c r="A14145">
        <f t="shared" ca="1" si="220"/>
        <v>15143</v>
      </c>
      <c r="B14145" t="s">
        <v>489</v>
      </c>
      <c r="C14145" t="s">
        <v>45</v>
      </c>
      <c r="O14145" t="s">
        <v>33</v>
      </c>
      <c r="Y14145" t="s">
        <v>2391</v>
      </c>
      <c r="Z14145" t="s">
        <v>2392</v>
      </c>
      <c r="AA14145" t="s">
        <v>2393</v>
      </c>
      <c r="AB14145">
        <v>-160312</v>
      </c>
    </row>
    <row r="14146" spans="1:30" x14ac:dyDescent="0.25">
      <c r="A14146">
        <f t="shared" ref="A14146:A14209" ca="1" si="221">RANDBETWEEN(1,20000)</f>
        <v>4960</v>
      </c>
      <c r="B14146" t="s">
        <v>73</v>
      </c>
      <c r="C14146" t="s">
        <v>74</v>
      </c>
      <c r="O14146" t="s">
        <v>33</v>
      </c>
      <c r="W14146">
        <v>15</v>
      </c>
      <c r="X14146" t="s">
        <v>34</v>
      </c>
      <c r="Y14146" t="s">
        <v>4552</v>
      </c>
      <c r="Z14146" t="s">
        <v>4553</v>
      </c>
      <c r="AA14146" t="s">
        <v>4553</v>
      </c>
      <c r="AB14146">
        <v>-181741</v>
      </c>
    </row>
    <row r="14147" spans="1:30" ht="409.5" x14ac:dyDescent="0.25">
      <c r="A14147">
        <f t="shared" ca="1" si="221"/>
        <v>6517</v>
      </c>
      <c r="B14147" t="s">
        <v>685</v>
      </c>
      <c r="C14147" t="s">
        <v>686</v>
      </c>
      <c r="F14147" t="s">
        <v>28577</v>
      </c>
      <c r="O14147" t="s">
        <v>33</v>
      </c>
      <c r="Y14147" t="s">
        <v>30540</v>
      </c>
      <c r="Z14147" s="1" t="s">
        <v>32837</v>
      </c>
      <c r="AA14147" t="s">
        <v>32838</v>
      </c>
      <c r="AB14147">
        <v>-180083</v>
      </c>
      <c r="AC14147" t="s">
        <v>38</v>
      </c>
      <c r="AD14147">
        <v>98532</v>
      </c>
    </row>
    <row r="14148" spans="1:30" ht="409.5" x14ac:dyDescent="0.25">
      <c r="A14148">
        <f t="shared" ca="1" si="221"/>
        <v>3095</v>
      </c>
      <c r="B14148" t="s">
        <v>73</v>
      </c>
      <c r="C14148" t="s">
        <v>74</v>
      </c>
      <c r="G14148">
        <v>0</v>
      </c>
      <c r="O14148" t="s">
        <v>33</v>
      </c>
      <c r="X14148" t="s">
        <v>34</v>
      </c>
      <c r="Y14148" t="s">
        <v>31672</v>
      </c>
      <c r="Z14148" s="1" t="s">
        <v>31673</v>
      </c>
      <c r="AA14148" t="s">
        <v>31674</v>
      </c>
      <c r="AB14148" t="s">
        <v>31675</v>
      </c>
      <c r="AC14148" t="s">
        <v>38</v>
      </c>
      <c r="AD14148">
        <v>98115</v>
      </c>
    </row>
    <row r="14149" spans="1:30" ht="409.5" x14ac:dyDescent="0.25">
      <c r="A14149">
        <f t="shared" ca="1" si="221"/>
        <v>9292</v>
      </c>
      <c r="B14149" t="s">
        <v>334</v>
      </c>
      <c r="C14149" t="s">
        <v>45</v>
      </c>
      <c r="O14149" t="s">
        <v>63</v>
      </c>
      <c r="X14149" t="s">
        <v>34</v>
      </c>
      <c r="Y14149" t="s">
        <v>2413</v>
      </c>
      <c r="Z14149" s="1" t="s">
        <v>2414</v>
      </c>
      <c r="AA14149" t="s">
        <v>27526</v>
      </c>
      <c r="AB14149">
        <v>-171629</v>
      </c>
      <c r="AC14149" t="s">
        <v>38</v>
      </c>
      <c r="AD14149">
        <v>98844</v>
      </c>
    </row>
    <row r="14150" spans="1:30" ht="409.5" x14ac:dyDescent="0.25">
      <c r="A14150">
        <f t="shared" ca="1" si="221"/>
        <v>12897</v>
      </c>
      <c r="B14150" t="s">
        <v>685</v>
      </c>
      <c r="C14150" t="s">
        <v>686</v>
      </c>
      <c r="F14150" t="s">
        <v>3384</v>
      </c>
      <c r="O14150" t="s">
        <v>33</v>
      </c>
      <c r="Y14150" t="s">
        <v>29947</v>
      </c>
      <c r="Z14150" s="1" t="s">
        <v>33654</v>
      </c>
      <c r="AA14150" t="s">
        <v>33647</v>
      </c>
      <c r="AB14150">
        <v>-180426</v>
      </c>
    </row>
    <row r="14151" spans="1:30" x14ac:dyDescent="0.25">
      <c r="A14151">
        <f t="shared" ca="1" si="221"/>
        <v>11086</v>
      </c>
      <c r="B14151" t="s">
        <v>334</v>
      </c>
      <c r="C14151" t="s">
        <v>45</v>
      </c>
      <c r="N14151" t="s">
        <v>931</v>
      </c>
      <c r="O14151" t="s">
        <v>33</v>
      </c>
      <c r="W14151">
        <v>30</v>
      </c>
      <c r="X14151" t="s">
        <v>34</v>
      </c>
      <c r="Y14151" t="s">
        <v>21169</v>
      </c>
      <c r="Z14151" t="s">
        <v>21170</v>
      </c>
      <c r="AA14151" t="s">
        <v>20830</v>
      </c>
      <c r="AB14151">
        <v>-161433</v>
      </c>
      <c r="AC14151" t="s">
        <v>38</v>
      </c>
      <c r="AD14151">
        <v>98239</v>
      </c>
    </row>
    <row r="14152" spans="1:30" ht="409.5" x14ac:dyDescent="0.25">
      <c r="A14152">
        <f t="shared" ca="1" si="221"/>
        <v>12660</v>
      </c>
      <c r="B14152" t="s">
        <v>73</v>
      </c>
      <c r="C14152" t="s">
        <v>74</v>
      </c>
      <c r="O14152" t="s">
        <v>63</v>
      </c>
      <c r="X14152" t="s">
        <v>34</v>
      </c>
      <c r="Y14152" t="s">
        <v>1187</v>
      </c>
      <c r="Z14152" s="1" t="s">
        <v>1188</v>
      </c>
      <c r="AA14152" t="s">
        <v>1189</v>
      </c>
      <c r="AB14152">
        <v>-163006</v>
      </c>
      <c r="AC14152" t="s">
        <v>306</v>
      </c>
      <c r="AD14152">
        <v>73112</v>
      </c>
    </row>
    <row r="14153" spans="1:30" x14ac:dyDescent="0.25">
      <c r="A14153">
        <f t="shared" ca="1" si="221"/>
        <v>12596</v>
      </c>
      <c r="B14153" t="s">
        <v>2046</v>
      </c>
      <c r="C14153" t="s">
        <v>80</v>
      </c>
      <c r="F14153" t="s">
        <v>1418</v>
      </c>
      <c r="G14153">
        <v>0</v>
      </c>
      <c r="O14153" t="s">
        <v>33</v>
      </c>
      <c r="Y14153" t="s">
        <v>5784</v>
      </c>
      <c r="Z14153" t="s">
        <v>32049</v>
      </c>
      <c r="AA14153" t="s">
        <v>32050</v>
      </c>
      <c r="AB14153" t="s">
        <v>32051</v>
      </c>
      <c r="AC14153" t="s">
        <v>38</v>
      </c>
      <c r="AD14153">
        <v>98504</v>
      </c>
    </row>
    <row r="14154" spans="1:30" x14ac:dyDescent="0.25">
      <c r="A14154">
        <f t="shared" ca="1" si="221"/>
        <v>10742</v>
      </c>
      <c r="B14154" t="s">
        <v>124</v>
      </c>
      <c r="C14154" t="s">
        <v>45</v>
      </c>
      <c r="F14154" t="s">
        <v>69</v>
      </c>
      <c r="O14154" t="s">
        <v>33</v>
      </c>
      <c r="Y14154" t="s">
        <v>2365</v>
      </c>
      <c r="Z14154" t="s">
        <v>19970</v>
      </c>
      <c r="AA14154" t="s">
        <v>19971</v>
      </c>
      <c r="AB14154">
        <v>-160140</v>
      </c>
      <c r="AC14154" t="s">
        <v>38</v>
      </c>
      <c r="AD14154">
        <v>98121</v>
      </c>
    </row>
    <row r="14155" spans="1:30" ht="315" x14ac:dyDescent="0.25">
      <c r="A14155">
        <f t="shared" ca="1" si="221"/>
        <v>4038</v>
      </c>
      <c r="B14155" t="s">
        <v>489</v>
      </c>
      <c r="C14155" t="s">
        <v>45</v>
      </c>
      <c r="O14155" t="s">
        <v>33</v>
      </c>
      <c r="X14155" t="s">
        <v>34</v>
      </c>
      <c r="Y14155" t="s">
        <v>3758</v>
      </c>
      <c r="Z14155" s="1" t="s">
        <v>3759</v>
      </c>
      <c r="AA14155" t="s">
        <v>3760</v>
      </c>
      <c r="AB14155">
        <v>-160399</v>
      </c>
      <c r="AC14155" t="s">
        <v>38</v>
      </c>
      <c r="AD14155">
        <v>98604</v>
      </c>
    </row>
    <row r="14156" spans="1:30" x14ac:dyDescent="0.25">
      <c r="A14156">
        <f t="shared" ca="1" si="221"/>
        <v>3589</v>
      </c>
      <c r="B14156" t="s">
        <v>73</v>
      </c>
      <c r="C14156" t="s">
        <v>74</v>
      </c>
      <c r="F14156" t="s">
        <v>30536</v>
      </c>
      <c r="G14156">
        <v>0</v>
      </c>
      <c r="O14156" t="s">
        <v>33</v>
      </c>
      <c r="Y14156" t="s">
        <v>32794</v>
      </c>
      <c r="Z14156" t="s">
        <v>36582</v>
      </c>
      <c r="AA14156" t="s">
        <v>36566</v>
      </c>
      <c r="AB14156" t="s">
        <v>36583</v>
      </c>
    </row>
    <row r="14157" spans="1:30" x14ac:dyDescent="0.25">
      <c r="A14157">
        <f t="shared" ca="1" si="221"/>
        <v>18191</v>
      </c>
      <c r="B14157" t="s">
        <v>96</v>
      </c>
      <c r="C14157" t="s">
        <v>97</v>
      </c>
      <c r="O14157" t="s">
        <v>33</v>
      </c>
      <c r="W14157">
        <v>15</v>
      </c>
      <c r="X14157" t="s">
        <v>34</v>
      </c>
      <c r="Y14157" t="s">
        <v>36092</v>
      </c>
      <c r="Z14157" t="s">
        <v>36093</v>
      </c>
      <c r="AA14157" t="s">
        <v>36090</v>
      </c>
      <c r="AB14157">
        <v>-180197</v>
      </c>
      <c r="AC14157" t="s">
        <v>38</v>
      </c>
      <c r="AD14157">
        <v>98611</v>
      </c>
    </row>
    <row r="14158" spans="1:30" ht="195" x14ac:dyDescent="0.25">
      <c r="A14158">
        <f t="shared" ca="1" si="221"/>
        <v>10266</v>
      </c>
      <c r="B14158" t="s">
        <v>68</v>
      </c>
      <c r="C14158" t="s">
        <v>45</v>
      </c>
      <c r="O14158" t="s">
        <v>33</v>
      </c>
      <c r="X14158" t="s">
        <v>34</v>
      </c>
      <c r="Y14158" t="s">
        <v>17264</v>
      </c>
      <c r="Z14158" s="1" t="s">
        <v>17265</v>
      </c>
      <c r="AA14158" t="s">
        <v>17266</v>
      </c>
      <c r="AB14158">
        <v>-161276</v>
      </c>
      <c r="AC14158" t="s">
        <v>2936</v>
      </c>
      <c r="AD14158">
        <v>78602</v>
      </c>
    </row>
    <row r="14159" spans="1:30" ht="409.5" x14ac:dyDescent="0.25">
      <c r="A14159">
        <f t="shared" ca="1" si="221"/>
        <v>12667</v>
      </c>
      <c r="B14159" t="s">
        <v>3712</v>
      </c>
      <c r="C14159" t="s">
        <v>45</v>
      </c>
      <c r="F14159" t="s">
        <v>22578</v>
      </c>
      <c r="G14159">
        <v>0</v>
      </c>
      <c r="O14159" t="s">
        <v>33</v>
      </c>
      <c r="X14159" t="s">
        <v>34</v>
      </c>
      <c r="Y14159" t="s">
        <v>16862</v>
      </c>
      <c r="Z14159" s="1" t="s">
        <v>24050</v>
      </c>
      <c r="AA14159" t="s">
        <v>24027</v>
      </c>
      <c r="AB14159" t="s">
        <v>24051</v>
      </c>
    </row>
    <row r="14160" spans="1:30" x14ac:dyDescent="0.25">
      <c r="A14160">
        <f t="shared" ca="1" si="221"/>
        <v>18795</v>
      </c>
      <c r="B14160" t="s">
        <v>96</v>
      </c>
      <c r="C14160" t="s">
        <v>97</v>
      </c>
      <c r="O14160" t="s">
        <v>33</v>
      </c>
      <c r="X14160" t="s">
        <v>34</v>
      </c>
      <c r="Y14160" t="s">
        <v>8836</v>
      </c>
      <c r="Z14160" t="s">
        <v>35696</v>
      </c>
      <c r="AA14160" t="s">
        <v>35697</v>
      </c>
      <c r="AB14160">
        <v>-172049</v>
      </c>
    </row>
    <row r="14161" spans="1:30" ht="409.5" x14ac:dyDescent="0.25">
      <c r="A14161">
        <f t="shared" ca="1" si="221"/>
        <v>14504</v>
      </c>
      <c r="B14161" t="s">
        <v>2046</v>
      </c>
      <c r="C14161" t="s">
        <v>80</v>
      </c>
      <c r="F14161" t="s">
        <v>1305</v>
      </c>
      <c r="O14161" t="s">
        <v>33</v>
      </c>
      <c r="Y14161" t="s">
        <v>1979</v>
      </c>
      <c r="Z14161" s="1" t="s">
        <v>12110</v>
      </c>
      <c r="AA14161" t="s">
        <v>12111</v>
      </c>
      <c r="AB14161">
        <v>-161264</v>
      </c>
      <c r="AC14161" t="s">
        <v>38</v>
      </c>
      <c r="AD14161">
        <v>98109</v>
      </c>
    </row>
    <row r="14162" spans="1:30" ht="409.5" x14ac:dyDescent="0.25">
      <c r="A14162">
        <f t="shared" ca="1" si="221"/>
        <v>5301</v>
      </c>
      <c r="B14162" t="s">
        <v>2046</v>
      </c>
      <c r="C14162" t="s">
        <v>80</v>
      </c>
      <c r="F14162" t="s">
        <v>923</v>
      </c>
      <c r="O14162" t="s">
        <v>33</v>
      </c>
      <c r="Y14162" t="s">
        <v>924</v>
      </c>
      <c r="Z14162" s="1" t="s">
        <v>10620</v>
      </c>
      <c r="AA14162" t="s">
        <v>10618</v>
      </c>
      <c r="AB14162">
        <v>-161282</v>
      </c>
      <c r="AC14162" t="s">
        <v>38</v>
      </c>
      <c r="AD14162">
        <v>98663</v>
      </c>
    </row>
    <row r="14163" spans="1:30" ht="405" x14ac:dyDescent="0.25">
      <c r="A14163">
        <f t="shared" ca="1" si="221"/>
        <v>13269</v>
      </c>
      <c r="B14163" t="s">
        <v>489</v>
      </c>
      <c r="C14163" t="s">
        <v>45</v>
      </c>
      <c r="O14163" t="s">
        <v>33</v>
      </c>
      <c r="W14163">
        <v>15</v>
      </c>
      <c r="X14163" t="s">
        <v>34</v>
      </c>
      <c r="Y14163" t="s">
        <v>43424</v>
      </c>
      <c r="Z14163" s="1" t="s">
        <v>43425</v>
      </c>
      <c r="AA14163" t="s">
        <v>43426</v>
      </c>
      <c r="AB14163">
        <v>-181061</v>
      </c>
    </row>
    <row r="14164" spans="1:30" ht="409.5" x14ac:dyDescent="0.25">
      <c r="A14164">
        <f t="shared" ca="1" si="221"/>
        <v>13743</v>
      </c>
      <c r="B14164" t="s">
        <v>489</v>
      </c>
      <c r="C14164" t="s">
        <v>45</v>
      </c>
      <c r="F14164" t="s">
        <v>22586</v>
      </c>
      <c r="O14164" t="s">
        <v>33</v>
      </c>
      <c r="X14164" t="s">
        <v>34</v>
      </c>
      <c r="Y14164" t="s">
        <v>22824</v>
      </c>
      <c r="Z14164" s="1" t="s">
        <v>22825</v>
      </c>
      <c r="AA14164" t="s">
        <v>22580</v>
      </c>
      <c r="AB14164">
        <v>-161033</v>
      </c>
      <c r="AC14164" t="s">
        <v>102</v>
      </c>
      <c r="AD14164">
        <v>97389</v>
      </c>
    </row>
    <row r="14165" spans="1:30" ht="409.5" x14ac:dyDescent="0.25">
      <c r="A14165">
        <f t="shared" ca="1" si="221"/>
        <v>3888</v>
      </c>
      <c r="B14165" t="s">
        <v>489</v>
      </c>
      <c r="C14165" t="s">
        <v>45</v>
      </c>
      <c r="O14165" t="s">
        <v>63</v>
      </c>
      <c r="X14165" t="s">
        <v>34</v>
      </c>
      <c r="Y14165" t="s">
        <v>2857</v>
      </c>
      <c r="Z14165" s="1" t="s">
        <v>2858</v>
      </c>
      <c r="AA14165" t="s">
        <v>2859</v>
      </c>
      <c r="AB14165">
        <v>-162779</v>
      </c>
      <c r="AC14165" t="s">
        <v>38</v>
      </c>
      <c r="AD14165">
        <v>98337</v>
      </c>
    </row>
    <row r="14166" spans="1:30" ht="409.5" x14ac:dyDescent="0.25">
      <c r="A14166">
        <f t="shared" ca="1" si="221"/>
        <v>19775</v>
      </c>
      <c r="B14166" t="s">
        <v>44</v>
      </c>
      <c r="C14166" t="s">
        <v>45</v>
      </c>
      <c r="F14166" t="s">
        <v>25620</v>
      </c>
      <c r="G14166">
        <v>0</v>
      </c>
      <c r="M14166" t="s">
        <v>1347</v>
      </c>
      <c r="N14166" t="s">
        <v>1348</v>
      </c>
      <c r="O14166" t="s">
        <v>168</v>
      </c>
      <c r="P14166" t="s">
        <v>542</v>
      </c>
      <c r="Q14166" t="s">
        <v>169</v>
      </c>
      <c r="X14166" t="s">
        <v>34</v>
      </c>
      <c r="Y14166" t="s">
        <v>43268</v>
      </c>
      <c r="Z14166" s="1" t="s">
        <v>43269</v>
      </c>
      <c r="AA14166" t="s">
        <v>43270</v>
      </c>
      <c r="AB14166" t="s">
        <v>43271</v>
      </c>
    </row>
    <row r="14167" spans="1:30" ht="409.5" x14ac:dyDescent="0.25">
      <c r="A14167">
        <f t="shared" ca="1" si="221"/>
        <v>539</v>
      </c>
      <c r="B14167" t="s">
        <v>2046</v>
      </c>
      <c r="C14167" t="s">
        <v>80</v>
      </c>
      <c r="F14167" t="s">
        <v>7089</v>
      </c>
      <c r="G14167">
        <v>0</v>
      </c>
      <c r="O14167" t="s">
        <v>33</v>
      </c>
      <c r="Y14167" t="s">
        <v>7090</v>
      </c>
      <c r="Z14167" s="1" t="s">
        <v>7091</v>
      </c>
      <c r="AA14167" t="s">
        <v>7092</v>
      </c>
      <c r="AB14167" t="s">
        <v>7093</v>
      </c>
      <c r="AC14167" t="s">
        <v>38</v>
      </c>
      <c r="AD14167">
        <v>99202</v>
      </c>
    </row>
    <row r="14168" spans="1:30" x14ac:dyDescent="0.25">
      <c r="A14168">
        <f t="shared" ca="1" si="221"/>
        <v>7734</v>
      </c>
      <c r="B14168" t="s">
        <v>334</v>
      </c>
      <c r="C14168" t="s">
        <v>45</v>
      </c>
      <c r="F14168" t="s">
        <v>120</v>
      </c>
      <c r="O14168" t="s">
        <v>33</v>
      </c>
      <c r="Y14168" t="s">
        <v>2295</v>
      </c>
      <c r="Z14168" t="s">
        <v>41885</v>
      </c>
      <c r="AA14168" t="s">
        <v>41886</v>
      </c>
      <c r="AB14168">
        <v>-180912</v>
      </c>
    </row>
    <row r="14169" spans="1:30" x14ac:dyDescent="0.25">
      <c r="A14169">
        <f t="shared" ca="1" si="221"/>
        <v>5252</v>
      </c>
      <c r="B14169" t="s">
        <v>685</v>
      </c>
      <c r="C14169" t="s">
        <v>686</v>
      </c>
      <c r="F14169" t="s">
        <v>4683</v>
      </c>
      <c r="G14169">
        <v>0</v>
      </c>
      <c r="O14169" t="s">
        <v>33</v>
      </c>
      <c r="Y14169" t="s">
        <v>32861</v>
      </c>
      <c r="Z14169" t="s">
        <v>32862</v>
      </c>
      <c r="AA14169" t="s">
        <v>32863</v>
      </c>
      <c r="AB14169" t="s">
        <v>32864</v>
      </c>
      <c r="AC14169" t="s">
        <v>38</v>
      </c>
      <c r="AD14169">
        <v>98011</v>
      </c>
    </row>
    <row r="14170" spans="1:30" ht="120" x14ac:dyDescent="0.25">
      <c r="A14170">
        <f t="shared" ca="1" si="221"/>
        <v>53</v>
      </c>
      <c r="B14170" t="s">
        <v>276</v>
      </c>
      <c r="C14170" t="s">
        <v>45</v>
      </c>
      <c r="F14170" t="s">
        <v>9475</v>
      </c>
      <c r="G14170">
        <v>0</v>
      </c>
      <c r="O14170" t="s">
        <v>33</v>
      </c>
      <c r="V14170" s="1" t="s">
        <v>9476</v>
      </c>
      <c r="W14170">
        <v>15</v>
      </c>
      <c r="X14170" t="s">
        <v>34</v>
      </c>
      <c r="Y14170" t="s">
        <v>9477</v>
      </c>
      <c r="Z14170" t="s">
        <v>9478</v>
      </c>
      <c r="AA14170" t="s">
        <v>9473</v>
      </c>
      <c r="AB14170" t="s">
        <v>9479</v>
      </c>
      <c r="AC14170" t="s">
        <v>38</v>
      </c>
      <c r="AD14170">
        <v>98101</v>
      </c>
    </row>
    <row r="14171" spans="1:30" x14ac:dyDescent="0.25">
      <c r="A14171">
        <f t="shared" ca="1" si="221"/>
        <v>6906</v>
      </c>
      <c r="B14171" t="s">
        <v>73</v>
      </c>
      <c r="C14171" t="s">
        <v>74</v>
      </c>
      <c r="F14171" t="s">
        <v>30324</v>
      </c>
      <c r="G14171">
        <v>0</v>
      </c>
      <c r="O14171" t="s">
        <v>33</v>
      </c>
      <c r="Y14171" t="s">
        <v>36882</v>
      </c>
      <c r="Z14171" t="s">
        <v>36883</v>
      </c>
      <c r="AA14171" t="s">
        <v>36869</v>
      </c>
      <c r="AB14171" t="s">
        <v>36884</v>
      </c>
    </row>
    <row r="14172" spans="1:30" ht="409.5" x14ac:dyDescent="0.25">
      <c r="A14172">
        <f t="shared" ca="1" si="221"/>
        <v>18670</v>
      </c>
      <c r="B14172" t="s">
        <v>489</v>
      </c>
      <c r="C14172" t="s">
        <v>45</v>
      </c>
      <c r="N14172" t="s">
        <v>491</v>
      </c>
      <c r="O14172" t="s">
        <v>33</v>
      </c>
      <c r="X14172" t="s">
        <v>34</v>
      </c>
      <c r="Y14172" t="s">
        <v>38537</v>
      </c>
      <c r="Z14172" s="1" t="s">
        <v>38538</v>
      </c>
      <c r="AA14172" t="s">
        <v>38539</v>
      </c>
      <c r="AB14172">
        <v>-170967</v>
      </c>
      <c r="AC14172" t="s">
        <v>102</v>
      </c>
      <c r="AD14172">
        <v>97204</v>
      </c>
    </row>
    <row r="14173" spans="1:30" x14ac:dyDescent="0.25">
      <c r="A14173">
        <f t="shared" ca="1" si="221"/>
        <v>15802</v>
      </c>
      <c r="B14173" t="s">
        <v>44</v>
      </c>
      <c r="C14173" t="s">
        <v>45</v>
      </c>
      <c r="F14173" t="s">
        <v>22415</v>
      </c>
      <c r="G14173">
        <v>0</v>
      </c>
      <c r="O14173" t="s">
        <v>63</v>
      </c>
      <c r="X14173" t="s">
        <v>34</v>
      </c>
      <c r="Y14173" t="s">
        <v>22416</v>
      </c>
      <c r="Z14173" t="s">
        <v>22417</v>
      </c>
      <c r="AA14173" t="s">
        <v>22417</v>
      </c>
      <c r="AB14173" t="s">
        <v>22418</v>
      </c>
    </row>
    <row r="14174" spans="1:30" x14ac:dyDescent="0.25">
      <c r="A14174">
        <f t="shared" ca="1" si="221"/>
        <v>6427</v>
      </c>
      <c r="B14174" t="s">
        <v>1203</v>
      </c>
      <c r="C14174" t="s">
        <v>45</v>
      </c>
      <c r="G14174">
        <v>0</v>
      </c>
      <c r="O14174" t="s">
        <v>33</v>
      </c>
      <c r="X14174" t="s">
        <v>34</v>
      </c>
      <c r="Y14174" t="s">
        <v>20951</v>
      </c>
      <c r="Z14174" t="s">
        <v>20952</v>
      </c>
      <c r="AA14174" t="s">
        <v>2406</v>
      </c>
      <c r="AB14174" t="s">
        <v>20953</v>
      </c>
      <c r="AC14174" t="s">
        <v>38</v>
      </c>
      <c r="AD14174">
        <v>98112</v>
      </c>
    </row>
    <row r="14175" spans="1:30" x14ac:dyDescent="0.25">
      <c r="A14175">
        <f t="shared" ca="1" si="221"/>
        <v>17960</v>
      </c>
      <c r="B14175" t="s">
        <v>2046</v>
      </c>
      <c r="C14175" t="s">
        <v>80</v>
      </c>
      <c r="F14175" t="s">
        <v>160</v>
      </c>
      <c r="O14175" t="s">
        <v>33</v>
      </c>
      <c r="Y14175" t="s">
        <v>11731</v>
      </c>
      <c r="Z14175" t="s">
        <v>13929</v>
      </c>
      <c r="AA14175" t="s">
        <v>13930</v>
      </c>
      <c r="AB14175">
        <v>-162118</v>
      </c>
      <c r="AC14175" t="s">
        <v>38</v>
      </c>
      <c r="AD14175">
        <v>98502</v>
      </c>
    </row>
    <row r="14176" spans="1:30" ht="255" x14ac:dyDescent="0.25">
      <c r="A14176">
        <f t="shared" ca="1" si="221"/>
        <v>824</v>
      </c>
      <c r="B14176" t="s">
        <v>230</v>
      </c>
      <c r="C14176" t="s">
        <v>45</v>
      </c>
      <c r="O14176" t="s">
        <v>33</v>
      </c>
      <c r="X14176" t="s">
        <v>34</v>
      </c>
      <c r="Y14176" t="s">
        <v>22669</v>
      </c>
      <c r="Z14176" s="1" t="s">
        <v>23263</v>
      </c>
      <c r="AA14176" t="s">
        <v>22580</v>
      </c>
      <c r="AB14176">
        <v>-171480</v>
      </c>
    </row>
    <row r="14177" spans="1:30" x14ac:dyDescent="0.25">
      <c r="A14177">
        <f t="shared" ca="1" si="221"/>
        <v>16242</v>
      </c>
      <c r="B14177" t="s">
        <v>2046</v>
      </c>
      <c r="C14177" t="s">
        <v>80</v>
      </c>
      <c r="F14177" t="s">
        <v>11792</v>
      </c>
      <c r="O14177" t="s">
        <v>33</v>
      </c>
      <c r="Y14177" t="s">
        <v>11793</v>
      </c>
      <c r="Z14177" t="s">
        <v>11794</v>
      </c>
      <c r="AA14177" t="s">
        <v>11795</v>
      </c>
      <c r="AB14177">
        <v>-162510</v>
      </c>
      <c r="AC14177" t="s">
        <v>3505</v>
      </c>
      <c r="AD14177">
        <v>68583</v>
      </c>
    </row>
    <row r="14178" spans="1:30" ht="409.5" x14ac:dyDescent="0.25">
      <c r="A14178">
        <f t="shared" ca="1" si="221"/>
        <v>6308</v>
      </c>
      <c r="B14178" t="s">
        <v>334</v>
      </c>
      <c r="C14178" t="s">
        <v>45</v>
      </c>
      <c r="F14178" t="s">
        <v>21458</v>
      </c>
      <c r="G14178">
        <v>0</v>
      </c>
      <c r="O14178" t="s">
        <v>33</v>
      </c>
      <c r="X14178" t="s">
        <v>34</v>
      </c>
      <c r="Y14178" t="s">
        <v>21459</v>
      </c>
      <c r="Z14178" s="1" t="s">
        <v>21460</v>
      </c>
      <c r="AA14178" t="s">
        <v>21461</v>
      </c>
      <c r="AB14178" t="s">
        <v>21462</v>
      </c>
      <c r="AC14178" t="s">
        <v>1910</v>
      </c>
      <c r="AD14178">
        <v>18505</v>
      </c>
    </row>
    <row r="14179" spans="1:30" x14ac:dyDescent="0.25">
      <c r="A14179">
        <f t="shared" ca="1" si="221"/>
        <v>2974</v>
      </c>
      <c r="B14179" t="s">
        <v>685</v>
      </c>
      <c r="C14179" t="s">
        <v>686</v>
      </c>
      <c r="F14179" t="s">
        <v>29941</v>
      </c>
      <c r="O14179" t="s">
        <v>33</v>
      </c>
      <c r="Y14179" t="s">
        <v>34091</v>
      </c>
      <c r="Z14179" t="s">
        <v>34422</v>
      </c>
      <c r="AA14179" t="s">
        <v>34406</v>
      </c>
      <c r="AB14179">
        <v>-162837</v>
      </c>
      <c r="AC14179" t="s">
        <v>38</v>
      </c>
      <c r="AD14179">
        <v>98052</v>
      </c>
    </row>
    <row r="14180" spans="1:30" x14ac:dyDescent="0.25">
      <c r="A14180">
        <f t="shared" ca="1" si="221"/>
        <v>12418</v>
      </c>
      <c r="B14180" t="s">
        <v>685</v>
      </c>
      <c r="C14180" t="s">
        <v>686</v>
      </c>
      <c r="F14180" t="s">
        <v>19330</v>
      </c>
      <c r="O14180" t="s">
        <v>33</v>
      </c>
      <c r="Y14180" t="s">
        <v>33059</v>
      </c>
      <c r="Z14180" t="s">
        <v>34242</v>
      </c>
      <c r="AA14180" t="s">
        <v>34241</v>
      </c>
      <c r="AB14180">
        <v>-180690</v>
      </c>
      <c r="AC14180" t="s">
        <v>38</v>
      </c>
      <c r="AD14180">
        <v>98801</v>
      </c>
    </row>
    <row r="14181" spans="1:30" x14ac:dyDescent="0.25">
      <c r="A14181">
        <f t="shared" ca="1" si="221"/>
        <v>6836</v>
      </c>
      <c r="B14181" t="s">
        <v>2046</v>
      </c>
      <c r="C14181" t="s">
        <v>80</v>
      </c>
      <c r="F14181" t="s">
        <v>14384</v>
      </c>
      <c r="G14181">
        <v>0</v>
      </c>
      <c r="O14181" t="s">
        <v>33</v>
      </c>
      <c r="Y14181" t="s">
        <v>14385</v>
      </c>
      <c r="Z14181" t="s">
        <v>14386</v>
      </c>
      <c r="AA14181" t="s">
        <v>14387</v>
      </c>
      <c r="AB14181" t="s">
        <v>14388</v>
      </c>
      <c r="AC14181" t="s">
        <v>2936</v>
      </c>
      <c r="AD14181">
        <v>77005</v>
      </c>
    </row>
    <row r="14182" spans="1:30" x14ac:dyDescent="0.25">
      <c r="A14182">
        <f t="shared" ca="1" si="221"/>
        <v>10463</v>
      </c>
      <c r="B14182" t="s">
        <v>2046</v>
      </c>
      <c r="C14182" t="s">
        <v>80</v>
      </c>
      <c r="F14182" t="s">
        <v>7400</v>
      </c>
      <c r="G14182">
        <v>0</v>
      </c>
      <c r="O14182" t="s">
        <v>33</v>
      </c>
      <c r="Y14182" t="s">
        <v>7401</v>
      </c>
      <c r="Z14182" t="s">
        <v>12662</v>
      </c>
      <c r="AA14182" t="s">
        <v>12663</v>
      </c>
      <c r="AB14182" t="s">
        <v>12664</v>
      </c>
      <c r="AC14182" t="s">
        <v>38</v>
      </c>
      <c r="AD14182">
        <v>98258</v>
      </c>
    </row>
    <row r="14183" spans="1:30" ht="409.5" x14ac:dyDescent="0.25">
      <c r="A14183">
        <f t="shared" ca="1" si="221"/>
        <v>13272</v>
      </c>
      <c r="B14183" t="s">
        <v>3712</v>
      </c>
      <c r="C14183" t="s">
        <v>16820</v>
      </c>
      <c r="F14183" t="s">
        <v>20250</v>
      </c>
      <c r="G14183">
        <v>0</v>
      </c>
      <c r="O14183" t="s">
        <v>33</v>
      </c>
      <c r="X14183" t="s">
        <v>34</v>
      </c>
      <c r="Y14183" t="s">
        <v>22734</v>
      </c>
      <c r="Z14183" s="1" t="s">
        <v>24496</v>
      </c>
      <c r="AA14183" t="s">
        <v>24027</v>
      </c>
      <c r="AB14183" t="s">
        <v>24497</v>
      </c>
      <c r="AC14183" t="s">
        <v>102</v>
      </c>
      <c r="AD14183">
        <v>97302</v>
      </c>
    </row>
    <row r="14184" spans="1:30" ht="409.5" x14ac:dyDescent="0.25">
      <c r="A14184">
        <f t="shared" ca="1" si="221"/>
        <v>13690</v>
      </c>
      <c r="B14184" t="s">
        <v>49</v>
      </c>
      <c r="C14184" t="s">
        <v>50</v>
      </c>
      <c r="F14184" t="s">
        <v>27330</v>
      </c>
      <c r="N14184" t="s">
        <v>27331</v>
      </c>
      <c r="O14184" t="s">
        <v>52</v>
      </c>
      <c r="Q14184" t="s">
        <v>53</v>
      </c>
      <c r="R14184" t="s">
        <v>54</v>
      </c>
      <c r="S14184" t="s">
        <v>599</v>
      </c>
      <c r="X14184" t="s">
        <v>34</v>
      </c>
      <c r="Y14184" t="s">
        <v>27332</v>
      </c>
      <c r="Z14184" s="1" t="s">
        <v>27333</v>
      </c>
      <c r="AA14184" t="s">
        <v>27334</v>
      </c>
      <c r="AB14184">
        <v>-180014</v>
      </c>
      <c r="AC14184" t="s">
        <v>38</v>
      </c>
      <c r="AD14184">
        <v>98101</v>
      </c>
    </row>
    <row r="14185" spans="1:30" ht="409.5" x14ac:dyDescent="0.25">
      <c r="A14185">
        <f t="shared" ca="1" si="221"/>
        <v>11402</v>
      </c>
      <c r="B14185" t="s">
        <v>2046</v>
      </c>
      <c r="C14185" t="s">
        <v>80</v>
      </c>
      <c r="G14185">
        <v>0</v>
      </c>
      <c r="O14185" t="s">
        <v>33</v>
      </c>
      <c r="Y14185" t="s">
        <v>15014</v>
      </c>
      <c r="Z14185" s="1" t="s">
        <v>15015</v>
      </c>
      <c r="AA14185" t="s">
        <v>15016</v>
      </c>
      <c r="AB14185" t="s">
        <v>15017</v>
      </c>
      <c r="AC14185" t="s">
        <v>38</v>
      </c>
      <c r="AD14185">
        <v>99362</v>
      </c>
    </row>
    <row r="14186" spans="1:30" x14ac:dyDescent="0.25">
      <c r="A14186">
        <f t="shared" ca="1" si="221"/>
        <v>11837</v>
      </c>
      <c r="B14186" t="s">
        <v>685</v>
      </c>
      <c r="C14186" t="s">
        <v>686</v>
      </c>
      <c r="F14186" t="s">
        <v>29377</v>
      </c>
      <c r="G14186">
        <v>0</v>
      </c>
      <c r="O14186" t="s">
        <v>33</v>
      </c>
      <c r="Y14186" t="s">
        <v>30725</v>
      </c>
      <c r="Z14186" t="s">
        <v>34865</v>
      </c>
      <c r="AA14186" t="s">
        <v>34861</v>
      </c>
      <c r="AB14186" t="s">
        <v>34866</v>
      </c>
      <c r="AC14186" t="s">
        <v>38</v>
      </c>
      <c r="AD14186">
        <v>98201</v>
      </c>
    </row>
    <row r="14187" spans="1:30" x14ac:dyDescent="0.25">
      <c r="A14187">
        <f t="shared" ca="1" si="221"/>
        <v>5582</v>
      </c>
      <c r="B14187" t="s">
        <v>739</v>
      </c>
      <c r="C14187" t="s">
        <v>686</v>
      </c>
      <c r="F14187" t="s">
        <v>30958</v>
      </c>
      <c r="G14187">
        <v>0</v>
      </c>
      <c r="O14187" t="s">
        <v>33</v>
      </c>
      <c r="Y14187" t="s">
        <v>31011</v>
      </c>
      <c r="Z14187" t="s">
        <v>31012</v>
      </c>
      <c r="AA14187" t="s">
        <v>30997</v>
      </c>
      <c r="AB14187" t="s">
        <v>31013</v>
      </c>
    </row>
    <row r="14188" spans="1:30" ht="409.5" x14ac:dyDescent="0.25">
      <c r="A14188">
        <f t="shared" ca="1" si="221"/>
        <v>4245</v>
      </c>
      <c r="B14188" t="s">
        <v>2046</v>
      </c>
      <c r="C14188" t="s">
        <v>80</v>
      </c>
      <c r="F14188" t="s">
        <v>3047</v>
      </c>
      <c r="O14188" t="s">
        <v>33</v>
      </c>
      <c r="Y14188" t="s">
        <v>12413</v>
      </c>
      <c r="Z14188" s="1" t="s">
        <v>12414</v>
      </c>
      <c r="AA14188" t="s">
        <v>12415</v>
      </c>
      <c r="AB14188">
        <v>-180723</v>
      </c>
      <c r="AC14188" t="s">
        <v>38</v>
      </c>
      <c r="AD14188">
        <v>98801</v>
      </c>
    </row>
    <row r="14189" spans="1:30" ht="409.5" x14ac:dyDescent="0.25">
      <c r="A14189">
        <f t="shared" ca="1" si="221"/>
        <v>4040</v>
      </c>
      <c r="B14189" t="s">
        <v>164</v>
      </c>
      <c r="C14189" t="s">
        <v>165</v>
      </c>
      <c r="F14189" t="s">
        <v>5876</v>
      </c>
      <c r="O14189" t="s">
        <v>33</v>
      </c>
      <c r="X14189" t="s">
        <v>34</v>
      </c>
      <c r="Y14189" t="s">
        <v>31853</v>
      </c>
      <c r="Z14189" s="1" t="s">
        <v>31854</v>
      </c>
      <c r="AA14189" t="s">
        <v>31855</v>
      </c>
      <c r="AB14189">
        <v>-160681</v>
      </c>
      <c r="AC14189" t="s">
        <v>38</v>
      </c>
      <c r="AD14189">
        <v>98009</v>
      </c>
    </row>
    <row r="14190" spans="1:30" x14ac:dyDescent="0.25">
      <c r="A14190">
        <f t="shared" ca="1" si="221"/>
        <v>12248</v>
      </c>
      <c r="B14190" t="s">
        <v>1203</v>
      </c>
      <c r="C14190" t="s">
        <v>45</v>
      </c>
      <c r="G14190">
        <v>0</v>
      </c>
      <c r="O14190" t="s">
        <v>33</v>
      </c>
      <c r="X14190" t="s">
        <v>34</v>
      </c>
      <c r="Y14190" t="s">
        <v>18691</v>
      </c>
      <c r="Z14190" t="s">
        <v>28764</v>
      </c>
      <c r="AA14190" t="s">
        <v>28765</v>
      </c>
      <c r="AB14190" t="s">
        <v>28766</v>
      </c>
      <c r="AC14190" t="s">
        <v>38</v>
      </c>
      <c r="AD14190">
        <v>98070</v>
      </c>
    </row>
    <row r="14191" spans="1:30" ht="409.5" x14ac:dyDescent="0.25">
      <c r="A14191">
        <f t="shared" ca="1" si="221"/>
        <v>7970</v>
      </c>
      <c r="B14191" t="s">
        <v>96</v>
      </c>
      <c r="C14191" t="s">
        <v>97</v>
      </c>
      <c r="F14191" t="s">
        <v>1673</v>
      </c>
      <c r="O14191" t="s">
        <v>63</v>
      </c>
      <c r="X14191" t="s">
        <v>34</v>
      </c>
      <c r="Y14191" t="s">
        <v>42698</v>
      </c>
      <c r="Z14191" s="1" t="s">
        <v>42699</v>
      </c>
      <c r="AA14191" t="s">
        <v>42700</v>
      </c>
      <c r="AB14191">
        <v>-171216</v>
      </c>
    </row>
    <row r="14192" spans="1:30" x14ac:dyDescent="0.25">
      <c r="A14192">
        <f t="shared" ca="1" si="221"/>
        <v>14722</v>
      </c>
      <c r="B14192" t="s">
        <v>2046</v>
      </c>
      <c r="C14192" t="s">
        <v>80</v>
      </c>
      <c r="G14192">
        <v>0</v>
      </c>
      <c r="O14192" t="s">
        <v>155</v>
      </c>
      <c r="X14192" t="s">
        <v>34</v>
      </c>
      <c r="Y14192" t="s">
        <v>15519</v>
      </c>
      <c r="Z14192" t="s">
        <v>15520</v>
      </c>
      <c r="AA14192" t="s">
        <v>15521</v>
      </c>
      <c r="AB14192" t="s">
        <v>15522</v>
      </c>
      <c r="AC14192" t="s">
        <v>38</v>
      </c>
      <c r="AD14192">
        <v>98038</v>
      </c>
    </row>
    <row r="14193" spans="1:30" x14ac:dyDescent="0.25">
      <c r="A14193">
        <f t="shared" ca="1" si="221"/>
        <v>19830</v>
      </c>
      <c r="B14193" t="s">
        <v>73</v>
      </c>
      <c r="C14193" t="s">
        <v>74</v>
      </c>
      <c r="F14193" t="s">
        <v>9295</v>
      </c>
      <c r="G14193">
        <v>0</v>
      </c>
      <c r="O14193" t="s">
        <v>33</v>
      </c>
      <c r="X14193" t="s">
        <v>34</v>
      </c>
      <c r="Y14193" t="s">
        <v>25755</v>
      </c>
      <c r="Z14193" t="s">
        <v>25756</v>
      </c>
      <c r="AA14193" t="s">
        <v>25757</v>
      </c>
      <c r="AB14193" t="s">
        <v>25758</v>
      </c>
      <c r="AC14193" t="s">
        <v>38</v>
      </c>
      <c r="AD14193">
        <v>98052</v>
      </c>
    </row>
    <row r="14194" spans="1:30" x14ac:dyDescent="0.25">
      <c r="A14194">
        <f t="shared" ca="1" si="221"/>
        <v>5819</v>
      </c>
      <c r="B14194" t="s">
        <v>178</v>
      </c>
      <c r="F14194" t="s">
        <v>4135</v>
      </c>
      <c r="G14194">
        <v>0</v>
      </c>
      <c r="O14194" t="s">
        <v>33</v>
      </c>
      <c r="X14194" t="s">
        <v>34</v>
      </c>
      <c r="Y14194" t="s">
        <v>27422</v>
      </c>
      <c r="Z14194" t="s">
        <v>27423</v>
      </c>
      <c r="AA14194" t="s">
        <v>27423</v>
      </c>
      <c r="AB14194" t="s">
        <v>27424</v>
      </c>
    </row>
    <row r="14195" spans="1:30" x14ac:dyDescent="0.25">
      <c r="A14195">
        <f t="shared" ca="1" si="221"/>
        <v>2333</v>
      </c>
      <c r="B14195" t="s">
        <v>178</v>
      </c>
      <c r="C14195" t="s">
        <v>179</v>
      </c>
      <c r="F14195" t="s">
        <v>5050</v>
      </c>
      <c r="O14195" t="s">
        <v>33</v>
      </c>
      <c r="X14195" t="s">
        <v>34</v>
      </c>
      <c r="Y14195" t="s">
        <v>17673</v>
      </c>
      <c r="Z14195" t="s">
        <v>17674</v>
      </c>
      <c r="AA14195" t="s">
        <v>17675</v>
      </c>
      <c r="AB14195">
        <v>-161990</v>
      </c>
      <c r="AC14195" t="s">
        <v>38</v>
      </c>
      <c r="AD14195">
        <v>99336</v>
      </c>
    </row>
    <row r="14196" spans="1:30" x14ac:dyDescent="0.25">
      <c r="A14196">
        <f t="shared" ca="1" si="221"/>
        <v>12639</v>
      </c>
      <c r="B14196" t="s">
        <v>489</v>
      </c>
      <c r="C14196" t="s">
        <v>45</v>
      </c>
      <c r="F14196" t="s">
        <v>1896</v>
      </c>
      <c r="O14196" t="s">
        <v>33</v>
      </c>
      <c r="Y14196" t="s">
        <v>1897</v>
      </c>
      <c r="Z14196" t="s">
        <v>1898</v>
      </c>
      <c r="AA14196" t="s">
        <v>1865</v>
      </c>
      <c r="AB14196">
        <v>-161408</v>
      </c>
    </row>
    <row r="14197" spans="1:30" x14ac:dyDescent="0.25">
      <c r="A14197">
        <f t="shared" ca="1" si="221"/>
        <v>3806</v>
      </c>
      <c r="B14197" t="s">
        <v>685</v>
      </c>
      <c r="C14197" t="s">
        <v>686</v>
      </c>
      <c r="F14197" t="s">
        <v>283</v>
      </c>
      <c r="O14197" t="s">
        <v>63</v>
      </c>
      <c r="X14197" t="s">
        <v>34</v>
      </c>
      <c r="Y14197" t="s">
        <v>30160</v>
      </c>
      <c r="Z14197" t="s">
        <v>35035</v>
      </c>
      <c r="AA14197" t="s">
        <v>35025</v>
      </c>
      <c r="AB14197">
        <v>-161889</v>
      </c>
      <c r="AC14197" t="s">
        <v>38</v>
      </c>
      <c r="AD14197">
        <v>98164</v>
      </c>
    </row>
    <row r="14198" spans="1:30" ht="409.5" x14ac:dyDescent="0.25">
      <c r="A14198">
        <f t="shared" ca="1" si="221"/>
        <v>4707</v>
      </c>
      <c r="B14198" t="s">
        <v>334</v>
      </c>
      <c r="C14198" t="s">
        <v>45</v>
      </c>
      <c r="F14198" t="s">
        <v>20250</v>
      </c>
      <c r="O14198" t="s">
        <v>33</v>
      </c>
      <c r="X14198" t="s">
        <v>34</v>
      </c>
      <c r="Y14198" t="s">
        <v>22766</v>
      </c>
      <c r="Z14198" s="1" t="s">
        <v>23919</v>
      </c>
      <c r="AA14198" t="s">
        <v>23605</v>
      </c>
      <c r="AB14198">
        <v>-160856</v>
      </c>
      <c r="AC14198" t="s">
        <v>102</v>
      </c>
      <c r="AD14198">
        <v>97477</v>
      </c>
    </row>
    <row r="14199" spans="1:30" ht="409.5" x14ac:dyDescent="0.25">
      <c r="A14199">
        <f t="shared" ca="1" si="221"/>
        <v>2496</v>
      </c>
      <c r="B14199" t="s">
        <v>96</v>
      </c>
      <c r="C14199" t="s">
        <v>97</v>
      </c>
      <c r="O14199" t="s">
        <v>63</v>
      </c>
      <c r="X14199" t="s">
        <v>34</v>
      </c>
      <c r="Y14199" t="s">
        <v>1187</v>
      </c>
      <c r="Z14199" s="1" t="s">
        <v>28402</v>
      </c>
      <c r="AA14199" t="s">
        <v>28403</v>
      </c>
      <c r="AB14199">
        <v>-162196</v>
      </c>
      <c r="AC14199" t="s">
        <v>306</v>
      </c>
      <c r="AD14199">
        <v>73112</v>
      </c>
    </row>
    <row r="14200" spans="1:30" ht="409.5" x14ac:dyDescent="0.25">
      <c r="A14200">
        <f t="shared" ca="1" si="221"/>
        <v>4980</v>
      </c>
      <c r="B14200" t="s">
        <v>489</v>
      </c>
      <c r="C14200" t="s">
        <v>45</v>
      </c>
      <c r="O14200" t="s">
        <v>33</v>
      </c>
      <c r="X14200" t="s">
        <v>34</v>
      </c>
      <c r="Y14200" t="s">
        <v>22598</v>
      </c>
      <c r="Z14200" s="1" t="s">
        <v>22877</v>
      </c>
      <c r="AA14200" t="s">
        <v>22580</v>
      </c>
      <c r="AB14200">
        <v>-161698</v>
      </c>
      <c r="AC14200" t="s">
        <v>102</v>
      </c>
      <c r="AD14200">
        <v>97302</v>
      </c>
    </row>
    <row r="14201" spans="1:30" ht="409.5" x14ac:dyDescent="0.25">
      <c r="A14201">
        <f t="shared" ca="1" si="221"/>
        <v>9855</v>
      </c>
      <c r="B14201" t="s">
        <v>739</v>
      </c>
      <c r="C14201" t="s">
        <v>686</v>
      </c>
      <c r="F14201" t="s">
        <v>4953</v>
      </c>
      <c r="O14201" t="s">
        <v>33</v>
      </c>
      <c r="Y14201" t="s">
        <v>12769</v>
      </c>
      <c r="Z14201" s="1" t="s">
        <v>29274</v>
      </c>
      <c r="AA14201" t="s">
        <v>29248</v>
      </c>
      <c r="AB14201">
        <v>-172509</v>
      </c>
    </row>
    <row r="14202" spans="1:30" x14ac:dyDescent="0.25">
      <c r="A14202">
        <f t="shared" ca="1" si="221"/>
        <v>4075</v>
      </c>
      <c r="B14202" t="s">
        <v>685</v>
      </c>
      <c r="C14202" t="s">
        <v>686</v>
      </c>
      <c r="F14202" t="s">
        <v>4844</v>
      </c>
      <c r="G14202">
        <v>0</v>
      </c>
      <c r="O14202" t="s">
        <v>33</v>
      </c>
      <c r="Y14202" t="s">
        <v>29839</v>
      </c>
      <c r="Z14202" t="s">
        <v>34962</v>
      </c>
      <c r="AA14202" t="s">
        <v>34951</v>
      </c>
      <c r="AB14202" t="s">
        <v>34963</v>
      </c>
      <c r="AC14202" t="s">
        <v>38</v>
      </c>
      <c r="AD14202">
        <v>98409</v>
      </c>
    </row>
    <row r="14203" spans="1:30" ht="409.5" x14ac:dyDescent="0.25">
      <c r="A14203">
        <f t="shared" ca="1" si="221"/>
        <v>14907</v>
      </c>
      <c r="B14203" t="s">
        <v>685</v>
      </c>
      <c r="C14203" t="s">
        <v>686</v>
      </c>
      <c r="F14203" t="s">
        <v>3303</v>
      </c>
      <c r="O14203" t="s">
        <v>63</v>
      </c>
      <c r="X14203" t="s">
        <v>34</v>
      </c>
      <c r="Y14203" t="s">
        <v>3274</v>
      </c>
      <c r="Z14203" s="1" t="s">
        <v>38573</v>
      </c>
      <c r="AA14203" t="s">
        <v>38574</v>
      </c>
      <c r="AB14203">
        <v>-163387</v>
      </c>
      <c r="AC14203" t="s">
        <v>38</v>
      </c>
      <c r="AD14203">
        <v>98057</v>
      </c>
    </row>
    <row r="14204" spans="1:30" x14ac:dyDescent="0.25">
      <c r="A14204">
        <f t="shared" ca="1" si="221"/>
        <v>14698</v>
      </c>
      <c r="B14204" t="s">
        <v>739</v>
      </c>
      <c r="C14204" t="s">
        <v>686</v>
      </c>
      <c r="F14204" t="s">
        <v>6552</v>
      </c>
      <c r="O14204" t="s">
        <v>33</v>
      </c>
      <c r="Y14204" t="s">
        <v>29339</v>
      </c>
      <c r="Z14204" t="s">
        <v>29966</v>
      </c>
      <c r="AA14204" t="s">
        <v>29961</v>
      </c>
      <c r="AB14204">
        <v>-171512</v>
      </c>
      <c r="AC14204" t="s">
        <v>38</v>
      </c>
      <c r="AD14204">
        <v>98837</v>
      </c>
    </row>
    <row r="14205" spans="1:30" x14ac:dyDescent="0.25">
      <c r="A14205">
        <f t="shared" ca="1" si="221"/>
        <v>5651</v>
      </c>
      <c r="B14205" t="s">
        <v>1624</v>
      </c>
      <c r="C14205" t="s">
        <v>245</v>
      </c>
      <c r="F14205" t="s">
        <v>31188</v>
      </c>
      <c r="O14205" t="s">
        <v>33</v>
      </c>
      <c r="W14205">
        <v>15</v>
      </c>
      <c r="X14205" t="s">
        <v>34</v>
      </c>
      <c r="Y14205" t="s">
        <v>31189</v>
      </c>
      <c r="Z14205" t="s">
        <v>31190</v>
      </c>
      <c r="AA14205" t="s">
        <v>31190</v>
      </c>
      <c r="AB14205">
        <v>-180761</v>
      </c>
    </row>
    <row r="14206" spans="1:30" ht="409.5" x14ac:dyDescent="0.25">
      <c r="A14206">
        <f t="shared" ca="1" si="221"/>
        <v>12377</v>
      </c>
      <c r="B14206" t="s">
        <v>79</v>
      </c>
      <c r="C14206" t="s">
        <v>80</v>
      </c>
      <c r="F14206" t="s">
        <v>3047</v>
      </c>
      <c r="O14206" t="s">
        <v>33</v>
      </c>
      <c r="Y14206" t="s">
        <v>7228</v>
      </c>
      <c r="Z14206" s="1" t="s">
        <v>26285</v>
      </c>
      <c r="AA14206" t="s">
        <v>26286</v>
      </c>
      <c r="AB14206">
        <v>-172329</v>
      </c>
      <c r="AC14206" t="s">
        <v>38</v>
      </c>
      <c r="AD14206">
        <v>98516</v>
      </c>
    </row>
    <row r="14207" spans="1:30" ht="409.5" x14ac:dyDescent="0.25">
      <c r="A14207">
        <f t="shared" ca="1" si="221"/>
        <v>9181</v>
      </c>
      <c r="B14207" t="s">
        <v>79</v>
      </c>
      <c r="C14207" t="s">
        <v>80</v>
      </c>
      <c r="F14207" t="s">
        <v>3086</v>
      </c>
      <c r="O14207" t="s">
        <v>33</v>
      </c>
      <c r="Y14207" t="s">
        <v>26975</v>
      </c>
      <c r="Z14207" s="1" t="s">
        <v>26976</v>
      </c>
      <c r="AA14207" t="s">
        <v>26977</v>
      </c>
      <c r="AB14207">
        <v>-180142</v>
      </c>
      <c r="AC14207" t="s">
        <v>38</v>
      </c>
      <c r="AD14207">
        <v>98201</v>
      </c>
    </row>
    <row r="14208" spans="1:30" x14ac:dyDescent="0.25">
      <c r="A14208">
        <f t="shared" ca="1" si="221"/>
        <v>16091</v>
      </c>
      <c r="B14208" t="s">
        <v>2046</v>
      </c>
      <c r="C14208" t="s">
        <v>80</v>
      </c>
      <c r="F14208" t="s">
        <v>7440</v>
      </c>
      <c r="G14208">
        <v>0</v>
      </c>
      <c r="O14208" t="s">
        <v>33</v>
      </c>
      <c r="Y14208" t="s">
        <v>7441</v>
      </c>
      <c r="Z14208" t="s">
        <v>7442</v>
      </c>
      <c r="AA14208" t="s">
        <v>7443</v>
      </c>
      <c r="AB14208" t="s">
        <v>7444</v>
      </c>
      <c r="AC14208" t="s">
        <v>38</v>
      </c>
      <c r="AD14208">
        <v>98512</v>
      </c>
    </row>
    <row r="14209" spans="1:30" x14ac:dyDescent="0.25">
      <c r="A14209">
        <f t="shared" ca="1" si="221"/>
        <v>18883</v>
      </c>
      <c r="B14209" t="s">
        <v>2046</v>
      </c>
      <c r="C14209" t="s">
        <v>80</v>
      </c>
      <c r="F14209" t="s">
        <v>3449</v>
      </c>
      <c r="O14209" t="s">
        <v>33</v>
      </c>
      <c r="Y14209" t="s">
        <v>15102</v>
      </c>
      <c r="Z14209" t="s">
        <v>15103</v>
      </c>
      <c r="AA14209" t="s">
        <v>15104</v>
      </c>
      <c r="AB14209">
        <v>-170992</v>
      </c>
      <c r="AC14209" t="s">
        <v>38</v>
      </c>
      <c r="AD14209">
        <v>98052</v>
      </c>
    </row>
    <row r="14210" spans="1:30" ht="409.5" x14ac:dyDescent="0.25">
      <c r="A14210">
        <f t="shared" ref="A14210:A14273" ca="1" si="222">RANDBETWEEN(1,20000)</f>
        <v>19301</v>
      </c>
      <c r="B14210" t="s">
        <v>773</v>
      </c>
      <c r="C14210" t="s">
        <v>80</v>
      </c>
      <c r="F14210" t="s">
        <v>5838</v>
      </c>
      <c r="G14210">
        <v>0</v>
      </c>
      <c r="O14210" t="s">
        <v>33</v>
      </c>
      <c r="X14210" t="s">
        <v>34</v>
      </c>
      <c r="Y14210" t="s">
        <v>5839</v>
      </c>
      <c r="Z14210" s="1" t="s">
        <v>5840</v>
      </c>
      <c r="AA14210" t="s">
        <v>5841</v>
      </c>
      <c r="AB14210" t="s">
        <v>5842</v>
      </c>
      <c r="AC14210" t="s">
        <v>38</v>
      </c>
    </row>
    <row r="14211" spans="1:30" x14ac:dyDescent="0.25">
      <c r="A14211">
        <f t="shared" ca="1" si="222"/>
        <v>8104</v>
      </c>
      <c r="B14211" t="s">
        <v>244</v>
      </c>
      <c r="C14211" t="s">
        <v>245</v>
      </c>
      <c r="O14211" t="s">
        <v>33</v>
      </c>
      <c r="X14211" t="s">
        <v>34</v>
      </c>
      <c r="Y14211" t="s">
        <v>33015</v>
      </c>
      <c r="Z14211" t="s">
        <v>33016</v>
      </c>
      <c r="AA14211" t="s">
        <v>33017</v>
      </c>
      <c r="AB14211">
        <v>-171254</v>
      </c>
      <c r="AC14211" t="s">
        <v>38</v>
      </c>
      <c r="AD14211">
        <v>99216</v>
      </c>
    </row>
    <row r="14212" spans="1:30" ht="409.5" x14ac:dyDescent="0.25">
      <c r="A14212">
        <f t="shared" ca="1" si="222"/>
        <v>5957</v>
      </c>
      <c r="B14212" t="s">
        <v>178</v>
      </c>
      <c r="C14212" t="s">
        <v>179</v>
      </c>
      <c r="F14212" t="s">
        <v>2988</v>
      </c>
      <c r="O14212" t="s">
        <v>33</v>
      </c>
      <c r="X14212" t="s">
        <v>34</v>
      </c>
      <c r="Y14212" t="s">
        <v>17321</v>
      </c>
      <c r="Z14212" s="1" t="s">
        <v>29127</v>
      </c>
      <c r="AA14212" t="s">
        <v>29128</v>
      </c>
      <c r="AB14212">
        <v>-170338</v>
      </c>
      <c r="AC14212" t="s">
        <v>38</v>
      </c>
      <c r="AD14212">
        <v>98901</v>
      </c>
    </row>
    <row r="14213" spans="1:30" x14ac:dyDescent="0.25">
      <c r="A14213">
        <f t="shared" ca="1" si="222"/>
        <v>14331</v>
      </c>
      <c r="B14213" t="s">
        <v>739</v>
      </c>
      <c r="C14213" t="s">
        <v>686</v>
      </c>
      <c r="F14213" t="s">
        <v>3219</v>
      </c>
      <c r="G14213">
        <v>0</v>
      </c>
      <c r="O14213" t="s">
        <v>33</v>
      </c>
      <c r="Y14213" t="s">
        <v>3255</v>
      </c>
      <c r="Z14213" t="s">
        <v>29423</v>
      </c>
      <c r="AA14213" t="s">
        <v>29424</v>
      </c>
      <c r="AB14213" t="s">
        <v>29425</v>
      </c>
    </row>
    <row r="14214" spans="1:30" ht="409.5" x14ac:dyDescent="0.25">
      <c r="A14214">
        <f t="shared" ca="1" si="222"/>
        <v>18385</v>
      </c>
      <c r="B14214" t="s">
        <v>2046</v>
      </c>
      <c r="C14214" t="s">
        <v>80</v>
      </c>
      <c r="F14214" t="s">
        <v>658</v>
      </c>
      <c r="O14214" t="s">
        <v>33</v>
      </c>
      <c r="Y14214" t="s">
        <v>6494</v>
      </c>
      <c r="Z14214" s="1" t="s">
        <v>14859</v>
      </c>
      <c r="AA14214" t="s">
        <v>14860</v>
      </c>
      <c r="AB14214">
        <v>-160058</v>
      </c>
      <c r="AC14214" t="s">
        <v>102</v>
      </c>
      <c r="AD14214">
        <v>97205</v>
      </c>
    </row>
    <row r="14215" spans="1:30" x14ac:dyDescent="0.25">
      <c r="A14215">
        <f t="shared" ca="1" si="222"/>
        <v>5127</v>
      </c>
      <c r="B14215" t="s">
        <v>164</v>
      </c>
      <c r="C14215" t="s">
        <v>165</v>
      </c>
      <c r="F14215" t="s">
        <v>734</v>
      </c>
      <c r="G14215">
        <v>0</v>
      </c>
      <c r="O14215" t="s">
        <v>33</v>
      </c>
      <c r="Y14215" t="s">
        <v>735</v>
      </c>
      <c r="Z14215" t="s">
        <v>40729</v>
      </c>
      <c r="AA14215" t="s">
        <v>40730</v>
      </c>
      <c r="AB14215" t="s">
        <v>40731</v>
      </c>
      <c r="AC14215" t="s">
        <v>38</v>
      </c>
      <c r="AD14215">
        <v>98111</v>
      </c>
    </row>
    <row r="14216" spans="1:30" ht="409.5" x14ac:dyDescent="0.25">
      <c r="A14216">
        <f t="shared" ca="1" si="222"/>
        <v>8991</v>
      </c>
      <c r="B14216" t="s">
        <v>96</v>
      </c>
      <c r="C14216" t="s">
        <v>97</v>
      </c>
      <c r="O14216" t="s">
        <v>33</v>
      </c>
      <c r="X14216" t="s">
        <v>34</v>
      </c>
      <c r="Y14216" t="s">
        <v>40203</v>
      </c>
      <c r="Z14216" s="1" t="s">
        <v>40204</v>
      </c>
      <c r="AA14216" t="s">
        <v>40205</v>
      </c>
      <c r="AB14216">
        <v>-172322</v>
      </c>
      <c r="AC14216" t="s">
        <v>38</v>
      </c>
      <c r="AD14216">
        <v>98642</v>
      </c>
    </row>
    <row r="14217" spans="1:30" ht="409.5" x14ac:dyDescent="0.25">
      <c r="A14217">
        <f t="shared" ca="1" si="222"/>
        <v>1523</v>
      </c>
      <c r="B14217" t="s">
        <v>124</v>
      </c>
      <c r="C14217" t="s">
        <v>45</v>
      </c>
      <c r="F14217" t="s">
        <v>9438</v>
      </c>
      <c r="O14217" t="s">
        <v>155</v>
      </c>
      <c r="X14217" t="s">
        <v>34</v>
      </c>
      <c r="Y14217" t="s">
        <v>9439</v>
      </c>
      <c r="Z14217" s="1" t="s">
        <v>39522</v>
      </c>
      <c r="AA14217" t="s">
        <v>39523</v>
      </c>
      <c r="AB14217">
        <v>-162592</v>
      </c>
      <c r="AC14217" t="s">
        <v>38</v>
      </c>
      <c r="AD14217">
        <v>98104</v>
      </c>
    </row>
    <row r="14218" spans="1:30" x14ac:dyDescent="0.25">
      <c r="A14218">
        <f t="shared" ca="1" si="222"/>
        <v>11736</v>
      </c>
      <c r="B14218" t="s">
        <v>2046</v>
      </c>
      <c r="C14218" t="s">
        <v>80</v>
      </c>
      <c r="F14218" t="s">
        <v>6796</v>
      </c>
      <c r="G14218">
        <v>0</v>
      </c>
      <c r="O14218" t="s">
        <v>33</v>
      </c>
      <c r="Y14218" t="s">
        <v>13762</v>
      </c>
      <c r="Z14218" t="s">
        <v>13763</v>
      </c>
      <c r="AA14218" t="s">
        <v>13764</v>
      </c>
      <c r="AB14218" t="s">
        <v>13765</v>
      </c>
      <c r="AC14218" t="s">
        <v>38</v>
      </c>
      <c r="AD14218">
        <v>98499</v>
      </c>
    </row>
    <row r="14219" spans="1:30" x14ac:dyDescent="0.25">
      <c r="A14219">
        <f t="shared" ca="1" si="222"/>
        <v>17963</v>
      </c>
      <c r="B14219" t="s">
        <v>79</v>
      </c>
      <c r="C14219" t="s">
        <v>80</v>
      </c>
      <c r="F14219" t="s">
        <v>26902</v>
      </c>
      <c r="O14219" t="s">
        <v>33</v>
      </c>
      <c r="Y14219" t="s">
        <v>26903</v>
      </c>
      <c r="Z14219" t="s">
        <v>26904</v>
      </c>
      <c r="AA14219" t="s">
        <v>26901</v>
      </c>
      <c r="AB14219">
        <v>-171511</v>
      </c>
      <c r="AC14219" t="s">
        <v>11829</v>
      </c>
      <c r="AD14219">
        <v>53783</v>
      </c>
    </row>
    <row r="14220" spans="1:30" x14ac:dyDescent="0.25">
      <c r="A14220">
        <f t="shared" ca="1" si="222"/>
        <v>594</v>
      </c>
      <c r="B14220" t="s">
        <v>773</v>
      </c>
      <c r="C14220" t="s">
        <v>80</v>
      </c>
      <c r="F14220" t="s">
        <v>716</v>
      </c>
      <c r="G14220">
        <v>0</v>
      </c>
      <c r="O14220" t="s">
        <v>33</v>
      </c>
      <c r="X14220" t="s">
        <v>34</v>
      </c>
      <c r="Y14220" t="s">
        <v>5852</v>
      </c>
      <c r="Z14220" t="s">
        <v>6163</v>
      </c>
      <c r="AA14220" t="s">
        <v>6164</v>
      </c>
      <c r="AB14220" t="s">
        <v>6165</v>
      </c>
      <c r="AC14220" t="s">
        <v>102</v>
      </c>
      <c r="AD14220">
        <v>97214</v>
      </c>
    </row>
    <row r="14221" spans="1:30" ht="409.5" x14ac:dyDescent="0.25">
      <c r="A14221">
        <f t="shared" ca="1" si="222"/>
        <v>11233</v>
      </c>
      <c r="B14221" t="s">
        <v>230</v>
      </c>
      <c r="C14221" t="s">
        <v>45</v>
      </c>
      <c r="O14221" t="s">
        <v>33</v>
      </c>
      <c r="X14221" t="s">
        <v>34</v>
      </c>
      <c r="Y14221" t="s">
        <v>22325</v>
      </c>
      <c r="Z14221" s="1" t="s">
        <v>23115</v>
      </c>
      <c r="AA14221" t="s">
        <v>22580</v>
      </c>
      <c r="AB14221">
        <v>-170305</v>
      </c>
    </row>
    <row r="14222" spans="1:30" ht="409.5" x14ac:dyDescent="0.25">
      <c r="A14222">
        <f t="shared" ca="1" si="222"/>
        <v>18940</v>
      </c>
      <c r="B14222" t="s">
        <v>39</v>
      </c>
      <c r="C14222" t="s">
        <v>165</v>
      </c>
      <c r="F14222" t="s">
        <v>307</v>
      </c>
      <c r="G14222">
        <v>0</v>
      </c>
      <c r="N14222" t="s">
        <v>566</v>
      </c>
      <c r="O14222" t="s">
        <v>168</v>
      </c>
      <c r="W14222">
        <v>30</v>
      </c>
      <c r="Y14222" t="s">
        <v>499</v>
      </c>
      <c r="Z14222" s="1" t="s">
        <v>567</v>
      </c>
      <c r="AA14222" t="s">
        <v>568</v>
      </c>
      <c r="AB14222" t="s">
        <v>569</v>
      </c>
      <c r="AC14222" t="s">
        <v>38</v>
      </c>
      <c r="AD14222">
        <v>98101</v>
      </c>
    </row>
    <row r="14223" spans="1:30" ht="409.5" x14ac:dyDescent="0.25">
      <c r="A14223">
        <f t="shared" ca="1" si="222"/>
        <v>8839</v>
      </c>
      <c r="B14223" t="s">
        <v>124</v>
      </c>
      <c r="C14223" t="s">
        <v>45</v>
      </c>
      <c r="N14223" t="s">
        <v>5513</v>
      </c>
      <c r="O14223" t="s">
        <v>52</v>
      </c>
      <c r="Q14223" t="s">
        <v>1649</v>
      </c>
      <c r="X14223" t="s">
        <v>34</v>
      </c>
      <c r="Y14223" t="s">
        <v>31731</v>
      </c>
      <c r="Z14223" s="1" t="s">
        <v>31732</v>
      </c>
      <c r="AA14223" t="s">
        <v>31733</v>
      </c>
      <c r="AB14223">
        <v>-172258</v>
      </c>
      <c r="AC14223" t="s">
        <v>2243</v>
      </c>
      <c r="AD14223">
        <v>85014</v>
      </c>
    </row>
    <row r="14224" spans="1:30" ht="409.5" x14ac:dyDescent="0.25">
      <c r="A14224">
        <f t="shared" ca="1" si="222"/>
        <v>697</v>
      </c>
      <c r="B14224" t="s">
        <v>39</v>
      </c>
      <c r="F14224" t="s">
        <v>734</v>
      </c>
      <c r="O14224" t="s">
        <v>33</v>
      </c>
      <c r="X14224" t="s">
        <v>34</v>
      </c>
      <c r="Y14224" t="s">
        <v>735</v>
      </c>
      <c r="Z14224" s="1" t="s">
        <v>3949</v>
      </c>
      <c r="AA14224" t="s">
        <v>3950</v>
      </c>
      <c r="AB14224">
        <v>-161434</v>
      </c>
      <c r="AC14224" t="s">
        <v>38</v>
      </c>
      <c r="AD14224">
        <v>98109</v>
      </c>
    </row>
    <row r="14225" spans="1:30" ht="409.5" x14ac:dyDescent="0.25">
      <c r="A14225">
        <f t="shared" ca="1" si="222"/>
        <v>17466</v>
      </c>
      <c r="B14225" t="s">
        <v>2046</v>
      </c>
      <c r="C14225" t="s">
        <v>80</v>
      </c>
      <c r="F14225" t="s">
        <v>720</v>
      </c>
      <c r="G14225">
        <v>0</v>
      </c>
      <c r="O14225" t="s">
        <v>33</v>
      </c>
      <c r="Y14225" t="s">
        <v>6094</v>
      </c>
      <c r="Z14225" s="1" t="s">
        <v>12296</v>
      </c>
      <c r="AA14225" t="s">
        <v>12294</v>
      </c>
      <c r="AB14225" t="s">
        <v>12297</v>
      </c>
      <c r="AC14225" t="s">
        <v>38</v>
      </c>
      <c r="AD14225">
        <v>98034</v>
      </c>
    </row>
    <row r="14226" spans="1:30" ht="409.5" x14ac:dyDescent="0.25">
      <c r="A14226">
        <f t="shared" ca="1" si="222"/>
        <v>8544</v>
      </c>
      <c r="B14226" t="s">
        <v>685</v>
      </c>
      <c r="C14226" t="s">
        <v>686</v>
      </c>
      <c r="F14226" t="s">
        <v>34576</v>
      </c>
      <c r="O14226" t="s">
        <v>33</v>
      </c>
      <c r="Y14226" t="s">
        <v>34577</v>
      </c>
      <c r="Z14226" s="1" t="s">
        <v>34578</v>
      </c>
      <c r="AA14226" t="s">
        <v>34436</v>
      </c>
      <c r="AB14226">
        <v>-173206</v>
      </c>
    </row>
    <row r="14227" spans="1:30" ht="409.5" x14ac:dyDescent="0.25">
      <c r="A14227">
        <f t="shared" ca="1" si="222"/>
        <v>6615</v>
      </c>
      <c r="B14227" t="s">
        <v>334</v>
      </c>
      <c r="C14227" t="s">
        <v>45</v>
      </c>
      <c r="G14227">
        <v>0</v>
      </c>
      <c r="O14227" t="s">
        <v>63</v>
      </c>
      <c r="X14227" t="s">
        <v>34</v>
      </c>
      <c r="Y14227" t="s">
        <v>16830</v>
      </c>
      <c r="Z14227" s="1" t="s">
        <v>16831</v>
      </c>
      <c r="AA14227" t="s">
        <v>16832</v>
      </c>
      <c r="AB14227" t="s">
        <v>16833</v>
      </c>
      <c r="AC14227" t="s">
        <v>38</v>
      </c>
      <c r="AD14227">
        <v>98405</v>
      </c>
    </row>
    <row r="14228" spans="1:30" x14ac:dyDescent="0.25">
      <c r="A14228">
        <f t="shared" ca="1" si="222"/>
        <v>6611</v>
      </c>
      <c r="B14228" t="s">
        <v>334</v>
      </c>
      <c r="C14228" t="s">
        <v>45</v>
      </c>
      <c r="O14228" t="s">
        <v>63</v>
      </c>
      <c r="V14228" t="s">
        <v>42391</v>
      </c>
      <c r="W14228">
        <v>30</v>
      </c>
      <c r="X14228" t="s">
        <v>34</v>
      </c>
      <c r="Y14228" t="s">
        <v>42392</v>
      </c>
      <c r="Z14228" t="s">
        <v>42393</v>
      </c>
      <c r="AA14228" t="s">
        <v>4763</v>
      </c>
      <c r="AB14228">
        <v>-160048</v>
      </c>
      <c r="AC14228" t="s">
        <v>38</v>
      </c>
      <c r="AD14228">
        <v>98201</v>
      </c>
    </row>
    <row r="14229" spans="1:30" x14ac:dyDescent="0.25">
      <c r="A14229">
        <f t="shared" ca="1" si="222"/>
        <v>4816</v>
      </c>
      <c r="B14229" t="s">
        <v>739</v>
      </c>
      <c r="C14229" t="s">
        <v>686</v>
      </c>
      <c r="F14229" t="s">
        <v>160</v>
      </c>
      <c r="O14229" t="s">
        <v>33</v>
      </c>
      <c r="Y14229" t="s">
        <v>3018</v>
      </c>
      <c r="Z14229" t="s">
        <v>29778</v>
      </c>
      <c r="AA14229" t="s">
        <v>29766</v>
      </c>
      <c r="AB14229">
        <v>-161777</v>
      </c>
      <c r="AC14229" t="s">
        <v>38</v>
      </c>
      <c r="AD14229">
        <v>98908</v>
      </c>
    </row>
    <row r="14230" spans="1:30" x14ac:dyDescent="0.25">
      <c r="A14230">
        <f t="shared" ca="1" si="222"/>
        <v>13139</v>
      </c>
      <c r="B14230" t="s">
        <v>334</v>
      </c>
      <c r="C14230" t="s">
        <v>45</v>
      </c>
      <c r="N14230" t="s">
        <v>4760</v>
      </c>
      <c r="O14230" t="s">
        <v>52</v>
      </c>
      <c r="Q14230" t="s">
        <v>493</v>
      </c>
      <c r="R14230" t="s">
        <v>1145</v>
      </c>
      <c r="S14230" t="s">
        <v>1146</v>
      </c>
      <c r="V14230" t="s">
        <v>4761</v>
      </c>
      <c r="W14230">
        <v>30</v>
      </c>
      <c r="X14230" t="s">
        <v>34</v>
      </c>
      <c r="Y14230" t="s">
        <v>4468</v>
      </c>
      <c r="Z14230" t="s">
        <v>4762</v>
      </c>
      <c r="AA14230" t="s">
        <v>4763</v>
      </c>
      <c r="AB14230">
        <v>-162944</v>
      </c>
      <c r="AC14230" t="s">
        <v>38</v>
      </c>
      <c r="AD14230">
        <v>98367</v>
      </c>
    </row>
    <row r="14231" spans="1:30" x14ac:dyDescent="0.25">
      <c r="A14231">
        <f t="shared" ca="1" si="222"/>
        <v>16835</v>
      </c>
      <c r="B14231" t="s">
        <v>178</v>
      </c>
      <c r="C14231" t="s">
        <v>179</v>
      </c>
      <c r="F14231" t="s">
        <v>4849</v>
      </c>
      <c r="O14231" t="s">
        <v>63</v>
      </c>
      <c r="X14231" t="s">
        <v>34</v>
      </c>
      <c r="Y14231" t="s">
        <v>4850</v>
      </c>
      <c r="Z14231" t="s">
        <v>4851</v>
      </c>
      <c r="AA14231" t="s">
        <v>4827</v>
      </c>
      <c r="AB14231">
        <v>-170199</v>
      </c>
    </row>
    <row r="14232" spans="1:30" x14ac:dyDescent="0.25">
      <c r="A14232">
        <f t="shared" ca="1" si="222"/>
        <v>10163</v>
      </c>
      <c r="B14232" t="s">
        <v>2046</v>
      </c>
      <c r="C14232" t="s">
        <v>80</v>
      </c>
      <c r="O14232" t="s">
        <v>33</v>
      </c>
      <c r="Y14232" t="s">
        <v>27813</v>
      </c>
      <c r="Z14232" t="s">
        <v>27814</v>
      </c>
      <c r="AA14232" t="s">
        <v>27815</v>
      </c>
      <c r="AB14232">
        <v>-180444</v>
      </c>
      <c r="AC14232" t="s">
        <v>38</v>
      </c>
      <c r="AD14232">
        <v>98225</v>
      </c>
    </row>
    <row r="14233" spans="1:30" x14ac:dyDescent="0.25">
      <c r="A14233">
        <f t="shared" ca="1" si="222"/>
        <v>9574</v>
      </c>
      <c r="B14233" t="s">
        <v>739</v>
      </c>
      <c r="C14233" t="s">
        <v>686</v>
      </c>
      <c r="F14233" t="s">
        <v>3488</v>
      </c>
      <c r="G14233">
        <v>0</v>
      </c>
      <c r="O14233" t="s">
        <v>33</v>
      </c>
      <c r="Y14233" t="s">
        <v>29478</v>
      </c>
      <c r="Z14233" t="s">
        <v>29479</v>
      </c>
      <c r="AA14233" t="s">
        <v>29480</v>
      </c>
      <c r="AB14233" t="s">
        <v>29481</v>
      </c>
      <c r="AC14233" t="s">
        <v>38</v>
      </c>
      <c r="AD14233">
        <v>98003</v>
      </c>
    </row>
    <row r="14234" spans="1:30" x14ac:dyDescent="0.25">
      <c r="A14234">
        <f t="shared" ca="1" si="222"/>
        <v>3320</v>
      </c>
      <c r="B14234" t="s">
        <v>49</v>
      </c>
      <c r="C14234" t="s">
        <v>50</v>
      </c>
      <c r="N14234" t="s">
        <v>18331</v>
      </c>
      <c r="O14234" t="s">
        <v>155</v>
      </c>
      <c r="W14234">
        <v>30</v>
      </c>
      <c r="X14234" t="s">
        <v>34</v>
      </c>
      <c r="Y14234" t="s">
        <v>18332</v>
      </c>
      <c r="Z14234" t="s">
        <v>18333</v>
      </c>
      <c r="AA14234" t="s">
        <v>18334</v>
      </c>
      <c r="AB14234">
        <v>-180837</v>
      </c>
    </row>
    <row r="14235" spans="1:30" ht="409.5" x14ac:dyDescent="0.25">
      <c r="A14235">
        <f t="shared" ca="1" si="222"/>
        <v>2818</v>
      </c>
      <c r="B14235" t="s">
        <v>164</v>
      </c>
      <c r="C14235" t="s">
        <v>165</v>
      </c>
      <c r="G14235">
        <v>40</v>
      </c>
      <c r="H14235" t="s">
        <v>617</v>
      </c>
      <c r="L14235">
        <v>6</v>
      </c>
      <c r="O14235" t="s">
        <v>721</v>
      </c>
      <c r="P14235" t="s">
        <v>954</v>
      </c>
      <c r="W14235">
        <v>22</v>
      </c>
      <c r="Y14235" t="s">
        <v>955</v>
      </c>
      <c r="Z14235" s="1" t="s">
        <v>956</v>
      </c>
      <c r="AA14235" t="s">
        <v>957</v>
      </c>
      <c r="AB14235" t="s">
        <v>958</v>
      </c>
      <c r="AC14235" t="s">
        <v>38</v>
      </c>
      <c r="AD14235">
        <v>99141</v>
      </c>
    </row>
    <row r="14236" spans="1:30" x14ac:dyDescent="0.25">
      <c r="A14236">
        <f t="shared" ca="1" si="222"/>
        <v>7844</v>
      </c>
      <c r="B14236" t="s">
        <v>17015</v>
      </c>
      <c r="C14236" t="s">
        <v>45</v>
      </c>
      <c r="F14236" t="s">
        <v>35428</v>
      </c>
      <c r="G14236">
        <v>0</v>
      </c>
      <c r="O14236" t="s">
        <v>33</v>
      </c>
      <c r="Y14236" t="s">
        <v>35429</v>
      </c>
      <c r="Z14236" t="s">
        <v>35430</v>
      </c>
      <c r="AA14236" t="s">
        <v>35431</v>
      </c>
      <c r="AB14236" t="s">
        <v>35432</v>
      </c>
      <c r="AC14236" t="s">
        <v>38</v>
      </c>
      <c r="AD14236">
        <v>98108</v>
      </c>
    </row>
    <row r="14237" spans="1:30" x14ac:dyDescent="0.25">
      <c r="A14237">
        <f t="shared" ca="1" si="222"/>
        <v>19343</v>
      </c>
      <c r="B14237" t="s">
        <v>73</v>
      </c>
      <c r="C14237" t="s">
        <v>74</v>
      </c>
      <c r="F14237" t="s">
        <v>36013</v>
      </c>
      <c r="G14237">
        <v>0</v>
      </c>
      <c r="O14237" t="s">
        <v>33</v>
      </c>
      <c r="Y14237" t="s">
        <v>36520</v>
      </c>
      <c r="Z14237" t="s">
        <v>36521</v>
      </c>
      <c r="AA14237" t="s">
        <v>36514</v>
      </c>
      <c r="AB14237" t="s">
        <v>36522</v>
      </c>
    </row>
    <row r="14238" spans="1:30" x14ac:dyDescent="0.25">
      <c r="A14238">
        <f t="shared" ca="1" si="222"/>
        <v>17116</v>
      </c>
      <c r="B14238" t="s">
        <v>79</v>
      </c>
      <c r="C14238" t="s">
        <v>80</v>
      </c>
      <c r="F14238" t="s">
        <v>6796</v>
      </c>
      <c r="O14238" t="s">
        <v>33</v>
      </c>
      <c r="Y14238" t="s">
        <v>6797</v>
      </c>
      <c r="Z14238" t="s">
        <v>13767</v>
      </c>
      <c r="AA14238" t="s">
        <v>13764</v>
      </c>
      <c r="AB14238">
        <v>-170111</v>
      </c>
      <c r="AC14238" t="s">
        <v>38</v>
      </c>
      <c r="AD14238">
        <v>98499</v>
      </c>
    </row>
    <row r="14239" spans="1:30" x14ac:dyDescent="0.25">
      <c r="A14239">
        <f t="shared" ca="1" si="222"/>
        <v>6797</v>
      </c>
      <c r="B14239" t="s">
        <v>44</v>
      </c>
      <c r="C14239" t="s">
        <v>45</v>
      </c>
      <c r="F14239" t="s">
        <v>9072</v>
      </c>
      <c r="G14239">
        <v>0</v>
      </c>
      <c r="O14239" t="s">
        <v>63</v>
      </c>
      <c r="X14239" t="s">
        <v>34</v>
      </c>
      <c r="Y14239" t="s">
        <v>9073</v>
      </c>
      <c r="Z14239" t="s">
        <v>9074</v>
      </c>
      <c r="AA14239" t="s">
        <v>9075</v>
      </c>
      <c r="AB14239" t="s">
        <v>9076</v>
      </c>
    </row>
    <row r="14240" spans="1:30" ht="409.5" x14ac:dyDescent="0.25">
      <c r="A14240">
        <f t="shared" ca="1" si="222"/>
        <v>17345</v>
      </c>
      <c r="B14240" t="s">
        <v>489</v>
      </c>
      <c r="C14240" t="s">
        <v>45</v>
      </c>
      <c r="O14240" t="s">
        <v>33</v>
      </c>
      <c r="W14240">
        <v>15</v>
      </c>
      <c r="X14240" t="s">
        <v>34</v>
      </c>
      <c r="Y14240" t="s">
        <v>35890</v>
      </c>
      <c r="Z14240" s="1" t="s">
        <v>35891</v>
      </c>
      <c r="AA14240" t="s">
        <v>35877</v>
      </c>
      <c r="AB14240">
        <v>-181517</v>
      </c>
      <c r="AC14240" t="s">
        <v>38</v>
      </c>
      <c r="AD14240">
        <v>99201</v>
      </c>
    </row>
    <row r="14241" spans="1:30" x14ac:dyDescent="0.25">
      <c r="A14241">
        <f t="shared" ca="1" si="222"/>
        <v>6494</v>
      </c>
      <c r="B14241" t="s">
        <v>677</v>
      </c>
      <c r="C14241" t="s">
        <v>80</v>
      </c>
      <c r="F14241" t="s">
        <v>5876</v>
      </c>
      <c r="G14241">
        <v>0</v>
      </c>
      <c r="O14241" t="s">
        <v>33</v>
      </c>
      <c r="Y14241" t="s">
        <v>11313</v>
      </c>
      <c r="Z14241" t="s">
        <v>11314</v>
      </c>
      <c r="AA14241" t="s">
        <v>11315</v>
      </c>
      <c r="AB14241" t="s">
        <v>11316</v>
      </c>
      <c r="AC14241" t="s">
        <v>38</v>
      </c>
      <c r="AD14241">
        <v>98009</v>
      </c>
    </row>
    <row r="14242" spans="1:30" x14ac:dyDescent="0.25">
      <c r="A14242">
        <f t="shared" ca="1" si="222"/>
        <v>7785</v>
      </c>
      <c r="B14242" t="s">
        <v>73</v>
      </c>
      <c r="C14242" t="s">
        <v>74</v>
      </c>
      <c r="F14242" t="s">
        <v>3449</v>
      </c>
      <c r="G14242">
        <v>0</v>
      </c>
      <c r="O14242" t="s">
        <v>33</v>
      </c>
      <c r="Y14242" t="s">
        <v>36356</v>
      </c>
      <c r="Z14242" t="s">
        <v>36357</v>
      </c>
      <c r="AA14242" t="s">
        <v>36348</v>
      </c>
      <c r="AB14242" t="s">
        <v>36358</v>
      </c>
    </row>
    <row r="14243" spans="1:30" ht="240" x14ac:dyDescent="0.25">
      <c r="A14243">
        <f t="shared" ca="1" si="222"/>
        <v>2816</v>
      </c>
      <c r="B14243" t="s">
        <v>73</v>
      </c>
      <c r="C14243" t="s">
        <v>74</v>
      </c>
      <c r="F14243" t="s">
        <v>18546</v>
      </c>
      <c r="G14243">
        <v>0</v>
      </c>
      <c r="O14243" t="s">
        <v>33</v>
      </c>
      <c r="Y14243" t="s">
        <v>36329</v>
      </c>
      <c r="Z14243" s="1" t="s">
        <v>36694</v>
      </c>
      <c r="AA14243" t="s">
        <v>36690</v>
      </c>
      <c r="AB14243" t="s">
        <v>36695</v>
      </c>
    </row>
    <row r="14244" spans="1:30" x14ac:dyDescent="0.25">
      <c r="A14244">
        <f t="shared" ca="1" si="222"/>
        <v>10293</v>
      </c>
      <c r="B14244" t="s">
        <v>2046</v>
      </c>
      <c r="C14244" t="s">
        <v>80</v>
      </c>
      <c r="F14244" t="s">
        <v>6791</v>
      </c>
      <c r="O14244" t="s">
        <v>33</v>
      </c>
      <c r="Y14244" t="s">
        <v>11745</v>
      </c>
      <c r="Z14244" t="s">
        <v>11746</v>
      </c>
      <c r="AA14244" t="s">
        <v>11747</v>
      </c>
      <c r="AB14244">
        <v>-161192</v>
      </c>
      <c r="AC14244" t="s">
        <v>38</v>
      </c>
      <c r="AD14244">
        <v>98033</v>
      </c>
    </row>
    <row r="14245" spans="1:30" x14ac:dyDescent="0.25">
      <c r="A14245">
        <f t="shared" ca="1" si="222"/>
        <v>8458</v>
      </c>
      <c r="B14245" t="s">
        <v>164</v>
      </c>
      <c r="C14245" t="s">
        <v>165</v>
      </c>
      <c r="G14245">
        <v>0</v>
      </c>
      <c r="O14245" t="s">
        <v>33</v>
      </c>
      <c r="X14245" t="s">
        <v>34</v>
      </c>
      <c r="Y14245" t="s">
        <v>35689</v>
      </c>
      <c r="Z14245" t="s">
        <v>35690</v>
      </c>
      <c r="AA14245" t="s">
        <v>35691</v>
      </c>
      <c r="AB14245" t="s">
        <v>35692</v>
      </c>
    </row>
    <row r="14246" spans="1:30" ht="409.5" x14ac:dyDescent="0.25">
      <c r="A14246">
        <f t="shared" ca="1" si="222"/>
        <v>19397</v>
      </c>
      <c r="B14246" t="s">
        <v>3712</v>
      </c>
      <c r="C14246" t="s">
        <v>16820</v>
      </c>
      <c r="F14246" t="s">
        <v>20250</v>
      </c>
      <c r="G14246">
        <v>0</v>
      </c>
      <c r="O14246" t="s">
        <v>33</v>
      </c>
      <c r="X14246" t="s">
        <v>34</v>
      </c>
      <c r="Y14246" t="s">
        <v>22651</v>
      </c>
      <c r="Z14246" s="1" t="s">
        <v>24467</v>
      </c>
      <c r="AA14246" t="s">
        <v>24027</v>
      </c>
      <c r="AB14246" t="s">
        <v>24468</v>
      </c>
      <c r="AC14246" t="s">
        <v>102</v>
      </c>
      <c r="AD14246">
        <v>97302</v>
      </c>
    </row>
    <row r="14247" spans="1:30" ht="409.5" x14ac:dyDescent="0.25">
      <c r="A14247">
        <f t="shared" ca="1" si="222"/>
        <v>6358</v>
      </c>
      <c r="B14247" t="s">
        <v>334</v>
      </c>
      <c r="C14247" t="s">
        <v>45</v>
      </c>
      <c r="F14247" t="s">
        <v>863</v>
      </c>
      <c r="O14247" t="s">
        <v>33</v>
      </c>
      <c r="V14247" s="1" t="s">
        <v>21636</v>
      </c>
      <c r="W14247">
        <v>30</v>
      </c>
      <c r="X14247" t="s">
        <v>34</v>
      </c>
      <c r="Y14247" t="s">
        <v>864</v>
      </c>
      <c r="Z14247" s="1" t="s">
        <v>21637</v>
      </c>
      <c r="AA14247" t="s">
        <v>21635</v>
      </c>
      <c r="AB14247">
        <v>-161599</v>
      </c>
      <c r="AC14247" t="s">
        <v>38</v>
      </c>
      <c r="AD14247">
        <v>98154</v>
      </c>
    </row>
    <row r="14248" spans="1:30" ht="409.5" x14ac:dyDescent="0.25">
      <c r="A14248">
        <f t="shared" ca="1" si="222"/>
        <v>13843</v>
      </c>
      <c r="B14248" t="s">
        <v>276</v>
      </c>
      <c r="C14248" t="s">
        <v>45</v>
      </c>
      <c r="F14248" t="s">
        <v>32608</v>
      </c>
      <c r="G14248">
        <v>0</v>
      </c>
      <c r="O14248" t="s">
        <v>33</v>
      </c>
      <c r="X14248" t="s">
        <v>34</v>
      </c>
      <c r="Y14248" t="s">
        <v>32609</v>
      </c>
      <c r="Z14248" s="1" t="s">
        <v>32610</v>
      </c>
      <c r="AA14248" t="s">
        <v>32611</v>
      </c>
      <c r="AB14248" t="s">
        <v>32612</v>
      </c>
      <c r="AC14248" t="s">
        <v>38</v>
      </c>
      <c r="AD14248">
        <v>98501</v>
      </c>
    </row>
    <row r="14249" spans="1:30" x14ac:dyDescent="0.25">
      <c r="A14249">
        <f t="shared" ca="1" si="222"/>
        <v>19291</v>
      </c>
      <c r="B14249" t="s">
        <v>79</v>
      </c>
      <c r="C14249" t="s">
        <v>80</v>
      </c>
      <c r="F14249" t="s">
        <v>1143</v>
      </c>
      <c r="O14249" t="s">
        <v>33</v>
      </c>
      <c r="Y14249" t="s">
        <v>15284</v>
      </c>
      <c r="Z14249" t="s">
        <v>27037</v>
      </c>
      <c r="AA14249" t="s">
        <v>27038</v>
      </c>
      <c r="AB14249">
        <v>-172730</v>
      </c>
      <c r="AC14249" t="s">
        <v>38</v>
      </c>
      <c r="AD14249">
        <v>98366</v>
      </c>
    </row>
    <row r="14250" spans="1:30" x14ac:dyDescent="0.25">
      <c r="A14250">
        <f t="shared" ca="1" si="222"/>
        <v>12625</v>
      </c>
      <c r="B14250" t="s">
        <v>677</v>
      </c>
      <c r="C14250" t="s">
        <v>80</v>
      </c>
      <c r="F14250" t="s">
        <v>5745</v>
      </c>
      <c r="G14250">
        <v>0</v>
      </c>
      <c r="O14250" t="s">
        <v>33</v>
      </c>
      <c r="Y14250" t="s">
        <v>5935</v>
      </c>
      <c r="Z14250" t="s">
        <v>7516</v>
      </c>
      <c r="AA14250" t="s">
        <v>7514</v>
      </c>
      <c r="AB14250" t="s">
        <v>7517</v>
      </c>
      <c r="AC14250" t="s">
        <v>38</v>
      </c>
      <c r="AD14250">
        <v>98201</v>
      </c>
    </row>
    <row r="14251" spans="1:30" x14ac:dyDescent="0.25">
      <c r="A14251">
        <f t="shared" ca="1" si="222"/>
        <v>5113</v>
      </c>
      <c r="B14251" t="s">
        <v>677</v>
      </c>
      <c r="C14251" t="s">
        <v>80</v>
      </c>
      <c r="F14251" t="s">
        <v>12923</v>
      </c>
      <c r="G14251">
        <v>0</v>
      </c>
      <c r="O14251" t="s">
        <v>33</v>
      </c>
      <c r="Y14251" t="s">
        <v>12924</v>
      </c>
      <c r="Z14251" t="s">
        <v>14637</v>
      </c>
      <c r="AA14251" t="s">
        <v>14638</v>
      </c>
      <c r="AB14251" t="s">
        <v>14639</v>
      </c>
      <c r="AC14251" t="s">
        <v>38</v>
      </c>
      <c r="AD14251">
        <v>99201</v>
      </c>
    </row>
    <row r="14252" spans="1:30" x14ac:dyDescent="0.25">
      <c r="A14252">
        <f t="shared" ca="1" si="222"/>
        <v>17033</v>
      </c>
      <c r="B14252" t="s">
        <v>178</v>
      </c>
      <c r="F14252" t="s">
        <v>2924</v>
      </c>
      <c r="G14252">
        <v>0</v>
      </c>
      <c r="O14252" t="s">
        <v>33</v>
      </c>
      <c r="X14252" t="s">
        <v>34</v>
      </c>
      <c r="Y14252" t="s">
        <v>2925</v>
      </c>
      <c r="Z14252" t="s">
        <v>2926</v>
      </c>
      <c r="AA14252" t="s">
        <v>2927</v>
      </c>
      <c r="AB14252" t="s">
        <v>2928</v>
      </c>
      <c r="AC14252" t="s">
        <v>38</v>
      </c>
    </row>
    <row r="14253" spans="1:30" x14ac:dyDescent="0.25">
      <c r="A14253">
        <f t="shared" ca="1" si="222"/>
        <v>3225</v>
      </c>
      <c r="B14253" t="s">
        <v>685</v>
      </c>
      <c r="C14253" t="s">
        <v>686</v>
      </c>
      <c r="O14253" t="s">
        <v>33</v>
      </c>
      <c r="Y14253" t="s">
        <v>30291</v>
      </c>
      <c r="Z14253" t="s">
        <v>33674</v>
      </c>
      <c r="AA14253" t="s">
        <v>33661</v>
      </c>
      <c r="AB14253">
        <v>-161039</v>
      </c>
    </row>
    <row r="14254" spans="1:30" x14ac:dyDescent="0.25">
      <c r="A14254">
        <f t="shared" ca="1" si="222"/>
        <v>8848</v>
      </c>
      <c r="B14254" t="s">
        <v>73</v>
      </c>
      <c r="C14254" t="s">
        <v>74</v>
      </c>
      <c r="F14254" t="s">
        <v>36359</v>
      </c>
      <c r="G14254">
        <v>0</v>
      </c>
      <c r="O14254" t="s">
        <v>33</v>
      </c>
      <c r="Y14254" t="s">
        <v>36360</v>
      </c>
      <c r="Z14254" t="s">
        <v>36717</v>
      </c>
      <c r="AA14254" t="s">
        <v>36715</v>
      </c>
      <c r="AB14254" t="s">
        <v>36718</v>
      </c>
    </row>
    <row r="14255" spans="1:30" ht="405" x14ac:dyDescent="0.25">
      <c r="A14255">
        <f t="shared" ca="1" si="222"/>
        <v>4062</v>
      </c>
      <c r="B14255" t="s">
        <v>164</v>
      </c>
      <c r="C14255" t="s">
        <v>165</v>
      </c>
      <c r="F14255" t="s">
        <v>392</v>
      </c>
      <c r="G14255">
        <v>0</v>
      </c>
      <c r="O14255" t="s">
        <v>33</v>
      </c>
      <c r="Y14255" t="s">
        <v>917</v>
      </c>
      <c r="Z14255" s="1" t="s">
        <v>3922</v>
      </c>
      <c r="AA14255" t="s">
        <v>3923</v>
      </c>
      <c r="AB14255" t="s">
        <v>3924</v>
      </c>
      <c r="AC14255" t="s">
        <v>38</v>
      </c>
      <c r="AD14255">
        <v>98109</v>
      </c>
    </row>
    <row r="14256" spans="1:30" x14ac:dyDescent="0.25">
      <c r="A14256">
        <f t="shared" ca="1" si="222"/>
        <v>7052</v>
      </c>
      <c r="B14256" t="s">
        <v>739</v>
      </c>
      <c r="C14256" t="s">
        <v>686</v>
      </c>
      <c r="F14256" t="s">
        <v>1194</v>
      </c>
      <c r="O14256" t="s">
        <v>33</v>
      </c>
      <c r="Y14256" t="s">
        <v>29868</v>
      </c>
      <c r="Z14256" t="s">
        <v>29869</v>
      </c>
      <c r="AA14256" t="s">
        <v>29860</v>
      </c>
      <c r="AB14256">
        <v>-162076</v>
      </c>
    </row>
    <row r="14257" spans="1:30" ht="409.5" x14ac:dyDescent="0.25">
      <c r="A14257">
        <f t="shared" ca="1" si="222"/>
        <v>9553</v>
      </c>
      <c r="B14257" t="s">
        <v>276</v>
      </c>
      <c r="C14257" t="s">
        <v>45</v>
      </c>
      <c r="F14257" t="s">
        <v>22438</v>
      </c>
      <c r="N14257" t="s">
        <v>22439</v>
      </c>
      <c r="O14257" t="s">
        <v>33</v>
      </c>
      <c r="W14257">
        <v>15</v>
      </c>
      <c r="X14257" t="s">
        <v>34</v>
      </c>
      <c r="Z14257" s="1" t="s">
        <v>22440</v>
      </c>
      <c r="AA14257" t="s">
        <v>22441</v>
      </c>
      <c r="AB14257">
        <v>-161998</v>
      </c>
    </row>
    <row r="14258" spans="1:30" x14ac:dyDescent="0.25">
      <c r="A14258">
        <f t="shared" ca="1" si="222"/>
        <v>2389</v>
      </c>
      <c r="B14258" t="s">
        <v>739</v>
      </c>
      <c r="C14258" t="s">
        <v>686</v>
      </c>
      <c r="F14258" t="s">
        <v>28577</v>
      </c>
      <c r="O14258" t="s">
        <v>33</v>
      </c>
      <c r="Y14258" t="s">
        <v>29630</v>
      </c>
      <c r="Z14258" t="s">
        <v>29631</v>
      </c>
      <c r="AA14258" t="s">
        <v>29589</v>
      </c>
      <c r="AB14258">
        <v>-180934</v>
      </c>
      <c r="AC14258" t="s">
        <v>38</v>
      </c>
      <c r="AD14258">
        <v>98532</v>
      </c>
    </row>
    <row r="14259" spans="1:30" x14ac:dyDescent="0.25">
      <c r="A14259">
        <f t="shared" ca="1" si="222"/>
        <v>3377</v>
      </c>
      <c r="B14259" t="s">
        <v>79</v>
      </c>
      <c r="C14259" t="s">
        <v>80</v>
      </c>
      <c r="F14259" t="s">
        <v>1190</v>
      </c>
      <c r="O14259" t="s">
        <v>33</v>
      </c>
      <c r="Y14259" t="s">
        <v>1191</v>
      </c>
      <c r="Z14259" t="s">
        <v>26790</v>
      </c>
      <c r="AA14259" t="s">
        <v>26791</v>
      </c>
      <c r="AB14259">
        <v>-172879</v>
      </c>
      <c r="AC14259" t="s">
        <v>38</v>
      </c>
      <c r="AD14259">
        <v>98040</v>
      </c>
    </row>
    <row r="14260" spans="1:30" ht="300" x14ac:dyDescent="0.25">
      <c r="A14260">
        <f t="shared" ca="1" si="222"/>
        <v>4143</v>
      </c>
      <c r="B14260" t="s">
        <v>230</v>
      </c>
      <c r="C14260" t="s">
        <v>45</v>
      </c>
      <c r="O14260" t="s">
        <v>33</v>
      </c>
      <c r="W14260">
        <v>15</v>
      </c>
      <c r="X14260" t="s">
        <v>34</v>
      </c>
      <c r="Y14260" t="s">
        <v>22978</v>
      </c>
      <c r="Z14260" s="1" t="s">
        <v>23399</v>
      </c>
      <c r="AA14260" t="s">
        <v>22580</v>
      </c>
      <c r="AB14260">
        <v>-173248</v>
      </c>
    </row>
    <row r="14261" spans="1:30" ht="409.5" x14ac:dyDescent="0.25">
      <c r="A14261">
        <f t="shared" ca="1" si="222"/>
        <v>2730</v>
      </c>
      <c r="B14261" t="s">
        <v>164</v>
      </c>
      <c r="C14261" t="s">
        <v>165</v>
      </c>
      <c r="F14261" t="s">
        <v>2234</v>
      </c>
      <c r="G14261">
        <v>0</v>
      </c>
      <c r="O14261" t="s">
        <v>33</v>
      </c>
      <c r="X14261" t="s">
        <v>34</v>
      </c>
      <c r="Y14261" t="s">
        <v>2235</v>
      </c>
      <c r="Z14261" s="1" t="s">
        <v>41861</v>
      </c>
      <c r="AA14261" t="s">
        <v>41862</v>
      </c>
      <c r="AB14261" t="s">
        <v>41863</v>
      </c>
      <c r="AC14261" t="s">
        <v>38</v>
      </c>
      <c r="AD14261">
        <v>98415</v>
      </c>
    </row>
    <row r="14262" spans="1:30" x14ac:dyDescent="0.25">
      <c r="A14262">
        <f t="shared" ca="1" si="222"/>
        <v>9717</v>
      </c>
      <c r="B14262" t="s">
        <v>677</v>
      </c>
      <c r="C14262" t="s">
        <v>80</v>
      </c>
      <c r="F14262" t="s">
        <v>651</v>
      </c>
      <c r="G14262">
        <v>0</v>
      </c>
      <c r="O14262" t="s">
        <v>33</v>
      </c>
      <c r="Y14262" t="s">
        <v>6279</v>
      </c>
      <c r="Z14262" t="s">
        <v>8657</v>
      </c>
      <c r="AA14262" t="s">
        <v>8658</v>
      </c>
      <c r="AB14262" t="s">
        <v>8659</v>
      </c>
      <c r="AC14262" t="s">
        <v>38</v>
      </c>
      <c r="AD14262">
        <v>98034</v>
      </c>
    </row>
    <row r="14263" spans="1:30" ht="409.5" x14ac:dyDescent="0.25">
      <c r="A14263">
        <f t="shared" ca="1" si="222"/>
        <v>16545</v>
      </c>
      <c r="B14263" t="s">
        <v>230</v>
      </c>
      <c r="C14263" t="s">
        <v>45</v>
      </c>
      <c r="O14263" t="s">
        <v>33</v>
      </c>
      <c r="X14263" t="s">
        <v>34</v>
      </c>
      <c r="Y14263" t="s">
        <v>22659</v>
      </c>
      <c r="Z14263" s="1" t="s">
        <v>23010</v>
      </c>
      <c r="AA14263" t="s">
        <v>22580</v>
      </c>
      <c r="AB14263">
        <v>-163070</v>
      </c>
    </row>
    <row r="14264" spans="1:30" ht="409.5" x14ac:dyDescent="0.25">
      <c r="A14264">
        <f t="shared" ca="1" si="222"/>
        <v>5395</v>
      </c>
      <c r="B14264" t="s">
        <v>96</v>
      </c>
      <c r="C14264" t="s">
        <v>97</v>
      </c>
      <c r="F14264" t="s">
        <v>9649</v>
      </c>
      <c r="G14264">
        <v>0</v>
      </c>
      <c r="N14264" t="s">
        <v>468</v>
      </c>
      <c r="O14264" t="s">
        <v>33</v>
      </c>
      <c r="X14264" t="s">
        <v>34</v>
      </c>
      <c r="Y14264" t="s">
        <v>27998</v>
      </c>
      <c r="Z14264" s="1" t="s">
        <v>28803</v>
      </c>
      <c r="AA14264" s="1" t="s">
        <v>28804</v>
      </c>
      <c r="AB14264" t="s">
        <v>28805</v>
      </c>
      <c r="AC14264" t="s">
        <v>38</v>
      </c>
      <c r="AD14264">
        <v>98504</v>
      </c>
    </row>
    <row r="14265" spans="1:30" x14ac:dyDescent="0.25">
      <c r="A14265">
        <f t="shared" ca="1" si="222"/>
        <v>8916</v>
      </c>
      <c r="B14265" t="s">
        <v>685</v>
      </c>
      <c r="C14265" t="s">
        <v>686</v>
      </c>
      <c r="F14265" t="s">
        <v>3399</v>
      </c>
      <c r="G14265">
        <v>0</v>
      </c>
      <c r="O14265" t="s">
        <v>33</v>
      </c>
      <c r="Y14265" t="s">
        <v>3400</v>
      </c>
      <c r="Z14265" t="s">
        <v>33766</v>
      </c>
      <c r="AA14265" t="s">
        <v>33767</v>
      </c>
      <c r="AB14265" t="s">
        <v>33768</v>
      </c>
      <c r="AC14265" t="s">
        <v>38</v>
      </c>
      <c r="AD14265">
        <v>98812</v>
      </c>
    </row>
    <row r="14266" spans="1:30" x14ac:dyDescent="0.25">
      <c r="A14266">
        <f t="shared" ca="1" si="222"/>
        <v>16367</v>
      </c>
      <c r="B14266" t="s">
        <v>2046</v>
      </c>
      <c r="C14266" t="s">
        <v>80</v>
      </c>
      <c r="G14266">
        <v>0</v>
      </c>
      <c r="O14266" t="s">
        <v>33</v>
      </c>
      <c r="Y14266" t="s">
        <v>6607</v>
      </c>
      <c r="Z14266" t="s">
        <v>6608</v>
      </c>
      <c r="AA14266" t="s">
        <v>6609</v>
      </c>
      <c r="AB14266" t="s">
        <v>6610</v>
      </c>
      <c r="AC14266" t="s">
        <v>38</v>
      </c>
      <c r="AD14266">
        <v>98122</v>
      </c>
    </row>
    <row r="14267" spans="1:30" x14ac:dyDescent="0.25">
      <c r="A14267">
        <f t="shared" ca="1" si="222"/>
        <v>16832</v>
      </c>
      <c r="B14267" t="s">
        <v>68</v>
      </c>
      <c r="C14267" t="s">
        <v>45</v>
      </c>
      <c r="F14267" t="s">
        <v>15241</v>
      </c>
      <c r="O14267" t="s">
        <v>155</v>
      </c>
      <c r="X14267" t="s">
        <v>34</v>
      </c>
      <c r="Y14267" t="s">
        <v>19425</v>
      </c>
      <c r="Z14267" t="s">
        <v>19426</v>
      </c>
      <c r="AA14267" t="s">
        <v>19427</v>
      </c>
      <c r="AB14267">
        <v>-163618</v>
      </c>
      <c r="AC14267" t="s">
        <v>38</v>
      </c>
      <c r="AD14267">
        <v>98009</v>
      </c>
    </row>
    <row r="14268" spans="1:30" x14ac:dyDescent="0.25">
      <c r="A14268">
        <f t="shared" ca="1" si="222"/>
        <v>12619</v>
      </c>
      <c r="B14268" t="s">
        <v>124</v>
      </c>
      <c r="C14268" t="s">
        <v>45</v>
      </c>
      <c r="F14268" t="s">
        <v>28973</v>
      </c>
      <c r="O14268" t="s">
        <v>33</v>
      </c>
      <c r="X14268" t="s">
        <v>34</v>
      </c>
      <c r="Y14268" t="s">
        <v>18264</v>
      </c>
      <c r="Z14268" t="s">
        <v>32590</v>
      </c>
      <c r="AA14268" t="s">
        <v>32591</v>
      </c>
      <c r="AB14268">
        <v>-170260</v>
      </c>
      <c r="AC14268" t="s">
        <v>254</v>
      </c>
      <c r="AD14268">
        <v>20147</v>
      </c>
    </row>
    <row r="14269" spans="1:30" x14ac:dyDescent="0.25">
      <c r="A14269">
        <f t="shared" ca="1" si="222"/>
        <v>12183</v>
      </c>
      <c r="B14269" t="s">
        <v>739</v>
      </c>
      <c r="C14269" t="s">
        <v>686</v>
      </c>
      <c r="F14269" t="s">
        <v>5901</v>
      </c>
      <c r="G14269">
        <v>0</v>
      </c>
      <c r="O14269" t="s">
        <v>33</v>
      </c>
      <c r="Y14269" t="s">
        <v>29596</v>
      </c>
      <c r="Z14269" t="s">
        <v>30787</v>
      </c>
      <c r="AA14269" t="s">
        <v>30788</v>
      </c>
      <c r="AB14269" t="s">
        <v>30789</v>
      </c>
      <c r="AC14269" t="s">
        <v>38</v>
      </c>
      <c r="AD14269">
        <v>98504</v>
      </c>
    </row>
    <row r="14270" spans="1:30" x14ac:dyDescent="0.25">
      <c r="A14270">
        <f t="shared" ca="1" si="222"/>
        <v>13121</v>
      </c>
      <c r="B14270" t="s">
        <v>677</v>
      </c>
      <c r="C14270" t="s">
        <v>80</v>
      </c>
      <c r="G14270">
        <v>0</v>
      </c>
      <c r="O14270" t="s">
        <v>63</v>
      </c>
      <c r="X14270" t="s">
        <v>34</v>
      </c>
      <c r="Y14270" t="s">
        <v>28730</v>
      </c>
      <c r="Z14270" t="s">
        <v>28731</v>
      </c>
      <c r="AA14270" t="s">
        <v>28732</v>
      </c>
      <c r="AB14270" t="s">
        <v>28733</v>
      </c>
      <c r="AC14270" t="s">
        <v>38</v>
      </c>
      <c r="AD14270">
        <v>98005</v>
      </c>
    </row>
    <row r="14271" spans="1:30" ht="409.5" x14ac:dyDescent="0.25">
      <c r="A14271">
        <f t="shared" ca="1" si="222"/>
        <v>2935</v>
      </c>
      <c r="B14271" t="s">
        <v>96</v>
      </c>
      <c r="C14271" t="s">
        <v>97</v>
      </c>
      <c r="F14271" t="s">
        <v>16064</v>
      </c>
      <c r="G14271">
        <v>0</v>
      </c>
      <c r="O14271" t="s">
        <v>33</v>
      </c>
      <c r="X14271" t="s">
        <v>34</v>
      </c>
      <c r="Y14271" t="s">
        <v>27367</v>
      </c>
      <c r="Z14271" s="1" t="s">
        <v>27371</v>
      </c>
      <c r="AA14271" t="s">
        <v>27372</v>
      </c>
      <c r="AB14271" t="s">
        <v>27373</v>
      </c>
      <c r="AC14271" t="s">
        <v>38</v>
      </c>
    </row>
    <row r="14272" spans="1:30" x14ac:dyDescent="0.25">
      <c r="A14272">
        <f t="shared" ca="1" si="222"/>
        <v>16479</v>
      </c>
      <c r="B14272" t="s">
        <v>96</v>
      </c>
      <c r="C14272" t="s">
        <v>97</v>
      </c>
      <c r="G14272">
        <v>0</v>
      </c>
      <c r="O14272" t="s">
        <v>33</v>
      </c>
      <c r="X14272" t="s">
        <v>34</v>
      </c>
      <c r="Y14272" t="s">
        <v>2893</v>
      </c>
      <c r="Z14272" t="s">
        <v>35784</v>
      </c>
      <c r="AA14272" t="s">
        <v>35785</v>
      </c>
      <c r="AB14272" t="s">
        <v>35786</v>
      </c>
      <c r="AC14272" t="s">
        <v>38</v>
      </c>
      <c r="AD14272">
        <v>98649</v>
      </c>
    </row>
    <row r="14273" spans="1:30" x14ac:dyDescent="0.25">
      <c r="A14273">
        <f t="shared" ca="1" si="222"/>
        <v>2654</v>
      </c>
      <c r="F14273" t="s">
        <v>5768</v>
      </c>
      <c r="O14273" t="s">
        <v>1200</v>
      </c>
      <c r="X14273" t="s">
        <v>34</v>
      </c>
      <c r="Y14273" t="s">
        <v>5769</v>
      </c>
      <c r="Z14273" t="s">
        <v>5770</v>
      </c>
      <c r="AA14273" t="s">
        <v>5771</v>
      </c>
      <c r="AB14273">
        <v>-180622</v>
      </c>
      <c r="AC14273" t="s">
        <v>38</v>
      </c>
      <c r="AD14273">
        <v>98366</v>
      </c>
    </row>
    <row r="14274" spans="1:30" ht="375" x14ac:dyDescent="0.25">
      <c r="A14274">
        <f t="shared" ref="A14274:A14337" ca="1" si="223">RANDBETWEEN(1,20000)</f>
        <v>11392</v>
      </c>
      <c r="B14274" t="s">
        <v>334</v>
      </c>
      <c r="C14274" t="s">
        <v>45</v>
      </c>
      <c r="O14274" t="s">
        <v>33</v>
      </c>
      <c r="X14274" t="s">
        <v>34</v>
      </c>
      <c r="Y14274" t="s">
        <v>25347</v>
      </c>
      <c r="Z14274" s="1" t="s">
        <v>27556</v>
      </c>
      <c r="AA14274" t="s">
        <v>27557</v>
      </c>
      <c r="AB14274">
        <v>-161691</v>
      </c>
    </row>
    <row r="14275" spans="1:30" ht="409.5" x14ac:dyDescent="0.25">
      <c r="A14275">
        <f t="shared" ca="1" si="223"/>
        <v>14305</v>
      </c>
      <c r="B14275" t="s">
        <v>39</v>
      </c>
      <c r="F14275" t="s">
        <v>226</v>
      </c>
      <c r="O14275" t="s">
        <v>33</v>
      </c>
      <c r="W14275">
        <v>30</v>
      </c>
      <c r="X14275" t="s">
        <v>34</v>
      </c>
      <c r="Y14275" t="s">
        <v>227</v>
      </c>
      <c r="Z14275" s="1" t="s">
        <v>228</v>
      </c>
      <c r="AA14275" t="s">
        <v>229</v>
      </c>
      <c r="AB14275">
        <v>-163017</v>
      </c>
      <c r="AC14275" t="s">
        <v>38</v>
      </c>
      <c r="AD14275">
        <v>98012</v>
      </c>
    </row>
    <row r="14276" spans="1:30" x14ac:dyDescent="0.25">
      <c r="A14276">
        <f t="shared" ca="1" si="223"/>
        <v>15464</v>
      </c>
      <c r="B14276" t="s">
        <v>73</v>
      </c>
      <c r="C14276" t="s">
        <v>74</v>
      </c>
      <c r="F14276" t="s">
        <v>22049</v>
      </c>
      <c r="O14276" t="s">
        <v>63</v>
      </c>
      <c r="X14276" t="s">
        <v>34</v>
      </c>
      <c r="Y14276" t="s">
        <v>22050</v>
      </c>
      <c r="Z14276" t="s">
        <v>22051</v>
      </c>
      <c r="AA14276" t="s">
        <v>22052</v>
      </c>
      <c r="AB14276">
        <v>-172052</v>
      </c>
    </row>
    <row r="14277" spans="1:30" ht="409.5" x14ac:dyDescent="0.25">
      <c r="A14277">
        <f t="shared" ca="1" si="223"/>
        <v>1117</v>
      </c>
      <c r="B14277" t="s">
        <v>124</v>
      </c>
      <c r="C14277" t="s">
        <v>45</v>
      </c>
      <c r="F14277" t="s">
        <v>18437</v>
      </c>
      <c r="G14277">
        <v>0</v>
      </c>
      <c r="O14277" t="s">
        <v>33</v>
      </c>
      <c r="X14277" t="s">
        <v>34</v>
      </c>
      <c r="Y14277" t="s">
        <v>22317</v>
      </c>
      <c r="Z14277" s="1" t="s">
        <v>22696</v>
      </c>
      <c r="AA14277" t="s">
        <v>22580</v>
      </c>
      <c r="AB14277" t="s">
        <v>22697</v>
      </c>
      <c r="AC14277" t="s">
        <v>102</v>
      </c>
      <c r="AD14277">
        <v>97302</v>
      </c>
    </row>
    <row r="14278" spans="1:30" ht="409.5" x14ac:dyDescent="0.25">
      <c r="A14278">
        <f t="shared" ca="1" si="223"/>
        <v>10852</v>
      </c>
      <c r="B14278" t="s">
        <v>2046</v>
      </c>
      <c r="C14278" t="s">
        <v>80</v>
      </c>
      <c r="F14278" t="s">
        <v>15370</v>
      </c>
      <c r="O14278" t="s">
        <v>33</v>
      </c>
      <c r="Y14278" t="s">
        <v>10553</v>
      </c>
      <c r="Z14278" s="1" t="s">
        <v>15371</v>
      </c>
      <c r="AA14278" t="s">
        <v>15372</v>
      </c>
      <c r="AB14278">
        <v>-181587</v>
      </c>
      <c r="AC14278" t="s">
        <v>38</v>
      </c>
      <c r="AD14278">
        <v>98903</v>
      </c>
    </row>
    <row r="14279" spans="1:30" ht="409.5" x14ac:dyDescent="0.25">
      <c r="A14279">
        <f t="shared" ca="1" si="223"/>
        <v>3027</v>
      </c>
      <c r="B14279" t="s">
        <v>68</v>
      </c>
      <c r="C14279" t="s">
        <v>45</v>
      </c>
      <c r="F14279" t="s">
        <v>7610</v>
      </c>
      <c r="O14279" t="s">
        <v>33</v>
      </c>
      <c r="Y14279" t="s">
        <v>41011</v>
      </c>
      <c r="Z14279" s="1" t="s">
        <v>41377</v>
      </c>
      <c r="AA14279" t="s">
        <v>41378</v>
      </c>
      <c r="AB14279">
        <v>-181065</v>
      </c>
    </row>
    <row r="14280" spans="1:30" x14ac:dyDescent="0.25">
      <c r="A14280">
        <f t="shared" ca="1" si="223"/>
        <v>19846</v>
      </c>
      <c r="B14280" t="s">
        <v>2046</v>
      </c>
      <c r="C14280" t="s">
        <v>80</v>
      </c>
      <c r="F14280" t="s">
        <v>3300</v>
      </c>
      <c r="G14280">
        <v>0</v>
      </c>
      <c r="O14280" t="s">
        <v>33</v>
      </c>
      <c r="Y14280" t="s">
        <v>6825</v>
      </c>
      <c r="Z14280" t="s">
        <v>6826</v>
      </c>
      <c r="AA14280" t="s">
        <v>6827</v>
      </c>
      <c r="AB14280" t="s">
        <v>6828</v>
      </c>
      <c r="AC14280" t="s">
        <v>38</v>
      </c>
      <c r="AD14280">
        <v>98503</v>
      </c>
    </row>
    <row r="14281" spans="1:30" ht="409.5" x14ac:dyDescent="0.25">
      <c r="A14281">
        <f t="shared" ca="1" si="223"/>
        <v>17523</v>
      </c>
      <c r="B14281" t="s">
        <v>124</v>
      </c>
      <c r="C14281" t="s">
        <v>45</v>
      </c>
      <c r="G14281">
        <v>0</v>
      </c>
      <c r="O14281" t="s">
        <v>33</v>
      </c>
      <c r="Y14281" t="s">
        <v>241</v>
      </c>
      <c r="Z14281" s="1" t="s">
        <v>3738</v>
      </c>
      <c r="AA14281" t="s">
        <v>3721</v>
      </c>
      <c r="AB14281" t="s">
        <v>3739</v>
      </c>
      <c r="AC14281" t="s">
        <v>243</v>
      </c>
      <c r="AD14281">
        <v>95630</v>
      </c>
    </row>
    <row r="14282" spans="1:30" x14ac:dyDescent="0.25">
      <c r="A14282">
        <f t="shared" ca="1" si="223"/>
        <v>8770</v>
      </c>
      <c r="B14282" t="s">
        <v>79</v>
      </c>
      <c r="C14282" t="s">
        <v>80</v>
      </c>
      <c r="F14282" t="s">
        <v>14487</v>
      </c>
      <c r="O14282" t="s">
        <v>33</v>
      </c>
      <c r="Y14282" t="s">
        <v>14488</v>
      </c>
      <c r="Z14282" t="s">
        <v>14451</v>
      </c>
      <c r="AA14282" t="s">
        <v>26899</v>
      </c>
      <c r="AB14282">
        <v>-181743</v>
      </c>
      <c r="AC14282" t="s">
        <v>1410</v>
      </c>
      <c r="AD14282">
        <v>30004</v>
      </c>
    </row>
    <row r="14283" spans="1:30" ht="409.5" x14ac:dyDescent="0.25">
      <c r="A14283">
        <f t="shared" ca="1" si="223"/>
        <v>18555</v>
      </c>
      <c r="B14283" t="s">
        <v>68</v>
      </c>
      <c r="C14283" t="s">
        <v>45</v>
      </c>
      <c r="F14283" s="1" t="s">
        <v>459</v>
      </c>
      <c r="O14283" t="s">
        <v>155</v>
      </c>
      <c r="X14283" t="s">
        <v>34</v>
      </c>
      <c r="Y14283" t="s">
        <v>5714</v>
      </c>
      <c r="Z14283" s="1" t="s">
        <v>37530</v>
      </c>
      <c r="AA14283" t="s">
        <v>37531</v>
      </c>
      <c r="AB14283">
        <v>-161688</v>
      </c>
      <c r="AC14283" t="s">
        <v>38</v>
      </c>
      <c r="AD14283">
        <v>98119</v>
      </c>
    </row>
    <row r="14284" spans="1:30" ht="390" x14ac:dyDescent="0.25">
      <c r="A14284">
        <f t="shared" ca="1" si="223"/>
        <v>4893</v>
      </c>
      <c r="B14284" t="s">
        <v>30</v>
      </c>
      <c r="C14284" t="s">
        <v>31</v>
      </c>
      <c r="F14284" t="s">
        <v>3440</v>
      </c>
      <c r="O14284" t="s">
        <v>33</v>
      </c>
      <c r="X14284" t="s">
        <v>34</v>
      </c>
      <c r="Y14284" t="s">
        <v>35942</v>
      </c>
      <c r="Z14284" s="1" t="s">
        <v>43327</v>
      </c>
      <c r="AA14284" s="1" t="s">
        <v>43327</v>
      </c>
      <c r="AB14284">
        <v>-160764</v>
      </c>
      <c r="AC14284" t="s">
        <v>38</v>
      </c>
      <c r="AD14284">
        <v>98332</v>
      </c>
    </row>
    <row r="14285" spans="1:30" x14ac:dyDescent="0.25">
      <c r="A14285">
        <f t="shared" ca="1" si="223"/>
        <v>13250</v>
      </c>
      <c r="B14285" t="s">
        <v>739</v>
      </c>
      <c r="C14285" t="s">
        <v>686</v>
      </c>
      <c r="F14285" t="s">
        <v>30572</v>
      </c>
      <c r="O14285" t="s">
        <v>33</v>
      </c>
      <c r="Y14285" t="s">
        <v>30573</v>
      </c>
      <c r="Z14285" t="s">
        <v>30576</v>
      </c>
      <c r="AA14285" t="s">
        <v>30565</v>
      </c>
      <c r="AB14285">
        <v>-172764</v>
      </c>
      <c r="AC14285" t="s">
        <v>38</v>
      </c>
      <c r="AD14285">
        <v>98601</v>
      </c>
    </row>
    <row r="14286" spans="1:30" ht="409.5" x14ac:dyDescent="0.25">
      <c r="A14286">
        <f t="shared" ca="1" si="223"/>
        <v>8622</v>
      </c>
      <c r="B14286" t="s">
        <v>230</v>
      </c>
      <c r="C14286" t="s">
        <v>45</v>
      </c>
      <c r="F14286" t="s">
        <v>20250</v>
      </c>
      <c r="O14286" t="s">
        <v>33</v>
      </c>
      <c r="X14286" t="s">
        <v>34</v>
      </c>
      <c r="Y14286" t="s">
        <v>22656</v>
      </c>
      <c r="Z14286" s="1" t="s">
        <v>23028</v>
      </c>
      <c r="AA14286" t="s">
        <v>22580</v>
      </c>
      <c r="AB14286">
        <v>-163176</v>
      </c>
    </row>
    <row r="14287" spans="1:30" ht="409.5" x14ac:dyDescent="0.25">
      <c r="A14287">
        <f t="shared" ca="1" si="223"/>
        <v>1752</v>
      </c>
      <c r="B14287" t="s">
        <v>685</v>
      </c>
      <c r="C14287" t="s">
        <v>686</v>
      </c>
      <c r="F14287" t="s">
        <v>18299</v>
      </c>
      <c r="O14287" t="s">
        <v>33</v>
      </c>
      <c r="Y14287" t="s">
        <v>34600</v>
      </c>
      <c r="Z14287" s="1" t="s">
        <v>35036</v>
      </c>
      <c r="AA14287" t="s">
        <v>35025</v>
      </c>
      <c r="AB14287">
        <v>-162865</v>
      </c>
      <c r="AC14287" t="s">
        <v>38</v>
      </c>
      <c r="AD14287">
        <v>98223</v>
      </c>
    </row>
    <row r="14288" spans="1:30" ht="409.5" x14ac:dyDescent="0.25">
      <c r="A14288">
        <f t="shared" ca="1" si="223"/>
        <v>1203</v>
      </c>
      <c r="B14288" t="s">
        <v>685</v>
      </c>
      <c r="C14288" t="s">
        <v>686</v>
      </c>
      <c r="F14288" t="s">
        <v>32935</v>
      </c>
      <c r="O14288" t="s">
        <v>33</v>
      </c>
      <c r="Y14288" t="s">
        <v>32936</v>
      </c>
      <c r="Z14288" s="1" t="s">
        <v>32937</v>
      </c>
      <c r="AA14288" t="s">
        <v>32938</v>
      </c>
      <c r="AB14288">
        <v>-162097</v>
      </c>
      <c r="AC14288" t="s">
        <v>102</v>
      </c>
      <c r="AD14288">
        <v>97055</v>
      </c>
    </row>
    <row r="14289" spans="1:30" x14ac:dyDescent="0.25">
      <c r="A14289">
        <f t="shared" ca="1" si="223"/>
        <v>16199</v>
      </c>
      <c r="B14289" t="s">
        <v>124</v>
      </c>
      <c r="C14289" t="s">
        <v>45</v>
      </c>
      <c r="O14289" t="s">
        <v>33</v>
      </c>
      <c r="W14289">
        <v>15</v>
      </c>
      <c r="X14289" t="s">
        <v>34</v>
      </c>
      <c r="Y14289" t="s">
        <v>9658</v>
      </c>
      <c r="Z14289" t="s">
        <v>9659</v>
      </c>
      <c r="AA14289" t="s">
        <v>9660</v>
      </c>
      <c r="AB14289">
        <v>-173025</v>
      </c>
      <c r="AC14289" t="s">
        <v>38</v>
      </c>
      <c r="AD14289">
        <v>98155</v>
      </c>
    </row>
    <row r="14290" spans="1:30" x14ac:dyDescent="0.25">
      <c r="A14290">
        <f t="shared" ca="1" si="223"/>
        <v>4691</v>
      </c>
      <c r="B14290" t="s">
        <v>2046</v>
      </c>
      <c r="C14290" t="s">
        <v>80</v>
      </c>
      <c r="F14290" t="s">
        <v>81</v>
      </c>
      <c r="G14290">
        <v>0</v>
      </c>
      <c r="O14290" t="s">
        <v>33</v>
      </c>
      <c r="Y14290" t="s">
        <v>5725</v>
      </c>
      <c r="Z14290" t="s">
        <v>11054</v>
      </c>
      <c r="AA14290" t="s">
        <v>11055</v>
      </c>
      <c r="AB14290" t="s">
        <v>11056</v>
      </c>
      <c r="AC14290" t="s">
        <v>38</v>
      </c>
      <c r="AD14290">
        <v>98668</v>
      </c>
    </row>
    <row r="14291" spans="1:30" ht="409.5" x14ac:dyDescent="0.25">
      <c r="A14291">
        <f t="shared" ca="1" si="223"/>
        <v>11929</v>
      </c>
      <c r="B14291" t="s">
        <v>2046</v>
      </c>
      <c r="C14291" t="s">
        <v>80</v>
      </c>
      <c r="F14291" t="s">
        <v>1418</v>
      </c>
      <c r="O14291" t="s">
        <v>33</v>
      </c>
      <c r="Y14291" t="s">
        <v>1419</v>
      </c>
      <c r="Z14291" s="1" t="s">
        <v>11629</v>
      </c>
      <c r="AA14291" t="s">
        <v>11630</v>
      </c>
      <c r="AB14291">
        <v>-181467</v>
      </c>
      <c r="AC14291" t="s">
        <v>38</v>
      </c>
      <c r="AD14291">
        <v>98501</v>
      </c>
    </row>
    <row r="14292" spans="1:30" x14ac:dyDescent="0.25">
      <c r="A14292">
        <f t="shared" ca="1" si="223"/>
        <v>4062</v>
      </c>
      <c r="B14292" t="s">
        <v>2046</v>
      </c>
      <c r="C14292" t="s">
        <v>80</v>
      </c>
      <c r="F14292" t="s">
        <v>1190</v>
      </c>
      <c r="O14292" t="s">
        <v>33</v>
      </c>
      <c r="Y14292" t="s">
        <v>1191</v>
      </c>
      <c r="Z14292" t="s">
        <v>16503</v>
      </c>
      <c r="AA14292" t="s">
        <v>16504</v>
      </c>
      <c r="AB14292">
        <v>-163265</v>
      </c>
      <c r="AC14292" t="s">
        <v>38</v>
      </c>
      <c r="AD14292">
        <v>98040</v>
      </c>
    </row>
    <row r="14293" spans="1:30" ht="409.5" x14ac:dyDescent="0.25">
      <c r="A14293">
        <f t="shared" ca="1" si="223"/>
        <v>13965</v>
      </c>
      <c r="B14293" t="s">
        <v>2046</v>
      </c>
      <c r="C14293" t="s">
        <v>80</v>
      </c>
      <c r="F14293" t="s">
        <v>1335</v>
      </c>
      <c r="O14293" t="s">
        <v>33</v>
      </c>
      <c r="Y14293" t="s">
        <v>12012</v>
      </c>
      <c r="Z14293" s="1" t="s">
        <v>12282</v>
      </c>
      <c r="AA14293" t="s">
        <v>12283</v>
      </c>
      <c r="AB14293">
        <v>-162668</v>
      </c>
      <c r="AC14293" t="s">
        <v>38</v>
      </c>
      <c r="AD14293">
        <v>98005</v>
      </c>
    </row>
    <row r="14294" spans="1:30" ht="409.5" x14ac:dyDescent="0.25">
      <c r="A14294">
        <f t="shared" ca="1" si="223"/>
        <v>9409</v>
      </c>
      <c r="B14294" t="s">
        <v>68</v>
      </c>
      <c r="C14294" t="s">
        <v>45</v>
      </c>
      <c r="F14294" t="s">
        <v>32503</v>
      </c>
      <c r="O14294" t="s">
        <v>33</v>
      </c>
      <c r="X14294" t="s">
        <v>34</v>
      </c>
      <c r="Y14294" t="s">
        <v>32504</v>
      </c>
      <c r="Z14294" s="1" t="s">
        <v>32507</v>
      </c>
      <c r="AA14294" t="s">
        <v>32508</v>
      </c>
      <c r="AB14294">
        <v>-162671</v>
      </c>
      <c r="AC14294" t="s">
        <v>102</v>
      </c>
      <c r="AD14294">
        <v>97204</v>
      </c>
    </row>
    <row r="14295" spans="1:30" x14ac:dyDescent="0.25">
      <c r="A14295">
        <f t="shared" ca="1" si="223"/>
        <v>16827</v>
      </c>
      <c r="B14295" t="s">
        <v>677</v>
      </c>
      <c r="C14295" t="s">
        <v>80</v>
      </c>
      <c r="F14295" t="s">
        <v>16251</v>
      </c>
      <c r="G14295">
        <v>0</v>
      </c>
      <c r="O14295" t="s">
        <v>33</v>
      </c>
      <c r="Y14295" t="s">
        <v>16252</v>
      </c>
      <c r="Z14295" t="s">
        <v>16253</v>
      </c>
      <c r="AA14295" t="s">
        <v>16254</v>
      </c>
      <c r="AB14295" t="s">
        <v>16255</v>
      </c>
      <c r="AC14295" t="s">
        <v>38</v>
      </c>
      <c r="AD14295">
        <v>98296</v>
      </c>
    </row>
    <row r="14296" spans="1:30" x14ac:dyDescent="0.25">
      <c r="A14296">
        <f t="shared" ca="1" si="223"/>
        <v>7801</v>
      </c>
      <c r="B14296" t="s">
        <v>73</v>
      </c>
      <c r="C14296" t="s">
        <v>74</v>
      </c>
      <c r="F14296" t="s">
        <v>4947</v>
      </c>
      <c r="G14296">
        <v>0</v>
      </c>
      <c r="O14296" t="s">
        <v>33</v>
      </c>
      <c r="Y14296" t="s">
        <v>3152</v>
      </c>
      <c r="Z14296" t="s">
        <v>36439</v>
      </c>
      <c r="AA14296" t="s">
        <v>36424</v>
      </c>
      <c r="AB14296" t="s">
        <v>36440</v>
      </c>
    </row>
    <row r="14297" spans="1:30" x14ac:dyDescent="0.25">
      <c r="A14297">
        <f t="shared" ca="1" si="223"/>
        <v>8540</v>
      </c>
      <c r="B14297" t="s">
        <v>677</v>
      </c>
      <c r="C14297" t="s">
        <v>80</v>
      </c>
      <c r="O14297" t="s">
        <v>155</v>
      </c>
      <c r="X14297" t="s">
        <v>34</v>
      </c>
      <c r="Y14297" t="s">
        <v>10253</v>
      </c>
      <c r="Z14297" t="s">
        <v>10254</v>
      </c>
      <c r="AA14297" t="s">
        <v>10255</v>
      </c>
      <c r="AB14297">
        <v>-161750</v>
      </c>
      <c r="AC14297" t="s">
        <v>38</v>
      </c>
      <c r="AD14297">
        <v>98684</v>
      </c>
    </row>
    <row r="14298" spans="1:30" x14ac:dyDescent="0.25">
      <c r="A14298">
        <f t="shared" ca="1" si="223"/>
        <v>1836</v>
      </c>
      <c r="B14298" t="s">
        <v>2046</v>
      </c>
      <c r="C14298" t="s">
        <v>80</v>
      </c>
      <c r="F14298" t="s">
        <v>38661</v>
      </c>
      <c r="O14298" t="s">
        <v>155</v>
      </c>
      <c r="X14298" t="s">
        <v>34</v>
      </c>
      <c r="Y14298" t="s">
        <v>38662</v>
      </c>
      <c r="Z14298" t="s">
        <v>38663</v>
      </c>
      <c r="AA14298" t="s">
        <v>38664</v>
      </c>
      <c r="AB14298">
        <v>-181332</v>
      </c>
      <c r="AC14298" t="s">
        <v>38</v>
      </c>
      <c r="AD14298">
        <v>98225</v>
      </c>
    </row>
    <row r="14299" spans="1:30" ht="360" x14ac:dyDescent="0.25">
      <c r="A14299">
        <f t="shared" ca="1" si="223"/>
        <v>11154</v>
      </c>
      <c r="B14299" t="s">
        <v>739</v>
      </c>
      <c r="C14299" t="s">
        <v>686</v>
      </c>
      <c r="F14299" t="s">
        <v>174</v>
      </c>
      <c r="O14299" t="s">
        <v>33</v>
      </c>
      <c r="Y14299" t="s">
        <v>30514</v>
      </c>
      <c r="Z14299" s="1" t="s">
        <v>30515</v>
      </c>
      <c r="AA14299" t="s">
        <v>30459</v>
      </c>
      <c r="AB14299">
        <v>-162527</v>
      </c>
      <c r="AC14299" t="s">
        <v>38</v>
      </c>
      <c r="AD14299">
        <v>98104</v>
      </c>
    </row>
    <row r="14300" spans="1:30" ht="409.5" x14ac:dyDescent="0.25">
      <c r="A14300">
        <f t="shared" ca="1" si="223"/>
        <v>17951</v>
      </c>
      <c r="B14300" t="s">
        <v>79</v>
      </c>
      <c r="C14300" t="s">
        <v>80</v>
      </c>
      <c r="F14300" t="s">
        <v>5745</v>
      </c>
      <c r="O14300" t="s">
        <v>33</v>
      </c>
      <c r="Y14300" t="s">
        <v>5746</v>
      </c>
      <c r="Z14300" s="1" t="s">
        <v>26222</v>
      </c>
      <c r="AA14300" t="s">
        <v>26223</v>
      </c>
      <c r="AB14300">
        <v>-180140</v>
      </c>
      <c r="AC14300" t="s">
        <v>38</v>
      </c>
      <c r="AD14300">
        <v>98201</v>
      </c>
    </row>
    <row r="14301" spans="1:30" x14ac:dyDescent="0.25">
      <c r="A14301">
        <f t="shared" ca="1" si="223"/>
        <v>15195</v>
      </c>
      <c r="B14301" t="s">
        <v>677</v>
      </c>
      <c r="C14301" t="s">
        <v>80</v>
      </c>
      <c r="F14301" t="s">
        <v>4516</v>
      </c>
      <c r="O14301" t="s">
        <v>33</v>
      </c>
      <c r="Y14301" t="s">
        <v>4517</v>
      </c>
      <c r="Z14301" t="s">
        <v>4518</v>
      </c>
      <c r="AA14301" t="s">
        <v>4519</v>
      </c>
      <c r="AB14301">
        <v>-160234</v>
      </c>
      <c r="AC14301" t="s">
        <v>38</v>
      </c>
      <c r="AD14301">
        <v>98953</v>
      </c>
    </row>
    <row r="14302" spans="1:30" x14ac:dyDescent="0.25">
      <c r="A14302">
        <f t="shared" ca="1" si="223"/>
        <v>15585</v>
      </c>
      <c r="B14302" t="s">
        <v>30</v>
      </c>
      <c r="C14302" t="s">
        <v>31</v>
      </c>
      <c r="G14302">
        <v>0</v>
      </c>
      <c r="O14302" t="s">
        <v>33</v>
      </c>
      <c r="X14302" t="s">
        <v>34</v>
      </c>
      <c r="Y14302" t="s">
        <v>21939</v>
      </c>
      <c r="Z14302" t="s">
        <v>21940</v>
      </c>
      <c r="AA14302" t="s">
        <v>21941</v>
      </c>
      <c r="AB14302" t="s">
        <v>21942</v>
      </c>
    </row>
    <row r="14303" spans="1:30" x14ac:dyDescent="0.25">
      <c r="A14303">
        <f t="shared" ca="1" si="223"/>
        <v>895</v>
      </c>
      <c r="B14303" t="s">
        <v>519</v>
      </c>
      <c r="F14303" t="s">
        <v>28254</v>
      </c>
      <c r="G14303">
        <v>0</v>
      </c>
      <c r="O14303" t="s">
        <v>33</v>
      </c>
      <c r="X14303" t="s">
        <v>34</v>
      </c>
      <c r="Y14303" t="s">
        <v>28255</v>
      </c>
      <c r="Z14303" t="s">
        <v>28256</v>
      </c>
      <c r="AA14303" t="s">
        <v>28257</v>
      </c>
      <c r="AB14303" t="s">
        <v>28258</v>
      </c>
    </row>
    <row r="14304" spans="1:30" x14ac:dyDescent="0.25">
      <c r="A14304">
        <f t="shared" ca="1" si="223"/>
        <v>6259</v>
      </c>
      <c r="B14304" t="s">
        <v>124</v>
      </c>
      <c r="C14304" t="s">
        <v>45</v>
      </c>
      <c r="O14304" t="s">
        <v>33</v>
      </c>
      <c r="W14304">
        <v>15</v>
      </c>
      <c r="X14304" t="s">
        <v>34</v>
      </c>
      <c r="Y14304" t="s">
        <v>21824</v>
      </c>
      <c r="Z14304" t="s">
        <v>22549</v>
      </c>
      <c r="AA14304" t="s">
        <v>22550</v>
      </c>
      <c r="AB14304">
        <v>-161401</v>
      </c>
    </row>
    <row r="14305" spans="1:30" ht="90" x14ac:dyDescent="0.25">
      <c r="A14305">
        <f t="shared" ca="1" si="223"/>
        <v>11636</v>
      </c>
      <c r="B14305" t="s">
        <v>334</v>
      </c>
      <c r="C14305" t="s">
        <v>45</v>
      </c>
      <c r="F14305" t="s">
        <v>789</v>
      </c>
      <c r="G14305">
        <v>0</v>
      </c>
      <c r="O14305" t="s">
        <v>33</v>
      </c>
      <c r="X14305" t="s">
        <v>34</v>
      </c>
      <c r="Y14305" t="s">
        <v>790</v>
      </c>
      <c r="Z14305" s="1" t="s">
        <v>27746</v>
      </c>
      <c r="AA14305" t="s">
        <v>27747</v>
      </c>
      <c r="AB14305" t="s">
        <v>27748</v>
      </c>
      <c r="AC14305" t="s">
        <v>38</v>
      </c>
      <c r="AD14305">
        <v>98326</v>
      </c>
    </row>
    <row r="14306" spans="1:30" ht="409.5" x14ac:dyDescent="0.25">
      <c r="A14306">
        <f t="shared" ca="1" si="223"/>
        <v>19232</v>
      </c>
      <c r="B14306" t="s">
        <v>2046</v>
      </c>
      <c r="C14306" t="s">
        <v>80</v>
      </c>
      <c r="F14306" t="s">
        <v>8115</v>
      </c>
      <c r="O14306" t="s">
        <v>33</v>
      </c>
      <c r="Y14306" t="s">
        <v>722</v>
      </c>
      <c r="Z14306" s="1" t="s">
        <v>16535</v>
      </c>
      <c r="AA14306" t="s">
        <v>16536</v>
      </c>
      <c r="AB14306">
        <v>-181672</v>
      </c>
      <c r="AC14306" t="s">
        <v>38</v>
      </c>
      <c r="AD14306">
        <v>98052</v>
      </c>
    </row>
    <row r="14307" spans="1:30" x14ac:dyDescent="0.25">
      <c r="A14307">
        <f t="shared" ca="1" si="223"/>
        <v>15178</v>
      </c>
      <c r="B14307" t="s">
        <v>39</v>
      </c>
      <c r="O14307" t="s">
        <v>63</v>
      </c>
      <c r="X14307" t="s">
        <v>34</v>
      </c>
      <c r="Y14307" t="s">
        <v>25080</v>
      </c>
      <c r="Z14307" t="s">
        <v>25081</v>
      </c>
      <c r="AA14307" t="s">
        <v>25082</v>
      </c>
      <c r="AB14307">
        <v>-160250</v>
      </c>
    </row>
    <row r="14308" spans="1:30" ht="409.5" x14ac:dyDescent="0.25">
      <c r="A14308">
        <f t="shared" ca="1" si="223"/>
        <v>12925</v>
      </c>
      <c r="B14308" t="s">
        <v>178</v>
      </c>
      <c r="C14308" t="s">
        <v>179</v>
      </c>
      <c r="O14308" t="s">
        <v>63</v>
      </c>
      <c r="X14308" t="s">
        <v>34</v>
      </c>
      <c r="Y14308" t="s">
        <v>5194</v>
      </c>
      <c r="Z14308" s="1" t="s">
        <v>5195</v>
      </c>
      <c r="AA14308" t="s">
        <v>5196</v>
      </c>
      <c r="AB14308">
        <v>-172570</v>
      </c>
    </row>
    <row r="14309" spans="1:30" x14ac:dyDescent="0.25">
      <c r="A14309">
        <f t="shared" ca="1" si="223"/>
        <v>904</v>
      </c>
      <c r="B14309" t="s">
        <v>739</v>
      </c>
      <c r="C14309" t="s">
        <v>686</v>
      </c>
      <c r="F14309" t="s">
        <v>29249</v>
      </c>
      <c r="O14309" t="s">
        <v>33</v>
      </c>
      <c r="Y14309" t="s">
        <v>29250</v>
      </c>
      <c r="Z14309" t="s">
        <v>31050</v>
      </c>
      <c r="AA14309" t="s">
        <v>31034</v>
      </c>
      <c r="AB14309">
        <v>-163590</v>
      </c>
      <c r="AC14309" t="s">
        <v>38</v>
      </c>
      <c r="AD14309">
        <v>98223</v>
      </c>
    </row>
    <row r="14310" spans="1:30" x14ac:dyDescent="0.25">
      <c r="A14310">
        <f t="shared" ca="1" si="223"/>
        <v>19558</v>
      </c>
      <c r="B14310" t="s">
        <v>96</v>
      </c>
      <c r="C14310" t="s">
        <v>97</v>
      </c>
      <c r="G14310">
        <v>0</v>
      </c>
      <c r="O14310" t="s">
        <v>155</v>
      </c>
      <c r="X14310" t="s">
        <v>34</v>
      </c>
      <c r="Y14310" t="s">
        <v>19316</v>
      </c>
      <c r="Z14310" t="s">
        <v>19317</v>
      </c>
      <c r="AA14310" t="s">
        <v>19318</v>
      </c>
      <c r="AB14310" t="s">
        <v>19319</v>
      </c>
      <c r="AC14310" t="s">
        <v>38</v>
      </c>
      <c r="AD14310">
        <v>98203</v>
      </c>
    </row>
    <row r="14311" spans="1:30" x14ac:dyDescent="0.25">
      <c r="A14311">
        <f t="shared" ca="1" si="223"/>
        <v>1429</v>
      </c>
      <c r="B14311" t="s">
        <v>489</v>
      </c>
      <c r="C14311" t="s">
        <v>45</v>
      </c>
      <c r="O14311" t="s">
        <v>63</v>
      </c>
      <c r="X14311" t="s">
        <v>34</v>
      </c>
      <c r="Y14311" t="s">
        <v>40833</v>
      </c>
      <c r="Z14311" t="s">
        <v>40834</v>
      </c>
      <c r="AA14311" t="s">
        <v>40835</v>
      </c>
      <c r="AB14311">
        <v>-181739</v>
      </c>
      <c r="AC14311" t="s">
        <v>38</v>
      </c>
      <c r="AD14311">
        <v>98166</v>
      </c>
    </row>
    <row r="14312" spans="1:30" x14ac:dyDescent="0.25">
      <c r="A14312">
        <f t="shared" ca="1" si="223"/>
        <v>8524</v>
      </c>
      <c r="B14312" t="s">
        <v>178</v>
      </c>
      <c r="C14312" t="s">
        <v>179</v>
      </c>
      <c r="F14312" t="s">
        <v>3305</v>
      </c>
      <c r="O14312" t="s">
        <v>33</v>
      </c>
      <c r="X14312" t="s">
        <v>34</v>
      </c>
      <c r="Y14312" t="s">
        <v>20486</v>
      </c>
      <c r="Z14312" t="s">
        <v>20487</v>
      </c>
      <c r="AA14312" t="s">
        <v>20482</v>
      </c>
      <c r="AB14312">
        <v>-172199</v>
      </c>
      <c r="AC14312" t="s">
        <v>38</v>
      </c>
      <c r="AD14312">
        <v>98032</v>
      </c>
    </row>
    <row r="14313" spans="1:30" ht="409.5" x14ac:dyDescent="0.25">
      <c r="A14313">
        <f t="shared" ca="1" si="223"/>
        <v>14284</v>
      </c>
      <c r="B14313" t="s">
        <v>2046</v>
      </c>
      <c r="C14313" t="s">
        <v>80</v>
      </c>
      <c r="F14313" t="s">
        <v>14539</v>
      </c>
      <c r="G14313">
        <v>0</v>
      </c>
      <c r="O14313" t="s">
        <v>33</v>
      </c>
      <c r="Y14313" t="s">
        <v>14540</v>
      </c>
      <c r="Z14313" s="1" t="s">
        <v>15166</v>
      </c>
      <c r="AA14313" t="s">
        <v>15167</v>
      </c>
      <c r="AB14313" t="s">
        <v>15168</v>
      </c>
      <c r="AC14313" t="s">
        <v>38</v>
      </c>
      <c r="AD14313">
        <v>98223</v>
      </c>
    </row>
    <row r="14314" spans="1:30" ht="409.5" x14ac:dyDescent="0.25">
      <c r="A14314">
        <f t="shared" ca="1" si="223"/>
        <v>16910</v>
      </c>
      <c r="B14314" t="s">
        <v>79</v>
      </c>
      <c r="C14314" t="s">
        <v>80</v>
      </c>
      <c r="F14314" t="s">
        <v>720</v>
      </c>
      <c r="O14314" t="s">
        <v>33</v>
      </c>
      <c r="Y14314" t="s">
        <v>6204</v>
      </c>
      <c r="Z14314" s="1" t="s">
        <v>26279</v>
      </c>
      <c r="AA14314" t="s">
        <v>26280</v>
      </c>
      <c r="AB14314">
        <v>-181458</v>
      </c>
      <c r="AC14314" t="s">
        <v>38</v>
      </c>
      <c r="AD14314">
        <v>98052</v>
      </c>
    </row>
    <row r="14315" spans="1:30" x14ac:dyDescent="0.25">
      <c r="A14315">
        <f t="shared" ca="1" si="223"/>
        <v>14741</v>
      </c>
      <c r="B14315" t="s">
        <v>344</v>
      </c>
      <c r="C14315" t="s">
        <v>31</v>
      </c>
      <c r="G14315">
        <v>0</v>
      </c>
      <c r="O14315" t="s">
        <v>33</v>
      </c>
      <c r="X14315" t="s">
        <v>34</v>
      </c>
      <c r="Y14315" t="s">
        <v>28359</v>
      </c>
      <c r="Z14315" t="s">
        <v>28360</v>
      </c>
      <c r="AA14315" t="s">
        <v>28361</v>
      </c>
      <c r="AB14315" t="s">
        <v>28362</v>
      </c>
    </row>
    <row r="14316" spans="1:30" x14ac:dyDescent="0.25">
      <c r="A14316">
        <f t="shared" ca="1" si="223"/>
        <v>16598</v>
      </c>
      <c r="B14316" t="s">
        <v>73</v>
      </c>
      <c r="C14316" t="s">
        <v>74</v>
      </c>
      <c r="O14316" t="s">
        <v>63</v>
      </c>
      <c r="X14316" t="s">
        <v>34</v>
      </c>
      <c r="Y14316" t="s">
        <v>9720</v>
      </c>
      <c r="Z14316" t="s">
        <v>9721</v>
      </c>
      <c r="AA14316" t="s">
        <v>9722</v>
      </c>
      <c r="AB14316">
        <v>-162789</v>
      </c>
      <c r="AC14316" t="s">
        <v>38</v>
      </c>
      <c r="AD14316">
        <v>98061</v>
      </c>
    </row>
    <row r="14317" spans="1:30" ht="195" x14ac:dyDescent="0.25">
      <c r="A14317">
        <f t="shared" ca="1" si="223"/>
        <v>11019</v>
      </c>
      <c r="B14317" t="s">
        <v>334</v>
      </c>
      <c r="C14317" t="s">
        <v>45</v>
      </c>
      <c r="F14317" t="s">
        <v>23636</v>
      </c>
      <c r="G14317">
        <v>0</v>
      </c>
      <c r="O14317" t="s">
        <v>33</v>
      </c>
      <c r="X14317" t="s">
        <v>34</v>
      </c>
      <c r="Y14317" t="s">
        <v>23637</v>
      </c>
      <c r="Z14317" s="1" t="s">
        <v>23644</v>
      </c>
      <c r="AA14317" t="s">
        <v>23617</v>
      </c>
      <c r="AB14317" t="s">
        <v>23645</v>
      </c>
    </row>
    <row r="14318" spans="1:30" x14ac:dyDescent="0.25">
      <c r="A14318">
        <f t="shared" ca="1" si="223"/>
        <v>3722</v>
      </c>
      <c r="B14318" t="s">
        <v>73</v>
      </c>
      <c r="C14318" t="s">
        <v>74</v>
      </c>
      <c r="O14318" t="s">
        <v>63</v>
      </c>
      <c r="X14318" t="s">
        <v>34</v>
      </c>
      <c r="Y14318" t="s">
        <v>40862</v>
      </c>
      <c r="Z14318" t="s">
        <v>40863</v>
      </c>
      <c r="AA14318" t="s">
        <v>40864</v>
      </c>
      <c r="AB14318">
        <v>-172604</v>
      </c>
    </row>
    <row r="14319" spans="1:30" ht="409.5" x14ac:dyDescent="0.25">
      <c r="A14319">
        <f t="shared" ca="1" si="223"/>
        <v>5331</v>
      </c>
      <c r="B14319" t="s">
        <v>3712</v>
      </c>
      <c r="C14319" t="s">
        <v>45</v>
      </c>
      <c r="F14319" t="s">
        <v>20250</v>
      </c>
      <c r="G14319">
        <v>0</v>
      </c>
      <c r="O14319" t="s">
        <v>33</v>
      </c>
      <c r="X14319" t="s">
        <v>34</v>
      </c>
      <c r="Y14319" t="s">
        <v>24092</v>
      </c>
      <c r="Z14319" s="1" t="s">
        <v>24150</v>
      </c>
      <c r="AA14319" t="s">
        <v>24027</v>
      </c>
      <c r="AB14319" t="s">
        <v>24151</v>
      </c>
    </row>
    <row r="14320" spans="1:30" ht="409.5" x14ac:dyDescent="0.25">
      <c r="A14320">
        <f t="shared" ca="1" si="223"/>
        <v>7124</v>
      </c>
      <c r="B14320" t="s">
        <v>79</v>
      </c>
      <c r="C14320" t="s">
        <v>80</v>
      </c>
      <c r="F14320" t="s">
        <v>1024</v>
      </c>
      <c r="O14320" t="s">
        <v>33</v>
      </c>
      <c r="Y14320" t="s">
        <v>1025</v>
      </c>
      <c r="Z14320" s="1" t="s">
        <v>26180</v>
      </c>
      <c r="AA14320" t="s">
        <v>26179</v>
      </c>
      <c r="AB14320">
        <v>-173194</v>
      </c>
      <c r="AC14320" t="s">
        <v>102</v>
      </c>
      <c r="AD14320">
        <v>97219</v>
      </c>
    </row>
    <row r="14321" spans="1:30" ht="409.5" x14ac:dyDescent="0.25">
      <c r="A14321">
        <f t="shared" ca="1" si="223"/>
        <v>7828</v>
      </c>
      <c r="B14321" t="s">
        <v>96</v>
      </c>
      <c r="C14321" t="s">
        <v>97</v>
      </c>
      <c r="F14321" t="s">
        <v>18716</v>
      </c>
      <c r="G14321">
        <v>0</v>
      </c>
      <c r="O14321" t="s">
        <v>33</v>
      </c>
      <c r="X14321" t="s">
        <v>34</v>
      </c>
      <c r="Y14321" t="s">
        <v>18717</v>
      </c>
      <c r="Z14321" s="1" t="s">
        <v>18718</v>
      </c>
      <c r="AA14321" t="s">
        <v>18719</v>
      </c>
      <c r="AB14321" t="s">
        <v>18720</v>
      </c>
      <c r="AC14321" t="s">
        <v>102</v>
      </c>
      <c r="AD14321">
        <v>97219</v>
      </c>
    </row>
    <row r="14322" spans="1:30" x14ac:dyDescent="0.25">
      <c r="A14322">
        <f t="shared" ca="1" si="223"/>
        <v>5806</v>
      </c>
      <c r="B14322" t="s">
        <v>685</v>
      </c>
      <c r="C14322" t="s">
        <v>686</v>
      </c>
      <c r="F14322" t="s">
        <v>28527</v>
      </c>
      <c r="O14322" t="s">
        <v>33</v>
      </c>
      <c r="Y14322" t="s">
        <v>33845</v>
      </c>
      <c r="Z14322" t="s">
        <v>33931</v>
      </c>
      <c r="AA14322" t="s">
        <v>33925</v>
      </c>
      <c r="AB14322">
        <v>-163577</v>
      </c>
      <c r="AC14322" t="s">
        <v>38</v>
      </c>
      <c r="AD14322">
        <v>98371</v>
      </c>
    </row>
    <row r="14323" spans="1:30" ht="409.5" x14ac:dyDescent="0.25">
      <c r="A14323">
        <f t="shared" ca="1" si="223"/>
        <v>5176</v>
      </c>
      <c r="B14323" t="s">
        <v>685</v>
      </c>
      <c r="C14323" t="s">
        <v>686</v>
      </c>
      <c r="F14323" t="s">
        <v>3399</v>
      </c>
      <c r="O14323" t="s">
        <v>33</v>
      </c>
      <c r="Y14323" t="s">
        <v>33945</v>
      </c>
      <c r="Z14323" s="1" t="s">
        <v>33946</v>
      </c>
      <c r="AA14323" t="s">
        <v>33935</v>
      </c>
      <c r="AB14323">
        <v>-180859</v>
      </c>
      <c r="AC14323" t="s">
        <v>38</v>
      </c>
      <c r="AD14323">
        <v>98812</v>
      </c>
    </row>
    <row r="14324" spans="1:30" x14ac:dyDescent="0.25">
      <c r="A14324">
        <f t="shared" ca="1" si="223"/>
        <v>7254</v>
      </c>
      <c r="B14324" t="s">
        <v>178</v>
      </c>
      <c r="C14324" t="s">
        <v>179</v>
      </c>
      <c r="F14324" t="s">
        <v>9141</v>
      </c>
      <c r="G14324">
        <v>0</v>
      </c>
      <c r="O14324" t="s">
        <v>33</v>
      </c>
      <c r="X14324" t="s">
        <v>34</v>
      </c>
      <c r="Y14324" t="s">
        <v>41998</v>
      </c>
      <c r="Z14324" t="s">
        <v>41999</v>
      </c>
      <c r="AA14324" t="s">
        <v>41988</v>
      </c>
      <c r="AB14324" t="s">
        <v>42000</v>
      </c>
      <c r="AC14324" t="s">
        <v>874</v>
      </c>
    </row>
    <row r="14325" spans="1:30" ht="409.5" x14ac:dyDescent="0.25">
      <c r="A14325">
        <f t="shared" ca="1" si="223"/>
        <v>2742</v>
      </c>
      <c r="B14325" t="s">
        <v>788</v>
      </c>
      <c r="C14325" t="s">
        <v>45</v>
      </c>
      <c r="F14325" t="s">
        <v>789</v>
      </c>
      <c r="G14325">
        <v>0</v>
      </c>
      <c r="O14325" t="s">
        <v>33</v>
      </c>
      <c r="W14325">
        <v>30</v>
      </c>
      <c r="X14325" t="s">
        <v>34</v>
      </c>
      <c r="Y14325" t="s">
        <v>790</v>
      </c>
      <c r="Z14325" s="1" t="s">
        <v>39627</v>
      </c>
      <c r="AA14325" t="s">
        <v>39628</v>
      </c>
      <c r="AB14325" t="s">
        <v>39629</v>
      </c>
      <c r="AC14325" t="s">
        <v>38</v>
      </c>
      <c r="AD14325">
        <v>98326</v>
      </c>
    </row>
    <row r="14326" spans="1:30" ht="360" x14ac:dyDescent="0.25">
      <c r="A14326">
        <f t="shared" ca="1" si="223"/>
        <v>14810</v>
      </c>
      <c r="B14326" t="s">
        <v>44</v>
      </c>
      <c r="C14326" t="s">
        <v>45</v>
      </c>
      <c r="F14326" t="s">
        <v>17136</v>
      </c>
      <c r="G14326">
        <v>125</v>
      </c>
      <c r="H14326" t="s">
        <v>617</v>
      </c>
      <c r="L14326">
        <v>18.75</v>
      </c>
      <c r="O14326" t="s">
        <v>33</v>
      </c>
      <c r="X14326" t="s">
        <v>34</v>
      </c>
      <c r="Y14326" t="s">
        <v>17137</v>
      </c>
      <c r="Z14326" s="1" t="s">
        <v>17138</v>
      </c>
      <c r="AA14326" s="1" t="s">
        <v>17138</v>
      </c>
      <c r="AB14326" t="s">
        <v>17139</v>
      </c>
      <c r="AC14326" t="s">
        <v>38</v>
      </c>
      <c r="AD14326">
        <v>98101</v>
      </c>
    </row>
    <row r="14327" spans="1:30" x14ac:dyDescent="0.25">
      <c r="A14327">
        <f t="shared" ca="1" si="223"/>
        <v>19258</v>
      </c>
      <c r="B14327" t="s">
        <v>773</v>
      </c>
      <c r="C14327" t="s">
        <v>80</v>
      </c>
      <c r="F14327" t="s">
        <v>5918</v>
      </c>
      <c r="G14327">
        <v>0</v>
      </c>
      <c r="O14327" t="s">
        <v>33</v>
      </c>
      <c r="X14327" t="s">
        <v>34</v>
      </c>
      <c r="Y14327" t="s">
        <v>5919</v>
      </c>
      <c r="Z14327" t="s">
        <v>5920</v>
      </c>
      <c r="AA14327" t="s">
        <v>5921</v>
      </c>
      <c r="AB14327" t="s">
        <v>5922</v>
      </c>
      <c r="AC14327" t="s">
        <v>38</v>
      </c>
      <c r="AD14327">
        <v>99201</v>
      </c>
    </row>
    <row r="14328" spans="1:30" ht="225" x14ac:dyDescent="0.25">
      <c r="A14328">
        <f t="shared" ca="1" si="223"/>
        <v>9575</v>
      </c>
      <c r="B14328" t="s">
        <v>685</v>
      </c>
      <c r="C14328" t="s">
        <v>686</v>
      </c>
      <c r="O14328" t="s">
        <v>33</v>
      </c>
      <c r="Y14328" t="s">
        <v>27399</v>
      </c>
      <c r="Z14328" s="1" t="s">
        <v>35279</v>
      </c>
      <c r="AA14328" t="s">
        <v>35222</v>
      </c>
      <c r="AB14328">
        <v>-172659</v>
      </c>
    </row>
    <row r="14329" spans="1:30" x14ac:dyDescent="0.25">
      <c r="A14329">
        <f t="shared" ca="1" si="223"/>
        <v>16779</v>
      </c>
      <c r="B14329" t="s">
        <v>276</v>
      </c>
      <c r="C14329" t="s">
        <v>45</v>
      </c>
      <c r="F14329" t="s">
        <v>32624</v>
      </c>
      <c r="G14329">
        <v>0</v>
      </c>
      <c r="O14329" t="s">
        <v>33</v>
      </c>
      <c r="X14329" t="s">
        <v>34</v>
      </c>
      <c r="Y14329" t="s">
        <v>32625</v>
      </c>
      <c r="Z14329" t="s">
        <v>32626</v>
      </c>
      <c r="AA14329" t="s">
        <v>32622</v>
      </c>
      <c r="AB14329" t="s">
        <v>32627</v>
      </c>
      <c r="AC14329" t="s">
        <v>1410</v>
      </c>
      <c r="AD14329">
        <v>30041</v>
      </c>
    </row>
    <row r="14330" spans="1:30" ht="409.5" x14ac:dyDescent="0.25">
      <c r="A14330">
        <f t="shared" ca="1" si="223"/>
        <v>8972</v>
      </c>
      <c r="B14330" t="s">
        <v>79</v>
      </c>
      <c r="C14330" t="s">
        <v>80</v>
      </c>
      <c r="F14330" t="s">
        <v>5654</v>
      </c>
      <c r="O14330" t="s">
        <v>33</v>
      </c>
      <c r="Y14330" t="s">
        <v>6498</v>
      </c>
      <c r="Z14330" s="1" t="s">
        <v>38640</v>
      </c>
      <c r="AA14330" t="s">
        <v>38641</v>
      </c>
      <c r="AB14330">
        <v>-163175</v>
      </c>
      <c r="AC14330" t="s">
        <v>38</v>
      </c>
      <c r="AD14330">
        <v>98660</v>
      </c>
    </row>
    <row r="14331" spans="1:30" ht="409.5" x14ac:dyDescent="0.25">
      <c r="A14331">
        <f t="shared" ca="1" si="223"/>
        <v>16715</v>
      </c>
      <c r="B14331" t="s">
        <v>2046</v>
      </c>
      <c r="C14331" t="s">
        <v>80</v>
      </c>
      <c r="F14331" t="s">
        <v>2153</v>
      </c>
      <c r="O14331" t="s">
        <v>33</v>
      </c>
      <c r="Y14331" t="s">
        <v>40049</v>
      </c>
      <c r="Z14331" s="1" t="s">
        <v>40050</v>
      </c>
      <c r="AA14331" t="s">
        <v>40051</v>
      </c>
      <c r="AB14331">
        <v>-171484</v>
      </c>
      <c r="AC14331" t="s">
        <v>38</v>
      </c>
      <c r="AD14331">
        <v>98504</v>
      </c>
    </row>
    <row r="14332" spans="1:30" ht="409.5" x14ac:dyDescent="0.25">
      <c r="A14332">
        <f t="shared" ca="1" si="223"/>
        <v>6570</v>
      </c>
      <c r="B14332" t="s">
        <v>2046</v>
      </c>
      <c r="C14332" t="s">
        <v>80</v>
      </c>
      <c r="F14332" t="s">
        <v>15510</v>
      </c>
      <c r="O14332" t="s">
        <v>33</v>
      </c>
      <c r="Y14332" t="s">
        <v>15511</v>
      </c>
      <c r="Z14332" s="1" t="s">
        <v>15512</v>
      </c>
      <c r="AA14332" t="s">
        <v>15513</v>
      </c>
      <c r="AB14332">
        <v>-162353</v>
      </c>
      <c r="AC14332" t="s">
        <v>38</v>
      </c>
      <c r="AD14332">
        <v>98027</v>
      </c>
    </row>
    <row r="14333" spans="1:30" x14ac:dyDescent="0.25">
      <c r="A14333">
        <f t="shared" ca="1" si="223"/>
        <v>2963</v>
      </c>
      <c r="B14333" t="s">
        <v>489</v>
      </c>
      <c r="C14333" t="s">
        <v>45</v>
      </c>
      <c r="O14333" t="s">
        <v>33</v>
      </c>
      <c r="Y14333" t="s">
        <v>976</v>
      </c>
      <c r="Z14333" t="s">
        <v>1981</v>
      </c>
      <c r="AA14333" t="s">
        <v>1865</v>
      </c>
      <c r="AB14333">
        <v>-172125</v>
      </c>
      <c r="AC14333" t="s">
        <v>38</v>
      </c>
      <c r="AD14333">
        <v>98501</v>
      </c>
    </row>
    <row r="14334" spans="1:30" x14ac:dyDescent="0.25">
      <c r="A14334">
        <f t="shared" ca="1" si="223"/>
        <v>8268</v>
      </c>
      <c r="B14334" t="s">
        <v>44</v>
      </c>
      <c r="C14334" t="s">
        <v>45</v>
      </c>
      <c r="G14334">
        <v>0</v>
      </c>
      <c r="O14334" t="s">
        <v>33</v>
      </c>
      <c r="X14334" t="s">
        <v>34</v>
      </c>
      <c r="Y14334" t="s">
        <v>417</v>
      </c>
      <c r="Z14334" t="s">
        <v>418</v>
      </c>
      <c r="AA14334" t="s">
        <v>418</v>
      </c>
      <c r="AB14334" t="s">
        <v>419</v>
      </c>
      <c r="AC14334" t="s">
        <v>38</v>
      </c>
      <c r="AD14334">
        <v>99224</v>
      </c>
    </row>
    <row r="14335" spans="1:30" ht="409.5" x14ac:dyDescent="0.25">
      <c r="A14335">
        <f t="shared" ca="1" si="223"/>
        <v>4585</v>
      </c>
      <c r="B14335" t="s">
        <v>1203</v>
      </c>
      <c r="C14335" t="s">
        <v>45</v>
      </c>
      <c r="F14335" t="s">
        <v>20753</v>
      </c>
      <c r="G14335">
        <v>0</v>
      </c>
      <c r="M14335" t="s">
        <v>20754</v>
      </c>
      <c r="N14335" t="s">
        <v>20755</v>
      </c>
      <c r="O14335" t="s">
        <v>33</v>
      </c>
      <c r="V14335" t="s">
        <v>20756</v>
      </c>
      <c r="W14335">
        <v>5</v>
      </c>
      <c r="X14335" t="s">
        <v>34</v>
      </c>
      <c r="Y14335" t="s">
        <v>20757</v>
      </c>
      <c r="Z14335" s="1" t="s">
        <v>20758</v>
      </c>
      <c r="AA14335" t="s">
        <v>20759</v>
      </c>
      <c r="AB14335" t="s">
        <v>20760</v>
      </c>
      <c r="AC14335" t="s">
        <v>38</v>
      </c>
      <c r="AD14335">
        <v>98383</v>
      </c>
    </row>
    <row r="14336" spans="1:30" x14ac:dyDescent="0.25">
      <c r="A14336">
        <f t="shared" ca="1" si="223"/>
        <v>7111</v>
      </c>
      <c r="B14336" t="s">
        <v>2046</v>
      </c>
      <c r="C14336" t="s">
        <v>80</v>
      </c>
      <c r="F14336" t="s">
        <v>7487</v>
      </c>
      <c r="O14336" t="s">
        <v>33</v>
      </c>
      <c r="Y14336" t="s">
        <v>7488</v>
      </c>
      <c r="Z14336" t="s">
        <v>13676</v>
      </c>
      <c r="AA14336" t="s">
        <v>13677</v>
      </c>
      <c r="AB14336">
        <v>-181659</v>
      </c>
      <c r="AC14336" t="s">
        <v>38</v>
      </c>
      <c r="AD14336">
        <v>99202</v>
      </c>
    </row>
    <row r="14337" spans="1:30" ht="135" x14ac:dyDescent="0.25">
      <c r="A14337">
        <f t="shared" ca="1" si="223"/>
        <v>7162</v>
      </c>
      <c r="B14337" t="s">
        <v>685</v>
      </c>
      <c r="C14337" t="s">
        <v>686</v>
      </c>
      <c r="F14337" t="s">
        <v>1194</v>
      </c>
      <c r="O14337" t="s">
        <v>33</v>
      </c>
      <c r="Y14337" t="s">
        <v>34797</v>
      </c>
      <c r="Z14337" s="1" t="s">
        <v>34798</v>
      </c>
      <c r="AA14337" t="s">
        <v>34786</v>
      </c>
      <c r="AB14337">
        <v>-180458</v>
      </c>
      <c r="AC14337" t="s">
        <v>38</v>
      </c>
      <c r="AD14337">
        <v>98033</v>
      </c>
    </row>
    <row r="14338" spans="1:30" ht="390" x14ac:dyDescent="0.25">
      <c r="A14338">
        <f t="shared" ref="A14338:A14401" ca="1" si="224">RANDBETWEEN(1,20000)</f>
        <v>4113</v>
      </c>
      <c r="B14338" t="s">
        <v>178</v>
      </c>
      <c r="F14338" t="s">
        <v>1736</v>
      </c>
      <c r="G14338">
        <v>0</v>
      </c>
      <c r="O14338" t="s">
        <v>33</v>
      </c>
      <c r="X14338" t="s">
        <v>34</v>
      </c>
      <c r="Y14338" t="s">
        <v>19344</v>
      </c>
      <c r="Z14338" s="1" t="s">
        <v>19345</v>
      </c>
      <c r="AA14338" t="s">
        <v>19346</v>
      </c>
      <c r="AB14338" t="s">
        <v>19347</v>
      </c>
      <c r="AC14338" t="s">
        <v>38</v>
      </c>
      <c r="AD14338">
        <v>99352</v>
      </c>
    </row>
    <row r="14339" spans="1:30" x14ac:dyDescent="0.25">
      <c r="A14339">
        <f t="shared" ca="1" si="224"/>
        <v>10878</v>
      </c>
      <c r="B14339" t="s">
        <v>519</v>
      </c>
      <c r="G14339">
        <v>53</v>
      </c>
      <c r="H14339" t="s">
        <v>617</v>
      </c>
      <c r="L14339">
        <v>7.95</v>
      </c>
      <c r="O14339" t="s">
        <v>155</v>
      </c>
      <c r="X14339" t="s">
        <v>34</v>
      </c>
      <c r="Y14339" t="s">
        <v>18172</v>
      </c>
      <c r="Z14339" t="s">
        <v>18173</v>
      </c>
      <c r="AA14339" t="s">
        <v>18174</v>
      </c>
      <c r="AB14339" t="s">
        <v>18175</v>
      </c>
      <c r="AC14339" t="s">
        <v>38</v>
      </c>
      <c r="AD14339">
        <v>98101</v>
      </c>
    </row>
    <row r="14340" spans="1:30" ht="409.5" x14ac:dyDescent="0.25">
      <c r="A14340">
        <f t="shared" ca="1" si="224"/>
        <v>341</v>
      </c>
      <c r="B14340" t="s">
        <v>2046</v>
      </c>
      <c r="C14340" t="s">
        <v>80</v>
      </c>
      <c r="F14340" t="s">
        <v>413</v>
      </c>
      <c r="O14340" t="s">
        <v>33</v>
      </c>
      <c r="Y14340" t="s">
        <v>10236</v>
      </c>
      <c r="Z14340" s="1" t="s">
        <v>10237</v>
      </c>
      <c r="AA14340" t="s">
        <v>10238</v>
      </c>
      <c r="AB14340">
        <v>-181676</v>
      </c>
      <c r="AC14340" t="s">
        <v>38</v>
      </c>
      <c r="AD14340">
        <v>98004</v>
      </c>
    </row>
    <row r="14341" spans="1:30" x14ac:dyDescent="0.25">
      <c r="A14341">
        <f t="shared" ca="1" si="224"/>
        <v>7089</v>
      </c>
      <c r="B14341" t="s">
        <v>73</v>
      </c>
      <c r="C14341" t="s">
        <v>74</v>
      </c>
      <c r="F14341" t="s">
        <v>2929</v>
      </c>
      <c r="O14341" t="s">
        <v>33</v>
      </c>
      <c r="X14341" t="s">
        <v>34</v>
      </c>
      <c r="Y14341" t="s">
        <v>2930</v>
      </c>
      <c r="Z14341" t="s">
        <v>2931</v>
      </c>
      <c r="AA14341" t="s">
        <v>2932</v>
      </c>
      <c r="AB14341">
        <v>-163190</v>
      </c>
    </row>
    <row r="14342" spans="1:30" ht="409.5" x14ac:dyDescent="0.25">
      <c r="A14342">
        <f t="shared" ca="1" si="224"/>
        <v>7676</v>
      </c>
      <c r="B14342" t="s">
        <v>773</v>
      </c>
      <c r="C14342" t="s">
        <v>80</v>
      </c>
      <c r="G14342">
        <v>0</v>
      </c>
      <c r="O14342" t="s">
        <v>33</v>
      </c>
      <c r="X14342" t="s">
        <v>34</v>
      </c>
      <c r="Y14342" t="s">
        <v>5738</v>
      </c>
      <c r="Z14342" s="1" t="s">
        <v>5739</v>
      </c>
      <c r="AA14342" t="s">
        <v>5736</v>
      </c>
      <c r="AB14342" t="s">
        <v>5740</v>
      </c>
      <c r="AC14342" t="s">
        <v>38</v>
      </c>
      <c r="AD14342">
        <v>98115</v>
      </c>
    </row>
    <row r="14343" spans="1:30" ht="409.5" x14ac:dyDescent="0.25">
      <c r="A14343">
        <f t="shared" ca="1" si="224"/>
        <v>15933</v>
      </c>
      <c r="B14343" t="s">
        <v>124</v>
      </c>
      <c r="C14343" t="s">
        <v>45</v>
      </c>
      <c r="O14343" t="s">
        <v>33</v>
      </c>
      <c r="X14343" t="s">
        <v>34</v>
      </c>
      <c r="Y14343" t="s">
        <v>22806</v>
      </c>
      <c r="Z14343" s="1" t="s">
        <v>22817</v>
      </c>
      <c r="AA14343" t="s">
        <v>22580</v>
      </c>
      <c r="AB14343">
        <v>-160878</v>
      </c>
      <c r="AC14343" t="s">
        <v>102</v>
      </c>
      <c r="AD14343">
        <v>97302</v>
      </c>
    </row>
    <row r="14344" spans="1:30" ht="409.5" x14ac:dyDescent="0.25">
      <c r="A14344">
        <f t="shared" ca="1" si="224"/>
        <v>13869</v>
      </c>
      <c r="B14344" t="s">
        <v>68</v>
      </c>
      <c r="C14344" t="s">
        <v>45</v>
      </c>
      <c r="F14344" t="s">
        <v>651</v>
      </c>
      <c r="O14344" t="s">
        <v>33</v>
      </c>
      <c r="W14344">
        <v>15</v>
      </c>
      <c r="X14344" t="s">
        <v>34</v>
      </c>
      <c r="Y14344" t="s">
        <v>6323</v>
      </c>
      <c r="Z14344" s="1" t="s">
        <v>38210</v>
      </c>
      <c r="AA14344" t="s">
        <v>38211</v>
      </c>
      <c r="AB14344">
        <v>-163602</v>
      </c>
      <c r="AC14344" t="s">
        <v>38</v>
      </c>
      <c r="AD14344">
        <v>98034</v>
      </c>
    </row>
    <row r="14345" spans="1:30" ht="409.5" x14ac:dyDescent="0.25">
      <c r="A14345">
        <f t="shared" ca="1" si="224"/>
        <v>3003</v>
      </c>
      <c r="B14345" t="s">
        <v>2046</v>
      </c>
      <c r="C14345" t="s">
        <v>80</v>
      </c>
      <c r="F14345" t="s">
        <v>5745</v>
      </c>
      <c r="G14345">
        <v>0</v>
      </c>
      <c r="O14345" t="s">
        <v>33</v>
      </c>
      <c r="Y14345" t="s">
        <v>5935</v>
      </c>
      <c r="Z14345" s="1" t="s">
        <v>8633</v>
      </c>
      <c r="AA14345" t="s">
        <v>8634</v>
      </c>
      <c r="AB14345" t="s">
        <v>8635</v>
      </c>
      <c r="AC14345" t="s">
        <v>38</v>
      </c>
      <c r="AD14345">
        <v>98201</v>
      </c>
    </row>
    <row r="14346" spans="1:30" ht="409.5" x14ac:dyDescent="0.25">
      <c r="A14346">
        <f t="shared" ca="1" si="224"/>
        <v>16159</v>
      </c>
      <c r="B14346" t="s">
        <v>230</v>
      </c>
      <c r="C14346" t="s">
        <v>45</v>
      </c>
      <c r="F14346" t="s">
        <v>20250</v>
      </c>
      <c r="O14346" t="s">
        <v>33</v>
      </c>
      <c r="X14346" t="s">
        <v>34</v>
      </c>
      <c r="Y14346" t="s">
        <v>22656</v>
      </c>
      <c r="Z14346" s="1" t="s">
        <v>23122</v>
      </c>
      <c r="AA14346" t="s">
        <v>22580</v>
      </c>
      <c r="AB14346">
        <v>-170386</v>
      </c>
    </row>
    <row r="14347" spans="1:30" ht="315" x14ac:dyDescent="0.25">
      <c r="A14347">
        <f t="shared" ca="1" si="224"/>
        <v>19665</v>
      </c>
      <c r="B14347" t="s">
        <v>230</v>
      </c>
      <c r="C14347" t="s">
        <v>45</v>
      </c>
      <c r="O14347" t="s">
        <v>33</v>
      </c>
      <c r="W14347">
        <v>15</v>
      </c>
      <c r="X14347" t="s">
        <v>34</v>
      </c>
      <c r="Y14347" t="s">
        <v>22751</v>
      </c>
      <c r="Z14347" s="1" t="s">
        <v>23459</v>
      </c>
      <c r="AA14347" t="s">
        <v>22580</v>
      </c>
      <c r="AB14347">
        <v>-180687</v>
      </c>
    </row>
    <row r="14348" spans="1:30" ht="409.5" x14ac:dyDescent="0.25">
      <c r="A14348">
        <f t="shared" ca="1" si="224"/>
        <v>7989</v>
      </c>
      <c r="B14348" t="s">
        <v>164</v>
      </c>
      <c r="C14348" t="s">
        <v>165</v>
      </c>
      <c r="G14348">
        <v>0</v>
      </c>
      <c r="O14348" t="s">
        <v>33</v>
      </c>
      <c r="Y14348" t="s">
        <v>28488</v>
      </c>
      <c r="Z14348" s="1" t="s">
        <v>28489</v>
      </c>
      <c r="AA14348" t="s">
        <v>28490</v>
      </c>
      <c r="AB14348" t="s">
        <v>28491</v>
      </c>
    </row>
    <row r="14349" spans="1:30" x14ac:dyDescent="0.25">
      <c r="A14349">
        <f t="shared" ca="1" si="224"/>
        <v>5253</v>
      </c>
      <c r="B14349" t="s">
        <v>685</v>
      </c>
      <c r="C14349" t="s">
        <v>686</v>
      </c>
      <c r="F14349" t="s">
        <v>33789</v>
      </c>
      <c r="G14349">
        <v>0</v>
      </c>
      <c r="O14349" t="s">
        <v>33</v>
      </c>
      <c r="Y14349" t="s">
        <v>33790</v>
      </c>
      <c r="Z14349" t="s">
        <v>33791</v>
      </c>
      <c r="AA14349" t="s">
        <v>33781</v>
      </c>
      <c r="AB14349" t="s">
        <v>33792</v>
      </c>
      <c r="AC14349" t="s">
        <v>38</v>
      </c>
      <c r="AD14349">
        <v>98446</v>
      </c>
    </row>
    <row r="14350" spans="1:30" x14ac:dyDescent="0.25">
      <c r="A14350">
        <f t="shared" ca="1" si="224"/>
        <v>3620</v>
      </c>
      <c r="B14350" t="s">
        <v>739</v>
      </c>
      <c r="C14350" t="s">
        <v>686</v>
      </c>
      <c r="F14350" t="s">
        <v>29609</v>
      </c>
      <c r="O14350" t="s">
        <v>33</v>
      </c>
      <c r="Y14350" t="s">
        <v>29610</v>
      </c>
      <c r="Z14350" t="s">
        <v>29611</v>
      </c>
      <c r="AA14350" t="s">
        <v>29589</v>
      </c>
      <c r="AB14350">
        <v>-160668</v>
      </c>
      <c r="AC14350" t="s">
        <v>38</v>
      </c>
      <c r="AD14350">
        <v>98550</v>
      </c>
    </row>
    <row r="14351" spans="1:30" x14ac:dyDescent="0.25">
      <c r="A14351">
        <f t="shared" ca="1" si="224"/>
        <v>19111</v>
      </c>
      <c r="B14351" t="s">
        <v>739</v>
      </c>
      <c r="C14351" t="s">
        <v>686</v>
      </c>
      <c r="F14351" t="s">
        <v>30521</v>
      </c>
      <c r="O14351" t="s">
        <v>33</v>
      </c>
      <c r="Y14351" t="s">
        <v>30522</v>
      </c>
      <c r="Z14351" t="s">
        <v>30523</v>
      </c>
      <c r="AA14351" t="s">
        <v>30459</v>
      </c>
      <c r="AB14351">
        <v>-163582</v>
      </c>
      <c r="AC14351" t="s">
        <v>38</v>
      </c>
      <c r="AD14351">
        <v>98532</v>
      </c>
    </row>
    <row r="14352" spans="1:30" ht="409.5" x14ac:dyDescent="0.25">
      <c r="A14352">
        <f t="shared" ca="1" si="224"/>
        <v>6464</v>
      </c>
      <c r="B14352" t="s">
        <v>334</v>
      </c>
      <c r="C14352" t="s">
        <v>45</v>
      </c>
      <c r="F14352" t="s">
        <v>20250</v>
      </c>
      <c r="O14352" t="s">
        <v>33</v>
      </c>
      <c r="X14352" t="s">
        <v>34</v>
      </c>
      <c r="Y14352" t="s">
        <v>22734</v>
      </c>
      <c r="Z14352" s="1" t="s">
        <v>23941</v>
      </c>
      <c r="AA14352" t="s">
        <v>23605</v>
      </c>
      <c r="AB14352">
        <v>-161158</v>
      </c>
      <c r="AC14352" t="s">
        <v>102</v>
      </c>
      <c r="AD14352">
        <v>97302</v>
      </c>
    </row>
    <row r="14353" spans="1:30" x14ac:dyDescent="0.25">
      <c r="A14353">
        <f t="shared" ca="1" si="224"/>
        <v>737</v>
      </c>
      <c r="B14353" t="s">
        <v>739</v>
      </c>
      <c r="C14353" t="s">
        <v>686</v>
      </c>
      <c r="F14353" t="s">
        <v>3151</v>
      </c>
      <c r="O14353" t="s">
        <v>33</v>
      </c>
      <c r="X14353" t="s">
        <v>34</v>
      </c>
      <c r="Y14353" t="s">
        <v>4981</v>
      </c>
      <c r="Z14353" t="s">
        <v>5008</v>
      </c>
      <c r="AA14353" t="s">
        <v>5009</v>
      </c>
      <c r="AB14353">
        <v>-163023</v>
      </c>
      <c r="AC14353" t="s">
        <v>38</v>
      </c>
      <c r="AD14353">
        <v>98032</v>
      </c>
    </row>
    <row r="14354" spans="1:30" ht="409.5" x14ac:dyDescent="0.25">
      <c r="A14354">
        <f t="shared" ca="1" si="224"/>
        <v>14706</v>
      </c>
      <c r="B14354" t="s">
        <v>124</v>
      </c>
      <c r="C14354" t="s">
        <v>45</v>
      </c>
      <c r="F14354" t="s">
        <v>3010</v>
      </c>
      <c r="N14354" t="s">
        <v>3011</v>
      </c>
      <c r="O14354" t="s">
        <v>33</v>
      </c>
      <c r="X14354" t="s">
        <v>34</v>
      </c>
      <c r="Y14354" t="s">
        <v>3012</v>
      </c>
      <c r="Z14354" s="1" t="s">
        <v>3013</v>
      </c>
      <c r="AA14354" t="s">
        <v>3014</v>
      </c>
      <c r="AB14354">
        <v>-160105</v>
      </c>
      <c r="AC14354" t="s">
        <v>38</v>
      </c>
      <c r="AD14354">
        <v>98110</v>
      </c>
    </row>
    <row r="14355" spans="1:30" x14ac:dyDescent="0.25">
      <c r="A14355">
        <f t="shared" ca="1" si="224"/>
        <v>15831</v>
      </c>
      <c r="B14355" t="s">
        <v>739</v>
      </c>
      <c r="C14355" t="s">
        <v>686</v>
      </c>
      <c r="F14355" t="s">
        <v>25558</v>
      </c>
      <c r="G14355">
        <v>0</v>
      </c>
      <c r="O14355" t="s">
        <v>33</v>
      </c>
      <c r="Y14355" t="s">
        <v>30985</v>
      </c>
      <c r="Z14355" t="s">
        <v>30986</v>
      </c>
      <c r="AA14355" t="s">
        <v>30987</v>
      </c>
      <c r="AB14355" t="s">
        <v>30988</v>
      </c>
      <c r="AC14355" t="s">
        <v>38</v>
      </c>
      <c r="AD14355">
        <v>98258</v>
      </c>
    </row>
    <row r="14356" spans="1:30" x14ac:dyDescent="0.25">
      <c r="A14356">
        <f t="shared" ca="1" si="224"/>
        <v>13594</v>
      </c>
      <c r="B14356" t="s">
        <v>739</v>
      </c>
      <c r="C14356" t="s">
        <v>686</v>
      </c>
      <c r="F14356" t="s">
        <v>3399</v>
      </c>
      <c r="G14356">
        <v>0</v>
      </c>
      <c r="O14356" t="s">
        <v>33</v>
      </c>
      <c r="Y14356" t="s">
        <v>29428</v>
      </c>
      <c r="Z14356" t="s">
        <v>30209</v>
      </c>
      <c r="AA14356" t="s">
        <v>30210</v>
      </c>
      <c r="AB14356" t="s">
        <v>30211</v>
      </c>
      <c r="AC14356" t="s">
        <v>38</v>
      </c>
      <c r="AD14356">
        <v>98802</v>
      </c>
    </row>
    <row r="14357" spans="1:30" ht="409.5" x14ac:dyDescent="0.25">
      <c r="A14357">
        <f t="shared" ca="1" si="224"/>
        <v>2657</v>
      </c>
      <c r="B14357" t="s">
        <v>423</v>
      </c>
      <c r="C14357" t="s">
        <v>45</v>
      </c>
      <c r="F14357" t="s">
        <v>3782</v>
      </c>
      <c r="G14357">
        <v>0</v>
      </c>
      <c r="O14357" t="s">
        <v>33</v>
      </c>
      <c r="Y14357" t="s">
        <v>3783</v>
      </c>
      <c r="Z14357" s="1" t="s">
        <v>3784</v>
      </c>
      <c r="AA14357" t="s">
        <v>3780</v>
      </c>
      <c r="AB14357" t="s">
        <v>3785</v>
      </c>
      <c r="AC14357" t="s">
        <v>38</v>
      </c>
      <c r="AD14357">
        <v>98104</v>
      </c>
    </row>
    <row r="14358" spans="1:30" x14ac:dyDescent="0.25">
      <c r="A14358">
        <f t="shared" ca="1" si="224"/>
        <v>16281</v>
      </c>
      <c r="B14358" t="s">
        <v>677</v>
      </c>
      <c r="C14358" t="s">
        <v>80</v>
      </c>
      <c r="F14358" t="s">
        <v>1418</v>
      </c>
      <c r="G14358">
        <v>0</v>
      </c>
      <c r="O14358" t="s">
        <v>33</v>
      </c>
      <c r="Y14358" t="s">
        <v>5784</v>
      </c>
      <c r="Z14358" t="s">
        <v>7026</v>
      </c>
      <c r="AA14358" t="s">
        <v>7027</v>
      </c>
      <c r="AB14358" t="s">
        <v>7028</v>
      </c>
      <c r="AC14358" t="s">
        <v>38</v>
      </c>
      <c r="AD14358">
        <v>98504</v>
      </c>
    </row>
    <row r="14359" spans="1:30" x14ac:dyDescent="0.25">
      <c r="A14359">
        <f t="shared" ca="1" si="224"/>
        <v>5848</v>
      </c>
      <c r="B14359" t="s">
        <v>773</v>
      </c>
      <c r="C14359" t="s">
        <v>80</v>
      </c>
      <c r="F14359" t="s">
        <v>1418</v>
      </c>
      <c r="G14359">
        <v>0</v>
      </c>
      <c r="O14359" t="s">
        <v>33</v>
      </c>
      <c r="X14359" t="s">
        <v>34</v>
      </c>
      <c r="Y14359" t="s">
        <v>5784</v>
      </c>
      <c r="Z14359" t="s">
        <v>6201</v>
      </c>
      <c r="AA14359" t="s">
        <v>6202</v>
      </c>
      <c r="AB14359" t="s">
        <v>6203</v>
      </c>
      <c r="AC14359" t="s">
        <v>38</v>
      </c>
      <c r="AD14359">
        <v>98504</v>
      </c>
    </row>
    <row r="14360" spans="1:30" x14ac:dyDescent="0.25">
      <c r="A14360">
        <f t="shared" ca="1" si="224"/>
        <v>5393</v>
      </c>
      <c r="B14360" t="s">
        <v>79</v>
      </c>
      <c r="C14360" t="s">
        <v>80</v>
      </c>
      <c r="F14360" t="s">
        <v>651</v>
      </c>
      <c r="O14360" t="s">
        <v>155</v>
      </c>
      <c r="X14360" t="s">
        <v>34</v>
      </c>
      <c r="Y14360" t="s">
        <v>994</v>
      </c>
      <c r="Z14360" t="s">
        <v>27106</v>
      </c>
      <c r="AA14360" t="s">
        <v>27107</v>
      </c>
      <c r="AB14360">
        <v>-170564</v>
      </c>
      <c r="AC14360" t="s">
        <v>38</v>
      </c>
      <c r="AD14360">
        <v>98034</v>
      </c>
    </row>
    <row r="14361" spans="1:30" ht="409.5" x14ac:dyDescent="0.25">
      <c r="A14361">
        <f t="shared" ca="1" si="224"/>
        <v>5386</v>
      </c>
      <c r="B14361" t="s">
        <v>2046</v>
      </c>
      <c r="C14361" t="s">
        <v>80</v>
      </c>
      <c r="F14361" t="s">
        <v>720</v>
      </c>
      <c r="O14361" t="s">
        <v>33</v>
      </c>
      <c r="Y14361" t="s">
        <v>6204</v>
      </c>
      <c r="Z14361" s="1" t="s">
        <v>12069</v>
      </c>
      <c r="AA14361" t="s">
        <v>12070</v>
      </c>
      <c r="AB14361">
        <v>-173044</v>
      </c>
      <c r="AC14361" t="s">
        <v>38</v>
      </c>
      <c r="AD14361">
        <v>98052</v>
      </c>
    </row>
    <row r="14362" spans="1:30" ht="409.5" x14ac:dyDescent="0.25">
      <c r="A14362">
        <f t="shared" ca="1" si="224"/>
        <v>15073</v>
      </c>
      <c r="B14362" t="s">
        <v>334</v>
      </c>
      <c r="C14362" t="s">
        <v>45</v>
      </c>
      <c r="O14362" t="s">
        <v>33</v>
      </c>
      <c r="X14362" t="s">
        <v>34</v>
      </c>
      <c r="Y14362" t="s">
        <v>21213</v>
      </c>
      <c r="Z14362" s="1" t="s">
        <v>21214</v>
      </c>
      <c r="AA14362" t="s">
        <v>2406</v>
      </c>
      <c r="AB14362">
        <v>-162760</v>
      </c>
      <c r="AC14362" t="s">
        <v>38</v>
      </c>
      <c r="AD14362">
        <v>98070</v>
      </c>
    </row>
    <row r="14363" spans="1:30" ht="409.5" x14ac:dyDescent="0.25">
      <c r="A14363">
        <f t="shared" ca="1" si="224"/>
        <v>7290</v>
      </c>
      <c r="B14363" t="s">
        <v>68</v>
      </c>
      <c r="C14363" t="s">
        <v>45</v>
      </c>
      <c r="O14363" t="s">
        <v>33</v>
      </c>
      <c r="X14363" t="s">
        <v>34</v>
      </c>
      <c r="Y14363" t="s">
        <v>43512</v>
      </c>
      <c r="Z14363" s="1" t="s">
        <v>43513</v>
      </c>
      <c r="AA14363" t="s">
        <v>21261</v>
      </c>
      <c r="AB14363">
        <v>-172891</v>
      </c>
    </row>
    <row r="14364" spans="1:30" ht="409.5" x14ac:dyDescent="0.25">
      <c r="A14364">
        <f t="shared" ca="1" si="224"/>
        <v>5620</v>
      </c>
      <c r="B14364" t="s">
        <v>276</v>
      </c>
      <c r="C14364" t="s">
        <v>45</v>
      </c>
      <c r="F14364" t="s">
        <v>22586</v>
      </c>
      <c r="G14364">
        <v>0</v>
      </c>
      <c r="O14364" t="s">
        <v>33</v>
      </c>
      <c r="X14364" t="s">
        <v>34</v>
      </c>
      <c r="Y14364" t="s">
        <v>22587</v>
      </c>
      <c r="Z14364" s="1" t="s">
        <v>22588</v>
      </c>
      <c r="AA14364" t="s">
        <v>22580</v>
      </c>
      <c r="AB14364" t="s">
        <v>22589</v>
      </c>
      <c r="AC14364" t="s">
        <v>102</v>
      </c>
      <c r="AD14364">
        <v>97389</v>
      </c>
    </row>
    <row r="14365" spans="1:30" x14ac:dyDescent="0.25">
      <c r="A14365">
        <f t="shared" ca="1" si="224"/>
        <v>1741</v>
      </c>
      <c r="B14365" t="s">
        <v>39</v>
      </c>
      <c r="C14365" t="s">
        <v>165</v>
      </c>
      <c r="F14365" t="s">
        <v>315</v>
      </c>
      <c r="G14365">
        <v>0</v>
      </c>
      <c r="O14365" t="s">
        <v>33</v>
      </c>
      <c r="X14365" t="s">
        <v>34</v>
      </c>
      <c r="Y14365" t="s">
        <v>320</v>
      </c>
      <c r="Z14365" t="s">
        <v>5523</v>
      </c>
      <c r="AA14365" t="s">
        <v>5524</v>
      </c>
      <c r="AB14365" t="s">
        <v>5525</v>
      </c>
      <c r="AC14365" t="s">
        <v>38</v>
      </c>
      <c r="AD14365">
        <v>98104</v>
      </c>
    </row>
    <row r="14366" spans="1:30" x14ac:dyDescent="0.25">
      <c r="A14366">
        <f t="shared" ca="1" si="224"/>
        <v>10046</v>
      </c>
      <c r="B14366" t="s">
        <v>96</v>
      </c>
      <c r="C14366" t="s">
        <v>97</v>
      </c>
      <c r="F14366" t="s">
        <v>2870</v>
      </c>
      <c r="G14366">
        <v>0</v>
      </c>
      <c r="O14366" t="s">
        <v>33</v>
      </c>
      <c r="X14366" t="s">
        <v>34</v>
      </c>
      <c r="Y14366" t="s">
        <v>40327</v>
      </c>
      <c r="Z14366" t="s">
        <v>40328</v>
      </c>
      <c r="AA14366" t="s">
        <v>40329</v>
      </c>
      <c r="AB14366" t="s">
        <v>40330</v>
      </c>
      <c r="AC14366" t="s">
        <v>38</v>
      </c>
      <c r="AD14366">
        <v>98660</v>
      </c>
    </row>
    <row r="14367" spans="1:30" ht="409.5" x14ac:dyDescent="0.25">
      <c r="A14367">
        <f t="shared" ca="1" si="224"/>
        <v>13223</v>
      </c>
      <c r="B14367" t="s">
        <v>2046</v>
      </c>
      <c r="C14367" t="s">
        <v>80</v>
      </c>
      <c r="G14367">
        <v>0</v>
      </c>
      <c r="O14367" t="s">
        <v>33</v>
      </c>
      <c r="Y14367" t="s">
        <v>15296</v>
      </c>
      <c r="Z14367" s="1" t="s">
        <v>15299</v>
      </c>
      <c r="AA14367" t="s">
        <v>15300</v>
      </c>
      <c r="AB14367" t="s">
        <v>15301</v>
      </c>
      <c r="AC14367" t="s">
        <v>38</v>
      </c>
      <c r="AD14367">
        <v>98365</v>
      </c>
    </row>
    <row r="14368" spans="1:30" x14ac:dyDescent="0.25">
      <c r="A14368">
        <f t="shared" ca="1" si="224"/>
        <v>12160</v>
      </c>
      <c r="B14368" t="s">
        <v>677</v>
      </c>
      <c r="C14368" t="s">
        <v>80</v>
      </c>
      <c r="F14368" t="s">
        <v>5838</v>
      </c>
      <c r="G14368">
        <v>0</v>
      </c>
      <c r="O14368" t="s">
        <v>33</v>
      </c>
      <c r="Y14368" t="s">
        <v>10833</v>
      </c>
      <c r="Z14368" t="s">
        <v>10834</v>
      </c>
      <c r="AA14368" t="s">
        <v>10835</v>
      </c>
      <c r="AB14368" t="s">
        <v>10836</v>
      </c>
      <c r="AC14368" t="s">
        <v>38</v>
      </c>
      <c r="AD14368">
        <v>98272</v>
      </c>
    </row>
    <row r="14369" spans="1:30" x14ac:dyDescent="0.25">
      <c r="A14369">
        <f t="shared" ca="1" si="224"/>
        <v>13041</v>
      </c>
      <c r="B14369" t="s">
        <v>685</v>
      </c>
      <c r="C14369" t="s">
        <v>686</v>
      </c>
      <c r="F14369" t="s">
        <v>26962</v>
      </c>
      <c r="G14369">
        <v>0</v>
      </c>
      <c r="O14369" t="s">
        <v>33</v>
      </c>
      <c r="Y14369" t="s">
        <v>32897</v>
      </c>
      <c r="Z14369" t="s">
        <v>32898</v>
      </c>
      <c r="AA14369" t="s">
        <v>32899</v>
      </c>
      <c r="AB14369" t="s">
        <v>32900</v>
      </c>
      <c r="AC14369" t="s">
        <v>38</v>
      </c>
    </row>
    <row r="14370" spans="1:30" ht="409.5" x14ac:dyDescent="0.25">
      <c r="A14370">
        <f t="shared" ca="1" si="224"/>
        <v>14991</v>
      </c>
      <c r="B14370" t="s">
        <v>49</v>
      </c>
      <c r="C14370" t="s">
        <v>50</v>
      </c>
      <c r="N14370" t="s">
        <v>43427</v>
      </c>
      <c r="O14370" t="s">
        <v>1</v>
      </c>
      <c r="Q14370" t="s">
        <v>57</v>
      </c>
      <c r="R14370" t="s">
        <v>599</v>
      </c>
      <c r="W14370">
        <v>30</v>
      </c>
      <c r="X14370" t="s">
        <v>34</v>
      </c>
      <c r="Y14370" t="s">
        <v>485</v>
      </c>
      <c r="Z14370" s="1" t="s">
        <v>43428</v>
      </c>
      <c r="AA14370" t="s">
        <v>43429</v>
      </c>
      <c r="AB14370">
        <v>-171083</v>
      </c>
    </row>
    <row r="14371" spans="1:30" ht="409.5" x14ac:dyDescent="0.25">
      <c r="A14371">
        <f t="shared" ca="1" si="224"/>
        <v>7938</v>
      </c>
      <c r="B14371" t="s">
        <v>3712</v>
      </c>
      <c r="C14371" t="s">
        <v>45</v>
      </c>
      <c r="F14371" t="s">
        <v>20250</v>
      </c>
      <c r="G14371">
        <v>0</v>
      </c>
      <c r="O14371" t="s">
        <v>33</v>
      </c>
      <c r="X14371" t="s">
        <v>34</v>
      </c>
      <c r="Y14371" t="s">
        <v>24172</v>
      </c>
      <c r="Z14371" s="1" t="s">
        <v>24173</v>
      </c>
      <c r="AA14371" t="s">
        <v>24027</v>
      </c>
      <c r="AB14371" t="s">
        <v>24174</v>
      </c>
    </row>
    <row r="14372" spans="1:30" x14ac:dyDescent="0.25">
      <c r="A14372">
        <f t="shared" ca="1" si="224"/>
        <v>18882</v>
      </c>
      <c r="B14372" t="s">
        <v>96</v>
      </c>
      <c r="C14372" t="s">
        <v>97</v>
      </c>
      <c r="F14372" t="s">
        <v>36119</v>
      </c>
      <c r="G14372">
        <v>0</v>
      </c>
      <c r="O14372" t="s">
        <v>33</v>
      </c>
      <c r="X14372" t="s">
        <v>34</v>
      </c>
      <c r="Y14372" t="s">
        <v>36120</v>
      </c>
      <c r="Z14372" t="s">
        <v>36121</v>
      </c>
      <c r="AA14372" t="s">
        <v>36122</v>
      </c>
      <c r="AB14372" t="s">
        <v>36123</v>
      </c>
    </row>
    <row r="14373" spans="1:30" ht="409.5" x14ac:dyDescent="0.25">
      <c r="A14373">
        <f t="shared" ca="1" si="224"/>
        <v>8944</v>
      </c>
      <c r="B14373" t="s">
        <v>96</v>
      </c>
      <c r="C14373" t="s">
        <v>97</v>
      </c>
      <c r="F14373" t="s">
        <v>3146</v>
      </c>
      <c r="G14373">
        <v>0</v>
      </c>
      <c r="O14373" t="s">
        <v>33</v>
      </c>
      <c r="X14373" t="s">
        <v>34</v>
      </c>
      <c r="Y14373" t="s">
        <v>3147</v>
      </c>
      <c r="Z14373" s="1" t="s">
        <v>3148</v>
      </c>
      <c r="AA14373" t="s">
        <v>3149</v>
      </c>
      <c r="AB14373" t="s">
        <v>3150</v>
      </c>
      <c r="AC14373" t="s">
        <v>1783</v>
      </c>
      <c r="AD14373">
        <v>64105</v>
      </c>
    </row>
    <row r="14374" spans="1:30" x14ac:dyDescent="0.25">
      <c r="A14374">
        <f t="shared" ca="1" si="224"/>
        <v>7914</v>
      </c>
      <c r="B14374" t="s">
        <v>2046</v>
      </c>
      <c r="C14374" t="s">
        <v>80</v>
      </c>
      <c r="F14374" t="s">
        <v>6894</v>
      </c>
      <c r="O14374" t="s">
        <v>33</v>
      </c>
      <c r="Y14374" t="s">
        <v>6895</v>
      </c>
      <c r="Z14374" t="s">
        <v>14086</v>
      </c>
      <c r="AA14374" t="s">
        <v>14083</v>
      </c>
      <c r="AB14374">
        <v>-161263</v>
      </c>
      <c r="AC14374" t="s">
        <v>38</v>
      </c>
      <c r="AD14374">
        <v>98290</v>
      </c>
    </row>
    <row r="14375" spans="1:30" ht="409.5" x14ac:dyDescent="0.25">
      <c r="A14375">
        <f t="shared" ca="1" si="224"/>
        <v>1391</v>
      </c>
      <c r="B14375" t="s">
        <v>2046</v>
      </c>
      <c r="C14375" t="s">
        <v>80</v>
      </c>
      <c r="G14375">
        <v>0</v>
      </c>
      <c r="O14375" t="s">
        <v>33</v>
      </c>
      <c r="Y14375" t="s">
        <v>6616</v>
      </c>
      <c r="Z14375" s="1" t="s">
        <v>6617</v>
      </c>
      <c r="AA14375" t="s">
        <v>6618</v>
      </c>
      <c r="AB14375" t="s">
        <v>6619</v>
      </c>
      <c r="AC14375" t="s">
        <v>38</v>
      </c>
      <c r="AD14375">
        <v>98375</v>
      </c>
    </row>
    <row r="14376" spans="1:30" ht="409.5" x14ac:dyDescent="0.25">
      <c r="A14376">
        <f t="shared" ca="1" si="224"/>
        <v>11145</v>
      </c>
      <c r="B14376" t="s">
        <v>230</v>
      </c>
      <c r="C14376" t="s">
        <v>45</v>
      </c>
      <c r="F14376" t="s">
        <v>20250</v>
      </c>
      <c r="O14376" t="s">
        <v>33</v>
      </c>
      <c r="W14376">
        <v>15</v>
      </c>
      <c r="X14376" t="s">
        <v>34</v>
      </c>
      <c r="Y14376" t="s">
        <v>22643</v>
      </c>
      <c r="Z14376" s="1" t="s">
        <v>23408</v>
      </c>
      <c r="AA14376" t="s">
        <v>22580</v>
      </c>
      <c r="AB14376">
        <v>-180039</v>
      </c>
    </row>
    <row r="14377" spans="1:30" ht="409.5" x14ac:dyDescent="0.25">
      <c r="A14377">
        <f t="shared" ca="1" si="224"/>
        <v>18764</v>
      </c>
      <c r="B14377" t="s">
        <v>230</v>
      </c>
      <c r="C14377" t="s">
        <v>45</v>
      </c>
      <c r="O14377" t="s">
        <v>33</v>
      </c>
      <c r="X14377" t="s">
        <v>34</v>
      </c>
      <c r="Y14377" t="s">
        <v>22796</v>
      </c>
      <c r="Z14377" s="1" t="s">
        <v>23083</v>
      </c>
      <c r="AA14377" t="s">
        <v>22580</v>
      </c>
      <c r="AB14377">
        <v>-170027</v>
      </c>
    </row>
    <row r="14378" spans="1:30" x14ac:dyDescent="0.25">
      <c r="A14378">
        <f t="shared" ca="1" si="224"/>
        <v>4092</v>
      </c>
      <c r="B14378" t="s">
        <v>739</v>
      </c>
      <c r="C14378" t="s">
        <v>686</v>
      </c>
      <c r="F14378" t="s">
        <v>3421</v>
      </c>
      <c r="G14378">
        <v>0</v>
      </c>
      <c r="O14378" t="s">
        <v>33</v>
      </c>
      <c r="X14378" t="s">
        <v>34</v>
      </c>
      <c r="Y14378" t="s">
        <v>30037</v>
      </c>
      <c r="Z14378" t="s">
        <v>30038</v>
      </c>
      <c r="AA14378" t="s">
        <v>30039</v>
      </c>
      <c r="AB14378" t="s">
        <v>30040</v>
      </c>
      <c r="AC14378" t="s">
        <v>38</v>
      </c>
      <c r="AD14378">
        <v>98033</v>
      </c>
    </row>
    <row r="14379" spans="1:30" x14ac:dyDescent="0.25">
      <c r="A14379">
        <f t="shared" ca="1" si="224"/>
        <v>12032</v>
      </c>
      <c r="B14379" t="s">
        <v>178</v>
      </c>
      <c r="F14379" t="s">
        <v>20187</v>
      </c>
      <c r="G14379">
        <v>0</v>
      </c>
      <c r="O14379" t="s">
        <v>33</v>
      </c>
      <c r="X14379" t="s">
        <v>34</v>
      </c>
      <c r="Y14379" t="s">
        <v>20188</v>
      </c>
      <c r="Z14379" t="s">
        <v>39280</v>
      </c>
      <c r="AA14379" t="s">
        <v>39281</v>
      </c>
      <c r="AB14379" t="s">
        <v>39282</v>
      </c>
      <c r="AC14379" t="s">
        <v>38</v>
      </c>
      <c r="AD14379">
        <v>98922</v>
      </c>
    </row>
    <row r="14380" spans="1:30" ht="409.5" x14ac:dyDescent="0.25">
      <c r="A14380">
        <f t="shared" ca="1" si="224"/>
        <v>8633</v>
      </c>
      <c r="B14380" t="s">
        <v>73</v>
      </c>
      <c r="C14380" t="s">
        <v>74</v>
      </c>
      <c r="F14380" t="s">
        <v>42371</v>
      </c>
      <c r="O14380" t="s">
        <v>63</v>
      </c>
      <c r="X14380" t="s">
        <v>34</v>
      </c>
      <c r="Y14380" t="s">
        <v>42372</v>
      </c>
      <c r="Z14380" s="1" t="s">
        <v>42706</v>
      </c>
      <c r="AA14380" t="s">
        <v>42707</v>
      </c>
      <c r="AB14380">
        <v>-163420</v>
      </c>
      <c r="AC14380" t="s">
        <v>38</v>
      </c>
      <c r="AD14380">
        <v>98125</v>
      </c>
    </row>
    <row r="14381" spans="1:30" ht="409.5" x14ac:dyDescent="0.25">
      <c r="A14381">
        <f t="shared" ca="1" si="224"/>
        <v>15476</v>
      </c>
      <c r="B14381" t="s">
        <v>276</v>
      </c>
      <c r="C14381" t="s">
        <v>45</v>
      </c>
      <c r="G14381">
        <v>0</v>
      </c>
      <c r="O14381" t="s">
        <v>33</v>
      </c>
      <c r="Y14381" t="s">
        <v>41091</v>
      </c>
      <c r="Z14381" s="1" t="s">
        <v>41092</v>
      </c>
      <c r="AA14381" t="s">
        <v>41073</v>
      </c>
      <c r="AB14381" t="s">
        <v>41093</v>
      </c>
    </row>
    <row r="14382" spans="1:30" ht="210" x14ac:dyDescent="0.25">
      <c r="A14382">
        <f t="shared" ca="1" si="224"/>
        <v>460</v>
      </c>
      <c r="B14382" t="s">
        <v>685</v>
      </c>
      <c r="C14382" t="s">
        <v>686</v>
      </c>
      <c r="F14382" t="s">
        <v>33516</v>
      </c>
      <c r="G14382">
        <v>0</v>
      </c>
      <c r="O14382" t="s">
        <v>33</v>
      </c>
      <c r="Y14382" t="s">
        <v>33517</v>
      </c>
      <c r="Z14382" s="1" t="s">
        <v>33518</v>
      </c>
      <c r="AA14382" t="s">
        <v>33506</v>
      </c>
      <c r="AB14382" t="s">
        <v>33519</v>
      </c>
      <c r="AC14382" t="s">
        <v>38</v>
      </c>
      <c r="AD14382">
        <v>98372</v>
      </c>
    </row>
    <row r="14383" spans="1:30" ht="409.5" x14ac:dyDescent="0.25">
      <c r="A14383">
        <f t="shared" ca="1" si="224"/>
        <v>9799</v>
      </c>
      <c r="B14383" t="s">
        <v>49</v>
      </c>
      <c r="C14383" t="s">
        <v>50</v>
      </c>
      <c r="F14383" t="s">
        <v>33113</v>
      </c>
      <c r="O14383" t="s">
        <v>33</v>
      </c>
      <c r="W14383">
        <v>15</v>
      </c>
      <c r="X14383" t="s">
        <v>34</v>
      </c>
      <c r="Y14383" t="s">
        <v>33114</v>
      </c>
      <c r="Z14383" s="1" t="s">
        <v>35678</v>
      </c>
      <c r="AA14383" t="s">
        <v>35676</v>
      </c>
      <c r="AB14383">
        <v>-181693</v>
      </c>
      <c r="AC14383" t="s">
        <v>38</v>
      </c>
      <c r="AD14383">
        <v>98503</v>
      </c>
    </row>
    <row r="14384" spans="1:30" ht="409.5" x14ac:dyDescent="0.25">
      <c r="A14384">
        <f t="shared" ca="1" si="224"/>
        <v>6722</v>
      </c>
      <c r="B14384" t="s">
        <v>44</v>
      </c>
      <c r="C14384" t="s">
        <v>45</v>
      </c>
      <c r="F14384" t="s">
        <v>1399</v>
      </c>
      <c r="G14384">
        <v>0</v>
      </c>
      <c r="O14384" t="s">
        <v>33</v>
      </c>
      <c r="X14384" t="s">
        <v>34</v>
      </c>
      <c r="Y14384" t="s">
        <v>1400</v>
      </c>
      <c r="Z14384" s="1" t="s">
        <v>1401</v>
      </c>
      <c r="AA14384" s="1" t="s">
        <v>1402</v>
      </c>
      <c r="AB14384" t="s">
        <v>1403</v>
      </c>
      <c r="AC14384" t="s">
        <v>38</v>
      </c>
      <c r="AD14384">
        <v>98270</v>
      </c>
    </row>
    <row r="14385" spans="1:30" ht="409.5" x14ac:dyDescent="0.25">
      <c r="A14385">
        <f t="shared" ca="1" si="224"/>
        <v>11398</v>
      </c>
      <c r="B14385" t="s">
        <v>2046</v>
      </c>
      <c r="C14385" t="s">
        <v>80</v>
      </c>
      <c r="F14385" t="s">
        <v>6116</v>
      </c>
      <c r="O14385" t="s">
        <v>33</v>
      </c>
      <c r="Y14385" t="s">
        <v>6117</v>
      </c>
      <c r="Z14385" s="1" t="s">
        <v>15366</v>
      </c>
      <c r="AA14385" t="s">
        <v>15367</v>
      </c>
      <c r="AB14385">
        <v>-160366</v>
      </c>
      <c r="AC14385" t="s">
        <v>38</v>
      </c>
      <c r="AD14385">
        <v>98115</v>
      </c>
    </row>
    <row r="14386" spans="1:30" ht="409.5" x14ac:dyDescent="0.25">
      <c r="A14386">
        <f t="shared" ca="1" si="224"/>
        <v>16158</v>
      </c>
      <c r="B14386" t="s">
        <v>124</v>
      </c>
      <c r="C14386" t="s">
        <v>45</v>
      </c>
      <c r="F14386" t="s">
        <v>1799</v>
      </c>
      <c r="G14386">
        <v>0</v>
      </c>
      <c r="O14386" t="s">
        <v>33</v>
      </c>
      <c r="X14386" t="s">
        <v>34</v>
      </c>
      <c r="Y14386" t="s">
        <v>18868</v>
      </c>
      <c r="Z14386" s="1" t="s">
        <v>18869</v>
      </c>
      <c r="AA14386" t="s">
        <v>18870</v>
      </c>
      <c r="AB14386" t="s">
        <v>18871</v>
      </c>
      <c r="AC14386" t="s">
        <v>38</v>
      </c>
      <c r="AD14386">
        <v>98104</v>
      </c>
    </row>
    <row r="14387" spans="1:30" x14ac:dyDescent="0.25">
      <c r="A14387">
        <f t="shared" ca="1" si="224"/>
        <v>11535</v>
      </c>
      <c r="B14387" t="s">
        <v>334</v>
      </c>
      <c r="C14387" t="s">
        <v>45</v>
      </c>
      <c r="F14387" t="s">
        <v>5901</v>
      </c>
      <c r="G14387">
        <v>0</v>
      </c>
      <c r="O14387" t="s">
        <v>33</v>
      </c>
      <c r="Y14387" t="s">
        <v>29596</v>
      </c>
      <c r="Z14387" t="s">
        <v>35953</v>
      </c>
      <c r="AA14387" t="s">
        <v>35954</v>
      </c>
      <c r="AB14387" t="s">
        <v>35955</v>
      </c>
      <c r="AC14387" t="s">
        <v>38</v>
      </c>
      <c r="AD14387">
        <v>98504</v>
      </c>
    </row>
    <row r="14388" spans="1:30" x14ac:dyDescent="0.25">
      <c r="A14388">
        <f t="shared" ca="1" si="224"/>
        <v>6379</v>
      </c>
      <c r="B14388" t="s">
        <v>334</v>
      </c>
      <c r="C14388" t="s">
        <v>45</v>
      </c>
      <c r="F14388" t="s">
        <v>3303</v>
      </c>
      <c r="N14388" t="s">
        <v>612</v>
      </c>
      <c r="O14388" t="s">
        <v>33</v>
      </c>
      <c r="X14388" t="s">
        <v>34</v>
      </c>
      <c r="Y14388" t="s">
        <v>4113</v>
      </c>
      <c r="Z14388" t="s">
        <v>4114</v>
      </c>
      <c r="AA14388" t="s">
        <v>4115</v>
      </c>
      <c r="AB14388">
        <v>-170190</v>
      </c>
      <c r="AC14388" t="s">
        <v>38</v>
      </c>
      <c r="AD14388">
        <v>98057</v>
      </c>
    </row>
    <row r="14389" spans="1:30" x14ac:dyDescent="0.25">
      <c r="A14389">
        <f t="shared" ca="1" si="224"/>
        <v>13759</v>
      </c>
      <c r="B14389" t="s">
        <v>773</v>
      </c>
      <c r="C14389" t="s">
        <v>80</v>
      </c>
      <c r="F14389" t="s">
        <v>11541</v>
      </c>
      <c r="G14389">
        <v>0</v>
      </c>
      <c r="O14389" t="s">
        <v>33</v>
      </c>
      <c r="X14389" t="s">
        <v>34</v>
      </c>
      <c r="Y14389" t="s">
        <v>37868</v>
      </c>
      <c r="Z14389" t="s">
        <v>37869</v>
      </c>
      <c r="AA14389" t="s">
        <v>37870</v>
      </c>
      <c r="AB14389" t="s">
        <v>37871</v>
      </c>
      <c r="AC14389" t="s">
        <v>38</v>
      </c>
      <c r="AD14389">
        <v>98632</v>
      </c>
    </row>
    <row r="14390" spans="1:30" x14ac:dyDescent="0.25">
      <c r="A14390">
        <f t="shared" ca="1" si="224"/>
        <v>13195</v>
      </c>
      <c r="B14390" t="s">
        <v>685</v>
      </c>
      <c r="C14390" t="s">
        <v>686</v>
      </c>
      <c r="F14390" t="s">
        <v>20054</v>
      </c>
      <c r="O14390" t="s">
        <v>33</v>
      </c>
      <c r="Y14390" t="s">
        <v>20055</v>
      </c>
      <c r="Z14390" t="s">
        <v>34855</v>
      </c>
      <c r="AA14390" t="s">
        <v>34840</v>
      </c>
      <c r="AB14390">
        <v>-172638</v>
      </c>
    </row>
    <row r="14391" spans="1:30" x14ac:dyDescent="0.25">
      <c r="A14391">
        <f t="shared" ca="1" si="224"/>
        <v>17889</v>
      </c>
      <c r="B14391" t="s">
        <v>2046</v>
      </c>
      <c r="C14391" t="s">
        <v>80</v>
      </c>
      <c r="F14391" t="s">
        <v>14353</v>
      </c>
      <c r="O14391" t="s">
        <v>33</v>
      </c>
      <c r="Y14391" t="s">
        <v>14437</v>
      </c>
      <c r="Z14391" t="s">
        <v>14438</v>
      </c>
      <c r="AA14391" t="s">
        <v>14439</v>
      </c>
      <c r="AB14391">
        <v>-163403</v>
      </c>
      <c r="AC14391" t="s">
        <v>1449</v>
      </c>
      <c r="AD14391">
        <v>28036</v>
      </c>
    </row>
    <row r="14392" spans="1:30" ht="409.5" x14ac:dyDescent="0.25">
      <c r="A14392">
        <f t="shared" ca="1" si="224"/>
        <v>15098</v>
      </c>
      <c r="B14392" t="s">
        <v>2046</v>
      </c>
      <c r="C14392" t="s">
        <v>80</v>
      </c>
      <c r="F14392" t="s">
        <v>81</v>
      </c>
      <c r="O14392" t="s">
        <v>33</v>
      </c>
      <c r="Y14392" t="s">
        <v>5788</v>
      </c>
      <c r="Z14392" s="1" t="s">
        <v>10316</v>
      </c>
      <c r="AA14392" t="s">
        <v>10313</v>
      </c>
      <c r="AB14392">
        <v>-172935</v>
      </c>
      <c r="AC14392" t="s">
        <v>38</v>
      </c>
      <c r="AD14392">
        <v>98668</v>
      </c>
    </row>
    <row r="14393" spans="1:30" ht="409.5" x14ac:dyDescent="0.25">
      <c r="A14393">
        <f t="shared" ca="1" si="224"/>
        <v>16950</v>
      </c>
      <c r="B14393" t="s">
        <v>39</v>
      </c>
      <c r="C14393" t="s">
        <v>165</v>
      </c>
      <c r="F14393" t="s">
        <v>734</v>
      </c>
      <c r="G14393">
        <v>0</v>
      </c>
      <c r="N14393" s="1" t="s">
        <v>28850</v>
      </c>
      <c r="O14393" t="s">
        <v>168</v>
      </c>
      <c r="Y14393" t="s">
        <v>735</v>
      </c>
      <c r="Z14393" s="1" t="s">
        <v>28851</v>
      </c>
      <c r="AA14393" t="s">
        <v>28852</v>
      </c>
      <c r="AB14393" t="s">
        <v>28853</v>
      </c>
      <c r="AC14393" t="s">
        <v>38</v>
      </c>
      <c r="AD14393">
        <v>98111</v>
      </c>
    </row>
    <row r="14394" spans="1:30" x14ac:dyDescent="0.25">
      <c r="A14394">
        <f t="shared" ca="1" si="224"/>
        <v>1134</v>
      </c>
      <c r="B14394" t="s">
        <v>2046</v>
      </c>
      <c r="C14394" t="s">
        <v>80</v>
      </c>
      <c r="F14394" t="s">
        <v>5838</v>
      </c>
      <c r="G14394">
        <v>0</v>
      </c>
      <c r="O14394" t="s">
        <v>33</v>
      </c>
      <c r="Y14394" t="s">
        <v>6136</v>
      </c>
      <c r="Z14394" t="s">
        <v>14876</v>
      </c>
      <c r="AA14394" t="s">
        <v>14877</v>
      </c>
      <c r="AB14394" t="s">
        <v>14878</v>
      </c>
      <c r="AC14394" t="s">
        <v>38</v>
      </c>
      <c r="AD14394">
        <v>98272</v>
      </c>
    </row>
    <row r="14395" spans="1:30" x14ac:dyDescent="0.25">
      <c r="A14395">
        <f t="shared" ca="1" si="224"/>
        <v>13772</v>
      </c>
      <c r="B14395" t="s">
        <v>739</v>
      </c>
      <c r="C14395" t="s">
        <v>686</v>
      </c>
      <c r="F14395" t="s">
        <v>3462</v>
      </c>
      <c r="O14395" t="s">
        <v>33</v>
      </c>
      <c r="Y14395" t="s">
        <v>29259</v>
      </c>
      <c r="Z14395" t="s">
        <v>30454</v>
      </c>
      <c r="AA14395" t="s">
        <v>30455</v>
      </c>
      <c r="AB14395">
        <v>-170377</v>
      </c>
      <c r="AC14395" t="s">
        <v>38</v>
      </c>
      <c r="AD14395">
        <v>98007</v>
      </c>
    </row>
    <row r="14396" spans="1:30" ht="409.5" x14ac:dyDescent="0.25">
      <c r="A14396">
        <f t="shared" ca="1" si="224"/>
        <v>11692</v>
      </c>
      <c r="B14396" t="s">
        <v>79</v>
      </c>
      <c r="C14396" t="s">
        <v>80</v>
      </c>
      <c r="F14396" t="s">
        <v>5745</v>
      </c>
      <c r="O14396" t="s">
        <v>33</v>
      </c>
      <c r="Y14396" t="s">
        <v>10053</v>
      </c>
      <c r="Z14396" s="1" t="s">
        <v>10054</v>
      </c>
      <c r="AA14396" t="s">
        <v>10055</v>
      </c>
      <c r="AB14396">
        <v>-170036</v>
      </c>
      <c r="AC14396" t="s">
        <v>38</v>
      </c>
      <c r="AD14396">
        <v>98201</v>
      </c>
    </row>
    <row r="14397" spans="1:30" x14ac:dyDescent="0.25">
      <c r="A14397">
        <f t="shared" ca="1" si="224"/>
        <v>7465</v>
      </c>
      <c r="B14397" t="s">
        <v>685</v>
      </c>
      <c r="C14397" t="s">
        <v>686</v>
      </c>
      <c r="F14397" t="s">
        <v>30088</v>
      </c>
      <c r="O14397" t="s">
        <v>33</v>
      </c>
      <c r="Y14397" t="s">
        <v>30089</v>
      </c>
      <c r="Z14397" t="s">
        <v>34118</v>
      </c>
      <c r="AA14397" t="s">
        <v>34060</v>
      </c>
      <c r="AB14397">
        <v>-172045</v>
      </c>
    </row>
    <row r="14398" spans="1:30" ht="409.5" x14ac:dyDescent="0.25">
      <c r="A14398">
        <f t="shared" ca="1" si="224"/>
        <v>1346</v>
      </c>
      <c r="B14398" t="s">
        <v>677</v>
      </c>
      <c r="C14398" t="s">
        <v>80</v>
      </c>
      <c r="F14398" t="s">
        <v>6685</v>
      </c>
      <c r="G14398">
        <v>0</v>
      </c>
      <c r="O14398" t="s">
        <v>33</v>
      </c>
      <c r="Y14398" t="s">
        <v>6686</v>
      </c>
      <c r="Z14398" s="1" t="s">
        <v>6687</v>
      </c>
      <c r="AA14398" t="s">
        <v>6688</v>
      </c>
      <c r="AB14398" t="s">
        <v>6689</v>
      </c>
      <c r="AC14398" t="s">
        <v>38</v>
      </c>
      <c r="AD14398">
        <v>98257</v>
      </c>
    </row>
    <row r="14399" spans="1:30" x14ac:dyDescent="0.25">
      <c r="A14399">
        <f t="shared" ca="1" si="224"/>
        <v>16778</v>
      </c>
      <c r="B14399" t="s">
        <v>519</v>
      </c>
      <c r="F14399" t="s">
        <v>31389</v>
      </c>
      <c r="G14399">
        <v>0</v>
      </c>
      <c r="O14399" t="s">
        <v>33</v>
      </c>
      <c r="X14399" t="s">
        <v>34</v>
      </c>
      <c r="Y14399" t="s">
        <v>31390</v>
      </c>
      <c r="Z14399" t="s">
        <v>31391</v>
      </c>
      <c r="AA14399" t="s">
        <v>31392</v>
      </c>
      <c r="AB14399" t="s">
        <v>31393</v>
      </c>
      <c r="AC14399" t="s">
        <v>38</v>
      </c>
      <c r="AD14399">
        <v>98520</v>
      </c>
    </row>
    <row r="14400" spans="1:30" ht="409.5" x14ac:dyDescent="0.25">
      <c r="A14400">
        <f t="shared" ca="1" si="224"/>
        <v>12572</v>
      </c>
      <c r="B14400" t="s">
        <v>73</v>
      </c>
      <c r="C14400" t="s">
        <v>74</v>
      </c>
      <c r="G14400">
        <v>0</v>
      </c>
      <c r="O14400" t="s">
        <v>33</v>
      </c>
      <c r="X14400" t="s">
        <v>34</v>
      </c>
      <c r="Y14400" t="s">
        <v>42713</v>
      </c>
      <c r="Z14400" s="1" t="s">
        <v>42714</v>
      </c>
      <c r="AA14400" t="s">
        <v>42715</v>
      </c>
      <c r="AB14400" t="s">
        <v>42716</v>
      </c>
      <c r="AC14400" t="s">
        <v>38</v>
      </c>
      <c r="AD14400">
        <v>98466</v>
      </c>
    </row>
    <row r="14401" spans="1:30" x14ac:dyDescent="0.25">
      <c r="A14401">
        <f t="shared" ca="1" si="224"/>
        <v>6368</v>
      </c>
      <c r="B14401" t="s">
        <v>739</v>
      </c>
      <c r="C14401" t="s">
        <v>686</v>
      </c>
      <c r="G14401">
        <v>0</v>
      </c>
      <c r="O14401" t="s">
        <v>33</v>
      </c>
      <c r="Y14401" t="s">
        <v>284</v>
      </c>
      <c r="Z14401" t="s">
        <v>29605</v>
      </c>
      <c r="AA14401" t="s">
        <v>29589</v>
      </c>
      <c r="AB14401" t="s">
        <v>29606</v>
      </c>
      <c r="AC14401" t="s">
        <v>38</v>
      </c>
      <c r="AD14401">
        <v>98166</v>
      </c>
    </row>
    <row r="14402" spans="1:30" ht="409.5" x14ac:dyDescent="0.25">
      <c r="A14402">
        <f t="shared" ref="A14402:A14465" ca="1" si="225">RANDBETWEEN(1,20000)</f>
        <v>12871</v>
      </c>
      <c r="B14402" t="s">
        <v>2046</v>
      </c>
      <c r="C14402" t="s">
        <v>80</v>
      </c>
      <c r="F14402" t="s">
        <v>6116</v>
      </c>
      <c r="G14402">
        <v>0</v>
      </c>
      <c r="O14402" t="s">
        <v>33</v>
      </c>
      <c r="Y14402" t="s">
        <v>6117</v>
      </c>
      <c r="Z14402" s="1" t="s">
        <v>6643</v>
      </c>
      <c r="AA14402" t="s">
        <v>6644</v>
      </c>
      <c r="AB14402" t="s">
        <v>6645</v>
      </c>
      <c r="AC14402" t="s">
        <v>38</v>
      </c>
      <c r="AD14402">
        <v>98115</v>
      </c>
    </row>
    <row r="14403" spans="1:30" x14ac:dyDescent="0.25">
      <c r="A14403">
        <f t="shared" ca="1" si="225"/>
        <v>6571</v>
      </c>
      <c r="B14403" t="s">
        <v>2046</v>
      </c>
      <c r="C14403" t="s">
        <v>80</v>
      </c>
      <c r="F14403" t="s">
        <v>7834</v>
      </c>
      <c r="O14403" t="s">
        <v>33</v>
      </c>
      <c r="Y14403" t="s">
        <v>13837</v>
      </c>
      <c r="Z14403" t="s">
        <v>13838</v>
      </c>
      <c r="AA14403" t="s">
        <v>13830</v>
      </c>
      <c r="AB14403">
        <v>-181247</v>
      </c>
      <c r="AC14403" t="s">
        <v>38</v>
      </c>
      <c r="AD14403">
        <v>98273</v>
      </c>
    </row>
    <row r="14404" spans="1:30" x14ac:dyDescent="0.25">
      <c r="A14404">
        <f t="shared" ca="1" si="225"/>
        <v>15473</v>
      </c>
      <c r="B14404" t="s">
        <v>2046</v>
      </c>
      <c r="C14404" t="s">
        <v>80</v>
      </c>
      <c r="F14404" t="s">
        <v>81</v>
      </c>
      <c r="O14404" t="s">
        <v>33</v>
      </c>
      <c r="Y14404" t="s">
        <v>82</v>
      </c>
      <c r="Z14404" t="s">
        <v>11118</v>
      </c>
      <c r="AA14404" t="s">
        <v>11117</v>
      </c>
      <c r="AB14404">
        <v>-172892</v>
      </c>
      <c r="AC14404" t="s">
        <v>38</v>
      </c>
      <c r="AD14404">
        <v>98668</v>
      </c>
    </row>
    <row r="14405" spans="1:30" x14ac:dyDescent="0.25">
      <c r="A14405">
        <f t="shared" ca="1" si="225"/>
        <v>8704</v>
      </c>
      <c r="B14405" t="s">
        <v>489</v>
      </c>
      <c r="C14405" t="s">
        <v>45</v>
      </c>
      <c r="O14405" t="s">
        <v>33</v>
      </c>
      <c r="W14405">
        <v>15</v>
      </c>
      <c r="X14405" t="s">
        <v>34</v>
      </c>
      <c r="Y14405" t="s">
        <v>18068</v>
      </c>
      <c r="Z14405" t="s">
        <v>18069</v>
      </c>
      <c r="AA14405" t="s">
        <v>18070</v>
      </c>
      <c r="AB14405">
        <v>-172934</v>
      </c>
    </row>
    <row r="14406" spans="1:30" x14ac:dyDescent="0.25">
      <c r="A14406">
        <f t="shared" ca="1" si="225"/>
        <v>5736</v>
      </c>
      <c r="B14406" t="s">
        <v>73</v>
      </c>
      <c r="C14406" t="s">
        <v>74</v>
      </c>
      <c r="F14406" t="s">
        <v>19208</v>
      </c>
      <c r="G14406">
        <v>0</v>
      </c>
      <c r="O14406" t="s">
        <v>33</v>
      </c>
      <c r="X14406" t="s">
        <v>34</v>
      </c>
      <c r="Y14406" t="s">
        <v>19209</v>
      </c>
      <c r="Z14406" t="s">
        <v>38899</v>
      </c>
      <c r="AA14406" t="s">
        <v>38900</v>
      </c>
      <c r="AB14406" t="s">
        <v>38901</v>
      </c>
      <c r="AC14406" t="s">
        <v>38</v>
      </c>
      <c r="AD14406">
        <v>98020</v>
      </c>
    </row>
    <row r="14407" spans="1:30" x14ac:dyDescent="0.25">
      <c r="A14407">
        <f t="shared" ca="1" si="225"/>
        <v>7038</v>
      </c>
      <c r="B14407" t="s">
        <v>30</v>
      </c>
      <c r="C14407" t="s">
        <v>31</v>
      </c>
      <c r="F14407" t="s">
        <v>25045</v>
      </c>
      <c r="G14407">
        <v>0</v>
      </c>
      <c r="O14407" t="s">
        <v>33</v>
      </c>
      <c r="X14407" t="s">
        <v>34</v>
      </c>
      <c r="Y14407" t="s">
        <v>32477</v>
      </c>
      <c r="Z14407" t="s">
        <v>32478</v>
      </c>
      <c r="AA14407" t="s">
        <v>32479</v>
      </c>
      <c r="AB14407" t="s">
        <v>32480</v>
      </c>
      <c r="AC14407" t="s">
        <v>38</v>
      </c>
      <c r="AD14407">
        <v>98102</v>
      </c>
    </row>
    <row r="14408" spans="1:30" x14ac:dyDescent="0.25">
      <c r="A14408">
        <f t="shared" ca="1" si="225"/>
        <v>1805</v>
      </c>
      <c r="B14408" t="s">
        <v>178</v>
      </c>
      <c r="C14408" t="s">
        <v>179</v>
      </c>
      <c r="O14408" t="s">
        <v>33</v>
      </c>
      <c r="W14408">
        <v>15</v>
      </c>
      <c r="X14408" t="s">
        <v>34</v>
      </c>
      <c r="Z14408" t="s">
        <v>16930</v>
      </c>
      <c r="AA14408" t="s">
        <v>16931</v>
      </c>
      <c r="AB14408">
        <v>-181074</v>
      </c>
    </row>
    <row r="14409" spans="1:30" x14ac:dyDescent="0.25">
      <c r="A14409">
        <f t="shared" ca="1" si="225"/>
        <v>19990</v>
      </c>
      <c r="B14409" t="s">
        <v>49</v>
      </c>
      <c r="C14409" t="s">
        <v>50</v>
      </c>
      <c r="N14409" t="s">
        <v>9422</v>
      </c>
      <c r="O14409" t="s">
        <v>33</v>
      </c>
      <c r="W14409">
        <v>15</v>
      </c>
      <c r="X14409" t="s">
        <v>34</v>
      </c>
      <c r="Z14409" t="s">
        <v>9423</v>
      </c>
      <c r="AA14409" t="s">
        <v>9424</v>
      </c>
      <c r="AB14409">
        <v>-181488</v>
      </c>
    </row>
    <row r="14410" spans="1:30" x14ac:dyDescent="0.25">
      <c r="A14410">
        <f t="shared" ca="1" si="225"/>
        <v>9982</v>
      </c>
      <c r="B14410" t="s">
        <v>2046</v>
      </c>
      <c r="C14410" t="s">
        <v>80</v>
      </c>
      <c r="G14410">
        <v>0</v>
      </c>
      <c r="O14410" t="s">
        <v>33</v>
      </c>
      <c r="Y14410" t="s">
        <v>8567</v>
      </c>
      <c r="Z14410" t="s">
        <v>8568</v>
      </c>
      <c r="AA14410" t="s">
        <v>8569</v>
      </c>
      <c r="AB14410" t="s">
        <v>8570</v>
      </c>
      <c r="AC14410" t="s">
        <v>38</v>
      </c>
      <c r="AD14410">
        <v>99203</v>
      </c>
    </row>
    <row r="14411" spans="1:30" x14ac:dyDescent="0.25">
      <c r="A14411">
        <f t="shared" ca="1" si="225"/>
        <v>13634</v>
      </c>
      <c r="B14411" t="s">
        <v>96</v>
      </c>
      <c r="C14411" t="s">
        <v>97</v>
      </c>
      <c r="F14411" t="s">
        <v>3707</v>
      </c>
      <c r="G14411">
        <v>0</v>
      </c>
      <c r="O14411" t="s">
        <v>33</v>
      </c>
      <c r="X14411" t="s">
        <v>34</v>
      </c>
      <c r="Y14411" t="s">
        <v>3708</v>
      </c>
      <c r="Z14411" t="s">
        <v>3732</v>
      </c>
      <c r="AA14411" t="s">
        <v>3721</v>
      </c>
      <c r="AB14411" t="s">
        <v>3733</v>
      </c>
      <c r="AC14411" t="s">
        <v>102</v>
      </c>
      <c r="AD14411">
        <v>97222</v>
      </c>
    </row>
    <row r="14412" spans="1:30" x14ac:dyDescent="0.25">
      <c r="A14412">
        <f t="shared" ca="1" si="225"/>
        <v>5749</v>
      </c>
      <c r="B14412" t="s">
        <v>2046</v>
      </c>
      <c r="C14412" t="s">
        <v>80</v>
      </c>
      <c r="F14412" t="s">
        <v>14162</v>
      </c>
      <c r="O14412" t="s">
        <v>33</v>
      </c>
      <c r="Y14412" t="s">
        <v>14163</v>
      </c>
      <c r="Z14412" t="s">
        <v>14164</v>
      </c>
      <c r="AA14412" t="s">
        <v>14161</v>
      </c>
      <c r="AB14412">
        <v>-180322</v>
      </c>
      <c r="AC14412" t="s">
        <v>38</v>
      </c>
      <c r="AD14412">
        <v>98591</v>
      </c>
    </row>
    <row r="14413" spans="1:30" x14ac:dyDescent="0.25">
      <c r="A14413">
        <f t="shared" ca="1" si="225"/>
        <v>15506</v>
      </c>
      <c r="B14413" t="s">
        <v>334</v>
      </c>
      <c r="C14413" t="s">
        <v>45</v>
      </c>
      <c r="F14413" t="s">
        <v>22590</v>
      </c>
      <c r="G14413">
        <v>0</v>
      </c>
      <c r="O14413" t="s">
        <v>33</v>
      </c>
      <c r="X14413" t="s">
        <v>34</v>
      </c>
      <c r="Y14413" t="s">
        <v>16862</v>
      </c>
      <c r="Z14413" t="s">
        <v>22591</v>
      </c>
      <c r="AA14413" t="s">
        <v>22580</v>
      </c>
      <c r="AB14413" t="s">
        <v>22592</v>
      </c>
    </row>
    <row r="14414" spans="1:30" x14ac:dyDescent="0.25">
      <c r="A14414">
        <f t="shared" ca="1" si="225"/>
        <v>6464</v>
      </c>
      <c r="B14414" t="s">
        <v>2046</v>
      </c>
      <c r="C14414" t="s">
        <v>80</v>
      </c>
      <c r="F14414" t="s">
        <v>2939</v>
      </c>
      <c r="G14414">
        <v>0</v>
      </c>
      <c r="O14414" t="s">
        <v>33</v>
      </c>
      <c r="Y14414" t="s">
        <v>7636</v>
      </c>
      <c r="Z14414" t="s">
        <v>7773</v>
      </c>
      <c r="AA14414" t="s">
        <v>7774</v>
      </c>
      <c r="AB14414" t="s">
        <v>7775</v>
      </c>
      <c r="AC14414" t="s">
        <v>38</v>
      </c>
      <c r="AD14414">
        <v>99362</v>
      </c>
    </row>
    <row r="14415" spans="1:30" ht="409.5" x14ac:dyDescent="0.25">
      <c r="A14415">
        <f t="shared" ca="1" si="225"/>
        <v>5447</v>
      </c>
      <c r="B14415" t="s">
        <v>230</v>
      </c>
      <c r="C14415" t="s">
        <v>45</v>
      </c>
      <c r="O14415" t="s">
        <v>33</v>
      </c>
      <c r="X14415" t="s">
        <v>34</v>
      </c>
      <c r="Y14415" t="s">
        <v>22968</v>
      </c>
      <c r="Z14415" s="1" t="s">
        <v>23086</v>
      </c>
      <c r="AA14415" t="s">
        <v>22580</v>
      </c>
      <c r="AB14415">
        <v>-170032</v>
      </c>
    </row>
    <row r="14416" spans="1:30" x14ac:dyDescent="0.25">
      <c r="A14416">
        <f t="shared" ca="1" si="225"/>
        <v>2498</v>
      </c>
      <c r="B14416" t="s">
        <v>124</v>
      </c>
      <c r="C14416" t="s">
        <v>45</v>
      </c>
      <c r="F14416" t="s">
        <v>22662</v>
      </c>
      <c r="O14416" t="s">
        <v>33</v>
      </c>
      <c r="X14416" t="s">
        <v>34</v>
      </c>
      <c r="Y14416" t="s">
        <v>22796</v>
      </c>
      <c r="Z14416" t="s">
        <v>22914</v>
      </c>
      <c r="AA14416" t="s">
        <v>22580</v>
      </c>
      <c r="AB14416">
        <v>-162133</v>
      </c>
      <c r="AC14416" t="s">
        <v>102</v>
      </c>
      <c r="AD14416">
        <v>97302</v>
      </c>
    </row>
    <row r="14417" spans="1:30" ht="30" x14ac:dyDescent="0.25">
      <c r="A14417">
        <f t="shared" ca="1" si="225"/>
        <v>9357</v>
      </c>
      <c r="B14417" t="s">
        <v>68</v>
      </c>
      <c r="C14417" t="s">
        <v>45</v>
      </c>
      <c r="F14417" t="s">
        <v>24771</v>
      </c>
      <c r="O14417" t="s">
        <v>33</v>
      </c>
      <c r="X14417" t="s">
        <v>34</v>
      </c>
      <c r="Y14417" t="s">
        <v>2023</v>
      </c>
      <c r="Z14417" t="s">
        <v>24772</v>
      </c>
      <c r="AA14417" s="1" t="s">
        <v>24773</v>
      </c>
      <c r="AB14417">
        <v>-161496</v>
      </c>
    </row>
    <row r="14418" spans="1:30" x14ac:dyDescent="0.25">
      <c r="A14418">
        <f t="shared" ca="1" si="225"/>
        <v>18267</v>
      </c>
      <c r="B14418" t="s">
        <v>677</v>
      </c>
      <c r="C14418" t="s">
        <v>80</v>
      </c>
      <c r="F14418" t="s">
        <v>14141</v>
      </c>
      <c r="G14418">
        <v>0</v>
      </c>
      <c r="O14418" t="s">
        <v>33</v>
      </c>
      <c r="Y14418" t="s">
        <v>14142</v>
      </c>
      <c r="Z14418" t="s">
        <v>18337</v>
      </c>
      <c r="AA14418" t="s">
        <v>18338</v>
      </c>
      <c r="AB14418" t="s">
        <v>18339</v>
      </c>
      <c r="AC14418" t="s">
        <v>38</v>
      </c>
      <c r="AD14418">
        <v>98040</v>
      </c>
    </row>
    <row r="14419" spans="1:30" x14ac:dyDescent="0.25">
      <c r="A14419">
        <f t="shared" ca="1" si="225"/>
        <v>11056</v>
      </c>
      <c r="B14419" t="s">
        <v>677</v>
      </c>
      <c r="C14419" t="s">
        <v>80</v>
      </c>
      <c r="F14419" t="s">
        <v>12328</v>
      </c>
      <c r="G14419">
        <v>0</v>
      </c>
      <c r="O14419" t="s">
        <v>33</v>
      </c>
      <c r="Y14419" t="s">
        <v>12329</v>
      </c>
      <c r="Z14419" t="s">
        <v>15762</v>
      </c>
      <c r="AA14419" t="s">
        <v>15763</v>
      </c>
      <c r="AB14419" t="s">
        <v>15764</v>
      </c>
      <c r="AC14419" t="s">
        <v>38</v>
      </c>
      <c r="AD14419">
        <v>99163</v>
      </c>
    </row>
    <row r="14420" spans="1:30" x14ac:dyDescent="0.25">
      <c r="A14420">
        <f t="shared" ca="1" si="225"/>
        <v>14687</v>
      </c>
      <c r="B14420" t="s">
        <v>685</v>
      </c>
      <c r="C14420" t="s">
        <v>686</v>
      </c>
      <c r="F14420" t="s">
        <v>30400</v>
      </c>
      <c r="O14420" t="s">
        <v>33</v>
      </c>
      <c r="Y14420" t="s">
        <v>32815</v>
      </c>
      <c r="Z14420" t="s">
        <v>35275</v>
      </c>
      <c r="AA14420" t="s">
        <v>35222</v>
      </c>
      <c r="AB14420">
        <v>-171035</v>
      </c>
      <c r="AC14420" t="s">
        <v>38</v>
      </c>
      <c r="AD14420">
        <v>98102</v>
      </c>
    </row>
    <row r="14421" spans="1:30" x14ac:dyDescent="0.25">
      <c r="A14421">
        <f t="shared" ca="1" si="225"/>
        <v>6257</v>
      </c>
      <c r="B14421" t="s">
        <v>178</v>
      </c>
      <c r="F14421" t="s">
        <v>19348</v>
      </c>
      <c r="G14421">
        <v>0</v>
      </c>
      <c r="O14421" t="s">
        <v>33</v>
      </c>
      <c r="X14421" t="s">
        <v>34</v>
      </c>
      <c r="Y14421" t="s">
        <v>19349</v>
      </c>
      <c r="Z14421" t="s">
        <v>24892</v>
      </c>
      <c r="AA14421" t="s">
        <v>24893</v>
      </c>
      <c r="AB14421" t="s">
        <v>24894</v>
      </c>
      <c r="AC14421" t="s">
        <v>38</v>
      </c>
      <c r="AD14421">
        <v>99362</v>
      </c>
    </row>
    <row r="14422" spans="1:30" ht="409.5" x14ac:dyDescent="0.25">
      <c r="A14422">
        <f t="shared" ca="1" si="225"/>
        <v>13381</v>
      </c>
      <c r="B14422" t="s">
        <v>30</v>
      </c>
      <c r="C14422" t="s">
        <v>31</v>
      </c>
      <c r="F14422" t="s">
        <v>19892</v>
      </c>
      <c r="G14422">
        <v>0</v>
      </c>
      <c r="O14422" t="s">
        <v>33</v>
      </c>
      <c r="X14422" t="s">
        <v>34</v>
      </c>
      <c r="Y14422" t="s">
        <v>22536</v>
      </c>
      <c r="Z14422" s="1" t="s">
        <v>22537</v>
      </c>
      <c r="AA14422" s="1" t="s">
        <v>22538</v>
      </c>
      <c r="AB14422" t="s">
        <v>22539</v>
      </c>
      <c r="AC14422" t="s">
        <v>38</v>
      </c>
      <c r="AD14422">
        <v>98004</v>
      </c>
    </row>
    <row r="14423" spans="1:30" ht="409.5" x14ac:dyDescent="0.25">
      <c r="A14423">
        <f t="shared" ca="1" si="225"/>
        <v>3000</v>
      </c>
      <c r="B14423" t="s">
        <v>489</v>
      </c>
      <c r="C14423" t="s">
        <v>45</v>
      </c>
      <c r="F14423" t="s">
        <v>4799</v>
      </c>
      <c r="O14423" t="s">
        <v>33</v>
      </c>
      <c r="X14423" t="s">
        <v>34</v>
      </c>
      <c r="Y14423" t="s">
        <v>4800</v>
      </c>
      <c r="Z14423" s="1" t="s">
        <v>4801</v>
      </c>
      <c r="AA14423" t="s">
        <v>4802</v>
      </c>
      <c r="AB14423">
        <v>-173006</v>
      </c>
    </row>
    <row r="14424" spans="1:30" x14ac:dyDescent="0.25">
      <c r="A14424">
        <f t="shared" ca="1" si="225"/>
        <v>5656</v>
      </c>
      <c r="B14424" t="s">
        <v>2046</v>
      </c>
      <c r="C14424" t="s">
        <v>80</v>
      </c>
      <c r="F14424" t="s">
        <v>658</v>
      </c>
      <c r="O14424" t="s">
        <v>33</v>
      </c>
      <c r="Y14424" t="s">
        <v>10843</v>
      </c>
      <c r="Z14424" t="s">
        <v>10844</v>
      </c>
      <c r="AA14424" t="s">
        <v>10845</v>
      </c>
      <c r="AB14424">
        <v>-172901</v>
      </c>
      <c r="AC14424" t="s">
        <v>102</v>
      </c>
      <c r="AD14424">
        <v>97205</v>
      </c>
    </row>
    <row r="14425" spans="1:30" x14ac:dyDescent="0.25">
      <c r="A14425">
        <f t="shared" ca="1" si="225"/>
        <v>13526</v>
      </c>
      <c r="B14425" t="s">
        <v>739</v>
      </c>
      <c r="C14425" t="s">
        <v>686</v>
      </c>
      <c r="F14425" t="s">
        <v>3198</v>
      </c>
      <c r="G14425">
        <v>0</v>
      </c>
      <c r="O14425" t="s">
        <v>63</v>
      </c>
      <c r="X14425" t="s">
        <v>34</v>
      </c>
      <c r="Y14425" t="s">
        <v>3199</v>
      </c>
      <c r="Z14425" t="s">
        <v>29542</v>
      </c>
      <c r="AA14425" t="s">
        <v>29543</v>
      </c>
      <c r="AB14425" t="s">
        <v>29544</v>
      </c>
      <c r="AC14425" t="s">
        <v>38</v>
      </c>
      <c r="AD14425">
        <v>98504</v>
      </c>
    </row>
    <row r="14426" spans="1:30" x14ac:dyDescent="0.25">
      <c r="A14426">
        <f t="shared" ca="1" si="225"/>
        <v>234</v>
      </c>
      <c r="B14426" t="s">
        <v>2046</v>
      </c>
      <c r="C14426" t="s">
        <v>80</v>
      </c>
      <c r="F14426" t="s">
        <v>387</v>
      </c>
      <c r="O14426" t="s">
        <v>33</v>
      </c>
      <c r="Y14426" t="s">
        <v>40060</v>
      </c>
      <c r="Z14426" t="s">
        <v>40061</v>
      </c>
      <c r="AA14426" t="s">
        <v>40062</v>
      </c>
      <c r="AB14426">
        <v>-161026</v>
      </c>
      <c r="AC14426" t="s">
        <v>102</v>
      </c>
      <c r="AD14426">
        <v>97202</v>
      </c>
    </row>
    <row r="14427" spans="1:30" x14ac:dyDescent="0.25">
      <c r="A14427">
        <f t="shared" ca="1" si="225"/>
        <v>5545</v>
      </c>
      <c r="B14427" t="s">
        <v>178</v>
      </c>
      <c r="C14427" t="s">
        <v>179</v>
      </c>
      <c r="F14427" t="s">
        <v>2988</v>
      </c>
      <c r="O14427" t="s">
        <v>33</v>
      </c>
      <c r="W14427">
        <v>15</v>
      </c>
      <c r="X14427" t="s">
        <v>34</v>
      </c>
      <c r="Y14427" t="s">
        <v>17321</v>
      </c>
      <c r="Z14427" t="s">
        <v>29134</v>
      </c>
      <c r="AA14427" t="s">
        <v>29135</v>
      </c>
      <c r="AB14427">
        <v>-181309</v>
      </c>
      <c r="AC14427" t="s">
        <v>38</v>
      </c>
      <c r="AD14427">
        <v>98901</v>
      </c>
    </row>
    <row r="14428" spans="1:30" x14ac:dyDescent="0.25">
      <c r="A14428">
        <f t="shared" ca="1" si="225"/>
        <v>6409</v>
      </c>
      <c r="B14428" t="s">
        <v>739</v>
      </c>
      <c r="C14428" t="s">
        <v>686</v>
      </c>
      <c r="F14428" t="s">
        <v>1107</v>
      </c>
      <c r="O14428" t="s">
        <v>63</v>
      </c>
      <c r="Y14428" t="s">
        <v>1108</v>
      </c>
      <c r="Z14428" t="s">
        <v>40158</v>
      </c>
      <c r="AA14428" t="s">
        <v>40159</v>
      </c>
      <c r="AB14428">
        <v>-171567</v>
      </c>
      <c r="AC14428" t="s">
        <v>38</v>
      </c>
      <c r="AD14428">
        <v>98626</v>
      </c>
    </row>
    <row r="14429" spans="1:30" x14ac:dyDescent="0.25">
      <c r="A14429">
        <f t="shared" ca="1" si="225"/>
        <v>19075</v>
      </c>
      <c r="B14429" t="s">
        <v>334</v>
      </c>
      <c r="C14429" t="s">
        <v>45</v>
      </c>
      <c r="F14429" t="s">
        <v>21373</v>
      </c>
      <c r="G14429">
        <v>0</v>
      </c>
      <c r="O14429" t="s">
        <v>33</v>
      </c>
      <c r="X14429" t="s">
        <v>34</v>
      </c>
      <c r="Y14429" t="s">
        <v>21374</v>
      </c>
      <c r="Z14429" t="s">
        <v>25423</v>
      </c>
      <c r="AA14429" t="s">
        <v>25424</v>
      </c>
      <c r="AB14429" t="s">
        <v>25425</v>
      </c>
      <c r="AC14429" t="s">
        <v>38</v>
      </c>
      <c r="AD14429">
        <v>98070</v>
      </c>
    </row>
    <row r="14430" spans="1:30" ht="409.5" x14ac:dyDescent="0.25">
      <c r="A14430">
        <f t="shared" ca="1" si="225"/>
        <v>14054</v>
      </c>
      <c r="B14430" t="s">
        <v>230</v>
      </c>
      <c r="C14430" t="s">
        <v>45</v>
      </c>
      <c r="F14430" t="s">
        <v>20250</v>
      </c>
      <c r="O14430" t="s">
        <v>33</v>
      </c>
      <c r="X14430" t="s">
        <v>34</v>
      </c>
      <c r="Y14430" t="s">
        <v>22656</v>
      </c>
      <c r="Z14430" s="1" t="s">
        <v>23192</v>
      </c>
      <c r="AA14430" t="s">
        <v>22580</v>
      </c>
      <c r="AB14430">
        <v>-170947</v>
      </c>
    </row>
    <row r="14431" spans="1:30" x14ac:dyDescent="0.25">
      <c r="A14431">
        <f t="shared" ca="1" si="225"/>
        <v>8445</v>
      </c>
      <c r="B14431" t="s">
        <v>124</v>
      </c>
      <c r="C14431" t="s">
        <v>45</v>
      </c>
      <c r="F14431" t="s">
        <v>7533</v>
      </c>
      <c r="G14431">
        <v>0</v>
      </c>
      <c r="O14431" t="s">
        <v>33</v>
      </c>
      <c r="Y14431" t="s">
        <v>10007</v>
      </c>
      <c r="Z14431" t="s">
        <v>10008</v>
      </c>
      <c r="AA14431" t="s">
        <v>10009</v>
      </c>
      <c r="AB14431" t="s">
        <v>10010</v>
      </c>
      <c r="AC14431" t="s">
        <v>38</v>
      </c>
      <c r="AD14431">
        <v>98057</v>
      </c>
    </row>
    <row r="14432" spans="1:30" ht="255" x14ac:dyDescent="0.25">
      <c r="A14432">
        <f t="shared" ca="1" si="225"/>
        <v>14037</v>
      </c>
      <c r="B14432" t="s">
        <v>230</v>
      </c>
      <c r="C14432" t="s">
        <v>45</v>
      </c>
      <c r="F14432" t="s">
        <v>23134</v>
      </c>
      <c r="O14432" t="s">
        <v>33</v>
      </c>
      <c r="X14432" t="s">
        <v>34</v>
      </c>
      <c r="Y14432" t="s">
        <v>23135</v>
      </c>
      <c r="Z14432" s="1" t="s">
        <v>23136</v>
      </c>
      <c r="AA14432" t="s">
        <v>22580</v>
      </c>
      <c r="AB14432">
        <v>-170518</v>
      </c>
    </row>
    <row r="14433" spans="1:30" x14ac:dyDescent="0.25">
      <c r="A14433">
        <f t="shared" ca="1" si="225"/>
        <v>18140</v>
      </c>
      <c r="B14433" t="s">
        <v>677</v>
      </c>
      <c r="C14433" t="s">
        <v>80</v>
      </c>
      <c r="F14433" t="s">
        <v>6041</v>
      </c>
      <c r="G14433">
        <v>0</v>
      </c>
      <c r="O14433" t="s">
        <v>33</v>
      </c>
      <c r="Y14433" t="s">
        <v>6880</v>
      </c>
      <c r="Z14433" t="s">
        <v>6881</v>
      </c>
      <c r="AA14433" t="s">
        <v>6882</v>
      </c>
      <c r="AB14433" t="s">
        <v>6883</v>
      </c>
      <c r="AC14433" t="s">
        <v>38</v>
      </c>
      <c r="AD14433" t="s">
        <v>1716</v>
      </c>
    </row>
    <row r="14434" spans="1:30" x14ac:dyDescent="0.25">
      <c r="A14434">
        <f t="shared" ca="1" si="225"/>
        <v>2238</v>
      </c>
      <c r="B14434" t="s">
        <v>73</v>
      </c>
      <c r="C14434" t="s">
        <v>74</v>
      </c>
      <c r="F14434" t="s">
        <v>1194</v>
      </c>
      <c r="G14434">
        <v>0</v>
      </c>
      <c r="O14434" t="s">
        <v>33</v>
      </c>
      <c r="Y14434" t="s">
        <v>4864</v>
      </c>
      <c r="Z14434" t="s">
        <v>36712</v>
      </c>
      <c r="AA14434" t="s">
        <v>36708</v>
      </c>
      <c r="AB14434" t="s">
        <v>36713</v>
      </c>
    </row>
    <row r="14435" spans="1:30" x14ac:dyDescent="0.25">
      <c r="A14435">
        <f t="shared" ca="1" si="225"/>
        <v>12876</v>
      </c>
      <c r="B14435" t="s">
        <v>685</v>
      </c>
      <c r="C14435" t="s">
        <v>686</v>
      </c>
      <c r="G14435">
        <v>0</v>
      </c>
      <c r="O14435" t="s">
        <v>33</v>
      </c>
      <c r="Y14435" t="s">
        <v>27399</v>
      </c>
      <c r="Z14435" t="s">
        <v>34735</v>
      </c>
      <c r="AA14435" t="s">
        <v>34736</v>
      </c>
      <c r="AB14435" t="s">
        <v>34737</v>
      </c>
    </row>
    <row r="14436" spans="1:30" x14ac:dyDescent="0.25">
      <c r="A14436">
        <f t="shared" ca="1" si="225"/>
        <v>6583</v>
      </c>
      <c r="B14436" t="s">
        <v>489</v>
      </c>
      <c r="C14436" t="s">
        <v>45</v>
      </c>
      <c r="O14436" t="s">
        <v>33</v>
      </c>
      <c r="Y14436" t="s">
        <v>1878</v>
      </c>
      <c r="Z14436" t="s">
        <v>1879</v>
      </c>
      <c r="AA14436" t="s">
        <v>1865</v>
      </c>
      <c r="AB14436">
        <v>-161027</v>
      </c>
    </row>
    <row r="14437" spans="1:30" ht="315" x14ac:dyDescent="0.25">
      <c r="A14437">
        <f t="shared" ca="1" si="225"/>
        <v>3682</v>
      </c>
      <c r="B14437" t="s">
        <v>489</v>
      </c>
      <c r="C14437" t="s">
        <v>45</v>
      </c>
      <c r="O14437" t="s">
        <v>33</v>
      </c>
      <c r="X14437" t="s">
        <v>34</v>
      </c>
      <c r="Y14437" t="s">
        <v>460</v>
      </c>
      <c r="Z14437" s="1" t="s">
        <v>35780</v>
      </c>
      <c r="AA14437" t="s">
        <v>35781</v>
      </c>
      <c r="AB14437">
        <v>-172918</v>
      </c>
      <c r="AC14437" t="s">
        <v>38</v>
      </c>
      <c r="AD14437">
        <v>98119</v>
      </c>
    </row>
    <row r="14438" spans="1:30" x14ac:dyDescent="0.25">
      <c r="A14438">
        <f t="shared" ca="1" si="225"/>
        <v>7333</v>
      </c>
      <c r="B14438" t="s">
        <v>107</v>
      </c>
      <c r="C14438" t="s">
        <v>108</v>
      </c>
      <c r="F14438" t="s">
        <v>18185</v>
      </c>
      <c r="G14438">
        <v>0</v>
      </c>
      <c r="O14438" t="s">
        <v>33</v>
      </c>
      <c r="X14438" t="s">
        <v>34</v>
      </c>
      <c r="Y14438" t="s">
        <v>18186</v>
      </c>
      <c r="Z14438" t="s">
        <v>18187</v>
      </c>
      <c r="AA14438" t="s">
        <v>18188</v>
      </c>
      <c r="AB14438" t="s">
        <v>18189</v>
      </c>
    </row>
    <row r="14439" spans="1:30" x14ac:dyDescent="0.25">
      <c r="A14439">
        <f t="shared" ca="1" si="225"/>
        <v>16519</v>
      </c>
      <c r="B14439" t="s">
        <v>178</v>
      </c>
      <c r="C14439" t="s">
        <v>179</v>
      </c>
      <c r="O14439" t="s">
        <v>33</v>
      </c>
      <c r="W14439">
        <v>15</v>
      </c>
      <c r="X14439" t="s">
        <v>34</v>
      </c>
      <c r="Y14439" t="s">
        <v>27274</v>
      </c>
      <c r="Z14439" t="s">
        <v>27275</v>
      </c>
      <c r="AA14439" t="s">
        <v>27276</v>
      </c>
      <c r="AB14439">
        <v>-181622</v>
      </c>
    </row>
    <row r="14440" spans="1:30" x14ac:dyDescent="0.25">
      <c r="A14440">
        <f t="shared" ca="1" si="225"/>
        <v>7897</v>
      </c>
      <c r="B14440" t="s">
        <v>2046</v>
      </c>
      <c r="C14440" t="s">
        <v>80</v>
      </c>
      <c r="F14440" t="s">
        <v>7677</v>
      </c>
      <c r="G14440">
        <v>0</v>
      </c>
      <c r="O14440" t="s">
        <v>33</v>
      </c>
      <c r="Y14440" t="s">
        <v>7678</v>
      </c>
      <c r="Z14440" t="s">
        <v>13663</v>
      </c>
      <c r="AA14440" t="s">
        <v>13664</v>
      </c>
      <c r="AB14440" t="s">
        <v>13665</v>
      </c>
      <c r="AC14440" t="s">
        <v>38</v>
      </c>
      <c r="AD14440">
        <v>98335</v>
      </c>
    </row>
    <row r="14441" spans="1:30" ht="409.5" x14ac:dyDescent="0.25">
      <c r="A14441">
        <f t="shared" ca="1" si="225"/>
        <v>16611</v>
      </c>
      <c r="B14441" t="s">
        <v>68</v>
      </c>
      <c r="C14441" t="s">
        <v>45</v>
      </c>
      <c r="F14441" t="s">
        <v>15435</v>
      </c>
      <c r="O14441" t="s">
        <v>33</v>
      </c>
      <c r="W14441">
        <v>15</v>
      </c>
      <c r="X14441" t="s">
        <v>34</v>
      </c>
      <c r="Y14441" t="s">
        <v>15436</v>
      </c>
      <c r="Z14441" s="1" t="s">
        <v>37572</v>
      </c>
      <c r="AA14441" t="s">
        <v>37573</v>
      </c>
      <c r="AB14441">
        <v>-173217</v>
      </c>
    </row>
    <row r="14442" spans="1:30" ht="409.5" x14ac:dyDescent="0.25">
      <c r="A14442">
        <f t="shared" ca="1" si="225"/>
        <v>12404</v>
      </c>
      <c r="B14442" t="s">
        <v>230</v>
      </c>
      <c r="C14442" t="s">
        <v>45</v>
      </c>
      <c r="F14442" t="s">
        <v>20250</v>
      </c>
      <c r="O14442" t="s">
        <v>33</v>
      </c>
      <c r="X14442" t="s">
        <v>34</v>
      </c>
      <c r="Y14442" t="s">
        <v>22656</v>
      </c>
      <c r="Z14442" s="1" t="s">
        <v>23286</v>
      </c>
      <c r="AA14442" t="s">
        <v>22580</v>
      </c>
      <c r="AB14442">
        <v>-171727</v>
      </c>
    </row>
    <row r="14443" spans="1:30" ht="409.5" x14ac:dyDescent="0.25">
      <c r="A14443">
        <f t="shared" ca="1" si="225"/>
        <v>3752</v>
      </c>
      <c r="B14443" t="s">
        <v>73</v>
      </c>
      <c r="C14443" t="s">
        <v>74</v>
      </c>
      <c r="F14443" t="s">
        <v>4683</v>
      </c>
      <c r="G14443">
        <v>0</v>
      </c>
      <c r="O14443" t="s">
        <v>33</v>
      </c>
      <c r="Y14443" t="s">
        <v>36285</v>
      </c>
      <c r="Z14443" s="1" t="s">
        <v>36390</v>
      </c>
      <c r="AA14443" t="s">
        <v>36377</v>
      </c>
      <c r="AB14443" t="s">
        <v>36391</v>
      </c>
    </row>
    <row r="14444" spans="1:30" ht="409.5" x14ac:dyDescent="0.25">
      <c r="A14444">
        <f t="shared" ca="1" si="225"/>
        <v>10893</v>
      </c>
      <c r="B14444" t="s">
        <v>230</v>
      </c>
      <c r="C14444" t="s">
        <v>45</v>
      </c>
      <c r="O14444" t="s">
        <v>33</v>
      </c>
      <c r="X14444" t="s">
        <v>34</v>
      </c>
      <c r="Y14444" t="s">
        <v>22796</v>
      </c>
      <c r="Z14444" s="1" t="s">
        <v>23088</v>
      </c>
      <c r="AA14444" t="s">
        <v>22580</v>
      </c>
      <c r="AB14444">
        <v>-170034</v>
      </c>
    </row>
    <row r="14445" spans="1:30" x14ac:dyDescent="0.25">
      <c r="A14445">
        <f t="shared" ca="1" si="225"/>
        <v>8868</v>
      </c>
      <c r="B14445" t="s">
        <v>30</v>
      </c>
      <c r="C14445" t="s">
        <v>31</v>
      </c>
      <c r="F14445" t="s">
        <v>42394</v>
      </c>
      <c r="O14445" t="s">
        <v>63</v>
      </c>
      <c r="X14445" t="s">
        <v>34</v>
      </c>
      <c r="Y14445" t="s">
        <v>42395</v>
      </c>
      <c r="Z14445" t="s">
        <v>42396</v>
      </c>
      <c r="AA14445" t="s">
        <v>4763</v>
      </c>
      <c r="AB14445">
        <v>-160125</v>
      </c>
      <c r="AC14445" t="s">
        <v>38</v>
      </c>
      <c r="AD14445">
        <v>98057</v>
      </c>
    </row>
    <row r="14446" spans="1:30" x14ac:dyDescent="0.25">
      <c r="A14446">
        <f t="shared" ca="1" si="225"/>
        <v>19861</v>
      </c>
      <c r="B14446" t="s">
        <v>2046</v>
      </c>
      <c r="C14446" t="s">
        <v>80</v>
      </c>
      <c r="F14446" t="s">
        <v>1418</v>
      </c>
      <c r="G14446">
        <v>0</v>
      </c>
      <c r="O14446" t="s">
        <v>33</v>
      </c>
      <c r="Y14446" t="s">
        <v>5784</v>
      </c>
      <c r="Z14446" t="s">
        <v>7029</v>
      </c>
      <c r="AA14446" t="s">
        <v>7030</v>
      </c>
      <c r="AB14446" t="s">
        <v>7031</v>
      </c>
      <c r="AC14446" t="s">
        <v>38</v>
      </c>
      <c r="AD14446">
        <v>98504</v>
      </c>
    </row>
    <row r="14447" spans="1:30" ht="409.5" x14ac:dyDescent="0.25">
      <c r="A14447">
        <f t="shared" ca="1" si="225"/>
        <v>1009</v>
      </c>
      <c r="B14447" t="s">
        <v>73</v>
      </c>
      <c r="C14447" t="s">
        <v>74</v>
      </c>
      <c r="F14447" t="s">
        <v>3421</v>
      </c>
      <c r="G14447">
        <v>0</v>
      </c>
      <c r="O14447" t="s">
        <v>33</v>
      </c>
      <c r="Y14447" t="s">
        <v>36394</v>
      </c>
      <c r="Z14447" s="1" t="s">
        <v>36502</v>
      </c>
      <c r="AA14447" t="s">
        <v>36498</v>
      </c>
      <c r="AB14447" t="s">
        <v>36503</v>
      </c>
    </row>
    <row r="14448" spans="1:30" x14ac:dyDescent="0.25">
      <c r="A14448">
        <f t="shared" ca="1" si="225"/>
        <v>3413</v>
      </c>
      <c r="B14448" t="s">
        <v>178</v>
      </c>
      <c r="F14448" t="s">
        <v>13709</v>
      </c>
      <c r="G14448">
        <v>0</v>
      </c>
      <c r="O14448" t="s">
        <v>33</v>
      </c>
      <c r="X14448" t="s">
        <v>34</v>
      </c>
      <c r="Y14448" t="s">
        <v>38427</v>
      </c>
      <c r="Z14448" t="s">
        <v>38428</v>
      </c>
      <c r="AA14448" t="s">
        <v>38429</v>
      </c>
      <c r="AB14448" t="s">
        <v>38430</v>
      </c>
      <c r="AC14448" t="s">
        <v>38</v>
      </c>
    </row>
    <row r="14449" spans="1:30" x14ac:dyDescent="0.25">
      <c r="A14449">
        <f t="shared" ca="1" si="225"/>
        <v>11627</v>
      </c>
      <c r="B14449" t="s">
        <v>788</v>
      </c>
      <c r="C14449" t="s">
        <v>45</v>
      </c>
      <c r="F14449" t="s">
        <v>729</v>
      </c>
      <c r="G14449">
        <v>0</v>
      </c>
      <c r="O14449" t="s">
        <v>33</v>
      </c>
      <c r="Y14449" t="s">
        <v>730</v>
      </c>
      <c r="Z14449" t="s">
        <v>27693</v>
      </c>
      <c r="AA14449" t="s">
        <v>27694</v>
      </c>
      <c r="AB14449" t="s">
        <v>27695</v>
      </c>
      <c r="AC14449" t="s">
        <v>38</v>
      </c>
      <c r="AD14449">
        <v>98105</v>
      </c>
    </row>
    <row r="14450" spans="1:30" x14ac:dyDescent="0.25">
      <c r="A14450">
        <f t="shared" ca="1" si="225"/>
        <v>1401</v>
      </c>
      <c r="B14450" t="s">
        <v>244</v>
      </c>
      <c r="C14450" t="s">
        <v>245</v>
      </c>
      <c r="F14450" t="s">
        <v>2939</v>
      </c>
      <c r="O14450" t="s">
        <v>33</v>
      </c>
      <c r="X14450" t="s">
        <v>34</v>
      </c>
      <c r="Y14450" t="s">
        <v>2940</v>
      </c>
      <c r="Z14450" t="s">
        <v>31128</v>
      </c>
      <c r="AA14450" t="s">
        <v>31128</v>
      </c>
      <c r="AB14450">
        <v>-162725</v>
      </c>
      <c r="AC14450" t="s">
        <v>38</v>
      </c>
      <c r="AD14450">
        <v>99362</v>
      </c>
    </row>
    <row r="14451" spans="1:30" x14ac:dyDescent="0.25">
      <c r="A14451">
        <f t="shared" ca="1" si="225"/>
        <v>14134</v>
      </c>
      <c r="B14451" t="s">
        <v>73</v>
      </c>
      <c r="C14451" t="s">
        <v>74</v>
      </c>
      <c r="F14451" t="s">
        <v>4212</v>
      </c>
      <c r="O14451" t="s">
        <v>33</v>
      </c>
      <c r="Y14451" t="s">
        <v>4213</v>
      </c>
      <c r="Z14451" t="s">
        <v>4293</v>
      </c>
      <c r="AA14451" t="s">
        <v>4294</v>
      </c>
      <c r="AB14451">
        <v>-172592</v>
      </c>
    </row>
    <row r="14452" spans="1:30" x14ac:dyDescent="0.25">
      <c r="A14452">
        <f t="shared" ca="1" si="225"/>
        <v>15156</v>
      </c>
      <c r="B14452" t="s">
        <v>334</v>
      </c>
      <c r="C14452" t="s">
        <v>45</v>
      </c>
      <c r="O14452" t="s">
        <v>33</v>
      </c>
      <c r="X14452" t="s">
        <v>34</v>
      </c>
      <c r="Y14452" t="s">
        <v>19030</v>
      </c>
      <c r="Z14452" t="s">
        <v>19031</v>
      </c>
      <c r="AA14452" t="s">
        <v>19032</v>
      </c>
      <c r="AB14452">
        <v>-172079</v>
      </c>
      <c r="AC14452" t="s">
        <v>38</v>
      </c>
      <c r="AD14452">
        <v>98009</v>
      </c>
    </row>
    <row r="14453" spans="1:30" x14ac:dyDescent="0.25">
      <c r="A14453">
        <f t="shared" ca="1" si="225"/>
        <v>3261</v>
      </c>
      <c r="B14453" t="s">
        <v>685</v>
      </c>
      <c r="C14453" t="s">
        <v>686</v>
      </c>
      <c r="F14453" t="s">
        <v>4924</v>
      </c>
      <c r="G14453">
        <v>0</v>
      </c>
      <c r="O14453" t="s">
        <v>33</v>
      </c>
      <c r="Y14453" t="s">
        <v>29412</v>
      </c>
      <c r="Z14453" t="s">
        <v>35128</v>
      </c>
      <c r="AA14453" t="s">
        <v>35129</v>
      </c>
      <c r="AB14453" t="s">
        <v>35130</v>
      </c>
      <c r="AC14453" t="s">
        <v>38</v>
      </c>
      <c r="AD14453">
        <v>98005</v>
      </c>
    </row>
    <row r="14454" spans="1:30" x14ac:dyDescent="0.25">
      <c r="A14454">
        <f t="shared" ca="1" si="225"/>
        <v>13530</v>
      </c>
      <c r="B14454" t="s">
        <v>79</v>
      </c>
      <c r="C14454" t="s">
        <v>80</v>
      </c>
      <c r="F14454" t="s">
        <v>7487</v>
      </c>
      <c r="O14454" t="s">
        <v>33</v>
      </c>
      <c r="Y14454" t="s">
        <v>26020</v>
      </c>
      <c r="Z14454" t="s">
        <v>26809</v>
      </c>
      <c r="AA14454" t="s">
        <v>26810</v>
      </c>
      <c r="AB14454">
        <v>-171664</v>
      </c>
      <c r="AC14454" t="s">
        <v>38</v>
      </c>
      <c r="AD14454">
        <v>99202</v>
      </c>
    </row>
    <row r="14455" spans="1:30" x14ac:dyDescent="0.25">
      <c r="A14455">
        <f t="shared" ca="1" si="225"/>
        <v>15913</v>
      </c>
      <c r="B14455" t="s">
        <v>2046</v>
      </c>
      <c r="C14455" t="s">
        <v>80</v>
      </c>
      <c r="G14455">
        <v>0</v>
      </c>
      <c r="O14455" t="s">
        <v>33</v>
      </c>
      <c r="Y14455" t="s">
        <v>16036</v>
      </c>
      <c r="Z14455" t="s">
        <v>16037</v>
      </c>
      <c r="AA14455" t="s">
        <v>16038</v>
      </c>
      <c r="AB14455" t="s">
        <v>16039</v>
      </c>
      <c r="AC14455" t="s">
        <v>38</v>
      </c>
      <c r="AD14455">
        <v>98665</v>
      </c>
    </row>
    <row r="14456" spans="1:30" x14ac:dyDescent="0.25">
      <c r="A14456">
        <f t="shared" ca="1" si="225"/>
        <v>3870</v>
      </c>
      <c r="B14456" t="s">
        <v>79</v>
      </c>
      <c r="C14456" t="s">
        <v>80</v>
      </c>
      <c r="F14456" t="s">
        <v>5745</v>
      </c>
      <c r="O14456" t="s">
        <v>33</v>
      </c>
      <c r="Y14456" t="s">
        <v>5935</v>
      </c>
      <c r="Z14456" t="s">
        <v>25892</v>
      </c>
      <c r="AA14456" t="s">
        <v>25893</v>
      </c>
      <c r="AB14456">
        <v>-170799</v>
      </c>
      <c r="AC14456" t="s">
        <v>38</v>
      </c>
      <c r="AD14456">
        <v>98201</v>
      </c>
    </row>
    <row r="14457" spans="1:30" x14ac:dyDescent="0.25">
      <c r="A14457">
        <f t="shared" ca="1" si="225"/>
        <v>4456</v>
      </c>
      <c r="B14457" t="s">
        <v>739</v>
      </c>
      <c r="C14457" t="s">
        <v>686</v>
      </c>
      <c r="F14457" t="s">
        <v>4879</v>
      </c>
      <c r="O14457" t="s">
        <v>33</v>
      </c>
      <c r="Y14457" t="s">
        <v>25208</v>
      </c>
      <c r="Z14457" t="s">
        <v>25209</v>
      </c>
      <c r="AA14457" t="s">
        <v>25210</v>
      </c>
      <c r="AB14457">
        <v>-173285</v>
      </c>
      <c r="AC14457" t="s">
        <v>38</v>
      </c>
      <c r="AD14457">
        <v>98032</v>
      </c>
    </row>
    <row r="14458" spans="1:30" x14ac:dyDescent="0.25">
      <c r="A14458">
        <f t="shared" ca="1" si="225"/>
        <v>3513</v>
      </c>
      <c r="B14458" t="s">
        <v>107</v>
      </c>
      <c r="C14458" t="s">
        <v>108</v>
      </c>
      <c r="G14458">
        <v>0</v>
      </c>
      <c r="O14458" t="s">
        <v>33</v>
      </c>
      <c r="X14458" t="s">
        <v>34</v>
      </c>
      <c r="Y14458" t="s">
        <v>38467</v>
      </c>
      <c r="Z14458" t="s">
        <v>38468</v>
      </c>
      <c r="AA14458" t="s">
        <v>38469</v>
      </c>
      <c r="AB14458" t="s">
        <v>38470</v>
      </c>
      <c r="AC14458" t="s">
        <v>38</v>
      </c>
      <c r="AD14458">
        <v>99163</v>
      </c>
    </row>
    <row r="14459" spans="1:30" x14ac:dyDescent="0.25">
      <c r="A14459">
        <f t="shared" ca="1" si="225"/>
        <v>18235</v>
      </c>
      <c r="B14459" t="s">
        <v>178</v>
      </c>
      <c r="C14459" t="s">
        <v>179</v>
      </c>
      <c r="G14459">
        <v>0</v>
      </c>
      <c r="O14459" t="s">
        <v>33</v>
      </c>
      <c r="X14459" t="s">
        <v>34</v>
      </c>
      <c r="Y14459" t="s">
        <v>38015</v>
      </c>
      <c r="Z14459" t="s">
        <v>38016</v>
      </c>
      <c r="AA14459" t="s">
        <v>38007</v>
      </c>
      <c r="AB14459" t="s">
        <v>38017</v>
      </c>
    </row>
    <row r="14460" spans="1:30" x14ac:dyDescent="0.25">
      <c r="A14460">
        <f t="shared" ca="1" si="225"/>
        <v>11064</v>
      </c>
      <c r="B14460" t="s">
        <v>73</v>
      </c>
      <c r="C14460" t="s">
        <v>74</v>
      </c>
      <c r="F14460" t="s">
        <v>3210</v>
      </c>
      <c r="G14460">
        <v>0</v>
      </c>
      <c r="O14460" t="s">
        <v>33</v>
      </c>
      <c r="X14460" t="s">
        <v>34</v>
      </c>
      <c r="Y14460" t="s">
        <v>39251</v>
      </c>
      <c r="Z14460" t="s">
        <v>39252</v>
      </c>
      <c r="AA14460" t="s">
        <v>39253</v>
      </c>
      <c r="AB14460" t="s">
        <v>39254</v>
      </c>
    </row>
    <row r="14461" spans="1:30" x14ac:dyDescent="0.25">
      <c r="A14461">
        <f t="shared" ca="1" si="225"/>
        <v>11697</v>
      </c>
      <c r="B14461" t="s">
        <v>79</v>
      </c>
      <c r="C14461" t="s">
        <v>80</v>
      </c>
      <c r="F14461" t="s">
        <v>3047</v>
      </c>
      <c r="O14461" t="s">
        <v>33</v>
      </c>
      <c r="Y14461" t="s">
        <v>13308</v>
      </c>
      <c r="Z14461" t="s">
        <v>26625</v>
      </c>
      <c r="AA14461" t="s">
        <v>26626</v>
      </c>
      <c r="AB14461">
        <v>-170644</v>
      </c>
      <c r="AC14461" t="s">
        <v>38</v>
      </c>
      <c r="AD14461">
        <v>98516</v>
      </c>
    </row>
    <row r="14462" spans="1:30" x14ac:dyDescent="0.25">
      <c r="A14462">
        <f t="shared" ca="1" si="225"/>
        <v>10240</v>
      </c>
      <c r="B14462" t="s">
        <v>73</v>
      </c>
      <c r="C14462" t="s">
        <v>74</v>
      </c>
      <c r="F14462" t="s">
        <v>25750</v>
      </c>
      <c r="G14462">
        <v>0</v>
      </c>
      <c r="O14462" t="s">
        <v>33</v>
      </c>
      <c r="X14462" t="s">
        <v>34</v>
      </c>
      <c r="Y14462" t="s">
        <v>25751</v>
      </c>
      <c r="Z14462" t="s">
        <v>25752</v>
      </c>
      <c r="AA14462" t="s">
        <v>25753</v>
      </c>
      <c r="AB14462" t="s">
        <v>25754</v>
      </c>
      <c r="AC14462" t="s">
        <v>38</v>
      </c>
      <c r="AD14462">
        <v>98201</v>
      </c>
    </row>
    <row r="14463" spans="1:30" x14ac:dyDescent="0.25">
      <c r="A14463">
        <f t="shared" ca="1" si="225"/>
        <v>647</v>
      </c>
      <c r="B14463" t="s">
        <v>79</v>
      </c>
      <c r="C14463" t="s">
        <v>80</v>
      </c>
      <c r="F14463" t="s">
        <v>27048</v>
      </c>
      <c r="O14463" t="s">
        <v>33</v>
      </c>
      <c r="Y14463" t="s">
        <v>4089</v>
      </c>
      <c r="Z14463" t="s">
        <v>27049</v>
      </c>
      <c r="AA14463" t="s">
        <v>27050</v>
      </c>
      <c r="AB14463">
        <v>-171270</v>
      </c>
      <c r="AC14463" t="s">
        <v>38</v>
      </c>
      <c r="AD14463">
        <v>98632</v>
      </c>
    </row>
    <row r="14464" spans="1:30" ht="409.5" x14ac:dyDescent="0.25">
      <c r="A14464">
        <f t="shared" ca="1" si="225"/>
        <v>929</v>
      </c>
      <c r="B14464" t="s">
        <v>107</v>
      </c>
      <c r="C14464" t="s">
        <v>108</v>
      </c>
      <c r="F14464" t="s">
        <v>597</v>
      </c>
      <c r="G14464">
        <v>0</v>
      </c>
      <c r="N14464" t="s">
        <v>598</v>
      </c>
      <c r="Q14464" t="s">
        <v>599</v>
      </c>
      <c r="X14464" t="s">
        <v>34</v>
      </c>
      <c r="Y14464" t="s">
        <v>600</v>
      </c>
      <c r="Z14464" s="1" t="s">
        <v>601</v>
      </c>
      <c r="AA14464" t="s">
        <v>602</v>
      </c>
      <c r="AB14464" t="s">
        <v>603</v>
      </c>
      <c r="AC14464" t="s">
        <v>38</v>
      </c>
      <c r="AD14464">
        <v>99201</v>
      </c>
    </row>
    <row r="14465" spans="1:30" ht="405" x14ac:dyDescent="0.25">
      <c r="A14465">
        <f t="shared" ca="1" si="225"/>
        <v>2459</v>
      </c>
      <c r="B14465" t="s">
        <v>3712</v>
      </c>
      <c r="C14465" t="s">
        <v>16820</v>
      </c>
      <c r="F14465" t="s">
        <v>20250</v>
      </c>
      <c r="G14465">
        <v>0</v>
      </c>
      <c r="O14465" t="s">
        <v>33</v>
      </c>
      <c r="X14465" t="s">
        <v>34</v>
      </c>
      <c r="Y14465" t="s">
        <v>22656</v>
      </c>
      <c r="Z14465" s="1" t="s">
        <v>24560</v>
      </c>
      <c r="AA14465" t="s">
        <v>24027</v>
      </c>
      <c r="AB14465" t="s">
        <v>24561</v>
      </c>
      <c r="AC14465" t="s">
        <v>102</v>
      </c>
      <c r="AD14465">
        <v>97302</v>
      </c>
    </row>
    <row r="14466" spans="1:30" x14ac:dyDescent="0.25">
      <c r="A14466">
        <f t="shared" ref="A14466:A14529" ca="1" si="226">RANDBETWEEN(1,20000)</f>
        <v>12200</v>
      </c>
      <c r="B14466" t="s">
        <v>44</v>
      </c>
      <c r="C14466" t="s">
        <v>45</v>
      </c>
      <c r="F14466" t="s">
        <v>3303</v>
      </c>
      <c r="G14466">
        <v>0</v>
      </c>
      <c r="O14466" t="s">
        <v>33</v>
      </c>
      <c r="X14466" t="s">
        <v>34</v>
      </c>
      <c r="Y14466" t="s">
        <v>19177</v>
      </c>
      <c r="Z14466" t="s">
        <v>19178</v>
      </c>
      <c r="AA14466" t="s">
        <v>19178</v>
      </c>
      <c r="AB14466" t="s">
        <v>19179</v>
      </c>
      <c r="AC14466" t="s">
        <v>38</v>
      </c>
      <c r="AD14466">
        <v>98057</v>
      </c>
    </row>
    <row r="14467" spans="1:30" ht="409.5" x14ac:dyDescent="0.25">
      <c r="A14467">
        <f t="shared" ca="1" si="226"/>
        <v>1805</v>
      </c>
      <c r="B14467" t="s">
        <v>1203</v>
      </c>
      <c r="C14467" t="s">
        <v>45</v>
      </c>
      <c r="F14467" t="s">
        <v>9458</v>
      </c>
      <c r="G14467">
        <v>0</v>
      </c>
      <c r="O14467" t="s">
        <v>33</v>
      </c>
      <c r="X14467" t="s">
        <v>34</v>
      </c>
      <c r="Y14467" t="s">
        <v>9459</v>
      </c>
      <c r="Z14467" s="1" t="s">
        <v>9460</v>
      </c>
      <c r="AA14467" t="s">
        <v>9461</v>
      </c>
      <c r="AB14467" t="s">
        <v>9462</v>
      </c>
      <c r="AC14467" t="s">
        <v>38</v>
      </c>
      <c r="AD14467">
        <v>98101</v>
      </c>
    </row>
    <row r="14468" spans="1:30" ht="409.5" x14ac:dyDescent="0.25">
      <c r="A14468">
        <f t="shared" ca="1" si="226"/>
        <v>7394</v>
      </c>
      <c r="B14468" t="s">
        <v>489</v>
      </c>
      <c r="C14468" t="s">
        <v>45</v>
      </c>
      <c r="O14468" t="s">
        <v>33</v>
      </c>
      <c r="X14468" t="s">
        <v>34</v>
      </c>
      <c r="Y14468" t="s">
        <v>22317</v>
      </c>
      <c r="Z14468" s="1" t="s">
        <v>22841</v>
      </c>
      <c r="AA14468" t="s">
        <v>22580</v>
      </c>
      <c r="AB14468">
        <v>-161261</v>
      </c>
      <c r="AC14468" t="s">
        <v>102</v>
      </c>
      <c r="AD14468">
        <v>97302</v>
      </c>
    </row>
    <row r="14469" spans="1:30" ht="409.5" x14ac:dyDescent="0.25">
      <c r="A14469">
        <f t="shared" ca="1" si="226"/>
        <v>13608</v>
      </c>
      <c r="B14469" t="s">
        <v>178</v>
      </c>
      <c r="C14469" t="s">
        <v>179</v>
      </c>
      <c r="F14469" t="s">
        <v>18426</v>
      </c>
      <c r="O14469" t="s">
        <v>33</v>
      </c>
      <c r="W14469">
        <v>30</v>
      </c>
      <c r="X14469" t="s">
        <v>34</v>
      </c>
      <c r="Y14469" t="s">
        <v>18427</v>
      </c>
      <c r="Z14469" s="1" t="s">
        <v>18428</v>
      </c>
      <c r="AA14469" t="s">
        <v>18429</v>
      </c>
      <c r="AB14469">
        <v>-162555</v>
      </c>
      <c r="AC14469" t="s">
        <v>38</v>
      </c>
      <c r="AD14469">
        <v>98907</v>
      </c>
    </row>
    <row r="14470" spans="1:30" x14ac:dyDescent="0.25">
      <c r="A14470">
        <f t="shared" ca="1" si="226"/>
        <v>11076</v>
      </c>
      <c r="B14470" t="s">
        <v>334</v>
      </c>
      <c r="C14470" t="s">
        <v>45</v>
      </c>
      <c r="F14470" t="s">
        <v>8850</v>
      </c>
      <c r="G14470">
        <v>0</v>
      </c>
      <c r="O14470" t="s">
        <v>63</v>
      </c>
      <c r="W14470">
        <v>10</v>
      </c>
      <c r="X14470" t="s">
        <v>34</v>
      </c>
      <c r="Y14470" t="s">
        <v>21782</v>
      </c>
      <c r="Z14470" t="s">
        <v>21783</v>
      </c>
      <c r="AA14470" t="s">
        <v>21784</v>
      </c>
      <c r="AB14470" t="s">
        <v>21785</v>
      </c>
      <c r="AC14470" t="s">
        <v>38</v>
      </c>
      <c r="AD14470">
        <v>98121</v>
      </c>
    </row>
    <row r="14471" spans="1:30" x14ac:dyDescent="0.25">
      <c r="A14471">
        <f t="shared" ca="1" si="226"/>
        <v>15226</v>
      </c>
      <c r="B14471" t="s">
        <v>68</v>
      </c>
      <c r="C14471" t="s">
        <v>45</v>
      </c>
      <c r="F14471" t="s">
        <v>392</v>
      </c>
      <c r="O14471" t="s">
        <v>33</v>
      </c>
      <c r="Y14471" t="s">
        <v>2695</v>
      </c>
      <c r="Z14471" t="s">
        <v>17125</v>
      </c>
      <c r="AA14471" t="s">
        <v>17126</v>
      </c>
      <c r="AB14471">
        <v>-171831</v>
      </c>
    </row>
    <row r="14472" spans="1:30" ht="409.5" x14ac:dyDescent="0.25">
      <c r="A14472">
        <f t="shared" ca="1" si="226"/>
        <v>13305</v>
      </c>
      <c r="B14472" t="s">
        <v>1624</v>
      </c>
      <c r="C14472" t="s">
        <v>245</v>
      </c>
      <c r="F14472" t="s">
        <v>2516</v>
      </c>
      <c r="O14472" t="s">
        <v>1</v>
      </c>
      <c r="Y14472" t="s">
        <v>2517</v>
      </c>
      <c r="Z14472" s="1" t="s">
        <v>2518</v>
      </c>
      <c r="AA14472" t="s">
        <v>2519</v>
      </c>
      <c r="AB14472">
        <v>-181685</v>
      </c>
      <c r="AC14472" t="s">
        <v>38</v>
      </c>
      <c r="AD14472">
        <v>98402</v>
      </c>
    </row>
    <row r="14473" spans="1:30" ht="409.5" x14ac:dyDescent="0.25">
      <c r="A14473">
        <f t="shared" ca="1" si="226"/>
        <v>8249</v>
      </c>
      <c r="B14473" t="s">
        <v>44</v>
      </c>
      <c r="C14473" t="s">
        <v>45</v>
      </c>
      <c r="F14473" t="s">
        <v>943</v>
      </c>
      <c r="G14473">
        <v>0</v>
      </c>
      <c r="M14473" t="s">
        <v>1347</v>
      </c>
      <c r="N14473" t="s">
        <v>3011</v>
      </c>
      <c r="O14473" t="s">
        <v>168</v>
      </c>
      <c r="P14473" t="s">
        <v>542</v>
      </c>
      <c r="Q14473" t="s">
        <v>169</v>
      </c>
      <c r="X14473" t="s">
        <v>34</v>
      </c>
      <c r="Y14473" t="s">
        <v>25064</v>
      </c>
      <c r="Z14473" s="1" t="s">
        <v>25065</v>
      </c>
      <c r="AA14473" s="1" t="s">
        <v>25065</v>
      </c>
      <c r="AB14473" t="s">
        <v>25066</v>
      </c>
      <c r="AC14473" t="s">
        <v>38</v>
      </c>
      <c r="AD14473">
        <v>98101</v>
      </c>
    </row>
    <row r="14474" spans="1:30" x14ac:dyDescent="0.25">
      <c r="A14474">
        <f t="shared" ca="1" si="226"/>
        <v>7807</v>
      </c>
      <c r="B14474" t="s">
        <v>79</v>
      </c>
      <c r="C14474" t="s">
        <v>80</v>
      </c>
      <c r="F14474" t="s">
        <v>26736</v>
      </c>
      <c r="O14474" t="s">
        <v>155</v>
      </c>
      <c r="X14474" t="s">
        <v>34</v>
      </c>
      <c r="Y14474" t="s">
        <v>26737</v>
      </c>
      <c r="Z14474" t="s">
        <v>26738</v>
      </c>
      <c r="AA14474" t="s">
        <v>26739</v>
      </c>
      <c r="AB14474">
        <v>-172114</v>
      </c>
      <c r="AC14474" t="s">
        <v>38</v>
      </c>
      <c r="AD14474">
        <v>98003</v>
      </c>
    </row>
    <row r="14475" spans="1:30" x14ac:dyDescent="0.25">
      <c r="A14475">
        <f t="shared" ca="1" si="226"/>
        <v>11657</v>
      </c>
      <c r="B14475" t="s">
        <v>73</v>
      </c>
      <c r="C14475" t="s">
        <v>74</v>
      </c>
      <c r="F14475" t="s">
        <v>3707</v>
      </c>
      <c r="G14475">
        <v>0</v>
      </c>
      <c r="O14475" t="s">
        <v>33</v>
      </c>
      <c r="Y14475" t="s">
        <v>3708</v>
      </c>
      <c r="Z14475" t="s">
        <v>4022</v>
      </c>
      <c r="AA14475" t="s">
        <v>4023</v>
      </c>
      <c r="AB14475" t="s">
        <v>4024</v>
      </c>
    </row>
    <row r="14476" spans="1:30" ht="409.5" x14ac:dyDescent="0.25">
      <c r="A14476">
        <f t="shared" ca="1" si="226"/>
        <v>12890</v>
      </c>
      <c r="B14476" t="s">
        <v>739</v>
      </c>
      <c r="C14476" t="s">
        <v>686</v>
      </c>
      <c r="F14476" t="s">
        <v>33364</v>
      </c>
      <c r="G14476">
        <v>0</v>
      </c>
      <c r="O14476" t="s">
        <v>33</v>
      </c>
      <c r="Y14476" t="s">
        <v>33365</v>
      </c>
      <c r="Z14476" s="1" t="s">
        <v>36972</v>
      </c>
      <c r="AA14476" t="s">
        <v>36973</v>
      </c>
      <c r="AB14476" t="s">
        <v>36974</v>
      </c>
      <c r="AC14476" t="s">
        <v>38</v>
      </c>
      <c r="AD14476">
        <v>98291</v>
      </c>
    </row>
    <row r="14477" spans="1:30" x14ac:dyDescent="0.25">
      <c r="A14477">
        <f t="shared" ca="1" si="226"/>
        <v>3816</v>
      </c>
      <c r="B14477" t="s">
        <v>677</v>
      </c>
      <c r="C14477" t="s">
        <v>80</v>
      </c>
      <c r="F14477" t="s">
        <v>908</v>
      </c>
      <c r="G14477">
        <v>0</v>
      </c>
      <c r="O14477" t="s">
        <v>33</v>
      </c>
      <c r="Y14477" t="s">
        <v>909</v>
      </c>
      <c r="Z14477" t="s">
        <v>8221</v>
      </c>
      <c r="AA14477" t="s">
        <v>8222</v>
      </c>
      <c r="AB14477" t="s">
        <v>8223</v>
      </c>
      <c r="AC14477" t="s">
        <v>38</v>
      </c>
      <c r="AD14477">
        <v>97205</v>
      </c>
    </row>
    <row r="14478" spans="1:30" x14ac:dyDescent="0.25">
      <c r="A14478">
        <f t="shared" ca="1" si="226"/>
        <v>1905</v>
      </c>
      <c r="B14478" t="s">
        <v>739</v>
      </c>
      <c r="C14478" t="s">
        <v>686</v>
      </c>
      <c r="O14478" t="s">
        <v>33</v>
      </c>
      <c r="Y14478" t="s">
        <v>29327</v>
      </c>
      <c r="Z14478" t="s">
        <v>29328</v>
      </c>
      <c r="AA14478" t="s">
        <v>29329</v>
      </c>
      <c r="AB14478">
        <v>-160320</v>
      </c>
      <c r="AC14478" t="s">
        <v>38</v>
      </c>
      <c r="AD14478">
        <v>98368</v>
      </c>
    </row>
    <row r="14479" spans="1:30" x14ac:dyDescent="0.25">
      <c r="A14479">
        <f t="shared" ca="1" si="226"/>
        <v>15548</v>
      </c>
      <c r="B14479" t="s">
        <v>685</v>
      </c>
      <c r="C14479" t="s">
        <v>686</v>
      </c>
      <c r="O14479" t="s">
        <v>33</v>
      </c>
      <c r="Y14479" t="s">
        <v>34320</v>
      </c>
      <c r="Z14479" t="s">
        <v>34321</v>
      </c>
      <c r="AA14479" t="s">
        <v>34322</v>
      </c>
      <c r="AB14479">
        <v>-172776</v>
      </c>
      <c r="AC14479" t="s">
        <v>38</v>
      </c>
      <c r="AD14479">
        <v>98223</v>
      </c>
    </row>
    <row r="14480" spans="1:30" ht="409.5" x14ac:dyDescent="0.25">
      <c r="A14480">
        <f t="shared" ca="1" si="226"/>
        <v>4452</v>
      </c>
      <c r="B14480" t="s">
        <v>96</v>
      </c>
      <c r="C14480" t="s">
        <v>97</v>
      </c>
      <c r="F14480" t="s">
        <v>28042</v>
      </c>
      <c r="G14480">
        <v>0</v>
      </c>
      <c r="O14480" t="s">
        <v>33</v>
      </c>
      <c r="X14480" t="s">
        <v>34</v>
      </c>
      <c r="Y14480" t="s">
        <v>28043</v>
      </c>
      <c r="Z14480" s="1" t="s">
        <v>32404</v>
      </c>
      <c r="AA14480" t="s">
        <v>32405</v>
      </c>
      <c r="AB14480" t="s">
        <v>32406</v>
      </c>
    </row>
    <row r="14481" spans="1:30" ht="360" x14ac:dyDescent="0.25">
      <c r="A14481">
        <f t="shared" ca="1" si="226"/>
        <v>4555</v>
      </c>
      <c r="B14481" t="s">
        <v>519</v>
      </c>
      <c r="F14481" t="s">
        <v>844</v>
      </c>
      <c r="G14481">
        <v>0</v>
      </c>
      <c r="O14481" t="s">
        <v>33</v>
      </c>
      <c r="X14481" t="s">
        <v>34</v>
      </c>
      <c r="Y14481" t="s">
        <v>18823</v>
      </c>
      <c r="Z14481" s="1" t="s">
        <v>18824</v>
      </c>
      <c r="AA14481" t="s">
        <v>18825</v>
      </c>
      <c r="AB14481" t="s">
        <v>18826</v>
      </c>
      <c r="AC14481" t="s">
        <v>38</v>
      </c>
      <c r="AD14481">
        <v>98103</v>
      </c>
    </row>
    <row r="14482" spans="1:30" x14ac:dyDescent="0.25">
      <c r="A14482">
        <f t="shared" ca="1" si="226"/>
        <v>9355</v>
      </c>
      <c r="B14482" t="s">
        <v>3712</v>
      </c>
      <c r="C14482" t="s">
        <v>16820</v>
      </c>
      <c r="F14482" t="s">
        <v>25555</v>
      </c>
      <c r="G14482">
        <v>0</v>
      </c>
      <c r="O14482" t="s">
        <v>33</v>
      </c>
      <c r="Y14482" t="s">
        <v>41492</v>
      </c>
      <c r="Z14482" t="s">
        <v>41493</v>
      </c>
      <c r="AA14482" t="s">
        <v>41494</v>
      </c>
      <c r="AB14482" t="s">
        <v>41495</v>
      </c>
    </row>
    <row r="14483" spans="1:30" x14ac:dyDescent="0.25">
      <c r="A14483">
        <f t="shared" ca="1" si="226"/>
        <v>10083</v>
      </c>
      <c r="B14483" t="s">
        <v>334</v>
      </c>
      <c r="C14483" t="s">
        <v>45</v>
      </c>
      <c r="F14483" t="s">
        <v>3408</v>
      </c>
      <c r="G14483">
        <v>0</v>
      </c>
      <c r="N14483" t="s">
        <v>612</v>
      </c>
      <c r="O14483" t="s">
        <v>52</v>
      </c>
      <c r="X14483" t="s">
        <v>34</v>
      </c>
      <c r="Y14483" t="s">
        <v>29045</v>
      </c>
      <c r="Z14483" t="s">
        <v>29046</v>
      </c>
      <c r="AA14483" t="s">
        <v>29047</v>
      </c>
      <c r="AB14483" t="s">
        <v>29048</v>
      </c>
      <c r="AC14483" t="s">
        <v>38</v>
      </c>
      <c r="AD14483">
        <v>98006</v>
      </c>
    </row>
    <row r="14484" spans="1:30" x14ac:dyDescent="0.25">
      <c r="A14484">
        <f t="shared" ca="1" si="226"/>
        <v>1729</v>
      </c>
      <c r="B14484" t="s">
        <v>334</v>
      </c>
      <c r="C14484" t="s">
        <v>45</v>
      </c>
      <c r="F14484" t="s">
        <v>4596</v>
      </c>
      <c r="O14484" t="s">
        <v>33</v>
      </c>
      <c r="Y14484" t="s">
        <v>4597</v>
      </c>
      <c r="Z14484" t="s">
        <v>4598</v>
      </c>
      <c r="AA14484" t="s">
        <v>4599</v>
      </c>
      <c r="AB14484">
        <v>-161042</v>
      </c>
      <c r="AC14484" t="s">
        <v>102</v>
      </c>
      <c r="AD14484">
        <v>97401</v>
      </c>
    </row>
    <row r="14485" spans="1:30" x14ac:dyDescent="0.25">
      <c r="A14485">
        <f t="shared" ca="1" si="226"/>
        <v>8255</v>
      </c>
      <c r="B14485" t="s">
        <v>2046</v>
      </c>
      <c r="C14485" t="s">
        <v>80</v>
      </c>
      <c r="F14485" t="s">
        <v>7886</v>
      </c>
      <c r="O14485" t="s">
        <v>33</v>
      </c>
      <c r="Y14485" t="s">
        <v>8674</v>
      </c>
      <c r="Z14485" t="s">
        <v>14203</v>
      </c>
      <c r="AA14485" t="s">
        <v>14200</v>
      </c>
      <c r="AB14485">
        <v>-161853</v>
      </c>
      <c r="AC14485" t="s">
        <v>38</v>
      </c>
      <c r="AD14485">
        <v>98801</v>
      </c>
    </row>
    <row r="14486" spans="1:30" x14ac:dyDescent="0.25">
      <c r="A14486">
        <f t="shared" ca="1" si="226"/>
        <v>3176</v>
      </c>
      <c r="B14486" t="s">
        <v>178</v>
      </c>
      <c r="F14486" t="s">
        <v>2939</v>
      </c>
      <c r="G14486">
        <v>0</v>
      </c>
      <c r="O14486" t="s">
        <v>33</v>
      </c>
      <c r="X14486" t="s">
        <v>34</v>
      </c>
      <c r="Y14486" t="s">
        <v>2940</v>
      </c>
      <c r="Z14486" t="s">
        <v>37991</v>
      </c>
      <c r="AA14486" t="s">
        <v>37992</v>
      </c>
      <c r="AB14486" t="s">
        <v>37993</v>
      </c>
      <c r="AC14486" t="s">
        <v>38</v>
      </c>
      <c r="AD14486">
        <v>99362</v>
      </c>
    </row>
    <row r="14487" spans="1:30" x14ac:dyDescent="0.25">
      <c r="A14487">
        <f t="shared" ca="1" si="226"/>
        <v>18138</v>
      </c>
      <c r="B14487" t="s">
        <v>73</v>
      </c>
      <c r="C14487" t="s">
        <v>74</v>
      </c>
      <c r="F14487" t="s">
        <v>3086</v>
      </c>
      <c r="G14487">
        <v>0</v>
      </c>
      <c r="O14487" t="s">
        <v>33</v>
      </c>
      <c r="Y14487" t="s">
        <v>3087</v>
      </c>
      <c r="Z14487" t="s">
        <v>3088</v>
      </c>
      <c r="AA14487" t="s">
        <v>3089</v>
      </c>
      <c r="AB14487" t="s">
        <v>3090</v>
      </c>
    </row>
    <row r="14488" spans="1:30" x14ac:dyDescent="0.25">
      <c r="A14488">
        <f t="shared" ca="1" si="226"/>
        <v>6197</v>
      </c>
      <c r="B14488" t="s">
        <v>739</v>
      </c>
      <c r="C14488" t="s">
        <v>686</v>
      </c>
      <c r="O14488" t="s">
        <v>33</v>
      </c>
      <c r="Y14488" t="s">
        <v>30404</v>
      </c>
      <c r="Z14488" t="s">
        <v>30405</v>
      </c>
      <c r="AA14488" t="s">
        <v>30391</v>
      </c>
      <c r="AB14488">
        <v>-161500</v>
      </c>
    </row>
    <row r="14489" spans="1:30" x14ac:dyDescent="0.25">
      <c r="A14489">
        <f t="shared" ca="1" si="226"/>
        <v>7080</v>
      </c>
      <c r="B14489" t="s">
        <v>685</v>
      </c>
      <c r="C14489" t="s">
        <v>686</v>
      </c>
      <c r="F14489" t="s">
        <v>1305</v>
      </c>
      <c r="O14489" t="s">
        <v>33</v>
      </c>
      <c r="Y14489" t="s">
        <v>7422</v>
      </c>
      <c r="Z14489" t="s">
        <v>34747</v>
      </c>
      <c r="AA14489" t="s">
        <v>34736</v>
      </c>
      <c r="AB14489">
        <v>-163563</v>
      </c>
      <c r="AC14489" t="s">
        <v>38</v>
      </c>
      <c r="AD14489">
        <v>98121</v>
      </c>
    </row>
    <row r="14490" spans="1:30" x14ac:dyDescent="0.25">
      <c r="A14490">
        <f t="shared" ca="1" si="226"/>
        <v>9141</v>
      </c>
      <c r="B14490" t="s">
        <v>2046</v>
      </c>
      <c r="C14490" t="s">
        <v>80</v>
      </c>
      <c r="F14490" t="s">
        <v>14616</v>
      </c>
      <c r="O14490" t="s">
        <v>33</v>
      </c>
      <c r="Y14490" t="s">
        <v>14617</v>
      </c>
      <c r="Z14490" t="s">
        <v>14618</v>
      </c>
      <c r="AA14490" t="s">
        <v>14619</v>
      </c>
      <c r="AB14490">
        <v>-180261</v>
      </c>
      <c r="AC14490" t="s">
        <v>38</v>
      </c>
      <c r="AD14490">
        <v>99201</v>
      </c>
    </row>
    <row r="14491" spans="1:30" x14ac:dyDescent="0.25">
      <c r="A14491">
        <f t="shared" ca="1" si="226"/>
        <v>679</v>
      </c>
      <c r="B14491" t="s">
        <v>739</v>
      </c>
      <c r="C14491" t="s">
        <v>686</v>
      </c>
      <c r="F14491" t="s">
        <v>4947</v>
      </c>
      <c r="G14491">
        <v>0</v>
      </c>
      <c r="O14491" t="s">
        <v>33</v>
      </c>
      <c r="Y14491" t="s">
        <v>30393</v>
      </c>
      <c r="Z14491" t="s">
        <v>30394</v>
      </c>
      <c r="AA14491" t="s">
        <v>30391</v>
      </c>
      <c r="AB14491" t="s">
        <v>30395</v>
      </c>
    </row>
    <row r="14492" spans="1:30" x14ac:dyDescent="0.25">
      <c r="A14492">
        <f t="shared" ca="1" si="226"/>
        <v>1180</v>
      </c>
      <c r="B14492" t="s">
        <v>685</v>
      </c>
      <c r="C14492" t="s">
        <v>686</v>
      </c>
      <c r="F14492" t="s">
        <v>16162</v>
      </c>
      <c r="G14492">
        <v>0</v>
      </c>
      <c r="O14492" t="s">
        <v>33</v>
      </c>
      <c r="Y14492" t="s">
        <v>30330</v>
      </c>
      <c r="Z14492" t="s">
        <v>34677</v>
      </c>
      <c r="AA14492" t="s">
        <v>34678</v>
      </c>
      <c r="AB14492" t="s">
        <v>34679</v>
      </c>
    </row>
    <row r="14493" spans="1:30" ht="409.5" x14ac:dyDescent="0.25">
      <c r="A14493">
        <f t="shared" ca="1" si="226"/>
        <v>18354</v>
      </c>
      <c r="B14493" t="s">
        <v>685</v>
      </c>
      <c r="C14493" t="s">
        <v>686</v>
      </c>
      <c r="F14493" t="s">
        <v>29897</v>
      </c>
      <c r="O14493" t="s">
        <v>33</v>
      </c>
      <c r="Y14493" t="s">
        <v>29898</v>
      </c>
      <c r="Z14493" s="1" t="s">
        <v>33879</v>
      </c>
      <c r="AA14493" t="s">
        <v>33877</v>
      </c>
      <c r="AB14493">
        <v>-160043</v>
      </c>
    </row>
    <row r="14494" spans="1:30" x14ac:dyDescent="0.25">
      <c r="A14494">
        <f t="shared" ca="1" si="226"/>
        <v>13109</v>
      </c>
      <c r="B14494" t="s">
        <v>2046</v>
      </c>
      <c r="C14494" t="s">
        <v>80</v>
      </c>
      <c r="F14494" t="s">
        <v>1335</v>
      </c>
      <c r="G14494">
        <v>0</v>
      </c>
      <c r="O14494" t="s">
        <v>33</v>
      </c>
      <c r="Y14494" t="s">
        <v>8061</v>
      </c>
      <c r="Z14494" t="s">
        <v>13971</v>
      </c>
      <c r="AA14494" t="s">
        <v>13972</v>
      </c>
      <c r="AB14494" t="s">
        <v>13973</v>
      </c>
      <c r="AC14494" t="s">
        <v>38</v>
      </c>
      <c r="AD14494">
        <v>98005</v>
      </c>
    </row>
    <row r="14495" spans="1:30" x14ac:dyDescent="0.25">
      <c r="A14495">
        <f t="shared" ca="1" si="226"/>
        <v>7342</v>
      </c>
      <c r="B14495" t="s">
        <v>164</v>
      </c>
      <c r="C14495" t="s">
        <v>165</v>
      </c>
      <c r="F14495" t="s">
        <v>1288</v>
      </c>
      <c r="G14495">
        <v>0</v>
      </c>
      <c r="N14495" t="s">
        <v>757</v>
      </c>
      <c r="O14495" t="s">
        <v>168</v>
      </c>
      <c r="Q14495" t="s">
        <v>53</v>
      </c>
      <c r="R14495" t="s">
        <v>1640</v>
      </c>
      <c r="S14495" t="s">
        <v>2489</v>
      </c>
      <c r="T14495" t="s">
        <v>54</v>
      </c>
      <c r="Y14495" t="s">
        <v>1290</v>
      </c>
      <c r="Z14495" t="s">
        <v>2490</v>
      </c>
      <c r="AA14495" t="s">
        <v>2491</v>
      </c>
      <c r="AB14495" t="s">
        <v>2492</v>
      </c>
      <c r="AC14495" t="s">
        <v>38</v>
      </c>
      <c r="AD14495">
        <v>98405</v>
      </c>
    </row>
    <row r="14496" spans="1:30" x14ac:dyDescent="0.25">
      <c r="A14496">
        <f t="shared" ca="1" si="226"/>
        <v>12346</v>
      </c>
      <c r="B14496" t="s">
        <v>73</v>
      </c>
      <c r="C14496" t="s">
        <v>74</v>
      </c>
      <c r="F14496" t="s">
        <v>4907</v>
      </c>
      <c r="O14496" t="s">
        <v>33</v>
      </c>
      <c r="Y14496" t="s">
        <v>4908</v>
      </c>
      <c r="Z14496" t="s">
        <v>4909</v>
      </c>
      <c r="AA14496" t="s">
        <v>4909</v>
      </c>
      <c r="AB14496">
        <v>-163312</v>
      </c>
    </row>
    <row r="14497" spans="1:30" ht="409.5" x14ac:dyDescent="0.25">
      <c r="A14497">
        <f t="shared" ca="1" si="226"/>
        <v>7118</v>
      </c>
      <c r="B14497" t="s">
        <v>44</v>
      </c>
      <c r="C14497" t="s">
        <v>45</v>
      </c>
      <c r="F14497" t="s">
        <v>22331</v>
      </c>
      <c r="G14497">
        <v>0</v>
      </c>
      <c r="O14497" t="s">
        <v>33</v>
      </c>
      <c r="X14497" t="s">
        <v>34</v>
      </c>
      <c r="Y14497" t="s">
        <v>22321</v>
      </c>
      <c r="Z14497" s="1" t="s">
        <v>24730</v>
      </c>
      <c r="AA14497" t="s">
        <v>24731</v>
      </c>
      <c r="AB14497" t="s">
        <v>24732</v>
      </c>
    </row>
    <row r="14498" spans="1:30" x14ac:dyDescent="0.25">
      <c r="A14498">
        <f t="shared" ca="1" si="226"/>
        <v>16931</v>
      </c>
      <c r="B14498" t="s">
        <v>2046</v>
      </c>
      <c r="C14498" t="s">
        <v>80</v>
      </c>
      <c r="F14498" t="s">
        <v>1024</v>
      </c>
      <c r="G14498">
        <v>0</v>
      </c>
      <c r="O14498" t="s">
        <v>33</v>
      </c>
      <c r="Y14498" t="s">
        <v>1025</v>
      </c>
      <c r="Z14498" t="s">
        <v>8016</v>
      </c>
      <c r="AA14498" t="s">
        <v>8017</v>
      </c>
      <c r="AB14498" t="s">
        <v>8018</v>
      </c>
      <c r="AC14498" t="s">
        <v>102</v>
      </c>
      <c r="AD14498">
        <v>97219</v>
      </c>
    </row>
    <row r="14499" spans="1:30" ht="409.5" x14ac:dyDescent="0.25">
      <c r="A14499">
        <f t="shared" ca="1" si="226"/>
        <v>13666</v>
      </c>
      <c r="B14499" t="s">
        <v>73</v>
      </c>
      <c r="C14499" t="s">
        <v>74</v>
      </c>
      <c r="F14499" t="s">
        <v>4683</v>
      </c>
      <c r="G14499">
        <v>0</v>
      </c>
      <c r="O14499" t="s">
        <v>33</v>
      </c>
      <c r="Y14499" t="s">
        <v>4684</v>
      </c>
      <c r="Z14499" s="1" t="s">
        <v>4685</v>
      </c>
      <c r="AA14499" t="s">
        <v>4686</v>
      </c>
      <c r="AB14499" t="s">
        <v>4687</v>
      </c>
      <c r="AC14499" t="s">
        <v>38</v>
      </c>
      <c r="AD14499">
        <v>98009</v>
      </c>
    </row>
    <row r="14500" spans="1:30" x14ac:dyDescent="0.25">
      <c r="A14500">
        <f t="shared" ca="1" si="226"/>
        <v>7720</v>
      </c>
      <c r="B14500" t="s">
        <v>739</v>
      </c>
      <c r="C14500" t="s">
        <v>686</v>
      </c>
      <c r="F14500" t="s">
        <v>5050</v>
      </c>
      <c r="O14500" t="s">
        <v>33</v>
      </c>
      <c r="Y14500" t="s">
        <v>17673</v>
      </c>
      <c r="Z14500" t="s">
        <v>30189</v>
      </c>
      <c r="AA14500" t="s">
        <v>30190</v>
      </c>
      <c r="AB14500">
        <v>-170335</v>
      </c>
      <c r="AC14500" t="s">
        <v>38</v>
      </c>
      <c r="AD14500">
        <v>99336</v>
      </c>
    </row>
    <row r="14501" spans="1:30" ht="180" x14ac:dyDescent="0.25">
      <c r="A14501">
        <f t="shared" ca="1" si="226"/>
        <v>10411</v>
      </c>
      <c r="B14501" t="s">
        <v>334</v>
      </c>
      <c r="C14501" t="s">
        <v>45</v>
      </c>
      <c r="F14501" t="s">
        <v>29496</v>
      </c>
      <c r="G14501">
        <v>0</v>
      </c>
      <c r="O14501" t="s">
        <v>33</v>
      </c>
      <c r="Y14501" t="s">
        <v>31192</v>
      </c>
      <c r="Z14501" s="1" t="s">
        <v>33601</v>
      </c>
      <c r="AA14501" t="s">
        <v>33602</v>
      </c>
      <c r="AB14501" t="s">
        <v>33603</v>
      </c>
      <c r="AC14501" t="s">
        <v>59</v>
      </c>
      <c r="AD14501">
        <v>32803</v>
      </c>
    </row>
    <row r="14502" spans="1:30" ht="409.5" x14ac:dyDescent="0.25">
      <c r="A14502">
        <f t="shared" ca="1" si="226"/>
        <v>2689</v>
      </c>
      <c r="B14502" t="s">
        <v>739</v>
      </c>
      <c r="C14502" t="s">
        <v>686</v>
      </c>
      <c r="F14502" t="s">
        <v>29513</v>
      </c>
      <c r="O14502" t="s">
        <v>33</v>
      </c>
      <c r="Y14502" t="s">
        <v>29514</v>
      </c>
      <c r="Z14502" s="1" t="s">
        <v>29515</v>
      </c>
      <c r="AA14502" t="s">
        <v>29516</v>
      </c>
      <c r="AB14502">
        <v>-161246</v>
      </c>
      <c r="AC14502" t="s">
        <v>38</v>
      </c>
      <c r="AD14502">
        <v>98382</v>
      </c>
    </row>
    <row r="14503" spans="1:30" ht="330" x14ac:dyDescent="0.25">
      <c r="A14503">
        <f t="shared" ca="1" si="226"/>
        <v>6416</v>
      </c>
      <c r="B14503" t="s">
        <v>685</v>
      </c>
      <c r="C14503" t="s">
        <v>686</v>
      </c>
      <c r="O14503" t="s">
        <v>33</v>
      </c>
      <c r="Y14503" t="s">
        <v>33460</v>
      </c>
      <c r="Z14503" s="1" t="s">
        <v>33803</v>
      </c>
      <c r="AA14503" t="s">
        <v>33781</v>
      </c>
      <c r="AB14503">
        <v>-171718</v>
      </c>
    </row>
    <row r="14504" spans="1:30" ht="409.5" x14ac:dyDescent="0.25">
      <c r="A14504">
        <f t="shared" ca="1" si="226"/>
        <v>8066</v>
      </c>
      <c r="B14504" t="s">
        <v>73</v>
      </c>
      <c r="C14504" t="s">
        <v>74</v>
      </c>
      <c r="G14504">
        <v>0</v>
      </c>
      <c r="O14504" t="s">
        <v>33</v>
      </c>
      <c r="X14504" t="s">
        <v>34</v>
      </c>
      <c r="Y14504" t="s">
        <v>4791</v>
      </c>
      <c r="Z14504" s="1" t="s">
        <v>21552</v>
      </c>
      <c r="AA14504" t="s">
        <v>21553</v>
      </c>
      <c r="AB14504" t="s">
        <v>21554</v>
      </c>
    </row>
    <row r="14505" spans="1:30" x14ac:dyDescent="0.25">
      <c r="A14505">
        <f t="shared" ca="1" si="226"/>
        <v>3003</v>
      </c>
      <c r="B14505" t="s">
        <v>334</v>
      </c>
      <c r="C14505" t="s">
        <v>45</v>
      </c>
      <c r="F14505" t="s">
        <v>1838</v>
      </c>
      <c r="O14505" t="s">
        <v>33</v>
      </c>
      <c r="Y14505" t="s">
        <v>1839</v>
      </c>
      <c r="Z14505" t="s">
        <v>1840</v>
      </c>
      <c r="AA14505" t="s">
        <v>1841</v>
      </c>
      <c r="AB14505">
        <v>-170650</v>
      </c>
    </row>
    <row r="14506" spans="1:30" x14ac:dyDescent="0.25">
      <c r="A14506">
        <f t="shared" ca="1" si="226"/>
        <v>9216</v>
      </c>
      <c r="B14506" t="s">
        <v>685</v>
      </c>
      <c r="C14506" t="s">
        <v>686</v>
      </c>
      <c r="F14506" t="s">
        <v>17676</v>
      </c>
      <c r="O14506" t="s">
        <v>33</v>
      </c>
      <c r="Y14506" t="s">
        <v>17677</v>
      </c>
      <c r="Z14506" t="s">
        <v>35121</v>
      </c>
      <c r="AA14506" t="s">
        <v>35064</v>
      </c>
      <c r="AB14506">
        <v>-172481</v>
      </c>
      <c r="AC14506" t="s">
        <v>38</v>
      </c>
      <c r="AD14506">
        <v>98837</v>
      </c>
    </row>
    <row r="14507" spans="1:30" ht="409.5" x14ac:dyDescent="0.25">
      <c r="A14507">
        <f t="shared" ca="1" si="226"/>
        <v>16717</v>
      </c>
      <c r="B14507" t="s">
        <v>489</v>
      </c>
      <c r="C14507" t="s">
        <v>45</v>
      </c>
      <c r="O14507" t="s">
        <v>33</v>
      </c>
      <c r="X14507" t="s">
        <v>34</v>
      </c>
      <c r="Y14507" t="s">
        <v>22798</v>
      </c>
      <c r="Z14507" s="1" t="s">
        <v>22799</v>
      </c>
      <c r="AA14507" t="s">
        <v>22580</v>
      </c>
      <c r="AB14507">
        <v>-160795</v>
      </c>
      <c r="AC14507" t="s">
        <v>102</v>
      </c>
      <c r="AD14507">
        <v>97477</v>
      </c>
    </row>
    <row r="14508" spans="1:30" ht="409.5" x14ac:dyDescent="0.25">
      <c r="A14508">
        <f t="shared" ca="1" si="226"/>
        <v>17040</v>
      </c>
      <c r="B14508" t="s">
        <v>230</v>
      </c>
      <c r="C14508" t="s">
        <v>45</v>
      </c>
      <c r="O14508" t="s">
        <v>33</v>
      </c>
      <c r="X14508" t="s">
        <v>34</v>
      </c>
      <c r="Y14508" t="s">
        <v>22968</v>
      </c>
      <c r="Z14508" s="1" t="s">
        <v>22969</v>
      </c>
      <c r="AA14508" t="s">
        <v>22580</v>
      </c>
      <c r="AB14508">
        <v>-162698</v>
      </c>
    </row>
    <row r="14509" spans="1:30" ht="409.5" x14ac:dyDescent="0.25">
      <c r="A14509">
        <f t="shared" ca="1" si="226"/>
        <v>18350</v>
      </c>
      <c r="B14509" t="s">
        <v>423</v>
      </c>
      <c r="C14509" t="s">
        <v>45</v>
      </c>
      <c r="F14509" t="s">
        <v>424</v>
      </c>
      <c r="G14509">
        <v>0</v>
      </c>
      <c r="M14509" s="1" t="s">
        <v>425</v>
      </c>
      <c r="N14509" t="s">
        <v>426</v>
      </c>
      <c r="O14509" t="s">
        <v>168</v>
      </c>
      <c r="P14509" t="s">
        <v>318</v>
      </c>
      <c r="Q14509" t="s">
        <v>169</v>
      </c>
      <c r="R14509" t="s">
        <v>427</v>
      </c>
      <c r="S14509" t="s">
        <v>428</v>
      </c>
      <c r="W14509">
        <v>30</v>
      </c>
      <c r="Y14509" t="s">
        <v>429</v>
      </c>
      <c r="Z14509" s="1" t="s">
        <v>430</v>
      </c>
      <c r="AA14509" t="s">
        <v>431</v>
      </c>
      <c r="AB14509" t="s">
        <v>432</v>
      </c>
      <c r="AC14509" t="s">
        <v>38</v>
      </c>
      <c r="AD14509">
        <v>99336</v>
      </c>
    </row>
    <row r="14510" spans="1:30" x14ac:dyDescent="0.25">
      <c r="A14510">
        <f t="shared" ca="1" si="226"/>
        <v>18787</v>
      </c>
      <c r="B14510" t="s">
        <v>96</v>
      </c>
      <c r="C14510" t="s">
        <v>97</v>
      </c>
      <c r="O14510" t="s">
        <v>33</v>
      </c>
      <c r="X14510" t="s">
        <v>34</v>
      </c>
      <c r="Y14510" t="s">
        <v>37802</v>
      </c>
      <c r="Z14510" t="s">
        <v>37803</v>
      </c>
      <c r="AA14510" t="s">
        <v>37804</v>
      </c>
      <c r="AB14510">
        <v>-162401</v>
      </c>
      <c r="AC14510" t="s">
        <v>102</v>
      </c>
      <c r="AD14510">
        <v>97204</v>
      </c>
    </row>
    <row r="14511" spans="1:30" x14ac:dyDescent="0.25">
      <c r="A14511">
        <f t="shared" ca="1" si="226"/>
        <v>11379</v>
      </c>
      <c r="B14511" t="s">
        <v>178</v>
      </c>
      <c r="C14511" t="s">
        <v>179</v>
      </c>
      <c r="O14511" t="s">
        <v>33</v>
      </c>
      <c r="W14511">
        <v>15</v>
      </c>
      <c r="X14511" t="s">
        <v>34</v>
      </c>
      <c r="Y14511" t="s">
        <v>16927</v>
      </c>
      <c r="Z14511" t="s">
        <v>37834</v>
      </c>
      <c r="AA14511" t="s">
        <v>37835</v>
      </c>
      <c r="AB14511">
        <v>-181033</v>
      </c>
      <c r="AC14511" t="s">
        <v>38</v>
      </c>
      <c r="AD14511">
        <v>98922</v>
      </c>
    </row>
    <row r="14512" spans="1:30" x14ac:dyDescent="0.25">
      <c r="A14512">
        <f t="shared" ca="1" si="226"/>
        <v>8946</v>
      </c>
      <c r="B14512" t="s">
        <v>334</v>
      </c>
      <c r="C14512" t="s">
        <v>45</v>
      </c>
      <c r="F14512" t="s">
        <v>69</v>
      </c>
      <c r="G14512">
        <v>0</v>
      </c>
      <c r="O14512" t="s">
        <v>155</v>
      </c>
      <c r="V14512" t="s">
        <v>42613</v>
      </c>
      <c r="W14512">
        <v>30</v>
      </c>
      <c r="X14512" t="s">
        <v>34</v>
      </c>
      <c r="Y14512" t="s">
        <v>220</v>
      </c>
      <c r="Z14512" t="s">
        <v>42614</v>
      </c>
      <c r="AA14512" t="s">
        <v>42615</v>
      </c>
      <c r="AB14512" t="s">
        <v>42616</v>
      </c>
    </row>
    <row r="14513" spans="1:30" ht="409.5" x14ac:dyDescent="0.25">
      <c r="A14513">
        <f t="shared" ca="1" si="226"/>
        <v>18711</v>
      </c>
      <c r="B14513" t="s">
        <v>79</v>
      </c>
      <c r="C14513" t="s">
        <v>80</v>
      </c>
      <c r="F14513" t="s">
        <v>6860</v>
      </c>
      <c r="O14513" t="s">
        <v>33</v>
      </c>
      <c r="Y14513" t="s">
        <v>6861</v>
      </c>
      <c r="Z14513" s="1" t="s">
        <v>25873</v>
      </c>
      <c r="AA14513" t="s">
        <v>25874</v>
      </c>
      <c r="AB14513">
        <v>-170718</v>
      </c>
      <c r="AC14513" t="s">
        <v>38</v>
      </c>
      <c r="AD14513">
        <v>98034</v>
      </c>
    </row>
    <row r="14514" spans="1:30" ht="330" x14ac:dyDescent="0.25">
      <c r="A14514">
        <f t="shared" ca="1" si="226"/>
        <v>53</v>
      </c>
      <c r="B14514" t="s">
        <v>178</v>
      </c>
      <c r="C14514" t="s">
        <v>179</v>
      </c>
      <c r="F14514" t="s">
        <v>4668</v>
      </c>
      <c r="O14514" t="s">
        <v>33</v>
      </c>
      <c r="X14514" t="s">
        <v>34</v>
      </c>
      <c r="Y14514" t="s">
        <v>4669</v>
      </c>
      <c r="Z14514" s="1" t="s">
        <v>4670</v>
      </c>
      <c r="AA14514" t="s">
        <v>4671</v>
      </c>
      <c r="AB14514">
        <v>-160587</v>
      </c>
      <c r="AC14514" t="s">
        <v>38</v>
      </c>
      <c r="AD14514">
        <v>98901</v>
      </c>
    </row>
    <row r="14515" spans="1:30" x14ac:dyDescent="0.25">
      <c r="A14515">
        <f t="shared" ca="1" si="226"/>
        <v>7774</v>
      </c>
      <c r="B14515" t="s">
        <v>489</v>
      </c>
      <c r="C14515" t="s">
        <v>45</v>
      </c>
      <c r="O14515" t="s">
        <v>1200</v>
      </c>
      <c r="W14515">
        <v>15</v>
      </c>
      <c r="X14515" t="s">
        <v>34</v>
      </c>
      <c r="Y14515" t="s">
        <v>12434</v>
      </c>
      <c r="Z14515" t="s">
        <v>22886</v>
      </c>
      <c r="AA14515" t="s">
        <v>22580</v>
      </c>
      <c r="AB14515">
        <v>-161854</v>
      </c>
      <c r="AC14515" t="s">
        <v>38</v>
      </c>
      <c r="AD14515">
        <v>98002</v>
      </c>
    </row>
    <row r="14516" spans="1:30" x14ac:dyDescent="0.25">
      <c r="A14516">
        <f t="shared" ca="1" si="226"/>
        <v>12791</v>
      </c>
      <c r="B14516" t="s">
        <v>739</v>
      </c>
      <c r="C14516" t="s">
        <v>686</v>
      </c>
      <c r="O14516" t="s">
        <v>33</v>
      </c>
      <c r="Y14516" t="s">
        <v>30579</v>
      </c>
      <c r="Z14516" t="s">
        <v>30580</v>
      </c>
      <c r="AA14516" t="s">
        <v>30578</v>
      </c>
      <c r="AB14516">
        <v>-172418</v>
      </c>
      <c r="AC14516" t="s">
        <v>38</v>
      </c>
      <c r="AD14516">
        <v>98649</v>
      </c>
    </row>
    <row r="14517" spans="1:30" ht="409.5" x14ac:dyDescent="0.25">
      <c r="A14517">
        <f t="shared" ca="1" si="226"/>
        <v>4157</v>
      </c>
      <c r="B14517" t="s">
        <v>773</v>
      </c>
      <c r="C14517" t="s">
        <v>80</v>
      </c>
      <c r="F14517" t="s">
        <v>3047</v>
      </c>
      <c r="G14517">
        <v>0</v>
      </c>
      <c r="O14517" t="s">
        <v>33</v>
      </c>
      <c r="X14517" t="s">
        <v>34</v>
      </c>
      <c r="Y14517" t="s">
        <v>6054</v>
      </c>
      <c r="Z14517" s="1" t="s">
        <v>6190</v>
      </c>
      <c r="AA14517" t="s">
        <v>6191</v>
      </c>
      <c r="AB14517" t="s">
        <v>6192</v>
      </c>
      <c r="AC14517" t="s">
        <v>38</v>
      </c>
      <c r="AD14517">
        <v>98516</v>
      </c>
    </row>
    <row r="14518" spans="1:30" ht="180" x14ac:dyDescent="0.25">
      <c r="A14518">
        <f t="shared" ca="1" si="226"/>
        <v>5430</v>
      </c>
      <c r="B14518" t="s">
        <v>17015</v>
      </c>
      <c r="C14518" t="s">
        <v>45</v>
      </c>
      <c r="F14518" t="s">
        <v>30461</v>
      </c>
      <c r="G14518">
        <v>0</v>
      </c>
      <c r="O14518" t="s">
        <v>33</v>
      </c>
      <c r="Y14518" t="s">
        <v>33312</v>
      </c>
      <c r="Z14518" s="1" t="s">
        <v>35392</v>
      </c>
      <c r="AA14518" t="s">
        <v>35393</v>
      </c>
      <c r="AB14518" t="s">
        <v>35394</v>
      </c>
    </row>
    <row r="14519" spans="1:30" x14ac:dyDescent="0.25">
      <c r="A14519">
        <f t="shared" ca="1" si="226"/>
        <v>12871</v>
      </c>
      <c r="B14519" t="s">
        <v>107</v>
      </c>
      <c r="C14519" t="s">
        <v>108</v>
      </c>
      <c r="O14519" t="s">
        <v>33</v>
      </c>
      <c r="X14519" t="s">
        <v>34</v>
      </c>
      <c r="Y14519" t="s">
        <v>25180</v>
      </c>
      <c r="Z14519" t="s">
        <v>25181</v>
      </c>
      <c r="AA14519" t="s">
        <v>25182</v>
      </c>
      <c r="AB14519">
        <v>-162376</v>
      </c>
      <c r="AC14519" t="s">
        <v>38</v>
      </c>
      <c r="AD14519">
        <v>99205</v>
      </c>
    </row>
    <row r="14520" spans="1:30" ht="409.5" x14ac:dyDescent="0.25">
      <c r="A14520">
        <f t="shared" ca="1" si="226"/>
        <v>7816</v>
      </c>
      <c r="B14520" t="s">
        <v>2046</v>
      </c>
      <c r="C14520" t="s">
        <v>80</v>
      </c>
      <c r="F14520" t="s">
        <v>651</v>
      </c>
      <c r="G14520">
        <v>0</v>
      </c>
      <c r="O14520" t="s">
        <v>33</v>
      </c>
      <c r="Y14520" t="s">
        <v>652</v>
      </c>
      <c r="Z14520" s="1" t="s">
        <v>12234</v>
      </c>
      <c r="AA14520" t="s">
        <v>12235</v>
      </c>
      <c r="AB14520" t="s">
        <v>12236</v>
      </c>
      <c r="AC14520" t="s">
        <v>38</v>
      </c>
      <c r="AD14520">
        <v>98034</v>
      </c>
    </row>
    <row r="14521" spans="1:30" ht="409.5" x14ac:dyDescent="0.25">
      <c r="A14521">
        <f t="shared" ca="1" si="226"/>
        <v>18844</v>
      </c>
      <c r="B14521" t="s">
        <v>685</v>
      </c>
      <c r="C14521" t="s">
        <v>686</v>
      </c>
      <c r="F14521" t="s">
        <v>32928</v>
      </c>
      <c r="O14521" t="s">
        <v>33</v>
      </c>
      <c r="Y14521" t="s">
        <v>34042</v>
      </c>
      <c r="Z14521" s="1" t="s">
        <v>35102</v>
      </c>
      <c r="AA14521" t="s">
        <v>35064</v>
      </c>
      <c r="AB14521">
        <v>-160687</v>
      </c>
      <c r="AC14521" t="s">
        <v>38</v>
      </c>
      <c r="AD14521">
        <v>98101</v>
      </c>
    </row>
    <row r="14522" spans="1:30" x14ac:dyDescent="0.25">
      <c r="A14522">
        <f t="shared" ca="1" si="226"/>
        <v>15053</v>
      </c>
      <c r="B14522" t="s">
        <v>178</v>
      </c>
      <c r="C14522" t="s">
        <v>179</v>
      </c>
      <c r="F14522" t="s">
        <v>2107</v>
      </c>
      <c r="O14522" t="s">
        <v>33</v>
      </c>
      <c r="W14522">
        <v>15</v>
      </c>
      <c r="X14522" t="s">
        <v>34</v>
      </c>
      <c r="Y14522" t="s">
        <v>38589</v>
      </c>
      <c r="Z14522" t="s">
        <v>38590</v>
      </c>
      <c r="AA14522" t="s">
        <v>38591</v>
      </c>
      <c r="AB14522">
        <v>-180833</v>
      </c>
      <c r="AC14522" t="s">
        <v>38</v>
      </c>
      <c r="AD14522">
        <v>98902</v>
      </c>
    </row>
    <row r="14523" spans="1:30" x14ac:dyDescent="0.25">
      <c r="A14523">
        <f t="shared" ca="1" si="226"/>
        <v>1915</v>
      </c>
      <c r="B14523" t="s">
        <v>2046</v>
      </c>
      <c r="C14523" t="s">
        <v>80</v>
      </c>
      <c r="F14523" t="s">
        <v>215</v>
      </c>
      <c r="O14523" t="s">
        <v>33</v>
      </c>
      <c r="Y14523" t="s">
        <v>12562</v>
      </c>
      <c r="Z14523" t="s">
        <v>16201</v>
      </c>
      <c r="AA14523" t="s">
        <v>16202</v>
      </c>
      <c r="AB14523">
        <v>-160776</v>
      </c>
      <c r="AC14523" t="s">
        <v>38</v>
      </c>
      <c r="AD14523">
        <v>98133</v>
      </c>
    </row>
    <row r="14524" spans="1:30" x14ac:dyDescent="0.25">
      <c r="A14524">
        <f t="shared" ca="1" si="226"/>
        <v>16927</v>
      </c>
      <c r="B14524" t="s">
        <v>489</v>
      </c>
      <c r="C14524" t="s">
        <v>45</v>
      </c>
      <c r="F14524" t="s">
        <v>29236</v>
      </c>
      <c r="N14524" t="s">
        <v>612</v>
      </c>
      <c r="O14524" t="s">
        <v>33</v>
      </c>
      <c r="X14524" t="s">
        <v>34</v>
      </c>
      <c r="Y14524" t="s">
        <v>32667</v>
      </c>
      <c r="Z14524" t="s">
        <v>37709</v>
      </c>
      <c r="AA14524" t="s">
        <v>37710</v>
      </c>
      <c r="AB14524">
        <v>-171286</v>
      </c>
    </row>
    <row r="14525" spans="1:30" x14ac:dyDescent="0.25">
      <c r="A14525">
        <f t="shared" ca="1" si="226"/>
        <v>7870</v>
      </c>
      <c r="B14525" t="s">
        <v>79</v>
      </c>
      <c r="C14525" t="s">
        <v>80</v>
      </c>
      <c r="F14525" t="s">
        <v>13635</v>
      </c>
      <c r="O14525" t="s">
        <v>33</v>
      </c>
      <c r="Y14525" t="s">
        <v>13636</v>
      </c>
      <c r="Z14525" t="s">
        <v>26611</v>
      </c>
      <c r="AA14525" t="s">
        <v>26612</v>
      </c>
      <c r="AB14525">
        <v>-180171</v>
      </c>
      <c r="AC14525" t="s">
        <v>38</v>
      </c>
      <c r="AD14525">
        <v>98003</v>
      </c>
    </row>
    <row r="14526" spans="1:30" x14ac:dyDescent="0.25">
      <c r="A14526">
        <f t="shared" ca="1" si="226"/>
        <v>17011</v>
      </c>
      <c r="B14526" t="s">
        <v>36232</v>
      </c>
      <c r="F14526" t="s">
        <v>4683</v>
      </c>
      <c r="G14526">
        <v>0</v>
      </c>
      <c r="O14526" t="s">
        <v>33</v>
      </c>
      <c r="Y14526" t="s">
        <v>35988</v>
      </c>
      <c r="Z14526" t="s">
        <v>36431</v>
      </c>
      <c r="AA14526" t="s">
        <v>36424</v>
      </c>
      <c r="AB14526" t="s">
        <v>36432</v>
      </c>
      <c r="AC14526" t="s">
        <v>38</v>
      </c>
    </row>
    <row r="14527" spans="1:30" x14ac:dyDescent="0.25">
      <c r="A14527">
        <f t="shared" ca="1" si="226"/>
        <v>4129</v>
      </c>
      <c r="B14527" t="s">
        <v>334</v>
      </c>
      <c r="C14527" t="s">
        <v>45</v>
      </c>
      <c r="F14527" t="s">
        <v>4491</v>
      </c>
      <c r="O14527" t="s">
        <v>33</v>
      </c>
      <c r="Y14527" t="s">
        <v>4492</v>
      </c>
      <c r="Z14527" t="s">
        <v>4493</v>
      </c>
      <c r="AA14527" t="s">
        <v>4494</v>
      </c>
      <c r="AB14527">
        <v>-180229</v>
      </c>
      <c r="AC14527" t="s">
        <v>38</v>
      </c>
      <c r="AD14527">
        <v>98264</v>
      </c>
    </row>
    <row r="14528" spans="1:30" x14ac:dyDescent="0.25">
      <c r="A14528">
        <f t="shared" ca="1" si="226"/>
        <v>17496</v>
      </c>
      <c r="B14528" t="s">
        <v>677</v>
      </c>
      <c r="C14528" t="s">
        <v>80</v>
      </c>
      <c r="F14528" t="s">
        <v>8377</v>
      </c>
      <c r="G14528">
        <v>0</v>
      </c>
      <c r="O14528" t="s">
        <v>33</v>
      </c>
      <c r="Y14528" t="s">
        <v>16507</v>
      </c>
      <c r="Z14528" t="s">
        <v>16508</v>
      </c>
      <c r="AA14528" t="s">
        <v>16509</v>
      </c>
      <c r="AB14528" t="s">
        <v>16510</v>
      </c>
      <c r="AC14528" t="s">
        <v>38</v>
      </c>
      <c r="AD14528">
        <v>99352</v>
      </c>
    </row>
    <row r="14529" spans="1:30" ht="409.5" x14ac:dyDescent="0.25">
      <c r="A14529">
        <f t="shared" ca="1" si="226"/>
        <v>3693</v>
      </c>
      <c r="B14529" t="s">
        <v>79</v>
      </c>
      <c r="C14529" t="s">
        <v>80</v>
      </c>
      <c r="F14529" t="s">
        <v>81</v>
      </c>
      <c r="O14529" t="s">
        <v>33</v>
      </c>
      <c r="Y14529" t="s">
        <v>920</v>
      </c>
      <c r="Z14529" s="1" t="s">
        <v>1020</v>
      </c>
      <c r="AA14529" t="s">
        <v>1021</v>
      </c>
      <c r="AB14529">
        <v>-163303</v>
      </c>
      <c r="AC14529" t="s">
        <v>38</v>
      </c>
      <c r="AD14529">
        <v>98668</v>
      </c>
    </row>
    <row r="14530" spans="1:30" x14ac:dyDescent="0.25">
      <c r="A14530">
        <f t="shared" ref="A14530:A14593" ca="1" si="227">RANDBETWEEN(1,20000)</f>
        <v>4829</v>
      </c>
      <c r="B14530" t="s">
        <v>334</v>
      </c>
      <c r="C14530" t="s">
        <v>45</v>
      </c>
      <c r="F14530" t="s">
        <v>34815</v>
      </c>
      <c r="G14530">
        <v>0</v>
      </c>
      <c r="O14530" t="s">
        <v>33</v>
      </c>
      <c r="X14530" t="s">
        <v>34</v>
      </c>
      <c r="Y14530" t="s">
        <v>30393</v>
      </c>
      <c r="Z14530" t="s">
        <v>34816</v>
      </c>
      <c r="AA14530" t="s">
        <v>34806</v>
      </c>
      <c r="AB14530" t="s">
        <v>34817</v>
      </c>
      <c r="AC14530" t="s">
        <v>38</v>
      </c>
      <c r="AD14530">
        <v>98032</v>
      </c>
    </row>
    <row r="14531" spans="1:30" x14ac:dyDescent="0.25">
      <c r="A14531">
        <f t="shared" ca="1" si="227"/>
        <v>6857</v>
      </c>
      <c r="B14531" t="s">
        <v>73</v>
      </c>
      <c r="C14531" t="s">
        <v>74</v>
      </c>
      <c r="O14531" t="s">
        <v>63</v>
      </c>
      <c r="X14531" t="s">
        <v>34</v>
      </c>
      <c r="Y14531" t="s">
        <v>40859</v>
      </c>
      <c r="Z14531" t="s">
        <v>40860</v>
      </c>
      <c r="AA14531" t="s">
        <v>40861</v>
      </c>
      <c r="AB14531">
        <v>-181039</v>
      </c>
      <c r="AC14531" t="s">
        <v>874</v>
      </c>
      <c r="AD14531">
        <v>84341</v>
      </c>
    </row>
    <row r="14532" spans="1:30" ht="409.5" x14ac:dyDescent="0.25">
      <c r="A14532">
        <f t="shared" ca="1" si="227"/>
        <v>4303</v>
      </c>
      <c r="B14532" t="s">
        <v>2046</v>
      </c>
      <c r="C14532" t="s">
        <v>80</v>
      </c>
      <c r="F14532" t="s">
        <v>5968</v>
      </c>
      <c r="G14532">
        <v>0</v>
      </c>
      <c r="O14532" t="s">
        <v>33</v>
      </c>
      <c r="Y14532" t="s">
        <v>10340</v>
      </c>
      <c r="Z14532" s="1" t="s">
        <v>10659</v>
      </c>
      <c r="AA14532" t="s">
        <v>10660</v>
      </c>
      <c r="AB14532" t="s">
        <v>10661</v>
      </c>
      <c r="AC14532" t="s">
        <v>38</v>
      </c>
      <c r="AD14532">
        <v>98371</v>
      </c>
    </row>
    <row r="14533" spans="1:30" x14ac:dyDescent="0.25">
      <c r="A14533">
        <f t="shared" ca="1" si="227"/>
        <v>417</v>
      </c>
      <c r="B14533" t="s">
        <v>73</v>
      </c>
      <c r="C14533" t="s">
        <v>74</v>
      </c>
      <c r="F14533" t="s">
        <v>19983</v>
      </c>
      <c r="O14533" t="s">
        <v>33</v>
      </c>
      <c r="W14533">
        <v>15</v>
      </c>
      <c r="X14533" t="s">
        <v>34</v>
      </c>
      <c r="Y14533" t="s">
        <v>19984</v>
      </c>
      <c r="Z14533" t="s">
        <v>19985</v>
      </c>
      <c r="AA14533" t="s">
        <v>19986</v>
      </c>
      <c r="AB14533">
        <v>-180096</v>
      </c>
    </row>
    <row r="14534" spans="1:30" ht="409.5" x14ac:dyDescent="0.25">
      <c r="A14534">
        <f t="shared" ca="1" si="227"/>
        <v>4635</v>
      </c>
      <c r="B14534" t="s">
        <v>96</v>
      </c>
      <c r="C14534" t="s">
        <v>97</v>
      </c>
      <c r="F14534" t="s">
        <v>2860</v>
      </c>
      <c r="O14534" t="s">
        <v>33</v>
      </c>
      <c r="X14534" t="s">
        <v>34</v>
      </c>
      <c r="Y14534" t="s">
        <v>152</v>
      </c>
      <c r="Z14534" s="1" t="s">
        <v>24816</v>
      </c>
      <c r="AA14534" t="s">
        <v>24817</v>
      </c>
      <c r="AB14534">
        <v>-162528</v>
      </c>
      <c r="AC14534" t="s">
        <v>38</v>
      </c>
      <c r="AD14534">
        <v>98401</v>
      </c>
    </row>
    <row r="14535" spans="1:30" x14ac:dyDescent="0.25">
      <c r="A14535">
        <f t="shared" ca="1" si="227"/>
        <v>10372</v>
      </c>
      <c r="B14535" t="s">
        <v>2046</v>
      </c>
      <c r="C14535" t="s">
        <v>80</v>
      </c>
      <c r="F14535" t="s">
        <v>413</v>
      </c>
      <c r="O14535" t="s">
        <v>33</v>
      </c>
      <c r="Y14535" t="s">
        <v>6029</v>
      </c>
      <c r="Z14535" t="s">
        <v>11006</v>
      </c>
      <c r="AA14535" t="s">
        <v>11007</v>
      </c>
      <c r="AB14535">
        <v>-162857</v>
      </c>
      <c r="AC14535" t="s">
        <v>38</v>
      </c>
      <c r="AD14535">
        <v>98004</v>
      </c>
    </row>
    <row r="14536" spans="1:30" x14ac:dyDescent="0.25">
      <c r="A14536">
        <f t="shared" ca="1" si="227"/>
        <v>12432</v>
      </c>
      <c r="B14536" t="s">
        <v>685</v>
      </c>
      <c r="C14536" t="s">
        <v>686</v>
      </c>
      <c r="F14536" t="s">
        <v>29640</v>
      </c>
      <c r="O14536" t="s">
        <v>33</v>
      </c>
      <c r="Y14536" t="s">
        <v>33824</v>
      </c>
      <c r="Z14536" t="s">
        <v>35272</v>
      </c>
      <c r="AA14536" t="s">
        <v>35222</v>
      </c>
      <c r="AB14536">
        <v>-170241</v>
      </c>
      <c r="AC14536" t="s">
        <v>38</v>
      </c>
      <c r="AD14536">
        <v>98390</v>
      </c>
    </row>
    <row r="14537" spans="1:30" x14ac:dyDescent="0.25">
      <c r="A14537">
        <f t="shared" ca="1" si="227"/>
        <v>2325</v>
      </c>
      <c r="B14537" t="s">
        <v>73</v>
      </c>
      <c r="C14537" t="s">
        <v>74</v>
      </c>
      <c r="F14537" t="s">
        <v>39962</v>
      </c>
      <c r="O14537" t="s">
        <v>63</v>
      </c>
      <c r="Y14537" t="s">
        <v>39963</v>
      </c>
      <c r="Z14537" t="s">
        <v>39964</v>
      </c>
      <c r="AA14537" t="s">
        <v>39965</v>
      </c>
      <c r="AB14537">
        <v>-160767</v>
      </c>
    </row>
    <row r="14538" spans="1:30" ht="409.5" x14ac:dyDescent="0.25">
      <c r="A14538">
        <f t="shared" ca="1" si="227"/>
        <v>18516</v>
      </c>
      <c r="B14538" t="s">
        <v>96</v>
      </c>
      <c r="C14538" t="s">
        <v>97</v>
      </c>
      <c r="F14538" t="s">
        <v>19919</v>
      </c>
      <c r="O14538" t="s">
        <v>33</v>
      </c>
      <c r="W14538">
        <v>15</v>
      </c>
      <c r="X14538" t="s">
        <v>34</v>
      </c>
      <c r="Y14538" t="s">
        <v>19920</v>
      </c>
      <c r="Z14538" s="1" t="s">
        <v>19921</v>
      </c>
      <c r="AA14538" t="s">
        <v>19922</v>
      </c>
      <c r="AB14538">
        <v>-180285</v>
      </c>
    </row>
    <row r="14539" spans="1:30" x14ac:dyDescent="0.25">
      <c r="A14539">
        <f t="shared" ca="1" si="227"/>
        <v>10238</v>
      </c>
      <c r="B14539" t="s">
        <v>79</v>
      </c>
      <c r="C14539" t="s">
        <v>80</v>
      </c>
      <c r="F14539" t="s">
        <v>7487</v>
      </c>
      <c r="O14539" t="s">
        <v>33</v>
      </c>
      <c r="Y14539" t="s">
        <v>26020</v>
      </c>
      <c r="Z14539" t="s">
        <v>26054</v>
      </c>
      <c r="AA14539" t="s">
        <v>26055</v>
      </c>
      <c r="AB14539">
        <v>-171657</v>
      </c>
      <c r="AC14539" t="s">
        <v>38</v>
      </c>
      <c r="AD14539">
        <v>99202</v>
      </c>
    </row>
    <row r="14540" spans="1:30" ht="409.5" x14ac:dyDescent="0.25">
      <c r="A14540">
        <f t="shared" ca="1" si="227"/>
        <v>12678</v>
      </c>
      <c r="B14540" t="s">
        <v>685</v>
      </c>
      <c r="C14540" t="s">
        <v>686</v>
      </c>
      <c r="F14540" t="s">
        <v>33447</v>
      </c>
      <c r="O14540" t="s">
        <v>33</v>
      </c>
      <c r="Y14540" t="s">
        <v>33448</v>
      </c>
      <c r="Z14540" s="1" t="s">
        <v>34555</v>
      </c>
      <c r="AA14540" t="s">
        <v>34436</v>
      </c>
      <c r="AB14540">
        <v>-163629</v>
      </c>
      <c r="AC14540" t="s">
        <v>38</v>
      </c>
      <c r="AD14540">
        <v>98236</v>
      </c>
    </row>
    <row r="14541" spans="1:30" ht="409.5" x14ac:dyDescent="0.25">
      <c r="A14541">
        <f t="shared" ca="1" si="227"/>
        <v>10022</v>
      </c>
      <c r="B14541" t="s">
        <v>73</v>
      </c>
      <c r="C14541" t="s">
        <v>74</v>
      </c>
      <c r="G14541">
        <v>0</v>
      </c>
      <c r="O14541" t="s">
        <v>33</v>
      </c>
      <c r="X14541" t="s">
        <v>34</v>
      </c>
      <c r="Y14541" t="s">
        <v>20784</v>
      </c>
      <c r="Z14541" s="1" t="s">
        <v>20785</v>
      </c>
      <c r="AA14541" t="s">
        <v>20786</v>
      </c>
      <c r="AB14541" t="s">
        <v>20787</v>
      </c>
      <c r="AC14541" t="s">
        <v>38</v>
      </c>
      <c r="AD14541">
        <v>98101</v>
      </c>
    </row>
    <row r="14542" spans="1:30" x14ac:dyDescent="0.25">
      <c r="A14542">
        <f t="shared" ca="1" si="227"/>
        <v>18447</v>
      </c>
      <c r="B14542" t="s">
        <v>2046</v>
      </c>
      <c r="C14542" t="s">
        <v>80</v>
      </c>
      <c r="F14542" t="s">
        <v>15236</v>
      </c>
      <c r="G14542">
        <v>0</v>
      </c>
      <c r="O14542" t="s">
        <v>33</v>
      </c>
      <c r="Y14542" t="s">
        <v>15237</v>
      </c>
      <c r="Z14542" t="s">
        <v>15238</v>
      </c>
      <c r="AA14542" t="s">
        <v>15239</v>
      </c>
      <c r="AB14542" t="s">
        <v>15240</v>
      </c>
      <c r="AC14542" t="s">
        <v>38</v>
      </c>
      <c r="AD14542">
        <v>98504</v>
      </c>
    </row>
    <row r="14543" spans="1:30" ht="409.5" x14ac:dyDescent="0.25">
      <c r="A14543">
        <f t="shared" ca="1" si="227"/>
        <v>15067</v>
      </c>
      <c r="B14543" t="s">
        <v>164</v>
      </c>
      <c r="C14543" t="s">
        <v>165</v>
      </c>
      <c r="N14543" t="s">
        <v>798</v>
      </c>
      <c r="O14543" t="s">
        <v>168</v>
      </c>
      <c r="Q14543" t="s">
        <v>54</v>
      </c>
      <c r="R14543" t="s">
        <v>799</v>
      </c>
      <c r="S14543" t="s">
        <v>55</v>
      </c>
      <c r="X14543" t="s">
        <v>34</v>
      </c>
      <c r="Y14543" t="s">
        <v>800</v>
      </c>
      <c r="Z14543" s="1" t="s">
        <v>801</v>
      </c>
      <c r="AA14543" t="s">
        <v>802</v>
      </c>
      <c r="AB14543">
        <v>-170471</v>
      </c>
      <c r="AC14543" t="s">
        <v>38</v>
      </c>
      <c r="AD14543">
        <v>98908</v>
      </c>
    </row>
    <row r="14544" spans="1:30" x14ac:dyDescent="0.25">
      <c r="A14544">
        <f t="shared" ca="1" si="227"/>
        <v>2693</v>
      </c>
      <c r="B14544" t="s">
        <v>2046</v>
      </c>
      <c r="C14544" t="s">
        <v>80</v>
      </c>
      <c r="F14544" t="s">
        <v>2153</v>
      </c>
      <c r="O14544" t="s">
        <v>33</v>
      </c>
      <c r="Y14544" t="s">
        <v>1419</v>
      </c>
      <c r="Z14544" t="s">
        <v>14759</v>
      </c>
      <c r="AA14544" t="s">
        <v>14760</v>
      </c>
      <c r="AB14544">
        <v>-172909</v>
      </c>
      <c r="AC14544" t="s">
        <v>38</v>
      </c>
      <c r="AD14544">
        <v>98501</v>
      </c>
    </row>
    <row r="14545" spans="1:30" ht="409.5" x14ac:dyDescent="0.25">
      <c r="A14545">
        <f t="shared" ca="1" si="227"/>
        <v>6935</v>
      </c>
      <c r="B14545" t="s">
        <v>79</v>
      </c>
      <c r="C14545" t="s">
        <v>80</v>
      </c>
      <c r="F14545" t="s">
        <v>1305</v>
      </c>
      <c r="O14545" t="s">
        <v>33</v>
      </c>
      <c r="Y14545" t="s">
        <v>7240</v>
      </c>
      <c r="Z14545" s="1" t="s">
        <v>26076</v>
      </c>
      <c r="AA14545" t="s">
        <v>26077</v>
      </c>
      <c r="AB14545">
        <v>-171349</v>
      </c>
      <c r="AC14545" t="s">
        <v>38</v>
      </c>
      <c r="AD14545">
        <v>98121</v>
      </c>
    </row>
    <row r="14546" spans="1:30" ht="409.5" x14ac:dyDescent="0.25">
      <c r="A14546">
        <f t="shared" ca="1" si="227"/>
        <v>10718</v>
      </c>
      <c r="B14546" t="s">
        <v>2046</v>
      </c>
      <c r="C14546" t="s">
        <v>80</v>
      </c>
      <c r="F14546" t="s">
        <v>927</v>
      </c>
      <c r="O14546" t="s">
        <v>33</v>
      </c>
      <c r="Y14546" t="s">
        <v>928</v>
      </c>
      <c r="Z14546" s="1" t="s">
        <v>10499</v>
      </c>
      <c r="AA14546" t="s">
        <v>10500</v>
      </c>
      <c r="AB14546">
        <v>-171893</v>
      </c>
      <c r="AC14546" t="s">
        <v>102</v>
      </c>
      <c r="AD14546">
        <v>97211</v>
      </c>
    </row>
    <row r="14547" spans="1:30" ht="315" x14ac:dyDescent="0.25">
      <c r="A14547">
        <f t="shared" ca="1" si="227"/>
        <v>2262</v>
      </c>
      <c r="B14547" t="s">
        <v>68</v>
      </c>
      <c r="C14547" t="s">
        <v>45</v>
      </c>
      <c r="F14547" t="s">
        <v>20250</v>
      </c>
      <c r="O14547" t="s">
        <v>33</v>
      </c>
      <c r="X14547" t="s">
        <v>34</v>
      </c>
      <c r="Y14547" t="s">
        <v>22651</v>
      </c>
      <c r="Z14547" s="1" t="s">
        <v>24762</v>
      </c>
      <c r="AA14547" t="s">
        <v>24753</v>
      </c>
      <c r="AB14547">
        <v>-161497</v>
      </c>
      <c r="AC14547" t="s">
        <v>102</v>
      </c>
      <c r="AD14547">
        <v>97302</v>
      </c>
    </row>
    <row r="14548" spans="1:30" ht="409.5" x14ac:dyDescent="0.25">
      <c r="A14548">
        <f t="shared" ca="1" si="227"/>
        <v>13034</v>
      </c>
      <c r="B14548" t="s">
        <v>124</v>
      </c>
      <c r="C14548" t="s">
        <v>45</v>
      </c>
      <c r="F14548" t="s">
        <v>8022</v>
      </c>
      <c r="O14548" t="s">
        <v>1</v>
      </c>
      <c r="Y14548" t="s">
        <v>29120</v>
      </c>
      <c r="Z14548" s="1" t="s">
        <v>29121</v>
      </c>
      <c r="AA14548" t="s">
        <v>29122</v>
      </c>
      <c r="AB14548">
        <v>-181470</v>
      </c>
      <c r="AC14548" t="s">
        <v>38</v>
      </c>
      <c r="AD14548">
        <v>98516</v>
      </c>
    </row>
    <row r="14549" spans="1:30" x14ac:dyDescent="0.25">
      <c r="A14549">
        <f t="shared" ca="1" si="227"/>
        <v>3683</v>
      </c>
      <c r="B14549" t="s">
        <v>39</v>
      </c>
      <c r="F14549" t="s">
        <v>1213</v>
      </c>
      <c r="O14549" t="s">
        <v>33</v>
      </c>
      <c r="X14549" t="s">
        <v>34</v>
      </c>
      <c r="Y14549" t="s">
        <v>1215</v>
      </c>
      <c r="Z14549" t="s">
        <v>37294</v>
      </c>
      <c r="AA14549" t="s">
        <v>37295</v>
      </c>
      <c r="AB14549">
        <v>-162905</v>
      </c>
      <c r="AC14549" t="s">
        <v>38</v>
      </c>
      <c r="AD14549">
        <v>98104</v>
      </c>
    </row>
    <row r="14550" spans="1:30" x14ac:dyDescent="0.25">
      <c r="A14550">
        <f t="shared" ca="1" si="227"/>
        <v>17211</v>
      </c>
      <c r="B14550" t="s">
        <v>2046</v>
      </c>
      <c r="C14550" t="s">
        <v>80</v>
      </c>
      <c r="O14550" t="s">
        <v>155</v>
      </c>
      <c r="X14550" t="s">
        <v>34</v>
      </c>
      <c r="Y14550" t="s">
        <v>11208</v>
      </c>
      <c r="Z14550" t="s">
        <v>11209</v>
      </c>
      <c r="AA14550" t="s">
        <v>11210</v>
      </c>
      <c r="AB14550">
        <v>-181272</v>
      </c>
      <c r="AC14550" t="s">
        <v>38</v>
      </c>
      <c r="AD14550">
        <v>98038</v>
      </c>
    </row>
    <row r="14551" spans="1:30" x14ac:dyDescent="0.25">
      <c r="A14551">
        <f t="shared" ca="1" si="227"/>
        <v>6168</v>
      </c>
      <c r="B14551" t="s">
        <v>489</v>
      </c>
      <c r="C14551" t="s">
        <v>45</v>
      </c>
      <c r="F14551" t="s">
        <v>24771</v>
      </c>
      <c r="O14551" t="s">
        <v>33</v>
      </c>
      <c r="Y14551" t="s">
        <v>2023</v>
      </c>
      <c r="Z14551" t="s">
        <v>41707</v>
      </c>
      <c r="AA14551" t="s">
        <v>41708</v>
      </c>
      <c r="AB14551">
        <v>-171829</v>
      </c>
    </row>
    <row r="14552" spans="1:30" x14ac:dyDescent="0.25">
      <c r="A14552">
        <f t="shared" ca="1" si="227"/>
        <v>10236</v>
      </c>
      <c r="B14552" t="s">
        <v>68</v>
      </c>
      <c r="C14552" t="s">
        <v>45</v>
      </c>
      <c r="O14552" t="s">
        <v>1200</v>
      </c>
      <c r="X14552" t="s">
        <v>34</v>
      </c>
      <c r="Y14552" t="s">
        <v>18445</v>
      </c>
      <c r="Z14552" t="s">
        <v>18446</v>
      </c>
      <c r="AA14552" t="s">
        <v>18447</v>
      </c>
      <c r="AB14552">
        <v>-160634</v>
      </c>
    </row>
    <row r="14553" spans="1:30" x14ac:dyDescent="0.25">
      <c r="A14553">
        <f t="shared" ca="1" si="227"/>
        <v>4135</v>
      </c>
      <c r="B14553" t="s">
        <v>685</v>
      </c>
      <c r="C14553" t="s">
        <v>686</v>
      </c>
      <c r="F14553" t="s">
        <v>160</v>
      </c>
      <c r="O14553" t="s">
        <v>33</v>
      </c>
      <c r="Y14553" t="s">
        <v>3018</v>
      </c>
      <c r="Z14553" t="s">
        <v>33941</v>
      </c>
      <c r="AA14553" t="s">
        <v>33935</v>
      </c>
      <c r="AB14553">
        <v>-163016</v>
      </c>
      <c r="AC14553" t="s">
        <v>38</v>
      </c>
      <c r="AD14553">
        <v>98908</v>
      </c>
    </row>
    <row r="14554" spans="1:30" x14ac:dyDescent="0.25">
      <c r="A14554">
        <f t="shared" ca="1" si="227"/>
        <v>6869</v>
      </c>
      <c r="B14554" t="s">
        <v>2046</v>
      </c>
      <c r="C14554" t="s">
        <v>80</v>
      </c>
      <c r="G14554">
        <v>0</v>
      </c>
      <c r="O14554" t="s">
        <v>33</v>
      </c>
      <c r="Y14554" t="s">
        <v>15671</v>
      </c>
      <c r="Z14554" t="s">
        <v>15672</v>
      </c>
      <c r="AA14554" t="s">
        <v>15673</v>
      </c>
      <c r="AB14554" t="s">
        <v>15674</v>
      </c>
      <c r="AC14554" t="s">
        <v>38</v>
      </c>
      <c r="AD14554">
        <v>98075</v>
      </c>
    </row>
    <row r="14555" spans="1:30" ht="409.5" x14ac:dyDescent="0.25">
      <c r="A14555">
        <f t="shared" ca="1" si="227"/>
        <v>2273</v>
      </c>
      <c r="B14555" t="s">
        <v>334</v>
      </c>
      <c r="C14555" t="s">
        <v>45</v>
      </c>
      <c r="F14555" t="s">
        <v>20250</v>
      </c>
      <c r="O14555" t="s">
        <v>33</v>
      </c>
      <c r="X14555" t="s">
        <v>34</v>
      </c>
      <c r="Y14555" t="s">
        <v>22643</v>
      </c>
      <c r="Z14555" s="1" t="s">
        <v>24748</v>
      </c>
      <c r="AA14555" t="s">
        <v>24749</v>
      </c>
      <c r="AB14555">
        <v>-162053</v>
      </c>
      <c r="AC14555" t="s">
        <v>102</v>
      </c>
      <c r="AD14555">
        <v>97302</v>
      </c>
    </row>
    <row r="14556" spans="1:30" x14ac:dyDescent="0.25">
      <c r="A14556">
        <f t="shared" ca="1" si="227"/>
        <v>11666</v>
      </c>
      <c r="B14556" t="s">
        <v>2046</v>
      </c>
      <c r="C14556" t="s">
        <v>80</v>
      </c>
      <c r="F14556" t="s">
        <v>2939</v>
      </c>
      <c r="O14556" t="s">
        <v>33</v>
      </c>
      <c r="Y14556" t="s">
        <v>7733</v>
      </c>
      <c r="Z14556" t="s">
        <v>13577</v>
      </c>
      <c r="AA14556" t="s">
        <v>13573</v>
      </c>
      <c r="AB14556">
        <v>-171943</v>
      </c>
      <c r="AC14556" t="s">
        <v>38</v>
      </c>
      <c r="AD14556">
        <v>99362</v>
      </c>
    </row>
    <row r="14557" spans="1:30" x14ac:dyDescent="0.25">
      <c r="A14557">
        <f t="shared" ca="1" si="227"/>
        <v>16005</v>
      </c>
      <c r="B14557" t="s">
        <v>96</v>
      </c>
      <c r="C14557" t="s">
        <v>97</v>
      </c>
      <c r="O14557" t="s">
        <v>33</v>
      </c>
      <c r="X14557" t="s">
        <v>34</v>
      </c>
      <c r="Y14557" t="s">
        <v>36140</v>
      </c>
      <c r="Z14557" t="s">
        <v>36141</v>
      </c>
      <c r="AA14557" t="s">
        <v>36142</v>
      </c>
      <c r="AB14557">
        <v>-162742</v>
      </c>
      <c r="AC14557" t="s">
        <v>38</v>
      </c>
      <c r="AD14557">
        <v>98604</v>
      </c>
    </row>
    <row r="14558" spans="1:30" x14ac:dyDescent="0.25">
      <c r="A14558">
        <f t="shared" ca="1" si="227"/>
        <v>1693</v>
      </c>
      <c r="B14558" t="s">
        <v>334</v>
      </c>
      <c r="C14558" t="s">
        <v>45</v>
      </c>
      <c r="F14558" t="s">
        <v>4947</v>
      </c>
      <c r="G14558">
        <v>0</v>
      </c>
      <c r="O14558" t="s">
        <v>33</v>
      </c>
      <c r="Y14558" t="s">
        <v>30393</v>
      </c>
      <c r="Z14558" t="s">
        <v>33532</v>
      </c>
      <c r="AA14558" t="s">
        <v>33506</v>
      </c>
      <c r="AB14558" t="s">
        <v>33533</v>
      </c>
      <c r="AC14558" t="s">
        <v>38</v>
      </c>
      <c r="AD14558">
        <v>98032</v>
      </c>
    </row>
    <row r="14559" spans="1:30" x14ac:dyDescent="0.25">
      <c r="A14559">
        <f t="shared" ca="1" si="227"/>
        <v>11947</v>
      </c>
      <c r="B14559" t="s">
        <v>1203</v>
      </c>
      <c r="C14559" t="s">
        <v>45</v>
      </c>
      <c r="G14559">
        <v>0</v>
      </c>
      <c r="O14559" t="s">
        <v>33</v>
      </c>
      <c r="V14559" t="s">
        <v>20954</v>
      </c>
      <c r="W14559">
        <v>5</v>
      </c>
      <c r="X14559" t="s">
        <v>34</v>
      </c>
      <c r="Y14559" t="s">
        <v>20955</v>
      </c>
      <c r="Z14559" t="s">
        <v>20956</v>
      </c>
      <c r="AA14559" t="s">
        <v>2406</v>
      </c>
      <c r="AB14559" t="s">
        <v>20957</v>
      </c>
      <c r="AC14559" t="s">
        <v>38</v>
      </c>
      <c r="AD14559">
        <v>98125</v>
      </c>
    </row>
    <row r="14560" spans="1:30" x14ac:dyDescent="0.25">
      <c r="A14560">
        <f t="shared" ca="1" si="227"/>
        <v>237</v>
      </c>
      <c r="B14560" t="s">
        <v>685</v>
      </c>
      <c r="C14560" t="s">
        <v>686</v>
      </c>
      <c r="F14560" t="s">
        <v>20054</v>
      </c>
      <c r="O14560" t="s">
        <v>33</v>
      </c>
      <c r="Y14560" t="s">
        <v>20055</v>
      </c>
      <c r="Z14560" t="s">
        <v>34793</v>
      </c>
      <c r="AA14560" t="s">
        <v>34786</v>
      </c>
      <c r="AB14560">
        <v>-163090</v>
      </c>
    </row>
    <row r="14561" spans="1:30" ht="360" x14ac:dyDescent="0.25">
      <c r="A14561">
        <f t="shared" ca="1" si="227"/>
        <v>5087</v>
      </c>
      <c r="B14561" t="s">
        <v>685</v>
      </c>
      <c r="C14561" t="s">
        <v>686</v>
      </c>
      <c r="F14561" t="s">
        <v>5901</v>
      </c>
      <c r="O14561" t="s">
        <v>33</v>
      </c>
      <c r="Y14561" t="s">
        <v>33544</v>
      </c>
      <c r="Z14561" s="1" t="s">
        <v>35115</v>
      </c>
      <c r="AA14561" t="s">
        <v>35064</v>
      </c>
      <c r="AB14561">
        <v>-163416</v>
      </c>
      <c r="AC14561" t="s">
        <v>38</v>
      </c>
      <c r="AD14561">
        <v>98504</v>
      </c>
    </row>
    <row r="14562" spans="1:30" ht="409.5" x14ac:dyDescent="0.25">
      <c r="A14562">
        <f t="shared" ca="1" si="227"/>
        <v>3991</v>
      </c>
      <c r="B14562" t="s">
        <v>79</v>
      </c>
      <c r="C14562" t="s">
        <v>80</v>
      </c>
      <c r="F14562" t="s">
        <v>3047</v>
      </c>
      <c r="O14562" t="s">
        <v>33</v>
      </c>
      <c r="Y14562" t="s">
        <v>7228</v>
      </c>
      <c r="Z14562" s="1" t="s">
        <v>26309</v>
      </c>
      <c r="AA14562" t="s">
        <v>26310</v>
      </c>
      <c r="AB14562">
        <v>-171467</v>
      </c>
      <c r="AC14562" t="s">
        <v>38</v>
      </c>
      <c r="AD14562">
        <v>98516</v>
      </c>
    </row>
    <row r="14563" spans="1:30" ht="409.5" x14ac:dyDescent="0.25">
      <c r="A14563">
        <f t="shared" ca="1" si="227"/>
        <v>12661</v>
      </c>
      <c r="B14563" t="s">
        <v>1203</v>
      </c>
      <c r="C14563" t="s">
        <v>45</v>
      </c>
      <c r="F14563" t="s">
        <v>20250</v>
      </c>
      <c r="G14563">
        <v>0</v>
      </c>
      <c r="O14563" t="s">
        <v>33</v>
      </c>
      <c r="X14563" t="s">
        <v>34</v>
      </c>
      <c r="Y14563" t="s">
        <v>22598</v>
      </c>
      <c r="Z14563" s="1" t="s">
        <v>22619</v>
      </c>
      <c r="AA14563" t="s">
        <v>22580</v>
      </c>
      <c r="AB14563" t="s">
        <v>22620</v>
      </c>
      <c r="AC14563" t="s">
        <v>102</v>
      </c>
      <c r="AD14563">
        <v>97302</v>
      </c>
    </row>
    <row r="14564" spans="1:30" x14ac:dyDescent="0.25">
      <c r="A14564">
        <f t="shared" ca="1" si="227"/>
        <v>19381</v>
      </c>
      <c r="B14564" t="s">
        <v>334</v>
      </c>
      <c r="C14564" t="s">
        <v>45</v>
      </c>
      <c r="O14564" t="s">
        <v>8498</v>
      </c>
      <c r="AB14564">
        <v>-171080</v>
      </c>
    </row>
    <row r="14565" spans="1:30" ht="409.5" x14ac:dyDescent="0.25">
      <c r="A14565">
        <f t="shared" ca="1" si="227"/>
        <v>2800</v>
      </c>
      <c r="B14565" t="s">
        <v>334</v>
      </c>
      <c r="C14565" t="s">
        <v>45</v>
      </c>
      <c r="O14565" t="s">
        <v>63</v>
      </c>
      <c r="W14565">
        <v>30</v>
      </c>
      <c r="X14565" t="s">
        <v>34</v>
      </c>
      <c r="Y14565" t="s">
        <v>42510</v>
      </c>
      <c r="Z14565" s="1" t="s">
        <v>42511</v>
      </c>
      <c r="AA14565" t="s">
        <v>9572</v>
      </c>
      <c r="AB14565">
        <v>-162283</v>
      </c>
      <c r="AC14565" t="s">
        <v>38</v>
      </c>
      <c r="AD14565">
        <v>98404</v>
      </c>
    </row>
    <row r="14566" spans="1:30" x14ac:dyDescent="0.25">
      <c r="A14566">
        <f t="shared" ca="1" si="227"/>
        <v>9042</v>
      </c>
      <c r="B14566" t="s">
        <v>2046</v>
      </c>
      <c r="C14566" t="s">
        <v>80</v>
      </c>
      <c r="D14566" t="s">
        <v>34</v>
      </c>
      <c r="E14566" t="s">
        <v>10242</v>
      </c>
      <c r="F14566" t="s">
        <v>1365</v>
      </c>
      <c r="O14566" t="s">
        <v>52</v>
      </c>
      <c r="Y14566" t="s">
        <v>1366</v>
      </c>
      <c r="Z14566" t="s">
        <v>10243</v>
      </c>
      <c r="AA14566" t="s">
        <v>10244</v>
      </c>
      <c r="AB14566">
        <v>-160955</v>
      </c>
      <c r="AC14566" t="s">
        <v>38</v>
      </c>
      <c r="AD14566">
        <v>98121</v>
      </c>
    </row>
    <row r="14567" spans="1:30" x14ac:dyDescent="0.25">
      <c r="A14567">
        <f t="shared" ca="1" si="227"/>
        <v>1925</v>
      </c>
      <c r="B14567" t="s">
        <v>2046</v>
      </c>
      <c r="C14567" t="s">
        <v>80</v>
      </c>
      <c r="F14567" t="s">
        <v>6889</v>
      </c>
      <c r="G14567">
        <v>0</v>
      </c>
      <c r="O14567" t="s">
        <v>33</v>
      </c>
      <c r="Y14567" t="s">
        <v>8693</v>
      </c>
      <c r="Z14567" t="s">
        <v>12585</v>
      </c>
      <c r="AA14567" t="s">
        <v>12586</v>
      </c>
      <c r="AB14567" t="s">
        <v>12587</v>
      </c>
      <c r="AC14567" t="s">
        <v>38</v>
      </c>
      <c r="AD14567">
        <v>98027</v>
      </c>
    </row>
    <row r="14568" spans="1:30" x14ac:dyDescent="0.25">
      <c r="A14568">
        <f t="shared" ca="1" si="227"/>
        <v>3110</v>
      </c>
      <c r="B14568" t="s">
        <v>739</v>
      </c>
      <c r="C14568" t="s">
        <v>686</v>
      </c>
      <c r="F14568" t="s">
        <v>29613</v>
      </c>
      <c r="O14568" t="s">
        <v>33</v>
      </c>
      <c r="Y14568" t="s">
        <v>29614</v>
      </c>
      <c r="Z14568" t="s">
        <v>29615</v>
      </c>
      <c r="AA14568" t="s">
        <v>29589</v>
      </c>
      <c r="AB14568">
        <v>-160815</v>
      </c>
      <c r="AC14568" t="s">
        <v>38</v>
      </c>
      <c r="AD14568">
        <v>98001</v>
      </c>
    </row>
    <row r="14569" spans="1:30" x14ac:dyDescent="0.25">
      <c r="A14569">
        <f t="shared" ca="1" si="227"/>
        <v>12724</v>
      </c>
      <c r="B14569" t="s">
        <v>2046</v>
      </c>
      <c r="C14569" t="s">
        <v>80</v>
      </c>
      <c r="F14569" t="s">
        <v>5745</v>
      </c>
      <c r="O14569" t="s">
        <v>33</v>
      </c>
      <c r="Y14569" t="s">
        <v>10053</v>
      </c>
      <c r="Z14569" t="s">
        <v>13511</v>
      </c>
      <c r="AA14569" t="s">
        <v>13505</v>
      </c>
      <c r="AB14569">
        <v>-160797</v>
      </c>
      <c r="AC14569" t="s">
        <v>38</v>
      </c>
      <c r="AD14569">
        <v>98201</v>
      </c>
    </row>
    <row r="14570" spans="1:30" x14ac:dyDescent="0.25">
      <c r="A14570">
        <f t="shared" ca="1" si="227"/>
        <v>2474</v>
      </c>
      <c r="B14570" t="s">
        <v>178</v>
      </c>
      <c r="F14570" t="s">
        <v>20250</v>
      </c>
      <c r="G14570">
        <v>0</v>
      </c>
      <c r="O14570" t="s">
        <v>33</v>
      </c>
      <c r="X14570" t="s">
        <v>34</v>
      </c>
      <c r="Y14570" t="s">
        <v>21697</v>
      </c>
      <c r="Z14570" t="s">
        <v>21698</v>
      </c>
      <c r="AA14570" t="s">
        <v>21698</v>
      </c>
      <c r="AB14570" t="s">
        <v>21699</v>
      </c>
      <c r="AC14570" t="s">
        <v>102</v>
      </c>
      <c r="AD14570">
        <v>97914</v>
      </c>
    </row>
    <row r="14571" spans="1:30" x14ac:dyDescent="0.25">
      <c r="A14571">
        <f t="shared" ca="1" si="227"/>
        <v>2491</v>
      </c>
      <c r="B14571" t="s">
        <v>73</v>
      </c>
      <c r="C14571" t="s">
        <v>74</v>
      </c>
      <c r="O14571" t="s">
        <v>33</v>
      </c>
      <c r="Y14571" t="s">
        <v>40986</v>
      </c>
      <c r="Z14571" t="s">
        <v>40987</v>
      </c>
      <c r="AA14571" t="s">
        <v>40988</v>
      </c>
      <c r="AB14571">
        <v>-171705</v>
      </c>
    </row>
    <row r="14572" spans="1:30" ht="409.5" x14ac:dyDescent="0.25">
      <c r="A14572">
        <f t="shared" ca="1" si="227"/>
        <v>11732</v>
      </c>
      <c r="B14572" t="s">
        <v>44</v>
      </c>
      <c r="C14572" t="s">
        <v>45</v>
      </c>
      <c r="G14572">
        <v>0</v>
      </c>
      <c r="M14572" t="s">
        <v>9864</v>
      </c>
      <c r="N14572" s="1" t="s">
        <v>9865</v>
      </c>
      <c r="O14572" t="s">
        <v>33</v>
      </c>
      <c r="W14572">
        <v>30</v>
      </c>
      <c r="X14572" t="s">
        <v>34</v>
      </c>
      <c r="Y14572" t="s">
        <v>9866</v>
      </c>
      <c r="Z14572" s="1" t="s">
        <v>9867</v>
      </c>
      <c r="AA14572" t="s">
        <v>4470</v>
      </c>
      <c r="AB14572" t="s">
        <v>9868</v>
      </c>
    </row>
    <row r="14573" spans="1:30" x14ac:dyDescent="0.25">
      <c r="A14573">
        <f t="shared" ca="1" si="227"/>
        <v>16988</v>
      </c>
      <c r="B14573" t="s">
        <v>124</v>
      </c>
      <c r="C14573" t="s">
        <v>45</v>
      </c>
      <c r="O14573" t="s">
        <v>33</v>
      </c>
      <c r="X14573" t="s">
        <v>34</v>
      </c>
      <c r="Y14573" t="s">
        <v>1852</v>
      </c>
      <c r="Z14573" t="s">
        <v>1853</v>
      </c>
      <c r="AA14573" t="s">
        <v>1854</v>
      </c>
      <c r="AB14573">
        <v>-163334</v>
      </c>
    </row>
    <row r="14574" spans="1:30" x14ac:dyDescent="0.25">
      <c r="A14574">
        <f t="shared" ca="1" si="227"/>
        <v>11956</v>
      </c>
      <c r="B14574" t="s">
        <v>2046</v>
      </c>
      <c r="C14574" t="s">
        <v>80</v>
      </c>
      <c r="F14574" t="s">
        <v>7400</v>
      </c>
      <c r="G14574">
        <v>0</v>
      </c>
      <c r="O14574" t="s">
        <v>33</v>
      </c>
      <c r="Y14574" t="s">
        <v>7700</v>
      </c>
      <c r="Z14574" t="s">
        <v>7701</v>
      </c>
      <c r="AA14574" t="s">
        <v>7702</v>
      </c>
      <c r="AB14574" t="s">
        <v>7703</v>
      </c>
      <c r="AC14574" t="s">
        <v>38</v>
      </c>
      <c r="AD14574">
        <v>98258</v>
      </c>
    </row>
    <row r="14575" spans="1:30" x14ac:dyDescent="0.25">
      <c r="A14575">
        <f t="shared" ca="1" si="227"/>
        <v>17242</v>
      </c>
      <c r="B14575" t="s">
        <v>178</v>
      </c>
      <c r="F14575" t="s">
        <v>20651</v>
      </c>
      <c r="G14575">
        <v>0</v>
      </c>
      <c r="O14575" t="s">
        <v>33</v>
      </c>
      <c r="X14575" t="s">
        <v>34</v>
      </c>
      <c r="Y14575" t="s">
        <v>20652</v>
      </c>
      <c r="Z14575" t="s">
        <v>20653</v>
      </c>
      <c r="AA14575" t="s">
        <v>20654</v>
      </c>
      <c r="AB14575" t="s">
        <v>20655</v>
      </c>
      <c r="AC14575" t="s">
        <v>38</v>
      </c>
      <c r="AD14575">
        <v>98837</v>
      </c>
    </row>
    <row r="14576" spans="1:30" ht="409.5" x14ac:dyDescent="0.25">
      <c r="A14576">
        <f t="shared" ca="1" si="227"/>
        <v>14583</v>
      </c>
      <c r="B14576" t="s">
        <v>276</v>
      </c>
      <c r="C14576" t="s">
        <v>45</v>
      </c>
      <c r="F14576" t="s">
        <v>22324</v>
      </c>
      <c r="G14576">
        <v>0</v>
      </c>
      <c r="O14576" t="s">
        <v>33</v>
      </c>
      <c r="X14576" t="s">
        <v>34</v>
      </c>
      <c r="Y14576" t="s">
        <v>22325</v>
      </c>
      <c r="Z14576" s="1" t="s">
        <v>22584</v>
      </c>
      <c r="AA14576" t="s">
        <v>22580</v>
      </c>
      <c r="AB14576" t="s">
        <v>22585</v>
      </c>
    </row>
    <row r="14577" spans="1:30" ht="409.5" x14ac:dyDescent="0.25">
      <c r="A14577">
        <f t="shared" ca="1" si="227"/>
        <v>15485</v>
      </c>
      <c r="B14577" t="s">
        <v>489</v>
      </c>
      <c r="C14577" t="s">
        <v>45</v>
      </c>
      <c r="O14577" t="s">
        <v>63</v>
      </c>
      <c r="X14577" t="s">
        <v>34</v>
      </c>
      <c r="Y14577" t="s">
        <v>42573</v>
      </c>
      <c r="Z14577" s="1" t="s">
        <v>42574</v>
      </c>
      <c r="AA14577" t="s">
        <v>42575</v>
      </c>
      <c r="AB14577">
        <v>-172773</v>
      </c>
    </row>
    <row r="14578" spans="1:30" ht="409.5" x14ac:dyDescent="0.25">
      <c r="A14578">
        <f t="shared" ca="1" si="227"/>
        <v>19058</v>
      </c>
      <c r="B14578" t="s">
        <v>68</v>
      </c>
      <c r="C14578" t="s">
        <v>45</v>
      </c>
      <c r="F14578" t="s">
        <v>19168</v>
      </c>
      <c r="O14578" t="s">
        <v>155</v>
      </c>
      <c r="X14578" t="s">
        <v>34</v>
      </c>
      <c r="Y14578" t="s">
        <v>201</v>
      </c>
      <c r="Z14578" s="1" t="s">
        <v>19169</v>
      </c>
      <c r="AA14578" t="s">
        <v>19170</v>
      </c>
      <c r="AB14578">
        <v>-162808</v>
      </c>
    </row>
    <row r="14579" spans="1:30" x14ac:dyDescent="0.25">
      <c r="A14579">
        <f t="shared" ca="1" si="227"/>
        <v>669</v>
      </c>
      <c r="B14579" t="s">
        <v>39</v>
      </c>
      <c r="C14579" t="s">
        <v>165</v>
      </c>
      <c r="F14579" t="s">
        <v>1088</v>
      </c>
      <c r="G14579">
        <v>0</v>
      </c>
      <c r="N14579" t="s">
        <v>9965</v>
      </c>
      <c r="O14579" t="s">
        <v>168</v>
      </c>
      <c r="W14579">
        <v>30</v>
      </c>
      <c r="Y14579" t="s">
        <v>1089</v>
      </c>
      <c r="Z14579" t="s">
        <v>9966</v>
      </c>
      <c r="AA14579" t="s">
        <v>9967</v>
      </c>
      <c r="AB14579" t="s">
        <v>9968</v>
      </c>
      <c r="AC14579" t="s">
        <v>38</v>
      </c>
      <c r="AD14579">
        <v>98101</v>
      </c>
    </row>
    <row r="14580" spans="1:30" x14ac:dyDescent="0.25">
      <c r="A14580">
        <f t="shared" ca="1" si="227"/>
        <v>15183</v>
      </c>
      <c r="B14580" t="s">
        <v>739</v>
      </c>
      <c r="C14580" t="s">
        <v>686</v>
      </c>
      <c r="F14580" t="s">
        <v>29798</v>
      </c>
      <c r="O14580" t="s">
        <v>33</v>
      </c>
      <c r="Y14580" t="s">
        <v>29806</v>
      </c>
      <c r="Z14580" t="s">
        <v>30184</v>
      </c>
      <c r="AA14580" t="s">
        <v>30185</v>
      </c>
      <c r="AB14580">
        <v>-170911</v>
      </c>
      <c r="AC14580" t="s">
        <v>38</v>
      </c>
      <c r="AD14580">
        <v>98840</v>
      </c>
    </row>
    <row r="14581" spans="1:30" ht="409.5" x14ac:dyDescent="0.25">
      <c r="A14581">
        <f t="shared" ca="1" si="227"/>
        <v>6123</v>
      </c>
      <c r="B14581" t="s">
        <v>334</v>
      </c>
      <c r="C14581" t="s">
        <v>45</v>
      </c>
      <c r="F14581" t="s">
        <v>20250</v>
      </c>
      <c r="O14581" t="s">
        <v>33</v>
      </c>
      <c r="X14581" t="s">
        <v>34</v>
      </c>
      <c r="Y14581" t="s">
        <v>22856</v>
      </c>
      <c r="Z14581" s="1" t="s">
        <v>23958</v>
      </c>
      <c r="AA14581" t="s">
        <v>23605</v>
      </c>
      <c r="AB14581">
        <v>-161543</v>
      </c>
      <c r="AC14581" t="s">
        <v>102</v>
      </c>
      <c r="AD14581">
        <v>97302</v>
      </c>
    </row>
    <row r="14582" spans="1:30" ht="409.5" x14ac:dyDescent="0.25">
      <c r="A14582">
        <f t="shared" ca="1" si="227"/>
        <v>18538</v>
      </c>
      <c r="B14582" t="s">
        <v>73</v>
      </c>
      <c r="C14582" t="s">
        <v>74</v>
      </c>
      <c r="F14582" t="s">
        <v>20011</v>
      </c>
      <c r="G14582">
        <v>732</v>
      </c>
      <c r="H14582" t="s">
        <v>2322</v>
      </c>
      <c r="I14582" t="s">
        <v>617</v>
      </c>
      <c r="L14582">
        <v>70.650000000000006</v>
      </c>
      <c r="O14582" t="s">
        <v>33</v>
      </c>
      <c r="X14582" t="s">
        <v>34</v>
      </c>
      <c r="Y14582" t="s">
        <v>20012</v>
      </c>
      <c r="Z14582" s="1" t="s">
        <v>20013</v>
      </c>
      <c r="AA14582" t="s">
        <v>20014</v>
      </c>
      <c r="AB14582" t="s">
        <v>20015</v>
      </c>
      <c r="AC14582" t="s">
        <v>38</v>
      </c>
      <c r="AD14582">
        <v>98248</v>
      </c>
    </row>
    <row r="14583" spans="1:30" ht="409.5" x14ac:dyDescent="0.25">
      <c r="A14583">
        <f t="shared" ca="1" si="227"/>
        <v>152</v>
      </c>
      <c r="B14583" t="s">
        <v>3712</v>
      </c>
      <c r="C14583" t="s">
        <v>16820</v>
      </c>
      <c r="F14583" t="s">
        <v>23578</v>
      </c>
      <c r="G14583">
        <v>0</v>
      </c>
      <c r="O14583" t="s">
        <v>33</v>
      </c>
      <c r="V14583" t="s">
        <v>23593</v>
      </c>
      <c r="W14583">
        <v>15</v>
      </c>
      <c r="X14583" t="s">
        <v>34</v>
      </c>
      <c r="Y14583" t="s">
        <v>22325</v>
      </c>
      <c r="Z14583" s="1" t="s">
        <v>23594</v>
      </c>
      <c r="AA14583" t="s">
        <v>23591</v>
      </c>
      <c r="AB14583" t="s">
        <v>23595</v>
      </c>
    </row>
    <row r="14584" spans="1:30" x14ac:dyDescent="0.25">
      <c r="A14584">
        <f t="shared" ca="1" si="227"/>
        <v>17357</v>
      </c>
      <c r="B14584" t="s">
        <v>489</v>
      </c>
      <c r="C14584" t="s">
        <v>45</v>
      </c>
      <c r="F14584" t="s">
        <v>160</v>
      </c>
      <c r="O14584" t="s">
        <v>33</v>
      </c>
      <c r="X14584" t="s">
        <v>34</v>
      </c>
      <c r="Y14584" t="s">
        <v>18859</v>
      </c>
      <c r="Z14584" t="s">
        <v>18860</v>
      </c>
      <c r="AA14584" t="s">
        <v>18861</v>
      </c>
      <c r="AB14584">
        <v>-171614</v>
      </c>
    </row>
    <row r="14585" spans="1:30" x14ac:dyDescent="0.25">
      <c r="A14585">
        <f t="shared" ca="1" si="227"/>
        <v>6138</v>
      </c>
      <c r="B14585" t="s">
        <v>2046</v>
      </c>
      <c r="C14585" t="s">
        <v>80</v>
      </c>
      <c r="F14585" t="s">
        <v>11545</v>
      </c>
      <c r="O14585" t="s">
        <v>33</v>
      </c>
      <c r="Y14585" t="s">
        <v>13004</v>
      </c>
      <c r="Z14585" t="s">
        <v>13005</v>
      </c>
      <c r="AA14585" t="s">
        <v>13006</v>
      </c>
      <c r="AB14585">
        <v>-171905</v>
      </c>
      <c r="AC14585" t="s">
        <v>38</v>
      </c>
      <c r="AD14585">
        <v>98366</v>
      </c>
    </row>
    <row r="14586" spans="1:30" ht="409.5" x14ac:dyDescent="0.25">
      <c r="A14586">
        <f t="shared" ca="1" si="227"/>
        <v>11774</v>
      </c>
      <c r="B14586" t="s">
        <v>2046</v>
      </c>
      <c r="C14586" t="s">
        <v>80</v>
      </c>
      <c r="F14586" t="s">
        <v>15743</v>
      </c>
      <c r="O14586" t="s">
        <v>33</v>
      </c>
      <c r="Y14586" t="s">
        <v>15744</v>
      </c>
      <c r="Z14586" s="1" t="s">
        <v>15745</v>
      </c>
      <c r="AA14586" t="s">
        <v>15746</v>
      </c>
      <c r="AB14586">
        <v>-163541</v>
      </c>
      <c r="AC14586" t="s">
        <v>38</v>
      </c>
      <c r="AD14586">
        <v>99403</v>
      </c>
    </row>
    <row r="14587" spans="1:30" x14ac:dyDescent="0.25">
      <c r="A14587">
        <f t="shared" ca="1" si="227"/>
        <v>16039</v>
      </c>
      <c r="B14587" t="s">
        <v>73</v>
      </c>
      <c r="C14587" t="s">
        <v>74</v>
      </c>
      <c r="O14587" t="s">
        <v>33</v>
      </c>
      <c r="X14587" t="s">
        <v>34</v>
      </c>
      <c r="Y14587" t="s">
        <v>20279</v>
      </c>
      <c r="Z14587" t="s">
        <v>20280</v>
      </c>
      <c r="AA14587" t="s">
        <v>20281</v>
      </c>
      <c r="AB14587">
        <v>-160784</v>
      </c>
    </row>
    <row r="14588" spans="1:30" x14ac:dyDescent="0.25">
      <c r="A14588">
        <f t="shared" ca="1" si="227"/>
        <v>18646</v>
      </c>
      <c r="B14588" t="s">
        <v>2046</v>
      </c>
      <c r="C14588" t="s">
        <v>80</v>
      </c>
      <c r="F14588" t="s">
        <v>215</v>
      </c>
      <c r="O14588" t="s">
        <v>33</v>
      </c>
      <c r="Y14588" t="s">
        <v>12562</v>
      </c>
      <c r="Z14588" t="s">
        <v>13094</v>
      </c>
      <c r="AA14588" t="s">
        <v>13093</v>
      </c>
      <c r="AB14588">
        <v>-172676</v>
      </c>
      <c r="AC14588" t="s">
        <v>38</v>
      </c>
      <c r="AD14588">
        <v>98133</v>
      </c>
    </row>
    <row r="14589" spans="1:30" ht="409.5" x14ac:dyDescent="0.25">
      <c r="A14589">
        <f t="shared" ca="1" si="227"/>
        <v>13663</v>
      </c>
      <c r="B14589" t="s">
        <v>244</v>
      </c>
      <c r="C14589" t="s">
        <v>245</v>
      </c>
      <c r="F14589" t="s">
        <v>3426</v>
      </c>
      <c r="O14589" t="s">
        <v>33</v>
      </c>
      <c r="X14589" t="s">
        <v>34</v>
      </c>
      <c r="Y14589" t="s">
        <v>3427</v>
      </c>
      <c r="Z14589" s="1" t="s">
        <v>39431</v>
      </c>
      <c r="AA14589" t="s">
        <v>39432</v>
      </c>
      <c r="AB14589">
        <v>-160228</v>
      </c>
      <c r="AC14589" t="s">
        <v>38</v>
      </c>
      <c r="AD14589">
        <v>98005</v>
      </c>
    </row>
    <row r="14590" spans="1:30" ht="255" x14ac:dyDescent="0.25">
      <c r="A14590">
        <f t="shared" ca="1" si="227"/>
        <v>3931</v>
      </c>
      <c r="B14590" t="s">
        <v>773</v>
      </c>
      <c r="C14590" t="s">
        <v>80</v>
      </c>
      <c r="F14590" t="s">
        <v>3047</v>
      </c>
      <c r="G14590">
        <v>0</v>
      </c>
      <c r="O14590" t="s">
        <v>33</v>
      </c>
      <c r="X14590" t="s">
        <v>34</v>
      </c>
      <c r="Y14590" t="s">
        <v>6054</v>
      </c>
      <c r="Z14590" s="1" t="s">
        <v>6055</v>
      </c>
      <c r="AA14590" t="s">
        <v>6056</v>
      </c>
      <c r="AB14590" t="s">
        <v>6057</v>
      </c>
      <c r="AC14590" t="s">
        <v>38</v>
      </c>
      <c r="AD14590">
        <v>98516</v>
      </c>
    </row>
    <row r="14591" spans="1:30" x14ac:dyDescent="0.25">
      <c r="A14591">
        <f t="shared" ca="1" si="227"/>
        <v>1696</v>
      </c>
      <c r="B14591" t="s">
        <v>489</v>
      </c>
      <c r="C14591" t="s">
        <v>45</v>
      </c>
      <c r="O14591" t="s">
        <v>33</v>
      </c>
      <c r="X14591" t="s">
        <v>34</v>
      </c>
      <c r="Y14591" t="s">
        <v>17662</v>
      </c>
      <c r="Z14591" t="s">
        <v>17663</v>
      </c>
      <c r="AA14591" t="s">
        <v>17664</v>
      </c>
      <c r="AB14591">
        <v>-172384</v>
      </c>
    </row>
    <row r="14592" spans="1:30" x14ac:dyDescent="0.25">
      <c r="A14592">
        <f t="shared" ca="1" si="227"/>
        <v>10106</v>
      </c>
      <c r="B14592" t="s">
        <v>1203</v>
      </c>
      <c r="C14592" t="s">
        <v>45</v>
      </c>
      <c r="G14592">
        <v>0</v>
      </c>
      <c r="O14592" t="s">
        <v>33</v>
      </c>
      <c r="X14592" t="s">
        <v>34</v>
      </c>
      <c r="Y14592" t="s">
        <v>20925</v>
      </c>
      <c r="Z14592" t="s">
        <v>20926</v>
      </c>
      <c r="AA14592" t="s">
        <v>2406</v>
      </c>
      <c r="AB14592" t="s">
        <v>20927</v>
      </c>
      <c r="AC14592" t="s">
        <v>38</v>
      </c>
      <c r="AD14592">
        <v>98366</v>
      </c>
    </row>
    <row r="14593" spans="1:30" ht="165" x14ac:dyDescent="0.25">
      <c r="A14593">
        <f t="shared" ca="1" si="227"/>
        <v>16937</v>
      </c>
      <c r="B14593" t="s">
        <v>334</v>
      </c>
      <c r="C14593" t="s">
        <v>45</v>
      </c>
      <c r="F14593" t="s">
        <v>844</v>
      </c>
      <c r="O14593" t="s">
        <v>63</v>
      </c>
      <c r="X14593" t="s">
        <v>34</v>
      </c>
      <c r="Y14593" t="s">
        <v>17133</v>
      </c>
      <c r="Z14593" s="1" t="s">
        <v>18818</v>
      </c>
      <c r="AA14593" t="s">
        <v>18819</v>
      </c>
      <c r="AB14593">
        <v>-181648</v>
      </c>
      <c r="AC14593" t="s">
        <v>38</v>
      </c>
      <c r="AD14593">
        <v>98103</v>
      </c>
    </row>
    <row r="14594" spans="1:30" ht="195" x14ac:dyDescent="0.25">
      <c r="A14594">
        <f t="shared" ref="A14594:A14657" ca="1" si="228">RANDBETWEEN(1,20000)</f>
        <v>9031</v>
      </c>
      <c r="B14594" t="s">
        <v>178</v>
      </c>
      <c r="C14594" t="s">
        <v>179</v>
      </c>
      <c r="O14594" t="s">
        <v>33</v>
      </c>
      <c r="W14594">
        <v>15</v>
      </c>
      <c r="X14594" t="s">
        <v>34</v>
      </c>
      <c r="Y14594" t="s">
        <v>4236</v>
      </c>
      <c r="Z14594" s="1" t="s">
        <v>4237</v>
      </c>
      <c r="AA14594" t="s">
        <v>4238</v>
      </c>
      <c r="AB14594">
        <v>-180982</v>
      </c>
    </row>
    <row r="14595" spans="1:30" ht="409.5" x14ac:dyDescent="0.25">
      <c r="A14595">
        <f t="shared" ca="1" si="228"/>
        <v>4632</v>
      </c>
      <c r="B14595" t="s">
        <v>276</v>
      </c>
      <c r="C14595" t="s">
        <v>45</v>
      </c>
      <c r="F14595" t="s">
        <v>37628</v>
      </c>
      <c r="G14595">
        <v>0</v>
      </c>
      <c r="O14595" t="s">
        <v>33</v>
      </c>
      <c r="X14595" t="s">
        <v>34</v>
      </c>
      <c r="Y14595" t="s">
        <v>37629</v>
      </c>
      <c r="Z14595" s="1" t="s">
        <v>37630</v>
      </c>
      <c r="AA14595" t="s">
        <v>37631</v>
      </c>
      <c r="AB14595" t="s">
        <v>37632</v>
      </c>
      <c r="AC14595" t="s">
        <v>38</v>
      </c>
      <c r="AD14595">
        <v>98121</v>
      </c>
    </row>
    <row r="14596" spans="1:30" x14ac:dyDescent="0.25">
      <c r="A14596">
        <f t="shared" ca="1" si="228"/>
        <v>72</v>
      </c>
      <c r="B14596" t="s">
        <v>73</v>
      </c>
      <c r="C14596" t="s">
        <v>74</v>
      </c>
      <c r="F14596" t="s">
        <v>18959</v>
      </c>
      <c r="G14596">
        <v>0</v>
      </c>
      <c r="O14596" t="s">
        <v>33</v>
      </c>
      <c r="X14596" t="s">
        <v>34</v>
      </c>
      <c r="Y14596" t="s">
        <v>39346</v>
      </c>
      <c r="Z14596" t="s">
        <v>39347</v>
      </c>
      <c r="AA14596" t="s">
        <v>39348</v>
      </c>
      <c r="AB14596" t="s">
        <v>39349</v>
      </c>
      <c r="AC14596" t="s">
        <v>38</v>
      </c>
      <c r="AD14596">
        <v>98124</v>
      </c>
    </row>
    <row r="14597" spans="1:30" x14ac:dyDescent="0.25">
      <c r="A14597">
        <f t="shared" ca="1" si="228"/>
        <v>671</v>
      </c>
      <c r="B14597" t="s">
        <v>73</v>
      </c>
      <c r="C14597" t="s">
        <v>74</v>
      </c>
      <c r="F14597" t="s">
        <v>35922</v>
      </c>
      <c r="G14597">
        <v>0</v>
      </c>
      <c r="O14597" t="s">
        <v>33</v>
      </c>
      <c r="Y14597" t="s">
        <v>29904</v>
      </c>
      <c r="Z14597" t="s">
        <v>35923</v>
      </c>
      <c r="AA14597" t="s">
        <v>35920</v>
      </c>
      <c r="AB14597" t="s">
        <v>35924</v>
      </c>
    </row>
    <row r="14598" spans="1:30" x14ac:dyDescent="0.25">
      <c r="A14598">
        <f t="shared" ca="1" si="228"/>
        <v>18260</v>
      </c>
      <c r="B14598" t="s">
        <v>73</v>
      </c>
      <c r="C14598" t="s">
        <v>74</v>
      </c>
      <c r="F14598" t="s">
        <v>18063</v>
      </c>
      <c r="G14598">
        <v>0</v>
      </c>
      <c r="O14598" t="s">
        <v>33</v>
      </c>
      <c r="X14598" t="s">
        <v>34</v>
      </c>
      <c r="Y14598" t="s">
        <v>18064</v>
      </c>
      <c r="Z14598" t="s">
        <v>18065</v>
      </c>
      <c r="AA14598" t="s">
        <v>18066</v>
      </c>
      <c r="AB14598" t="s">
        <v>18067</v>
      </c>
      <c r="AC14598" t="s">
        <v>38</v>
      </c>
      <c r="AD14598">
        <v>98004</v>
      </c>
    </row>
    <row r="14599" spans="1:30" x14ac:dyDescent="0.25">
      <c r="A14599">
        <f t="shared" ca="1" si="228"/>
        <v>15965</v>
      </c>
      <c r="B14599" t="s">
        <v>30</v>
      </c>
      <c r="C14599" t="s">
        <v>31</v>
      </c>
      <c r="F14599" t="s">
        <v>18698</v>
      </c>
      <c r="O14599" t="s">
        <v>33</v>
      </c>
      <c r="X14599" t="s">
        <v>34</v>
      </c>
      <c r="Y14599" t="s">
        <v>22564</v>
      </c>
      <c r="Z14599" t="s">
        <v>22565</v>
      </c>
      <c r="AA14599" t="s">
        <v>22565</v>
      </c>
      <c r="AB14599">
        <v>-161816</v>
      </c>
      <c r="AC14599" t="s">
        <v>38</v>
      </c>
      <c r="AD14599">
        <v>98087</v>
      </c>
    </row>
    <row r="14600" spans="1:30" ht="409.5" x14ac:dyDescent="0.25">
      <c r="A14600">
        <f t="shared" ca="1" si="228"/>
        <v>15962</v>
      </c>
      <c r="B14600" t="s">
        <v>124</v>
      </c>
      <c r="C14600" t="s">
        <v>45</v>
      </c>
      <c r="N14600" t="s">
        <v>894</v>
      </c>
      <c r="O14600" t="s">
        <v>33</v>
      </c>
      <c r="W14600">
        <v>30</v>
      </c>
      <c r="X14600" t="s">
        <v>34</v>
      </c>
      <c r="Y14600" t="s">
        <v>2756</v>
      </c>
      <c r="Z14600" s="1" t="s">
        <v>2757</v>
      </c>
      <c r="AA14600" t="s">
        <v>2758</v>
      </c>
      <c r="AB14600">
        <v>-172227</v>
      </c>
      <c r="AC14600" t="s">
        <v>38</v>
      </c>
      <c r="AD14600">
        <v>98070</v>
      </c>
    </row>
    <row r="14601" spans="1:30" x14ac:dyDescent="0.25">
      <c r="A14601">
        <f t="shared" ca="1" si="228"/>
        <v>4073</v>
      </c>
      <c r="B14601" t="s">
        <v>124</v>
      </c>
      <c r="C14601" t="s">
        <v>45</v>
      </c>
      <c r="F14601" t="s">
        <v>2257</v>
      </c>
      <c r="O14601" t="s">
        <v>63</v>
      </c>
      <c r="X14601" t="s">
        <v>34</v>
      </c>
      <c r="Y14601" t="s">
        <v>1843</v>
      </c>
      <c r="Z14601" t="s">
        <v>5084</v>
      </c>
      <c r="AA14601" t="s">
        <v>5085</v>
      </c>
      <c r="AB14601">
        <v>-173075</v>
      </c>
    </row>
    <row r="14602" spans="1:30" x14ac:dyDescent="0.25">
      <c r="A14602">
        <f t="shared" ca="1" si="228"/>
        <v>7306</v>
      </c>
      <c r="B14602" t="s">
        <v>489</v>
      </c>
      <c r="C14602" t="s">
        <v>45</v>
      </c>
      <c r="F14602" t="s">
        <v>16953</v>
      </c>
      <c r="N14602" t="s">
        <v>612</v>
      </c>
      <c r="O14602" t="s">
        <v>52</v>
      </c>
      <c r="Q14602" t="s">
        <v>1649</v>
      </c>
      <c r="X14602" t="s">
        <v>34</v>
      </c>
      <c r="Y14602" t="s">
        <v>42493</v>
      </c>
      <c r="Z14602" t="s">
        <v>42494</v>
      </c>
      <c r="AA14602" t="s">
        <v>42495</v>
      </c>
      <c r="AB14602">
        <v>-172959</v>
      </c>
    </row>
    <row r="14603" spans="1:30" x14ac:dyDescent="0.25">
      <c r="A14603">
        <f t="shared" ca="1" si="228"/>
        <v>13183</v>
      </c>
      <c r="B14603" t="s">
        <v>739</v>
      </c>
      <c r="C14603" t="s">
        <v>686</v>
      </c>
      <c r="F14603" t="s">
        <v>29463</v>
      </c>
      <c r="G14603">
        <v>0</v>
      </c>
      <c r="O14603" t="s">
        <v>33</v>
      </c>
      <c r="Y14603" t="s">
        <v>29464</v>
      </c>
      <c r="Z14603" t="s">
        <v>31286</v>
      </c>
      <c r="AA14603" t="s">
        <v>31287</v>
      </c>
      <c r="AB14603" t="s">
        <v>31288</v>
      </c>
      <c r="AC14603" t="s">
        <v>38</v>
      </c>
      <c r="AD14603">
        <v>98329</v>
      </c>
    </row>
    <row r="14604" spans="1:30" x14ac:dyDescent="0.25">
      <c r="A14604">
        <f t="shared" ca="1" si="228"/>
        <v>11904</v>
      </c>
      <c r="B14604" t="s">
        <v>73</v>
      </c>
      <c r="C14604" t="s">
        <v>74</v>
      </c>
      <c r="F14604" t="s">
        <v>19963</v>
      </c>
      <c r="O14604" t="s">
        <v>63</v>
      </c>
      <c r="X14604" t="s">
        <v>34</v>
      </c>
      <c r="Y14604" t="s">
        <v>19964</v>
      </c>
      <c r="Z14604" t="s">
        <v>19965</v>
      </c>
      <c r="AA14604" t="s">
        <v>19966</v>
      </c>
      <c r="AB14604">
        <v>-160940</v>
      </c>
      <c r="AC14604" t="s">
        <v>38</v>
      </c>
      <c r="AD14604">
        <v>98057</v>
      </c>
    </row>
    <row r="14605" spans="1:30" x14ac:dyDescent="0.25">
      <c r="A14605">
        <f t="shared" ca="1" si="228"/>
        <v>14629</v>
      </c>
      <c r="B14605" t="s">
        <v>685</v>
      </c>
      <c r="C14605" t="s">
        <v>686</v>
      </c>
      <c r="F14605" t="s">
        <v>20054</v>
      </c>
      <c r="O14605" t="s">
        <v>33</v>
      </c>
      <c r="Y14605" t="s">
        <v>20055</v>
      </c>
      <c r="Z14605" t="s">
        <v>34831</v>
      </c>
      <c r="AA14605" t="s">
        <v>34806</v>
      </c>
      <c r="AB14605">
        <v>-170813</v>
      </c>
    </row>
    <row r="14606" spans="1:30" x14ac:dyDescent="0.25">
      <c r="A14606">
        <f t="shared" ca="1" si="228"/>
        <v>12436</v>
      </c>
      <c r="B14606" t="s">
        <v>96</v>
      </c>
      <c r="C14606" t="s">
        <v>97</v>
      </c>
      <c r="G14606">
        <v>0</v>
      </c>
      <c r="O14606" t="s">
        <v>33</v>
      </c>
      <c r="X14606" t="s">
        <v>34</v>
      </c>
      <c r="Y14606" t="s">
        <v>19722</v>
      </c>
      <c r="Z14606" t="s">
        <v>19723</v>
      </c>
      <c r="AA14606" t="s">
        <v>19723</v>
      </c>
      <c r="AB14606" t="s">
        <v>19724</v>
      </c>
      <c r="AC14606" t="s">
        <v>38</v>
      </c>
    </row>
    <row r="14607" spans="1:30" ht="409.5" x14ac:dyDescent="0.25">
      <c r="A14607">
        <f t="shared" ca="1" si="228"/>
        <v>18445</v>
      </c>
      <c r="B14607" t="s">
        <v>2046</v>
      </c>
      <c r="C14607" t="s">
        <v>80</v>
      </c>
      <c r="F14607" t="s">
        <v>11836</v>
      </c>
      <c r="O14607" t="s">
        <v>33</v>
      </c>
      <c r="Y14607" t="s">
        <v>11837</v>
      </c>
      <c r="Z14607" s="1" t="s">
        <v>11838</v>
      </c>
      <c r="AA14607" t="s">
        <v>11839</v>
      </c>
      <c r="AB14607">
        <v>-160698</v>
      </c>
      <c r="AC14607" t="s">
        <v>38</v>
      </c>
      <c r="AD14607">
        <v>98409</v>
      </c>
    </row>
    <row r="14608" spans="1:30" x14ac:dyDescent="0.25">
      <c r="A14608">
        <f t="shared" ca="1" si="228"/>
        <v>8889</v>
      </c>
      <c r="B14608" t="s">
        <v>96</v>
      </c>
      <c r="C14608" t="s">
        <v>97</v>
      </c>
      <c r="F14608" t="s">
        <v>840</v>
      </c>
      <c r="O14608" t="s">
        <v>63</v>
      </c>
      <c r="X14608" t="s">
        <v>34</v>
      </c>
      <c r="Y14608" t="s">
        <v>42601</v>
      </c>
      <c r="Z14608" t="s">
        <v>42602</v>
      </c>
      <c r="AA14608" t="s">
        <v>42603</v>
      </c>
      <c r="AB14608">
        <v>-172969</v>
      </c>
      <c r="AC14608" t="s">
        <v>38</v>
      </c>
      <c r="AD14608">
        <v>98660</v>
      </c>
    </row>
    <row r="14609" spans="1:30" ht="409.5" x14ac:dyDescent="0.25">
      <c r="A14609">
        <f t="shared" ca="1" si="228"/>
        <v>5091</v>
      </c>
      <c r="B14609" t="s">
        <v>2046</v>
      </c>
      <c r="C14609" t="s">
        <v>80</v>
      </c>
      <c r="F14609" t="s">
        <v>8115</v>
      </c>
      <c r="O14609" t="s">
        <v>33</v>
      </c>
      <c r="Y14609" t="s">
        <v>722</v>
      </c>
      <c r="Z14609" s="1" t="s">
        <v>16276</v>
      </c>
      <c r="AA14609" t="s">
        <v>16277</v>
      </c>
      <c r="AB14609">
        <v>-180397</v>
      </c>
      <c r="AC14609" t="s">
        <v>38</v>
      </c>
      <c r="AD14609">
        <v>98052</v>
      </c>
    </row>
    <row r="14610" spans="1:30" x14ac:dyDescent="0.25">
      <c r="A14610">
        <f t="shared" ca="1" si="228"/>
        <v>11178</v>
      </c>
      <c r="B14610" t="s">
        <v>79</v>
      </c>
      <c r="C14610" t="s">
        <v>80</v>
      </c>
      <c r="F14610" t="s">
        <v>5876</v>
      </c>
      <c r="O14610" t="s">
        <v>33</v>
      </c>
      <c r="Y14610" t="s">
        <v>12750</v>
      </c>
      <c r="Z14610" t="s">
        <v>26520</v>
      </c>
      <c r="AA14610" t="s">
        <v>26521</v>
      </c>
      <c r="AB14610">
        <v>-170636</v>
      </c>
      <c r="AC14610" t="s">
        <v>38</v>
      </c>
      <c r="AD14610">
        <v>98004</v>
      </c>
    </row>
    <row r="14611" spans="1:30" x14ac:dyDescent="0.25">
      <c r="A14611">
        <f t="shared" ca="1" si="228"/>
        <v>2166</v>
      </c>
      <c r="B14611" t="s">
        <v>677</v>
      </c>
      <c r="C14611" t="s">
        <v>80</v>
      </c>
      <c r="F14611" t="s">
        <v>3300</v>
      </c>
      <c r="O14611" t="s">
        <v>33</v>
      </c>
      <c r="Y14611" t="s">
        <v>27781</v>
      </c>
      <c r="Z14611" t="s">
        <v>27782</v>
      </c>
      <c r="AA14611" t="s">
        <v>27783</v>
      </c>
      <c r="AB14611">
        <v>-160648</v>
      </c>
      <c r="AC14611" t="s">
        <v>38</v>
      </c>
      <c r="AD14611">
        <v>98503</v>
      </c>
    </row>
    <row r="14612" spans="1:30" ht="409.5" x14ac:dyDescent="0.25">
      <c r="A14612">
        <f t="shared" ca="1" si="228"/>
        <v>14592</v>
      </c>
      <c r="B14612" t="s">
        <v>489</v>
      </c>
      <c r="C14612" t="s">
        <v>45</v>
      </c>
      <c r="N14612" t="s">
        <v>38813</v>
      </c>
      <c r="O14612" t="s">
        <v>33</v>
      </c>
      <c r="W14612">
        <v>15</v>
      </c>
      <c r="X14612" t="s">
        <v>34</v>
      </c>
      <c r="Y14612" t="s">
        <v>38814</v>
      </c>
      <c r="Z14612" s="1" t="s">
        <v>38815</v>
      </c>
      <c r="AA14612" t="s">
        <v>38816</v>
      </c>
      <c r="AB14612">
        <v>-180861</v>
      </c>
      <c r="AC14612" t="s">
        <v>38</v>
      </c>
      <c r="AD14612">
        <v>98503</v>
      </c>
    </row>
    <row r="14613" spans="1:30" x14ac:dyDescent="0.25">
      <c r="A14613">
        <f t="shared" ca="1" si="228"/>
        <v>18272</v>
      </c>
      <c r="B14613" t="s">
        <v>2046</v>
      </c>
      <c r="C14613" t="s">
        <v>80</v>
      </c>
      <c r="F14613" t="s">
        <v>4879</v>
      </c>
      <c r="G14613">
        <v>0</v>
      </c>
      <c r="O14613" t="s">
        <v>33</v>
      </c>
      <c r="Y14613" t="s">
        <v>7019</v>
      </c>
      <c r="Z14613" t="s">
        <v>16146</v>
      </c>
      <c r="AA14613" t="s">
        <v>16147</v>
      </c>
      <c r="AB14613" t="s">
        <v>16148</v>
      </c>
      <c r="AC14613" t="s">
        <v>38</v>
      </c>
      <c r="AD14613">
        <v>98032</v>
      </c>
    </row>
    <row r="14614" spans="1:30" ht="409.5" x14ac:dyDescent="0.25">
      <c r="A14614">
        <f t="shared" ca="1" si="228"/>
        <v>18297</v>
      </c>
      <c r="B14614" t="s">
        <v>96</v>
      </c>
      <c r="C14614" t="s">
        <v>97</v>
      </c>
      <c r="F14614" t="s">
        <v>1194</v>
      </c>
      <c r="G14614">
        <v>0</v>
      </c>
      <c r="O14614" t="s">
        <v>33</v>
      </c>
      <c r="X14614" t="s">
        <v>34</v>
      </c>
      <c r="Y14614" t="s">
        <v>1195</v>
      </c>
      <c r="Z14614" s="1" t="s">
        <v>1196</v>
      </c>
      <c r="AA14614" t="s">
        <v>1197</v>
      </c>
      <c r="AB14614" t="s">
        <v>1198</v>
      </c>
    </row>
    <row r="14615" spans="1:30" x14ac:dyDescent="0.25">
      <c r="A14615">
        <f t="shared" ca="1" si="228"/>
        <v>9446</v>
      </c>
      <c r="B14615" t="s">
        <v>334</v>
      </c>
      <c r="C14615" t="s">
        <v>45</v>
      </c>
      <c r="O14615" t="s">
        <v>33</v>
      </c>
      <c r="X14615" t="s">
        <v>34</v>
      </c>
      <c r="Y14615" t="s">
        <v>9488</v>
      </c>
      <c r="Z14615" t="s">
        <v>43323</v>
      </c>
      <c r="AA14615" t="s">
        <v>43324</v>
      </c>
      <c r="AB14615">
        <v>-170324</v>
      </c>
    </row>
    <row r="14616" spans="1:30" x14ac:dyDescent="0.25">
      <c r="A14616">
        <f t="shared" ca="1" si="228"/>
        <v>4086</v>
      </c>
      <c r="B14616" t="s">
        <v>68</v>
      </c>
      <c r="C14616" t="s">
        <v>45</v>
      </c>
      <c r="O14616" t="s">
        <v>33</v>
      </c>
      <c r="W14616">
        <v>15</v>
      </c>
      <c r="X14616" t="s">
        <v>34</v>
      </c>
      <c r="Y14616" t="s">
        <v>883</v>
      </c>
      <c r="Z14616" t="s">
        <v>884</v>
      </c>
      <c r="AA14616" t="s">
        <v>885</v>
      </c>
      <c r="AB14616">
        <v>-180878</v>
      </c>
    </row>
    <row r="14617" spans="1:30" x14ac:dyDescent="0.25">
      <c r="A14617">
        <f t="shared" ca="1" si="228"/>
        <v>1950</v>
      </c>
      <c r="B14617" t="s">
        <v>2046</v>
      </c>
      <c r="C14617" t="s">
        <v>80</v>
      </c>
      <c r="F14617" t="s">
        <v>6018</v>
      </c>
      <c r="G14617">
        <v>0</v>
      </c>
      <c r="O14617" t="s">
        <v>33</v>
      </c>
      <c r="Y14617" t="s">
        <v>6019</v>
      </c>
      <c r="Z14617" t="s">
        <v>14290</v>
      </c>
      <c r="AA14617" t="s">
        <v>14291</v>
      </c>
      <c r="AB14617" t="s">
        <v>14292</v>
      </c>
      <c r="AC14617" t="s">
        <v>38</v>
      </c>
      <c r="AD14617" t="s">
        <v>1716</v>
      </c>
    </row>
    <row r="14618" spans="1:30" ht="345" x14ac:dyDescent="0.25">
      <c r="A14618">
        <f t="shared" ca="1" si="228"/>
        <v>7845</v>
      </c>
      <c r="B14618" t="s">
        <v>685</v>
      </c>
      <c r="C14618" t="s">
        <v>686</v>
      </c>
      <c r="F14618" t="s">
        <v>19013</v>
      </c>
      <c r="O14618" t="s">
        <v>33</v>
      </c>
      <c r="Y14618" t="s">
        <v>19014</v>
      </c>
      <c r="Z14618" s="1" t="s">
        <v>34541</v>
      </c>
      <c r="AA14618" t="s">
        <v>34436</v>
      </c>
      <c r="AB14618">
        <v>-161048</v>
      </c>
    </row>
    <row r="14619" spans="1:30" ht="255" x14ac:dyDescent="0.25">
      <c r="A14619">
        <f t="shared" ca="1" si="228"/>
        <v>7109</v>
      </c>
      <c r="B14619" t="s">
        <v>230</v>
      </c>
      <c r="C14619" t="s">
        <v>45</v>
      </c>
      <c r="O14619" t="s">
        <v>33</v>
      </c>
      <c r="Y14619" t="s">
        <v>2026</v>
      </c>
      <c r="Z14619" s="1" t="s">
        <v>2027</v>
      </c>
      <c r="AA14619" t="s">
        <v>2028</v>
      </c>
      <c r="AB14619">
        <v>-172768</v>
      </c>
    </row>
    <row r="14620" spans="1:30" ht="409.5" x14ac:dyDescent="0.25">
      <c r="A14620">
        <f t="shared" ca="1" si="228"/>
        <v>15653</v>
      </c>
      <c r="B14620" t="s">
        <v>230</v>
      </c>
      <c r="C14620" t="s">
        <v>45</v>
      </c>
      <c r="O14620" t="s">
        <v>33</v>
      </c>
      <c r="X14620" t="s">
        <v>34</v>
      </c>
      <c r="Y14620" t="s">
        <v>22317</v>
      </c>
      <c r="Z14620" s="1" t="s">
        <v>23349</v>
      </c>
      <c r="AA14620" t="s">
        <v>22580</v>
      </c>
      <c r="AB14620">
        <v>-172616</v>
      </c>
    </row>
    <row r="14621" spans="1:30" ht="409.5" x14ac:dyDescent="0.25">
      <c r="A14621">
        <f t="shared" ca="1" si="228"/>
        <v>10361</v>
      </c>
      <c r="B14621" t="s">
        <v>230</v>
      </c>
      <c r="C14621" t="s">
        <v>45</v>
      </c>
      <c r="O14621" t="s">
        <v>33</v>
      </c>
      <c r="X14621" t="s">
        <v>34</v>
      </c>
      <c r="Y14621" t="s">
        <v>22317</v>
      </c>
      <c r="Z14621" s="1" t="s">
        <v>23348</v>
      </c>
      <c r="AA14621" t="s">
        <v>22580</v>
      </c>
      <c r="AB14621">
        <v>-172577</v>
      </c>
    </row>
    <row r="14622" spans="1:30" ht="409.5" x14ac:dyDescent="0.25">
      <c r="A14622">
        <f t="shared" ca="1" si="228"/>
        <v>6794</v>
      </c>
      <c r="B14622" t="s">
        <v>2046</v>
      </c>
      <c r="C14622" t="s">
        <v>80</v>
      </c>
      <c r="F14622" t="s">
        <v>413</v>
      </c>
      <c r="G14622">
        <v>0</v>
      </c>
      <c r="O14622" t="s">
        <v>33</v>
      </c>
      <c r="Y14622" t="s">
        <v>7165</v>
      </c>
      <c r="Z14622" s="1" t="s">
        <v>12174</v>
      </c>
      <c r="AA14622" t="s">
        <v>12175</v>
      </c>
      <c r="AB14622" t="s">
        <v>12176</v>
      </c>
      <c r="AC14622" t="s">
        <v>38</v>
      </c>
      <c r="AD14622">
        <v>98004</v>
      </c>
    </row>
    <row r="14623" spans="1:30" ht="409.5" x14ac:dyDescent="0.25">
      <c r="A14623">
        <f t="shared" ca="1" si="228"/>
        <v>8099</v>
      </c>
      <c r="B14623" t="s">
        <v>2046</v>
      </c>
      <c r="C14623" t="s">
        <v>80</v>
      </c>
      <c r="F14623" t="s">
        <v>413</v>
      </c>
      <c r="O14623" t="s">
        <v>33</v>
      </c>
      <c r="Y14623" t="s">
        <v>7165</v>
      </c>
      <c r="Z14623" s="1" t="s">
        <v>12047</v>
      </c>
      <c r="AA14623" t="s">
        <v>12048</v>
      </c>
      <c r="AB14623">
        <v>-170149</v>
      </c>
      <c r="AC14623" t="s">
        <v>38</v>
      </c>
      <c r="AD14623">
        <v>98004</v>
      </c>
    </row>
    <row r="14624" spans="1:30" x14ac:dyDescent="0.25">
      <c r="A14624">
        <f t="shared" ca="1" si="228"/>
        <v>339</v>
      </c>
      <c r="B14624" t="s">
        <v>739</v>
      </c>
      <c r="C14624" t="s">
        <v>686</v>
      </c>
      <c r="F14624" t="s">
        <v>3300</v>
      </c>
      <c r="O14624" t="s">
        <v>33</v>
      </c>
      <c r="Y14624" t="s">
        <v>29521</v>
      </c>
      <c r="Z14624" t="s">
        <v>29522</v>
      </c>
      <c r="AA14624" t="s">
        <v>29523</v>
      </c>
      <c r="AB14624">
        <v>-180450</v>
      </c>
      <c r="AC14624" t="s">
        <v>38</v>
      </c>
      <c r="AD14624">
        <v>98503</v>
      </c>
    </row>
    <row r="14625" spans="1:30" ht="409.5" x14ac:dyDescent="0.25">
      <c r="A14625">
        <f t="shared" ca="1" si="228"/>
        <v>12448</v>
      </c>
      <c r="B14625" t="s">
        <v>2046</v>
      </c>
      <c r="C14625" t="s">
        <v>80</v>
      </c>
      <c r="F14625" t="s">
        <v>10133</v>
      </c>
      <c r="G14625">
        <v>0</v>
      </c>
      <c r="O14625" t="s">
        <v>33</v>
      </c>
      <c r="Y14625" t="s">
        <v>10134</v>
      </c>
      <c r="Z14625" s="1" t="s">
        <v>12208</v>
      </c>
      <c r="AA14625" t="s">
        <v>12206</v>
      </c>
      <c r="AB14625" t="s">
        <v>12209</v>
      </c>
      <c r="AC14625" t="s">
        <v>38</v>
      </c>
      <c r="AD14625">
        <v>98020</v>
      </c>
    </row>
    <row r="14626" spans="1:30" x14ac:dyDescent="0.25">
      <c r="A14626">
        <f t="shared" ca="1" si="228"/>
        <v>250</v>
      </c>
      <c r="B14626" t="s">
        <v>685</v>
      </c>
      <c r="C14626" t="s">
        <v>686</v>
      </c>
      <c r="G14626">
        <v>0</v>
      </c>
      <c r="O14626" t="s">
        <v>33</v>
      </c>
      <c r="Y14626" t="s">
        <v>30469</v>
      </c>
      <c r="Z14626" t="s">
        <v>34459</v>
      </c>
      <c r="AA14626" t="s">
        <v>34436</v>
      </c>
      <c r="AB14626" t="s">
        <v>34460</v>
      </c>
    </row>
    <row r="14627" spans="1:30" x14ac:dyDescent="0.25">
      <c r="A14627">
        <f t="shared" ca="1" si="228"/>
        <v>6915</v>
      </c>
      <c r="B14627" t="s">
        <v>73</v>
      </c>
      <c r="C14627" t="s">
        <v>74</v>
      </c>
      <c r="F14627" t="s">
        <v>4207</v>
      </c>
      <c r="O14627" t="s">
        <v>33</v>
      </c>
      <c r="Y14627" t="s">
        <v>4208</v>
      </c>
      <c r="Z14627" t="s">
        <v>4443</v>
      </c>
      <c r="AA14627" t="s">
        <v>4443</v>
      </c>
      <c r="AB14627">
        <v>-172805</v>
      </c>
    </row>
    <row r="14628" spans="1:30" ht="409.5" x14ac:dyDescent="0.25">
      <c r="A14628">
        <f t="shared" ca="1" si="228"/>
        <v>5351</v>
      </c>
      <c r="B14628" t="s">
        <v>178</v>
      </c>
      <c r="C14628" t="s">
        <v>179</v>
      </c>
      <c r="F14628" t="s">
        <v>17766</v>
      </c>
      <c r="O14628" t="s">
        <v>33</v>
      </c>
      <c r="X14628" t="s">
        <v>34</v>
      </c>
      <c r="Y14628" t="s">
        <v>17767</v>
      </c>
      <c r="Z14628" s="1" t="s">
        <v>17768</v>
      </c>
      <c r="AA14628" t="s">
        <v>17769</v>
      </c>
      <c r="AB14628">
        <v>-170508</v>
      </c>
      <c r="AC14628" t="s">
        <v>38</v>
      </c>
      <c r="AD14628">
        <v>98907</v>
      </c>
    </row>
    <row r="14629" spans="1:30" ht="409.5" x14ac:dyDescent="0.25">
      <c r="A14629">
        <f t="shared" ca="1" si="228"/>
        <v>17683</v>
      </c>
      <c r="B14629" t="s">
        <v>3712</v>
      </c>
      <c r="C14629" t="s">
        <v>45</v>
      </c>
      <c r="F14629" t="s">
        <v>23578</v>
      </c>
      <c r="G14629">
        <v>0</v>
      </c>
      <c r="O14629" t="s">
        <v>33</v>
      </c>
      <c r="X14629" t="s">
        <v>34</v>
      </c>
      <c r="Y14629" t="s">
        <v>22325</v>
      </c>
      <c r="Z14629" s="1" t="s">
        <v>24136</v>
      </c>
      <c r="AA14629" t="s">
        <v>24027</v>
      </c>
      <c r="AB14629" t="s">
        <v>24137</v>
      </c>
    </row>
    <row r="14630" spans="1:30" x14ac:dyDescent="0.25">
      <c r="A14630">
        <f t="shared" ca="1" si="228"/>
        <v>10925</v>
      </c>
      <c r="B14630" t="s">
        <v>2046</v>
      </c>
      <c r="C14630" t="s">
        <v>80</v>
      </c>
      <c r="F14630" t="s">
        <v>4110</v>
      </c>
      <c r="O14630" t="s">
        <v>33</v>
      </c>
      <c r="Y14630" t="s">
        <v>2137</v>
      </c>
      <c r="Z14630" t="s">
        <v>13919</v>
      </c>
      <c r="AA14630" t="s">
        <v>13917</v>
      </c>
      <c r="AB14630">
        <v>-161820</v>
      </c>
      <c r="AC14630" t="s">
        <v>38</v>
      </c>
      <c r="AD14630">
        <v>98660</v>
      </c>
    </row>
    <row r="14631" spans="1:30" x14ac:dyDescent="0.25">
      <c r="A14631">
        <f t="shared" ca="1" si="228"/>
        <v>14022</v>
      </c>
      <c r="B14631" t="s">
        <v>334</v>
      </c>
      <c r="C14631" t="s">
        <v>45</v>
      </c>
      <c r="O14631" t="s">
        <v>63</v>
      </c>
      <c r="V14631" t="s">
        <v>21250</v>
      </c>
      <c r="W14631">
        <v>30</v>
      </c>
      <c r="X14631" t="s">
        <v>34</v>
      </c>
      <c r="Y14631" t="s">
        <v>21251</v>
      </c>
      <c r="Z14631" t="s">
        <v>21252</v>
      </c>
      <c r="AA14631" t="s">
        <v>2406</v>
      </c>
      <c r="AB14631">
        <v>-180052</v>
      </c>
    </row>
    <row r="14632" spans="1:30" x14ac:dyDescent="0.25">
      <c r="A14632">
        <f t="shared" ca="1" si="228"/>
        <v>16363</v>
      </c>
      <c r="B14632" t="s">
        <v>164</v>
      </c>
      <c r="C14632" t="s">
        <v>165</v>
      </c>
      <c r="G14632">
        <v>0</v>
      </c>
      <c r="N14632" t="s">
        <v>975</v>
      </c>
      <c r="O14632" t="s">
        <v>168</v>
      </c>
      <c r="P14632" t="s">
        <v>484</v>
      </c>
      <c r="W14632">
        <v>30</v>
      </c>
      <c r="Y14632" t="s">
        <v>485</v>
      </c>
      <c r="Z14632" t="s">
        <v>31826</v>
      </c>
      <c r="AA14632" t="s">
        <v>31827</v>
      </c>
      <c r="AB14632" t="s">
        <v>31828</v>
      </c>
    </row>
    <row r="14633" spans="1:30" x14ac:dyDescent="0.25">
      <c r="A14633">
        <f t="shared" ca="1" si="228"/>
        <v>11386</v>
      </c>
      <c r="B14633" t="s">
        <v>178</v>
      </c>
      <c r="F14633" t="s">
        <v>20440</v>
      </c>
      <c r="G14633">
        <v>0</v>
      </c>
      <c r="O14633" t="s">
        <v>33</v>
      </c>
      <c r="X14633" t="s">
        <v>34</v>
      </c>
      <c r="Y14633" t="s">
        <v>16927</v>
      </c>
      <c r="Z14633" t="s">
        <v>37883</v>
      </c>
      <c r="AA14633" t="s">
        <v>37884</v>
      </c>
      <c r="AB14633" t="s">
        <v>37885</v>
      </c>
      <c r="AC14633" t="s">
        <v>38</v>
      </c>
      <c r="AD14633">
        <v>98922</v>
      </c>
    </row>
    <row r="14634" spans="1:30" x14ac:dyDescent="0.25">
      <c r="A14634">
        <f t="shared" ca="1" si="228"/>
        <v>4809</v>
      </c>
      <c r="B14634" t="s">
        <v>739</v>
      </c>
      <c r="C14634" t="s">
        <v>686</v>
      </c>
      <c r="F14634" t="s">
        <v>28530</v>
      </c>
      <c r="O14634" t="s">
        <v>33</v>
      </c>
      <c r="Y14634" t="s">
        <v>28531</v>
      </c>
      <c r="Z14634" t="s">
        <v>28532</v>
      </c>
      <c r="AA14634" t="s">
        <v>28533</v>
      </c>
      <c r="AB14634">
        <v>-160650</v>
      </c>
      <c r="AC14634" t="s">
        <v>102</v>
      </c>
      <c r="AD14634">
        <v>97205</v>
      </c>
    </row>
    <row r="14635" spans="1:30" x14ac:dyDescent="0.25">
      <c r="A14635">
        <f t="shared" ca="1" si="228"/>
        <v>3978</v>
      </c>
      <c r="B14635" t="s">
        <v>2046</v>
      </c>
      <c r="C14635" t="s">
        <v>80</v>
      </c>
      <c r="F14635" t="s">
        <v>6018</v>
      </c>
      <c r="O14635" t="s">
        <v>33</v>
      </c>
      <c r="Y14635" t="s">
        <v>13660</v>
      </c>
      <c r="Z14635" t="s">
        <v>13661</v>
      </c>
      <c r="AA14635" t="s">
        <v>13662</v>
      </c>
      <c r="AB14635">
        <v>-180308</v>
      </c>
      <c r="AC14635" t="s">
        <v>38</v>
      </c>
      <c r="AD14635" t="s">
        <v>1716</v>
      </c>
    </row>
    <row r="14636" spans="1:30" ht="390" x14ac:dyDescent="0.25">
      <c r="A14636">
        <f t="shared" ca="1" si="228"/>
        <v>9403</v>
      </c>
      <c r="B14636" t="s">
        <v>124</v>
      </c>
      <c r="C14636" t="s">
        <v>45</v>
      </c>
      <c r="O14636" t="s">
        <v>33</v>
      </c>
      <c r="W14636">
        <v>15</v>
      </c>
      <c r="X14636" t="s">
        <v>34</v>
      </c>
      <c r="Y14636" t="s">
        <v>9262</v>
      </c>
      <c r="Z14636" s="1" t="s">
        <v>16788</v>
      </c>
      <c r="AA14636" t="s">
        <v>16789</v>
      </c>
      <c r="AB14636">
        <v>-180805</v>
      </c>
      <c r="AC14636" t="s">
        <v>38</v>
      </c>
      <c r="AD14636">
        <v>98502</v>
      </c>
    </row>
    <row r="14637" spans="1:30" x14ac:dyDescent="0.25">
      <c r="A14637">
        <f t="shared" ca="1" si="228"/>
        <v>11621</v>
      </c>
      <c r="B14637" t="s">
        <v>2046</v>
      </c>
      <c r="C14637" t="s">
        <v>80</v>
      </c>
      <c r="F14637" t="s">
        <v>5745</v>
      </c>
      <c r="O14637" t="s">
        <v>33</v>
      </c>
      <c r="Y14637" t="s">
        <v>10053</v>
      </c>
      <c r="Z14637" t="s">
        <v>14085</v>
      </c>
      <c r="AA14637" t="s">
        <v>14083</v>
      </c>
      <c r="AB14637">
        <v>-160337</v>
      </c>
      <c r="AC14637" t="s">
        <v>38</v>
      </c>
      <c r="AD14637">
        <v>98201</v>
      </c>
    </row>
    <row r="14638" spans="1:30" x14ac:dyDescent="0.25">
      <c r="A14638">
        <f t="shared" ca="1" si="228"/>
        <v>19318</v>
      </c>
      <c r="B14638" t="s">
        <v>1624</v>
      </c>
      <c r="C14638" t="s">
        <v>245</v>
      </c>
      <c r="O14638" t="s">
        <v>33</v>
      </c>
      <c r="W14638">
        <v>15</v>
      </c>
      <c r="X14638" t="s">
        <v>34</v>
      </c>
      <c r="Y14638" t="s">
        <v>17089</v>
      </c>
      <c r="Z14638" t="s">
        <v>17090</v>
      </c>
      <c r="AA14638" t="s">
        <v>17091</v>
      </c>
      <c r="AB14638">
        <v>-181345</v>
      </c>
      <c r="AC14638" t="s">
        <v>38</v>
      </c>
      <c r="AD14638">
        <v>98856</v>
      </c>
    </row>
    <row r="14639" spans="1:30" x14ac:dyDescent="0.25">
      <c r="A14639">
        <f t="shared" ca="1" si="228"/>
        <v>3634</v>
      </c>
      <c r="B14639" t="s">
        <v>178</v>
      </c>
      <c r="F14639" t="s">
        <v>24999</v>
      </c>
      <c r="G14639">
        <v>0</v>
      </c>
      <c r="O14639" t="s">
        <v>33</v>
      </c>
      <c r="X14639" t="s">
        <v>34</v>
      </c>
      <c r="Y14639" t="s">
        <v>25000</v>
      </c>
      <c r="Z14639" t="s">
        <v>25001</v>
      </c>
      <c r="AA14639" t="s">
        <v>25002</v>
      </c>
      <c r="AB14639" t="s">
        <v>25003</v>
      </c>
      <c r="AC14639" t="s">
        <v>38</v>
      </c>
      <c r="AD14639">
        <v>98901</v>
      </c>
    </row>
    <row r="14640" spans="1:30" x14ac:dyDescent="0.25">
      <c r="A14640">
        <f t="shared" ca="1" si="228"/>
        <v>4505</v>
      </c>
      <c r="B14640" t="s">
        <v>73</v>
      </c>
      <c r="C14640" t="s">
        <v>74</v>
      </c>
      <c r="G14640">
        <v>0</v>
      </c>
      <c r="O14640" t="s">
        <v>63</v>
      </c>
      <c r="X14640" t="s">
        <v>34</v>
      </c>
      <c r="Y14640" t="s">
        <v>42629</v>
      </c>
      <c r="Z14640" t="s">
        <v>42630</v>
      </c>
      <c r="AA14640" t="s">
        <v>42630</v>
      </c>
      <c r="AB14640" t="s">
        <v>42631</v>
      </c>
      <c r="AC14640" t="s">
        <v>38</v>
      </c>
      <c r="AD14640">
        <v>98227</v>
      </c>
    </row>
    <row r="14641" spans="1:30" ht="409.5" x14ac:dyDescent="0.25">
      <c r="A14641">
        <f t="shared" ca="1" si="228"/>
        <v>3563</v>
      </c>
      <c r="B14641" t="s">
        <v>677</v>
      </c>
      <c r="C14641" t="s">
        <v>80</v>
      </c>
      <c r="F14641" t="s">
        <v>15802</v>
      </c>
      <c r="G14641">
        <v>0</v>
      </c>
      <c r="O14641" t="s">
        <v>33</v>
      </c>
      <c r="Y14641" t="s">
        <v>15803</v>
      </c>
      <c r="Z14641" s="1" t="s">
        <v>15804</v>
      </c>
      <c r="AA14641" t="s">
        <v>15805</v>
      </c>
      <c r="AB14641" t="s">
        <v>15806</v>
      </c>
      <c r="AC14641" t="s">
        <v>38</v>
      </c>
      <c r="AD14641">
        <v>98501</v>
      </c>
    </row>
    <row r="14642" spans="1:30" ht="375" x14ac:dyDescent="0.25">
      <c r="A14642">
        <f t="shared" ca="1" si="228"/>
        <v>9865</v>
      </c>
      <c r="B14642" t="s">
        <v>685</v>
      </c>
      <c r="C14642" t="s">
        <v>686</v>
      </c>
      <c r="F14642" t="s">
        <v>31222</v>
      </c>
      <c r="O14642" t="s">
        <v>33</v>
      </c>
      <c r="Y14642" t="s">
        <v>31223</v>
      </c>
      <c r="Z14642" s="1" t="s">
        <v>34712</v>
      </c>
      <c r="AA14642" t="s">
        <v>34706</v>
      </c>
      <c r="AB14642">
        <v>-171260</v>
      </c>
      <c r="AC14642" t="s">
        <v>102</v>
      </c>
      <c r="AD14642">
        <v>97232</v>
      </c>
    </row>
    <row r="14643" spans="1:30" x14ac:dyDescent="0.25">
      <c r="A14643">
        <f t="shared" ca="1" si="228"/>
        <v>5714</v>
      </c>
      <c r="B14643" t="s">
        <v>124</v>
      </c>
      <c r="C14643" t="s">
        <v>45</v>
      </c>
      <c r="O14643" t="s">
        <v>33</v>
      </c>
      <c r="W14643">
        <v>15</v>
      </c>
      <c r="X14643" t="s">
        <v>34</v>
      </c>
      <c r="Y14643" t="s">
        <v>28106</v>
      </c>
      <c r="Z14643" t="s">
        <v>28107</v>
      </c>
      <c r="AA14643" t="s">
        <v>28107</v>
      </c>
      <c r="AB14643">
        <v>-173362</v>
      </c>
    </row>
    <row r="14644" spans="1:30" x14ac:dyDescent="0.25">
      <c r="A14644">
        <f t="shared" ca="1" si="228"/>
        <v>4648</v>
      </c>
      <c r="B14644" t="s">
        <v>79</v>
      </c>
      <c r="C14644" t="s">
        <v>80</v>
      </c>
      <c r="F14644" t="s">
        <v>8213</v>
      </c>
      <c r="O14644" t="s">
        <v>33</v>
      </c>
      <c r="Y14644" t="s">
        <v>26969</v>
      </c>
      <c r="Z14644" t="s">
        <v>27091</v>
      </c>
      <c r="AA14644" t="s">
        <v>27092</v>
      </c>
      <c r="AB14644">
        <v>-172734</v>
      </c>
      <c r="AC14644" t="s">
        <v>38</v>
      </c>
      <c r="AD14644">
        <v>98201</v>
      </c>
    </row>
    <row r="14645" spans="1:30" x14ac:dyDescent="0.25">
      <c r="A14645">
        <f t="shared" ca="1" si="228"/>
        <v>10832</v>
      </c>
      <c r="B14645" t="s">
        <v>739</v>
      </c>
      <c r="C14645" t="s">
        <v>686</v>
      </c>
      <c r="F14645" t="s">
        <v>31278</v>
      </c>
      <c r="G14645">
        <v>0</v>
      </c>
      <c r="O14645" t="s">
        <v>33</v>
      </c>
      <c r="Y14645" t="s">
        <v>31279</v>
      </c>
      <c r="Z14645" t="s">
        <v>31280</v>
      </c>
      <c r="AA14645" t="s">
        <v>31281</v>
      </c>
      <c r="AB14645" t="s">
        <v>31282</v>
      </c>
    </row>
    <row r="14646" spans="1:30" ht="300" x14ac:dyDescent="0.25">
      <c r="A14646">
        <f t="shared" ca="1" si="228"/>
        <v>18623</v>
      </c>
      <c r="B14646" t="s">
        <v>68</v>
      </c>
      <c r="C14646" t="s">
        <v>45</v>
      </c>
      <c r="F14646" t="s">
        <v>20250</v>
      </c>
      <c r="O14646" t="s">
        <v>33</v>
      </c>
      <c r="X14646" t="s">
        <v>34</v>
      </c>
      <c r="Y14646" t="s">
        <v>22659</v>
      </c>
      <c r="Z14646" s="1" t="s">
        <v>22748</v>
      </c>
      <c r="AA14646" t="s">
        <v>22580</v>
      </c>
      <c r="AB14646">
        <v>-160169</v>
      </c>
      <c r="AC14646" t="s">
        <v>102</v>
      </c>
      <c r="AD14646">
        <v>97302</v>
      </c>
    </row>
    <row r="14647" spans="1:30" x14ac:dyDescent="0.25">
      <c r="A14647">
        <f t="shared" ca="1" si="228"/>
        <v>395</v>
      </c>
      <c r="B14647" t="s">
        <v>73</v>
      </c>
      <c r="C14647" t="s">
        <v>74</v>
      </c>
      <c r="F14647" t="s">
        <v>413</v>
      </c>
      <c r="G14647">
        <v>0</v>
      </c>
      <c r="O14647" t="s">
        <v>33</v>
      </c>
      <c r="X14647" t="s">
        <v>34</v>
      </c>
      <c r="Y14647" t="s">
        <v>3570</v>
      </c>
      <c r="Z14647" t="s">
        <v>3571</v>
      </c>
      <c r="AA14647" t="s">
        <v>3572</v>
      </c>
      <c r="AB14647" t="s">
        <v>3573</v>
      </c>
      <c r="AC14647" t="s">
        <v>38</v>
      </c>
      <c r="AD14647">
        <v>98004</v>
      </c>
    </row>
    <row r="14648" spans="1:30" x14ac:dyDescent="0.25">
      <c r="A14648">
        <f t="shared" ca="1" si="228"/>
        <v>6159</v>
      </c>
      <c r="B14648" t="s">
        <v>73</v>
      </c>
      <c r="C14648" t="s">
        <v>74</v>
      </c>
      <c r="F14648" t="s">
        <v>1305</v>
      </c>
      <c r="G14648">
        <v>0</v>
      </c>
      <c r="O14648" t="s">
        <v>33</v>
      </c>
      <c r="Y14648" t="s">
        <v>17047</v>
      </c>
      <c r="Z14648" t="s">
        <v>36365</v>
      </c>
      <c r="AA14648" t="s">
        <v>36366</v>
      </c>
      <c r="AB14648" t="s">
        <v>36367</v>
      </c>
    </row>
    <row r="14649" spans="1:30" ht="409.5" x14ac:dyDescent="0.25">
      <c r="A14649">
        <f t="shared" ca="1" si="228"/>
        <v>4347</v>
      </c>
      <c r="B14649" t="s">
        <v>73</v>
      </c>
      <c r="C14649" t="s">
        <v>74</v>
      </c>
      <c r="O14649" t="s">
        <v>63</v>
      </c>
      <c r="X14649" t="s">
        <v>34</v>
      </c>
      <c r="Y14649" t="s">
        <v>40841</v>
      </c>
      <c r="Z14649" s="1" t="s">
        <v>40842</v>
      </c>
      <c r="AA14649" t="s">
        <v>40843</v>
      </c>
      <c r="AB14649">
        <v>-180572</v>
      </c>
      <c r="AC14649" t="s">
        <v>38</v>
      </c>
      <c r="AD14649">
        <v>98038</v>
      </c>
    </row>
    <row r="14650" spans="1:30" ht="409.5" x14ac:dyDescent="0.25">
      <c r="A14650">
        <f t="shared" ca="1" si="228"/>
        <v>2288</v>
      </c>
      <c r="B14650" t="s">
        <v>230</v>
      </c>
      <c r="C14650" t="s">
        <v>45</v>
      </c>
      <c r="O14650" t="s">
        <v>33</v>
      </c>
      <c r="X14650" t="s">
        <v>34</v>
      </c>
      <c r="Y14650" t="s">
        <v>22806</v>
      </c>
      <c r="Z14650" s="1" t="s">
        <v>23173</v>
      </c>
      <c r="AA14650" t="s">
        <v>22580</v>
      </c>
      <c r="AB14650">
        <v>-170858</v>
      </c>
    </row>
    <row r="14651" spans="1:30" ht="409.5" x14ac:dyDescent="0.25">
      <c r="A14651">
        <f t="shared" ca="1" si="228"/>
        <v>8994</v>
      </c>
      <c r="B14651" t="s">
        <v>164</v>
      </c>
      <c r="C14651" t="s">
        <v>165</v>
      </c>
      <c r="F14651" t="s">
        <v>69</v>
      </c>
      <c r="G14651">
        <v>0</v>
      </c>
      <c r="O14651" t="s">
        <v>33</v>
      </c>
      <c r="X14651" t="s">
        <v>34</v>
      </c>
      <c r="Y14651" t="s">
        <v>725</v>
      </c>
      <c r="Z14651" s="1" t="s">
        <v>20714</v>
      </c>
      <c r="AA14651" t="s">
        <v>20715</v>
      </c>
      <c r="AB14651" t="s">
        <v>20716</v>
      </c>
      <c r="AC14651" t="s">
        <v>38</v>
      </c>
      <c r="AD14651">
        <v>98121</v>
      </c>
    </row>
    <row r="14652" spans="1:30" x14ac:dyDescent="0.25">
      <c r="A14652">
        <f t="shared" ca="1" si="228"/>
        <v>18207</v>
      </c>
      <c r="B14652" t="s">
        <v>739</v>
      </c>
      <c r="C14652" t="s">
        <v>686</v>
      </c>
      <c r="F14652" t="s">
        <v>19013</v>
      </c>
      <c r="O14652" t="s">
        <v>33</v>
      </c>
      <c r="Y14652" t="s">
        <v>24895</v>
      </c>
      <c r="Z14652" t="s">
        <v>24896</v>
      </c>
      <c r="AA14652" t="s">
        <v>24886</v>
      </c>
      <c r="AB14652">
        <v>-163144</v>
      </c>
      <c r="AC14652" t="s">
        <v>38</v>
      </c>
      <c r="AD14652">
        <v>98371</v>
      </c>
    </row>
    <row r="14653" spans="1:30" ht="120" x14ac:dyDescent="0.25">
      <c r="A14653">
        <f t="shared" ca="1" si="228"/>
        <v>12973</v>
      </c>
      <c r="B14653" t="s">
        <v>2046</v>
      </c>
      <c r="C14653" t="s">
        <v>80</v>
      </c>
      <c r="F14653" s="1" t="s">
        <v>13611</v>
      </c>
      <c r="O14653" t="s">
        <v>33</v>
      </c>
      <c r="Y14653" t="s">
        <v>13612</v>
      </c>
      <c r="Z14653" t="s">
        <v>13613</v>
      </c>
      <c r="AA14653" s="1" t="s">
        <v>13614</v>
      </c>
      <c r="AB14653">
        <v>-180307</v>
      </c>
      <c r="AC14653" t="s">
        <v>38</v>
      </c>
      <c r="AD14653">
        <v>99123</v>
      </c>
    </row>
    <row r="14654" spans="1:30" ht="409.5" x14ac:dyDescent="0.25">
      <c r="A14654">
        <f t="shared" ca="1" si="228"/>
        <v>7182</v>
      </c>
      <c r="B14654" t="s">
        <v>79</v>
      </c>
      <c r="C14654" t="s">
        <v>80</v>
      </c>
      <c r="F14654" t="s">
        <v>1437</v>
      </c>
      <c r="O14654" t="s">
        <v>33</v>
      </c>
      <c r="Y14654" t="s">
        <v>3381</v>
      </c>
      <c r="Z14654" s="1" t="s">
        <v>26500</v>
      </c>
      <c r="AA14654" t="s">
        <v>26501</v>
      </c>
      <c r="AB14654">
        <v>-181521</v>
      </c>
      <c r="AC14654" t="s">
        <v>38</v>
      </c>
      <c r="AD14654">
        <v>98101</v>
      </c>
    </row>
    <row r="14655" spans="1:30" x14ac:dyDescent="0.25">
      <c r="A14655">
        <f t="shared" ca="1" si="228"/>
        <v>17450</v>
      </c>
      <c r="B14655" t="s">
        <v>2046</v>
      </c>
      <c r="C14655" t="s">
        <v>80</v>
      </c>
      <c r="F14655" t="s">
        <v>11392</v>
      </c>
      <c r="O14655" t="s">
        <v>33</v>
      </c>
      <c r="Y14655" t="s">
        <v>11393</v>
      </c>
      <c r="Z14655" t="s">
        <v>11394</v>
      </c>
      <c r="AA14655" t="s">
        <v>11395</v>
      </c>
      <c r="AB14655">
        <v>-162899</v>
      </c>
      <c r="AC14655" t="s">
        <v>38</v>
      </c>
      <c r="AD14655">
        <v>98418</v>
      </c>
    </row>
    <row r="14656" spans="1:30" x14ac:dyDescent="0.25">
      <c r="A14656">
        <f t="shared" ca="1" si="228"/>
        <v>5317</v>
      </c>
      <c r="B14656" t="s">
        <v>334</v>
      </c>
      <c r="C14656" t="s">
        <v>45</v>
      </c>
      <c r="F14656" t="s">
        <v>33113</v>
      </c>
      <c r="O14656" t="s">
        <v>33</v>
      </c>
      <c r="W14656">
        <v>15</v>
      </c>
      <c r="X14656" t="s">
        <v>34</v>
      </c>
      <c r="Y14656" t="s">
        <v>33114</v>
      </c>
      <c r="Z14656" t="s">
        <v>33115</v>
      </c>
      <c r="AA14656" t="s">
        <v>33116</v>
      </c>
      <c r="AB14656">
        <v>-181473</v>
      </c>
      <c r="AC14656" t="s">
        <v>38</v>
      </c>
      <c r="AD14656">
        <v>98503</v>
      </c>
    </row>
    <row r="14657" spans="1:30" x14ac:dyDescent="0.25">
      <c r="A14657">
        <f t="shared" ca="1" si="228"/>
        <v>7525</v>
      </c>
      <c r="B14657" t="s">
        <v>96</v>
      </c>
      <c r="C14657" t="s">
        <v>97</v>
      </c>
      <c r="F14657" t="s">
        <v>3620</v>
      </c>
      <c r="G14657">
        <v>0</v>
      </c>
      <c r="O14657" t="s">
        <v>33</v>
      </c>
      <c r="X14657" t="s">
        <v>34</v>
      </c>
      <c r="Y14657" t="s">
        <v>3621</v>
      </c>
      <c r="Z14657" t="s">
        <v>3622</v>
      </c>
      <c r="AA14657" t="s">
        <v>3623</v>
      </c>
      <c r="AB14657" t="s">
        <v>3624</v>
      </c>
      <c r="AC14657" t="s">
        <v>102</v>
      </c>
      <c r="AD14657">
        <v>97205</v>
      </c>
    </row>
    <row r="14658" spans="1:30" ht="409.5" x14ac:dyDescent="0.25">
      <c r="A14658">
        <f t="shared" ref="A14658:A14721" ca="1" si="229">RANDBETWEEN(1,20000)</f>
        <v>15697</v>
      </c>
      <c r="B14658" t="s">
        <v>685</v>
      </c>
      <c r="C14658" t="s">
        <v>686</v>
      </c>
      <c r="F14658" t="s">
        <v>3337</v>
      </c>
      <c r="G14658">
        <v>0</v>
      </c>
      <c r="O14658" t="s">
        <v>33</v>
      </c>
      <c r="Y14658" t="s">
        <v>3338</v>
      </c>
      <c r="Z14658" s="1" t="s">
        <v>32855</v>
      </c>
      <c r="AA14658" t="s">
        <v>32856</v>
      </c>
      <c r="AB14658" t="s">
        <v>32857</v>
      </c>
      <c r="AC14658" t="s">
        <v>38</v>
      </c>
      <c r="AD14658">
        <v>98837</v>
      </c>
    </row>
    <row r="14659" spans="1:30" ht="409.5" x14ac:dyDescent="0.25">
      <c r="A14659">
        <f t="shared" ca="1" si="229"/>
        <v>18988</v>
      </c>
      <c r="B14659" t="s">
        <v>230</v>
      </c>
      <c r="C14659" t="s">
        <v>45</v>
      </c>
      <c r="O14659" t="s">
        <v>33</v>
      </c>
      <c r="X14659" t="s">
        <v>34</v>
      </c>
      <c r="Y14659" t="s">
        <v>22856</v>
      </c>
      <c r="Z14659" s="1" t="s">
        <v>23318</v>
      </c>
      <c r="AA14659" t="s">
        <v>22580</v>
      </c>
      <c r="AB14659">
        <v>-172163</v>
      </c>
    </row>
    <row r="14660" spans="1:30" ht="409.5" x14ac:dyDescent="0.25">
      <c r="A14660">
        <f t="shared" ca="1" si="229"/>
        <v>18742</v>
      </c>
      <c r="B14660" t="s">
        <v>2046</v>
      </c>
      <c r="C14660" t="s">
        <v>80</v>
      </c>
      <c r="F14660" t="s">
        <v>8115</v>
      </c>
      <c r="G14660">
        <v>0</v>
      </c>
      <c r="O14660" t="s">
        <v>33</v>
      </c>
      <c r="Y14660" t="s">
        <v>7165</v>
      </c>
      <c r="Z14660" s="1" t="s">
        <v>12257</v>
      </c>
      <c r="AA14660" t="s">
        <v>12258</v>
      </c>
      <c r="AB14660" t="s">
        <v>12259</v>
      </c>
      <c r="AC14660" t="s">
        <v>38</v>
      </c>
      <c r="AD14660">
        <v>98004</v>
      </c>
    </row>
    <row r="14661" spans="1:30" ht="409.5" x14ac:dyDescent="0.25">
      <c r="A14661">
        <f t="shared" ca="1" si="229"/>
        <v>16556</v>
      </c>
      <c r="B14661" t="s">
        <v>489</v>
      </c>
      <c r="C14661" t="s">
        <v>45</v>
      </c>
      <c r="N14661" t="s">
        <v>612</v>
      </c>
      <c r="O14661" t="s">
        <v>33</v>
      </c>
      <c r="X14661" t="s">
        <v>34</v>
      </c>
      <c r="Y14661" t="s">
        <v>9244</v>
      </c>
      <c r="Z14661" s="1" t="s">
        <v>29059</v>
      </c>
      <c r="AA14661" t="s">
        <v>29060</v>
      </c>
      <c r="AB14661">
        <v>-172119</v>
      </c>
      <c r="AC14661" t="s">
        <v>38</v>
      </c>
      <c r="AD14661">
        <v>98188</v>
      </c>
    </row>
    <row r="14662" spans="1:30" x14ac:dyDescent="0.25">
      <c r="A14662">
        <f t="shared" ca="1" si="229"/>
        <v>10619</v>
      </c>
      <c r="B14662" t="s">
        <v>2046</v>
      </c>
      <c r="C14662" t="s">
        <v>80</v>
      </c>
      <c r="F14662" t="s">
        <v>15420</v>
      </c>
      <c r="O14662" t="s">
        <v>33</v>
      </c>
      <c r="Y14662" t="s">
        <v>15421</v>
      </c>
      <c r="Z14662" t="s">
        <v>15950</v>
      </c>
      <c r="AA14662" t="s">
        <v>15951</v>
      </c>
      <c r="AB14662">
        <v>-170257</v>
      </c>
      <c r="AC14662" t="s">
        <v>38</v>
      </c>
      <c r="AD14662">
        <v>98504</v>
      </c>
    </row>
    <row r="14663" spans="1:30" ht="409.5" x14ac:dyDescent="0.25">
      <c r="A14663">
        <f t="shared" ca="1" si="229"/>
        <v>13497</v>
      </c>
      <c r="B14663" t="s">
        <v>230</v>
      </c>
      <c r="C14663" t="s">
        <v>45</v>
      </c>
      <c r="O14663" t="s">
        <v>1200</v>
      </c>
      <c r="X14663" t="s">
        <v>34</v>
      </c>
      <c r="Y14663" t="s">
        <v>22959</v>
      </c>
      <c r="Z14663" s="1" t="s">
        <v>22981</v>
      </c>
      <c r="AA14663" t="s">
        <v>22580</v>
      </c>
      <c r="AB14663">
        <v>-162788</v>
      </c>
    </row>
    <row r="14664" spans="1:30" x14ac:dyDescent="0.25">
      <c r="A14664">
        <f t="shared" ca="1" si="229"/>
        <v>450</v>
      </c>
      <c r="B14664" t="s">
        <v>73</v>
      </c>
      <c r="C14664" t="s">
        <v>74</v>
      </c>
      <c r="O14664" t="s">
        <v>63</v>
      </c>
      <c r="X14664" t="s">
        <v>34</v>
      </c>
      <c r="Y14664" t="s">
        <v>40935</v>
      </c>
      <c r="Z14664" t="s">
        <v>40936</v>
      </c>
      <c r="AA14664" t="s">
        <v>40930</v>
      </c>
      <c r="AB14664">
        <v>-163583</v>
      </c>
    </row>
    <row r="14665" spans="1:30" x14ac:dyDescent="0.25">
      <c r="A14665">
        <f t="shared" ca="1" si="229"/>
        <v>15042</v>
      </c>
      <c r="B14665" t="s">
        <v>79</v>
      </c>
      <c r="C14665" t="s">
        <v>80</v>
      </c>
      <c r="F14665" t="s">
        <v>2466</v>
      </c>
      <c r="O14665" t="s">
        <v>33</v>
      </c>
      <c r="Y14665" t="s">
        <v>13951</v>
      </c>
      <c r="Z14665" t="s">
        <v>26824</v>
      </c>
      <c r="AA14665" t="s">
        <v>26824</v>
      </c>
      <c r="AB14665">
        <v>-180405</v>
      </c>
      <c r="AC14665" t="s">
        <v>38</v>
      </c>
      <c r="AD14665">
        <v>98371</v>
      </c>
    </row>
    <row r="14666" spans="1:30" ht="195" x14ac:dyDescent="0.25">
      <c r="A14666">
        <f t="shared" ca="1" si="229"/>
        <v>589</v>
      </c>
      <c r="B14666" t="s">
        <v>79</v>
      </c>
      <c r="C14666" t="s">
        <v>80</v>
      </c>
      <c r="F14666" t="s">
        <v>6116</v>
      </c>
      <c r="O14666" t="s">
        <v>33</v>
      </c>
      <c r="Y14666" t="s">
        <v>10629</v>
      </c>
      <c r="Z14666" t="s">
        <v>26131</v>
      </c>
      <c r="AA14666" s="1" t="s">
        <v>26132</v>
      </c>
      <c r="AB14666">
        <v>-180097</v>
      </c>
      <c r="AC14666" t="s">
        <v>38</v>
      </c>
      <c r="AD14666">
        <v>98115</v>
      </c>
    </row>
    <row r="14667" spans="1:30" ht="409.5" x14ac:dyDescent="0.25">
      <c r="A14667">
        <f t="shared" ca="1" si="229"/>
        <v>18350</v>
      </c>
      <c r="B14667" t="s">
        <v>2046</v>
      </c>
      <c r="C14667" t="s">
        <v>80</v>
      </c>
      <c r="F14667" t="s">
        <v>81</v>
      </c>
      <c r="G14667">
        <v>0</v>
      </c>
      <c r="O14667" t="s">
        <v>33</v>
      </c>
      <c r="Y14667" t="s">
        <v>5725</v>
      </c>
      <c r="Z14667" s="1" t="s">
        <v>16471</v>
      </c>
      <c r="AA14667" t="s">
        <v>16472</v>
      </c>
      <c r="AB14667" t="s">
        <v>16473</v>
      </c>
      <c r="AC14667" t="s">
        <v>38</v>
      </c>
      <c r="AD14667">
        <v>98668</v>
      </c>
    </row>
    <row r="14668" spans="1:30" ht="409.5" x14ac:dyDescent="0.25">
      <c r="A14668">
        <f t="shared" ca="1" si="229"/>
        <v>17539</v>
      </c>
      <c r="B14668" t="s">
        <v>30</v>
      </c>
      <c r="C14668" t="s">
        <v>31</v>
      </c>
      <c r="G14668">
        <v>0</v>
      </c>
      <c r="O14668" t="s">
        <v>33</v>
      </c>
      <c r="X14668" t="s">
        <v>34</v>
      </c>
      <c r="Y14668" t="s">
        <v>41764</v>
      </c>
      <c r="Z14668" s="1" t="s">
        <v>41765</v>
      </c>
      <c r="AA14668" t="s">
        <v>41766</v>
      </c>
      <c r="AB14668" t="s">
        <v>41767</v>
      </c>
      <c r="AC14668" t="s">
        <v>38</v>
      </c>
      <c r="AD14668">
        <v>98110</v>
      </c>
    </row>
    <row r="14669" spans="1:30" x14ac:dyDescent="0.25">
      <c r="A14669">
        <f t="shared" ca="1" si="229"/>
        <v>16901</v>
      </c>
      <c r="B14669" t="s">
        <v>685</v>
      </c>
      <c r="C14669" t="s">
        <v>686</v>
      </c>
      <c r="F14669" t="s">
        <v>20054</v>
      </c>
      <c r="O14669" t="s">
        <v>33</v>
      </c>
      <c r="Y14669" t="s">
        <v>20055</v>
      </c>
      <c r="Z14669" t="s">
        <v>34026</v>
      </c>
      <c r="AA14669" t="s">
        <v>33989</v>
      </c>
      <c r="AB14669">
        <v>-171104</v>
      </c>
    </row>
    <row r="14670" spans="1:30" ht="409.5" x14ac:dyDescent="0.25">
      <c r="A14670">
        <f t="shared" ca="1" si="229"/>
        <v>7244</v>
      </c>
      <c r="B14670" t="s">
        <v>178</v>
      </c>
      <c r="F14670" t="s">
        <v>180</v>
      </c>
      <c r="G14670">
        <v>0</v>
      </c>
      <c r="O14670" t="s">
        <v>33</v>
      </c>
      <c r="X14670" t="s">
        <v>34</v>
      </c>
      <c r="Y14670" t="s">
        <v>181</v>
      </c>
      <c r="Z14670" s="1" t="s">
        <v>20544</v>
      </c>
      <c r="AA14670" t="s">
        <v>20545</v>
      </c>
      <c r="AB14670" t="s">
        <v>20546</v>
      </c>
      <c r="AC14670" t="s">
        <v>38</v>
      </c>
      <c r="AD14670">
        <v>98922</v>
      </c>
    </row>
    <row r="14671" spans="1:30" ht="409.5" x14ac:dyDescent="0.25">
      <c r="A14671">
        <f t="shared" ca="1" si="229"/>
        <v>18764</v>
      </c>
      <c r="B14671" t="s">
        <v>334</v>
      </c>
      <c r="C14671" t="s">
        <v>45</v>
      </c>
      <c r="F14671" t="s">
        <v>18249</v>
      </c>
      <c r="G14671">
        <v>0</v>
      </c>
      <c r="O14671" t="s">
        <v>33</v>
      </c>
      <c r="V14671" t="s">
        <v>18250</v>
      </c>
      <c r="W14671">
        <v>15</v>
      </c>
      <c r="X14671" t="s">
        <v>34</v>
      </c>
      <c r="Y14671" t="s">
        <v>18251</v>
      </c>
      <c r="Z14671" s="1" t="s">
        <v>18252</v>
      </c>
      <c r="AA14671" t="s">
        <v>18253</v>
      </c>
      <c r="AB14671" t="s">
        <v>18254</v>
      </c>
      <c r="AC14671" t="s">
        <v>17610</v>
      </c>
      <c r="AD14671">
        <v>4221</v>
      </c>
    </row>
    <row r="14672" spans="1:30" ht="409.5" x14ac:dyDescent="0.25">
      <c r="A14672">
        <f t="shared" ca="1" si="229"/>
        <v>18277</v>
      </c>
      <c r="B14672" t="s">
        <v>2046</v>
      </c>
      <c r="C14672" t="s">
        <v>80</v>
      </c>
      <c r="F14672" t="s">
        <v>81</v>
      </c>
      <c r="G14672">
        <v>0</v>
      </c>
      <c r="O14672" t="s">
        <v>33</v>
      </c>
      <c r="Y14672" t="s">
        <v>5725</v>
      </c>
      <c r="Z14672" s="1" t="s">
        <v>10477</v>
      </c>
      <c r="AA14672" t="s">
        <v>10478</v>
      </c>
      <c r="AB14672" t="s">
        <v>10479</v>
      </c>
      <c r="AC14672" t="s">
        <v>38</v>
      </c>
      <c r="AD14672">
        <v>98668</v>
      </c>
    </row>
    <row r="14673" spans="1:30" x14ac:dyDescent="0.25">
      <c r="A14673">
        <f t="shared" ca="1" si="229"/>
        <v>15125</v>
      </c>
      <c r="B14673" t="s">
        <v>178</v>
      </c>
      <c r="C14673" t="s">
        <v>179</v>
      </c>
      <c r="F14673" t="s">
        <v>5050</v>
      </c>
      <c r="O14673" t="s">
        <v>33</v>
      </c>
      <c r="W14673">
        <v>15</v>
      </c>
      <c r="X14673" t="s">
        <v>34</v>
      </c>
      <c r="Y14673" t="s">
        <v>5051</v>
      </c>
      <c r="Z14673" t="s">
        <v>25471</v>
      </c>
      <c r="AA14673" t="s">
        <v>25472</v>
      </c>
      <c r="AB14673">
        <v>-180207</v>
      </c>
      <c r="AC14673" t="s">
        <v>38</v>
      </c>
      <c r="AD14673">
        <v>99336</v>
      </c>
    </row>
    <row r="14674" spans="1:30" x14ac:dyDescent="0.25">
      <c r="A14674">
        <f t="shared" ca="1" si="229"/>
        <v>9593</v>
      </c>
      <c r="B14674" t="s">
        <v>96</v>
      </c>
      <c r="C14674" t="s">
        <v>97</v>
      </c>
      <c r="F14674" t="s">
        <v>120</v>
      </c>
      <c r="O14674" t="s">
        <v>33</v>
      </c>
      <c r="W14674">
        <v>15</v>
      </c>
      <c r="X14674" t="s">
        <v>34</v>
      </c>
      <c r="Y14674" t="s">
        <v>4226</v>
      </c>
      <c r="Z14674" t="s">
        <v>4419</v>
      </c>
      <c r="AA14674" t="s">
        <v>4420</v>
      </c>
      <c r="AB14674">
        <v>-180882</v>
      </c>
    </row>
    <row r="14675" spans="1:30" ht="409.5" x14ac:dyDescent="0.25">
      <c r="A14675">
        <f t="shared" ca="1" si="229"/>
        <v>19361</v>
      </c>
      <c r="B14675" t="s">
        <v>2046</v>
      </c>
      <c r="C14675" t="s">
        <v>80</v>
      </c>
      <c r="F14675" t="s">
        <v>1335</v>
      </c>
      <c r="O14675" t="s">
        <v>33</v>
      </c>
      <c r="Y14675" t="s">
        <v>12012</v>
      </c>
      <c r="Z14675" s="1" t="s">
        <v>14721</v>
      </c>
      <c r="AA14675" t="s">
        <v>14722</v>
      </c>
      <c r="AB14675">
        <v>-171327</v>
      </c>
      <c r="AC14675" t="s">
        <v>38</v>
      </c>
      <c r="AD14675">
        <v>98005</v>
      </c>
    </row>
    <row r="14676" spans="1:30" ht="180" x14ac:dyDescent="0.25">
      <c r="A14676">
        <f t="shared" ca="1" si="229"/>
        <v>13880</v>
      </c>
      <c r="B14676" t="s">
        <v>685</v>
      </c>
      <c r="C14676" t="s">
        <v>686</v>
      </c>
      <c r="F14676" t="s">
        <v>20054</v>
      </c>
      <c r="O14676" t="s">
        <v>33</v>
      </c>
      <c r="Y14676" t="s">
        <v>20055</v>
      </c>
      <c r="Z14676" s="1" t="s">
        <v>34796</v>
      </c>
      <c r="AA14676" t="s">
        <v>34786</v>
      </c>
      <c r="AB14676">
        <v>-172424</v>
      </c>
    </row>
    <row r="14677" spans="1:30" x14ac:dyDescent="0.25">
      <c r="A14677">
        <f t="shared" ca="1" si="229"/>
        <v>640</v>
      </c>
      <c r="B14677" t="s">
        <v>739</v>
      </c>
      <c r="C14677" t="s">
        <v>686</v>
      </c>
      <c r="F14677" t="s">
        <v>5901</v>
      </c>
      <c r="O14677" t="s">
        <v>33</v>
      </c>
      <c r="Y14677" t="s">
        <v>29256</v>
      </c>
      <c r="Z14677" t="s">
        <v>29780</v>
      </c>
      <c r="AA14677" t="s">
        <v>29766</v>
      </c>
      <c r="AB14677">
        <v>-162853</v>
      </c>
      <c r="AC14677" t="s">
        <v>38</v>
      </c>
      <c r="AD14677">
        <v>98504</v>
      </c>
    </row>
    <row r="14678" spans="1:30" x14ac:dyDescent="0.25">
      <c r="A14678">
        <f t="shared" ca="1" si="229"/>
        <v>5004</v>
      </c>
      <c r="B14678" t="s">
        <v>739</v>
      </c>
      <c r="C14678" t="s">
        <v>686</v>
      </c>
      <c r="F14678" t="s">
        <v>28530</v>
      </c>
      <c r="O14678" t="s">
        <v>33</v>
      </c>
      <c r="Y14678" t="s">
        <v>28531</v>
      </c>
      <c r="Z14678" t="s">
        <v>30545</v>
      </c>
      <c r="AA14678" t="s">
        <v>30471</v>
      </c>
      <c r="AB14678">
        <v>-172812</v>
      </c>
      <c r="AC14678" t="s">
        <v>102</v>
      </c>
      <c r="AD14678">
        <v>97008</v>
      </c>
    </row>
    <row r="14679" spans="1:30" x14ac:dyDescent="0.25">
      <c r="A14679">
        <f t="shared" ca="1" si="229"/>
        <v>5502</v>
      </c>
      <c r="B14679" t="s">
        <v>2046</v>
      </c>
      <c r="C14679" t="s">
        <v>80</v>
      </c>
      <c r="F14679" t="s">
        <v>13016</v>
      </c>
      <c r="O14679" t="s">
        <v>33</v>
      </c>
      <c r="Y14679" t="s">
        <v>13017</v>
      </c>
      <c r="Z14679" t="s">
        <v>13018</v>
      </c>
      <c r="AA14679" t="s">
        <v>13019</v>
      </c>
      <c r="AB14679">
        <v>-161857</v>
      </c>
      <c r="AC14679" t="s">
        <v>38</v>
      </c>
      <c r="AD14679">
        <v>98273</v>
      </c>
    </row>
    <row r="14680" spans="1:30" x14ac:dyDescent="0.25">
      <c r="A14680">
        <f t="shared" ca="1" si="229"/>
        <v>12874</v>
      </c>
      <c r="B14680" t="s">
        <v>73</v>
      </c>
      <c r="C14680" t="s">
        <v>74</v>
      </c>
      <c r="F14680" t="s">
        <v>753</v>
      </c>
      <c r="G14680">
        <v>0</v>
      </c>
      <c r="O14680" t="s">
        <v>33</v>
      </c>
      <c r="Y14680" t="s">
        <v>17039</v>
      </c>
      <c r="Z14680" t="s">
        <v>36336</v>
      </c>
      <c r="AA14680" t="s">
        <v>36297</v>
      </c>
      <c r="AB14680" t="s">
        <v>36337</v>
      </c>
    </row>
    <row r="14681" spans="1:30" ht="409.5" x14ac:dyDescent="0.25">
      <c r="A14681">
        <f t="shared" ca="1" si="229"/>
        <v>17863</v>
      </c>
      <c r="B14681" t="s">
        <v>39</v>
      </c>
      <c r="C14681" t="s">
        <v>165</v>
      </c>
      <c r="F14681" t="s">
        <v>734</v>
      </c>
      <c r="G14681">
        <v>0</v>
      </c>
      <c r="O14681" t="s">
        <v>52</v>
      </c>
      <c r="Y14681" t="s">
        <v>735</v>
      </c>
      <c r="Z14681" s="1" t="s">
        <v>25776</v>
      </c>
      <c r="AA14681" t="s">
        <v>25777</v>
      </c>
      <c r="AB14681" t="s">
        <v>25778</v>
      </c>
      <c r="AC14681" t="s">
        <v>38</v>
      </c>
      <c r="AD14681">
        <v>98111</v>
      </c>
    </row>
    <row r="14682" spans="1:30" ht="409.5" x14ac:dyDescent="0.25">
      <c r="A14682">
        <f t="shared" ca="1" si="229"/>
        <v>11370</v>
      </c>
      <c r="B14682" t="s">
        <v>178</v>
      </c>
      <c r="C14682" t="s">
        <v>179</v>
      </c>
      <c r="O14682" t="s">
        <v>33</v>
      </c>
      <c r="X14682" t="s">
        <v>34</v>
      </c>
      <c r="Y14682" t="s">
        <v>25220</v>
      </c>
      <c r="Z14682" s="1" t="s">
        <v>42029</v>
      </c>
      <c r="AA14682" t="s">
        <v>42030</v>
      </c>
      <c r="AB14682">
        <v>-170356</v>
      </c>
    </row>
    <row r="14683" spans="1:30" ht="409.5" x14ac:dyDescent="0.25">
      <c r="A14683">
        <f t="shared" ca="1" si="229"/>
        <v>13551</v>
      </c>
      <c r="B14683" t="s">
        <v>489</v>
      </c>
      <c r="C14683" t="s">
        <v>45</v>
      </c>
      <c r="O14683" t="s">
        <v>33</v>
      </c>
      <c r="X14683" t="s">
        <v>34</v>
      </c>
      <c r="Y14683" t="s">
        <v>22317</v>
      </c>
      <c r="Z14683" s="1" t="s">
        <v>22760</v>
      </c>
      <c r="AA14683" t="s">
        <v>22580</v>
      </c>
      <c r="AB14683">
        <v>-160301</v>
      </c>
      <c r="AC14683" t="s">
        <v>102</v>
      </c>
      <c r="AD14683">
        <v>97302</v>
      </c>
    </row>
    <row r="14684" spans="1:30" x14ac:dyDescent="0.25">
      <c r="A14684">
        <f t="shared" ca="1" si="229"/>
        <v>17448</v>
      </c>
      <c r="B14684" t="s">
        <v>79</v>
      </c>
      <c r="C14684" t="s">
        <v>80</v>
      </c>
      <c r="F14684" t="s">
        <v>1418</v>
      </c>
      <c r="O14684" t="s">
        <v>33</v>
      </c>
      <c r="Y14684" t="s">
        <v>1419</v>
      </c>
      <c r="Z14684" t="s">
        <v>32030</v>
      </c>
      <c r="AA14684" t="s">
        <v>32031</v>
      </c>
      <c r="AB14684">
        <v>-170575</v>
      </c>
      <c r="AC14684" t="s">
        <v>38</v>
      </c>
      <c r="AD14684">
        <v>98504</v>
      </c>
    </row>
    <row r="14685" spans="1:30" x14ac:dyDescent="0.25">
      <c r="A14685">
        <f t="shared" ca="1" si="229"/>
        <v>1614</v>
      </c>
      <c r="B14685" t="s">
        <v>44</v>
      </c>
      <c r="C14685" t="s">
        <v>45</v>
      </c>
      <c r="F14685" t="s">
        <v>2835</v>
      </c>
      <c r="G14685">
        <v>0</v>
      </c>
      <c r="O14685" t="s">
        <v>33</v>
      </c>
      <c r="X14685" t="s">
        <v>34</v>
      </c>
      <c r="Y14685" t="s">
        <v>25170</v>
      </c>
      <c r="Z14685" t="s">
        <v>25171</v>
      </c>
      <c r="AA14685" t="s">
        <v>25171</v>
      </c>
      <c r="AB14685" t="s">
        <v>25172</v>
      </c>
      <c r="AC14685" t="s">
        <v>38</v>
      </c>
      <c r="AD14685">
        <v>98072</v>
      </c>
    </row>
    <row r="14686" spans="1:30" x14ac:dyDescent="0.25">
      <c r="A14686">
        <f t="shared" ca="1" si="229"/>
        <v>13244</v>
      </c>
      <c r="B14686" t="s">
        <v>124</v>
      </c>
      <c r="C14686" t="s">
        <v>45</v>
      </c>
      <c r="F14686" t="s">
        <v>3047</v>
      </c>
      <c r="O14686" t="s">
        <v>33</v>
      </c>
      <c r="X14686" t="s">
        <v>34</v>
      </c>
      <c r="Y14686" t="s">
        <v>5702</v>
      </c>
      <c r="Z14686" t="s">
        <v>5703</v>
      </c>
      <c r="AA14686" t="s">
        <v>5704</v>
      </c>
      <c r="AB14686">
        <v>-173086</v>
      </c>
    </row>
    <row r="14687" spans="1:30" ht="409.5" x14ac:dyDescent="0.25">
      <c r="A14687">
        <f t="shared" ca="1" si="229"/>
        <v>12393</v>
      </c>
      <c r="B14687" t="s">
        <v>79</v>
      </c>
      <c r="C14687" t="s">
        <v>80</v>
      </c>
      <c r="F14687" t="s">
        <v>5745</v>
      </c>
      <c r="O14687" t="s">
        <v>721</v>
      </c>
      <c r="Y14687" t="s">
        <v>5859</v>
      </c>
      <c r="Z14687" s="1" t="s">
        <v>26381</v>
      </c>
      <c r="AA14687" t="s">
        <v>26382</v>
      </c>
      <c r="AB14687">
        <v>-172910</v>
      </c>
      <c r="AC14687" t="s">
        <v>38</v>
      </c>
      <c r="AD14687">
        <v>98201</v>
      </c>
    </row>
    <row r="14688" spans="1:30" x14ac:dyDescent="0.25">
      <c r="A14688">
        <f t="shared" ca="1" si="229"/>
        <v>10103</v>
      </c>
      <c r="B14688" t="s">
        <v>96</v>
      </c>
      <c r="C14688" t="s">
        <v>97</v>
      </c>
      <c r="F14688" t="s">
        <v>8982</v>
      </c>
      <c r="G14688">
        <v>0</v>
      </c>
      <c r="O14688" t="s">
        <v>33</v>
      </c>
      <c r="X14688" t="s">
        <v>34</v>
      </c>
      <c r="Y14688" t="s">
        <v>8983</v>
      </c>
      <c r="Z14688" t="s">
        <v>8984</v>
      </c>
      <c r="AA14688" t="s">
        <v>8985</v>
      </c>
      <c r="AB14688" t="s">
        <v>8986</v>
      </c>
    </row>
    <row r="14689" spans="1:30" ht="409.5" x14ac:dyDescent="0.25">
      <c r="A14689">
        <f t="shared" ca="1" si="229"/>
        <v>16676</v>
      </c>
      <c r="B14689" t="s">
        <v>2046</v>
      </c>
      <c r="C14689" t="s">
        <v>80</v>
      </c>
      <c r="F14689" t="s">
        <v>1418</v>
      </c>
      <c r="G14689">
        <v>0</v>
      </c>
      <c r="O14689" t="s">
        <v>33</v>
      </c>
      <c r="Y14689" t="s">
        <v>1419</v>
      </c>
      <c r="Z14689" s="1" t="s">
        <v>12372</v>
      </c>
      <c r="AA14689" t="s">
        <v>12373</v>
      </c>
      <c r="AB14689" t="s">
        <v>12374</v>
      </c>
      <c r="AC14689" t="s">
        <v>38</v>
      </c>
      <c r="AD14689">
        <v>98504</v>
      </c>
    </row>
    <row r="14690" spans="1:30" x14ac:dyDescent="0.25">
      <c r="A14690">
        <f t="shared" ca="1" si="229"/>
        <v>1610</v>
      </c>
      <c r="B14690" t="s">
        <v>2046</v>
      </c>
      <c r="C14690" t="s">
        <v>80</v>
      </c>
      <c r="F14690" t="s">
        <v>6088</v>
      </c>
      <c r="O14690" t="s">
        <v>33</v>
      </c>
      <c r="Y14690" t="s">
        <v>6089</v>
      </c>
      <c r="Z14690" t="s">
        <v>10697</v>
      </c>
      <c r="AA14690" t="s">
        <v>10698</v>
      </c>
      <c r="AB14690">
        <v>-171016</v>
      </c>
      <c r="AC14690" t="s">
        <v>38</v>
      </c>
      <c r="AD14690">
        <v>98007</v>
      </c>
    </row>
    <row r="14691" spans="1:30" x14ac:dyDescent="0.25">
      <c r="A14691">
        <f t="shared" ca="1" si="229"/>
        <v>11298</v>
      </c>
      <c r="B14691" t="s">
        <v>39</v>
      </c>
      <c r="C14691" t="s">
        <v>165</v>
      </c>
      <c r="F14691" t="s">
        <v>387</v>
      </c>
      <c r="G14691">
        <v>0</v>
      </c>
      <c r="O14691" t="s">
        <v>33</v>
      </c>
      <c r="X14691" t="s">
        <v>34</v>
      </c>
      <c r="Y14691" t="s">
        <v>22287</v>
      </c>
      <c r="Z14691" t="s">
        <v>22288</v>
      </c>
      <c r="AA14691" t="s">
        <v>22289</v>
      </c>
      <c r="AB14691" t="s">
        <v>22290</v>
      </c>
      <c r="AC14691" t="s">
        <v>38</v>
      </c>
      <c r="AD14691">
        <v>98109</v>
      </c>
    </row>
    <row r="14692" spans="1:30" x14ac:dyDescent="0.25">
      <c r="A14692">
        <f t="shared" ca="1" si="229"/>
        <v>19707</v>
      </c>
      <c r="B14692" t="s">
        <v>2046</v>
      </c>
      <c r="C14692" t="s">
        <v>80</v>
      </c>
      <c r="F14692" t="s">
        <v>651</v>
      </c>
      <c r="G14692">
        <v>0</v>
      </c>
      <c r="O14692" t="s">
        <v>33</v>
      </c>
      <c r="Y14692" t="s">
        <v>2584</v>
      </c>
      <c r="Z14692" t="s">
        <v>7807</v>
      </c>
      <c r="AA14692" t="s">
        <v>7808</v>
      </c>
      <c r="AB14692" t="s">
        <v>7809</v>
      </c>
      <c r="AC14692" t="s">
        <v>38</v>
      </c>
      <c r="AD14692">
        <v>98034</v>
      </c>
    </row>
    <row r="14693" spans="1:30" ht="409.5" x14ac:dyDescent="0.25">
      <c r="A14693">
        <f t="shared" ca="1" si="229"/>
        <v>14599</v>
      </c>
      <c r="B14693" t="s">
        <v>2046</v>
      </c>
      <c r="C14693" t="s">
        <v>80</v>
      </c>
      <c r="F14693" t="s">
        <v>8618</v>
      </c>
      <c r="G14693">
        <v>0</v>
      </c>
      <c r="O14693" t="s">
        <v>33</v>
      </c>
      <c r="Y14693" t="s">
        <v>1932</v>
      </c>
      <c r="Z14693" s="1" t="s">
        <v>15011</v>
      </c>
      <c r="AA14693" t="s">
        <v>15012</v>
      </c>
      <c r="AB14693" t="s">
        <v>15013</v>
      </c>
      <c r="AC14693" t="s">
        <v>38</v>
      </c>
      <c r="AD14693">
        <v>98626</v>
      </c>
    </row>
    <row r="14694" spans="1:30" x14ac:dyDescent="0.25">
      <c r="A14694">
        <f t="shared" ca="1" si="229"/>
        <v>18724</v>
      </c>
      <c r="B14694" t="s">
        <v>3712</v>
      </c>
      <c r="C14694" t="s">
        <v>45</v>
      </c>
      <c r="F14694" t="s">
        <v>20250</v>
      </c>
      <c r="G14694">
        <v>0</v>
      </c>
      <c r="O14694" t="s">
        <v>33</v>
      </c>
      <c r="X14694" t="s">
        <v>34</v>
      </c>
      <c r="Y14694" t="s">
        <v>23108</v>
      </c>
      <c r="Z14694" t="s">
        <v>24218</v>
      </c>
      <c r="AA14694" t="s">
        <v>24027</v>
      </c>
      <c r="AB14694" t="s">
        <v>24219</v>
      </c>
      <c r="AC14694" t="s">
        <v>102</v>
      </c>
      <c r="AD14694">
        <v>97302</v>
      </c>
    </row>
    <row r="14695" spans="1:30" ht="409.5" x14ac:dyDescent="0.25">
      <c r="A14695">
        <f t="shared" ca="1" si="229"/>
        <v>1625</v>
      </c>
      <c r="B14695" t="s">
        <v>2046</v>
      </c>
      <c r="C14695" t="s">
        <v>80</v>
      </c>
      <c r="F14695" t="s">
        <v>1418</v>
      </c>
      <c r="G14695">
        <v>0</v>
      </c>
      <c r="O14695" t="s">
        <v>33</v>
      </c>
      <c r="Y14695" t="s">
        <v>5784</v>
      </c>
      <c r="Z14695" s="1" t="s">
        <v>32186</v>
      </c>
      <c r="AA14695" t="s">
        <v>32187</v>
      </c>
      <c r="AB14695" t="s">
        <v>32188</v>
      </c>
      <c r="AC14695" t="s">
        <v>38</v>
      </c>
      <c r="AD14695">
        <v>98504</v>
      </c>
    </row>
    <row r="14696" spans="1:30" x14ac:dyDescent="0.25">
      <c r="A14696">
        <f t="shared" ca="1" si="229"/>
        <v>4625</v>
      </c>
      <c r="C14696" t="s">
        <v>45</v>
      </c>
      <c r="F14696" t="s">
        <v>2620</v>
      </c>
      <c r="O14696" t="s">
        <v>367</v>
      </c>
      <c r="Y14696" t="s">
        <v>2621</v>
      </c>
      <c r="Z14696" t="s">
        <v>2622</v>
      </c>
      <c r="AA14696" t="s">
        <v>2623</v>
      </c>
      <c r="AB14696">
        <v>-173335</v>
      </c>
    </row>
    <row r="14697" spans="1:30" x14ac:dyDescent="0.25">
      <c r="A14697">
        <f t="shared" ca="1" si="229"/>
        <v>14232</v>
      </c>
      <c r="B14697" t="s">
        <v>2046</v>
      </c>
      <c r="C14697" t="s">
        <v>80</v>
      </c>
      <c r="F14697" t="s">
        <v>1305</v>
      </c>
      <c r="O14697" t="s">
        <v>33</v>
      </c>
      <c r="Y14697" t="s">
        <v>6197</v>
      </c>
      <c r="Z14697" t="s">
        <v>13651</v>
      </c>
      <c r="AA14697" t="s">
        <v>13652</v>
      </c>
      <c r="AB14697">
        <v>-161943</v>
      </c>
      <c r="AC14697" t="s">
        <v>38</v>
      </c>
      <c r="AD14697">
        <v>98402</v>
      </c>
    </row>
    <row r="14698" spans="1:30" x14ac:dyDescent="0.25">
      <c r="A14698">
        <f t="shared" ca="1" si="229"/>
        <v>7528</v>
      </c>
      <c r="B14698" t="s">
        <v>334</v>
      </c>
      <c r="C14698" t="s">
        <v>45</v>
      </c>
      <c r="F14698" t="s">
        <v>20054</v>
      </c>
      <c r="O14698" t="s">
        <v>33</v>
      </c>
      <c r="W14698">
        <v>15</v>
      </c>
      <c r="X14698" t="s">
        <v>34</v>
      </c>
      <c r="Y14698" t="s">
        <v>33604</v>
      </c>
      <c r="Z14698" t="s">
        <v>38607</v>
      </c>
      <c r="AA14698" t="s">
        <v>38606</v>
      </c>
      <c r="AB14698">
        <v>-181578</v>
      </c>
    </row>
    <row r="14699" spans="1:30" ht="409.5" x14ac:dyDescent="0.25">
      <c r="A14699">
        <f t="shared" ca="1" si="229"/>
        <v>1963</v>
      </c>
      <c r="B14699" t="s">
        <v>685</v>
      </c>
      <c r="C14699" t="s">
        <v>686</v>
      </c>
      <c r="O14699" t="s">
        <v>33</v>
      </c>
      <c r="Y14699" t="s">
        <v>30045</v>
      </c>
      <c r="Z14699" s="1" t="s">
        <v>34197</v>
      </c>
      <c r="AA14699" t="s">
        <v>34198</v>
      </c>
      <c r="AB14699">
        <v>-162145</v>
      </c>
    </row>
    <row r="14700" spans="1:30" ht="409.5" x14ac:dyDescent="0.25">
      <c r="A14700">
        <f t="shared" ca="1" si="229"/>
        <v>14421</v>
      </c>
      <c r="B14700" t="s">
        <v>1203</v>
      </c>
      <c r="C14700" t="s">
        <v>45</v>
      </c>
      <c r="F14700" t="s">
        <v>734</v>
      </c>
      <c r="G14700">
        <v>0</v>
      </c>
      <c r="N14700" t="s">
        <v>2954</v>
      </c>
      <c r="O14700" t="s">
        <v>52</v>
      </c>
      <c r="W14700">
        <v>30</v>
      </c>
      <c r="X14700" t="s">
        <v>34</v>
      </c>
      <c r="Y14700" t="s">
        <v>735</v>
      </c>
      <c r="Z14700" s="1" t="s">
        <v>2955</v>
      </c>
      <c r="AA14700" t="s">
        <v>2956</v>
      </c>
      <c r="AB14700" t="s">
        <v>2957</v>
      </c>
      <c r="AC14700" t="s">
        <v>38</v>
      </c>
      <c r="AD14700">
        <v>98111</v>
      </c>
    </row>
    <row r="14701" spans="1:30" ht="409.5" x14ac:dyDescent="0.25">
      <c r="A14701">
        <f t="shared" ca="1" si="229"/>
        <v>756</v>
      </c>
      <c r="B14701" t="s">
        <v>49</v>
      </c>
      <c r="C14701" t="s">
        <v>50</v>
      </c>
      <c r="O14701" t="s">
        <v>33</v>
      </c>
      <c r="W14701">
        <v>15</v>
      </c>
      <c r="X14701" t="s">
        <v>34</v>
      </c>
      <c r="Y14701" t="s">
        <v>31654</v>
      </c>
      <c r="Z14701" s="1" t="s">
        <v>31655</v>
      </c>
      <c r="AA14701" t="s">
        <v>31656</v>
      </c>
      <c r="AB14701">
        <v>-180720</v>
      </c>
      <c r="AC14701" t="s">
        <v>38</v>
      </c>
      <c r="AD14701">
        <v>98168</v>
      </c>
    </row>
    <row r="14702" spans="1:30" x14ac:dyDescent="0.25">
      <c r="A14702">
        <f t="shared" ca="1" si="229"/>
        <v>15669</v>
      </c>
      <c r="B14702" t="s">
        <v>2046</v>
      </c>
      <c r="C14702" t="s">
        <v>80</v>
      </c>
      <c r="F14702" t="s">
        <v>5822</v>
      </c>
      <c r="O14702" t="s">
        <v>33</v>
      </c>
      <c r="Y14702" t="s">
        <v>11612</v>
      </c>
      <c r="Z14702" t="s">
        <v>11617</v>
      </c>
      <c r="AA14702" t="s">
        <v>11618</v>
      </c>
      <c r="AB14702">
        <v>-181019</v>
      </c>
      <c r="AC14702" t="s">
        <v>38</v>
      </c>
      <c r="AD14702">
        <v>98011</v>
      </c>
    </row>
    <row r="14703" spans="1:30" x14ac:dyDescent="0.25">
      <c r="A14703">
        <f t="shared" ca="1" si="229"/>
        <v>1806</v>
      </c>
      <c r="B14703" t="s">
        <v>489</v>
      </c>
      <c r="C14703" t="s">
        <v>45</v>
      </c>
      <c r="O14703" t="s">
        <v>33</v>
      </c>
      <c r="W14703">
        <v>15</v>
      </c>
      <c r="X14703" t="s">
        <v>34</v>
      </c>
      <c r="Y14703" t="s">
        <v>43537</v>
      </c>
      <c r="Z14703" t="s">
        <v>43538</v>
      </c>
      <c r="AA14703" t="s">
        <v>43539</v>
      </c>
      <c r="AB14703">
        <v>-173293</v>
      </c>
      <c r="AC14703" t="s">
        <v>38</v>
      </c>
      <c r="AD14703">
        <v>98005</v>
      </c>
    </row>
    <row r="14704" spans="1:30" x14ac:dyDescent="0.25">
      <c r="A14704">
        <f t="shared" ca="1" si="229"/>
        <v>13077</v>
      </c>
      <c r="B14704" t="s">
        <v>685</v>
      </c>
      <c r="C14704" t="s">
        <v>686</v>
      </c>
      <c r="F14704" t="s">
        <v>19013</v>
      </c>
      <c r="G14704">
        <v>0</v>
      </c>
      <c r="O14704" t="s">
        <v>33</v>
      </c>
      <c r="Y14704" t="s">
        <v>19014</v>
      </c>
      <c r="Z14704" t="s">
        <v>33883</v>
      </c>
      <c r="AA14704" t="s">
        <v>33884</v>
      </c>
      <c r="AB14704" t="s">
        <v>33885</v>
      </c>
    </row>
    <row r="14705" spans="1:30" x14ac:dyDescent="0.25">
      <c r="A14705">
        <f t="shared" ca="1" si="229"/>
        <v>16625</v>
      </c>
      <c r="B14705" t="s">
        <v>178</v>
      </c>
      <c r="F14705" t="s">
        <v>1736</v>
      </c>
      <c r="G14705">
        <v>0</v>
      </c>
      <c r="O14705" t="s">
        <v>33</v>
      </c>
      <c r="X14705" t="s">
        <v>34</v>
      </c>
      <c r="Y14705" t="s">
        <v>18732</v>
      </c>
      <c r="Z14705" t="s">
        <v>38056</v>
      </c>
      <c r="AA14705" t="s">
        <v>38057</v>
      </c>
      <c r="AB14705" t="s">
        <v>38058</v>
      </c>
      <c r="AC14705" t="s">
        <v>38</v>
      </c>
      <c r="AD14705">
        <v>99352</v>
      </c>
    </row>
    <row r="14706" spans="1:30" x14ac:dyDescent="0.25">
      <c r="A14706">
        <f t="shared" ca="1" si="229"/>
        <v>720</v>
      </c>
      <c r="B14706" t="s">
        <v>68</v>
      </c>
      <c r="C14706" t="s">
        <v>45</v>
      </c>
      <c r="O14706" t="s">
        <v>63</v>
      </c>
      <c r="X14706" t="s">
        <v>34</v>
      </c>
      <c r="Y14706" t="s">
        <v>5348</v>
      </c>
      <c r="Z14706" t="s">
        <v>5349</v>
      </c>
      <c r="AA14706" t="s">
        <v>5350</v>
      </c>
      <c r="AB14706">
        <v>-162915</v>
      </c>
    </row>
    <row r="14707" spans="1:30" x14ac:dyDescent="0.25">
      <c r="A14707">
        <f t="shared" ca="1" si="229"/>
        <v>2671</v>
      </c>
      <c r="B14707" t="s">
        <v>124</v>
      </c>
      <c r="C14707" t="s">
        <v>45</v>
      </c>
      <c r="O14707" t="s">
        <v>33</v>
      </c>
      <c r="Y14707" t="s">
        <v>18770</v>
      </c>
      <c r="Z14707" t="s">
        <v>18771</v>
      </c>
      <c r="AA14707" t="s">
        <v>18772</v>
      </c>
      <c r="AB14707">
        <v>-171448</v>
      </c>
    </row>
    <row r="14708" spans="1:30" ht="409.5" x14ac:dyDescent="0.25">
      <c r="A14708">
        <f t="shared" ca="1" si="229"/>
        <v>5518</v>
      </c>
      <c r="B14708" t="s">
        <v>30</v>
      </c>
      <c r="C14708" t="s">
        <v>31</v>
      </c>
      <c r="F14708" t="s">
        <v>908</v>
      </c>
      <c r="O14708" t="s">
        <v>33</v>
      </c>
      <c r="X14708" t="s">
        <v>34</v>
      </c>
      <c r="Y14708" t="s">
        <v>37412</v>
      </c>
      <c r="Z14708" s="1" t="s">
        <v>37413</v>
      </c>
      <c r="AA14708" t="s">
        <v>37414</v>
      </c>
      <c r="AB14708">
        <v>-170311</v>
      </c>
      <c r="AC14708" t="s">
        <v>38</v>
      </c>
      <c r="AD14708">
        <v>98104</v>
      </c>
    </row>
    <row r="14709" spans="1:30" x14ac:dyDescent="0.25">
      <c r="A14709">
        <f t="shared" ca="1" si="229"/>
        <v>12975</v>
      </c>
      <c r="B14709" t="s">
        <v>685</v>
      </c>
      <c r="C14709" t="s">
        <v>686</v>
      </c>
      <c r="F14709" t="s">
        <v>31099</v>
      </c>
      <c r="G14709">
        <v>0</v>
      </c>
      <c r="O14709" t="s">
        <v>33</v>
      </c>
      <c r="Y14709" t="s">
        <v>33725</v>
      </c>
      <c r="Z14709" t="s">
        <v>33728</v>
      </c>
      <c r="AA14709" t="s">
        <v>33714</v>
      </c>
      <c r="AB14709" t="s">
        <v>33729</v>
      </c>
      <c r="AC14709" t="s">
        <v>102</v>
      </c>
      <c r="AD14709">
        <v>97058</v>
      </c>
    </row>
    <row r="14710" spans="1:30" x14ac:dyDescent="0.25">
      <c r="A14710">
        <f t="shared" ca="1" si="229"/>
        <v>16782</v>
      </c>
      <c r="B14710" t="s">
        <v>2046</v>
      </c>
      <c r="C14710" t="s">
        <v>80</v>
      </c>
      <c r="F14710" t="s">
        <v>5745</v>
      </c>
      <c r="O14710" t="s">
        <v>33</v>
      </c>
      <c r="Y14710" t="s">
        <v>10053</v>
      </c>
      <c r="Z14710" t="s">
        <v>11025</v>
      </c>
      <c r="AA14710" t="s">
        <v>11026</v>
      </c>
      <c r="AB14710">
        <v>-161733</v>
      </c>
      <c r="AC14710" t="s">
        <v>38</v>
      </c>
      <c r="AD14710">
        <v>98201</v>
      </c>
    </row>
    <row r="14711" spans="1:30" ht="409.5" x14ac:dyDescent="0.25">
      <c r="A14711">
        <f t="shared" ca="1" si="229"/>
        <v>9448</v>
      </c>
      <c r="B14711" t="s">
        <v>685</v>
      </c>
      <c r="C14711" t="s">
        <v>686</v>
      </c>
      <c r="F14711" t="s">
        <v>3055</v>
      </c>
      <c r="O14711" t="s">
        <v>33</v>
      </c>
      <c r="Y14711" t="s">
        <v>3320</v>
      </c>
      <c r="Z14711" s="1" t="s">
        <v>3321</v>
      </c>
      <c r="AA14711" t="s">
        <v>3319</v>
      </c>
      <c r="AB14711">
        <v>-172661</v>
      </c>
      <c r="AC14711" t="s">
        <v>38</v>
      </c>
      <c r="AD14711">
        <v>98052</v>
      </c>
    </row>
    <row r="14712" spans="1:30" ht="409.5" x14ac:dyDescent="0.25">
      <c r="A14712">
        <f t="shared" ca="1" si="229"/>
        <v>16558</v>
      </c>
      <c r="B14712" t="s">
        <v>3712</v>
      </c>
      <c r="C14712" t="s">
        <v>16820</v>
      </c>
      <c r="F14712" t="s">
        <v>20250</v>
      </c>
      <c r="G14712">
        <v>0</v>
      </c>
      <c r="O14712" t="s">
        <v>33</v>
      </c>
      <c r="X14712" t="s">
        <v>34</v>
      </c>
      <c r="Y14712" t="s">
        <v>22643</v>
      </c>
      <c r="Z14712" s="1" t="s">
        <v>24620</v>
      </c>
      <c r="AA14712" t="s">
        <v>24027</v>
      </c>
      <c r="AB14712" t="s">
        <v>24621</v>
      </c>
      <c r="AC14712" t="s">
        <v>102</v>
      </c>
      <c r="AD14712">
        <v>97302</v>
      </c>
    </row>
    <row r="14713" spans="1:30" ht="255" x14ac:dyDescent="0.25">
      <c r="A14713">
        <f t="shared" ca="1" si="229"/>
        <v>8191</v>
      </c>
      <c r="B14713" t="s">
        <v>107</v>
      </c>
      <c r="C14713" t="s">
        <v>108</v>
      </c>
      <c r="F14713" t="s">
        <v>9259</v>
      </c>
      <c r="N14713" t="s">
        <v>465</v>
      </c>
      <c r="O14713" t="s">
        <v>33</v>
      </c>
      <c r="X14713" t="s">
        <v>34</v>
      </c>
      <c r="Y14713" t="s">
        <v>429</v>
      </c>
      <c r="Z14713" s="1" t="s">
        <v>9260</v>
      </c>
      <c r="AA14713" t="s">
        <v>9261</v>
      </c>
      <c r="AB14713">
        <v>-171315</v>
      </c>
      <c r="AC14713" t="s">
        <v>38</v>
      </c>
      <c r="AD14713">
        <v>99336</v>
      </c>
    </row>
    <row r="14714" spans="1:30" ht="409.5" x14ac:dyDescent="0.25">
      <c r="A14714">
        <f t="shared" ca="1" si="229"/>
        <v>14191</v>
      </c>
      <c r="B14714" t="s">
        <v>44</v>
      </c>
      <c r="C14714" t="s">
        <v>45</v>
      </c>
      <c r="F14714" t="s">
        <v>14998</v>
      </c>
      <c r="G14714">
        <v>0</v>
      </c>
      <c r="N14714" t="s">
        <v>468</v>
      </c>
      <c r="O14714" t="s">
        <v>33</v>
      </c>
      <c r="X14714" t="s">
        <v>34</v>
      </c>
      <c r="Y14714" t="s">
        <v>17398</v>
      </c>
      <c r="Z14714" s="1" t="s">
        <v>17399</v>
      </c>
      <c r="AA14714" t="s">
        <v>17400</v>
      </c>
      <c r="AB14714" t="s">
        <v>17401</v>
      </c>
    </row>
    <row r="14715" spans="1:30" ht="409.5" x14ac:dyDescent="0.25">
      <c r="A14715">
        <f t="shared" ca="1" si="229"/>
        <v>7542</v>
      </c>
      <c r="B14715" t="s">
        <v>68</v>
      </c>
      <c r="C14715" t="s">
        <v>45</v>
      </c>
      <c r="H14715" t="s">
        <v>617</v>
      </c>
      <c r="L14715">
        <v>6</v>
      </c>
      <c r="N14715" t="s">
        <v>849</v>
      </c>
      <c r="O14715" t="s">
        <v>33</v>
      </c>
      <c r="P14715" t="s">
        <v>484</v>
      </c>
      <c r="W14715">
        <v>30</v>
      </c>
      <c r="Y14715" t="s">
        <v>9034</v>
      </c>
      <c r="Z14715" s="1" t="s">
        <v>19603</v>
      </c>
      <c r="AA14715" t="s">
        <v>19604</v>
      </c>
      <c r="AB14715">
        <v>-151512</v>
      </c>
      <c r="AC14715" t="s">
        <v>38</v>
      </c>
      <c r="AD14715">
        <v>98166</v>
      </c>
    </row>
    <row r="14716" spans="1:30" ht="409.5" x14ac:dyDescent="0.25">
      <c r="A14716">
        <f t="shared" ca="1" si="229"/>
        <v>17471</v>
      </c>
      <c r="B14716" t="s">
        <v>489</v>
      </c>
      <c r="C14716" t="s">
        <v>45</v>
      </c>
      <c r="F14716" t="s">
        <v>20250</v>
      </c>
      <c r="O14716" t="s">
        <v>33</v>
      </c>
      <c r="X14716" t="s">
        <v>34</v>
      </c>
      <c r="Y14716" t="s">
        <v>22656</v>
      </c>
      <c r="Z14716" s="1" t="s">
        <v>22930</v>
      </c>
      <c r="AA14716" t="s">
        <v>22580</v>
      </c>
      <c r="AB14716">
        <v>-162359</v>
      </c>
      <c r="AC14716" t="s">
        <v>102</v>
      </c>
      <c r="AD14716">
        <v>97302</v>
      </c>
    </row>
    <row r="14717" spans="1:30" x14ac:dyDescent="0.25">
      <c r="A14717">
        <f t="shared" ca="1" si="229"/>
        <v>16481</v>
      </c>
      <c r="B14717" t="s">
        <v>677</v>
      </c>
      <c r="C14717" t="s">
        <v>80</v>
      </c>
      <c r="F14717" t="s">
        <v>651</v>
      </c>
      <c r="G14717">
        <v>0</v>
      </c>
      <c r="O14717" t="s">
        <v>33</v>
      </c>
      <c r="Y14717" t="s">
        <v>6323</v>
      </c>
      <c r="Z14717" t="s">
        <v>6738</v>
      </c>
      <c r="AA14717" t="s">
        <v>6739</v>
      </c>
      <c r="AB14717" t="s">
        <v>6740</v>
      </c>
      <c r="AC14717" t="s">
        <v>38</v>
      </c>
      <c r="AD14717">
        <v>98034</v>
      </c>
    </row>
    <row r="14718" spans="1:30" ht="409.5" x14ac:dyDescent="0.25">
      <c r="A14718">
        <f t="shared" ca="1" si="229"/>
        <v>13071</v>
      </c>
      <c r="B14718" t="s">
        <v>344</v>
      </c>
      <c r="C14718" t="s">
        <v>31</v>
      </c>
      <c r="F14718" t="s">
        <v>3047</v>
      </c>
      <c r="G14718">
        <v>0</v>
      </c>
      <c r="O14718" t="s">
        <v>33</v>
      </c>
      <c r="X14718" t="s">
        <v>34</v>
      </c>
      <c r="Y14718" t="s">
        <v>8410</v>
      </c>
      <c r="Z14718" s="1" t="s">
        <v>28623</v>
      </c>
      <c r="AA14718" t="s">
        <v>28624</v>
      </c>
      <c r="AB14718" t="s">
        <v>28625</v>
      </c>
      <c r="AC14718" t="s">
        <v>38</v>
      </c>
      <c r="AD14718">
        <v>98516</v>
      </c>
    </row>
    <row r="14719" spans="1:30" x14ac:dyDescent="0.25">
      <c r="A14719">
        <f t="shared" ca="1" si="229"/>
        <v>4559</v>
      </c>
      <c r="B14719" t="s">
        <v>107</v>
      </c>
      <c r="C14719" t="s">
        <v>108</v>
      </c>
      <c r="G14719">
        <v>0</v>
      </c>
      <c r="O14719" t="s">
        <v>33</v>
      </c>
      <c r="X14719" t="s">
        <v>34</v>
      </c>
      <c r="Y14719" t="s">
        <v>42077</v>
      </c>
      <c r="Z14719" t="s">
        <v>42078</v>
      </c>
      <c r="AA14719" t="s">
        <v>42065</v>
      </c>
      <c r="AB14719" t="s">
        <v>42079</v>
      </c>
      <c r="AC14719" t="s">
        <v>38</v>
      </c>
      <c r="AD14719">
        <v>99110</v>
      </c>
    </row>
    <row r="14720" spans="1:30" ht="409.5" x14ac:dyDescent="0.25">
      <c r="A14720">
        <f t="shared" ca="1" si="229"/>
        <v>17911</v>
      </c>
      <c r="B14720" t="s">
        <v>2046</v>
      </c>
      <c r="C14720" t="s">
        <v>80</v>
      </c>
      <c r="F14720" t="s">
        <v>6889</v>
      </c>
      <c r="O14720" t="s">
        <v>33</v>
      </c>
      <c r="Y14720" t="s">
        <v>8693</v>
      </c>
      <c r="Z14720" s="1" t="s">
        <v>16498</v>
      </c>
      <c r="AA14720" t="s">
        <v>16499</v>
      </c>
      <c r="AB14720">
        <v>-161893</v>
      </c>
      <c r="AC14720" t="s">
        <v>38</v>
      </c>
      <c r="AD14720">
        <v>98027</v>
      </c>
    </row>
    <row r="14721" spans="1:30" x14ac:dyDescent="0.25">
      <c r="A14721">
        <f t="shared" ca="1" si="229"/>
        <v>1373</v>
      </c>
      <c r="B14721" t="s">
        <v>124</v>
      </c>
      <c r="C14721" t="s">
        <v>45</v>
      </c>
      <c r="G14721">
        <v>0</v>
      </c>
      <c r="O14721" t="s">
        <v>33</v>
      </c>
      <c r="Y14721" t="s">
        <v>40964</v>
      </c>
      <c r="Z14721" t="s">
        <v>40965</v>
      </c>
      <c r="AA14721" t="s">
        <v>40966</v>
      </c>
      <c r="AB14721" t="s">
        <v>40967</v>
      </c>
    </row>
    <row r="14722" spans="1:30" ht="409.5" x14ac:dyDescent="0.25">
      <c r="A14722">
        <f t="shared" ref="A14722:A14785" ca="1" si="230">RANDBETWEEN(1,20000)</f>
        <v>15455</v>
      </c>
      <c r="B14722" t="s">
        <v>230</v>
      </c>
      <c r="C14722" t="s">
        <v>45</v>
      </c>
      <c r="O14722" t="s">
        <v>33</v>
      </c>
      <c r="X14722" t="s">
        <v>34</v>
      </c>
      <c r="Y14722" t="s">
        <v>22968</v>
      </c>
      <c r="Z14722" s="1" t="s">
        <v>23065</v>
      </c>
      <c r="AA14722" t="s">
        <v>22580</v>
      </c>
      <c r="AB14722">
        <v>-163573</v>
      </c>
    </row>
    <row r="14723" spans="1:30" ht="409.5" x14ac:dyDescent="0.25">
      <c r="A14723">
        <f t="shared" ca="1" si="230"/>
        <v>18786</v>
      </c>
      <c r="B14723" t="s">
        <v>230</v>
      </c>
      <c r="C14723" t="s">
        <v>45</v>
      </c>
      <c r="O14723" t="s">
        <v>33</v>
      </c>
      <c r="X14723" t="s">
        <v>34</v>
      </c>
      <c r="Y14723" t="s">
        <v>22651</v>
      </c>
      <c r="Z14723" s="1" t="s">
        <v>23254</v>
      </c>
      <c r="AA14723" t="s">
        <v>22580</v>
      </c>
      <c r="AB14723">
        <v>-171420</v>
      </c>
    </row>
    <row r="14724" spans="1:30" ht="409.5" x14ac:dyDescent="0.25">
      <c r="A14724">
        <f t="shared" ca="1" si="230"/>
        <v>2900</v>
      </c>
      <c r="B14724" t="s">
        <v>164</v>
      </c>
      <c r="C14724" t="s">
        <v>165</v>
      </c>
      <c r="F14724" t="s">
        <v>15856</v>
      </c>
      <c r="O14724" t="s">
        <v>33</v>
      </c>
      <c r="Y14724" t="s">
        <v>40577</v>
      </c>
      <c r="Z14724" s="1" t="s">
        <v>40578</v>
      </c>
      <c r="AA14724" t="s">
        <v>40579</v>
      </c>
      <c r="AB14724">
        <v>-162741</v>
      </c>
      <c r="AC14724" t="s">
        <v>38</v>
      </c>
      <c r="AD14724">
        <v>98366</v>
      </c>
    </row>
    <row r="14725" spans="1:30" ht="409.5" x14ac:dyDescent="0.25">
      <c r="A14725">
        <f t="shared" ca="1" si="230"/>
        <v>1974</v>
      </c>
      <c r="B14725" t="s">
        <v>2046</v>
      </c>
      <c r="C14725" t="s">
        <v>80</v>
      </c>
      <c r="F14725" t="s">
        <v>1418</v>
      </c>
      <c r="G14725">
        <v>0</v>
      </c>
      <c r="O14725" t="s">
        <v>33</v>
      </c>
      <c r="Y14725" t="s">
        <v>5784</v>
      </c>
      <c r="Z14725" s="1" t="s">
        <v>32213</v>
      </c>
      <c r="AA14725" t="s">
        <v>32214</v>
      </c>
      <c r="AB14725" t="s">
        <v>32215</v>
      </c>
      <c r="AC14725" t="s">
        <v>38</v>
      </c>
      <c r="AD14725">
        <v>98504</v>
      </c>
    </row>
    <row r="14726" spans="1:30" ht="409.5" x14ac:dyDescent="0.25">
      <c r="A14726">
        <f t="shared" ca="1" si="230"/>
        <v>17196</v>
      </c>
      <c r="B14726" t="s">
        <v>230</v>
      </c>
      <c r="C14726" t="s">
        <v>45</v>
      </c>
      <c r="O14726" t="s">
        <v>33</v>
      </c>
      <c r="X14726" t="s">
        <v>34</v>
      </c>
      <c r="Z14726" s="1" t="s">
        <v>23366</v>
      </c>
      <c r="AA14726" t="s">
        <v>22580</v>
      </c>
      <c r="AB14726">
        <v>-172840</v>
      </c>
    </row>
    <row r="14727" spans="1:30" ht="409.5" x14ac:dyDescent="0.25">
      <c r="A14727">
        <f t="shared" ca="1" si="230"/>
        <v>3567</v>
      </c>
      <c r="B14727" t="s">
        <v>2046</v>
      </c>
      <c r="C14727" t="s">
        <v>80</v>
      </c>
      <c r="F14727" t="s">
        <v>5654</v>
      </c>
      <c r="O14727" t="s">
        <v>33</v>
      </c>
      <c r="Y14727" t="s">
        <v>6498</v>
      </c>
      <c r="Z14727" s="1" t="s">
        <v>16171</v>
      </c>
      <c r="AA14727" t="s">
        <v>16172</v>
      </c>
      <c r="AB14727">
        <v>-163196</v>
      </c>
      <c r="AC14727" t="s">
        <v>38</v>
      </c>
      <c r="AD14727">
        <v>98660</v>
      </c>
    </row>
    <row r="14728" spans="1:30" x14ac:dyDescent="0.25">
      <c r="A14728">
        <f t="shared" ca="1" si="230"/>
        <v>2457</v>
      </c>
      <c r="B14728" t="s">
        <v>2046</v>
      </c>
      <c r="C14728" t="s">
        <v>80</v>
      </c>
      <c r="F14728" t="s">
        <v>11802</v>
      </c>
      <c r="O14728" t="s">
        <v>33</v>
      </c>
      <c r="Y14728" t="s">
        <v>11803</v>
      </c>
      <c r="Z14728" t="s">
        <v>11804</v>
      </c>
      <c r="AA14728" t="s">
        <v>11805</v>
      </c>
      <c r="AB14728">
        <v>-181187</v>
      </c>
      <c r="AC14728" t="s">
        <v>243</v>
      </c>
      <c r="AD14728">
        <v>94104</v>
      </c>
    </row>
    <row r="14729" spans="1:30" x14ac:dyDescent="0.25">
      <c r="A14729">
        <f t="shared" ca="1" si="230"/>
        <v>11791</v>
      </c>
      <c r="B14729" t="s">
        <v>739</v>
      </c>
      <c r="C14729" t="s">
        <v>686</v>
      </c>
      <c r="F14729" t="s">
        <v>29768</v>
      </c>
      <c r="G14729">
        <v>0</v>
      </c>
      <c r="O14729" t="s">
        <v>33</v>
      </c>
      <c r="Y14729" t="s">
        <v>29769</v>
      </c>
      <c r="Z14729" t="s">
        <v>30485</v>
      </c>
      <c r="AA14729" t="s">
        <v>30459</v>
      </c>
      <c r="AB14729" t="s">
        <v>30486</v>
      </c>
      <c r="AC14729" t="s">
        <v>38</v>
      </c>
      <c r="AD14729">
        <v>98607</v>
      </c>
    </row>
    <row r="14730" spans="1:30" x14ac:dyDescent="0.25">
      <c r="A14730">
        <f t="shared" ca="1" si="230"/>
        <v>15894</v>
      </c>
      <c r="B14730" t="s">
        <v>124</v>
      </c>
      <c r="C14730" t="s">
        <v>45</v>
      </c>
      <c r="O14730" t="s">
        <v>63</v>
      </c>
      <c r="X14730" t="s">
        <v>34</v>
      </c>
      <c r="Y14730" t="s">
        <v>18261</v>
      </c>
      <c r="Z14730" t="s">
        <v>18262</v>
      </c>
      <c r="AA14730" t="s">
        <v>18263</v>
      </c>
      <c r="AB14730">
        <v>-171451</v>
      </c>
    </row>
    <row r="14731" spans="1:30" ht="180" x14ac:dyDescent="0.25">
      <c r="A14731">
        <f t="shared" ca="1" si="230"/>
        <v>13114</v>
      </c>
      <c r="B14731" t="s">
        <v>68</v>
      </c>
      <c r="C14731" t="s">
        <v>45</v>
      </c>
      <c r="F14731" t="s">
        <v>22863</v>
      </c>
      <c r="O14731" t="s">
        <v>33</v>
      </c>
      <c r="X14731" t="s">
        <v>34</v>
      </c>
      <c r="Y14731" t="s">
        <v>22864</v>
      </c>
      <c r="Z14731" s="1" t="s">
        <v>22865</v>
      </c>
      <c r="AA14731" t="s">
        <v>22580</v>
      </c>
      <c r="AB14731">
        <v>-161478</v>
      </c>
      <c r="AC14731" t="s">
        <v>38</v>
      </c>
      <c r="AD14731">
        <v>99301</v>
      </c>
    </row>
    <row r="14732" spans="1:30" x14ac:dyDescent="0.25">
      <c r="A14732">
        <f t="shared" ca="1" si="230"/>
        <v>9715</v>
      </c>
      <c r="B14732" t="s">
        <v>677</v>
      </c>
      <c r="C14732" t="s">
        <v>80</v>
      </c>
      <c r="F14732" t="s">
        <v>1982</v>
      </c>
      <c r="G14732">
        <v>0</v>
      </c>
      <c r="O14732" t="s">
        <v>33</v>
      </c>
      <c r="Y14732" t="s">
        <v>13077</v>
      </c>
      <c r="Z14732" t="s">
        <v>14504</v>
      </c>
      <c r="AA14732" t="s">
        <v>14505</v>
      </c>
      <c r="AB14732" t="s">
        <v>14506</v>
      </c>
      <c r="AC14732" t="s">
        <v>254</v>
      </c>
      <c r="AD14732">
        <v>24060</v>
      </c>
    </row>
    <row r="14733" spans="1:30" x14ac:dyDescent="0.25">
      <c r="A14733">
        <f t="shared" ca="1" si="230"/>
        <v>15373</v>
      </c>
      <c r="B14733" t="s">
        <v>124</v>
      </c>
      <c r="C14733" t="s">
        <v>45</v>
      </c>
      <c r="G14733">
        <v>0</v>
      </c>
      <c r="O14733" t="s">
        <v>33</v>
      </c>
      <c r="Y14733" t="s">
        <v>28388</v>
      </c>
      <c r="Z14733" t="s">
        <v>28389</v>
      </c>
      <c r="AA14733" t="s">
        <v>28390</v>
      </c>
      <c r="AB14733" t="s">
        <v>28391</v>
      </c>
      <c r="AC14733" t="s">
        <v>38</v>
      </c>
      <c r="AD14733">
        <v>98168</v>
      </c>
    </row>
    <row r="14734" spans="1:30" x14ac:dyDescent="0.25">
      <c r="A14734">
        <f t="shared" ca="1" si="230"/>
        <v>7567</v>
      </c>
      <c r="B14734" t="s">
        <v>334</v>
      </c>
      <c r="C14734" t="s">
        <v>45</v>
      </c>
      <c r="F14734" t="s">
        <v>753</v>
      </c>
      <c r="O14734" t="s">
        <v>33</v>
      </c>
      <c r="Y14734" t="s">
        <v>28524</v>
      </c>
      <c r="Z14734" t="s">
        <v>28525</v>
      </c>
      <c r="AA14734" t="s">
        <v>28526</v>
      </c>
      <c r="AB14734">
        <v>-180184</v>
      </c>
      <c r="AC14734" t="s">
        <v>38</v>
      </c>
      <c r="AD14734">
        <v>99163</v>
      </c>
    </row>
    <row r="14735" spans="1:30" ht="409.5" x14ac:dyDescent="0.25">
      <c r="A14735">
        <f t="shared" ca="1" si="230"/>
        <v>1771</v>
      </c>
      <c r="B14735" t="s">
        <v>124</v>
      </c>
      <c r="C14735" t="s">
        <v>45</v>
      </c>
      <c r="G14735">
        <v>0</v>
      </c>
      <c r="O14735" t="s">
        <v>33</v>
      </c>
      <c r="X14735" t="s">
        <v>34</v>
      </c>
      <c r="Y14735" t="s">
        <v>22651</v>
      </c>
      <c r="Z14735" s="1" t="s">
        <v>22654</v>
      </c>
      <c r="AA14735" t="s">
        <v>22580</v>
      </c>
      <c r="AB14735" t="s">
        <v>22655</v>
      </c>
      <c r="AC14735" t="s">
        <v>102</v>
      </c>
      <c r="AD14735">
        <v>97302</v>
      </c>
    </row>
    <row r="14736" spans="1:30" ht="405" x14ac:dyDescent="0.25">
      <c r="A14736">
        <f t="shared" ca="1" si="230"/>
        <v>16448</v>
      </c>
      <c r="B14736" t="s">
        <v>739</v>
      </c>
      <c r="C14736" t="s">
        <v>686</v>
      </c>
      <c r="F14736" t="s">
        <v>3198</v>
      </c>
      <c r="G14736">
        <v>0</v>
      </c>
      <c r="O14736" t="s">
        <v>33</v>
      </c>
      <c r="X14736" t="s">
        <v>34</v>
      </c>
      <c r="Y14736" t="s">
        <v>30696</v>
      </c>
      <c r="Z14736" s="1" t="s">
        <v>30697</v>
      </c>
      <c r="AA14736" t="s">
        <v>30698</v>
      </c>
      <c r="AB14736" t="s">
        <v>30699</v>
      </c>
      <c r="AC14736" t="s">
        <v>38</v>
      </c>
      <c r="AD14736">
        <v>98504</v>
      </c>
    </row>
    <row r="14737" spans="1:30" ht="409.5" x14ac:dyDescent="0.25">
      <c r="A14737">
        <f t="shared" ca="1" si="230"/>
        <v>18525</v>
      </c>
      <c r="B14737" t="s">
        <v>230</v>
      </c>
      <c r="C14737" t="s">
        <v>45</v>
      </c>
      <c r="O14737" t="s">
        <v>33</v>
      </c>
      <c r="X14737" t="s">
        <v>34</v>
      </c>
      <c r="Y14737" t="s">
        <v>22851</v>
      </c>
      <c r="Z14737" s="1" t="s">
        <v>23218</v>
      </c>
      <c r="AA14737" t="s">
        <v>22580</v>
      </c>
      <c r="AB14737">
        <v>-171155</v>
      </c>
    </row>
    <row r="14738" spans="1:30" x14ac:dyDescent="0.25">
      <c r="A14738">
        <f t="shared" ca="1" si="230"/>
        <v>5893</v>
      </c>
      <c r="B14738" t="s">
        <v>73</v>
      </c>
      <c r="C14738" t="s">
        <v>74</v>
      </c>
      <c r="F14738" t="s">
        <v>2839</v>
      </c>
      <c r="G14738">
        <v>0</v>
      </c>
      <c r="O14738" t="s">
        <v>63</v>
      </c>
      <c r="X14738" t="s">
        <v>34</v>
      </c>
      <c r="Y14738" t="s">
        <v>2841</v>
      </c>
      <c r="Z14738" t="s">
        <v>40247</v>
      </c>
      <c r="AA14738" t="s">
        <v>40248</v>
      </c>
      <c r="AB14738" t="s">
        <v>40249</v>
      </c>
      <c r="AC14738" t="s">
        <v>38</v>
      </c>
      <c r="AD14738">
        <v>98101</v>
      </c>
    </row>
    <row r="14739" spans="1:30" x14ac:dyDescent="0.25">
      <c r="A14739">
        <f t="shared" ca="1" si="230"/>
        <v>13801</v>
      </c>
      <c r="B14739" t="s">
        <v>79</v>
      </c>
      <c r="C14739" t="s">
        <v>80</v>
      </c>
      <c r="F14739" t="s">
        <v>10116</v>
      </c>
      <c r="O14739" t="s">
        <v>33</v>
      </c>
      <c r="Y14739" t="s">
        <v>10117</v>
      </c>
      <c r="Z14739" t="s">
        <v>27148</v>
      </c>
      <c r="AA14739" t="s">
        <v>27149</v>
      </c>
      <c r="AB14739">
        <v>-171309</v>
      </c>
      <c r="AC14739" t="s">
        <v>38</v>
      </c>
      <c r="AD14739">
        <v>98501</v>
      </c>
    </row>
    <row r="14740" spans="1:30" x14ac:dyDescent="0.25">
      <c r="A14740">
        <f t="shared" ca="1" si="230"/>
        <v>15019</v>
      </c>
      <c r="B14740" t="s">
        <v>2046</v>
      </c>
      <c r="C14740" t="s">
        <v>80</v>
      </c>
      <c r="F14740" t="s">
        <v>12923</v>
      </c>
      <c r="G14740">
        <v>0</v>
      </c>
      <c r="O14740" t="s">
        <v>33</v>
      </c>
      <c r="Y14740" t="s">
        <v>12924</v>
      </c>
      <c r="Z14740" t="s">
        <v>12925</v>
      </c>
      <c r="AA14740" t="s">
        <v>12926</v>
      </c>
      <c r="AB14740" t="s">
        <v>12927</v>
      </c>
      <c r="AC14740" t="s">
        <v>38</v>
      </c>
      <c r="AD14740">
        <v>99201</v>
      </c>
    </row>
    <row r="14741" spans="1:30" x14ac:dyDescent="0.25">
      <c r="A14741">
        <f t="shared" ca="1" si="230"/>
        <v>15431</v>
      </c>
      <c r="B14741" t="s">
        <v>73</v>
      </c>
      <c r="C14741" t="s">
        <v>74</v>
      </c>
      <c r="F14741" t="s">
        <v>36005</v>
      </c>
      <c r="G14741">
        <v>0</v>
      </c>
      <c r="O14741" t="s">
        <v>33</v>
      </c>
      <c r="Y14741" t="s">
        <v>36006</v>
      </c>
      <c r="Z14741" t="s">
        <v>36007</v>
      </c>
      <c r="AA14741" t="s">
        <v>36008</v>
      </c>
      <c r="AB14741" t="s">
        <v>36009</v>
      </c>
    </row>
    <row r="14742" spans="1:30" x14ac:dyDescent="0.25">
      <c r="A14742">
        <f t="shared" ca="1" si="230"/>
        <v>11043</v>
      </c>
      <c r="B14742" t="s">
        <v>344</v>
      </c>
      <c r="C14742" t="s">
        <v>31</v>
      </c>
      <c r="F14742" t="s">
        <v>1298</v>
      </c>
      <c r="G14742">
        <v>0</v>
      </c>
      <c r="O14742" t="s">
        <v>33</v>
      </c>
      <c r="X14742" t="s">
        <v>34</v>
      </c>
      <c r="Y14742" t="s">
        <v>1299</v>
      </c>
      <c r="Z14742" t="s">
        <v>1300</v>
      </c>
      <c r="AA14742" t="s">
        <v>1300</v>
      </c>
      <c r="AB14742" t="s">
        <v>1301</v>
      </c>
      <c r="AC14742" t="s">
        <v>59</v>
      </c>
      <c r="AD14742">
        <v>32224</v>
      </c>
    </row>
    <row r="14743" spans="1:30" x14ac:dyDescent="0.25">
      <c r="A14743">
        <f t="shared" ca="1" si="230"/>
        <v>4218</v>
      </c>
      <c r="B14743" t="s">
        <v>178</v>
      </c>
      <c r="C14743" t="s">
        <v>179</v>
      </c>
      <c r="F14743" t="s">
        <v>433</v>
      </c>
      <c r="O14743" t="s">
        <v>33</v>
      </c>
      <c r="X14743" t="s">
        <v>34</v>
      </c>
      <c r="Y14743" t="s">
        <v>37974</v>
      </c>
      <c r="Z14743" t="s">
        <v>37975</v>
      </c>
      <c r="AA14743" t="s">
        <v>37976</v>
      </c>
      <c r="AB14743">
        <v>-162357</v>
      </c>
      <c r="AC14743" t="s">
        <v>38</v>
      </c>
      <c r="AD14743">
        <v>99362</v>
      </c>
    </row>
    <row r="14744" spans="1:30" x14ac:dyDescent="0.25">
      <c r="A14744">
        <f t="shared" ca="1" si="230"/>
        <v>833</v>
      </c>
      <c r="B14744" t="s">
        <v>73</v>
      </c>
      <c r="C14744" t="s">
        <v>74</v>
      </c>
      <c r="F14744" t="s">
        <v>40551</v>
      </c>
      <c r="O14744" t="s">
        <v>33</v>
      </c>
      <c r="X14744" t="s">
        <v>34</v>
      </c>
      <c r="Y14744" t="s">
        <v>40552</v>
      </c>
      <c r="Z14744" t="s">
        <v>40553</v>
      </c>
      <c r="AA14744" t="s">
        <v>40554</v>
      </c>
      <c r="AB14744">
        <v>-172012</v>
      </c>
    </row>
    <row r="14745" spans="1:30" x14ac:dyDescent="0.25">
      <c r="A14745">
        <f t="shared" ca="1" si="230"/>
        <v>4870</v>
      </c>
      <c r="B14745" t="s">
        <v>2046</v>
      </c>
      <c r="C14745" t="s">
        <v>80</v>
      </c>
      <c r="F14745" t="s">
        <v>160</v>
      </c>
      <c r="G14745">
        <v>0</v>
      </c>
      <c r="O14745" t="s">
        <v>33</v>
      </c>
      <c r="Y14745" t="s">
        <v>7954</v>
      </c>
      <c r="Z14745" t="s">
        <v>7955</v>
      </c>
      <c r="AA14745" t="s">
        <v>7956</v>
      </c>
      <c r="AB14745" t="s">
        <v>7957</v>
      </c>
      <c r="AC14745" t="s">
        <v>38</v>
      </c>
      <c r="AD14745">
        <v>98502</v>
      </c>
    </row>
    <row r="14746" spans="1:30" ht="409.5" x14ac:dyDescent="0.25">
      <c r="A14746">
        <f t="shared" ca="1" si="230"/>
        <v>13250</v>
      </c>
      <c r="B14746" t="s">
        <v>685</v>
      </c>
      <c r="C14746" t="s">
        <v>686</v>
      </c>
      <c r="F14746" t="s">
        <v>14568</v>
      </c>
      <c r="O14746" t="s">
        <v>33</v>
      </c>
      <c r="Y14746" t="s">
        <v>29269</v>
      </c>
      <c r="Z14746" s="1" t="s">
        <v>34542</v>
      </c>
      <c r="AA14746" t="s">
        <v>34436</v>
      </c>
      <c r="AB14746">
        <v>-161464</v>
      </c>
      <c r="AC14746" t="s">
        <v>38</v>
      </c>
      <c r="AD14746">
        <v>98004</v>
      </c>
    </row>
    <row r="14747" spans="1:30" x14ac:dyDescent="0.25">
      <c r="A14747">
        <f t="shared" ca="1" si="230"/>
        <v>17601</v>
      </c>
      <c r="B14747" t="s">
        <v>739</v>
      </c>
      <c r="C14747" t="s">
        <v>686</v>
      </c>
      <c r="F14747" t="s">
        <v>4924</v>
      </c>
      <c r="O14747" t="s">
        <v>33</v>
      </c>
      <c r="Y14747" t="s">
        <v>30634</v>
      </c>
      <c r="Z14747" t="s">
        <v>30880</v>
      </c>
      <c r="AA14747" t="s">
        <v>30855</v>
      </c>
      <c r="AB14747">
        <v>-171881</v>
      </c>
      <c r="AC14747" t="s">
        <v>38</v>
      </c>
      <c r="AD14747">
        <v>98007</v>
      </c>
    </row>
    <row r="14748" spans="1:30" ht="409.5" x14ac:dyDescent="0.25">
      <c r="A14748">
        <f t="shared" ca="1" si="230"/>
        <v>10108</v>
      </c>
      <c r="B14748" t="s">
        <v>2046</v>
      </c>
      <c r="C14748" t="s">
        <v>80</v>
      </c>
      <c r="F14748" t="s">
        <v>1437</v>
      </c>
      <c r="G14748">
        <v>0</v>
      </c>
      <c r="O14748" t="s">
        <v>33</v>
      </c>
      <c r="Y14748" t="s">
        <v>15158</v>
      </c>
      <c r="Z14748" s="1" t="s">
        <v>15159</v>
      </c>
      <c r="AA14748" t="s">
        <v>15160</v>
      </c>
      <c r="AB14748" t="s">
        <v>15161</v>
      </c>
      <c r="AC14748" t="s">
        <v>38</v>
      </c>
      <c r="AD14748">
        <v>98402</v>
      </c>
    </row>
    <row r="14749" spans="1:30" x14ac:dyDescent="0.25">
      <c r="A14749">
        <f t="shared" ca="1" si="230"/>
        <v>14234</v>
      </c>
      <c r="B14749" t="s">
        <v>1483</v>
      </c>
      <c r="F14749" t="s">
        <v>35709</v>
      </c>
      <c r="G14749">
        <v>0</v>
      </c>
      <c r="O14749" t="s">
        <v>33</v>
      </c>
      <c r="X14749" t="s">
        <v>34</v>
      </c>
      <c r="Y14749" t="s">
        <v>35710</v>
      </c>
      <c r="Z14749" t="s">
        <v>35711</v>
      </c>
      <c r="AA14749" t="s">
        <v>35712</v>
      </c>
      <c r="AB14749" t="s">
        <v>35713</v>
      </c>
      <c r="AC14749" t="s">
        <v>38</v>
      </c>
      <c r="AD14749">
        <v>98856</v>
      </c>
    </row>
    <row r="14750" spans="1:30" x14ac:dyDescent="0.25">
      <c r="A14750">
        <f t="shared" ca="1" si="230"/>
        <v>5618</v>
      </c>
      <c r="B14750" t="s">
        <v>178</v>
      </c>
      <c r="C14750" t="s">
        <v>179</v>
      </c>
      <c r="F14750" t="s">
        <v>38431</v>
      </c>
      <c r="O14750" t="s">
        <v>33</v>
      </c>
      <c r="X14750" t="s">
        <v>34</v>
      </c>
      <c r="Y14750" t="s">
        <v>20217</v>
      </c>
      <c r="Z14750" t="s">
        <v>38432</v>
      </c>
      <c r="AA14750" t="s">
        <v>38433</v>
      </c>
      <c r="AB14750">
        <v>-162065</v>
      </c>
      <c r="AC14750" t="s">
        <v>38</v>
      </c>
      <c r="AD14750">
        <v>98908</v>
      </c>
    </row>
    <row r="14751" spans="1:30" ht="105" x14ac:dyDescent="0.25">
      <c r="A14751">
        <f t="shared" ca="1" si="230"/>
        <v>11094</v>
      </c>
      <c r="B14751" t="s">
        <v>2046</v>
      </c>
      <c r="C14751" t="s">
        <v>80</v>
      </c>
      <c r="O14751" t="s">
        <v>33</v>
      </c>
      <c r="Y14751" t="s">
        <v>15873</v>
      </c>
      <c r="Z14751" t="s">
        <v>15874</v>
      </c>
      <c r="AA14751" s="1" t="s">
        <v>15875</v>
      </c>
      <c r="AB14751">
        <v>-171568</v>
      </c>
      <c r="AC14751" t="s">
        <v>38</v>
      </c>
      <c r="AD14751">
        <v>98110</v>
      </c>
    </row>
    <row r="14752" spans="1:30" x14ac:dyDescent="0.25">
      <c r="A14752">
        <f t="shared" ca="1" si="230"/>
        <v>888</v>
      </c>
      <c r="B14752" t="s">
        <v>2046</v>
      </c>
      <c r="C14752" t="s">
        <v>80</v>
      </c>
      <c r="F14752" t="s">
        <v>81</v>
      </c>
      <c r="G14752">
        <v>0</v>
      </c>
      <c r="O14752" t="s">
        <v>33</v>
      </c>
      <c r="Y14752" t="s">
        <v>82</v>
      </c>
      <c r="Z14752" t="s">
        <v>11040</v>
      </c>
      <c r="AA14752" t="s">
        <v>11041</v>
      </c>
      <c r="AB14752" t="s">
        <v>11042</v>
      </c>
      <c r="AC14752" t="s">
        <v>38</v>
      </c>
      <c r="AD14752">
        <v>98668</v>
      </c>
    </row>
    <row r="14753" spans="1:30" x14ac:dyDescent="0.25">
      <c r="A14753">
        <f t="shared" ca="1" si="230"/>
        <v>5947</v>
      </c>
      <c r="B14753" t="s">
        <v>3712</v>
      </c>
      <c r="C14753" t="s">
        <v>45</v>
      </c>
      <c r="F14753" t="s">
        <v>22586</v>
      </c>
      <c r="G14753">
        <v>0</v>
      </c>
      <c r="O14753" t="s">
        <v>33</v>
      </c>
      <c r="X14753" t="s">
        <v>34</v>
      </c>
      <c r="Y14753" t="s">
        <v>24025</v>
      </c>
      <c r="Z14753" t="s">
        <v>24026</v>
      </c>
      <c r="AA14753" t="s">
        <v>24027</v>
      </c>
      <c r="AB14753" t="s">
        <v>24028</v>
      </c>
      <c r="AC14753" t="s">
        <v>102</v>
      </c>
      <c r="AD14753">
        <v>97389</v>
      </c>
    </row>
    <row r="14754" spans="1:30" x14ac:dyDescent="0.25">
      <c r="A14754">
        <f t="shared" ca="1" si="230"/>
        <v>548</v>
      </c>
      <c r="B14754" t="s">
        <v>685</v>
      </c>
      <c r="C14754" t="s">
        <v>686</v>
      </c>
      <c r="F14754" t="s">
        <v>31466</v>
      </c>
      <c r="O14754" t="s">
        <v>33</v>
      </c>
      <c r="Y14754" t="s">
        <v>33509</v>
      </c>
      <c r="Z14754" t="s">
        <v>33574</v>
      </c>
      <c r="AA14754" t="s">
        <v>33506</v>
      </c>
      <c r="AB14754">
        <v>-170587</v>
      </c>
      <c r="AC14754" t="s">
        <v>38</v>
      </c>
      <c r="AD14754">
        <v>98541</v>
      </c>
    </row>
    <row r="14755" spans="1:30" ht="409.5" x14ac:dyDescent="0.25">
      <c r="A14755">
        <f t="shared" ca="1" si="230"/>
        <v>11702</v>
      </c>
      <c r="B14755" t="s">
        <v>230</v>
      </c>
      <c r="C14755" t="s">
        <v>45</v>
      </c>
      <c r="O14755" t="s">
        <v>33</v>
      </c>
      <c r="X14755" t="s">
        <v>34</v>
      </c>
      <c r="Y14755" t="s">
        <v>22851</v>
      </c>
      <c r="Z14755" s="1" t="s">
        <v>23211</v>
      </c>
      <c r="AA14755" t="s">
        <v>22580</v>
      </c>
      <c r="AB14755">
        <v>-171124</v>
      </c>
    </row>
    <row r="14756" spans="1:30" x14ac:dyDescent="0.25">
      <c r="A14756">
        <f t="shared" ca="1" si="230"/>
        <v>9280</v>
      </c>
      <c r="B14756" t="s">
        <v>677</v>
      </c>
      <c r="C14756" t="s">
        <v>80</v>
      </c>
      <c r="F14756" t="s">
        <v>6884</v>
      </c>
      <c r="G14756">
        <v>0</v>
      </c>
      <c r="O14756" t="s">
        <v>33</v>
      </c>
      <c r="Y14756" t="s">
        <v>6885</v>
      </c>
      <c r="Z14756" t="s">
        <v>8103</v>
      </c>
      <c r="AA14756" t="s">
        <v>8104</v>
      </c>
      <c r="AB14756" t="s">
        <v>8105</v>
      </c>
      <c r="AC14756" t="s">
        <v>38</v>
      </c>
      <c r="AD14756">
        <v>98683</v>
      </c>
    </row>
    <row r="14757" spans="1:30" x14ac:dyDescent="0.25">
      <c r="A14757">
        <f t="shared" ca="1" si="230"/>
        <v>13294</v>
      </c>
      <c r="B14757" t="s">
        <v>79</v>
      </c>
      <c r="C14757" t="s">
        <v>80</v>
      </c>
      <c r="F14757" t="s">
        <v>81</v>
      </c>
      <c r="O14757" t="s">
        <v>33</v>
      </c>
      <c r="Y14757" t="s">
        <v>82</v>
      </c>
      <c r="Z14757" t="s">
        <v>26261</v>
      </c>
      <c r="AA14757" t="s">
        <v>26262</v>
      </c>
      <c r="AB14757">
        <v>-172251</v>
      </c>
      <c r="AC14757" t="s">
        <v>38</v>
      </c>
      <c r="AD14757">
        <v>98668</v>
      </c>
    </row>
    <row r="14758" spans="1:30" x14ac:dyDescent="0.25">
      <c r="A14758">
        <f t="shared" ca="1" si="230"/>
        <v>9741</v>
      </c>
      <c r="B14758" t="s">
        <v>2046</v>
      </c>
      <c r="C14758" t="s">
        <v>80</v>
      </c>
      <c r="F14758" t="s">
        <v>3579</v>
      </c>
      <c r="G14758">
        <v>0</v>
      </c>
      <c r="O14758" t="s">
        <v>33</v>
      </c>
      <c r="Y14758" t="s">
        <v>5818</v>
      </c>
      <c r="Z14758" t="s">
        <v>12694</v>
      </c>
      <c r="AA14758" t="s">
        <v>12695</v>
      </c>
      <c r="AB14758" t="s">
        <v>12696</v>
      </c>
      <c r="AC14758" t="s">
        <v>38</v>
      </c>
      <c r="AD14758">
        <v>98230</v>
      </c>
    </row>
    <row r="14759" spans="1:30" x14ac:dyDescent="0.25">
      <c r="A14759">
        <f t="shared" ca="1" si="230"/>
        <v>11219</v>
      </c>
      <c r="B14759" t="s">
        <v>2046</v>
      </c>
      <c r="C14759" t="s">
        <v>80</v>
      </c>
      <c r="F14759" t="s">
        <v>2587</v>
      </c>
      <c r="O14759" t="s">
        <v>33</v>
      </c>
      <c r="Y14759" t="s">
        <v>10586</v>
      </c>
      <c r="Z14759" t="s">
        <v>11106</v>
      </c>
      <c r="AA14759" t="s">
        <v>11107</v>
      </c>
      <c r="AB14759">
        <v>-171602</v>
      </c>
      <c r="AC14759" t="s">
        <v>38</v>
      </c>
      <c r="AD14759">
        <v>98104</v>
      </c>
    </row>
    <row r="14760" spans="1:30" x14ac:dyDescent="0.25">
      <c r="A14760">
        <f t="shared" ca="1" si="230"/>
        <v>18224</v>
      </c>
      <c r="B14760" t="s">
        <v>739</v>
      </c>
      <c r="C14760" t="s">
        <v>686</v>
      </c>
      <c r="F14760" t="s">
        <v>28577</v>
      </c>
      <c r="O14760" t="s">
        <v>33</v>
      </c>
      <c r="Y14760" t="s">
        <v>29253</v>
      </c>
      <c r="Z14760" t="s">
        <v>30809</v>
      </c>
      <c r="AA14760" t="s">
        <v>30803</v>
      </c>
      <c r="AB14760">
        <v>-172144</v>
      </c>
      <c r="AC14760" t="s">
        <v>38</v>
      </c>
      <c r="AD14760">
        <v>98532</v>
      </c>
    </row>
    <row r="14761" spans="1:30" ht="409.5" x14ac:dyDescent="0.25">
      <c r="A14761">
        <f t="shared" ca="1" si="230"/>
        <v>10501</v>
      </c>
      <c r="B14761" t="s">
        <v>3712</v>
      </c>
      <c r="C14761" t="s">
        <v>16820</v>
      </c>
      <c r="F14761" t="s">
        <v>20250</v>
      </c>
      <c r="G14761">
        <v>0</v>
      </c>
      <c r="O14761" t="s">
        <v>33</v>
      </c>
      <c r="X14761" t="s">
        <v>34</v>
      </c>
      <c r="Y14761" t="s">
        <v>22656</v>
      </c>
      <c r="Z14761" s="1" t="s">
        <v>24482</v>
      </c>
      <c r="AA14761" t="s">
        <v>24027</v>
      </c>
      <c r="AB14761" t="s">
        <v>24483</v>
      </c>
      <c r="AC14761" t="s">
        <v>102</v>
      </c>
      <c r="AD14761">
        <v>97302</v>
      </c>
    </row>
    <row r="14762" spans="1:30" ht="409.5" x14ac:dyDescent="0.25">
      <c r="A14762">
        <f t="shared" ca="1" si="230"/>
        <v>17374</v>
      </c>
      <c r="B14762" t="s">
        <v>17015</v>
      </c>
      <c r="C14762" t="s">
        <v>45</v>
      </c>
      <c r="G14762">
        <v>0</v>
      </c>
      <c r="O14762" t="s">
        <v>33</v>
      </c>
      <c r="Y14762" t="s">
        <v>35485</v>
      </c>
      <c r="Z14762" s="1" t="s">
        <v>35486</v>
      </c>
      <c r="AA14762" t="s">
        <v>35487</v>
      </c>
      <c r="AB14762" t="s">
        <v>35488</v>
      </c>
      <c r="AC14762" t="s">
        <v>38</v>
      </c>
      <c r="AD14762">
        <v>98617</v>
      </c>
    </row>
    <row r="14763" spans="1:30" x14ac:dyDescent="0.25">
      <c r="A14763">
        <f t="shared" ca="1" si="230"/>
        <v>19448</v>
      </c>
      <c r="B14763" t="s">
        <v>685</v>
      </c>
      <c r="C14763" t="s">
        <v>686</v>
      </c>
      <c r="F14763" t="s">
        <v>33501</v>
      </c>
      <c r="O14763" t="s">
        <v>33</v>
      </c>
      <c r="Y14763" t="s">
        <v>33502</v>
      </c>
      <c r="Z14763" t="s">
        <v>33503</v>
      </c>
      <c r="AA14763" t="s">
        <v>33504</v>
      </c>
      <c r="AB14763">
        <v>-173329</v>
      </c>
      <c r="AC14763" t="s">
        <v>38</v>
      </c>
      <c r="AD14763">
        <v>98586</v>
      </c>
    </row>
    <row r="14764" spans="1:30" x14ac:dyDescent="0.25">
      <c r="A14764">
        <f t="shared" ca="1" si="230"/>
        <v>19528</v>
      </c>
      <c r="B14764" t="s">
        <v>124</v>
      </c>
      <c r="C14764" t="s">
        <v>45</v>
      </c>
      <c r="N14764" t="s">
        <v>612</v>
      </c>
      <c r="O14764" t="s">
        <v>33</v>
      </c>
      <c r="X14764" t="s">
        <v>34</v>
      </c>
      <c r="Y14764" t="s">
        <v>20154</v>
      </c>
      <c r="Z14764" t="s">
        <v>20155</v>
      </c>
      <c r="AA14764" t="s">
        <v>20156</v>
      </c>
      <c r="AB14764">
        <v>-162739</v>
      </c>
    </row>
    <row r="14765" spans="1:30" x14ac:dyDescent="0.25">
      <c r="A14765">
        <f t="shared" ca="1" si="230"/>
        <v>19246</v>
      </c>
      <c r="B14765" t="s">
        <v>3712</v>
      </c>
      <c r="C14765" t="s">
        <v>45</v>
      </c>
      <c r="F14765" t="s">
        <v>20250</v>
      </c>
      <c r="G14765">
        <v>0</v>
      </c>
      <c r="O14765" t="s">
        <v>33</v>
      </c>
      <c r="X14765" t="s">
        <v>34</v>
      </c>
      <c r="Y14765" t="s">
        <v>22731</v>
      </c>
      <c r="Z14765" t="s">
        <v>24222</v>
      </c>
      <c r="AA14765" t="s">
        <v>24027</v>
      </c>
      <c r="AB14765" t="s">
        <v>24223</v>
      </c>
      <c r="AC14765" t="s">
        <v>102</v>
      </c>
      <c r="AD14765">
        <v>97302</v>
      </c>
    </row>
    <row r="14766" spans="1:30" x14ac:dyDescent="0.25">
      <c r="A14766">
        <f t="shared" ca="1" si="230"/>
        <v>9261</v>
      </c>
      <c r="B14766" t="s">
        <v>3712</v>
      </c>
      <c r="C14766" t="s">
        <v>45</v>
      </c>
      <c r="F14766" t="s">
        <v>24177</v>
      </c>
      <c r="G14766">
        <v>0</v>
      </c>
      <c r="O14766" t="s">
        <v>33</v>
      </c>
      <c r="X14766" t="s">
        <v>34</v>
      </c>
      <c r="Y14766" t="s">
        <v>23904</v>
      </c>
      <c r="Z14766" t="s">
        <v>24178</v>
      </c>
      <c r="AA14766" t="s">
        <v>24027</v>
      </c>
      <c r="AB14766" t="s">
        <v>24179</v>
      </c>
    </row>
    <row r="14767" spans="1:30" x14ac:dyDescent="0.25">
      <c r="A14767">
        <f t="shared" ca="1" si="230"/>
        <v>6008</v>
      </c>
      <c r="B14767" t="s">
        <v>685</v>
      </c>
      <c r="C14767" t="s">
        <v>686</v>
      </c>
      <c r="F14767" t="s">
        <v>3219</v>
      </c>
      <c r="G14767">
        <v>0</v>
      </c>
      <c r="O14767" t="s">
        <v>33</v>
      </c>
      <c r="Y14767" t="s">
        <v>3255</v>
      </c>
      <c r="Z14767" t="s">
        <v>34953</v>
      </c>
      <c r="AA14767" t="s">
        <v>34951</v>
      </c>
      <c r="AB14767" t="s">
        <v>34954</v>
      </c>
    </row>
    <row r="14768" spans="1:30" x14ac:dyDescent="0.25">
      <c r="A14768">
        <f t="shared" ca="1" si="230"/>
        <v>3900</v>
      </c>
      <c r="B14768" t="s">
        <v>344</v>
      </c>
      <c r="C14768" t="s">
        <v>31</v>
      </c>
      <c r="G14768">
        <v>0</v>
      </c>
      <c r="O14768" t="s">
        <v>33</v>
      </c>
      <c r="X14768" t="s">
        <v>34</v>
      </c>
      <c r="Y14768" t="s">
        <v>20007</v>
      </c>
      <c r="Z14768" t="s">
        <v>21869</v>
      </c>
      <c r="AA14768" t="s">
        <v>21870</v>
      </c>
      <c r="AB14768" t="s">
        <v>21871</v>
      </c>
      <c r="AC14768" t="s">
        <v>38</v>
      </c>
      <c r="AD14768">
        <v>98516</v>
      </c>
    </row>
    <row r="14769" spans="1:30" x14ac:dyDescent="0.25">
      <c r="A14769">
        <f t="shared" ca="1" si="230"/>
        <v>13337</v>
      </c>
      <c r="B14769" t="s">
        <v>39</v>
      </c>
      <c r="F14769" t="s">
        <v>1799</v>
      </c>
      <c r="O14769" t="s">
        <v>33</v>
      </c>
      <c r="X14769" t="s">
        <v>34</v>
      </c>
      <c r="Y14769" t="s">
        <v>1800</v>
      </c>
      <c r="Z14769" t="s">
        <v>19137</v>
      </c>
      <c r="AA14769" t="s">
        <v>19138</v>
      </c>
      <c r="AB14769">
        <v>-163061</v>
      </c>
      <c r="AC14769" t="s">
        <v>38</v>
      </c>
      <c r="AD14769">
        <v>98104</v>
      </c>
    </row>
    <row r="14770" spans="1:30" x14ac:dyDescent="0.25">
      <c r="A14770">
        <f t="shared" ca="1" si="230"/>
        <v>11303</v>
      </c>
      <c r="B14770" t="s">
        <v>739</v>
      </c>
      <c r="C14770" t="s">
        <v>686</v>
      </c>
      <c r="F14770" t="s">
        <v>29621</v>
      </c>
      <c r="G14770">
        <v>0</v>
      </c>
      <c r="O14770" t="s">
        <v>33</v>
      </c>
      <c r="Y14770" t="s">
        <v>29622</v>
      </c>
      <c r="Z14770" t="s">
        <v>29675</v>
      </c>
      <c r="AA14770" t="s">
        <v>29671</v>
      </c>
      <c r="AB14770" t="s">
        <v>29676</v>
      </c>
      <c r="AC14770" t="s">
        <v>38</v>
      </c>
      <c r="AD14770">
        <v>98595</v>
      </c>
    </row>
    <row r="14771" spans="1:30" ht="409.5" x14ac:dyDescent="0.25">
      <c r="A14771">
        <f t="shared" ca="1" si="230"/>
        <v>5975</v>
      </c>
      <c r="B14771" t="s">
        <v>489</v>
      </c>
      <c r="C14771" t="s">
        <v>45</v>
      </c>
      <c r="F14771" t="s">
        <v>18212</v>
      </c>
      <c r="N14771" t="s">
        <v>18213</v>
      </c>
      <c r="O14771" t="s">
        <v>33</v>
      </c>
      <c r="X14771" t="s">
        <v>34</v>
      </c>
      <c r="Y14771" t="s">
        <v>18214</v>
      </c>
      <c r="Z14771" s="1" t="s">
        <v>18215</v>
      </c>
      <c r="AA14771" t="s">
        <v>18216</v>
      </c>
      <c r="AB14771">
        <v>-163555</v>
      </c>
      <c r="AC14771" t="s">
        <v>38</v>
      </c>
      <c r="AD14771">
        <v>99362</v>
      </c>
    </row>
    <row r="14772" spans="1:30" ht="409.5" x14ac:dyDescent="0.25">
      <c r="A14772">
        <f t="shared" ca="1" si="230"/>
        <v>6266</v>
      </c>
      <c r="B14772" t="s">
        <v>1203</v>
      </c>
      <c r="C14772" t="s">
        <v>45</v>
      </c>
      <c r="F14772" t="s">
        <v>3525</v>
      </c>
      <c r="G14772">
        <v>0</v>
      </c>
      <c r="O14772" t="s">
        <v>33</v>
      </c>
      <c r="X14772" t="s">
        <v>34</v>
      </c>
      <c r="Y14772" t="s">
        <v>613</v>
      </c>
      <c r="Z14772" s="1" t="s">
        <v>8748</v>
      </c>
      <c r="AA14772" t="s">
        <v>8736</v>
      </c>
      <c r="AB14772" t="s">
        <v>8749</v>
      </c>
      <c r="AC14772" t="s">
        <v>243</v>
      </c>
      <c r="AD14772">
        <v>92509</v>
      </c>
    </row>
    <row r="14773" spans="1:30" x14ac:dyDescent="0.25">
      <c r="A14773">
        <f t="shared" ca="1" si="230"/>
        <v>11402</v>
      </c>
      <c r="B14773" t="s">
        <v>334</v>
      </c>
      <c r="C14773" t="s">
        <v>45</v>
      </c>
      <c r="F14773" t="s">
        <v>5901</v>
      </c>
      <c r="G14773">
        <v>0</v>
      </c>
      <c r="O14773" t="s">
        <v>155</v>
      </c>
      <c r="X14773" t="s">
        <v>34</v>
      </c>
      <c r="Y14773" t="s">
        <v>29596</v>
      </c>
      <c r="Z14773" t="s">
        <v>33159</v>
      </c>
      <c r="AA14773" t="s">
        <v>33137</v>
      </c>
      <c r="AB14773" t="s">
        <v>33160</v>
      </c>
      <c r="AC14773" t="s">
        <v>38</v>
      </c>
      <c r="AD14773">
        <v>98504</v>
      </c>
    </row>
    <row r="14774" spans="1:30" ht="195" x14ac:dyDescent="0.25">
      <c r="A14774">
        <f t="shared" ca="1" si="230"/>
        <v>12550</v>
      </c>
      <c r="B14774" t="s">
        <v>739</v>
      </c>
      <c r="C14774" t="s">
        <v>686</v>
      </c>
      <c r="F14774" t="s">
        <v>30343</v>
      </c>
      <c r="G14774">
        <v>0</v>
      </c>
      <c r="O14774" t="s">
        <v>33</v>
      </c>
      <c r="Y14774" t="s">
        <v>30344</v>
      </c>
      <c r="Z14774" s="1" t="s">
        <v>30483</v>
      </c>
      <c r="AA14774" t="s">
        <v>30459</v>
      </c>
      <c r="AB14774" t="s">
        <v>30484</v>
      </c>
    </row>
    <row r="14775" spans="1:30" x14ac:dyDescent="0.25">
      <c r="A14775">
        <f t="shared" ca="1" si="230"/>
        <v>6619</v>
      </c>
      <c r="B14775" t="s">
        <v>2046</v>
      </c>
      <c r="C14775" t="s">
        <v>80</v>
      </c>
      <c r="F14775" t="s">
        <v>7732</v>
      </c>
      <c r="O14775" t="s">
        <v>33</v>
      </c>
      <c r="Y14775" t="s">
        <v>15899</v>
      </c>
      <c r="Z14775" t="s">
        <v>15900</v>
      </c>
      <c r="AA14775" t="s">
        <v>15901</v>
      </c>
      <c r="AB14775">
        <v>-160459</v>
      </c>
      <c r="AC14775" t="s">
        <v>38</v>
      </c>
      <c r="AD14775">
        <v>99301</v>
      </c>
    </row>
    <row r="14776" spans="1:30" ht="409.5" x14ac:dyDescent="0.25">
      <c r="A14776">
        <f t="shared" ca="1" si="230"/>
        <v>10585</v>
      </c>
      <c r="B14776" t="s">
        <v>334</v>
      </c>
      <c r="C14776" t="s">
        <v>45</v>
      </c>
      <c r="O14776" t="s">
        <v>33</v>
      </c>
      <c r="V14776" t="s">
        <v>18550</v>
      </c>
      <c r="W14776">
        <v>30</v>
      </c>
      <c r="X14776" t="s">
        <v>34</v>
      </c>
      <c r="Y14776" t="s">
        <v>8810</v>
      </c>
      <c r="Z14776" s="1" t="s">
        <v>18551</v>
      </c>
      <c r="AA14776" t="s">
        <v>18552</v>
      </c>
      <c r="AB14776">
        <v>-172165</v>
      </c>
      <c r="AC14776" t="s">
        <v>38</v>
      </c>
      <c r="AD14776">
        <v>98513</v>
      </c>
    </row>
    <row r="14777" spans="1:30" x14ac:dyDescent="0.25">
      <c r="A14777">
        <f t="shared" ca="1" si="230"/>
        <v>5748</v>
      </c>
      <c r="B14777" t="s">
        <v>677</v>
      </c>
      <c r="C14777" t="s">
        <v>80</v>
      </c>
      <c r="F14777" t="s">
        <v>8045</v>
      </c>
      <c r="O14777" t="s">
        <v>33</v>
      </c>
      <c r="Y14777" t="s">
        <v>8046</v>
      </c>
      <c r="Z14777" t="s">
        <v>12321</v>
      </c>
      <c r="AA14777" t="s">
        <v>12322</v>
      </c>
      <c r="AB14777">
        <v>-160371</v>
      </c>
      <c r="AC14777" t="s">
        <v>38</v>
      </c>
      <c r="AD14777">
        <v>98226</v>
      </c>
    </row>
    <row r="14778" spans="1:30" ht="405" x14ac:dyDescent="0.25">
      <c r="A14778">
        <f t="shared" ca="1" si="230"/>
        <v>19039</v>
      </c>
      <c r="B14778" t="s">
        <v>230</v>
      </c>
      <c r="C14778" t="s">
        <v>45</v>
      </c>
      <c r="F14778" t="s">
        <v>20250</v>
      </c>
      <c r="O14778" t="s">
        <v>33</v>
      </c>
      <c r="X14778" t="s">
        <v>34</v>
      </c>
      <c r="Y14778" t="s">
        <v>22656</v>
      </c>
      <c r="Z14778" s="1" t="s">
        <v>23069</v>
      </c>
      <c r="AA14778" t="s">
        <v>22580</v>
      </c>
      <c r="AB14778">
        <v>-163596</v>
      </c>
    </row>
    <row r="14779" spans="1:30" ht="409.5" x14ac:dyDescent="0.25">
      <c r="A14779">
        <f t="shared" ca="1" si="230"/>
        <v>12971</v>
      </c>
      <c r="B14779" t="s">
        <v>2046</v>
      </c>
      <c r="C14779" t="s">
        <v>80</v>
      </c>
      <c r="O14779" t="s">
        <v>33</v>
      </c>
      <c r="Y14779" t="s">
        <v>15498</v>
      </c>
      <c r="Z14779" s="1" t="s">
        <v>15499</v>
      </c>
      <c r="AA14779" t="s">
        <v>15500</v>
      </c>
      <c r="AB14779">
        <v>-173008</v>
      </c>
      <c r="AC14779" t="s">
        <v>38</v>
      </c>
      <c r="AD14779">
        <v>98022</v>
      </c>
    </row>
    <row r="14780" spans="1:30" ht="300" x14ac:dyDescent="0.25">
      <c r="A14780">
        <f t="shared" ca="1" si="230"/>
        <v>12748</v>
      </c>
      <c r="B14780" t="s">
        <v>519</v>
      </c>
      <c r="F14780" t="s">
        <v>4824</v>
      </c>
      <c r="G14780">
        <v>0</v>
      </c>
      <c r="M14780" t="s">
        <v>25351</v>
      </c>
      <c r="N14780" s="1" t="s">
        <v>31589</v>
      </c>
      <c r="O14780" t="s">
        <v>168</v>
      </c>
      <c r="P14780" t="s">
        <v>542</v>
      </c>
      <c r="Q14780" t="s">
        <v>672</v>
      </c>
      <c r="X14780" t="s">
        <v>34</v>
      </c>
      <c r="Y14780" t="s">
        <v>4825</v>
      </c>
      <c r="Z14780" s="1" t="s">
        <v>31590</v>
      </c>
      <c r="AA14780" t="s">
        <v>31591</v>
      </c>
      <c r="AB14780" t="s">
        <v>31592</v>
      </c>
      <c r="AC14780" t="s">
        <v>102</v>
      </c>
      <c r="AD14780">
        <v>97223</v>
      </c>
    </row>
    <row r="14781" spans="1:30" x14ac:dyDescent="0.25">
      <c r="A14781">
        <f t="shared" ca="1" si="230"/>
        <v>3884</v>
      </c>
      <c r="B14781" t="s">
        <v>685</v>
      </c>
      <c r="C14781" t="s">
        <v>686</v>
      </c>
      <c r="F14781" t="s">
        <v>30400</v>
      </c>
      <c r="G14781">
        <v>0</v>
      </c>
      <c r="O14781" t="s">
        <v>33</v>
      </c>
      <c r="Y14781" t="s">
        <v>32815</v>
      </c>
      <c r="Z14781" t="s">
        <v>34349</v>
      </c>
      <c r="AA14781" t="s">
        <v>34345</v>
      </c>
      <c r="AB14781" t="s">
        <v>34350</v>
      </c>
      <c r="AC14781" t="s">
        <v>38</v>
      </c>
      <c r="AD14781">
        <v>98102</v>
      </c>
    </row>
    <row r="14782" spans="1:30" x14ac:dyDescent="0.25">
      <c r="A14782">
        <f t="shared" ca="1" si="230"/>
        <v>2310</v>
      </c>
      <c r="B14782" t="s">
        <v>677</v>
      </c>
      <c r="C14782" t="s">
        <v>80</v>
      </c>
      <c r="F14782" t="s">
        <v>2870</v>
      </c>
      <c r="G14782">
        <v>0</v>
      </c>
      <c r="O14782" t="s">
        <v>33</v>
      </c>
      <c r="Y14782" t="s">
        <v>18389</v>
      </c>
      <c r="Z14782" t="s">
        <v>18390</v>
      </c>
      <c r="AA14782" t="s">
        <v>18391</v>
      </c>
      <c r="AB14782" t="s">
        <v>18392</v>
      </c>
      <c r="AC14782" t="s">
        <v>38</v>
      </c>
      <c r="AD14782">
        <v>98660</v>
      </c>
    </row>
    <row r="14783" spans="1:30" ht="409.5" x14ac:dyDescent="0.25">
      <c r="A14783">
        <f t="shared" ca="1" si="230"/>
        <v>8981</v>
      </c>
      <c r="B14783" t="s">
        <v>519</v>
      </c>
      <c r="C14783" t="s">
        <v>45</v>
      </c>
      <c r="G14783">
        <v>0</v>
      </c>
      <c r="M14783" t="s">
        <v>25351</v>
      </c>
      <c r="N14783" t="s">
        <v>478</v>
      </c>
      <c r="O14783" t="s">
        <v>33</v>
      </c>
      <c r="W14783">
        <v>30</v>
      </c>
      <c r="X14783" t="s">
        <v>34</v>
      </c>
      <c r="Y14783" t="s">
        <v>43141</v>
      </c>
      <c r="Z14783" s="1" t="s">
        <v>43142</v>
      </c>
      <c r="AA14783" t="s">
        <v>43143</v>
      </c>
      <c r="AB14783" t="s">
        <v>43144</v>
      </c>
    </row>
    <row r="14784" spans="1:30" ht="409.5" x14ac:dyDescent="0.25">
      <c r="A14784">
        <f t="shared" ca="1" si="230"/>
        <v>7201</v>
      </c>
      <c r="B14784" t="s">
        <v>489</v>
      </c>
      <c r="C14784" t="s">
        <v>45</v>
      </c>
      <c r="O14784" t="s">
        <v>33</v>
      </c>
      <c r="X14784" t="s">
        <v>34</v>
      </c>
      <c r="Y14784" t="s">
        <v>18584</v>
      </c>
      <c r="Z14784" s="1" t="s">
        <v>25408</v>
      </c>
      <c r="AA14784" t="s">
        <v>25409</v>
      </c>
      <c r="AB14784">
        <v>-171959</v>
      </c>
      <c r="AC14784" t="s">
        <v>38</v>
      </c>
      <c r="AD14784">
        <v>98506</v>
      </c>
    </row>
    <row r="14785" spans="1:30" ht="409.5" x14ac:dyDescent="0.25">
      <c r="A14785">
        <f t="shared" ca="1" si="230"/>
        <v>7030</v>
      </c>
      <c r="B14785" t="s">
        <v>124</v>
      </c>
      <c r="C14785" t="s">
        <v>45</v>
      </c>
      <c r="N14785" s="1" t="s">
        <v>9574</v>
      </c>
      <c r="O14785" t="s">
        <v>52</v>
      </c>
      <c r="Q14785" t="s">
        <v>493</v>
      </c>
      <c r="R14785" t="s">
        <v>9575</v>
      </c>
      <c r="S14785" t="s">
        <v>9576</v>
      </c>
      <c r="X14785" t="s">
        <v>34</v>
      </c>
      <c r="Y14785" t="s">
        <v>9577</v>
      </c>
      <c r="Z14785" s="1" t="s">
        <v>9578</v>
      </c>
      <c r="AA14785" t="s">
        <v>9579</v>
      </c>
      <c r="AB14785">
        <v>-171120</v>
      </c>
      <c r="AC14785" t="s">
        <v>38</v>
      </c>
      <c r="AD14785">
        <v>98233</v>
      </c>
    </row>
    <row r="14786" spans="1:30" x14ac:dyDescent="0.25">
      <c r="A14786">
        <f t="shared" ref="A14786:A14849" ca="1" si="231">RANDBETWEEN(1,20000)</f>
        <v>4995</v>
      </c>
      <c r="B14786" t="s">
        <v>773</v>
      </c>
      <c r="C14786" t="s">
        <v>80</v>
      </c>
      <c r="F14786" t="s">
        <v>6098</v>
      </c>
      <c r="G14786">
        <v>0</v>
      </c>
      <c r="O14786" t="s">
        <v>33</v>
      </c>
      <c r="X14786" t="s">
        <v>34</v>
      </c>
      <c r="Y14786" t="s">
        <v>6099</v>
      </c>
      <c r="Z14786" t="s">
        <v>6100</v>
      </c>
      <c r="AA14786" t="s">
        <v>6101</v>
      </c>
      <c r="AB14786" t="s">
        <v>6102</v>
      </c>
      <c r="AC14786" t="s">
        <v>38</v>
      </c>
      <c r="AD14786">
        <v>98133</v>
      </c>
    </row>
    <row r="14787" spans="1:30" x14ac:dyDescent="0.25">
      <c r="A14787">
        <f t="shared" ca="1" si="231"/>
        <v>6047</v>
      </c>
      <c r="B14787" t="s">
        <v>677</v>
      </c>
      <c r="C14787" t="s">
        <v>80</v>
      </c>
      <c r="F14787" t="s">
        <v>651</v>
      </c>
      <c r="G14787">
        <v>0</v>
      </c>
      <c r="O14787" t="s">
        <v>33</v>
      </c>
      <c r="Y14787" t="s">
        <v>7704</v>
      </c>
      <c r="Z14787" t="s">
        <v>7705</v>
      </c>
      <c r="AA14787" t="s">
        <v>7706</v>
      </c>
      <c r="AB14787" t="s">
        <v>7707</v>
      </c>
      <c r="AC14787" t="s">
        <v>38</v>
      </c>
      <c r="AD14787">
        <v>98034</v>
      </c>
    </row>
    <row r="14788" spans="1:30" x14ac:dyDescent="0.25">
      <c r="A14788">
        <f t="shared" ca="1" si="231"/>
        <v>10189</v>
      </c>
      <c r="B14788" t="s">
        <v>2046</v>
      </c>
      <c r="C14788" t="s">
        <v>80</v>
      </c>
      <c r="F14788" t="s">
        <v>3554</v>
      </c>
      <c r="O14788" t="s">
        <v>33</v>
      </c>
      <c r="Y14788" t="s">
        <v>7391</v>
      </c>
      <c r="Z14788" t="s">
        <v>12931</v>
      </c>
      <c r="AA14788" t="s">
        <v>12932</v>
      </c>
      <c r="AB14788">
        <v>-162242</v>
      </c>
      <c r="AC14788" t="s">
        <v>38</v>
      </c>
      <c r="AD14788">
        <v>98390</v>
      </c>
    </row>
    <row r="14789" spans="1:30" ht="409.5" x14ac:dyDescent="0.25">
      <c r="A14789">
        <f t="shared" ca="1" si="231"/>
        <v>18391</v>
      </c>
      <c r="B14789" t="s">
        <v>96</v>
      </c>
      <c r="C14789" t="s">
        <v>97</v>
      </c>
      <c r="O14789" t="s">
        <v>33</v>
      </c>
      <c r="X14789" t="s">
        <v>34</v>
      </c>
      <c r="Z14789" s="1" t="s">
        <v>41384</v>
      </c>
      <c r="AA14789" t="s">
        <v>41385</v>
      </c>
      <c r="AB14789">
        <v>-162815</v>
      </c>
      <c r="AC14789" t="s">
        <v>38</v>
      </c>
      <c r="AD14789">
        <v>98672</v>
      </c>
    </row>
    <row r="14790" spans="1:30" ht="409.5" x14ac:dyDescent="0.25">
      <c r="A14790">
        <f t="shared" ca="1" si="231"/>
        <v>10016</v>
      </c>
      <c r="B14790" t="s">
        <v>739</v>
      </c>
      <c r="C14790" t="s">
        <v>686</v>
      </c>
      <c r="F14790" t="s">
        <v>3488</v>
      </c>
      <c r="G14790">
        <v>0</v>
      </c>
      <c r="O14790" t="s">
        <v>63</v>
      </c>
      <c r="X14790" t="s">
        <v>34</v>
      </c>
      <c r="Y14790" t="s">
        <v>19374</v>
      </c>
      <c r="Z14790" s="1" t="s">
        <v>19375</v>
      </c>
      <c r="AA14790" t="s">
        <v>19376</v>
      </c>
      <c r="AB14790" t="s">
        <v>19377</v>
      </c>
      <c r="AC14790" t="s">
        <v>38</v>
      </c>
      <c r="AD14790">
        <v>98003</v>
      </c>
    </row>
    <row r="14791" spans="1:30" x14ac:dyDescent="0.25">
      <c r="A14791">
        <f t="shared" ca="1" si="231"/>
        <v>18248</v>
      </c>
      <c r="B14791" t="s">
        <v>2046</v>
      </c>
      <c r="C14791" t="s">
        <v>80</v>
      </c>
      <c r="F14791" t="s">
        <v>1418</v>
      </c>
      <c r="O14791" t="s">
        <v>33</v>
      </c>
      <c r="Y14791" t="s">
        <v>1419</v>
      </c>
      <c r="Z14791" t="s">
        <v>32147</v>
      </c>
      <c r="AA14791" t="s">
        <v>32148</v>
      </c>
      <c r="AB14791">
        <v>-161167</v>
      </c>
      <c r="AC14791" t="s">
        <v>38</v>
      </c>
      <c r="AD14791">
        <v>98504</v>
      </c>
    </row>
    <row r="14792" spans="1:30" ht="409.5" x14ac:dyDescent="0.25">
      <c r="A14792">
        <f t="shared" ca="1" si="231"/>
        <v>17279</v>
      </c>
      <c r="B14792" t="s">
        <v>489</v>
      </c>
      <c r="C14792" t="s">
        <v>45</v>
      </c>
      <c r="O14792" t="s">
        <v>63</v>
      </c>
      <c r="X14792" t="s">
        <v>34</v>
      </c>
      <c r="Y14792" t="s">
        <v>9954</v>
      </c>
      <c r="Z14792" s="1" t="s">
        <v>22430</v>
      </c>
      <c r="AA14792" t="s">
        <v>22431</v>
      </c>
      <c r="AB14792">
        <v>-160756</v>
      </c>
      <c r="AC14792" t="s">
        <v>38</v>
      </c>
      <c r="AD14792">
        <v>98121</v>
      </c>
    </row>
    <row r="14793" spans="1:30" ht="409.5" x14ac:dyDescent="0.25">
      <c r="A14793">
        <f t="shared" ca="1" si="231"/>
        <v>3669</v>
      </c>
      <c r="B14793" t="s">
        <v>178</v>
      </c>
      <c r="C14793" t="s">
        <v>179</v>
      </c>
      <c r="F14793" t="s">
        <v>3707</v>
      </c>
      <c r="O14793" t="s">
        <v>33</v>
      </c>
      <c r="W14793">
        <v>15</v>
      </c>
      <c r="X14793" t="s">
        <v>34</v>
      </c>
      <c r="Y14793" t="s">
        <v>3708</v>
      </c>
      <c r="Z14793" s="1" t="s">
        <v>19455</v>
      </c>
      <c r="AA14793" t="s">
        <v>19456</v>
      </c>
      <c r="AB14793">
        <v>-181368</v>
      </c>
      <c r="AC14793" t="s">
        <v>102</v>
      </c>
      <c r="AD14793">
        <v>97222</v>
      </c>
    </row>
    <row r="14794" spans="1:30" x14ac:dyDescent="0.25">
      <c r="A14794">
        <f t="shared" ca="1" si="231"/>
        <v>3909</v>
      </c>
      <c r="B14794" t="s">
        <v>2046</v>
      </c>
      <c r="C14794" t="s">
        <v>80</v>
      </c>
      <c r="F14794" t="s">
        <v>7672</v>
      </c>
      <c r="G14794">
        <v>0</v>
      </c>
      <c r="O14794" t="s">
        <v>33</v>
      </c>
      <c r="Y14794" t="s">
        <v>7673</v>
      </c>
      <c r="Z14794" t="s">
        <v>7674</v>
      </c>
      <c r="AA14794" t="s">
        <v>7675</v>
      </c>
      <c r="AB14794" t="s">
        <v>7676</v>
      </c>
      <c r="AC14794" t="s">
        <v>333</v>
      </c>
      <c r="AD14794">
        <v>83501</v>
      </c>
    </row>
    <row r="14795" spans="1:30" x14ac:dyDescent="0.25">
      <c r="A14795">
        <f t="shared" ca="1" si="231"/>
        <v>3267</v>
      </c>
      <c r="B14795" t="s">
        <v>685</v>
      </c>
      <c r="C14795" t="s">
        <v>686</v>
      </c>
      <c r="F14795" t="s">
        <v>29266</v>
      </c>
      <c r="G14795">
        <v>0</v>
      </c>
      <c r="O14795" t="s">
        <v>33</v>
      </c>
      <c r="Y14795" t="s">
        <v>29267</v>
      </c>
      <c r="Z14795" t="s">
        <v>35260</v>
      </c>
      <c r="AA14795" t="s">
        <v>35222</v>
      </c>
      <c r="AB14795" t="s">
        <v>35261</v>
      </c>
      <c r="AC14795" t="s">
        <v>38</v>
      </c>
      <c r="AD14795">
        <v>98038</v>
      </c>
    </row>
    <row r="14796" spans="1:30" x14ac:dyDescent="0.25">
      <c r="A14796">
        <f t="shared" ca="1" si="231"/>
        <v>18320</v>
      </c>
      <c r="B14796" t="s">
        <v>44</v>
      </c>
      <c r="C14796" t="s">
        <v>45</v>
      </c>
      <c r="F14796" t="s">
        <v>4105</v>
      </c>
      <c r="G14796">
        <v>0</v>
      </c>
      <c r="O14796" t="s">
        <v>33</v>
      </c>
      <c r="X14796" t="s">
        <v>34</v>
      </c>
      <c r="Y14796" t="s">
        <v>4106</v>
      </c>
      <c r="Z14796" t="s">
        <v>8917</v>
      </c>
      <c r="AA14796" t="s">
        <v>8917</v>
      </c>
      <c r="AB14796" t="s">
        <v>8918</v>
      </c>
      <c r="AC14796" t="s">
        <v>38</v>
      </c>
      <c r="AD14796">
        <v>98520</v>
      </c>
    </row>
    <row r="14797" spans="1:30" ht="409.5" x14ac:dyDescent="0.25">
      <c r="A14797">
        <f t="shared" ca="1" si="231"/>
        <v>12023</v>
      </c>
      <c r="B14797" t="s">
        <v>79</v>
      </c>
      <c r="C14797" t="s">
        <v>80</v>
      </c>
      <c r="F14797" t="s">
        <v>651</v>
      </c>
      <c r="O14797" t="s">
        <v>33</v>
      </c>
      <c r="Y14797" t="s">
        <v>652</v>
      </c>
      <c r="Z14797" s="1" t="s">
        <v>39225</v>
      </c>
      <c r="AA14797" t="s">
        <v>39226</v>
      </c>
      <c r="AB14797">
        <v>-163315</v>
      </c>
      <c r="AC14797" t="s">
        <v>38</v>
      </c>
      <c r="AD14797">
        <v>98058</v>
      </c>
    </row>
    <row r="14798" spans="1:30" x14ac:dyDescent="0.25">
      <c r="A14798">
        <f t="shared" ca="1" si="231"/>
        <v>13888</v>
      </c>
      <c r="B14798" t="s">
        <v>2046</v>
      </c>
      <c r="C14798" t="s">
        <v>80</v>
      </c>
      <c r="F14798" t="s">
        <v>11599</v>
      </c>
      <c r="O14798" t="s">
        <v>33</v>
      </c>
      <c r="Y14798" t="s">
        <v>11600</v>
      </c>
      <c r="Z14798" t="s">
        <v>11601</v>
      </c>
      <c r="AA14798" t="s">
        <v>11602</v>
      </c>
      <c r="AB14798">
        <v>-173401</v>
      </c>
      <c r="AC14798" t="s">
        <v>38</v>
      </c>
      <c r="AD14798">
        <v>98250</v>
      </c>
    </row>
    <row r="14799" spans="1:30" x14ac:dyDescent="0.25">
      <c r="A14799">
        <f t="shared" ca="1" si="231"/>
        <v>8447</v>
      </c>
      <c r="B14799" t="s">
        <v>739</v>
      </c>
      <c r="C14799" t="s">
        <v>686</v>
      </c>
      <c r="F14799" t="s">
        <v>28495</v>
      </c>
      <c r="G14799">
        <v>0</v>
      </c>
      <c r="O14799" t="s">
        <v>33</v>
      </c>
      <c r="Y14799" t="s">
        <v>29870</v>
      </c>
      <c r="Z14799" t="s">
        <v>30629</v>
      </c>
      <c r="AA14799" t="s">
        <v>30630</v>
      </c>
      <c r="AB14799" t="s">
        <v>30631</v>
      </c>
    </row>
    <row r="14800" spans="1:30" x14ac:dyDescent="0.25">
      <c r="A14800">
        <f t="shared" ca="1" si="231"/>
        <v>3033</v>
      </c>
      <c r="B14800" t="s">
        <v>124</v>
      </c>
      <c r="C14800" t="s">
        <v>45</v>
      </c>
      <c r="O14800" t="s">
        <v>63</v>
      </c>
      <c r="X14800" t="s">
        <v>34</v>
      </c>
      <c r="Y14800" t="s">
        <v>21846</v>
      </c>
      <c r="Z14800" t="s">
        <v>21847</v>
      </c>
      <c r="AA14800" t="s">
        <v>21848</v>
      </c>
      <c r="AB14800">
        <v>-172383</v>
      </c>
      <c r="AC14800" t="s">
        <v>38</v>
      </c>
      <c r="AD14800">
        <v>98501</v>
      </c>
    </row>
    <row r="14801" spans="1:30" x14ac:dyDescent="0.25">
      <c r="A14801">
        <f t="shared" ca="1" si="231"/>
        <v>266</v>
      </c>
      <c r="B14801" t="s">
        <v>677</v>
      </c>
      <c r="C14801" t="s">
        <v>80</v>
      </c>
      <c r="F14801" t="s">
        <v>13339</v>
      </c>
      <c r="O14801" t="s">
        <v>33</v>
      </c>
      <c r="Y14801" t="s">
        <v>13340</v>
      </c>
      <c r="Z14801" t="s">
        <v>13341</v>
      </c>
      <c r="AA14801" t="s">
        <v>13342</v>
      </c>
      <c r="AB14801">
        <v>-160974</v>
      </c>
      <c r="AC14801" t="s">
        <v>38</v>
      </c>
      <c r="AD14801">
        <v>98371</v>
      </c>
    </row>
    <row r="14802" spans="1:30" x14ac:dyDescent="0.25">
      <c r="A14802">
        <f t="shared" ca="1" si="231"/>
        <v>7325</v>
      </c>
      <c r="B14802" t="s">
        <v>677</v>
      </c>
      <c r="C14802" t="s">
        <v>80</v>
      </c>
      <c r="F14802" t="s">
        <v>10154</v>
      </c>
      <c r="G14802">
        <v>0</v>
      </c>
      <c r="O14802" t="s">
        <v>33</v>
      </c>
      <c r="Y14802" t="s">
        <v>10155</v>
      </c>
      <c r="Z14802" t="s">
        <v>11467</v>
      </c>
      <c r="AA14802" t="s">
        <v>11468</v>
      </c>
      <c r="AB14802" t="s">
        <v>11469</v>
      </c>
      <c r="AC14802" t="s">
        <v>38</v>
      </c>
      <c r="AD14802">
        <v>98144</v>
      </c>
    </row>
    <row r="14803" spans="1:30" x14ac:dyDescent="0.25">
      <c r="A14803">
        <f t="shared" ca="1" si="231"/>
        <v>13757</v>
      </c>
      <c r="B14803" t="s">
        <v>178</v>
      </c>
      <c r="F14803" t="s">
        <v>120</v>
      </c>
      <c r="G14803">
        <v>0</v>
      </c>
      <c r="O14803" t="s">
        <v>33</v>
      </c>
      <c r="X14803" t="s">
        <v>34</v>
      </c>
      <c r="Y14803" t="s">
        <v>43343</v>
      </c>
      <c r="Z14803" t="s">
        <v>43351</v>
      </c>
      <c r="AA14803" t="s">
        <v>43352</v>
      </c>
      <c r="AB14803" t="s">
        <v>43353</v>
      </c>
      <c r="AC14803" t="s">
        <v>38</v>
      </c>
      <c r="AD14803">
        <v>98901</v>
      </c>
    </row>
    <row r="14804" spans="1:30" x14ac:dyDescent="0.25">
      <c r="A14804">
        <f t="shared" ca="1" si="231"/>
        <v>5083</v>
      </c>
      <c r="B14804" t="s">
        <v>2046</v>
      </c>
      <c r="C14804" t="s">
        <v>80</v>
      </c>
      <c r="F14804" t="s">
        <v>160</v>
      </c>
      <c r="G14804">
        <v>0</v>
      </c>
      <c r="O14804" t="s">
        <v>33</v>
      </c>
      <c r="Y14804" t="s">
        <v>6704</v>
      </c>
      <c r="Z14804" t="s">
        <v>13432</v>
      </c>
      <c r="AA14804" t="s">
        <v>13433</v>
      </c>
      <c r="AB14804" t="s">
        <v>13434</v>
      </c>
      <c r="AC14804" t="s">
        <v>38</v>
      </c>
      <c r="AD14804">
        <v>98109</v>
      </c>
    </row>
    <row r="14805" spans="1:30" x14ac:dyDescent="0.25">
      <c r="A14805">
        <f t="shared" ca="1" si="231"/>
        <v>8685</v>
      </c>
      <c r="B14805" t="s">
        <v>79</v>
      </c>
      <c r="C14805" t="s">
        <v>80</v>
      </c>
      <c r="F14805" t="s">
        <v>658</v>
      </c>
      <c r="O14805" t="s">
        <v>33</v>
      </c>
      <c r="Y14805" t="s">
        <v>10469</v>
      </c>
      <c r="Z14805" t="s">
        <v>10572</v>
      </c>
      <c r="AA14805" t="s">
        <v>10573</v>
      </c>
      <c r="AB14805">
        <v>-170017</v>
      </c>
      <c r="AC14805" t="s">
        <v>102</v>
      </c>
      <c r="AD14805">
        <v>97205</v>
      </c>
    </row>
    <row r="14806" spans="1:30" x14ac:dyDescent="0.25">
      <c r="A14806">
        <f t="shared" ca="1" si="231"/>
        <v>6251</v>
      </c>
      <c r="B14806" t="s">
        <v>489</v>
      </c>
      <c r="C14806" t="s">
        <v>45</v>
      </c>
      <c r="O14806" t="s">
        <v>33</v>
      </c>
      <c r="X14806" t="s">
        <v>34</v>
      </c>
      <c r="Y14806" t="s">
        <v>33188</v>
      </c>
      <c r="Z14806" t="s">
        <v>33381</v>
      </c>
      <c r="AA14806" t="s">
        <v>33382</v>
      </c>
      <c r="AB14806">
        <v>-171090</v>
      </c>
      <c r="AC14806" t="s">
        <v>38</v>
      </c>
      <c r="AD14806">
        <v>98907</v>
      </c>
    </row>
    <row r="14807" spans="1:30" ht="390" x14ac:dyDescent="0.25">
      <c r="A14807">
        <f t="shared" ca="1" si="231"/>
        <v>18442</v>
      </c>
      <c r="B14807" t="s">
        <v>73</v>
      </c>
      <c r="C14807" t="s">
        <v>74</v>
      </c>
      <c r="F14807" t="s">
        <v>4683</v>
      </c>
      <c r="G14807">
        <v>0</v>
      </c>
      <c r="O14807" t="s">
        <v>33</v>
      </c>
      <c r="Y14807" t="s">
        <v>36285</v>
      </c>
      <c r="Z14807" s="1" t="s">
        <v>36388</v>
      </c>
      <c r="AA14807" t="s">
        <v>36377</v>
      </c>
      <c r="AB14807" t="s">
        <v>36389</v>
      </c>
    </row>
    <row r="14808" spans="1:30" ht="150" x14ac:dyDescent="0.25">
      <c r="A14808">
        <f t="shared" ca="1" si="231"/>
        <v>18624</v>
      </c>
      <c r="B14808" t="s">
        <v>3712</v>
      </c>
      <c r="C14808" t="s">
        <v>45</v>
      </c>
      <c r="F14808" t="s">
        <v>22637</v>
      </c>
      <c r="G14808">
        <v>0</v>
      </c>
      <c r="O14808" t="s">
        <v>33</v>
      </c>
      <c r="X14808" t="s">
        <v>34</v>
      </c>
      <c r="Y14808" t="s">
        <v>22634</v>
      </c>
      <c r="Z14808" s="1" t="s">
        <v>24056</v>
      </c>
      <c r="AA14808" t="s">
        <v>24027</v>
      </c>
      <c r="AB14808" t="s">
        <v>24057</v>
      </c>
      <c r="AC14808" t="s">
        <v>5301</v>
      </c>
      <c r="AD14808" t="s">
        <v>22640</v>
      </c>
    </row>
    <row r="14809" spans="1:30" x14ac:dyDescent="0.25">
      <c r="A14809">
        <f t="shared" ca="1" si="231"/>
        <v>3161</v>
      </c>
      <c r="B14809" t="s">
        <v>68</v>
      </c>
      <c r="C14809" t="s">
        <v>45</v>
      </c>
      <c r="O14809" t="s">
        <v>33</v>
      </c>
      <c r="W14809">
        <v>15</v>
      </c>
      <c r="X14809" t="s">
        <v>34</v>
      </c>
      <c r="Y14809" t="s">
        <v>29175</v>
      </c>
      <c r="Z14809" t="s">
        <v>29176</v>
      </c>
      <c r="AA14809" t="s">
        <v>29177</v>
      </c>
      <c r="AB14809">
        <v>-173378</v>
      </c>
    </row>
    <row r="14810" spans="1:30" x14ac:dyDescent="0.25">
      <c r="A14810">
        <f t="shared" ca="1" si="231"/>
        <v>6105</v>
      </c>
      <c r="B14810" t="s">
        <v>178</v>
      </c>
      <c r="C14810" t="s">
        <v>179</v>
      </c>
      <c r="F14810" t="s">
        <v>22102</v>
      </c>
      <c r="G14810">
        <v>0</v>
      </c>
      <c r="O14810" t="s">
        <v>33</v>
      </c>
      <c r="X14810" t="s">
        <v>34</v>
      </c>
      <c r="Y14810" t="s">
        <v>41954</v>
      </c>
      <c r="Z14810" t="s">
        <v>41955</v>
      </c>
      <c r="AA14810" t="s">
        <v>41956</v>
      </c>
      <c r="AB14810" t="s">
        <v>41957</v>
      </c>
      <c r="AC14810" t="s">
        <v>38</v>
      </c>
      <c r="AD14810">
        <v>99362</v>
      </c>
    </row>
    <row r="14811" spans="1:30" ht="409.5" x14ac:dyDescent="0.25">
      <c r="A14811">
        <f t="shared" ca="1" si="231"/>
        <v>6466</v>
      </c>
      <c r="B14811" t="s">
        <v>230</v>
      </c>
      <c r="C14811" t="s">
        <v>45</v>
      </c>
      <c r="O14811" t="s">
        <v>33</v>
      </c>
      <c r="X14811" t="s">
        <v>34</v>
      </c>
      <c r="Y14811" t="s">
        <v>22659</v>
      </c>
      <c r="Z14811" s="1" t="s">
        <v>23037</v>
      </c>
      <c r="AA14811" t="s">
        <v>22580</v>
      </c>
      <c r="AB14811">
        <v>-163246</v>
      </c>
    </row>
    <row r="14812" spans="1:30" ht="409.5" x14ac:dyDescent="0.25">
      <c r="A14812">
        <f t="shared" ca="1" si="231"/>
        <v>14218</v>
      </c>
      <c r="B14812" t="s">
        <v>164</v>
      </c>
      <c r="C14812" t="s">
        <v>165</v>
      </c>
      <c r="G14812">
        <v>0</v>
      </c>
      <c r="N14812" s="1" t="s">
        <v>40647</v>
      </c>
      <c r="O14812" t="s">
        <v>168</v>
      </c>
      <c r="Q14812" t="s">
        <v>20136</v>
      </c>
      <c r="R14812" t="s">
        <v>169</v>
      </c>
      <c r="Y14812" t="s">
        <v>40648</v>
      </c>
      <c r="Z14812" s="1" t="s">
        <v>40649</v>
      </c>
      <c r="AA14812" t="s">
        <v>40650</v>
      </c>
      <c r="AB14812" t="s">
        <v>40651</v>
      </c>
    </row>
    <row r="14813" spans="1:30" x14ac:dyDescent="0.25">
      <c r="A14813">
        <f t="shared" ca="1" si="231"/>
        <v>10291</v>
      </c>
      <c r="B14813" t="s">
        <v>677</v>
      </c>
      <c r="C14813" t="s">
        <v>80</v>
      </c>
      <c r="F14813" t="s">
        <v>13056</v>
      </c>
      <c r="G14813">
        <v>0</v>
      </c>
      <c r="O14813" t="s">
        <v>33</v>
      </c>
      <c r="Y14813" t="s">
        <v>13057</v>
      </c>
      <c r="Z14813" t="s">
        <v>14335</v>
      </c>
      <c r="AA14813" t="s">
        <v>14333</v>
      </c>
      <c r="AB14813" t="s">
        <v>14336</v>
      </c>
      <c r="AC14813" t="s">
        <v>38</v>
      </c>
      <c r="AD14813">
        <v>98501</v>
      </c>
    </row>
    <row r="14814" spans="1:30" ht="409.5" x14ac:dyDescent="0.25">
      <c r="A14814">
        <f t="shared" ca="1" si="231"/>
        <v>3383</v>
      </c>
      <c r="B14814" t="s">
        <v>685</v>
      </c>
      <c r="C14814" t="s">
        <v>686</v>
      </c>
      <c r="F14814" t="s">
        <v>24915</v>
      </c>
      <c r="O14814" t="s">
        <v>33</v>
      </c>
      <c r="Y14814" t="s">
        <v>24916</v>
      </c>
      <c r="Z14814" s="1" t="s">
        <v>33486</v>
      </c>
      <c r="AA14814" t="s">
        <v>33487</v>
      </c>
      <c r="AB14814">
        <v>-180875</v>
      </c>
      <c r="AC14814" t="s">
        <v>38</v>
      </c>
      <c r="AD14814">
        <v>98632</v>
      </c>
    </row>
    <row r="14815" spans="1:30" ht="409.5" x14ac:dyDescent="0.25">
      <c r="A14815">
        <f t="shared" ca="1" si="231"/>
        <v>6220</v>
      </c>
      <c r="B14815" t="s">
        <v>2046</v>
      </c>
      <c r="C14815" t="s">
        <v>80</v>
      </c>
      <c r="F14815" t="s">
        <v>1305</v>
      </c>
      <c r="G14815">
        <v>0</v>
      </c>
      <c r="O14815" t="s">
        <v>33</v>
      </c>
      <c r="Y14815" t="s">
        <v>7240</v>
      </c>
      <c r="Z14815" s="1" t="s">
        <v>8193</v>
      </c>
      <c r="AA14815" t="s">
        <v>8194</v>
      </c>
      <c r="AB14815" t="s">
        <v>8195</v>
      </c>
      <c r="AC14815" t="s">
        <v>38</v>
      </c>
      <c r="AD14815">
        <v>98109</v>
      </c>
    </row>
    <row r="14816" spans="1:30" x14ac:dyDescent="0.25">
      <c r="A14816">
        <f t="shared" ca="1" si="231"/>
        <v>2369</v>
      </c>
      <c r="B14816" t="s">
        <v>334</v>
      </c>
      <c r="C14816" t="s">
        <v>45</v>
      </c>
      <c r="F14816" t="s">
        <v>2112</v>
      </c>
      <c r="G14816">
        <v>0</v>
      </c>
      <c r="O14816" t="s">
        <v>33</v>
      </c>
      <c r="X14816" t="s">
        <v>34</v>
      </c>
      <c r="Y14816" t="s">
        <v>17003</v>
      </c>
      <c r="Z14816" t="s">
        <v>32994</v>
      </c>
      <c r="AA14816" t="s">
        <v>32995</v>
      </c>
      <c r="AB14816" t="s">
        <v>32996</v>
      </c>
      <c r="AC14816" t="s">
        <v>38</v>
      </c>
      <c r="AD14816">
        <v>98531</v>
      </c>
    </row>
    <row r="14817" spans="1:30" ht="409.5" x14ac:dyDescent="0.25">
      <c r="A14817">
        <f t="shared" ca="1" si="231"/>
        <v>13895</v>
      </c>
      <c r="B14817" t="s">
        <v>2046</v>
      </c>
      <c r="C14817" t="s">
        <v>80</v>
      </c>
      <c r="F14817" t="s">
        <v>986</v>
      </c>
      <c r="G14817">
        <v>0</v>
      </c>
      <c r="O14817" t="s">
        <v>33</v>
      </c>
      <c r="Y14817" t="s">
        <v>987</v>
      </c>
      <c r="Z14817" s="1" t="s">
        <v>14611</v>
      </c>
      <c r="AA14817" t="s">
        <v>14612</v>
      </c>
      <c r="AB14817" t="s">
        <v>14613</v>
      </c>
      <c r="AC14817" t="s">
        <v>38</v>
      </c>
      <c r="AD14817">
        <v>98116</v>
      </c>
    </row>
    <row r="14818" spans="1:30" x14ac:dyDescent="0.25">
      <c r="A14818">
        <f t="shared" ca="1" si="231"/>
        <v>7747</v>
      </c>
      <c r="B14818" t="s">
        <v>2046</v>
      </c>
      <c r="C14818" t="s">
        <v>80</v>
      </c>
      <c r="F14818" t="s">
        <v>7886</v>
      </c>
      <c r="O14818" t="s">
        <v>33</v>
      </c>
      <c r="Y14818" t="s">
        <v>14206</v>
      </c>
      <c r="Z14818" t="s">
        <v>14207</v>
      </c>
      <c r="AA14818" t="s">
        <v>14200</v>
      </c>
      <c r="AB14818">
        <v>-180170</v>
      </c>
      <c r="AC14818" t="s">
        <v>38</v>
      </c>
      <c r="AD14818">
        <v>98807</v>
      </c>
    </row>
    <row r="14819" spans="1:30" x14ac:dyDescent="0.25">
      <c r="A14819">
        <f t="shared" ca="1" si="231"/>
        <v>17110</v>
      </c>
      <c r="B14819" t="s">
        <v>96</v>
      </c>
      <c r="C14819" t="s">
        <v>97</v>
      </c>
      <c r="F14819" t="s">
        <v>37356</v>
      </c>
      <c r="O14819" t="s">
        <v>33</v>
      </c>
      <c r="X14819" t="s">
        <v>34</v>
      </c>
      <c r="Y14819" t="s">
        <v>37357</v>
      </c>
      <c r="Z14819" t="s">
        <v>37358</v>
      </c>
      <c r="AA14819" t="s">
        <v>37359</v>
      </c>
      <c r="AB14819">
        <v>-160802</v>
      </c>
      <c r="AC14819" t="s">
        <v>102</v>
      </c>
      <c r="AD14819">
        <v>97209</v>
      </c>
    </row>
    <row r="14820" spans="1:30" ht="409.5" x14ac:dyDescent="0.25">
      <c r="A14820">
        <f t="shared" ca="1" si="231"/>
        <v>4849</v>
      </c>
      <c r="B14820" t="s">
        <v>1382</v>
      </c>
      <c r="C14820" t="s">
        <v>45</v>
      </c>
      <c r="G14820">
        <v>0</v>
      </c>
      <c r="O14820" t="s">
        <v>33</v>
      </c>
      <c r="X14820" t="s">
        <v>34</v>
      </c>
      <c r="Y14820" t="s">
        <v>22681</v>
      </c>
      <c r="Z14820" s="1" t="s">
        <v>23825</v>
      </c>
      <c r="AA14820" t="s">
        <v>23740</v>
      </c>
      <c r="AB14820" t="s">
        <v>23826</v>
      </c>
      <c r="AC14820" t="s">
        <v>102</v>
      </c>
      <c r="AD14820">
        <v>97302</v>
      </c>
    </row>
    <row r="14821" spans="1:30" x14ac:dyDescent="0.25">
      <c r="A14821">
        <f t="shared" ca="1" si="231"/>
        <v>19874</v>
      </c>
      <c r="B14821" t="s">
        <v>685</v>
      </c>
      <c r="C14821" t="s">
        <v>686</v>
      </c>
      <c r="F14821" t="s">
        <v>4947</v>
      </c>
      <c r="G14821">
        <v>0</v>
      </c>
      <c r="O14821" t="s">
        <v>33</v>
      </c>
      <c r="Y14821" t="s">
        <v>3152</v>
      </c>
      <c r="Z14821" t="s">
        <v>34791</v>
      </c>
      <c r="AA14821" t="s">
        <v>34786</v>
      </c>
      <c r="AB14821" t="s">
        <v>34792</v>
      </c>
      <c r="AC14821" t="s">
        <v>38</v>
      </c>
      <c r="AD14821">
        <v>98032</v>
      </c>
    </row>
    <row r="14822" spans="1:30" x14ac:dyDescent="0.25">
      <c r="A14822">
        <f t="shared" ca="1" si="231"/>
        <v>14260</v>
      </c>
      <c r="B14822" t="s">
        <v>30</v>
      </c>
      <c r="C14822" t="s">
        <v>31</v>
      </c>
      <c r="F14822" t="s">
        <v>3214</v>
      </c>
      <c r="G14822">
        <v>0</v>
      </c>
      <c r="O14822" t="s">
        <v>33</v>
      </c>
      <c r="X14822" t="s">
        <v>34</v>
      </c>
      <c r="Y14822" t="s">
        <v>4652</v>
      </c>
      <c r="Z14822" t="s">
        <v>4653</v>
      </c>
      <c r="AA14822" t="s">
        <v>4654</v>
      </c>
      <c r="AB14822" t="s">
        <v>4655</v>
      </c>
      <c r="AC14822" t="s">
        <v>38</v>
      </c>
      <c r="AD14822">
        <v>98052</v>
      </c>
    </row>
    <row r="14823" spans="1:30" x14ac:dyDescent="0.25">
      <c r="A14823">
        <f t="shared" ca="1" si="231"/>
        <v>7117</v>
      </c>
      <c r="B14823" t="s">
        <v>2046</v>
      </c>
      <c r="C14823" t="s">
        <v>80</v>
      </c>
      <c r="F14823" t="s">
        <v>1143</v>
      </c>
      <c r="O14823" t="s">
        <v>33</v>
      </c>
      <c r="Y14823" t="s">
        <v>5317</v>
      </c>
      <c r="Z14823" t="s">
        <v>15807</v>
      </c>
      <c r="AA14823" t="s">
        <v>15808</v>
      </c>
      <c r="AB14823">
        <v>-170405</v>
      </c>
      <c r="AC14823" t="s">
        <v>38</v>
      </c>
      <c r="AD14823">
        <v>98337</v>
      </c>
    </row>
    <row r="14824" spans="1:30" ht="330" x14ac:dyDescent="0.25">
      <c r="A14824">
        <f t="shared" ca="1" si="231"/>
        <v>967</v>
      </c>
      <c r="B14824" t="s">
        <v>334</v>
      </c>
      <c r="C14824" t="s">
        <v>45</v>
      </c>
      <c r="F14824" t="s">
        <v>5901</v>
      </c>
      <c r="O14824" t="s">
        <v>33</v>
      </c>
      <c r="W14824">
        <v>15</v>
      </c>
      <c r="X14824" t="s">
        <v>34</v>
      </c>
      <c r="Y14824" t="s">
        <v>36825</v>
      </c>
      <c r="Z14824" s="1" t="s">
        <v>36826</v>
      </c>
      <c r="AA14824" t="s">
        <v>36796</v>
      </c>
      <c r="AB14824">
        <v>-181336</v>
      </c>
      <c r="AC14824" t="s">
        <v>38</v>
      </c>
      <c r="AD14824">
        <v>98504</v>
      </c>
    </row>
    <row r="14825" spans="1:30" x14ac:dyDescent="0.25">
      <c r="A14825">
        <f t="shared" ca="1" si="231"/>
        <v>11980</v>
      </c>
      <c r="B14825" t="s">
        <v>73</v>
      </c>
      <c r="C14825" t="s">
        <v>74</v>
      </c>
      <c r="G14825">
        <v>0</v>
      </c>
      <c r="O14825" t="s">
        <v>63</v>
      </c>
      <c r="X14825" t="s">
        <v>34</v>
      </c>
      <c r="Y14825" t="s">
        <v>9663</v>
      </c>
      <c r="Z14825" t="s">
        <v>9664</v>
      </c>
      <c r="AA14825" t="s">
        <v>9665</v>
      </c>
      <c r="AB14825" t="s">
        <v>9666</v>
      </c>
      <c r="AC14825" t="s">
        <v>38</v>
      </c>
      <c r="AD14825">
        <v>98136</v>
      </c>
    </row>
    <row r="14826" spans="1:30" x14ac:dyDescent="0.25">
      <c r="A14826">
        <f t="shared" ca="1" si="231"/>
        <v>14591</v>
      </c>
      <c r="B14826" t="s">
        <v>773</v>
      </c>
      <c r="C14826" t="s">
        <v>80</v>
      </c>
      <c r="F14826" t="s">
        <v>6041</v>
      </c>
      <c r="G14826">
        <v>0</v>
      </c>
      <c r="O14826" t="s">
        <v>33</v>
      </c>
      <c r="X14826" t="s">
        <v>34</v>
      </c>
      <c r="Y14826" t="s">
        <v>6042</v>
      </c>
      <c r="Z14826" t="s">
        <v>6043</v>
      </c>
      <c r="AA14826" t="s">
        <v>6044</v>
      </c>
      <c r="AB14826" t="s">
        <v>6045</v>
      </c>
      <c r="AC14826" t="s">
        <v>38</v>
      </c>
      <c r="AD14826" t="s">
        <v>1716</v>
      </c>
    </row>
    <row r="14827" spans="1:30" x14ac:dyDescent="0.25">
      <c r="A14827">
        <f t="shared" ca="1" si="231"/>
        <v>7557</v>
      </c>
      <c r="B14827" t="s">
        <v>79</v>
      </c>
      <c r="C14827" t="s">
        <v>80</v>
      </c>
      <c r="F14827" t="s">
        <v>651</v>
      </c>
      <c r="O14827" t="s">
        <v>33</v>
      </c>
      <c r="Y14827" t="s">
        <v>13474</v>
      </c>
      <c r="Z14827" t="s">
        <v>26018</v>
      </c>
      <c r="AA14827" t="s">
        <v>26019</v>
      </c>
      <c r="AB14827">
        <v>-171319</v>
      </c>
      <c r="AC14827" t="s">
        <v>38</v>
      </c>
      <c r="AD14827">
        <v>98034</v>
      </c>
    </row>
    <row r="14828" spans="1:30" ht="409.5" x14ac:dyDescent="0.25">
      <c r="A14828">
        <f t="shared" ca="1" si="231"/>
        <v>14588</v>
      </c>
      <c r="B14828" t="s">
        <v>3712</v>
      </c>
      <c r="C14828" t="s">
        <v>45</v>
      </c>
      <c r="F14828" t="s">
        <v>22590</v>
      </c>
      <c r="G14828">
        <v>0</v>
      </c>
      <c r="O14828" t="s">
        <v>33</v>
      </c>
      <c r="X14828" t="s">
        <v>34</v>
      </c>
      <c r="Y14828" t="s">
        <v>16862</v>
      </c>
      <c r="Z14828" s="1" t="s">
        <v>24072</v>
      </c>
      <c r="AA14828" t="s">
        <v>24027</v>
      </c>
      <c r="AB14828" t="s">
        <v>24073</v>
      </c>
    </row>
    <row r="14829" spans="1:30" ht="409.5" x14ac:dyDescent="0.25">
      <c r="A14829">
        <f t="shared" ca="1" si="231"/>
        <v>15403</v>
      </c>
      <c r="B14829" t="s">
        <v>2046</v>
      </c>
      <c r="C14829" t="s">
        <v>80</v>
      </c>
      <c r="F14829" t="s">
        <v>986</v>
      </c>
      <c r="O14829" t="s">
        <v>33</v>
      </c>
      <c r="Y14829" t="s">
        <v>987</v>
      </c>
      <c r="Z14829" s="1" t="s">
        <v>12098</v>
      </c>
      <c r="AA14829" t="s">
        <v>12099</v>
      </c>
      <c r="AB14829">
        <v>-160960</v>
      </c>
      <c r="AC14829" t="s">
        <v>38</v>
      </c>
      <c r="AD14829">
        <v>98116</v>
      </c>
    </row>
    <row r="14830" spans="1:30" ht="409.5" x14ac:dyDescent="0.25">
      <c r="A14830">
        <f t="shared" ca="1" si="231"/>
        <v>8154</v>
      </c>
      <c r="B14830" t="s">
        <v>164</v>
      </c>
      <c r="C14830" t="s">
        <v>165</v>
      </c>
      <c r="N14830" t="s">
        <v>465</v>
      </c>
      <c r="O14830" t="s">
        <v>33</v>
      </c>
      <c r="W14830">
        <v>15</v>
      </c>
      <c r="X14830" t="s">
        <v>34</v>
      </c>
      <c r="Y14830" t="s">
        <v>2353</v>
      </c>
      <c r="Z14830" s="1" t="s">
        <v>5479</v>
      </c>
      <c r="AA14830" t="s">
        <v>5480</v>
      </c>
      <c r="AB14830">
        <v>-172247</v>
      </c>
    </row>
    <row r="14831" spans="1:30" x14ac:dyDescent="0.25">
      <c r="A14831">
        <f t="shared" ca="1" si="231"/>
        <v>4764</v>
      </c>
      <c r="B14831" t="s">
        <v>685</v>
      </c>
      <c r="C14831" t="s">
        <v>686</v>
      </c>
      <c r="F14831" t="s">
        <v>3219</v>
      </c>
      <c r="O14831" t="s">
        <v>33</v>
      </c>
      <c r="Y14831" t="s">
        <v>32824</v>
      </c>
      <c r="Z14831" t="s">
        <v>34275</v>
      </c>
      <c r="AA14831" t="s">
        <v>34271</v>
      </c>
      <c r="AB14831">
        <v>-173014</v>
      </c>
      <c r="AC14831" t="s">
        <v>38</v>
      </c>
      <c r="AD14831">
        <v>98409</v>
      </c>
    </row>
    <row r="14832" spans="1:30" x14ac:dyDescent="0.25">
      <c r="A14832">
        <f t="shared" ca="1" si="231"/>
        <v>11805</v>
      </c>
      <c r="B14832" t="s">
        <v>2046</v>
      </c>
      <c r="C14832" t="s">
        <v>80</v>
      </c>
      <c r="F14832" t="s">
        <v>2587</v>
      </c>
      <c r="O14832" t="s">
        <v>33</v>
      </c>
      <c r="Y14832" t="s">
        <v>10452</v>
      </c>
      <c r="Z14832" t="s">
        <v>16393</v>
      </c>
      <c r="AA14832" t="s">
        <v>16394</v>
      </c>
      <c r="AB14832">
        <v>-162781</v>
      </c>
      <c r="AC14832" t="s">
        <v>38</v>
      </c>
      <c r="AD14832">
        <v>98154</v>
      </c>
    </row>
    <row r="14833" spans="1:30" x14ac:dyDescent="0.25">
      <c r="A14833">
        <f t="shared" ca="1" si="231"/>
        <v>5294</v>
      </c>
      <c r="B14833" t="s">
        <v>2046</v>
      </c>
      <c r="C14833" t="s">
        <v>80</v>
      </c>
      <c r="F14833" t="s">
        <v>5838</v>
      </c>
      <c r="G14833">
        <v>0</v>
      </c>
      <c r="O14833" t="s">
        <v>33</v>
      </c>
      <c r="Y14833" t="s">
        <v>8003</v>
      </c>
      <c r="Z14833" t="s">
        <v>8004</v>
      </c>
      <c r="AA14833" t="s">
        <v>8005</v>
      </c>
      <c r="AB14833" t="s">
        <v>8006</v>
      </c>
      <c r="AC14833" t="s">
        <v>38</v>
      </c>
      <c r="AD14833">
        <v>98926</v>
      </c>
    </row>
    <row r="14834" spans="1:30" ht="409.5" x14ac:dyDescent="0.25">
      <c r="A14834">
        <f t="shared" ca="1" si="231"/>
        <v>14165</v>
      </c>
      <c r="B14834" t="s">
        <v>334</v>
      </c>
      <c r="C14834" t="s">
        <v>45</v>
      </c>
      <c r="F14834" t="s">
        <v>9323</v>
      </c>
      <c r="O14834" t="s">
        <v>33</v>
      </c>
      <c r="V14834" t="s">
        <v>9324</v>
      </c>
      <c r="W14834">
        <v>15</v>
      </c>
      <c r="X14834" t="s">
        <v>34</v>
      </c>
      <c r="Y14834" t="s">
        <v>9325</v>
      </c>
      <c r="Z14834" s="1" t="s">
        <v>9326</v>
      </c>
      <c r="AA14834" t="s">
        <v>9327</v>
      </c>
      <c r="AB14834">
        <v>-161287</v>
      </c>
      <c r="AC14834" t="s">
        <v>38</v>
      </c>
      <c r="AD14834">
        <v>98108</v>
      </c>
    </row>
    <row r="14835" spans="1:30" x14ac:dyDescent="0.25">
      <c r="A14835">
        <f t="shared" ca="1" si="231"/>
        <v>11747</v>
      </c>
      <c r="B14835" t="s">
        <v>164</v>
      </c>
      <c r="C14835" t="s">
        <v>165</v>
      </c>
      <c r="F14835" t="s">
        <v>2598</v>
      </c>
      <c r="O14835" t="s">
        <v>63</v>
      </c>
      <c r="X14835" t="s">
        <v>34</v>
      </c>
      <c r="Y14835" t="s">
        <v>2599</v>
      </c>
      <c r="Z14835" t="s">
        <v>39527</v>
      </c>
      <c r="AA14835" t="s">
        <v>39527</v>
      </c>
      <c r="AB14835">
        <v>-161964</v>
      </c>
      <c r="AC14835" t="s">
        <v>38</v>
      </c>
    </row>
    <row r="14836" spans="1:30" x14ac:dyDescent="0.25">
      <c r="A14836">
        <f t="shared" ca="1" si="231"/>
        <v>18001</v>
      </c>
      <c r="B14836" t="s">
        <v>178</v>
      </c>
      <c r="F14836" t="s">
        <v>20206</v>
      </c>
      <c r="G14836">
        <v>0</v>
      </c>
      <c r="O14836" t="s">
        <v>33</v>
      </c>
      <c r="X14836" t="s">
        <v>34</v>
      </c>
      <c r="Y14836" t="s">
        <v>20207</v>
      </c>
      <c r="Z14836" t="s">
        <v>20208</v>
      </c>
      <c r="AA14836" t="s">
        <v>20209</v>
      </c>
      <c r="AB14836" t="s">
        <v>20210</v>
      </c>
      <c r="AC14836" t="s">
        <v>38</v>
      </c>
      <c r="AD14836">
        <v>99350</v>
      </c>
    </row>
    <row r="14837" spans="1:30" x14ac:dyDescent="0.25">
      <c r="A14837">
        <f t="shared" ca="1" si="231"/>
        <v>17885</v>
      </c>
      <c r="B14837" t="s">
        <v>334</v>
      </c>
      <c r="C14837" t="s">
        <v>45</v>
      </c>
      <c r="F14837" t="s">
        <v>3593</v>
      </c>
      <c r="G14837">
        <v>0</v>
      </c>
      <c r="O14837" t="s">
        <v>33</v>
      </c>
      <c r="Y14837" t="s">
        <v>3594</v>
      </c>
      <c r="Z14837" t="s">
        <v>3595</v>
      </c>
      <c r="AA14837" t="s">
        <v>3596</v>
      </c>
      <c r="AB14837" t="s">
        <v>3597</v>
      </c>
      <c r="AC14837" t="s">
        <v>38</v>
      </c>
      <c r="AD14837">
        <v>98233</v>
      </c>
    </row>
    <row r="14838" spans="1:30" x14ac:dyDescent="0.25">
      <c r="A14838">
        <f t="shared" ca="1" si="231"/>
        <v>4137</v>
      </c>
      <c r="B14838" t="s">
        <v>773</v>
      </c>
      <c r="C14838" t="s">
        <v>80</v>
      </c>
      <c r="F14838" t="s">
        <v>774</v>
      </c>
      <c r="G14838">
        <v>0</v>
      </c>
      <c r="O14838" t="s">
        <v>33</v>
      </c>
      <c r="X14838" t="s">
        <v>34</v>
      </c>
      <c r="Y14838" t="s">
        <v>6186</v>
      </c>
      <c r="Z14838" t="s">
        <v>6187</v>
      </c>
      <c r="AA14838" t="s">
        <v>6188</v>
      </c>
      <c r="AB14838" t="s">
        <v>6189</v>
      </c>
      <c r="AC14838" t="s">
        <v>38</v>
      </c>
      <c r="AD14838">
        <v>98133</v>
      </c>
    </row>
    <row r="14839" spans="1:30" x14ac:dyDescent="0.25">
      <c r="A14839">
        <f t="shared" ca="1" si="231"/>
        <v>16424</v>
      </c>
      <c r="B14839" t="s">
        <v>124</v>
      </c>
      <c r="C14839" t="s">
        <v>45</v>
      </c>
      <c r="F14839" t="s">
        <v>41543</v>
      </c>
      <c r="G14839">
        <v>0</v>
      </c>
      <c r="O14839" t="s">
        <v>33</v>
      </c>
      <c r="Y14839" t="s">
        <v>1934</v>
      </c>
      <c r="Z14839" t="s">
        <v>41683</v>
      </c>
      <c r="AA14839" t="s">
        <v>41651</v>
      </c>
      <c r="AB14839" t="s">
        <v>41684</v>
      </c>
    </row>
    <row r="14840" spans="1:30" x14ac:dyDescent="0.25">
      <c r="A14840">
        <f t="shared" ca="1" si="231"/>
        <v>3580</v>
      </c>
      <c r="B14840" t="s">
        <v>44</v>
      </c>
      <c r="C14840" t="s">
        <v>45</v>
      </c>
      <c r="F14840" t="s">
        <v>19954</v>
      </c>
      <c r="G14840">
        <v>0</v>
      </c>
      <c r="O14840" t="s">
        <v>33</v>
      </c>
      <c r="X14840" t="s">
        <v>34</v>
      </c>
      <c r="Y14840" t="s">
        <v>19955</v>
      </c>
      <c r="Z14840" t="s">
        <v>19956</v>
      </c>
      <c r="AA14840" t="s">
        <v>19956</v>
      </c>
      <c r="AB14840" t="s">
        <v>19957</v>
      </c>
    </row>
    <row r="14841" spans="1:30" ht="409.5" x14ac:dyDescent="0.25">
      <c r="A14841">
        <f t="shared" ca="1" si="231"/>
        <v>10183</v>
      </c>
      <c r="B14841" t="s">
        <v>489</v>
      </c>
      <c r="C14841" t="s">
        <v>45</v>
      </c>
      <c r="O14841" t="s">
        <v>63</v>
      </c>
      <c r="X14841" t="s">
        <v>34</v>
      </c>
      <c r="Y14841" t="s">
        <v>3195</v>
      </c>
      <c r="Z14841" s="1" t="s">
        <v>9446</v>
      </c>
      <c r="AA14841" t="s">
        <v>9447</v>
      </c>
      <c r="AB14841">
        <v>-180556</v>
      </c>
    </row>
    <row r="14842" spans="1:30" x14ac:dyDescent="0.25">
      <c r="A14842">
        <f t="shared" ca="1" si="231"/>
        <v>19678</v>
      </c>
      <c r="B14842" t="s">
        <v>2046</v>
      </c>
      <c r="C14842" t="s">
        <v>80</v>
      </c>
      <c r="O14842" t="s">
        <v>33</v>
      </c>
      <c r="Y14842" t="s">
        <v>13261</v>
      </c>
      <c r="Z14842" t="s">
        <v>13262</v>
      </c>
      <c r="AA14842" t="s">
        <v>13263</v>
      </c>
      <c r="AB14842">
        <v>-162341</v>
      </c>
      <c r="AC14842" t="s">
        <v>38</v>
      </c>
      <c r="AD14842">
        <v>98052</v>
      </c>
    </row>
    <row r="14843" spans="1:30" ht="285" x14ac:dyDescent="0.25">
      <c r="A14843">
        <f t="shared" ca="1" si="231"/>
        <v>13827</v>
      </c>
      <c r="B14843" t="s">
        <v>73</v>
      </c>
      <c r="C14843" t="s">
        <v>74</v>
      </c>
      <c r="F14843" t="s">
        <v>31264</v>
      </c>
      <c r="G14843">
        <v>0</v>
      </c>
      <c r="O14843" t="s">
        <v>33</v>
      </c>
      <c r="Y14843" t="s">
        <v>35970</v>
      </c>
      <c r="Z14843" s="1" t="s">
        <v>36698</v>
      </c>
      <c r="AA14843" t="s">
        <v>36699</v>
      </c>
      <c r="AB14843" t="s">
        <v>36700</v>
      </c>
    </row>
    <row r="14844" spans="1:30" ht="409.5" x14ac:dyDescent="0.25">
      <c r="A14844">
        <f t="shared" ca="1" si="231"/>
        <v>2448</v>
      </c>
      <c r="B14844" t="s">
        <v>230</v>
      </c>
      <c r="C14844" t="s">
        <v>45</v>
      </c>
      <c r="O14844" t="s">
        <v>33</v>
      </c>
      <c r="Z14844" s="1" t="s">
        <v>1916</v>
      </c>
      <c r="AA14844" t="s">
        <v>1865</v>
      </c>
      <c r="AB14844">
        <v>-162484</v>
      </c>
    </row>
    <row r="14845" spans="1:30" ht="409.5" x14ac:dyDescent="0.25">
      <c r="A14845">
        <f t="shared" ca="1" si="231"/>
        <v>8911</v>
      </c>
      <c r="B14845" t="s">
        <v>1203</v>
      </c>
      <c r="C14845" t="s">
        <v>45</v>
      </c>
      <c r="G14845">
        <v>0</v>
      </c>
      <c r="O14845" t="s">
        <v>33</v>
      </c>
      <c r="X14845" t="s">
        <v>34</v>
      </c>
      <c r="Y14845" t="s">
        <v>4770</v>
      </c>
      <c r="Z14845" s="1" t="s">
        <v>25593</v>
      </c>
      <c r="AA14845" t="s">
        <v>25594</v>
      </c>
      <c r="AB14845" t="s">
        <v>25595</v>
      </c>
      <c r="AC14845" t="s">
        <v>38</v>
      </c>
      <c r="AD14845">
        <v>98346</v>
      </c>
    </row>
    <row r="14846" spans="1:30" x14ac:dyDescent="0.25">
      <c r="A14846">
        <f t="shared" ca="1" si="231"/>
        <v>8937</v>
      </c>
      <c r="B14846" t="s">
        <v>677</v>
      </c>
      <c r="C14846" t="s">
        <v>80</v>
      </c>
      <c r="F14846" t="s">
        <v>789</v>
      </c>
      <c r="G14846">
        <v>0</v>
      </c>
      <c r="O14846" t="s">
        <v>33</v>
      </c>
      <c r="Y14846" t="s">
        <v>790</v>
      </c>
      <c r="Z14846" t="s">
        <v>25815</v>
      </c>
      <c r="AA14846" t="s">
        <v>25816</v>
      </c>
      <c r="AB14846" t="s">
        <v>25817</v>
      </c>
      <c r="AC14846" t="s">
        <v>38</v>
      </c>
      <c r="AD14846">
        <v>98326</v>
      </c>
    </row>
    <row r="14847" spans="1:30" x14ac:dyDescent="0.25">
      <c r="A14847">
        <f t="shared" ca="1" si="231"/>
        <v>9426</v>
      </c>
      <c r="B14847" t="s">
        <v>79</v>
      </c>
      <c r="C14847" t="s">
        <v>80</v>
      </c>
      <c r="F14847" t="s">
        <v>2939</v>
      </c>
      <c r="O14847" t="s">
        <v>33</v>
      </c>
      <c r="Y14847" t="s">
        <v>7733</v>
      </c>
      <c r="Z14847" t="s">
        <v>26660</v>
      </c>
      <c r="AA14847" t="s">
        <v>26661</v>
      </c>
      <c r="AB14847">
        <v>-172122</v>
      </c>
      <c r="AC14847" t="s">
        <v>38</v>
      </c>
      <c r="AD14847">
        <v>99362</v>
      </c>
    </row>
    <row r="14848" spans="1:30" ht="60" x14ac:dyDescent="0.25">
      <c r="A14848">
        <f t="shared" ca="1" si="231"/>
        <v>13252</v>
      </c>
      <c r="B14848" t="s">
        <v>1483</v>
      </c>
      <c r="G14848">
        <v>0</v>
      </c>
      <c r="N14848" s="1" t="s">
        <v>43199</v>
      </c>
      <c r="O14848" t="s">
        <v>52</v>
      </c>
      <c r="W14848">
        <v>15</v>
      </c>
      <c r="X14848" t="s">
        <v>34</v>
      </c>
      <c r="Y14848" t="s">
        <v>43200</v>
      </c>
      <c r="Z14848" t="s">
        <v>43201</v>
      </c>
      <c r="AA14848" t="s">
        <v>43202</v>
      </c>
      <c r="AB14848" t="s">
        <v>43203</v>
      </c>
      <c r="AC14848" t="s">
        <v>38</v>
      </c>
      <c r="AD14848">
        <v>98801</v>
      </c>
    </row>
    <row r="14849" spans="1:30" ht="409.5" x14ac:dyDescent="0.25">
      <c r="A14849">
        <f t="shared" ca="1" si="231"/>
        <v>10879</v>
      </c>
      <c r="B14849" t="s">
        <v>2046</v>
      </c>
      <c r="C14849" t="s">
        <v>80</v>
      </c>
      <c r="F14849" t="s">
        <v>651</v>
      </c>
      <c r="O14849" t="s">
        <v>33</v>
      </c>
      <c r="Y14849" t="s">
        <v>2398</v>
      </c>
      <c r="Z14849" s="1" t="s">
        <v>16205</v>
      </c>
      <c r="AA14849" t="s">
        <v>16206</v>
      </c>
      <c r="AB14849">
        <v>-180500</v>
      </c>
      <c r="AC14849" t="s">
        <v>38</v>
      </c>
      <c r="AD14849">
        <v>98034</v>
      </c>
    </row>
    <row r="14850" spans="1:30" x14ac:dyDescent="0.25">
      <c r="A14850">
        <f t="shared" ref="A14850:A14913" ca="1" si="232">RANDBETWEEN(1,20000)</f>
        <v>1361</v>
      </c>
      <c r="B14850" t="s">
        <v>685</v>
      </c>
      <c r="C14850" t="s">
        <v>686</v>
      </c>
      <c r="F14850" t="s">
        <v>33447</v>
      </c>
      <c r="O14850" t="s">
        <v>33</v>
      </c>
      <c r="Y14850" t="s">
        <v>33448</v>
      </c>
      <c r="Z14850" t="s">
        <v>34552</v>
      </c>
      <c r="AA14850" t="s">
        <v>34436</v>
      </c>
      <c r="AB14850">
        <v>-163232</v>
      </c>
      <c r="AC14850" t="s">
        <v>38</v>
      </c>
      <c r="AD14850">
        <v>98236</v>
      </c>
    </row>
    <row r="14851" spans="1:30" x14ac:dyDescent="0.25">
      <c r="A14851">
        <f t="shared" ca="1" si="232"/>
        <v>13082</v>
      </c>
      <c r="B14851" t="s">
        <v>73</v>
      </c>
      <c r="C14851" t="s">
        <v>74</v>
      </c>
      <c r="F14851" t="s">
        <v>18959</v>
      </c>
      <c r="G14851">
        <v>0</v>
      </c>
      <c r="O14851" t="s">
        <v>33</v>
      </c>
      <c r="Y14851" t="s">
        <v>36917</v>
      </c>
      <c r="Z14851" t="s">
        <v>36918</v>
      </c>
      <c r="AA14851" t="s">
        <v>36919</v>
      </c>
      <c r="AB14851" t="s">
        <v>36920</v>
      </c>
    </row>
    <row r="14852" spans="1:30" x14ac:dyDescent="0.25">
      <c r="A14852">
        <f t="shared" ca="1" si="232"/>
        <v>13468</v>
      </c>
      <c r="B14852" t="s">
        <v>96</v>
      </c>
      <c r="C14852" t="s">
        <v>97</v>
      </c>
      <c r="O14852" t="s">
        <v>33</v>
      </c>
      <c r="W14852">
        <v>15</v>
      </c>
      <c r="X14852" t="s">
        <v>34</v>
      </c>
      <c r="Y14852" t="s">
        <v>38680</v>
      </c>
      <c r="Z14852" t="s">
        <v>42818</v>
      </c>
      <c r="AA14852" t="s">
        <v>42819</v>
      </c>
      <c r="AB14852">
        <v>-181568</v>
      </c>
      <c r="AC14852" t="s">
        <v>38</v>
      </c>
      <c r="AD14852">
        <v>98660</v>
      </c>
    </row>
    <row r="14853" spans="1:30" x14ac:dyDescent="0.25">
      <c r="A14853">
        <f t="shared" ca="1" si="232"/>
        <v>15243</v>
      </c>
      <c r="B14853" t="s">
        <v>96</v>
      </c>
      <c r="C14853" t="s">
        <v>97</v>
      </c>
      <c r="F14853" t="s">
        <v>31174</v>
      </c>
      <c r="G14853">
        <v>0</v>
      </c>
      <c r="O14853" t="s">
        <v>33</v>
      </c>
      <c r="X14853" t="s">
        <v>34</v>
      </c>
      <c r="Y14853" t="s">
        <v>38770</v>
      </c>
      <c r="Z14853" t="s">
        <v>38782</v>
      </c>
      <c r="AA14853" t="s">
        <v>38783</v>
      </c>
      <c r="AB14853" t="s">
        <v>38784</v>
      </c>
    </row>
    <row r="14854" spans="1:30" x14ac:dyDescent="0.25">
      <c r="A14854">
        <f t="shared" ca="1" si="232"/>
        <v>14973</v>
      </c>
      <c r="B14854" t="s">
        <v>79</v>
      </c>
      <c r="C14854" t="s">
        <v>80</v>
      </c>
      <c r="O14854" t="s">
        <v>155</v>
      </c>
      <c r="X14854" t="s">
        <v>34</v>
      </c>
      <c r="Y14854" t="s">
        <v>26817</v>
      </c>
      <c r="Z14854" t="s">
        <v>26818</v>
      </c>
      <c r="AA14854" t="s">
        <v>26819</v>
      </c>
      <c r="AB14854">
        <v>-173390</v>
      </c>
      <c r="AC14854" t="s">
        <v>1910</v>
      </c>
      <c r="AD14854">
        <v>19426</v>
      </c>
    </row>
    <row r="14855" spans="1:30" x14ac:dyDescent="0.25">
      <c r="A14855">
        <f t="shared" ca="1" si="232"/>
        <v>929</v>
      </c>
      <c r="B14855" t="s">
        <v>2046</v>
      </c>
      <c r="C14855" t="s">
        <v>80</v>
      </c>
      <c r="F14855" t="s">
        <v>753</v>
      </c>
      <c r="G14855">
        <v>0</v>
      </c>
      <c r="O14855" t="s">
        <v>33</v>
      </c>
      <c r="Y14855" t="s">
        <v>754</v>
      </c>
      <c r="Z14855" t="s">
        <v>8435</v>
      </c>
      <c r="AA14855" t="s">
        <v>8436</v>
      </c>
      <c r="AB14855" t="s">
        <v>8437</v>
      </c>
      <c r="AC14855" t="s">
        <v>38</v>
      </c>
      <c r="AD14855">
        <v>98374</v>
      </c>
    </row>
    <row r="14856" spans="1:30" x14ac:dyDescent="0.25">
      <c r="A14856">
        <f t="shared" ca="1" si="232"/>
        <v>11625</v>
      </c>
      <c r="W14856">
        <v>30</v>
      </c>
      <c r="X14856" t="s">
        <v>34</v>
      </c>
      <c r="Y14856" t="s">
        <v>9944</v>
      </c>
      <c r="Z14856" t="s">
        <v>18660</v>
      </c>
      <c r="AA14856" t="s">
        <v>18661</v>
      </c>
      <c r="AB14856">
        <v>-170358</v>
      </c>
      <c r="AC14856" t="s">
        <v>38</v>
      </c>
      <c r="AD14856">
        <v>98040</v>
      </c>
    </row>
    <row r="14857" spans="1:30" x14ac:dyDescent="0.25">
      <c r="A14857">
        <f t="shared" ca="1" si="232"/>
        <v>19249</v>
      </c>
      <c r="B14857" t="s">
        <v>334</v>
      </c>
      <c r="C14857" t="s">
        <v>45</v>
      </c>
      <c r="O14857" t="s">
        <v>8498</v>
      </c>
      <c r="AB14857">
        <v>-180830</v>
      </c>
    </row>
    <row r="14858" spans="1:30" x14ac:dyDescent="0.25">
      <c r="A14858">
        <f t="shared" ca="1" si="232"/>
        <v>7569</v>
      </c>
      <c r="B14858" t="s">
        <v>124</v>
      </c>
      <c r="C14858" t="s">
        <v>45</v>
      </c>
      <c r="F14858" t="s">
        <v>41523</v>
      </c>
      <c r="O14858" t="s">
        <v>33</v>
      </c>
      <c r="Y14858" t="s">
        <v>41524</v>
      </c>
      <c r="Z14858" t="s">
        <v>41525</v>
      </c>
      <c r="AA14858" t="s">
        <v>41521</v>
      </c>
      <c r="AB14858">
        <v>-162293</v>
      </c>
      <c r="AC14858" t="s">
        <v>38</v>
      </c>
      <c r="AD14858">
        <v>98223</v>
      </c>
    </row>
    <row r="14859" spans="1:30" x14ac:dyDescent="0.25">
      <c r="A14859">
        <f t="shared" ca="1" si="232"/>
        <v>1921</v>
      </c>
      <c r="B14859" t="s">
        <v>739</v>
      </c>
      <c r="C14859" t="s">
        <v>686</v>
      </c>
      <c r="F14859" t="s">
        <v>30048</v>
      </c>
      <c r="G14859">
        <v>0</v>
      </c>
      <c r="O14859" t="s">
        <v>33</v>
      </c>
      <c r="Y14859" t="s">
        <v>30049</v>
      </c>
      <c r="Z14859" t="s">
        <v>30165</v>
      </c>
      <c r="AA14859" t="s">
        <v>30166</v>
      </c>
      <c r="AB14859" t="s">
        <v>30167</v>
      </c>
      <c r="AC14859" t="s">
        <v>38</v>
      </c>
      <c r="AD14859">
        <v>98815</v>
      </c>
    </row>
    <row r="14860" spans="1:30" ht="409.5" x14ac:dyDescent="0.25">
      <c r="A14860">
        <f t="shared" ca="1" si="232"/>
        <v>1796</v>
      </c>
      <c r="B14860" t="s">
        <v>30</v>
      </c>
      <c r="C14860" t="s">
        <v>31</v>
      </c>
      <c r="G14860">
        <v>0</v>
      </c>
      <c r="O14860" t="s">
        <v>33</v>
      </c>
      <c r="X14860" t="s">
        <v>34</v>
      </c>
      <c r="Y14860" t="s">
        <v>40171</v>
      </c>
      <c r="Z14860" s="1" t="s">
        <v>40172</v>
      </c>
      <c r="AA14860" t="s">
        <v>40173</v>
      </c>
      <c r="AB14860" t="s">
        <v>40174</v>
      </c>
    </row>
    <row r="14861" spans="1:30" ht="409.5" x14ac:dyDescent="0.25">
      <c r="A14861">
        <f t="shared" ca="1" si="232"/>
        <v>3015</v>
      </c>
      <c r="B14861" t="s">
        <v>68</v>
      </c>
      <c r="C14861" t="s">
        <v>45</v>
      </c>
      <c r="F14861" t="s">
        <v>31020</v>
      </c>
      <c r="O14861" t="s">
        <v>33</v>
      </c>
      <c r="W14861">
        <v>15</v>
      </c>
      <c r="X14861" t="s">
        <v>34</v>
      </c>
      <c r="Y14861" t="s">
        <v>35897</v>
      </c>
      <c r="Z14861" s="1" t="s">
        <v>35898</v>
      </c>
      <c r="AA14861" t="s">
        <v>35877</v>
      </c>
      <c r="AB14861">
        <v>-181688</v>
      </c>
      <c r="AC14861" t="s">
        <v>31023</v>
      </c>
      <c r="AD14861">
        <v>72116</v>
      </c>
    </row>
    <row r="14862" spans="1:30" ht="409.5" x14ac:dyDescent="0.25">
      <c r="A14862">
        <f t="shared" ca="1" si="232"/>
        <v>17318</v>
      </c>
      <c r="B14862" t="s">
        <v>73</v>
      </c>
      <c r="C14862" t="s">
        <v>74</v>
      </c>
      <c r="F14862" t="s">
        <v>622</v>
      </c>
      <c r="W14862">
        <v>15</v>
      </c>
      <c r="X14862" t="s">
        <v>34</v>
      </c>
      <c r="Y14862" t="s">
        <v>623</v>
      </c>
      <c r="Z14862" s="1" t="s">
        <v>624</v>
      </c>
      <c r="AA14862" t="s">
        <v>625</v>
      </c>
      <c r="AB14862">
        <v>-170330</v>
      </c>
      <c r="AC14862" t="s">
        <v>38</v>
      </c>
      <c r="AD14862">
        <v>98104</v>
      </c>
    </row>
    <row r="14863" spans="1:30" ht="405" x14ac:dyDescent="0.25">
      <c r="A14863">
        <f t="shared" ca="1" si="232"/>
        <v>2565</v>
      </c>
      <c r="B14863" t="s">
        <v>2046</v>
      </c>
      <c r="C14863" t="s">
        <v>80</v>
      </c>
      <c r="O14863" t="s">
        <v>33</v>
      </c>
      <c r="Y14863" t="s">
        <v>16567</v>
      </c>
      <c r="Z14863" s="1" t="s">
        <v>16568</v>
      </c>
      <c r="AA14863" t="s">
        <v>16569</v>
      </c>
      <c r="AB14863">
        <v>-162588</v>
      </c>
      <c r="AC14863" t="s">
        <v>38</v>
      </c>
      <c r="AD14863">
        <v>98443</v>
      </c>
    </row>
    <row r="14864" spans="1:30" x14ac:dyDescent="0.25">
      <c r="A14864">
        <f t="shared" ca="1" si="232"/>
        <v>1376</v>
      </c>
      <c r="B14864" t="s">
        <v>30</v>
      </c>
      <c r="C14864" t="s">
        <v>31</v>
      </c>
      <c r="F14864" t="s">
        <v>160</v>
      </c>
      <c r="O14864" t="s">
        <v>33</v>
      </c>
      <c r="X14864" t="s">
        <v>34</v>
      </c>
      <c r="Y14864" t="s">
        <v>161</v>
      </c>
      <c r="Z14864" t="s">
        <v>31127</v>
      </c>
      <c r="AA14864" t="s">
        <v>31127</v>
      </c>
      <c r="AB14864">
        <v>-171562</v>
      </c>
      <c r="AC14864" t="s">
        <v>38</v>
      </c>
      <c r="AD14864">
        <v>98109</v>
      </c>
    </row>
    <row r="14865" spans="1:30" x14ac:dyDescent="0.25">
      <c r="A14865">
        <f t="shared" ca="1" si="232"/>
        <v>6966</v>
      </c>
      <c r="B14865" t="s">
        <v>2046</v>
      </c>
      <c r="C14865" t="s">
        <v>80</v>
      </c>
      <c r="F14865" t="s">
        <v>160</v>
      </c>
      <c r="G14865">
        <v>0</v>
      </c>
      <c r="O14865" t="s">
        <v>33</v>
      </c>
      <c r="Y14865" t="s">
        <v>7664</v>
      </c>
      <c r="Z14865" t="s">
        <v>12885</v>
      </c>
      <c r="AA14865" t="s">
        <v>12886</v>
      </c>
      <c r="AB14865" t="s">
        <v>12887</v>
      </c>
      <c r="AC14865" t="s">
        <v>38</v>
      </c>
      <c r="AD14865">
        <v>98223</v>
      </c>
    </row>
    <row r="14866" spans="1:30" ht="409.5" x14ac:dyDescent="0.25">
      <c r="A14866">
        <f t="shared" ca="1" si="232"/>
        <v>11894</v>
      </c>
      <c r="B14866" t="s">
        <v>68</v>
      </c>
      <c r="C14866" t="s">
        <v>45</v>
      </c>
      <c r="O14866" t="s">
        <v>1</v>
      </c>
      <c r="Y14866" t="s">
        <v>19560</v>
      </c>
      <c r="Z14866" s="1" t="s">
        <v>19561</v>
      </c>
      <c r="AA14866" t="s">
        <v>19562</v>
      </c>
      <c r="AB14866">
        <v>-181541</v>
      </c>
      <c r="AC14866" t="s">
        <v>38</v>
      </c>
      <c r="AD14866">
        <v>98374</v>
      </c>
    </row>
    <row r="14867" spans="1:30" x14ac:dyDescent="0.25">
      <c r="A14867">
        <f t="shared" ca="1" si="232"/>
        <v>603</v>
      </c>
      <c r="B14867" t="s">
        <v>2046</v>
      </c>
      <c r="C14867" t="s">
        <v>80</v>
      </c>
      <c r="F14867" t="s">
        <v>7379</v>
      </c>
      <c r="G14867">
        <v>0</v>
      </c>
      <c r="O14867" t="s">
        <v>33</v>
      </c>
      <c r="Y14867" t="s">
        <v>7380</v>
      </c>
      <c r="Z14867" t="s">
        <v>7381</v>
      </c>
      <c r="AA14867" t="s">
        <v>7382</v>
      </c>
      <c r="AB14867" t="s">
        <v>7383</v>
      </c>
      <c r="AC14867" t="s">
        <v>38</v>
      </c>
      <c r="AD14867">
        <v>98056</v>
      </c>
    </row>
    <row r="14868" spans="1:30" ht="409.5" x14ac:dyDescent="0.25">
      <c r="A14868">
        <f t="shared" ca="1" si="232"/>
        <v>2158</v>
      </c>
      <c r="B14868" t="s">
        <v>124</v>
      </c>
      <c r="C14868" t="s">
        <v>45</v>
      </c>
      <c r="F14868" t="s">
        <v>32553</v>
      </c>
      <c r="O14868" t="s">
        <v>33</v>
      </c>
      <c r="X14868" t="s">
        <v>34</v>
      </c>
      <c r="Y14868" t="s">
        <v>32554</v>
      </c>
      <c r="Z14868" s="1" t="s">
        <v>32555</v>
      </c>
      <c r="AA14868" t="s">
        <v>32556</v>
      </c>
      <c r="AB14868">
        <v>-162399</v>
      </c>
      <c r="AC14868" t="s">
        <v>59</v>
      </c>
      <c r="AD14868">
        <v>32327</v>
      </c>
    </row>
    <row r="14869" spans="1:30" x14ac:dyDescent="0.25">
      <c r="A14869">
        <f t="shared" ca="1" si="232"/>
        <v>4146</v>
      </c>
      <c r="B14869" t="s">
        <v>685</v>
      </c>
      <c r="C14869" t="s">
        <v>686</v>
      </c>
      <c r="F14869" t="s">
        <v>29456</v>
      </c>
      <c r="O14869" t="s">
        <v>33</v>
      </c>
      <c r="Y14869" t="s">
        <v>35161</v>
      </c>
      <c r="Z14869" t="s">
        <v>35162</v>
      </c>
      <c r="AA14869" t="s">
        <v>35163</v>
      </c>
      <c r="AB14869">
        <v>-160942</v>
      </c>
      <c r="AC14869" t="s">
        <v>38</v>
      </c>
      <c r="AD14869">
        <v>98166</v>
      </c>
    </row>
    <row r="14870" spans="1:30" ht="409.5" x14ac:dyDescent="0.25">
      <c r="A14870">
        <f t="shared" ca="1" si="232"/>
        <v>13539</v>
      </c>
      <c r="B14870" t="s">
        <v>178</v>
      </c>
      <c r="C14870" t="s">
        <v>179</v>
      </c>
      <c r="F14870" t="s">
        <v>180</v>
      </c>
      <c r="G14870">
        <v>0</v>
      </c>
      <c r="O14870" t="s">
        <v>33</v>
      </c>
      <c r="X14870" t="s">
        <v>34</v>
      </c>
      <c r="Y14870" t="s">
        <v>181</v>
      </c>
      <c r="Z14870" s="1" t="s">
        <v>20583</v>
      </c>
      <c r="AA14870" t="s">
        <v>20584</v>
      </c>
      <c r="AB14870" t="s">
        <v>20585</v>
      </c>
      <c r="AC14870" t="s">
        <v>38</v>
      </c>
      <c r="AD14870">
        <v>98922</v>
      </c>
    </row>
    <row r="14871" spans="1:30" ht="409.5" x14ac:dyDescent="0.25">
      <c r="A14871">
        <f t="shared" ca="1" si="232"/>
        <v>13265</v>
      </c>
      <c r="B14871" t="s">
        <v>334</v>
      </c>
      <c r="C14871" t="s">
        <v>45</v>
      </c>
      <c r="F14871" t="s">
        <v>20250</v>
      </c>
      <c r="G14871">
        <v>0</v>
      </c>
      <c r="O14871" t="s">
        <v>33</v>
      </c>
      <c r="X14871" t="s">
        <v>34</v>
      </c>
      <c r="Y14871" t="s">
        <v>22651</v>
      </c>
      <c r="Z14871" s="1" t="s">
        <v>23859</v>
      </c>
      <c r="AA14871" t="s">
        <v>23605</v>
      </c>
      <c r="AB14871" t="s">
        <v>23860</v>
      </c>
      <c r="AC14871" t="s">
        <v>102</v>
      </c>
      <c r="AD14871">
        <v>97302</v>
      </c>
    </row>
    <row r="14872" spans="1:30" ht="409.5" x14ac:dyDescent="0.25">
      <c r="A14872">
        <f t="shared" ca="1" si="232"/>
        <v>17319</v>
      </c>
      <c r="B14872" t="s">
        <v>39</v>
      </c>
      <c r="C14872" t="s">
        <v>165</v>
      </c>
      <c r="F14872" t="s">
        <v>2502</v>
      </c>
      <c r="G14872">
        <v>0</v>
      </c>
      <c r="O14872" t="s">
        <v>63</v>
      </c>
      <c r="X14872" t="s">
        <v>34</v>
      </c>
      <c r="Y14872" t="s">
        <v>2503</v>
      </c>
      <c r="Z14872" s="1" t="s">
        <v>2504</v>
      </c>
      <c r="AA14872" t="s">
        <v>2505</v>
      </c>
      <c r="AB14872" t="s">
        <v>2506</v>
      </c>
      <c r="AC14872" t="s">
        <v>38</v>
      </c>
      <c r="AD14872">
        <v>98104</v>
      </c>
    </row>
    <row r="14873" spans="1:30" ht="409.5" x14ac:dyDescent="0.25">
      <c r="A14873">
        <f t="shared" ca="1" si="232"/>
        <v>6502</v>
      </c>
      <c r="B14873" t="s">
        <v>30</v>
      </c>
      <c r="C14873" t="s">
        <v>31</v>
      </c>
      <c r="F14873" t="s">
        <v>19892</v>
      </c>
      <c r="O14873" t="s">
        <v>33</v>
      </c>
      <c r="X14873" t="s">
        <v>34</v>
      </c>
      <c r="Y14873" t="s">
        <v>19893</v>
      </c>
      <c r="Z14873" s="1" t="s">
        <v>19894</v>
      </c>
      <c r="AA14873" t="s">
        <v>19895</v>
      </c>
      <c r="AB14873">
        <v>-163529</v>
      </c>
      <c r="AC14873" t="s">
        <v>38</v>
      </c>
      <c r="AD14873">
        <v>98004</v>
      </c>
    </row>
    <row r="14874" spans="1:30" x14ac:dyDescent="0.25">
      <c r="A14874">
        <f t="shared" ca="1" si="232"/>
        <v>8427</v>
      </c>
      <c r="B14874" t="s">
        <v>276</v>
      </c>
      <c r="C14874" t="s">
        <v>45</v>
      </c>
      <c r="G14874">
        <v>0</v>
      </c>
      <c r="O14874" t="s">
        <v>33</v>
      </c>
      <c r="Y14874" t="s">
        <v>1745</v>
      </c>
      <c r="Z14874" t="s">
        <v>1746</v>
      </c>
      <c r="AA14874" t="s">
        <v>1747</v>
      </c>
      <c r="AB14874" t="s">
        <v>1748</v>
      </c>
    </row>
    <row r="14875" spans="1:30" ht="409.5" x14ac:dyDescent="0.25">
      <c r="A14875">
        <f t="shared" ca="1" si="232"/>
        <v>9421</v>
      </c>
      <c r="B14875" t="s">
        <v>1203</v>
      </c>
      <c r="C14875" t="s">
        <v>45</v>
      </c>
      <c r="F14875" t="s">
        <v>28242</v>
      </c>
      <c r="G14875">
        <v>0</v>
      </c>
      <c r="O14875" t="s">
        <v>33</v>
      </c>
      <c r="X14875" t="s">
        <v>34</v>
      </c>
      <c r="Y14875" t="s">
        <v>28243</v>
      </c>
      <c r="Z14875" s="1" t="s">
        <v>28244</v>
      </c>
      <c r="AA14875" t="s">
        <v>604</v>
      </c>
      <c r="AB14875" t="s">
        <v>28245</v>
      </c>
    </row>
    <row r="14876" spans="1:30" ht="315" x14ac:dyDescent="0.25">
      <c r="A14876">
        <f t="shared" ca="1" si="232"/>
        <v>12815</v>
      </c>
      <c r="B14876" t="s">
        <v>178</v>
      </c>
      <c r="C14876" t="s">
        <v>179</v>
      </c>
      <c r="F14876" t="s">
        <v>3616</v>
      </c>
      <c r="O14876" t="s">
        <v>33</v>
      </c>
      <c r="X14876" t="s">
        <v>34</v>
      </c>
      <c r="Z14876" s="1" t="s">
        <v>37064</v>
      </c>
      <c r="AA14876" t="s">
        <v>37065</v>
      </c>
      <c r="AB14876">
        <v>-171694</v>
      </c>
      <c r="AC14876" t="s">
        <v>3619</v>
      </c>
      <c r="AD14876">
        <v>60602</v>
      </c>
    </row>
    <row r="14877" spans="1:30" ht="409.5" x14ac:dyDescent="0.25">
      <c r="A14877">
        <f t="shared" ca="1" si="232"/>
        <v>15627</v>
      </c>
      <c r="B14877" t="s">
        <v>73</v>
      </c>
      <c r="C14877" t="s">
        <v>74</v>
      </c>
      <c r="F14877" t="s">
        <v>575</v>
      </c>
      <c r="N14877" t="s">
        <v>1204</v>
      </c>
      <c r="O14877" t="s">
        <v>33</v>
      </c>
      <c r="X14877" t="s">
        <v>34</v>
      </c>
      <c r="Y14877" t="s">
        <v>9682</v>
      </c>
      <c r="Z14877" s="1" t="s">
        <v>20794</v>
      </c>
      <c r="AA14877" t="s">
        <v>20795</v>
      </c>
      <c r="AB14877">
        <v>-161034</v>
      </c>
      <c r="AC14877" t="s">
        <v>38</v>
      </c>
      <c r="AD14877">
        <v>98164</v>
      </c>
    </row>
    <row r="14878" spans="1:30" x14ac:dyDescent="0.25">
      <c r="A14878">
        <f t="shared" ca="1" si="232"/>
        <v>6126</v>
      </c>
      <c r="B14878" t="s">
        <v>739</v>
      </c>
      <c r="C14878" t="s">
        <v>686</v>
      </c>
      <c r="F14878" t="s">
        <v>753</v>
      </c>
      <c r="G14878">
        <v>0</v>
      </c>
      <c r="O14878" t="s">
        <v>33</v>
      </c>
      <c r="Y14878" t="s">
        <v>3284</v>
      </c>
      <c r="Z14878" t="s">
        <v>29665</v>
      </c>
      <c r="AA14878" t="s">
        <v>29666</v>
      </c>
      <c r="AB14878" t="s">
        <v>29667</v>
      </c>
      <c r="AC14878" t="s">
        <v>38</v>
      </c>
      <c r="AD14878">
        <v>98312</v>
      </c>
    </row>
    <row r="14879" spans="1:30" x14ac:dyDescent="0.25">
      <c r="A14879">
        <f t="shared" ca="1" si="232"/>
        <v>17533</v>
      </c>
      <c r="B14879" t="s">
        <v>685</v>
      </c>
      <c r="C14879" t="s">
        <v>686</v>
      </c>
      <c r="F14879" t="s">
        <v>5901</v>
      </c>
      <c r="G14879">
        <v>0</v>
      </c>
      <c r="O14879" t="s">
        <v>33</v>
      </c>
      <c r="Y14879" t="s">
        <v>29256</v>
      </c>
      <c r="Z14879" t="s">
        <v>33530</v>
      </c>
      <c r="AA14879" t="s">
        <v>33506</v>
      </c>
      <c r="AB14879" t="s">
        <v>33531</v>
      </c>
      <c r="AC14879" t="s">
        <v>38</v>
      </c>
      <c r="AD14879">
        <v>98504</v>
      </c>
    </row>
    <row r="14880" spans="1:30" x14ac:dyDescent="0.25">
      <c r="A14880">
        <f t="shared" ca="1" si="232"/>
        <v>1147</v>
      </c>
      <c r="B14880" t="s">
        <v>2046</v>
      </c>
      <c r="C14880" t="s">
        <v>80</v>
      </c>
      <c r="F14880" t="s">
        <v>5989</v>
      </c>
      <c r="O14880" t="s">
        <v>33</v>
      </c>
      <c r="Y14880" t="s">
        <v>14222</v>
      </c>
      <c r="Z14880" t="s">
        <v>14228</v>
      </c>
      <c r="AA14880" t="s">
        <v>14217</v>
      </c>
      <c r="AB14880">
        <v>-173188</v>
      </c>
      <c r="AC14880" t="s">
        <v>38</v>
      </c>
      <c r="AD14880">
        <v>98072</v>
      </c>
    </row>
    <row r="14881" spans="1:30" x14ac:dyDescent="0.25">
      <c r="A14881">
        <f t="shared" ca="1" si="232"/>
        <v>9648</v>
      </c>
      <c r="B14881" t="s">
        <v>739</v>
      </c>
      <c r="C14881" t="s">
        <v>686</v>
      </c>
      <c r="F14881" t="s">
        <v>160</v>
      </c>
      <c r="G14881">
        <v>0</v>
      </c>
      <c r="O14881" t="s">
        <v>33</v>
      </c>
      <c r="Y14881" t="s">
        <v>3018</v>
      </c>
      <c r="Z14881" t="s">
        <v>30186</v>
      </c>
      <c r="AA14881" t="s">
        <v>30187</v>
      </c>
      <c r="AB14881" t="s">
        <v>30188</v>
      </c>
      <c r="AC14881" t="s">
        <v>38</v>
      </c>
    </row>
    <row r="14882" spans="1:30" x14ac:dyDescent="0.25">
      <c r="A14882">
        <f t="shared" ca="1" si="232"/>
        <v>13091</v>
      </c>
      <c r="B14882" t="s">
        <v>178</v>
      </c>
      <c r="C14882" t="s">
        <v>179</v>
      </c>
      <c r="F14882" t="s">
        <v>38153</v>
      </c>
      <c r="O14882" t="s">
        <v>33</v>
      </c>
      <c r="X14882" t="s">
        <v>34</v>
      </c>
      <c r="Y14882" t="s">
        <v>434</v>
      </c>
      <c r="Z14882" t="s">
        <v>38465</v>
      </c>
      <c r="AA14882" t="s">
        <v>38466</v>
      </c>
      <c r="AB14882">
        <v>-172299</v>
      </c>
      <c r="AC14882" t="s">
        <v>38</v>
      </c>
      <c r="AD14882">
        <v>99362</v>
      </c>
    </row>
    <row r="14883" spans="1:30" ht="409.5" x14ac:dyDescent="0.25">
      <c r="A14883">
        <f t="shared" ca="1" si="232"/>
        <v>17248</v>
      </c>
      <c r="B14883" t="s">
        <v>489</v>
      </c>
      <c r="C14883" t="s">
        <v>45</v>
      </c>
      <c r="O14883" t="s">
        <v>33</v>
      </c>
      <c r="W14883">
        <v>15</v>
      </c>
      <c r="X14883" t="s">
        <v>34</v>
      </c>
      <c r="Y14883" t="s">
        <v>1369</v>
      </c>
      <c r="Z14883" s="1" t="s">
        <v>25404</v>
      </c>
      <c r="AA14883" t="s">
        <v>25405</v>
      </c>
      <c r="AB14883">
        <v>-181314</v>
      </c>
    </row>
    <row r="14884" spans="1:30" ht="360" x14ac:dyDescent="0.25">
      <c r="A14884">
        <f t="shared" ca="1" si="232"/>
        <v>17996</v>
      </c>
      <c r="B14884" t="s">
        <v>178</v>
      </c>
      <c r="C14884" t="s">
        <v>179</v>
      </c>
      <c r="F14884" t="s">
        <v>20197</v>
      </c>
      <c r="O14884" t="s">
        <v>33</v>
      </c>
      <c r="X14884" t="s">
        <v>34</v>
      </c>
      <c r="Y14884" t="s">
        <v>20198</v>
      </c>
      <c r="Z14884" s="1" t="s">
        <v>33465</v>
      </c>
      <c r="AA14884" t="s">
        <v>33466</v>
      </c>
      <c r="AB14884">
        <v>-160203</v>
      </c>
      <c r="AC14884" t="s">
        <v>38</v>
      </c>
      <c r="AD14884">
        <v>98903</v>
      </c>
    </row>
    <row r="14885" spans="1:30" ht="409.5" x14ac:dyDescent="0.25">
      <c r="A14885">
        <f t="shared" ca="1" si="232"/>
        <v>7797</v>
      </c>
      <c r="B14885" t="s">
        <v>489</v>
      </c>
      <c r="C14885" t="s">
        <v>45</v>
      </c>
      <c r="O14885" t="s">
        <v>33</v>
      </c>
      <c r="X14885" t="s">
        <v>34</v>
      </c>
      <c r="Y14885" t="s">
        <v>86</v>
      </c>
      <c r="Z14885" s="1" t="s">
        <v>18875</v>
      </c>
      <c r="AA14885" t="s">
        <v>18876</v>
      </c>
      <c r="AB14885">
        <v>-161225</v>
      </c>
      <c r="AC14885" t="s">
        <v>38</v>
      </c>
      <c r="AD14885">
        <v>98043</v>
      </c>
    </row>
    <row r="14886" spans="1:30" ht="409.5" x14ac:dyDescent="0.25">
      <c r="A14886">
        <f t="shared" ca="1" si="232"/>
        <v>14268</v>
      </c>
      <c r="B14886" t="s">
        <v>73</v>
      </c>
      <c r="C14886" t="s">
        <v>74</v>
      </c>
      <c r="F14886" t="s">
        <v>2835</v>
      </c>
      <c r="O14886" t="s">
        <v>155</v>
      </c>
      <c r="X14886" t="s">
        <v>34</v>
      </c>
      <c r="Y14886" t="s">
        <v>40365</v>
      </c>
      <c r="Z14886" s="1" t="s">
        <v>40366</v>
      </c>
      <c r="AA14886" t="s">
        <v>40367</v>
      </c>
      <c r="AB14886">
        <v>-170657</v>
      </c>
      <c r="AC14886" t="s">
        <v>38</v>
      </c>
      <c r="AD14886">
        <v>98072</v>
      </c>
    </row>
    <row r="14887" spans="1:30" x14ac:dyDescent="0.25">
      <c r="A14887">
        <f t="shared" ca="1" si="232"/>
        <v>18317</v>
      </c>
      <c r="B14887" t="s">
        <v>739</v>
      </c>
      <c r="C14887" t="s">
        <v>686</v>
      </c>
      <c r="F14887" t="s">
        <v>753</v>
      </c>
      <c r="G14887">
        <v>0</v>
      </c>
      <c r="O14887" t="s">
        <v>33</v>
      </c>
      <c r="Y14887" t="s">
        <v>29470</v>
      </c>
      <c r="Z14887" t="s">
        <v>30322</v>
      </c>
      <c r="AA14887" t="s">
        <v>30317</v>
      </c>
      <c r="AB14887" t="s">
        <v>30323</v>
      </c>
      <c r="AC14887" t="s">
        <v>102</v>
      </c>
      <c r="AD14887">
        <v>97702</v>
      </c>
    </row>
    <row r="14888" spans="1:30" ht="409.5" x14ac:dyDescent="0.25">
      <c r="A14888">
        <f t="shared" ca="1" si="232"/>
        <v>14483</v>
      </c>
      <c r="B14888" t="s">
        <v>2046</v>
      </c>
      <c r="C14888" t="s">
        <v>80</v>
      </c>
      <c r="F14888" t="s">
        <v>81</v>
      </c>
      <c r="G14888">
        <v>0</v>
      </c>
      <c r="O14888" t="s">
        <v>33</v>
      </c>
      <c r="Y14888" t="s">
        <v>82</v>
      </c>
      <c r="Z14888" s="1" t="s">
        <v>10302</v>
      </c>
      <c r="AA14888" t="s">
        <v>10303</v>
      </c>
      <c r="AB14888" t="s">
        <v>10304</v>
      </c>
      <c r="AC14888" t="s">
        <v>38</v>
      </c>
      <c r="AD14888">
        <v>98668</v>
      </c>
    </row>
    <row r="14889" spans="1:30" x14ac:dyDescent="0.25">
      <c r="A14889">
        <f t="shared" ca="1" si="232"/>
        <v>7003</v>
      </c>
      <c r="B14889" t="s">
        <v>677</v>
      </c>
      <c r="C14889" t="s">
        <v>80</v>
      </c>
      <c r="F14889" t="s">
        <v>13067</v>
      </c>
      <c r="O14889" t="s">
        <v>33</v>
      </c>
      <c r="Y14889" t="s">
        <v>13068</v>
      </c>
      <c r="Z14889" t="s">
        <v>13069</v>
      </c>
      <c r="AA14889" t="s">
        <v>13070</v>
      </c>
      <c r="AB14889">
        <v>-160961</v>
      </c>
      <c r="AC14889" t="s">
        <v>13071</v>
      </c>
    </row>
    <row r="14890" spans="1:30" x14ac:dyDescent="0.25">
      <c r="A14890">
        <f t="shared" ca="1" si="232"/>
        <v>10324</v>
      </c>
      <c r="B14890" t="s">
        <v>73</v>
      </c>
      <c r="C14890" t="s">
        <v>74</v>
      </c>
      <c r="F14890" t="s">
        <v>36665</v>
      </c>
      <c r="G14890">
        <v>0</v>
      </c>
      <c r="O14890" t="s">
        <v>33</v>
      </c>
      <c r="Y14890" t="s">
        <v>36666</v>
      </c>
      <c r="Z14890" t="s">
        <v>36667</v>
      </c>
      <c r="AA14890" t="s">
        <v>36668</v>
      </c>
      <c r="AB14890" t="s">
        <v>36669</v>
      </c>
    </row>
    <row r="14891" spans="1:30" x14ac:dyDescent="0.25">
      <c r="A14891">
        <f t="shared" ca="1" si="232"/>
        <v>8008</v>
      </c>
      <c r="B14891" t="s">
        <v>677</v>
      </c>
      <c r="C14891" t="s">
        <v>80</v>
      </c>
      <c r="F14891" t="s">
        <v>15382</v>
      </c>
      <c r="G14891">
        <v>0</v>
      </c>
      <c r="O14891" t="s">
        <v>33</v>
      </c>
      <c r="Y14891" t="s">
        <v>15383</v>
      </c>
      <c r="Z14891" t="s">
        <v>15384</v>
      </c>
      <c r="AA14891" t="s">
        <v>15385</v>
      </c>
      <c r="AB14891" t="s">
        <v>15386</v>
      </c>
      <c r="AC14891" t="s">
        <v>38</v>
      </c>
      <c r="AD14891">
        <v>98674</v>
      </c>
    </row>
    <row r="14892" spans="1:30" ht="409.5" x14ac:dyDescent="0.25">
      <c r="A14892">
        <f t="shared" ca="1" si="232"/>
        <v>6553</v>
      </c>
      <c r="B14892" t="s">
        <v>230</v>
      </c>
      <c r="C14892" t="s">
        <v>45</v>
      </c>
      <c r="F14892" t="s">
        <v>20250</v>
      </c>
      <c r="O14892" t="s">
        <v>33</v>
      </c>
      <c r="W14892">
        <v>15</v>
      </c>
      <c r="X14892" t="s">
        <v>34</v>
      </c>
      <c r="Y14892" t="s">
        <v>22656</v>
      </c>
      <c r="Z14892" s="1" t="s">
        <v>23413</v>
      </c>
      <c r="AA14892" t="s">
        <v>22580</v>
      </c>
      <c r="AB14892">
        <v>-180104</v>
      </c>
    </row>
    <row r="14893" spans="1:30" x14ac:dyDescent="0.25">
      <c r="A14893">
        <f t="shared" ca="1" si="232"/>
        <v>5422</v>
      </c>
      <c r="B14893" t="s">
        <v>739</v>
      </c>
      <c r="C14893" t="s">
        <v>686</v>
      </c>
      <c r="F14893" t="s">
        <v>28577</v>
      </c>
      <c r="O14893" t="s">
        <v>33</v>
      </c>
      <c r="Y14893" t="s">
        <v>29253</v>
      </c>
      <c r="Z14893" t="s">
        <v>30366</v>
      </c>
      <c r="AA14893" t="s">
        <v>30367</v>
      </c>
      <c r="AB14893">
        <v>-162516</v>
      </c>
      <c r="AC14893" t="s">
        <v>38</v>
      </c>
      <c r="AD14893">
        <v>98532</v>
      </c>
    </row>
    <row r="14894" spans="1:30" x14ac:dyDescent="0.25">
      <c r="A14894">
        <f t="shared" ca="1" si="232"/>
        <v>12754</v>
      </c>
      <c r="B14894" t="s">
        <v>73</v>
      </c>
      <c r="C14894" t="s">
        <v>74</v>
      </c>
      <c r="G14894">
        <v>0</v>
      </c>
      <c r="O14894" t="s">
        <v>33</v>
      </c>
      <c r="X14894" t="s">
        <v>34</v>
      </c>
      <c r="Y14894" t="s">
        <v>28108</v>
      </c>
      <c r="Z14894" t="s">
        <v>28109</v>
      </c>
      <c r="AA14894" t="s">
        <v>28110</v>
      </c>
      <c r="AB14894" t="s">
        <v>28111</v>
      </c>
      <c r="AC14894" t="s">
        <v>38</v>
      </c>
      <c r="AD14894">
        <v>98043</v>
      </c>
    </row>
    <row r="14895" spans="1:30" ht="409.5" x14ac:dyDescent="0.25">
      <c r="A14895">
        <f t="shared" ca="1" si="232"/>
        <v>18199</v>
      </c>
      <c r="B14895" t="s">
        <v>124</v>
      </c>
      <c r="C14895" t="s">
        <v>45</v>
      </c>
      <c r="F14895" t="s">
        <v>22586</v>
      </c>
      <c r="G14895">
        <v>0</v>
      </c>
      <c r="O14895" t="s">
        <v>33</v>
      </c>
      <c r="X14895" t="s">
        <v>34</v>
      </c>
      <c r="Y14895" t="s">
        <v>22587</v>
      </c>
      <c r="Z14895" s="1" t="s">
        <v>22711</v>
      </c>
      <c r="AA14895" t="s">
        <v>22580</v>
      </c>
      <c r="AB14895" t="s">
        <v>22712</v>
      </c>
      <c r="AC14895" t="s">
        <v>102</v>
      </c>
      <c r="AD14895">
        <v>97389</v>
      </c>
    </row>
    <row r="14896" spans="1:30" ht="409.5" x14ac:dyDescent="0.25">
      <c r="A14896">
        <f t="shared" ca="1" si="232"/>
        <v>4961</v>
      </c>
      <c r="B14896" t="s">
        <v>30</v>
      </c>
      <c r="C14896" t="s">
        <v>31</v>
      </c>
      <c r="F14896" t="s">
        <v>160</v>
      </c>
      <c r="O14896" t="s">
        <v>33</v>
      </c>
      <c r="X14896" t="s">
        <v>34</v>
      </c>
      <c r="Y14896" t="s">
        <v>161</v>
      </c>
      <c r="Z14896" s="1" t="s">
        <v>9995</v>
      </c>
      <c r="AA14896" s="1" t="s">
        <v>9995</v>
      </c>
      <c r="AB14896">
        <v>-163556</v>
      </c>
      <c r="AC14896" t="s">
        <v>38</v>
      </c>
      <c r="AD14896">
        <v>98109</v>
      </c>
    </row>
    <row r="14897" spans="1:30" x14ac:dyDescent="0.25">
      <c r="A14897">
        <f t="shared" ca="1" si="232"/>
        <v>1158</v>
      </c>
      <c r="B14897" t="s">
        <v>739</v>
      </c>
      <c r="C14897" t="s">
        <v>686</v>
      </c>
      <c r="F14897" t="s">
        <v>3554</v>
      </c>
      <c r="G14897">
        <v>0</v>
      </c>
      <c r="O14897" t="s">
        <v>33</v>
      </c>
      <c r="X14897" t="s">
        <v>34</v>
      </c>
      <c r="Y14897" t="s">
        <v>3555</v>
      </c>
      <c r="Z14897" t="s">
        <v>3556</v>
      </c>
      <c r="AA14897" t="s">
        <v>3557</v>
      </c>
      <c r="AB14897" t="s">
        <v>3558</v>
      </c>
      <c r="AC14897" t="s">
        <v>38</v>
      </c>
      <c r="AD14897">
        <v>98390</v>
      </c>
    </row>
    <row r="14898" spans="1:30" ht="409.5" x14ac:dyDescent="0.25">
      <c r="A14898">
        <f t="shared" ca="1" si="232"/>
        <v>4148</v>
      </c>
      <c r="B14898" t="s">
        <v>2046</v>
      </c>
      <c r="C14898" t="s">
        <v>80</v>
      </c>
      <c r="F14898" t="s">
        <v>10531</v>
      </c>
      <c r="G14898">
        <v>0</v>
      </c>
      <c r="O14898" t="s">
        <v>33</v>
      </c>
      <c r="Y14898" t="s">
        <v>10532</v>
      </c>
      <c r="Z14898" s="1" t="s">
        <v>10533</v>
      </c>
      <c r="AA14898" t="s">
        <v>10534</v>
      </c>
      <c r="AB14898" t="s">
        <v>10535</v>
      </c>
      <c r="AC14898" t="s">
        <v>102</v>
      </c>
      <c r="AD14898">
        <v>97229</v>
      </c>
    </row>
    <row r="14899" spans="1:30" ht="150" x14ac:dyDescent="0.25">
      <c r="A14899">
        <f t="shared" ca="1" si="232"/>
        <v>13548</v>
      </c>
      <c r="B14899" t="s">
        <v>334</v>
      </c>
      <c r="C14899" t="s">
        <v>45</v>
      </c>
      <c r="O14899" t="s">
        <v>33</v>
      </c>
      <c r="X14899" t="s">
        <v>34</v>
      </c>
      <c r="Y14899" t="s">
        <v>21165</v>
      </c>
      <c r="Z14899" s="1" t="s">
        <v>21166</v>
      </c>
      <c r="AA14899" t="s">
        <v>2406</v>
      </c>
      <c r="AB14899">
        <v>-161234</v>
      </c>
      <c r="AC14899" t="s">
        <v>38</v>
      </c>
      <c r="AD14899">
        <v>98070</v>
      </c>
    </row>
    <row r="14900" spans="1:30" ht="409.5" x14ac:dyDescent="0.25">
      <c r="A14900">
        <f t="shared" ca="1" si="232"/>
        <v>11090</v>
      </c>
      <c r="B14900" t="s">
        <v>230</v>
      </c>
      <c r="C14900" t="s">
        <v>45</v>
      </c>
      <c r="O14900" t="s">
        <v>33</v>
      </c>
      <c r="W14900">
        <v>15</v>
      </c>
      <c r="X14900" t="s">
        <v>34</v>
      </c>
      <c r="Y14900" t="s">
        <v>22651</v>
      </c>
      <c r="Z14900" s="1" t="s">
        <v>23393</v>
      </c>
      <c r="AA14900" t="s">
        <v>22580</v>
      </c>
      <c r="AB14900">
        <v>-173171</v>
      </c>
    </row>
    <row r="14901" spans="1:30" ht="390" x14ac:dyDescent="0.25">
      <c r="A14901">
        <f t="shared" ca="1" si="232"/>
        <v>6052</v>
      </c>
      <c r="B14901" t="s">
        <v>49</v>
      </c>
      <c r="C14901" t="s">
        <v>50</v>
      </c>
      <c r="F14901" t="s">
        <v>3449</v>
      </c>
      <c r="O14901" t="s">
        <v>33</v>
      </c>
      <c r="P14901" t="s">
        <v>484</v>
      </c>
      <c r="W14901">
        <v>30</v>
      </c>
      <c r="Y14901" t="s">
        <v>19341</v>
      </c>
      <c r="Z14901" s="1" t="s">
        <v>19342</v>
      </c>
      <c r="AA14901" t="s">
        <v>19343</v>
      </c>
      <c r="AB14901">
        <v>-181691</v>
      </c>
      <c r="AC14901" t="s">
        <v>102</v>
      </c>
      <c r="AD14901">
        <v>97138</v>
      </c>
    </row>
    <row r="14902" spans="1:30" ht="409.5" x14ac:dyDescent="0.25">
      <c r="A14902">
        <f t="shared" ca="1" si="232"/>
        <v>16302</v>
      </c>
      <c r="B14902" t="s">
        <v>17015</v>
      </c>
      <c r="C14902" t="s">
        <v>45</v>
      </c>
      <c r="F14902" t="s">
        <v>43338</v>
      </c>
      <c r="G14902">
        <v>0</v>
      </c>
      <c r="O14902" t="s">
        <v>33</v>
      </c>
      <c r="Y14902" t="s">
        <v>43339</v>
      </c>
      <c r="Z14902" s="1" t="s">
        <v>43340</v>
      </c>
      <c r="AA14902" t="s">
        <v>43341</v>
      </c>
      <c r="AB14902" t="s">
        <v>43342</v>
      </c>
    </row>
    <row r="14903" spans="1:30" ht="195" x14ac:dyDescent="0.25">
      <c r="A14903">
        <f t="shared" ca="1" si="232"/>
        <v>8640</v>
      </c>
      <c r="B14903" t="s">
        <v>124</v>
      </c>
      <c r="C14903" t="s">
        <v>45</v>
      </c>
      <c r="F14903" t="s">
        <v>3305</v>
      </c>
      <c r="O14903" t="s">
        <v>33</v>
      </c>
      <c r="W14903">
        <v>15</v>
      </c>
      <c r="X14903" t="s">
        <v>34</v>
      </c>
      <c r="Y14903" t="s">
        <v>30158</v>
      </c>
      <c r="Z14903" s="1" t="s">
        <v>33102</v>
      </c>
      <c r="AA14903" t="s">
        <v>33103</v>
      </c>
      <c r="AB14903">
        <v>-181555</v>
      </c>
      <c r="AC14903" t="s">
        <v>38</v>
      </c>
      <c r="AD14903">
        <v>98032</v>
      </c>
    </row>
    <row r="14904" spans="1:30" x14ac:dyDescent="0.25">
      <c r="A14904">
        <f t="shared" ca="1" si="232"/>
        <v>16337</v>
      </c>
      <c r="B14904" t="s">
        <v>2046</v>
      </c>
      <c r="C14904" t="s">
        <v>80</v>
      </c>
      <c r="F14904" t="s">
        <v>5344</v>
      </c>
      <c r="O14904" t="s">
        <v>33</v>
      </c>
      <c r="Y14904" t="s">
        <v>16194</v>
      </c>
      <c r="Z14904" t="s">
        <v>16195</v>
      </c>
      <c r="AA14904" t="s">
        <v>16196</v>
      </c>
      <c r="AB14904">
        <v>-162175</v>
      </c>
      <c r="AC14904" t="s">
        <v>38</v>
      </c>
      <c r="AD14904">
        <v>98121</v>
      </c>
    </row>
    <row r="14905" spans="1:30" x14ac:dyDescent="0.25">
      <c r="A14905">
        <f t="shared" ca="1" si="232"/>
        <v>16444</v>
      </c>
      <c r="B14905" t="s">
        <v>2046</v>
      </c>
      <c r="C14905" t="s">
        <v>80</v>
      </c>
      <c r="F14905" t="s">
        <v>14353</v>
      </c>
      <c r="O14905" t="s">
        <v>33</v>
      </c>
      <c r="Y14905" t="s">
        <v>14354</v>
      </c>
      <c r="Z14905" t="s">
        <v>14362</v>
      </c>
      <c r="AA14905" t="s">
        <v>14343</v>
      </c>
      <c r="AB14905">
        <v>-172286</v>
      </c>
      <c r="AC14905" t="s">
        <v>1449</v>
      </c>
      <c r="AD14905">
        <v>28078</v>
      </c>
    </row>
    <row r="14906" spans="1:30" x14ac:dyDescent="0.25">
      <c r="A14906">
        <f t="shared" ca="1" si="232"/>
        <v>10054</v>
      </c>
      <c r="B14906" t="s">
        <v>739</v>
      </c>
      <c r="C14906" t="s">
        <v>686</v>
      </c>
      <c r="F14906" t="s">
        <v>30129</v>
      </c>
      <c r="O14906" t="s">
        <v>33</v>
      </c>
      <c r="Y14906" t="s">
        <v>30098</v>
      </c>
      <c r="Z14906" t="s">
        <v>30727</v>
      </c>
      <c r="AA14906" t="s">
        <v>30711</v>
      </c>
      <c r="AB14906">
        <v>-172793</v>
      </c>
      <c r="AC14906" t="s">
        <v>38</v>
      </c>
      <c r="AD14906">
        <v>98033</v>
      </c>
    </row>
    <row r="14907" spans="1:30" x14ac:dyDescent="0.25">
      <c r="A14907">
        <f t="shared" ca="1" si="232"/>
        <v>8990</v>
      </c>
      <c r="B14907" t="s">
        <v>30</v>
      </c>
      <c r="C14907" t="s">
        <v>31</v>
      </c>
      <c r="F14907" t="s">
        <v>1098</v>
      </c>
      <c r="O14907" t="s">
        <v>33</v>
      </c>
      <c r="X14907" t="s">
        <v>34</v>
      </c>
      <c r="Y14907" t="s">
        <v>28760</v>
      </c>
      <c r="Z14907" t="s">
        <v>28761</v>
      </c>
      <c r="AA14907" t="s">
        <v>28761</v>
      </c>
      <c r="AB14907">
        <v>-161317</v>
      </c>
      <c r="AC14907" t="s">
        <v>38</v>
      </c>
      <c r="AD14907">
        <v>98003</v>
      </c>
    </row>
    <row r="14908" spans="1:30" x14ac:dyDescent="0.25">
      <c r="A14908">
        <f t="shared" ca="1" si="232"/>
        <v>17560</v>
      </c>
      <c r="B14908" t="s">
        <v>124</v>
      </c>
      <c r="C14908" t="s">
        <v>45</v>
      </c>
      <c r="F14908" t="s">
        <v>3160</v>
      </c>
      <c r="O14908" t="s">
        <v>33</v>
      </c>
      <c r="X14908" t="s">
        <v>34</v>
      </c>
      <c r="Y14908" t="s">
        <v>3161</v>
      </c>
      <c r="Z14908" t="s">
        <v>3162</v>
      </c>
      <c r="AA14908" t="s">
        <v>3163</v>
      </c>
      <c r="AB14908">
        <v>-161250</v>
      </c>
      <c r="AC14908" t="s">
        <v>38</v>
      </c>
      <c r="AD14908">
        <v>98506</v>
      </c>
    </row>
    <row r="14909" spans="1:30" ht="409.5" x14ac:dyDescent="0.25">
      <c r="A14909">
        <f t="shared" ca="1" si="232"/>
        <v>11124</v>
      </c>
      <c r="B14909" t="s">
        <v>489</v>
      </c>
      <c r="C14909" t="s">
        <v>45</v>
      </c>
      <c r="O14909" t="s">
        <v>33</v>
      </c>
      <c r="X14909" t="s">
        <v>34</v>
      </c>
      <c r="Y14909" t="s">
        <v>22734</v>
      </c>
      <c r="Z14909" s="1" t="s">
        <v>22804</v>
      </c>
      <c r="AA14909" t="s">
        <v>22580</v>
      </c>
      <c r="AB14909">
        <v>-160842</v>
      </c>
      <c r="AC14909" t="s">
        <v>102</v>
      </c>
      <c r="AD14909">
        <v>97302</v>
      </c>
    </row>
    <row r="14910" spans="1:30" x14ac:dyDescent="0.25">
      <c r="A14910">
        <f t="shared" ca="1" si="232"/>
        <v>15556</v>
      </c>
      <c r="B14910" t="s">
        <v>73</v>
      </c>
      <c r="C14910" t="s">
        <v>74</v>
      </c>
      <c r="O14910" t="s">
        <v>63</v>
      </c>
      <c r="X14910" t="s">
        <v>34</v>
      </c>
      <c r="Y14910" t="s">
        <v>39026</v>
      </c>
      <c r="Z14910" t="s">
        <v>39027</v>
      </c>
      <c r="AA14910" t="s">
        <v>39028</v>
      </c>
      <c r="AB14910">
        <v>-171528</v>
      </c>
      <c r="AC14910" t="s">
        <v>38</v>
      </c>
      <c r="AD14910">
        <v>98011</v>
      </c>
    </row>
    <row r="14911" spans="1:30" ht="409.5" x14ac:dyDescent="0.25">
      <c r="A14911">
        <f t="shared" ca="1" si="232"/>
        <v>10672</v>
      </c>
      <c r="B14911" t="s">
        <v>2046</v>
      </c>
      <c r="C14911" t="s">
        <v>80</v>
      </c>
      <c r="O14911" t="s">
        <v>33</v>
      </c>
      <c r="Y14911" t="s">
        <v>12352</v>
      </c>
      <c r="Z14911" s="1" t="s">
        <v>12353</v>
      </c>
      <c r="AA14911" t="s">
        <v>12354</v>
      </c>
      <c r="AB14911">
        <v>-160112</v>
      </c>
      <c r="AC14911" t="s">
        <v>38</v>
      </c>
      <c r="AD14911">
        <v>98038</v>
      </c>
    </row>
    <row r="14912" spans="1:30" ht="409.5" x14ac:dyDescent="0.25">
      <c r="A14912">
        <f t="shared" ca="1" si="232"/>
        <v>1074</v>
      </c>
      <c r="B14912" t="s">
        <v>334</v>
      </c>
      <c r="C14912" t="s">
        <v>45</v>
      </c>
      <c r="F14912" t="s">
        <v>378</v>
      </c>
      <c r="O14912" t="s">
        <v>63</v>
      </c>
      <c r="X14912" t="s">
        <v>34</v>
      </c>
      <c r="Y14912" t="s">
        <v>16785</v>
      </c>
      <c r="Z14912" s="1" t="s">
        <v>41944</v>
      </c>
      <c r="AA14912" t="s">
        <v>41945</v>
      </c>
      <c r="AB14912">
        <v>-181418</v>
      </c>
      <c r="AC14912" t="s">
        <v>135</v>
      </c>
      <c r="AD14912">
        <v>55402</v>
      </c>
    </row>
    <row r="14913" spans="1:30" ht="409.5" x14ac:dyDescent="0.25">
      <c r="A14913">
        <f t="shared" ca="1" si="232"/>
        <v>667</v>
      </c>
      <c r="B14913" t="s">
        <v>30</v>
      </c>
      <c r="C14913" t="s">
        <v>31</v>
      </c>
      <c r="F14913" t="s">
        <v>875</v>
      </c>
      <c r="G14913">
        <v>0</v>
      </c>
      <c r="O14913" t="s">
        <v>63</v>
      </c>
      <c r="X14913" t="s">
        <v>34</v>
      </c>
      <c r="Y14913" t="s">
        <v>19727</v>
      </c>
      <c r="Z14913" s="1" t="s">
        <v>19728</v>
      </c>
      <c r="AA14913" s="1" t="s">
        <v>19728</v>
      </c>
      <c r="AB14913" t="s">
        <v>19729</v>
      </c>
      <c r="AC14913" t="s">
        <v>243</v>
      </c>
      <c r="AD14913">
        <v>90051</v>
      </c>
    </row>
    <row r="14914" spans="1:30" x14ac:dyDescent="0.25">
      <c r="A14914">
        <f t="shared" ref="A14914:A14977" ca="1" si="233">RANDBETWEEN(1,20000)</f>
        <v>11707</v>
      </c>
      <c r="B14914" t="s">
        <v>463</v>
      </c>
      <c r="D14914" t="s">
        <v>34</v>
      </c>
      <c r="E14914" t="s">
        <v>11399</v>
      </c>
      <c r="F14914" t="s">
        <v>1467</v>
      </c>
      <c r="M14914" t="s">
        <v>11400</v>
      </c>
      <c r="O14914" t="s">
        <v>52</v>
      </c>
      <c r="X14914" t="s">
        <v>34</v>
      </c>
      <c r="Y14914" t="s">
        <v>11401</v>
      </c>
      <c r="Z14914" t="s">
        <v>11402</v>
      </c>
      <c r="AA14914" t="s">
        <v>11403</v>
      </c>
      <c r="AB14914">
        <v>-173230</v>
      </c>
      <c r="AC14914" t="s">
        <v>38</v>
      </c>
      <c r="AD14914">
        <v>98312</v>
      </c>
    </row>
    <row r="14915" spans="1:30" ht="409.5" x14ac:dyDescent="0.25">
      <c r="A14915">
        <f t="shared" ca="1" si="233"/>
        <v>19691</v>
      </c>
      <c r="B14915" t="s">
        <v>489</v>
      </c>
      <c r="C14915" t="s">
        <v>45</v>
      </c>
      <c r="F14915" t="s">
        <v>20250</v>
      </c>
      <c r="O14915" t="s">
        <v>33</v>
      </c>
      <c r="X14915" t="s">
        <v>34</v>
      </c>
      <c r="Y14915" t="s">
        <v>22643</v>
      </c>
      <c r="Z14915" s="1" t="s">
        <v>22773</v>
      </c>
      <c r="AA14915" t="s">
        <v>22580</v>
      </c>
      <c r="AB14915">
        <v>-160353</v>
      </c>
      <c r="AC14915" t="s">
        <v>102</v>
      </c>
      <c r="AD14915">
        <v>97302</v>
      </c>
    </row>
    <row r="14916" spans="1:30" x14ac:dyDescent="0.25">
      <c r="A14916">
        <f t="shared" ca="1" si="233"/>
        <v>15434</v>
      </c>
      <c r="B14916" t="s">
        <v>2046</v>
      </c>
      <c r="C14916" t="s">
        <v>80</v>
      </c>
      <c r="F14916" t="s">
        <v>6018</v>
      </c>
      <c r="O14916" t="s">
        <v>33</v>
      </c>
      <c r="Y14916" t="s">
        <v>11603</v>
      </c>
      <c r="Z14916" t="s">
        <v>13591</v>
      </c>
      <c r="AA14916" t="s">
        <v>13590</v>
      </c>
      <c r="AB14916">
        <v>-171930</v>
      </c>
      <c r="AC14916" t="s">
        <v>38</v>
      </c>
      <c r="AD14916" t="s">
        <v>1716</v>
      </c>
    </row>
    <row r="14917" spans="1:30" x14ac:dyDescent="0.25">
      <c r="A14917">
        <f t="shared" ca="1" si="233"/>
        <v>1680</v>
      </c>
      <c r="B14917" t="s">
        <v>2046</v>
      </c>
      <c r="C14917" t="s">
        <v>80</v>
      </c>
      <c r="F14917" t="s">
        <v>651</v>
      </c>
      <c r="O14917" t="s">
        <v>33</v>
      </c>
      <c r="Y14917" t="s">
        <v>14285</v>
      </c>
      <c r="Z14917" t="s">
        <v>14320</v>
      </c>
      <c r="AA14917" t="s">
        <v>14314</v>
      </c>
      <c r="AB14917">
        <v>-181297</v>
      </c>
      <c r="AC14917" t="s">
        <v>38</v>
      </c>
      <c r="AD14917">
        <v>98034</v>
      </c>
    </row>
    <row r="14918" spans="1:30" ht="409.5" x14ac:dyDescent="0.25">
      <c r="A14918">
        <f t="shared" ca="1" si="233"/>
        <v>6089</v>
      </c>
      <c r="B14918" t="s">
        <v>2046</v>
      </c>
      <c r="C14918" t="s">
        <v>80</v>
      </c>
      <c r="F14918" t="s">
        <v>10384</v>
      </c>
      <c r="O14918" t="s">
        <v>33</v>
      </c>
      <c r="Y14918" t="s">
        <v>10385</v>
      </c>
      <c r="Z14918" s="1" t="s">
        <v>12448</v>
      </c>
      <c r="AA14918" t="s">
        <v>12449</v>
      </c>
      <c r="AB14918">
        <v>-161171</v>
      </c>
      <c r="AC14918" t="s">
        <v>38</v>
      </c>
      <c r="AD14918">
        <v>98103</v>
      </c>
    </row>
    <row r="14919" spans="1:30" x14ac:dyDescent="0.25">
      <c r="A14919">
        <f t="shared" ca="1" si="233"/>
        <v>8371</v>
      </c>
      <c r="B14919" t="s">
        <v>334</v>
      </c>
      <c r="C14919" t="s">
        <v>45</v>
      </c>
      <c r="F14919" t="s">
        <v>4576</v>
      </c>
      <c r="O14919" t="s">
        <v>33</v>
      </c>
      <c r="X14919" t="s">
        <v>34</v>
      </c>
      <c r="Y14919" t="s">
        <v>4577</v>
      </c>
      <c r="Z14919" t="s">
        <v>4578</v>
      </c>
      <c r="AA14919" t="s">
        <v>4579</v>
      </c>
      <c r="AB14919">
        <v>-171082</v>
      </c>
      <c r="AC14919" t="s">
        <v>38</v>
      </c>
      <c r="AD14919">
        <v>98134</v>
      </c>
    </row>
    <row r="14920" spans="1:30" ht="409.5" x14ac:dyDescent="0.25">
      <c r="A14920">
        <f t="shared" ca="1" si="233"/>
        <v>18111</v>
      </c>
      <c r="B14920" t="s">
        <v>124</v>
      </c>
      <c r="C14920" t="s">
        <v>45</v>
      </c>
      <c r="F14920" t="s">
        <v>40322</v>
      </c>
      <c r="G14920">
        <v>0</v>
      </c>
      <c r="O14920" t="s">
        <v>33</v>
      </c>
      <c r="Y14920" t="s">
        <v>40323</v>
      </c>
      <c r="Z14920" s="1" t="s">
        <v>40324</v>
      </c>
      <c r="AA14920" t="s">
        <v>40325</v>
      </c>
      <c r="AB14920" t="s">
        <v>40326</v>
      </c>
      <c r="AC14920" t="s">
        <v>102</v>
      </c>
      <c r="AD14920">
        <v>97203</v>
      </c>
    </row>
    <row r="14921" spans="1:30" ht="409.5" x14ac:dyDescent="0.25">
      <c r="A14921">
        <f t="shared" ca="1" si="233"/>
        <v>5081</v>
      </c>
      <c r="B14921" t="s">
        <v>685</v>
      </c>
      <c r="C14921" t="s">
        <v>686</v>
      </c>
      <c r="F14921" t="s">
        <v>3305</v>
      </c>
      <c r="O14921" t="s">
        <v>33</v>
      </c>
      <c r="Y14921" t="s">
        <v>3306</v>
      </c>
      <c r="Z14921" s="1" t="s">
        <v>3307</v>
      </c>
      <c r="AA14921" t="s">
        <v>3298</v>
      </c>
      <c r="AB14921">
        <v>-172218</v>
      </c>
      <c r="AC14921" t="s">
        <v>38</v>
      </c>
      <c r="AD14921">
        <v>98032</v>
      </c>
    </row>
    <row r="14922" spans="1:30" ht="409.5" x14ac:dyDescent="0.25">
      <c r="A14922">
        <f t="shared" ca="1" si="233"/>
        <v>14776</v>
      </c>
      <c r="B14922" t="s">
        <v>2046</v>
      </c>
      <c r="C14922" t="s">
        <v>80</v>
      </c>
      <c r="F14922" t="s">
        <v>5968</v>
      </c>
      <c r="O14922" t="s">
        <v>33</v>
      </c>
      <c r="Y14922" t="s">
        <v>10340</v>
      </c>
      <c r="Z14922" s="1" t="s">
        <v>15218</v>
      </c>
      <c r="AA14922" t="s">
        <v>15219</v>
      </c>
      <c r="AB14922">
        <v>-160613</v>
      </c>
      <c r="AC14922" t="s">
        <v>38</v>
      </c>
      <c r="AD14922">
        <v>98371</v>
      </c>
    </row>
    <row r="14923" spans="1:30" x14ac:dyDescent="0.25">
      <c r="A14923">
        <f t="shared" ca="1" si="233"/>
        <v>1539</v>
      </c>
      <c r="B14923" t="s">
        <v>489</v>
      </c>
      <c r="C14923" t="s">
        <v>45</v>
      </c>
      <c r="O14923" t="s">
        <v>33</v>
      </c>
      <c r="Z14923" t="s">
        <v>1909</v>
      </c>
      <c r="AA14923" t="s">
        <v>1865</v>
      </c>
      <c r="AB14923">
        <v>-162126</v>
      </c>
      <c r="AC14923" t="s">
        <v>1910</v>
      </c>
      <c r="AD14923">
        <v>19462</v>
      </c>
    </row>
    <row r="14924" spans="1:30" ht="409.5" x14ac:dyDescent="0.25">
      <c r="A14924">
        <f t="shared" ca="1" si="233"/>
        <v>6714</v>
      </c>
      <c r="B14924" t="s">
        <v>79</v>
      </c>
      <c r="C14924" t="s">
        <v>80</v>
      </c>
      <c r="F14924" t="s">
        <v>927</v>
      </c>
      <c r="O14924" t="s">
        <v>33</v>
      </c>
      <c r="Y14924" t="s">
        <v>10810</v>
      </c>
      <c r="Z14924" s="1" t="s">
        <v>26189</v>
      </c>
      <c r="AA14924" t="s">
        <v>26190</v>
      </c>
      <c r="AB14924">
        <v>-180860</v>
      </c>
      <c r="AC14924" t="s">
        <v>102</v>
      </c>
      <c r="AD14924">
        <v>97204</v>
      </c>
    </row>
    <row r="14925" spans="1:30" ht="409.5" x14ac:dyDescent="0.25">
      <c r="A14925">
        <f t="shared" ca="1" si="233"/>
        <v>10394</v>
      </c>
      <c r="B14925" t="s">
        <v>73</v>
      </c>
      <c r="C14925" t="s">
        <v>74</v>
      </c>
      <c r="F14925" t="s">
        <v>39215</v>
      </c>
      <c r="G14925">
        <v>0</v>
      </c>
      <c r="O14925" t="s">
        <v>33</v>
      </c>
      <c r="X14925" t="s">
        <v>34</v>
      </c>
      <c r="Y14925" t="s">
        <v>39216</v>
      </c>
      <c r="Z14925" s="1" t="s">
        <v>39217</v>
      </c>
      <c r="AA14925" t="s">
        <v>39218</v>
      </c>
      <c r="AB14925" t="s">
        <v>39219</v>
      </c>
      <c r="AC14925" t="s">
        <v>38</v>
      </c>
      <c r="AD14925">
        <v>98296</v>
      </c>
    </row>
    <row r="14926" spans="1:30" x14ac:dyDescent="0.25">
      <c r="A14926">
        <f t="shared" ca="1" si="233"/>
        <v>11063</v>
      </c>
      <c r="B14926" t="s">
        <v>2046</v>
      </c>
      <c r="C14926" t="s">
        <v>80</v>
      </c>
      <c r="F14926" t="s">
        <v>15735</v>
      </c>
      <c r="O14926" t="s">
        <v>33</v>
      </c>
      <c r="Y14926" t="s">
        <v>15736</v>
      </c>
      <c r="Z14926" t="s">
        <v>15737</v>
      </c>
      <c r="AA14926" t="s">
        <v>15738</v>
      </c>
      <c r="AB14926">
        <v>-170440</v>
      </c>
      <c r="AC14926" t="s">
        <v>38</v>
      </c>
      <c r="AD14926">
        <v>98802</v>
      </c>
    </row>
    <row r="14927" spans="1:30" ht="409.5" x14ac:dyDescent="0.25">
      <c r="A14927">
        <f t="shared" ca="1" si="233"/>
        <v>8440</v>
      </c>
      <c r="B14927" t="s">
        <v>1382</v>
      </c>
      <c r="C14927" t="s">
        <v>45</v>
      </c>
      <c r="G14927">
        <v>0</v>
      </c>
      <c r="O14927" t="s">
        <v>33</v>
      </c>
      <c r="X14927" t="s">
        <v>34</v>
      </c>
      <c r="Y14927" t="s">
        <v>22780</v>
      </c>
      <c r="Z14927" s="1" t="s">
        <v>23804</v>
      </c>
      <c r="AA14927" t="s">
        <v>23740</v>
      </c>
      <c r="AB14927" t="s">
        <v>23805</v>
      </c>
    </row>
    <row r="14928" spans="1:30" x14ac:dyDescent="0.25">
      <c r="A14928">
        <f t="shared" ca="1" si="233"/>
        <v>19938</v>
      </c>
      <c r="B14928" t="s">
        <v>2046</v>
      </c>
      <c r="C14928" t="s">
        <v>80</v>
      </c>
      <c r="F14928" t="s">
        <v>160</v>
      </c>
      <c r="G14928">
        <v>0</v>
      </c>
      <c r="O14928" t="s">
        <v>33</v>
      </c>
      <c r="Y14928" t="s">
        <v>7618</v>
      </c>
      <c r="Z14928" t="s">
        <v>13653</v>
      </c>
      <c r="AA14928" t="s">
        <v>13654</v>
      </c>
      <c r="AB14928" t="s">
        <v>13655</v>
      </c>
      <c r="AC14928" t="s">
        <v>38</v>
      </c>
      <c r="AD14928">
        <v>98109</v>
      </c>
    </row>
    <row r="14929" spans="1:30" x14ac:dyDescent="0.25">
      <c r="A14929">
        <f t="shared" ca="1" si="233"/>
        <v>9918</v>
      </c>
      <c r="B14929" t="s">
        <v>178</v>
      </c>
      <c r="C14929" t="s">
        <v>179</v>
      </c>
      <c r="F14929" t="s">
        <v>1736</v>
      </c>
      <c r="O14929" t="s">
        <v>33</v>
      </c>
      <c r="X14929" t="s">
        <v>34</v>
      </c>
      <c r="Y14929" t="s">
        <v>1737</v>
      </c>
      <c r="Z14929" t="s">
        <v>38361</v>
      </c>
      <c r="AA14929" t="s">
        <v>38356</v>
      </c>
      <c r="AB14929">
        <v>-161235</v>
      </c>
      <c r="AC14929" t="s">
        <v>38</v>
      </c>
      <c r="AD14929">
        <v>99352</v>
      </c>
    </row>
    <row r="14930" spans="1:30" x14ac:dyDescent="0.25">
      <c r="A14930">
        <f t="shared" ca="1" si="233"/>
        <v>8070</v>
      </c>
      <c r="B14930" t="s">
        <v>3712</v>
      </c>
      <c r="C14930" t="s">
        <v>16820</v>
      </c>
      <c r="F14930" t="s">
        <v>20250</v>
      </c>
      <c r="G14930">
        <v>0</v>
      </c>
      <c r="O14930" t="s">
        <v>63</v>
      </c>
      <c r="X14930" t="s">
        <v>34</v>
      </c>
      <c r="Y14930" t="s">
        <v>23108</v>
      </c>
      <c r="Z14930" t="s">
        <v>24389</v>
      </c>
      <c r="AA14930" t="s">
        <v>24027</v>
      </c>
      <c r="AB14930" t="s">
        <v>24390</v>
      </c>
      <c r="AC14930" t="s">
        <v>102</v>
      </c>
      <c r="AD14930">
        <v>97302</v>
      </c>
    </row>
    <row r="14931" spans="1:30" x14ac:dyDescent="0.25">
      <c r="A14931">
        <f t="shared" ca="1" si="233"/>
        <v>10644</v>
      </c>
      <c r="B14931" t="s">
        <v>79</v>
      </c>
      <c r="C14931" t="s">
        <v>80</v>
      </c>
      <c r="F14931" t="s">
        <v>7291</v>
      </c>
      <c r="O14931" t="s">
        <v>33</v>
      </c>
      <c r="Y14931" t="s">
        <v>7292</v>
      </c>
      <c r="Z14931" t="s">
        <v>25818</v>
      </c>
      <c r="AA14931" t="s">
        <v>25819</v>
      </c>
      <c r="AB14931">
        <v>-173058</v>
      </c>
      <c r="AC14931" t="s">
        <v>38</v>
      </c>
      <c r="AD14931">
        <v>98050</v>
      </c>
    </row>
    <row r="14932" spans="1:30" ht="409.5" x14ac:dyDescent="0.25">
      <c r="A14932">
        <f t="shared" ca="1" si="233"/>
        <v>17708</v>
      </c>
      <c r="B14932" t="s">
        <v>230</v>
      </c>
      <c r="C14932" t="s">
        <v>45</v>
      </c>
      <c r="O14932" t="s">
        <v>33</v>
      </c>
      <c r="W14932">
        <v>15</v>
      </c>
      <c r="X14932" t="s">
        <v>34</v>
      </c>
      <c r="Y14932" t="s">
        <v>23511</v>
      </c>
      <c r="Z14932" s="1" t="s">
        <v>23512</v>
      </c>
      <c r="AA14932" t="s">
        <v>22580</v>
      </c>
      <c r="AB14932">
        <v>-181212</v>
      </c>
    </row>
    <row r="14933" spans="1:30" x14ac:dyDescent="0.25">
      <c r="A14933">
        <f t="shared" ca="1" si="233"/>
        <v>5386</v>
      </c>
      <c r="B14933" t="s">
        <v>685</v>
      </c>
      <c r="C14933" t="s">
        <v>686</v>
      </c>
      <c r="F14933" t="s">
        <v>2825</v>
      </c>
      <c r="O14933" t="s">
        <v>33</v>
      </c>
      <c r="Y14933" t="s">
        <v>32824</v>
      </c>
      <c r="Z14933" t="s">
        <v>33809</v>
      </c>
      <c r="AA14933" t="s">
        <v>33810</v>
      </c>
      <c r="AB14933">
        <v>-161845</v>
      </c>
      <c r="AC14933" t="s">
        <v>38</v>
      </c>
      <c r="AD14933">
        <v>98409</v>
      </c>
    </row>
    <row r="14934" spans="1:30" ht="409.5" x14ac:dyDescent="0.25">
      <c r="A14934">
        <f t="shared" ca="1" si="233"/>
        <v>12173</v>
      </c>
      <c r="B14934" t="s">
        <v>489</v>
      </c>
      <c r="C14934" t="s">
        <v>45</v>
      </c>
      <c r="O14934" t="s">
        <v>63</v>
      </c>
      <c r="X14934" t="s">
        <v>34</v>
      </c>
      <c r="Y14934" t="s">
        <v>2510</v>
      </c>
      <c r="Z14934" s="1" t="s">
        <v>2511</v>
      </c>
      <c r="AA14934" t="s">
        <v>2512</v>
      </c>
      <c r="AB14934">
        <v>-171728</v>
      </c>
      <c r="AC14934" t="s">
        <v>38</v>
      </c>
      <c r="AD14934">
        <v>98164</v>
      </c>
    </row>
    <row r="14935" spans="1:30" x14ac:dyDescent="0.25">
      <c r="A14935">
        <f t="shared" ca="1" si="233"/>
        <v>7547</v>
      </c>
      <c r="B14935" t="s">
        <v>739</v>
      </c>
      <c r="C14935" t="s">
        <v>686</v>
      </c>
      <c r="F14935" t="s">
        <v>5901</v>
      </c>
      <c r="O14935" t="s">
        <v>33</v>
      </c>
      <c r="Y14935" t="s">
        <v>29596</v>
      </c>
      <c r="Z14935" t="s">
        <v>29627</v>
      </c>
      <c r="AA14935" t="s">
        <v>29589</v>
      </c>
      <c r="AB14935">
        <v>-163545</v>
      </c>
      <c r="AC14935" t="s">
        <v>38</v>
      </c>
      <c r="AD14935">
        <v>98504</v>
      </c>
    </row>
    <row r="14936" spans="1:30" x14ac:dyDescent="0.25">
      <c r="A14936">
        <f t="shared" ca="1" si="233"/>
        <v>4816</v>
      </c>
      <c r="B14936" t="s">
        <v>489</v>
      </c>
      <c r="C14936" t="s">
        <v>45</v>
      </c>
      <c r="F14936" t="s">
        <v>734</v>
      </c>
      <c r="O14936" t="s">
        <v>33</v>
      </c>
      <c r="Y14936" t="s">
        <v>735</v>
      </c>
      <c r="Z14936" t="s">
        <v>9853</v>
      </c>
      <c r="AA14936" t="s">
        <v>9854</v>
      </c>
      <c r="AB14936">
        <v>-171805</v>
      </c>
    </row>
    <row r="14937" spans="1:30" x14ac:dyDescent="0.25">
      <c r="A14937">
        <f t="shared" ca="1" si="233"/>
        <v>6047</v>
      </c>
      <c r="B14937" t="s">
        <v>334</v>
      </c>
      <c r="C14937" t="s">
        <v>45</v>
      </c>
      <c r="F14937" t="s">
        <v>789</v>
      </c>
      <c r="G14937">
        <v>0</v>
      </c>
      <c r="O14937" t="s">
        <v>63</v>
      </c>
      <c r="X14937" t="s">
        <v>34</v>
      </c>
      <c r="Y14937" t="s">
        <v>790</v>
      </c>
      <c r="Z14937" t="s">
        <v>22228</v>
      </c>
      <c r="AA14937" t="s">
        <v>22229</v>
      </c>
      <c r="AB14937" t="s">
        <v>22230</v>
      </c>
      <c r="AC14937" t="s">
        <v>38</v>
      </c>
      <c r="AD14937">
        <v>98326</v>
      </c>
    </row>
    <row r="14938" spans="1:30" x14ac:dyDescent="0.25">
      <c r="A14938">
        <f t="shared" ca="1" si="233"/>
        <v>18111</v>
      </c>
      <c r="B14938" t="s">
        <v>334</v>
      </c>
      <c r="C14938" t="s">
        <v>45</v>
      </c>
      <c r="F14938" t="s">
        <v>4678</v>
      </c>
      <c r="O14938" t="s">
        <v>33</v>
      </c>
      <c r="X14938" t="s">
        <v>34</v>
      </c>
      <c r="Y14938" t="s">
        <v>4679</v>
      </c>
      <c r="Z14938" t="s">
        <v>18917</v>
      </c>
      <c r="AA14938" t="s">
        <v>18915</v>
      </c>
      <c r="AB14938">
        <v>-171773</v>
      </c>
      <c r="AC14938" t="s">
        <v>38</v>
      </c>
      <c r="AD14938">
        <v>98102</v>
      </c>
    </row>
    <row r="14939" spans="1:30" ht="409.5" x14ac:dyDescent="0.25">
      <c r="A14939">
        <f t="shared" ca="1" si="233"/>
        <v>4113</v>
      </c>
      <c r="B14939" t="s">
        <v>489</v>
      </c>
      <c r="C14939" t="s">
        <v>45</v>
      </c>
      <c r="O14939" t="s">
        <v>33</v>
      </c>
      <c r="X14939" t="s">
        <v>34</v>
      </c>
      <c r="Y14939" t="s">
        <v>42890</v>
      </c>
      <c r="Z14939" s="1" t="s">
        <v>42891</v>
      </c>
      <c r="AA14939" t="s">
        <v>42892</v>
      </c>
      <c r="AB14939">
        <v>-162656</v>
      </c>
      <c r="AC14939" t="s">
        <v>282</v>
      </c>
      <c r="AD14939">
        <v>43035</v>
      </c>
    </row>
    <row r="14940" spans="1:30" x14ac:dyDescent="0.25">
      <c r="A14940">
        <f t="shared" ca="1" si="233"/>
        <v>11226</v>
      </c>
      <c r="B14940" t="s">
        <v>739</v>
      </c>
      <c r="C14940" t="s">
        <v>686</v>
      </c>
      <c r="F14940" t="s">
        <v>3488</v>
      </c>
      <c r="G14940">
        <v>0</v>
      </c>
      <c r="O14940" t="s">
        <v>33</v>
      </c>
      <c r="Y14940" t="s">
        <v>284</v>
      </c>
      <c r="Z14940" t="s">
        <v>30428</v>
      </c>
      <c r="AA14940" t="s">
        <v>30422</v>
      </c>
      <c r="AB14940" t="s">
        <v>30429</v>
      </c>
      <c r="AC14940" t="s">
        <v>38</v>
      </c>
      <c r="AD14940">
        <v>98003</v>
      </c>
    </row>
    <row r="14941" spans="1:30" ht="409.5" x14ac:dyDescent="0.25">
      <c r="A14941">
        <f t="shared" ca="1" si="233"/>
        <v>14294</v>
      </c>
      <c r="B14941" t="s">
        <v>334</v>
      </c>
      <c r="C14941" t="s">
        <v>45</v>
      </c>
      <c r="F14941" t="s">
        <v>1143</v>
      </c>
      <c r="N14941" t="s">
        <v>1144</v>
      </c>
      <c r="O14941" t="s">
        <v>52</v>
      </c>
      <c r="Q14941" t="s">
        <v>493</v>
      </c>
      <c r="R14941" t="s">
        <v>1145</v>
      </c>
      <c r="S14941" t="s">
        <v>1146</v>
      </c>
      <c r="V14941" s="1" t="s">
        <v>1147</v>
      </c>
      <c r="W14941">
        <v>30</v>
      </c>
      <c r="X14941" t="s">
        <v>34</v>
      </c>
      <c r="Y14941" t="s">
        <v>1148</v>
      </c>
      <c r="Z14941" s="1" t="s">
        <v>1149</v>
      </c>
      <c r="AA14941" t="s">
        <v>1150</v>
      </c>
      <c r="AB14941">
        <v>-163076</v>
      </c>
      <c r="AC14941" t="s">
        <v>38</v>
      </c>
      <c r="AD14941">
        <v>98579</v>
      </c>
    </row>
    <row r="14942" spans="1:30" x14ac:dyDescent="0.25">
      <c r="A14942">
        <f t="shared" ca="1" si="233"/>
        <v>8961</v>
      </c>
      <c r="B14942" t="s">
        <v>1203</v>
      </c>
      <c r="C14942" t="s">
        <v>45</v>
      </c>
      <c r="F14942" t="s">
        <v>1467</v>
      </c>
      <c r="G14942">
        <v>0</v>
      </c>
      <c r="N14942" t="s">
        <v>931</v>
      </c>
      <c r="O14942" t="s">
        <v>52</v>
      </c>
      <c r="Q14942" t="s">
        <v>9495</v>
      </c>
      <c r="R14942" t="s">
        <v>9496</v>
      </c>
      <c r="S14942" t="s">
        <v>9497</v>
      </c>
      <c r="T14942" t="s">
        <v>932</v>
      </c>
      <c r="X14942" t="s">
        <v>34</v>
      </c>
      <c r="Y14942" t="s">
        <v>8910</v>
      </c>
      <c r="Z14942" t="s">
        <v>9498</v>
      </c>
      <c r="AA14942" t="s">
        <v>9499</v>
      </c>
      <c r="AB14942" t="s">
        <v>9500</v>
      </c>
      <c r="AC14942" t="s">
        <v>38</v>
      </c>
      <c r="AD14942">
        <v>98312</v>
      </c>
    </row>
    <row r="14943" spans="1:30" x14ac:dyDescent="0.25">
      <c r="A14943">
        <f t="shared" ca="1" si="233"/>
        <v>4517</v>
      </c>
      <c r="B14943" t="s">
        <v>334</v>
      </c>
      <c r="C14943" t="s">
        <v>45</v>
      </c>
      <c r="F14943" t="s">
        <v>1741</v>
      </c>
      <c r="O14943" t="s">
        <v>33</v>
      </c>
      <c r="W14943">
        <v>15</v>
      </c>
      <c r="X14943" t="s">
        <v>34</v>
      </c>
      <c r="Y14943" t="s">
        <v>1742</v>
      </c>
      <c r="Z14943" t="s">
        <v>1743</v>
      </c>
      <c r="AA14943" t="s">
        <v>1744</v>
      </c>
      <c r="AB14943">
        <v>-181579</v>
      </c>
      <c r="AC14943" t="s">
        <v>38</v>
      </c>
      <c r="AD14943">
        <v>98512</v>
      </c>
    </row>
    <row r="14944" spans="1:30" ht="409.5" x14ac:dyDescent="0.25">
      <c r="A14944">
        <f t="shared" ca="1" si="233"/>
        <v>13493</v>
      </c>
      <c r="B14944" t="s">
        <v>79</v>
      </c>
      <c r="C14944" t="s">
        <v>80</v>
      </c>
      <c r="F14944" t="s">
        <v>651</v>
      </c>
      <c r="O14944" t="s">
        <v>33</v>
      </c>
      <c r="Y14944" t="s">
        <v>7704</v>
      </c>
      <c r="Z14944" s="1" t="s">
        <v>26023</v>
      </c>
      <c r="AA14944" t="s">
        <v>26024</v>
      </c>
      <c r="AB14944">
        <v>-171340</v>
      </c>
      <c r="AC14944" t="s">
        <v>38</v>
      </c>
      <c r="AD14944">
        <v>98034</v>
      </c>
    </row>
    <row r="14945" spans="1:30" x14ac:dyDescent="0.25">
      <c r="A14945">
        <f t="shared" ca="1" si="233"/>
        <v>5308</v>
      </c>
      <c r="B14945" t="s">
        <v>334</v>
      </c>
      <c r="C14945" t="s">
        <v>45</v>
      </c>
      <c r="G14945">
        <v>0</v>
      </c>
      <c r="O14945" t="s">
        <v>33</v>
      </c>
      <c r="X14945" t="s">
        <v>34</v>
      </c>
      <c r="Y14945" t="s">
        <v>5080</v>
      </c>
      <c r="Z14945" t="s">
        <v>5081</v>
      </c>
      <c r="AA14945" t="s">
        <v>5082</v>
      </c>
      <c r="AB14945" t="s">
        <v>5083</v>
      </c>
    </row>
    <row r="14946" spans="1:30" x14ac:dyDescent="0.25">
      <c r="A14946">
        <f t="shared" ca="1" si="233"/>
        <v>1779</v>
      </c>
      <c r="B14946" t="s">
        <v>73</v>
      </c>
      <c r="C14946" t="s">
        <v>74</v>
      </c>
      <c r="F14946" t="s">
        <v>1847</v>
      </c>
      <c r="G14946">
        <v>0</v>
      </c>
      <c r="O14946" t="s">
        <v>33</v>
      </c>
      <c r="Y14946" t="s">
        <v>30956</v>
      </c>
      <c r="Z14946" t="s">
        <v>36598</v>
      </c>
      <c r="AA14946" t="s">
        <v>36596</v>
      </c>
      <c r="AB14946" t="s">
        <v>36599</v>
      </c>
      <c r="AC14946" t="s">
        <v>38</v>
      </c>
      <c r="AD14946">
        <v>98056</v>
      </c>
    </row>
    <row r="14947" spans="1:30" ht="409.5" x14ac:dyDescent="0.25">
      <c r="A14947">
        <f t="shared" ca="1" si="233"/>
        <v>2202</v>
      </c>
      <c r="B14947" t="s">
        <v>2046</v>
      </c>
      <c r="C14947" t="s">
        <v>80</v>
      </c>
      <c r="F14947" t="s">
        <v>6889</v>
      </c>
      <c r="G14947">
        <v>0</v>
      </c>
      <c r="O14947" t="s">
        <v>33</v>
      </c>
      <c r="Y14947" t="s">
        <v>11269</v>
      </c>
      <c r="Z14947" s="1" t="s">
        <v>11270</v>
      </c>
      <c r="AA14947" t="s">
        <v>11271</v>
      </c>
      <c r="AB14947" t="s">
        <v>11272</v>
      </c>
      <c r="AC14947" t="s">
        <v>38</v>
      </c>
      <c r="AD14947">
        <v>98027</v>
      </c>
    </row>
    <row r="14948" spans="1:30" x14ac:dyDescent="0.25">
      <c r="A14948">
        <f t="shared" ca="1" si="233"/>
        <v>13453</v>
      </c>
      <c r="B14948" t="s">
        <v>739</v>
      </c>
      <c r="C14948" t="s">
        <v>686</v>
      </c>
      <c r="F14948" t="s">
        <v>4780</v>
      </c>
      <c r="G14948">
        <v>0</v>
      </c>
      <c r="O14948" t="s">
        <v>33</v>
      </c>
      <c r="X14948" t="s">
        <v>34</v>
      </c>
      <c r="Y14948" t="s">
        <v>4781</v>
      </c>
      <c r="Z14948" t="s">
        <v>4782</v>
      </c>
      <c r="AA14948" t="s">
        <v>4783</v>
      </c>
      <c r="AB14948" t="s">
        <v>4784</v>
      </c>
      <c r="AC14948" t="s">
        <v>38</v>
      </c>
      <c r="AD14948">
        <v>98225</v>
      </c>
    </row>
    <row r="14949" spans="1:30" x14ac:dyDescent="0.25">
      <c r="A14949">
        <f t="shared" ca="1" si="233"/>
        <v>13087</v>
      </c>
      <c r="B14949" t="s">
        <v>2046</v>
      </c>
      <c r="C14949" t="s">
        <v>80</v>
      </c>
      <c r="F14949" t="s">
        <v>5838</v>
      </c>
      <c r="O14949" t="s">
        <v>33</v>
      </c>
      <c r="Y14949" t="s">
        <v>15033</v>
      </c>
      <c r="Z14949" t="s">
        <v>16434</v>
      </c>
      <c r="AA14949" t="s">
        <v>16435</v>
      </c>
      <c r="AB14949">
        <v>-162222</v>
      </c>
      <c r="AC14949" t="s">
        <v>38</v>
      </c>
      <c r="AD14949">
        <v>98272</v>
      </c>
    </row>
    <row r="14950" spans="1:30" x14ac:dyDescent="0.25">
      <c r="A14950">
        <f t="shared" ca="1" si="233"/>
        <v>9405</v>
      </c>
      <c r="B14950" t="s">
        <v>96</v>
      </c>
      <c r="C14950" t="s">
        <v>97</v>
      </c>
      <c r="F14950" t="s">
        <v>37491</v>
      </c>
      <c r="G14950">
        <v>0</v>
      </c>
      <c r="O14950" t="s">
        <v>33</v>
      </c>
      <c r="X14950" t="s">
        <v>34</v>
      </c>
      <c r="Y14950" t="s">
        <v>37492</v>
      </c>
      <c r="Z14950" t="s">
        <v>37493</v>
      </c>
      <c r="AA14950" t="s">
        <v>37494</v>
      </c>
      <c r="AB14950" t="s">
        <v>37495</v>
      </c>
      <c r="AC14950" t="s">
        <v>38</v>
      </c>
      <c r="AD14950">
        <v>98629</v>
      </c>
    </row>
    <row r="14951" spans="1:30" x14ac:dyDescent="0.25">
      <c r="A14951">
        <f t="shared" ca="1" si="233"/>
        <v>12073</v>
      </c>
      <c r="B14951" t="s">
        <v>73</v>
      </c>
      <c r="C14951" t="s">
        <v>74</v>
      </c>
      <c r="F14951" t="s">
        <v>42533</v>
      </c>
      <c r="O14951" t="s">
        <v>63</v>
      </c>
      <c r="X14951" t="s">
        <v>34</v>
      </c>
      <c r="Y14951" t="s">
        <v>42534</v>
      </c>
      <c r="Z14951" t="s">
        <v>42535</v>
      </c>
      <c r="AA14951" t="s">
        <v>42536</v>
      </c>
      <c r="AB14951">
        <v>-161326</v>
      </c>
      <c r="AC14951" t="s">
        <v>38</v>
      </c>
      <c r="AD14951">
        <v>98032</v>
      </c>
    </row>
    <row r="14952" spans="1:30" x14ac:dyDescent="0.25">
      <c r="A14952">
        <f t="shared" ca="1" si="233"/>
        <v>14620</v>
      </c>
      <c r="B14952" t="s">
        <v>2046</v>
      </c>
      <c r="C14952" t="s">
        <v>80</v>
      </c>
      <c r="G14952">
        <v>0</v>
      </c>
      <c r="O14952" t="s">
        <v>33</v>
      </c>
      <c r="Y14952" t="s">
        <v>6958</v>
      </c>
      <c r="Z14952" t="s">
        <v>6959</v>
      </c>
      <c r="AA14952" t="s">
        <v>6960</v>
      </c>
      <c r="AB14952" t="s">
        <v>6961</v>
      </c>
      <c r="AC14952" t="s">
        <v>38</v>
      </c>
      <c r="AD14952">
        <v>98512</v>
      </c>
    </row>
    <row r="14953" spans="1:30" x14ac:dyDescent="0.25">
      <c r="A14953">
        <f t="shared" ca="1" si="233"/>
        <v>11344</v>
      </c>
      <c r="B14953" t="s">
        <v>2046</v>
      </c>
      <c r="C14953" t="s">
        <v>80</v>
      </c>
      <c r="F14953" t="s">
        <v>651</v>
      </c>
      <c r="O14953" t="s">
        <v>33</v>
      </c>
      <c r="Y14953" t="s">
        <v>2398</v>
      </c>
      <c r="Z14953" t="s">
        <v>13482</v>
      </c>
      <c r="AA14953" t="s">
        <v>13468</v>
      </c>
      <c r="AB14953">
        <v>-181217</v>
      </c>
      <c r="AC14953" t="s">
        <v>38</v>
      </c>
      <c r="AD14953">
        <v>98034</v>
      </c>
    </row>
    <row r="14954" spans="1:30" x14ac:dyDescent="0.25">
      <c r="A14954">
        <f t="shared" ca="1" si="233"/>
        <v>7550</v>
      </c>
      <c r="B14954" t="s">
        <v>96</v>
      </c>
      <c r="C14954" t="s">
        <v>97</v>
      </c>
      <c r="F14954" t="s">
        <v>1194</v>
      </c>
      <c r="G14954">
        <v>0</v>
      </c>
      <c r="O14954" t="s">
        <v>33</v>
      </c>
      <c r="X14954" t="s">
        <v>34</v>
      </c>
      <c r="Y14954" t="s">
        <v>1195</v>
      </c>
      <c r="Z14954" t="s">
        <v>40386</v>
      </c>
      <c r="AA14954" t="s">
        <v>40387</v>
      </c>
      <c r="AB14954" t="s">
        <v>40388</v>
      </c>
    </row>
    <row r="14955" spans="1:30" x14ac:dyDescent="0.25">
      <c r="A14955">
        <f t="shared" ca="1" si="233"/>
        <v>19342</v>
      </c>
      <c r="B14955" t="s">
        <v>73</v>
      </c>
      <c r="C14955" t="s">
        <v>74</v>
      </c>
      <c r="F14955" t="s">
        <v>4683</v>
      </c>
      <c r="G14955">
        <v>0</v>
      </c>
      <c r="O14955" t="s">
        <v>33</v>
      </c>
      <c r="Y14955" t="s">
        <v>36262</v>
      </c>
      <c r="Z14955" t="s">
        <v>36263</v>
      </c>
      <c r="AA14955" t="s">
        <v>36260</v>
      </c>
      <c r="AB14955" t="s">
        <v>36264</v>
      </c>
    </row>
    <row r="14956" spans="1:30" x14ac:dyDescent="0.25">
      <c r="A14956">
        <f t="shared" ca="1" si="233"/>
        <v>15223</v>
      </c>
      <c r="B14956" t="s">
        <v>2046</v>
      </c>
      <c r="C14956" t="s">
        <v>80</v>
      </c>
      <c r="F14956" t="s">
        <v>11322</v>
      </c>
      <c r="O14956" t="s">
        <v>33</v>
      </c>
      <c r="Y14956" t="s">
        <v>11323</v>
      </c>
      <c r="Z14956" t="s">
        <v>13588</v>
      </c>
      <c r="AA14956" t="s">
        <v>13581</v>
      </c>
      <c r="AB14956">
        <v>-180996</v>
      </c>
      <c r="AC14956" t="s">
        <v>38</v>
      </c>
      <c r="AD14956">
        <v>98042</v>
      </c>
    </row>
    <row r="14957" spans="1:30" ht="409.5" x14ac:dyDescent="0.25">
      <c r="A14957">
        <f t="shared" ca="1" si="233"/>
        <v>18052</v>
      </c>
      <c r="B14957" t="s">
        <v>96</v>
      </c>
      <c r="C14957" t="s">
        <v>97</v>
      </c>
      <c r="O14957" t="s">
        <v>33</v>
      </c>
      <c r="X14957" t="s">
        <v>34</v>
      </c>
      <c r="Y14957" t="s">
        <v>2893</v>
      </c>
      <c r="Z14957" s="1" t="s">
        <v>38749</v>
      </c>
      <c r="AA14957" t="s">
        <v>38746</v>
      </c>
      <c r="AB14957">
        <v>-163344</v>
      </c>
      <c r="AC14957" t="s">
        <v>38</v>
      </c>
      <c r="AD14957">
        <v>98649</v>
      </c>
    </row>
    <row r="14958" spans="1:30" x14ac:dyDescent="0.25">
      <c r="A14958">
        <f t="shared" ca="1" si="233"/>
        <v>10947</v>
      </c>
      <c r="B14958" t="s">
        <v>685</v>
      </c>
      <c r="C14958" t="s">
        <v>686</v>
      </c>
      <c r="F14958" t="s">
        <v>6371</v>
      </c>
      <c r="O14958" t="s">
        <v>33</v>
      </c>
      <c r="Y14958" t="s">
        <v>29839</v>
      </c>
      <c r="Z14958" t="s">
        <v>34971</v>
      </c>
      <c r="AA14958" t="s">
        <v>34951</v>
      </c>
      <c r="AB14958">
        <v>-161485</v>
      </c>
      <c r="AC14958" t="s">
        <v>38</v>
      </c>
      <c r="AD14958">
        <v>98409</v>
      </c>
    </row>
    <row r="14959" spans="1:30" ht="409.5" x14ac:dyDescent="0.25">
      <c r="A14959">
        <f t="shared" ca="1" si="233"/>
        <v>2952</v>
      </c>
      <c r="B14959" t="s">
        <v>2046</v>
      </c>
      <c r="C14959" t="s">
        <v>80</v>
      </c>
      <c r="F14959" t="s">
        <v>5968</v>
      </c>
      <c r="G14959">
        <v>0</v>
      </c>
      <c r="O14959" t="s">
        <v>33</v>
      </c>
      <c r="Y14959" t="s">
        <v>10340</v>
      </c>
      <c r="Z14959" s="1" t="s">
        <v>12163</v>
      </c>
      <c r="AA14959" t="s">
        <v>12164</v>
      </c>
      <c r="AB14959" t="s">
        <v>12165</v>
      </c>
      <c r="AC14959" t="s">
        <v>38</v>
      </c>
      <c r="AD14959">
        <v>98371</v>
      </c>
    </row>
    <row r="14960" spans="1:30" x14ac:dyDescent="0.25">
      <c r="A14960">
        <f t="shared" ca="1" si="233"/>
        <v>1491</v>
      </c>
      <c r="B14960" t="s">
        <v>2046</v>
      </c>
      <c r="C14960" t="s">
        <v>80</v>
      </c>
      <c r="F14960" t="s">
        <v>433</v>
      </c>
      <c r="G14960">
        <v>0</v>
      </c>
      <c r="O14960" t="s">
        <v>33</v>
      </c>
      <c r="Y14960" t="s">
        <v>7878</v>
      </c>
      <c r="Z14960" t="s">
        <v>13240</v>
      </c>
      <c r="AA14960" t="s">
        <v>13241</v>
      </c>
      <c r="AB14960" t="s">
        <v>13242</v>
      </c>
      <c r="AC14960" t="s">
        <v>38</v>
      </c>
      <c r="AD14960">
        <v>98660</v>
      </c>
    </row>
    <row r="14961" spans="1:30" x14ac:dyDescent="0.25">
      <c r="A14961">
        <f t="shared" ca="1" si="233"/>
        <v>7172</v>
      </c>
      <c r="B14961" t="s">
        <v>489</v>
      </c>
      <c r="C14961" t="s">
        <v>45</v>
      </c>
      <c r="O14961" t="s">
        <v>33</v>
      </c>
      <c r="W14961">
        <v>15</v>
      </c>
      <c r="X14961" t="s">
        <v>34</v>
      </c>
      <c r="Y14961" t="s">
        <v>2729</v>
      </c>
      <c r="Z14961" t="s">
        <v>20668</v>
      </c>
      <c r="AA14961" t="s">
        <v>20669</v>
      </c>
      <c r="AB14961">
        <v>-180064</v>
      </c>
      <c r="AC14961" t="s">
        <v>38</v>
      </c>
      <c r="AD14961">
        <v>98052</v>
      </c>
    </row>
    <row r="14962" spans="1:30" x14ac:dyDescent="0.25">
      <c r="A14962">
        <f t="shared" ca="1" si="233"/>
        <v>1523</v>
      </c>
      <c r="B14962" t="s">
        <v>73</v>
      </c>
      <c r="C14962" t="s">
        <v>74</v>
      </c>
      <c r="O14962" t="s">
        <v>63</v>
      </c>
      <c r="X14962" t="s">
        <v>34</v>
      </c>
      <c r="Y14962" t="s">
        <v>5180</v>
      </c>
      <c r="Z14962" t="s">
        <v>21815</v>
      </c>
      <c r="AA14962" t="s">
        <v>21816</v>
      </c>
      <c r="AB14962">
        <v>-161484</v>
      </c>
      <c r="AC14962" t="s">
        <v>38</v>
      </c>
      <c r="AD14962">
        <v>98003</v>
      </c>
    </row>
    <row r="14963" spans="1:30" ht="409.5" x14ac:dyDescent="0.25">
      <c r="A14963">
        <f t="shared" ca="1" si="233"/>
        <v>19735</v>
      </c>
      <c r="B14963" t="s">
        <v>2046</v>
      </c>
      <c r="C14963" t="s">
        <v>80</v>
      </c>
      <c r="F14963" t="s">
        <v>6764</v>
      </c>
      <c r="G14963">
        <v>0</v>
      </c>
      <c r="O14963" t="s">
        <v>33</v>
      </c>
      <c r="Y14963" t="s">
        <v>12787</v>
      </c>
      <c r="Z14963" s="1" t="s">
        <v>16143</v>
      </c>
      <c r="AA14963" t="s">
        <v>16144</v>
      </c>
      <c r="AB14963" t="s">
        <v>16145</v>
      </c>
      <c r="AC14963" t="s">
        <v>38</v>
      </c>
      <c r="AD14963">
        <v>98198</v>
      </c>
    </row>
    <row r="14964" spans="1:30" ht="409.5" x14ac:dyDescent="0.25">
      <c r="A14964">
        <f t="shared" ca="1" si="233"/>
        <v>577</v>
      </c>
      <c r="B14964" t="s">
        <v>334</v>
      </c>
      <c r="C14964" t="s">
        <v>45</v>
      </c>
      <c r="F14964" t="s">
        <v>23646</v>
      </c>
      <c r="G14964">
        <v>0</v>
      </c>
      <c r="O14964" t="s">
        <v>33</v>
      </c>
      <c r="X14964" t="s">
        <v>34</v>
      </c>
      <c r="Y14964" t="s">
        <v>23647</v>
      </c>
      <c r="Z14964" s="1" t="s">
        <v>23648</v>
      </c>
      <c r="AA14964" t="s">
        <v>23617</v>
      </c>
      <c r="AB14964" t="s">
        <v>23649</v>
      </c>
      <c r="AC14964" t="s">
        <v>5301</v>
      </c>
      <c r="AD14964" t="s">
        <v>23650</v>
      </c>
    </row>
    <row r="14965" spans="1:30" ht="409.5" x14ac:dyDescent="0.25">
      <c r="A14965">
        <f t="shared" ca="1" si="233"/>
        <v>1683</v>
      </c>
      <c r="B14965" t="s">
        <v>44</v>
      </c>
      <c r="C14965" t="s">
        <v>45</v>
      </c>
      <c r="F14965" t="s">
        <v>2790</v>
      </c>
      <c r="G14965">
        <v>0</v>
      </c>
      <c r="O14965" t="s">
        <v>33</v>
      </c>
      <c r="X14965" t="s">
        <v>34</v>
      </c>
      <c r="Y14965" t="s">
        <v>2791</v>
      </c>
      <c r="Z14965" s="1" t="s">
        <v>2792</v>
      </c>
      <c r="AA14965" s="1" t="s">
        <v>2793</v>
      </c>
      <c r="AB14965" t="s">
        <v>2794</v>
      </c>
      <c r="AC14965" t="s">
        <v>38</v>
      </c>
      <c r="AD14965">
        <v>98366</v>
      </c>
    </row>
    <row r="14966" spans="1:30" x14ac:dyDescent="0.25">
      <c r="A14966">
        <f t="shared" ca="1" si="233"/>
        <v>15865</v>
      </c>
      <c r="B14966" t="s">
        <v>2046</v>
      </c>
      <c r="C14966" t="s">
        <v>80</v>
      </c>
      <c r="F14966" t="s">
        <v>651</v>
      </c>
      <c r="O14966" t="s">
        <v>33</v>
      </c>
      <c r="Y14966" t="s">
        <v>652</v>
      </c>
      <c r="Z14966" t="s">
        <v>10990</v>
      </c>
      <c r="AA14966" t="s">
        <v>10991</v>
      </c>
      <c r="AB14966">
        <v>-162639</v>
      </c>
      <c r="AC14966" t="s">
        <v>38</v>
      </c>
      <c r="AD14966">
        <v>98034</v>
      </c>
    </row>
    <row r="14967" spans="1:30" x14ac:dyDescent="0.25">
      <c r="A14967">
        <f t="shared" ca="1" si="233"/>
        <v>18306</v>
      </c>
      <c r="B14967" t="s">
        <v>178</v>
      </c>
      <c r="F14967" t="s">
        <v>4512</v>
      </c>
      <c r="G14967">
        <v>0</v>
      </c>
      <c r="O14967" t="s">
        <v>33</v>
      </c>
      <c r="X14967" t="s">
        <v>34</v>
      </c>
      <c r="Y14967" t="s">
        <v>27211</v>
      </c>
      <c r="Z14967" t="s">
        <v>33423</v>
      </c>
      <c r="AA14967" t="s">
        <v>33424</v>
      </c>
      <c r="AB14967" t="s">
        <v>33425</v>
      </c>
      <c r="AC14967" t="s">
        <v>38</v>
      </c>
      <c r="AD14967">
        <v>98908</v>
      </c>
    </row>
    <row r="14968" spans="1:30" ht="409.5" x14ac:dyDescent="0.25">
      <c r="A14968">
        <f t="shared" ca="1" si="233"/>
        <v>1332</v>
      </c>
      <c r="B14968" t="s">
        <v>677</v>
      </c>
      <c r="C14968" t="s">
        <v>80</v>
      </c>
      <c r="G14968">
        <v>0</v>
      </c>
      <c r="O14968" t="s">
        <v>33</v>
      </c>
      <c r="Y14968" t="s">
        <v>15739</v>
      </c>
      <c r="Z14968" s="1" t="s">
        <v>15740</v>
      </c>
      <c r="AA14968" t="s">
        <v>15741</v>
      </c>
      <c r="AB14968" t="s">
        <v>15742</v>
      </c>
      <c r="AC14968" t="s">
        <v>38</v>
      </c>
      <c r="AD14968">
        <v>98075</v>
      </c>
    </row>
    <row r="14969" spans="1:30" x14ac:dyDescent="0.25">
      <c r="A14969">
        <f t="shared" ca="1" si="233"/>
        <v>11170</v>
      </c>
      <c r="B14969" t="s">
        <v>739</v>
      </c>
      <c r="C14969" t="s">
        <v>686</v>
      </c>
      <c r="F14969" t="s">
        <v>4947</v>
      </c>
      <c r="G14969">
        <v>0</v>
      </c>
      <c r="O14969" t="s">
        <v>33</v>
      </c>
      <c r="Y14969" t="s">
        <v>4981</v>
      </c>
      <c r="Z14969" t="s">
        <v>30843</v>
      </c>
      <c r="AA14969" t="s">
        <v>30844</v>
      </c>
      <c r="AB14969" t="s">
        <v>30845</v>
      </c>
      <c r="AC14969" t="s">
        <v>38</v>
      </c>
      <c r="AD14969">
        <v>98032</v>
      </c>
    </row>
    <row r="14970" spans="1:30" ht="409.5" x14ac:dyDescent="0.25">
      <c r="A14970">
        <f t="shared" ca="1" si="233"/>
        <v>16623</v>
      </c>
      <c r="B14970" t="s">
        <v>1203</v>
      </c>
      <c r="C14970" t="s">
        <v>45</v>
      </c>
      <c r="F14970" t="s">
        <v>4055</v>
      </c>
      <c r="G14970">
        <v>0</v>
      </c>
      <c r="O14970" t="s">
        <v>33</v>
      </c>
      <c r="X14970" t="s">
        <v>34</v>
      </c>
      <c r="Y14970" t="s">
        <v>4056</v>
      </c>
      <c r="Z14970" s="1" t="s">
        <v>4057</v>
      </c>
      <c r="AA14970" t="s">
        <v>4058</v>
      </c>
      <c r="AB14970" t="s">
        <v>4059</v>
      </c>
      <c r="AC14970" t="s">
        <v>38</v>
      </c>
      <c r="AD14970">
        <v>98101</v>
      </c>
    </row>
    <row r="14971" spans="1:30" ht="409.5" x14ac:dyDescent="0.25">
      <c r="A14971">
        <f t="shared" ca="1" si="233"/>
        <v>13118</v>
      </c>
      <c r="B14971" t="s">
        <v>2046</v>
      </c>
      <c r="C14971" t="s">
        <v>80</v>
      </c>
      <c r="F14971" t="s">
        <v>2485</v>
      </c>
      <c r="O14971" t="s">
        <v>33</v>
      </c>
      <c r="Y14971" t="s">
        <v>12115</v>
      </c>
      <c r="Z14971" s="1" t="s">
        <v>12116</v>
      </c>
      <c r="AA14971" t="s">
        <v>12117</v>
      </c>
      <c r="AB14971">
        <v>-163465</v>
      </c>
      <c r="AC14971" t="s">
        <v>38</v>
      </c>
      <c r="AD14971">
        <v>98104</v>
      </c>
    </row>
    <row r="14972" spans="1:30" x14ac:dyDescent="0.25">
      <c r="A14972">
        <f t="shared" ca="1" si="233"/>
        <v>18608</v>
      </c>
      <c r="B14972" t="s">
        <v>685</v>
      </c>
      <c r="C14972" t="s">
        <v>686</v>
      </c>
      <c r="F14972" t="s">
        <v>2825</v>
      </c>
      <c r="G14972">
        <v>0</v>
      </c>
      <c r="O14972" t="s">
        <v>33</v>
      </c>
      <c r="Y14972" t="s">
        <v>3255</v>
      </c>
      <c r="Z14972" t="s">
        <v>34273</v>
      </c>
      <c r="AA14972" t="s">
        <v>34271</v>
      </c>
      <c r="AB14972" t="s">
        <v>34274</v>
      </c>
      <c r="AC14972" t="s">
        <v>38</v>
      </c>
      <c r="AD14972">
        <v>98409</v>
      </c>
    </row>
    <row r="14973" spans="1:30" x14ac:dyDescent="0.25">
      <c r="A14973">
        <f t="shared" ca="1" si="233"/>
        <v>15108</v>
      </c>
      <c r="B14973" t="s">
        <v>739</v>
      </c>
      <c r="C14973" t="s">
        <v>686</v>
      </c>
      <c r="F14973" t="s">
        <v>28585</v>
      </c>
      <c r="O14973" t="s">
        <v>33</v>
      </c>
      <c r="Y14973" t="s">
        <v>28586</v>
      </c>
      <c r="Z14973" t="s">
        <v>28587</v>
      </c>
      <c r="AA14973" t="s">
        <v>28588</v>
      </c>
      <c r="AB14973">
        <v>-172998</v>
      </c>
    </row>
    <row r="14974" spans="1:30" x14ac:dyDescent="0.25">
      <c r="A14974">
        <f t="shared" ca="1" si="233"/>
        <v>17651</v>
      </c>
      <c r="B14974" t="s">
        <v>44</v>
      </c>
      <c r="C14974" t="s">
        <v>45</v>
      </c>
      <c r="F14974" t="s">
        <v>651</v>
      </c>
      <c r="G14974">
        <v>0</v>
      </c>
      <c r="O14974" t="s">
        <v>33</v>
      </c>
      <c r="Y14974" t="s">
        <v>7704</v>
      </c>
      <c r="Z14974" t="s">
        <v>27770</v>
      </c>
      <c r="AA14974" t="s">
        <v>27770</v>
      </c>
      <c r="AB14974" t="s">
        <v>27771</v>
      </c>
    </row>
    <row r="14975" spans="1:30" x14ac:dyDescent="0.25">
      <c r="A14975">
        <f t="shared" ca="1" si="233"/>
        <v>8350</v>
      </c>
      <c r="B14975" t="s">
        <v>2046</v>
      </c>
      <c r="C14975" t="s">
        <v>80</v>
      </c>
      <c r="F14975" t="s">
        <v>81</v>
      </c>
      <c r="G14975">
        <v>0</v>
      </c>
      <c r="O14975" t="s">
        <v>33</v>
      </c>
      <c r="Y14975" t="s">
        <v>5725</v>
      </c>
      <c r="Z14975" t="s">
        <v>10987</v>
      </c>
      <c r="AA14975" t="s">
        <v>10988</v>
      </c>
      <c r="AB14975" t="s">
        <v>10989</v>
      </c>
      <c r="AC14975" t="s">
        <v>38</v>
      </c>
      <c r="AD14975">
        <v>98668</v>
      </c>
    </row>
    <row r="14976" spans="1:30" ht="409.5" x14ac:dyDescent="0.25">
      <c r="A14976">
        <f t="shared" ca="1" si="233"/>
        <v>1106</v>
      </c>
      <c r="B14976" t="s">
        <v>124</v>
      </c>
      <c r="C14976" t="s">
        <v>45</v>
      </c>
      <c r="G14976">
        <v>0</v>
      </c>
      <c r="O14976" t="s">
        <v>33</v>
      </c>
      <c r="X14976" t="s">
        <v>34</v>
      </c>
      <c r="Y14976" t="s">
        <v>17776</v>
      </c>
      <c r="Z14976" s="1" t="s">
        <v>17777</v>
      </c>
      <c r="AA14976" t="s">
        <v>17774</v>
      </c>
      <c r="AB14976" t="s">
        <v>17778</v>
      </c>
    </row>
    <row r="14977" spans="1:30" ht="409.5" x14ac:dyDescent="0.25">
      <c r="A14977">
        <f t="shared" ca="1" si="233"/>
        <v>816</v>
      </c>
      <c r="B14977" t="s">
        <v>3712</v>
      </c>
      <c r="C14977" t="s">
        <v>16820</v>
      </c>
      <c r="F14977" t="s">
        <v>20250</v>
      </c>
      <c r="G14977">
        <v>0</v>
      </c>
      <c r="O14977" t="s">
        <v>33</v>
      </c>
      <c r="X14977" t="s">
        <v>34</v>
      </c>
      <c r="Y14977" t="s">
        <v>22806</v>
      </c>
      <c r="Z14977" s="1" t="s">
        <v>24364</v>
      </c>
      <c r="AA14977" t="s">
        <v>24027</v>
      </c>
      <c r="AB14977" t="s">
        <v>24365</v>
      </c>
      <c r="AC14977" t="s">
        <v>102</v>
      </c>
      <c r="AD14977">
        <v>97302</v>
      </c>
    </row>
    <row r="14978" spans="1:30" ht="409.5" x14ac:dyDescent="0.25">
      <c r="A14978">
        <f t="shared" ref="A14978:A15041" ca="1" si="234">RANDBETWEEN(1,20000)</f>
        <v>1676</v>
      </c>
      <c r="B14978" t="s">
        <v>39</v>
      </c>
      <c r="F14978" t="s">
        <v>69</v>
      </c>
      <c r="G14978">
        <v>0</v>
      </c>
      <c r="X14978" t="s">
        <v>34</v>
      </c>
      <c r="Y14978" t="s">
        <v>725</v>
      </c>
      <c r="Z14978" s="1" t="s">
        <v>726</v>
      </c>
      <c r="AA14978" t="s">
        <v>727</v>
      </c>
      <c r="AB14978" t="s">
        <v>728</v>
      </c>
      <c r="AC14978" t="s">
        <v>38</v>
      </c>
      <c r="AD14978">
        <v>98121</v>
      </c>
    </row>
    <row r="14979" spans="1:30" ht="409.5" x14ac:dyDescent="0.25">
      <c r="A14979">
        <f t="shared" ca="1" si="234"/>
        <v>16482</v>
      </c>
      <c r="B14979" t="s">
        <v>73</v>
      </c>
      <c r="C14979" t="s">
        <v>74</v>
      </c>
      <c r="G14979">
        <v>0</v>
      </c>
      <c r="N14979" t="s">
        <v>31749</v>
      </c>
      <c r="O14979" t="s">
        <v>33</v>
      </c>
      <c r="X14979" t="s">
        <v>34</v>
      </c>
      <c r="Y14979" t="s">
        <v>31750</v>
      </c>
      <c r="Z14979" s="1" t="s">
        <v>31751</v>
      </c>
      <c r="AA14979" t="s">
        <v>31752</v>
      </c>
      <c r="AB14979" t="s">
        <v>31753</v>
      </c>
      <c r="AC14979" t="s">
        <v>38</v>
      </c>
      <c r="AD14979">
        <v>98058</v>
      </c>
    </row>
    <row r="14980" spans="1:30" ht="409.5" x14ac:dyDescent="0.25">
      <c r="A14980">
        <f t="shared" ca="1" si="234"/>
        <v>11916</v>
      </c>
      <c r="B14980" t="s">
        <v>739</v>
      </c>
      <c r="C14980" t="s">
        <v>686</v>
      </c>
      <c r="F14980" t="s">
        <v>32</v>
      </c>
      <c r="O14980" t="s">
        <v>63</v>
      </c>
      <c r="X14980" t="s">
        <v>34</v>
      </c>
      <c r="Y14980" t="s">
        <v>4559</v>
      </c>
      <c r="Z14980" s="1" t="s">
        <v>28063</v>
      </c>
      <c r="AA14980" t="s">
        <v>28064</v>
      </c>
      <c r="AB14980">
        <v>-162488</v>
      </c>
      <c r="AC14980" t="s">
        <v>38</v>
      </c>
      <c r="AD14980">
        <v>99403</v>
      </c>
    </row>
    <row r="14981" spans="1:30" ht="375" x14ac:dyDescent="0.25">
      <c r="A14981">
        <f t="shared" ca="1" si="234"/>
        <v>8509</v>
      </c>
      <c r="B14981" t="s">
        <v>178</v>
      </c>
      <c r="C14981" t="s">
        <v>179</v>
      </c>
      <c r="F14981" t="s">
        <v>8685</v>
      </c>
      <c r="O14981" t="s">
        <v>155</v>
      </c>
      <c r="X14981" t="s">
        <v>34</v>
      </c>
      <c r="Y14981" t="s">
        <v>41044</v>
      </c>
      <c r="Z14981" s="1" t="s">
        <v>41045</v>
      </c>
      <c r="AA14981" t="s">
        <v>41035</v>
      </c>
      <c r="AB14981">
        <v>-160500</v>
      </c>
      <c r="AC14981" t="s">
        <v>38</v>
      </c>
      <c r="AD14981">
        <v>98901</v>
      </c>
    </row>
    <row r="14982" spans="1:30" ht="285" x14ac:dyDescent="0.25">
      <c r="A14982">
        <f t="shared" ca="1" si="234"/>
        <v>13815</v>
      </c>
      <c r="B14982" t="s">
        <v>685</v>
      </c>
      <c r="C14982" t="s">
        <v>686</v>
      </c>
      <c r="G14982">
        <v>0</v>
      </c>
      <c r="O14982" t="s">
        <v>33</v>
      </c>
      <c r="Y14982" t="s">
        <v>34076</v>
      </c>
      <c r="Z14982" s="1" t="s">
        <v>34077</v>
      </c>
      <c r="AA14982" t="s">
        <v>34060</v>
      </c>
      <c r="AB14982" t="s">
        <v>34078</v>
      </c>
      <c r="AC14982" t="s">
        <v>38</v>
      </c>
      <c r="AD14982">
        <v>99166</v>
      </c>
    </row>
    <row r="14983" spans="1:30" x14ac:dyDescent="0.25">
      <c r="A14983">
        <f t="shared" ca="1" si="234"/>
        <v>12863</v>
      </c>
      <c r="B14983" t="s">
        <v>2046</v>
      </c>
      <c r="C14983" t="s">
        <v>80</v>
      </c>
      <c r="F14983" t="s">
        <v>3107</v>
      </c>
      <c r="O14983" t="s">
        <v>33</v>
      </c>
      <c r="Y14983" t="s">
        <v>16209</v>
      </c>
      <c r="Z14983" t="s">
        <v>16210</v>
      </c>
      <c r="AA14983" t="s">
        <v>16211</v>
      </c>
      <c r="AB14983">
        <v>-161768</v>
      </c>
      <c r="AC14983" t="s">
        <v>38</v>
      </c>
      <c r="AD14983">
        <v>98201</v>
      </c>
    </row>
    <row r="14984" spans="1:30" x14ac:dyDescent="0.25">
      <c r="A14984">
        <f t="shared" ca="1" si="234"/>
        <v>15081</v>
      </c>
      <c r="B14984" t="s">
        <v>178</v>
      </c>
      <c r="C14984" t="s">
        <v>179</v>
      </c>
      <c r="F14984" t="s">
        <v>2988</v>
      </c>
      <c r="O14984" t="s">
        <v>33</v>
      </c>
      <c r="X14984" t="s">
        <v>34</v>
      </c>
      <c r="Y14984" t="s">
        <v>17321</v>
      </c>
      <c r="Z14984" t="s">
        <v>35693</v>
      </c>
      <c r="AA14984" t="s">
        <v>35694</v>
      </c>
      <c r="AB14984">
        <v>-163007</v>
      </c>
      <c r="AC14984" t="s">
        <v>38</v>
      </c>
      <c r="AD14984">
        <v>98901</v>
      </c>
    </row>
    <row r="14985" spans="1:30" ht="409.5" x14ac:dyDescent="0.25">
      <c r="A14985">
        <f t="shared" ca="1" si="234"/>
        <v>11038</v>
      </c>
      <c r="B14985" t="s">
        <v>68</v>
      </c>
      <c r="C14985" t="s">
        <v>45</v>
      </c>
      <c r="F14985" t="s">
        <v>2594</v>
      </c>
      <c r="O14985" t="s">
        <v>33</v>
      </c>
      <c r="X14985" t="s">
        <v>34</v>
      </c>
      <c r="Y14985" t="s">
        <v>2595</v>
      </c>
      <c r="Z14985" s="1" t="s">
        <v>32536</v>
      </c>
      <c r="AA14985" t="s">
        <v>32537</v>
      </c>
      <c r="AB14985">
        <v>-163543</v>
      </c>
      <c r="AC14985" t="s">
        <v>38</v>
      </c>
      <c r="AD14985">
        <v>98121</v>
      </c>
    </row>
    <row r="14986" spans="1:30" x14ac:dyDescent="0.25">
      <c r="A14986">
        <f t="shared" ca="1" si="234"/>
        <v>17899</v>
      </c>
      <c r="B14986" t="s">
        <v>685</v>
      </c>
      <c r="C14986" t="s">
        <v>686</v>
      </c>
      <c r="F14986" t="s">
        <v>29640</v>
      </c>
      <c r="G14986">
        <v>0</v>
      </c>
      <c r="O14986" t="s">
        <v>33</v>
      </c>
      <c r="Y14986" t="s">
        <v>29641</v>
      </c>
      <c r="Z14986" t="s">
        <v>35221</v>
      </c>
      <c r="AA14986" t="s">
        <v>35222</v>
      </c>
      <c r="AB14986" t="s">
        <v>35223</v>
      </c>
      <c r="AC14986" t="s">
        <v>38</v>
      </c>
      <c r="AD14986">
        <v>98032</v>
      </c>
    </row>
    <row r="14987" spans="1:30" ht="409.5" x14ac:dyDescent="0.25">
      <c r="A14987">
        <f t="shared" ca="1" si="234"/>
        <v>10102</v>
      </c>
      <c r="B14987" t="s">
        <v>2046</v>
      </c>
      <c r="C14987" t="s">
        <v>80</v>
      </c>
      <c r="F14987" t="s">
        <v>81</v>
      </c>
      <c r="G14987">
        <v>0</v>
      </c>
      <c r="O14987" t="s">
        <v>33</v>
      </c>
      <c r="Y14987" t="s">
        <v>82</v>
      </c>
      <c r="Z14987" s="1" t="s">
        <v>10679</v>
      </c>
      <c r="AA14987" t="s">
        <v>10680</v>
      </c>
      <c r="AB14987" t="s">
        <v>10681</v>
      </c>
      <c r="AC14987" t="s">
        <v>38</v>
      </c>
      <c r="AD14987">
        <v>98668</v>
      </c>
    </row>
    <row r="14988" spans="1:30" ht="409.5" x14ac:dyDescent="0.25">
      <c r="A14988">
        <f t="shared" ca="1" si="234"/>
        <v>5661</v>
      </c>
      <c r="B14988" t="s">
        <v>685</v>
      </c>
      <c r="C14988" t="s">
        <v>686</v>
      </c>
      <c r="F14988" t="s">
        <v>31079</v>
      </c>
      <c r="O14988" t="s">
        <v>33</v>
      </c>
      <c r="Y14988" t="s">
        <v>31080</v>
      </c>
      <c r="Z14988" s="1" t="s">
        <v>34661</v>
      </c>
      <c r="AA14988" t="s">
        <v>34654</v>
      </c>
      <c r="AB14988">
        <v>-171227</v>
      </c>
    </row>
    <row r="14989" spans="1:30" x14ac:dyDescent="0.25">
      <c r="A14989">
        <f t="shared" ca="1" si="234"/>
        <v>19909</v>
      </c>
      <c r="B14989" t="s">
        <v>519</v>
      </c>
      <c r="F14989" t="s">
        <v>1514</v>
      </c>
      <c r="G14989">
        <v>0</v>
      </c>
      <c r="O14989" t="s">
        <v>33</v>
      </c>
      <c r="X14989" t="s">
        <v>34</v>
      </c>
      <c r="Y14989" t="s">
        <v>15358</v>
      </c>
      <c r="Z14989" t="s">
        <v>37556</v>
      </c>
      <c r="AA14989" t="s">
        <v>37557</v>
      </c>
      <c r="AB14989" t="s">
        <v>37558</v>
      </c>
      <c r="AC14989" t="s">
        <v>38</v>
      </c>
      <c r="AD14989">
        <v>99352</v>
      </c>
    </row>
    <row r="14990" spans="1:30" x14ac:dyDescent="0.25">
      <c r="A14990">
        <f t="shared" ca="1" si="234"/>
        <v>16787</v>
      </c>
      <c r="B14990" t="s">
        <v>334</v>
      </c>
      <c r="C14990" t="s">
        <v>45</v>
      </c>
      <c r="G14990">
        <v>0</v>
      </c>
      <c r="O14990" t="s">
        <v>33</v>
      </c>
      <c r="X14990" t="s">
        <v>34</v>
      </c>
      <c r="Y14990" t="s">
        <v>21129</v>
      </c>
      <c r="Z14990" t="s">
        <v>21130</v>
      </c>
      <c r="AA14990" t="s">
        <v>20830</v>
      </c>
      <c r="AB14990" t="s">
        <v>21131</v>
      </c>
      <c r="AC14990" t="s">
        <v>38</v>
      </c>
      <c r="AD14990">
        <v>98070</v>
      </c>
    </row>
    <row r="14991" spans="1:30" x14ac:dyDescent="0.25">
      <c r="A14991">
        <f t="shared" ca="1" si="234"/>
        <v>4186</v>
      </c>
      <c r="B14991" t="s">
        <v>39</v>
      </c>
      <c r="F14991" t="s">
        <v>69</v>
      </c>
      <c r="O14991" t="s">
        <v>33</v>
      </c>
      <c r="W14991">
        <v>15</v>
      </c>
      <c r="X14991" t="s">
        <v>34</v>
      </c>
      <c r="Y14991" t="s">
        <v>725</v>
      </c>
      <c r="Z14991" t="s">
        <v>27187</v>
      </c>
      <c r="AA14991" t="s">
        <v>27186</v>
      </c>
      <c r="AB14991">
        <v>-171239</v>
      </c>
      <c r="AC14991" t="s">
        <v>38</v>
      </c>
      <c r="AD14991">
        <v>98121</v>
      </c>
    </row>
    <row r="14992" spans="1:30" ht="409.5" x14ac:dyDescent="0.25">
      <c r="A14992">
        <f t="shared" ca="1" si="234"/>
        <v>6229</v>
      </c>
      <c r="B14992" t="s">
        <v>49</v>
      </c>
      <c r="C14992" t="s">
        <v>50</v>
      </c>
      <c r="N14992" t="s">
        <v>507</v>
      </c>
      <c r="O14992" t="s">
        <v>52</v>
      </c>
      <c r="W14992">
        <v>30</v>
      </c>
      <c r="X14992" t="s">
        <v>34</v>
      </c>
      <c r="Y14992" t="s">
        <v>485</v>
      </c>
      <c r="Z14992" s="1" t="s">
        <v>508</v>
      </c>
      <c r="AA14992" t="s">
        <v>509</v>
      </c>
      <c r="AB14992">
        <v>-181298</v>
      </c>
      <c r="AC14992" t="s">
        <v>38</v>
      </c>
      <c r="AD14992">
        <v>98103</v>
      </c>
    </row>
    <row r="14993" spans="1:30" x14ac:dyDescent="0.25">
      <c r="A14993">
        <f t="shared" ca="1" si="234"/>
        <v>2982</v>
      </c>
      <c r="B14993" t="s">
        <v>2046</v>
      </c>
      <c r="C14993" t="s">
        <v>80</v>
      </c>
      <c r="F14993" t="s">
        <v>651</v>
      </c>
      <c r="G14993">
        <v>0</v>
      </c>
      <c r="O14993" t="s">
        <v>33</v>
      </c>
      <c r="Y14993" t="s">
        <v>13680</v>
      </c>
      <c r="Z14993" t="s">
        <v>13686</v>
      </c>
      <c r="AA14993" t="s">
        <v>13682</v>
      </c>
      <c r="AB14993" t="s">
        <v>13687</v>
      </c>
      <c r="AC14993" t="s">
        <v>38</v>
      </c>
      <c r="AD14993">
        <v>98034</v>
      </c>
    </row>
    <row r="14994" spans="1:30" x14ac:dyDescent="0.25">
      <c r="A14994">
        <f t="shared" ca="1" si="234"/>
        <v>5030</v>
      </c>
      <c r="B14994" t="s">
        <v>685</v>
      </c>
      <c r="C14994" t="s">
        <v>686</v>
      </c>
      <c r="F14994" t="s">
        <v>4924</v>
      </c>
      <c r="O14994" t="s">
        <v>33</v>
      </c>
      <c r="Y14994" t="s">
        <v>29412</v>
      </c>
      <c r="Z14994" t="s">
        <v>34109</v>
      </c>
      <c r="AA14994" t="s">
        <v>34060</v>
      </c>
      <c r="AB14994">
        <v>-163351</v>
      </c>
      <c r="AC14994" t="s">
        <v>38</v>
      </c>
      <c r="AD14994">
        <v>98007</v>
      </c>
    </row>
    <row r="14995" spans="1:30" x14ac:dyDescent="0.25">
      <c r="A14995">
        <f t="shared" ca="1" si="234"/>
        <v>18277</v>
      </c>
      <c r="B14995" t="s">
        <v>334</v>
      </c>
      <c r="C14995" t="s">
        <v>45</v>
      </c>
      <c r="F14995" t="s">
        <v>21185</v>
      </c>
      <c r="O14995" t="s">
        <v>63</v>
      </c>
      <c r="X14995" t="s">
        <v>34</v>
      </c>
      <c r="Y14995" t="s">
        <v>21186</v>
      </c>
      <c r="Z14995" t="s">
        <v>21187</v>
      </c>
      <c r="AA14995" t="s">
        <v>20830</v>
      </c>
      <c r="AB14995">
        <v>-162164</v>
      </c>
      <c r="AC14995" t="s">
        <v>38</v>
      </c>
      <c r="AD14995">
        <v>98245</v>
      </c>
    </row>
    <row r="14996" spans="1:30" x14ac:dyDescent="0.25">
      <c r="A14996">
        <f t="shared" ca="1" si="234"/>
        <v>4001</v>
      </c>
      <c r="B14996" t="s">
        <v>2046</v>
      </c>
      <c r="C14996" t="s">
        <v>80</v>
      </c>
      <c r="F14996" t="s">
        <v>5745</v>
      </c>
      <c r="O14996" t="s">
        <v>33</v>
      </c>
      <c r="Y14996" t="s">
        <v>5935</v>
      </c>
      <c r="Z14996" t="s">
        <v>15067</v>
      </c>
      <c r="AA14996" t="s">
        <v>15068</v>
      </c>
      <c r="AB14996">
        <v>-171426</v>
      </c>
      <c r="AC14996" t="s">
        <v>38</v>
      </c>
      <c r="AD14996">
        <v>98201</v>
      </c>
    </row>
    <row r="14997" spans="1:30" ht="270" x14ac:dyDescent="0.25">
      <c r="A14997">
        <f t="shared" ca="1" si="234"/>
        <v>17868</v>
      </c>
      <c r="B14997" t="s">
        <v>107</v>
      </c>
      <c r="C14997" t="s">
        <v>108</v>
      </c>
      <c r="F14997" t="s">
        <v>120</v>
      </c>
      <c r="O14997" t="s">
        <v>33</v>
      </c>
      <c r="X14997" t="s">
        <v>34</v>
      </c>
      <c r="Y14997" t="s">
        <v>4369</v>
      </c>
      <c r="Z14997" s="1" t="s">
        <v>4408</v>
      </c>
      <c r="AA14997" t="s">
        <v>4409</v>
      </c>
      <c r="AB14997">
        <v>-170807</v>
      </c>
      <c r="AC14997" t="s">
        <v>38</v>
      </c>
      <c r="AD14997">
        <v>98901</v>
      </c>
    </row>
    <row r="14998" spans="1:30" x14ac:dyDescent="0.25">
      <c r="A14998">
        <f t="shared" ca="1" si="234"/>
        <v>5009</v>
      </c>
      <c r="B14998" t="s">
        <v>773</v>
      </c>
      <c r="C14998" t="s">
        <v>80</v>
      </c>
      <c r="F14998" t="s">
        <v>1007</v>
      </c>
      <c r="G14998">
        <v>0</v>
      </c>
      <c r="O14998" t="s">
        <v>63</v>
      </c>
      <c r="X14998" t="s">
        <v>34</v>
      </c>
      <c r="Y14998" t="s">
        <v>9585</v>
      </c>
      <c r="Z14998" t="s">
        <v>9586</v>
      </c>
      <c r="AA14998" t="s">
        <v>9587</v>
      </c>
      <c r="AB14998" t="s">
        <v>9588</v>
      </c>
      <c r="AC14998" t="s">
        <v>38</v>
      </c>
      <c r="AD14998">
        <v>98104</v>
      </c>
    </row>
    <row r="14999" spans="1:30" ht="409.5" x14ac:dyDescent="0.25">
      <c r="A14999">
        <f t="shared" ca="1" si="234"/>
        <v>7898</v>
      </c>
      <c r="B14999" t="s">
        <v>2046</v>
      </c>
      <c r="C14999" t="s">
        <v>80</v>
      </c>
      <c r="F14999" t="s">
        <v>12392</v>
      </c>
      <c r="O14999" t="s">
        <v>33</v>
      </c>
      <c r="Y14999" t="s">
        <v>12393</v>
      </c>
      <c r="Z14999" s="1" t="s">
        <v>12394</v>
      </c>
      <c r="AA14999" t="s">
        <v>12395</v>
      </c>
      <c r="AB14999">
        <v>-163632</v>
      </c>
      <c r="AC14999" t="s">
        <v>38</v>
      </c>
      <c r="AD14999">
        <v>98584</v>
      </c>
    </row>
    <row r="15000" spans="1:30" ht="409.5" x14ac:dyDescent="0.25">
      <c r="A15000">
        <f t="shared" ca="1" si="234"/>
        <v>5353</v>
      </c>
      <c r="B15000" t="s">
        <v>489</v>
      </c>
      <c r="C15000" t="s">
        <v>45</v>
      </c>
      <c r="O15000" t="s">
        <v>33</v>
      </c>
      <c r="X15000" t="s">
        <v>34</v>
      </c>
      <c r="Y15000" t="s">
        <v>19945</v>
      </c>
      <c r="Z15000" s="1" t="s">
        <v>25238</v>
      </c>
      <c r="AA15000" t="s">
        <v>25239</v>
      </c>
      <c r="AB15000">
        <v>-172850</v>
      </c>
    </row>
    <row r="15001" spans="1:30" x14ac:dyDescent="0.25">
      <c r="A15001">
        <f t="shared" ca="1" si="234"/>
        <v>7217</v>
      </c>
      <c r="B15001" t="s">
        <v>230</v>
      </c>
      <c r="C15001" t="s">
        <v>45</v>
      </c>
      <c r="O15001" t="s">
        <v>33</v>
      </c>
      <c r="W15001">
        <v>15</v>
      </c>
      <c r="X15001" t="s">
        <v>34</v>
      </c>
      <c r="Y15001" t="s">
        <v>22796</v>
      </c>
      <c r="Z15001" t="s">
        <v>23435</v>
      </c>
      <c r="AA15001" t="s">
        <v>22580</v>
      </c>
      <c r="AB15001">
        <v>-180410</v>
      </c>
    </row>
    <row r="15002" spans="1:30" x14ac:dyDescent="0.25">
      <c r="A15002">
        <f t="shared" ca="1" si="234"/>
        <v>14112</v>
      </c>
      <c r="B15002" t="s">
        <v>519</v>
      </c>
      <c r="C15002" t="s">
        <v>45</v>
      </c>
      <c r="F15002" t="s">
        <v>1589</v>
      </c>
      <c r="G15002">
        <v>0</v>
      </c>
      <c r="O15002" t="s">
        <v>33</v>
      </c>
      <c r="X15002" t="s">
        <v>34</v>
      </c>
      <c r="Y15002" t="s">
        <v>20007</v>
      </c>
      <c r="Z15002" t="s">
        <v>25431</v>
      </c>
      <c r="AA15002" t="s">
        <v>25432</v>
      </c>
      <c r="AB15002" t="s">
        <v>25433</v>
      </c>
      <c r="AC15002" t="s">
        <v>38</v>
      </c>
      <c r="AD15002">
        <v>98516</v>
      </c>
    </row>
    <row r="15003" spans="1:30" x14ac:dyDescent="0.25">
      <c r="A15003">
        <f t="shared" ca="1" si="234"/>
        <v>16465</v>
      </c>
      <c r="B15003" t="s">
        <v>73</v>
      </c>
      <c r="C15003" t="s">
        <v>74</v>
      </c>
      <c r="F15003" t="s">
        <v>3246</v>
      </c>
      <c r="G15003">
        <v>0</v>
      </c>
      <c r="O15003" t="s">
        <v>33</v>
      </c>
      <c r="X15003" t="s">
        <v>34</v>
      </c>
      <c r="Y15003" t="s">
        <v>2886</v>
      </c>
      <c r="Z15003" t="s">
        <v>3247</v>
      </c>
      <c r="AA15003" t="s">
        <v>3248</v>
      </c>
      <c r="AB15003" t="s">
        <v>3249</v>
      </c>
      <c r="AC15003" t="s">
        <v>38</v>
      </c>
      <c r="AD15003">
        <v>98020</v>
      </c>
    </row>
    <row r="15004" spans="1:30" ht="409.5" x14ac:dyDescent="0.25">
      <c r="A15004">
        <f t="shared" ca="1" si="234"/>
        <v>17247</v>
      </c>
      <c r="B15004" t="s">
        <v>230</v>
      </c>
      <c r="C15004" t="s">
        <v>45</v>
      </c>
      <c r="O15004" t="s">
        <v>33</v>
      </c>
      <c r="X15004" t="s">
        <v>34</v>
      </c>
      <c r="Y15004" t="s">
        <v>22824</v>
      </c>
      <c r="Z15004" s="1" t="s">
        <v>23355</v>
      </c>
      <c r="AA15004" t="s">
        <v>22580</v>
      </c>
      <c r="AB15004">
        <v>-172701</v>
      </c>
    </row>
    <row r="15005" spans="1:30" ht="409.5" x14ac:dyDescent="0.25">
      <c r="A15005">
        <f t="shared" ca="1" si="234"/>
        <v>12085</v>
      </c>
      <c r="B15005" t="s">
        <v>2046</v>
      </c>
      <c r="C15005" t="s">
        <v>80</v>
      </c>
      <c r="F15005" t="s">
        <v>8618</v>
      </c>
      <c r="O15005" t="s">
        <v>33</v>
      </c>
      <c r="Y15005" t="s">
        <v>14530</v>
      </c>
      <c r="Z15005" s="1" t="s">
        <v>15164</v>
      </c>
      <c r="AA15005" t="s">
        <v>15165</v>
      </c>
      <c r="AB15005">
        <v>-171223</v>
      </c>
      <c r="AC15005" t="s">
        <v>38</v>
      </c>
      <c r="AD15005">
        <v>98626</v>
      </c>
    </row>
    <row r="15006" spans="1:30" x14ac:dyDescent="0.25">
      <c r="A15006">
        <f t="shared" ca="1" si="234"/>
        <v>9820</v>
      </c>
      <c r="B15006" t="s">
        <v>39</v>
      </c>
      <c r="O15006" t="s">
        <v>33</v>
      </c>
      <c r="Y15006" t="s">
        <v>27570</v>
      </c>
      <c r="Z15006" t="s">
        <v>27571</v>
      </c>
      <c r="AA15006" t="s">
        <v>27572</v>
      </c>
      <c r="AB15006">
        <v>-160441</v>
      </c>
    </row>
    <row r="15007" spans="1:30" ht="135" x14ac:dyDescent="0.25">
      <c r="A15007">
        <f t="shared" ca="1" si="234"/>
        <v>6233</v>
      </c>
      <c r="B15007" t="s">
        <v>334</v>
      </c>
      <c r="C15007" t="s">
        <v>45</v>
      </c>
      <c r="F15007" t="s">
        <v>4947</v>
      </c>
      <c r="G15007">
        <v>0</v>
      </c>
      <c r="O15007" t="s">
        <v>33</v>
      </c>
      <c r="Y15007" t="s">
        <v>3152</v>
      </c>
      <c r="Z15007" s="1" t="s">
        <v>35626</v>
      </c>
      <c r="AA15007" t="s">
        <v>35627</v>
      </c>
      <c r="AB15007" t="s">
        <v>35628</v>
      </c>
      <c r="AC15007" t="s">
        <v>38</v>
      </c>
      <c r="AD15007">
        <v>98032</v>
      </c>
    </row>
    <row r="15008" spans="1:30" x14ac:dyDescent="0.25">
      <c r="A15008">
        <f t="shared" ca="1" si="234"/>
        <v>2178</v>
      </c>
      <c r="B15008" t="s">
        <v>178</v>
      </c>
      <c r="C15008" t="s">
        <v>179</v>
      </c>
      <c r="F15008" t="s">
        <v>5265</v>
      </c>
      <c r="O15008" t="s">
        <v>33</v>
      </c>
      <c r="W15008">
        <v>15</v>
      </c>
      <c r="X15008" t="s">
        <v>34</v>
      </c>
      <c r="Y15008" t="s">
        <v>22212</v>
      </c>
      <c r="Z15008" t="s">
        <v>22213</v>
      </c>
      <c r="AA15008" t="s">
        <v>22213</v>
      </c>
      <c r="AB15008">
        <v>-180472</v>
      </c>
    </row>
    <row r="15009" spans="1:30" ht="409.5" x14ac:dyDescent="0.25">
      <c r="A15009">
        <f t="shared" ca="1" si="234"/>
        <v>7393</v>
      </c>
      <c r="B15009" t="s">
        <v>489</v>
      </c>
      <c r="C15009" t="s">
        <v>45</v>
      </c>
      <c r="O15009" t="s">
        <v>155</v>
      </c>
      <c r="X15009" t="s">
        <v>34</v>
      </c>
      <c r="Y15009" t="s">
        <v>17180</v>
      </c>
      <c r="Z15009" s="1" t="s">
        <v>32534</v>
      </c>
      <c r="AA15009" t="s">
        <v>32535</v>
      </c>
      <c r="AB15009">
        <v>-171944</v>
      </c>
      <c r="AC15009" t="s">
        <v>38</v>
      </c>
      <c r="AD15009">
        <v>98101</v>
      </c>
    </row>
    <row r="15010" spans="1:30" ht="409.5" x14ac:dyDescent="0.25">
      <c r="A15010">
        <f t="shared" ca="1" si="234"/>
        <v>2015</v>
      </c>
      <c r="B15010" t="s">
        <v>79</v>
      </c>
      <c r="C15010" t="s">
        <v>80</v>
      </c>
      <c r="F15010" t="s">
        <v>986</v>
      </c>
      <c r="O15010" t="s">
        <v>33</v>
      </c>
      <c r="Y15010" t="s">
        <v>987</v>
      </c>
      <c r="Z15010" s="1" t="s">
        <v>988</v>
      </c>
      <c r="AA15010" t="s">
        <v>989</v>
      </c>
      <c r="AB15010">
        <v>-163152</v>
      </c>
      <c r="AC15010" t="s">
        <v>38</v>
      </c>
      <c r="AD15010">
        <v>98116</v>
      </c>
    </row>
    <row r="15011" spans="1:30" ht="409.5" x14ac:dyDescent="0.25">
      <c r="A15011">
        <f t="shared" ca="1" si="234"/>
        <v>1116</v>
      </c>
      <c r="B15011" t="s">
        <v>73</v>
      </c>
      <c r="C15011" t="s">
        <v>74</v>
      </c>
      <c r="F15011" t="s">
        <v>6748</v>
      </c>
      <c r="O15011" t="s">
        <v>33</v>
      </c>
      <c r="X15011" t="s">
        <v>34</v>
      </c>
      <c r="Y15011" t="s">
        <v>28218</v>
      </c>
      <c r="Z15011" s="1" t="s">
        <v>28219</v>
      </c>
      <c r="AA15011" t="s">
        <v>28220</v>
      </c>
      <c r="AB15011">
        <v>-162891</v>
      </c>
      <c r="AC15011" t="s">
        <v>38</v>
      </c>
      <c r="AD15011">
        <v>98043</v>
      </c>
    </row>
    <row r="15012" spans="1:30" ht="360" x14ac:dyDescent="0.25">
      <c r="A15012">
        <f t="shared" ca="1" si="234"/>
        <v>11712</v>
      </c>
      <c r="B15012" t="s">
        <v>334</v>
      </c>
      <c r="C15012" t="s">
        <v>45</v>
      </c>
      <c r="G15012">
        <v>0</v>
      </c>
      <c r="O15012" t="s">
        <v>33</v>
      </c>
      <c r="X15012" t="s">
        <v>34</v>
      </c>
      <c r="Y15012" t="s">
        <v>28009</v>
      </c>
      <c r="Z15012" s="1" t="s">
        <v>28010</v>
      </c>
      <c r="AA15012" t="s">
        <v>28011</v>
      </c>
      <c r="AB15012" t="s">
        <v>28012</v>
      </c>
      <c r="AC15012" t="s">
        <v>38</v>
      </c>
      <c r="AD15012">
        <v>98005</v>
      </c>
    </row>
    <row r="15013" spans="1:30" x14ac:dyDescent="0.25">
      <c r="A15013">
        <f t="shared" ca="1" si="234"/>
        <v>19923</v>
      </c>
      <c r="B15013" t="s">
        <v>677</v>
      </c>
      <c r="C15013" t="s">
        <v>80</v>
      </c>
      <c r="F15013" t="s">
        <v>6438</v>
      </c>
      <c r="G15013">
        <v>0</v>
      </c>
      <c r="O15013" t="s">
        <v>33</v>
      </c>
      <c r="Y15013" t="s">
        <v>16639</v>
      </c>
      <c r="Z15013" t="s">
        <v>16640</v>
      </c>
      <c r="AA15013" t="s">
        <v>16641</v>
      </c>
      <c r="AB15013" t="s">
        <v>16642</v>
      </c>
      <c r="AC15013" t="s">
        <v>102</v>
      </c>
      <c r="AD15013">
        <v>97229</v>
      </c>
    </row>
    <row r="15014" spans="1:30" ht="409.5" x14ac:dyDescent="0.25">
      <c r="A15014">
        <f t="shared" ca="1" si="234"/>
        <v>11835</v>
      </c>
      <c r="B15014" t="s">
        <v>2046</v>
      </c>
      <c r="C15014" t="s">
        <v>80</v>
      </c>
      <c r="F15014" t="s">
        <v>413</v>
      </c>
      <c r="O15014" t="s">
        <v>33</v>
      </c>
      <c r="Y15014" t="s">
        <v>414</v>
      </c>
      <c r="Z15014" s="1" t="s">
        <v>12421</v>
      </c>
      <c r="AA15014" t="s">
        <v>12422</v>
      </c>
      <c r="AB15014">
        <v>-171072</v>
      </c>
      <c r="AC15014" t="s">
        <v>38</v>
      </c>
      <c r="AD15014">
        <v>98004</v>
      </c>
    </row>
    <row r="15015" spans="1:30" ht="409.5" x14ac:dyDescent="0.25">
      <c r="A15015">
        <f t="shared" ca="1" si="234"/>
        <v>15942</v>
      </c>
      <c r="B15015" t="s">
        <v>178</v>
      </c>
      <c r="F15015" t="s">
        <v>3707</v>
      </c>
      <c r="G15015">
        <v>0</v>
      </c>
      <c r="O15015" t="s">
        <v>33</v>
      </c>
      <c r="X15015" t="s">
        <v>34</v>
      </c>
      <c r="Y15015" t="s">
        <v>3708</v>
      </c>
      <c r="Z15015" s="1" t="s">
        <v>5274</v>
      </c>
      <c r="AA15015" t="s">
        <v>5275</v>
      </c>
      <c r="AB15015" t="s">
        <v>5276</v>
      </c>
      <c r="AC15015" t="s">
        <v>102</v>
      </c>
      <c r="AD15015">
        <v>97222</v>
      </c>
    </row>
    <row r="15016" spans="1:30" x14ac:dyDescent="0.25">
      <c r="A15016">
        <f t="shared" ca="1" si="234"/>
        <v>16421</v>
      </c>
      <c r="B15016" t="s">
        <v>685</v>
      </c>
      <c r="C15016" t="s">
        <v>686</v>
      </c>
      <c r="F15016" t="s">
        <v>3399</v>
      </c>
      <c r="O15016" t="s">
        <v>33</v>
      </c>
      <c r="Y15016" t="s">
        <v>29428</v>
      </c>
      <c r="Z15016" t="s">
        <v>34045</v>
      </c>
      <c r="AA15016" t="s">
        <v>34046</v>
      </c>
      <c r="AB15016">
        <v>-161108</v>
      </c>
      <c r="AC15016" t="s">
        <v>38</v>
      </c>
      <c r="AD15016">
        <v>98802</v>
      </c>
    </row>
    <row r="15017" spans="1:30" x14ac:dyDescent="0.25">
      <c r="A15017">
        <f t="shared" ca="1" si="234"/>
        <v>8522</v>
      </c>
      <c r="B15017" t="s">
        <v>1203</v>
      </c>
      <c r="C15017" t="s">
        <v>45</v>
      </c>
      <c r="G15017">
        <v>0</v>
      </c>
      <c r="O15017" t="s">
        <v>33</v>
      </c>
      <c r="X15017" t="s">
        <v>34</v>
      </c>
      <c r="Y15017" t="s">
        <v>20915</v>
      </c>
      <c r="Z15017" t="s">
        <v>20916</v>
      </c>
      <c r="AA15017" t="s">
        <v>2406</v>
      </c>
      <c r="AB15017" t="s">
        <v>20917</v>
      </c>
      <c r="AC15017" t="s">
        <v>38</v>
      </c>
      <c r="AD15017">
        <v>98026</v>
      </c>
    </row>
    <row r="15018" spans="1:30" x14ac:dyDescent="0.25">
      <c r="A15018">
        <f t="shared" ca="1" si="234"/>
        <v>4958</v>
      </c>
      <c r="B15018" t="s">
        <v>685</v>
      </c>
      <c r="C15018" t="s">
        <v>686</v>
      </c>
      <c r="F15018" t="s">
        <v>30400</v>
      </c>
      <c r="O15018" t="s">
        <v>33</v>
      </c>
      <c r="Y15018" t="s">
        <v>33911</v>
      </c>
      <c r="Z15018" t="s">
        <v>33912</v>
      </c>
      <c r="AA15018" t="s">
        <v>33893</v>
      </c>
      <c r="AB15018">
        <v>-170347</v>
      </c>
      <c r="AC15018" t="s">
        <v>38</v>
      </c>
      <c r="AD15018">
        <v>98102</v>
      </c>
    </row>
    <row r="15019" spans="1:30" ht="360" x14ac:dyDescent="0.25">
      <c r="A15019">
        <f t="shared" ca="1" si="234"/>
        <v>2198</v>
      </c>
      <c r="B15019" t="s">
        <v>739</v>
      </c>
      <c r="C15019" t="s">
        <v>686</v>
      </c>
      <c r="F15019" t="s">
        <v>5901</v>
      </c>
      <c r="G15019">
        <v>0</v>
      </c>
      <c r="O15019" t="s">
        <v>33</v>
      </c>
      <c r="X15019" t="s">
        <v>34</v>
      </c>
      <c r="Y15019" t="s">
        <v>17035</v>
      </c>
      <c r="Z15019" s="1" t="s">
        <v>22385</v>
      </c>
      <c r="AA15019" t="s">
        <v>22386</v>
      </c>
      <c r="AB15019" t="s">
        <v>22387</v>
      </c>
    </row>
    <row r="15020" spans="1:30" ht="409.5" x14ac:dyDescent="0.25">
      <c r="A15020">
        <f t="shared" ca="1" si="234"/>
        <v>19119</v>
      </c>
      <c r="B15020" t="s">
        <v>2046</v>
      </c>
      <c r="C15020" t="s">
        <v>80</v>
      </c>
      <c r="F15020" t="s">
        <v>986</v>
      </c>
      <c r="G15020">
        <v>0</v>
      </c>
      <c r="O15020" t="s">
        <v>33</v>
      </c>
      <c r="Y15020" t="s">
        <v>987</v>
      </c>
      <c r="Z15020" s="1" t="s">
        <v>12288</v>
      </c>
      <c r="AA15020" t="s">
        <v>12289</v>
      </c>
      <c r="AB15020" t="s">
        <v>12290</v>
      </c>
      <c r="AC15020" t="s">
        <v>38</v>
      </c>
      <c r="AD15020">
        <v>98116</v>
      </c>
    </row>
    <row r="15021" spans="1:30" ht="409.5" x14ac:dyDescent="0.25">
      <c r="A15021">
        <f t="shared" ca="1" si="234"/>
        <v>8164</v>
      </c>
      <c r="B15021" t="s">
        <v>2046</v>
      </c>
      <c r="C15021" t="s">
        <v>80</v>
      </c>
      <c r="F15021" t="s">
        <v>1024</v>
      </c>
      <c r="G15021">
        <v>0</v>
      </c>
      <c r="O15021" t="s">
        <v>33</v>
      </c>
      <c r="Y15021" t="s">
        <v>1025</v>
      </c>
      <c r="Z15021" s="1" t="s">
        <v>11160</v>
      </c>
      <c r="AA15021" t="s">
        <v>11161</v>
      </c>
      <c r="AB15021" t="s">
        <v>11162</v>
      </c>
      <c r="AC15021" t="s">
        <v>102</v>
      </c>
      <c r="AD15021">
        <v>97219</v>
      </c>
    </row>
    <row r="15022" spans="1:30" x14ac:dyDescent="0.25">
      <c r="A15022">
        <f t="shared" ca="1" si="234"/>
        <v>7692</v>
      </c>
      <c r="B15022" t="s">
        <v>276</v>
      </c>
      <c r="C15022" t="s">
        <v>45</v>
      </c>
      <c r="G15022">
        <v>0</v>
      </c>
      <c r="M15022" t="s">
        <v>1347</v>
      </c>
      <c r="N15022" t="s">
        <v>1348</v>
      </c>
      <c r="O15022" t="s">
        <v>168</v>
      </c>
      <c r="X15022" t="s">
        <v>34</v>
      </c>
      <c r="Y15022" t="s">
        <v>18809</v>
      </c>
      <c r="Z15022" t="s">
        <v>18810</v>
      </c>
      <c r="AA15022" t="s">
        <v>18811</v>
      </c>
      <c r="AB15022" t="s">
        <v>18812</v>
      </c>
    </row>
    <row r="15023" spans="1:30" x14ac:dyDescent="0.25">
      <c r="A15023">
        <f t="shared" ca="1" si="234"/>
        <v>19318</v>
      </c>
      <c r="B15023" t="s">
        <v>73</v>
      </c>
      <c r="C15023" t="s">
        <v>74</v>
      </c>
      <c r="F15023" t="s">
        <v>3064</v>
      </c>
      <c r="G15023">
        <v>0</v>
      </c>
      <c r="O15023" t="s">
        <v>33</v>
      </c>
      <c r="Y15023" t="s">
        <v>35976</v>
      </c>
      <c r="Z15023" t="s">
        <v>36580</v>
      </c>
      <c r="AA15023" t="s">
        <v>36566</v>
      </c>
      <c r="AB15023" t="s">
        <v>36581</v>
      </c>
    </row>
    <row r="15024" spans="1:30" ht="409.5" x14ac:dyDescent="0.25">
      <c r="A15024">
        <f t="shared" ca="1" si="234"/>
        <v>4583</v>
      </c>
      <c r="B15024" t="s">
        <v>73</v>
      </c>
      <c r="C15024" t="s">
        <v>74</v>
      </c>
      <c r="O15024" t="s">
        <v>33</v>
      </c>
      <c r="W15024">
        <v>15</v>
      </c>
      <c r="X15024" t="s">
        <v>34</v>
      </c>
      <c r="Y15024" t="s">
        <v>15304</v>
      </c>
      <c r="Z15024" s="1" t="s">
        <v>17564</v>
      </c>
      <c r="AA15024" t="s">
        <v>17565</v>
      </c>
      <c r="AB15024">
        <v>-173308</v>
      </c>
      <c r="AC15024" t="s">
        <v>38</v>
      </c>
      <c r="AD15024">
        <v>98007</v>
      </c>
    </row>
    <row r="15025" spans="1:30" x14ac:dyDescent="0.25">
      <c r="A15025">
        <f t="shared" ca="1" si="234"/>
        <v>10344</v>
      </c>
      <c r="B15025" t="s">
        <v>2046</v>
      </c>
      <c r="C15025" t="s">
        <v>80</v>
      </c>
      <c r="F15025" t="s">
        <v>81</v>
      </c>
      <c r="O15025" t="s">
        <v>33</v>
      </c>
      <c r="Y15025" t="s">
        <v>82</v>
      </c>
      <c r="Z15025" t="s">
        <v>10805</v>
      </c>
      <c r="AA15025" t="s">
        <v>10803</v>
      </c>
      <c r="AB15025">
        <v>-181372</v>
      </c>
      <c r="AC15025" t="s">
        <v>38</v>
      </c>
      <c r="AD15025">
        <v>98668</v>
      </c>
    </row>
    <row r="15026" spans="1:30" x14ac:dyDescent="0.25">
      <c r="A15026">
        <f t="shared" ca="1" si="234"/>
        <v>10898</v>
      </c>
      <c r="B15026" t="s">
        <v>685</v>
      </c>
      <c r="C15026" t="s">
        <v>686</v>
      </c>
      <c r="F15026" t="s">
        <v>4947</v>
      </c>
      <c r="G15026">
        <v>0</v>
      </c>
      <c r="O15026" t="s">
        <v>33</v>
      </c>
      <c r="Y15026" t="s">
        <v>30393</v>
      </c>
      <c r="Z15026" t="s">
        <v>33831</v>
      </c>
      <c r="AA15026" t="s">
        <v>33814</v>
      </c>
      <c r="AB15026" t="s">
        <v>33832</v>
      </c>
      <c r="AC15026" t="s">
        <v>38</v>
      </c>
      <c r="AD15026">
        <v>98032</v>
      </c>
    </row>
    <row r="15027" spans="1:30" x14ac:dyDescent="0.25">
      <c r="A15027">
        <f t="shared" ca="1" si="234"/>
        <v>16033</v>
      </c>
      <c r="B15027" t="s">
        <v>2046</v>
      </c>
      <c r="C15027" t="s">
        <v>80</v>
      </c>
      <c r="F15027" t="s">
        <v>4110</v>
      </c>
      <c r="O15027" t="s">
        <v>33</v>
      </c>
      <c r="Y15027" t="s">
        <v>7878</v>
      </c>
      <c r="Z15027" t="s">
        <v>11689</v>
      </c>
      <c r="AA15027" t="s">
        <v>11690</v>
      </c>
      <c r="AB15027">
        <v>-161067</v>
      </c>
      <c r="AC15027" t="s">
        <v>38</v>
      </c>
      <c r="AD15027">
        <v>98660</v>
      </c>
    </row>
    <row r="15028" spans="1:30" ht="270" x14ac:dyDescent="0.25">
      <c r="A15028">
        <f t="shared" ca="1" si="234"/>
        <v>8766</v>
      </c>
      <c r="B15028" t="s">
        <v>96</v>
      </c>
      <c r="C15028" t="s">
        <v>97</v>
      </c>
      <c r="F15028" t="s">
        <v>39420</v>
      </c>
      <c r="G15028">
        <v>0</v>
      </c>
      <c r="O15028" t="s">
        <v>33</v>
      </c>
      <c r="X15028" t="s">
        <v>34</v>
      </c>
      <c r="Y15028" t="s">
        <v>39421</v>
      </c>
      <c r="Z15028" s="1" t="s">
        <v>39422</v>
      </c>
      <c r="AA15028" t="s">
        <v>39423</v>
      </c>
      <c r="AB15028" t="s">
        <v>39424</v>
      </c>
      <c r="AC15028" t="s">
        <v>38</v>
      </c>
      <c r="AD15028">
        <v>98672</v>
      </c>
    </row>
    <row r="15029" spans="1:30" x14ac:dyDescent="0.25">
      <c r="A15029">
        <f t="shared" ca="1" si="234"/>
        <v>668</v>
      </c>
      <c r="B15029" t="s">
        <v>1203</v>
      </c>
      <c r="C15029" t="s">
        <v>45</v>
      </c>
      <c r="G15029">
        <v>0</v>
      </c>
      <c r="O15029" t="s">
        <v>33</v>
      </c>
      <c r="X15029" t="s">
        <v>34</v>
      </c>
      <c r="Y15029" t="s">
        <v>22215</v>
      </c>
      <c r="Z15029" t="s">
        <v>22216</v>
      </c>
      <c r="AA15029" t="s">
        <v>22217</v>
      </c>
      <c r="AB15029" t="s">
        <v>22218</v>
      </c>
      <c r="AC15029" t="s">
        <v>38</v>
      </c>
      <c r="AD15029">
        <v>98250</v>
      </c>
    </row>
    <row r="15030" spans="1:30" x14ac:dyDescent="0.25">
      <c r="A15030">
        <f t="shared" ca="1" si="234"/>
        <v>18115</v>
      </c>
      <c r="B15030" t="s">
        <v>685</v>
      </c>
      <c r="C15030" t="s">
        <v>686</v>
      </c>
      <c r="F15030" t="s">
        <v>29351</v>
      </c>
      <c r="G15030">
        <v>0</v>
      </c>
      <c r="O15030" t="s">
        <v>33</v>
      </c>
      <c r="Y15030" t="s">
        <v>29352</v>
      </c>
      <c r="Z15030" t="s">
        <v>34249</v>
      </c>
      <c r="AA15030" t="s">
        <v>34247</v>
      </c>
      <c r="AB15030" t="s">
        <v>34250</v>
      </c>
      <c r="AC15030" t="s">
        <v>38</v>
      </c>
      <c r="AD15030">
        <v>98409</v>
      </c>
    </row>
    <row r="15031" spans="1:30" ht="409.5" x14ac:dyDescent="0.25">
      <c r="A15031">
        <f t="shared" ca="1" si="234"/>
        <v>13997</v>
      </c>
      <c r="B15031" t="s">
        <v>96</v>
      </c>
      <c r="C15031" t="s">
        <v>97</v>
      </c>
      <c r="F15031" t="s">
        <v>18995</v>
      </c>
      <c r="G15031">
        <v>0</v>
      </c>
      <c r="O15031" t="s">
        <v>33</v>
      </c>
      <c r="X15031" t="s">
        <v>34</v>
      </c>
      <c r="Y15031" t="s">
        <v>18996</v>
      </c>
      <c r="Z15031" s="1" t="s">
        <v>18997</v>
      </c>
      <c r="AA15031" t="s">
        <v>18998</v>
      </c>
      <c r="AB15031" t="s">
        <v>18999</v>
      </c>
    </row>
    <row r="15032" spans="1:30" ht="409.5" x14ac:dyDescent="0.25">
      <c r="A15032">
        <f t="shared" ca="1" si="234"/>
        <v>5267</v>
      </c>
      <c r="B15032" t="s">
        <v>2046</v>
      </c>
      <c r="C15032" t="s">
        <v>80</v>
      </c>
      <c r="F15032" t="s">
        <v>5745</v>
      </c>
      <c r="O15032" t="s">
        <v>33</v>
      </c>
      <c r="Y15032" t="s">
        <v>5935</v>
      </c>
      <c r="Z15032" s="1" t="s">
        <v>10640</v>
      </c>
      <c r="AA15032" t="s">
        <v>10641</v>
      </c>
      <c r="AB15032">
        <v>-181540</v>
      </c>
      <c r="AC15032" t="s">
        <v>38</v>
      </c>
      <c r="AD15032">
        <v>98201</v>
      </c>
    </row>
    <row r="15033" spans="1:30" x14ac:dyDescent="0.25">
      <c r="A15033">
        <f t="shared" ca="1" si="234"/>
        <v>5012</v>
      </c>
      <c r="B15033" t="s">
        <v>423</v>
      </c>
      <c r="C15033" t="s">
        <v>45</v>
      </c>
      <c r="F15033" t="s">
        <v>387</v>
      </c>
      <c r="G15033">
        <v>0</v>
      </c>
      <c r="O15033" t="s">
        <v>33</v>
      </c>
      <c r="W15033">
        <v>30</v>
      </c>
      <c r="X15033" t="s">
        <v>34</v>
      </c>
      <c r="Y15033" t="s">
        <v>1064</v>
      </c>
      <c r="Z15033" t="s">
        <v>3779</v>
      </c>
      <c r="AA15033" t="s">
        <v>3780</v>
      </c>
      <c r="AB15033" t="s">
        <v>3781</v>
      </c>
    </row>
    <row r="15034" spans="1:30" ht="409.5" x14ac:dyDescent="0.25">
      <c r="A15034">
        <f t="shared" ca="1" si="234"/>
        <v>8744</v>
      </c>
      <c r="B15034" t="s">
        <v>230</v>
      </c>
      <c r="C15034" t="s">
        <v>45</v>
      </c>
      <c r="F15034" t="s">
        <v>20250</v>
      </c>
      <c r="O15034" t="s">
        <v>33</v>
      </c>
      <c r="X15034" t="s">
        <v>34</v>
      </c>
      <c r="Y15034" t="s">
        <v>22656</v>
      </c>
      <c r="Z15034" s="1" t="s">
        <v>23193</v>
      </c>
      <c r="AA15034" t="s">
        <v>22580</v>
      </c>
      <c r="AB15034">
        <v>-170948</v>
      </c>
    </row>
    <row r="15035" spans="1:30" x14ac:dyDescent="0.25">
      <c r="A15035">
        <f t="shared" ca="1" si="234"/>
        <v>9643</v>
      </c>
      <c r="B15035" t="s">
        <v>334</v>
      </c>
      <c r="C15035" t="s">
        <v>45</v>
      </c>
      <c r="F15035" t="s">
        <v>36128</v>
      </c>
      <c r="G15035">
        <v>0</v>
      </c>
      <c r="O15035" t="s">
        <v>33</v>
      </c>
      <c r="Y15035" t="s">
        <v>36129</v>
      </c>
      <c r="Z15035" t="s">
        <v>36130</v>
      </c>
      <c r="AA15035" t="s">
        <v>36131</v>
      </c>
      <c r="AB15035" t="s">
        <v>36132</v>
      </c>
      <c r="AC15035" t="s">
        <v>38</v>
      </c>
      <c r="AD15035">
        <v>99347</v>
      </c>
    </row>
    <row r="15036" spans="1:30" x14ac:dyDescent="0.25">
      <c r="A15036">
        <f t="shared" ca="1" si="234"/>
        <v>5851</v>
      </c>
      <c r="B15036" t="s">
        <v>739</v>
      </c>
      <c r="C15036" t="s">
        <v>686</v>
      </c>
      <c r="F15036" t="s">
        <v>29351</v>
      </c>
      <c r="O15036" t="s">
        <v>33</v>
      </c>
      <c r="X15036" t="s">
        <v>34</v>
      </c>
      <c r="Y15036" t="s">
        <v>29352</v>
      </c>
      <c r="Z15036" t="s">
        <v>29438</v>
      </c>
      <c r="AA15036" t="s">
        <v>29439</v>
      </c>
      <c r="AB15036">
        <v>-170739</v>
      </c>
      <c r="AC15036" t="s">
        <v>38</v>
      </c>
      <c r="AD15036">
        <v>98409</v>
      </c>
    </row>
    <row r="15037" spans="1:30" x14ac:dyDescent="0.25">
      <c r="A15037">
        <f t="shared" ca="1" si="234"/>
        <v>2529</v>
      </c>
      <c r="B15037" t="s">
        <v>178</v>
      </c>
      <c r="F15037" t="s">
        <v>2107</v>
      </c>
      <c r="G15037">
        <v>0</v>
      </c>
      <c r="O15037" t="s">
        <v>33</v>
      </c>
      <c r="X15037" t="s">
        <v>34</v>
      </c>
      <c r="Y15037" t="s">
        <v>2108</v>
      </c>
      <c r="Z15037" t="s">
        <v>33036</v>
      </c>
      <c r="AA15037" t="s">
        <v>33037</v>
      </c>
      <c r="AB15037" t="s">
        <v>33038</v>
      </c>
      <c r="AC15037" t="s">
        <v>38</v>
      </c>
      <c r="AD15037">
        <v>98902</v>
      </c>
    </row>
    <row r="15038" spans="1:30" x14ac:dyDescent="0.25">
      <c r="A15038">
        <f t="shared" ca="1" si="234"/>
        <v>9887</v>
      </c>
      <c r="B15038" t="s">
        <v>2046</v>
      </c>
      <c r="C15038" t="s">
        <v>80</v>
      </c>
      <c r="F15038" t="s">
        <v>1305</v>
      </c>
      <c r="G15038">
        <v>0</v>
      </c>
      <c r="O15038" t="s">
        <v>33</v>
      </c>
      <c r="Y15038" t="s">
        <v>12901</v>
      </c>
      <c r="Z15038" t="s">
        <v>12902</v>
      </c>
      <c r="AA15038" t="s">
        <v>12903</v>
      </c>
      <c r="AB15038" t="s">
        <v>12904</v>
      </c>
      <c r="AC15038" t="s">
        <v>38</v>
      </c>
      <c r="AD15038">
        <v>98402</v>
      </c>
    </row>
    <row r="15039" spans="1:30" ht="405" x14ac:dyDescent="0.25">
      <c r="A15039">
        <f t="shared" ca="1" si="234"/>
        <v>15534</v>
      </c>
      <c r="B15039" t="s">
        <v>334</v>
      </c>
      <c r="C15039" t="s">
        <v>45</v>
      </c>
      <c r="F15039" t="s">
        <v>29335</v>
      </c>
      <c r="G15039">
        <v>0</v>
      </c>
      <c r="O15039" t="s">
        <v>33</v>
      </c>
      <c r="X15039" t="s">
        <v>34</v>
      </c>
      <c r="Y15039" t="s">
        <v>29336</v>
      </c>
      <c r="Z15039" s="1" t="s">
        <v>34055</v>
      </c>
      <c r="AA15039" t="s">
        <v>34056</v>
      </c>
      <c r="AB15039" t="s">
        <v>34057</v>
      </c>
      <c r="AC15039" t="s">
        <v>38</v>
      </c>
      <c r="AD15039">
        <v>98862</v>
      </c>
    </row>
    <row r="15040" spans="1:30" x14ac:dyDescent="0.25">
      <c r="A15040">
        <f t="shared" ca="1" si="234"/>
        <v>6390</v>
      </c>
      <c r="B15040" t="s">
        <v>2046</v>
      </c>
      <c r="C15040" t="s">
        <v>80</v>
      </c>
      <c r="F15040" t="s">
        <v>6820</v>
      </c>
      <c r="O15040" t="s">
        <v>33</v>
      </c>
      <c r="Y15040" t="s">
        <v>12868</v>
      </c>
      <c r="Z15040" t="s">
        <v>12869</v>
      </c>
      <c r="AA15040" t="s">
        <v>12870</v>
      </c>
      <c r="AB15040">
        <v>-171636</v>
      </c>
      <c r="AC15040" t="s">
        <v>38</v>
      </c>
      <c r="AD15040">
        <v>98270</v>
      </c>
    </row>
    <row r="15041" spans="1:30" ht="409.5" x14ac:dyDescent="0.25">
      <c r="A15041">
        <f t="shared" ca="1" si="234"/>
        <v>13562</v>
      </c>
      <c r="B15041" t="s">
        <v>2046</v>
      </c>
      <c r="C15041" t="s">
        <v>80</v>
      </c>
      <c r="F15041" t="s">
        <v>1961</v>
      </c>
      <c r="O15041" t="s">
        <v>33</v>
      </c>
      <c r="Y15041" t="s">
        <v>12429</v>
      </c>
      <c r="Z15041" s="1" t="s">
        <v>12430</v>
      </c>
      <c r="AA15041" t="s">
        <v>12427</v>
      </c>
      <c r="AB15041">
        <v>-160984</v>
      </c>
      <c r="AC15041" t="s">
        <v>38</v>
      </c>
      <c r="AD15041">
        <v>98195</v>
      </c>
    </row>
    <row r="15042" spans="1:30" x14ac:dyDescent="0.25">
      <c r="A15042">
        <f t="shared" ref="A15042:A15105" ca="1" si="235">RANDBETWEEN(1,20000)</f>
        <v>604</v>
      </c>
      <c r="B15042" t="s">
        <v>685</v>
      </c>
      <c r="C15042" t="s">
        <v>686</v>
      </c>
      <c r="F15042" t="s">
        <v>6552</v>
      </c>
      <c r="O15042" t="s">
        <v>33</v>
      </c>
      <c r="Y15042" t="s">
        <v>3069</v>
      </c>
      <c r="Z15042" t="s">
        <v>33944</v>
      </c>
      <c r="AA15042" t="s">
        <v>33935</v>
      </c>
      <c r="AB15042">
        <v>-173048</v>
      </c>
      <c r="AC15042" t="s">
        <v>38</v>
      </c>
      <c r="AD15042">
        <v>98837</v>
      </c>
    </row>
    <row r="15043" spans="1:30" ht="409.5" x14ac:dyDescent="0.25">
      <c r="A15043">
        <f t="shared" ca="1" si="235"/>
        <v>15190</v>
      </c>
      <c r="B15043" t="s">
        <v>124</v>
      </c>
      <c r="C15043" t="s">
        <v>45</v>
      </c>
      <c r="G15043">
        <v>0</v>
      </c>
      <c r="O15043" t="s">
        <v>33</v>
      </c>
      <c r="X15043" t="s">
        <v>34</v>
      </c>
      <c r="Y15043" t="s">
        <v>28327</v>
      </c>
      <c r="Z15043" s="1" t="s">
        <v>28328</v>
      </c>
      <c r="AA15043" t="s">
        <v>28329</v>
      </c>
      <c r="AB15043" t="s">
        <v>28330</v>
      </c>
      <c r="AC15043" t="s">
        <v>38</v>
      </c>
      <c r="AD15043">
        <v>98837</v>
      </c>
    </row>
    <row r="15044" spans="1:30" x14ac:dyDescent="0.25">
      <c r="A15044">
        <f t="shared" ca="1" si="235"/>
        <v>9813</v>
      </c>
      <c r="B15044" t="s">
        <v>2046</v>
      </c>
      <c r="C15044" t="s">
        <v>80</v>
      </c>
      <c r="F15044" t="s">
        <v>11663</v>
      </c>
      <c r="O15044" t="s">
        <v>33</v>
      </c>
      <c r="Y15044" t="s">
        <v>11664</v>
      </c>
      <c r="Z15044" t="s">
        <v>11665</v>
      </c>
      <c r="AA15044" t="s">
        <v>11666</v>
      </c>
      <c r="AB15044">
        <v>-161101</v>
      </c>
      <c r="AC15044" t="s">
        <v>38</v>
      </c>
      <c r="AD15044">
        <v>99402</v>
      </c>
    </row>
    <row r="15045" spans="1:30" x14ac:dyDescent="0.25">
      <c r="A15045">
        <f t="shared" ca="1" si="235"/>
        <v>15520</v>
      </c>
      <c r="B15045" t="s">
        <v>739</v>
      </c>
      <c r="C15045" t="s">
        <v>686</v>
      </c>
      <c r="F15045" t="s">
        <v>29485</v>
      </c>
      <c r="G15045">
        <v>0</v>
      </c>
      <c r="O15045" t="s">
        <v>33</v>
      </c>
      <c r="Y15045" t="s">
        <v>29486</v>
      </c>
      <c r="Z15045" t="s">
        <v>31245</v>
      </c>
      <c r="AA15045" t="s">
        <v>31246</v>
      </c>
      <c r="AB15045" t="s">
        <v>31247</v>
      </c>
    </row>
    <row r="15046" spans="1:30" x14ac:dyDescent="0.25">
      <c r="A15046">
        <f t="shared" ca="1" si="235"/>
        <v>7599</v>
      </c>
      <c r="B15046" t="s">
        <v>489</v>
      </c>
      <c r="C15046" t="s">
        <v>45</v>
      </c>
      <c r="F15046" t="s">
        <v>2015</v>
      </c>
      <c r="O15046" t="s">
        <v>33</v>
      </c>
      <c r="W15046">
        <v>15</v>
      </c>
      <c r="X15046" t="s">
        <v>34</v>
      </c>
      <c r="Y15046" t="s">
        <v>35895</v>
      </c>
      <c r="Z15046" t="s">
        <v>35896</v>
      </c>
      <c r="AA15046" t="s">
        <v>35877</v>
      </c>
      <c r="AB15046">
        <v>-181630</v>
      </c>
    </row>
    <row r="15047" spans="1:30" x14ac:dyDescent="0.25">
      <c r="A15047">
        <f t="shared" ca="1" si="235"/>
        <v>6285</v>
      </c>
      <c r="B15047" t="s">
        <v>334</v>
      </c>
      <c r="C15047" t="s">
        <v>45</v>
      </c>
      <c r="O15047" t="s">
        <v>33</v>
      </c>
      <c r="W15047">
        <v>15</v>
      </c>
      <c r="X15047" t="s">
        <v>34</v>
      </c>
      <c r="Y15047" t="s">
        <v>27399</v>
      </c>
      <c r="Z15047" t="s">
        <v>35559</v>
      </c>
      <c r="AA15047" t="s">
        <v>35558</v>
      </c>
      <c r="AB15047">
        <v>-181671</v>
      </c>
    </row>
    <row r="15048" spans="1:30" x14ac:dyDescent="0.25">
      <c r="A15048">
        <f t="shared" ca="1" si="235"/>
        <v>14847</v>
      </c>
      <c r="B15048" t="s">
        <v>1203</v>
      </c>
      <c r="C15048" t="s">
        <v>45</v>
      </c>
      <c r="G15048">
        <v>0</v>
      </c>
      <c r="O15048" t="s">
        <v>33</v>
      </c>
      <c r="X15048" t="s">
        <v>34</v>
      </c>
      <c r="Y15048" t="s">
        <v>21068</v>
      </c>
      <c r="Z15048" t="s">
        <v>21069</v>
      </c>
      <c r="AA15048" t="s">
        <v>2406</v>
      </c>
      <c r="AB15048" t="s">
        <v>21070</v>
      </c>
      <c r="AC15048" t="s">
        <v>38</v>
      </c>
      <c r="AD15048">
        <v>98312</v>
      </c>
    </row>
    <row r="15049" spans="1:30" x14ac:dyDescent="0.25">
      <c r="A15049">
        <f t="shared" ca="1" si="235"/>
        <v>5365</v>
      </c>
      <c r="B15049" t="s">
        <v>739</v>
      </c>
      <c r="C15049" t="s">
        <v>686</v>
      </c>
      <c r="F15049" t="s">
        <v>3488</v>
      </c>
      <c r="G15049">
        <v>0</v>
      </c>
      <c r="O15049" t="s">
        <v>33</v>
      </c>
      <c r="X15049" t="s">
        <v>34</v>
      </c>
      <c r="Y15049" t="s">
        <v>26103</v>
      </c>
      <c r="Z15049" t="s">
        <v>30684</v>
      </c>
      <c r="AA15049" t="s">
        <v>30682</v>
      </c>
      <c r="AB15049" t="s">
        <v>30685</v>
      </c>
      <c r="AC15049" t="s">
        <v>38</v>
      </c>
      <c r="AD15049">
        <v>98003</v>
      </c>
    </row>
    <row r="15050" spans="1:30" x14ac:dyDescent="0.25">
      <c r="A15050">
        <f t="shared" ca="1" si="235"/>
        <v>17970</v>
      </c>
      <c r="B15050" t="s">
        <v>2046</v>
      </c>
      <c r="C15050" t="s">
        <v>80</v>
      </c>
      <c r="F15050" t="s">
        <v>2587</v>
      </c>
      <c r="O15050" t="s">
        <v>33</v>
      </c>
      <c r="Y15050" t="s">
        <v>13770</v>
      </c>
      <c r="Z15050" t="s">
        <v>13771</v>
      </c>
      <c r="AA15050" t="s">
        <v>13764</v>
      </c>
      <c r="AB15050">
        <v>-180092</v>
      </c>
      <c r="AC15050" t="s">
        <v>38</v>
      </c>
      <c r="AD15050">
        <v>98154</v>
      </c>
    </row>
    <row r="15051" spans="1:30" ht="409.5" x14ac:dyDescent="0.25">
      <c r="A15051">
        <f t="shared" ca="1" si="235"/>
        <v>1458</v>
      </c>
      <c r="B15051" t="s">
        <v>79</v>
      </c>
      <c r="C15051" t="s">
        <v>80</v>
      </c>
      <c r="F15051" t="s">
        <v>8045</v>
      </c>
      <c r="O15051" t="s">
        <v>33</v>
      </c>
      <c r="Y15051" t="s">
        <v>26317</v>
      </c>
      <c r="Z15051" s="1" t="s">
        <v>26318</v>
      </c>
      <c r="AA15051" t="s">
        <v>26319</v>
      </c>
      <c r="AB15051">
        <v>-170951</v>
      </c>
      <c r="AC15051" t="s">
        <v>38</v>
      </c>
      <c r="AD15051">
        <v>98226</v>
      </c>
    </row>
    <row r="15052" spans="1:30" ht="409.5" x14ac:dyDescent="0.25">
      <c r="A15052">
        <f t="shared" ca="1" si="235"/>
        <v>10833</v>
      </c>
      <c r="B15052" t="s">
        <v>79</v>
      </c>
      <c r="C15052" t="s">
        <v>80</v>
      </c>
      <c r="F15052" t="s">
        <v>1024</v>
      </c>
      <c r="O15052" t="s">
        <v>33</v>
      </c>
      <c r="X15052" t="s">
        <v>1666</v>
      </c>
      <c r="Y15052" t="s">
        <v>1025</v>
      </c>
      <c r="Z15052" s="1" t="s">
        <v>26155</v>
      </c>
      <c r="AA15052" t="s">
        <v>26156</v>
      </c>
      <c r="AB15052">
        <v>-171618</v>
      </c>
      <c r="AC15052" t="s">
        <v>102</v>
      </c>
      <c r="AD15052">
        <v>97219</v>
      </c>
    </row>
    <row r="15053" spans="1:30" x14ac:dyDescent="0.25">
      <c r="A15053">
        <f t="shared" ca="1" si="235"/>
        <v>400</v>
      </c>
      <c r="B15053" t="s">
        <v>334</v>
      </c>
      <c r="C15053" t="s">
        <v>45</v>
      </c>
      <c r="F15053" t="s">
        <v>753</v>
      </c>
      <c r="G15053">
        <v>0</v>
      </c>
      <c r="O15053" t="s">
        <v>33</v>
      </c>
      <c r="Y15053" t="s">
        <v>30531</v>
      </c>
      <c r="Z15053" t="s">
        <v>34710</v>
      </c>
      <c r="AA15053" t="s">
        <v>34706</v>
      </c>
      <c r="AB15053" t="s">
        <v>34711</v>
      </c>
    </row>
    <row r="15054" spans="1:30" x14ac:dyDescent="0.25">
      <c r="A15054">
        <f t="shared" ca="1" si="235"/>
        <v>19162</v>
      </c>
      <c r="B15054" t="s">
        <v>2046</v>
      </c>
      <c r="C15054" t="s">
        <v>80</v>
      </c>
      <c r="F15054" t="s">
        <v>651</v>
      </c>
      <c r="O15054" t="s">
        <v>33</v>
      </c>
      <c r="Y15054" t="s">
        <v>994</v>
      </c>
      <c r="Z15054" t="s">
        <v>15445</v>
      </c>
      <c r="AA15054" t="s">
        <v>15446</v>
      </c>
      <c r="AB15054">
        <v>-160134</v>
      </c>
      <c r="AC15054" t="s">
        <v>38</v>
      </c>
      <c r="AD15054">
        <v>98034</v>
      </c>
    </row>
    <row r="15055" spans="1:30" ht="409.5" x14ac:dyDescent="0.25">
      <c r="A15055">
        <f t="shared" ca="1" si="235"/>
        <v>13992</v>
      </c>
      <c r="B15055" t="s">
        <v>276</v>
      </c>
      <c r="C15055" t="s">
        <v>45</v>
      </c>
      <c r="F15055" t="s">
        <v>729</v>
      </c>
      <c r="G15055">
        <v>0</v>
      </c>
      <c r="M15055" t="s">
        <v>3798</v>
      </c>
      <c r="N15055" t="s">
        <v>3799</v>
      </c>
      <c r="O15055" t="s">
        <v>33</v>
      </c>
      <c r="X15055" t="s">
        <v>34</v>
      </c>
      <c r="Y15055" t="s">
        <v>730</v>
      </c>
      <c r="Z15055" s="1" t="s">
        <v>3800</v>
      </c>
      <c r="AA15055" t="s">
        <v>3780</v>
      </c>
      <c r="AB15055" t="s">
        <v>3801</v>
      </c>
      <c r="AC15055" t="s">
        <v>38</v>
      </c>
      <c r="AD15055">
        <v>98105</v>
      </c>
    </row>
    <row r="15056" spans="1:30" x14ac:dyDescent="0.25">
      <c r="A15056">
        <f t="shared" ca="1" si="235"/>
        <v>16641</v>
      </c>
      <c r="B15056" t="s">
        <v>739</v>
      </c>
      <c r="C15056" t="s">
        <v>686</v>
      </c>
      <c r="F15056" t="s">
        <v>2112</v>
      </c>
      <c r="O15056" t="s">
        <v>33</v>
      </c>
      <c r="X15056" t="s">
        <v>34</v>
      </c>
      <c r="Y15056" t="s">
        <v>17003</v>
      </c>
      <c r="Z15056" t="s">
        <v>30377</v>
      </c>
      <c r="AA15056" t="s">
        <v>30378</v>
      </c>
      <c r="AB15056">
        <v>-172401</v>
      </c>
      <c r="AC15056" t="s">
        <v>38</v>
      </c>
      <c r="AD15056">
        <v>98531</v>
      </c>
    </row>
    <row r="15057" spans="1:30" x14ac:dyDescent="0.25">
      <c r="A15057">
        <f t="shared" ca="1" si="235"/>
        <v>13857</v>
      </c>
      <c r="B15057" t="s">
        <v>68</v>
      </c>
      <c r="C15057" t="s">
        <v>45</v>
      </c>
      <c r="F15057" t="s">
        <v>890</v>
      </c>
      <c r="O15057" t="s">
        <v>33</v>
      </c>
      <c r="W15057">
        <v>15</v>
      </c>
      <c r="X15057" t="s">
        <v>34</v>
      </c>
      <c r="Y15057" t="s">
        <v>891</v>
      </c>
      <c r="Z15057" t="s">
        <v>18329</v>
      </c>
      <c r="AA15057" t="s">
        <v>18330</v>
      </c>
      <c r="AB15057">
        <v>-180733</v>
      </c>
    </row>
    <row r="15058" spans="1:30" x14ac:dyDescent="0.25">
      <c r="A15058">
        <f t="shared" ca="1" si="235"/>
        <v>1187</v>
      </c>
      <c r="B15058" t="s">
        <v>2046</v>
      </c>
      <c r="C15058" t="s">
        <v>80</v>
      </c>
      <c r="F15058" t="s">
        <v>2587</v>
      </c>
      <c r="O15058" t="s">
        <v>33</v>
      </c>
      <c r="Y15058" t="s">
        <v>13520</v>
      </c>
      <c r="Z15058" t="s">
        <v>13786</v>
      </c>
      <c r="AA15058" t="s">
        <v>13784</v>
      </c>
      <c r="AB15058">
        <v>-160573</v>
      </c>
      <c r="AC15058" t="s">
        <v>38</v>
      </c>
      <c r="AD15058">
        <v>98154</v>
      </c>
    </row>
    <row r="15059" spans="1:30" ht="409.5" x14ac:dyDescent="0.25">
      <c r="A15059">
        <f t="shared" ca="1" si="235"/>
        <v>11171</v>
      </c>
      <c r="B15059" t="s">
        <v>164</v>
      </c>
      <c r="C15059" t="s">
        <v>165</v>
      </c>
      <c r="O15059" t="s">
        <v>155</v>
      </c>
      <c r="W15059">
        <v>30</v>
      </c>
      <c r="X15059" t="s">
        <v>34</v>
      </c>
      <c r="Y15059" t="s">
        <v>37767</v>
      </c>
      <c r="Z15059" s="1" t="s">
        <v>37768</v>
      </c>
      <c r="AA15059" t="s">
        <v>37769</v>
      </c>
      <c r="AB15059">
        <v>-161817</v>
      </c>
      <c r="AC15059" t="s">
        <v>38</v>
      </c>
      <c r="AD15059">
        <v>98004</v>
      </c>
    </row>
    <row r="15060" spans="1:30" x14ac:dyDescent="0.25">
      <c r="A15060">
        <f t="shared" ca="1" si="235"/>
        <v>18280</v>
      </c>
      <c r="B15060" t="s">
        <v>178</v>
      </c>
      <c r="C15060" t="s">
        <v>179</v>
      </c>
      <c r="F15060" t="s">
        <v>2939</v>
      </c>
      <c r="G15060">
        <v>0</v>
      </c>
      <c r="O15060" t="s">
        <v>33</v>
      </c>
      <c r="X15060" t="s">
        <v>34</v>
      </c>
      <c r="Y15060" t="s">
        <v>2940</v>
      </c>
      <c r="Z15060" t="s">
        <v>38482</v>
      </c>
      <c r="AA15060" t="s">
        <v>38483</v>
      </c>
      <c r="AB15060" t="s">
        <v>38484</v>
      </c>
      <c r="AC15060" t="s">
        <v>38</v>
      </c>
      <c r="AD15060">
        <v>99362</v>
      </c>
    </row>
    <row r="15061" spans="1:30" x14ac:dyDescent="0.25">
      <c r="A15061">
        <f t="shared" ca="1" si="235"/>
        <v>10119</v>
      </c>
      <c r="B15061" t="s">
        <v>2046</v>
      </c>
      <c r="C15061" t="s">
        <v>80</v>
      </c>
      <c r="F15061" t="s">
        <v>12672</v>
      </c>
      <c r="O15061" t="s">
        <v>33</v>
      </c>
      <c r="Y15061" t="s">
        <v>12673</v>
      </c>
      <c r="Z15061" t="s">
        <v>12674</v>
      </c>
      <c r="AA15061" t="s">
        <v>12675</v>
      </c>
      <c r="AB15061">
        <v>-161888</v>
      </c>
      <c r="AC15061" t="s">
        <v>38</v>
      </c>
      <c r="AD15061">
        <v>98272</v>
      </c>
    </row>
    <row r="15062" spans="1:30" ht="409.5" x14ac:dyDescent="0.25">
      <c r="A15062">
        <f t="shared" ca="1" si="235"/>
        <v>18507</v>
      </c>
      <c r="B15062" t="s">
        <v>334</v>
      </c>
      <c r="C15062" t="s">
        <v>45</v>
      </c>
      <c r="F15062" t="s">
        <v>23668</v>
      </c>
      <c r="G15062">
        <v>0</v>
      </c>
      <c r="O15062" t="s">
        <v>63</v>
      </c>
      <c r="X15062" t="s">
        <v>34</v>
      </c>
      <c r="Y15062" t="s">
        <v>1994</v>
      </c>
      <c r="Z15062" s="1" t="s">
        <v>23669</v>
      </c>
      <c r="AA15062" t="s">
        <v>23605</v>
      </c>
      <c r="AB15062" t="s">
        <v>23670</v>
      </c>
      <c r="AC15062" t="s">
        <v>38</v>
      </c>
      <c r="AD15062">
        <v>98032</v>
      </c>
    </row>
    <row r="15063" spans="1:30" x14ac:dyDescent="0.25">
      <c r="A15063">
        <f t="shared" ca="1" si="235"/>
        <v>8006</v>
      </c>
      <c r="B15063" t="s">
        <v>773</v>
      </c>
      <c r="C15063" t="s">
        <v>80</v>
      </c>
      <c r="F15063" t="s">
        <v>5838</v>
      </c>
      <c r="G15063">
        <v>0</v>
      </c>
      <c r="O15063" t="s">
        <v>33</v>
      </c>
      <c r="X15063" t="s">
        <v>34</v>
      </c>
      <c r="Y15063" t="s">
        <v>8152</v>
      </c>
      <c r="Z15063" t="s">
        <v>8153</v>
      </c>
      <c r="AA15063" t="s">
        <v>8154</v>
      </c>
      <c r="AB15063" t="s">
        <v>8155</v>
      </c>
      <c r="AC15063" t="s">
        <v>38</v>
      </c>
      <c r="AD15063">
        <v>98272</v>
      </c>
    </row>
    <row r="15064" spans="1:30" ht="315" x14ac:dyDescent="0.25">
      <c r="A15064">
        <f t="shared" ca="1" si="235"/>
        <v>4217</v>
      </c>
      <c r="B15064" t="s">
        <v>685</v>
      </c>
      <c r="C15064" t="s">
        <v>686</v>
      </c>
      <c r="F15064" t="s">
        <v>33240</v>
      </c>
      <c r="G15064">
        <v>0</v>
      </c>
      <c r="O15064" t="s">
        <v>63</v>
      </c>
      <c r="X15064" t="s">
        <v>34</v>
      </c>
      <c r="Y15064" t="s">
        <v>33241</v>
      </c>
      <c r="Z15064" s="1" t="s">
        <v>33242</v>
      </c>
      <c r="AA15064" t="s">
        <v>33243</v>
      </c>
      <c r="AB15064" t="s">
        <v>33244</v>
      </c>
    </row>
    <row r="15065" spans="1:30" x14ac:dyDescent="0.25">
      <c r="A15065">
        <f t="shared" ca="1" si="235"/>
        <v>13837</v>
      </c>
      <c r="B15065" t="s">
        <v>2046</v>
      </c>
      <c r="C15065" t="s">
        <v>80</v>
      </c>
      <c r="F15065" t="s">
        <v>13304</v>
      </c>
      <c r="O15065" t="s">
        <v>33</v>
      </c>
      <c r="Y15065" t="s">
        <v>13305</v>
      </c>
      <c r="Z15065" t="s">
        <v>13306</v>
      </c>
      <c r="AA15065" t="s">
        <v>13307</v>
      </c>
      <c r="AB15065">
        <v>-162642</v>
      </c>
      <c r="AC15065" t="s">
        <v>38</v>
      </c>
      <c r="AD15065">
        <v>98511</v>
      </c>
    </row>
    <row r="15066" spans="1:30" x14ac:dyDescent="0.25">
      <c r="A15066">
        <f t="shared" ca="1" si="235"/>
        <v>19386</v>
      </c>
      <c r="B15066" t="s">
        <v>677</v>
      </c>
      <c r="C15066" t="s">
        <v>80</v>
      </c>
      <c r="F15066" t="s">
        <v>7991</v>
      </c>
      <c r="G15066">
        <v>0</v>
      </c>
      <c r="O15066" t="s">
        <v>33</v>
      </c>
      <c r="Y15066" t="s">
        <v>7992</v>
      </c>
      <c r="Z15066" t="s">
        <v>7993</v>
      </c>
      <c r="AA15066" t="s">
        <v>7994</v>
      </c>
      <c r="AB15066" t="s">
        <v>7995</v>
      </c>
      <c r="AC15066" t="s">
        <v>38</v>
      </c>
      <c r="AD15066">
        <v>99361</v>
      </c>
    </row>
    <row r="15067" spans="1:30" ht="409.5" x14ac:dyDescent="0.25">
      <c r="A15067">
        <f t="shared" ca="1" si="235"/>
        <v>17161</v>
      </c>
      <c r="B15067" t="s">
        <v>164</v>
      </c>
      <c r="C15067" t="s">
        <v>165</v>
      </c>
      <c r="F15067" t="s">
        <v>638</v>
      </c>
      <c r="G15067">
        <v>0</v>
      </c>
      <c r="N15067" t="s">
        <v>22081</v>
      </c>
      <c r="O15067" t="s">
        <v>168</v>
      </c>
      <c r="P15067" t="s">
        <v>484</v>
      </c>
      <c r="Q15067" t="s">
        <v>53</v>
      </c>
      <c r="R15067" t="s">
        <v>1640</v>
      </c>
      <c r="S15067" t="s">
        <v>2489</v>
      </c>
      <c r="T15067" t="s">
        <v>54</v>
      </c>
      <c r="W15067">
        <v>30</v>
      </c>
      <c r="Y15067" t="s">
        <v>640</v>
      </c>
      <c r="Z15067" s="1" t="s">
        <v>22082</v>
      </c>
      <c r="AA15067" t="s">
        <v>22083</v>
      </c>
      <c r="AB15067" t="s">
        <v>22084</v>
      </c>
      <c r="AC15067" t="s">
        <v>38</v>
      </c>
      <c r="AD15067">
        <v>98104</v>
      </c>
    </row>
    <row r="15068" spans="1:30" x14ac:dyDescent="0.25">
      <c r="A15068">
        <f t="shared" ca="1" si="235"/>
        <v>18467</v>
      </c>
      <c r="B15068" t="s">
        <v>2046</v>
      </c>
      <c r="C15068" t="s">
        <v>80</v>
      </c>
      <c r="F15068" t="s">
        <v>160</v>
      </c>
      <c r="O15068" t="s">
        <v>33</v>
      </c>
      <c r="Y15068" t="s">
        <v>11731</v>
      </c>
      <c r="Z15068" t="s">
        <v>11732</v>
      </c>
      <c r="AA15068" t="s">
        <v>11733</v>
      </c>
      <c r="AB15068">
        <v>-161474</v>
      </c>
      <c r="AC15068" t="s">
        <v>38</v>
      </c>
      <c r="AD15068">
        <v>98502</v>
      </c>
    </row>
    <row r="15069" spans="1:30" x14ac:dyDescent="0.25">
      <c r="A15069">
        <f t="shared" ca="1" si="235"/>
        <v>16146</v>
      </c>
      <c r="B15069" t="s">
        <v>73</v>
      </c>
      <c r="C15069" t="s">
        <v>74</v>
      </c>
      <c r="F15069" t="s">
        <v>36379</v>
      </c>
      <c r="G15069">
        <v>0</v>
      </c>
      <c r="O15069" t="s">
        <v>33</v>
      </c>
      <c r="Y15069" t="s">
        <v>36380</v>
      </c>
      <c r="Z15069" t="s">
        <v>36381</v>
      </c>
      <c r="AA15069" t="s">
        <v>36377</v>
      </c>
      <c r="AB15069" t="s">
        <v>36382</v>
      </c>
    </row>
    <row r="15070" spans="1:30" x14ac:dyDescent="0.25">
      <c r="A15070">
        <f t="shared" ca="1" si="235"/>
        <v>1197</v>
      </c>
      <c r="B15070" t="s">
        <v>164</v>
      </c>
      <c r="C15070" t="s">
        <v>165</v>
      </c>
      <c r="F15070" t="s">
        <v>1312</v>
      </c>
      <c r="O15070" t="s">
        <v>33</v>
      </c>
      <c r="X15070" t="s">
        <v>34</v>
      </c>
      <c r="Y15070" t="s">
        <v>19873</v>
      </c>
      <c r="Z15070" t="s">
        <v>40175</v>
      </c>
      <c r="AA15070" t="s">
        <v>40176</v>
      </c>
      <c r="AB15070">
        <v>-172297</v>
      </c>
      <c r="AC15070" t="s">
        <v>38</v>
      </c>
      <c r="AD15070">
        <v>98203</v>
      </c>
    </row>
    <row r="15071" spans="1:30" x14ac:dyDescent="0.25">
      <c r="A15071">
        <f t="shared" ca="1" si="235"/>
        <v>9745</v>
      </c>
      <c r="B15071" t="s">
        <v>68</v>
      </c>
      <c r="C15071" t="s">
        <v>45</v>
      </c>
      <c r="F15071" t="s">
        <v>734</v>
      </c>
      <c r="O15071" t="s">
        <v>33</v>
      </c>
      <c r="X15071" t="s">
        <v>34</v>
      </c>
      <c r="Y15071" t="s">
        <v>735</v>
      </c>
      <c r="Z15071" t="s">
        <v>22391</v>
      </c>
      <c r="AA15071" t="s">
        <v>22391</v>
      </c>
      <c r="AB15071">
        <v>-161905</v>
      </c>
      <c r="AC15071" t="s">
        <v>38</v>
      </c>
      <c r="AD15071">
        <v>98109</v>
      </c>
    </row>
    <row r="15072" spans="1:30" ht="409.5" x14ac:dyDescent="0.25">
      <c r="A15072">
        <f t="shared" ca="1" si="235"/>
        <v>10798</v>
      </c>
      <c r="B15072" t="s">
        <v>334</v>
      </c>
      <c r="C15072" t="s">
        <v>45</v>
      </c>
      <c r="F15072" t="s">
        <v>863</v>
      </c>
      <c r="O15072" t="s">
        <v>1</v>
      </c>
      <c r="P15072" t="s">
        <v>1533</v>
      </c>
      <c r="V15072" t="s">
        <v>28198</v>
      </c>
      <c r="W15072">
        <v>15</v>
      </c>
      <c r="Y15072" t="s">
        <v>864</v>
      </c>
      <c r="Z15072" s="1" t="s">
        <v>28199</v>
      </c>
      <c r="AA15072" t="s">
        <v>28200</v>
      </c>
      <c r="AB15072">
        <v>-181035</v>
      </c>
      <c r="AC15072" t="s">
        <v>38</v>
      </c>
      <c r="AD15072">
        <v>98101</v>
      </c>
    </row>
    <row r="15073" spans="1:30" x14ac:dyDescent="0.25">
      <c r="A15073">
        <f t="shared" ca="1" si="235"/>
        <v>6360</v>
      </c>
      <c r="B15073" t="s">
        <v>178</v>
      </c>
      <c r="G15073">
        <v>0</v>
      </c>
      <c r="O15073" t="s">
        <v>33</v>
      </c>
      <c r="X15073" t="s">
        <v>34</v>
      </c>
      <c r="Y15073" t="s">
        <v>21543</v>
      </c>
      <c r="Z15073" t="s">
        <v>21544</v>
      </c>
      <c r="AA15073" t="s">
        <v>21545</v>
      </c>
      <c r="AB15073" t="s">
        <v>21546</v>
      </c>
    </row>
    <row r="15074" spans="1:30" ht="360" x14ac:dyDescent="0.25">
      <c r="A15074">
        <f t="shared" ca="1" si="235"/>
        <v>11335</v>
      </c>
      <c r="B15074" t="s">
        <v>230</v>
      </c>
      <c r="C15074" t="s">
        <v>45</v>
      </c>
      <c r="F15074" t="s">
        <v>23274</v>
      </c>
      <c r="O15074" t="s">
        <v>33</v>
      </c>
      <c r="X15074" t="s">
        <v>34</v>
      </c>
      <c r="Z15074" s="1" t="s">
        <v>23353</v>
      </c>
      <c r="AA15074" t="s">
        <v>22580</v>
      </c>
      <c r="AB15074">
        <v>-172673</v>
      </c>
    </row>
    <row r="15075" spans="1:30" x14ac:dyDescent="0.25">
      <c r="A15075">
        <f t="shared" ca="1" si="235"/>
        <v>6838</v>
      </c>
      <c r="B15075" t="s">
        <v>334</v>
      </c>
      <c r="C15075" t="s">
        <v>45</v>
      </c>
      <c r="O15075" t="s">
        <v>33</v>
      </c>
      <c r="X15075" t="s">
        <v>34</v>
      </c>
      <c r="Y15075" t="s">
        <v>18074</v>
      </c>
      <c r="Z15075" t="s">
        <v>18075</v>
      </c>
      <c r="AA15075" t="s">
        <v>18076</v>
      </c>
      <c r="AB15075">
        <v>-163187</v>
      </c>
    </row>
    <row r="15076" spans="1:30" x14ac:dyDescent="0.25">
      <c r="A15076">
        <f t="shared" ca="1" si="235"/>
        <v>18230</v>
      </c>
      <c r="B15076" t="s">
        <v>73</v>
      </c>
      <c r="C15076" t="s">
        <v>74</v>
      </c>
      <c r="O15076" t="s">
        <v>63</v>
      </c>
      <c r="X15076" t="s">
        <v>34</v>
      </c>
      <c r="Y15076" t="s">
        <v>42579</v>
      </c>
      <c r="Z15076" t="s">
        <v>42580</v>
      </c>
      <c r="AA15076" t="s">
        <v>42581</v>
      </c>
      <c r="AB15076">
        <v>-172442</v>
      </c>
    </row>
    <row r="15077" spans="1:30" x14ac:dyDescent="0.25">
      <c r="A15077">
        <f t="shared" ca="1" si="235"/>
        <v>19284</v>
      </c>
      <c r="B15077" t="s">
        <v>2046</v>
      </c>
      <c r="C15077" t="s">
        <v>80</v>
      </c>
      <c r="F15077" t="s">
        <v>15411</v>
      </c>
      <c r="O15077" t="s">
        <v>33</v>
      </c>
      <c r="Y15077" t="s">
        <v>15412</v>
      </c>
      <c r="Z15077" t="s">
        <v>15413</v>
      </c>
      <c r="AA15077" t="s">
        <v>15414</v>
      </c>
      <c r="AB15077">
        <v>-163202</v>
      </c>
      <c r="AC15077" t="s">
        <v>38</v>
      </c>
      <c r="AD15077">
        <v>98328</v>
      </c>
    </row>
    <row r="15078" spans="1:30" ht="409.5" x14ac:dyDescent="0.25">
      <c r="A15078">
        <f t="shared" ca="1" si="235"/>
        <v>3365</v>
      </c>
      <c r="B15078" t="s">
        <v>489</v>
      </c>
      <c r="C15078" t="s">
        <v>45</v>
      </c>
      <c r="O15078" t="s">
        <v>33</v>
      </c>
      <c r="X15078" t="s">
        <v>34</v>
      </c>
      <c r="Y15078" t="s">
        <v>22651</v>
      </c>
      <c r="Z15078" s="1" t="s">
        <v>22909</v>
      </c>
      <c r="AA15078" t="s">
        <v>22580</v>
      </c>
      <c r="AB15078">
        <v>-162087</v>
      </c>
      <c r="AC15078" t="s">
        <v>102</v>
      </c>
      <c r="AD15078">
        <v>97302</v>
      </c>
    </row>
    <row r="15079" spans="1:30" ht="409.5" x14ac:dyDescent="0.25">
      <c r="A15079">
        <f t="shared" ca="1" si="235"/>
        <v>16491</v>
      </c>
      <c r="B15079" t="s">
        <v>423</v>
      </c>
      <c r="C15079" t="s">
        <v>45</v>
      </c>
      <c r="G15079">
        <v>0</v>
      </c>
      <c r="M15079" s="1" t="s">
        <v>1101</v>
      </c>
      <c r="N15079" s="1" t="s">
        <v>1102</v>
      </c>
      <c r="O15079" t="s">
        <v>168</v>
      </c>
      <c r="P15079" t="s">
        <v>484</v>
      </c>
      <c r="W15079">
        <v>30</v>
      </c>
      <c r="Y15079" t="s">
        <v>1103</v>
      </c>
      <c r="Z15079" s="1" t="s">
        <v>1104</v>
      </c>
      <c r="AA15079" t="s">
        <v>1105</v>
      </c>
      <c r="AB15079" t="s">
        <v>1106</v>
      </c>
      <c r="AC15079" t="s">
        <v>38</v>
      </c>
      <c r="AD15079">
        <v>98346</v>
      </c>
    </row>
    <row r="15080" spans="1:30" x14ac:dyDescent="0.25">
      <c r="A15080">
        <f t="shared" ca="1" si="235"/>
        <v>5577</v>
      </c>
      <c r="B15080" t="s">
        <v>677</v>
      </c>
      <c r="C15080" t="s">
        <v>80</v>
      </c>
      <c r="F15080" t="s">
        <v>6894</v>
      </c>
      <c r="G15080">
        <v>0</v>
      </c>
      <c r="O15080" t="s">
        <v>33</v>
      </c>
      <c r="Y15080" t="s">
        <v>6895</v>
      </c>
      <c r="Z15080" t="s">
        <v>6896</v>
      </c>
      <c r="AA15080" t="s">
        <v>6897</v>
      </c>
      <c r="AB15080" t="s">
        <v>6898</v>
      </c>
      <c r="AC15080" t="s">
        <v>38</v>
      </c>
      <c r="AD15080">
        <v>98290</v>
      </c>
    </row>
    <row r="15081" spans="1:30" ht="405" x14ac:dyDescent="0.25">
      <c r="A15081">
        <f t="shared" ca="1" si="235"/>
        <v>19379</v>
      </c>
      <c r="B15081" t="s">
        <v>230</v>
      </c>
      <c r="C15081" t="s">
        <v>45</v>
      </c>
      <c r="O15081" t="s">
        <v>33</v>
      </c>
      <c r="W15081">
        <v>15</v>
      </c>
      <c r="X15081" t="s">
        <v>34</v>
      </c>
      <c r="Y15081" t="s">
        <v>22751</v>
      </c>
      <c r="Z15081" s="1" t="s">
        <v>23447</v>
      </c>
      <c r="AA15081" t="s">
        <v>22580</v>
      </c>
      <c r="AB15081">
        <v>-180487</v>
      </c>
    </row>
    <row r="15082" spans="1:30" x14ac:dyDescent="0.25">
      <c r="A15082">
        <f t="shared" ca="1" si="235"/>
        <v>18274</v>
      </c>
      <c r="B15082" t="s">
        <v>178</v>
      </c>
      <c r="C15082" t="s">
        <v>179</v>
      </c>
      <c r="O15082" t="s">
        <v>33</v>
      </c>
      <c r="X15082" t="s">
        <v>34</v>
      </c>
      <c r="Y15082" t="s">
        <v>27567</v>
      </c>
      <c r="Z15082" t="s">
        <v>27568</v>
      </c>
      <c r="AA15082" t="s">
        <v>27569</v>
      </c>
      <c r="AB15082">
        <v>-170047</v>
      </c>
    </row>
    <row r="15083" spans="1:30" x14ac:dyDescent="0.25">
      <c r="A15083">
        <f t="shared" ca="1" si="235"/>
        <v>6116</v>
      </c>
      <c r="B15083" t="s">
        <v>96</v>
      </c>
      <c r="C15083" t="s">
        <v>97</v>
      </c>
      <c r="F15083" t="s">
        <v>2381</v>
      </c>
      <c r="G15083">
        <v>0</v>
      </c>
      <c r="O15083" t="s">
        <v>33</v>
      </c>
      <c r="X15083" t="s">
        <v>34</v>
      </c>
      <c r="Y15083" t="s">
        <v>2382</v>
      </c>
      <c r="Z15083" t="s">
        <v>2383</v>
      </c>
      <c r="AA15083" t="s">
        <v>2383</v>
      </c>
      <c r="AB15083" t="s">
        <v>2384</v>
      </c>
      <c r="AC15083" t="s">
        <v>38</v>
      </c>
      <c r="AD15083">
        <v>98660</v>
      </c>
    </row>
    <row r="15084" spans="1:30" x14ac:dyDescent="0.25">
      <c r="A15084">
        <f t="shared" ca="1" si="235"/>
        <v>2758</v>
      </c>
      <c r="B15084" t="s">
        <v>685</v>
      </c>
      <c r="C15084" t="s">
        <v>686</v>
      </c>
      <c r="F15084" t="s">
        <v>28530</v>
      </c>
      <c r="G15084">
        <v>0</v>
      </c>
      <c r="O15084" t="s">
        <v>33</v>
      </c>
      <c r="Y15084" t="s">
        <v>29593</v>
      </c>
      <c r="Z15084" t="s">
        <v>34846</v>
      </c>
      <c r="AA15084" t="s">
        <v>34840</v>
      </c>
      <c r="AB15084" t="s">
        <v>34847</v>
      </c>
      <c r="AC15084" t="s">
        <v>102</v>
      </c>
      <c r="AD15084">
        <v>97205</v>
      </c>
    </row>
    <row r="15085" spans="1:30" ht="409.5" x14ac:dyDescent="0.25">
      <c r="A15085">
        <f t="shared" ca="1" si="235"/>
        <v>14979</v>
      </c>
      <c r="B15085" t="s">
        <v>244</v>
      </c>
      <c r="C15085" t="s">
        <v>245</v>
      </c>
      <c r="F15085" t="s">
        <v>36109</v>
      </c>
      <c r="O15085" t="s">
        <v>33</v>
      </c>
      <c r="X15085" t="s">
        <v>34</v>
      </c>
      <c r="Y15085" t="s">
        <v>39682</v>
      </c>
      <c r="Z15085" s="1" t="s">
        <v>39683</v>
      </c>
      <c r="AA15085" t="s">
        <v>39684</v>
      </c>
      <c r="AB15085">
        <v>-162425</v>
      </c>
      <c r="AC15085" t="s">
        <v>38</v>
      </c>
      <c r="AD15085">
        <v>99166</v>
      </c>
    </row>
    <row r="15086" spans="1:30" x14ac:dyDescent="0.25">
      <c r="A15086">
        <f t="shared" ca="1" si="235"/>
        <v>7141</v>
      </c>
      <c r="B15086" t="s">
        <v>30</v>
      </c>
      <c r="C15086" t="s">
        <v>31</v>
      </c>
      <c r="F15086" t="s">
        <v>1546</v>
      </c>
      <c r="O15086" t="s">
        <v>63</v>
      </c>
      <c r="X15086" t="s">
        <v>34</v>
      </c>
      <c r="Y15086" t="s">
        <v>16584</v>
      </c>
      <c r="Z15086" t="s">
        <v>41347</v>
      </c>
      <c r="AA15086" t="s">
        <v>41348</v>
      </c>
      <c r="AB15086">
        <v>-170002</v>
      </c>
      <c r="AC15086" t="s">
        <v>38</v>
      </c>
      <c r="AD15086">
        <v>98020</v>
      </c>
    </row>
    <row r="15087" spans="1:30" x14ac:dyDescent="0.25">
      <c r="A15087">
        <f t="shared" ca="1" si="235"/>
        <v>12265</v>
      </c>
      <c r="B15087" t="s">
        <v>3439</v>
      </c>
      <c r="F15087" t="s">
        <v>3440</v>
      </c>
      <c r="G15087">
        <v>0</v>
      </c>
      <c r="O15087" t="s">
        <v>33</v>
      </c>
      <c r="X15087" t="s">
        <v>34</v>
      </c>
      <c r="Y15087" t="s">
        <v>3441</v>
      </c>
      <c r="Z15087" t="s">
        <v>3442</v>
      </c>
      <c r="AA15087" t="s">
        <v>3443</v>
      </c>
      <c r="AB15087" t="s">
        <v>3444</v>
      </c>
      <c r="AC15087" t="s">
        <v>38</v>
      </c>
      <c r="AD15087">
        <v>98499</v>
      </c>
    </row>
    <row r="15088" spans="1:30" ht="409.5" x14ac:dyDescent="0.25">
      <c r="A15088">
        <f t="shared" ca="1" si="235"/>
        <v>1574</v>
      </c>
      <c r="B15088" t="s">
        <v>334</v>
      </c>
      <c r="C15088" t="s">
        <v>45</v>
      </c>
      <c r="F15088" t="s">
        <v>20250</v>
      </c>
      <c r="G15088">
        <v>0</v>
      </c>
      <c r="O15088" t="s">
        <v>33</v>
      </c>
      <c r="X15088" t="s">
        <v>34</v>
      </c>
      <c r="Y15088" t="s">
        <v>22731</v>
      </c>
      <c r="Z15088" s="1" t="s">
        <v>23685</v>
      </c>
      <c r="AA15088" t="s">
        <v>23605</v>
      </c>
      <c r="AB15088" t="s">
        <v>23686</v>
      </c>
      <c r="AC15088" t="s">
        <v>102</v>
      </c>
      <c r="AD15088">
        <v>97302</v>
      </c>
    </row>
    <row r="15089" spans="1:30" ht="409.5" x14ac:dyDescent="0.25">
      <c r="A15089">
        <f t="shared" ca="1" si="235"/>
        <v>18969</v>
      </c>
      <c r="B15089" t="s">
        <v>96</v>
      </c>
      <c r="C15089" t="s">
        <v>97</v>
      </c>
      <c r="F15089" s="1" t="s">
        <v>459</v>
      </c>
      <c r="G15089">
        <v>0</v>
      </c>
      <c r="O15089" t="s">
        <v>33</v>
      </c>
      <c r="X15089" t="s">
        <v>34</v>
      </c>
      <c r="Y15089" t="s">
        <v>460</v>
      </c>
      <c r="Z15089" s="1" t="s">
        <v>461</v>
      </c>
      <c r="AA15089" s="1" t="s">
        <v>461</v>
      </c>
      <c r="AB15089" t="s">
        <v>462</v>
      </c>
      <c r="AC15089" t="s">
        <v>38</v>
      </c>
      <c r="AD15089">
        <v>98550</v>
      </c>
    </row>
    <row r="15090" spans="1:30" ht="240" x14ac:dyDescent="0.25">
      <c r="A15090">
        <f t="shared" ca="1" si="235"/>
        <v>15199</v>
      </c>
      <c r="B15090" t="s">
        <v>334</v>
      </c>
      <c r="C15090" t="s">
        <v>45</v>
      </c>
      <c r="F15090" t="s">
        <v>31615</v>
      </c>
      <c r="O15090" t="s">
        <v>33</v>
      </c>
      <c r="X15090" t="s">
        <v>34</v>
      </c>
      <c r="Y15090" t="s">
        <v>43019</v>
      </c>
      <c r="Z15090" s="1" t="s">
        <v>43020</v>
      </c>
      <c r="AA15090" t="s">
        <v>43021</v>
      </c>
      <c r="AB15090">
        <v>-161376</v>
      </c>
      <c r="AC15090" t="s">
        <v>38</v>
      </c>
      <c r="AD15090">
        <v>98006</v>
      </c>
    </row>
    <row r="15091" spans="1:30" x14ac:dyDescent="0.25">
      <c r="A15091">
        <f t="shared" ca="1" si="235"/>
        <v>13159</v>
      </c>
      <c r="B15091" t="s">
        <v>124</v>
      </c>
      <c r="C15091" t="s">
        <v>45</v>
      </c>
      <c r="O15091" t="s">
        <v>33</v>
      </c>
      <c r="W15091">
        <v>15</v>
      </c>
      <c r="X15091" t="s">
        <v>34</v>
      </c>
      <c r="Y15091" t="s">
        <v>2170</v>
      </c>
      <c r="Z15091" t="s">
        <v>2171</v>
      </c>
      <c r="AA15091" t="s">
        <v>2172</v>
      </c>
      <c r="AB15091">
        <v>-180076</v>
      </c>
      <c r="AC15091" t="s">
        <v>38</v>
      </c>
      <c r="AD15091">
        <v>98531</v>
      </c>
    </row>
    <row r="15092" spans="1:30" x14ac:dyDescent="0.25">
      <c r="A15092">
        <f t="shared" ca="1" si="235"/>
        <v>8518</v>
      </c>
      <c r="B15092" t="s">
        <v>2046</v>
      </c>
      <c r="C15092" t="s">
        <v>80</v>
      </c>
      <c r="F15092" t="s">
        <v>658</v>
      </c>
      <c r="O15092" t="s">
        <v>33</v>
      </c>
      <c r="Y15092" t="s">
        <v>14920</v>
      </c>
      <c r="Z15092" t="s">
        <v>14921</v>
      </c>
      <c r="AA15092" t="s">
        <v>14917</v>
      </c>
      <c r="AB15092">
        <v>-172482</v>
      </c>
      <c r="AC15092" t="s">
        <v>102</v>
      </c>
      <c r="AD15092">
        <v>97205</v>
      </c>
    </row>
    <row r="15093" spans="1:30" ht="409.5" x14ac:dyDescent="0.25">
      <c r="A15093">
        <f t="shared" ca="1" si="235"/>
        <v>6660</v>
      </c>
      <c r="B15093" t="s">
        <v>230</v>
      </c>
      <c r="C15093" t="s">
        <v>45</v>
      </c>
      <c r="F15093" t="s">
        <v>20250</v>
      </c>
      <c r="O15093" t="s">
        <v>33</v>
      </c>
      <c r="X15093" t="s">
        <v>34</v>
      </c>
      <c r="Y15093" t="s">
        <v>22656</v>
      </c>
      <c r="Z15093" s="1" t="s">
        <v>23264</v>
      </c>
      <c r="AA15093" t="s">
        <v>22580</v>
      </c>
      <c r="AB15093">
        <v>-171486</v>
      </c>
    </row>
    <row r="15094" spans="1:30" ht="409.5" x14ac:dyDescent="0.25">
      <c r="A15094">
        <f t="shared" ca="1" si="235"/>
        <v>2196</v>
      </c>
      <c r="B15094" t="s">
        <v>124</v>
      </c>
      <c r="C15094" t="s">
        <v>45</v>
      </c>
      <c r="F15094" t="s">
        <v>18437</v>
      </c>
      <c r="G15094">
        <v>0</v>
      </c>
      <c r="O15094" t="s">
        <v>33</v>
      </c>
      <c r="X15094" t="s">
        <v>34</v>
      </c>
      <c r="Y15094" t="s">
        <v>22317</v>
      </c>
      <c r="Z15094" s="1" t="s">
        <v>22698</v>
      </c>
      <c r="AA15094" t="s">
        <v>22580</v>
      </c>
      <c r="AB15094" t="s">
        <v>22699</v>
      </c>
      <c r="AC15094" t="s">
        <v>102</v>
      </c>
      <c r="AD15094">
        <v>97302</v>
      </c>
    </row>
    <row r="15095" spans="1:30" ht="409.5" x14ac:dyDescent="0.25">
      <c r="A15095">
        <f t="shared" ca="1" si="235"/>
        <v>4093</v>
      </c>
      <c r="B15095" t="s">
        <v>124</v>
      </c>
      <c r="C15095" t="s">
        <v>45</v>
      </c>
      <c r="F15095" t="s">
        <v>18307</v>
      </c>
      <c r="G15095">
        <v>0</v>
      </c>
      <c r="O15095" t="s">
        <v>33</v>
      </c>
      <c r="X15095" t="s">
        <v>34</v>
      </c>
      <c r="Y15095" t="s">
        <v>22643</v>
      </c>
      <c r="Z15095" s="1" t="s">
        <v>22713</v>
      </c>
      <c r="AA15095" t="s">
        <v>22580</v>
      </c>
      <c r="AB15095" t="s">
        <v>22714</v>
      </c>
      <c r="AC15095" t="s">
        <v>102</v>
      </c>
      <c r="AD15095">
        <v>97302</v>
      </c>
    </row>
    <row r="15096" spans="1:30" x14ac:dyDescent="0.25">
      <c r="A15096">
        <f t="shared" ca="1" si="235"/>
        <v>13852</v>
      </c>
      <c r="B15096" t="s">
        <v>685</v>
      </c>
      <c r="C15096" t="s">
        <v>686</v>
      </c>
      <c r="F15096" t="s">
        <v>5901</v>
      </c>
      <c r="O15096" t="s">
        <v>33</v>
      </c>
      <c r="Y15096" t="s">
        <v>33684</v>
      </c>
      <c r="Z15096" t="s">
        <v>34949</v>
      </c>
      <c r="AA15096" t="s">
        <v>34947</v>
      </c>
      <c r="AB15096">
        <v>-173294</v>
      </c>
    </row>
    <row r="15097" spans="1:30" x14ac:dyDescent="0.25">
      <c r="A15097">
        <f t="shared" ca="1" si="235"/>
        <v>17997</v>
      </c>
      <c r="B15097" t="s">
        <v>96</v>
      </c>
      <c r="C15097" t="s">
        <v>97</v>
      </c>
      <c r="F15097" t="s">
        <v>3440</v>
      </c>
      <c r="G15097">
        <v>0</v>
      </c>
      <c r="O15097" t="s">
        <v>33</v>
      </c>
      <c r="X15097" t="s">
        <v>34</v>
      </c>
      <c r="Y15097" t="s">
        <v>19635</v>
      </c>
      <c r="Z15097" t="s">
        <v>19636</v>
      </c>
      <c r="AA15097" t="s">
        <v>19637</v>
      </c>
      <c r="AB15097" t="s">
        <v>19638</v>
      </c>
      <c r="AC15097" t="s">
        <v>102</v>
      </c>
      <c r="AD15097">
        <v>97031</v>
      </c>
    </row>
    <row r="15098" spans="1:30" ht="409.5" x14ac:dyDescent="0.25">
      <c r="A15098">
        <f t="shared" ca="1" si="235"/>
        <v>3950</v>
      </c>
      <c r="B15098" t="s">
        <v>124</v>
      </c>
      <c r="C15098" t="s">
        <v>45</v>
      </c>
      <c r="O15098" t="s">
        <v>155</v>
      </c>
      <c r="X15098" t="s">
        <v>34</v>
      </c>
      <c r="Y15098" t="s">
        <v>5062</v>
      </c>
      <c r="Z15098" s="1" t="s">
        <v>18975</v>
      </c>
      <c r="AA15098" t="s">
        <v>18976</v>
      </c>
      <c r="AB15098">
        <v>-161415</v>
      </c>
      <c r="AC15098" t="s">
        <v>38</v>
      </c>
      <c r="AD15098">
        <v>98107</v>
      </c>
    </row>
    <row r="15099" spans="1:30" x14ac:dyDescent="0.25">
      <c r="A15099">
        <f t="shared" ca="1" si="235"/>
        <v>14643</v>
      </c>
      <c r="B15099" t="s">
        <v>773</v>
      </c>
      <c r="C15099" t="s">
        <v>80</v>
      </c>
      <c r="F15099" t="s">
        <v>5745</v>
      </c>
      <c r="G15099">
        <v>0</v>
      </c>
      <c r="O15099" t="s">
        <v>33</v>
      </c>
      <c r="X15099" t="s">
        <v>34</v>
      </c>
      <c r="Y15099" t="s">
        <v>5935</v>
      </c>
      <c r="Z15099" t="s">
        <v>5936</v>
      </c>
      <c r="AA15099" t="s">
        <v>5937</v>
      </c>
      <c r="AB15099" t="s">
        <v>5938</v>
      </c>
      <c r="AC15099" t="s">
        <v>38</v>
      </c>
      <c r="AD15099">
        <v>98201</v>
      </c>
    </row>
    <row r="15100" spans="1:30" x14ac:dyDescent="0.25">
      <c r="A15100">
        <f t="shared" ca="1" si="235"/>
        <v>19930</v>
      </c>
      <c r="B15100" t="s">
        <v>773</v>
      </c>
      <c r="C15100" t="s">
        <v>80</v>
      </c>
      <c r="F15100" t="s">
        <v>6010</v>
      </c>
      <c r="G15100">
        <v>0</v>
      </c>
      <c r="O15100" t="s">
        <v>33</v>
      </c>
      <c r="X15100" t="s">
        <v>34</v>
      </c>
      <c r="Y15100" t="s">
        <v>6011</v>
      </c>
      <c r="Z15100" t="s">
        <v>6012</v>
      </c>
      <c r="AA15100" t="s">
        <v>6013</v>
      </c>
      <c r="AB15100" t="s">
        <v>6014</v>
      </c>
      <c r="AC15100" t="s">
        <v>38</v>
      </c>
      <c r="AD15100">
        <v>98233</v>
      </c>
    </row>
    <row r="15101" spans="1:30" x14ac:dyDescent="0.25">
      <c r="A15101">
        <f t="shared" ca="1" si="235"/>
        <v>1698</v>
      </c>
      <c r="B15101" t="s">
        <v>2046</v>
      </c>
      <c r="C15101" t="s">
        <v>80</v>
      </c>
      <c r="F15101" t="s">
        <v>3246</v>
      </c>
      <c r="O15101" t="s">
        <v>33</v>
      </c>
      <c r="Y15101" t="s">
        <v>7452</v>
      </c>
      <c r="Z15101" t="s">
        <v>13608</v>
      </c>
      <c r="AA15101" t="s">
        <v>13606</v>
      </c>
      <c r="AB15101">
        <v>-161872</v>
      </c>
      <c r="AC15101" t="s">
        <v>38</v>
      </c>
      <c r="AD15101">
        <v>98020</v>
      </c>
    </row>
    <row r="15102" spans="1:30" x14ac:dyDescent="0.25">
      <c r="A15102">
        <f t="shared" ca="1" si="235"/>
        <v>5507</v>
      </c>
      <c r="B15102" t="s">
        <v>73</v>
      </c>
      <c r="C15102" t="s">
        <v>74</v>
      </c>
      <c r="G15102">
        <v>0</v>
      </c>
      <c r="O15102" t="s">
        <v>33</v>
      </c>
      <c r="X15102" t="s">
        <v>34</v>
      </c>
      <c r="Y15102" t="s">
        <v>3519</v>
      </c>
      <c r="Z15102" t="s">
        <v>3520</v>
      </c>
      <c r="AA15102" t="s">
        <v>3521</v>
      </c>
      <c r="AB15102" t="s">
        <v>3522</v>
      </c>
      <c r="AC15102" t="s">
        <v>38</v>
      </c>
      <c r="AD15102">
        <v>98009</v>
      </c>
    </row>
    <row r="15103" spans="1:30" x14ac:dyDescent="0.25">
      <c r="A15103">
        <f t="shared" ca="1" si="235"/>
        <v>8613</v>
      </c>
      <c r="B15103" t="s">
        <v>685</v>
      </c>
      <c r="C15103" t="s">
        <v>686</v>
      </c>
      <c r="G15103">
        <v>0</v>
      </c>
      <c r="O15103" t="s">
        <v>33</v>
      </c>
      <c r="X15103" t="s">
        <v>34</v>
      </c>
      <c r="Y15103" t="s">
        <v>687</v>
      </c>
      <c r="Z15103" t="s">
        <v>688</v>
      </c>
      <c r="AA15103" t="s">
        <v>689</v>
      </c>
      <c r="AB15103" t="s">
        <v>690</v>
      </c>
      <c r="AC15103" t="s">
        <v>38</v>
      </c>
      <c r="AD15103">
        <v>98579</v>
      </c>
    </row>
    <row r="15104" spans="1:30" x14ac:dyDescent="0.25">
      <c r="A15104">
        <f t="shared" ca="1" si="235"/>
        <v>9796</v>
      </c>
      <c r="B15104" t="s">
        <v>773</v>
      </c>
      <c r="C15104" t="s">
        <v>80</v>
      </c>
      <c r="F15104" t="s">
        <v>13056</v>
      </c>
      <c r="G15104">
        <v>0</v>
      </c>
      <c r="O15104" t="s">
        <v>33</v>
      </c>
      <c r="X15104" t="s">
        <v>34</v>
      </c>
      <c r="Y15104" t="s">
        <v>13057</v>
      </c>
      <c r="Z15104" t="s">
        <v>41899</v>
      </c>
      <c r="AA15104" t="s">
        <v>41899</v>
      </c>
      <c r="AB15104" t="s">
        <v>41900</v>
      </c>
      <c r="AC15104" t="s">
        <v>38</v>
      </c>
      <c r="AD15104">
        <v>98501</v>
      </c>
    </row>
    <row r="15105" spans="1:30" x14ac:dyDescent="0.25">
      <c r="A15105">
        <f t="shared" ca="1" si="235"/>
        <v>6617</v>
      </c>
      <c r="B15105" t="s">
        <v>2046</v>
      </c>
      <c r="C15105" t="s">
        <v>80</v>
      </c>
      <c r="F15105" t="s">
        <v>6023</v>
      </c>
      <c r="G15105">
        <v>0</v>
      </c>
      <c r="O15105" t="s">
        <v>33</v>
      </c>
      <c r="Y15105" t="s">
        <v>13214</v>
      </c>
      <c r="Z15105" t="s">
        <v>14001</v>
      </c>
      <c r="AA15105" t="s">
        <v>13999</v>
      </c>
      <c r="AB15105" t="s">
        <v>14002</v>
      </c>
      <c r="AC15105" t="s">
        <v>6028</v>
      </c>
      <c r="AD15105">
        <v>48108</v>
      </c>
    </row>
    <row r="15106" spans="1:30" ht="409.5" x14ac:dyDescent="0.25">
      <c r="A15106">
        <f t="shared" ref="A15106:A15169" ca="1" si="236">RANDBETWEEN(1,20000)</f>
        <v>15777</v>
      </c>
      <c r="B15106" t="s">
        <v>44</v>
      </c>
      <c r="C15106" t="s">
        <v>45</v>
      </c>
      <c r="F15106" t="s">
        <v>7010</v>
      </c>
      <c r="G15106">
        <v>0</v>
      </c>
      <c r="O15106" t="s">
        <v>63</v>
      </c>
      <c r="X15106" t="s">
        <v>34</v>
      </c>
      <c r="Y15106" t="s">
        <v>40358</v>
      </c>
      <c r="Z15106" s="1" t="s">
        <v>40359</v>
      </c>
      <c r="AA15106" s="1" t="s">
        <v>40360</v>
      </c>
      <c r="AB15106" t="s">
        <v>40361</v>
      </c>
    </row>
    <row r="15107" spans="1:30" x14ac:dyDescent="0.25">
      <c r="A15107">
        <f t="shared" ca="1" si="236"/>
        <v>5166</v>
      </c>
      <c r="B15107" t="s">
        <v>68</v>
      </c>
      <c r="C15107" t="s">
        <v>45</v>
      </c>
      <c r="O15107" t="s">
        <v>33</v>
      </c>
      <c r="W15107">
        <v>15</v>
      </c>
      <c r="X15107" t="s">
        <v>34</v>
      </c>
      <c r="Y15107" t="s">
        <v>43433</v>
      </c>
      <c r="Z15107" t="s">
        <v>43434</v>
      </c>
      <c r="AA15107" t="s">
        <v>43435</v>
      </c>
      <c r="AB15107">
        <v>-180163</v>
      </c>
      <c r="AC15107" t="s">
        <v>38</v>
      </c>
      <c r="AD15107">
        <v>98110</v>
      </c>
    </row>
    <row r="15108" spans="1:30" ht="409.5" x14ac:dyDescent="0.25">
      <c r="A15108">
        <f t="shared" ca="1" si="236"/>
        <v>1666</v>
      </c>
      <c r="B15108" t="s">
        <v>489</v>
      </c>
      <c r="C15108" t="s">
        <v>45</v>
      </c>
      <c r="O15108" t="s">
        <v>33</v>
      </c>
      <c r="Y15108" t="s">
        <v>2012</v>
      </c>
      <c r="Z15108" s="1" t="s">
        <v>2013</v>
      </c>
      <c r="AA15108" t="s">
        <v>2014</v>
      </c>
      <c r="AB15108">
        <v>-161051</v>
      </c>
    </row>
    <row r="15109" spans="1:30" ht="409.5" x14ac:dyDescent="0.25">
      <c r="A15109">
        <f t="shared" ca="1" si="236"/>
        <v>15773</v>
      </c>
      <c r="B15109" t="s">
        <v>68</v>
      </c>
      <c r="C15109" t="s">
        <v>45</v>
      </c>
      <c r="F15109" t="s">
        <v>43195</v>
      </c>
      <c r="O15109" t="s">
        <v>33</v>
      </c>
      <c r="W15109">
        <v>30</v>
      </c>
      <c r="X15109" t="s">
        <v>34</v>
      </c>
      <c r="Y15109" t="s">
        <v>43196</v>
      </c>
      <c r="Z15109" s="1" t="s">
        <v>43206</v>
      </c>
      <c r="AA15109" t="s">
        <v>43207</v>
      </c>
      <c r="AB15109">
        <v>-170381</v>
      </c>
      <c r="AC15109" t="s">
        <v>38</v>
      </c>
      <c r="AD15109">
        <v>98660</v>
      </c>
    </row>
    <row r="15110" spans="1:30" x14ac:dyDescent="0.25">
      <c r="A15110">
        <f t="shared" ca="1" si="236"/>
        <v>15841</v>
      </c>
      <c r="B15110" t="s">
        <v>96</v>
      </c>
      <c r="C15110" t="s">
        <v>97</v>
      </c>
      <c r="F15110" t="s">
        <v>32503</v>
      </c>
      <c r="G15110">
        <v>0</v>
      </c>
      <c r="O15110" t="s">
        <v>33</v>
      </c>
      <c r="X15110" t="s">
        <v>34</v>
      </c>
      <c r="Y15110" t="s">
        <v>37378</v>
      </c>
      <c r="Z15110" t="s">
        <v>42855</v>
      </c>
      <c r="AA15110" t="s">
        <v>42856</v>
      </c>
      <c r="AB15110" t="s">
        <v>42857</v>
      </c>
      <c r="AC15110" t="s">
        <v>102</v>
      </c>
      <c r="AD15110">
        <v>97204</v>
      </c>
    </row>
    <row r="15111" spans="1:30" x14ac:dyDescent="0.25">
      <c r="A15111">
        <f t="shared" ca="1" si="236"/>
        <v>14786</v>
      </c>
      <c r="B15111" t="s">
        <v>739</v>
      </c>
      <c r="C15111" t="s">
        <v>686</v>
      </c>
      <c r="F15111" t="s">
        <v>31248</v>
      </c>
      <c r="G15111">
        <v>0</v>
      </c>
      <c r="O15111" t="s">
        <v>33</v>
      </c>
      <c r="Y15111" t="s">
        <v>31249</v>
      </c>
      <c r="Z15111" t="s">
        <v>31250</v>
      </c>
      <c r="AA15111" t="s">
        <v>31251</v>
      </c>
      <c r="AB15111" t="s">
        <v>31252</v>
      </c>
      <c r="AC15111" t="s">
        <v>38</v>
      </c>
      <c r="AD15111">
        <v>98801</v>
      </c>
    </row>
    <row r="15112" spans="1:30" x14ac:dyDescent="0.25">
      <c r="A15112">
        <f t="shared" ca="1" si="236"/>
        <v>11684</v>
      </c>
      <c r="B15112" t="s">
        <v>2046</v>
      </c>
      <c r="C15112" t="s">
        <v>80</v>
      </c>
      <c r="F15112" t="s">
        <v>651</v>
      </c>
      <c r="G15112">
        <v>0</v>
      </c>
      <c r="O15112" t="s">
        <v>33</v>
      </c>
      <c r="Y15112" t="s">
        <v>2584</v>
      </c>
      <c r="Z15112" t="s">
        <v>7622</v>
      </c>
      <c r="AA15112" t="s">
        <v>7623</v>
      </c>
      <c r="AB15112" t="s">
        <v>7624</v>
      </c>
      <c r="AC15112" t="s">
        <v>38</v>
      </c>
      <c r="AD15112">
        <v>98034</v>
      </c>
    </row>
    <row r="15113" spans="1:30" ht="409.5" x14ac:dyDescent="0.25">
      <c r="A15113">
        <f t="shared" ca="1" si="236"/>
        <v>17065</v>
      </c>
      <c r="B15113" t="s">
        <v>39</v>
      </c>
      <c r="O15113" t="s">
        <v>33</v>
      </c>
      <c r="X15113" t="s">
        <v>34</v>
      </c>
      <c r="Y15113" t="s">
        <v>42896</v>
      </c>
      <c r="Z15113" s="1" t="s">
        <v>42897</v>
      </c>
      <c r="AA15113" t="s">
        <v>42898</v>
      </c>
      <c r="AB15113">
        <v>-161668</v>
      </c>
      <c r="AC15113" t="s">
        <v>38</v>
      </c>
      <c r="AD15113">
        <v>98103</v>
      </c>
    </row>
    <row r="15114" spans="1:30" ht="409.5" x14ac:dyDescent="0.25">
      <c r="A15114">
        <f t="shared" ca="1" si="236"/>
        <v>3706</v>
      </c>
      <c r="B15114" t="s">
        <v>489</v>
      </c>
      <c r="C15114" t="s">
        <v>45</v>
      </c>
      <c r="F15114" t="s">
        <v>8022</v>
      </c>
      <c r="O15114" t="s">
        <v>155</v>
      </c>
      <c r="X15114" t="s">
        <v>34</v>
      </c>
      <c r="Y15114" t="s">
        <v>32678</v>
      </c>
      <c r="Z15114" s="1" t="s">
        <v>32679</v>
      </c>
      <c r="AA15114" t="s">
        <v>32680</v>
      </c>
      <c r="AB15114">
        <v>-180258</v>
      </c>
    </row>
    <row r="15115" spans="1:30" x14ac:dyDescent="0.25">
      <c r="A15115">
        <f t="shared" ca="1" si="236"/>
        <v>5881</v>
      </c>
      <c r="B15115" t="s">
        <v>96</v>
      </c>
      <c r="C15115" t="s">
        <v>97</v>
      </c>
      <c r="G15115">
        <v>0</v>
      </c>
      <c r="O15115" t="s">
        <v>33</v>
      </c>
      <c r="X15115" t="s">
        <v>34</v>
      </c>
      <c r="Y15115" t="s">
        <v>25136</v>
      </c>
      <c r="Z15115" t="s">
        <v>25137</v>
      </c>
      <c r="AA15115" t="s">
        <v>25138</v>
      </c>
      <c r="AB15115" t="s">
        <v>25139</v>
      </c>
    </row>
    <row r="15116" spans="1:30" x14ac:dyDescent="0.25">
      <c r="A15116">
        <f t="shared" ca="1" si="236"/>
        <v>18575</v>
      </c>
      <c r="B15116" t="s">
        <v>124</v>
      </c>
      <c r="C15116" t="s">
        <v>45</v>
      </c>
      <c r="O15116" t="s">
        <v>33</v>
      </c>
      <c r="X15116" t="s">
        <v>34</v>
      </c>
      <c r="Y15116" t="s">
        <v>39717</v>
      </c>
      <c r="Z15116" t="s">
        <v>39718</v>
      </c>
      <c r="AA15116" t="s">
        <v>39719</v>
      </c>
      <c r="AB15116">
        <v>-162565</v>
      </c>
    </row>
    <row r="15117" spans="1:30" ht="409.5" x14ac:dyDescent="0.25">
      <c r="A15117">
        <f t="shared" ca="1" si="236"/>
        <v>8655</v>
      </c>
      <c r="B15117" t="s">
        <v>124</v>
      </c>
      <c r="C15117" t="s">
        <v>45</v>
      </c>
      <c r="F15117" t="s">
        <v>32271</v>
      </c>
      <c r="G15117">
        <v>0</v>
      </c>
      <c r="O15117" t="s">
        <v>33</v>
      </c>
      <c r="Y15117" t="s">
        <v>32272</v>
      </c>
      <c r="Z15117" s="1" t="s">
        <v>32273</v>
      </c>
      <c r="AA15117" t="s">
        <v>32274</v>
      </c>
      <c r="AB15117" t="s">
        <v>32275</v>
      </c>
    </row>
    <row r="15118" spans="1:30" x14ac:dyDescent="0.25">
      <c r="A15118">
        <f t="shared" ca="1" si="236"/>
        <v>2329</v>
      </c>
      <c r="B15118" t="s">
        <v>124</v>
      </c>
      <c r="C15118" t="s">
        <v>45</v>
      </c>
      <c r="O15118" t="s">
        <v>33</v>
      </c>
      <c r="Y15118" t="s">
        <v>9723</v>
      </c>
      <c r="Z15118" t="s">
        <v>9724</v>
      </c>
      <c r="AA15118" t="s">
        <v>9725</v>
      </c>
      <c r="AB15118">
        <v>-172107</v>
      </c>
    </row>
    <row r="15119" spans="1:30" ht="409.5" x14ac:dyDescent="0.25">
      <c r="A15119">
        <f t="shared" ca="1" si="236"/>
        <v>15309</v>
      </c>
      <c r="B15119" t="s">
        <v>334</v>
      </c>
      <c r="C15119" t="s">
        <v>45</v>
      </c>
      <c r="F15119" t="s">
        <v>20250</v>
      </c>
      <c r="G15119">
        <v>0</v>
      </c>
      <c r="O15119" t="s">
        <v>33</v>
      </c>
      <c r="X15119" t="s">
        <v>34</v>
      </c>
      <c r="Y15119" t="s">
        <v>22643</v>
      </c>
      <c r="Z15119" s="1" t="s">
        <v>23729</v>
      </c>
      <c r="AA15119" t="s">
        <v>23605</v>
      </c>
      <c r="AB15119" t="s">
        <v>23730</v>
      </c>
      <c r="AC15119" t="s">
        <v>102</v>
      </c>
      <c r="AD15119">
        <v>97302</v>
      </c>
    </row>
    <row r="15120" spans="1:30" ht="210" x14ac:dyDescent="0.25">
      <c r="A15120">
        <f t="shared" ca="1" si="236"/>
        <v>9460</v>
      </c>
      <c r="B15120" t="s">
        <v>739</v>
      </c>
      <c r="C15120" t="s">
        <v>686</v>
      </c>
      <c r="F15120" t="s">
        <v>4924</v>
      </c>
      <c r="G15120">
        <v>0</v>
      </c>
      <c r="O15120" t="s">
        <v>33</v>
      </c>
      <c r="Y15120" t="s">
        <v>29412</v>
      </c>
      <c r="Z15120" s="1" t="s">
        <v>30426</v>
      </c>
      <c r="AA15120" t="s">
        <v>30422</v>
      </c>
      <c r="AB15120" t="s">
        <v>30427</v>
      </c>
      <c r="AC15120" t="s">
        <v>38</v>
      </c>
      <c r="AD15120">
        <v>98005</v>
      </c>
    </row>
    <row r="15121" spans="1:30" x14ac:dyDescent="0.25">
      <c r="A15121">
        <f t="shared" ca="1" si="236"/>
        <v>7966</v>
      </c>
      <c r="B15121" t="s">
        <v>2046</v>
      </c>
      <c r="C15121" t="s">
        <v>80</v>
      </c>
      <c r="F15121" t="s">
        <v>6815</v>
      </c>
      <c r="G15121">
        <v>0</v>
      </c>
      <c r="O15121" t="s">
        <v>33</v>
      </c>
      <c r="Y15121" t="s">
        <v>13797</v>
      </c>
      <c r="Z15121" t="s">
        <v>13798</v>
      </c>
      <c r="AA15121" t="s">
        <v>13795</v>
      </c>
      <c r="AB15121" t="s">
        <v>13799</v>
      </c>
      <c r="AC15121" t="s">
        <v>38</v>
      </c>
      <c r="AD15121">
        <v>98038</v>
      </c>
    </row>
    <row r="15122" spans="1:30" x14ac:dyDescent="0.25">
      <c r="A15122">
        <f t="shared" ca="1" si="236"/>
        <v>19744</v>
      </c>
      <c r="B15122" t="s">
        <v>178</v>
      </c>
      <c r="C15122" t="s">
        <v>179</v>
      </c>
      <c r="O15122" t="s">
        <v>33</v>
      </c>
      <c r="X15122" t="s">
        <v>34</v>
      </c>
      <c r="Y15122" t="s">
        <v>9148</v>
      </c>
      <c r="Z15122" t="s">
        <v>38041</v>
      </c>
      <c r="AA15122" t="s">
        <v>38042</v>
      </c>
      <c r="AB15122">
        <v>-161897</v>
      </c>
    </row>
    <row r="15123" spans="1:30" ht="409.5" x14ac:dyDescent="0.25">
      <c r="A15123">
        <f t="shared" ca="1" si="236"/>
        <v>19510</v>
      </c>
      <c r="B15123" t="s">
        <v>1203</v>
      </c>
      <c r="C15123" t="s">
        <v>45</v>
      </c>
      <c r="F15123" t="s">
        <v>69</v>
      </c>
      <c r="G15123">
        <v>0</v>
      </c>
      <c r="O15123" t="s">
        <v>33</v>
      </c>
      <c r="X15123" t="s">
        <v>34</v>
      </c>
      <c r="Y15123" t="s">
        <v>725</v>
      </c>
      <c r="Z15123" s="1" t="s">
        <v>32706</v>
      </c>
      <c r="AA15123" t="s">
        <v>32707</v>
      </c>
      <c r="AB15123" t="s">
        <v>32708</v>
      </c>
    </row>
    <row r="15124" spans="1:30" x14ac:dyDescent="0.25">
      <c r="A15124">
        <f t="shared" ca="1" si="236"/>
        <v>3357</v>
      </c>
      <c r="B15124" t="s">
        <v>79</v>
      </c>
      <c r="C15124" t="s">
        <v>80</v>
      </c>
      <c r="F15124" t="s">
        <v>2587</v>
      </c>
      <c r="O15124" t="s">
        <v>33</v>
      </c>
      <c r="Y15124" t="s">
        <v>12842</v>
      </c>
      <c r="Z15124" t="s">
        <v>26658</v>
      </c>
      <c r="AA15124" t="s">
        <v>26659</v>
      </c>
      <c r="AB15124">
        <v>-181561</v>
      </c>
      <c r="AC15124" t="s">
        <v>38</v>
      </c>
      <c r="AD15124">
        <v>98154</v>
      </c>
    </row>
    <row r="15125" spans="1:30" ht="409.5" x14ac:dyDescent="0.25">
      <c r="A15125">
        <f t="shared" ca="1" si="236"/>
        <v>19449</v>
      </c>
      <c r="B15125" t="s">
        <v>124</v>
      </c>
      <c r="C15125" t="s">
        <v>45</v>
      </c>
      <c r="O15125" t="s">
        <v>33</v>
      </c>
      <c r="W15125">
        <v>15</v>
      </c>
      <c r="X15125" t="s">
        <v>34</v>
      </c>
      <c r="Y15125" t="s">
        <v>128</v>
      </c>
      <c r="Z15125" s="1" t="s">
        <v>43184</v>
      </c>
      <c r="AA15125" t="s">
        <v>43185</v>
      </c>
      <c r="AB15125">
        <v>-171019</v>
      </c>
      <c r="AC15125" t="s">
        <v>38</v>
      </c>
      <c r="AD15125">
        <v>98625</v>
      </c>
    </row>
    <row r="15126" spans="1:30" x14ac:dyDescent="0.25">
      <c r="A15126">
        <f t="shared" ca="1" si="236"/>
        <v>172</v>
      </c>
      <c r="B15126" t="s">
        <v>739</v>
      </c>
      <c r="C15126" t="s">
        <v>686</v>
      </c>
      <c r="F15126" t="s">
        <v>30521</v>
      </c>
      <c r="O15126" t="s">
        <v>33</v>
      </c>
      <c r="Y15126" t="s">
        <v>30522</v>
      </c>
      <c r="Z15126" t="s">
        <v>30600</v>
      </c>
      <c r="AA15126" t="s">
        <v>30597</v>
      </c>
      <c r="AB15126">
        <v>-160716</v>
      </c>
      <c r="AC15126" t="s">
        <v>38</v>
      </c>
      <c r="AD15126">
        <v>98532</v>
      </c>
    </row>
    <row r="15127" spans="1:30" x14ac:dyDescent="0.25">
      <c r="A15127">
        <f t="shared" ca="1" si="236"/>
        <v>10135</v>
      </c>
      <c r="B15127" t="s">
        <v>73</v>
      </c>
      <c r="C15127" t="s">
        <v>74</v>
      </c>
      <c r="F15127" t="s">
        <v>20681</v>
      </c>
      <c r="O15127" t="s">
        <v>33</v>
      </c>
      <c r="X15127" t="s">
        <v>34</v>
      </c>
      <c r="Y15127" t="s">
        <v>20682</v>
      </c>
      <c r="Z15127" t="s">
        <v>20683</v>
      </c>
      <c r="AA15127" t="s">
        <v>20684</v>
      </c>
      <c r="AB15127">
        <v>-170118</v>
      </c>
    </row>
    <row r="15128" spans="1:30" ht="409.5" x14ac:dyDescent="0.25">
      <c r="A15128">
        <f t="shared" ca="1" si="236"/>
        <v>11613</v>
      </c>
      <c r="B15128" t="s">
        <v>677</v>
      </c>
      <c r="C15128" t="s">
        <v>80</v>
      </c>
      <c r="D15128" t="s">
        <v>34</v>
      </c>
      <c r="E15128" t="s">
        <v>1665</v>
      </c>
      <c r="F15128" t="s">
        <v>1451</v>
      </c>
      <c r="O15128" t="s">
        <v>52</v>
      </c>
      <c r="X15128" t="s">
        <v>1666</v>
      </c>
      <c r="Y15128" t="s">
        <v>1667</v>
      </c>
      <c r="Z15128" s="1" t="s">
        <v>1668</v>
      </c>
      <c r="AA15128" t="s">
        <v>1669</v>
      </c>
      <c r="AB15128">
        <v>-161130</v>
      </c>
      <c r="AC15128" t="s">
        <v>38</v>
      </c>
      <c r="AD15128">
        <v>98121</v>
      </c>
    </row>
    <row r="15129" spans="1:30" ht="240" x14ac:dyDescent="0.25">
      <c r="A15129">
        <f t="shared" ca="1" si="236"/>
        <v>17333</v>
      </c>
      <c r="B15129" t="s">
        <v>44</v>
      </c>
      <c r="C15129" t="s">
        <v>45</v>
      </c>
      <c r="F15129" t="s">
        <v>16711</v>
      </c>
      <c r="G15129">
        <v>0</v>
      </c>
      <c r="M15129" s="1" t="s">
        <v>16712</v>
      </c>
      <c r="N15129" s="1" t="s">
        <v>317</v>
      </c>
      <c r="O15129" t="s">
        <v>33</v>
      </c>
      <c r="W15129">
        <v>30</v>
      </c>
      <c r="X15129" t="s">
        <v>34</v>
      </c>
      <c r="Y15129" t="s">
        <v>16713</v>
      </c>
      <c r="Z15129" t="s">
        <v>16714</v>
      </c>
      <c r="AA15129" t="s">
        <v>16715</v>
      </c>
      <c r="AB15129" t="s">
        <v>16716</v>
      </c>
      <c r="AC15129" t="s">
        <v>102</v>
      </c>
      <c r="AD15129">
        <v>97219</v>
      </c>
    </row>
    <row r="15130" spans="1:30" ht="409.5" x14ac:dyDescent="0.25">
      <c r="A15130">
        <f t="shared" ca="1" si="236"/>
        <v>8162</v>
      </c>
      <c r="B15130" t="s">
        <v>230</v>
      </c>
      <c r="C15130" t="s">
        <v>45</v>
      </c>
      <c r="F15130" t="s">
        <v>20250</v>
      </c>
      <c r="O15130" t="s">
        <v>33</v>
      </c>
      <c r="X15130" t="s">
        <v>34</v>
      </c>
      <c r="Y15130" t="s">
        <v>22643</v>
      </c>
      <c r="Z15130" s="1" t="s">
        <v>23327</v>
      </c>
      <c r="AA15130" t="s">
        <v>22580</v>
      </c>
      <c r="AB15130">
        <v>-172372</v>
      </c>
    </row>
    <row r="15131" spans="1:30" x14ac:dyDescent="0.25">
      <c r="A15131">
        <f t="shared" ca="1" si="236"/>
        <v>713</v>
      </c>
      <c r="B15131" t="s">
        <v>124</v>
      </c>
      <c r="C15131" t="s">
        <v>45</v>
      </c>
      <c r="O15131" t="s">
        <v>33</v>
      </c>
      <c r="Y15131" t="s">
        <v>4485</v>
      </c>
      <c r="Z15131" t="s">
        <v>4486</v>
      </c>
      <c r="AA15131" t="s">
        <v>4487</v>
      </c>
      <c r="AB15131">
        <v>-160669</v>
      </c>
    </row>
    <row r="15132" spans="1:30" ht="409.5" x14ac:dyDescent="0.25">
      <c r="A15132">
        <f t="shared" ca="1" si="236"/>
        <v>1280</v>
      </c>
      <c r="B15132" t="s">
        <v>489</v>
      </c>
      <c r="C15132" t="s">
        <v>45</v>
      </c>
      <c r="O15132" t="s">
        <v>33</v>
      </c>
      <c r="X15132" t="s">
        <v>34</v>
      </c>
      <c r="Y15132" t="s">
        <v>19945</v>
      </c>
      <c r="Z15132" s="1" t="s">
        <v>25248</v>
      </c>
      <c r="AA15132" t="s">
        <v>25249</v>
      </c>
      <c r="AB15132">
        <v>-171686</v>
      </c>
    </row>
    <row r="15133" spans="1:30" x14ac:dyDescent="0.25">
      <c r="A15133">
        <f t="shared" ca="1" si="236"/>
        <v>3757</v>
      </c>
      <c r="B15133" t="s">
        <v>2046</v>
      </c>
      <c r="C15133" t="s">
        <v>80</v>
      </c>
      <c r="F15133" t="s">
        <v>6661</v>
      </c>
      <c r="G15133">
        <v>0</v>
      </c>
      <c r="O15133" t="s">
        <v>33</v>
      </c>
      <c r="Y15133" t="s">
        <v>6136</v>
      </c>
      <c r="Z15133" t="s">
        <v>6662</v>
      </c>
      <c r="AA15133" t="s">
        <v>6663</v>
      </c>
      <c r="AB15133" t="s">
        <v>6664</v>
      </c>
      <c r="AC15133" t="s">
        <v>38</v>
      </c>
      <c r="AD15133">
        <v>98272</v>
      </c>
    </row>
    <row r="15134" spans="1:30" x14ac:dyDescent="0.25">
      <c r="A15134">
        <f t="shared" ca="1" si="236"/>
        <v>5232</v>
      </c>
      <c r="B15134" t="s">
        <v>739</v>
      </c>
      <c r="C15134" t="s">
        <v>686</v>
      </c>
      <c r="F15134" t="s">
        <v>30958</v>
      </c>
      <c r="O15134" t="s">
        <v>33</v>
      </c>
      <c r="Y15134" t="s">
        <v>30959</v>
      </c>
      <c r="Z15134" t="s">
        <v>30960</v>
      </c>
      <c r="AA15134" t="s">
        <v>30906</v>
      </c>
      <c r="AB15134">
        <v>-163019</v>
      </c>
      <c r="AC15134" t="s">
        <v>38</v>
      </c>
      <c r="AD15134">
        <v>98826</v>
      </c>
    </row>
    <row r="15135" spans="1:30" x14ac:dyDescent="0.25">
      <c r="A15135">
        <f t="shared" ca="1" si="236"/>
        <v>16143</v>
      </c>
      <c r="B15135" t="s">
        <v>2046</v>
      </c>
      <c r="C15135" t="s">
        <v>80</v>
      </c>
      <c r="F15135" t="s">
        <v>651</v>
      </c>
      <c r="O15135" t="s">
        <v>33</v>
      </c>
      <c r="Y15135" t="s">
        <v>10635</v>
      </c>
      <c r="Z15135" t="s">
        <v>14080</v>
      </c>
      <c r="AA15135" t="s">
        <v>14074</v>
      </c>
      <c r="AB15135">
        <v>-181255</v>
      </c>
      <c r="AC15135" t="s">
        <v>38</v>
      </c>
      <c r="AD15135">
        <v>98034</v>
      </c>
    </row>
    <row r="15136" spans="1:30" x14ac:dyDescent="0.25">
      <c r="A15136">
        <f t="shared" ca="1" si="236"/>
        <v>2810</v>
      </c>
      <c r="B15136" t="s">
        <v>334</v>
      </c>
      <c r="C15136" t="s">
        <v>45</v>
      </c>
      <c r="F15136" t="s">
        <v>1961</v>
      </c>
      <c r="G15136">
        <v>0</v>
      </c>
      <c r="O15136" t="s">
        <v>33</v>
      </c>
      <c r="Y15136" t="s">
        <v>14433</v>
      </c>
      <c r="Z15136" t="s">
        <v>18255</v>
      </c>
      <c r="AA15136" t="s">
        <v>18256</v>
      </c>
      <c r="AB15136" t="s">
        <v>18257</v>
      </c>
      <c r="AC15136" t="s">
        <v>38</v>
      </c>
      <c r="AD15136">
        <v>98195</v>
      </c>
    </row>
    <row r="15137" spans="1:30" x14ac:dyDescent="0.25">
      <c r="A15137">
        <f t="shared" ca="1" si="236"/>
        <v>15251</v>
      </c>
      <c r="B15137" t="s">
        <v>79</v>
      </c>
      <c r="C15137" t="s">
        <v>80</v>
      </c>
      <c r="F15137" t="s">
        <v>160</v>
      </c>
      <c r="O15137" t="s">
        <v>33</v>
      </c>
      <c r="Y15137" t="s">
        <v>678</v>
      </c>
      <c r="Z15137" t="s">
        <v>26747</v>
      </c>
      <c r="AA15137" t="s">
        <v>26748</v>
      </c>
      <c r="AB15137">
        <v>-172075</v>
      </c>
      <c r="AC15137" t="s">
        <v>38</v>
      </c>
      <c r="AD15137">
        <v>98109</v>
      </c>
    </row>
    <row r="15138" spans="1:30" x14ac:dyDescent="0.25">
      <c r="A15138">
        <f t="shared" ca="1" si="236"/>
        <v>7077</v>
      </c>
      <c r="B15138" t="s">
        <v>489</v>
      </c>
      <c r="C15138" t="s">
        <v>45</v>
      </c>
      <c r="H15138" t="s">
        <v>617</v>
      </c>
      <c r="L15138">
        <v>28.35</v>
      </c>
      <c r="O15138" t="s">
        <v>33</v>
      </c>
      <c r="X15138" t="s">
        <v>34</v>
      </c>
      <c r="Y15138" t="s">
        <v>4625</v>
      </c>
      <c r="Z15138" t="s">
        <v>4626</v>
      </c>
      <c r="AA15138" t="s">
        <v>4627</v>
      </c>
      <c r="AB15138">
        <v>-163165</v>
      </c>
      <c r="AC15138" t="s">
        <v>38</v>
      </c>
      <c r="AD15138">
        <v>98011</v>
      </c>
    </row>
    <row r="15139" spans="1:30" x14ac:dyDescent="0.25">
      <c r="A15139">
        <f t="shared" ca="1" si="236"/>
        <v>5398</v>
      </c>
      <c r="B15139" t="s">
        <v>2046</v>
      </c>
      <c r="C15139" t="s">
        <v>80</v>
      </c>
      <c r="O15139" t="s">
        <v>33</v>
      </c>
      <c r="Y15139" t="s">
        <v>18406</v>
      </c>
      <c r="Z15139" t="s">
        <v>27958</v>
      </c>
      <c r="AA15139" t="s">
        <v>27959</v>
      </c>
      <c r="AB15139">
        <v>-171953</v>
      </c>
      <c r="AC15139" t="s">
        <v>38</v>
      </c>
      <c r="AD15139">
        <v>98117</v>
      </c>
    </row>
    <row r="15140" spans="1:30" ht="270" x14ac:dyDescent="0.25">
      <c r="A15140">
        <f t="shared" ca="1" si="236"/>
        <v>19511</v>
      </c>
      <c r="B15140" t="s">
        <v>44</v>
      </c>
      <c r="C15140" t="s">
        <v>45</v>
      </c>
      <c r="G15140">
        <v>0</v>
      </c>
      <c r="O15140" t="s">
        <v>33</v>
      </c>
      <c r="X15140" t="s">
        <v>34</v>
      </c>
      <c r="Y15140" t="s">
        <v>24853</v>
      </c>
      <c r="Z15140" s="1" t="s">
        <v>24854</v>
      </c>
      <c r="AA15140" s="1" t="s">
        <v>24854</v>
      </c>
      <c r="AB15140" t="s">
        <v>24855</v>
      </c>
    </row>
    <row r="15141" spans="1:30" x14ac:dyDescent="0.25">
      <c r="A15141">
        <f t="shared" ca="1" si="236"/>
        <v>11355</v>
      </c>
      <c r="B15141" t="s">
        <v>773</v>
      </c>
      <c r="C15141" t="s">
        <v>80</v>
      </c>
      <c r="F15141" t="s">
        <v>774</v>
      </c>
      <c r="G15141">
        <v>0</v>
      </c>
      <c r="O15141" t="s">
        <v>33</v>
      </c>
      <c r="X15141" t="s">
        <v>34</v>
      </c>
      <c r="Y15141" t="s">
        <v>6230</v>
      </c>
      <c r="Z15141" t="s">
        <v>6231</v>
      </c>
      <c r="AA15141" t="s">
        <v>6232</v>
      </c>
      <c r="AB15141" t="s">
        <v>6233</v>
      </c>
      <c r="AC15141" t="s">
        <v>38</v>
      </c>
      <c r="AD15141">
        <v>98501</v>
      </c>
    </row>
    <row r="15142" spans="1:30" x14ac:dyDescent="0.25">
      <c r="A15142">
        <f t="shared" ca="1" si="236"/>
        <v>3546</v>
      </c>
      <c r="B15142" t="s">
        <v>2046</v>
      </c>
      <c r="C15142" t="s">
        <v>80</v>
      </c>
      <c r="F15142" t="s">
        <v>16107</v>
      </c>
      <c r="G15142">
        <v>0</v>
      </c>
      <c r="O15142" t="s">
        <v>33</v>
      </c>
      <c r="Y15142" t="s">
        <v>16108</v>
      </c>
      <c r="Z15142" t="s">
        <v>37863</v>
      </c>
      <c r="AA15142" t="s">
        <v>37864</v>
      </c>
      <c r="AB15142" t="s">
        <v>37865</v>
      </c>
      <c r="AC15142" t="s">
        <v>38</v>
      </c>
      <c r="AD15142">
        <v>98502</v>
      </c>
    </row>
    <row r="15143" spans="1:30" ht="409.5" x14ac:dyDescent="0.25">
      <c r="A15143">
        <f t="shared" ca="1" si="236"/>
        <v>19506</v>
      </c>
      <c r="B15143" t="s">
        <v>124</v>
      </c>
      <c r="C15143" t="s">
        <v>45</v>
      </c>
      <c r="F15143" t="s">
        <v>5745</v>
      </c>
      <c r="G15143">
        <v>0</v>
      </c>
      <c r="O15143" t="s">
        <v>33</v>
      </c>
      <c r="Y15143" t="s">
        <v>12156</v>
      </c>
      <c r="Z15143" s="1" t="s">
        <v>41110</v>
      </c>
      <c r="AA15143" t="s">
        <v>41073</v>
      </c>
      <c r="AB15143" t="s">
        <v>41111</v>
      </c>
      <c r="AC15143" t="s">
        <v>38</v>
      </c>
      <c r="AD15143">
        <v>98201</v>
      </c>
    </row>
    <row r="15144" spans="1:30" x14ac:dyDescent="0.25">
      <c r="A15144">
        <f t="shared" ca="1" si="236"/>
        <v>6934</v>
      </c>
      <c r="B15144" t="s">
        <v>2046</v>
      </c>
      <c r="C15144" t="s">
        <v>80</v>
      </c>
      <c r="F15144" t="s">
        <v>7430</v>
      </c>
      <c r="O15144" t="s">
        <v>33</v>
      </c>
      <c r="Y15144" t="s">
        <v>14527</v>
      </c>
      <c r="Z15144" t="s">
        <v>14528</v>
      </c>
      <c r="AA15144" t="s">
        <v>14529</v>
      </c>
      <c r="AB15144">
        <v>-163287</v>
      </c>
      <c r="AC15144" t="s">
        <v>38</v>
      </c>
      <c r="AD15144">
        <v>98221</v>
      </c>
    </row>
    <row r="15145" spans="1:30" ht="409.5" x14ac:dyDescent="0.25">
      <c r="A15145">
        <f t="shared" ca="1" si="236"/>
        <v>15426</v>
      </c>
      <c r="B15145" t="s">
        <v>68</v>
      </c>
      <c r="C15145" t="s">
        <v>45</v>
      </c>
      <c r="O15145" t="s">
        <v>33</v>
      </c>
      <c r="W15145">
        <v>30</v>
      </c>
      <c r="X15145" t="s">
        <v>34</v>
      </c>
      <c r="Y15145" t="s">
        <v>37034</v>
      </c>
      <c r="Z15145" s="1" t="s">
        <v>43584</v>
      </c>
      <c r="AA15145" t="s">
        <v>43585</v>
      </c>
      <c r="AB15145">
        <v>-172907</v>
      </c>
    </row>
    <row r="15146" spans="1:30" x14ac:dyDescent="0.25">
      <c r="A15146">
        <f t="shared" ca="1" si="236"/>
        <v>2961</v>
      </c>
      <c r="B15146" t="s">
        <v>773</v>
      </c>
      <c r="C15146" t="s">
        <v>80</v>
      </c>
      <c r="F15146" t="s">
        <v>6140</v>
      </c>
      <c r="G15146">
        <v>0</v>
      </c>
      <c r="O15146" t="s">
        <v>33</v>
      </c>
      <c r="X15146" t="s">
        <v>34</v>
      </c>
      <c r="Y15146" t="s">
        <v>6141</v>
      </c>
      <c r="Z15146" t="s">
        <v>6142</v>
      </c>
      <c r="AA15146" t="s">
        <v>6143</v>
      </c>
      <c r="AB15146" t="s">
        <v>6144</v>
      </c>
      <c r="AC15146" t="s">
        <v>38</v>
      </c>
      <c r="AD15146">
        <v>98119</v>
      </c>
    </row>
    <row r="15147" spans="1:30" ht="345" x14ac:dyDescent="0.25">
      <c r="A15147">
        <f t="shared" ca="1" si="236"/>
        <v>2822</v>
      </c>
      <c r="B15147" t="s">
        <v>124</v>
      </c>
      <c r="C15147" t="s">
        <v>45</v>
      </c>
      <c r="O15147" t="s">
        <v>33</v>
      </c>
      <c r="W15147">
        <v>30</v>
      </c>
      <c r="X15147" t="s">
        <v>34</v>
      </c>
      <c r="Y15147" t="s">
        <v>32651</v>
      </c>
      <c r="Z15147" s="1" t="s">
        <v>32652</v>
      </c>
      <c r="AA15147" t="s">
        <v>32653</v>
      </c>
      <c r="AB15147">
        <v>-171628</v>
      </c>
      <c r="AC15147" t="s">
        <v>482</v>
      </c>
      <c r="AD15147">
        <v>14043</v>
      </c>
    </row>
    <row r="15148" spans="1:30" ht="409.5" x14ac:dyDescent="0.25">
      <c r="A15148">
        <f t="shared" ca="1" si="236"/>
        <v>9396</v>
      </c>
      <c r="B15148" t="s">
        <v>79</v>
      </c>
      <c r="C15148" t="s">
        <v>80</v>
      </c>
      <c r="F15148" t="s">
        <v>3047</v>
      </c>
      <c r="O15148" t="s">
        <v>33</v>
      </c>
      <c r="Y15148" t="s">
        <v>7228</v>
      </c>
      <c r="Z15148" s="1" t="s">
        <v>26233</v>
      </c>
      <c r="AA15148" t="s">
        <v>26234</v>
      </c>
      <c r="AB15148">
        <v>-180155</v>
      </c>
      <c r="AC15148" t="s">
        <v>38</v>
      </c>
      <c r="AD15148">
        <v>98516</v>
      </c>
    </row>
    <row r="15149" spans="1:30" ht="409.5" x14ac:dyDescent="0.25">
      <c r="A15149">
        <f t="shared" ca="1" si="236"/>
        <v>16566</v>
      </c>
      <c r="B15149" t="s">
        <v>2046</v>
      </c>
      <c r="C15149" t="s">
        <v>80</v>
      </c>
      <c r="F15149" t="s">
        <v>1024</v>
      </c>
      <c r="O15149" t="s">
        <v>33</v>
      </c>
      <c r="Y15149" t="s">
        <v>1025</v>
      </c>
      <c r="Z15149" s="1" t="s">
        <v>10556</v>
      </c>
      <c r="AA15149" t="s">
        <v>10557</v>
      </c>
      <c r="AB15149">
        <v>-170639</v>
      </c>
      <c r="AC15149" t="s">
        <v>102</v>
      </c>
      <c r="AD15149">
        <v>97219</v>
      </c>
    </row>
    <row r="15150" spans="1:30" x14ac:dyDescent="0.25">
      <c r="A15150">
        <f t="shared" ca="1" si="236"/>
        <v>2234</v>
      </c>
      <c r="B15150" t="s">
        <v>68</v>
      </c>
      <c r="C15150" t="s">
        <v>45</v>
      </c>
      <c r="N15150" t="s">
        <v>541</v>
      </c>
      <c r="O15150" t="s">
        <v>52</v>
      </c>
      <c r="X15150" t="s">
        <v>34</v>
      </c>
      <c r="Y15150" t="s">
        <v>40719</v>
      </c>
      <c r="Z15150" t="s">
        <v>40720</v>
      </c>
      <c r="AA15150" t="s">
        <v>40721</v>
      </c>
      <c r="AB15150">
        <v>-171996</v>
      </c>
    </row>
    <row r="15151" spans="1:30" ht="409.5" x14ac:dyDescent="0.25">
      <c r="A15151">
        <f t="shared" ca="1" si="236"/>
        <v>3472</v>
      </c>
      <c r="B15151" t="s">
        <v>1483</v>
      </c>
      <c r="G15151">
        <v>0</v>
      </c>
      <c r="O15151" t="s">
        <v>33</v>
      </c>
      <c r="X15151" t="s">
        <v>34</v>
      </c>
      <c r="Y15151" t="s">
        <v>41052</v>
      </c>
      <c r="Z15151" s="1" t="s">
        <v>41053</v>
      </c>
      <c r="AA15151" t="s">
        <v>41054</v>
      </c>
      <c r="AB15151" t="s">
        <v>41055</v>
      </c>
      <c r="AC15151" t="s">
        <v>38</v>
      </c>
      <c r="AD15151">
        <v>98822</v>
      </c>
    </row>
    <row r="15152" spans="1:30" x14ac:dyDescent="0.25">
      <c r="A15152">
        <f t="shared" ca="1" si="236"/>
        <v>1533</v>
      </c>
      <c r="B15152" t="s">
        <v>463</v>
      </c>
      <c r="F15152" t="s">
        <v>424</v>
      </c>
      <c r="N15152" t="s">
        <v>465</v>
      </c>
      <c r="O15152" t="s">
        <v>1648</v>
      </c>
      <c r="V15152" t="s">
        <v>9058</v>
      </c>
      <c r="W15152">
        <v>60</v>
      </c>
      <c r="X15152" t="s">
        <v>34</v>
      </c>
      <c r="Y15152" t="s">
        <v>429</v>
      </c>
      <c r="Z15152" t="s">
        <v>9059</v>
      </c>
      <c r="AA15152" t="s">
        <v>9060</v>
      </c>
      <c r="AB15152">
        <v>-162123</v>
      </c>
      <c r="AC15152" t="s">
        <v>38</v>
      </c>
      <c r="AD15152">
        <v>99336</v>
      </c>
    </row>
    <row r="15153" spans="1:30" x14ac:dyDescent="0.25">
      <c r="A15153">
        <f t="shared" ca="1" si="236"/>
        <v>3079</v>
      </c>
      <c r="B15153" t="s">
        <v>2046</v>
      </c>
      <c r="C15153" t="s">
        <v>80</v>
      </c>
      <c r="F15153" t="s">
        <v>15851</v>
      </c>
      <c r="G15153">
        <v>0</v>
      </c>
      <c r="O15153" t="s">
        <v>33</v>
      </c>
      <c r="Y15153" t="s">
        <v>15852</v>
      </c>
      <c r="Z15153" t="s">
        <v>15853</v>
      </c>
      <c r="AA15153" t="s">
        <v>15854</v>
      </c>
      <c r="AB15153" t="s">
        <v>15855</v>
      </c>
      <c r="AC15153" t="s">
        <v>38</v>
      </c>
      <c r="AD15153">
        <v>98104</v>
      </c>
    </row>
    <row r="15154" spans="1:30" ht="409.5" x14ac:dyDescent="0.25">
      <c r="A15154">
        <f t="shared" ca="1" si="236"/>
        <v>3747</v>
      </c>
      <c r="B15154" t="s">
        <v>519</v>
      </c>
      <c r="G15154">
        <v>0</v>
      </c>
      <c r="O15154" t="s">
        <v>33</v>
      </c>
      <c r="X15154" t="s">
        <v>34</v>
      </c>
      <c r="Y15154" t="s">
        <v>2193</v>
      </c>
      <c r="Z15154" s="1" t="s">
        <v>19468</v>
      </c>
      <c r="AA15154" t="s">
        <v>19469</v>
      </c>
      <c r="AB15154" t="s">
        <v>19470</v>
      </c>
    </row>
    <row r="15155" spans="1:30" x14ac:dyDescent="0.25">
      <c r="A15155">
        <f t="shared" ca="1" si="236"/>
        <v>9417</v>
      </c>
      <c r="B15155" t="s">
        <v>773</v>
      </c>
      <c r="C15155" t="s">
        <v>80</v>
      </c>
      <c r="F15155" t="s">
        <v>1418</v>
      </c>
      <c r="G15155">
        <v>0</v>
      </c>
      <c r="O15155" t="s">
        <v>33</v>
      </c>
      <c r="X15155" t="s">
        <v>34</v>
      </c>
      <c r="Y15155" t="s">
        <v>5784</v>
      </c>
      <c r="Z15155" t="s">
        <v>5785</v>
      </c>
      <c r="AA15155" t="s">
        <v>5786</v>
      </c>
      <c r="AB15155" t="s">
        <v>5787</v>
      </c>
      <c r="AC15155" t="s">
        <v>38</v>
      </c>
      <c r="AD15155">
        <v>98504</v>
      </c>
    </row>
    <row r="15156" spans="1:30" ht="409.5" x14ac:dyDescent="0.25">
      <c r="A15156">
        <f t="shared" ca="1" si="236"/>
        <v>12544</v>
      </c>
      <c r="B15156" t="s">
        <v>96</v>
      </c>
      <c r="C15156" t="s">
        <v>97</v>
      </c>
      <c r="F15156" t="s">
        <v>5627</v>
      </c>
      <c r="G15156">
        <v>0</v>
      </c>
      <c r="O15156" t="s">
        <v>33</v>
      </c>
      <c r="X15156" t="s">
        <v>34</v>
      </c>
      <c r="Y15156" t="s">
        <v>5632</v>
      </c>
      <c r="Z15156" s="1" t="s">
        <v>5633</v>
      </c>
      <c r="AA15156" t="s">
        <v>5634</v>
      </c>
      <c r="AB15156" t="s">
        <v>5635</v>
      </c>
      <c r="AC15156" t="s">
        <v>816</v>
      </c>
      <c r="AD15156">
        <v>80124</v>
      </c>
    </row>
    <row r="15157" spans="1:30" x14ac:dyDescent="0.25">
      <c r="A15157">
        <f t="shared" ca="1" si="236"/>
        <v>11221</v>
      </c>
      <c r="B15157" t="s">
        <v>739</v>
      </c>
      <c r="C15157" t="s">
        <v>686</v>
      </c>
      <c r="F15157" t="s">
        <v>29249</v>
      </c>
      <c r="O15157" t="s">
        <v>33</v>
      </c>
      <c r="Y15157" t="s">
        <v>30852</v>
      </c>
      <c r="Z15157" t="s">
        <v>30882</v>
      </c>
      <c r="AA15157" t="s">
        <v>30855</v>
      </c>
      <c r="AB15157">
        <v>-172508</v>
      </c>
    </row>
    <row r="15158" spans="1:30" ht="409.5" x14ac:dyDescent="0.25">
      <c r="A15158">
        <f t="shared" ca="1" si="236"/>
        <v>3902</v>
      </c>
      <c r="B15158" t="s">
        <v>79</v>
      </c>
      <c r="C15158" t="s">
        <v>80</v>
      </c>
      <c r="F15158" t="s">
        <v>6860</v>
      </c>
      <c r="O15158" t="s">
        <v>33</v>
      </c>
      <c r="Y15158" t="s">
        <v>6861</v>
      </c>
      <c r="Z15158" s="1" t="s">
        <v>26446</v>
      </c>
      <c r="AA15158" t="s">
        <v>26447</v>
      </c>
      <c r="AB15158">
        <v>-170682</v>
      </c>
      <c r="AC15158" t="s">
        <v>38</v>
      </c>
      <c r="AD15158">
        <v>98034</v>
      </c>
    </row>
    <row r="15159" spans="1:30" x14ac:dyDescent="0.25">
      <c r="A15159">
        <f t="shared" ca="1" si="236"/>
        <v>18780</v>
      </c>
      <c r="B15159" t="s">
        <v>2046</v>
      </c>
      <c r="C15159" t="s">
        <v>80</v>
      </c>
      <c r="F15159" t="s">
        <v>13747</v>
      </c>
      <c r="O15159" t="s">
        <v>33</v>
      </c>
      <c r="Y15159" t="s">
        <v>7498</v>
      </c>
      <c r="Z15159" t="s">
        <v>13748</v>
      </c>
      <c r="AA15159" t="s">
        <v>13743</v>
      </c>
      <c r="AB15159">
        <v>-160509</v>
      </c>
      <c r="AC15159" t="s">
        <v>38</v>
      </c>
      <c r="AD15159">
        <v>98509</v>
      </c>
    </row>
    <row r="15160" spans="1:30" ht="409.5" x14ac:dyDescent="0.25">
      <c r="A15160">
        <f t="shared" ca="1" si="236"/>
        <v>9153</v>
      </c>
      <c r="B15160" t="s">
        <v>230</v>
      </c>
      <c r="C15160" t="s">
        <v>45</v>
      </c>
      <c r="F15160" t="s">
        <v>20250</v>
      </c>
      <c r="O15160" t="s">
        <v>33</v>
      </c>
      <c r="X15160" t="s">
        <v>34</v>
      </c>
      <c r="Y15160" t="s">
        <v>22656</v>
      </c>
      <c r="Z15160" s="1" t="s">
        <v>23040</v>
      </c>
      <c r="AA15160" t="s">
        <v>22580</v>
      </c>
      <c r="AB15160">
        <v>-163285</v>
      </c>
    </row>
    <row r="15161" spans="1:30" x14ac:dyDescent="0.25">
      <c r="A15161">
        <f t="shared" ca="1" si="236"/>
        <v>12309</v>
      </c>
      <c r="B15161" t="s">
        <v>685</v>
      </c>
      <c r="C15161" t="s">
        <v>686</v>
      </c>
      <c r="F15161" t="s">
        <v>3399</v>
      </c>
      <c r="G15161">
        <v>0</v>
      </c>
      <c r="O15161" t="s">
        <v>33</v>
      </c>
      <c r="Y15161" t="s">
        <v>3400</v>
      </c>
      <c r="Z15161" t="s">
        <v>33764</v>
      </c>
      <c r="AA15161" t="s">
        <v>33762</v>
      </c>
      <c r="AB15161" t="s">
        <v>33765</v>
      </c>
      <c r="AC15161" t="s">
        <v>38</v>
      </c>
      <c r="AD15161">
        <v>98812</v>
      </c>
    </row>
    <row r="15162" spans="1:30" ht="409.5" x14ac:dyDescent="0.25">
      <c r="A15162">
        <f t="shared" ca="1" si="236"/>
        <v>19525</v>
      </c>
      <c r="B15162" t="s">
        <v>773</v>
      </c>
      <c r="C15162" t="s">
        <v>80</v>
      </c>
      <c r="F15162" t="s">
        <v>81</v>
      </c>
      <c r="G15162">
        <v>0</v>
      </c>
      <c r="O15162" t="s">
        <v>33</v>
      </c>
      <c r="X15162" t="s">
        <v>34</v>
      </c>
      <c r="Y15162" t="s">
        <v>5788</v>
      </c>
      <c r="Z15162" s="1" t="s">
        <v>5978</v>
      </c>
      <c r="AA15162" t="s">
        <v>5979</v>
      </c>
      <c r="AB15162" t="s">
        <v>5980</v>
      </c>
      <c r="AC15162" t="s">
        <v>38</v>
      </c>
      <c r="AD15162">
        <v>98668</v>
      </c>
    </row>
    <row r="15163" spans="1:30" x14ac:dyDescent="0.25">
      <c r="A15163">
        <f t="shared" ca="1" si="236"/>
        <v>3954</v>
      </c>
      <c r="B15163" t="s">
        <v>2046</v>
      </c>
      <c r="C15163" t="s">
        <v>80</v>
      </c>
      <c r="F15163" t="s">
        <v>990</v>
      </c>
      <c r="G15163">
        <v>0</v>
      </c>
      <c r="O15163" t="s">
        <v>33</v>
      </c>
      <c r="Y15163" t="s">
        <v>1226</v>
      </c>
      <c r="Z15163" t="s">
        <v>8200</v>
      </c>
      <c r="AA15163" t="s">
        <v>8201</v>
      </c>
      <c r="AB15163" t="s">
        <v>8202</v>
      </c>
      <c r="AC15163" t="s">
        <v>38</v>
      </c>
      <c r="AD15163">
        <v>98685</v>
      </c>
    </row>
    <row r="15164" spans="1:30" x14ac:dyDescent="0.25">
      <c r="A15164">
        <f t="shared" ca="1" si="236"/>
        <v>1179</v>
      </c>
      <c r="B15164" t="s">
        <v>739</v>
      </c>
      <c r="C15164" t="s">
        <v>686</v>
      </c>
      <c r="F15164" t="s">
        <v>18604</v>
      </c>
      <c r="O15164" t="s">
        <v>33</v>
      </c>
      <c r="Y15164" t="s">
        <v>30363</v>
      </c>
      <c r="Z15164" t="s">
        <v>30807</v>
      </c>
      <c r="AA15164" t="s">
        <v>30803</v>
      </c>
      <c r="AB15164">
        <v>-160285</v>
      </c>
    </row>
    <row r="15165" spans="1:30" ht="409.5" x14ac:dyDescent="0.25">
      <c r="A15165">
        <f t="shared" ca="1" si="236"/>
        <v>9746</v>
      </c>
      <c r="B15165" t="s">
        <v>2046</v>
      </c>
      <c r="C15165" t="s">
        <v>80</v>
      </c>
      <c r="F15165" t="s">
        <v>413</v>
      </c>
      <c r="O15165" t="s">
        <v>33</v>
      </c>
      <c r="Y15165" t="s">
        <v>10236</v>
      </c>
      <c r="Z15165" s="1" t="s">
        <v>11924</v>
      </c>
      <c r="AA15165" t="s">
        <v>11925</v>
      </c>
      <c r="AB15165">
        <v>-172794</v>
      </c>
      <c r="AC15165" t="s">
        <v>38</v>
      </c>
      <c r="AD15165">
        <v>98004</v>
      </c>
    </row>
    <row r="15166" spans="1:30" ht="409.5" x14ac:dyDescent="0.25">
      <c r="A15166">
        <f t="shared" ca="1" si="236"/>
        <v>17678</v>
      </c>
      <c r="B15166" t="s">
        <v>49</v>
      </c>
      <c r="C15166" t="s">
        <v>50</v>
      </c>
      <c r="N15166" t="s">
        <v>975</v>
      </c>
      <c r="O15166" t="s">
        <v>52</v>
      </c>
      <c r="Q15166" t="s">
        <v>57</v>
      </c>
      <c r="R15166" t="s">
        <v>493</v>
      </c>
      <c r="W15166">
        <v>30</v>
      </c>
      <c r="X15166" t="s">
        <v>34</v>
      </c>
      <c r="Y15166" t="s">
        <v>485</v>
      </c>
      <c r="Z15166" s="1" t="s">
        <v>42997</v>
      </c>
      <c r="AA15166" t="s">
        <v>42998</v>
      </c>
      <c r="AB15166">
        <v>-170590</v>
      </c>
    </row>
    <row r="15167" spans="1:30" x14ac:dyDescent="0.25">
      <c r="A15167">
        <f t="shared" ca="1" si="236"/>
        <v>12038</v>
      </c>
      <c r="B15167" t="s">
        <v>739</v>
      </c>
      <c r="C15167" t="s">
        <v>686</v>
      </c>
      <c r="F15167" t="s">
        <v>7984</v>
      </c>
      <c r="G15167">
        <v>0</v>
      </c>
      <c r="O15167" t="s">
        <v>33</v>
      </c>
      <c r="X15167" t="s">
        <v>34</v>
      </c>
      <c r="Y15167" t="s">
        <v>6890</v>
      </c>
      <c r="Z15167" t="s">
        <v>30905</v>
      </c>
      <c r="AA15167" t="s">
        <v>30906</v>
      </c>
      <c r="AB15167" t="s">
        <v>30907</v>
      </c>
      <c r="AC15167" t="s">
        <v>38</v>
      </c>
      <c r="AD15167">
        <v>98027</v>
      </c>
    </row>
    <row r="15168" spans="1:30" ht="409.5" x14ac:dyDescent="0.25">
      <c r="A15168">
        <f t="shared" ca="1" si="236"/>
        <v>1161</v>
      </c>
      <c r="B15168" t="s">
        <v>2046</v>
      </c>
      <c r="C15168" t="s">
        <v>80</v>
      </c>
      <c r="O15168" t="s">
        <v>33</v>
      </c>
      <c r="Y15168" t="s">
        <v>11830</v>
      </c>
      <c r="Z15168" s="1" t="s">
        <v>11831</v>
      </c>
      <c r="AA15168" t="s">
        <v>11832</v>
      </c>
      <c r="AB15168">
        <v>-171188</v>
      </c>
      <c r="AC15168" t="s">
        <v>38</v>
      </c>
      <c r="AD15168">
        <v>98034</v>
      </c>
    </row>
    <row r="15169" spans="1:30" x14ac:dyDescent="0.25">
      <c r="A15169">
        <f t="shared" ca="1" si="236"/>
        <v>2126</v>
      </c>
      <c r="B15169" t="s">
        <v>178</v>
      </c>
      <c r="C15169" t="s">
        <v>179</v>
      </c>
      <c r="O15169" t="s">
        <v>33</v>
      </c>
      <c r="X15169" t="s">
        <v>34</v>
      </c>
      <c r="Y15169" t="s">
        <v>20247</v>
      </c>
      <c r="Z15169" t="s">
        <v>20248</v>
      </c>
      <c r="AA15169" t="s">
        <v>20249</v>
      </c>
      <c r="AB15169">
        <v>-160661</v>
      </c>
    </row>
    <row r="15170" spans="1:30" x14ac:dyDescent="0.25">
      <c r="A15170">
        <f t="shared" ref="A15170:A15233" ca="1" si="237">RANDBETWEEN(1,20000)</f>
        <v>11424</v>
      </c>
      <c r="B15170" t="s">
        <v>489</v>
      </c>
      <c r="C15170" t="s">
        <v>45</v>
      </c>
      <c r="O15170" t="s">
        <v>33</v>
      </c>
      <c r="X15170" t="s">
        <v>34</v>
      </c>
      <c r="Y15170" t="s">
        <v>891</v>
      </c>
      <c r="Z15170" t="s">
        <v>17890</v>
      </c>
      <c r="AA15170" t="s">
        <v>17891</v>
      </c>
      <c r="AB15170">
        <v>-171672</v>
      </c>
    </row>
    <row r="15171" spans="1:30" x14ac:dyDescent="0.25">
      <c r="A15171">
        <f t="shared" ca="1" si="237"/>
        <v>13422</v>
      </c>
      <c r="B15171" t="s">
        <v>739</v>
      </c>
      <c r="C15171" t="s">
        <v>686</v>
      </c>
      <c r="F15171" t="s">
        <v>17676</v>
      </c>
      <c r="O15171" t="s">
        <v>33</v>
      </c>
      <c r="Y15171" t="s">
        <v>17677</v>
      </c>
      <c r="Z15171" t="s">
        <v>30259</v>
      </c>
      <c r="AA15171" t="s">
        <v>30241</v>
      </c>
      <c r="AB15171">
        <v>-173214</v>
      </c>
      <c r="AC15171" t="s">
        <v>38</v>
      </c>
      <c r="AD15171">
        <v>98837</v>
      </c>
    </row>
    <row r="15172" spans="1:30" ht="285" x14ac:dyDescent="0.25">
      <c r="A15172">
        <f t="shared" ca="1" si="237"/>
        <v>365</v>
      </c>
      <c r="B15172" t="s">
        <v>334</v>
      </c>
      <c r="C15172" t="s">
        <v>45</v>
      </c>
      <c r="F15172" t="s">
        <v>3449</v>
      </c>
      <c r="G15172">
        <v>0</v>
      </c>
      <c r="O15172" t="s">
        <v>33</v>
      </c>
      <c r="X15172" t="s">
        <v>34</v>
      </c>
      <c r="Y15172" t="s">
        <v>4833</v>
      </c>
      <c r="Z15172" s="1" t="s">
        <v>4834</v>
      </c>
      <c r="AA15172" t="s">
        <v>4827</v>
      </c>
      <c r="AB15172" t="s">
        <v>4835</v>
      </c>
      <c r="AC15172" t="s">
        <v>38</v>
      </c>
      <c r="AD15172">
        <v>98660</v>
      </c>
    </row>
    <row r="15173" spans="1:30" x14ac:dyDescent="0.25">
      <c r="A15173">
        <f t="shared" ca="1" si="237"/>
        <v>3835</v>
      </c>
      <c r="B15173" t="s">
        <v>2046</v>
      </c>
      <c r="C15173" t="s">
        <v>80</v>
      </c>
      <c r="F15173" t="s">
        <v>7000</v>
      </c>
      <c r="G15173">
        <v>0</v>
      </c>
      <c r="O15173" t="s">
        <v>33</v>
      </c>
      <c r="Y15173" t="s">
        <v>7001</v>
      </c>
      <c r="Z15173" t="s">
        <v>7002</v>
      </c>
      <c r="AA15173" t="s">
        <v>7003</v>
      </c>
      <c r="AB15173" t="s">
        <v>7004</v>
      </c>
      <c r="AC15173" t="s">
        <v>38</v>
      </c>
      <c r="AD15173">
        <v>98168</v>
      </c>
    </row>
    <row r="15174" spans="1:30" x14ac:dyDescent="0.25">
      <c r="A15174">
        <f t="shared" ca="1" si="237"/>
        <v>15197</v>
      </c>
      <c r="B15174" t="s">
        <v>685</v>
      </c>
      <c r="C15174" t="s">
        <v>686</v>
      </c>
      <c r="F15174" t="s">
        <v>4947</v>
      </c>
      <c r="G15174">
        <v>0</v>
      </c>
      <c r="O15174" t="s">
        <v>33</v>
      </c>
      <c r="Y15174" t="s">
        <v>3152</v>
      </c>
      <c r="Z15174" t="s">
        <v>34368</v>
      </c>
      <c r="AA15174" t="s">
        <v>34345</v>
      </c>
      <c r="AB15174" t="s">
        <v>34369</v>
      </c>
      <c r="AC15174" t="s">
        <v>38</v>
      </c>
      <c r="AD15174">
        <v>98032</v>
      </c>
    </row>
    <row r="15175" spans="1:30" x14ac:dyDescent="0.25">
      <c r="A15175">
        <f t="shared" ca="1" si="237"/>
        <v>12455</v>
      </c>
      <c r="B15175" t="s">
        <v>2046</v>
      </c>
      <c r="C15175" t="s">
        <v>80</v>
      </c>
      <c r="O15175" t="s">
        <v>33</v>
      </c>
      <c r="Y15175" t="s">
        <v>11226</v>
      </c>
      <c r="Z15175" t="s">
        <v>11227</v>
      </c>
      <c r="AA15175" t="s">
        <v>11228</v>
      </c>
      <c r="AB15175">
        <v>-172281</v>
      </c>
      <c r="AC15175" t="s">
        <v>38</v>
      </c>
      <c r="AD15175">
        <v>98387</v>
      </c>
    </row>
    <row r="15176" spans="1:30" ht="409.5" x14ac:dyDescent="0.25">
      <c r="A15176">
        <f t="shared" ca="1" si="237"/>
        <v>10116</v>
      </c>
      <c r="B15176" t="s">
        <v>3712</v>
      </c>
      <c r="C15176" t="s">
        <v>16820</v>
      </c>
      <c r="F15176" t="s">
        <v>20250</v>
      </c>
      <c r="G15176">
        <v>0</v>
      </c>
      <c r="O15176" t="s">
        <v>33</v>
      </c>
      <c r="X15176" t="s">
        <v>34</v>
      </c>
      <c r="Y15176" t="s">
        <v>22790</v>
      </c>
      <c r="Z15176" s="1" t="s">
        <v>24397</v>
      </c>
      <c r="AA15176" t="s">
        <v>24027</v>
      </c>
      <c r="AB15176" t="s">
        <v>24398</v>
      </c>
      <c r="AC15176" t="s">
        <v>102</v>
      </c>
      <c r="AD15176">
        <v>97302</v>
      </c>
    </row>
    <row r="15177" spans="1:30" x14ac:dyDescent="0.25">
      <c r="A15177">
        <f t="shared" ca="1" si="237"/>
        <v>8630</v>
      </c>
      <c r="B15177" t="s">
        <v>73</v>
      </c>
      <c r="C15177" t="s">
        <v>74</v>
      </c>
      <c r="O15177" t="s">
        <v>63</v>
      </c>
      <c r="X15177" t="s">
        <v>34</v>
      </c>
      <c r="Y15177" t="s">
        <v>41260</v>
      </c>
      <c r="Z15177" t="s">
        <v>41261</v>
      </c>
      <c r="AA15177" t="s">
        <v>41262</v>
      </c>
      <c r="AB15177">
        <v>-180357</v>
      </c>
      <c r="AC15177" t="s">
        <v>11829</v>
      </c>
      <c r="AD15177">
        <v>53082</v>
      </c>
    </row>
    <row r="15178" spans="1:30" x14ac:dyDescent="0.25">
      <c r="A15178">
        <f t="shared" ca="1" si="237"/>
        <v>9482</v>
      </c>
      <c r="B15178" t="s">
        <v>2046</v>
      </c>
      <c r="C15178" t="s">
        <v>80</v>
      </c>
      <c r="F15178" t="s">
        <v>160</v>
      </c>
      <c r="O15178" t="s">
        <v>33</v>
      </c>
      <c r="Y15178" t="s">
        <v>13435</v>
      </c>
      <c r="Z15178" t="s">
        <v>13436</v>
      </c>
      <c r="AA15178" t="s">
        <v>13433</v>
      </c>
      <c r="AB15178">
        <v>-162187</v>
      </c>
      <c r="AC15178" t="s">
        <v>38</v>
      </c>
      <c r="AD15178">
        <v>98109</v>
      </c>
    </row>
    <row r="15179" spans="1:30" ht="409.5" x14ac:dyDescent="0.25">
      <c r="A15179">
        <f t="shared" ca="1" si="237"/>
        <v>1467</v>
      </c>
      <c r="B15179" t="s">
        <v>2046</v>
      </c>
      <c r="C15179" t="s">
        <v>80</v>
      </c>
      <c r="F15179" t="s">
        <v>413</v>
      </c>
      <c r="O15179" t="s">
        <v>33</v>
      </c>
      <c r="Y15179" t="s">
        <v>7165</v>
      </c>
      <c r="Z15179" s="1" t="s">
        <v>10290</v>
      </c>
      <c r="AA15179" t="s">
        <v>10291</v>
      </c>
      <c r="AB15179">
        <v>-162098</v>
      </c>
      <c r="AC15179" t="s">
        <v>38</v>
      </c>
      <c r="AD15179">
        <v>98004</v>
      </c>
    </row>
    <row r="15180" spans="1:30" x14ac:dyDescent="0.25">
      <c r="A15180">
        <f t="shared" ca="1" si="237"/>
        <v>229</v>
      </c>
      <c r="B15180" t="s">
        <v>178</v>
      </c>
      <c r="F15180" t="s">
        <v>7578</v>
      </c>
      <c r="G15180">
        <v>0</v>
      </c>
      <c r="O15180" t="s">
        <v>33</v>
      </c>
      <c r="X15180" t="s">
        <v>34</v>
      </c>
      <c r="Y15180" t="s">
        <v>19337</v>
      </c>
      <c r="Z15180" t="s">
        <v>19338</v>
      </c>
      <c r="AA15180" t="s">
        <v>19339</v>
      </c>
      <c r="AB15180" t="s">
        <v>19340</v>
      </c>
      <c r="AC15180" t="s">
        <v>38</v>
      </c>
      <c r="AD15180">
        <v>99336</v>
      </c>
    </row>
    <row r="15181" spans="1:30" x14ac:dyDescent="0.25">
      <c r="A15181">
        <f t="shared" ca="1" si="237"/>
        <v>16912</v>
      </c>
      <c r="B15181" t="s">
        <v>2046</v>
      </c>
      <c r="C15181" t="s">
        <v>80</v>
      </c>
      <c r="F15181" t="s">
        <v>15945</v>
      </c>
      <c r="O15181" t="s">
        <v>33</v>
      </c>
      <c r="X15181" t="s">
        <v>34</v>
      </c>
      <c r="Y15181" t="s">
        <v>12443</v>
      </c>
      <c r="Z15181" t="s">
        <v>15946</v>
      </c>
      <c r="AA15181" t="s">
        <v>15947</v>
      </c>
      <c r="AB15181">
        <v>-171211</v>
      </c>
      <c r="AC15181" t="s">
        <v>38</v>
      </c>
      <c r="AD15181">
        <v>98104</v>
      </c>
    </row>
    <row r="15182" spans="1:30" x14ac:dyDescent="0.25">
      <c r="A15182">
        <f t="shared" ca="1" si="237"/>
        <v>2726</v>
      </c>
      <c r="B15182" t="s">
        <v>677</v>
      </c>
      <c r="C15182" t="s">
        <v>80</v>
      </c>
      <c r="F15182" t="s">
        <v>1325</v>
      </c>
      <c r="G15182">
        <v>0</v>
      </c>
      <c r="O15182" t="s">
        <v>33</v>
      </c>
      <c r="Y15182" t="s">
        <v>8650</v>
      </c>
      <c r="Z15182" t="s">
        <v>8651</v>
      </c>
      <c r="AA15182" t="s">
        <v>8652</v>
      </c>
      <c r="AB15182" t="s">
        <v>8653</v>
      </c>
      <c r="AC15182" t="s">
        <v>38</v>
      </c>
      <c r="AD15182">
        <v>98109</v>
      </c>
    </row>
    <row r="15183" spans="1:30" x14ac:dyDescent="0.25">
      <c r="A15183">
        <f t="shared" ca="1" si="237"/>
        <v>8001</v>
      </c>
      <c r="B15183" t="s">
        <v>1203</v>
      </c>
      <c r="C15183" t="s">
        <v>45</v>
      </c>
      <c r="G15183">
        <v>0</v>
      </c>
      <c r="N15183" t="s">
        <v>849</v>
      </c>
      <c r="O15183" t="s">
        <v>52</v>
      </c>
      <c r="Q15183" t="s">
        <v>851</v>
      </c>
      <c r="R15183" t="s">
        <v>3813</v>
      </c>
      <c r="S15183" t="s">
        <v>3814</v>
      </c>
      <c r="X15183" t="s">
        <v>34</v>
      </c>
      <c r="Y15183" t="s">
        <v>3815</v>
      </c>
      <c r="Z15183" t="s">
        <v>3816</v>
      </c>
      <c r="AA15183" t="s">
        <v>3817</v>
      </c>
      <c r="AB15183" t="s">
        <v>3818</v>
      </c>
      <c r="AC15183" t="s">
        <v>38</v>
      </c>
      <c r="AD15183">
        <v>98382</v>
      </c>
    </row>
    <row r="15184" spans="1:30" ht="409.5" x14ac:dyDescent="0.25">
      <c r="A15184">
        <f t="shared" ca="1" si="237"/>
        <v>8478</v>
      </c>
      <c r="B15184" t="s">
        <v>3712</v>
      </c>
      <c r="C15184" t="s">
        <v>16820</v>
      </c>
      <c r="F15184" t="s">
        <v>20250</v>
      </c>
      <c r="G15184">
        <v>0</v>
      </c>
      <c r="O15184" t="s">
        <v>33</v>
      </c>
      <c r="X15184" t="s">
        <v>34</v>
      </c>
      <c r="Y15184" t="s">
        <v>22659</v>
      </c>
      <c r="Z15184" s="1" t="s">
        <v>24347</v>
      </c>
      <c r="AA15184" t="s">
        <v>24027</v>
      </c>
      <c r="AB15184" t="s">
        <v>24348</v>
      </c>
      <c r="AC15184" t="s">
        <v>102</v>
      </c>
      <c r="AD15184">
        <v>97302</v>
      </c>
    </row>
    <row r="15185" spans="1:30" x14ac:dyDescent="0.25">
      <c r="A15185">
        <f t="shared" ca="1" si="237"/>
        <v>3618</v>
      </c>
      <c r="B15185" t="s">
        <v>79</v>
      </c>
      <c r="C15185" t="s">
        <v>80</v>
      </c>
      <c r="F15185" t="s">
        <v>1143</v>
      </c>
      <c r="O15185" t="s">
        <v>33</v>
      </c>
      <c r="Y15185" t="s">
        <v>5317</v>
      </c>
      <c r="Z15185" t="s">
        <v>1442</v>
      </c>
      <c r="AA15185" t="s">
        <v>26999</v>
      </c>
      <c r="AB15185">
        <v>-171863</v>
      </c>
      <c r="AC15185" t="s">
        <v>38</v>
      </c>
      <c r="AD15185">
        <v>98337</v>
      </c>
    </row>
    <row r="15186" spans="1:30" x14ac:dyDescent="0.25">
      <c r="A15186">
        <f t="shared" ca="1" si="237"/>
        <v>19258</v>
      </c>
      <c r="B15186" t="s">
        <v>685</v>
      </c>
      <c r="C15186" t="s">
        <v>686</v>
      </c>
      <c r="F15186" t="s">
        <v>28495</v>
      </c>
      <c r="O15186" t="s">
        <v>33</v>
      </c>
      <c r="Y15186" t="s">
        <v>29870</v>
      </c>
      <c r="Z15186" t="s">
        <v>35015</v>
      </c>
      <c r="AA15186" t="s">
        <v>35009</v>
      </c>
      <c r="AB15186">
        <v>-161934</v>
      </c>
    </row>
    <row r="15187" spans="1:30" x14ac:dyDescent="0.25">
      <c r="A15187">
        <f t="shared" ca="1" si="237"/>
        <v>12800</v>
      </c>
      <c r="B15187" t="s">
        <v>30</v>
      </c>
      <c r="C15187" t="s">
        <v>31</v>
      </c>
      <c r="F15187" t="s">
        <v>28601</v>
      </c>
      <c r="O15187" t="s">
        <v>33</v>
      </c>
      <c r="X15187" t="s">
        <v>34</v>
      </c>
      <c r="Y15187" t="s">
        <v>3582</v>
      </c>
      <c r="Z15187" t="s">
        <v>38169</v>
      </c>
      <c r="AA15187" t="s">
        <v>38169</v>
      </c>
      <c r="AB15187">
        <v>-162814</v>
      </c>
      <c r="AC15187" t="s">
        <v>38</v>
      </c>
      <c r="AD15187">
        <v>98004</v>
      </c>
    </row>
    <row r="15188" spans="1:30" x14ac:dyDescent="0.25">
      <c r="A15188">
        <f t="shared" ca="1" si="237"/>
        <v>14731</v>
      </c>
      <c r="B15188" t="s">
        <v>2046</v>
      </c>
      <c r="C15188" t="s">
        <v>80</v>
      </c>
      <c r="F15188" t="s">
        <v>908</v>
      </c>
      <c r="O15188" t="s">
        <v>33</v>
      </c>
      <c r="Y15188" t="s">
        <v>14311</v>
      </c>
      <c r="Z15188" t="s">
        <v>14312</v>
      </c>
      <c r="AA15188" t="s">
        <v>14298</v>
      </c>
      <c r="AB15188">
        <v>-181595</v>
      </c>
      <c r="AC15188" t="s">
        <v>102</v>
      </c>
      <c r="AD15188">
        <v>97301</v>
      </c>
    </row>
    <row r="15189" spans="1:30" x14ac:dyDescent="0.25">
      <c r="A15189">
        <f t="shared" ca="1" si="237"/>
        <v>156</v>
      </c>
      <c r="B15189" t="s">
        <v>79</v>
      </c>
      <c r="C15189" t="s">
        <v>80</v>
      </c>
      <c r="F15189" t="s">
        <v>7583</v>
      </c>
      <c r="O15189" t="s">
        <v>33</v>
      </c>
      <c r="Y15189" t="s">
        <v>7584</v>
      </c>
      <c r="Z15189" t="s">
        <v>26714</v>
      </c>
      <c r="AA15189" t="s">
        <v>26715</v>
      </c>
      <c r="AB15189">
        <v>-172224</v>
      </c>
      <c r="AC15189" t="s">
        <v>333</v>
      </c>
      <c r="AD15189">
        <v>83815</v>
      </c>
    </row>
    <row r="15190" spans="1:30" ht="409.5" x14ac:dyDescent="0.25">
      <c r="A15190">
        <f t="shared" ca="1" si="237"/>
        <v>9378</v>
      </c>
      <c r="B15190" t="s">
        <v>2046</v>
      </c>
      <c r="C15190" t="s">
        <v>80</v>
      </c>
      <c r="F15190" t="s">
        <v>10198</v>
      </c>
      <c r="O15190" t="s">
        <v>33</v>
      </c>
      <c r="Y15190" t="s">
        <v>10318</v>
      </c>
      <c r="Z15190" s="1" t="s">
        <v>10360</v>
      </c>
      <c r="AA15190" t="s">
        <v>10356</v>
      </c>
      <c r="AB15190">
        <v>-180896</v>
      </c>
      <c r="AC15190" t="s">
        <v>102</v>
      </c>
      <c r="AD15190">
        <v>97204</v>
      </c>
    </row>
    <row r="15191" spans="1:30" ht="405" x14ac:dyDescent="0.25">
      <c r="A15191">
        <f t="shared" ca="1" si="237"/>
        <v>1240</v>
      </c>
      <c r="B15191" t="s">
        <v>73</v>
      </c>
      <c r="C15191" t="s">
        <v>74</v>
      </c>
      <c r="F15191" t="s">
        <v>3203</v>
      </c>
      <c r="G15191">
        <v>0</v>
      </c>
      <c r="O15191" t="s">
        <v>33</v>
      </c>
      <c r="X15191" t="s">
        <v>34</v>
      </c>
      <c r="Y15191" t="s">
        <v>19972</v>
      </c>
      <c r="Z15191" s="1" t="s">
        <v>19973</v>
      </c>
      <c r="AA15191" t="s">
        <v>19974</v>
      </c>
      <c r="AB15191" t="s">
        <v>19975</v>
      </c>
      <c r="AC15191" t="s">
        <v>38</v>
      </c>
      <c r="AD15191">
        <v>98104</v>
      </c>
    </row>
    <row r="15192" spans="1:30" x14ac:dyDescent="0.25">
      <c r="A15192">
        <f t="shared" ca="1" si="237"/>
        <v>7870</v>
      </c>
      <c r="B15192" t="s">
        <v>2046</v>
      </c>
      <c r="C15192" t="s">
        <v>80</v>
      </c>
      <c r="F15192" t="s">
        <v>908</v>
      </c>
      <c r="G15192">
        <v>0</v>
      </c>
      <c r="O15192" t="s">
        <v>33</v>
      </c>
      <c r="Y15192" t="s">
        <v>6519</v>
      </c>
      <c r="Z15192" t="s">
        <v>7175</v>
      </c>
      <c r="AA15192" t="s">
        <v>7176</v>
      </c>
      <c r="AB15192" t="s">
        <v>7177</v>
      </c>
      <c r="AC15192" t="s">
        <v>102</v>
      </c>
      <c r="AD15192">
        <v>97301</v>
      </c>
    </row>
    <row r="15193" spans="1:30" ht="409.5" x14ac:dyDescent="0.25">
      <c r="A15193">
        <f t="shared" ca="1" si="237"/>
        <v>19457</v>
      </c>
      <c r="B15193" t="s">
        <v>2046</v>
      </c>
      <c r="C15193" t="s">
        <v>80</v>
      </c>
      <c r="F15193" t="s">
        <v>8115</v>
      </c>
      <c r="O15193" t="s">
        <v>33</v>
      </c>
      <c r="Y15193" t="s">
        <v>722</v>
      </c>
      <c r="Z15193" s="1" t="s">
        <v>10589</v>
      </c>
      <c r="AA15193" t="s">
        <v>10590</v>
      </c>
      <c r="AB15193">
        <v>-180635</v>
      </c>
      <c r="AC15193" t="s">
        <v>38</v>
      </c>
      <c r="AD15193">
        <v>98052</v>
      </c>
    </row>
    <row r="15194" spans="1:30" x14ac:dyDescent="0.25">
      <c r="A15194">
        <f t="shared" ca="1" si="237"/>
        <v>9926</v>
      </c>
      <c r="B15194" t="s">
        <v>73</v>
      </c>
      <c r="C15194" t="s">
        <v>74</v>
      </c>
      <c r="F15194" t="s">
        <v>209</v>
      </c>
      <c r="G15194">
        <v>0</v>
      </c>
      <c r="O15194" t="s">
        <v>33</v>
      </c>
      <c r="X15194" t="s">
        <v>34</v>
      </c>
      <c r="Y15194" t="s">
        <v>4817</v>
      </c>
      <c r="Z15194" t="s">
        <v>4818</v>
      </c>
      <c r="AA15194" t="s">
        <v>4819</v>
      </c>
      <c r="AB15194" t="s">
        <v>4820</v>
      </c>
      <c r="AC15194" t="s">
        <v>38</v>
      </c>
      <c r="AD15194">
        <v>98390</v>
      </c>
    </row>
    <row r="15195" spans="1:30" ht="409.5" x14ac:dyDescent="0.25">
      <c r="A15195">
        <f t="shared" ca="1" si="237"/>
        <v>383</v>
      </c>
      <c r="B15195" t="s">
        <v>96</v>
      </c>
      <c r="C15195" t="s">
        <v>97</v>
      </c>
      <c r="O15195" t="s">
        <v>33</v>
      </c>
      <c r="X15195" t="s">
        <v>34</v>
      </c>
      <c r="Y15195" t="s">
        <v>8836</v>
      </c>
      <c r="Z15195" s="1" t="s">
        <v>38137</v>
      </c>
      <c r="AA15195" t="s">
        <v>38138</v>
      </c>
      <c r="AB15195">
        <v>-172549</v>
      </c>
    </row>
    <row r="15196" spans="1:30" ht="409.5" x14ac:dyDescent="0.25">
      <c r="A15196">
        <f t="shared" ca="1" si="237"/>
        <v>6561</v>
      </c>
      <c r="B15196" t="s">
        <v>230</v>
      </c>
      <c r="C15196" t="s">
        <v>45</v>
      </c>
      <c r="F15196" t="s">
        <v>20250</v>
      </c>
      <c r="O15196" t="s">
        <v>33</v>
      </c>
      <c r="W15196">
        <v>15</v>
      </c>
      <c r="X15196" t="s">
        <v>34</v>
      </c>
      <c r="Y15196" t="s">
        <v>22643</v>
      </c>
      <c r="Z15196" s="1" t="s">
        <v>23437</v>
      </c>
      <c r="AA15196" t="s">
        <v>22580</v>
      </c>
      <c r="AB15196">
        <v>-180414</v>
      </c>
    </row>
    <row r="15197" spans="1:30" x14ac:dyDescent="0.25">
      <c r="A15197">
        <f t="shared" ca="1" si="237"/>
        <v>8631</v>
      </c>
      <c r="B15197" t="s">
        <v>79</v>
      </c>
      <c r="C15197" t="s">
        <v>80</v>
      </c>
      <c r="F15197" t="s">
        <v>1316</v>
      </c>
      <c r="O15197" t="s">
        <v>33</v>
      </c>
      <c r="Y15197" t="s">
        <v>10123</v>
      </c>
      <c r="Z15197" t="s">
        <v>10124</v>
      </c>
      <c r="AA15197" t="s">
        <v>10125</v>
      </c>
      <c r="AB15197">
        <v>-170052</v>
      </c>
      <c r="AC15197" t="s">
        <v>38</v>
      </c>
      <c r="AD15197">
        <v>98104</v>
      </c>
    </row>
    <row r="15198" spans="1:30" ht="409.5" x14ac:dyDescent="0.25">
      <c r="A15198">
        <f t="shared" ca="1" si="237"/>
        <v>11933</v>
      </c>
      <c r="B15198" t="s">
        <v>2046</v>
      </c>
      <c r="C15198" t="s">
        <v>80</v>
      </c>
      <c r="F15198" t="s">
        <v>908</v>
      </c>
      <c r="G15198">
        <v>0</v>
      </c>
      <c r="O15198" t="s">
        <v>33</v>
      </c>
      <c r="Y15198" t="s">
        <v>10199</v>
      </c>
      <c r="Z15198" s="1" t="s">
        <v>11169</v>
      </c>
      <c r="AA15198" t="s">
        <v>11170</v>
      </c>
      <c r="AB15198" t="s">
        <v>11171</v>
      </c>
      <c r="AC15198" t="s">
        <v>102</v>
      </c>
      <c r="AD15198">
        <v>97206</v>
      </c>
    </row>
    <row r="15199" spans="1:30" x14ac:dyDescent="0.25">
      <c r="A15199">
        <f t="shared" ca="1" si="237"/>
        <v>1691</v>
      </c>
      <c r="B15199" t="s">
        <v>334</v>
      </c>
      <c r="C15199" t="s">
        <v>45</v>
      </c>
      <c r="O15199" t="s">
        <v>33</v>
      </c>
      <c r="X15199" t="s">
        <v>34</v>
      </c>
      <c r="Y15199" t="s">
        <v>4611</v>
      </c>
      <c r="Z15199" t="s">
        <v>4612</v>
      </c>
      <c r="AA15199" t="s">
        <v>4613</v>
      </c>
      <c r="AB15199">
        <v>-163428</v>
      </c>
      <c r="AC15199" t="s">
        <v>38</v>
      </c>
      <c r="AD15199">
        <v>98402</v>
      </c>
    </row>
    <row r="15200" spans="1:30" ht="360" x14ac:dyDescent="0.25">
      <c r="A15200">
        <f t="shared" ca="1" si="237"/>
        <v>15666</v>
      </c>
      <c r="B15200" t="s">
        <v>739</v>
      </c>
      <c r="C15200" t="s">
        <v>686</v>
      </c>
      <c r="F15200" t="s">
        <v>29988</v>
      </c>
      <c r="O15200" t="s">
        <v>33</v>
      </c>
      <c r="Y15200" t="s">
        <v>29989</v>
      </c>
      <c r="Z15200" s="1" t="s">
        <v>29990</v>
      </c>
      <c r="AA15200" t="s">
        <v>29991</v>
      </c>
      <c r="AB15200">
        <v>-172760</v>
      </c>
      <c r="AC15200" t="s">
        <v>38</v>
      </c>
      <c r="AD15200">
        <v>98047</v>
      </c>
    </row>
    <row r="15201" spans="1:30" ht="409.5" x14ac:dyDescent="0.25">
      <c r="A15201">
        <f t="shared" ca="1" si="237"/>
        <v>450</v>
      </c>
      <c r="B15201" t="s">
        <v>164</v>
      </c>
      <c r="C15201" t="s">
        <v>165</v>
      </c>
      <c r="F15201" t="s">
        <v>31726</v>
      </c>
      <c r="G15201">
        <v>0</v>
      </c>
      <c r="O15201" t="s">
        <v>52</v>
      </c>
      <c r="Y15201" t="s">
        <v>31727</v>
      </c>
      <c r="Z15201" s="1" t="s">
        <v>31728</v>
      </c>
      <c r="AA15201" t="s">
        <v>31729</v>
      </c>
      <c r="AB15201" t="s">
        <v>31730</v>
      </c>
      <c r="AC15201" t="s">
        <v>38</v>
      </c>
      <c r="AD15201">
        <v>98117</v>
      </c>
    </row>
    <row r="15202" spans="1:30" x14ac:dyDescent="0.25">
      <c r="A15202">
        <f t="shared" ca="1" si="237"/>
        <v>19478</v>
      </c>
      <c r="B15202" t="s">
        <v>773</v>
      </c>
      <c r="C15202" t="s">
        <v>80</v>
      </c>
      <c r="F15202" t="s">
        <v>1418</v>
      </c>
      <c r="G15202">
        <v>0</v>
      </c>
      <c r="O15202" t="s">
        <v>33</v>
      </c>
      <c r="X15202" t="s">
        <v>34</v>
      </c>
      <c r="Y15202" t="s">
        <v>5784</v>
      </c>
      <c r="Z15202" t="s">
        <v>6121</v>
      </c>
      <c r="AA15202" t="s">
        <v>6122</v>
      </c>
      <c r="AB15202" t="s">
        <v>6123</v>
      </c>
      <c r="AC15202" t="s">
        <v>38</v>
      </c>
      <c r="AD15202">
        <v>98504</v>
      </c>
    </row>
    <row r="15203" spans="1:30" ht="409.5" x14ac:dyDescent="0.25">
      <c r="A15203">
        <f t="shared" ca="1" si="237"/>
        <v>16082</v>
      </c>
      <c r="B15203" t="s">
        <v>79</v>
      </c>
      <c r="C15203" t="s">
        <v>80</v>
      </c>
      <c r="F15203" t="s">
        <v>716</v>
      </c>
      <c r="O15203" t="s">
        <v>33</v>
      </c>
      <c r="Y15203" t="s">
        <v>717</v>
      </c>
      <c r="Z15203" s="1" t="s">
        <v>26208</v>
      </c>
      <c r="AA15203" t="s">
        <v>26209</v>
      </c>
      <c r="AB15203">
        <v>-181299</v>
      </c>
      <c r="AC15203" t="s">
        <v>102</v>
      </c>
      <c r="AD15203">
        <v>97214</v>
      </c>
    </row>
    <row r="15204" spans="1:30" ht="270" x14ac:dyDescent="0.25">
      <c r="A15204">
        <f t="shared" ca="1" si="237"/>
        <v>17223</v>
      </c>
      <c r="B15204" t="s">
        <v>685</v>
      </c>
      <c r="C15204" t="s">
        <v>686</v>
      </c>
      <c r="F15204" t="s">
        <v>670</v>
      </c>
      <c r="O15204" t="s">
        <v>33</v>
      </c>
      <c r="Y15204" t="s">
        <v>4943</v>
      </c>
      <c r="Z15204" s="1" t="s">
        <v>34713</v>
      </c>
      <c r="AA15204" t="s">
        <v>34706</v>
      </c>
      <c r="AB15204">
        <v>-180192</v>
      </c>
      <c r="AC15204" t="s">
        <v>38</v>
      </c>
      <c r="AD15204">
        <v>98512</v>
      </c>
    </row>
    <row r="15205" spans="1:30" ht="409.5" x14ac:dyDescent="0.25">
      <c r="A15205">
        <f t="shared" ca="1" si="237"/>
        <v>12948</v>
      </c>
      <c r="B15205" t="s">
        <v>276</v>
      </c>
      <c r="C15205" t="s">
        <v>45</v>
      </c>
      <c r="O15205" t="s">
        <v>33</v>
      </c>
      <c r="Y15205" t="s">
        <v>28397</v>
      </c>
      <c r="Z15205" s="1" t="s">
        <v>28398</v>
      </c>
      <c r="AA15205" t="s">
        <v>28399</v>
      </c>
      <c r="AB15205">
        <v>-162457</v>
      </c>
    </row>
    <row r="15206" spans="1:30" ht="409.5" x14ac:dyDescent="0.25">
      <c r="A15206">
        <f t="shared" ca="1" si="237"/>
        <v>7720</v>
      </c>
      <c r="B15206" t="s">
        <v>2046</v>
      </c>
      <c r="C15206" t="s">
        <v>80</v>
      </c>
      <c r="F15206" t="s">
        <v>716</v>
      </c>
      <c r="O15206" t="s">
        <v>33</v>
      </c>
      <c r="Y15206" t="s">
        <v>717</v>
      </c>
      <c r="Z15206" s="1" t="s">
        <v>10719</v>
      </c>
      <c r="AA15206" t="s">
        <v>10713</v>
      </c>
      <c r="AB15206">
        <v>-161290</v>
      </c>
      <c r="AC15206" t="s">
        <v>102</v>
      </c>
      <c r="AD15206">
        <v>97214</v>
      </c>
    </row>
    <row r="15207" spans="1:30" ht="409.5" x14ac:dyDescent="0.25">
      <c r="A15207">
        <f t="shared" ca="1" si="237"/>
        <v>17490</v>
      </c>
      <c r="B15207" t="s">
        <v>685</v>
      </c>
      <c r="C15207" t="s">
        <v>686</v>
      </c>
      <c r="F15207" t="s">
        <v>4924</v>
      </c>
      <c r="G15207">
        <v>0</v>
      </c>
      <c r="O15207" t="s">
        <v>33</v>
      </c>
      <c r="Y15207" t="s">
        <v>29412</v>
      </c>
      <c r="Z15207" s="1" t="s">
        <v>34757</v>
      </c>
      <c r="AA15207" t="s">
        <v>34753</v>
      </c>
      <c r="AB15207" t="s">
        <v>34758</v>
      </c>
      <c r="AC15207" t="s">
        <v>38</v>
      </c>
      <c r="AD15207">
        <v>98005</v>
      </c>
    </row>
    <row r="15208" spans="1:30" x14ac:dyDescent="0.25">
      <c r="A15208">
        <f t="shared" ca="1" si="237"/>
        <v>19006</v>
      </c>
      <c r="B15208" t="s">
        <v>49</v>
      </c>
      <c r="C15208" t="s">
        <v>50</v>
      </c>
      <c r="F15208" t="s">
        <v>10198</v>
      </c>
      <c r="O15208" t="s">
        <v>33</v>
      </c>
      <c r="W15208">
        <v>15</v>
      </c>
      <c r="X15208" t="s">
        <v>34</v>
      </c>
      <c r="Y15208" t="s">
        <v>41498</v>
      </c>
      <c r="Z15208" t="s">
        <v>41499</v>
      </c>
      <c r="AA15208" t="s">
        <v>41500</v>
      </c>
      <c r="AB15208">
        <v>-181096</v>
      </c>
    </row>
    <row r="15209" spans="1:30" x14ac:dyDescent="0.25">
      <c r="A15209">
        <f t="shared" ca="1" si="237"/>
        <v>8033</v>
      </c>
      <c r="B15209" t="s">
        <v>79</v>
      </c>
      <c r="C15209" t="s">
        <v>80</v>
      </c>
      <c r="F15209" t="s">
        <v>387</v>
      </c>
      <c r="O15209" t="s">
        <v>33</v>
      </c>
      <c r="Y15209" t="s">
        <v>26586</v>
      </c>
      <c r="Z15209" t="s">
        <v>26587</v>
      </c>
      <c r="AA15209" t="s">
        <v>26588</v>
      </c>
      <c r="AB15209">
        <v>-180265</v>
      </c>
      <c r="AC15209" t="s">
        <v>38</v>
      </c>
      <c r="AD15209">
        <v>98109</v>
      </c>
    </row>
    <row r="15210" spans="1:30" x14ac:dyDescent="0.25">
      <c r="A15210">
        <f t="shared" ca="1" si="237"/>
        <v>19178</v>
      </c>
      <c r="B15210" t="s">
        <v>334</v>
      </c>
      <c r="C15210" t="s">
        <v>45</v>
      </c>
      <c r="F15210" t="s">
        <v>3399</v>
      </c>
      <c r="G15210">
        <v>0</v>
      </c>
      <c r="O15210" t="s">
        <v>33</v>
      </c>
      <c r="Y15210" t="s">
        <v>3400</v>
      </c>
      <c r="Z15210" t="s">
        <v>33315</v>
      </c>
      <c r="AA15210" t="s">
        <v>33316</v>
      </c>
      <c r="AB15210" t="s">
        <v>33317</v>
      </c>
      <c r="AC15210" t="s">
        <v>38</v>
      </c>
      <c r="AD15210">
        <v>98812</v>
      </c>
    </row>
    <row r="15211" spans="1:30" x14ac:dyDescent="0.25">
      <c r="A15211">
        <f t="shared" ca="1" si="237"/>
        <v>19824</v>
      </c>
      <c r="B15211" t="s">
        <v>73</v>
      </c>
      <c r="C15211" t="s">
        <v>74</v>
      </c>
      <c r="F15211" t="s">
        <v>22136</v>
      </c>
      <c r="O15211" t="s">
        <v>63</v>
      </c>
      <c r="X15211" t="s">
        <v>34</v>
      </c>
      <c r="Y15211" t="s">
        <v>39809</v>
      </c>
      <c r="Z15211" t="s">
        <v>39810</v>
      </c>
      <c r="AA15211" t="s">
        <v>39811</v>
      </c>
      <c r="AB15211">
        <v>-172051</v>
      </c>
      <c r="AC15211" t="s">
        <v>38</v>
      </c>
      <c r="AD15211">
        <v>98101</v>
      </c>
    </row>
    <row r="15212" spans="1:30" x14ac:dyDescent="0.25">
      <c r="A15212">
        <f t="shared" ca="1" si="237"/>
        <v>13109</v>
      </c>
      <c r="B15212" t="s">
        <v>2046</v>
      </c>
      <c r="C15212" t="s">
        <v>80</v>
      </c>
      <c r="F15212" t="s">
        <v>6967</v>
      </c>
      <c r="O15212" t="s">
        <v>33</v>
      </c>
      <c r="Y15212" t="s">
        <v>13190</v>
      </c>
      <c r="Z15212" t="s">
        <v>13191</v>
      </c>
      <c r="AA15212" t="s">
        <v>13192</v>
      </c>
      <c r="AB15212">
        <v>-170268</v>
      </c>
      <c r="AC15212" t="s">
        <v>38</v>
      </c>
      <c r="AD15212">
        <v>99354</v>
      </c>
    </row>
    <row r="15213" spans="1:30" x14ac:dyDescent="0.25">
      <c r="A15213">
        <f t="shared" ca="1" si="237"/>
        <v>6555</v>
      </c>
      <c r="B15213" t="s">
        <v>30</v>
      </c>
      <c r="C15213" t="s">
        <v>31</v>
      </c>
      <c r="F15213" t="s">
        <v>25260</v>
      </c>
      <c r="O15213" t="s">
        <v>33</v>
      </c>
      <c r="X15213" t="s">
        <v>34</v>
      </c>
      <c r="Y15213" t="s">
        <v>16777</v>
      </c>
      <c r="Z15213" t="s">
        <v>25261</v>
      </c>
      <c r="AA15213" t="s">
        <v>25262</v>
      </c>
      <c r="AB15213">
        <v>-163440</v>
      </c>
      <c r="AC15213" t="s">
        <v>38</v>
      </c>
      <c r="AD15213">
        <v>98424</v>
      </c>
    </row>
    <row r="15214" spans="1:30" x14ac:dyDescent="0.25">
      <c r="A15214">
        <f t="shared" ca="1" si="237"/>
        <v>571</v>
      </c>
      <c r="B15214" t="s">
        <v>107</v>
      </c>
      <c r="C15214" t="s">
        <v>108</v>
      </c>
      <c r="O15214" t="s">
        <v>63</v>
      </c>
      <c r="X15214" t="s">
        <v>34</v>
      </c>
      <c r="Y15214" t="s">
        <v>41454</v>
      </c>
      <c r="Z15214" t="s">
        <v>41455</v>
      </c>
      <c r="AA15214" t="s">
        <v>41456</v>
      </c>
      <c r="AB15214">
        <v>-162170</v>
      </c>
    </row>
    <row r="15215" spans="1:30" ht="409.5" x14ac:dyDescent="0.25">
      <c r="A15215">
        <f t="shared" ca="1" si="237"/>
        <v>19832</v>
      </c>
      <c r="B15215" t="s">
        <v>3712</v>
      </c>
      <c r="C15215" t="s">
        <v>16820</v>
      </c>
      <c r="F15215" t="s">
        <v>41811</v>
      </c>
      <c r="G15215">
        <v>0</v>
      </c>
      <c r="O15215" t="s">
        <v>33</v>
      </c>
      <c r="Y15215" t="s">
        <v>41812</v>
      </c>
      <c r="Z15215" s="1" t="s">
        <v>41813</v>
      </c>
      <c r="AA15215" t="s">
        <v>41814</v>
      </c>
      <c r="AB15215" t="s">
        <v>41815</v>
      </c>
    </row>
    <row r="15216" spans="1:30" x14ac:dyDescent="0.25">
      <c r="A15216">
        <f t="shared" ca="1" si="237"/>
        <v>11122</v>
      </c>
      <c r="B15216" t="s">
        <v>30</v>
      </c>
      <c r="C15216" t="s">
        <v>31</v>
      </c>
      <c r="O15216" t="s">
        <v>33</v>
      </c>
      <c r="X15216" t="s">
        <v>34</v>
      </c>
      <c r="Y15216" t="s">
        <v>19478</v>
      </c>
      <c r="Z15216" t="s">
        <v>19486</v>
      </c>
      <c r="AA15216" t="s">
        <v>19487</v>
      </c>
      <c r="AB15216">
        <v>-161972</v>
      </c>
      <c r="AC15216" t="s">
        <v>38</v>
      </c>
      <c r="AD15216">
        <v>98101</v>
      </c>
    </row>
    <row r="15217" spans="1:30" ht="285" x14ac:dyDescent="0.25">
      <c r="A15217">
        <f t="shared" ca="1" si="237"/>
        <v>8605</v>
      </c>
      <c r="B15217" t="s">
        <v>30</v>
      </c>
      <c r="C15217" t="s">
        <v>31</v>
      </c>
      <c r="F15217" t="s">
        <v>3440</v>
      </c>
      <c r="O15217" t="s">
        <v>33</v>
      </c>
      <c r="X15217" t="s">
        <v>34</v>
      </c>
      <c r="Y15217" t="s">
        <v>35942</v>
      </c>
      <c r="Z15217" s="1" t="s">
        <v>39469</v>
      </c>
      <c r="AA15217" s="1" t="s">
        <v>39469</v>
      </c>
      <c r="AB15217">
        <v>-171647</v>
      </c>
      <c r="AC15217" t="s">
        <v>38</v>
      </c>
      <c r="AD15217">
        <v>98311</v>
      </c>
    </row>
    <row r="15218" spans="1:30" x14ac:dyDescent="0.25">
      <c r="A15218">
        <f t="shared" ca="1" si="237"/>
        <v>15569</v>
      </c>
      <c r="B15218" t="s">
        <v>73</v>
      </c>
      <c r="C15218" t="s">
        <v>74</v>
      </c>
      <c r="F15218" t="s">
        <v>1365</v>
      </c>
      <c r="G15218">
        <v>0</v>
      </c>
      <c r="O15218" t="s">
        <v>63</v>
      </c>
      <c r="X15218" t="s">
        <v>34</v>
      </c>
      <c r="Y15218" t="s">
        <v>1366</v>
      </c>
      <c r="Z15218" t="s">
        <v>1367</v>
      </c>
      <c r="AA15218" t="s">
        <v>1367</v>
      </c>
      <c r="AB15218" t="s">
        <v>1368</v>
      </c>
      <c r="AC15218" t="s">
        <v>38</v>
      </c>
      <c r="AD15218">
        <v>98121</v>
      </c>
    </row>
    <row r="15219" spans="1:30" x14ac:dyDescent="0.25">
      <c r="A15219">
        <f t="shared" ca="1" si="237"/>
        <v>4360</v>
      </c>
      <c r="B15219" t="s">
        <v>677</v>
      </c>
      <c r="C15219" t="s">
        <v>80</v>
      </c>
      <c r="F15219" t="s">
        <v>6383</v>
      </c>
      <c r="G15219">
        <v>0</v>
      </c>
      <c r="O15219" t="s">
        <v>33</v>
      </c>
      <c r="Y15219" t="s">
        <v>6384</v>
      </c>
      <c r="Z15219" t="s">
        <v>6385</v>
      </c>
      <c r="AA15219" t="s">
        <v>6386</v>
      </c>
      <c r="AB15219" t="s">
        <v>6387</v>
      </c>
      <c r="AC15219" t="s">
        <v>38</v>
      </c>
      <c r="AD15219">
        <v>99163</v>
      </c>
    </row>
    <row r="15220" spans="1:30" ht="375" x14ac:dyDescent="0.25">
      <c r="A15220">
        <f t="shared" ca="1" si="237"/>
        <v>11673</v>
      </c>
      <c r="B15220" t="s">
        <v>1483</v>
      </c>
      <c r="G15220">
        <v>0</v>
      </c>
      <c r="O15220" t="s">
        <v>33</v>
      </c>
      <c r="X15220" t="s">
        <v>34</v>
      </c>
      <c r="Y15220" t="s">
        <v>31153</v>
      </c>
      <c r="Z15220" s="1" t="s">
        <v>31154</v>
      </c>
      <c r="AA15220" t="s">
        <v>31155</v>
      </c>
      <c r="AB15220" t="s">
        <v>31156</v>
      </c>
      <c r="AC15220" t="s">
        <v>38</v>
      </c>
      <c r="AD15220">
        <v>98115</v>
      </c>
    </row>
    <row r="15221" spans="1:30" ht="409.5" x14ac:dyDescent="0.25">
      <c r="A15221">
        <f t="shared" ca="1" si="237"/>
        <v>16711</v>
      </c>
      <c r="B15221" t="s">
        <v>334</v>
      </c>
      <c r="C15221" t="s">
        <v>45</v>
      </c>
      <c r="F15221" t="s">
        <v>20250</v>
      </c>
      <c r="O15221" t="s">
        <v>33</v>
      </c>
      <c r="X15221" t="s">
        <v>34</v>
      </c>
      <c r="Y15221" t="s">
        <v>22659</v>
      </c>
      <c r="Z15221" s="1" t="s">
        <v>23895</v>
      </c>
      <c r="AA15221" t="s">
        <v>23605</v>
      </c>
      <c r="AB15221">
        <v>-160121</v>
      </c>
      <c r="AC15221" t="s">
        <v>102</v>
      </c>
      <c r="AD15221">
        <v>97302</v>
      </c>
    </row>
    <row r="15222" spans="1:30" x14ac:dyDescent="0.25">
      <c r="A15222">
        <f t="shared" ca="1" si="237"/>
        <v>17792</v>
      </c>
      <c r="B15222" t="s">
        <v>30</v>
      </c>
      <c r="C15222" t="s">
        <v>31</v>
      </c>
      <c r="F15222" t="s">
        <v>1589</v>
      </c>
      <c r="O15222" t="s">
        <v>33</v>
      </c>
      <c r="X15222" t="s">
        <v>34</v>
      </c>
      <c r="Y15222" t="s">
        <v>35698</v>
      </c>
      <c r="Z15222" t="s">
        <v>35699</v>
      </c>
      <c r="AA15222" t="s">
        <v>35700</v>
      </c>
      <c r="AB15222">
        <v>-160690</v>
      </c>
      <c r="AC15222" t="s">
        <v>38</v>
      </c>
      <c r="AD15222">
        <v>98516</v>
      </c>
    </row>
    <row r="15223" spans="1:30" ht="409.5" x14ac:dyDescent="0.25">
      <c r="A15223">
        <f t="shared" ca="1" si="237"/>
        <v>9335</v>
      </c>
      <c r="B15223" t="s">
        <v>79</v>
      </c>
      <c r="C15223" t="s">
        <v>80</v>
      </c>
      <c r="F15223" t="s">
        <v>81</v>
      </c>
      <c r="O15223" t="s">
        <v>33</v>
      </c>
      <c r="Y15223" t="s">
        <v>82</v>
      </c>
      <c r="Z15223" s="1" t="s">
        <v>26202</v>
      </c>
      <c r="AA15223" t="s">
        <v>26203</v>
      </c>
      <c r="AB15223">
        <v>-170784</v>
      </c>
      <c r="AC15223" t="s">
        <v>38</v>
      </c>
      <c r="AD15223">
        <v>98668</v>
      </c>
    </row>
    <row r="15224" spans="1:30" x14ac:dyDescent="0.25">
      <c r="A15224">
        <f t="shared" ca="1" si="237"/>
        <v>18583</v>
      </c>
      <c r="B15224" t="s">
        <v>124</v>
      </c>
      <c r="C15224" t="s">
        <v>45</v>
      </c>
      <c r="F15224" t="s">
        <v>1619</v>
      </c>
      <c r="N15224" t="s">
        <v>514</v>
      </c>
      <c r="O15224" t="s">
        <v>33</v>
      </c>
      <c r="W15224">
        <v>15</v>
      </c>
      <c r="X15224" t="s">
        <v>34</v>
      </c>
      <c r="Y15224" t="s">
        <v>2811</v>
      </c>
      <c r="Z15224" t="s">
        <v>2812</v>
      </c>
      <c r="AA15224" t="s">
        <v>2813</v>
      </c>
      <c r="AB15224">
        <v>-171027</v>
      </c>
      <c r="AC15224" t="s">
        <v>38</v>
      </c>
      <c r="AD15224">
        <v>98101</v>
      </c>
    </row>
    <row r="15225" spans="1:30" ht="210" x14ac:dyDescent="0.25">
      <c r="A15225">
        <f t="shared" ca="1" si="237"/>
        <v>4160</v>
      </c>
      <c r="B15225" t="s">
        <v>685</v>
      </c>
      <c r="C15225" t="s">
        <v>686</v>
      </c>
      <c r="G15225">
        <v>0</v>
      </c>
      <c r="O15225" t="s">
        <v>33</v>
      </c>
      <c r="Y15225" t="s">
        <v>30404</v>
      </c>
      <c r="Z15225" s="1" t="s">
        <v>34366</v>
      </c>
      <c r="AA15225" t="s">
        <v>34345</v>
      </c>
      <c r="AB15225" t="s">
        <v>34367</v>
      </c>
    </row>
    <row r="15226" spans="1:30" ht="409.5" x14ac:dyDescent="0.25">
      <c r="A15226">
        <f t="shared" ca="1" si="237"/>
        <v>5013</v>
      </c>
      <c r="B15226" t="s">
        <v>1203</v>
      </c>
      <c r="C15226" t="s">
        <v>45</v>
      </c>
      <c r="G15226">
        <v>0</v>
      </c>
      <c r="O15226" t="s">
        <v>33</v>
      </c>
      <c r="X15226" t="s">
        <v>34</v>
      </c>
      <c r="Y15226" t="s">
        <v>21947</v>
      </c>
      <c r="Z15226" s="1" t="s">
        <v>21948</v>
      </c>
      <c r="AA15226" t="s">
        <v>21949</v>
      </c>
      <c r="AB15226" t="s">
        <v>21950</v>
      </c>
      <c r="AC15226" t="s">
        <v>38</v>
      </c>
      <c r="AD15226">
        <v>98122</v>
      </c>
    </row>
    <row r="15227" spans="1:30" x14ac:dyDescent="0.25">
      <c r="A15227">
        <f t="shared" ca="1" si="237"/>
        <v>8280</v>
      </c>
      <c r="B15227" t="s">
        <v>49</v>
      </c>
      <c r="C15227" t="s">
        <v>50</v>
      </c>
      <c r="F15227" t="s">
        <v>3431</v>
      </c>
      <c r="O15227" t="s">
        <v>33</v>
      </c>
      <c r="W15227">
        <v>15</v>
      </c>
      <c r="X15227" t="s">
        <v>34</v>
      </c>
      <c r="Y15227" t="s">
        <v>32662</v>
      </c>
      <c r="Z15227" t="s">
        <v>32663</v>
      </c>
      <c r="AA15227" t="s">
        <v>32664</v>
      </c>
      <c r="AB15227">
        <v>-180005</v>
      </c>
    </row>
    <row r="15228" spans="1:30" ht="255" x14ac:dyDescent="0.25">
      <c r="A15228">
        <f t="shared" ca="1" si="237"/>
        <v>2705</v>
      </c>
      <c r="B15228" t="s">
        <v>334</v>
      </c>
      <c r="C15228" t="s">
        <v>45</v>
      </c>
      <c r="O15228" t="s">
        <v>33</v>
      </c>
      <c r="W15228">
        <v>15</v>
      </c>
      <c r="X15228" t="s">
        <v>34</v>
      </c>
      <c r="Y15228" t="s">
        <v>32815</v>
      </c>
      <c r="Z15228" s="1" t="s">
        <v>35959</v>
      </c>
      <c r="AA15228" t="s">
        <v>35960</v>
      </c>
      <c r="AB15228">
        <v>-181337</v>
      </c>
    </row>
    <row r="15229" spans="1:30" ht="315" x14ac:dyDescent="0.25">
      <c r="A15229">
        <f t="shared" ca="1" si="237"/>
        <v>8174</v>
      </c>
      <c r="B15229" t="s">
        <v>68</v>
      </c>
      <c r="C15229" t="s">
        <v>45</v>
      </c>
      <c r="F15229" t="s">
        <v>20250</v>
      </c>
      <c r="O15229" t="s">
        <v>33</v>
      </c>
      <c r="X15229" t="s">
        <v>34</v>
      </c>
      <c r="Y15229" t="s">
        <v>22751</v>
      </c>
      <c r="Z15229" s="1" t="s">
        <v>22752</v>
      </c>
      <c r="AA15229" t="s">
        <v>22580</v>
      </c>
      <c r="AB15229">
        <v>-160177</v>
      </c>
      <c r="AC15229" t="s">
        <v>102</v>
      </c>
      <c r="AD15229">
        <v>7302</v>
      </c>
    </row>
    <row r="15230" spans="1:30" x14ac:dyDescent="0.25">
      <c r="A15230">
        <f t="shared" ca="1" si="237"/>
        <v>18437</v>
      </c>
      <c r="B15230" t="s">
        <v>739</v>
      </c>
      <c r="C15230" t="s">
        <v>686</v>
      </c>
      <c r="F15230" t="s">
        <v>28577</v>
      </c>
      <c r="O15230" t="s">
        <v>33</v>
      </c>
      <c r="Y15230" t="s">
        <v>29253</v>
      </c>
      <c r="Z15230" t="s">
        <v>29654</v>
      </c>
      <c r="AA15230" t="s">
        <v>29650</v>
      </c>
      <c r="AB15230">
        <v>-171738</v>
      </c>
      <c r="AC15230" t="s">
        <v>38</v>
      </c>
      <c r="AD15230">
        <v>98532</v>
      </c>
    </row>
    <row r="15231" spans="1:30" x14ac:dyDescent="0.25">
      <c r="A15231">
        <f t="shared" ca="1" si="237"/>
        <v>13346</v>
      </c>
      <c r="B15231" t="s">
        <v>178</v>
      </c>
      <c r="C15231" t="s">
        <v>179</v>
      </c>
      <c r="O15231" t="s">
        <v>33</v>
      </c>
      <c r="W15231">
        <v>15</v>
      </c>
      <c r="X15231" t="s">
        <v>34</v>
      </c>
      <c r="Y15231" t="s">
        <v>405</v>
      </c>
      <c r="Z15231" t="s">
        <v>20263</v>
      </c>
      <c r="AA15231" t="s">
        <v>20264</v>
      </c>
      <c r="AB15231">
        <v>-180507</v>
      </c>
    </row>
    <row r="15232" spans="1:30" ht="409.5" x14ac:dyDescent="0.25">
      <c r="A15232">
        <f t="shared" ca="1" si="237"/>
        <v>10377</v>
      </c>
      <c r="B15232" t="s">
        <v>73</v>
      </c>
      <c r="C15232" t="s">
        <v>74</v>
      </c>
      <c r="G15232">
        <v>0</v>
      </c>
      <c r="O15232" t="s">
        <v>63</v>
      </c>
      <c r="X15232" t="s">
        <v>34</v>
      </c>
      <c r="Y15232" t="s">
        <v>22313</v>
      </c>
      <c r="Z15232" s="1" t="s">
        <v>22314</v>
      </c>
      <c r="AA15232" t="s">
        <v>22315</v>
      </c>
      <c r="AB15232" t="s">
        <v>22316</v>
      </c>
    </row>
    <row r="15233" spans="1:30" x14ac:dyDescent="0.25">
      <c r="A15233">
        <f t="shared" ca="1" si="237"/>
        <v>7051</v>
      </c>
      <c r="B15233" t="s">
        <v>73</v>
      </c>
      <c r="C15233" t="s">
        <v>74</v>
      </c>
      <c r="G15233">
        <v>0</v>
      </c>
      <c r="O15233" t="s">
        <v>33</v>
      </c>
      <c r="Y15233" t="s">
        <v>9592</v>
      </c>
      <c r="Z15233" t="s">
        <v>9593</v>
      </c>
      <c r="AA15233" t="s">
        <v>9594</v>
      </c>
      <c r="AB15233" t="s">
        <v>9595</v>
      </c>
    </row>
    <row r="15234" spans="1:30" x14ac:dyDescent="0.25">
      <c r="A15234">
        <f t="shared" ref="A15234:A15297" ca="1" si="238">RANDBETWEEN(1,20000)</f>
        <v>17533</v>
      </c>
      <c r="B15234" t="s">
        <v>96</v>
      </c>
      <c r="C15234" t="s">
        <v>97</v>
      </c>
      <c r="F15234" t="s">
        <v>103</v>
      </c>
      <c r="G15234">
        <v>0</v>
      </c>
      <c r="O15234" t="s">
        <v>33</v>
      </c>
      <c r="X15234" t="s">
        <v>34</v>
      </c>
      <c r="Y15234" t="s">
        <v>3073</v>
      </c>
      <c r="Z15234" t="s">
        <v>25463</v>
      </c>
      <c r="AA15234" t="s">
        <v>25464</v>
      </c>
      <c r="AB15234" t="s">
        <v>25465</v>
      </c>
      <c r="AC15234" t="s">
        <v>38</v>
      </c>
      <c r="AD15234">
        <v>98052</v>
      </c>
    </row>
    <row r="15235" spans="1:30" x14ac:dyDescent="0.25">
      <c r="A15235">
        <f t="shared" ca="1" si="238"/>
        <v>4400</v>
      </c>
      <c r="B15235" t="s">
        <v>79</v>
      </c>
      <c r="C15235" t="s">
        <v>80</v>
      </c>
      <c r="F15235" t="s">
        <v>18473</v>
      </c>
      <c r="O15235" t="s">
        <v>33</v>
      </c>
      <c r="Y15235" t="s">
        <v>26100</v>
      </c>
      <c r="Z15235" t="s">
        <v>26101</v>
      </c>
      <c r="AA15235" t="s">
        <v>26102</v>
      </c>
      <c r="AB15235">
        <v>-181133</v>
      </c>
      <c r="AC15235" t="s">
        <v>38</v>
      </c>
      <c r="AD15235">
        <v>98362</v>
      </c>
    </row>
    <row r="15236" spans="1:30" x14ac:dyDescent="0.25">
      <c r="A15236">
        <f t="shared" ca="1" si="238"/>
        <v>9641</v>
      </c>
      <c r="B15236" t="s">
        <v>2046</v>
      </c>
      <c r="C15236" t="s">
        <v>80</v>
      </c>
      <c r="F15236" t="s">
        <v>7492</v>
      </c>
      <c r="O15236" t="s">
        <v>33</v>
      </c>
      <c r="Y15236" t="s">
        <v>12680</v>
      </c>
      <c r="Z15236" t="s">
        <v>12681</v>
      </c>
      <c r="AA15236" t="s">
        <v>12682</v>
      </c>
      <c r="AB15236">
        <v>-171760</v>
      </c>
      <c r="AC15236" t="s">
        <v>38</v>
      </c>
      <c r="AD15236">
        <v>98201</v>
      </c>
    </row>
    <row r="15237" spans="1:30" x14ac:dyDescent="0.25">
      <c r="A15237">
        <f t="shared" ca="1" si="238"/>
        <v>19344</v>
      </c>
      <c r="B15237" t="s">
        <v>107</v>
      </c>
      <c r="C15237" t="s">
        <v>108</v>
      </c>
      <c r="F15237" t="s">
        <v>25633</v>
      </c>
      <c r="O15237" t="s">
        <v>63</v>
      </c>
      <c r="X15237" t="s">
        <v>34</v>
      </c>
      <c r="Y15237" t="s">
        <v>22766</v>
      </c>
      <c r="Z15237" t="s">
        <v>25634</v>
      </c>
      <c r="AA15237" t="s">
        <v>25635</v>
      </c>
      <c r="AB15237">
        <v>-171990</v>
      </c>
      <c r="AC15237" t="s">
        <v>38</v>
      </c>
      <c r="AD15237">
        <v>99260</v>
      </c>
    </row>
    <row r="15238" spans="1:30" x14ac:dyDescent="0.25">
      <c r="A15238">
        <f t="shared" ca="1" si="238"/>
        <v>972</v>
      </c>
      <c r="B15238" t="s">
        <v>2046</v>
      </c>
      <c r="C15238" t="s">
        <v>80</v>
      </c>
      <c r="F15238" t="s">
        <v>27822</v>
      </c>
      <c r="O15238" t="s">
        <v>33</v>
      </c>
      <c r="Y15238" t="s">
        <v>27823</v>
      </c>
      <c r="Z15238" t="s">
        <v>27824</v>
      </c>
      <c r="AA15238" t="s">
        <v>27825</v>
      </c>
      <c r="AB15238">
        <v>-180700</v>
      </c>
      <c r="AC15238" t="s">
        <v>38</v>
      </c>
      <c r="AD15238">
        <v>99141</v>
      </c>
    </row>
    <row r="15239" spans="1:30" x14ac:dyDescent="0.25">
      <c r="A15239">
        <f t="shared" ca="1" si="238"/>
        <v>16618</v>
      </c>
      <c r="B15239" t="s">
        <v>519</v>
      </c>
      <c r="F15239" t="s">
        <v>22578</v>
      </c>
      <c r="G15239">
        <v>0</v>
      </c>
      <c r="O15239" t="s">
        <v>33</v>
      </c>
      <c r="X15239" t="s">
        <v>34</v>
      </c>
      <c r="Y15239" t="s">
        <v>23544</v>
      </c>
      <c r="Z15239" t="s">
        <v>23545</v>
      </c>
      <c r="AA15239" t="s">
        <v>23534</v>
      </c>
      <c r="AB15239" t="s">
        <v>23546</v>
      </c>
    </row>
    <row r="15240" spans="1:30" ht="409.5" x14ac:dyDescent="0.25">
      <c r="A15240">
        <f t="shared" ca="1" si="238"/>
        <v>15762</v>
      </c>
      <c r="B15240" t="s">
        <v>2046</v>
      </c>
      <c r="C15240" t="s">
        <v>80</v>
      </c>
      <c r="F15240" t="s">
        <v>413</v>
      </c>
      <c r="O15240" t="s">
        <v>33</v>
      </c>
      <c r="Y15240" t="s">
        <v>7165</v>
      </c>
      <c r="Z15240" s="1" t="s">
        <v>15115</v>
      </c>
      <c r="AA15240" t="s">
        <v>15116</v>
      </c>
      <c r="AB15240">
        <v>-171182</v>
      </c>
      <c r="AC15240" t="s">
        <v>38</v>
      </c>
      <c r="AD15240">
        <v>98004</v>
      </c>
    </row>
    <row r="15241" spans="1:30" x14ac:dyDescent="0.25">
      <c r="A15241">
        <f t="shared" ca="1" si="238"/>
        <v>19777</v>
      </c>
      <c r="B15241" t="s">
        <v>3712</v>
      </c>
      <c r="C15241" t="s">
        <v>45</v>
      </c>
      <c r="F15241" t="s">
        <v>22834</v>
      </c>
      <c r="G15241">
        <v>0</v>
      </c>
      <c r="O15241" t="s">
        <v>33</v>
      </c>
      <c r="X15241" t="s">
        <v>34</v>
      </c>
      <c r="Y15241" t="s">
        <v>23563</v>
      </c>
      <c r="Z15241" t="s">
        <v>24118</v>
      </c>
      <c r="AA15241" t="s">
        <v>24027</v>
      </c>
      <c r="AB15241" t="s">
        <v>24119</v>
      </c>
      <c r="AC15241" t="s">
        <v>38</v>
      </c>
      <c r="AD15241">
        <v>98424</v>
      </c>
    </row>
    <row r="15242" spans="1:30" ht="409.5" x14ac:dyDescent="0.25">
      <c r="A15242">
        <f t="shared" ca="1" si="238"/>
        <v>16516</v>
      </c>
      <c r="B15242" t="s">
        <v>463</v>
      </c>
      <c r="F15242" t="s">
        <v>1209</v>
      </c>
      <c r="N15242" t="s">
        <v>465</v>
      </c>
      <c r="O15242" t="s">
        <v>33</v>
      </c>
      <c r="W15242">
        <v>30</v>
      </c>
      <c r="X15242" t="s">
        <v>34</v>
      </c>
      <c r="Y15242" t="s">
        <v>1210</v>
      </c>
      <c r="Z15242" s="1" t="s">
        <v>1211</v>
      </c>
      <c r="AA15242" t="s">
        <v>1212</v>
      </c>
      <c r="AB15242">
        <v>-162470</v>
      </c>
      <c r="AC15242" t="s">
        <v>38</v>
      </c>
      <c r="AD15242">
        <v>98404</v>
      </c>
    </row>
    <row r="15243" spans="1:30" x14ac:dyDescent="0.25">
      <c r="A15243">
        <f t="shared" ca="1" si="238"/>
        <v>14513</v>
      </c>
      <c r="B15243" t="s">
        <v>1203</v>
      </c>
      <c r="C15243" t="s">
        <v>45</v>
      </c>
      <c r="F15243" t="s">
        <v>21789</v>
      </c>
      <c r="G15243">
        <v>0</v>
      </c>
      <c r="O15243" t="s">
        <v>63</v>
      </c>
      <c r="X15243" t="s">
        <v>34</v>
      </c>
      <c r="Y15243" t="s">
        <v>21790</v>
      </c>
      <c r="Z15243" t="s">
        <v>21791</v>
      </c>
      <c r="AA15243" t="s">
        <v>21792</v>
      </c>
      <c r="AB15243" t="s">
        <v>21793</v>
      </c>
      <c r="AC15243" t="s">
        <v>482</v>
      </c>
      <c r="AD15243">
        <v>10016</v>
      </c>
    </row>
    <row r="15244" spans="1:30" x14ac:dyDescent="0.25">
      <c r="A15244">
        <f t="shared" ca="1" si="238"/>
        <v>7975</v>
      </c>
      <c r="B15244" t="s">
        <v>2046</v>
      </c>
      <c r="C15244" t="s">
        <v>80</v>
      </c>
      <c r="F15244" t="s">
        <v>13374</v>
      </c>
      <c r="O15244" t="s">
        <v>33</v>
      </c>
      <c r="Y15244" t="s">
        <v>13375</v>
      </c>
      <c r="Z15244" t="s">
        <v>13376</v>
      </c>
      <c r="AA15244" t="s">
        <v>13371</v>
      </c>
      <c r="AB15244">
        <v>-172138</v>
      </c>
      <c r="AC15244" t="s">
        <v>38</v>
      </c>
      <c r="AD15244">
        <v>98296</v>
      </c>
    </row>
    <row r="15245" spans="1:30" x14ac:dyDescent="0.25">
      <c r="A15245">
        <f t="shared" ca="1" si="238"/>
        <v>9530</v>
      </c>
      <c r="B15245" t="s">
        <v>36232</v>
      </c>
      <c r="G15245">
        <v>0</v>
      </c>
      <c r="O15245" t="s">
        <v>33</v>
      </c>
      <c r="Y15245" t="s">
        <v>36360</v>
      </c>
      <c r="Z15245" t="s">
        <v>36513</v>
      </c>
      <c r="AA15245" t="s">
        <v>36514</v>
      </c>
      <c r="AB15245" t="s">
        <v>36515</v>
      </c>
    </row>
    <row r="15246" spans="1:30" ht="409.5" x14ac:dyDescent="0.25">
      <c r="A15246">
        <f t="shared" ca="1" si="238"/>
        <v>386</v>
      </c>
      <c r="B15246" t="s">
        <v>334</v>
      </c>
      <c r="C15246" t="s">
        <v>45</v>
      </c>
      <c r="F15246" t="s">
        <v>29335</v>
      </c>
      <c r="G15246">
        <v>0</v>
      </c>
      <c r="O15246" t="s">
        <v>33</v>
      </c>
      <c r="Y15246" t="s">
        <v>29336</v>
      </c>
      <c r="Z15246" s="1" t="s">
        <v>35547</v>
      </c>
      <c r="AA15246" t="s">
        <v>35548</v>
      </c>
      <c r="AB15246" t="s">
        <v>35549</v>
      </c>
      <c r="AC15246" t="s">
        <v>38</v>
      </c>
      <c r="AD15246">
        <v>98862</v>
      </c>
    </row>
    <row r="15247" spans="1:30" x14ac:dyDescent="0.25">
      <c r="A15247">
        <f t="shared" ca="1" si="238"/>
        <v>18450</v>
      </c>
      <c r="B15247" t="s">
        <v>334</v>
      </c>
      <c r="C15247" t="s">
        <v>45</v>
      </c>
      <c r="F15247" t="s">
        <v>42920</v>
      </c>
      <c r="O15247" t="s">
        <v>33</v>
      </c>
      <c r="X15247" t="s">
        <v>34</v>
      </c>
      <c r="Y15247" t="s">
        <v>42921</v>
      </c>
      <c r="Z15247" t="s">
        <v>42922</v>
      </c>
      <c r="AA15247" t="s">
        <v>42923</v>
      </c>
      <c r="AB15247">
        <v>-161583</v>
      </c>
      <c r="AC15247" t="s">
        <v>38</v>
      </c>
      <c r="AD15247">
        <v>98404</v>
      </c>
    </row>
    <row r="15248" spans="1:30" ht="409.5" x14ac:dyDescent="0.25">
      <c r="A15248">
        <f t="shared" ca="1" si="238"/>
        <v>7580</v>
      </c>
      <c r="B15248" t="s">
        <v>3712</v>
      </c>
      <c r="C15248" t="s">
        <v>16820</v>
      </c>
      <c r="F15248" t="s">
        <v>20250</v>
      </c>
      <c r="G15248">
        <v>0</v>
      </c>
      <c r="O15248" t="s">
        <v>33</v>
      </c>
      <c r="X15248" t="s">
        <v>34</v>
      </c>
      <c r="Y15248" t="s">
        <v>22643</v>
      </c>
      <c r="Z15248" s="1" t="s">
        <v>24562</v>
      </c>
      <c r="AA15248" t="s">
        <v>24027</v>
      </c>
      <c r="AB15248" t="s">
        <v>24563</v>
      </c>
      <c r="AC15248" t="s">
        <v>102</v>
      </c>
      <c r="AD15248">
        <v>97302</v>
      </c>
    </row>
    <row r="15249" spans="1:30" ht="409.5" x14ac:dyDescent="0.25">
      <c r="A15249">
        <f t="shared" ca="1" si="238"/>
        <v>17433</v>
      </c>
      <c r="B15249" t="s">
        <v>124</v>
      </c>
      <c r="C15249" t="s">
        <v>45</v>
      </c>
      <c r="O15249" t="s">
        <v>33</v>
      </c>
      <c r="X15249" t="s">
        <v>34</v>
      </c>
      <c r="Y15249" t="s">
        <v>39686</v>
      </c>
      <c r="Z15249" s="1" t="s">
        <v>39687</v>
      </c>
      <c r="AA15249" t="s">
        <v>39688</v>
      </c>
      <c r="AB15249">
        <v>-171828</v>
      </c>
      <c r="AC15249" t="s">
        <v>38</v>
      </c>
      <c r="AD15249">
        <v>98121</v>
      </c>
    </row>
    <row r="15250" spans="1:30" ht="409.5" x14ac:dyDescent="0.25">
      <c r="A15250">
        <f t="shared" ca="1" si="238"/>
        <v>14250</v>
      </c>
      <c r="B15250" t="s">
        <v>230</v>
      </c>
      <c r="C15250" t="s">
        <v>45</v>
      </c>
      <c r="O15250" t="s">
        <v>33</v>
      </c>
      <c r="W15250">
        <v>15</v>
      </c>
      <c r="X15250" t="s">
        <v>34</v>
      </c>
      <c r="Y15250" t="s">
        <v>23230</v>
      </c>
      <c r="Z15250" s="1" t="s">
        <v>23418</v>
      </c>
      <c r="AA15250" t="s">
        <v>22580</v>
      </c>
      <c r="AB15250">
        <v>-180152</v>
      </c>
    </row>
    <row r="15251" spans="1:30" ht="409.5" x14ac:dyDescent="0.25">
      <c r="A15251">
        <f t="shared" ca="1" si="238"/>
        <v>7856</v>
      </c>
      <c r="B15251" t="s">
        <v>164</v>
      </c>
      <c r="C15251" t="s">
        <v>165</v>
      </c>
      <c r="G15251">
        <v>0</v>
      </c>
      <c r="N15251" t="s">
        <v>975</v>
      </c>
      <c r="O15251" t="s">
        <v>33</v>
      </c>
      <c r="W15251">
        <v>30</v>
      </c>
      <c r="X15251" t="s">
        <v>34</v>
      </c>
      <c r="Y15251" t="s">
        <v>485</v>
      </c>
      <c r="Z15251" s="1" t="s">
        <v>40654</v>
      </c>
      <c r="AA15251" t="s">
        <v>40655</v>
      </c>
      <c r="AB15251" t="s">
        <v>40656</v>
      </c>
    </row>
    <row r="15252" spans="1:30" x14ac:dyDescent="0.25">
      <c r="A15252">
        <f t="shared" ca="1" si="238"/>
        <v>5769</v>
      </c>
      <c r="B15252" t="s">
        <v>334</v>
      </c>
      <c r="C15252" t="s">
        <v>45</v>
      </c>
      <c r="F15252" t="s">
        <v>740</v>
      </c>
      <c r="G15252">
        <v>0</v>
      </c>
      <c r="O15252" t="s">
        <v>63</v>
      </c>
      <c r="V15252" t="s">
        <v>17927</v>
      </c>
      <c r="W15252">
        <v>20</v>
      </c>
      <c r="X15252" t="s">
        <v>34</v>
      </c>
      <c r="Y15252" t="s">
        <v>17928</v>
      </c>
      <c r="Z15252" t="s">
        <v>17929</v>
      </c>
      <c r="AA15252" t="s">
        <v>17930</v>
      </c>
      <c r="AB15252" t="s">
        <v>17931</v>
      </c>
      <c r="AC15252" t="s">
        <v>38</v>
      </c>
      <c r="AD15252">
        <v>98007</v>
      </c>
    </row>
    <row r="15253" spans="1:30" ht="409.5" x14ac:dyDescent="0.25">
      <c r="A15253">
        <f t="shared" ca="1" si="238"/>
        <v>19912</v>
      </c>
      <c r="B15253" t="s">
        <v>73</v>
      </c>
      <c r="C15253" t="s">
        <v>74</v>
      </c>
      <c r="F15253" t="s">
        <v>9219</v>
      </c>
      <c r="G15253">
        <v>0</v>
      </c>
      <c r="O15253" t="s">
        <v>33</v>
      </c>
      <c r="X15253" t="s">
        <v>34</v>
      </c>
      <c r="Y15253" t="s">
        <v>9220</v>
      </c>
      <c r="Z15253" s="1" t="s">
        <v>9224</v>
      </c>
      <c r="AA15253" s="1" t="s">
        <v>9225</v>
      </c>
      <c r="AB15253" t="s">
        <v>9226</v>
      </c>
      <c r="AC15253" t="s">
        <v>38</v>
      </c>
      <c r="AD15253">
        <v>98168</v>
      </c>
    </row>
    <row r="15254" spans="1:30" ht="409.5" x14ac:dyDescent="0.25">
      <c r="A15254">
        <f t="shared" ca="1" si="238"/>
        <v>5818</v>
      </c>
      <c r="B15254" t="s">
        <v>96</v>
      </c>
      <c r="C15254" t="s">
        <v>97</v>
      </c>
      <c r="F15254" t="s">
        <v>292</v>
      </c>
      <c r="G15254">
        <v>0</v>
      </c>
      <c r="O15254" t="s">
        <v>33</v>
      </c>
      <c r="X15254" t="s">
        <v>34</v>
      </c>
      <c r="Y15254" t="s">
        <v>293</v>
      </c>
      <c r="Z15254" s="1" t="s">
        <v>294</v>
      </c>
      <c r="AA15254" t="s">
        <v>295</v>
      </c>
      <c r="AB15254" t="s">
        <v>296</v>
      </c>
      <c r="AC15254" t="s">
        <v>38</v>
      </c>
    </row>
    <row r="15255" spans="1:30" ht="409.5" x14ac:dyDescent="0.25">
      <c r="A15255">
        <f t="shared" ca="1" si="238"/>
        <v>14089</v>
      </c>
      <c r="B15255" t="s">
        <v>3712</v>
      </c>
      <c r="C15255" t="s">
        <v>16820</v>
      </c>
      <c r="F15255" t="s">
        <v>6510</v>
      </c>
      <c r="G15255">
        <v>0</v>
      </c>
      <c r="O15255" t="s">
        <v>33</v>
      </c>
      <c r="Y15255" t="s">
        <v>41119</v>
      </c>
      <c r="Z15255" s="1" t="s">
        <v>41120</v>
      </c>
      <c r="AA15255" t="s">
        <v>41073</v>
      </c>
      <c r="AB15255" t="s">
        <v>41121</v>
      </c>
    </row>
    <row r="15256" spans="1:30" x14ac:dyDescent="0.25">
      <c r="A15256">
        <f t="shared" ca="1" si="238"/>
        <v>14404</v>
      </c>
      <c r="B15256" t="s">
        <v>685</v>
      </c>
      <c r="C15256" t="s">
        <v>686</v>
      </c>
      <c r="F15256" t="s">
        <v>29640</v>
      </c>
      <c r="G15256">
        <v>0</v>
      </c>
      <c r="O15256" t="s">
        <v>33</v>
      </c>
      <c r="Y15256" t="s">
        <v>29641</v>
      </c>
      <c r="Z15256" t="s">
        <v>35553</v>
      </c>
      <c r="AA15256" t="s">
        <v>35554</v>
      </c>
      <c r="AB15256" t="s">
        <v>35555</v>
      </c>
      <c r="AC15256" t="s">
        <v>38</v>
      </c>
      <c r="AD15256">
        <v>98390</v>
      </c>
    </row>
    <row r="15257" spans="1:30" ht="409.5" x14ac:dyDescent="0.25">
      <c r="A15257">
        <f t="shared" ca="1" si="238"/>
        <v>9404</v>
      </c>
      <c r="B15257" t="s">
        <v>2046</v>
      </c>
      <c r="C15257" t="s">
        <v>80</v>
      </c>
      <c r="F15257" t="s">
        <v>413</v>
      </c>
      <c r="O15257" t="s">
        <v>33</v>
      </c>
      <c r="Y15257" t="s">
        <v>7165</v>
      </c>
      <c r="Z15257" s="1" t="s">
        <v>10595</v>
      </c>
      <c r="AA15257" t="s">
        <v>10596</v>
      </c>
      <c r="AB15257">
        <v>-162174</v>
      </c>
      <c r="AC15257" t="s">
        <v>38</v>
      </c>
      <c r="AD15257">
        <v>98004</v>
      </c>
    </row>
    <row r="15258" spans="1:30" ht="409.5" x14ac:dyDescent="0.25">
      <c r="A15258">
        <f t="shared" ca="1" si="238"/>
        <v>18492</v>
      </c>
      <c r="B15258" t="s">
        <v>2046</v>
      </c>
      <c r="C15258" t="s">
        <v>80</v>
      </c>
      <c r="F15258" t="s">
        <v>658</v>
      </c>
      <c r="O15258" t="s">
        <v>33</v>
      </c>
      <c r="Y15258" t="s">
        <v>3955</v>
      </c>
      <c r="Z15258" s="1" t="s">
        <v>10542</v>
      </c>
      <c r="AA15258" t="s">
        <v>10534</v>
      </c>
      <c r="AB15258">
        <v>-173101</v>
      </c>
      <c r="AC15258" t="s">
        <v>102</v>
      </c>
      <c r="AD15258">
        <v>97205</v>
      </c>
    </row>
    <row r="15259" spans="1:30" ht="409.5" x14ac:dyDescent="0.25">
      <c r="A15259">
        <f t="shared" ca="1" si="238"/>
        <v>1572</v>
      </c>
      <c r="B15259" t="s">
        <v>164</v>
      </c>
      <c r="C15259" t="s">
        <v>165</v>
      </c>
      <c r="F15259" t="s">
        <v>17208</v>
      </c>
      <c r="G15259">
        <v>0</v>
      </c>
      <c r="O15259" t="s">
        <v>155</v>
      </c>
      <c r="X15259" t="s">
        <v>34</v>
      </c>
      <c r="Y15259" t="s">
        <v>38860</v>
      </c>
      <c r="Z15259" s="1" t="s">
        <v>38861</v>
      </c>
      <c r="AA15259" t="s">
        <v>38862</v>
      </c>
      <c r="AB15259" t="s">
        <v>38863</v>
      </c>
      <c r="AC15259" t="s">
        <v>38</v>
      </c>
      <c r="AD15259">
        <v>98101</v>
      </c>
    </row>
    <row r="15260" spans="1:30" ht="409.5" x14ac:dyDescent="0.25">
      <c r="A15260">
        <f t="shared" ca="1" si="238"/>
        <v>18774</v>
      </c>
      <c r="B15260" t="s">
        <v>178</v>
      </c>
      <c r="F15260" t="s">
        <v>180</v>
      </c>
      <c r="G15260">
        <v>0</v>
      </c>
      <c r="O15260" t="s">
        <v>33</v>
      </c>
      <c r="X15260" t="s">
        <v>34</v>
      </c>
      <c r="Y15260" t="s">
        <v>181</v>
      </c>
      <c r="Z15260" s="1" t="s">
        <v>20390</v>
      </c>
      <c r="AA15260" t="s">
        <v>20386</v>
      </c>
      <c r="AB15260" t="s">
        <v>20391</v>
      </c>
      <c r="AC15260" t="s">
        <v>38</v>
      </c>
      <c r="AD15260">
        <v>98922</v>
      </c>
    </row>
    <row r="15261" spans="1:30" x14ac:dyDescent="0.25">
      <c r="A15261">
        <f t="shared" ca="1" si="238"/>
        <v>12388</v>
      </c>
      <c r="B15261" t="s">
        <v>788</v>
      </c>
      <c r="C15261" t="s">
        <v>45</v>
      </c>
      <c r="F15261" t="s">
        <v>729</v>
      </c>
      <c r="G15261">
        <v>0</v>
      </c>
      <c r="O15261" t="s">
        <v>33</v>
      </c>
      <c r="Y15261" t="s">
        <v>730</v>
      </c>
      <c r="Z15261" t="s">
        <v>27702</v>
      </c>
      <c r="AA15261" t="s">
        <v>27703</v>
      </c>
      <c r="AB15261" t="s">
        <v>27704</v>
      </c>
      <c r="AC15261" t="s">
        <v>38</v>
      </c>
      <c r="AD15261">
        <v>98105</v>
      </c>
    </row>
    <row r="15262" spans="1:30" x14ac:dyDescent="0.25">
      <c r="A15262">
        <f t="shared" ca="1" si="238"/>
        <v>4081</v>
      </c>
      <c r="B15262" t="s">
        <v>2046</v>
      </c>
      <c r="C15262" t="s">
        <v>80</v>
      </c>
      <c r="F15262" t="s">
        <v>5838</v>
      </c>
      <c r="G15262">
        <v>0</v>
      </c>
      <c r="O15262" t="s">
        <v>33</v>
      </c>
      <c r="Y15262" t="s">
        <v>6136</v>
      </c>
      <c r="Z15262" t="s">
        <v>16414</v>
      </c>
      <c r="AA15262" t="s">
        <v>16415</v>
      </c>
      <c r="AB15262" t="s">
        <v>16416</v>
      </c>
      <c r="AC15262" t="s">
        <v>38</v>
      </c>
      <c r="AD15262">
        <v>98272</v>
      </c>
    </row>
    <row r="15263" spans="1:30" x14ac:dyDescent="0.25">
      <c r="A15263">
        <f t="shared" ca="1" si="238"/>
        <v>12379</v>
      </c>
      <c r="B15263" t="s">
        <v>739</v>
      </c>
      <c r="C15263" t="s">
        <v>686</v>
      </c>
      <c r="F15263" t="s">
        <v>29640</v>
      </c>
      <c r="G15263">
        <v>0</v>
      </c>
      <c r="O15263" t="s">
        <v>33</v>
      </c>
      <c r="Y15263" t="s">
        <v>29641</v>
      </c>
      <c r="Z15263" t="s">
        <v>29885</v>
      </c>
      <c r="AA15263" t="s">
        <v>29886</v>
      </c>
      <c r="AB15263" t="s">
        <v>29887</v>
      </c>
      <c r="AC15263" t="s">
        <v>38</v>
      </c>
      <c r="AD15263">
        <v>98390</v>
      </c>
    </row>
    <row r="15264" spans="1:30" ht="409.5" x14ac:dyDescent="0.25">
      <c r="A15264">
        <f t="shared" ca="1" si="238"/>
        <v>9154</v>
      </c>
      <c r="B15264" t="s">
        <v>2046</v>
      </c>
      <c r="C15264" t="s">
        <v>80</v>
      </c>
      <c r="F15264" t="s">
        <v>1418</v>
      </c>
      <c r="O15264" t="s">
        <v>33</v>
      </c>
      <c r="Y15264" t="s">
        <v>1419</v>
      </c>
      <c r="Z15264" s="1" t="s">
        <v>32192</v>
      </c>
      <c r="AA15264" t="s">
        <v>32193</v>
      </c>
      <c r="AB15264">
        <v>-160860</v>
      </c>
      <c r="AC15264" t="s">
        <v>38</v>
      </c>
      <c r="AD15264">
        <v>98504</v>
      </c>
    </row>
    <row r="15265" spans="1:30" ht="285" x14ac:dyDescent="0.25">
      <c r="A15265">
        <f t="shared" ca="1" si="238"/>
        <v>2656</v>
      </c>
      <c r="B15265" t="s">
        <v>73</v>
      </c>
      <c r="C15265" t="s">
        <v>74</v>
      </c>
      <c r="F15265" t="s">
        <v>36020</v>
      </c>
      <c r="G15265">
        <v>0</v>
      </c>
      <c r="O15265" t="s">
        <v>33</v>
      </c>
      <c r="Y15265" t="s">
        <v>30525</v>
      </c>
      <c r="Z15265" s="1" t="s">
        <v>36921</v>
      </c>
      <c r="AA15265" t="s">
        <v>36922</v>
      </c>
      <c r="AB15265" t="s">
        <v>36923</v>
      </c>
    </row>
    <row r="15266" spans="1:30" ht="409.5" x14ac:dyDescent="0.25">
      <c r="A15266">
        <f t="shared" ca="1" si="238"/>
        <v>1853</v>
      </c>
      <c r="B15266" t="s">
        <v>244</v>
      </c>
      <c r="C15266" t="s">
        <v>245</v>
      </c>
      <c r="F15266" t="s">
        <v>1558</v>
      </c>
      <c r="O15266" t="s">
        <v>63</v>
      </c>
      <c r="X15266" t="s">
        <v>34</v>
      </c>
      <c r="Y15266" t="s">
        <v>21572</v>
      </c>
      <c r="Z15266" s="1" t="s">
        <v>21573</v>
      </c>
      <c r="AA15266" t="s">
        <v>21574</v>
      </c>
      <c r="AB15266">
        <v>-163136</v>
      </c>
      <c r="AC15266" t="s">
        <v>38</v>
      </c>
      <c r="AD15266">
        <v>98109</v>
      </c>
    </row>
    <row r="15267" spans="1:30" x14ac:dyDescent="0.25">
      <c r="A15267">
        <f t="shared" ca="1" si="238"/>
        <v>12313</v>
      </c>
      <c r="B15267" t="s">
        <v>96</v>
      </c>
      <c r="C15267" t="s">
        <v>97</v>
      </c>
      <c r="F15267" t="s">
        <v>16794</v>
      </c>
      <c r="G15267">
        <v>0</v>
      </c>
      <c r="O15267" t="s">
        <v>63</v>
      </c>
      <c r="X15267" t="s">
        <v>34</v>
      </c>
      <c r="Y15267" t="s">
        <v>16795</v>
      </c>
      <c r="Z15267" t="s">
        <v>40759</v>
      </c>
      <c r="AA15267" t="s">
        <v>40760</v>
      </c>
      <c r="AB15267" t="s">
        <v>40761</v>
      </c>
      <c r="AC15267" t="s">
        <v>38</v>
      </c>
      <c r="AD15267">
        <v>98516</v>
      </c>
    </row>
    <row r="15268" spans="1:30" ht="409.5" x14ac:dyDescent="0.25">
      <c r="A15268">
        <f t="shared" ca="1" si="238"/>
        <v>1915</v>
      </c>
      <c r="B15268" t="s">
        <v>124</v>
      </c>
      <c r="C15268" t="s">
        <v>45</v>
      </c>
      <c r="F15268" t="s">
        <v>19876</v>
      </c>
      <c r="N15268" t="s">
        <v>5513</v>
      </c>
      <c r="O15268" t="s">
        <v>33</v>
      </c>
      <c r="X15268" t="s">
        <v>34</v>
      </c>
      <c r="Y15268" t="s">
        <v>19877</v>
      </c>
      <c r="Z15268" s="1" t="s">
        <v>37690</v>
      </c>
      <c r="AA15268" t="s">
        <v>37691</v>
      </c>
      <c r="AB15268">
        <v>-172634</v>
      </c>
      <c r="AC15268" t="s">
        <v>38</v>
      </c>
      <c r="AD15268">
        <v>98006</v>
      </c>
    </row>
    <row r="15269" spans="1:30" ht="409.5" x14ac:dyDescent="0.25">
      <c r="A15269">
        <f t="shared" ca="1" si="238"/>
        <v>15198</v>
      </c>
      <c r="B15269" t="s">
        <v>677</v>
      </c>
      <c r="C15269" t="s">
        <v>80</v>
      </c>
      <c r="F15269" t="s">
        <v>1558</v>
      </c>
      <c r="G15269">
        <v>0</v>
      </c>
      <c r="O15269" t="s">
        <v>155</v>
      </c>
      <c r="X15269" t="s">
        <v>34</v>
      </c>
      <c r="Y15269" t="s">
        <v>1559</v>
      </c>
      <c r="Z15269" s="1" t="s">
        <v>5766</v>
      </c>
      <c r="AA15269" t="s">
        <v>5736</v>
      </c>
      <c r="AB15269" t="s">
        <v>5767</v>
      </c>
      <c r="AC15269" t="s">
        <v>38</v>
      </c>
      <c r="AD15269">
        <v>98109</v>
      </c>
    </row>
    <row r="15270" spans="1:30" x14ac:dyDescent="0.25">
      <c r="A15270">
        <f t="shared" ca="1" si="238"/>
        <v>6997</v>
      </c>
      <c r="B15270" t="s">
        <v>2046</v>
      </c>
      <c r="C15270" t="s">
        <v>80</v>
      </c>
      <c r="F15270" t="s">
        <v>81</v>
      </c>
      <c r="G15270">
        <v>0</v>
      </c>
      <c r="O15270" t="s">
        <v>33</v>
      </c>
      <c r="Y15270" t="s">
        <v>5725</v>
      </c>
      <c r="Z15270" t="s">
        <v>6628</v>
      </c>
      <c r="AA15270" t="s">
        <v>6629</v>
      </c>
      <c r="AB15270" t="s">
        <v>6630</v>
      </c>
      <c r="AC15270" t="s">
        <v>38</v>
      </c>
      <c r="AD15270">
        <v>98668</v>
      </c>
    </row>
    <row r="15271" spans="1:30" x14ac:dyDescent="0.25">
      <c r="A15271">
        <f t="shared" ca="1" si="238"/>
        <v>19694</v>
      </c>
      <c r="B15271" t="s">
        <v>685</v>
      </c>
      <c r="C15271" t="s">
        <v>686</v>
      </c>
      <c r="F15271" t="s">
        <v>30088</v>
      </c>
      <c r="O15271" t="s">
        <v>33</v>
      </c>
      <c r="Y15271" t="s">
        <v>34101</v>
      </c>
      <c r="Z15271" t="s">
        <v>34102</v>
      </c>
      <c r="AA15271" t="s">
        <v>34060</v>
      </c>
      <c r="AB15271">
        <v>-160195</v>
      </c>
    </row>
    <row r="15272" spans="1:30" ht="409.5" x14ac:dyDescent="0.25">
      <c r="A15272">
        <f t="shared" ca="1" si="238"/>
        <v>16661</v>
      </c>
      <c r="B15272" t="s">
        <v>677</v>
      </c>
      <c r="C15272" t="s">
        <v>80</v>
      </c>
      <c r="F15272" t="s">
        <v>1418</v>
      </c>
      <c r="O15272" t="s">
        <v>33</v>
      </c>
      <c r="Y15272" t="s">
        <v>1419</v>
      </c>
      <c r="Z15272" s="1" t="s">
        <v>14889</v>
      </c>
      <c r="AA15272" t="s">
        <v>14890</v>
      </c>
      <c r="AB15272">
        <v>-161614</v>
      </c>
      <c r="AC15272" t="s">
        <v>38</v>
      </c>
      <c r="AD15272">
        <v>98504</v>
      </c>
    </row>
    <row r="15273" spans="1:30" x14ac:dyDescent="0.25">
      <c r="A15273">
        <f t="shared" ca="1" si="238"/>
        <v>12280</v>
      </c>
      <c r="B15273" t="s">
        <v>489</v>
      </c>
      <c r="C15273" t="s">
        <v>45</v>
      </c>
      <c r="O15273" t="s">
        <v>33</v>
      </c>
      <c r="X15273" t="s">
        <v>34</v>
      </c>
      <c r="Y15273" t="s">
        <v>25344</v>
      </c>
      <c r="Z15273" t="s">
        <v>25345</v>
      </c>
      <c r="AA15273" t="s">
        <v>25346</v>
      </c>
      <c r="AB15273">
        <v>-172682</v>
      </c>
      <c r="AC15273" t="s">
        <v>38</v>
      </c>
      <c r="AD15273">
        <v>98382</v>
      </c>
    </row>
    <row r="15274" spans="1:30" ht="409.5" x14ac:dyDescent="0.25">
      <c r="A15274">
        <f t="shared" ca="1" si="238"/>
        <v>11669</v>
      </c>
      <c r="B15274" t="s">
        <v>68</v>
      </c>
      <c r="C15274" t="s">
        <v>45</v>
      </c>
      <c r="F15274" t="s">
        <v>5344</v>
      </c>
      <c r="O15274" t="s">
        <v>63</v>
      </c>
      <c r="X15274" t="s">
        <v>34</v>
      </c>
      <c r="Y15274" t="s">
        <v>16581</v>
      </c>
      <c r="Z15274" s="1" t="s">
        <v>25437</v>
      </c>
      <c r="AA15274" t="s">
        <v>25438</v>
      </c>
      <c r="AB15274">
        <v>-181510</v>
      </c>
    </row>
    <row r="15275" spans="1:30" ht="409.5" x14ac:dyDescent="0.25">
      <c r="A15275">
        <f t="shared" ca="1" si="238"/>
        <v>8722</v>
      </c>
      <c r="B15275" t="s">
        <v>2046</v>
      </c>
      <c r="C15275" t="s">
        <v>80</v>
      </c>
      <c r="F15275" t="s">
        <v>1418</v>
      </c>
      <c r="O15275" t="s">
        <v>33</v>
      </c>
      <c r="Y15275" t="s">
        <v>1419</v>
      </c>
      <c r="Z15275" s="1" t="s">
        <v>32116</v>
      </c>
      <c r="AA15275" t="s">
        <v>32117</v>
      </c>
      <c r="AB15275">
        <v>-163146</v>
      </c>
      <c r="AC15275" t="s">
        <v>38</v>
      </c>
      <c r="AD15275">
        <v>98501</v>
      </c>
    </row>
    <row r="15276" spans="1:30" ht="409.5" x14ac:dyDescent="0.25">
      <c r="A15276">
        <f t="shared" ca="1" si="238"/>
        <v>10300</v>
      </c>
      <c r="B15276" t="s">
        <v>2046</v>
      </c>
      <c r="C15276" t="s">
        <v>80</v>
      </c>
      <c r="F15276" t="s">
        <v>923</v>
      </c>
      <c r="O15276" t="s">
        <v>33</v>
      </c>
      <c r="Y15276" t="s">
        <v>924</v>
      </c>
      <c r="Z15276" s="1" t="s">
        <v>10461</v>
      </c>
      <c r="AA15276" t="s">
        <v>10462</v>
      </c>
      <c r="AB15276">
        <v>-162179</v>
      </c>
      <c r="AC15276" t="s">
        <v>38</v>
      </c>
      <c r="AD15276">
        <v>98663</v>
      </c>
    </row>
    <row r="15277" spans="1:30" ht="409.5" x14ac:dyDescent="0.25">
      <c r="A15277">
        <f t="shared" ca="1" si="238"/>
        <v>15727</v>
      </c>
      <c r="B15277" t="s">
        <v>739</v>
      </c>
      <c r="C15277" t="s">
        <v>686</v>
      </c>
      <c r="F15277" t="s">
        <v>30225</v>
      </c>
      <c r="O15277" t="s">
        <v>33</v>
      </c>
      <c r="Y15277" t="s">
        <v>30950</v>
      </c>
      <c r="Z15277" s="1" t="s">
        <v>30951</v>
      </c>
      <c r="AA15277" t="s">
        <v>30906</v>
      </c>
      <c r="AB15277">
        <v>-161381</v>
      </c>
      <c r="AC15277" t="s">
        <v>38</v>
      </c>
      <c r="AD15277">
        <v>99201</v>
      </c>
    </row>
    <row r="15278" spans="1:30" x14ac:dyDescent="0.25">
      <c r="A15278">
        <f t="shared" ca="1" si="238"/>
        <v>5511</v>
      </c>
      <c r="B15278" t="s">
        <v>30</v>
      </c>
      <c r="C15278" t="s">
        <v>31</v>
      </c>
      <c r="G15278">
        <v>0</v>
      </c>
      <c r="O15278" t="s">
        <v>33</v>
      </c>
      <c r="X15278" t="s">
        <v>34</v>
      </c>
      <c r="Y15278" t="s">
        <v>28025</v>
      </c>
      <c r="Z15278" t="s">
        <v>28026</v>
      </c>
      <c r="AA15278" t="s">
        <v>28027</v>
      </c>
      <c r="AB15278" t="s">
        <v>28028</v>
      </c>
    </row>
    <row r="15279" spans="1:30" x14ac:dyDescent="0.25">
      <c r="A15279">
        <f t="shared" ca="1" si="238"/>
        <v>19854</v>
      </c>
      <c r="B15279" t="s">
        <v>2046</v>
      </c>
      <c r="C15279" t="s">
        <v>80</v>
      </c>
      <c r="F15279" t="s">
        <v>15906</v>
      </c>
      <c r="O15279" t="s">
        <v>33</v>
      </c>
      <c r="Y15279" t="s">
        <v>15907</v>
      </c>
      <c r="Z15279" t="s">
        <v>15908</v>
      </c>
      <c r="AA15279" t="s">
        <v>15909</v>
      </c>
      <c r="AB15279">
        <v>-170825</v>
      </c>
      <c r="AC15279" t="s">
        <v>38</v>
      </c>
      <c r="AD15279">
        <v>98032</v>
      </c>
    </row>
    <row r="15280" spans="1:30" ht="405" x14ac:dyDescent="0.25">
      <c r="A15280">
        <f t="shared" ca="1" si="238"/>
        <v>14561</v>
      </c>
      <c r="B15280" t="s">
        <v>334</v>
      </c>
      <c r="C15280" t="s">
        <v>45</v>
      </c>
      <c r="F15280" t="s">
        <v>3640</v>
      </c>
      <c r="O15280" t="s">
        <v>33</v>
      </c>
      <c r="X15280" t="s">
        <v>34</v>
      </c>
      <c r="Y15280" t="s">
        <v>3641</v>
      </c>
      <c r="Z15280" s="1" t="s">
        <v>3642</v>
      </c>
      <c r="AA15280" t="s">
        <v>3643</v>
      </c>
      <c r="AB15280">
        <v>-172681</v>
      </c>
    </row>
    <row r="15281" spans="1:30" ht="409.5" x14ac:dyDescent="0.25">
      <c r="A15281">
        <f t="shared" ca="1" si="238"/>
        <v>16325</v>
      </c>
      <c r="B15281" t="s">
        <v>124</v>
      </c>
      <c r="C15281" t="s">
        <v>45</v>
      </c>
      <c r="F15281" t="s">
        <v>5050</v>
      </c>
      <c r="O15281" t="s">
        <v>33</v>
      </c>
      <c r="X15281" t="s">
        <v>34</v>
      </c>
      <c r="Y15281" t="s">
        <v>5051</v>
      </c>
      <c r="Z15281" s="1" t="s">
        <v>35965</v>
      </c>
      <c r="AA15281" t="s">
        <v>35966</v>
      </c>
      <c r="AB15281">
        <v>-170480</v>
      </c>
      <c r="AC15281" t="s">
        <v>38</v>
      </c>
      <c r="AD15281">
        <v>99336</v>
      </c>
    </row>
    <row r="15282" spans="1:30" ht="409.5" x14ac:dyDescent="0.25">
      <c r="A15282">
        <f t="shared" ca="1" si="238"/>
        <v>3057</v>
      </c>
      <c r="B15282" t="s">
        <v>73</v>
      </c>
      <c r="C15282" t="s">
        <v>74</v>
      </c>
      <c r="F15282" t="s">
        <v>3055</v>
      </c>
      <c r="G15282">
        <v>0</v>
      </c>
      <c r="O15282" t="s">
        <v>33</v>
      </c>
      <c r="X15282" t="s">
        <v>34</v>
      </c>
      <c r="Y15282" t="s">
        <v>3056</v>
      </c>
      <c r="Z15282" s="1" t="s">
        <v>3538</v>
      </c>
      <c r="AA15282" t="s">
        <v>3539</v>
      </c>
      <c r="AB15282" t="s">
        <v>3540</v>
      </c>
      <c r="AC15282" t="s">
        <v>38</v>
      </c>
      <c r="AD15282">
        <v>98073</v>
      </c>
    </row>
    <row r="15283" spans="1:30" ht="409.5" x14ac:dyDescent="0.25">
      <c r="A15283">
        <f t="shared" ca="1" si="238"/>
        <v>6518</v>
      </c>
      <c r="B15283" t="s">
        <v>164</v>
      </c>
      <c r="C15283" t="s">
        <v>165</v>
      </c>
      <c r="F15283" t="s">
        <v>1030</v>
      </c>
      <c r="O15283" t="s">
        <v>33</v>
      </c>
      <c r="P15283" t="s">
        <v>484</v>
      </c>
      <c r="W15283">
        <v>30</v>
      </c>
      <c r="Y15283" t="s">
        <v>1031</v>
      </c>
      <c r="Z15283" s="1" t="s">
        <v>1032</v>
      </c>
      <c r="AA15283" t="s">
        <v>1033</v>
      </c>
      <c r="AB15283">
        <v>-161680</v>
      </c>
      <c r="AC15283" t="s">
        <v>38</v>
      </c>
      <c r="AD15283">
        <v>98101</v>
      </c>
    </row>
    <row r="15284" spans="1:30" ht="409.5" x14ac:dyDescent="0.25">
      <c r="A15284">
        <f t="shared" ca="1" si="238"/>
        <v>5838</v>
      </c>
      <c r="B15284" t="s">
        <v>164</v>
      </c>
      <c r="C15284" t="s">
        <v>165</v>
      </c>
      <c r="G15284">
        <v>0</v>
      </c>
      <c r="O15284" t="s">
        <v>33</v>
      </c>
      <c r="X15284" t="s">
        <v>34</v>
      </c>
      <c r="Y15284" t="s">
        <v>982</v>
      </c>
      <c r="Z15284" s="1" t="s">
        <v>983</v>
      </c>
      <c r="AA15284" t="s">
        <v>984</v>
      </c>
      <c r="AB15284" t="s">
        <v>985</v>
      </c>
      <c r="AC15284" t="s">
        <v>38</v>
      </c>
      <c r="AD15284">
        <v>98004</v>
      </c>
    </row>
    <row r="15285" spans="1:30" x14ac:dyDescent="0.25">
      <c r="A15285">
        <f t="shared" ca="1" si="238"/>
        <v>4451</v>
      </c>
      <c r="B15285" t="s">
        <v>79</v>
      </c>
      <c r="C15285" t="s">
        <v>80</v>
      </c>
      <c r="F15285" t="s">
        <v>7350</v>
      </c>
      <c r="O15285" t="s">
        <v>33</v>
      </c>
      <c r="Y15285" t="s">
        <v>7351</v>
      </c>
      <c r="Z15285" t="s">
        <v>26732</v>
      </c>
      <c r="AA15285" t="s">
        <v>26733</v>
      </c>
      <c r="AB15285">
        <v>-180661</v>
      </c>
      <c r="AC15285" t="s">
        <v>38</v>
      </c>
      <c r="AD15285">
        <v>98926</v>
      </c>
    </row>
    <row r="15286" spans="1:30" x14ac:dyDescent="0.25">
      <c r="A15286">
        <f t="shared" ca="1" si="238"/>
        <v>11523</v>
      </c>
      <c r="B15286" t="s">
        <v>79</v>
      </c>
      <c r="C15286" t="s">
        <v>80</v>
      </c>
      <c r="F15286" t="s">
        <v>26916</v>
      </c>
      <c r="O15286" t="s">
        <v>33</v>
      </c>
      <c r="Y15286" t="s">
        <v>26917</v>
      </c>
      <c r="Z15286" t="s">
        <v>26918</v>
      </c>
      <c r="AA15286" t="s">
        <v>26919</v>
      </c>
      <c r="AB15286">
        <v>-172100</v>
      </c>
      <c r="AC15286" t="s">
        <v>38</v>
      </c>
      <c r="AD15286">
        <v>98057</v>
      </c>
    </row>
    <row r="15287" spans="1:30" x14ac:dyDescent="0.25">
      <c r="A15287">
        <f t="shared" ca="1" si="238"/>
        <v>1242</v>
      </c>
      <c r="B15287" t="s">
        <v>2046</v>
      </c>
      <c r="C15287" t="s">
        <v>80</v>
      </c>
      <c r="F15287" t="s">
        <v>3366</v>
      </c>
      <c r="O15287" t="s">
        <v>33</v>
      </c>
      <c r="Y15287" t="s">
        <v>11609</v>
      </c>
      <c r="Z15287" t="s">
        <v>11610</v>
      </c>
      <c r="AA15287" t="s">
        <v>11611</v>
      </c>
      <c r="AB15287">
        <v>-181011</v>
      </c>
      <c r="AC15287" t="s">
        <v>38</v>
      </c>
      <c r="AD15287">
        <v>98188</v>
      </c>
    </row>
    <row r="15288" spans="1:30" ht="409.5" x14ac:dyDescent="0.25">
      <c r="A15288">
        <f t="shared" ca="1" si="238"/>
        <v>12322</v>
      </c>
      <c r="B15288" t="s">
        <v>3712</v>
      </c>
      <c r="C15288" t="s">
        <v>45</v>
      </c>
      <c r="F15288" t="s">
        <v>20250</v>
      </c>
      <c r="G15288">
        <v>0</v>
      </c>
      <c r="O15288" t="s">
        <v>33</v>
      </c>
      <c r="X15288" t="s">
        <v>34</v>
      </c>
      <c r="Y15288" t="s">
        <v>19763</v>
      </c>
      <c r="Z15288" s="1" t="s">
        <v>24197</v>
      </c>
      <c r="AA15288" t="s">
        <v>24027</v>
      </c>
      <c r="AB15288" t="s">
        <v>24198</v>
      </c>
    </row>
    <row r="15289" spans="1:30" ht="150" x14ac:dyDescent="0.25">
      <c r="A15289">
        <f t="shared" ca="1" si="238"/>
        <v>7106</v>
      </c>
      <c r="B15289" t="s">
        <v>685</v>
      </c>
      <c r="C15289" t="s">
        <v>686</v>
      </c>
      <c r="O15289" t="s">
        <v>33</v>
      </c>
      <c r="Y15289" t="s">
        <v>27399</v>
      </c>
      <c r="Z15289" s="1" t="s">
        <v>34994</v>
      </c>
      <c r="AA15289" t="s">
        <v>34995</v>
      </c>
      <c r="AB15289">
        <v>-172846</v>
      </c>
    </row>
    <row r="15290" spans="1:30" ht="409.5" x14ac:dyDescent="0.25">
      <c r="A15290">
        <f t="shared" ca="1" si="238"/>
        <v>963</v>
      </c>
      <c r="B15290" t="s">
        <v>3712</v>
      </c>
      <c r="C15290" t="s">
        <v>16820</v>
      </c>
      <c r="F15290" t="s">
        <v>20250</v>
      </c>
      <c r="G15290">
        <v>0</v>
      </c>
      <c r="O15290" t="s">
        <v>33</v>
      </c>
      <c r="X15290" t="s">
        <v>34</v>
      </c>
      <c r="Y15290" t="s">
        <v>22656</v>
      </c>
      <c r="Z15290" s="1" t="s">
        <v>24548</v>
      </c>
      <c r="AA15290" t="s">
        <v>24027</v>
      </c>
      <c r="AB15290" t="s">
        <v>24549</v>
      </c>
      <c r="AC15290" t="s">
        <v>102</v>
      </c>
      <c r="AD15290">
        <v>97302</v>
      </c>
    </row>
    <row r="15291" spans="1:30" ht="409.5" x14ac:dyDescent="0.25">
      <c r="A15291">
        <f t="shared" ca="1" si="238"/>
        <v>18153</v>
      </c>
      <c r="B15291" t="s">
        <v>96</v>
      </c>
      <c r="C15291" t="s">
        <v>97</v>
      </c>
      <c r="F15291" t="s">
        <v>16064</v>
      </c>
      <c r="G15291">
        <v>0</v>
      </c>
      <c r="O15291" t="s">
        <v>33</v>
      </c>
      <c r="X15291" t="s">
        <v>34</v>
      </c>
      <c r="Y15291" t="s">
        <v>39515</v>
      </c>
      <c r="Z15291" s="1" t="s">
        <v>39516</v>
      </c>
      <c r="AA15291" t="s">
        <v>39517</v>
      </c>
      <c r="AB15291" t="s">
        <v>39518</v>
      </c>
      <c r="AC15291" t="s">
        <v>38</v>
      </c>
      <c r="AD15291">
        <v>98666</v>
      </c>
    </row>
    <row r="15292" spans="1:30" x14ac:dyDescent="0.25">
      <c r="A15292">
        <f t="shared" ca="1" si="238"/>
        <v>4597</v>
      </c>
      <c r="B15292" t="s">
        <v>2046</v>
      </c>
      <c r="C15292" t="s">
        <v>80</v>
      </c>
      <c r="F15292" t="s">
        <v>1418</v>
      </c>
      <c r="O15292" t="s">
        <v>33</v>
      </c>
      <c r="Y15292" t="s">
        <v>1419</v>
      </c>
      <c r="Z15292" t="s">
        <v>32237</v>
      </c>
      <c r="AA15292" t="s">
        <v>32238</v>
      </c>
      <c r="AB15292">
        <v>-172912</v>
      </c>
      <c r="AC15292" t="s">
        <v>38</v>
      </c>
      <c r="AD15292">
        <v>98501</v>
      </c>
    </row>
    <row r="15293" spans="1:30" ht="120" x14ac:dyDescent="0.25">
      <c r="A15293">
        <f t="shared" ca="1" si="238"/>
        <v>6926</v>
      </c>
      <c r="B15293" t="s">
        <v>685</v>
      </c>
      <c r="C15293" t="s">
        <v>686</v>
      </c>
      <c r="F15293" t="s">
        <v>29897</v>
      </c>
      <c r="G15293">
        <v>0</v>
      </c>
      <c r="O15293" t="s">
        <v>33</v>
      </c>
      <c r="Y15293" t="s">
        <v>34410</v>
      </c>
      <c r="Z15293" s="1" t="s">
        <v>34411</v>
      </c>
      <c r="AA15293" t="s">
        <v>34406</v>
      </c>
      <c r="AB15293" t="s">
        <v>34412</v>
      </c>
    </row>
    <row r="15294" spans="1:30" ht="409.5" x14ac:dyDescent="0.25">
      <c r="A15294">
        <f t="shared" ca="1" si="238"/>
        <v>4265</v>
      </c>
      <c r="B15294" t="s">
        <v>739</v>
      </c>
      <c r="C15294" t="s">
        <v>686</v>
      </c>
      <c r="F15294" t="s">
        <v>29655</v>
      </c>
      <c r="O15294" t="s">
        <v>33</v>
      </c>
      <c r="Y15294" t="s">
        <v>29656</v>
      </c>
      <c r="Z15294" s="1" t="s">
        <v>30782</v>
      </c>
      <c r="AA15294" t="s">
        <v>30783</v>
      </c>
      <c r="AB15294">
        <v>-162304</v>
      </c>
      <c r="AC15294" t="s">
        <v>38</v>
      </c>
      <c r="AD15294">
        <v>98501</v>
      </c>
    </row>
    <row r="15295" spans="1:30" x14ac:dyDescent="0.25">
      <c r="A15295">
        <f t="shared" ca="1" si="238"/>
        <v>13249</v>
      </c>
      <c r="B15295" t="s">
        <v>2046</v>
      </c>
      <c r="C15295" t="s">
        <v>80</v>
      </c>
      <c r="F15295" t="s">
        <v>4879</v>
      </c>
      <c r="G15295">
        <v>0</v>
      </c>
      <c r="O15295" t="s">
        <v>33</v>
      </c>
      <c r="Y15295" t="s">
        <v>7019</v>
      </c>
      <c r="Z15295" t="s">
        <v>16134</v>
      </c>
      <c r="AA15295" t="s">
        <v>16135</v>
      </c>
      <c r="AB15295" t="s">
        <v>16136</v>
      </c>
      <c r="AC15295" t="s">
        <v>38</v>
      </c>
      <c r="AD15295">
        <v>98032</v>
      </c>
    </row>
    <row r="15296" spans="1:30" ht="409.5" x14ac:dyDescent="0.25">
      <c r="A15296">
        <f t="shared" ca="1" si="238"/>
        <v>3326</v>
      </c>
      <c r="B15296" t="s">
        <v>3712</v>
      </c>
      <c r="C15296" t="s">
        <v>16820</v>
      </c>
      <c r="F15296" t="s">
        <v>20250</v>
      </c>
      <c r="G15296">
        <v>0</v>
      </c>
      <c r="O15296" t="s">
        <v>33</v>
      </c>
      <c r="X15296" t="s">
        <v>34</v>
      </c>
      <c r="Y15296" t="s">
        <v>22643</v>
      </c>
      <c r="Z15296" s="1" t="s">
        <v>24316</v>
      </c>
      <c r="AA15296" t="s">
        <v>24027</v>
      </c>
      <c r="AB15296" t="s">
        <v>24317</v>
      </c>
      <c r="AC15296" t="s">
        <v>102</v>
      </c>
      <c r="AD15296">
        <v>97302</v>
      </c>
    </row>
    <row r="15297" spans="1:30" ht="409.5" x14ac:dyDescent="0.25">
      <c r="A15297">
        <f t="shared" ca="1" si="238"/>
        <v>16902</v>
      </c>
      <c r="B15297" t="s">
        <v>739</v>
      </c>
      <c r="C15297" t="s">
        <v>686</v>
      </c>
      <c r="F15297" t="s">
        <v>3445</v>
      </c>
      <c r="O15297" t="s">
        <v>33</v>
      </c>
      <c r="Y15297" t="s">
        <v>3446</v>
      </c>
      <c r="Z15297" s="1" t="s">
        <v>3447</v>
      </c>
      <c r="AA15297" t="s">
        <v>3448</v>
      </c>
      <c r="AB15297">
        <v>-180579</v>
      </c>
      <c r="AC15297" t="s">
        <v>38</v>
      </c>
      <c r="AD15297">
        <v>98310</v>
      </c>
    </row>
    <row r="15298" spans="1:30" x14ac:dyDescent="0.25">
      <c r="A15298">
        <f t="shared" ref="A15298:A15361" ca="1" si="239">RANDBETWEEN(1,20000)</f>
        <v>10782</v>
      </c>
      <c r="B15298" t="s">
        <v>685</v>
      </c>
      <c r="C15298" t="s">
        <v>686</v>
      </c>
      <c r="F15298" t="s">
        <v>33113</v>
      </c>
      <c r="G15298">
        <v>0</v>
      </c>
      <c r="O15298" t="s">
        <v>33</v>
      </c>
      <c r="Y15298" t="s">
        <v>33114</v>
      </c>
      <c r="Z15298" t="s">
        <v>34813</v>
      </c>
      <c r="AA15298" t="s">
        <v>34806</v>
      </c>
      <c r="AB15298" t="s">
        <v>34814</v>
      </c>
      <c r="AC15298" t="s">
        <v>38</v>
      </c>
      <c r="AD15298">
        <v>98503</v>
      </c>
    </row>
    <row r="15299" spans="1:30" x14ac:dyDescent="0.25">
      <c r="A15299">
        <f t="shared" ca="1" si="239"/>
        <v>6370</v>
      </c>
      <c r="B15299" t="s">
        <v>334</v>
      </c>
      <c r="C15299" t="s">
        <v>45</v>
      </c>
      <c r="F15299" t="s">
        <v>5015</v>
      </c>
      <c r="O15299" t="s">
        <v>33</v>
      </c>
      <c r="Y15299" t="s">
        <v>5016</v>
      </c>
      <c r="Z15299" t="s">
        <v>5017</v>
      </c>
      <c r="AA15299" t="s">
        <v>5018</v>
      </c>
      <c r="AB15299">
        <v>-172781</v>
      </c>
    </row>
    <row r="15300" spans="1:30" ht="409.5" x14ac:dyDescent="0.25">
      <c r="A15300">
        <f t="shared" ca="1" si="239"/>
        <v>17385</v>
      </c>
      <c r="B15300" t="s">
        <v>489</v>
      </c>
      <c r="C15300" t="s">
        <v>45</v>
      </c>
      <c r="O15300" t="s">
        <v>33</v>
      </c>
      <c r="X15300" t="s">
        <v>34</v>
      </c>
      <c r="Y15300" t="s">
        <v>22780</v>
      </c>
      <c r="Z15300" s="1" t="s">
        <v>22803</v>
      </c>
      <c r="AA15300" t="s">
        <v>22580</v>
      </c>
      <c r="AB15300">
        <v>-160841</v>
      </c>
    </row>
    <row r="15301" spans="1:30" ht="409.5" x14ac:dyDescent="0.25">
      <c r="A15301">
        <f t="shared" ca="1" si="239"/>
        <v>5303</v>
      </c>
      <c r="B15301" t="s">
        <v>685</v>
      </c>
      <c r="C15301" t="s">
        <v>686</v>
      </c>
      <c r="F15301" t="s">
        <v>34500</v>
      </c>
      <c r="G15301">
        <v>0</v>
      </c>
      <c r="O15301" t="s">
        <v>33</v>
      </c>
      <c r="Y15301" t="s">
        <v>34501</v>
      </c>
      <c r="Z15301" s="1" t="s">
        <v>34502</v>
      </c>
      <c r="AA15301" t="s">
        <v>34436</v>
      </c>
      <c r="AB15301" t="s">
        <v>34503</v>
      </c>
      <c r="AC15301" t="s">
        <v>38</v>
      </c>
      <c r="AD15301">
        <v>98036</v>
      </c>
    </row>
    <row r="15302" spans="1:30" ht="409.5" x14ac:dyDescent="0.25">
      <c r="A15302">
        <f t="shared" ca="1" si="239"/>
        <v>6613</v>
      </c>
      <c r="B15302" t="s">
        <v>334</v>
      </c>
      <c r="C15302" t="s">
        <v>45</v>
      </c>
      <c r="F15302" t="s">
        <v>35046</v>
      </c>
      <c r="O15302" t="s">
        <v>33</v>
      </c>
      <c r="W15302">
        <v>15</v>
      </c>
      <c r="X15302" t="s">
        <v>34</v>
      </c>
      <c r="Y15302" t="s">
        <v>35047</v>
      </c>
      <c r="Z15302" s="1" t="s">
        <v>35048</v>
      </c>
      <c r="AA15302" t="s">
        <v>35049</v>
      </c>
      <c r="AB15302">
        <v>-181156</v>
      </c>
      <c r="AC15302" t="s">
        <v>38</v>
      </c>
      <c r="AD15302">
        <v>98028</v>
      </c>
    </row>
    <row r="15303" spans="1:30" x14ac:dyDescent="0.25">
      <c r="A15303">
        <f t="shared" ca="1" si="239"/>
        <v>3283</v>
      </c>
      <c r="B15303" t="s">
        <v>685</v>
      </c>
      <c r="C15303" t="s">
        <v>686</v>
      </c>
      <c r="F15303" t="s">
        <v>33516</v>
      </c>
      <c r="G15303">
        <v>0</v>
      </c>
      <c r="O15303" t="s">
        <v>33</v>
      </c>
      <c r="X15303" t="s">
        <v>34</v>
      </c>
      <c r="Y15303" t="s">
        <v>34588</v>
      </c>
      <c r="Z15303" t="s">
        <v>34589</v>
      </c>
      <c r="AA15303" t="s">
        <v>34590</v>
      </c>
      <c r="AB15303" t="s">
        <v>34591</v>
      </c>
      <c r="AC15303" t="s">
        <v>38</v>
      </c>
      <c r="AD15303">
        <v>98372</v>
      </c>
    </row>
    <row r="15304" spans="1:30" x14ac:dyDescent="0.25">
      <c r="A15304">
        <f t="shared" ca="1" si="239"/>
        <v>2590</v>
      </c>
      <c r="B15304" t="s">
        <v>124</v>
      </c>
      <c r="C15304" t="s">
        <v>45</v>
      </c>
      <c r="N15304" t="s">
        <v>2402</v>
      </c>
      <c r="O15304" t="s">
        <v>33</v>
      </c>
      <c r="W15304">
        <v>15</v>
      </c>
      <c r="X15304" t="s">
        <v>34</v>
      </c>
      <c r="Y15304" t="s">
        <v>21289</v>
      </c>
      <c r="Z15304" t="s">
        <v>21290</v>
      </c>
      <c r="AA15304" t="s">
        <v>21291</v>
      </c>
      <c r="AB15304">
        <v>-180477</v>
      </c>
      <c r="AC15304" t="s">
        <v>38</v>
      </c>
      <c r="AD15304">
        <v>98368</v>
      </c>
    </row>
    <row r="15305" spans="1:30" x14ac:dyDescent="0.25">
      <c r="A15305">
        <f t="shared" ca="1" si="239"/>
        <v>19281</v>
      </c>
      <c r="B15305" t="s">
        <v>230</v>
      </c>
      <c r="C15305" t="s">
        <v>45</v>
      </c>
      <c r="O15305" t="s">
        <v>33</v>
      </c>
      <c r="W15305">
        <v>15</v>
      </c>
      <c r="X15305" t="s">
        <v>34</v>
      </c>
      <c r="Y15305" t="s">
        <v>22978</v>
      </c>
      <c r="Z15305" t="s">
        <v>23398</v>
      </c>
      <c r="AA15305" t="s">
        <v>22580</v>
      </c>
      <c r="AB15305">
        <v>-173246</v>
      </c>
    </row>
    <row r="15306" spans="1:30" ht="409.5" x14ac:dyDescent="0.25">
      <c r="A15306">
        <f t="shared" ca="1" si="239"/>
        <v>15625</v>
      </c>
      <c r="B15306" t="s">
        <v>73</v>
      </c>
      <c r="C15306" t="s">
        <v>74</v>
      </c>
      <c r="F15306" t="s">
        <v>35984</v>
      </c>
      <c r="G15306">
        <v>0</v>
      </c>
      <c r="O15306" t="s">
        <v>33</v>
      </c>
      <c r="Y15306" t="s">
        <v>35985</v>
      </c>
      <c r="Z15306" s="1" t="s">
        <v>35986</v>
      </c>
      <c r="AA15306" t="s">
        <v>35972</v>
      </c>
      <c r="AB15306" t="s">
        <v>35987</v>
      </c>
    </row>
    <row r="15307" spans="1:30" ht="409.5" x14ac:dyDescent="0.25">
      <c r="A15307">
        <f t="shared" ca="1" si="239"/>
        <v>8433</v>
      </c>
      <c r="B15307" t="s">
        <v>2046</v>
      </c>
      <c r="C15307" t="s">
        <v>80</v>
      </c>
      <c r="F15307" t="s">
        <v>81</v>
      </c>
      <c r="O15307" t="s">
        <v>33</v>
      </c>
      <c r="Y15307" t="s">
        <v>82</v>
      </c>
      <c r="Z15307" s="1" t="s">
        <v>10286</v>
      </c>
      <c r="AA15307" t="s">
        <v>10287</v>
      </c>
      <c r="AB15307">
        <v>-163228</v>
      </c>
      <c r="AC15307" t="s">
        <v>38</v>
      </c>
      <c r="AD15307">
        <v>98668</v>
      </c>
    </row>
    <row r="15308" spans="1:30" x14ac:dyDescent="0.25">
      <c r="A15308">
        <f t="shared" ca="1" si="239"/>
        <v>19392</v>
      </c>
      <c r="C15308" t="s">
        <v>45</v>
      </c>
      <c r="F15308" t="s">
        <v>43237</v>
      </c>
      <c r="O15308" t="s">
        <v>367</v>
      </c>
      <c r="Y15308" t="s">
        <v>43238</v>
      </c>
      <c r="AB15308">
        <v>-181354</v>
      </c>
    </row>
    <row r="15309" spans="1:30" x14ac:dyDescent="0.25">
      <c r="A15309">
        <f t="shared" ca="1" si="239"/>
        <v>5340</v>
      </c>
      <c r="B15309" t="s">
        <v>2046</v>
      </c>
      <c r="C15309" t="s">
        <v>80</v>
      </c>
      <c r="F15309" t="s">
        <v>7886</v>
      </c>
      <c r="O15309" t="s">
        <v>33</v>
      </c>
      <c r="Y15309" t="s">
        <v>8674</v>
      </c>
      <c r="Z15309" t="s">
        <v>14202</v>
      </c>
      <c r="AA15309" t="s">
        <v>14200</v>
      </c>
      <c r="AB15309">
        <v>-160780</v>
      </c>
      <c r="AC15309" t="s">
        <v>38</v>
      </c>
      <c r="AD15309">
        <v>98807</v>
      </c>
    </row>
    <row r="15310" spans="1:30" ht="409.5" x14ac:dyDescent="0.25">
      <c r="A15310">
        <f t="shared" ca="1" si="239"/>
        <v>1978</v>
      </c>
      <c r="B15310" t="s">
        <v>2046</v>
      </c>
      <c r="C15310" t="s">
        <v>80</v>
      </c>
      <c r="F15310" t="s">
        <v>10133</v>
      </c>
      <c r="O15310" t="s">
        <v>33</v>
      </c>
      <c r="Y15310" t="s">
        <v>10134</v>
      </c>
      <c r="Z15310" s="1" t="s">
        <v>12197</v>
      </c>
      <c r="AA15310" t="s">
        <v>12198</v>
      </c>
      <c r="AB15310">
        <v>-171440</v>
      </c>
      <c r="AC15310" t="s">
        <v>38</v>
      </c>
      <c r="AD15310">
        <v>98020</v>
      </c>
    </row>
    <row r="15311" spans="1:30" x14ac:dyDescent="0.25">
      <c r="A15311">
        <f t="shared" ca="1" si="239"/>
        <v>9635</v>
      </c>
      <c r="B15311" t="s">
        <v>164</v>
      </c>
      <c r="C15311" t="s">
        <v>165</v>
      </c>
      <c r="G15311">
        <v>0</v>
      </c>
      <c r="O15311" t="s">
        <v>33</v>
      </c>
      <c r="Y15311" t="s">
        <v>31856</v>
      </c>
      <c r="Z15311" t="s">
        <v>31857</v>
      </c>
      <c r="AA15311" t="s">
        <v>31858</v>
      </c>
      <c r="AB15311" t="s">
        <v>31859</v>
      </c>
    </row>
    <row r="15312" spans="1:30" ht="405" x14ac:dyDescent="0.25">
      <c r="A15312">
        <f t="shared" ca="1" si="239"/>
        <v>16905</v>
      </c>
      <c r="B15312" t="s">
        <v>79</v>
      </c>
      <c r="C15312" t="s">
        <v>80</v>
      </c>
      <c r="F15312" t="s">
        <v>3047</v>
      </c>
      <c r="O15312" t="s">
        <v>33</v>
      </c>
      <c r="Y15312" t="s">
        <v>7228</v>
      </c>
      <c r="Z15312" s="1" t="s">
        <v>26135</v>
      </c>
      <c r="AA15312" t="s">
        <v>26136</v>
      </c>
      <c r="AB15312">
        <v>-181548</v>
      </c>
      <c r="AC15312" t="s">
        <v>38</v>
      </c>
      <c r="AD15312">
        <v>98516</v>
      </c>
    </row>
    <row r="15313" spans="1:30" ht="409.5" x14ac:dyDescent="0.25">
      <c r="A15313">
        <f t="shared" ca="1" si="239"/>
        <v>7735</v>
      </c>
      <c r="B15313" t="s">
        <v>334</v>
      </c>
      <c r="C15313" t="s">
        <v>45</v>
      </c>
      <c r="O15313" t="s">
        <v>63</v>
      </c>
      <c r="V15313" t="s">
        <v>21244</v>
      </c>
      <c r="W15313">
        <v>30</v>
      </c>
      <c r="X15313" t="s">
        <v>34</v>
      </c>
      <c r="Y15313" t="s">
        <v>21245</v>
      </c>
      <c r="Z15313" s="1" t="s">
        <v>21246</v>
      </c>
      <c r="AA15313" t="s">
        <v>2406</v>
      </c>
      <c r="AB15313">
        <v>-173270</v>
      </c>
      <c r="AC15313" t="s">
        <v>5301</v>
      </c>
      <c r="AD15313" t="s">
        <v>21247</v>
      </c>
    </row>
    <row r="15314" spans="1:30" x14ac:dyDescent="0.25">
      <c r="A15314">
        <f t="shared" ca="1" si="239"/>
        <v>2114</v>
      </c>
      <c r="B15314" t="s">
        <v>685</v>
      </c>
      <c r="C15314" t="s">
        <v>686</v>
      </c>
      <c r="F15314" t="s">
        <v>1107</v>
      </c>
      <c r="O15314" t="s">
        <v>63</v>
      </c>
      <c r="Y15314" t="s">
        <v>1108</v>
      </c>
      <c r="Z15314" t="s">
        <v>28480</v>
      </c>
      <c r="AA15314" t="s">
        <v>28481</v>
      </c>
      <c r="AB15314">
        <v>-172653</v>
      </c>
      <c r="AC15314" t="s">
        <v>38</v>
      </c>
      <c r="AD15314">
        <v>98626</v>
      </c>
    </row>
    <row r="15315" spans="1:30" x14ac:dyDescent="0.25">
      <c r="A15315">
        <f t="shared" ca="1" si="239"/>
        <v>12921</v>
      </c>
      <c r="B15315" t="s">
        <v>276</v>
      </c>
      <c r="C15315" t="s">
        <v>45</v>
      </c>
      <c r="F15315" t="s">
        <v>69</v>
      </c>
      <c r="G15315">
        <v>0</v>
      </c>
      <c r="M15315" t="s">
        <v>3793</v>
      </c>
      <c r="N15315" t="s">
        <v>711</v>
      </c>
      <c r="O15315" t="s">
        <v>33</v>
      </c>
      <c r="X15315" t="s">
        <v>34</v>
      </c>
      <c r="Y15315" t="s">
        <v>725</v>
      </c>
      <c r="Z15315" t="s">
        <v>3794</v>
      </c>
      <c r="AA15315" t="s">
        <v>3780</v>
      </c>
      <c r="AB15315" t="s">
        <v>3795</v>
      </c>
      <c r="AC15315" t="s">
        <v>38</v>
      </c>
      <c r="AD15315">
        <v>98121</v>
      </c>
    </row>
    <row r="15316" spans="1:30" x14ac:dyDescent="0.25">
      <c r="A15316">
        <f t="shared" ca="1" si="239"/>
        <v>9195</v>
      </c>
      <c r="B15316" t="s">
        <v>2046</v>
      </c>
      <c r="C15316" t="s">
        <v>80</v>
      </c>
      <c r="F15316" t="s">
        <v>2587</v>
      </c>
      <c r="G15316">
        <v>0</v>
      </c>
      <c r="O15316" t="s">
        <v>33</v>
      </c>
      <c r="Y15316" t="s">
        <v>11903</v>
      </c>
      <c r="Z15316" t="s">
        <v>15222</v>
      </c>
      <c r="AA15316" t="s">
        <v>15223</v>
      </c>
      <c r="AB15316" t="s">
        <v>15224</v>
      </c>
      <c r="AC15316" t="s">
        <v>38</v>
      </c>
      <c r="AD15316">
        <v>98154</v>
      </c>
    </row>
    <row r="15317" spans="1:30" x14ac:dyDescent="0.25">
      <c r="A15317">
        <f t="shared" ca="1" si="239"/>
        <v>16111</v>
      </c>
      <c r="B15317" t="s">
        <v>677</v>
      </c>
      <c r="C15317" t="s">
        <v>80</v>
      </c>
      <c r="F15317" t="s">
        <v>990</v>
      </c>
      <c r="O15317" t="s">
        <v>33</v>
      </c>
      <c r="Y15317" t="s">
        <v>6675</v>
      </c>
      <c r="Z15317" t="s">
        <v>11781</v>
      </c>
      <c r="AA15317" t="s">
        <v>11782</v>
      </c>
      <c r="AB15317">
        <v>-160612</v>
      </c>
      <c r="AC15317" t="s">
        <v>38</v>
      </c>
      <c r="AD15317">
        <v>98660</v>
      </c>
    </row>
    <row r="15318" spans="1:30" x14ac:dyDescent="0.25">
      <c r="A15318">
        <f t="shared" ca="1" si="239"/>
        <v>11483</v>
      </c>
      <c r="B15318" t="s">
        <v>124</v>
      </c>
      <c r="C15318" t="s">
        <v>45</v>
      </c>
      <c r="O15318" t="s">
        <v>33</v>
      </c>
      <c r="X15318" t="s">
        <v>34</v>
      </c>
      <c r="Y15318" t="s">
        <v>17021</v>
      </c>
      <c r="Z15318" t="s">
        <v>17022</v>
      </c>
      <c r="AA15318" t="s">
        <v>17023</v>
      </c>
      <c r="AB15318">
        <v>-172621</v>
      </c>
      <c r="AC15318" t="s">
        <v>38</v>
      </c>
      <c r="AD15318">
        <v>99163</v>
      </c>
    </row>
    <row r="15319" spans="1:30" ht="409.5" x14ac:dyDescent="0.25">
      <c r="A15319">
        <f t="shared" ca="1" si="239"/>
        <v>18791</v>
      </c>
      <c r="B15319" t="s">
        <v>2046</v>
      </c>
      <c r="C15319" t="s">
        <v>80</v>
      </c>
      <c r="F15319" t="s">
        <v>3086</v>
      </c>
      <c r="O15319" t="s">
        <v>33</v>
      </c>
      <c r="Y15319" t="s">
        <v>10427</v>
      </c>
      <c r="Z15319" s="1" t="s">
        <v>10917</v>
      </c>
      <c r="AA15319" t="s">
        <v>10918</v>
      </c>
      <c r="AB15319">
        <v>-173287</v>
      </c>
      <c r="AC15319" t="s">
        <v>38</v>
      </c>
      <c r="AD15319">
        <v>98104</v>
      </c>
    </row>
    <row r="15320" spans="1:30" x14ac:dyDescent="0.25">
      <c r="A15320">
        <f t="shared" ca="1" si="239"/>
        <v>11295</v>
      </c>
      <c r="B15320" t="s">
        <v>1203</v>
      </c>
      <c r="C15320" t="s">
        <v>45</v>
      </c>
      <c r="F15320" t="s">
        <v>863</v>
      </c>
      <c r="G15320">
        <v>0</v>
      </c>
      <c r="O15320" t="s">
        <v>33</v>
      </c>
      <c r="X15320" t="s">
        <v>34</v>
      </c>
      <c r="Y15320" t="s">
        <v>1655</v>
      </c>
      <c r="Z15320" t="s">
        <v>32514</v>
      </c>
      <c r="AA15320" t="s">
        <v>32515</v>
      </c>
      <c r="AB15320" t="s">
        <v>32516</v>
      </c>
      <c r="AC15320" t="s">
        <v>38</v>
      </c>
      <c r="AD15320">
        <v>98154</v>
      </c>
    </row>
    <row r="15321" spans="1:30" x14ac:dyDescent="0.25">
      <c r="A15321">
        <f t="shared" ca="1" si="239"/>
        <v>15609</v>
      </c>
      <c r="B15321" t="s">
        <v>68</v>
      </c>
      <c r="C15321" t="s">
        <v>45</v>
      </c>
      <c r="F15321" t="s">
        <v>14328</v>
      </c>
      <c r="O15321" t="s">
        <v>33</v>
      </c>
      <c r="Y15321" t="s">
        <v>5597</v>
      </c>
      <c r="Z15321" t="s">
        <v>43371</v>
      </c>
      <c r="AA15321" t="s">
        <v>43372</v>
      </c>
      <c r="AB15321">
        <v>-161392</v>
      </c>
      <c r="AC15321" t="s">
        <v>38</v>
      </c>
      <c r="AD15321">
        <v>98908</v>
      </c>
    </row>
    <row r="15322" spans="1:30" ht="409.5" x14ac:dyDescent="0.25">
      <c r="A15322">
        <f t="shared" ca="1" si="239"/>
        <v>3370</v>
      </c>
      <c r="B15322" t="s">
        <v>3712</v>
      </c>
      <c r="C15322" t="s">
        <v>16820</v>
      </c>
      <c r="F15322" t="s">
        <v>20250</v>
      </c>
      <c r="G15322">
        <v>0</v>
      </c>
      <c r="O15322" t="s">
        <v>33</v>
      </c>
      <c r="X15322" t="s">
        <v>34</v>
      </c>
      <c r="Y15322" t="s">
        <v>22796</v>
      </c>
      <c r="Z15322" s="1" t="s">
        <v>24449</v>
      </c>
      <c r="AA15322" t="s">
        <v>24027</v>
      </c>
      <c r="AB15322" t="s">
        <v>24450</v>
      </c>
      <c r="AC15322" t="s">
        <v>102</v>
      </c>
      <c r="AD15322">
        <v>97302</v>
      </c>
    </row>
    <row r="15323" spans="1:30" ht="409.5" x14ac:dyDescent="0.25">
      <c r="A15323">
        <f t="shared" ca="1" si="239"/>
        <v>17483</v>
      </c>
      <c r="B15323" t="s">
        <v>1580</v>
      </c>
      <c r="C15323" t="s">
        <v>97</v>
      </c>
      <c r="F15323" t="s">
        <v>8977</v>
      </c>
      <c r="G15323">
        <v>0</v>
      </c>
      <c r="O15323" t="s">
        <v>33</v>
      </c>
      <c r="X15323" t="s">
        <v>34</v>
      </c>
      <c r="Y15323" t="s">
        <v>9463</v>
      </c>
      <c r="Z15323" s="1" t="s">
        <v>9464</v>
      </c>
      <c r="AA15323" t="s">
        <v>9465</v>
      </c>
      <c r="AB15323" t="s">
        <v>9466</v>
      </c>
      <c r="AC15323" t="s">
        <v>38</v>
      </c>
      <c r="AD15323">
        <v>98104</v>
      </c>
    </row>
    <row r="15324" spans="1:30" ht="409.5" x14ac:dyDescent="0.25">
      <c r="A15324">
        <f t="shared" ca="1" si="239"/>
        <v>10481</v>
      </c>
      <c r="B15324" t="s">
        <v>685</v>
      </c>
      <c r="C15324" t="s">
        <v>686</v>
      </c>
      <c r="F15324" t="s">
        <v>18299</v>
      </c>
      <c r="O15324" t="s">
        <v>33</v>
      </c>
      <c r="Y15324" t="s">
        <v>30857</v>
      </c>
      <c r="Z15324" s="1" t="s">
        <v>34886</v>
      </c>
      <c r="AA15324" t="s">
        <v>34873</v>
      </c>
      <c r="AB15324">
        <v>-180211</v>
      </c>
      <c r="AC15324" t="s">
        <v>38</v>
      </c>
      <c r="AD15324">
        <v>98223</v>
      </c>
    </row>
    <row r="15325" spans="1:30" ht="409.5" x14ac:dyDescent="0.25">
      <c r="A15325">
        <f t="shared" ca="1" si="239"/>
        <v>18325</v>
      </c>
      <c r="B15325" t="s">
        <v>2046</v>
      </c>
      <c r="C15325" t="s">
        <v>80</v>
      </c>
      <c r="F15325" t="s">
        <v>5822</v>
      </c>
      <c r="O15325" t="s">
        <v>33</v>
      </c>
      <c r="Y15325" t="s">
        <v>10176</v>
      </c>
      <c r="Z15325" s="1" t="s">
        <v>10416</v>
      </c>
      <c r="AA15325" t="s">
        <v>10417</v>
      </c>
      <c r="AB15325">
        <v>-162286</v>
      </c>
      <c r="AC15325" t="s">
        <v>38</v>
      </c>
      <c r="AD15325">
        <v>98011</v>
      </c>
    </row>
    <row r="15326" spans="1:30" x14ac:dyDescent="0.25">
      <c r="A15326">
        <f t="shared" ca="1" si="239"/>
        <v>18687</v>
      </c>
      <c r="B15326" t="s">
        <v>49</v>
      </c>
      <c r="C15326" t="s">
        <v>50</v>
      </c>
      <c r="O15326" t="s">
        <v>33</v>
      </c>
      <c r="W15326">
        <v>15</v>
      </c>
      <c r="X15326" t="s">
        <v>34</v>
      </c>
      <c r="Y15326" t="s">
        <v>19849</v>
      </c>
      <c r="Z15326" t="s">
        <v>19850</v>
      </c>
      <c r="AA15326" t="s">
        <v>19851</v>
      </c>
      <c r="AB15326">
        <v>-180139</v>
      </c>
    </row>
    <row r="15327" spans="1:30" x14ac:dyDescent="0.25">
      <c r="A15327">
        <f t="shared" ca="1" si="239"/>
        <v>5933</v>
      </c>
      <c r="B15327" t="s">
        <v>39</v>
      </c>
      <c r="F15327" t="s">
        <v>387</v>
      </c>
      <c r="O15327" t="s">
        <v>33</v>
      </c>
      <c r="W15327">
        <v>1</v>
      </c>
      <c r="X15327" t="s">
        <v>34</v>
      </c>
      <c r="Y15327" t="s">
        <v>1064</v>
      </c>
      <c r="Z15327" t="s">
        <v>40392</v>
      </c>
      <c r="AA15327" t="s">
        <v>40393</v>
      </c>
      <c r="AB15327">
        <v>-160439</v>
      </c>
      <c r="AC15327" t="s">
        <v>38</v>
      </c>
      <c r="AD15327">
        <v>98109</v>
      </c>
    </row>
    <row r="15328" spans="1:30" x14ac:dyDescent="0.25">
      <c r="A15328">
        <f t="shared" ca="1" si="239"/>
        <v>19565</v>
      </c>
      <c r="B15328" t="s">
        <v>49</v>
      </c>
      <c r="C15328" t="s">
        <v>50</v>
      </c>
      <c r="F15328" t="s">
        <v>2257</v>
      </c>
      <c r="N15328" t="s">
        <v>2258</v>
      </c>
      <c r="O15328" t="s">
        <v>155</v>
      </c>
      <c r="V15328" t="s">
        <v>2259</v>
      </c>
      <c r="W15328">
        <v>30</v>
      </c>
      <c r="X15328" t="s">
        <v>34</v>
      </c>
      <c r="Y15328" t="s">
        <v>1843</v>
      </c>
      <c r="Z15328" t="s">
        <v>2260</v>
      </c>
      <c r="AA15328" t="s">
        <v>2261</v>
      </c>
      <c r="AB15328">
        <v>-173033</v>
      </c>
    </row>
    <row r="15329" spans="1:30" x14ac:dyDescent="0.25">
      <c r="A15329">
        <f t="shared" ca="1" si="239"/>
        <v>7654</v>
      </c>
      <c r="B15329" t="s">
        <v>2046</v>
      </c>
      <c r="C15329" t="s">
        <v>80</v>
      </c>
      <c r="F15329" t="s">
        <v>3047</v>
      </c>
      <c r="O15329" t="s">
        <v>33</v>
      </c>
      <c r="Y15329" t="s">
        <v>7228</v>
      </c>
      <c r="Z15329" t="s">
        <v>11073</v>
      </c>
      <c r="AA15329" t="s">
        <v>11074</v>
      </c>
      <c r="AB15329">
        <v>-160328</v>
      </c>
      <c r="AC15329" t="s">
        <v>38</v>
      </c>
      <c r="AD15329">
        <v>98516</v>
      </c>
    </row>
    <row r="15330" spans="1:30" ht="409.5" x14ac:dyDescent="0.25">
      <c r="A15330">
        <f t="shared" ca="1" si="239"/>
        <v>19751</v>
      </c>
      <c r="B15330" t="s">
        <v>178</v>
      </c>
      <c r="F15330" t="s">
        <v>180</v>
      </c>
      <c r="G15330">
        <v>0</v>
      </c>
      <c r="O15330" t="s">
        <v>33</v>
      </c>
      <c r="X15330" t="s">
        <v>34</v>
      </c>
      <c r="Y15330" t="s">
        <v>181</v>
      </c>
      <c r="Z15330" s="1" t="s">
        <v>20360</v>
      </c>
      <c r="AA15330" t="s">
        <v>20361</v>
      </c>
      <c r="AB15330" t="s">
        <v>20362</v>
      </c>
      <c r="AC15330" t="s">
        <v>38</v>
      </c>
      <c r="AD15330">
        <v>98922</v>
      </c>
    </row>
    <row r="15331" spans="1:30" x14ac:dyDescent="0.25">
      <c r="A15331">
        <f t="shared" ca="1" si="239"/>
        <v>18586</v>
      </c>
      <c r="B15331" t="s">
        <v>44</v>
      </c>
      <c r="C15331" t="s">
        <v>45</v>
      </c>
      <c r="F15331" t="s">
        <v>25636</v>
      </c>
      <c r="G15331">
        <v>73</v>
      </c>
      <c r="H15331" t="s">
        <v>617</v>
      </c>
      <c r="L15331">
        <v>10.95</v>
      </c>
      <c r="O15331" t="s">
        <v>33</v>
      </c>
      <c r="W15331">
        <v>30</v>
      </c>
      <c r="X15331" t="s">
        <v>34</v>
      </c>
      <c r="Y15331" t="s">
        <v>41962</v>
      </c>
      <c r="Z15331" t="s">
        <v>42152</v>
      </c>
      <c r="AA15331" t="s">
        <v>42153</v>
      </c>
      <c r="AB15331" t="s">
        <v>42154</v>
      </c>
      <c r="AC15331" t="s">
        <v>38</v>
      </c>
      <c r="AD15331">
        <v>99201</v>
      </c>
    </row>
    <row r="15332" spans="1:30" x14ac:dyDescent="0.25">
      <c r="A15332">
        <f t="shared" ca="1" si="239"/>
        <v>15903</v>
      </c>
      <c r="B15332" t="s">
        <v>244</v>
      </c>
      <c r="C15332" t="s">
        <v>245</v>
      </c>
      <c r="F15332" t="s">
        <v>103</v>
      </c>
      <c r="O15332" t="s">
        <v>33</v>
      </c>
      <c r="X15332" t="s">
        <v>34</v>
      </c>
      <c r="Y15332" t="s">
        <v>104</v>
      </c>
      <c r="Z15332" t="s">
        <v>43325</v>
      </c>
      <c r="AA15332" t="s">
        <v>43325</v>
      </c>
      <c r="AB15332">
        <v>-162776</v>
      </c>
      <c r="AC15332" t="s">
        <v>38</v>
      </c>
      <c r="AD15332">
        <v>98052</v>
      </c>
    </row>
    <row r="15333" spans="1:30" x14ac:dyDescent="0.25">
      <c r="A15333">
        <f t="shared" ca="1" si="239"/>
        <v>17386</v>
      </c>
      <c r="B15333" t="s">
        <v>44</v>
      </c>
      <c r="C15333" t="s">
        <v>45</v>
      </c>
      <c r="F15333" t="s">
        <v>18979</v>
      </c>
      <c r="G15333">
        <v>0</v>
      </c>
      <c r="O15333" t="s">
        <v>33</v>
      </c>
      <c r="X15333" t="s">
        <v>34</v>
      </c>
      <c r="Y15333" t="s">
        <v>18980</v>
      </c>
      <c r="Z15333" t="s">
        <v>18981</v>
      </c>
      <c r="AA15333" t="s">
        <v>18981</v>
      </c>
      <c r="AB15333" t="s">
        <v>18982</v>
      </c>
    </row>
    <row r="15334" spans="1:30" x14ac:dyDescent="0.25">
      <c r="A15334">
        <f t="shared" ca="1" si="239"/>
        <v>5603</v>
      </c>
      <c r="B15334" t="s">
        <v>178</v>
      </c>
      <c r="C15334" t="s">
        <v>179</v>
      </c>
      <c r="F15334" t="s">
        <v>22371</v>
      </c>
      <c r="O15334" t="s">
        <v>33</v>
      </c>
      <c r="W15334">
        <v>15</v>
      </c>
      <c r="X15334" t="s">
        <v>34</v>
      </c>
      <c r="Y15334" t="s">
        <v>22372</v>
      </c>
      <c r="Z15334" t="s">
        <v>22373</v>
      </c>
      <c r="AA15334" t="s">
        <v>22374</v>
      </c>
      <c r="AB15334">
        <v>-173175</v>
      </c>
      <c r="AC15334" t="s">
        <v>38</v>
      </c>
      <c r="AD15334">
        <v>98201</v>
      </c>
    </row>
    <row r="15335" spans="1:30" x14ac:dyDescent="0.25">
      <c r="A15335">
        <f t="shared" ca="1" si="239"/>
        <v>4934</v>
      </c>
      <c r="B15335" t="s">
        <v>739</v>
      </c>
      <c r="C15335" t="s">
        <v>686</v>
      </c>
      <c r="F15335" t="s">
        <v>24915</v>
      </c>
      <c r="O15335" t="s">
        <v>33</v>
      </c>
      <c r="Y15335" t="s">
        <v>24916</v>
      </c>
      <c r="Z15335" t="s">
        <v>30163</v>
      </c>
      <c r="AA15335" t="s">
        <v>30164</v>
      </c>
      <c r="AB15335">
        <v>-160545</v>
      </c>
      <c r="AC15335" t="s">
        <v>38</v>
      </c>
      <c r="AD15335">
        <v>98632</v>
      </c>
    </row>
    <row r="15336" spans="1:30" x14ac:dyDescent="0.25">
      <c r="A15336">
        <f t="shared" ca="1" si="239"/>
        <v>5544</v>
      </c>
      <c r="B15336" t="s">
        <v>178</v>
      </c>
      <c r="C15336" t="s">
        <v>179</v>
      </c>
      <c r="F15336" t="s">
        <v>39270</v>
      </c>
      <c r="O15336" t="s">
        <v>33</v>
      </c>
      <c r="X15336" t="s">
        <v>34</v>
      </c>
      <c r="Y15336" t="s">
        <v>39271</v>
      </c>
      <c r="Z15336" t="s">
        <v>39272</v>
      </c>
      <c r="AA15336" t="s">
        <v>39273</v>
      </c>
      <c r="AB15336">
        <v>-161844</v>
      </c>
      <c r="AC15336" t="s">
        <v>38</v>
      </c>
      <c r="AD15336">
        <v>98908</v>
      </c>
    </row>
    <row r="15337" spans="1:30" x14ac:dyDescent="0.25">
      <c r="A15337">
        <f t="shared" ca="1" si="239"/>
        <v>6522</v>
      </c>
      <c r="B15337" t="s">
        <v>73</v>
      </c>
      <c r="C15337" t="s">
        <v>74</v>
      </c>
      <c r="F15337" t="s">
        <v>3408</v>
      </c>
      <c r="G15337">
        <v>0</v>
      </c>
      <c r="O15337" t="s">
        <v>33</v>
      </c>
      <c r="X15337" t="s">
        <v>34</v>
      </c>
      <c r="Y15337" t="s">
        <v>3409</v>
      </c>
      <c r="Z15337" t="s">
        <v>3410</v>
      </c>
      <c r="AA15337" t="s">
        <v>3411</v>
      </c>
      <c r="AB15337" t="s">
        <v>3412</v>
      </c>
    </row>
    <row r="15338" spans="1:30" ht="409.5" x14ac:dyDescent="0.25">
      <c r="A15338">
        <f t="shared" ca="1" si="239"/>
        <v>830</v>
      </c>
      <c r="B15338" t="s">
        <v>79</v>
      </c>
      <c r="C15338" t="s">
        <v>80</v>
      </c>
      <c r="F15338" t="s">
        <v>2047</v>
      </c>
      <c r="O15338" t="s">
        <v>33</v>
      </c>
      <c r="Y15338" t="s">
        <v>2048</v>
      </c>
      <c r="Z15338" s="1" t="s">
        <v>26570</v>
      </c>
      <c r="AA15338" t="s">
        <v>26571</v>
      </c>
      <c r="AB15338">
        <v>-172065</v>
      </c>
      <c r="AC15338" t="s">
        <v>38</v>
      </c>
      <c r="AD15338">
        <v>98225</v>
      </c>
    </row>
    <row r="15339" spans="1:30" x14ac:dyDescent="0.25">
      <c r="A15339">
        <f t="shared" ca="1" si="239"/>
        <v>11006</v>
      </c>
      <c r="B15339" t="s">
        <v>685</v>
      </c>
      <c r="C15339" t="s">
        <v>686</v>
      </c>
      <c r="F15339" t="s">
        <v>33891</v>
      </c>
      <c r="G15339">
        <v>0</v>
      </c>
      <c r="O15339" t="s">
        <v>33</v>
      </c>
      <c r="X15339" t="s">
        <v>34</v>
      </c>
      <c r="Y15339" t="s">
        <v>29862</v>
      </c>
      <c r="Z15339" t="s">
        <v>33892</v>
      </c>
      <c r="AA15339" t="s">
        <v>33893</v>
      </c>
      <c r="AB15339" t="s">
        <v>33894</v>
      </c>
    </row>
    <row r="15340" spans="1:30" ht="409.5" x14ac:dyDescent="0.25">
      <c r="A15340">
        <f t="shared" ca="1" si="239"/>
        <v>10334</v>
      </c>
      <c r="B15340" t="s">
        <v>489</v>
      </c>
      <c r="C15340" t="s">
        <v>45</v>
      </c>
      <c r="N15340" t="s">
        <v>931</v>
      </c>
      <c r="O15340" t="s">
        <v>33</v>
      </c>
      <c r="W15340">
        <v>30</v>
      </c>
      <c r="X15340" t="s">
        <v>34</v>
      </c>
      <c r="Y15340" t="s">
        <v>917</v>
      </c>
      <c r="Z15340" s="1" t="s">
        <v>39650</v>
      </c>
      <c r="AA15340" t="s">
        <v>39651</v>
      </c>
      <c r="AB15340">
        <v>-163370</v>
      </c>
    </row>
    <row r="15341" spans="1:30" x14ac:dyDescent="0.25">
      <c r="A15341">
        <f t="shared" ca="1" si="239"/>
        <v>5439</v>
      </c>
      <c r="B15341" t="s">
        <v>79</v>
      </c>
      <c r="C15341" t="s">
        <v>80</v>
      </c>
      <c r="F15341" t="s">
        <v>7487</v>
      </c>
      <c r="O15341" t="s">
        <v>33</v>
      </c>
      <c r="Y15341" t="s">
        <v>26020</v>
      </c>
      <c r="Z15341" t="s">
        <v>26765</v>
      </c>
      <c r="AA15341" t="s">
        <v>26766</v>
      </c>
      <c r="AB15341">
        <v>-171660</v>
      </c>
      <c r="AC15341" t="s">
        <v>38</v>
      </c>
      <c r="AD15341">
        <v>99202</v>
      </c>
    </row>
    <row r="15342" spans="1:30" ht="409.5" x14ac:dyDescent="0.25">
      <c r="A15342">
        <f t="shared" ca="1" si="239"/>
        <v>11650</v>
      </c>
      <c r="B15342" t="s">
        <v>178</v>
      </c>
      <c r="C15342" t="s">
        <v>179</v>
      </c>
      <c r="F15342" t="s">
        <v>433</v>
      </c>
      <c r="O15342" t="s">
        <v>33</v>
      </c>
      <c r="X15342" t="s">
        <v>34</v>
      </c>
      <c r="Y15342" t="s">
        <v>5663</v>
      </c>
      <c r="Z15342" s="1" t="s">
        <v>5664</v>
      </c>
      <c r="AA15342" t="s">
        <v>5665</v>
      </c>
      <c r="AB15342">
        <v>-161618</v>
      </c>
      <c r="AC15342" t="s">
        <v>38</v>
      </c>
      <c r="AD15342">
        <v>99301</v>
      </c>
    </row>
    <row r="15343" spans="1:30" x14ac:dyDescent="0.25">
      <c r="A15343">
        <f t="shared" ca="1" si="239"/>
        <v>7498</v>
      </c>
      <c r="B15343" t="s">
        <v>276</v>
      </c>
      <c r="C15343" t="s">
        <v>45</v>
      </c>
      <c r="F15343" t="s">
        <v>1628</v>
      </c>
      <c r="G15343">
        <v>0</v>
      </c>
      <c r="O15343" t="s">
        <v>63</v>
      </c>
      <c r="X15343" t="s">
        <v>34</v>
      </c>
      <c r="Y15343" t="s">
        <v>1629</v>
      </c>
      <c r="Z15343" t="s">
        <v>1630</v>
      </c>
      <c r="AA15343" t="s">
        <v>1631</v>
      </c>
      <c r="AB15343" t="s">
        <v>1632</v>
      </c>
      <c r="AC15343" t="s">
        <v>38</v>
      </c>
      <c r="AD15343">
        <v>98362</v>
      </c>
    </row>
    <row r="15344" spans="1:30" ht="150" x14ac:dyDescent="0.25">
      <c r="A15344">
        <f t="shared" ca="1" si="239"/>
        <v>18531</v>
      </c>
      <c r="B15344" t="s">
        <v>334</v>
      </c>
      <c r="C15344" t="s">
        <v>45</v>
      </c>
      <c r="F15344" t="s">
        <v>4947</v>
      </c>
      <c r="G15344">
        <v>0</v>
      </c>
      <c r="O15344" t="s">
        <v>33</v>
      </c>
      <c r="Y15344" t="s">
        <v>3152</v>
      </c>
      <c r="Z15344" s="1" t="s">
        <v>33234</v>
      </c>
      <c r="AA15344" t="s">
        <v>33235</v>
      </c>
      <c r="AB15344" t="s">
        <v>33236</v>
      </c>
      <c r="AC15344" t="s">
        <v>38</v>
      </c>
      <c r="AD15344">
        <v>98032</v>
      </c>
    </row>
    <row r="15345" spans="1:30" x14ac:dyDescent="0.25">
      <c r="A15345">
        <f t="shared" ca="1" si="239"/>
        <v>14042</v>
      </c>
      <c r="B15345" t="s">
        <v>2046</v>
      </c>
      <c r="C15345" t="s">
        <v>80</v>
      </c>
      <c r="O15345" t="s">
        <v>33</v>
      </c>
      <c r="Y15345" t="s">
        <v>15523</v>
      </c>
      <c r="Z15345" t="s">
        <v>15524</v>
      </c>
      <c r="AA15345" t="s">
        <v>15525</v>
      </c>
      <c r="AB15345">
        <v>-170854</v>
      </c>
      <c r="AC15345" t="s">
        <v>38</v>
      </c>
      <c r="AD15345">
        <v>98024</v>
      </c>
    </row>
    <row r="15346" spans="1:30" x14ac:dyDescent="0.25">
      <c r="A15346">
        <f t="shared" ca="1" si="239"/>
        <v>13424</v>
      </c>
      <c r="B15346" t="s">
        <v>739</v>
      </c>
      <c r="C15346" t="s">
        <v>686</v>
      </c>
      <c r="F15346" t="s">
        <v>29554</v>
      </c>
      <c r="O15346" t="s">
        <v>33</v>
      </c>
      <c r="Y15346" t="s">
        <v>29555</v>
      </c>
      <c r="Z15346" t="s">
        <v>29556</v>
      </c>
      <c r="AA15346" t="s">
        <v>29557</v>
      </c>
      <c r="AB15346">
        <v>-171586</v>
      </c>
    </row>
    <row r="15347" spans="1:30" ht="409.5" x14ac:dyDescent="0.25">
      <c r="A15347">
        <f t="shared" ca="1" si="239"/>
        <v>8628</v>
      </c>
      <c r="B15347" t="s">
        <v>2046</v>
      </c>
      <c r="C15347" t="s">
        <v>80</v>
      </c>
      <c r="F15347" t="s">
        <v>1418</v>
      </c>
      <c r="O15347" t="s">
        <v>33</v>
      </c>
      <c r="Y15347" t="s">
        <v>1419</v>
      </c>
      <c r="Z15347" s="1" t="s">
        <v>14734</v>
      </c>
      <c r="AA15347" t="s">
        <v>14735</v>
      </c>
      <c r="AB15347">
        <v>-163186</v>
      </c>
      <c r="AC15347" t="s">
        <v>38</v>
      </c>
      <c r="AD15347">
        <v>98501</v>
      </c>
    </row>
    <row r="15348" spans="1:30" ht="409.5" x14ac:dyDescent="0.25">
      <c r="A15348">
        <f t="shared" ca="1" si="239"/>
        <v>17902</v>
      </c>
      <c r="B15348" t="s">
        <v>334</v>
      </c>
      <c r="C15348" t="s">
        <v>45</v>
      </c>
      <c r="O15348" t="s">
        <v>33</v>
      </c>
      <c r="X15348" t="s">
        <v>34</v>
      </c>
      <c r="Y15348" t="s">
        <v>21269</v>
      </c>
      <c r="Z15348" s="1" t="s">
        <v>21270</v>
      </c>
      <c r="AA15348" t="s">
        <v>21271</v>
      </c>
      <c r="AB15348">
        <v>-163269</v>
      </c>
      <c r="AC15348" t="s">
        <v>38</v>
      </c>
      <c r="AD15348">
        <v>98250</v>
      </c>
    </row>
    <row r="15349" spans="1:30" x14ac:dyDescent="0.25">
      <c r="A15349">
        <f t="shared" ca="1" si="239"/>
        <v>14020</v>
      </c>
      <c r="B15349" t="s">
        <v>164</v>
      </c>
      <c r="C15349" t="s">
        <v>165</v>
      </c>
      <c r="F15349" t="s">
        <v>638</v>
      </c>
      <c r="G15349">
        <v>0</v>
      </c>
      <c r="N15349" t="s">
        <v>798</v>
      </c>
      <c r="O15349" t="s">
        <v>168</v>
      </c>
      <c r="Y15349" t="s">
        <v>640</v>
      </c>
      <c r="Z15349" t="s">
        <v>40678</v>
      </c>
      <c r="AA15349" t="s">
        <v>40679</v>
      </c>
      <c r="AB15349" t="s">
        <v>40680</v>
      </c>
      <c r="AC15349" t="s">
        <v>38</v>
      </c>
      <c r="AD15349">
        <v>98104</v>
      </c>
    </row>
    <row r="15350" spans="1:30" x14ac:dyDescent="0.25">
      <c r="A15350">
        <f t="shared" ca="1" si="239"/>
        <v>2792</v>
      </c>
      <c r="B15350" t="s">
        <v>344</v>
      </c>
      <c r="C15350" t="s">
        <v>31</v>
      </c>
      <c r="F15350" t="s">
        <v>3305</v>
      </c>
      <c r="G15350">
        <v>0</v>
      </c>
      <c r="O15350" t="s">
        <v>33</v>
      </c>
      <c r="X15350" t="s">
        <v>34</v>
      </c>
      <c r="Y15350" t="s">
        <v>19295</v>
      </c>
      <c r="Z15350" t="s">
        <v>19296</v>
      </c>
      <c r="AA15350" t="s">
        <v>19296</v>
      </c>
      <c r="AB15350" t="s">
        <v>19297</v>
      </c>
      <c r="AC15350" t="s">
        <v>38</v>
      </c>
      <c r="AD15350">
        <v>98032</v>
      </c>
    </row>
    <row r="15351" spans="1:30" ht="409.5" x14ac:dyDescent="0.25">
      <c r="A15351">
        <f t="shared" ca="1" si="239"/>
        <v>12797</v>
      </c>
      <c r="B15351" t="s">
        <v>96</v>
      </c>
      <c r="C15351" t="s">
        <v>97</v>
      </c>
      <c r="F15351" t="s">
        <v>740</v>
      </c>
      <c r="O15351" t="s">
        <v>33</v>
      </c>
      <c r="X15351" t="s">
        <v>34</v>
      </c>
      <c r="Y15351" t="s">
        <v>17467</v>
      </c>
      <c r="Z15351" s="1" t="s">
        <v>17468</v>
      </c>
      <c r="AA15351" t="s">
        <v>17469</v>
      </c>
      <c r="AB15351">
        <v>-171496</v>
      </c>
      <c r="AC15351" t="s">
        <v>38</v>
      </c>
      <c r="AD15351">
        <v>98101</v>
      </c>
    </row>
    <row r="15352" spans="1:30" x14ac:dyDescent="0.25">
      <c r="A15352">
        <f t="shared" ca="1" si="239"/>
        <v>9367</v>
      </c>
      <c r="B15352" t="s">
        <v>96</v>
      </c>
      <c r="C15352" t="s">
        <v>97</v>
      </c>
      <c r="F15352" t="s">
        <v>324</v>
      </c>
      <c r="O15352" t="s">
        <v>33</v>
      </c>
      <c r="X15352" t="s">
        <v>34</v>
      </c>
      <c r="Y15352" t="s">
        <v>4459</v>
      </c>
      <c r="Z15352" t="s">
        <v>40206</v>
      </c>
      <c r="AA15352" t="s">
        <v>40207</v>
      </c>
      <c r="AB15352">
        <v>-160818</v>
      </c>
    </row>
    <row r="15353" spans="1:30" x14ac:dyDescent="0.25">
      <c r="A15353">
        <f t="shared" ca="1" si="239"/>
        <v>18179</v>
      </c>
      <c r="B15353" t="s">
        <v>178</v>
      </c>
      <c r="G15353">
        <v>0</v>
      </c>
      <c r="O15353" t="s">
        <v>33</v>
      </c>
      <c r="X15353" t="s">
        <v>34</v>
      </c>
      <c r="Y15353" t="s">
        <v>27247</v>
      </c>
      <c r="Z15353" t="s">
        <v>38391</v>
      </c>
      <c r="AA15353" t="s">
        <v>38392</v>
      </c>
      <c r="AB15353" t="s">
        <v>38393</v>
      </c>
      <c r="AC15353" t="s">
        <v>38</v>
      </c>
      <c r="AD15353">
        <v>98923</v>
      </c>
    </row>
    <row r="15354" spans="1:30" ht="409.5" x14ac:dyDescent="0.25">
      <c r="A15354">
        <f t="shared" ca="1" si="239"/>
        <v>19171</v>
      </c>
      <c r="B15354" t="s">
        <v>124</v>
      </c>
      <c r="C15354" t="s">
        <v>45</v>
      </c>
      <c r="G15354">
        <v>0</v>
      </c>
      <c r="O15354" t="s">
        <v>33</v>
      </c>
      <c r="X15354" t="s">
        <v>34</v>
      </c>
      <c r="Y15354" t="s">
        <v>22651</v>
      </c>
      <c r="Z15354" s="1" t="s">
        <v>22652</v>
      </c>
      <c r="AA15354" t="s">
        <v>22580</v>
      </c>
      <c r="AB15354" t="s">
        <v>22653</v>
      </c>
      <c r="AC15354" t="s">
        <v>102</v>
      </c>
      <c r="AD15354">
        <v>97302</v>
      </c>
    </row>
    <row r="15355" spans="1:30" x14ac:dyDescent="0.25">
      <c r="A15355">
        <f t="shared" ca="1" si="239"/>
        <v>6560</v>
      </c>
      <c r="B15355" t="s">
        <v>178</v>
      </c>
      <c r="G15355">
        <v>0</v>
      </c>
      <c r="O15355" t="s">
        <v>33</v>
      </c>
      <c r="X15355" t="s">
        <v>34</v>
      </c>
      <c r="Y15355" t="s">
        <v>35810</v>
      </c>
      <c r="Z15355" t="s">
        <v>35811</v>
      </c>
      <c r="AA15355" t="s">
        <v>35812</v>
      </c>
      <c r="AB15355" t="s">
        <v>35813</v>
      </c>
      <c r="AC15355" t="s">
        <v>333</v>
      </c>
      <c r="AD15355">
        <v>83660</v>
      </c>
    </row>
    <row r="15356" spans="1:30" x14ac:dyDescent="0.25">
      <c r="A15356">
        <f t="shared" ca="1" si="239"/>
        <v>4912</v>
      </c>
      <c r="B15356" t="s">
        <v>73</v>
      </c>
      <c r="C15356" t="s">
        <v>74</v>
      </c>
      <c r="O15356" t="s">
        <v>63</v>
      </c>
      <c r="X15356" t="s">
        <v>34</v>
      </c>
      <c r="Y15356" t="s">
        <v>42530</v>
      </c>
      <c r="Z15356" t="s">
        <v>42531</v>
      </c>
      <c r="AA15356" t="s">
        <v>42532</v>
      </c>
      <c r="AB15356">
        <v>-170323</v>
      </c>
      <c r="AC15356" t="s">
        <v>1449</v>
      </c>
      <c r="AD15356">
        <v>27102</v>
      </c>
    </row>
    <row r="15357" spans="1:30" x14ac:dyDescent="0.25">
      <c r="A15357">
        <f t="shared" ca="1" si="239"/>
        <v>456</v>
      </c>
      <c r="B15357" t="s">
        <v>2046</v>
      </c>
      <c r="C15357" t="s">
        <v>80</v>
      </c>
      <c r="F15357" t="s">
        <v>2587</v>
      </c>
      <c r="O15357" t="s">
        <v>33</v>
      </c>
      <c r="Y15357" t="s">
        <v>12075</v>
      </c>
      <c r="Z15357" t="s">
        <v>15879</v>
      </c>
      <c r="AA15357" t="s">
        <v>15880</v>
      </c>
      <c r="AB15357">
        <v>-171719</v>
      </c>
      <c r="AC15357" t="s">
        <v>38</v>
      </c>
      <c r="AD15357">
        <v>98154</v>
      </c>
    </row>
    <row r="15358" spans="1:30" ht="409.5" x14ac:dyDescent="0.25">
      <c r="A15358">
        <f t="shared" ca="1" si="239"/>
        <v>19576</v>
      </c>
      <c r="B15358" t="s">
        <v>2046</v>
      </c>
      <c r="C15358" t="s">
        <v>80</v>
      </c>
      <c r="F15358" t="s">
        <v>927</v>
      </c>
      <c r="O15358" t="s">
        <v>33</v>
      </c>
      <c r="Y15358" t="s">
        <v>928</v>
      </c>
      <c r="Z15358" s="1" t="s">
        <v>10626</v>
      </c>
      <c r="AA15358" t="s">
        <v>10618</v>
      </c>
      <c r="AB15358">
        <v>-180439</v>
      </c>
      <c r="AC15358" t="s">
        <v>102</v>
      </c>
      <c r="AD15358">
        <v>97211</v>
      </c>
    </row>
    <row r="15359" spans="1:30" ht="409.5" x14ac:dyDescent="0.25">
      <c r="A15359">
        <f t="shared" ca="1" si="239"/>
        <v>3925</v>
      </c>
      <c r="B15359" t="s">
        <v>96</v>
      </c>
      <c r="C15359" t="s">
        <v>97</v>
      </c>
      <c r="F15359" t="s">
        <v>908</v>
      </c>
      <c r="G15359">
        <v>0</v>
      </c>
      <c r="O15359" t="s">
        <v>33</v>
      </c>
      <c r="X15359" t="s">
        <v>34</v>
      </c>
      <c r="Y15359" t="s">
        <v>5593</v>
      </c>
      <c r="Z15359" s="1" t="s">
        <v>5594</v>
      </c>
      <c r="AA15359" t="s">
        <v>5595</v>
      </c>
      <c r="AB15359" t="s">
        <v>5596</v>
      </c>
      <c r="AC15359" t="s">
        <v>102</v>
      </c>
      <c r="AD15359">
        <v>97205</v>
      </c>
    </row>
    <row r="15360" spans="1:30" x14ac:dyDescent="0.25">
      <c r="A15360">
        <f t="shared" ca="1" si="239"/>
        <v>15888</v>
      </c>
      <c r="B15360" t="s">
        <v>73</v>
      </c>
      <c r="C15360" t="s">
        <v>74</v>
      </c>
      <c r="F15360" t="s">
        <v>33311</v>
      </c>
      <c r="G15360">
        <v>0</v>
      </c>
      <c r="O15360" t="s">
        <v>33</v>
      </c>
      <c r="Y15360" t="s">
        <v>19311</v>
      </c>
      <c r="Z15360" t="s">
        <v>36470</v>
      </c>
      <c r="AA15360" t="s">
        <v>36468</v>
      </c>
      <c r="AB15360" t="s">
        <v>36471</v>
      </c>
    </row>
    <row r="15361" spans="1:30" ht="409.5" x14ac:dyDescent="0.25">
      <c r="A15361">
        <f t="shared" ca="1" si="239"/>
        <v>16464</v>
      </c>
      <c r="B15361" t="s">
        <v>3712</v>
      </c>
      <c r="C15361" t="s">
        <v>16820</v>
      </c>
      <c r="F15361" t="s">
        <v>20250</v>
      </c>
      <c r="G15361">
        <v>0</v>
      </c>
      <c r="O15361" t="s">
        <v>33</v>
      </c>
      <c r="X15361" t="s">
        <v>34</v>
      </c>
      <c r="Y15361" t="s">
        <v>19763</v>
      </c>
      <c r="Z15361" s="1" t="s">
        <v>24341</v>
      </c>
      <c r="AA15361" t="s">
        <v>24027</v>
      </c>
      <c r="AB15361" t="s">
        <v>24342</v>
      </c>
    </row>
    <row r="15362" spans="1:30" ht="180" x14ac:dyDescent="0.25">
      <c r="A15362">
        <f t="shared" ref="A15362:A15425" ca="1" si="240">RANDBETWEEN(1,20000)</f>
        <v>9950</v>
      </c>
      <c r="B15362" t="s">
        <v>39</v>
      </c>
      <c r="C15362" t="s">
        <v>165</v>
      </c>
      <c r="F15362" t="s">
        <v>69</v>
      </c>
      <c r="G15362">
        <v>0</v>
      </c>
      <c r="N15362" s="1" t="s">
        <v>31796</v>
      </c>
      <c r="O15362" t="s">
        <v>33</v>
      </c>
      <c r="W15362">
        <v>30</v>
      </c>
      <c r="X15362" t="s">
        <v>34</v>
      </c>
      <c r="Y15362" t="s">
        <v>725</v>
      </c>
      <c r="Z15362" t="s">
        <v>31797</v>
      </c>
      <c r="AA15362" t="s">
        <v>31798</v>
      </c>
      <c r="AB15362" t="s">
        <v>31799</v>
      </c>
      <c r="AC15362" t="s">
        <v>38</v>
      </c>
      <c r="AD15362">
        <v>98121</v>
      </c>
    </row>
    <row r="15363" spans="1:30" ht="409.5" x14ac:dyDescent="0.25">
      <c r="A15363">
        <f t="shared" ca="1" si="240"/>
        <v>6634</v>
      </c>
      <c r="B15363" t="s">
        <v>68</v>
      </c>
      <c r="C15363" t="s">
        <v>45</v>
      </c>
      <c r="O15363" t="s">
        <v>63</v>
      </c>
      <c r="X15363" t="s">
        <v>34</v>
      </c>
      <c r="Y15363" t="s">
        <v>43657</v>
      </c>
      <c r="Z15363" s="1" t="s">
        <v>43658</v>
      </c>
      <c r="AA15363" t="s">
        <v>43659</v>
      </c>
      <c r="AB15363">
        <v>-172558</v>
      </c>
    </row>
    <row r="15364" spans="1:30" x14ac:dyDescent="0.25">
      <c r="A15364">
        <f t="shared" ca="1" si="240"/>
        <v>14558</v>
      </c>
      <c r="B15364" t="s">
        <v>677</v>
      </c>
      <c r="C15364" t="s">
        <v>80</v>
      </c>
      <c r="F15364" t="s">
        <v>16627</v>
      </c>
      <c r="G15364">
        <v>0</v>
      </c>
      <c r="O15364" t="s">
        <v>33</v>
      </c>
      <c r="Y15364" t="s">
        <v>16628</v>
      </c>
      <c r="Z15364" t="s">
        <v>16629</v>
      </c>
      <c r="AA15364" t="s">
        <v>16630</v>
      </c>
      <c r="AB15364" t="s">
        <v>16631</v>
      </c>
      <c r="AC15364" t="s">
        <v>38</v>
      </c>
      <c r="AD15364">
        <v>98372</v>
      </c>
    </row>
    <row r="15365" spans="1:30" x14ac:dyDescent="0.25">
      <c r="A15365">
        <f t="shared" ca="1" si="240"/>
        <v>15265</v>
      </c>
      <c r="B15365" t="s">
        <v>739</v>
      </c>
      <c r="C15365" t="s">
        <v>686</v>
      </c>
      <c r="F15365" t="s">
        <v>29496</v>
      </c>
      <c r="G15365">
        <v>0</v>
      </c>
      <c r="O15365" t="s">
        <v>33</v>
      </c>
      <c r="Y15365" t="s">
        <v>29497</v>
      </c>
      <c r="Z15365" t="s">
        <v>29992</v>
      </c>
      <c r="AA15365" t="s">
        <v>29993</v>
      </c>
      <c r="AB15365" t="s">
        <v>29994</v>
      </c>
      <c r="AC15365" t="s">
        <v>59</v>
      </c>
      <c r="AD15365">
        <v>32803</v>
      </c>
    </row>
    <row r="15366" spans="1:30" x14ac:dyDescent="0.25">
      <c r="A15366">
        <f t="shared" ca="1" si="240"/>
        <v>15632</v>
      </c>
      <c r="B15366" t="s">
        <v>178</v>
      </c>
      <c r="C15366" t="s">
        <v>179</v>
      </c>
      <c r="O15366" t="s">
        <v>63</v>
      </c>
      <c r="X15366" t="s">
        <v>34</v>
      </c>
      <c r="Y15366" t="s">
        <v>1529</v>
      </c>
      <c r="Z15366" t="s">
        <v>42711</v>
      </c>
      <c r="AA15366" t="s">
        <v>42712</v>
      </c>
      <c r="AB15366">
        <v>-172600</v>
      </c>
    </row>
    <row r="15367" spans="1:30" ht="150" x14ac:dyDescent="0.25">
      <c r="A15367">
        <f t="shared" ca="1" si="240"/>
        <v>10906</v>
      </c>
      <c r="B15367" t="s">
        <v>423</v>
      </c>
      <c r="C15367" t="s">
        <v>45</v>
      </c>
      <c r="F15367" t="s">
        <v>69</v>
      </c>
      <c r="G15367">
        <v>0</v>
      </c>
      <c r="M15367" s="1" t="s">
        <v>9841</v>
      </c>
      <c r="N15367" t="s">
        <v>468</v>
      </c>
      <c r="O15367" t="s">
        <v>168</v>
      </c>
      <c r="P15367" t="s">
        <v>318</v>
      </c>
      <c r="Y15367" t="s">
        <v>725</v>
      </c>
      <c r="Z15367" t="s">
        <v>37338</v>
      </c>
      <c r="AA15367" t="s">
        <v>37339</v>
      </c>
      <c r="AB15367" t="s">
        <v>37340</v>
      </c>
      <c r="AC15367" t="s">
        <v>38</v>
      </c>
      <c r="AD15367">
        <v>98121</v>
      </c>
    </row>
    <row r="15368" spans="1:30" x14ac:dyDescent="0.25">
      <c r="A15368">
        <f t="shared" ca="1" si="240"/>
        <v>2103</v>
      </c>
      <c r="B15368" t="s">
        <v>677</v>
      </c>
      <c r="C15368" t="s">
        <v>80</v>
      </c>
      <c r="F15368" t="s">
        <v>1418</v>
      </c>
      <c r="O15368" t="s">
        <v>33</v>
      </c>
      <c r="Y15368" t="s">
        <v>1419</v>
      </c>
      <c r="Z15368" t="s">
        <v>31925</v>
      </c>
      <c r="AA15368" t="s">
        <v>31926</v>
      </c>
      <c r="AB15368">
        <v>-162015</v>
      </c>
      <c r="AC15368" t="s">
        <v>38</v>
      </c>
      <c r="AD15368">
        <v>98504</v>
      </c>
    </row>
    <row r="15369" spans="1:30" x14ac:dyDescent="0.25">
      <c r="A15369">
        <f t="shared" ca="1" si="240"/>
        <v>9591</v>
      </c>
      <c r="B15369" t="s">
        <v>2046</v>
      </c>
      <c r="C15369" t="s">
        <v>80</v>
      </c>
      <c r="F15369" t="s">
        <v>2047</v>
      </c>
      <c r="G15369">
        <v>0</v>
      </c>
      <c r="O15369" t="s">
        <v>33</v>
      </c>
      <c r="Y15369" t="s">
        <v>2048</v>
      </c>
      <c r="Z15369" t="s">
        <v>12755</v>
      </c>
      <c r="AA15369" t="s">
        <v>12756</v>
      </c>
      <c r="AB15369" t="s">
        <v>12757</v>
      </c>
      <c r="AC15369" t="s">
        <v>38</v>
      </c>
      <c r="AD15369">
        <v>98225</v>
      </c>
    </row>
    <row r="15370" spans="1:30" x14ac:dyDescent="0.25">
      <c r="A15370">
        <f t="shared" ca="1" si="240"/>
        <v>628</v>
      </c>
      <c r="B15370" t="s">
        <v>2046</v>
      </c>
      <c r="C15370" t="s">
        <v>80</v>
      </c>
      <c r="F15370" t="s">
        <v>6041</v>
      </c>
      <c r="G15370">
        <v>0</v>
      </c>
      <c r="O15370" t="s">
        <v>33</v>
      </c>
      <c r="Y15370" t="s">
        <v>14101</v>
      </c>
      <c r="Z15370" t="s">
        <v>14102</v>
      </c>
      <c r="AA15370" t="s">
        <v>14103</v>
      </c>
      <c r="AB15370" t="s">
        <v>14104</v>
      </c>
      <c r="AC15370" t="s">
        <v>38</v>
      </c>
      <c r="AD15370" t="s">
        <v>1716</v>
      </c>
    </row>
    <row r="15371" spans="1:30" ht="409.5" x14ac:dyDescent="0.25">
      <c r="A15371">
        <f t="shared" ca="1" si="240"/>
        <v>11038</v>
      </c>
      <c r="B15371" t="s">
        <v>2046</v>
      </c>
      <c r="C15371" t="s">
        <v>80</v>
      </c>
      <c r="F15371" t="s">
        <v>1024</v>
      </c>
      <c r="G15371">
        <v>0</v>
      </c>
      <c r="O15371" t="s">
        <v>33</v>
      </c>
      <c r="Y15371" t="s">
        <v>1025</v>
      </c>
      <c r="Z15371" s="1" t="s">
        <v>10747</v>
      </c>
      <c r="AA15371" t="s">
        <v>10748</v>
      </c>
      <c r="AB15371" t="s">
        <v>10749</v>
      </c>
      <c r="AC15371" t="s">
        <v>102</v>
      </c>
      <c r="AD15371">
        <v>97219</v>
      </c>
    </row>
    <row r="15372" spans="1:30" ht="409.5" x14ac:dyDescent="0.25">
      <c r="A15372">
        <f t="shared" ca="1" si="240"/>
        <v>724</v>
      </c>
      <c r="B15372" t="s">
        <v>30</v>
      </c>
      <c r="C15372" t="s">
        <v>31</v>
      </c>
      <c r="O15372" t="s">
        <v>63</v>
      </c>
      <c r="X15372" t="s">
        <v>34</v>
      </c>
      <c r="Y15372" t="s">
        <v>457</v>
      </c>
      <c r="Z15372" s="1" t="s">
        <v>458</v>
      </c>
      <c r="AA15372" s="1" t="s">
        <v>458</v>
      </c>
      <c r="AB15372">
        <v>-171173</v>
      </c>
      <c r="AC15372" t="s">
        <v>38</v>
      </c>
      <c r="AD15372">
        <v>98374</v>
      </c>
    </row>
    <row r="15373" spans="1:30" ht="409.5" x14ac:dyDescent="0.25">
      <c r="A15373">
        <f t="shared" ca="1" si="240"/>
        <v>2283</v>
      </c>
      <c r="B15373" t="s">
        <v>344</v>
      </c>
      <c r="C15373" t="s">
        <v>31</v>
      </c>
      <c r="F15373" t="s">
        <v>345</v>
      </c>
      <c r="G15373">
        <v>0</v>
      </c>
      <c r="O15373" t="s">
        <v>155</v>
      </c>
      <c r="X15373" t="s">
        <v>34</v>
      </c>
      <c r="Y15373" t="s">
        <v>346</v>
      </c>
      <c r="Z15373" s="1" t="s">
        <v>347</v>
      </c>
      <c r="AA15373" s="1" t="s">
        <v>348</v>
      </c>
      <c r="AB15373" t="s">
        <v>349</v>
      </c>
      <c r="AC15373" t="s">
        <v>38</v>
      </c>
      <c r="AD15373">
        <v>98101</v>
      </c>
    </row>
    <row r="15374" spans="1:30" ht="285" x14ac:dyDescent="0.25">
      <c r="A15374">
        <f t="shared" ca="1" si="240"/>
        <v>2477</v>
      </c>
      <c r="B15374" t="s">
        <v>230</v>
      </c>
      <c r="C15374" t="s">
        <v>45</v>
      </c>
      <c r="O15374" t="s">
        <v>33</v>
      </c>
      <c r="X15374" t="s">
        <v>34</v>
      </c>
      <c r="Y15374" t="s">
        <v>22978</v>
      </c>
      <c r="Z15374" s="1" t="s">
        <v>23300</v>
      </c>
      <c r="AA15374" t="s">
        <v>22580</v>
      </c>
      <c r="AB15374">
        <v>-171875</v>
      </c>
    </row>
    <row r="15375" spans="1:30" x14ac:dyDescent="0.25">
      <c r="A15375">
        <f t="shared" ca="1" si="240"/>
        <v>11929</v>
      </c>
      <c r="B15375" t="s">
        <v>739</v>
      </c>
      <c r="C15375" t="s">
        <v>686</v>
      </c>
      <c r="F15375" t="s">
        <v>17058</v>
      </c>
      <c r="O15375" t="s">
        <v>33</v>
      </c>
      <c r="Y15375" t="s">
        <v>17059</v>
      </c>
      <c r="Z15375" t="s">
        <v>31014</v>
      </c>
      <c r="AA15375" t="s">
        <v>30997</v>
      </c>
      <c r="AB15375">
        <v>-163218</v>
      </c>
      <c r="AC15375" t="s">
        <v>38</v>
      </c>
      <c r="AD15375">
        <v>98801</v>
      </c>
    </row>
    <row r="15376" spans="1:30" x14ac:dyDescent="0.25">
      <c r="A15376">
        <f t="shared" ca="1" si="240"/>
        <v>15529</v>
      </c>
      <c r="B15376" t="s">
        <v>2046</v>
      </c>
      <c r="C15376" t="s">
        <v>80</v>
      </c>
      <c r="F15376" t="s">
        <v>2587</v>
      </c>
      <c r="O15376" t="s">
        <v>33</v>
      </c>
      <c r="Y15376" t="s">
        <v>12842</v>
      </c>
      <c r="Z15376" t="s">
        <v>13668</v>
      </c>
      <c r="AA15376" t="s">
        <v>13664</v>
      </c>
      <c r="AB15376">
        <v>-171443</v>
      </c>
      <c r="AC15376" t="s">
        <v>38</v>
      </c>
      <c r="AD15376">
        <v>98154</v>
      </c>
    </row>
    <row r="15377" spans="1:30" ht="409.5" x14ac:dyDescent="0.25">
      <c r="A15377">
        <f t="shared" ca="1" si="240"/>
        <v>11890</v>
      </c>
      <c r="B15377" t="s">
        <v>2046</v>
      </c>
      <c r="C15377" t="s">
        <v>80</v>
      </c>
      <c r="F15377" t="s">
        <v>908</v>
      </c>
      <c r="G15377">
        <v>0</v>
      </c>
      <c r="O15377" t="s">
        <v>33</v>
      </c>
      <c r="Y15377" t="s">
        <v>5616</v>
      </c>
      <c r="Z15377" s="1" t="s">
        <v>11975</v>
      </c>
      <c r="AA15377" t="s">
        <v>11973</v>
      </c>
      <c r="AB15377" t="s">
        <v>11976</v>
      </c>
      <c r="AC15377" t="s">
        <v>102</v>
      </c>
      <c r="AD15377">
        <v>97205</v>
      </c>
    </row>
    <row r="15378" spans="1:30" ht="375" x14ac:dyDescent="0.25">
      <c r="A15378">
        <f t="shared" ca="1" si="240"/>
        <v>1418</v>
      </c>
      <c r="B15378" t="s">
        <v>178</v>
      </c>
      <c r="C15378" t="s">
        <v>179</v>
      </c>
      <c r="F15378" t="s">
        <v>7487</v>
      </c>
      <c r="O15378" t="s">
        <v>33</v>
      </c>
      <c r="X15378" t="s">
        <v>34</v>
      </c>
      <c r="Y15378" t="s">
        <v>31911</v>
      </c>
      <c r="Z15378" s="1" t="s">
        <v>31912</v>
      </c>
      <c r="AA15378" t="s">
        <v>31913</v>
      </c>
      <c r="AB15378">
        <v>-160504</v>
      </c>
      <c r="AC15378" t="s">
        <v>333</v>
      </c>
      <c r="AD15378">
        <v>83501</v>
      </c>
    </row>
    <row r="15379" spans="1:30" ht="409.5" x14ac:dyDescent="0.25">
      <c r="A15379">
        <f t="shared" ca="1" si="240"/>
        <v>11848</v>
      </c>
      <c r="B15379" t="s">
        <v>334</v>
      </c>
      <c r="C15379" t="s">
        <v>45</v>
      </c>
      <c r="O15379" t="s">
        <v>33</v>
      </c>
      <c r="X15379" t="s">
        <v>34</v>
      </c>
      <c r="Y15379" t="s">
        <v>24805</v>
      </c>
      <c r="Z15379" s="1" t="s">
        <v>24806</v>
      </c>
      <c r="AA15379" t="s">
        <v>24807</v>
      </c>
      <c r="AB15379">
        <v>-170292</v>
      </c>
      <c r="AC15379" t="s">
        <v>5301</v>
      </c>
    </row>
    <row r="15380" spans="1:30" x14ac:dyDescent="0.25">
      <c r="A15380">
        <f t="shared" ca="1" si="240"/>
        <v>6357</v>
      </c>
      <c r="B15380" t="s">
        <v>124</v>
      </c>
      <c r="C15380" t="s">
        <v>45</v>
      </c>
      <c r="F15380" t="s">
        <v>41671</v>
      </c>
      <c r="G15380">
        <v>0</v>
      </c>
      <c r="O15380" t="s">
        <v>33</v>
      </c>
      <c r="Y15380" t="s">
        <v>41672</v>
      </c>
      <c r="Z15380" t="s">
        <v>41673</v>
      </c>
      <c r="AA15380" t="s">
        <v>41651</v>
      </c>
      <c r="AB15380" t="s">
        <v>41674</v>
      </c>
      <c r="AC15380" t="s">
        <v>5301</v>
      </c>
    </row>
    <row r="15381" spans="1:30" x14ac:dyDescent="0.25">
      <c r="A15381">
        <f t="shared" ca="1" si="240"/>
        <v>15473</v>
      </c>
      <c r="B15381" t="s">
        <v>9858</v>
      </c>
      <c r="C15381" t="s">
        <v>179</v>
      </c>
      <c r="G15381">
        <v>0</v>
      </c>
      <c r="O15381" t="s">
        <v>33</v>
      </c>
      <c r="X15381" t="s">
        <v>34</v>
      </c>
      <c r="Y15381" t="s">
        <v>41056</v>
      </c>
      <c r="Z15381" t="s">
        <v>41057</v>
      </c>
      <c r="AA15381" t="s">
        <v>41058</v>
      </c>
      <c r="AB15381" t="s">
        <v>41059</v>
      </c>
      <c r="AC15381" t="s">
        <v>38</v>
      </c>
      <c r="AD15381">
        <v>98902</v>
      </c>
    </row>
    <row r="15382" spans="1:30" ht="409.5" x14ac:dyDescent="0.25">
      <c r="A15382">
        <f t="shared" ca="1" si="240"/>
        <v>19933</v>
      </c>
      <c r="B15382" t="s">
        <v>2046</v>
      </c>
      <c r="C15382" t="s">
        <v>80</v>
      </c>
      <c r="F15382" t="s">
        <v>658</v>
      </c>
      <c r="O15382" t="s">
        <v>33</v>
      </c>
      <c r="Y15382" t="s">
        <v>10358</v>
      </c>
      <c r="Z15382" s="1" t="s">
        <v>10359</v>
      </c>
      <c r="AA15382" t="s">
        <v>10356</v>
      </c>
      <c r="AB15382">
        <v>-162801</v>
      </c>
      <c r="AC15382" t="s">
        <v>102</v>
      </c>
      <c r="AD15382">
        <v>97205</v>
      </c>
    </row>
    <row r="15383" spans="1:30" x14ac:dyDescent="0.25">
      <c r="A15383">
        <f t="shared" ca="1" si="240"/>
        <v>18334</v>
      </c>
      <c r="B15383" t="s">
        <v>49</v>
      </c>
      <c r="C15383" t="s">
        <v>50</v>
      </c>
      <c r="F15383" t="s">
        <v>29729</v>
      </c>
      <c r="O15383" t="s">
        <v>33</v>
      </c>
      <c r="W15383">
        <v>15</v>
      </c>
      <c r="X15383" t="s">
        <v>34</v>
      </c>
      <c r="Y15383" t="s">
        <v>30977</v>
      </c>
      <c r="Z15383" t="s">
        <v>36107</v>
      </c>
      <c r="AA15383" t="s">
        <v>36108</v>
      </c>
      <c r="AB15383">
        <v>-181184</v>
      </c>
      <c r="AC15383" t="s">
        <v>38</v>
      </c>
      <c r="AD15383">
        <v>98402</v>
      </c>
    </row>
    <row r="15384" spans="1:30" x14ac:dyDescent="0.25">
      <c r="A15384">
        <f t="shared" ca="1" si="240"/>
        <v>15023</v>
      </c>
      <c r="B15384" t="s">
        <v>73</v>
      </c>
      <c r="C15384" t="s">
        <v>74</v>
      </c>
      <c r="O15384" t="s">
        <v>33</v>
      </c>
      <c r="Y15384" t="s">
        <v>25766</v>
      </c>
      <c r="Z15384" t="s">
        <v>40451</v>
      </c>
      <c r="AA15384" t="s">
        <v>40452</v>
      </c>
      <c r="AB15384">
        <v>-172711</v>
      </c>
    </row>
    <row r="15385" spans="1:30" x14ac:dyDescent="0.25">
      <c r="A15385">
        <f t="shared" ca="1" si="240"/>
        <v>16299</v>
      </c>
      <c r="B15385" t="s">
        <v>39</v>
      </c>
      <c r="F15385" t="s">
        <v>315</v>
      </c>
      <c r="N15385" t="s">
        <v>1348</v>
      </c>
      <c r="O15385" t="s">
        <v>33</v>
      </c>
      <c r="X15385" t="s">
        <v>34</v>
      </c>
      <c r="Y15385" t="s">
        <v>1843</v>
      </c>
      <c r="Z15385" t="s">
        <v>22403</v>
      </c>
      <c r="AA15385" t="s">
        <v>22404</v>
      </c>
      <c r="AB15385">
        <v>-160170</v>
      </c>
      <c r="AC15385" t="s">
        <v>38</v>
      </c>
      <c r="AD15385">
        <v>98104</v>
      </c>
    </row>
    <row r="15386" spans="1:30" x14ac:dyDescent="0.25">
      <c r="A15386">
        <f t="shared" ca="1" si="240"/>
        <v>12622</v>
      </c>
      <c r="B15386" t="s">
        <v>73</v>
      </c>
      <c r="C15386" t="s">
        <v>74</v>
      </c>
      <c r="O15386" t="s">
        <v>63</v>
      </c>
      <c r="X15386" t="s">
        <v>34</v>
      </c>
      <c r="Y15386" t="s">
        <v>5187</v>
      </c>
      <c r="Z15386" t="s">
        <v>5188</v>
      </c>
      <c r="AA15386" t="s">
        <v>5189</v>
      </c>
      <c r="AB15386">
        <v>-171856</v>
      </c>
      <c r="AC15386" t="s">
        <v>38</v>
      </c>
      <c r="AD15386">
        <v>98155</v>
      </c>
    </row>
    <row r="15387" spans="1:30" x14ac:dyDescent="0.25">
      <c r="A15387">
        <f t="shared" ca="1" si="240"/>
        <v>7281</v>
      </c>
      <c r="B15387" t="s">
        <v>17015</v>
      </c>
      <c r="C15387" t="s">
        <v>45</v>
      </c>
      <c r="F15387" t="s">
        <v>32</v>
      </c>
      <c r="G15387">
        <v>0</v>
      </c>
      <c r="O15387" t="s">
        <v>33</v>
      </c>
      <c r="Y15387" t="s">
        <v>31080</v>
      </c>
      <c r="Z15387" t="s">
        <v>35399</v>
      </c>
      <c r="AA15387" t="s">
        <v>35400</v>
      </c>
      <c r="AB15387" t="s">
        <v>35401</v>
      </c>
    </row>
    <row r="15388" spans="1:30" x14ac:dyDescent="0.25">
      <c r="A15388">
        <f t="shared" ca="1" si="240"/>
        <v>11973</v>
      </c>
      <c r="B15388" t="s">
        <v>685</v>
      </c>
      <c r="C15388" t="s">
        <v>686</v>
      </c>
      <c r="F15388" t="s">
        <v>1825</v>
      </c>
      <c r="G15388">
        <v>0</v>
      </c>
      <c r="O15388" t="s">
        <v>33</v>
      </c>
      <c r="Y15388" t="s">
        <v>35095</v>
      </c>
      <c r="Z15388" t="s">
        <v>35096</v>
      </c>
      <c r="AA15388" t="s">
        <v>35064</v>
      </c>
      <c r="AB15388" t="s">
        <v>35097</v>
      </c>
      <c r="AC15388" t="s">
        <v>38</v>
      </c>
      <c r="AD15388">
        <v>98072</v>
      </c>
    </row>
    <row r="15389" spans="1:30" x14ac:dyDescent="0.25">
      <c r="A15389">
        <f t="shared" ca="1" si="240"/>
        <v>1403</v>
      </c>
      <c r="B15389" t="s">
        <v>739</v>
      </c>
      <c r="C15389" t="s">
        <v>686</v>
      </c>
      <c r="F15389" t="s">
        <v>29798</v>
      </c>
      <c r="G15389">
        <v>0</v>
      </c>
      <c r="O15389" t="s">
        <v>33</v>
      </c>
      <c r="Y15389" t="s">
        <v>29799</v>
      </c>
      <c r="Z15389" t="s">
        <v>29800</v>
      </c>
      <c r="AA15389" t="s">
        <v>29801</v>
      </c>
      <c r="AB15389" t="s">
        <v>29802</v>
      </c>
    </row>
    <row r="15390" spans="1:30" x14ac:dyDescent="0.25">
      <c r="A15390">
        <f t="shared" ca="1" si="240"/>
        <v>17177</v>
      </c>
      <c r="B15390" t="s">
        <v>739</v>
      </c>
      <c r="C15390" t="s">
        <v>686</v>
      </c>
      <c r="F15390" t="s">
        <v>3051</v>
      </c>
      <c r="G15390">
        <v>0</v>
      </c>
      <c r="O15390" t="s">
        <v>33</v>
      </c>
      <c r="Y15390" t="s">
        <v>29246</v>
      </c>
      <c r="Z15390" t="s">
        <v>30658</v>
      </c>
      <c r="AA15390" t="s">
        <v>30659</v>
      </c>
      <c r="AB15390" t="s">
        <v>30660</v>
      </c>
      <c r="AC15390" t="s">
        <v>38</v>
      </c>
      <c r="AD15390">
        <v>98503</v>
      </c>
    </row>
    <row r="15391" spans="1:30" x14ac:dyDescent="0.25">
      <c r="A15391">
        <f t="shared" ca="1" si="240"/>
        <v>14112</v>
      </c>
      <c r="B15391" t="s">
        <v>73</v>
      </c>
      <c r="C15391" t="s">
        <v>74</v>
      </c>
      <c r="G15391">
        <v>0</v>
      </c>
      <c r="O15391" t="s">
        <v>33</v>
      </c>
      <c r="Y15391" t="s">
        <v>4217</v>
      </c>
      <c r="Z15391" t="s">
        <v>4218</v>
      </c>
      <c r="AA15391" t="s">
        <v>4219</v>
      </c>
      <c r="AB15391" t="s">
        <v>4220</v>
      </c>
    </row>
    <row r="15392" spans="1:30" ht="409.5" x14ac:dyDescent="0.25">
      <c r="A15392">
        <f t="shared" ca="1" si="240"/>
        <v>7884</v>
      </c>
      <c r="B15392" t="s">
        <v>519</v>
      </c>
      <c r="F15392" s="1" t="s">
        <v>459</v>
      </c>
      <c r="G15392">
        <v>0</v>
      </c>
      <c r="O15392" t="s">
        <v>33</v>
      </c>
      <c r="W15392">
        <v>30</v>
      </c>
      <c r="X15392" t="s">
        <v>34</v>
      </c>
      <c r="Y15392" t="s">
        <v>520</v>
      </c>
      <c r="Z15392" s="1" t="s">
        <v>521</v>
      </c>
      <c r="AA15392" t="s">
        <v>522</v>
      </c>
      <c r="AB15392" t="s">
        <v>523</v>
      </c>
      <c r="AC15392" t="s">
        <v>38</v>
      </c>
      <c r="AD15392">
        <v>98550</v>
      </c>
    </row>
    <row r="15393" spans="1:30" ht="390" x14ac:dyDescent="0.25">
      <c r="A15393">
        <f t="shared" ca="1" si="240"/>
        <v>2069</v>
      </c>
      <c r="B15393" t="s">
        <v>334</v>
      </c>
      <c r="C15393" t="s">
        <v>45</v>
      </c>
      <c r="F15393" t="s">
        <v>789</v>
      </c>
      <c r="G15393">
        <v>0</v>
      </c>
      <c r="O15393" t="s">
        <v>33</v>
      </c>
      <c r="V15393" t="s">
        <v>21607</v>
      </c>
      <c r="W15393">
        <v>30</v>
      </c>
      <c r="X15393" t="s">
        <v>34</v>
      </c>
      <c r="Y15393" t="s">
        <v>790</v>
      </c>
      <c r="Z15393" s="1" t="s">
        <v>21608</v>
      </c>
      <c r="AA15393" t="s">
        <v>21609</v>
      </c>
      <c r="AB15393" t="s">
        <v>21610</v>
      </c>
      <c r="AC15393" t="s">
        <v>38</v>
      </c>
      <c r="AD15393">
        <v>99362</v>
      </c>
    </row>
    <row r="15394" spans="1:30" ht="120" x14ac:dyDescent="0.25">
      <c r="A15394">
        <f t="shared" ca="1" si="240"/>
        <v>16025</v>
      </c>
      <c r="B15394" t="s">
        <v>49</v>
      </c>
      <c r="C15394" t="s">
        <v>50</v>
      </c>
      <c r="F15394" s="1" t="s">
        <v>459</v>
      </c>
      <c r="O15394" t="s">
        <v>63</v>
      </c>
      <c r="X15394" t="s">
        <v>34</v>
      </c>
      <c r="Y15394" t="s">
        <v>460</v>
      </c>
      <c r="Z15394" t="s">
        <v>40957</v>
      </c>
      <c r="AA15394" t="s">
        <v>40958</v>
      </c>
      <c r="AB15394">
        <v>-173393</v>
      </c>
      <c r="AC15394" t="s">
        <v>38</v>
      </c>
      <c r="AD15394">
        <v>98119</v>
      </c>
    </row>
    <row r="15395" spans="1:30" x14ac:dyDescent="0.25">
      <c r="A15395">
        <f t="shared" ca="1" si="240"/>
        <v>15999</v>
      </c>
      <c r="B15395" t="s">
        <v>2046</v>
      </c>
      <c r="C15395" t="s">
        <v>80</v>
      </c>
      <c r="F15395" t="s">
        <v>651</v>
      </c>
      <c r="O15395" t="s">
        <v>33</v>
      </c>
      <c r="Y15395" t="s">
        <v>6279</v>
      </c>
      <c r="Z15395" t="s">
        <v>13622</v>
      </c>
      <c r="AA15395" t="s">
        <v>13623</v>
      </c>
      <c r="AB15395">
        <v>-160615</v>
      </c>
      <c r="AC15395" t="s">
        <v>38</v>
      </c>
      <c r="AD15395">
        <v>98034</v>
      </c>
    </row>
    <row r="15396" spans="1:30" ht="409.5" x14ac:dyDescent="0.25">
      <c r="A15396">
        <f t="shared" ca="1" si="240"/>
        <v>7435</v>
      </c>
      <c r="B15396" t="s">
        <v>230</v>
      </c>
      <c r="C15396" t="s">
        <v>45</v>
      </c>
      <c r="F15396" t="s">
        <v>20250</v>
      </c>
      <c r="O15396" t="s">
        <v>33</v>
      </c>
      <c r="X15396" t="s">
        <v>34</v>
      </c>
      <c r="Y15396" t="s">
        <v>22656</v>
      </c>
      <c r="Z15396" s="1" t="s">
        <v>23308</v>
      </c>
      <c r="AA15396" t="s">
        <v>22580</v>
      </c>
      <c r="AB15396">
        <v>-172061</v>
      </c>
    </row>
    <row r="15397" spans="1:30" ht="409.5" x14ac:dyDescent="0.25">
      <c r="A15397">
        <f t="shared" ca="1" si="240"/>
        <v>7324</v>
      </c>
      <c r="B15397" t="s">
        <v>68</v>
      </c>
      <c r="C15397" t="s">
        <v>45</v>
      </c>
      <c r="F15397" t="s">
        <v>40708</v>
      </c>
      <c r="N15397" t="s">
        <v>541</v>
      </c>
      <c r="O15397" t="s">
        <v>52</v>
      </c>
      <c r="X15397" t="s">
        <v>34</v>
      </c>
      <c r="Y15397" t="s">
        <v>40709</v>
      </c>
      <c r="Z15397" s="1" t="s">
        <v>40710</v>
      </c>
      <c r="AA15397" t="s">
        <v>40711</v>
      </c>
      <c r="AB15397">
        <v>-171714</v>
      </c>
      <c r="AC15397" t="s">
        <v>38</v>
      </c>
      <c r="AD15397">
        <v>98040</v>
      </c>
    </row>
    <row r="15398" spans="1:30" ht="409.5" x14ac:dyDescent="0.25">
      <c r="A15398">
        <f t="shared" ca="1" si="240"/>
        <v>19169</v>
      </c>
      <c r="B15398" t="s">
        <v>73</v>
      </c>
      <c r="C15398" t="s">
        <v>74</v>
      </c>
      <c r="F15398" t="s">
        <v>1847</v>
      </c>
      <c r="G15398">
        <v>0</v>
      </c>
      <c r="O15398" t="s">
        <v>33</v>
      </c>
      <c r="Y15398" t="s">
        <v>36245</v>
      </c>
      <c r="Z15398" s="1" t="s">
        <v>36246</v>
      </c>
      <c r="AA15398" t="s">
        <v>36234</v>
      </c>
      <c r="AB15398" t="s">
        <v>36247</v>
      </c>
    </row>
    <row r="15399" spans="1:30" x14ac:dyDescent="0.25">
      <c r="A15399">
        <f t="shared" ca="1" si="240"/>
        <v>17327</v>
      </c>
      <c r="B15399" t="s">
        <v>2046</v>
      </c>
      <c r="C15399" t="s">
        <v>80</v>
      </c>
      <c r="F15399" t="s">
        <v>2032</v>
      </c>
      <c r="O15399" t="s">
        <v>33</v>
      </c>
      <c r="Y15399" t="s">
        <v>14494</v>
      </c>
      <c r="Z15399" t="s">
        <v>14346</v>
      </c>
      <c r="AA15399" t="s">
        <v>14495</v>
      </c>
      <c r="AB15399">
        <v>-170497</v>
      </c>
      <c r="AC15399" t="s">
        <v>6028</v>
      </c>
      <c r="AD15399">
        <v>48109</v>
      </c>
    </row>
    <row r="15400" spans="1:30" x14ac:dyDescent="0.25">
      <c r="A15400">
        <f t="shared" ca="1" si="240"/>
        <v>9251</v>
      </c>
      <c r="B15400" t="s">
        <v>2046</v>
      </c>
      <c r="C15400" t="s">
        <v>80</v>
      </c>
      <c r="F15400" t="s">
        <v>11454</v>
      </c>
      <c r="O15400" t="s">
        <v>33</v>
      </c>
      <c r="Y15400" t="s">
        <v>11455</v>
      </c>
      <c r="Z15400" t="s">
        <v>11456</v>
      </c>
      <c r="AA15400" t="s">
        <v>11457</v>
      </c>
      <c r="AB15400">
        <v>-172970</v>
      </c>
      <c r="AC15400" t="s">
        <v>482</v>
      </c>
      <c r="AD15400">
        <v>11216</v>
      </c>
    </row>
    <row r="15401" spans="1:30" x14ac:dyDescent="0.25">
      <c r="A15401">
        <f t="shared" ca="1" si="240"/>
        <v>1559</v>
      </c>
      <c r="B15401" t="s">
        <v>788</v>
      </c>
      <c r="C15401" t="s">
        <v>45</v>
      </c>
      <c r="G15401">
        <v>0</v>
      </c>
      <c r="O15401" t="s">
        <v>63</v>
      </c>
      <c r="X15401" t="s">
        <v>34</v>
      </c>
      <c r="Y15401" t="s">
        <v>790</v>
      </c>
      <c r="Z15401" t="s">
        <v>10021</v>
      </c>
      <c r="AA15401" t="s">
        <v>10022</v>
      </c>
      <c r="AB15401" t="s">
        <v>10023</v>
      </c>
      <c r="AC15401" t="s">
        <v>38</v>
      </c>
      <c r="AD15401">
        <v>99362</v>
      </c>
    </row>
    <row r="15402" spans="1:30" x14ac:dyDescent="0.25">
      <c r="A15402">
        <f t="shared" ca="1" si="240"/>
        <v>12914</v>
      </c>
      <c r="B15402" t="s">
        <v>124</v>
      </c>
      <c r="C15402" t="s">
        <v>45</v>
      </c>
      <c r="O15402" t="s">
        <v>63</v>
      </c>
      <c r="X15402" t="s">
        <v>34</v>
      </c>
      <c r="Y15402" t="s">
        <v>43624</v>
      </c>
      <c r="Z15402" t="s">
        <v>43625</v>
      </c>
      <c r="AA15402" t="s">
        <v>43623</v>
      </c>
      <c r="AB15402">
        <v>-180360</v>
      </c>
      <c r="AC15402" t="s">
        <v>38</v>
      </c>
      <c r="AD15402">
        <v>98199</v>
      </c>
    </row>
    <row r="15403" spans="1:30" ht="409.5" x14ac:dyDescent="0.25">
      <c r="A15403">
        <f t="shared" ca="1" si="240"/>
        <v>4517</v>
      </c>
      <c r="B15403" t="s">
        <v>2046</v>
      </c>
      <c r="C15403" t="s">
        <v>80</v>
      </c>
      <c r="F15403" t="s">
        <v>986</v>
      </c>
      <c r="O15403" t="s">
        <v>33</v>
      </c>
      <c r="Y15403" t="s">
        <v>987</v>
      </c>
      <c r="Z15403" s="1" t="s">
        <v>14660</v>
      </c>
      <c r="AA15403" t="s">
        <v>14661</v>
      </c>
      <c r="AB15403">
        <v>-162464</v>
      </c>
      <c r="AC15403" t="s">
        <v>38</v>
      </c>
      <c r="AD15403">
        <v>98116</v>
      </c>
    </row>
    <row r="15404" spans="1:30" ht="409.5" x14ac:dyDescent="0.25">
      <c r="A15404">
        <f t="shared" ca="1" si="240"/>
        <v>17035</v>
      </c>
      <c r="B15404" t="s">
        <v>164</v>
      </c>
      <c r="C15404" t="s">
        <v>165</v>
      </c>
      <c r="N15404" t="s">
        <v>1034</v>
      </c>
      <c r="O15404" t="s">
        <v>33</v>
      </c>
      <c r="X15404" t="s">
        <v>34</v>
      </c>
      <c r="Y15404" t="s">
        <v>1035</v>
      </c>
      <c r="Z15404" s="1" t="s">
        <v>1036</v>
      </c>
      <c r="AA15404" t="s">
        <v>1037</v>
      </c>
      <c r="AB15404">
        <v>-170700</v>
      </c>
      <c r="AC15404" t="s">
        <v>38</v>
      </c>
      <c r="AD15404">
        <v>98199</v>
      </c>
    </row>
    <row r="15405" spans="1:30" x14ac:dyDescent="0.25">
      <c r="A15405">
        <f t="shared" ca="1" si="240"/>
        <v>11550</v>
      </c>
      <c r="B15405" t="s">
        <v>739</v>
      </c>
      <c r="C15405" t="s">
        <v>686</v>
      </c>
      <c r="F15405" t="s">
        <v>29613</v>
      </c>
      <c r="O15405" t="s">
        <v>33</v>
      </c>
      <c r="Y15405" t="s">
        <v>29614</v>
      </c>
      <c r="Z15405" t="s">
        <v>29754</v>
      </c>
      <c r="AA15405" t="s">
        <v>29753</v>
      </c>
      <c r="AB15405">
        <v>-171457</v>
      </c>
      <c r="AC15405" t="s">
        <v>38</v>
      </c>
      <c r="AD15405">
        <v>98001</v>
      </c>
    </row>
    <row r="15406" spans="1:30" ht="409.5" x14ac:dyDescent="0.25">
      <c r="A15406">
        <f t="shared" ca="1" si="240"/>
        <v>6659</v>
      </c>
      <c r="B15406" t="s">
        <v>230</v>
      </c>
      <c r="C15406" t="s">
        <v>45</v>
      </c>
      <c r="O15406" t="s">
        <v>33</v>
      </c>
      <c r="X15406" t="s">
        <v>34</v>
      </c>
      <c r="Y15406" t="s">
        <v>22806</v>
      </c>
      <c r="Z15406" s="1" t="s">
        <v>23107</v>
      </c>
      <c r="AA15406" t="s">
        <v>22580</v>
      </c>
      <c r="AB15406">
        <v>-170280</v>
      </c>
    </row>
    <row r="15407" spans="1:30" x14ac:dyDescent="0.25">
      <c r="A15407">
        <f t="shared" ca="1" si="240"/>
        <v>7331</v>
      </c>
      <c r="B15407" t="s">
        <v>1203</v>
      </c>
      <c r="C15407" t="s">
        <v>45</v>
      </c>
      <c r="F15407" t="s">
        <v>392</v>
      </c>
      <c r="G15407">
        <v>0</v>
      </c>
      <c r="O15407" t="s">
        <v>33</v>
      </c>
      <c r="X15407" t="s">
        <v>34</v>
      </c>
      <c r="Y15407" t="s">
        <v>18031</v>
      </c>
      <c r="Z15407" t="s">
        <v>18032</v>
      </c>
      <c r="AA15407" t="s">
        <v>18033</v>
      </c>
      <c r="AB15407" t="s">
        <v>18034</v>
      </c>
    </row>
    <row r="15408" spans="1:30" ht="409.5" x14ac:dyDescent="0.25">
      <c r="A15408">
        <f t="shared" ca="1" si="240"/>
        <v>4581</v>
      </c>
      <c r="B15408" t="s">
        <v>2046</v>
      </c>
      <c r="C15408" t="s">
        <v>80</v>
      </c>
      <c r="F15408" t="s">
        <v>2047</v>
      </c>
      <c r="O15408" t="s">
        <v>33</v>
      </c>
      <c r="Y15408" t="s">
        <v>2048</v>
      </c>
      <c r="Z15408" s="1" t="s">
        <v>16500</v>
      </c>
      <c r="AA15408" t="s">
        <v>16501</v>
      </c>
      <c r="AB15408">
        <v>-170108</v>
      </c>
      <c r="AC15408" t="s">
        <v>38</v>
      </c>
      <c r="AD15408">
        <v>98225</v>
      </c>
    </row>
    <row r="15409" spans="1:30" x14ac:dyDescent="0.25">
      <c r="A15409">
        <f t="shared" ca="1" si="240"/>
        <v>19690</v>
      </c>
      <c r="B15409" t="s">
        <v>73</v>
      </c>
      <c r="C15409" t="s">
        <v>74</v>
      </c>
      <c r="F15409" t="s">
        <v>2878</v>
      </c>
      <c r="G15409">
        <v>0</v>
      </c>
      <c r="O15409" t="s">
        <v>33</v>
      </c>
      <c r="X15409" t="s">
        <v>34</v>
      </c>
      <c r="Y15409" t="s">
        <v>2879</v>
      </c>
      <c r="Z15409" t="s">
        <v>2880</v>
      </c>
      <c r="AA15409" t="s">
        <v>2880</v>
      </c>
      <c r="AB15409" t="s">
        <v>2881</v>
      </c>
    </row>
    <row r="15410" spans="1:30" x14ac:dyDescent="0.25">
      <c r="A15410">
        <f t="shared" ca="1" si="240"/>
        <v>5303</v>
      </c>
      <c r="B15410" t="s">
        <v>2046</v>
      </c>
      <c r="C15410" t="s">
        <v>80</v>
      </c>
      <c r="F15410" t="s">
        <v>651</v>
      </c>
      <c r="O15410" t="s">
        <v>33</v>
      </c>
      <c r="Y15410" t="s">
        <v>994</v>
      </c>
      <c r="Z15410" t="s">
        <v>14140</v>
      </c>
      <c r="AA15410" t="s">
        <v>14138</v>
      </c>
      <c r="AB15410">
        <v>-163014</v>
      </c>
      <c r="AC15410" t="s">
        <v>38</v>
      </c>
      <c r="AD15410">
        <v>98034</v>
      </c>
    </row>
    <row r="15411" spans="1:30" x14ac:dyDescent="0.25">
      <c r="A15411">
        <f t="shared" ca="1" si="240"/>
        <v>19033</v>
      </c>
      <c r="B15411" t="s">
        <v>124</v>
      </c>
      <c r="C15411" t="s">
        <v>45</v>
      </c>
      <c r="O15411" t="s">
        <v>33</v>
      </c>
      <c r="W15411">
        <v>15</v>
      </c>
      <c r="X15411" t="s">
        <v>34</v>
      </c>
      <c r="Y15411" t="s">
        <v>18130</v>
      </c>
      <c r="Z15411" t="s">
        <v>18131</v>
      </c>
      <c r="AA15411" t="s">
        <v>18132</v>
      </c>
      <c r="AB15411">
        <v>-181177</v>
      </c>
      <c r="AC15411" t="s">
        <v>135</v>
      </c>
      <c r="AD15411">
        <v>55803</v>
      </c>
    </row>
    <row r="15412" spans="1:30" ht="409.5" x14ac:dyDescent="0.25">
      <c r="A15412">
        <f t="shared" ca="1" si="240"/>
        <v>5711</v>
      </c>
      <c r="B15412" t="s">
        <v>79</v>
      </c>
      <c r="C15412" t="s">
        <v>80</v>
      </c>
      <c r="F15412" t="s">
        <v>651</v>
      </c>
      <c r="O15412" t="s">
        <v>33</v>
      </c>
      <c r="Y15412" t="s">
        <v>6323</v>
      </c>
      <c r="Z15412" s="1" t="s">
        <v>25820</v>
      </c>
      <c r="AA15412" t="s">
        <v>25821</v>
      </c>
      <c r="AB15412">
        <v>-171292</v>
      </c>
      <c r="AC15412" t="s">
        <v>38</v>
      </c>
      <c r="AD15412">
        <v>98034</v>
      </c>
    </row>
    <row r="15413" spans="1:30" x14ac:dyDescent="0.25">
      <c r="A15413">
        <f t="shared" ca="1" si="240"/>
        <v>11716</v>
      </c>
      <c r="B15413" t="s">
        <v>2046</v>
      </c>
      <c r="C15413" t="s">
        <v>80</v>
      </c>
      <c r="F15413" t="s">
        <v>160</v>
      </c>
      <c r="O15413" t="s">
        <v>33</v>
      </c>
      <c r="Y15413" t="s">
        <v>7387</v>
      </c>
      <c r="Z15413" t="s">
        <v>13872</v>
      </c>
      <c r="AA15413" t="s">
        <v>13871</v>
      </c>
      <c r="AB15413">
        <v>-171551</v>
      </c>
      <c r="AC15413" t="s">
        <v>38</v>
      </c>
      <c r="AD15413">
        <v>98109</v>
      </c>
    </row>
    <row r="15414" spans="1:30" ht="135" x14ac:dyDescent="0.25">
      <c r="A15414">
        <f t="shared" ca="1" si="240"/>
        <v>17217</v>
      </c>
      <c r="B15414" t="s">
        <v>3712</v>
      </c>
      <c r="C15414" t="s">
        <v>16820</v>
      </c>
      <c r="F15414" t="s">
        <v>41636</v>
      </c>
      <c r="G15414">
        <v>0</v>
      </c>
      <c r="O15414" t="s">
        <v>33</v>
      </c>
      <c r="Y15414" t="s">
        <v>41637</v>
      </c>
      <c r="Z15414" s="1" t="s">
        <v>41638</v>
      </c>
      <c r="AA15414" t="s">
        <v>41573</v>
      </c>
      <c r="AB15414" t="s">
        <v>41639</v>
      </c>
    </row>
    <row r="15415" spans="1:30" ht="409.5" x14ac:dyDescent="0.25">
      <c r="A15415">
        <f t="shared" ca="1" si="240"/>
        <v>121</v>
      </c>
      <c r="B15415" t="s">
        <v>230</v>
      </c>
      <c r="C15415" t="s">
        <v>45</v>
      </c>
      <c r="O15415" t="s">
        <v>33</v>
      </c>
      <c r="X15415" t="s">
        <v>34</v>
      </c>
      <c r="Y15415" t="s">
        <v>22681</v>
      </c>
      <c r="Z15415" s="1" t="s">
        <v>23012</v>
      </c>
      <c r="AA15415" t="s">
        <v>22580</v>
      </c>
      <c r="AB15415">
        <v>-163072</v>
      </c>
    </row>
    <row r="15416" spans="1:30" ht="409.5" x14ac:dyDescent="0.25">
      <c r="A15416">
        <f t="shared" ca="1" si="240"/>
        <v>12522</v>
      </c>
      <c r="B15416" t="s">
        <v>2046</v>
      </c>
      <c r="C15416" t="s">
        <v>80</v>
      </c>
      <c r="F15416" t="s">
        <v>5745</v>
      </c>
      <c r="O15416" t="s">
        <v>33</v>
      </c>
      <c r="Y15416" t="s">
        <v>5746</v>
      </c>
      <c r="Z15416" s="1" t="s">
        <v>12131</v>
      </c>
      <c r="AA15416" t="s">
        <v>12132</v>
      </c>
      <c r="AB15416">
        <v>-172826</v>
      </c>
      <c r="AC15416" t="s">
        <v>38</v>
      </c>
      <c r="AD15416">
        <v>98201</v>
      </c>
    </row>
    <row r="15417" spans="1:30" ht="409.5" x14ac:dyDescent="0.25">
      <c r="A15417">
        <f t="shared" ca="1" si="240"/>
        <v>16745</v>
      </c>
      <c r="B15417" t="s">
        <v>334</v>
      </c>
      <c r="C15417" t="s">
        <v>45</v>
      </c>
      <c r="F15417" t="s">
        <v>4879</v>
      </c>
      <c r="G15417">
        <v>0</v>
      </c>
      <c r="O15417" t="s">
        <v>33</v>
      </c>
      <c r="Y15417" t="s">
        <v>17071</v>
      </c>
      <c r="Z15417" s="1" t="s">
        <v>17072</v>
      </c>
      <c r="AA15417" t="s">
        <v>17073</v>
      </c>
      <c r="AB15417" t="s">
        <v>17074</v>
      </c>
      <c r="AC15417" t="s">
        <v>38</v>
      </c>
      <c r="AD15417">
        <v>98032</v>
      </c>
    </row>
    <row r="15418" spans="1:30" x14ac:dyDescent="0.25">
      <c r="A15418">
        <f t="shared" ca="1" si="240"/>
        <v>7448</v>
      </c>
      <c r="B15418" t="s">
        <v>79</v>
      </c>
      <c r="C15418" t="s">
        <v>80</v>
      </c>
      <c r="F15418" t="s">
        <v>10116</v>
      </c>
      <c r="O15418" t="s">
        <v>33</v>
      </c>
      <c r="Y15418" t="s">
        <v>10117</v>
      </c>
      <c r="Z15418" t="s">
        <v>25958</v>
      </c>
      <c r="AA15418" t="s">
        <v>25959</v>
      </c>
      <c r="AB15418">
        <v>-171892</v>
      </c>
      <c r="AC15418" t="s">
        <v>38</v>
      </c>
      <c r="AD15418">
        <v>98501</v>
      </c>
    </row>
    <row r="15419" spans="1:30" x14ac:dyDescent="0.25">
      <c r="A15419">
        <f t="shared" ca="1" si="240"/>
        <v>10024</v>
      </c>
      <c r="B15419" t="s">
        <v>73</v>
      </c>
      <c r="C15419" t="s">
        <v>74</v>
      </c>
      <c r="F15419" t="s">
        <v>2921</v>
      </c>
      <c r="G15419">
        <v>0</v>
      </c>
      <c r="O15419" t="s">
        <v>33</v>
      </c>
      <c r="Y15419" t="s">
        <v>28392</v>
      </c>
      <c r="Z15419" t="s">
        <v>36875</v>
      </c>
      <c r="AA15419" t="s">
        <v>36869</v>
      </c>
      <c r="AB15419" t="s">
        <v>36876</v>
      </c>
    </row>
    <row r="15420" spans="1:30" x14ac:dyDescent="0.25">
      <c r="A15420">
        <f t="shared" ca="1" si="240"/>
        <v>13993</v>
      </c>
      <c r="B15420" t="s">
        <v>3712</v>
      </c>
      <c r="C15420" t="s">
        <v>45</v>
      </c>
      <c r="F15420" t="s">
        <v>20250</v>
      </c>
      <c r="G15420">
        <v>0</v>
      </c>
      <c r="O15420" t="s">
        <v>33</v>
      </c>
      <c r="X15420" t="s">
        <v>34</v>
      </c>
      <c r="Y15420" t="s">
        <v>22731</v>
      </c>
      <c r="Z15420" t="s">
        <v>24250</v>
      </c>
      <c r="AA15420" t="s">
        <v>24027</v>
      </c>
      <c r="AB15420" t="s">
        <v>24251</v>
      </c>
      <c r="AC15420" t="s">
        <v>102</v>
      </c>
      <c r="AD15420">
        <v>97302</v>
      </c>
    </row>
    <row r="15421" spans="1:30" x14ac:dyDescent="0.25">
      <c r="A15421">
        <f t="shared" ca="1" si="240"/>
        <v>17034</v>
      </c>
      <c r="B15421" t="s">
        <v>68</v>
      </c>
      <c r="C15421" t="s">
        <v>45</v>
      </c>
      <c r="F15421" t="s">
        <v>19600</v>
      </c>
      <c r="O15421" t="s">
        <v>33</v>
      </c>
      <c r="X15421" t="s">
        <v>34</v>
      </c>
      <c r="Y15421" t="s">
        <v>2784</v>
      </c>
      <c r="Z15421" t="s">
        <v>19601</v>
      </c>
      <c r="AA15421" t="s">
        <v>19602</v>
      </c>
      <c r="AB15421">
        <v>-170183</v>
      </c>
      <c r="AC15421" t="s">
        <v>38</v>
      </c>
      <c r="AD15421">
        <v>98296</v>
      </c>
    </row>
    <row r="15422" spans="1:30" ht="409.5" x14ac:dyDescent="0.25">
      <c r="A15422">
        <f t="shared" ca="1" si="240"/>
        <v>10988</v>
      </c>
      <c r="B15422" t="s">
        <v>685</v>
      </c>
      <c r="C15422" t="s">
        <v>686</v>
      </c>
      <c r="F15422" t="s">
        <v>34765</v>
      </c>
      <c r="O15422" t="s">
        <v>33</v>
      </c>
      <c r="Y15422" t="s">
        <v>34766</v>
      </c>
      <c r="Z15422" s="1" t="s">
        <v>34767</v>
      </c>
      <c r="AA15422" t="s">
        <v>34753</v>
      </c>
      <c r="AB15422">
        <v>-170712</v>
      </c>
    </row>
    <row r="15423" spans="1:30" x14ac:dyDescent="0.25">
      <c r="A15423">
        <f t="shared" ca="1" si="240"/>
        <v>9934</v>
      </c>
      <c r="B15423" t="s">
        <v>788</v>
      </c>
      <c r="C15423" t="s">
        <v>45</v>
      </c>
      <c r="G15423">
        <v>0</v>
      </c>
      <c r="O15423" t="s">
        <v>63</v>
      </c>
      <c r="X15423" t="s">
        <v>34</v>
      </c>
      <c r="Y15423" t="s">
        <v>18691</v>
      </c>
      <c r="Z15423" t="s">
        <v>18692</v>
      </c>
      <c r="AA15423" t="s">
        <v>18693</v>
      </c>
      <c r="AB15423" t="s">
        <v>18694</v>
      </c>
    </row>
    <row r="15424" spans="1:30" ht="409.5" x14ac:dyDescent="0.25">
      <c r="A15424">
        <f t="shared" ca="1" si="240"/>
        <v>6446</v>
      </c>
      <c r="B15424" t="s">
        <v>1203</v>
      </c>
      <c r="C15424" t="s">
        <v>45</v>
      </c>
      <c r="F15424" t="s">
        <v>863</v>
      </c>
      <c r="G15424">
        <v>1</v>
      </c>
      <c r="H15424" t="s">
        <v>60</v>
      </c>
      <c r="L15424">
        <v>1.75</v>
      </c>
      <c r="N15424" t="s">
        <v>25074</v>
      </c>
      <c r="O15424" t="s">
        <v>155</v>
      </c>
      <c r="W15424">
        <v>15</v>
      </c>
      <c r="X15424" t="s">
        <v>34</v>
      </c>
      <c r="Y15424" t="s">
        <v>1655</v>
      </c>
      <c r="Z15424" s="1" t="s">
        <v>25075</v>
      </c>
      <c r="AA15424" t="s">
        <v>25076</v>
      </c>
      <c r="AB15424" t="s">
        <v>25077</v>
      </c>
      <c r="AC15424" t="s">
        <v>38</v>
      </c>
      <c r="AD15424">
        <v>98154</v>
      </c>
    </row>
    <row r="15425" spans="1:30" ht="409.5" x14ac:dyDescent="0.25">
      <c r="A15425">
        <f t="shared" ca="1" si="240"/>
        <v>4955</v>
      </c>
      <c r="B15425" t="s">
        <v>73</v>
      </c>
      <c r="C15425" t="s">
        <v>74</v>
      </c>
      <c r="F15425" t="s">
        <v>9637</v>
      </c>
      <c r="G15425">
        <v>0</v>
      </c>
      <c r="O15425" t="s">
        <v>63</v>
      </c>
      <c r="X15425" t="s">
        <v>34</v>
      </c>
      <c r="Y15425" t="s">
        <v>9638</v>
      </c>
      <c r="Z15425" s="1" t="s">
        <v>9639</v>
      </c>
      <c r="AA15425" s="1" t="s">
        <v>9639</v>
      </c>
      <c r="AB15425" t="s">
        <v>9640</v>
      </c>
      <c r="AC15425" t="s">
        <v>38</v>
      </c>
      <c r="AD15425">
        <v>98004</v>
      </c>
    </row>
    <row r="15426" spans="1:30" ht="225" x14ac:dyDescent="0.25">
      <c r="A15426">
        <f t="shared" ref="A15426:A15489" ca="1" si="241">RANDBETWEEN(1,20000)</f>
        <v>16328</v>
      </c>
      <c r="B15426" t="s">
        <v>334</v>
      </c>
      <c r="C15426" t="s">
        <v>45</v>
      </c>
      <c r="F15426" t="s">
        <v>22590</v>
      </c>
      <c r="G15426">
        <v>0</v>
      </c>
      <c r="O15426" t="s">
        <v>33</v>
      </c>
      <c r="X15426" t="s">
        <v>34</v>
      </c>
      <c r="Y15426" t="s">
        <v>3966</v>
      </c>
      <c r="Z15426" s="1" t="s">
        <v>23616</v>
      </c>
      <c r="AA15426" t="s">
        <v>23617</v>
      </c>
      <c r="AB15426" t="s">
        <v>23618</v>
      </c>
      <c r="AC15426" t="s">
        <v>102</v>
      </c>
      <c r="AD15426">
        <v>97301</v>
      </c>
    </row>
    <row r="15427" spans="1:30" ht="409.5" x14ac:dyDescent="0.25">
      <c r="A15427">
        <f t="shared" ca="1" si="241"/>
        <v>10467</v>
      </c>
      <c r="B15427" t="s">
        <v>2046</v>
      </c>
      <c r="C15427" t="s">
        <v>80</v>
      </c>
      <c r="F15427" t="s">
        <v>5745</v>
      </c>
      <c r="G15427">
        <v>0</v>
      </c>
      <c r="O15427" t="s">
        <v>33</v>
      </c>
      <c r="Y15427" t="s">
        <v>5859</v>
      </c>
      <c r="Z15427" s="1" t="s">
        <v>8087</v>
      </c>
      <c r="AA15427" t="s">
        <v>8088</v>
      </c>
      <c r="AB15427" t="s">
        <v>8089</v>
      </c>
      <c r="AC15427" t="s">
        <v>38</v>
      </c>
      <c r="AD15427">
        <v>98201</v>
      </c>
    </row>
    <row r="15428" spans="1:30" x14ac:dyDescent="0.25">
      <c r="A15428">
        <f t="shared" ca="1" si="241"/>
        <v>7756</v>
      </c>
      <c r="B15428" t="s">
        <v>164</v>
      </c>
      <c r="C15428" t="s">
        <v>165</v>
      </c>
      <c r="F15428" t="s">
        <v>69</v>
      </c>
      <c r="G15428">
        <v>0</v>
      </c>
      <c r="N15428" t="s">
        <v>975</v>
      </c>
      <c r="O15428" t="s">
        <v>168</v>
      </c>
      <c r="P15428" t="s">
        <v>484</v>
      </c>
      <c r="Q15428" t="s">
        <v>6084</v>
      </c>
      <c r="R15428" t="s">
        <v>1640</v>
      </c>
      <c r="S15428" t="s">
        <v>57</v>
      </c>
      <c r="W15428">
        <v>30</v>
      </c>
      <c r="Y15428" t="s">
        <v>725</v>
      </c>
      <c r="Z15428" t="s">
        <v>18318</v>
      </c>
      <c r="AA15428" t="s">
        <v>18319</v>
      </c>
      <c r="AB15428" t="s">
        <v>18320</v>
      </c>
      <c r="AC15428" t="s">
        <v>38</v>
      </c>
      <c r="AD15428">
        <v>98121</v>
      </c>
    </row>
    <row r="15429" spans="1:30" x14ac:dyDescent="0.25">
      <c r="A15429">
        <f t="shared" ca="1" si="241"/>
        <v>10183</v>
      </c>
      <c r="B15429" t="s">
        <v>685</v>
      </c>
      <c r="C15429" t="s">
        <v>686</v>
      </c>
      <c r="F15429" t="s">
        <v>5901</v>
      </c>
      <c r="G15429">
        <v>0</v>
      </c>
      <c r="O15429" t="s">
        <v>33</v>
      </c>
      <c r="Y15429" t="s">
        <v>17035</v>
      </c>
      <c r="Z15429" t="s">
        <v>35371</v>
      </c>
      <c r="AA15429" t="s">
        <v>35369</v>
      </c>
      <c r="AB15429" t="s">
        <v>35372</v>
      </c>
    </row>
    <row r="15430" spans="1:30" ht="409.5" x14ac:dyDescent="0.25">
      <c r="A15430">
        <f t="shared" ca="1" si="241"/>
        <v>19094</v>
      </c>
      <c r="B15430" t="s">
        <v>3712</v>
      </c>
      <c r="C15430" t="s">
        <v>45</v>
      </c>
      <c r="F15430" t="s">
        <v>22590</v>
      </c>
      <c r="G15430">
        <v>0</v>
      </c>
      <c r="O15430" t="s">
        <v>33</v>
      </c>
      <c r="X15430" t="s">
        <v>34</v>
      </c>
      <c r="Y15430" t="s">
        <v>16862</v>
      </c>
      <c r="Z15430" s="1" t="s">
        <v>24074</v>
      </c>
      <c r="AA15430" t="s">
        <v>24027</v>
      </c>
      <c r="AB15430" t="s">
        <v>24075</v>
      </c>
    </row>
    <row r="15431" spans="1:30" x14ac:dyDescent="0.25">
      <c r="A15431">
        <f t="shared" ca="1" si="241"/>
        <v>13947</v>
      </c>
      <c r="B15431" t="s">
        <v>2046</v>
      </c>
      <c r="C15431" t="s">
        <v>80</v>
      </c>
      <c r="F15431" t="s">
        <v>5745</v>
      </c>
      <c r="O15431" t="s">
        <v>33</v>
      </c>
      <c r="Y15431" t="s">
        <v>5935</v>
      </c>
      <c r="Z15431" t="s">
        <v>13641</v>
      </c>
      <c r="AA15431" t="s">
        <v>13639</v>
      </c>
      <c r="AB15431">
        <v>-170987</v>
      </c>
      <c r="AC15431" t="s">
        <v>38</v>
      </c>
      <c r="AD15431">
        <v>98201</v>
      </c>
    </row>
    <row r="15432" spans="1:30" ht="409.5" x14ac:dyDescent="0.25">
      <c r="A15432">
        <f t="shared" ca="1" si="241"/>
        <v>17605</v>
      </c>
      <c r="B15432" t="s">
        <v>230</v>
      </c>
      <c r="C15432" t="s">
        <v>45</v>
      </c>
      <c r="F15432" t="s">
        <v>20250</v>
      </c>
      <c r="O15432" t="s">
        <v>33</v>
      </c>
      <c r="X15432" t="s">
        <v>34</v>
      </c>
      <c r="Y15432" t="s">
        <v>22656</v>
      </c>
      <c r="Z15432" s="1" t="s">
        <v>23015</v>
      </c>
      <c r="AA15432" t="s">
        <v>22580</v>
      </c>
      <c r="AB15432">
        <v>-163099</v>
      </c>
    </row>
    <row r="15433" spans="1:30" x14ac:dyDescent="0.25">
      <c r="A15433">
        <f t="shared" ca="1" si="241"/>
        <v>18156</v>
      </c>
      <c r="B15433" t="s">
        <v>423</v>
      </c>
      <c r="C15433" t="s">
        <v>45</v>
      </c>
      <c r="F15433" t="s">
        <v>734</v>
      </c>
      <c r="G15433">
        <v>0</v>
      </c>
      <c r="O15433" t="s">
        <v>33</v>
      </c>
      <c r="Y15433" t="s">
        <v>966</v>
      </c>
      <c r="Z15433" t="s">
        <v>3881</v>
      </c>
      <c r="AA15433" t="s">
        <v>3882</v>
      </c>
      <c r="AB15433" t="s">
        <v>3883</v>
      </c>
    </row>
    <row r="15434" spans="1:30" x14ac:dyDescent="0.25">
      <c r="A15434">
        <f t="shared" ca="1" si="241"/>
        <v>7507</v>
      </c>
      <c r="B15434" t="s">
        <v>334</v>
      </c>
      <c r="C15434" t="s">
        <v>45</v>
      </c>
      <c r="F15434" t="s">
        <v>42520</v>
      </c>
      <c r="O15434" t="s">
        <v>33</v>
      </c>
      <c r="W15434">
        <v>60</v>
      </c>
      <c r="X15434" t="s">
        <v>34</v>
      </c>
      <c r="Y15434" t="s">
        <v>42521</v>
      </c>
      <c r="Z15434" t="s">
        <v>42522</v>
      </c>
      <c r="AA15434" t="s">
        <v>42523</v>
      </c>
      <c r="AB15434">
        <v>-171437</v>
      </c>
    </row>
    <row r="15435" spans="1:30" ht="409.5" x14ac:dyDescent="0.25">
      <c r="A15435">
        <f t="shared" ca="1" si="241"/>
        <v>16899</v>
      </c>
      <c r="B15435" t="s">
        <v>489</v>
      </c>
      <c r="C15435" t="s">
        <v>45</v>
      </c>
      <c r="O15435" t="s">
        <v>33</v>
      </c>
      <c r="W15435">
        <v>15</v>
      </c>
      <c r="X15435" t="s">
        <v>34</v>
      </c>
      <c r="Y15435" t="s">
        <v>19945</v>
      </c>
      <c r="Z15435" s="1" t="s">
        <v>25246</v>
      </c>
      <c r="AA15435" t="s">
        <v>25247</v>
      </c>
      <c r="AB15435">
        <v>-180423</v>
      </c>
    </row>
    <row r="15436" spans="1:30" ht="409.5" x14ac:dyDescent="0.25">
      <c r="A15436">
        <f t="shared" ca="1" si="241"/>
        <v>17702</v>
      </c>
      <c r="B15436" t="s">
        <v>489</v>
      </c>
      <c r="C15436" t="s">
        <v>45</v>
      </c>
      <c r="F15436" t="s">
        <v>22637</v>
      </c>
      <c r="O15436" t="s">
        <v>33</v>
      </c>
      <c r="X15436" t="s">
        <v>34</v>
      </c>
      <c r="Y15436" t="s">
        <v>22917</v>
      </c>
      <c r="Z15436" s="1" t="s">
        <v>22918</v>
      </c>
      <c r="AA15436" t="s">
        <v>22580</v>
      </c>
      <c r="AB15436">
        <v>-162157</v>
      </c>
      <c r="AC15436" t="s">
        <v>5301</v>
      </c>
      <c r="AD15436" t="s">
        <v>22640</v>
      </c>
    </row>
    <row r="15437" spans="1:30" ht="409.5" x14ac:dyDescent="0.25">
      <c r="A15437">
        <f t="shared" ca="1" si="241"/>
        <v>17376</v>
      </c>
      <c r="B15437" t="s">
        <v>96</v>
      </c>
      <c r="C15437" t="s">
        <v>97</v>
      </c>
      <c r="F15437" t="s">
        <v>1904</v>
      </c>
      <c r="O15437" t="s">
        <v>33</v>
      </c>
      <c r="W15437">
        <v>30</v>
      </c>
      <c r="X15437" t="s">
        <v>34</v>
      </c>
      <c r="Y15437" t="s">
        <v>19183</v>
      </c>
      <c r="Z15437" s="1" t="s">
        <v>19184</v>
      </c>
      <c r="AA15437" t="s">
        <v>19185</v>
      </c>
      <c r="AB15437">
        <v>-160188</v>
      </c>
      <c r="AC15437" t="s">
        <v>38</v>
      </c>
      <c r="AD15437">
        <v>98405</v>
      </c>
    </row>
    <row r="15438" spans="1:30" ht="409.5" x14ac:dyDescent="0.25">
      <c r="A15438">
        <f t="shared" ca="1" si="241"/>
        <v>4940</v>
      </c>
      <c r="B15438" t="s">
        <v>68</v>
      </c>
      <c r="C15438" t="s">
        <v>45</v>
      </c>
      <c r="O15438" t="s">
        <v>33</v>
      </c>
      <c r="W15438">
        <v>15</v>
      </c>
      <c r="Y15438" t="s">
        <v>128</v>
      </c>
      <c r="Z15438" s="1" t="s">
        <v>903</v>
      </c>
      <c r="AA15438" t="s">
        <v>904</v>
      </c>
      <c r="AB15438">
        <v>-181507</v>
      </c>
    </row>
    <row r="15439" spans="1:30" ht="409.5" x14ac:dyDescent="0.25">
      <c r="A15439">
        <f t="shared" ca="1" si="241"/>
        <v>5144</v>
      </c>
      <c r="B15439" t="s">
        <v>124</v>
      </c>
      <c r="C15439" t="s">
        <v>45</v>
      </c>
      <c r="F15439" t="s">
        <v>16995</v>
      </c>
      <c r="G15439">
        <v>0</v>
      </c>
      <c r="N15439" s="1" t="s">
        <v>2914</v>
      </c>
      <c r="O15439" t="s">
        <v>33</v>
      </c>
      <c r="W15439">
        <v>30</v>
      </c>
      <c r="X15439" t="s">
        <v>34</v>
      </c>
      <c r="Y15439" t="s">
        <v>1826</v>
      </c>
      <c r="Z15439" s="1" t="s">
        <v>16996</v>
      </c>
      <c r="AA15439" t="s">
        <v>16997</v>
      </c>
      <c r="AB15439" t="s">
        <v>16998</v>
      </c>
    </row>
    <row r="15440" spans="1:30" x14ac:dyDescent="0.25">
      <c r="A15440">
        <f t="shared" ca="1" si="241"/>
        <v>16359</v>
      </c>
      <c r="B15440" t="s">
        <v>107</v>
      </c>
      <c r="C15440" t="s">
        <v>108</v>
      </c>
      <c r="G15440">
        <v>0</v>
      </c>
      <c r="O15440" t="s">
        <v>33</v>
      </c>
      <c r="X15440" t="s">
        <v>34</v>
      </c>
      <c r="Y15440" t="s">
        <v>38488</v>
      </c>
      <c r="Z15440" t="s">
        <v>38489</v>
      </c>
      <c r="AA15440" t="s">
        <v>38490</v>
      </c>
      <c r="AB15440" t="s">
        <v>38491</v>
      </c>
      <c r="AC15440" t="s">
        <v>38</v>
      </c>
      <c r="AD15440">
        <v>99212</v>
      </c>
    </row>
    <row r="15441" spans="1:30" x14ac:dyDescent="0.25">
      <c r="A15441">
        <f t="shared" ca="1" si="241"/>
        <v>19704</v>
      </c>
      <c r="B15441" t="s">
        <v>739</v>
      </c>
      <c r="C15441" t="s">
        <v>686</v>
      </c>
      <c r="F15441" t="s">
        <v>29736</v>
      </c>
      <c r="O15441" t="s">
        <v>33</v>
      </c>
      <c r="Y15441" t="s">
        <v>30291</v>
      </c>
      <c r="Z15441" t="s">
        <v>30955</v>
      </c>
      <c r="AA15441" t="s">
        <v>30906</v>
      </c>
      <c r="AB15441">
        <v>-162881</v>
      </c>
    </row>
    <row r="15442" spans="1:30" x14ac:dyDescent="0.25">
      <c r="A15442">
        <f t="shared" ca="1" si="241"/>
        <v>6082</v>
      </c>
      <c r="B15442" t="s">
        <v>2046</v>
      </c>
      <c r="C15442" t="s">
        <v>80</v>
      </c>
      <c r="F15442" t="s">
        <v>651</v>
      </c>
      <c r="O15442" t="s">
        <v>33</v>
      </c>
      <c r="Y15442" t="s">
        <v>994</v>
      </c>
      <c r="Z15442" t="s">
        <v>13875</v>
      </c>
      <c r="AA15442" t="s">
        <v>13876</v>
      </c>
      <c r="AB15442">
        <v>-160110</v>
      </c>
      <c r="AC15442" t="s">
        <v>38</v>
      </c>
      <c r="AD15442">
        <v>98034</v>
      </c>
    </row>
    <row r="15443" spans="1:30" x14ac:dyDescent="0.25">
      <c r="A15443">
        <f t="shared" ca="1" si="241"/>
        <v>10587</v>
      </c>
      <c r="B15443" t="s">
        <v>2046</v>
      </c>
      <c r="C15443" t="s">
        <v>80</v>
      </c>
      <c r="F15443" t="s">
        <v>651</v>
      </c>
      <c r="O15443" t="s">
        <v>33</v>
      </c>
      <c r="Y15443" t="s">
        <v>2398</v>
      </c>
      <c r="Z15443" t="s">
        <v>14253</v>
      </c>
      <c r="AA15443" t="s">
        <v>14251</v>
      </c>
      <c r="AB15443">
        <v>-162224</v>
      </c>
      <c r="AC15443" t="s">
        <v>38</v>
      </c>
      <c r="AD15443">
        <v>98034</v>
      </c>
    </row>
    <row r="15444" spans="1:30" x14ac:dyDescent="0.25">
      <c r="A15444">
        <f t="shared" ca="1" si="241"/>
        <v>2248</v>
      </c>
      <c r="B15444" t="s">
        <v>739</v>
      </c>
      <c r="C15444" t="s">
        <v>686</v>
      </c>
      <c r="F15444" t="s">
        <v>3030</v>
      </c>
      <c r="G15444">
        <v>0</v>
      </c>
      <c r="O15444" t="s">
        <v>33</v>
      </c>
      <c r="X15444" t="s">
        <v>34</v>
      </c>
      <c r="Y15444" t="s">
        <v>27034</v>
      </c>
      <c r="Z15444" t="s">
        <v>38526</v>
      </c>
      <c r="AA15444" t="s">
        <v>38527</v>
      </c>
      <c r="AB15444" t="s">
        <v>38528</v>
      </c>
      <c r="AC15444" t="s">
        <v>38</v>
      </c>
      <c r="AD15444">
        <v>98501</v>
      </c>
    </row>
    <row r="15445" spans="1:30" x14ac:dyDescent="0.25">
      <c r="A15445">
        <f t="shared" ca="1" si="241"/>
        <v>1111</v>
      </c>
      <c r="B15445" t="s">
        <v>677</v>
      </c>
      <c r="C15445" t="s">
        <v>80</v>
      </c>
      <c r="F15445" t="s">
        <v>2036</v>
      </c>
      <c r="G15445">
        <v>0</v>
      </c>
      <c r="O15445" t="s">
        <v>33</v>
      </c>
      <c r="Y15445" t="s">
        <v>27965</v>
      </c>
      <c r="Z15445" t="s">
        <v>27969</v>
      </c>
      <c r="AA15445" t="s">
        <v>27970</v>
      </c>
      <c r="AB15445" t="s">
        <v>27971</v>
      </c>
      <c r="AC15445" t="s">
        <v>38</v>
      </c>
      <c r="AD15445">
        <v>98405</v>
      </c>
    </row>
    <row r="15446" spans="1:30" x14ac:dyDescent="0.25">
      <c r="A15446">
        <f t="shared" ca="1" si="241"/>
        <v>15890</v>
      </c>
      <c r="B15446" t="s">
        <v>178</v>
      </c>
      <c r="C15446" t="s">
        <v>179</v>
      </c>
      <c r="O15446" t="s">
        <v>33</v>
      </c>
      <c r="X15446" t="s">
        <v>34</v>
      </c>
      <c r="Y15446" t="s">
        <v>21565</v>
      </c>
      <c r="Z15446" t="s">
        <v>21566</v>
      </c>
      <c r="AA15446" t="s">
        <v>21566</v>
      </c>
      <c r="AB15446">
        <v>-160859</v>
      </c>
    </row>
    <row r="15447" spans="1:30" x14ac:dyDescent="0.25">
      <c r="A15447">
        <f t="shared" ca="1" si="241"/>
        <v>8672</v>
      </c>
      <c r="B15447" t="s">
        <v>36232</v>
      </c>
      <c r="G15447">
        <v>0</v>
      </c>
      <c r="O15447" t="s">
        <v>33</v>
      </c>
      <c r="Y15447" t="s">
        <v>36258</v>
      </c>
      <c r="Z15447" t="s">
        <v>36259</v>
      </c>
      <c r="AA15447" t="s">
        <v>36260</v>
      </c>
      <c r="AB15447" t="s">
        <v>36261</v>
      </c>
      <c r="AC15447" t="s">
        <v>38</v>
      </c>
      <c r="AD15447">
        <v>98208</v>
      </c>
    </row>
    <row r="15448" spans="1:30" x14ac:dyDescent="0.25">
      <c r="A15448">
        <f t="shared" ca="1" si="241"/>
        <v>15194</v>
      </c>
      <c r="B15448" t="s">
        <v>2046</v>
      </c>
      <c r="C15448" t="s">
        <v>80</v>
      </c>
      <c r="F15448" t="s">
        <v>13863</v>
      </c>
      <c r="G15448">
        <v>0</v>
      </c>
      <c r="O15448" t="s">
        <v>33</v>
      </c>
      <c r="Y15448" t="s">
        <v>13864</v>
      </c>
      <c r="Z15448" t="s">
        <v>13865</v>
      </c>
      <c r="AA15448" t="s">
        <v>13866</v>
      </c>
      <c r="AB15448" t="s">
        <v>13867</v>
      </c>
      <c r="AC15448" t="s">
        <v>38</v>
      </c>
      <c r="AD15448">
        <v>98225</v>
      </c>
    </row>
    <row r="15449" spans="1:30" x14ac:dyDescent="0.25">
      <c r="A15449">
        <f t="shared" ca="1" si="241"/>
        <v>16704</v>
      </c>
      <c r="B15449" t="s">
        <v>178</v>
      </c>
      <c r="G15449">
        <v>0</v>
      </c>
      <c r="O15449" t="s">
        <v>33</v>
      </c>
      <c r="X15449" t="s">
        <v>34</v>
      </c>
      <c r="Y15449" t="s">
        <v>42012</v>
      </c>
      <c r="Z15449" t="s">
        <v>42013</v>
      </c>
      <c r="AA15449" t="s">
        <v>42014</v>
      </c>
      <c r="AB15449" t="s">
        <v>42015</v>
      </c>
    </row>
    <row r="15450" spans="1:30" x14ac:dyDescent="0.25">
      <c r="A15450">
        <f t="shared" ca="1" si="241"/>
        <v>14292</v>
      </c>
      <c r="B15450" t="s">
        <v>739</v>
      </c>
      <c r="C15450" t="s">
        <v>686</v>
      </c>
      <c r="F15450" t="s">
        <v>1194</v>
      </c>
      <c r="O15450" t="s">
        <v>33</v>
      </c>
      <c r="Y15450" t="s">
        <v>9996</v>
      </c>
      <c r="Z15450" t="s">
        <v>30830</v>
      </c>
      <c r="AA15450" t="s">
        <v>30828</v>
      </c>
      <c r="AB15450">
        <v>-161874</v>
      </c>
    </row>
    <row r="15451" spans="1:30" ht="409.5" x14ac:dyDescent="0.25">
      <c r="A15451">
        <f t="shared" ca="1" si="241"/>
        <v>19381</v>
      </c>
      <c r="B15451" t="s">
        <v>1203</v>
      </c>
      <c r="C15451" t="s">
        <v>45</v>
      </c>
      <c r="F15451" t="s">
        <v>20804</v>
      </c>
      <c r="G15451">
        <v>0</v>
      </c>
      <c r="O15451" t="s">
        <v>33</v>
      </c>
      <c r="X15451" t="s">
        <v>34</v>
      </c>
      <c r="Y15451" t="s">
        <v>20805</v>
      </c>
      <c r="Z15451" s="1" t="s">
        <v>20806</v>
      </c>
      <c r="AA15451" t="s">
        <v>3809</v>
      </c>
      <c r="AB15451" t="s">
        <v>20807</v>
      </c>
    </row>
    <row r="15452" spans="1:30" ht="409.5" x14ac:dyDescent="0.25">
      <c r="A15452">
        <f t="shared" ca="1" si="241"/>
        <v>5340</v>
      </c>
      <c r="F15452" t="s">
        <v>17436</v>
      </c>
      <c r="N15452" s="1" t="s">
        <v>17437</v>
      </c>
      <c r="O15452" t="s">
        <v>33</v>
      </c>
      <c r="W15452">
        <v>30</v>
      </c>
      <c r="X15452" t="s">
        <v>34</v>
      </c>
      <c r="Y15452" t="s">
        <v>17438</v>
      </c>
      <c r="Z15452" s="1" t="s">
        <v>17439</v>
      </c>
      <c r="AA15452" t="s">
        <v>17440</v>
      </c>
      <c r="AB15452">
        <v>-160060</v>
      </c>
      <c r="AC15452" t="s">
        <v>38</v>
      </c>
      <c r="AD15452">
        <v>98109</v>
      </c>
    </row>
    <row r="15453" spans="1:30" x14ac:dyDescent="0.25">
      <c r="A15453">
        <f t="shared" ca="1" si="241"/>
        <v>12836</v>
      </c>
      <c r="B15453" t="s">
        <v>124</v>
      </c>
      <c r="C15453" t="s">
        <v>45</v>
      </c>
      <c r="F15453" t="s">
        <v>2036</v>
      </c>
      <c r="N15453" t="s">
        <v>849</v>
      </c>
      <c r="O15453" t="s">
        <v>52</v>
      </c>
      <c r="P15453" t="s">
        <v>1533</v>
      </c>
      <c r="W15453">
        <v>15</v>
      </c>
      <c r="Y15453" t="s">
        <v>2039</v>
      </c>
      <c r="Z15453" t="s">
        <v>9898</v>
      </c>
      <c r="AA15453" t="s">
        <v>9899</v>
      </c>
      <c r="AB15453">
        <v>-173332</v>
      </c>
      <c r="AC15453" t="s">
        <v>38</v>
      </c>
      <c r="AD15453">
        <v>98201</v>
      </c>
    </row>
    <row r="15454" spans="1:30" ht="330" x14ac:dyDescent="0.25">
      <c r="A15454">
        <f t="shared" ca="1" si="241"/>
        <v>8902</v>
      </c>
      <c r="B15454" t="s">
        <v>124</v>
      </c>
      <c r="C15454" t="s">
        <v>45</v>
      </c>
      <c r="F15454" t="s">
        <v>41323</v>
      </c>
      <c r="O15454" t="s">
        <v>63</v>
      </c>
      <c r="X15454" t="s">
        <v>34</v>
      </c>
      <c r="Y15454" t="s">
        <v>41324</v>
      </c>
      <c r="Z15454" s="1" t="s">
        <v>41325</v>
      </c>
      <c r="AA15454" t="s">
        <v>41326</v>
      </c>
      <c r="AB15454">
        <v>-180662</v>
      </c>
      <c r="AC15454" t="s">
        <v>38</v>
      </c>
      <c r="AD15454">
        <v>98103</v>
      </c>
    </row>
    <row r="15455" spans="1:30" ht="409.5" x14ac:dyDescent="0.25">
      <c r="A15455">
        <f t="shared" ca="1" si="241"/>
        <v>16172</v>
      </c>
      <c r="B15455" t="s">
        <v>178</v>
      </c>
      <c r="C15455" t="s">
        <v>179</v>
      </c>
      <c r="F15455" t="s">
        <v>5344</v>
      </c>
      <c r="N15455" t="s">
        <v>21487</v>
      </c>
      <c r="O15455" t="s">
        <v>33</v>
      </c>
      <c r="V15455" t="s">
        <v>35868</v>
      </c>
      <c r="W15455">
        <v>15</v>
      </c>
      <c r="X15455" t="s">
        <v>34</v>
      </c>
      <c r="Y15455" t="s">
        <v>19121</v>
      </c>
      <c r="Z15455" s="1" t="s">
        <v>35869</v>
      </c>
      <c r="AA15455" t="s">
        <v>35870</v>
      </c>
      <c r="AB15455">
        <v>-171570</v>
      </c>
      <c r="AC15455" t="s">
        <v>38</v>
      </c>
      <c r="AD15455">
        <v>98121</v>
      </c>
    </row>
    <row r="15456" spans="1:30" x14ac:dyDescent="0.25">
      <c r="A15456">
        <f t="shared" ca="1" si="241"/>
        <v>5086</v>
      </c>
      <c r="B15456" t="s">
        <v>39</v>
      </c>
      <c r="C15456" t="s">
        <v>165</v>
      </c>
      <c r="F15456" t="s">
        <v>5422</v>
      </c>
      <c r="G15456">
        <v>0</v>
      </c>
      <c r="O15456" t="s">
        <v>33</v>
      </c>
      <c r="X15456" t="s">
        <v>34</v>
      </c>
      <c r="Y15456" t="s">
        <v>5423</v>
      </c>
      <c r="Z15456" t="s">
        <v>5440</v>
      </c>
      <c r="AA15456" t="s">
        <v>5441</v>
      </c>
      <c r="AB15456" t="s">
        <v>5442</v>
      </c>
      <c r="AC15456" t="s">
        <v>38</v>
      </c>
      <c r="AD15456">
        <v>98082</v>
      </c>
    </row>
    <row r="15457" spans="1:30" ht="409.5" x14ac:dyDescent="0.25">
      <c r="A15457">
        <f t="shared" ca="1" si="241"/>
        <v>10734</v>
      </c>
      <c r="B15457" t="s">
        <v>334</v>
      </c>
      <c r="C15457" t="s">
        <v>45</v>
      </c>
      <c r="F15457" t="s">
        <v>1335</v>
      </c>
      <c r="G15457">
        <v>0</v>
      </c>
      <c r="N15457" t="s">
        <v>468</v>
      </c>
      <c r="O15457" t="s">
        <v>33</v>
      </c>
      <c r="X15457" t="s">
        <v>34</v>
      </c>
      <c r="Y15457" t="s">
        <v>29014</v>
      </c>
      <c r="Z15457" s="1" t="s">
        <v>29015</v>
      </c>
      <c r="AA15457" t="s">
        <v>29016</v>
      </c>
      <c r="AB15457" t="s">
        <v>29017</v>
      </c>
      <c r="AC15457" t="s">
        <v>38</v>
      </c>
      <c r="AD15457">
        <v>98005</v>
      </c>
    </row>
    <row r="15458" spans="1:30" ht="409.5" x14ac:dyDescent="0.25">
      <c r="A15458">
        <f t="shared" ca="1" si="241"/>
        <v>16601</v>
      </c>
      <c r="B15458" t="s">
        <v>49</v>
      </c>
      <c r="C15458" t="s">
        <v>50</v>
      </c>
      <c r="N15458" t="s">
        <v>3944</v>
      </c>
      <c r="O15458" t="s">
        <v>52</v>
      </c>
      <c r="P15458" t="s">
        <v>484</v>
      </c>
      <c r="V15458" t="s">
        <v>563</v>
      </c>
      <c r="W15458">
        <v>30</v>
      </c>
      <c r="Y15458" t="s">
        <v>485</v>
      </c>
      <c r="Z15458" s="1" t="s">
        <v>3945</v>
      </c>
      <c r="AA15458" t="s">
        <v>3946</v>
      </c>
      <c r="AB15458">
        <v>-160658</v>
      </c>
      <c r="AC15458" t="s">
        <v>38</v>
      </c>
      <c r="AD15458">
        <v>98103</v>
      </c>
    </row>
    <row r="15459" spans="1:30" ht="150" x14ac:dyDescent="0.25">
      <c r="A15459">
        <f t="shared" ca="1" si="241"/>
        <v>15469</v>
      </c>
      <c r="B15459" t="s">
        <v>73</v>
      </c>
      <c r="C15459" t="s">
        <v>74</v>
      </c>
      <c r="F15459" t="s">
        <v>10574</v>
      </c>
      <c r="O15459" t="s">
        <v>33</v>
      </c>
      <c r="W15459">
        <v>15</v>
      </c>
      <c r="X15459" t="s">
        <v>34</v>
      </c>
      <c r="Y15459" t="s">
        <v>17589</v>
      </c>
      <c r="Z15459" s="1" t="s">
        <v>17590</v>
      </c>
      <c r="AA15459" s="1" t="s">
        <v>17591</v>
      </c>
      <c r="AB15459">
        <v>-180021</v>
      </c>
    </row>
    <row r="15460" spans="1:30" ht="409.5" x14ac:dyDescent="0.25">
      <c r="A15460">
        <f t="shared" ca="1" si="241"/>
        <v>15792</v>
      </c>
      <c r="B15460" t="s">
        <v>685</v>
      </c>
      <c r="C15460" t="s">
        <v>686</v>
      </c>
      <c r="F15460" t="s">
        <v>30572</v>
      </c>
      <c r="O15460" t="s">
        <v>33</v>
      </c>
      <c r="Y15460" t="s">
        <v>30573</v>
      </c>
      <c r="Z15460" s="1" t="s">
        <v>34627</v>
      </c>
      <c r="AA15460" t="s">
        <v>34628</v>
      </c>
      <c r="AB15460">
        <v>-172341</v>
      </c>
      <c r="AC15460" t="s">
        <v>38</v>
      </c>
      <c r="AD15460">
        <v>98601</v>
      </c>
    </row>
    <row r="15461" spans="1:30" ht="240" x14ac:dyDescent="0.25">
      <c r="A15461">
        <f t="shared" ca="1" si="241"/>
        <v>16537</v>
      </c>
      <c r="B15461" t="s">
        <v>3712</v>
      </c>
      <c r="C15461" t="s">
        <v>16820</v>
      </c>
      <c r="F15461" t="s">
        <v>41553</v>
      </c>
      <c r="G15461">
        <v>0</v>
      </c>
      <c r="O15461" t="s">
        <v>33</v>
      </c>
      <c r="Y15461" t="s">
        <v>41554</v>
      </c>
      <c r="Z15461" s="1" t="s">
        <v>41555</v>
      </c>
      <c r="AA15461" t="s">
        <v>41536</v>
      </c>
      <c r="AB15461" t="s">
        <v>41556</v>
      </c>
    </row>
    <row r="15462" spans="1:30" x14ac:dyDescent="0.25">
      <c r="A15462">
        <f t="shared" ca="1" si="241"/>
        <v>17130</v>
      </c>
      <c r="B15462" t="s">
        <v>344</v>
      </c>
      <c r="C15462" t="s">
        <v>31</v>
      </c>
      <c r="F15462" t="s">
        <v>9130</v>
      </c>
      <c r="G15462">
        <v>169</v>
      </c>
      <c r="H15462" t="s">
        <v>617</v>
      </c>
      <c r="L15462">
        <v>25.35</v>
      </c>
      <c r="O15462" t="s">
        <v>33</v>
      </c>
      <c r="X15462" t="s">
        <v>34</v>
      </c>
      <c r="Y15462" t="s">
        <v>9131</v>
      </c>
      <c r="Z15462" t="s">
        <v>9132</v>
      </c>
      <c r="AA15462" t="s">
        <v>9133</v>
      </c>
      <c r="AB15462" t="s">
        <v>9134</v>
      </c>
      <c r="AC15462" t="s">
        <v>38</v>
      </c>
      <c r="AD15462">
        <v>98104</v>
      </c>
    </row>
    <row r="15463" spans="1:30" x14ac:dyDescent="0.25">
      <c r="A15463">
        <f t="shared" ca="1" si="241"/>
        <v>1297</v>
      </c>
      <c r="B15463" t="s">
        <v>739</v>
      </c>
      <c r="C15463" t="s">
        <v>686</v>
      </c>
      <c r="F15463" t="s">
        <v>30225</v>
      </c>
      <c r="G15463">
        <v>0</v>
      </c>
      <c r="O15463" t="s">
        <v>33</v>
      </c>
      <c r="Y15463" t="s">
        <v>30226</v>
      </c>
      <c r="Z15463" t="s">
        <v>30230</v>
      </c>
      <c r="AA15463" t="s">
        <v>30231</v>
      </c>
      <c r="AB15463" t="s">
        <v>30232</v>
      </c>
      <c r="AC15463" t="s">
        <v>38</v>
      </c>
      <c r="AD15463">
        <v>99163</v>
      </c>
    </row>
    <row r="15464" spans="1:30" x14ac:dyDescent="0.25">
      <c r="A15464">
        <f t="shared" ca="1" si="241"/>
        <v>13542</v>
      </c>
      <c r="B15464" t="s">
        <v>685</v>
      </c>
      <c r="C15464" t="s">
        <v>686</v>
      </c>
      <c r="F15464" t="s">
        <v>30400</v>
      </c>
      <c r="O15464" t="s">
        <v>33</v>
      </c>
      <c r="Y15464" t="s">
        <v>33911</v>
      </c>
      <c r="Z15464" t="s">
        <v>35119</v>
      </c>
      <c r="AA15464" t="s">
        <v>35064</v>
      </c>
      <c r="AB15464">
        <v>-171492</v>
      </c>
      <c r="AC15464" t="s">
        <v>38</v>
      </c>
      <c r="AD15464">
        <v>98102</v>
      </c>
    </row>
    <row r="15465" spans="1:30" ht="409.5" x14ac:dyDescent="0.25">
      <c r="A15465">
        <f t="shared" ca="1" si="241"/>
        <v>5981</v>
      </c>
      <c r="B15465" t="s">
        <v>3712</v>
      </c>
      <c r="C15465" t="s">
        <v>45</v>
      </c>
      <c r="F15465" t="s">
        <v>20250</v>
      </c>
      <c r="G15465">
        <v>0</v>
      </c>
      <c r="O15465" t="s">
        <v>33</v>
      </c>
      <c r="X15465" t="s">
        <v>34</v>
      </c>
      <c r="Y15465" t="s">
        <v>22659</v>
      </c>
      <c r="Z15465" s="1" t="s">
        <v>24152</v>
      </c>
      <c r="AA15465" t="s">
        <v>24027</v>
      </c>
      <c r="AB15465" t="s">
        <v>24153</v>
      </c>
      <c r="AC15465" t="s">
        <v>102</v>
      </c>
      <c r="AD15465">
        <v>97302</v>
      </c>
    </row>
    <row r="15466" spans="1:30" x14ac:dyDescent="0.25">
      <c r="A15466">
        <f t="shared" ca="1" si="241"/>
        <v>5933</v>
      </c>
      <c r="B15466" t="s">
        <v>1203</v>
      </c>
      <c r="C15466" t="s">
        <v>45</v>
      </c>
      <c r="G15466">
        <v>0</v>
      </c>
      <c r="O15466" t="s">
        <v>33</v>
      </c>
      <c r="X15466" t="s">
        <v>34</v>
      </c>
      <c r="Y15466" t="s">
        <v>20896</v>
      </c>
      <c r="Z15466" t="s">
        <v>20897</v>
      </c>
      <c r="AA15466" t="s">
        <v>2406</v>
      </c>
      <c r="AB15466" t="s">
        <v>20898</v>
      </c>
    </row>
    <row r="15467" spans="1:30" ht="409.5" x14ac:dyDescent="0.25">
      <c r="A15467">
        <f t="shared" ca="1" si="241"/>
        <v>18154</v>
      </c>
      <c r="B15467" t="s">
        <v>73</v>
      </c>
      <c r="C15467" t="s">
        <v>74</v>
      </c>
      <c r="F15467" t="s">
        <v>696</v>
      </c>
      <c r="O15467" t="s">
        <v>33</v>
      </c>
      <c r="X15467" t="s">
        <v>34</v>
      </c>
      <c r="Y15467" t="s">
        <v>697</v>
      </c>
      <c r="Z15467" s="1" t="s">
        <v>698</v>
      </c>
      <c r="AA15467" t="s">
        <v>699</v>
      </c>
      <c r="AB15467">
        <v>-171057</v>
      </c>
      <c r="AC15467" t="s">
        <v>38</v>
      </c>
      <c r="AD15467">
        <v>98005</v>
      </c>
    </row>
    <row r="15468" spans="1:30" ht="409.5" x14ac:dyDescent="0.25">
      <c r="A15468">
        <f t="shared" ca="1" si="241"/>
        <v>7907</v>
      </c>
      <c r="B15468" t="s">
        <v>334</v>
      </c>
      <c r="C15468" t="s">
        <v>45</v>
      </c>
      <c r="F15468" t="s">
        <v>3958</v>
      </c>
      <c r="G15468">
        <v>0</v>
      </c>
      <c r="N15468" t="s">
        <v>468</v>
      </c>
      <c r="O15468" t="s">
        <v>33</v>
      </c>
      <c r="X15468" t="s">
        <v>34</v>
      </c>
      <c r="Y15468" t="s">
        <v>3959</v>
      </c>
      <c r="Z15468" s="1" t="s">
        <v>3960</v>
      </c>
      <c r="AA15468" t="s">
        <v>3961</v>
      </c>
      <c r="AB15468" t="s">
        <v>3962</v>
      </c>
      <c r="AC15468" t="s">
        <v>1910</v>
      </c>
      <c r="AD15468">
        <v>19102</v>
      </c>
    </row>
    <row r="15469" spans="1:30" ht="409.5" x14ac:dyDescent="0.25">
      <c r="A15469">
        <f t="shared" ca="1" si="241"/>
        <v>6174</v>
      </c>
      <c r="B15469" t="s">
        <v>1203</v>
      </c>
      <c r="C15469" t="s">
        <v>45</v>
      </c>
      <c r="F15469" t="s">
        <v>863</v>
      </c>
      <c r="G15469">
        <v>299</v>
      </c>
      <c r="H15469" t="s">
        <v>617</v>
      </c>
      <c r="L15469">
        <v>44.85</v>
      </c>
      <c r="N15469" t="s">
        <v>18038</v>
      </c>
      <c r="O15469" t="s">
        <v>33</v>
      </c>
      <c r="X15469" t="s">
        <v>34</v>
      </c>
      <c r="Y15469" t="s">
        <v>17339</v>
      </c>
      <c r="Z15469" s="1" t="s">
        <v>18039</v>
      </c>
      <c r="AA15469" t="s">
        <v>17096</v>
      </c>
      <c r="AB15469" t="s">
        <v>18040</v>
      </c>
      <c r="AC15469" t="s">
        <v>38</v>
      </c>
      <c r="AD15469">
        <v>98154</v>
      </c>
    </row>
    <row r="15470" spans="1:30" ht="409.5" x14ac:dyDescent="0.25">
      <c r="A15470">
        <f t="shared" ca="1" si="241"/>
        <v>6966</v>
      </c>
      <c r="B15470" t="s">
        <v>334</v>
      </c>
      <c r="C15470" t="s">
        <v>45</v>
      </c>
      <c r="F15470" t="s">
        <v>28628</v>
      </c>
      <c r="G15470">
        <v>0</v>
      </c>
      <c r="O15470" t="s">
        <v>33</v>
      </c>
      <c r="X15470" t="s">
        <v>34</v>
      </c>
      <c r="Y15470" t="s">
        <v>28629</v>
      </c>
      <c r="Z15470" s="1" t="s">
        <v>28630</v>
      </c>
      <c r="AA15470" t="s">
        <v>28631</v>
      </c>
      <c r="AB15470" t="s">
        <v>28632</v>
      </c>
      <c r="AC15470" t="s">
        <v>38</v>
      </c>
      <c r="AD15470">
        <v>98101</v>
      </c>
    </row>
    <row r="15471" spans="1:30" ht="180" x14ac:dyDescent="0.25">
      <c r="A15471">
        <f t="shared" ca="1" si="241"/>
        <v>105</v>
      </c>
      <c r="B15471" t="s">
        <v>334</v>
      </c>
      <c r="C15471" t="s">
        <v>45</v>
      </c>
      <c r="F15471" t="s">
        <v>8977</v>
      </c>
      <c r="O15471" t="s">
        <v>33</v>
      </c>
      <c r="V15471" s="1" t="s">
        <v>8978</v>
      </c>
      <c r="W15471">
        <v>30</v>
      </c>
      <c r="X15471" t="s">
        <v>34</v>
      </c>
      <c r="Y15471" t="s">
        <v>8979</v>
      </c>
      <c r="Z15471" t="s">
        <v>8980</v>
      </c>
      <c r="AA15471" t="s">
        <v>8981</v>
      </c>
      <c r="AB15471">
        <v>-162066</v>
      </c>
      <c r="AC15471" t="s">
        <v>38</v>
      </c>
      <c r="AD15471">
        <v>98104</v>
      </c>
    </row>
    <row r="15472" spans="1:30" x14ac:dyDescent="0.25">
      <c r="A15472">
        <f t="shared" ca="1" si="241"/>
        <v>11823</v>
      </c>
      <c r="B15472" t="s">
        <v>178</v>
      </c>
      <c r="F15472" t="s">
        <v>2107</v>
      </c>
      <c r="G15472">
        <v>0</v>
      </c>
      <c r="O15472" t="s">
        <v>33</v>
      </c>
      <c r="X15472" t="s">
        <v>34</v>
      </c>
      <c r="Y15472" t="s">
        <v>2108</v>
      </c>
      <c r="Z15472" t="s">
        <v>33051</v>
      </c>
      <c r="AA15472" t="s">
        <v>33052</v>
      </c>
      <c r="AB15472" t="s">
        <v>33053</v>
      </c>
      <c r="AC15472" t="s">
        <v>38</v>
      </c>
      <c r="AD15472">
        <v>98902</v>
      </c>
    </row>
    <row r="15473" spans="1:30" x14ac:dyDescent="0.25">
      <c r="A15473">
        <f t="shared" ca="1" si="241"/>
        <v>19818</v>
      </c>
      <c r="B15473" t="s">
        <v>685</v>
      </c>
      <c r="C15473" t="s">
        <v>686</v>
      </c>
      <c r="F15473" t="s">
        <v>3462</v>
      </c>
      <c r="O15473" t="s">
        <v>33</v>
      </c>
      <c r="Y15473" t="s">
        <v>30466</v>
      </c>
      <c r="Z15473" t="s">
        <v>34761</v>
      </c>
      <c r="AA15473" t="s">
        <v>34753</v>
      </c>
      <c r="AB15473">
        <v>-160975</v>
      </c>
      <c r="AC15473" t="s">
        <v>38</v>
      </c>
      <c r="AD15473">
        <v>98007</v>
      </c>
    </row>
    <row r="15474" spans="1:30" x14ac:dyDescent="0.25">
      <c r="A15474">
        <f t="shared" ca="1" si="241"/>
        <v>4942</v>
      </c>
      <c r="B15474" t="s">
        <v>2046</v>
      </c>
      <c r="C15474" t="s">
        <v>80</v>
      </c>
      <c r="F15474" t="s">
        <v>3431</v>
      </c>
      <c r="O15474" t="s">
        <v>33</v>
      </c>
      <c r="Y15474" t="s">
        <v>4884</v>
      </c>
      <c r="Z15474" t="s">
        <v>15914</v>
      </c>
      <c r="AA15474" t="s">
        <v>15915</v>
      </c>
      <c r="AB15474">
        <v>-162235</v>
      </c>
      <c r="AC15474" t="s">
        <v>38</v>
      </c>
      <c r="AD15474">
        <v>98101</v>
      </c>
    </row>
    <row r="15475" spans="1:30" x14ac:dyDescent="0.25">
      <c r="A15475">
        <f t="shared" ca="1" si="241"/>
        <v>19717</v>
      </c>
      <c r="B15475" t="s">
        <v>124</v>
      </c>
      <c r="C15475" t="s">
        <v>45</v>
      </c>
      <c r="F15475" t="s">
        <v>392</v>
      </c>
      <c r="N15475" t="s">
        <v>5513</v>
      </c>
      <c r="O15475" t="s">
        <v>33</v>
      </c>
      <c r="W15475">
        <v>15</v>
      </c>
      <c r="X15475" t="s">
        <v>34</v>
      </c>
      <c r="Y15475" t="s">
        <v>917</v>
      </c>
      <c r="Z15475" t="s">
        <v>41892</v>
      </c>
      <c r="AA15475" t="s">
        <v>41893</v>
      </c>
      <c r="AB15475">
        <v>-180812</v>
      </c>
      <c r="AC15475" t="s">
        <v>38</v>
      </c>
      <c r="AD15475">
        <v>98134</v>
      </c>
    </row>
    <row r="15476" spans="1:30" ht="409.5" x14ac:dyDescent="0.25">
      <c r="A15476">
        <f t="shared" ca="1" si="241"/>
        <v>1916</v>
      </c>
      <c r="B15476" t="s">
        <v>773</v>
      </c>
      <c r="C15476" t="s">
        <v>80</v>
      </c>
      <c r="F15476" t="s">
        <v>81</v>
      </c>
      <c r="G15476">
        <v>0</v>
      </c>
      <c r="O15476" t="s">
        <v>33</v>
      </c>
      <c r="X15476" t="s">
        <v>34</v>
      </c>
      <c r="Y15476" t="s">
        <v>5788</v>
      </c>
      <c r="Z15476" s="1" t="s">
        <v>6001</v>
      </c>
      <c r="AA15476" t="s">
        <v>6002</v>
      </c>
      <c r="AB15476" t="s">
        <v>6003</v>
      </c>
      <c r="AC15476" t="s">
        <v>38</v>
      </c>
      <c r="AD15476">
        <v>98668</v>
      </c>
    </row>
    <row r="15477" spans="1:30" x14ac:dyDescent="0.25">
      <c r="A15477">
        <f t="shared" ca="1" si="241"/>
        <v>7197</v>
      </c>
      <c r="B15477" t="s">
        <v>334</v>
      </c>
      <c r="C15477" t="s">
        <v>45</v>
      </c>
      <c r="O15477" t="s">
        <v>33</v>
      </c>
      <c r="X15477" t="s">
        <v>34</v>
      </c>
      <c r="Y15477" t="s">
        <v>2370</v>
      </c>
      <c r="Z15477" t="s">
        <v>31987</v>
      </c>
      <c r="AA15477" t="s">
        <v>31988</v>
      </c>
      <c r="AB15477">
        <v>-171236</v>
      </c>
      <c r="AC15477" t="s">
        <v>38</v>
      </c>
      <c r="AD15477">
        <v>98370</v>
      </c>
    </row>
    <row r="15478" spans="1:30" x14ac:dyDescent="0.25">
      <c r="A15478">
        <f t="shared" ca="1" si="241"/>
        <v>10696</v>
      </c>
      <c r="B15478" t="s">
        <v>73</v>
      </c>
      <c r="C15478" t="s">
        <v>74</v>
      </c>
      <c r="O15478" t="s">
        <v>63</v>
      </c>
      <c r="X15478" t="s">
        <v>34</v>
      </c>
      <c r="Y15478" t="s">
        <v>28271</v>
      </c>
      <c r="Z15478" t="s">
        <v>28272</v>
      </c>
      <c r="AA15478" t="s">
        <v>28273</v>
      </c>
      <c r="AB15478">
        <v>-170271</v>
      </c>
      <c r="AC15478" t="s">
        <v>38</v>
      </c>
      <c r="AD15478">
        <v>98199</v>
      </c>
    </row>
    <row r="15479" spans="1:30" ht="409.5" x14ac:dyDescent="0.25">
      <c r="A15479">
        <f t="shared" ca="1" si="241"/>
        <v>170</v>
      </c>
      <c r="B15479" t="s">
        <v>685</v>
      </c>
      <c r="C15479" t="s">
        <v>686</v>
      </c>
      <c r="F15479" t="s">
        <v>1194</v>
      </c>
      <c r="G15479">
        <v>0</v>
      </c>
      <c r="O15479" t="s">
        <v>33</v>
      </c>
      <c r="X15479" t="s">
        <v>34</v>
      </c>
      <c r="Y15479" t="s">
        <v>28506</v>
      </c>
      <c r="Z15479" s="1" t="s">
        <v>32958</v>
      </c>
      <c r="AA15479" t="s">
        <v>32959</v>
      </c>
      <c r="AB15479" t="s">
        <v>32960</v>
      </c>
      <c r="AC15479" t="s">
        <v>38</v>
      </c>
      <c r="AD15479">
        <v>98226</v>
      </c>
    </row>
    <row r="15480" spans="1:30" x14ac:dyDescent="0.25">
      <c r="A15480">
        <f t="shared" ca="1" si="241"/>
        <v>11662</v>
      </c>
      <c r="B15480" t="s">
        <v>2046</v>
      </c>
      <c r="C15480" t="s">
        <v>80</v>
      </c>
      <c r="F15480" t="s">
        <v>720</v>
      </c>
      <c r="G15480">
        <v>0</v>
      </c>
      <c r="O15480" t="s">
        <v>33</v>
      </c>
      <c r="Y15480" t="s">
        <v>6094</v>
      </c>
      <c r="Z15480" t="s">
        <v>7232</v>
      </c>
      <c r="AA15480" t="s">
        <v>7233</v>
      </c>
      <c r="AB15480" t="s">
        <v>7234</v>
      </c>
      <c r="AC15480" t="s">
        <v>38</v>
      </c>
      <c r="AD15480">
        <v>98052</v>
      </c>
    </row>
    <row r="15481" spans="1:30" ht="409.5" x14ac:dyDescent="0.25">
      <c r="A15481">
        <f t="shared" ca="1" si="241"/>
        <v>6586</v>
      </c>
      <c r="B15481" t="s">
        <v>2046</v>
      </c>
      <c r="C15481" t="s">
        <v>80</v>
      </c>
      <c r="F15481" t="s">
        <v>7310</v>
      </c>
      <c r="G15481">
        <v>0</v>
      </c>
      <c r="O15481" t="s">
        <v>33</v>
      </c>
      <c r="Y15481" t="s">
        <v>7311</v>
      </c>
      <c r="Z15481" s="1" t="s">
        <v>8136</v>
      </c>
      <c r="AA15481" t="s">
        <v>8137</v>
      </c>
      <c r="AB15481" t="s">
        <v>8138</v>
      </c>
      <c r="AC15481" t="s">
        <v>38</v>
      </c>
      <c r="AD15481">
        <v>98513</v>
      </c>
    </row>
    <row r="15482" spans="1:30" ht="409.5" x14ac:dyDescent="0.25">
      <c r="A15482">
        <f t="shared" ca="1" si="241"/>
        <v>12360</v>
      </c>
      <c r="B15482" t="s">
        <v>230</v>
      </c>
      <c r="C15482" t="s">
        <v>45</v>
      </c>
      <c r="O15482" t="s">
        <v>33</v>
      </c>
      <c r="X15482" t="s">
        <v>34</v>
      </c>
      <c r="Y15482" t="s">
        <v>23251</v>
      </c>
      <c r="Z15482" s="1" t="s">
        <v>23293</v>
      </c>
      <c r="AA15482" t="s">
        <v>22580</v>
      </c>
      <c r="AB15482">
        <v>-171801</v>
      </c>
    </row>
    <row r="15483" spans="1:30" x14ac:dyDescent="0.25">
      <c r="A15483">
        <f t="shared" ca="1" si="241"/>
        <v>7237</v>
      </c>
      <c r="B15483" t="s">
        <v>677</v>
      </c>
      <c r="C15483" t="s">
        <v>80</v>
      </c>
      <c r="F15483" t="s">
        <v>5745</v>
      </c>
      <c r="G15483">
        <v>0</v>
      </c>
      <c r="O15483" t="s">
        <v>33</v>
      </c>
      <c r="Y15483" t="s">
        <v>5859</v>
      </c>
      <c r="Z15483" t="s">
        <v>6401</v>
      </c>
      <c r="AA15483" t="s">
        <v>6402</v>
      </c>
      <c r="AB15483" t="s">
        <v>6403</v>
      </c>
      <c r="AC15483" t="s">
        <v>38</v>
      </c>
      <c r="AD15483">
        <v>98201</v>
      </c>
    </row>
    <row r="15484" spans="1:30" ht="409.5" x14ac:dyDescent="0.25">
      <c r="A15484">
        <f t="shared" ca="1" si="241"/>
        <v>15061</v>
      </c>
      <c r="B15484" t="s">
        <v>334</v>
      </c>
      <c r="C15484" t="s">
        <v>45</v>
      </c>
      <c r="F15484" s="1" t="s">
        <v>459</v>
      </c>
      <c r="G15484">
        <v>0</v>
      </c>
      <c r="O15484" t="s">
        <v>155</v>
      </c>
      <c r="X15484" t="s">
        <v>34</v>
      </c>
      <c r="Y15484" t="s">
        <v>460</v>
      </c>
      <c r="Z15484" s="1" t="s">
        <v>18246</v>
      </c>
      <c r="AA15484" t="s">
        <v>18247</v>
      </c>
      <c r="AB15484" t="s">
        <v>18248</v>
      </c>
      <c r="AC15484" t="s">
        <v>38</v>
      </c>
      <c r="AD15484">
        <v>98550</v>
      </c>
    </row>
    <row r="15485" spans="1:30" ht="409.5" x14ac:dyDescent="0.25">
      <c r="A15485">
        <f t="shared" ca="1" si="241"/>
        <v>14514</v>
      </c>
      <c r="B15485" t="s">
        <v>276</v>
      </c>
      <c r="C15485" t="s">
        <v>45</v>
      </c>
      <c r="F15485" t="s">
        <v>5953</v>
      </c>
      <c r="G15485">
        <v>0</v>
      </c>
      <c r="O15485" t="s">
        <v>33</v>
      </c>
      <c r="X15485" t="s">
        <v>34</v>
      </c>
      <c r="Y15485" t="s">
        <v>27312</v>
      </c>
      <c r="Z15485" s="1" t="s">
        <v>37152</v>
      </c>
      <c r="AA15485" t="s">
        <v>37153</v>
      </c>
      <c r="AB15485" t="s">
        <v>37154</v>
      </c>
      <c r="AC15485" t="s">
        <v>38</v>
      </c>
      <c r="AD15485">
        <v>98004</v>
      </c>
    </row>
    <row r="15486" spans="1:30" x14ac:dyDescent="0.25">
      <c r="A15486">
        <f t="shared" ca="1" si="241"/>
        <v>8941</v>
      </c>
      <c r="B15486" t="s">
        <v>2046</v>
      </c>
      <c r="C15486" t="s">
        <v>80</v>
      </c>
      <c r="G15486">
        <v>0</v>
      </c>
      <c r="O15486" t="s">
        <v>33</v>
      </c>
      <c r="Y15486" t="s">
        <v>7306</v>
      </c>
      <c r="Z15486" t="s">
        <v>7307</v>
      </c>
      <c r="AA15486" t="s">
        <v>7308</v>
      </c>
      <c r="AB15486" t="s">
        <v>7309</v>
      </c>
      <c r="AC15486" t="s">
        <v>38</v>
      </c>
      <c r="AD15486">
        <v>98053</v>
      </c>
    </row>
    <row r="15487" spans="1:30" ht="409.5" x14ac:dyDescent="0.25">
      <c r="A15487">
        <f t="shared" ca="1" si="241"/>
        <v>11015</v>
      </c>
      <c r="B15487" t="s">
        <v>334</v>
      </c>
      <c r="C15487" t="s">
        <v>45</v>
      </c>
      <c r="G15487">
        <v>0</v>
      </c>
      <c r="O15487" t="s">
        <v>33</v>
      </c>
      <c r="X15487" t="s">
        <v>34</v>
      </c>
      <c r="Y15487" t="s">
        <v>18626</v>
      </c>
      <c r="Z15487" s="1" t="s">
        <v>18630</v>
      </c>
      <c r="AA15487" t="s">
        <v>18631</v>
      </c>
      <c r="AB15487" t="s">
        <v>18632</v>
      </c>
    </row>
    <row r="15488" spans="1:30" ht="409.5" x14ac:dyDescent="0.25">
      <c r="A15488">
        <f t="shared" ca="1" si="241"/>
        <v>14771</v>
      </c>
      <c r="B15488" t="s">
        <v>489</v>
      </c>
      <c r="C15488" t="s">
        <v>45</v>
      </c>
      <c r="F15488" t="s">
        <v>20250</v>
      </c>
      <c r="O15488" t="s">
        <v>33</v>
      </c>
      <c r="X15488" t="s">
        <v>34</v>
      </c>
      <c r="Y15488" t="s">
        <v>22643</v>
      </c>
      <c r="Z15488" s="1" t="s">
        <v>22913</v>
      </c>
      <c r="AA15488" t="s">
        <v>22580</v>
      </c>
      <c r="AB15488">
        <v>-162099</v>
      </c>
      <c r="AC15488" t="s">
        <v>102</v>
      </c>
      <c r="AD15488">
        <v>97302</v>
      </c>
    </row>
    <row r="15489" spans="1:30" x14ac:dyDescent="0.25">
      <c r="A15489">
        <f t="shared" ca="1" si="241"/>
        <v>2772</v>
      </c>
      <c r="B15489" t="s">
        <v>30</v>
      </c>
      <c r="C15489" t="s">
        <v>31</v>
      </c>
      <c r="F15489" t="s">
        <v>103</v>
      </c>
      <c r="O15489" t="s">
        <v>33</v>
      </c>
      <c r="X15489" t="s">
        <v>34</v>
      </c>
      <c r="Y15489" t="s">
        <v>3073</v>
      </c>
      <c r="Z15489" t="s">
        <v>40468</v>
      </c>
      <c r="AA15489" t="s">
        <v>40468</v>
      </c>
      <c r="AB15489">
        <v>-161174</v>
      </c>
      <c r="AC15489" t="s">
        <v>38</v>
      </c>
      <c r="AD15489">
        <v>98052</v>
      </c>
    </row>
    <row r="15490" spans="1:30" x14ac:dyDescent="0.25">
      <c r="A15490">
        <f t="shared" ref="A15490:A15553" ca="1" si="242">RANDBETWEEN(1,20000)</f>
        <v>7240</v>
      </c>
      <c r="B15490" t="s">
        <v>685</v>
      </c>
      <c r="C15490" t="s">
        <v>686</v>
      </c>
      <c r="F15490" t="s">
        <v>29782</v>
      </c>
      <c r="O15490" t="s">
        <v>33</v>
      </c>
      <c r="Y15490" t="s">
        <v>29783</v>
      </c>
      <c r="Z15490" t="s">
        <v>34830</v>
      </c>
      <c r="AA15490" t="s">
        <v>34806</v>
      </c>
      <c r="AB15490">
        <v>-170166</v>
      </c>
      <c r="AC15490" t="s">
        <v>102</v>
      </c>
      <c r="AD15490">
        <v>97219</v>
      </c>
    </row>
    <row r="15491" spans="1:30" ht="409.5" x14ac:dyDescent="0.25">
      <c r="A15491">
        <f t="shared" ca="1" si="242"/>
        <v>7208</v>
      </c>
      <c r="B15491" t="s">
        <v>1203</v>
      </c>
      <c r="C15491" t="s">
        <v>45</v>
      </c>
      <c r="F15491" t="s">
        <v>2298</v>
      </c>
      <c r="G15491">
        <v>0</v>
      </c>
      <c r="N15491" t="s">
        <v>849</v>
      </c>
      <c r="O15491" t="s">
        <v>52</v>
      </c>
      <c r="Q15491" t="s">
        <v>3625</v>
      </c>
      <c r="R15491" t="s">
        <v>493</v>
      </c>
      <c r="S15491" t="s">
        <v>3626</v>
      </c>
      <c r="T15491" t="s">
        <v>3627</v>
      </c>
      <c r="W15491">
        <v>15</v>
      </c>
      <c r="X15491" t="s">
        <v>34</v>
      </c>
      <c r="Y15491" t="s">
        <v>17960</v>
      </c>
      <c r="Z15491" s="1" t="s">
        <v>22140</v>
      </c>
      <c r="AA15491" t="s">
        <v>22141</v>
      </c>
      <c r="AB15491" t="s">
        <v>22142</v>
      </c>
      <c r="AC15491" t="s">
        <v>38</v>
      </c>
      <c r="AD15491">
        <v>98104</v>
      </c>
    </row>
    <row r="15492" spans="1:30" x14ac:dyDescent="0.25">
      <c r="A15492">
        <f t="shared" ca="1" si="242"/>
        <v>879</v>
      </c>
      <c r="B15492" t="s">
        <v>334</v>
      </c>
      <c r="C15492" t="s">
        <v>45</v>
      </c>
      <c r="F15492" t="s">
        <v>1615</v>
      </c>
      <c r="O15492" t="s">
        <v>33</v>
      </c>
      <c r="Y15492" t="s">
        <v>20694</v>
      </c>
      <c r="Z15492" t="s">
        <v>20695</v>
      </c>
      <c r="AA15492" t="s">
        <v>20696</v>
      </c>
      <c r="AB15492">
        <v>-180079</v>
      </c>
      <c r="AC15492" t="s">
        <v>38</v>
      </c>
      <c r="AD15492">
        <v>98164</v>
      </c>
    </row>
    <row r="15493" spans="1:30" ht="409.5" x14ac:dyDescent="0.25">
      <c r="A15493">
        <f t="shared" ca="1" si="242"/>
        <v>8994</v>
      </c>
      <c r="B15493" t="s">
        <v>1382</v>
      </c>
      <c r="C15493" t="s">
        <v>45</v>
      </c>
      <c r="G15493">
        <v>0</v>
      </c>
      <c r="N15493" t="s">
        <v>41729</v>
      </c>
      <c r="O15493" t="s">
        <v>52</v>
      </c>
      <c r="Q15493" t="s">
        <v>9575</v>
      </c>
      <c r="X15493" t="s">
        <v>34</v>
      </c>
      <c r="Y15493" t="s">
        <v>2012</v>
      </c>
      <c r="Z15493" s="1" t="s">
        <v>41730</v>
      </c>
      <c r="AA15493" t="s">
        <v>41731</v>
      </c>
      <c r="AB15493" t="s">
        <v>41732</v>
      </c>
    </row>
    <row r="15494" spans="1:30" ht="409.5" x14ac:dyDescent="0.25">
      <c r="A15494">
        <f t="shared" ca="1" si="242"/>
        <v>17561</v>
      </c>
      <c r="B15494" t="s">
        <v>79</v>
      </c>
      <c r="C15494" t="s">
        <v>80</v>
      </c>
      <c r="F15494" t="s">
        <v>81</v>
      </c>
      <c r="O15494" t="s">
        <v>33</v>
      </c>
      <c r="Y15494" t="s">
        <v>82</v>
      </c>
      <c r="Z15494" s="1" t="s">
        <v>83</v>
      </c>
      <c r="AA15494" t="s">
        <v>84</v>
      </c>
      <c r="AB15494">
        <v>-163239</v>
      </c>
      <c r="AC15494" t="s">
        <v>38</v>
      </c>
      <c r="AD15494">
        <v>98668</v>
      </c>
    </row>
    <row r="15495" spans="1:30" ht="409.5" x14ac:dyDescent="0.25">
      <c r="A15495">
        <f t="shared" ca="1" si="242"/>
        <v>9787</v>
      </c>
      <c r="B15495" t="s">
        <v>3712</v>
      </c>
      <c r="C15495" t="s">
        <v>16820</v>
      </c>
      <c r="F15495" t="s">
        <v>20250</v>
      </c>
      <c r="G15495">
        <v>0</v>
      </c>
      <c r="O15495" t="s">
        <v>33</v>
      </c>
      <c r="X15495" t="s">
        <v>34</v>
      </c>
      <c r="Y15495" t="s">
        <v>22643</v>
      </c>
      <c r="Z15495" s="1" t="s">
        <v>24474</v>
      </c>
      <c r="AA15495" t="s">
        <v>24027</v>
      </c>
      <c r="AB15495" t="s">
        <v>24475</v>
      </c>
      <c r="AC15495" t="s">
        <v>102</v>
      </c>
      <c r="AD15495">
        <v>97302</v>
      </c>
    </row>
    <row r="15496" spans="1:30" x14ac:dyDescent="0.25">
      <c r="A15496">
        <f t="shared" ca="1" si="242"/>
        <v>9221</v>
      </c>
      <c r="B15496" t="s">
        <v>677</v>
      </c>
      <c r="C15496" t="s">
        <v>80</v>
      </c>
      <c r="F15496" t="s">
        <v>6967</v>
      </c>
      <c r="G15496">
        <v>0</v>
      </c>
      <c r="O15496" t="s">
        <v>33</v>
      </c>
      <c r="Y15496" t="s">
        <v>13135</v>
      </c>
      <c r="Z15496" t="s">
        <v>13136</v>
      </c>
      <c r="AA15496" t="s">
        <v>13137</v>
      </c>
      <c r="AB15496" t="s">
        <v>13138</v>
      </c>
      <c r="AC15496" t="s">
        <v>38</v>
      </c>
      <c r="AD15496">
        <v>99354</v>
      </c>
    </row>
    <row r="15497" spans="1:30" ht="300" x14ac:dyDescent="0.25">
      <c r="A15497">
        <f t="shared" ca="1" si="242"/>
        <v>8514</v>
      </c>
      <c r="B15497" t="s">
        <v>489</v>
      </c>
      <c r="C15497" t="s">
        <v>45</v>
      </c>
      <c r="F15497" t="s">
        <v>2275</v>
      </c>
      <c r="N15497" s="1" t="s">
        <v>2276</v>
      </c>
      <c r="O15497" t="s">
        <v>33</v>
      </c>
      <c r="W15497">
        <v>15</v>
      </c>
      <c r="X15497" t="s">
        <v>34</v>
      </c>
      <c r="Y15497" t="s">
        <v>2277</v>
      </c>
      <c r="Z15497" t="s">
        <v>2278</v>
      </c>
      <c r="AA15497" t="s">
        <v>2279</v>
      </c>
      <c r="AB15497">
        <v>-180664</v>
      </c>
      <c r="AC15497" t="s">
        <v>38</v>
      </c>
      <c r="AD15497">
        <v>98101</v>
      </c>
    </row>
    <row r="15498" spans="1:30" x14ac:dyDescent="0.25">
      <c r="A15498">
        <f t="shared" ca="1" si="242"/>
        <v>8756</v>
      </c>
      <c r="B15498" t="s">
        <v>739</v>
      </c>
      <c r="C15498" t="s">
        <v>686</v>
      </c>
      <c r="F15498" t="s">
        <v>31084</v>
      </c>
      <c r="G15498">
        <v>0</v>
      </c>
      <c r="O15498" t="s">
        <v>33</v>
      </c>
      <c r="Y15498" t="s">
        <v>31085</v>
      </c>
      <c r="Z15498" t="s">
        <v>31086</v>
      </c>
      <c r="AA15498" t="s">
        <v>31087</v>
      </c>
      <c r="AB15498" t="s">
        <v>31088</v>
      </c>
    </row>
    <row r="15499" spans="1:30" ht="409.5" x14ac:dyDescent="0.25">
      <c r="A15499">
        <f t="shared" ca="1" si="242"/>
        <v>12286</v>
      </c>
      <c r="B15499" t="s">
        <v>124</v>
      </c>
      <c r="C15499" t="s">
        <v>45</v>
      </c>
      <c r="F15499" t="s">
        <v>20250</v>
      </c>
      <c r="G15499">
        <v>0</v>
      </c>
      <c r="O15499" t="s">
        <v>33</v>
      </c>
      <c r="X15499" t="s">
        <v>34</v>
      </c>
      <c r="Y15499" t="s">
        <v>22681</v>
      </c>
      <c r="Z15499" s="1" t="s">
        <v>22682</v>
      </c>
      <c r="AA15499" t="s">
        <v>22580</v>
      </c>
      <c r="AB15499" t="s">
        <v>22683</v>
      </c>
    </row>
    <row r="15500" spans="1:30" x14ac:dyDescent="0.25">
      <c r="A15500">
        <f t="shared" ca="1" si="242"/>
        <v>12016</v>
      </c>
      <c r="B15500" t="s">
        <v>178</v>
      </c>
      <c r="C15500" t="s">
        <v>179</v>
      </c>
      <c r="O15500" t="s">
        <v>33</v>
      </c>
      <c r="X15500" t="s">
        <v>34</v>
      </c>
      <c r="Y15500" t="s">
        <v>817</v>
      </c>
      <c r="Z15500" t="s">
        <v>818</v>
      </c>
      <c r="AA15500" t="s">
        <v>819</v>
      </c>
      <c r="AB15500">
        <v>-160387</v>
      </c>
      <c r="AC15500" t="s">
        <v>38</v>
      </c>
      <c r="AD15500">
        <v>98015</v>
      </c>
    </row>
    <row r="15501" spans="1:30" ht="409.5" x14ac:dyDescent="0.25">
      <c r="A15501">
        <f t="shared" ca="1" si="242"/>
        <v>427</v>
      </c>
      <c r="B15501" t="s">
        <v>489</v>
      </c>
      <c r="C15501" t="s">
        <v>45</v>
      </c>
      <c r="O15501" t="s">
        <v>33</v>
      </c>
      <c r="X15501" t="s">
        <v>34</v>
      </c>
      <c r="Y15501" t="s">
        <v>5549</v>
      </c>
      <c r="Z15501" s="1" t="s">
        <v>5550</v>
      </c>
      <c r="AA15501" t="s">
        <v>5551</v>
      </c>
      <c r="AB15501">
        <v>-160607</v>
      </c>
      <c r="AC15501" t="s">
        <v>243</v>
      </c>
      <c r="AD15501">
        <v>94038</v>
      </c>
    </row>
    <row r="15502" spans="1:30" x14ac:dyDescent="0.25">
      <c r="A15502">
        <f t="shared" ca="1" si="242"/>
        <v>17955</v>
      </c>
      <c r="B15502" t="s">
        <v>107</v>
      </c>
      <c r="C15502" t="s">
        <v>108</v>
      </c>
      <c r="F15502" t="s">
        <v>9209</v>
      </c>
      <c r="G15502">
        <v>0</v>
      </c>
      <c r="O15502" t="s">
        <v>33</v>
      </c>
      <c r="X15502" t="s">
        <v>34</v>
      </c>
      <c r="Y15502" t="s">
        <v>9210</v>
      </c>
      <c r="Z15502" t="s">
        <v>42050</v>
      </c>
      <c r="AA15502" t="s">
        <v>42051</v>
      </c>
      <c r="AB15502" t="s">
        <v>42052</v>
      </c>
      <c r="AC15502" t="s">
        <v>38</v>
      </c>
      <c r="AD15502">
        <v>99019</v>
      </c>
    </row>
    <row r="15503" spans="1:30" x14ac:dyDescent="0.25">
      <c r="A15503">
        <f t="shared" ca="1" si="242"/>
        <v>4553</v>
      </c>
      <c r="B15503" t="s">
        <v>73</v>
      </c>
      <c r="C15503" t="s">
        <v>74</v>
      </c>
      <c r="F15503" t="s">
        <v>30798</v>
      </c>
      <c r="G15503">
        <v>0</v>
      </c>
      <c r="O15503" t="s">
        <v>33</v>
      </c>
      <c r="Y15503" t="s">
        <v>25117</v>
      </c>
      <c r="Z15503" t="s">
        <v>36670</v>
      </c>
      <c r="AA15503" t="s">
        <v>36671</v>
      </c>
      <c r="AB15503" t="s">
        <v>36672</v>
      </c>
    </row>
    <row r="15504" spans="1:30" x14ac:dyDescent="0.25">
      <c r="A15504">
        <f t="shared" ca="1" si="242"/>
        <v>19652</v>
      </c>
      <c r="B15504" t="s">
        <v>96</v>
      </c>
      <c r="C15504" t="s">
        <v>97</v>
      </c>
      <c r="F15504" t="s">
        <v>658</v>
      </c>
      <c r="O15504" t="s">
        <v>33</v>
      </c>
      <c r="X15504" t="s">
        <v>34</v>
      </c>
      <c r="Y15504" t="s">
        <v>10358</v>
      </c>
      <c r="Z15504" t="s">
        <v>37426</v>
      </c>
      <c r="AA15504" t="s">
        <v>37427</v>
      </c>
      <c r="AB15504">
        <v>-170322</v>
      </c>
      <c r="AC15504" t="s">
        <v>102</v>
      </c>
      <c r="AD15504">
        <v>97205</v>
      </c>
    </row>
    <row r="15505" spans="1:30" x14ac:dyDescent="0.25">
      <c r="A15505">
        <f t="shared" ca="1" si="242"/>
        <v>4147</v>
      </c>
      <c r="B15505" t="s">
        <v>2046</v>
      </c>
      <c r="C15505" t="s">
        <v>80</v>
      </c>
      <c r="F15505" t="s">
        <v>651</v>
      </c>
      <c r="G15505">
        <v>0</v>
      </c>
      <c r="O15505" t="s">
        <v>33</v>
      </c>
      <c r="Y15505" t="s">
        <v>6323</v>
      </c>
      <c r="Z15505" t="s">
        <v>13742</v>
      </c>
      <c r="AA15505" t="s">
        <v>13743</v>
      </c>
      <c r="AB15505" t="s">
        <v>13744</v>
      </c>
      <c r="AC15505" t="s">
        <v>38</v>
      </c>
      <c r="AD15505">
        <v>88034</v>
      </c>
    </row>
    <row r="15506" spans="1:30" ht="409.5" x14ac:dyDescent="0.25">
      <c r="A15506">
        <f t="shared" ca="1" si="242"/>
        <v>5072</v>
      </c>
      <c r="B15506" t="s">
        <v>1203</v>
      </c>
      <c r="C15506" t="s">
        <v>45</v>
      </c>
      <c r="G15506">
        <v>0</v>
      </c>
      <c r="N15506" t="s">
        <v>17942</v>
      </c>
      <c r="O15506" t="s">
        <v>52</v>
      </c>
      <c r="V15506" t="s">
        <v>17943</v>
      </c>
      <c r="W15506">
        <v>15</v>
      </c>
      <c r="X15506" t="s">
        <v>34</v>
      </c>
      <c r="Y15506" t="s">
        <v>17944</v>
      </c>
      <c r="Z15506" s="1" t="s">
        <v>17945</v>
      </c>
      <c r="AA15506" t="s">
        <v>17946</v>
      </c>
      <c r="AB15506" t="s">
        <v>17947</v>
      </c>
    </row>
    <row r="15507" spans="1:30" ht="409.5" x14ac:dyDescent="0.25">
      <c r="A15507">
        <f t="shared" ca="1" si="242"/>
        <v>19391</v>
      </c>
      <c r="B15507" t="s">
        <v>677</v>
      </c>
      <c r="C15507" t="s">
        <v>80</v>
      </c>
      <c r="F15507" t="s">
        <v>1418</v>
      </c>
      <c r="G15507">
        <v>0</v>
      </c>
      <c r="O15507" t="s">
        <v>33</v>
      </c>
      <c r="Y15507" t="s">
        <v>5784</v>
      </c>
      <c r="Z15507" s="1" t="s">
        <v>6997</v>
      </c>
      <c r="AA15507" t="s">
        <v>6998</v>
      </c>
      <c r="AB15507" t="s">
        <v>6999</v>
      </c>
      <c r="AC15507" t="s">
        <v>38</v>
      </c>
      <c r="AD15507">
        <v>98504</v>
      </c>
    </row>
    <row r="15508" spans="1:30" ht="409.5" x14ac:dyDescent="0.25">
      <c r="A15508">
        <f t="shared" ca="1" si="242"/>
        <v>7256</v>
      </c>
      <c r="B15508" t="s">
        <v>96</v>
      </c>
      <c r="C15508" t="s">
        <v>97</v>
      </c>
      <c r="F15508" t="s">
        <v>716</v>
      </c>
      <c r="G15508">
        <v>0</v>
      </c>
      <c r="O15508" t="s">
        <v>63</v>
      </c>
      <c r="X15508" t="s">
        <v>34</v>
      </c>
      <c r="Y15508" t="s">
        <v>39824</v>
      </c>
      <c r="Z15508" s="1" t="s">
        <v>39825</v>
      </c>
      <c r="AA15508" t="s">
        <v>39826</v>
      </c>
      <c r="AB15508" t="s">
        <v>39827</v>
      </c>
      <c r="AC15508" t="s">
        <v>38</v>
      </c>
      <c r="AD15508">
        <v>98660</v>
      </c>
    </row>
    <row r="15509" spans="1:30" ht="360" x14ac:dyDescent="0.25">
      <c r="A15509">
        <f t="shared" ca="1" si="242"/>
        <v>2274</v>
      </c>
      <c r="B15509" t="s">
        <v>739</v>
      </c>
      <c r="C15509" t="s">
        <v>686</v>
      </c>
      <c r="F15509" t="s">
        <v>28581</v>
      </c>
      <c r="O15509" t="s">
        <v>33</v>
      </c>
      <c r="Y15509" t="s">
        <v>28582</v>
      </c>
      <c r="Z15509" s="1" t="s">
        <v>28583</v>
      </c>
      <c r="AA15509" t="s">
        <v>28584</v>
      </c>
      <c r="AB15509">
        <v>-170003</v>
      </c>
    </row>
    <row r="15510" spans="1:30" x14ac:dyDescent="0.25">
      <c r="A15510">
        <f t="shared" ca="1" si="242"/>
        <v>1325</v>
      </c>
      <c r="B15510" t="s">
        <v>49</v>
      </c>
      <c r="C15510" t="s">
        <v>50</v>
      </c>
      <c r="F15510" t="s">
        <v>29782</v>
      </c>
      <c r="O15510" t="s">
        <v>33</v>
      </c>
      <c r="W15510">
        <v>15</v>
      </c>
      <c r="X15510" t="s">
        <v>34</v>
      </c>
      <c r="Y15510" t="s">
        <v>33191</v>
      </c>
      <c r="Z15510" t="s">
        <v>33192</v>
      </c>
      <c r="AA15510" t="s">
        <v>33137</v>
      </c>
      <c r="AB15510">
        <v>-181726</v>
      </c>
      <c r="AC15510" t="s">
        <v>102</v>
      </c>
      <c r="AD15510">
        <v>97702</v>
      </c>
    </row>
    <row r="15511" spans="1:30" x14ac:dyDescent="0.25">
      <c r="A15511">
        <f t="shared" ca="1" si="242"/>
        <v>10553</v>
      </c>
      <c r="B15511" t="s">
        <v>68</v>
      </c>
      <c r="C15511" t="s">
        <v>45</v>
      </c>
      <c r="O15511" t="s">
        <v>33</v>
      </c>
      <c r="X15511" t="s">
        <v>34</v>
      </c>
      <c r="Z15511" t="s">
        <v>42867</v>
      </c>
      <c r="AA15511" t="s">
        <v>42868</v>
      </c>
      <c r="AB15511">
        <v>-160248</v>
      </c>
    </row>
    <row r="15512" spans="1:30" x14ac:dyDescent="0.25">
      <c r="A15512">
        <f t="shared" ca="1" si="242"/>
        <v>2702</v>
      </c>
      <c r="G15512">
        <v>0</v>
      </c>
      <c r="O15512" t="s">
        <v>6489</v>
      </c>
      <c r="AB15512" t="s">
        <v>5313</v>
      </c>
    </row>
    <row r="15513" spans="1:30" x14ac:dyDescent="0.25">
      <c r="A15513">
        <f t="shared" ca="1" si="242"/>
        <v>10535</v>
      </c>
      <c r="B15513" t="s">
        <v>30</v>
      </c>
      <c r="C15513" t="s">
        <v>31</v>
      </c>
      <c r="O15513" t="s">
        <v>33</v>
      </c>
      <c r="X15513" t="s">
        <v>34</v>
      </c>
      <c r="Y15513" t="s">
        <v>152</v>
      </c>
      <c r="Z15513" t="s">
        <v>213</v>
      </c>
      <c r="AA15513" t="s">
        <v>214</v>
      </c>
      <c r="AB15513">
        <v>-162798</v>
      </c>
      <c r="AC15513" t="s">
        <v>38</v>
      </c>
      <c r="AD15513">
        <v>98401</v>
      </c>
    </row>
    <row r="15514" spans="1:30" x14ac:dyDescent="0.25">
      <c r="A15514">
        <f t="shared" ca="1" si="242"/>
        <v>16762</v>
      </c>
      <c r="B15514" t="s">
        <v>1203</v>
      </c>
      <c r="C15514" t="s">
        <v>45</v>
      </c>
      <c r="G15514">
        <v>0</v>
      </c>
      <c r="O15514" t="s">
        <v>33</v>
      </c>
      <c r="X15514" t="s">
        <v>34</v>
      </c>
      <c r="Y15514" t="s">
        <v>20918</v>
      </c>
      <c r="Z15514" t="s">
        <v>20919</v>
      </c>
      <c r="AA15514" t="s">
        <v>2406</v>
      </c>
      <c r="AB15514" t="s">
        <v>20920</v>
      </c>
      <c r="AC15514" t="s">
        <v>38</v>
      </c>
      <c r="AD15514">
        <v>98070</v>
      </c>
    </row>
    <row r="15515" spans="1:30" x14ac:dyDescent="0.25">
      <c r="A15515">
        <f t="shared" ca="1" si="242"/>
        <v>18801</v>
      </c>
      <c r="B15515" t="s">
        <v>2046</v>
      </c>
      <c r="C15515" t="s">
        <v>80</v>
      </c>
      <c r="F15515" t="s">
        <v>5745</v>
      </c>
      <c r="O15515" t="s">
        <v>33</v>
      </c>
      <c r="Y15515" t="s">
        <v>5935</v>
      </c>
      <c r="Z15515" t="s">
        <v>14128</v>
      </c>
      <c r="AA15515" t="s">
        <v>14123</v>
      </c>
      <c r="AB15515">
        <v>-161774</v>
      </c>
      <c r="AC15515" t="s">
        <v>38</v>
      </c>
      <c r="AD15515">
        <v>98201</v>
      </c>
    </row>
    <row r="15516" spans="1:30" ht="390" x14ac:dyDescent="0.25">
      <c r="A15516">
        <f t="shared" ca="1" si="242"/>
        <v>16031</v>
      </c>
      <c r="B15516" t="s">
        <v>178</v>
      </c>
      <c r="C15516" t="s">
        <v>179</v>
      </c>
      <c r="F15516" t="s">
        <v>4110</v>
      </c>
      <c r="O15516" t="s">
        <v>33</v>
      </c>
      <c r="X15516" t="s">
        <v>34</v>
      </c>
      <c r="Y15516" t="s">
        <v>38023</v>
      </c>
      <c r="Z15516" s="1" t="s">
        <v>38024</v>
      </c>
      <c r="AA15516" t="s">
        <v>38007</v>
      </c>
      <c r="AB15516">
        <v>-170973</v>
      </c>
      <c r="AC15516" t="s">
        <v>38</v>
      </c>
      <c r="AD15516">
        <v>99362</v>
      </c>
    </row>
    <row r="15517" spans="1:30" ht="409.5" x14ac:dyDescent="0.25">
      <c r="A15517">
        <f t="shared" ca="1" si="242"/>
        <v>11282</v>
      </c>
      <c r="B15517" t="s">
        <v>2046</v>
      </c>
      <c r="C15517" t="s">
        <v>80</v>
      </c>
      <c r="O15517" t="s">
        <v>33</v>
      </c>
      <c r="Y15517" t="s">
        <v>6580</v>
      </c>
      <c r="Z15517" s="1" t="s">
        <v>10684</v>
      </c>
      <c r="AA15517" t="s">
        <v>10685</v>
      </c>
      <c r="AB15517">
        <v>-181090</v>
      </c>
      <c r="AC15517" t="s">
        <v>38</v>
      </c>
      <c r="AD15517">
        <v>98043</v>
      </c>
    </row>
    <row r="15518" spans="1:30" x14ac:dyDescent="0.25">
      <c r="A15518">
        <f t="shared" ca="1" si="242"/>
        <v>10178</v>
      </c>
      <c r="B15518" t="s">
        <v>96</v>
      </c>
      <c r="C15518" t="s">
        <v>97</v>
      </c>
      <c r="F15518" t="s">
        <v>8769</v>
      </c>
      <c r="O15518" t="s">
        <v>33</v>
      </c>
      <c r="X15518" t="s">
        <v>34</v>
      </c>
      <c r="Y15518" t="s">
        <v>8770</v>
      </c>
      <c r="Z15518" t="s">
        <v>8771</v>
      </c>
      <c r="AA15518" t="s">
        <v>8772</v>
      </c>
      <c r="AB15518">
        <v>-161202</v>
      </c>
      <c r="AC15518" t="s">
        <v>102</v>
      </c>
      <c r="AD15518">
        <v>97015</v>
      </c>
    </row>
    <row r="15519" spans="1:30" ht="409.5" x14ac:dyDescent="0.25">
      <c r="A15519">
        <f t="shared" ca="1" si="242"/>
        <v>16490</v>
      </c>
      <c r="B15519" t="s">
        <v>334</v>
      </c>
      <c r="C15519" t="s">
        <v>45</v>
      </c>
      <c r="F15519" t="s">
        <v>20250</v>
      </c>
      <c r="O15519" t="s">
        <v>33</v>
      </c>
      <c r="X15519" t="s">
        <v>34</v>
      </c>
      <c r="Y15519" t="s">
        <v>22734</v>
      </c>
      <c r="Z15519" s="1" t="s">
        <v>23977</v>
      </c>
      <c r="AA15519" t="s">
        <v>23605</v>
      </c>
      <c r="AB15519">
        <v>-162079</v>
      </c>
      <c r="AC15519" t="s">
        <v>102</v>
      </c>
      <c r="AD15519">
        <v>97302</v>
      </c>
    </row>
    <row r="15520" spans="1:30" ht="409.5" x14ac:dyDescent="0.25">
      <c r="A15520">
        <f t="shared" ca="1" si="242"/>
        <v>3298</v>
      </c>
      <c r="B15520" t="s">
        <v>164</v>
      </c>
      <c r="C15520" t="s">
        <v>165</v>
      </c>
      <c r="F15520" t="s">
        <v>638</v>
      </c>
      <c r="G15520">
        <v>0</v>
      </c>
      <c r="O15520" t="s">
        <v>33</v>
      </c>
      <c r="P15520" t="s">
        <v>40670</v>
      </c>
      <c r="W15520">
        <v>8</v>
      </c>
      <c r="Y15520" t="s">
        <v>640</v>
      </c>
      <c r="Z15520" s="1" t="s">
        <v>40671</v>
      </c>
      <c r="AA15520" t="s">
        <v>40672</v>
      </c>
      <c r="AB15520" t="s">
        <v>40673</v>
      </c>
      <c r="AC15520" t="s">
        <v>38</v>
      </c>
      <c r="AD15520">
        <v>98104</v>
      </c>
    </row>
    <row r="15521" spans="1:30" ht="409.5" x14ac:dyDescent="0.25">
      <c r="A15521">
        <f t="shared" ca="1" si="242"/>
        <v>18132</v>
      </c>
      <c r="B15521" t="s">
        <v>230</v>
      </c>
      <c r="C15521" t="s">
        <v>45</v>
      </c>
      <c r="O15521" t="s">
        <v>33</v>
      </c>
      <c r="X15521" t="s">
        <v>34</v>
      </c>
      <c r="Y15521" t="s">
        <v>22325</v>
      </c>
      <c r="Z15521" s="1" t="s">
        <v>23229</v>
      </c>
      <c r="AA15521" t="s">
        <v>22580</v>
      </c>
      <c r="AB15521">
        <v>-171230</v>
      </c>
    </row>
    <row r="15522" spans="1:30" x14ac:dyDescent="0.25">
      <c r="A15522">
        <f t="shared" ca="1" si="242"/>
        <v>10029</v>
      </c>
      <c r="B15522" t="s">
        <v>489</v>
      </c>
      <c r="C15522" t="s">
        <v>45</v>
      </c>
      <c r="O15522" t="s">
        <v>33</v>
      </c>
      <c r="X15522" t="s">
        <v>34</v>
      </c>
      <c r="Y15522" t="s">
        <v>16858</v>
      </c>
      <c r="Z15522" t="s">
        <v>16859</v>
      </c>
      <c r="AA15522" t="s">
        <v>16860</v>
      </c>
      <c r="AB15522">
        <v>-171092</v>
      </c>
      <c r="AC15522" t="s">
        <v>102</v>
      </c>
      <c r="AD15522">
        <v>97209</v>
      </c>
    </row>
    <row r="15523" spans="1:30" ht="225" x14ac:dyDescent="0.25">
      <c r="A15523">
        <f t="shared" ca="1" si="242"/>
        <v>152</v>
      </c>
      <c r="B15523" t="s">
        <v>685</v>
      </c>
      <c r="C15523" t="s">
        <v>686</v>
      </c>
      <c r="O15523" t="s">
        <v>33</v>
      </c>
      <c r="Y15523" t="s">
        <v>27399</v>
      </c>
      <c r="Z15523" s="1" t="s">
        <v>34549</v>
      </c>
      <c r="AA15523" t="s">
        <v>34436</v>
      </c>
      <c r="AB15523">
        <v>-162786</v>
      </c>
    </row>
    <row r="15524" spans="1:30" ht="409.5" x14ac:dyDescent="0.25">
      <c r="A15524">
        <f t="shared" ca="1" si="242"/>
        <v>9017</v>
      </c>
      <c r="B15524" t="s">
        <v>230</v>
      </c>
      <c r="C15524" t="s">
        <v>45</v>
      </c>
      <c r="F15524" t="s">
        <v>20250</v>
      </c>
      <c r="O15524" t="s">
        <v>33</v>
      </c>
      <c r="W15524">
        <v>15</v>
      </c>
      <c r="X15524" t="s">
        <v>34</v>
      </c>
      <c r="Y15524" t="s">
        <v>22643</v>
      </c>
      <c r="Z15524" s="1" t="s">
        <v>23502</v>
      </c>
      <c r="AA15524" t="s">
        <v>22580</v>
      </c>
      <c r="AB15524">
        <v>-181088</v>
      </c>
    </row>
    <row r="15525" spans="1:30" x14ac:dyDescent="0.25">
      <c r="A15525">
        <f t="shared" ca="1" si="242"/>
        <v>17443</v>
      </c>
      <c r="B15525" t="s">
        <v>1382</v>
      </c>
      <c r="C15525" t="s">
        <v>45</v>
      </c>
      <c r="F15525" t="s">
        <v>1383</v>
      </c>
      <c r="G15525">
        <v>0</v>
      </c>
      <c r="O15525" t="s">
        <v>33</v>
      </c>
      <c r="X15525" t="s">
        <v>34</v>
      </c>
      <c r="Y15525" t="s">
        <v>1384</v>
      </c>
      <c r="Z15525" t="s">
        <v>1385</v>
      </c>
      <c r="AA15525" t="s">
        <v>1386</v>
      </c>
      <c r="AB15525" t="s">
        <v>1387</v>
      </c>
      <c r="AC15525" t="s">
        <v>38</v>
      </c>
      <c r="AD15525">
        <v>98104</v>
      </c>
    </row>
    <row r="15526" spans="1:30" x14ac:dyDescent="0.25">
      <c r="A15526">
        <f t="shared" ca="1" si="242"/>
        <v>3878</v>
      </c>
      <c r="B15526" t="s">
        <v>96</v>
      </c>
      <c r="C15526" t="s">
        <v>97</v>
      </c>
      <c r="O15526" t="s">
        <v>33</v>
      </c>
      <c r="X15526" t="s">
        <v>34</v>
      </c>
      <c r="Y15526" t="s">
        <v>41911</v>
      </c>
      <c r="Z15526" t="s">
        <v>41912</v>
      </c>
      <c r="AA15526" t="s">
        <v>41913</v>
      </c>
      <c r="AB15526">
        <v>-162443</v>
      </c>
      <c r="AC15526" t="s">
        <v>38</v>
      </c>
      <c r="AD15526">
        <v>98586</v>
      </c>
    </row>
    <row r="15527" spans="1:30" x14ac:dyDescent="0.25">
      <c r="A15527">
        <f t="shared" ca="1" si="242"/>
        <v>10092</v>
      </c>
      <c r="B15527" t="s">
        <v>124</v>
      </c>
      <c r="C15527" t="s">
        <v>45</v>
      </c>
      <c r="F15527" t="s">
        <v>392</v>
      </c>
      <c r="N15527" t="s">
        <v>443</v>
      </c>
      <c r="O15527" t="s">
        <v>33</v>
      </c>
      <c r="W15527">
        <v>15</v>
      </c>
      <c r="X15527" t="s">
        <v>34</v>
      </c>
      <c r="Y15527" t="s">
        <v>917</v>
      </c>
      <c r="Z15527" t="s">
        <v>42927</v>
      </c>
      <c r="AA15527" t="s">
        <v>42927</v>
      </c>
      <c r="AB15527">
        <v>-173365</v>
      </c>
    </row>
    <row r="15528" spans="1:30" ht="409.5" x14ac:dyDescent="0.25">
      <c r="A15528">
        <f t="shared" ca="1" si="242"/>
        <v>7172</v>
      </c>
      <c r="B15528" t="s">
        <v>124</v>
      </c>
      <c r="C15528" t="s">
        <v>45</v>
      </c>
      <c r="O15528" t="s">
        <v>33</v>
      </c>
      <c r="X15528" t="s">
        <v>34</v>
      </c>
      <c r="Y15528" t="s">
        <v>17982</v>
      </c>
      <c r="Z15528" s="1" t="s">
        <v>17983</v>
      </c>
      <c r="AA15528" t="s">
        <v>17969</v>
      </c>
      <c r="AB15528">
        <v>-170399</v>
      </c>
      <c r="AC15528" t="s">
        <v>38</v>
      </c>
      <c r="AD15528">
        <v>98626</v>
      </c>
    </row>
    <row r="15529" spans="1:30" x14ac:dyDescent="0.25">
      <c r="A15529">
        <f t="shared" ca="1" si="242"/>
        <v>17727</v>
      </c>
      <c r="B15529" t="s">
        <v>2046</v>
      </c>
      <c r="C15529" t="s">
        <v>80</v>
      </c>
      <c r="F15529" t="s">
        <v>6116</v>
      </c>
      <c r="O15529" t="s">
        <v>33</v>
      </c>
      <c r="Y15529" t="s">
        <v>10768</v>
      </c>
      <c r="Z15529" t="s">
        <v>10769</v>
      </c>
      <c r="AA15529" t="s">
        <v>10770</v>
      </c>
      <c r="AB15529">
        <v>-181563</v>
      </c>
      <c r="AC15529" t="s">
        <v>38</v>
      </c>
      <c r="AD15529">
        <v>98115</v>
      </c>
    </row>
    <row r="15530" spans="1:30" x14ac:dyDescent="0.25">
      <c r="A15530">
        <f t="shared" ca="1" si="242"/>
        <v>12933</v>
      </c>
      <c r="B15530" t="s">
        <v>107</v>
      </c>
      <c r="C15530" t="s">
        <v>108</v>
      </c>
      <c r="F15530" t="s">
        <v>4300</v>
      </c>
      <c r="O15530" t="s">
        <v>33</v>
      </c>
      <c r="X15530" t="s">
        <v>34</v>
      </c>
      <c r="Y15530" t="s">
        <v>4301</v>
      </c>
      <c r="Z15530" t="s">
        <v>4302</v>
      </c>
      <c r="AA15530" t="s">
        <v>4303</v>
      </c>
      <c r="AB15530">
        <v>-162987</v>
      </c>
      <c r="AC15530" t="s">
        <v>38</v>
      </c>
      <c r="AD15530">
        <v>99163</v>
      </c>
    </row>
    <row r="15531" spans="1:30" x14ac:dyDescent="0.25">
      <c r="A15531">
        <f t="shared" ca="1" si="242"/>
        <v>7612</v>
      </c>
      <c r="B15531" t="s">
        <v>73</v>
      </c>
      <c r="C15531" t="s">
        <v>74</v>
      </c>
      <c r="G15531">
        <v>0</v>
      </c>
      <c r="O15531" t="s">
        <v>33</v>
      </c>
      <c r="X15531" t="s">
        <v>34</v>
      </c>
      <c r="Y15531" t="s">
        <v>20040</v>
      </c>
      <c r="Z15531" t="s">
        <v>20041</v>
      </c>
      <c r="AA15531" t="s">
        <v>20042</v>
      </c>
      <c r="AB15531" t="s">
        <v>20043</v>
      </c>
    </row>
    <row r="15532" spans="1:30" x14ac:dyDescent="0.25">
      <c r="A15532">
        <f t="shared" ca="1" si="242"/>
        <v>10826</v>
      </c>
      <c r="B15532" t="s">
        <v>3439</v>
      </c>
      <c r="G15532">
        <v>0</v>
      </c>
      <c r="O15532" t="s">
        <v>33</v>
      </c>
      <c r="X15532" t="s">
        <v>34</v>
      </c>
      <c r="Y15532" t="s">
        <v>9328</v>
      </c>
      <c r="Z15532" t="s">
        <v>9329</v>
      </c>
      <c r="AA15532" t="s">
        <v>9330</v>
      </c>
      <c r="AB15532" t="s">
        <v>9331</v>
      </c>
      <c r="AC15532" t="s">
        <v>38</v>
      </c>
      <c r="AD15532">
        <v>98445</v>
      </c>
    </row>
    <row r="15533" spans="1:30" ht="409.5" x14ac:dyDescent="0.25">
      <c r="A15533">
        <f t="shared" ca="1" si="242"/>
        <v>18459</v>
      </c>
      <c r="B15533" t="s">
        <v>334</v>
      </c>
      <c r="C15533" t="s">
        <v>45</v>
      </c>
      <c r="F15533" t="s">
        <v>20250</v>
      </c>
      <c r="O15533" t="s">
        <v>33</v>
      </c>
      <c r="X15533" t="s">
        <v>34</v>
      </c>
      <c r="Y15533" t="s">
        <v>22734</v>
      </c>
      <c r="Z15533" s="1" t="s">
        <v>23602</v>
      </c>
      <c r="AA15533" t="s">
        <v>23603</v>
      </c>
      <c r="AB15533">
        <v>-160040</v>
      </c>
      <c r="AC15533" t="s">
        <v>102</v>
      </c>
      <c r="AD15533">
        <v>97302</v>
      </c>
    </row>
    <row r="15534" spans="1:30" ht="300" x14ac:dyDescent="0.25">
      <c r="A15534">
        <f t="shared" ca="1" si="242"/>
        <v>15985</v>
      </c>
      <c r="B15534" t="s">
        <v>73</v>
      </c>
      <c r="C15534" t="s">
        <v>74</v>
      </c>
      <c r="F15534" t="s">
        <v>1194</v>
      </c>
      <c r="G15534">
        <v>0</v>
      </c>
      <c r="O15534" t="s">
        <v>33</v>
      </c>
      <c r="Y15534" t="s">
        <v>4864</v>
      </c>
      <c r="Z15534" s="1" t="s">
        <v>36721</v>
      </c>
      <c r="AA15534" t="s">
        <v>36722</v>
      </c>
      <c r="AB15534" t="s">
        <v>36723</v>
      </c>
    </row>
    <row r="15535" spans="1:30" ht="409.5" x14ac:dyDescent="0.25">
      <c r="A15535">
        <f t="shared" ca="1" si="242"/>
        <v>19319</v>
      </c>
      <c r="B15535" t="s">
        <v>276</v>
      </c>
      <c r="C15535" t="s">
        <v>45</v>
      </c>
      <c r="F15535" t="s">
        <v>20250</v>
      </c>
      <c r="G15535">
        <v>0</v>
      </c>
      <c r="O15535" t="s">
        <v>33</v>
      </c>
      <c r="X15535" t="s">
        <v>34</v>
      </c>
      <c r="Y15535" t="s">
        <v>22598</v>
      </c>
      <c r="Z15535" s="1" t="s">
        <v>22609</v>
      </c>
      <c r="AA15535" t="s">
        <v>22580</v>
      </c>
      <c r="AB15535" t="s">
        <v>22610</v>
      </c>
      <c r="AC15535" t="s">
        <v>102</v>
      </c>
      <c r="AD15535">
        <v>97302</v>
      </c>
    </row>
    <row r="15536" spans="1:30" x14ac:dyDescent="0.25">
      <c r="A15536">
        <f t="shared" ca="1" si="242"/>
        <v>15741</v>
      </c>
      <c r="B15536" t="s">
        <v>2046</v>
      </c>
      <c r="C15536" t="s">
        <v>80</v>
      </c>
      <c r="F15536" t="s">
        <v>160</v>
      </c>
      <c r="O15536" t="s">
        <v>33</v>
      </c>
      <c r="Y15536" t="s">
        <v>7387</v>
      </c>
      <c r="Z15536" t="s">
        <v>13531</v>
      </c>
      <c r="AA15536" t="s">
        <v>13532</v>
      </c>
      <c r="AB15536">
        <v>-171549</v>
      </c>
      <c r="AC15536" t="s">
        <v>38</v>
      </c>
      <c r="AD15536">
        <v>98109</v>
      </c>
    </row>
    <row r="15537" spans="1:30" ht="409.5" x14ac:dyDescent="0.25">
      <c r="A15537">
        <f t="shared" ca="1" si="242"/>
        <v>17021</v>
      </c>
      <c r="B15537" t="s">
        <v>96</v>
      </c>
      <c r="C15537" t="s">
        <v>97</v>
      </c>
      <c r="F15537" t="s">
        <v>8982</v>
      </c>
      <c r="G15537">
        <v>0</v>
      </c>
      <c r="O15537" t="s">
        <v>33</v>
      </c>
      <c r="X15537" t="s">
        <v>34</v>
      </c>
      <c r="Y15537" t="s">
        <v>8983</v>
      </c>
      <c r="Z15537" s="1" t="s">
        <v>25328</v>
      </c>
      <c r="AA15537" t="s">
        <v>25329</v>
      </c>
      <c r="AB15537" t="s">
        <v>25330</v>
      </c>
    </row>
    <row r="15538" spans="1:30" x14ac:dyDescent="0.25">
      <c r="A15538">
        <f t="shared" ca="1" si="242"/>
        <v>17870</v>
      </c>
      <c r="B15538" t="s">
        <v>30</v>
      </c>
      <c r="C15538" t="s">
        <v>31</v>
      </c>
      <c r="F15538" t="s">
        <v>103</v>
      </c>
      <c r="G15538">
        <v>0</v>
      </c>
      <c r="O15538" t="s">
        <v>33</v>
      </c>
      <c r="X15538" t="s">
        <v>34</v>
      </c>
      <c r="Y15538" t="s">
        <v>3073</v>
      </c>
      <c r="Z15538" t="s">
        <v>29113</v>
      </c>
      <c r="AA15538" t="s">
        <v>29113</v>
      </c>
      <c r="AB15538" t="s">
        <v>29114</v>
      </c>
      <c r="AC15538" t="s">
        <v>38</v>
      </c>
      <c r="AD15538">
        <v>98052</v>
      </c>
    </row>
    <row r="15539" spans="1:30" ht="409.5" x14ac:dyDescent="0.25">
      <c r="A15539">
        <f t="shared" ca="1" si="242"/>
        <v>93</v>
      </c>
      <c r="B15539" t="s">
        <v>1203</v>
      </c>
      <c r="C15539" t="s">
        <v>45</v>
      </c>
      <c r="F15539" t="s">
        <v>16691</v>
      </c>
      <c r="G15539">
        <v>0</v>
      </c>
      <c r="M15539" s="1" t="s">
        <v>16692</v>
      </c>
      <c r="N15539" t="s">
        <v>975</v>
      </c>
      <c r="O15539" t="s">
        <v>33</v>
      </c>
      <c r="V15539" t="s">
        <v>16693</v>
      </c>
      <c r="W15539">
        <v>30</v>
      </c>
      <c r="X15539" t="s">
        <v>34</v>
      </c>
      <c r="Y15539" t="s">
        <v>16694</v>
      </c>
      <c r="Z15539" s="1" t="s">
        <v>16695</v>
      </c>
      <c r="AA15539" s="1" t="s">
        <v>16696</v>
      </c>
      <c r="AB15539" t="s">
        <v>16697</v>
      </c>
      <c r="AC15539" t="s">
        <v>102</v>
      </c>
      <c r="AD15539">
        <v>97209</v>
      </c>
    </row>
    <row r="15540" spans="1:30" x14ac:dyDescent="0.25">
      <c r="A15540">
        <f t="shared" ca="1" si="242"/>
        <v>5171</v>
      </c>
      <c r="B15540" t="s">
        <v>124</v>
      </c>
      <c r="C15540" t="s">
        <v>45</v>
      </c>
      <c r="O15540" t="s">
        <v>33</v>
      </c>
      <c r="X15540" t="s">
        <v>34</v>
      </c>
      <c r="Y15540" t="s">
        <v>2759</v>
      </c>
      <c r="Z15540" t="s">
        <v>2760</v>
      </c>
      <c r="AA15540" t="s">
        <v>2761</v>
      </c>
      <c r="AB15540">
        <v>-163254</v>
      </c>
      <c r="AC15540" t="s">
        <v>243</v>
      </c>
      <c r="AD15540">
        <v>92612</v>
      </c>
    </row>
    <row r="15541" spans="1:30" x14ac:dyDescent="0.25">
      <c r="A15541">
        <f t="shared" ca="1" si="242"/>
        <v>17718</v>
      </c>
      <c r="B15541" t="s">
        <v>677</v>
      </c>
      <c r="C15541" t="s">
        <v>80</v>
      </c>
      <c r="F15541" t="s">
        <v>1024</v>
      </c>
      <c r="G15541">
        <v>0</v>
      </c>
      <c r="O15541" t="s">
        <v>33</v>
      </c>
      <c r="Y15541" t="s">
        <v>1025</v>
      </c>
      <c r="Z15541" t="s">
        <v>10898</v>
      </c>
      <c r="AA15541" t="s">
        <v>10899</v>
      </c>
      <c r="AB15541" t="s">
        <v>10900</v>
      </c>
      <c r="AC15541" t="s">
        <v>102</v>
      </c>
      <c r="AD15541">
        <v>97219</v>
      </c>
    </row>
    <row r="15542" spans="1:30" x14ac:dyDescent="0.25">
      <c r="A15542">
        <f t="shared" ca="1" si="242"/>
        <v>8750</v>
      </c>
      <c r="B15542" t="s">
        <v>96</v>
      </c>
      <c r="C15542" t="s">
        <v>97</v>
      </c>
      <c r="F15542" t="s">
        <v>204</v>
      </c>
      <c r="G15542">
        <v>0</v>
      </c>
      <c r="O15542" t="s">
        <v>33</v>
      </c>
      <c r="X15542" t="s">
        <v>34</v>
      </c>
      <c r="Y15542" t="s">
        <v>22309</v>
      </c>
      <c r="Z15542" t="s">
        <v>22310</v>
      </c>
      <c r="AA15542" t="s">
        <v>22311</v>
      </c>
      <c r="AB15542" t="s">
        <v>22312</v>
      </c>
      <c r="AC15542" t="s">
        <v>38</v>
      </c>
      <c r="AD15542">
        <v>98632</v>
      </c>
    </row>
    <row r="15543" spans="1:30" ht="409.5" x14ac:dyDescent="0.25">
      <c r="A15543">
        <f t="shared" ca="1" si="242"/>
        <v>5934</v>
      </c>
      <c r="B15543" t="s">
        <v>685</v>
      </c>
      <c r="C15543" t="s">
        <v>686</v>
      </c>
      <c r="F15543" t="s">
        <v>9209</v>
      </c>
      <c r="O15543" t="s">
        <v>33</v>
      </c>
      <c r="Y15543" t="s">
        <v>29684</v>
      </c>
      <c r="Z15543" s="1" t="s">
        <v>33653</v>
      </c>
      <c r="AA15543" t="s">
        <v>33647</v>
      </c>
      <c r="AB15543">
        <v>-172861</v>
      </c>
      <c r="AC15543" t="s">
        <v>38</v>
      </c>
      <c r="AD15543">
        <v>98362</v>
      </c>
    </row>
    <row r="15544" spans="1:30" x14ac:dyDescent="0.25">
      <c r="A15544">
        <f t="shared" ca="1" si="242"/>
        <v>11677</v>
      </c>
      <c r="B15544" t="s">
        <v>2046</v>
      </c>
      <c r="C15544" t="s">
        <v>80</v>
      </c>
      <c r="O15544" t="s">
        <v>33</v>
      </c>
      <c r="Y15544" t="s">
        <v>16022</v>
      </c>
      <c r="Z15544" t="s">
        <v>16023</v>
      </c>
      <c r="AA15544" t="s">
        <v>16024</v>
      </c>
      <c r="AB15544">
        <v>-162633</v>
      </c>
      <c r="AC15544" t="s">
        <v>38</v>
      </c>
      <c r="AD15544">
        <v>98221</v>
      </c>
    </row>
    <row r="15545" spans="1:30" ht="409.5" x14ac:dyDescent="0.25">
      <c r="A15545">
        <f t="shared" ca="1" si="242"/>
        <v>53</v>
      </c>
      <c r="B15545" t="s">
        <v>334</v>
      </c>
      <c r="C15545" t="s">
        <v>45</v>
      </c>
      <c r="F15545" t="s">
        <v>3697</v>
      </c>
      <c r="G15545">
        <v>0</v>
      </c>
      <c r="O15545" t="s">
        <v>33</v>
      </c>
      <c r="X15545" t="s">
        <v>34</v>
      </c>
      <c r="Y15545" t="s">
        <v>3698</v>
      </c>
      <c r="Z15545" s="1" t="s">
        <v>3699</v>
      </c>
      <c r="AA15545" t="s">
        <v>3700</v>
      </c>
      <c r="AB15545" t="s">
        <v>3701</v>
      </c>
      <c r="AC15545" t="s">
        <v>38</v>
      </c>
      <c r="AD15545">
        <v>98101</v>
      </c>
    </row>
    <row r="15546" spans="1:30" ht="270" x14ac:dyDescent="0.25">
      <c r="A15546">
        <f t="shared" ca="1" si="242"/>
        <v>6411</v>
      </c>
      <c r="B15546" t="s">
        <v>73</v>
      </c>
      <c r="C15546" t="s">
        <v>74</v>
      </c>
      <c r="O15546" t="s">
        <v>63</v>
      </c>
      <c r="X15546" t="s">
        <v>34</v>
      </c>
      <c r="Y15546" t="s">
        <v>42584</v>
      </c>
      <c r="Z15546" s="1" t="s">
        <v>42585</v>
      </c>
      <c r="AA15546" t="s">
        <v>42586</v>
      </c>
      <c r="AB15546">
        <v>-160553</v>
      </c>
    </row>
    <row r="15547" spans="1:30" ht="409.5" x14ac:dyDescent="0.25">
      <c r="A15547">
        <f t="shared" ca="1" si="242"/>
        <v>8200</v>
      </c>
      <c r="B15547" t="s">
        <v>96</v>
      </c>
      <c r="C15547" t="s">
        <v>97</v>
      </c>
      <c r="F15547" t="s">
        <v>20201</v>
      </c>
      <c r="O15547" t="s">
        <v>33</v>
      </c>
      <c r="W15547">
        <v>15</v>
      </c>
      <c r="X15547" t="s">
        <v>34</v>
      </c>
      <c r="Y15547" t="s">
        <v>22557</v>
      </c>
      <c r="Z15547" s="1" t="s">
        <v>22558</v>
      </c>
      <c r="AA15547" t="s">
        <v>22559</v>
      </c>
      <c r="AB15547">
        <v>-180209</v>
      </c>
      <c r="AC15547" t="s">
        <v>38</v>
      </c>
      <c r="AD15547">
        <v>99301</v>
      </c>
    </row>
    <row r="15548" spans="1:30" x14ac:dyDescent="0.25">
      <c r="A15548">
        <f t="shared" ca="1" si="242"/>
        <v>1843</v>
      </c>
      <c r="B15548" t="s">
        <v>2046</v>
      </c>
      <c r="C15548" t="s">
        <v>80</v>
      </c>
      <c r="F15548" t="s">
        <v>215</v>
      </c>
      <c r="O15548" t="s">
        <v>33</v>
      </c>
      <c r="Y15548" t="s">
        <v>14075</v>
      </c>
      <c r="Z15548" t="s">
        <v>14079</v>
      </c>
      <c r="AA15548" t="s">
        <v>14074</v>
      </c>
      <c r="AB15548">
        <v>-180845</v>
      </c>
      <c r="AC15548" t="s">
        <v>38</v>
      </c>
      <c r="AD15548">
        <v>98133</v>
      </c>
    </row>
    <row r="15549" spans="1:30" ht="409.5" x14ac:dyDescent="0.25">
      <c r="A15549">
        <f t="shared" ca="1" si="242"/>
        <v>13328</v>
      </c>
      <c r="B15549" t="s">
        <v>3712</v>
      </c>
      <c r="C15549" t="s">
        <v>16820</v>
      </c>
      <c r="F15549" t="s">
        <v>20250</v>
      </c>
      <c r="G15549">
        <v>0</v>
      </c>
      <c r="O15549" t="s">
        <v>1200</v>
      </c>
      <c r="X15549" t="s">
        <v>34</v>
      </c>
      <c r="Y15549" t="s">
        <v>24476</v>
      </c>
      <c r="Z15549" s="1" t="s">
        <v>24477</v>
      </c>
      <c r="AA15549" t="s">
        <v>24027</v>
      </c>
      <c r="AB15549" t="s">
        <v>24479</v>
      </c>
    </row>
    <row r="15550" spans="1:30" ht="120" x14ac:dyDescent="0.25">
      <c r="A15550">
        <f t="shared" ca="1" si="242"/>
        <v>5180</v>
      </c>
      <c r="B15550" t="s">
        <v>685</v>
      </c>
      <c r="C15550" t="s">
        <v>686</v>
      </c>
      <c r="F15550" t="s">
        <v>27250</v>
      </c>
      <c r="G15550">
        <v>0</v>
      </c>
      <c r="O15550" t="s">
        <v>33</v>
      </c>
      <c r="X15550" t="s">
        <v>34</v>
      </c>
      <c r="Y15550" t="s">
        <v>27251</v>
      </c>
      <c r="Z15550" t="s">
        <v>33223</v>
      </c>
      <c r="AA15550" s="1" t="s">
        <v>33224</v>
      </c>
      <c r="AB15550" t="s">
        <v>33225</v>
      </c>
      <c r="AC15550" t="s">
        <v>102</v>
      </c>
      <c r="AD15550">
        <v>97064</v>
      </c>
    </row>
    <row r="15551" spans="1:30" ht="409.5" x14ac:dyDescent="0.25">
      <c r="A15551">
        <f t="shared" ca="1" si="242"/>
        <v>9837</v>
      </c>
      <c r="B15551" t="s">
        <v>2046</v>
      </c>
      <c r="C15551" t="s">
        <v>80</v>
      </c>
      <c r="F15551" t="s">
        <v>81</v>
      </c>
      <c r="O15551" t="s">
        <v>33</v>
      </c>
      <c r="Y15551" t="s">
        <v>82</v>
      </c>
      <c r="Z15551" s="1" t="s">
        <v>11029</v>
      </c>
      <c r="AA15551" t="s">
        <v>11030</v>
      </c>
      <c r="AB15551">
        <v>-161473</v>
      </c>
      <c r="AC15551" t="s">
        <v>38</v>
      </c>
      <c r="AD15551">
        <v>98668</v>
      </c>
    </row>
    <row r="15552" spans="1:30" ht="409.5" x14ac:dyDescent="0.25">
      <c r="A15552">
        <f t="shared" ca="1" si="242"/>
        <v>15263</v>
      </c>
      <c r="B15552" t="s">
        <v>2046</v>
      </c>
      <c r="C15552" t="s">
        <v>80</v>
      </c>
      <c r="F15552" t="s">
        <v>413</v>
      </c>
      <c r="G15552">
        <v>0</v>
      </c>
      <c r="O15552" t="s">
        <v>33</v>
      </c>
      <c r="Y15552" t="s">
        <v>7165</v>
      </c>
      <c r="Z15552" s="1" t="s">
        <v>11857</v>
      </c>
      <c r="AA15552" t="s">
        <v>11858</v>
      </c>
      <c r="AB15552" t="s">
        <v>11859</v>
      </c>
      <c r="AC15552" t="s">
        <v>38</v>
      </c>
      <c r="AD15552">
        <v>98004</v>
      </c>
    </row>
    <row r="15553" spans="1:30" ht="409.5" x14ac:dyDescent="0.25">
      <c r="A15553">
        <f t="shared" ca="1" si="242"/>
        <v>1320</v>
      </c>
      <c r="B15553" t="s">
        <v>79</v>
      </c>
      <c r="C15553" t="s">
        <v>80</v>
      </c>
      <c r="F15553" t="s">
        <v>5745</v>
      </c>
      <c r="O15553" t="s">
        <v>33</v>
      </c>
      <c r="Y15553" t="s">
        <v>5746</v>
      </c>
      <c r="Z15553" s="1" t="s">
        <v>27114</v>
      </c>
      <c r="AA15553" t="s">
        <v>27115</v>
      </c>
      <c r="AB15553">
        <v>-172957</v>
      </c>
      <c r="AC15553" t="s">
        <v>38</v>
      </c>
      <c r="AD15553">
        <v>98201</v>
      </c>
    </row>
    <row r="15554" spans="1:30" x14ac:dyDescent="0.25">
      <c r="A15554">
        <f t="shared" ref="A15554:A15617" ca="1" si="243">RANDBETWEEN(1,20000)</f>
        <v>2586</v>
      </c>
      <c r="B15554" t="s">
        <v>739</v>
      </c>
      <c r="C15554" t="s">
        <v>686</v>
      </c>
      <c r="O15554" t="s">
        <v>33</v>
      </c>
      <c r="Y15554" t="s">
        <v>29262</v>
      </c>
      <c r="Z15554" t="s">
        <v>29263</v>
      </c>
      <c r="AA15554" t="s">
        <v>29248</v>
      </c>
      <c r="AB15554">
        <v>-170016</v>
      </c>
    </row>
    <row r="15555" spans="1:30" x14ac:dyDescent="0.25">
      <c r="A15555">
        <f t="shared" ca="1" si="243"/>
        <v>9616</v>
      </c>
      <c r="B15555" t="s">
        <v>334</v>
      </c>
      <c r="C15555" t="s">
        <v>45</v>
      </c>
      <c r="O15555" t="s">
        <v>33</v>
      </c>
      <c r="X15555" t="s">
        <v>34</v>
      </c>
      <c r="Y15555" t="s">
        <v>33188</v>
      </c>
      <c r="Z15555" t="s">
        <v>34172</v>
      </c>
      <c r="AA15555" t="s">
        <v>34163</v>
      </c>
      <c r="AB15555">
        <v>-170548</v>
      </c>
      <c r="AC15555" t="s">
        <v>38</v>
      </c>
      <c r="AD15555">
        <v>98907</v>
      </c>
    </row>
    <row r="15556" spans="1:30" x14ac:dyDescent="0.25">
      <c r="A15556">
        <f t="shared" ca="1" si="243"/>
        <v>2696</v>
      </c>
      <c r="B15556" t="s">
        <v>178</v>
      </c>
      <c r="F15556" t="s">
        <v>4512</v>
      </c>
      <c r="G15556">
        <v>0</v>
      </c>
      <c r="O15556" t="s">
        <v>33</v>
      </c>
      <c r="X15556" t="s">
        <v>34</v>
      </c>
      <c r="Y15556" t="s">
        <v>27467</v>
      </c>
      <c r="Z15556" t="s">
        <v>27468</v>
      </c>
      <c r="AA15556" t="s">
        <v>27469</v>
      </c>
      <c r="AB15556" t="s">
        <v>27470</v>
      </c>
      <c r="AC15556" t="s">
        <v>38</v>
      </c>
      <c r="AD15556">
        <v>98902</v>
      </c>
    </row>
    <row r="15557" spans="1:30" x14ac:dyDescent="0.25">
      <c r="A15557">
        <f t="shared" ca="1" si="243"/>
        <v>16833</v>
      </c>
      <c r="B15557" t="s">
        <v>2046</v>
      </c>
      <c r="C15557" t="s">
        <v>80</v>
      </c>
      <c r="F15557" t="s">
        <v>7820</v>
      </c>
      <c r="O15557" t="s">
        <v>33</v>
      </c>
      <c r="Y15557" t="s">
        <v>7821</v>
      </c>
      <c r="Z15557" t="s">
        <v>12817</v>
      </c>
      <c r="AA15557" t="s">
        <v>12818</v>
      </c>
      <c r="AB15557">
        <v>-171979</v>
      </c>
      <c r="AC15557" t="s">
        <v>38</v>
      </c>
      <c r="AD15557">
        <v>99352</v>
      </c>
    </row>
    <row r="15558" spans="1:30" x14ac:dyDescent="0.25">
      <c r="A15558">
        <f t="shared" ca="1" si="243"/>
        <v>17206</v>
      </c>
      <c r="B15558" t="s">
        <v>2046</v>
      </c>
      <c r="C15558" t="s">
        <v>80</v>
      </c>
      <c r="F15558" t="s">
        <v>6448</v>
      </c>
      <c r="G15558">
        <v>0</v>
      </c>
      <c r="O15558" t="s">
        <v>33</v>
      </c>
      <c r="Y15558" t="s">
        <v>6449</v>
      </c>
      <c r="Z15558" t="s">
        <v>40009</v>
      </c>
      <c r="AA15558" t="s">
        <v>40010</v>
      </c>
      <c r="AB15558" t="s">
        <v>40011</v>
      </c>
      <c r="AC15558" t="s">
        <v>6453</v>
      </c>
      <c r="AD15558">
        <v>66045</v>
      </c>
    </row>
    <row r="15559" spans="1:30" x14ac:dyDescent="0.25">
      <c r="A15559">
        <f t="shared" ca="1" si="243"/>
        <v>8035</v>
      </c>
      <c r="B15559" t="s">
        <v>178</v>
      </c>
      <c r="F15559" t="s">
        <v>5258</v>
      </c>
      <c r="G15559">
        <v>0</v>
      </c>
      <c r="O15559" t="s">
        <v>33</v>
      </c>
      <c r="X15559" t="s">
        <v>34</v>
      </c>
      <c r="Y15559" t="s">
        <v>5259</v>
      </c>
      <c r="Z15559" t="s">
        <v>5260</v>
      </c>
      <c r="AA15559" t="s">
        <v>5260</v>
      </c>
      <c r="AB15559" t="s">
        <v>5261</v>
      </c>
      <c r="AC15559" t="s">
        <v>2936</v>
      </c>
      <c r="AD15559">
        <v>75020</v>
      </c>
    </row>
    <row r="15560" spans="1:30" x14ac:dyDescent="0.25">
      <c r="A15560">
        <f t="shared" ca="1" si="243"/>
        <v>19235</v>
      </c>
      <c r="B15560" t="s">
        <v>2046</v>
      </c>
      <c r="C15560" t="s">
        <v>80</v>
      </c>
      <c r="F15560" t="s">
        <v>658</v>
      </c>
      <c r="O15560" t="s">
        <v>33</v>
      </c>
      <c r="Y15560" t="s">
        <v>1061</v>
      </c>
      <c r="Z15560" t="s">
        <v>27925</v>
      </c>
      <c r="AA15560" t="s">
        <v>27926</v>
      </c>
      <c r="AB15560">
        <v>-163607</v>
      </c>
      <c r="AC15560" t="s">
        <v>254</v>
      </c>
      <c r="AD15560">
        <v>20191</v>
      </c>
    </row>
    <row r="15561" spans="1:30" ht="409.5" x14ac:dyDescent="0.25">
      <c r="A15561">
        <f t="shared" ca="1" si="243"/>
        <v>15961</v>
      </c>
      <c r="B15561" t="s">
        <v>2046</v>
      </c>
      <c r="C15561" t="s">
        <v>80</v>
      </c>
      <c r="F15561" t="s">
        <v>651</v>
      </c>
      <c r="O15561" t="s">
        <v>33</v>
      </c>
      <c r="Y15561" t="s">
        <v>7704</v>
      </c>
      <c r="Z15561" s="1" t="s">
        <v>11898</v>
      </c>
      <c r="AA15561" t="s">
        <v>11899</v>
      </c>
      <c r="AB15561">
        <v>-170736</v>
      </c>
      <c r="AC15561" t="s">
        <v>38</v>
      </c>
      <c r="AD15561">
        <v>98034</v>
      </c>
    </row>
    <row r="15562" spans="1:30" x14ac:dyDescent="0.25">
      <c r="A15562">
        <f t="shared" ca="1" si="243"/>
        <v>16674</v>
      </c>
      <c r="B15562" t="s">
        <v>2046</v>
      </c>
      <c r="C15562" t="s">
        <v>80</v>
      </c>
      <c r="F15562" t="s">
        <v>160</v>
      </c>
      <c r="G15562">
        <v>0</v>
      </c>
      <c r="O15562" t="s">
        <v>33</v>
      </c>
      <c r="Y15562" t="s">
        <v>7639</v>
      </c>
      <c r="Z15562" t="s">
        <v>7757</v>
      </c>
      <c r="AA15562" t="s">
        <v>7758</v>
      </c>
      <c r="AB15562" t="s">
        <v>7759</v>
      </c>
      <c r="AC15562" t="s">
        <v>38</v>
      </c>
      <c r="AD15562">
        <v>98109</v>
      </c>
    </row>
    <row r="15563" spans="1:30" ht="409.5" x14ac:dyDescent="0.25">
      <c r="A15563">
        <f t="shared" ca="1" si="243"/>
        <v>16364</v>
      </c>
      <c r="B15563" t="s">
        <v>230</v>
      </c>
      <c r="C15563" t="s">
        <v>45</v>
      </c>
      <c r="O15563" t="s">
        <v>33</v>
      </c>
      <c r="X15563" t="s">
        <v>34</v>
      </c>
      <c r="Y15563" t="s">
        <v>22851</v>
      </c>
      <c r="Z15563" s="1" t="s">
        <v>23222</v>
      </c>
      <c r="AA15563" t="s">
        <v>22580</v>
      </c>
      <c r="AB15563">
        <v>-171160</v>
      </c>
    </row>
    <row r="15564" spans="1:30" ht="409.5" x14ac:dyDescent="0.25">
      <c r="A15564">
        <f t="shared" ca="1" si="243"/>
        <v>7806</v>
      </c>
      <c r="B15564" t="s">
        <v>39</v>
      </c>
      <c r="C15564" t="s">
        <v>165</v>
      </c>
      <c r="F15564" t="s">
        <v>69</v>
      </c>
      <c r="G15564">
        <v>0</v>
      </c>
      <c r="O15564" t="s">
        <v>33</v>
      </c>
      <c r="X15564" t="s">
        <v>34</v>
      </c>
      <c r="Y15564" t="s">
        <v>725</v>
      </c>
      <c r="Z15564" s="1" t="s">
        <v>2545</v>
      </c>
      <c r="AA15564" t="s">
        <v>2546</v>
      </c>
      <c r="AB15564" t="s">
        <v>2547</v>
      </c>
      <c r="AC15564" t="s">
        <v>38</v>
      </c>
      <c r="AD15564">
        <v>98109</v>
      </c>
    </row>
    <row r="15565" spans="1:30" ht="409.5" x14ac:dyDescent="0.25">
      <c r="A15565">
        <f t="shared" ca="1" si="243"/>
        <v>8621</v>
      </c>
      <c r="B15565" t="s">
        <v>124</v>
      </c>
      <c r="C15565" t="s">
        <v>45</v>
      </c>
      <c r="F15565" t="s">
        <v>22331</v>
      </c>
      <c r="G15565">
        <v>0</v>
      </c>
      <c r="O15565" t="s">
        <v>33</v>
      </c>
      <c r="X15565" t="s">
        <v>34</v>
      </c>
      <c r="Y15565" t="s">
        <v>22321</v>
      </c>
      <c r="Z15565" s="1" t="s">
        <v>22332</v>
      </c>
      <c r="AA15565" t="s">
        <v>22333</v>
      </c>
      <c r="AB15565" t="s">
        <v>22334</v>
      </c>
    </row>
    <row r="15566" spans="1:30" x14ac:dyDescent="0.25">
      <c r="A15566">
        <f t="shared" ca="1" si="243"/>
        <v>16321</v>
      </c>
      <c r="B15566" t="s">
        <v>2046</v>
      </c>
      <c r="C15566" t="s">
        <v>80</v>
      </c>
      <c r="F15566" t="s">
        <v>215</v>
      </c>
      <c r="O15566" t="s">
        <v>33</v>
      </c>
      <c r="Y15566" t="s">
        <v>14075</v>
      </c>
      <c r="Z15566" t="s">
        <v>14076</v>
      </c>
      <c r="AA15566" t="s">
        <v>14074</v>
      </c>
      <c r="AB15566">
        <v>-161852</v>
      </c>
      <c r="AC15566" t="s">
        <v>38</v>
      </c>
      <c r="AD15566">
        <v>98133</v>
      </c>
    </row>
    <row r="15567" spans="1:30" x14ac:dyDescent="0.25">
      <c r="A15567">
        <f t="shared" ca="1" si="243"/>
        <v>7131</v>
      </c>
      <c r="B15567" t="s">
        <v>334</v>
      </c>
      <c r="C15567" t="s">
        <v>45</v>
      </c>
      <c r="G15567">
        <v>0</v>
      </c>
      <c r="O15567" t="s">
        <v>33</v>
      </c>
      <c r="X15567" t="s">
        <v>34</v>
      </c>
      <c r="Y15567" t="s">
        <v>32570</v>
      </c>
      <c r="Z15567" t="s">
        <v>32571</v>
      </c>
      <c r="AA15567" t="s">
        <v>32572</v>
      </c>
      <c r="AB15567" t="s">
        <v>32573</v>
      </c>
      <c r="AC15567" t="s">
        <v>38</v>
      </c>
      <c r="AD15567">
        <v>98403</v>
      </c>
    </row>
    <row r="15568" spans="1:30" x14ac:dyDescent="0.25">
      <c r="A15568">
        <f t="shared" ca="1" si="243"/>
        <v>16256</v>
      </c>
      <c r="B15568" t="s">
        <v>73</v>
      </c>
      <c r="C15568" t="s">
        <v>74</v>
      </c>
      <c r="O15568" t="s">
        <v>33</v>
      </c>
      <c r="W15568">
        <v>15</v>
      </c>
      <c r="X15568" t="s">
        <v>34</v>
      </c>
      <c r="Y15568" t="s">
        <v>25194</v>
      </c>
      <c r="Z15568" t="s">
        <v>25195</v>
      </c>
      <c r="AA15568" t="s">
        <v>25196</v>
      </c>
      <c r="AB15568">
        <v>-181215</v>
      </c>
    </row>
    <row r="15569" spans="1:30" x14ac:dyDescent="0.25">
      <c r="A15569">
        <f t="shared" ca="1" si="243"/>
        <v>2720</v>
      </c>
      <c r="B15569" t="s">
        <v>68</v>
      </c>
      <c r="C15569" t="s">
        <v>45</v>
      </c>
      <c r="F15569" t="s">
        <v>4064</v>
      </c>
      <c r="O15569" t="s">
        <v>33</v>
      </c>
      <c r="X15569" t="s">
        <v>34</v>
      </c>
      <c r="Y15569" t="s">
        <v>4065</v>
      </c>
      <c r="Z15569" t="s">
        <v>4066</v>
      </c>
      <c r="AA15569" t="s">
        <v>4067</v>
      </c>
      <c r="AB15569">
        <v>-160785</v>
      </c>
      <c r="AC15569" t="s">
        <v>38</v>
      </c>
      <c r="AD15569">
        <v>98501</v>
      </c>
    </row>
    <row r="15570" spans="1:30" ht="409.5" x14ac:dyDescent="0.25">
      <c r="A15570">
        <f t="shared" ca="1" si="243"/>
        <v>8630</v>
      </c>
      <c r="B15570" t="s">
        <v>244</v>
      </c>
      <c r="C15570" t="s">
        <v>245</v>
      </c>
      <c r="G15570">
        <v>0</v>
      </c>
      <c r="O15570" t="s">
        <v>33</v>
      </c>
      <c r="X15570" t="s">
        <v>34</v>
      </c>
      <c r="Y15570" t="s">
        <v>255</v>
      </c>
      <c r="Z15570" s="1" t="s">
        <v>256</v>
      </c>
      <c r="AA15570" s="1" t="s">
        <v>257</v>
      </c>
      <c r="AB15570" t="s">
        <v>258</v>
      </c>
      <c r="AC15570" t="s">
        <v>38</v>
      </c>
      <c r="AD15570">
        <v>98847</v>
      </c>
    </row>
    <row r="15571" spans="1:30" ht="409.5" x14ac:dyDescent="0.25">
      <c r="A15571">
        <f t="shared" ca="1" si="243"/>
        <v>14638</v>
      </c>
      <c r="B15571" t="s">
        <v>164</v>
      </c>
      <c r="C15571" t="s">
        <v>165</v>
      </c>
      <c r="F15571" t="s">
        <v>729</v>
      </c>
      <c r="G15571">
        <v>0</v>
      </c>
      <c r="O15571" t="s">
        <v>33</v>
      </c>
      <c r="X15571" t="s">
        <v>34</v>
      </c>
      <c r="Y15571" t="s">
        <v>730</v>
      </c>
      <c r="Z15571" s="1" t="s">
        <v>43403</v>
      </c>
      <c r="AA15571" t="s">
        <v>43404</v>
      </c>
      <c r="AB15571" t="s">
        <v>43405</v>
      </c>
      <c r="AC15571" t="s">
        <v>38</v>
      </c>
      <c r="AD15571">
        <v>98105</v>
      </c>
    </row>
    <row r="15572" spans="1:30" x14ac:dyDescent="0.25">
      <c r="A15572">
        <f t="shared" ca="1" si="243"/>
        <v>19619</v>
      </c>
      <c r="B15572" t="s">
        <v>17948</v>
      </c>
      <c r="C15572" t="s">
        <v>97</v>
      </c>
      <c r="F15572" t="s">
        <v>5235</v>
      </c>
      <c r="G15572">
        <v>1</v>
      </c>
      <c r="H15572" t="s">
        <v>60</v>
      </c>
      <c r="L15572">
        <v>1.75</v>
      </c>
      <c r="O15572" t="s">
        <v>33</v>
      </c>
      <c r="X15572" t="s">
        <v>34</v>
      </c>
      <c r="Y15572" t="s">
        <v>5236</v>
      </c>
      <c r="Z15572" t="s">
        <v>37168</v>
      </c>
      <c r="AA15572" t="s">
        <v>37169</v>
      </c>
      <c r="AB15572" t="s">
        <v>37170</v>
      </c>
      <c r="AC15572" t="s">
        <v>38</v>
      </c>
      <c r="AD15572">
        <v>98661</v>
      </c>
    </row>
    <row r="15573" spans="1:30" ht="409.5" x14ac:dyDescent="0.25">
      <c r="A15573">
        <f t="shared" ca="1" si="243"/>
        <v>18816</v>
      </c>
      <c r="B15573" t="s">
        <v>334</v>
      </c>
      <c r="C15573" t="s">
        <v>45</v>
      </c>
      <c r="F15573" t="s">
        <v>4794</v>
      </c>
      <c r="G15573">
        <v>0</v>
      </c>
      <c r="O15573" t="s">
        <v>33</v>
      </c>
      <c r="W15573">
        <v>15</v>
      </c>
      <c r="X15573" t="s">
        <v>34</v>
      </c>
      <c r="Y15573" t="s">
        <v>4795</v>
      </c>
      <c r="Z15573" s="1" t="s">
        <v>37535</v>
      </c>
      <c r="AA15573" t="s">
        <v>37536</v>
      </c>
      <c r="AB15573" t="s">
        <v>37537</v>
      </c>
      <c r="AC15573" t="s">
        <v>38</v>
      </c>
      <c r="AD15573">
        <v>98121</v>
      </c>
    </row>
    <row r="15574" spans="1:30" x14ac:dyDescent="0.25">
      <c r="A15574">
        <f t="shared" ca="1" si="243"/>
        <v>4569</v>
      </c>
      <c r="B15574" t="s">
        <v>2046</v>
      </c>
      <c r="C15574" t="s">
        <v>80</v>
      </c>
      <c r="F15574" t="s">
        <v>927</v>
      </c>
      <c r="G15574">
        <v>0</v>
      </c>
      <c r="O15574" t="s">
        <v>33</v>
      </c>
      <c r="Y15574" t="s">
        <v>928</v>
      </c>
      <c r="Z15574" t="s">
        <v>11082</v>
      </c>
      <c r="AA15574" t="s">
        <v>11076</v>
      </c>
      <c r="AB15574" t="s">
        <v>11083</v>
      </c>
      <c r="AC15574" t="s">
        <v>102</v>
      </c>
      <c r="AD15574">
        <v>97211</v>
      </c>
    </row>
    <row r="15575" spans="1:30" x14ac:dyDescent="0.25">
      <c r="A15575">
        <f t="shared" ca="1" si="243"/>
        <v>7331</v>
      </c>
      <c r="B15575" t="s">
        <v>489</v>
      </c>
      <c r="C15575" t="s">
        <v>45</v>
      </c>
      <c r="F15575" t="s">
        <v>29022</v>
      </c>
      <c r="O15575" t="s">
        <v>33</v>
      </c>
      <c r="W15575">
        <v>15</v>
      </c>
      <c r="X15575" t="s">
        <v>34</v>
      </c>
      <c r="Y15575" t="s">
        <v>29023</v>
      </c>
      <c r="Z15575" t="s">
        <v>29024</v>
      </c>
      <c r="AA15575" t="s">
        <v>29025</v>
      </c>
      <c r="AB15575">
        <v>-180100</v>
      </c>
      <c r="AC15575" t="s">
        <v>38</v>
      </c>
      <c r="AD15575">
        <v>98121</v>
      </c>
    </row>
    <row r="15576" spans="1:30" ht="375" x14ac:dyDescent="0.25">
      <c r="A15576">
        <f t="shared" ca="1" si="243"/>
        <v>9682</v>
      </c>
      <c r="B15576" t="s">
        <v>73</v>
      </c>
      <c r="C15576" t="s">
        <v>74</v>
      </c>
      <c r="F15576" t="s">
        <v>283</v>
      </c>
      <c r="G15576">
        <v>0</v>
      </c>
      <c r="O15576" t="s">
        <v>33</v>
      </c>
      <c r="Y15576" t="s">
        <v>2042</v>
      </c>
      <c r="Z15576" s="1" t="s">
        <v>36552</v>
      </c>
      <c r="AA15576" t="s">
        <v>36542</v>
      </c>
      <c r="AB15576" t="s">
        <v>36553</v>
      </c>
    </row>
    <row r="15577" spans="1:30" x14ac:dyDescent="0.25">
      <c r="A15577">
        <f t="shared" ca="1" si="243"/>
        <v>7913</v>
      </c>
      <c r="B15577" t="s">
        <v>2046</v>
      </c>
      <c r="C15577" t="s">
        <v>80</v>
      </c>
      <c r="F15577" t="s">
        <v>1418</v>
      </c>
      <c r="O15577" t="s">
        <v>33</v>
      </c>
      <c r="Y15577" t="s">
        <v>1419</v>
      </c>
      <c r="Z15577" t="s">
        <v>32227</v>
      </c>
      <c r="AA15577" t="s">
        <v>32228</v>
      </c>
      <c r="AB15577">
        <v>-170049</v>
      </c>
      <c r="AC15577" t="s">
        <v>38</v>
      </c>
      <c r="AD15577">
        <v>98501</v>
      </c>
    </row>
    <row r="15578" spans="1:30" ht="409.5" x14ac:dyDescent="0.25">
      <c r="A15578">
        <f t="shared" ca="1" si="243"/>
        <v>16898</v>
      </c>
      <c r="B15578" t="s">
        <v>73</v>
      </c>
      <c r="C15578" t="s">
        <v>74</v>
      </c>
      <c r="F15578" t="s">
        <v>75</v>
      </c>
      <c r="O15578" t="s">
        <v>33</v>
      </c>
      <c r="X15578" t="s">
        <v>34</v>
      </c>
      <c r="Y15578" t="s">
        <v>9855</v>
      </c>
      <c r="Z15578" s="1" t="s">
        <v>9856</v>
      </c>
      <c r="AA15578" t="s">
        <v>9857</v>
      </c>
      <c r="AB15578">
        <v>-163498</v>
      </c>
      <c r="AC15578" t="s">
        <v>38</v>
      </c>
      <c r="AD15578">
        <v>98164</v>
      </c>
    </row>
    <row r="15579" spans="1:30" ht="409.5" x14ac:dyDescent="0.25">
      <c r="A15579">
        <f t="shared" ca="1" si="243"/>
        <v>9452</v>
      </c>
      <c r="B15579" t="s">
        <v>2046</v>
      </c>
      <c r="C15579" t="s">
        <v>80</v>
      </c>
      <c r="F15579" t="s">
        <v>986</v>
      </c>
      <c r="O15579" t="s">
        <v>33</v>
      </c>
      <c r="Y15579" t="s">
        <v>987</v>
      </c>
      <c r="Z15579" s="1" t="s">
        <v>11824</v>
      </c>
      <c r="AA15579" t="s">
        <v>11825</v>
      </c>
      <c r="AB15579">
        <v>-160750</v>
      </c>
      <c r="AC15579" t="s">
        <v>38</v>
      </c>
      <c r="AD15579">
        <v>98116</v>
      </c>
    </row>
    <row r="15580" spans="1:30" ht="409.5" x14ac:dyDescent="0.25">
      <c r="A15580">
        <f t="shared" ca="1" si="243"/>
        <v>5862</v>
      </c>
      <c r="B15580" t="s">
        <v>73</v>
      </c>
      <c r="C15580" t="s">
        <v>74</v>
      </c>
      <c r="G15580">
        <v>0</v>
      </c>
      <c r="O15580" t="s">
        <v>63</v>
      </c>
      <c r="V15580" t="s">
        <v>19590</v>
      </c>
      <c r="W15580">
        <v>90</v>
      </c>
      <c r="X15580" t="s">
        <v>34</v>
      </c>
      <c r="Y15580" t="s">
        <v>19591</v>
      </c>
      <c r="Z15580" s="1" t="s">
        <v>19592</v>
      </c>
      <c r="AA15580" t="s">
        <v>19593</v>
      </c>
      <c r="AB15580" t="s">
        <v>19594</v>
      </c>
      <c r="AC15580" t="s">
        <v>38</v>
      </c>
      <c r="AD15580">
        <v>98233</v>
      </c>
    </row>
    <row r="15581" spans="1:30" ht="409.5" x14ac:dyDescent="0.25">
      <c r="A15581">
        <f t="shared" ca="1" si="243"/>
        <v>18970</v>
      </c>
      <c r="B15581" t="s">
        <v>3712</v>
      </c>
      <c r="C15581" t="s">
        <v>45</v>
      </c>
      <c r="F15581" t="s">
        <v>20250</v>
      </c>
      <c r="G15581">
        <v>0</v>
      </c>
      <c r="O15581" t="s">
        <v>33</v>
      </c>
      <c r="X15581" t="s">
        <v>34</v>
      </c>
      <c r="Y15581" t="s">
        <v>23631</v>
      </c>
      <c r="Z15581" s="1" t="s">
        <v>24238</v>
      </c>
      <c r="AA15581" t="s">
        <v>24027</v>
      </c>
      <c r="AB15581" t="s">
        <v>24239</v>
      </c>
    </row>
    <row r="15582" spans="1:30" ht="409.5" x14ac:dyDescent="0.25">
      <c r="A15582">
        <f t="shared" ca="1" si="243"/>
        <v>9197</v>
      </c>
      <c r="B15582" t="s">
        <v>2046</v>
      </c>
      <c r="C15582" t="s">
        <v>80</v>
      </c>
      <c r="F15582" t="s">
        <v>16588</v>
      </c>
      <c r="O15582" t="s">
        <v>33</v>
      </c>
      <c r="Y15582" t="s">
        <v>16589</v>
      </c>
      <c r="Z15582" s="1" t="s">
        <v>16590</v>
      </c>
      <c r="AA15582" t="s">
        <v>16591</v>
      </c>
      <c r="AB15582">
        <v>-161951</v>
      </c>
      <c r="AC15582" t="s">
        <v>38</v>
      </c>
      <c r="AD15582">
        <v>98104</v>
      </c>
    </row>
    <row r="15583" spans="1:30" x14ac:dyDescent="0.25">
      <c r="A15583">
        <f t="shared" ca="1" si="243"/>
        <v>1798</v>
      </c>
      <c r="B15583" t="s">
        <v>677</v>
      </c>
      <c r="C15583" t="s">
        <v>80</v>
      </c>
      <c r="F15583" t="s">
        <v>14822</v>
      </c>
      <c r="G15583">
        <v>0</v>
      </c>
      <c r="O15583" t="s">
        <v>33</v>
      </c>
      <c r="Y15583" t="s">
        <v>14823</v>
      </c>
      <c r="Z15583" t="s">
        <v>14824</v>
      </c>
      <c r="AA15583" t="s">
        <v>14825</v>
      </c>
      <c r="AB15583" t="s">
        <v>14826</v>
      </c>
      <c r="AC15583" t="s">
        <v>38</v>
      </c>
      <c r="AD15583">
        <v>98501</v>
      </c>
    </row>
    <row r="15584" spans="1:30" x14ac:dyDescent="0.25">
      <c r="A15584">
        <f t="shared" ca="1" si="243"/>
        <v>9645</v>
      </c>
      <c r="B15584" t="s">
        <v>2046</v>
      </c>
      <c r="C15584" t="s">
        <v>80</v>
      </c>
      <c r="F15584" t="s">
        <v>1190</v>
      </c>
      <c r="O15584" t="s">
        <v>33</v>
      </c>
      <c r="Y15584" t="s">
        <v>1191</v>
      </c>
      <c r="Z15584" t="s">
        <v>14958</v>
      </c>
      <c r="AA15584" t="s">
        <v>14959</v>
      </c>
      <c r="AB15584">
        <v>-163656</v>
      </c>
      <c r="AC15584" t="s">
        <v>38</v>
      </c>
      <c r="AD15584">
        <v>98040</v>
      </c>
    </row>
    <row r="15585" spans="1:30" x14ac:dyDescent="0.25">
      <c r="A15585">
        <f t="shared" ca="1" si="243"/>
        <v>10725</v>
      </c>
      <c r="B15585" t="s">
        <v>79</v>
      </c>
      <c r="C15585" t="s">
        <v>80</v>
      </c>
      <c r="F15585" t="s">
        <v>10092</v>
      </c>
      <c r="O15585" t="s">
        <v>33</v>
      </c>
      <c r="Y15585" t="s">
        <v>10093</v>
      </c>
      <c r="Z15585" t="s">
        <v>10094</v>
      </c>
      <c r="AA15585" t="s">
        <v>10095</v>
      </c>
      <c r="AB15585">
        <v>-170068</v>
      </c>
      <c r="AC15585" t="s">
        <v>38</v>
      </c>
      <c r="AD15585">
        <v>98801</v>
      </c>
    </row>
    <row r="15586" spans="1:30" ht="409.5" x14ac:dyDescent="0.25">
      <c r="A15586">
        <f t="shared" ca="1" si="243"/>
        <v>14703</v>
      </c>
      <c r="B15586" t="s">
        <v>49</v>
      </c>
      <c r="C15586" t="s">
        <v>50</v>
      </c>
      <c r="F15586" t="s">
        <v>392</v>
      </c>
      <c r="N15586" t="s">
        <v>40603</v>
      </c>
      <c r="O15586" t="s">
        <v>52</v>
      </c>
      <c r="Q15586" t="s">
        <v>40604</v>
      </c>
      <c r="X15586" t="s">
        <v>34</v>
      </c>
      <c r="Y15586" t="s">
        <v>917</v>
      </c>
      <c r="Z15586" s="1" t="s">
        <v>40605</v>
      </c>
      <c r="AA15586" t="s">
        <v>2090</v>
      </c>
      <c r="AB15586">
        <v>-180789</v>
      </c>
    </row>
    <row r="15587" spans="1:30" ht="409.5" x14ac:dyDescent="0.25">
      <c r="A15587">
        <f t="shared" ca="1" si="243"/>
        <v>3528</v>
      </c>
      <c r="B15587" t="s">
        <v>73</v>
      </c>
      <c r="C15587" t="s">
        <v>74</v>
      </c>
      <c r="F15587" t="s">
        <v>9192</v>
      </c>
      <c r="G15587">
        <v>0</v>
      </c>
      <c r="O15587" t="s">
        <v>33</v>
      </c>
      <c r="X15587" t="s">
        <v>34</v>
      </c>
      <c r="Y15587" t="s">
        <v>9008</v>
      </c>
      <c r="Z15587" s="1" t="s">
        <v>39425</v>
      </c>
      <c r="AA15587" t="s">
        <v>39426</v>
      </c>
      <c r="AB15587" t="s">
        <v>39427</v>
      </c>
      <c r="AC15587" t="s">
        <v>38</v>
      </c>
      <c r="AD15587">
        <v>98033</v>
      </c>
    </row>
    <row r="15588" spans="1:30" x14ac:dyDescent="0.25">
      <c r="A15588">
        <f t="shared" ca="1" si="243"/>
        <v>4753</v>
      </c>
      <c r="B15588" t="s">
        <v>79</v>
      </c>
      <c r="C15588" t="s">
        <v>80</v>
      </c>
      <c r="O15588" t="s">
        <v>33</v>
      </c>
      <c r="Y15588" t="s">
        <v>2602</v>
      </c>
      <c r="Z15588" t="s">
        <v>14537</v>
      </c>
      <c r="AA15588" t="s">
        <v>14538</v>
      </c>
      <c r="AB15588">
        <v>-170160</v>
      </c>
      <c r="AC15588" t="s">
        <v>38</v>
      </c>
      <c r="AD15588">
        <v>98524</v>
      </c>
    </row>
    <row r="15589" spans="1:30" ht="409.5" x14ac:dyDescent="0.25">
      <c r="A15589">
        <f t="shared" ca="1" si="243"/>
        <v>12973</v>
      </c>
      <c r="B15589" t="s">
        <v>124</v>
      </c>
      <c r="C15589" t="s">
        <v>45</v>
      </c>
      <c r="O15589" t="s">
        <v>63</v>
      </c>
      <c r="W15589">
        <v>15</v>
      </c>
      <c r="X15589" t="s">
        <v>34</v>
      </c>
      <c r="Y15589" t="s">
        <v>43503</v>
      </c>
      <c r="Z15589" s="1" t="s">
        <v>43504</v>
      </c>
      <c r="AA15589" t="s">
        <v>21261</v>
      </c>
      <c r="AB15589">
        <v>-171707</v>
      </c>
      <c r="AC15589" t="s">
        <v>38</v>
      </c>
      <c r="AD15589">
        <v>98346</v>
      </c>
    </row>
    <row r="15590" spans="1:30" x14ac:dyDescent="0.25">
      <c r="A15590">
        <f t="shared" ca="1" si="243"/>
        <v>1376</v>
      </c>
      <c r="B15590" t="s">
        <v>334</v>
      </c>
      <c r="C15590" t="s">
        <v>45</v>
      </c>
      <c r="F15590" t="s">
        <v>789</v>
      </c>
      <c r="G15590">
        <v>172</v>
      </c>
      <c r="H15590" t="s">
        <v>617</v>
      </c>
      <c r="L15590">
        <v>25.8</v>
      </c>
      <c r="O15590" t="s">
        <v>33</v>
      </c>
      <c r="V15590" t="s">
        <v>27739</v>
      </c>
      <c r="W15590">
        <v>15</v>
      </c>
      <c r="X15590" t="s">
        <v>34</v>
      </c>
      <c r="Y15590" t="s">
        <v>790</v>
      </c>
      <c r="Z15590" t="s">
        <v>27740</v>
      </c>
      <c r="AA15590" t="s">
        <v>27741</v>
      </c>
      <c r="AB15590" t="s">
        <v>27742</v>
      </c>
      <c r="AC15590" t="s">
        <v>38</v>
      </c>
      <c r="AD15590">
        <v>98326</v>
      </c>
    </row>
    <row r="15591" spans="1:30" x14ac:dyDescent="0.25">
      <c r="A15591">
        <f t="shared" ca="1" si="243"/>
        <v>5520</v>
      </c>
      <c r="B15591" t="s">
        <v>3712</v>
      </c>
      <c r="C15591" t="s">
        <v>16820</v>
      </c>
      <c r="F15591" t="s">
        <v>23903</v>
      </c>
      <c r="G15591">
        <v>0</v>
      </c>
      <c r="O15591" t="s">
        <v>33</v>
      </c>
      <c r="Y15591" t="s">
        <v>23904</v>
      </c>
      <c r="Z15591" t="s">
        <v>41630</v>
      </c>
      <c r="AA15591" t="s">
        <v>41573</v>
      </c>
      <c r="AB15591" t="s">
        <v>41631</v>
      </c>
    </row>
    <row r="15592" spans="1:30" ht="409.5" x14ac:dyDescent="0.25">
      <c r="A15592">
        <f t="shared" ca="1" si="243"/>
        <v>18026</v>
      </c>
      <c r="B15592" t="s">
        <v>334</v>
      </c>
      <c r="C15592" t="s">
        <v>45</v>
      </c>
      <c r="F15592" t="s">
        <v>22331</v>
      </c>
      <c r="G15592">
        <v>0</v>
      </c>
      <c r="O15592" t="s">
        <v>33</v>
      </c>
      <c r="X15592" t="s">
        <v>34</v>
      </c>
      <c r="Y15592" t="s">
        <v>22321</v>
      </c>
      <c r="Z15592" s="1" t="s">
        <v>23737</v>
      </c>
      <c r="AA15592" t="s">
        <v>23605</v>
      </c>
      <c r="AB15592" t="s">
        <v>23738</v>
      </c>
    </row>
    <row r="15593" spans="1:30" ht="409.5" x14ac:dyDescent="0.25">
      <c r="A15593">
        <f t="shared" ca="1" si="243"/>
        <v>9864</v>
      </c>
      <c r="B15593" t="s">
        <v>230</v>
      </c>
      <c r="C15593" t="s">
        <v>45</v>
      </c>
      <c r="F15593" t="s">
        <v>20250</v>
      </c>
      <c r="O15593" t="s">
        <v>33</v>
      </c>
      <c r="X15593" t="s">
        <v>34</v>
      </c>
      <c r="Y15593" t="s">
        <v>22656</v>
      </c>
      <c r="Z15593" s="1" t="s">
        <v>22948</v>
      </c>
      <c r="AA15593" t="s">
        <v>22580</v>
      </c>
      <c r="AB15593">
        <v>-162531</v>
      </c>
    </row>
    <row r="15594" spans="1:30" x14ac:dyDescent="0.25">
      <c r="A15594">
        <f t="shared" ca="1" si="243"/>
        <v>11392</v>
      </c>
      <c r="B15594" t="s">
        <v>677</v>
      </c>
      <c r="C15594" t="s">
        <v>80</v>
      </c>
      <c r="G15594">
        <v>0</v>
      </c>
      <c r="O15594" t="s">
        <v>33</v>
      </c>
      <c r="Y15594" t="s">
        <v>8277</v>
      </c>
      <c r="Z15594" t="s">
        <v>8278</v>
      </c>
      <c r="AA15594" t="s">
        <v>8279</v>
      </c>
      <c r="AB15594" t="s">
        <v>8280</v>
      </c>
      <c r="AC15594" t="s">
        <v>38</v>
      </c>
      <c r="AD15594">
        <v>98528</v>
      </c>
    </row>
    <row r="15595" spans="1:30" ht="409.5" x14ac:dyDescent="0.25">
      <c r="A15595">
        <f t="shared" ca="1" si="243"/>
        <v>14537</v>
      </c>
      <c r="B15595" t="s">
        <v>124</v>
      </c>
      <c r="C15595" t="s">
        <v>45</v>
      </c>
      <c r="F15595" t="s">
        <v>41526</v>
      </c>
      <c r="G15595">
        <v>0</v>
      </c>
      <c r="O15595" t="s">
        <v>33</v>
      </c>
      <c r="Y15595" t="s">
        <v>41527</v>
      </c>
      <c r="Z15595" s="1" t="s">
        <v>41528</v>
      </c>
      <c r="AA15595" t="s">
        <v>41529</v>
      </c>
      <c r="AB15595" t="s">
        <v>41530</v>
      </c>
    </row>
    <row r="15596" spans="1:30" ht="409.5" x14ac:dyDescent="0.25">
      <c r="A15596">
        <f t="shared" ca="1" si="243"/>
        <v>6989</v>
      </c>
      <c r="B15596" t="s">
        <v>68</v>
      </c>
      <c r="C15596" t="s">
        <v>45</v>
      </c>
      <c r="O15596" t="s">
        <v>33</v>
      </c>
      <c r="X15596" t="s">
        <v>34</v>
      </c>
      <c r="Y15596" t="s">
        <v>20110</v>
      </c>
      <c r="Z15596" s="1" t="s">
        <v>20111</v>
      </c>
      <c r="AA15596" t="s">
        <v>20112</v>
      </c>
      <c r="AB15596">
        <v>-161573</v>
      </c>
      <c r="AC15596" t="s">
        <v>38</v>
      </c>
      <c r="AD15596">
        <v>98101</v>
      </c>
    </row>
    <row r="15597" spans="1:30" ht="409.5" x14ac:dyDescent="0.25">
      <c r="A15597">
        <f t="shared" ca="1" si="243"/>
        <v>2706</v>
      </c>
      <c r="B15597" t="s">
        <v>73</v>
      </c>
      <c r="C15597" t="s">
        <v>74</v>
      </c>
      <c r="O15597" t="s">
        <v>63</v>
      </c>
      <c r="X15597" t="s">
        <v>34</v>
      </c>
      <c r="Y15597" t="s">
        <v>128</v>
      </c>
      <c r="Z15597" s="1" t="s">
        <v>17198</v>
      </c>
      <c r="AA15597" t="s">
        <v>17199</v>
      </c>
      <c r="AB15597">
        <v>-171204</v>
      </c>
      <c r="AC15597" t="s">
        <v>38</v>
      </c>
      <c r="AD15597">
        <v>98625</v>
      </c>
    </row>
    <row r="15598" spans="1:30" ht="270" x14ac:dyDescent="0.25">
      <c r="A15598">
        <f t="shared" ca="1" si="243"/>
        <v>18873</v>
      </c>
      <c r="B15598" t="s">
        <v>68</v>
      </c>
      <c r="C15598" t="s">
        <v>45</v>
      </c>
      <c r="F15598" t="s">
        <v>17896</v>
      </c>
      <c r="O15598" t="s">
        <v>1</v>
      </c>
      <c r="Y15598" t="s">
        <v>17897</v>
      </c>
      <c r="Z15598" s="1" t="s">
        <v>17898</v>
      </c>
      <c r="AA15598" t="s">
        <v>17899</v>
      </c>
      <c r="AB15598">
        <v>-181700</v>
      </c>
      <c r="AC15598" t="s">
        <v>38</v>
      </c>
      <c r="AD15598">
        <v>98466</v>
      </c>
    </row>
    <row r="15599" spans="1:30" ht="409.5" x14ac:dyDescent="0.25">
      <c r="A15599">
        <f t="shared" ca="1" si="243"/>
        <v>6663</v>
      </c>
      <c r="B15599" t="s">
        <v>96</v>
      </c>
      <c r="C15599" t="s">
        <v>97</v>
      </c>
      <c r="O15599" t="s">
        <v>33</v>
      </c>
      <c r="X15599" t="s">
        <v>34</v>
      </c>
      <c r="Y15599" t="s">
        <v>2893</v>
      </c>
      <c r="Z15599" s="1" t="s">
        <v>35787</v>
      </c>
      <c r="AA15599" t="s">
        <v>35788</v>
      </c>
      <c r="AB15599">
        <v>-160295</v>
      </c>
      <c r="AC15599" t="s">
        <v>38</v>
      </c>
      <c r="AD15599">
        <v>98649</v>
      </c>
    </row>
    <row r="15600" spans="1:30" x14ac:dyDescent="0.25">
      <c r="A15600">
        <f t="shared" ca="1" si="243"/>
        <v>13720</v>
      </c>
      <c r="B15600" t="s">
        <v>178</v>
      </c>
      <c r="C15600" t="s">
        <v>179</v>
      </c>
      <c r="F15600" t="s">
        <v>18274</v>
      </c>
      <c r="O15600" t="s">
        <v>63</v>
      </c>
      <c r="X15600" t="s">
        <v>34</v>
      </c>
      <c r="Y15600" t="s">
        <v>42576</v>
      </c>
      <c r="Z15600" t="s">
        <v>42577</v>
      </c>
      <c r="AA15600" t="s">
        <v>42578</v>
      </c>
      <c r="AB15600">
        <v>-181516</v>
      </c>
      <c r="AC15600" t="s">
        <v>38</v>
      </c>
      <c r="AD15600">
        <v>98087</v>
      </c>
    </row>
    <row r="15601" spans="1:30" ht="409.5" x14ac:dyDescent="0.25">
      <c r="A15601">
        <f t="shared" ca="1" si="243"/>
        <v>8185</v>
      </c>
      <c r="B15601" t="s">
        <v>1203</v>
      </c>
      <c r="C15601" t="s">
        <v>45</v>
      </c>
      <c r="F15601" t="s">
        <v>21789</v>
      </c>
      <c r="G15601">
        <v>1043</v>
      </c>
      <c r="H15601" t="s">
        <v>617</v>
      </c>
      <c r="L15601">
        <v>156.44999999999999</v>
      </c>
      <c r="N15601" t="s">
        <v>514</v>
      </c>
      <c r="O15601" t="s">
        <v>52</v>
      </c>
      <c r="Q15601" t="s">
        <v>599</v>
      </c>
      <c r="X15601" t="s">
        <v>34</v>
      </c>
      <c r="Y15601" t="s">
        <v>32577</v>
      </c>
      <c r="Z15601" s="1" t="s">
        <v>32578</v>
      </c>
      <c r="AA15601" t="s">
        <v>32579</v>
      </c>
      <c r="AB15601" t="s">
        <v>32580</v>
      </c>
      <c r="AC15601" t="s">
        <v>482</v>
      </c>
      <c r="AD15601">
        <v>10016</v>
      </c>
    </row>
    <row r="15602" spans="1:30" ht="300" x14ac:dyDescent="0.25">
      <c r="A15602">
        <f t="shared" ca="1" si="243"/>
        <v>15293</v>
      </c>
      <c r="B15602" t="s">
        <v>773</v>
      </c>
      <c r="C15602" t="s">
        <v>80</v>
      </c>
      <c r="F15602" t="s">
        <v>651</v>
      </c>
      <c r="G15602">
        <v>0</v>
      </c>
      <c r="O15602" t="s">
        <v>33</v>
      </c>
      <c r="X15602" t="s">
        <v>34</v>
      </c>
      <c r="Y15602" t="s">
        <v>652</v>
      </c>
      <c r="Z15602" s="1" t="s">
        <v>5962</v>
      </c>
      <c r="AA15602" t="s">
        <v>5963</v>
      </c>
      <c r="AB15602" t="s">
        <v>5964</v>
      </c>
      <c r="AC15602" t="s">
        <v>38</v>
      </c>
      <c r="AD15602">
        <v>98034</v>
      </c>
    </row>
    <row r="15603" spans="1:30" x14ac:dyDescent="0.25">
      <c r="A15603">
        <f t="shared" ca="1" si="243"/>
        <v>12682</v>
      </c>
      <c r="B15603" t="s">
        <v>2046</v>
      </c>
      <c r="C15603" t="s">
        <v>80</v>
      </c>
      <c r="F15603" t="s">
        <v>1418</v>
      </c>
      <c r="O15603" t="s">
        <v>33</v>
      </c>
      <c r="Y15603" t="s">
        <v>1419</v>
      </c>
      <c r="Z15603" t="s">
        <v>32111</v>
      </c>
      <c r="AA15603" t="s">
        <v>32112</v>
      </c>
      <c r="AB15603">
        <v>-162611</v>
      </c>
      <c r="AC15603" t="s">
        <v>38</v>
      </c>
      <c r="AD15603">
        <v>98501</v>
      </c>
    </row>
    <row r="15604" spans="1:30" x14ac:dyDescent="0.25">
      <c r="A15604">
        <f t="shared" ca="1" si="243"/>
        <v>3985</v>
      </c>
      <c r="B15604" t="s">
        <v>334</v>
      </c>
      <c r="C15604" t="s">
        <v>45</v>
      </c>
      <c r="O15604" t="s">
        <v>33</v>
      </c>
      <c r="W15604">
        <v>15</v>
      </c>
      <c r="X15604" t="s">
        <v>34</v>
      </c>
      <c r="Y15604" t="s">
        <v>21292</v>
      </c>
      <c r="Z15604" t="s">
        <v>21293</v>
      </c>
      <c r="AA15604" t="s">
        <v>21294</v>
      </c>
      <c r="AB15604">
        <v>-172717</v>
      </c>
      <c r="AC15604" t="s">
        <v>38</v>
      </c>
      <c r="AD15604">
        <v>98070</v>
      </c>
    </row>
    <row r="15605" spans="1:30" ht="409.5" x14ac:dyDescent="0.25">
      <c r="A15605">
        <f t="shared" ca="1" si="243"/>
        <v>13995</v>
      </c>
      <c r="B15605" t="s">
        <v>178</v>
      </c>
      <c r="F15605" t="s">
        <v>1757</v>
      </c>
      <c r="G15605">
        <v>0</v>
      </c>
      <c r="O15605" t="s">
        <v>33</v>
      </c>
      <c r="X15605" t="s">
        <v>34</v>
      </c>
      <c r="Y15605" t="s">
        <v>1758</v>
      </c>
      <c r="Z15605" s="1" t="s">
        <v>17024</v>
      </c>
      <c r="AA15605" t="s">
        <v>17025</v>
      </c>
      <c r="AB15605" t="s">
        <v>17026</v>
      </c>
      <c r="AC15605" t="s">
        <v>38</v>
      </c>
      <c r="AD15605">
        <v>98907</v>
      </c>
    </row>
    <row r="15606" spans="1:30" x14ac:dyDescent="0.25">
      <c r="A15606">
        <f t="shared" ca="1" si="243"/>
        <v>4306</v>
      </c>
      <c r="B15606" t="s">
        <v>685</v>
      </c>
      <c r="C15606" t="s">
        <v>686</v>
      </c>
      <c r="F15606" t="s">
        <v>33113</v>
      </c>
      <c r="G15606">
        <v>0</v>
      </c>
      <c r="O15606" t="s">
        <v>33</v>
      </c>
      <c r="Y15606" t="s">
        <v>33114</v>
      </c>
      <c r="Z15606" t="s">
        <v>34932</v>
      </c>
      <c r="AA15606" t="s">
        <v>34933</v>
      </c>
      <c r="AB15606" t="s">
        <v>34934</v>
      </c>
      <c r="AC15606" t="s">
        <v>38</v>
      </c>
      <c r="AD15606">
        <v>98503</v>
      </c>
    </row>
    <row r="15607" spans="1:30" x14ac:dyDescent="0.25">
      <c r="A15607">
        <f t="shared" ca="1" si="243"/>
        <v>2234</v>
      </c>
      <c r="B15607" t="s">
        <v>2046</v>
      </c>
      <c r="C15607" t="s">
        <v>80</v>
      </c>
      <c r="F15607" t="s">
        <v>1305</v>
      </c>
      <c r="O15607" t="s">
        <v>33</v>
      </c>
      <c r="Y15607" t="s">
        <v>7240</v>
      </c>
      <c r="Z15607" t="s">
        <v>15461</v>
      </c>
      <c r="AA15607" t="s">
        <v>15462</v>
      </c>
      <c r="AB15607">
        <v>-162132</v>
      </c>
      <c r="AC15607" t="s">
        <v>38</v>
      </c>
      <c r="AD15607">
        <v>98121</v>
      </c>
    </row>
    <row r="15608" spans="1:30" ht="409.5" x14ac:dyDescent="0.25">
      <c r="A15608">
        <f t="shared" ca="1" si="243"/>
        <v>3693</v>
      </c>
      <c r="B15608" t="s">
        <v>334</v>
      </c>
      <c r="C15608" t="s">
        <v>45</v>
      </c>
      <c r="F15608" t="s">
        <v>17208</v>
      </c>
      <c r="O15608" t="s">
        <v>33</v>
      </c>
      <c r="V15608" s="1" t="s">
        <v>21775</v>
      </c>
      <c r="W15608">
        <v>30</v>
      </c>
      <c r="X15608" t="s">
        <v>34</v>
      </c>
      <c r="Y15608" t="s">
        <v>17210</v>
      </c>
      <c r="Z15608" s="1" t="s">
        <v>21776</v>
      </c>
      <c r="AA15608" t="s">
        <v>21777</v>
      </c>
      <c r="AB15608">
        <v>-162217</v>
      </c>
      <c r="AC15608" t="s">
        <v>38</v>
      </c>
      <c r="AD15608">
        <v>98101</v>
      </c>
    </row>
    <row r="15609" spans="1:30" x14ac:dyDescent="0.25">
      <c r="A15609">
        <f t="shared" ca="1" si="243"/>
        <v>18807</v>
      </c>
      <c r="B15609" t="s">
        <v>1203</v>
      </c>
      <c r="C15609" t="s">
        <v>45</v>
      </c>
      <c r="F15609" t="s">
        <v>392</v>
      </c>
      <c r="G15609">
        <v>0</v>
      </c>
      <c r="N15609" t="s">
        <v>3805</v>
      </c>
      <c r="O15609" t="s">
        <v>52</v>
      </c>
      <c r="Q15609" t="s">
        <v>932</v>
      </c>
      <c r="R15609" t="s">
        <v>3806</v>
      </c>
      <c r="S15609" t="s">
        <v>672</v>
      </c>
      <c r="T15609" t="s">
        <v>1640</v>
      </c>
      <c r="Y15609" t="s">
        <v>917</v>
      </c>
      <c r="Z15609" t="s">
        <v>39869</v>
      </c>
      <c r="AA15609" t="s">
        <v>39870</v>
      </c>
      <c r="AB15609" t="s">
        <v>39871</v>
      </c>
    </row>
    <row r="15610" spans="1:30" x14ac:dyDescent="0.25">
      <c r="A15610">
        <f t="shared" ca="1" si="243"/>
        <v>14017</v>
      </c>
      <c r="B15610" t="s">
        <v>73</v>
      </c>
      <c r="C15610" t="s">
        <v>74</v>
      </c>
      <c r="F15610" t="s">
        <v>3366</v>
      </c>
      <c r="O15610" t="s">
        <v>33</v>
      </c>
      <c r="X15610" t="s">
        <v>34</v>
      </c>
      <c r="Y15610" t="s">
        <v>3367</v>
      </c>
      <c r="Z15610" t="s">
        <v>39126</v>
      </c>
      <c r="AA15610" t="s">
        <v>39127</v>
      </c>
      <c r="AB15610">
        <v>-161313</v>
      </c>
    </row>
    <row r="15611" spans="1:30" x14ac:dyDescent="0.25">
      <c r="A15611">
        <f t="shared" ca="1" si="243"/>
        <v>18391</v>
      </c>
      <c r="B15611" t="s">
        <v>739</v>
      </c>
      <c r="C15611" t="s">
        <v>686</v>
      </c>
      <c r="F15611" t="s">
        <v>4947</v>
      </c>
      <c r="G15611">
        <v>0</v>
      </c>
      <c r="O15611" t="s">
        <v>33</v>
      </c>
      <c r="Y15611" t="s">
        <v>4964</v>
      </c>
      <c r="Z15611" t="s">
        <v>29938</v>
      </c>
      <c r="AA15611" t="s">
        <v>29921</v>
      </c>
      <c r="AB15611" t="s">
        <v>29939</v>
      </c>
      <c r="AC15611" t="s">
        <v>38</v>
      </c>
      <c r="AD15611">
        <v>98032</v>
      </c>
    </row>
    <row r="15612" spans="1:30" x14ac:dyDescent="0.25">
      <c r="A15612">
        <f t="shared" ca="1" si="243"/>
        <v>16670</v>
      </c>
      <c r="B15612" t="s">
        <v>178</v>
      </c>
      <c r="G15612">
        <v>0</v>
      </c>
      <c r="O15612" t="s">
        <v>33</v>
      </c>
      <c r="X15612" t="s">
        <v>34</v>
      </c>
      <c r="Y15612" t="s">
        <v>25576</v>
      </c>
      <c r="Z15612" t="s">
        <v>25577</v>
      </c>
      <c r="AA15612" t="s">
        <v>25578</v>
      </c>
      <c r="AB15612" t="s">
        <v>25579</v>
      </c>
      <c r="AC15612" t="s">
        <v>38</v>
      </c>
      <c r="AD15612">
        <v>99301</v>
      </c>
    </row>
    <row r="15613" spans="1:30" ht="409.5" x14ac:dyDescent="0.25">
      <c r="A15613">
        <f t="shared" ca="1" si="243"/>
        <v>15808</v>
      </c>
      <c r="B15613" t="s">
        <v>685</v>
      </c>
      <c r="C15613" t="s">
        <v>686</v>
      </c>
      <c r="F15613" t="s">
        <v>2112</v>
      </c>
      <c r="O15613" t="s">
        <v>33</v>
      </c>
      <c r="Y15613" t="s">
        <v>2113</v>
      </c>
      <c r="Z15613" s="1" t="s">
        <v>33071</v>
      </c>
      <c r="AA15613" t="s">
        <v>33072</v>
      </c>
      <c r="AB15613">
        <v>-163640</v>
      </c>
      <c r="AC15613" t="s">
        <v>38</v>
      </c>
      <c r="AD15613">
        <v>98531</v>
      </c>
    </row>
    <row r="15614" spans="1:30" ht="240" x14ac:dyDescent="0.25">
      <c r="A15614">
        <f t="shared" ca="1" si="243"/>
        <v>13009</v>
      </c>
      <c r="B15614" t="s">
        <v>739</v>
      </c>
      <c r="C15614" t="s">
        <v>686</v>
      </c>
      <c r="F15614" t="s">
        <v>3632</v>
      </c>
      <c r="O15614" t="s">
        <v>33</v>
      </c>
      <c r="Y15614" t="s">
        <v>29734</v>
      </c>
      <c r="Z15614" s="1" t="s">
        <v>29735</v>
      </c>
      <c r="AA15614" t="s">
        <v>29714</v>
      </c>
      <c r="AB15614">
        <v>-172298</v>
      </c>
    </row>
    <row r="15615" spans="1:30" ht="409.5" x14ac:dyDescent="0.25">
      <c r="A15615">
        <f t="shared" ca="1" si="243"/>
        <v>15767</v>
      </c>
      <c r="B15615" t="s">
        <v>1483</v>
      </c>
      <c r="G15615">
        <v>0</v>
      </c>
      <c r="O15615" t="s">
        <v>33</v>
      </c>
      <c r="X15615" t="s">
        <v>34</v>
      </c>
      <c r="Y15615" t="s">
        <v>1661</v>
      </c>
      <c r="Z15615" s="1" t="s">
        <v>35743</v>
      </c>
      <c r="AA15615" t="s">
        <v>35744</v>
      </c>
      <c r="AB15615" t="s">
        <v>35745</v>
      </c>
      <c r="AC15615" t="s">
        <v>38</v>
      </c>
      <c r="AD15615">
        <v>98834</v>
      </c>
    </row>
    <row r="15616" spans="1:30" ht="409.5" x14ac:dyDescent="0.25">
      <c r="A15616">
        <f t="shared" ca="1" si="243"/>
        <v>18898</v>
      </c>
      <c r="B15616" t="s">
        <v>73</v>
      </c>
      <c r="C15616" t="s">
        <v>74</v>
      </c>
      <c r="O15616" t="s">
        <v>33</v>
      </c>
      <c r="W15616">
        <v>15</v>
      </c>
      <c r="X15616" t="s">
        <v>34</v>
      </c>
      <c r="Y15616" t="s">
        <v>17444</v>
      </c>
      <c r="Z15616" s="1" t="s">
        <v>17445</v>
      </c>
      <c r="AA15616" t="s">
        <v>17446</v>
      </c>
      <c r="AB15616">
        <v>-180939</v>
      </c>
    </row>
    <row r="15617" spans="1:30" x14ac:dyDescent="0.25">
      <c r="A15617">
        <f t="shared" ca="1" si="243"/>
        <v>5129</v>
      </c>
      <c r="B15617" t="s">
        <v>2046</v>
      </c>
      <c r="C15617" t="s">
        <v>80</v>
      </c>
      <c r="F15617" t="s">
        <v>11153</v>
      </c>
      <c r="O15617" t="s">
        <v>33</v>
      </c>
      <c r="Y15617" t="s">
        <v>11154</v>
      </c>
      <c r="Z15617" t="s">
        <v>11155</v>
      </c>
      <c r="AA15617" t="s">
        <v>11156</v>
      </c>
      <c r="AB15617">
        <v>-180980</v>
      </c>
      <c r="AC15617" t="s">
        <v>38</v>
      </c>
      <c r="AD15617">
        <v>98329</v>
      </c>
    </row>
    <row r="15618" spans="1:30" ht="409.5" x14ac:dyDescent="0.25">
      <c r="A15618">
        <f t="shared" ref="A15618:A15666" ca="1" si="244">RANDBETWEEN(1,20000)</f>
        <v>7717</v>
      </c>
      <c r="B15618" t="s">
        <v>3712</v>
      </c>
      <c r="C15618" t="s">
        <v>16820</v>
      </c>
      <c r="F15618" t="s">
        <v>20250</v>
      </c>
      <c r="G15618">
        <v>0</v>
      </c>
      <c r="O15618" t="s">
        <v>33</v>
      </c>
      <c r="X15618" t="s">
        <v>34</v>
      </c>
      <c r="Y15618" t="s">
        <v>22656</v>
      </c>
      <c r="Z15618" s="1" t="s">
        <v>24634</v>
      </c>
      <c r="AA15618" t="s">
        <v>24027</v>
      </c>
      <c r="AB15618" t="s">
        <v>24635</v>
      </c>
      <c r="AC15618" t="s">
        <v>102</v>
      </c>
      <c r="AD15618">
        <v>97302</v>
      </c>
    </row>
    <row r="15619" spans="1:30" ht="409.5" x14ac:dyDescent="0.25">
      <c r="A15619">
        <f t="shared" ca="1" si="244"/>
        <v>8940</v>
      </c>
      <c r="B15619" t="s">
        <v>2046</v>
      </c>
      <c r="C15619" t="s">
        <v>80</v>
      </c>
      <c r="F15619" t="s">
        <v>4879</v>
      </c>
      <c r="G15619">
        <v>0</v>
      </c>
      <c r="O15619" t="s">
        <v>33</v>
      </c>
      <c r="Y15619" t="s">
        <v>7019</v>
      </c>
      <c r="Z15619" s="1" t="s">
        <v>15151</v>
      </c>
      <c r="AA15619" t="s">
        <v>15152</v>
      </c>
      <c r="AB15619" t="s">
        <v>15153</v>
      </c>
      <c r="AC15619" t="s">
        <v>38</v>
      </c>
      <c r="AD15619">
        <v>98032</v>
      </c>
    </row>
    <row r="15620" spans="1:30" ht="409.5" x14ac:dyDescent="0.25">
      <c r="A15620">
        <f t="shared" ca="1" si="244"/>
        <v>11934</v>
      </c>
      <c r="B15620" t="s">
        <v>489</v>
      </c>
      <c r="C15620" t="s">
        <v>45</v>
      </c>
      <c r="F15620" t="s">
        <v>2183</v>
      </c>
      <c r="O15620" t="s">
        <v>33</v>
      </c>
      <c r="X15620" t="s">
        <v>34</v>
      </c>
      <c r="Y15620" t="s">
        <v>2018</v>
      </c>
      <c r="Z15620" s="1" t="s">
        <v>42316</v>
      </c>
      <c r="AA15620" t="s">
        <v>42317</v>
      </c>
      <c r="AB15620">
        <v>-172931</v>
      </c>
      <c r="AC15620" t="s">
        <v>38</v>
      </c>
      <c r="AD15620">
        <v>98126</v>
      </c>
    </row>
    <row r="15621" spans="1:30" x14ac:dyDescent="0.25">
      <c r="A15621">
        <f t="shared" ca="1" si="244"/>
        <v>18531</v>
      </c>
      <c r="B15621" t="s">
        <v>685</v>
      </c>
      <c r="C15621" t="s">
        <v>686</v>
      </c>
      <c r="F15621" t="s">
        <v>3462</v>
      </c>
      <c r="G15621">
        <v>0</v>
      </c>
      <c r="O15621" t="s">
        <v>33</v>
      </c>
      <c r="Y15621" t="s">
        <v>35131</v>
      </c>
      <c r="Z15621" t="s">
        <v>35132</v>
      </c>
      <c r="AA15621" t="s">
        <v>35133</v>
      </c>
      <c r="AB15621" t="s">
        <v>35134</v>
      </c>
      <c r="AC15621" t="s">
        <v>38</v>
      </c>
      <c r="AD15621">
        <v>98007</v>
      </c>
    </row>
    <row r="15622" spans="1:30" x14ac:dyDescent="0.25">
      <c r="A15622">
        <f t="shared" ca="1" si="244"/>
        <v>2649</v>
      </c>
      <c r="B15622" t="s">
        <v>73</v>
      </c>
      <c r="C15622" t="s">
        <v>74</v>
      </c>
      <c r="F15622" t="s">
        <v>4683</v>
      </c>
      <c r="G15622">
        <v>0</v>
      </c>
      <c r="O15622" t="s">
        <v>33</v>
      </c>
      <c r="Y15622" t="s">
        <v>33368</v>
      </c>
      <c r="Z15622" t="s">
        <v>36689</v>
      </c>
      <c r="AA15622" t="s">
        <v>36690</v>
      </c>
      <c r="AB15622" t="s">
        <v>36691</v>
      </c>
    </row>
    <row r="15623" spans="1:30" x14ac:dyDescent="0.25">
      <c r="A15623">
        <f t="shared" ca="1" si="244"/>
        <v>19524</v>
      </c>
      <c r="B15623" t="s">
        <v>73</v>
      </c>
      <c r="C15623" t="s">
        <v>74</v>
      </c>
      <c r="F15623" t="s">
        <v>41231</v>
      </c>
      <c r="G15623">
        <v>0</v>
      </c>
      <c r="O15623" t="s">
        <v>63</v>
      </c>
      <c r="X15623" t="s">
        <v>34</v>
      </c>
      <c r="Y15623" t="s">
        <v>27404</v>
      </c>
      <c r="Z15623" t="s">
        <v>41232</v>
      </c>
      <c r="AA15623" t="s">
        <v>41233</v>
      </c>
      <c r="AB15623" t="s">
        <v>41234</v>
      </c>
      <c r="AC15623" t="s">
        <v>38</v>
      </c>
      <c r="AD15623">
        <v>98225</v>
      </c>
    </row>
    <row r="15624" spans="1:30" x14ac:dyDescent="0.25">
      <c r="A15624">
        <f t="shared" ca="1" si="244"/>
        <v>17218</v>
      </c>
      <c r="B15624" t="s">
        <v>739</v>
      </c>
      <c r="C15624" t="s">
        <v>686</v>
      </c>
      <c r="F15624" t="s">
        <v>29283</v>
      </c>
      <c r="O15624" t="s">
        <v>33</v>
      </c>
      <c r="Y15624" t="s">
        <v>29284</v>
      </c>
      <c r="Z15624" t="s">
        <v>30306</v>
      </c>
      <c r="AA15624" t="s">
        <v>30307</v>
      </c>
      <c r="AB15624">
        <v>-180654</v>
      </c>
      <c r="AC15624" t="s">
        <v>38</v>
      </c>
      <c r="AD15624">
        <v>98366</v>
      </c>
    </row>
    <row r="15625" spans="1:30" x14ac:dyDescent="0.25">
      <c r="A15625">
        <f t="shared" ca="1" si="244"/>
        <v>2361</v>
      </c>
      <c r="B15625" t="s">
        <v>685</v>
      </c>
      <c r="C15625" t="s">
        <v>686</v>
      </c>
      <c r="F15625" t="s">
        <v>28577</v>
      </c>
      <c r="O15625" t="s">
        <v>33</v>
      </c>
      <c r="Y15625" t="s">
        <v>30540</v>
      </c>
      <c r="Z15625" t="s">
        <v>33687</v>
      </c>
      <c r="AA15625" t="s">
        <v>33661</v>
      </c>
      <c r="AB15625">
        <v>-180175</v>
      </c>
      <c r="AC15625" t="s">
        <v>38</v>
      </c>
      <c r="AD15625">
        <v>98532</v>
      </c>
    </row>
    <row r="15626" spans="1:30" x14ac:dyDescent="0.25">
      <c r="A15626">
        <f t="shared" ca="1" si="244"/>
        <v>8935</v>
      </c>
      <c r="B15626" t="s">
        <v>2046</v>
      </c>
      <c r="C15626" t="s">
        <v>80</v>
      </c>
      <c r="F15626" t="s">
        <v>13933</v>
      </c>
      <c r="O15626" t="s">
        <v>33</v>
      </c>
      <c r="Y15626" t="s">
        <v>13934</v>
      </c>
      <c r="Z15626" t="s">
        <v>13935</v>
      </c>
      <c r="AA15626" t="s">
        <v>13932</v>
      </c>
      <c r="AB15626">
        <v>-162052</v>
      </c>
      <c r="AC15626" t="s">
        <v>38</v>
      </c>
      <c r="AD15626">
        <v>98366</v>
      </c>
    </row>
    <row r="15627" spans="1:30" ht="375" x14ac:dyDescent="0.25">
      <c r="A15627">
        <f t="shared" ca="1" si="244"/>
        <v>9686</v>
      </c>
      <c r="B15627" t="s">
        <v>3712</v>
      </c>
      <c r="C15627" t="s">
        <v>45</v>
      </c>
      <c r="F15627" t="s">
        <v>2283</v>
      </c>
      <c r="G15627">
        <v>0</v>
      </c>
      <c r="O15627" t="s">
        <v>63</v>
      </c>
      <c r="X15627" t="s">
        <v>34</v>
      </c>
      <c r="Y15627" t="s">
        <v>2284</v>
      </c>
      <c r="Z15627" s="1" t="s">
        <v>24088</v>
      </c>
      <c r="AA15627" t="s">
        <v>24027</v>
      </c>
      <c r="AB15627" t="s">
        <v>24089</v>
      </c>
      <c r="AC15627" t="s">
        <v>38</v>
      </c>
      <c r="AD15627">
        <v>98006</v>
      </c>
    </row>
    <row r="15628" spans="1:30" ht="409.5" x14ac:dyDescent="0.25">
      <c r="A15628">
        <f t="shared" ca="1" si="244"/>
        <v>11691</v>
      </c>
      <c r="B15628" t="s">
        <v>2046</v>
      </c>
      <c r="C15628" t="s">
        <v>80</v>
      </c>
      <c r="F15628" t="s">
        <v>3107</v>
      </c>
      <c r="O15628" t="s">
        <v>33</v>
      </c>
      <c r="Y15628" t="s">
        <v>16227</v>
      </c>
      <c r="Z15628" s="1" t="s">
        <v>16228</v>
      </c>
      <c r="AA15628" s="1" t="s">
        <v>16229</v>
      </c>
      <c r="AB15628">
        <v>-172202</v>
      </c>
      <c r="AC15628" t="s">
        <v>38</v>
      </c>
      <c r="AD15628">
        <v>98201</v>
      </c>
    </row>
    <row r="15629" spans="1:30" ht="409.5" x14ac:dyDescent="0.25">
      <c r="A15629">
        <f t="shared" ca="1" si="244"/>
        <v>16345</v>
      </c>
      <c r="B15629" t="s">
        <v>164</v>
      </c>
      <c r="C15629" t="s">
        <v>165</v>
      </c>
      <c r="F15629" t="s">
        <v>69</v>
      </c>
      <c r="G15629">
        <v>0</v>
      </c>
      <c r="N15629" t="s">
        <v>18080</v>
      </c>
      <c r="O15629" t="s">
        <v>168</v>
      </c>
      <c r="Q15629" t="s">
        <v>599</v>
      </c>
      <c r="R15629" t="s">
        <v>1640</v>
      </c>
      <c r="S15629" t="s">
        <v>53</v>
      </c>
      <c r="Y15629" t="s">
        <v>9954</v>
      </c>
      <c r="Z15629" s="1" t="s">
        <v>18081</v>
      </c>
      <c r="AA15629" t="s">
        <v>18082</v>
      </c>
      <c r="AB15629" t="s">
        <v>18083</v>
      </c>
      <c r="AC15629" t="s">
        <v>38</v>
      </c>
      <c r="AD15629">
        <v>98121</v>
      </c>
    </row>
    <row r="15630" spans="1:30" x14ac:dyDescent="0.25">
      <c r="A15630">
        <f t="shared" ca="1" si="244"/>
        <v>6785</v>
      </c>
      <c r="B15630" t="s">
        <v>2046</v>
      </c>
      <c r="C15630" t="s">
        <v>80</v>
      </c>
      <c r="F15630" t="s">
        <v>7119</v>
      </c>
      <c r="O15630" t="s">
        <v>33</v>
      </c>
      <c r="Y15630" t="s">
        <v>27917</v>
      </c>
      <c r="Z15630" t="s">
        <v>40098</v>
      </c>
      <c r="AA15630" t="s">
        <v>40099</v>
      </c>
      <c r="AB15630">
        <v>-162540</v>
      </c>
      <c r="AC15630" t="s">
        <v>38</v>
      </c>
      <c r="AD15630">
        <v>98004</v>
      </c>
    </row>
    <row r="15631" spans="1:30" x14ac:dyDescent="0.25">
      <c r="A15631">
        <f t="shared" ca="1" si="244"/>
        <v>15754</v>
      </c>
      <c r="B15631" t="s">
        <v>44</v>
      </c>
      <c r="C15631" t="s">
        <v>45</v>
      </c>
      <c r="F15631" t="s">
        <v>9540</v>
      </c>
      <c r="G15631">
        <v>0</v>
      </c>
      <c r="O15631" t="s">
        <v>33</v>
      </c>
      <c r="Y15631" t="s">
        <v>9541</v>
      </c>
      <c r="Z15631" t="s">
        <v>9542</v>
      </c>
      <c r="AA15631" t="s">
        <v>9542</v>
      </c>
      <c r="AB15631" t="s">
        <v>9543</v>
      </c>
      <c r="AC15631" t="s">
        <v>102</v>
      </c>
      <c r="AD15631">
        <v>97204</v>
      </c>
    </row>
    <row r="15632" spans="1:30" ht="409.5" x14ac:dyDescent="0.25">
      <c r="A15632">
        <f t="shared" ca="1" si="244"/>
        <v>1040</v>
      </c>
      <c r="B15632" t="s">
        <v>178</v>
      </c>
      <c r="C15632" t="s">
        <v>179</v>
      </c>
      <c r="F15632" t="s">
        <v>2988</v>
      </c>
      <c r="O15632" t="s">
        <v>33</v>
      </c>
      <c r="X15632" t="s">
        <v>34</v>
      </c>
      <c r="Y15632" t="s">
        <v>17321</v>
      </c>
      <c r="Z15632" s="1" t="s">
        <v>39278</v>
      </c>
      <c r="AA15632" t="s">
        <v>39279</v>
      </c>
      <c r="AB15632">
        <v>-171073</v>
      </c>
      <c r="AC15632" t="s">
        <v>38</v>
      </c>
      <c r="AD15632">
        <v>98901</v>
      </c>
    </row>
    <row r="15633" spans="1:30" ht="409.5" x14ac:dyDescent="0.25">
      <c r="A15633">
        <f t="shared" ca="1" si="244"/>
        <v>2841</v>
      </c>
      <c r="B15633" t="s">
        <v>677</v>
      </c>
      <c r="C15633" t="s">
        <v>80</v>
      </c>
      <c r="D15633" t="s">
        <v>34</v>
      </c>
      <c r="E15633" t="s">
        <v>1006</v>
      </c>
      <c r="F15633" t="s">
        <v>1007</v>
      </c>
      <c r="G15633">
        <v>0</v>
      </c>
      <c r="O15633" t="s">
        <v>52</v>
      </c>
      <c r="Y15633" t="s">
        <v>1008</v>
      </c>
      <c r="Z15633" s="1" t="s">
        <v>1009</v>
      </c>
      <c r="AA15633" t="s">
        <v>1010</v>
      </c>
      <c r="AB15633" t="s">
        <v>1011</v>
      </c>
      <c r="AC15633" t="s">
        <v>38</v>
      </c>
      <c r="AD15633">
        <v>98104</v>
      </c>
    </row>
    <row r="15634" spans="1:30" x14ac:dyDescent="0.25">
      <c r="A15634">
        <f t="shared" ca="1" si="244"/>
        <v>5649</v>
      </c>
      <c r="B15634" t="s">
        <v>73</v>
      </c>
      <c r="C15634" t="s">
        <v>74</v>
      </c>
      <c r="F15634" t="s">
        <v>4683</v>
      </c>
      <c r="G15634">
        <v>0</v>
      </c>
      <c r="O15634" t="s">
        <v>33</v>
      </c>
      <c r="Y15634" t="s">
        <v>36195</v>
      </c>
      <c r="Z15634" t="s">
        <v>36707</v>
      </c>
      <c r="AA15634" t="s">
        <v>36708</v>
      </c>
      <c r="AB15634" t="s">
        <v>36709</v>
      </c>
    </row>
    <row r="15635" spans="1:30" x14ac:dyDescent="0.25">
      <c r="A15635">
        <f t="shared" ca="1" si="244"/>
        <v>4465</v>
      </c>
      <c r="B15635" t="s">
        <v>1203</v>
      </c>
      <c r="C15635" t="s">
        <v>45</v>
      </c>
      <c r="G15635">
        <v>0</v>
      </c>
      <c r="O15635" t="s">
        <v>33</v>
      </c>
      <c r="X15635" t="s">
        <v>34</v>
      </c>
      <c r="Y15635" t="s">
        <v>20850</v>
      </c>
      <c r="Z15635" t="s">
        <v>20899</v>
      </c>
      <c r="AA15635" t="s">
        <v>2406</v>
      </c>
      <c r="AB15635" t="s">
        <v>20900</v>
      </c>
    </row>
    <row r="15636" spans="1:30" ht="409.5" x14ac:dyDescent="0.25">
      <c r="A15636">
        <f t="shared" ca="1" si="244"/>
        <v>5627</v>
      </c>
      <c r="B15636" t="s">
        <v>79</v>
      </c>
      <c r="C15636" t="s">
        <v>80</v>
      </c>
      <c r="F15636" t="s">
        <v>5654</v>
      </c>
      <c r="O15636" t="s">
        <v>33</v>
      </c>
      <c r="Y15636" t="s">
        <v>6498</v>
      </c>
      <c r="Z15636" s="1" t="s">
        <v>38307</v>
      </c>
      <c r="AA15636" t="s">
        <v>38308</v>
      </c>
      <c r="AB15636">
        <v>-163163</v>
      </c>
      <c r="AC15636" t="s">
        <v>38</v>
      </c>
      <c r="AD15636">
        <v>98660</v>
      </c>
    </row>
    <row r="15637" spans="1:30" ht="409.5" x14ac:dyDescent="0.25">
      <c r="A15637">
        <f t="shared" ca="1" si="244"/>
        <v>10792</v>
      </c>
      <c r="B15637" t="s">
        <v>677</v>
      </c>
      <c r="C15637" t="s">
        <v>80</v>
      </c>
      <c r="F15637" t="s">
        <v>11317</v>
      </c>
      <c r="G15637">
        <v>0</v>
      </c>
      <c r="O15637" t="s">
        <v>33</v>
      </c>
      <c r="Y15637" t="s">
        <v>11318</v>
      </c>
      <c r="Z15637" s="1" t="s">
        <v>25531</v>
      </c>
      <c r="AA15637" t="s">
        <v>25532</v>
      </c>
      <c r="AB15637" t="s">
        <v>25533</v>
      </c>
      <c r="AC15637" t="s">
        <v>38</v>
      </c>
      <c r="AD15637">
        <v>99362</v>
      </c>
    </row>
    <row r="15638" spans="1:30" x14ac:dyDescent="0.25">
      <c r="A15638">
        <f t="shared" ca="1" si="244"/>
        <v>16159</v>
      </c>
      <c r="B15638" t="s">
        <v>685</v>
      </c>
      <c r="C15638" t="s">
        <v>686</v>
      </c>
      <c r="F15638" t="s">
        <v>20068</v>
      </c>
      <c r="O15638" t="s">
        <v>33</v>
      </c>
      <c r="Y15638" t="s">
        <v>34539</v>
      </c>
      <c r="Z15638" t="s">
        <v>34436</v>
      </c>
      <c r="AA15638" t="s">
        <v>34436</v>
      </c>
      <c r="AB15638">
        <v>-160423</v>
      </c>
      <c r="AC15638" t="s">
        <v>38</v>
      </c>
      <c r="AD15638">
        <v>98072</v>
      </c>
    </row>
    <row r="15639" spans="1:30" ht="409.5" x14ac:dyDescent="0.25">
      <c r="A15639">
        <f t="shared" ca="1" si="244"/>
        <v>7236</v>
      </c>
      <c r="B15639" t="s">
        <v>1203</v>
      </c>
      <c r="C15639" t="s">
        <v>45</v>
      </c>
      <c r="F15639" t="s">
        <v>2298</v>
      </c>
      <c r="G15639">
        <v>164</v>
      </c>
      <c r="H15639" t="s">
        <v>617</v>
      </c>
      <c r="L15639">
        <v>24.6</v>
      </c>
      <c r="O15639" t="s">
        <v>33</v>
      </c>
      <c r="W15639">
        <v>15</v>
      </c>
      <c r="X15639" t="s">
        <v>34</v>
      </c>
      <c r="Y15639" t="s">
        <v>17960</v>
      </c>
      <c r="Z15639" s="1" t="s">
        <v>17961</v>
      </c>
      <c r="AA15639" t="s">
        <v>17962</v>
      </c>
      <c r="AB15639" t="s">
        <v>17963</v>
      </c>
      <c r="AC15639" t="s">
        <v>38</v>
      </c>
      <c r="AD15639">
        <v>98104</v>
      </c>
    </row>
    <row r="15640" spans="1:30" ht="409.5" x14ac:dyDescent="0.25">
      <c r="A15640">
        <f t="shared" ca="1" si="244"/>
        <v>954</v>
      </c>
      <c r="B15640" t="s">
        <v>30</v>
      </c>
      <c r="C15640" t="s">
        <v>31</v>
      </c>
      <c r="O15640" t="s">
        <v>33</v>
      </c>
      <c r="X15640" t="s">
        <v>34</v>
      </c>
      <c r="Y15640" t="s">
        <v>3970</v>
      </c>
      <c r="Z15640" s="1" t="s">
        <v>3971</v>
      </c>
      <c r="AA15640" t="s">
        <v>3972</v>
      </c>
      <c r="AB15640">
        <v>-171545</v>
      </c>
      <c r="AC15640" t="s">
        <v>38</v>
      </c>
      <c r="AD15640">
        <v>98104</v>
      </c>
    </row>
    <row r="15641" spans="1:30" ht="409.5" x14ac:dyDescent="0.25">
      <c r="A15641">
        <f t="shared" ca="1" si="244"/>
        <v>16910</v>
      </c>
      <c r="B15641" t="s">
        <v>2046</v>
      </c>
      <c r="C15641" t="s">
        <v>80</v>
      </c>
      <c r="F15641" t="s">
        <v>81</v>
      </c>
      <c r="O15641" t="s">
        <v>33</v>
      </c>
      <c r="Y15641" t="s">
        <v>82</v>
      </c>
      <c r="Z15641" s="1" t="s">
        <v>10703</v>
      </c>
      <c r="AA15641" t="s">
        <v>10704</v>
      </c>
      <c r="AB15641">
        <v>-162608</v>
      </c>
      <c r="AC15641" t="s">
        <v>38</v>
      </c>
      <c r="AD15641">
        <v>98668</v>
      </c>
    </row>
    <row r="15642" spans="1:30" x14ac:dyDescent="0.25">
      <c r="A15642">
        <f t="shared" ca="1" si="244"/>
        <v>11260</v>
      </c>
      <c r="B15642" t="s">
        <v>773</v>
      </c>
      <c r="C15642" t="s">
        <v>80</v>
      </c>
      <c r="F15642" t="s">
        <v>774</v>
      </c>
      <c r="G15642">
        <v>0</v>
      </c>
      <c r="O15642" t="s">
        <v>33</v>
      </c>
      <c r="X15642" t="s">
        <v>34</v>
      </c>
      <c r="Y15642" t="s">
        <v>43079</v>
      </c>
      <c r="Z15642" t="s">
        <v>43080</v>
      </c>
      <c r="AA15642" t="s">
        <v>43081</v>
      </c>
      <c r="AB15642" t="s">
        <v>43082</v>
      </c>
      <c r="AC15642" t="s">
        <v>38</v>
      </c>
      <c r="AD15642">
        <v>98504</v>
      </c>
    </row>
    <row r="15643" spans="1:30" ht="409.5" x14ac:dyDescent="0.25">
      <c r="A15643">
        <f t="shared" ca="1" si="244"/>
        <v>15014</v>
      </c>
      <c r="B15643" t="s">
        <v>39</v>
      </c>
      <c r="E15643" t="s">
        <v>39387</v>
      </c>
      <c r="F15643" t="s">
        <v>840</v>
      </c>
      <c r="N15643" t="s">
        <v>491</v>
      </c>
      <c r="O15643" t="s">
        <v>168</v>
      </c>
      <c r="W15643">
        <v>30</v>
      </c>
      <c r="X15643" t="s">
        <v>34</v>
      </c>
      <c r="Y15643" t="s">
        <v>20763</v>
      </c>
      <c r="Z15643" s="1" t="s">
        <v>39388</v>
      </c>
      <c r="AA15643" s="1" t="s">
        <v>39389</v>
      </c>
      <c r="AB15643">
        <v>-162575</v>
      </c>
      <c r="AC15643" t="s">
        <v>38</v>
      </c>
      <c r="AD15643">
        <v>98154</v>
      </c>
    </row>
    <row r="15644" spans="1:30" ht="409.5" x14ac:dyDescent="0.25">
      <c r="A15644">
        <f t="shared" ca="1" si="244"/>
        <v>6322</v>
      </c>
      <c r="B15644" t="s">
        <v>1203</v>
      </c>
      <c r="C15644" t="s">
        <v>45</v>
      </c>
      <c r="G15644">
        <v>0</v>
      </c>
      <c r="O15644" t="s">
        <v>33</v>
      </c>
      <c r="X15644" t="s">
        <v>34</v>
      </c>
      <c r="Y15644" t="s">
        <v>4770</v>
      </c>
      <c r="Z15644" s="1" t="s">
        <v>29089</v>
      </c>
      <c r="AA15644" t="s">
        <v>29090</v>
      </c>
      <c r="AB15644" t="s">
        <v>29091</v>
      </c>
      <c r="AC15644" t="s">
        <v>38</v>
      </c>
      <c r="AD15644">
        <v>98346</v>
      </c>
    </row>
    <row r="15645" spans="1:30" x14ac:dyDescent="0.25">
      <c r="A15645">
        <f t="shared" ca="1" si="244"/>
        <v>11992</v>
      </c>
      <c r="B15645" t="s">
        <v>2046</v>
      </c>
      <c r="C15645" t="s">
        <v>80</v>
      </c>
      <c r="F15645" t="s">
        <v>6889</v>
      </c>
      <c r="G15645">
        <v>0</v>
      </c>
      <c r="O15645" t="s">
        <v>33</v>
      </c>
      <c r="Y15645" t="s">
        <v>7064</v>
      </c>
      <c r="Z15645" t="s">
        <v>8084</v>
      </c>
      <c r="AA15645" t="s">
        <v>8085</v>
      </c>
      <c r="AB15645" t="s">
        <v>8086</v>
      </c>
      <c r="AC15645" t="s">
        <v>38</v>
      </c>
      <c r="AD15645">
        <v>98027</v>
      </c>
    </row>
    <row r="15646" spans="1:30" x14ac:dyDescent="0.25">
      <c r="A15646">
        <f t="shared" ca="1" si="244"/>
        <v>6180</v>
      </c>
      <c r="B15646" t="s">
        <v>178</v>
      </c>
      <c r="C15646" t="s">
        <v>179</v>
      </c>
      <c r="F15646" t="s">
        <v>433</v>
      </c>
      <c r="O15646" t="s">
        <v>33</v>
      </c>
      <c r="X15646" t="s">
        <v>34</v>
      </c>
      <c r="Y15646" t="s">
        <v>37974</v>
      </c>
      <c r="Z15646" t="s">
        <v>38020</v>
      </c>
      <c r="AA15646" t="s">
        <v>38007</v>
      </c>
      <c r="AB15646">
        <v>-162256</v>
      </c>
      <c r="AC15646" t="s">
        <v>38</v>
      </c>
      <c r="AD15646">
        <v>99362</v>
      </c>
    </row>
    <row r="15647" spans="1:30" ht="405" x14ac:dyDescent="0.25">
      <c r="A15647">
        <f t="shared" ca="1" si="244"/>
        <v>4869</v>
      </c>
      <c r="B15647" t="s">
        <v>3712</v>
      </c>
      <c r="C15647" t="s">
        <v>16820</v>
      </c>
      <c r="F15647" t="s">
        <v>20250</v>
      </c>
      <c r="G15647">
        <v>0</v>
      </c>
      <c r="O15647" t="s">
        <v>33</v>
      </c>
      <c r="X15647" t="s">
        <v>34</v>
      </c>
      <c r="Y15647" t="s">
        <v>22676</v>
      </c>
      <c r="Z15647" s="1" t="s">
        <v>24463</v>
      </c>
      <c r="AA15647" t="s">
        <v>24027</v>
      </c>
      <c r="AB15647" t="s">
        <v>24464</v>
      </c>
      <c r="AC15647" t="s">
        <v>102</v>
      </c>
      <c r="AD15647">
        <v>97302</v>
      </c>
    </row>
    <row r="15648" spans="1:30" ht="409.5" x14ac:dyDescent="0.25">
      <c r="A15648">
        <f t="shared" ca="1" si="244"/>
        <v>3475</v>
      </c>
      <c r="B15648" t="s">
        <v>2046</v>
      </c>
      <c r="C15648" t="s">
        <v>80</v>
      </c>
      <c r="F15648" t="s">
        <v>1305</v>
      </c>
      <c r="O15648" t="s">
        <v>33</v>
      </c>
      <c r="Y15648" t="s">
        <v>7240</v>
      </c>
      <c r="Z15648" s="1" t="s">
        <v>14772</v>
      </c>
      <c r="AA15648" t="s">
        <v>14773</v>
      </c>
      <c r="AB15648">
        <v>-160182</v>
      </c>
      <c r="AC15648" t="s">
        <v>38</v>
      </c>
      <c r="AD15648">
        <v>98109</v>
      </c>
    </row>
    <row r="15649" spans="1:30" ht="409.5" x14ac:dyDescent="0.25">
      <c r="A15649">
        <f t="shared" ca="1" si="244"/>
        <v>7918</v>
      </c>
      <c r="B15649" t="s">
        <v>1203</v>
      </c>
      <c r="C15649" t="s">
        <v>45</v>
      </c>
      <c r="F15649" t="s">
        <v>5344</v>
      </c>
      <c r="G15649">
        <v>0</v>
      </c>
      <c r="O15649" t="s">
        <v>33</v>
      </c>
      <c r="W15649">
        <v>7</v>
      </c>
      <c r="X15649" t="s">
        <v>34</v>
      </c>
      <c r="Y15649" t="s">
        <v>10265</v>
      </c>
      <c r="Z15649" s="1" t="s">
        <v>41457</v>
      </c>
      <c r="AA15649" t="s">
        <v>41458</v>
      </c>
      <c r="AB15649" t="s">
        <v>41459</v>
      </c>
      <c r="AC15649" t="s">
        <v>38</v>
      </c>
      <c r="AD15649">
        <v>98121</v>
      </c>
    </row>
    <row r="15650" spans="1:30" x14ac:dyDescent="0.25">
      <c r="A15650">
        <f t="shared" ca="1" si="244"/>
        <v>11490</v>
      </c>
      <c r="B15650" t="s">
        <v>178</v>
      </c>
      <c r="G15650">
        <v>0</v>
      </c>
      <c r="O15650" t="s">
        <v>33</v>
      </c>
      <c r="X15650" t="s">
        <v>34</v>
      </c>
      <c r="Y15650" t="s">
        <v>40177</v>
      </c>
      <c r="Z15650" t="s">
        <v>40178</v>
      </c>
      <c r="AA15650" t="s">
        <v>40179</v>
      </c>
      <c r="AB15650" t="s">
        <v>40180</v>
      </c>
      <c r="AC15650" t="s">
        <v>38</v>
      </c>
    </row>
    <row r="15651" spans="1:30" ht="409.5" x14ac:dyDescent="0.25">
      <c r="A15651">
        <f t="shared" ca="1" si="244"/>
        <v>5591</v>
      </c>
      <c r="B15651" t="s">
        <v>685</v>
      </c>
      <c r="C15651" t="s">
        <v>686</v>
      </c>
      <c r="F15651" t="s">
        <v>32851</v>
      </c>
      <c r="O15651" t="s">
        <v>33</v>
      </c>
      <c r="Y15651" t="s">
        <v>32852</v>
      </c>
      <c r="Z15651" s="1" t="s">
        <v>32853</v>
      </c>
      <c r="AA15651" t="s">
        <v>32854</v>
      </c>
      <c r="AB15651">
        <v>-171463</v>
      </c>
      <c r="AC15651" t="s">
        <v>38</v>
      </c>
      <c r="AD15651">
        <v>98948</v>
      </c>
    </row>
    <row r="15652" spans="1:30" x14ac:dyDescent="0.25">
      <c r="A15652">
        <f t="shared" ca="1" si="244"/>
        <v>14506</v>
      </c>
      <c r="B15652" t="s">
        <v>739</v>
      </c>
      <c r="C15652" t="s">
        <v>686</v>
      </c>
      <c r="F15652" t="s">
        <v>30991</v>
      </c>
      <c r="G15652">
        <v>0</v>
      </c>
      <c r="O15652" t="s">
        <v>33</v>
      </c>
      <c r="Y15652" t="s">
        <v>30992</v>
      </c>
      <c r="Z15652" t="s">
        <v>30993</v>
      </c>
      <c r="AA15652" t="s">
        <v>30994</v>
      </c>
      <c r="AB15652" t="s">
        <v>30995</v>
      </c>
      <c r="AC15652" t="s">
        <v>38</v>
      </c>
      <c r="AD15652">
        <v>98007</v>
      </c>
    </row>
    <row r="15653" spans="1:30" ht="409.5" x14ac:dyDescent="0.25">
      <c r="A15653">
        <f t="shared" ca="1" si="244"/>
        <v>18576</v>
      </c>
      <c r="B15653" t="s">
        <v>178</v>
      </c>
      <c r="C15653" t="s">
        <v>179</v>
      </c>
      <c r="F15653" t="s">
        <v>8056</v>
      </c>
      <c r="O15653" t="s">
        <v>33</v>
      </c>
      <c r="X15653" t="s">
        <v>34</v>
      </c>
      <c r="Y15653" t="s">
        <v>37607</v>
      </c>
      <c r="Z15653" s="1" t="s">
        <v>37608</v>
      </c>
      <c r="AA15653" t="s">
        <v>37609</v>
      </c>
      <c r="AB15653">
        <v>-172562</v>
      </c>
      <c r="AC15653" t="s">
        <v>38</v>
      </c>
      <c r="AD15653">
        <v>98391</v>
      </c>
    </row>
    <row r="15654" spans="1:30" ht="409.5" x14ac:dyDescent="0.25">
      <c r="A15654">
        <f t="shared" ca="1" si="244"/>
        <v>10103</v>
      </c>
      <c r="B15654" t="s">
        <v>73</v>
      </c>
      <c r="C15654" t="s">
        <v>74</v>
      </c>
      <c r="F15654" t="s">
        <v>36013</v>
      </c>
      <c r="G15654">
        <v>0</v>
      </c>
      <c r="O15654" t="s">
        <v>33</v>
      </c>
      <c r="Y15654" t="s">
        <v>36536</v>
      </c>
      <c r="Z15654" s="1" t="s">
        <v>36607</v>
      </c>
      <c r="AA15654" t="s">
        <v>36596</v>
      </c>
      <c r="AB15654" t="s">
        <v>36608</v>
      </c>
    </row>
    <row r="15655" spans="1:30" x14ac:dyDescent="0.25">
      <c r="A15655">
        <f t="shared" ca="1" si="244"/>
        <v>3332</v>
      </c>
      <c r="B15655" t="s">
        <v>489</v>
      </c>
      <c r="C15655" t="s">
        <v>45</v>
      </c>
      <c r="O15655" t="s">
        <v>33</v>
      </c>
      <c r="X15655" t="s">
        <v>34</v>
      </c>
      <c r="Y15655" t="s">
        <v>22764</v>
      </c>
      <c r="Z15655" t="s">
        <v>22765</v>
      </c>
      <c r="AA15655" t="s">
        <v>22580</v>
      </c>
      <c r="AB15655">
        <v>-160319</v>
      </c>
    </row>
    <row r="15656" spans="1:30" x14ac:dyDescent="0.25">
      <c r="A15656">
        <f t="shared" ca="1" si="244"/>
        <v>17579</v>
      </c>
      <c r="B15656" t="s">
        <v>2046</v>
      </c>
      <c r="C15656" t="s">
        <v>80</v>
      </c>
      <c r="F15656" t="s">
        <v>15537</v>
      </c>
      <c r="O15656" t="s">
        <v>33</v>
      </c>
      <c r="Y15656" t="s">
        <v>15538</v>
      </c>
      <c r="Z15656" t="s">
        <v>15539</v>
      </c>
      <c r="AA15656" t="s">
        <v>15540</v>
      </c>
      <c r="AB15656">
        <v>-162212</v>
      </c>
      <c r="AC15656" t="s">
        <v>38</v>
      </c>
      <c r="AD15656">
        <v>99223</v>
      </c>
    </row>
    <row r="15657" spans="1:30" ht="409.5" x14ac:dyDescent="0.25">
      <c r="A15657">
        <f t="shared" ca="1" si="244"/>
        <v>12081</v>
      </c>
      <c r="B15657" t="s">
        <v>3712</v>
      </c>
      <c r="C15657" t="s">
        <v>16820</v>
      </c>
      <c r="F15657" t="s">
        <v>20250</v>
      </c>
      <c r="G15657">
        <v>0</v>
      </c>
      <c r="O15657" t="s">
        <v>33</v>
      </c>
      <c r="X15657" t="s">
        <v>34</v>
      </c>
      <c r="Y15657" t="s">
        <v>22790</v>
      </c>
      <c r="Z15657" s="1" t="s">
        <v>24393</v>
      </c>
      <c r="AA15657" t="s">
        <v>24027</v>
      </c>
      <c r="AB15657" t="s">
        <v>24394</v>
      </c>
      <c r="AC15657" t="s">
        <v>102</v>
      </c>
      <c r="AD15657">
        <v>97302</v>
      </c>
    </row>
    <row r="15658" spans="1:30" ht="409.5" x14ac:dyDescent="0.25">
      <c r="A15658">
        <f t="shared" ca="1" si="244"/>
        <v>9301</v>
      </c>
      <c r="B15658" t="s">
        <v>2046</v>
      </c>
      <c r="C15658" t="s">
        <v>80</v>
      </c>
      <c r="F15658" t="s">
        <v>5745</v>
      </c>
      <c r="G15658">
        <v>0</v>
      </c>
      <c r="O15658" t="s">
        <v>33</v>
      </c>
      <c r="Y15658" t="s">
        <v>7140</v>
      </c>
      <c r="Z15658" s="1" t="s">
        <v>12279</v>
      </c>
      <c r="AA15658" t="s">
        <v>12280</v>
      </c>
      <c r="AB15658" t="s">
        <v>12281</v>
      </c>
      <c r="AC15658" t="s">
        <v>38</v>
      </c>
      <c r="AD15658">
        <v>98201</v>
      </c>
    </row>
    <row r="15659" spans="1:30" ht="405" x14ac:dyDescent="0.25">
      <c r="A15659">
        <f t="shared" ca="1" si="244"/>
        <v>15231</v>
      </c>
      <c r="B15659" t="s">
        <v>124</v>
      </c>
      <c r="C15659" t="s">
        <v>45</v>
      </c>
      <c r="F15659" t="s">
        <v>3300</v>
      </c>
      <c r="O15659" t="s">
        <v>33</v>
      </c>
      <c r="W15659">
        <v>15</v>
      </c>
      <c r="X15659" t="s">
        <v>34</v>
      </c>
      <c r="Y15659" t="s">
        <v>3301</v>
      </c>
      <c r="Z15659" s="1" t="s">
        <v>19119</v>
      </c>
      <c r="AA15659" t="s">
        <v>19120</v>
      </c>
      <c r="AB15659">
        <v>-181447</v>
      </c>
      <c r="AC15659" t="s">
        <v>38</v>
      </c>
      <c r="AD15659">
        <v>98503</v>
      </c>
    </row>
    <row r="15660" spans="1:30" ht="409.5" x14ac:dyDescent="0.25">
      <c r="A15660">
        <f t="shared" ca="1" si="244"/>
        <v>9206</v>
      </c>
      <c r="B15660" t="s">
        <v>124</v>
      </c>
      <c r="C15660" t="s">
        <v>45</v>
      </c>
      <c r="F15660" t="s">
        <v>2036</v>
      </c>
      <c r="N15660" s="1" t="s">
        <v>28144</v>
      </c>
      <c r="O15660" t="s">
        <v>33</v>
      </c>
      <c r="X15660" t="s">
        <v>34</v>
      </c>
      <c r="Y15660" t="s">
        <v>2039</v>
      </c>
      <c r="Z15660" s="1" t="s">
        <v>28145</v>
      </c>
      <c r="AA15660" t="s">
        <v>28146</v>
      </c>
      <c r="AB15660">
        <v>-172331</v>
      </c>
      <c r="AC15660" t="s">
        <v>38</v>
      </c>
      <c r="AD15660">
        <v>98501</v>
      </c>
    </row>
    <row r="15661" spans="1:30" x14ac:dyDescent="0.25">
      <c r="A15661">
        <f t="shared" ca="1" si="244"/>
        <v>8988</v>
      </c>
      <c r="B15661" t="s">
        <v>1203</v>
      </c>
      <c r="C15661" t="s">
        <v>45</v>
      </c>
      <c r="G15661">
        <v>0</v>
      </c>
      <c r="O15661" t="s">
        <v>33</v>
      </c>
      <c r="X15661" t="s">
        <v>34</v>
      </c>
      <c r="Y15661" t="s">
        <v>20961</v>
      </c>
      <c r="Z15661" t="s">
        <v>20962</v>
      </c>
      <c r="AA15661" t="s">
        <v>2406</v>
      </c>
      <c r="AB15661" t="s">
        <v>20963</v>
      </c>
      <c r="AC15661" t="s">
        <v>3619</v>
      </c>
      <c r="AD15661">
        <v>60659</v>
      </c>
    </row>
    <row r="15662" spans="1:30" x14ac:dyDescent="0.25">
      <c r="A15662">
        <f t="shared" ca="1" si="244"/>
        <v>12299</v>
      </c>
      <c r="B15662" t="s">
        <v>2046</v>
      </c>
      <c r="C15662" t="s">
        <v>80</v>
      </c>
      <c r="F15662" t="s">
        <v>11508</v>
      </c>
      <c r="O15662" t="s">
        <v>33</v>
      </c>
      <c r="Y15662" t="s">
        <v>11509</v>
      </c>
      <c r="Z15662" t="s">
        <v>11510</v>
      </c>
      <c r="AA15662" t="s">
        <v>11511</v>
      </c>
      <c r="AB15662">
        <v>-162466</v>
      </c>
      <c r="AC15662" t="s">
        <v>38</v>
      </c>
      <c r="AD15662">
        <v>98284</v>
      </c>
    </row>
    <row r="15663" spans="1:30" ht="409.5" x14ac:dyDescent="0.25">
      <c r="A15663">
        <f t="shared" ca="1" si="244"/>
        <v>12381</v>
      </c>
      <c r="B15663" t="s">
        <v>96</v>
      </c>
      <c r="C15663" t="s">
        <v>97</v>
      </c>
      <c r="G15663">
        <v>0</v>
      </c>
      <c r="O15663" t="s">
        <v>63</v>
      </c>
      <c r="X15663" t="s">
        <v>34</v>
      </c>
      <c r="Y15663" t="s">
        <v>6427</v>
      </c>
      <c r="Z15663" s="1" t="s">
        <v>6428</v>
      </c>
      <c r="AA15663" t="s">
        <v>6429</v>
      </c>
      <c r="AB15663" t="s">
        <v>6430</v>
      </c>
      <c r="AC15663" t="s">
        <v>38</v>
      </c>
      <c r="AD15663">
        <v>98604</v>
      </c>
    </row>
    <row r="15664" spans="1:30" x14ac:dyDescent="0.25">
      <c r="A15664">
        <f t="shared" ca="1" si="244"/>
        <v>3076</v>
      </c>
      <c r="B15664" t="s">
        <v>73</v>
      </c>
      <c r="C15664" t="s">
        <v>74</v>
      </c>
      <c r="O15664" t="s">
        <v>33</v>
      </c>
      <c r="X15664" t="s">
        <v>34</v>
      </c>
      <c r="Y15664" t="s">
        <v>10265</v>
      </c>
      <c r="Z15664" t="s">
        <v>37849</v>
      </c>
      <c r="AA15664" t="s">
        <v>37850</v>
      </c>
      <c r="AB15664">
        <v>-171740</v>
      </c>
      <c r="AC15664" t="s">
        <v>38</v>
      </c>
      <c r="AD15664">
        <v>98027</v>
      </c>
    </row>
    <row r="15665" spans="1:30" ht="409.5" x14ac:dyDescent="0.25">
      <c r="A15665">
        <f t="shared" ca="1" si="244"/>
        <v>15298</v>
      </c>
      <c r="B15665" t="s">
        <v>30</v>
      </c>
      <c r="C15665" t="s">
        <v>31</v>
      </c>
      <c r="F15665" t="s">
        <v>43159</v>
      </c>
      <c r="O15665" t="s">
        <v>33</v>
      </c>
      <c r="X15665" t="s">
        <v>34</v>
      </c>
      <c r="Y15665" t="s">
        <v>43160</v>
      </c>
      <c r="Z15665" s="1" t="s">
        <v>43161</v>
      </c>
      <c r="AA15665" t="s">
        <v>43162</v>
      </c>
      <c r="AB15665">
        <v>-162941</v>
      </c>
    </row>
    <row r="15666" spans="1:30" ht="409.5" x14ac:dyDescent="0.25">
      <c r="A15666">
        <f t="shared" ca="1" si="244"/>
        <v>9886</v>
      </c>
      <c r="B15666" t="s">
        <v>334</v>
      </c>
      <c r="C15666" t="s">
        <v>45</v>
      </c>
      <c r="F15666" t="s">
        <v>18432</v>
      </c>
      <c r="N15666" t="s">
        <v>894</v>
      </c>
      <c r="O15666" t="s">
        <v>52</v>
      </c>
      <c r="P15666" t="s">
        <v>484</v>
      </c>
      <c r="V15666" s="1" t="s">
        <v>18433</v>
      </c>
      <c r="W15666">
        <v>30</v>
      </c>
      <c r="Y15666" t="s">
        <v>18434</v>
      </c>
      <c r="Z15666" s="1" t="s">
        <v>18435</v>
      </c>
      <c r="AA15666" t="s">
        <v>18436</v>
      </c>
      <c r="AB15666">
        <v>-172361</v>
      </c>
      <c r="AC15666" t="s">
        <v>1320</v>
      </c>
      <c r="AD15666">
        <v>20004</v>
      </c>
    </row>
  </sheetData>
  <autoFilter ref="A1:AD15666">
    <sortState ref="A2:AD15666">
      <sortCondition descending="1" ref="A1:A1566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33"/>
  <sheetViews>
    <sheetView zoomScale="68" zoomScaleNormal="68" workbookViewId="0">
      <pane ySplit="1" topLeftCell="A1785" activePane="bottomLeft" state="frozen"/>
      <selection pane="bottomLeft" activeCell="J1794" sqref="J1794"/>
    </sheetView>
  </sheetViews>
  <sheetFormatPr defaultRowHeight="15" x14ac:dyDescent="0.25"/>
  <cols>
    <col min="7" max="7" width="56.42578125" bestFit="1" customWidth="1"/>
    <col min="8" max="8" width="15.140625" bestFit="1" customWidth="1"/>
  </cols>
  <sheetData>
    <row r="1" spans="1:32" x14ac:dyDescent="0.25">
      <c r="A1" t="s">
        <v>0</v>
      </c>
      <c r="B1" t="s">
        <v>1</v>
      </c>
      <c r="C1" t="s">
        <v>2</v>
      </c>
      <c r="D1" t="s">
        <v>3</v>
      </c>
      <c r="E1" t="s">
        <v>4</v>
      </c>
      <c r="F1" t="s">
        <v>43686</v>
      </c>
      <c r="G1" t="s">
        <v>5</v>
      </c>
      <c r="H1" t="s">
        <v>43713</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row>
    <row r="2" spans="1:32" ht="409.5" x14ac:dyDescent="0.25">
      <c r="A2">
        <v>3</v>
      </c>
      <c r="B2" t="s">
        <v>164</v>
      </c>
      <c r="C2" t="s">
        <v>165</v>
      </c>
      <c r="F2">
        <v>1</v>
      </c>
      <c r="G2" t="s">
        <v>392</v>
      </c>
      <c r="H2" t="s">
        <v>43696</v>
      </c>
      <c r="I2">
        <v>0</v>
      </c>
      <c r="P2" t="s">
        <v>3863</v>
      </c>
      <c r="Q2" t="s">
        <v>168</v>
      </c>
      <c r="R2" t="s">
        <v>484</v>
      </c>
      <c r="Y2">
        <v>30</v>
      </c>
      <c r="AA2" t="s">
        <v>917</v>
      </c>
      <c r="AB2" s="1" t="s">
        <v>3864</v>
      </c>
      <c r="AC2" t="s">
        <v>3865</v>
      </c>
      <c r="AD2" t="s">
        <v>3866</v>
      </c>
      <c r="AE2" t="s">
        <v>38</v>
      </c>
      <c r="AF2">
        <v>98109</v>
      </c>
    </row>
    <row r="3" spans="1:32" x14ac:dyDescent="0.25">
      <c r="A3">
        <v>4</v>
      </c>
      <c r="B3" t="s">
        <v>677</v>
      </c>
      <c r="C3" t="s">
        <v>80</v>
      </c>
      <c r="F3">
        <v>1</v>
      </c>
      <c r="G3" t="s">
        <v>927</v>
      </c>
      <c r="H3" t="s">
        <v>43705</v>
      </c>
      <c r="Q3" t="s">
        <v>33</v>
      </c>
      <c r="AA3" t="s">
        <v>10484</v>
      </c>
      <c r="AB3" t="s">
        <v>10952</v>
      </c>
      <c r="AC3" t="s">
        <v>10953</v>
      </c>
      <c r="AD3">
        <v>-161517</v>
      </c>
      <c r="AE3" t="s">
        <v>102</v>
      </c>
      <c r="AF3">
        <v>97204</v>
      </c>
    </row>
    <row r="4" spans="1:32" ht="315" x14ac:dyDescent="0.25">
      <c r="A4">
        <v>14</v>
      </c>
      <c r="B4" t="s">
        <v>124</v>
      </c>
      <c r="C4" t="s">
        <v>45</v>
      </c>
      <c r="F4">
        <v>1</v>
      </c>
      <c r="G4" t="s">
        <v>41695</v>
      </c>
      <c r="H4" t="s">
        <v>43705</v>
      </c>
      <c r="Q4" t="s">
        <v>33</v>
      </c>
      <c r="AA4" t="s">
        <v>41696</v>
      </c>
      <c r="AB4" s="1" t="s">
        <v>41697</v>
      </c>
      <c r="AC4" t="s">
        <v>41651</v>
      </c>
      <c r="AD4">
        <v>-161159</v>
      </c>
      <c r="AE4" t="s">
        <v>5301</v>
      </c>
      <c r="AF4" t="s">
        <v>41698</v>
      </c>
    </row>
    <row r="5" spans="1:32" x14ac:dyDescent="0.25">
      <c r="A5">
        <v>20</v>
      </c>
      <c r="B5" t="s">
        <v>244</v>
      </c>
      <c r="C5" t="s">
        <v>245</v>
      </c>
      <c r="F5">
        <v>1</v>
      </c>
      <c r="G5" t="s">
        <v>29335</v>
      </c>
      <c r="H5" t="s">
        <v>43705</v>
      </c>
      <c r="I5">
        <v>0</v>
      </c>
      <c r="Q5" t="s">
        <v>33</v>
      </c>
      <c r="Z5" t="s">
        <v>34</v>
      </c>
      <c r="AA5" t="s">
        <v>29336</v>
      </c>
      <c r="AB5" t="s">
        <v>35550</v>
      </c>
      <c r="AC5" t="s">
        <v>35551</v>
      </c>
      <c r="AD5" t="s">
        <v>35552</v>
      </c>
      <c r="AE5" t="s">
        <v>38</v>
      </c>
      <c r="AF5">
        <v>98862</v>
      </c>
    </row>
    <row r="6" spans="1:32" x14ac:dyDescent="0.25">
      <c r="A6">
        <v>37</v>
      </c>
      <c r="B6" t="s">
        <v>739</v>
      </c>
      <c r="C6" t="s">
        <v>686</v>
      </c>
      <c r="F6">
        <v>1</v>
      </c>
      <c r="G6" t="s">
        <v>29456</v>
      </c>
      <c r="H6" t="s">
        <v>43705</v>
      </c>
      <c r="Q6" t="s">
        <v>33</v>
      </c>
      <c r="AA6" t="s">
        <v>284</v>
      </c>
      <c r="AB6" t="s">
        <v>31345</v>
      </c>
      <c r="AC6" t="s">
        <v>31346</v>
      </c>
      <c r="AD6">
        <v>-160402</v>
      </c>
      <c r="AE6" t="s">
        <v>38</v>
      </c>
      <c r="AF6">
        <v>98166</v>
      </c>
    </row>
    <row r="7" spans="1:32" x14ac:dyDescent="0.25">
      <c r="A7">
        <v>39</v>
      </c>
      <c r="B7" t="s">
        <v>178</v>
      </c>
      <c r="F7">
        <v>1</v>
      </c>
      <c r="G7" t="s">
        <v>3337</v>
      </c>
      <c r="H7" t="s">
        <v>43705</v>
      </c>
      <c r="I7">
        <v>0</v>
      </c>
      <c r="Q7" t="s">
        <v>33</v>
      </c>
      <c r="Z7" t="s">
        <v>34</v>
      </c>
      <c r="AA7" t="s">
        <v>3338</v>
      </c>
      <c r="AB7" t="s">
        <v>41987</v>
      </c>
      <c r="AC7" t="s">
        <v>41988</v>
      </c>
      <c r="AD7" t="s">
        <v>41989</v>
      </c>
      <c r="AE7" t="s">
        <v>38</v>
      </c>
    </row>
    <row r="8" spans="1:32" x14ac:dyDescent="0.25">
      <c r="A8">
        <v>46</v>
      </c>
      <c r="B8" t="s">
        <v>73</v>
      </c>
      <c r="C8" t="s">
        <v>74</v>
      </c>
      <c r="F8">
        <v>1</v>
      </c>
      <c r="G8" t="s">
        <v>4947</v>
      </c>
      <c r="H8" t="s">
        <v>43705</v>
      </c>
      <c r="I8">
        <v>0</v>
      </c>
      <c r="Q8" t="s">
        <v>33</v>
      </c>
      <c r="AA8" t="s">
        <v>3152</v>
      </c>
      <c r="AB8" t="s">
        <v>36439</v>
      </c>
      <c r="AC8" t="s">
        <v>36424</v>
      </c>
      <c r="AD8" t="s">
        <v>36440</v>
      </c>
    </row>
    <row r="9" spans="1:32" x14ac:dyDescent="0.25">
      <c r="A9">
        <v>57</v>
      </c>
      <c r="B9" t="s">
        <v>739</v>
      </c>
      <c r="C9" t="s">
        <v>686</v>
      </c>
      <c r="F9">
        <v>1</v>
      </c>
      <c r="G9" t="s">
        <v>29442</v>
      </c>
      <c r="H9" t="s">
        <v>43705</v>
      </c>
      <c r="Q9" t="s">
        <v>33</v>
      </c>
      <c r="AA9" t="s">
        <v>29443</v>
      </c>
      <c r="AB9" t="s">
        <v>29663</v>
      </c>
      <c r="AC9" t="s">
        <v>29661</v>
      </c>
      <c r="AD9">
        <v>-171487</v>
      </c>
      <c r="AE9" t="s">
        <v>38</v>
      </c>
      <c r="AF9">
        <v>98584</v>
      </c>
    </row>
    <row r="10" spans="1:32" ht="409.5" x14ac:dyDescent="0.25">
      <c r="A10">
        <v>7703</v>
      </c>
      <c r="B10" t="s">
        <v>1203</v>
      </c>
      <c r="C10" t="s">
        <v>45</v>
      </c>
      <c r="F10">
        <v>1</v>
      </c>
      <c r="G10" t="s">
        <v>21681</v>
      </c>
      <c r="H10" t="s">
        <v>43703</v>
      </c>
      <c r="I10">
        <v>116</v>
      </c>
      <c r="J10" t="s">
        <v>617</v>
      </c>
      <c r="N10">
        <v>17.399999999999999</v>
      </c>
      <c r="P10" t="s">
        <v>849</v>
      </c>
      <c r="Q10" t="s">
        <v>33</v>
      </c>
      <c r="X10" t="s">
        <v>21682</v>
      </c>
      <c r="Y10">
        <v>15</v>
      </c>
      <c r="Z10" t="s">
        <v>34</v>
      </c>
      <c r="AA10" t="s">
        <v>21683</v>
      </c>
      <c r="AB10" s="1" t="s">
        <v>21684</v>
      </c>
      <c r="AC10" t="s">
        <v>17757</v>
      </c>
      <c r="AD10" t="s">
        <v>21685</v>
      </c>
      <c r="AE10" t="s">
        <v>38</v>
      </c>
      <c r="AF10">
        <v>98225</v>
      </c>
    </row>
    <row r="11" spans="1:32" x14ac:dyDescent="0.25">
      <c r="A11">
        <v>77</v>
      </c>
      <c r="B11" t="s">
        <v>73</v>
      </c>
      <c r="C11" t="s">
        <v>74</v>
      </c>
      <c r="F11">
        <v>1</v>
      </c>
      <c r="G11" t="s">
        <v>33311</v>
      </c>
      <c r="H11" t="s">
        <v>43705</v>
      </c>
      <c r="I11">
        <v>0</v>
      </c>
      <c r="Q11" t="s">
        <v>33</v>
      </c>
      <c r="AA11" t="s">
        <v>33860</v>
      </c>
      <c r="AB11" t="s">
        <v>36898</v>
      </c>
      <c r="AC11" t="s">
        <v>36869</v>
      </c>
      <c r="AD11" t="s">
        <v>36899</v>
      </c>
    </row>
    <row r="12" spans="1:32" ht="390" x14ac:dyDescent="0.25">
      <c r="A12">
        <v>91</v>
      </c>
      <c r="B12" t="s">
        <v>685</v>
      </c>
      <c r="C12" t="s">
        <v>686</v>
      </c>
      <c r="F12">
        <v>1</v>
      </c>
      <c r="G12" t="s">
        <v>2112</v>
      </c>
      <c r="H12" t="s">
        <v>43705</v>
      </c>
      <c r="Q12" t="s">
        <v>33</v>
      </c>
      <c r="AA12" t="s">
        <v>17003</v>
      </c>
      <c r="AB12" s="1" t="s">
        <v>34676</v>
      </c>
      <c r="AC12" t="s">
        <v>34673</v>
      </c>
      <c r="AD12">
        <v>-162866</v>
      </c>
      <c r="AE12" t="s">
        <v>38</v>
      </c>
      <c r="AF12">
        <v>98531</v>
      </c>
    </row>
    <row r="13" spans="1:32" x14ac:dyDescent="0.25">
      <c r="A13">
        <v>98</v>
      </c>
      <c r="B13" t="s">
        <v>2046</v>
      </c>
      <c r="C13" t="s">
        <v>80</v>
      </c>
      <c r="F13">
        <v>1</v>
      </c>
      <c r="G13" t="s">
        <v>6116</v>
      </c>
      <c r="H13" t="s">
        <v>43705</v>
      </c>
      <c r="I13">
        <v>0</v>
      </c>
      <c r="Q13" t="s">
        <v>33</v>
      </c>
      <c r="AA13" t="s">
        <v>7965</v>
      </c>
      <c r="AB13" t="s">
        <v>14894</v>
      </c>
      <c r="AC13" t="s">
        <v>14895</v>
      </c>
      <c r="AD13" t="s">
        <v>14896</v>
      </c>
      <c r="AE13" t="s">
        <v>38</v>
      </c>
      <c r="AF13">
        <v>98122</v>
      </c>
    </row>
    <row r="14" spans="1:32" ht="409.5" x14ac:dyDescent="0.25">
      <c r="A14">
        <v>99</v>
      </c>
      <c r="B14" t="s">
        <v>2046</v>
      </c>
      <c r="C14" t="s">
        <v>80</v>
      </c>
      <c r="F14">
        <v>1</v>
      </c>
      <c r="G14" t="s">
        <v>651</v>
      </c>
      <c r="H14" t="s">
        <v>43705</v>
      </c>
      <c r="Q14" t="s">
        <v>33</v>
      </c>
      <c r="AA14" t="s">
        <v>7704</v>
      </c>
      <c r="AB14" s="1" t="s">
        <v>11898</v>
      </c>
      <c r="AC14" t="s">
        <v>11899</v>
      </c>
      <c r="AD14">
        <v>-170736</v>
      </c>
      <c r="AE14" t="s">
        <v>38</v>
      </c>
      <c r="AF14">
        <v>98034</v>
      </c>
    </row>
    <row r="15" spans="1:32" ht="120" x14ac:dyDescent="0.25">
      <c r="A15">
        <v>110</v>
      </c>
      <c r="B15" t="s">
        <v>685</v>
      </c>
      <c r="C15" t="s">
        <v>686</v>
      </c>
      <c r="F15">
        <v>1</v>
      </c>
      <c r="G15" t="s">
        <v>20211</v>
      </c>
      <c r="H15" t="s">
        <v>43705</v>
      </c>
      <c r="Q15" t="s">
        <v>33</v>
      </c>
      <c r="AA15" t="s">
        <v>33188</v>
      </c>
      <c r="AB15" t="s">
        <v>34173</v>
      </c>
      <c r="AC15" s="1" t="s">
        <v>34174</v>
      </c>
      <c r="AD15">
        <v>-172186</v>
      </c>
      <c r="AE15" t="s">
        <v>38</v>
      </c>
      <c r="AF15">
        <v>98907</v>
      </c>
    </row>
    <row r="16" spans="1:32" ht="409.5" x14ac:dyDescent="0.25">
      <c r="A16">
        <v>136</v>
      </c>
      <c r="B16" t="s">
        <v>685</v>
      </c>
      <c r="C16" t="s">
        <v>686</v>
      </c>
      <c r="F16">
        <v>1</v>
      </c>
      <c r="G16" t="s">
        <v>3337</v>
      </c>
      <c r="H16" t="s">
        <v>43705</v>
      </c>
      <c r="I16">
        <v>0</v>
      </c>
      <c r="Q16" t="s">
        <v>33</v>
      </c>
      <c r="AA16" t="s">
        <v>3338</v>
      </c>
      <c r="AB16" s="1" t="s">
        <v>3339</v>
      </c>
      <c r="AC16" t="s">
        <v>3340</v>
      </c>
      <c r="AD16" t="s">
        <v>3341</v>
      </c>
    </row>
    <row r="17" spans="1:32" x14ac:dyDescent="0.25">
      <c r="A17">
        <v>158</v>
      </c>
      <c r="B17" t="s">
        <v>276</v>
      </c>
      <c r="C17" t="s">
        <v>45</v>
      </c>
      <c r="F17">
        <v>1</v>
      </c>
      <c r="G17" t="s">
        <v>43687</v>
      </c>
      <c r="H17" t="s">
        <v>43696</v>
      </c>
      <c r="P17" t="s">
        <v>17914</v>
      </c>
      <c r="Q17" t="s">
        <v>33</v>
      </c>
      <c r="Y17">
        <v>15</v>
      </c>
      <c r="Z17" t="s">
        <v>34</v>
      </c>
      <c r="AA17" t="s">
        <v>17915</v>
      </c>
      <c r="AB17" t="s">
        <v>17916</v>
      </c>
      <c r="AC17" t="s">
        <v>17917</v>
      </c>
      <c r="AD17">
        <v>-160068</v>
      </c>
    </row>
    <row r="18" spans="1:32" x14ac:dyDescent="0.25">
      <c r="A18">
        <v>160</v>
      </c>
      <c r="B18" t="s">
        <v>2046</v>
      </c>
      <c r="C18" t="s">
        <v>80</v>
      </c>
      <c r="F18">
        <v>1</v>
      </c>
      <c r="G18" t="s">
        <v>7583</v>
      </c>
      <c r="H18" t="s">
        <v>43705</v>
      </c>
      <c r="Q18" t="s">
        <v>33</v>
      </c>
      <c r="AA18" t="s">
        <v>7584</v>
      </c>
      <c r="AB18" t="s">
        <v>14015</v>
      </c>
      <c r="AC18" t="s">
        <v>14016</v>
      </c>
      <c r="AD18">
        <v>-162246</v>
      </c>
      <c r="AE18" t="s">
        <v>333</v>
      </c>
      <c r="AF18">
        <v>83815</v>
      </c>
    </row>
    <row r="19" spans="1:32" x14ac:dyDescent="0.25">
      <c r="A19">
        <v>1005</v>
      </c>
      <c r="B19" t="s">
        <v>178</v>
      </c>
      <c r="F19">
        <v>1</v>
      </c>
      <c r="G19" t="s">
        <v>2939</v>
      </c>
      <c r="H19" t="s">
        <v>43705</v>
      </c>
      <c r="I19">
        <v>0</v>
      </c>
      <c r="Q19" t="s">
        <v>33</v>
      </c>
      <c r="Z19" t="s">
        <v>34</v>
      </c>
      <c r="AA19" t="s">
        <v>2940</v>
      </c>
      <c r="AB19" t="s">
        <v>33068</v>
      </c>
      <c r="AC19" t="s">
        <v>33069</v>
      </c>
      <c r="AD19" t="s">
        <v>33070</v>
      </c>
      <c r="AE19" t="s">
        <v>38</v>
      </c>
      <c r="AF19">
        <v>99362</v>
      </c>
    </row>
    <row r="20" spans="1:32" ht="409.5" x14ac:dyDescent="0.25">
      <c r="A20">
        <v>170</v>
      </c>
      <c r="B20" t="s">
        <v>2046</v>
      </c>
      <c r="C20" t="s">
        <v>80</v>
      </c>
      <c r="F20">
        <v>1</v>
      </c>
      <c r="G20" t="s">
        <v>8115</v>
      </c>
      <c r="H20" t="s">
        <v>43705</v>
      </c>
      <c r="I20">
        <v>0</v>
      </c>
      <c r="Q20" t="s">
        <v>33</v>
      </c>
      <c r="AA20" t="s">
        <v>414</v>
      </c>
      <c r="AB20" s="1" t="s">
        <v>12260</v>
      </c>
      <c r="AC20" t="s">
        <v>12258</v>
      </c>
      <c r="AD20" t="s">
        <v>12261</v>
      </c>
      <c r="AE20" t="s">
        <v>38</v>
      </c>
      <c r="AF20">
        <v>98004</v>
      </c>
    </row>
    <row r="21" spans="1:32" x14ac:dyDescent="0.25">
      <c r="A21">
        <v>179</v>
      </c>
      <c r="B21" t="s">
        <v>685</v>
      </c>
      <c r="C21" t="s">
        <v>686</v>
      </c>
      <c r="F21">
        <v>1</v>
      </c>
      <c r="G21" t="s">
        <v>29456</v>
      </c>
      <c r="H21" t="s">
        <v>43705</v>
      </c>
      <c r="Q21" t="s">
        <v>33</v>
      </c>
      <c r="AA21" t="s">
        <v>284</v>
      </c>
      <c r="AB21" t="s">
        <v>34378</v>
      </c>
      <c r="AC21" t="s">
        <v>34345</v>
      </c>
      <c r="AD21">
        <v>-160581</v>
      </c>
      <c r="AE21" t="s">
        <v>38</v>
      </c>
      <c r="AF21">
        <v>98166</v>
      </c>
    </row>
    <row r="22" spans="1:32" ht="409.5" x14ac:dyDescent="0.25">
      <c r="A22">
        <v>199</v>
      </c>
      <c r="B22" t="s">
        <v>44</v>
      </c>
      <c r="C22" t="s">
        <v>45</v>
      </c>
      <c r="F22">
        <v>1</v>
      </c>
      <c r="G22" t="s">
        <v>823</v>
      </c>
      <c r="H22" t="s">
        <v>43705</v>
      </c>
      <c r="I22">
        <v>0</v>
      </c>
      <c r="Q22" t="s">
        <v>63</v>
      </c>
      <c r="Z22" t="s">
        <v>34</v>
      </c>
      <c r="AA22" t="s">
        <v>27225</v>
      </c>
      <c r="AB22" s="1" t="s">
        <v>32474</v>
      </c>
      <c r="AC22" s="1" t="s">
        <v>32475</v>
      </c>
      <c r="AD22" t="s">
        <v>32476</v>
      </c>
      <c r="AE22" t="s">
        <v>38</v>
      </c>
      <c r="AF22">
        <v>98662</v>
      </c>
    </row>
    <row r="23" spans="1:32" ht="409.5" x14ac:dyDescent="0.25">
      <c r="A23">
        <v>203</v>
      </c>
      <c r="B23" t="s">
        <v>124</v>
      </c>
      <c r="C23" t="s">
        <v>45</v>
      </c>
      <c r="F23">
        <v>1</v>
      </c>
      <c r="G23" t="s">
        <v>9613</v>
      </c>
      <c r="H23" t="s">
        <v>43705</v>
      </c>
      <c r="P23" t="s">
        <v>5513</v>
      </c>
      <c r="Q23" t="s">
        <v>33</v>
      </c>
      <c r="Z23" t="s">
        <v>34</v>
      </c>
      <c r="AA23" t="s">
        <v>9614</v>
      </c>
      <c r="AB23" s="1" t="s">
        <v>9615</v>
      </c>
      <c r="AC23" t="s">
        <v>9616</v>
      </c>
      <c r="AD23">
        <v>-162919</v>
      </c>
      <c r="AE23" t="s">
        <v>38</v>
      </c>
      <c r="AF23">
        <v>98335</v>
      </c>
    </row>
    <row r="24" spans="1:32" ht="409.5" x14ac:dyDescent="0.25">
      <c r="A24">
        <v>203</v>
      </c>
      <c r="B24" t="s">
        <v>96</v>
      </c>
      <c r="C24" t="s">
        <v>97</v>
      </c>
      <c r="F24">
        <v>1</v>
      </c>
      <c r="G24" t="s">
        <v>24915</v>
      </c>
      <c r="H24" t="s">
        <v>43705</v>
      </c>
      <c r="I24">
        <v>0</v>
      </c>
      <c r="Q24" t="s">
        <v>33</v>
      </c>
      <c r="Z24" t="s">
        <v>34</v>
      </c>
      <c r="AA24" t="s">
        <v>42975</v>
      </c>
      <c r="AB24" s="1" t="s">
        <v>42976</v>
      </c>
      <c r="AC24" t="s">
        <v>42977</v>
      </c>
      <c r="AD24" t="s">
        <v>42978</v>
      </c>
      <c r="AE24" t="s">
        <v>38</v>
      </c>
      <c r="AF24">
        <v>98502</v>
      </c>
    </row>
    <row r="25" spans="1:32" x14ac:dyDescent="0.25">
      <c r="A25">
        <v>217</v>
      </c>
      <c r="B25" t="s">
        <v>2046</v>
      </c>
      <c r="C25" t="s">
        <v>80</v>
      </c>
      <c r="F25">
        <v>1</v>
      </c>
      <c r="G25" t="s">
        <v>651</v>
      </c>
      <c r="H25" t="s">
        <v>43705</v>
      </c>
      <c r="I25">
        <v>0</v>
      </c>
      <c r="Q25" t="s">
        <v>33</v>
      </c>
      <c r="AA25" t="s">
        <v>6279</v>
      </c>
      <c r="AB25" t="s">
        <v>8554</v>
      </c>
      <c r="AC25" t="s">
        <v>8555</v>
      </c>
      <c r="AD25" t="s">
        <v>8556</v>
      </c>
      <c r="AE25" t="s">
        <v>38</v>
      </c>
      <c r="AF25">
        <v>98034</v>
      </c>
    </row>
    <row r="26" spans="1:32" x14ac:dyDescent="0.25">
      <c r="A26">
        <v>229</v>
      </c>
      <c r="B26" t="s">
        <v>178</v>
      </c>
      <c r="C26" t="s">
        <v>179</v>
      </c>
      <c r="F26">
        <v>1</v>
      </c>
      <c r="G26" t="s">
        <v>20440</v>
      </c>
      <c r="H26" t="s">
        <v>43703</v>
      </c>
      <c r="Q26" t="s">
        <v>33</v>
      </c>
      <c r="Y26">
        <v>15</v>
      </c>
      <c r="Z26" t="s">
        <v>34</v>
      </c>
      <c r="AA26" t="s">
        <v>16927</v>
      </c>
      <c r="AB26" t="s">
        <v>37854</v>
      </c>
      <c r="AC26" t="s">
        <v>37855</v>
      </c>
      <c r="AD26">
        <v>-181250</v>
      </c>
      <c r="AE26" t="s">
        <v>38</v>
      </c>
      <c r="AF26">
        <v>98922</v>
      </c>
    </row>
    <row r="27" spans="1:32" ht="409.5" x14ac:dyDescent="0.25">
      <c r="A27">
        <v>234</v>
      </c>
      <c r="B27" t="s">
        <v>49</v>
      </c>
      <c r="C27" t="s">
        <v>50</v>
      </c>
      <c r="F27">
        <v>1</v>
      </c>
      <c r="G27" t="s">
        <v>120</v>
      </c>
      <c r="H27" t="s">
        <v>43705</v>
      </c>
      <c r="P27" t="s">
        <v>2062</v>
      </c>
      <c r="Q27" t="s">
        <v>33</v>
      </c>
      <c r="Y27">
        <v>15</v>
      </c>
      <c r="Z27" t="s">
        <v>34</v>
      </c>
      <c r="AA27" t="s">
        <v>2063</v>
      </c>
      <c r="AB27" s="1" t="s">
        <v>2064</v>
      </c>
      <c r="AC27" t="s">
        <v>2065</v>
      </c>
      <c r="AD27">
        <v>-181443</v>
      </c>
      <c r="AE27" t="s">
        <v>38</v>
      </c>
      <c r="AF27">
        <v>98201</v>
      </c>
    </row>
    <row r="28" spans="1:32" x14ac:dyDescent="0.25">
      <c r="A28">
        <v>240</v>
      </c>
      <c r="B28" t="s">
        <v>79</v>
      </c>
      <c r="C28" t="s">
        <v>80</v>
      </c>
      <c r="F28">
        <v>1</v>
      </c>
      <c r="G28" t="s">
        <v>651</v>
      </c>
      <c r="H28" t="s">
        <v>43705</v>
      </c>
      <c r="Q28" t="s">
        <v>33</v>
      </c>
      <c r="AA28" t="s">
        <v>13474</v>
      </c>
      <c r="AB28" t="s">
        <v>13475</v>
      </c>
      <c r="AC28" t="s">
        <v>13468</v>
      </c>
      <c r="AD28">
        <v>-163523</v>
      </c>
      <c r="AE28" t="s">
        <v>38</v>
      </c>
      <c r="AF28">
        <v>98034</v>
      </c>
    </row>
    <row r="29" spans="1:32" ht="409.5" x14ac:dyDescent="0.25">
      <c r="A29">
        <v>252</v>
      </c>
      <c r="B29" t="s">
        <v>230</v>
      </c>
      <c r="C29" t="s">
        <v>45</v>
      </c>
      <c r="F29">
        <v>1</v>
      </c>
      <c r="G29" t="s">
        <v>22637</v>
      </c>
      <c r="H29" t="s">
        <v>43705</v>
      </c>
      <c r="Q29" t="s">
        <v>33</v>
      </c>
      <c r="Z29" t="s">
        <v>34</v>
      </c>
      <c r="AB29" s="1" t="s">
        <v>23350</v>
      </c>
      <c r="AC29" t="s">
        <v>22580</v>
      </c>
      <c r="AD29">
        <v>-172647</v>
      </c>
      <c r="AF29" t="s">
        <v>22640</v>
      </c>
    </row>
    <row r="30" spans="1:32" ht="409.5" x14ac:dyDescent="0.25">
      <c r="A30">
        <v>257</v>
      </c>
      <c r="B30" t="s">
        <v>39</v>
      </c>
      <c r="C30" t="s">
        <v>165</v>
      </c>
      <c r="F30">
        <v>1</v>
      </c>
      <c r="G30" t="s">
        <v>734</v>
      </c>
      <c r="H30" t="s">
        <v>43696</v>
      </c>
      <c r="I30">
        <v>0</v>
      </c>
      <c r="P30" s="1" t="s">
        <v>1084</v>
      </c>
      <c r="Q30" t="s">
        <v>52</v>
      </c>
      <c r="Y30">
        <v>30</v>
      </c>
      <c r="Z30" t="s">
        <v>34</v>
      </c>
      <c r="AA30" t="s">
        <v>735</v>
      </c>
      <c r="AB30" s="1" t="s">
        <v>1085</v>
      </c>
      <c r="AC30" t="s">
        <v>1086</v>
      </c>
      <c r="AD30" t="s">
        <v>1087</v>
      </c>
      <c r="AE30" t="s">
        <v>38</v>
      </c>
      <c r="AF30">
        <v>98109</v>
      </c>
    </row>
    <row r="31" spans="1:32" x14ac:dyDescent="0.25">
      <c r="A31">
        <v>263</v>
      </c>
      <c r="B31" t="s">
        <v>178</v>
      </c>
      <c r="C31" t="s">
        <v>179</v>
      </c>
      <c r="F31">
        <v>1</v>
      </c>
      <c r="G31" t="s">
        <v>4110</v>
      </c>
      <c r="H31" t="s">
        <v>43705</v>
      </c>
      <c r="Q31" t="s">
        <v>33</v>
      </c>
      <c r="Y31">
        <v>15</v>
      </c>
      <c r="Z31" t="s">
        <v>34</v>
      </c>
      <c r="AA31" t="s">
        <v>20488</v>
      </c>
      <c r="AB31" t="s">
        <v>20489</v>
      </c>
      <c r="AC31" t="s">
        <v>20485</v>
      </c>
      <c r="AD31">
        <v>-181044</v>
      </c>
      <c r="AE31" t="s">
        <v>38</v>
      </c>
      <c r="AF31">
        <v>99362</v>
      </c>
    </row>
    <row r="32" spans="1:32" ht="409.5" x14ac:dyDescent="0.25">
      <c r="A32">
        <v>266</v>
      </c>
      <c r="B32" t="s">
        <v>124</v>
      </c>
      <c r="C32" t="s">
        <v>45</v>
      </c>
      <c r="F32">
        <v>1</v>
      </c>
      <c r="G32" t="s">
        <v>622</v>
      </c>
      <c r="H32" t="s">
        <v>43703</v>
      </c>
      <c r="I32">
        <v>0</v>
      </c>
      <c r="Q32" t="s">
        <v>155</v>
      </c>
      <c r="Z32" t="s">
        <v>34</v>
      </c>
      <c r="AA32" t="s">
        <v>19091</v>
      </c>
      <c r="AB32" s="1" t="s">
        <v>19092</v>
      </c>
      <c r="AC32" t="s">
        <v>19093</v>
      </c>
      <c r="AD32" t="s">
        <v>19094</v>
      </c>
      <c r="AE32" t="s">
        <v>38</v>
      </c>
      <c r="AF32">
        <v>98104</v>
      </c>
    </row>
    <row r="33" spans="1:32" ht="409.5" x14ac:dyDescent="0.25">
      <c r="A33">
        <v>270</v>
      </c>
      <c r="B33" t="s">
        <v>773</v>
      </c>
      <c r="C33" t="s">
        <v>80</v>
      </c>
      <c r="F33">
        <v>1</v>
      </c>
      <c r="G33" t="s">
        <v>986</v>
      </c>
      <c r="H33" t="s">
        <v>43705</v>
      </c>
      <c r="I33">
        <v>0</v>
      </c>
      <c r="Q33" t="s">
        <v>33</v>
      </c>
      <c r="Z33" t="s">
        <v>34</v>
      </c>
      <c r="AA33" t="s">
        <v>987</v>
      </c>
      <c r="AB33" s="1" t="s">
        <v>6046</v>
      </c>
      <c r="AC33" t="s">
        <v>6047</v>
      </c>
      <c r="AD33" t="s">
        <v>6048</v>
      </c>
      <c r="AE33" t="s">
        <v>38</v>
      </c>
      <c r="AF33">
        <v>98116</v>
      </c>
    </row>
    <row r="34" spans="1:32" x14ac:dyDescent="0.25">
      <c r="A34">
        <v>278</v>
      </c>
      <c r="B34" t="s">
        <v>68</v>
      </c>
      <c r="C34" t="s">
        <v>45</v>
      </c>
      <c r="F34">
        <v>1</v>
      </c>
      <c r="G34" t="s">
        <v>4046</v>
      </c>
      <c r="H34" t="s">
        <v>43705</v>
      </c>
      <c r="Q34" t="s">
        <v>33</v>
      </c>
      <c r="Z34" t="s">
        <v>34</v>
      </c>
      <c r="AA34" t="s">
        <v>4047</v>
      </c>
      <c r="AB34" t="s">
        <v>4048</v>
      </c>
      <c r="AC34" t="s">
        <v>4049</v>
      </c>
      <c r="AD34">
        <v>-160892</v>
      </c>
    </row>
    <row r="35" spans="1:32" ht="409.5" x14ac:dyDescent="0.25">
      <c r="A35">
        <v>279</v>
      </c>
      <c r="B35" t="s">
        <v>96</v>
      </c>
      <c r="C35" t="s">
        <v>97</v>
      </c>
      <c r="F35">
        <v>1</v>
      </c>
      <c r="G35" t="s">
        <v>716</v>
      </c>
      <c r="H35" t="s">
        <v>43705</v>
      </c>
      <c r="Q35" t="s">
        <v>33</v>
      </c>
      <c r="Y35">
        <v>15</v>
      </c>
      <c r="Z35" t="s">
        <v>34</v>
      </c>
      <c r="AA35" t="s">
        <v>717</v>
      </c>
      <c r="AB35" s="1" t="s">
        <v>37404</v>
      </c>
      <c r="AC35" t="s">
        <v>37405</v>
      </c>
      <c r="AD35">
        <v>-180827</v>
      </c>
      <c r="AE35" t="s">
        <v>102</v>
      </c>
      <c r="AF35">
        <v>97214</v>
      </c>
    </row>
    <row r="36" spans="1:32" ht="409.5" x14ac:dyDescent="0.25">
      <c r="A36">
        <v>281</v>
      </c>
      <c r="B36" t="s">
        <v>96</v>
      </c>
      <c r="C36" t="s">
        <v>97</v>
      </c>
      <c r="F36">
        <v>1</v>
      </c>
      <c r="G36" t="s">
        <v>4924</v>
      </c>
      <c r="H36" t="s">
        <v>43705</v>
      </c>
      <c r="Q36" t="s">
        <v>33</v>
      </c>
      <c r="Z36" t="s">
        <v>34</v>
      </c>
      <c r="AA36" t="s">
        <v>9835</v>
      </c>
      <c r="AB36" s="1" t="s">
        <v>21547</v>
      </c>
      <c r="AC36" t="s">
        <v>21548</v>
      </c>
      <c r="AD36">
        <v>-163060</v>
      </c>
      <c r="AE36" t="s">
        <v>38</v>
      </c>
      <c r="AF36">
        <v>98402</v>
      </c>
    </row>
    <row r="37" spans="1:32" ht="345" x14ac:dyDescent="0.25">
      <c r="A37">
        <v>289</v>
      </c>
      <c r="B37" t="s">
        <v>685</v>
      </c>
      <c r="C37" t="s">
        <v>686</v>
      </c>
      <c r="F37">
        <v>1</v>
      </c>
      <c r="G37" t="s">
        <v>3305</v>
      </c>
      <c r="H37" t="s">
        <v>43705</v>
      </c>
      <c r="Q37" t="s">
        <v>33</v>
      </c>
      <c r="AA37" t="s">
        <v>33853</v>
      </c>
      <c r="AB37" s="1" t="s">
        <v>33933</v>
      </c>
      <c r="AC37" t="s">
        <v>33925</v>
      </c>
      <c r="AD37">
        <v>-172636</v>
      </c>
      <c r="AE37" t="s">
        <v>38</v>
      </c>
      <c r="AF37">
        <v>98032</v>
      </c>
    </row>
    <row r="38" spans="1:32" x14ac:dyDescent="0.25">
      <c r="A38">
        <v>293</v>
      </c>
      <c r="B38" t="s">
        <v>334</v>
      </c>
      <c r="C38" t="s">
        <v>45</v>
      </c>
      <c r="F38">
        <v>1</v>
      </c>
      <c r="G38" t="s">
        <v>29377</v>
      </c>
      <c r="H38" t="s">
        <v>43705</v>
      </c>
      <c r="I38">
        <v>0</v>
      </c>
      <c r="Q38" t="s">
        <v>33</v>
      </c>
      <c r="AA38" t="s">
        <v>30725</v>
      </c>
      <c r="AB38" t="s">
        <v>33012</v>
      </c>
      <c r="AC38" t="s">
        <v>33013</v>
      </c>
      <c r="AD38" t="s">
        <v>33014</v>
      </c>
      <c r="AE38" t="s">
        <v>38</v>
      </c>
      <c r="AF38">
        <v>98201</v>
      </c>
    </row>
    <row r="39" spans="1:32" ht="409.5" x14ac:dyDescent="0.25">
      <c r="A39">
        <v>301</v>
      </c>
      <c r="B39" t="s">
        <v>685</v>
      </c>
      <c r="C39" t="s">
        <v>686</v>
      </c>
      <c r="E39">
        <v>1</v>
      </c>
      <c r="F39">
        <v>1</v>
      </c>
      <c r="G39" t="s">
        <v>33516</v>
      </c>
      <c r="H39" t="s">
        <v>43705</v>
      </c>
      <c r="I39">
        <v>0</v>
      </c>
      <c r="Q39" t="s">
        <v>33</v>
      </c>
      <c r="AA39" t="s">
        <v>33517</v>
      </c>
      <c r="AB39" s="1" t="s">
        <v>33526</v>
      </c>
      <c r="AC39" t="s">
        <v>33506</v>
      </c>
      <c r="AD39" t="s">
        <v>33527</v>
      </c>
      <c r="AE39" t="s">
        <v>38</v>
      </c>
      <c r="AF39">
        <v>98372</v>
      </c>
    </row>
    <row r="40" spans="1:32" x14ac:dyDescent="0.25">
      <c r="A40">
        <v>313</v>
      </c>
      <c r="B40" t="s">
        <v>164</v>
      </c>
      <c r="C40" t="s">
        <v>165</v>
      </c>
      <c r="F40">
        <v>1</v>
      </c>
      <c r="G40" t="s">
        <v>392</v>
      </c>
      <c r="H40" t="s">
        <v>43696</v>
      </c>
      <c r="I40">
        <v>0</v>
      </c>
      <c r="Q40" t="s">
        <v>33</v>
      </c>
      <c r="AA40" t="s">
        <v>917</v>
      </c>
      <c r="AB40" t="s">
        <v>3905</v>
      </c>
      <c r="AC40" t="s">
        <v>3906</v>
      </c>
      <c r="AD40" t="s">
        <v>3907</v>
      </c>
      <c r="AE40" t="s">
        <v>38</v>
      </c>
      <c r="AF40">
        <v>98109</v>
      </c>
    </row>
    <row r="41" spans="1:32" x14ac:dyDescent="0.25">
      <c r="A41">
        <v>317</v>
      </c>
      <c r="B41" t="s">
        <v>2046</v>
      </c>
      <c r="C41" t="s">
        <v>80</v>
      </c>
      <c r="F41">
        <v>1</v>
      </c>
      <c r="G41" t="s">
        <v>3086</v>
      </c>
      <c r="H41" t="s">
        <v>43705</v>
      </c>
      <c r="I41">
        <v>0</v>
      </c>
      <c r="Q41" t="s">
        <v>33</v>
      </c>
      <c r="AA41" t="s">
        <v>4860</v>
      </c>
      <c r="AB41" t="s">
        <v>16386</v>
      </c>
      <c r="AC41" t="s">
        <v>16387</v>
      </c>
      <c r="AD41" t="s">
        <v>16388</v>
      </c>
      <c r="AE41" t="s">
        <v>38</v>
      </c>
      <c r="AF41">
        <v>98104</v>
      </c>
    </row>
    <row r="42" spans="1:32" x14ac:dyDescent="0.25">
      <c r="A42">
        <v>320</v>
      </c>
      <c r="B42" t="s">
        <v>685</v>
      </c>
      <c r="C42" t="s">
        <v>686</v>
      </c>
      <c r="F42">
        <v>1</v>
      </c>
      <c r="G42" t="s">
        <v>29941</v>
      </c>
      <c r="H42" t="s">
        <v>43705</v>
      </c>
      <c r="Q42" t="s">
        <v>33</v>
      </c>
      <c r="AA42" t="s">
        <v>34091</v>
      </c>
      <c r="AB42" t="s">
        <v>34422</v>
      </c>
      <c r="AC42" t="s">
        <v>34406</v>
      </c>
      <c r="AD42">
        <v>-162837</v>
      </c>
      <c r="AE42" t="s">
        <v>38</v>
      </c>
      <c r="AF42">
        <v>98052</v>
      </c>
    </row>
    <row r="43" spans="1:32" x14ac:dyDescent="0.25">
      <c r="A43">
        <v>333</v>
      </c>
      <c r="B43" t="s">
        <v>30</v>
      </c>
      <c r="C43" t="s">
        <v>31</v>
      </c>
      <c r="F43">
        <v>1</v>
      </c>
      <c r="G43" t="s">
        <v>36217</v>
      </c>
      <c r="H43" t="s">
        <v>43705</v>
      </c>
      <c r="I43">
        <v>0</v>
      </c>
      <c r="Q43" t="s">
        <v>33</v>
      </c>
      <c r="Z43" t="s">
        <v>34</v>
      </c>
      <c r="AA43" t="s">
        <v>36218</v>
      </c>
      <c r="AB43" t="s">
        <v>40463</v>
      </c>
      <c r="AC43" t="s">
        <v>40463</v>
      </c>
      <c r="AD43" t="s">
        <v>40464</v>
      </c>
      <c r="AE43" t="s">
        <v>38</v>
      </c>
      <c r="AF43">
        <v>98155</v>
      </c>
    </row>
    <row r="44" spans="1:32" ht="409.5" x14ac:dyDescent="0.25">
      <c r="A44">
        <v>356</v>
      </c>
      <c r="B44" t="s">
        <v>96</v>
      </c>
      <c r="C44" t="s">
        <v>97</v>
      </c>
      <c r="F44">
        <v>1</v>
      </c>
      <c r="G44" t="s">
        <v>1194</v>
      </c>
      <c r="H44" t="s">
        <v>43705</v>
      </c>
      <c r="I44">
        <v>0</v>
      </c>
      <c r="Q44" t="s">
        <v>33</v>
      </c>
      <c r="Z44" t="s">
        <v>34</v>
      </c>
      <c r="AA44" t="s">
        <v>1195</v>
      </c>
      <c r="AB44" s="1" t="s">
        <v>1196</v>
      </c>
      <c r="AC44" t="s">
        <v>1197</v>
      </c>
      <c r="AD44" t="s">
        <v>1198</v>
      </c>
    </row>
    <row r="45" spans="1:32" ht="409.5" x14ac:dyDescent="0.25">
      <c r="A45">
        <v>368</v>
      </c>
      <c r="B45" t="s">
        <v>2046</v>
      </c>
      <c r="C45" t="s">
        <v>80</v>
      </c>
      <c r="F45">
        <v>1</v>
      </c>
      <c r="G45" t="s">
        <v>81</v>
      </c>
      <c r="H45" t="s">
        <v>43705</v>
      </c>
      <c r="I45">
        <v>0</v>
      </c>
      <c r="Q45" t="s">
        <v>33</v>
      </c>
      <c r="AA45" t="s">
        <v>5725</v>
      </c>
      <c r="AB45" s="1" t="s">
        <v>10477</v>
      </c>
      <c r="AC45" t="s">
        <v>10478</v>
      </c>
      <c r="AD45" t="s">
        <v>10479</v>
      </c>
      <c r="AE45" t="s">
        <v>38</v>
      </c>
      <c r="AF45">
        <v>98668</v>
      </c>
    </row>
    <row r="46" spans="1:32" ht="409.5" x14ac:dyDescent="0.25">
      <c r="A46">
        <v>380</v>
      </c>
      <c r="B46" t="s">
        <v>124</v>
      </c>
      <c r="C46" t="s">
        <v>45</v>
      </c>
      <c r="F46">
        <v>1</v>
      </c>
      <c r="G46" t="s">
        <v>2132</v>
      </c>
      <c r="H46" t="s">
        <v>43696</v>
      </c>
      <c r="Q46" t="s">
        <v>1</v>
      </c>
      <c r="R46" t="s">
        <v>484</v>
      </c>
      <c r="Y46">
        <v>30</v>
      </c>
      <c r="AA46" t="s">
        <v>2703</v>
      </c>
      <c r="AB46" s="1" t="s">
        <v>21985</v>
      </c>
      <c r="AC46" t="s">
        <v>21986</v>
      </c>
      <c r="AD46">
        <v>-181014</v>
      </c>
    </row>
    <row r="47" spans="1:32" ht="409.5" x14ac:dyDescent="0.25">
      <c r="A47">
        <v>380</v>
      </c>
      <c r="B47" t="s">
        <v>685</v>
      </c>
      <c r="C47" t="s">
        <v>686</v>
      </c>
      <c r="F47">
        <v>1</v>
      </c>
      <c r="G47" t="s">
        <v>30225</v>
      </c>
      <c r="H47" t="s">
        <v>43705</v>
      </c>
      <c r="Q47" t="s">
        <v>33</v>
      </c>
      <c r="AA47" t="s">
        <v>30012</v>
      </c>
      <c r="AB47" s="1" t="s">
        <v>34215</v>
      </c>
      <c r="AC47" t="s">
        <v>34214</v>
      </c>
      <c r="AD47">
        <v>-160594</v>
      </c>
    </row>
    <row r="48" spans="1:32" x14ac:dyDescent="0.25">
      <c r="A48">
        <v>381</v>
      </c>
      <c r="B48" t="s">
        <v>2046</v>
      </c>
      <c r="C48" t="s">
        <v>80</v>
      </c>
      <c r="F48">
        <v>1</v>
      </c>
      <c r="G48" t="s">
        <v>43688</v>
      </c>
      <c r="H48" t="s">
        <v>43696</v>
      </c>
      <c r="Q48" t="s">
        <v>33</v>
      </c>
      <c r="AA48" t="s">
        <v>18381</v>
      </c>
      <c r="AB48" t="s">
        <v>18382</v>
      </c>
      <c r="AC48" t="s">
        <v>18383</v>
      </c>
      <c r="AD48">
        <v>-162693</v>
      </c>
      <c r="AE48" t="s">
        <v>38</v>
      </c>
      <c r="AF48">
        <v>99336</v>
      </c>
    </row>
    <row r="49" spans="1:32" x14ac:dyDescent="0.25">
      <c r="A49">
        <v>1461</v>
      </c>
      <c r="B49" t="s">
        <v>178</v>
      </c>
      <c r="F49">
        <v>1</v>
      </c>
      <c r="G49" t="s">
        <v>2939</v>
      </c>
      <c r="H49" t="s">
        <v>43705</v>
      </c>
      <c r="I49">
        <v>0</v>
      </c>
      <c r="Q49" t="s">
        <v>33</v>
      </c>
      <c r="Z49" t="s">
        <v>34</v>
      </c>
      <c r="AA49" t="s">
        <v>2940</v>
      </c>
      <c r="AB49" t="s">
        <v>33258</v>
      </c>
      <c r="AC49" t="s">
        <v>33259</v>
      </c>
      <c r="AD49" t="s">
        <v>33260</v>
      </c>
      <c r="AE49" t="s">
        <v>38</v>
      </c>
      <c r="AF49">
        <v>99362</v>
      </c>
    </row>
    <row r="50" spans="1:32" x14ac:dyDescent="0.25">
      <c r="A50">
        <v>394</v>
      </c>
      <c r="B50" t="s">
        <v>334</v>
      </c>
      <c r="C50" t="s">
        <v>45</v>
      </c>
      <c r="F50">
        <v>1</v>
      </c>
      <c r="G50" t="s">
        <v>4387</v>
      </c>
      <c r="H50" t="s">
        <v>43705</v>
      </c>
      <c r="I50">
        <v>0</v>
      </c>
      <c r="Q50" t="s">
        <v>33</v>
      </c>
      <c r="AA50" t="s">
        <v>4388</v>
      </c>
      <c r="AB50" t="s">
        <v>4389</v>
      </c>
      <c r="AC50" t="s">
        <v>4390</v>
      </c>
      <c r="AD50" t="s">
        <v>4391</v>
      </c>
    </row>
    <row r="51" spans="1:32" x14ac:dyDescent="0.25">
      <c r="A51">
        <v>5861</v>
      </c>
      <c r="B51" t="s">
        <v>2046</v>
      </c>
      <c r="C51" t="s">
        <v>80</v>
      </c>
      <c r="F51">
        <v>1</v>
      </c>
      <c r="G51" t="s">
        <v>2939</v>
      </c>
      <c r="H51" t="s">
        <v>43705</v>
      </c>
      <c r="Q51" t="s">
        <v>33</v>
      </c>
      <c r="AA51" t="s">
        <v>11763</v>
      </c>
      <c r="AB51" t="s">
        <v>13592</v>
      </c>
      <c r="AC51" t="s">
        <v>13593</v>
      </c>
      <c r="AD51">
        <v>-162335</v>
      </c>
      <c r="AE51" t="s">
        <v>38</v>
      </c>
      <c r="AF51">
        <v>99362</v>
      </c>
    </row>
    <row r="52" spans="1:32" x14ac:dyDescent="0.25">
      <c r="A52">
        <v>399</v>
      </c>
      <c r="B52" t="s">
        <v>164</v>
      </c>
      <c r="C52" t="s">
        <v>165</v>
      </c>
      <c r="F52">
        <v>1</v>
      </c>
      <c r="G52" t="s">
        <v>3185</v>
      </c>
      <c r="H52" t="s">
        <v>43705</v>
      </c>
      <c r="I52">
        <v>0</v>
      </c>
      <c r="Q52" t="s">
        <v>33</v>
      </c>
      <c r="AA52" t="s">
        <v>3186</v>
      </c>
      <c r="AB52" t="s">
        <v>3187</v>
      </c>
      <c r="AC52" t="s">
        <v>3188</v>
      </c>
      <c r="AD52" t="s">
        <v>3189</v>
      </c>
      <c r="AE52" t="s">
        <v>38</v>
      </c>
      <c r="AF52">
        <v>98134</v>
      </c>
    </row>
    <row r="53" spans="1:32" x14ac:dyDescent="0.25">
      <c r="A53">
        <v>406</v>
      </c>
      <c r="B53" t="s">
        <v>73</v>
      </c>
      <c r="C53" t="s">
        <v>74</v>
      </c>
      <c r="F53">
        <v>1</v>
      </c>
      <c r="G53" t="s">
        <v>209</v>
      </c>
      <c r="H53" t="s">
        <v>43705</v>
      </c>
      <c r="I53">
        <v>0</v>
      </c>
      <c r="Q53" t="s">
        <v>33</v>
      </c>
      <c r="AA53" t="s">
        <v>1220</v>
      </c>
      <c r="AB53" t="s">
        <v>4876</v>
      </c>
      <c r="AC53" t="s">
        <v>4877</v>
      </c>
      <c r="AD53" t="s">
        <v>4878</v>
      </c>
    </row>
    <row r="54" spans="1:32" x14ac:dyDescent="0.25">
      <c r="A54">
        <v>6127</v>
      </c>
      <c r="B54" t="s">
        <v>2046</v>
      </c>
      <c r="C54" t="s">
        <v>80</v>
      </c>
      <c r="F54">
        <v>1</v>
      </c>
      <c r="G54" t="s">
        <v>2939</v>
      </c>
      <c r="H54" t="s">
        <v>43705</v>
      </c>
      <c r="Q54" t="s">
        <v>155</v>
      </c>
      <c r="Z54" t="s">
        <v>34</v>
      </c>
      <c r="AA54" t="s">
        <v>11763</v>
      </c>
      <c r="AB54" t="s">
        <v>14188</v>
      </c>
      <c r="AC54" t="s">
        <v>14189</v>
      </c>
      <c r="AD54">
        <v>-162398</v>
      </c>
      <c r="AE54" t="s">
        <v>38</v>
      </c>
      <c r="AF54">
        <v>99362</v>
      </c>
    </row>
    <row r="55" spans="1:32" ht="409.5" x14ac:dyDescent="0.25">
      <c r="A55">
        <v>427</v>
      </c>
      <c r="B55" t="s">
        <v>2046</v>
      </c>
      <c r="C55" t="s">
        <v>80</v>
      </c>
      <c r="F55">
        <v>1</v>
      </c>
      <c r="G55" t="s">
        <v>5968</v>
      </c>
      <c r="H55" t="s">
        <v>43705</v>
      </c>
      <c r="Q55" t="s">
        <v>33</v>
      </c>
      <c r="AA55" t="s">
        <v>10340</v>
      </c>
      <c r="AB55" s="1" t="s">
        <v>12286</v>
      </c>
      <c r="AC55" t="s">
        <v>12287</v>
      </c>
      <c r="AD55">
        <v>-180858</v>
      </c>
      <c r="AE55" t="s">
        <v>38</v>
      </c>
      <c r="AF55">
        <v>98371</v>
      </c>
    </row>
    <row r="56" spans="1:32" x14ac:dyDescent="0.25">
      <c r="A56">
        <v>452</v>
      </c>
      <c r="B56" t="s">
        <v>2046</v>
      </c>
      <c r="C56" t="s">
        <v>80</v>
      </c>
      <c r="F56">
        <v>1</v>
      </c>
      <c r="G56" t="s">
        <v>160</v>
      </c>
      <c r="H56" t="s">
        <v>43705</v>
      </c>
      <c r="Q56" t="s">
        <v>33</v>
      </c>
      <c r="AA56" t="s">
        <v>11694</v>
      </c>
      <c r="AB56" t="s">
        <v>13317</v>
      </c>
      <c r="AC56" t="s">
        <v>13316</v>
      </c>
      <c r="AD56">
        <v>-180205</v>
      </c>
      <c r="AE56" t="s">
        <v>38</v>
      </c>
      <c r="AF56">
        <v>98901</v>
      </c>
    </row>
    <row r="57" spans="1:32" x14ac:dyDescent="0.25">
      <c r="A57">
        <v>483</v>
      </c>
      <c r="B57" t="s">
        <v>73</v>
      </c>
      <c r="C57" t="s">
        <v>74</v>
      </c>
      <c r="F57">
        <v>1</v>
      </c>
      <c r="G57" t="s">
        <v>4099</v>
      </c>
      <c r="H57" t="s">
        <v>43696</v>
      </c>
      <c r="Q57" t="s">
        <v>33</v>
      </c>
      <c r="AA57" t="s">
        <v>32687</v>
      </c>
      <c r="AB57" t="s">
        <v>32688</v>
      </c>
      <c r="AC57" t="s">
        <v>32689</v>
      </c>
      <c r="AD57">
        <v>-160518</v>
      </c>
    </row>
    <row r="58" spans="1:32" x14ac:dyDescent="0.25">
      <c r="A58">
        <v>484</v>
      </c>
      <c r="B58" t="s">
        <v>49</v>
      </c>
      <c r="C58" t="s">
        <v>50</v>
      </c>
      <c r="F58">
        <v>1</v>
      </c>
      <c r="G58" t="s">
        <v>10198</v>
      </c>
      <c r="H58" t="s">
        <v>43705</v>
      </c>
      <c r="Q58" t="s">
        <v>33</v>
      </c>
      <c r="Y58">
        <v>15</v>
      </c>
      <c r="Z58" t="s">
        <v>34</v>
      </c>
      <c r="AA58" t="s">
        <v>41498</v>
      </c>
      <c r="AB58" t="s">
        <v>41499</v>
      </c>
      <c r="AC58" t="s">
        <v>41500</v>
      </c>
      <c r="AD58">
        <v>-181096</v>
      </c>
    </row>
    <row r="59" spans="1:32" x14ac:dyDescent="0.25">
      <c r="A59">
        <v>499</v>
      </c>
      <c r="B59" t="s">
        <v>739</v>
      </c>
      <c r="C59" t="s">
        <v>686</v>
      </c>
      <c r="F59">
        <v>1</v>
      </c>
      <c r="G59" t="s">
        <v>3051</v>
      </c>
      <c r="H59" t="s">
        <v>43705</v>
      </c>
      <c r="Q59" t="s">
        <v>33</v>
      </c>
      <c r="AA59" t="s">
        <v>29246</v>
      </c>
      <c r="AB59" t="s">
        <v>30653</v>
      </c>
      <c r="AC59" t="s">
        <v>30651</v>
      </c>
      <c r="AD59">
        <v>-170939</v>
      </c>
      <c r="AE59" t="s">
        <v>38</v>
      </c>
      <c r="AF59">
        <v>98503</v>
      </c>
    </row>
    <row r="60" spans="1:32" x14ac:dyDescent="0.25">
      <c r="A60">
        <v>547</v>
      </c>
      <c r="B60" t="s">
        <v>49</v>
      </c>
      <c r="C60" t="s">
        <v>50</v>
      </c>
      <c r="F60">
        <v>1</v>
      </c>
      <c r="G60" t="s">
        <v>29729</v>
      </c>
      <c r="H60" t="s">
        <v>43705</v>
      </c>
      <c r="Q60" t="s">
        <v>33</v>
      </c>
      <c r="Y60">
        <v>15</v>
      </c>
      <c r="Z60" t="s">
        <v>34</v>
      </c>
      <c r="AA60" t="s">
        <v>30977</v>
      </c>
      <c r="AB60" t="s">
        <v>38968</v>
      </c>
      <c r="AC60" t="s">
        <v>38969</v>
      </c>
      <c r="AD60">
        <v>-181419</v>
      </c>
      <c r="AE60" t="s">
        <v>38</v>
      </c>
      <c r="AF60">
        <v>98402</v>
      </c>
    </row>
    <row r="61" spans="1:32" ht="409.5" x14ac:dyDescent="0.25">
      <c r="A61">
        <v>550</v>
      </c>
      <c r="F61">
        <v>1</v>
      </c>
      <c r="G61" t="s">
        <v>10110</v>
      </c>
      <c r="H61" t="s">
        <v>43703</v>
      </c>
      <c r="Q61" t="s">
        <v>1200</v>
      </c>
      <c r="Z61" t="s">
        <v>34</v>
      </c>
      <c r="AA61" t="s">
        <v>10111</v>
      </c>
      <c r="AB61" s="1" t="s">
        <v>10112</v>
      </c>
      <c r="AC61" t="s">
        <v>10113</v>
      </c>
      <c r="AD61">
        <v>-181186</v>
      </c>
      <c r="AE61" t="s">
        <v>38</v>
      </c>
      <c r="AF61">
        <v>98004</v>
      </c>
    </row>
    <row r="62" spans="1:32" x14ac:dyDescent="0.25">
      <c r="A62">
        <v>559</v>
      </c>
      <c r="B62" t="s">
        <v>2046</v>
      </c>
      <c r="C62" t="s">
        <v>80</v>
      </c>
      <c r="F62">
        <v>1</v>
      </c>
      <c r="G62" t="s">
        <v>160</v>
      </c>
      <c r="H62" t="s">
        <v>43705</v>
      </c>
      <c r="Q62" t="s">
        <v>33</v>
      </c>
      <c r="AA62" t="s">
        <v>7618</v>
      </c>
      <c r="AB62" t="s">
        <v>13870</v>
      </c>
      <c r="AC62" t="s">
        <v>13871</v>
      </c>
      <c r="AD62">
        <v>-162252</v>
      </c>
      <c r="AE62" t="s">
        <v>38</v>
      </c>
      <c r="AF62">
        <v>98109</v>
      </c>
    </row>
    <row r="63" spans="1:32" x14ac:dyDescent="0.25">
      <c r="A63">
        <v>561</v>
      </c>
      <c r="B63" t="s">
        <v>739</v>
      </c>
      <c r="C63" t="s">
        <v>686</v>
      </c>
      <c r="F63">
        <v>1</v>
      </c>
      <c r="G63" t="s">
        <v>19013</v>
      </c>
      <c r="H63" t="s">
        <v>43703</v>
      </c>
      <c r="I63">
        <v>0</v>
      </c>
      <c r="Q63" t="s">
        <v>33</v>
      </c>
      <c r="AA63" t="s">
        <v>19014</v>
      </c>
      <c r="AB63" t="s">
        <v>31040</v>
      </c>
      <c r="AC63" t="s">
        <v>31034</v>
      </c>
      <c r="AD63" t="s">
        <v>31041</v>
      </c>
    </row>
    <row r="64" spans="1:32" ht="409.5" x14ac:dyDescent="0.25">
      <c r="A64">
        <v>589</v>
      </c>
      <c r="B64" t="s">
        <v>2046</v>
      </c>
      <c r="C64" t="s">
        <v>80</v>
      </c>
      <c r="F64">
        <v>1</v>
      </c>
      <c r="G64" t="s">
        <v>1024</v>
      </c>
      <c r="H64" t="s">
        <v>43705</v>
      </c>
      <c r="Q64" t="s">
        <v>33</v>
      </c>
      <c r="AA64" t="s">
        <v>1025</v>
      </c>
      <c r="AB64" s="1" t="s">
        <v>10215</v>
      </c>
      <c r="AC64" t="s">
        <v>10216</v>
      </c>
      <c r="AD64">
        <v>-162628</v>
      </c>
      <c r="AE64" t="s">
        <v>102</v>
      </c>
      <c r="AF64">
        <v>97219</v>
      </c>
    </row>
    <row r="65" spans="1:32" x14ac:dyDescent="0.25">
      <c r="A65">
        <v>623</v>
      </c>
      <c r="B65" t="s">
        <v>739</v>
      </c>
      <c r="C65" t="s">
        <v>686</v>
      </c>
      <c r="F65">
        <v>1</v>
      </c>
      <c r="G65" t="s">
        <v>3399</v>
      </c>
      <c r="H65" t="s">
        <v>43705</v>
      </c>
      <c r="Q65" t="s">
        <v>33</v>
      </c>
      <c r="AA65" t="s">
        <v>29428</v>
      </c>
      <c r="AB65" t="s">
        <v>29429</v>
      </c>
      <c r="AC65" t="s">
        <v>29430</v>
      </c>
      <c r="AD65">
        <v>-171409</v>
      </c>
      <c r="AE65" t="s">
        <v>38</v>
      </c>
      <c r="AF65">
        <v>98802</v>
      </c>
    </row>
    <row r="66" spans="1:32" ht="409.5" x14ac:dyDescent="0.25">
      <c r="A66">
        <v>630</v>
      </c>
      <c r="B66" t="s">
        <v>73</v>
      </c>
      <c r="C66" t="s">
        <v>74</v>
      </c>
      <c r="F66">
        <v>1</v>
      </c>
      <c r="G66" t="s">
        <v>587</v>
      </c>
      <c r="H66" t="s">
        <v>43703</v>
      </c>
      <c r="Q66" t="s">
        <v>63</v>
      </c>
      <c r="Z66" t="s">
        <v>34</v>
      </c>
      <c r="AA66" t="s">
        <v>588</v>
      </c>
      <c r="AB66" s="1" t="s">
        <v>2624</v>
      </c>
      <c r="AC66" t="s">
        <v>2625</v>
      </c>
      <c r="AD66">
        <v>-171222</v>
      </c>
      <c r="AE66" t="s">
        <v>38</v>
      </c>
      <c r="AF66">
        <v>98003</v>
      </c>
    </row>
    <row r="67" spans="1:32" x14ac:dyDescent="0.25">
      <c r="A67">
        <v>646</v>
      </c>
      <c r="B67" t="s">
        <v>739</v>
      </c>
      <c r="C67" t="s">
        <v>686</v>
      </c>
      <c r="F67">
        <v>1</v>
      </c>
      <c r="G67" t="s">
        <v>29351</v>
      </c>
      <c r="H67" t="s">
        <v>43705</v>
      </c>
      <c r="I67">
        <v>0</v>
      </c>
      <c r="Q67" t="s">
        <v>33</v>
      </c>
      <c r="AA67" t="s">
        <v>29352</v>
      </c>
      <c r="AB67" t="s">
        <v>30611</v>
      </c>
      <c r="AC67" t="s">
        <v>30607</v>
      </c>
      <c r="AD67" t="s">
        <v>30612</v>
      </c>
      <c r="AE67" t="s">
        <v>38</v>
      </c>
      <c r="AF67">
        <v>98409</v>
      </c>
    </row>
    <row r="68" spans="1:32" x14ac:dyDescent="0.25">
      <c r="A68">
        <v>648</v>
      </c>
      <c r="B68" t="s">
        <v>1203</v>
      </c>
      <c r="C68" t="s">
        <v>45</v>
      </c>
      <c r="F68">
        <v>1</v>
      </c>
      <c r="G68" t="s">
        <v>42452</v>
      </c>
      <c r="H68" t="s">
        <v>43705</v>
      </c>
      <c r="I68">
        <v>0</v>
      </c>
      <c r="Q68" t="s">
        <v>33</v>
      </c>
      <c r="Z68" t="s">
        <v>34</v>
      </c>
      <c r="AA68" t="s">
        <v>42453</v>
      </c>
      <c r="AB68" t="s">
        <v>42454</v>
      </c>
      <c r="AC68" t="s">
        <v>42454</v>
      </c>
      <c r="AD68" t="s">
        <v>42455</v>
      </c>
    </row>
    <row r="69" spans="1:32" x14ac:dyDescent="0.25">
      <c r="A69">
        <v>7182</v>
      </c>
      <c r="B69" t="s">
        <v>79</v>
      </c>
      <c r="C69" t="s">
        <v>80</v>
      </c>
      <c r="F69">
        <v>1</v>
      </c>
      <c r="G69" t="s">
        <v>2939</v>
      </c>
      <c r="H69" t="s">
        <v>43705</v>
      </c>
      <c r="Q69" t="s">
        <v>33</v>
      </c>
      <c r="AA69" t="s">
        <v>26872</v>
      </c>
      <c r="AB69" t="s">
        <v>26873</v>
      </c>
      <c r="AC69" t="s">
        <v>26874</v>
      </c>
      <c r="AD69">
        <v>-172156</v>
      </c>
      <c r="AE69" t="s">
        <v>38</v>
      </c>
      <c r="AF69">
        <v>99362</v>
      </c>
    </row>
    <row r="70" spans="1:32" x14ac:dyDescent="0.25">
      <c r="A70">
        <v>659</v>
      </c>
      <c r="B70" t="s">
        <v>2046</v>
      </c>
      <c r="C70" t="s">
        <v>80</v>
      </c>
      <c r="F70">
        <v>1</v>
      </c>
      <c r="G70" t="s">
        <v>5745</v>
      </c>
      <c r="H70" t="s">
        <v>43705</v>
      </c>
      <c r="Q70" t="s">
        <v>33</v>
      </c>
      <c r="AA70" t="s">
        <v>10053</v>
      </c>
      <c r="AB70" t="s">
        <v>14085</v>
      </c>
      <c r="AC70" t="s">
        <v>14083</v>
      </c>
      <c r="AD70">
        <v>-160337</v>
      </c>
      <c r="AE70" t="s">
        <v>38</v>
      </c>
      <c r="AF70">
        <v>98201</v>
      </c>
    </row>
    <row r="71" spans="1:32" x14ac:dyDescent="0.25">
      <c r="A71">
        <v>670</v>
      </c>
      <c r="B71" t="s">
        <v>164</v>
      </c>
      <c r="C71" t="s">
        <v>165</v>
      </c>
      <c r="F71">
        <v>1</v>
      </c>
      <c r="G71" t="s">
        <v>166</v>
      </c>
      <c r="H71" t="s">
        <v>43705</v>
      </c>
      <c r="I71">
        <v>0</v>
      </c>
      <c r="Q71" t="s">
        <v>63</v>
      </c>
      <c r="Z71" t="s">
        <v>34</v>
      </c>
      <c r="AA71" t="s">
        <v>170</v>
      </c>
      <c r="AB71" t="s">
        <v>1762</v>
      </c>
      <c r="AC71" t="s">
        <v>1763</v>
      </c>
      <c r="AD71" t="s">
        <v>1764</v>
      </c>
      <c r="AE71" t="s">
        <v>38</v>
      </c>
      <c r="AF71">
        <v>99354</v>
      </c>
    </row>
    <row r="72" spans="1:32" x14ac:dyDescent="0.25">
      <c r="A72">
        <v>679</v>
      </c>
      <c r="B72" t="s">
        <v>68</v>
      </c>
      <c r="C72" t="s">
        <v>45</v>
      </c>
      <c r="F72">
        <v>1</v>
      </c>
      <c r="G72" t="s">
        <v>392</v>
      </c>
      <c r="H72" t="s">
        <v>43696</v>
      </c>
      <c r="Q72" t="s">
        <v>33</v>
      </c>
      <c r="AA72" t="s">
        <v>2695</v>
      </c>
      <c r="AB72" t="s">
        <v>17125</v>
      </c>
      <c r="AC72" t="s">
        <v>17126</v>
      </c>
      <c r="AD72">
        <v>-171831</v>
      </c>
    </row>
    <row r="73" spans="1:32" x14ac:dyDescent="0.25">
      <c r="A73">
        <v>698</v>
      </c>
      <c r="B73" t="s">
        <v>2046</v>
      </c>
      <c r="C73" t="s">
        <v>80</v>
      </c>
      <c r="F73">
        <v>1</v>
      </c>
      <c r="G73" t="s">
        <v>5344</v>
      </c>
      <c r="H73" t="s">
        <v>43703</v>
      </c>
      <c r="I73">
        <v>0</v>
      </c>
      <c r="Q73" t="s">
        <v>33</v>
      </c>
      <c r="AA73" t="s">
        <v>11245</v>
      </c>
      <c r="AB73" t="s">
        <v>16104</v>
      </c>
      <c r="AC73" t="s">
        <v>16105</v>
      </c>
      <c r="AD73" t="s">
        <v>16106</v>
      </c>
      <c r="AE73" t="s">
        <v>38</v>
      </c>
      <c r="AF73">
        <v>98121</v>
      </c>
    </row>
    <row r="74" spans="1:32" ht="409.5" x14ac:dyDescent="0.25">
      <c r="A74">
        <v>711</v>
      </c>
      <c r="B74" t="s">
        <v>44</v>
      </c>
      <c r="C74" t="s">
        <v>45</v>
      </c>
      <c r="F74">
        <v>1</v>
      </c>
      <c r="G74" t="s">
        <v>2839</v>
      </c>
      <c r="H74" t="s">
        <v>43703</v>
      </c>
      <c r="I74">
        <v>147</v>
      </c>
      <c r="J74" t="s">
        <v>617</v>
      </c>
      <c r="K74" t="s">
        <v>1045</v>
      </c>
      <c r="L74" t="s">
        <v>2323</v>
      </c>
      <c r="N74">
        <v>24.79</v>
      </c>
      <c r="P74" s="1" t="s">
        <v>2840</v>
      </c>
      <c r="Q74" t="s">
        <v>33</v>
      </c>
      <c r="Y74">
        <v>15</v>
      </c>
      <c r="Z74" t="s">
        <v>34</v>
      </c>
      <c r="AA74" t="s">
        <v>2841</v>
      </c>
      <c r="AB74" s="1" t="s">
        <v>2842</v>
      </c>
      <c r="AC74" s="1" t="s">
        <v>2842</v>
      </c>
      <c r="AD74" t="s">
        <v>2843</v>
      </c>
      <c r="AE74" t="s">
        <v>38</v>
      </c>
      <c r="AF74">
        <v>98101</v>
      </c>
    </row>
    <row r="75" spans="1:32" ht="409.5" x14ac:dyDescent="0.25">
      <c r="A75">
        <v>724</v>
      </c>
      <c r="B75" t="s">
        <v>68</v>
      </c>
      <c r="C75" t="s">
        <v>45</v>
      </c>
      <c r="F75">
        <v>1</v>
      </c>
      <c r="G75" t="s">
        <v>863</v>
      </c>
      <c r="H75" t="s">
        <v>43703</v>
      </c>
      <c r="P75" t="s">
        <v>27374</v>
      </c>
      <c r="Q75" t="s">
        <v>33</v>
      </c>
      <c r="Y75">
        <v>30</v>
      </c>
      <c r="Z75" t="s">
        <v>34</v>
      </c>
      <c r="AA75" t="s">
        <v>864</v>
      </c>
      <c r="AB75" s="1" t="s">
        <v>43645</v>
      </c>
      <c r="AC75" t="s">
        <v>43646</v>
      </c>
      <c r="AD75">
        <v>-172602</v>
      </c>
      <c r="AE75" t="s">
        <v>38</v>
      </c>
      <c r="AF75">
        <v>98154</v>
      </c>
    </row>
    <row r="76" spans="1:32" x14ac:dyDescent="0.25">
      <c r="A76">
        <v>9673</v>
      </c>
      <c r="B76" t="s">
        <v>79</v>
      </c>
      <c r="C76" t="s">
        <v>80</v>
      </c>
      <c r="F76">
        <v>1</v>
      </c>
      <c r="G76" t="s">
        <v>2939</v>
      </c>
      <c r="H76" t="s">
        <v>43705</v>
      </c>
      <c r="Q76" t="s">
        <v>33</v>
      </c>
      <c r="AA76" t="s">
        <v>7733</v>
      </c>
      <c r="AB76" t="s">
        <v>26660</v>
      </c>
      <c r="AC76" t="s">
        <v>26661</v>
      </c>
      <c r="AD76">
        <v>-172122</v>
      </c>
      <c r="AE76" t="s">
        <v>38</v>
      </c>
      <c r="AF76">
        <v>99362</v>
      </c>
    </row>
    <row r="77" spans="1:32" x14ac:dyDescent="0.25">
      <c r="A77">
        <v>748</v>
      </c>
      <c r="B77" t="s">
        <v>178</v>
      </c>
      <c r="F77">
        <v>1</v>
      </c>
      <c r="G77" t="s">
        <v>3616</v>
      </c>
      <c r="H77" t="s">
        <v>43705</v>
      </c>
      <c r="I77">
        <v>0</v>
      </c>
      <c r="Q77" t="s">
        <v>33</v>
      </c>
      <c r="Z77" t="s">
        <v>34</v>
      </c>
      <c r="AB77" t="s">
        <v>4146</v>
      </c>
      <c r="AC77" t="s">
        <v>4138</v>
      </c>
      <c r="AD77" t="s">
        <v>4147</v>
      </c>
      <c r="AE77" t="s">
        <v>3619</v>
      </c>
      <c r="AF77">
        <v>60602</v>
      </c>
    </row>
    <row r="78" spans="1:32" ht="409.5" x14ac:dyDescent="0.25">
      <c r="A78">
        <v>749</v>
      </c>
      <c r="B78" t="s">
        <v>230</v>
      </c>
      <c r="C78" t="s">
        <v>45</v>
      </c>
      <c r="F78">
        <v>1</v>
      </c>
      <c r="G78" t="s">
        <v>22637</v>
      </c>
      <c r="H78" t="s">
        <v>43705</v>
      </c>
      <c r="Q78" t="s">
        <v>33</v>
      </c>
      <c r="Y78">
        <v>15</v>
      </c>
      <c r="Z78" t="s">
        <v>34</v>
      </c>
      <c r="AA78" t="s">
        <v>22634</v>
      </c>
      <c r="AB78" s="1" t="s">
        <v>23476</v>
      </c>
      <c r="AC78" t="s">
        <v>22580</v>
      </c>
      <c r="AD78">
        <v>-180848</v>
      </c>
      <c r="AF78" t="s">
        <v>22640</v>
      </c>
    </row>
    <row r="79" spans="1:32" x14ac:dyDescent="0.25">
      <c r="A79">
        <v>759</v>
      </c>
      <c r="B79" t="s">
        <v>79</v>
      </c>
      <c r="C79" t="s">
        <v>80</v>
      </c>
      <c r="F79">
        <v>1</v>
      </c>
      <c r="G79" t="s">
        <v>658</v>
      </c>
      <c r="H79" t="s">
        <v>43705</v>
      </c>
      <c r="Q79" t="s">
        <v>33</v>
      </c>
      <c r="AA79" t="s">
        <v>659</v>
      </c>
      <c r="AB79" t="s">
        <v>660</v>
      </c>
      <c r="AC79" t="s">
        <v>661</v>
      </c>
      <c r="AD79">
        <v>-170237</v>
      </c>
      <c r="AE79" t="s">
        <v>333</v>
      </c>
      <c r="AF79">
        <v>83702</v>
      </c>
    </row>
    <row r="80" spans="1:32" x14ac:dyDescent="0.25">
      <c r="A80">
        <v>772</v>
      </c>
      <c r="B80" t="s">
        <v>79</v>
      </c>
      <c r="C80" t="s">
        <v>80</v>
      </c>
      <c r="F80">
        <v>1</v>
      </c>
      <c r="G80" t="s">
        <v>7487</v>
      </c>
      <c r="H80" t="s">
        <v>43705</v>
      </c>
      <c r="Q80" t="s">
        <v>33</v>
      </c>
      <c r="AA80" t="s">
        <v>26020</v>
      </c>
      <c r="AB80" t="s">
        <v>26021</v>
      </c>
      <c r="AC80" t="s">
        <v>26022</v>
      </c>
      <c r="AD80">
        <v>-171662</v>
      </c>
      <c r="AE80" t="s">
        <v>38</v>
      </c>
      <c r="AF80">
        <v>99202</v>
      </c>
    </row>
    <row r="81" spans="1:32" x14ac:dyDescent="0.25">
      <c r="A81">
        <v>788</v>
      </c>
      <c r="B81" t="s">
        <v>739</v>
      </c>
      <c r="C81" t="s">
        <v>686</v>
      </c>
      <c r="F81">
        <v>1</v>
      </c>
      <c r="G81" t="s">
        <v>29377</v>
      </c>
      <c r="H81" t="s">
        <v>43705</v>
      </c>
      <c r="Q81" t="s">
        <v>33</v>
      </c>
      <c r="AA81" t="s">
        <v>29378</v>
      </c>
      <c r="AB81" t="s">
        <v>29379</v>
      </c>
      <c r="AC81" t="s">
        <v>29380</v>
      </c>
      <c r="AD81">
        <v>-161240</v>
      </c>
      <c r="AE81" t="s">
        <v>38</v>
      </c>
      <c r="AF81">
        <v>98201</v>
      </c>
    </row>
    <row r="82" spans="1:32" x14ac:dyDescent="0.25">
      <c r="A82">
        <v>792</v>
      </c>
      <c r="B82" t="s">
        <v>677</v>
      </c>
      <c r="C82" t="s">
        <v>80</v>
      </c>
      <c r="F82">
        <v>1</v>
      </c>
      <c r="G82" t="s">
        <v>14257</v>
      </c>
      <c r="H82" t="s">
        <v>43705</v>
      </c>
      <c r="I82">
        <v>0</v>
      </c>
      <c r="Q82" t="s">
        <v>33</v>
      </c>
      <c r="AA82" t="s">
        <v>824</v>
      </c>
      <c r="AB82" t="s">
        <v>14258</v>
      </c>
      <c r="AC82" t="s">
        <v>14259</v>
      </c>
      <c r="AD82" t="s">
        <v>14260</v>
      </c>
      <c r="AE82" t="s">
        <v>38</v>
      </c>
      <c r="AF82">
        <v>98072</v>
      </c>
    </row>
    <row r="83" spans="1:32" x14ac:dyDescent="0.25">
      <c r="A83">
        <v>802</v>
      </c>
      <c r="B83" t="s">
        <v>739</v>
      </c>
      <c r="C83" t="s">
        <v>686</v>
      </c>
      <c r="F83">
        <v>1</v>
      </c>
      <c r="G83" t="s">
        <v>29736</v>
      </c>
      <c r="H83" t="s">
        <v>43705</v>
      </c>
      <c r="Q83" t="s">
        <v>33</v>
      </c>
      <c r="AA83" t="s">
        <v>29737</v>
      </c>
      <c r="AB83" t="s">
        <v>29738</v>
      </c>
      <c r="AC83" t="s">
        <v>29714</v>
      </c>
      <c r="AD83">
        <v>-172507</v>
      </c>
    </row>
    <row r="84" spans="1:32" ht="409.5" x14ac:dyDescent="0.25">
      <c r="A84">
        <v>807</v>
      </c>
      <c r="B84" t="s">
        <v>17015</v>
      </c>
      <c r="C84" t="s">
        <v>45</v>
      </c>
      <c r="F84">
        <v>1</v>
      </c>
      <c r="G84" t="s">
        <v>3488</v>
      </c>
      <c r="H84" t="s">
        <v>43705</v>
      </c>
      <c r="I84">
        <v>0</v>
      </c>
      <c r="Q84" t="s">
        <v>33</v>
      </c>
      <c r="AA84" t="s">
        <v>35440</v>
      </c>
      <c r="AB84" s="1" t="s">
        <v>35441</v>
      </c>
      <c r="AC84" t="s">
        <v>35442</v>
      </c>
      <c r="AD84" t="s">
        <v>35443</v>
      </c>
      <c r="AE84" t="s">
        <v>38</v>
      </c>
      <c r="AF84">
        <v>98101</v>
      </c>
    </row>
    <row r="85" spans="1:32" x14ac:dyDescent="0.25">
      <c r="A85">
        <v>817</v>
      </c>
      <c r="B85" t="s">
        <v>677</v>
      </c>
      <c r="C85" t="s">
        <v>80</v>
      </c>
      <c r="F85">
        <v>1</v>
      </c>
      <c r="G85" t="s">
        <v>1268</v>
      </c>
      <c r="H85" t="s">
        <v>43705</v>
      </c>
      <c r="I85">
        <v>0</v>
      </c>
      <c r="Q85" t="s">
        <v>155</v>
      </c>
      <c r="Z85" t="s">
        <v>34</v>
      </c>
      <c r="AA85" t="s">
        <v>1269</v>
      </c>
      <c r="AB85" t="s">
        <v>1270</v>
      </c>
      <c r="AC85" t="s">
        <v>1271</v>
      </c>
      <c r="AD85" t="s">
        <v>1272</v>
      </c>
      <c r="AE85" t="s">
        <v>38</v>
      </c>
      <c r="AF85">
        <v>98444</v>
      </c>
    </row>
    <row r="86" spans="1:32" ht="255" x14ac:dyDescent="0.25">
      <c r="A86">
        <v>838</v>
      </c>
      <c r="B86" t="s">
        <v>685</v>
      </c>
      <c r="C86" t="s">
        <v>686</v>
      </c>
      <c r="F86">
        <v>1</v>
      </c>
      <c r="G86" t="s">
        <v>33516</v>
      </c>
      <c r="H86" t="s">
        <v>43705</v>
      </c>
      <c r="I86">
        <v>0</v>
      </c>
      <c r="Q86" t="s">
        <v>33</v>
      </c>
      <c r="AA86" t="s">
        <v>33517</v>
      </c>
      <c r="AB86" s="1" t="s">
        <v>34465</v>
      </c>
      <c r="AC86" t="s">
        <v>34436</v>
      </c>
      <c r="AD86" t="s">
        <v>34466</v>
      </c>
      <c r="AE86" t="s">
        <v>38</v>
      </c>
      <c r="AF86">
        <v>98372</v>
      </c>
    </row>
    <row r="87" spans="1:32" ht="409.5" x14ac:dyDescent="0.25">
      <c r="A87">
        <v>842</v>
      </c>
      <c r="B87" t="s">
        <v>49</v>
      </c>
      <c r="C87" t="s">
        <v>50</v>
      </c>
      <c r="F87">
        <v>1</v>
      </c>
      <c r="G87" t="s">
        <v>863</v>
      </c>
      <c r="H87" t="s">
        <v>43703</v>
      </c>
      <c r="P87" t="s">
        <v>21650</v>
      </c>
      <c r="Q87" t="s">
        <v>52</v>
      </c>
      <c r="R87" t="s">
        <v>484</v>
      </c>
      <c r="Y87">
        <v>30</v>
      </c>
      <c r="AA87" t="s">
        <v>17885</v>
      </c>
      <c r="AB87" s="1" t="s">
        <v>21651</v>
      </c>
      <c r="AC87" t="s">
        <v>21652</v>
      </c>
      <c r="AD87">
        <v>-181420</v>
      </c>
      <c r="AE87" t="s">
        <v>38</v>
      </c>
      <c r="AF87">
        <v>98101</v>
      </c>
    </row>
    <row r="88" spans="1:32" x14ac:dyDescent="0.25">
      <c r="A88">
        <v>849</v>
      </c>
      <c r="B88" t="s">
        <v>178</v>
      </c>
      <c r="F88">
        <v>1</v>
      </c>
      <c r="G88" t="s">
        <v>19348</v>
      </c>
      <c r="H88" t="s">
        <v>43705</v>
      </c>
      <c r="I88">
        <v>0</v>
      </c>
      <c r="Q88" t="s">
        <v>33</v>
      </c>
      <c r="Z88" t="s">
        <v>34</v>
      </c>
      <c r="AA88" t="s">
        <v>19349</v>
      </c>
      <c r="AB88" t="s">
        <v>38006</v>
      </c>
      <c r="AC88" t="s">
        <v>38007</v>
      </c>
      <c r="AD88" t="s">
        <v>38008</v>
      </c>
      <c r="AE88" t="s">
        <v>38</v>
      </c>
      <c r="AF88">
        <v>99362</v>
      </c>
    </row>
    <row r="89" spans="1:32" x14ac:dyDescent="0.25">
      <c r="A89">
        <v>858</v>
      </c>
      <c r="B89" t="s">
        <v>2046</v>
      </c>
      <c r="C89" t="s">
        <v>80</v>
      </c>
      <c r="F89">
        <v>1</v>
      </c>
      <c r="G89" t="s">
        <v>5745</v>
      </c>
      <c r="H89" t="s">
        <v>43705</v>
      </c>
      <c r="Q89" t="s">
        <v>33</v>
      </c>
      <c r="AA89" t="s">
        <v>5746</v>
      </c>
      <c r="AB89" t="s">
        <v>12159</v>
      </c>
      <c r="AC89" t="s">
        <v>12158</v>
      </c>
      <c r="AD89">
        <v>-180367</v>
      </c>
      <c r="AE89" t="s">
        <v>38</v>
      </c>
      <c r="AF89">
        <v>98201</v>
      </c>
    </row>
    <row r="90" spans="1:32" ht="409.5" x14ac:dyDescent="0.25">
      <c r="A90">
        <v>873</v>
      </c>
      <c r="B90" t="s">
        <v>96</v>
      </c>
      <c r="C90" t="s">
        <v>97</v>
      </c>
      <c r="F90">
        <v>1</v>
      </c>
      <c r="G90" t="s">
        <v>740</v>
      </c>
      <c r="H90" t="s">
        <v>43703</v>
      </c>
      <c r="Q90" t="s">
        <v>33</v>
      </c>
      <c r="Z90" t="s">
        <v>34</v>
      </c>
      <c r="AA90" t="s">
        <v>21837</v>
      </c>
      <c r="AB90" s="1" t="s">
        <v>21838</v>
      </c>
      <c r="AC90" t="s">
        <v>21839</v>
      </c>
      <c r="AD90">
        <v>-170781</v>
      </c>
      <c r="AE90" t="s">
        <v>38</v>
      </c>
    </row>
    <row r="91" spans="1:32" ht="409.5" x14ac:dyDescent="0.25">
      <c r="A91">
        <v>876</v>
      </c>
      <c r="B91" t="s">
        <v>2046</v>
      </c>
      <c r="C91" t="s">
        <v>80</v>
      </c>
      <c r="F91">
        <v>1</v>
      </c>
      <c r="G91" t="s">
        <v>1024</v>
      </c>
      <c r="H91" t="s">
        <v>43705</v>
      </c>
      <c r="Q91" t="s">
        <v>33</v>
      </c>
      <c r="AA91" t="s">
        <v>1025</v>
      </c>
      <c r="AB91" s="1" t="s">
        <v>10649</v>
      </c>
      <c r="AC91" t="s">
        <v>10650</v>
      </c>
      <c r="AD91">
        <v>-171023</v>
      </c>
      <c r="AE91" t="s">
        <v>102</v>
      </c>
      <c r="AF91">
        <v>97219</v>
      </c>
    </row>
    <row r="92" spans="1:32" x14ac:dyDescent="0.25">
      <c r="A92">
        <v>895</v>
      </c>
      <c r="B92" t="s">
        <v>2046</v>
      </c>
      <c r="C92" t="s">
        <v>80</v>
      </c>
      <c r="F92">
        <v>1</v>
      </c>
      <c r="G92" t="s">
        <v>1143</v>
      </c>
      <c r="H92" t="s">
        <v>43696</v>
      </c>
      <c r="Q92" t="s">
        <v>33</v>
      </c>
      <c r="AA92" t="s">
        <v>5317</v>
      </c>
      <c r="AB92" t="s">
        <v>15406</v>
      </c>
      <c r="AC92" t="s">
        <v>15407</v>
      </c>
      <c r="AD92">
        <v>-171334</v>
      </c>
      <c r="AE92" t="s">
        <v>38</v>
      </c>
      <c r="AF92">
        <v>98337</v>
      </c>
    </row>
    <row r="93" spans="1:32" ht="409.5" x14ac:dyDescent="0.25">
      <c r="A93">
        <v>911</v>
      </c>
      <c r="B93" t="s">
        <v>2046</v>
      </c>
      <c r="C93" t="s">
        <v>80</v>
      </c>
      <c r="F93">
        <v>1</v>
      </c>
      <c r="G93" t="s">
        <v>10133</v>
      </c>
      <c r="H93" t="s">
        <v>43705</v>
      </c>
      <c r="I93">
        <v>0</v>
      </c>
      <c r="Q93" t="s">
        <v>33</v>
      </c>
      <c r="AA93" t="s">
        <v>10134</v>
      </c>
      <c r="AB93" s="1" t="s">
        <v>12208</v>
      </c>
      <c r="AC93" t="s">
        <v>12206</v>
      </c>
      <c r="AD93" t="s">
        <v>12209</v>
      </c>
      <c r="AE93" t="s">
        <v>38</v>
      </c>
      <c r="AF93">
        <v>98020</v>
      </c>
    </row>
    <row r="94" spans="1:32" x14ac:dyDescent="0.25">
      <c r="A94">
        <v>912</v>
      </c>
      <c r="B94" t="s">
        <v>178</v>
      </c>
      <c r="C94" t="s">
        <v>179</v>
      </c>
      <c r="F94">
        <v>1</v>
      </c>
      <c r="G94" t="s">
        <v>33005</v>
      </c>
      <c r="H94" t="s">
        <v>43703</v>
      </c>
      <c r="Q94" t="s">
        <v>33</v>
      </c>
      <c r="Z94" t="s">
        <v>34</v>
      </c>
      <c r="AA94" t="s">
        <v>33006</v>
      </c>
      <c r="AB94" t="s">
        <v>33007</v>
      </c>
      <c r="AC94" t="s">
        <v>33008</v>
      </c>
      <c r="AD94">
        <v>-171441</v>
      </c>
    </row>
    <row r="95" spans="1:32" x14ac:dyDescent="0.25">
      <c r="A95">
        <v>923</v>
      </c>
      <c r="B95" t="s">
        <v>79</v>
      </c>
      <c r="C95" t="s">
        <v>80</v>
      </c>
      <c r="F95">
        <v>1</v>
      </c>
      <c r="G95" t="s">
        <v>81</v>
      </c>
      <c r="H95" t="s">
        <v>43705</v>
      </c>
      <c r="Q95" t="s">
        <v>33</v>
      </c>
      <c r="AA95" t="s">
        <v>82</v>
      </c>
      <c r="AB95" t="s">
        <v>26235</v>
      </c>
      <c r="AC95" t="s">
        <v>26236</v>
      </c>
      <c r="AD95">
        <v>-173094</v>
      </c>
      <c r="AE95" t="s">
        <v>38</v>
      </c>
      <c r="AF95">
        <v>98668</v>
      </c>
    </row>
    <row r="96" spans="1:32" ht="409.5" x14ac:dyDescent="0.25">
      <c r="A96">
        <v>934</v>
      </c>
      <c r="B96" t="s">
        <v>2046</v>
      </c>
      <c r="C96" t="s">
        <v>80</v>
      </c>
      <c r="F96">
        <v>1</v>
      </c>
      <c r="G96" t="s">
        <v>3086</v>
      </c>
      <c r="H96" t="s">
        <v>43705</v>
      </c>
      <c r="I96">
        <v>0</v>
      </c>
      <c r="Q96" t="s">
        <v>33</v>
      </c>
      <c r="AA96" t="s">
        <v>14751</v>
      </c>
      <c r="AB96" s="1" t="s">
        <v>14752</v>
      </c>
      <c r="AC96" t="s">
        <v>14753</v>
      </c>
      <c r="AD96" t="s">
        <v>14754</v>
      </c>
      <c r="AE96" t="s">
        <v>38</v>
      </c>
      <c r="AF96">
        <v>98104</v>
      </c>
    </row>
    <row r="97" spans="1:32" ht="409.5" x14ac:dyDescent="0.25">
      <c r="A97">
        <v>934</v>
      </c>
      <c r="B97" t="s">
        <v>334</v>
      </c>
      <c r="C97" t="s">
        <v>45</v>
      </c>
      <c r="F97">
        <v>1</v>
      </c>
      <c r="G97" t="s">
        <v>863</v>
      </c>
      <c r="H97" t="s">
        <v>43703</v>
      </c>
      <c r="P97" t="s">
        <v>931</v>
      </c>
      <c r="Q97" t="s">
        <v>33</v>
      </c>
      <c r="X97" s="1" t="s">
        <v>21645</v>
      </c>
      <c r="Y97">
        <v>30</v>
      </c>
      <c r="Z97" t="s">
        <v>34</v>
      </c>
      <c r="AA97" t="s">
        <v>864</v>
      </c>
      <c r="AB97" s="1" t="s">
        <v>21646</v>
      </c>
      <c r="AC97" t="s">
        <v>21647</v>
      </c>
      <c r="AD97">
        <v>-170514</v>
      </c>
      <c r="AE97" t="s">
        <v>38</v>
      </c>
      <c r="AF97">
        <v>98154</v>
      </c>
    </row>
    <row r="98" spans="1:32" x14ac:dyDescent="0.25">
      <c r="A98">
        <v>10697</v>
      </c>
      <c r="B98" t="s">
        <v>178</v>
      </c>
      <c r="C98" t="s">
        <v>179</v>
      </c>
      <c r="F98">
        <v>1</v>
      </c>
      <c r="G98" t="s">
        <v>2939</v>
      </c>
      <c r="H98" t="s">
        <v>43705</v>
      </c>
      <c r="Q98" t="s">
        <v>33</v>
      </c>
      <c r="Z98" t="s">
        <v>34</v>
      </c>
      <c r="AA98" t="s">
        <v>2940</v>
      </c>
      <c r="AB98" t="s">
        <v>38028</v>
      </c>
      <c r="AC98" t="s">
        <v>38029</v>
      </c>
      <c r="AD98">
        <v>-172974</v>
      </c>
      <c r="AE98" t="s">
        <v>38</v>
      </c>
      <c r="AF98">
        <v>99362</v>
      </c>
    </row>
    <row r="99" spans="1:32" ht="409.5" x14ac:dyDescent="0.25">
      <c r="A99">
        <v>944</v>
      </c>
      <c r="B99" t="s">
        <v>739</v>
      </c>
      <c r="C99" t="s">
        <v>686</v>
      </c>
      <c r="F99">
        <v>1</v>
      </c>
      <c r="G99" t="s">
        <v>2112</v>
      </c>
      <c r="H99" t="s">
        <v>43705</v>
      </c>
      <c r="I99">
        <v>0</v>
      </c>
      <c r="Q99" t="s">
        <v>33</v>
      </c>
      <c r="AA99" t="s">
        <v>17003</v>
      </c>
      <c r="AB99" s="1" t="s">
        <v>31297</v>
      </c>
      <c r="AC99" t="s">
        <v>31298</v>
      </c>
      <c r="AD99" t="s">
        <v>31299</v>
      </c>
      <c r="AE99" t="s">
        <v>38</v>
      </c>
      <c r="AF99">
        <v>98531</v>
      </c>
    </row>
    <row r="100" spans="1:32" ht="409.5" x14ac:dyDescent="0.25">
      <c r="A100">
        <v>944</v>
      </c>
      <c r="B100" t="s">
        <v>124</v>
      </c>
      <c r="C100" t="s">
        <v>45</v>
      </c>
      <c r="F100">
        <v>1</v>
      </c>
      <c r="G100" t="s">
        <v>2132</v>
      </c>
      <c r="H100" t="s">
        <v>43696</v>
      </c>
      <c r="P100" t="s">
        <v>2702</v>
      </c>
      <c r="Q100" t="s">
        <v>52</v>
      </c>
      <c r="R100" t="s">
        <v>484</v>
      </c>
      <c r="Y100">
        <v>30</v>
      </c>
      <c r="AA100" t="s">
        <v>2703</v>
      </c>
      <c r="AB100" s="1" t="s">
        <v>2704</v>
      </c>
      <c r="AC100" t="s">
        <v>2705</v>
      </c>
      <c r="AD100">
        <v>-173346</v>
      </c>
    </row>
    <row r="101" spans="1:32" x14ac:dyDescent="0.25">
      <c r="A101">
        <v>950</v>
      </c>
      <c r="B101" t="s">
        <v>2046</v>
      </c>
      <c r="C101" t="s">
        <v>80</v>
      </c>
      <c r="F101">
        <v>1</v>
      </c>
      <c r="G101" t="s">
        <v>14769</v>
      </c>
      <c r="H101" t="s">
        <v>43696</v>
      </c>
      <c r="I101">
        <v>0</v>
      </c>
      <c r="Q101" t="s">
        <v>33</v>
      </c>
      <c r="AA101" t="s">
        <v>14770</v>
      </c>
      <c r="AB101" t="s">
        <v>15078</v>
      </c>
      <c r="AC101" t="s">
        <v>15079</v>
      </c>
      <c r="AD101" t="s">
        <v>15080</v>
      </c>
      <c r="AE101" t="s">
        <v>38</v>
      </c>
      <c r="AF101">
        <v>98040</v>
      </c>
    </row>
    <row r="102" spans="1:32" ht="409.5" x14ac:dyDescent="0.25">
      <c r="A102">
        <v>960</v>
      </c>
      <c r="B102" t="s">
        <v>773</v>
      </c>
      <c r="C102" t="s">
        <v>80</v>
      </c>
      <c r="F102">
        <v>1</v>
      </c>
      <c r="G102" t="s">
        <v>81</v>
      </c>
      <c r="H102" t="s">
        <v>43705</v>
      </c>
      <c r="I102">
        <v>0</v>
      </c>
      <c r="Q102" t="s">
        <v>33</v>
      </c>
      <c r="Z102" t="s">
        <v>34</v>
      </c>
      <c r="AA102" t="s">
        <v>5788</v>
      </c>
      <c r="AB102" s="1" t="s">
        <v>6679</v>
      </c>
      <c r="AC102" t="s">
        <v>6680</v>
      </c>
      <c r="AD102" t="s">
        <v>6681</v>
      </c>
      <c r="AE102" t="s">
        <v>38</v>
      </c>
      <c r="AF102">
        <v>98668</v>
      </c>
    </row>
    <row r="103" spans="1:32" ht="390" x14ac:dyDescent="0.25">
      <c r="A103">
        <v>960</v>
      </c>
      <c r="B103" t="s">
        <v>68</v>
      </c>
      <c r="C103" t="s">
        <v>45</v>
      </c>
      <c r="F103">
        <v>1</v>
      </c>
      <c r="G103" t="s">
        <v>9151</v>
      </c>
      <c r="H103" t="s">
        <v>43705</v>
      </c>
      <c r="Q103" t="s">
        <v>33</v>
      </c>
      <c r="Z103" t="s">
        <v>34</v>
      </c>
      <c r="AA103" t="s">
        <v>9184</v>
      </c>
      <c r="AB103" s="1" t="s">
        <v>37745</v>
      </c>
      <c r="AC103" t="s">
        <v>37746</v>
      </c>
      <c r="AD103">
        <v>-162104</v>
      </c>
      <c r="AE103" t="s">
        <v>38</v>
      </c>
      <c r="AF103">
        <v>98101</v>
      </c>
    </row>
    <row r="104" spans="1:32" x14ac:dyDescent="0.25">
      <c r="A104">
        <v>980</v>
      </c>
      <c r="B104" t="s">
        <v>739</v>
      </c>
      <c r="C104" t="s">
        <v>686</v>
      </c>
      <c r="F104">
        <v>1</v>
      </c>
      <c r="G104" t="s">
        <v>3051</v>
      </c>
      <c r="H104" t="s">
        <v>43705</v>
      </c>
      <c r="Q104" t="s">
        <v>33</v>
      </c>
      <c r="AA104" t="s">
        <v>10015</v>
      </c>
      <c r="AB104" t="s">
        <v>30442</v>
      </c>
      <c r="AC104" t="s">
        <v>30443</v>
      </c>
      <c r="AD104">
        <v>-162372</v>
      </c>
      <c r="AE104" t="s">
        <v>102</v>
      </c>
      <c r="AF104">
        <v>97204</v>
      </c>
    </row>
    <row r="105" spans="1:32" x14ac:dyDescent="0.25">
      <c r="A105">
        <v>999</v>
      </c>
      <c r="B105" t="s">
        <v>685</v>
      </c>
      <c r="C105" t="s">
        <v>686</v>
      </c>
      <c r="F105">
        <v>1</v>
      </c>
      <c r="G105" t="s">
        <v>28530</v>
      </c>
      <c r="H105" t="s">
        <v>43705</v>
      </c>
      <c r="Q105" t="s">
        <v>33</v>
      </c>
      <c r="AA105" t="s">
        <v>30278</v>
      </c>
      <c r="AB105" t="s">
        <v>35269</v>
      </c>
      <c r="AC105" t="s">
        <v>35222</v>
      </c>
      <c r="AD105">
        <v>-163415</v>
      </c>
    </row>
    <row r="106" spans="1:32" ht="409.5" x14ac:dyDescent="0.25">
      <c r="A106">
        <v>1002</v>
      </c>
      <c r="B106" t="s">
        <v>178</v>
      </c>
      <c r="C106" t="s">
        <v>179</v>
      </c>
      <c r="F106">
        <v>1</v>
      </c>
      <c r="G106" t="s">
        <v>4512</v>
      </c>
      <c r="H106" t="s">
        <v>43705</v>
      </c>
      <c r="Q106" t="s">
        <v>33</v>
      </c>
      <c r="Y106">
        <v>15</v>
      </c>
      <c r="Z106" t="s">
        <v>34</v>
      </c>
      <c r="AA106" t="s">
        <v>27215</v>
      </c>
      <c r="AB106" s="1" t="s">
        <v>38441</v>
      </c>
      <c r="AC106" t="s">
        <v>38442</v>
      </c>
      <c r="AD106">
        <v>-180542</v>
      </c>
      <c r="AE106" t="s">
        <v>38</v>
      </c>
      <c r="AF106">
        <v>98902</v>
      </c>
    </row>
    <row r="107" spans="1:32" x14ac:dyDescent="0.25">
      <c r="A107">
        <v>5252</v>
      </c>
      <c r="B107" t="s">
        <v>685</v>
      </c>
      <c r="C107" t="s">
        <v>686</v>
      </c>
      <c r="F107">
        <v>1</v>
      </c>
      <c r="G107" t="s">
        <v>33501</v>
      </c>
      <c r="H107" t="s">
        <v>43705</v>
      </c>
      <c r="Q107" t="s">
        <v>33</v>
      </c>
      <c r="AA107" t="s">
        <v>33502</v>
      </c>
      <c r="AB107" t="s">
        <v>33503</v>
      </c>
      <c r="AC107" t="s">
        <v>33504</v>
      </c>
      <c r="AD107">
        <v>-173329</v>
      </c>
      <c r="AE107" t="s">
        <v>38</v>
      </c>
      <c r="AF107">
        <v>98586</v>
      </c>
    </row>
    <row r="108" spans="1:32" x14ac:dyDescent="0.25">
      <c r="A108">
        <v>1008</v>
      </c>
      <c r="B108" t="s">
        <v>2046</v>
      </c>
      <c r="C108" t="s">
        <v>80</v>
      </c>
      <c r="F108">
        <v>1</v>
      </c>
      <c r="G108" t="s">
        <v>5745</v>
      </c>
      <c r="H108" t="s">
        <v>43705</v>
      </c>
      <c r="I108">
        <v>0</v>
      </c>
      <c r="Q108" t="s">
        <v>33</v>
      </c>
      <c r="AA108" t="s">
        <v>5746</v>
      </c>
      <c r="AB108" t="s">
        <v>8442</v>
      </c>
      <c r="AC108" t="s">
        <v>8443</v>
      </c>
      <c r="AD108" t="s">
        <v>8444</v>
      </c>
      <c r="AE108" t="s">
        <v>38</v>
      </c>
      <c r="AF108">
        <v>98201</v>
      </c>
    </row>
    <row r="109" spans="1:32" x14ac:dyDescent="0.25">
      <c r="A109">
        <v>1444</v>
      </c>
      <c r="B109" t="s">
        <v>739</v>
      </c>
      <c r="C109" t="s">
        <v>686</v>
      </c>
      <c r="F109">
        <v>1</v>
      </c>
      <c r="G109" t="s">
        <v>29609</v>
      </c>
      <c r="H109" t="s">
        <v>43705</v>
      </c>
      <c r="Q109" t="s">
        <v>33</v>
      </c>
      <c r="AA109" t="s">
        <v>29610</v>
      </c>
      <c r="AB109" t="s">
        <v>29611</v>
      </c>
      <c r="AC109" t="s">
        <v>29589</v>
      </c>
      <c r="AD109">
        <v>-160668</v>
      </c>
      <c r="AE109" t="s">
        <v>38</v>
      </c>
      <c r="AF109">
        <v>98550</v>
      </c>
    </row>
    <row r="110" spans="1:32" x14ac:dyDescent="0.25">
      <c r="A110">
        <v>1009</v>
      </c>
      <c r="B110" t="s">
        <v>73</v>
      </c>
      <c r="C110" t="s">
        <v>74</v>
      </c>
      <c r="F110">
        <v>1</v>
      </c>
      <c r="G110" t="s">
        <v>20011</v>
      </c>
      <c r="H110" t="s">
        <v>43705</v>
      </c>
      <c r="I110">
        <v>0</v>
      </c>
      <c r="Q110" t="s">
        <v>33</v>
      </c>
      <c r="AA110" t="s">
        <v>36455</v>
      </c>
      <c r="AB110" t="s">
        <v>36456</v>
      </c>
      <c r="AC110" t="s">
        <v>36424</v>
      </c>
      <c r="AD110" t="s">
        <v>36457</v>
      </c>
    </row>
    <row r="111" spans="1:32" x14ac:dyDescent="0.25">
      <c r="A111">
        <v>1020</v>
      </c>
      <c r="B111" t="s">
        <v>739</v>
      </c>
      <c r="C111" t="s">
        <v>686</v>
      </c>
      <c r="F111">
        <v>1</v>
      </c>
      <c r="G111" t="s">
        <v>29496</v>
      </c>
      <c r="H111" t="s">
        <v>43705</v>
      </c>
      <c r="I111">
        <v>0</v>
      </c>
      <c r="Q111" t="s">
        <v>33</v>
      </c>
      <c r="AA111" t="s">
        <v>29497</v>
      </c>
      <c r="AB111" t="s">
        <v>29498</v>
      </c>
      <c r="AC111" t="s">
        <v>29499</v>
      </c>
      <c r="AD111" t="s">
        <v>29500</v>
      </c>
      <c r="AE111" t="s">
        <v>59</v>
      </c>
      <c r="AF111">
        <v>32803</v>
      </c>
    </row>
    <row r="112" spans="1:32" x14ac:dyDescent="0.25">
      <c r="A112">
        <v>1082</v>
      </c>
      <c r="B112" t="s">
        <v>685</v>
      </c>
      <c r="C112" t="s">
        <v>686</v>
      </c>
      <c r="F112">
        <v>1</v>
      </c>
      <c r="G112" t="s">
        <v>20054</v>
      </c>
      <c r="H112" t="s">
        <v>43705</v>
      </c>
      <c r="I112">
        <v>0</v>
      </c>
      <c r="Q112" t="s">
        <v>33</v>
      </c>
      <c r="AA112" t="s">
        <v>33604</v>
      </c>
      <c r="AB112" t="s">
        <v>34808</v>
      </c>
      <c r="AC112" t="s">
        <v>34806</v>
      </c>
      <c r="AD112" t="s">
        <v>34809</v>
      </c>
    </row>
    <row r="113" spans="1:32" x14ac:dyDescent="0.25">
      <c r="A113">
        <v>1084</v>
      </c>
      <c r="B113" t="s">
        <v>685</v>
      </c>
      <c r="C113" t="s">
        <v>686</v>
      </c>
      <c r="F113">
        <v>1</v>
      </c>
      <c r="G113" t="s">
        <v>30400</v>
      </c>
      <c r="H113" t="s">
        <v>43705</v>
      </c>
      <c r="I113">
        <v>0</v>
      </c>
      <c r="Q113" t="s">
        <v>33</v>
      </c>
      <c r="AA113" t="s">
        <v>32815</v>
      </c>
      <c r="AB113" t="s">
        <v>34752</v>
      </c>
      <c r="AC113" t="s">
        <v>34753</v>
      </c>
      <c r="AD113" t="s">
        <v>34754</v>
      </c>
      <c r="AE113" t="s">
        <v>38</v>
      </c>
      <c r="AF113">
        <v>98102</v>
      </c>
    </row>
    <row r="114" spans="1:32" x14ac:dyDescent="0.25">
      <c r="A114">
        <v>1094</v>
      </c>
      <c r="B114" t="s">
        <v>334</v>
      </c>
      <c r="C114" t="s">
        <v>45</v>
      </c>
      <c r="F114">
        <v>1</v>
      </c>
      <c r="G114" t="s">
        <v>43685</v>
      </c>
      <c r="H114" t="s">
        <v>43705</v>
      </c>
      <c r="Q114" t="s">
        <v>1200</v>
      </c>
      <c r="Z114" t="s">
        <v>34</v>
      </c>
      <c r="AA114" t="s">
        <v>33250</v>
      </c>
      <c r="AD114">
        <v>-172521</v>
      </c>
      <c r="AE114" t="s">
        <v>333</v>
      </c>
      <c r="AF114">
        <v>83815</v>
      </c>
    </row>
    <row r="115" spans="1:32" x14ac:dyDescent="0.25">
      <c r="A115">
        <v>1096</v>
      </c>
      <c r="B115" t="s">
        <v>2046</v>
      </c>
      <c r="C115" t="s">
        <v>80</v>
      </c>
      <c r="F115">
        <v>1</v>
      </c>
      <c r="G115" t="s">
        <v>651</v>
      </c>
      <c r="H115" t="s">
        <v>43705</v>
      </c>
      <c r="Q115" t="s">
        <v>33</v>
      </c>
      <c r="AA115" t="s">
        <v>11833</v>
      </c>
      <c r="AB115" t="s">
        <v>12830</v>
      </c>
      <c r="AC115" t="s">
        <v>12829</v>
      </c>
      <c r="AD115">
        <v>-171725</v>
      </c>
      <c r="AE115" t="s">
        <v>38</v>
      </c>
      <c r="AF115">
        <v>98034</v>
      </c>
    </row>
    <row r="116" spans="1:32" ht="409.5" x14ac:dyDescent="0.25">
      <c r="A116">
        <v>1110</v>
      </c>
      <c r="B116" t="s">
        <v>3712</v>
      </c>
      <c r="C116" t="s">
        <v>45</v>
      </c>
      <c r="F116">
        <v>1</v>
      </c>
      <c r="G116" t="s">
        <v>22775</v>
      </c>
      <c r="H116" t="s">
        <v>43705</v>
      </c>
      <c r="I116">
        <v>0</v>
      </c>
      <c r="Q116" t="s">
        <v>33</v>
      </c>
      <c r="Z116" t="s">
        <v>34</v>
      </c>
      <c r="AA116" t="s">
        <v>22325</v>
      </c>
      <c r="AB116" s="1" t="s">
        <v>24698</v>
      </c>
      <c r="AC116" t="s">
        <v>24696</v>
      </c>
      <c r="AD116" t="s">
        <v>24699</v>
      </c>
    </row>
    <row r="117" spans="1:32" x14ac:dyDescent="0.25">
      <c r="A117">
        <v>1129</v>
      </c>
      <c r="B117" t="s">
        <v>334</v>
      </c>
      <c r="C117" t="s">
        <v>45</v>
      </c>
      <c r="F117">
        <v>1</v>
      </c>
      <c r="G117" t="s">
        <v>24888</v>
      </c>
      <c r="H117" t="s">
        <v>43705</v>
      </c>
      <c r="I117">
        <v>0</v>
      </c>
      <c r="Q117" t="s">
        <v>33</v>
      </c>
      <c r="Z117" t="s">
        <v>34</v>
      </c>
      <c r="AA117" t="s">
        <v>24889</v>
      </c>
      <c r="AB117" t="s">
        <v>24890</v>
      </c>
      <c r="AC117" t="s">
        <v>24886</v>
      </c>
      <c r="AD117" t="s">
        <v>24891</v>
      </c>
      <c r="AE117" t="s">
        <v>102</v>
      </c>
      <c r="AF117">
        <v>97223</v>
      </c>
    </row>
    <row r="118" spans="1:32" x14ac:dyDescent="0.25">
      <c r="A118">
        <v>1134</v>
      </c>
      <c r="B118" t="s">
        <v>773</v>
      </c>
      <c r="C118" t="s">
        <v>80</v>
      </c>
      <c r="F118">
        <v>1</v>
      </c>
      <c r="G118" t="s">
        <v>716</v>
      </c>
      <c r="H118" t="s">
        <v>43705</v>
      </c>
      <c r="I118">
        <v>0</v>
      </c>
      <c r="Q118" t="s">
        <v>33</v>
      </c>
      <c r="Z118" t="s">
        <v>34</v>
      </c>
      <c r="AA118" t="s">
        <v>5852</v>
      </c>
      <c r="AB118" t="s">
        <v>19913</v>
      </c>
      <c r="AC118" t="s">
        <v>19914</v>
      </c>
      <c r="AD118" t="s">
        <v>19915</v>
      </c>
      <c r="AE118" t="s">
        <v>102</v>
      </c>
      <c r="AF118">
        <v>97214</v>
      </c>
    </row>
    <row r="119" spans="1:32" x14ac:dyDescent="0.25">
      <c r="A119">
        <v>1159</v>
      </c>
      <c r="B119" t="s">
        <v>107</v>
      </c>
      <c r="C119" t="s">
        <v>108</v>
      </c>
      <c r="F119">
        <v>1</v>
      </c>
      <c r="G119" t="s">
        <v>4300</v>
      </c>
      <c r="H119" t="s">
        <v>43705</v>
      </c>
      <c r="Q119" t="s">
        <v>33</v>
      </c>
      <c r="Z119" t="s">
        <v>34</v>
      </c>
      <c r="AA119" t="s">
        <v>4301</v>
      </c>
      <c r="AB119" t="s">
        <v>4302</v>
      </c>
      <c r="AC119" t="s">
        <v>4303</v>
      </c>
      <c r="AD119">
        <v>-162987</v>
      </c>
      <c r="AE119" t="s">
        <v>38</v>
      </c>
      <c r="AF119">
        <v>99163</v>
      </c>
    </row>
    <row r="120" spans="1:32" x14ac:dyDescent="0.25">
      <c r="A120">
        <v>16240</v>
      </c>
      <c r="B120" t="s">
        <v>685</v>
      </c>
      <c r="C120" t="s">
        <v>686</v>
      </c>
      <c r="F120">
        <v>1</v>
      </c>
      <c r="G120" t="s">
        <v>29609</v>
      </c>
      <c r="H120" t="s">
        <v>43705</v>
      </c>
      <c r="Q120" t="s">
        <v>33</v>
      </c>
      <c r="AA120" t="s">
        <v>33580</v>
      </c>
      <c r="AB120" t="s">
        <v>37917</v>
      </c>
      <c r="AC120" t="s">
        <v>37918</v>
      </c>
      <c r="AD120">
        <v>-162149</v>
      </c>
      <c r="AE120" t="s">
        <v>38</v>
      </c>
      <c r="AF120">
        <v>98550</v>
      </c>
    </row>
    <row r="121" spans="1:32" x14ac:dyDescent="0.25">
      <c r="A121">
        <v>1174</v>
      </c>
      <c r="B121" t="s">
        <v>2046</v>
      </c>
      <c r="C121" t="s">
        <v>80</v>
      </c>
      <c r="F121">
        <v>1</v>
      </c>
      <c r="G121" t="s">
        <v>1305</v>
      </c>
      <c r="H121" t="s">
        <v>43705</v>
      </c>
      <c r="Q121" t="s">
        <v>33</v>
      </c>
      <c r="AA121" t="s">
        <v>10207</v>
      </c>
      <c r="AB121" t="s">
        <v>14544</v>
      </c>
      <c r="AC121" t="s">
        <v>14545</v>
      </c>
      <c r="AD121">
        <v>-173320</v>
      </c>
      <c r="AE121" t="s">
        <v>38</v>
      </c>
      <c r="AF121">
        <v>98115</v>
      </c>
    </row>
    <row r="122" spans="1:32" ht="405" x14ac:dyDescent="0.25">
      <c r="A122">
        <v>1180</v>
      </c>
      <c r="B122" t="s">
        <v>230</v>
      </c>
      <c r="C122" t="s">
        <v>45</v>
      </c>
      <c r="F122">
        <v>1</v>
      </c>
      <c r="G122" t="s">
        <v>23280</v>
      </c>
      <c r="H122" t="s">
        <v>43705</v>
      </c>
      <c r="Q122" t="s">
        <v>1200</v>
      </c>
      <c r="Z122" t="s">
        <v>34</v>
      </c>
      <c r="AA122" t="s">
        <v>23281</v>
      </c>
      <c r="AB122" s="1" t="s">
        <v>23282</v>
      </c>
      <c r="AC122" t="s">
        <v>22580</v>
      </c>
      <c r="AD122">
        <v>-171631</v>
      </c>
    </row>
    <row r="123" spans="1:32" x14ac:dyDescent="0.25">
      <c r="A123">
        <v>1180</v>
      </c>
      <c r="B123" t="s">
        <v>178</v>
      </c>
      <c r="C123" t="s">
        <v>179</v>
      </c>
      <c r="F123">
        <v>1</v>
      </c>
      <c r="G123" t="s">
        <v>4410</v>
      </c>
      <c r="H123" t="s">
        <v>43705</v>
      </c>
      <c r="Q123" t="s">
        <v>33</v>
      </c>
      <c r="Z123" t="s">
        <v>34</v>
      </c>
      <c r="AB123" t="s">
        <v>4411</v>
      </c>
      <c r="AC123" t="s">
        <v>4411</v>
      </c>
      <c r="AD123">
        <v>-170953</v>
      </c>
      <c r="AE123" t="s">
        <v>38</v>
      </c>
    </row>
    <row r="124" spans="1:32" ht="409.5" x14ac:dyDescent="0.25">
      <c r="A124">
        <v>1181</v>
      </c>
      <c r="B124" t="s">
        <v>44</v>
      </c>
      <c r="C124" t="s">
        <v>45</v>
      </c>
      <c r="F124">
        <v>1</v>
      </c>
      <c r="G124" t="s">
        <v>1316</v>
      </c>
      <c r="H124" t="s">
        <v>43705</v>
      </c>
      <c r="I124">
        <v>0</v>
      </c>
      <c r="Q124" t="s">
        <v>33</v>
      </c>
      <c r="Z124" t="s">
        <v>34</v>
      </c>
      <c r="AA124" t="s">
        <v>9113</v>
      </c>
      <c r="AB124" s="1" t="s">
        <v>9114</v>
      </c>
      <c r="AC124" s="1" t="s">
        <v>9114</v>
      </c>
      <c r="AD124" t="s">
        <v>9115</v>
      </c>
      <c r="AE124" t="s">
        <v>1320</v>
      </c>
      <c r="AF124">
        <v>20005</v>
      </c>
    </row>
    <row r="125" spans="1:32" x14ac:dyDescent="0.25">
      <c r="A125">
        <v>1189</v>
      </c>
      <c r="B125" t="s">
        <v>44</v>
      </c>
      <c r="C125" t="s">
        <v>45</v>
      </c>
      <c r="F125">
        <v>1</v>
      </c>
      <c r="G125" t="s">
        <v>1357</v>
      </c>
      <c r="H125" t="s">
        <v>43705</v>
      </c>
      <c r="I125">
        <v>0</v>
      </c>
      <c r="Q125" t="s">
        <v>63</v>
      </c>
      <c r="Z125" t="s">
        <v>34</v>
      </c>
      <c r="AA125" t="s">
        <v>1358</v>
      </c>
      <c r="AB125" t="s">
        <v>1359</v>
      </c>
      <c r="AC125" t="s">
        <v>1359</v>
      </c>
      <c r="AD125" t="s">
        <v>1360</v>
      </c>
      <c r="AE125" t="s">
        <v>38</v>
      </c>
      <c r="AF125">
        <v>98019</v>
      </c>
    </row>
    <row r="126" spans="1:32" ht="409.5" x14ac:dyDescent="0.25">
      <c r="A126">
        <v>1190</v>
      </c>
      <c r="B126" t="s">
        <v>2046</v>
      </c>
      <c r="C126" t="s">
        <v>80</v>
      </c>
      <c r="F126">
        <v>1</v>
      </c>
      <c r="G126" t="s">
        <v>5745</v>
      </c>
      <c r="H126" t="s">
        <v>43705</v>
      </c>
      <c r="Q126" t="s">
        <v>33</v>
      </c>
      <c r="AA126" t="s">
        <v>5859</v>
      </c>
      <c r="AB126" s="1" t="s">
        <v>12052</v>
      </c>
      <c r="AC126" t="s">
        <v>12053</v>
      </c>
      <c r="AD126">
        <v>-170600</v>
      </c>
      <c r="AE126" t="s">
        <v>38</v>
      </c>
      <c r="AF126">
        <v>98201</v>
      </c>
    </row>
    <row r="127" spans="1:32" x14ac:dyDescent="0.25">
      <c r="A127">
        <v>1192</v>
      </c>
      <c r="B127" t="s">
        <v>2046</v>
      </c>
      <c r="C127" t="s">
        <v>80</v>
      </c>
      <c r="F127">
        <v>1</v>
      </c>
      <c r="G127" t="s">
        <v>160</v>
      </c>
      <c r="H127" t="s">
        <v>43705</v>
      </c>
      <c r="I127">
        <v>0</v>
      </c>
      <c r="Q127" t="s">
        <v>33</v>
      </c>
      <c r="AA127" t="s">
        <v>678</v>
      </c>
      <c r="AB127" t="s">
        <v>7360</v>
      </c>
      <c r="AC127" t="s">
        <v>7361</v>
      </c>
      <c r="AD127" t="s">
        <v>7362</v>
      </c>
      <c r="AE127" t="s">
        <v>38</v>
      </c>
      <c r="AF127">
        <v>98109</v>
      </c>
    </row>
    <row r="128" spans="1:32" x14ac:dyDescent="0.25">
      <c r="A128">
        <v>1195</v>
      </c>
      <c r="B128" t="s">
        <v>96</v>
      </c>
      <c r="C128" t="s">
        <v>97</v>
      </c>
      <c r="F128">
        <v>1</v>
      </c>
      <c r="G128" t="s">
        <v>5627</v>
      </c>
      <c r="H128" t="s">
        <v>43705</v>
      </c>
      <c r="I128">
        <v>0</v>
      </c>
      <c r="Q128" t="s">
        <v>33</v>
      </c>
      <c r="Z128" t="s">
        <v>34</v>
      </c>
      <c r="AA128" t="s">
        <v>5632</v>
      </c>
      <c r="AB128" t="s">
        <v>9509</v>
      </c>
      <c r="AC128" t="s">
        <v>9510</v>
      </c>
      <c r="AD128" t="s">
        <v>9511</v>
      </c>
      <c r="AE128" t="s">
        <v>816</v>
      </c>
      <c r="AF128">
        <v>80124</v>
      </c>
    </row>
    <row r="129" spans="1:32" x14ac:dyDescent="0.25">
      <c r="A129">
        <v>1205</v>
      </c>
      <c r="B129" t="s">
        <v>739</v>
      </c>
      <c r="C129" t="s">
        <v>686</v>
      </c>
      <c r="F129">
        <v>1</v>
      </c>
      <c r="G129" t="s">
        <v>4947</v>
      </c>
      <c r="H129" t="s">
        <v>43705</v>
      </c>
      <c r="I129">
        <v>0</v>
      </c>
      <c r="Q129" t="s">
        <v>33</v>
      </c>
      <c r="Z129" t="s">
        <v>34</v>
      </c>
      <c r="AA129" t="s">
        <v>4964</v>
      </c>
      <c r="AB129" t="s">
        <v>29321</v>
      </c>
      <c r="AC129" t="s">
        <v>29322</v>
      </c>
      <c r="AD129" t="s">
        <v>29323</v>
      </c>
      <c r="AE129" t="s">
        <v>38</v>
      </c>
      <c r="AF129">
        <v>98032</v>
      </c>
    </row>
    <row r="130" spans="1:32" x14ac:dyDescent="0.25">
      <c r="A130">
        <v>1206</v>
      </c>
      <c r="B130" t="s">
        <v>178</v>
      </c>
      <c r="F130">
        <v>1</v>
      </c>
      <c r="G130" t="s">
        <v>5050</v>
      </c>
      <c r="H130" t="s">
        <v>43705</v>
      </c>
      <c r="I130">
        <v>0</v>
      </c>
      <c r="Q130" t="s">
        <v>33</v>
      </c>
      <c r="Z130" t="s">
        <v>34</v>
      </c>
      <c r="AA130" t="s">
        <v>33076</v>
      </c>
      <c r="AB130" t="s">
        <v>33287</v>
      </c>
      <c r="AC130" t="s">
        <v>33288</v>
      </c>
      <c r="AD130" t="s">
        <v>33289</v>
      </c>
      <c r="AE130" t="s">
        <v>38</v>
      </c>
      <c r="AF130">
        <v>99336</v>
      </c>
    </row>
    <row r="131" spans="1:32" x14ac:dyDescent="0.25">
      <c r="A131">
        <v>1214</v>
      </c>
      <c r="B131" t="s">
        <v>739</v>
      </c>
      <c r="C131" t="s">
        <v>686</v>
      </c>
      <c r="F131">
        <v>1</v>
      </c>
      <c r="G131" t="s">
        <v>3421</v>
      </c>
      <c r="H131" t="s">
        <v>43705</v>
      </c>
      <c r="I131">
        <v>0</v>
      </c>
      <c r="Q131" t="s">
        <v>33</v>
      </c>
      <c r="Z131" t="s">
        <v>34</v>
      </c>
      <c r="AA131" t="s">
        <v>30908</v>
      </c>
      <c r="AB131" t="s">
        <v>31272</v>
      </c>
      <c r="AC131" t="s">
        <v>31273</v>
      </c>
      <c r="AD131" t="s">
        <v>31274</v>
      </c>
      <c r="AE131" t="s">
        <v>38</v>
      </c>
      <c r="AF131">
        <v>98033</v>
      </c>
    </row>
    <row r="132" spans="1:32" x14ac:dyDescent="0.25">
      <c r="A132">
        <v>1219</v>
      </c>
      <c r="B132" t="s">
        <v>489</v>
      </c>
      <c r="C132" t="s">
        <v>45</v>
      </c>
      <c r="F132">
        <v>1</v>
      </c>
      <c r="G132" t="s">
        <v>20701</v>
      </c>
      <c r="H132" t="s">
        <v>43705</v>
      </c>
      <c r="Q132" t="s">
        <v>1</v>
      </c>
      <c r="AA132" t="s">
        <v>20702</v>
      </c>
      <c r="AB132" t="s">
        <v>36054</v>
      </c>
      <c r="AC132" t="s">
        <v>36055</v>
      </c>
      <c r="AD132">
        <v>-181616</v>
      </c>
    </row>
    <row r="133" spans="1:32" ht="409.5" x14ac:dyDescent="0.25">
      <c r="A133">
        <v>1221</v>
      </c>
      <c r="B133" t="s">
        <v>2046</v>
      </c>
      <c r="C133" t="s">
        <v>80</v>
      </c>
      <c r="F133">
        <v>1</v>
      </c>
      <c r="G133" t="s">
        <v>720</v>
      </c>
      <c r="H133" t="s">
        <v>43705</v>
      </c>
      <c r="Q133" t="s">
        <v>33</v>
      </c>
      <c r="AA133" t="s">
        <v>6204</v>
      </c>
      <c r="AB133" s="1" t="s">
        <v>14796</v>
      </c>
      <c r="AC133" t="s">
        <v>14797</v>
      </c>
      <c r="AD133">
        <v>-161018</v>
      </c>
      <c r="AE133" t="s">
        <v>38</v>
      </c>
      <c r="AF133">
        <v>98052</v>
      </c>
    </row>
    <row r="134" spans="1:32" x14ac:dyDescent="0.25">
      <c r="A134">
        <v>1225</v>
      </c>
      <c r="B134" t="s">
        <v>164</v>
      </c>
      <c r="C134" t="s">
        <v>165</v>
      </c>
      <c r="F134">
        <v>1</v>
      </c>
      <c r="G134" t="s">
        <v>1143</v>
      </c>
      <c r="H134" t="s">
        <v>43696</v>
      </c>
      <c r="I134">
        <v>0</v>
      </c>
      <c r="Q134" t="s">
        <v>155</v>
      </c>
      <c r="Z134" t="s">
        <v>34</v>
      </c>
      <c r="AA134" t="s">
        <v>5317</v>
      </c>
      <c r="AB134" t="s">
        <v>18296</v>
      </c>
      <c r="AC134" t="s">
        <v>18297</v>
      </c>
      <c r="AD134" t="s">
        <v>18298</v>
      </c>
      <c r="AE134" t="s">
        <v>38</v>
      </c>
      <c r="AF134">
        <v>98337</v>
      </c>
    </row>
    <row r="135" spans="1:32" x14ac:dyDescent="0.25">
      <c r="A135">
        <v>1226</v>
      </c>
      <c r="B135" t="s">
        <v>739</v>
      </c>
      <c r="C135" t="s">
        <v>686</v>
      </c>
      <c r="F135">
        <v>1</v>
      </c>
      <c r="G135" t="s">
        <v>4924</v>
      </c>
      <c r="H135" t="s">
        <v>43705</v>
      </c>
      <c r="I135">
        <v>0</v>
      </c>
      <c r="Q135" t="s">
        <v>33</v>
      </c>
      <c r="AA135" t="s">
        <v>29412</v>
      </c>
      <c r="AB135" t="s">
        <v>31076</v>
      </c>
      <c r="AC135" t="s">
        <v>31077</v>
      </c>
      <c r="AD135" t="s">
        <v>31078</v>
      </c>
      <c r="AE135" t="s">
        <v>38</v>
      </c>
      <c r="AF135">
        <v>98005</v>
      </c>
    </row>
    <row r="136" spans="1:32" x14ac:dyDescent="0.25">
      <c r="A136">
        <v>1230</v>
      </c>
      <c r="B136" t="s">
        <v>3712</v>
      </c>
      <c r="C136" t="s">
        <v>45</v>
      </c>
      <c r="F136">
        <v>1</v>
      </c>
      <c r="G136" t="s">
        <v>24177</v>
      </c>
      <c r="H136" t="s">
        <v>43705</v>
      </c>
      <c r="I136">
        <v>0</v>
      </c>
      <c r="Q136" t="s">
        <v>33</v>
      </c>
      <c r="Z136" t="s">
        <v>34</v>
      </c>
      <c r="AA136" t="s">
        <v>23904</v>
      </c>
      <c r="AB136" t="s">
        <v>24178</v>
      </c>
      <c r="AC136" t="s">
        <v>24027</v>
      </c>
      <c r="AD136" t="s">
        <v>24179</v>
      </c>
    </row>
    <row r="137" spans="1:32" ht="409.5" x14ac:dyDescent="0.25">
      <c r="A137">
        <v>7640</v>
      </c>
      <c r="B137" t="s">
        <v>96</v>
      </c>
      <c r="C137" t="s">
        <v>97</v>
      </c>
      <c r="F137">
        <v>1</v>
      </c>
      <c r="G137" t="s">
        <v>378</v>
      </c>
      <c r="H137" t="s">
        <v>43703</v>
      </c>
      <c r="Q137" t="s">
        <v>33</v>
      </c>
      <c r="Z137" t="s">
        <v>34</v>
      </c>
      <c r="AA137" t="s">
        <v>379</v>
      </c>
      <c r="AB137" s="1" t="s">
        <v>28887</v>
      </c>
      <c r="AC137" t="s">
        <v>28888</v>
      </c>
      <c r="AD137">
        <v>-161254</v>
      </c>
      <c r="AE137" t="s">
        <v>135</v>
      </c>
      <c r="AF137">
        <v>55402</v>
      </c>
    </row>
    <row r="138" spans="1:32" x14ac:dyDescent="0.25">
      <c r="A138">
        <v>1237</v>
      </c>
      <c r="B138" t="s">
        <v>1203</v>
      </c>
      <c r="C138" t="s">
        <v>45</v>
      </c>
      <c r="F138">
        <v>1</v>
      </c>
      <c r="G138" t="s">
        <v>4121</v>
      </c>
      <c r="H138" t="s">
        <v>43705</v>
      </c>
      <c r="I138">
        <v>0</v>
      </c>
      <c r="Q138" t="s">
        <v>33</v>
      </c>
      <c r="AA138" t="s">
        <v>4122</v>
      </c>
      <c r="AB138" t="s">
        <v>4123</v>
      </c>
      <c r="AC138" t="s">
        <v>4124</v>
      </c>
      <c r="AD138" t="s">
        <v>4125</v>
      </c>
      <c r="AE138" t="s">
        <v>1410</v>
      </c>
      <c r="AF138">
        <v>30324</v>
      </c>
    </row>
    <row r="139" spans="1:32" ht="409.5" x14ac:dyDescent="0.25">
      <c r="A139">
        <v>1238</v>
      </c>
      <c r="B139" t="s">
        <v>519</v>
      </c>
      <c r="F139">
        <v>1</v>
      </c>
      <c r="G139" s="1" t="s">
        <v>459</v>
      </c>
      <c r="H139" t="s">
        <v>43703</v>
      </c>
      <c r="I139">
        <v>0</v>
      </c>
      <c r="Q139" t="s">
        <v>33</v>
      </c>
      <c r="Y139">
        <v>30</v>
      </c>
      <c r="Z139" t="s">
        <v>34</v>
      </c>
      <c r="AA139" t="s">
        <v>520</v>
      </c>
      <c r="AB139" s="1" t="s">
        <v>521</v>
      </c>
      <c r="AC139" t="s">
        <v>522</v>
      </c>
      <c r="AD139" t="s">
        <v>523</v>
      </c>
      <c r="AE139" t="s">
        <v>38</v>
      </c>
      <c r="AF139">
        <v>98550</v>
      </c>
    </row>
    <row r="140" spans="1:32" x14ac:dyDescent="0.25">
      <c r="A140">
        <v>1244</v>
      </c>
      <c r="B140" t="s">
        <v>2046</v>
      </c>
      <c r="C140" t="s">
        <v>80</v>
      </c>
      <c r="F140">
        <v>1</v>
      </c>
      <c r="G140" t="s">
        <v>5968</v>
      </c>
      <c r="H140" t="s">
        <v>43705</v>
      </c>
      <c r="I140">
        <v>0</v>
      </c>
      <c r="Q140" t="s">
        <v>33</v>
      </c>
      <c r="AA140" t="s">
        <v>8305</v>
      </c>
      <c r="AB140" t="s">
        <v>8306</v>
      </c>
      <c r="AC140" t="s">
        <v>8307</v>
      </c>
      <c r="AD140" t="s">
        <v>8308</v>
      </c>
      <c r="AE140" t="s">
        <v>38</v>
      </c>
      <c r="AF140">
        <v>98371</v>
      </c>
    </row>
    <row r="141" spans="1:32" x14ac:dyDescent="0.25">
      <c r="A141">
        <v>1250</v>
      </c>
      <c r="B141" t="s">
        <v>30</v>
      </c>
      <c r="C141" t="s">
        <v>31</v>
      </c>
      <c r="F141">
        <v>1</v>
      </c>
      <c r="G141" t="s">
        <v>340</v>
      </c>
      <c r="H141" t="s">
        <v>43705</v>
      </c>
      <c r="I141">
        <v>0</v>
      </c>
      <c r="Q141" t="s">
        <v>33</v>
      </c>
      <c r="Z141" t="s">
        <v>34</v>
      </c>
      <c r="AA141" t="s">
        <v>341</v>
      </c>
      <c r="AB141" t="s">
        <v>31196</v>
      </c>
      <c r="AC141" t="s">
        <v>31196</v>
      </c>
      <c r="AD141" t="s">
        <v>31197</v>
      </c>
      <c r="AE141" t="s">
        <v>38</v>
      </c>
      <c r="AF141">
        <v>99207</v>
      </c>
    </row>
    <row r="142" spans="1:32" ht="409.5" x14ac:dyDescent="0.25">
      <c r="A142">
        <v>1258</v>
      </c>
      <c r="B142" t="s">
        <v>2046</v>
      </c>
      <c r="C142" t="s">
        <v>80</v>
      </c>
      <c r="F142">
        <v>1</v>
      </c>
      <c r="G142" t="s">
        <v>5745</v>
      </c>
      <c r="H142" t="s">
        <v>43705</v>
      </c>
      <c r="I142">
        <v>0</v>
      </c>
      <c r="Q142" t="s">
        <v>33</v>
      </c>
      <c r="AA142" t="s">
        <v>7140</v>
      </c>
      <c r="AB142" s="1" t="s">
        <v>8163</v>
      </c>
      <c r="AC142" t="s">
        <v>8164</v>
      </c>
      <c r="AD142" t="s">
        <v>8165</v>
      </c>
      <c r="AE142" t="s">
        <v>38</v>
      </c>
      <c r="AF142">
        <v>98201</v>
      </c>
    </row>
    <row r="143" spans="1:32" x14ac:dyDescent="0.25">
      <c r="A143">
        <v>1260</v>
      </c>
      <c r="B143" t="s">
        <v>334</v>
      </c>
      <c r="C143" t="s">
        <v>45</v>
      </c>
      <c r="F143">
        <v>1</v>
      </c>
      <c r="G143" t="s">
        <v>1158</v>
      </c>
      <c r="H143" t="s">
        <v>43705</v>
      </c>
      <c r="I143">
        <v>0</v>
      </c>
      <c r="Q143" t="s">
        <v>33</v>
      </c>
      <c r="Z143" t="s">
        <v>34</v>
      </c>
      <c r="AA143" t="s">
        <v>1159</v>
      </c>
      <c r="AB143" t="s">
        <v>28057</v>
      </c>
      <c r="AC143" t="s">
        <v>28058</v>
      </c>
      <c r="AD143" t="s">
        <v>28059</v>
      </c>
      <c r="AE143" t="s">
        <v>38</v>
      </c>
      <c r="AF143">
        <v>98270</v>
      </c>
    </row>
    <row r="144" spans="1:32" ht="409.5" x14ac:dyDescent="0.25">
      <c r="A144">
        <v>1264</v>
      </c>
      <c r="B144" t="s">
        <v>2046</v>
      </c>
      <c r="C144" t="s">
        <v>80</v>
      </c>
      <c r="F144">
        <v>1</v>
      </c>
      <c r="G144" t="s">
        <v>81</v>
      </c>
      <c r="H144" t="s">
        <v>43705</v>
      </c>
      <c r="Q144" t="s">
        <v>33</v>
      </c>
      <c r="AA144" t="s">
        <v>82</v>
      </c>
      <c r="AB144" s="1" t="s">
        <v>10604</v>
      </c>
      <c r="AC144" t="s">
        <v>10605</v>
      </c>
      <c r="AD144">
        <v>-162772</v>
      </c>
      <c r="AE144" t="s">
        <v>38</v>
      </c>
      <c r="AF144">
        <v>98668</v>
      </c>
    </row>
    <row r="145" spans="1:32" x14ac:dyDescent="0.25">
      <c r="A145">
        <v>1270</v>
      </c>
      <c r="B145" t="s">
        <v>685</v>
      </c>
      <c r="C145" t="s">
        <v>686</v>
      </c>
      <c r="F145">
        <v>1</v>
      </c>
      <c r="G145" t="s">
        <v>29968</v>
      </c>
      <c r="H145" t="s">
        <v>43705</v>
      </c>
      <c r="Q145" t="s">
        <v>33</v>
      </c>
      <c r="AA145" t="s">
        <v>29969</v>
      </c>
      <c r="AB145" t="s">
        <v>33953</v>
      </c>
      <c r="AC145" t="s">
        <v>33951</v>
      </c>
      <c r="AD145">
        <v>-172316</v>
      </c>
      <c r="AE145" t="s">
        <v>38</v>
      </c>
      <c r="AF145">
        <v>98840</v>
      </c>
    </row>
    <row r="146" spans="1:32" x14ac:dyDescent="0.25">
      <c r="A146">
        <v>1271</v>
      </c>
      <c r="B146" t="s">
        <v>1203</v>
      </c>
      <c r="C146" t="s">
        <v>45</v>
      </c>
      <c r="F146">
        <v>1</v>
      </c>
      <c r="G146" t="s">
        <v>17213</v>
      </c>
      <c r="H146" t="s">
        <v>43703</v>
      </c>
      <c r="I146">
        <v>0</v>
      </c>
      <c r="Q146" t="s">
        <v>63</v>
      </c>
      <c r="Z146" t="s">
        <v>34</v>
      </c>
      <c r="AA146" t="s">
        <v>17214</v>
      </c>
      <c r="AB146" t="s">
        <v>20814</v>
      </c>
      <c r="AC146" t="s">
        <v>3809</v>
      </c>
      <c r="AD146" t="s">
        <v>20815</v>
      </c>
      <c r="AE146" t="s">
        <v>38</v>
      </c>
      <c r="AF146">
        <v>98104</v>
      </c>
    </row>
    <row r="147" spans="1:32" x14ac:dyDescent="0.25">
      <c r="A147">
        <v>1278</v>
      </c>
      <c r="B147" t="s">
        <v>685</v>
      </c>
      <c r="C147" t="s">
        <v>686</v>
      </c>
      <c r="F147">
        <v>1</v>
      </c>
      <c r="G147" t="s">
        <v>28495</v>
      </c>
      <c r="H147" t="s">
        <v>43705</v>
      </c>
      <c r="I147">
        <v>0</v>
      </c>
      <c r="Q147" t="s">
        <v>33</v>
      </c>
      <c r="AA147" t="s">
        <v>29870</v>
      </c>
      <c r="AB147" t="s">
        <v>34680</v>
      </c>
      <c r="AC147" t="s">
        <v>34678</v>
      </c>
      <c r="AD147" t="s">
        <v>34681</v>
      </c>
    </row>
    <row r="148" spans="1:32" x14ac:dyDescent="0.25">
      <c r="A148">
        <v>11421</v>
      </c>
      <c r="B148" t="s">
        <v>68</v>
      </c>
      <c r="C148" t="s">
        <v>45</v>
      </c>
      <c r="F148">
        <v>1</v>
      </c>
      <c r="G148" t="s">
        <v>808</v>
      </c>
      <c r="H148" t="s">
        <v>43703</v>
      </c>
      <c r="Q148" t="s">
        <v>33</v>
      </c>
      <c r="Z148" t="s">
        <v>34</v>
      </c>
      <c r="AA148" t="s">
        <v>809</v>
      </c>
      <c r="AB148" t="s">
        <v>810</v>
      </c>
      <c r="AC148" t="s">
        <v>811</v>
      </c>
      <c r="AD148">
        <v>-162807</v>
      </c>
      <c r="AE148" t="s">
        <v>38</v>
      </c>
      <c r="AF148">
        <v>98227</v>
      </c>
    </row>
    <row r="149" spans="1:32" x14ac:dyDescent="0.25">
      <c r="A149">
        <v>1284</v>
      </c>
      <c r="B149" t="s">
        <v>2046</v>
      </c>
      <c r="C149" t="s">
        <v>80</v>
      </c>
      <c r="F149">
        <v>1</v>
      </c>
      <c r="G149" t="s">
        <v>4924</v>
      </c>
      <c r="H149" t="s">
        <v>43705</v>
      </c>
      <c r="Q149" t="s">
        <v>33</v>
      </c>
      <c r="AA149" t="s">
        <v>12888</v>
      </c>
      <c r="AB149" t="s">
        <v>12889</v>
      </c>
      <c r="AC149" t="s">
        <v>12890</v>
      </c>
      <c r="AD149">
        <v>-162294</v>
      </c>
      <c r="AE149" t="s">
        <v>38</v>
      </c>
      <c r="AF149">
        <v>98502</v>
      </c>
    </row>
    <row r="150" spans="1:32" ht="409.5" x14ac:dyDescent="0.25">
      <c r="A150">
        <v>1288</v>
      </c>
      <c r="B150" t="s">
        <v>2046</v>
      </c>
      <c r="C150" t="s">
        <v>80</v>
      </c>
      <c r="F150">
        <v>1</v>
      </c>
      <c r="G150" t="s">
        <v>908</v>
      </c>
      <c r="H150" t="s">
        <v>43705</v>
      </c>
      <c r="I150">
        <v>0</v>
      </c>
      <c r="Q150" t="s">
        <v>33</v>
      </c>
      <c r="AA150" t="s">
        <v>14695</v>
      </c>
      <c r="AB150" s="1" t="s">
        <v>14696</v>
      </c>
      <c r="AC150" t="s">
        <v>14697</v>
      </c>
      <c r="AD150" t="s">
        <v>14698</v>
      </c>
      <c r="AE150" t="s">
        <v>102</v>
      </c>
      <c r="AF150">
        <v>97205</v>
      </c>
    </row>
    <row r="151" spans="1:32" x14ac:dyDescent="0.25">
      <c r="A151">
        <v>1299</v>
      </c>
      <c r="B151" t="s">
        <v>2046</v>
      </c>
      <c r="C151" t="s">
        <v>80</v>
      </c>
      <c r="F151">
        <v>1</v>
      </c>
      <c r="G151" t="s">
        <v>5745</v>
      </c>
      <c r="H151" t="s">
        <v>43705</v>
      </c>
      <c r="I151">
        <v>0</v>
      </c>
      <c r="Q151" t="s">
        <v>33</v>
      </c>
      <c r="AA151" t="s">
        <v>5746</v>
      </c>
      <c r="AB151" t="s">
        <v>10632</v>
      </c>
      <c r="AC151" t="s">
        <v>10633</v>
      </c>
      <c r="AD151" t="s">
        <v>10634</v>
      </c>
      <c r="AE151" t="s">
        <v>38</v>
      </c>
      <c r="AF151">
        <v>98201</v>
      </c>
    </row>
    <row r="152" spans="1:32" x14ac:dyDescent="0.25">
      <c r="A152">
        <v>1315</v>
      </c>
      <c r="B152" t="s">
        <v>2046</v>
      </c>
      <c r="C152" t="s">
        <v>80</v>
      </c>
      <c r="F152">
        <v>1</v>
      </c>
      <c r="G152" t="s">
        <v>1024</v>
      </c>
      <c r="H152" t="s">
        <v>43705</v>
      </c>
      <c r="I152">
        <v>0</v>
      </c>
      <c r="Q152" t="s">
        <v>33</v>
      </c>
      <c r="AA152" t="s">
        <v>1025</v>
      </c>
      <c r="AB152" t="s">
        <v>13541</v>
      </c>
      <c r="AC152" t="s">
        <v>13542</v>
      </c>
      <c r="AD152" t="s">
        <v>13543</v>
      </c>
      <c r="AE152" t="s">
        <v>38</v>
      </c>
      <c r="AF152">
        <v>97219</v>
      </c>
    </row>
    <row r="153" spans="1:32" ht="409.5" x14ac:dyDescent="0.25">
      <c r="A153">
        <v>1336</v>
      </c>
      <c r="B153" t="s">
        <v>1203</v>
      </c>
      <c r="C153" t="s">
        <v>45</v>
      </c>
      <c r="F153">
        <v>1</v>
      </c>
      <c r="G153" t="s">
        <v>392</v>
      </c>
      <c r="H153" t="s">
        <v>43696</v>
      </c>
      <c r="I153">
        <v>0</v>
      </c>
      <c r="Q153" t="s">
        <v>33</v>
      </c>
      <c r="Y153">
        <v>15</v>
      </c>
      <c r="Z153" t="s">
        <v>34</v>
      </c>
      <c r="AA153" t="s">
        <v>917</v>
      </c>
      <c r="AB153" s="1" t="s">
        <v>18781</v>
      </c>
      <c r="AC153" t="s">
        <v>18782</v>
      </c>
      <c r="AD153" t="s">
        <v>18783</v>
      </c>
    </row>
    <row r="154" spans="1:32" ht="409.5" x14ac:dyDescent="0.25">
      <c r="A154">
        <v>1347</v>
      </c>
      <c r="B154" t="s">
        <v>96</v>
      </c>
      <c r="C154" t="s">
        <v>97</v>
      </c>
      <c r="F154">
        <v>1</v>
      </c>
      <c r="G154" t="s">
        <v>716</v>
      </c>
      <c r="H154" t="s">
        <v>43705</v>
      </c>
      <c r="Q154" t="s">
        <v>33</v>
      </c>
      <c r="Z154" t="s">
        <v>34</v>
      </c>
      <c r="AA154" t="s">
        <v>717</v>
      </c>
      <c r="AB154" s="1" t="s">
        <v>27365</v>
      </c>
      <c r="AC154" t="s">
        <v>27366</v>
      </c>
      <c r="AD154">
        <v>-170138</v>
      </c>
      <c r="AE154" t="s">
        <v>102</v>
      </c>
      <c r="AF154">
        <v>97214</v>
      </c>
    </row>
    <row r="155" spans="1:32" x14ac:dyDescent="0.25">
      <c r="A155">
        <v>1365</v>
      </c>
      <c r="B155" t="s">
        <v>334</v>
      </c>
      <c r="C155" t="s">
        <v>45</v>
      </c>
      <c r="F155">
        <v>1</v>
      </c>
      <c r="G155" t="s">
        <v>1825</v>
      </c>
      <c r="H155" t="s">
        <v>43705</v>
      </c>
      <c r="I155">
        <v>0</v>
      </c>
      <c r="Q155" t="s">
        <v>33</v>
      </c>
      <c r="Z155" t="s">
        <v>34</v>
      </c>
      <c r="AA155" t="s">
        <v>3582</v>
      </c>
      <c r="AB155" t="s">
        <v>3583</v>
      </c>
      <c r="AC155" t="s">
        <v>3584</v>
      </c>
      <c r="AD155" t="s">
        <v>3585</v>
      </c>
      <c r="AE155" t="s">
        <v>38</v>
      </c>
      <c r="AF155">
        <v>98072</v>
      </c>
    </row>
    <row r="156" spans="1:32" x14ac:dyDescent="0.25">
      <c r="A156">
        <v>1375</v>
      </c>
      <c r="B156" t="s">
        <v>73</v>
      </c>
      <c r="C156" t="s">
        <v>74</v>
      </c>
      <c r="F156">
        <v>1</v>
      </c>
      <c r="G156" t="s">
        <v>30798</v>
      </c>
      <c r="H156" t="s">
        <v>43705</v>
      </c>
      <c r="I156">
        <v>0</v>
      </c>
      <c r="Q156" t="s">
        <v>33</v>
      </c>
      <c r="AA156" t="s">
        <v>25117</v>
      </c>
      <c r="AB156" t="s">
        <v>36437</v>
      </c>
      <c r="AC156" t="s">
        <v>36424</v>
      </c>
      <c r="AD156" t="s">
        <v>36438</v>
      </c>
    </row>
    <row r="157" spans="1:32" ht="409.5" x14ac:dyDescent="0.25">
      <c r="A157">
        <v>1390</v>
      </c>
      <c r="B157" t="s">
        <v>685</v>
      </c>
      <c r="C157" t="s">
        <v>686</v>
      </c>
      <c r="F157">
        <v>1</v>
      </c>
      <c r="G157" t="s">
        <v>29351</v>
      </c>
      <c r="H157" t="s">
        <v>43705</v>
      </c>
      <c r="Q157" t="s">
        <v>33</v>
      </c>
      <c r="AA157" t="s">
        <v>32830</v>
      </c>
      <c r="AB157" s="1" t="s">
        <v>32831</v>
      </c>
      <c r="AC157" t="s">
        <v>32832</v>
      </c>
      <c r="AD157">
        <v>-163661</v>
      </c>
      <c r="AE157" t="s">
        <v>38</v>
      </c>
      <c r="AF157">
        <v>98409</v>
      </c>
    </row>
    <row r="158" spans="1:32" ht="409.5" x14ac:dyDescent="0.25">
      <c r="A158">
        <v>1416</v>
      </c>
      <c r="B158" t="s">
        <v>73</v>
      </c>
      <c r="C158" t="s">
        <v>74</v>
      </c>
      <c r="F158">
        <v>1</v>
      </c>
      <c r="G158" t="s">
        <v>3203</v>
      </c>
      <c r="H158" t="s">
        <v>43705</v>
      </c>
      <c r="Q158" t="s">
        <v>33</v>
      </c>
      <c r="Z158" t="s">
        <v>34</v>
      </c>
      <c r="AA158" t="s">
        <v>3204</v>
      </c>
      <c r="AB158" s="1" t="s">
        <v>28608</v>
      </c>
      <c r="AC158" t="s">
        <v>28609</v>
      </c>
      <c r="AD158">
        <v>-161314</v>
      </c>
      <c r="AE158" t="s">
        <v>38</v>
      </c>
      <c r="AF158">
        <v>98104</v>
      </c>
    </row>
    <row r="159" spans="1:32" ht="300" x14ac:dyDescent="0.25">
      <c r="A159">
        <v>1420</v>
      </c>
      <c r="B159" t="s">
        <v>73</v>
      </c>
      <c r="C159" t="s">
        <v>74</v>
      </c>
      <c r="F159">
        <v>1</v>
      </c>
      <c r="G159" t="s">
        <v>37668</v>
      </c>
      <c r="H159" t="s">
        <v>43705</v>
      </c>
      <c r="I159">
        <v>0</v>
      </c>
      <c r="Q159" t="s">
        <v>33</v>
      </c>
      <c r="Z159" t="s">
        <v>34</v>
      </c>
      <c r="AA159" t="s">
        <v>37669</v>
      </c>
      <c r="AB159" s="1" t="s">
        <v>37670</v>
      </c>
      <c r="AC159" s="1" t="s">
        <v>37671</v>
      </c>
      <c r="AD159" t="s">
        <v>37672</v>
      </c>
    </row>
    <row r="160" spans="1:32" x14ac:dyDescent="0.25">
      <c r="A160">
        <v>1437</v>
      </c>
      <c r="B160" t="s">
        <v>79</v>
      </c>
      <c r="C160" t="s">
        <v>80</v>
      </c>
      <c r="F160">
        <v>1</v>
      </c>
      <c r="G160" t="s">
        <v>651</v>
      </c>
      <c r="H160" t="s">
        <v>43705</v>
      </c>
      <c r="Q160" t="s">
        <v>33</v>
      </c>
      <c r="AA160" t="s">
        <v>13474</v>
      </c>
      <c r="AB160" t="s">
        <v>26018</v>
      </c>
      <c r="AC160" t="s">
        <v>26019</v>
      </c>
      <c r="AD160">
        <v>-171319</v>
      </c>
      <c r="AE160" t="s">
        <v>38</v>
      </c>
      <c r="AF160">
        <v>98034</v>
      </c>
    </row>
    <row r="161" spans="1:32" x14ac:dyDescent="0.25">
      <c r="A161">
        <v>1505</v>
      </c>
      <c r="B161" t="s">
        <v>73</v>
      </c>
      <c r="C161" t="s">
        <v>74</v>
      </c>
      <c r="F161">
        <v>1</v>
      </c>
      <c r="G161" t="s">
        <v>41231</v>
      </c>
      <c r="H161" t="s">
        <v>43703</v>
      </c>
      <c r="I161">
        <v>0</v>
      </c>
      <c r="Q161" t="s">
        <v>63</v>
      </c>
      <c r="Z161" t="s">
        <v>34</v>
      </c>
      <c r="AA161" t="s">
        <v>27404</v>
      </c>
      <c r="AB161" t="s">
        <v>41232</v>
      </c>
      <c r="AC161" t="s">
        <v>41233</v>
      </c>
      <c r="AD161" t="s">
        <v>41234</v>
      </c>
      <c r="AE161" t="s">
        <v>38</v>
      </c>
      <c r="AF161">
        <v>98225</v>
      </c>
    </row>
    <row r="162" spans="1:32" x14ac:dyDescent="0.25">
      <c r="A162">
        <v>1446</v>
      </c>
      <c r="B162" t="s">
        <v>244</v>
      </c>
      <c r="C162" t="s">
        <v>245</v>
      </c>
      <c r="F162">
        <v>1</v>
      </c>
      <c r="G162" t="s">
        <v>19330</v>
      </c>
      <c r="H162" t="s">
        <v>43705</v>
      </c>
      <c r="I162">
        <v>0</v>
      </c>
      <c r="Q162" t="s">
        <v>33</v>
      </c>
      <c r="Z162" t="s">
        <v>34</v>
      </c>
      <c r="AA162" t="s">
        <v>33059</v>
      </c>
      <c r="AB162" t="s">
        <v>33060</v>
      </c>
      <c r="AC162" t="s">
        <v>33060</v>
      </c>
      <c r="AD162" t="s">
        <v>33061</v>
      </c>
      <c r="AE162" t="s">
        <v>38</v>
      </c>
      <c r="AF162">
        <v>98801</v>
      </c>
    </row>
    <row r="163" spans="1:32" ht="409.5" x14ac:dyDescent="0.25">
      <c r="A163">
        <v>18293</v>
      </c>
      <c r="B163" t="s">
        <v>96</v>
      </c>
      <c r="C163" t="s">
        <v>97</v>
      </c>
      <c r="F163">
        <v>1</v>
      </c>
      <c r="G163" t="s">
        <v>25466</v>
      </c>
      <c r="H163" t="s">
        <v>43705</v>
      </c>
      <c r="I163">
        <v>0</v>
      </c>
      <c r="Q163" t="s">
        <v>33</v>
      </c>
      <c r="Z163" t="s">
        <v>34</v>
      </c>
      <c r="AA163" t="s">
        <v>25467</v>
      </c>
      <c r="AB163" s="1" t="s">
        <v>25468</v>
      </c>
      <c r="AC163" t="s">
        <v>25469</v>
      </c>
      <c r="AD163" t="s">
        <v>25470</v>
      </c>
      <c r="AE163" t="s">
        <v>102</v>
      </c>
      <c r="AF163">
        <v>97701</v>
      </c>
    </row>
    <row r="164" spans="1:32" x14ac:dyDescent="0.25">
      <c r="A164">
        <v>1468</v>
      </c>
      <c r="B164" t="s">
        <v>2046</v>
      </c>
      <c r="C164" t="s">
        <v>80</v>
      </c>
      <c r="F164">
        <v>1</v>
      </c>
      <c r="G164" t="s">
        <v>14885</v>
      </c>
      <c r="H164" t="s">
        <v>43705</v>
      </c>
      <c r="Q164" t="s">
        <v>33</v>
      </c>
      <c r="AA164" t="s">
        <v>14886</v>
      </c>
      <c r="AB164" t="s">
        <v>14887</v>
      </c>
      <c r="AC164" t="s">
        <v>14888</v>
      </c>
      <c r="AD164">
        <v>-160390</v>
      </c>
      <c r="AE164" t="s">
        <v>38</v>
      </c>
      <c r="AF164">
        <v>98121</v>
      </c>
    </row>
    <row r="165" spans="1:32" x14ac:dyDescent="0.25">
      <c r="A165">
        <v>1476</v>
      </c>
      <c r="B165" t="s">
        <v>739</v>
      </c>
      <c r="C165" t="s">
        <v>686</v>
      </c>
      <c r="F165">
        <v>1</v>
      </c>
      <c r="G165" t="s">
        <v>29490</v>
      </c>
      <c r="H165" t="s">
        <v>43705</v>
      </c>
      <c r="Q165" t="s">
        <v>33</v>
      </c>
      <c r="Y165">
        <v>15</v>
      </c>
      <c r="Z165" t="s">
        <v>34</v>
      </c>
      <c r="AA165" t="s">
        <v>31501</v>
      </c>
      <c r="AB165" t="s">
        <v>31502</v>
      </c>
      <c r="AC165" t="s">
        <v>31500</v>
      </c>
      <c r="AD165">
        <v>-180831</v>
      </c>
    </row>
    <row r="166" spans="1:32" x14ac:dyDescent="0.25">
      <c r="A166">
        <v>1482</v>
      </c>
      <c r="B166" t="s">
        <v>73</v>
      </c>
      <c r="C166" t="s">
        <v>74</v>
      </c>
      <c r="F166">
        <v>1</v>
      </c>
      <c r="G166" t="s">
        <v>25558</v>
      </c>
      <c r="H166" t="s">
        <v>43705</v>
      </c>
      <c r="I166">
        <v>0</v>
      </c>
      <c r="Q166" t="s">
        <v>33</v>
      </c>
      <c r="Z166" t="s">
        <v>34</v>
      </c>
      <c r="AA166" t="s">
        <v>30985</v>
      </c>
      <c r="AB166" t="s">
        <v>34802</v>
      </c>
      <c r="AC166" t="s">
        <v>34803</v>
      </c>
      <c r="AD166" t="s">
        <v>34804</v>
      </c>
      <c r="AE166" t="s">
        <v>38</v>
      </c>
      <c r="AF166">
        <v>98258</v>
      </c>
    </row>
    <row r="167" spans="1:32" x14ac:dyDescent="0.25">
      <c r="A167">
        <v>1486</v>
      </c>
      <c r="B167" t="s">
        <v>739</v>
      </c>
      <c r="C167" t="s">
        <v>686</v>
      </c>
      <c r="F167">
        <v>1</v>
      </c>
      <c r="G167" t="s">
        <v>31191</v>
      </c>
      <c r="H167" t="s">
        <v>43705</v>
      </c>
      <c r="I167">
        <v>0</v>
      </c>
      <c r="Q167" t="s">
        <v>33</v>
      </c>
      <c r="AA167" t="s">
        <v>31192</v>
      </c>
      <c r="AB167" t="s">
        <v>31193</v>
      </c>
      <c r="AC167" t="s">
        <v>31194</v>
      </c>
      <c r="AD167" t="s">
        <v>31195</v>
      </c>
      <c r="AE167" t="s">
        <v>59</v>
      </c>
      <c r="AF167">
        <v>32803</v>
      </c>
    </row>
    <row r="168" spans="1:32" x14ac:dyDescent="0.25">
      <c r="A168">
        <v>16958</v>
      </c>
      <c r="B168" t="s">
        <v>685</v>
      </c>
      <c r="C168" t="s">
        <v>686</v>
      </c>
      <c r="F168">
        <v>1</v>
      </c>
      <c r="G168" t="s">
        <v>29749</v>
      </c>
      <c r="H168" t="s">
        <v>43705</v>
      </c>
      <c r="Q168" t="s">
        <v>33</v>
      </c>
      <c r="AA168" t="s">
        <v>29750</v>
      </c>
      <c r="AB168" t="s">
        <v>34403</v>
      </c>
      <c r="AC168" t="s">
        <v>34404</v>
      </c>
      <c r="AD168">
        <v>-172105</v>
      </c>
      <c r="AE168" t="s">
        <v>38</v>
      </c>
      <c r="AF168">
        <v>98604</v>
      </c>
    </row>
    <row r="169" spans="1:32" ht="409.5" x14ac:dyDescent="0.25">
      <c r="A169">
        <v>1518</v>
      </c>
      <c r="B169" t="s">
        <v>685</v>
      </c>
      <c r="C169" t="s">
        <v>686</v>
      </c>
      <c r="F169">
        <v>1</v>
      </c>
      <c r="G169" t="s">
        <v>29249</v>
      </c>
      <c r="H169" t="s">
        <v>43705</v>
      </c>
      <c r="Q169" t="s">
        <v>33</v>
      </c>
      <c r="AA169" t="s">
        <v>29250</v>
      </c>
      <c r="AB169" s="1" t="s">
        <v>34893</v>
      </c>
      <c r="AC169" t="s">
        <v>34889</v>
      </c>
      <c r="AD169">
        <v>-171700</v>
      </c>
      <c r="AE169" t="s">
        <v>38</v>
      </c>
      <c r="AF169">
        <v>98223</v>
      </c>
    </row>
    <row r="170" spans="1:32" x14ac:dyDescent="0.25">
      <c r="A170">
        <v>1537</v>
      </c>
      <c r="B170" t="s">
        <v>334</v>
      </c>
      <c r="C170" t="s">
        <v>45</v>
      </c>
      <c r="F170">
        <v>1</v>
      </c>
      <c r="G170" t="s">
        <v>3051</v>
      </c>
      <c r="H170" t="s">
        <v>43705</v>
      </c>
      <c r="Q170" t="s">
        <v>33</v>
      </c>
      <c r="AA170" t="s">
        <v>39297</v>
      </c>
      <c r="AB170" t="s">
        <v>39298</v>
      </c>
      <c r="AC170" t="s">
        <v>39299</v>
      </c>
      <c r="AD170">
        <v>-173029</v>
      </c>
      <c r="AE170" t="s">
        <v>38</v>
      </c>
      <c r="AF170">
        <v>98407</v>
      </c>
    </row>
    <row r="171" spans="1:32" x14ac:dyDescent="0.25">
      <c r="A171">
        <v>1540</v>
      </c>
      <c r="B171" t="s">
        <v>164</v>
      </c>
      <c r="C171" t="s">
        <v>165</v>
      </c>
      <c r="F171">
        <v>1</v>
      </c>
      <c r="G171" t="s">
        <v>392</v>
      </c>
      <c r="H171" t="s">
        <v>43696</v>
      </c>
      <c r="I171">
        <v>0</v>
      </c>
      <c r="Q171" t="s">
        <v>33</v>
      </c>
      <c r="AA171" t="s">
        <v>3646</v>
      </c>
      <c r="AB171" t="s">
        <v>10033</v>
      </c>
      <c r="AC171" t="s">
        <v>10034</v>
      </c>
      <c r="AD171" t="s">
        <v>10035</v>
      </c>
      <c r="AE171" t="s">
        <v>38</v>
      </c>
    </row>
    <row r="172" spans="1:32" ht="360" x14ac:dyDescent="0.25">
      <c r="A172">
        <v>1540</v>
      </c>
      <c r="B172" t="s">
        <v>230</v>
      </c>
      <c r="C172" t="s">
        <v>45</v>
      </c>
      <c r="F172">
        <v>1</v>
      </c>
      <c r="G172" t="s">
        <v>22637</v>
      </c>
      <c r="H172" t="s">
        <v>43705</v>
      </c>
      <c r="Q172" t="s">
        <v>33</v>
      </c>
      <c r="Y172">
        <v>15</v>
      </c>
      <c r="Z172" t="s">
        <v>34</v>
      </c>
      <c r="AA172" t="s">
        <v>22634</v>
      </c>
      <c r="AB172" s="1" t="s">
        <v>23501</v>
      </c>
      <c r="AC172" t="s">
        <v>22580</v>
      </c>
      <c r="AD172">
        <v>-181086</v>
      </c>
      <c r="AF172" t="s">
        <v>22640</v>
      </c>
    </row>
    <row r="173" spans="1:32" x14ac:dyDescent="0.25">
      <c r="A173">
        <v>1541</v>
      </c>
      <c r="B173" t="s">
        <v>124</v>
      </c>
      <c r="C173" t="s">
        <v>45</v>
      </c>
      <c r="F173">
        <v>1</v>
      </c>
      <c r="G173" t="s">
        <v>16739</v>
      </c>
      <c r="H173" t="s">
        <v>43705</v>
      </c>
      <c r="I173">
        <v>0</v>
      </c>
      <c r="Q173" t="s">
        <v>33</v>
      </c>
      <c r="AA173" t="s">
        <v>16740</v>
      </c>
      <c r="AB173" t="s">
        <v>16741</v>
      </c>
      <c r="AC173" t="s">
        <v>16737</v>
      </c>
      <c r="AD173" t="s">
        <v>16742</v>
      </c>
    </row>
    <row r="174" spans="1:32" ht="409.5" x14ac:dyDescent="0.25">
      <c r="A174">
        <v>1543</v>
      </c>
      <c r="B174" t="s">
        <v>1203</v>
      </c>
      <c r="C174" t="s">
        <v>45</v>
      </c>
      <c r="F174">
        <v>1</v>
      </c>
      <c r="G174" t="s">
        <v>69</v>
      </c>
      <c r="H174" t="s">
        <v>43696</v>
      </c>
      <c r="I174">
        <v>0</v>
      </c>
      <c r="Q174" t="s">
        <v>33</v>
      </c>
      <c r="Z174" t="s">
        <v>34</v>
      </c>
      <c r="AA174" t="s">
        <v>725</v>
      </c>
      <c r="AB174" s="1" t="s">
        <v>32706</v>
      </c>
      <c r="AC174" t="s">
        <v>32707</v>
      </c>
      <c r="AD174" t="s">
        <v>32708</v>
      </c>
    </row>
    <row r="175" spans="1:32" x14ac:dyDescent="0.25">
      <c r="A175">
        <v>1551</v>
      </c>
      <c r="B175" t="s">
        <v>489</v>
      </c>
      <c r="C175" t="s">
        <v>45</v>
      </c>
      <c r="F175">
        <v>1</v>
      </c>
      <c r="G175" t="s">
        <v>39781</v>
      </c>
      <c r="H175" t="s">
        <v>43705</v>
      </c>
      <c r="Q175" t="s">
        <v>33</v>
      </c>
      <c r="Z175" t="s">
        <v>34</v>
      </c>
      <c r="AA175" t="s">
        <v>39782</v>
      </c>
      <c r="AB175" t="s">
        <v>39783</v>
      </c>
      <c r="AC175" t="s">
        <v>39784</v>
      </c>
      <c r="AD175">
        <v>-172503</v>
      </c>
    </row>
    <row r="176" spans="1:32" x14ac:dyDescent="0.25">
      <c r="A176">
        <v>1552</v>
      </c>
      <c r="B176" t="s">
        <v>677</v>
      </c>
      <c r="C176" t="s">
        <v>80</v>
      </c>
      <c r="F176">
        <v>1</v>
      </c>
      <c r="G176" t="s">
        <v>1305</v>
      </c>
      <c r="H176" t="s">
        <v>43705</v>
      </c>
      <c r="I176">
        <v>0</v>
      </c>
      <c r="Q176" t="s">
        <v>33</v>
      </c>
      <c r="Z176" t="s">
        <v>34</v>
      </c>
      <c r="AA176" t="s">
        <v>7240</v>
      </c>
      <c r="AB176" t="s">
        <v>7556</v>
      </c>
      <c r="AC176" t="s">
        <v>7557</v>
      </c>
      <c r="AD176" t="s">
        <v>7558</v>
      </c>
      <c r="AE176" t="s">
        <v>38</v>
      </c>
      <c r="AF176">
        <v>98117</v>
      </c>
    </row>
    <row r="177" spans="1:32" ht="409.5" x14ac:dyDescent="0.25">
      <c r="A177">
        <v>1556</v>
      </c>
      <c r="B177" t="s">
        <v>685</v>
      </c>
      <c r="C177" t="s">
        <v>686</v>
      </c>
      <c r="F177">
        <v>1</v>
      </c>
      <c r="G177" t="s">
        <v>31466</v>
      </c>
      <c r="H177" t="s">
        <v>43705</v>
      </c>
      <c r="Q177" t="s">
        <v>33</v>
      </c>
      <c r="Z177" t="s">
        <v>34</v>
      </c>
      <c r="AA177" t="s">
        <v>31467</v>
      </c>
      <c r="AB177" s="1" t="s">
        <v>31468</v>
      </c>
      <c r="AC177" t="s">
        <v>31469</v>
      </c>
      <c r="AD177">
        <v>-170534</v>
      </c>
      <c r="AE177" t="s">
        <v>38</v>
      </c>
      <c r="AF177">
        <v>98541</v>
      </c>
    </row>
    <row r="178" spans="1:32" x14ac:dyDescent="0.25">
      <c r="A178">
        <v>1561</v>
      </c>
      <c r="B178" t="s">
        <v>334</v>
      </c>
      <c r="C178" t="s">
        <v>45</v>
      </c>
      <c r="F178">
        <v>1</v>
      </c>
      <c r="G178" t="s">
        <v>42520</v>
      </c>
      <c r="H178" t="s">
        <v>43705</v>
      </c>
      <c r="Q178" t="s">
        <v>33</v>
      </c>
      <c r="Y178">
        <v>60</v>
      </c>
      <c r="Z178" t="s">
        <v>34</v>
      </c>
      <c r="AA178" t="s">
        <v>42521</v>
      </c>
      <c r="AB178" t="s">
        <v>42522</v>
      </c>
      <c r="AC178" t="s">
        <v>42523</v>
      </c>
      <c r="AD178">
        <v>-171437</v>
      </c>
    </row>
    <row r="179" spans="1:32" x14ac:dyDescent="0.25">
      <c r="A179">
        <v>1571</v>
      </c>
      <c r="B179" t="s">
        <v>685</v>
      </c>
      <c r="C179" t="s">
        <v>686</v>
      </c>
      <c r="F179">
        <v>1</v>
      </c>
      <c r="G179" t="s">
        <v>30400</v>
      </c>
      <c r="H179" t="s">
        <v>43705</v>
      </c>
      <c r="Q179" t="s">
        <v>33</v>
      </c>
      <c r="AA179" t="s">
        <v>32815</v>
      </c>
      <c r="AB179" t="s">
        <v>35153</v>
      </c>
      <c r="AC179" t="s">
        <v>35150</v>
      </c>
      <c r="AD179">
        <v>-162530</v>
      </c>
      <c r="AE179" t="s">
        <v>38</v>
      </c>
      <c r="AF179">
        <v>98102</v>
      </c>
    </row>
    <row r="180" spans="1:32" ht="409.5" x14ac:dyDescent="0.25">
      <c r="A180">
        <v>1575</v>
      </c>
      <c r="B180" t="s">
        <v>96</v>
      </c>
      <c r="C180" t="s">
        <v>97</v>
      </c>
      <c r="F180">
        <v>1</v>
      </c>
      <c r="G180" t="s">
        <v>5623</v>
      </c>
      <c r="H180" t="s">
        <v>43705</v>
      </c>
      <c r="Q180" t="s">
        <v>63</v>
      </c>
      <c r="Z180" t="s">
        <v>34</v>
      </c>
      <c r="AA180" t="s">
        <v>5624</v>
      </c>
      <c r="AB180" s="1" t="s">
        <v>5625</v>
      </c>
      <c r="AC180" t="s">
        <v>5626</v>
      </c>
      <c r="AD180">
        <v>-171403</v>
      </c>
      <c r="AE180" t="s">
        <v>2243</v>
      </c>
      <c r="AF180">
        <v>85072</v>
      </c>
    </row>
    <row r="181" spans="1:32" ht="409.5" x14ac:dyDescent="0.25">
      <c r="A181">
        <v>1579</v>
      </c>
      <c r="B181" t="s">
        <v>2046</v>
      </c>
      <c r="C181" t="s">
        <v>80</v>
      </c>
      <c r="F181">
        <v>1</v>
      </c>
      <c r="G181" t="s">
        <v>927</v>
      </c>
      <c r="H181" t="s">
        <v>43705</v>
      </c>
      <c r="Q181" t="s">
        <v>33</v>
      </c>
      <c r="AA181" t="s">
        <v>928</v>
      </c>
      <c r="AB181" s="1" t="s">
        <v>11938</v>
      </c>
      <c r="AC181" t="s">
        <v>11939</v>
      </c>
      <c r="AD181">
        <v>-162686</v>
      </c>
      <c r="AE181" t="s">
        <v>102</v>
      </c>
      <c r="AF181">
        <v>97211</v>
      </c>
    </row>
    <row r="182" spans="1:32" ht="409.5" x14ac:dyDescent="0.25">
      <c r="A182">
        <v>1590</v>
      </c>
      <c r="B182" t="s">
        <v>73</v>
      </c>
      <c r="C182" t="s">
        <v>74</v>
      </c>
      <c r="F182">
        <v>1</v>
      </c>
      <c r="G182" t="s">
        <v>30553</v>
      </c>
      <c r="H182" t="s">
        <v>43705</v>
      </c>
      <c r="I182">
        <v>0</v>
      </c>
      <c r="Q182" t="s">
        <v>33</v>
      </c>
      <c r="AA182" t="s">
        <v>35961</v>
      </c>
      <c r="AB182" s="1" t="s">
        <v>36710</v>
      </c>
      <c r="AC182" t="s">
        <v>36708</v>
      </c>
      <c r="AD182" t="s">
        <v>36711</v>
      </c>
    </row>
    <row r="183" spans="1:32" x14ac:dyDescent="0.25">
      <c r="A183">
        <v>1590</v>
      </c>
      <c r="B183" t="s">
        <v>73</v>
      </c>
      <c r="C183" t="s">
        <v>74</v>
      </c>
      <c r="F183">
        <v>1</v>
      </c>
      <c r="G183" t="s">
        <v>42273</v>
      </c>
      <c r="H183" t="s">
        <v>43703</v>
      </c>
      <c r="I183">
        <v>0</v>
      </c>
      <c r="Q183" t="s">
        <v>33</v>
      </c>
      <c r="Z183" t="s">
        <v>34</v>
      </c>
      <c r="AA183" t="s">
        <v>42274</v>
      </c>
      <c r="AB183" t="s">
        <v>42275</v>
      </c>
      <c r="AC183" t="s">
        <v>42276</v>
      </c>
      <c r="AD183" t="s">
        <v>42277</v>
      </c>
      <c r="AE183" t="s">
        <v>38</v>
      </c>
      <c r="AF183">
        <v>98201</v>
      </c>
    </row>
    <row r="184" spans="1:32" ht="409.5" x14ac:dyDescent="0.25">
      <c r="A184">
        <v>1597</v>
      </c>
      <c r="B184" t="s">
        <v>685</v>
      </c>
      <c r="C184" t="s">
        <v>686</v>
      </c>
      <c r="F184">
        <v>1</v>
      </c>
      <c r="G184" t="s">
        <v>3399</v>
      </c>
      <c r="H184" t="s">
        <v>43705</v>
      </c>
      <c r="Q184" t="s">
        <v>33</v>
      </c>
      <c r="AA184" t="s">
        <v>33945</v>
      </c>
      <c r="AB184" s="1" t="s">
        <v>33946</v>
      </c>
      <c r="AC184" t="s">
        <v>33935</v>
      </c>
      <c r="AD184">
        <v>-180859</v>
      </c>
      <c r="AE184" t="s">
        <v>38</v>
      </c>
      <c r="AF184">
        <v>98812</v>
      </c>
    </row>
    <row r="185" spans="1:32" x14ac:dyDescent="0.25">
      <c r="A185">
        <v>1620</v>
      </c>
      <c r="B185" t="s">
        <v>2046</v>
      </c>
      <c r="C185" t="s">
        <v>80</v>
      </c>
      <c r="F185">
        <v>1</v>
      </c>
      <c r="G185" t="s">
        <v>1024</v>
      </c>
      <c r="H185" t="s">
        <v>43705</v>
      </c>
      <c r="Q185" t="s">
        <v>33</v>
      </c>
      <c r="AA185" t="s">
        <v>1025</v>
      </c>
      <c r="AB185" t="s">
        <v>10221</v>
      </c>
      <c r="AC185" t="s">
        <v>10803</v>
      </c>
      <c r="AD185">
        <v>-161787</v>
      </c>
      <c r="AE185" t="s">
        <v>102</v>
      </c>
      <c r="AF185">
        <v>97219</v>
      </c>
    </row>
    <row r="186" spans="1:32" x14ac:dyDescent="0.25">
      <c r="A186">
        <v>1624</v>
      </c>
      <c r="B186" t="s">
        <v>739</v>
      </c>
      <c r="C186" t="s">
        <v>686</v>
      </c>
      <c r="F186">
        <v>1</v>
      </c>
      <c r="G186" t="s">
        <v>20068</v>
      </c>
      <c r="H186" t="s">
        <v>43705</v>
      </c>
      <c r="I186">
        <v>0</v>
      </c>
      <c r="Q186" t="s">
        <v>33</v>
      </c>
      <c r="AA186" t="s">
        <v>31032</v>
      </c>
      <c r="AB186" t="s">
        <v>31033</v>
      </c>
      <c r="AC186" t="s">
        <v>31034</v>
      </c>
      <c r="AD186" t="s">
        <v>31035</v>
      </c>
      <c r="AE186" t="s">
        <v>38</v>
      </c>
      <c r="AF186">
        <v>98034</v>
      </c>
    </row>
    <row r="187" spans="1:32" x14ac:dyDescent="0.25">
      <c r="A187">
        <v>1631</v>
      </c>
      <c r="B187" t="s">
        <v>2046</v>
      </c>
      <c r="C187" t="s">
        <v>80</v>
      </c>
      <c r="F187">
        <v>1</v>
      </c>
      <c r="G187" t="s">
        <v>160</v>
      </c>
      <c r="H187" t="s">
        <v>43705</v>
      </c>
      <c r="I187">
        <v>0</v>
      </c>
      <c r="Q187" t="s">
        <v>33</v>
      </c>
      <c r="AA187" t="s">
        <v>4543</v>
      </c>
      <c r="AB187" t="s">
        <v>12669</v>
      </c>
      <c r="AC187" t="s">
        <v>12670</v>
      </c>
      <c r="AD187" t="s">
        <v>12671</v>
      </c>
      <c r="AE187" t="s">
        <v>38</v>
      </c>
      <c r="AF187">
        <v>98901</v>
      </c>
    </row>
    <row r="188" spans="1:32" ht="409.5" x14ac:dyDescent="0.25">
      <c r="A188">
        <v>1633</v>
      </c>
      <c r="B188" t="s">
        <v>79</v>
      </c>
      <c r="C188" t="s">
        <v>80</v>
      </c>
      <c r="F188">
        <v>1</v>
      </c>
      <c r="G188" t="s">
        <v>81</v>
      </c>
      <c r="H188" t="s">
        <v>43705</v>
      </c>
      <c r="Q188" t="s">
        <v>33</v>
      </c>
      <c r="AA188" t="s">
        <v>920</v>
      </c>
      <c r="AB188" s="1" t="s">
        <v>1020</v>
      </c>
      <c r="AC188" t="s">
        <v>1021</v>
      </c>
      <c r="AD188">
        <v>-163303</v>
      </c>
      <c r="AE188" t="s">
        <v>38</v>
      </c>
      <c r="AF188">
        <v>98668</v>
      </c>
    </row>
    <row r="189" spans="1:32" ht="300" x14ac:dyDescent="0.25">
      <c r="A189">
        <v>1635</v>
      </c>
      <c r="B189" t="s">
        <v>2046</v>
      </c>
      <c r="C189" t="s">
        <v>80</v>
      </c>
      <c r="F189">
        <v>1</v>
      </c>
      <c r="G189" t="s">
        <v>651</v>
      </c>
      <c r="H189" t="s">
        <v>43705</v>
      </c>
      <c r="Q189" t="s">
        <v>33</v>
      </c>
      <c r="AA189" t="s">
        <v>994</v>
      </c>
      <c r="AB189" s="1" t="s">
        <v>13586</v>
      </c>
      <c r="AC189" t="s">
        <v>13581</v>
      </c>
      <c r="AD189">
        <v>-162970</v>
      </c>
      <c r="AE189" t="s">
        <v>38</v>
      </c>
      <c r="AF189">
        <v>98034</v>
      </c>
    </row>
    <row r="190" spans="1:32" ht="345" x14ac:dyDescent="0.25">
      <c r="A190">
        <v>1648</v>
      </c>
      <c r="B190" t="s">
        <v>739</v>
      </c>
      <c r="C190" t="s">
        <v>686</v>
      </c>
      <c r="F190">
        <v>1</v>
      </c>
      <c r="G190" t="s">
        <v>29335</v>
      </c>
      <c r="H190" t="s">
        <v>43705</v>
      </c>
      <c r="Q190" t="s">
        <v>33</v>
      </c>
      <c r="Z190" t="s">
        <v>34</v>
      </c>
      <c r="AA190" t="s">
        <v>29354</v>
      </c>
      <c r="AB190" s="1" t="s">
        <v>29355</v>
      </c>
      <c r="AC190" t="s">
        <v>29356</v>
      </c>
      <c r="AD190">
        <v>-172762</v>
      </c>
      <c r="AE190" t="s">
        <v>38</v>
      </c>
      <c r="AF190">
        <v>98807</v>
      </c>
    </row>
    <row r="191" spans="1:32" ht="409.5" x14ac:dyDescent="0.25">
      <c r="A191">
        <v>1659</v>
      </c>
      <c r="B191" t="s">
        <v>276</v>
      </c>
      <c r="C191" t="s">
        <v>45</v>
      </c>
      <c r="F191">
        <v>1</v>
      </c>
      <c r="G191" t="s">
        <v>19566</v>
      </c>
      <c r="H191" t="s">
        <v>43703</v>
      </c>
      <c r="I191">
        <v>0</v>
      </c>
      <c r="Q191" t="s">
        <v>33</v>
      </c>
      <c r="Z191" t="s">
        <v>34</v>
      </c>
      <c r="AA191" t="s">
        <v>19567</v>
      </c>
      <c r="AB191" s="1" t="s">
        <v>28185</v>
      </c>
      <c r="AC191" t="s">
        <v>28186</v>
      </c>
      <c r="AD191" t="s">
        <v>28187</v>
      </c>
      <c r="AE191" t="s">
        <v>38</v>
      </c>
      <c r="AF191">
        <v>98372</v>
      </c>
    </row>
    <row r="192" spans="1:32" x14ac:dyDescent="0.25">
      <c r="A192">
        <v>1659</v>
      </c>
      <c r="B192" t="s">
        <v>739</v>
      </c>
      <c r="C192" t="s">
        <v>686</v>
      </c>
      <c r="F192">
        <v>1</v>
      </c>
      <c r="G192" t="s">
        <v>31003</v>
      </c>
      <c r="H192" t="s">
        <v>43705</v>
      </c>
      <c r="I192">
        <v>0</v>
      </c>
      <c r="Q192" t="s">
        <v>33</v>
      </c>
      <c r="AA192" t="s">
        <v>31004</v>
      </c>
      <c r="AB192" t="s">
        <v>31009</v>
      </c>
      <c r="AC192" t="s">
        <v>30997</v>
      </c>
      <c r="AD192" t="s">
        <v>31010</v>
      </c>
      <c r="AE192" t="s">
        <v>38</v>
      </c>
      <c r="AF192">
        <v>98816</v>
      </c>
    </row>
    <row r="193" spans="1:32" x14ac:dyDescent="0.25">
      <c r="A193">
        <v>1660</v>
      </c>
      <c r="B193" t="s">
        <v>2046</v>
      </c>
      <c r="C193" t="s">
        <v>80</v>
      </c>
      <c r="F193">
        <v>1</v>
      </c>
      <c r="G193" t="s">
        <v>4110</v>
      </c>
      <c r="H193" t="s">
        <v>43705</v>
      </c>
      <c r="Q193" t="s">
        <v>33</v>
      </c>
      <c r="AA193" t="s">
        <v>3497</v>
      </c>
      <c r="AB193" t="s">
        <v>13546</v>
      </c>
      <c r="AC193" t="s">
        <v>13542</v>
      </c>
      <c r="AD193">
        <v>-172131</v>
      </c>
      <c r="AE193" t="s">
        <v>38</v>
      </c>
      <c r="AF193">
        <v>98660</v>
      </c>
    </row>
    <row r="194" spans="1:32" x14ac:dyDescent="0.25">
      <c r="A194">
        <v>5508</v>
      </c>
      <c r="B194" t="s">
        <v>73</v>
      </c>
      <c r="C194" t="s">
        <v>74</v>
      </c>
      <c r="F194">
        <v>1</v>
      </c>
      <c r="G194" t="s">
        <v>263</v>
      </c>
      <c r="H194" t="s">
        <v>43703</v>
      </c>
      <c r="I194">
        <v>0</v>
      </c>
      <c r="Q194" t="s">
        <v>33</v>
      </c>
      <c r="Z194" t="s">
        <v>34</v>
      </c>
      <c r="AA194" t="s">
        <v>38293</v>
      </c>
      <c r="AB194" t="s">
        <v>38294</v>
      </c>
      <c r="AC194" t="s">
        <v>38295</v>
      </c>
      <c r="AD194" t="s">
        <v>38296</v>
      </c>
    </row>
    <row r="195" spans="1:32" x14ac:dyDescent="0.25">
      <c r="A195">
        <v>1662</v>
      </c>
      <c r="B195" t="s">
        <v>178</v>
      </c>
      <c r="C195" t="s">
        <v>179</v>
      </c>
      <c r="F195">
        <v>1</v>
      </c>
      <c r="G195" t="s">
        <v>5050</v>
      </c>
      <c r="H195" t="s">
        <v>43705</v>
      </c>
      <c r="Q195" t="s">
        <v>33</v>
      </c>
      <c r="Y195">
        <v>15</v>
      </c>
      <c r="Z195" t="s">
        <v>34</v>
      </c>
      <c r="AA195" t="s">
        <v>5051</v>
      </c>
      <c r="AB195" t="s">
        <v>38250</v>
      </c>
      <c r="AC195" t="s">
        <v>38251</v>
      </c>
      <c r="AD195">
        <v>-180522</v>
      </c>
      <c r="AE195" t="s">
        <v>38</v>
      </c>
      <c r="AF195">
        <v>99336</v>
      </c>
    </row>
    <row r="196" spans="1:32" x14ac:dyDescent="0.25">
      <c r="A196">
        <v>1683</v>
      </c>
      <c r="B196" t="s">
        <v>124</v>
      </c>
      <c r="C196" t="s">
        <v>45</v>
      </c>
      <c r="F196">
        <v>1</v>
      </c>
      <c r="G196" t="s">
        <v>25544</v>
      </c>
      <c r="H196" t="s">
        <v>43705</v>
      </c>
      <c r="I196">
        <v>0</v>
      </c>
      <c r="Q196" t="s">
        <v>33</v>
      </c>
      <c r="AA196" t="s">
        <v>25545</v>
      </c>
      <c r="AB196" t="s">
        <v>41665</v>
      </c>
      <c r="AC196" t="s">
        <v>41651</v>
      </c>
      <c r="AD196" t="s">
        <v>41666</v>
      </c>
      <c r="AE196" t="s">
        <v>3619</v>
      </c>
      <c r="AF196">
        <v>61920</v>
      </c>
    </row>
    <row r="197" spans="1:32" x14ac:dyDescent="0.25">
      <c r="A197">
        <v>1698</v>
      </c>
      <c r="B197" t="s">
        <v>164</v>
      </c>
      <c r="C197" t="s">
        <v>165</v>
      </c>
      <c r="F197">
        <v>1</v>
      </c>
      <c r="G197" t="s">
        <v>5094</v>
      </c>
      <c r="H197" t="s">
        <v>43705</v>
      </c>
      <c r="I197">
        <v>0</v>
      </c>
      <c r="Q197" t="s">
        <v>33</v>
      </c>
      <c r="Z197" t="s">
        <v>34</v>
      </c>
      <c r="AA197" t="s">
        <v>5095</v>
      </c>
      <c r="AB197" t="s">
        <v>42333</v>
      </c>
      <c r="AC197" t="s">
        <v>42334</v>
      </c>
      <c r="AD197" t="s">
        <v>42335</v>
      </c>
      <c r="AE197" t="s">
        <v>38</v>
      </c>
      <c r="AF197">
        <v>98074</v>
      </c>
    </row>
    <row r="198" spans="1:32" ht="409.5" x14ac:dyDescent="0.25">
      <c r="A198">
        <v>1706</v>
      </c>
      <c r="B198" t="s">
        <v>2046</v>
      </c>
      <c r="C198" t="s">
        <v>80</v>
      </c>
      <c r="F198">
        <v>1</v>
      </c>
      <c r="G198" t="s">
        <v>651</v>
      </c>
      <c r="H198" t="s">
        <v>43705</v>
      </c>
      <c r="I198">
        <v>0</v>
      </c>
      <c r="Q198" t="s">
        <v>33</v>
      </c>
      <c r="AA198" t="s">
        <v>652</v>
      </c>
      <c r="AB198" s="1" t="s">
        <v>12007</v>
      </c>
      <c r="AC198" t="s">
        <v>12008</v>
      </c>
      <c r="AD198" t="s">
        <v>12009</v>
      </c>
      <c r="AE198" t="s">
        <v>38</v>
      </c>
      <c r="AF198">
        <v>98034</v>
      </c>
    </row>
    <row r="199" spans="1:32" x14ac:dyDescent="0.25">
      <c r="A199">
        <v>1724</v>
      </c>
      <c r="B199" t="s">
        <v>334</v>
      </c>
      <c r="C199" t="s">
        <v>45</v>
      </c>
      <c r="F199">
        <v>1</v>
      </c>
      <c r="G199" t="s">
        <v>30324</v>
      </c>
      <c r="H199" t="s">
        <v>43705</v>
      </c>
      <c r="Q199" t="s">
        <v>33</v>
      </c>
      <c r="AA199" t="s">
        <v>28602</v>
      </c>
      <c r="AB199" t="s">
        <v>34380</v>
      </c>
      <c r="AC199" t="s">
        <v>34345</v>
      </c>
      <c r="AD199">
        <v>-161461</v>
      </c>
      <c r="AE199" t="s">
        <v>38</v>
      </c>
      <c r="AF199">
        <v>98004</v>
      </c>
    </row>
    <row r="200" spans="1:32" ht="409.5" x14ac:dyDescent="0.25">
      <c r="A200">
        <v>1725</v>
      </c>
      <c r="B200" t="s">
        <v>2046</v>
      </c>
      <c r="C200" t="s">
        <v>80</v>
      </c>
      <c r="F200">
        <v>1</v>
      </c>
      <c r="G200" t="s">
        <v>651</v>
      </c>
      <c r="H200" t="s">
        <v>43705</v>
      </c>
      <c r="Q200" t="s">
        <v>33</v>
      </c>
      <c r="AA200" t="s">
        <v>6279</v>
      </c>
      <c r="AB200" s="1" t="s">
        <v>11997</v>
      </c>
      <c r="AC200" t="s">
        <v>11991</v>
      </c>
      <c r="AD200">
        <v>-171375</v>
      </c>
      <c r="AE200" t="s">
        <v>38</v>
      </c>
      <c r="AF200">
        <v>98034</v>
      </c>
    </row>
    <row r="201" spans="1:32" x14ac:dyDescent="0.25">
      <c r="A201">
        <v>1728</v>
      </c>
      <c r="B201" t="s">
        <v>178</v>
      </c>
      <c r="F201">
        <v>1</v>
      </c>
      <c r="G201" t="s">
        <v>3214</v>
      </c>
      <c r="H201" t="s">
        <v>43705</v>
      </c>
      <c r="I201">
        <v>0</v>
      </c>
      <c r="Q201" t="s">
        <v>33</v>
      </c>
      <c r="Z201" t="s">
        <v>34</v>
      </c>
      <c r="AA201" t="s">
        <v>3215</v>
      </c>
      <c r="AB201" t="s">
        <v>33265</v>
      </c>
      <c r="AC201" t="s">
        <v>33265</v>
      </c>
      <c r="AD201" t="s">
        <v>33266</v>
      </c>
      <c r="AE201" t="s">
        <v>38</v>
      </c>
      <c r="AF201">
        <v>98052</v>
      </c>
    </row>
    <row r="202" spans="1:32" ht="255" x14ac:dyDescent="0.25">
      <c r="A202">
        <v>1730</v>
      </c>
      <c r="B202" t="s">
        <v>334</v>
      </c>
      <c r="C202" t="s">
        <v>45</v>
      </c>
      <c r="F202">
        <v>1</v>
      </c>
      <c r="G202" t="s">
        <v>22668</v>
      </c>
      <c r="H202" t="s">
        <v>43705</v>
      </c>
      <c r="I202">
        <v>0</v>
      </c>
      <c r="Q202" t="s">
        <v>33</v>
      </c>
      <c r="Z202" t="s">
        <v>34</v>
      </c>
      <c r="AA202" t="s">
        <v>22634</v>
      </c>
      <c r="AB202" s="1" t="s">
        <v>23689</v>
      </c>
      <c r="AC202" t="s">
        <v>23605</v>
      </c>
      <c r="AD202" t="s">
        <v>23690</v>
      </c>
      <c r="AE202" t="s">
        <v>5301</v>
      </c>
    </row>
    <row r="203" spans="1:32" x14ac:dyDescent="0.25">
      <c r="A203">
        <v>1733</v>
      </c>
      <c r="B203" t="s">
        <v>685</v>
      </c>
      <c r="C203" t="s">
        <v>686</v>
      </c>
      <c r="F203">
        <v>1</v>
      </c>
      <c r="G203" t="s">
        <v>160</v>
      </c>
      <c r="H203" t="s">
        <v>43705</v>
      </c>
      <c r="Q203" t="s">
        <v>33</v>
      </c>
      <c r="AA203" t="s">
        <v>3018</v>
      </c>
      <c r="AB203" t="s">
        <v>35199</v>
      </c>
      <c r="AC203" t="s">
        <v>35185</v>
      </c>
      <c r="AD203">
        <v>-163047</v>
      </c>
      <c r="AE203" t="s">
        <v>38</v>
      </c>
      <c r="AF203">
        <v>98908</v>
      </c>
    </row>
    <row r="204" spans="1:32" ht="409.5" x14ac:dyDescent="0.25">
      <c r="A204">
        <v>1743</v>
      </c>
      <c r="B204" t="s">
        <v>2046</v>
      </c>
      <c r="C204" t="s">
        <v>80</v>
      </c>
      <c r="F204">
        <v>1</v>
      </c>
      <c r="G204" t="s">
        <v>81</v>
      </c>
      <c r="H204" t="s">
        <v>43705</v>
      </c>
      <c r="Q204" t="s">
        <v>33</v>
      </c>
      <c r="AA204" t="s">
        <v>82</v>
      </c>
      <c r="AB204" s="1" t="s">
        <v>10863</v>
      </c>
      <c r="AC204" t="s">
        <v>10864</v>
      </c>
      <c r="AD204">
        <v>-162740</v>
      </c>
      <c r="AE204" t="s">
        <v>38</v>
      </c>
      <c r="AF204">
        <v>98668</v>
      </c>
    </row>
    <row r="205" spans="1:32" ht="195" x14ac:dyDescent="0.25">
      <c r="A205">
        <v>1745</v>
      </c>
      <c r="B205" t="s">
        <v>334</v>
      </c>
      <c r="C205" t="s">
        <v>45</v>
      </c>
      <c r="F205">
        <v>1</v>
      </c>
      <c r="G205" t="s">
        <v>29729</v>
      </c>
      <c r="H205" t="s">
        <v>43705</v>
      </c>
      <c r="Q205" t="s">
        <v>33</v>
      </c>
      <c r="Y205">
        <v>15</v>
      </c>
      <c r="Z205" t="s">
        <v>34</v>
      </c>
      <c r="AA205" t="s">
        <v>30977</v>
      </c>
      <c r="AB205" s="1" t="s">
        <v>35524</v>
      </c>
      <c r="AC205" t="s">
        <v>35525</v>
      </c>
      <c r="AD205">
        <v>-181680</v>
      </c>
      <c r="AE205" t="s">
        <v>38</v>
      </c>
      <c r="AF205">
        <v>98402</v>
      </c>
    </row>
    <row r="206" spans="1:32" x14ac:dyDescent="0.25">
      <c r="A206">
        <v>1751</v>
      </c>
      <c r="B206" t="s">
        <v>677</v>
      </c>
      <c r="C206" t="s">
        <v>80</v>
      </c>
      <c r="F206">
        <v>1</v>
      </c>
      <c r="G206" t="s">
        <v>651</v>
      </c>
      <c r="H206" t="s">
        <v>43705</v>
      </c>
      <c r="I206">
        <v>0</v>
      </c>
      <c r="Q206" t="s">
        <v>33</v>
      </c>
      <c r="AA206" t="s">
        <v>6279</v>
      </c>
      <c r="AB206" t="s">
        <v>7513</v>
      </c>
      <c r="AC206" t="s">
        <v>7514</v>
      </c>
      <c r="AD206" t="s">
        <v>7515</v>
      </c>
      <c r="AE206" t="s">
        <v>38</v>
      </c>
      <c r="AF206">
        <v>98034</v>
      </c>
    </row>
    <row r="207" spans="1:32" ht="409.5" x14ac:dyDescent="0.25">
      <c r="A207">
        <v>1751</v>
      </c>
      <c r="B207" t="s">
        <v>30</v>
      </c>
      <c r="C207" t="s">
        <v>31</v>
      </c>
      <c r="F207">
        <v>1</v>
      </c>
      <c r="G207" t="s">
        <v>19463</v>
      </c>
      <c r="H207" t="s">
        <v>43703</v>
      </c>
      <c r="I207">
        <v>0</v>
      </c>
      <c r="Q207" t="s">
        <v>33</v>
      </c>
      <c r="Z207" t="s">
        <v>34</v>
      </c>
      <c r="AA207" t="s">
        <v>19464</v>
      </c>
      <c r="AB207" s="1" t="s">
        <v>19465</v>
      </c>
      <c r="AC207" t="s">
        <v>19466</v>
      </c>
      <c r="AD207" t="s">
        <v>19467</v>
      </c>
      <c r="AE207" t="s">
        <v>38</v>
      </c>
      <c r="AF207">
        <v>98104</v>
      </c>
    </row>
    <row r="208" spans="1:32" x14ac:dyDescent="0.25">
      <c r="A208">
        <v>1753</v>
      </c>
      <c r="B208" t="s">
        <v>2046</v>
      </c>
      <c r="C208" t="s">
        <v>80</v>
      </c>
      <c r="F208">
        <v>1</v>
      </c>
      <c r="G208" t="s">
        <v>6018</v>
      </c>
      <c r="H208" t="s">
        <v>43705</v>
      </c>
      <c r="Q208" t="s">
        <v>33</v>
      </c>
      <c r="AA208" t="s">
        <v>14120</v>
      </c>
      <c r="AB208" t="s">
        <v>14121</v>
      </c>
      <c r="AC208" t="s">
        <v>14117</v>
      </c>
      <c r="AD208">
        <v>-172140</v>
      </c>
      <c r="AE208" t="s">
        <v>38</v>
      </c>
      <c r="AF208" t="s">
        <v>1716</v>
      </c>
    </row>
    <row r="209" spans="1:32" x14ac:dyDescent="0.25">
      <c r="A209">
        <v>1768</v>
      </c>
      <c r="B209" t="s">
        <v>739</v>
      </c>
      <c r="C209" t="s">
        <v>686</v>
      </c>
      <c r="F209">
        <v>1</v>
      </c>
      <c r="G209" t="s">
        <v>19013</v>
      </c>
      <c r="H209" t="s">
        <v>43703</v>
      </c>
      <c r="Q209" t="s">
        <v>33</v>
      </c>
      <c r="AA209" t="s">
        <v>24895</v>
      </c>
      <c r="AB209" t="s">
        <v>31049</v>
      </c>
      <c r="AC209" t="s">
        <v>31034</v>
      </c>
      <c r="AD209">
        <v>-163156</v>
      </c>
      <c r="AE209" t="s">
        <v>38</v>
      </c>
      <c r="AF209">
        <v>98371</v>
      </c>
    </row>
    <row r="210" spans="1:32" x14ac:dyDescent="0.25">
      <c r="A210">
        <v>1776</v>
      </c>
      <c r="B210" t="s">
        <v>107</v>
      </c>
      <c r="C210" t="s">
        <v>108</v>
      </c>
      <c r="F210">
        <v>1</v>
      </c>
      <c r="G210" t="s">
        <v>25653</v>
      </c>
      <c r="H210" t="s">
        <v>43705</v>
      </c>
      <c r="I210">
        <v>0</v>
      </c>
      <c r="Q210" t="s">
        <v>33</v>
      </c>
      <c r="Z210" t="s">
        <v>34</v>
      </c>
      <c r="AA210" t="s">
        <v>25654</v>
      </c>
      <c r="AB210" t="s">
        <v>25655</v>
      </c>
      <c r="AC210" t="s">
        <v>25656</v>
      </c>
      <c r="AD210" t="s">
        <v>25657</v>
      </c>
      <c r="AE210" t="s">
        <v>38</v>
      </c>
      <c r="AF210">
        <v>99218</v>
      </c>
    </row>
    <row r="211" spans="1:32" x14ac:dyDescent="0.25">
      <c r="A211">
        <v>1794</v>
      </c>
      <c r="B211" t="s">
        <v>739</v>
      </c>
      <c r="C211" t="s">
        <v>686</v>
      </c>
      <c r="F211">
        <v>1</v>
      </c>
      <c r="G211" t="s">
        <v>30015</v>
      </c>
      <c r="H211" t="s">
        <v>43705</v>
      </c>
      <c r="Q211" t="s">
        <v>33</v>
      </c>
      <c r="AA211" t="s">
        <v>30218</v>
      </c>
      <c r="AB211" t="s">
        <v>30223</v>
      </c>
      <c r="AC211" t="s">
        <v>30220</v>
      </c>
      <c r="AD211">
        <v>-180822</v>
      </c>
      <c r="AE211" t="s">
        <v>38</v>
      </c>
      <c r="AF211">
        <v>99202</v>
      </c>
    </row>
    <row r="212" spans="1:32" x14ac:dyDescent="0.25">
      <c r="A212">
        <v>1802</v>
      </c>
      <c r="B212" t="s">
        <v>3439</v>
      </c>
      <c r="F212">
        <v>1</v>
      </c>
      <c r="G212" t="s">
        <v>6778</v>
      </c>
      <c r="H212" t="s">
        <v>43705</v>
      </c>
      <c r="I212">
        <v>0</v>
      </c>
      <c r="Q212" t="s">
        <v>33</v>
      </c>
      <c r="Z212" t="s">
        <v>34</v>
      </c>
      <c r="AA212" t="s">
        <v>6779</v>
      </c>
      <c r="AB212" t="s">
        <v>19612</v>
      </c>
      <c r="AC212" t="s">
        <v>19613</v>
      </c>
      <c r="AD212" t="s">
        <v>19614</v>
      </c>
      <c r="AE212" t="s">
        <v>38</v>
      </c>
      <c r="AF212">
        <v>99201</v>
      </c>
    </row>
    <row r="213" spans="1:32" x14ac:dyDescent="0.25">
      <c r="A213">
        <v>1821</v>
      </c>
      <c r="B213" t="s">
        <v>96</v>
      </c>
      <c r="C213" t="s">
        <v>97</v>
      </c>
      <c r="F213">
        <v>1</v>
      </c>
      <c r="G213" t="s">
        <v>35649</v>
      </c>
      <c r="H213" t="s">
        <v>43705</v>
      </c>
      <c r="I213">
        <v>0</v>
      </c>
      <c r="Q213" t="s">
        <v>33</v>
      </c>
      <c r="Z213" t="s">
        <v>34</v>
      </c>
      <c r="AA213" t="s">
        <v>35650</v>
      </c>
      <c r="AB213" t="s">
        <v>35651</v>
      </c>
      <c r="AC213" t="s">
        <v>35652</v>
      </c>
      <c r="AD213" t="s">
        <v>35653</v>
      </c>
      <c r="AE213" t="s">
        <v>38</v>
      </c>
      <c r="AF213">
        <v>98661</v>
      </c>
    </row>
    <row r="214" spans="1:32" ht="409.5" x14ac:dyDescent="0.25">
      <c r="A214">
        <v>1827</v>
      </c>
      <c r="B214" t="s">
        <v>2046</v>
      </c>
      <c r="C214" t="s">
        <v>80</v>
      </c>
      <c r="F214">
        <v>1</v>
      </c>
      <c r="G214" t="s">
        <v>5745</v>
      </c>
      <c r="H214" t="s">
        <v>43705</v>
      </c>
      <c r="Q214" t="s">
        <v>33</v>
      </c>
      <c r="AA214" t="s">
        <v>5746</v>
      </c>
      <c r="AB214" s="1" t="s">
        <v>12131</v>
      </c>
      <c r="AC214" t="s">
        <v>12132</v>
      </c>
      <c r="AD214">
        <v>-172826</v>
      </c>
      <c r="AE214" t="s">
        <v>38</v>
      </c>
      <c r="AF214">
        <v>98201</v>
      </c>
    </row>
    <row r="215" spans="1:32" x14ac:dyDescent="0.25">
      <c r="A215">
        <v>1856</v>
      </c>
      <c r="B215" t="s">
        <v>2046</v>
      </c>
      <c r="C215" t="s">
        <v>80</v>
      </c>
      <c r="F215">
        <v>1</v>
      </c>
      <c r="G215" t="s">
        <v>6023</v>
      </c>
      <c r="H215" t="s">
        <v>43705</v>
      </c>
      <c r="Q215" t="s">
        <v>33</v>
      </c>
      <c r="AA215" t="s">
        <v>13214</v>
      </c>
      <c r="AB215" t="s">
        <v>14007</v>
      </c>
      <c r="AC215" t="s">
        <v>13999</v>
      </c>
      <c r="AD215">
        <v>-162228</v>
      </c>
      <c r="AE215" t="s">
        <v>6028</v>
      </c>
      <c r="AF215">
        <v>48108</v>
      </c>
    </row>
    <row r="216" spans="1:32" x14ac:dyDescent="0.25">
      <c r="A216">
        <v>1859</v>
      </c>
      <c r="B216" t="s">
        <v>30</v>
      </c>
      <c r="C216" t="s">
        <v>31</v>
      </c>
      <c r="F216">
        <v>1</v>
      </c>
      <c r="G216" t="s">
        <v>655</v>
      </c>
      <c r="H216" t="s">
        <v>43705</v>
      </c>
      <c r="Q216" t="s">
        <v>33</v>
      </c>
      <c r="Z216" t="s">
        <v>34</v>
      </c>
      <c r="AA216" t="s">
        <v>656</v>
      </c>
      <c r="AB216" t="s">
        <v>657</v>
      </c>
      <c r="AC216" t="s">
        <v>657</v>
      </c>
      <c r="AD216">
        <v>-161151</v>
      </c>
      <c r="AE216" t="s">
        <v>38</v>
      </c>
      <c r="AF216">
        <v>98168</v>
      </c>
    </row>
    <row r="217" spans="1:32" ht="409.5" x14ac:dyDescent="0.25">
      <c r="A217">
        <v>1875</v>
      </c>
      <c r="B217" t="s">
        <v>489</v>
      </c>
      <c r="C217" t="s">
        <v>45</v>
      </c>
      <c r="F217">
        <v>1</v>
      </c>
      <c r="G217" t="s">
        <v>22063</v>
      </c>
      <c r="H217" t="s">
        <v>43703</v>
      </c>
      <c r="Q217" t="s">
        <v>33</v>
      </c>
      <c r="Z217" t="s">
        <v>34</v>
      </c>
      <c r="AA217" t="s">
        <v>22064</v>
      </c>
      <c r="AB217" s="1" t="s">
        <v>22065</v>
      </c>
      <c r="AC217" t="s">
        <v>22066</v>
      </c>
      <c r="AD217">
        <v>-172285</v>
      </c>
      <c r="AE217" t="s">
        <v>38</v>
      </c>
      <c r="AF217">
        <v>98005</v>
      </c>
    </row>
    <row r="218" spans="1:32" x14ac:dyDescent="0.25">
      <c r="A218">
        <v>1891</v>
      </c>
      <c r="B218" t="s">
        <v>124</v>
      </c>
      <c r="C218" t="s">
        <v>45</v>
      </c>
      <c r="F218">
        <v>1</v>
      </c>
      <c r="G218" t="s">
        <v>18684</v>
      </c>
      <c r="H218" t="s">
        <v>43705</v>
      </c>
      <c r="Q218" t="s">
        <v>33</v>
      </c>
      <c r="Z218" t="s">
        <v>34</v>
      </c>
      <c r="AA218" t="s">
        <v>18685</v>
      </c>
      <c r="AB218" t="s">
        <v>18686</v>
      </c>
      <c r="AC218" t="s">
        <v>18687</v>
      </c>
      <c r="AD218">
        <v>-162634</v>
      </c>
      <c r="AE218" t="s">
        <v>376</v>
      </c>
      <c r="AF218" t="s">
        <v>18688</v>
      </c>
    </row>
    <row r="219" spans="1:32" x14ac:dyDescent="0.25">
      <c r="A219">
        <v>1892</v>
      </c>
      <c r="B219" t="s">
        <v>2046</v>
      </c>
      <c r="C219" t="s">
        <v>80</v>
      </c>
      <c r="F219">
        <v>1</v>
      </c>
      <c r="G219" t="s">
        <v>6023</v>
      </c>
      <c r="H219" t="s">
        <v>43705</v>
      </c>
      <c r="Q219" t="s">
        <v>33</v>
      </c>
      <c r="AA219" t="s">
        <v>13214</v>
      </c>
      <c r="AB219" t="s">
        <v>14008</v>
      </c>
      <c r="AC219" t="s">
        <v>13999</v>
      </c>
      <c r="AD219">
        <v>-163255</v>
      </c>
      <c r="AE219" t="s">
        <v>6028</v>
      </c>
      <c r="AF219">
        <v>48108</v>
      </c>
    </row>
    <row r="220" spans="1:32" ht="409.5" x14ac:dyDescent="0.25">
      <c r="A220">
        <v>1916</v>
      </c>
      <c r="B220" t="s">
        <v>2046</v>
      </c>
      <c r="C220" t="s">
        <v>80</v>
      </c>
      <c r="F220">
        <v>1</v>
      </c>
      <c r="G220" t="s">
        <v>1305</v>
      </c>
      <c r="H220" t="s">
        <v>43705</v>
      </c>
      <c r="Q220" t="s">
        <v>33</v>
      </c>
      <c r="AA220" t="s">
        <v>10207</v>
      </c>
      <c r="AB220" s="1" t="s">
        <v>16562</v>
      </c>
      <c r="AC220" t="s">
        <v>16563</v>
      </c>
      <c r="AD220">
        <v>-181732</v>
      </c>
      <c r="AE220" t="s">
        <v>38</v>
      </c>
      <c r="AF220">
        <v>98121</v>
      </c>
    </row>
    <row r="221" spans="1:32" x14ac:dyDescent="0.25">
      <c r="A221">
        <v>1922</v>
      </c>
      <c r="B221" t="s">
        <v>73</v>
      </c>
      <c r="C221" t="s">
        <v>74</v>
      </c>
      <c r="F221">
        <v>1</v>
      </c>
      <c r="G221" t="s">
        <v>1194</v>
      </c>
      <c r="H221" t="s">
        <v>43705</v>
      </c>
      <c r="I221">
        <v>0</v>
      </c>
      <c r="Q221" t="s">
        <v>33</v>
      </c>
      <c r="AA221" t="s">
        <v>34810</v>
      </c>
      <c r="AB221" t="s">
        <v>36578</v>
      </c>
      <c r="AC221" t="s">
        <v>36566</v>
      </c>
      <c r="AD221" t="s">
        <v>36579</v>
      </c>
    </row>
    <row r="222" spans="1:32" ht="409.5" x14ac:dyDescent="0.25">
      <c r="A222">
        <v>1927</v>
      </c>
      <c r="B222" t="s">
        <v>79</v>
      </c>
      <c r="C222" t="s">
        <v>80</v>
      </c>
      <c r="F222">
        <v>1</v>
      </c>
      <c r="G222" t="s">
        <v>81</v>
      </c>
      <c r="H222" t="s">
        <v>43705</v>
      </c>
      <c r="Q222" t="s">
        <v>33</v>
      </c>
      <c r="AA222" t="s">
        <v>82</v>
      </c>
      <c r="AB222" s="1" t="s">
        <v>26398</v>
      </c>
      <c r="AC222" t="s">
        <v>26399</v>
      </c>
      <c r="AD222">
        <v>-171613</v>
      </c>
      <c r="AE222" t="s">
        <v>38</v>
      </c>
      <c r="AF222">
        <v>98668</v>
      </c>
    </row>
    <row r="223" spans="1:32" ht="255" x14ac:dyDescent="0.25">
      <c r="A223">
        <v>1939</v>
      </c>
      <c r="B223" t="s">
        <v>276</v>
      </c>
      <c r="C223" t="s">
        <v>45</v>
      </c>
      <c r="F223">
        <v>1</v>
      </c>
      <c r="G223" t="s">
        <v>16958</v>
      </c>
      <c r="H223" t="s">
        <v>43705</v>
      </c>
      <c r="I223">
        <v>0</v>
      </c>
      <c r="P223" t="s">
        <v>1727</v>
      </c>
      <c r="Q223" t="s">
        <v>33</v>
      </c>
      <c r="Z223" t="s">
        <v>34</v>
      </c>
      <c r="AA223" t="s">
        <v>16959</v>
      </c>
      <c r="AB223" s="1" t="s">
        <v>16960</v>
      </c>
      <c r="AC223" t="s">
        <v>16961</v>
      </c>
      <c r="AD223" t="s">
        <v>16962</v>
      </c>
    </row>
    <row r="224" spans="1:32" x14ac:dyDescent="0.25">
      <c r="A224">
        <v>1950</v>
      </c>
      <c r="B224" t="s">
        <v>2046</v>
      </c>
      <c r="C224" t="s">
        <v>80</v>
      </c>
      <c r="F224">
        <v>1</v>
      </c>
      <c r="G224" t="s">
        <v>6018</v>
      </c>
      <c r="H224" t="s">
        <v>43705</v>
      </c>
      <c r="I224">
        <v>0</v>
      </c>
      <c r="Q224" t="s">
        <v>33</v>
      </c>
      <c r="AA224" t="s">
        <v>6019</v>
      </c>
      <c r="AB224" t="s">
        <v>13976</v>
      </c>
      <c r="AC224" t="s">
        <v>13977</v>
      </c>
      <c r="AD224" t="s">
        <v>13978</v>
      </c>
      <c r="AE224" t="s">
        <v>38</v>
      </c>
      <c r="AF224" t="s">
        <v>1716</v>
      </c>
    </row>
    <row r="225" spans="1:32" x14ac:dyDescent="0.25">
      <c r="A225">
        <v>1952</v>
      </c>
      <c r="B225" t="s">
        <v>773</v>
      </c>
      <c r="C225" t="s">
        <v>80</v>
      </c>
      <c r="F225">
        <v>1</v>
      </c>
      <c r="G225" t="s">
        <v>81</v>
      </c>
      <c r="H225" t="s">
        <v>43705</v>
      </c>
      <c r="I225">
        <v>0</v>
      </c>
      <c r="Q225" t="s">
        <v>33</v>
      </c>
      <c r="Z225" t="s">
        <v>34</v>
      </c>
      <c r="AA225" t="s">
        <v>5788</v>
      </c>
      <c r="AB225" t="s">
        <v>5789</v>
      </c>
      <c r="AC225" t="s">
        <v>5790</v>
      </c>
      <c r="AD225" t="s">
        <v>5791</v>
      </c>
      <c r="AE225" t="s">
        <v>38</v>
      </c>
      <c r="AF225">
        <v>98668</v>
      </c>
    </row>
    <row r="226" spans="1:32" x14ac:dyDescent="0.25">
      <c r="A226">
        <v>1957</v>
      </c>
      <c r="B226" t="s">
        <v>685</v>
      </c>
      <c r="C226" t="s">
        <v>686</v>
      </c>
      <c r="F226">
        <v>1</v>
      </c>
      <c r="G226" t="s">
        <v>4924</v>
      </c>
      <c r="H226" t="s">
        <v>43705</v>
      </c>
      <c r="I226">
        <v>0</v>
      </c>
      <c r="Q226" t="s">
        <v>33</v>
      </c>
      <c r="AA226" t="s">
        <v>29412</v>
      </c>
      <c r="AB226" t="s">
        <v>31555</v>
      </c>
      <c r="AC226" t="s">
        <v>31556</v>
      </c>
      <c r="AD226" t="s">
        <v>31557</v>
      </c>
      <c r="AE226" t="s">
        <v>38</v>
      </c>
      <c r="AF226">
        <v>98005</v>
      </c>
    </row>
    <row r="227" spans="1:32" x14ac:dyDescent="0.25">
      <c r="A227">
        <v>1959</v>
      </c>
      <c r="B227" t="s">
        <v>124</v>
      </c>
      <c r="C227" t="s">
        <v>45</v>
      </c>
      <c r="F227">
        <v>1</v>
      </c>
      <c r="G227" t="s">
        <v>9434</v>
      </c>
      <c r="H227" t="s">
        <v>43705</v>
      </c>
      <c r="I227">
        <v>0</v>
      </c>
      <c r="Q227" t="s">
        <v>155</v>
      </c>
      <c r="Z227" t="s">
        <v>34</v>
      </c>
      <c r="AA227" t="s">
        <v>3974</v>
      </c>
      <c r="AB227" t="s">
        <v>9435</v>
      </c>
      <c r="AC227" t="s">
        <v>9436</v>
      </c>
      <c r="AD227" t="s">
        <v>9437</v>
      </c>
    </row>
    <row r="228" spans="1:32" x14ac:dyDescent="0.25">
      <c r="A228">
        <v>1966</v>
      </c>
      <c r="B228" t="s">
        <v>334</v>
      </c>
      <c r="C228" t="s">
        <v>45</v>
      </c>
      <c r="F228">
        <v>1</v>
      </c>
      <c r="G228" t="s">
        <v>28999</v>
      </c>
      <c r="H228" t="s">
        <v>43705</v>
      </c>
      <c r="Q228" t="s">
        <v>33</v>
      </c>
      <c r="Z228" t="s">
        <v>34</v>
      </c>
      <c r="AA228" t="s">
        <v>29000</v>
      </c>
      <c r="AB228" t="s">
        <v>43093</v>
      </c>
      <c r="AC228" t="s">
        <v>43094</v>
      </c>
      <c r="AD228">
        <v>-172465</v>
      </c>
      <c r="AE228" t="s">
        <v>3514</v>
      </c>
      <c r="AF228">
        <v>59047</v>
      </c>
    </row>
    <row r="229" spans="1:32" ht="409.5" x14ac:dyDescent="0.25">
      <c r="A229">
        <v>1967</v>
      </c>
      <c r="B229" t="s">
        <v>1203</v>
      </c>
      <c r="C229" t="s">
        <v>45</v>
      </c>
      <c r="F229">
        <v>1</v>
      </c>
      <c r="G229" t="s">
        <v>2298</v>
      </c>
      <c r="H229" t="s">
        <v>43703</v>
      </c>
      <c r="I229">
        <v>164</v>
      </c>
      <c r="J229" t="s">
        <v>617</v>
      </c>
      <c r="N229">
        <v>24.6</v>
      </c>
      <c r="Q229" t="s">
        <v>33</v>
      </c>
      <c r="Y229">
        <v>15</v>
      </c>
      <c r="Z229" t="s">
        <v>34</v>
      </c>
      <c r="AA229" t="s">
        <v>17960</v>
      </c>
      <c r="AB229" s="1" t="s">
        <v>17961</v>
      </c>
      <c r="AC229" t="s">
        <v>17962</v>
      </c>
      <c r="AD229" t="s">
        <v>17963</v>
      </c>
      <c r="AE229" t="s">
        <v>38</v>
      </c>
      <c r="AF229">
        <v>98104</v>
      </c>
    </row>
    <row r="230" spans="1:32" ht="390" x14ac:dyDescent="0.25">
      <c r="A230">
        <v>11910</v>
      </c>
      <c r="B230" t="s">
        <v>68</v>
      </c>
      <c r="C230" t="s">
        <v>45</v>
      </c>
      <c r="F230">
        <v>1</v>
      </c>
      <c r="G230" t="s">
        <v>263</v>
      </c>
      <c r="H230" t="s">
        <v>43703</v>
      </c>
      <c r="P230" t="s">
        <v>1204</v>
      </c>
      <c r="Q230" t="s">
        <v>52</v>
      </c>
      <c r="Z230" t="s">
        <v>34</v>
      </c>
      <c r="AA230" t="s">
        <v>40700</v>
      </c>
      <c r="AB230" s="1" t="s">
        <v>40701</v>
      </c>
      <c r="AC230" t="s">
        <v>40702</v>
      </c>
      <c r="AD230">
        <v>-180247</v>
      </c>
      <c r="AE230" t="s">
        <v>38</v>
      </c>
      <c r="AF230">
        <v>98104</v>
      </c>
    </row>
    <row r="231" spans="1:32" x14ac:dyDescent="0.25">
      <c r="A231">
        <v>1982</v>
      </c>
      <c r="B231" t="s">
        <v>739</v>
      </c>
      <c r="C231" t="s">
        <v>686</v>
      </c>
      <c r="F231">
        <v>1</v>
      </c>
      <c r="G231" t="s">
        <v>29772</v>
      </c>
      <c r="H231" t="s">
        <v>43705</v>
      </c>
      <c r="Q231" t="s">
        <v>33</v>
      </c>
      <c r="AA231" t="s">
        <v>26071</v>
      </c>
      <c r="AB231" t="s">
        <v>29788</v>
      </c>
      <c r="AC231" t="s">
        <v>29766</v>
      </c>
      <c r="AD231">
        <v>-180356</v>
      </c>
      <c r="AE231" t="s">
        <v>38</v>
      </c>
      <c r="AF231">
        <v>98605</v>
      </c>
    </row>
    <row r="232" spans="1:32" x14ac:dyDescent="0.25">
      <c r="A232">
        <v>1984</v>
      </c>
      <c r="B232" t="s">
        <v>344</v>
      </c>
      <c r="C232" t="s">
        <v>31</v>
      </c>
      <c r="F232">
        <v>1</v>
      </c>
      <c r="G232" t="s">
        <v>43054</v>
      </c>
      <c r="H232" t="s">
        <v>43703</v>
      </c>
      <c r="I232">
        <v>1582</v>
      </c>
      <c r="J232" t="s">
        <v>617</v>
      </c>
      <c r="K232" t="s">
        <v>2322</v>
      </c>
      <c r="N232">
        <v>211.75</v>
      </c>
      <c r="Q232" t="s">
        <v>33</v>
      </c>
      <c r="Y232">
        <v>15</v>
      </c>
      <c r="Z232" t="s">
        <v>34</v>
      </c>
      <c r="AA232" t="s">
        <v>43055</v>
      </c>
      <c r="AB232" t="s">
        <v>43056</v>
      </c>
      <c r="AC232" t="s">
        <v>43057</v>
      </c>
      <c r="AD232" t="s">
        <v>43058</v>
      </c>
      <c r="AE232" t="s">
        <v>38</v>
      </c>
      <c r="AF232">
        <v>98362</v>
      </c>
    </row>
    <row r="233" spans="1:32" x14ac:dyDescent="0.25">
      <c r="A233">
        <v>2001</v>
      </c>
      <c r="B233" t="s">
        <v>2046</v>
      </c>
      <c r="C233" t="s">
        <v>80</v>
      </c>
      <c r="F233">
        <v>1</v>
      </c>
      <c r="G233" t="s">
        <v>651</v>
      </c>
      <c r="H233" t="s">
        <v>43705</v>
      </c>
      <c r="Q233" t="s">
        <v>33</v>
      </c>
      <c r="AA233" t="s">
        <v>7704</v>
      </c>
      <c r="AB233" t="s">
        <v>15696</v>
      </c>
      <c r="AC233" t="s">
        <v>15697</v>
      </c>
      <c r="AD233">
        <v>-181523</v>
      </c>
      <c r="AE233" t="s">
        <v>38</v>
      </c>
      <c r="AF233">
        <v>98034</v>
      </c>
    </row>
    <row r="234" spans="1:32" ht="409.5" x14ac:dyDescent="0.25">
      <c r="A234">
        <v>2002</v>
      </c>
      <c r="B234" t="s">
        <v>2046</v>
      </c>
      <c r="C234" t="s">
        <v>80</v>
      </c>
      <c r="F234">
        <v>1</v>
      </c>
      <c r="G234" t="s">
        <v>81</v>
      </c>
      <c r="H234" t="s">
        <v>43705</v>
      </c>
      <c r="Q234" t="s">
        <v>33</v>
      </c>
      <c r="AA234" t="s">
        <v>82</v>
      </c>
      <c r="AB234" s="1" t="s">
        <v>11909</v>
      </c>
      <c r="AC234" t="s">
        <v>11910</v>
      </c>
      <c r="AD234">
        <v>-172873</v>
      </c>
      <c r="AE234" t="s">
        <v>38</v>
      </c>
      <c r="AF234">
        <v>98668</v>
      </c>
    </row>
    <row r="235" spans="1:32" x14ac:dyDescent="0.25">
      <c r="A235">
        <v>2007</v>
      </c>
      <c r="B235" t="s">
        <v>334</v>
      </c>
      <c r="C235" t="s">
        <v>45</v>
      </c>
      <c r="F235">
        <v>1</v>
      </c>
      <c r="G235" t="s">
        <v>4580</v>
      </c>
      <c r="H235" t="s">
        <v>43705</v>
      </c>
      <c r="I235">
        <v>0</v>
      </c>
      <c r="P235" t="s">
        <v>468</v>
      </c>
      <c r="Q235" t="s">
        <v>33</v>
      </c>
      <c r="Z235" t="s">
        <v>34</v>
      </c>
      <c r="AA235" t="s">
        <v>20576</v>
      </c>
      <c r="AB235" t="s">
        <v>20577</v>
      </c>
      <c r="AC235" t="s">
        <v>20578</v>
      </c>
      <c r="AD235" t="s">
        <v>20579</v>
      </c>
      <c r="AE235" t="s">
        <v>38</v>
      </c>
      <c r="AF235">
        <v>98203</v>
      </c>
    </row>
    <row r="236" spans="1:32" x14ac:dyDescent="0.25">
      <c r="A236">
        <v>2044</v>
      </c>
      <c r="B236" t="s">
        <v>17015</v>
      </c>
      <c r="C236" t="s">
        <v>45</v>
      </c>
      <c r="F236">
        <v>1</v>
      </c>
      <c r="G236" t="s">
        <v>3305</v>
      </c>
      <c r="H236" t="s">
        <v>43705</v>
      </c>
      <c r="I236">
        <v>0</v>
      </c>
      <c r="Q236" t="s">
        <v>33</v>
      </c>
      <c r="AA236" t="s">
        <v>28541</v>
      </c>
      <c r="AB236" t="s">
        <v>35466</v>
      </c>
      <c r="AC236" t="s">
        <v>35467</v>
      </c>
      <c r="AD236" t="s">
        <v>35468</v>
      </c>
      <c r="AE236" t="s">
        <v>38</v>
      </c>
      <c r="AF236">
        <v>98032</v>
      </c>
    </row>
    <row r="237" spans="1:32" ht="409.5" x14ac:dyDescent="0.25">
      <c r="A237">
        <v>2050</v>
      </c>
      <c r="B237" t="s">
        <v>96</v>
      </c>
      <c r="C237" t="s">
        <v>97</v>
      </c>
      <c r="F237">
        <v>1</v>
      </c>
      <c r="G237" t="s">
        <v>716</v>
      </c>
      <c r="H237" t="s">
        <v>43705</v>
      </c>
      <c r="I237">
        <v>0</v>
      </c>
      <c r="Q237" t="s">
        <v>33</v>
      </c>
      <c r="Z237" t="s">
        <v>34</v>
      </c>
      <c r="AA237" t="s">
        <v>8231</v>
      </c>
      <c r="AB237" s="1" t="s">
        <v>28702</v>
      </c>
      <c r="AC237" t="s">
        <v>28703</v>
      </c>
      <c r="AD237" t="s">
        <v>28704</v>
      </c>
      <c r="AE237" t="s">
        <v>102</v>
      </c>
      <c r="AF237">
        <v>97214</v>
      </c>
    </row>
    <row r="238" spans="1:32" x14ac:dyDescent="0.25">
      <c r="A238">
        <v>2056</v>
      </c>
      <c r="B238" t="s">
        <v>685</v>
      </c>
      <c r="C238" t="s">
        <v>686</v>
      </c>
      <c r="F238">
        <v>1</v>
      </c>
      <c r="G238" t="s">
        <v>27250</v>
      </c>
      <c r="H238" t="s">
        <v>43705</v>
      </c>
      <c r="I238">
        <v>0</v>
      </c>
      <c r="Q238" t="s">
        <v>33</v>
      </c>
      <c r="Z238" t="s">
        <v>34</v>
      </c>
      <c r="AA238" t="s">
        <v>27251</v>
      </c>
      <c r="AB238" t="s">
        <v>33065</v>
      </c>
      <c r="AC238" t="s">
        <v>33066</v>
      </c>
      <c r="AD238" t="s">
        <v>33067</v>
      </c>
      <c r="AE238" t="s">
        <v>102</v>
      </c>
      <c r="AF238">
        <v>97064</v>
      </c>
    </row>
    <row r="239" spans="1:32" ht="409.5" x14ac:dyDescent="0.25">
      <c r="A239">
        <v>2057</v>
      </c>
      <c r="B239" t="s">
        <v>178</v>
      </c>
      <c r="F239">
        <v>1</v>
      </c>
      <c r="G239" t="s">
        <v>7578</v>
      </c>
      <c r="H239" t="s">
        <v>43705</v>
      </c>
      <c r="I239">
        <v>0</v>
      </c>
      <c r="Q239" t="s">
        <v>33</v>
      </c>
      <c r="Z239" t="s">
        <v>34</v>
      </c>
      <c r="AA239" t="s">
        <v>19337</v>
      </c>
      <c r="AB239" s="1" t="s">
        <v>20481</v>
      </c>
      <c r="AC239" t="s">
        <v>20482</v>
      </c>
      <c r="AD239" t="s">
        <v>20483</v>
      </c>
      <c r="AE239" t="s">
        <v>38</v>
      </c>
      <c r="AF239">
        <v>99336</v>
      </c>
    </row>
    <row r="240" spans="1:32" x14ac:dyDescent="0.25">
      <c r="A240">
        <v>2072</v>
      </c>
      <c r="B240" t="s">
        <v>773</v>
      </c>
      <c r="C240" t="s">
        <v>80</v>
      </c>
      <c r="F240">
        <v>1</v>
      </c>
      <c r="G240" t="s">
        <v>81</v>
      </c>
      <c r="H240" t="s">
        <v>43705</v>
      </c>
      <c r="I240">
        <v>0</v>
      </c>
      <c r="Q240" t="s">
        <v>33</v>
      </c>
      <c r="Z240" t="s">
        <v>34</v>
      </c>
      <c r="AA240" t="s">
        <v>5788</v>
      </c>
      <c r="AB240" t="s">
        <v>8160</v>
      </c>
      <c r="AC240" t="s">
        <v>8161</v>
      </c>
      <c r="AD240" t="s">
        <v>8162</v>
      </c>
      <c r="AE240" t="s">
        <v>38</v>
      </c>
      <c r="AF240">
        <v>98668</v>
      </c>
    </row>
    <row r="241" spans="1:32" x14ac:dyDescent="0.25">
      <c r="A241">
        <v>2073</v>
      </c>
      <c r="B241" t="s">
        <v>2046</v>
      </c>
      <c r="C241" t="s">
        <v>80</v>
      </c>
      <c r="F241">
        <v>1</v>
      </c>
      <c r="G241" t="s">
        <v>5745</v>
      </c>
      <c r="H241" t="s">
        <v>43705</v>
      </c>
      <c r="I241">
        <v>0</v>
      </c>
      <c r="Q241" t="s">
        <v>33</v>
      </c>
      <c r="AA241" t="s">
        <v>5935</v>
      </c>
      <c r="AB241" t="s">
        <v>7643</v>
      </c>
      <c r="AC241" t="s">
        <v>7644</v>
      </c>
      <c r="AD241" t="s">
        <v>7645</v>
      </c>
      <c r="AE241" t="s">
        <v>38</v>
      </c>
      <c r="AF241">
        <v>98201</v>
      </c>
    </row>
    <row r="242" spans="1:32" x14ac:dyDescent="0.25">
      <c r="A242">
        <v>2081</v>
      </c>
      <c r="B242" t="s">
        <v>124</v>
      </c>
      <c r="C242" t="s">
        <v>45</v>
      </c>
      <c r="F242">
        <v>1</v>
      </c>
      <c r="G242" t="s">
        <v>29139</v>
      </c>
      <c r="H242" t="s">
        <v>43705</v>
      </c>
      <c r="I242">
        <v>0</v>
      </c>
      <c r="Q242" t="s">
        <v>33</v>
      </c>
      <c r="AA242" t="s">
        <v>29140</v>
      </c>
      <c r="AB242" t="s">
        <v>29141</v>
      </c>
      <c r="AC242" t="s">
        <v>29142</v>
      </c>
      <c r="AD242" t="s">
        <v>29143</v>
      </c>
    </row>
    <row r="243" spans="1:32" x14ac:dyDescent="0.25">
      <c r="A243">
        <v>2083</v>
      </c>
      <c r="B243" t="s">
        <v>73</v>
      </c>
      <c r="C243" t="s">
        <v>74</v>
      </c>
      <c r="F243">
        <v>1</v>
      </c>
      <c r="G243" t="s">
        <v>19084</v>
      </c>
      <c r="H243" t="s">
        <v>43705</v>
      </c>
      <c r="Q243" t="s">
        <v>33</v>
      </c>
      <c r="Z243" t="s">
        <v>34</v>
      </c>
      <c r="AA243" t="s">
        <v>19085</v>
      </c>
      <c r="AB243" t="s">
        <v>19086</v>
      </c>
      <c r="AC243" t="s">
        <v>19087</v>
      </c>
      <c r="AD243">
        <v>-161041</v>
      </c>
      <c r="AE243" t="s">
        <v>38</v>
      </c>
      <c r="AF243">
        <v>98118</v>
      </c>
    </row>
    <row r="244" spans="1:32" x14ac:dyDescent="0.25">
      <c r="A244">
        <v>2095</v>
      </c>
      <c r="B244" t="s">
        <v>164</v>
      </c>
      <c r="C244" t="s">
        <v>165</v>
      </c>
      <c r="F244">
        <v>1</v>
      </c>
      <c r="G244" t="s">
        <v>734</v>
      </c>
      <c r="H244" t="s">
        <v>43696</v>
      </c>
      <c r="I244">
        <v>0</v>
      </c>
      <c r="Q244" t="s">
        <v>33</v>
      </c>
      <c r="Z244" t="s">
        <v>34</v>
      </c>
      <c r="AA244" t="s">
        <v>735</v>
      </c>
      <c r="AB244" t="s">
        <v>3908</v>
      </c>
      <c r="AC244" t="s">
        <v>3909</v>
      </c>
      <c r="AD244" t="s">
        <v>3910</v>
      </c>
      <c r="AE244" t="s">
        <v>38</v>
      </c>
      <c r="AF244">
        <v>98111</v>
      </c>
    </row>
    <row r="245" spans="1:32" ht="409.5" x14ac:dyDescent="0.25">
      <c r="A245">
        <v>2108</v>
      </c>
      <c r="B245" t="s">
        <v>276</v>
      </c>
      <c r="C245" t="s">
        <v>45</v>
      </c>
      <c r="F245">
        <v>1</v>
      </c>
      <c r="G245" t="s">
        <v>32608</v>
      </c>
      <c r="H245" t="s">
        <v>43705</v>
      </c>
      <c r="I245">
        <v>0</v>
      </c>
      <c r="P245" t="s">
        <v>468</v>
      </c>
      <c r="Q245" t="s">
        <v>33</v>
      </c>
      <c r="Z245" t="s">
        <v>34</v>
      </c>
      <c r="AA245" t="s">
        <v>32609</v>
      </c>
      <c r="AB245" s="1" t="s">
        <v>32617</v>
      </c>
      <c r="AC245" t="s">
        <v>32618</v>
      </c>
      <c r="AD245" t="s">
        <v>32619</v>
      </c>
      <c r="AE245" t="s">
        <v>38</v>
      </c>
      <c r="AF245">
        <v>98501</v>
      </c>
    </row>
    <row r="246" spans="1:32" x14ac:dyDescent="0.25">
      <c r="A246">
        <v>2112</v>
      </c>
      <c r="B246" t="s">
        <v>30</v>
      </c>
      <c r="C246" t="s">
        <v>31</v>
      </c>
      <c r="F246">
        <v>1</v>
      </c>
      <c r="G246" t="s">
        <v>18698</v>
      </c>
      <c r="H246" t="s">
        <v>43705</v>
      </c>
      <c r="Q246" t="s">
        <v>33</v>
      </c>
      <c r="Z246" t="s">
        <v>34</v>
      </c>
      <c r="AA246" t="s">
        <v>22564</v>
      </c>
      <c r="AB246" t="s">
        <v>22565</v>
      </c>
      <c r="AC246" t="s">
        <v>22565</v>
      </c>
      <c r="AD246">
        <v>-161816</v>
      </c>
      <c r="AE246" t="s">
        <v>38</v>
      </c>
      <c r="AF246">
        <v>98087</v>
      </c>
    </row>
    <row r="247" spans="1:32" x14ac:dyDescent="0.25">
      <c r="A247">
        <v>2133</v>
      </c>
      <c r="B247" t="s">
        <v>739</v>
      </c>
      <c r="C247" t="s">
        <v>686</v>
      </c>
      <c r="F247">
        <v>1</v>
      </c>
      <c r="G247" t="s">
        <v>30958</v>
      </c>
      <c r="H247" t="s">
        <v>43705</v>
      </c>
      <c r="I247">
        <v>0</v>
      </c>
      <c r="Q247" t="s">
        <v>33</v>
      </c>
      <c r="AA247" t="s">
        <v>31011</v>
      </c>
      <c r="AB247" t="s">
        <v>31012</v>
      </c>
      <c r="AC247" t="s">
        <v>30997</v>
      </c>
      <c r="AD247" t="s">
        <v>31013</v>
      </c>
    </row>
    <row r="248" spans="1:32" x14ac:dyDescent="0.25">
      <c r="A248">
        <v>2134</v>
      </c>
      <c r="B248" t="s">
        <v>685</v>
      </c>
      <c r="C248" t="s">
        <v>686</v>
      </c>
      <c r="F248">
        <v>1</v>
      </c>
      <c r="G248" t="s">
        <v>29613</v>
      </c>
      <c r="H248" t="s">
        <v>43705</v>
      </c>
      <c r="Q248" t="s">
        <v>33</v>
      </c>
      <c r="AA248" t="s">
        <v>29614</v>
      </c>
      <c r="AB248" t="s">
        <v>34977</v>
      </c>
      <c r="AC248" t="s">
        <v>34951</v>
      </c>
      <c r="AD248">
        <v>-172984</v>
      </c>
      <c r="AE248" t="s">
        <v>38</v>
      </c>
      <c r="AF248">
        <v>98001</v>
      </c>
    </row>
    <row r="249" spans="1:32" ht="409.5" x14ac:dyDescent="0.25">
      <c r="A249">
        <v>2147</v>
      </c>
      <c r="B249" t="s">
        <v>73</v>
      </c>
      <c r="C249" t="s">
        <v>74</v>
      </c>
      <c r="F249">
        <v>1</v>
      </c>
      <c r="G249" t="s">
        <v>1478</v>
      </c>
      <c r="H249" t="s">
        <v>43705</v>
      </c>
      <c r="I249">
        <v>0</v>
      </c>
      <c r="Q249" t="s">
        <v>33</v>
      </c>
      <c r="Z249" t="s">
        <v>34</v>
      </c>
      <c r="AA249" t="s">
        <v>1479</v>
      </c>
      <c r="AB249" s="1" t="s">
        <v>36995</v>
      </c>
      <c r="AC249" t="s">
        <v>36996</v>
      </c>
      <c r="AD249" t="s">
        <v>36997</v>
      </c>
      <c r="AE249" t="s">
        <v>38</v>
      </c>
      <c r="AF249">
        <v>98036</v>
      </c>
    </row>
    <row r="250" spans="1:32" x14ac:dyDescent="0.25">
      <c r="A250">
        <v>2159</v>
      </c>
      <c r="B250" t="s">
        <v>178</v>
      </c>
      <c r="F250">
        <v>1</v>
      </c>
      <c r="G250" t="s">
        <v>424</v>
      </c>
      <c r="H250" t="s">
        <v>43705</v>
      </c>
      <c r="I250">
        <v>0</v>
      </c>
      <c r="Q250" t="s">
        <v>33</v>
      </c>
      <c r="Z250" t="s">
        <v>34</v>
      </c>
      <c r="AA250" t="s">
        <v>429</v>
      </c>
      <c r="AB250" t="s">
        <v>9753</v>
      </c>
      <c r="AC250" t="s">
        <v>9754</v>
      </c>
      <c r="AD250" t="s">
        <v>9755</v>
      </c>
      <c r="AE250" t="s">
        <v>38</v>
      </c>
      <c r="AF250">
        <v>99336</v>
      </c>
    </row>
    <row r="251" spans="1:32" ht="409.5" x14ac:dyDescent="0.25">
      <c r="A251">
        <v>2163</v>
      </c>
      <c r="B251" t="s">
        <v>685</v>
      </c>
      <c r="C251" t="s">
        <v>686</v>
      </c>
      <c r="F251">
        <v>1</v>
      </c>
      <c r="G251" t="s">
        <v>30400</v>
      </c>
      <c r="H251" t="s">
        <v>43705</v>
      </c>
      <c r="Q251" t="s">
        <v>33</v>
      </c>
      <c r="AA251" t="s">
        <v>33911</v>
      </c>
      <c r="AB251" s="1" t="s">
        <v>34697</v>
      </c>
      <c r="AC251" t="s">
        <v>34678</v>
      </c>
      <c r="AD251">
        <v>-171008</v>
      </c>
      <c r="AE251" t="s">
        <v>38</v>
      </c>
      <c r="AF251">
        <v>98102</v>
      </c>
    </row>
    <row r="252" spans="1:32" x14ac:dyDescent="0.25">
      <c r="A252">
        <v>2192</v>
      </c>
      <c r="B252" t="s">
        <v>73</v>
      </c>
      <c r="C252" t="s">
        <v>74</v>
      </c>
      <c r="F252">
        <v>1</v>
      </c>
      <c r="G252" t="s">
        <v>9219</v>
      </c>
      <c r="H252" t="s">
        <v>43705</v>
      </c>
      <c r="I252">
        <v>0</v>
      </c>
      <c r="Q252" t="s">
        <v>155</v>
      </c>
      <c r="Z252" t="s">
        <v>34</v>
      </c>
      <c r="AA252" t="s">
        <v>17892</v>
      </c>
      <c r="AB252" t="s">
        <v>27679</v>
      </c>
      <c r="AC252" t="s">
        <v>27680</v>
      </c>
      <c r="AD252" t="s">
        <v>27681</v>
      </c>
      <c r="AE252" t="s">
        <v>38</v>
      </c>
      <c r="AF252">
        <v>98168</v>
      </c>
    </row>
    <row r="253" spans="1:32" x14ac:dyDescent="0.25">
      <c r="A253">
        <v>2196</v>
      </c>
      <c r="B253" t="s">
        <v>685</v>
      </c>
      <c r="C253" t="s">
        <v>686</v>
      </c>
      <c r="F253">
        <v>1</v>
      </c>
      <c r="G253" t="s">
        <v>4924</v>
      </c>
      <c r="H253" t="s">
        <v>43705</v>
      </c>
      <c r="Q253" t="s">
        <v>33</v>
      </c>
      <c r="AA253" t="s">
        <v>29412</v>
      </c>
      <c r="AB253" t="s">
        <v>34763</v>
      </c>
      <c r="AC253" t="s">
        <v>34753</v>
      </c>
      <c r="AD253">
        <v>-163106</v>
      </c>
      <c r="AE253" t="s">
        <v>38</v>
      </c>
      <c r="AF253">
        <v>98007</v>
      </c>
    </row>
    <row r="254" spans="1:32" x14ac:dyDescent="0.25">
      <c r="A254">
        <v>2199</v>
      </c>
      <c r="B254" t="s">
        <v>178</v>
      </c>
      <c r="F254">
        <v>1</v>
      </c>
      <c r="G254" t="s">
        <v>5265</v>
      </c>
      <c r="H254" t="s">
        <v>43705</v>
      </c>
      <c r="I254">
        <v>0</v>
      </c>
      <c r="Q254" t="s">
        <v>33</v>
      </c>
      <c r="Z254" t="s">
        <v>34</v>
      </c>
      <c r="AA254" t="s">
        <v>5266</v>
      </c>
      <c r="AB254" t="s">
        <v>5267</v>
      </c>
      <c r="AC254" t="s">
        <v>5267</v>
      </c>
      <c r="AD254" t="s">
        <v>5268</v>
      </c>
    </row>
    <row r="255" spans="1:32" x14ac:dyDescent="0.25">
      <c r="A255">
        <v>2201</v>
      </c>
      <c r="B255" t="s">
        <v>685</v>
      </c>
      <c r="C255" t="s">
        <v>686</v>
      </c>
      <c r="F255">
        <v>1</v>
      </c>
      <c r="G255" t="s">
        <v>3295</v>
      </c>
      <c r="H255" t="s">
        <v>43705</v>
      </c>
      <c r="I255">
        <v>0</v>
      </c>
      <c r="Q255" t="s">
        <v>33</v>
      </c>
      <c r="AA255" t="s">
        <v>3296</v>
      </c>
      <c r="AB255" t="s">
        <v>3297</v>
      </c>
      <c r="AC255" t="s">
        <v>3298</v>
      </c>
      <c r="AD255" t="s">
        <v>3299</v>
      </c>
      <c r="AE255" t="s">
        <v>38</v>
      </c>
      <c r="AF255">
        <v>98005</v>
      </c>
    </row>
    <row r="256" spans="1:32" x14ac:dyDescent="0.25">
      <c r="A256">
        <v>2203</v>
      </c>
      <c r="B256" t="s">
        <v>685</v>
      </c>
      <c r="C256" t="s">
        <v>686</v>
      </c>
      <c r="F256">
        <v>1</v>
      </c>
      <c r="G256" t="s">
        <v>3421</v>
      </c>
      <c r="H256" t="s">
        <v>43705</v>
      </c>
      <c r="I256">
        <v>0</v>
      </c>
      <c r="Q256" t="s">
        <v>33</v>
      </c>
      <c r="AA256" t="s">
        <v>34091</v>
      </c>
      <c r="AB256" t="s">
        <v>34510</v>
      </c>
      <c r="AC256" t="s">
        <v>34436</v>
      </c>
      <c r="AD256" t="s">
        <v>34511</v>
      </c>
      <c r="AE256" t="s">
        <v>38</v>
      </c>
      <c r="AF256">
        <v>98033</v>
      </c>
    </row>
    <row r="257" spans="1:32" ht="315" x14ac:dyDescent="0.25">
      <c r="A257">
        <v>2211</v>
      </c>
      <c r="B257" t="s">
        <v>685</v>
      </c>
      <c r="C257" t="s">
        <v>686</v>
      </c>
      <c r="F257">
        <v>1</v>
      </c>
      <c r="G257" t="s">
        <v>30400</v>
      </c>
      <c r="H257" t="s">
        <v>43705</v>
      </c>
      <c r="I257">
        <v>0</v>
      </c>
      <c r="Q257" t="s">
        <v>33</v>
      </c>
      <c r="AA257" t="s">
        <v>32815</v>
      </c>
      <c r="AB257" s="1" t="s">
        <v>32816</v>
      </c>
      <c r="AC257" t="s">
        <v>32817</v>
      </c>
      <c r="AD257" t="s">
        <v>32818</v>
      </c>
      <c r="AE257" t="s">
        <v>38</v>
      </c>
      <c r="AF257">
        <v>98102</v>
      </c>
    </row>
    <row r="258" spans="1:32" x14ac:dyDescent="0.25">
      <c r="A258">
        <v>2230</v>
      </c>
      <c r="B258" t="s">
        <v>96</v>
      </c>
      <c r="C258" t="s">
        <v>97</v>
      </c>
      <c r="F258">
        <v>1</v>
      </c>
      <c r="G258" t="s">
        <v>20201</v>
      </c>
      <c r="H258" t="s">
        <v>43705</v>
      </c>
      <c r="I258">
        <v>0</v>
      </c>
      <c r="Q258" t="s">
        <v>33</v>
      </c>
      <c r="Z258" t="s">
        <v>34</v>
      </c>
      <c r="AA258" t="s">
        <v>27675</v>
      </c>
      <c r="AB258" t="s">
        <v>27676</v>
      </c>
      <c r="AC258" t="s">
        <v>27677</v>
      </c>
      <c r="AD258" t="s">
        <v>27678</v>
      </c>
      <c r="AE258" t="s">
        <v>38</v>
      </c>
      <c r="AF258">
        <v>98683</v>
      </c>
    </row>
    <row r="259" spans="1:32" ht="409.5" x14ac:dyDescent="0.25">
      <c r="A259">
        <v>2254</v>
      </c>
      <c r="B259" t="s">
        <v>2046</v>
      </c>
      <c r="C259" t="s">
        <v>80</v>
      </c>
      <c r="F259">
        <v>1</v>
      </c>
      <c r="G259" t="s">
        <v>720</v>
      </c>
      <c r="H259" t="s">
        <v>43705</v>
      </c>
      <c r="Q259" t="s">
        <v>33</v>
      </c>
      <c r="AA259" t="s">
        <v>6204</v>
      </c>
      <c r="AB259" s="1" t="s">
        <v>10658</v>
      </c>
      <c r="AC259" t="s">
        <v>10657</v>
      </c>
      <c r="AD259">
        <v>-181281</v>
      </c>
      <c r="AE259" t="s">
        <v>38</v>
      </c>
      <c r="AF259">
        <v>98052</v>
      </c>
    </row>
    <row r="260" spans="1:32" ht="409.5" x14ac:dyDescent="0.25">
      <c r="A260">
        <v>2261</v>
      </c>
      <c r="B260" t="s">
        <v>2046</v>
      </c>
      <c r="C260" t="s">
        <v>80</v>
      </c>
      <c r="F260">
        <v>1</v>
      </c>
      <c r="G260" t="s">
        <v>658</v>
      </c>
      <c r="H260" t="s">
        <v>43705</v>
      </c>
      <c r="I260">
        <v>0</v>
      </c>
      <c r="Q260" t="s">
        <v>33</v>
      </c>
      <c r="AA260" t="s">
        <v>6494</v>
      </c>
      <c r="AB260" s="1" t="s">
        <v>7053</v>
      </c>
      <c r="AC260" t="s">
        <v>7054</v>
      </c>
      <c r="AD260" t="s">
        <v>7055</v>
      </c>
      <c r="AE260" t="s">
        <v>102</v>
      </c>
      <c r="AF260">
        <v>97211</v>
      </c>
    </row>
    <row r="261" spans="1:32" x14ac:dyDescent="0.25">
      <c r="A261">
        <v>2263</v>
      </c>
      <c r="B261" t="s">
        <v>68</v>
      </c>
      <c r="C261" t="s">
        <v>45</v>
      </c>
      <c r="F261">
        <v>1</v>
      </c>
      <c r="G261" t="s">
        <v>29098</v>
      </c>
      <c r="H261" t="s">
        <v>43705</v>
      </c>
      <c r="Q261" t="s">
        <v>33</v>
      </c>
      <c r="Z261" t="s">
        <v>34</v>
      </c>
      <c r="AA261" t="s">
        <v>29099</v>
      </c>
      <c r="AB261" t="s">
        <v>29100</v>
      </c>
      <c r="AC261" t="s">
        <v>29101</v>
      </c>
      <c r="AD261">
        <v>-161894</v>
      </c>
      <c r="AE261" t="s">
        <v>38</v>
      </c>
      <c r="AF261">
        <v>98007</v>
      </c>
    </row>
    <row r="262" spans="1:32" x14ac:dyDescent="0.25">
      <c r="A262">
        <v>2280</v>
      </c>
      <c r="B262" t="s">
        <v>3712</v>
      </c>
      <c r="C262" t="s">
        <v>16820</v>
      </c>
      <c r="F262">
        <v>1</v>
      </c>
      <c r="G262" t="s">
        <v>41561</v>
      </c>
      <c r="H262" t="s">
        <v>43705</v>
      </c>
      <c r="I262">
        <v>0</v>
      </c>
      <c r="Q262" t="s">
        <v>33</v>
      </c>
      <c r="AA262" t="s">
        <v>41562</v>
      </c>
      <c r="AB262" t="s">
        <v>41563</v>
      </c>
      <c r="AC262" t="s">
        <v>41536</v>
      </c>
      <c r="AD262" t="s">
        <v>41564</v>
      </c>
    </row>
    <row r="263" spans="1:32" x14ac:dyDescent="0.25">
      <c r="A263">
        <v>2329</v>
      </c>
      <c r="B263" t="s">
        <v>73</v>
      </c>
      <c r="C263" t="s">
        <v>74</v>
      </c>
      <c r="F263">
        <v>1</v>
      </c>
      <c r="G263" t="s">
        <v>19963</v>
      </c>
      <c r="H263" t="s">
        <v>43703</v>
      </c>
      <c r="Q263" t="s">
        <v>63</v>
      </c>
      <c r="Z263" t="s">
        <v>34</v>
      </c>
      <c r="AA263" t="s">
        <v>19964</v>
      </c>
      <c r="AB263" t="s">
        <v>19965</v>
      </c>
      <c r="AC263" t="s">
        <v>19966</v>
      </c>
      <c r="AD263">
        <v>-160940</v>
      </c>
      <c r="AE263" t="s">
        <v>38</v>
      </c>
      <c r="AF263">
        <v>98057</v>
      </c>
    </row>
    <row r="264" spans="1:32" x14ac:dyDescent="0.25">
      <c r="A264">
        <v>2336</v>
      </c>
      <c r="B264" t="s">
        <v>178</v>
      </c>
      <c r="C264" t="s">
        <v>179</v>
      </c>
      <c r="F264">
        <v>1</v>
      </c>
      <c r="G264" t="s">
        <v>670</v>
      </c>
      <c r="H264" t="s">
        <v>43705</v>
      </c>
      <c r="I264">
        <v>0</v>
      </c>
      <c r="Q264" t="s">
        <v>33</v>
      </c>
      <c r="Z264" t="s">
        <v>34</v>
      </c>
      <c r="AA264" t="s">
        <v>674</v>
      </c>
      <c r="AB264" t="s">
        <v>4672</v>
      </c>
      <c r="AC264" t="s">
        <v>4673</v>
      </c>
      <c r="AD264" t="s">
        <v>4674</v>
      </c>
      <c r="AE264" t="s">
        <v>38</v>
      </c>
    </row>
    <row r="265" spans="1:32" ht="409.5" x14ac:dyDescent="0.25">
      <c r="A265">
        <v>2348</v>
      </c>
      <c r="B265" t="s">
        <v>79</v>
      </c>
      <c r="C265" t="s">
        <v>80</v>
      </c>
      <c r="F265">
        <v>1</v>
      </c>
      <c r="G265" t="s">
        <v>5745</v>
      </c>
      <c r="H265" t="s">
        <v>43705</v>
      </c>
      <c r="Q265" t="s">
        <v>721</v>
      </c>
      <c r="AA265" t="s">
        <v>5859</v>
      </c>
      <c r="AB265" s="1" t="s">
        <v>26381</v>
      </c>
      <c r="AC265" t="s">
        <v>26382</v>
      </c>
      <c r="AD265">
        <v>-172910</v>
      </c>
      <c r="AE265" t="s">
        <v>38</v>
      </c>
      <c r="AF265">
        <v>98201</v>
      </c>
    </row>
    <row r="266" spans="1:32" x14ac:dyDescent="0.25">
      <c r="A266">
        <v>2381</v>
      </c>
      <c r="B266" t="s">
        <v>739</v>
      </c>
      <c r="C266" t="s">
        <v>686</v>
      </c>
      <c r="F266">
        <v>1</v>
      </c>
      <c r="G266" t="s">
        <v>1002</v>
      </c>
      <c r="H266" t="s">
        <v>43705</v>
      </c>
      <c r="I266">
        <v>0</v>
      </c>
      <c r="Q266" t="s">
        <v>63</v>
      </c>
      <c r="Z266" t="s">
        <v>34</v>
      </c>
      <c r="AA266" t="s">
        <v>28484</v>
      </c>
      <c r="AB266" t="s">
        <v>28485</v>
      </c>
      <c r="AC266" t="s">
        <v>28486</v>
      </c>
      <c r="AD266" t="s">
        <v>28487</v>
      </c>
      <c r="AE266" t="s">
        <v>306</v>
      </c>
      <c r="AF266">
        <v>73112</v>
      </c>
    </row>
    <row r="267" spans="1:32" ht="240" x14ac:dyDescent="0.25">
      <c r="A267">
        <v>2385</v>
      </c>
      <c r="B267" t="s">
        <v>3712</v>
      </c>
      <c r="C267" t="s">
        <v>16820</v>
      </c>
      <c r="F267">
        <v>1</v>
      </c>
      <c r="G267" t="s">
        <v>41553</v>
      </c>
      <c r="H267" t="s">
        <v>43705</v>
      </c>
      <c r="I267">
        <v>0</v>
      </c>
      <c r="Q267" t="s">
        <v>33</v>
      </c>
      <c r="AA267" t="s">
        <v>41554</v>
      </c>
      <c r="AB267" s="1" t="s">
        <v>41555</v>
      </c>
      <c r="AC267" t="s">
        <v>41536</v>
      </c>
      <c r="AD267" t="s">
        <v>41556</v>
      </c>
    </row>
    <row r="268" spans="1:32" x14ac:dyDescent="0.25">
      <c r="A268">
        <v>2387</v>
      </c>
      <c r="B268" t="s">
        <v>73</v>
      </c>
      <c r="C268" t="s">
        <v>74</v>
      </c>
      <c r="F268">
        <v>1</v>
      </c>
      <c r="G268" t="s">
        <v>36328</v>
      </c>
      <c r="H268" t="s">
        <v>43705</v>
      </c>
      <c r="I268">
        <v>0</v>
      </c>
      <c r="Q268" t="s">
        <v>33</v>
      </c>
      <c r="AA268" t="s">
        <v>36329</v>
      </c>
      <c r="AB268" t="s">
        <v>36330</v>
      </c>
      <c r="AC268" t="s">
        <v>36297</v>
      </c>
      <c r="AD268" t="s">
        <v>36331</v>
      </c>
    </row>
    <row r="269" spans="1:32" x14ac:dyDescent="0.25">
      <c r="A269">
        <v>2392</v>
      </c>
      <c r="B269" t="s">
        <v>96</v>
      </c>
      <c r="C269" t="s">
        <v>97</v>
      </c>
      <c r="F269">
        <v>1</v>
      </c>
      <c r="G269" t="s">
        <v>36119</v>
      </c>
      <c r="H269" t="s">
        <v>43705</v>
      </c>
      <c r="I269">
        <v>0</v>
      </c>
      <c r="Q269" t="s">
        <v>33</v>
      </c>
      <c r="Z269" t="s">
        <v>34</v>
      </c>
      <c r="AA269" t="s">
        <v>38684</v>
      </c>
      <c r="AB269" t="s">
        <v>38685</v>
      </c>
      <c r="AC269" t="s">
        <v>38686</v>
      </c>
      <c r="AD269" t="s">
        <v>38687</v>
      </c>
    </row>
    <row r="270" spans="1:32" x14ac:dyDescent="0.25">
      <c r="A270">
        <v>2396</v>
      </c>
      <c r="B270" t="s">
        <v>2046</v>
      </c>
      <c r="C270" t="s">
        <v>80</v>
      </c>
      <c r="F270">
        <v>1</v>
      </c>
      <c r="G270" t="s">
        <v>4110</v>
      </c>
      <c r="H270" t="s">
        <v>43705</v>
      </c>
      <c r="Q270" t="s">
        <v>33</v>
      </c>
      <c r="AA270" t="s">
        <v>7878</v>
      </c>
      <c r="AB270" t="s">
        <v>11703</v>
      </c>
      <c r="AC270" t="s">
        <v>11704</v>
      </c>
      <c r="AD270">
        <v>-161059</v>
      </c>
      <c r="AE270" t="s">
        <v>38</v>
      </c>
      <c r="AF270">
        <v>98660</v>
      </c>
    </row>
    <row r="271" spans="1:32" x14ac:dyDescent="0.25">
      <c r="A271">
        <v>2398</v>
      </c>
      <c r="B271" t="s">
        <v>276</v>
      </c>
      <c r="C271" t="s">
        <v>45</v>
      </c>
      <c r="F271">
        <v>1</v>
      </c>
      <c r="G271" t="s">
        <v>734</v>
      </c>
      <c r="H271" t="s">
        <v>43696</v>
      </c>
      <c r="I271">
        <v>0</v>
      </c>
      <c r="P271" t="s">
        <v>24799</v>
      </c>
      <c r="Q271" t="s">
        <v>33</v>
      </c>
      <c r="Y271">
        <v>30</v>
      </c>
      <c r="Z271" t="s">
        <v>34</v>
      </c>
      <c r="AA271" t="s">
        <v>17802</v>
      </c>
      <c r="AB271" t="s">
        <v>24800</v>
      </c>
      <c r="AC271" t="s">
        <v>24801</v>
      </c>
      <c r="AD271" t="s">
        <v>24802</v>
      </c>
      <c r="AE271" t="s">
        <v>38</v>
      </c>
      <c r="AF271">
        <v>98501</v>
      </c>
    </row>
    <row r="272" spans="1:32" x14ac:dyDescent="0.25">
      <c r="A272">
        <v>2404</v>
      </c>
      <c r="B272" t="s">
        <v>489</v>
      </c>
      <c r="C272" t="s">
        <v>45</v>
      </c>
      <c r="F272">
        <v>1</v>
      </c>
      <c r="G272" t="s">
        <v>1998</v>
      </c>
      <c r="H272" t="s">
        <v>43705</v>
      </c>
      <c r="Q272" t="s">
        <v>33</v>
      </c>
      <c r="Z272" t="s">
        <v>34</v>
      </c>
      <c r="AA272" t="s">
        <v>18938</v>
      </c>
      <c r="AB272" t="s">
        <v>18939</v>
      </c>
      <c r="AC272" t="s">
        <v>18940</v>
      </c>
      <c r="AD272">
        <v>-171224</v>
      </c>
      <c r="AE272" t="s">
        <v>38</v>
      </c>
      <c r="AF272">
        <v>98020</v>
      </c>
    </row>
    <row r="273" spans="1:32" x14ac:dyDescent="0.25">
      <c r="A273">
        <v>2407</v>
      </c>
      <c r="B273" t="s">
        <v>79</v>
      </c>
      <c r="C273" t="s">
        <v>80</v>
      </c>
      <c r="F273">
        <v>1</v>
      </c>
      <c r="G273" t="s">
        <v>6778</v>
      </c>
      <c r="H273" t="s">
        <v>43705</v>
      </c>
      <c r="Q273" t="s">
        <v>33</v>
      </c>
      <c r="AA273" t="s">
        <v>8361</v>
      </c>
      <c r="AB273" t="s">
        <v>26662</v>
      </c>
      <c r="AC273" t="s">
        <v>26663</v>
      </c>
      <c r="AD273">
        <v>-172085</v>
      </c>
      <c r="AE273" t="s">
        <v>38</v>
      </c>
      <c r="AF273">
        <v>99201</v>
      </c>
    </row>
    <row r="274" spans="1:32" x14ac:dyDescent="0.25">
      <c r="A274">
        <v>2417</v>
      </c>
      <c r="B274" t="s">
        <v>2046</v>
      </c>
      <c r="C274" t="s">
        <v>80</v>
      </c>
      <c r="F274">
        <v>1</v>
      </c>
      <c r="G274" t="s">
        <v>3047</v>
      </c>
      <c r="H274" t="s">
        <v>43705</v>
      </c>
      <c r="Q274" t="s">
        <v>33</v>
      </c>
      <c r="AA274" t="s">
        <v>7228</v>
      </c>
      <c r="AB274" t="s">
        <v>15937</v>
      </c>
      <c r="AC274" t="s">
        <v>15938</v>
      </c>
      <c r="AD274">
        <v>-181432</v>
      </c>
      <c r="AE274" t="s">
        <v>38</v>
      </c>
      <c r="AF274">
        <v>98516</v>
      </c>
    </row>
    <row r="275" spans="1:32" ht="409.5" x14ac:dyDescent="0.25">
      <c r="A275">
        <v>2423</v>
      </c>
      <c r="B275" t="s">
        <v>39</v>
      </c>
      <c r="C275" t="s">
        <v>165</v>
      </c>
      <c r="F275">
        <v>1</v>
      </c>
      <c r="G275" t="s">
        <v>69</v>
      </c>
      <c r="H275" t="s">
        <v>43696</v>
      </c>
      <c r="I275">
        <v>0</v>
      </c>
      <c r="Q275" t="s">
        <v>33</v>
      </c>
      <c r="AA275" t="s">
        <v>725</v>
      </c>
      <c r="AB275" s="1" t="s">
        <v>959</v>
      </c>
      <c r="AC275" t="s">
        <v>960</v>
      </c>
      <c r="AD275" t="s">
        <v>961</v>
      </c>
      <c r="AE275" t="s">
        <v>38</v>
      </c>
      <c r="AF275">
        <v>98121</v>
      </c>
    </row>
    <row r="276" spans="1:32" ht="135" x14ac:dyDescent="0.25">
      <c r="A276">
        <v>2423</v>
      </c>
      <c r="B276" t="s">
        <v>334</v>
      </c>
      <c r="C276" t="s">
        <v>45</v>
      </c>
      <c r="F276">
        <v>1</v>
      </c>
      <c r="G276" t="s">
        <v>4947</v>
      </c>
      <c r="H276" t="s">
        <v>43705</v>
      </c>
      <c r="I276">
        <v>0</v>
      </c>
      <c r="Q276" t="s">
        <v>33</v>
      </c>
      <c r="AA276" t="s">
        <v>3152</v>
      </c>
      <c r="AB276" s="1" t="s">
        <v>35626</v>
      </c>
      <c r="AC276" t="s">
        <v>35627</v>
      </c>
      <c r="AD276" t="s">
        <v>35628</v>
      </c>
      <c r="AE276" t="s">
        <v>38</v>
      </c>
      <c r="AF276">
        <v>98032</v>
      </c>
    </row>
    <row r="277" spans="1:32" ht="409.5" x14ac:dyDescent="0.25">
      <c r="A277">
        <v>2426</v>
      </c>
      <c r="B277" t="s">
        <v>2046</v>
      </c>
      <c r="C277" t="s">
        <v>80</v>
      </c>
      <c r="F277">
        <v>1</v>
      </c>
      <c r="G277" t="s">
        <v>413</v>
      </c>
      <c r="H277" t="s">
        <v>43705</v>
      </c>
      <c r="Q277" t="s">
        <v>33</v>
      </c>
      <c r="AA277" t="s">
        <v>7165</v>
      </c>
      <c r="AB277" s="1" t="s">
        <v>12273</v>
      </c>
      <c r="AC277" t="s">
        <v>12274</v>
      </c>
      <c r="AD277">
        <v>-171683</v>
      </c>
      <c r="AE277" t="s">
        <v>38</v>
      </c>
      <c r="AF277">
        <v>98006</v>
      </c>
    </row>
    <row r="278" spans="1:32" x14ac:dyDescent="0.25">
      <c r="A278">
        <v>2428</v>
      </c>
      <c r="B278" t="s">
        <v>334</v>
      </c>
      <c r="C278" t="s">
        <v>45</v>
      </c>
      <c r="F278">
        <v>1</v>
      </c>
      <c r="G278" t="s">
        <v>844</v>
      </c>
      <c r="H278" t="s">
        <v>43705</v>
      </c>
      <c r="Q278" t="s">
        <v>33</v>
      </c>
      <c r="Z278" t="s">
        <v>34</v>
      </c>
      <c r="AA278" t="s">
        <v>18941</v>
      </c>
      <c r="AB278" t="s">
        <v>18942</v>
      </c>
      <c r="AC278" t="s">
        <v>18943</v>
      </c>
      <c r="AD278">
        <v>-172567</v>
      </c>
      <c r="AE278" t="s">
        <v>38</v>
      </c>
      <c r="AF278">
        <v>98105</v>
      </c>
    </row>
    <row r="279" spans="1:32" ht="409.5" x14ac:dyDescent="0.25">
      <c r="A279">
        <v>2429</v>
      </c>
      <c r="B279" t="s">
        <v>2046</v>
      </c>
      <c r="C279" t="s">
        <v>80</v>
      </c>
      <c r="F279">
        <v>1</v>
      </c>
      <c r="G279" t="s">
        <v>651</v>
      </c>
      <c r="H279" t="s">
        <v>43705</v>
      </c>
      <c r="Q279" t="s">
        <v>33</v>
      </c>
      <c r="AA279" t="s">
        <v>12160</v>
      </c>
      <c r="AB279" s="1" t="s">
        <v>16547</v>
      </c>
      <c r="AC279" t="s">
        <v>16548</v>
      </c>
      <c r="AD279">
        <v>-160398</v>
      </c>
      <c r="AE279" t="s">
        <v>38</v>
      </c>
      <c r="AF279">
        <v>98034</v>
      </c>
    </row>
    <row r="280" spans="1:32" ht="409.5" x14ac:dyDescent="0.25">
      <c r="A280">
        <v>18426</v>
      </c>
      <c r="B280" t="s">
        <v>73</v>
      </c>
      <c r="C280" t="s">
        <v>74</v>
      </c>
      <c r="F280">
        <v>1</v>
      </c>
      <c r="G280" t="s">
        <v>16937</v>
      </c>
      <c r="H280" t="s">
        <v>43703</v>
      </c>
      <c r="Q280" t="s">
        <v>33</v>
      </c>
      <c r="Y280">
        <v>15</v>
      </c>
      <c r="Z280" t="s">
        <v>34</v>
      </c>
      <c r="AA280" t="s">
        <v>42928</v>
      </c>
      <c r="AB280" s="1" t="s">
        <v>42929</v>
      </c>
      <c r="AC280" t="s">
        <v>42930</v>
      </c>
      <c r="AD280">
        <v>-180495</v>
      </c>
      <c r="AE280" t="s">
        <v>38</v>
      </c>
      <c r="AF280">
        <v>98121</v>
      </c>
    </row>
    <row r="281" spans="1:32" x14ac:dyDescent="0.25">
      <c r="A281">
        <v>2452</v>
      </c>
      <c r="B281" t="s">
        <v>685</v>
      </c>
      <c r="C281" t="s">
        <v>686</v>
      </c>
      <c r="F281">
        <v>1</v>
      </c>
      <c r="G281" t="s">
        <v>28530</v>
      </c>
      <c r="H281" t="s">
        <v>43705</v>
      </c>
      <c r="I281">
        <v>0</v>
      </c>
      <c r="Q281" t="s">
        <v>33</v>
      </c>
      <c r="AA281" t="s">
        <v>29593</v>
      </c>
      <c r="AB281" t="s">
        <v>34846</v>
      </c>
      <c r="AC281" t="s">
        <v>34840</v>
      </c>
      <c r="AD281" t="s">
        <v>34847</v>
      </c>
      <c r="AE281" t="s">
        <v>102</v>
      </c>
      <c r="AF281">
        <v>97205</v>
      </c>
    </row>
    <row r="282" spans="1:32" ht="409.5" x14ac:dyDescent="0.25">
      <c r="A282">
        <v>2456</v>
      </c>
      <c r="B282" t="s">
        <v>2046</v>
      </c>
      <c r="C282" t="s">
        <v>80</v>
      </c>
      <c r="F282">
        <v>1</v>
      </c>
      <c r="G282" t="s">
        <v>927</v>
      </c>
      <c r="H282" t="s">
        <v>43705</v>
      </c>
      <c r="Q282" t="s">
        <v>33</v>
      </c>
      <c r="AA282" t="s">
        <v>928</v>
      </c>
      <c r="AB282" s="1" t="s">
        <v>10545</v>
      </c>
      <c r="AC282" t="s">
        <v>10546</v>
      </c>
      <c r="AD282">
        <v>-171338</v>
      </c>
      <c r="AE282" t="s">
        <v>102</v>
      </c>
      <c r="AF282">
        <v>97211</v>
      </c>
    </row>
    <row r="283" spans="1:32" ht="409.5" x14ac:dyDescent="0.25">
      <c r="A283">
        <v>2460</v>
      </c>
      <c r="B283" t="s">
        <v>30</v>
      </c>
      <c r="C283" t="s">
        <v>31</v>
      </c>
      <c r="F283">
        <v>1</v>
      </c>
      <c r="G283" t="s">
        <v>27949</v>
      </c>
      <c r="H283" t="s">
        <v>43703</v>
      </c>
      <c r="Q283" t="s">
        <v>33</v>
      </c>
      <c r="Z283" t="s">
        <v>34</v>
      </c>
      <c r="AA283" t="s">
        <v>27950</v>
      </c>
      <c r="AB283" s="1" t="s">
        <v>27951</v>
      </c>
      <c r="AC283" t="s">
        <v>27952</v>
      </c>
      <c r="AD283">
        <v>-160870</v>
      </c>
      <c r="AE283" t="s">
        <v>38</v>
      </c>
      <c r="AF283">
        <v>98388</v>
      </c>
    </row>
    <row r="284" spans="1:32" ht="409.5" x14ac:dyDescent="0.25">
      <c r="A284">
        <v>2471</v>
      </c>
      <c r="B284" t="s">
        <v>489</v>
      </c>
      <c r="C284" t="s">
        <v>45</v>
      </c>
      <c r="F284">
        <v>1</v>
      </c>
      <c r="G284" t="s">
        <v>4924</v>
      </c>
      <c r="H284" t="s">
        <v>43705</v>
      </c>
      <c r="Q284" t="s">
        <v>33</v>
      </c>
      <c r="AA284" t="s">
        <v>19706</v>
      </c>
      <c r="AB284" s="1" t="s">
        <v>19707</v>
      </c>
      <c r="AC284" t="s">
        <v>19708</v>
      </c>
      <c r="AD284">
        <v>-172806</v>
      </c>
    </row>
    <row r="285" spans="1:32" x14ac:dyDescent="0.25">
      <c r="A285">
        <v>2480</v>
      </c>
      <c r="B285" t="s">
        <v>107</v>
      </c>
      <c r="C285" t="s">
        <v>108</v>
      </c>
      <c r="F285">
        <v>1</v>
      </c>
      <c r="G285" t="s">
        <v>3483</v>
      </c>
      <c r="H285" t="s">
        <v>43705</v>
      </c>
      <c r="I285">
        <v>0</v>
      </c>
      <c r="Q285" t="s">
        <v>33</v>
      </c>
      <c r="Z285" t="s">
        <v>34</v>
      </c>
      <c r="AA285" t="s">
        <v>3484</v>
      </c>
      <c r="AB285" t="s">
        <v>3485</v>
      </c>
      <c r="AC285" t="s">
        <v>3486</v>
      </c>
      <c r="AD285" t="s">
        <v>3487</v>
      </c>
      <c r="AE285" t="s">
        <v>38</v>
      </c>
      <c r="AF285">
        <v>98005</v>
      </c>
    </row>
    <row r="286" spans="1:32" x14ac:dyDescent="0.25">
      <c r="A286">
        <v>2483</v>
      </c>
      <c r="B286" t="s">
        <v>73</v>
      </c>
      <c r="C286" t="s">
        <v>74</v>
      </c>
      <c r="F286">
        <v>1</v>
      </c>
      <c r="G286" t="s">
        <v>30324</v>
      </c>
      <c r="H286" t="s">
        <v>43705</v>
      </c>
      <c r="I286">
        <v>0</v>
      </c>
      <c r="Q286" t="s">
        <v>33</v>
      </c>
      <c r="AA286" t="s">
        <v>30542</v>
      </c>
      <c r="AB286" t="s">
        <v>36293</v>
      </c>
      <c r="AC286" t="s">
        <v>36283</v>
      </c>
      <c r="AD286" t="s">
        <v>36294</v>
      </c>
    </row>
    <row r="287" spans="1:32" x14ac:dyDescent="0.25">
      <c r="A287">
        <v>2486</v>
      </c>
      <c r="B287" t="s">
        <v>2046</v>
      </c>
      <c r="C287" t="s">
        <v>80</v>
      </c>
      <c r="F287">
        <v>1</v>
      </c>
      <c r="G287" t="s">
        <v>3030</v>
      </c>
      <c r="H287" t="s">
        <v>43705</v>
      </c>
      <c r="Q287" t="s">
        <v>33</v>
      </c>
      <c r="AA287" t="s">
        <v>13025</v>
      </c>
      <c r="AB287" t="s">
        <v>13026</v>
      </c>
      <c r="AC287" t="s">
        <v>13027</v>
      </c>
      <c r="AD287">
        <v>-162315</v>
      </c>
      <c r="AE287" t="s">
        <v>38</v>
      </c>
      <c r="AF287">
        <v>98501</v>
      </c>
    </row>
    <row r="288" spans="1:32" ht="409.5" x14ac:dyDescent="0.25">
      <c r="A288">
        <v>2491</v>
      </c>
      <c r="B288" t="s">
        <v>739</v>
      </c>
      <c r="C288" t="s">
        <v>686</v>
      </c>
      <c r="F288">
        <v>1</v>
      </c>
      <c r="G288" t="s">
        <v>24915</v>
      </c>
      <c r="H288" t="s">
        <v>43705</v>
      </c>
      <c r="I288">
        <v>0</v>
      </c>
      <c r="Q288" t="s">
        <v>33</v>
      </c>
      <c r="AA288" t="s">
        <v>24916</v>
      </c>
      <c r="AB288" s="1" t="s">
        <v>29529</v>
      </c>
      <c r="AC288" t="s">
        <v>29530</v>
      </c>
      <c r="AD288" t="s">
        <v>29531</v>
      </c>
    </row>
    <row r="289" spans="1:32" x14ac:dyDescent="0.25">
      <c r="A289">
        <v>2496</v>
      </c>
      <c r="B289" t="s">
        <v>685</v>
      </c>
      <c r="C289" t="s">
        <v>686</v>
      </c>
      <c r="F289">
        <v>1</v>
      </c>
      <c r="G289" t="s">
        <v>33522</v>
      </c>
      <c r="H289" t="s">
        <v>43705</v>
      </c>
      <c r="Q289" t="s">
        <v>33</v>
      </c>
      <c r="AA289" t="s">
        <v>33523</v>
      </c>
      <c r="AB289" t="s">
        <v>34662</v>
      </c>
      <c r="AC289" t="s">
        <v>34654</v>
      </c>
      <c r="AD289">
        <v>-172190</v>
      </c>
    </row>
    <row r="290" spans="1:32" ht="165" x14ac:dyDescent="0.25">
      <c r="A290">
        <v>2508</v>
      </c>
      <c r="B290" t="s">
        <v>685</v>
      </c>
      <c r="C290" t="s">
        <v>686</v>
      </c>
      <c r="F290">
        <v>1</v>
      </c>
      <c r="G290" t="s">
        <v>24915</v>
      </c>
      <c r="H290" t="s">
        <v>43705</v>
      </c>
      <c r="I290">
        <v>0</v>
      </c>
      <c r="Q290" t="s">
        <v>33</v>
      </c>
      <c r="AA290" t="s">
        <v>24916</v>
      </c>
      <c r="AB290" s="1" t="s">
        <v>34470</v>
      </c>
      <c r="AC290" t="s">
        <v>34436</v>
      </c>
      <c r="AD290" t="s">
        <v>34471</v>
      </c>
    </row>
    <row r="291" spans="1:32" x14ac:dyDescent="0.25">
      <c r="A291">
        <v>2516</v>
      </c>
      <c r="B291" t="s">
        <v>2046</v>
      </c>
      <c r="C291" t="s">
        <v>80</v>
      </c>
      <c r="F291">
        <v>1</v>
      </c>
      <c r="G291" t="s">
        <v>1312</v>
      </c>
      <c r="H291" t="s">
        <v>43696</v>
      </c>
      <c r="I291">
        <v>0</v>
      </c>
      <c r="Q291" t="s">
        <v>33</v>
      </c>
      <c r="AA291" t="s">
        <v>10145</v>
      </c>
      <c r="AB291" t="s">
        <v>10146</v>
      </c>
      <c r="AC291" t="s">
        <v>10147</v>
      </c>
      <c r="AD291" t="s">
        <v>10148</v>
      </c>
      <c r="AE291" t="s">
        <v>38</v>
      </c>
      <c r="AF291">
        <v>98203</v>
      </c>
    </row>
    <row r="292" spans="1:32" x14ac:dyDescent="0.25">
      <c r="A292">
        <v>2552</v>
      </c>
      <c r="B292" t="s">
        <v>44</v>
      </c>
      <c r="C292" t="s">
        <v>45</v>
      </c>
      <c r="F292">
        <v>1</v>
      </c>
      <c r="G292" t="s">
        <v>2804</v>
      </c>
      <c r="H292" t="s">
        <v>43703</v>
      </c>
      <c r="I292">
        <v>0</v>
      </c>
      <c r="Q292" t="s">
        <v>63</v>
      </c>
      <c r="Z292" t="s">
        <v>34</v>
      </c>
      <c r="AA292" t="s">
        <v>2805</v>
      </c>
      <c r="AB292" t="s">
        <v>2806</v>
      </c>
      <c r="AC292" t="s">
        <v>2806</v>
      </c>
      <c r="AD292" t="s">
        <v>2807</v>
      </c>
      <c r="AE292" t="s">
        <v>38</v>
      </c>
      <c r="AF292">
        <v>98005</v>
      </c>
    </row>
    <row r="293" spans="1:32" ht="409.5" x14ac:dyDescent="0.25">
      <c r="A293">
        <v>2569</v>
      </c>
      <c r="B293" t="s">
        <v>96</v>
      </c>
      <c r="C293" t="s">
        <v>97</v>
      </c>
      <c r="F293">
        <v>1</v>
      </c>
      <c r="G293" t="s">
        <v>28042</v>
      </c>
      <c r="H293" t="s">
        <v>43705</v>
      </c>
      <c r="I293">
        <v>0</v>
      </c>
      <c r="Q293" t="s">
        <v>33</v>
      </c>
      <c r="Z293" t="s">
        <v>34</v>
      </c>
      <c r="AA293" t="s">
        <v>28043</v>
      </c>
      <c r="AB293" s="1" t="s">
        <v>28044</v>
      </c>
      <c r="AC293" t="s">
        <v>28045</v>
      </c>
      <c r="AD293" t="s">
        <v>28046</v>
      </c>
    </row>
    <row r="294" spans="1:32" x14ac:dyDescent="0.25">
      <c r="A294">
        <v>2592</v>
      </c>
      <c r="B294" t="s">
        <v>30</v>
      </c>
      <c r="C294" t="s">
        <v>31</v>
      </c>
      <c r="F294">
        <v>1</v>
      </c>
      <c r="G294" t="s">
        <v>103</v>
      </c>
      <c r="H294" t="s">
        <v>43705</v>
      </c>
      <c r="I294">
        <v>0</v>
      </c>
      <c r="Q294" t="s">
        <v>33</v>
      </c>
      <c r="Z294" t="s">
        <v>34</v>
      </c>
      <c r="AA294" t="s">
        <v>3073</v>
      </c>
      <c r="AB294" t="s">
        <v>29108</v>
      </c>
      <c r="AC294" t="s">
        <v>29109</v>
      </c>
      <c r="AD294" t="s">
        <v>29110</v>
      </c>
      <c r="AE294" t="s">
        <v>38</v>
      </c>
      <c r="AF294">
        <v>98052</v>
      </c>
    </row>
    <row r="295" spans="1:32" ht="409.5" x14ac:dyDescent="0.25">
      <c r="A295">
        <v>2607</v>
      </c>
      <c r="B295" t="s">
        <v>73</v>
      </c>
      <c r="C295" t="s">
        <v>74</v>
      </c>
      <c r="F295">
        <v>1</v>
      </c>
      <c r="G295" t="s">
        <v>37465</v>
      </c>
      <c r="H295" t="s">
        <v>43705</v>
      </c>
      <c r="I295">
        <v>0</v>
      </c>
      <c r="Q295" t="s">
        <v>33</v>
      </c>
      <c r="Z295" t="s">
        <v>34</v>
      </c>
      <c r="AA295" t="s">
        <v>37466</v>
      </c>
      <c r="AB295" s="1" t="s">
        <v>37467</v>
      </c>
      <c r="AC295" t="s">
        <v>37468</v>
      </c>
      <c r="AD295" t="s">
        <v>37469</v>
      </c>
      <c r="AE295" t="s">
        <v>243</v>
      </c>
      <c r="AF295">
        <v>94545</v>
      </c>
    </row>
    <row r="296" spans="1:32" x14ac:dyDescent="0.25">
      <c r="A296">
        <v>2627</v>
      </c>
      <c r="B296" t="s">
        <v>685</v>
      </c>
      <c r="C296" t="s">
        <v>686</v>
      </c>
      <c r="F296">
        <v>1</v>
      </c>
      <c r="G296" t="s">
        <v>28495</v>
      </c>
      <c r="H296" t="s">
        <v>43705</v>
      </c>
      <c r="I296">
        <v>0</v>
      </c>
      <c r="Q296" t="s">
        <v>33</v>
      </c>
      <c r="AA296" t="s">
        <v>29870</v>
      </c>
      <c r="AB296" t="s">
        <v>34740</v>
      </c>
      <c r="AC296" t="s">
        <v>34736</v>
      </c>
      <c r="AD296" t="s">
        <v>34741</v>
      </c>
    </row>
    <row r="297" spans="1:32" x14ac:dyDescent="0.25">
      <c r="A297">
        <v>2638</v>
      </c>
      <c r="B297" t="s">
        <v>677</v>
      </c>
      <c r="C297" t="s">
        <v>80</v>
      </c>
      <c r="F297">
        <v>1</v>
      </c>
      <c r="G297" t="s">
        <v>15770</v>
      </c>
      <c r="H297" t="s">
        <v>43705</v>
      </c>
      <c r="I297">
        <v>0</v>
      </c>
      <c r="Q297" t="s">
        <v>33</v>
      </c>
      <c r="AA297" t="s">
        <v>15771</v>
      </c>
      <c r="AB297" t="s">
        <v>15772</v>
      </c>
      <c r="AC297" t="s">
        <v>15773</v>
      </c>
      <c r="AD297" t="s">
        <v>15774</v>
      </c>
      <c r="AE297" t="s">
        <v>38</v>
      </c>
      <c r="AF297">
        <v>98823</v>
      </c>
    </row>
    <row r="298" spans="1:32" ht="90" x14ac:dyDescent="0.25">
      <c r="A298">
        <v>2659</v>
      </c>
      <c r="B298" t="s">
        <v>2046</v>
      </c>
      <c r="C298" t="s">
        <v>80</v>
      </c>
      <c r="F298">
        <v>1</v>
      </c>
      <c r="G298" t="s">
        <v>5953</v>
      </c>
      <c r="H298" t="s">
        <v>43705</v>
      </c>
      <c r="I298">
        <v>0</v>
      </c>
      <c r="Q298" t="s">
        <v>33</v>
      </c>
      <c r="AA298" t="s">
        <v>15304</v>
      </c>
      <c r="AB298" t="s">
        <v>15305</v>
      </c>
      <c r="AC298" s="1" t="s">
        <v>15306</v>
      </c>
      <c r="AD298" t="s">
        <v>15307</v>
      </c>
      <c r="AE298" t="s">
        <v>38</v>
      </c>
      <c r="AF298">
        <v>98004</v>
      </c>
    </row>
    <row r="299" spans="1:32" ht="409.5" x14ac:dyDescent="0.25">
      <c r="A299">
        <v>2662</v>
      </c>
      <c r="B299" t="s">
        <v>2046</v>
      </c>
      <c r="C299" t="s">
        <v>80</v>
      </c>
      <c r="F299">
        <v>1</v>
      </c>
      <c r="G299" t="s">
        <v>1024</v>
      </c>
      <c r="H299" t="s">
        <v>43705</v>
      </c>
      <c r="Q299" t="s">
        <v>33</v>
      </c>
      <c r="AA299" t="s">
        <v>1025</v>
      </c>
      <c r="AB299" s="1" t="s">
        <v>10315</v>
      </c>
      <c r="AC299" t="s">
        <v>10313</v>
      </c>
      <c r="AD299">
        <v>-172887</v>
      </c>
      <c r="AE299" t="s">
        <v>102</v>
      </c>
      <c r="AF299">
        <v>97219</v>
      </c>
    </row>
    <row r="300" spans="1:32" ht="330" x14ac:dyDescent="0.25">
      <c r="A300">
        <v>2675</v>
      </c>
      <c r="B300" t="s">
        <v>30</v>
      </c>
      <c r="C300" t="s">
        <v>31</v>
      </c>
      <c r="F300">
        <v>1</v>
      </c>
      <c r="G300" t="s">
        <v>20068</v>
      </c>
      <c r="H300" t="s">
        <v>43705</v>
      </c>
      <c r="I300">
        <v>0</v>
      </c>
      <c r="Q300" t="s">
        <v>33</v>
      </c>
      <c r="Z300" t="s">
        <v>34</v>
      </c>
      <c r="AA300" t="s">
        <v>33073</v>
      </c>
      <c r="AB300" s="1" t="s">
        <v>33074</v>
      </c>
      <c r="AC300" s="1" t="s">
        <v>33074</v>
      </c>
      <c r="AD300" t="s">
        <v>33075</v>
      </c>
      <c r="AE300" t="s">
        <v>38</v>
      </c>
      <c r="AF300">
        <v>98072</v>
      </c>
    </row>
    <row r="301" spans="1:32" ht="360" x14ac:dyDescent="0.25">
      <c r="A301">
        <v>2697</v>
      </c>
      <c r="B301" t="s">
        <v>739</v>
      </c>
      <c r="C301" t="s">
        <v>686</v>
      </c>
      <c r="F301">
        <v>1</v>
      </c>
      <c r="G301" t="s">
        <v>3421</v>
      </c>
      <c r="H301" t="s">
        <v>43705</v>
      </c>
      <c r="I301">
        <v>0</v>
      </c>
      <c r="Q301" t="s">
        <v>33</v>
      </c>
      <c r="Z301" t="s">
        <v>34</v>
      </c>
      <c r="AA301" t="s">
        <v>30908</v>
      </c>
      <c r="AB301" s="1" t="s">
        <v>30909</v>
      </c>
      <c r="AC301" t="s">
        <v>30910</v>
      </c>
      <c r="AD301" t="s">
        <v>30911</v>
      </c>
      <c r="AE301" t="s">
        <v>38</v>
      </c>
      <c r="AF301">
        <v>98033</v>
      </c>
    </row>
    <row r="302" spans="1:32" x14ac:dyDescent="0.25">
      <c r="A302">
        <v>2704</v>
      </c>
      <c r="B302" t="s">
        <v>30</v>
      </c>
      <c r="C302" t="s">
        <v>31</v>
      </c>
      <c r="F302">
        <v>1</v>
      </c>
      <c r="G302" t="s">
        <v>3214</v>
      </c>
      <c r="H302" t="s">
        <v>43705</v>
      </c>
      <c r="I302">
        <v>0</v>
      </c>
      <c r="Q302" t="s">
        <v>33</v>
      </c>
      <c r="Z302" t="s">
        <v>34</v>
      </c>
      <c r="AA302" t="s">
        <v>4652</v>
      </c>
      <c r="AB302" t="s">
        <v>4653</v>
      </c>
      <c r="AC302" t="s">
        <v>4654</v>
      </c>
      <c r="AD302" t="s">
        <v>4655</v>
      </c>
      <c r="AE302" t="s">
        <v>38</v>
      </c>
      <c r="AF302">
        <v>98052</v>
      </c>
    </row>
    <row r="303" spans="1:32" x14ac:dyDescent="0.25">
      <c r="A303">
        <v>2711</v>
      </c>
      <c r="B303" t="s">
        <v>79</v>
      </c>
      <c r="C303" t="s">
        <v>80</v>
      </c>
      <c r="F303">
        <v>1</v>
      </c>
      <c r="G303" t="s">
        <v>720</v>
      </c>
      <c r="H303" t="s">
        <v>43705</v>
      </c>
      <c r="Q303" t="s">
        <v>33</v>
      </c>
      <c r="AA303" t="s">
        <v>6094</v>
      </c>
      <c r="AB303" t="s">
        <v>27119</v>
      </c>
      <c r="AC303" t="s">
        <v>27120</v>
      </c>
      <c r="AD303">
        <v>-170734</v>
      </c>
      <c r="AE303" t="s">
        <v>38</v>
      </c>
      <c r="AF303">
        <v>98052</v>
      </c>
    </row>
    <row r="304" spans="1:32" x14ac:dyDescent="0.25">
      <c r="A304">
        <v>2728</v>
      </c>
      <c r="B304" t="s">
        <v>3439</v>
      </c>
      <c r="F304">
        <v>1</v>
      </c>
      <c r="G304" t="s">
        <v>3804</v>
      </c>
      <c r="H304" t="s">
        <v>43703</v>
      </c>
      <c r="I304">
        <v>0</v>
      </c>
      <c r="Q304" t="s">
        <v>63</v>
      </c>
      <c r="Z304" t="s">
        <v>34</v>
      </c>
      <c r="AA304" t="s">
        <v>6293</v>
      </c>
      <c r="AB304" t="s">
        <v>6294</v>
      </c>
      <c r="AC304" t="s">
        <v>6295</v>
      </c>
      <c r="AD304" t="s">
        <v>6296</v>
      </c>
    </row>
    <row r="305" spans="1:32" x14ac:dyDescent="0.25">
      <c r="A305">
        <v>2761</v>
      </c>
      <c r="B305" t="s">
        <v>178</v>
      </c>
      <c r="C305" t="s">
        <v>179</v>
      </c>
      <c r="F305">
        <v>1</v>
      </c>
      <c r="G305" t="s">
        <v>18221</v>
      </c>
      <c r="H305" t="s">
        <v>43705</v>
      </c>
      <c r="Q305" t="s">
        <v>33</v>
      </c>
      <c r="Z305" t="s">
        <v>34</v>
      </c>
      <c r="AA305" t="s">
        <v>18222</v>
      </c>
      <c r="AB305" t="s">
        <v>18223</v>
      </c>
      <c r="AC305" t="s">
        <v>18224</v>
      </c>
      <c r="AD305">
        <v>-162472</v>
      </c>
      <c r="AE305" t="s">
        <v>38</v>
      </c>
      <c r="AF305">
        <v>98121</v>
      </c>
    </row>
    <row r="306" spans="1:32" ht="409.5" x14ac:dyDescent="0.25">
      <c r="A306">
        <v>2762</v>
      </c>
      <c r="B306" t="s">
        <v>68</v>
      </c>
      <c r="C306" t="s">
        <v>45</v>
      </c>
      <c r="F306">
        <v>1</v>
      </c>
      <c r="G306" t="s">
        <v>6244</v>
      </c>
      <c r="H306" t="s">
        <v>43696</v>
      </c>
      <c r="P306" t="s">
        <v>24785</v>
      </c>
      <c r="Q306" t="s">
        <v>33</v>
      </c>
      <c r="Y306">
        <v>7</v>
      </c>
      <c r="Z306" t="s">
        <v>34</v>
      </c>
      <c r="AA306" t="s">
        <v>24786</v>
      </c>
      <c r="AB306" s="1" t="s">
        <v>24787</v>
      </c>
      <c r="AC306" t="s">
        <v>24788</v>
      </c>
      <c r="AD306">
        <v>-160388</v>
      </c>
    </row>
    <row r="307" spans="1:32" ht="390" x14ac:dyDescent="0.25">
      <c r="A307">
        <v>2783</v>
      </c>
      <c r="B307" t="s">
        <v>44</v>
      </c>
      <c r="C307" t="s">
        <v>45</v>
      </c>
      <c r="F307">
        <v>1</v>
      </c>
      <c r="G307" t="s">
        <v>9355</v>
      </c>
      <c r="H307" t="s">
        <v>43705</v>
      </c>
      <c r="I307">
        <v>0</v>
      </c>
      <c r="O307" t="s">
        <v>1347</v>
      </c>
      <c r="P307" t="s">
        <v>1348</v>
      </c>
      <c r="Q307" t="s">
        <v>33</v>
      </c>
      <c r="Z307" t="s">
        <v>34</v>
      </c>
      <c r="AA307" t="s">
        <v>1400</v>
      </c>
      <c r="AB307" s="1" t="s">
        <v>9356</v>
      </c>
      <c r="AC307" t="s">
        <v>9357</v>
      </c>
      <c r="AD307" t="s">
        <v>9358</v>
      </c>
      <c r="AE307" t="s">
        <v>38</v>
      </c>
      <c r="AF307">
        <v>98233</v>
      </c>
    </row>
    <row r="308" spans="1:32" x14ac:dyDescent="0.25">
      <c r="A308">
        <v>2791</v>
      </c>
      <c r="B308" t="s">
        <v>68</v>
      </c>
      <c r="C308" t="s">
        <v>45</v>
      </c>
      <c r="F308">
        <v>1</v>
      </c>
      <c r="G308" t="s">
        <v>2112</v>
      </c>
      <c r="H308" t="s">
        <v>43705</v>
      </c>
      <c r="Q308" t="s">
        <v>33</v>
      </c>
      <c r="Z308" t="s">
        <v>34</v>
      </c>
      <c r="AA308" t="s">
        <v>2113</v>
      </c>
      <c r="AB308" t="s">
        <v>32997</v>
      </c>
      <c r="AC308" t="s">
        <v>32998</v>
      </c>
      <c r="AD308">
        <v>-162870</v>
      </c>
      <c r="AE308" t="s">
        <v>38</v>
      </c>
      <c r="AF308">
        <v>98531</v>
      </c>
    </row>
    <row r="309" spans="1:32" x14ac:dyDescent="0.25">
      <c r="A309">
        <v>2792</v>
      </c>
      <c r="B309" t="s">
        <v>685</v>
      </c>
      <c r="C309" t="s">
        <v>686</v>
      </c>
      <c r="F309">
        <v>1</v>
      </c>
      <c r="G309" t="s">
        <v>29613</v>
      </c>
      <c r="H309" t="s">
        <v>43705</v>
      </c>
      <c r="Q309" t="s">
        <v>33</v>
      </c>
      <c r="AA309" t="s">
        <v>29614</v>
      </c>
      <c r="AB309" t="s">
        <v>33804</v>
      </c>
      <c r="AC309" t="s">
        <v>33781</v>
      </c>
      <c r="AD309">
        <v>-172096</v>
      </c>
      <c r="AE309" t="s">
        <v>38</v>
      </c>
      <c r="AF309">
        <v>98001</v>
      </c>
    </row>
    <row r="310" spans="1:32" x14ac:dyDescent="0.25">
      <c r="A310">
        <v>2799</v>
      </c>
      <c r="B310" t="s">
        <v>739</v>
      </c>
      <c r="C310" t="s">
        <v>686</v>
      </c>
      <c r="F310">
        <v>1</v>
      </c>
      <c r="G310" t="s">
        <v>17676</v>
      </c>
      <c r="H310" t="s">
        <v>43705</v>
      </c>
      <c r="Q310" t="s">
        <v>33</v>
      </c>
      <c r="AA310" t="s">
        <v>17677</v>
      </c>
      <c r="AB310" t="s">
        <v>30256</v>
      </c>
      <c r="AC310" t="s">
        <v>30241</v>
      </c>
      <c r="AD310">
        <v>-163102</v>
      </c>
      <c r="AE310" t="s">
        <v>38</v>
      </c>
      <c r="AF310">
        <v>98837</v>
      </c>
    </row>
    <row r="311" spans="1:32" ht="409.5" x14ac:dyDescent="0.25">
      <c r="A311">
        <v>2800</v>
      </c>
      <c r="B311" t="s">
        <v>2046</v>
      </c>
      <c r="C311" t="s">
        <v>80</v>
      </c>
      <c r="F311">
        <v>1</v>
      </c>
      <c r="G311" t="s">
        <v>2587</v>
      </c>
      <c r="H311" t="s">
        <v>43705</v>
      </c>
      <c r="Q311" t="s">
        <v>33</v>
      </c>
      <c r="AA311" t="s">
        <v>10586</v>
      </c>
      <c r="AB311" s="1" t="s">
        <v>10587</v>
      </c>
      <c r="AC311" t="s">
        <v>10588</v>
      </c>
      <c r="AD311">
        <v>-172556</v>
      </c>
      <c r="AE311" t="s">
        <v>38</v>
      </c>
      <c r="AF311">
        <v>98104</v>
      </c>
    </row>
    <row r="312" spans="1:32" x14ac:dyDescent="0.25">
      <c r="A312">
        <v>2805</v>
      </c>
      <c r="B312" t="s">
        <v>2046</v>
      </c>
      <c r="C312" t="s">
        <v>80</v>
      </c>
      <c r="F312">
        <v>1</v>
      </c>
      <c r="G312" t="s">
        <v>3047</v>
      </c>
      <c r="H312" t="s">
        <v>43705</v>
      </c>
      <c r="Q312" t="s">
        <v>33</v>
      </c>
      <c r="AA312" t="s">
        <v>7228</v>
      </c>
      <c r="AB312" t="s">
        <v>16003</v>
      </c>
      <c r="AC312" t="s">
        <v>16004</v>
      </c>
      <c r="AD312">
        <v>-181178</v>
      </c>
      <c r="AE312" t="s">
        <v>38</v>
      </c>
      <c r="AF312">
        <v>98516</v>
      </c>
    </row>
    <row r="313" spans="1:32" ht="270" x14ac:dyDescent="0.25">
      <c r="A313">
        <v>2805</v>
      </c>
      <c r="B313" t="s">
        <v>519</v>
      </c>
      <c r="F313">
        <v>1</v>
      </c>
      <c r="G313" t="s">
        <v>4924</v>
      </c>
      <c r="H313" t="s">
        <v>43705</v>
      </c>
      <c r="I313">
        <v>0</v>
      </c>
      <c r="O313" t="s">
        <v>1347</v>
      </c>
      <c r="P313" t="s">
        <v>1348</v>
      </c>
      <c r="Q313" t="s">
        <v>33</v>
      </c>
      <c r="Z313" t="s">
        <v>34</v>
      </c>
      <c r="AA313" t="s">
        <v>9835</v>
      </c>
      <c r="AB313" s="1" t="s">
        <v>29033</v>
      </c>
      <c r="AC313" t="s">
        <v>29034</v>
      </c>
      <c r="AD313" t="s">
        <v>29035</v>
      </c>
      <c r="AE313" t="s">
        <v>38</v>
      </c>
      <c r="AF313">
        <v>98424</v>
      </c>
    </row>
    <row r="314" spans="1:32" x14ac:dyDescent="0.25">
      <c r="A314">
        <v>2808</v>
      </c>
      <c r="B314" t="s">
        <v>685</v>
      </c>
      <c r="C314" t="s">
        <v>686</v>
      </c>
      <c r="F314">
        <v>1</v>
      </c>
      <c r="G314" t="s">
        <v>2112</v>
      </c>
      <c r="H314" t="s">
        <v>43705</v>
      </c>
      <c r="Q314" t="s">
        <v>33</v>
      </c>
      <c r="AA314" t="s">
        <v>2113</v>
      </c>
      <c r="AB314" t="s">
        <v>34972</v>
      </c>
      <c r="AC314" t="s">
        <v>34951</v>
      </c>
      <c r="AD314">
        <v>-163390</v>
      </c>
      <c r="AE314" t="s">
        <v>38</v>
      </c>
      <c r="AF314">
        <v>98531</v>
      </c>
    </row>
    <row r="315" spans="1:32" ht="285" x14ac:dyDescent="0.25">
      <c r="A315">
        <v>2815</v>
      </c>
      <c r="B315" t="s">
        <v>73</v>
      </c>
      <c r="C315" t="s">
        <v>74</v>
      </c>
      <c r="F315">
        <v>1</v>
      </c>
      <c r="G315" t="s">
        <v>3421</v>
      </c>
      <c r="H315" t="s">
        <v>43705</v>
      </c>
      <c r="I315">
        <v>0</v>
      </c>
      <c r="Q315" t="s">
        <v>33</v>
      </c>
      <c r="AA315" t="s">
        <v>36371</v>
      </c>
      <c r="AB315" s="1" t="s">
        <v>36441</v>
      </c>
      <c r="AC315" t="s">
        <v>36424</v>
      </c>
      <c r="AD315" t="s">
        <v>36442</v>
      </c>
    </row>
    <row r="316" spans="1:32" ht="375" x14ac:dyDescent="0.25">
      <c r="A316">
        <v>2829</v>
      </c>
      <c r="B316" t="s">
        <v>334</v>
      </c>
      <c r="C316" t="s">
        <v>45</v>
      </c>
      <c r="F316">
        <v>1</v>
      </c>
      <c r="G316" t="s">
        <v>23979</v>
      </c>
      <c r="H316" t="s">
        <v>43705</v>
      </c>
      <c r="Q316" t="s">
        <v>155</v>
      </c>
      <c r="Y316">
        <v>20</v>
      </c>
      <c r="Z316" t="s">
        <v>34</v>
      </c>
      <c r="AA316" t="s">
        <v>23980</v>
      </c>
      <c r="AB316" s="1" t="s">
        <v>23981</v>
      </c>
      <c r="AC316" t="s">
        <v>23605</v>
      </c>
      <c r="AD316">
        <v>-162085</v>
      </c>
      <c r="AE316" t="s">
        <v>38</v>
      </c>
      <c r="AF316">
        <v>98421</v>
      </c>
    </row>
    <row r="317" spans="1:32" ht="409.5" x14ac:dyDescent="0.25">
      <c r="A317">
        <v>2853</v>
      </c>
      <c r="B317" t="s">
        <v>73</v>
      </c>
      <c r="C317" t="s">
        <v>74</v>
      </c>
      <c r="F317">
        <v>1</v>
      </c>
      <c r="G317" t="s">
        <v>387</v>
      </c>
      <c r="H317" t="s">
        <v>43696</v>
      </c>
      <c r="I317">
        <v>0</v>
      </c>
      <c r="Q317" t="s">
        <v>33</v>
      </c>
      <c r="Z317" t="s">
        <v>34</v>
      </c>
      <c r="AA317" t="s">
        <v>20637</v>
      </c>
      <c r="AB317" s="1" t="s">
        <v>20638</v>
      </c>
      <c r="AC317" t="s">
        <v>20639</v>
      </c>
      <c r="AD317" t="s">
        <v>20640</v>
      </c>
      <c r="AE317" t="s">
        <v>38</v>
      </c>
      <c r="AF317">
        <v>98109</v>
      </c>
    </row>
    <row r="318" spans="1:32" x14ac:dyDescent="0.25">
      <c r="A318">
        <v>2860</v>
      </c>
      <c r="B318" t="s">
        <v>124</v>
      </c>
      <c r="C318" t="s">
        <v>45</v>
      </c>
      <c r="F318">
        <v>1</v>
      </c>
      <c r="G318" t="s">
        <v>41006</v>
      </c>
      <c r="H318" t="s">
        <v>43703</v>
      </c>
      <c r="I318">
        <v>0</v>
      </c>
      <c r="Q318" t="s">
        <v>33</v>
      </c>
      <c r="AA318" t="s">
        <v>41007</v>
      </c>
      <c r="AB318" t="s">
        <v>41008</v>
      </c>
      <c r="AC318" t="s">
        <v>41009</v>
      </c>
      <c r="AD318" t="s">
        <v>41010</v>
      </c>
      <c r="AE318" t="s">
        <v>38</v>
      </c>
      <c r="AF318">
        <v>98201</v>
      </c>
    </row>
    <row r="319" spans="1:32" ht="409.5" x14ac:dyDescent="0.25">
      <c r="A319">
        <v>2861</v>
      </c>
      <c r="B319" t="s">
        <v>79</v>
      </c>
      <c r="C319" t="s">
        <v>80</v>
      </c>
      <c r="F319">
        <v>1</v>
      </c>
      <c r="G319" t="s">
        <v>651</v>
      </c>
      <c r="H319" t="s">
        <v>43705</v>
      </c>
      <c r="Q319" t="s">
        <v>33</v>
      </c>
      <c r="AA319" t="s">
        <v>7704</v>
      </c>
      <c r="AB319" s="1" t="s">
        <v>26194</v>
      </c>
      <c r="AC319" t="s">
        <v>26195</v>
      </c>
      <c r="AD319">
        <v>-172811</v>
      </c>
      <c r="AE319" t="s">
        <v>38</v>
      </c>
      <c r="AF319">
        <v>98034</v>
      </c>
    </row>
    <row r="320" spans="1:32" ht="285" x14ac:dyDescent="0.25">
      <c r="A320">
        <v>2868</v>
      </c>
      <c r="B320" t="s">
        <v>178</v>
      </c>
      <c r="C320" t="s">
        <v>179</v>
      </c>
      <c r="F320">
        <v>1</v>
      </c>
      <c r="G320" t="s">
        <v>5050</v>
      </c>
      <c r="H320" t="s">
        <v>43705</v>
      </c>
      <c r="Q320" t="s">
        <v>33</v>
      </c>
      <c r="Z320" t="s">
        <v>34</v>
      </c>
      <c r="AA320" t="s">
        <v>5051</v>
      </c>
      <c r="AB320" s="1" t="s">
        <v>19783</v>
      </c>
      <c r="AC320" t="s">
        <v>19782</v>
      </c>
      <c r="AD320">
        <v>-161521</v>
      </c>
      <c r="AE320" t="s">
        <v>38</v>
      </c>
      <c r="AF320">
        <v>99336</v>
      </c>
    </row>
    <row r="321" spans="1:32" ht="409.5" x14ac:dyDescent="0.25">
      <c r="A321">
        <v>2889</v>
      </c>
      <c r="B321" t="s">
        <v>107</v>
      </c>
      <c r="C321" t="s">
        <v>108</v>
      </c>
      <c r="F321">
        <v>1</v>
      </c>
      <c r="G321" t="s">
        <v>8959</v>
      </c>
      <c r="H321" t="s">
        <v>43703</v>
      </c>
      <c r="Q321" t="s">
        <v>33</v>
      </c>
      <c r="Z321" t="s">
        <v>34</v>
      </c>
      <c r="AA321" t="s">
        <v>19027</v>
      </c>
      <c r="AB321" s="1" t="s">
        <v>19028</v>
      </c>
      <c r="AC321" t="s">
        <v>19029</v>
      </c>
      <c r="AD321">
        <v>-171506</v>
      </c>
      <c r="AE321" t="s">
        <v>38</v>
      </c>
      <c r="AF321">
        <v>98499</v>
      </c>
    </row>
    <row r="322" spans="1:32" x14ac:dyDescent="0.25">
      <c r="A322">
        <v>2898</v>
      </c>
      <c r="B322" t="s">
        <v>685</v>
      </c>
      <c r="C322" t="s">
        <v>686</v>
      </c>
      <c r="F322">
        <v>1</v>
      </c>
      <c r="G322" t="s">
        <v>4947</v>
      </c>
      <c r="H322" t="s">
        <v>43705</v>
      </c>
      <c r="I322">
        <v>0</v>
      </c>
      <c r="Q322" t="s">
        <v>33</v>
      </c>
      <c r="AA322" t="s">
        <v>29989</v>
      </c>
      <c r="AB322" t="s">
        <v>35262</v>
      </c>
      <c r="AC322" t="s">
        <v>35222</v>
      </c>
      <c r="AD322" t="s">
        <v>35263</v>
      </c>
      <c r="AE322" t="s">
        <v>38</v>
      </c>
      <c r="AF322">
        <v>98032</v>
      </c>
    </row>
    <row r="323" spans="1:32" ht="409.5" x14ac:dyDescent="0.25">
      <c r="A323">
        <v>2906</v>
      </c>
      <c r="B323" t="s">
        <v>44</v>
      </c>
      <c r="C323" t="s">
        <v>45</v>
      </c>
      <c r="F323">
        <v>1</v>
      </c>
      <c r="G323" t="s">
        <v>22324</v>
      </c>
      <c r="H323" t="s">
        <v>43705</v>
      </c>
      <c r="I323">
        <v>0</v>
      </c>
      <c r="Q323" t="s">
        <v>33</v>
      </c>
      <c r="Z323" t="s">
        <v>34</v>
      </c>
      <c r="AA323" t="s">
        <v>22325</v>
      </c>
      <c r="AB323" s="1" t="s">
        <v>22326</v>
      </c>
      <c r="AC323" s="1" t="s">
        <v>22326</v>
      </c>
      <c r="AD323" t="s">
        <v>22327</v>
      </c>
    </row>
    <row r="324" spans="1:32" ht="409.5" x14ac:dyDescent="0.25">
      <c r="A324">
        <v>2908</v>
      </c>
      <c r="B324" t="s">
        <v>79</v>
      </c>
      <c r="C324" t="s">
        <v>80</v>
      </c>
      <c r="F324">
        <v>1</v>
      </c>
      <c r="G324" t="s">
        <v>413</v>
      </c>
      <c r="H324" t="s">
        <v>43705</v>
      </c>
      <c r="Q324" t="s">
        <v>33</v>
      </c>
      <c r="AA324" t="s">
        <v>7165</v>
      </c>
      <c r="AB324" s="1" t="s">
        <v>26390</v>
      </c>
      <c r="AC324" t="s">
        <v>26391</v>
      </c>
      <c r="AD324">
        <v>-172382</v>
      </c>
      <c r="AE324" t="s">
        <v>38</v>
      </c>
      <c r="AF324">
        <v>98004</v>
      </c>
    </row>
    <row r="325" spans="1:32" x14ac:dyDescent="0.25">
      <c r="A325">
        <v>2909</v>
      </c>
      <c r="B325" t="s">
        <v>685</v>
      </c>
      <c r="C325" t="s">
        <v>686</v>
      </c>
      <c r="F325">
        <v>1</v>
      </c>
      <c r="G325" t="s">
        <v>30088</v>
      </c>
      <c r="H325" t="s">
        <v>43705</v>
      </c>
      <c r="Q325" t="s">
        <v>33</v>
      </c>
      <c r="AA325" t="s">
        <v>34101</v>
      </c>
      <c r="AB325" t="s">
        <v>34107</v>
      </c>
      <c r="AC325" t="s">
        <v>34060</v>
      </c>
      <c r="AD325">
        <v>-162160</v>
      </c>
    </row>
    <row r="326" spans="1:32" ht="135" x14ac:dyDescent="0.25">
      <c r="A326">
        <v>2921</v>
      </c>
      <c r="B326" t="s">
        <v>334</v>
      </c>
      <c r="C326" t="s">
        <v>45</v>
      </c>
      <c r="F326">
        <v>1</v>
      </c>
      <c r="G326" t="s">
        <v>22668</v>
      </c>
      <c r="H326" t="s">
        <v>43705</v>
      </c>
      <c r="Q326" t="s">
        <v>33</v>
      </c>
      <c r="Z326" t="s">
        <v>34</v>
      </c>
      <c r="AA326" t="s">
        <v>22669</v>
      </c>
      <c r="AB326" s="1" t="s">
        <v>23948</v>
      </c>
      <c r="AC326" t="s">
        <v>23605</v>
      </c>
      <c r="AD326">
        <v>-161409</v>
      </c>
      <c r="AE326" t="s">
        <v>5301</v>
      </c>
      <c r="AF326" t="s">
        <v>22675</v>
      </c>
    </row>
    <row r="327" spans="1:32" x14ac:dyDescent="0.25">
      <c r="A327">
        <v>2922</v>
      </c>
      <c r="B327" t="s">
        <v>685</v>
      </c>
      <c r="C327" t="s">
        <v>686</v>
      </c>
      <c r="F327">
        <v>1</v>
      </c>
      <c r="G327" t="s">
        <v>4924</v>
      </c>
      <c r="H327" t="s">
        <v>43705</v>
      </c>
      <c r="I327">
        <v>0</v>
      </c>
      <c r="Q327" t="s">
        <v>33</v>
      </c>
      <c r="Z327" t="s">
        <v>34</v>
      </c>
      <c r="AA327" t="s">
        <v>29570</v>
      </c>
      <c r="AB327" t="s">
        <v>34669</v>
      </c>
      <c r="AC327" t="s">
        <v>34670</v>
      </c>
      <c r="AD327" t="s">
        <v>34671</v>
      </c>
      <c r="AE327" t="s">
        <v>38</v>
      </c>
      <c r="AF327">
        <v>98005</v>
      </c>
    </row>
    <row r="328" spans="1:32" x14ac:dyDescent="0.25">
      <c r="A328">
        <v>2923</v>
      </c>
      <c r="B328" t="s">
        <v>2046</v>
      </c>
      <c r="C328" t="s">
        <v>80</v>
      </c>
      <c r="F328">
        <v>1</v>
      </c>
      <c r="G328" t="s">
        <v>651</v>
      </c>
      <c r="H328" t="s">
        <v>43705</v>
      </c>
      <c r="I328">
        <v>0</v>
      </c>
      <c r="Q328" t="s">
        <v>33</v>
      </c>
      <c r="AA328" t="s">
        <v>2584</v>
      </c>
      <c r="AB328" t="s">
        <v>7813</v>
      </c>
      <c r="AC328" t="s">
        <v>7814</v>
      </c>
      <c r="AD328" t="s">
        <v>7815</v>
      </c>
      <c r="AE328" t="s">
        <v>38</v>
      </c>
      <c r="AF328">
        <v>98034</v>
      </c>
    </row>
    <row r="329" spans="1:32" x14ac:dyDescent="0.25">
      <c r="A329">
        <v>2926</v>
      </c>
      <c r="B329" t="s">
        <v>739</v>
      </c>
      <c r="C329" t="s">
        <v>686</v>
      </c>
      <c r="F329">
        <v>1</v>
      </c>
      <c r="G329" t="s">
        <v>31084</v>
      </c>
      <c r="H329" t="s">
        <v>43705</v>
      </c>
      <c r="I329">
        <v>0</v>
      </c>
      <c r="Q329" t="s">
        <v>33</v>
      </c>
      <c r="AA329" t="s">
        <v>31085</v>
      </c>
      <c r="AB329" t="s">
        <v>31086</v>
      </c>
      <c r="AC329" t="s">
        <v>31087</v>
      </c>
      <c r="AD329" t="s">
        <v>31088</v>
      </c>
    </row>
    <row r="330" spans="1:32" x14ac:dyDescent="0.25">
      <c r="A330">
        <v>2927</v>
      </c>
      <c r="B330" t="s">
        <v>685</v>
      </c>
      <c r="C330" t="s">
        <v>686</v>
      </c>
      <c r="F330">
        <v>1</v>
      </c>
      <c r="G330" t="s">
        <v>35004</v>
      </c>
      <c r="H330" t="s">
        <v>43705</v>
      </c>
      <c r="Q330" t="s">
        <v>33</v>
      </c>
      <c r="AA330" t="s">
        <v>34562</v>
      </c>
      <c r="AB330" t="s">
        <v>35005</v>
      </c>
      <c r="AC330" t="s">
        <v>34997</v>
      </c>
      <c r="AD330">
        <v>-180385</v>
      </c>
    </row>
    <row r="331" spans="1:32" ht="409.5" x14ac:dyDescent="0.25">
      <c r="A331">
        <v>2927</v>
      </c>
      <c r="B331" t="s">
        <v>2046</v>
      </c>
      <c r="C331" t="s">
        <v>80</v>
      </c>
      <c r="F331">
        <v>1</v>
      </c>
      <c r="G331" t="s">
        <v>8115</v>
      </c>
      <c r="H331" t="s">
        <v>43705</v>
      </c>
      <c r="Q331" t="s">
        <v>33</v>
      </c>
      <c r="AA331" t="s">
        <v>722</v>
      </c>
      <c r="AB331" s="1" t="s">
        <v>12101</v>
      </c>
      <c r="AC331" t="s">
        <v>12099</v>
      </c>
      <c r="AD331">
        <v>-180193</v>
      </c>
      <c r="AE331" t="s">
        <v>38</v>
      </c>
      <c r="AF331">
        <v>98052</v>
      </c>
    </row>
    <row r="332" spans="1:32" ht="180" x14ac:dyDescent="0.25">
      <c r="A332">
        <v>2929</v>
      </c>
      <c r="B332" t="s">
        <v>124</v>
      </c>
      <c r="C332" t="s">
        <v>45</v>
      </c>
      <c r="F332">
        <v>1</v>
      </c>
      <c r="G332" t="s">
        <v>22668</v>
      </c>
      <c r="H332" t="s">
        <v>43705</v>
      </c>
      <c r="Q332" t="s">
        <v>33</v>
      </c>
      <c r="Z332" t="s">
        <v>34</v>
      </c>
      <c r="AA332" t="s">
        <v>22669</v>
      </c>
      <c r="AB332" s="1" t="s">
        <v>22839</v>
      </c>
      <c r="AC332" t="s">
        <v>22580</v>
      </c>
      <c r="AD332">
        <v>-161251</v>
      </c>
      <c r="AE332" t="s">
        <v>5301</v>
      </c>
      <c r="AF332" t="s">
        <v>22675</v>
      </c>
    </row>
    <row r="333" spans="1:32" x14ac:dyDescent="0.25">
      <c r="A333">
        <v>2935</v>
      </c>
      <c r="B333" t="s">
        <v>344</v>
      </c>
      <c r="C333" t="s">
        <v>31</v>
      </c>
      <c r="F333">
        <v>1</v>
      </c>
      <c r="G333" t="s">
        <v>41242</v>
      </c>
      <c r="H333" t="s">
        <v>43705</v>
      </c>
      <c r="I333">
        <v>68</v>
      </c>
      <c r="J333" t="s">
        <v>617</v>
      </c>
      <c r="N333">
        <v>10.199999999999999</v>
      </c>
      <c r="Q333" t="s">
        <v>33</v>
      </c>
      <c r="Z333" t="s">
        <v>34</v>
      </c>
      <c r="AA333" t="s">
        <v>41243</v>
      </c>
      <c r="AB333" t="s">
        <v>41244</v>
      </c>
      <c r="AC333" t="s">
        <v>41245</v>
      </c>
      <c r="AD333" t="s">
        <v>41246</v>
      </c>
      <c r="AE333" t="s">
        <v>38</v>
      </c>
      <c r="AF333">
        <v>98038</v>
      </c>
    </row>
    <row r="334" spans="1:32" x14ac:dyDescent="0.25">
      <c r="A334">
        <v>2979</v>
      </c>
      <c r="B334" t="s">
        <v>79</v>
      </c>
      <c r="C334" t="s">
        <v>80</v>
      </c>
      <c r="F334">
        <v>1</v>
      </c>
      <c r="G334" t="s">
        <v>5745</v>
      </c>
      <c r="H334" t="s">
        <v>43705</v>
      </c>
      <c r="Q334" t="s">
        <v>33</v>
      </c>
      <c r="AA334" t="s">
        <v>10053</v>
      </c>
      <c r="AB334" t="s">
        <v>26078</v>
      </c>
      <c r="AC334" t="s">
        <v>26079</v>
      </c>
      <c r="AD334">
        <v>-171376</v>
      </c>
      <c r="AE334" t="s">
        <v>38</v>
      </c>
      <c r="AF334">
        <v>98201</v>
      </c>
    </row>
    <row r="335" spans="1:32" x14ac:dyDescent="0.25">
      <c r="A335">
        <v>2985</v>
      </c>
      <c r="B335" t="s">
        <v>2046</v>
      </c>
      <c r="C335" t="s">
        <v>80</v>
      </c>
      <c r="F335">
        <v>1</v>
      </c>
      <c r="G335" t="s">
        <v>7578</v>
      </c>
      <c r="H335" t="s">
        <v>43705</v>
      </c>
      <c r="Q335" t="s">
        <v>33</v>
      </c>
      <c r="AA335" t="s">
        <v>7579</v>
      </c>
      <c r="AB335" t="s">
        <v>13122</v>
      </c>
      <c r="AC335" t="s">
        <v>13119</v>
      </c>
      <c r="AD335">
        <v>-181219</v>
      </c>
      <c r="AE335" t="s">
        <v>38</v>
      </c>
      <c r="AF335">
        <v>99336</v>
      </c>
    </row>
    <row r="336" spans="1:32" x14ac:dyDescent="0.25">
      <c r="A336">
        <v>2989</v>
      </c>
      <c r="B336" t="s">
        <v>2046</v>
      </c>
      <c r="C336" t="s">
        <v>80</v>
      </c>
      <c r="F336">
        <v>1</v>
      </c>
      <c r="G336" t="s">
        <v>716</v>
      </c>
      <c r="H336" t="s">
        <v>43705</v>
      </c>
      <c r="Q336" t="s">
        <v>33</v>
      </c>
      <c r="AA336" t="s">
        <v>717</v>
      </c>
      <c r="AB336" t="s">
        <v>11091</v>
      </c>
      <c r="AC336" t="s">
        <v>11092</v>
      </c>
      <c r="AD336">
        <v>-170318</v>
      </c>
      <c r="AE336" t="s">
        <v>102</v>
      </c>
      <c r="AF336">
        <v>97214</v>
      </c>
    </row>
    <row r="337" spans="1:32" ht="150" x14ac:dyDescent="0.25">
      <c r="A337">
        <v>3001</v>
      </c>
      <c r="B337" t="s">
        <v>334</v>
      </c>
      <c r="C337" t="s">
        <v>45</v>
      </c>
      <c r="F337">
        <v>1</v>
      </c>
      <c r="G337" t="s">
        <v>23903</v>
      </c>
      <c r="H337" t="s">
        <v>43705</v>
      </c>
      <c r="Q337" t="s">
        <v>33</v>
      </c>
      <c r="AA337" t="s">
        <v>23904</v>
      </c>
      <c r="AB337" s="1" t="s">
        <v>23905</v>
      </c>
      <c r="AC337" t="s">
        <v>23605</v>
      </c>
      <c r="AD337">
        <v>-160562</v>
      </c>
      <c r="AE337" t="s">
        <v>38</v>
      </c>
      <c r="AF337">
        <v>98273</v>
      </c>
    </row>
    <row r="338" spans="1:32" ht="409.5" x14ac:dyDescent="0.25">
      <c r="A338">
        <v>3004</v>
      </c>
      <c r="B338" t="s">
        <v>73</v>
      </c>
      <c r="C338" t="s">
        <v>74</v>
      </c>
      <c r="F338">
        <v>1</v>
      </c>
      <c r="G338" t="s">
        <v>17447</v>
      </c>
      <c r="H338" t="s">
        <v>43703</v>
      </c>
      <c r="I338">
        <v>0</v>
      </c>
      <c r="P338" t="s">
        <v>5736</v>
      </c>
      <c r="Q338" t="s">
        <v>33</v>
      </c>
      <c r="Z338" t="s">
        <v>34</v>
      </c>
      <c r="AA338" t="s">
        <v>17448</v>
      </c>
      <c r="AB338" s="1" t="s">
        <v>17449</v>
      </c>
      <c r="AC338" t="s">
        <v>17450</v>
      </c>
      <c r="AD338" t="s">
        <v>17451</v>
      </c>
      <c r="AE338" t="s">
        <v>38</v>
      </c>
      <c r="AF338">
        <v>98020</v>
      </c>
    </row>
    <row r="339" spans="1:32" x14ac:dyDescent="0.25">
      <c r="A339">
        <v>736</v>
      </c>
      <c r="B339" t="s">
        <v>178</v>
      </c>
      <c r="C339" t="s">
        <v>179</v>
      </c>
      <c r="F339">
        <v>1</v>
      </c>
      <c r="G339" t="s">
        <v>22371</v>
      </c>
      <c r="H339" t="s">
        <v>43703</v>
      </c>
      <c r="Q339" t="s">
        <v>33</v>
      </c>
      <c r="Y339">
        <v>15</v>
      </c>
      <c r="Z339" t="s">
        <v>34</v>
      </c>
      <c r="AA339" t="s">
        <v>22372</v>
      </c>
      <c r="AB339" t="s">
        <v>22373</v>
      </c>
      <c r="AC339" t="s">
        <v>22374</v>
      </c>
      <c r="AD339">
        <v>-173175</v>
      </c>
      <c r="AE339" t="s">
        <v>38</v>
      </c>
      <c r="AF339">
        <v>98201</v>
      </c>
    </row>
    <row r="340" spans="1:32" ht="409.5" x14ac:dyDescent="0.25">
      <c r="A340">
        <v>3040</v>
      </c>
      <c r="B340" t="s">
        <v>2046</v>
      </c>
      <c r="C340" t="s">
        <v>80</v>
      </c>
      <c r="F340">
        <v>1</v>
      </c>
      <c r="G340" t="s">
        <v>5745</v>
      </c>
      <c r="H340" t="s">
        <v>43705</v>
      </c>
      <c r="Q340" t="s">
        <v>33</v>
      </c>
      <c r="AA340" t="s">
        <v>5859</v>
      </c>
      <c r="AB340" s="1" t="s">
        <v>16245</v>
      </c>
      <c r="AC340" t="s">
        <v>16246</v>
      </c>
      <c r="AD340">
        <v>-162154</v>
      </c>
      <c r="AE340" t="s">
        <v>38</v>
      </c>
      <c r="AF340">
        <v>98201</v>
      </c>
    </row>
    <row r="341" spans="1:32" ht="409.5" x14ac:dyDescent="0.25">
      <c r="A341">
        <v>3059</v>
      </c>
      <c r="B341" t="s">
        <v>73</v>
      </c>
      <c r="C341" t="s">
        <v>74</v>
      </c>
      <c r="F341">
        <v>1</v>
      </c>
      <c r="G341" t="s">
        <v>4656</v>
      </c>
      <c r="H341" t="s">
        <v>43703</v>
      </c>
      <c r="I341">
        <v>0</v>
      </c>
      <c r="Q341" t="s">
        <v>33</v>
      </c>
      <c r="X341" t="s">
        <v>4657</v>
      </c>
      <c r="Y341">
        <v>16</v>
      </c>
      <c r="Z341" t="s">
        <v>34</v>
      </c>
      <c r="AA341" t="s">
        <v>4658</v>
      </c>
      <c r="AB341" s="1" t="s">
        <v>4659</v>
      </c>
      <c r="AC341" t="s">
        <v>4660</v>
      </c>
      <c r="AD341" t="s">
        <v>4661</v>
      </c>
      <c r="AE341" t="s">
        <v>102</v>
      </c>
      <c r="AF341">
        <v>97204</v>
      </c>
    </row>
    <row r="342" spans="1:32" x14ac:dyDescent="0.25">
      <c r="A342">
        <v>3073</v>
      </c>
      <c r="B342" t="s">
        <v>73</v>
      </c>
      <c r="C342" t="s">
        <v>74</v>
      </c>
      <c r="F342">
        <v>1</v>
      </c>
      <c r="G342" t="s">
        <v>1254</v>
      </c>
      <c r="H342" t="s">
        <v>43705</v>
      </c>
      <c r="I342">
        <v>1</v>
      </c>
      <c r="J342" t="s">
        <v>60</v>
      </c>
      <c r="N342">
        <v>1.75</v>
      </c>
      <c r="Q342" t="s">
        <v>33</v>
      </c>
      <c r="Z342" t="s">
        <v>34</v>
      </c>
      <c r="AA342" t="s">
        <v>1255</v>
      </c>
      <c r="AB342" t="s">
        <v>28824</v>
      </c>
      <c r="AC342" t="s">
        <v>28825</v>
      </c>
      <c r="AD342" t="s">
        <v>28826</v>
      </c>
      <c r="AE342" t="s">
        <v>38</v>
      </c>
      <c r="AF342">
        <v>98038</v>
      </c>
    </row>
    <row r="343" spans="1:32" ht="409.5" x14ac:dyDescent="0.25">
      <c r="A343">
        <v>3076</v>
      </c>
      <c r="B343" t="s">
        <v>2046</v>
      </c>
      <c r="C343" t="s">
        <v>80</v>
      </c>
      <c r="F343">
        <v>1</v>
      </c>
      <c r="G343" t="s">
        <v>658</v>
      </c>
      <c r="H343" t="s">
        <v>43705</v>
      </c>
      <c r="Q343" t="s">
        <v>33</v>
      </c>
      <c r="AA343" t="s">
        <v>10565</v>
      </c>
      <c r="AB343" s="1" t="s">
        <v>10566</v>
      </c>
      <c r="AC343" t="s">
        <v>10567</v>
      </c>
      <c r="AD343">
        <v>-171485</v>
      </c>
      <c r="AE343" t="s">
        <v>102</v>
      </c>
      <c r="AF343">
        <v>97205</v>
      </c>
    </row>
    <row r="344" spans="1:32" ht="409.5" x14ac:dyDescent="0.25">
      <c r="A344">
        <v>3090</v>
      </c>
      <c r="B344" t="s">
        <v>2046</v>
      </c>
      <c r="C344" t="s">
        <v>80</v>
      </c>
      <c r="F344">
        <v>1</v>
      </c>
      <c r="G344" t="s">
        <v>5745</v>
      </c>
      <c r="H344" t="s">
        <v>43705</v>
      </c>
      <c r="Q344" t="s">
        <v>33</v>
      </c>
      <c r="AA344" t="s">
        <v>5746</v>
      </c>
      <c r="AB344" s="1" t="s">
        <v>14798</v>
      </c>
      <c r="AC344" t="s">
        <v>14799</v>
      </c>
      <c r="AD344">
        <v>-172843</v>
      </c>
      <c r="AE344" t="s">
        <v>38</v>
      </c>
      <c r="AF344">
        <v>98201</v>
      </c>
    </row>
    <row r="345" spans="1:32" ht="409.5" x14ac:dyDescent="0.25">
      <c r="A345">
        <v>3094</v>
      </c>
      <c r="B345" t="s">
        <v>79</v>
      </c>
      <c r="C345" t="s">
        <v>80</v>
      </c>
      <c r="F345">
        <v>1</v>
      </c>
      <c r="G345" t="s">
        <v>81</v>
      </c>
      <c r="H345" t="s">
        <v>43705</v>
      </c>
      <c r="Q345" t="s">
        <v>33</v>
      </c>
      <c r="AA345" t="s">
        <v>82</v>
      </c>
      <c r="AB345" s="1" t="s">
        <v>26210</v>
      </c>
      <c r="AC345" t="s">
        <v>26211</v>
      </c>
      <c r="AD345">
        <v>-181289</v>
      </c>
      <c r="AE345" t="s">
        <v>38</v>
      </c>
      <c r="AF345">
        <v>98668</v>
      </c>
    </row>
    <row r="346" spans="1:32" ht="409.5" x14ac:dyDescent="0.25">
      <c r="A346">
        <v>3102</v>
      </c>
      <c r="B346" t="s">
        <v>739</v>
      </c>
      <c r="C346" t="s">
        <v>686</v>
      </c>
      <c r="F346">
        <v>1</v>
      </c>
      <c r="G346" t="s">
        <v>3384</v>
      </c>
      <c r="H346" t="s">
        <v>43705</v>
      </c>
      <c r="Q346" t="s">
        <v>33</v>
      </c>
      <c r="AA346" t="s">
        <v>29947</v>
      </c>
      <c r="AB346" s="1" t="s">
        <v>29948</v>
      </c>
      <c r="AC346" t="s">
        <v>29921</v>
      </c>
      <c r="AD346">
        <v>-180689</v>
      </c>
    </row>
    <row r="347" spans="1:32" ht="315" x14ac:dyDescent="0.25">
      <c r="A347">
        <v>10873</v>
      </c>
      <c r="B347" t="s">
        <v>334</v>
      </c>
      <c r="C347" t="s">
        <v>45</v>
      </c>
      <c r="F347">
        <v>1</v>
      </c>
      <c r="G347" t="s">
        <v>37673</v>
      </c>
      <c r="H347" t="s">
        <v>43705</v>
      </c>
      <c r="Q347" t="s">
        <v>33</v>
      </c>
      <c r="Z347" t="s">
        <v>34</v>
      </c>
      <c r="AA347" t="s">
        <v>37674</v>
      </c>
      <c r="AB347" s="1" t="s">
        <v>37675</v>
      </c>
      <c r="AC347" t="s">
        <v>37676</v>
      </c>
      <c r="AD347">
        <v>-172358</v>
      </c>
      <c r="AE347" t="s">
        <v>38</v>
      </c>
      <c r="AF347">
        <v>98275</v>
      </c>
    </row>
    <row r="348" spans="1:32" ht="225" x14ac:dyDescent="0.25">
      <c r="A348">
        <v>3117</v>
      </c>
      <c r="B348" t="s">
        <v>334</v>
      </c>
      <c r="C348" t="s">
        <v>45</v>
      </c>
      <c r="F348">
        <v>1</v>
      </c>
      <c r="G348" t="s">
        <v>24915</v>
      </c>
      <c r="H348" t="s">
        <v>43705</v>
      </c>
      <c r="I348">
        <v>0</v>
      </c>
      <c r="Q348" t="s">
        <v>33</v>
      </c>
      <c r="AA348" t="s">
        <v>24916</v>
      </c>
      <c r="AB348" s="1" t="s">
        <v>34644</v>
      </c>
      <c r="AC348" t="s">
        <v>34645</v>
      </c>
      <c r="AD348" t="s">
        <v>34646</v>
      </c>
      <c r="AE348" t="s">
        <v>38</v>
      </c>
      <c r="AF348">
        <v>98632</v>
      </c>
    </row>
    <row r="349" spans="1:32" ht="409.5" x14ac:dyDescent="0.25">
      <c r="A349">
        <v>3121</v>
      </c>
      <c r="B349" t="s">
        <v>3712</v>
      </c>
      <c r="C349" t="s">
        <v>16820</v>
      </c>
      <c r="F349">
        <v>1</v>
      </c>
      <c r="G349" t="s">
        <v>22775</v>
      </c>
      <c r="H349" t="s">
        <v>43705</v>
      </c>
      <c r="I349">
        <v>0</v>
      </c>
      <c r="Q349" t="s">
        <v>33</v>
      </c>
      <c r="X349" s="1" t="s">
        <v>23589</v>
      </c>
      <c r="Y349">
        <v>15</v>
      </c>
      <c r="Z349" t="s">
        <v>34</v>
      </c>
      <c r="AA349" t="s">
        <v>22325</v>
      </c>
      <c r="AB349" s="1" t="s">
        <v>23590</v>
      </c>
      <c r="AC349" t="s">
        <v>23591</v>
      </c>
      <c r="AD349" t="s">
        <v>23592</v>
      </c>
    </row>
    <row r="350" spans="1:32" x14ac:dyDescent="0.25">
      <c r="A350">
        <v>3135</v>
      </c>
      <c r="B350" t="s">
        <v>739</v>
      </c>
      <c r="C350" t="s">
        <v>686</v>
      </c>
      <c r="F350">
        <v>1</v>
      </c>
      <c r="G350" t="s">
        <v>29818</v>
      </c>
      <c r="H350" t="s">
        <v>43705</v>
      </c>
      <c r="Q350" t="s">
        <v>33</v>
      </c>
      <c r="AA350" t="s">
        <v>29819</v>
      </c>
      <c r="AB350" t="s">
        <v>29820</v>
      </c>
      <c r="AC350" t="s">
        <v>29821</v>
      </c>
      <c r="AD350">
        <v>-160442</v>
      </c>
      <c r="AE350" t="s">
        <v>38</v>
      </c>
      <c r="AF350">
        <v>98409</v>
      </c>
    </row>
    <row r="351" spans="1:32" ht="409.5" x14ac:dyDescent="0.25">
      <c r="A351">
        <v>3139</v>
      </c>
      <c r="B351" t="s">
        <v>423</v>
      </c>
      <c r="C351" t="s">
        <v>45</v>
      </c>
      <c r="F351">
        <v>1</v>
      </c>
      <c r="G351" t="s">
        <v>307</v>
      </c>
      <c r="H351" t="s">
        <v>43703</v>
      </c>
      <c r="I351">
        <v>0</v>
      </c>
      <c r="O351" s="1" t="s">
        <v>25673</v>
      </c>
      <c r="P351" t="s">
        <v>25674</v>
      </c>
      <c r="Q351" t="s">
        <v>168</v>
      </c>
      <c r="R351" t="s">
        <v>25675</v>
      </c>
      <c r="S351" t="s">
        <v>599</v>
      </c>
      <c r="T351" t="s">
        <v>169</v>
      </c>
      <c r="U351" t="s">
        <v>427</v>
      </c>
      <c r="AA351" t="s">
        <v>499</v>
      </c>
      <c r="AB351" s="1" t="s">
        <v>25676</v>
      </c>
      <c r="AC351" t="s">
        <v>3780</v>
      </c>
      <c r="AD351" t="s">
        <v>25677</v>
      </c>
      <c r="AE351" t="s">
        <v>38</v>
      </c>
      <c r="AF351">
        <v>98101</v>
      </c>
    </row>
    <row r="352" spans="1:32" x14ac:dyDescent="0.25">
      <c r="A352">
        <v>3144</v>
      </c>
      <c r="B352" t="s">
        <v>685</v>
      </c>
      <c r="C352" t="s">
        <v>686</v>
      </c>
      <c r="F352">
        <v>1</v>
      </c>
      <c r="G352" t="s">
        <v>3399</v>
      </c>
      <c r="H352" t="s">
        <v>43705</v>
      </c>
      <c r="I352">
        <v>0</v>
      </c>
      <c r="Q352" t="s">
        <v>33</v>
      </c>
      <c r="AA352" t="s">
        <v>29428</v>
      </c>
      <c r="AB352" t="s">
        <v>35193</v>
      </c>
      <c r="AC352" t="s">
        <v>35185</v>
      </c>
      <c r="AD352" t="s">
        <v>35194</v>
      </c>
      <c r="AE352" t="s">
        <v>38</v>
      </c>
      <c r="AF352">
        <v>98802</v>
      </c>
    </row>
    <row r="353" spans="1:32" ht="409.5" x14ac:dyDescent="0.25">
      <c r="A353">
        <v>3144</v>
      </c>
      <c r="B353" t="s">
        <v>164</v>
      </c>
      <c r="C353" t="s">
        <v>165</v>
      </c>
      <c r="F353">
        <v>1</v>
      </c>
      <c r="G353" t="s">
        <v>17988</v>
      </c>
      <c r="H353" t="s">
        <v>43705</v>
      </c>
      <c r="I353">
        <v>0</v>
      </c>
      <c r="O353" s="1" t="s">
        <v>17989</v>
      </c>
      <c r="P353" t="s">
        <v>2192</v>
      </c>
      <c r="Q353" t="s">
        <v>168</v>
      </c>
      <c r="R353" t="s">
        <v>318</v>
      </c>
      <c r="S353" t="s">
        <v>169</v>
      </c>
      <c r="Y353">
        <v>30</v>
      </c>
      <c r="AA353" t="s">
        <v>17990</v>
      </c>
      <c r="AB353" s="1" t="s">
        <v>17991</v>
      </c>
      <c r="AC353" t="s">
        <v>17992</v>
      </c>
      <c r="AD353" t="s">
        <v>17993</v>
      </c>
      <c r="AE353" t="s">
        <v>38</v>
      </c>
      <c r="AF353">
        <v>98122</v>
      </c>
    </row>
    <row r="354" spans="1:32" x14ac:dyDescent="0.25">
      <c r="A354">
        <v>3145</v>
      </c>
      <c r="B354" t="s">
        <v>178</v>
      </c>
      <c r="C354" t="s">
        <v>179</v>
      </c>
      <c r="F354">
        <v>1</v>
      </c>
      <c r="G354" t="s">
        <v>4512</v>
      </c>
      <c r="H354" t="s">
        <v>43705</v>
      </c>
      <c r="Q354" t="s">
        <v>33</v>
      </c>
      <c r="Y354">
        <v>15</v>
      </c>
      <c r="Z354" t="s">
        <v>34</v>
      </c>
      <c r="AA354" t="s">
        <v>27215</v>
      </c>
      <c r="AB354" t="s">
        <v>39199</v>
      </c>
      <c r="AC354" t="s">
        <v>39200</v>
      </c>
      <c r="AD354">
        <v>-180725</v>
      </c>
      <c r="AE354" t="s">
        <v>38</v>
      </c>
      <c r="AF354">
        <v>98902</v>
      </c>
    </row>
    <row r="355" spans="1:32" x14ac:dyDescent="0.25">
      <c r="A355">
        <v>3153</v>
      </c>
      <c r="B355" t="s">
        <v>739</v>
      </c>
      <c r="C355" t="s">
        <v>686</v>
      </c>
      <c r="F355">
        <v>1</v>
      </c>
      <c r="G355" t="s">
        <v>30225</v>
      </c>
      <c r="H355" t="s">
        <v>43705</v>
      </c>
      <c r="I355">
        <v>0</v>
      </c>
      <c r="Q355" t="s">
        <v>33</v>
      </c>
      <c r="AA355" t="s">
        <v>30226</v>
      </c>
      <c r="AB355" t="s">
        <v>31283</v>
      </c>
      <c r="AC355" t="s">
        <v>31284</v>
      </c>
      <c r="AD355" t="s">
        <v>31285</v>
      </c>
    </row>
    <row r="356" spans="1:32" x14ac:dyDescent="0.25">
      <c r="A356">
        <v>3157</v>
      </c>
      <c r="B356" t="s">
        <v>685</v>
      </c>
      <c r="C356" t="s">
        <v>686</v>
      </c>
      <c r="F356">
        <v>1</v>
      </c>
      <c r="G356" t="s">
        <v>31099</v>
      </c>
      <c r="H356" t="s">
        <v>43705</v>
      </c>
      <c r="I356">
        <v>0</v>
      </c>
      <c r="Q356" t="s">
        <v>33</v>
      </c>
      <c r="AA356" t="s">
        <v>31100</v>
      </c>
      <c r="AB356" t="s">
        <v>33723</v>
      </c>
      <c r="AC356" t="s">
        <v>33714</v>
      </c>
      <c r="AD356" t="s">
        <v>33724</v>
      </c>
      <c r="AE356" t="s">
        <v>102</v>
      </c>
      <c r="AF356">
        <v>97058</v>
      </c>
    </row>
    <row r="357" spans="1:32" x14ac:dyDescent="0.25">
      <c r="A357">
        <v>3161</v>
      </c>
      <c r="B357" t="s">
        <v>739</v>
      </c>
      <c r="C357" t="s">
        <v>686</v>
      </c>
      <c r="F357">
        <v>1</v>
      </c>
      <c r="G357" t="s">
        <v>29768</v>
      </c>
      <c r="H357" t="s">
        <v>43705</v>
      </c>
      <c r="I357">
        <v>0</v>
      </c>
      <c r="Q357" t="s">
        <v>33</v>
      </c>
      <c r="AA357" t="s">
        <v>29769</v>
      </c>
      <c r="AB357" t="s">
        <v>30485</v>
      </c>
      <c r="AC357" t="s">
        <v>30459</v>
      </c>
      <c r="AD357" t="s">
        <v>30486</v>
      </c>
      <c r="AE357" t="s">
        <v>38</v>
      </c>
      <c r="AF357">
        <v>98607</v>
      </c>
    </row>
    <row r="358" spans="1:32" ht="409.5" x14ac:dyDescent="0.25">
      <c r="A358">
        <v>3175</v>
      </c>
      <c r="B358" t="s">
        <v>79</v>
      </c>
      <c r="C358" t="s">
        <v>80</v>
      </c>
      <c r="F358">
        <v>1</v>
      </c>
      <c r="G358" t="s">
        <v>81</v>
      </c>
      <c r="H358" t="s">
        <v>43705</v>
      </c>
      <c r="Q358" t="s">
        <v>33</v>
      </c>
      <c r="AA358" t="s">
        <v>920</v>
      </c>
      <c r="AB358" s="1" t="s">
        <v>921</v>
      </c>
      <c r="AC358" t="s">
        <v>922</v>
      </c>
      <c r="AD358">
        <v>-163308</v>
      </c>
      <c r="AE358" t="s">
        <v>38</v>
      </c>
      <c r="AF358">
        <v>98668</v>
      </c>
    </row>
    <row r="359" spans="1:32" x14ac:dyDescent="0.25">
      <c r="A359">
        <v>3182</v>
      </c>
      <c r="B359" t="s">
        <v>44</v>
      </c>
      <c r="C359" t="s">
        <v>45</v>
      </c>
      <c r="F359">
        <v>1</v>
      </c>
      <c r="G359" t="s">
        <v>15470</v>
      </c>
      <c r="H359" t="s">
        <v>43705</v>
      </c>
      <c r="I359">
        <v>0</v>
      </c>
      <c r="O359" t="s">
        <v>28140</v>
      </c>
      <c r="P359" t="s">
        <v>219</v>
      </c>
      <c r="Q359" t="s">
        <v>168</v>
      </c>
      <c r="R359" t="s">
        <v>542</v>
      </c>
      <c r="S359" t="s">
        <v>169</v>
      </c>
      <c r="T359" t="s">
        <v>1649</v>
      </c>
      <c r="Z359" t="s">
        <v>34</v>
      </c>
      <c r="AA359" t="s">
        <v>28141</v>
      </c>
      <c r="AB359" t="s">
        <v>28142</v>
      </c>
      <c r="AC359" t="s">
        <v>28142</v>
      </c>
      <c r="AD359" t="s">
        <v>28143</v>
      </c>
      <c r="AE359" t="s">
        <v>38</v>
      </c>
      <c r="AF359">
        <v>98057</v>
      </c>
    </row>
    <row r="360" spans="1:32" ht="409.5" x14ac:dyDescent="0.25">
      <c r="A360">
        <v>3197</v>
      </c>
      <c r="B360" t="s">
        <v>2046</v>
      </c>
      <c r="C360" t="s">
        <v>80</v>
      </c>
      <c r="F360">
        <v>1</v>
      </c>
      <c r="G360" t="s">
        <v>927</v>
      </c>
      <c r="H360" t="s">
        <v>43705</v>
      </c>
      <c r="Q360" t="s">
        <v>33</v>
      </c>
      <c r="AA360" t="s">
        <v>10506</v>
      </c>
      <c r="AB360" s="1" t="s">
        <v>10507</v>
      </c>
      <c r="AC360" t="s">
        <v>10508</v>
      </c>
      <c r="AD360">
        <v>-163240</v>
      </c>
      <c r="AE360" t="s">
        <v>102</v>
      </c>
      <c r="AF360">
        <v>97204</v>
      </c>
    </row>
    <row r="361" spans="1:32" ht="409.5" x14ac:dyDescent="0.25">
      <c r="A361">
        <v>3221</v>
      </c>
      <c r="B361" t="s">
        <v>739</v>
      </c>
      <c r="C361" t="s">
        <v>686</v>
      </c>
      <c r="F361">
        <v>1</v>
      </c>
      <c r="G361" t="s">
        <v>1194</v>
      </c>
      <c r="H361" t="s">
        <v>43705</v>
      </c>
      <c r="I361">
        <v>0</v>
      </c>
      <c r="Q361" t="s">
        <v>33</v>
      </c>
      <c r="Z361" t="s">
        <v>34</v>
      </c>
      <c r="AA361" t="s">
        <v>28506</v>
      </c>
      <c r="AB361" s="1" t="s">
        <v>31336</v>
      </c>
      <c r="AC361" t="s">
        <v>31337</v>
      </c>
      <c r="AD361" t="s">
        <v>31338</v>
      </c>
      <c r="AE361" t="s">
        <v>38</v>
      </c>
      <c r="AF361">
        <v>98226</v>
      </c>
    </row>
    <row r="362" spans="1:32" x14ac:dyDescent="0.25">
      <c r="A362">
        <v>3229</v>
      </c>
      <c r="B362" t="s">
        <v>489</v>
      </c>
      <c r="C362" t="s">
        <v>45</v>
      </c>
      <c r="F362">
        <v>1</v>
      </c>
      <c r="G362" t="s">
        <v>22586</v>
      </c>
      <c r="H362" t="s">
        <v>43705</v>
      </c>
      <c r="Q362" t="s">
        <v>33</v>
      </c>
      <c r="Z362" t="s">
        <v>34</v>
      </c>
      <c r="AA362" t="s">
        <v>22824</v>
      </c>
      <c r="AB362" t="s">
        <v>22836</v>
      </c>
      <c r="AC362" t="s">
        <v>22580</v>
      </c>
      <c r="AD362">
        <v>-161222</v>
      </c>
      <c r="AE362" t="s">
        <v>102</v>
      </c>
      <c r="AF362">
        <v>97389</v>
      </c>
    </row>
    <row r="363" spans="1:32" x14ac:dyDescent="0.25">
      <c r="A363">
        <v>3231</v>
      </c>
      <c r="B363" t="s">
        <v>3712</v>
      </c>
      <c r="C363" t="s">
        <v>16820</v>
      </c>
      <c r="F363">
        <v>1</v>
      </c>
      <c r="G363" t="s">
        <v>3611</v>
      </c>
      <c r="H363" t="s">
        <v>43705</v>
      </c>
      <c r="I363">
        <v>0</v>
      </c>
      <c r="Q363" t="s">
        <v>33</v>
      </c>
      <c r="AA363" t="s">
        <v>19511</v>
      </c>
      <c r="AB363" t="s">
        <v>19512</v>
      </c>
      <c r="AC363" t="s">
        <v>19513</v>
      </c>
      <c r="AD363" t="s">
        <v>19514</v>
      </c>
      <c r="AE363" t="s">
        <v>38</v>
      </c>
      <c r="AF363">
        <v>98926</v>
      </c>
    </row>
    <row r="364" spans="1:32" ht="409.5" x14ac:dyDescent="0.25">
      <c r="A364">
        <v>3232</v>
      </c>
      <c r="B364" t="s">
        <v>124</v>
      </c>
      <c r="C364" t="s">
        <v>45</v>
      </c>
      <c r="F364">
        <v>1</v>
      </c>
      <c r="G364" t="s">
        <v>729</v>
      </c>
      <c r="H364" t="s">
        <v>43696</v>
      </c>
      <c r="Q364" t="s">
        <v>63</v>
      </c>
      <c r="Z364" t="s">
        <v>34</v>
      </c>
      <c r="AA364" t="s">
        <v>730</v>
      </c>
      <c r="AB364" s="1" t="s">
        <v>20670</v>
      </c>
      <c r="AC364" t="s">
        <v>20671</v>
      </c>
      <c r="AD364">
        <v>-173354</v>
      </c>
      <c r="AE364" t="s">
        <v>38</v>
      </c>
      <c r="AF364">
        <v>98105</v>
      </c>
    </row>
    <row r="365" spans="1:32" ht="409.5" x14ac:dyDescent="0.25">
      <c r="A365">
        <v>3240</v>
      </c>
      <c r="B365" t="s">
        <v>334</v>
      </c>
      <c r="C365" t="s">
        <v>45</v>
      </c>
      <c r="F365">
        <v>1</v>
      </c>
      <c r="G365" t="s">
        <v>41785</v>
      </c>
      <c r="H365" t="s">
        <v>43705</v>
      </c>
      <c r="I365">
        <v>0</v>
      </c>
      <c r="Q365" t="s">
        <v>33</v>
      </c>
      <c r="Y365">
        <v>5</v>
      </c>
      <c r="Z365" t="s">
        <v>34</v>
      </c>
      <c r="AA365" t="s">
        <v>41786</v>
      </c>
      <c r="AB365" s="1" t="s">
        <v>41787</v>
      </c>
      <c r="AC365" t="s">
        <v>41788</v>
      </c>
      <c r="AD365" t="s">
        <v>41789</v>
      </c>
      <c r="AE365" t="s">
        <v>43</v>
      </c>
      <c r="AF365">
        <v>2769</v>
      </c>
    </row>
    <row r="366" spans="1:32" x14ac:dyDescent="0.25">
      <c r="A366">
        <v>3250</v>
      </c>
      <c r="B366" t="s">
        <v>739</v>
      </c>
      <c r="C366" t="s">
        <v>686</v>
      </c>
      <c r="F366">
        <v>1</v>
      </c>
      <c r="G366" t="s">
        <v>4947</v>
      </c>
      <c r="H366" t="s">
        <v>43705</v>
      </c>
      <c r="I366">
        <v>0</v>
      </c>
      <c r="Q366" t="s">
        <v>33</v>
      </c>
      <c r="AA366" t="s">
        <v>4981</v>
      </c>
      <c r="AB366" t="s">
        <v>30742</v>
      </c>
      <c r="AC366" t="s">
        <v>30743</v>
      </c>
      <c r="AD366" t="s">
        <v>30744</v>
      </c>
      <c r="AE366" t="s">
        <v>38</v>
      </c>
      <c r="AF366">
        <v>98032</v>
      </c>
    </row>
    <row r="367" spans="1:32" ht="409.5" x14ac:dyDescent="0.25">
      <c r="A367">
        <v>3255</v>
      </c>
      <c r="B367" t="s">
        <v>73</v>
      </c>
      <c r="C367" t="s">
        <v>74</v>
      </c>
      <c r="D367" t="s">
        <v>34</v>
      </c>
      <c r="E367" t="s">
        <v>17485</v>
      </c>
      <c r="F367">
        <v>1</v>
      </c>
      <c r="G367" t="s">
        <v>311</v>
      </c>
      <c r="H367" t="s">
        <v>43703</v>
      </c>
      <c r="Q367" t="s">
        <v>63</v>
      </c>
      <c r="Z367" t="s">
        <v>34</v>
      </c>
      <c r="AA367" t="s">
        <v>17486</v>
      </c>
      <c r="AB367" s="1" t="s">
        <v>17487</v>
      </c>
      <c r="AC367" t="s">
        <v>17488</v>
      </c>
      <c r="AD367">
        <v>-170510</v>
      </c>
      <c r="AE367" t="s">
        <v>38</v>
      </c>
      <c r="AF367">
        <v>98004</v>
      </c>
    </row>
    <row r="368" spans="1:32" ht="409.5" x14ac:dyDescent="0.25">
      <c r="A368">
        <v>3261</v>
      </c>
      <c r="B368" t="s">
        <v>178</v>
      </c>
      <c r="C368" t="s">
        <v>179</v>
      </c>
      <c r="F368">
        <v>1</v>
      </c>
      <c r="G368" t="s">
        <v>3707</v>
      </c>
      <c r="H368" t="s">
        <v>43705</v>
      </c>
      <c r="Q368" t="s">
        <v>33</v>
      </c>
      <c r="Z368" t="s">
        <v>34</v>
      </c>
      <c r="AA368" t="s">
        <v>3708</v>
      </c>
      <c r="AB368" s="1" t="s">
        <v>4326</v>
      </c>
      <c r="AC368" t="s">
        <v>4322</v>
      </c>
      <c r="AD368">
        <v>-171908</v>
      </c>
      <c r="AE368" t="s">
        <v>102</v>
      </c>
      <c r="AF368">
        <v>97222</v>
      </c>
    </row>
    <row r="369" spans="1:32" x14ac:dyDescent="0.25">
      <c r="A369">
        <v>3262</v>
      </c>
      <c r="B369" t="s">
        <v>685</v>
      </c>
      <c r="C369" t="s">
        <v>686</v>
      </c>
      <c r="F369">
        <v>1</v>
      </c>
      <c r="G369" t="s">
        <v>33571</v>
      </c>
      <c r="H369" t="s">
        <v>43705</v>
      </c>
      <c r="Q369" t="s">
        <v>33</v>
      </c>
      <c r="AA369" t="s">
        <v>33572</v>
      </c>
      <c r="AB369" t="s">
        <v>33573</v>
      </c>
      <c r="AC369" t="s">
        <v>33506</v>
      </c>
      <c r="AD369">
        <v>-170238</v>
      </c>
    </row>
    <row r="370" spans="1:32" x14ac:dyDescent="0.25">
      <c r="A370">
        <v>3282</v>
      </c>
      <c r="B370" t="s">
        <v>685</v>
      </c>
      <c r="C370" t="s">
        <v>686</v>
      </c>
      <c r="F370">
        <v>1</v>
      </c>
      <c r="G370" t="s">
        <v>29640</v>
      </c>
      <c r="H370" t="s">
        <v>43705</v>
      </c>
      <c r="Q370" t="s">
        <v>33</v>
      </c>
      <c r="AA370" t="s">
        <v>29641</v>
      </c>
      <c r="AB370" t="s">
        <v>33797</v>
      </c>
      <c r="AC370" t="s">
        <v>33781</v>
      </c>
      <c r="AD370">
        <v>-160080</v>
      </c>
      <c r="AE370" t="s">
        <v>38</v>
      </c>
      <c r="AF370">
        <v>98390</v>
      </c>
    </row>
    <row r="371" spans="1:32" x14ac:dyDescent="0.25">
      <c r="A371">
        <v>3285</v>
      </c>
      <c r="B371" t="s">
        <v>73</v>
      </c>
      <c r="C371" t="s">
        <v>74</v>
      </c>
      <c r="F371">
        <v>1</v>
      </c>
      <c r="G371" t="s">
        <v>33311</v>
      </c>
      <c r="H371" t="s">
        <v>43705</v>
      </c>
      <c r="I371">
        <v>0</v>
      </c>
      <c r="Q371" t="s">
        <v>33</v>
      </c>
      <c r="AA371" t="s">
        <v>33860</v>
      </c>
      <c r="AB371" t="s">
        <v>36885</v>
      </c>
      <c r="AC371" t="s">
        <v>36869</v>
      </c>
      <c r="AD371" t="s">
        <v>36886</v>
      </c>
    </row>
    <row r="372" spans="1:32" x14ac:dyDescent="0.25">
      <c r="A372">
        <v>3286</v>
      </c>
      <c r="B372" t="s">
        <v>773</v>
      </c>
      <c r="C372" t="s">
        <v>80</v>
      </c>
      <c r="F372">
        <v>1</v>
      </c>
      <c r="G372" t="s">
        <v>716</v>
      </c>
      <c r="H372" t="s">
        <v>43705</v>
      </c>
      <c r="I372">
        <v>0</v>
      </c>
      <c r="Q372" t="s">
        <v>33</v>
      </c>
      <c r="Z372" t="s">
        <v>34</v>
      </c>
      <c r="AA372" t="s">
        <v>5852</v>
      </c>
      <c r="AB372" t="s">
        <v>6163</v>
      </c>
      <c r="AC372" t="s">
        <v>6164</v>
      </c>
      <c r="AD372" t="s">
        <v>6165</v>
      </c>
      <c r="AE372" t="s">
        <v>102</v>
      </c>
      <c r="AF372">
        <v>97214</v>
      </c>
    </row>
    <row r="373" spans="1:32" x14ac:dyDescent="0.25">
      <c r="A373">
        <v>3290</v>
      </c>
      <c r="B373" t="s">
        <v>344</v>
      </c>
      <c r="C373" t="s">
        <v>31</v>
      </c>
      <c r="F373">
        <v>1</v>
      </c>
      <c r="G373" t="s">
        <v>1298</v>
      </c>
      <c r="H373" t="s">
        <v>43705</v>
      </c>
      <c r="I373">
        <v>0</v>
      </c>
      <c r="Q373" t="s">
        <v>33</v>
      </c>
      <c r="Z373" t="s">
        <v>34</v>
      </c>
      <c r="AA373" t="s">
        <v>1299</v>
      </c>
      <c r="AB373" t="s">
        <v>1300</v>
      </c>
      <c r="AC373" t="s">
        <v>1300</v>
      </c>
      <c r="AD373" t="s">
        <v>1301</v>
      </c>
      <c r="AE373" t="s">
        <v>59</v>
      </c>
      <c r="AF373">
        <v>32224</v>
      </c>
    </row>
    <row r="374" spans="1:32" x14ac:dyDescent="0.25">
      <c r="A374">
        <v>3291</v>
      </c>
      <c r="B374" t="s">
        <v>1203</v>
      </c>
      <c r="C374" t="s">
        <v>45</v>
      </c>
      <c r="F374">
        <v>1</v>
      </c>
      <c r="G374" t="s">
        <v>3987</v>
      </c>
      <c r="H374" t="s">
        <v>43703</v>
      </c>
      <c r="I374">
        <v>0</v>
      </c>
      <c r="Q374" t="s">
        <v>63</v>
      </c>
      <c r="Z374" t="s">
        <v>34</v>
      </c>
      <c r="AA374" t="s">
        <v>3988</v>
      </c>
      <c r="AB374" t="s">
        <v>40185</v>
      </c>
      <c r="AC374" t="s">
        <v>40186</v>
      </c>
      <c r="AD374" t="s">
        <v>40187</v>
      </c>
      <c r="AE374" t="s">
        <v>38</v>
      </c>
      <c r="AF374">
        <v>9836</v>
      </c>
    </row>
    <row r="375" spans="1:32" ht="300" x14ac:dyDescent="0.25">
      <c r="A375">
        <v>3309</v>
      </c>
      <c r="B375" t="s">
        <v>739</v>
      </c>
      <c r="C375" t="s">
        <v>686</v>
      </c>
      <c r="F375">
        <v>1</v>
      </c>
      <c r="G375" t="s">
        <v>3399</v>
      </c>
      <c r="H375" t="s">
        <v>43705</v>
      </c>
      <c r="Q375" t="s">
        <v>33</v>
      </c>
      <c r="AA375" t="s">
        <v>31056</v>
      </c>
      <c r="AB375" s="1" t="s">
        <v>31057</v>
      </c>
      <c r="AC375" t="s">
        <v>31058</v>
      </c>
      <c r="AD375">
        <v>-161556</v>
      </c>
      <c r="AE375" t="s">
        <v>38</v>
      </c>
      <c r="AF375">
        <v>98802</v>
      </c>
    </row>
    <row r="376" spans="1:32" x14ac:dyDescent="0.25">
      <c r="A376">
        <v>10694</v>
      </c>
      <c r="B376" t="s">
        <v>73</v>
      </c>
      <c r="C376" t="s">
        <v>74</v>
      </c>
      <c r="F376">
        <v>1</v>
      </c>
      <c r="G376" t="s">
        <v>35172</v>
      </c>
      <c r="H376" t="s">
        <v>43705</v>
      </c>
      <c r="I376">
        <v>0</v>
      </c>
      <c r="Q376" t="s">
        <v>33</v>
      </c>
      <c r="AA376" t="s">
        <v>35173</v>
      </c>
      <c r="AB376" t="s">
        <v>36866</v>
      </c>
      <c r="AC376" t="s">
        <v>36857</v>
      </c>
      <c r="AD376" t="s">
        <v>36867</v>
      </c>
    </row>
    <row r="377" spans="1:32" ht="270" x14ac:dyDescent="0.25">
      <c r="A377">
        <v>3335</v>
      </c>
      <c r="B377" t="s">
        <v>685</v>
      </c>
      <c r="C377" t="s">
        <v>686</v>
      </c>
      <c r="F377">
        <v>1</v>
      </c>
      <c r="G377" t="s">
        <v>4871</v>
      </c>
      <c r="H377" t="s">
        <v>43705</v>
      </c>
      <c r="Q377" t="s">
        <v>33</v>
      </c>
      <c r="AA377" t="s">
        <v>29332</v>
      </c>
      <c r="AB377" s="1" t="s">
        <v>33847</v>
      </c>
      <c r="AC377" t="s">
        <v>33814</v>
      </c>
      <c r="AD377">
        <v>-171231</v>
      </c>
    </row>
    <row r="378" spans="1:32" ht="405" x14ac:dyDescent="0.25">
      <c r="A378">
        <v>3335</v>
      </c>
      <c r="B378" t="s">
        <v>489</v>
      </c>
      <c r="C378" t="s">
        <v>45</v>
      </c>
      <c r="F378">
        <v>1</v>
      </c>
      <c r="G378" t="s">
        <v>658</v>
      </c>
      <c r="H378" t="s">
        <v>43705</v>
      </c>
      <c r="Q378" t="s">
        <v>63</v>
      </c>
      <c r="Z378" t="s">
        <v>34</v>
      </c>
      <c r="AA378" t="s">
        <v>16724</v>
      </c>
      <c r="AB378" s="1" t="s">
        <v>16725</v>
      </c>
      <c r="AC378" t="s">
        <v>16726</v>
      </c>
      <c r="AD378">
        <v>-181423</v>
      </c>
      <c r="AE378" t="s">
        <v>102</v>
      </c>
      <c r="AF378">
        <v>97204</v>
      </c>
    </row>
    <row r="379" spans="1:32" x14ac:dyDescent="0.25">
      <c r="A379">
        <v>5339</v>
      </c>
      <c r="B379" t="s">
        <v>124</v>
      </c>
      <c r="C379" t="s">
        <v>45</v>
      </c>
      <c r="F379">
        <v>1</v>
      </c>
      <c r="G379" t="s">
        <v>32553</v>
      </c>
      <c r="H379" t="s">
        <v>43705</v>
      </c>
      <c r="Q379" t="s">
        <v>33</v>
      </c>
      <c r="Z379" t="s">
        <v>34</v>
      </c>
      <c r="AA379" t="s">
        <v>32554</v>
      </c>
      <c r="AB379" t="s">
        <v>32699</v>
      </c>
      <c r="AC379" t="s">
        <v>32700</v>
      </c>
      <c r="AD379">
        <v>-170133</v>
      </c>
      <c r="AE379" t="s">
        <v>59</v>
      </c>
      <c r="AF379">
        <v>32327</v>
      </c>
    </row>
    <row r="380" spans="1:32" ht="409.5" x14ac:dyDescent="0.25">
      <c r="A380">
        <v>3346</v>
      </c>
      <c r="B380" t="s">
        <v>68</v>
      </c>
      <c r="C380" t="s">
        <v>45</v>
      </c>
      <c r="F380">
        <v>1</v>
      </c>
      <c r="G380" t="s">
        <v>22331</v>
      </c>
      <c r="H380" t="s">
        <v>43705</v>
      </c>
      <c r="Q380" t="s">
        <v>33</v>
      </c>
      <c r="Z380" t="s">
        <v>34</v>
      </c>
      <c r="AA380" t="s">
        <v>22321</v>
      </c>
      <c r="AB380" s="1" t="s">
        <v>24757</v>
      </c>
      <c r="AC380" t="s">
        <v>24753</v>
      </c>
      <c r="AD380">
        <v>-161064</v>
      </c>
    </row>
    <row r="381" spans="1:32" x14ac:dyDescent="0.25">
      <c r="A381">
        <v>3349</v>
      </c>
      <c r="B381" t="s">
        <v>2046</v>
      </c>
      <c r="C381" t="s">
        <v>80</v>
      </c>
      <c r="F381">
        <v>1</v>
      </c>
      <c r="G381" t="s">
        <v>13792</v>
      </c>
      <c r="H381" t="s">
        <v>43705</v>
      </c>
      <c r="Q381" t="s">
        <v>33</v>
      </c>
      <c r="AA381" t="s">
        <v>14151</v>
      </c>
      <c r="AB381" t="s">
        <v>14152</v>
      </c>
      <c r="AC381" t="s">
        <v>14144</v>
      </c>
      <c r="AD381">
        <v>-163065</v>
      </c>
      <c r="AE381" t="s">
        <v>38</v>
      </c>
      <c r="AF381">
        <v>98101</v>
      </c>
    </row>
    <row r="382" spans="1:32" x14ac:dyDescent="0.25">
      <c r="A382">
        <v>3366</v>
      </c>
      <c r="B382" t="s">
        <v>2046</v>
      </c>
      <c r="C382" t="s">
        <v>80</v>
      </c>
      <c r="F382">
        <v>1</v>
      </c>
      <c r="G382" t="s">
        <v>651</v>
      </c>
      <c r="H382" t="s">
        <v>43705</v>
      </c>
      <c r="I382">
        <v>0</v>
      </c>
      <c r="Q382" t="s">
        <v>33</v>
      </c>
      <c r="AA382" t="s">
        <v>13680</v>
      </c>
      <c r="AB382" t="s">
        <v>13686</v>
      </c>
      <c r="AC382" t="s">
        <v>13682</v>
      </c>
      <c r="AD382" t="s">
        <v>13687</v>
      </c>
      <c r="AE382" t="s">
        <v>38</v>
      </c>
      <c r="AF382">
        <v>98034</v>
      </c>
    </row>
    <row r="383" spans="1:32" x14ac:dyDescent="0.25">
      <c r="A383">
        <v>3370</v>
      </c>
      <c r="B383" t="s">
        <v>2046</v>
      </c>
      <c r="C383" t="s">
        <v>80</v>
      </c>
      <c r="F383">
        <v>1</v>
      </c>
      <c r="G383" t="s">
        <v>5745</v>
      </c>
      <c r="H383" t="s">
        <v>43705</v>
      </c>
      <c r="I383">
        <v>0</v>
      </c>
      <c r="Q383" t="s">
        <v>33</v>
      </c>
      <c r="AA383" t="s">
        <v>5935</v>
      </c>
      <c r="AB383" t="s">
        <v>12182</v>
      </c>
      <c r="AC383" t="s">
        <v>12183</v>
      </c>
      <c r="AD383" t="s">
        <v>12184</v>
      </c>
      <c r="AE383" t="s">
        <v>38</v>
      </c>
      <c r="AF383">
        <v>98201</v>
      </c>
    </row>
    <row r="384" spans="1:32" ht="409.5" x14ac:dyDescent="0.25">
      <c r="A384">
        <v>3384</v>
      </c>
      <c r="B384" t="s">
        <v>2046</v>
      </c>
      <c r="C384" t="s">
        <v>80</v>
      </c>
      <c r="F384">
        <v>1</v>
      </c>
      <c r="G384" t="s">
        <v>908</v>
      </c>
      <c r="H384" t="s">
        <v>43705</v>
      </c>
      <c r="I384">
        <v>0</v>
      </c>
      <c r="Q384" t="s">
        <v>33</v>
      </c>
      <c r="AA384" t="s">
        <v>11963</v>
      </c>
      <c r="AB384" s="1" t="s">
        <v>11964</v>
      </c>
      <c r="AC384" t="s">
        <v>11965</v>
      </c>
      <c r="AD384" t="s">
        <v>11966</v>
      </c>
      <c r="AE384" t="s">
        <v>102</v>
      </c>
      <c r="AF384">
        <v>97205</v>
      </c>
    </row>
    <row r="385" spans="1:32" x14ac:dyDescent="0.25">
      <c r="A385">
        <v>3389</v>
      </c>
      <c r="B385" t="s">
        <v>107</v>
      </c>
      <c r="C385" t="s">
        <v>108</v>
      </c>
      <c r="F385">
        <v>1</v>
      </c>
      <c r="G385" t="s">
        <v>4060</v>
      </c>
      <c r="H385" t="s">
        <v>43705</v>
      </c>
      <c r="Q385" t="s">
        <v>33</v>
      </c>
      <c r="Z385" t="s">
        <v>34</v>
      </c>
      <c r="AA385" t="s">
        <v>4061</v>
      </c>
      <c r="AB385" t="s">
        <v>37661</v>
      </c>
      <c r="AC385" t="s">
        <v>37662</v>
      </c>
      <c r="AD385">
        <v>-163114</v>
      </c>
      <c r="AE385" t="s">
        <v>333</v>
      </c>
      <c r="AF385">
        <v>83501</v>
      </c>
    </row>
    <row r="386" spans="1:32" x14ac:dyDescent="0.25">
      <c r="A386">
        <v>3406</v>
      </c>
      <c r="B386" t="s">
        <v>164</v>
      </c>
      <c r="C386" t="s">
        <v>165</v>
      </c>
      <c r="F386">
        <v>1</v>
      </c>
      <c r="G386" t="s">
        <v>392</v>
      </c>
      <c r="H386" t="s">
        <v>43696</v>
      </c>
      <c r="I386">
        <v>0</v>
      </c>
      <c r="Q386" t="s">
        <v>63</v>
      </c>
      <c r="Z386" t="s">
        <v>34</v>
      </c>
      <c r="AA386" t="s">
        <v>917</v>
      </c>
      <c r="AB386" t="s">
        <v>9931</v>
      </c>
      <c r="AC386" t="s">
        <v>9932</v>
      </c>
      <c r="AD386" t="s">
        <v>9933</v>
      </c>
      <c r="AE386" t="s">
        <v>38</v>
      </c>
      <c r="AF386">
        <v>98109</v>
      </c>
    </row>
    <row r="387" spans="1:32" x14ac:dyDescent="0.25">
      <c r="A387">
        <v>3409</v>
      </c>
      <c r="B387" t="s">
        <v>334</v>
      </c>
      <c r="C387" t="s">
        <v>45</v>
      </c>
      <c r="F387">
        <v>1</v>
      </c>
      <c r="G387" t="s">
        <v>2283</v>
      </c>
      <c r="H387" t="s">
        <v>43705</v>
      </c>
      <c r="I387">
        <v>0</v>
      </c>
      <c r="Q387" t="s">
        <v>33</v>
      </c>
      <c r="Z387" t="s">
        <v>34</v>
      </c>
      <c r="AA387" t="s">
        <v>2284</v>
      </c>
      <c r="AB387" t="s">
        <v>23744</v>
      </c>
      <c r="AC387" t="s">
        <v>23605</v>
      </c>
      <c r="AD387" t="s">
        <v>23745</v>
      </c>
      <c r="AE387" t="s">
        <v>38</v>
      </c>
      <c r="AF387">
        <v>98006</v>
      </c>
    </row>
    <row r="388" spans="1:32" x14ac:dyDescent="0.25">
      <c r="A388">
        <v>3428</v>
      </c>
      <c r="B388" t="s">
        <v>276</v>
      </c>
      <c r="C388" t="s">
        <v>45</v>
      </c>
      <c r="F388">
        <v>1</v>
      </c>
      <c r="G388" t="s">
        <v>37082</v>
      </c>
      <c r="H388" t="s">
        <v>43705</v>
      </c>
      <c r="I388">
        <v>0</v>
      </c>
      <c r="Q388" t="s">
        <v>155</v>
      </c>
      <c r="Z388" t="s">
        <v>34</v>
      </c>
      <c r="AA388" t="s">
        <v>37083</v>
      </c>
      <c r="AB388" t="s">
        <v>37084</v>
      </c>
      <c r="AC388" t="s">
        <v>37085</v>
      </c>
      <c r="AD388" t="s">
        <v>37086</v>
      </c>
      <c r="AE388" t="s">
        <v>37087</v>
      </c>
      <c r="AF388">
        <v>70363</v>
      </c>
    </row>
    <row r="389" spans="1:32" x14ac:dyDescent="0.25">
      <c r="A389">
        <v>3442</v>
      </c>
      <c r="B389" t="s">
        <v>73</v>
      </c>
      <c r="C389" t="s">
        <v>74</v>
      </c>
      <c r="F389">
        <v>1</v>
      </c>
      <c r="G389" t="s">
        <v>17213</v>
      </c>
      <c r="H389" t="s">
        <v>43703</v>
      </c>
      <c r="I389">
        <v>0</v>
      </c>
      <c r="Q389" t="s">
        <v>33</v>
      </c>
      <c r="Z389" t="s">
        <v>34</v>
      </c>
      <c r="AA389" t="s">
        <v>17214</v>
      </c>
      <c r="AB389" t="s">
        <v>17215</v>
      </c>
      <c r="AC389" t="s">
        <v>17215</v>
      </c>
      <c r="AD389" t="s">
        <v>17216</v>
      </c>
      <c r="AE389" t="s">
        <v>38</v>
      </c>
      <c r="AF389">
        <v>98104</v>
      </c>
    </row>
    <row r="390" spans="1:32" x14ac:dyDescent="0.25">
      <c r="A390">
        <v>3450</v>
      </c>
      <c r="B390" t="s">
        <v>334</v>
      </c>
      <c r="C390" t="s">
        <v>45</v>
      </c>
      <c r="F390">
        <v>1</v>
      </c>
      <c r="G390" t="s">
        <v>29827</v>
      </c>
      <c r="H390" t="s">
        <v>43705</v>
      </c>
      <c r="I390">
        <v>0</v>
      </c>
      <c r="Q390" t="s">
        <v>33</v>
      </c>
      <c r="AA390" t="s">
        <v>29828</v>
      </c>
      <c r="AB390" t="s">
        <v>34964</v>
      </c>
      <c r="AC390" t="s">
        <v>34951</v>
      </c>
      <c r="AD390" t="s">
        <v>34965</v>
      </c>
    </row>
    <row r="391" spans="1:32" x14ac:dyDescent="0.25">
      <c r="A391">
        <v>3469</v>
      </c>
      <c r="B391" t="s">
        <v>463</v>
      </c>
      <c r="F391">
        <v>1</v>
      </c>
      <c r="G391" t="s">
        <v>69</v>
      </c>
      <c r="H391" t="s">
        <v>43696</v>
      </c>
      <c r="P391" t="s">
        <v>975</v>
      </c>
      <c r="Q391" t="s">
        <v>168</v>
      </c>
      <c r="R391" t="s">
        <v>484</v>
      </c>
      <c r="Y391">
        <v>30</v>
      </c>
      <c r="AA391" t="s">
        <v>2365</v>
      </c>
      <c r="AB391" t="s">
        <v>17918</v>
      </c>
      <c r="AC391" t="s">
        <v>17919</v>
      </c>
      <c r="AD391">
        <v>-160580</v>
      </c>
      <c r="AE391" t="s">
        <v>38</v>
      </c>
      <c r="AF391">
        <v>98121</v>
      </c>
    </row>
    <row r="392" spans="1:32" ht="409.5" x14ac:dyDescent="0.25">
      <c r="A392">
        <v>3477</v>
      </c>
      <c r="B392" t="s">
        <v>334</v>
      </c>
      <c r="C392" t="s">
        <v>45</v>
      </c>
      <c r="F392">
        <v>1</v>
      </c>
      <c r="G392" t="s">
        <v>22331</v>
      </c>
      <c r="H392" t="s">
        <v>43705</v>
      </c>
      <c r="I392">
        <v>0</v>
      </c>
      <c r="Q392" t="s">
        <v>33</v>
      </c>
      <c r="Z392" t="s">
        <v>34</v>
      </c>
      <c r="AA392" t="s">
        <v>22321</v>
      </c>
      <c r="AB392" s="1" t="s">
        <v>23737</v>
      </c>
      <c r="AC392" t="s">
        <v>23605</v>
      </c>
      <c r="AD392" t="s">
        <v>23738</v>
      </c>
    </row>
    <row r="393" spans="1:32" x14ac:dyDescent="0.25">
      <c r="A393">
        <v>3478</v>
      </c>
      <c r="B393" t="s">
        <v>685</v>
      </c>
      <c r="C393" t="s">
        <v>686</v>
      </c>
      <c r="F393">
        <v>1</v>
      </c>
      <c r="G393" t="s">
        <v>33508</v>
      </c>
      <c r="H393" t="s">
        <v>43705</v>
      </c>
      <c r="I393">
        <v>0</v>
      </c>
      <c r="Q393" t="s">
        <v>33</v>
      </c>
      <c r="AA393" t="s">
        <v>33509</v>
      </c>
      <c r="AB393" t="s">
        <v>33660</v>
      </c>
      <c r="AC393" t="s">
        <v>33661</v>
      </c>
      <c r="AD393" t="s">
        <v>33662</v>
      </c>
      <c r="AE393" t="s">
        <v>38</v>
      </c>
      <c r="AF393">
        <v>98541</v>
      </c>
    </row>
    <row r="394" spans="1:32" x14ac:dyDescent="0.25">
      <c r="A394">
        <v>3487</v>
      </c>
      <c r="B394" t="s">
        <v>519</v>
      </c>
      <c r="F394">
        <v>1</v>
      </c>
      <c r="G394" t="s">
        <v>1219</v>
      </c>
      <c r="H394" t="s">
        <v>43705</v>
      </c>
      <c r="I394">
        <v>0</v>
      </c>
      <c r="Q394" t="s">
        <v>63</v>
      </c>
      <c r="Z394" t="s">
        <v>34</v>
      </c>
      <c r="AA394" t="s">
        <v>1220</v>
      </c>
      <c r="AB394" t="s">
        <v>1221</v>
      </c>
      <c r="AC394" t="s">
        <v>1222</v>
      </c>
      <c r="AD394" t="s">
        <v>1223</v>
      </c>
      <c r="AE394" t="s">
        <v>38</v>
      </c>
      <c r="AF394">
        <v>98390</v>
      </c>
    </row>
    <row r="395" spans="1:32" x14ac:dyDescent="0.25">
      <c r="A395">
        <v>3497</v>
      </c>
      <c r="B395" t="s">
        <v>79</v>
      </c>
      <c r="C395" t="s">
        <v>80</v>
      </c>
      <c r="F395">
        <v>1</v>
      </c>
      <c r="G395" t="s">
        <v>2587</v>
      </c>
      <c r="H395" t="s">
        <v>43705</v>
      </c>
      <c r="Q395" t="s">
        <v>33</v>
      </c>
      <c r="AA395" t="s">
        <v>11903</v>
      </c>
      <c r="AB395" t="s">
        <v>26772</v>
      </c>
      <c r="AC395" t="s">
        <v>26773</v>
      </c>
      <c r="AD395">
        <v>-172098</v>
      </c>
      <c r="AE395" t="s">
        <v>38</v>
      </c>
      <c r="AF395">
        <v>98154</v>
      </c>
    </row>
    <row r="396" spans="1:32" x14ac:dyDescent="0.25">
      <c r="A396">
        <v>3525</v>
      </c>
      <c r="B396" t="s">
        <v>677</v>
      </c>
      <c r="C396" t="s">
        <v>80</v>
      </c>
      <c r="F396">
        <v>1</v>
      </c>
      <c r="G396" t="s">
        <v>908</v>
      </c>
      <c r="H396" t="s">
        <v>43705</v>
      </c>
      <c r="I396">
        <v>0</v>
      </c>
      <c r="Q396" t="s">
        <v>33</v>
      </c>
      <c r="AA396" t="s">
        <v>909</v>
      </c>
      <c r="AB396" t="s">
        <v>8221</v>
      </c>
      <c r="AC396" t="s">
        <v>8222</v>
      </c>
      <c r="AD396" t="s">
        <v>8223</v>
      </c>
      <c r="AE396" t="s">
        <v>38</v>
      </c>
      <c r="AF396">
        <v>97205</v>
      </c>
    </row>
    <row r="397" spans="1:32" x14ac:dyDescent="0.25">
      <c r="A397">
        <v>3530</v>
      </c>
      <c r="B397" t="s">
        <v>164</v>
      </c>
      <c r="C397" t="s">
        <v>165</v>
      </c>
      <c r="F397">
        <v>1</v>
      </c>
      <c r="G397" t="s">
        <v>69</v>
      </c>
      <c r="H397" t="s">
        <v>43696</v>
      </c>
      <c r="I397">
        <v>0</v>
      </c>
      <c r="Q397" t="s">
        <v>33</v>
      </c>
      <c r="AA397" t="s">
        <v>9954</v>
      </c>
      <c r="AB397" t="s">
        <v>40616</v>
      </c>
      <c r="AC397" t="s">
        <v>40617</v>
      </c>
      <c r="AD397" t="s">
        <v>40618</v>
      </c>
      <c r="AE397" t="s">
        <v>38</v>
      </c>
    </row>
    <row r="398" spans="1:32" ht="409.5" x14ac:dyDescent="0.25">
      <c r="A398">
        <v>4056</v>
      </c>
      <c r="B398" t="s">
        <v>2046</v>
      </c>
      <c r="C398" t="s">
        <v>80</v>
      </c>
      <c r="F398">
        <v>1</v>
      </c>
      <c r="G398" t="s">
        <v>10729</v>
      </c>
      <c r="H398" t="s">
        <v>43705</v>
      </c>
      <c r="Q398" t="s">
        <v>33</v>
      </c>
      <c r="AA398" t="s">
        <v>10730</v>
      </c>
      <c r="AB398" s="1" t="s">
        <v>11263</v>
      </c>
      <c r="AC398" t="s">
        <v>11264</v>
      </c>
      <c r="AD398">
        <v>-171679</v>
      </c>
      <c r="AE398" t="s">
        <v>102</v>
      </c>
      <c r="AF398">
        <v>97402</v>
      </c>
    </row>
    <row r="399" spans="1:32" ht="409.5" x14ac:dyDescent="0.25">
      <c r="A399">
        <v>19967</v>
      </c>
      <c r="B399" t="s">
        <v>276</v>
      </c>
      <c r="C399" t="s">
        <v>45</v>
      </c>
      <c r="F399">
        <v>1</v>
      </c>
      <c r="G399" t="s">
        <v>32701</v>
      </c>
      <c r="H399" t="s">
        <v>43705</v>
      </c>
      <c r="I399">
        <v>0</v>
      </c>
      <c r="Q399" t="s">
        <v>33</v>
      </c>
      <c r="Z399" t="s">
        <v>34</v>
      </c>
      <c r="AA399" t="s">
        <v>32702</v>
      </c>
      <c r="AB399" s="1" t="s">
        <v>32703</v>
      </c>
      <c r="AC399" t="s">
        <v>32704</v>
      </c>
      <c r="AD399" t="s">
        <v>32705</v>
      </c>
      <c r="AE399" t="s">
        <v>333</v>
      </c>
      <c r="AF399">
        <v>83814</v>
      </c>
    </row>
    <row r="400" spans="1:32" x14ac:dyDescent="0.25">
      <c r="A400">
        <v>3548</v>
      </c>
      <c r="B400" t="s">
        <v>739</v>
      </c>
      <c r="C400" t="s">
        <v>686</v>
      </c>
      <c r="F400">
        <v>1</v>
      </c>
      <c r="G400" t="s">
        <v>29535</v>
      </c>
      <c r="H400" t="s">
        <v>43703</v>
      </c>
      <c r="I400">
        <v>0</v>
      </c>
      <c r="Q400" t="s">
        <v>33</v>
      </c>
      <c r="AA400" t="s">
        <v>29536</v>
      </c>
      <c r="AB400" t="s">
        <v>30499</v>
      </c>
      <c r="AC400" t="s">
        <v>30459</v>
      </c>
      <c r="AD400" t="s">
        <v>30500</v>
      </c>
    </row>
    <row r="401" spans="1:32" ht="195" x14ac:dyDescent="0.25">
      <c r="A401">
        <v>3558</v>
      </c>
      <c r="B401" t="s">
        <v>96</v>
      </c>
      <c r="C401" t="s">
        <v>97</v>
      </c>
      <c r="F401">
        <v>1</v>
      </c>
      <c r="G401" t="s">
        <v>3440</v>
      </c>
      <c r="H401" t="s">
        <v>43705</v>
      </c>
      <c r="I401">
        <v>0</v>
      </c>
      <c r="Q401" t="s">
        <v>33</v>
      </c>
      <c r="Z401" t="s">
        <v>34</v>
      </c>
      <c r="AA401" t="s">
        <v>39490</v>
      </c>
      <c r="AB401" s="1" t="s">
        <v>39491</v>
      </c>
      <c r="AC401" t="s">
        <v>39492</v>
      </c>
      <c r="AD401" t="s">
        <v>39493</v>
      </c>
      <c r="AE401" t="s">
        <v>38</v>
      </c>
    </row>
    <row r="402" spans="1:32" ht="409.5" x14ac:dyDescent="0.25">
      <c r="A402">
        <v>3560</v>
      </c>
      <c r="B402" t="s">
        <v>1483</v>
      </c>
      <c r="F402">
        <v>1</v>
      </c>
      <c r="G402" t="s">
        <v>19330</v>
      </c>
      <c r="H402" t="s">
        <v>43705</v>
      </c>
      <c r="I402">
        <v>0</v>
      </c>
      <c r="Q402" t="s">
        <v>33</v>
      </c>
      <c r="Z402" t="s">
        <v>34</v>
      </c>
      <c r="AA402" t="s">
        <v>19325</v>
      </c>
      <c r="AB402" s="1" t="s">
        <v>38266</v>
      </c>
      <c r="AC402" t="s">
        <v>38267</v>
      </c>
      <c r="AD402" t="s">
        <v>38268</v>
      </c>
      <c r="AE402" t="s">
        <v>38</v>
      </c>
      <c r="AF402">
        <v>98802</v>
      </c>
    </row>
    <row r="403" spans="1:32" ht="409.5" x14ac:dyDescent="0.25">
      <c r="A403">
        <v>3566</v>
      </c>
      <c r="B403" t="s">
        <v>2046</v>
      </c>
      <c r="C403" t="s">
        <v>80</v>
      </c>
      <c r="F403">
        <v>1</v>
      </c>
      <c r="G403" t="s">
        <v>5745</v>
      </c>
      <c r="H403" t="s">
        <v>43705</v>
      </c>
      <c r="Q403" t="s">
        <v>33</v>
      </c>
      <c r="AA403" t="s">
        <v>5746</v>
      </c>
      <c r="AB403" s="1" t="s">
        <v>10919</v>
      </c>
      <c r="AC403" t="s">
        <v>10920</v>
      </c>
      <c r="AD403">
        <v>-172204</v>
      </c>
      <c r="AE403" t="s">
        <v>38</v>
      </c>
      <c r="AF403">
        <v>98201</v>
      </c>
    </row>
    <row r="404" spans="1:32" x14ac:dyDescent="0.25">
      <c r="A404">
        <v>3590</v>
      </c>
      <c r="B404" t="s">
        <v>2046</v>
      </c>
      <c r="C404" t="s">
        <v>80</v>
      </c>
      <c r="F404">
        <v>1</v>
      </c>
      <c r="G404" t="s">
        <v>1305</v>
      </c>
      <c r="H404" t="s">
        <v>43705</v>
      </c>
      <c r="I404">
        <v>0</v>
      </c>
      <c r="Q404" t="s">
        <v>33</v>
      </c>
      <c r="AA404" t="s">
        <v>1979</v>
      </c>
      <c r="AB404" t="s">
        <v>7831</v>
      </c>
      <c r="AC404" t="s">
        <v>7832</v>
      </c>
      <c r="AD404" t="s">
        <v>7833</v>
      </c>
      <c r="AE404" t="s">
        <v>38</v>
      </c>
      <c r="AF404">
        <v>98109</v>
      </c>
    </row>
    <row r="405" spans="1:32" x14ac:dyDescent="0.25">
      <c r="A405">
        <v>3592</v>
      </c>
      <c r="B405" t="s">
        <v>739</v>
      </c>
      <c r="C405" t="s">
        <v>686</v>
      </c>
      <c r="F405">
        <v>1</v>
      </c>
      <c r="G405" t="s">
        <v>160</v>
      </c>
      <c r="H405" t="s">
        <v>43705</v>
      </c>
      <c r="Q405" t="s">
        <v>33</v>
      </c>
      <c r="Z405" t="s">
        <v>34</v>
      </c>
      <c r="AA405" t="s">
        <v>3018</v>
      </c>
      <c r="AB405" t="s">
        <v>30267</v>
      </c>
      <c r="AC405" t="s">
        <v>30268</v>
      </c>
      <c r="AD405">
        <v>-170373</v>
      </c>
      <c r="AE405" t="s">
        <v>38</v>
      </c>
      <c r="AF405">
        <v>98908</v>
      </c>
    </row>
    <row r="406" spans="1:32" x14ac:dyDescent="0.25">
      <c r="A406">
        <v>3614</v>
      </c>
      <c r="B406" t="s">
        <v>178</v>
      </c>
      <c r="C406" t="s">
        <v>179</v>
      </c>
      <c r="F406">
        <v>1</v>
      </c>
      <c r="G406" t="s">
        <v>29490</v>
      </c>
      <c r="H406" t="s">
        <v>43705</v>
      </c>
      <c r="Q406" t="s">
        <v>33</v>
      </c>
      <c r="Z406" t="s">
        <v>34</v>
      </c>
      <c r="AA406" t="s">
        <v>33352</v>
      </c>
      <c r="AB406" t="s">
        <v>42001</v>
      </c>
      <c r="AC406" t="s">
        <v>41988</v>
      </c>
      <c r="AD406">
        <v>-171377</v>
      </c>
      <c r="AE406" t="s">
        <v>38</v>
      </c>
      <c r="AF406">
        <v>99301</v>
      </c>
    </row>
    <row r="407" spans="1:32" x14ac:dyDescent="0.25">
      <c r="A407">
        <v>3622</v>
      </c>
      <c r="B407" t="s">
        <v>164</v>
      </c>
      <c r="C407" t="s">
        <v>165</v>
      </c>
      <c r="F407">
        <v>1</v>
      </c>
      <c r="G407" t="s">
        <v>9300</v>
      </c>
      <c r="H407" t="s">
        <v>43705</v>
      </c>
      <c r="I407">
        <v>0</v>
      </c>
      <c r="Q407" t="s">
        <v>33</v>
      </c>
      <c r="Z407" t="s">
        <v>34</v>
      </c>
      <c r="AA407" t="s">
        <v>9695</v>
      </c>
      <c r="AB407" t="s">
        <v>27601</v>
      </c>
      <c r="AC407" t="s">
        <v>27602</v>
      </c>
      <c r="AD407" t="s">
        <v>27603</v>
      </c>
      <c r="AE407" t="s">
        <v>38</v>
      </c>
      <c r="AF407">
        <v>98134</v>
      </c>
    </row>
    <row r="408" spans="1:32" ht="409.5" x14ac:dyDescent="0.25">
      <c r="A408">
        <v>3627</v>
      </c>
      <c r="B408" t="s">
        <v>164</v>
      </c>
      <c r="C408" t="s">
        <v>165</v>
      </c>
      <c r="F408">
        <v>1</v>
      </c>
      <c r="G408" t="s">
        <v>734</v>
      </c>
      <c r="H408" t="s">
        <v>43696</v>
      </c>
      <c r="I408">
        <v>0</v>
      </c>
      <c r="Q408" t="s">
        <v>33</v>
      </c>
      <c r="Z408" t="s">
        <v>34</v>
      </c>
      <c r="AA408" t="s">
        <v>22469</v>
      </c>
      <c r="AB408" s="1" t="s">
        <v>22470</v>
      </c>
      <c r="AC408" t="s">
        <v>22471</v>
      </c>
      <c r="AD408" t="s">
        <v>22472</v>
      </c>
      <c r="AE408" t="s">
        <v>38</v>
      </c>
      <c r="AF408">
        <v>98109</v>
      </c>
    </row>
    <row r="409" spans="1:32" ht="409.5" x14ac:dyDescent="0.25">
      <c r="A409">
        <v>3633</v>
      </c>
      <c r="B409" t="s">
        <v>334</v>
      </c>
      <c r="C409" t="s">
        <v>45</v>
      </c>
      <c r="F409">
        <v>1</v>
      </c>
      <c r="G409" t="s">
        <v>3203</v>
      </c>
      <c r="H409" t="s">
        <v>43705</v>
      </c>
      <c r="Q409" t="s">
        <v>33</v>
      </c>
      <c r="AA409" t="s">
        <v>3204</v>
      </c>
      <c r="AB409" s="1" t="s">
        <v>3205</v>
      </c>
      <c r="AC409" t="s">
        <v>3206</v>
      </c>
      <c r="AD409">
        <v>-161156</v>
      </c>
      <c r="AE409" t="s">
        <v>38</v>
      </c>
      <c r="AF409">
        <v>98104</v>
      </c>
    </row>
    <row r="410" spans="1:32" x14ac:dyDescent="0.25">
      <c r="A410">
        <v>3638</v>
      </c>
      <c r="B410" t="s">
        <v>489</v>
      </c>
      <c r="C410" t="s">
        <v>45</v>
      </c>
      <c r="F410">
        <v>1</v>
      </c>
      <c r="G410" t="s">
        <v>17409</v>
      </c>
      <c r="H410" t="s">
        <v>43705</v>
      </c>
      <c r="Q410" t="s">
        <v>33</v>
      </c>
      <c r="Y410">
        <v>15</v>
      </c>
      <c r="Z410" t="s">
        <v>34</v>
      </c>
      <c r="AA410" t="s">
        <v>17410</v>
      </c>
      <c r="AB410" t="s">
        <v>17411</v>
      </c>
      <c r="AC410" t="s">
        <v>17412</v>
      </c>
      <c r="AD410">
        <v>-181522</v>
      </c>
      <c r="AE410" t="s">
        <v>38</v>
      </c>
      <c r="AF410">
        <v>98166</v>
      </c>
    </row>
    <row r="411" spans="1:32" x14ac:dyDescent="0.25">
      <c r="A411">
        <v>3641</v>
      </c>
      <c r="B411" t="s">
        <v>79</v>
      </c>
      <c r="C411" t="s">
        <v>80</v>
      </c>
      <c r="F411">
        <v>1</v>
      </c>
      <c r="G411" t="s">
        <v>160</v>
      </c>
      <c r="H411" t="s">
        <v>43705</v>
      </c>
      <c r="Q411" t="s">
        <v>33</v>
      </c>
      <c r="AA411" t="s">
        <v>7387</v>
      </c>
      <c r="AB411" t="s">
        <v>25988</v>
      </c>
      <c r="AC411" t="s">
        <v>25989</v>
      </c>
      <c r="AD411">
        <v>-180938</v>
      </c>
      <c r="AE411" t="s">
        <v>38</v>
      </c>
      <c r="AF411">
        <v>98109</v>
      </c>
    </row>
    <row r="412" spans="1:32" ht="409.5" x14ac:dyDescent="0.25">
      <c r="A412">
        <v>3664</v>
      </c>
      <c r="B412" t="s">
        <v>124</v>
      </c>
      <c r="C412" t="s">
        <v>45</v>
      </c>
      <c r="F412">
        <v>1</v>
      </c>
      <c r="G412" t="s">
        <v>3525</v>
      </c>
      <c r="H412" t="s">
        <v>43705</v>
      </c>
      <c r="I412">
        <v>0</v>
      </c>
      <c r="Q412" t="s">
        <v>63</v>
      </c>
      <c r="Z412" t="s">
        <v>34</v>
      </c>
      <c r="AA412" t="s">
        <v>613</v>
      </c>
      <c r="AB412" s="1" t="s">
        <v>31714</v>
      </c>
      <c r="AC412" t="s">
        <v>31715</v>
      </c>
      <c r="AD412" t="s">
        <v>31716</v>
      </c>
      <c r="AE412" t="s">
        <v>243</v>
      </c>
      <c r="AF412">
        <v>92509</v>
      </c>
    </row>
    <row r="413" spans="1:32" x14ac:dyDescent="0.25">
      <c r="A413">
        <v>3681</v>
      </c>
      <c r="B413" t="s">
        <v>276</v>
      </c>
      <c r="C413" t="s">
        <v>45</v>
      </c>
      <c r="F413">
        <v>1</v>
      </c>
      <c r="G413" t="s">
        <v>69</v>
      </c>
      <c r="H413" t="s">
        <v>43696</v>
      </c>
      <c r="I413">
        <v>0</v>
      </c>
      <c r="Q413" t="s">
        <v>33</v>
      </c>
      <c r="Y413">
        <v>30</v>
      </c>
      <c r="Z413" t="s">
        <v>34</v>
      </c>
      <c r="AA413" t="s">
        <v>725</v>
      </c>
      <c r="AB413" t="s">
        <v>3819</v>
      </c>
      <c r="AC413" t="s">
        <v>3820</v>
      </c>
      <c r="AD413" t="s">
        <v>3821</v>
      </c>
      <c r="AE413" t="s">
        <v>38</v>
      </c>
      <c r="AF413">
        <v>98121</v>
      </c>
    </row>
    <row r="414" spans="1:32" ht="409.5" x14ac:dyDescent="0.25">
      <c r="A414">
        <v>3683</v>
      </c>
      <c r="B414" t="s">
        <v>39</v>
      </c>
      <c r="F414">
        <v>1</v>
      </c>
      <c r="G414" t="s">
        <v>734</v>
      </c>
      <c r="H414" t="s">
        <v>43696</v>
      </c>
      <c r="Q414" t="s">
        <v>33</v>
      </c>
      <c r="Z414" t="s">
        <v>34</v>
      </c>
      <c r="AA414" t="s">
        <v>735</v>
      </c>
      <c r="AB414" s="1" t="s">
        <v>35854</v>
      </c>
      <c r="AC414" t="s">
        <v>35855</v>
      </c>
      <c r="AD414">
        <v>-160345</v>
      </c>
      <c r="AE414" t="s">
        <v>38</v>
      </c>
      <c r="AF414">
        <v>98109</v>
      </c>
    </row>
    <row r="415" spans="1:32" ht="409.5" x14ac:dyDescent="0.25">
      <c r="A415">
        <v>3700</v>
      </c>
      <c r="B415" t="s">
        <v>73</v>
      </c>
      <c r="C415" t="s">
        <v>74</v>
      </c>
      <c r="F415">
        <v>1</v>
      </c>
      <c r="G415" t="s">
        <v>4357</v>
      </c>
      <c r="H415" t="s">
        <v>43705</v>
      </c>
      <c r="I415">
        <v>0</v>
      </c>
      <c r="Q415" t="s">
        <v>33</v>
      </c>
      <c r="Z415" t="s">
        <v>34</v>
      </c>
      <c r="AA415" t="s">
        <v>4358</v>
      </c>
      <c r="AB415" s="1" t="s">
        <v>4359</v>
      </c>
      <c r="AC415" t="s">
        <v>4347</v>
      </c>
      <c r="AD415" t="s">
        <v>4360</v>
      </c>
    </row>
    <row r="416" spans="1:32" ht="409.5" x14ac:dyDescent="0.25">
      <c r="A416">
        <v>3713</v>
      </c>
      <c r="B416" t="s">
        <v>39</v>
      </c>
      <c r="F416">
        <v>1</v>
      </c>
      <c r="G416" t="s">
        <v>734</v>
      </c>
      <c r="H416" t="s">
        <v>43696</v>
      </c>
      <c r="Q416" t="s">
        <v>33</v>
      </c>
      <c r="AA416" t="s">
        <v>735</v>
      </c>
      <c r="AB416" s="1" t="s">
        <v>3982</v>
      </c>
      <c r="AC416" t="s">
        <v>3983</v>
      </c>
      <c r="AD416">
        <v>-161516</v>
      </c>
      <c r="AE416" t="s">
        <v>38</v>
      </c>
      <c r="AF416">
        <v>98109</v>
      </c>
    </row>
    <row r="417" spans="1:32" x14ac:dyDescent="0.25">
      <c r="A417">
        <v>3725</v>
      </c>
      <c r="B417" t="s">
        <v>73</v>
      </c>
      <c r="C417" t="s">
        <v>74</v>
      </c>
      <c r="F417">
        <v>1</v>
      </c>
      <c r="G417" t="s">
        <v>240</v>
      </c>
      <c r="H417" t="s">
        <v>43705</v>
      </c>
      <c r="Q417" t="s">
        <v>33</v>
      </c>
      <c r="AA417" t="s">
        <v>241</v>
      </c>
      <c r="AB417" t="s">
        <v>242</v>
      </c>
      <c r="AC417" t="s">
        <v>242</v>
      </c>
      <c r="AD417">
        <v>-180086</v>
      </c>
      <c r="AE417" t="s">
        <v>243</v>
      </c>
      <c r="AF417">
        <v>95630</v>
      </c>
    </row>
    <row r="418" spans="1:32" x14ac:dyDescent="0.25">
      <c r="A418">
        <v>3727</v>
      </c>
      <c r="B418" t="s">
        <v>685</v>
      </c>
      <c r="C418" t="s">
        <v>686</v>
      </c>
      <c r="F418">
        <v>1</v>
      </c>
      <c r="G418" t="s">
        <v>823</v>
      </c>
      <c r="H418" t="s">
        <v>43705</v>
      </c>
      <c r="I418">
        <v>0</v>
      </c>
      <c r="Q418" t="s">
        <v>33</v>
      </c>
      <c r="AA418" t="s">
        <v>31260</v>
      </c>
      <c r="AB418" t="s">
        <v>35027</v>
      </c>
      <c r="AC418" t="s">
        <v>35025</v>
      </c>
      <c r="AD418" t="s">
        <v>35028</v>
      </c>
      <c r="AE418" t="s">
        <v>38</v>
      </c>
      <c r="AF418">
        <v>98011</v>
      </c>
    </row>
    <row r="419" spans="1:32" x14ac:dyDescent="0.25">
      <c r="A419">
        <v>3728</v>
      </c>
      <c r="B419" t="s">
        <v>685</v>
      </c>
      <c r="C419" t="s">
        <v>686</v>
      </c>
      <c r="F419">
        <v>1</v>
      </c>
      <c r="G419" t="s">
        <v>33508</v>
      </c>
      <c r="H419" t="s">
        <v>43705</v>
      </c>
      <c r="I419">
        <v>0</v>
      </c>
      <c r="Q419" t="s">
        <v>33</v>
      </c>
      <c r="AA419" t="s">
        <v>33509</v>
      </c>
      <c r="AB419" t="s">
        <v>34999</v>
      </c>
      <c r="AC419" t="s">
        <v>34997</v>
      </c>
      <c r="AD419" t="s">
        <v>35000</v>
      </c>
      <c r="AE419" t="s">
        <v>38</v>
      </c>
      <c r="AF419">
        <v>98541</v>
      </c>
    </row>
    <row r="420" spans="1:32" ht="409.5" x14ac:dyDescent="0.25">
      <c r="A420">
        <v>3734</v>
      </c>
      <c r="B420" t="s">
        <v>230</v>
      </c>
      <c r="C420" t="s">
        <v>45</v>
      </c>
      <c r="F420">
        <v>1</v>
      </c>
      <c r="G420" t="s">
        <v>23277</v>
      </c>
      <c r="H420" t="s">
        <v>43705</v>
      </c>
      <c r="Q420" t="s">
        <v>33</v>
      </c>
      <c r="Z420" t="s">
        <v>34</v>
      </c>
      <c r="AB420" s="1" t="s">
        <v>23339</v>
      </c>
      <c r="AC420" t="s">
        <v>22580</v>
      </c>
      <c r="AD420">
        <v>-172514</v>
      </c>
    </row>
    <row r="421" spans="1:32" x14ac:dyDescent="0.25">
      <c r="A421">
        <v>3734</v>
      </c>
      <c r="B421" t="s">
        <v>79</v>
      </c>
      <c r="C421" t="s">
        <v>80</v>
      </c>
      <c r="F421">
        <v>1</v>
      </c>
      <c r="G421" t="s">
        <v>4512</v>
      </c>
      <c r="H421" t="s">
        <v>43705</v>
      </c>
      <c r="Q421" t="s">
        <v>33</v>
      </c>
      <c r="AA421" t="s">
        <v>5597</v>
      </c>
      <c r="AB421" t="s">
        <v>26705</v>
      </c>
      <c r="AC421" t="s">
        <v>26706</v>
      </c>
      <c r="AD421">
        <v>-171297</v>
      </c>
      <c r="AE421" t="s">
        <v>38</v>
      </c>
      <c r="AF421">
        <v>98902</v>
      </c>
    </row>
    <row r="422" spans="1:32" x14ac:dyDescent="0.25">
      <c r="A422">
        <v>3746</v>
      </c>
      <c r="B422" t="s">
        <v>73</v>
      </c>
      <c r="C422" t="s">
        <v>74</v>
      </c>
      <c r="F422">
        <v>1</v>
      </c>
      <c r="G422" t="s">
        <v>28977</v>
      </c>
      <c r="H422" t="s">
        <v>43705</v>
      </c>
      <c r="Q422" t="s">
        <v>33</v>
      </c>
      <c r="Y422">
        <v>15</v>
      </c>
      <c r="Z422" t="s">
        <v>34</v>
      </c>
      <c r="AA422" t="s">
        <v>4506</v>
      </c>
      <c r="AB422" t="s">
        <v>28978</v>
      </c>
      <c r="AC422" t="s">
        <v>28979</v>
      </c>
      <c r="AD422">
        <v>-173236</v>
      </c>
      <c r="AE422" t="s">
        <v>816</v>
      </c>
      <c r="AF422">
        <v>80202</v>
      </c>
    </row>
    <row r="423" spans="1:32" x14ac:dyDescent="0.25">
      <c r="A423">
        <v>3753</v>
      </c>
      <c r="B423" t="s">
        <v>178</v>
      </c>
      <c r="F423">
        <v>1</v>
      </c>
      <c r="G423" t="s">
        <v>3440</v>
      </c>
      <c r="H423" t="s">
        <v>43705</v>
      </c>
      <c r="I423">
        <v>0</v>
      </c>
      <c r="Q423" t="s">
        <v>33</v>
      </c>
      <c r="Z423" t="s">
        <v>34</v>
      </c>
      <c r="AA423" t="s">
        <v>674</v>
      </c>
      <c r="AB423" t="s">
        <v>4675</v>
      </c>
      <c r="AC423" t="s">
        <v>4676</v>
      </c>
      <c r="AD423" t="s">
        <v>4677</v>
      </c>
      <c r="AE423" t="s">
        <v>38</v>
      </c>
      <c r="AF423">
        <v>99025</v>
      </c>
    </row>
    <row r="424" spans="1:32" x14ac:dyDescent="0.25">
      <c r="A424">
        <v>3756</v>
      </c>
      <c r="B424" t="s">
        <v>2046</v>
      </c>
      <c r="C424" t="s">
        <v>80</v>
      </c>
      <c r="F424">
        <v>1</v>
      </c>
      <c r="G424" t="s">
        <v>7487</v>
      </c>
      <c r="H424" t="s">
        <v>43705</v>
      </c>
      <c r="Q424" t="s">
        <v>33</v>
      </c>
      <c r="AA424" t="s">
        <v>7488</v>
      </c>
      <c r="AB424" t="s">
        <v>14274</v>
      </c>
      <c r="AC424" t="s">
        <v>14275</v>
      </c>
      <c r="AD424">
        <v>-181650</v>
      </c>
      <c r="AE424" t="s">
        <v>38</v>
      </c>
      <c r="AF424">
        <v>99202</v>
      </c>
    </row>
    <row r="425" spans="1:32" ht="409.5" x14ac:dyDescent="0.25">
      <c r="A425">
        <v>3764</v>
      </c>
      <c r="B425" t="s">
        <v>2046</v>
      </c>
      <c r="C425" t="s">
        <v>80</v>
      </c>
      <c r="F425">
        <v>1</v>
      </c>
      <c r="G425" t="s">
        <v>658</v>
      </c>
      <c r="H425" t="s">
        <v>43705</v>
      </c>
      <c r="Q425" t="s">
        <v>33</v>
      </c>
      <c r="AA425" t="s">
        <v>10434</v>
      </c>
      <c r="AB425" s="1" t="s">
        <v>10435</v>
      </c>
      <c r="AC425" t="s">
        <v>10436</v>
      </c>
      <c r="AD425">
        <v>-173313</v>
      </c>
      <c r="AE425" t="s">
        <v>102</v>
      </c>
      <c r="AF425">
        <v>97205</v>
      </c>
    </row>
    <row r="426" spans="1:32" ht="409.5" x14ac:dyDescent="0.25">
      <c r="A426">
        <v>3778</v>
      </c>
      <c r="B426" t="s">
        <v>2046</v>
      </c>
      <c r="C426" t="s">
        <v>80</v>
      </c>
      <c r="F426">
        <v>1</v>
      </c>
      <c r="G426" t="s">
        <v>5344</v>
      </c>
      <c r="H426" t="s">
        <v>43703</v>
      </c>
      <c r="Q426" t="s">
        <v>33</v>
      </c>
      <c r="AA426" t="s">
        <v>5345</v>
      </c>
      <c r="AB426" s="1" t="s">
        <v>10954</v>
      </c>
      <c r="AC426" t="s">
        <v>10955</v>
      </c>
      <c r="AD426">
        <v>-161961</v>
      </c>
      <c r="AE426" t="s">
        <v>38</v>
      </c>
      <c r="AF426">
        <v>98121</v>
      </c>
    </row>
    <row r="427" spans="1:32" ht="409.5" x14ac:dyDescent="0.25">
      <c r="A427">
        <v>3782</v>
      </c>
      <c r="B427" t="s">
        <v>79</v>
      </c>
      <c r="C427" t="s">
        <v>80</v>
      </c>
      <c r="F427">
        <v>1</v>
      </c>
      <c r="G427" t="s">
        <v>1546</v>
      </c>
      <c r="H427" t="s">
        <v>43705</v>
      </c>
      <c r="Q427" t="s">
        <v>33</v>
      </c>
      <c r="AA427" t="s">
        <v>1547</v>
      </c>
      <c r="AB427" s="1" t="s">
        <v>26096</v>
      </c>
      <c r="AC427" t="s">
        <v>26097</v>
      </c>
      <c r="AD427">
        <v>-171374</v>
      </c>
      <c r="AE427" t="s">
        <v>38</v>
      </c>
      <c r="AF427">
        <v>98020</v>
      </c>
    </row>
    <row r="428" spans="1:32" ht="270" x14ac:dyDescent="0.25">
      <c r="A428">
        <v>3787</v>
      </c>
      <c r="B428" t="s">
        <v>685</v>
      </c>
      <c r="C428" t="s">
        <v>686</v>
      </c>
      <c r="F428">
        <v>1</v>
      </c>
      <c r="G428" t="s">
        <v>753</v>
      </c>
      <c r="H428" t="s">
        <v>43705</v>
      </c>
      <c r="I428">
        <v>0</v>
      </c>
      <c r="Q428" t="s">
        <v>33</v>
      </c>
      <c r="AA428" t="s">
        <v>33779</v>
      </c>
      <c r="AB428" s="1" t="s">
        <v>33780</v>
      </c>
      <c r="AC428" t="s">
        <v>33781</v>
      </c>
      <c r="AD428" t="s">
        <v>33782</v>
      </c>
    </row>
    <row r="429" spans="1:32" x14ac:dyDescent="0.25">
      <c r="A429">
        <v>3790</v>
      </c>
      <c r="B429" t="s">
        <v>685</v>
      </c>
      <c r="C429" t="s">
        <v>686</v>
      </c>
      <c r="F429">
        <v>1</v>
      </c>
      <c r="G429" t="s">
        <v>29283</v>
      </c>
      <c r="H429" t="s">
        <v>43705</v>
      </c>
      <c r="Q429" t="s">
        <v>33</v>
      </c>
      <c r="AA429" t="s">
        <v>29284</v>
      </c>
      <c r="AB429" t="s">
        <v>33562</v>
      </c>
      <c r="AC429" t="s">
        <v>33506</v>
      </c>
      <c r="AD429">
        <v>-162413</v>
      </c>
      <c r="AE429" t="s">
        <v>38</v>
      </c>
      <c r="AF429">
        <v>98366</v>
      </c>
    </row>
    <row r="430" spans="1:32" ht="409.5" x14ac:dyDescent="0.25">
      <c r="A430">
        <v>3802</v>
      </c>
      <c r="B430" t="s">
        <v>2046</v>
      </c>
      <c r="C430" t="s">
        <v>80</v>
      </c>
      <c r="F430">
        <v>1</v>
      </c>
      <c r="G430" t="s">
        <v>651</v>
      </c>
      <c r="H430" t="s">
        <v>43705</v>
      </c>
      <c r="Q430" t="s">
        <v>33</v>
      </c>
      <c r="AA430" t="s">
        <v>10098</v>
      </c>
      <c r="AB430" s="1" t="s">
        <v>11998</v>
      </c>
      <c r="AC430" t="s">
        <v>11991</v>
      </c>
      <c r="AD430">
        <v>-171510</v>
      </c>
      <c r="AE430" t="s">
        <v>38</v>
      </c>
      <c r="AF430">
        <v>98034</v>
      </c>
    </row>
    <row r="431" spans="1:32" ht="240" x14ac:dyDescent="0.25">
      <c r="A431">
        <v>3806</v>
      </c>
      <c r="B431" t="s">
        <v>1382</v>
      </c>
      <c r="C431" t="s">
        <v>45</v>
      </c>
      <c r="F431">
        <v>1</v>
      </c>
      <c r="G431" t="s">
        <v>22455</v>
      </c>
      <c r="H431" t="s">
        <v>43705</v>
      </c>
      <c r="I431">
        <v>0</v>
      </c>
      <c r="Q431" t="s">
        <v>33</v>
      </c>
      <c r="AA431" t="s">
        <v>2026</v>
      </c>
      <c r="AB431" s="1" t="s">
        <v>22456</v>
      </c>
      <c r="AC431" t="s">
        <v>22457</v>
      </c>
      <c r="AD431" t="s">
        <v>22458</v>
      </c>
      <c r="AE431" t="s">
        <v>38</v>
      </c>
      <c r="AF431">
        <v>98674</v>
      </c>
    </row>
    <row r="432" spans="1:32" ht="409.5" x14ac:dyDescent="0.25">
      <c r="A432">
        <v>3812</v>
      </c>
      <c r="B432" t="s">
        <v>178</v>
      </c>
      <c r="F432">
        <v>1</v>
      </c>
      <c r="G432" t="s">
        <v>8537</v>
      </c>
      <c r="H432" t="s">
        <v>43705</v>
      </c>
      <c r="I432">
        <v>0</v>
      </c>
      <c r="Q432" t="s">
        <v>33</v>
      </c>
      <c r="Z432" t="s">
        <v>34</v>
      </c>
      <c r="AA432" t="s">
        <v>8538</v>
      </c>
      <c r="AB432" s="1" t="s">
        <v>42872</v>
      </c>
      <c r="AC432" t="s">
        <v>42873</v>
      </c>
      <c r="AD432" t="s">
        <v>42874</v>
      </c>
    </row>
    <row r="433" spans="1:32" x14ac:dyDescent="0.25">
      <c r="A433">
        <v>3824</v>
      </c>
      <c r="B433" t="s">
        <v>739</v>
      </c>
      <c r="C433" t="s">
        <v>686</v>
      </c>
      <c r="F433">
        <v>1</v>
      </c>
      <c r="G433" t="s">
        <v>3051</v>
      </c>
      <c r="H433" t="s">
        <v>43705</v>
      </c>
      <c r="Q433" t="s">
        <v>33</v>
      </c>
      <c r="AA433" t="s">
        <v>29246</v>
      </c>
      <c r="AB433" t="s">
        <v>30144</v>
      </c>
      <c r="AC433" t="s">
        <v>30137</v>
      </c>
      <c r="AD433">
        <v>-163241</v>
      </c>
      <c r="AE433" t="s">
        <v>38</v>
      </c>
      <c r="AF433">
        <v>98503</v>
      </c>
    </row>
    <row r="434" spans="1:32" x14ac:dyDescent="0.25">
      <c r="A434">
        <v>3840</v>
      </c>
      <c r="B434" t="s">
        <v>677</v>
      </c>
      <c r="C434" t="s">
        <v>80</v>
      </c>
      <c r="F434">
        <v>1</v>
      </c>
      <c r="G434" t="s">
        <v>160</v>
      </c>
      <c r="H434" t="s">
        <v>43705</v>
      </c>
      <c r="I434">
        <v>0</v>
      </c>
      <c r="Q434" t="s">
        <v>33</v>
      </c>
      <c r="AA434" t="s">
        <v>678</v>
      </c>
      <c r="AB434" t="s">
        <v>7988</v>
      </c>
      <c r="AC434" t="s">
        <v>7989</v>
      </c>
      <c r="AD434" t="s">
        <v>7990</v>
      </c>
      <c r="AE434" t="s">
        <v>38</v>
      </c>
      <c r="AF434">
        <v>98109</v>
      </c>
    </row>
    <row r="435" spans="1:32" ht="180" x14ac:dyDescent="0.25">
      <c r="A435">
        <v>3843</v>
      </c>
      <c r="B435" t="s">
        <v>334</v>
      </c>
      <c r="C435" t="s">
        <v>45</v>
      </c>
      <c r="F435">
        <v>1</v>
      </c>
      <c r="G435" t="s">
        <v>23636</v>
      </c>
      <c r="H435" t="s">
        <v>43705</v>
      </c>
      <c r="I435">
        <v>0</v>
      </c>
      <c r="Q435" t="s">
        <v>33</v>
      </c>
      <c r="Z435" t="s">
        <v>34</v>
      </c>
      <c r="AA435" t="s">
        <v>23637</v>
      </c>
      <c r="AB435" s="1" t="s">
        <v>23638</v>
      </c>
      <c r="AC435" t="s">
        <v>23617</v>
      </c>
      <c r="AD435" t="s">
        <v>23639</v>
      </c>
      <c r="AE435" t="s">
        <v>102</v>
      </c>
      <c r="AF435">
        <v>97015</v>
      </c>
    </row>
    <row r="436" spans="1:32" x14ac:dyDescent="0.25">
      <c r="A436">
        <v>3850</v>
      </c>
      <c r="B436" t="s">
        <v>30</v>
      </c>
      <c r="C436" t="s">
        <v>31</v>
      </c>
      <c r="F436">
        <v>1</v>
      </c>
      <c r="G436" t="s">
        <v>1098</v>
      </c>
      <c r="H436" t="s">
        <v>43705</v>
      </c>
      <c r="Q436" t="s">
        <v>33</v>
      </c>
      <c r="Z436" t="s">
        <v>34</v>
      </c>
      <c r="AA436" t="s">
        <v>1099</v>
      </c>
      <c r="AB436" t="s">
        <v>33459</v>
      </c>
      <c r="AC436" t="s">
        <v>33459</v>
      </c>
      <c r="AD436">
        <v>-162638</v>
      </c>
      <c r="AE436" t="s">
        <v>38</v>
      </c>
      <c r="AF436">
        <v>98003</v>
      </c>
    </row>
    <row r="437" spans="1:32" x14ac:dyDescent="0.25">
      <c r="A437">
        <v>3862</v>
      </c>
      <c r="B437" t="s">
        <v>739</v>
      </c>
      <c r="C437" t="s">
        <v>686</v>
      </c>
      <c r="F437">
        <v>1</v>
      </c>
      <c r="G437" t="s">
        <v>29342</v>
      </c>
      <c r="H437" t="s">
        <v>43705</v>
      </c>
      <c r="Q437" t="s">
        <v>33</v>
      </c>
      <c r="AB437" t="s">
        <v>29343</v>
      </c>
      <c r="AC437" t="s">
        <v>29344</v>
      </c>
      <c r="AD437">
        <v>-162860</v>
      </c>
    </row>
    <row r="438" spans="1:32" ht="409.5" x14ac:dyDescent="0.25">
      <c r="A438">
        <v>3887</v>
      </c>
      <c r="B438" t="s">
        <v>79</v>
      </c>
      <c r="C438" t="s">
        <v>80</v>
      </c>
      <c r="F438">
        <v>1</v>
      </c>
      <c r="G438" t="s">
        <v>986</v>
      </c>
      <c r="H438" t="s">
        <v>43705</v>
      </c>
      <c r="Q438" t="s">
        <v>33</v>
      </c>
      <c r="AA438" t="s">
        <v>987</v>
      </c>
      <c r="AB438" s="1" t="s">
        <v>1043</v>
      </c>
      <c r="AC438" t="s">
        <v>1044</v>
      </c>
      <c r="AD438">
        <v>-163125</v>
      </c>
      <c r="AE438" t="s">
        <v>38</v>
      </c>
      <c r="AF438">
        <v>98116</v>
      </c>
    </row>
    <row r="439" spans="1:32" ht="315" x14ac:dyDescent="0.25">
      <c r="A439">
        <v>3913</v>
      </c>
      <c r="B439" t="s">
        <v>107</v>
      </c>
      <c r="C439" t="s">
        <v>108</v>
      </c>
      <c r="F439">
        <v>1</v>
      </c>
      <c r="G439" t="s">
        <v>4402</v>
      </c>
      <c r="H439" t="s">
        <v>43705</v>
      </c>
      <c r="Q439" t="s">
        <v>33</v>
      </c>
      <c r="Z439" t="s">
        <v>34</v>
      </c>
      <c r="AA439" t="s">
        <v>4403</v>
      </c>
      <c r="AB439" s="1" t="s">
        <v>4404</v>
      </c>
      <c r="AC439" t="s">
        <v>4405</v>
      </c>
      <c r="AD439">
        <v>-170808</v>
      </c>
    </row>
    <row r="440" spans="1:32" x14ac:dyDescent="0.25">
      <c r="A440">
        <v>3931</v>
      </c>
      <c r="B440" t="s">
        <v>685</v>
      </c>
      <c r="C440" t="s">
        <v>686</v>
      </c>
      <c r="F440">
        <v>1</v>
      </c>
      <c r="G440" t="s">
        <v>28345</v>
      </c>
      <c r="H440" t="s">
        <v>43705</v>
      </c>
      <c r="I440">
        <v>0</v>
      </c>
      <c r="Q440" t="s">
        <v>33</v>
      </c>
      <c r="AA440" t="s">
        <v>28346</v>
      </c>
      <c r="AB440" t="s">
        <v>32876</v>
      </c>
      <c r="AC440" t="s">
        <v>32877</v>
      </c>
      <c r="AD440" t="s">
        <v>32878</v>
      </c>
      <c r="AE440" t="s">
        <v>38</v>
      </c>
      <c r="AF440">
        <v>98926</v>
      </c>
    </row>
    <row r="441" spans="1:32" x14ac:dyDescent="0.25">
      <c r="A441">
        <v>8409</v>
      </c>
      <c r="B441" t="s">
        <v>739</v>
      </c>
      <c r="C441" t="s">
        <v>686</v>
      </c>
      <c r="F441">
        <v>1</v>
      </c>
      <c r="G441" t="s">
        <v>28345</v>
      </c>
      <c r="H441" t="s">
        <v>43705</v>
      </c>
      <c r="I441">
        <v>0</v>
      </c>
      <c r="Q441" t="s">
        <v>33</v>
      </c>
      <c r="AA441" t="s">
        <v>28346</v>
      </c>
      <c r="AB441" t="s">
        <v>30839</v>
      </c>
      <c r="AC441" t="s">
        <v>30840</v>
      </c>
      <c r="AD441" t="s">
        <v>30841</v>
      </c>
      <c r="AE441" t="s">
        <v>38</v>
      </c>
      <c r="AF441">
        <v>98926</v>
      </c>
    </row>
    <row r="442" spans="1:32" ht="409.5" x14ac:dyDescent="0.25">
      <c r="A442">
        <v>3945</v>
      </c>
      <c r="B442" t="s">
        <v>334</v>
      </c>
      <c r="C442" t="s">
        <v>45</v>
      </c>
      <c r="F442">
        <v>1</v>
      </c>
      <c r="G442" t="s">
        <v>651</v>
      </c>
      <c r="H442" t="s">
        <v>43705</v>
      </c>
      <c r="Q442" t="s">
        <v>33</v>
      </c>
      <c r="Z442" t="s">
        <v>34</v>
      </c>
      <c r="AA442" t="s">
        <v>3361</v>
      </c>
      <c r="AB442" s="1" t="s">
        <v>3362</v>
      </c>
      <c r="AC442" t="s">
        <v>3363</v>
      </c>
      <c r="AD442">
        <v>-160952</v>
      </c>
      <c r="AE442" t="s">
        <v>38</v>
      </c>
      <c r="AF442">
        <v>98034</v>
      </c>
    </row>
    <row r="443" spans="1:32" x14ac:dyDescent="0.25">
      <c r="A443">
        <v>3950</v>
      </c>
      <c r="B443" t="s">
        <v>107</v>
      </c>
      <c r="C443" t="s">
        <v>108</v>
      </c>
      <c r="F443">
        <v>1</v>
      </c>
      <c r="G443" t="s">
        <v>1645</v>
      </c>
      <c r="H443" t="s">
        <v>43705</v>
      </c>
      <c r="Q443" t="s">
        <v>33</v>
      </c>
      <c r="Y443">
        <v>15</v>
      </c>
      <c r="Z443" t="s">
        <v>34</v>
      </c>
      <c r="AA443" t="s">
        <v>25661</v>
      </c>
      <c r="AB443" t="s">
        <v>25662</v>
      </c>
      <c r="AC443" t="s">
        <v>25663</v>
      </c>
      <c r="AD443">
        <v>-173124</v>
      </c>
      <c r="AE443" t="s">
        <v>38</v>
      </c>
      <c r="AF443">
        <v>99202</v>
      </c>
    </row>
    <row r="444" spans="1:32" ht="409.5" x14ac:dyDescent="0.25">
      <c r="A444">
        <v>3952</v>
      </c>
      <c r="B444" t="s">
        <v>73</v>
      </c>
      <c r="C444" t="s">
        <v>74</v>
      </c>
      <c r="F444">
        <v>1</v>
      </c>
      <c r="G444" t="s">
        <v>28035</v>
      </c>
      <c r="H444" t="s">
        <v>43703</v>
      </c>
      <c r="I444">
        <v>0</v>
      </c>
      <c r="Q444" t="s">
        <v>63</v>
      </c>
      <c r="Z444" t="s">
        <v>34</v>
      </c>
      <c r="AA444" t="s">
        <v>28036</v>
      </c>
      <c r="AB444" s="1" t="s">
        <v>28037</v>
      </c>
      <c r="AC444" t="s">
        <v>28038</v>
      </c>
      <c r="AD444" t="s">
        <v>28039</v>
      </c>
      <c r="AE444" t="s">
        <v>38</v>
      </c>
      <c r="AF444">
        <v>98101</v>
      </c>
    </row>
    <row r="445" spans="1:32" x14ac:dyDescent="0.25">
      <c r="A445">
        <v>3954</v>
      </c>
      <c r="B445" t="s">
        <v>739</v>
      </c>
      <c r="C445" t="s">
        <v>686</v>
      </c>
      <c r="F445">
        <v>1</v>
      </c>
      <c r="G445" t="s">
        <v>30343</v>
      </c>
      <c r="H445" t="s">
        <v>43705</v>
      </c>
      <c r="Q445" t="s">
        <v>33</v>
      </c>
      <c r="AA445" t="s">
        <v>30344</v>
      </c>
      <c r="AB445" t="s">
        <v>31068</v>
      </c>
      <c r="AC445" t="s">
        <v>31069</v>
      </c>
      <c r="AD445">
        <v>-180838</v>
      </c>
    </row>
    <row r="446" spans="1:32" x14ac:dyDescent="0.25">
      <c r="A446">
        <v>3967</v>
      </c>
      <c r="B446" t="s">
        <v>2046</v>
      </c>
      <c r="C446" t="s">
        <v>80</v>
      </c>
      <c r="F446">
        <v>1</v>
      </c>
      <c r="G446" t="s">
        <v>7291</v>
      </c>
      <c r="H446" t="s">
        <v>43705</v>
      </c>
      <c r="I446">
        <v>0</v>
      </c>
      <c r="Q446" t="s">
        <v>33</v>
      </c>
      <c r="AA446" t="s">
        <v>7292</v>
      </c>
      <c r="AB446" t="s">
        <v>7293</v>
      </c>
      <c r="AC446" t="s">
        <v>7294</v>
      </c>
      <c r="AD446" t="s">
        <v>7295</v>
      </c>
      <c r="AE446" t="s">
        <v>38</v>
      </c>
      <c r="AF446">
        <v>98050</v>
      </c>
    </row>
    <row r="447" spans="1:32" x14ac:dyDescent="0.25">
      <c r="A447">
        <v>3970</v>
      </c>
      <c r="B447" t="s">
        <v>685</v>
      </c>
      <c r="C447" t="s">
        <v>686</v>
      </c>
      <c r="F447">
        <v>1</v>
      </c>
      <c r="G447" t="s">
        <v>20701</v>
      </c>
      <c r="H447" t="s">
        <v>43705</v>
      </c>
      <c r="I447">
        <v>0</v>
      </c>
      <c r="Q447" t="s">
        <v>33</v>
      </c>
      <c r="AA447" t="s">
        <v>29684</v>
      </c>
      <c r="AB447" t="s">
        <v>34906</v>
      </c>
      <c r="AC447" t="s">
        <v>34907</v>
      </c>
      <c r="AD447" t="s">
        <v>34908</v>
      </c>
      <c r="AE447" t="s">
        <v>38</v>
      </c>
      <c r="AF447">
        <v>98264</v>
      </c>
    </row>
    <row r="448" spans="1:32" ht="409.5" x14ac:dyDescent="0.25">
      <c r="A448">
        <v>3970</v>
      </c>
      <c r="B448" t="s">
        <v>489</v>
      </c>
      <c r="C448" t="s">
        <v>45</v>
      </c>
      <c r="F448">
        <v>1</v>
      </c>
      <c r="G448" t="s">
        <v>4242</v>
      </c>
      <c r="H448" t="s">
        <v>43705</v>
      </c>
      <c r="Q448" t="s">
        <v>155</v>
      </c>
      <c r="Z448" t="s">
        <v>34</v>
      </c>
      <c r="AA448" t="s">
        <v>4243</v>
      </c>
      <c r="AB448" s="1" t="s">
        <v>4244</v>
      </c>
      <c r="AC448" t="s">
        <v>4245</v>
      </c>
      <c r="AD448">
        <v>-180037</v>
      </c>
      <c r="AE448" t="s">
        <v>38</v>
      </c>
      <c r="AF448">
        <v>98026</v>
      </c>
    </row>
    <row r="449" spans="1:32" x14ac:dyDescent="0.25">
      <c r="A449">
        <v>13260</v>
      </c>
      <c r="B449" t="s">
        <v>739</v>
      </c>
      <c r="C449" t="s">
        <v>686</v>
      </c>
      <c r="F449">
        <v>1</v>
      </c>
      <c r="G449" t="s">
        <v>28345</v>
      </c>
      <c r="H449" t="s">
        <v>43705</v>
      </c>
      <c r="I449">
        <v>0</v>
      </c>
      <c r="Q449" t="s">
        <v>33</v>
      </c>
      <c r="AA449" t="s">
        <v>30889</v>
      </c>
      <c r="AB449" t="s">
        <v>30890</v>
      </c>
      <c r="AC449" t="s">
        <v>30887</v>
      </c>
      <c r="AD449" t="s">
        <v>30891</v>
      </c>
      <c r="AE449" t="s">
        <v>38</v>
      </c>
      <c r="AF449">
        <v>98926</v>
      </c>
    </row>
    <row r="450" spans="1:32" x14ac:dyDescent="0.25">
      <c r="A450">
        <v>3984</v>
      </c>
      <c r="B450" t="s">
        <v>334</v>
      </c>
      <c r="C450" t="s">
        <v>45</v>
      </c>
      <c r="F450">
        <v>1</v>
      </c>
      <c r="G450" t="s">
        <v>1887</v>
      </c>
      <c r="H450" t="s">
        <v>43705</v>
      </c>
      <c r="Q450" t="s">
        <v>33</v>
      </c>
      <c r="AA450" t="s">
        <v>35777</v>
      </c>
      <c r="AB450" t="s">
        <v>35778</v>
      </c>
      <c r="AC450" t="s">
        <v>35779</v>
      </c>
      <c r="AD450">
        <v>-162305</v>
      </c>
      <c r="AE450" t="s">
        <v>38</v>
      </c>
      <c r="AF450">
        <v>98221</v>
      </c>
    </row>
    <row r="451" spans="1:32" ht="409.5" x14ac:dyDescent="0.25">
      <c r="A451">
        <v>3989</v>
      </c>
      <c r="B451" t="s">
        <v>2046</v>
      </c>
      <c r="C451" t="s">
        <v>80</v>
      </c>
      <c r="F451">
        <v>1</v>
      </c>
      <c r="G451" t="s">
        <v>413</v>
      </c>
      <c r="H451" t="s">
        <v>43705</v>
      </c>
      <c r="Q451" t="s">
        <v>33</v>
      </c>
      <c r="AA451" t="s">
        <v>7165</v>
      </c>
      <c r="AB451" s="1" t="s">
        <v>12108</v>
      </c>
      <c r="AC451" t="s">
        <v>12109</v>
      </c>
      <c r="AD451">
        <v>-172487</v>
      </c>
      <c r="AE451" t="s">
        <v>38</v>
      </c>
      <c r="AF451">
        <v>98004</v>
      </c>
    </row>
    <row r="452" spans="1:32" x14ac:dyDescent="0.25">
      <c r="A452">
        <v>4028</v>
      </c>
      <c r="B452" t="s">
        <v>68</v>
      </c>
      <c r="C452" t="s">
        <v>45</v>
      </c>
      <c r="F452">
        <v>1</v>
      </c>
      <c r="G452" t="s">
        <v>18546</v>
      </c>
      <c r="H452" t="s">
        <v>43705</v>
      </c>
      <c r="Q452" t="s">
        <v>155</v>
      </c>
      <c r="Z452" t="s">
        <v>34</v>
      </c>
      <c r="AA452" t="s">
        <v>18547</v>
      </c>
      <c r="AB452" t="s">
        <v>18548</v>
      </c>
      <c r="AC452" t="s">
        <v>18549</v>
      </c>
      <c r="AD452">
        <v>-170982</v>
      </c>
    </row>
    <row r="453" spans="1:32" x14ac:dyDescent="0.25">
      <c r="A453">
        <v>4032</v>
      </c>
      <c r="B453" t="s">
        <v>739</v>
      </c>
      <c r="C453" t="s">
        <v>686</v>
      </c>
      <c r="F453">
        <v>1</v>
      </c>
      <c r="G453" t="s">
        <v>28577</v>
      </c>
      <c r="H453" t="s">
        <v>43705</v>
      </c>
      <c r="Q453" t="s">
        <v>33</v>
      </c>
      <c r="AA453" t="s">
        <v>28578</v>
      </c>
      <c r="AB453" t="s">
        <v>28579</v>
      </c>
      <c r="AC453" t="s">
        <v>28580</v>
      </c>
      <c r="AD453">
        <v>-170248</v>
      </c>
      <c r="AE453" t="s">
        <v>38</v>
      </c>
      <c r="AF453">
        <v>98532</v>
      </c>
    </row>
    <row r="454" spans="1:32" x14ac:dyDescent="0.25">
      <c r="A454">
        <v>16055</v>
      </c>
      <c r="B454" t="s">
        <v>178</v>
      </c>
      <c r="C454" t="s">
        <v>179</v>
      </c>
      <c r="F454">
        <v>1</v>
      </c>
      <c r="G454" t="s">
        <v>28345</v>
      </c>
      <c r="H454" t="s">
        <v>43705</v>
      </c>
      <c r="Q454" t="s">
        <v>33</v>
      </c>
      <c r="Z454" t="s">
        <v>34</v>
      </c>
      <c r="AA454" t="s">
        <v>28346</v>
      </c>
      <c r="AB454" t="s">
        <v>39255</v>
      </c>
      <c r="AC454" t="s">
        <v>39256</v>
      </c>
      <c r="AD454">
        <v>-172525</v>
      </c>
      <c r="AE454" t="s">
        <v>38</v>
      </c>
      <c r="AF454">
        <v>98926</v>
      </c>
    </row>
    <row r="455" spans="1:32" ht="409.5" x14ac:dyDescent="0.25">
      <c r="A455">
        <v>4059</v>
      </c>
      <c r="B455" t="s">
        <v>73</v>
      </c>
      <c r="C455" t="s">
        <v>74</v>
      </c>
      <c r="D455" t="s">
        <v>34</v>
      </c>
      <c r="E455" t="s">
        <v>113</v>
      </c>
      <c r="F455">
        <v>1</v>
      </c>
      <c r="G455" t="s">
        <v>114</v>
      </c>
      <c r="H455" t="s">
        <v>43705</v>
      </c>
      <c r="I455">
        <v>0</v>
      </c>
      <c r="O455" s="1" t="s">
        <v>115</v>
      </c>
      <c r="Q455" t="s">
        <v>33</v>
      </c>
      <c r="Z455" t="s">
        <v>34</v>
      </c>
      <c r="AA455" t="s">
        <v>116</v>
      </c>
      <c r="AB455" s="1" t="s">
        <v>117</v>
      </c>
      <c r="AC455" t="s">
        <v>118</v>
      </c>
      <c r="AD455" t="s">
        <v>119</v>
      </c>
      <c r="AE455" t="s">
        <v>38</v>
      </c>
      <c r="AF455">
        <v>98258</v>
      </c>
    </row>
    <row r="456" spans="1:32" x14ac:dyDescent="0.25">
      <c r="A456">
        <v>17534</v>
      </c>
      <c r="B456" t="s">
        <v>2046</v>
      </c>
      <c r="C456" t="s">
        <v>80</v>
      </c>
      <c r="F456">
        <v>1</v>
      </c>
      <c r="G456" t="s">
        <v>908</v>
      </c>
      <c r="H456" t="s">
        <v>43705</v>
      </c>
      <c r="Q456" t="s">
        <v>33</v>
      </c>
      <c r="AA456" t="s">
        <v>14187</v>
      </c>
      <c r="AB456" t="s">
        <v>14188</v>
      </c>
      <c r="AC456" t="s">
        <v>14189</v>
      </c>
      <c r="AD456">
        <v>-160440</v>
      </c>
      <c r="AE456" t="s">
        <v>102</v>
      </c>
      <c r="AF456">
        <v>97205</v>
      </c>
    </row>
    <row r="457" spans="1:32" x14ac:dyDescent="0.25">
      <c r="A457">
        <v>4068</v>
      </c>
      <c r="B457" t="s">
        <v>739</v>
      </c>
      <c r="C457" t="s">
        <v>686</v>
      </c>
      <c r="F457">
        <v>1</v>
      </c>
      <c r="G457" t="s">
        <v>30129</v>
      </c>
      <c r="H457" t="s">
        <v>43705</v>
      </c>
      <c r="Q457" t="s">
        <v>33</v>
      </c>
      <c r="AA457" t="s">
        <v>30098</v>
      </c>
      <c r="AB457" t="s">
        <v>30727</v>
      </c>
      <c r="AC457" t="s">
        <v>30711</v>
      </c>
      <c r="AD457">
        <v>-172793</v>
      </c>
      <c r="AE457" t="s">
        <v>38</v>
      </c>
      <c r="AF457">
        <v>98033</v>
      </c>
    </row>
    <row r="458" spans="1:32" x14ac:dyDescent="0.25">
      <c r="A458">
        <v>4078</v>
      </c>
      <c r="B458" t="s">
        <v>49</v>
      </c>
      <c r="C458" t="s">
        <v>50</v>
      </c>
      <c r="F458">
        <v>1</v>
      </c>
      <c r="G458" t="s">
        <v>2056</v>
      </c>
      <c r="H458" t="s">
        <v>43703</v>
      </c>
      <c r="Q458" t="s">
        <v>33</v>
      </c>
      <c r="R458" t="s">
        <v>484</v>
      </c>
      <c r="Y458">
        <v>30</v>
      </c>
      <c r="Z458" t="s">
        <v>34</v>
      </c>
      <c r="AA458" t="s">
        <v>2057</v>
      </c>
      <c r="AB458" t="s">
        <v>2058</v>
      </c>
      <c r="AC458" t="s">
        <v>2059</v>
      </c>
      <c r="AD458">
        <v>-181377</v>
      </c>
      <c r="AE458" t="s">
        <v>38</v>
      </c>
      <c r="AF458">
        <v>98104</v>
      </c>
    </row>
    <row r="459" spans="1:32" ht="409.5" x14ac:dyDescent="0.25">
      <c r="A459">
        <v>4091</v>
      </c>
      <c r="B459" t="s">
        <v>1203</v>
      </c>
      <c r="C459" t="s">
        <v>45</v>
      </c>
      <c r="F459">
        <v>1</v>
      </c>
      <c r="G459" t="s">
        <v>2298</v>
      </c>
      <c r="H459" t="s">
        <v>43703</v>
      </c>
      <c r="I459">
        <v>0</v>
      </c>
      <c r="P459" t="s">
        <v>849</v>
      </c>
      <c r="Q459" t="s">
        <v>52</v>
      </c>
      <c r="S459" t="s">
        <v>851</v>
      </c>
      <c r="Y459">
        <v>15</v>
      </c>
      <c r="Z459" t="s">
        <v>34</v>
      </c>
      <c r="AA459" t="s">
        <v>17960</v>
      </c>
      <c r="AB459" s="1" t="s">
        <v>21567</v>
      </c>
      <c r="AC459" t="s">
        <v>17096</v>
      </c>
      <c r="AD459" t="s">
        <v>21568</v>
      </c>
      <c r="AE459" t="s">
        <v>38</v>
      </c>
      <c r="AF459">
        <v>98104</v>
      </c>
    </row>
    <row r="460" spans="1:32" x14ac:dyDescent="0.25">
      <c r="A460">
        <v>4092</v>
      </c>
      <c r="B460" t="s">
        <v>685</v>
      </c>
      <c r="C460" t="s">
        <v>686</v>
      </c>
      <c r="F460">
        <v>1</v>
      </c>
      <c r="G460" t="s">
        <v>24946</v>
      </c>
      <c r="H460" t="s">
        <v>43705</v>
      </c>
      <c r="I460">
        <v>0</v>
      </c>
      <c r="Q460" t="s">
        <v>33</v>
      </c>
      <c r="AA460" t="s">
        <v>24947</v>
      </c>
      <c r="AB460" t="s">
        <v>34188</v>
      </c>
      <c r="AC460" t="s">
        <v>34186</v>
      </c>
      <c r="AD460" t="s">
        <v>34189</v>
      </c>
      <c r="AE460" t="s">
        <v>333</v>
      </c>
      <c r="AF460">
        <v>83864</v>
      </c>
    </row>
    <row r="461" spans="1:32" ht="409.5" x14ac:dyDescent="0.25">
      <c r="A461">
        <v>4115</v>
      </c>
      <c r="B461" t="s">
        <v>44</v>
      </c>
      <c r="C461" t="s">
        <v>45</v>
      </c>
      <c r="F461">
        <v>1</v>
      </c>
      <c r="G461" t="s">
        <v>2709</v>
      </c>
      <c r="H461" t="s">
        <v>43703</v>
      </c>
      <c r="I461">
        <v>0</v>
      </c>
      <c r="Q461" t="s">
        <v>33</v>
      </c>
      <c r="Z461" t="s">
        <v>34</v>
      </c>
      <c r="AA461" t="s">
        <v>42944</v>
      </c>
      <c r="AB461" s="1" t="s">
        <v>42945</v>
      </c>
      <c r="AC461" t="s">
        <v>42946</v>
      </c>
      <c r="AD461" t="s">
        <v>42947</v>
      </c>
      <c r="AE461" t="s">
        <v>38</v>
      </c>
      <c r="AF461">
        <v>99201</v>
      </c>
    </row>
    <row r="462" spans="1:32" ht="409.5" x14ac:dyDescent="0.25">
      <c r="A462">
        <v>4125</v>
      </c>
      <c r="B462" t="s">
        <v>96</v>
      </c>
      <c r="C462" t="s">
        <v>97</v>
      </c>
      <c r="F462">
        <v>1</v>
      </c>
      <c r="G462" t="s">
        <v>3680</v>
      </c>
      <c r="H462" t="s">
        <v>43696</v>
      </c>
      <c r="I462">
        <v>0</v>
      </c>
      <c r="Q462" t="s">
        <v>33</v>
      </c>
      <c r="Z462" t="s">
        <v>34</v>
      </c>
      <c r="AA462" t="s">
        <v>42256</v>
      </c>
      <c r="AB462" s="1" t="s">
        <v>42257</v>
      </c>
      <c r="AC462" t="s">
        <v>42258</v>
      </c>
      <c r="AD462" t="s">
        <v>42259</v>
      </c>
      <c r="AE462" t="s">
        <v>38</v>
      </c>
      <c r="AF462">
        <v>98101</v>
      </c>
    </row>
    <row r="463" spans="1:32" x14ac:dyDescent="0.25">
      <c r="A463">
        <v>4152</v>
      </c>
      <c r="B463" t="s">
        <v>2046</v>
      </c>
      <c r="C463" t="s">
        <v>80</v>
      </c>
      <c r="F463">
        <v>1</v>
      </c>
      <c r="G463" t="s">
        <v>160</v>
      </c>
      <c r="H463" t="s">
        <v>43705</v>
      </c>
      <c r="I463">
        <v>0</v>
      </c>
      <c r="Q463" t="s">
        <v>33</v>
      </c>
      <c r="AA463" t="s">
        <v>6704</v>
      </c>
      <c r="AB463" t="s">
        <v>13432</v>
      </c>
      <c r="AC463" t="s">
        <v>13433</v>
      </c>
      <c r="AD463" t="s">
        <v>13434</v>
      </c>
      <c r="AE463" t="s">
        <v>38</v>
      </c>
      <c r="AF463">
        <v>98109</v>
      </c>
    </row>
    <row r="464" spans="1:32" ht="409.5" x14ac:dyDescent="0.25">
      <c r="A464">
        <v>4166</v>
      </c>
      <c r="B464" t="s">
        <v>73</v>
      </c>
      <c r="C464" t="s">
        <v>74</v>
      </c>
      <c r="F464">
        <v>1</v>
      </c>
      <c r="G464" t="s">
        <v>1451</v>
      </c>
      <c r="H464" t="s">
        <v>43703</v>
      </c>
      <c r="I464">
        <v>0</v>
      </c>
      <c r="Q464" t="s">
        <v>33</v>
      </c>
      <c r="Z464" t="s">
        <v>34</v>
      </c>
      <c r="AA464" t="s">
        <v>1670</v>
      </c>
      <c r="AB464" s="1" t="s">
        <v>1671</v>
      </c>
      <c r="AC464" s="1" t="s">
        <v>1671</v>
      </c>
      <c r="AD464" t="s">
        <v>1672</v>
      </c>
      <c r="AE464" t="s">
        <v>38</v>
      </c>
      <c r="AF464">
        <v>98121</v>
      </c>
    </row>
    <row r="465" spans="1:32" ht="409.5" x14ac:dyDescent="0.25">
      <c r="A465">
        <v>4171</v>
      </c>
      <c r="B465" t="s">
        <v>773</v>
      </c>
      <c r="C465" t="s">
        <v>80</v>
      </c>
      <c r="F465">
        <v>1</v>
      </c>
      <c r="G465" t="s">
        <v>6124</v>
      </c>
      <c r="H465" t="s">
        <v>43705</v>
      </c>
      <c r="I465">
        <v>0</v>
      </c>
      <c r="Q465" t="s">
        <v>33</v>
      </c>
      <c r="Z465" t="s">
        <v>34</v>
      </c>
      <c r="AA465" t="s">
        <v>5852</v>
      </c>
      <c r="AB465" s="1" t="s">
        <v>6125</v>
      </c>
      <c r="AC465" t="s">
        <v>6126</v>
      </c>
      <c r="AD465" t="s">
        <v>6127</v>
      </c>
      <c r="AE465" t="s">
        <v>102</v>
      </c>
      <c r="AF465">
        <v>97214</v>
      </c>
    </row>
    <row r="466" spans="1:32" ht="270" x14ac:dyDescent="0.25">
      <c r="A466">
        <v>4175</v>
      </c>
      <c r="B466" t="s">
        <v>96</v>
      </c>
      <c r="C466" t="s">
        <v>97</v>
      </c>
      <c r="F466">
        <v>1</v>
      </c>
      <c r="G466" t="s">
        <v>39420</v>
      </c>
      <c r="H466" t="s">
        <v>43703</v>
      </c>
      <c r="I466">
        <v>0</v>
      </c>
      <c r="Q466" t="s">
        <v>33</v>
      </c>
      <c r="Z466" t="s">
        <v>34</v>
      </c>
      <c r="AA466" t="s">
        <v>39421</v>
      </c>
      <c r="AB466" s="1" t="s">
        <v>39422</v>
      </c>
      <c r="AC466" t="s">
        <v>39423</v>
      </c>
      <c r="AD466" t="s">
        <v>39424</v>
      </c>
      <c r="AE466" t="s">
        <v>38</v>
      </c>
      <c r="AF466">
        <v>98672</v>
      </c>
    </row>
    <row r="467" spans="1:32" x14ac:dyDescent="0.25">
      <c r="A467">
        <v>4179</v>
      </c>
      <c r="B467" t="s">
        <v>489</v>
      </c>
      <c r="C467" t="s">
        <v>45</v>
      </c>
      <c r="F467">
        <v>1</v>
      </c>
      <c r="G467" t="s">
        <v>2183</v>
      </c>
      <c r="H467" t="s">
        <v>43705</v>
      </c>
      <c r="P467" t="s">
        <v>894</v>
      </c>
      <c r="Q467" t="s">
        <v>52</v>
      </c>
      <c r="R467" t="s">
        <v>484</v>
      </c>
      <c r="Y467">
        <v>30</v>
      </c>
      <c r="AA467" t="s">
        <v>2018</v>
      </c>
      <c r="AB467" t="s">
        <v>2356</v>
      </c>
      <c r="AC467" t="s">
        <v>2357</v>
      </c>
      <c r="AD467">
        <v>-172865</v>
      </c>
      <c r="AE467" t="s">
        <v>38</v>
      </c>
      <c r="AF467">
        <v>98126</v>
      </c>
    </row>
    <row r="468" spans="1:32" x14ac:dyDescent="0.25">
      <c r="A468">
        <v>4186</v>
      </c>
      <c r="B468" t="s">
        <v>344</v>
      </c>
      <c r="C468" t="s">
        <v>31</v>
      </c>
      <c r="F468">
        <v>1</v>
      </c>
      <c r="G468" t="s">
        <v>1589</v>
      </c>
      <c r="H468" t="s">
        <v>43703</v>
      </c>
      <c r="I468">
        <v>0</v>
      </c>
      <c r="Q468" t="s">
        <v>63</v>
      </c>
      <c r="Z468" t="s">
        <v>34</v>
      </c>
      <c r="AA468" t="s">
        <v>31569</v>
      </c>
      <c r="AB468" t="s">
        <v>31570</v>
      </c>
      <c r="AC468" t="s">
        <v>31571</v>
      </c>
      <c r="AD468" t="s">
        <v>31572</v>
      </c>
    </row>
    <row r="469" spans="1:32" x14ac:dyDescent="0.25">
      <c r="A469">
        <v>4189</v>
      </c>
      <c r="B469" t="s">
        <v>2046</v>
      </c>
      <c r="C469" t="s">
        <v>80</v>
      </c>
      <c r="F469">
        <v>1</v>
      </c>
      <c r="G469" t="s">
        <v>160</v>
      </c>
      <c r="H469" t="s">
        <v>43705</v>
      </c>
      <c r="Q469" t="s">
        <v>33</v>
      </c>
      <c r="AA469" t="s">
        <v>13139</v>
      </c>
      <c r="AB469" t="s">
        <v>13140</v>
      </c>
      <c r="AC469" t="s">
        <v>13141</v>
      </c>
      <c r="AD469">
        <v>-161779</v>
      </c>
      <c r="AE469" t="s">
        <v>38</v>
      </c>
      <c r="AF469">
        <v>98801</v>
      </c>
    </row>
    <row r="470" spans="1:32" x14ac:dyDescent="0.25">
      <c r="A470">
        <v>4201</v>
      </c>
      <c r="B470" t="s">
        <v>107</v>
      </c>
      <c r="C470" t="s">
        <v>108</v>
      </c>
      <c r="F470">
        <v>1</v>
      </c>
      <c r="G470" t="s">
        <v>4156</v>
      </c>
      <c r="H470" t="s">
        <v>43705</v>
      </c>
      <c r="I470">
        <v>0</v>
      </c>
      <c r="Q470" t="s">
        <v>33</v>
      </c>
      <c r="Z470" t="s">
        <v>34</v>
      </c>
      <c r="AA470" t="s">
        <v>17695</v>
      </c>
      <c r="AB470" t="s">
        <v>20656</v>
      </c>
      <c r="AC470" t="s">
        <v>20657</v>
      </c>
      <c r="AD470" t="s">
        <v>20658</v>
      </c>
      <c r="AE470" t="s">
        <v>38</v>
      </c>
      <c r="AF470">
        <v>99220</v>
      </c>
    </row>
    <row r="471" spans="1:32" ht="409.5" x14ac:dyDescent="0.25">
      <c r="A471">
        <v>4208</v>
      </c>
      <c r="B471" t="s">
        <v>2046</v>
      </c>
      <c r="C471" t="s">
        <v>80</v>
      </c>
      <c r="F471">
        <v>1</v>
      </c>
      <c r="G471" t="s">
        <v>81</v>
      </c>
      <c r="H471" t="s">
        <v>43705</v>
      </c>
      <c r="I471">
        <v>0</v>
      </c>
      <c r="Q471" t="s">
        <v>33</v>
      </c>
      <c r="AA471" t="s">
        <v>5725</v>
      </c>
      <c r="AB471" s="1" t="s">
        <v>7185</v>
      </c>
      <c r="AC471" t="s">
        <v>7186</v>
      </c>
      <c r="AD471" t="s">
        <v>7187</v>
      </c>
      <c r="AE471" t="s">
        <v>38</v>
      </c>
      <c r="AF471">
        <v>98668</v>
      </c>
    </row>
    <row r="472" spans="1:32" ht="409.5" x14ac:dyDescent="0.25">
      <c r="A472">
        <v>4209</v>
      </c>
      <c r="B472" t="s">
        <v>68</v>
      </c>
      <c r="C472" t="s">
        <v>45</v>
      </c>
      <c r="F472">
        <v>1</v>
      </c>
      <c r="G472" t="s">
        <v>3093</v>
      </c>
      <c r="H472" t="s">
        <v>43705</v>
      </c>
      <c r="Q472" t="s">
        <v>33</v>
      </c>
      <c r="Z472" t="s">
        <v>34</v>
      </c>
      <c r="AA472" t="s">
        <v>16717</v>
      </c>
      <c r="AB472" s="1" t="s">
        <v>40242</v>
      </c>
      <c r="AC472" t="s">
        <v>40243</v>
      </c>
      <c r="AD472">
        <v>-170269</v>
      </c>
    </row>
    <row r="473" spans="1:32" x14ac:dyDescent="0.25">
      <c r="A473">
        <v>4213</v>
      </c>
      <c r="B473" t="s">
        <v>739</v>
      </c>
      <c r="C473" t="s">
        <v>686</v>
      </c>
      <c r="F473">
        <v>1</v>
      </c>
      <c r="G473" t="s">
        <v>28527</v>
      </c>
      <c r="H473" t="s">
        <v>43705</v>
      </c>
      <c r="Q473" t="s">
        <v>33</v>
      </c>
      <c r="AA473" t="s">
        <v>29900</v>
      </c>
      <c r="AB473" t="s">
        <v>29901</v>
      </c>
      <c r="AC473" t="s">
        <v>29890</v>
      </c>
      <c r="AD473">
        <v>-172816</v>
      </c>
      <c r="AE473" t="s">
        <v>38</v>
      </c>
      <c r="AF473">
        <v>98371</v>
      </c>
    </row>
    <row r="474" spans="1:32" x14ac:dyDescent="0.25">
      <c r="A474">
        <v>4220</v>
      </c>
      <c r="B474" t="s">
        <v>685</v>
      </c>
      <c r="C474" t="s">
        <v>686</v>
      </c>
      <c r="F474">
        <v>1</v>
      </c>
      <c r="G474" t="s">
        <v>24915</v>
      </c>
      <c r="H474" t="s">
        <v>43705</v>
      </c>
      <c r="Q474" t="s">
        <v>33</v>
      </c>
      <c r="AA474" t="s">
        <v>24916</v>
      </c>
      <c r="AB474" t="s">
        <v>34651</v>
      </c>
      <c r="AC474" t="s">
        <v>34652</v>
      </c>
      <c r="AD474">
        <v>-162143</v>
      </c>
      <c r="AE474" t="s">
        <v>38</v>
      </c>
      <c r="AF474">
        <v>98632</v>
      </c>
    </row>
    <row r="475" spans="1:32" x14ac:dyDescent="0.25">
      <c r="A475">
        <v>4235</v>
      </c>
      <c r="B475" t="s">
        <v>739</v>
      </c>
      <c r="C475" t="s">
        <v>686</v>
      </c>
      <c r="F475">
        <v>1</v>
      </c>
      <c r="G475" t="s">
        <v>30119</v>
      </c>
      <c r="H475" t="s">
        <v>43705</v>
      </c>
      <c r="Q475" t="s">
        <v>33</v>
      </c>
      <c r="Z475" t="s">
        <v>34</v>
      </c>
      <c r="AA475" t="s">
        <v>31342</v>
      </c>
      <c r="AB475" t="s">
        <v>31343</v>
      </c>
      <c r="AC475" t="s">
        <v>31344</v>
      </c>
      <c r="AD475">
        <v>-171648</v>
      </c>
      <c r="AE475" t="s">
        <v>38</v>
      </c>
      <c r="AF475">
        <v>98273</v>
      </c>
    </row>
    <row r="476" spans="1:32" x14ac:dyDescent="0.25">
      <c r="A476">
        <v>4241</v>
      </c>
      <c r="B476" t="s">
        <v>2046</v>
      </c>
      <c r="C476" t="s">
        <v>80</v>
      </c>
      <c r="F476">
        <v>1</v>
      </c>
      <c r="G476" t="s">
        <v>5968</v>
      </c>
      <c r="H476" t="s">
        <v>43705</v>
      </c>
      <c r="I476">
        <v>0</v>
      </c>
      <c r="Q476" t="s">
        <v>33</v>
      </c>
      <c r="AA476" t="s">
        <v>10336</v>
      </c>
      <c r="AB476" t="s">
        <v>15417</v>
      </c>
      <c r="AC476" t="s">
        <v>15418</v>
      </c>
      <c r="AD476" t="s">
        <v>15419</v>
      </c>
      <c r="AE476" t="s">
        <v>38</v>
      </c>
      <c r="AF476">
        <v>98371</v>
      </c>
    </row>
    <row r="477" spans="1:32" x14ac:dyDescent="0.25">
      <c r="A477">
        <v>4254</v>
      </c>
      <c r="B477" t="s">
        <v>2046</v>
      </c>
      <c r="C477" t="s">
        <v>80</v>
      </c>
      <c r="F477">
        <v>1</v>
      </c>
      <c r="G477" t="s">
        <v>1305</v>
      </c>
      <c r="H477" t="s">
        <v>43705</v>
      </c>
      <c r="I477">
        <v>0</v>
      </c>
      <c r="Q477" t="s">
        <v>33</v>
      </c>
      <c r="AA477" t="s">
        <v>6197</v>
      </c>
      <c r="AB477" t="s">
        <v>7651</v>
      </c>
      <c r="AC477" t="s">
        <v>7652</v>
      </c>
      <c r="AD477" t="s">
        <v>7653</v>
      </c>
      <c r="AE477" t="s">
        <v>38</v>
      </c>
      <c r="AF477">
        <v>98402</v>
      </c>
    </row>
    <row r="478" spans="1:32" x14ac:dyDescent="0.25">
      <c r="A478">
        <v>4266</v>
      </c>
      <c r="B478" t="s">
        <v>73</v>
      </c>
      <c r="C478" t="s">
        <v>74</v>
      </c>
      <c r="F478">
        <v>1</v>
      </c>
      <c r="G478" t="s">
        <v>8923</v>
      </c>
      <c r="H478" t="s">
        <v>43703</v>
      </c>
      <c r="I478">
        <v>1</v>
      </c>
      <c r="J478" t="s">
        <v>60</v>
      </c>
      <c r="N478">
        <v>1.75</v>
      </c>
      <c r="Q478" t="s">
        <v>33</v>
      </c>
      <c r="Z478" t="s">
        <v>34</v>
      </c>
      <c r="AA478" t="s">
        <v>8924</v>
      </c>
      <c r="AB478" t="s">
        <v>18089</v>
      </c>
      <c r="AC478" t="s">
        <v>18090</v>
      </c>
      <c r="AD478" t="s">
        <v>18091</v>
      </c>
      <c r="AE478" t="s">
        <v>38</v>
      </c>
      <c r="AF478">
        <v>98007</v>
      </c>
    </row>
    <row r="479" spans="1:32" ht="375" x14ac:dyDescent="0.25">
      <c r="A479">
        <v>4329</v>
      </c>
      <c r="B479" t="s">
        <v>489</v>
      </c>
      <c r="C479" t="s">
        <v>45</v>
      </c>
      <c r="F479">
        <v>1</v>
      </c>
      <c r="G479" t="s">
        <v>753</v>
      </c>
      <c r="H479" t="s">
        <v>43705</v>
      </c>
      <c r="Q479" t="s">
        <v>33</v>
      </c>
      <c r="Y479">
        <v>15</v>
      </c>
      <c r="Z479" t="s">
        <v>34</v>
      </c>
      <c r="AA479" t="s">
        <v>30531</v>
      </c>
      <c r="AB479" s="1" t="s">
        <v>35889</v>
      </c>
      <c r="AC479" t="s">
        <v>35877</v>
      </c>
      <c r="AD479">
        <v>-181460</v>
      </c>
    </row>
    <row r="480" spans="1:32" ht="409.5" x14ac:dyDescent="0.25">
      <c r="A480">
        <v>4346</v>
      </c>
      <c r="B480" t="s">
        <v>3712</v>
      </c>
      <c r="C480" t="s">
        <v>16820</v>
      </c>
      <c r="F480">
        <v>1</v>
      </c>
      <c r="G480" t="s">
        <v>23578</v>
      </c>
      <c r="H480" t="s">
        <v>43705</v>
      </c>
      <c r="I480">
        <v>0</v>
      </c>
      <c r="Q480" t="s">
        <v>33</v>
      </c>
      <c r="X480" t="s">
        <v>23593</v>
      </c>
      <c r="Y480">
        <v>15</v>
      </c>
      <c r="Z480" t="s">
        <v>34</v>
      </c>
      <c r="AA480" t="s">
        <v>22325</v>
      </c>
      <c r="AB480" s="1" t="s">
        <v>23594</v>
      </c>
      <c r="AC480" t="s">
        <v>23591</v>
      </c>
      <c r="AD480" t="s">
        <v>23595</v>
      </c>
    </row>
    <row r="481" spans="1:32" ht="409.5" x14ac:dyDescent="0.25">
      <c r="A481">
        <v>4367</v>
      </c>
      <c r="B481" t="s">
        <v>2046</v>
      </c>
      <c r="C481" t="s">
        <v>80</v>
      </c>
      <c r="F481">
        <v>1</v>
      </c>
      <c r="G481" t="s">
        <v>81</v>
      </c>
      <c r="H481" t="s">
        <v>43705</v>
      </c>
      <c r="Q481" t="s">
        <v>33</v>
      </c>
      <c r="AA481" t="s">
        <v>82</v>
      </c>
      <c r="AB481" s="1" t="s">
        <v>10294</v>
      </c>
      <c r="AC481" t="s">
        <v>10295</v>
      </c>
      <c r="AD481">
        <v>-160944</v>
      </c>
      <c r="AE481" t="s">
        <v>38</v>
      </c>
      <c r="AF481">
        <v>98668</v>
      </c>
    </row>
    <row r="482" spans="1:32" x14ac:dyDescent="0.25">
      <c r="A482">
        <v>4371</v>
      </c>
      <c r="B482" t="s">
        <v>2046</v>
      </c>
      <c r="C482" t="s">
        <v>80</v>
      </c>
      <c r="F482">
        <v>1</v>
      </c>
      <c r="G482" t="s">
        <v>651</v>
      </c>
      <c r="H482" t="s">
        <v>43705</v>
      </c>
      <c r="Q482" t="s">
        <v>33</v>
      </c>
      <c r="AA482" t="s">
        <v>652</v>
      </c>
      <c r="AB482" t="s">
        <v>14715</v>
      </c>
      <c r="AC482" t="s">
        <v>14716</v>
      </c>
      <c r="AD482">
        <v>-170814</v>
      </c>
      <c r="AE482" t="s">
        <v>38</v>
      </c>
      <c r="AF482">
        <v>98034</v>
      </c>
    </row>
    <row r="483" spans="1:32" ht="409.5" x14ac:dyDescent="0.25">
      <c r="A483">
        <v>4378</v>
      </c>
      <c r="B483" t="s">
        <v>107</v>
      </c>
      <c r="C483" t="s">
        <v>108</v>
      </c>
      <c r="F483">
        <v>1</v>
      </c>
      <c r="G483" t="s">
        <v>5296</v>
      </c>
      <c r="H483" t="s">
        <v>43703</v>
      </c>
      <c r="I483">
        <v>0</v>
      </c>
      <c r="Q483" t="s">
        <v>63</v>
      </c>
      <c r="Z483" t="s">
        <v>34</v>
      </c>
      <c r="AA483" t="s">
        <v>5298</v>
      </c>
      <c r="AB483" s="1" t="s">
        <v>31703</v>
      </c>
      <c r="AC483" t="s">
        <v>31704</v>
      </c>
      <c r="AD483" t="s">
        <v>31705</v>
      </c>
      <c r="AE483" t="s">
        <v>5301</v>
      </c>
      <c r="AF483" t="s">
        <v>5302</v>
      </c>
    </row>
    <row r="484" spans="1:32" x14ac:dyDescent="0.25">
      <c r="A484">
        <v>4385</v>
      </c>
      <c r="B484" t="s">
        <v>73</v>
      </c>
      <c r="C484" t="s">
        <v>74</v>
      </c>
      <c r="F484">
        <v>1</v>
      </c>
      <c r="G484" t="s">
        <v>2270</v>
      </c>
      <c r="H484" t="s">
        <v>43703</v>
      </c>
      <c r="Q484" t="s">
        <v>33</v>
      </c>
      <c r="Y484">
        <v>15</v>
      </c>
      <c r="Z484" t="s">
        <v>34</v>
      </c>
      <c r="AA484" t="s">
        <v>2271</v>
      </c>
      <c r="AB484" t="s">
        <v>41224</v>
      </c>
      <c r="AC484" t="s">
        <v>41225</v>
      </c>
      <c r="AD484">
        <v>-181084</v>
      </c>
      <c r="AE484" t="s">
        <v>38</v>
      </c>
      <c r="AF484">
        <v>98201</v>
      </c>
    </row>
    <row r="485" spans="1:32" ht="409.5" x14ac:dyDescent="0.25">
      <c r="A485">
        <v>18121</v>
      </c>
      <c r="B485" t="s">
        <v>2046</v>
      </c>
      <c r="C485" t="s">
        <v>80</v>
      </c>
      <c r="F485">
        <v>1</v>
      </c>
      <c r="G485" t="s">
        <v>908</v>
      </c>
      <c r="H485" t="s">
        <v>43705</v>
      </c>
      <c r="I485">
        <v>0</v>
      </c>
      <c r="Q485" t="s">
        <v>33</v>
      </c>
      <c r="AA485" t="s">
        <v>6589</v>
      </c>
      <c r="AB485" s="1" t="s">
        <v>6590</v>
      </c>
      <c r="AC485" t="s">
        <v>6591</v>
      </c>
      <c r="AD485" t="s">
        <v>6592</v>
      </c>
      <c r="AE485" t="s">
        <v>102</v>
      </c>
      <c r="AF485">
        <v>97205</v>
      </c>
    </row>
    <row r="486" spans="1:32" x14ac:dyDescent="0.25">
      <c r="A486">
        <v>4400</v>
      </c>
      <c r="B486" t="s">
        <v>79</v>
      </c>
      <c r="C486" t="s">
        <v>80</v>
      </c>
      <c r="F486">
        <v>1</v>
      </c>
      <c r="G486" t="s">
        <v>6778</v>
      </c>
      <c r="H486" t="s">
        <v>43705</v>
      </c>
      <c r="Q486" t="s">
        <v>33</v>
      </c>
      <c r="AA486" t="s">
        <v>13166</v>
      </c>
      <c r="AB486" t="s">
        <v>38151</v>
      </c>
      <c r="AC486" t="s">
        <v>38152</v>
      </c>
      <c r="AD486">
        <v>-163195</v>
      </c>
      <c r="AE486" t="s">
        <v>38</v>
      </c>
      <c r="AF486">
        <v>99201</v>
      </c>
    </row>
    <row r="487" spans="1:32" x14ac:dyDescent="0.25">
      <c r="A487">
        <v>4411</v>
      </c>
      <c r="B487" t="s">
        <v>44</v>
      </c>
      <c r="C487" t="s">
        <v>45</v>
      </c>
      <c r="F487">
        <v>1</v>
      </c>
      <c r="G487" t="s">
        <v>734</v>
      </c>
      <c r="H487" t="s">
        <v>43696</v>
      </c>
      <c r="I487">
        <v>0</v>
      </c>
      <c r="Q487" t="s">
        <v>33</v>
      </c>
      <c r="AA487" t="s">
        <v>2554</v>
      </c>
      <c r="AB487" t="s">
        <v>28791</v>
      </c>
      <c r="AC487" t="s">
        <v>28791</v>
      </c>
      <c r="AD487" t="s">
        <v>28792</v>
      </c>
      <c r="AE487" t="s">
        <v>38</v>
      </c>
      <c r="AF487">
        <v>98109</v>
      </c>
    </row>
    <row r="488" spans="1:32" x14ac:dyDescent="0.25">
      <c r="A488">
        <v>4417</v>
      </c>
      <c r="B488" t="s">
        <v>96</v>
      </c>
      <c r="C488" t="s">
        <v>97</v>
      </c>
      <c r="F488">
        <v>1</v>
      </c>
      <c r="G488" t="s">
        <v>4924</v>
      </c>
      <c r="H488" t="s">
        <v>43705</v>
      </c>
      <c r="Q488" t="s">
        <v>33</v>
      </c>
      <c r="Z488" t="s">
        <v>34</v>
      </c>
      <c r="AA488" t="s">
        <v>24923</v>
      </c>
      <c r="AB488" t="s">
        <v>24924</v>
      </c>
      <c r="AC488" t="s">
        <v>24925</v>
      </c>
      <c r="AD488">
        <v>-161270</v>
      </c>
      <c r="AE488" t="s">
        <v>102</v>
      </c>
      <c r="AF488">
        <v>97201</v>
      </c>
    </row>
    <row r="489" spans="1:32" x14ac:dyDescent="0.25">
      <c r="A489">
        <v>4419</v>
      </c>
      <c r="B489" t="s">
        <v>739</v>
      </c>
      <c r="C489" t="s">
        <v>686</v>
      </c>
      <c r="F489">
        <v>1</v>
      </c>
      <c r="G489" t="s">
        <v>19013</v>
      </c>
      <c r="H489" t="s">
        <v>43703</v>
      </c>
      <c r="Q489" t="s">
        <v>33</v>
      </c>
      <c r="AA489" t="s">
        <v>24895</v>
      </c>
      <c r="AB489" t="s">
        <v>29867</v>
      </c>
      <c r="AC489" t="s">
        <v>29860</v>
      </c>
      <c r="AD489">
        <v>-161591</v>
      </c>
    </row>
    <row r="490" spans="1:32" ht="409.5" x14ac:dyDescent="0.25">
      <c r="A490">
        <v>4450</v>
      </c>
      <c r="B490" t="s">
        <v>79</v>
      </c>
      <c r="C490" t="s">
        <v>80</v>
      </c>
      <c r="F490">
        <v>1</v>
      </c>
      <c r="G490" t="s">
        <v>3047</v>
      </c>
      <c r="H490" t="s">
        <v>43705</v>
      </c>
      <c r="Q490" t="s">
        <v>33</v>
      </c>
      <c r="AA490" t="s">
        <v>7228</v>
      </c>
      <c r="AB490" s="1" t="s">
        <v>26419</v>
      </c>
      <c r="AC490" t="s">
        <v>26420</v>
      </c>
      <c r="AD490">
        <v>-171871</v>
      </c>
      <c r="AE490" t="s">
        <v>38</v>
      </c>
      <c r="AF490">
        <v>98516</v>
      </c>
    </row>
    <row r="491" spans="1:32" x14ac:dyDescent="0.25">
      <c r="A491">
        <v>4469</v>
      </c>
      <c r="B491" t="s">
        <v>124</v>
      </c>
      <c r="C491" t="s">
        <v>45</v>
      </c>
      <c r="F491">
        <v>1</v>
      </c>
      <c r="G491" t="s">
        <v>25331</v>
      </c>
      <c r="H491" t="s">
        <v>43705</v>
      </c>
      <c r="Q491" t="s">
        <v>1</v>
      </c>
      <c r="AA491" t="s">
        <v>25332</v>
      </c>
      <c r="AB491" t="s">
        <v>25333</v>
      </c>
      <c r="AC491" t="s">
        <v>25334</v>
      </c>
      <c r="AD491">
        <v>-181547</v>
      </c>
      <c r="AE491" t="s">
        <v>243</v>
      </c>
      <c r="AF491">
        <v>90017</v>
      </c>
    </row>
    <row r="492" spans="1:32" x14ac:dyDescent="0.25">
      <c r="A492">
        <v>4476</v>
      </c>
      <c r="B492" t="s">
        <v>344</v>
      </c>
      <c r="C492" t="s">
        <v>31</v>
      </c>
      <c r="F492">
        <v>1</v>
      </c>
      <c r="G492" t="s">
        <v>1589</v>
      </c>
      <c r="H492" t="s">
        <v>43703</v>
      </c>
      <c r="I492">
        <v>0</v>
      </c>
      <c r="Q492" t="s">
        <v>155</v>
      </c>
      <c r="Z492" t="s">
        <v>34</v>
      </c>
      <c r="AA492" t="s">
        <v>42655</v>
      </c>
      <c r="AB492" t="s">
        <v>42656</v>
      </c>
      <c r="AC492" t="s">
        <v>42657</v>
      </c>
      <c r="AD492" t="s">
        <v>42658</v>
      </c>
      <c r="AE492" t="s">
        <v>38</v>
      </c>
      <c r="AF492">
        <v>98499</v>
      </c>
    </row>
    <row r="493" spans="1:32" x14ac:dyDescent="0.25">
      <c r="A493">
        <v>4476</v>
      </c>
      <c r="B493" t="s">
        <v>334</v>
      </c>
      <c r="C493" t="s">
        <v>45</v>
      </c>
      <c r="F493">
        <v>1</v>
      </c>
      <c r="G493" t="s">
        <v>3098</v>
      </c>
      <c r="H493" t="s">
        <v>43705</v>
      </c>
      <c r="I493">
        <v>0</v>
      </c>
      <c r="P493" t="s">
        <v>468</v>
      </c>
      <c r="Q493" t="s">
        <v>33</v>
      </c>
      <c r="Z493" t="s">
        <v>34</v>
      </c>
      <c r="AA493" t="s">
        <v>27308</v>
      </c>
      <c r="AB493" t="s">
        <v>27309</v>
      </c>
      <c r="AC493" t="s">
        <v>27310</v>
      </c>
      <c r="AD493" t="s">
        <v>27311</v>
      </c>
      <c r="AE493" t="s">
        <v>38</v>
      </c>
      <c r="AF493">
        <v>98101</v>
      </c>
    </row>
    <row r="494" spans="1:32" x14ac:dyDescent="0.25">
      <c r="A494">
        <v>4499</v>
      </c>
      <c r="B494" t="s">
        <v>685</v>
      </c>
      <c r="C494" t="s">
        <v>686</v>
      </c>
      <c r="F494">
        <v>1</v>
      </c>
      <c r="G494" t="s">
        <v>20061</v>
      </c>
      <c r="H494" t="s">
        <v>43705</v>
      </c>
      <c r="Q494" t="s">
        <v>33</v>
      </c>
      <c r="AA494" t="s">
        <v>20062</v>
      </c>
      <c r="AB494" t="s">
        <v>34386</v>
      </c>
      <c r="AC494" t="s">
        <v>34345</v>
      </c>
      <c r="AD494">
        <v>-161580</v>
      </c>
    </row>
    <row r="495" spans="1:32" ht="409.5" x14ac:dyDescent="0.25">
      <c r="A495">
        <v>18443</v>
      </c>
      <c r="B495" t="s">
        <v>124</v>
      </c>
      <c r="C495" t="s">
        <v>45</v>
      </c>
      <c r="F495">
        <v>1</v>
      </c>
      <c r="G495" t="s">
        <v>908</v>
      </c>
      <c r="H495" t="s">
        <v>43705</v>
      </c>
      <c r="Q495" t="s">
        <v>33</v>
      </c>
      <c r="AA495" t="s">
        <v>25398</v>
      </c>
      <c r="AB495" s="1" t="s">
        <v>25399</v>
      </c>
      <c r="AC495" t="s">
        <v>25400</v>
      </c>
      <c r="AD495">
        <v>-162692</v>
      </c>
      <c r="AE495" t="s">
        <v>102</v>
      </c>
      <c r="AF495">
        <v>97205</v>
      </c>
    </row>
    <row r="496" spans="1:32" x14ac:dyDescent="0.25">
      <c r="A496">
        <v>4513</v>
      </c>
      <c r="B496" t="s">
        <v>2046</v>
      </c>
      <c r="C496" t="s">
        <v>80</v>
      </c>
      <c r="F496">
        <v>1</v>
      </c>
      <c r="G496" t="s">
        <v>5745</v>
      </c>
      <c r="H496" t="s">
        <v>43705</v>
      </c>
      <c r="Q496" t="s">
        <v>33</v>
      </c>
      <c r="AA496" t="s">
        <v>5935</v>
      </c>
      <c r="AB496" t="s">
        <v>15067</v>
      </c>
      <c r="AC496" t="s">
        <v>15068</v>
      </c>
      <c r="AD496">
        <v>-171426</v>
      </c>
      <c r="AE496" t="s">
        <v>38</v>
      </c>
      <c r="AF496">
        <v>98201</v>
      </c>
    </row>
    <row r="497" spans="1:32" ht="409.5" x14ac:dyDescent="0.25">
      <c r="A497">
        <v>18348</v>
      </c>
      <c r="B497" t="s">
        <v>96</v>
      </c>
      <c r="C497" t="s">
        <v>97</v>
      </c>
      <c r="F497">
        <v>1</v>
      </c>
      <c r="G497" t="s">
        <v>9201</v>
      </c>
      <c r="H497" t="s">
        <v>43703</v>
      </c>
      <c r="I497">
        <v>0</v>
      </c>
      <c r="Q497" t="s">
        <v>33</v>
      </c>
      <c r="Z497" t="s">
        <v>34</v>
      </c>
      <c r="AA497" t="s">
        <v>9202</v>
      </c>
      <c r="AB497" s="1" t="s">
        <v>9203</v>
      </c>
      <c r="AC497" t="s">
        <v>9204</v>
      </c>
      <c r="AD497" t="s">
        <v>9205</v>
      </c>
      <c r="AE497" t="s">
        <v>38</v>
      </c>
      <c r="AF497">
        <v>98660</v>
      </c>
    </row>
    <row r="498" spans="1:32" x14ac:dyDescent="0.25">
      <c r="A498">
        <v>4527</v>
      </c>
      <c r="B498" t="s">
        <v>685</v>
      </c>
      <c r="C498" t="s">
        <v>686</v>
      </c>
      <c r="F498">
        <v>1</v>
      </c>
      <c r="G498" t="s">
        <v>3308</v>
      </c>
      <c r="H498" t="s">
        <v>43705</v>
      </c>
      <c r="I498">
        <v>0</v>
      </c>
      <c r="Q498" t="s">
        <v>33</v>
      </c>
      <c r="Z498" t="s">
        <v>34</v>
      </c>
      <c r="AA498" t="s">
        <v>3309</v>
      </c>
      <c r="AB498" t="s">
        <v>3310</v>
      </c>
      <c r="AC498" t="s">
        <v>3311</v>
      </c>
      <c r="AD498" t="s">
        <v>3312</v>
      </c>
      <c r="AE498" t="s">
        <v>38</v>
      </c>
      <c r="AF498">
        <v>98004</v>
      </c>
    </row>
    <row r="499" spans="1:32" x14ac:dyDescent="0.25">
      <c r="A499">
        <v>4546</v>
      </c>
      <c r="B499" t="s">
        <v>178</v>
      </c>
      <c r="F499">
        <v>1</v>
      </c>
      <c r="G499" t="s">
        <v>19302</v>
      </c>
      <c r="H499" t="s">
        <v>43705</v>
      </c>
      <c r="I499">
        <v>0</v>
      </c>
      <c r="Q499" t="s">
        <v>33</v>
      </c>
      <c r="Z499" t="s">
        <v>34</v>
      </c>
      <c r="AA499" t="s">
        <v>19303</v>
      </c>
      <c r="AB499" t="s">
        <v>19304</v>
      </c>
      <c r="AC499" t="s">
        <v>19305</v>
      </c>
      <c r="AD499" t="s">
        <v>19306</v>
      </c>
      <c r="AE499" t="s">
        <v>38</v>
      </c>
      <c r="AF499">
        <v>98901</v>
      </c>
    </row>
    <row r="500" spans="1:32" x14ac:dyDescent="0.25">
      <c r="A500">
        <v>4566</v>
      </c>
      <c r="B500" t="s">
        <v>68</v>
      </c>
      <c r="C500" t="s">
        <v>45</v>
      </c>
      <c r="F500">
        <v>1</v>
      </c>
      <c r="G500" t="s">
        <v>6481</v>
      </c>
      <c r="H500" t="s">
        <v>43703</v>
      </c>
      <c r="Q500" t="s">
        <v>33</v>
      </c>
      <c r="Y500">
        <v>10</v>
      </c>
      <c r="Z500" t="s">
        <v>34</v>
      </c>
      <c r="AA500" t="s">
        <v>19478</v>
      </c>
      <c r="AB500" t="s">
        <v>21923</v>
      </c>
      <c r="AC500" t="s">
        <v>21924</v>
      </c>
      <c r="AD500">
        <v>-161866</v>
      </c>
      <c r="AE500" t="s">
        <v>38</v>
      </c>
      <c r="AF500">
        <v>98101</v>
      </c>
    </row>
    <row r="501" spans="1:32" x14ac:dyDescent="0.25">
      <c r="A501">
        <v>4581</v>
      </c>
      <c r="B501" t="s">
        <v>739</v>
      </c>
      <c r="C501" t="s">
        <v>686</v>
      </c>
      <c r="F501">
        <v>1</v>
      </c>
      <c r="G501" t="s">
        <v>103</v>
      </c>
      <c r="H501" t="s">
        <v>43705</v>
      </c>
      <c r="Q501" t="s">
        <v>33</v>
      </c>
      <c r="AA501" t="s">
        <v>3073</v>
      </c>
      <c r="AB501" t="s">
        <v>4726</v>
      </c>
      <c r="AC501" t="s">
        <v>4727</v>
      </c>
      <c r="AD501">
        <v>-172967</v>
      </c>
      <c r="AE501" t="s">
        <v>38</v>
      </c>
      <c r="AF501">
        <v>98052</v>
      </c>
    </row>
    <row r="502" spans="1:32" x14ac:dyDescent="0.25">
      <c r="A502">
        <v>4583</v>
      </c>
      <c r="B502" t="s">
        <v>178</v>
      </c>
      <c r="C502" t="s">
        <v>179</v>
      </c>
      <c r="F502">
        <v>1</v>
      </c>
      <c r="G502" t="s">
        <v>2107</v>
      </c>
      <c r="H502" t="s">
        <v>43705</v>
      </c>
      <c r="Q502" t="s">
        <v>33</v>
      </c>
      <c r="Y502">
        <v>15</v>
      </c>
      <c r="Z502" t="s">
        <v>34</v>
      </c>
      <c r="AA502" t="s">
        <v>38589</v>
      </c>
      <c r="AB502" t="s">
        <v>38590</v>
      </c>
      <c r="AC502" t="s">
        <v>38591</v>
      </c>
      <c r="AD502">
        <v>-180833</v>
      </c>
      <c r="AE502" t="s">
        <v>38</v>
      </c>
      <c r="AF502">
        <v>98902</v>
      </c>
    </row>
    <row r="503" spans="1:32" x14ac:dyDescent="0.25">
      <c r="A503">
        <v>4589</v>
      </c>
      <c r="B503" t="s">
        <v>685</v>
      </c>
      <c r="C503" t="s">
        <v>686</v>
      </c>
      <c r="F503">
        <v>1</v>
      </c>
      <c r="G503" t="s">
        <v>29640</v>
      </c>
      <c r="H503" t="s">
        <v>43705</v>
      </c>
      <c r="I503">
        <v>0</v>
      </c>
      <c r="Q503" t="s">
        <v>33</v>
      </c>
      <c r="AA503" t="s">
        <v>29641</v>
      </c>
      <c r="AB503" t="s">
        <v>35221</v>
      </c>
      <c r="AC503" t="s">
        <v>35222</v>
      </c>
      <c r="AD503" t="s">
        <v>35223</v>
      </c>
      <c r="AE503" t="s">
        <v>38</v>
      </c>
      <c r="AF503">
        <v>98032</v>
      </c>
    </row>
    <row r="504" spans="1:32" x14ac:dyDescent="0.25">
      <c r="A504">
        <v>4591</v>
      </c>
      <c r="B504" t="s">
        <v>677</v>
      </c>
      <c r="C504" t="s">
        <v>80</v>
      </c>
      <c r="F504">
        <v>1</v>
      </c>
      <c r="G504" t="s">
        <v>9130</v>
      </c>
      <c r="H504" t="s">
        <v>43703</v>
      </c>
      <c r="I504">
        <v>0</v>
      </c>
      <c r="Q504" t="s">
        <v>33</v>
      </c>
      <c r="AA504" t="s">
        <v>15656</v>
      </c>
      <c r="AB504" t="s">
        <v>15657</v>
      </c>
      <c r="AC504" t="s">
        <v>15658</v>
      </c>
      <c r="AD504" t="s">
        <v>15659</v>
      </c>
      <c r="AE504" t="s">
        <v>38</v>
      </c>
      <c r="AF504">
        <v>98004</v>
      </c>
    </row>
    <row r="505" spans="1:32" ht="409.5" x14ac:dyDescent="0.25">
      <c r="A505">
        <v>4592</v>
      </c>
      <c r="B505" t="s">
        <v>334</v>
      </c>
      <c r="C505" t="s">
        <v>45</v>
      </c>
      <c r="F505">
        <v>1</v>
      </c>
      <c r="G505" t="s">
        <v>863</v>
      </c>
      <c r="H505" t="s">
        <v>43703</v>
      </c>
      <c r="I505">
        <v>0</v>
      </c>
      <c r="P505" t="s">
        <v>5392</v>
      </c>
      <c r="Q505" t="s">
        <v>33</v>
      </c>
      <c r="X505" t="s">
        <v>21665</v>
      </c>
      <c r="Y505">
        <v>20</v>
      </c>
      <c r="Z505" t="s">
        <v>34</v>
      </c>
      <c r="AA505" t="s">
        <v>1585</v>
      </c>
      <c r="AB505" s="1" t="s">
        <v>21666</v>
      </c>
      <c r="AC505" t="s">
        <v>21667</v>
      </c>
      <c r="AD505" t="s">
        <v>21668</v>
      </c>
      <c r="AE505" t="s">
        <v>38</v>
      </c>
      <c r="AF505">
        <v>98154</v>
      </c>
    </row>
    <row r="506" spans="1:32" ht="409.5" x14ac:dyDescent="0.25">
      <c r="A506">
        <v>4596</v>
      </c>
      <c r="B506" t="s">
        <v>79</v>
      </c>
      <c r="C506" t="s">
        <v>80</v>
      </c>
      <c r="F506">
        <v>1</v>
      </c>
      <c r="G506" t="s">
        <v>3047</v>
      </c>
      <c r="H506" t="s">
        <v>43705</v>
      </c>
      <c r="Q506" t="s">
        <v>33</v>
      </c>
      <c r="AA506" t="s">
        <v>7228</v>
      </c>
      <c r="AB506" s="1" t="s">
        <v>26285</v>
      </c>
      <c r="AC506" t="s">
        <v>26286</v>
      </c>
      <c r="AD506">
        <v>-172329</v>
      </c>
      <c r="AE506" t="s">
        <v>38</v>
      </c>
      <c r="AF506">
        <v>98516</v>
      </c>
    </row>
    <row r="507" spans="1:32" ht="409.5" x14ac:dyDescent="0.25">
      <c r="A507">
        <v>4600</v>
      </c>
      <c r="B507" t="s">
        <v>79</v>
      </c>
      <c r="C507" t="s">
        <v>80</v>
      </c>
      <c r="F507">
        <v>1</v>
      </c>
      <c r="G507" t="s">
        <v>927</v>
      </c>
      <c r="H507" t="s">
        <v>43705</v>
      </c>
      <c r="Q507" t="s">
        <v>33</v>
      </c>
      <c r="AA507" t="s">
        <v>928</v>
      </c>
      <c r="AB507" s="1" t="s">
        <v>26178</v>
      </c>
      <c r="AC507" t="s">
        <v>26179</v>
      </c>
      <c r="AD507">
        <v>-171283</v>
      </c>
      <c r="AE507" t="s">
        <v>102</v>
      </c>
      <c r="AF507">
        <v>97211</v>
      </c>
    </row>
    <row r="508" spans="1:32" ht="409.5" x14ac:dyDescent="0.25">
      <c r="A508">
        <v>4604</v>
      </c>
      <c r="B508" t="s">
        <v>124</v>
      </c>
      <c r="C508" t="s">
        <v>45</v>
      </c>
      <c r="F508">
        <v>1</v>
      </c>
      <c r="G508" t="s">
        <v>734</v>
      </c>
      <c r="H508" t="s">
        <v>43696</v>
      </c>
      <c r="I508">
        <v>0</v>
      </c>
      <c r="Q508" t="s">
        <v>33</v>
      </c>
      <c r="Z508" t="s">
        <v>34</v>
      </c>
      <c r="AA508" t="s">
        <v>735</v>
      </c>
      <c r="AB508" s="1" t="s">
        <v>31366</v>
      </c>
      <c r="AC508" t="s">
        <v>31367</v>
      </c>
      <c r="AD508" t="s">
        <v>31368</v>
      </c>
      <c r="AE508" t="s">
        <v>38</v>
      </c>
      <c r="AF508">
        <v>98109</v>
      </c>
    </row>
    <row r="509" spans="1:32" x14ac:dyDescent="0.25">
      <c r="A509">
        <v>4604</v>
      </c>
      <c r="B509" t="s">
        <v>2046</v>
      </c>
      <c r="C509" t="s">
        <v>80</v>
      </c>
      <c r="F509">
        <v>1</v>
      </c>
      <c r="G509" t="s">
        <v>413</v>
      </c>
      <c r="H509" t="s">
        <v>43705</v>
      </c>
      <c r="I509">
        <v>0</v>
      </c>
      <c r="Q509" t="s">
        <v>33</v>
      </c>
      <c r="AA509" t="s">
        <v>6646</v>
      </c>
      <c r="AB509" t="s">
        <v>7035</v>
      </c>
      <c r="AC509" t="s">
        <v>7036</v>
      </c>
      <c r="AD509" t="s">
        <v>7037</v>
      </c>
      <c r="AE509" t="s">
        <v>38</v>
      </c>
      <c r="AF509">
        <v>98004</v>
      </c>
    </row>
    <row r="510" spans="1:32" ht="409.5" x14ac:dyDescent="0.25">
      <c r="A510">
        <v>4606</v>
      </c>
      <c r="B510" t="s">
        <v>96</v>
      </c>
      <c r="C510" t="s">
        <v>97</v>
      </c>
      <c r="F510">
        <v>1</v>
      </c>
      <c r="G510" t="s">
        <v>382</v>
      </c>
      <c r="H510" t="s">
        <v>43705</v>
      </c>
      <c r="I510">
        <v>0</v>
      </c>
      <c r="Q510" t="s">
        <v>33</v>
      </c>
      <c r="Z510" t="s">
        <v>34</v>
      </c>
      <c r="AA510" t="s">
        <v>383</v>
      </c>
      <c r="AB510" s="1" t="s">
        <v>31206</v>
      </c>
      <c r="AC510" t="s">
        <v>31207</v>
      </c>
      <c r="AD510" t="s">
        <v>31208</v>
      </c>
      <c r="AE510" t="s">
        <v>38</v>
      </c>
      <c r="AF510">
        <v>98531</v>
      </c>
    </row>
    <row r="511" spans="1:32" ht="409.5" x14ac:dyDescent="0.25">
      <c r="A511">
        <v>4611</v>
      </c>
      <c r="B511" t="s">
        <v>68</v>
      </c>
      <c r="C511" t="s">
        <v>45</v>
      </c>
      <c r="F511">
        <v>1</v>
      </c>
      <c r="G511" t="s">
        <v>30968</v>
      </c>
      <c r="H511" t="s">
        <v>43703</v>
      </c>
      <c r="Q511" t="s">
        <v>63</v>
      </c>
      <c r="Y511">
        <v>30</v>
      </c>
      <c r="Z511" t="s">
        <v>34</v>
      </c>
      <c r="AA511" t="s">
        <v>30969</v>
      </c>
      <c r="AB511" s="1" t="s">
        <v>30970</v>
      </c>
      <c r="AC511" t="s">
        <v>30906</v>
      </c>
      <c r="AD511">
        <v>-172023</v>
      </c>
      <c r="AE511" t="s">
        <v>38</v>
      </c>
      <c r="AF511">
        <v>98075</v>
      </c>
    </row>
    <row r="512" spans="1:32" x14ac:dyDescent="0.25">
      <c r="A512">
        <v>4620</v>
      </c>
      <c r="B512" t="s">
        <v>178</v>
      </c>
      <c r="C512" t="s">
        <v>179</v>
      </c>
      <c r="F512">
        <v>1</v>
      </c>
      <c r="G512" t="s">
        <v>4015</v>
      </c>
      <c r="H512" t="s">
        <v>43705</v>
      </c>
      <c r="Q512" t="s">
        <v>33</v>
      </c>
      <c r="Z512" t="s">
        <v>34</v>
      </c>
      <c r="AA512" t="s">
        <v>4320</v>
      </c>
      <c r="AB512" t="s">
        <v>4321</v>
      </c>
      <c r="AC512" t="s">
        <v>4322</v>
      </c>
      <c r="AD512">
        <v>-171006</v>
      </c>
      <c r="AE512" t="s">
        <v>1410</v>
      </c>
      <c r="AF512">
        <v>30092</v>
      </c>
    </row>
    <row r="513" spans="1:32" x14ac:dyDescent="0.25">
      <c r="A513">
        <v>4636</v>
      </c>
      <c r="B513" t="s">
        <v>73</v>
      </c>
      <c r="C513" t="s">
        <v>74</v>
      </c>
      <c r="F513">
        <v>1</v>
      </c>
      <c r="G513" t="s">
        <v>103</v>
      </c>
      <c r="H513" t="s">
        <v>43705</v>
      </c>
      <c r="I513">
        <v>0</v>
      </c>
      <c r="Q513" t="s">
        <v>33</v>
      </c>
      <c r="AA513" t="s">
        <v>3073</v>
      </c>
      <c r="AB513" t="s">
        <v>36397</v>
      </c>
      <c r="AC513" t="s">
        <v>36377</v>
      </c>
      <c r="AD513" t="s">
        <v>36398</v>
      </c>
    </row>
    <row r="514" spans="1:32" ht="409.5" x14ac:dyDescent="0.25">
      <c r="A514">
        <v>4652</v>
      </c>
      <c r="B514" t="s">
        <v>1203</v>
      </c>
      <c r="C514" t="s">
        <v>45</v>
      </c>
      <c r="F514">
        <v>1</v>
      </c>
      <c r="G514" t="s">
        <v>18894</v>
      </c>
      <c r="H514" t="s">
        <v>43703</v>
      </c>
      <c r="I514">
        <v>0</v>
      </c>
      <c r="Q514" t="s">
        <v>33</v>
      </c>
      <c r="Z514" t="s">
        <v>34</v>
      </c>
      <c r="AA514" t="s">
        <v>28883</v>
      </c>
      <c r="AB514" s="1" t="s">
        <v>28884</v>
      </c>
      <c r="AC514" t="s">
        <v>28885</v>
      </c>
      <c r="AD514" t="s">
        <v>28886</v>
      </c>
    </row>
    <row r="515" spans="1:32" ht="409.5" x14ac:dyDescent="0.25">
      <c r="A515">
        <v>4653</v>
      </c>
      <c r="B515" t="s">
        <v>3712</v>
      </c>
      <c r="C515" t="s">
        <v>45</v>
      </c>
      <c r="F515">
        <v>1</v>
      </c>
      <c r="G515" t="s">
        <v>23571</v>
      </c>
      <c r="H515" t="s">
        <v>43705</v>
      </c>
      <c r="I515">
        <v>0</v>
      </c>
      <c r="Q515" t="s">
        <v>63</v>
      </c>
      <c r="Z515" t="s">
        <v>34</v>
      </c>
      <c r="AA515" t="s">
        <v>23572</v>
      </c>
      <c r="AB515" s="1" t="s">
        <v>23573</v>
      </c>
      <c r="AC515" t="s">
        <v>23574</v>
      </c>
      <c r="AD515" t="s">
        <v>23575</v>
      </c>
    </row>
    <row r="516" spans="1:32" x14ac:dyDescent="0.25">
      <c r="A516">
        <v>4657</v>
      </c>
      <c r="B516" t="s">
        <v>739</v>
      </c>
      <c r="C516" t="s">
        <v>686</v>
      </c>
      <c r="F516">
        <v>1</v>
      </c>
      <c r="G516" t="s">
        <v>29759</v>
      </c>
      <c r="H516" t="s">
        <v>43705</v>
      </c>
      <c r="Q516" t="s">
        <v>33</v>
      </c>
      <c r="AA516" t="s">
        <v>29760</v>
      </c>
      <c r="AB516" t="s">
        <v>30562</v>
      </c>
      <c r="AC516" t="s">
        <v>30563</v>
      </c>
      <c r="AD516">
        <v>-161611</v>
      </c>
      <c r="AE516" t="s">
        <v>38</v>
      </c>
      <c r="AF516">
        <v>98607</v>
      </c>
    </row>
    <row r="517" spans="1:32" x14ac:dyDescent="0.25">
      <c r="A517">
        <v>4665</v>
      </c>
      <c r="B517" t="s">
        <v>2046</v>
      </c>
      <c r="C517" t="s">
        <v>80</v>
      </c>
      <c r="F517">
        <v>1</v>
      </c>
      <c r="G517" t="s">
        <v>658</v>
      </c>
      <c r="H517" t="s">
        <v>43705</v>
      </c>
      <c r="I517">
        <v>0</v>
      </c>
      <c r="Q517" t="s">
        <v>33</v>
      </c>
      <c r="Z517" t="s">
        <v>1666</v>
      </c>
      <c r="AA517" t="s">
        <v>10437</v>
      </c>
      <c r="AB517" t="s">
        <v>10438</v>
      </c>
      <c r="AC517" t="s">
        <v>10439</v>
      </c>
      <c r="AD517" t="s">
        <v>10440</v>
      </c>
      <c r="AE517" t="s">
        <v>102</v>
      </c>
      <c r="AF517">
        <v>97205</v>
      </c>
    </row>
    <row r="518" spans="1:32" ht="409.5" x14ac:dyDescent="0.25">
      <c r="A518">
        <v>4681</v>
      </c>
      <c r="B518" t="s">
        <v>334</v>
      </c>
      <c r="C518" t="s">
        <v>45</v>
      </c>
      <c r="F518">
        <v>1</v>
      </c>
      <c r="G518" t="s">
        <v>16937</v>
      </c>
      <c r="H518" t="s">
        <v>43705</v>
      </c>
      <c r="Q518" t="s">
        <v>33</v>
      </c>
      <c r="Z518" t="s">
        <v>34</v>
      </c>
      <c r="AA518" t="s">
        <v>16938</v>
      </c>
      <c r="AB518" s="1" t="s">
        <v>16939</v>
      </c>
      <c r="AC518" t="s">
        <v>16940</v>
      </c>
      <c r="AD518">
        <v>-161404</v>
      </c>
      <c r="AE518" t="s">
        <v>38</v>
      </c>
      <c r="AF518">
        <v>98121</v>
      </c>
    </row>
    <row r="519" spans="1:32" ht="409.5" x14ac:dyDescent="0.25">
      <c r="A519">
        <v>4684</v>
      </c>
      <c r="B519" t="s">
        <v>685</v>
      </c>
      <c r="C519" t="s">
        <v>686</v>
      </c>
      <c r="F519">
        <v>1</v>
      </c>
      <c r="G519" t="s">
        <v>1154</v>
      </c>
      <c r="H519" t="s">
        <v>43705</v>
      </c>
      <c r="Q519" t="s">
        <v>33</v>
      </c>
      <c r="AA519" t="s">
        <v>34622</v>
      </c>
      <c r="AB519" s="1" t="s">
        <v>34623</v>
      </c>
      <c r="AC519" t="s">
        <v>34620</v>
      </c>
      <c r="AD519">
        <v>-172313</v>
      </c>
      <c r="AE519" t="s">
        <v>38</v>
      </c>
      <c r="AF519">
        <v>98682</v>
      </c>
    </row>
    <row r="520" spans="1:32" ht="409.5" x14ac:dyDescent="0.25">
      <c r="A520">
        <v>4716</v>
      </c>
      <c r="B520" t="s">
        <v>178</v>
      </c>
      <c r="F520">
        <v>1</v>
      </c>
      <c r="G520" t="s">
        <v>1757</v>
      </c>
      <c r="H520" t="s">
        <v>43705</v>
      </c>
      <c r="I520">
        <v>0</v>
      </c>
      <c r="Q520" t="s">
        <v>33</v>
      </c>
      <c r="Z520" t="s">
        <v>34</v>
      </c>
      <c r="AA520" t="s">
        <v>1758</v>
      </c>
      <c r="AB520" s="1" t="s">
        <v>1759</v>
      </c>
      <c r="AC520" t="s">
        <v>1760</v>
      </c>
      <c r="AD520" t="s">
        <v>1761</v>
      </c>
      <c r="AE520" t="s">
        <v>38</v>
      </c>
      <c r="AF520">
        <v>98907</v>
      </c>
    </row>
    <row r="521" spans="1:32" x14ac:dyDescent="0.25">
      <c r="A521">
        <v>4725</v>
      </c>
      <c r="B521" t="s">
        <v>739</v>
      </c>
      <c r="C521" t="s">
        <v>686</v>
      </c>
      <c r="F521">
        <v>1</v>
      </c>
      <c r="G521" t="s">
        <v>20068</v>
      </c>
      <c r="H521" t="s">
        <v>43705</v>
      </c>
      <c r="Q521" t="s">
        <v>33</v>
      </c>
      <c r="Z521" t="s">
        <v>34</v>
      </c>
      <c r="AA521" t="s">
        <v>28594</v>
      </c>
      <c r="AB521" t="s">
        <v>28595</v>
      </c>
      <c r="AC521" t="s">
        <v>28596</v>
      </c>
      <c r="AD521">
        <v>-163558</v>
      </c>
      <c r="AE521" t="s">
        <v>38</v>
      </c>
      <c r="AF521">
        <v>98072</v>
      </c>
    </row>
    <row r="522" spans="1:32" x14ac:dyDescent="0.25">
      <c r="A522">
        <v>14371</v>
      </c>
      <c r="B522" t="s">
        <v>739</v>
      </c>
      <c r="C522" t="s">
        <v>686</v>
      </c>
      <c r="F522">
        <v>1</v>
      </c>
      <c r="G522" t="s">
        <v>29873</v>
      </c>
      <c r="H522" t="s">
        <v>43705</v>
      </c>
      <c r="Q522" t="s">
        <v>33</v>
      </c>
      <c r="AA522" t="s">
        <v>29874</v>
      </c>
      <c r="AB522" t="s">
        <v>29875</v>
      </c>
      <c r="AC522" t="s">
        <v>29860</v>
      </c>
      <c r="AD522">
        <v>-180762</v>
      </c>
      <c r="AE522" t="s">
        <v>38</v>
      </c>
      <c r="AF522">
        <v>99207</v>
      </c>
    </row>
    <row r="523" spans="1:32" x14ac:dyDescent="0.25">
      <c r="A523">
        <v>4750</v>
      </c>
      <c r="B523" t="s">
        <v>178</v>
      </c>
      <c r="F523">
        <v>1</v>
      </c>
      <c r="G523" t="s">
        <v>38317</v>
      </c>
      <c r="H523" t="s">
        <v>43703</v>
      </c>
      <c r="I523">
        <v>0</v>
      </c>
      <c r="P523" t="s">
        <v>38318</v>
      </c>
      <c r="Q523" t="s">
        <v>33</v>
      </c>
      <c r="Z523" t="s">
        <v>34</v>
      </c>
      <c r="AA523" t="s">
        <v>8366</v>
      </c>
      <c r="AB523" t="s">
        <v>38319</v>
      </c>
      <c r="AC523" t="s">
        <v>38320</v>
      </c>
      <c r="AD523" t="s">
        <v>38321</v>
      </c>
      <c r="AE523" t="s">
        <v>38</v>
      </c>
      <c r="AF523">
        <v>98101</v>
      </c>
    </row>
    <row r="524" spans="1:32" ht="285" x14ac:dyDescent="0.25">
      <c r="A524">
        <v>4753</v>
      </c>
      <c r="B524" t="s">
        <v>685</v>
      </c>
      <c r="C524" t="s">
        <v>686</v>
      </c>
      <c r="F524">
        <v>1</v>
      </c>
      <c r="G524" t="s">
        <v>28495</v>
      </c>
      <c r="H524" t="s">
        <v>43705</v>
      </c>
      <c r="I524">
        <v>0</v>
      </c>
      <c r="Q524" t="s">
        <v>33</v>
      </c>
      <c r="AA524" t="s">
        <v>29870</v>
      </c>
      <c r="AB524" s="1" t="s">
        <v>33795</v>
      </c>
      <c r="AC524" t="s">
        <v>33781</v>
      </c>
      <c r="AD524" t="s">
        <v>33796</v>
      </c>
    </row>
    <row r="525" spans="1:32" ht="409.5" x14ac:dyDescent="0.25">
      <c r="A525">
        <v>4775</v>
      </c>
      <c r="B525" t="s">
        <v>2046</v>
      </c>
      <c r="C525" t="s">
        <v>80</v>
      </c>
      <c r="F525">
        <v>1</v>
      </c>
      <c r="G525" t="s">
        <v>651</v>
      </c>
      <c r="H525" t="s">
        <v>43705</v>
      </c>
      <c r="I525">
        <v>0</v>
      </c>
      <c r="Q525" t="s">
        <v>33</v>
      </c>
      <c r="AA525" t="s">
        <v>6323</v>
      </c>
      <c r="AB525" s="1" t="s">
        <v>10550</v>
      </c>
      <c r="AC525" t="s">
        <v>10551</v>
      </c>
      <c r="AD525" t="s">
        <v>10552</v>
      </c>
      <c r="AE525" t="s">
        <v>38</v>
      </c>
      <c r="AF525">
        <v>98034</v>
      </c>
    </row>
    <row r="526" spans="1:32" ht="135" x14ac:dyDescent="0.25">
      <c r="A526">
        <v>4788</v>
      </c>
      <c r="B526" t="s">
        <v>685</v>
      </c>
      <c r="C526" t="s">
        <v>686</v>
      </c>
      <c r="F526">
        <v>1</v>
      </c>
      <c r="G526" t="s">
        <v>4924</v>
      </c>
      <c r="H526" t="s">
        <v>43705</v>
      </c>
      <c r="I526">
        <v>0</v>
      </c>
      <c r="Q526" t="s">
        <v>33</v>
      </c>
      <c r="AA526" t="s">
        <v>29570</v>
      </c>
      <c r="AB526" s="1" t="s">
        <v>34474</v>
      </c>
      <c r="AC526" t="s">
        <v>34436</v>
      </c>
      <c r="AD526" t="s">
        <v>34475</v>
      </c>
      <c r="AE526" t="s">
        <v>38</v>
      </c>
    </row>
    <row r="527" spans="1:32" ht="300" x14ac:dyDescent="0.25">
      <c r="A527">
        <v>4791</v>
      </c>
      <c r="B527" t="s">
        <v>1624</v>
      </c>
      <c r="C527" t="s">
        <v>245</v>
      </c>
      <c r="F527">
        <v>1</v>
      </c>
      <c r="G527" t="s">
        <v>18752</v>
      </c>
      <c r="H527" t="s">
        <v>43703</v>
      </c>
      <c r="Q527" t="s">
        <v>33</v>
      </c>
      <c r="Y527">
        <v>15</v>
      </c>
      <c r="Z527" t="s">
        <v>34</v>
      </c>
      <c r="AA527" t="s">
        <v>18753</v>
      </c>
      <c r="AB527" s="1" t="s">
        <v>18754</v>
      </c>
      <c r="AC527" t="s">
        <v>18755</v>
      </c>
      <c r="AD527">
        <v>-180559</v>
      </c>
      <c r="AE527" t="s">
        <v>38</v>
      </c>
      <c r="AF527">
        <v>98801</v>
      </c>
    </row>
    <row r="528" spans="1:32" ht="409.5" x14ac:dyDescent="0.25">
      <c r="A528">
        <v>19011</v>
      </c>
      <c r="B528" t="s">
        <v>44</v>
      </c>
      <c r="C528" t="s">
        <v>45</v>
      </c>
      <c r="F528">
        <v>1</v>
      </c>
      <c r="G528" t="s">
        <v>442</v>
      </c>
      <c r="H528" t="s">
        <v>43703</v>
      </c>
      <c r="I528">
        <v>0</v>
      </c>
      <c r="P528" t="s">
        <v>443</v>
      </c>
      <c r="Q528" t="s">
        <v>33</v>
      </c>
      <c r="Y528">
        <v>30</v>
      </c>
      <c r="Z528" t="s">
        <v>34</v>
      </c>
      <c r="AA528" t="s">
        <v>444</v>
      </c>
      <c r="AB528" s="1" t="s">
        <v>445</v>
      </c>
      <c r="AC528" s="1" t="s">
        <v>445</v>
      </c>
      <c r="AD528" t="s">
        <v>446</v>
      </c>
      <c r="AE528" t="s">
        <v>38</v>
      </c>
      <c r="AF528">
        <v>98249</v>
      </c>
    </row>
    <row r="529" spans="1:32" ht="409.5" x14ac:dyDescent="0.25">
      <c r="A529">
        <v>4806</v>
      </c>
      <c r="B529" t="s">
        <v>73</v>
      </c>
      <c r="C529" t="s">
        <v>74</v>
      </c>
      <c r="F529">
        <v>1</v>
      </c>
      <c r="G529" t="s">
        <v>3421</v>
      </c>
      <c r="H529" t="s">
        <v>43705</v>
      </c>
      <c r="I529">
        <v>0</v>
      </c>
      <c r="Q529" t="s">
        <v>33</v>
      </c>
      <c r="AA529" t="s">
        <v>36394</v>
      </c>
      <c r="AB529" s="1" t="s">
        <v>36502</v>
      </c>
      <c r="AC529" t="s">
        <v>36498</v>
      </c>
      <c r="AD529" t="s">
        <v>36503</v>
      </c>
    </row>
    <row r="530" spans="1:32" x14ac:dyDescent="0.25">
      <c r="A530">
        <v>19059</v>
      </c>
      <c r="B530" t="s">
        <v>79</v>
      </c>
      <c r="C530" t="s">
        <v>80</v>
      </c>
      <c r="F530">
        <v>1</v>
      </c>
      <c r="G530" t="s">
        <v>2587</v>
      </c>
      <c r="H530" t="s">
        <v>43705</v>
      </c>
      <c r="Q530" t="s">
        <v>33</v>
      </c>
      <c r="AA530" t="s">
        <v>2588</v>
      </c>
      <c r="AB530" t="s">
        <v>2589</v>
      </c>
      <c r="AC530" t="s">
        <v>2590</v>
      </c>
      <c r="AD530">
        <v>-163274</v>
      </c>
      <c r="AE530" t="s">
        <v>38</v>
      </c>
      <c r="AF530">
        <v>98104</v>
      </c>
    </row>
    <row r="531" spans="1:32" ht="409.5" x14ac:dyDescent="0.25">
      <c r="A531">
        <v>4829</v>
      </c>
      <c r="B531" t="s">
        <v>73</v>
      </c>
      <c r="C531" t="s">
        <v>74</v>
      </c>
      <c r="F531">
        <v>1</v>
      </c>
      <c r="G531" t="s">
        <v>1673</v>
      </c>
      <c r="H531" t="s">
        <v>43705</v>
      </c>
      <c r="Q531" t="s">
        <v>63</v>
      </c>
      <c r="Z531" t="s">
        <v>34</v>
      </c>
      <c r="AA531" t="s">
        <v>37525</v>
      </c>
      <c r="AB531" s="1" t="s">
        <v>37526</v>
      </c>
      <c r="AC531" t="s">
        <v>37527</v>
      </c>
      <c r="AD531">
        <v>-163497</v>
      </c>
    </row>
    <row r="532" spans="1:32" x14ac:dyDescent="0.25">
      <c r="A532">
        <v>4831</v>
      </c>
      <c r="B532" t="s">
        <v>30</v>
      </c>
      <c r="C532" t="s">
        <v>31</v>
      </c>
      <c r="F532">
        <v>1</v>
      </c>
      <c r="G532" t="s">
        <v>1589</v>
      </c>
      <c r="H532" t="s">
        <v>43703</v>
      </c>
      <c r="I532">
        <v>0</v>
      </c>
      <c r="Q532" t="s">
        <v>33</v>
      </c>
      <c r="Z532" t="s">
        <v>34</v>
      </c>
      <c r="AA532" t="s">
        <v>20007</v>
      </c>
      <c r="AB532" t="s">
        <v>41253</v>
      </c>
      <c r="AC532" t="s">
        <v>41254</v>
      </c>
      <c r="AD532" t="s">
        <v>41255</v>
      </c>
      <c r="AE532" t="s">
        <v>38</v>
      </c>
      <c r="AF532">
        <v>98516</v>
      </c>
    </row>
    <row r="533" spans="1:32" x14ac:dyDescent="0.25">
      <c r="A533">
        <v>4842</v>
      </c>
      <c r="B533" t="s">
        <v>2046</v>
      </c>
      <c r="C533" t="s">
        <v>80</v>
      </c>
      <c r="F533">
        <v>1</v>
      </c>
      <c r="G533" t="s">
        <v>986</v>
      </c>
      <c r="H533" t="s">
        <v>43705</v>
      </c>
      <c r="Q533" t="s">
        <v>33</v>
      </c>
      <c r="AA533" t="s">
        <v>987</v>
      </c>
      <c r="AB533" t="s">
        <v>15315</v>
      </c>
      <c r="AC533" t="s">
        <v>15316</v>
      </c>
      <c r="AD533">
        <v>-160578</v>
      </c>
      <c r="AE533" t="s">
        <v>38</v>
      </c>
      <c r="AF533">
        <v>98116</v>
      </c>
    </row>
    <row r="534" spans="1:32" x14ac:dyDescent="0.25">
      <c r="A534">
        <v>4853</v>
      </c>
      <c r="B534" t="s">
        <v>73</v>
      </c>
      <c r="C534" t="s">
        <v>74</v>
      </c>
      <c r="F534">
        <v>1</v>
      </c>
      <c r="G534" t="s">
        <v>4088</v>
      </c>
      <c r="H534" t="s">
        <v>43705</v>
      </c>
      <c r="Q534" t="s">
        <v>155</v>
      </c>
      <c r="Z534" t="s">
        <v>34</v>
      </c>
      <c r="AA534" t="s">
        <v>4089</v>
      </c>
      <c r="AB534" t="s">
        <v>4090</v>
      </c>
      <c r="AC534" t="s">
        <v>4091</v>
      </c>
      <c r="AD534">
        <v>-170672</v>
      </c>
      <c r="AE534" t="s">
        <v>38</v>
      </c>
      <c r="AF534">
        <v>98226</v>
      </c>
    </row>
    <row r="535" spans="1:32" x14ac:dyDescent="0.25">
      <c r="A535">
        <v>4864</v>
      </c>
      <c r="B535" t="s">
        <v>739</v>
      </c>
      <c r="C535" t="s">
        <v>686</v>
      </c>
      <c r="F535">
        <v>1</v>
      </c>
      <c r="G535" t="s">
        <v>29854</v>
      </c>
      <c r="H535" t="s">
        <v>43705</v>
      </c>
      <c r="Q535" t="s">
        <v>33</v>
      </c>
      <c r="AA535" t="s">
        <v>29855</v>
      </c>
      <c r="AB535" t="s">
        <v>31048</v>
      </c>
      <c r="AC535" t="s">
        <v>31034</v>
      </c>
      <c r="AD535">
        <v>-163025</v>
      </c>
      <c r="AE535" t="s">
        <v>38</v>
      </c>
      <c r="AF535">
        <v>98373</v>
      </c>
    </row>
    <row r="536" spans="1:32" x14ac:dyDescent="0.25">
      <c r="A536">
        <v>19278</v>
      </c>
      <c r="B536" t="s">
        <v>2046</v>
      </c>
      <c r="C536" t="s">
        <v>80</v>
      </c>
      <c r="F536">
        <v>1</v>
      </c>
      <c r="G536" t="s">
        <v>2587</v>
      </c>
      <c r="H536" t="s">
        <v>43705</v>
      </c>
      <c r="Q536" t="s">
        <v>33</v>
      </c>
      <c r="AA536" t="s">
        <v>2588</v>
      </c>
      <c r="AB536" t="s">
        <v>16560</v>
      </c>
      <c r="AC536" t="s">
        <v>16561</v>
      </c>
      <c r="AD536">
        <v>-181520</v>
      </c>
      <c r="AE536" t="s">
        <v>38</v>
      </c>
      <c r="AF536">
        <v>98154</v>
      </c>
    </row>
    <row r="537" spans="1:32" x14ac:dyDescent="0.25">
      <c r="A537">
        <v>4878</v>
      </c>
      <c r="B537" t="s">
        <v>685</v>
      </c>
      <c r="C537" t="s">
        <v>686</v>
      </c>
      <c r="F537">
        <v>1</v>
      </c>
      <c r="G537" t="s">
        <v>28495</v>
      </c>
      <c r="H537" t="s">
        <v>43705</v>
      </c>
      <c r="Q537" t="s">
        <v>33</v>
      </c>
      <c r="AA537" t="s">
        <v>29870</v>
      </c>
      <c r="AB537" t="s">
        <v>34170</v>
      </c>
      <c r="AC537" t="s">
        <v>34163</v>
      </c>
      <c r="AD537">
        <v>-160927</v>
      </c>
    </row>
    <row r="538" spans="1:32" x14ac:dyDescent="0.25">
      <c r="A538">
        <v>4883</v>
      </c>
      <c r="B538" t="s">
        <v>739</v>
      </c>
      <c r="C538" t="s">
        <v>686</v>
      </c>
      <c r="F538">
        <v>1</v>
      </c>
      <c r="G538" t="s">
        <v>3151</v>
      </c>
      <c r="H538" t="s">
        <v>43705</v>
      </c>
      <c r="Q538" t="s">
        <v>33</v>
      </c>
      <c r="Z538" t="s">
        <v>34</v>
      </c>
      <c r="AA538" t="s">
        <v>4981</v>
      </c>
      <c r="AB538" t="s">
        <v>5008</v>
      </c>
      <c r="AC538" t="s">
        <v>5009</v>
      </c>
      <c r="AD538">
        <v>-163023</v>
      </c>
      <c r="AE538" t="s">
        <v>38</v>
      </c>
      <c r="AF538">
        <v>98032</v>
      </c>
    </row>
    <row r="539" spans="1:32" x14ac:dyDescent="0.25">
      <c r="A539">
        <v>4885</v>
      </c>
      <c r="B539" t="s">
        <v>39</v>
      </c>
      <c r="F539">
        <v>1</v>
      </c>
      <c r="G539" t="s">
        <v>69</v>
      </c>
      <c r="H539" t="s">
        <v>43696</v>
      </c>
      <c r="Q539" t="s">
        <v>33</v>
      </c>
      <c r="Y539">
        <v>30</v>
      </c>
      <c r="Z539" t="s">
        <v>34</v>
      </c>
      <c r="AA539" t="s">
        <v>725</v>
      </c>
      <c r="AB539" t="s">
        <v>17458</v>
      </c>
      <c r="AC539" t="s">
        <v>17459</v>
      </c>
      <c r="AD539">
        <v>-160456</v>
      </c>
      <c r="AE539" t="s">
        <v>38</v>
      </c>
      <c r="AF539">
        <v>98121</v>
      </c>
    </row>
    <row r="540" spans="1:32" x14ac:dyDescent="0.25">
      <c r="A540">
        <v>4919</v>
      </c>
      <c r="B540" t="s">
        <v>2046</v>
      </c>
      <c r="C540" t="s">
        <v>80</v>
      </c>
      <c r="F540">
        <v>1</v>
      </c>
      <c r="G540" t="s">
        <v>5745</v>
      </c>
      <c r="H540" t="s">
        <v>43705</v>
      </c>
      <c r="Q540" t="s">
        <v>33</v>
      </c>
      <c r="AA540" t="s">
        <v>10053</v>
      </c>
      <c r="AB540" t="s">
        <v>14226</v>
      </c>
      <c r="AC540" t="s">
        <v>14217</v>
      </c>
      <c r="AD540">
        <v>-170524</v>
      </c>
      <c r="AE540" t="s">
        <v>38</v>
      </c>
      <c r="AF540">
        <v>98201</v>
      </c>
    </row>
    <row r="541" spans="1:32" x14ac:dyDescent="0.25">
      <c r="A541">
        <v>4922</v>
      </c>
      <c r="B541" t="s">
        <v>2046</v>
      </c>
      <c r="C541" t="s">
        <v>80</v>
      </c>
      <c r="F541">
        <v>1</v>
      </c>
      <c r="G541" t="s">
        <v>3308</v>
      </c>
      <c r="H541" t="s">
        <v>43705</v>
      </c>
      <c r="I541">
        <v>0</v>
      </c>
      <c r="Q541" t="s">
        <v>33</v>
      </c>
      <c r="AA541" t="s">
        <v>7277</v>
      </c>
      <c r="AB541" t="s">
        <v>11310</v>
      </c>
      <c r="AC541" t="s">
        <v>11311</v>
      </c>
      <c r="AD541" t="s">
        <v>11312</v>
      </c>
      <c r="AE541" t="s">
        <v>38</v>
      </c>
      <c r="AF541">
        <v>98004</v>
      </c>
    </row>
    <row r="542" spans="1:32" x14ac:dyDescent="0.25">
      <c r="A542">
        <v>4962</v>
      </c>
      <c r="B542" t="s">
        <v>73</v>
      </c>
      <c r="C542" t="s">
        <v>74</v>
      </c>
      <c r="F542">
        <v>1</v>
      </c>
      <c r="G542" t="s">
        <v>5745</v>
      </c>
      <c r="H542" t="s">
        <v>43705</v>
      </c>
      <c r="I542">
        <v>0</v>
      </c>
      <c r="Q542" t="s">
        <v>33</v>
      </c>
      <c r="Y542">
        <v>15</v>
      </c>
      <c r="Z542" t="s">
        <v>34</v>
      </c>
      <c r="AA542" t="s">
        <v>12156</v>
      </c>
      <c r="AB542" t="s">
        <v>39060</v>
      </c>
      <c r="AC542" t="s">
        <v>39061</v>
      </c>
      <c r="AD542" t="s">
        <v>39062</v>
      </c>
      <c r="AE542" t="s">
        <v>38</v>
      </c>
      <c r="AF542">
        <v>98201</v>
      </c>
    </row>
    <row r="543" spans="1:32" x14ac:dyDescent="0.25">
      <c r="A543">
        <v>4984</v>
      </c>
      <c r="B543" t="s">
        <v>39</v>
      </c>
      <c r="C543" t="s">
        <v>165</v>
      </c>
      <c r="F543">
        <v>1</v>
      </c>
      <c r="G543" t="s">
        <v>387</v>
      </c>
      <c r="H543" t="s">
        <v>43696</v>
      </c>
      <c r="I543">
        <v>0</v>
      </c>
      <c r="P543" t="s">
        <v>975</v>
      </c>
      <c r="Q543" t="s">
        <v>168</v>
      </c>
      <c r="S543" t="s">
        <v>6084</v>
      </c>
      <c r="T543" t="s">
        <v>57</v>
      </c>
      <c r="U543" t="s">
        <v>9901</v>
      </c>
      <c r="V543" t="s">
        <v>1640</v>
      </c>
      <c r="Z543" t="s">
        <v>34</v>
      </c>
      <c r="AA543" t="s">
        <v>1064</v>
      </c>
      <c r="AB543" t="s">
        <v>20776</v>
      </c>
      <c r="AC543" t="s">
        <v>20777</v>
      </c>
      <c r="AD543" t="s">
        <v>20778</v>
      </c>
      <c r="AE543" t="s">
        <v>38</v>
      </c>
      <c r="AF543">
        <v>98109</v>
      </c>
    </row>
    <row r="544" spans="1:32" ht="195" x14ac:dyDescent="0.25">
      <c r="A544">
        <v>4997</v>
      </c>
      <c r="B544" t="s">
        <v>178</v>
      </c>
      <c r="F544">
        <v>1</v>
      </c>
      <c r="G544" t="s">
        <v>33104</v>
      </c>
      <c r="H544" t="s">
        <v>43705</v>
      </c>
      <c r="I544">
        <v>0</v>
      </c>
      <c r="Q544" t="s">
        <v>33</v>
      </c>
      <c r="Z544" t="s">
        <v>34</v>
      </c>
      <c r="AA544" t="s">
        <v>19303</v>
      </c>
      <c r="AB544" s="1" t="s">
        <v>37947</v>
      </c>
      <c r="AC544" t="s">
        <v>37948</v>
      </c>
      <c r="AD544" t="s">
        <v>37949</v>
      </c>
      <c r="AE544" t="s">
        <v>38</v>
      </c>
      <c r="AF544">
        <v>98901</v>
      </c>
    </row>
    <row r="545" spans="1:32" x14ac:dyDescent="0.25">
      <c r="A545">
        <v>5009</v>
      </c>
      <c r="B545" t="s">
        <v>39</v>
      </c>
      <c r="F545">
        <v>1</v>
      </c>
      <c r="G545" t="s">
        <v>387</v>
      </c>
      <c r="H545" t="s">
        <v>43696</v>
      </c>
      <c r="Q545" t="s">
        <v>33</v>
      </c>
      <c r="Y545">
        <v>1</v>
      </c>
      <c r="Z545" t="s">
        <v>34</v>
      </c>
      <c r="AA545" t="s">
        <v>1064</v>
      </c>
      <c r="AB545" t="s">
        <v>40392</v>
      </c>
      <c r="AC545" t="s">
        <v>40393</v>
      </c>
      <c r="AD545">
        <v>-160439</v>
      </c>
      <c r="AE545" t="s">
        <v>38</v>
      </c>
      <c r="AF545">
        <v>98109</v>
      </c>
    </row>
    <row r="546" spans="1:32" ht="409.5" x14ac:dyDescent="0.25">
      <c r="A546">
        <v>5030</v>
      </c>
      <c r="B546" t="s">
        <v>79</v>
      </c>
      <c r="C546" t="s">
        <v>80</v>
      </c>
      <c r="F546">
        <v>1</v>
      </c>
      <c r="G546" t="s">
        <v>1024</v>
      </c>
      <c r="H546" t="s">
        <v>43705</v>
      </c>
      <c r="Q546" t="s">
        <v>33</v>
      </c>
      <c r="AA546" t="s">
        <v>1025</v>
      </c>
      <c r="AB546" s="1" t="s">
        <v>25827</v>
      </c>
      <c r="AC546" t="s">
        <v>25828</v>
      </c>
      <c r="AD546">
        <v>-171402</v>
      </c>
      <c r="AE546" t="s">
        <v>102</v>
      </c>
      <c r="AF546">
        <v>97219</v>
      </c>
    </row>
    <row r="547" spans="1:32" ht="409.5" x14ac:dyDescent="0.25">
      <c r="A547">
        <v>5039</v>
      </c>
      <c r="B547" t="s">
        <v>44</v>
      </c>
      <c r="C547" t="s">
        <v>45</v>
      </c>
      <c r="F547">
        <v>1</v>
      </c>
      <c r="G547" t="s">
        <v>14568</v>
      </c>
      <c r="H547" t="s">
        <v>43705</v>
      </c>
      <c r="I547">
        <v>0</v>
      </c>
      <c r="Q547" t="s">
        <v>33</v>
      </c>
      <c r="AA547" t="s">
        <v>16914</v>
      </c>
      <c r="AB547" s="1" t="s">
        <v>19524</v>
      </c>
      <c r="AC547" s="1" t="s">
        <v>19524</v>
      </c>
      <c r="AD547" t="s">
        <v>19525</v>
      </c>
      <c r="AE547" t="s">
        <v>482</v>
      </c>
      <c r="AF547">
        <v>10010</v>
      </c>
    </row>
    <row r="548" spans="1:32" ht="409.5" x14ac:dyDescent="0.25">
      <c r="A548">
        <v>5041</v>
      </c>
      <c r="B548" t="s">
        <v>79</v>
      </c>
      <c r="C548" t="s">
        <v>80</v>
      </c>
      <c r="F548">
        <v>1</v>
      </c>
      <c r="G548" t="s">
        <v>81</v>
      </c>
      <c r="H548" t="s">
        <v>43705</v>
      </c>
      <c r="Q548" t="s">
        <v>33</v>
      </c>
      <c r="AA548" t="s">
        <v>920</v>
      </c>
      <c r="AB548" s="1" t="s">
        <v>26150</v>
      </c>
      <c r="AC548" t="s">
        <v>26149</v>
      </c>
      <c r="AD548">
        <v>-180262</v>
      </c>
      <c r="AE548" t="s">
        <v>38</v>
      </c>
      <c r="AF548">
        <v>98668</v>
      </c>
    </row>
    <row r="549" spans="1:32" ht="409.5" x14ac:dyDescent="0.25">
      <c r="A549">
        <v>5043</v>
      </c>
      <c r="B549" t="s">
        <v>96</v>
      </c>
      <c r="C549" t="s">
        <v>97</v>
      </c>
      <c r="F549">
        <v>1</v>
      </c>
      <c r="G549" t="s">
        <v>3035</v>
      </c>
      <c r="H549" t="s">
        <v>43705</v>
      </c>
      <c r="I549">
        <v>0</v>
      </c>
      <c r="Q549" t="s">
        <v>33</v>
      </c>
      <c r="Z549" t="s">
        <v>34</v>
      </c>
      <c r="AA549" t="s">
        <v>3036</v>
      </c>
      <c r="AB549" s="1" t="s">
        <v>3037</v>
      </c>
      <c r="AC549" t="s">
        <v>3038</v>
      </c>
      <c r="AD549" t="s">
        <v>3039</v>
      </c>
      <c r="AE549" t="s">
        <v>38</v>
      </c>
      <c r="AF549">
        <v>98642</v>
      </c>
    </row>
    <row r="550" spans="1:32" ht="409.5" x14ac:dyDescent="0.25">
      <c r="A550">
        <v>5048</v>
      </c>
      <c r="B550" t="s">
        <v>39</v>
      </c>
      <c r="C550" t="s">
        <v>165</v>
      </c>
      <c r="F550">
        <v>1</v>
      </c>
      <c r="G550" t="s">
        <v>734</v>
      </c>
      <c r="H550" t="s">
        <v>43696</v>
      </c>
      <c r="I550">
        <v>0</v>
      </c>
      <c r="P550" s="1" t="s">
        <v>28850</v>
      </c>
      <c r="Q550" t="s">
        <v>168</v>
      </c>
      <c r="AA550" t="s">
        <v>735</v>
      </c>
      <c r="AB550" s="1" t="s">
        <v>28851</v>
      </c>
      <c r="AC550" t="s">
        <v>28852</v>
      </c>
      <c r="AD550" t="s">
        <v>28853</v>
      </c>
      <c r="AE550" t="s">
        <v>38</v>
      </c>
      <c r="AF550">
        <v>98111</v>
      </c>
    </row>
    <row r="551" spans="1:32" x14ac:dyDescent="0.25">
      <c r="A551">
        <v>5052</v>
      </c>
      <c r="B551" t="s">
        <v>39</v>
      </c>
      <c r="F551">
        <v>1</v>
      </c>
      <c r="G551" t="s">
        <v>25045</v>
      </c>
      <c r="H551" t="s">
        <v>43705</v>
      </c>
      <c r="Q551" t="s">
        <v>33</v>
      </c>
      <c r="Z551" t="s">
        <v>34</v>
      </c>
      <c r="AA551" t="s">
        <v>25046</v>
      </c>
      <c r="AB551" t="s">
        <v>25047</v>
      </c>
      <c r="AC551" t="s">
        <v>25048</v>
      </c>
      <c r="AD551">
        <v>-170449</v>
      </c>
      <c r="AE551" t="s">
        <v>38</v>
      </c>
      <c r="AF551">
        <v>98102</v>
      </c>
    </row>
    <row r="552" spans="1:32" ht="409.5" x14ac:dyDescent="0.25">
      <c r="A552">
        <v>5102</v>
      </c>
      <c r="B552" t="s">
        <v>96</v>
      </c>
      <c r="C552" t="s">
        <v>97</v>
      </c>
      <c r="F552">
        <v>1</v>
      </c>
      <c r="G552" t="s">
        <v>81</v>
      </c>
      <c r="H552" t="s">
        <v>43705</v>
      </c>
      <c r="Q552" t="s">
        <v>33</v>
      </c>
      <c r="Y552">
        <v>15</v>
      </c>
      <c r="Z552" t="s">
        <v>34</v>
      </c>
      <c r="AA552" t="s">
        <v>82</v>
      </c>
      <c r="AB552" s="1" t="s">
        <v>37462</v>
      </c>
      <c r="AC552" t="s">
        <v>37461</v>
      </c>
      <c r="AD552">
        <v>-181446</v>
      </c>
      <c r="AE552" t="s">
        <v>38</v>
      </c>
      <c r="AF552">
        <v>98668</v>
      </c>
    </row>
    <row r="553" spans="1:32" x14ac:dyDescent="0.25">
      <c r="A553">
        <v>5103</v>
      </c>
      <c r="B553" t="s">
        <v>2046</v>
      </c>
      <c r="C553" t="s">
        <v>80</v>
      </c>
      <c r="F553">
        <v>1</v>
      </c>
      <c r="G553" t="s">
        <v>5745</v>
      </c>
      <c r="H553" t="s">
        <v>43705</v>
      </c>
      <c r="I553">
        <v>0</v>
      </c>
      <c r="Q553" t="s">
        <v>33</v>
      </c>
      <c r="AA553" t="s">
        <v>5746</v>
      </c>
      <c r="AB553" t="s">
        <v>8574</v>
      </c>
      <c r="AC553" t="s">
        <v>8575</v>
      </c>
      <c r="AD553" t="s">
        <v>8576</v>
      </c>
      <c r="AE553" t="s">
        <v>38</v>
      </c>
      <c r="AF553">
        <v>98201</v>
      </c>
    </row>
    <row r="554" spans="1:32" ht="409.5" x14ac:dyDescent="0.25">
      <c r="A554">
        <v>5125</v>
      </c>
      <c r="B554" t="s">
        <v>96</v>
      </c>
      <c r="C554" t="s">
        <v>97</v>
      </c>
      <c r="F554">
        <v>1</v>
      </c>
      <c r="G554" t="s">
        <v>28052</v>
      </c>
      <c r="H554" t="s">
        <v>43705</v>
      </c>
      <c r="I554">
        <v>0</v>
      </c>
      <c r="Q554" t="s">
        <v>33</v>
      </c>
      <c r="Z554" t="s">
        <v>34</v>
      </c>
      <c r="AA554" t="s">
        <v>28053</v>
      </c>
      <c r="AB554" s="1" t="s">
        <v>39494</v>
      </c>
      <c r="AC554" t="s">
        <v>39495</v>
      </c>
      <c r="AD554" t="s">
        <v>39496</v>
      </c>
      <c r="AE554" t="s">
        <v>38</v>
      </c>
      <c r="AF554">
        <v>98532</v>
      </c>
    </row>
    <row r="555" spans="1:32" ht="409.5" x14ac:dyDescent="0.25">
      <c r="A555">
        <v>5136</v>
      </c>
      <c r="B555" t="s">
        <v>739</v>
      </c>
      <c r="C555" t="s">
        <v>686</v>
      </c>
      <c r="F555">
        <v>1</v>
      </c>
      <c r="G555" t="s">
        <v>3030</v>
      </c>
      <c r="H555" t="s">
        <v>43705</v>
      </c>
      <c r="Q555" t="s">
        <v>33</v>
      </c>
      <c r="AA555" t="s">
        <v>29951</v>
      </c>
      <c r="AB555" s="1" t="s">
        <v>30676</v>
      </c>
      <c r="AC555" t="s">
        <v>30665</v>
      </c>
      <c r="AD555">
        <v>-171482</v>
      </c>
      <c r="AE555" t="s">
        <v>38</v>
      </c>
      <c r="AF555">
        <v>98004</v>
      </c>
    </row>
    <row r="556" spans="1:32" x14ac:dyDescent="0.25">
      <c r="A556">
        <v>5140</v>
      </c>
      <c r="B556" t="s">
        <v>2046</v>
      </c>
      <c r="C556" t="s">
        <v>80</v>
      </c>
      <c r="F556">
        <v>1</v>
      </c>
      <c r="G556" t="s">
        <v>3440</v>
      </c>
      <c r="H556" t="s">
        <v>43705</v>
      </c>
      <c r="Q556" t="s">
        <v>33</v>
      </c>
      <c r="AA556" t="s">
        <v>15679</v>
      </c>
      <c r="AB556" t="s">
        <v>15680</v>
      </c>
      <c r="AC556" t="s">
        <v>15681</v>
      </c>
      <c r="AD556">
        <v>-181254</v>
      </c>
      <c r="AE556" t="s">
        <v>333</v>
      </c>
      <c r="AF556">
        <v>83835</v>
      </c>
    </row>
    <row r="557" spans="1:32" x14ac:dyDescent="0.25">
      <c r="A557">
        <v>5150</v>
      </c>
      <c r="B557" t="s">
        <v>344</v>
      </c>
      <c r="C557" t="s">
        <v>31</v>
      </c>
      <c r="F557">
        <v>1</v>
      </c>
      <c r="G557" t="s">
        <v>753</v>
      </c>
      <c r="H557" t="s">
        <v>43705</v>
      </c>
      <c r="I557">
        <v>0</v>
      </c>
      <c r="Q557" t="s">
        <v>33</v>
      </c>
      <c r="Z557" t="s">
        <v>34</v>
      </c>
      <c r="AA557" t="s">
        <v>2613</v>
      </c>
      <c r="AB557" t="s">
        <v>40465</v>
      </c>
      <c r="AC557" t="s">
        <v>40465</v>
      </c>
      <c r="AD557" t="s">
        <v>40466</v>
      </c>
    </row>
    <row r="558" spans="1:32" ht="409.5" x14ac:dyDescent="0.25">
      <c r="A558">
        <v>5156</v>
      </c>
      <c r="B558" t="s">
        <v>2046</v>
      </c>
      <c r="C558" t="s">
        <v>80</v>
      </c>
      <c r="F558">
        <v>1</v>
      </c>
      <c r="G558" t="s">
        <v>927</v>
      </c>
      <c r="H558" t="s">
        <v>43705</v>
      </c>
      <c r="Q558" t="s">
        <v>33</v>
      </c>
      <c r="AA558" t="s">
        <v>928</v>
      </c>
      <c r="AB558" s="1" t="s">
        <v>10780</v>
      </c>
      <c r="AC558" t="s">
        <v>10781</v>
      </c>
      <c r="AD558">
        <v>-162017</v>
      </c>
      <c r="AE558" t="s">
        <v>102</v>
      </c>
      <c r="AF558">
        <v>97211</v>
      </c>
    </row>
    <row r="559" spans="1:32" ht="409.5" x14ac:dyDescent="0.25">
      <c r="A559">
        <v>5159</v>
      </c>
      <c r="B559" t="s">
        <v>685</v>
      </c>
      <c r="C559" t="s">
        <v>686</v>
      </c>
      <c r="F559">
        <v>1</v>
      </c>
      <c r="G559" t="s">
        <v>29351</v>
      </c>
      <c r="H559" t="s">
        <v>43705</v>
      </c>
      <c r="Q559" t="s">
        <v>33</v>
      </c>
      <c r="AA559" t="s">
        <v>32830</v>
      </c>
      <c r="AB559" s="1" t="s">
        <v>34551</v>
      </c>
      <c r="AC559" t="s">
        <v>34436</v>
      </c>
      <c r="AD559">
        <v>-163185</v>
      </c>
      <c r="AE559" t="s">
        <v>38</v>
      </c>
      <c r="AF559">
        <v>98409</v>
      </c>
    </row>
    <row r="560" spans="1:32" x14ac:dyDescent="0.25">
      <c r="A560">
        <v>5162</v>
      </c>
      <c r="B560" t="s">
        <v>3712</v>
      </c>
      <c r="C560" t="s">
        <v>45</v>
      </c>
      <c r="F560">
        <v>1</v>
      </c>
      <c r="G560" t="s">
        <v>2502</v>
      </c>
      <c r="H560" t="s">
        <v>43703</v>
      </c>
      <c r="I560">
        <v>0</v>
      </c>
      <c r="Q560" t="s">
        <v>33</v>
      </c>
      <c r="AA560" t="s">
        <v>9305</v>
      </c>
      <c r="AB560" t="s">
        <v>9306</v>
      </c>
      <c r="AC560" t="s">
        <v>9307</v>
      </c>
      <c r="AD560" t="s">
        <v>9308</v>
      </c>
      <c r="AE560" t="s">
        <v>38</v>
      </c>
      <c r="AF560">
        <v>98103</v>
      </c>
    </row>
    <row r="561" spans="1:32" ht="409.5" x14ac:dyDescent="0.25">
      <c r="A561">
        <v>5168</v>
      </c>
      <c r="B561" t="s">
        <v>164</v>
      </c>
      <c r="C561" t="s">
        <v>165</v>
      </c>
      <c r="F561">
        <v>1</v>
      </c>
      <c r="G561" t="s">
        <v>734</v>
      </c>
      <c r="H561" t="s">
        <v>43696</v>
      </c>
      <c r="I561">
        <v>0</v>
      </c>
      <c r="Q561" t="s">
        <v>33</v>
      </c>
      <c r="AA561" t="s">
        <v>966</v>
      </c>
      <c r="AB561" s="1" t="s">
        <v>5542</v>
      </c>
      <c r="AC561" t="s">
        <v>5543</v>
      </c>
      <c r="AD561" t="s">
        <v>5544</v>
      </c>
    </row>
    <row r="562" spans="1:32" x14ac:dyDescent="0.25">
      <c r="A562">
        <v>5193</v>
      </c>
      <c r="B562" t="s">
        <v>2046</v>
      </c>
      <c r="C562" t="s">
        <v>80</v>
      </c>
      <c r="F562">
        <v>1</v>
      </c>
      <c r="G562" t="s">
        <v>6018</v>
      </c>
      <c r="H562" t="s">
        <v>43705</v>
      </c>
      <c r="I562">
        <v>0</v>
      </c>
      <c r="Q562" t="s">
        <v>33</v>
      </c>
      <c r="AA562" t="s">
        <v>11603</v>
      </c>
      <c r="AB562" t="s">
        <v>13394</v>
      </c>
      <c r="AC562" t="s">
        <v>13395</v>
      </c>
      <c r="AD562" t="s">
        <v>13396</v>
      </c>
      <c r="AE562" t="s">
        <v>38</v>
      </c>
      <c r="AF562" t="s">
        <v>1716</v>
      </c>
    </row>
    <row r="563" spans="1:32" x14ac:dyDescent="0.25">
      <c r="A563">
        <v>5204</v>
      </c>
      <c r="B563" t="s">
        <v>164</v>
      </c>
      <c r="C563" t="s">
        <v>165</v>
      </c>
      <c r="F563">
        <v>1</v>
      </c>
      <c r="G563" t="s">
        <v>387</v>
      </c>
      <c r="H563" t="s">
        <v>43696</v>
      </c>
      <c r="I563">
        <v>0</v>
      </c>
      <c r="Q563" t="s">
        <v>33</v>
      </c>
      <c r="AA563" t="s">
        <v>5545</v>
      </c>
      <c r="AB563" t="s">
        <v>5546</v>
      </c>
      <c r="AC563" t="s">
        <v>5547</v>
      </c>
      <c r="AD563" t="s">
        <v>5548</v>
      </c>
    </row>
    <row r="564" spans="1:32" ht="195" x14ac:dyDescent="0.25">
      <c r="A564">
        <v>5208</v>
      </c>
      <c r="B564" t="s">
        <v>178</v>
      </c>
      <c r="F564">
        <v>1</v>
      </c>
      <c r="G564" t="s">
        <v>37644</v>
      </c>
      <c r="H564" t="s">
        <v>43705</v>
      </c>
      <c r="I564">
        <v>0</v>
      </c>
      <c r="Q564" t="s">
        <v>33</v>
      </c>
      <c r="Z564" t="s">
        <v>34</v>
      </c>
      <c r="AA564" t="s">
        <v>37645</v>
      </c>
      <c r="AB564" s="1" t="s">
        <v>37646</v>
      </c>
      <c r="AC564" t="s">
        <v>37647</v>
      </c>
      <c r="AD564" t="s">
        <v>37648</v>
      </c>
      <c r="AE564" t="s">
        <v>306</v>
      </c>
      <c r="AF564">
        <v>73034</v>
      </c>
    </row>
    <row r="565" spans="1:32" ht="409.5" x14ac:dyDescent="0.25">
      <c r="A565">
        <v>5209</v>
      </c>
      <c r="B565" t="s">
        <v>44</v>
      </c>
      <c r="C565" t="s">
        <v>45</v>
      </c>
      <c r="F565">
        <v>1</v>
      </c>
      <c r="G565" t="s">
        <v>3098</v>
      </c>
      <c r="H565" t="s">
        <v>43705</v>
      </c>
      <c r="I565">
        <v>145</v>
      </c>
      <c r="J565" t="s">
        <v>617</v>
      </c>
      <c r="K565" t="s">
        <v>19174</v>
      </c>
      <c r="N565">
        <v>25.17</v>
      </c>
      <c r="Q565" t="s">
        <v>33</v>
      </c>
      <c r="Y565">
        <v>15</v>
      </c>
      <c r="Z565" t="s">
        <v>34</v>
      </c>
      <c r="AA565" t="s">
        <v>3099</v>
      </c>
      <c r="AB565" s="1" t="s">
        <v>32520</v>
      </c>
      <c r="AC565" t="s">
        <v>32521</v>
      </c>
      <c r="AD565" t="s">
        <v>32522</v>
      </c>
      <c r="AE565" t="s">
        <v>38</v>
      </c>
      <c r="AF565">
        <v>98052</v>
      </c>
    </row>
    <row r="566" spans="1:32" x14ac:dyDescent="0.25">
      <c r="A566">
        <v>5211</v>
      </c>
      <c r="B566" t="s">
        <v>739</v>
      </c>
      <c r="C566" t="s">
        <v>686</v>
      </c>
      <c r="F566">
        <v>1</v>
      </c>
      <c r="G566" t="s">
        <v>29496</v>
      </c>
      <c r="H566" t="s">
        <v>43705</v>
      </c>
      <c r="I566">
        <v>0</v>
      </c>
      <c r="Q566" t="s">
        <v>33</v>
      </c>
      <c r="AA566" t="s">
        <v>31028</v>
      </c>
      <c r="AB566" t="s">
        <v>31029</v>
      </c>
      <c r="AC566" t="s">
        <v>31030</v>
      </c>
      <c r="AD566" t="s">
        <v>31031</v>
      </c>
      <c r="AE566" t="s">
        <v>59</v>
      </c>
      <c r="AF566">
        <v>32825</v>
      </c>
    </row>
    <row r="567" spans="1:32" x14ac:dyDescent="0.25">
      <c r="A567">
        <v>5212</v>
      </c>
      <c r="B567" t="s">
        <v>685</v>
      </c>
      <c r="C567" t="s">
        <v>686</v>
      </c>
      <c r="F567">
        <v>1</v>
      </c>
      <c r="G567" t="s">
        <v>31466</v>
      </c>
      <c r="H567" t="s">
        <v>43705</v>
      </c>
      <c r="Q567" t="s">
        <v>33</v>
      </c>
      <c r="AA567" t="s">
        <v>33509</v>
      </c>
      <c r="AB567" t="s">
        <v>34417</v>
      </c>
      <c r="AC567" t="s">
        <v>34406</v>
      </c>
      <c r="AD567">
        <v>-160229</v>
      </c>
      <c r="AE567" t="s">
        <v>38</v>
      </c>
      <c r="AF567">
        <v>98541</v>
      </c>
    </row>
    <row r="568" spans="1:32" ht="409.5" x14ac:dyDescent="0.25">
      <c r="A568">
        <v>5223</v>
      </c>
      <c r="B568" t="s">
        <v>2046</v>
      </c>
      <c r="C568" t="s">
        <v>80</v>
      </c>
      <c r="F568">
        <v>1</v>
      </c>
      <c r="G568" t="s">
        <v>5745</v>
      </c>
      <c r="H568" t="s">
        <v>43705</v>
      </c>
      <c r="I568">
        <v>0</v>
      </c>
      <c r="Q568" t="s">
        <v>33</v>
      </c>
      <c r="AA568" t="s">
        <v>5746</v>
      </c>
      <c r="AB568" s="1" t="s">
        <v>7086</v>
      </c>
      <c r="AC568" t="s">
        <v>7087</v>
      </c>
      <c r="AD568" t="s">
        <v>7088</v>
      </c>
      <c r="AE568" t="s">
        <v>38</v>
      </c>
      <c r="AF568">
        <v>98201</v>
      </c>
    </row>
    <row r="569" spans="1:32" ht="210" x14ac:dyDescent="0.25">
      <c r="A569">
        <v>5238</v>
      </c>
      <c r="B569" t="s">
        <v>334</v>
      </c>
      <c r="C569" t="s">
        <v>45</v>
      </c>
      <c r="F569">
        <v>1</v>
      </c>
      <c r="G569" t="s">
        <v>22668</v>
      </c>
      <c r="H569" t="s">
        <v>43705</v>
      </c>
      <c r="Q569" t="s">
        <v>33</v>
      </c>
      <c r="Z569" t="s">
        <v>34</v>
      </c>
      <c r="AA569" t="s">
        <v>22669</v>
      </c>
      <c r="AB569" s="1" t="s">
        <v>23993</v>
      </c>
      <c r="AC569" t="s">
        <v>23605</v>
      </c>
      <c r="AD569">
        <v>-162342</v>
      </c>
      <c r="AE569" t="s">
        <v>5301</v>
      </c>
      <c r="AF569" t="s">
        <v>22675</v>
      </c>
    </row>
    <row r="570" spans="1:32" ht="409.5" x14ac:dyDescent="0.25">
      <c r="A570">
        <v>5251</v>
      </c>
      <c r="B570" t="s">
        <v>685</v>
      </c>
      <c r="C570" t="s">
        <v>686</v>
      </c>
      <c r="F570">
        <v>1</v>
      </c>
      <c r="G570" t="s">
        <v>3295</v>
      </c>
      <c r="H570" t="s">
        <v>43705</v>
      </c>
      <c r="I570">
        <v>0</v>
      </c>
      <c r="Q570" t="s">
        <v>33</v>
      </c>
      <c r="AA570" t="s">
        <v>3296</v>
      </c>
      <c r="AB570" s="1" t="s">
        <v>34863</v>
      </c>
      <c r="AC570" t="s">
        <v>34861</v>
      </c>
      <c r="AD570" t="s">
        <v>34864</v>
      </c>
      <c r="AE570" t="s">
        <v>38</v>
      </c>
      <c r="AF570">
        <v>98005</v>
      </c>
    </row>
    <row r="571" spans="1:32" ht="409.5" x14ac:dyDescent="0.25">
      <c r="A571">
        <v>5252</v>
      </c>
      <c r="B571" t="s">
        <v>334</v>
      </c>
      <c r="C571" t="s">
        <v>45</v>
      </c>
      <c r="F571">
        <v>1</v>
      </c>
      <c r="G571" t="s">
        <v>3295</v>
      </c>
      <c r="H571" t="s">
        <v>43705</v>
      </c>
      <c r="I571">
        <v>0</v>
      </c>
      <c r="Q571" t="s">
        <v>33</v>
      </c>
      <c r="AA571" t="s">
        <v>3393</v>
      </c>
      <c r="AB571" s="1" t="s">
        <v>34486</v>
      </c>
      <c r="AC571" t="s">
        <v>34436</v>
      </c>
      <c r="AD571" t="s">
        <v>34487</v>
      </c>
      <c r="AE571" t="s">
        <v>38</v>
      </c>
      <c r="AF571">
        <v>98005</v>
      </c>
    </row>
    <row r="572" spans="1:32" x14ac:dyDescent="0.25">
      <c r="A572">
        <v>18539</v>
      </c>
      <c r="B572" t="s">
        <v>2046</v>
      </c>
      <c r="C572" t="s">
        <v>80</v>
      </c>
      <c r="F572">
        <v>1</v>
      </c>
      <c r="G572" t="s">
        <v>13863</v>
      </c>
      <c r="H572" t="s">
        <v>43705</v>
      </c>
      <c r="Q572" t="s">
        <v>33</v>
      </c>
      <c r="AA572" t="s">
        <v>13868</v>
      </c>
      <c r="AB572" t="s">
        <v>13869</v>
      </c>
      <c r="AC572" t="s">
        <v>13866</v>
      </c>
      <c r="AD572">
        <v>-162433</v>
      </c>
      <c r="AE572" t="s">
        <v>38</v>
      </c>
      <c r="AF572">
        <v>98225</v>
      </c>
    </row>
    <row r="573" spans="1:32" x14ac:dyDescent="0.25">
      <c r="A573">
        <v>5263</v>
      </c>
      <c r="B573" t="s">
        <v>685</v>
      </c>
      <c r="C573" t="s">
        <v>686</v>
      </c>
      <c r="F573">
        <v>1</v>
      </c>
      <c r="G573" t="s">
        <v>3399</v>
      </c>
      <c r="H573" t="s">
        <v>43705</v>
      </c>
      <c r="I573">
        <v>0</v>
      </c>
      <c r="Q573" t="s">
        <v>33</v>
      </c>
      <c r="AA573" t="s">
        <v>30917</v>
      </c>
      <c r="AB573" t="s">
        <v>35189</v>
      </c>
      <c r="AC573" t="s">
        <v>35185</v>
      </c>
      <c r="AD573" t="s">
        <v>35190</v>
      </c>
    </row>
    <row r="574" spans="1:32" x14ac:dyDescent="0.25">
      <c r="A574">
        <v>5263</v>
      </c>
      <c r="B574" t="s">
        <v>2046</v>
      </c>
      <c r="C574" t="s">
        <v>80</v>
      </c>
      <c r="F574">
        <v>1</v>
      </c>
      <c r="G574" t="s">
        <v>651</v>
      </c>
      <c r="H574" t="s">
        <v>43705</v>
      </c>
      <c r="I574">
        <v>0</v>
      </c>
      <c r="Q574" t="s">
        <v>33</v>
      </c>
      <c r="AA574" t="s">
        <v>6327</v>
      </c>
      <c r="AB574" t="s">
        <v>13638</v>
      </c>
      <c r="AC574" t="s">
        <v>13639</v>
      </c>
      <c r="AD574" t="s">
        <v>13640</v>
      </c>
      <c r="AE574" t="s">
        <v>38</v>
      </c>
      <c r="AF574">
        <v>98034</v>
      </c>
    </row>
    <row r="575" spans="1:32" ht="409.5" x14ac:dyDescent="0.25">
      <c r="A575">
        <v>5268</v>
      </c>
      <c r="B575" t="s">
        <v>178</v>
      </c>
      <c r="F575">
        <v>1</v>
      </c>
      <c r="G575" t="s">
        <v>1576</v>
      </c>
      <c r="H575" t="s">
        <v>43703</v>
      </c>
      <c r="I575">
        <v>0</v>
      </c>
      <c r="Q575" t="s">
        <v>33</v>
      </c>
      <c r="Z575" t="s">
        <v>34</v>
      </c>
      <c r="AA575" t="s">
        <v>1577</v>
      </c>
      <c r="AB575" s="1" t="s">
        <v>37599</v>
      </c>
      <c r="AC575" t="s">
        <v>37600</v>
      </c>
      <c r="AD575" t="s">
        <v>37601</v>
      </c>
      <c r="AE575" t="s">
        <v>38</v>
      </c>
      <c r="AF575">
        <v>98405</v>
      </c>
    </row>
    <row r="576" spans="1:32" x14ac:dyDescent="0.25">
      <c r="A576">
        <v>5283</v>
      </c>
      <c r="B576" t="s">
        <v>2046</v>
      </c>
      <c r="C576" t="s">
        <v>80</v>
      </c>
      <c r="F576">
        <v>1</v>
      </c>
      <c r="G576" t="s">
        <v>651</v>
      </c>
      <c r="H576" t="s">
        <v>43705</v>
      </c>
      <c r="I576">
        <v>0</v>
      </c>
      <c r="Q576" t="s">
        <v>33</v>
      </c>
      <c r="AA576" t="s">
        <v>6323</v>
      </c>
      <c r="AB576" t="s">
        <v>7857</v>
      </c>
      <c r="AC576" t="s">
        <v>7858</v>
      </c>
      <c r="AD576" t="s">
        <v>7859</v>
      </c>
      <c r="AE576" t="s">
        <v>38</v>
      </c>
      <c r="AF576">
        <v>98034</v>
      </c>
    </row>
    <row r="577" spans="1:32" x14ac:dyDescent="0.25">
      <c r="A577">
        <v>5300</v>
      </c>
      <c r="B577" t="s">
        <v>739</v>
      </c>
      <c r="C577" t="s">
        <v>686</v>
      </c>
      <c r="F577">
        <v>1</v>
      </c>
      <c r="G577" t="s">
        <v>29782</v>
      </c>
      <c r="H577" t="s">
        <v>43705</v>
      </c>
      <c r="Q577" t="s">
        <v>33</v>
      </c>
      <c r="AA577" t="s">
        <v>29783</v>
      </c>
      <c r="AB577" t="s">
        <v>29784</v>
      </c>
      <c r="AC577" t="s">
        <v>29785</v>
      </c>
      <c r="AD577">
        <v>-171165</v>
      </c>
      <c r="AE577" t="s">
        <v>102</v>
      </c>
      <c r="AF577">
        <v>97219</v>
      </c>
    </row>
    <row r="578" spans="1:32" ht="409.5" x14ac:dyDescent="0.25">
      <c r="A578">
        <v>5317</v>
      </c>
      <c r="B578" t="s">
        <v>276</v>
      </c>
      <c r="C578" t="s">
        <v>45</v>
      </c>
      <c r="F578">
        <v>1</v>
      </c>
      <c r="G578" t="s">
        <v>2870</v>
      </c>
      <c r="H578" t="s">
        <v>43696</v>
      </c>
      <c r="I578">
        <v>0</v>
      </c>
      <c r="O578" t="s">
        <v>16698</v>
      </c>
      <c r="P578" t="s">
        <v>975</v>
      </c>
      <c r="Q578" t="s">
        <v>33</v>
      </c>
      <c r="Y578">
        <v>30</v>
      </c>
      <c r="Z578" t="s">
        <v>34</v>
      </c>
      <c r="AA578" t="s">
        <v>16699</v>
      </c>
      <c r="AB578" s="1" t="s">
        <v>16700</v>
      </c>
      <c r="AC578" s="1" t="s">
        <v>16701</v>
      </c>
      <c r="AD578" t="s">
        <v>16702</v>
      </c>
    </row>
    <row r="579" spans="1:32" ht="409.5" x14ac:dyDescent="0.25">
      <c r="A579">
        <v>5320</v>
      </c>
      <c r="B579" t="s">
        <v>2046</v>
      </c>
      <c r="C579" t="s">
        <v>80</v>
      </c>
      <c r="F579">
        <v>1</v>
      </c>
      <c r="G579" t="s">
        <v>10418</v>
      </c>
      <c r="H579" t="s">
        <v>43705</v>
      </c>
      <c r="I579">
        <v>0</v>
      </c>
      <c r="Q579" t="s">
        <v>33</v>
      </c>
      <c r="AA579" t="s">
        <v>10419</v>
      </c>
      <c r="AB579" s="1" t="s">
        <v>12083</v>
      </c>
      <c r="AC579" t="s">
        <v>12084</v>
      </c>
      <c r="AD579" t="s">
        <v>12085</v>
      </c>
      <c r="AE579" t="s">
        <v>38</v>
      </c>
      <c r="AF579">
        <v>98831</v>
      </c>
    </row>
    <row r="580" spans="1:32" x14ac:dyDescent="0.25">
      <c r="A580">
        <v>5321</v>
      </c>
      <c r="B580" t="s">
        <v>2046</v>
      </c>
      <c r="C580" t="s">
        <v>80</v>
      </c>
      <c r="F580">
        <v>1</v>
      </c>
      <c r="G580" t="s">
        <v>7894</v>
      </c>
      <c r="H580" t="s">
        <v>43705</v>
      </c>
      <c r="I580">
        <v>0</v>
      </c>
      <c r="Q580" t="s">
        <v>33</v>
      </c>
      <c r="AA580" t="s">
        <v>7895</v>
      </c>
      <c r="AB580" t="s">
        <v>7896</v>
      </c>
      <c r="AC580" t="s">
        <v>7897</v>
      </c>
      <c r="AD580" t="s">
        <v>7898</v>
      </c>
      <c r="AE580" t="s">
        <v>38</v>
      </c>
      <c r="AF580">
        <v>98620</v>
      </c>
    </row>
    <row r="581" spans="1:32" x14ac:dyDescent="0.25">
      <c r="A581">
        <v>5323</v>
      </c>
      <c r="B581" t="s">
        <v>677</v>
      </c>
      <c r="C581" t="s">
        <v>80</v>
      </c>
      <c r="F581">
        <v>1</v>
      </c>
      <c r="G581" t="s">
        <v>12923</v>
      </c>
      <c r="H581" t="s">
        <v>43705</v>
      </c>
      <c r="I581">
        <v>0</v>
      </c>
      <c r="Q581" t="s">
        <v>33</v>
      </c>
      <c r="AA581" t="s">
        <v>12924</v>
      </c>
      <c r="AB581" t="s">
        <v>14637</v>
      </c>
      <c r="AC581" t="s">
        <v>14638</v>
      </c>
      <c r="AD581" t="s">
        <v>14639</v>
      </c>
      <c r="AE581" t="s">
        <v>38</v>
      </c>
      <c r="AF581">
        <v>99201</v>
      </c>
    </row>
    <row r="582" spans="1:32" x14ac:dyDescent="0.25">
      <c r="A582">
        <v>5332</v>
      </c>
      <c r="B582" t="s">
        <v>685</v>
      </c>
      <c r="C582" t="s">
        <v>686</v>
      </c>
      <c r="F582">
        <v>1</v>
      </c>
      <c r="G582" t="s">
        <v>29897</v>
      </c>
      <c r="H582" t="s">
        <v>43705</v>
      </c>
      <c r="I582">
        <v>0</v>
      </c>
      <c r="Q582" t="s">
        <v>33</v>
      </c>
      <c r="AA582" t="s">
        <v>34383</v>
      </c>
      <c r="AB582" t="s">
        <v>35071</v>
      </c>
      <c r="AC582" t="s">
        <v>35064</v>
      </c>
      <c r="AD582" t="s">
        <v>35072</v>
      </c>
    </row>
    <row r="583" spans="1:32" ht="409.5" x14ac:dyDescent="0.25">
      <c r="A583">
        <v>15813</v>
      </c>
      <c r="B583" t="s">
        <v>73</v>
      </c>
      <c r="C583" t="s">
        <v>74</v>
      </c>
      <c r="F583">
        <v>1</v>
      </c>
      <c r="G583" t="s">
        <v>794</v>
      </c>
      <c r="H583" t="s">
        <v>43703</v>
      </c>
      <c r="Q583" t="s">
        <v>33</v>
      </c>
      <c r="Z583" t="s">
        <v>34</v>
      </c>
      <c r="AA583" t="s">
        <v>5600</v>
      </c>
      <c r="AB583" s="1" t="s">
        <v>5601</v>
      </c>
      <c r="AC583" t="s">
        <v>5602</v>
      </c>
      <c r="AD583">
        <v>-160281</v>
      </c>
      <c r="AE583" t="s">
        <v>38</v>
      </c>
      <c r="AF583">
        <v>98501</v>
      </c>
    </row>
    <row r="584" spans="1:32" x14ac:dyDescent="0.25">
      <c r="A584">
        <v>5341</v>
      </c>
      <c r="B584" t="s">
        <v>739</v>
      </c>
      <c r="C584" t="s">
        <v>686</v>
      </c>
      <c r="F584">
        <v>1</v>
      </c>
      <c r="G584" t="s">
        <v>29736</v>
      </c>
      <c r="H584" t="s">
        <v>43705</v>
      </c>
      <c r="Q584" t="s">
        <v>33</v>
      </c>
      <c r="AA584" t="s">
        <v>30291</v>
      </c>
      <c r="AB584" t="s">
        <v>30955</v>
      </c>
      <c r="AC584" t="s">
        <v>30906</v>
      </c>
      <c r="AD584">
        <v>-162881</v>
      </c>
    </row>
    <row r="585" spans="1:32" ht="210" x14ac:dyDescent="0.25">
      <c r="A585">
        <v>5348</v>
      </c>
      <c r="B585" t="s">
        <v>39</v>
      </c>
      <c r="C585" t="s">
        <v>165</v>
      </c>
      <c r="F585">
        <v>1</v>
      </c>
      <c r="G585" t="s">
        <v>39777</v>
      </c>
      <c r="H585" t="s">
        <v>43696</v>
      </c>
      <c r="I585">
        <v>0</v>
      </c>
      <c r="O585" t="s">
        <v>42780</v>
      </c>
      <c r="P585" s="1" t="s">
        <v>19050</v>
      </c>
      <c r="Q585" t="s">
        <v>168</v>
      </c>
      <c r="R585" t="s">
        <v>318</v>
      </c>
      <c r="S585" t="s">
        <v>6084</v>
      </c>
      <c r="T585" t="s">
        <v>1640</v>
      </c>
      <c r="U585" t="s">
        <v>57</v>
      </c>
      <c r="V585" t="s">
        <v>4769</v>
      </c>
      <c r="Y585">
        <v>30</v>
      </c>
      <c r="AA585" t="s">
        <v>42781</v>
      </c>
      <c r="AB585" t="s">
        <v>42782</v>
      </c>
      <c r="AC585" t="s">
        <v>42783</v>
      </c>
      <c r="AD585" t="s">
        <v>42784</v>
      </c>
    </row>
    <row r="586" spans="1:32" ht="180" x14ac:dyDescent="0.25">
      <c r="A586">
        <v>5366</v>
      </c>
      <c r="B586" t="s">
        <v>685</v>
      </c>
      <c r="C586" t="s">
        <v>686</v>
      </c>
      <c r="F586">
        <v>1</v>
      </c>
      <c r="G586" t="s">
        <v>4947</v>
      </c>
      <c r="H586" t="s">
        <v>43705</v>
      </c>
      <c r="I586">
        <v>0</v>
      </c>
      <c r="Q586" t="s">
        <v>33</v>
      </c>
      <c r="AA586" t="s">
        <v>30393</v>
      </c>
      <c r="AB586" s="1" t="s">
        <v>35280</v>
      </c>
      <c r="AC586" t="s">
        <v>35281</v>
      </c>
      <c r="AD586" t="s">
        <v>35282</v>
      </c>
    </row>
    <row r="587" spans="1:32" ht="409.5" x14ac:dyDescent="0.25">
      <c r="A587">
        <v>5374</v>
      </c>
      <c r="B587" t="s">
        <v>164</v>
      </c>
      <c r="C587" t="s">
        <v>165</v>
      </c>
      <c r="F587">
        <v>1</v>
      </c>
      <c r="G587" t="s">
        <v>1121</v>
      </c>
      <c r="H587" t="s">
        <v>43703</v>
      </c>
      <c r="I587">
        <v>0</v>
      </c>
      <c r="Q587" t="s">
        <v>33</v>
      </c>
      <c r="AA587" t="s">
        <v>1122</v>
      </c>
      <c r="AB587" s="1" t="s">
        <v>1123</v>
      </c>
      <c r="AC587" t="s">
        <v>1124</v>
      </c>
      <c r="AD587" t="s">
        <v>1125</v>
      </c>
      <c r="AE587" t="s">
        <v>38</v>
      </c>
      <c r="AF587">
        <v>98409</v>
      </c>
    </row>
    <row r="588" spans="1:32" x14ac:dyDescent="0.25">
      <c r="A588">
        <v>5400</v>
      </c>
      <c r="B588" t="s">
        <v>73</v>
      </c>
      <c r="C588" t="s">
        <v>74</v>
      </c>
      <c r="F588">
        <v>1</v>
      </c>
      <c r="G588" t="s">
        <v>3086</v>
      </c>
      <c r="H588" t="s">
        <v>43705</v>
      </c>
      <c r="I588">
        <v>0</v>
      </c>
      <c r="Q588" t="s">
        <v>33</v>
      </c>
      <c r="AA588" t="s">
        <v>3515</v>
      </c>
      <c r="AB588" t="s">
        <v>36525</v>
      </c>
      <c r="AC588" t="s">
        <v>36514</v>
      </c>
      <c r="AD588" t="s">
        <v>36526</v>
      </c>
    </row>
    <row r="589" spans="1:32" ht="409.5" x14ac:dyDescent="0.25">
      <c r="A589">
        <v>5458</v>
      </c>
      <c r="B589" t="s">
        <v>124</v>
      </c>
      <c r="C589" t="s">
        <v>45</v>
      </c>
      <c r="F589">
        <v>1</v>
      </c>
      <c r="G589" t="s">
        <v>22331</v>
      </c>
      <c r="H589" t="s">
        <v>43705</v>
      </c>
      <c r="I589">
        <v>0</v>
      </c>
      <c r="Q589" t="s">
        <v>33</v>
      </c>
      <c r="Z589" t="s">
        <v>34</v>
      </c>
      <c r="AA589" t="s">
        <v>22321</v>
      </c>
      <c r="AB589" s="1" t="s">
        <v>42809</v>
      </c>
      <c r="AC589" t="s">
        <v>42810</v>
      </c>
      <c r="AD589" t="s">
        <v>42811</v>
      </c>
    </row>
    <row r="590" spans="1:32" x14ac:dyDescent="0.25">
      <c r="A590">
        <v>9877</v>
      </c>
      <c r="B590" t="s">
        <v>124</v>
      </c>
      <c r="C590" t="s">
        <v>45</v>
      </c>
      <c r="F590">
        <v>1</v>
      </c>
      <c r="G590" t="s">
        <v>1619</v>
      </c>
      <c r="H590" t="s">
        <v>43703</v>
      </c>
      <c r="P590" t="s">
        <v>514</v>
      </c>
      <c r="Q590" t="s">
        <v>33</v>
      </c>
      <c r="Y590">
        <v>15</v>
      </c>
      <c r="Z590" t="s">
        <v>34</v>
      </c>
      <c r="AA590" t="s">
        <v>2811</v>
      </c>
      <c r="AB590" t="s">
        <v>2812</v>
      </c>
      <c r="AC590" t="s">
        <v>2813</v>
      </c>
      <c r="AD590">
        <v>-171027</v>
      </c>
      <c r="AE590" t="s">
        <v>38</v>
      </c>
      <c r="AF590">
        <v>98101</v>
      </c>
    </row>
    <row r="591" spans="1:32" x14ac:dyDescent="0.25">
      <c r="A591">
        <v>5472</v>
      </c>
      <c r="B591" t="s">
        <v>2046</v>
      </c>
      <c r="C591" t="s">
        <v>80</v>
      </c>
      <c r="F591">
        <v>1</v>
      </c>
      <c r="G591" t="s">
        <v>1143</v>
      </c>
      <c r="H591" t="s">
        <v>43696</v>
      </c>
      <c r="Q591" t="s">
        <v>33</v>
      </c>
      <c r="AA591" t="s">
        <v>5317</v>
      </c>
      <c r="AB591" t="s">
        <v>15809</v>
      </c>
      <c r="AC591" t="s">
        <v>15810</v>
      </c>
      <c r="AD591">
        <v>-163495</v>
      </c>
      <c r="AE591" t="s">
        <v>38</v>
      </c>
      <c r="AF591">
        <v>98337</v>
      </c>
    </row>
    <row r="592" spans="1:32" ht="409.5" x14ac:dyDescent="0.25">
      <c r="A592">
        <v>5481</v>
      </c>
      <c r="B592" t="s">
        <v>2046</v>
      </c>
      <c r="C592" t="s">
        <v>80</v>
      </c>
      <c r="F592">
        <v>1</v>
      </c>
      <c r="G592" t="s">
        <v>720</v>
      </c>
      <c r="H592" t="s">
        <v>43705</v>
      </c>
      <c r="I592">
        <v>0</v>
      </c>
      <c r="Q592" t="s">
        <v>33</v>
      </c>
      <c r="AA592" t="s">
        <v>6094</v>
      </c>
      <c r="AB592" s="1" t="s">
        <v>12023</v>
      </c>
      <c r="AC592" t="s">
        <v>12021</v>
      </c>
      <c r="AD592" t="s">
        <v>12024</v>
      </c>
      <c r="AE592" t="s">
        <v>38</v>
      </c>
      <c r="AF592">
        <v>98052</v>
      </c>
    </row>
    <row r="593" spans="1:32" x14ac:dyDescent="0.25">
      <c r="A593">
        <v>5484</v>
      </c>
      <c r="B593" t="s">
        <v>2046</v>
      </c>
      <c r="C593" t="s">
        <v>80</v>
      </c>
      <c r="F593">
        <v>1</v>
      </c>
      <c r="G593" t="s">
        <v>5745</v>
      </c>
      <c r="H593" t="s">
        <v>43705</v>
      </c>
      <c r="Q593" t="s">
        <v>33</v>
      </c>
      <c r="AA593" t="s">
        <v>10053</v>
      </c>
      <c r="AB593" t="s">
        <v>13620</v>
      </c>
      <c r="AC593" t="s">
        <v>13621</v>
      </c>
      <c r="AD593">
        <v>-160614</v>
      </c>
      <c r="AE593" t="s">
        <v>38</v>
      </c>
      <c r="AF593">
        <v>98201</v>
      </c>
    </row>
    <row r="594" spans="1:32" x14ac:dyDescent="0.25">
      <c r="A594">
        <v>5484</v>
      </c>
      <c r="B594" t="s">
        <v>2046</v>
      </c>
      <c r="C594" t="s">
        <v>80</v>
      </c>
      <c r="F594">
        <v>1</v>
      </c>
      <c r="G594" t="s">
        <v>81</v>
      </c>
      <c r="H594" t="s">
        <v>43705</v>
      </c>
      <c r="Q594" t="s">
        <v>33</v>
      </c>
      <c r="AA594" t="s">
        <v>82</v>
      </c>
      <c r="AB594" t="s">
        <v>11051</v>
      </c>
      <c r="AC594" t="s">
        <v>11053</v>
      </c>
      <c r="AD594">
        <v>-163037</v>
      </c>
      <c r="AE594" t="s">
        <v>38</v>
      </c>
      <c r="AF594">
        <v>98668</v>
      </c>
    </row>
    <row r="595" spans="1:32" ht="409.5" x14ac:dyDescent="0.25">
      <c r="A595">
        <v>16794</v>
      </c>
      <c r="B595" t="s">
        <v>489</v>
      </c>
      <c r="C595" t="s">
        <v>45</v>
      </c>
      <c r="F595">
        <v>1</v>
      </c>
      <c r="G595" t="s">
        <v>10049</v>
      </c>
      <c r="H595" t="s">
        <v>43703</v>
      </c>
      <c r="Q595" t="s">
        <v>33</v>
      </c>
      <c r="Y595">
        <v>15</v>
      </c>
      <c r="Z595" t="s">
        <v>34</v>
      </c>
      <c r="AA595" t="s">
        <v>10050</v>
      </c>
      <c r="AB595" s="1" t="s">
        <v>10051</v>
      </c>
      <c r="AC595" t="s">
        <v>10052</v>
      </c>
      <c r="AD595">
        <v>-173374</v>
      </c>
      <c r="AE595" t="s">
        <v>38</v>
      </c>
      <c r="AF595">
        <v>98115</v>
      </c>
    </row>
    <row r="596" spans="1:32" ht="409.5" x14ac:dyDescent="0.25">
      <c r="A596">
        <v>5518</v>
      </c>
      <c r="B596" t="s">
        <v>96</v>
      </c>
      <c r="C596" t="s">
        <v>97</v>
      </c>
      <c r="F596">
        <v>1</v>
      </c>
      <c r="G596" t="s">
        <v>5418</v>
      </c>
      <c r="H596" t="s">
        <v>43705</v>
      </c>
      <c r="Q596" t="s">
        <v>1</v>
      </c>
      <c r="AA596" t="s">
        <v>5419</v>
      </c>
      <c r="AB596" s="1" t="s">
        <v>5502</v>
      </c>
      <c r="AC596" t="s">
        <v>5503</v>
      </c>
      <c r="AD596">
        <v>-181625</v>
      </c>
      <c r="AE596" t="s">
        <v>1320</v>
      </c>
      <c r="AF596">
        <v>20005</v>
      </c>
    </row>
    <row r="597" spans="1:32" x14ac:dyDescent="0.25">
      <c r="A597">
        <v>5519</v>
      </c>
      <c r="B597" t="s">
        <v>739</v>
      </c>
      <c r="C597" t="s">
        <v>686</v>
      </c>
      <c r="F597">
        <v>1</v>
      </c>
      <c r="G597" t="s">
        <v>2112</v>
      </c>
      <c r="H597" t="s">
        <v>43705</v>
      </c>
      <c r="I597">
        <v>0</v>
      </c>
      <c r="Q597" t="s">
        <v>33</v>
      </c>
      <c r="AA597" t="s">
        <v>17003</v>
      </c>
      <c r="AB597" t="s">
        <v>30585</v>
      </c>
      <c r="AC597" t="s">
        <v>30586</v>
      </c>
      <c r="AD597" t="s">
        <v>30587</v>
      </c>
      <c r="AE597" t="s">
        <v>38</v>
      </c>
      <c r="AF597">
        <v>98531</v>
      </c>
    </row>
    <row r="598" spans="1:32" x14ac:dyDescent="0.25">
      <c r="A598">
        <v>5546</v>
      </c>
      <c r="B598" t="s">
        <v>685</v>
      </c>
      <c r="C598" t="s">
        <v>686</v>
      </c>
      <c r="F598">
        <v>1</v>
      </c>
      <c r="G598" t="s">
        <v>4947</v>
      </c>
      <c r="H598" t="s">
        <v>43705</v>
      </c>
      <c r="I598">
        <v>0</v>
      </c>
      <c r="Q598" t="s">
        <v>33</v>
      </c>
      <c r="AA598" t="s">
        <v>30393</v>
      </c>
      <c r="AB598" t="s">
        <v>35254</v>
      </c>
      <c r="AC598" t="s">
        <v>35222</v>
      </c>
      <c r="AD598" t="s">
        <v>35255</v>
      </c>
    </row>
    <row r="599" spans="1:32" ht="409.5" x14ac:dyDescent="0.25">
      <c r="A599">
        <v>5558</v>
      </c>
      <c r="B599" t="s">
        <v>44</v>
      </c>
      <c r="C599" t="s">
        <v>45</v>
      </c>
      <c r="F599">
        <v>1</v>
      </c>
      <c r="G599" t="s">
        <v>644</v>
      </c>
      <c r="H599" t="s">
        <v>43705</v>
      </c>
      <c r="I599">
        <v>0</v>
      </c>
      <c r="P599" t="s">
        <v>219</v>
      </c>
      <c r="Q599" t="s">
        <v>33</v>
      </c>
      <c r="Z599" t="s">
        <v>34</v>
      </c>
      <c r="AA599" t="s">
        <v>9617</v>
      </c>
      <c r="AB599" s="1" t="s">
        <v>9618</v>
      </c>
      <c r="AC599" s="1" t="s">
        <v>9618</v>
      </c>
      <c r="AD599" t="s">
        <v>9619</v>
      </c>
      <c r="AE599" t="s">
        <v>38</v>
      </c>
      <c r="AF599">
        <v>98661</v>
      </c>
    </row>
    <row r="600" spans="1:32" ht="409.5" x14ac:dyDescent="0.25">
      <c r="A600">
        <v>5561</v>
      </c>
      <c r="B600" t="s">
        <v>685</v>
      </c>
      <c r="C600" t="s">
        <v>686</v>
      </c>
      <c r="F600">
        <v>1</v>
      </c>
      <c r="G600" t="s">
        <v>29897</v>
      </c>
      <c r="H600" t="s">
        <v>43705</v>
      </c>
      <c r="Q600" t="s">
        <v>33</v>
      </c>
      <c r="AA600" t="s">
        <v>29898</v>
      </c>
      <c r="AB600" s="1" t="s">
        <v>33879</v>
      </c>
      <c r="AC600" t="s">
        <v>33877</v>
      </c>
      <c r="AD600">
        <v>-160043</v>
      </c>
    </row>
    <row r="601" spans="1:32" x14ac:dyDescent="0.25">
      <c r="A601">
        <v>5572</v>
      </c>
      <c r="B601" t="s">
        <v>739</v>
      </c>
      <c r="C601" t="s">
        <v>686</v>
      </c>
      <c r="F601">
        <v>1</v>
      </c>
      <c r="G601" t="s">
        <v>29535</v>
      </c>
      <c r="H601" t="s">
        <v>43703</v>
      </c>
      <c r="Q601" t="s">
        <v>33</v>
      </c>
      <c r="AA601" t="s">
        <v>29536</v>
      </c>
      <c r="AB601" t="s">
        <v>31148</v>
      </c>
      <c r="AC601" t="s">
        <v>31149</v>
      </c>
      <c r="AD601">
        <v>-162257</v>
      </c>
    </row>
    <row r="602" spans="1:32" ht="409.5" x14ac:dyDescent="0.25">
      <c r="A602">
        <v>5574</v>
      </c>
      <c r="B602" t="s">
        <v>685</v>
      </c>
      <c r="C602" t="s">
        <v>686</v>
      </c>
      <c r="F602">
        <v>1</v>
      </c>
      <c r="G602" t="s">
        <v>35058</v>
      </c>
      <c r="H602" t="s">
        <v>43705</v>
      </c>
      <c r="Q602" t="s">
        <v>33</v>
      </c>
      <c r="AA602" t="s">
        <v>35059</v>
      </c>
      <c r="AB602" s="1" t="s">
        <v>35060</v>
      </c>
      <c r="AC602" t="s">
        <v>35061</v>
      </c>
      <c r="AD602">
        <v>-161753</v>
      </c>
      <c r="AE602" t="s">
        <v>2936</v>
      </c>
      <c r="AF602">
        <v>78660</v>
      </c>
    </row>
    <row r="603" spans="1:32" x14ac:dyDescent="0.25">
      <c r="A603">
        <v>5574</v>
      </c>
      <c r="B603" t="s">
        <v>44</v>
      </c>
      <c r="C603" t="s">
        <v>45</v>
      </c>
      <c r="F603">
        <v>1</v>
      </c>
      <c r="G603" t="s">
        <v>9072</v>
      </c>
      <c r="H603" t="s">
        <v>43705</v>
      </c>
      <c r="I603">
        <v>0</v>
      </c>
      <c r="Q603" t="s">
        <v>63</v>
      </c>
      <c r="Z603" t="s">
        <v>34</v>
      </c>
      <c r="AA603" t="s">
        <v>9073</v>
      </c>
      <c r="AB603" t="s">
        <v>9074</v>
      </c>
      <c r="AC603" t="s">
        <v>9075</v>
      </c>
      <c r="AD603" t="s">
        <v>9076</v>
      </c>
    </row>
    <row r="604" spans="1:32" x14ac:dyDescent="0.25">
      <c r="A604">
        <v>5581</v>
      </c>
      <c r="B604" t="s">
        <v>73</v>
      </c>
      <c r="C604" t="s">
        <v>74</v>
      </c>
      <c r="F604">
        <v>1</v>
      </c>
      <c r="G604" t="s">
        <v>29613</v>
      </c>
      <c r="H604" t="s">
        <v>43705</v>
      </c>
      <c r="I604">
        <v>0</v>
      </c>
      <c r="Q604" t="s">
        <v>33</v>
      </c>
      <c r="AA604" t="s">
        <v>33678</v>
      </c>
      <c r="AB604" t="s">
        <v>36416</v>
      </c>
      <c r="AC604" t="s">
        <v>36417</v>
      </c>
      <c r="AD604" t="s">
        <v>36418</v>
      </c>
    </row>
    <row r="605" spans="1:32" x14ac:dyDescent="0.25">
      <c r="A605">
        <v>5583</v>
      </c>
      <c r="B605" t="s">
        <v>68</v>
      </c>
      <c r="C605" t="s">
        <v>45</v>
      </c>
      <c r="F605">
        <v>1</v>
      </c>
      <c r="G605" t="s">
        <v>19298</v>
      </c>
      <c r="H605" t="s">
        <v>43703</v>
      </c>
      <c r="Q605" t="s">
        <v>33</v>
      </c>
      <c r="Y605">
        <v>15</v>
      </c>
      <c r="Z605" t="s">
        <v>34</v>
      </c>
      <c r="AA605" t="s">
        <v>43076</v>
      </c>
      <c r="AB605" t="s">
        <v>43604</v>
      </c>
      <c r="AC605" t="s">
        <v>43605</v>
      </c>
      <c r="AD605">
        <v>-180399</v>
      </c>
    </row>
    <row r="606" spans="1:32" x14ac:dyDescent="0.25">
      <c r="A606">
        <v>5584</v>
      </c>
      <c r="B606" t="s">
        <v>2046</v>
      </c>
      <c r="C606" t="s">
        <v>80</v>
      </c>
      <c r="F606">
        <v>1</v>
      </c>
      <c r="G606" t="s">
        <v>6018</v>
      </c>
      <c r="H606" t="s">
        <v>43705</v>
      </c>
      <c r="Q606" t="s">
        <v>33</v>
      </c>
      <c r="AA606" t="s">
        <v>13660</v>
      </c>
      <c r="AB606" t="s">
        <v>13719</v>
      </c>
      <c r="AC606" t="s">
        <v>13720</v>
      </c>
      <c r="AD606">
        <v>-180309</v>
      </c>
      <c r="AE606" t="s">
        <v>38</v>
      </c>
      <c r="AF606" t="s">
        <v>1716</v>
      </c>
    </row>
    <row r="607" spans="1:32" x14ac:dyDescent="0.25">
      <c r="A607">
        <v>5589</v>
      </c>
      <c r="B607" t="s">
        <v>685</v>
      </c>
      <c r="C607" t="s">
        <v>686</v>
      </c>
      <c r="F607">
        <v>1</v>
      </c>
      <c r="G607" t="s">
        <v>3399</v>
      </c>
      <c r="H607" t="s">
        <v>43705</v>
      </c>
      <c r="Q607" t="s">
        <v>33</v>
      </c>
      <c r="AA607" t="s">
        <v>29428</v>
      </c>
      <c r="AB607" t="s">
        <v>34045</v>
      </c>
      <c r="AC607" t="s">
        <v>34046</v>
      </c>
      <c r="AD607">
        <v>-161108</v>
      </c>
      <c r="AE607" t="s">
        <v>38</v>
      </c>
      <c r="AF607">
        <v>98802</v>
      </c>
    </row>
    <row r="608" spans="1:32" x14ac:dyDescent="0.25">
      <c r="A608">
        <v>5596</v>
      </c>
      <c r="B608" t="s">
        <v>739</v>
      </c>
      <c r="C608" t="s">
        <v>686</v>
      </c>
      <c r="F608">
        <v>1</v>
      </c>
      <c r="G608" t="s">
        <v>3051</v>
      </c>
      <c r="H608" t="s">
        <v>43705</v>
      </c>
      <c r="Q608" t="s">
        <v>33</v>
      </c>
      <c r="AA608" t="s">
        <v>29246</v>
      </c>
      <c r="AB608" t="s">
        <v>29954</v>
      </c>
      <c r="AC608" t="s">
        <v>29955</v>
      </c>
      <c r="AD608">
        <v>-172770</v>
      </c>
      <c r="AE608" t="s">
        <v>38</v>
      </c>
      <c r="AF608">
        <v>98503</v>
      </c>
    </row>
    <row r="609" spans="1:32" x14ac:dyDescent="0.25">
      <c r="A609">
        <v>5596</v>
      </c>
      <c r="B609" t="s">
        <v>68</v>
      </c>
      <c r="C609" t="s">
        <v>45</v>
      </c>
      <c r="F609">
        <v>1</v>
      </c>
      <c r="G609" t="s">
        <v>40551</v>
      </c>
      <c r="H609" t="s">
        <v>43705</v>
      </c>
      <c r="P609" t="s">
        <v>43618</v>
      </c>
      <c r="Q609" t="s">
        <v>52</v>
      </c>
      <c r="Z609" t="s">
        <v>34</v>
      </c>
      <c r="AA609" t="s">
        <v>43619</v>
      </c>
      <c r="AB609" t="s">
        <v>43620</v>
      </c>
      <c r="AC609" t="s">
        <v>27414</v>
      </c>
      <c r="AD609">
        <v>-172395</v>
      </c>
    </row>
    <row r="610" spans="1:32" x14ac:dyDescent="0.25">
      <c r="A610">
        <v>5600</v>
      </c>
      <c r="B610" t="s">
        <v>677</v>
      </c>
      <c r="C610" t="s">
        <v>80</v>
      </c>
      <c r="F610">
        <v>1</v>
      </c>
      <c r="G610" t="s">
        <v>5718</v>
      </c>
      <c r="H610" t="s">
        <v>43703</v>
      </c>
      <c r="I610">
        <v>0</v>
      </c>
      <c r="Q610" t="s">
        <v>6489</v>
      </c>
      <c r="AA610" t="s">
        <v>6490</v>
      </c>
      <c r="AB610" t="s">
        <v>6491</v>
      </c>
      <c r="AC610" t="s">
        <v>6492</v>
      </c>
      <c r="AD610" t="s">
        <v>6493</v>
      </c>
      <c r="AE610" t="s">
        <v>38</v>
      </c>
      <c r="AF610">
        <v>98401</v>
      </c>
    </row>
    <row r="611" spans="1:32" ht="409.5" x14ac:dyDescent="0.25">
      <c r="A611">
        <v>5605</v>
      </c>
      <c r="B611" t="s">
        <v>96</v>
      </c>
      <c r="C611" t="s">
        <v>97</v>
      </c>
      <c r="F611">
        <v>1</v>
      </c>
      <c r="G611" t="s">
        <v>292</v>
      </c>
      <c r="H611" t="s">
        <v>43705</v>
      </c>
      <c r="Q611" t="s">
        <v>33</v>
      </c>
      <c r="Z611" t="s">
        <v>34</v>
      </c>
      <c r="AA611" t="s">
        <v>19632</v>
      </c>
      <c r="AB611" s="1" t="s">
        <v>19633</v>
      </c>
      <c r="AC611" t="s">
        <v>19634</v>
      </c>
      <c r="AD611">
        <v>-171041</v>
      </c>
      <c r="AE611" t="s">
        <v>38</v>
      </c>
      <c r="AF611">
        <v>98660</v>
      </c>
    </row>
    <row r="612" spans="1:32" x14ac:dyDescent="0.25">
      <c r="A612">
        <v>5626</v>
      </c>
      <c r="B612" t="s">
        <v>677</v>
      </c>
      <c r="C612" t="s">
        <v>80</v>
      </c>
      <c r="F612">
        <v>1</v>
      </c>
      <c r="G612" t="s">
        <v>716</v>
      </c>
      <c r="H612" t="s">
        <v>43705</v>
      </c>
      <c r="I612">
        <v>0</v>
      </c>
      <c r="Q612" t="s">
        <v>33</v>
      </c>
      <c r="AA612" t="s">
        <v>7632</v>
      </c>
      <c r="AB612" t="s">
        <v>25140</v>
      </c>
      <c r="AC612" t="s">
        <v>25141</v>
      </c>
      <c r="AD612" t="s">
        <v>25142</v>
      </c>
      <c r="AE612" t="s">
        <v>102</v>
      </c>
      <c r="AF612">
        <v>97214</v>
      </c>
    </row>
    <row r="613" spans="1:32" x14ac:dyDescent="0.25">
      <c r="A613">
        <v>5626</v>
      </c>
      <c r="B613" t="s">
        <v>2046</v>
      </c>
      <c r="C613" t="s">
        <v>80</v>
      </c>
      <c r="F613">
        <v>1</v>
      </c>
      <c r="G613" t="s">
        <v>6023</v>
      </c>
      <c r="H613" t="s">
        <v>43705</v>
      </c>
      <c r="Q613" t="s">
        <v>33</v>
      </c>
      <c r="AA613" t="s">
        <v>13214</v>
      </c>
      <c r="AB613" t="s">
        <v>13997</v>
      </c>
      <c r="AC613" t="s">
        <v>13980</v>
      </c>
      <c r="AD613">
        <v>-181748</v>
      </c>
      <c r="AE613" t="s">
        <v>6028</v>
      </c>
      <c r="AF613">
        <v>48108</v>
      </c>
    </row>
    <row r="614" spans="1:32" x14ac:dyDescent="0.25">
      <c r="A614">
        <v>5637</v>
      </c>
      <c r="B614" t="s">
        <v>30</v>
      </c>
      <c r="C614" t="s">
        <v>31</v>
      </c>
      <c r="F614">
        <v>1</v>
      </c>
      <c r="G614" t="s">
        <v>18712</v>
      </c>
      <c r="H614" t="s">
        <v>43705</v>
      </c>
      <c r="I614">
        <v>0</v>
      </c>
      <c r="Q614" t="s">
        <v>33</v>
      </c>
      <c r="Z614" t="s">
        <v>34</v>
      </c>
      <c r="AA614" t="s">
        <v>19619</v>
      </c>
      <c r="AB614" t="s">
        <v>19620</v>
      </c>
      <c r="AC614" t="s">
        <v>19620</v>
      </c>
      <c r="AD614" t="s">
        <v>19621</v>
      </c>
      <c r="AE614" t="s">
        <v>38</v>
      </c>
      <c r="AF614">
        <v>98520</v>
      </c>
    </row>
    <row r="615" spans="1:32" x14ac:dyDescent="0.25">
      <c r="A615">
        <v>5641</v>
      </c>
      <c r="B615" t="s">
        <v>2046</v>
      </c>
      <c r="C615" t="s">
        <v>80</v>
      </c>
      <c r="F615">
        <v>1</v>
      </c>
      <c r="G615" t="s">
        <v>413</v>
      </c>
      <c r="H615" t="s">
        <v>43705</v>
      </c>
      <c r="Q615" t="s">
        <v>33</v>
      </c>
      <c r="AA615" t="s">
        <v>7165</v>
      </c>
      <c r="AB615" t="s">
        <v>10558</v>
      </c>
      <c r="AC615" t="s">
        <v>10559</v>
      </c>
      <c r="AD615">
        <v>-170469</v>
      </c>
      <c r="AE615" t="s">
        <v>38</v>
      </c>
      <c r="AF615">
        <v>98004</v>
      </c>
    </row>
    <row r="616" spans="1:32" x14ac:dyDescent="0.25">
      <c r="A616">
        <v>5643</v>
      </c>
      <c r="B616" t="s">
        <v>677</v>
      </c>
      <c r="C616" t="s">
        <v>80</v>
      </c>
      <c r="F616">
        <v>1</v>
      </c>
      <c r="G616" t="s">
        <v>12328</v>
      </c>
      <c r="H616" t="s">
        <v>43696</v>
      </c>
      <c r="I616">
        <v>0</v>
      </c>
      <c r="Q616" t="s">
        <v>33</v>
      </c>
      <c r="AA616" t="s">
        <v>12329</v>
      </c>
      <c r="AB616" t="s">
        <v>15762</v>
      </c>
      <c r="AC616" t="s">
        <v>15763</v>
      </c>
      <c r="AD616" t="s">
        <v>15764</v>
      </c>
      <c r="AE616" t="s">
        <v>38</v>
      </c>
      <c r="AF616">
        <v>99163</v>
      </c>
    </row>
    <row r="617" spans="1:32" ht="409.5" x14ac:dyDescent="0.25">
      <c r="A617">
        <v>5649</v>
      </c>
      <c r="B617" t="s">
        <v>79</v>
      </c>
      <c r="C617" t="s">
        <v>80</v>
      </c>
      <c r="F617">
        <v>1</v>
      </c>
      <c r="G617" t="s">
        <v>716</v>
      </c>
      <c r="H617" t="s">
        <v>43705</v>
      </c>
      <c r="Q617" t="s">
        <v>33</v>
      </c>
      <c r="AA617" t="s">
        <v>717</v>
      </c>
      <c r="AB617" s="1" t="s">
        <v>26208</v>
      </c>
      <c r="AC617" t="s">
        <v>26209</v>
      </c>
      <c r="AD617">
        <v>-181299</v>
      </c>
      <c r="AE617" t="s">
        <v>102</v>
      </c>
      <c r="AF617">
        <v>97214</v>
      </c>
    </row>
    <row r="618" spans="1:32" x14ac:dyDescent="0.25">
      <c r="A618">
        <v>5651</v>
      </c>
      <c r="B618" t="s">
        <v>685</v>
      </c>
      <c r="C618" t="s">
        <v>686</v>
      </c>
      <c r="F618">
        <v>1</v>
      </c>
      <c r="G618" t="s">
        <v>19330</v>
      </c>
      <c r="H618" t="s">
        <v>43705</v>
      </c>
      <c r="Q618" t="s">
        <v>33</v>
      </c>
      <c r="AA618" t="s">
        <v>33059</v>
      </c>
      <c r="AB618" t="s">
        <v>34242</v>
      </c>
      <c r="AC618" t="s">
        <v>34241</v>
      </c>
      <c r="AD618">
        <v>-180690</v>
      </c>
      <c r="AE618" t="s">
        <v>38</v>
      </c>
      <c r="AF618">
        <v>98801</v>
      </c>
    </row>
    <row r="619" spans="1:32" x14ac:dyDescent="0.25">
      <c r="A619">
        <v>5657</v>
      </c>
      <c r="B619" t="s">
        <v>685</v>
      </c>
      <c r="C619" t="s">
        <v>686</v>
      </c>
      <c r="F619">
        <v>1</v>
      </c>
      <c r="G619" t="s">
        <v>3151</v>
      </c>
      <c r="H619" t="s">
        <v>43705</v>
      </c>
      <c r="Q619" t="s">
        <v>33</v>
      </c>
      <c r="AA619" t="s">
        <v>4981</v>
      </c>
      <c r="AB619" t="s">
        <v>34993</v>
      </c>
      <c r="AC619" t="s">
        <v>34991</v>
      </c>
      <c r="AD619">
        <v>-163450</v>
      </c>
      <c r="AE619" t="s">
        <v>38</v>
      </c>
      <c r="AF619">
        <v>98032</v>
      </c>
    </row>
    <row r="620" spans="1:32" ht="150" x14ac:dyDescent="0.25">
      <c r="A620">
        <v>5666</v>
      </c>
      <c r="B620" t="s">
        <v>3712</v>
      </c>
      <c r="C620" t="s">
        <v>16820</v>
      </c>
      <c r="F620">
        <v>1</v>
      </c>
      <c r="G620" t="s">
        <v>41553</v>
      </c>
      <c r="H620" t="s">
        <v>43705</v>
      </c>
      <c r="I620">
        <v>0</v>
      </c>
      <c r="Q620" t="s">
        <v>33</v>
      </c>
      <c r="AA620" t="s">
        <v>41554</v>
      </c>
      <c r="AB620" s="1" t="s">
        <v>41621</v>
      </c>
      <c r="AC620" t="s">
        <v>41573</v>
      </c>
      <c r="AD620" t="s">
        <v>41622</v>
      </c>
    </row>
    <row r="621" spans="1:32" ht="409.5" x14ac:dyDescent="0.25">
      <c r="A621">
        <v>5669</v>
      </c>
      <c r="B621" t="s">
        <v>164</v>
      </c>
      <c r="C621" t="s">
        <v>165</v>
      </c>
      <c r="F621">
        <v>1</v>
      </c>
      <c r="G621" t="s">
        <v>387</v>
      </c>
      <c r="H621" t="s">
        <v>43696</v>
      </c>
      <c r="I621">
        <v>0</v>
      </c>
      <c r="Q621" t="s">
        <v>33</v>
      </c>
      <c r="AA621" t="s">
        <v>970</v>
      </c>
      <c r="AB621" s="1" t="s">
        <v>971</v>
      </c>
      <c r="AC621" t="s">
        <v>972</v>
      </c>
      <c r="AD621" t="s">
        <v>973</v>
      </c>
    </row>
    <row r="622" spans="1:32" x14ac:dyDescent="0.25">
      <c r="A622">
        <v>5686</v>
      </c>
      <c r="B622" t="s">
        <v>3712</v>
      </c>
      <c r="C622" t="s">
        <v>45</v>
      </c>
      <c r="F622">
        <v>1</v>
      </c>
      <c r="G622" t="s">
        <v>1532</v>
      </c>
      <c r="H622" t="s">
        <v>43705</v>
      </c>
      <c r="I622">
        <v>0</v>
      </c>
      <c r="Q622" t="s">
        <v>33</v>
      </c>
      <c r="AA622" t="s">
        <v>27617</v>
      </c>
      <c r="AB622" t="s">
        <v>27618</v>
      </c>
      <c r="AC622" t="s">
        <v>27619</v>
      </c>
      <c r="AD622" t="s">
        <v>27620</v>
      </c>
      <c r="AE622" t="s">
        <v>282</v>
      </c>
      <c r="AF622">
        <v>44420</v>
      </c>
    </row>
    <row r="623" spans="1:32" x14ac:dyDescent="0.25">
      <c r="A623">
        <v>4868</v>
      </c>
      <c r="B623" t="s">
        <v>334</v>
      </c>
      <c r="C623" t="s">
        <v>45</v>
      </c>
      <c r="F623">
        <v>1</v>
      </c>
      <c r="G623" t="s">
        <v>18991</v>
      </c>
      <c r="H623" t="s">
        <v>43705</v>
      </c>
      <c r="Q623" t="s">
        <v>155</v>
      </c>
      <c r="Z623" t="s">
        <v>34</v>
      </c>
      <c r="AA623" t="s">
        <v>18992</v>
      </c>
      <c r="AB623" t="s">
        <v>18993</v>
      </c>
      <c r="AC623" t="s">
        <v>18994</v>
      </c>
      <c r="AD623">
        <v>-170747</v>
      </c>
    </row>
    <row r="624" spans="1:32" ht="409.5" x14ac:dyDescent="0.25">
      <c r="A624">
        <v>5696</v>
      </c>
      <c r="B624" t="s">
        <v>2046</v>
      </c>
      <c r="C624" t="s">
        <v>80</v>
      </c>
      <c r="F624">
        <v>1</v>
      </c>
      <c r="G624" t="s">
        <v>3772</v>
      </c>
      <c r="H624" t="s">
        <v>43705</v>
      </c>
      <c r="Q624" t="s">
        <v>33</v>
      </c>
      <c r="AA624" t="s">
        <v>3773</v>
      </c>
      <c r="AB624" s="1" t="s">
        <v>14609</v>
      </c>
      <c r="AC624" t="s">
        <v>14610</v>
      </c>
      <c r="AD624">
        <v>-173226</v>
      </c>
      <c r="AE624" t="s">
        <v>38</v>
      </c>
      <c r="AF624">
        <v>98402</v>
      </c>
    </row>
    <row r="625" spans="1:32" x14ac:dyDescent="0.25">
      <c r="A625">
        <v>5699</v>
      </c>
      <c r="B625" t="s">
        <v>739</v>
      </c>
      <c r="C625" t="s">
        <v>686</v>
      </c>
      <c r="F625">
        <v>1</v>
      </c>
      <c r="G625" t="s">
        <v>2112</v>
      </c>
      <c r="H625" t="s">
        <v>43705</v>
      </c>
      <c r="Q625" t="s">
        <v>33</v>
      </c>
      <c r="AA625" t="s">
        <v>17003</v>
      </c>
      <c r="AB625" t="s">
        <v>30581</v>
      </c>
      <c r="AC625" t="s">
        <v>30582</v>
      </c>
      <c r="AD625">
        <v>-161876</v>
      </c>
      <c r="AE625" t="s">
        <v>38</v>
      </c>
      <c r="AF625">
        <v>98531</v>
      </c>
    </row>
    <row r="626" spans="1:32" x14ac:dyDescent="0.25">
      <c r="A626">
        <v>5716</v>
      </c>
      <c r="B626" t="s">
        <v>2046</v>
      </c>
      <c r="C626" t="s">
        <v>80</v>
      </c>
      <c r="F626">
        <v>1</v>
      </c>
      <c r="G626" t="s">
        <v>651</v>
      </c>
      <c r="H626" t="s">
        <v>43705</v>
      </c>
      <c r="Q626" t="s">
        <v>33</v>
      </c>
      <c r="AA626" t="s">
        <v>652</v>
      </c>
      <c r="AB626" t="s">
        <v>10227</v>
      </c>
      <c r="AC626" t="s">
        <v>10228</v>
      </c>
      <c r="AD626">
        <v>-161531</v>
      </c>
      <c r="AE626" t="s">
        <v>38</v>
      </c>
      <c r="AF626">
        <v>98034</v>
      </c>
    </row>
    <row r="627" spans="1:32" x14ac:dyDescent="0.25">
      <c r="A627">
        <v>5723</v>
      </c>
      <c r="B627" t="s">
        <v>3439</v>
      </c>
      <c r="F627">
        <v>1</v>
      </c>
      <c r="G627" t="s">
        <v>209</v>
      </c>
      <c r="H627" t="s">
        <v>43705</v>
      </c>
      <c r="I627">
        <v>0</v>
      </c>
      <c r="Q627" t="s">
        <v>33</v>
      </c>
      <c r="Z627" t="s">
        <v>34</v>
      </c>
      <c r="AA627" t="s">
        <v>36248</v>
      </c>
      <c r="AB627" t="s">
        <v>38215</v>
      </c>
      <c r="AC627" t="s">
        <v>38216</v>
      </c>
      <c r="AD627" t="s">
        <v>38217</v>
      </c>
      <c r="AE627" t="s">
        <v>38</v>
      </c>
      <c r="AF627">
        <v>98390</v>
      </c>
    </row>
    <row r="628" spans="1:32" ht="409.5" x14ac:dyDescent="0.25">
      <c r="A628">
        <v>5741</v>
      </c>
      <c r="B628" t="s">
        <v>79</v>
      </c>
      <c r="C628" t="s">
        <v>80</v>
      </c>
      <c r="F628">
        <v>1</v>
      </c>
      <c r="G628" t="s">
        <v>6116</v>
      </c>
      <c r="H628" t="s">
        <v>43705</v>
      </c>
      <c r="Q628" t="s">
        <v>33</v>
      </c>
      <c r="AA628" t="s">
        <v>10629</v>
      </c>
      <c r="AB628" s="1" t="s">
        <v>27079</v>
      </c>
      <c r="AC628" t="s">
        <v>27080</v>
      </c>
      <c r="AD628">
        <v>-172582</v>
      </c>
      <c r="AE628" t="s">
        <v>38</v>
      </c>
      <c r="AF628">
        <v>98115</v>
      </c>
    </row>
    <row r="629" spans="1:32" ht="409.5" x14ac:dyDescent="0.25">
      <c r="A629">
        <v>3346</v>
      </c>
      <c r="B629" t="s">
        <v>30</v>
      </c>
      <c r="C629" t="s">
        <v>31</v>
      </c>
      <c r="F629">
        <v>1</v>
      </c>
      <c r="G629" t="s">
        <v>1462</v>
      </c>
      <c r="H629" t="s">
        <v>43703</v>
      </c>
      <c r="I629">
        <v>0</v>
      </c>
      <c r="P629" t="s">
        <v>1348</v>
      </c>
      <c r="Q629" t="s">
        <v>33</v>
      </c>
      <c r="Z629" t="s">
        <v>34</v>
      </c>
      <c r="AA629" t="s">
        <v>1463</v>
      </c>
      <c r="AB629" s="1" t="s">
        <v>1464</v>
      </c>
      <c r="AC629" t="s">
        <v>1465</v>
      </c>
      <c r="AD629" t="s">
        <v>1466</v>
      </c>
      <c r="AE629" t="s">
        <v>38</v>
      </c>
      <c r="AF629">
        <v>98563</v>
      </c>
    </row>
    <row r="630" spans="1:32" x14ac:dyDescent="0.25">
      <c r="A630">
        <v>5799</v>
      </c>
      <c r="B630" t="s">
        <v>2046</v>
      </c>
      <c r="C630" t="s">
        <v>80</v>
      </c>
      <c r="F630">
        <v>1</v>
      </c>
      <c r="G630" t="s">
        <v>69</v>
      </c>
      <c r="H630" t="s">
        <v>43696</v>
      </c>
      <c r="Q630" t="s">
        <v>33</v>
      </c>
      <c r="AA630" t="s">
        <v>15036</v>
      </c>
      <c r="AB630" t="s">
        <v>40047</v>
      </c>
      <c r="AC630" t="s">
        <v>40048</v>
      </c>
      <c r="AD630">
        <v>-160520</v>
      </c>
      <c r="AE630" t="s">
        <v>38</v>
      </c>
      <c r="AF630">
        <v>98121</v>
      </c>
    </row>
    <row r="631" spans="1:32" x14ac:dyDescent="0.25">
      <c r="A631">
        <v>5799</v>
      </c>
      <c r="B631" t="s">
        <v>2046</v>
      </c>
      <c r="C631" t="s">
        <v>80</v>
      </c>
      <c r="F631">
        <v>1</v>
      </c>
      <c r="G631" t="s">
        <v>1024</v>
      </c>
      <c r="H631" t="s">
        <v>43705</v>
      </c>
      <c r="I631">
        <v>0</v>
      </c>
      <c r="Q631" t="s">
        <v>33</v>
      </c>
      <c r="AA631" t="s">
        <v>1025</v>
      </c>
      <c r="AB631" t="s">
        <v>6549</v>
      </c>
      <c r="AC631" t="s">
        <v>6550</v>
      </c>
      <c r="AD631" t="s">
        <v>6551</v>
      </c>
      <c r="AE631" t="s">
        <v>102</v>
      </c>
      <c r="AF631">
        <v>97219</v>
      </c>
    </row>
    <row r="632" spans="1:32" x14ac:dyDescent="0.25">
      <c r="A632">
        <v>5809</v>
      </c>
      <c r="B632" t="s">
        <v>334</v>
      </c>
      <c r="C632" t="s">
        <v>45</v>
      </c>
      <c r="F632">
        <v>1</v>
      </c>
      <c r="G632" t="s">
        <v>3270</v>
      </c>
      <c r="H632" t="s">
        <v>43705</v>
      </c>
      <c r="I632">
        <v>0</v>
      </c>
      <c r="Q632" t="s">
        <v>33</v>
      </c>
      <c r="AA632" t="s">
        <v>3271</v>
      </c>
      <c r="AB632" t="s">
        <v>38565</v>
      </c>
      <c r="AC632" t="s">
        <v>38566</v>
      </c>
      <c r="AD632" t="s">
        <v>38567</v>
      </c>
      <c r="AE632" t="s">
        <v>38</v>
      </c>
      <c r="AF632">
        <v>98611</v>
      </c>
    </row>
    <row r="633" spans="1:32" x14ac:dyDescent="0.25">
      <c r="A633">
        <v>5813</v>
      </c>
      <c r="B633" t="s">
        <v>2046</v>
      </c>
      <c r="C633" t="s">
        <v>80</v>
      </c>
      <c r="F633">
        <v>1</v>
      </c>
      <c r="G633" t="s">
        <v>651</v>
      </c>
      <c r="H633" t="s">
        <v>43705</v>
      </c>
      <c r="Q633" t="s">
        <v>33</v>
      </c>
      <c r="AA633" t="s">
        <v>6279</v>
      </c>
      <c r="AB633" t="s">
        <v>13249</v>
      </c>
      <c r="AC633" t="s">
        <v>13248</v>
      </c>
      <c r="AD633">
        <v>-172542</v>
      </c>
      <c r="AE633" t="s">
        <v>38</v>
      </c>
      <c r="AF633">
        <v>98034</v>
      </c>
    </row>
    <row r="634" spans="1:32" x14ac:dyDescent="0.25">
      <c r="A634">
        <v>5845</v>
      </c>
      <c r="B634" t="s">
        <v>685</v>
      </c>
      <c r="C634" t="s">
        <v>686</v>
      </c>
      <c r="F634">
        <v>1</v>
      </c>
      <c r="G634" t="s">
        <v>31099</v>
      </c>
      <c r="H634" t="s">
        <v>43705</v>
      </c>
      <c r="I634">
        <v>0</v>
      </c>
      <c r="Q634" t="s">
        <v>33</v>
      </c>
      <c r="AA634" t="s">
        <v>33725</v>
      </c>
      <c r="AB634" t="s">
        <v>33728</v>
      </c>
      <c r="AC634" t="s">
        <v>33714</v>
      </c>
      <c r="AD634" t="s">
        <v>33729</v>
      </c>
      <c r="AE634" t="s">
        <v>102</v>
      </c>
      <c r="AF634">
        <v>97058</v>
      </c>
    </row>
    <row r="635" spans="1:32" ht="409.5" x14ac:dyDescent="0.25">
      <c r="A635">
        <v>5847</v>
      </c>
      <c r="B635" t="s">
        <v>463</v>
      </c>
      <c r="D635" t="s">
        <v>34</v>
      </c>
      <c r="E635" t="s">
        <v>17474</v>
      </c>
      <c r="F635">
        <v>1</v>
      </c>
      <c r="G635" s="1" t="s">
        <v>459</v>
      </c>
      <c r="H635" t="s">
        <v>43703</v>
      </c>
      <c r="Q635" t="s">
        <v>52</v>
      </c>
      <c r="Y635">
        <v>15</v>
      </c>
      <c r="Z635" t="s">
        <v>34</v>
      </c>
      <c r="AA635" t="s">
        <v>17475</v>
      </c>
      <c r="AB635" s="1" t="s">
        <v>17476</v>
      </c>
      <c r="AC635" t="s">
        <v>17477</v>
      </c>
      <c r="AD635">
        <v>-171262</v>
      </c>
      <c r="AE635" t="s">
        <v>38</v>
      </c>
      <c r="AF635">
        <v>98119</v>
      </c>
    </row>
    <row r="636" spans="1:32" ht="409.5" x14ac:dyDescent="0.25">
      <c r="A636">
        <v>5857</v>
      </c>
      <c r="B636" t="s">
        <v>773</v>
      </c>
      <c r="C636" t="s">
        <v>80</v>
      </c>
      <c r="F636">
        <v>1</v>
      </c>
      <c r="G636" t="s">
        <v>1550</v>
      </c>
      <c r="H636" t="s">
        <v>43703</v>
      </c>
      <c r="I636">
        <v>0</v>
      </c>
      <c r="Q636" t="s">
        <v>33</v>
      </c>
      <c r="Z636" t="s">
        <v>34</v>
      </c>
      <c r="AA636" t="s">
        <v>1551</v>
      </c>
      <c r="AB636" s="1" t="s">
        <v>6145</v>
      </c>
      <c r="AC636" t="s">
        <v>6146</v>
      </c>
      <c r="AD636" t="s">
        <v>6147</v>
      </c>
      <c r="AE636" t="s">
        <v>38</v>
      </c>
      <c r="AF636">
        <v>98194</v>
      </c>
    </row>
    <row r="637" spans="1:32" ht="409.5" x14ac:dyDescent="0.25">
      <c r="A637">
        <v>12974</v>
      </c>
      <c r="B637" t="s">
        <v>30</v>
      </c>
      <c r="C637" t="s">
        <v>31</v>
      </c>
      <c r="F637">
        <v>1</v>
      </c>
      <c r="G637" t="s">
        <v>31933</v>
      </c>
      <c r="H637" t="s">
        <v>43703</v>
      </c>
      <c r="I637">
        <v>0</v>
      </c>
      <c r="Q637" t="s">
        <v>33</v>
      </c>
      <c r="Z637" t="s">
        <v>34</v>
      </c>
      <c r="AA637" t="s">
        <v>31934</v>
      </c>
      <c r="AB637" s="1" t="s">
        <v>31935</v>
      </c>
      <c r="AC637" s="1" t="s">
        <v>31935</v>
      </c>
      <c r="AD637" t="s">
        <v>31936</v>
      </c>
      <c r="AE637" t="s">
        <v>38</v>
      </c>
      <c r="AF637">
        <v>98403</v>
      </c>
    </row>
    <row r="638" spans="1:32" x14ac:dyDescent="0.25">
      <c r="A638">
        <v>5862</v>
      </c>
      <c r="B638" t="s">
        <v>96</v>
      </c>
      <c r="C638" t="s">
        <v>97</v>
      </c>
      <c r="F638">
        <v>1</v>
      </c>
      <c r="G638" t="s">
        <v>37927</v>
      </c>
      <c r="H638" t="s">
        <v>43703</v>
      </c>
      <c r="I638">
        <v>0</v>
      </c>
      <c r="Q638" t="s">
        <v>33</v>
      </c>
      <c r="Z638" t="s">
        <v>34</v>
      </c>
      <c r="AA638" t="s">
        <v>21758</v>
      </c>
      <c r="AB638" t="s">
        <v>37928</v>
      </c>
      <c r="AC638" t="s">
        <v>37929</v>
      </c>
      <c r="AD638" t="s">
        <v>37930</v>
      </c>
      <c r="AE638" t="s">
        <v>38</v>
      </c>
      <c r="AF638">
        <v>98550</v>
      </c>
    </row>
    <row r="639" spans="1:32" ht="375" x14ac:dyDescent="0.25">
      <c r="A639">
        <v>5870</v>
      </c>
      <c r="B639" t="s">
        <v>3712</v>
      </c>
      <c r="C639" t="s">
        <v>45</v>
      </c>
      <c r="F639">
        <v>1</v>
      </c>
      <c r="G639" t="s">
        <v>2283</v>
      </c>
      <c r="H639" t="s">
        <v>43705</v>
      </c>
      <c r="I639">
        <v>0</v>
      </c>
      <c r="Q639" t="s">
        <v>63</v>
      </c>
      <c r="Z639" t="s">
        <v>34</v>
      </c>
      <c r="AA639" t="s">
        <v>2284</v>
      </c>
      <c r="AB639" s="1" t="s">
        <v>24088</v>
      </c>
      <c r="AC639" t="s">
        <v>24027</v>
      </c>
      <c r="AD639" t="s">
        <v>24089</v>
      </c>
      <c r="AE639" t="s">
        <v>38</v>
      </c>
      <c r="AF639">
        <v>98006</v>
      </c>
    </row>
    <row r="640" spans="1:32" ht="409.5" x14ac:dyDescent="0.25">
      <c r="A640">
        <v>5902</v>
      </c>
      <c r="B640" t="s">
        <v>96</v>
      </c>
      <c r="C640" t="s">
        <v>97</v>
      </c>
      <c r="F640">
        <v>1</v>
      </c>
      <c r="G640" t="s">
        <v>31964</v>
      </c>
      <c r="H640" t="s">
        <v>43705</v>
      </c>
      <c r="I640">
        <v>0</v>
      </c>
      <c r="Q640" t="s">
        <v>33</v>
      </c>
      <c r="Z640" t="s">
        <v>34</v>
      </c>
      <c r="AA640" t="s">
        <v>31965</v>
      </c>
      <c r="AB640" s="1" t="s">
        <v>31966</v>
      </c>
      <c r="AC640" t="s">
        <v>31967</v>
      </c>
      <c r="AD640" t="s">
        <v>31968</v>
      </c>
      <c r="AE640" t="s">
        <v>6453</v>
      </c>
      <c r="AF640">
        <v>66251</v>
      </c>
    </row>
    <row r="641" spans="1:32" ht="409.5" x14ac:dyDescent="0.25">
      <c r="A641">
        <v>5912</v>
      </c>
      <c r="B641" t="s">
        <v>2046</v>
      </c>
      <c r="C641" t="s">
        <v>80</v>
      </c>
      <c r="F641">
        <v>1</v>
      </c>
      <c r="G641" t="s">
        <v>10708</v>
      </c>
      <c r="H641" t="s">
        <v>43705</v>
      </c>
      <c r="Q641" t="s">
        <v>33</v>
      </c>
      <c r="AA641" t="s">
        <v>820</v>
      </c>
      <c r="AB641" s="1" t="s">
        <v>10709</v>
      </c>
      <c r="AC641" t="s">
        <v>10710</v>
      </c>
      <c r="AD641">
        <v>-171513</v>
      </c>
      <c r="AE641" t="s">
        <v>38</v>
      </c>
      <c r="AF641">
        <v>98005</v>
      </c>
    </row>
    <row r="642" spans="1:32" ht="409.5" x14ac:dyDescent="0.25">
      <c r="A642">
        <v>5939</v>
      </c>
      <c r="B642" t="s">
        <v>44</v>
      </c>
      <c r="C642" t="s">
        <v>45</v>
      </c>
      <c r="F642">
        <v>1</v>
      </c>
      <c r="G642" t="s">
        <v>644</v>
      </c>
      <c r="H642" t="s">
        <v>43705</v>
      </c>
      <c r="I642">
        <v>0</v>
      </c>
      <c r="P642" t="s">
        <v>5513</v>
      </c>
      <c r="Q642" t="s">
        <v>33</v>
      </c>
      <c r="Z642" t="s">
        <v>34</v>
      </c>
      <c r="AA642" t="s">
        <v>9617</v>
      </c>
      <c r="AB642" s="1" t="s">
        <v>40282</v>
      </c>
      <c r="AC642" s="1" t="s">
        <v>40282</v>
      </c>
      <c r="AD642" t="s">
        <v>40283</v>
      </c>
      <c r="AE642" t="s">
        <v>38</v>
      </c>
      <c r="AF642">
        <v>98661</v>
      </c>
    </row>
    <row r="643" spans="1:32" ht="409.5" x14ac:dyDescent="0.25">
      <c r="A643">
        <v>5972</v>
      </c>
      <c r="B643" t="s">
        <v>685</v>
      </c>
      <c r="C643" t="s">
        <v>686</v>
      </c>
      <c r="F643">
        <v>1</v>
      </c>
      <c r="G643" t="s">
        <v>19320</v>
      </c>
      <c r="H643" t="s">
        <v>43705</v>
      </c>
      <c r="Q643" t="s">
        <v>33</v>
      </c>
      <c r="AA643" t="s">
        <v>19321</v>
      </c>
      <c r="AB643" s="1" t="s">
        <v>35123</v>
      </c>
      <c r="AC643" t="s">
        <v>35124</v>
      </c>
      <c r="AD643">
        <v>-170961</v>
      </c>
      <c r="AE643" t="s">
        <v>2936</v>
      </c>
      <c r="AF643">
        <v>75701</v>
      </c>
    </row>
    <row r="644" spans="1:32" x14ac:dyDescent="0.25">
      <c r="A644">
        <v>5977</v>
      </c>
      <c r="B644" t="s">
        <v>334</v>
      </c>
      <c r="C644" t="s">
        <v>45</v>
      </c>
      <c r="F644">
        <v>1</v>
      </c>
      <c r="G644" t="s">
        <v>1887</v>
      </c>
      <c r="H644" t="s">
        <v>43705</v>
      </c>
      <c r="Q644" t="s">
        <v>33</v>
      </c>
      <c r="AA644" t="s">
        <v>35777</v>
      </c>
      <c r="AB644" t="s">
        <v>38278</v>
      </c>
      <c r="AC644" t="s">
        <v>38279</v>
      </c>
      <c r="AD644">
        <v>-162344</v>
      </c>
      <c r="AE644" t="s">
        <v>38</v>
      </c>
      <c r="AF644">
        <v>98221</v>
      </c>
    </row>
    <row r="645" spans="1:32" ht="409.5" x14ac:dyDescent="0.25">
      <c r="A645">
        <v>5978</v>
      </c>
      <c r="B645" t="s">
        <v>2046</v>
      </c>
      <c r="C645" t="s">
        <v>80</v>
      </c>
      <c r="F645">
        <v>1</v>
      </c>
      <c r="G645" t="s">
        <v>2587</v>
      </c>
      <c r="H645" t="s">
        <v>43705</v>
      </c>
      <c r="Q645" t="s">
        <v>33</v>
      </c>
      <c r="AA645" t="s">
        <v>10452</v>
      </c>
      <c r="AB645" s="1" t="s">
        <v>12056</v>
      </c>
      <c r="AC645" t="s">
        <v>12057</v>
      </c>
      <c r="AD645">
        <v>-163244</v>
      </c>
      <c r="AE645" t="s">
        <v>38</v>
      </c>
      <c r="AF645">
        <v>98154</v>
      </c>
    </row>
    <row r="646" spans="1:32" x14ac:dyDescent="0.25">
      <c r="A646">
        <v>5983</v>
      </c>
      <c r="B646" t="s">
        <v>739</v>
      </c>
      <c r="C646" t="s">
        <v>686</v>
      </c>
      <c r="F646">
        <v>1</v>
      </c>
      <c r="G646" t="s">
        <v>3399</v>
      </c>
      <c r="H646" t="s">
        <v>43705</v>
      </c>
      <c r="I646">
        <v>0</v>
      </c>
      <c r="Q646" t="s">
        <v>33</v>
      </c>
      <c r="Z646" t="s">
        <v>34</v>
      </c>
      <c r="AA646" t="s">
        <v>3400</v>
      </c>
      <c r="AB646" t="s">
        <v>29433</v>
      </c>
      <c r="AC646" t="s">
        <v>29434</v>
      </c>
      <c r="AD646" t="s">
        <v>29435</v>
      </c>
      <c r="AE646" t="s">
        <v>38</v>
      </c>
      <c r="AF646">
        <v>98812</v>
      </c>
    </row>
    <row r="647" spans="1:32" ht="409.5" x14ac:dyDescent="0.25">
      <c r="A647">
        <v>5995</v>
      </c>
      <c r="B647" t="s">
        <v>334</v>
      </c>
      <c r="C647" t="s">
        <v>45</v>
      </c>
      <c r="F647">
        <v>1</v>
      </c>
      <c r="G647" t="s">
        <v>2056</v>
      </c>
      <c r="H647" t="s">
        <v>43703</v>
      </c>
      <c r="Q647" t="s">
        <v>33</v>
      </c>
      <c r="X647" t="s">
        <v>17478</v>
      </c>
      <c r="Y647">
        <v>30</v>
      </c>
      <c r="Z647" t="s">
        <v>34</v>
      </c>
      <c r="AA647" t="s">
        <v>17479</v>
      </c>
      <c r="AB647" s="1" t="s">
        <v>17480</v>
      </c>
      <c r="AC647" t="s">
        <v>17481</v>
      </c>
      <c r="AD647">
        <v>-171175</v>
      </c>
      <c r="AE647" t="s">
        <v>38</v>
      </c>
      <c r="AF647">
        <v>98104</v>
      </c>
    </row>
    <row r="648" spans="1:32" ht="210" x14ac:dyDescent="0.25">
      <c r="A648">
        <v>6001</v>
      </c>
      <c r="B648" t="s">
        <v>73</v>
      </c>
      <c r="C648" t="s">
        <v>74</v>
      </c>
      <c r="F648">
        <v>1</v>
      </c>
      <c r="G648" t="s">
        <v>36516</v>
      </c>
      <c r="H648" t="s">
        <v>43705</v>
      </c>
      <c r="I648">
        <v>0</v>
      </c>
      <c r="Q648" t="s">
        <v>33</v>
      </c>
      <c r="AA648" t="s">
        <v>36517</v>
      </c>
      <c r="AB648" s="1" t="s">
        <v>36518</v>
      </c>
      <c r="AC648" t="s">
        <v>36514</v>
      </c>
      <c r="AD648" t="s">
        <v>36519</v>
      </c>
    </row>
    <row r="649" spans="1:32" x14ac:dyDescent="0.25">
      <c r="A649">
        <v>6010</v>
      </c>
      <c r="B649" t="s">
        <v>2046</v>
      </c>
      <c r="C649" t="s">
        <v>80</v>
      </c>
      <c r="F649">
        <v>1</v>
      </c>
      <c r="G649" t="s">
        <v>923</v>
      </c>
      <c r="H649" t="s">
        <v>43705</v>
      </c>
      <c r="Q649" t="s">
        <v>33</v>
      </c>
      <c r="AA649" t="s">
        <v>924</v>
      </c>
      <c r="AB649" t="s">
        <v>16091</v>
      </c>
      <c r="AC649" t="s">
        <v>16092</v>
      </c>
      <c r="AD649">
        <v>-180468</v>
      </c>
      <c r="AE649" t="s">
        <v>38</v>
      </c>
      <c r="AF649">
        <v>98663</v>
      </c>
    </row>
    <row r="650" spans="1:32" x14ac:dyDescent="0.25">
      <c r="A650">
        <v>6011</v>
      </c>
      <c r="B650" t="s">
        <v>739</v>
      </c>
      <c r="C650" t="s">
        <v>686</v>
      </c>
      <c r="F650">
        <v>1</v>
      </c>
      <c r="G650" t="s">
        <v>29729</v>
      </c>
      <c r="H650" t="s">
        <v>43705</v>
      </c>
      <c r="Q650" t="s">
        <v>33</v>
      </c>
      <c r="AA650" t="s">
        <v>30977</v>
      </c>
      <c r="AB650" t="s">
        <v>30978</v>
      </c>
      <c r="AC650" t="s">
        <v>30906</v>
      </c>
      <c r="AD650">
        <v>-180702</v>
      </c>
      <c r="AE650" t="s">
        <v>38</v>
      </c>
      <c r="AF650">
        <v>98402</v>
      </c>
    </row>
    <row r="651" spans="1:32" ht="409.5" x14ac:dyDescent="0.25">
      <c r="A651">
        <v>6018</v>
      </c>
      <c r="B651" t="s">
        <v>178</v>
      </c>
      <c r="C651" t="s">
        <v>179</v>
      </c>
      <c r="F651">
        <v>1</v>
      </c>
      <c r="G651" t="s">
        <v>20272</v>
      </c>
      <c r="H651" t="s">
        <v>43703</v>
      </c>
      <c r="P651" t="s">
        <v>491</v>
      </c>
      <c r="Q651" t="s">
        <v>33</v>
      </c>
      <c r="Z651" t="s">
        <v>34</v>
      </c>
      <c r="AA651" t="s">
        <v>20273</v>
      </c>
      <c r="AB651" s="1" t="s">
        <v>20274</v>
      </c>
      <c r="AC651" t="s">
        <v>20275</v>
      </c>
      <c r="AD651">
        <v>-172412</v>
      </c>
    </row>
    <row r="652" spans="1:32" x14ac:dyDescent="0.25">
      <c r="A652">
        <v>6022</v>
      </c>
      <c r="B652" t="s">
        <v>739</v>
      </c>
      <c r="C652" t="s">
        <v>686</v>
      </c>
      <c r="F652">
        <v>1</v>
      </c>
      <c r="G652" t="s">
        <v>4947</v>
      </c>
      <c r="H652" t="s">
        <v>43705</v>
      </c>
      <c r="I652">
        <v>0</v>
      </c>
      <c r="Q652" t="s">
        <v>33</v>
      </c>
      <c r="AA652" t="s">
        <v>3152</v>
      </c>
      <c r="AB652" t="s">
        <v>30863</v>
      </c>
      <c r="AC652" t="s">
        <v>30855</v>
      </c>
      <c r="AD652" t="s">
        <v>30864</v>
      </c>
      <c r="AE652" t="s">
        <v>38</v>
      </c>
      <c r="AF652">
        <v>98032</v>
      </c>
    </row>
    <row r="653" spans="1:32" x14ac:dyDescent="0.25">
      <c r="A653">
        <v>7355</v>
      </c>
      <c r="B653" t="s">
        <v>739</v>
      </c>
      <c r="C653" t="s">
        <v>686</v>
      </c>
      <c r="F653">
        <v>1</v>
      </c>
      <c r="G653" t="s">
        <v>30131</v>
      </c>
      <c r="H653" t="s">
        <v>43705</v>
      </c>
      <c r="Q653" t="s">
        <v>33</v>
      </c>
      <c r="AA653" t="s">
        <v>30132</v>
      </c>
      <c r="AB653" t="s">
        <v>30133</v>
      </c>
      <c r="AC653" t="s">
        <v>30101</v>
      </c>
      <c r="AD653">
        <v>-172802</v>
      </c>
    </row>
    <row r="654" spans="1:32" x14ac:dyDescent="0.25">
      <c r="A654">
        <v>6036</v>
      </c>
      <c r="B654" t="s">
        <v>68</v>
      </c>
      <c r="C654" t="s">
        <v>45</v>
      </c>
      <c r="F654">
        <v>1</v>
      </c>
      <c r="G654" t="s">
        <v>3030</v>
      </c>
      <c r="H654" t="s">
        <v>43705</v>
      </c>
      <c r="Q654" t="s">
        <v>63</v>
      </c>
      <c r="Z654" t="s">
        <v>34</v>
      </c>
      <c r="AA654" t="s">
        <v>19995</v>
      </c>
      <c r="AB654" t="s">
        <v>20121</v>
      </c>
      <c r="AC654" t="s">
        <v>20122</v>
      </c>
      <c r="AD654">
        <v>-162309</v>
      </c>
      <c r="AE654" t="s">
        <v>38</v>
      </c>
      <c r="AF654">
        <v>98004</v>
      </c>
    </row>
    <row r="655" spans="1:32" x14ac:dyDescent="0.25">
      <c r="A655">
        <v>6040</v>
      </c>
      <c r="B655" t="s">
        <v>73</v>
      </c>
      <c r="C655" t="s">
        <v>74</v>
      </c>
      <c r="F655">
        <v>1</v>
      </c>
      <c r="G655" t="s">
        <v>103</v>
      </c>
      <c r="H655" t="s">
        <v>43705</v>
      </c>
      <c r="I655">
        <v>0</v>
      </c>
      <c r="Q655" t="s">
        <v>33</v>
      </c>
      <c r="AA655" t="s">
        <v>36252</v>
      </c>
      <c r="AB655" t="s">
        <v>36253</v>
      </c>
      <c r="AC655" t="s">
        <v>36250</v>
      </c>
      <c r="AD655" t="s">
        <v>36254</v>
      </c>
    </row>
    <row r="656" spans="1:32" x14ac:dyDescent="0.25">
      <c r="A656">
        <v>6040</v>
      </c>
      <c r="B656" t="s">
        <v>164</v>
      </c>
      <c r="C656" t="s">
        <v>165</v>
      </c>
      <c r="F656">
        <v>1</v>
      </c>
      <c r="G656" t="s">
        <v>1312</v>
      </c>
      <c r="H656" t="s">
        <v>43696</v>
      </c>
      <c r="Q656" t="s">
        <v>33</v>
      </c>
      <c r="AA656" t="s">
        <v>19873</v>
      </c>
      <c r="AB656" t="s">
        <v>19874</v>
      </c>
      <c r="AC656" t="s">
        <v>19875</v>
      </c>
      <c r="AD656">
        <v>-162825</v>
      </c>
      <c r="AE656" t="s">
        <v>38</v>
      </c>
      <c r="AF656">
        <v>98203</v>
      </c>
    </row>
    <row r="657" spans="1:32" x14ac:dyDescent="0.25">
      <c r="A657">
        <v>6041</v>
      </c>
      <c r="B657" t="s">
        <v>73</v>
      </c>
      <c r="C657" t="s">
        <v>74</v>
      </c>
      <c r="F657">
        <v>1</v>
      </c>
      <c r="G657" t="s">
        <v>3098</v>
      </c>
      <c r="H657" t="s">
        <v>43705</v>
      </c>
      <c r="I657">
        <v>0</v>
      </c>
      <c r="Q657" t="s">
        <v>33</v>
      </c>
      <c r="AA657" t="s">
        <v>3099</v>
      </c>
      <c r="AB657" t="s">
        <v>3100</v>
      </c>
      <c r="AC657" t="s">
        <v>3101</v>
      </c>
      <c r="AD657" t="s">
        <v>3102</v>
      </c>
    </row>
    <row r="658" spans="1:32" x14ac:dyDescent="0.25">
      <c r="A658">
        <v>6044</v>
      </c>
      <c r="B658" t="s">
        <v>2046</v>
      </c>
      <c r="C658" t="s">
        <v>80</v>
      </c>
      <c r="F658">
        <v>1</v>
      </c>
      <c r="G658" t="s">
        <v>81</v>
      </c>
      <c r="H658" t="s">
        <v>43705</v>
      </c>
      <c r="I658">
        <v>0</v>
      </c>
      <c r="Q658" t="s">
        <v>33</v>
      </c>
      <c r="AA658" t="s">
        <v>5725</v>
      </c>
      <c r="AB658" t="s">
        <v>12739</v>
      </c>
      <c r="AC658" t="s">
        <v>12740</v>
      </c>
      <c r="AD658" t="s">
        <v>12741</v>
      </c>
      <c r="AE658" t="s">
        <v>38</v>
      </c>
      <c r="AF658">
        <v>98668</v>
      </c>
    </row>
    <row r="659" spans="1:32" x14ac:dyDescent="0.25">
      <c r="A659">
        <v>6048</v>
      </c>
      <c r="B659" t="s">
        <v>739</v>
      </c>
      <c r="C659" t="s">
        <v>686</v>
      </c>
      <c r="F659">
        <v>1</v>
      </c>
      <c r="G659" t="s">
        <v>5050</v>
      </c>
      <c r="H659" t="s">
        <v>43705</v>
      </c>
      <c r="Q659" t="s">
        <v>33</v>
      </c>
      <c r="AA659" t="s">
        <v>17673</v>
      </c>
      <c r="AB659" t="s">
        <v>30189</v>
      </c>
      <c r="AC659" t="s">
        <v>30190</v>
      </c>
      <c r="AD659">
        <v>-170335</v>
      </c>
      <c r="AE659" t="s">
        <v>38</v>
      </c>
      <c r="AF659">
        <v>99336</v>
      </c>
    </row>
    <row r="660" spans="1:32" ht="409.5" x14ac:dyDescent="0.25">
      <c r="A660">
        <v>6052</v>
      </c>
      <c r="B660" t="s">
        <v>44</v>
      </c>
      <c r="C660" t="s">
        <v>45</v>
      </c>
      <c r="F660">
        <v>1</v>
      </c>
      <c r="G660" t="s">
        <v>32581</v>
      </c>
      <c r="H660" t="s">
        <v>43705</v>
      </c>
      <c r="I660">
        <v>0</v>
      </c>
      <c r="Q660" t="s">
        <v>155</v>
      </c>
      <c r="Z660" t="s">
        <v>34</v>
      </c>
      <c r="AA660" t="s">
        <v>32582</v>
      </c>
      <c r="AB660" s="1" t="s">
        <v>32583</v>
      </c>
      <c r="AC660" s="1" t="s">
        <v>32584</v>
      </c>
      <c r="AD660" t="s">
        <v>32585</v>
      </c>
    </row>
    <row r="661" spans="1:32" x14ac:dyDescent="0.25">
      <c r="A661">
        <v>6078</v>
      </c>
      <c r="B661" t="s">
        <v>68</v>
      </c>
      <c r="C661" t="s">
        <v>45</v>
      </c>
      <c r="F661">
        <v>1</v>
      </c>
      <c r="G661" t="s">
        <v>658</v>
      </c>
      <c r="H661" t="s">
        <v>43705</v>
      </c>
      <c r="Q661" t="s">
        <v>33</v>
      </c>
      <c r="Y661">
        <v>15</v>
      </c>
      <c r="Z661" t="s">
        <v>34</v>
      </c>
      <c r="AA661" t="s">
        <v>16724</v>
      </c>
      <c r="AB661" t="s">
        <v>32538</v>
      </c>
      <c r="AC661" t="s">
        <v>32539</v>
      </c>
      <c r="AD661">
        <v>-181444</v>
      </c>
      <c r="AE661" t="s">
        <v>38</v>
      </c>
      <c r="AF661">
        <v>97204</v>
      </c>
    </row>
    <row r="662" spans="1:32" ht="409.5" x14ac:dyDescent="0.25">
      <c r="A662">
        <v>6078</v>
      </c>
      <c r="B662" t="s">
        <v>178</v>
      </c>
      <c r="F662">
        <v>1</v>
      </c>
      <c r="G662" t="s">
        <v>1514</v>
      </c>
      <c r="H662" t="s">
        <v>43703</v>
      </c>
      <c r="I662">
        <v>0</v>
      </c>
      <c r="P662" t="s">
        <v>468</v>
      </c>
      <c r="Q662" t="s">
        <v>168</v>
      </c>
      <c r="X662" t="s">
        <v>41880</v>
      </c>
      <c r="Y662">
        <v>90</v>
      </c>
      <c r="Z662" t="s">
        <v>34</v>
      </c>
      <c r="AA662" t="s">
        <v>41881</v>
      </c>
      <c r="AB662" s="1" t="s">
        <v>41882</v>
      </c>
      <c r="AC662" t="s">
        <v>41883</v>
      </c>
      <c r="AD662" t="s">
        <v>41884</v>
      </c>
      <c r="AE662" t="s">
        <v>38</v>
      </c>
      <c r="AF662">
        <v>99352</v>
      </c>
    </row>
    <row r="663" spans="1:32" x14ac:dyDescent="0.25">
      <c r="A663">
        <v>6089</v>
      </c>
      <c r="B663" t="s">
        <v>739</v>
      </c>
      <c r="C663" t="s">
        <v>686</v>
      </c>
      <c r="F663">
        <v>1</v>
      </c>
      <c r="G663" t="s">
        <v>28495</v>
      </c>
      <c r="H663" t="s">
        <v>43705</v>
      </c>
      <c r="Q663" t="s">
        <v>33</v>
      </c>
      <c r="AA663" t="s">
        <v>28496</v>
      </c>
      <c r="AB663" t="s">
        <v>28497</v>
      </c>
      <c r="AC663" t="s">
        <v>28498</v>
      </c>
      <c r="AD663">
        <v>-172772</v>
      </c>
    </row>
    <row r="664" spans="1:32" ht="255" x14ac:dyDescent="0.25">
      <c r="A664">
        <v>6094</v>
      </c>
      <c r="B664" t="s">
        <v>3712</v>
      </c>
      <c r="C664" t="s">
        <v>16820</v>
      </c>
      <c r="F664">
        <v>1</v>
      </c>
      <c r="G664" t="s">
        <v>41543</v>
      </c>
      <c r="H664" t="s">
        <v>43705</v>
      </c>
      <c r="I664">
        <v>0</v>
      </c>
      <c r="Q664" t="s">
        <v>33</v>
      </c>
      <c r="AA664" t="s">
        <v>1934</v>
      </c>
      <c r="AB664" s="1" t="s">
        <v>41568</v>
      </c>
      <c r="AC664" t="s">
        <v>41536</v>
      </c>
      <c r="AD664" t="s">
        <v>41569</v>
      </c>
    </row>
    <row r="665" spans="1:32" x14ac:dyDescent="0.25">
      <c r="A665">
        <v>8469</v>
      </c>
      <c r="B665" t="s">
        <v>73</v>
      </c>
      <c r="C665" t="s">
        <v>74</v>
      </c>
      <c r="F665">
        <v>1</v>
      </c>
      <c r="G665" t="s">
        <v>30131</v>
      </c>
      <c r="H665" t="s">
        <v>43705</v>
      </c>
      <c r="I665">
        <v>0</v>
      </c>
      <c r="Q665" t="s">
        <v>33</v>
      </c>
      <c r="AA665" t="s">
        <v>36780</v>
      </c>
      <c r="AB665" t="s">
        <v>36781</v>
      </c>
      <c r="AC665" t="s">
        <v>36782</v>
      </c>
      <c r="AD665" t="s">
        <v>36783</v>
      </c>
    </row>
    <row r="666" spans="1:32" ht="409.5" x14ac:dyDescent="0.25">
      <c r="A666">
        <v>6128</v>
      </c>
      <c r="B666" t="s">
        <v>2046</v>
      </c>
      <c r="C666" t="s">
        <v>80</v>
      </c>
      <c r="F666">
        <v>1</v>
      </c>
      <c r="G666" t="s">
        <v>923</v>
      </c>
      <c r="H666" t="s">
        <v>43705</v>
      </c>
      <c r="I666">
        <v>0</v>
      </c>
      <c r="Q666" t="s">
        <v>33</v>
      </c>
      <c r="AA666" t="s">
        <v>924</v>
      </c>
      <c r="AB666" s="1" t="s">
        <v>10547</v>
      </c>
      <c r="AC666" t="s">
        <v>10548</v>
      </c>
      <c r="AD666" t="s">
        <v>10549</v>
      </c>
      <c r="AE666" t="s">
        <v>38</v>
      </c>
      <c r="AF666">
        <v>98665</v>
      </c>
    </row>
    <row r="667" spans="1:32" x14ac:dyDescent="0.25">
      <c r="A667">
        <v>6129</v>
      </c>
      <c r="B667" t="s">
        <v>178</v>
      </c>
      <c r="C667" t="s">
        <v>179</v>
      </c>
      <c r="F667">
        <v>1</v>
      </c>
      <c r="G667" t="s">
        <v>42033</v>
      </c>
      <c r="H667" t="s">
        <v>43705</v>
      </c>
      <c r="Q667" t="s">
        <v>33</v>
      </c>
      <c r="Z667" t="s">
        <v>34</v>
      </c>
      <c r="AA667" t="s">
        <v>42034</v>
      </c>
      <c r="AB667" t="s">
        <v>42035</v>
      </c>
      <c r="AC667" t="s">
        <v>42035</v>
      </c>
      <c r="AD667">
        <v>-170415</v>
      </c>
      <c r="AE667" t="s">
        <v>38</v>
      </c>
    </row>
    <row r="668" spans="1:32" x14ac:dyDescent="0.25">
      <c r="A668">
        <v>6138</v>
      </c>
      <c r="B668" t="s">
        <v>96</v>
      </c>
      <c r="C668" t="s">
        <v>97</v>
      </c>
      <c r="F668">
        <v>1</v>
      </c>
      <c r="G668" t="s">
        <v>3707</v>
      </c>
      <c r="H668" t="s">
        <v>43705</v>
      </c>
      <c r="I668">
        <v>0</v>
      </c>
      <c r="Q668" t="s">
        <v>33</v>
      </c>
      <c r="Z668" t="s">
        <v>34</v>
      </c>
      <c r="AA668" t="s">
        <v>3708</v>
      </c>
      <c r="AB668" t="s">
        <v>3732</v>
      </c>
      <c r="AC668" t="s">
        <v>3721</v>
      </c>
      <c r="AD668" t="s">
        <v>3733</v>
      </c>
      <c r="AE668" t="s">
        <v>102</v>
      </c>
      <c r="AF668">
        <v>97222</v>
      </c>
    </row>
    <row r="669" spans="1:32" x14ac:dyDescent="0.25">
      <c r="A669">
        <v>6156</v>
      </c>
      <c r="B669" t="s">
        <v>677</v>
      </c>
      <c r="C669" t="s">
        <v>80</v>
      </c>
      <c r="F669">
        <v>1</v>
      </c>
      <c r="G669" t="s">
        <v>6716</v>
      </c>
      <c r="H669" t="s">
        <v>43705</v>
      </c>
      <c r="Q669" t="s">
        <v>33</v>
      </c>
      <c r="AA669" t="s">
        <v>6717</v>
      </c>
      <c r="AB669" t="s">
        <v>27784</v>
      </c>
      <c r="AC669" t="s">
        <v>27785</v>
      </c>
      <c r="AD669">
        <v>-161181</v>
      </c>
      <c r="AE669" t="s">
        <v>38</v>
      </c>
      <c r="AF669">
        <v>98801</v>
      </c>
    </row>
    <row r="670" spans="1:32" x14ac:dyDescent="0.25">
      <c r="A670">
        <v>10341</v>
      </c>
      <c r="B670" t="s">
        <v>73</v>
      </c>
      <c r="C670" t="s">
        <v>74</v>
      </c>
      <c r="F670">
        <v>1</v>
      </c>
      <c r="G670" t="s">
        <v>30131</v>
      </c>
      <c r="H670" t="s">
        <v>43705</v>
      </c>
      <c r="I670">
        <v>0</v>
      </c>
      <c r="Q670" t="s">
        <v>33</v>
      </c>
      <c r="AA670" t="s">
        <v>36309</v>
      </c>
      <c r="AB670" t="s">
        <v>36332</v>
      </c>
      <c r="AC670" t="s">
        <v>36297</v>
      </c>
      <c r="AD670" t="s">
        <v>36333</v>
      </c>
    </row>
    <row r="671" spans="1:32" ht="270" x14ac:dyDescent="0.25">
      <c r="A671">
        <v>6193</v>
      </c>
      <c r="B671" t="s">
        <v>68</v>
      </c>
      <c r="C671" t="s">
        <v>45</v>
      </c>
      <c r="F671">
        <v>1</v>
      </c>
      <c r="G671" t="s">
        <v>17896</v>
      </c>
      <c r="H671" t="s">
        <v>43703</v>
      </c>
      <c r="Q671" t="s">
        <v>1</v>
      </c>
      <c r="AA671" t="s">
        <v>17897</v>
      </c>
      <c r="AB671" s="1" t="s">
        <v>17898</v>
      </c>
      <c r="AC671" t="s">
        <v>17899</v>
      </c>
      <c r="AD671">
        <v>-181700</v>
      </c>
      <c r="AE671" t="s">
        <v>38</v>
      </c>
      <c r="AF671">
        <v>98466</v>
      </c>
    </row>
    <row r="672" spans="1:32" ht="300" x14ac:dyDescent="0.25">
      <c r="A672">
        <v>6200</v>
      </c>
      <c r="B672" t="s">
        <v>96</v>
      </c>
      <c r="C672" t="s">
        <v>97</v>
      </c>
      <c r="F672">
        <v>1</v>
      </c>
      <c r="G672" t="s">
        <v>4040</v>
      </c>
      <c r="H672" t="s">
        <v>43705</v>
      </c>
      <c r="I672">
        <v>0</v>
      </c>
      <c r="P672" t="s">
        <v>1348</v>
      </c>
      <c r="Q672" t="s">
        <v>33</v>
      </c>
      <c r="Z672" t="s">
        <v>34</v>
      </c>
      <c r="AA672" t="s">
        <v>4041</v>
      </c>
      <c r="AB672" s="1" t="s">
        <v>4371</v>
      </c>
      <c r="AC672" t="s">
        <v>4347</v>
      </c>
      <c r="AD672" t="s">
        <v>4372</v>
      </c>
    </row>
    <row r="673" spans="1:32" x14ac:dyDescent="0.25">
      <c r="A673">
        <v>6201</v>
      </c>
      <c r="B673" t="s">
        <v>73</v>
      </c>
      <c r="C673" t="s">
        <v>74</v>
      </c>
      <c r="F673">
        <v>1</v>
      </c>
      <c r="G673" t="s">
        <v>42382</v>
      </c>
      <c r="H673" t="s">
        <v>43705</v>
      </c>
      <c r="I673">
        <v>0</v>
      </c>
      <c r="Q673" t="s">
        <v>63</v>
      </c>
      <c r="Z673" t="s">
        <v>34</v>
      </c>
      <c r="AA673" t="s">
        <v>42383</v>
      </c>
      <c r="AB673" t="s">
        <v>42384</v>
      </c>
      <c r="AC673" t="s">
        <v>4763</v>
      </c>
      <c r="AD673" t="s">
        <v>42385</v>
      </c>
      <c r="AE673" t="s">
        <v>38</v>
      </c>
      <c r="AF673">
        <v>99216</v>
      </c>
    </row>
    <row r="674" spans="1:32" ht="409.5" x14ac:dyDescent="0.25">
      <c r="A674">
        <v>6201</v>
      </c>
      <c r="B674" t="s">
        <v>739</v>
      </c>
      <c r="C674" t="s">
        <v>686</v>
      </c>
      <c r="F674">
        <v>1</v>
      </c>
      <c r="G674" t="s">
        <v>30475</v>
      </c>
      <c r="H674" t="s">
        <v>43705</v>
      </c>
      <c r="I674">
        <v>0</v>
      </c>
      <c r="Q674" t="s">
        <v>33</v>
      </c>
      <c r="Z674" t="s">
        <v>34</v>
      </c>
      <c r="AA674" t="s">
        <v>30476</v>
      </c>
      <c r="AB674" s="1" t="s">
        <v>31490</v>
      </c>
      <c r="AC674" t="s">
        <v>31491</v>
      </c>
      <c r="AD674" t="s">
        <v>31492</v>
      </c>
      <c r="AE674" t="s">
        <v>38</v>
      </c>
      <c r="AF674">
        <v>98062</v>
      </c>
    </row>
    <row r="675" spans="1:32" ht="409.5" x14ac:dyDescent="0.25">
      <c r="A675">
        <v>6226</v>
      </c>
      <c r="B675" t="s">
        <v>2046</v>
      </c>
      <c r="C675" t="s">
        <v>80</v>
      </c>
      <c r="F675">
        <v>1</v>
      </c>
      <c r="G675" t="s">
        <v>413</v>
      </c>
      <c r="H675" t="s">
        <v>43705</v>
      </c>
      <c r="Q675" t="s">
        <v>33</v>
      </c>
      <c r="AA675" t="s">
        <v>7165</v>
      </c>
      <c r="AB675" s="1" t="s">
        <v>12047</v>
      </c>
      <c r="AC675" t="s">
        <v>12048</v>
      </c>
      <c r="AD675">
        <v>-170149</v>
      </c>
      <c r="AE675" t="s">
        <v>38</v>
      </c>
      <c r="AF675">
        <v>98004</v>
      </c>
    </row>
    <row r="676" spans="1:32" x14ac:dyDescent="0.25">
      <c r="A676">
        <v>6233</v>
      </c>
      <c r="B676" t="s">
        <v>685</v>
      </c>
      <c r="C676" t="s">
        <v>686</v>
      </c>
      <c r="F676">
        <v>1</v>
      </c>
      <c r="G676" t="s">
        <v>29818</v>
      </c>
      <c r="H676" t="s">
        <v>43705</v>
      </c>
      <c r="Q676" t="s">
        <v>33</v>
      </c>
      <c r="AA676" t="s">
        <v>29819</v>
      </c>
      <c r="AB676" t="s">
        <v>33957</v>
      </c>
      <c r="AC676" t="s">
        <v>33955</v>
      </c>
      <c r="AD676">
        <v>-163264</v>
      </c>
      <c r="AE676" t="s">
        <v>38</v>
      </c>
      <c r="AF676">
        <v>98409</v>
      </c>
    </row>
    <row r="677" spans="1:32" x14ac:dyDescent="0.25">
      <c r="A677">
        <v>6241</v>
      </c>
      <c r="B677" t="s">
        <v>39</v>
      </c>
      <c r="C677" t="s">
        <v>165</v>
      </c>
      <c r="F677">
        <v>1</v>
      </c>
      <c r="G677" t="s">
        <v>1213</v>
      </c>
      <c r="H677" t="s">
        <v>43703</v>
      </c>
      <c r="I677">
        <v>0</v>
      </c>
      <c r="Q677" t="s">
        <v>33</v>
      </c>
      <c r="Z677" t="s">
        <v>34</v>
      </c>
      <c r="AA677" t="s">
        <v>1215</v>
      </c>
      <c r="AB677" t="s">
        <v>25779</v>
      </c>
      <c r="AC677" t="s">
        <v>25780</v>
      </c>
      <c r="AD677" t="s">
        <v>25781</v>
      </c>
      <c r="AE677" t="s">
        <v>38</v>
      </c>
      <c r="AF677">
        <v>98104</v>
      </c>
    </row>
    <row r="678" spans="1:32" x14ac:dyDescent="0.25">
      <c r="A678">
        <v>6247</v>
      </c>
      <c r="B678" t="s">
        <v>124</v>
      </c>
      <c r="C678" t="s">
        <v>45</v>
      </c>
      <c r="F678">
        <v>1</v>
      </c>
      <c r="G678" t="s">
        <v>28945</v>
      </c>
      <c r="H678" t="s">
        <v>43705</v>
      </c>
      <c r="Q678" t="s">
        <v>33</v>
      </c>
      <c r="Z678" t="s">
        <v>34</v>
      </c>
      <c r="AA678" t="s">
        <v>28946</v>
      </c>
      <c r="AB678" t="s">
        <v>28947</v>
      </c>
      <c r="AC678" t="s">
        <v>28948</v>
      </c>
      <c r="AD678">
        <v>-161630</v>
      </c>
      <c r="AE678" t="s">
        <v>38</v>
      </c>
      <c r="AF678">
        <v>98366</v>
      </c>
    </row>
    <row r="679" spans="1:32" x14ac:dyDescent="0.25">
      <c r="A679">
        <v>6259</v>
      </c>
      <c r="B679" t="s">
        <v>30</v>
      </c>
      <c r="C679" t="s">
        <v>31</v>
      </c>
      <c r="F679">
        <v>1</v>
      </c>
      <c r="G679" t="s">
        <v>3305</v>
      </c>
      <c r="H679" t="s">
        <v>43705</v>
      </c>
      <c r="Q679" t="s">
        <v>33</v>
      </c>
      <c r="Z679" t="s">
        <v>34</v>
      </c>
      <c r="AA679" t="s">
        <v>20486</v>
      </c>
      <c r="AB679" t="s">
        <v>28549</v>
      </c>
      <c r="AC679" t="s">
        <v>28549</v>
      </c>
      <c r="AD679">
        <v>-162198</v>
      </c>
      <c r="AE679" t="s">
        <v>38</v>
      </c>
      <c r="AF679">
        <v>98032</v>
      </c>
    </row>
    <row r="680" spans="1:32" x14ac:dyDescent="0.25">
      <c r="A680">
        <v>6261</v>
      </c>
      <c r="B680" t="s">
        <v>30</v>
      </c>
      <c r="C680" t="s">
        <v>31</v>
      </c>
      <c r="F680">
        <v>1</v>
      </c>
      <c r="G680" t="s">
        <v>753</v>
      </c>
      <c r="H680" t="s">
        <v>43705</v>
      </c>
      <c r="I680">
        <v>0</v>
      </c>
      <c r="Q680" t="s">
        <v>33</v>
      </c>
      <c r="Z680" t="s">
        <v>34</v>
      </c>
      <c r="AA680" t="s">
        <v>9634</v>
      </c>
      <c r="AB680" t="s">
        <v>9635</v>
      </c>
      <c r="AC680" t="s">
        <v>9635</v>
      </c>
      <c r="AD680" t="s">
        <v>9636</v>
      </c>
      <c r="AE680" t="s">
        <v>38</v>
      </c>
      <c r="AF680">
        <v>98104</v>
      </c>
    </row>
    <row r="681" spans="1:32" ht="409.5" x14ac:dyDescent="0.25">
      <c r="A681">
        <v>6282</v>
      </c>
      <c r="B681" t="s">
        <v>30</v>
      </c>
      <c r="C681" t="s">
        <v>31</v>
      </c>
      <c r="F681">
        <v>1</v>
      </c>
      <c r="G681" t="s">
        <v>1194</v>
      </c>
      <c r="H681" t="s">
        <v>43705</v>
      </c>
      <c r="I681">
        <v>0</v>
      </c>
      <c r="Q681" t="s">
        <v>33</v>
      </c>
      <c r="Z681" t="s">
        <v>34</v>
      </c>
      <c r="AA681" t="s">
        <v>9996</v>
      </c>
      <c r="AB681" s="1" t="s">
        <v>9997</v>
      </c>
      <c r="AC681" s="1" t="s">
        <v>9997</v>
      </c>
      <c r="AD681" t="s">
        <v>9998</v>
      </c>
      <c r="AE681" t="s">
        <v>38</v>
      </c>
      <c r="AF681">
        <v>98383</v>
      </c>
    </row>
    <row r="682" spans="1:32" ht="409.5" x14ac:dyDescent="0.25">
      <c r="A682">
        <v>6296</v>
      </c>
      <c r="B682" t="s">
        <v>739</v>
      </c>
      <c r="C682" t="s">
        <v>686</v>
      </c>
      <c r="F682">
        <v>1</v>
      </c>
      <c r="G682" t="s">
        <v>29420</v>
      </c>
      <c r="H682" t="s">
        <v>43705</v>
      </c>
      <c r="Q682" t="s">
        <v>33</v>
      </c>
      <c r="Z682" t="s">
        <v>34</v>
      </c>
      <c r="AA682" t="s">
        <v>29421</v>
      </c>
      <c r="AB682" s="1" t="s">
        <v>29422</v>
      </c>
      <c r="AC682" t="s">
        <v>29419</v>
      </c>
      <c r="AD682">
        <v>-171912</v>
      </c>
    </row>
    <row r="683" spans="1:32" x14ac:dyDescent="0.25">
      <c r="A683">
        <v>6301</v>
      </c>
      <c r="B683" t="s">
        <v>68</v>
      </c>
      <c r="C683" t="s">
        <v>45</v>
      </c>
      <c r="F683">
        <v>1</v>
      </c>
      <c r="G683" t="s">
        <v>1779</v>
      </c>
      <c r="H683" t="s">
        <v>43705</v>
      </c>
      <c r="Q683" t="s">
        <v>33</v>
      </c>
      <c r="Y683">
        <v>15</v>
      </c>
      <c r="Z683" t="s">
        <v>34</v>
      </c>
      <c r="AA683" t="s">
        <v>1780</v>
      </c>
      <c r="AB683" t="s">
        <v>1781</v>
      </c>
      <c r="AC683" t="s">
        <v>1782</v>
      </c>
      <c r="AD683">
        <v>-173109</v>
      </c>
      <c r="AE683" t="s">
        <v>1783</v>
      </c>
      <c r="AF683">
        <v>65109</v>
      </c>
    </row>
    <row r="684" spans="1:32" x14ac:dyDescent="0.25">
      <c r="A684">
        <v>16045</v>
      </c>
      <c r="B684" t="s">
        <v>36232</v>
      </c>
      <c r="F684">
        <v>1</v>
      </c>
      <c r="G684" t="s">
        <v>30131</v>
      </c>
      <c r="H684" t="s">
        <v>43705</v>
      </c>
      <c r="I684">
        <v>0</v>
      </c>
      <c r="Q684" t="s">
        <v>33</v>
      </c>
      <c r="AA684" t="s">
        <v>36428</v>
      </c>
      <c r="AB684" t="s">
        <v>36429</v>
      </c>
      <c r="AC684" t="s">
        <v>36424</v>
      </c>
      <c r="AD684" t="s">
        <v>36430</v>
      </c>
      <c r="AE684" t="s">
        <v>38</v>
      </c>
      <c r="AF684">
        <v>98272</v>
      </c>
    </row>
    <row r="685" spans="1:32" ht="409.5" x14ac:dyDescent="0.25">
      <c r="A685">
        <v>6331</v>
      </c>
      <c r="B685" t="s">
        <v>178</v>
      </c>
      <c r="C685" t="s">
        <v>179</v>
      </c>
      <c r="F685">
        <v>1</v>
      </c>
      <c r="G685" t="s">
        <v>19302</v>
      </c>
      <c r="H685" t="s">
        <v>43705</v>
      </c>
      <c r="Q685" t="s">
        <v>33</v>
      </c>
      <c r="Z685" t="s">
        <v>34</v>
      </c>
      <c r="AA685" t="s">
        <v>19303</v>
      </c>
      <c r="AB685" s="1" t="s">
        <v>38327</v>
      </c>
      <c r="AC685" t="s">
        <v>38328</v>
      </c>
      <c r="AD685">
        <v>-161403</v>
      </c>
      <c r="AE685" t="s">
        <v>38</v>
      </c>
      <c r="AF685">
        <v>98901</v>
      </c>
    </row>
    <row r="686" spans="1:32" ht="409.5" x14ac:dyDescent="0.25">
      <c r="A686">
        <v>6343</v>
      </c>
      <c r="B686" t="s">
        <v>685</v>
      </c>
      <c r="C686" t="s">
        <v>686</v>
      </c>
      <c r="F686">
        <v>1</v>
      </c>
      <c r="G686" t="s">
        <v>20054</v>
      </c>
      <c r="H686" t="s">
        <v>43705</v>
      </c>
      <c r="I686">
        <v>0</v>
      </c>
      <c r="Q686" t="s">
        <v>33</v>
      </c>
      <c r="AA686" t="s">
        <v>33604</v>
      </c>
      <c r="AB686" s="1" t="s">
        <v>34799</v>
      </c>
      <c r="AC686" t="s">
        <v>34800</v>
      </c>
      <c r="AD686" t="s">
        <v>34801</v>
      </c>
    </row>
    <row r="687" spans="1:32" ht="409.5" x14ac:dyDescent="0.25">
      <c r="A687">
        <v>3539</v>
      </c>
      <c r="B687" t="s">
        <v>489</v>
      </c>
      <c r="C687" t="s">
        <v>45</v>
      </c>
      <c r="F687">
        <v>1</v>
      </c>
      <c r="G687" t="s">
        <v>29196</v>
      </c>
      <c r="H687" t="s">
        <v>43705</v>
      </c>
      <c r="Q687" t="s">
        <v>33</v>
      </c>
      <c r="Z687" t="s">
        <v>34</v>
      </c>
      <c r="AA687" t="s">
        <v>29197</v>
      </c>
      <c r="AB687" s="1" t="s">
        <v>29198</v>
      </c>
      <c r="AC687" t="s">
        <v>29199</v>
      </c>
      <c r="AD687">
        <v>-161735</v>
      </c>
      <c r="AE687" t="s">
        <v>38</v>
      </c>
      <c r="AF687">
        <v>98109</v>
      </c>
    </row>
    <row r="688" spans="1:32" x14ac:dyDescent="0.25">
      <c r="A688">
        <v>6348</v>
      </c>
      <c r="B688" t="s">
        <v>96</v>
      </c>
      <c r="C688" t="s">
        <v>97</v>
      </c>
      <c r="F688">
        <v>1</v>
      </c>
      <c r="G688" t="s">
        <v>42971</v>
      </c>
      <c r="H688" t="s">
        <v>43703</v>
      </c>
      <c r="Q688" t="s">
        <v>33</v>
      </c>
      <c r="Z688" t="s">
        <v>34</v>
      </c>
      <c r="AA688" t="s">
        <v>42972</v>
      </c>
      <c r="AB688" t="s">
        <v>42973</v>
      </c>
      <c r="AC688" t="s">
        <v>42974</v>
      </c>
      <c r="AD688">
        <v>-172523</v>
      </c>
      <c r="AE688" t="s">
        <v>38</v>
      </c>
      <c r="AF688">
        <v>98501</v>
      </c>
    </row>
    <row r="689" spans="1:32" ht="409.5" x14ac:dyDescent="0.25">
      <c r="A689">
        <v>6354</v>
      </c>
      <c r="B689" t="s">
        <v>164</v>
      </c>
      <c r="C689" t="s">
        <v>165</v>
      </c>
      <c r="F689">
        <v>1</v>
      </c>
      <c r="G689" t="s">
        <v>307</v>
      </c>
      <c r="H689" t="s">
        <v>43703</v>
      </c>
      <c r="I689">
        <v>0</v>
      </c>
      <c r="O689" t="s">
        <v>25491</v>
      </c>
      <c r="P689" t="s">
        <v>25492</v>
      </c>
      <c r="Q689" t="s">
        <v>168</v>
      </c>
      <c r="R689" t="s">
        <v>318</v>
      </c>
      <c r="S689" t="s">
        <v>3625</v>
      </c>
      <c r="T689" t="s">
        <v>169</v>
      </c>
      <c r="U689" t="s">
        <v>599</v>
      </c>
      <c r="Y689">
        <v>30</v>
      </c>
      <c r="AA689" t="s">
        <v>499</v>
      </c>
      <c r="AB689" s="1" t="s">
        <v>25493</v>
      </c>
      <c r="AC689" t="s">
        <v>25494</v>
      </c>
      <c r="AD689" t="s">
        <v>25495</v>
      </c>
      <c r="AE689" t="s">
        <v>38</v>
      </c>
      <c r="AF689">
        <v>98101</v>
      </c>
    </row>
    <row r="690" spans="1:32" ht="409.5" x14ac:dyDescent="0.25">
      <c r="A690">
        <v>6358</v>
      </c>
      <c r="B690" t="s">
        <v>164</v>
      </c>
      <c r="C690" t="s">
        <v>165</v>
      </c>
      <c r="F690">
        <v>1</v>
      </c>
      <c r="G690" t="s">
        <v>41864</v>
      </c>
      <c r="H690" t="s">
        <v>43703</v>
      </c>
      <c r="I690">
        <v>0</v>
      </c>
      <c r="Q690" t="s">
        <v>33</v>
      </c>
      <c r="R690" t="s">
        <v>484</v>
      </c>
      <c r="Y690">
        <v>30</v>
      </c>
      <c r="AA690" t="s">
        <v>19054</v>
      </c>
      <c r="AB690" s="1" t="s">
        <v>41865</v>
      </c>
      <c r="AC690" t="s">
        <v>41866</v>
      </c>
      <c r="AD690" t="s">
        <v>41867</v>
      </c>
      <c r="AE690" t="s">
        <v>38</v>
      </c>
      <c r="AF690">
        <v>98122</v>
      </c>
    </row>
    <row r="691" spans="1:32" ht="409.5" x14ac:dyDescent="0.25">
      <c r="A691">
        <v>6363</v>
      </c>
      <c r="B691" t="s">
        <v>73</v>
      </c>
      <c r="C691" t="s">
        <v>74</v>
      </c>
      <c r="F691">
        <v>1</v>
      </c>
      <c r="G691" s="1" t="s">
        <v>459</v>
      </c>
      <c r="H691" t="s">
        <v>43703</v>
      </c>
      <c r="Q691" t="s">
        <v>25733</v>
      </c>
      <c r="Y691">
        <v>30</v>
      </c>
      <c r="Z691" t="s">
        <v>34</v>
      </c>
      <c r="AA691" t="s">
        <v>25734</v>
      </c>
      <c r="AB691" s="1" t="s">
        <v>25735</v>
      </c>
      <c r="AC691" t="s">
        <v>25736</v>
      </c>
      <c r="AD691">
        <v>-173233</v>
      </c>
      <c r="AE691" t="s">
        <v>38</v>
      </c>
      <c r="AF691">
        <v>98119</v>
      </c>
    </row>
    <row r="692" spans="1:32" ht="409.5" x14ac:dyDescent="0.25">
      <c r="A692">
        <v>6383</v>
      </c>
      <c r="B692" t="s">
        <v>96</v>
      </c>
      <c r="C692" t="s">
        <v>97</v>
      </c>
      <c r="F692">
        <v>1</v>
      </c>
      <c r="G692" t="s">
        <v>18716</v>
      </c>
      <c r="H692" t="s">
        <v>43703</v>
      </c>
      <c r="I692">
        <v>0</v>
      </c>
      <c r="Q692" t="s">
        <v>33</v>
      </c>
      <c r="Z692" t="s">
        <v>34</v>
      </c>
      <c r="AA692" t="s">
        <v>18717</v>
      </c>
      <c r="AB692" s="1" t="s">
        <v>18718</v>
      </c>
      <c r="AC692" t="s">
        <v>18719</v>
      </c>
      <c r="AD692" t="s">
        <v>18720</v>
      </c>
      <c r="AE692" t="s">
        <v>102</v>
      </c>
      <c r="AF692">
        <v>97219</v>
      </c>
    </row>
    <row r="693" spans="1:32" ht="409.5" x14ac:dyDescent="0.25">
      <c r="A693">
        <v>6398</v>
      </c>
      <c r="B693" t="s">
        <v>1203</v>
      </c>
      <c r="C693" t="s">
        <v>45</v>
      </c>
      <c r="F693">
        <v>1</v>
      </c>
      <c r="G693" t="s">
        <v>4126</v>
      </c>
      <c r="H693" t="s">
        <v>43705</v>
      </c>
      <c r="I693">
        <v>0</v>
      </c>
      <c r="Q693" t="s">
        <v>33</v>
      </c>
      <c r="Z693" t="s">
        <v>34</v>
      </c>
      <c r="AA693" t="s">
        <v>4127</v>
      </c>
      <c r="AB693" s="1" t="s">
        <v>4128</v>
      </c>
      <c r="AC693" t="s">
        <v>4129</v>
      </c>
      <c r="AD693" t="s">
        <v>4130</v>
      </c>
    </row>
    <row r="694" spans="1:32" x14ac:dyDescent="0.25">
      <c r="A694">
        <v>6399</v>
      </c>
      <c r="B694" t="s">
        <v>79</v>
      </c>
      <c r="C694" t="s">
        <v>80</v>
      </c>
      <c r="F694">
        <v>1</v>
      </c>
      <c r="G694" t="s">
        <v>6018</v>
      </c>
      <c r="H694" t="s">
        <v>43705</v>
      </c>
      <c r="Q694" t="s">
        <v>33</v>
      </c>
      <c r="AA694" t="s">
        <v>11603</v>
      </c>
      <c r="AB694" t="s">
        <v>25996</v>
      </c>
      <c r="AC694" t="s">
        <v>25997</v>
      </c>
      <c r="AD694">
        <v>-181076</v>
      </c>
      <c r="AE694" t="s">
        <v>38</v>
      </c>
      <c r="AF694" t="s">
        <v>1716</v>
      </c>
    </row>
    <row r="695" spans="1:32" ht="409.5" x14ac:dyDescent="0.25">
      <c r="A695">
        <v>6405</v>
      </c>
      <c r="B695" t="s">
        <v>96</v>
      </c>
      <c r="C695" t="s">
        <v>97</v>
      </c>
      <c r="F695">
        <v>1</v>
      </c>
      <c r="G695" t="s">
        <v>18716</v>
      </c>
      <c r="H695" t="s">
        <v>43703</v>
      </c>
      <c r="I695">
        <v>0</v>
      </c>
      <c r="Q695" t="s">
        <v>33</v>
      </c>
      <c r="Z695" t="s">
        <v>34</v>
      </c>
      <c r="AA695" t="s">
        <v>22202</v>
      </c>
      <c r="AB695" s="1" t="s">
        <v>22203</v>
      </c>
      <c r="AC695" t="s">
        <v>22204</v>
      </c>
      <c r="AD695" t="s">
        <v>22205</v>
      </c>
      <c r="AE695" t="s">
        <v>102</v>
      </c>
      <c r="AF695">
        <v>97219</v>
      </c>
    </row>
    <row r="696" spans="1:32" ht="409.5" x14ac:dyDescent="0.25">
      <c r="A696">
        <v>6423</v>
      </c>
      <c r="B696" t="s">
        <v>334</v>
      </c>
      <c r="C696" t="s">
        <v>45</v>
      </c>
      <c r="F696">
        <v>1</v>
      </c>
      <c r="G696" t="s">
        <v>22324</v>
      </c>
      <c r="H696" t="s">
        <v>43705</v>
      </c>
      <c r="I696">
        <v>0</v>
      </c>
      <c r="Q696" t="s">
        <v>33</v>
      </c>
      <c r="Z696" t="s">
        <v>34</v>
      </c>
      <c r="AA696" t="s">
        <v>22325</v>
      </c>
      <c r="AB696" s="1" t="s">
        <v>23653</v>
      </c>
      <c r="AC696" t="s">
        <v>23605</v>
      </c>
      <c r="AD696" t="s">
        <v>23654</v>
      </c>
    </row>
    <row r="697" spans="1:32" x14ac:dyDescent="0.25">
      <c r="A697">
        <v>6432</v>
      </c>
      <c r="B697" t="s">
        <v>334</v>
      </c>
      <c r="C697" t="s">
        <v>45</v>
      </c>
      <c r="F697">
        <v>1</v>
      </c>
      <c r="G697" t="s">
        <v>20068</v>
      </c>
      <c r="H697" t="s">
        <v>43705</v>
      </c>
      <c r="I697">
        <v>0</v>
      </c>
      <c r="Q697" t="s">
        <v>33</v>
      </c>
      <c r="AA697" t="s">
        <v>30389</v>
      </c>
      <c r="AB697" t="s">
        <v>33371</v>
      </c>
      <c r="AC697" t="s">
        <v>33372</v>
      </c>
      <c r="AD697" t="s">
        <v>33373</v>
      </c>
      <c r="AE697" t="s">
        <v>38</v>
      </c>
      <c r="AF697">
        <v>98072</v>
      </c>
    </row>
    <row r="698" spans="1:32" ht="409.5" x14ac:dyDescent="0.25">
      <c r="A698">
        <v>6433</v>
      </c>
      <c r="B698" t="s">
        <v>685</v>
      </c>
      <c r="C698" t="s">
        <v>686</v>
      </c>
      <c r="F698">
        <v>1</v>
      </c>
      <c r="G698" t="s">
        <v>32912</v>
      </c>
      <c r="H698" t="s">
        <v>43705</v>
      </c>
      <c r="Q698" t="s">
        <v>33</v>
      </c>
      <c r="AA698" t="s">
        <v>32830</v>
      </c>
      <c r="AB698" s="1" t="s">
        <v>34988</v>
      </c>
      <c r="AC698" t="s">
        <v>34989</v>
      </c>
      <c r="AD698">
        <v>-161671</v>
      </c>
    </row>
    <row r="699" spans="1:32" ht="409.5" x14ac:dyDescent="0.25">
      <c r="A699">
        <v>6445</v>
      </c>
      <c r="B699" t="s">
        <v>685</v>
      </c>
      <c r="C699" t="s">
        <v>686</v>
      </c>
      <c r="F699">
        <v>1</v>
      </c>
      <c r="G699" t="s">
        <v>1194</v>
      </c>
      <c r="H699" t="s">
        <v>43705</v>
      </c>
      <c r="I699">
        <v>0</v>
      </c>
      <c r="Q699" t="s">
        <v>33</v>
      </c>
      <c r="Z699" t="s">
        <v>34</v>
      </c>
      <c r="AA699" t="s">
        <v>28506</v>
      </c>
      <c r="AB699" s="1" t="s">
        <v>33528</v>
      </c>
      <c r="AC699" t="s">
        <v>33506</v>
      </c>
      <c r="AD699" t="s">
        <v>33529</v>
      </c>
    </row>
    <row r="700" spans="1:32" ht="409.5" x14ac:dyDescent="0.25">
      <c r="A700">
        <v>6448</v>
      </c>
      <c r="B700" t="s">
        <v>2046</v>
      </c>
      <c r="C700" t="s">
        <v>80</v>
      </c>
      <c r="F700">
        <v>1</v>
      </c>
      <c r="G700" t="s">
        <v>413</v>
      </c>
      <c r="H700" t="s">
        <v>43705</v>
      </c>
      <c r="Q700" t="s">
        <v>33</v>
      </c>
      <c r="AA700" t="s">
        <v>10236</v>
      </c>
      <c r="AB700" s="1" t="s">
        <v>12557</v>
      </c>
      <c r="AC700" t="s">
        <v>12558</v>
      </c>
      <c r="AD700">
        <v>-181699</v>
      </c>
      <c r="AE700" t="s">
        <v>38</v>
      </c>
      <c r="AF700">
        <v>98004</v>
      </c>
    </row>
    <row r="701" spans="1:32" x14ac:dyDescent="0.25">
      <c r="A701">
        <v>6450</v>
      </c>
      <c r="B701" t="s">
        <v>124</v>
      </c>
      <c r="C701" t="s">
        <v>45</v>
      </c>
      <c r="F701">
        <v>1</v>
      </c>
      <c r="G701" t="s">
        <v>1451</v>
      </c>
      <c r="H701" t="s">
        <v>43703</v>
      </c>
      <c r="I701">
        <v>0</v>
      </c>
      <c r="Q701" t="s">
        <v>33</v>
      </c>
      <c r="AA701" t="s">
        <v>41097</v>
      </c>
      <c r="AB701" t="s">
        <v>41098</v>
      </c>
      <c r="AC701" t="s">
        <v>41073</v>
      </c>
      <c r="AD701" t="s">
        <v>41099</v>
      </c>
      <c r="AE701" t="s">
        <v>38</v>
      </c>
      <c r="AF701">
        <v>98121</v>
      </c>
    </row>
    <row r="702" spans="1:32" x14ac:dyDescent="0.25">
      <c r="A702">
        <v>6462</v>
      </c>
      <c r="B702" t="s">
        <v>773</v>
      </c>
      <c r="C702" t="s">
        <v>80</v>
      </c>
      <c r="F702">
        <v>1</v>
      </c>
      <c r="G702" t="s">
        <v>2870</v>
      </c>
      <c r="H702" t="s">
        <v>43696</v>
      </c>
      <c r="I702">
        <v>0</v>
      </c>
      <c r="Q702" t="s">
        <v>33</v>
      </c>
      <c r="Z702" t="s">
        <v>34</v>
      </c>
      <c r="AA702" t="s">
        <v>5650</v>
      </c>
      <c r="AB702" t="s">
        <v>19434</v>
      </c>
      <c r="AC702" t="s">
        <v>19435</v>
      </c>
      <c r="AD702" t="s">
        <v>19436</v>
      </c>
      <c r="AE702" t="s">
        <v>38</v>
      </c>
      <c r="AF702">
        <v>98660</v>
      </c>
    </row>
    <row r="703" spans="1:32" x14ac:dyDescent="0.25">
      <c r="A703">
        <v>6463</v>
      </c>
      <c r="B703" t="s">
        <v>489</v>
      </c>
      <c r="C703" t="s">
        <v>45</v>
      </c>
      <c r="F703">
        <v>1</v>
      </c>
      <c r="G703" t="s">
        <v>39762</v>
      </c>
      <c r="H703" t="s">
        <v>43705</v>
      </c>
      <c r="P703" t="s">
        <v>612</v>
      </c>
      <c r="Q703" t="s">
        <v>33</v>
      </c>
      <c r="Z703" t="s">
        <v>34</v>
      </c>
      <c r="AA703" t="s">
        <v>39763</v>
      </c>
      <c r="AB703" t="s">
        <v>39764</v>
      </c>
      <c r="AC703" t="s">
        <v>39765</v>
      </c>
      <c r="AD703">
        <v>-162895</v>
      </c>
      <c r="AE703" t="s">
        <v>38</v>
      </c>
      <c r="AF703">
        <v>98108</v>
      </c>
    </row>
    <row r="704" spans="1:32" x14ac:dyDescent="0.25">
      <c r="A704">
        <v>6463</v>
      </c>
      <c r="B704" t="s">
        <v>344</v>
      </c>
      <c r="C704" t="s">
        <v>31</v>
      </c>
      <c r="F704">
        <v>1</v>
      </c>
      <c r="G704" t="s">
        <v>103</v>
      </c>
      <c r="H704" t="s">
        <v>43705</v>
      </c>
      <c r="I704">
        <v>0</v>
      </c>
      <c r="Q704" t="s">
        <v>33</v>
      </c>
      <c r="Z704" t="s">
        <v>34</v>
      </c>
      <c r="AA704" t="s">
        <v>3073</v>
      </c>
      <c r="AB704" t="s">
        <v>4723</v>
      </c>
      <c r="AC704" t="s">
        <v>4724</v>
      </c>
      <c r="AD704" t="s">
        <v>4725</v>
      </c>
      <c r="AE704" t="s">
        <v>38</v>
      </c>
      <c r="AF704">
        <v>98052</v>
      </c>
    </row>
    <row r="705" spans="1:32" ht="195" x14ac:dyDescent="0.25">
      <c r="A705">
        <v>6465</v>
      </c>
      <c r="B705" t="s">
        <v>739</v>
      </c>
      <c r="C705" t="s">
        <v>686</v>
      </c>
      <c r="F705">
        <v>1</v>
      </c>
      <c r="G705" t="s">
        <v>3047</v>
      </c>
      <c r="H705" t="s">
        <v>43705</v>
      </c>
      <c r="I705">
        <v>0</v>
      </c>
      <c r="Q705" t="s">
        <v>33</v>
      </c>
      <c r="Z705" t="s">
        <v>34</v>
      </c>
      <c r="AA705" t="s">
        <v>13893</v>
      </c>
      <c r="AB705" s="1" t="s">
        <v>29305</v>
      </c>
      <c r="AC705" t="s">
        <v>29306</v>
      </c>
      <c r="AD705" t="s">
        <v>29307</v>
      </c>
    </row>
    <row r="706" spans="1:32" ht="409.5" x14ac:dyDescent="0.25">
      <c r="A706">
        <v>6471</v>
      </c>
      <c r="B706" t="s">
        <v>244</v>
      </c>
      <c r="C706" t="s">
        <v>245</v>
      </c>
      <c r="F706">
        <v>1</v>
      </c>
      <c r="G706" t="s">
        <v>160</v>
      </c>
      <c r="H706" t="s">
        <v>43705</v>
      </c>
      <c r="I706">
        <v>0</v>
      </c>
      <c r="Q706" t="s">
        <v>33</v>
      </c>
      <c r="Z706" t="s">
        <v>34</v>
      </c>
      <c r="AA706" t="s">
        <v>5144</v>
      </c>
      <c r="AB706" s="1" t="s">
        <v>5145</v>
      </c>
      <c r="AC706" t="s">
        <v>5146</v>
      </c>
      <c r="AD706" t="s">
        <v>5147</v>
      </c>
      <c r="AE706" t="s">
        <v>38</v>
      </c>
      <c r="AF706">
        <v>98801</v>
      </c>
    </row>
    <row r="707" spans="1:32" x14ac:dyDescent="0.25">
      <c r="A707">
        <v>6478</v>
      </c>
      <c r="B707" t="s">
        <v>685</v>
      </c>
      <c r="C707" t="s">
        <v>686</v>
      </c>
      <c r="F707">
        <v>1</v>
      </c>
      <c r="G707" t="s">
        <v>29613</v>
      </c>
      <c r="H707" t="s">
        <v>43705</v>
      </c>
      <c r="Q707" t="s">
        <v>33</v>
      </c>
      <c r="AA707" t="s">
        <v>33678</v>
      </c>
      <c r="AB707" t="s">
        <v>33679</v>
      </c>
      <c r="AC707" t="s">
        <v>33661</v>
      </c>
      <c r="AD707">
        <v>-163389</v>
      </c>
      <c r="AE707" t="s">
        <v>38</v>
      </c>
      <c r="AF707">
        <v>98001</v>
      </c>
    </row>
    <row r="708" spans="1:32" x14ac:dyDescent="0.25">
      <c r="A708">
        <v>6480</v>
      </c>
      <c r="B708" t="s">
        <v>16817</v>
      </c>
      <c r="C708" t="s">
        <v>74</v>
      </c>
      <c r="F708">
        <v>1</v>
      </c>
      <c r="G708" t="s">
        <v>392</v>
      </c>
      <c r="H708" t="s">
        <v>43696</v>
      </c>
      <c r="I708">
        <v>0</v>
      </c>
      <c r="Q708" t="s">
        <v>33</v>
      </c>
      <c r="Z708" t="s">
        <v>34</v>
      </c>
      <c r="AA708" t="s">
        <v>19020</v>
      </c>
      <c r="AB708" t="s">
        <v>19021</v>
      </c>
      <c r="AC708" t="s">
        <v>19022</v>
      </c>
      <c r="AD708" t="s">
        <v>19023</v>
      </c>
      <c r="AE708" t="s">
        <v>38</v>
      </c>
      <c r="AF708">
        <v>98109</v>
      </c>
    </row>
    <row r="709" spans="1:32" x14ac:dyDescent="0.25">
      <c r="A709">
        <v>6480</v>
      </c>
      <c r="B709" t="s">
        <v>107</v>
      </c>
      <c r="C709" t="s">
        <v>108</v>
      </c>
      <c r="F709">
        <v>1</v>
      </c>
      <c r="G709" t="s">
        <v>25649</v>
      </c>
      <c r="H709" t="s">
        <v>43705</v>
      </c>
      <c r="Q709" t="s">
        <v>33</v>
      </c>
      <c r="Z709" t="s">
        <v>34</v>
      </c>
      <c r="AA709" t="s">
        <v>25650</v>
      </c>
      <c r="AB709" t="s">
        <v>25651</v>
      </c>
      <c r="AC709" t="s">
        <v>25652</v>
      </c>
      <c r="AD709">
        <v>-161785</v>
      </c>
      <c r="AE709" t="s">
        <v>38</v>
      </c>
      <c r="AF709">
        <v>99212</v>
      </c>
    </row>
    <row r="710" spans="1:32" x14ac:dyDescent="0.25">
      <c r="A710">
        <v>6481</v>
      </c>
      <c r="B710" t="s">
        <v>17015</v>
      </c>
      <c r="C710" t="s">
        <v>45</v>
      </c>
      <c r="F710">
        <v>1</v>
      </c>
      <c r="G710" t="s">
        <v>30703</v>
      </c>
      <c r="H710" t="s">
        <v>43705</v>
      </c>
      <c r="I710">
        <v>0</v>
      </c>
      <c r="Q710" t="s">
        <v>33</v>
      </c>
      <c r="AA710" t="s">
        <v>35395</v>
      </c>
      <c r="AB710" t="s">
        <v>35396</v>
      </c>
      <c r="AC710" t="s">
        <v>35397</v>
      </c>
      <c r="AD710" t="s">
        <v>35398</v>
      </c>
    </row>
    <row r="711" spans="1:32" ht="409.5" x14ac:dyDescent="0.25">
      <c r="A711">
        <v>6526</v>
      </c>
      <c r="B711" t="s">
        <v>124</v>
      </c>
      <c r="C711" t="s">
        <v>45</v>
      </c>
      <c r="F711">
        <v>1</v>
      </c>
      <c r="G711" t="s">
        <v>644</v>
      </c>
      <c r="H711" t="s">
        <v>43705</v>
      </c>
      <c r="Q711" t="s">
        <v>155</v>
      </c>
      <c r="Z711" t="s">
        <v>34</v>
      </c>
      <c r="AA711" t="s">
        <v>645</v>
      </c>
      <c r="AB711" s="1" t="s">
        <v>20141</v>
      </c>
      <c r="AC711" s="1" t="s">
        <v>20142</v>
      </c>
      <c r="AD711">
        <v>-180749</v>
      </c>
      <c r="AE711" t="s">
        <v>38</v>
      </c>
      <c r="AF711">
        <v>98003</v>
      </c>
    </row>
    <row r="712" spans="1:32" ht="409.5" x14ac:dyDescent="0.25">
      <c r="A712">
        <v>6537</v>
      </c>
      <c r="B712" t="s">
        <v>178</v>
      </c>
      <c r="C712" t="s">
        <v>179</v>
      </c>
      <c r="F712">
        <v>1</v>
      </c>
      <c r="G712" t="s">
        <v>4110</v>
      </c>
      <c r="H712" t="s">
        <v>43705</v>
      </c>
      <c r="Q712" t="s">
        <v>33</v>
      </c>
      <c r="Y712">
        <v>15</v>
      </c>
      <c r="Z712" t="s">
        <v>34</v>
      </c>
      <c r="AA712" t="s">
        <v>28818</v>
      </c>
      <c r="AB712" s="1" t="s">
        <v>38125</v>
      </c>
      <c r="AC712" t="s">
        <v>38124</v>
      </c>
      <c r="AD712">
        <v>-180629</v>
      </c>
      <c r="AE712" t="s">
        <v>38</v>
      </c>
      <c r="AF712">
        <v>99362</v>
      </c>
    </row>
    <row r="713" spans="1:32" x14ac:dyDescent="0.25">
      <c r="A713">
        <v>6549</v>
      </c>
      <c r="B713" t="s">
        <v>739</v>
      </c>
      <c r="C713" t="s">
        <v>686</v>
      </c>
      <c r="F713">
        <v>1</v>
      </c>
      <c r="G713" t="s">
        <v>3051</v>
      </c>
      <c r="H713" t="s">
        <v>43705</v>
      </c>
      <c r="I713">
        <v>0</v>
      </c>
      <c r="Q713" t="s">
        <v>33</v>
      </c>
      <c r="AA713" t="s">
        <v>29246</v>
      </c>
      <c r="AB713" t="s">
        <v>30678</v>
      </c>
      <c r="AC713" t="s">
        <v>30679</v>
      </c>
      <c r="AD713" t="s">
        <v>30680</v>
      </c>
      <c r="AE713" t="s">
        <v>38</v>
      </c>
      <c r="AF713">
        <v>98503</v>
      </c>
    </row>
    <row r="714" spans="1:32" ht="409.5" x14ac:dyDescent="0.25">
      <c r="A714">
        <v>6560</v>
      </c>
      <c r="B714" t="s">
        <v>2046</v>
      </c>
      <c r="C714" t="s">
        <v>80</v>
      </c>
      <c r="F714">
        <v>1</v>
      </c>
      <c r="G714" t="s">
        <v>5745</v>
      </c>
      <c r="H714" t="s">
        <v>43705</v>
      </c>
      <c r="Q714" t="s">
        <v>33</v>
      </c>
      <c r="AA714" t="s">
        <v>5935</v>
      </c>
      <c r="AB714" s="1" t="s">
        <v>10640</v>
      </c>
      <c r="AC714" t="s">
        <v>10641</v>
      </c>
      <c r="AD714">
        <v>-181540</v>
      </c>
      <c r="AE714" t="s">
        <v>38</v>
      </c>
      <c r="AF714">
        <v>98201</v>
      </c>
    </row>
    <row r="715" spans="1:32" x14ac:dyDescent="0.25">
      <c r="A715">
        <v>6565</v>
      </c>
      <c r="B715" t="s">
        <v>2046</v>
      </c>
      <c r="C715" t="s">
        <v>80</v>
      </c>
      <c r="F715">
        <v>1</v>
      </c>
      <c r="G715" t="s">
        <v>7395</v>
      </c>
      <c r="H715" t="s">
        <v>43705</v>
      </c>
      <c r="Q715" t="s">
        <v>33</v>
      </c>
      <c r="AA715" t="s">
        <v>13563</v>
      </c>
      <c r="AB715" t="s">
        <v>13564</v>
      </c>
      <c r="AC715" t="s">
        <v>13565</v>
      </c>
      <c r="AD715">
        <v>-162444</v>
      </c>
      <c r="AE715" t="s">
        <v>38</v>
      </c>
      <c r="AF715">
        <v>99001</v>
      </c>
    </row>
    <row r="716" spans="1:32" x14ac:dyDescent="0.25">
      <c r="A716">
        <v>6589</v>
      </c>
      <c r="B716" t="s">
        <v>79</v>
      </c>
      <c r="C716" t="s">
        <v>80</v>
      </c>
      <c r="F716">
        <v>1</v>
      </c>
      <c r="G716" t="s">
        <v>651</v>
      </c>
      <c r="H716" t="s">
        <v>43705</v>
      </c>
      <c r="Q716" t="s">
        <v>33</v>
      </c>
      <c r="AA716" t="s">
        <v>6279</v>
      </c>
      <c r="AB716" t="s">
        <v>26616</v>
      </c>
      <c r="AC716" t="s">
        <v>26617</v>
      </c>
      <c r="AD716">
        <v>-171913</v>
      </c>
      <c r="AE716" t="s">
        <v>38</v>
      </c>
      <c r="AF716">
        <v>98034</v>
      </c>
    </row>
    <row r="717" spans="1:32" x14ac:dyDescent="0.25">
      <c r="A717">
        <v>6591</v>
      </c>
      <c r="B717" t="s">
        <v>739</v>
      </c>
      <c r="C717" t="s">
        <v>686</v>
      </c>
      <c r="F717">
        <v>1</v>
      </c>
      <c r="G717" t="s">
        <v>3488</v>
      </c>
      <c r="H717" t="s">
        <v>43705</v>
      </c>
      <c r="I717">
        <v>0</v>
      </c>
      <c r="Q717" t="s">
        <v>33</v>
      </c>
      <c r="AA717" t="s">
        <v>29478</v>
      </c>
      <c r="AB717" t="s">
        <v>29479</v>
      </c>
      <c r="AC717" t="s">
        <v>29480</v>
      </c>
      <c r="AD717" t="s">
        <v>29481</v>
      </c>
      <c r="AE717" t="s">
        <v>38</v>
      </c>
      <c r="AF717">
        <v>98003</v>
      </c>
    </row>
    <row r="718" spans="1:32" ht="409.5" x14ac:dyDescent="0.25">
      <c r="A718">
        <v>6614</v>
      </c>
      <c r="B718" t="s">
        <v>79</v>
      </c>
      <c r="C718" t="s">
        <v>80</v>
      </c>
      <c r="F718">
        <v>1</v>
      </c>
      <c r="G718" t="s">
        <v>413</v>
      </c>
      <c r="H718" t="s">
        <v>43705</v>
      </c>
      <c r="Q718" t="s">
        <v>33</v>
      </c>
      <c r="AA718" t="s">
        <v>10236</v>
      </c>
      <c r="AB718" s="1" t="s">
        <v>26472</v>
      </c>
      <c r="AC718" t="s">
        <v>26473</v>
      </c>
      <c r="AD718">
        <v>-173082</v>
      </c>
      <c r="AE718" t="s">
        <v>38</v>
      </c>
      <c r="AF718">
        <v>98004</v>
      </c>
    </row>
    <row r="719" spans="1:32" ht="409.5" x14ac:dyDescent="0.25">
      <c r="A719">
        <v>6619</v>
      </c>
      <c r="B719" t="s">
        <v>739</v>
      </c>
      <c r="C719" t="s">
        <v>686</v>
      </c>
      <c r="F719">
        <v>1</v>
      </c>
      <c r="G719" t="s">
        <v>28530</v>
      </c>
      <c r="H719" t="s">
        <v>43705</v>
      </c>
      <c r="Q719" t="s">
        <v>33</v>
      </c>
      <c r="AA719" t="s">
        <v>30278</v>
      </c>
      <c r="AB719" s="1" t="s">
        <v>30279</v>
      </c>
      <c r="AC719" t="s">
        <v>30275</v>
      </c>
      <c r="AD719">
        <v>-170741</v>
      </c>
    </row>
    <row r="720" spans="1:32" x14ac:dyDescent="0.25">
      <c r="A720">
        <v>6625</v>
      </c>
      <c r="B720" t="s">
        <v>68</v>
      </c>
      <c r="C720" t="s">
        <v>45</v>
      </c>
      <c r="F720">
        <v>1</v>
      </c>
      <c r="G720" t="s">
        <v>43195</v>
      </c>
      <c r="H720" t="s">
        <v>43703</v>
      </c>
      <c r="Q720" t="s">
        <v>33</v>
      </c>
      <c r="Y720">
        <v>30</v>
      </c>
      <c r="Z720" t="s">
        <v>34</v>
      </c>
      <c r="AA720" t="s">
        <v>43196</v>
      </c>
      <c r="AB720" t="s">
        <v>43197</v>
      </c>
      <c r="AC720" t="s">
        <v>43198</v>
      </c>
      <c r="AD720">
        <v>-170383</v>
      </c>
      <c r="AE720" t="s">
        <v>38</v>
      </c>
      <c r="AF720">
        <v>98660</v>
      </c>
    </row>
    <row r="721" spans="1:32" x14ac:dyDescent="0.25">
      <c r="A721">
        <v>6626</v>
      </c>
      <c r="B721" t="s">
        <v>773</v>
      </c>
      <c r="C721" t="s">
        <v>80</v>
      </c>
      <c r="F721">
        <v>1</v>
      </c>
      <c r="G721" t="s">
        <v>3086</v>
      </c>
      <c r="H721" t="s">
        <v>43705</v>
      </c>
      <c r="I721">
        <v>0</v>
      </c>
      <c r="Q721" t="s">
        <v>33</v>
      </c>
      <c r="Z721" t="s">
        <v>34</v>
      </c>
      <c r="AA721" t="s">
        <v>5843</v>
      </c>
      <c r="AB721" t="s">
        <v>5844</v>
      </c>
      <c r="AC721" t="s">
        <v>5845</v>
      </c>
      <c r="AD721" t="s">
        <v>5846</v>
      </c>
      <c r="AE721" t="s">
        <v>38</v>
      </c>
      <c r="AF721">
        <v>98201</v>
      </c>
    </row>
    <row r="722" spans="1:32" ht="409.5" x14ac:dyDescent="0.25">
      <c r="A722">
        <v>6626</v>
      </c>
      <c r="B722" t="s">
        <v>96</v>
      </c>
      <c r="C722" t="s">
        <v>97</v>
      </c>
      <c r="F722">
        <v>1</v>
      </c>
      <c r="G722" t="s">
        <v>31405</v>
      </c>
      <c r="H722" t="s">
        <v>43705</v>
      </c>
      <c r="Q722" t="s">
        <v>33</v>
      </c>
      <c r="Z722" t="s">
        <v>34</v>
      </c>
      <c r="AB722" s="1" t="s">
        <v>31406</v>
      </c>
      <c r="AC722" t="s">
        <v>31407</v>
      </c>
      <c r="AD722">
        <v>-162733</v>
      </c>
      <c r="AE722" t="s">
        <v>38</v>
      </c>
    </row>
    <row r="723" spans="1:32" x14ac:dyDescent="0.25">
      <c r="A723">
        <v>6653</v>
      </c>
      <c r="B723" t="s">
        <v>124</v>
      </c>
      <c r="C723" t="s">
        <v>45</v>
      </c>
      <c r="F723">
        <v>1</v>
      </c>
      <c r="G723" t="s">
        <v>3713</v>
      </c>
      <c r="H723" t="s">
        <v>43705</v>
      </c>
      <c r="I723">
        <v>0</v>
      </c>
      <c r="Q723" t="s">
        <v>33</v>
      </c>
      <c r="AA723" t="s">
        <v>241</v>
      </c>
      <c r="AB723" t="s">
        <v>3723</v>
      </c>
      <c r="AC723" t="s">
        <v>3724</v>
      </c>
      <c r="AD723" t="s">
        <v>3725</v>
      </c>
    </row>
    <row r="724" spans="1:32" ht="409.5" x14ac:dyDescent="0.25">
      <c r="A724">
        <v>6653</v>
      </c>
      <c r="B724" t="s">
        <v>124</v>
      </c>
      <c r="C724" t="s">
        <v>45</v>
      </c>
      <c r="F724">
        <v>1</v>
      </c>
      <c r="G724" t="s">
        <v>5050</v>
      </c>
      <c r="H724" t="s">
        <v>43705</v>
      </c>
      <c r="Q724" t="s">
        <v>33</v>
      </c>
      <c r="Z724" t="s">
        <v>34</v>
      </c>
      <c r="AA724" t="s">
        <v>5051</v>
      </c>
      <c r="AB724" s="1" t="s">
        <v>35965</v>
      </c>
      <c r="AC724" t="s">
        <v>35966</v>
      </c>
      <c r="AD724">
        <v>-170480</v>
      </c>
      <c r="AE724" t="s">
        <v>38</v>
      </c>
      <c r="AF724">
        <v>99336</v>
      </c>
    </row>
    <row r="725" spans="1:32" x14ac:dyDescent="0.25">
      <c r="A725">
        <v>1008</v>
      </c>
      <c r="B725" t="s">
        <v>30</v>
      </c>
      <c r="C725" t="s">
        <v>31</v>
      </c>
      <c r="F725">
        <v>1</v>
      </c>
      <c r="G725" t="s">
        <v>3160</v>
      </c>
      <c r="H725" t="s">
        <v>43705</v>
      </c>
      <c r="Q725" t="s">
        <v>33</v>
      </c>
      <c r="Z725" t="s">
        <v>34</v>
      </c>
      <c r="AA725" t="s">
        <v>28478</v>
      </c>
      <c r="AB725" t="s">
        <v>40458</v>
      </c>
      <c r="AC725" t="s">
        <v>40458</v>
      </c>
      <c r="AD725">
        <v>-171561</v>
      </c>
      <c r="AE725" t="s">
        <v>38</v>
      </c>
      <c r="AF725">
        <v>98506</v>
      </c>
    </row>
    <row r="726" spans="1:32" ht="409.5" x14ac:dyDescent="0.25">
      <c r="A726">
        <v>6687</v>
      </c>
      <c r="B726" t="s">
        <v>2046</v>
      </c>
      <c r="C726" t="s">
        <v>80</v>
      </c>
      <c r="F726">
        <v>1</v>
      </c>
      <c r="G726" t="s">
        <v>923</v>
      </c>
      <c r="H726" t="s">
        <v>43705</v>
      </c>
      <c r="Q726" t="s">
        <v>33</v>
      </c>
      <c r="AA726" t="s">
        <v>924</v>
      </c>
      <c r="AB726" s="1" t="s">
        <v>10539</v>
      </c>
      <c r="AC726" t="s">
        <v>10534</v>
      </c>
      <c r="AD726">
        <v>-171781</v>
      </c>
      <c r="AE726" t="s">
        <v>38</v>
      </c>
      <c r="AF726">
        <v>98663</v>
      </c>
    </row>
    <row r="727" spans="1:32" ht="270" x14ac:dyDescent="0.25">
      <c r="A727">
        <v>6694</v>
      </c>
      <c r="B727" t="s">
        <v>334</v>
      </c>
      <c r="C727" t="s">
        <v>45</v>
      </c>
      <c r="F727">
        <v>1</v>
      </c>
      <c r="G727" t="s">
        <v>30356</v>
      </c>
      <c r="H727" t="s">
        <v>43705</v>
      </c>
      <c r="I727">
        <v>0</v>
      </c>
      <c r="Q727" t="s">
        <v>33</v>
      </c>
      <c r="Z727" t="s">
        <v>34</v>
      </c>
      <c r="AA727" t="s">
        <v>30357</v>
      </c>
      <c r="AB727" s="1" t="s">
        <v>35531</v>
      </c>
      <c r="AC727" t="s">
        <v>35532</v>
      </c>
      <c r="AD727" t="s">
        <v>35533</v>
      </c>
      <c r="AE727" t="s">
        <v>38</v>
      </c>
      <c r="AF727">
        <v>99336</v>
      </c>
    </row>
    <row r="728" spans="1:32" ht="409.5" x14ac:dyDescent="0.25">
      <c r="A728">
        <v>6708</v>
      </c>
      <c r="B728" t="s">
        <v>2046</v>
      </c>
      <c r="C728" t="s">
        <v>80</v>
      </c>
      <c r="F728">
        <v>1</v>
      </c>
      <c r="G728" t="s">
        <v>651</v>
      </c>
      <c r="H728" t="s">
        <v>43705</v>
      </c>
      <c r="Q728" t="s">
        <v>33</v>
      </c>
      <c r="AA728" t="s">
        <v>6279</v>
      </c>
      <c r="AB728" s="1" t="s">
        <v>16549</v>
      </c>
      <c r="AC728" t="s">
        <v>16550</v>
      </c>
      <c r="AD728">
        <v>-180162</v>
      </c>
      <c r="AE728" t="s">
        <v>38</v>
      </c>
      <c r="AF728">
        <v>98034</v>
      </c>
    </row>
    <row r="729" spans="1:32" x14ac:dyDescent="0.25">
      <c r="A729">
        <v>6708</v>
      </c>
      <c r="B729" t="s">
        <v>30</v>
      </c>
      <c r="C729" t="s">
        <v>31</v>
      </c>
      <c r="F729">
        <v>1</v>
      </c>
      <c r="G729" t="s">
        <v>3462</v>
      </c>
      <c r="H729" t="s">
        <v>43705</v>
      </c>
      <c r="Q729" t="s">
        <v>33</v>
      </c>
      <c r="Z729" t="s">
        <v>34</v>
      </c>
      <c r="AA729" t="s">
        <v>27291</v>
      </c>
      <c r="AB729" t="s">
        <v>27292</v>
      </c>
      <c r="AC729" t="s">
        <v>27293</v>
      </c>
      <c r="AD729">
        <v>-160276</v>
      </c>
      <c r="AE729" t="s">
        <v>38</v>
      </c>
      <c r="AF729">
        <v>98007</v>
      </c>
    </row>
    <row r="730" spans="1:32" ht="409.5" x14ac:dyDescent="0.25">
      <c r="A730">
        <v>6720</v>
      </c>
      <c r="B730" t="s">
        <v>96</v>
      </c>
      <c r="C730" t="s">
        <v>97</v>
      </c>
      <c r="F730">
        <v>1</v>
      </c>
      <c r="G730" t="s">
        <v>160</v>
      </c>
      <c r="H730" t="s">
        <v>43705</v>
      </c>
      <c r="Q730" t="s">
        <v>33</v>
      </c>
      <c r="Y730">
        <v>15</v>
      </c>
      <c r="Z730" t="s">
        <v>34</v>
      </c>
      <c r="AA730" t="s">
        <v>4543</v>
      </c>
      <c r="AB730" s="1" t="s">
        <v>4544</v>
      </c>
      <c r="AC730" t="s">
        <v>4545</v>
      </c>
      <c r="AD730">
        <v>-180588</v>
      </c>
      <c r="AE730" t="s">
        <v>38</v>
      </c>
      <c r="AF730">
        <v>98901</v>
      </c>
    </row>
    <row r="731" spans="1:32" ht="409.5" x14ac:dyDescent="0.25">
      <c r="A731">
        <v>6725</v>
      </c>
      <c r="B731" t="s">
        <v>39</v>
      </c>
      <c r="C731" t="s">
        <v>165</v>
      </c>
      <c r="F731">
        <v>1</v>
      </c>
      <c r="G731" t="s">
        <v>2502</v>
      </c>
      <c r="H731" t="s">
        <v>43703</v>
      </c>
      <c r="I731">
        <v>0</v>
      </c>
      <c r="Q731" t="s">
        <v>63</v>
      </c>
      <c r="Z731" t="s">
        <v>34</v>
      </c>
      <c r="AA731" t="s">
        <v>2503</v>
      </c>
      <c r="AB731" s="1" t="s">
        <v>2504</v>
      </c>
      <c r="AC731" t="s">
        <v>2505</v>
      </c>
      <c r="AD731" t="s">
        <v>2506</v>
      </c>
      <c r="AE731" t="s">
        <v>38</v>
      </c>
      <c r="AF731">
        <v>98104</v>
      </c>
    </row>
    <row r="732" spans="1:32" ht="409.5" x14ac:dyDescent="0.25">
      <c r="A732">
        <v>6739</v>
      </c>
      <c r="B732" t="s">
        <v>2046</v>
      </c>
      <c r="C732" t="s">
        <v>80</v>
      </c>
      <c r="F732">
        <v>1</v>
      </c>
      <c r="G732" t="s">
        <v>81</v>
      </c>
      <c r="H732" t="s">
        <v>43705</v>
      </c>
      <c r="Q732" t="s">
        <v>33</v>
      </c>
      <c r="AA732" t="s">
        <v>82</v>
      </c>
      <c r="AB732" s="1" t="s">
        <v>10488</v>
      </c>
      <c r="AC732" t="s">
        <v>10478</v>
      </c>
      <c r="AD732">
        <v>-172956</v>
      </c>
      <c r="AE732" t="s">
        <v>38</v>
      </c>
      <c r="AF732">
        <v>98668</v>
      </c>
    </row>
    <row r="733" spans="1:32" x14ac:dyDescent="0.25">
      <c r="A733">
        <v>6739</v>
      </c>
      <c r="B733" t="s">
        <v>39</v>
      </c>
      <c r="F733">
        <v>1</v>
      </c>
      <c r="G733" t="s">
        <v>22419</v>
      </c>
      <c r="H733" t="s">
        <v>43696</v>
      </c>
      <c r="P733" t="s">
        <v>1348</v>
      </c>
      <c r="Q733" t="s">
        <v>168</v>
      </c>
      <c r="Y733">
        <v>30</v>
      </c>
      <c r="Z733" t="s">
        <v>34</v>
      </c>
      <c r="AA733" t="s">
        <v>22420</v>
      </c>
      <c r="AB733" t="s">
        <v>22421</v>
      </c>
      <c r="AC733" t="s">
        <v>22422</v>
      </c>
      <c r="AD733">
        <v>-160227</v>
      </c>
      <c r="AE733" t="s">
        <v>38</v>
      </c>
    </row>
    <row r="734" spans="1:32" ht="150" x14ac:dyDescent="0.25">
      <c r="A734">
        <v>6762</v>
      </c>
      <c r="B734" t="s">
        <v>2046</v>
      </c>
      <c r="C734" t="s">
        <v>80</v>
      </c>
      <c r="F734">
        <v>1</v>
      </c>
      <c r="G734" t="s">
        <v>651</v>
      </c>
      <c r="H734" t="s">
        <v>43705</v>
      </c>
      <c r="Q734" t="s">
        <v>33</v>
      </c>
      <c r="AA734" t="s">
        <v>994</v>
      </c>
      <c r="AB734" t="s">
        <v>13413</v>
      </c>
      <c r="AC734" s="1" t="s">
        <v>13414</v>
      </c>
      <c r="AD734">
        <v>-161440</v>
      </c>
      <c r="AE734" t="s">
        <v>38</v>
      </c>
      <c r="AF734">
        <v>98034</v>
      </c>
    </row>
    <row r="735" spans="1:32" x14ac:dyDescent="0.25">
      <c r="A735">
        <v>16339</v>
      </c>
      <c r="B735" t="s">
        <v>124</v>
      </c>
      <c r="C735" t="s">
        <v>45</v>
      </c>
      <c r="F735">
        <v>1</v>
      </c>
      <c r="G735" t="s">
        <v>3160</v>
      </c>
      <c r="H735" t="s">
        <v>43705</v>
      </c>
      <c r="Q735" t="s">
        <v>33</v>
      </c>
      <c r="Z735" t="s">
        <v>34</v>
      </c>
      <c r="AA735" t="s">
        <v>3161</v>
      </c>
      <c r="AB735" t="s">
        <v>3162</v>
      </c>
      <c r="AC735" t="s">
        <v>3163</v>
      </c>
      <c r="AD735">
        <v>-161250</v>
      </c>
      <c r="AE735" t="s">
        <v>38</v>
      </c>
      <c r="AF735">
        <v>98506</v>
      </c>
    </row>
    <row r="736" spans="1:32" x14ac:dyDescent="0.25">
      <c r="A736">
        <v>6777</v>
      </c>
      <c r="B736" t="s">
        <v>244</v>
      </c>
      <c r="C736" t="s">
        <v>245</v>
      </c>
      <c r="F736">
        <v>1</v>
      </c>
      <c r="G736" t="s">
        <v>6552</v>
      </c>
      <c r="H736" t="s">
        <v>43705</v>
      </c>
      <c r="I736">
        <v>0</v>
      </c>
      <c r="Q736" t="s">
        <v>33</v>
      </c>
      <c r="Z736" t="s">
        <v>34</v>
      </c>
      <c r="AA736" t="s">
        <v>33089</v>
      </c>
      <c r="AB736" t="s">
        <v>33090</v>
      </c>
      <c r="AC736" t="s">
        <v>33091</v>
      </c>
      <c r="AD736" t="s">
        <v>33092</v>
      </c>
      <c r="AE736" t="s">
        <v>38</v>
      </c>
      <c r="AF736">
        <v>98837</v>
      </c>
    </row>
    <row r="737" spans="1:32" x14ac:dyDescent="0.25">
      <c r="A737">
        <v>6792</v>
      </c>
      <c r="B737" t="s">
        <v>3712</v>
      </c>
      <c r="C737" t="s">
        <v>45</v>
      </c>
      <c r="F737">
        <v>1</v>
      </c>
      <c r="G737" t="s">
        <v>41546</v>
      </c>
      <c r="H737" t="s">
        <v>43705</v>
      </c>
      <c r="I737">
        <v>0</v>
      </c>
      <c r="Q737" t="s">
        <v>33</v>
      </c>
      <c r="AA737" t="s">
        <v>41547</v>
      </c>
      <c r="AB737" t="s">
        <v>41548</v>
      </c>
      <c r="AC737" t="s">
        <v>41536</v>
      </c>
      <c r="AD737" t="s">
        <v>41549</v>
      </c>
      <c r="AE737" t="s">
        <v>38</v>
      </c>
      <c r="AF737">
        <v>98936</v>
      </c>
    </row>
    <row r="738" spans="1:32" x14ac:dyDescent="0.25">
      <c r="A738">
        <v>6804</v>
      </c>
      <c r="B738" t="s">
        <v>96</v>
      </c>
      <c r="C738" t="s">
        <v>97</v>
      </c>
      <c r="F738">
        <v>1</v>
      </c>
      <c r="G738" t="s">
        <v>292</v>
      </c>
      <c r="H738" t="s">
        <v>43705</v>
      </c>
      <c r="Q738" t="s">
        <v>33</v>
      </c>
      <c r="Z738" t="s">
        <v>34</v>
      </c>
      <c r="AA738" t="s">
        <v>3480</v>
      </c>
      <c r="AB738" t="s">
        <v>3506</v>
      </c>
      <c r="AC738" t="s">
        <v>3507</v>
      </c>
      <c r="AD738">
        <v>-162192</v>
      </c>
      <c r="AE738" t="s">
        <v>38</v>
      </c>
      <c r="AF738">
        <v>98660</v>
      </c>
    </row>
    <row r="739" spans="1:32" x14ac:dyDescent="0.25">
      <c r="A739">
        <v>6807</v>
      </c>
      <c r="B739" t="s">
        <v>685</v>
      </c>
      <c r="C739" t="s">
        <v>686</v>
      </c>
      <c r="F739">
        <v>1</v>
      </c>
      <c r="G739" t="s">
        <v>30048</v>
      </c>
      <c r="H739" t="s">
        <v>43705</v>
      </c>
      <c r="I739">
        <v>0</v>
      </c>
      <c r="Q739" t="s">
        <v>63</v>
      </c>
      <c r="Z739" t="s">
        <v>34</v>
      </c>
      <c r="AA739" t="s">
        <v>30049</v>
      </c>
      <c r="AB739" t="s">
        <v>33193</v>
      </c>
      <c r="AC739" t="s">
        <v>33194</v>
      </c>
      <c r="AD739" t="s">
        <v>33195</v>
      </c>
      <c r="AE739" t="s">
        <v>38</v>
      </c>
      <c r="AF739">
        <v>98815</v>
      </c>
    </row>
    <row r="740" spans="1:32" ht="409.5" x14ac:dyDescent="0.25">
      <c r="A740">
        <v>6810</v>
      </c>
      <c r="B740" t="s">
        <v>2046</v>
      </c>
      <c r="C740" t="s">
        <v>80</v>
      </c>
      <c r="F740">
        <v>1</v>
      </c>
      <c r="G740" t="s">
        <v>923</v>
      </c>
      <c r="H740" t="s">
        <v>43705</v>
      </c>
      <c r="Q740" t="s">
        <v>33</v>
      </c>
      <c r="AA740" t="s">
        <v>924</v>
      </c>
      <c r="AB740" s="1" t="s">
        <v>10312</v>
      </c>
      <c r="AC740" t="s">
        <v>10313</v>
      </c>
      <c r="AD740">
        <v>-161172</v>
      </c>
      <c r="AE740" t="s">
        <v>38</v>
      </c>
      <c r="AF740">
        <v>98663</v>
      </c>
    </row>
    <row r="741" spans="1:32" x14ac:dyDescent="0.25">
      <c r="A741">
        <v>6815</v>
      </c>
      <c r="B741" t="s">
        <v>685</v>
      </c>
      <c r="C741" t="s">
        <v>686</v>
      </c>
      <c r="F741">
        <v>1</v>
      </c>
      <c r="G741" t="s">
        <v>30400</v>
      </c>
      <c r="H741" t="s">
        <v>43705</v>
      </c>
      <c r="Q741" t="s">
        <v>33</v>
      </c>
      <c r="AA741" t="s">
        <v>32815</v>
      </c>
      <c r="AB741" t="s">
        <v>34150</v>
      </c>
      <c r="AC741" t="s">
        <v>34148</v>
      </c>
      <c r="AD741">
        <v>-180461</v>
      </c>
      <c r="AE741" t="s">
        <v>38</v>
      </c>
      <c r="AF741">
        <v>98102</v>
      </c>
    </row>
    <row r="742" spans="1:32" x14ac:dyDescent="0.25">
      <c r="A742">
        <v>19688</v>
      </c>
      <c r="B742" t="s">
        <v>2046</v>
      </c>
      <c r="C742" t="s">
        <v>80</v>
      </c>
      <c r="F742">
        <v>1</v>
      </c>
      <c r="G742" t="s">
        <v>5968</v>
      </c>
      <c r="H742" t="s">
        <v>43705</v>
      </c>
      <c r="Q742" t="s">
        <v>33</v>
      </c>
      <c r="AA742" t="s">
        <v>10340</v>
      </c>
      <c r="AB742" t="s">
        <v>10787</v>
      </c>
      <c r="AC742" t="s">
        <v>10788</v>
      </c>
      <c r="AD742">
        <v>-173282</v>
      </c>
      <c r="AE742" t="s">
        <v>38</v>
      </c>
      <c r="AF742">
        <v>98371</v>
      </c>
    </row>
    <row r="743" spans="1:32" ht="409.5" x14ac:dyDescent="0.25">
      <c r="A743">
        <v>6841</v>
      </c>
      <c r="B743" t="s">
        <v>79</v>
      </c>
      <c r="C743" t="s">
        <v>80</v>
      </c>
      <c r="F743">
        <v>1</v>
      </c>
      <c r="G743" t="s">
        <v>5745</v>
      </c>
      <c r="H743" t="s">
        <v>43705</v>
      </c>
      <c r="Q743" t="s">
        <v>33</v>
      </c>
      <c r="AA743" t="s">
        <v>10053</v>
      </c>
      <c r="AB743" s="1" t="s">
        <v>26427</v>
      </c>
      <c r="AC743" t="s">
        <v>26428</v>
      </c>
      <c r="AD743">
        <v>-171277</v>
      </c>
      <c r="AE743" t="s">
        <v>38</v>
      </c>
      <c r="AF743">
        <v>98201</v>
      </c>
    </row>
    <row r="744" spans="1:32" x14ac:dyDescent="0.25">
      <c r="A744">
        <v>6843</v>
      </c>
      <c r="B744" t="s">
        <v>677</v>
      </c>
      <c r="C744" t="s">
        <v>80</v>
      </c>
      <c r="F744">
        <v>1</v>
      </c>
      <c r="G744" t="s">
        <v>5745</v>
      </c>
      <c r="H744" t="s">
        <v>43705</v>
      </c>
      <c r="I744">
        <v>0</v>
      </c>
      <c r="Q744" t="s">
        <v>33</v>
      </c>
      <c r="AA744" t="s">
        <v>5859</v>
      </c>
      <c r="AB744" t="s">
        <v>6398</v>
      </c>
      <c r="AC744" t="s">
        <v>6399</v>
      </c>
      <c r="AD744" t="s">
        <v>6400</v>
      </c>
      <c r="AE744" t="s">
        <v>38</v>
      </c>
      <c r="AF744">
        <v>98201</v>
      </c>
    </row>
    <row r="745" spans="1:32" ht="409.5" x14ac:dyDescent="0.25">
      <c r="A745">
        <v>6871</v>
      </c>
      <c r="B745" t="s">
        <v>124</v>
      </c>
      <c r="C745" t="s">
        <v>45</v>
      </c>
      <c r="F745">
        <v>1</v>
      </c>
      <c r="G745" t="s">
        <v>22331</v>
      </c>
      <c r="H745" t="s">
        <v>43705</v>
      </c>
      <c r="Q745" t="s">
        <v>33</v>
      </c>
      <c r="Z745" t="s">
        <v>34</v>
      </c>
      <c r="AA745" t="s">
        <v>22321</v>
      </c>
      <c r="AB745" s="1" t="s">
        <v>22737</v>
      </c>
      <c r="AC745" t="s">
        <v>22580</v>
      </c>
      <c r="AD745">
        <v>-160033</v>
      </c>
      <c r="AE745" t="s">
        <v>5301</v>
      </c>
      <c r="AF745" t="s">
        <v>22738</v>
      </c>
    </row>
    <row r="746" spans="1:32" ht="409.5" x14ac:dyDescent="0.25">
      <c r="A746">
        <v>6875</v>
      </c>
      <c r="B746" t="s">
        <v>79</v>
      </c>
      <c r="C746" t="s">
        <v>80</v>
      </c>
      <c r="F746">
        <v>1</v>
      </c>
      <c r="G746" t="s">
        <v>923</v>
      </c>
      <c r="H746" t="s">
        <v>43705</v>
      </c>
      <c r="Q746" t="s">
        <v>33</v>
      </c>
      <c r="AA746" t="s">
        <v>924</v>
      </c>
      <c r="AB746" s="1" t="s">
        <v>925</v>
      </c>
      <c r="AC746" t="s">
        <v>926</v>
      </c>
      <c r="AD746">
        <v>-163565</v>
      </c>
      <c r="AE746" t="s">
        <v>38</v>
      </c>
      <c r="AF746">
        <v>98663</v>
      </c>
    </row>
    <row r="747" spans="1:32" ht="135" x14ac:dyDescent="0.25">
      <c r="A747">
        <v>6878</v>
      </c>
      <c r="B747" t="s">
        <v>334</v>
      </c>
      <c r="C747" t="s">
        <v>45</v>
      </c>
      <c r="F747">
        <v>1</v>
      </c>
      <c r="G747" t="s">
        <v>22668</v>
      </c>
      <c r="H747" t="s">
        <v>43705</v>
      </c>
      <c r="I747">
        <v>0</v>
      </c>
      <c r="Q747" t="s">
        <v>33</v>
      </c>
      <c r="Z747" t="s">
        <v>34</v>
      </c>
      <c r="AA747" t="s">
        <v>22669</v>
      </c>
      <c r="AB747" s="1" t="s">
        <v>23742</v>
      </c>
      <c r="AC747" t="s">
        <v>23605</v>
      </c>
      <c r="AD747" t="s">
        <v>23743</v>
      </c>
      <c r="AE747" t="s">
        <v>5301</v>
      </c>
      <c r="AF747" t="s">
        <v>22675</v>
      </c>
    </row>
    <row r="748" spans="1:32" x14ac:dyDescent="0.25">
      <c r="A748">
        <v>6886</v>
      </c>
      <c r="B748" t="s">
        <v>334</v>
      </c>
      <c r="C748" t="s">
        <v>45</v>
      </c>
      <c r="F748">
        <v>1</v>
      </c>
      <c r="G748" t="s">
        <v>69</v>
      </c>
      <c r="H748" t="s">
        <v>43696</v>
      </c>
      <c r="I748">
        <v>0</v>
      </c>
      <c r="Q748" t="s">
        <v>155</v>
      </c>
      <c r="X748" t="s">
        <v>42613</v>
      </c>
      <c r="Y748">
        <v>30</v>
      </c>
      <c r="Z748" t="s">
        <v>34</v>
      </c>
      <c r="AA748" t="s">
        <v>220</v>
      </c>
      <c r="AB748" t="s">
        <v>42614</v>
      </c>
      <c r="AC748" t="s">
        <v>42615</v>
      </c>
      <c r="AD748" t="s">
        <v>42616</v>
      </c>
    </row>
    <row r="749" spans="1:32" ht="409.5" x14ac:dyDescent="0.25">
      <c r="A749">
        <v>6895</v>
      </c>
      <c r="B749" t="s">
        <v>773</v>
      </c>
      <c r="C749" t="s">
        <v>80</v>
      </c>
      <c r="F749">
        <v>1</v>
      </c>
      <c r="G749" t="s">
        <v>3308</v>
      </c>
      <c r="H749" t="s">
        <v>43705</v>
      </c>
      <c r="I749">
        <v>0</v>
      </c>
      <c r="Q749" t="s">
        <v>33</v>
      </c>
      <c r="Z749" t="s">
        <v>34</v>
      </c>
      <c r="AA749" t="s">
        <v>6037</v>
      </c>
      <c r="AB749" s="1" t="s">
        <v>6038</v>
      </c>
      <c r="AC749" t="s">
        <v>6039</v>
      </c>
      <c r="AD749" t="s">
        <v>6040</v>
      </c>
      <c r="AE749" t="s">
        <v>38</v>
      </c>
      <c r="AF749">
        <v>98004</v>
      </c>
    </row>
    <row r="750" spans="1:32" ht="409.5" x14ac:dyDescent="0.25">
      <c r="A750">
        <v>6907</v>
      </c>
      <c r="B750" t="s">
        <v>178</v>
      </c>
      <c r="C750" t="s">
        <v>179</v>
      </c>
      <c r="F750">
        <v>1</v>
      </c>
      <c r="G750" t="s">
        <v>17191</v>
      </c>
      <c r="H750" t="s">
        <v>43705</v>
      </c>
      <c r="Q750" t="s">
        <v>33</v>
      </c>
      <c r="Z750" t="s">
        <v>34</v>
      </c>
      <c r="AA750" t="s">
        <v>17192</v>
      </c>
      <c r="AB750" s="1" t="s">
        <v>17193</v>
      </c>
      <c r="AC750" t="s">
        <v>17194</v>
      </c>
      <c r="AD750">
        <v>-160401</v>
      </c>
      <c r="AE750" t="s">
        <v>38</v>
      </c>
      <c r="AF750">
        <v>99360</v>
      </c>
    </row>
    <row r="751" spans="1:32" x14ac:dyDescent="0.25">
      <c r="A751">
        <v>6909</v>
      </c>
      <c r="B751" t="s">
        <v>2046</v>
      </c>
      <c r="C751" t="s">
        <v>80</v>
      </c>
      <c r="F751">
        <v>1</v>
      </c>
      <c r="G751" t="s">
        <v>2587</v>
      </c>
      <c r="H751" t="s">
        <v>43705</v>
      </c>
      <c r="I751">
        <v>0</v>
      </c>
      <c r="Q751" t="s">
        <v>33</v>
      </c>
      <c r="AA751" t="s">
        <v>7287</v>
      </c>
      <c r="AB751" t="s">
        <v>7288</v>
      </c>
      <c r="AC751" t="s">
        <v>7289</v>
      </c>
      <c r="AD751" t="s">
        <v>7290</v>
      </c>
      <c r="AE751" t="s">
        <v>38</v>
      </c>
      <c r="AF751">
        <v>98154</v>
      </c>
    </row>
    <row r="752" spans="1:32" ht="409.5" x14ac:dyDescent="0.25">
      <c r="A752">
        <v>6911</v>
      </c>
      <c r="B752" t="s">
        <v>164</v>
      </c>
      <c r="C752" t="s">
        <v>165</v>
      </c>
      <c r="F752">
        <v>1</v>
      </c>
      <c r="G752" t="s">
        <v>69</v>
      </c>
      <c r="H752" t="s">
        <v>43696</v>
      </c>
      <c r="I752">
        <v>0</v>
      </c>
      <c r="P752" t="s">
        <v>18038</v>
      </c>
      <c r="Q752" t="s">
        <v>168</v>
      </c>
      <c r="S752" t="s">
        <v>3625</v>
      </c>
      <c r="T752" t="s">
        <v>493</v>
      </c>
      <c r="U752" t="s">
        <v>3626</v>
      </c>
      <c r="V752" t="s">
        <v>3627</v>
      </c>
      <c r="AA752" t="s">
        <v>725</v>
      </c>
      <c r="AB752" s="1" t="s">
        <v>18041</v>
      </c>
      <c r="AC752" t="s">
        <v>18042</v>
      </c>
      <c r="AD752" t="s">
        <v>18043</v>
      </c>
      <c r="AE752" t="s">
        <v>38</v>
      </c>
      <c r="AF752">
        <v>98121</v>
      </c>
    </row>
    <row r="753" spans="1:32" x14ac:dyDescent="0.25">
      <c r="A753">
        <v>6916</v>
      </c>
      <c r="B753" t="s">
        <v>334</v>
      </c>
      <c r="C753" t="s">
        <v>45</v>
      </c>
      <c r="F753">
        <v>1</v>
      </c>
      <c r="G753" t="s">
        <v>28999</v>
      </c>
      <c r="H753" t="s">
        <v>43705</v>
      </c>
      <c r="Q753" t="s">
        <v>33</v>
      </c>
      <c r="Z753" t="s">
        <v>34</v>
      </c>
      <c r="AA753" t="s">
        <v>29000</v>
      </c>
      <c r="AB753" t="s">
        <v>29001</v>
      </c>
      <c r="AC753" t="s">
        <v>29002</v>
      </c>
      <c r="AD753">
        <v>-172397</v>
      </c>
      <c r="AE753" t="s">
        <v>3514</v>
      </c>
      <c r="AF753">
        <v>59047</v>
      </c>
    </row>
    <row r="754" spans="1:32" ht="409.5" x14ac:dyDescent="0.25">
      <c r="A754">
        <v>6927</v>
      </c>
      <c r="B754" t="s">
        <v>96</v>
      </c>
      <c r="C754" t="s">
        <v>97</v>
      </c>
      <c r="F754">
        <v>1</v>
      </c>
      <c r="G754" t="s">
        <v>3449</v>
      </c>
      <c r="H754" t="s">
        <v>43705</v>
      </c>
      <c r="I754">
        <v>0</v>
      </c>
      <c r="Q754" t="s">
        <v>33</v>
      </c>
      <c r="Z754" t="s">
        <v>34</v>
      </c>
      <c r="AA754" t="s">
        <v>31872</v>
      </c>
      <c r="AB754" s="1" t="s">
        <v>40182</v>
      </c>
      <c r="AC754" t="s">
        <v>40183</v>
      </c>
      <c r="AD754" t="s">
        <v>40184</v>
      </c>
      <c r="AE754" t="s">
        <v>102</v>
      </c>
      <c r="AF754">
        <v>97204</v>
      </c>
    </row>
    <row r="755" spans="1:32" x14ac:dyDescent="0.25">
      <c r="A755">
        <v>6930</v>
      </c>
      <c r="B755" t="s">
        <v>334</v>
      </c>
      <c r="C755" t="s">
        <v>45</v>
      </c>
      <c r="F755">
        <v>1</v>
      </c>
      <c r="G755" t="s">
        <v>30015</v>
      </c>
      <c r="H755" t="s">
        <v>43705</v>
      </c>
      <c r="Q755" t="s">
        <v>33</v>
      </c>
      <c r="X755" t="s">
        <v>35587</v>
      </c>
      <c r="Y755">
        <v>15</v>
      </c>
      <c r="Z755" t="s">
        <v>34</v>
      </c>
      <c r="AA755" t="s">
        <v>32879</v>
      </c>
      <c r="AB755" t="s">
        <v>35588</v>
      </c>
      <c r="AC755" t="s">
        <v>35589</v>
      </c>
      <c r="AD755">
        <v>-163434</v>
      </c>
    </row>
    <row r="756" spans="1:32" x14ac:dyDescent="0.25">
      <c r="A756">
        <v>6935</v>
      </c>
      <c r="B756" t="s">
        <v>2046</v>
      </c>
      <c r="C756" t="s">
        <v>80</v>
      </c>
      <c r="F756">
        <v>1</v>
      </c>
      <c r="G756" t="s">
        <v>7654</v>
      </c>
      <c r="H756" t="s">
        <v>43703</v>
      </c>
      <c r="I756">
        <v>0</v>
      </c>
      <c r="Q756" t="s">
        <v>33</v>
      </c>
      <c r="AA756" t="s">
        <v>7655</v>
      </c>
      <c r="AB756" t="s">
        <v>12958</v>
      </c>
      <c r="AC756" t="s">
        <v>12959</v>
      </c>
      <c r="AD756" t="s">
        <v>12960</v>
      </c>
      <c r="AE756" t="s">
        <v>38</v>
      </c>
      <c r="AF756">
        <v>98902</v>
      </c>
    </row>
    <row r="757" spans="1:32" ht="409.5" x14ac:dyDescent="0.25">
      <c r="A757">
        <v>6935</v>
      </c>
      <c r="B757" t="s">
        <v>489</v>
      </c>
      <c r="C757" t="s">
        <v>45</v>
      </c>
      <c r="F757">
        <v>1</v>
      </c>
      <c r="G757" t="s">
        <v>1491</v>
      </c>
      <c r="H757" t="s">
        <v>43703</v>
      </c>
      <c r="Q757" t="s">
        <v>33</v>
      </c>
      <c r="Z757" t="s">
        <v>34</v>
      </c>
      <c r="AA757" t="s">
        <v>1492</v>
      </c>
      <c r="AB757" s="1" t="s">
        <v>19769</v>
      </c>
      <c r="AC757" t="s">
        <v>19770</v>
      </c>
      <c r="AD757">
        <v>-162368</v>
      </c>
      <c r="AE757" t="s">
        <v>38</v>
      </c>
      <c r="AF757">
        <v>98024</v>
      </c>
    </row>
    <row r="758" spans="1:32" x14ac:dyDescent="0.25">
      <c r="A758">
        <v>6946</v>
      </c>
      <c r="B758" t="s">
        <v>489</v>
      </c>
      <c r="C758" t="s">
        <v>45</v>
      </c>
      <c r="F758">
        <v>1</v>
      </c>
      <c r="G758" t="s">
        <v>2072</v>
      </c>
      <c r="H758" t="s">
        <v>43705</v>
      </c>
      <c r="Q758" t="s">
        <v>33</v>
      </c>
      <c r="Y758">
        <v>15</v>
      </c>
      <c r="Z758" t="s">
        <v>34</v>
      </c>
      <c r="AA758" t="s">
        <v>2074</v>
      </c>
      <c r="AB758" t="s">
        <v>37158</v>
      </c>
      <c r="AC758" t="s">
        <v>37159</v>
      </c>
      <c r="AD758">
        <v>-173385</v>
      </c>
      <c r="AE758" t="s">
        <v>243</v>
      </c>
      <c r="AF758">
        <v>95834</v>
      </c>
    </row>
    <row r="759" spans="1:32" ht="409.5" x14ac:dyDescent="0.25">
      <c r="A759">
        <v>6951</v>
      </c>
      <c r="B759" t="s">
        <v>1203</v>
      </c>
      <c r="C759" t="s">
        <v>45</v>
      </c>
      <c r="F759">
        <v>1</v>
      </c>
      <c r="G759" t="s">
        <v>734</v>
      </c>
      <c r="H759" t="s">
        <v>43696</v>
      </c>
      <c r="I759">
        <v>0</v>
      </c>
      <c r="P759" t="s">
        <v>18038</v>
      </c>
      <c r="Q759" t="s">
        <v>52</v>
      </c>
      <c r="S759" t="s">
        <v>3625</v>
      </c>
      <c r="T759" t="s">
        <v>851</v>
      </c>
      <c r="U759" t="s">
        <v>57</v>
      </c>
      <c r="V759" t="s">
        <v>6084</v>
      </c>
      <c r="X759" t="s">
        <v>19987</v>
      </c>
      <c r="Y759">
        <v>15</v>
      </c>
      <c r="Z759" t="s">
        <v>34</v>
      </c>
      <c r="AA759" t="s">
        <v>735</v>
      </c>
      <c r="AB759" s="1" t="s">
        <v>19988</v>
      </c>
      <c r="AC759" t="s">
        <v>19989</v>
      </c>
      <c r="AD759" t="s">
        <v>19990</v>
      </c>
      <c r="AE759" t="s">
        <v>38</v>
      </c>
      <c r="AF759">
        <v>98111</v>
      </c>
    </row>
    <row r="760" spans="1:32" x14ac:dyDescent="0.25">
      <c r="A760">
        <v>6952</v>
      </c>
      <c r="B760" t="s">
        <v>73</v>
      </c>
      <c r="C760" t="s">
        <v>74</v>
      </c>
      <c r="F760">
        <v>1</v>
      </c>
      <c r="G760" t="s">
        <v>30536</v>
      </c>
      <c r="H760" t="s">
        <v>43705</v>
      </c>
      <c r="I760">
        <v>0</v>
      </c>
      <c r="Q760" t="s">
        <v>33</v>
      </c>
      <c r="AA760" t="s">
        <v>35996</v>
      </c>
      <c r="AB760" t="s">
        <v>36403</v>
      </c>
      <c r="AC760" t="s">
        <v>36377</v>
      </c>
      <c r="AD760" t="s">
        <v>36404</v>
      </c>
    </row>
    <row r="761" spans="1:32" x14ac:dyDescent="0.25">
      <c r="A761">
        <v>6953</v>
      </c>
      <c r="B761" t="s">
        <v>739</v>
      </c>
      <c r="C761" t="s">
        <v>686</v>
      </c>
      <c r="F761">
        <v>1</v>
      </c>
      <c r="G761" t="s">
        <v>4924</v>
      </c>
      <c r="H761" t="s">
        <v>43705</v>
      </c>
      <c r="Q761" t="s">
        <v>33</v>
      </c>
      <c r="AA761" t="s">
        <v>30634</v>
      </c>
      <c r="AB761" t="s">
        <v>30880</v>
      </c>
      <c r="AC761" t="s">
        <v>30855</v>
      </c>
      <c r="AD761">
        <v>-171881</v>
      </c>
      <c r="AE761" t="s">
        <v>38</v>
      </c>
      <c r="AF761">
        <v>98007</v>
      </c>
    </row>
    <row r="762" spans="1:32" ht="409.5" x14ac:dyDescent="0.25">
      <c r="A762">
        <v>6958</v>
      </c>
      <c r="B762" t="s">
        <v>230</v>
      </c>
      <c r="C762" t="s">
        <v>45</v>
      </c>
      <c r="F762">
        <v>1</v>
      </c>
      <c r="G762" t="s">
        <v>23277</v>
      </c>
      <c r="H762" t="s">
        <v>43705</v>
      </c>
      <c r="Q762" t="s">
        <v>33</v>
      </c>
      <c r="Z762" t="s">
        <v>34</v>
      </c>
      <c r="AB762" s="1" t="s">
        <v>23278</v>
      </c>
      <c r="AC762" t="s">
        <v>22580</v>
      </c>
      <c r="AD762">
        <v>-171622</v>
      </c>
    </row>
    <row r="763" spans="1:32" ht="409.5" x14ac:dyDescent="0.25">
      <c r="A763">
        <v>6977</v>
      </c>
      <c r="B763" t="s">
        <v>1203</v>
      </c>
      <c r="C763" t="s">
        <v>45</v>
      </c>
      <c r="F763">
        <v>1</v>
      </c>
      <c r="G763" t="s">
        <v>863</v>
      </c>
      <c r="H763" t="s">
        <v>43703</v>
      </c>
      <c r="I763">
        <v>0</v>
      </c>
      <c r="P763" t="s">
        <v>1348</v>
      </c>
      <c r="Q763" t="s">
        <v>33</v>
      </c>
      <c r="Z763" t="s">
        <v>34</v>
      </c>
      <c r="AA763" t="s">
        <v>1655</v>
      </c>
      <c r="AB763" s="1" t="s">
        <v>17994</v>
      </c>
      <c r="AC763" t="s">
        <v>16993</v>
      </c>
      <c r="AD763" t="s">
        <v>17995</v>
      </c>
      <c r="AE763" t="s">
        <v>38</v>
      </c>
      <c r="AF763">
        <v>98154</v>
      </c>
    </row>
    <row r="764" spans="1:32" x14ac:dyDescent="0.25">
      <c r="A764">
        <v>6989</v>
      </c>
      <c r="B764" t="s">
        <v>2046</v>
      </c>
      <c r="C764" t="s">
        <v>80</v>
      </c>
      <c r="F764">
        <v>1</v>
      </c>
      <c r="G764" t="s">
        <v>3431</v>
      </c>
      <c r="H764" t="s">
        <v>43705</v>
      </c>
      <c r="Q764" t="s">
        <v>33</v>
      </c>
      <c r="AA764" t="s">
        <v>4884</v>
      </c>
      <c r="AB764" t="s">
        <v>14223</v>
      </c>
      <c r="AC764" t="s">
        <v>14217</v>
      </c>
      <c r="AD764">
        <v>-161883</v>
      </c>
      <c r="AE764" t="s">
        <v>38</v>
      </c>
      <c r="AF764">
        <v>98101</v>
      </c>
    </row>
    <row r="765" spans="1:32" x14ac:dyDescent="0.25">
      <c r="A765">
        <v>7006</v>
      </c>
      <c r="B765" t="s">
        <v>164</v>
      </c>
      <c r="C765" t="s">
        <v>165</v>
      </c>
      <c r="F765">
        <v>1</v>
      </c>
      <c r="G765" t="s">
        <v>622</v>
      </c>
      <c r="H765" t="s">
        <v>43703</v>
      </c>
      <c r="Q765" t="s">
        <v>63</v>
      </c>
      <c r="Z765" t="s">
        <v>34</v>
      </c>
      <c r="AA765" t="s">
        <v>745</v>
      </c>
      <c r="AB765" t="s">
        <v>31953</v>
      </c>
      <c r="AC765" t="s">
        <v>31953</v>
      </c>
      <c r="AD765">
        <v>-173364</v>
      </c>
      <c r="AE765" t="s">
        <v>38</v>
      </c>
    </row>
    <row r="766" spans="1:32" ht="409.5" x14ac:dyDescent="0.25">
      <c r="A766">
        <v>7006</v>
      </c>
      <c r="B766" t="s">
        <v>2046</v>
      </c>
      <c r="C766" t="s">
        <v>80</v>
      </c>
      <c r="F766">
        <v>1</v>
      </c>
      <c r="G766" t="s">
        <v>1825</v>
      </c>
      <c r="H766" t="s">
        <v>43705</v>
      </c>
      <c r="Q766" t="s">
        <v>33</v>
      </c>
      <c r="AA766" t="s">
        <v>15212</v>
      </c>
      <c r="AB766" s="1" t="s">
        <v>15213</v>
      </c>
      <c r="AC766" t="s">
        <v>15214</v>
      </c>
      <c r="AD766">
        <v>-160405</v>
      </c>
      <c r="AE766" t="s">
        <v>38</v>
      </c>
      <c r="AF766">
        <v>98072</v>
      </c>
    </row>
    <row r="767" spans="1:32" ht="409.5" x14ac:dyDescent="0.25">
      <c r="A767">
        <v>7013</v>
      </c>
      <c r="B767" t="s">
        <v>178</v>
      </c>
      <c r="C767" t="s">
        <v>179</v>
      </c>
      <c r="F767">
        <v>1</v>
      </c>
      <c r="G767" t="s">
        <v>3707</v>
      </c>
      <c r="H767" t="s">
        <v>43705</v>
      </c>
      <c r="Q767" t="s">
        <v>33</v>
      </c>
      <c r="Z767" t="s">
        <v>34</v>
      </c>
      <c r="AA767" t="s">
        <v>3708</v>
      </c>
      <c r="AB767" s="1" t="s">
        <v>4172</v>
      </c>
      <c r="AC767" t="s">
        <v>4138</v>
      </c>
      <c r="AD767">
        <v>-170921</v>
      </c>
      <c r="AE767" t="s">
        <v>102</v>
      </c>
      <c r="AF767">
        <v>97222</v>
      </c>
    </row>
    <row r="768" spans="1:32" x14ac:dyDescent="0.25">
      <c r="A768">
        <v>7033</v>
      </c>
      <c r="B768" t="s">
        <v>334</v>
      </c>
      <c r="C768" t="s">
        <v>45</v>
      </c>
      <c r="F768">
        <v>1</v>
      </c>
      <c r="G768" t="s">
        <v>37125</v>
      </c>
      <c r="H768" t="s">
        <v>43705</v>
      </c>
      <c r="Q768" t="s">
        <v>33</v>
      </c>
      <c r="Z768" t="s">
        <v>34</v>
      </c>
      <c r="AA768" t="s">
        <v>37126</v>
      </c>
      <c r="AB768" t="s">
        <v>43095</v>
      </c>
      <c r="AC768" t="s">
        <v>43096</v>
      </c>
      <c r="AD768">
        <v>-172963</v>
      </c>
      <c r="AE768" t="s">
        <v>38</v>
      </c>
      <c r="AF768">
        <v>98503</v>
      </c>
    </row>
    <row r="769" spans="1:32" x14ac:dyDescent="0.25">
      <c r="A769">
        <v>7041</v>
      </c>
      <c r="B769" t="s">
        <v>73</v>
      </c>
      <c r="C769" t="s">
        <v>74</v>
      </c>
      <c r="F769">
        <v>1</v>
      </c>
      <c r="G769" t="s">
        <v>4947</v>
      </c>
      <c r="H769" t="s">
        <v>43705</v>
      </c>
      <c r="I769">
        <v>0</v>
      </c>
      <c r="Q769" t="s">
        <v>33</v>
      </c>
      <c r="AA769" t="s">
        <v>3152</v>
      </c>
      <c r="AB769" t="s">
        <v>36839</v>
      </c>
      <c r="AC769" t="s">
        <v>36837</v>
      </c>
      <c r="AD769" t="s">
        <v>36840</v>
      </c>
    </row>
    <row r="770" spans="1:32" ht="409.5" x14ac:dyDescent="0.25">
      <c r="A770">
        <v>7055</v>
      </c>
      <c r="B770" t="s">
        <v>96</v>
      </c>
      <c r="C770" t="s">
        <v>97</v>
      </c>
      <c r="F770">
        <v>1</v>
      </c>
      <c r="G770" t="s">
        <v>5418</v>
      </c>
      <c r="H770" t="s">
        <v>43705</v>
      </c>
      <c r="P770" t="s">
        <v>1348</v>
      </c>
      <c r="Q770" t="s">
        <v>33</v>
      </c>
      <c r="X770" t="s">
        <v>5504</v>
      </c>
      <c r="Y770">
        <v>30</v>
      </c>
      <c r="Z770" t="s">
        <v>34</v>
      </c>
      <c r="AA770" t="s">
        <v>5419</v>
      </c>
      <c r="AB770" s="1" t="s">
        <v>5505</v>
      </c>
      <c r="AC770" t="s">
        <v>5506</v>
      </c>
      <c r="AD770">
        <v>-181095</v>
      </c>
      <c r="AE770" t="s">
        <v>1320</v>
      </c>
      <c r="AF770">
        <v>20005</v>
      </c>
    </row>
    <row r="771" spans="1:32" x14ac:dyDescent="0.25">
      <c r="A771">
        <v>7055</v>
      </c>
      <c r="B771" t="s">
        <v>73</v>
      </c>
      <c r="C771" t="s">
        <v>74</v>
      </c>
      <c r="F771">
        <v>1</v>
      </c>
      <c r="G771" t="s">
        <v>3086</v>
      </c>
      <c r="H771" t="s">
        <v>43705</v>
      </c>
      <c r="I771">
        <v>0</v>
      </c>
      <c r="Q771" t="s">
        <v>33</v>
      </c>
      <c r="AA771" t="s">
        <v>36612</v>
      </c>
      <c r="AB771" t="s">
        <v>36613</v>
      </c>
      <c r="AC771" t="s">
        <v>36610</v>
      </c>
      <c r="AD771" t="s">
        <v>36614</v>
      </c>
    </row>
    <row r="772" spans="1:32" x14ac:dyDescent="0.25">
      <c r="A772">
        <v>942</v>
      </c>
      <c r="B772" t="s">
        <v>334</v>
      </c>
      <c r="C772" t="s">
        <v>45</v>
      </c>
      <c r="F772">
        <v>1</v>
      </c>
      <c r="G772" t="s">
        <v>35946</v>
      </c>
      <c r="H772" t="s">
        <v>43705</v>
      </c>
      <c r="Q772" t="s">
        <v>33</v>
      </c>
      <c r="Z772" t="s">
        <v>34</v>
      </c>
      <c r="AA772" t="s">
        <v>35947</v>
      </c>
      <c r="AB772" t="s">
        <v>35948</v>
      </c>
      <c r="AC772" t="s">
        <v>35949</v>
      </c>
      <c r="AD772">
        <v>-172626</v>
      </c>
      <c r="AE772" t="s">
        <v>102</v>
      </c>
      <c r="AF772">
        <v>97202</v>
      </c>
    </row>
    <row r="773" spans="1:32" ht="345" x14ac:dyDescent="0.25">
      <c r="A773">
        <v>7068</v>
      </c>
      <c r="B773" t="s">
        <v>685</v>
      </c>
      <c r="C773" t="s">
        <v>686</v>
      </c>
      <c r="F773">
        <v>1</v>
      </c>
      <c r="G773" t="s">
        <v>3305</v>
      </c>
      <c r="H773" t="s">
        <v>43705</v>
      </c>
      <c r="Q773" t="s">
        <v>33</v>
      </c>
      <c r="AA773" t="s">
        <v>33853</v>
      </c>
      <c r="AB773" s="1" t="s">
        <v>33868</v>
      </c>
      <c r="AC773" t="s">
        <v>33858</v>
      </c>
      <c r="AD773">
        <v>-172189</v>
      </c>
      <c r="AE773" t="s">
        <v>38</v>
      </c>
      <c r="AF773">
        <v>98032</v>
      </c>
    </row>
    <row r="774" spans="1:32" ht="409.5" x14ac:dyDescent="0.25">
      <c r="A774">
        <v>7068</v>
      </c>
      <c r="B774" t="s">
        <v>124</v>
      </c>
      <c r="C774" t="s">
        <v>45</v>
      </c>
      <c r="F774">
        <v>1</v>
      </c>
      <c r="G774" t="s">
        <v>2317</v>
      </c>
      <c r="H774" t="s">
        <v>43703</v>
      </c>
      <c r="P774" t="s">
        <v>1677</v>
      </c>
      <c r="Q774" t="s">
        <v>33</v>
      </c>
      <c r="Z774" t="s">
        <v>34</v>
      </c>
      <c r="AA774" t="s">
        <v>2318</v>
      </c>
      <c r="AB774" s="1" t="s">
        <v>2319</v>
      </c>
      <c r="AC774" t="s">
        <v>2320</v>
      </c>
      <c r="AD774">
        <v>-170063</v>
      </c>
      <c r="AE774" t="s">
        <v>38</v>
      </c>
      <c r="AF774">
        <v>98104</v>
      </c>
    </row>
    <row r="775" spans="1:32" x14ac:dyDescent="0.25">
      <c r="A775">
        <v>7076</v>
      </c>
      <c r="B775" t="s">
        <v>2046</v>
      </c>
      <c r="C775" t="s">
        <v>80</v>
      </c>
      <c r="F775">
        <v>1</v>
      </c>
      <c r="G775" t="s">
        <v>5745</v>
      </c>
      <c r="H775" t="s">
        <v>43705</v>
      </c>
      <c r="Q775" t="s">
        <v>33</v>
      </c>
      <c r="AA775" t="s">
        <v>5935</v>
      </c>
      <c r="AB775" t="s">
        <v>16123</v>
      </c>
      <c r="AC775" t="s">
        <v>16124</v>
      </c>
      <c r="AD775">
        <v>-163223</v>
      </c>
      <c r="AE775" t="s">
        <v>38</v>
      </c>
      <c r="AF775">
        <v>98201</v>
      </c>
    </row>
    <row r="776" spans="1:32" ht="409.5" x14ac:dyDescent="0.25">
      <c r="A776">
        <v>7094</v>
      </c>
      <c r="B776" t="s">
        <v>739</v>
      </c>
      <c r="C776" t="s">
        <v>686</v>
      </c>
      <c r="F776">
        <v>1</v>
      </c>
      <c r="G776" t="s">
        <v>3384</v>
      </c>
      <c r="H776" t="s">
        <v>43705</v>
      </c>
      <c r="Q776" t="s">
        <v>33</v>
      </c>
      <c r="Z776" t="s">
        <v>34</v>
      </c>
      <c r="AA776" t="s">
        <v>3385</v>
      </c>
      <c r="AB776" s="1" t="s">
        <v>3386</v>
      </c>
      <c r="AC776" t="s">
        <v>3387</v>
      </c>
      <c r="AD776">
        <v>-163120</v>
      </c>
      <c r="AE776" t="s">
        <v>38</v>
      </c>
      <c r="AF776">
        <v>98011</v>
      </c>
    </row>
    <row r="777" spans="1:32" ht="409.5" x14ac:dyDescent="0.25">
      <c r="A777">
        <v>7099</v>
      </c>
      <c r="B777" t="s">
        <v>39</v>
      </c>
      <c r="F777">
        <v>1</v>
      </c>
      <c r="G777" t="s">
        <v>69</v>
      </c>
      <c r="H777" t="s">
        <v>43696</v>
      </c>
      <c r="I777">
        <v>0</v>
      </c>
      <c r="Z777" t="s">
        <v>34</v>
      </c>
      <c r="AA777" t="s">
        <v>725</v>
      </c>
      <c r="AB777" s="1" t="s">
        <v>726</v>
      </c>
      <c r="AC777" t="s">
        <v>727</v>
      </c>
      <c r="AD777" t="s">
        <v>728</v>
      </c>
      <c r="AE777" t="s">
        <v>38</v>
      </c>
      <c r="AF777">
        <v>98121</v>
      </c>
    </row>
    <row r="778" spans="1:32" x14ac:dyDescent="0.25">
      <c r="A778">
        <v>7121</v>
      </c>
      <c r="B778" t="s">
        <v>685</v>
      </c>
      <c r="C778" t="s">
        <v>686</v>
      </c>
      <c r="F778">
        <v>1</v>
      </c>
      <c r="G778" t="s">
        <v>30400</v>
      </c>
      <c r="H778" t="s">
        <v>43705</v>
      </c>
      <c r="Q778" t="s">
        <v>33</v>
      </c>
      <c r="AA778" t="s">
        <v>32815</v>
      </c>
      <c r="AB778" t="s">
        <v>34612</v>
      </c>
      <c r="AC778" t="s">
        <v>34613</v>
      </c>
      <c r="AD778">
        <v>-163260</v>
      </c>
      <c r="AE778" t="s">
        <v>38</v>
      </c>
      <c r="AF778">
        <v>98102</v>
      </c>
    </row>
    <row r="779" spans="1:32" ht="409.5" x14ac:dyDescent="0.25">
      <c r="A779">
        <v>7150</v>
      </c>
      <c r="B779" t="s">
        <v>739</v>
      </c>
      <c r="C779" t="s">
        <v>686</v>
      </c>
      <c r="F779">
        <v>1</v>
      </c>
      <c r="G779" t="s">
        <v>30706</v>
      </c>
      <c r="H779" t="s">
        <v>43705</v>
      </c>
      <c r="Q779" t="s">
        <v>33</v>
      </c>
      <c r="AA779" t="s">
        <v>30707</v>
      </c>
      <c r="AB779" s="1" t="s">
        <v>30708</v>
      </c>
      <c r="AC779" t="s">
        <v>30709</v>
      </c>
      <c r="AD779">
        <v>-180874</v>
      </c>
    </row>
    <row r="780" spans="1:32" x14ac:dyDescent="0.25">
      <c r="A780">
        <v>7159</v>
      </c>
      <c r="B780" t="s">
        <v>334</v>
      </c>
      <c r="C780" t="s">
        <v>45</v>
      </c>
      <c r="F780">
        <v>1</v>
      </c>
      <c r="G780" t="s">
        <v>35636</v>
      </c>
      <c r="H780" t="s">
        <v>43705</v>
      </c>
      <c r="Q780" t="s">
        <v>33</v>
      </c>
      <c r="Y780">
        <v>15</v>
      </c>
      <c r="Z780" t="s">
        <v>34</v>
      </c>
      <c r="AA780" t="s">
        <v>35637</v>
      </c>
      <c r="AB780" t="s">
        <v>35638</v>
      </c>
      <c r="AC780" t="s">
        <v>35639</v>
      </c>
      <c r="AD780">
        <v>-181268</v>
      </c>
      <c r="AE780" t="s">
        <v>333</v>
      </c>
      <c r="AF780">
        <v>83854</v>
      </c>
    </row>
    <row r="781" spans="1:32" ht="409.5" x14ac:dyDescent="0.25">
      <c r="A781">
        <v>651</v>
      </c>
      <c r="B781" t="s">
        <v>79</v>
      </c>
      <c r="C781" t="s">
        <v>80</v>
      </c>
      <c r="F781">
        <v>1</v>
      </c>
      <c r="G781" t="s">
        <v>1437</v>
      </c>
      <c r="H781" t="s">
        <v>43705</v>
      </c>
      <c r="Q781" t="s">
        <v>33</v>
      </c>
      <c r="AA781" t="s">
        <v>3381</v>
      </c>
      <c r="AB781" s="1" t="s">
        <v>26500</v>
      </c>
      <c r="AC781" t="s">
        <v>26501</v>
      </c>
      <c r="AD781">
        <v>-181521</v>
      </c>
      <c r="AE781" t="s">
        <v>38</v>
      </c>
      <c r="AF781">
        <v>98101</v>
      </c>
    </row>
    <row r="782" spans="1:32" ht="409.5" x14ac:dyDescent="0.25">
      <c r="A782">
        <v>7191</v>
      </c>
      <c r="B782" t="s">
        <v>1203</v>
      </c>
      <c r="C782" t="s">
        <v>45</v>
      </c>
      <c r="F782">
        <v>1</v>
      </c>
      <c r="G782" t="s">
        <v>863</v>
      </c>
      <c r="H782" t="s">
        <v>43703</v>
      </c>
      <c r="I782">
        <v>0</v>
      </c>
      <c r="Q782" t="s">
        <v>33</v>
      </c>
      <c r="Z782" t="s">
        <v>34</v>
      </c>
      <c r="AA782" t="s">
        <v>864</v>
      </c>
      <c r="AB782" s="1" t="s">
        <v>40688</v>
      </c>
      <c r="AC782" t="s">
        <v>40689</v>
      </c>
      <c r="AD782" t="s">
        <v>40690</v>
      </c>
      <c r="AE782" t="s">
        <v>38</v>
      </c>
      <c r="AF782">
        <v>98154</v>
      </c>
    </row>
    <row r="783" spans="1:32" ht="240" x14ac:dyDescent="0.25">
      <c r="A783">
        <v>7195</v>
      </c>
      <c r="B783" t="s">
        <v>739</v>
      </c>
      <c r="C783" t="s">
        <v>686</v>
      </c>
      <c r="F783">
        <v>1</v>
      </c>
      <c r="G783" t="s">
        <v>3051</v>
      </c>
      <c r="H783" t="s">
        <v>43705</v>
      </c>
      <c r="Q783" t="s">
        <v>33</v>
      </c>
      <c r="AA783" t="s">
        <v>29246</v>
      </c>
      <c r="AB783" s="1" t="s">
        <v>29247</v>
      </c>
      <c r="AC783" t="s">
        <v>29248</v>
      </c>
      <c r="AD783">
        <v>-162979</v>
      </c>
      <c r="AE783" t="s">
        <v>38</v>
      </c>
      <c r="AF783">
        <v>98503</v>
      </c>
    </row>
    <row r="784" spans="1:32" ht="409.5" x14ac:dyDescent="0.25">
      <c r="A784">
        <v>7196</v>
      </c>
      <c r="B784" t="s">
        <v>2046</v>
      </c>
      <c r="C784" t="s">
        <v>80</v>
      </c>
      <c r="F784">
        <v>1</v>
      </c>
      <c r="G784" t="s">
        <v>413</v>
      </c>
      <c r="H784" t="s">
        <v>43705</v>
      </c>
      <c r="Q784" t="s">
        <v>33</v>
      </c>
      <c r="AA784" t="s">
        <v>7165</v>
      </c>
      <c r="AB784" s="1" t="s">
        <v>12003</v>
      </c>
      <c r="AC784" t="s">
        <v>12004</v>
      </c>
      <c r="AD784">
        <v>-170078</v>
      </c>
      <c r="AE784" t="s">
        <v>38</v>
      </c>
      <c r="AF784">
        <v>98004</v>
      </c>
    </row>
    <row r="785" spans="1:32" x14ac:dyDescent="0.25">
      <c r="A785">
        <v>7202</v>
      </c>
      <c r="B785" t="s">
        <v>79</v>
      </c>
      <c r="C785" t="s">
        <v>80</v>
      </c>
      <c r="F785">
        <v>1</v>
      </c>
      <c r="G785" t="s">
        <v>13986</v>
      </c>
      <c r="H785" t="s">
        <v>43705</v>
      </c>
      <c r="Q785" t="s">
        <v>33</v>
      </c>
      <c r="AA785" t="s">
        <v>13214</v>
      </c>
      <c r="AB785" t="s">
        <v>26830</v>
      </c>
      <c r="AC785" t="s">
        <v>26829</v>
      </c>
      <c r="AD785">
        <v>-180221</v>
      </c>
      <c r="AE785" t="s">
        <v>6028</v>
      </c>
      <c r="AF785">
        <v>48108</v>
      </c>
    </row>
    <row r="786" spans="1:32" ht="409.5" x14ac:dyDescent="0.25">
      <c r="A786">
        <v>7206</v>
      </c>
      <c r="B786" t="s">
        <v>2046</v>
      </c>
      <c r="C786" t="s">
        <v>80</v>
      </c>
      <c r="F786">
        <v>1</v>
      </c>
      <c r="G786" t="s">
        <v>720</v>
      </c>
      <c r="H786" t="s">
        <v>43705</v>
      </c>
      <c r="Q786" t="s">
        <v>33</v>
      </c>
      <c r="AA786" t="s">
        <v>12410</v>
      </c>
      <c r="AB786" s="1" t="s">
        <v>12411</v>
      </c>
      <c r="AC786" t="s">
        <v>12412</v>
      </c>
      <c r="AD786">
        <v>-161428</v>
      </c>
      <c r="AE786" t="s">
        <v>38</v>
      </c>
      <c r="AF786">
        <v>98052</v>
      </c>
    </row>
    <row r="787" spans="1:32" ht="409.5" x14ac:dyDescent="0.25">
      <c r="A787">
        <v>7214</v>
      </c>
      <c r="B787" t="s">
        <v>96</v>
      </c>
      <c r="C787" t="s">
        <v>97</v>
      </c>
      <c r="F787">
        <v>1</v>
      </c>
      <c r="G787" t="s">
        <v>1316</v>
      </c>
      <c r="H787" t="s">
        <v>43705</v>
      </c>
      <c r="I787">
        <v>0</v>
      </c>
      <c r="Q787" t="s">
        <v>33</v>
      </c>
      <c r="Z787" t="s">
        <v>34</v>
      </c>
      <c r="AA787" t="s">
        <v>32326</v>
      </c>
      <c r="AB787" s="1" t="s">
        <v>32327</v>
      </c>
      <c r="AC787" t="s">
        <v>32328</v>
      </c>
      <c r="AD787" t="s">
        <v>32329</v>
      </c>
      <c r="AE787" t="s">
        <v>102</v>
      </c>
      <c r="AF787">
        <v>97204</v>
      </c>
    </row>
    <row r="788" spans="1:32" ht="409.5" x14ac:dyDescent="0.25">
      <c r="A788">
        <v>7215</v>
      </c>
      <c r="B788" t="s">
        <v>44</v>
      </c>
      <c r="C788" t="s">
        <v>45</v>
      </c>
      <c r="F788">
        <v>1</v>
      </c>
      <c r="G788" t="s">
        <v>39369</v>
      </c>
      <c r="H788" t="s">
        <v>43705</v>
      </c>
      <c r="I788">
        <v>0</v>
      </c>
      <c r="Q788" t="s">
        <v>33</v>
      </c>
      <c r="Z788" t="s">
        <v>34</v>
      </c>
      <c r="AA788" t="s">
        <v>5519</v>
      </c>
      <c r="AB788" s="1" t="s">
        <v>39370</v>
      </c>
      <c r="AC788" t="s">
        <v>39371</v>
      </c>
      <c r="AD788" t="s">
        <v>39372</v>
      </c>
      <c r="AE788" t="s">
        <v>38</v>
      </c>
      <c r="AF788">
        <v>98038</v>
      </c>
    </row>
    <row r="789" spans="1:32" x14ac:dyDescent="0.25">
      <c r="A789">
        <v>7219</v>
      </c>
      <c r="B789" t="s">
        <v>739</v>
      </c>
      <c r="C789" t="s">
        <v>686</v>
      </c>
      <c r="F789">
        <v>1</v>
      </c>
      <c r="G789" t="s">
        <v>3421</v>
      </c>
      <c r="H789" t="s">
        <v>43705</v>
      </c>
      <c r="I789">
        <v>0</v>
      </c>
      <c r="Q789" t="s">
        <v>33</v>
      </c>
      <c r="AA789" t="s">
        <v>3422</v>
      </c>
      <c r="AB789" t="s">
        <v>3423</v>
      </c>
      <c r="AC789" t="s">
        <v>3424</v>
      </c>
      <c r="AD789" t="s">
        <v>3425</v>
      </c>
      <c r="AE789" t="s">
        <v>38</v>
      </c>
      <c r="AF789">
        <v>98801</v>
      </c>
    </row>
    <row r="790" spans="1:32" x14ac:dyDescent="0.25">
      <c r="A790">
        <v>7225</v>
      </c>
      <c r="B790" t="s">
        <v>739</v>
      </c>
      <c r="C790" t="s">
        <v>686</v>
      </c>
      <c r="F790">
        <v>1</v>
      </c>
      <c r="G790" t="s">
        <v>29442</v>
      </c>
      <c r="H790" t="s">
        <v>43705</v>
      </c>
      <c r="I790">
        <v>0</v>
      </c>
      <c r="Q790" t="s">
        <v>33</v>
      </c>
      <c r="AA790" t="s">
        <v>29443</v>
      </c>
      <c r="AB790" t="s">
        <v>29444</v>
      </c>
      <c r="AC790" t="s">
        <v>29445</v>
      </c>
      <c r="AD790" t="s">
        <v>29446</v>
      </c>
      <c r="AE790" t="s">
        <v>38</v>
      </c>
      <c r="AF790">
        <v>98584</v>
      </c>
    </row>
    <row r="791" spans="1:32" x14ac:dyDescent="0.25">
      <c r="A791">
        <v>7227</v>
      </c>
      <c r="B791" t="s">
        <v>685</v>
      </c>
      <c r="C791" t="s">
        <v>686</v>
      </c>
      <c r="F791">
        <v>1</v>
      </c>
      <c r="G791" t="s">
        <v>30720</v>
      </c>
      <c r="H791" t="s">
        <v>43705</v>
      </c>
      <c r="I791">
        <v>0</v>
      </c>
      <c r="Q791" t="s">
        <v>33</v>
      </c>
      <c r="AA791" t="s">
        <v>33742</v>
      </c>
      <c r="AB791" t="s">
        <v>33743</v>
      </c>
      <c r="AC791" t="s">
        <v>33744</v>
      </c>
      <c r="AD791" t="s">
        <v>33745</v>
      </c>
    </row>
    <row r="792" spans="1:32" x14ac:dyDescent="0.25">
      <c r="A792">
        <v>7235</v>
      </c>
      <c r="B792" t="s">
        <v>739</v>
      </c>
      <c r="C792" t="s">
        <v>686</v>
      </c>
      <c r="F792">
        <v>1</v>
      </c>
      <c r="G792" t="s">
        <v>17676</v>
      </c>
      <c r="H792" t="s">
        <v>43705</v>
      </c>
      <c r="Q792" t="s">
        <v>33</v>
      </c>
      <c r="AA792" t="s">
        <v>17677</v>
      </c>
      <c r="AB792" t="s">
        <v>30962</v>
      </c>
      <c r="AC792" t="s">
        <v>30906</v>
      </c>
      <c r="AD792">
        <v>-170850</v>
      </c>
      <c r="AE792" t="s">
        <v>38</v>
      </c>
      <c r="AF792">
        <v>98837</v>
      </c>
    </row>
    <row r="793" spans="1:32" x14ac:dyDescent="0.25">
      <c r="A793">
        <v>7240</v>
      </c>
      <c r="B793" t="s">
        <v>44</v>
      </c>
      <c r="C793" t="s">
        <v>45</v>
      </c>
      <c r="F793">
        <v>1</v>
      </c>
      <c r="G793" t="s">
        <v>21390</v>
      </c>
      <c r="H793" t="s">
        <v>43705</v>
      </c>
      <c r="I793">
        <v>0</v>
      </c>
      <c r="Q793" t="s">
        <v>33</v>
      </c>
      <c r="Z793" t="s">
        <v>34</v>
      </c>
      <c r="AA793" t="s">
        <v>21391</v>
      </c>
      <c r="AB793" t="s">
        <v>21392</v>
      </c>
      <c r="AC793" t="s">
        <v>21393</v>
      </c>
      <c r="AD793" t="s">
        <v>21394</v>
      </c>
    </row>
    <row r="794" spans="1:32" ht="409.5" x14ac:dyDescent="0.25">
      <c r="A794">
        <v>7279</v>
      </c>
      <c r="B794" t="s">
        <v>73</v>
      </c>
      <c r="C794" t="s">
        <v>74</v>
      </c>
      <c r="F794">
        <v>1</v>
      </c>
      <c r="G794" t="s">
        <v>43145</v>
      </c>
      <c r="H794" t="s">
        <v>43703</v>
      </c>
      <c r="Q794" t="s">
        <v>63</v>
      </c>
      <c r="Z794" t="s">
        <v>34</v>
      </c>
      <c r="AA794" t="s">
        <v>43146</v>
      </c>
      <c r="AB794" s="1" t="s">
        <v>43147</v>
      </c>
      <c r="AC794" t="s">
        <v>43148</v>
      </c>
      <c r="AD794">
        <v>-170484</v>
      </c>
      <c r="AE794" t="s">
        <v>38</v>
      </c>
      <c r="AF794">
        <v>98101</v>
      </c>
    </row>
    <row r="795" spans="1:32" x14ac:dyDescent="0.25">
      <c r="A795">
        <v>7287</v>
      </c>
      <c r="B795" t="s">
        <v>739</v>
      </c>
      <c r="C795" t="s">
        <v>686</v>
      </c>
      <c r="F795">
        <v>1</v>
      </c>
      <c r="G795" t="s">
        <v>29818</v>
      </c>
      <c r="H795" t="s">
        <v>43705</v>
      </c>
      <c r="Q795" t="s">
        <v>33</v>
      </c>
      <c r="AA795" t="s">
        <v>29819</v>
      </c>
      <c r="AB795" t="s">
        <v>30618</v>
      </c>
      <c r="AC795" t="s">
        <v>30607</v>
      </c>
      <c r="AD795">
        <v>-160625</v>
      </c>
      <c r="AE795" t="s">
        <v>38</v>
      </c>
      <c r="AF795">
        <v>98409</v>
      </c>
    </row>
    <row r="796" spans="1:32" ht="409.5" x14ac:dyDescent="0.25">
      <c r="A796">
        <v>7290</v>
      </c>
      <c r="B796" t="s">
        <v>739</v>
      </c>
      <c r="C796" t="s">
        <v>686</v>
      </c>
      <c r="F796">
        <v>1</v>
      </c>
      <c r="G796" t="s">
        <v>24964</v>
      </c>
      <c r="H796" t="s">
        <v>43705</v>
      </c>
      <c r="Q796" t="s">
        <v>33</v>
      </c>
      <c r="AA796" t="s">
        <v>18098</v>
      </c>
      <c r="AB796" s="1" t="s">
        <v>29277</v>
      </c>
      <c r="AC796" t="s">
        <v>29248</v>
      </c>
      <c r="AD796">
        <v>-172847</v>
      </c>
    </row>
    <row r="797" spans="1:32" x14ac:dyDescent="0.25">
      <c r="A797">
        <v>7293</v>
      </c>
      <c r="B797" t="s">
        <v>685</v>
      </c>
      <c r="C797" t="s">
        <v>686</v>
      </c>
      <c r="F797">
        <v>1</v>
      </c>
      <c r="G797" t="s">
        <v>30475</v>
      </c>
      <c r="H797" t="s">
        <v>43705</v>
      </c>
      <c r="Q797" t="s">
        <v>33</v>
      </c>
      <c r="AA797" t="s">
        <v>30476</v>
      </c>
      <c r="AB797" t="s">
        <v>34749</v>
      </c>
      <c r="AC797" t="s">
        <v>34750</v>
      </c>
      <c r="AD797">
        <v>-160451</v>
      </c>
      <c r="AE797" t="s">
        <v>38</v>
      </c>
      <c r="AF797">
        <v>98062</v>
      </c>
    </row>
    <row r="798" spans="1:32" ht="409.5" x14ac:dyDescent="0.25">
      <c r="A798">
        <v>7299</v>
      </c>
      <c r="B798" t="s">
        <v>2046</v>
      </c>
      <c r="C798" t="s">
        <v>80</v>
      </c>
      <c r="F798">
        <v>1</v>
      </c>
      <c r="G798" t="s">
        <v>5968</v>
      </c>
      <c r="H798" t="s">
        <v>43705</v>
      </c>
      <c r="Q798" t="s">
        <v>33</v>
      </c>
      <c r="AA798" t="s">
        <v>10340</v>
      </c>
      <c r="AB798" s="1" t="s">
        <v>12233</v>
      </c>
      <c r="AC798" t="s">
        <v>12232</v>
      </c>
      <c r="AD798">
        <v>-163513</v>
      </c>
      <c r="AE798" t="s">
        <v>38</v>
      </c>
      <c r="AF798">
        <v>98371</v>
      </c>
    </row>
    <row r="799" spans="1:32" ht="409.5" x14ac:dyDescent="0.25">
      <c r="A799">
        <v>7347</v>
      </c>
      <c r="B799" t="s">
        <v>178</v>
      </c>
      <c r="C799" t="s">
        <v>179</v>
      </c>
      <c r="F799">
        <v>1</v>
      </c>
      <c r="G799" t="s">
        <v>20197</v>
      </c>
      <c r="H799" t="s">
        <v>43705</v>
      </c>
      <c r="Q799" t="s">
        <v>33</v>
      </c>
      <c r="Z799" t="s">
        <v>34</v>
      </c>
      <c r="AA799" t="s">
        <v>20198</v>
      </c>
      <c r="AB799" s="1" t="s">
        <v>20199</v>
      </c>
      <c r="AC799" t="s">
        <v>20200</v>
      </c>
      <c r="AD799">
        <v>-172135</v>
      </c>
      <c r="AE799" t="s">
        <v>38</v>
      </c>
      <c r="AF799">
        <v>98903</v>
      </c>
    </row>
    <row r="800" spans="1:32" ht="409.5" x14ac:dyDescent="0.25">
      <c r="A800">
        <v>3542</v>
      </c>
      <c r="B800" t="s">
        <v>334</v>
      </c>
      <c r="C800" t="s">
        <v>45</v>
      </c>
      <c r="F800">
        <v>1</v>
      </c>
      <c r="G800" t="s">
        <v>1437</v>
      </c>
      <c r="H800" t="s">
        <v>43705</v>
      </c>
      <c r="I800">
        <v>0</v>
      </c>
      <c r="P800" t="s">
        <v>468</v>
      </c>
      <c r="Q800" t="s">
        <v>33</v>
      </c>
      <c r="X800" t="s">
        <v>20459</v>
      </c>
      <c r="Y800">
        <v>15</v>
      </c>
      <c r="Z800" t="s">
        <v>34</v>
      </c>
      <c r="AA800" t="s">
        <v>20460</v>
      </c>
      <c r="AB800" s="1" t="s">
        <v>20461</v>
      </c>
      <c r="AC800" t="s">
        <v>20462</v>
      </c>
      <c r="AD800" t="s">
        <v>20463</v>
      </c>
      <c r="AE800" t="s">
        <v>38</v>
      </c>
      <c r="AF800">
        <v>98101</v>
      </c>
    </row>
    <row r="801" spans="1:32" x14ac:dyDescent="0.25">
      <c r="A801">
        <v>7368</v>
      </c>
      <c r="B801" t="s">
        <v>178</v>
      </c>
      <c r="C801" t="s">
        <v>179</v>
      </c>
      <c r="F801">
        <v>1</v>
      </c>
      <c r="G801" t="s">
        <v>4163</v>
      </c>
      <c r="H801" t="s">
        <v>43705</v>
      </c>
      <c r="Q801" t="s">
        <v>33</v>
      </c>
      <c r="Z801" t="s">
        <v>34</v>
      </c>
      <c r="AA801" t="s">
        <v>4164</v>
      </c>
      <c r="AB801" t="s">
        <v>4138</v>
      </c>
      <c r="AC801" t="s">
        <v>4138</v>
      </c>
      <c r="AD801">
        <v>-161936</v>
      </c>
      <c r="AE801" t="s">
        <v>38</v>
      </c>
      <c r="AF801">
        <v>98576</v>
      </c>
    </row>
    <row r="802" spans="1:32" ht="270" x14ac:dyDescent="0.25">
      <c r="A802">
        <v>7377</v>
      </c>
      <c r="B802" t="s">
        <v>178</v>
      </c>
      <c r="C802" t="s">
        <v>179</v>
      </c>
      <c r="F802">
        <v>1</v>
      </c>
      <c r="G802" t="s">
        <v>4167</v>
      </c>
      <c r="H802" t="s">
        <v>43696</v>
      </c>
      <c r="Q802" t="s">
        <v>33</v>
      </c>
      <c r="Z802" t="s">
        <v>34</v>
      </c>
      <c r="AA802" t="s">
        <v>4168</v>
      </c>
      <c r="AB802" s="1" t="s">
        <v>4169</v>
      </c>
      <c r="AC802" t="s">
        <v>4138</v>
      </c>
      <c r="AD802">
        <v>-162348</v>
      </c>
      <c r="AE802" t="s">
        <v>482</v>
      </c>
      <c r="AF802">
        <v>10535</v>
      </c>
    </row>
    <row r="803" spans="1:32" x14ac:dyDescent="0.25">
      <c r="A803">
        <v>7388</v>
      </c>
      <c r="B803" t="s">
        <v>739</v>
      </c>
      <c r="C803" t="s">
        <v>686</v>
      </c>
      <c r="F803">
        <v>1</v>
      </c>
      <c r="G803" t="s">
        <v>753</v>
      </c>
      <c r="H803" t="s">
        <v>43705</v>
      </c>
      <c r="I803">
        <v>0</v>
      </c>
      <c r="Q803" t="s">
        <v>33</v>
      </c>
      <c r="Z803" t="s">
        <v>34</v>
      </c>
      <c r="AA803" t="s">
        <v>17039</v>
      </c>
      <c r="AB803" t="s">
        <v>17040</v>
      </c>
      <c r="AC803" t="s">
        <v>17041</v>
      </c>
      <c r="AD803" t="s">
        <v>17042</v>
      </c>
      <c r="AE803" t="s">
        <v>38</v>
      </c>
      <c r="AF803">
        <v>98104</v>
      </c>
    </row>
    <row r="804" spans="1:32" x14ac:dyDescent="0.25">
      <c r="A804">
        <v>7398</v>
      </c>
      <c r="B804" t="s">
        <v>178</v>
      </c>
      <c r="C804" t="s">
        <v>179</v>
      </c>
      <c r="F804">
        <v>1</v>
      </c>
      <c r="G804" t="s">
        <v>38153</v>
      </c>
      <c r="H804" t="s">
        <v>43705</v>
      </c>
      <c r="Q804" t="s">
        <v>33</v>
      </c>
      <c r="Z804" t="s">
        <v>34</v>
      </c>
      <c r="AA804" t="s">
        <v>434</v>
      </c>
      <c r="AB804" t="s">
        <v>38154</v>
      </c>
      <c r="AC804" t="s">
        <v>38155</v>
      </c>
      <c r="AD804">
        <v>-171214</v>
      </c>
      <c r="AE804" t="s">
        <v>38</v>
      </c>
      <c r="AF804">
        <v>99362</v>
      </c>
    </row>
    <row r="805" spans="1:32" x14ac:dyDescent="0.25">
      <c r="A805">
        <v>7404</v>
      </c>
      <c r="B805" t="s">
        <v>178</v>
      </c>
      <c r="F805">
        <v>1</v>
      </c>
      <c r="G805" t="s">
        <v>5050</v>
      </c>
      <c r="H805" t="s">
        <v>43705</v>
      </c>
      <c r="I805">
        <v>0</v>
      </c>
      <c r="Q805" t="s">
        <v>33</v>
      </c>
      <c r="Z805" t="s">
        <v>34</v>
      </c>
      <c r="AA805" t="s">
        <v>5051</v>
      </c>
      <c r="AB805" t="s">
        <v>39172</v>
      </c>
      <c r="AC805" t="s">
        <v>39160</v>
      </c>
      <c r="AD805" t="s">
        <v>39173</v>
      </c>
      <c r="AE805" t="s">
        <v>38</v>
      </c>
      <c r="AF805">
        <v>99336</v>
      </c>
    </row>
    <row r="806" spans="1:32" ht="409.5" x14ac:dyDescent="0.25">
      <c r="A806">
        <v>7411</v>
      </c>
      <c r="B806" t="s">
        <v>3712</v>
      </c>
      <c r="C806" t="s">
        <v>45</v>
      </c>
      <c r="F806">
        <v>1</v>
      </c>
      <c r="G806" t="s">
        <v>19504</v>
      </c>
      <c r="H806" t="s">
        <v>43705</v>
      </c>
      <c r="I806">
        <v>0</v>
      </c>
      <c r="Q806" t="s">
        <v>33</v>
      </c>
      <c r="AA806" t="s">
        <v>31375</v>
      </c>
      <c r="AB806" s="1" t="s">
        <v>31376</v>
      </c>
      <c r="AC806" t="s">
        <v>31377</v>
      </c>
      <c r="AD806" t="s">
        <v>31378</v>
      </c>
      <c r="AE806" t="s">
        <v>254</v>
      </c>
      <c r="AF806">
        <v>23060</v>
      </c>
    </row>
    <row r="807" spans="1:32" x14ac:dyDescent="0.25">
      <c r="A807">
        <v>7432</v>
      </c>
      <c r="B807" t="s">
        <v>2046</v>
      </c>
      <c r="C807" t="s">
        <v>80</v>
      </c>
      <c r="F807">
        <v>1</v>
      </c>
      <c r="G807" t="s">
        <v>651</v>
      </c>
      <c r="H807" t="s">
        <v>43705</v>
      </c>
      <c r="Q807" t="s">
        <v>33</v>
      </c>
      <c r="AA807" t="s">
        <v>6323</v>
      </c>
      <c r="AB807" t="s">
        <v>38167</v>
      </c>
      <c r="AC807" t="s">
        <v>38168</v>
      </c>
      <c r="AD807">
        <v>-161570</v>
      </c>
      <c r="AE807" t="s">
        <v>38</v>
      </c>
      <c r="AF807">
        <v>88034</v>
      </c>
    </row>
    <row r="808" spans="1:32" ht="409.5" x14ac:dyDescent="0.25">
      <c r="A808">
        <v>7442</v>
      </c>
      <c r="B808" t="s">
        <v>164</v>
      </c>
      <c r="C808" t="s">
        <v>165</v>
      </c>
      <c r="F808">
        <v>1</v>
      </c>
      <c r="G808" t="s">
        <v>392</v>
      </c>
      <c r="H808" t="s">
        <v>43696</v>
      </c>
      <c r="I808">
        <v>0</v>
      </c>
      <c r="Q808" t="s">
        <v>63</v>
      </c>
      <c r="Z808" t="s">
        <v>34</v>
      </c>
      <c r="AA808" t="s">
        <v>8857</v>
      </c>
      <c r="AB808" s="1" t="s">
        <v>8858</v>
      </c>
      <c r="AC808" t="s">
        <v>8859</v>
      </c>
      <c r="AD808" t="s">
        <v>8860</v>
      </c>
    </row>
    <row r="809" spans="1:32" ht="409.5" x14ac:dyDescent="0.25">
      <c r="A809">
        <v>7449</v>
      </c>
      <c r="B809" t="s">
        <v>164</v>
      </c>
      <c r="C809" t="s">
        <v>165</v>
      </c>
      <c r="F809">
        <v>1</v>
      </c>
      <c r="G809" t="s">
        <v>10028</v>
      </c>
      <c r="H809" t="s">
        <v>43705</v>
      </c>
      <c r="I809">
        <v>0</v>
      </c>
      <c r="Q809" t="s">
        <v>33</v>
      </c>
      <c r="AA809" t="s">
        <v>10029</v>
      </c>
      <c r="AB809" s="1" t="s">
        <v>10030</v>
      </c>
      <c r="AC809" t="s">
        <v>10031</v>
      </c>
      <c r="AD809" t="s">
        <v>10032</v>
      </c>
      <c r="AE809" t="s">
        <v>38</v>
      </c>
      <c r="AF809">
        <v>98371</v>
      </c>
    </row>
    <row r="810" spans="1:32" x14ac:dyDescent="0.25">
      <c r="A810">
        <v>7480</v>
      </c>
      <c r="B810" t="s">
        <v>739</v>
      </c>
      <c r="C810" t="s">
        <v>686</v>
      </c>
      <c r="F810">
        <v>1</v>
      </c>
      <c r="G810" t="s">
        <v>29249</v>
      </c>
      <c r="H810" t="s">
        <v>43705</v>
      </c>
      <c r="Q810" t="s">
        <v>33</v>
      </c>
      <c r="AA810" t="s">
        <v>30852</v>
      </c>
      <c r="AB810" t="s">
        <v>31118</v>
      </c>
      <c r="AC810" t="s">
        <v>31119</v>
      </c>
      <c r="AD810">
        <v>-172479</v>
      </c>
    </row>
    <row r="811" spans="1:32" x14ac:dyDescent="0.25">
      <c r="A811">
        <v>7485</v>
      </c>
      <c r="B811" t="s">
        <v>685</v>
      </c>
      <c r="C811" t="s">
        <v>686</v>
      </c>
      <c r="F811">
        <v>1</v>
      </c>
      <c r="G811" t="s">
        <v>29818</v>
      </c>
      <c r="H811" t="s">
        <v>43705</v>
      </c>
      <c r="Q811" t="s">
        <v>33</v>
      </c>
      <c r="AA811" t="s">
        <v>29819</v>
      </c>
      <c r="AB811" t="s">
        <v>33807</v>
      </c>
      <c r="AC811" t="s">
        <v>33781</v>
      </c>
      <c r="AD811">
        <v>-180019</v>
      </c>
      <c r="AE811" t="s">
        <v>38</v>
      </c>
      <c r="AF811">
        <v>98409</v>
      </c>
    </row>
    <row r="812" spans="1:32" x14ac:dyDescent="0.25">
      <c r="A812">
        <v>7486</v>
      </c>
      <c r="B812" t="s">
        <v>73</v>
      </c>
      <c r="C812" t="s">
        <v>74</v>
      </c>
      <c r="F812">
        <v>1</v>
      </c>
      <c r="G812" t="s">
        <v>36379</v>
      </c>
      <c r="H812" t="s">
        <v>43705</v>
      </c>
      <c r="I812">
        <v>0</v>
      </c>
      <c r="Q812" t="s">
        <v>33</v>
      </c>
      <c r="AA812" t="s">
        <v>36380</v>
      </c>
      <c r="AB812" t="s">
        <v>36486</v>
      </c>
      <c r="AC812" t="s">
        <v>36487</v>
      </c>
      <c r="AD812" t="s">
        <v>36488</v>
      </c>
    </row>
    <row r="813" spans="1:32" x14ac:dyDescent="0.25">
      <c r="A813">
        <v>7489</v>
      </c>
      <c r="B813" t="s">
        <v>124</v>
      </c>
      <c r="C813" t="s">
        <v>45</v>
      </c>
      <c r="F813">
        <v>1</v>
      </c>
      <c r="G813" t="s">
        <v>4527</v>
      </c>
      <c r="H813" t="s">
        <v>43705</v>
      </c>
      <c r="Q813" t="s">
        <v>33</v>
      </c>
      <c r="Z813" t="s">
        <v>34</v>
      </c>
      <c r="AA813" t="s">
        <v>4528</v>
      </c>
      <c r="AB813" t="s">
        <v>4529</v>
      </c>
      <c r="AC813" t="s">
        <v>4530</v>
      </c>
      <c r="AD813">
        <v>-170371</v>
      </c>
    </row>
    <row r="814" spans="1:32" x14ac:dyDescent="0.25">
      <c r="A814">
        <v>7492</v>
      </c>
      <c r="B814" t="s">
        <v>685</v>
      </c>
      <c r="C814" t="s">
        <v>686</v>
      </c>
      <c r="F814">
        <v>1</v>
      </c>
      <c r="G814" t="s">
        <v>28577</v>
      </c>
      <c r="H814" t="s">
        <v>43705</v>
      </c>
      <c r="Q814" t="s">
        <v>33</v>
      </c>
      <c r="AA814" t="s">
        <v>29253</v>
      </c>
      <c r="AB814" t="s">
        <v>33607</v>
      </c>
      <c r="AC814" t="s">
        <v>33602</v>
      </c>
      <c r="AD814">
        <v>-161239</v>
      </c>
      <c r="AE814" t="s">
        <v>38</v>
      </c>
      <c r="AF814">
        <v>98532</v>
      </c>
    </row>
    <row r="815" spans="1:32" ht="409.5" x14ac:dyDescent="0.25">
      <c r="A815">
        <v>7498</v>
      </c>
      <c r="B815" t="s">
        <v>2046</v>
      </c>
      <c r="C815" t="s">
        <v>80</v>
      </c>
      <c r="F815">
        <v>1</v>
      </c>
      <c r="G815" t="s">
        <v>3086</v>
      </c>
      <c r="H815" t="s">
        <v>43705</v>
      </c>
      <c r="I815">
        <v>0</v>
      </c>
      <c r="Q815" t="s">
        <v>33</v>
      </c>
      <c r="AA815" t="s">
        <v>4860</v>
      </c>
      <c r="AB815" s="1" t="s">
        <v>12389</v>
      </c>
      <c r="AC815" t="s">
        <v>12390</v>
      </c>
      <c r="AD815" t="s">
        <v>12391</v>
      </c>
      <c r="AE815" t="s">
        <v>38</v>
      </c>
      <c r="AF815">
        <v>98104</v>
      </c>
    </row>
    <row r="816" spans="1:32" x14ac:dyDescent="0.25">
      <c r="A816">
        <v>7505</v>
      </c>
      <c r="B816" t="s">
        <v>17015</v>
      </c>
      <c r="C816" t="s">
        <v>45</v>
      </c>
      <c r="F816">
        <v>1</v>
      </c>
      <c r="G816" t="s">
        <v>31191</v>
      </c>
      <c r="H816" t="s">
        <v>43705</v>
      </c>
      <c r="I816">
        <v>0</v>
      </c>
      <c r="Q816" t="s">
        <v>33</v>
      </c>
      <c r="AA816" t="s">
        <v>35424</v>
      </c>
      <c r="AB816" t="s">
        <v>35425</v>
      </c>
      <c r="AC816" t="s">
        <v>35426</v>
      </c>
      <c r="AD816" t="s">
        <v>35427</v>
      </c>
      <c r="AE816" t="s">
        <v>59</v>
      </c>
      <c r="AF816">
        <v>32803</v>
      </c>
    </row>
    <row r="817" spans="1:32" x14ac:dyDescent="0.25">
      <c r="A817">
        <v>7507</v>
      </c>
      <c r="B817" t="s">
        <v>2046</v>
      </c>
      <c r="C817" t="s">
        <v>80</v>
      </c>
      <c r="F817">
        <v>1</v>
      </c>
      <c r="G817" t="s">
        <v>4110</v>
      </c>
      <c r="H817" t="s">
        <v>43705</v>
      </c>
      <c r="Q817" t="s">
        <v>33</v>
      </c>
      <c r="AA817" t="s">
        <v>2137</v>
      </c>
      <c r="AB817" t="s">
        <v>13919</v>
      </c>
      <c r="AC817" t="s">
        <v>13917</v>
      </c>
      <c r="AD817">
        <v>-161820</v>
      </c>
      <c r="AE817" t="s">
        <v>38</v>
      </c>
      <c r="AF817">
        <v>98660</v>
      </c>
    </row>
    <row r="818" spans="1:32" ht="409.5" x14ac:dyDescent="0.25">
      <c r="A818">
        <v>7514</v>
      </c>
      <c r="B818" t="s">
        <v>423</v>
      </c>
      <c r="C818" t="s">
        <v>45</v>
      </c>
      <c r="F818">
        <v>1</v>
      </c>
      <c r="G818" t="s">
        <v>307</v>
      </c>
      <c r="H818" t="s">
        <v>43703</v>
      </c>
      <c r="I818">
        <v>0</v>
      </c>
      <c r="P818" t="s">
        <v>514</v>
      </c>
      <c r="Q818" t="s">
        <v>33</v>
      </c>
      <c r="AA818" t="s">
        <v>515</v>
      </c>
      <c r="AB818" s="1" t="s">
        <v>516</v>
      </c>
      <c r="AC818" t="s">
        <v>517</v>
      </c>
      <c r="AD818" t="s">
        <v>518</v>
      </c>
      <c r="AE818" t="s">
        <v>38</v>
      </c>
      <c r="AF818">
        <v>98101</v>
      </c>
    </row>
    <row r="819" spans="1:32" x14ac:dyDescent="0.25">
      <c r="A819">
        <v>7533</v>
      </c>
      <c r="B819" t="s">
        <v>73</v>
      </c>
      <c r="C819" t="s">
        <v>74</v>
      </c>
      <c r="F819">
        <v>1</v>
      </c>
      <c r="G819" t="s">
        <v>2921</v>
      </c>
      <c r="H819" t="s">
        <v>43705</v>
      </c>
      <c r="I819">
        <v>0</v>
      </c>
      <c r="Q819" t="s">
        <v>33</v>
      </c>
      <c r="AA819" t="s">
        <v>28392</v>
      </c>
      <c r="AB819" t="s">
        <v>36875</v>
      </c>
      <c r="AC819" t="s">
        <v>36869</v>
      </c>
      <c r="AD819" t="s">
        <v>36876</v>
      </c>
    </row>
    <row r="820" spans="1:32" x14ac:dyDescent="0.25">
      <c r="A820">
        <v>11934</v>
      </c>
      <c r="B820" t="s">
        <v>2046</v>
      </c>
      <c r="C820" t="s">
        <v>80</v>
      </c>
      <c r="F820">
        <v>1</v>
      </c>
      <c r="G820" t="s">
        <v>1437</v>
      </c>
      <c r="H820" t="s">
        <v>43705</v>
      </c>
      <c r="I820">
        <v>0</v>
      </c>
      <c r="Q820" t="s">
        <v>33</v>
      </c>
      <c r="AA820" t="s">
        <v>15158</v>
      </c>
      <c r="AB820" t="s">
        <v>16377</v>
      </c>
      <c r="AC820" t="s">
        <v>16378</v>
      </c>
      <c r="AD820" t="s">
        <v>16379</v>
      </c>
      <c r="AE820" t="s">
        <v>38</v>
      </c>
      <c r="AF820">
        <v>98101</v>
      </c>
    </row>
    <row r="821" spans="1:32" x14ac:dyDescent="0.25">
      <c r="A821">
        <v>7557</v>
      </c>
      <c r="B821" t="s">
        <v>107</v>
      </c>
      <c r="C821" t="s">
        <v>108</v>
      </c>
      <c r="F821">
        <v>1</v>
      </c>
      <c r="G821" t="s">
        <v>1594</v>
      </c>
      <c r="H821" t="s">
        <v>43703</v>
      </c>
      <c r="Q821" t="s">
        <v>33</v>
      </c>
      <c r="Z821" t="s">
        <v>34</v>
      </c>
      <c r="AA821" t="s">
        <v>1595</v>
      </c>
      <c r="AB821" t="s">
        <v>1596</v>
      </c>
      <c r="AC821" t="s">
        <v>1597</v>
      </c>
      <c r="AD821">
        <v>-160971</v>
      </c>
      <c r="AE821" t="s">
        <v>38</v>
      </c>
      <c r="AF821">
        <v>99201</v>
      </c>
    </row>
    <row r="822" spans="1:32" ht="150" x14ac:dyDescent="0.25">
      <c r="A822">
        <v>7561</v>
      </c>
      <c r="B822" t="s">
        <v>73</v>
      </c>
      <c r="C822" t="s">
        <v>74</v>
      </c>
      <c r="F822">
        <v>1</v>
      </c>
      <c r="G822" t="s">
        <v>21355</v>
      </c>
      <c r="H822" t="s">
        <v>43705</v>
      </c>
      <c r="I822">
        <v>0</v>
      </c>
      <c r="O822" s="1" t="s">
        <v>21356</v>
      </c>
      <c r="P822" t="s">
        <v>21357</v>
      </c>
      <c r="Q822" t="s">
        <v>33</v>
      </c>
      <c r="Z822" t="s">
        <v>34</v>
      </c>
      <c r="AA822" t="s">
        <v>21358</v>
      </c>
      <c r="AB822" t="s">
        <v>21359</v>
      </c>
      <c r="AC822" t="s">
        <v>21360</v>
      </c>
      <c r="AD822" t="s">
        <v>21361</v>
      </c>
      <c r="AE822" t="s">
        <v>38</v>
      </c>
      <c r="AF822">
        <v>98119</v>
      </c>
    </row>
    <row r="823" spans="1:32" x14ac:dyDescent="0.25">
      <c r="A823">
        <v>7568</v>
      </c>
      <c r="B823" t="s">
        <v>739</v>
      </c>
      <c r="C823" t="s">
        <v>686</v>
      </c>
      <c r="F823">
        <v>1</v>
      </c>
      <c r="G823" t="s">
        <v>29644</v>
      </c>
      <c r="H823" t="s">
        <v>43705</v>
      </c>
      <c r="Q823" t="s">
        <v>33</v>
      </c>
      <c r="AA823" t="s">
        <v>29645</v>
      </c>
      <c r="AB823" t="s">
        <v>29646</v>
      </c>
      <c r="AC823" t="s">
        <v>29634</v>
      </c>
      <c r="AD823">
        <v>-171275</v>
      </c>
      <c r="AE823" t="s">
        <v>38</v>
      </c>
      <c r="AF823">
        <v>98043</v>
      </c>
    </row>
    <row r="824" spans="1:32" ht="409.5" x14ac:dyDescent="0.25">
      <c r="A824">
        <v>7570</v>
      </c>
      <c r="B824" t="s">
        <v>2046</v>
      </c>
      <c r="C824" t="s">
        <v>80</v>
      </c>
      <c r="F824">
        <v>1</v>
      </c>
      <c r="G824" t="s">
        <v>651</v>
      </c>
      <c r="H824" t="s">
        <v>43705</v>
      </c>
      <c r="Q824" t="s">
        <v>33</v>
      </c>
      <c r="AA824" t="s">
        <v>7704</v>
      </c>
      <c r="AB824" s="1" t="s">
        <v>10778</v>
      </c>
      <c r="AC824" t="s">
        <v>10779</v>
      </c>
      <c r="AD824">
        <v>-172568</v>
      </c>
      <c r="AE824" t="s">
        <v>38</v>
      </c>
      <c r="AF824">
        <v>98034</v>
      </c>
    </row>
    <row r="825" spans="1:32" x14ac:dyDescent="0.25">
      <c r="A825">
        <v>7572</v>
      </c>
      <c r="B825" t="s">
        <v>2046</v>
      </c>
      <c r="C825" t="s">
        <v>80</v>
      </c>
      <c r="F825">
        <v>1</v>
      </c>
      <c r="G825" t="s">
        <v>5745</v>
      </c>
      <c r="H825" t="s">
        <v>43705</v>
      </c>
      <c r="Q825" t="s">
        <v>33</v>
      </c>
      <c r="AA825" t="s">
        <v>5935</v>
      </c>
      <c r="AB825" t="s">
        <v>14129</v>
      </c>
      <c r="AC825" t="s">
        <v>14123</v>
      </c>
      <c r="AD825">
        <v>-163043</v>
      </c>
      <c r="AE825" t="s">
        <v>38</v>
      </c>
      <c r="AF825">
        <v>98201</v>
      </c>
    </row>
    <row r="826" spans="1:32" x14ac:dyDescent="0.25">
      <c r="A826">
        <v>7573</v>
      </c>
      <c r="B826" t="s">
        <v>30</v>
      </c>
      <c r="C826" t="s">
        <v>31</v>
      </c>
      <c r="F826">
        <v>1</v>
      </c>
      <c r="G826" t="s">
        <v>1546</v>
      </c>
      <c r="H826" t="s">
        <v>43705</v>
      </c>
      <c r="Q826" t="s">
        <v>63</v>
      </c>
      <c r="Z826" t="s">
        <v>34</v>
      </c>
      <c r="AA826" t="s">
        <v>16584</v>
      </c>
      <c r="AB826" t="s">
        <v>41347</v>
      </c>
      <c r="AC826" t="s">
        <v>41348</v>
      </c>
      <c r="AD826">
        <v>-170002</v>
      </c>
      <c r="AE826" t="s">
        <v>38</v>
      </c>
      <c r="AF826">
        <v>98020</v>
      </c>
    </row>
    <row r="827" spans="1:32" ht="409.5" x14ac:dyDescent="0.25">
      <c r="A827">
        <v>7584</v>
      </c>
      <c r="B827" t="s">
        <v>164</v>
      </c>
      <c r="C827" t="s">
        <v>165</v>
      </c>
      <c r="F827">
        <v>1</v>
      </c>
      <c r="G827" t="s">
        <v>17840</v>
      </c>
      <c r="H827" t="s">
        <v>43703</v>
      </c>
      <c r="I827">
        <v>0</v>
      </c>
      <c r="O827" s="1" t="s">
        <v>17841</v>
      </c>
      <c r="P827" t="s">
        <v>17842</v>
      </c>
      <c r="Q827" t="s">
        <v>33</v>
      </c>
      <c r="R827" t="s">
        <v>17843</v>
      </c>
      <c r="X827" s="1" t="s">
        <v>17844</v>
      </c>
      <c r="Y827">
        <v>12</v>
      </c>
      <c r="AA827" t="s">
        <v>17845</v>
      </c>
      <c r="AB827" s="1" t="s">
        <v>17846</v>
      </c>
      <c r="AC827" t="s">
        <v>17847</v>
      </c>
      <c r="AD827" t="s">
        <v>17848</v>
      </c>
      <c r="AE827" t="s">
        <v>38</v>
      </c>
      <c r="AF827">
        <v>98424</v>
      </c>
    </row>
    <row r="828" spans="1:32" x14ac:dyDescent="0.25">
      <c r="A828">
        <v>7607</v>
      </c>
      <c r="B828" t="s">
        <v>73</v>
      </c>
      <c r="C828" t="s">
        <v>74</v>
      </c>
      <c r="F828">
        <v>1</v>
      </c>
      <c r="G828" t="s">
        <v>4936</v>
      </c>
      <c r="H828" t="s">
        <v>43705</v>
      </c>
      <c r="Q828" t="s">
        <v>33</v>
      </c>
      <c r="AA828" t="s">
        <v>4937</v>
      </c>
      <c r="AB828" t="s">
        <v>4938</v>
      </c>
      <c r="AC828" t="s">
        <v>4939</v>
      </c>
      <c r="AD828">
        <v>-172902</v>
      </c>
    </row>
    <row r="829" spans="1:32" ht="409.5" x14ac:dyDescent="0.25">
      <c r="A829">
        <v>1980</v>
      </c>
      <c r="B829" t="s">
        <v>79</v>
      </c>
      <c r="C829" t="s">
        <v>80</v>
      </c>
      <c r="F829">
        <v>1</v>
      </c>
      <c r="G829" t="s">
        <v>1335</v>
      </c>
      <c r="H829" t="s">
        <v>43705</v>
      </c>
      <c r="Q829" t="s">
        <v>33</v>
      </c>
      <c r="AA829" t="s">
        <v>1336</v>
      </c>
      <c r="AB829" s="1" t="s">
        <v>25859</v>
      </c>
      <c r="AC829" t="s">
        <v>25860</v>
      </c>
      <c r="AD829">
        <v>-170410</v>
      </c>
      <c r="AE829" t="s">
        <v>38</v>
      </c>
      <c r="AF829">
        <v>98208</v>
      </c>
    </row>
    <row r="830" spans="1:32" ht="409.5" x14ac:dyDescent="0.25">
      <c r="A830">
        <v>6331</v>
      </c>
      <c r="B830" t="s">
        <v>2046</v>
      </c>
      <c r="C830" t="s">
        <v>80</v>
      </c>
      <c r="F830">
        <v>1</v>
      </c>
      <c r="G830" t="s">
        <v>1335</v>
      </c>
      <c r="H830" t="s">
        <v>43705</v>
      </c>
      <c r="Q830" t="s">
        <v>33</v>
      </c>
      <c r="AA830" t="s">
        <v>12012</v>
      </c>
      <c r="AB830" s="1" t="s">
        <v>14778</v>
      </c>
      <c r="AC830" t="s">
        <v>14779</v>
      </c>
      <c r="AD830">
        <v>-160624</v>
      </c>
      <c r="AE830" t="s">
        <v>38</v>
      </c>
      <c r="AF830">
        <v>98005</v>
      </c>
    </row>
    <row r="831" spans="1:32" x14ac:dyDescent="0.25">
      <c r="A831">
        <v>7663</v>
      </c>
      <c r="B831" t="s">
        <v>739</v>
      </c>
      <c r="C831" t="s">
        <v>686</v>
      </c>
      <c r="F831">
        <v>1</v>
      </c>
      <c r="G831" t="s">
        <v>30720</v>
      </c>
      <c r="H831" t="s">
        <v>43705</v>
      </c>
      <c r="Q831" t="s">
        <v>33</v>
      </c>
      <c r="AA831" t="s">
        <v>30721</v>
      </c>
      <c r="AB831" t="s">
        <v>30722</v>
      </c>
      <c r="AC831" t="s">
        <v>30711</v>
      </c>
      <c r="AD831">
        <v>-170789</v>
      </c>
      <c r="AE831" t="s">
        <v>38</v>
      </c>
      <c r="AF831">
        <v>98072</v>
      </c>
    </row>
    <row r="832" spans="1:32" ht="180" x14ac:dyDescent="0.25">
      <c r="A832">
        <v>7664</v>
      </c>
      <c r="B832" t="s">
        <v>73</v>
      </c>
      <c r="C832" t="s">
        <v>74</v>
      </c>
      <c r="F832">
        <v>1</v>
      </c>
      <c r="G832" t="s">
        <v>3707</v>
      </c>
      <c r="H832" t="s">
        <v>43705</v>
      </c>
      <c r="I832">
        <v>0</v>
      </c>
      <c r="Q832" t="s">
        <v>33</v>
      </c>
      <c r="AA832" t="s">
        <v>3708</v>
      </c>
      <c r="AB832" s="1" t="s">
        <v>4081</v>
      </c>
      <c r="AC832" t="s">
        <v>4082</v>
      </c>
      <c r="AD832" t="s">
        <v>4083</v>
      </c>
    </row>
    <row r="833" spans="1:32" x14ac:dyDescent="0.25">
      <c r="A833">
        <v>7689</v>
      </c>
      <c r="B833" t="s">
        <v>2046</v>
      </c>
      <c r="C833" t="s">
        <v>80</v>
      </c>
      <c r="F833">
        <v>1</v>
      </c>
      <c r="G833" t="s">
        <v>160</v>
      </c>
      <c r="H833" t="s">
        <v>43705</v>
      </c>
      <c r="I833">
        <v>0</v>
      </c>
      <c r="Q833" t="s">
        <v>33</v>
      </c>
      <c r="AA833" t="s">
        <v>7618</v>
      </c>
      <c r="AB833" t="s">
        <v>13580</v>
      </c>
      <c r="AC833" t="s">
        <v>13581</v>
      </c>
      <c r="AD833" t="s">
        <v>13582</v>
      </c>
      <c r="AE833" t="s">
        <v>38</v>
      </c>
      <c r="AF833">
        <v>98109</v>
      </c>
    </row>
    <row r="834" spans="1:32" x14ac:dyDescent="0.25">
      <c r="A834">
        <v>7690</v>
      </c>
      <c r="B834" t="s">
        <v>79</v>
      </c>
      <c r="C834" t="s">
        <v>80</v>
      </c>
      <c r="F834">
        <v>1</v>
      </c>
      <c r="G834" t="s">
        <v>753</v>
      </c>
      <c r="H834" t="s">
        <v>43705</v>
      </c>
      <c r="Q834" t="s">
        <v>33</v>
      </c>
      <c r="AA834" t="s">
        <v>26534</v>
      </c>
      <c r="AB834" t="s">
        <v>26535</v>
      </c>
      <c r="AC834" t="s">
        <v>26536</v>
      </c>
      <c r="AD834">
        <v>-171839</v>
      </c>
      <c r="AE834" t="s">
        <v>38</v>
      </c>
      <c r="AF834">
        <v>98337</v>
      </c>
    </row>
    <row r="835" spans="1:32" ht="409.5" x14ac:dyDescent="0.25">
      <c r="A835">
        <v>6764</v>
      </c>
      <c r="B835" t="s">
        <v>2046</v>
      </c>
      <c r="C835" t="s">
        <v>80</v>
      </c>
      <c r="F835">
        <v>1</v>
      </c>
      <c r="G835" t="s">
        <v>1335</v>
      </c>
      <c r="H835" t="s">
        <v>43705</v>
      </c>
      <c r="I835">
        <v>0</v>
      </c>
      <c r="Q835" t="s">
        <v>33</v>
      </c>
      <c r="AA835" t="s">
        <v>8061</v>
      </c>
      <c r="AB835" s="1" t="s">
        <v>8062</v>
      </c>
      <c r="AC835" t="s">
        <v>8063</v>
      </c>
      <c r="AD835" t="s">
        <v>8064</v>
      </c>
      <c r="AE835" t="s">
        <v>38</v>
      </c>
      <c r="AF835">
        <v>98005</v>
      </c>
    </row>
    <row r="836" spans="1:32" x14ac:dyDescent="0.25">
      <c r="A836">
        <v>7723</v>
      </c>
      <c r="B836" t="s">
        <v>489</v>
      </c>
      <c r="C836" t="s">
        <v>45</v>
      </c>
      <c r="F836">
        <v>1</v>
      </c>
      <c r="G836" t="s">
        <v>29351</v>
      </c>
      <c r="H836" t="s">
        <v>43705</v>
      </c>
      <c r="Q836" t="s">
        <v>33</v>
      </c>
      <c r="Y836">
        <v>15</v>
      </c>
      <c r="Z836" t="s">
        <v>34</v>
      </c>
      <c r="AA836" t="s">
        <v>29352</v>
      </c>
      <c r="AB836" t="s">
        <v>35887</v>
      </c>
      <c r="AC836" t="s">
        <v>35877</v>
      </c>
      <c r="AD836">
        <v>-181307</v>
      </c>
      <c r="AE836" t="s">
        <v>38</v>
      </c>
      <c r="AF836">
        <v>98409</v>
      </c>
    </row>
    <row r="837" spans="1:32" x14ac:dyDescent="0.25">
      <c r="A837">
        <v>7732</v>
      </c>
      <c r="B837" t="s">
        <v>489</v>
      </c>
      <c r="C837" t="s">
        <v>45</v>
      </c>
      <c r="F837">
        <v>1</v>
      </c>
      <c r="G837" t="s">
        <v>4471</v>
      </c>
      <c r="H837" t="s">
        <v>43705</v>
      </c>
      <c r="Q837" t="s">
        <v>33</v>
      </c>
      <c r="Z837" t="s">
        <v>34</v>
      </c>
      <c r="AA837" t="s">
        <v>4472</v>
      </c>
      <c r="AB837" t="s">
        <v>4473</v>
      </c>
      <c r="AC837" t="s">
        <v>4474</v>
      </c>
      <c r="AD837">
        <v>-172876</v>
      </c>
    </row>
    <row r="838" spans="1:32" x14ac:dyDescent="0.25">
      <c r="A838">
        <v>7739</v>
      </c>
      <c r="B838" t="s">
        <v>124</v>
      </c>
      <c r="C838" t="s">
        <v>45</v>
      </c>
      <c r="F838">
        <v>1</v>
      </c>
      <c r="G838" t="s">
        <v>392</v>
      </c>
      <c r="H838" t="s">
        <v>43696</v>
      </c>
      <c r="Q838" t="s">
        <v>33</v>
      </c>
      <c r="Y838">
        <v>30</v>
      </c>
      <c r="Z838" t="s">
        <v>34</v>
      </c>
      <c r="AA838" t="s">
        <v>917</v>
      </c>
      <c r="AB838" t="s">
        <v>25342</v>
      </c>
      <c r="AC838" t="s">
        <v>25343</v>
      </c>
      <c r="AD838">
        <v>-180808</v>
      </c>
      <c r="AE838" t="s">
        <v>38</v>
      </c>
      <c r="AF838">
        <v>98134</v>
      </c>
    </row>
    <row r="839" spans="1:32" x14ac:dyDescent="0.25">
      <c r="A839">
        <v>7745</v>
      </c>
      <c r="B839" t="s">
        <v>73</v>
      </c>
      <c r="C839" t="s">
        <v>74</v>
      </c>
      <c r="F839">
        <v>1</v>
      </c>
      <c r="G839" t="s">
        <v>1305</v>
      </c>
      <c r="H839" t="s">
        <v>43705</v>
      </c>
      <c r="I839">
        <v>0</v>
      </c>
      <c r="Q839" t="s">
        <v>33</v>
      </c>
      <c r="AA839" t="s">
        <v>17081</v>
      </c>
      <c r="AB839" t="s">
        <v>17082</v>
      </c>
      <c r="AC839" t="s">
        <v>17083</v>
      </c>
      <c r="AD839" t="s">
        <v>17084</v>
      </c>
    </row>
    <row r="840" spans="1:32" x14ac:dyDescent="0.25">
      <c r="A840">
        <v>7756</v>
      </c>
      <c r="B840" t="s">
        <v>164</v>
      </c>
      <c r="C840" t="s">
        <v>165</v>
      </c>
      <c r="F840">
        <v>1</v>
      </c>
      <c r="G840" t="s">
        <v>39002</v>
      </c>
      <c r="H840" t="s">
        <v>43705</v>
      </c>
      <c r="I840">
        <v>0</v>
      </c>
      <c r="Q840" t="s">
        <v>33</v>
      </c>
      <c r="AA840" t="s">
        <v>17714</v>
      </c>
      <c r="AB840" t="s">
        <v>40504</v>
      </c>
      <c r="AC840" t="s">
        <v>40504</v>
      </c>
      <c r="AD840" t="s">
        <v>40505</v>
      </c>
      <c r="AE840" t="s">
        <v>38</v>
      </c>
      <c r="AF840">
        <v>98112</v>
      </c>
    </row>
    <row r="841" spans="1:32" x14ac:dyDescent="0.25">
      <c r="A841">
        <v>7767</v>
      </c>
      <c r="B841" t="s">
        <v>73</v>
      </c>
      <c r="C841" t="s">
        <v>74</v>
      </c>
      <c r="F841">
        <v>1</v>
      </c>
      <c r="G841" t="s">
        <v>25319</v>
      </c>
      <c r="H841" t="s">
        <v>43705</v>
      </c>
      <c r="I841">
        <v>0</v>
      </c>
      <c r="Q841" t="s">
        <v>33</v>
      </c>
      <c r="Z841" t="s">
        <v>34</v>
      </c>
      <c r="AA841" t="s">
        <v>25320</v>
      </c>
      <c r="AB841" t="s">
        <v>36989</v>
      </c>
      <c r="AC841" t="s">
        <v>36990</v>
      </c>
      <c r="AD841" t="s">
        <v>36991</v>
      </c>
      <c r="AE841" t="s">
        <v>38</v>
      </c>
      <c r="AF841">
        <v>98121</v>
      </c>
    </row>
    <row r="842" spans="1:32" x14ac:dyDescent="0.25">
      <c r="A842">
        <v>7780</v>
      </c>
      <c r="B842" t="s">
        <v>677</v>
      </c>
      <c r="C842" t="s">
        <v>80</v>
      </c>
      <c r="F842">
        <v>1</v>
      </c>
      <c r="G842" t="s">
        <v>11317</v>
      </c>
      <c r="H842" t="s">
        <v>43696</v>
      </c>
      <c r="I842">
        <v>0</v>
      </c>
      <c r="Q842" t="s">
        <v>33</v>
      </c>
      <c r="AA842" t="s">
        <v>11318</v>
      </c>
      <c r="AB842" t="s">
        <v>11319</v>
      </c>
      <c r="AC842" t="s">
        <v>11320</v>
      </c>
      <c r="AD842" t="s">
        <v>11321</v>
      </c>
      <c r="AE842" t="s">
        <v>38</v>
      </c>
      <c r="AF842">
        <v>99362</v>
      </c>
    </row>
    <row r="843" spans="1:32" x14ac:dyDescent="0.25">
      <c r="A843">
        <v>7819</v>
      </c>
      <c r="B843" t="s">
        <v>79</v>
      </c>
      <c r="C843" t="s">
        <v>80</v>
      </c>
      <c r="F843">
        <v>1</v>
      </c>
      <c r="G843" t="s">
        <v>927</v>
      </c>
      <c r="H843" t="s">
        <v>43705</v>
      </c>
      <c r="Q843" t="s">
        <v>33</v>
      </c>
      <c r="AA843" t="s">
        <v>26275</v>
      </c>
      <c r="AB843" t="s">
        <v>10776</v>
      </c>
      <c r="AC843" t="s">
        <v>26276</v>
      </c>
      <c r="AD843">
        <v>-180215</v>
      </c>
      <c r="AE843" t="s">
        <v>102</v>
      </c>
      <c r="AF843">
        <v>97204</v>
      </c>
    </row>
    <row r="844" spans="1:32" x14ac:dyDescent="0.25">
      <c r="A844">
        <v>7856</v>
      </c>
      <c r="B844" t="s">
        <v>2046</v>
      </c>
      <c r="C844" t="s">
        <v>80</v>
      </c>
      <c r="F844">
        <v>1</v>
      </c>
      <c r="G844" t="s">
        <v>11802</v>
      </c>
      <c r="H844" t="s">
        <v>43696</v>
      </c>
      <c r="Q844" t="s">
        <v>33</v>
      </c>
      <c r="AA844" t="s">
        <v>11803</v>
      </c>
      <c r="AB844" t="s">
        <v>11804</v>
      </c>
      <c r="AC844" t="s">
        <v>11805</v>
      </c>
      <c r="AD844">
        <v>-181187</v>
      </c>
      <c r="AE844" t="s">
        <v>243</v>
      </c>
      <c r="AF844">
        <v>94104</v>
      </c>
    </row>
    <row r="845" spans="1:32" ht="409.5" x14ac:dyDescent="0.25">
      <c r="A845">
        <v>6819</v>
      </c>
      <c r="B845" t="s">
        <v>489</v>
      </c>
      <c r="C845" t="s">
        <v>45</v>
      </c>
      <c r="F845">
        <v>1</v>
      </c>
      <c r="G845" t="s">
        <v>1335</v>
      </c>
      <c r="H845" t="s">
        <v>43705</v>
      </c>
      <c r="Q845" t="s">
        <v>63</v>
      </c>
      <c r="Z845" t="s">
        <v>34</v>
      </c>
      <c r="AA845" t="s">
        <v>16727</v>
      </c>
      <c r="AB845" s="1" t="s">
        <v>16728</v>
      </c>
      <c r="AC845" t="s">
        <v>16729</v>
      </c>
      <c r="AD845">
        <v>-181424</v>
      </c>
      <c r="AE845" t="s">
        <v>38</v>
      </c>
      <c r="AF845">
        <v>98005</v>
      </c>
    </row>
    <row r="846" spans="1:32" ht="409.5" x14ac:dyDescent="0.25">
      <c r="A846">
        <v>7916</v>
      </c>
      <c r="B846" t="s">
        <v>164</v>
      </c>
      <c r="C846" t="s">
        <v>165</v>
      </c>
      <c r="F846">
        <v>1</v>
      </c>
      <c r="G846" t="s">
        <v>638</v>
      </c>
      <c r="H846" t="s">
        <v>43703</v>
      </c>
      <c r="I846">
        <v>0</v>
      </c>
      <c r="Q846" t="s">
        <v>33</v>
      </c>
      <c r="R846" t="s">
        <v>40670</v>
      </c>
      <c r="Y846">
        <v>8</v>
      </c>
      <c r="AA846" t="s">
        <v>640</v>
      </c>
      <c r="AB846" s="1" t="s">
        <v>40671</v>
      </c>
      <c r="AC846" t="s">
        <v>40672</v>
      </c>
      <c r="AD846" t="s">
        <v>40673</v>
      </c>
      <c r="AE846" t="s">
        <v>38</v>
      </c>
      <c r="AF846">
        <v>98104</v>
      </c>
    </row>
    <row r="847" spans="1:32" ht="409.5" x14ac:dyDescent="0.25">
      <c r="A847">
        <v>7924</v>
      </c>
      <c r="B847" t="s">
        <v>164</v>
      </c>
      <c r="C847" t="s">
        <v>165</v>
      </c>
      <c r="F847">
        <v>1</v>
      </c>
      <c r="G847" t="s">
        <v>23277</v>
      </c>
      <c r="H847" t="s">
        <v>43705</v>
      </c>
      <c r="Q847" t="s">
        <v>63</v>
      </c>
      <c r="Z847" t="s">
        <v>34</v>
      </c>
      <c r="AA847" t="s">
        <v>42899</v>
      </c>
      <c r="AB847" s="1" t="s">
        <v>42900</v>
      </c>
      <c r="AC847" t="s">
        <v>42901</v>
      </c>
      <c r="AD847">
        <v>-171427</v>
      </c>
      <c r="AE847" t="s">
        <v>38</v>
      </c>
      <c r="AF847">
        <v>98409</v>
      </c>
    </row>
    <row r="848" spans="1:32" x14ac:dyDescent="0.25">
      <c r="A848">
        <v>7932</v>
      </c>
      <c r="B848" t="s">
        <v>73</v>
      </c>
      <c r="C848" t="s">
        <v>74</v>
      </c>
      <c r="F848">
        <v>1</v>
      </c>
      <c r="G848" t="s">
        <v>4947</v>
      </c>
      <c r="H848" t="s">
        <v>43705</v>
      </c>
      <c r="I848">
        <v>0</v>
      </c>
      <c r="Q848" t="s">
        <v>33</v>
      </c>
      <c r="AA848" t="s">
        <v>3152</v>
      </c>
      <c r="AB848" t="s">
        <v>36562</v>
      </c>
      <c r="AC848" t="s">
        <v>36563</v>
      </c>
      <c r="AD848" t="s">
        <v>36564</v>
      </c>
    </row>
    <row r="849" spans="1:32" ht="409.5" x14ac:dyDescent="0.25">
      <c r="A849">
        <v>7934</v>
      </c>
      <c r="B849" t="s">
        <v>79</v>
      </c>
      <c r="C849" t="s">
        <v>80</v>
      </c>
      <c r="F849">
        <v>1</v>
      </c>
      <c r="G849" t="s">
        <v>1305</v>
      </c>
      <c r="H849" t="s">
        <v>43705</v>
      </c>
      <c r="Q849" t="s">
        <v>33</v>
      </c>
      <c r="AA849" t="s">
        <v>10207</v>
      </c>
      <c r="AB849" s="1" t="s">
        <v>26361</v>
      </c>
      <c r="AC849" s="1" t="s">
        <v>26362</v>
      </c>
      <c r="AD849">
        <v>-180564</v>
      </c>
      <c r="AE849" t="s">
        <v>38</v>
      </c>
      <c r="AF849">
        <v>98115</v>
      </c>
    </row>
    <row r="850" spans="1:32" x14ac:dyDescent="0.25">
      <c r="A850">
        <v>7950</v>
      </c>
      <c r="B850" t="s">
        <v>685</v>
      </c>
      <c r="C850" t="s">
        <v>686</v>
      </c>
      <c r="F850">
        <v>1</v>
      </c>
      <c r="G850" t="s">
        <v>29621</v>
      </c>
      <c r="H850" t="s">
        <v>43705</v>
      </c>
      <c r="I850">
        <v>0</v>
      </c>
      <c r="Q850" t="s">
        <v>33</v>
      </c>
      <c r="AA850" t="s">
        <v>29622</v>
      </c>
      <c r="AB850" t="s">
        <v>33610</v>
      </c>
      <c r="AC850" t="s">
        <v>33611</v>
      </c>
      <c r="AD850" t="s">
        <v>33612</v>
      </c>
      <c r="AE850" t="s">
        <v>38</v>
      </c>
      <c r="AF850">
        <v>98595</v>
      </c>
    </row>
    <row r="851" spans="1:32" ht="409.5" x14ac:dyDescent="0.25">
      <c r="A851">
        <v>7962</v>
      </c>
      <c r="B851" t="s">
        <v>2046</v>
      </c>
      <c r="C851" t="s">
        <v>80</v>
      </c>
      <c r="F851">
        <v>1</v>
      </c>
      <c r="G851" t="s">
        <v>651</v>
      </c>
      <c r="H851" t="s">
        <v>43705</v>
      </c>
      <c r="Q851" t="s">
        <v>33</v>
      </c>
      <c r="AA851" t="s">
        <v>994</v>
      </c>
      <c r="AB851" s="1" t="s">
        <v>12005</v>
      </c>
      <c r="AC851" t="s">
        <v>12006</v>
      </c>
      <c r="AD851">
        <v>-171070</v>
      </c>
      <c r="AE851" t="s">
        <v>38</v>
      </c>
      <c r="AF851">
        <v>98034</v>
      </c>
    </row>
    <row r="852" spans="1:32" x14ac:dyDescent="0.25">
      <c r="A852">
        <v>7964</v>
      </c>
      <c r="B852" t="s">
        <v>164</v>
      </c>
      <c r="C852" t="s">
        <v>165</v>
      </c>
      <c r="F852">
        <v>1</v>
      </c>
      <c r="G852" t="s">
        <v>734</v>
      </c>
      <c r="H852" t="s">
        <v>43696</v>
      </c>
      <c r="I852">
        <v>0</v>
      </c>
      <c r="Q852" t="s">
        <v>33</v>
      </c>
      <c r="AA852" t="s">
        <v>966</v>
      </c>
      <c r="AB852" t="s">
        <v>27767</v>
      </c>
      <c r="AC852" t="s">
        <v>27768</v>
      </c>
      <c r="AD852" t="s">
        <v>27769</v>
      </c>
    </row>
    <row r="853" spans="1:32" x14ac:dyDescent="0.25">
      <c r="A853">
        <v>7538</v>
      </c>
      <c r="B853" t="s">
        <v>2046</v>
      </c>
      <c r="C853" t="s">
        <v>80</v>
      </c>
      <c r="F853">
        <v>1</v>
      </c>
      <c r="G853" t="s">
        <v>1335</v>
      </c>
      <c r="H853" t="s">
        <v>43705</v>
      </c>
      <c r="Q853" t="s">
        <v>33</v>
      </c>
      <c r="AA853" t="s">
        <v>10635</v>
      </c>
      <c r="AB853" t="s">
        <v>12883</v>
      </c>
      <c r="AC853" t="s">
        <v>12884</v>
      </c>
      <c r="AD853">
        <v>-161793</v>
      </c>
      <c r="AE853" t="s">
        <v>38</v>
      </c>
      <c r="AF853">
        <v>98005</v>
      </c>
    </row>
    <row r="854" spans="1:32" ht="409.5" x14ac:dyDescent="0.25">
      <c r="A854">
        <v>7971</v>
      </c>
      <c r="B854" t="s">
        <v>2046</v>
      </c>
      <c r="C854" t="s">
        <v>80</v>
      </c>
      <c r="F854">
        <v>1</v>
      </c>
      <c r="G854" t="s">
        <v>5745</v>
      </c>
      <c r="H854" t="s">
        <v>43705</v>
      </c>
      <c r="Q854" t="s">
        <v>33</v>
      </c>
      <c r="AA854" t="s">
        <v>5746</v>
      </c>
      <c r="AB854" s="1" t="s">
        <v>16293</v>
      </c>
      <c r="AC854" t="s">
        <v>16294</v>
      </c>
      <c r="AD854">
        <v>-173204</v>
      </c>
      <c r="AE854" t="s">
        <v>38</v>
      </c>
      <c r="AF854">
        <v>98201</v>
      </c>
    </row>
    <row r="855" spans="1:32" ht="330" x14ac:dyDescent="0.25">
      <c r="A855">
        <v>7992</v>
      </c>
      <c r="B855" t="s">
        <v>44</v>
      </c>
      <c r="C855" t="s">
        <v>45</v>
      </c>
      <c r="F855">
        <v>1</v>
      </c>
      <c r="G855" t="s">
        <v>14568</v>
      </c>
      <c r="H855" t="s">
        <v>43705</v>
      </c>
      <c r="I855">
        <v>0</v>
      </c>
      <c r="Q855" t="s">
        <v>33</v>
      </c>
      <c r="AA855" t="s">
        <v>16914</v>
      </c>
      <c r="AB855" s="1" t="s">
        <v>16915</v>
      </c>
      <c r="AC855" s="1" t="s">
        <v>16915</v>
      </c>
      <c r="AD855" t="s">
        <v>16916</v>
      </c>
      <c r="AE855" t="s">
        <v>482</v>
      </c>
      <c r="AF855">
        <v>10010</v>
      </c>
    </row>
    <row r="856" spans="1:32" x14ac:dyDescent="0.25">
      <c r="A856">
        <v>8005</v>
      </c>
      <c r="B856" t="s">
        <v>677</v>
      </c>
      <c r="C856" t="s">
        <v>80</v>
      </c>
      <c r="F856">
        <v>1</v>
      </c>
      <c r="G856" t="s">
        <v>13347</v>
      </c>
      <c r="H856" t="s">
        <v>43705</v>
      </c>
      <c r="I856">
        <v>0</v>
      </c>
      <c r="Q856" t="s">
        <v>33</v>
      </c>
      <c r="AA856" t="s">
        <v>13348</v>
      </c>
      <c r="AB856" t="s">
        <v>13349</v>
      </c>
      <c r="AC856" t="s">
        <v>13350</v>
      </c>
      <c r="AD856" t="s">
        <v>13351</v>
      </c>
      <c r="AE856" t="s">
        <v>38</v>
      </c>
      <c r="AF856">
        <v>98101</v>
      </c>
    </row>
    <row r="857" spans="1:32" x14ac:dyDescent="0.25">
      <c r="A857">
        <v>8010</v>
      </c>
      <c r="B857" t="s">
        <v>164</v>
      </c>
      <c r="C857" t="s">
        <v>165</v>
      </c>
      <c r="F857">
        <v>1</v>
      </c>
      <c r="G857" t="s">
        <v>315</v>
      </c>
      <c r="H857" t="s">
        <v>43696</v>
      </c>
      <c r="I857">
        <v>0</v>
      </c>
      <c r="Q857" t="s">
        <v>155</v>
      </c>
      <c r="Z857" t="s">
        <v>34</v>
      </c>
      <c r="AA857" t="s">
        <v>320</v>
      </c>
      <c r="AB857" t="s">
        <v>5526</v>
      </c>
      <c r="AC857" t="s">
        <v>5527</v>
      </c>
      <c r="AD857" t="s">
        <v>5528</v>
      </c>
    </row>
    <row r="858" spans="1:32" ht="409.5" x14ac:dyDescent="0.25">
      <c r="A858">
        <v>8018</v>
      </c>
      <c r="B858" t="s">
        <v>39</v>
      </c>
      <c r="F858">
        <v>1</v>
      </c>
      <c r="G858" t="s">
        <v>734</v>
      </c>
      <c r="H858" t="s">
        <v>43696</v>
      </c>
      <c r="Z858" t="s">
        <v>34</v>
      </c>
      <c r="AA858" t="s">
        <v>22469</v>
      </c>
      <c r="AB858" s="1" t="s">
        <v>31598</v>
      </c>
      <c r="AC858" t="s">
        <v>31599</v>
      </c>
      <c r="AD858">
        <v>-160994</v>
      </c>
      <c r="AE858" t="s">
        <v>38</v>
      </c>
      <c r="AF858">
        <v>98109</v>
      </c>
    </row>
    <row r="859" spans="1:32" x14ac:dyDescent="0.25">
      <c r="A859">
        <v>8026</v>
      </c>
      <c r="B859" t="s">
        <v>2046</v>
      </c>
      <c r="C859" t="s">
        <v>80</v>
      </c>
      <c r="F859">
        <v>1</v>
      </c>
      <c r="G859" t="s">
        <v>8115</v>
      </c>
      <c r="H859" t="s">
        <v>43705</v>
      </c>
      <c r="Q859" t="s">
        <v>33</v>
      </c>
      <c r="AA859" t="s">
        <v>8301</v>
      </c>
      <c r="AB859" t="s">
        <v>15775</v>
      </c>
      <c r="AC859" t="s">
        <v>15776</v>
      </c>
      <c r="AD859">
        <v>-161399</v>
      </c>
      <c r="AE859" t="s">
        <v>38</v>
      </c>
      <c r="AF859">
        <v>98155</v>
      </c>
    </row>
    <row r="860" spans="1:32" ht="409.5" x14ac:dyDescent="0.25">
      <c r="A860">
        <v>8036</v>
      </c>
      <c r="B860" t="s">
        <v>2046</v>
      </c>
      <c r="C860" t="s">
        <v>80</v>
      </c>
      <c r="F860">
        <v>1</v>
      </c>
      <c r="G860" t="s">
        <v>1024</v>
      </c>
      <c r="H860" t="s">
        <v>43705</v>
      </c>
      <c r="Q860" t="s">
        <v>33</v>
      </c>
      <c r="AA860" t="s">
        <v>1025</v>
      </c>
      <c r="AB860" s="1" t="s">
        <v>10669</v>
      </c>
      <c r="AC860" t="s">
        <v>10670</v>
      </c>
      <c r="AD860">
        <v>-163015</v>
      </c>
      <c r="AE860" t="s">
        <v>102</v>
      </c>
      <c r="AF860">
        <v>97219</v>
      </c>
    </row>
    <row r="861" spans="1:32" x14ac:dyDescent="0.25">
      <c r="A861">
        <v>8083</v>
      </c>
      <c r="B861" t="s">
        <v>685</v>
      </c>
      <c r="C861" t="s">
        <v>686</v>
      </c>
      <c r="F861">
        <v>1</v>
      </c>
      <c r="G861" t="s">
        <v>4947</v>
      </c>
      <c r="H861" t="s">
        <v>43705</v>
      </c>
      <c r="I861">
        <v>0</v>
      </c>
      <c r="Q861" t="s">
        <v>33</v>
      </c>
      <c r="AA861" t="s">
        <v>3152</v>
      </c>
      <c r="AB861" t="s">
        <v>34791</v>
      </c>
      <c r="AC861" t="s">
        <v>34786</v>
      </c>
      <c r="AD861" t="s">
        <v>34792</v>
      </c>
      <c r="AE861" t="s">
        <v>38</v>
      </c>
      <c r="AF861">
        <v>98032</v>
      </c>
    </row>
    <row r="862" spans="1:32" x14ac:dyDescent="0.25">
      <c r="A862">
        <v>8089</v>
      </c>
      <c r="B862" t="s">
        <v>788</v>
      </c>
      <c r="C862" t="s">
        <v>45</v>
      </c>
      <c r="F862">
        <v>1</v>
      </c>
      <c r="G862" t="s">
        <v>734</v>
      </c>
      <c r="H862" t="s">
        <v>43696</v>
      </c>
      <c r="I862">
        <v>0</v>
      </c>
      <c r="Q862" t="s">
        <v>33</v>
      </c>
      <c r="Z862" t="s">
        <v>34</v>
      </c>
      <c r="AA862" t="s">
        <v>735</v>
      </c>
      <c r="AB862" t="s">
        <v>4785</v>
      </c>
      <c r="AC862" t="s">
        <v>4786</v>
      </c>
      <c r="AD862" t="s">
        <v>4787</v>
      </c>
      <c r="AE862" t="s">
        <v>38</v>
      </c>
      <c r="AF862">
        <v>98111</v>
      </c>
    </row>
    <row r="863" spans="1:32" x14ac:dyDescent="0.25">
      <c r="A863">
        <v>8091</v>
      </c>
      <c r="B863" t="s">
        <v>334</v>
      </c>
      <c r="C863" t="s">
        <v>45</v>
      </c>
      <c r="F863">
        <v>1</v>
      </c>
      <c r="G863" t="s">
        <v>30324</v>
      </c>
      <c r="H863" t="s">
        <v>43705</v>
      </c>
      <c r="Q863" t="s">
        <v>33</v>
      </c>
      <c r="AA863" t="s">
        <v>28602</v>
      </c>
      <c r="AB863" t="s">
        <v>35489</v>
      </c>
      <c r="AC863" t="s">
        <v>35490</v>
      </c>
      <c r="AD863">
        <v>-160715</v>
      </c>
      <c r="AE863" t="s">
        <v>38</v>
      </c>
      <c r="AF863">
        <v>98004</v>
      </c>
    </row>
    <row r="864" spans="1:32" x14ac:dyDescent="0.25">
      <c r="A864">
        <v>8095</v>
      </c>
      <c r="B864" t="s">
        <v>276</v>
      </c>
      <c r="C864" t="s">
        <v>45</v>
      </c>
      <c r="F864">
        <v>1</v>
      </c>
      <c r="G864" t="s">
        <v>2234</v>
      </c>
      <c r="H864" t="s">
        <v>43705</v>
      </c>
      <c r="I864">
        <v>0</v>
      </c>
      <c r="Q864" t="s">
        <v>63</v>
      </c>
      <c r="Z864" t="s">
        <v>34</v>
      </c>
      <c r="AA864" t="s">
        <v>2235</v>
      </c>
      <c r="AB864" t="s">
        <v>16967</v>
      </c>
      <c r="AC864" t="s">
        <v>16968</v>
      </c>
      <c r="AD864" t="s">
        <v>16969</v>
      </c>
      <c r="AE864" t="s">
        <v>38</v>
      </c>
      <c r="AF864">
        <v>98415</v>
      </c>
    </row>
    <row r="865" spans="1:32" x14ac:dyDescent="0.25">
      <c r="A865">
        <v>8095</v>
      </c>
      <c r="B865" t="s">
        <v>2046</v>
      </c>
      <c r="C865" t="s">
        <v>80</v>
      </c>
      <c r="F865">
        <v>1</v>
      </c>
      <c r="G865" t="s">
        <v>651</v>
      </c>
      <c r="H865" t="s">
        <v>43705</v>
      </c>
      <c r="I865">
        <v>0</v>
      </c>
      <c r="Q865" t="s">
        <v>33</v>
      </c>
      <c r="AA865" t="s">
        <v>6240</v>
      </c>
      <c r="AB865" t="s">
        <v>7182</v>
      </c>
      <c r="AC865" t="s">
        <v>7183</v>
      </c>
      <c r="AD865" t="s">
        <v>7184</v>
      </c>
      <c r="AE865" t="s">
        <v>38</v>
      </c>
      <c r="AF865">
        <v>98034</v>
      </c>
    </row>
    <row r="866" spans="1:32" ht="409.5" x14ac:dyDescent="0.25">
      <c r="A866">
        <v>8103</v>
      </c>
      <c r="B866" t="s">
        <v>124</v>
      </c>
      <c r="C866" t="s">
        <v>45</v>
      </c>
      <c r="F866">
        <v>1</v>
      </c>
      <c r="G866" t="s">
        <v>22586</v>
      </c>
      <c r="H866" t="s">
        <v>43705</v>
      </c>
      <c r="Q866" t="s">
        <v>33</v>
      </c>
      <c r="Z866" t="s">
        <v>34</v>
      </c>
      <c r="AA866" t="s">
        <v>22824</v>
      </c>
      <c r="AB866" s="1" t="s">
        <v>37097</v>
      </c>
      <c r="AC866" t="s">
        <v>37094</v>
      </c>
      <c r="AD866">
        <v>-172283</v>
      </c>
      <c r="AE866" t="s">
        <v>102</v>
      </c>
      <c r="AF866">
        <v>97389</v>
      </c>
    </row>
    <row r="867" spans="1:32" ht="409.5" x14ac:dyDescent="0.25">
      <c r="A867">
        <v>8130</v>
      </c>
      <c r="B867" t="s">
        <v>79</v>
      </c>
      <c r="C867" t="s">
        <v>80</v>
      </c>
      <c r="F867">
        <v>1</v>
      </c>
      <c r="G867" t="s">
        <v>1335</v>
      </c>
      <c r="H867" t="s">
        <v>43705</v>
      </c>
      <c r="Q867" t="s">
        <v>33</v>
      </c>
      <c r="AA867" t="s">
        <v>12012</v>
      </c>
      <c r="AB867" s="1" t="s">
        <v>26456</v>
      </c>
      <c r="AC867" t="s">
        <v>26457</v>
      </c>
      <c r="AD867">
        <v>-172274</v>
      </c>
      <c r="AE867" t="s">
        <v>38</v>
      </c>
      <c r="AF867">
        <v>98005</v>
      </c>
    </row>
    <row r="868" spans="1:32" x14ac:dyDescent="0.25">
      <c r="A868">
        <v>8134</v>
      </c>
      <c r="B868" t="s">
        <v>30</v>
      </c>
      <c r="C868" t="s">
        <v>31</v>
      </c>
      <c r="F868">
        <v>1</v>
      </c>
      <c r="G868" t="s">
        <v>103</v>
      </c>
      <c r="H868" t="s">
        <v>43705</v>
      </c>
      <c r="I868">
        <v>0</v>
      </c>
      <c r="Q868" t="s">
        <v>33</v>
      </c>
      <c r="Z868" t="s">
        <v>34</v>
      </c>
      <c r="AA868" t="s">
        <v>3073</v>
      </c>
      <c r="AB868" t="s">
        <v>40414</v>
      </c>
      <c r="AC868" t="s">
        <v>40414</v>
      </c>
      <c r="AD868" t="s">
        <v>40415</v>
      </c>
      <c r="AE868" t="s">
        <v>38</v>
      </c>
      <c r="AF868">
        <v>98052</v>
      </c>
    </row>
    <row r="869" spans="1:32" ht="409.5" x14ac:dyDescent="0.25">
      <c r="A869">
        <v>8138</v>
      </c>
      <c r="B869" t="s">
        <v>96</v>
      </c>
      <c r="C869" t="s">
        <v>97</v>
      </c>
      <c r="F869">
        <v>1</v>
      </c>
      <c r="G869" t="s">
        <v>3146</v>
      </c>
      <c r="H869" t="s">
        <v>43705</v>
      </c>
      <c r="I869">
        <v>0</v>
      </c>
      <c r="Q869" t="s">
        <v>33</v>
      </c>
      <c r="Z869" t="s">
        <v>34</v>
      </c>
      <c r="AA869" t="s">
        <v>3147</v>
      </c>
      <c r="AB869" s="1" t="s">
        <v>3148</v>
      </c>
      <c r="AC869" t="s">
        <v>3149</v>
      </c>
      <c r="AD869" t="s">
        <v>3150</v>
      </c>
      <c r="AE869" t="s">
        <v>1783</v>
      </c>
      <c r="AF869">
        <v>64105</v>
      </c>
    </row>
    <row r="870" spans="1:32" x14ac:dyDescent="0.25">
      <c r="A870">
        <v>8140</v>
      </c>
      <c r="B870" t="s">
        <v>96</v>
      </c>
      <c r="C870" t="s">
        <v>97</v>
      </c>
      <c r="F870">
        <v>1</v>
      </c>
      <c r="G870" t="s">
        <v>5627</v>
      </c>
      <c r="H870" t="s">
        <v>43705</v>
      </c>
      <c r="I870">
        <v>0</v>
      </c>
      <c r="Q870" t="s">
        <v>33</v>
      </c>
      <c r="Z870" t="s">
        <v>34</v>
      </c>
      <c r="AA870" t="s">
        <v>5632</v>
      </c>
      <c r="AB870" t="s">
        <v>9419</v>
      </c>
      <c r="AC870" t="s">
        <v>9420</v>
      </c>
      <c r="AD870" t="s">
        <v>9421</v>
      </c>
      <c r="AE870" t="s">
        <v>816</v>
      </c>
      <c r="AF870">
        <v>80124</v>
      </c>
    </row>
    <row r="871" spans="1:32" ht="409.5" x14ac:dyDescent="0.25">
      <c r="A871">
        <v>8146</v>
      </c>
      <c r="B871" t="s">
        <v>334</v>
      </c>
      <c r="C871" t="s">
        <v>45</v>
      </c>
      <c r="F871">
        <v>1</v>
      </c>
      <c r="G871" t="s">
        <v>23884</v>
      </c>
      <c r="H871" t="s">
        <v>43705</v>
      </c>
      <c r="Q871" t="s">
        <v>33</v>
      </c>
      <c r="Z871" t="s">
        <v>34</v>
      </c>
      <c r="AA871" t="s">
        <v>23885</v>
      </c>
      <c r="AB871" s="1" t="s">
        <v>23886</v>
      </c>
      <c r="AC871" t="s">
        <v>23605</v>
      </c>
      <c r="AD871">
        <v>-160081</v>
      </c>
      <c r="AE871" t="s">
        <v>38</v>
      </c>
    </row>
    <row r="872" spans="1:32" x14ac:dyDescent="0.25">
      <c r="A872">
        <v>8154</v>
      </c>
      <c r="B872" t="s">
        <v>30</v>
      </c>
      <c r="C872" t="s">
        <v>31</v>
      </c>
      <c r="F872">
        <v>1</v>
      </c>
      <c r="G872" t="s">
        <v>18712</v>
      </c>
      <c r="H872" t="s">
        <v>43705</v>
      </c>
      <c r="I872">
        <v>0</v>
      </c>
      <c r="Q872" t="s">
        <v>33</v>
      </c>
      <c r="Z872" t="s">
        <v>34</v>
      </c>
      <c r="AA872" t="s">
        <v>19619</v>
      </c>
      <c r="AB872" t="s">
        <v>33083</v>
      </c>
      <c r="AC872" t="s">
        <v>33083</v>
      </c>
      <c r="AD872" t="s">
        <v>33084</v>
      </c>
      <c r="AE872" t="s">
        <v>38</v>
      </c>
      <c r="AF872">
        <v>98520</v>
      </c>
    </row>
    <row r="873" spans="1:32" ht="270" x14ac:dyDescent="0.25">
      <c r="A873">
        <v>8156</v>
      </c>
      <c r="B873" t="s">
        <v>178</v>
      </c>
      <c r="C873" t="s">
        <v>179</v>
      </c>
      <c r="F873">
        <v>1</v>
      </c>
      <c r="G873" t="s">
        <v>3616</v>
      </c>
      <c r="H873" t="s">
        <v>43705</v>
      </c>
      <c r="Q873" t="s">
        <v>33</v>
      </c>
      <c r="Z873" t="s">
        <v>34</v>
      </c>
      <c r="AB873" s="1" t="s">
        <v>3617</v>
      </c>
      <c r="AC873" t="s">
        <v>3618</v>
      </c>
      <c r="AD873">
        <v>-171692</v>
      </c>
      <c r="AE873" t="s">
        <v>3619</v>
      </c>
      <c r="AF873">
        <v>60602</v>
      </c>
    </row>
    <row r="874" spans="1:32" x14ac:dyDescent="0.25">
      <c r="A874">
        <v>8157</v>
      </c>
      <c r="B874" t="s">
        <v>2046</v>
      </c>
      <c r="C874" t="s">
        <v>80</v>
      </c>
      <c r="F874">
        <v>1</v>
      </c>
      <c r="G874" t="s">
        <v>3488</v>
      </c>
      <c r="H874" t="s">
        <v>43705</v>
      </c>
      <c r="I874">
        <v>0</v>
      </c>
      <c r="Q874" t="s">
        <v>33</v>
      </c>
      <c r="AA874" t="s">
        <v>7850</v>
      </c>
      <c r="AB874" t="s">
        <v>7851</v>
      </c>
      <c r="AC874" t="s">
        <v>7852</v>
      </c>
      <c r="AD874" t="s">
        <v>7853</v>
      </c>
      <c r="AE874" t="s">
        <v>38</v>
      </c>
      <c r="AF874">
        <v>98003</v>
      </c>
    </row>
    <row r="875" spans="1:32" x14ac:dyDescent="0.25">
      <c r="A875">
        <v>8169</v>
      </c>
      <c r="B875" t="s">
        <v>73</v>
      </c>
      <c r="C875" t="s">
        <v>74</v>
      </c>
      <c r="F875">
        <v>1</v>
      </c>
      <c r="G875" t="s">
        <v>85</v>
      </c>
      <c r="H875" t="s">
        <v>43705</v>
      </c>
      <c r="I875">
        <v>0</v>
      </c>
      <c r="Q875" t="s">
        <v>33</v>
      </c>
      <c r="Y875">
        <v>12</v>
      </c>
      <c r="Z875" t="s">
        <v>34</v>
      </c>
      <c r="AA875" t="s">
        <v>5610</v>
      </c>
      <c r="AB875" t="s">
        <v>33169</v>
      </c>
      <c r="AC875" t="s">
        <v>33137</v>
      </c>
      <c r="AD875" t="s">
        <v>33170</v>
      </c>
      <c r="AE875" t="s">
        <v>38</v>
      </c>
      <c r="AF875">
        <v>98043</v>
      </c>
    </row>
    <row r="876" spans="1:32" x14ac:dyDescent="0.25">
      <c r="A876">
        <v>8170</v>
      </c>
      <c r="B876" t="s">
        <v>79</v>
      </c>
      <c r="C876" t="s">
        <v>80</v>
      </c>
      <c r="F876">
        <v>1</v>
      </c>
      <c r="G876" t="s">
        <v>6023</v>
      </c>
      <c r="H876" t="s">
        <v>43705</v>
      </c>
      <c r="Q876" t="s">
        <v>33</v>
      </c>
      <c r="AA876" t="s">
        <v>13214</v>
      </c>
      <c r="AB876" t="s">
        <v>26834</v>
      </c>
      <c r="AC876" t="s">
        <v>26835</v>
      </c>
      <c r="AD876">
        <v>-180771</v>
      </c>
      <c r="AE876" t="s">
        <v>6028</v>
      </c>
      <c r="AF876">
        <v>48108</v>
      </c>
    </row>
    <row r="877" spans="1:32" ht="210" x14ac:dyDescent="0.25">
      <c r="A877">
        <v>8178</v>
      </c>
      <c r="B877" t="s">
        <v>739</v>
      </c>
      <c r="C877" t="s">
        <v>686</v>
      </c>
      <c r="F877">
        <v>1</v>
      </c>
      <c r="G877" t="s">
        <v>29768</v>
      </c>
      <c r="H877" t="s">
        <v>43705</v>
      </c>
      <c r="Q877" t="s">
        <v>33</v>
      </c>
      <c r="AA877" t="s">
        <v>29769</v>
      </c>
      <c r="AB877" s="1" t="s">
        <v>29787</v>
      </c>
      <c r="AC877" t="s">
        <v>29766</v>
      </c>
      <c r="AD877">
        <v>-171610</v>
      </c>
      <c r="AE877" t="s">
        <v>38</v>
      </c>
      <c r="AF877">
        <v>98607</v>
      </c>
    </row>
    <row r="878" spans="1:32" x14ac:dyDescent="0.25">
      <c r="A878">
        <v>8181</v>
      </c>
      <c r="B878" t="s">
        <v>73</v>
      </c>
      <c r="C878" t="s">
        <v>74</v>
      </c>
      <c r="F878">
        <v>1</v>
      </c>
      <c r="G878" t="s">
        <v>209</v>
      </c>
      <c r="H878" t="s">
        <v>43705</v>
      </c>
      <c r="I878">
        <v>0</v>
      </c>
      <c r="Q878" t="s">
        <v>33</v>
      </c>
      <c r="AA878" t="s">
        <v>36267</v>
      </c>
      <c r="AB878" t="s">
        <v>36268</v>
      </c>
      <c r="AC878" t="s">
        <v>36269</v>
      </c>
      <c r="AD878" t="s">
        <v>36270</v>
      </c>
    </row>
    <row r="879" spans="1:32" x14ac:dyDescent="0.25">
      <c r="A879">
        <v>8203</v>
      </c>
      <c r="B879" t="s">
        <v>39</v>
      </c>
      <c r="F879">
        <v>1</v>
      </c>
      <c r="G879" t="s">
        <v>69</v>
      </c>
      <c r="H879" t="s">
        <v>43696</v>
      </c>
      <c r="Q879" t="s">
        <v>33</v>
      </c>
      <c r="AA879" t="s">
        <v>725</v>
      </c>
      <c r="AB879" t="s">
        <v>43396</v>
      </c>
      <c r="AC879" t="s">
        <v>43397</v>
      </c>
      <c r="AD879">
        <v>-163249</v>
      </c>
      <c r="AE879" t="s">
        <v>38</v>
      </c>
      <c r="AF879">
        <v>98121</v>
      </c>
    </row>
    <row r="880" spans="1:32" ht="330" x14ac:dyDescent="0.25">
      <c r="A880">
        <v>8209</v>
      </c>
      <c r="B880" t="s">
        <v>73</v>
      </c>
      <c r="C880" t="s">
        <v>74</v>
      </c>
      <c r="F880">
        <v>1</v>
      </c>
      <c r="G880" t="s">
        <v>2804</v>
      </c>
      <c r="H880" t="s">
        <v>43703</v>
      </c>
      <c r="I880">
        <v>0</v>
      </c>
      <c r="Q880" t="s">
        <v>63</v>
      </c>
      <c r="Z880" t="s">
        <v>34</v>
      </c>
      <c r="AA880" t="s">
        <v>2805</v>
      </c>
      <c r="AB880" s="1" t="s">
        <v>42732</v>
      </c>
      <c r="AC880" t="s">
        <v>42733</v>
      </c>
      <c r="AD880" t="s">
        <v>42734</v>
      </c>
      <c r="AE880" t="s">
        <v>38</v>
      </c>
      <c r="AF880">
        <v>98005</v>
      </c>
    </row>
    <row r="881" spans="1:32" x14ac:dyDescent="0.25">
      <c r="A881">
        <v>8209</v>
      </c>
      <c r="B881" t="s">
        <v>2046</v>
      </c>
      <c r="C881" t="s">
        <v>80</v>
      </c>
      <c r="F881">
        <v>1</v>
      </c>
      <c r="G881" t="s">
        <v>6116</v>
      </c>
      <c r="H881" t="s">
        <v>43705</v>
      </c>
      <c r="I881">
        <v>0</v>
      </c>
      <c r="Q881" t="s">
        <v>33</v>
      </c>
      <c r="AA881" t="s">
        <v>1964</v>
      </c>
      <c r="AB881" t="s">
        <v>7156</v>
      </c>
      <c r="AC881" t="s">
        <v>7157</v>
      </c>
      <c r="AD881" t="s">
        <v>7158</v>
      </c>
      <c r="AE881" t="s">
        <v>38</v>
      </c>
      <c r="AF881">
        <v>98115</v>
      </c>
    </row>
    <row r="882" spans="1:32" x14ac:dyDescent="0.25">
      <c r="A882">
        <v>8209</v>
      </c>
      <c r="B882" t="s">
        <v>677</v>
      </c>
      <c r="C882" t="s">
        <v>80</v>
      </c>
      <c r="F882">
        <v>1</v>
      </c>
      <c r="G882" t="s">
        <v>908</v>
      </c>
      <c r="H882" t="s">
        <v>43705</v>
      </c>
      <c r="I882">
        <v>0</v>
      </c>
      <c r="Q882" t="s">
        <v>33</v>
      </c>
      <c r="AA882" t="s">
        <v>909</v>
      </c>
      <c r="AB882" t="s">
        <v>910</v>
      </c>
      <c r="AC882" t="s">
        <v>911</v>
      </c>
      <c r="AD882" t="s">
        <v>912</v>
      </c>
      <c r="AE882" t="s">
        <v>38</v>
      </c>
      <c r="AF882">
        <v>97205</v>
      </c>
    </row>
    <row r="883" spans="1:32" x14ac:dyDescent="0.25">
      <c r="A883">
        <v>8218</v>
      </c>
      <c r="B883" t="s">
        <v>677</v>
      </c>
      <c r="C883" t="s">
        <v>80</v>
      </c>
      <c r="F883">
        <v>1</v>
      </c>
      <c r="G883" t="s">
        <v>160</v>
      </c>
      <c r="H883" t="s">
        <v>43705</v>
      </c>
      <c r="I883">
        <v>0</v>
      </c>
      <c r="Q883" t="s">
        <v>33</v>
      </c>
      <c r="AA883" t="s">
        <v>6704</v>
      </c>
      <c r="AB883" t="s">
        <v>8665</v>
      </c>
      <c r="AC883" t="s">
        <v>8666</v>
      </c>
      <c r="AD883" t="s">
        <v>8667</v>
      </c>
      <c r="AE883" t="s">
        <v>38</v>
      </c>
      <c r="AF883">
        <v>98109</v>
      </c>
    </row>
    <row r="884" spans="1:32" ht="409.5" x14ac:dyDescent="0.25">
      <c r="A884">
        <v>9539</v>
      </c>
      <c r="B884" t="s">
        <v>2046</v>
      </c>
      <c r="C884" t="s">
        <v>80</v>
      </c>
      <c r="F884">
        <v>1</v>
      </c>
      <c r="G884" t="s">
        <v>1335</v>
      </c>
      <c r="H884" t="s">
        <v>43705</v>
      </c>
      <c r="Q884" t="s">
        <v>33</v>
      </c>
      <c r="AA884" t="s">
        <v>12012</v>
      </c>
      <c r="AB884" s="1" t="s">
        <v>12282</v>
      </c>
      <c r="AC884" t="s">
        <v>12283</v>
      </c>
      <c r="AD884">
        <v>-162668</v>
      </c>
      <c r="AE884" t="s">
        <v>38</v>
      </c>
      <c r="AF884">
        <v>98005</v>
      </c>
    </row>
    <row r="885" spans="1:32" ht="409.5" x14ac:dyDescent="0.25">
      <c r="A885">
        <v>8237</v>
      </c>
      <c r="B885" t="s">
        <v>68</v>
      </c>
      <c r="C885" t="s">
        <v>45</v>
      </c>
      <c r="F885">
        <v>1</v>
      </c>
      <c r="G885" t="s">
        <v>31020</v>
      </c>
      <c r="H885" t="s">
        <v>43705</v>
      </c>
      <c r="Q885" t="s">
        <v>33</v>
      </c>
      <c r="Y885">
        <v>15</v>
      </c>
      <c r="Z885" t="s">
        <v>34</v>
      </c>
      <c r="AA885" t="s">
        <v>35897</v>
      </c>
      <c r="AB885" s="1" t="s">
        <v>35898</v>
      </c>
      <c r="AC885" t="s">
        <v>35877</v>
      </c>
      <c r="AD885">
        <v>-181688</v>
      </c>
      <c r="AE885" t="s">
        <v>31023</v>
      </c>
      <c r="AF885">
        <v>72116</v>
      </c>
    </row>
    <row r="886" spans="1:32" x14ac:dyDescent="0.25">
      <c r="A886">
        <v>8242</v>
      </c>
      <c r="B886" t="s">
        <v>334</v>
      </c>
      <c r="C886" t="s">
        <v>45</v>
      </c>
      <c r="F886">
        <v>1</v>
      </c>
      <c r="G886" t="s">
        <v>31212</v>
      </c>
      <c r="H886" t="s">
        <v>43705</v>
      </c>
      <c r="Q886" t="s">
        <v>33</v>
      </c>
      <c r="Y886">
        <v>15</v>
      </c>
      <c r="Z886" t="s">
        <v>34</v>
      </c>
      <c r="AA886" t="s">
        <v>31213</v>
      </c>
      <c r="AB886" t="s">
        <v>31214</v>
      </c>
      <c r="AC886" t="s">
        <v>31215</v>
      </c>
      <c r="AD886">
        <v>-180975</v>
      </c>
    </row>
    <row r="887" spans="1:32" ht="409.5" x14ac:dyDescent="0.25">
      <c r="A887">
        <v>8243</v>
      </c>
      <c r="B887" t="s">
        <v>1580</v>
      </c>
      <c r="C887" t="s">
        <v>97</v>
      </c>
      <c r="F887">
        <v>1</v>
      </c>
      <c r="G887" t="s">
        <v>1024</v>
      </c>
      <c r="H887" t="s">
        <v>43705</v>
      </c>
      <c r="I887">
        <v>0</v>
      </c>
      <c r="Q887" t="s">
        <v>33</v>
      </c>
      <c r="Z887" t="s">
        <v>34</v>
      </c>
      <c r="AA887" t="s">
        <v>1025</v>
      </c>
      <c r="AB887" s="1" t="s">
        <v>37457</v>
      </c>
      <c r="AC887" t="s">
        <v>37458</v>
      </c>
      <c r="AD887" t="s">
        <v>37459</v>
      </c>
    </row>
    <row r="888" spans="1:32" ht="409.5" x14ac:dyDescent="0.25">
      <c r="A888">
        <v>8247</v>
      </c>
      <c r="B888" t="s">
        <v>489</v>
      </c>
      <c r="C888" t="s">
        <v>45</v>
      </c>
      <c r="F888">
        <v>1</v>
      </c>
      <c r="G888" t="s">
        <v>644</v>
      </c>
      <c r="H888" t="s">
        <v>43705</v>
      </c>
      <c r="P888" t="s">
        <v>612</v>
      </c>
      <c r="Q888" t="s">
        <v>33</v>
      </c>
      <c r="Z888" t="s">
        <v>34</v>
      </c>
      <c r="AA888" t="s">
        <v>19811</v>
      </c>
      <c r="AB888" s="1" t="s">
        <v>19812</v>
      </c>
      <c r="AC888" t="s">
        <v>19813</v>
      </c>
      <c r="AD888">
        <v>-163605</v>
      </c>
      <c r="AE888" t="s">
        <v>38</v>
      </c>
      <c r="AF888">
        <v>98661</v>
      </c>
    </row>
    <row r="889" spans="1:32" ht="409.5" x14ac:dyDescent="0.25">
      <c r="A889">
        <v>8255</v>
      </c>
      <c r="F889">
        <v>1</v>
      </c>
      <c r="G889" t="s">
        <v>196</v>
      </c>
      <c r="H889" t="s">
        <v>43703</v>
      </c>
      <c r="P889" t="s">
        <v>514</v>
      </c>
      <c r="Y889">
        <v>30</v>
      </c>
      <c r="Z889" t="s">
        <v>34</v>
      </c>
      <c r="AA889" t="s">
        <v>17343</v>
      </c>
      <c r="AB889" s="1" t="s">
        <v>17344</v>
      </c>
      <c r="AC889" t="s">
        <v>17345</v>
      </c>
      <c r="AD889">
        <v>-171014</v>
      </c>
      <c r="AE889" t="s">
        <v>38</v>
      </c>
      <c r="AF889">
        <v>98101</v>
      </c>
    </row>
    <row r="890" spans="1:32" x14ac:dyDescent="0.25">
      <c r="A890">
        <v>8257</v>
      </c>
      <c r="B890" t="s">
        <v>2046</v>
      </c>
      <c r="C890" t="s">
        <v>80</v>
      </c>
      <c r="F890">
        <v>1</v>
      </c>
      <c r="G890" t="s">
        <v>651</v>
      </c>
      <c r="H890" t="s">
        <v>43705</v>
      </c>
      <c r="Q890" t="s">
        <v>33</v>
      </c>
      <c r="AA890" t="s">
        <v>994</v>
      </c>
      <c r="AB890" t="s">
        <v>15081</v>
      </c>
      <c r="AC890" t="s">
        <v>15082</v>
      </c>
      <c r="AD890">
        <v>-160593</v>
      </c>
      <c r="AE890" t="s">
        <v>38</v>
      </c>
      <c r="AF890">
        <v>98034</v>
      </c>
    </row>
    <row r="891" spans="1:32" x14ac:dyDescent="0.25">
      <c r="A891">
        <v>8262</v>
      </c>
      <c r="B891" t="s">
        <v>2046</v>
      </c>
      <c r="C891" t="s">
        <v>80</v>
      </c>
      <c r="F891">
        <v>1</v>
      </c>
      <c r="G891" t="s">
        <v>160</v>
      </c>
      <c r="H891" t="s">
        <v>43705</v>
      </c>
      <c r="Q891" t="s">
        <v>33</v>
      </c>
      <c r="AA891" t="s">
        <v>13811</v>
      </c>
      <c r="AB891" t="s">
        <v>13812</v>
      </c>
      <c r="AC891" t="s">
        <v>13810</v>
      </c>
      <c r="AD891">
        <v>-171429</v>
      </c>
      <c r="AE891" t="s">
        <v>38</v>
      </c>
      <c r="AF891">
        <v>98109</v>
      </c>
    </row>
    <row r="892" spans="1:32" ht="195" x14ac:dyDescent="0.25">
      <c r="A892">
        <v>8276</v>
      </c>
      <c r="B892" t="s">
        <v>124</v>
      </c>
      <c r="C892" t="s">
        <v>45</v>
      </c>
      <c r="F892">
        <v>1</v>
      </c>
      <c r="G892" t="s">
        <v>3305</v>
      </c>
      <c r="H892" t="s">
        <v>43705</v>
      </c>
      <c r="Q892" t="s">
        <v>33</v>
      </c>
      <c r="Y892">
        <v>15</v>
      </c>
      <c r="Z892" t="s">
        <v>34</v>
      </c>
      <c r="AA892" t="s">
        <v>30158</v>
      </c>
      <c r="AB892" s="1" t="s">
        <v>33102</v>
      </c>
      <c r="AC892" t="s">
        <v>33103</v>
      </c>
      <c r="AD892">
        <v>-181555</v>
      </c>
      <c r="AE892" t="s">
        <v>38</v>
      </c>
      <c r="AF892">
        <v>98032</v>
      </c>
    </row>
    <row r="893" spans="1:32" ht="409.5" x14ac:dyDescent="0.25">
      <c r="A893">
        <v>8286</v>
      </c>
      <c r="B893" t="s">
        <v>107</v>
      </c>
      <c r="C893" t="s">
        <v>108</v>
      </c>
      <c r="F893">
        <v>1</v>
      </c>
      <c r="G893" t="s">
        <v>42099</v>
      </c>
      <c r="H893" t="s">
        <v>43705</v>
      </c>
      <c r="Q893" t="s">
        <v>33</v>
      </c>
      <c r="Z893" t="s">
        <v>34</v>
      </c>
      <c r="AA893" t="s">
        <v>42100</v>
      </c>
      <c r="AB893" s="1" t="s">
        <v>42101</v>
      </c>
      <c r="AC893" t="s">
        <v>42092</v>
      </c>
      <c r="AD893">
        <v>-170753</v>
      </c>
      <c r="AE893" t="s">
        <v>38</v>
      </c>
      <c r="AF893">
        <v>99021</v>
      </c>
    </row>
    <row r="894" spans="1:32" x14ac:dyDescent="0.25">
      <c r="A894">
        <v>8286</v>
      </c>
      <c r="B894" t="s">
        <v>244</v>
      </c>
      <c r="C894" t="s">
        <v>245</v>
      </c>
      <c r="F894">
        <v>1</v>
      </c>
      <c r="G894" t="s">
        <v>19324</v>
      </c>
      <c r="H894" t="s">
        <v>43705</v>
      </c>
      <c r="Q894" t="s">
        <v>33</v>
      </c>
      <c r="Z894" t="s">
        <v>34</v>
      </c>
      <c r="AA894" t="s">
        <v>19325</v>
      </c>
      <c r="AB894" t="s">
        <v>19326</v>
      </c>
      <c r="AC894" t="s">
        <v>19327</v>
      </c>
      <c r="AD894">
        <v>-172516</v>
      </c>
      <c r="AE894" t="s">
        <v>38</v>
      </c>
      <c r="AF894">
        <v>98801</v>
      </c>
    </row>
    <row r="895" spans="1:32" x14ac:dyDescent="0.25">
      <c r="A895">
        <v>8291</v>
      </c>
      <c r="B895" t="s">
        <v>30</v>
      </c>
      <c r="C895" t="s">
        <v>31</v>
      </c>
      <c r="F895">
        <v>1</v>
      </c>
      <c r="G895" t="s">
        <v>10163</v>
      </c>
      <c r="H895" t="s">
        <v>43703</v>
      </c>
      <c r="Q895" t="s">
        <v>33</v>
      </c>
      <c r="Z895" t="s">
        <v>34</v>
      </c>
      <c r="AA895" t="s">
        <v>5571</v>
      </c>
      <c r="AB895" t="s">
        <v>22047</v>
      </c>
      <c r="AC895" t="s">
        <v>22048</v>
      </c>
      <c r="AD895">
        <v>-161937</v>
      </c>
    </row>
    <row r="896" spans="1:32" x14ac:dyDescent="0.25">
      <c r="A896">
        <v>8316</v>
      </c>
      <c r="B896" t="s">
        <v>773</v>
      </c>
      <c r="C896" t="s">
        <v>80</v>
      </c>
      <c r="F896">
        <v>1</v>
      </c>
      <c r="G896" t="s">
        <v>6093</v>
      </c>
      <c r="H896" t="s">
        <v>43705</v>
      </c>
      <c r="I896">
        <v>0</v>
      </c>
      <c r="Q896" t="s">
        <v>33</v>
      </c>
      <c r="Z896" t="s">
        <v>34</v>
      </c>
      <c r="AA896" t="s">
        <v>6094</v>
      </c>
      <c r="AB896" t="s">
        <v>6095</v>
      </c>
      <c r="AC896" t="s">
        <v>6096</v>
      </c>
      <c r="AD896" t="s">
        <v>6097</v>
      </c>
      <c r="AE896" t="s">
        <v>38</v>
      </c>
      <c r="AF896">
        <v>98052</v>
      </c>
    </row>
    <row r="897" spans="1:32" x14ac:dyDescent="0.25">
      <c r="A897">
        <v>8317</v>
      </c>
      <c r="B897" t="s">
        <v>124</v>
      </c>
      <c r="C897" t="s">
        <v>45</v>
      </c>
      <c r="F897">
        <v>1</v>
      </c>
      <c r="G897" t="s">
        <v>5745</v>
      </c>
      <c r="H897" t="s">
        <v>43705</v>
      </c>
      <c r="I897">
        <v>0</v>
      </c>
      <c r="Q897" t="s">
        <v>33</v>
      </c>
      <c r="AA897" t="s">
        <v>7140</v>
      </c>
      <c r="AB897" t="s">
        <v>19502</v>
      </c>
      <c r="AC897" t="s">
        <v>19500</v>
      </c>
      <c r="AD897" t="s">
        <v>19503</v>
      </c>
      <c r="AE897" t="s">
        <v>38</v>
      </c>
      <c r="AF897">
        <v>98201</v>
      </c>
    </row>
    <row r="898" spans="1:32" x14ac:dyDescent="0.25">
      <c r="A898">
        <v>8325</v>
      </c>
      <c r="B898" t="s">
        <v>334</v>
      </c>
      <c r="C898" t="s">
        <v>45</v>
      </c>
      <c r="F898">
        <v>1</v>
      </c>
      <c r="G898" t="s">
        <v>1741</v>
      </c>
      <c r="H898" t="s">
        <v>43705</v>
      </c>
      <c r="Q898" t="s">
        <v>33</v>
      </c>
      <c r="Y898">
        <v>15</v>
      </c>
      <c r="Z898" t="s">
        <v>34</v>
      </c>
      <c r="AA898" t="s">
        <v>1742</v>
      </c>
      <c r="AB898" t="s">
        <v>1743</v>
      </c>
      <c r="AC898" t="s">
        <v>1744</v>
      </c>
      <c r="AD898">
        <v>-181579</v>
      </c>
      <c r="AE898" t="s">
        <v>38</v>
      </c>
      <c r="AF898">
        <v>98512</v>
      </c>
    </row>
    <row r="899" spans="1:32" x14ac:dyDescent="0.25">
      <c r="A899">
        <v>8328</v>
      </c>
      <c r="B899" t="s">
        <v>334</v>
      </c>
      <c r="C899" t="s">
        <v>45</v>
      </c>
      <c r="F899">
        <v>1</v>
      </c>
      <c r="G899" t="s">
        <v>33113</v>
      </c>
      <c r="H899" t="s">
        <v>43705</v>
      </c>
      <c r="Q899" t="s">
        <v>33</v>
      </c>
      <c r="Y899">
        <v>15</v>
      </c>
      <c r="Z899" t="s">
        <v>34</v>
      </c>
      <c r="AA899" t="s">
        <v>33114</v>
      </c>
      <c r="AB899" t="s">
        <v>33115</v>
      </c>
      <c r="AC899" t="s">
        <v>33116</v>
      </c>
      <c r="AD899">
        <v>-181473</v>
      </c>
      <c r="AE899" t="s">
        <v>38</v>
      </c>
      <c r="AF899">
        <v>98503</v>
      </c>
    </row>
    <row r="900" spans="1:32" x14ac:dyDescent="0.25">
      <c r="A900">
        <v>8338</v>
      </c>
      <c r="B900" t="s">
        <v>178</v>
      </c>
      <c r="C900" t="s">
        <v>179</v>
      </c>
      <c r="F900">
        <v>1</v>
      </c>
      <c r="G900" t="s">
        <v>4110</v>
      </c>
      <c r="H900" t="s">
        <v>43705</v>
      </c>
      <c r="Q900" t="s">
        <v>33</v>
      </c>
      <c r="Y900">
        <v>15</v>
      </c>
      <c r="Z900" t="s">
        <v>34</v>
      </c>
      <c r="AA900" t="s">
        <v>5663</v>
      </c>
      <c r="AB900" t="s">
        <v>32973</v>
      </c>
      <c r="AC900" t="s">
        <v>32974</v>
      </c>
      <c r="AD900">
        <v>-181310</v>
      </c>
      <c r="AE900" t="s">
        <v>38</v>
      </c>
      <c r="AF900">
        <v>99352</v>
      </c>
    </row>
    <row r="901" spans="1:32" x14ac:dyDescent="0.25">
      <c r="A901">
        <v>11885</v>
      </c>
      <c r="B901" t="s">
        <v>2046</v>
      </c>
      <c r="C901" t="s">
        <v>80</v>
      </c>
      <c r="F901">
        <v>1</v>
      </c>
      <c r="G901" t="s">
        <v>1335</v>
      </c>
      <c r="H901" t="s">
        <v>43705</v>
      </c>
      <c r="I901">
        <v>0</v>
      </c>
      <c r="Q901" t="s">
        <v>33</v>
      </c>
      <c r="AA901" t="s">
        <v>8061</v>
      </c>
      <c r="AB901" t="s">
        <v>13971</v>
      </c>
      <c r="AC901" t="s">
        <v>13972</v>
      </c>
      <c r="AD901" t="s">
        <v>13973</v>
      </c>
      <c r="AE901" t="s">
        <v>38</v>
      </c>
      <c r="AF901">
        <v>98005</v>
      </c>
    </row>
    <row r="902" spans="1:32" ht="409.5" x14ac:dyDescent="0.25">
      <c r="A902">
        <v>8345</v>
      </c>
      <c r="B902" t="s">
        <v>1203</v>
      </c>
      <c r="C902" t="s">
        <v>45</v>
      </c>
      <c r="F902">
        <v>1</v>
      </c>
      <c r="G902" t="s">
        <v>863</v>
      </c>
      <c r="H902" t="s">
        <v>43703</v>
      </c>
      <c r="I902">
        <v>0</v>
      </c>
      <c r="P902" t="s">
        <v>849</v>
      </c>
      <c r="Q902" t="s">
        <v>52</v>
      </c>
      <c r="S902" t="s">
        <v>3625</v>
      </c>
      <c r="T902" t="s">
        <v>493</v>
      </c>
      <c r="U902" t="s">
        <v>3626</v>
      </c>
      <c r="V902" t="s">
        <v>3627</v>
      </c>
      <c r="X902" t="s">
        <v>17092</v>
      </c>
      <c r="Y902">
        <v>15</v>
      </c>
      <c r="Z902" t="s">
        <v>34</v>
      </c>
      <c r="AA902" t="s">
        <v>1655</v>
      </c>
      <c r="AB902" s="1" t="s">
        <v>17093</v>
      </c>
      <c r="AC902" t="s">
        <v>16993</v>
      </c>
      <c r="AD902" t="s">
        <v>17094</v>
      </c>
      <c r="AE902" t="s">
        <v>38</v>
      </c>
      <c r="AF902">
        <v>98154</v>
      </c>
    </row>
    <row r="903" spans="1:32" x14ac:dyDescent="0.25">
      <c r="A903">
        <v>8349</v>
      </c>
      <c r="B903" t="s">
        <v>3712</v>
      </c>
      <c r="C903" t="s">
        <v>16820</v>
      </c>
      <c r="F903">
        <v>1</v>
      </c>
      <c r="G903" t="s">
        <v>25555</v>
      </c>
      <c r="H903" t="s">
        <v>43705</v>
      </c>
      <c r="I903">
        <v>0</v>
      </c>
      <c r="Q903" t="s">
        <v>33</v>
      </c>
      <c r="AA903" t="s">
        <v>41492</v>
      </c>
      <c r="AB903" t="s">
        <v>41493</v>
      </c>
      <c r="AC903" t="s">
        <v>41494</v>
      </c>
      <c r="AD903" t="s">
        <v>41495</v>
      </c>
    </row>
    <row r="904" spans="1:32" x14ac:dyDescent="0.25">
      <c r="A904">
        <v>8351</v>
      </c>
      <c r="B904" t="s">
        <v>96</v>
      </c>
      <c r="C904" t="s">
        <v>97</v>
      </c>
      <c r="F904">
        <v>1</v>
      </c>
      <c r="G904" t="s">
        <v>840</v>
      </c>
      <c r="H904" t="s">
        <v>43703</v>
      </c>
      <c r="Q904" t="s">
        <v>63</v>
      </c>
      <c r="Z904" t="s">
        <v>34</v>
      </c>
      <c r="AA904" t="s">
        <v>42601</v>
      </c>
      <c r="AB904" t="s">
        <v>42602</v>
      </c>
      <c r="AC904" t="s">
        <v>42603</v>
      </c>
      <c r="AD904">
        <v>-172969</v>
      </c>
      <c r="AE904" t="s">
        <v>38</v>
      </c>
      <c r="AF904">
        <v>98660</v>
      </c>
    </row>
    <row r="905" spans="1:32" ht="405" x14ac:dyDescent="0.25">
      <c r="A905">
        <v>8364</v>
      </c>
      <c r="B905" t="s">
        <v>73</v>
      </c>
      <c r="C905" t="s">
        <v>74</v>
      </c>
      <c r="F905">
        <v>1</v>
      </c>
      <c r="G905" t="s">
        <v>4924</v>
      </c>
      <c r="H905" t="s">
        <v>43705</v>
      </c>
      <c r="I905">
        <v>0</v>
      </c>
      <c r="Q905" t="s">
        <v>33</v>
      </c>
      <c r="AA905" t="s">
        <v>29570</v>
      </c>
      <c r="AB905" s="1" t="s">
        <v>36705</v>
      </c>
      <c r="AC905" t="s">
        <v>36699</v>
      </c>
      <c r="AD905" t="s">
        <v>36706</v>
      </c>
    </row>
    <row r="906" spans="1:32" x14ac:dyDescent="0.25">
      <c r="A906">
        <v>12775</v>
      </c>
      <c r="B906" t="s">
        <v>73</v>
      </c>
      <c r="C906" t="s">
        <v>74</v>
      </c>
      <c r="F906">
        <v>1</v>
      </c>
      <c r="G906" t="s">
        <v>1335</v>
      </c>
      <c r="H906" t="s">
        <v>43705</v>
      </c>
      <c r="I906">
        <v>0</v>
      </c>
      <c r="Q906" t="s">
        <v>33</v>
      </c>
      <c r="Z906" t="s">
        <v>34</v>
      </c>
      <c r="AA906" t="s">
        <v>15088</v>
      </c>
      <c r="AB906" t="s">
        <v>19936</v>
      </c>
      <c r="AC906" t="s">
        <v>19937</v>
      </c>
      <c r="AD906" t="s">
        <v>19938</v>
      </c>
      <c r="AE906" t="s">
        <v>38</v>
      </c>
      <c r="AF906">
        <v>98503</v>
      </c>
    </row>
    <row r="907" spans="1:32" ht="409.5" x14ac:dyDescent="0.25">
      <c r="A907">
        <v>8369</v>
      </c>
      <c r="B907" t="s">
        <v>334</v>
      </c>
      <c r="C907" t="s">
        <v>45</v>
      </c>
      <c r="F907">
        <v>1</v>
      </c>
      <c r="G907" t="s">
        <v>7204</v>
      </c>
      <c r="H907" t="s">
        <v>43703</v>
      </c>
      <c r="Q907" t="s">
        <v>33</v>
      </c>
      <c r="Z907" t="s">
        <v>34</v>
      </c>
      <c r="AA907" t="s">
        <v>28637</v>
      </c>
      <c r="AB907" s="1" t="s">
        <v>28638</v>
      </c>
      <c r="AC907" t="s">
        <v>28639</v>
      </c>
      <c r="AD907">
        <v>-163436</v>
      </c>
      <c r="AE907" t="s">
        <v>38</v>
      </c>
      <c r="AF907">
        <v>98660</v>
      </c>
    </row>
    <row r="908" spans="1:32" x14ac:dyDescent="0.25">
      <c r="A908">
        <v>8376</v>
      </c>
      <c r="B908" t="s">
        <v>73</v>
      </c>
      <c r="C908" t="s">
        <v>74</v>
      </c>
      <c r="F908">
        <v>1</v>
      </c>
      <c r="G908" t="s">
        <v>36277</v>
      </c>
      <c r="H908" t="s">
        <v>43705</v>
      </c>
      <c r="I908">
        <v>0</v>
      </c>
      <c r="Q908" t="s">
        <v>33</v>
      </c>
      <c r="AA908" t="s">
        <v>36278</v>
      </c>
      <c r="AB908" t="s">
        <v>36279</v>
      </c>
      <c r="AC908" t="s">
        <v>36280</v>
      </c>
      <c r="AD908" t="s">
        <v>36281</v>
      </c>
    </row>
    <row r="909" spans="1:32" x14ac:dyDescent="0.25">
      <c r="A909">
        <v>8400</v>
      </c>
      <c r="B909" t="s">
        <v>519</v>
      </c>
      <c r="F909">
        <v>1</v>
      </c>
      <c r="G909" t="s">
        <v>22637</v>
      </c>
      <c r="H909" t="s">
        <v>43705</v>
      </c>
      <c r="I909">
        <v>0</v>
      </c>
      <c r="Q909" t="s">
        <v>33</v>
      </c>
      <c r="Z909" t="s">
        <v>34</v>
      </c>
      <c r="AA909" t="s">
        <v>22634</v>
      </c>
      <c r="AB909" t="s">
        <v>22638</v>
      </c>
      <c r="AC909" t="s">
        <v>22580</v>
      </c>
      <c r="AD909" t="s">
        <v>22639</v>
      </c>
      <c r="AE909" t="s">
        <v>5301</v>
      </c>
      <c r="AF909" t="s">
        <v>22640</v>
      </c>
    </row>
    <row r="910" spans="1:32" x14ac:dyDescent="0.25">
      <c r="A910">
        <v>13734</v>
      </c>
      <c r="B910" t="s">
        <v>2046</v>
      </c>
      <c r="C910" t="s">
        <v>80</v>
      </c>
      <c r="F910">
        <v>1</v>
      </c>
      <c r="G910" t="s">
        <v>1335</v>
      </c>
      <c r="H910" t="s">
        <v>43705</v>
      </c>
      <c r="Q910" t="s">
        <v>33</v>
      </c>
      <c r="AA910" t="s">
        <v>13974</v>
      </c>
      <c r="AB910" t="s">
        <v>13975</v>
      </c>
      <c r="AC910" t="s">
        <v>13972</v>
      </c>
      <c r="AD910">
        <v>-171932</v>
      </c>
      <c r="AE910" t="s">
        <v>38</v>
      </c>
      <c r="AF910">
        <v>98005</v>
      </c>
    </row>
    <row r="911" spans="1:32" ht="409.5" x14ac:dyDescent="0.25">
      <c r="A911">
        <v>8414</v>
      </c>
      <c r="B911" t="s">
        <v>2046</v>
      </c>
      <c r="C911" t="s">
        <v>80</v>
      </c>
      <c r="F911">
        <v>1</v>
      </c>
      <c r="G911" t="s">
        <v>6116</v>
      </c>
      <c r="H911" t="s">
        <v>43705</v>
      </c>
      <c r="Q911" t="s">
        <v>33</v>
      </c>
      <c r="AA911" t="s">
        <v>10629</v>
      </c>
      <c r="AB911" s="1" t="s">
        <v>10857</v>
      </c>
      <c r="AC911" t="s">
        <v>10858</v>
      </c>
      <c r="AD911">
        <v>-180605</v>
      </c>
      <c r="AE911" t="s">
        <v>38</v>
      </c>
      <c r="AF911">
        <v>98115</v>
      </c>
    </row>
    <row r="912" spans="1:32" ht="409.5" x14ac:dyDescent="0.25">
      <c r="A912">
        <v>8422</v>
      </c>
      <c r="B912" t="s">
        <v>2046</v>
      </c>
      <c r="C912" t="s">
        <v>80</v>
      </c>
      <c r="F912">
        <v>1</v>
      </c>
      <c r="G912" t="s">
        <v>5745</v>
      </c>
      <c r="H912" t="s">
        <v>43705</v>
      </c>
      <c r="I912">
        <v>0</v>
      </c>
      <c r="Q912" t="s">
        <v>33</v>
      </c>
      <c r="AA912" t="s">
        <v>5859</v>
      </c>
      <c r="AB912" s="1" t="s">
        <v>14865</v>
      </c>
      <c r="AC912" t="s">
        <v>14866</v>
      </c>
      <c r="AD912" t="s">
        <v>14867</v>
      </c>
      <c r="AE912" t="s">
        <v>38</v>
      </c>
      <c r="AF912">
        <v>98201</v>
      </c>
    </row>
    <row r="913" spans="1:32" x14ac:dyDescent="0.25">
      <c r="A913">
        <v>8422</v>
      </c>
      <c r="B913" t="s">
        <v>677</v>
      </c>
      <c r="C913" t="s">
        <v>80</v>
      </c>
      <c r="F913">
        <v>1</v>
      </c>
      <c r="G913" t="s">
        <v>5344</v>
      </c>
      <c r="H913" t="s">
        <v>43703</v>
      </c>
      <c r="I913">
        <v>0</v>
      </c>
      <c r="Q913" t="s">
        <v>33</v>
      </c>
      <c r="AA913" t="s">
        <v>10265</v>
      </c>
      <c r="AB913" t="s">
        <v>10910</v>
      </c>
      <c r="AC913" t="s">
        <v>10911</v>
      </c>
      <c r="AD913" t="s">
        <v>10912</v>
      </c>
      <c r="AE913" t="s">
        <v>38</v>
      </c>
      <c r="AF913">
        <v>98121</v>
      </c>
    </row>
    <row r="914" spans="1:32" ht="409.5" x14ac:dyDescent="0.25">
      <c r="A914">
        <v>8425</v>
      </c>
      <c r="B914" t="s">
        <v>79</v>
      </c>
      <c r="C914" t="s">
        <v>80</v>
      </c>
      <c r="F914">
        <v>1</v>
      </c>
      <c r="G914" t="s">
        <v>6860</v>
      </c>
      <c r="H914" t="s">
        <v>43705</v>
      </c>
      <c r="Q914" t="s">
        <v>33</v>
      </c>
      <c r="AA914" t="s">
        <v>6861</v>
      </c>
      <c r="AB914" s="1" t="s">
        <v>25873</v>
      </c>
      <c r="AC914" t="s">
        <v>25874</v>
      </c>
      <c r="AD914">
        <v>-170718</v>
      </c>
      <c r="AE914" t="s">
        <v>38</v>
      </c>
      <c r="AF914">
        <v>98034</v>
      </c>
    </row>
    <row r="915" spans="1:32" ht="409.5" x14ac:dyDescent="0.25">
      <c r="A915">
        <v>8431</v>
      </c>
      <c r="B915" t="s">
        <v>44</v>
      </c>
      <c r="C915" t="s">
        <v>45</v>
      </c>
      <c r="F915">
        <v>1</v>
      </c>
      <c r="G915" t="s">
        <v>120</v>
      </c>
      <c r="H915" t="s">
        <v>43705</v>
      </c>
      <c r="I915">
        <v>0</v>
      </c>
      <c r="Q915" t="s">
        <v>33</v>
      </c>
      <c r="Z915" t="s">
        <v>34</v>
      </c>
      <c r="AA915" t="s">
        <v>2063</v>
      </c>
      <c r="AB915" s="1" t="s">
        <v>32665</v>
      </c>
      <c r="AC915" s="1" t="s">
        <v>32665</v>
      </c>
      <c r="AD915" t="s">
        <v>32666</v>
      </c>
    </row>
    <row r="916" spans="1:32" ht="409.5" x14ac:dyDescent="0.25">
      <c r="A916">
        <v>8442</v>
      </c>
      <c r="B916" t="s">
        <v>334</v>
      </c>
      <c r="C916" t="s">
        <v>45</v>
      </c>
      <c r="F916">
        <v>1</v>
      </c>
      <c r="G916" t="s">
        <v>6376</v>
      </c>
      <c r="H916" t="s">
        <v>43703</v>
      </c>
      <c r="Q916" t="s">
        <v>33</v>
      </c>
      <c r="X916" t="s">
        <v>20744</v>
      </c>
      <c r="Y916">
        <v>30</v>
      </c>
      <c r="Z916" t="s">
        <v>34</v>
      </c>
      <c r="AA916" t="s">
        <v>2299</v>
      </c>
      <c r="AB916" s="1" t="s">
        <v>20745</v>
      </c>
      <c r="AC916" t="s">
        <v>20746</v>
      </c>
      <c r="AD916">
        <v>-163216</v>
      </c>
      <c r="AE916" t="s">
        <v>38</v>
      </c>
      <c r="AF916">
        <v>98104</v>
      </c>
    </row>
    <row r="917" spans="1:32" ht="409.5" x14ac:dyDescent="0.25">
      <c r="A917">
        <v>8446</v>
      </c>
      <c r="B917" t="s">
        <v>79</v>
      </c>
      <c r="C917" t="s">
        <v>80</v>
      </c>
      <c r="F917">
        <v>1</v>
      </c>
      <c r="G917" t="s">
        <v>413</v>
      </c>
      <c r="H917" t="s">
        <v>43705</v>
      </c>
      <c r="Q917" t="s">
        <v>33</v>
      </c>
      <c r="AA917" t="s">
        <v>7165</v>
      </c>
      <c r="AB917" s="1" t="s">
        <v>25802</v>
      </c>
      <c r="AC917" s="1" t="s">
        <v>25803</v>
      </c>
      <c r="AD917">
        <v>-180248</v>
      </c>
      <c r="AE917" t="s">
        <v>38</v>
      </c>
      <c r="AF917">
        <v>98006</v>
      </c>
    </row>
    <row r="918" spans="1:32" x14ac:dyDescent="0.25">
      <c r="A918">
        <v>8468</v>
      </c>
      <c r="B918" t="s">
        <v>2046</v>
      </c>
      <c r="C918" t="s">
        <v>80</v>
      </c>
      <c r="F918">
        <v>1</v>
      </c>
      <c r="G918" t="s">
        <v>5745</v>
      </c>
      <c r="H918" t="s">
        <v>43705</v>
      </c>
      <c r="I918">
        <v>0</v>
      </c>
      <c r="Q918" t="s">
        <v>33</v>
      </c>
      <c r="AA918" t="s">
        <v>5746</v>
      </c>
      <c r="AB918" t="s">
        <v>11213</v>
      </c>
      <c r="AC918" t="s">
        <v>11214</v>
      </c>
      <c r="AD918" t="s">
        <v>11215</v>
      </c>
      <c r="AE918" t="s">
        <v>38</v>
      </c>
      <c r="AF918">
        <v>98201</v>
      </c>
    </row>
    <row r="919" spans="1:32" x14ac:dyDescent="0.25">
      <c r="A919">
        <v>15486</v>
      </c>
      <c r="B919" t="s">
        <v>2046</v>
      </c>
      <c r="C919" t="s">
        <v>80</v>
      </c>
      <c r="F919">
        <v>1</v>
      </c>
      <c r="G919" t="s">
        <v>1335</v>
      </c>
      <c r="H919" t="s">
        <v>43705</v>
      </c>
      <c r="Q919" t="s">
        <v>33</v>
      </c>
      <c r="AA919" t="s">
        <v>13974</v>
      </c>
      <c r="AB919" t="s">
        <v>14040</v>
      </c>
      <c r="AC919" t="s">
        <v>14041</v>
      </c>
      <c r="AD919">
        <v>-171704</v>
      </c>
      <c r="AE919" t="s">
        <v>38</v>
      </c>
      <c r="AF919">
        <v>98005</v>
      </c>
    </row>
    <row r="920" spans="1:32" ht="405" x14ac:dyDescent="0.25">
      <c r="A920">
        <v>8484</v>
      </c>
      <c r="B920" t="s">
        <v>44</v>
      </c>
      <c r="C920" t="s">
        <v>45</v>
      </c>
      <c r="F920">
        <v>1</v>
      </c>
      <c r="G920" t="s">
        <v>1377</v>
      </c>
      <c r="H920" t="s">
        <v>43703</v>
      </c>
      <c r="I920">
        <v>0</v>
      </c>
      <c r="Q920" t="s">
        <v>63</v>
      </c>
      <c r="Z920" t="s">
        <v>34</v>
      </c>
      <c r="AA920" t="s">
        <v>1378</v>
      </c>
      <c r="AB920" s="1" t="s">
        <v>1379</v>
      </c>
      <c r="AC920" s="1" t="s">
        <v>1380</v>
      </c>
      <c r="AD920" t="s">
        <v>1381</v>
      </c>
      <c r="AE920" t="s">
        <v>38</v>
      </c>
      <c r="AF920">
        <v>98101</v>
      </c>
    </row>
    <row r="921" spans="1:32" x14ac:dyDescent="0.25">
      <c r="A921">
        <v>8501</v>
      </c>
      <c r="B921" t="s">
        <v>739</v>
      </c>
      <c r="C921" t="s">
        <v>686</v>
      </c>
      <c r="F921">
        <v>1</v>
      </c>
      <c r="G921" t="s">
        <v>7578</v>
      </c>
      <c r="H921" t="s">
        <v>43705</v>
      </c>
      <c r="Q921" t="s">
        <v>33</v>
      </c>
      <c r="AA921" t="s">
        <v>19337</v>
      </c>
      <c r="AB921" t="s">
        <v>29367</v>
      </c>
      <c r="AC921" t="s">
        <v>29368</v>
      </c>
      <c r="AD921">
        <v>-172853</v>
      </c>
      <c r="AE921" t="s">
        <v>38</v>
      </c>
      <c r="AF921">
        <v>99336</v>
      </c>
    </row>
    <row r="922" spans="1:32" x14ac:dyDescent="0.25">
      <c r="A922">
        <v>8503</v>
      </c>
      <c r="B922" t="s">
        <v>30</v>
      </c>
      <c r="C922" t="s">
        <v>31</v>
      </c>
      <c r="F922">
        <v>1</v>
      </c>
      <c r="G922" t="s">
        <v>28601</v>
      </c>
      <c r="H922" t="s">
        <v>43705</v>
      </c>
      <c r="Q922" t="s">
        <v>33</v>
      </c>
      <c r="Z922" t="s">
        <v>34</v>
      </c>
      <c r="AA922" t="s">
        <v>3582</v>
      </c>
      <c r="AB922" t="s">
        <v>33318</v>
      </c>
      <c r="AC922" t="s">
        <v>33318</v>
      </c>
      <c r="AD922">
        <v>-170329</v>
      </c>
      <c r="AE922" t="s">
        <v>38</v>
      </c>
      <c r="AF922">
        <v>98004</v>
      </c>
    </row>
    <row r="923" spans="1:32" x14ac:dyDescent="0.25">
      <c r="A923">
        <v>8522</v>
      </c>
      <c r="B923" t="s">
        <v>685</v>
      </c>
      <c r="C923" t="s">
        <v>686</v>
      </c>
      <c r="F923">
        <v>1</v>
      </c>
      <c r="G923" t="s">
        <v>31466</v>
      </c>
      <c r="H923" t="s">
        <v>43705</v>
      </c>
      <c r="Q923" t="s">
        <v>33</v>
      </c>
      <c r="AA923" t="s">
        <v>33509</v>
      </c>
      <c r="AB923" t="s">
        <v>34543</v>
      </c>
      <c r="AC923" t="s">
        <v>34436</v>
      </c>
      <c r="AD923">
        <v>-161808</v>
      </c>
      <c r="AE923" t="s">
        <v>38</v>
      </c>
      <c r="AF923">
        <v>98541</v>
      </c>
    </row>
    <row r="924" spans="1:32" x14ac:dyDescent="0.25">
      <c r="A924">
        <v>8534</v>
      </c>
      <c r="B924" t="s">
        <v>685</v>
      </c>
      <c r="C924" t="s">
        <v>686</v>
      </c>
      <c r="F924">
        <v>1</v>
      </c>
      <c r="G924" t="s">
        <v>2112</v>
      </c>
      <c r="H924" t="s">
        <v>43705</v>
      </c>
      <c r="Q924" t="s">
        <v>33</v>
      </c>
      <c r="AA924" t="s">
        <v>17003</v>
      </c>
      <c r="AB924" t="s">
        <v>34975</v>
      </c>
      <c r="AC924" t="s">
        <v>34951</v>
      </c>
      <c r="AD924">
        <v>-170796</v>
      </c>
      <c r="AE924" t="s">
        <v>38</v>
      </c>
      <c r="AF924">
        <v>98531</v>
      </c>
    </row>
    <row r="925" spans="1:32" ht="409.5" x14ac:dyDescent="0.25">
      <c r="A925">
        <v>8561</v>
      </c>
      <c r="B925" t="s">
        <v>79</v>
      </c>
      <c r="C925" t="s">
        <v>80</v>
      </c>
      <c r="F925">
        <v>1</v>
      </c>
      <c r="G925" t="s">
        <v>651</v>
      </c>
      <c r="H925" t="s">
        <v>43705</v>
      </c>
      <c r="Q925" t="s">
        <v>33</v>
      </c>
      <c r="AA925" t="s">
        <v>2398</v>
      </c>
      <c r="AB925" s="1" t="s">
        <v>26437</v>
      </c>
      <c r="AC925" t="s">
        <v>26438</v>
      </c>
      <c r="AD925">
        <v>-180873</v>
      </c>
      <c r="AE925" t="s">
        <v>38</v>
      </c>
      <c r="AF925">
        <v>98034</v>
      </c>
    </row>
    <row r="926" spans="1:32" ht="409.5" x14ac:dyDescent="0.25">
      <c r="A926">
        <v>8564</v>
      </c>
      <c r="B926" t="s">
        <v>30</v>
      </c>
      <c r="C926" t="s">
        <v>31</v>
      </c>
      <c r="F926">
        <v>1</v>
      </c>
      <c r="G926" s="1" t="s">
        <v>459</v>
      </c>
      <c r="H926" t="s">
        <v>43703</v>
      </c>
      <c r="I926">
        <v>0</v>
      </c>
      <c r="Q926" t="s">
        <v>33</v>
      </c>
      <c r="Z926" t="s">
        <v>34</v>
      </c>
      <c r="AA926" t="s">
        <v>460</v>
      </c>
      <c r="AB926" s="1" t="s">
        <v>37505</v>
      </c>
      <c r="AC926" t="s">
        <v>37506</v>
      </c>
      <c r="AD926" t="s">
        <v>37507</v>
      </c>
      <c r="AE926" t="s">
        <v>38</v>
      </c>
      <c r="AF926">
        <v>98550</v>
      </c>
    </row>
    <row r="927" spans="1:32" x14ac:dyDescent="0.25">
      <c r="A927">
        <v>8567</v>
      </c>
      <c r="B927" t="s">
        <v>73</v>
      </c>
      <c r="C927" t="s">
        <v>74</v>
      </c>
      <c r="F927">
        <v>1</v>
      </c>
      <c r="G927" t="s">
        <v>4088</v>
      </c>
      <c r="H927" t="s">
        <v>43705</v>
      </c>
      <c r="Q927" t="s">
        <v>33</v>
      </c>
      <c r="AA927" t="s">
        <v>4089</v>
      </c>
      <c r="AB927" t="s">
        <v>4330</v>
      </c>
      <c r="AC927" t="s">
        <v>4330</v>
      </c>
      <c r="AD927">
        <v>-161664</v>
      </c>
    </row>
    <row r="928" spans="1:32" x14ac:dyDescent="0.25">
      <c r="A928">
        <v>8580</v>
      </c>
      <c r="B928" t="s">
        <v>79</v>
      </c>
      <c r="C928" t="s">
        <v>80</v>
      </c>
      <c r="F928">
        <v>1</v>
      </c>
      <c r="G928" t="s">
        <v>16479</v>
      </c>
      <c r="H928" t="s">
        <v>43703</v>
      </c>
      <c r="Q928" t="s">
        <v>33</v>
      </c>
      <c r="AA928" t="s">
        <v>16480</v>
      </c>
      <c r="AB928" t="s">
        <v>16481</v>
      </c>
      <c r="AC928" t="s">
        <v>16482</v>
      </c>
      <c r="AD928">
        <v>-163086</v>
      </c>
      <c r="AE928" t="s">
        <v>38</v>
      </c>
      <c r="AF928">
        <v>98201</v>
      </c>
    </row>
    <row r="929" spans="1:32" x14ac:dyDescent="0.25">
      <c r="A929">
        <v>8581</v>
      </c>
      <c r="B929" t="s">
        <v>685</v>
      </c>
      <c r="C929" t="s">
        <v>686</v>
      </c>
      <c r="F929">
        <v>1</v>
      </c>
      <c r="G929" t="s">
        <v>33240</v>
      </c>
      <c r="H929" t="s">
        <v>43705</v>
      </c>
      <c r="I929">
        <v>0</v>
      </c>
      <c r="Q929" t="s">
        <v>33</v>
      </c>
      <c r="AA929" t="s">
        <v>33241</v>
      </c>
      <c r="AB929" t="s">
        <v>33937</v>
      </c>
      <c r="AC929" t="s">
        <v>33935</v>
      </c>
      <c r="AD929" t="s">
        <v>33938</v>
      </c>
    </row>
    <row r="930" spans="1:32" x14ac:dyDescent="0.25">
      <c r="A930">
        <v>8591</v>
      </c>
      <c r="B930" t="s">
        <v>685</v>
      </c>
      <c r="C930" t="s">
        <v>686</v>
      </c>
      <c r="F930">
        <v>1</v>
      </c>
      <c r="G930" t="s">
        <v>3270</v>
      </c>
      <c r="H930" t="s">
        <v>43705</v>
      </c>
      <c r="Q930" t="s">
        <v>33</v>
      </c>
      <c r="AA930" t="s">
        <v>3271</v>
      </c>
      <c r="AB930" t="s">
        <v>3272</v>
      </c>
      <c r="AC930" t="s">
        <v>3273</v>
      </c>
      <c r="AD930">
        <v>-161449</v>
      </c>
      <c r="AE930" t="s">
        <v>38</v>
      </c>
      <c r="AF930">
        <v>98611</v>
      </c>
    </row>
    <row r="931" spans="1:32" ht="409.5" x14ac:dyDescent="0.25">
      <c r="A931">
        <v>8592</v>
      </c>
      <c r="B931" t="s">
        <v>334</v>
      </c>
      <c r="C931" t="s">
        <v>45</v>
      </c>
      <c r="F931">
        <v>1</v>
      </c>
      <c r="G931" t="s">
        <v>28930</v>
      </c>
      <c r="H931" t="s">
        <v>43703</v>
      </c>
      <c r="I931">
        <v>0</v>
      </c>
      <c r="O931" t="s">
        <v>1347</v>
      </c>
      <c r="P931" t="s">
        <v>28931</v>
      </c>
      <c r="Q931" t="s">
        <v>168</v>
      </c>
      <c r="Z931" t="s">
        <v>34</v>
      </c>
      <c r="AA931" t="s">
        <v>28932</v>
      </c>
      <c r="AB931" s="1" t="s">
        <v>28933</v>
      </c>
      <c r="AC931" t="s">
        <v>28934</v>
      </c>
      <c r="AD931" t="s">
        <v>28935</v>
      </c>
      <c r="AE931" t="s">
        <v>38</v>
      </c>
      <c r="AF931">
        <v>98335</v>
      </c>
    </row>
    <row r="932" spans="1:32" ht="409.5" x14ac:dyDescent="0.25">
      <c r="A932">
        <v>8606</v>
      </c>
      <c r="B932" t="s">
        <v>30</v>
      </c>
      <c r="C932" t="s">
        <v>31</v>
      </c>
      <c r="F932">
        <v>1</v>
      </c>
      <c r="G932" t="s">
        <v>1168</v>
      </c>
      <c r="H932" t="s">
        <v>43703</v>
      </c>
      <c r="I932">
        <v>0</v>
      </c>
      <c r="Q932" t="s">
        <v>33</v>
      </c>
      <c r="Y932">
        <v>15</v>
      </c>
      <c r="Z932" t="s">
        <v>34</v>
      </c>
      <c r="AA932" t="s">
        <v>22109</v>
      </c>
      <c r="AB932" s="1" t="s">
        <v>32517</v>
      </c>
      <c r="AC932" t="s">
        <v>32518</v>
      </c>
      <c r="AD932" t="s">
        <v>32519</v>
      </c>
      <c r="AE932" t="s">
        <v>38</v>
      </c>
      <c r="AF932">
        <v>98405</v>
      </c>
    </row>
    <row r="933" spans="1:32" ht="90" x14ac:dyDescent="0.25">
      <c r="A933">
        <v>8609</v>
      </c>
      <c r="B933" t="s">
        <v>73</v>
      </c>
      <c r="C933" t="s">
        <v>74</v>
      </c>
      <c r="F933">
        <v>1</v>
      </c>
      <c r="G933" t="s">
        <v>36020</v>
      </c>
      <c r="H933" t="s">
        <v>43705</v>
      </c>
      <c r="I933">
        <v>0</v>
      </c>
      <c r="Q933" t="s">
        <v>33</v>
      </c>
      <c r="AA933" t="s">
        <v>30525</v>
      </c>
      <c r="AB933" s="1" t="s">
        <v>36510</v>
      </c>
      <c r="AC933" t="s">
        <v>36511</v>
      </c>
      <c r="AD933" t="s">
        <v>36512</v>
      </c>
    </row>
    <row r="934" spans="1:32" x14ac:dyDescent="0.25">
      <c r="A934">
        <v>8652</v>
      </c>
      <c r="B934" t="s">
        <v>685</v>
      </c>
      <c r="C934" t="s">
        <v>686</v>
      </c>
      <c r="F934">
        <v>1</v>
      </c>
      <c r="G934" t="s">
        <v>30688</v>
      </c>
      <c r="H934" t="s">
        <v>43705</v>
      </c>
      <c r="Q934" t="s">
        <v>33</v>
      </c>
      <c r="AA934" t="s">
        <v>30689</v>
      </c>
      <c r="AB934" t="s">
        <v>34029</v>
      </c>
      <c r="AC934" t="s">
        <v>33989</v>
      </c>
      <c r="AD934">
        <v>-172663</v>
      </c>
      <c r="AE934" t="s">
        <v>38</v>
      </c>
      <c r="AF934">
        <v>98108</v>
      </c>
    </row>
    <row r="935" spans="1:32" x14ac:dyDescent="0.25">
      <c r="A935">
        <v>8670</v>
      </c>
      <c r="B935" t="s">
        <v>2046</v>
      </c>
      <c r="C935" t="s">
        <v>80</v>
      </c>
      <c r="F935">
        <v>1</v>
      </c>
      <c r="G935" t="s">
        <v>4110</v>
      </c>
      <c r="H935" t="s">
        <v>43705</v>
      </c>
      <c r="Q935" t="s">
        <v>33</v>
      </c>
      <c r="AA935" t="s">
        <v>7878</v>
      </c>
      <c r="AB935" t="s">
        <v>13576</v>
      </c>
      <c r="AC935" t="s">
        <v>13573</v>
      </c>
      <c r="AD935">
        <v>-162042</v>
      </c>
      <c r="AE935" t="s">
        <v>38</v>
      </c>
      <c r="AF935">
        <v>98660</v>
      </c>
    </row>
    <row r="936" spans="1:32" ht="409.5" x14ac:dyDescent="0.25">
      <c r="A936">
        <v>8673</v>
      </c>
      <c r="B936" t="s">
        <v>2046</v>
      </c>
      <c r="C936" t="s">
        <v>80</v>
      </c>
      <c r="F936">
        <v>1</v>
      </c>
      <c r="G936" t="s">
        <v>6860</v>
      </c>
      <c r="H936" t="s">
        <v>43705</v>
      </c>
      <c r="Q936" t="s">
        <v>33</v>
      </c>
      <c r="AA936" t="s">
        <v>6861</v>
      </c>
      <c r="AB936" s="1" t="s">
        <v>16049</v>
      </c>
      <c r="AC936" t="s">
        <v>16050</v>
      </c>
      <c r="AD936">
        <v>-162969</v>
      </c>
      <c r="AE936" t="s">
        <v>38</v>
      </c>
      <c r="AF936">
        <v>98034</v>
      </c>
    </row>
    <row r="937" spans="1:32" ht="345" x14ac:dyDescent="0.25">
      <c r="A937">
        <v>8674</v>
      </c>
      <c r="B937" t="s">
        <v>739</v>
      </c>
      <c r="C937" t="s">
        <v>686</v>
      </c>
      <c r="F937">
        <v>1</v>
      </c>
      <c r="G937" t="s">
        <v>29850</v>
      </c>
      <c r="H937" t="s">
        <v>43705</v>
      </c>
      <c r="Q937" t="s">
        <v>33</v>
      </c>
      <c r="AA937" t="s">
        <v>29851</v>
      </c>
      <c r="AB937" s="1" t="s">
        <v>29852</v>
      </c>
      <c r="AC937" t="s">
        <v>29823</v>
      </c>
      <c r="AD937">
        <v>-180406</v>
      </c>
      <c r="AE937" t="s">
        <v>38</v>
      </c>
      <c r="AF937">
        <v>98417</v>
      </c>
    </row>
    <row r="938" spans="1:32" x14ac:dyDescent="0.25">
      <c r="A938">
        <v>8699</v>
      </c>
      <c r="B938" t="s">
        <v>2046</v>
      </c>
      <c r="C938" t="s">
        <v>80</v>
      </c>
      <c r="F938">
        <v>1</v>
      </c>
      <c r="G938" t="s">
        <v>927</v>
      </c>
      <c r="H938" t="s">
        <v>43705</v>
      </c>
      <c r="I938">
        <v>0</v>
      </c>
      <c r="Q938" t="s">
        <v>33</v>
      </c>
      <c r="AA938" t="s">
        <v>928</v>
      </c>
      <c r="AB938" t="s">
        <v>15123</v>
      </c>
      <c r="AC938" t="s">
        <v>15124</v>
      </c>
      <c r="AD938" t="s">
        <v>15125</v>
      </c>
      <c r="AE938" t="s">
        <v>102</v>
      </c>
      <c r="AF938">
        <v>97211</v>
      </c>
    </row>
    <row r="939" spans="1:32" ht="409.5" x14ac:dyDescent="0.25">
      <c r="A939">
        <v>8702</v>
      </c>
      <c r="B939" t="s">
        <v>2046</v>
      </c>
      <c r="C939" t="s">
        <v>80</v>
      </c>
      <c r="F939">
        <v>1</v>
      </c>
      <c r="G939" t="s">
        <v>651</v>
      </c>
      <c r="H939" t="s">
        <v>43705</v>
      </c>
      <c r="I939">
        <v>0</v>
      </c>
      <c r="Q939" t="s">
        <v>33</v>
      </c>
      <c r="AA939" t="s">
        <v>7704</v>
      </c>
      <c r="AB939" s="1" t="s">
        <v>10490</v>
      </c>
      <c r="AC939" t="s">
        <v>10491</v>
      </c>
      <c r="AD939" t="s">
        <v>10492</v>
      </c>
      <c r="AE939" t="s">
        <v>38</v>
      </c>
      <c r="AF939">
        <v>98034</v>
      </c>
    </row>
    <row r="940" spans="1:32" ht="409.5" x14ac:dyDescent="0.25">
      <c r="A940">
        <v>8709</v>
      </c>
      <c r="B940" t="s">
        <v>2046</v>
      </c>
      <c r="C940" t="s">
        <v>80</v>
      </c>
      <c r="F940">
        <v>1</v>
      </c>
      <c r="G940" t="s">
        <v>2587</v>
      </c>
      <c r="H940" t="s">
        <v>43705</v>
      </c>
      <c r="Q940" t="s">
        <v>33</v>
      </c>
      <c r="AA940" t="s">
        <v>12075</v>
      </c>
      <c r="AB940" s="1" t="s">
        <v>12076</v>
      </c>
      <c r="AC940" t="s">
        <v>12074</v>
      </c>
      <c r="AD940">
        <v>-172940</v>
      </c>
      <c r="AE940" t="s">
        <v>38</v>
      </c>
      <c r="AF940">
        <v>98154</v>
      </c>
    </row>
    <row r="941" spans="1:32" x14ac:dyDescent="0.25">
      <c r="A941">
        <v>8716</v>
      </c>
      <c r="B941" t="s">
        <v>334</v>
      </c>
      <c r="C941" t="s">
        <v>45</v>
      </c>
      <c r="F941">
        <v>1</v>
      </c>
      <c r="G941" t="s">
        <v>23997</v>
      </c>
      <c r="H941" t="s">
        <v>43705</v>
      </c>
      <c r="Q941" t="s">
        <v>33</v>
      </c>
      <c r="Y941">
        <v>15</v>
      </c>
      <c r="Z941" t="s">
        <v>34</v>
      </c>
      <c r="AA941" t="s">
        <v>22978</v>
      </c>
      <c r="AB941" t="s">
        <v>23998</v>
      </c>
      <c r="AC941" t="s">
        <v>23605</v>
      </c>
      <c r="AD941">
        <v>-181480</v>
      </c>
      <c r="AE941" t="s">
        <v>102</v>
      </c>
      <c r="AF941">
        <v>97003</v>
      </c>
    </row>
    <row r="942" spans="1:32" x14ac:dyDescent="0.25">
      <c r="A942">
        <v>8728</v>
      </c>
      <c r="B942" t="s">
        <v>739</v>
      </c>
      <c r="C942" t="s">
        <v>686</v>
      </c>
      <c r="F942">
        <v>1</v>
      </c>
      <c r="G942" t="s">
        <v>28577</v>
      </c>
      <c r="H942" t="s">
        <v>43705</v>
      </c>
      <c r="Q942" t="s">
        <v>33</v>
      </c>
      <c r="AA942" t="s">
        <v>29253</v>
      </c>
      <c r="AB942" t="s">
        <v>29727</v>
      </c>
      <c r="AC942" t="s">
        <v>29714</v>
      </c>
      <c r="AD942">
        <v>-171379</v>
      </c>
      <c r="AE942" t="s">
        <v>38</v>
      </c>
      <c r="AF942">
        <v>98532</v>
      </c>
    </row>
    <row r="943" spans="1:32" ht="409.5" x14ac:dyDescent="0.25">
      <c r="A943">
        <v>8762</v>
      </c>
      <c r="B943" t="s">
        <v>39</v>
      </c>
      <c r="C943" t="s">
        <v>165</v>
      </c>
      <c r="F943">
        <v>1</v>
      </c>
      <c r="G943" t="s">
        <v>734</v>
      </c>
      <c r="H943" t="s">
        <v>43696</v>
      </c>
      <c r="I943">
        <v>0</v>
      </c>
      <c r="P943" t="s">
        <v>443</v>
      </c>
      <c r="Q943" t="s">
        <v>168</v>
      </c>
      <c r="Z943" t="s">
        <v>34</v>
      </c>
      <c r="AA943" t="s">
        <v>2780</v>
      </c>
      <c r="AB943" s="1" t="s">
        <v>31746</v>
      </c>
      <c r="AC943" t="s">
        <v>31747</v>
      </c>
      <c r="AD943" t="s">
        <v>31748</v>
      </c>
      <c r="AE943" t="s">
        <v>38</v>
      </c>
      <c r="AF943">
        <v>98111</v>
      </c>
    </row>
    <row r="944" spans="1:32" x14ac:dyDescent="0.25">
      <c r="A944">
        <v>8767</v>
      </c>
      <c r="B944" t="s">
        <v>164</v>
      </c>
      <c r="C944" t="s">
        <v>165</v>
      </c>
      <c r="F944">
        <v>1</v>
      </c>
      <c r="G944" t="s">
        <v>69</v>
      </c>
      <c r="H944" t="s">
        <v>43696</v>
      </c>
      <c r="I944">
        <v>0</v>
      </c>
      <c r="P944" t="s">
        <v>975</v>
      </c>
      <c r="Q944" t="s">
        <v>168</v>
      </c>
      <c r="R944" t="s">
        <v>484</v>
      </c>
      <c r="S944" t="s">
        <v>6084</v>
      </c>
      <c r="T944" t="s">
        <v>1640</v>
      </c>
      <c r="U944" t="s">
        <v>57</v>
      </c>
      <c r="Y944">
        <v>30</v>
      </c>
      <c r="AA944" t="s">
        <v>725</v>
      </c>
      <c r="AB944" t="s">
        <v>18318</v>
      </c>
      <c r="AC944" t="s">
        <v>18319</v>
      </c>
      <c r="AD944" t="s">
        <v>18320</v>
      </c>
      <c r="AE944" t="s">
        <v>38</v>
      </c>
      <c r="AF944">
        <v>98121</v>
      </c>
    </row>
    <row r="945" spans="1:32" ht="409.5" x14ac:dyDescent="0.25">
      <c r="A945">
        <v>8792</v>
      </c>
      <c r="B945" t="s">
        <v>79</v>
      </c>
      <c r="C945" t="s">
        <v>80</v>
      </c>
      <c r="F945">
        <v>1</v>
      </c>
      <c r="G945" t="s">
        <v>927</v>
      </c>
      <c r="H945" t="s">
        <v>43705</v>
      </c>
      <c r="Q945" t="s">
        <v>33</v>
      </c>
      <c r="AA945" t="s">
        <v>10810</v>
      </c>
      <c r="AB945" s="1" t="s">
        <v>26189</v>
      </c>
      <c r="AC945" t="s">
        <v>26190</v>
      </c>
      <c r="AD945">
        <v>-180860</v>
      </c>
      <c r="AE945" t="s">
        <v>102</v>
      </c>
      <c r="AF945">
        <v>97204</v>
      </c>
    </row>
    <row r="946" spans="1:32" x14ac:dyDescent="0.25">
      <c r="A946">
        <v>8799</v>
      </c>
      <c r="B946" t="s">
        <v>73</v>
      </c>
      <c r="C946" t="s">
        <v>74</v>
      </c>
      <c r="F946">
        <v>1</v>
      </c>
      <c r="G946" t="s">
        <v>103</v>
      </c>
      <c r="H946" t="s">
        <v>43705</v>
      </c>
      <c r="I946">
        <v>0</v>
      </c>
      <c r="Q946" t="s">
        <v>155</v>
      </c>
      <c r="Z946" t="s">
        <v>34</v>
      </c>
      <c r="AA946" t="s">
        <v>3073</v>
      </c>
      <c r="AB946" t="s">
        <v>39604</v>
      </c>
      <c r="AC946" t="s">
        <v>39605</v>
      </c>
      <c r="AD946" t="s">
        <v>39606</v>
      </c>
      <c r="AE946" t="s">
        <v>38</v>
      </c>
      <c r="AF946">
        <v>98052</v>
      </c>
    </row>
    <row r="947" spans="1:32" x14ac:dyDescent="0.25">
      <c r="A947">
        <v>8804</v>
      </c>
      <c r="B947" t="s">
        <v>49</v>
      </c>
      <c r="C947" t="s">
        <v>50</v>
      </c>
      <c r="F947">
        <v>1</v>
      </c>
      <c r="G947" t="s">
        <v>3431</v>
      </c>
      <c r="H947" t="s">
        <v>43705</v>
      </c>
      <c r="Q947" t="s">
        <v>33</v>
      </c>
      <c r="Y947">
        <v>15</v>
      </c>
      <c r="Z947" t="s">
        <v>34</v>
      </c>
      <c r="AA947" t="s">
        <v>32662</v>
      </c>
      <c r="AB947" t="s">
        <v>32663</v>
      </c>
      <c r="AC947" t="s">
        <v>32664</v>
      </c>
      <c r="AD947">
        <v>-180005</v>
      </c>
    </row>
    <row r="948" spans="1:32" x14ac:dyDescent="0.25">
      <c r="A948">
        <v>8814</v>
      </c>
      <c r="B948" t="s">
        <v>685</v>
      </c>
      <c r="C948" t="s">
        <v>686</v>
      </c>
      <c r="F948">
        <v>1</v>
      </c>
      <c r="G948" t="s">
        <v>35211</v>
      </c>
      <c r="H948" t="s">
        <v>43705</v>
      </c>
      <c r="I948">
        <v>0</v>
      </c>
      <c r="Q948" t="s">
        <v>33</v>
      </c>
      <c r="AA948" t="s">
        <v>35212</v>
      </c>
      <c r="AB948" t="s">
        <v>35213</v>
      </c>
      <c r="AC948" t="s">
        <v>35214</v>
      </c>
      <c r="AD948" t="s">
        <v>35215</v>
      </c>
      <c r="AE948" t="s">
        <v>38</v>
      </c>
      <c r="AF948">
        <v>98858</v>
      </c>
    </row>
    <row r="949" spans="1:32" ht="409.5" x14ac:dyDescent="0.25">
      <c r="A949">
        <v>8824</v>
      </c>
      <c r="B949" t="s">
        <v>30</v>
      </c>
      <c r="C949" t="s">
        <v>31</v>
      </c>
      <c r="F949">
        <v>1</v>
      </c>
      <c r="G949" t="s">
        <v>16866</v>
      </c>
      <c r="H949" t="s">
        <v>43705</v>
      </c>
      <c r="Q949" t="s">
        <v>33</v>
      </c>
      <c r="Z949" t="s">
        <v>34</v>
      </c>
      <c r="AA949" t="s">
        <v>16867</v>
      </c>
      <c r="AB949" s="1" t="s">
        <v>16868</v>
      </c>
      <c r="AC949" t="s">
        <v>16869</v>
      </c>
      <c r="AD949">
        <v>-170511</v>
      </c>
      <c r="AE949" t="s">
        <v>38</v>
      </c>
      <c r="AF949">
        <v>98365</v>
      </c>
    </row>
    <row r="950" spans="1:32" x14ac:dyDescent="0.25">
      <c r="A950">
        <v>8832</v>
      </c>
      <c r="B950" t="s">
        <v>489</v>
      </c>
      <c r="C950" t="s">
        <v>45</v>
      </c>
      <c r="F950">
        <v>1</v>
      </c>
      <c r="G950" t="s">
        <v>1887</v>
      </c>
      <c r="H950" t="s">
        <v>43705</v>
      </c>
      <c r="Q950" t="s">
        <v>33</v>
      </c>
      <c r="AA950" t="s">
        <v>1888</v>
      </c>
      <c r="AB950" t="s">
        <v>1889</v>
      </c>
      <c r="AC950" t="s">
        <v>1865</v>
      </c>
      <c r="AD950">
        <v>-161316</v>
      </c>
      <c r="AE950" t="s">
        <v>38</v>
      </c>
      <c r="AF950">
        <v>98221</v>
      </c>
    </row>
    <row r="951" spans="1:32" ht="409.5" x14ac:dyDescent="0.25">
      <c r="A951">
        <v>8837</v>
      </c>
      <c r="B951" t="s">
        <v>685</v>
      </c>
      <c r="C951" t="s">
        <v>686</v>
      </c>
      <c r="F951">
        <v>1</v>
      </c>
      <c r="G951" t="s">
        <v>3337</v>
      </c>
      <c r="H951" t="s">
        <v>43705</v>
      </c>
      <c r="Q951" t="s">
        <v>33</v>
      </c>
      <c r="AA951" t="s">
        <v>3338</v>
      </c>
      <c r="AB951" s="1" t="s">
        <v>33942</v>
      </c>
      <c r="AC951" t="s">
        <v>33935</v>
      </c>
      <c r="AD951">
        <v>-170231</v>
      </c>
    </row>
    <row r="952" spans="1:32" x14ac:dyDescent="0.25">
      <c r="A952">
        <v>8838</v>
      </c>
      <c r="B952" t="s">
        <v>677</v>
      </c>
      <c r="C952" t="s">
        <v>80</v>
      </c>
      <c r="F952">
        <v>1</v>
      </c>
      <c r="G952" t="s">
        <v>160</v>
      </c>
      <c r="H952" t="s">
        <v>43705</v>
      </c>
      <c r="I952">
        <v>0</v>
      </c>
      <c r="Q952" t="s">
        <v>155</v>
      </c>
      <c r="Z952" t="s">
        <v>34</v>
      </c>
      <c r="AA952" t="s">
        <v>12810</v>
      </c>
      <c r="AB952" t="s">
        <v>13046</v>
      </c>
      <c r="AC952" t="s">
        <v>13047</v>
      </c>
      <c r="AD952" t="s">
        <v>13048</v>
      </c>
      <c r="AE952" t="s">
        <v>38</v>
      </c>
      <c r="AF952">
        <v>98223</v>
      </c>
    </row>
    <row r="953" spans="1:32" x14ac:dyDescent="0.25">
      <c r="A953">
        <v>4802</v>
      </c>
      <c r="B953" t="s">
        <v>39</v>
      </c>
      <c r="C953" t="s">
        <v>165</v>
      </c>
      <c r="F953">
        <v>1</v>
      </c>
      <c r="G953" t="s">
        <v>18707</v>
      </c>
      <c r="H953" t="s">
        <v>43705</v>
      </c>
      <c r="I953">
        <v>0</v>
      </c>
      <c r="Q953" t="s">
        <v>33</v>
      </c>
      <c r="AA953" t="s">
        <v>18708</v>
      </c>
      <c r="AB953" t="s">
        <v>18709</v>
      </c>
      <c r="AC953" t="s">
        <v>18710</v>
      </c>
      <c r="AD953" t="s">
        <v>18711</v>
      </c>
      <c r="AE953" t="s">
        <v>38</v>
      </c>
      <c r="AF953">
        <v>98029</v>
      </c>
    </row>
    <row r="954" spans="1:32" x14ac:dyDescent="0.25">
      <c r="A954">
        <v>8858</v>
      </c>
      <c r="B954" t="s">
        <v>739</v>
      </c>
      <c r="C954" t="s">
        <v>686</v>
      </c>
      <c r="F954">
        <v>1</v>
      </c>
      <c r="G954" t="s">
        <v>24915</v>
      </c>
      <c r="H954" t="s">
        <v>43705</v>
      </c>
      <c r="Q954" t="s">
        <v>33</v>
      </c>
      <c r="Z954" t="s">
        <v>34</v>
      </c>
      <c r="AA954" t="s">
        <v>24916</v>
      </c>
      <c r="AB954" t="s">
        <v>30371</v>
      </c>
      <c r="AC954" t="s">
        <v>30367</v>
      </c>
      <c r="AD954">
        <v>-170550</v>
      </c>
    </row>
    <row r="955" spans="1:32" ht="409.5" x14ac:dyDescent="0.25">
      <c r="A955">
        <v>8876</v>
      </c>
      <c r="B955" t="s">
        <v>107</v>
      </c>
      <c r="C955" t="s">
        <v>108</v>
      </c>
      <c r="F955">
        <v>1</v>
      </c>
      <c r="G955" t="s">
        <v>597</v>
      </c>
      <c r="H955" t="s">
        <v>43703</v>
      </c>
      <c r="I955">
        <v>0</v>
      </c>
      <c r="P955" s="1" t="s">
        <v>317</v>
      </c>
      <c r="Q955" t="s">
        <v>33</v>
      </c>
      <c r="AA955" t="s">
        <v>600</v>
      </c>
      <c r="AB955" s="1" t="s">
        <v>25678</v>
      </c>
      <c r="AC955" t="s">
        <v>25679</v>
      </c>
      <c r="AD955" t="s">
        <v>25680</v>
      </c>
      <c r="AE955" t="s">
        <v>38</v>
      </c>
      <c r="AF955">
        <v>99201</v>
      </c>
    </row>
    <row r="956" spans="1:32" x14ac:dyDescent="0.25">
      <c r="A956">
        <v>8883</v>
      </c>
      <c r="B956" t="s">
        <v>164</v>
      </c>
      <c r="C956" t="s">
        <v>165</v>
      </c>
      <c r="F956">
        <v>1</v>
      </c>
      <c r="G956" t="s">
        <v>41514</v>
      </c>
      <c r="H956" t="s">
        <v>43696</v>
      </c>
      <c r="I956">
        <v>0</v>
      </c>
      <c r="Q956" t="s">
        <v>33</v>
      </c>
      <c r="AB956" t="s">
        <v>41515</v>
      </c>
      <c r="AC956" t="s">
        <v>41515</v>
      </c>
      <c r="AD956" t="s">
        <v>41516</v>
      </c>
    </row>
    <row r="957" spans="1:32" x14ac:dyDescent="0.25">
      <c r="A957">
        <v>8886</v>
      </c>
      <c r="B957" t="s">
        <v>739</v>
      </c>
      <c r="C957" t="s">
        <v>686</v>
      </c>
      <c r="F957">
        <v>1</v>
      </c>
      <c r="G957" t="s">
        <v>3399</v>
      </c>
      <c r="H957" t="s">
        <v>43705</v>
      </c>
      <c r="Q957" t="s">
        <v>33</v>
      </c>
      <c r="Z957" t="s">
        <v>34</v>
      </c>
      <c r="AA957" t="s">
        <v>3400</v>
      </c>
      <c r="AB957" t="s">
        <v>29436</v>
      </c>
      <c r="AC957" t="s">
        <v>29437</v>
      </c>
      <c r="AD957">
        <v>-161719</v>
      </c>
      <c r="AE957" t="s">
        <v>38</v>
      </c>
      <c r="AF957">
        <v>98812</v>
      </c>
    </row>
    <row r="958" spans="1:32" ht="409.5" x14ac:dyDescent="0.25">
      <c r="A958">
        <v>8892</v>
      </c>
      <c r="B958" t="s">
        <v>96</v>
      </c>
      <c r="C958" t="s">
        <v>97</v>
      </c>
      <c r="F958">
        <v>1</v>
      </c>
      <c r="G958" t="s">
        <v>24902</v>
      </c>
      <c r="H958" t="s">
        <v>43705</v>
      </c>
      <c r="I958">
        <v>0</v>
      </c>
      <c r="Q958" t="s">
        <v>33</v>
      </c>
      <c r="Z958" t="s">
        <v>34</v>
      </c>
      <c r="AA958" t="s">
        <v>42774</v>
      </c>
      <c r="AB958" s="1" t="s">
        <v>42775</v>
      </c>
      <c r="AC958" t="s">
        <v>42776</v>
      </c>
      <c r="AD958" t="s">
        <v>42777</v>
      </c>
    </row>
    <row r="959" spans="1:32" x14ac:dyDescent="0.25">
      <c r="A959">
        <v>8895</v>
      </c>
      <c r="B959" t="s">
        <v>334</v>
      </c>
      <c r="C959" t="s">
        <v>45</v>
      </c>
      <c r="F959">
        <v>1</v>
      </c>
      <c r="G959" t="s">
        <v>25555</v>
      </c>
      <c r="H959" t="s">
        <v>43705</v>
      </c>
      <c r="Q959" t="s">
        <v>33</v>
      </c>
      <c r="AA959" t="s">
        <v>1921</v>
      </c>
      <c r="AB959" t="s">
        <v>25556</v>
      </c>
      <c r="AC959" t="s">
        <v>25557</v>
      </c>
      <c r="AD959">
        <v>-161749</v>
      </c>
    </row>
    <row r="960" spans="1:32" x14ac:dyDescent="0.25">
      <c r="A960">
        <v>8908</v>
      </c>
      <c r="B960" t="s">
        <v>739</v>
      </c>
      <c r="C960" t="s">
        <v>686</v>
      </c>
      <c r="F960">
        <v>1</v>
      </c>
      <c r="G960" t="s">
        <v>4924</v>
      </c>
      <c r="H960" t="s">
        <v>43705</v>
      </c>
      <c r="Q960" t="s">
        <v>33</v>
      </c>
      <c r="AA960" t="s">
        <v>30634</v>
      </c>
      <c r="AB960" t="s">
        <v>30635</v>
      </c>
      <c r="AC960" t="s">
        <v>30636</v>
      </c>
      <c r="AD960">
        <v>-171991</v>
      </c>
      <c r="AE960" t="s">
        <v>38</v>
      </c>
      <c r="AF960">
        <v>98007</v>
      </c>
    </row>
    <row r="961" spans="1:32" x14ac:dyDescent="0.25">
      <c r="A961">
        <v>8922</v>
      </c>
      <c r="B961" t="s">
        <v>2046</v>
      </c>
      <c r="C961" t="s">
        <v>80</v>
      </c>
      <c r="F961">
        <v>1</v>
      </c>
      <c r="G961" t="s">
        <v>12641</v>
      </c>
      <c r="H961" t="s">
        <v>43705</v>
      </c>
      <c r="I961">
        <v>0</v>
      </c>
      <c r="Q961" t="s">
        <v>33</v>
      </c>
      <c r="AA961" t="s">
        <v>12856</v>
      </c>
      <c r="AB961" t="s">
        <v>12857</v>
      </c>
      <c r="AC961" t="s">
        <v>12858</v>
      </c>
      <c r="AD961" t="s">
        <v>12859</v>
      </c>
      <c r="AE961" t="s">
        <v>38</v>
      </c>
      <c r="AF961">
        <v>98264</v>
      </c>
    </row>
    <row r="962" spans="1:32" x14ac:dyDescent="0.25">
      <c r="A962">
        <v>8948</v>
      </c>
      <c r="B962" t="s">
        <v>2046</v>
      </c>
      <c r="C962" t="s">
        <v>80</v>
      </c>
      <c r="F962">
        <v>1</v>
      </c>
      <c r="G962" t="s">
        <v>5745</v>
      </c>
      <c r="H962" t="s">
        <v>43705</v>
      </c>
      <c r="I962">
        <v>0</v>
      </c>
      <c r="Q962" t="s">
        <v>33</v>
      </c>
      <c r="AA962" t="s">
        <v>10053</v>
      </c>
      <c r="AB962" t="s">
        <v>13507</v>
      </c>
      <c r="AC962" t="s">
        <v>13505</v>
      </c>
      <c r="AD962" t="s">
        <v>13508</v>
      </c>
      <c r="AE962" t="s">
        <v>38</v>
      </c>
      <c r="AF962">
        <v>98201</v>
      </c>
    </row>
    <row r="963" spans="1:32" x14ac:dyDescent="0.25">
      <c r="A963">
        <v>8949</v>
      </c>
      <c r="B963" t="s">
        <v>178</v>
      </c>
      <c r="F963">
        <v>1</v>
      </c>
      <c r="G963" t="s">
        <v>20225</v>
      </c>
      <c r="H963" t="s">
        <v>43705</v>
      </c>
      <c r="I963">
        <v>0</v>
      </c>
      <c r="Q963" t="s">
        <v>33</v>
      </c>
      <c r="Z963" t="s">
        <v>34</v>
      </c>
      <c r="AA963" t="s">
        <v>9272</v>
      </c>
      <c r="AB963" t="s">
        <v>27244</v>
      </c>
      <c r="AC963" t="s">
        <v>27245</v>
      </c>
      <c r="AD963" t="s">
        <v>27246</v>
      </c>
      <c r="AE963" t="s">
        <v>38</v>
      </c>
      <c r="AF963">
        <v>98907</v>
      </c>
    </row>
    <row r="964" spans="1:32" ht="409.5" x14ac:dyDescent="0.25">
      <c r="A964">
        <v>8950</v>
      </c>
      <c r="B964" t="s">
        <v>1203</v>
      </c>
      <c r="C964" t="s">
        <v>45</v>
      </c>
      <c r="F964">
        <v>1</v>
      </c>
      <c r="G964" t="s">
        <v>734</v>
      </c>
      <c r="H964" t="s">
        <v>43696</v>
      </c>
      <c r="I964">
        <v>0</v>
      </c>
      <c r="Q964" t="s">
        <v>33</v>
      </c>
      <c r="Y964">
        <v>15</v>
      </c>
      <c r="Z964" t="s">
        <v>34</v>
      </c>
      <c r="AA964" t="s">
        <v>735</v>
      </c>
      <c r="AB964" s="1" t="s">
        <v>24813</v>
      </c>
      <c r="AC964" t="s">
        <v>24814</v>
      </c>
      <c r="AD964" t="s">
        <v>24815</v>
      </c>
      <c r="AE964" t="s">
        <v>38</v>
      </c>
      <c r="AF964">
        <v>98111</v>
      </c>
    </row>
    <row r="965" spans="1:32" x14ac:dyDescent="0.25">
      <c r="A965">
        <v>8950</v>
      </c>
      <c r="B965" t="s">
        <v>79</v>
      </c>
      <c r="C965" t="s">
        <v>80</v>
      </c>
      <c r="F965">
        <v>1</v>
      </c>
      <c r="G965" t="s">
        <v>651</v>
      </c>
      <c r="H965" t="s">
        <v>43705</v>
      </c>
      <c r="Q965" t="s">
        <v>33</v>
      </c>
      <c r="AA965" t="s">
        <v>10098</v>
      </c>
      <c r="AB965" t="s">
        <v>10099</v>
      </c>
      <c r="AC965" t="s">
        <v>10100</v>
      </c>
      <c r="AD965">
        <v>-170277</v>
      </c>
      <c r="AE965" t="s">
        <v>38</v>
      </c>
      <c r="AF965">
        <v>98034</v>
      </c>
    </row>
    <row r="966" spans="1:32" x14ac:dyDescent="0.25">
      <c r="A966">
        <v>8957</v>
      </c>
      <c r="B966" t="s">
        <v>739</v>
      </c>
      <c r="C966" t="s">
        <v>686</v>
      </c>
      <c r="F966">
        <v>1</v>
      </c>
      <c r="G966" t="s">
        <v>17740</v>
      </c>
      <c r="H966" t="s">
        <v>43703</v>
      </c>
      <c r="I966">
        <v>0</v>
      </c>
      <c r="Q966" t="s">
        <v>33</v>
      </c>
      <c r="AA966" t="s">
        <v>29985</v>
      </c>
      <c r="AB966" t="s">
        <v>31269</v>
      </c>
      <c r="AC966" t="s">
        <v>31270</v>
      </c>
      <c r="AD966" t="s">
        <v>31271</v>
      </c>
      <c r="AE966" t="s">
        <v>38</v>
      </c>
      <c r="AF966">
        <v>98104</v>
      </c>
    </row>
    <row r="967" spans="1:32" ht="409.5" x14ac:dyDescent="0.25">
      <c r="A967">
        <v>6184</v>
      </c>
      <c r="B967" t="s">
        <v>276</v>
      </c>
      <c r="C967" t="s">
        <v>45</v>
      </c>
      <c r="F967">
        <v>1</v>
      </c>
      <c r="G967" t="s">
        <v>4620</v>
      </c>
      <c r="H967" t="s">
        <v>43705</v>
      </c>
      <c r="I967">
        <v>0</v>
      </c>
      <c r="Q967" t="s">
        <v>33</v>
      </c>
      <c r="Z967" t="s">
        <v>34</v>
      </c>
      <c r="AA967" t="s">
        <v>39985</v>
      </c>
      <c r="AB967" s="1" t="s">
        <v>39986</v>
      </c>
      <c r="AC967" t="s">
        <v>39987</v>
      </c>
      <c r="AD967" t="s">
        <v>39988</v>
      </c>
      <c r="AE967" t="s">
        <v>38</v>
      </c>
      <c r="AF967">
        <v>98101</v>
      </c>
    </row>
    <row r="968" spans="1:32" x14ac:dyDescent="0.25">
      <c r="A968">
        <v>8987</v>
      </c>
      <c r="B968" t="s">
        <v>739</v>
      </c>
      <c r="C968" t="s">
        <v>686</v>
      </c>
      <c r="F968">
        <v>1</v>
      </c>
      <c r="G968" t="s">
        <v>30400</v>
      </c>
      <c r="H968" t="s">
        <v>43705</v>
      </c>
      <c r="Q968" t="s">
        <v>33</v>
      </c>
      <c r="AA968" t="s">
        <v>30401</v>
      </c>
      <c r="AB968" t="s">
        <v>30402</v>
      </c>
      <c r="AC968" t="s">
        <v>30391</v>
      </c>
      <c r="AD968">
        <v>-160732</v>
      </c>
      <c r="AE968" t="s">
        <v>38</v>
      </c>
      <c r="AF968">
        <v>98102</v>
      </c>
    </row>
    <row r="969" spans="1:32" ht="409.5" x14ac:dyDescent="0.25">
      <c r="A969">
        <v>9016</v>
      </c>
      <c r="B969" t="s">
        <v>79</v>
      </c>
      <c r="C969" t="s">
        <v>80</v>
      </c>
      <c r="F969">
        <v>1</v>
      </c>
      <c r="G969" t="s">
        <v>8115</v>
      </c>
      <c r="H969" t="s">
        <v>43705</v>
      </c>
      <c r="Q969" t="s">
        <v>33</v>
      </c>
      <c r="AA969" t="s">
        <v>722</v>
      </c>
      <c r="AB969" s="1" t="s">
        <v>26165</v>
      </c>
      <c r="AC969" t="s">
        <v>26166</v>
      </c>
      <c r="AD969">
        <v>-181454</v>
      </c>
      <c r="AE969" t="s">
        <v>38</v>
      </c>
      <c r="AF969">
        <v>98052</v>
      </c>
    </row>
    <row r="970" spans="1:32" x14ac:dyDescent="0.25">
      <c r="A970">
        <v>9016</v>
      </c>
      <c r="B970" t="s">
        <v>334</v>
      </c>
      <c r="C970" t="s">
        <v>45</v>
      </c>
      <c r="F970">
        <v>1</v>
      </c>
      <c r="G970" t="s">
        <v>120</v>
      </c>
      <c r="H970" t="s">
        <v>43705</v>
      </c>
      <c r="Q970" t="s">
        <v>33</v>
      </c>
      <c r="AA970" t="s">
        <v>2295</v>
      </c>
      <c r="AB970" t="s">
        <v>41885</v>
      </c>
      <c r="AC970" t="s">
        <v>41886</v>
      </c>
      <c r="AD970">
        <v>-180912</v>
      </c>
    </row>
    <row r="971" spans="1:32" x14ac:dyDescent="0.25">
      <c r="A971">
        <v>9019</v>
      </c>
      <c r="B971" t="s">
        <v>739</v>
      </c>
      <c r="C971" t="s">
        <v>686</v>
      </c>
      <c r="F971">
        <v>1</v>
      </c>
      <c r="G971" t="s">
        <v>17676</v>
      </c>
      <c r="H971" t="s">
        <v>43705</v>
      </c>
      <c r="Q971" t="s">
        <v>33</v>
      </c>
      <c r="AA971" t="s">
        <v>17677</v>
      </c>
      <c r="AB971" t="s">
        <v>29299</v>
      </c>
      <c r="AC971" t="s">
        <v>29298</v>
      </c>
      <c r="AD971">
        <v>-161780</v>
      </c>
      <c r="AE971" t="s">
        <v>38</v>
      </c>
      <c r="AF971">
        <v>98837</v>
      </c>
    </row>
    <row r="972" spans="1:32" ht="409.5" x14ac:dyDescent="0.25">
      <c r="A972">
        <v>9020</v>
      </c>
      <c r="B972" t="s">
        <v>79</v>
      </c>
      <c r="C972" t="s">
        <v>80</v>
      </c>
      <c r="F972">
        <v>1</v>
      </c>
      <c r="G972" t="s">
        <v>651</v>
      </c>
      <c r="H972" t="s">
        <v>43705</v>
      </c>
      <c r="Q972" t="s">
        <v>33</v>
      </c>
      <c r="AA972" t="s">
        <v>6327</v>
      </c>
      <c r="AB972" s="1" t="s">
        <v>26955</v>
      </c>
      <c r="AC972" t="s">
        <v>26956</v>
      </c>
      <c r="AD972">
        <v>-180601</v>
      </c>
      <c r="AE972" t="s">
        <v>38</v>
      </c>
      <c r="AF972">
        <v>98034</v>
      </c>
    </row>
    <row r="973" spans="1:32" ht="409.5" x14ac:dyDescent="0.25">
      <c r="A973">
        <v>9036</v>
      </c>
      <c r="B973" t="s">
        <v>2046</v>
      </c>
      <c r="C973" t="s">
        <v>80</v>
      </c>
      <c r="F973">
        <v>1</v>
      </c>
      <c r="G973" t="s">
        <v>5745</v>
      </c>
      <c r="H973" t="s">
        <v>43705</v>
      </c>
      <c r="Q973" t="s">
        <v>33</v>
      </c>
      <c r="AA973" t="s">
        <v>5859</v>
      </c>
      <c r="AB973" s="1" t="s">
        <v>15058</v>
      </c>
      <c r="AC973" t="s">
        <v>15059</v>
      </c>
      <c r="AD973">
        <v>-163619</v>
      </c>
      <c r="AE973" t="s">
        <v>38</v>
      </c>
      <c r="AF973">
        <v>98201</v>
      </c>
    </row>
    <row r="974" spans="1:32" x14ac:dyDescent="0.25">
      <c r="A974">
        <v>9036</v>
      </c>
      <c r="B974" t="s">
        <v>2046</v>
      </c>
      <c r="C974" t="s">
        <v>80</v>
      </c>
      <c r="F974">
        <v>1</v>
      </c>
      <c r="G974" t="s">
        <v>5745</v>
      </c>
      <c r="H974" t="s">
        <v>43705</v>
      </c>
      <c r="I974">
        <v>0</v>
      </c>
      <c r="Q974" t="s">
        <v>33</v>
      </c>
      <c r="AA974" t="s">
        <v>5746</v>
      </c>
      <c r="AB974" t="s">
        <v>7384</v>
      </c>
      <c r="AC974" t="s">
        <v>7385</v>
      </c>
      <c r="AD974" t="s">
        <v>7386</v>
      </c>
      <c r="AE974" t="s">
        <v>38</v>
      </c>
      <c r="AF974">
        <v>98201</v>
      </c>
    </row>
    <row r="975" spans="1:32" x14ac:dyDescent="0.25">
      <c r="A975">
        <v>9049</v>
      </c>
      <c r="B975" t="s">
        <v>2046</v>
      </c>
      <c r="C975" t="s">
        <v>80</v>
      </c>
      <c r="F975">
        <v>1</v>
      </c>
      <c r="G975" t="s">
        <v>908</v>
      </c>
      <c r="H975" t="s">
        <v>43705</v>
      </c>
      <c r="Q975" t="s">
        <v>33</v>
      </c>
      <c r="AA975" t="s">
        <v>10815</v>
      </c>
      <c r="AB975" t="s">
        <v>10816</v>
      </c>
      <c r="AC975" t="s">
        <v>10817</v>
      </c>
      <c r="AD975">
        <v>-181070</v>
      </c>
      <c r="AE975" t="s">
        <v>102</v>
      </c>
      <c r="AF975">
        <v>97205</v>
      </c>
    </row>
    <row r="976" spans="1:32" x14ac:dyDescent="0.25">
      <c r="A976">
        <v>9059</v>
      </c>
      <c r="B976" t="s">
        <v>739</v>
      </c>
      <c r="C976" t="s">
        <v>686</v>
      </c>
      <c r="F976">
        <v>1</v>
      </c>
      <c r="G976" t="s">
        <v>29841</v>
      </c>
      <c r="H976" t="s">
        <v>43705</v>
      </c>
      <c r="Q976" t="s">
        <v>33</v>
      </c>
      <c r="AA976" t="s">
        <v>29842</v>
      </c>
      <c r="AB976" t="s">
        <v>29843</v>
      </c>
      <c r="AC976" t="s">
        <v>29823</v>
      </c>
      <c r="AD976">
        <v>-170701</v>
      </c>
      <c r="AE976" t="s">
        <v>38</v>
      </c>
      <c r="AF976">
        <v>98424</v>
      </c>
    </row>
    <row r="977" spans="1:32" ht="409.5" x14ac:dyDescent="0.25">
      <c r="A977">
        <v>9062</v>
      </c>
      <c r="B977" t="s">
        <v>39</v>
      </c>
      <c r="C977" t="s">
        <v>165</v>
      </c>
      <c r="F977">
        <v>1</v>
      </c>
      <c r="G977" t="s">
        <v>315</v>
      </c>
      <c r="H977" t="s">
        <v>43696</v>
      </c>
      <c r="I977">
        <v>0</v>
      </c>
      <c r="P977" s="1" t="s">
        <v>1842</v>
      </c>
      <c r="Q977" t="s">
        <v>168</v>
      </c>
      <c r="Y977">
        <v>30</v>
      </c>
      <c r="Z977" t="s">
        <v>34</v>
      </c>
      <c r="AA977" t="s">
        <v>1843</v>
      </c>
      <c r="AB977" s="1" t="s">
        <v>1844</v>
      </c>
      <c r="AC977" t="s">
        <v>1845</v>
      </c>
      <c r="AD977" t="s">
        <v>1846</v>
      </c>
      <c r="AE977" t="s">
        <v>38</v>
      </c>
      <c r="AF977">
        <v>98104</v>
      </c>
    </row>
    <row r="978" spans="1:32" x14ac:dyDescent="0.25">
      <c r="A978">
        <v>9096</v>
      </c>
      <c r="B978" t="s">
        <v>79</v>
      </c>
      <c r="C978" t="s">
        <v>80</v>
      </c>
      <c r="F978">
        <v>1</v>
      </c>
      <c r="G978" t="s">
        <v>5745</v>
      </c>
      <c r="H978" t="s">
        <v>43705</v>
      </c>
      <c r="Q978" t="s">
        <v>33</v>
      </c>
      <c r="AA978" t="s">
        <v>10053</v>
      </c>
      <c r="AB978" t="s">
        <v>10096</v>
      </c>
      <c r="AC978" t="s">
        <v>10097</v>
      </c>
      <c r="AD978">
        <v>-170296</v>
      </c>
      <c r="AE978" t="s">
        <v>38</v>
      </c>
      <c r="AF978">
        <v>98201</v>
      </c>
    </row>
    <row r="979" spans="1:32" x14ac:dyDescent="0.25">
      <c r="A979">
        <v>9097</v>
      </c>
      <c r="B979" t="s">
        <v>685</v>
      </c>
      <c r="C979" t="s">
        <v>686</v>
      </c>
      <c r="F979">
        <v>1</v>
      </c>
      <c r="G979" t="s">
        <v>626</v>
      </c>
      <c r="H979" t="s">
        <v>43705</v>
      </c>
      <c r="I979">
        <v>0</v>
      </c>
      <c r="Q979" t="s">
        <v>33</v>
      </c>
      <c r="Z979" t="s">
        <v>34</v>
      </c>
      <c r="AA979" t="s">
        <v>3274</v>
      </c>
      <c r="AB979" t="s">
        <v>3275</v>
      </c>
      <c r="AC979" t="s">
        <v>3276</v>
      </c>
      <c r="AD979" t="s">
        <v>3277</v>
      </c>
      <c r="AE979" t="s">
        <v>38</v>
      </c>
      <c r="AF979">
        <v>98011</v>
      </c>
    </row>
    <row r="980" spans="1:32" ht="300" x14ac:dyDescent="0.25">
      <c r="A980">
        <v>9098</v>
      </c>
      <c r="B980" t="s">
        <v>334</v>
      </c>
      <c r="C980" t="s">
        <v>45</v>
      </c>
      <c r="F980">
        <v>1</v>
      </c>
      <c r="G980" t="s">
        <v>30225</v>
      </c>
      <c r="H980" t="s">
        <v>43705</v>
      </c>
      <c r="I980">
        <v>0</v>
      </c>
      <c r="Q980" t="s">
        <v>33</v>
      </c>
      <c r="Z980" t="s">
        <v>34</v>
      </c>
      <c r="AA980" t="s">
        <v>30348</v>
      </c>
      <c r="AB980" s="1" t="s">
        <v>34301</v>
      </c>
      <c r="AC980" t="s">
        <v>34299</v>
      </c>
      <c r="AD980" t="s">
        <v>34302</v>
      </c>
      <c r="AE980" t="s">
        <v>38</v>
      </c>
      <c r="AF980">
        <v>99201</v>
      </c>
    </row>
    <row r="981" spans="1:32" x14ac:dyDescent="0.25">
      <c r="A981">
        <v>9116</v>
      </c>
      <c r="B981" t="s">
        <v>276</v>
      </c>
      <c r="C981" t="s">
        <v>45</v>
      </c>
      <c r="F981">
        <v>1</v>
      </c>
      <c r="G981" t="s">
        <v>69</v>
      </c>
      <c r="H981" t="s">
        <v>43696</v>
      </c>
      <c r="I981">
        <v>0</v>
      </c>
      <c r="P981" t="s">
        <v>3656</v>
      </c>
      <c r="Q981" t="s">
        <v>155</v>
      </c>
      <c r="Y981">
        <v>15</v>
      </c>
      <c r="Z981" t="s">
        <v>34</v>
      </c>
      <c r="AA981" t="s">
        <v>2647</v>
      </c>
      <c r="AB981" t="s">
        <v>3657</v>
      </c>
      <c r="AC981" t="s">
        <v>3654</v>
      </c>
      <c r="AD981" t="s">
        <v>3658</v>
      </c>
    </row>
    <row r="982" spans="1:32" x14ac:dyDescent="0.25">
      <c r="A982">
        <v>9126</v>
      </c>
      <c r="B982" t="s">
        <v>685</v>
      </c>
      <c r="C982" t="s">
        <v>686</v>
      </c>
      <c r="F982">
        <v>1</v>
      </c>
      <c r="G982" t="s">
        <v>3228</v>
      </c>
      <c r="H982" t="s">
        <v>43705</v>
      </c>
      <c r="I982">
        <v>0</v>
      </c>
      <c r="Q982" t="s">
        <v>33</v>
      </c>
      <c r="AA982" t="s">
        <v>3229</v>
      </c>
      <c r="AB982" t="s">
        <v>3230</v>
      </c>
      <c r="AC982" t="s">
        <v>3231</v>
      </c>
      <c r="AD982" t="s">
        <v>3232</v>
      </c>
      <c r="AE982" t="s">
        <v>38</v>
      </c>
    </row>
    <row r="983" spans="1:32" ht="409.5" x14ac:dyDescent="0.25">
      <c r="A983">
        <v>9157</v>
      </c>
      <c r="B983" t="s">
        <v>96</v>
      </c>
      <c r="C983" t="s">
        <v>97</v>
      </c>
      <c r="F983">
        <v>1</v>
      </c>
      <c r="G983" t="s">
        <v>292</v>
      </c>
      <c r="H983" t="s">
        <v>43705</v>
      </c>
      <c r="I983">
        <v>0</v>
      </c>
      <c r="Q983" t="s">
        <v>33</v>
      </c>
      <c r="Z983" t="s">
        <v>34</v>
      </c>
      <c r="AA983" t="s">
        <v>5310</v>
      </c>
      <c r="AB983" s="1" t="s">
        <v>5311</v>
      </c>
      <c r="AC983" t="s">
        <v>5312</v>
      </c>
      <c r="AD983" t="s">
        <v>5313</v>
      </c>
      <c r="AE983" t="s">
        <v>38</v>
      </c>
      <c r="AF983">
        <v>98660</v>
      </c>
    </row>
    <row r="984" spans="1:32" x14ac:dyDescent="0.25">
      <c r="A984">
        <v>9162</v>
      </c>
      <c r="B984" t="s">
        <v>2046</v>
      </c>
      <c r="C984" t="s">
        <v>80</v>
      </c>
      <c r="F984">
        <v>1</v>
      </c>
      <c r="G984" t="s">
        <v>160</v>
      </c>
      <c r="H984" t="s">
        <v>43705</v>
      </c>
      <c r="I984">
        <v>0</v>
      </c>
      <c r="Q984" t="s">
        <v>33</v>
      </c>
      <c r="AA984" t="s">
        <v>7639</v>
      </c>
      <c r="AB984" t="s">
        <v>7640</v>
      </c>
      <c r="AC984" t="s">
        <v>7641</v>
      </c>
      <c r="AD984" t="s">
        <v>7642</v>
      </c>
      <c r="AE984" t="s">
        <v>38</v>
      </c>
      <c r="AF984">
        <v>98109</v>
      </c>
    </row>
    <row r="985" spans="1:32" x14ac:dyDescent="0.25">
      <c r="A985">
        <v>9163</v>
      </c>
      <c r="B985" t="s">
        <v>79</v>
      </c>
      <c r="C985" t="s">
        <v>80</v>
      </c>
      <c r="F985">
        <v>1</v>
      </c>
      <c r="G985" t="s">
        <v>26849</v>
      </c>
      <c r="H985" t="s">
        <v>43705</v>
      </c>
      <c r="Q985" t="s">
        <v>33</v>
      </c>
      <c r="AA985" t="s">
        <v>26850</v>
      </c>
      <c r="AC985" t="s">
        <v>26848</v>
      </c>
      <c r="AD985">
        <v>-181279</v>
      </c>
      <c r="AE985" t="s">
        <v>38</v>
      </c>
      <c r="AF985">
        <v>98027</v>
      </c>
    </row>
    <row r="986" spans="1:32" x14ac:dyDescent="0.25">
      <c r="A986">
        <v>9186</v>
      </c>
      <c r="B986" t="s">
        <v>2046</v>
      </c>
      <c r="C986" t="s">
        <v>80</v>
      </c>
      <c r="F986">
        <v>1</v>
      </c>
      <c r="G986" t="s">
        <v>10688</v>
      </c>
      <c r="H986" t="s">
        <v>43705</v>
      </c>
      <c r="I986">
        <v>0</v>
      </c>
      <c r="Q986" t="s">
        <v>33</v>
      </c>
      <c r="AA986" t="s">
        <v>10689</v>
      </c>
      <c r="AB986" t="s">
        <v>10690</v>
      </c>
      <c r="AC986" t="s">
        <v>10691</v>
      </c>
      <c r="AD986" t="s">
        <v>10692</v>
      </c>
      <c r="AE986" t="s">
        <v>38</v>
      </c>
      <c r="AF986">
        <v>98520</v>
      </c>
    </row>
    <row r="987" spans="1:32" x14ac:dyDescent="0.25">
      <c r="A987">
        <v>9188</v>
      </c>
      <c r="B987" t="s">
        <v>1203</v>
      </c>
      <c r="C987" t="s">
        <v>45</v>
      </c>
      <c r="F987">
        <v>1</v>
      </c>
      <c r="G987" t="s">
        <v>387</v>
      </c>
      <c r="H987" t="s">
        <v>43696</v>
      </c>
      <c r="I987">
        <v>0</v>
      </c>
      <c r="Q987" t="s">
        <v>33</v>
      </c>
      <c r="Z987" t="s">
        <v>34</v>
      </c>
      <c r="AA987" t="s">
        <v>389</v>
      </c>
      <c r="AB987" t="s">
        <v>37003</v>
      </c>
      <c r="AC987" t="s">
        <v>37004</v>
      </c>
      <c r="AD987" t="s">
        <v>37005</v>
      </c>
    </row>
    <row r="988" spans="1:32" x14ac:dyDescent="0.25">
      <c r="A988">
        <v>9190</v>
      </c>
      <c r="B988" t="s">
        <v>739</v>
      </c>
      <c r="C988" t="s">
        <v>686</v>
      </c>
      <c r="F988">
        <v>1</v>
      </c>
      <c r="G988" t="s">
        <v>29283</v>
      </c>
      <c r="H988" t="s">
        <v>43705</v>
      </c>
      <c r="Q988" t="s">
        <v>33</v>
      </c>
      <c r="AA988" t="s">
        <v>29284</v>
      </c>
      <c r="AB988" t="s">
        <v>30306</v>
      </c>
      <c r="AC988" t="s">
        <v>30307</v>
      </c>
      <c r="AD988">
        <v>-180654</v>
      </c>
      <c r="AE988" t="s">
        <v>38</v>
      </c>
      <c r="AF988">
        <v>98366</v>
      </c>
    </row>
    <row r="989" spans="1:32" ht="409.5" x14ac:dyDescent="0.25">
      <c r="A989">
        <v>9191</v>
      </c>
      <c r="B989" t="s">
        <v>334</v>
      </c>
      <c r="C989" t="s">
        <v>45</v>
      </c>
      <c r="F989">
        <v>1</v>
      </c>
      <c r="G989" t="s">
        <v>22331</v>
      </c>
      <c r="H989" t="s">
        <v>43705</v>
      </c>
      <c r="Q989" t="s">
        <v>33</v>
      </c>
      <c r="Z989" t="s">
        <v>34</v>
      </c>
      <c r="AA989" t="s">
        <v>22321</v>
      </c>
      <c r="AB989" s="1" t="s">
        <v>23984</v>
      </c>
      <c r="AC989" t="s">
        <v>23605</v>
      </c>
      <c r="AD989">
        <v>-162139</v>
      </c>
    </row>
    <row r="990" spans="1:32" x14ac:dyDescent="0.25">
      <c r="A990">
        <v>9199</v>
      </c>
      <c r="B990" t="s">
        <v>739</v>
      </c>
      <c r="C990" t="s">
        <v>686</v>
      </c>
      <c r="F990">
        <v>1</v>
      </c>
      <c r="G990" t="s">
        <v>3030</v>
      </c>
      <c r="H990" t="s">
        <v>43705</v>
      </c>
      <c r="I990">
        <v>0</v>
      </c>
      <c r="Q990" t="s">
        <v>33</v>
      </c>
      <c r="AA990" t="s">
        <v>29981</v>
      </c>
      <c r="AB990" t="s">
        <v>29982</v>
      </c>
      <c r="AC990" t="s">
        <v>29976</v>
      </c>
      <c r="AD990" t="s">
        <v>29983</v>
      </c>
      <c r="AE990" t="s">
        <v>38</v>
      </c>
      <c r="AF990">
        <v>98004</v>
      </c>
    </row>
    <row r="991" spans="1:32" ht="409.5" x14ac:dyDescent="0.25">
      <c r="A991">
        <v>9203</v>
      </c>
      <c r="B991" t="s">
        <v>2046</v>
      </c>
      <c r="C991" t="s">
        <v>80</v>
      </c>
      <c r="F991">
        <v>1</v>
      </c>
      <c r="G991" t="s">
        <v>658</v>
      </c>
      <c r="H991" t="s">
        <v>43705</v>
      </c>
      <c r="Q991" t="s">
        <v>33</v>
      </c>
      <c r="AA991" t="s">
        <v>12991</v>
      </c>
      <c r="AB991" s="1" t="s">
        <v>16474</v>
      </c>
      <c r="AC991" t="s">
        <v>16475</v>
      </c>
      <c r="AD991">
        <v>-162851</v>
      </c>
      <c r="AE991" t="s">
        <v>102</v>
      </c>
      <c r="AF991">
        <v>97209</v>
      </c>
    </row>
    <row r="992" spans="1:32" x14ac:dyDescent="0.25">
      <c r="A992">
        <v>9203</v>
      </c>
      <c r="B992" t="s">
        <v>178</v>
      </c>
      <c r="C992" t="s">
        <v>179</v>
      </c>
      <c r="F992">
        <v>1</v>
      </c>
      <c r="G992" t="s">
        <v>433</v>
      </c>
      <c r="H992" t="s">
        <v>43705</v>
      </c>
      <c r="I992">
        <v>0</v>
      </c>
      <c r="Q992" t="s">
        <v>33</v>
      </c>
      <c r="Z992" t="s">
        <v>34</v>
      </c>
      <c r="AA992" t="s">
        <v>5663</v>
      </c>
      <c r="AB992" t="s">
        <v>20232</v>
      </c>
      <c r="AC992" t="s">
        <v>20233</v>
      </c>
      <c r="AD992" t="s">
        <v>20234</v>
      </c>
      <c r="AE992" t="s">
        <v>38</v>
      </c>
      <c r="AF992">
        <v>99301</v>
      </c>
    </row>
    <row r="993" spans="1:32" x14ac:dyDescent="0.25">
      <c r="A993">
        <v>9215</v>
      </c>
      <c r="B993" t="s">
        <v>276</v>
      </c>
      <c r="C993" t="s">
        <v>45</v>
      </c>
      <c r="F993">
        <v>1</v>
      </c>
      <c r="G993" t="s">
        <v>37677</v>
      </c>
      <c r="H993" t="s">
        <v>43705</v>
      </c>
      <c r="I993">
        <v>0</v>
      </c>
      <c r="P993" t="s">
        <v>468</v>
      </c>
      <c r="Q993" t="s">
        <v>33</v>
      </c>
      <c r="Z993" t="s">
        <v>34</v>
      </c>
      <c r="AA993" t="s">
        <v>27494</v>
      </c>
      <c r="AB993" t="s">
        <v>37678</v>
      </c>
      <c r="AC993" t="s">
        <v>37679</v>
      </c>
      <c r="AD993" t="s">
        <v>37680</v>
      </c>
      <c r="AE993" t="s">
        <v>38</v>
      </c>
      <c r="AF993">
        <v>98108</v>
      </c>
    </row>
    <row r="994" spans="1:32" x14ac:dyDescent="0.25">
      <c r="A994">
        <v>9221</v>
      </c>
      <c r="B994" t="s">
        <v>44</v>
      </c>
      <c r="C994" t="s">
        <v>45</v>
      </c>
      <c r="F994">
        <v>1</v>
      </c>
      <c r="G994" t="s">
        <v>1316</v>
      </c>
      <c r="H994" t="s">
        <v>43705</v>
      </c>
      <c r="I994">
        <v>0</v>
      </c>
      <c r="P994" t="s">
        <v>468</v>
      </c>
      <c r="Q994" t="s">
        <v>33</v>
      </c>
      <c r="Z994" t="s">
        <v>34</v>
      </c>
      <c r="AA994" t="s">
        <v>1317</v>
      </c>
      <c r="AB994" t="s">
        <v>1318</v>
      </c>
      <c r="AC994" t="s">
        <v>1318</v>
      </c>
      <c r="AD994" t="s">
        <v>1319</v>
      </c>
      <c r="AE994" t="s">
        <v>1320</v>
      </c>
      <c r="AF994">
        <v>20005</v>
      </c>
    </row>
    <row r="995" spans="1:32" x14ac:dyDescent="0.25">
      <c r="A995">
        <v>9228</v>
      </c>
      <c r="B995" t="s">
        <v>2046</v>
      </c>
      <c r="C995" t="s">
        <v>80</v>
      </c>
      <c r="F995">
        <v>1</v>
      </c>
      <c r="G995" t="s">
        <v>2516</v>
      </c>
      <c r="H995" t="s">
        <v>43705</v>
      </c>
      <c r="Q995" t="s">
        <v>33</v>
      </c>
      <c r="AA995" t="s">
        <v>2517</v>
      </c>
      <c r="AB995" t="s">
        <v>15426</v>
      </c>
      <c r="AC995" t="s">
        <v>15427</v>
      </c>
      <c r="AD995">
        <v>-181440</v>
      </c>
      <c r="AE995" t="s">
        <v>38</v>
      </c>
      <c r="AF995">
        <v>98402</v>
      </c>
    </row>
    <row r="996" spans="1:32" x14ac:dyDescent="0.25">
      <c r="A996">
        <v>9230</v>
      </c>
      <c r="B996" t="s">
        <v>2046</v>
      </c>
      <c r="C996" t="s">
        <v>80</v>
      </c>
      <c r="F996">
        <v>1</v>
      </c>
      <c r="G996" t="s">
        <v>658</v>
      </c>
      <c r="H996" t="s">
        <v>43705</v>
      </c>
      <c r="Q996" t="s">
        <v>33</v>
      </c>
      <c r="AA996" t="s">
        <v>10358</v>
      </c>
      <c r="AB996" t="s">
        <v>10841</v>
      </c>
      <c r="AC996" t="s">
        <v>10842</v>
      </c>
      <c r="AD996">
        <v>-181518</v>
      </c>
      <c r="AE996" t="s">
        <v>102</v>
      </c>
      <c r="AF996">
        <v>97204</v>
      </c>
    </row>
    <row r="997" spans="1:32" x14ac:dyDescent="0.25">
      <c r="A997">
        <v>9232</v>
      </c>
      <c r="B997" t="s">
        <v>677</v>
      </c>
      <c r="C997" t="s">
        <v>80</v>
      </c>
      <c r="F997">
        <v>1</v>
      </c>
      <c r="G997" t="s">
        <v>69</v>
      </c>
      <c r="H997" t="s">
        <v>43696</v>
      </c>
      <c r="I997">
        <v>0</v>
      </c>
      <c r="Q997" t="s">
        <v>33</v>
      </c>
      <c r="AA997" t="s">
        <v>5729</v>
      </c>
      <c r="AB997" t="s">
        <v>5730</v>
      </c>
      <c r="AC997" t="s">
        <v>5731</v>
      </c>
      <c r="AD997" t="s">
        <v>5732</v>
      </c>
      <c r="AE997" t="s">
        <v>38</v>
      </c>
      <c r="AF997">
        <v>98121</v>
      </c>
    </row>
    <row r="998" spans="1:32" x14ac:dyDescent="0.25">
      <c r="A998">
        <v>9236</v>
      </c>
      <c r="B998" t="s">
        <v>1203</v>
      </c>
      <c r="C998" t="s">
        <v>45</v>
      </c>
      <c r="F998">
        <v>1</v>
      </c>
      <c r="G998" t="s">
        <v>392</v>
      </c>
      <c r="H998" t="s">
        <v>43696</v>
      </c>
      <c r="I998">
        <v>0</v>
      </c>
      <c r="P998" t="s">
        <v>39803</v>
      </c>
      <c r="Q998" t="s">
        <v>52</v>
      </c>
      <c r="S998" t="s">
        <v>39804</v>
      </c>
      <c r="Z998" t="s">
        <v>34</v>
      </c>
      <c r="AA998" t="s">
        <v>917</v>
      </c>
      <c r="AB998" t="s">
        <v>39805</v>
      </c>
      <c r="AC998" t="s">
        <v>4470</v>
      </c>
      <c r="AD998" t="s">
        <v>39806</v>
      </c>
    </row>
    <row r="999" spans="1:32" ht="409.5" x14ac:dyDescent="0.25">
      <c r="A999">
        <v>9264</v>
      </c>
      <c r="B999" t="s">
        <v>73</v>
      </c>
      <c r="C999" t="s">
        <v>74</v>
      </c>
      <c r="F999">
        <v>1</v>
      </c>
      <c r="G999" s="1" t="s">
        <v>459</v>
      </c>
      <c r="H999" t="s">
        <v>43703</v>
      </c>
      <c r="I999">
        <v>0</v>
      </c>
      <c r="Q999" t="s">
        <v>33</v>
      </c>
      <c r="Z999" t="s">
        <v>34</v>
      </c>
      <c r="AA999" t="s">
        <v>460</v>
      </c>
      <c r="AB999" s="1" t="s">
        <v>38297</v>
      </c>
      <c r="AC999" t="s">
        <v>38298</v>
      </c>
      <c r="AD999" t="s">
        <v>38299</v>
      </c>
      <c r="AE999" t="s">
        <v>38</v>
      </c>
      <c r="AF999">
        <v>98550</v>
      </c>
    </row>
    <row r="1000" spans="1:32" x14ac:dyDescent="0.25">
      <c r="A1000">
        <v>9273</v>
      </c>
      <c r="B1000" t="s">
        <v>178</v>
      </c>
      <c r="C1000" t="s">
        <v>179</v>
      </c>
      <c r="F1000">
        <v>1</v>
      </c>
      <c r="G1000" t="s">
        <v>5265</v>
      </c>
      <c r="H1000" t="s">
        <v>43705</v>
      </c>
      <c r="Q1000" t="s">
        <v>33</v>
      </c>
      <c r="Y1000">
        <v>15</v>
      </c>
      <c r="Z1000" t="s">
        <v>34</v>
      </c>
      <c r="AA1000" t="s">
        <v>22212</v>
      </c>
      <c r="AB1000" t="s">
        <v>22213</v>
      </c>
      <c r="AC1000" t="s">
        <v>22213</v>
      </c>
      <c r="AD1000">
        <v>-180472</v>
      </c>
    </row>
    <row r="1001" spans="1:32" ht="409.5" x14ac:dyDescent="0.25">
      <c r="A1001">
        <v>9277</v>
      </c>
      <c r="B1001" t="s">
        <v>96</v>
      </c>
      <c r="C1001" t="s">
        <v>97</v>
      </c>
      <c r="F1001">
        <v>1</v>
      </c>
      <c r="G1001" t="s">
        <v>3030</v>
      </c>
      <c r="H1001" t="s">
        <v>43705</v>
      </c>
      <c r="I1001">
        <v>0</v>
      </c>
      <c r="Q1001" t="s">
        <v>33</v>
      </c>
      <c r="Z1001" t="s">
        <v>34</v>
      </c>
      <c r="AA1001" t="s">
        <v>4565</v>
      </c>
      <c r="AB1001" s="1" t="s">
        <v>4566</v>
      </c>
      <c r="AC1001" t="s">
        <v>4567</v>
      </c>
      <c r="AD1001" t="s">
        <v>4568</v>
      </c>
    </row>
    <row r="1002" spans="1:32" x14ac:dyDescent="0.25">
      <c r="A1002">
        <v>9278</v>
      </c>
      <c r="B1002" t="s">
        <v>79</v>
      </c>
      <c r="C1002" t="s">
        <v>80</v>
      </c>
      <c r="F1002">
        <v>1</v>
      </c>
      <c r="G1002" t="s">
        <v>651</v>
      </c>
      <c r="H1002" t="s">
        <v>43705</v>
      </c>
      <c r="Q1002" t="s">
        <v>33</v>
      </c>
      <c r="AA1002" t="s">
        <v>13474</v>
      </c>
      <c r="AB1002" t="s">
        <v>26753</v>
      </c>
      <c r="AC1002" t="s">
        <v>26754</v>
      </c>
      <c r="AD1002">
        <v>-171825</v>
      </c>
      <c r="AE1002" t="s">
        <v>38</v>
      </c>
      <c r="AF1002">
        <v>98034</v>
      </c>
    </row>
    <row r="1003" spans="1:32" x14ac:dyDescent="0.25">
      <c r="A1003">
        <v>9278</v>
      </c>
      <c r="B1003" t="s">
        <v>739</v>
      </c>
      <c r="C1003" t="s">
        <v>686</v>
      </c>
      <c r="F1003">
        <v>1</v>
      </c>
      <c r="G1003" t="s">
        <v>3431</v>
      </c>
      <c r="H1003" t="s">
        <v>43705</v>
      </c>
      <c r="Q1003" t="s">
        <v>33</v>
      </c>
      <c r="AA1003" t="s">
        <v>30117</v>
      </c>
      <c r="AB1003" t="s">
        <v>30118</v>
      </c>
      <c r="AC1003" t="s">
        <v>30101</v>
      </c>
      <c r="AD1003">
        <v>-170043</v>
      </c>
      <c r="AE1003" t="s">
        <v>38</v>
      </c>
      <c r="AF1003">
        <v>98101</v>
      </c>
    </row>
    <row r="1004" spans="1:32" x14ac:dyDescent="0.25">
      <c r="A1004">
        <v>9278</v>
      </c>
      <c r="B1004" t="s">
        <v>685</v>
      </c>
      <c r="C1004" t="s">
        <v>686</v>
      </c>
      <c r="F1004">
        <v>1</v>
      </c>
      <c r="G1004" t="s">
        <v>19307</v>
      </c>
      <c r="H1004" t="s">
        <v>43705</v>
      </c>
      <c r="I1004">
        <v>0</v>
      </c>
      <c r="Q1004" t="s">
        <v>33</v>
      </c>
      <c r="AA1004" t="s">
        <v>34490</v>
      </c>
      <c r="AB1004" t="s">
        <v>35235</v>
      </c>
      <c r="AC1004" t="s">
        <v>35222</v>
      </c>
      <c r="AD1004" t="s">
        <v>35236</v>
      </c>
      <c r="AE1004" t="s">
        <v>38</v>
      </c>
      <c r="AF1004">
        <v>98204</v>
      </c>
    </row>
    <row r="1005" spans="1:32" x14ac:dyDescent="0.25">
      <c r="A1005">
        <v>9278</v>
      </c>
      <c r="B1005" t="s">
        <v>2046</v>
      </c>
      <c r="C1005" t="s">
        <v>80</v>
      </c>
      <c r="F1005">
        <v>1</v>
      </c>
      <c r="G1005" t="s">
        <v>5745</v>
      </c>
      <c r="H1005" t="s">
        <v>43705</v>
      </c>
      <c r="Q1005" t="s">
        <v>33</v>
      </c>
      <c r="AA1005" t="s">
        <v>5859</v>
      </c>
      <c r="AB1005" t="s">
        <v>15308</v>
      </c>
      <c r="AC1005" t="s">
        <v>15309</v>
      </c>
      <c r="AD1005">
        <v>-170165</v>
      </c>
      <c r="AE1005" t="s">
        <v>38</v>
      </c>
      <c r="AF1005">
        <v>98201</v>
      </c>
    </row>
    <row r="1006" spans="1:32" x14ac:dyDescent="0.25">
      <c r="A1006">
        <v>9296</v>
      </c>
      <c r="B1006" t="s">
        <v>739</v>
      </c>
      <c r="C1006" t="s">
        <v>686</v>
      </c>
      <c r="F1006">
        <v>1</v>
      </c>
      <c r="G1006" t="s">
        <v>29818</v>
      </c>
      <c r="H1006" t="s">
        <v>43705</v>
      </c>
      <c r="Q1006" t="s">
        <v>33</v>
      </c>
      <c r="AA1006" t="s">
        <v>29819</v>
      </c>
      <c r="AB1006" t="s">
        <v>29846</v>
      </c>
      <c r="AC1006" t="s">
        <v>29823</v>
      </c>
      <c r="AD1006">
        <v>-173159</v>
      </c>
      <c r="AE1006" t="s">
        <v>38</v>
      </c>
      <c r="AF1006">
        <v>98409</v>
      </c>
    </row>
    <row r="1007" spans="1:32" ht="409.5" x14ac:dyDescent="0.25">
      <c r="A1007">
        <v>9296</v>
      </c>
      <c r="B1007" t="s">
        <v>2046</v>
      </c>
      <c r="C1007" t="s">
        <v>80</v>
      </c>
      <c r="F1007">
        <v>1</v>
      </c>
      <c r="G1007" t="s">
        <v>413</v>
      </c>
      <c r="H1007" t="s">
        <v>43705</v>
      </c>
      <c r="Q1007" t="s">
        <v>33</v>
      </c>
      <c r="AA1007" t="s">
        <v>6646</v>
      </c>
      <c r="AB1007" s="1" t="s">
        <v>14723</v>
      </c>
      <c r="AC1007" s="1" t="s">
        <v>14724</v>
      </c>
      <c r="AD1007">
        <v>-162469</v>
      </c>
      <c r="AE1007" t="s">
        <v>38</v>
      </c>
      <c r="AF1007">
        <v>98004</v>
      </c>
    </row>
    <row r="1008" spans="1:32" x14ac:dyDescent="0.25">
      <c r="A1008">
        <v>9313</v>
      </c>
      <c r="B1008" t="s">
        <v>178</v>
      </c>
      <c r="F1008">
        <v>1</v>
      </c>
      <c r="G1008" t="s">
        <v>24999</v>
      </c>
      <c r="H1008" t="s">
        <v>43705</v>
      </c>
      <c r="I1008">
        <v>0</v>
      </c>
      <c r="Q1008" t="s">
        <v>33</v>
      </c>
      <c r="Z1008" t="s">
        <v>34</v>
      </c>
      <c r="AA1008" t="s">
        <v>25000</v>
      </c>
      <c r="AB1008" t="s">
        <v>25001</v>
      </c>
      <c r="AC1008" t="s">
        <v>25002</v>
      </c>
      <c r="AD1008" t="s">
        <v>25003</v>
      </c>
      <c r="AE1008" t="s">
        <v>38</v>
      </c>
      <c r="AF1008">
        <v>98901</v>
      </c>
    </row>
    <row r="1009" spans="1:32" x14ac:dyDescent="0.25">
      <c r="A1009">
        <v>9329</v>
      </c>
      <c r="B1009" t="s">
        <v>685</v>
      </c>
      <c r="C1009" t="s">
        <v>686</v>
      </c>
      <c r="F1009">
        <v>1</v>
      </c>
      <c r="G1009" t="s">
        <v>20068</v>
      </c>
      <c r="H1009" t="s">
        <v>43705</v>
      </c>
      <c r="Q1009" t="s">
        <v>33</v>
      </c>
      <c r="AA1009" t="s">
        <v>34539</v>
      </c>
      <c r="AB1009" t="s">
        <v>34436</v>
      </c>
      <c r="AC1009" t="s">
        <v>34436</v>
      </c>
      <c r="AD1009">
        <v>-160423</v>
      </c>
      <c r="AE1009" t="s">
        <v>38</v>
      </c>
      <c r="AF1009">
        <v>98072</v>
      </c>
    </row>
    <row r="1010" spans="1:32" x14ac:dyDescent="0.25">
      <c r="A1010">
        <v>9342</v>
      </c>
      <c r="B1010" t="s">
        <v>685</v>
      </c>
      <c r="C1010" t="s">
        <v>686</v>
      </c>
      <c r="F1010">
        <v>1</v>
      </c>
      <c r="G1010" t="s">
        <v>29729</v>
      </c>
      <c r="H1010" t="s">
        <v>43705</v>
      </c>
      <c r="Q1010" t="s">
        <v>33</v>
      </c>
      <c r="AA1010" t="s">
        <v>30977</v>
      </c>
      <c r="AB1010" t="s">
        <v>34781</v>
      </c>
      <c r="AC1010" t="s">
        <v>34774</v>
      </c>
      <c r="AD1010">
        <v>-173049</v>
      </c>
      <c r="AE1010" t="s">
        <v>38</v>
      </c>
      <c r="AF1010">
        <v>98402</v>
      </c>
    </row>
    <row r="1011" spans="1:32" x14ac:dyDescent="0.25">
      <c r="A1011">
        <v>9353</v>
      </c>
      <c r="B1011" t="s">
        <v>739</v>
      </c>
      <c r="C1011" t="s">
        <v>686</v>
      </c>
      <c r="F1011">
        <v>1</v>
      </c>
      <c r="G1011" t="s">
        <v>4924</v>
      </c>
      <c r="H1011" t="s">
        <v>43705</v>
      </c>
      <c r="Q1011" t="s">
        <v>33</v>
      </c>
      <c r="Z1011" t="s">
        <v>34</v>
      </c>
      <c r="AA1011" t="s">
        <v>29412</v>
      </c>
      <c r="AB1011" t="s">
        <v>30879</v>
      </c>
      <c r="AC1011" t="s">
        <v>30855</v>
      </c>
      <c r="AD1011">
        <v>-171799</v>
      </c>
      <c r="AE1011" t="s">
        <v>38</v>
      </c>
      <c r="AF1011">
        <v>98007</v>
      </c>
    </row>
    <row r="1012" spans="1:32" x14ac:dyDescent="0.25">
      <c r="A1012">
        <v>9367</v>
      </c>
      <c r="B1012" t="s">
        <v>73</v>
      </c>
      <c r="C1012" t="s">
        <v>74</v>
      </c>
      <c r="F1012">
        <v>1</v>
      </c>
      <c r="G1012" t="s">
        <v>33311</v>
      </c>
      <c r="H1012" t="s">
        <v>43705</v>
      </c>
      <c r="I1012">
        <v>0</v>
      </c>
      <c r="Q1012" t="s">
        <v>33</v>
      </c>
      <c r="AA1012" t="s">
        <v>19311</v>
      </c>
      <c r="AB1012" t="s">
        <v>36506</v>
      </c>
      <c r="AC1012" t="s">
        <v>36498</v>
      </c>
      <c r="AD1012" t="s">
        <v>36507</v>
      </c>
    </row>
    <row r="1013" spans="1:32" x14ac:dyDescent="0.25">
      <c r="A1013">
        <v>9367</v>
      </c>
      <c r="B1013" t="s">
        <v>685</v>
      </c>
      <c r="C1013" t="s">
        <v>686</v>
      </c>
      <c r="F1013">
        <v>1</v>
      </c>
      <c r="G1013" t="s">
        <v>4947</v>
      </c>
      <c r="H1013" t="s">
        <v>43705</v>
      </c>
      <c r="I1013">
        <v>0</v>
      </c>
      <c r="Q1013" t="s">
        <v>33</v>
      </c>
      <c r="AA1013" t="s">
        <v>4964</v>
      </c>
      <c r="AB1013" t="s">
        <v>32802</v>
      </c>
      <c r="AC1013" t="s">
        <v>32803</v>
      </c>
      <c r="AD1013" t="s">
        <v>32804</v>
      </c>
      <c r="AE1013" t="s">
        <v>38</v>
      </c>
      <c r="AF1013">
        <v>98032</v>
      </c>
    </row>
    <row r="1014" spans="1:32" ht="409.5" x14ac:dyDescent="0.25">
      <c r="A1014">
        <v>9382</v>
      </c>
      <c r="B1014" t="s">
        <v>124</v>
      </c>
      <c r="C1014" t="s">
        <v>45</v>
      </c>
      <c r="F1014">
        <v>1</v>
      </c>
      <c r="G1014" t="s">
        <v>626</v>
      </c>
      <c r="H1014" t="s">
        <v>43705</v>
      </c>
      <c r="P1014" t="s">
        <v>5513</v>
      </c>
      <c r="Q1014" t="s">
        <v>33</v>
      </c>
      <c r="Z1014" t="s">
        <v>34</v>
      </c>
      <c r="AA1014" t="s">
        <v>628</v>
      </c>
      <c r="AB1014" s="1" t="s">
        <v>37717</v>
      </c>
      <c r="AC1014" t="s">
        <v>37718</v>
      </c>
      <c r="AD1014">
        <v>-170486</v>
      </c>
      <c r="AE1014" t="s">
        <v>38</v>
      </c>
      <c r="AF1014">
        <v>98055</v>
      </c>
    </row>
    <row r="1015" spans="1:32" x14ac:dyDescent="0.25">
      <c r="A1015">
        <v>9393</v>
      </c>
      <c r="B1015" t="s">
        <v>739</v>
      </c>
      <c r="C1015" t="s">
        <v>686</v>
      </c>
      <c r="F1015">
        <v>1</v>
      </c>
      <c r="G1015" t="s">
        <v>30084</v>
      </c>
      <c r="H1015" t="s">
        <v>43705</v>
      </c>
      <c r="I1015">
        <v>0</v>
      </c>
      <c r="Q1015" t="s">
        <v>33</v>
      </c>
      <c r="AA1015" t="s">
        <v>29349</v>
      </c>
      <c r="AB1015" t="s">
        <v>30085</v>
      </c>
      <c r="AC1015" t="s">
        <v>30086</v>
      </c>
      <c r="AD1015" t="s">
        <v>30087</v>
      </c>
      <c r="AE1015" t="s">
        <v>38</v>
      </c>
      <c r="AF1015">
        <v>98237</v>
      </c>
    </row>
    <row r="1016" spans="1:32" x14ac:dyDescent="0.25">
      <c r="A1016">
        <v>10755</v>
      </c>
      <c r="B1016" t="s">
        <v>276</v>
      </c>
      <c r="C1016" t="s">
        <v>45</v>
      </c>
      <c r="F1016">
        <v>1</v>
      </c>
      <c r="G1016" t="s">
        <v>4620</v>
      </c>
      <c r="H1016" t="s">
        <v>43705</v>
      </c>
      <c r="I1016">
        <v>0</v>
      </c>
      <c r="Q1016" t="s">
        <v>33</v>
      </c>
      <c r="Z1016" t="s">
        <v>34</v>
      </c>
      <c r="AA1016" t="s">
        <v>37638</v>
      </c>
      <c r="AB1016" t="s">
        <v>37639</v>
      </c>
      <c r="AC1016" t="s">
        <v>37640</v>
      </c>
      <c r="AD1016" t="s">
        <v>37641</v>
      </c>
      <c r="AE1016" t="s">
        <v>102</v>
      </c>
      <c r="AF1016">
        <v>97204</v>
      </c>
    </row>
    <row r="1017" spans="1:32" ht="409.5" x14ac:dyDescent="0.25">
      <c r="A1017">
        <v>9447</v>
      </c>
      <c r="B1017" t="s">
        <v>124</v>
      </c>
      <c r="C1017" t="s">
        <v>45</v>
      </c>
      <c r="F1017">
        <v>1</v>
      </c>
      <c r="G1017" t="s">
        <v>18894</v>
      </c>
      <c r="H1017" t="s">
        <v>43703</v>
      </c>
      <c r="Q1017" t="s">
        <v>33</v>
      </c>
      <c r="Z1017" t="s">
        <v>34</v>
      </c>
      <c r="AA1017" t="s">
        <v>42931</v>
      </c>
      <c r="AB1017" s="1" t="s">
        <v>42932</v>
      </c>
      <c r="AC1017" t="s">
        <v>42933</v>
      </c>
      <c r="AD1017">
        <v>-171961</v>
      </c>
      <c r="AE1017" t="s">
        <v>38</v>
      </c>
      <c r="AF1017">
        <v>98101</v>
      </c>
    </row>
    <row r="1018" spans="1:32" ht="375" x14ac:dyDescent="0.25">
      <c r="A1018">
        <v>9457</v>
      </c>
      <c r="B1018" t="s">
        <v>178</v>
      </c>
      <c r="C1018" t="s">
        <v>179</v>
      </c>
      <c r="F1018">
        <v>1</v>
      </c>
      <c r="G1018" t="s">
        <v>4512</v>
      </c>
      <c r="H1018" t="s">
        <v>43705</v>
      </c>
      <c r="Q1018" t="s">
        <v>33</v>
      </c>
      <c r="Z1018" t="s">
        <v>34</v>
      </c>
      <c r="AA1018" t="s">
        <v>27211</v>
      </c>
      <c r="AB1018" s="1" t="s">
        <v>39141</v>
      </c>
      <c r="AC1018" t="s">
        <v>39142</v>
      </c>
      <c r="AD1018">
        <v>-162688</v>
      </c>
      <c r="AE1018" t="s">
        <v>38</v>
      </c>
      <c r="AF1018">
        <v>98902</v>
      </c>
    </row>
    <row r="1019" spans="1:32" ht="409.5" x14ac:dyDescent="0.25">
      <c r="A1019">
        <v>9469</v>
      </c>
      <c r="B1019" t="s">
        <v>164</v>
      </c>
      <c r="C1019" t="s">
        <v>165</v>
      </c>
      <c r="F1019">
        <v>1</v>
      </c>
      <c r="G1019" t="s">
        <v>69</v>
      </c>
      <c r="H1019" t="s">
        <v>43696</v>
      </c>
      <c r="Q1019" t="s">
        <v>155</v>
      </c>
      <c r="Y1019">
        <v>30</v>
      </c>
      <c r="Z1019" t="s">
        <v>34</v>
      </c>
      <c r="AA1019" t="s">
        <v>725</v>
      </c>
      <c r="AB1019" s="1" t="s">
        <v>28832</v>
      </c>
      <c r="AC1019" t="s">
        <v>28833</v>
      </c>
      <c r="AD1019">
        <v>-170499</v>
      </c>
      <c r="AE1019" t="s">
        <v>38</v>
      </c>
      <c r="AF1019">
        <v>98121</v>
      </c>
    </row>
    <row r="1020" spans="1:32" x14ac:dyDescent="0.25">
      <c r="A1020">
        <v>9484</v>
      </c>
      <c r="B1020" t="s">
        <v>2046</v>
      </c>
      <c r="C1020" t="s">
        <v>80</v>
      </c>
      <c r="F1020">
        <v>1</v>
      </c>
      <c r="G1020" t="s">
        <v>160</v>
      </c>
      <c r="H1020" t="s">
        <v>43705</v>
      </c>
      <c r="I1020">
        <v>0</v>
      </c>
      <c r="Q1020" t="s">
        <v>33</v>
      </c>
      <c r="AA1020" t="s">
        <v>7387</v>
      </c>
      <c r="AB1020" t="s">
        <v>13130</v>
      </c>
      <c r="AC1020" t="s">
        <v>13131</v>
      </c>
      <c r="AD1020" t="s">
        <v>13132</v>
      </c>
      <c r="AE1020" t="s">
        <v>38</v>
      </c>
      <c r="AF1020">
        <v>98109</v>
      </c>
    </row>
    <row r="1021" spans="1:32" x14ac:dyDescent="0.25">
      <c r="A1021">
        <v>9493</v>
      </c>
      <c r="B1021" t="s">
        <v>68</v>
      </c>
      <c r="C1021" t="s">
        <v>45</v>
      </c>
      <c r="F1021">
        <v>1</v>
      </c>
      <c r="G1021" t="s">
        <v>2687</v>
      </c>
      <c r="H1021" t="s">
        <v>43696</v>
      </c>
      <c r="Q1021" t="s">
        <v>33</v>
      </c>
      <c r="Z1021" t="s">
        <v>34</v>
      </c>
      <c r="AA1021" t="s">
        <v>25106</v>
      </c>
      <c r="AB1021" t="s">
        <v>25107</v>
      </c>
      <c r="AC1021" t="s">
        <v>25108</v>
      </c>
      <c r="AD1021">
        <v>-172200</v>
      </c>
    </row>
    <row r="1022" spans="1:32" ht="150" x14ac:dyDescent="0.25">
      <c r="A1022">
        <v>9495</v>
      </c>
      <c r="B1022" t="s">
        <v>44</v>
      </c>
      <c r="C1022" t="s">
        <v>45</v>
      </c>
      <c r="F1022">
        <v>1</v>
      </c>
      <c r="G1022" t="s">
        <v>2682</v>
      </c>
      <c r="H1022" t="s">
        <v>43705</v>
      </c>
      <c r="I1022">
        <v>0</v>
      </c>
      <c r="Q1022" t="s">
        <v>33</v>
      </c>
      <c r="Z1022" t="s">
        <v>34</v>
      </c>
      <c r="AA1022" t="s">
        <v>2683</v>
      </c>
      <c r="AB1022" s="1" t="s">
        <v>2684</v>
      </c>
      <c r="AC1022" t="s">
        <v>2685</v>
      </c>
      <c r="AD1022" t="s">
        <v>2686</v>
      </c>
    </row>
    <row r="1023" spans="1:32" x14ac:dyDescent="0.25">
      <c r="A1023">
        <v>9512</v>
      </c>
      <c r="B1023" t="s">
        <v>2046</v>
      </c>
      <c r="C1023" t="s">
        <v>80</v>
      </c>
      <c r="F1023">
        <v>1</v>
      </c>
      <c r="G1023" t="s">
        <v>720</v>
      </c>
      <c r="H1023" t="s">
        <v>43705</v>
      </c>
      <c r="I1023">
        <v>0</v>
      </c>
      <c r="Q1023" t="s">
        <v>33</v>
      </c>
      <c r="AA1023" t="s">
        <v>6094</v>
      </c>
      <c r="AB1023" t="s">
        <v>15646</v>
      </c>
      <c r="AC1023" t="s">
        <v>15647</v>
      </c>
      <c r="AD1023" t="s">
        <v>15648</v>
      </c>
      <c r="AE1023" t="s">
        <v>38</v>
      </c>
      <c r="AF1023">
        <v>98052</v>
      </c>
    </row>
    <row r="1024" spans="1:32" x14ac:dyDescent="0.25">
      <c r="A1024">
        <v>9514</v>
      </c>
      <c r="B1024" t="s">
        <v>739</v>
      </c>
      <c r="C1024" t="s">
        <v>686</v>
      </c>
      <c r="F1024">
        <v>1</v>
      </c>
      <c r="G1024" t="s">
        <v>28530</v>
      </c>
      <c r="H1024" t="s">
        <v>43705</v>
      </c>
      <c r="I1024">
        <v>0</v>
      </c>
      <c r="Q1024" t="s">
        <v>33</v>
      </c>
      <c r="AA1024" t="s">
        <v>29593</v>
      </c>
      <c r="AB1024" t="s">
        <v>30661</v>
      </c>
      <c r="AC1024" t="s">
        <v>30662</v>
      </c>
      <c r="AD1024" t="s">
        <v>30663</v>
      </c>
    </row>
    <row r="1025" spans="1:32" x14ac:dyDescent="0.25">
      <c r="A1025">
        <v>9515</v>
      </c>
      <c r="B1025" t="s">
        <v>73</v>
      </c>
      <c r="C1025" t="s">
        <v>74</v>
      </c>
      <c r="F1025">
        <v>1</v>
      </c>
      <c r="G1025" t="s">
        <v>36206</v>
      </c>
      <c r="H1025" t="s">
        <v>43705</v>
      </c>
      <c r="I1025">
        <v>0</v>
      </c>
      <c r="Q1025" t="s">
        <v>33</v>
      </c>
      <c r="AA1025" t="s">
        <v>36207</v>
      </c>
      <c r="AB1025" t="s">
        <v>36208</v>
      </c>
      <c r="AC1025" t="s">
        <v>36200</v>
      </c>
      <c r="AD1025" t="s">
        <v>36209</v>
      </c>
    </row>
    <row r="1026" spans="1:32" x14ac:dyDescent="0.25">
      <c r="A1026">
        <v>9520</v>
      </c>
      <c r="B1026" t="s">
        <v>2046</v>
      </c>
      <c r="C1026" t="s">
        <v>80</v>
      </c>
      <c r="F1026">
        <v>1</v>
      </c>
      <c r="G1026" t="s">
        <v>160</v>
      </c>
      <c r="H1026" t="s">
        <v>43705</v>
      </c>
      <c r="Q1026" t="s">
        <v>33</v>
      </c>
      <c r="AA1026" t="s">
        <v>11731</v>
      </c>
      <c r="AB1026" t="s">
        <v>14214</v>
      </c>
      <c r="AC1026" t="s">
        <v>14215</v>
      </c>
      <c r="AD1026">
        <v>-172205</v>
      </c>
      <c r="AE1026" t="s">
        <v>38</v>
      </c>
      <c r="AF1026">
        <v>98502</v>
      </c>
    </row>
    <row r="1027" spans="1:32" x14ac:dyDescent="0.25">
      <c r="A1027">
        <v>9524</v>
      </c>
      <c r="B1027" t="s">
        <v>2046</v>
      </c>
      <c r="C1027" t="s">
        <v>80</v>
      </c>
      <c r="F1027">
        <v>1</v>
      </c>
      <c r="G1027" t="s">
        <v>2587</v>
      </c>
      <c r="H1027" t="s">
        <v>43705</v>
      </c>
      <c r="I1027">
        <v>0</v>
      </c>
      <c r="Q1027" t="s">
        <v>33</v>
      </c>
      <c r="AA1027" t="s">
        <v>13520</v>
      </c>
      <c r="AB1027" t="s">
        <v>13521</v>
      </c>
      <c r="AC1027" t="s">
        <v>13522</v>
      </c>
      <c r="AD1027" t="s">
        <v>13523</v>
      </c>
      <c r="AE1027" t="s">
        <v>38</v>
      </c>
      <c r="AF1027">
        <v>98154</v>
      </c>
    </row>
    <row r="1028" spans="1:32" x14ac:dyDescent="0.25">
      <c r="A1028">
        <v>9538</v>
      </c>
      <c r="B1028" t="s">
        <v>685</v>
      </c>
      <c r="C1028" t="s">
        <v>686</v>
      </c>
      <c r="F1028">
        <v>1</v>
      </c>
      <c r="G1028" t="s">
        <v>20701</v>
      </c>
      <c r="H1028" t="s">
        <v>43705</v>
      </c>
      <c r="I1028">
        <v>0</v>
      </c>
      <c r="Q1028" t="s">
        <v>33</v>
      </c>
      <c r="AA1028" t="s">
        <v>34911</v>
      </c>
      <c r="AB1028" t="s">
        <v>34912</v>
      </c>
      <c r="AC1028" t="s">
        <v>34913</v>
      </c>
      <c r="AD1028" t="s">
        <v>34914</v>
      </c>
      <c r="AE1028" t="s">
        <v>38</v>
      </c>
    </row>
    <row r="1029" spans="1:32" x14ac:dyDescent="0.25">
      <c r="A1029">
        <v>9539</v>
      </c>
      <c r="B1029" t="s">
        <v>2046</v>
      </c>
      <c r="C1029" t="s">
        <v>80</v>
      </c>
      <c r="F1029">
        <v>1</v>
      </c>
      <c r="G1029" t="s">
        <v>927</v>
      </c>
      <c r="H1029" t="s">
        <v>43705</v>
      </c>
      <c r="Q1029" t="s">
        <v>33</v>
      </c>
      <c r="AA1029" t="s">
        <v>928</v>
      </c>
      <c r="AB1029" t="s">
        <v>12189</v>
      </c>
      <c r="AC1029" t="s">
        <v>12190</v>
      </c>
      <c r="AD1029">
        <v>-160178</v>
      </c>
      <c r="AE1029" t="s">
        <v>102</v>
      </c>
      <c r="AF1029">
        <v>97211</v>
      </c>
    </row>
    <row r="1030" spans="1:32" x14ac:dyDescent="0.25">
      <c r="A1030">
        <v>3979</v>
      </c>
      <c r="B1030" t="s">
        <v>739</v>
      </c>
      <c r="C1030" t="s">
        <v>686</v>
      </c>
      <c r="F1030">
        <v>1</v>
      </c>
      <c r="G1030" t="s">
        <v>30123</v>
      </c>
      <c r="H1030" t="s">
        <v>43705</v>
      </c>
      <c r="Q1030" t="s">
        <v>33</v>
      </c>
      <c r="AA1030" t="s">
        <v>30124</v>
      </c>
      <c r="AB1030" t="s">
        <v>30346</v>
      </c>
      <c r="AC1030" t="s">
        <v>30347</v>
      </c>
      <c r="AD1030">
        <v>-171878</v>
      </c>
      <c r="AE1030" t="s">
        <v>38</v>
      </c>
      <c r="AF1030">
        <v>99156</v>
      </c>
    </row>
    <row r="1031" spans="1:32" x14ac:dyDescent="0.25">
      <c r="A1031">
        <v>9548</v>
      </c>
      <c r="B1031" t="s">
        <v>489</v>
      </c>
      <c r="C1031" t="s">
        <v>45</v>
      </c>
      <c r="F1031">
        <v>1</v>
      </c>
      <c r="G1031" t="s">
        <v>2183</v>
      </c>
      <c r="H1031" t="s">
        <v>43705</v>
      </c>
      <c r="P1031" t="s">
        <v>2244</v>
      </c>
      <c r="Q1031" t="s">
        <v>52</v>
      </c>
      <c r="R1031" t="s">
        <v>484</v>
      </c>
      <c r="Y1031">
        <v>30</v>
      </c>
      <c r="AA1031" t="s">
        <v>2018</v>
      </c>
      <c r="AB1031" t="s">
        <v>2245</v>
      </c>
      <c r="AC1031" t="s">
        <v>2246</v>
      </c>
      <c r="AD1031">
        <v>-172997</v>
      </c>
      <c r="AE1031" t="s">
        <v>38</v>
      </c>
      <c r="AF1031">
        <v>98126</v>
      </c>
    </row>
    <row r="1032" spans="1:32" ht="135" x14ac:dyDescent="0.25">
      <c r="A1032">
        <v>9567</v>
      </c>
      <c r="B1032" t="s">
        <v>39</v>
      </c>
      <c r="F1032">
        <v>1</v>
      </c>
      <c r="G1032" t="s">
        <v>69</v>
      </c>
      <c r="H1032" t="s">
        <v>43696</v>
      </c>
      <c r="P1032" s="1" t="s">
        <v>2427</v>
      </c>
      <c r="Q1032" t="s">
        <v>168</v>
      </c>
      <c r="Y1032">
        <v>30</v>
      </c>
      <c r="AA1032" t="s">
        <v>725</v>
      </c>
      <c r="AB1032" t="s">
        <v>2428</v>
      </c>
      <c r="AC1032" t="s">
        <v>2429</v>
      </c>
      <c r="AD1032">
        <v>-160651</v>
      </c>
      <c r="AE1032" t="s">
        <v>38</v>
      </c>
      <c r="AF1032">
        <v>98121</v>
      </c>
    </row>
    <row r="1033" spans="1:32" ht="409.5" x14ac:dyDescent="0.25">
      <c r="A1033">
        <v>9581</v>
      </c>
      <c r="B1033" t="s">
        <v>2046</v>
      </c>
      <c r="C1033" t="s">
        <v>80</v>
      </c>
      <c r="F1033">
        <v>1</v>
      </c>
      <c r="G1033" t="s">
        <v>8022</v>
      </c>
      <c r="H1033" t="s">
        <v>43705</v>
      </c>
      <c r="Q1033" t="s">
        <v>33</v>
      </c>
      <c r="AA1033" t="s">
        <v>11995</v>
      </c>
      <c r="AB1033" s="1" t="s">
        <v>11996</v>
      </c>
      <c r="AC1033" t="s">
        <v>11991</v>
      </c>
      <c r="AD1033">
        <v>-163012</v>
      </c>
      <c r="AE1033" t="s">
        <v>38</v>
      </c>
      <c r="AF1033">
        <v>98516</v>
      </c>
    </row>
    <row r="1034" spans="1:32" ht="409.5" x14ac:dyDescent="0.25">
      <c r="A1034">
        <v>9586</v>
      </c>
      <c r="B1034" t="s">
        <v>2046</v>
      </c>
      <c r="C1034" t="s">
        <v>80</v>
      </c>
      <c r="F1034">
        <v>1</v>
      </c>
      <c r="G1034" t="s">
        <v>720</v>
      </c>
      <c r="H1034" t="s">
        <v>43705</v>
      </c>
      <c r="I1034">
        <v>0</v>
      </c>
      <c r="Q1034" t="s">
        <v>33</v>
      </c>
      <c r="AA1034" t="s">
        <v>6094</v>
      </c>
      <c r="AB1034" s="1" t="s">
        <v>12296</v>
      </c>
      <c r="AC1034" t="s">
        <v>12294</v>
      </c>
      <c r="AD1034" t="s">
        <v>12297</v>
      </c>
      <c r="AE1034" t="s">
        <v>38</v>
      </c>
      <c r="AF1034">
        <v>98034</v>
      </c>
    </row>
    <row r="1035" spans="1:32" x14ac:dyDescent="0.25">
      <c r="A1035">
        <v>9594</v>
      </c>
      <c r="B1035" t="s">
        <v>739</v>
      </c>
      <c r="C1035" t="s">
        <v>686</v>
      </c>
      <c r="F1035">
        <v>1</v>
      </c>
      <c r="G1035" t="s">
        <v>28577</v>
      </c>
      <c r="H1035" t="s">
        <v>43705</v>
      </c>
      <c r="Q1035" t="s">
        <v>33</v>
      </c>
      <c r="AA1035" t="s">
        <v>28578</v>
      </c>
      <c r="AB1035" t="s">
        <v>30583</v>
      </c>
      <c r="AC1035" t="s">
        <v>30582</v>
      </c>
      <c r="AD1035">
        <v>-180576</v>
      </c>
      <c r="AE1035" t="s">
        <v>38</v>
      </c>
      <c r="AF1035">
        <v>98532</v>
      </c>
    </row>
    <row r="1036" spans="1:32" x14ac:dyDescent="0.25">
      <c r="A1036">
        <v>9621</v>
      </c>
      <c r="B1036" t="s">
        <v>124</v>
      </c>
      <c r="C1036" t="s">
        <v>45</v>
      </c>
      <c r="F1036">
        <v>1</v>
      </c>
      <c r="G1036" t="s">
        <v>41591</v>
      </c>
      <c r="H1036" t="s">
        <v>43705</v>
      </c>
      <c r="Q1036" t="s">
        <v>33</v>
      </c>
      <c r="Z1036" t="s">
        <v>34</v>
      </c>
      <c r="AA1036" t="s">
        <v>41592</v>
      </c>
      <c r="AB1036" t="s">
        <v>41699</v>
      </c>
      <c r="AC1036" t="s">
        <v>41651</v>
      </c>
      <c r="AD1036">
        <v>-161281</v>
      </c>
      <c r="AE1036" t="s">
        <v>333</v>
      </c>
      <c r="AF1036">
        <v>83202</v>
      </c>
    </row>
    <row r="1037" spans="1:32" x14ac:dyDescent="0.25">
      <c r="A1037">
        <v>9623</v>
      </c>
      <c r="B1037" t="s">
        <v>30</v>
      </c>
      <c r="C1037" t="s">
        <v>31</v>
      </c>
      <c r="F1037">
        <v>1</v>
      </c>
      <c r="G1037" t="s">
        <v>8959</v>
      </c>
      <c r="H1037" t="s">
        <v>43703</v>
      </c>
      <c r="Q1037" t="s">
        <v>33</v>
      </c>
      <c r="Y1037">
        <v>30</v>
      </c>
      <c r="Z1037" t="s">
        <v>34</v>
      </c>
      <c r="AA1037" t="s">
        <v>8960</v>
      </c>
      <c r="AB1037" t="s">
        <v>8961</v>
      </c>
      <c r="AC1037" t="s">
        <v>8962</v>
      </c>
      <c r="AD1037">
        <v>-160597</v>
      </c>
      <c r="AE1037" t="s">
        <v>38</v>
      </c>
      <c r="AF1037">
        <v>98499</v>
      </c>
    </row>
    <row r="1038" spans="1:32" x14ac:dyDescent="0.25">
      <c r="A1038">
        <v>9634</v>
      </c>
      <c r="B1038" t="s">
        <v>685</v>
      </c>
      <c r="C1038" t="s">
        <v>686</v>
      </c>
      <c r="F1038">
        <v>1</v>
      </c>
      <c r="G1038" t="s">
        <v>29249</v>
      </c>
      <c r="H1038" t="s">
        <v>43705</v>
      </c>
      <c r="Q1038" t="s">
        <v>33</v>
      </c>
      <c r="AA1038" t="s">
        <v>30134</v>
      </c>
      <c r="AB1038" t="s">
        <v>34031</v>
      </c>
      <c r="AC1038" t="s">
        <v>33989</v>
      </c>
      <c r="AD1038">
        <v>-172791</v>
      </c>
      <c r="AE1038" t="s">
        <v>38</v>
      </c>
      <c r="AF1038">
        <v>98223</v>
      </c>
    </row>
    <row r="1039" spans="1:32" x14ac:dyDescent="0.25">
      <c r="A1039">
        <v>9636</v>
      </c>
      <c r="B1039" t="s">
        <v>79</v>
      </c>
      <c r="C1039" t="s">
        <v>80</v>
      </c>
      <c r="F1039">
        <v>1</v>
      </c>
      <c r="G1039" t="s">
        <v>5745</v>
      </c>
      <c r="H1039" t="s">
        <v>43705</v>
      </c>
      <c r="Q1039" t="s">
        <v>33</v>
      </c>
      <c r="AA1039" t="s">
        <v>10053</v>
      </c>
      <c r="AB1039" t="s">
        <v>27089</v>
      </c>
      <c r="AC1039" t="s">
        <v>27090</v>
      </c>
      <c r="AD1039">
        <v>-173192</v>
      </c>
      <c r="AE1039" t="s">
        <v>38</v>
      </c>
      <c r="AF1039">
        <v>98201</v>
      </c>
    </row>
    <row r="1040" spans="1:32" ht="135" x14ac:dyDescent="0.25">
      <c r="A1040">
        <v>9665</v>
      </c>
      <c r="B1040" t="s">
        <v>2046</v>
      </c>
      <c r="C1040" t="s">
        <v>80</v>
      </c>
      <c r="F1040">
        <v>1</v>
      </c>
      <c r="G1040" t="s">
        <v>651</v>
      </c>
      <c r="H1040" t="s">
        <v>43705</v>
      </c>
      <c r="I1040">
        <v>0</v>
      </c>
      <c r="Q1040" t="s">
        <v>33</v>
      </c>
      <c r="AA1040" t="s">
        <v>2584</v>
      </c>
      <c r="AB1040" t="s">
        <v>14964</v>
      </c>
      <c r="AC1040" s="1" t="s">
        <v>14965</v>
      </c>
      <c r="AD1040" t="s">
        <v>14966</v>
      </c>
      <c r="AE1040" t="s">
        <v>38</v>
      </c>
      <c r="AF1040">
        <v>98034</v>
      </c>
    </row>
    <row r="1041" spans="1:32" ht="375" x14ac:dyDescent="0.25">
      <c r="A1041">
        <v>9673</v>
      </c>
      <c r="B1041" t="s">
        <v>489</v>
      </c>
      <c r="C1041" t="s">
        <v>45</v>
      </c>
      <c r="F1041">
        <v>1</v>
      </c>
      <c r="G1041" t="s">
        <v>2687</v>
      </c>
      <c r="H1041" t="s">
        <v>43696</v>
      </c>
      <c r="Q1041" t="s">
        <v>33</v>
      </c>
      <c r="Z1041" t="s">
        <v>34</v>
      </c>
      <c r="AA1041" t="s">
        <v>2744</v>
      </c>
      <c r="AB1041" s="1" t="s">
        <v>2745</v>
      </c>
      <c r="AC1041" t="s">
        <v>2746</v>
      </c>
      <c r="AD1041">
        <v>-172315</v>
      </c>
    </row>
    <row r="1042" spans="1:32" x14ac:dyDescent="0.25">
      <c r="A1042">
        <v>1232</v>
      </c>
      <c r="B1042" t="s">
        <v>2046</v>
      </c>
      <c r="C1042" t="s">
        <v>80</v>
      </c>
      <c r="F1042">
        <v>1</v>
      </c>
      <c r="G1042" t="s">
        <v>7659</v>
      </c>
      <c r="H1042" t="s">
        <v>43705</v>
      </c>
      <c r="I1042">
        <v>0</v>
      </c>
      <c r="Q1042" t="s">
        <v>33</v>
      </c>
      <c r="AA1042" t="s">
        <v>7660</v>
      </c>
      <c r="AB1042" t="s">
        <v>7661</v>
      </c>
      <c r="AC1042" t="s">
        <v>7662</v>
      </c>
      <c r="AD1042" t="s">
        <v>7663</v>
      </c>
      <c r="AE1042" t="s">
        <v>38</v>
      </c>
      <c r="AF1042">
        <v>98502</v>
      </c>
    </row>
    <row r="1043" spans="1:32" x14ac:dyDescent="0.25">
      <c r="A1043">
        <v>9677</v>
      </c>
      <c r="B1043" t="s">
        <v>685</v>
      </c>
      <c r="C1043" t="s">
        <v>686</v>
      </c>
      <c r="F1043">
        <v>1</v>
      </c>
      <c r="G1043" t="s">
        <v>160</v>
      </c>
      <c r="H1043" t="s">
        <v>43705</v>
      </c>
      <c r="I1043">
        <v>0</v>
      </c>
      <c r="Q1043" t="s">
        <v>33</v>
      </c>
      <c r="AA1043" t="s">
        <v>3018</v>
      </c>
      <c r="AB1043" t="s">
        <v>34199</v>
      </c>
      <c r="AC1043" t="s">
        <v>34200</v>
      </c>
      <c r="AD1043" t="s">
        <v>34201</v>
      </c>
      <c r="AE1043" t="s">
        <v>38</v>
      </c>
    </row>
    <row r="1044" spans="1:32" ht="409.5" x14ac:dyDescent="0.25">
      <c r="A1044">
        <v>9679</v>
      </c>
      <c r="B1044" t="s">
        <v>2046</v>
      </c>
      <c r="C1044" t="s">
        <v>80</v>
      </c>
      <c r="F1044">
        <v>1</v>
      </c>
      <c r="G1044" t="s">
        <v>658</v>
      </c>
      <c r="H1044" t="s">
        <v>43705</v>
      </c>
      <c r="Q1044" t="s">
        <v>33</v>
      </c>
      <c r="AA1044" t="s">
        <v>14863</v>
      </c>
      <c r="AB1044" s="1" t="s">
        <v>14864</v>
      </c>
      <c r="AC1044" t="s">
        <v>14862</v>
      </c>
      <c r="AD1044">
        <v>-172641</v>
      </c>
      <c r="AE1044" t="s">
        <v>2243</v>
      </c>
      <c r="AF1044">
        <v>85701</v>
      </c>
    </row>
    <row r="1045" spans="1:32" x14ac:dyDescent="0.25">
      <c r="A1045">
        <v>9682</v>
      </c>
      <c r="B1045" t="s">
        <v>2046</v>
      </c>
      <c r="C1045" t="s">
        <v>80</v>
      </c>
      <c r="F1045">
        <v>1</v>
      </c>
      <c r="G1045" t="s">
        <v>160</v>
      </c>
      <c r="H1045" t="s">
        <v>43705</v>
      </c>
      <c r="Q1045" t="s">
        <v>33</v>
      </c>
      <c r="AA1045" t="s">
        <v>11731</v>
      </c>
      <c r="AB1045" t="s">
        <v>11732</v>
      </c>
      <c r="AC1045" t="s">
        <v>11733</v>
      </c>
      <c r="AD1045">
        <v>-161474</v>
      </c>
      <c r="AE1045" t="s">
        <v>38</v>
      </c>
      <c r="AF1045">
        <v>98502</v>
      </c>
    </row>
    <row r="1046" spans="1:32" x14ac:dyDescent="0.25">
      <c r="A1046">
        <v>9699</v>
      </c>
      <c r="B1046" t="s">
        <v>3712</v>
      </c>
      <c r="C1046" t="s">
        <v>16820</v>
      </c>
      <c r="F1046">
        <v>1</v>
      </c>
      <c r="G1046" t="s">
        <v>25189</v>
      </c>
      <c r="H1046" t="s">
        <v>43696</v>
      </c>
      <c r="I1046">
        <v>0</v>
      </c>
      <c r="Q1046" t="s">
        <v>33</v>
      </c>
      <c r="AA1046" t="s">
        <v>25190</v>
      </c>
      <c r="AB1046" t="s">
        <v>25191</v>
      </c>
      <c r="AC1046" t="s">
        <v>25192</v>
      </c>
      <c r="AD1046" t="s">
        <v>25193</v>
      </c>
    </row>
    <row r="1047" spans="1:32" x14ac:dyDescent="0.25">
      <c r="A1047">
        <v>9707</v>
      </c>
      <c r="B1047" t="s">
        <v>677</v>
      </c>
      <c r="C1047" t="s">
        <v>80</v>
      </c>
      <c r="F1047">
        <v>1</v>
      </c>
      <c r="G1047" t="s">
        <v>18147</v>
      </c>
      <c r="H1047" t="s">
        <v>43705</v>
      </c>
      <c r="I1047">
        <v>0</v>
      </c>
      <c r="Q1047" t="s">
        <v>155</v>
      </c>
      <c r="Z1047" t="s">
        <v>34</v>
      </c>
      <c r="AA1047" t="s">
        <v>18148</v>
      </c>
      <c r="AB1047" t="s">
        <v>18149</v>
      </c>
      <c r="AC1047" t="s">
        <v>18150</v>
      </c>
      <c r="AD1047" t="s">
        <v>18151</v>
      </c>
      <c r="AE1047" t="s">
        <v>1449</v>
      </c>
      <c r="AF1047">
        <v>28277</v>
      </c>
    </row>
    <row r="1048" spans="1:32" x14ac:dyDescent="0.25">
      <c r="A1048">
        <v>9721</v>
      </c>
      <c r="B1048" t="s">
        <v>2046</v>
      </c>
      <c r="C1048" t="s">
        <v>80</v>
      </c>
      <c r="F1048">
        <v>1</v>
      </c>
      <c r="G1048" t="s">
        <v>753</v>
      </c>
      <c r="H1048" t="s">
        <v>43705</v>
      </c>
      <c r="I1048">
        <v>0</v>
      </c>
      <c r="Q1048" t="s">
        <v>33</v>
      </c>
      <c r="AA1048" t="s">
        <v>1068</v>
      </c>
      <c r="AB1048" t="s">
        <v>7274</v>
      </c>
      <c r="AC1048" t="s">
        <v>7275</v>
      </c>
      <c r="AD1048" t="s">
        <v>7276</v>
      </c>
      <c r="AE1048" t="s">
        <v>38</v>
      </c>
      <c r="AF1048">
        <v>98104</v>
      </c>
    </row>
    <row r="1049" spans="1:32" x14ac:dyDescent="0.25">
      <c r="A1049">
        <v>9730</v>
      </c>
      <c r="B1049" t="s">
        <v>68</v>
      </c>
      <c r="C1049" t="s">
        <v>45</v>
      </c>
      <c r="F1049">
        <v>1</v>
      </c>
      <c r="G1049" t="s">
        <v>7578</v>
      </c>
      <c r="H1049" t="s">
        <v>43705</v>
      </c>
      <c r="Q1049" t="s">
        <v>33</v>
      </c>
      <c r="Z1049" t="s">
        <v>34</v>
      </c>
      <c r="AA1049" t="s">
        <v>19337</v>
      </c>
      <c r="AB1049" t="s">
        <v>38049</v>
      </c>
      <c r="AC1049" t="s">
        <v>38050</v>
      </c>
      <c r="AD1049">
        <v>-161654</v>
      </c>
      <c r="AE1049" t="s">
        <v>38</v>
      </c>
      <c r="AF1049">
        <v>99336</v>
      </c>
    </row>
    <row r="1050" spans="1:32" x14ac:dyDescent="0.25">
      <c r="A1050">
        <v>9738</v>
      </c>
      <c r="B1050" t="s">
        <v>178</v>
      </c>
      <c r="F1050">
        <v>1</v>
      </c>
      <c r="G1050" t="s">
        <v>20201</v>
      </c>
      <c r="H1050" t="s">
        <v>43705</v>
      </c>
      <c r="I1050">
        <v>0</v>
      </c>
      <c r="Q1050" t="s">
        <v>33</v>
      </c>
      <c r="Z1050" t="s">
        <v>34</v>
      </c>
      <c r="AA1050" t="s">
        <v>38447</v>
      </c>
      <c r="AB1050" t="s">
        <v>38448</v>
      </c>
      <c r="AC1050" t="s">
        <v>38449</v>
      </c>
      <c r="AD1050" t="s">
        <v>38450</v>
      </c>
      <c r="AE1050" t="s">
        <v>38</v>
      </c>
      <c r="AF1050">
        <v>98683</v>
      </c>
    </row>
    <row r="1051" spans="1:32" x14ac:dyDescent="0.25">
      <c r="A1051">
        <v>9739</v>
      </c>
      <c r="B1051" t="s">
        <v>73</v>
      </c>
      <c r="C1051" t="s">
        <v>74</v>
      </c>
      <c r="F1051">
        <v>1</v>
      </c>
      <c r="G1051" t="s">
        <v>35922</v>
      </c>
      <c r="H1051" t="s">
        <v>43705</v>
      </c>
      <c r="I1051">
        <v>0</v>
      </c>
      <c r="Q1051" t="s">
        <v>33</v>
      </c>
      <c r="AA1051" t="s">
        <v>29904</v>
      </c>
      <c r="AB1051" t="s">
        <v>35923</v>
      </c>
      <c r="AC1051" t="s">
        <v>35920</v>
      </c>
      <c r="AD1051" t="s">
        <v>35924</v>
      </c>
    </row>
    <row r="1052" spans="1:32" x14ac:dyDescent="0.25">
      <c r="A1052">
        <v>9744</v>
      </c>
      <c r="B1052" t="s">
        <v>178</v>
      </c>
      <c r="F1052">
        <v>1</v>
      </c>
      <c r="G1052" t="s">
        <v>1736</v>
      </c>
      <c r="H1052" t="s">
        <v>43705</v>
      </c>
      <c r="I1052">
        <v>0</v>
      </c>
      <c r="Q1052" t="s">
        <v>33</v>
      </c>
      <c r="Z1052" t="s">
        <v>34</v>
      </c>
      <c r="AA1052" t="s">
        <v>19784</v>
      </c>
      <c r="AB1052" t="s">
        <v>39174</v>
      </c>
      <c r="AC1052" t="s">
        <v>39165</v>
      </c>
      <c r="AD1052" t="s">
        <v>39175</v>
      </c>
      <c r="AE1052" t="s">
        <v>38</v>
      </c>
      <c r="AF1052">
        <v>99352</v>
      </c>
    </row>
    <row r="1053" spans="1:32" x14ac:dyDescent="0.25">
      <c r="A1053">
        <v>9764</v>
      </c>
      <c r="B1053" t="s">
        <v>739</v>
      </c>
      <c r="C1053" t="s">
        <v>686</v>
      </c>
      <c r="F1053">
        <v>1</v>
      </c>
      <c r="G1053" t="s">
        <v>29351</v>
      </c>
      <c r="H1053" t="s">
        <v>43705</v>
      </c>
      <c r="I1053">
        <v>0</v>
      </c>
      <c r="Q1053" t="s">
        <v>33</v>
      </c>
      <c r="AA1053" t="s">
        <v>29352</v>
      </c>
      <c r="AB1053" t="s">
        <v>29876</v>
      </c>
      <c r="AC1053" t="s">
        <v>29877</v>
      </c>
      <c r="AD1053" t="s">
        <v>29878</v>
      </c>
      <c r="AE1053" t="s">
        <v>38</v>
      </c>
      <c r="AF1053">
        <v>98409</v>
      </c>
    </row>
    <row r="1054" spans="1:32" ht="409.5" x14ac:dyDescent="0.25">
      <c r="A1054">
        <v>9773</v>
      </c>
      <c r="B1054" t="s">
        <v>79</v>
      </c>
      <c r="C1054" t="s">
        <v>80</v>
      </c>
      <c r="F1054">
        <v>1</v>
      </c>
      <c r="G1054" t="s">
        <v>81</v>
      </c>
      <c r="H1054" t="s">
        <v>43705</v>
      </c>
      <c r="Q1054" t="s">
        <v>33</v>
      </c>
      <c r="AA1054" t="s">
        <v>82</v>
      </c>
      <c r="AB1054" s="1" t="s">
        <v>25839</v>
      </c>
      <c r="AC1054" t="s">
        <v>25840</v>
      </c>
      <c r="AD1054">
        <v>-171435</v>
      </c>
      <c r="AE1054" t="s">
        <v>38</v>
      </c>
      <c r="AF1054">
        <v>98668</v>
      </c>
    </row>
    <row r="1055" spans="1:32" x14ac:dyDescent="0.25">
      <c r="A1055">
        <v>9774</v>
      </c>
      <c r="B1055" t="s">
        <v>739</v>
      </c>
      <c r="C1055" t="s">
        <v>686</v>
      </c>
      <c r="F1055">
        <v>1</v>
      </c>
      <c r="G1055" t="s">
        <v>20201</v>
      </c>
      <c r="H1055" t="s">
        <v>43705</v>
      </c>
      <c r="I1055">
        <v>0</v>
      </c>
      <c r="Q1055" t="s">
        <v>33</v>
      </c>
      <c r="AA1055" t="s">
        <v>31350</v>
      </c>
      <c r="AB1055" t="s">
        <v>31351</v>
      </c>
      <c r="AC1055" t="s">
        <v>31352</v>
      </c>
      <c r="AD1055" t="s">
        <v>31353</v>
      </c>
      <c r="AE1055" t="s">
        <v>38</v>
      </c>
      <c r="AF1055">
        <v>98683</v>
      </c>
    </row>
    <row r="1056" spans="1:32" ht="225" x14ac:dyDescent="0.25">
      <c r="A1056">
        <v>9774</v>
      </c>
      <c r="B1056" t="s">
        <v>739</v>
      </c>
      <c r="C1056" t="s">
        <v>686</v>
      </c>
      <c r="F1056">
        <v>1</v>
      </c>
      <c r="G1056" t="s">
        <v>6018</v>
      </c>
      <c r="H1056" t="s">
        <v>43705</v>
      </c>
      <c r="Q1056" t="s">
        <v>33</v>
      </c>
      <c r="AA1056" t="s">
        <v>6019</v>
      </c>
      <c r="AB1056" s="1" t="s">
        <v>30081</v>
      </c>
      <c r="AC1056" t="s">
        <v>30043</v>
      </c>
      <c r="AD1056">
        <v>-180823</v>
      </c>
      <c r="AE1056" t="s">
        <v>38</v>
      </c>
      <c r="AF1056" t="s">
        <v>1716</v>
      </c>
    </row>
    <row r="1057" spans="1:32" x14ac:dyDescent="0.25">
      <c r="A1057">
        <v>9782</v>
      </c>
      <c r="B1057" t="s">
        <v>685</v>
      </c>
      <c r="C1057" t="s">
        <v>686</v>
      </c>
      <c r="F1057">
        <v>1</v>
      </c>
      <c r="G1057" t="s">
        <v>19013</v>
      </c>
      <c r="H1057" t="s">
        <v>43703</v>
      </c>
      <c r="I1057">
        <v>0</v>
      </c>
      <c r="Q1057" t="s">
        <v>33</v>
      </c>
      <c r="AA1057" t="s">
        <v>19014</v>
      </c>
      <c r="AB1057" t="s">
        <v>33883</v>
      </c>
      <c r="AC1057" t="s">
        <v>33884</v>
      </c>
      <c r="AD1057" t="s">
        <v>33885</v>
      </c>
    </row>
    <row r="1058" spans="1:32" ht="409.5" x14ac:dyDescent="0.25">
      <c r="A1058">
        <v>9799</v>
      </c>
      <c r="B1058" t="s">
        <v>739</v>
      </c>
      <c r="C1058" t="s">
        <v>686</v>
      </c>
      <c r="F1058">
        <v>1</v>
      </c>
      <c r="G1058" t="s">
        <v>1194</v>
      </c>
      <c r="H1058" t="s">
        <v>43705</v>
      </c>
      <c r="Q1058" t="s">
        <v>33</v>
      </c>
      <c r="Z1058" t="s">
        <v>34</v>
      </c>
      <c r="AA1058" t="s">
        <v>24955</v>
      </c>
      <c r="AB1058" s="1" t="s">
        <v>29426</v>
      </c>
      <c r="AC1058" t="s">
        <v>29427</v>
      </c>
      <c r="AD1058">
        <v>-162483</v>
      </c>
      <c r="AE1058" t="s">
        <v>38</v>
      </c>
      <c r="AF1058">
        <v>98226</v>
      </c>
    </row>
    <row r="1059" spans="1:32" ht="409.5" x14ac:dyDescent="0.25">
      <c r="A1059">
        <v>9799</v>
      </c>
      <c r="B1059" t="s">
        <v>1203</v>
      </c>
      <c r="C1059" t="s">
        <v>45</v>
      </c>
      <c r="F1059">
        <v>1</v>
      </c>
      <c r="G1059" t="s">
        <v>17098</v>
      </c>
      <c r="H1059" t="s">
        <v>43703</v>
      </c>
      <c r="I1059">
        <v>0</v>
      </c>
      <c r="Q1059" t="s">
        <v>1200</v>
      </c>
      <c r="Z1059" t="s">
        <v>34</v>
      </c>
      <c r="AA1059" t="s">
        <v>18012</v>
      </c>
      <c r="AB1059" s="1" t="s">
        <v>18013</v>
      </c>
      <c r="AC1059" t="s">
        <v>18014</v>
      </c>
      <c r="AD1059" t="s">
        <v>18015</v>
      </c>
      <c r="AE1059" t="s">
        <v>38</v>
      </c>
      <c r="AF1059">
        <v>98119</v>
      </c>
    </row>
    <row r="1060" spans="1:32" ht="240" x14ac:dyDescent="0.25">
      <c r="A1060">
        <v>9800</v>
      </c>
      <c r="B1060" t="s">
        <v>73</v>
      </c>
      <c r="C1060" t="s">
        <v>74</v>
      </c>
      <c r="F1060">
        <v>1</v>
      </c>
      <c r="G1060" t="s">
        <v>18546</v>
      </c>
      <c r="H1060" t="s">
        <v>43705</v>
      </c>
      <c r="I1060">
        <v>0</v>
      </c>
      <c r="Q1060" t="s">
        <v>33</v>
      </c>
      <c r="AA1060" t="s">
        <v>36329</v>
      </c>
      <c r="AB1060" s="1" t="s">
        <v>36694</v>
      </c>
      <c r="AC1060" t="s">
        <v>36690</v>
      </c>
      <c r="AD1060" t="s">
        <v>36695</v>
      </c>
    </row>
    <row r="1061" spans="1:32" ht="409.5" x14ac:dyDescent="0.25">
      <c r="A1061">
        <v>9808</v>
      </c>
      <c r="B1061" t="s">
        <v>3712</v>
      </c>
      <c r="C1061" t="s">
        <v>16820</v>
      </c>
      <c r="F1061">
        <v>1</v>
      </c>
      <c r="G1061" t="s">
        <v>22331</v>
      </c>
      <c r="H1061" t="s">
        <v>43705</v>
      </c>
      <c r="I1061">
        <v>0</v>
      </c>
      <c r="Q1061" t="s">
        <v>33</v>
      </c>
      <c r="Z1061" t="s">
        <v>34</v>
      </c>
      <c r="AA1061" t="s">
        <v>22321</v>
      </c>
      <c r="AB1061" s="1" t="s">
        <v>24518</v>
      </c>
      <c r="AC1061" t="s">
        <v>24027</v>
      </c>
      <c r="AD1061" t="s">
        <v>24519</v>
      </c>
    </row>
    <row r="1062" spans="1:32" x14ac:dyDescent="0.25">
      <c r="A1062">
        <v>9832</v>
      </c>
      <c r="B1062" t="s">
        <v>276</v>
      </c>
      <c r="C1062" t="s">
        <v>45</v>
      </c>
      <c r="F1062">
        <v>1</v>
      </c>
      <c r="G1062" t="s">
        <v>32557</v>
      </c>
      <c r="H1062" t="s">
        <v>43705</v>
      </c>
      <c r="I1062">
        <v>0</v>
      </c>
      <c r="P1062" t="s">
        <v>32562</v>
      </c>
      <c r="Q1062" t="s">
        <v>52</v>
      </c>
      <c r="Z1062" t="s">
        <v>34</v>
      </c>
      <c r="AA1062" t="s">
        <v>32558</v>
      </c>
      <c r="AB1062" t="s">
        <v>32562</v>
      </c>
      <c r="AC1062" t="s">
        <v>32563</v>
      </c>
      <c r="AD1062" t="s">
        <v>32564</v>
      </c>
      <c r="AE1062" t="s">
        <v>38</v>
      </c>
      <c r="AF1062">
        <v>98007</v>
      </c>
    </row>
    <row r="1063" spans="1:32" ht="409.5" x14ac:dyDescent="0.25">
      <c r="A1063">
        <v>9838</v>
      </c>
      <c r="B1063" t="s">
        <v>124</v>
      </c>
      <c r="C1063" t="s">
        <v>45</v>
      </c>
      <c r="F1063">
        <v>1</v>
      </c>
      <c r="G1063" t="s">
        <v>1799</v>
      </c>
      <c r="H1063" t="s">
        <v>43705</v>
      </c>
      <c r="I1063">
        <v>0</v>
      </c>
      <c r="Q1063" t="s">
        <v>33</v>
      </c>
      <c r="Z1063" t="s">
        <v>34</v>
      </c>
      <c r="AA1063" t="s">
        <v>18868</v>
      </c>
      <c r="AB1063" s="1" t="s">
        <v>18869</v>
      </c>
      <c r="AC1063" t="s">
        <v>18870</v>
      </c>
      <c r="AD1063" t="s">
        <v>18871</v>
      </c>
      <c r="AE1063" t="s">
        <v>38</v>
      </c>
      <c r="AF1063">
        <v>98104</v>
      </c>
    </row>
    <row r="1064" spans="1:32" x14ac:dyDescent="0.25">
      <c r="A1064">
        <v>9843</v>
      </c>
      <c r="B1064" t="s">
        <v>677</v>
      </c>
      <c r="C1064" t="s">
        <v>80</v>
      </c>
      <c r="F1064">
        <v>1</v>
      </c>
      <c r="G1064" t="s">
        <v>3047</v>
      </c>
      <c r="H1064" t="s">
        <v>43705</v>
      </c>
      <c r="I1064">
        <v>0</v>
      </c>
      <c r="Q1064" t="s">
        <v>33</v>
      </c>
      <c r="AA1064" t="s">
        <v>3476</v>
      </c>
      <c r="AB1064" t="s">
        <v>15343</v>
      </c>
      <c r="AC1064" t="s">
        <v>15344</v>
      </c>
      <c r="AD1064" t="s">
        <v>15345</v>
      </c>
      <c r="AE1064" t="s">
        <v>38</v>
      </c>
      <c r="AF1064">
        <v>98801</v>
      </c>
    </row>
    <row r="1065" spans="1:32" ht="409.5" x14ac:dyDescent="0.25">
      <c r="A1065">
        <v>9858</v>
      </c>
      <c r="B1065" t="s">
        <v>2046</v>
      </c>
      <c r="C1065" t="s">
        <v>80</v>
      </c>
      <c r="F1065">
        <v>1</v>
      </c>
      <c r="G1065" t="s">
        <v>81</v>
      </c>
      <c r="H1065" t="s">
        <v>43705</v>
      </c>
      <c r="Q1065" t="s">
        <v>33</v>
      </c>
      <c r="AA1065" t="s">
        <v>82</v>
      </c>
      <c r="AB1065" s="1" t="s">
        <v>10875</v>
      </c>
      <c r="AC1065" t="s">
        <v>10876</v>
      </c>
      <c r="AD1065">
        <v>-172374</v>
      </c>
      <c r="AE1065" t="s">
        <v>38</v>
      </c>
      <c r="AF1065">
        <v>98668</v>
      </c>
    </row>
    <row r="1066" spans="1:32" ht="195" x14ac:dyDescent="0.25">
      <c r="A1066">
        <v>9861</v>
      </c>
      <c r="B1066" t="s">
        <v>276</v>
      </c>
      <c r="C1066" t="s">
        <v>45</v>
      </c>
      <c r="F1066">
        <v>1</v>
      </c>
      <c r="G1066" t="s">
        <v>8890</v>
      </c>
      <c r="H1066" t="s">
        <v>43703</v>
      </c>
      <c r="I1066">
        <v>0</v>
      </c>
      <c r="O1066" s="1" t="s">
        <v>8902</v>
      </c>
      <c r="P1066" t="s">
        <v>8903</v>
      </c>
      <c r="Q1066" t="s">
        <v>33</v>
      </c>
      <c r="Z1066" t="s">
        <v>34</v>
      </c>
      <c r="AA1066" t="s">
        <v>8891</v>
      </c>
      <c r="AB1066" t="s">
        <v>8904</v>
      </c>
      <c r="AC1066" t="s">
        <v>8905</v>
      </c>
      <c r="AD1066" t="s">
        <v>8906</v>
      </c>
      <c r="AE1066" t="s">
        <v>38</v>
      </c>
      <c r="AF1066">
        <v>98415</v>
      </c>
    </row>
    <row r="1067" spans="1:32" x14ac:dyDescent="0.25">
      <c r="A1067">
        <v>9861</v>
      </c>
      <c r="B1067" t="s">
        <v>124</v>
      </c>
      <c r="C1067" t="s">
        <v>45</v>
      </c>
      <c r="F1067">
        <v>1</v>
      </c>
      <c r="G1067" t="s">
        <v>2036</v>
      </c>
      <c r="H1067" t="s">
        <v>43696</v>
      </c>
      <c r="Q1067" t="s">
        <v>1</v>
      </c>
      <c r="R1067" t="s">
        <v>484</v>
      </c>
      <c r="Y1067">
        <v>30</v>
      </c>
      <c r="AA1067" t="s">
        <v>2039</v>
      </c>
      <c r="AB1067" t="s">
        <v>9920</v>
      </c>
      <c r="AC1067" t="s">
        <v>9921</v>
      </c>
      <c r="AD1067">
        <v>-173338</v>
      </c>
      <c r="AE1067" t="s">
        <v>38</v>
      </c>
      <c r="AF1067">
        <v>98501</v>
      </c>
    </row>
    <row r="1068" spans="1:32" x14ac:dyDescent="0.25">
      <c r="A1068">
        <v>9872</v>
      </c>
      <c r="B1068" t="s">
        <v>334</v>
      </c>
      <c r="C1068" t="s">
        <v>45</v>
      </c>
      <c r="F1068">
        <v>1</v>
      </c>
      <c r="G1068" t="s">
        <v>3399</v>
      </c>
      <c r="H1068" t="s">
        <v>43705</v>
      </c>
      <c r="I1068">
        <v>0</v>
      </c>
      <c r="Q1068" t="s">
        <v>33</v>
      </c>
      <c r="AA1068" t="s">
        <v>34226</v>
      </c>
      <c r="AB1068" t="s">
        <v>34227</v>
      </c>
      <c r="AC1068" t="s">
        <v>34228</v>
      </c>
      <c r="AD1068" t="s">
        <v>34229</v>
      </c>
      <c r="AE1068" t="s">
        <v>38</v>
      </c>
      <c r="AF1068">
        <v>98802</v>
      </c>
    </row>
    <row r="1069" spans="1:32" ht="409.5" x14ac:dyDescent="0.25">
      <c r="A1069">
        <v>9873</v>
      </c>
      <c r="B1069" t="s">
        <v>2046</v>
      </c>
      <c r="C1069" t="s">
        <v>80</v>
      </c>
      <c r="F1069">
        <v>1</v>
      </c>
      <c r="G1069" t="s">
        <v>5745</v>
      </c>
      <c r="H1069" t="s">
        <v>43705</v>
      </c>
      <c r="Q1069" t="s">
        <v>33</v>
      </c>
      <c r="AA1069" t="s">
        <v>12156</v>
      </c>
      <c r="AB1069" s="1" t="s">
        <v>12157</v>
      </c>
      <c r="AC1069" t="s">
        <v>12158</v>
      </c>
      <c r="AD1069">
        <v>-162775</v>
      </c>
      <c r="AE1069" t="s">
        <v>38</v>
      </c>
      <c r="AF1069">
        <v>98201</v>
      </c>
    </row>
    <row r="1070" spans="1:32" ht="409.5" x14ac:dyDescent="0.25">
      <c r="A1070">
        <v>9875</v>
      </c>
      <c r="B1070" t="s">
        <v>334</v>
      </c>
      <c r="C1070" t="s">
        <v>45</v>
      </c>
      <c r="F1070">
        <v>1</v>
      </c>
      <c r="G1070" t="s">
        <v>4794</v>
      </c>
      <c r="H1070" t="s">
        <v>43703</v>
      </c>
      <c r="I1070">
        <v>0</v>
      </c>
      <c r="Q1070" t="s">
        <v>33</v>
      </c>
      <c r="Y1070">
        <v>15</v>
      </c>
      <c r="Z1070" t="s">
        <v>34</v>
      </c>
      <c r="AA1070" t="s">
        <v>4795</v>
      </c>
      <c r="AB1070" s="1" t="s">
        <v>37535</v>
      </c>
      <c r="AC1070" t="s">
        <v>37536</v>
      </c>
      <c r="AD1070" t="s">
        <v>37537</v>
      </c>
      <c r="AE1070" t="s">
        <v>38</v>
      </c>
      <c r="AF1070">
        <v>98121</v>
      </c>
    </row>
    <row r="1071" spans="1:32" x14ac:dyDescent="0.25">
      <c r="A1071">
        <v>9409</v>
      </c>
      <c r="B1071" t="s">
        <v>2046</v>
      </c>
      <c r="C1071" t="s">
        <v>80</v>
      </c>
      <c r="F1071">
        <v>1</v>
      </c>
      <c r="G1071" t="s">
        <v>15603</v>
      </c>
      <c r="H1071" t="s">
        <v>43705</v>
      </c>
      <c r="Q1071" t="s">
        <v>33</v>
      </c>
      <c r="AA1071" t="s">
        <v>15604</v>
      </c>
      <c r="AB1071" t="s">
        <v>16375</v>
      </c>
      <c r="AC1071" t="s">
        <v>16376</v>
      </c>
      <c r="AD1071">
        <v>-170181</v>
      </c>
      <c r="AE1071" t="s">
        <v>333</v>
      </c>
      <c r="AF1071">
        <v>83661</v>
      </c>
    </row>
    <row r="1072" spans="1:32" x14ac:dyDescent="0.25">
      <c r="A1072">
        <v>9886</v>
      </c>
      <c r="B1072" t="s">
        <v>739</v>
      </c>
      <c r="C1072" t="s">
        <v>686</v>
      </c>
      <c r="F1072">
        <v>1</v>
      </c>
      <c r="G1072" t="s">
        <v>1194</v>
      </c>
      <c r="H1072" t="s">
        <v>43705</v>
      </c>
      <c r="Q1072" t="s">
        <v>33</v>
      </c>
      <c r="AA1072" t="s">
        <v>9996</v>
      </c>
      <c r="AB1072" t="s">
        <v>29896</v>
      </c>
      <c r="AC1072" t="s">
        <v>29890</v>
      </c>
      <c r="AD1072">
        <v>-170326</v>
      </c>
      <c r="AE1072" t="s">
        <v>38</v>
      </c>
      <c r="AF1072">
        <v>98226</v>
      </c>
    </row>
    <row r="1073" spans="1:32" x14ac:dyDescent="0.25">
      <c r="A1073">
        <v>9895</v>
      </c>
      <c r="B1073" t="s">
        <v>2046</v>
      </c>
      <c r="C1073" t="s">
        <v>80</v>
      </c>
      <c r="F1073">
        <v>1</v>
      </c>
      <c r="G1073" t="s">
        <v>7926</v>
      </c>
      <c r="H1073" t="s">
        <v>43696</v>
      </c>
      <c r="I1073">
        <v>0</v>
      </c>
      <c r="Q1073" t="s">
        <v>33</v>
      </c>
      <c r="AA1073" t="s">
        <v>7927</v>
      </c>
      <c r="AB1073" t="s">
        <v>7928</v>
      </c>
      <c r="AC1073" t="s">
        <v>7929</v>
      </c>
      <c r="AD1073" t="s">
        <v>7930</v>
      </c>
      <c r="AE1073" t="s">
        <v>38</v>
      </c>
      <c r="AF1073">
        <v>98112</v>
      </c>
    </row>
    <row r="1074" spans="1:32" x14ac:dyDescent="0.25">
      <c r="A1074">
        <v>9899</v>
      </c>
      <c r="B1074" t="s">
        <v>164</v>
      </c>
      <c r="C1074" t="s">
        <v>165</v>
      </c>
      <c r="F1074">
        <v>1</v>
      </c>
      <c r="G1074" t="s">
        <v>4580</v>
      </c>
      <c r="H1074" t="s">
        <v>43705</v>
      </c>
      <c r="Q1074" t="s">
        <v>33</v>
      </c>
      <c r="Z1074" t="s">
        <v>34</v>
      </c>
      <c r="AA1074" t="s">
        <v>4581</v>
      </c>
      <c r="AB1074" t="s">
        <v>37113</v>
      </c>
      <c r="AC1074" t="s">
        <v>37114</v>
      </c>
      <c r="AD1074">
        <v>-162996</v>
      </c>
      <c r="AE1074" t="s">
        <v>38</v>
      </c>
      <c r="AF1074">
        <v>98203</v>
      </c>
    </row>
    <row r="1075" spans="1:32" ht="390" x14ac:dyDescent="0.25">
      <c r="A1075">
        <v>9901</v>
      </c>
      <c r="B1075" t="s">
        <v>178</v>
      </c>
      <c r="C1075" t="s">
        <v>179</v>
      </c>
      <c r="F1075">
        <v>1</v>
      </c>
      <c r="G1075" t="s">
        <v>43672</v>
      </c>
      <c r="H1075" t="s">
        <v>43703</v>
      </c>
      <c r="Q1075" t="s">
        <v>63</v>
      </c>
      <c r="Z1075" t="s">
        <v>34</v>
      </c>
      <c r="AA1075" t="s">
        <v>43673</v>
      </c>
      <c r="AB1075" s="1" t="s">
        <v>43674</v>
      </c>
      <c r="AC1075" t="s">
        <v>43675</v>
      </c>
      <c r="AD1075">
        <v>-172660</v>
      </c>
    </row>
    <row r="1076" spans="1:32" ht="409.5" x14ac:dyDescent="0.25">
      <c r="A1076">
        <v>9907</v>
      </c>
      <c r="B1076" t="s">
        <v>1203</v>
      </c>
      <c r="C1076" t="s">
        <v>45</v>
      </c>
      <c r="F1076">
        <v>1</v>
      </c>
      <c r="G1076" t="s">
        <v>5344</v>
      </c>
      <c r="H1076" t="s">
        <v>43703</v>
      </c>
      <c r="I1076">
        <v>0</v>
      </c>
      <c r="Q1076" t="s">
        <v>33</v>
      </c>
      <c r="Y1076">
        <v>7</v>
      </c>
      <c r="Z1076" t="s">
        <v>34</v>
      </c>
      <c r="AA1076" t="s">
        <v>10265</v>
      </c>
      <c r="AB1076" s="1" t="s">
        <v>41457</v>
      </c>
      <c r="AC1076" t="s">
        <v>41458</v>
      </c>
      <c r="AD1076" t="s">
        <v>41459</v>
      </c>
      <c r="AE1076" t="s">
        <v>38</v>
      </c>
      <c r="AF1076">
        <v>98121</v>
      </c>
    </row>
    <row r="1077" spans="1:32" x14ac:dyDescent="0.25">
      <c r="A1077">
        <v>9916</v>
      </c>
      <c r="B1077" t="s">
        <v>68</v>
      </c>
      <c r="C1077" t="s">
        <v>45</v>
      </c>
      <c r="F1077">
        <v>1</v>
      </c>
      <c r="G1077" t="s">
        <v>753</v>
      </c>
      <c r="H1077" t="s">
        <v>43705</v>
      </c>
      <c r="Q1077" t="s">
        <v>63</v>
      </c>
      <c r="AA1077" t="s">
        <v>8967</v>
      </c>
      <c r="AB1077" t="s">
        <v>8968</v>
      </c>
      <c r="AC1077" t="s">
        <v>8969</v>
      </c>
      <c r="AD1077">
        <v>-180383</v>
      </c>
      <c r="AE1077" t="s">
        <v>38</v>
      </c>
      <c r="AF1077">
        <v>99163</v>
      </c>
    </row>
    <row r="1078" spans="1:32" x14ac:dyDescent="0.25">
      <c r="A1078">
        <v>9942</v>
      </c>
      <c r="B1078" t="s">
        <v>2046</v>
      </c>
      <c r="C1078" t="s">
        <v>80</v>
      </c>
      <c r="F1078">
        <v>1</v>
      </c>
      <c r="G1078" t="s">
        <v>1305</v>
      </c>
      <c r="H1078" t="s">
        <v>43705</v>
      </c>
      <c r="Q1078" t="s">
        <v>33</v>
      </c>
      <c r="AA1078" t="s">
        <v>10207</v>
      </c>
      <c r="AB1078" t="s">
        <v>13085</v>
      </c>
      <c r="AC1078" t="s">
        <v>13086</v>
      </c>
      <c r="AD1078">
        <v>-181175</v>
      </c>
      <c r="AE1078" t="s">
        <v>38</v>
      </c>
      <c r="AF1078">
        <v>98121</v>
      </c>
    </row>
    <row r="1079" spans="1:32" ht="409.5" x14ac:dyDescent="0.25">
      <c r="A1079">
        <v>9949</v>
      </c>
      <c r="B1079" t="s">
        <v>178</v>
      </c>
      <c r="F1079">
        <v>1</v>
      </c>
      <c r="G1079" t="s">
        <v>3707</v>
      </c>
      <c r="H1079" t="s">
        <v>43705</v>
      </c>
      <c r="I1079">
        <v>0</v>
      </c>
      <c r="Q1079" t="s">
        <v>33</v>
      </c>
      <c r="Z1079" t="s">
        <v>34</v>
      </c>
      <c r="AA1079" t="s">
        <v>3708</v>
      </c>
      <c r="AB1079" s="1" t="s">
        <v>4178</v>
      </c>
      <c r="AC1079" s="1" t="s">
        <v>4179</v>
      </c>
      <c r="AD1079" t="s">
        <v>4180</v>
      </c>
      <c r="AE1079" t="s">
        <v>102</v>
      </c>
      <c r="AF1079">
        <v>97222</v>
      </c>
    </row>
    <row r="1080" spans="1:32" x14ac:dyDescent="0.25">
      <c r="A1080">
        <v>9950</v>
      </c>
      <c r="B1080" t="s">
        <v>334</v>
      </c>
      <c r="C1080" t="s">
        <v>45</v>
      </c>
      <c r="F1080">
        <v>1</v>
      </c>
      <c r="G1080" t="s">
        <v>4924</v>
      </c>
      <c r="H1080" t="s">
        <v>43705</v>
      </c>
      <c r="I1080">
        <v>0</v>
      </c>
      <c r="Q1080" t="s">
        <v>33</v>
      </c>
      <c r="AA1080" t="s">
        <v>29570</v>
      </c>
      <c r="AB1080" t="s">
        <v>34081</v>
      </c>
      <c r="AC1080" t="s">
        <v>34060</v>
      </c>
      <c r="AD1080" t="s">
        <v>34082</v>
      </c>
      <c r="AE1080" t="s">
        <v>38</v>
      </c>
      <c r="AF1080">
        <v>98005</v>
      </c>
    </row>
    <row r="1081" spans="1:32" ht="409.5" x14ac:dyDescent="0.25">
      <c r="A1081">
        <v>9979</v>
      </c>
      <c r="B1081" t="s">
        <v>2046</v>
      </c>
      <c r="C1081" t="s">
        <v>80</v>
      </c>
      <c r="F1081">
        <v>1</v>
      </c>
      <c r="G1081" t="s">
        <v>10418</v>
      </c>
      <c r="H1081" t="s">
        <v>43705</v>
      </c>
      <c r="Q1081" t="s">
        <v>33</v>
      </c>
      <c r="AA1081" t="s">
        <v>10419</v>
      </c>
      <c r="AB1081" s="1" t="s">
        <v>11180</v>
      </c>
      <c r="AC1081" t="s">
        <v>11181</v>
      </c>
      <c r="AD1081">
        <v>-163536</v>
      </c>
      <c r="AE1081" t="s">
        <v>38</v>
      </c>
      <c r="AF1081">
        <v>98034</v>
      </c>
    </row>
    <row r="1082" spans="1:32" x14ac:dyDescent="0.25">
      <c r="A1082">
        <v>9997</v>
      </c>
      <c r="B1082" t="s">
        <v>489</v>
      </c>
      <c r="C1082" t="s">
        <v>45</v>
      </c>
      <c r="F1082">
        <v>1</v>
      </c>
      <c r="G1082" t="s">
        <v>1406</v>
      </c>
      <c r="H1082" t="s">
        <v>43705</v>
      </c>
      <c r="Q1082" t="s">
        <v>33</v>
      </c>
      <c r="Z1082" t="s">
        <v>34</v>
      </c>
      <c r="AA1082" t="s">
        <v>1407</v>
      </c>
      <c r="AB1082" t="s">
        <v>1408</v>
      </c>
      <c r="AC1082" t="s">
        <v>1409</v>
      </c>
      <c r="AD1082">
        <v>-170941</v>
      </c>
      <c r="AE1082" t="s">
        <v>1410</v>
      </c>
      <c r="AF1082">
        <v>30358</v>
      </c>
    </row>
    <row r="1083" spans="1:32" x14ac:dyDescent="0.25">
      <c r="A1083">
        <v>10010</v>
      </c>
      <c r="B1083" t="s">
        <v>739</v>
      </c>
      <c r="C1083" t="s">
        <v>686</v>
      </c>
      <c r="F1083">
        <v>1</v>
      </c>
      <c r="G1083" t="s">
        <v>29621</v>
      </c>
      <c r="H1083" t="s">
        <v>43705</v>
      </c>
      <c r="Q1083" t="s">
        <v>33</v>
      </c>
      <c r="AA1083" t="s">
        <v>29622</v>
      </c>
      <c r="AB1083" t="s">
        <v>29623</v>
      </c>
      <c r="AC1083" t="s">
        <v>29589</v>
      </c>
      <c r="AD1083">
        <v>-161697</v>
      </c>
      <c r="AE1083" t="s">
        <v>38</v>
      </c>
      <c r="AF1083">
        <v>98595</v>
      </c>
    </row>
    <row r="1084" spans="1:32" ht="390" x14ac:dyDescent="0.25">
      <c r="A1084">
        <v>10011</v>
      </c>
      <c r="B1084" t="s">
        <v>30</v>
      </c>
      <c r="C1084" t="s">
        <v>31</v>
      </c>
      <c r="F1084">
        <v>1</v>
      </c>
      <c r="G1084" t="s">
        <v>160</v>
      </c>
      <c r="H1084" t="s">
        <v>43705</v>
      </c>
      <c r="Q1084" t="s">
        <v>33</v>
      </c>
      <c r="Z1084" t="s">
        <v>34</v>
      </c>
      <c r="AA1084" t="s">
        <v>161</v>
      </c>
      <c r="AB1084" s="1" t="s">
        <v>25801</v>
      </c>
      <c r="AC1084" s="1" t="s">
        <v>25801</v>
      </c>
      <c r="AD1084">
        <v>-163443</v>
      </c>
      <c r="AE1084" t="s">
        <v>38</v>
      </c>
      <c r="AF1084">
        <v>98109</v>
      </c>
    </row>
    <row r="1085" spans="1:32" ht="409.5" x14ac:dyDescent="0.25">
      <c r="A1085">
        <v>10014</v>
      </c>
      <c r="B1085" t="s">
        <v>2046</v>
      </c>
      <c r="C1085" t="s">
        <v>80</v>
      </c>
      <c r="F1085">
        <v>1</v>
      </c>
      <c r="G1085" t="s">
        <v>720</v>
      </c>
      <c r="H1085" t="s">
        <v>43705</v>
      </c>
      <c r="Q1085" t="s">
        <v>33</v>
      </c>
      <c r="AA1085" t="s">
        <v>6204</v>
      </c>
      <c r="AB1085" s="1" t="s">
        <v>12067</v>
      </c>
      <c r="AC1085" t="s">
        <v>12068</v>
      </c>
      <c r="AD1085">
        <v>-180769</v>
      </c>
      <c r="AE1085" t="s">
        <v>38</v>
      </c>
      <c r="AF1085">
        <v>98034</v>
      </c>
    </row>
    <row r="1086" spans="1:32" x14ac:dyDescent="0.25">
      <c r="A1086">
        <v>10019</v>
      </c>
      <c r="B1086" t="s">
        <v>2046</v>
      </c>
      <c r="C1086" t="s">
        <v>80</v>
      </c>
      <c r="F1086">
        <v>1</v>
      </c>
      <c r="G1086" t="s">
        <v>5344</v>
      </c>
      <c r="H1086" t="s">
        <v>43703</v>
      </c>
      <c r="Q1086" t="s">
        <v>33</v>
      </c>
      <c r="AA1086" t="s">
        <v>16581</v>
      </c>
      <c r="AB1086" t="s">
        <v>16594</v>
      </c>
      <c r="AC1086" t="s">
        <v>16595</v>
      </c>
      <c r="AD1086">
        <v>-171579</v>
      </c>
      <c r="AE1086" t="s">
        <v>38</v>
      </c>
      <c r="AF1086">
        <v>98121</v>
      </c>
    </row>
    <row r="1087" spans="1:32" x14ac:dyDescent="0.25">
      <c r="A1087">
        <v>10020</v>
      </c>
      <c r="B1087" t="s">
        <v>739</v>
      </c>
      <c r="C1087" t="s">
        <v>686</v>
      </c>
      <c r="F1087">
        <v>1</v>
      </c>
      <c r="G1087" t="s">
        <v>30225</v>
      </c>
      <c r="H1087" t="s">
        <v>43705</v>
      </c>
      <c r="I1087">
        <v>0</v>
      </c>
      <c r="Q1087" t="s">
        <v>33</v>
      </c>
      <c r="AA1087" t="s">
        <v>30226</v>
      </c>
      <c r="AB1087" t="s">
        <v>30230</v>
      </c>
      <c r="AC1087" t="s">
        <v>30231</v>
      </c>
      <c r="AD1087" t="s">
        <v>30232</v>
      </c>
      <c r="AE1087" t="s">
        <v>38</v>
      </c>
      <c r="AF1087">
        <v>99163</v>
      </c>
    </row>
    <row r="1088" spans="1:32" ht="409.5" x14ac:dyDescent="0.25">
      <c r="A1088">
        <v>10022</v>
      </c>
      <c r="B1088" t="s">
        <v>79</v>
      </c>
      <c r="C1088" t="s">
        <v>80</v>
      </c>
      <c r="F1088">
        <v>1</v>
      </c>
      <c r="G1088" t="s">
        <v>18574</v>
      </c>
      <c r="H1088" t="s">
        <v>43705</v>
      </c>
      <c r="Q1088" t="s">
        <v>33</v>
      </c>
      <c r="AA1088" t="s">
        <v>1366</v>
      </c>
      <c r="AB1088" s="1" t="s">
        <v>27070</v>
      </c>
      <c r="AC1088" t="s">
        <v>27071</v>
      </c>
      <c r="AD1088">
        <v>-180968</v>
      </c>
      <c r="AE1088" t="s">
        <v>38</v>
      </c>
      <c r="AF1088">
        <v>98121</v>
      </c>
    </row>
    <row r="1089" spans="1:32" ht="409.5" x14ac:dyDescent="0.25">
      <c r="A1089">
        <v>10038</v>
      </c>
      <c r="B1089" t="s">
        <v>79</v>
      </c>
      <c r="C1089" t="s">
        <v>80</v>
      </c>
      <c r="F1089">
        <v>1</v>
      </c>
      <c r="G1089" t="s">
        <v>81</v>
      </c>
      <c r="H1089" t="s">
        <v>43705</v>
      </c>
      <c r="Q1089" t="s">
        <v>33</v>
      </c>
      <c r="AA1089" t="s">
        <v>82</v>
      </c>
      <c r="AB1089" s="1" t="s">
        <v>25845</v>
      </c>
      <c r="AC1089" t="s">
        <v>25846</v>
      </c>
      <c r="AD1089">
        <v>-181675</v>
      </c>
      <c r="AE1089" t="s">
        <v>38</v>
      </c>
      <c r="AF1089">
        <v>98668</v>
      </c>
    </row>
    <row r="1090" spans="1:32" ht="409.5" x14ac:dyDescent="0.25">
      <c r="A1090">
        <v>10042</v>
      </c>
      <c r="B1090" t="s">
        <v>73</v>
      </c>
      <c r="C1090" t="s">
        <v>74</v>
      </c>
      <c r="F1090">
        <v>1</v>
      </c>
      <c r="G1090" t="s">
        <v>1589</v>
      </c>
      <c r="H1090" t="s">
        <v>43703</v>
      </c>
      <c r="I1090">
        <v>0</v>
      </c>
      <c r="Q1090" t="s">
        <v>33</v>
      </c>
      <c r="Z1090" t="s">
        <v>34</v>
      </c>
      <c r="AA1090" t="s">
        <v>1590</v>
      </c>
      <c r="AB1090" s="1" t="s">
        <v>1591</v>
      </c>
      <c r="AC1090" t="s">
        <v>1592</v>
      </c>
      <c r="AD1090" t="s">
        <v>1593</v>
      </c>
      <c r="AE1090" t="s">
        <v>38</v>
      </c>
      <c r="AF1090">
        <v>98516</v>
      </c>
    </row>
    <row r="1091" spans="1:32" x14ac:dyDescent="0.25">
      <c r="A1091">
        <v>10042</v>
      </c>
      <c r="B1091" t="s">
        <v>17015</v>
      </c>
      <c r="C1091" t="s">
        <v>45</v>
      </c>
      <c r="F1091">
        <v>1</v>
      </c>
      <c r="G1091" t="s">
        <v>3030</v>
      </c>
      <c r="H1091" t="s">
        <v>43705</v>
      </c>
      <c r="I1091">
        <v>0</v>
      </c>
      <c r="Q1091" t="s">
        <v>33</v>
      </c>
      <c r="AA1091" t="s">
        <v>12769</v>
      </c>
      <c r="AB1091" t="s">
        <v>35418</v>
      </c>
      <c r="AC1091" t="s">
        <v>35419</v>
      </c>
      <c r="AD1091" t="s">
        <v>35420</v>
      </c>
      <c r="AE1091" t="s">
        <v>38</v>
      </c>
      <c r="AF1091">
        <v>98332</v>
      </c>
    </row>
    <row r="1092" spans="1:32" x14ac:dyDescent="0.25">
      <c r="A1092">
        <v>10058</v>
      </c>
      <c r="B1092" t="s">
        <v>2046</v>
      </c>
      <c r="C1092" t="s">
        <v>80</v>
      </c>
      <c r="F1092">
        <v>1</v>
      </c>
      <c r="G1092" t="s">
        <v>7917</v>
      </c>
      <c r="H1092" t="s">
        <v>43705</v>
      </c>
      <c r="Q1092" t="s">
        <v>33</v>
      </c>
      <c r="AA1092" t="s">
        <v>7918</v>
      </c>
      <c r="AB1092" t="s">
        <v>11583</v>
      </c>
      <c r="AC1092" t="s">
        <v>11584</v>
      </c>
      <c r="AD1092">
        <v>-160532</v>
      </c>
      <c r="AE1092" t="s">
        <v>38</v>
      </c>
      <c r="AF1092">
        <v>98101</v>
      </c>
    </row>
    <row r="1093" spans="1:32" ht="210" x14ac:dyDescent="0.25">
      <c r="A1093">
        <v>10092</v>
      </c>
      <c r="B1093" t="s">
        <v>334</v>
      </c>
      <c r="C1093" t="s">
        <v>45</v>
      </c>
      <c r="F1093">
        <v>1</v>
      </c>
      <c r="G1093" t="s">
        <v>22837</v>
      </c>
      <c r="H1093" t="s">
        <v>43705</v>
      </c>
      <c r="Q1093" t="s">
        <v>33</v>
      </c>
      <c r="Z1093" t="s">
        <v>34</v>
      </c>
      <c r="AA1093" t="s">
        <v>22669</v>
      </c>
      <c r="AB1093" s="1" t="s">
        <v>23988</v>
      </c>
      <c r="AC1093" t="s">
        <v>23605</v>
      </c>
      <c r="AD1093">
        <v>-162168</v>
      </c>
      <c r="AE1093" t="s">
        <v>5301</v>
      </c>
      <c r="AF1093" t="s">
        <v>22675</v>
      </c>
    </row>
    <row r="1094" spans="1:32" ht="409.5" x14ac:dyDescent="0.25">
      <c r="A1094">
        <v>10099</v>
      </c>
      <c r="B1094" t="s">
        <v>2046</v>
      </c>
      <c r="C1094" t="s">
        <v>80</v>
      </c>
      <c r="F1094">
        <v>1</v>
      </c>
      <c r="G1094" t="s">
        <v>5745</v>
      </c>
      <c r="H1094" t="s">
        <v>43705</v>
      </c>
      <c r="Q1094" t="s">
        <v>33</v>
      </c>
      <c r="AA1094" t="s">
        <v>5859</v>
      </c>
      <c r="AB1094" s="1" t="s">
        <v>16203</v>
      </c>
      <c r="AC1094" t="s">
        <v>16204</v>
      </c>
      <c r="AD1094">
        <v>-171024</v>
      </c>
      <c r="AE1094" t="s">
        <v>38</v>
      </c>
      <c r="AF1094">
        <v>98201</v>
      </c>
    </row>
    <row r="1095" spans="1:32" x14ac:dyDescent="0.25">
      <c r="A1095">
        <v>10112</v>
      </c>
      <c r="B1095" t="s">
        <v>39</v>
      </c>
      <c r="F1095">
        <v>1</v>
      </c>
      <c r="G1095" t="s">
        <v>1213</v>
      </c>
      <c r="H1095" t="s">
        <v>43703</v>
      </c>
      <c r="Q1095" t="s">
        <v>33</v>
      </c>
      <c r="Z1095" t="s">
        <v>34</v>
      </c>
      <c r="AA1095" t="s">
        <v>1215</v>
      </c>
      <c r="AB1095" t="s">
        <v>37115</v>
      </c>
      <c r="AC1095" t="s">
        <v>37115</v>
      </c>
      <c r="AD1095">
        <v>-162487</v>
      </c>
      <c r="AE1095" t="s">
        <v>38</v>
      </c>
      <c r="AF1095">
        <v>98104</v>
      </c>
    </row>
    <row r="1096" spans="1:32" x14ac:dyDescent="0.25">
      <c r="A1096">
        <v>10116</v>
      </c>
      <c r="B1096" t="s">
        <v>334</v>
      </c>
      <c r="C1096" t="s">
        <v>45</v>
      </c>
      <c r="F1096">
        <v>1</v>
      </c>
      <c r="G1096" t="s">
        <v>41778</v>
      </c>
      <c r="H1096" t="s">
        <v>43705</v>
      </c>
      <c r="Q1096" t="s">
        <v>33</v>
      </c>
      <c r="AA1096" t="s">
        <v>41779</v>
      </c>
      <c r="AB1096" t="s">
        <v>41780</v>
      </c>
      <c r="AC1096" t="s">
        <v>41781</v>
      </c>
      <c r="AD1096">
        <v>-160148</v>
      </c>
      <c r="AE1096" t="s">
        <v>254</v>
      </c>
      <c r="AF1096">
        <v>23606</v>
      </c>
    </row>
    <row r="1097" spans="1:32" x14ac:dyDescent="0.25">
      <c r="A1097">
        <v>10120</v>
      </c>
      <c r="B1097" t="s">
        <v>739</v>
      </c>
      <c r="C1097" t="s">
        <v>686</v>
      </c>
      <c r="F1097">
        <v>1</v>
      </c>
      <c r="G1097" t="s">
        <v>28577</v>
      </c>
      <c r="H1097" t="s">
        <v>43705</v>
      </c>
      <c r="Q1097" t="s">
        <v>33</v>
      </c>
      <c r="AA1097" t="s">
        <v>29253</v>
      </c>
      <c r="AB1097" t="s">
        <v>30529</v>
      </c>
      <c r="AC1097" t="s">
        <v>30459</v>
      </c>
      <c r="AD1097">
        <v>-171069</v>
      </c>
      <c r="AE1097" t="s">
        <v>38</v>
      </c>
      <c r="AF1097">
        <v>98532</v>
      </c>
    </row>
    <row r="1098" spans="1:32" x14ac:dyDescent="0.25">
      <c r="A1098">
        <v>10130</v>
      </c>
      <c r="B1098" t="s">
        <v>1203</v>
      </c>
      <c r="C1098" t="s">
        <v>45</v>
      </c>
      <c r="F1098">
        <v>1</v>
      </c>
      <c r="G1098" t="s">
        <v>387</v>
      </c>
      <c r="H1098" t="s">
        <v>43696</v>
      </c>
      <c r="I1098">
        <v>0</v>
      </c>
      <c r="Q1098" t="s">
        <v>33</v>
      </c>
      <c r="Z1098" t="s">
        <v>34</v>
      </c>
      <c r="AA1098" t="s">
        <v>389</v>
      </c>
      <c r="AB1098" t="s">
        <v>37016</v>
      </c>
      <c r="AC1098" t="s">
        <v>37017</v>
      </c>
      <c r="AD1098" t="s">
        <v>37018</v>
      </c>
    </row>
    <row r="1099" spans="1:32" x14ac:dyDescent="0.25">
      <c r="A1099">
        <v>10133</v>
      </c>
      <c r="B1099" t="s">
        <v>685</v>
      </c>
      <c r="C1099" t="s">
        <v>686</v>
      </c>
      <c r="F1099">
        <v>1</v>
      </c>
      <c r="G1099" t="s">
        <v>17676</v>
      </c>
      <c r="H1099" t="s">
        <v>43705</v>
      </c>
      <c r="Q1099" t="s">
        <v>63</v>
      </c>
      <c r="AA1099" t="s">
        <v>17677</v>
      </c>
      <c r="AB1099" t="s">
        <v>33179</v>
      </c>
      <c r="AC1099" t="s">
        <v>33137</v>
      </c>
      <c r="AD1099">
        <v>-173143</v>
      </c>
      <c r="AE1099" t="s">
        <v>38</v>
      </c>
      <c r="AF1099">
        <v>98837</v>
      </c>
    </row>
    <row r="1100" spans="1:32" ht="409.5" x14ac:dyDescent="0.25">
      <c r="A1100">
        <v>10135</v>
      </c>
      <c r="B1100" t="s">
        <v>2046</v>
      </c>
      <c r="C1100" t="s">
        <v>80</v>
      </c>
      <c r="F1100">
        <v>1</v>
      </c>
      <c r="G1100" t="s">
        <v>413</v>
      </c>
      <c r="H1100" t="s">
        <v>43705</v>
      </c>
      <c r="Q1100" t="s">
        <v>33</v>
      </c>
      <c r="AA1100" t="s">
        <v>414</v>
      </c>
      <c r="AB1100" s="1" t="s">
        <v>14586</v>
      </c>
      <c r="AC1100" t="s">
        <v>14587</v>
      </c>
      <c r="AD1100">
        <v>-181331</v>
      </c>
      <c r="AE1100" t="s">
        <v>38</v>
      </c>
      <c r="AF1100">
        <v>98004</v>
      </c>
    </row>
    <row r="1101" spans="1:32" ht="409.5" x14ac:dyDescent="0.25">
      <c r="A1101">
        <v>10136</v>
      </c>
      <c r="B1101" t="s">
        <v>2046</v>
      </c>
      <c r="C1101" t="s">
        <v>80</v>
      </c>
      <c r="F1101">
        <v>1</v>
      </c>
      <c r="G1101" t="s">
        <v>413</v>
      </c>
      <c r="H1101" t="s">
        <v>43705</v>
      </c>
      <c r="Q1101" t="s">
        <v>33</v>
      </c>
      <c r="AA1101" t="s">
        <v>7165</v>
      </c>
      <c r="AB1101" s="1" t="s">
        <v>10391</v>
      </c>
      <c r="AC1101" t="s">
        <v>10392</v>
      </c>
      <c r="AD1101">
        <v>-162580</v>
      </c>
      <c r="AE1101" t="s">
        <v>38</v>
      </c>
      <c r="AF1101">
        <v>98004</v>
      </c>
    </row>
    <row r="1102" spans="1:32" x14ac:dyDescent="0.25">
      <c r="A1102">
        <v>10160</v>
      </c>
      <c r="B1102" t="s">
        <v>2046</v>
      </c>
      <c r="C1102" t="s">
        <v>80</v>
      </c>
      <c r="F1102">
        <v>1</v>
      </c>
      <c r="G1102" t="s">
        <v>8022</v>
      </c>
      <c r="H1102" t="s">
        <v>43705</v>
      </c>
      <c r="Q1102" t="s">
        <v>33</v>
      </c>
      <c r="AA1102" t="s">
        <v>11995</v>
      </c>
      <c r="AB1102" t="s">
        <v>15860</v>
      </c>
      <c r="AC1102" t="s">
        <v>15861</v>
      </c>
      <c r="AD1102">
        <v>-161386</v>
      </c>
      <c r="AE1102" t="s">
        <v>38</v>
      </c>
      <c r="AF1102">
        <v>98516</v>
      </c>
    </row>
    <row r="1103" spans="1:32" ht="409.5" x14ac:dyDescent="0.25">
      <c r="A1103">
        <v>10171</v>
      </c>
      <c r="B1103" t="s">
        <v>73</v>
      </c>
      <c r="C1103" t="s">
        <v>74</v>
      </c>
      <c r="F1103">
        <v>1</v>
      </c>
      <c r="G1103" t="s">
        <v>5296</v>
      </c>
      <c r="H1103" t="s">
        <v>43703</v>
      </c>
      <c r="I1103">
        <v>0</v>
      </c>
      <c r="Q1103" t="s">
        <v>63</v>
      </c>
      <c r="Z1103" t="s">
        <v>34</v>
      </c>
      <c r="AA1103" t="s">
        <v>5298</v>
      </c>
      <c r="AB1103" s="1" t="s">
        <v>21448</v>
      </c>
      <c r="AC1103" s="1" t="s">
        <v>21448</v>
      </c>
      <c r="AD1103" t="s">
        <v>21449</v>
      </c>
      <c r="AE1103" t="s">
        <v>5301</v>
      </c>
      <c r="AF1103" t="s">
        <v>5302</v>
      </c>
    </row>
    <row r="1104" spans="1:32" x14ac:dyDescent="0.25">
      <c r="A1104">
        <v>10171</v>
      </c>
      <c r="B1104" t="s">
        <v>73</v>
      </c>
      <c r="C1104" t="s">
        <v>74</v>
      </c>
      <c r="F1104">
        <v>1</v>
      </c>
      <c r="G1104" t="s">
        <v>19208</v>
      </c>
      <c r="H1104" t="s">
        <v>43705</v>
      </c>
      <c r="I1104">
        <v>0</v>
      </c>
      <c r="Q1104" t="s">
        <v>33</v>
      </c>
      <c r="Z1104" t="s">
        <v>34</v>
      </c>
      <c r="AA1104" t="s">
        <v>19209</v>
      </c>
      <c r="AB1104" t="s">
        <v>38899</v>
      </c>
      <c r="AC1104" t="s">
        <v>38900</v>
      </c>
      <c r="AD1104" t="s">
        <v>38901</v>
      </c>
      <c r="AE1104" t="s">
        <v>38</v>
      </c>
      <c r="AF1104">
        <v>98020</v>
      </c>
    </row>
    <row r="1105" spans="1:32" ht="409.5" x14ac:dyDescent="0.25">
      <c r="A1105">
        <v>10172</v>
      </c>
      <c r="B1105" t="s">
        <v>685</v>
      </c>
      <c r="C1105" t="s">
        <v>686</v>
      </c>
      <c r="F1105">
        <v>1</v>
      </c>
      <c r="G1105" t="s">
        <v>29351</v>
      </c>
      <c r="H1105" t="s">
        <v>43705</v>
      </c>
      <c r="Q1105" t="s">
        <v>33</v>
      </c>
      <c r="AA1105" t="s">
        <v>32830</v>
      </c>
      <c r="AB1105" s="1" t="s">
        <v>34730</v>
      </c>
      <c r="AC1105" t="s">
        <v>34715</v>
      </c>
      <c r="AD1105">
        <v>-170327</v>
      </c>
      <c r="AE1105" t="s">
        <v>38</v>
      </c>
      <c r="AF1105">
        <v>98409</v>
      </c>
    </row>
    <row r="1106" spans="1:32" ht="409.5" x14ac:dyDescent="0.25">
      <c r="A1106">
        <v>10173</v>
      </c>
      <c r="B1106" t="s">
        <v>739</v>
      </c>
      <c r="C1106" t="s">
        <v>686</v>
      </c>
      <c r="F1106">
        <v>1</v>
      </c>
      <c r="G1106" t="s">
        <v>29369</v>
      </c>
      <c r="H1106" t="s">
        <v>43705</v>
      </c>
      <c r="Q1106" t="s">
        <v>33</v>
      </c>
      <c r="Y1106">
        <v>15</v>
      </c>
      <c r="Z1106" t="s">
        <v>34</v>
      </c>
      <c r="AA1106" t="s">
        <v>29370</v>
      </c>
      <c r="AB1106" s="1" t="s">
        <v>29371</v>
      </c>
      <c r="AC1106" t="s">
        <v>29372</v>
      </c>
      <c r="AD1106">
        <v>-180659</v>
      </c>
      <c r="AE1106" t="s">
        <v>333</v>
      </c>
      <c r="AF1106">
        <v>83864</v>
      </c>
    </row>
    <row r="1107" spans="1:32" x14ac:dyDescent="0.25">
      <c r="A1107">
        <v>10178</v>
      </c>
      <c r="B1107" t="s">
        <v>677</v>
      </c>
      <c r="C1107" t="s">
        <v>80</v>
      </c>
      <c r="F1107">
        <v>1</v>
      </c>
      <c r="G1107" t="s">
        <v>2870</v>
      </c>
      <c r="H1107" t="s">
        <v>43696</v>
      </c>
      <c r="I1107">
        <v>0</v>
      </c>
      <c r="Q1107" t="s">
        <v>33</v>
      </c>
      <c r="AA1107" t="s">
        <v>18389</v>
      </c>
      <c r="AB1107" t="s">
        <v>18390</v>
      </c>
      <c r="AC1107" t="s">
        <v>18391</v>
      </c>
      <c r="AD1107" t="s">
        <v>18392</v>
      </c>
      <c r="AE1107" t="s">
        <v>38</v>
      </c>
      <c r="AF1107">
        <v>98660</v>
      </c>
    </row>
    <row r="1108" spans="1:32" ht="409.5" x14ac:dyDescent="0.25">
      <c r="A1108">
        <v>10195</v>
      </c>
      <c r="B1108" t="s">
        <v>2046</v>
      </c>
      <c r="C1108" t="s">
        <v>80</v>
      </c>
      <c r="F1108">
        <v>1</v>
      </c>
      <c r="G1108" t="s">
        <v>927</v>
      </c>
      <c r="H1108" t="s">
        <v>43705</v>
      </c>
      <c r="Q1108" t="s">
        <v>33</v>
      </c>
      <c r="AA1108" t="s">
        <v>928</v>
      </c>
      <c r="AB1108" s="1" t="s">
        <v>10314</v>
      </c>
      <c r="AC1108" t="s">
        <v>10313</v>
      </c>
      <c r="AD1108">
        <v>-162685</v>
      </c>
      <c r="AE1108" t="s">
        <v>102</v>
      </c>
      <c r="AF1108">
        <v>97211</v>
      </c>
    </row>
    <row r="1109" spans="1:32" x14ac:dyDescent="0.25">
      <c r="A1109">
        <v>10197</v>
      </c>
      <c r="B1109" t="s">
        <v>124</v>
      </c>
      <c r="C1109" t="s">
        <v>45</v>
      </c>
      <c r="F1109">
        <v>1</v>
      </c>
      <c r="G1109" t="s">
        <v>32557</v>
      </c>
      <c r="H1109" t="s">
        <v>43705</v>
      </c>
      <c r="Q1109" t="s">
        <v>33</v>
      </c>
      <c r="Z1109" t="s">
        <v>34</v>
      </c>
      <c r="AA1109" t="s">
        <v>32558</v>
      </c>
      <c r="AB1109" t="s">
        <v>42959</v>
      </c>
      <c r="AC1109" t="s">
        <v>42960</v>
      </c>
      <c r="AD1109">
        <v>-160791</v>
      </c>
      <c r="AE1109" t="s">
        <v>38</v>
      </c>
      <c r="AF1109">
        <v>98007</v>
      </c>
    </row>
    <row r="1110" spans="1:32" x14ac:dyDescent="0.25">
      <c r="A1110">
        <v>10197</v>
      </c>
      <c r="B1110" t="s">
        <v>739</v>
      </c>
      <c r="C1110" t="s">
        <v>686</v>
      </c>
      <c r="F1110">
        <v>1</v>
      </c>
      <c r="G1110" t="s">
        <v>29813</v>
      </c>
      <c r="H1110" t="s">
        <v>43705</v>
      </c>
      <c r="Q1110" t="s">
        <v>33</v>
      </c>
      <c r="AA1110" t="s">
        <v>29835</v>
      </c>
      <c r="AB1110" t="s">
        <v>29836</v>
      </c>
      <c r="AC1110" t="s">
        <v>29823</v>
      </c>
      <c r="AD1110">
        <v>-162412</v>
      </c>
      <c r="AE1110" t="s">
        <v>38</v>
      </c>
      <c r="AF1110">
        <v>98466</v>
      </c>
    </row>
    <row r="1111" spans="1:32" x14ac:dyDescent="0.25">
      <c r="A1111">
        <v>10199</v>
      </c>
      <c r="B1111" t="s">
        <v>739</v>
      </c>
      <c r="C1111" t="s">
        <v>686</v>
      </c>
      <c r="F1111">
        <v>1</v>
      </c>
      <c r="G1111" t="s">
        <v>3440</v>
      </c>
      <c r="H1111" t="s">
        <v>43705</v>
      </c>
      <c r="I1111">
        <v>0</v>
      </c>
      <c r="Q1111" t="s">
        <v>33</v>
      </c>
      <c r="AA1111" t="s">
        <v>29904</v>
      </c>
      <c r="AB1111" t="s">
        <v>29905</v>
      </c>
      <c r="AC1111" t="s">
        <v>29906</v>
      </c>
      <c r="AD1111" t="s">
        <v>29907</v>
      </c>
    </row>
    <row r="1112" spans="1:32" ht="409.5" x14ac:dyDescent="0.25">
      <c r="A1112">
        <v>10200</v>
      </c>
      <c r="B1112" t="s">
        <v>79</v>
      </c>
      <c r="C1112" t="s">
        <v>80</v>
      </c>
      <c r="F1112">
        <v>1</v>
      </c>
      <c r="G1112" t="s">
        <v>413</v>
      </c>
      <c r="H1112" t="s">
        <v>43705</v>
      </c>
      <c r="Q1112" t="s">
        <v>33</v>
      </c>
      <c r="AA1112" t="s">
        <v>7165</v>
      </c>
      <c r="AB1112" s="1" t="s">
        <v>12298</v>
      </c>
      <c r="AC1112" t="s">
        <v>12294</v>
      </c>
      <c r="AD1112">
        <v>-170075</v>
      </c>
      <c r="AE1112" t="s">
        <v>38</v>
      </c>
      <c r="AF1112">
        <v>98004</v>
      </c>
    </row>
    <row r="1113" spans="1:32" x14ac:dyDescent="0.25">
      <c r="A1113">
        <v>10200</v>
      </c>
      <c r="B1113" t="s">
        <v>68</v>
      </c>
      <c r="C1113" t="s">
        <v>45</v>
      </c>
      <c r="F1113">
        <v>1</v>
      </c>
      <c r="G1113" t="s">
        <v>32319</v>
      </c>
      <c r="H1113" t="s">
        <v>43703</v>
      </c>
      <c r="J1113" t="s">
        <v>617</v>
      </c>
      <c r="K1113" t="s">
        <v>2322</v>
      </c>
      <c r="N1113">
        <v>421.4</v>
      </c>
      <c r="P1113" t="s">
        <v>465</v>
      </c>
      <c r="Q1113" t="s">
        <v>52</v>
      </c>
      <c r="S1113" t="s">
        <v>851</v>
      </c>
      <c r="Y1113">
        <v>15</v>
      </c>
      <c r="Z1113" t="s">
        <v>34</v>
      </c>
      <c r="AA1113" t="s">
        <v>32320</v>
      </c>
      <c r="AB1113" t="s">
        <v>32321</v>
      </c>
      <c r="AC1113" t="s">
        <v>32322</v>
      </c>
      <c r="AD1113">
        <v>-163368</v>
      </c>
      <c r="AE1113" t="s">
        <v>254</v>
      </c>
      <c r="AF1113">
        <v>23510</v>
      </c>
    </row>
    <row r="1114" spans="1:32" ht="409.5" x14ac:dyDescent="0.25">
      <c r="A1114">
        <v>10207</v>
      </c>
      <c r="B1114" t="s">
        <v>178</v>
      </c>
      <c r="C1114" t="s">
        <v>179</v>
      </c>
      <c r="F1114">
        <v>1</v>
      </c>
      <c r="G1114" t="s">
        <v>740</v>
      </c>
      <c r="H1114" t="s">
        <v>43703</v>
      </c>
      <c r="Q1114" t="s">
        <v>33</v>
      </c>
      <c r="Y1114">
        <v>15</v>
      </c>
      <c r="Z1114" t="s">
        <v>34</v>
      </c>
      <c r="AA1114" t="s">
        <v>27573</v>
      </c>
      <c r="AB1114" s="1" t="s">
        <v>27574</v>
      </c>
      <c r="AC1114" t="s">
        <v>27575</v>
      </c>
      <c r="AD1114">
        <v>-173149</v>
      </c>
      <c r="AE1114" t="s">
        <v>38</v>
      </c>
      <c r="AF1114">
        <v>98101</v>
      </c>
    </row>
    <row r="1115" spans="1:32" x14ac:dyDescent="0.25">
      <c r="A1115">
        <v>10208</v>
      </c>
      <c r="B1115" t="s">
        <v>39</v>
      </c>
      <c r="F1115">
        <v>1</v>
      </c>
      <c r="G1115" t="s">
        <v>1213</v>
      </c>
      <c r="H1115" t="s">
        <v>43703</v>
      </c>
      <c r="Q1115" t="s">
        <v>63</v>
      </c>
      <c r="Z1115" t="s">
        <v>34</v>
      </c>
      <c r="AA1115" t="s">
        <v>1215</v>
      </c>
      <c r="AB1115" t="s">
        <v>37111</v>
      </c>
      <c r="AC1115" t="s">
        <v>37112</v>
      </c>
      <c r="AD1115">
        <v>-162635</v>
      </c>
      <c r="AE1115" t="s">
        <v>38</v>
      </c>
      <c r="AF1115">
        <v>98104</v>
      </c>
    </row>
    <row r="1116" spans="1:32" x14ac:dyDescent="0.25">
      <c r="A1116">
        <v>10218</v>
      </c>
      <c r="B1116" t="s">
        <v>2046</v>
      </c>
      <c r="C1116" t="s">
        <v>80</v>
      </c>
      <c r="F1116">
        <v>1</v>
      </c>
      <c r="G1116" t="s">
        <v>3051</v>
      </c>
      <c r="H1116" t="s">
        <v>43705</v>
      </c>
      <c r="Q1116" t="s">
        <v>33</v>
      </c>
      <c r="AA1116" t="s">
        <v>7700</v>
      </c>
      <c r="AB1116" t="s">
        <v>15329</v>
      </c>
      <c r="AC1116" t="s">
        <v>15330</v>
      </c>
      <c r="AD1116">
        <v>-173180</v>
      </c>
      <c r="AE1116" t="s">
        <v>38</v>
      </c>
      <c r="AF1116">
        <v>98101</v>
      </c>
    </row>
    <row r="1117" spans="1:32" ht="409.5" x14ac:dyDescent="0.25">
      <c r="A1117">
        <v>10221</v>
      </c>
      <c r="B1117" t="s">
        <v>2046</v>
      </c>
      <c r="C1117" t="s">
        <v>80</v>
      </c>
      <c r="F1117">
        <v>1</v>
      </c>
      <c r="G1117" t="s">
        <v>720</v>
      </c>
      <c r="H1117" t="s">
        <v>43705</v>
      </c>
      <c r="Q1117" t="s">
        <v>33</v>
      </c>
      <c r="AA1117" t="s">
        <v>6094</v>
      </c>
      <c r="AB1117" s="1" t="s">
        <v>10868</v>
      </c>
      <c r="AC1117" t="s">
        <v>10869</v>
      </c>
      <c r="AD1117">
        <v>-181631</v>
      </c>
      <c r="AE1117" t="s">
        <v>38</v>
      </c>
      <c r="AF1117">
        <v>98052</v>
      </c>
    </row>
    <row r="1118" spans="1:32" x14ac:dyDescent="0.25">
      <c r="A1118">
        <v>7969</v>
      </c>
      <c r="B1118" t="s">
        <v>2046</v>
      </c>
      <c r="C1118" t="s">
        <v>80</v>
      </c>
      <c r="F1118">
        <v>1</v>
      </c>
      <c r="G1118" t="s">
        <v>8952</v>
      </c>
      <c r="H1118" t="s">
        <v>43705</v>
      </c>
      <c r="Q1118" t="s">
        <v>33</v>
      </c>
      <c r="AA1118" t="s">
        <v>13329</v>
      </c>
      <c r="AB1118" t="s">
        <v>13330</v>
      </c>
      <c r="AC1118" t="s">
        <v>13328</v>
      </c>
      <c r="AD1118">
        <v>-180600</v>
      </c>
      <c r="AE1118" t="s">
        <v>333</v>
      </c>
      <c r="AF1118">
        <v>83814</v>
      </c>
    </row>
    <row r="1119" spans="1:32" ht="360" x14ac:dyDescent="0.25">
      <c r="A1119">
        <v>10233</v>
      </c>
      <c r="B1119" t="s">
        <v>489</v>
      </c>
      <c r="C1119" t="s">
        <v>45</v>
      </c>
      <c r="F1119">
        <v>1</v>
      </c>
      <c r="G1119" t="s">
        <v>3426</v>
      </c>
      <c r="H1119" t="s">
        <v>43705</v>
      </c>
      <c r="P1119" t="s">
        <v>9125</v>
      </c>
      <c r="Q1119" t="s">
        <v>33</v>
      </c>
      <c r="Z1119" t="s">
        <v>34</v>
      </c>
      <c r="AA1119" t="s">
        <v>37742</v>
      </c>
      <c r="AB1119" s="1" t="s">
        <v>37743</v>
      </c>
      <c r="AC1119" t="s">
        <v>37744</v>
      </c>
      <c r="AD1119">
        <v>-161967</v>
      </c>
      <c r="AE1119" t="s">
        <v>38</v>
      </c>
      <c r="AF1119">
        <v>98005</v>
      </c>
    </row>
    <row r="1120" spans="1:32" x14ac:dyDescent="0.25">
      <c r="A1120">
        <v>10233</v>
      </c>
      <c r="B1120" t="s">
        <v>1203</v>
      </c>
      <c r="C1120" t="s">
        <v>45</v>
      </c>
      <c r="F1120">
        <v>1</v>
      </c>
      <c r="G1120" t="s">
        <v>3408</v>
      </c>
      <c r="H1120" t="s">
        <v>43705</v>
      </c>
      <c r="I1120">
        <v>0</v>
      </c>
      <c r="Q1120" t="s">
        <v>33</v>
      </c>
      <c r="X1120" t="s">
        <v>8733</v>
      </c>
      <c r="Y1120">
        <v>4</v>
      </c>
      <c r="Z1120" t="s">
        <v>34</v>
      </c>
      <c r="AA1120" t="s">
        <v>8734</v>
      </c>
      <c r="AB1120" t="s">
        <v>8735</v>
      </c>
      <c r="AC1120" t="s">
        <v>8736</v>
      </c>
      <c r="AD1120" t="s">
        <v>8737</v>
      </c>
      <c r="AE1120" t="s">
        <v>38</v>
      </c>
      <c r="AF1120">
        <v>98006</v>
      </c>
    </row>
    <row r="1121" spans="1:32" x14ac:dyDescent="0.25">
      <c r="A1121">
        <v>10240</v>
      </c>
      <c r="B1121" t="s">
        <v>68</v>
      </c>
      <c r="C1121" t="s">
        <v>45</v>
      </c>
      <c r="F1121">
        <v>1</v>
      </c>
      <c r="G1121" t="s">
        <v>22152</v>
      </c>
      <c r="H1121" t="s">
        <v>43705</v>
      </c>
      <c r="Q1121" t="s">
        <v>33</v>
      </c>
      <c r="Z1121" t="s">
        <v>34</v>
      </c>
      <c r="AA1121" t="s">
        <v>22153</v>
      </c>
      <c r="AB1121" t="s">
        <v>22154</v>
      </c>
      <c r="AC1121" t="s">
        <v>22155</v>
      </c>
      <c r="AD1121">
        <v>-172589</v>
      </c>
    </row>
    <row r="1122" spans="1:32" ht="409.5" x14ac:dyDescent="0.25">
      <c r="A1122">
        <v>388</v>
      </c>
      <c r="B1122" t="s">
        <v>685</v>
      </c>
      <c r="C1122" t="s">
        <v>686</v>
      </c>
      <c r="F1122">
        <v>1</v>
      </c>
      <c r="G1122" t="s">
        <v>30872</v>
      </c>
      <c r="H1122" t="s">
        <v>43703</v>
      </c>
      <c r="Q1122" t="s">
        <v>33</v>
      </c>
      <c r="AA1122" t="s">
        <v>30873</v>
      </c>
      <c r="AB1122" s="1" t="s">
        <v>34621</v>
      </c>
      <c r="AC1122" t="s">
        <v>34620</v>
      </c>
      <c r="AD1122">
        <v>-172221</v>
      </c>
      <c r="AE1122" t="s">
        <v>102</v>
      </c>
      <c r="AF1122">
        <v>97031</v>
      </c>
    </row>
    <row r="1123" spans="1:32" x14ac:dyDescent="0.25">
      <c r="A1123">
        <v>10259</v>
      </c>
      <c r="B1123" t="s">
        <v>73</v>
      </c>
      <c r="C1123" t="s">
        <v>74</v>
      </c>
      <c r="F1123">
        <v>1</v>
      </c>
      <c r="G1123" t="s">
        <v>1194</v>
      </c>
      <c r="H1123" t="s">
        <v>43705</v>
      </c>
      <c r="I1123">
        <v>0</v>
      </c>
      <c r="Q1123" t="s">
        <v>33</v>
      </c>
      <c r="AA1123" t="s">
        <v>4864</v>
      </c>
      <c r="AB1123" t="s">
        <v>36584</v>
      </c>
      <c r="AC1123" t="s">
        <v>36566</v>
      </c>
      <c r="AD1123" t="s">
        <v>36585</v>
      </c>
    </row>
    <row r="1124" spans="1:32" x14ac:dyDescent="0.25">
      <c r="A1124">
        <v>10266</v>
      </c>
      <c r="B1124" t="s">
        <v>164</v>
      </c>
      <c r="C1124" t="s">
        <v>165</v>
      </c>
      <c r="F1124">
        <v>1</v>
      </c>
      <c r="G1124" t="s">
        <v>1753</v>
      </c>
      <c r="H1124" t="s">
        <v>43705</v>
      </c>
      <c r="Q1124" t="s">
        <v>33</v>
      </c>
      <c r="AA1124" t="s">
        <v>1754</v>
      </c>
      <c r="AB1124" t="s">
        <v>31628</v>
      </c>
      <c r="AC1124" t="s">
        <v>31629</v>
      </c>
      <c r="AD1124">
        <v>-163109</v>
      </c>
    </row>
    <row r="1125" spans="1:32" ht="409.5" x14ac:dyDescent="0.25">
      <c r="A1125">
        <v>10280</v>
      </c>
      <c r="B1125" t="s">
        <v>2046</v>
      </c>
      <c r="C1125" t="s">
        <v>80</v>
      </c>
      <c r="F1125">
        <v>1</v>
      </c>
      <c r="G1125" t="s">
        <v>1305</v>
      </c>
      <c r="H1125" t="s">
        <v>43705</v>
      </c>
      <c r="I1125">
        <v>0</v>
      </c>
      <c r="Q1125" t="s">
        <v>33</v>
      </c>
      <c r="AA1125" t="s">
        <v>7240</v>
      </c>
      <c r="AB1125" s="1" t="s">
        <v>8561</v>
      </c>
      <c r="AC1125" t="s">
        <v>8562</v>
      </c>
      <c r="AD1125" t="s">
        <v>8563</v>
      </c>
      <c r="AE1125" t="s">
        <v>38</v>
      </c>
      <c r="AF1125">
        <v>98109</v>
      </c>
    </row>
    <row r="1126" spans="1:32" ht="300" x14ac:dyDescent="0.25">
      <c r="A1126">
        <v>10288</v>
      </c>
      <c r="B1126" t="s">
        <v>79</v>
      </c>
      <c r="C1126" t="s">
        <v>80</v>
      </c>
      <c r="F1126">
        <v>1</v>
      </c>
      <c r="G1126" t="s">
        <v>2587</v>
      </c>
      <c r="H1126" t="s">
        <v>43705</v>
      </c>
      <c r="Q1126" t="s">
        <v>33</v>
      </c>
      <c r="AA1126" t="s">
        <v>26071</v>
      </c>
      <c r="AB1126" t="s">
        <v>26072</v>
      </c>
      <c r="AC1126" s="1" t="s">
        <v>26073</v>
      </c>
      <c r="AD1126">
        <v>-171428</v>
      </c>
      <c r="AE1126" t="s">
        <v>38</v>
      </c>
      <c r="AF1126">
        <v>98154</v>
      </c>
    </row>
    <row r="1127" spans="1:32" x14ac:dyDescent="0.25">
      <c r="A1127">
        <v>10288</v>
      </c>
      <c r="B1127" t="s">
        <v>685</v>
      </c>
      <c r="C1127" t="s">
        <v>686</v>
      </c>
      <c r="F1127">
        <v>1</v>
      </c>
      <c r="G1127" t="s">
        <v>4947</v>
      </c>
      <c r="H1127" t="s">
        <v>43705</v>
      </c>
      <c r="Q1127" t="s">
        <v>33</v>
      </c>
      <c r="AA1127" t="s">
        <v>29858</v>
      </c>
      <c r="AB1127" t="s">
        <v>33839</v>
      </c>
      <c r="AC1127" t="s">
        <v>33814</v>
      </c>
      <c r="AD1127">
        <v>-160693</v>
      </c>
      <c r="AE1127" t="s">
        <v>38</v>
      </c>
      <c r="AF1127">
        <v>98032</v>
      </c>
    </row>
    <row r="1128" spans="1:32" ht="409.5" x14ac:dyDescent="0.25">
      <c r="A1128">
        <v>10300</v>
      </c>
      <c r="B1128" t="s">
        <v>2046</v>
      </c>
      <c r="C1128" t="s">
        <v>80</v>
      </c>
      <c r="F1128">
        <v>1</v>
      </c>
      <c r="G1128" t="s">
        <v>1305</v>
      </c>
      <c r="H1128" t="s">
        <v>43705</v>
      </c>
      <c r="I1128">
        <v>0</v>
      </c>
      <c r="Q1128" t="s">
        <v>33</v>
      </c>
      <c r="AA1128" t="s">
        <v>7240</v>
      </c>
      <c r="AB1128" s="1" t="s">
        <v>14942</v>
      </c>
      <c r="AC1128" t="s">
        <v>14943</v>
      </c>
      <c r="AD1128" t="s">
        <v>14944</v>
      </c>
      <c r="AE1128" t="s">
        <v>38</v>
      </c>
      <c r="AF1128">
        <v>98109</v>
      </c>
    </row>
    <row r="1129" spans="1:32" ht="409.5" x14ac:dyDescent="0.25">
      <c r="A1129">
        <v>10307</v>
      </c>
      <c r="B1129" t="s">
        <v>73</v>
      </c>
      <c r="C1129" t="s">
        <v>74</v>
      </c>
      <c r="F1129">
        <v>1</v>
      </c>
      <c r="G1129" t="s">
        <v>42561</v>
      </c>
      <c r="H1129" t="s">
        <v>43703</v>
      </c>
      <c r="Q1129" t="s">
        <v>33</v>
      </c>
      <c r="Z1129" t="s">
        <v>34</v>
      </c>
      <c r="AA1129" t="s">
        <v>21588</v>
      </c>
      <c r="AB1129" s="1" t="s">
        <v>42562</v>
      </c>
      <c r="AC1129" t="s">
        <v>42563</v>
      </c>
      <c r="AD1129">
        <v>-170776</v>
      </c>
      <c r="AE1129" t="s">
        <v>38</v>
      </c>
      <c r="AF1129">
        <v>98402</v>
      </c>
    </row>
    <row r="1130" spans="1:32" ht="409.5" x14ac:dyDescent="0.25">
      <c r="A1130">
        <v>10308</v>
      </c>
      <c r="B1130" t="s">
        <v>2046</v>
      </c>
      <c r="C1130" t="s">
        <v>80</v>
      </c>
      <c r="F1130">
        <v>1</v>
      </c>
      <c r="G1130" t="s">
        <v>658</v>
      </c>
      <c r="H1130" t="s">
        <v>43705</v>
      </c>
      <c r="Q1130" t="s">
        <v>33</v>
      </c>
      <c r="AA1130" t="s">
        <v>659</v>
      </c>
      <c r="AB1130" s="1" t="s">
        <v>10721</v>
      </c>
      <c r="AC1130" t="s">
        <v>10722</v>
      </c>
      <c r="AD1130">
        <v>-161477</v>
      </c>
      <c r="AE1130" t="s">
        <v>333</v>
      </c>
      <c r="AF1130">
        <v>83702</v>
      </c>
    </row>
    <row r="1131" spans="1:32" x14ac:dyDescent="0.25">
      <c r="A1131">
        <v>10312</v>
      </c>
      <c r="B1131" t="s">
        <v>124</v>
      </c>
      <c r="C1131" t="s">
        <v>45</v>
      </c>
      <c r="F1131">
        <v>1</v>
      </c>
      <c r="G1131" t="s">
        <v>844</v>
      </c>
      <c r="H1131" t="s">
        <v>43705</v>
      </c>
      <c r="Q1131" t="s">
        <v>33</v>
      </c>
      <c r="Z1131" t="s">
        <v>34</v>
      </c>
      <c r="AA1131" t="s">
        <v>1140</v>
      </c>
      <c r="AB1131" t="s">
        <v>19362</v>
      </c>
      <c r="AC1131" t="s">
        <v>19363</v>
      </c>
      <c r="AD1131">
        <v>-172721</v>
      </c>
      <c r="AE1131" t="s">
        <v>38</v>
      </c>
      <c r="AF1131">
        <v>98103</v>
      </c>
    </row>
    <row r="1132" spans="1:32" ht="409.5" x14ac:dyDescent="0.25">
      <c r="A1132">
        <v>10324</v>
      </c>
      <c r="B1132" t="s">
        <v>39</v>
      </c>
      <c r="F1132">
        <v>1</v>
      </c>
      <c r="G1132" t="s">
        <v>392</v>
      </c>
      <c r="H1132" t="s">
        <v>43696</v>
      </c>
      <c r="P1132" t="s">
        <v>1169</v>
      </c>
      <c r="Q1132" t="s">
        <v>168</v>
      </c>
      <c r="AA1132" t="s">
        <v>962</v>
      </c>
      <c r="AB1132" s="1" t="s">
        <v>9929</v>
      </c>
      <c r="AC1132" t="s">
        <v>9930</v>
      </c>
      <c r="AD1132">
        <v>-160363</v>
      </c>
      <c r="AE1132" t="s">
        <v>38</v>
      </c>
      <c r="AF1132">
        <v>98109</v>
      </c>
    </row>
    <row r="1133" spans="1:32" x14ac:dyDescent="0.25">
      <c r="A1133">
        <v>10325</v>
      </c>
      <c r="B1133" t="s">
        <v>2046</v>
      </c>
      <c r="C1133" t="s">
        <v>80</v>
      </c>
      <c r="F1133">
        <v>1</v>
      </c>
      <c r="G1133" t="s">
        <v>5745</v>
      </c>
      <c r="H1133" t="s">
        <v>43705</v>
      </c>
      <c r="I1133">
        <v>0</v>
      </c>
      <c r="Q1133" t="s">
        <v>33</v>
      </c>
      <c r="AA1133" t="s">
        <v>10053</v>
      </c>
      <c r="AB1133" t="s">
        <v>15558</v>
      </c>
      <c r="AC1133" t="s">
        <v>15559</v>
      </c>
      <c r="AD1133" t="s">
        <v>15560</v>
      </c>
      <c r="AE1133" t="s">
        <v>38</v>
      </c>
      <c r="AF1133">
        <v>98201</v>
      </c>
    </row>
    <row r="1134" spans="1:32" x14ac:dyDescent="0.25">
      <c r="A1134">
        <v>10327</v>
      </c>
      <c r="B1134" t="s">
        <v>178</v>
      </c>
      <c r="F1134">
        <v>1</v>
      </c>
      <c r="G1134" t="s">
        <v>2107</v>
      </c>
      <c r="H1134" t="s">
        <v>43705</v>
      </c>
      <c r="I1134">
        <v>0</v>
      </c>
      <c r="Q1134" t="s">
        <v>33</v>
      </c>
      <c r="Z1134" t="s">
        <v>34</v>
      </c>
      <c r="AA1134" t="s">
        <v>2108</v>
      </c>
      <c r="AB1134" t="s">
        <v>35605</v>
      </c>
      <c r="AC1134" t="s">
        <v>35606</v>
      </c>
      <c r="AD1134" t="s">
        <v>35607</v>
      </c>
      <c r="AE1134" t="s">
        <v>38</v>
      </c>
      <c r="AF1134">
        <v>98902</v>
      </c>
    </row>
    <row r="1135" spans="1:32" x14ac:dyDescent="0.25">
      <c r="A1135">
        <v>10332</v>
      </c>
      <c r="B1135" t="s">
        <v>2046</v>
      </c>
      <c r="C1135" t="s">
        <v>80</v>
      </c>
      <c r="F1135">
        <v>1</v>
      </c>
      <c r="G1135" t="s">
        <v>413</v>
      </c>
      <c r="H1135" t="s">
        <v>43705</v>
      </c>
      <c r="Q1135" t="s">
        <v>33</v>
      </c>
      <c r="AA1135" t="s">
        <v>7165</v>
      </c>
      <c r="AB1135" t="s">
        <v>11016</v>
      </c>
      <c r="AC1135" t="s">
        <v>11017</v>
      </c>
      <c r="AD1135">
        <v>-161011</v>
      </c>
      <c r="AE1135" t="s">
        <v>38</v>
      </c>
      <c r="AF1135">
        <v>98004</v>
      </c>
    </row>
    <row r="1136" spans="1:32" ht="255" x14ac:dyDescent="0.25">
      <c r="A1136">
        <v>16250</v>
      </c>
      <c r="B1136" t="s">
        <v>739</v>
      </c>
      <c r="C1136" t="s">
        <v>686</v>
      </c>
      <c r="F1136">
        <v>1</v>
      </c>
      <c r="G1136" t="s">
        <v>30872</v>
      </c>
      <c r="H1136" t="s">
        <v>43703</v>
      </c>
      <c r="I1136">
        <v>0</v>
      </c>
      <c r="Q1136" t="s">
        <v>33</v>
      </c>
      <c r="AA1136" t="s">
        <v>30873</v>
      </c>
      <c r="AB1136" s="1" t="s">
        <v>30874</v>
      </c>
      <c r="AC1136" t="s">
        <v>30855</v>
      </c>
      <c r="AD1136" t="s">
        <v>30875</v>
      </c>
      <c r="AE1136" t="s">
        <v>102</v>
      </c>
      <c r="AF1136">
        <v>97031</v>
      </c>
    </row>
    <row r="1137" spans="1:32" x14ac:dyDescent="0.25">
      <c r="A1137">
        <v>10347</v>
      </c>
      <c r="B1137" t="s">
        <v>2046</v>
      </c>
      <c r="C1137" t="s">
        <v>80</v>
      </c>
      <c r="F1137">
        <v>1</v>
      </c>
      <c r="G1137" t="s">
        <v>5745</v>
      </c>
      <c r="H1137" t="s">
        <v>43705</v>
      </c>
      <c r="I1137">
        <v>0</v>
      </c>
      <c r="Q1137" t="s">
        <v>33</v>
      </c>
      <c r="AA1137" t="s">
        <v>10186</v>
      </c>
      <c r="AB1137" t="s">
        <v>14925</v>
      </c>
      <c r="AC1137" t="s">
        <v>14926</v>
      </c>
      <c r="AD1137" t="s">
        <v>14927</v>
      </c>
      <c r="AE1137" t="s">
        <v>38</v>
      </c>
      <c r="AF1137">
        <v>98201</v>
      </c>
    </row>
    <row r="1138" spans="1:32" ht="330" x14ac:dyDescent="0.25">
      <c r="A1138">
        <v>10355</v>
      </c>
      <c r="B1138" t="s">
        <v>685</v>
      </c>
      <c r="C1138" t="s">
        <v>686</v>
      </c>
      <c r="F1138">
        <v>1</v>
      </c>
      <c r="G1138" t="s">
        <v>3127</v>
      </c>
      <c r="H1138" t="s">
        <v>43705</v>
      </c>
      <c r="I1138">
        <v>0</v>
      </c>
      <c r="Q1138" t="s">
        <v>33</v>
      </c>
      <c r="AA1138" t="s">
        <v>3128</v>
      </c>
      <c r="AB1138" s="1" t="s">
        <v>3559</v>
      </c>
      <c r="AC1138" t="s">
        <v>3560</v>
      </c>
      <c r="AD1138" t="s">
        <v>3561</v>
      </c>
      <c r="AE1138" t="s">
        <v>38</v>
      </c>
      <c r="AF1138">
        <v>98579</v>
      </c>
    </row>
    <row r="1139" spans="1:32" ht="409.5" x14ac:dyDescent="0.25">
      <c r="A1139">
        <v>10366</v>
      </c>
      <c r="B1139" t="s">
        <v>334</v>
      </c>
      <c r="C1139" t="s">
        <v>45</v>
      </c>
      <c r="F1139">
        <v>1</v>
      </c>
      <c r="G1139" t="s">
        <v>16877</v>
      </c>
      <c r="H1139" t="s">
        <v>43705</v>
      </c>
      <c r="I1139">
        <v>0</v>
      </c>
      <c r="Q1139" t="s">
        <v>33</v>
      </c>
      <c r="X1139" t="s">
        <v>16878</v>
      </c>
      <c r="Y1139">
        <v>15</v>
      </c>
      <c r="Z1139" t="s">
        <v>34</v>
      </c>
      <c r="AA1139" t="s">
        <v>16879</v>
      </c>
      <c r="AB1139" s="1" t="s">
        <v>16880</v>
      </c>
      <c r="AC1139" t="s">
        <v>16881</v>
      </c>
      <c r="AD1139" t="s">
        <v>16882</v>
      </c>
      <c r="AE1139" t="s">
        <v>16883</v>
      </c>
      <c r="AF1139" t="s">
        <v>16884</v>
      </c>
    </row>
    <row r="1140" spans="1:32" x14ac:dyDescent="0.25">
      <c r="A1140">
        <v>10384</v>
      </c>
      <c r="B1140" t="s">
        <v>685</v>
      </c>
      <c r="C1140" t="s">
        <v>686</v>
      </c>
      <c r="F1140">
        <v>1</v>
      </c>
      <c r="G1140" t="s">
        <v>4924</v>
      </c>
      <c r="H1140" t="s">
        <v>43705</v>
      </c>
      <c r="I1140">
        <v>0</v>
      </c>
      <c r="Q1140" t="s">
        <v>33</v>
      </c>
      <c r="AA1140" t="s">
        <v>29412</v>
      </c>
      <c r="AB1140" t="s">
        <v>34496</v>
      </c>
      <c r="AC1140" t="s">
        <v>34436</v>
      </c>
      <c r="AD1140" t="s">
        <v>34497</v>
      </c>
      <c r="AE1140" t="s">
        <v>38</v>
      </c>
      <c r="AF1140">
        <v>98005</v>
      </c>
    </row>
    <row r="1141" spans="1:32" x14ac:dyDescent="0.25">
      <c r="A1141">
        <v>10406</v>
      </c>
      <c r="B1141" t="s">
        <v>685</v>
      </c>
      <c r="C1141" t="s">
        <v>686</v>
      </c>
      <c r="F1141">
        <v>1</v>
      </c>
      <c r="G1141" t="s">
        <v>28530</v>
      </c>
      <c r="H1141" t="s">
        <v>43705</v>
      </c>
      <c r="Q1141" t="s">
        <v>33</v>
      </c>
      <c r="AA1141" t="s">
        <v>28531</v>
      </c>
      <c r="AB1141" t="s">
        <v>34296</v>
      </c>
      <c r="AC1141" t="s">
        <v>34294</v>
      </c>
      <c r="AD1141">
        <v>-172173</v>
      </c>
      <c r="AE1141" t="s">
        <v>102</v>
      </c>
      <c r="AF1141">
        <v>97008</v>
      </c>
    </row>
    <row r="1142" spans="1:32" x14ac:dyDescent="0.25">
      <c r="A1142">
        <v>10426</v>
      </c>
      <c r="B1142" t="s">
        <v>2046</v>
      </c>
      <c r="C1142" t="s">
        <v>80</v>
      </c>
      <c r="F1142">
        <v>1</v>
      </c>
      <c r="G1142" t="s">
        <v>11423</v>
      </c>
      <c r="H1142" t="s">
        <v>43705</v>
      </c>
      <c r="I1142">
        <v>0</v>
      </c>
      <c r="Q1142" t="s">
        <v>33</v>
      </c>
      <c r="AA1142" t="s">
        <v>11424</v>
      </c>
      <c r="AB1142" t="s">
        <v>11425</v>
      </c>
      <c r="AC1142" t="s">
        <v>11426</v>
      </c>
      <c r="AD1142" t="s">
        <v>11427</v>
      </c>
      <c r="AE1142" t="s">
        <v>38</v>
      </c>
      <c r="AF1142">
        <v>98104</v>
      </c>
    </row>
    <row r="1143" spans="1:32" ht="409.5" x14ac:dyDescent="0.25">
      <c r="A1143">
        <v>10432</v>
      </c>
      <c r="B1143" t="s">
        <v>73</v>
      </c>
      <c r="C1143" t="s">
        <v>74</v>
      </c>
      <c r="F1143">
        <v>1</v>
      </c>
      <c r="G1143" t="s">
        <v>15851</v>
      </c>
      <c r="H1143" t="s">
        <v>43703</v>
      </c>
      <c r="I1143">
        <v>251</v>
      </c>
      <c r="J1143" t="s">
        <v>617</v>
      </c>
      <c r="K1143" t="s">
        <v>60</v>
      </c>
      <c r="N1143">
        <v>39.1</v>
      </c>
      <c r="Q1143" t="s">
        <v>33</v>
      </c>
      <c r="Z1143" t="s">
        <v>34</v>
      </c>
      <c r="AA1143" t="s">
        <v>22514</v>
      </c>
      <c r="AB1143" s="1" t="s">
        <v>22518</v>
      </c>
      <c r="AC1143" t="s">
        <v>22519</v>
      </c>
      <c r="AD1143" t="s">
        <v>22520</v>
      </c>
      <c r="AE1143" t="s">
        <v>38</v>
      </c>
      <c r="AF1143">
        <v>98104</v>
      </c>
    </row>
    <row r="1144" spans="1:32" ht="409.5" x14ac:dyDescent="0.25">
      <c r="A1144">
        <v>10439</v>
      </c>
      <c r="B1144" t="s">
        <v>423</v>
      </c>
      <c r="C1144" t="s">
        <v>45</v>
      </c>
      <c r="F1144">
        <v>1</v>
      </c>
      <c r="G1144" t="s">
        <v>315</v>
      </c>
      <c r="H1144" t="s">
        <v>43696</v>
      </c>
      <c r="I1144">
        <v>0</v>
      </c>
      <c r="O1144" s="1" t="s">
        <v>40374</v>
      </c>
      <c r="P1144" t="s">
        <v>40375</v>
      </c>
      <c r="Q1144" t="s">
        <v>168</v>
      </c>
      <c r="R1144" t="s">
        <v>318</v>
      </c>
      <c r="S1144" t="s">
        <v>599</v>
      </c>
      <c r="AA1144" t="s">
        <v>320</v>
      </c>
      <c r="AB1144" s="1" t="s">
        <v>40376</v>
      </c>
      <c r="AC1144" t="s">
        <v>40377</v>
      </c>
      <c r="AD1144" t="s">
        <v>40378</v>
      </c>
    </row>
    <row r="1145" spans="1:32" x14ac:dyDescent="0.25">
      <c r="A1145">
        <v>17834</v>
      </c>
      <c r="B1145" t="s">
        <v>739</v>
      </c>
      <c r="C1145" t="s">
        <v>686</v>
      </c>
      <c r="F1145">
        <v>1</v>
      </c>
      <c r="G1145" t="s">
        <v>4871</v>
      </c>
      <c r="H1145" t="s">
        <v>43705</v>
      </c>
      <c r="I1145">
        <v>0</v>
      </c>
      <c r="Q1145" t="s">
        <v>33</v>
      </c>
      <c r="AA1145" t="s">
        <v>29332</v>
      </c>
      <c r="AB1145" t="s">
        <v>30642</v>
      </c>
      <c r="AC1145" t="s">
        <v>30638</v>
      </c>
      <c r="AD1145" t="s">
        <v>30643</v>
      </c>
    </row>
    <row r="1146" spans="1:32" x14ac:dyDescent="0.25">
      <c r="A1146">
        <v>10444</v>
      </c>
      <c r="B1146" t="s">
        <v>79</v>
      </c>
      <c r="C1146" t="s">
        <v>80</v>
      </c>
      <c r="F1146">
        <v>1</v>
      </c>
      <c r="G1146" t="s">
        <v>7487</v>
      </c>
      <c r="H1146" t="s">
        <v>43705</v>
      </c>
      <c r="Q1146" t="s">
        <v>33</v>
      </c>
      <c r="AA1146" t="s">
        <v>26020</v>
      </c>
      <c r="AB1146" t="s">
        <v>26054</v>
      </c>
      <c r="AC1146" t="s">
        <v>26055</v>
      </c>
      <c r="AD1146">
        <v>-171657</v>
      </c>
      <c r="AE1146" t="s">
        <v>38</v>
      </c>
      <c r="AF1146">
        <v>99202</v>
      </c>
    </row>
    <row r="1147" spans="1:32" ht="409.5" x14ac:dyDescent="0.25">
      <c r="A1147">
        <v>10453</v>
      </c>
      <c r="B1147" t="s">
        <v>334</v>
      </c>
      <c r="C1147" t="s">
        <v>45</v>
      </c>
      <c r="F1147">
        <v>1</v>
      </c>
      <c r="G1147" t="s">
        <v>392</v>
      </c>
      <c r="H1147" t="s">
        <v>43696</v>
      </c>
      <c r="I1147">
        <v>0</v>
      </c>
      <c r="Q1147" t="s">
        <v>33</v>
      </c>
      <c r="Z1147" t="s">
        <v>34</v>
      </c>
      <c r="AA1147" t="s">
        <v>1500</v>
      </c>
      <c r="AB1147" s="1" t="s">
        <v>19745</v>
      </c>
      <c r="AC1147" s="1" t="s">
        <v>19745</v>
      </c>
      <c r="AD1147" t="s">
        <v>19746</v>
      </c>
      <c r="AE1147" t="s">
        <v>38</v>
      </c>
      <c r="AF1147">
        <v>98109</v>
      </c>
    </row>
    <row r="1148" spans="1:32" x14ac:dyDescent="0.25">
      <c r="A1148">
        <v>10471</v>
      </c>
      <c r="B1148" t="s">
        <v>685</v>
      </c>
      <c r="C1148" t="s">
        <v>686</v>
      </c>
      <c r="F1148">
        <v>1</v>
      </c>
      <c r="G1148" t="s">
        <v>31099</v>
      </c>
      <c r="H1148" t="s">
        <v>43705</v>
      </c>
      <c r="I1148">
        <v>0</v>
      </c>
      <c r="Q1148" t="s">
        <v>33</v>
      </c>
      <c r="AA1148" t="s">
        <v>33725</v>
      </c>
      <c r="AB1148" t="s">
        <v>33984</v>
      </c>
      <c r="AC1148" t="s">
        <v>33985</v>
      </c>
      <c r="AD1148" t="s">
        <v>33986</v>
      </c>
      <c r="AE1148" t="s">
        <v>102</v>
      </c>
      <c r="AF1148">
        <v>97058</v>
      </c>
    </row>
    <row r="1149" spans="1:32" ht="409.5" x14ac:dyDescent="0.25">
      <c r="A1149">
        <v>10491</v>
      </c>
      <c r="B1149" t="s">
        <v>1203</v>
      </c>
      <c r="C1149" t="s">
        <v>45</v>
      </c>
      <c r="F1149">
        <v>1</v>
      </c>
      <c r="G1149" t="s">
        <v>20921</v>
      </c>
      <c r="H1149" t="s">
        <v>43705</v>
      </c>
      <c r="I1149">
        <v>0</v>
      </c>
      <c r="Q1149" t="s">
        <v>63</v>
      </c>
      <c r="Z1149" t="s">
        <v>34</v>
      </c>
      <c r="AA1149" t="s">
        <v>20922</v>
      </c>
      <c r="AB1149" s="1" t="s">
        <v>20923</v>
      </c>
      <c r="AC1149" t="s">
        <v>2406</v>
      </c>
      <c r="AD1149" t="s">
        <v>20924</v>
      </c>
      <c r="AE1149" t="s">
        <v>38</v>
      </c>
      <c r="AF1149">
        <v>98036</v>
      </c>
    </row>
    <row r="1150" spans="1:32" x14ac:dyDescent="0.25">
      <c r="A1150">
        <v>10493</v>
      </c>
      <c r="B1150" t="s">
        <v>2046</v>
      </c>
      <c r="C1150" t="s">
        <v>80</v>
      </c>
      <c r="F1150">
        <v>1</v>
      </c>
      <c r="G1150" t="s">
        <v>908</v>
      </c>
      <c r="H1150" t="s">
        <v>43705</v>
      </c>
      <c r="I1150">
        <v>0</v>
      </c>
      <c r="Q1150" t="s">
        <v>33</v>
      </c>
      <c r="AA1150" t="s">
        <v>909</v>
      </c>
      <c r="AB1150" t="s">
        <v>14231</v>
      </c>
      <c r="AC1150" t="s">
        <v>14232</v>
      </c>
      <c r="AD1150" t="s">
        <v>14233</v>
      </c>
      <c r="AE1150" t="s">
        <v>102</v>
      </c>
      <c r="AF1150">
        <v>97205</v>
      </c>
    </row>
    <row r="1151" spans="1:32" x14ac:dyDescent="0.25">
      <c r="A1151">
        <v>10494</v>
      </c>
      <c r="B1151" t="s">
        <v>685</v>
      </c>
      <c r="C1151" t="s">
        <v>686</v>
      </c>
      <c r="F1151">
        <v>1</v>
      </c>
      <c r="G1151" t="s">
        <v>33619</v>
      </c>
      <c r="H1151" t="s">
        <v>43705</v>
      </c>
      <c r="Q1151" t="s">
        <v>33</v>
      </c>
      <c r="AA1151" t="s">
        <v>33620</v>
      </c>
      <c r="AB1151" t="s">
        <v>33621</v>
      </c>
      <c r="AC1151" t="s">
        <v>33611</v>
      </c>
      <c r="AD1151">
        <v>-171217</v>
      </c>
    </row>
    <row r="1152" spans="1:32" x14ac:dyDescent="0.25">
      <c r="A1152">
        <v>10516</v>
      </c>
      <c r="B1152" t="s">
        <v>68</v>
      </c>
      <c r="C1152" t="s">
        <v>45</v>
      </c>
      <c r="F1152">
        <v>1</v>
      </c>
      <c r="G1152" t="s">
        <v>734</v>
      </c>
      <c r="H1152" t="s">
        <v>43696</v>
      </c>
      <c r="Q1152" t="s">
        <v>33</v>
      </c>
      <c r="Z1152" t="s">
        <v>34</v>
      </c>
      <c r="AA1152" t="s">
        <v>735</v>
      </c>
      <c r="AB1152" t="s">
        <v>22391</v>
      </c>
      <c r="AC1152" t="s">
        <v>22391</v>
      </c>
      <c r="AD1152">
        <v>-161905</v>
      </c>
      <c r="AE1152" t="s">
        <v>38</v>
      </c>
      <c r="AF1152">
        <v>98109</v>
      </c>
    </row>
    <row r="1153" spans="1:32" x14ac:dyDescent="0.25">
      <c r="A1153">
        <v>10521</v>
      </c>
      <c r="B1153" t="s">
        <v>334</v>
      </c>
      <c r="C1153" t="s">
        <v>45</v>
      </c>
      <c r="F1153">
        <v>1</v>
      </c>
      <c r="G1153" t="s">
        <v>25558</v>
      </c>
      <c r="H1153" t="s">
        <v>43705</v>
      </c>
      <c r="I1153">
        <v>0</v>
      </c>
      <c r="Q1153" t="s">
        <v>33</v>
      </c>
      <c r="AA1153" t="s">
        <v>30985</v>
      </c>
      <c r="AB1153" t="s">
        <v>32756</v>
      </c>
      <c r="AC1153" t="s">
        <v>32757</v>
      </c>
      <c r="AD1153" t="s">
        <v>32758</v>
      </c>
      <c r="AE1153" t="s">
        <v>38</v>
      </c>
      <c r="AF1153">
        <v>98258</v>
      </c>
    </row>
    <row r="1154" spans="1:32" ht="210" x14ac:dyDescent="0.25">
      <c r="A1154">
        <v>10524</v>
      </c>
      <c r="B1154" t="s">
        <v>30</v>
      </c>
      <c r="C1154" t="s">
        <v>31</v>
      </c>
      <c r="F1154">
        <v>1</v>
      </c>
      <c r="G1154" t="s">
        <v>1194</v>
      </c>
      <c r="H1154" t="s">
        <v>43705</v>
      </c>
      <c r="I1154">
        <v>0</v>
      </c>
      <c r="Q1154" t="s">
        <v>33</v>
      </c>
      <c r="Z1154" t="s">
        <v>34</v>
      </c>
      <c r="AA1154" t="s">
        <v>9996</v>
      </c>
      <c r="AB1154" s="1" t="s">
        <v>36068</v>
      </c>
      <c r="AC1154" s="1" t="s">
        <v>36068</v>
      </c>
      <c r="AD1154" t="s">
        <v>36069</v>
      </c>
      <c r="AE1154" t="s">
        <v>38</v>
      </c>
      <c r="AF1154">
        <v>98383</v>
      </c>
    </row>
    <row r="1155" spans="1:32" ht="195" x14ac:dyDescent="0.25">
      <c r="A1155">
        <v>10524</v>
      </c>
      <c r="B1155" t="s">
        <v>739</v>
      </c>
      <c r="C1155" t="s">
        <v>686</v>
      </c>
      <c r="F1155">
        <v>1</v>
      </c>
      <c r="G1155" t="s">
        <v>30343</v>
      </c>
      <c r="H1155" t="s">
        <v>43705</v>
      </c>
      <c r="I1155">
        <v>0</v>
      </c>
      <c r="Q1155" t="s">
        <v>33</v>
      </c>
      <c r="AA1155" t="s">
        <v>30344</v>
      </c>
      <c r="AB1155" s="1" t="s">
        <v>30483</v>
      </c>
      <c r="AC1155" t="s">
        <v>30459</v>
      </c>
      <c r="AD1155" t="s">
        <v>30484</v>
      </c>
    </row>
    <row r="1156" spans="1:32" x14ac:dyDescent="0.25">
      <c r="A1156">
        <v>10534</v>
      </c>
      <c r="B1156" t="s">
        <v>739</v>
      </c>
      <c r="C1156" t="s">
        <v>686</v>
      </c>
      <c r="F1156">
        <v>1</v>
      </c>
      <c r="G1156" t="s">
        <v>29415</v>
      </c>
      <c r="H1156" t="s">
        <v>43705</v>
      </c>
      <c r="Q1156" t="s">
        <v>33</v>
      </c>
      <c r="AA1156" t="s">
        <v>29416</v>
      </c>
      <c r="AB1156" t="s">
        <v>29417</v>
      </c>
      <c r="AC1156" t="s">
        <v>29414</v>
      </c>
      <c r="AD1156">
        <v>-173197</v>
      </c>
      <c r="AE1156" t="s">
        <v>38</v>
      </c>
      <c r="AF1156">
        <v>98290</v>
      </c>
    </row>
    <row r="1157" spans="1:32" x14ac:dyDescent="0.25">
      <c r="A1157">
        <v>10534</v>
      </c>
      <c r="B1157" t="s">
        <v>1382</v>
      </c>
      <c r="C1157" t="s">
        <v>45</v>
      </c>
      <c r="F1157">
        <v>1</v>
      </c>
      <c r="G1157" t="s">
        <v>3098</v>
      </c>
      <c r="H1157" t="s">
        <v>43705</v>
      </c>
      <c r="I1157">
        <v>0</v>
      </c>
      <c r="Q1157" t="s">
        <v>33</v>
      </c>
      <c r="Z1157" t="s">
        <v>34</v>
      </c>
      <c r="AA1157" t="s">
        <v>27308</v>
      </c>
      <c r="AB1157" t="s">
        <v>37145</v>
      </c>
      <c r="AC1157" t="s">
        <v>37146</v>
      </c>
      <c r="AD1157" t="s">
        <v>37147</v>
      </c>
      <c r="AE1157" t="s">
        <v>38</v>
      </c>
      <c r="AF1157">
        <v>98101</v>
      </c>
    </row>
    <row r="1158" spans="1:32" x14ac:dyDescent="0.25">
      <c r="A1158">
        <v>10537</v>
      </c>
      <c r="B1158" t="s">
        <v>685</v>
      </c>
      <c r="C1158" t="s">
        <v>686</v>
      </c>
      <c r="F1158">
        <v>1</v>
      </c>
      <c r="G1158" t="s">
        <v>17578</v>
      </c>
      <c r="H1158" t="s">
        <v>43705</v>
      </c>
      <c r="Q1158" t="s">
        <v>33</v>
      </c>
      <c r="AA1158" t="s">
        <v>17579</v>
      </c>
      <c r="AB1158" t="s">
        <v>34979</v>
      </c>
      <c r="AC1158" t="s">
        <v>34951</v>
      </c>
      <c r="AD1158">
        <v>-180412</v>
      </c>
      <c r="AE1158" t="s">
        <v>38</v>
      </c>
      <c r="AF1158">
        <v>98371</v>
      </c>
    </row>
    <row r="1159" spans="1:32" x14ac:dyDescent="0.25">
      <c r="A1159">
        <v>10546</v>
      </c>
      <c r="B1159" t="s">
        <v>685</v>
      </c>
      <c r="C1159" t="s">
        <v>686</v>
      </c>
      <c r="F1159">
        <v>1</v>
      </c>
      <c r="G1159" t="s">
        <v>33113</v>
      </c>
      <c r="H1159" t="s">
        <v>43705</v>
      </c>
      <c r="I1159">
        <v>0</v>
      </c>
      <c r="Q1159" t="s">
        <v>33</v>
      </c>
      <c r="AA1159" t="s">
        <v>33114</v>
      </c>
      <c r="AB1159" t="s">
        <v>34658</v>
      </c>
      <c r="AC1159" t="s">
        <v>34654</v>
      </c>
      <c r="AD1159" t="s">
        <v>34659</v>
      </c>
      <c r="AE1159" t="s">
        <v>38</v>
      </c>
      <c r="AF1159">
        <v>98503</v>
      </c>
    </row>
    <row r="1160" spans="1:32" x14ac:dyDescent="0.25">
      <c r="A1160">
        <v>10547</v>
      </c>
      <c r="B1160" t="s">
        <v>685</v>
      </c>
      <c r="C1160" t="s">
        <v>686</v>
      </c>
      <c r="F1160">
        <v>1</v>
      </c>
      <c r="G1160" t="s">
        <v>3399</v>
      </c>
      <c r="H1160" t="s">
        <v>43705</v>
      </c>
      <c r="I1160">
        <v>0</v>
      </c>
      <c r="Q1160" t="s">
        <v>33</v>
      </c>
      <c r="Z1160" t="s">
        <v>34</v>
      </c>
      <c r="AA1160" t="s">
        <v>3400</v>
      </c>
      <c r="AB1160" t="s">
        <v>32865</v>
      </c>
      <c r="AC1160" t="s">
        <v>32866</v>
      </c>
      <c r="AD1160" t="s">
        <v>32867</v>
      </c>
      <c r="AE1160" t="s">
        <v>38</v>
      </c>
      <c r="AF1160">
        <v>98812</v>
      </c>
    </row>
    <row r="1161" spans="1:32" x14ac:dyDescent="0.25">
      <c r="A1161">
        <v>10558</v>
      </c>
      <c r="B1161" t="s">
        <v>334</v>
      </c>
      <c r="C1161" t="s">
        <v>45</v>
      </c>
      <c r="F1161">
        <v>1</v>
      </c>
      <c r="G1161" t="s">
        <v>8789</v>
      </c>
      <c r="H1161" t="s">
        <v>43705</v>
      </c>
      <c r="I1161">
        <v>395</v>
      </c>
      <c r="J1161" t="s">
        <v>617</v>
      </c>
      <c r="N1161">
        <v>59.25</v>
      </c>
      <c r="P1161" t="s">
        <v>8790</v>
      </c>
      <c r="Q1161" t="s">
        <v>33</v>
      </c>
      <c r="Y1161">
        <v>15</v>
      </c>
      <c r="Z1161" t="s">
        <v>34</v>
      </c>
      <c r="AA1161" t="s">
        <v>8791</v>
      </c>
      <c r="AB1161" t="s">
        <v>8790</v>
      </c>
      <c r="AC1161" t="s">
        <v>8792</v>
      </c>
      <c r="AD1161" t="s">
        <v>8793</v>
      </c>
      <c r="AE1161" t="s">
        <v>38</v>
      </c>
      <c r="AF1161">
        <v>98032</v>
      </c>
    </row>
    <row r="1162" spans="1:32" ht="409.5" x14ac:dyDescent="0.25">
      <c r="A1162">
        <v>10563</v>
      </c>
      <c r="B1162" t="s">
        <v>79</v>
      </c>
      <c r="C1162" t="s">
        <v>80</v>
      </c>
      <c r="F1162">
        <v>1</v>
      </c>
      <c r="G1162" t="s">
        <v>413</v>
      </c>
      <c r="H1162" t="s">
        <v>43705</v>
      </c>
      <c r="Q1162" t="s">
        <v>33</v>
      </c>
      <c r="AA1162" t="s">
        <v>7165</v>
      </c>
      <c r="AB1162" s="1" t="s">
        <v>26425</v>
      </c>
      <c r="AC1162" t="s">
        <v>26426</v>
      </c>
      <c r="AD1162">
        <v>-170801</v>
      </c>
      <c r="AE1162" t="s">
        <v>38</v>
      </c>
      <c r="AF1162">
        <v>98125</v>
      </c>
    </row>
    <row r="1163" spans="1:32" x14ac:dyDescent="0.25">
      <c r="A1163">
        <v>10565</v>
      </c>
      <c r="B1163" t="s">
        <v>2046</v>
      </c>
      <c r="C1163" t="s">
        <v>80</v>
      </c>
      <c r="F1163">
        <v>1</v>
      </c>
      <c r="G1163" t="s">
        <v>3431</v>
      </c>
      <c r="H1163" t="s">
        <v>43705</v>
      </c>
      <c r="Q1163" t="s">
        <v>33</v>
      </c>
      <c r="AA1163" t="s">
        <v>4884</v>
      </c>
      <c r="AB1163" t="s">
        <v>15914</v>
      </c>
      <c r="AC1163" t="s">
        <v>15915</v>
      </c>
      <c r="AD1163">
        <v>-162235</v>
      </c>
      <c r="AE1163" t="s">
        <v>38</v>
      </c>
      <c r="AF1163">
        <v>98101</v>
      </c>
    </row>
    <row r="1164" spans="1:32" ht="409.5" x14ac:dyDescent="0.25">
      <c r="A1164">
        <v>10578</v>
      </c>
      <c r="B1164" t="s">
        <v>2046</v>
      </c>
      <c r="C1164" t="s">
        <v>80</v>
      </c>
      <c r="F1164">
        <v>1</v>
      </c>
      <c r="G1164" t="s">
        <v>716</v>
      </c>
      <c r="H1164" t="s">
        <v>43705</v>
      </c>
      <c r="Q1164" t="s">
        <v>33</v>
      </c>
      <c r="AA1164" t="s">
        <v>717</v>
      </c>
      <c r="AB1164" s="1" t="s">
        <v>11851</v>
      </c>
      <c r="AC1164" t="s">
        <v>11850</v>
      </c>
      <c r="AD1164">
        <v>-163386</v>
      </c>
      <c r="AE1164" t="s">
        <v>102</v>
      </c>
      <c r="AF1164">
        <v>97214</v>
      </c>
    </row>
    <row r="1165" spans="1:32" ht="409.5" x14ac:dyDescent="0.25">
      <c r="A1165">
        <v>10598</v>
      </c>
      <c r="B1165" t="s">
        <v>3712</v>
      </c>
      <c r="C1165" t="s">
        <v>16820</v>
      </c>
      <c r="F1165">
        <v>1</v>
      </c>
      <c r="G1165" t="s">
        <v>27623</v>
      </c>
      <c r="H1165" t="s">
        <v>43705</v>
      </c>
      <c r="I1165">
        <v>0</v>
      </c>
      <c r="Q1165" t="s">
        <v>33</v>
      </c>
      <c r="AA1165" t="s">
        <v>27624</v>
      </c>
      <c r="AB1165" s="1" t="s">
        <v>27625</v>
      </c>
      <c r="AC1165" t="s">
        <v>27626</v>
      </c>
      <c r="AD1165" t="s">
        <v>27627</v>
      </c>
    </row>
    <row r="1166" spans="1:32" x14ac:dyDescent="0.25">
      <c r="A1166">
        <v>10600</v>
      </c>
      <c r="B1166" t="s">
        <v>2046</v>
      </c>
      <c r="C1166" t="s">
        <v>80</v>
      </c>
      <c r="F1166">
        <v>1</v>
      </c>
      <c r="G1166" t="s">
        <v>2587</v>
      </c>
      <c r="H1166" t="s">
        <v>43705</v>
      </c>
      <c r="I1166">
        <v>0</v>
      </c>
      <c r="Q1166" t="s">
        <v>33</v>
      </c>
      <c r="AA1166" t="s">
        <v>8503</v>
      </c>
      <c r="AB1166" t="s">
        <v>14146</v>
      </c>
      <c r="AC1166" t="s">
        <v>14144</v>
      </c>
      <c r="AD1166" t="s">
        <v>14147</v>
      </c>
      <c r="AE1166" t="s">
        <v>38</v>
      </c>
      <c r="AF1166">
        <v>98154</v>
      </c>
    </row>
    <row r="1167" spans="1:32" x14ac:dyDescent="0.25">
      <c r="A1167">
        <v>10602</v>
      </c>
      <c r="B1167" t="s">
        <v>685</v>
      </c>
      <c r="C1167" t="s">
        <v>686</v>
      </c>
      <c r="F1167">
        <v>1</v>
      </c>
      <c r="G1167" t="s">
        <v>29613</v>
      </c>
      <c r="H1167" t="s">
        <v>43705</v>
      </c>
      <c r="Q1167" t="s">
        <v>33</v>
      </c>
      <c r="AA1167" t="s">
        <v>29614</v>
      </c>
      <c r="AB1167" t="s">
        <v>33651</v>
      </c>
      <c r="AC1167" t="s">
        <v>33647</v>
      </c>
      <c r="AD1167">
        <v>-162874</v>
      </c>
      <c r="AE1167" t="s">
        <v>38</v>
      </c>
      <c r="AF1167">
        <v>98001</v>
      </c>
    </row>
    <row r="1168" spans="1:32" ht="409.5" x14ac:dyDescent="0.25">
      <c r="A1168">
        <v>10609</v>
      </c>
      <c r="B1168" t="s">
        <v>2046</v>
      </c>
      <c r="C1168" t="s">
        <v>80</v>
      </c>
      <c r="F1168">
        <v>1</v>
      </c>
      <c r="G1168" t="s">
        <v>1024</v>
      </c>
      <c r="H1168" t="s">
        <v>43705</v>
      </c>
      <c r="I1168">
        <v>0</v>
      </c>
      <c r="Q1168" t="s">
        <v>33</v>
      </c>
      <c r="AA1168" t="s">
        <v>1025</v>
      </c>
      <c r="AB1168" s="1" t="s">
        <v>15199</v>
      </c>
      <c r="AC1168" t="s">
        <v>15200</v>
      </c>
      <c r="AD1168" t="s">
        <v>15201</v>
      </c>
      <c r="AE1168" t="s">
        <v>102</v>
      </c>
      <c r="AF1168">
        <v>97219</v>
      </c>
    </row>
    <row r="1169" spans="1:32" ht="300" x14ac:dyDescent="0.25">
      <c r="A1169">
        <v>10620</v>
      </c>
      <c r="B1169" t="s">
        <v>685</v>
      </c>
      <c r="C1169" t="s">
        <v>686</v>
      </c>
      <c r="F1169">
        <v>1</v>
      </c>
      <c r="G1169" t="s">
        <v>4110</v>
      </c>
      <c r="H1169" t="s">
        <v>43705</v>
      </c>
      <c r="Q1169" t="s">
        <v>33</v>
      </c>
      <c r="AA1169" t="s">
        <v>30052</v>
      </c>
      <c r="AB1169" s="1" t="s">
        <v>34391</v>
      </c>
      <c r="AC1169" t="s">
        <v>34345</v>
      </c>
      <c r="AD1169">
        <v>-173167</v>
      </c>
      <c r="AE1169" t="s">
        <v>38</v>
      </c>
      <c r="AF1169">
        <v>98033</v>
      </c>
    </row>
    <row r="1170" spans="1:32" ht="409.5" x14ac:dyDescent="0.25">
      <c r="A1170">
        <v>10620</v>
      </c>
      <c r="B1170" t="s">
        <v>2046</v>
      </c>
      <c r="C1170" t="s">
        <v>80</v>
      </c>
      <c r="F1170">
        <v>1</v>
      </c>
      <c r="G1170" t="s">
        <v>6116</v>
      </c>
      <c r="H1170" t="s">
        <v>43705</v>
      </c>
      <c r="I1170">
        <v>0</v>
      </c>
      <c r="Q1170" t="s">
        <v>33</v>
      </c>
      <c r="AA1170" t="s">
        <v>6117</v>
      </c>
      <c r="AB1170" s="1" t="s">
        <v>6643</v>
      </c>
      <c r="AC1170" t="s">
        <v>6644</v>
      </c>
      <c r="AD1170" t="s">
        <v>6645</v>
      </c>
      <c r="AE1170" t="s">
        <v>38</v>
      </c>
      <c r="AF1170">
        <v>98115</v>
      </c>
    </row>
    <row r="1171" spans="1:32" ht="409.5" x14ac:dyDescent="0.25">
      <c r="A1171">
        <v>10657</v>
      </c>
      <c r="B1171" t="s">
        <v>124</v>
      </c>
      <c r="C1171" t="s">
        <v>45</v>
      </c>
      <c r="F1171">
        <v>1</v>
      </c>
      <c r="G1171" t="s">
        <v>42557</v>
      </c>
      <c r="H1171" t="s">
        <v>43696</v>
      </c>
      <c r="Q1171" t="s">
        <v>63</v>
      </c>
      <c r="Z1171" t="s">
        <v>34</v>
      </c>
      <c r="AA1171" t="s">
        <v>42558</v>
      </c>
      <c r="AB1171" s="1" t="s">
        <v>42559</v>
      </c>
      <c r="AC1171" t="s">
        <v>42560</v>
      </c>
      <c r="AD1171">
        <v>-173326</v>
      </c>
      <c r="AE1171" t="s">
        <v>482</v>
      </c>
      <c r="AF1171">
        <v>10003</v>
      </c>
    </row>
    <row r="1172" spans="1:32" x14ac:dyDescent="0.25">
      <c r="A1172">
        <v>10657</v>
      </c>
      <c r="B1172" t="s">
        <v>685</v>
      </c>
      <c r="C1172" t="s">
        <v>686</v>
      </c>
      <c r="F1172">
        <v>1</v>
      </c>
      <c r="G1172" t="s">
        <v>753</v>
      </c>
      <c r="H1172" t="s">
        <v>43705</v>
      </c>
      <c r="Q1172" t="s">
        <v>33</v>
      </c>
      <c r="AA1172" t="s">
        <v>3284</v>
      </c>
      <c r="AB1172" t="s">
        <v>34423</v>
      </c>
      <c r="AC1172" t="s">
        <v>34406</v>
      </c>
      <c r="AD1172">
        <v>-170114</v>
      </c>
      <c r="AE1172" t="s">
        <v>38</v>
      </c>
      <c r="AF1172">
        <v>98337</v>
      </c>
    </row>
    <row r="1173" spans="1:32" x14ac:dyDescent="0.25">
      <c r="A1173">
        <v>10675</v>
      </c>
      <c r="B1173" t="s">
        <v>73</v>
      </c>
      <c r="C1173" t="s">
        <v>74</v>
      </c>
      <c r="F1173">
        <v>1</v>
      </c>
      <c r="G1173" t="s">
        <v>20068</v>
      </c>
      <c r="H1173" t="s">
        <v>43705</v>
      </c>
      <c r="I1173">
        <v>0</v>
      </c>
      <c r="Q1173" t="s">
        <v>33</v>
      </c>
      <c r="AA1173" t="s">
        <v>33073</v>
      </c>
      <c r="AB1173" t="s">
        <v>36775</v>
      </c>
      <c r="AC1173" t="s">
        <v>36725</v>
      </c>
      <c r="AD1173" t="s">
        <v>36776</v>
      </c>
    </row>
    <row r="1174" spans="1:32" ht="390" x14ac:dyDescent="0.25">
      <c r="A1174">
        <v>10686</v>
      </c>
      <c r="B1174" t="s">
        <v>685</v>
      </c>
      <c r="C1174" t="s">
        <v>686</v>
      </c>
      <c r="F1174">
        <v>1</v>
      </c>
      <c r="G1174" t="s">
        <v>753</v>
      </c>
      <c r="H1174" t="s">
        <v>43705</v>
      </c>
      <c r="I1174">
        <v>0</v>
      </c>
      <c r="Q1174" t="s">
        <v>33</v>
      </c>
      <c r="AA1174" t="s">
        <v>29470</v>
      </c>
      <c r="AB1174" s="1" t="s">
        <v>33587</v>
      </c>
      <c r="AC1174" t="s">
        <v>33588</v>
      </c>
      <c r="AD1174" t="s">
        <v>33589</v>
      </c>
      <c r="AE1174" t="s">
        <v>102</v>
      </c>
      <c r="AF1174">
        <v>97702</v>
      </c>
    </row>
    <row r="1175" spans="1:32" x14ac:dyDescent="0.25">
      <c r="A1175">
        <v>10690</v>
      </c>
      <c r="B1175" t="s">
        <v>276</v>
      </c>
      <c r="C1175" t="s">
        <v>45</v>
      </c>
      <c r="F1175">
        <v>1</v>
      </c>
      <c r="G1175" t="s">
        <v>23607</v>
      </c>
      <c r="H1175" t="s">
        <v>43705</v>
      </c>
      <c r="I1175">
        <v>0</v>
      </c>
      <c r="Q1175" t="s">
        <v>33</v>
      </c>
      <c r="Z1175" t="s">
        <v>34</v>
      </c>
      <c r="AA1175" t="s">
        <v>23608</v>
      </c>
      <c r="AB1175" t="s">
        <v>23609</v>
      </c>
      <c r="AC1175" t="s">
        <v>23605</v>
      </c>
      <c r="AD1175" t="s">
        <v>23610</v>
      </c>
      <c r="AE1175" t="s">
        <v>38</v>
      </c>
      <c r="AF1175">
        <v>98901</v>
      </c>
    </row>
    <row r="1176" spans="1:32" ht="409.5" x14ac:dyDescent="0.25">
      <c r="A1176">
        <v>12193</v>
      </c>
      <c r="B1176" t="s">
        <v>178</v>
      </c>
      <c r="F1176">
        <v>1</v>
      </c>
      <c r="G1176" t="s">
        <v>2321</v>
      </c>
      <c r="H1176" t="s">
        <v>43703</v>
      </c>
      <c r="I1176">
        <v>0</v>
      </c>
      <c r="Q1176" t="s">
        <v>33</v>
      </c>
      <c r="Z1176" t="s">
        <v>34</v>
      </c>
      <c r="AA1176" t="s">
        <v>32942</v>
      </c>
      <c r="AB1176" s="1" t="s">
        <v>32943</v>
      </c>
      <c r="AC1176" t="s">
        <v>32944</v>
      </c>
      <c r="AD1176" t="s">
        <v>32945</v>
      </c>
      <c r="AE1176" t="s">
        <v>38</v>
      </c>
      <c r="AF1176">
        <v>98121</v>
      </c>
    </row>
    <row r="1177" spans="1:32" x14ac:dyDescent="0.25">
      <c r="A1177">
        <v>19530</v>
      </c>
      <c r="B1177" t="s">
        <v>685</v>
      </c>
      <c r="C1177" t="s">
        <v>686</v>
      </c>
      <c r="F1177">
        <v>1</v>
      </c>
      <c r="G1177" t="s">
        <v>1825</v>
      </c>
      <c r="H1177" t="s">
        <v>43705</v>
      </c>
      <c r="Q1177" t="s">
        <v>33</v>
      </c>
      <c r="AA1177" t="s">
        <v>30438</v>
      </c>
      <c r="AB1177" t="s">
        <v>34858</v>
      </c>
      <c r="AC1177" t="s">
        <v>34859</v>
      </c>
      <c r="AD1177">
        <v>-180703</v>
      </c>
      <c r="AE1177" t="s">
        <v>38</v>
      </c>
      <c r="AF1177">
        <v>98072</v>
      </c>
    </row>
    <row r="1178" spans="1:32" ht="409.5" x14ac:dyDescent="0.25">
      <c r="A1178">
        <v>10698</v>
      </c>
      <c r="B1178" t="s">
        <v>79</v>
      </c>
      <c r="C1178" t="s">
        <v>80</v>
      </c>
      <c r="F1178">
        <v>1</v>
      </c>
      <c r="G1178" t="s">
        <v>27021</v>
      </c>
      <c r="H1178" t="s">
        <v>43705</v>
      </c>
      <c r="Q1178" t="s">
        <v>33</v>
      </c>
      <c r="AA1178" t="s">
        <v>27022</v>
      </c>
      <c r="AB1178" s="1" t="s">
        <v>27023</v>
      </c>
      <c r="AC1178" t="s">
        <v>27024</v>
      </c>
      <c r="AD1178">
        <v>-170634</v>
      </c>
      <c r="AE1178" t="s">
        <v>38</v>
      </c>
      <c r="AF1178">
        <v>98059</v>
      </c>
    </row>
    <row r="1179" spans="1:32" ht="409.5" x14ac:dyDescent="0.25">
      <c r="A1179">
        <v>10702</v>
      </c>
      <c r="B1179" t="s">
        <v>73</v>
      </c>
      <c r="C1179" t="s">
        <v>74</v>
      </c>
      <c r="F1179">
        <v>1</v>
      </c>
      <c r="G1179" t="s">
        <v>20027</v>
      </c>
      <c r="H1179" t="s">
        <v>43703</v>
      </c>
      <c r="Q1179" t="s">
        <v>33</v>
      </c>
      <c r="AA1179" t="s">
        <v>20028</v>
      </c>
      <c r="AB1179" s="1" t="s">
        <v>20029</v>
      </c>
      <c r="AC1179" t="s">
        <v>20030</v>
      </c>
      <c r="AD1179">
        <v>-170554</v>
      </c>
      <c r="AE1179" t="s">
        <v>38</v>
      </c>
      <c r="AF1179">
        <v>98104</v>
      </c>
    </row>
    <row r="1180" spans="1:32" ht="409.5" x14ac:dyDescent="0.25">
      <c r="A1180">
        <v>10713</v>
      </c>
      <c r="B1180" t="s">
        <v>2046</v>
      </c>
      <c r="C1180" t="s">
        <v>80</v>
      </c>
      <c r="F1180">
        <v>1</v>
      </c>
      <c r="G1180" t="s">
        <v>5745</v>
      </c>
      <c r="H1180" t="s">
        <v>43705</v>
      </c>
      <c r="Q1180" t="s">
        <v>33</v>
      </c>
      <c r="AA1180" t="s">
        <v>10053</v>
      </c>
      <c r="AB1180" s="1" t="s">
        <v>12468</v>
      </c>
      <c r="AC1180" t="s">
        <v>12469</v>
      </c>
      <c r="AD1180">
        <v>-181689</v>
      </c>
      <c r="AE1180" t="s">
        <v>38</v>
      </c>
      <c r="AF1180">
        <v>98201</v>
      </c>
    </row>
    <row r="1181" spans="1:32" ht="409.5" x14ac:dyDescent="0.25">
      <c r="A1181">
        <v>10719</v>
      </c>
      <c r="B1181" t="s">
        <v>489</v>
      </c>
      <c r="C1181" t="s">
        <v>45</v>
      </c>
      <c r="F1181">
        <v>1</v>
      </c>
      <c r="G1181" t="s">
        <v>2183</v>
      </c>
      <c r="H1181" t="s">
        <v>43705</v>
      </c>
      <c r="P1181" s="1" t="s">
        <v>2247</v>
      </c>
      <c r="Q1181" t="s">
        <v>33</v>
      </c>
      <c r="Y1181">
        <v>30</v>
      </c>
      <c r="Z1181" t="s">
        <v>34</v>
      </c>
      <c r="AA1181" t="s">
        <v>2018</v>
      </c>
      <c r="AB1181" s="1" t="s">
        <v>2248</v>
      </c>
      <c r="AC1181" t="s">
        <v>2249</v>
      </c>
      <c r="AD1181">
        <v>-172999</v>
      </c>
      <c r="AE1181" t="s">
        <v>38</v>
      </c>
      <c r="AF1181">
        <v>98126</v>
      </c>
    </row>
    <row r="1182" spans="1:32" x14ac:dyDescent="0.25">
      <c r="A1182">
        <v>10726</v>
      </c>
      <c r="B1182" t="s">
        <v>739</v>
      </c>
      <c r="C1182" t="s">
        <v>686</v>
      </c>
      <c r="F1182">
        <v>1</v>
      </c>
      <c r="G1182" t="s">
        <v>4924</v>
      </c>
      <c r="H1182" t="s">
        <v>43705</v>
      </c>
      <c r="I1182">
        <v>0</v>
      </c>
      <c r="Q1182" t="s">
        <v>33</v>
      </c>
      <c r="AA1182" t="s">
        <v>30790</v>
      </c>
      <c r="AB1182" t="s">
        <v>30791</v>
      </c>
      <c r="AC1182" t="s">
        <v>30785</v>
      </c>
      <c r="AD1182" t="s">
        <v>30792</v>
      </c>
      <c r="AE1182" t="s">
        <v>38</v>
      </c>
      <c r="AF1182">
        <v>98005</v>
      </c>
    </row>
    <row r="1183" spans="1:32" x14ac:dyDescent="0.25">
      <c r="A1183">
        <v>10727</v>
      </c>
      <c r="B1183" t="s">
        <v>677</v>
      </c>
      <c r="C1183" t="s">
        <v>80</v>
      </c>
      <c r="F1183">
        <v>1</v>
      </c>
      <c r="G1183" t="s">
        <v>15382</v>
      </c>
      <c r="H1183" t="s">
        <v>43705</v>
      </c>
      <c r="I1183">
        <v>0</v>
      </c>
      <c r="Q1183" t="s">
        <v>33</v>
      </c>
      <c r="AA1183" t="s">
        <v>15383</v>
      </c>
      <c r="AB1183" t="s">
        <v>15384</v>
      </c>
      <c r="AC1183" t="s">
        <v>15385</v>
      </c>
      <c r="AD1183" t="s">
        <v>15386</v>
      </c>
      <c r="AE1183" t="s">
        <v>38</v>
      </c>
      <c r="AF1183">
        <v>98674</v>
      </c>
    </row>
    <row r="1184" spans="1:32" x14ac:dyDescent="0.25">
      <c r="A1184">
        <v>10736</v>
      </c>
      <c r="B1184" t="s">
        <v>96</v>
      </c>
      <c r="C1184" t="s">
        <v>97</v>
      </c>
      <c r="F1184">
        <v>1</v>
      </c>
      <c r="G1184" t="s">
        <v>9003</v>
      </c>
      <c r="H1184" t="s">
        <v>43703</v>
      </c>
      <c r="Q1184" t="s">
        <v>33</v>
      </c>
      <c r="X1184" t="s">
        <v>9004</v>
      </c>
      <c r="Y1184">
        <v>30</v>
      </c>
      <c r="Z1184" t="s">
        <v>34</v>
      </c>
      <c r="AA1184" t="s">
        <v>9005</v>
      </c>
      <c r="AB1184" t="s">
        <v>9006</v>
      </c>
      <c r="AC1184" t="s">
        <v>9007</v>
      </c>
      <c r="AD1184">
        <v>-163281</v>
      </c>
      <c r="AE1184" t="s">
        <v>38</v>
      </c>
      <c r="AF1184">
        <v>98531</v>
      </c>
    </row>
    <row r="1185" spans="1:32" x14ac:dyDescent="0.25">
      <c r="A1185">
        <v>10740</v>
      </c>
      <c r="B1185" t="s">
        <v>739</v>
      </c>
      <c r="C1185" t="s">
        <v>686</v>
      </c>
      <c r="F1185">
        <v>1</v>
      </c>
      <c r="G1185" t="s">
        <v>30593</v>
      </c>
      <c r="H1185" t="s">
        <v>43705</v>
      </c>
      <c r="Q1185" t="s">
        <v>33</v>
      </c>
      <c r="AA1185" t="s">
        <v>30594</v>
      </c>
      <c r="AB1185" t="s">
        <v>30595</v>
      </c>
      <c r="AC1185" t="s">
        <v>30591</v>
      </c>
      <c r="AD1185">
        <v>-162006</v>
      </c>
    </row>
    <row r="1186" spans="1:32" x14ac:dyDescent="0.25">
      <c r="A1186">
        <v>10741</v>
      </c>
      <c r="B1186" t="s">
        <v>2046</v>
      </c>
      <c r="C1186" t="s">
        <v>80</v>
      </c>
      <c r="F1186">
        <v>1</v>
      </c>
      <c r="G1186" t="s">
        <v>5745</v>
      </c>
      <c r="H1186" t="s">
        <v>43705</v>
      </c>
      <c r="I1186">
        <v>0</v>
      </c>
      <c r="Q1186" t="s">
        <v>33</v>
      </c>
      <c r="AA1186" t="s">
        <v>10053</v>
      </c>
      <c r="AB1186" t="s">
        <v>13826</v>
      </c>
      <c r="AC1186" t="s">
        <v>13827</v>
      </c>
      <c r="AD1186" t="s">
        <v>13828</v>
      </c>
      <c r="AE1186" t="s">
        <v>38</v>
      </c>
      <c r="AF1186">
        <v>98201</v>
      </c>
    </row>
    <row r="1187" spans="1:32" x14ac:dyDescent="0.25">
      <c r="A1187">
        <v>10753</v>
      </c>
      <c r="B1187" t="s">
        <v>2046</v>
      </c>
      <c r="C1187" t="s">
        <v>80</v>
      </c>
      <c r="F1187">
        <v>1</v>
      </c>
      <c r="G1187" t="s">
        <v>5745</v>
      </c>
      <c r="H1187" t="s">
        <v>43705</v>
      </c>
      <c r="Q1187" t="s">
        <v>33</v>
      </c>
      <c r="AA1187" t="s">
        <v>5859</v>
      </c>
      <c r="AB1187" t="s">
        <v>15582</v>
      </c>
      <c r="AC1187" t="s">
        <v>15583</v>
      </c>
      <c r="AD1187">
        <v>-163160</v>
      </c>
      <c r="AE1187" t="s">
        <v>38</v>
      </c>
      <c r="AF1187">
        <v>98201</v>
      </c>
    </row>
    <row r="1188" spans="1:32" ht="409.5" x14ac:dyDescent="0.25">
      <c r="A1188">
        <v>2446</v>
      </c>
      <c r="B1188" t="s">
        <v>2046</v>
      </c>
      <c r="C1188" t="s">
        <v>80</v>
      </c>
      <c r="F1188">
        <v>1</v>
      </c>
      <c r="G1188" t="s">
        <v>15725</v>
      </c>
      <c r="H1188" t="s">
        <v>43703</v>
      </c>
      <c r="I1188">
        <v>0</v>
      </c>
      <c r="Q1188" t="s">
        <v>33</v>
      </c>
      <c r="AA1188" t="s">
        <v>1285</v>
      </c>
      <c r="AB1188" s="1" t="s">
        <v>15726</v>
      </c>
      <c r="AC1188" t="s">
        <v>15727</v>
      </c>
      <c r="AD1188" t="s">
        <v>15728</v>
      </c>
      <c r="AE1188" t="s">
        <v>38</v>
      </c>
      <c r="AF1188">
        <v>98101</v>
      </c>
    </row>
    <row r="1189" spans="1:32" ht="409.5" x14ac:dyDescent="0.25">
      <c r="A1189">
        <v>10761</v>
      </c>
      <c r="B1189" t="s">
        <v>178</v>
      </c>
      <c r="C1189" t="s">
        <v>179</v>
      </c>
      <c r="F1189">
        <v>1</v>
      </c>
      <c r="G1189" t="s">
        <v>433</v>
      </c>
      <c r="H1189" t="s">
        <v>43705</v>
      </c>
      <c r="I1189">
        <v>0</v>
      </c>
      <c r="Q1189" t="s">
        <v>33</v>
      </c>
      <c r="Z1189" t="s">
        <v>34</v>
      </c>
      <c r="AA1189" t="s">
        <v>5663</v>
      </c>
      <c r="AB1189" s="1" t="s">
        <v>42016</v>
      </c>
      <c r="AC1189" t="s">
        <v>42017</v>
      </c>
      <c r="AD1189" t="s">
        <v>42018</v>
      </c>
      <c r="AE1189" t="s">
        <v>38</v>
      </c>
      <c r="AF1189">
        <v>99362</v>
      </c>
    </row>
    <row r="1190" spans="1:32" ht="409.5" x14ac:dyDescent="0.25">
      <c r="A1190">
        <v>10791</v>
      </c>
      <c r="B1190" t="s">
        <v>2046</v>
      </c>
      <c r="C1190" t="s">
        <v>80</v>
      </c>
      <c r="F1190">
        <v>1</v>
      </c>
      <c r="G1190" t="s">
        <v>986</v>
      </c>
      <c r="H1190" t="s">
        <v>43705</v>
      </c>
      <c r="Q1190" t="s">
        <v>33</v>
      </c>
      <c r="AA1190" t="s">
        <v>987</v>
      </c>
      <c r="AB1190" s="1" t="s">
        <v>12087</v>
      </c>
      <c r="AC1190" t="s">
        <v>12088</v>
      </c>
      <c r="AD1190">
        <v>-163057</v>
      </c>
      <c r="AE1190" t="s">
        <v>38</v>
      </c>
      <c r="AF1190">
        <v>98116</v>
      </c>
    </row>
    <row r="1191" spans="1:32" x14ac:dyDescent="0.25">
      <c r="A1191">
        <v>6036</v>
      </c>
      <c r="B1191" t="s">
        <v>2046</v>
      </c>
      <c r="C1191" t="s">
        <v>80</v>
      </c>
      <c r="F1191">
        <v>1</v>
      </c>
      <c r="G1191" t="s">
        <v>10850</v>
      </c>
      <c r="H1191" t="s">
        <v>43703</v>
      </c>
      <c r="Q1191" t="s">
        <v>63</v>
      </c>
      <c r="Z1191" t="s">
        <v>34</v>
      </c>
      <c r="AA1191" t="s">
        <v>22368</v>
      </c>
      <c r="AB1191" t="s">
        <v>22369</v>
      </c>
      <c r="AC1191" t="s">
        <v>22370</v>
      </c>
      <c r="AD1191">
        <v>-172053</v>
      </c>
      <c r="AE1191" t="s">
        <v>38</v>
      </c>
      <c r="AF1191">
        <v>98055</v>
      </c>
    </row>
    <row r="1192" spans="1:32" x14ac:dyDescent="0.25">
      <c r="A1192">
        <v>10800</v>
      </c>
      <c r="B1192" t="s">
        <v>178</v>
      </c>
      <c r="F1192">
        <v>1</v>
      </c>
      <c r="G1192" t="s">
        <v>38451</v>
      </c>
      <c r="H1192" t="s">
        <v>43703</v>
      </c>
      <c r="I1192">
        <v>0</v>
      </c>
      <c r="Q1192" t="s">
        <v>155</v>
      </c>
      <c r="Z1192" t="s">
        <v>34</v>
      </c>
      <c r="AA1192" t="s">
        <v>38452</v>
      </c>
      <c r="AB1192" t="s">
        <v>42191</v>
      </c>
      <c r="AC1192" t="s">
        <v>42192</v>
      </c>
      <c r="AD1192" t="s">
        <v>42193</v>
      </c>
      <c r="AE1192" t="s">
        <v>38</v>
      </c>
      <c r="AF1192">
        <v>98902</v>
      </c>
    </row>
    <row r="1193" spans="1:32" x14ac:dyDescent="0.25">
      <c r="A1193">
        <v>10821</v>
      </c>
      <c r="B1193" t="s">
        <v>739</v>
      </c>
      <c r="C1193" t="s">
        <v>686</v>
      </c>
      <c r="F1193">
        <v>1</v>
      </c>
      <c r="G1193" t="s">
        <v>29249</v>
      </c>
      <c r="H1193" t="s">
        <v>43705</v>
      </c>
      <c r="Q1193" t="s">
        <v>33</v>
      </c>
      <c r="AA1193" t="s">
        <v>29250</v>
      </c>
      <c r="AB1193" t="s">
        <v>29251</v>
      </c>
      <c r="AC1193" t="s">
        <v>29248</v>
      </c>
      <c r="AD1193">
        <v>-162993</v>
      </c>
      <c r="AE1193" t="s">
        <v>38</v>
      </c>
      <c r="AF1193">
        <v>98223</v>
      </c>
    </row>
    <row r="1194" spans="1:32" ht="409.5" x14ac:dyDescent="0.25">
      <c r="A1194">
        <v>10835</v>
      </c>
      <c r="B1194" t="s">
        <v>2046</v>
      </c>
      <c r="C1194" t="s">
        <v>80</v>
      </c>
      <c r="F1194">
        <v>1</v>
      </c>
      <c r="G1194" t="s">
        <v>81</v>
      </c>
      <c r="H1194" t="s">
        <v>43705</v>
      </c>
      <c r="I1194">
        <v>0</v>
      </c>
      <c r="Q1194" t="s">
        <v>33</v>
      </c>
      <c r="AA1194" t="s">
        <v>82</v>
      </c>
      <c r="AB1194" s="1" t="s">
        <v>10717</v>
      </c>
      <c r="AC1194" t="s">
        <v>10713</v>
      </c>
      <c r="AD1194" t="s">
        <v>10718</v>
      </c>
      <c r="AE1194" t="s">
        <v>38</v>
      </c>
      <c r="AF1194">
        <v>98668</v>
      </c>
    </row>
    <row r="1195" spans="1:32" x14ac:dyDescent="0.25">
      <c r="A1195">
        <v>10847</v>
      </c>
      <c r="B1195" t="s">
        <v>2046</v>
      </c>
      <c r="C1195" t="s">
        <v>80</v>
      </c>
      <c r="F1195">
        <v>1</v>
      </c>
      <c r="G1195" t="s">
        <v>1305</v>
      </c>
      <c r="H1195" t="s">
        <v>43705</v>
      </c>
      <c r="I1195">
        <v>0</v>
      </c>
      <c r="Q1195" t="s">
        <v>33</v>
      </c>
      <c r="AA1195" t="s">
        <v>1979</v>
      </c>
      <c r="AB1195" t="s">
        <v>7144</v>
      </c>
      <c r="AC1195" t="s">
        <v>7145</v>
      </c>
      <c r="AD1195" t="s">
        <v>7146</v>
      </c>
      <c r="AE1195" t="s">
        <v>38</v>
      </c>
      <c r="AF1195">
        <v>98109</v>
      </c>
    </row>
    <row r="1196" spans="1:32" x14ac:dyDescent="0.25">
      <c r="A1196">
        <v>10861</v>
      </c>
      <c r="B1196" t="s">
        <v>178</v>
      </c>
      <c r="C1196" t="s">
        <v>179</v>
      </c>
      <c r="F1196">
        <v>1</v>
      </c>
      <c r="G1196" t="s">
        <v>4175</v>
      </c>
      <c r="H1196" t="s">
        <v>43705</v>
      </c>
      <c r="Q1196" t="s">
        <v>33</v>
      </c>
      <c r="Y1196">
        <v>15</v>
      </c>
      <c r="Z1196" t="s">
        <v>34</v>
      </c>
      <c r="AA1196" t="s">
        <v>4176</v>
      </c>
      <c r="AB1196" t="s">
        <v>4177</v>
      </c>
      <c r="AC1196" t="s">
        <v>4138</v>
      </c>
      <c r="AD1196">
        <v>-180259</v>
      </c>
    </row>
    <row r="1197" spans="1:32" x14ac:dyDescent="0.25">
      <c r="A1197">
        <v>1172</v>
      </c>
      <c r="B1197" t="s">
        <v>739</v>
      </c>
      <c r="C1197" t="s">
        <v>686</v>
      </c>
      <c r="F1197">
        <v>1</v>
      </c>
      <c r="G1197" t="s">
        <v>283</v>
      </c>
      <c r="H1197" t="s">
        <v>43705</v>
      </c>
      <c r="Q1197" t="s">
        <v>33</v>
      </c>
      <c r="AA1197" t="s">
        <v>30160</v>
      </c>
      <c r="AB1197" t="s">
        <v>30952</v>
      </c>
      <c r="AC1197" t="s">
        <v>30906</v>
      </c>
      <c r="AD1197">
        <v>-161472</v>
      </c>
      <c r="AE1197" t="s">
        <v>38</v>
      </c>
      <c r="AF1197">
        <v>98164</v>
      </c>
    </row>
    <row r="1198" spans="1:32" ht="409.5" x14ac:dyDescent="0.25">
      <c r="A1198">
        <v>10886</v>
      </c>
      <c r="B1198" t="s">
        <v>68</v>
      </c>
      <c r="C1198" t="s">
        <v>45</v>
      </c>
      <c r="F1198">
        <v>1</v>
      </c>
      <c r="G1198" t="s">
        <v>37751</v>
      </c>
      <c r="H1198" t="s">
        <v>43705</v>
      </c>
      <c r="Q1198" t="s">
        <v>1200</v>
      </c>
      <c r="Z1198" t="s">
        <v>1666</v>
      </c>
      <c r="AA1198" t="s">
        <v>37752</v>
      </c>
      <c r="AB1198" s="1" t="s">
        <v>37753</v>
      </c>
      <c r="AC1198" t="s">
        <v>37754</v>
      </c>
      <c r="AD1198">
        <v>-160244</v>
      </c>
      <c r="AE1198" t="s">
        <v>38</v>
      </c>
      <c r="AF1198">
        <v>98104</v>
      </c>
    </row>
    <row r="1199" spans="1:32" x14ac:dyDescent="0.25">
      <c r="A1199">
        <v>10888</v>
      </c>
      <c r="B1199" t="s">
        <v>79</v>
      </c>
      <c r="C1199" t="s">
        <v>80</v>
      </c>
      <c r="F1199">
        <v>1</v>
      </c>
      <c r="G1199" t="s">
        <v>11317</v>
      </c>
      <c r="H1199" t="s">
        <v>43696</v>
      </c>
      <c r="Q1199" t="s">
        <v>33</v>
      </c>
      <c r="AA1199" t="s">
        <v>26867</v>
      </c>
      <c r="AB1199" t="s">
        <v>26868</v>
      </c>
      <c r="AC1199" t="s">
        <v>26869</v>
      </c>
      <c r="AD1199">
        <v>-180411</v>
      </c>
      <c r="AE1199" t="s">
        <v>38</v>
      </c>
      <c r="AF1199">
        <v>99362</v>
      </c>
    </row>
    <row r="1200" spans="1:32" x14ac:dyDescent="0.25">
      <c r="A1200">
        <v>10897</v>
      </c>
      <c r="B1200" t="s">
        <v>685</v>
      </c>
      <c r="C1200" t="s">
        <v>686</v>
      </c>
      <c r="F1200">
        <v>1</v>
      </c>
      <c r="G1200" t="s">
        <v>17676</v>
      </c>
      <c r="H1200" t="s">
        <v>43705</v>
      </c>
      <c r="Q1200" t="s">
        <v>33</v>
      </c>
      <c r="AA1200" t="s">
        <v>17677</v>
      </c>
      <c r="AB1200" t="s">
        <v>35121</v>
      </c>
      <c r="AC1200" t="s">
        <v>35064</v>
      </c>
      <c r="AD1200">
        <v>-172481</v>
      </c>
      <c r="AE1200" t="s">
        <v>38</v>
      </c>
      <c r="AF1200">
        <v>98837</v>
      </c>
    </row>
    <row r="1201" spans="1:32" ht="409.5" x14ac:dyDescent="0.25">
      <c r="A1201">
        <v>10904</v>
      </c>
      <c r="B1201" t="s">
        <v>2046</v>
      </c>
      <c r="C1201" t="s">
        <v>80</v>
      </c>
      <c r="F1201">
        <v>1</v>
      </c>
      <c r="G1201" t="s">
        <v>81</v>
      </c>
      <c r="H1201" t="s">
        <v>43705</v>
      </c>
      <c r="I1201">
        <v>0</v>
      </c>
      <c r="Q1201" t="s">
        <v>33</v>
      </c>
      <c r="AA1201" t="s">
        <v>5725</v>
      </c>
      <c r="AB1201" s="1" t="s">
        <v>11972</v>
      </c>
      <c r="AC1201" t="s">
        <v>11973</v>
      </c>
      <c r="AD1201" t="s">
        <v>11974</v>
      </c>
      <c r="AE1201" t="s">
        <v>38</v>
      </c>
      <c r="AF1201">
        <v>98668</v>
      </c>
    </row>
    <row r="1202" spans="1:32" x14ac:dyDescent="0.25">
      <c r="A1202">
        <v>10918</v>
      </c>
      <c r="B1202" t="s">
        <v>685</v>
      </c>
      <c r="C1202" t="s">
        <v>686</v>
      </c>
      <c r="F1202">
        <v>1</v>
      </c>
      <c r="G1202" t="s">
        <v>28495</v>
      </c>
      <c r="H1202" t="s">
        <v>43705</v>
      </c>
      <c r="Q1202" t="s">
        <v>33</v>
      </c>
      <c r="AA1202" t="s">
        <v>29870</v>
      </c>
      <c r="AB1202" t="s">
        <v>34169</v>
      </c>
      <c r="AC1202" t="s">
        <v>34163</v>
      </c>
      <c r="AD1202">
        <v>-160738</v>
      </c>
    </row>
    <row r="1203" spans="1:32" x14ac:dyDescent="0.25">
      <c r="A1203">
        <v>10929</v>
      </c>
      <c r="B1203" t="s">
        <v>2046</v>
      </c>
      <c r="C1203" t="s">
        <v>80</v>
      </c>
      <c r="F1203">
        <v>1</v>
      </c>
      <c r="G1203" t="s">
        <v>5745</v>
      </c>
      <c r="H1203" t="s">
        <v>43705</v>
      </c>
      <c r="Q1203" t="s">
        <v>33</v>
      </c>
      <c r="AA1203" t="s">
        <v>10053</v>
      </c>
      <c r="AB1203" t="s">
        <v>16331</v>
      </c>
      <c r="AC1203" t="s">
        <v>16332</v>
      </c>
      <c r="AD1203">
        <v>-181282</v>
      </c>
      <c r="AE1203" t="s">
        <v>38</v>
      </c>
      <c r="AF1203">
        <v>98201</v>
      </c>
    </row>
    <row r="1204" spans="1:32" ht="409.5" x14ac:dyDescent="0.25">
      <c r="A1204">
        <v>10936</v>
      </c>
      <c r="B1204" t="s">
        <v>2046</v>
      </c>
      <c r="C1204" t="s">
        <v>80</v>
      </c>
      <c r="F1204">
        <v>1</v>
      </c>
      <c r="G1204" t="s">
        <v>413</v>
      </c>
      <c r="H1204" t="s">
        <v>43705</v>
      </c>
      <c r="I1204">
        <v>0</v>
      </c>
      <c r="Q1204" t="s">
        <v>33</v>
      </c>
      <c r="AA1204" t="s">
        <v>6646</v>
      </c>
      <c r="AB1204" s="1" t="s">
        <v>6647</v>
      </c>
      <c r="AC1204" t="s">
        <v>6648</v>
      </c>
      <c r="AD1204" t="s">
        <v>6649</v>
      </c>
      <c r="AE1204" t="s">
        <v>38</v>
      </c>
      <c r="AF1204">
        <v>98004</v>
      </c>
    </row>
    <row r="1205" spans="1:32" x14ac:dyDescent="0.25">
      <c r="A1205">
        <v>10952</v>
      </c>
      <c r="B1205" t="s">
        <v>739</v>
      </c>
      <c r="C1205" t="s">
        <v>686</v>
      </c>
      <c r="F1205">
        <v>1</v>
      </c>
      <c r="G1205" t="s">
        <v>17058</v>
      </c>
      <c r="H1205" t="s">
        <v>43705</v>
      </c>
      <c r="Q1205" t="s">
        <v>33</v>
      </c>
      <c r="AA1205" t="s">
        <v>17059</v>
      </c>
      <c r="AB1205" t="s">
        <v>30062</v>
      </c>
      <c r="AC1205" t="s">
        <v>30043</v>
      </c>
      <c r="AD1205">
        <v>-160988</v>
      </c>
      <c r="AE1205" t="s">
        <v>38</v>
      </c>
      <c r="AF1205">
        <v>98801</v>
      </c>
    </row>
    <row r="1206" spans="1:32" x14ac:dyDescent="0.25">
      <c r="A1206">
        <v>10959</v>
      </c>
      <c r="B1206" t="s">
        <v>73</v>
      </c>
      <c r="C1206" t="s">
        <v>74</v>
      </c>
      <c r="F1206">
        <v>1</v>
      </c>
      <c r="G1206" t="s">
        <v>3305</v>
      </c>
      <c r="H1206" t="s">
        <v>43705</v>
      </c>
      <c r="Q1206" t="s">
        <v>33</v>
      </c>
      <c r="Z1206" t="s">
        <v>34</v>
      </c>
      <c r="AA1206" t="s">
        <v>28541</v>
      </c>
      <c r="AB1206" t="s">
        <v>28542</v>
      </c>
      <c r="AC1206" t="s">
        <v>28543</v>
      </c>
      <c r="AD1206">
        <v>-170390</v>
      </c>
      <c r="AF1206">
        <v>98032</v>
      </c>
    </row>
    <row r="1207" spans="1:32" ht="409.5" x14ac:dyDescent="0.25">
      <c r="A1207">
        <v>10963</v>
      </c>
      <c r="B1207" t="s">
        <v>3712</v>
      </c>
      <c r="C1207" t="s">
        <v>16820</v>
      </c>
      <c r="F1207">
        <v>1</v>
      </c>
      <c r="G1207" t="s">
        <v>22586</v>
      </c>
      <c r="H1207" t="s">
        <v>43705</v>
      </c>
      <c r="I1207">
        <v>0</v>
      </c>
      <c r="Q1207" t="s">
        <v>33</v>
      </c>
      <c r="Z1207" t="s">
        <v>34</v>
      </c>
      <c r="AA1207" t="s">
        <v>22587</v>
      </c>
      <c r="AB1207" s="1" t="s">
        <v>24741</v>
      </c>
      <c r="AC1207" t="s">
        <v>24742</v>
      </c>
      <c r="AD1207" t="s">
        <v>24743</v>
      </c>
      <c r="AE1207" t="s">
        <v>102</v>
      </c>
      <c r="AF1207">
        <v>97389</v>
      </c>
    </row>
    <row r="1208" spans="1:32" x14ac:dyDescent="0.25">
      <c r="A1208">
        <v>10964</v>
      </c>
      <c r="B1208" t="s">
        <v>73</v>
      </c>
      <c r="C1208" t="s">
        <v>74</v>
      </c>
      <c r="F1208">
        <v>1</v>
      </c>
      <c r="G1208" t="s">
        <v>36379</v>
      </c>
      <c r="H1208" t="s">
        <v>43705</v>
      </c>
      <c r="I1208">
        <v>0</v>
      </c>
      <c r="Q1208" t="s">
        <v>33</v>
      </c>
      <c r="AA1208" t="s">
        <v>36380</v>
      </c>
      <c r="AB1208" t="s">
        <v>36381</v>
      </c>
      <c r="AC1208" t="s">
        <v>36377</v>
      </c>
      <c r="AD1208" t="s">
        <v>36382</v>
      </c>
    </row>
    <row r="1209" spans="1:32" x14ac:dyDescent="0.25">
      <c r="A1209">
        <v>10970</v>
      </c>
      <c r="B1209" t="s">
        <v>739</v>
      </c>
      <c r="C1209" t="s">
        <v>686</v>
      </c>
      <c r="F1209">
        <v>1</v>
      </c>
      <c r="G1209" t="s">
        <v>29818</v>
      </c>
      <c r="H1209" t="s">
        <v>43705</v>
      </c>
      <c r="Q1209" t="s">
        <v>33</v>
      </c>
      <c r="AA1209" t="s">
        <v>30300</v>
      </c>
      <c r="AB1209" t="s">
        <v>30675</v>
      </c>
      <c r="AC1209" t="s">
        <v>30665</v>
      </c>
      <c r="AD1209">
        <v>-162997</v>
      </c>
      <c r="AE1209" t="s">
        <v>38</v>
      </c>
      <c r="AF1209">
        <v>98409</v>
      </c>
    </row>
    <row r="1210" spans="1:32" x14ac:dyDescent="0.25">
      <c r="A1210">
        <v>10984</v>
      </c>
      <c r="B1210" t="s">
        <v>124</v>
      </c>
      <c r="C1210" t="s">
        <v>45</v>
      </c>
      <c r="F1210">
        <v>1</v>
      </c>
      <c r="G1210" t="s">
        <v>1911</v>
      </c>
      <c r="H1210" t="s">
        <v>43705</v>
      </c>
      <c r="Q1210" t="s">
        <v>33</v>
      </c>
      <c r="Y1210">
        <v>30</v>
      </c>
      <c r="Z1210" t="s">
        <v>34</v>
      </c>
      <c r="AA1210" t="s">
        <v>1912</v>
      </c>
      <c r="AB1210" t="s">
        <v>4230</v>
      </c>
      <c r="AC1210" t="s">
        <v>4231</v>
      </c>
      <c r="AD1210">
        <v>-170391</v>
      </c>
      <c r="AE1210" t="s">
        <v>38</v>
      </c>
      <c r="AF1210">
        <v>98101</v>
      </c>
    </row>
    <row r="1211" spans="1:32" ht="409.5" x14ac:dyDescent="0.25">
      <c r="A1211">
        <v>11040</v>
      </c>
      <c r="B1211" t="s">
        <v>685</v>
      </c>
      <c r="C1211" t="s">
        <v>686</v>
      </c>
      <c r="F1211">
        <v>1</v>
      </c>
      <c r="G1211" t="s">
        <v>29624</v>
      </c>
      <c r="H1211" t="s">
        <v>43705</v>
      </c>
      <c r="I1211">
        <v>0</v>
      </c>
      <c r="Q1211" t="s">
        <v>33</v>
      </c>
      <c r="AA1211" t="s">
        <v>29625</v>
      </c>
      <c r="AB1211" s="1" t="s">
        <v>33559</v>
      </c>
      <c r="AC1211" t="s">
        <v>33506</v>
      </c>
      <c r="AD1211" t="s">
        <v>33560</v>
      </c>
      <c r="AE1211" t="s">
        <v>38</v>
      </c>
      <c r="AF1211">
        <v>98586</v>
      </c>
    </row>
    <row r="1212" spans="1:32" ht="150" x14ac:dyDescent="0.25">
      <c r="A1212">
        <v>11062</v>
      </c>
      <c r="B1212" t="s">
        <v>334</v>
      </c>
      <c r="C1212" t="s">
        <v>45</v>
      </c>
      <c r="F1212">
        <v>1</v>
      </c>
      <c r="G1212" t="s">
        <v>4947</v>
      </c>
      <c r="H1212" t="s">
        <v>43705</v>
      </c>
      <c r="I1212">
        <v>0</v>
      </c>
      <c r="Q1212" t="s">
        <v>33</v>
      </c>
      <c r="AA1212" t="s">
        <v>3152</v>
      </c>
      <c r="AB1212" s="1" t="s">
        <v>33234</v>
      </c>
      <c r="AC1212" t="s">
        <v>33235</v>
      </c>
      <c r="AD1212" t="s">
        <v>33236</v>
      </c>
      <c r="AE1212" t="s">
        <v>38</v>
      </c>
      <c r="AF1212">
        <v>98032</v>
      </c>
    </row>
    <row r="1213" spans="1:32" x14ac:dyDescent="0.25">
      <c r="A1213">
        <v>11066</v>
      </c>
      <c r="B1213" t="s">
        <v>124</v>
      </c>
      <c r="C1213" t="s">
        <v>45</v>
      </c>
      <c r="F1213">
        <v>1</v>
      </c>
      <c r="G1213" t="s">
        <v>31564</v>
      </c>
      <c r="H1213" t="s">
        <v>43705</v>
      </c>
      <c r="P1213" t="s">
        <v>5513</v>
      </c>
      <c r="Q1213" t="s">
        <v>52</v>
      </c>
      <c r="S1213" t="s">
        <v>31565</v>
      </c>
      <c r="Y1213">
        <v>15</v>
      </c>
      <c r="Z1213" t="s">
        <v>34</v>
      </c>
      <c r="AA1213" t="s">
        <v>31566</v>
      </c>
      <c r="AB1213" t="s">
        <v>31567</v>
      </c>
      <c r="AC1213" t="s">
        <v>31568</v>
      </c>
      <c r="AD1213">
        <v>-180985</v>
      </c>
      <c r="AE1213" t="s">
        <v>102</v>
      </c>
      <c r="AF1213">
        <v>97408</v>
      </c>
    </row>
    <row r="1214" spans="1:32" x14ac:dyDescent="0.25">
      <c r="A1214">
        <v>11074</v>
      </c>
      <c r="B1214" t="s">
        <v>30</v>
      </c>
      <c r="C1214" t="s">
        <v>31</v>
      </c>
      <c r="F1214">
        <v>1</v>
      </c>
      <c r="G1214" t="s">
        <v>35602</v>
      </c>
      <c r="H1214" t="s">
        <v>43705</v>
      </c>
      <c r="Q1214" t="s">
        <v>33</v>
      </c>
      <c r="Z1214" t="s">
        <v>34</v>
      </c>
      <c r="AA1214" t="s">
        <v>35603</v>
      </c>
      <c r="AB1214" t="s">
        <v>35604</v>
      </c>
      <c r="AC1214" t="s">
        <v>35604</v>
      </c>
      <c r="AD1214">
        <v>-162695</v>
      </c>
      <c r="AE1214" t="s">
        <v>38</v>
      </c>
      <c r="AF1214">
        <v>98584</v>
      </c>
    </row>
    <row r="1215" spans="1:32" x14ac:dyDescent="0.25">
      <c r="A1215">
        <v>11084</v>
      </c>
      <c r="B1215" t="s">
        <v>677</v>
      </c>
      <c r="C1215" t="s">
        <v>80</v>
      </c>
      <c r="F1215">
        <v>1</v>
      </c>
      <c r="G1215" t="s">
        <v>11219</v>
      </c>
      <c r="H1215" t="s">
        <v>43703</v>
      </c>
      <c r="Q1215" t="s">
        <v>155</v>
      </c>
      <c r="Z1215" t="s">
        <v>34</v>
      </c>
      <c r="AA1215" t="s">
        <v>1870</v>
      </c>
      <c r="AB1215" t="s">
        <v>11220</v>
      </c>
      <c r="AC1215" t="s">
        <v>11221</v>
      </c>
      <c r="AD1215">
        <v>-160198</v>
      </c>
      <c r="AE1215" t="s">
        <v>38</v>
      </c>
      <c r="AF1215">
        <v>98004</v>
      </c>
    </row>
    <row r="1216" spans="1:32" x14ac:dyDescent="0.25">
      <c r="A1216">
        <v>11086</v>
      </c>
      <c r="B1216" t="s">
        <v>2046</v>
      </c>
      <c r="C1216" t="s">
        <v>80</v>
      </c>
      <c r="F1216">
        <v>1</v>
      </c>
      <c r="G1216" t="s">
        <v>651</v>
      </c>
      <c r="H1216" t="s">
        <v>43705</v>
      </c>
      <c r="Q1216" t="s">
        <v>33</v>
      </c>
      <c r="AA1216" t="s">
        <v>6279</v>
      </c>
      <c r="AB1216" t="s">
        <v>13496</v>
      </c>
      <c r="AC1216" t="s">
        <v>13497</v>
      </c>
      <c r="AD1216">
        <v>-161453</v>
      </c>
      <c r="AE1216" t="s">
        <v>38</v>
      </c>
      <c r="AF1216">
        <v>98034</v>
      </c>
    </row>
    <row r="1217" spans="1:32" ht="409.5" x14ac:dyDescent="0.25">
      <c r="A1217">
        <v>11093</v>
      </c>
      <c r="B1217" t="s">
        <v>3712</v>
      </c>
      <c r="C1217" t="s">
        <v>45</v>
      </c>
      <c r="F1217">
        <v>1</v>
      </c>
      <c r="G1217" t="s">
        <v>3713</v>
      </c>
      <c r="H1217" t="s">
        <v>43705</v>
      </c>
      <c r="I1217">
        <v>0</v>
      </c>
      <c r="Q1217" t="s">
        <v>33</v>
      </c>
      <c r="AA1217" t="s">
        <v>241</v>
      </c>
      <c r="AB1217" s="1" t="s">
        <v>3714</v>
      </c>
      <c r="AC1217" t="s">
        <v>3715</v>
      </c>
      <c r="AD1217" t="s">
        <v>3716</v>
      </c>
      <c r="AE1217" t="s">
        <v>243</v>
      </c>
      <c r="AF1217">
        <v>95630</v>
      </c>
    </row>
    <row r="1218" spans="1:32" x14ac:dyDescent="0.25">
      <c r="A1218">
        <v>11103</v>
      </c>
      <c r="B1218" t="s">
        <v>685</v>
      </c>
      <c r="C1218" t="s">
        <v>686</v>
      </c>
      <c r="F1218">
        <v>1</v>
      </c>
      <c r="G1218" t="s">
        <v>3068</v>
      </c>
      <c r="H1218" t="s">
        <v>43705</v>
      </c>
      <c r="I1218">
        <v>0</v>
      </c>
      <c r="Q1218" t="s">
        <v>33</v>
      </c>
      <c r="AA1218" t="s">
        <v>29339</v>
      </c>
      <c r="AB1218" t="s">
        <v>35089</v>
      </c>
      <c r="AC1218" t="s">
        <v>35064</v>
      </c>
      <c r="AD1218" t="s">
        <v>35090</v>
      </c>
    </row>
    <row r="1219" spans="1:32" x14ac:dyDescent="0.25">
      <c r="A1219">
        <v>11109</v>
      </c>
      <c r="B1219" t="s">
        <v>73</v>
      </c>
      <c r="C1219" t="s">
        <v>74</v>
      </c>
      <c r="F1219">
        <v>1</v>
      </c>
      <c r="G1219" t="s">
        <v>18546</v>
      </c>
      <c r="H1219" t="s">
        <v>43705</v>
      </c>
      <c r="I1219">
        <v>0</v>
      </c>
      <c r="Q1219" t="s">
        <v>33</v>
      </c>
      <c r="AA1219" t="s">
        <v>36676</v>
      </c>
      <c r="AB1219" t="s">
        <v>36677</v>
      </c>
      <c r="AC1219" t="s">
        <v>36674</v>
      </c>
      <c r="AD1219" t="s">
        <v>36678</v>
      </c>
    </row>
    <row r="1220" spans="1:32" x14ac:dyDescent="0.25">
      <c r="A1220">
        <v>11118</v>
      </c>
      <c r="B1220" t="s">
        <v>178</v>
      </c>
      <c r="C1220" t="s">
        <v>179</v>
      </c>
      <c r="F1220">
        <v>1</v>
      </c>
      <c r="G1220" t="s">
        <v>42174</v>
      </c>
      <c r="H1220" t="s">
        <v>43705</v>
      </c>
      <c r="Q1220" t="s">
        <v>33</v>
      </c>
      <c r="Z1220" t="s">
        <v>34</v>
      </c>
      <c r="AA1220" t="s">
        <v>29394</v>
      </c>
      <c r="AB1220" t="s">
        <v>42175</v>
      </c>
      <c r="AC1220" t="s">
        <v>42176</v>
      </c>
      <c r="AD1220">
        <v>-160221</v>
      </c>
      <c r="AE1220" t="s">
        <v>38</v>
      </c>
    </row>
    <row r="1221" spans="1:32" x14ac:dyDescent="0.25">
      <c r="A1221">
        <v>11120</v>
      </c>
      <c r="B1221" t="s">
        <v>96</v>
      </c>
      <c r="C1221" t="s">
        <v>97</v>
      </c>
      <c r="F1221">
        <v>1</v>
      </c>
      <c r="G1221" t="s">
        <v>5627</v>
      </c>
      <c r="H1221" t="s">
        <v>43705</v>
      </c>
      <c r="I1221">
        <v>0</v>
      </c>
      <c r="Q1221" t="s">
        <v>33</v>
      </c>
      <c r="Z1221" t="s">
        <v>34</v>
      </c>
      <c r="AA1221" t="s">
        <v>5628</v>
      </c>
      <c r="AB1221" t="s">
        <v>5629</v>
      </c>
      <c r="AC1221" t="s">
        <v>5630</v>
      </c>
      <c r="AD1221" t="s">
        <v>5631</v>
      </c>
      <c r="AE1221" t="s">
        <v>816</v>
      </c>
      <c r="AF1221">
        <v>80124</v>
      </c>
    </row>
    <row r="1222" spans="1:32" x14ac:dyDescent="0.25">
      <c r="A1222">
        <v>11124</v>
      </c>
      <c r="B1222" t="s">
        <v>164</v>
      </c>
      <c r="C1222" t="s">
        <v>165</v>
      </c>
      <c r="F1222">
        <v>1</v>
      </c>
      <c r="G1222" t="s">
        <v>734</v>
      </c>
      <c r="H1222" t="s">
        <v>43696</v>
      </c>
      <c r="I1222">
        <v>0</v>
      </c>
      <c r="Q1222" t="s">
        <v>33</v>
      </c>
      <c r="AA1222" t="s">
        <v>735</v>
      </c>
      <c r="AB1222" t="s">
        <v>28859</v>
      </c>
      <c r="AC1222" t="s">
        <v>28860</v>
      </c>
      <c r="AD1222" t="s">
        <v>28861</v>
      </c>
      <c r="AE1222" t="s">
        <v>38</v>
      </c>
      <c r="AF1222">
        <v>98111</v>
      </c>
    </row>
    <row r="1223" spans="1:32" ht="409.5" x14ac:dyDescent="0.25">
      <c r="A1223">
        <v>11144</v>
      </c>
      <c r="B1223" t="s">
        <v>2046</v>
      </c>
      <c r="C1223" t="s">
        <v>80</v>
      </c>
      <c r="F1223">
        <v>1</v>
      </c>
      <c r="G1223" t="s">
        <v>5745</v>
      </c>
      <c r="H1223" t="s">
        <v>43705</v>
      </c>
      <c r="Q1223" t="s">
        <v>33</v>
      </c>
      <c r="AA1223" t="s">
        <v>5935</v>
      </c>
      <c r="AB1223" s="1" t="s">
        <v>10695</v>
      </c>
      <c r="AC1223" t="s">
        <v>10696</v>
      </c>
      <c r="AD1223">
        <v>-171521</v>
      </c>
      <c r="AE1223" t="s">
        <v>38</v>
      </c>
      <c r="AF1223">
        <v>98201</v>
      </c>
    </row>
    <row r="1224" spans="1:32" x14ac:dyDescent="0.25">
      <c r="A1224">
        <v>11152</v>
      </c>
      <c r="B1224" t="s">
        <v>1203</v>
      </c>
      <c r="C1224" t="s">
        <v>45</v>
      </c>
      <c r="F1224">
        <v>1</v>
      </c>
      <c r="G1224" t="s">
        <v>863</v>
      </c>
      <c r="H1224" t="s">
        <v>43703</v>
      </c>
      <c r="I1224">
        <v>0</v>
      </c>
      <c r="Q1224" t="s">
        <v>33</v>
      </c>
      <c r="Z1224" t="s">
        <v>34</v>
      </c>
      <c r="AA1224" t="s">
        <v>1655</v>
      </c>
      <c r="AB1224" t="s">
        <v>32514</v>
      </c>
      <c r="AC1224" t="s">
        <v>32515</v>
      </c>
      <c r="AD1224" t="s">
        <v>32516</v>
      </c>
      <c r="AE1224" t="s">
        <v>38</v>
      </c>
      <c r="AF1224">
        <v>98154</v>
      </c>
    </row>
    <row r="1225" spans="1:32" x14ac:dyDescent="0.25">
      <c r="A1225">
        <v>11153</v>
      </c>
      <c r="B1225" t="s">
        <v>334</v>
      </c>
      <c r="C1225" t="s">
        <v>45</v>
      </c>
      <c r="F1225">
        <v>1</v>
      </c>
      <c r="G1225" t="s">
        <v>1779</v>
      </c>
      <c r="H1225" t="s">
        <v>43705</v>
      </c>
      <c r="Q1225" t="s">
        <v>33</v>
      </c>
      <c r="AA1225" t="s">
        <v>1780</v>
      </c>
      <c r="AB1225" t="s">
        <v>4463</v>
      </c>
      <c r="AC1225" t="s">
        <v>4464</v>
      </c>
      <c r="AD1225">
        <v>-172518</v>
      </c>
      <c r="AE1225" t="s">
        <v>1783</v>
      </c>
      <c r="AF1225">
        <v>65109</v>
      </c>
    </row>
    <row r="1226" spans="1:32" x14ac:dyDescent="0.25">
      <c r="A1226">
        <v>11158</v>
      </c>
      <c r="B1226" t="s">
        <v>17015</v>
      </c>
      <c r="C1226" t="s">
        <v>45</v>
      </c>
      <c r="F1226">
        <v>1</v>
      </c>
      <c r="G1226" t="s">
        <v>160</v>
      </c>
      <c r="H1226" t="s">
        <v>43705</v>
      </c>
      <c r="I1226">
        <v>0</v>
      </c>
      <c r="Q1226" t="s">
        <v>33</v>
      </c>
      <c r="AA1226" t="s">
        <v>3018</v>
      </c>
      <c r="AB1226" t="s">
        <v>35482</v>
      </c>
      <c r="AC1226" t="s">
        <v>35483</v>
      </c>
      <c r="AD1226" t="s">
        <v>35484</v>
      </c>
    </row>
    <row r="1227" spans="1:32" ht="409.5" x14ac:dyDescent="0.25">
      <c r="A1227">
        <v>11210</v>
      </c>
      <c r="B1227" t="s">
        <v>96</v>
      </c>
      <c r="C1227" t="s">
        <v>97</v>
      </c>
      <c r="F1227">
        <v>1</v>
      </c>
      <c r="G1227" t="s">
        <v>120</v>
      </c>
      <c r="H1227" t="s">
        <v>43705</v>
      </c>
      <c r="I1227">
        <v>0</v>
      </c>
      <c r="Q1227" t="s">
        <v>33</v>
      </c>
      <c r="Z1227" t="s">
        <v>34</v>
      </c>
      <c r="AA1227" t="s">
        <v>4222</v>
      </c>
      <c r="AB1227" s="1" t="s">
        <v>5262</v>
      </c>
      <c r="AC1227" t="s">
        <v>5263</v>
      </c>
      <c r="AD1227" t="s">
        <v>5264</v>
      </c>
    </row>
    <row r="1228" spans="1:32" x14ac:dyDescent="0.25">
      <c r="A1228">
        <v>11217</v>
      </c>
      <c r="B1228" t="s">
        <v>685</v>
      </c>
      <c r="C1228" t="s">
        <v>686</v>
      </c>
      <c r="F1228">
        <v>1</v>
      </c>
      <c r="G1228" t="s">
        <v>30400</v>
      </c>
      <c r="H1228" t="s">
        <v>43705</v>
      </c>
      <c r="Q1228" t="s">
        <v>33</v>
      </c>
      <c r="AA1228" t="s">
        <v>32815</v>
      </c>
      <c r="AB1228" t="s">
        <v>34851</v>
      </c>
      <c r="AC1228" t="s">
        <v>34840</v>
      </c>
      <c r="AD1228">
        <v>-163258</v>
      </c>
      <c r="AE1228" t="s">
        <v>38</v>
      </c>
      <c r="AF1228">
        <v>98102</v>
      </c>
    </row>
    <row r="1229" spans="1:32" ht="300" x14ac:dyDescent="0.25">
      <c r="A1229">
        <v>11236</v>
      </c>
      <c r="B1229" t="s">
        <v>96</v>
      </c>
      <c r="C1229" t="s">
        <v>97</v>
      </c>
      <c r="F1229">
        <v>1</v>
      </c>
      <c r="G1229" t="s">
        <v>3449</v>
      </c>
      <c r="H1229" t="s">
        <v>43705</v>
      </c>
      <c r="Q1229" t="s">
        <v>33</v>
      </c>
      <c r="Y1229">
        <v>15</v>
      </c>
      <c r="Z1229" t="s">
        <v>34</v>
      </c>
      <c r="AA1229" t="s">
        <v>37911</v>
      </c>
      <c r="AB1229" s="1" t="s">
        <v>37912</v>
      </c>
      <c r="AC1229" t="s">
        <v>37913</v>
      </c>
      <c r="AD1229">
        <v>-180143</v>
      </c>
      <c r="AE1229" t="s">
        <v>102</v>
      </c>
      <c r="AF1229">
        <v>97138</v>
      </c>
    </row>
    <row r="1230" spans="1:32" x14ac:dyDescent="0.25">
      <c r="A1230">
        <v>11237</v>
      </c>
      <c r="B1230" t="s">
        <v>739</v>
      </c>
      <c r="C1230" t="s">
        <v>686</v>
      </c>
      <c r="F1230">
        <v>1</v>
      </c>
      <c r="G1230" t="s">
        <v>30088</v>
      </c>
      <c r="H1230" t="s">
        <v>43705</v>
      </c>
      <c r="Q1230" t="s">
        <v>33</v>
      </c>
      <c r="AA1230" t="s">
        <v>30089</v>
      </c>
      <c r="AB1230" t="s">
        <v>30090</v>
      </c>
      <c r="AC1230" t="s">
        <v>30086</v>
      </c>
      <c r="AD1230">
        <v>-172002</v>
      </c>
    </row>
    <row r="1231" spans="1:32" ht="409.5" x14ac:dyDescent="0.25">
      <c r="A1231">
        <v>11245</v>
      </c>
      <c r="B1231" t="s">
        <v>178</v>
      </c>
      <c r="C1231" t="s">
        <v>179</v>
      </c>
      <c r="F1231">
        <v>1</v>
      </c>
      <c r="G1231" t="s">
        <v>19364</v>
      </c>
      <c r="H1231" t="s">
        <v>43705</v>
      </c>
      <c r="Q1231" t="s">
        <v>33</v>
      </c>
      <c r="Z1231" t="s">
        <v>34</v>
      </c>
      <c r="AA1231" t="s">
        <v>19365</v>
      </c>
      <c r="AB1231" s="1" t="s">
        <v>19366</v>
      </c>
      <c r="AC1231" t="s">
        <v>19367</v>
      </c>
      <c r="AD1231">
        <v>-171284</v>
      </c>
    </row>
    <row r="1232" spans="1:32" ht="409.5" x14ac:dyDescent="0.25">
      <c r="A1232">
        <v>11251</v>
      </c>
      <c r="B1232" t="s">
        <v>2046</v>
      </c>
      <c r="C1232" t="s">
        <v>80</v>
      </c>
      <c r="F1232">
        <v>1</v>
      </c>
      <c r="G1232" t="s">
        <v>8115</v>
      </c>
      <c r="H1232" t="s">
        <v>43705</v>
      </c>
      <c r="Q1232" t="s">
        <v>33</v>
      </c>
      <c r="AA1232" t="s">
        <v>722</v>
      </c>
      <c r="AB1232" s="1" t="s">
        <v>12477</v>
      </c>
      <c r="AC1232" t="s">
        <v>12478</v>
      </c>
      <c r="AD1232">
        <v>-171310</v>
      </c>
      <c r="AE1232" t="s">
        <v>38</v>
      </c>
      <c r="AF1232">
        <v>98072</v>
      </c>
    </row>
    <row r="1233" spans="1:32" x14ac:dyDescent="0.25">
      <c r="A1233">
        <v>11262</v>
      </c>
      <c r="B1233" t="s">
        <v>334</v>
      </c>
      <c r="C1233" t="s">
        <v>45</v>
      </c>
      <c r="F1233">
        <v>1</v>
      </c>
      <c r="G1233" t="s">
        <v>18553</v>
      </c>
      <c r="H1233" t="s">
        <v>43705</v>
      </c>
      <c r="Q1233" t="s">
        <v>33</v>
      </c>
      <c r="Y1233">
        <v>15</v>
      </c>
      <c r="Z1233" t="s">
        <v>34</v>
      </c>
      <c r="AA1233" t="s">
        <v>18554</v>
      </c>
      <c r="AB1233" t="s">
        <v>18555</v>
      </c>
      <c r="AC1233" t="s">
        <v>18556</v>
      </c>
      <c r="AD1233">
        <v>-181280</v>
      </c>
      <c r="AE1233" t="s">
        <v>243</v>
      </c>
      <c r="AF1233">
        <v>94111</v>
      </c>
    </row>
    <row r="1234" spans="1:32" x14ac:dyDescent="0.25">
      <c r="A1234">
        <v>11262</v>
      </c>
      <c r="B1234" t="s">
        <v>79</v>
      </c>
      <c r="C1234" t="s">
        <v>80</v>
      </c>
      <c r="F1234">
        <v>1</v>
      </c>
      <c r="G1234" t="s">
        <v>413</v>
      </c>
      <c r="H1234" t="s">
        <v>43705</v>
      </c>
      <c r="Q1234" t="s">
        <v>33</v>
      </c>
      <c r="AA1234" t="s">
        <v>414</v>
      </c>
      <c r="AB1234" t="s">
        <v>26479</v>
      </c>
      <c r="AC1234" t="s">
        <v>26480</v>
      </c>
      <c r="AD1234">
        <v>-172147</v>
      </c>
      <c r="AE1234" t="s">
        <v>38</v>
      </c>
      <c r="AF1234">
        <v>98004</v>
      </c>
    </row>
    <row r="1235" spans="1:32" ht="409.5" x14ac:dyDescent="0.25">
      <c r="A1235">
        <v>11275</v>
      </c>
      <c r="B1235" t="s">
        <v>73</v>
      </c>
      <c r="C1235" t="s">
        <v>74</v>
      </c>
      <c r="F1235">
        <v>1</v>
      </c>
      <c r="G1235" t="s">
        <v>28913</v>
      </c>
      <c r="H1235" t="s">
        <v>43703</v>
      </c>
      <c r="I1235">
        <v>0</v>
      </c>
      <c r="Q1235" t="s">
        <v>63</v>
      </c>
      <c r="Z1235" t="s">
        <v>34</v>
      </c>
      <c r="AA1235" t="s">
        <v>28914</v>
      </c>
      <c r="AB1235" s="1" t="s">
        <v>41389</v>
      </c>
      <c r="AC1235" t="s">
        <v>41390</v>
      </c>
      <c r="AD1235" t="s">
        <v>41391</v>
      </c>
      <c r="AE1235" t="s">
        <v>38</v>
      </c>
      <c r="AF1235">
        <v>98584</v>
      </c>
    </row>
    <row r="1236" spans="1:32" x14ac:dyDescent="0.25">
      <c r="A1236">
        <v>11286</v>
      </c>
      <c r="B1236" t="s">
        <v>124</v>
      </c>
      <c r="C1236" t="s">
        <v>45</v>
      </c>
      <c r="F1236">
        <v>1</v>
      </c>
      <c r="G1236" t="s">
        <v>651</v>
      </c>
      <c r="H1236" t="s">
        <v>43705</v>
      </c>
      <c r="I1236">
        <v>0</v>
      </c>
      <c r="Q1236" t="s">
        <v>33</v>
      </c>
      <c r="AA1236" t="s">
        <v>4506</v>
      </c>
      <c r="AB1236" t="s">
        <v>42268</v>
      </c>
      <c r="AC1236" t="s">
        <v>42269</v>
      </c>
      <c r="AD1236" t="s">
        <v>42270</v>
      </c>
      <c r="AE1236" t="s">
        <v>38</v>
      </c>
      <c r="AF1236">
        <v>98034</v>
      </c>
    </row>
    <row r="1237" spans="1:32" x14ac:dyDescent="0.25">
      <c r="A1237">
        <v>11301</v>
      </c>
      <c r="B1237" t="s">
        <v>739</v>
      </c>
      <c r="C1237" t="s">
        <v>686</v>
      </c>
      <c r="F1237">
        <v>1</v>
      </c>
      <c r="G1237" t="s">
        <v>3399</v>
      </c>
      <c r="H1237" t="s">
        <v>43705</v>
      </c>
      <c r="Q1237" t="s">
        <v>33</v>
      </c>
      <c r="Z1237" t="s">
        <v>34</v>
      </c>
      <c r="AA1237" t="s">
        <v>19725</v>
      </c>
      <c r="AB1237" t="s">
        <v>29373</v>
      </c>
      <c r="AC1237" t="s">
        <v>29374</v>
      </c>
      <c r="AD1237">
        <v>-162556</v>
      </c>
    </row>
    <row r="1238" spans="1:32" x14ac:dyDescent="0.25">
      <c r="A1238">
        <v>11315</v>
      </c>
      <c r="B1238" t="s">
        <v>739</v>
      </c>
      <c r="C1238" t="s">
        <v>686</v>
      </c>
      <c r="F1238">
        <v>1</v>
      </c>
      <c r="G1238" t="s">
        <v>3421</v>
      </c>
      <c r="H1238" t="s">
        <v>43705</v>
      </c>
      <c r="I1238">
        <v>0</v>
      </c>
      <c r="Q1238" t="s">
        <v>33</v>
      </c>
      <c r="AA1238" t="s">
        <v>29584</v>
      </c>
      <c r="AB1238" t="s">
        <v>29825</v>
      </c>
      <c r="AC1238" t="s">
        <v>29823</v>
      </c>
      <c r="AD1238" t="s">
        <v>29826</v>
      </c>
      <c r="AE1238" t="s">
        <v>38</v>
      </c>
      <c r="AF1238">
        <v>98033</v>
      </c>
    </row>
    <row r="1239" spans="1:32" x14ac:dyDescent="0.25">
      <c r="A1239">
        <v>11325</v>
      </c>
      <c r="B1239" t="s">
        <v>677</v>
      </c>
      <c r="C1239" t="s">
        <v>80</v>
      </c>
      <c r="F1239">
        <v>1</v>
      </c>
      <c r="G1239" t="s">
        <v>10154</v>
      </c>
      <c r="H1239" t="s">
        <v>43696</v>
      </c>
      <c r="I1239">
        <v>0</v>
      </c>
      <c r="Q1239" t="s">
        <v>33</v>
      </c>
      <c r="AA1239" t="s">
        <v>10155</v>
      </c>
      <c r="AB1239" t="s">
        <v>11464</v>
      </c>
      <c r="AC1239" t="s">
        <v>11465</v>
      </c>
      <c r="AD1239" t="s">
        <v>11466</v>
      </c>
      <c r="AE1239" t="s">
        <v>38</v>
      </c>
      <c r="AF1239">
        <v>98144</v>
      </c>
    </row>
    <row r="1240" spans="1:32" ht="409.5" x14ac:dyDescent="0.25">
      <c r="A1240">
        <v>11327</v>
      </c>
      <c r="B1240" t="s">
        <v>96</v>
      </c>
      <c r="C1240" t="s">
        <v>97</v>
      </c>
      <c r="F1240">
        <v>1</v>
      </c>
      <c r="G1240" t="s">
        <v>3707</v>
      </c>
      <c r="H1240" t="s">
        <v>43705</v>
      </c>
      <c r="I1240">
        <v>0</v>
      </c>
      <c r="Q1240" t="s">
        <v>33</v>
      </c>
      <c r="Z1240" t="s">
        <v>34</v>
      </c>
      <c r="AA1240" t="s">
        <v>3708</v>
      </c>
      <c r="AB1240" s="1" t="s">
        <v>3748</v>
      </c>
      <c r="AC1240" t="s">
        <v>3721</v>
      </c>
      <c r="AD1240" t="s">
        <v>3749</v>
      </c>
      <c r="AE1240" t="s">
        <v>102</v>
      </c>
      <c r="AF1240">
        <v>97222</v>
      </c>
    </row>
    <row r="1241" spans="1:32" x14ac:dyDescent="0.25">
      <c r="A1241">
        <v>11330</v>
      </c>
      <c r="B1241" t="s">
        <v>685</v>
      </c>
      <c r="C1241" t="s">
        <v>686</v>
      </c>
      <c r="F1241">
        <v>1</v>
      </c>
      <c r="G1241" t="s">
        <v>29249</v>
      </c>
      <c r="H1241" t="s">
        <v>43705</v>
      </c>
      <c r="Q1241" t="s">
        <v>33</v>
      </c>
      <c r="AA1241" t="s">
        <v>30134</v>
      </c>
      <c r="AB1241" t="s">
        <v>35045</v>
      </c>
      <c r="AC1241" t="s">
        <v>35025</v>
      </c>
      <c r="AD1241">
        <v>-173295</v>
      </c>
      <c r="AE1241" t="s">
        <v>38</v>
      </c>
      <c r="AF1241">
        <v>98223</v>
      </c>
    </row>
    <row r="1242" spans="1:32" ht="409.5" x14ac:dyDescent="0.25">
      <c r="A1242">
        <v>11357</v>
      </c>
      <c r="B1242" t="s">
        <v>2046</v>
      </c>
      <c r="C1242" t="s">
        <v>80</v>
      </c>
      <c r="F1242">
        <v>1</v>
      </c>
      <c r="G1242" t="s">
        <v>658</v>
      </c>
      <c r="H1242" t="s">
        <v>43705</v>
      </c>
      <c r="I1242">
        <v>0</v>
      </c>
      <c r="Q1242" t="s">
        <v>33</v>
      </c>
      <c r="AA1242" t="s">
        <v>11935</v>
      </c>
      <c r="AB1242" s="1" t="s">
        <v>12511</v>
      </c>
      <c r="AC1242" t="s">
        <v>12512</v>
      </c>
      <c r="AD1242" t="s">
        <v>12513</v>
      </c>
      <c r="AE1242" t="s">
        <v>102</v>
      </c>
      <c r="AF1242">
        <v>97205</v>
      </c>
    </row>
    <row r="1243" spans="1:32" x14ac:dyDescent="0.25">
      <c r="A1243">
        <v>11358</v>
      </c>
      <c r="B1243" t="s">
        <v>96</v>
      </c>
      <c r="C1243" t="s">
        <v>97</v>
      </c>
      <c r="F1243">
        <v>1</v>
      </c>
      <c r="G1243" t="s">
        <v>324</v>
      </c>
      <c r="H1243" t="s">
        <v>43705</v>
      </c>
      <c r="I1243">
        <v>0</v>
      </c>
      <c r="Q1243" t="s">
        <v>33</v>
      </c>
      <c r="Z1243" t="s">
        <v>34</v>
      </c>
      <c r="AA1243" t="s">
        <v>4459</v>
      </c>
      <c r="AB1243" t="s">
        <v>4460</v>
      </c>
      <c r="AC1243" t="s">
        <v>4461</v>
      </c>
      <c r="AD1243" t="s">
        <v>4462</v>
      </c>
      <c r="AE1243" t="s">
        <v>38</v>
      </c>
    </row>
    <row r="1244" spans="1:32" x14ac:dyDescent="0.25">
      <c r="A1244">
        <v>11371</v>
      </c>
      <c r="B1244" t="s">
        <v>107</v>
      </c>
      <c r="C1244" t="s">
        <v>108</v>
      </c>
      <c r="F1244">
        <v>1</v>
      </c>
      <c r="G1244" t="s">
        <v>1546</v>
      </c>
      <c r="H1244" t="s">
        <v>43705</v>
      </c>
      <c r="Q1244" t="s">
        <v>33</v>
      </c>
      <c r="Y1244">
        <v>15</v>
      </c>
      <c r="Z1244" t="s">
        <v>34</v>
      </c>
      <c r="AA1244" t="s">
        <v>5690</v>
      </c>
      <c r="AB1244" t="s">
        <v>5691</v>
      </c>
      <c r="AC1244" t="s">
        <v>5692</v>
      </c>
      <c r="AD1244">
        <v>-180109</v>
      </c>
      <c r="AE1244" t="s">
        <v>38</v>
      </c>
      <c r="AF1244">
        <v>98020</v>
      </c>
    </row>
    <row r="1245" spans="1:32" ht="409.5" x14ac:dyDescent="0.25">
      <c r="A1245">
        <v>11383</v>
      </c>
      <c r="B1245" t="s">
        <v>2046</v>
      </c>
      <c r="C1245" t="s">
        <v>80</v>
      </c>
      <c r="F1245">
        <v>1</v>
      </c>
      <c r="G1245" t="s">
        <v>6140</v>
      </c>
      <c r="H1245" t="s">
        <v>43703</v>
      </c>
      <c r="I1245">
        <v>0</v>
      </c>
      <c r="Q1245" t="s">
        <v>33</v>
      </c>
      <c r="AA1245" t="s">
        <v>11864</v>
      </c>
      <c r="AB1245" s="1" t="s">
        <v>11865</v>
      </c>
      <c r="AC1245" t="s">
        <v>11866</v>
      </c>
      <c r="AD1245" t="s">
        <v>11867</v>
      </c>
      <c r="AE1245" t="s">
        <v>38</v>
      </c>
      <c r="AF1245">
        <v>98119</v>
      </c>
    </row>
    <row r="1246" spans="1:32" ht="409.5" x14ac:dyDescent="0.25">
      <c r="A1246">
        <v>11392</v>
      </c>
      <c r="B1246" t="s">
        <v>276</v>
      </c>
      <c r="C1246" t="s">
        <v>45</v>
      </c>
      <c r="F1246">
        <v>1</v>
      </c>
      <c r="G1246" t="s">
        <v>734</v>
      </c>
      <c r="H1246" t="s">
        <v>43696</v>
      </c>
      <c r="P1246" t="s">
        <v>3656</v>
      </c>
      <c r="Q1246" t="s">
        <v>33</v>
      </c>
      <c r="Z1246" t="s">
        <v>34</v>
      </c>
      <c r="AA1246" t="s">
        <v>735</v>
      </c>
      <c r="AB1246" s="1" t="s">
        <v>21802</v>
      </c>
      <c r="AC1246" t="s">
        <v>21803</v>
      </c>
      <c r="AD1246">
        <v>-160535</v>
      </c>
      <c r="AE1246" t="s">
        <v>38</v>
      </c>
      <c r="AF1246">
        <v>98109</v>
      </c>
    </row>
    <row r="1247" spans="1:32" x14ac:dyDescent="0.25">
      <c r="A1247">
        <v>11392</v>
      </c>
      <c r="B1247" t="s">
        <v>124</v>
      </c>
      <c r="C1247" t="s">
        <v>45</v>
      </c>
      <c r="F1247">
        <v>1</v>
      </c>
      <c r="G1247" t="s">
        <v>3047</v>
      </c>
      <c r="H1247" t="s">
        <v>43705</v>
      </c>
      <c r="Q1247" t="s">
        <v>33</v>
      </c>
      <c r="Z1247" t="s">
        <v>34</v>
      </c>
      <c r="AA1247" t="s">
        <v>5702</v>
      </c>
      <c r="AB1247" t="s">
        <v>5703</v>
      </c>
      <c r="AC1247" t="s">
        <v>5704</v>
      </c>
      <c r="AD1247">
        <v>-173086</v>
      </c>
    </row>
    <row r="1248" spans="1:32" ht="409.5" x14ac:dyDescent="0.25">
      <c r="A1248">
        <v>11402</v>
      </c>
      <c r="B1248" t="s">
        <v>79</v>
      </c>
      <c r="C1248" t="s">
        <v>80</v>
      </c>
      <c r="F1248">
        <v>1</v>
      </c>
      <c r="G1248" t="s">
        <v>5745</v>
      </c>
      <c r="H1248" t="s">
        <v>43705</v>
      </c>
      <c r="Q1248" t="s">
        <v>33</v>
      </c>
      <c r="AA1248" t="s">
        <v>10053</v>
      </c>
      <c r="AB1248" s="1" t="s">
        <v>26167</v>
      </c>
      <c r="AC1248" t="s">
        <v>26168</v>
      </c>
      <c r="AD1248">
        <v>-171278</v>
      </c>
      <c r="AE1248" t="s">
        <v>38</v>
      </c>
      <c r="AF1248">
        <v>98201</v>
      </c>
    </row>
    <row r="1249" spans="1:32" x14ac:dyDescent="0.25">
      <c r="A1249">
        <v>11415</v>
      </c>
      <c r="B1249" t="s">
        <v>73</v>
      </c>
      <c r="C1249" t="s">
        <v>74</v>
      </c>
      <c r="F1249">
        <v>1</v>
      </c>
      <c r="G1249" t="s">
        <v>1305</v>
      </c>
      <c r="H1249" t="s">
        <v>43705</v>
      </c>
      <c r="I1249">
        <v>0</v>
      </c>
      <c r="Q1249" t="s">
        <v>33</v>
      </c>
      <c r="AA1249" t="s">
        <v>17047</v>
      </c>
      <c r="AB1249" t="s">
        <v>17048</v>
      </c>
      <c r="AC1249" t="s">
        <v>17049</v>
      </c>
      <c r="AD1249" t="s">
        <v>17050</v>
      </c>
    </row>
    <row r="1250" spans="1:32" x14ac:dyDescent="0.25">
      <c r="A1250">
        <v>11418</v>
      </c>
      <c r="B1250" t="s">
        <v>17015</v>
      </c>
      <c r="C1250" t="s">
        <v>45</v>
      </c>
      <c r="F1250">
        <v>1</v>
      </c>
      <c r="G1250" t="s">
        <v>7578</v>
      </c>
      <c r="H1250" t="s">
        <v>43705</v>
      </c>
      <c r="I1250">
        <v>0</v>
      </c>
      <c r="Q1250" t="s">
        <v>33</v>
      </c>
      <c r="AA1250" t="s">
        <v>35388</v>
      </c>
      <c r="AB1250" t="s">
        <v>35389</v>
      </c>
      <c r="AC1250" t="s">
        <v>35390</v>
      </c>
      <c r="AD1250" t="s">
        <v>35391</v>
      </c>
      <c r="AE1250" t="s">
        <v>333</v>
      </c>
      <c r="AF1250">
        <v>83815</v>
      </c>
    </row>
    <row r="1251" spans="1:32" x14ac:dyDescent="0.25">
      <c r="A1251">
        <v>3106</v>
      </c>
      <c r="B1251" t="s">
        <v>739</v>
      </c>
      <c r="C1251" t="s">
        <v>686</v>
      </c>
      <c r="F1251">
        <v>1</v>
      </c>
      <c r="G1251" t="s">
        <v>283</v>
      </c>
      <c r="H1251" t="s">
        <v>43705</v>
      </c>
      <c r="I1251">
        <v>0</v>
      </c>
      <c r="Q1251" t="s">
        <v>33</v>
      </c>
      <c r="AA1251" t="s">
        <v>35433</v>
      </c>
      <c r="AB1251" t="s">
        <v>40120</v>
      </c>
      <c r="AC1251" t="s">
        <v>40120</v>
      </c>
      <c r="AD1251" t="s">
        <v>40121</v>
      </c>
      <c r="AE1251" t="s">
        <v>38</v>
      </c>
      <c r="AF1251">
        <v>98164</v>
      </c>
    </row>
    <row r="1252" spans="1:32" ht="409.5" x14ac:dyDescent="0.25">
      <c r="A1252">
        <v>11422</v>
      </c>
      <c r="B1252" t="s">
        <v>178</v>
      </c>
      <c r="F1252">
        <v>1</v>
      </c>
      <c r="G1252" t="s">
        <v>433</v>
      </c>
      <c r="H1252" t="s">
        <v>43705</v>
      </c>
      <c r="I1252">
        <v>0</v>
      </c>
      <c r="Q1252" t="s">
        <v>33</v>
      </c>
      <c r="Z1252" t="s">
        <v>34</v>
      </c>
      <c r="AA1252" t="s">
        <v>28818</v>
      </c>
      <c r="AB1252" s="1" t="s">
        <v>38550</v>
      </c>
      <c r="AC1252" t="s">
        <v>38551</v>
      </c>
      <c r="AD1252" t="s">
        <v>38552</v>
      </c>
      <c r="AE1252" t="s">
        <v>38</v>
      </c>
      <c r="AF1252">
        <v>99301</v>
      </c>
    </row>
    <row r="1253" spans="1:32" x14ac:dyDescent="0.25">
      <c r="A1253">
        <v>11425</v>
      </c>
      <c r="B1253" t="s">
        <v>30</v>
      </c>
      <c r="C1253" t="s">
        <v>31</v>
      </c>
      <c r="F1253">
        <v>1</v>
      </c>
      <c r="G1253" t="s">
        <v>4110</v>
      </c>
      <c r="H1253" t="s">
        <v>43705</v>
      </c>
      <c r="Q1253" t="s">
        <v>33</v>
      </c>
      <c r="Z1253" t="s">
        <v>34</v>
      </c>
      <c r="AA1253" t="s">
        <v>20052</v>
      </c>
      <c r="AB1253" t="s">
        <v>33377</v>
      </c>
      <c r="AC1253" t="s">
        <v>33377</v>
      </c>
      <c r="AD1253">
        <v>-171560</v>
      </c>
      <c r="AE1253" t="s">
        <v>38</v>
      </c>
      <c r="AF1253">
        <v>98033</v>
      </c>
    </row>
    <row r="1254" spans="1:32" x14ac:dyDescent="0.25">
      <c r="A1254">
        <v>11438</v>
      </c>
      <c r="B1254" t="s">
        <v>2046</v>
      </c>
      <c r="C1254" t="s">
        <v>80</v>
      </c>
      <c r="F1254">
        <v>1</v>
      </c>
      <c r="G1254" t="s">
        <v>433</v>
      </c>
      <c r="H1254" t="s">
        <v>43705</v>
      </c>
      <c r="I1254">
        <v>0</v>
      </c>
      <c r="Q1254" t="s">
        <v>33</v>
      </c>
      <c r="AA1254" t="s">
        <v>2137</v>
      </c>
      <c r="AB1254" t="s">
        <v>7899</v>
      </c>
      <c r="AC1254" t="s">
        <v>7900</v>
      </c>
      <c r="AD1254" t="s">
        <v>7901</v>
      </c>
      <c r="AE1254" t="s">
        <v>38</v>
      </c>
      <c r="AF1254">
        <v>98660</v>
      </c>
    </row>
    <row r="1255" spans="1:32" x14ac:dyDescent="0.25">
      <c r="A1255">
        <v>11439</v>
      </c>
      <c r="B1255" t="s">
        <v>334</v>
      </c>
      <c r="C1255" t="s">
        <v>45</v>
      </c>
      <c r="F1255">
        <v>1</v>
      </c>
      <c r="G1255" t="s">
        <v>103</v>
      </c>
      <c r="H1255" t="s">
        <v>43705</v>
      </c>
      <c r="Q1255" t="s">
        <v>33</v>
      </c>
      <c r="AA1255" t="s">
        <v>104</v>
      </c>
      <c r="AB1255" t="s">
        <v>4893</v>
      </c>
      <c r="AC1255" t="s">
        <v>4894</v>
      </c>
      <c r="AD1255">
        <v>-171351</v>
      </c>
      <c r="AE1255" t="s">
        <v>38</v>
      </c>
      <c r="AF1255">
        <v>98579</v>
      </c>
    </row>
    <row r="1256" spans="1:32" ht="409.5" x14ac:dyDescent="0.25">
      <c r="A1256">
        <v>3928</v>
      </c>
      <c r="B1256" t="s">
        <v>739</v>
      </c>
      <c r="C1256" t="s">
        <v>686</v>
      </c>
      <c r="F1256">
        <v>1</v>
      </c>
      <c r="G1256" t="s">
        <v>283</v>
      </c>
      <c r="H1256" t="s">
        <v>43705</v>
      </c>
      <c r="I1256">
        <v>0</v>
      </c>
      <c r="Q1256" t="s">
        <v>33</v>
      </c>
      <c r="AA1256" t="s">
        <v>29278</v>
      </c>
      <c r="AB1256" s="1" t="s">
        <v>30451</v>
      </c>
      <c r="AC1256" t="s">
        <v>30452</v>
      </c>
      <c r="AD1256" t="s">
        <v>30453</v>
      </c>
    </row>
    <row r="1257" spans="1:32" x14ac:dyDescent="0.25">
      <c r="A1257">
        <v>11490</v>
      </c>
      <c r="B1257" t="s">
        <v>3712</v>
      </c>
      <c r="C1257" t="s">
        <v>45</v>
      </c>
      <c r="F1257">
        <v>1</v>
      </c>
      <c r="G1257" t="s">
        <v>22586</v>
      </c>
      <c r="H1257" t="s">
        <v>43705</v>
      </c>
      <c r="I1257">
        <v>0</v>
      </c>
      <c r="Q1257" t="s">
        <v>33</v>
      </c>
      <c r="Z1257" t="s">
        <v>34</v>
      </c>
      <c r="AA1257" t="s">
        <v>22587</v>
      </c>
      <c r="AB1257" t="s">
        <v>24043</v>
      </c>
      <c r="AC1257" t="s">
        <v>24027</v>
      </c>
      <c r="AD1257" t="s">
        <v>24044</v>
      </c>
      <c r="AE1257" t="s">
        <v>102</v>
      </c>
      <c r="AF1257">
        <v>97389</v>
      </c>
    </row>
    <row r="1258" spans="1:32" x14ac:dyDescent="0.25">
      <c r="A1258">
        <v>11493</v>
      </c>
      <c r="B1258" t="s">
        <v>96</v>
      </c>
      <c r="C1258" t="s">
        <v>97</v>
      </c>
      <c r="F1258">
        <v>1</v>
      </c>
      <c r="G1258" t="s">
        <v>209</v>
      </c>
      <c r="H1258" t="s">
        <v>43705</v>
      </c>
      <c r="Q1258" t="s">
        <v>33</v>
      </c>
      <c r="Z1258" t="s">
        <v>34</v>
      </c>
      <c r="AA1258" t="s">
        <v>210</v>
      </c>
      <c r="AB1258" t="s">
        <v>211</v>
      </c>
      <c r="AC1258" t="s">
        <v>212</v>
      </c>
      <c r="AD1258">
        <v>-160555</v>
      </c>
      <c r="AE1258" t="s">
        <v>38</v>
      </c>
      <c r="AF1258">
        <v>98390</v>
      </c>
    </row>
    <row r="1259" spans="1:32" x14ac:dyDescent="0.25">
      <c r="A1259">
        <v>11518</v>
      </c>
      <c r="B1259" t="s">
        <v>677</v>
      </c>
      <c r="C1259" t="s">
        <v>80</v>
      </c>
      <c r="F1259">
        <v>1</v>
      </c>
      <c r="G1259" t="s">
        <v>7571</v>
      </c>
      <c r="H1259" t="s">
        <v>43705</v>
      </c>
      <c r="I1259">
        <v>0</v>
      </c>
      <c r="Q1259" t="s">
        <v>33</v>
      </c>
      <c r="AA1259" t="s">
        <v>7567</v>
      </c>
      <c r="AB1259" t="s">
        <v>7575</v>
      </c>
      <c r="AC1259" t="s">
        <v>7576</v>
      </c>
      <c r="AD1259" t="s">
        <v>7577</v>
      </c>
      <c r="AE1259" t="s">
        <v>38</v>
      </c>
      <c r="AF1259">
        <v>98501</v>
      </c>
    </row>
    <row r="1260" spans="1:32" ht="409.5" x14ac:dyDescent="0.25">
      <c r="A1260">
        <v>11518</v>
      </c>
      <c r="B1260" t="s">
        <v>2046</v>
      </c>
      <c r="C1260" t="s">
        <v>80</v>
      </c>
      <c r="F1260">
        <v>1</v>
      </c>
      <c r="G1260" t="s">
        <v>5745</v>
      </c>
      <c r="H1260" t="s">
        <v>43705</v>
      </c>
      <c r="I1260">
        <v>0</v>
      </c>
      <c r="Q1260" t="s">
        <v>33</v>
      </c>
      <c r="AA1260" t="s">
        <v>5935</v>
      </c>
      <c r="AB1260" s="1" t="s">
        <v>8633</v>
      </c>
      <c r="AC1260" t="s">
        <v>8634</v>
      </c>
      <c r="AD1260" t="s">
        <v>8635</v>
      </c>
      <c r="AE1260" t="s">
        <v>38</v>
      </c>
      <c r="AF1260">
        <v>98201</v>
      </c>
    </row>
    <row r="1261" spans="1:32" ht="409.5" x14ac:dyDescent="0.25">
      <c r="A1261">
        <v>11520</v>
      </c>
      <c r="B1261" t="s">
        <v>2046</v>
      </c>
      <c r="C1261" t="s">
        <v>80</v>
      </c>
      <c r="F1261">
        <v>1</v>
      </c>
      <c r="G1261" t="s">
        <v>658</v>
      </c>
      <c r="H1261" t="s">
        <v>43705</v>
      </c>
      <c r="I1261">
        <v>0</v>
      </c>
      <c r="Q1261" t="s">
        <v>33</v>
      </c>
      <c r="AA1261" t="s">
        <v>14787</v>
      </c>
      <c r="AB1261" s="1" t="s">
        <v>14788</v>
      </c>
      <c r="AC1261" t="s">
        <v>14789</v>
      </c>
      <c r="AD1261" t="s">
        <v>14790</v>
      </c>
      <c r="AE1261" t="s">
        <v>102</v>
      </c>
      <c r="AF1261">
        <v>97205</v>
      </c>
    </row>
    <row r="1262" spans="1:32" x14ac:dyDescent="0.25">
      <c r="A1262">
        <v>11531</v>
      </c>
      <c r="B1262" t="s">
        <v>344</v>
      </c>
      <c r="C1262" t="s">
        <v>31</v>
      </c>
      <c r="F1262">
        <v>1</v>
      </c>
      <c r="G1262" t="s">
        <v>3305</v>
      </c>
      <c r="H1262" t="s">
        <v>43705</v>
      </c>
      <c r="I1262">
        <v>0</v>
      </c>
      <c r="Q1262" t="s">
        <v>33</v>
      </c>
      <c r="Z1262" t="s">
        <v>34</v>
      </c>
      <c r="AA1262" t="s">
        <v>19295</v>
      </c>
      <c r="AB1262" t="s">
        <v>19296</v>
      </c>
      <c r="AC1262" t="s">
        <v>19296</v>
      </c>
      <c r="AD1262" t="s">
        <v>19297</v>
      </c>
      <c r="AE1262" t="s">
        <v>38</v>
      </c>
      <c r="AF1262">
        <v>98032</v>
      </c>
    </row>
    <row r="1263" spans="1:32" ht="390" x14ac:dyDescent="0.25">
      <c r="A1263">
        <v>11533</v>
      </c>
      <c r="B1263" t="s">
        <v>685</v>
      </c>
      <c r="C1263" t="s">
        <v>686</v>
      </c>
      <c r="F1263">
        <v>1</v>
      </c>
      <c r="G1263" t="s">
        <v>3305</v>
      </c>
      <c r="H1263" t="s">
        <v>43705</v>
      </c>
      <c r="Q1263" t="s">
        <v>33</v>
      </c>
      <c r="AA1263" t="s">
        <v>33853</v>
      </c>
      <c r="AB1263" s="1" t="s">
        <v>33854</v>
      </c>
      <c r="AC1263" t="s">
        <v>33814</v>
      </c>
      <c r="AD1263">
        <v>-173209</v>
      </c>
      <c r="AE1263" t="s">
        <v>38</v>
      </c>
      <c r="AF1263">
        <v>98032</v>
      </c>
    </row>
    <row r="1264" spans="1:32" x14ac:dyDescent="0.25">
      <c r="A1264">
        <v>11543</v>
      </c>
      <c r="B1264" t="s">
        <v>2046</v>
      </c>
      <c r="C1264" t="s">
        <v>80</v>
      </c>
      <c r="F1264">
        <v>1</v>
      </c>
      <c r="G1264" t="s">
        <v>4110</v>
      </c>
      <c r="H1264" t="s">
        <v>43705</v>
      </c>
      <c r="Q1264" t="s">
        <v>33</v>
      </c>
      <c r="AA1264" t="s">
        <v>13198</v>
      </c>
      <c r="AB1264" t="s">
        <v>13230</v>
      </c>
      <c r="AC1264" t="s">
        <v>13223</v>
      </c>
      <c r="AD1264">
        <v>-180319</v>
      </c>
      <c r="AE1264" t="s">
        <v>38</v>
      </c>
      <c r="AF1264">
        <v>98027</v>
      </c>
    </row>
    <row r="1265" spans="1:32" x14ac:dyDescent="0.25">
      <c r="A1265">
        <v>11547</v>
      </c>
      <c r="B1265" t="s">
        <v>2046</v>
      </c>
      <c r="C1265" t="s">
        <v>80</v>
      </c>
      <c r="F1265">
        <v>1</v>
      </c>
      <c r="G1265" t="s">
        <v>25289</v>
      </c>
      <c r="H1265" t="s">
        <v>43703</v>
      </c>
      <c r="Q1265" t="s">
        <v>33</v>
      </c>
      <c r="AA1265" t="s">
        <v>25290</v>
      </c>
      <c r="AB1265" t="s">
        <v>25291</v>
      </c>
      <c r="AC1265" t="s">
        <v>25292</v>
      </c>
      <c r="AD1265">
        <v>-163320</v>
      </c>
      <c r="AE1265" t="s">
        <v>38</v>
      </c>
      <c r="AF1265">
        <v>98012</v>
      </c>
    </row>
    <row r="1266" spans="1:32" x14ac:dyDescent="0.25">
      <c r="A1266">
        <v>11560</v>
      </c>
      <c r="B1266" t="s">
        <v>276</v>
      </c>
      <c r="C1266" t="s">
        <v>45</v>
      </c>
      <c r="F1266">
        <v>1</v>
      </c>
      <c r="G1266" t="s">
        <v>4266</v>
      </c>
      <c r="H1266" t="s">
        <v>43705</v>
      </c>
      <c r="I1266">
        <v>0</v>
      </c>
      <c r="Q1266" t="s">
        <v>33</v>
      </c>
      <c r="AA1266" t="s">
        <v>4267</v>
      </c>
      <c r="AB1266" t="s">
        <v>4268</v>
      </c>
      <c r="AC1266" t="s">
        <v>4255</v>
      </c>
      <c r="AD1266" t="s">
        <v>4269</v>
      </c>
    </row>
    <row r="1267" spans="1:32" x14ac:dyDescent="0.25">
      <c r="A1267">
        <v>11575</v>
      </c>
      <c r="B1267" t="s">
        <v>334</v>
      </c>
      <c r="C1267" t="s">
        <v>45</v>
      </c>
      <c r="F1267">
        <v>1</v>
      </c>
      <c r="G1267" t="s">
        <v>39029</v>
      </c>
      <c r="H1267" t="s">
        <v>43705</v>
      </c>
      <c r="Q1267" t="s">
        <v>33</v>
      </c>
      <c r="Y1267">
        <v>15</v>
      </c>
      <c r="Z1267" t="s">
        <v>34</v>
      </c>
      <c r="AA1267" t="s">
        <v>39030</v>
      </c>
      <c r="AB1267" t="s">
        <v>39031</v>
      </c>
      <c r="AC1267" t="s">
        <v>39032</v>
      </c>
      <c r="AD1267">
        <v>-180282</v>
      </c>
    </row>
    <row r="1268" spans="1:32" x14ac:dyDescent="0.25">
      <c r="A1268">
        <v>11589</v>
      </c>
      <c r="B1268" t="s">
        <v>334</v>
      </c>
      <c r="C1268" t="s">
        <v>45</v>
      </c>
      <c r="F1268">
        <v>1</v>
      </c>
      <c r="G1268" t="s">
        <v>21185</v>
      </c>
      <c r="H1268" t="s">
        <v>43705</v>
      </c>
      <c r="Q1268" t="s">
        <v>63</v>
      </c>
      <c r="Z1268" t="s">
        <v>34</v>
      </c>
      <c r="AA1268" t="s">
        <v>21186</v>
      </c>
      <c r="AB1268" t="s">
        <v>21187</v>
      </c>
      <c r="AC1268" t="s">
        <v>20830</v>
      </c>
      <c r="AD1268">
        <v>-162164</v>
      </c>
      <c r="AE1268" t="s">
        <v>38</v>
      </c>
      <c r="AF1268">
        <v>98245</v>
      </c>
    </row>
    <row r="1269" spans="1:32" x14ac:dyDescent="0.25">
      <c r="A1269">
        <v>11591</v>
      </c>
      <c r="B1269" t="s">
        <v>685</v>
      </c>
      <c r="C1269" t="s">
        <v>686</v>
      </c>
      <c r="F1269">
        <v>1</v>
      </c>
      <c r="G1269" t="s">
        <v>29818</v>
      </c>
      <c r="H1269" t="s">
        <v>43705</v>
      </c>
      <c r="Q1269" t="s">
        <v>33</v>
      </c>
      <c r="AA1269" t="s">
        <v>29819</v>
      </c>
      <c r="AB1269" t="s">
        <v>34573</v>
      </c>
      <c r="AC1269" t="s">
        <v>34436</v>
      </c>
      <c r="AD1269">
        <v>-172593</v>
      </c>
      <c r="AE1269" t="s">
        <v>38</v>
      </c>
      <c r="AF1269">
        <v>98409</v>
      </c>
    </row>
    <row r="1270" spans="1:32" ht="409.5" x14ac:dyDescent="0.25">
      <c r="A1270">
        <v>11652</v>
      </c>
      <c r="B1270" t="s">
        <v>685</v>
      </c>
      <c r="C1270" t="s">
        <v>686</v>
      </c>
      <c r="F1270">
        <v>1</v>
      </c>
      <c r="G1270" t="s">
        <v>32928</v>
      </c>
      <c r="H1270" t="s">
        <v>43705</v>
      </c>
      <c r="Q1270" t="s">
        <v>33</v>
      </c>
      <c r="AA1270" t="s">
        <v>34042</v>
      </c>
      <c r="AB1270" s="1" t="s">
        <v>34127</v>
      </c>
      <c r="AC1270" t="s">
        <v>34124</v>
      </c>
      <c r="AD1270">
        <v>-161193</v>
      </c>
      <c r="AE1270" t="s">
        <v>38</v>
      </c>
      <c r="AF1270">
        <v>98101</v>
      </c>
    </row>
    <row r="1271" spans="1:32" x14ac:dyDescent="0.25">
      <c r="A1271">
        <v>11670</v>
      </c>
      <c r="B1271" t="s">
        <v>96</v>
      </c>
      <c r="C1271" t="s">
        <v>97</v>
      </c>
      <c r="F1271">
        <v>1</v>
      </c>
      <c r="G1271" t="s">
        <v>37491</v>
      </c>
      <c r="H1271" t="s">
        <v>43705</v>
      </c>
      <c r="I1271">
        <v>0</v>
      </c>
      <c r="Q1271" t="s">
        <v>33</v>
      </c>
      <c r="Z1271" t="s">
        <v>34</v>
      </c>
      <c r="AA1271" t="s">
        <v>37492</v>
      </c>
      <c r="AB1271" t="s">
        <v>37493</v>
      </c>
      <c r="AC1271" t="s">
        <v>37494</v>
      </c>
      <c r="AD1271" t="s">
        <v>37495</v>
      </c>
      <c r="AE1271" t="s">
        <v>38</v>
      </c>
      <c r="AF1271">
        <v>98629</v>
      </c>
    </row>
    <row r="1272" spans="1:32" x14ac:dyDescent="0.25">
      <c r="A1272">
        <v>11678</v>
      </c>
      <c r="B1272" t="s">
        <v>1203</v>
      </c>
      <c r="C1272" t="s">
        <v>45</v>
      </c>
      <c r="F1272">
        <v>1</v>
      </c>
      <c r="G1272" t="s">
        <v>69</v>
      </c>
      <c r="H1272" t="s">
        <v>43696</v>
      </c>
      <c r="I1272">
        <v>0</v>
      </c>
      <c r="Q1272" t="s">
        <v>33</v>
      </c>
      <c r="Z1272" t="s">
        <v>34</v>
      </c>
      <c r="AA1272" t="s">
        <v>40583</v>
      </c>
      <c r="AB1272" t="s">
        <v>40584</v>
      </c>
      <c r="AC1272" t="s">
        <v>40585</v>
      </c>
      <c r="AD1272" t="s">
        <v>40586</v>
      </c>
    </row>
    <row r="1273" spans="1:32" ht="409.5" x14ac:dyDescent="0.25">
      <c r="A1273">
        <v>11685</v>
      </c>
      <c r="B1273" t="s">
        <v>164</v>
      </c>
      <c r="C1273" t="s">
        <v>165</v>
      </c>
      <c r="F1273">
        <v>1</v>
      </c>
      <c r="G1273" t="s">
        <v>1213</v>
      </c>
      <c r="H1273" t="s">
        <v>43703</v>
      </c>
      <c r="I1273">
        <v>0</v>
      </c>
      <c r="P1273" t="s">
        <v>1214</v>
      </c>
      <c r="Q1273" t="s">
        <v>155</v>
      </c>
      <c r="Y1273">
        <v>30</v>
      </c>
      <c r="Z1273" t="s">
        <v>34</v>
      </c>
      <c r="AA1273" t="s">
        <v>17464</v>
      </c>
      <c r="AB1273" s="1" t="s">
        <v>31625</v>
      </c>
      <c r="AC1273" t="s">
        <v>31626</v>
      </c>
      <c r="AD1273" t="s">
        <v>31627</v>
      </c>
      <c r="AE1273" t="s">
        <v>38</v>
      </c>
      <c r="AF1273">
        <v>98104</v>
      </c>
    </row>
    <row r="1274" spans="1:32" ht="409.5" x14ac:dyDescent="0.25">
      <c r="A1274">
        <v>11685</v>
      </c>
      <c r="B1274" t="s">
        <v>1203</v>
      </c>
      <c r="C1274" t="s">
        <v>45</v>
      </c>
      <c r="F1274">
        <v>1</v>
      </c>
      <c r="G1274" t="s">
        <v>734</v>
      </c>
      <c r="H1274" t="s">
        <v>43696</v>
      </c>
      <c r="I1274">
        <v>0</v>
      </c>
      <c r="P1274" t="s">
        <v>28127</v>
      </c>
      <c r="Q1274" t="s">
        <v>52</v>
      </c>
      <c r="Z1274" t="s">
        <v>34</v>
      </c>
      <c r="AA1274" t="s">
        <v>735</v>
      </c>
      <c r="AB1274" s="1" t="s">
        <v>28128</v>
      </c>
      <c r="AC1274" t="s">
        <v>3845</v>
      </c>
      <c r="AD1274" t="s">
        <v>28129</v>
      </c>
      <c r="AE1274" t="s">
        <v>38</v>
      </c>
      <c r="AF1274">
        <v>98111</v>
      </c>
    </row>
    <row r="1275" spans="1:32" ht="120" x14ac:dyDescent="0.25">
      <c r="A1275">
        <v>11703</v>
      </c>
      <c r="B1275" t="s">
        <v>739</v>
      </c>
      <c r="C1275" t="s">
        <v>686</v>
      </c>
      <c r="F1275">
        <v>1</v>
      </c>
      <c r="G1275" t="s">
        <v>2112</v>
      </c>
      <c r="H1275" t="s">
        <v>43705</v>
      </c>
      <c r="I1275">
        <v>0</v>
      </c>
      <c r="Q1275" t="s">
        <v>33</v>
      </c>
      <c r="AA1275" t="s">
        <v>17003</v>
      </c>
      <c r="AB1275" s="1" t="s">
        <v>29716</v>
      </c>
      <c r="AC1275" t="s">
        <v>29714</v>
      </c>
      <c r="AD1275" t="s">
        <v>29717</v>
      </c>
      <c r="AE1275" t="s">
        <v>38</v>
      </c>
      <c r="AF1275">
        <v>98531</v>
      </c>
    </row>
    <row r="1276" spans="1:32" x14ac:dyDescent="0.25">
      <c r="A1276">
        <v>11713</v>
      </c>
      <c r="B1276" t="s">
        <v>178</v>
      </c>
      <c r="C1276" t="s">
        <v>179</v>
      </c>
      <c r="F1276">
        <v>1</v>
      </c>
      <c r="G1276" t="s">
        <v>103</v>
      </c>
      <c r="H1276" t="s">
        <v>43705</v>
      </c>
      <c r="Q1276" t="s">
        <v>33</v>
      </c>
      <c r="Z1276" t="s">
        <v>34</v>
      </c>
      <c r="AA1276" t="s">
        <v>104</v>
      </c>
      <c r="AB1276" t="s">
        <v>38471</v>
      </c>
      <c r="AC1276" t="s">
        <v>38472</v>
      </c>
      <c r="AD1276">
        <v>-160663</v>
      </c>
      <c r="AE1276" t="s">
        <v>38</v>
      </c>
      <c r="AF1276">
        <v>98052</v>
      </c>
    </row>
    <row r="1277" spans="1:32" ht="409.5" x14ac:dyDescent="0.25">
      <c r="A1277">
        <v>11717</v>
      </c>
      <c r="B1277" t="s">
        <v>164</v>
      </c>
      <c r="C1277" t="s">
        <v>165</v>
      </c>
      <c r="F1277">
        <v>1</v>
      </c>
      <c r="G1277" t="s">
        <v>69</v>
      </c>
      <c r="H1277" t="s">
        <v>43696</v>
      </c>
      <c r="I1277">
        <v>0</v>
      </c>
      <c r="P1277" t="s">
        <v>18080</v>
      </c>
      <c r="Q1277" t="s">
        <v>168</v>
      </c>
      <c r="S1277" t="s">
        <v>599</v>
      </c>
      <c r="T1277" t="s">
        <v>1640</v>
      </c>
      <c r="U1277" t="s">
        <v>53</v>
      </c>
      <c r="AA1277" t="s">
        <v>9954</v>
      </c>
      <c r="AB1277" s="1" t="s">
        <v>18081</v>
      </c>
      <c r="AC1277" t="s">
        <v>18082</v>
      </c>
      <c r="AD1277" t="s">
        <v>18083</v>
      </c>
      <c r="AE1277" t="s">
        <v>38</v>
      </c>
      <c r="AF1277">
        <v>98121</v>
      </c>
    </row>
    <row r="1278" spans="1:32" ht="409.5" x14ac:dyDescent="0.25">
      <c r="A1278">
        <v>11722</v>
      </c>
      <c r="B1278" t="s">
        <v>2046</v>
      </c>
      <c r="C1278" t="s">
        <v>80</v>
      </c>
      <c r="F1278">
        <v>1</v>
      </c>
      <c r="G1278" t="s">
        <v>16598</v>
      </c>
      <c r="H1278" t="s">
        <v>43705</v>
      </c>
      <c r="Q1278" t="s">
        <v>33</v>
      </c>
      <c r="AA1278" t="s">
        <v>16599</v>
      </c>
      <c r="AB1278" s="1" t="s">
        <v>16600</v>
      </c>
      <c r="AC1278" t="s">
        <v>16601</v>
      </c>
      <c r="AD1278">
        <v>-162172</v>
      </c>
      <c r="AE1278" t="s">
        <v>38</v>
      </c>
      <c r="AF1278">
        <v>98632</v>
      </c>
    </row>
    <row r="1279" spans="1:32" x14ac:dyDescent="0.25">
      <c r="A1279">
        <v>11727</v>
      </c>
      <c r="B1279" t="s">
        <v>2046</v>
      </c>
      <c r="C1279" t="s">
        <v>80</v>
      </c>
      <c r="F1279">
        <v>1</v>
      </c>
      <c r="G1279" t="s">
        <v>5745</v>
      </c>
      <c r="H1279" t="s">
        <v>43705</v>
      </c>
      <c r="I1279">
        <v>0</v>
      </c>
      <c r="Q1279" t="s">
        <v>33</v>
      </c>
      <c r="AA1279" t="s">
        <v>10053</v>
      </c>
      <c r="AB1279" t="s">
        <v>13605</v>
      </c>
      <c r="AC1279" t="s">
        <v>13606</v>
      </c>
      <c r="AD1279" t="s">
        <v>13607</v>
      </c>
      <c r="AE1279" t="s">
        <v>38</v>
      </c>
      <c r="AF1279">
        <v>98201</v>
      </c>
    </row>
    <row r="1280" spans="1:32" ht="375" x14ac:dyDescent="0.25">
      <c r="A1280">
        <v>11736</v>
      </c>
      <c r="B1280" t="s">
        <v>44</v>
      </c>
      <c r="C1280" t="s">
        <v>45</v>
      </c>
      <c r="F1280">
        <v>1</v>
      </c>
      <c r="G1280" t="s">
        <v>22586</v>
      </c>
      <c r="H1280" t="s">
        <v>43705</v>
      </c>
      <c r="I1280">
        <v>0</v>
      </c>
      <c r="Q1280" t="s">
        <v>33</v>
      </c>
      <c r="Z1280" t="s">
        <v>34</v>
      </c>
      <c r="AA1280" t="s">
        <v>22587</v>
      </c>
      <c r="AB1280" s="1" t="s">
        <v>25542</v>
      </c>
      <c r="AC1280" s="1" t="s">
        <v>25542</v>
      </c>
      <c r="AD1280" t="s">
        <v>25543</v>
      </c>
      <c r="AE1280" t="s">
        <v>102</v>
      </c>
      <c r="AF1280">
        <v>97389</v>
      </c>
    </row>
    <row r="1281" spans="1:32" x14ac:dyDescent="0.25">
      <c r="A1281">
        <v>11754</v>
      </c>
      <c r="B1281" t="s">
        <v>2046</v>
      </c>
      <c r="C1281" t="s">
        <v>80</v>
      </c>
      <c r="F1281">
        <v>1</v>
      </c>
      <c r="G1281" t="s">
        <v>1305</v>
      </c>
      <c r="H1281" t="s">
        <v>43705</v>
      </c>
      <c r="Q1281" t="s">
        <v>33</v>
      </c>
      <c r="AA1281" t="s">
        <v>1979</v>
      </c>
      <c r="AB1281" t="s">
        <v>14954</v>
      </c>
      <c r="AC1281" t="s">
        <v>14953</v>
      </c>
      <c r="AD1281">
        <v>-172598</v>
      </c>
      <c r="AE1281" t="s">
        <v>38</v>
      </c>
      <c r="AF1281">
        <v>98121</v>
      </c>
    </row>
    <row r="1282" spans="1:32" x14ac:dyDescent="0.25">
      <c r="A1282">
        <v>11756</v>
      </c>
      <c r="B1282" t="s">
        <v>178</v>
      </c>
      <c r="C1282" t="s">
        <v>179</v>
      </c>
      <c r="F1282">
        <v>1</v>
      </c>
      <c r="G1282" t="s">
        <v>3707</v>
      </c>
      <c r="H1282" t="s">
        <v>43705</v>
      </c>
      <c r="Q1282" t="s">
        <v>33</v>
      </c>
      <c r="Y1282">
        <v>15</v>
      </c>
      <c r="Z1282" t="s">
        <v>34</v>
      </c>
      <c r="AA1282" t="s">
        <v>3708</v>
      </c>
      <c r="AB1282" t="s">
        <v>37066</v>
      </c>
      <c r="AC1282" t="s">
        <v>37066</v>
      </c>
      <c r="AD1282">
        <v>-180971</v>
      </c>
      <c r="AE1282" t="s">
        <v>102</v>
      </c>
      <c r="AF1282">
        <v>97222</v>
      </c>
    </row>
    <row r="1283" spans="1:32" x14ac:dyDescent="0.25">
      <c r="A1283">
        <v>4391</v>
      </c>
      <c r="B1283" t="s">
        <v>739</v>
      </c>
      <c r="C1283" t="s">
        <v>686</v>
      </c>
      <c r="F1283">
        <v>1</v>
      </c>
      <c r="G1283" t="s">
        <v>283</v>
      </c>
      <c r="H1283" t="s">
        <v>43705</v>
      </c>
      <c r="Q1283" t="s">
        <v>33</v>
      </c>
      <c r="AA1283" t="s">
        <v>284</v>
      </c>
      <c r="AB1283" t="s">
        <v>30989</v>
      </c>
      <c r="AC1283" t="s">
        <v>30990</v>
      </c>
      <c r="AD1283">
        <v>-173185</v>
      </c>
      <c r="AE1283" t="s">
        <v>38</v>
      </c>
      <c r="AF1283">
        <v>98164</v>
      </c>
    </row>
    <row r="1284" spans="1:32" x14ac:dyDescent="0.25">
      <c r="A1284">
        <v>11766</v>
      </c>
      <c r="B1284" t="s">
        <v>178</v>
      </c>
      <c r="F1284">
        <v>1</v>
      </c>
      <c r="G1284" t="s">
        <v>2107</v>
      </c>
      <c r="H1284" t="s">
        <v>43705</v>
      </c>
      <c r="I1284">
        <v>0</v>
      </c>
      <c r="Q1284" t="s">
        <v>33</v>
      </c>
      <c r="Z1284" t="s">
        <v>34</v>
      </c>
      <c r="AA1284" t="s">
        <v>2108</v>
      </c>
      <c r="AB1284" t="s">
        <v>39154</v>
      </c>
      <c r="AC1284" t="s">
        <v>39155</v>
      </c>
      <c r="AD1284" t="s">
        <v>39156</v>
      </c>
      <c r="AE1284" t="s">
        <v>38</v>
      </c>
      <c r="AF1284">
        <v>98902</v>
      </c>
    </row>
    <row r="1285" spans="1:32" ht="409.5" x14ac:dyDescent="0.25">
      <c r="A1285">
        <v>11767</v>
      </c>
      <c r="B1285" t="s">
        <v>685</v>
      </c>
      <c r="C1285" t="s">
        <v>686</v>
      </c>
      <c r="F1285">
        <v>1</v>
      </c>
      <c r="G1285" t="s">
        <v>4924</v>
      </c>
      <c r="H1285" t="s">
        <v>43705</v>
      </c>
      <c r="Q1285" t="s">
        <v>33</v>
      </c>
      <c r="AA1285" t="s">
        <v>7129</v>
      </c>
      <c r="AB1285" s="1" t="s">
        <v>35104</v>
      </c>
      <c r="AC1285" t="s">
        <v>35064</v>
      </c>
      <c r="AD1285">
        <v>-160903</v>
      </c>
      <c r="AE1285" t="s">
        <v>38</v>
      </c>
      <c r="AF1285">
        <v>98005</v>
      </c>
    </row>
    <row r="1286" spans="1:32" ht="285" x14ac:dyDescent="0.25">
      <c r="A1286">
        <v>11780</v>
      </c>
      <c r="B1286" t="s">
        <v>73</v>
      </c>
      <c r="C1286" t="s">
        <v>74</v>
      </c>
      <c r="F1286">
        <v>1</v>
      </c>
      <c r="G1286" t="s">
        <v>36020</v>
      </c>
      <c r="H1286" t="s">
        <v>43705</v>
      </c>
      <c r="I1286">
        <v>0</v>
      </c>
      <c r="Q1286" t="s">
        <v>33</v>
      </c>
      <c r="AA1286" t="s">
        <v>30525</v>
      </c>
      <c r="AB1286" s="1" t="s">
        <v>36921</v>
      </c>
      <c r="AC1286" t="s">
        <v>36922</v>
      </c>
      <c r="AD1286" t="s">
        <v>36923</v>
      </c>
    </row>
    <row r="1287" spans="1:32" x14ac:dyDescent="0.25">
      <c r="A1287">
        <v>11788</v>
      </c>
      <c r="B1287" t="s">
        <v>39</v>
      </c>
      <c r="C1287" t="s">
        <v>165</v>
      </c>
      <c r="F1287">
        <v>1</v>
      </c>
      <c r="G1287" t="s">
        <v>18286</v>
      </c>
      <c r="H1287" t="s">
        <v>43705</v>
      </c>
      <c r="I1287">
        <v>0</v>
      </c>
      <c r="Q1287" t="s">
        <v>1200</v>
      </c>
      <c r="Z1287" t="s">
        <v>34</v>
      </c>
      <c r="AA1287" t="s">
        <v>18287</v>
      </c>
      <c r="AB1287" t="s">
        <v>18288</v>
      </c>
      <c r="AC1287" t="s">
        <v>18289</v>
      </c>
      <c r="AD1287" t="s">
        <v>18290</v>
      </c>
      <c r="AE1287" t="s">
        <v>18291</v>
      </c>
    </row>
    <row r="1288" spans="1:32" x14ac:dyDescent="0.25">
      <c r="A1288">
        <v>11803</v>
      </c>
      <c r="B1288" t="s">
        <v>685</v>
      </c>
      <c r="C1288" t="s">
        <v>686</v>
      </c>
      <c r="F1288">
        <v>1</v>
      </c>
      <c r="G1288" t="s">
        <v>29782</v>
      </c>
      <c r="H1288" t="s">
        <v>43705</v>
      </c>
      <c r="Q1288" t="s">
        <v>33</v>
      </c>
      <c r="AA1288" t="s">
        <v>29783</v>
      </c>
      <c r="AB1288" t="s">
        <v>34830</v>
      </c>
      <c r="AC1288" t="s">
        <v>34806</v>
      </c>
      <c r="AD1288">
        <v>-170166</v>
      </c>
      <c r="AE1288" t="s">
        <v>102</v>
      </c>
      <c r="AF1288">
        <v>97219</v>
      </c>
    </row>
    <row r="1289" spans="1:32" ht="315" x14ac:dyDescent="0.25">
      <c r="A1289">
        <v>4730</v>
      </c>
      <c r="B1289" t="s">
        <v>739</v>
      </c>
      <c r="C1289" t="s">
        <v>686</v>
      </c>
      <c r="F1289">
        <v>1</v>
      </c>
      <c r="G1289" t="s">
        <v>283</v>
      </c>
      <c r="H1289" t="s">
        <v>43705</v>
      </c>
      <c r="Q1289" t="s">
        <v>33</v>
      </c>
      <c r="AA1289" t="s">
        <v>30160</v>
      </c>
      <c r="AB1289" s="1" t="s">
        <v>31044</v>
      </c>
      <c r="AC1289" t="s">
        <v>31034</v>
      </c>
      <c r="AD1289">
        <v>-161373</v>
      </c>
      <c r="AE1289" t="s">
        <v>38</v>
      </c>
      <c r="AF1289">
        <v>98164</v>
      </c>
    </row>
    <row r="1290" spans="1:32" x14ac:dyDescent="0.25">
      <c r="A1290">
        <v>11811</v>
      </c>
      <c r="B1290" t="s">
        <v>685</v>
      </c>
      <c r="C1290" t="s">
        <v>686</v>
      </c>
      <c r="F1290">
        <v>1</v>
      </c>
      <c r="G1290" t="s">
        <v>20054</v>
      </c>
      <c r="H1290" t="s">
        <v>43705</v>
      </c>
      <c r="Q1290" t="s">
        <v>33</v>
      </c>
      <c r="AA1290" t="s">
        <v>20055</v>
      </c>
      <c r="AB1290" t="s">
        <v>34825</v>
      </c>
      <c r="AC1290" t="s">
        <v>34806</v>
      </c>
      <c r="AD1290">
        <v>-162417</v>
      </c>
    </row>
    <row r="1291" spans="1:32" x14ac:dyDescent="0.25">
      <c r="A1291">
        <v>11824</v>
      </c>
      <c r="B1291" t="s">
        <v>2046</v>
      </c>
      <c r="C1291" t="s">
        <v>80</v>
      </c>
      <c r="F1291">
        <v>1</v>
      </c>
      <c r="G1291" t="s">
        <v>5745</v>
      </c>
      <c r="H1291" t="s">
        <v>43705</v>
      </c>
      <c r="I1291">
        <v>0</v>
      </c>
      <c r="Q1291" t="s">
        <v>33</v>
      </c>
      <c r="AA1291" t="s">
        <v>5935</v>
      </c>
      <c r="AB1291" t="s">
        <v>14122</v>
      </c>
      <c r="AC1291" t="s">
        <v>14123</v>
      </c>
      <c r="AD1291" t="s">
        <v>14124</v>
      </c>
      <c r="AE1291" t="s">
        <v>38</v>
      </c>
      <c r="AF1291">
        <v>98201</v>
      </c>
    </row>
    <row r="1292" spans="1:32" x14ac:dyDescent="0.25">
      <c r="A1292">
        <v>11841</v>
      </c>
      <c r="B1292" t="s">
        <v>2046</v>
      </c>
      <c r="C1292" t="s">
        <v>80</v>
      </c>
      <c r="F1292">
        <v>1</v>
      </c>
      <c r="G1292" t="s">
        <v>160</v>
      </c>
      <c r="H1292" t="s">
        <v>43705</v>
      </c>
      <c r="Q1292" t="s">
        <v>33</v>
      </c>
      <c r="AA1292" t="s">
        <v>11731</v>
      </c>
      <c r="AB1292" t="s">
        <v>13929</v>
      </c>
      <c r="AC1292" t="s">
        <v>13930</v>
      </c>
      <c r="AD1292">
        <v>-162118</v>
      </c>
      <c r="AE1292" t="s">
        <v>38</v>
      </c>
      <c r="AF1292">
        <v>98502</v>
      </c>
    </row>
    <row r="1293" spans="1:32" x14ac:dyDescent="0.25">
      <c r="A1293">
        <v>5691</v>
      </c>
      <c r="B1293" t="s">
        <v>739</v>
      </c>
      <c r="C1293" t="s">
        <v>686</v>
      </c>
      <c r="F1293">
        <v>1</v>
      </c>
      <c r="G1293" t="s">
        <v>283</v>
      </c>
      <c r="H1293" t="s">
        <v>43705</v>
      </c>
      <c r="Q1293" t="s">
        <v>33</v>
      </c>
      <c r="AA1293" t="s">
        <v>30160</v>
      </c>
      <c r="AB1293" t="s">
        <v>31204</v>
      </c>
      <c r="AC1293" t="s">
        <v>31205</v>
      </c>
      <c r="AD1293">
        <v>-161000</v>
      </c>
      <c r="AE1293" t="s">
        <v>38</v>
      </c>
      <c r="AF1293">
        <v>98164</v>
      </c>
    </row>
    <row r="1294" spans="1:32" ht="409.5" x14ac:dyDescent="0.25">
      <c r="A1294">
        <v>11845</v>
      </c>
      <c r="B1294" t="s">
        <v>276</v>
      </c>
      <c r="C1294" t="s">
        <v>45</v>
      </c>
      <c r="F1294">
        <v>1</v>
      </c>
      <c r="G1294" t="s">
        <v>35907</v>
      </c>
      <c r="H1294" t="s">
        <v>43705</v>
      </c>
      <c r="I1294">
        <v>0</v>
      </c>
      <c r="P1294" t="s">
        <v>468</v>
      </c>
      <c r="Q1294" t="s">
        <v>33</v>
      </c>
      <c r="Z1294" t="s">
        <v>34</v>
      </c>
      <c r="AA1294" t="s">
        <v>43231</v>
      </c>
      <c r="AB1294" s="1" t="s">
        <v>43232</v>
      </c>
      <c r="AC1294" t="s">
        <v>43233</v>
      </c>
      <c r="AD1294" t="s">
        <v>43234</v>
      </c>
      <c r="AE1294" t="s">
        <v>38</v>
      </c>
      <c r="AF1294">
        <v>98004</v>
      </c>
    </row>
    <row r="1295" spans="1:32" ht="409.5" x14ac:dyDescent="0.25">
      <c r="A1295">
        <v>11846</v>
      </c>
      <c r="B1295" t="s">
        <v>2046</v>
      </c>
      <c r="C1295" t="s">
        <v>80</v>
      </c>
      <c r="F1295">
        <v>1</v>
      </c>
      <c r="G1295" t="s">
        <v>413</v>
      </c>
      <c r="H1295" t="s">
        <v>43705</v>
      </c>
      <c r="Q1295" t="s">
        <v>33</v>
      </c>
      <c r="AA1295" t="s">
        <v>7165</v>
      </c>
      <c r="AB1295" s="1" t="s">
        <v>12172</v>
      </c>
      <c r="AC1295" t="s">
        <v>12173</v>
      </c>
      <c r="AD1295">
        <v>-161259</v>
      </c>
      <c r="AE1295" t="s">
        <v>38</v>
      </c>
      <c r="AF1295">
        <v>98004</v>
      </c>
    </row>
    <row r="1296" spans="1:32" ht="409.5" x14ac:dyDescent="0.25">
      <c r="A1296">
        <v>11847</v>
      </c>
      <c r="B1296" t="s">
        <v>276</v>
      </c>
      <c r="C1296" t="s">
        <v>45</v>
      </c>
      <c r="F1296">
        <v>1</v>
      </c>
      <c r="G1296" t="s">
        <v>9151</v>
      </c>
      <c r="H1296" t="s">
        <v>43705</v>
      </c>
      <c r="I1296">
        <v>0</v>
      </c>
      <c r="Q1296" t="s">
        <v>33</v>
      </c>
      <c r="Z1296" t="s">
        <v>34</v>
      </c>
      <c r="AA1296" t="s">
        <v>4056</v>
      </c>
      <c r="AB1296" s="1" t="s">
        <v>32709</v>
      </c>
      <c r="AC1296" t="s">
        <v>32710</v>
      </c>
      <c r="AD1296" t="s">
        <v>32711</v>
      </c>
    </row>
    <row r="1297" spans="1:32" x14ac:dyDescent="0.25">
      <c r="A1297">
        <v>11853</v>
      </c>
      <c r="B1297" t="s">
        <v>739</v>
      </c>
      <c r="C1297" t="s">
        <v>686</v>
      </c>
      <c r="F1297">
        <v>1</v>
      </c>
      <c r="G1297" t="s">
        <v>29759</v>
      </c>
      <c r="H1297" t="s">
        <v>43705</v>
      </c>
      <c r="Q1297" t="s">
        <v>33</v>
      </c>
      <c r="AA1297" t="s">
        <v>29760</v>
      </c>
      <c r="AB1297" t="s">
        <v>29786</v>
      </c>
      <c r="AC1297" t="s">
        <v>29766</v>
      </c>
      <c r="AD1297">
        <v>-171599</v>
      </c>
      <c r="AE1297" t="s">
        <v>38</v>
      </c>
      <c r="AF1297">
        <v>98607</v>
      </c>
    </row>
    <row r="1298" spans="1:32" ht="409.5" x14ac:dyDescent="0.25">
      <c r="A1298">
        <v>11863</v>
      </c>
      <c r="B1298" t="s">
        <v>2046</v>
      </c>
      <c r="C1298" t="s">
        <v>80</v>
      </c>
      <c r="F1298">
        <v>1</v>
      </c>
      <c r="G1298" t="s">
        <v>986</v>
      </c>
      <c r="H1298" t="s">
        <v>43705</v>
      </c>
      <c r="I1298">
        <v>0</v>
      </c>
      <c r="Q1298" t="s">
        <v>33</v>
      </c>
      <c r="AA1298" t="s">
        <v>987</v>
      </c>
      <c r="AB1298" s="1" t="s">
        <v>14725</v>
      </c>
      <c r="AC1298" t="s">
        <v>14726</v>
      </c>
      <c r="AD1298" t="s">
        <v>14727</v>
      </c>
      <c r="AE1298" t="s">
        <v>38</v>
      </c>
      <c r="AF1298">
        <v>98116</v>
      </c>
    </row>
    <row r="1299" spans="1:32" x14ac:dyDescent="0.25">
      <c r="A1299">
        <v>11757</v>
      </c>
      <c r="B1299" t="s">
        <v>73</v>
      </c>
      <c r="C1299" t="s">
        <v>74</v>
      </c>
      <c r="F1299">
        <v>1</v>
      </c>
      <c r="G1299" t="s">
        <v>283</v>
      </c>
      <c r="H1299" t="s">
        <v>43705</v>
      </c>
      <c r="I1299">
        <v>0</v>
      </c>
      <c r="Q1299" t="s">
        <v>33</v>
      </c>
      <c r="AA1299" t="s">
        <v>2042</v>
      </c>
      <c r="AB1299" t="s">
        <v>37514</v>
      </c>
      <c r="AC1299" t="s">
        <v>37515</v>
      </c>
      <c r="AD1299" t="s">
        <v>37516</v>
      </c>
    </row>
    <row r="1300" spans="1:32" x14ac:dyDescent="0.25">
      <c r="A1300">
        <v>16351</v>
      </c>
      <c r="B1300" t="s">
        <v>739</v>
      </c>
      <c r="C1300" t="s">
        <v>686</v>
      </c>
      <c r="F1300">
        <v>1</v>
      </c>
      <c r="G1300" t="s">
        <v>283</v>
      </c>
      <c r="H1300" t="s">
        <v>43705</v>
      </c>
      <c r="Q1300" t="s">
        <v>33</v>
      </c>
      <c r="AA1300" t="s">
        <v>30693</v>
      </c>
      <c r="AB1300" t="s">
        <v>30694</v>
      </c>
      <c r="AC1300" t="s">
        <v>30695</v>
      </c>
      <c r="AD1300">
        <v>-170797</v>
      </c>
      <c r="AE1300" t="s">
        <v>38</v>
      </c>
      <c r="AF1300">
        <v>98164</v>
      </c>
    </row>
    <row r="1301" spans="1:32" x14ac:dyDescent="0.25">
      <c r="A1301">
        <v>11874</v>
      </c>
      <c r="B1301" t="s">
        <v>334</v>
      </c>
      <c r="C1301" t="s">
        <v>45</v>
      </c>
      <c r="F1301">
        <v>1</v>
      </c>
      <c r="G1301" t="s">
        <v>3308</v>
      </c>
      <c r="H1301" t="s">
        <v>43705</v>
      </c>
      <c r="I1301">
        <v>0</v>
      </c>
      <c r="Q1301" t="s">
        <v>33</v>
      </c>
      <c r="Z1301" t="s">
        <v>34</v>
      </c>
      <c r="AA1301" t="s">
        <v>3370</v>
      </c>
      <c r="AB1301" t="s">
        <v>3371</v>
      </c>
      <c r="AC1301" t="s">
        <v>3372</v>
      </c>
      <c r="AD1301" t="s">
        <v>3373</v>
      </c>
      <c r="AE1301" t="s">
        <v>102</v>
      </c>
      <c r="AF1301">
        <v>97201</v>
      </c>
    </row>
    <row r="1302" spans="1:32" x14ac:dyDescent="0.25">
      <c r="A1302">
        <v>11880</v>
      </c>
      <c r="B1302" t="s">
        <v>68</v>
      </c>
      <c r="C1302" t="s">
        <v>45</v>
      </c>
      <c r="F1302">
        <v>1</v>
      </c>
      <c r="G1302" t="s">
        <v>43237</v>
      </c>
      <c r="H1302" t="s">
        <v>43696</v>
      </c>
      <c r="Q1302" t="s">
        <v>63</v>
      </c>
      <c r="Z1302" t="s">
        <v>34</v>
      </c>
      <c r="AA1302" t="s">
        <v>43238</v>
      </c>
      <c r="AB1302" t="s">
        <v>43239</v>
      </c>
      <c r="AC1302" t="s">
        <v>43240</v>
      </c>
      <c r="AD1302">
        <v>-181375</v>
      </c>
    </row>
    <row r="1303" spans="1:32" ht="409.5" x14ac:dyDescent="0.25">
      <c r="A1303">
        <v>11882</v>
      </c>
      <c r="B1303" t="s">
        <v>344</v>
      </c>
      <c r="C1303" t="s">
        <v>31</v>
      </c>
      <c r="F1303">
        <v>1</v>
      </c>
      <c r="G1303" t="s">
        <v>19463</v>
      </c>
      <c r="H1303" t="s">
        <v>43703</v>
      </c>
      <c r="I1303">
        <v>0</v>
      </c>
      <c r="Q1303" t="s">
        <v>33</v>
      </c>
      <c r="Z1303" t="s">
        <v>34</v>
      </c>
      <c r="AA1303" t="s">
        <v>29074</v>
      </c>
      <c r="AB1303" s="1" t="s">
        <v>29075</v>
      </c>
      <c r="AC1303" t="s">
        <v>29076</v>
      </c>
      <c r="AD1303" t="s">
        <v>29077</v>
      </c>
      <c r="AE1303" t="s">
        <v>38</v>
      </c>
      <c r="AF1303">
        <v>98103</v>
      </c>
    </row>
    <row r="1304" spans="1:32" ht="409.5" x14ac:dyDescent="0.25">
      <c r="A1304">
        <v>17235</v>
      </c>
      <c r="B1304" t="s">
        <v>685</v>
      </c>
      <c r="C1304" t="s">
        <v>686</v>
      </c>
      <c r="F1304">
        <v>1</v>
      </c>
      <c r="G1304" t="s">
        <v>34500</v>
      </c>
      <c r="H1304" t="s">
        <v>43705</v>
      </c>
      <c r="I1304">
        <v>0</v>
      </c>
      <c r="Q1304" t="s">
        <v>33</v>
      </c>
      <c r="AA1304" t="s">
        <v>34501</v>
      </c>
      <c r="AB1304" s="1" t="s">
        <v>34502</v>
      </c>
      <c r="AC1304" t="s">
        <v>34436</v>
      </c>
      <c r="AD1304" t="s">
        <v>34503</v>
      </c>
      <c r="AE1304" t="s">
        <v>38</v>
      </c>
      <c r="AF1304">
        <v>98036</v>
      </c>
    </row>
    <row r="1305" spans="1:32" x14ac:dyDescent="0.25">
      <c r="A1305">
        <v>11902</v>
      </c>
      <c r="B1305" t="s">
        <v>73</v>
      </c>
      <c r="C1305" t="s">
        <v>74</v>
      </c>
      <c r="F1305">
        <v>1</v>
      </c>
      <c r="G1305" t="s">
        <v>69</v>
      </c>
      <c r="H1305" t="s">
        <v>43696</v>
      </c>
      <c r="Q1305" t="s">
        <v>1</v>
      </c>
      <c r="AA1305" t="s">
        <v>19532</v>
      </c>
      <c r="AB1305" t="s">
        <v>19533</v>
      </c>
      <c r="AC1305" t="s">
        <v>19534</v>
      </c>
      <c r="AD1305">
        <v>-181589</v>
      </c>
      <c r="AE1305" t="s">
        <v>38</v>
      </c>
      <c r="AF1305">
        <v>98121</v>
      </c>
    </row>
    <row r="1306" spans="1:32" ht="30" x14ac:dyDescent="0.25">
      <c r="A1306">
        <v>11906</v>
      </c>
      <c r="B1306" t="s">
        <v>96</v>
      </c>
      <c r="C1306" t="s">
        <v>97</v>
      </c>
      <c r="F1306">
        <v>1</v>
      </c>
      <c r="G1306" s="1" t="s">
        <v>459</v>
      </c>
      <c r="H1306" t="s">
        <v>43703</v>
      </c>
      <c r="I1306">
        <v>0</v>
      </c>
      <c r="Q1306" t="s">
        <v>33</v>
      </c>
      <c r="Z1306" t="s">
        <v>34</v>
      </c>
      <c r="AA1306" t="s">
        <v>460</v>
      </c>
      <c r="AB1306" t="s">
        <v>770</v>
      </c>
      <c r="AC1306" t="s">
        <v>771</v>
      </c>
      <c r="AD1306" t="s">
        <v>772</v>
      </c>
      <c r="AE1306" t="s">
        <v>38</v>
      </c>
      <c r="AF1306">
        <v>98550</v>
      </c>
    </row>
    <row r="1307" spans="1:32" ht="409.5" x14ac:dyDescent="0.25">
      <c r="A1307">
        <v>4060</v>
      </c>
      <c r="B1307" t="s">
        <v>124</v>
      </c>
      <c r="C1307" t="s">
        <v>45</v>
      </c>
      <c r="F1307">
        <v>1</v>
      </c>
      <c r="G1307" t="s">
        <v>4520</v>
      </c>
      <c r="H1307" t="s">
        <v>43703</v>
      </c>
      <c r="Q1307" t="s">
        <v>1</v>
      </c>
      <c r="AA1307" t="s">
        <v>4521</v>
      </c>
      <c r="AB1307" s="1" t="s">
        <v>4522</v>
      </c>
      <c r="AC1307" t="s">
        <v>4523</v>
      </c>
      <c r="AD1307">
        <v>-181701</v>
      </c>
      <c r="AE1307" t="s">
        <v>38</v>
      </c>
      <c r="AF1307">
        <v>98119</v>
      </c>
    </row>
    <row r="1308" spans="1:32" ht="180" x14ac:dyDescent="0.25">
      <c r="A1308">
        <v>11927</v>
      </c>
      <c r="B1308" t="s">
        <v>44</v>
      </c>
      <c r="C1308" t="s">
        <v>45</v>
      </c>
      <c r="F1308">
        <v>1</v>
      </c>
      <c r="G1308" t="s">
        <v>23636</v>
      </c>
      <c r="H1308" t="s">
        <v>43705</v>
      </c>
      <c r="I1308">
        <v>0</v>
      </c>
      <c r="Q1308" t="s">
        <v>33</v>
      </c>
      <c r="Z1308" t="s">
        <v>34</v>
      </c>
      <c r="AA1308" t="s">
        <v>23637</v>
      </c>
      <c r="AB1308" s="1" t="s">
        <v>42797</v>
      </c>
      <c r="AC1308" s="1" t="s">
        <v>42797</v>
      </c>
      <c r="AD1308" t="s">
        <v>42798</v>
      </c>
      <c r="AE1308" t="s">
        <v>102</v>
      </c>
      <c r="AF1308">
        <v>97015</v>
      </c>
    </row>
    <row r="1309" spans="1:32" x14ac:dyDescent="0.25">
      <c r="A1309">
        <v>11934</v>
      </c>
      <c r="B1309" t="s">
        <v>2046</v>
      </c>
      <c r="C1309" t="s">
        <v>80</v>
      </c>
      <c r="F1309">
        <v>1</v>
      </c>
      <c r="G1309" t="s">
        <v>2056</v>
      </c>
      <c r="H1309" t="s">
        <v>43703</v>
      </c>
      <c r="Q1309" t="s">
        <v>33</v>
      </c>
      <c r="AA1309" t="s">
        <v>2057</v>
      </c>
      <c r="AB1309" t="s">
        <v>10792</v>
      </c>
      <c r="AC1309" t="s">
        <v>10793</v>
      </c>
      <c r="AD1309">
        <v>-171966</v>
      </c>
      <c r="AE1309" t="s">
        <v>38</v>
      </c>
      <c r="AF1309">
        <v>98104</v>
      </c>
    </row>
    <row r="1310" spans="1:32" x14ac:dyDescent="0.25">
      <c r="A1310">
        <v>8223</v>
      </c>
      <c r="B1310" t="s">
        <v>1203</v>
      </c>
      <c r="C1310" t="s">
        <v>45</v>
      </c>
      <c r="F1310">
        <v>1</v>
      </c>
      <c r="G1310" t="s">
        <v>4520</v>
      </c>
      <c r="H1310" t="s">
        <v>43703</v>
      </c>
      <c r="I1310">
        <v>0</v>
      </c>
      <c r="P1310" t="s">
        <v>514</v>
      </c>
      <c r="Q1310" t="s">
        <v>52</v>
      </c>
      <c r="S1310" t="s">
        <v>599</v>
      </c>
      <c r="Y1310">
        <v>15</v>
      </c>
      <c r="Z1310" t="s">
        <v>34</v>
      </c>
      <c r="AA1310" t="s">
        <v>19072</v>
      </c>
      <c r="AB1310" t="s">
        <v>19073</v>
      </c>
      <c r="AC1310" t="s">
        <v>3845</v>
      </c>
      <c r="AD1310" t="s">
        <v>19074</v>
      </c>
      <c r="AE1310" t="s">
        <v>38</v>
      </c>
      <c r="AF1310">
        <v>98119</v>
      </c>
    </row>
    <row r="1311" spans="1:32" x14ac:dyDescent="0.25">
      <c r="A1311">
        <v>11949</v>
      </c>
      <c r="B1311" t="s">
        <v>276</v>
      </c>
      <c r="C1311" t="s">
        <v>45</v>
      </c>
      <c r="F1311">
        <v>1</v>
      </c>
      <c r="G1311" t="s">
        <v>823</v>
      </c>
      <c r="H1311" t="s">
        <v>43705</v>
      </c>
      <c r="I1311">
        <v>0</v>
      </c>
      <c r="P1311" t="s">
        <v>468</v>
      </c>
      <c r="Q1311" t="s">
        <v>33</v>
      </c>
      <c r="Z1311" t="s">
        <v>34</v>
      </c>
      <c r="AA1311" t="s">
        <v>824</v>
      </c>
      <c r="AB1311" t="s">
        <v>825</v>
      </c>
      <c r="AC1311" t="s">
        <v>826</v>
      </c>
      <c r="AD1311" t="s">
        <v>827</v>
      </c>
      <c r="AE1311" t="s">
        <v>38</v>
      </c>
      <c r="AF1311">
        <v>98011</v>
      </c>
    </row>
    <row r="1312" spans="1:32" x14ac:dyDescent="0.25">
      <c r="A1312">
        <v>11950</v>
      </c>
      <c r="B1312" t="s">
        <v>73</v>
      </c>
      <c r="C1312" t="s">
        <v>74</v>
      </c>
      <c r="F1312">
        <v>1</v>
      </c>
      <c r="G1312" t="s">
        <v>209</v>
      </c>
      <c r="H1312" t="s">
        <v>43705</v>
      </c>
      <c r="I1312">
        <v>0</v>
      </c>
      <c r="Q1312" t="s">
        <v>33</v>
      </c>
      <c r="AA1312" t="s">
        <v>32464</v>
      </c>
      <c r="AB1312" t="s">
        <v>36271</v>
      </c>
      <c r="AC1312" t="s">
        <v>36269</v>
      </c>
      <c r="AD1312" t="s">
        <v>36272</v>
      </c>
    </row>
    <row r="1313" spans="1:32" ht="409.5" x14ac:dyDescent="0.25">
      <c r="A1313">
        <v>11958</v>
      </c>
      <c r="B1313" t="s">
        <v>2046</v>
      </c>
      <c r="C1313" t="s">
        <v>80</v>
      </c>
      <c r="F1313">
        <v>1</v>
      </c>
      <c r="G1313" t="s">
        <v>986</v>
      </c>
      <c r="H1313" t="s">
        <v>43705</v>
      </c>
      <c r="Q1313" t="s">
        <v>33</v>
      </c>
      <c r="AA1313" t="s">
        <v>987</v>
      </c>
      <c r="AB1313" s="1" t="s">
        <v>11860</v>
      </c>
      <c r="AC1313" t="s">
        <v>11861</v>
      </c>
      <c r="AD1313">
        <v>-162379</v>
      </c>
      <c r="AE1313" t="s">
        <v>38</v>
      </c>
      <c r="AF1313">
        <v>98116</v>
      </c>
    </row>
    <row r="1314" spans="1:32" x14ac:dyDescent="0.25">
      <c r="A1314">
        <v>11962</v>
      </c>
      <c r="B1314" t="s">
        <v>685</v>
      </c>
      <c r="C1314" t="s">
        <v>686</v>
      </c>
      <c r="F1314">
        <v>1</v>
      </c>
      <c r="G1314" t="s">
        <v>7578</v>
      </c>
      <c r="H1314" t="s">
        <v>43705</v>
      </c>
      <c r="Q1314" t="s">
        <v>33</v>
      </c>
      <c r="AA1314" t="s">
        <v>7579</v>
      </c>
      <c r="AB1314" t="s">
        <v>31457</v>
      </c>
      <c r="AC1314" t="s">
        <v>31458</v>
      </c>
      <c r="AD1314">
        <v>-180696</v>
      </c>
    </row>
    <row r="1315" spans="1:32" x14ac:dyDescent="0.25">
      <c r="A1315">
        <v>12001</v>
      </c>
      <c r="B1315" t="s">
        <v>178</v>
      </c>
      <c r="C1315" t="s">
        <v>179</v>
      </c>
      <c r="F1315">
        <v>1</v>
      </c>
      <c r="G1315" t="s">
        <v>37602</v>
      </c>
      <c r="H1315" t="s">
        <v>43705</v>
      </c>
      <c r="Q1315" t="s">
        <v>33</v>
      </c>
      <c r="Z1315" t="s">
        <v>34</v>
      </c>
      <c r="AA1315" t="s">
        <v>37603</v>
      </c>
      <c r="AB1315" t="s">
        <v>37604</v>
      </c>
      <c r="AC1315" t="s">
        <v>37600</v>
      </c>
      <c r="AD1315">
        <v>-160249</v>
      </c>
    </row>
    <row r="1316" spans="1:32" x14ac:dyDescent="0.25">
      <c r="A1316">
        <v>12007</v>
      </c>
      <c r="B1316" t="s">
        <v>68</v>
      </c>
      <c r="C1316" t="s">
        <v>45</v>
      </c>
      <c r="F1316">
        <v>1</v>
      </c>
      <c r="G1316" t="s">
        <v>85</v>
      </c>
      <c r="H1316" t="s">
        <v>43705</v>
      </c>
      <c r="Q1316" t="s">
        <v>63</v>
      </c>
      <c r="Z1316" t="s">
        <v>34</v>
      </c>
      <c r="AA1316" t="s">
        <v>5610</v>
      </c>
      <c r="AB1316" t="s">
        <v>5611</v>
      </c>
      <c r="AC1316" t="s">
        <v>5612</v>
      </c>
      <c r="AD1316">
        <v>-161301</v>
      </c>
      <c r="AE1316" t="s">
        <v>38</v>
      </c>
      <c r="AF1316">
        <v>98043</v>
      </c>
    </row>
    <row r="1317" spans="1:32" x14ac:dyDescent="0.25">
      <c r="A1317">
        <v>12028</v>
      </c>
      <c r="B1317" t="s">
        <v>79</v>
      </c>
      <c r="C1317" t="s">
        <v>80</v>
      </c>
      <c r="F1317">
        <v>1</v>
      </c>
      <c r="G1317" t="s">
        <v>5745</v>
      </c>
      <c r="H1317" t="s">
        <v>43705</v>
      </c>
      <c r="Q1317" t="s">
        <v>33</v>
      </c>
      <c r="AA1317" t="s">
        <v>10053</v>
      </c>
      <c r="AB1317" t="s">
        <v>26688</v>
      </c>
      <c r="AC1317" t="s">
        <v>26689</v>
      </c>
      <c r="AD1317">
        <v>-180443</v>
      </c>
      <c r="AE1317" t="s">
        <v>38</v>
      </c>
      <c r="AF1317">
        <v>98201</v>
      </c>
    </row>
    <row r="1318" spans="1:32" ht="409.5" x14ac:dyDescent="0.25">
      <c r="A1318">
        <v>12034</v>
      </c>
      <c r="B1318" t="s">
        <v>334</v>
      </c>
      <c r="C1318" t="s">
        <v>45</v>
      </c>
      <c r="F1318">
        <v>1</v>
      </c>
      <c r="G1318" t="s">
        <v>21591</v>
      </c>
      <c r="H1318" t="s">
        <v>43705</v>
      </c>
      <c r="Q1318" t="s">
        <v>33</v>
      </c>
      <c r="Z1318" t="s">
        <v>34</v>
      </c>
      <c r="AA1318" t="s">
        <v>21592</v>
      </c>
      <c r="AB1318" s="1" t="s">
        <v>21593</v>
      </c>
      <c r="AC1318" t="s">
        <v>21594</v>
      </c>
      <c r="AD1318">
        <v>-170862</v>
      </c>
      <c r="AE1318" t="s">
        <v>243</v>
      </c>
      <c r="AF1318">
        <v>94710</v>
      </c>
    </row>
    <row r="1319" spans="1:32" x14ac:dyDescent="0.25">
      <c r="A1319">
        <v>12059</v>
      </c>
      <c r="B1319" t="s">
        <v>685</v>
      </c>
      <c r="C1319" t="s">
        <v>686</v>
      </c>
      <c r="F1319">
        <v>1</v>
      </c>
      <c r="G1319" t="s">
        <v>33113</v>
      </c>
      <c r="H1319" t="s">
        <v>43705</v>
      </c>
      <c r="Q1319" t="s">
        <v>33</v>
      </c>
      <c r="AA1319" t="s">
        <v>33114</v>
      </c>
      <c r="AB1319" t="s">
        <v>34585</v>
      </c>
      <c r="AC1319" t="s">
        <v>34436</v>
      </c>
      <c r="AD1319">
        <v>-180921</v>
      </c>
      <c r="AE1319" t="s">
        <v>38</v>
      </c>
      <c r="AF1319">
        <v>98503</v>
      </c>
    </row>
    <row r="1320" spans="1:32" ht="409.5" x14ac:dyDescent="0.25">
      <c r="A1320">
        <v>12078</v>
      </c>
      <c r="B1320" t="s">
        <v>2046</v>
      </c>
      <c r="C1320" t="s">
        <v>80</v>
      </c>
      <c r="F1320">
        <v>1</v>
      </c>
      <c r="G1320" t="s">
        <v>651</v>
      </c>
      <c r="H1320" t="s">
        <v>43705</v>
      </c>
      <c r="Q1320" t="s">
        <v>33</v>
      </c>
      <c r="AA1320" t="s">
        <v>7704</v>
      </c>
      <c r="AB1320" s="1" t="s">
        <v>16199</v>
      </c>
      <c r="AC1320" t="s">
        <v>16200</v>
      </c>
      <c r="AD1320">
        <v>-163013</v>
      </c>
      <c r="AE1320" t="s">
        <v>38</v>
      </c>
      <c r="AF1320">
        <v>98034</v>
      </c>
    </row>
    <row r="1321" spans="1:32" x14ac:dyDescent="0.25">
      <c r="A1321">
        <v>12104</v>
      </c>
      <c r="B1321" t="s">
        <v>73</v>
      </c>
      <c r="C1321" t="s">
        <v>74</v>
      </c>
      <c r="F1321">
        <v>1</v>
      </c>
      <c r="G1321" t="s">
        <v>25377</v>
      </c>
      <c r="H1321" t="s">
        <v>43703</v>
      </c>
      <c r="Q1321" t="s">
        <v>63</v>
      </c>
      <c r="Z1321" t="s">
        <v>34</v>
      </c>
      <c r="AA1321" t="s">
        <v>25378</v>
      </c>
      <c r="AB1321" t="s">
        <v>25379</v>
      </c>
      <c r="AC1321" t="s">
        <v>25380</v>
      </c>
      <c r="AD1321">
        <v>-181509</v>
      </c>
    </row>
    <row r="1322" spans="1:32" x14ac:dyDescent="0.25">
      <c r="A1322">
        <v>12124</v>
      </c>
      <c r="B1322" t="s">
        <v>79</v>
      </c>
      <c r="C1322" t="s">
        <v>80</v>
      </c>
      <c r="F1322">
        <v>1</v>
      </c>
      <c r="G1322" t="s">
        <v>651</v>
      </c>
      <c r="H1322" t="s">
        <v>43705</v>
      </c>
      <c r="Q1322" t="s">
        <v>33</v>
      </c>
      <c r="AA1322" t="s">
        <v>10635</v>
      </c>
      <c r="AB1322" t="s">
        <v>26836</v>
      </c>
      <c r="AC1322" t="s">
        <v>26837</v>
      </c>
      <c r="AD1322">
        <v>-173104</v>
      </c>
      <c r="AE1322" t="s">
        <v>38</v>
      </c>
      <c r="AF1322">
        <v>98034</v>
      </c>
    </row>
    <row r="1323" spans="1:32" x14ac:dyDescent="0.25">
      <c r="A1323">
        <v>12143</v>
      </c>
      <c r="B1323" t="s">
        <v>73</v>
      </c>
      <c r="C1323" t="s">
        <v>74</v>
      </c>
      <c r="F1323">
        <v>1</v>
      </c>
      <c r="G1323" t="s">
        <v>2270</v>
      </c>
      <c r="H1323" t="s">
        <v>43703</v>
      </c>
      <c r="I1323">
        <v>0</v>
      </c>
      <c r="Q1323" t="s">
        <v>33</v>
      </c>
      <c r="Y1323">
        <v>15</v>
      </c>
      <c r="Z1323" t="s">
        <v>34</v>
      </c>
      <c r="AA1323" t="s">
        <v>2271</v>
      </c>
      <c r="AB1323" t="s">
        <v>2272</v>
      </c>
      <c r="AC1323" t="s">
        <v>2273</v>
      </c>
      <c r="AD1323" t="s">
        <v>2274</v>
      </c>
      <c r="AE1323" t="s">
        <v>38</v>
      </c>
      <c r="AF1323">
        <v>98201</v>
      </c>
    </row>
    <row r="1324" spans="1:32" ht="409.5" x14ac:dyDescent="0.25">
      <c r="A1324">
        <v>12145</v>
      </c>
      <c r="B1324" t="s">
        <v>334</v>
      </c>
      <c r="C1324" t="s">
        <v>45</v>
      </c>
      <c r="F1324">
        <v>1</v>
      </c>
      <c r="G1324" t="s">
        <v>844</v>
      </c>
      <c r="H1324" t="s">
        <v>43705</v>
      </c>
      <c r="Q1324" t="s">
        <v>33</v>
      </c>
      <c r="Y1324">
        <v>15</v>
      </c>
      <c r="Z1324" t="s">
        <v>34</v>
      </c>
      <c r="AA1324" t="s">
        <v>845</v>
      </c>
      <c r="AB1324" s="1" t="s">
        <v>855</v>
      </c>
      <c r="AC1324" s="1" t="s">
        <v>856</v>
      </c>
      <c r="AD1324">
        <v>-173268</v>
      </c>
      <c r="AE1324" t="s">
        <v>38</v>
      </c>
      <c r="AF1324">
        <v>98103</v>
      </c>
    </row>
    <row r="1325" spans="1:32" x14ac:dyDescent="0.25">
      <c r="A1325">
        <v>12146</v>
      </c>
      <c r="B1325" t="s">
        <v>96</v>
      </c>
      <c r="C1325" t="s">
        <v>97</v>
      </c>
      <c r="F1325">
        <v>1</v>
      </c>
      <c r="G1325" t="s">
        <v>29749</v>
      </c>
      <c r="H1325" t="s">
        <v>43705</v>
      </c>
      <c r="Q1325" t="s">
        <v>33</v>
      </c>
      <c r="Z1325" t="s">
        <v>34</v>
      </c>
      <c r="AA1325" t="s">
        <v>32961</v>
      </c>
      <c r="AB1325" t="s">
        <v>32962</v>
      </c>
      <c r="AC1325" t="s">
        <v>32963</v>
      </c>
      <c r="AD1325">
        <v>-160630</v>
      </c>
      <c r="AE1325" t="s">
        <v>38</v>
      </c>
      <c r="AF1325">
        <v>98604</v>
      </c>
    </row>
    <row r="1326" spans="1:32" ht="409.5" x14ac:dyDescent="0.25">
      <c r="A1326">
        <v>12152</v>
      </c>
      <c r="B1326" t="s">
        <v>73</v>
      </c>
      <c r="C1326" t="s">
        <v>74</v>
      </c>
      <c r="F1326">
        <v>1</v>
      </c>
      <c r="G1326" t="s">
        <v>3093</v>
      </c>
      <c r="H1326" t="s">
        <v>43705</v>
      </c>
      <c r="I1326">
        <v>0</v>
      </c>
      <c r="Q1326" t="s">
        <v>33</v>
      </c>
      <c r="AA1326" t="s">
        <v>3094</v>
      </c>
      <c r="AB1326" s="1" t="s">
        <v>3095</v>
      </c>
      <c r="AC1326" t="s">
        <v>3096</v>
      </c>
      <c r="AD1326" t="s">
        <v>3097</v>
      </c>
    </row>
    <row r="1327" spans="1:32" x14ac:dyDescent="0.25">
      <c r="A1327">
        <v>12159</v>
      </c>
      <c r="B1327" t="s">
        <v>334</v>
      </c>
      <c r="C1327" t="s">
        <v>45</v>
      </c>
      <c r="F1327">
        <v>1</v>
      </c>
      <c r="G1327" t="s">
        <v>2119</v>
      </c>
      <c r="H1327" t="s">
        <v>43705</v>
      </c>
      <c r="I1327">
        <v>0</v>
      </c>
      <c r="O1327" t="s">
        <v>1347</v>
      </c>
      <c r="P1327" t="s">
        <v>1348</v>
      </c>
      <c r="Q1327" t="s">
        <v>33</v>
      </c>
      <c r="X1327" t="s">
        <v>43221</v>
      </c>
      <c r="Y1327">
        <v>15</v>
      </c>
      <c r="Z1327" t="s">
        <v>34</v>
      </c>
      <c r="AA1327" t="s">
        <v>43222</v>
      </c>
      <c r="AB1327" t="s">
        <v>43223</v>
      </c>
      <c r="AC1327" t="s">
        <v>43224</v>
      </c>
      <c r="AD1327" t="s">
        <v>43225</v>
      </c>
      <c r="AE1327" t="s">
        <v>38</v>
      </c>
      <c r="AF1327">
        <v>98666</v>
      </c>
    </row>
    <row r="1328" spans="1:32" x14ac:dyDescent="0.25">
      <c r="A1328">
        <v>12159</v>
      </c>
      <c r="B1328" t="s">
        <v>334</v>
      </c>
      <c r="C1328" t="s">
        <v>45</v>
      </c>
      <c r="F1328">
        <v>1</v>
      </c>
      <c r="G1328" t="s">
        <v>37736</v>
      </c>
      <c r="H1328" t="s">
        <v>43705</v>
      </c>
      <c r="Q1328" t="s">
        <v>33</v>
      </c>
      <c r="Z1328" t="s">
        <v>34</v>
      </c>
      <c r="AA1328" t="s">
        <v>37737</v>
      </c>
      <c r="AB1328" t="s">
        <v>37738</v>
      </c>
      <c r="AC1328" t="s">
        <v>37739</v>
      </c>
      <c r="AD1328">
        <v>-170406</v>
      </c>
      <c r="AE1328" t="s">
        <v>38</v>
      </c>
      <c r="AF1328">
        <v>98665</v>
      </c>
    </row>
    <row r="1329" spans="1:32" ht="409.5" x14ac:dyDescent="0.25">
      <c r="A1329">
        <v>12165</v>
      </c>
      <c r="B1329" t="s">
        <v>124</v>
      </c>
      <c r="C1329" t="s">
        <v>45</v>
      </c>
      <c r="F1329">
        <v>1</v>
      </c>
      <c r="G1329" t="s">
        <v>22331</v>
      </c>
      <c r="H1329" t="s">
        <v>43705</v>
      </c>
      <c r="Q1329" t="s">
        <v>33</v>
      </c>
      <c r="Z1329" t="s">
        <v>34</v>
      </c>
      <c r="AA1329" t="s">
        <v>22321</v>
      </c>
      <c r="AB1329" s="1" t="s">
        <v>22893</v>
      </c>
      <c r="AC1329" t="s">
        <v>22580</v>
      </c>
      <c r="AD1329">
        <v>-161995</v>
      </c>
      <c r="AE1329" t="s">
        <v>5301</v>
      </c>
      <c r="AF1329" t="s">
        <v>22738</v>
      </c>
    </row>
    <row r="1330" spans="1:32" x14ac:dyDescent="0.25">
      <c r="A1330">
        <v>12170</v>
      </c>
      <c r="B1330" t="s">
        <v>1203</v>
      </c>
      <c r="C1330" t="s">
        <v>45</v>
      </c>
      <c r="F1330">
        <v>1</v>
      </c>
      <c r="G1330" t="s">
        <v>69</v>
      </c>
      <c r="H1330" t="s">
        <v>43696</v>
      </c>
      <c r="I1330">
        <v>0</v>
      </c>
      <c r="Q1330" t="s">
        <v>33</v>
      </c>
      <c r="Z1330" t="s">
        <v>34</v>
      </c>
      <c r="AA1330" t="s">
        <v>2365</v>
      </c>
      <c r="AB1330" t="s">
        <v>18521</v>
      </c>
      <c r="AC1330" t="s">
        <v>18522</v>
      </c>
      <c r="AD1330" t="s">
        <v>18523</v>
      </c>
    </row>
    <row r="1331" spans="1:32" x14ac:dyDescent="0.25">
      <c r="A1331">
        <v>12181</v>
      </c>
      <c r="B1331" t="s">
        <v>677</v>
      </c>
      <c r="C1331" t="s">
        <v>80</v>
      </c>
      <c r="F1331">
        <v>1</v>
      </c>
      <c r="G1331" t="s">
        <v>3086</v>
      </c>
      <c r="H1331" t="s">
        <v>43705</v>
      </c>
      <c r="Q1331" t="s">
        <v>33</v>
      </c>
      <c r="AA1331" t="s">
        <v>11776</v>
      </c>
      <c r="AB1331" t="s">
        <v>11777</v>
      </c>
      <c r="AC1331" t="s">
        <v>11778</v>
      </c>
      <c r="AD1331">
        <v>-160982</v>
      </c>
      <c r="AE1331" t="s">
        <v>38</v>
      </c>
      <c r="AF1331">
        <v>98926</v>
      </c>
    </row>
    <row r="1332" spans="1:32" ht="345" x14ac:dyDescent="0.25">
      <c r="A1332">
        <v>12183</v>
      </c>
      <c r="B1332" t="s">
        <v>334</v>
      </c>
      <c r="C1332" t="s">
        <v>45</v>
      </c>
      <c r="F1332">
        <v>1</v>
      </c>
      <c r="G1332" t="s">
        <v>4924</v>
      </c>
      <c r="H1332" t="s">
        <v>43705</v>
      </c>
      <c r="I1332">
        <v>0</v>
      </c>
      <c r="Q1332" t="s">
        <v>33</v>
      </c>
      <c r="AA1332" t="s">
        <v>7129</v>
      </c>
      <c r="AB1332" s="1" t="s">
        <v>34755</v>
      </c>
      <c r="AC1332" t="s">
        <v>34753</v>
      </c>
      <c r="AD1332" t="s">
        <v>34756</v>
      </c>
      <c r="AE1332" t="s">
        <v>38</v>
      </c>
      <c r="AF1332">
        <v>98005</v>
      </c>
    </row>
    <row r="1333" spans="1:32" ht="409.5" x14ac:dyDescent="0.25">
      <c r="A1333">
        <v>12186</v>
      </c>
      <c r="B1333" t="s">
        <v>2046</v>
      </c>
      <c r="C1333" t="s">
        <v>80</v>
      </c>
      <c r="F1333">
        <v>1</v>
      </c>
      <c r="G1333" t="s">
        <v>986</v>
      </c>
      <c r="H1333" t="s">
        <v>43705</v>
      </c>
      <c r="I1333">
        <v>0</v>
      </c>
      <c r="Q1333" t="s">
        <v>33</v>
      </c>
      <c r="AA1333" t="s">
        <v>987</v>
      </c>
      <c r="AB1333" s="1" t="s">
        <v>11854</v>
      </c>
      <c r="AC1333" t="s">
        <v>11855</v>
      </c>
      <c r="AD1333" t="s">
        <v>11856</v>
      </c>
      <c r="AE1333" t="s">
        <v>38</v>
      </c>
      <c r="AF1333">
        <v>98116</v>
      </c>
    </row>
    <row r="1334" spans="1:32" ht="409.5" x14ac:dyDescent="0.25">
      <c r="A1334">
        <v>12188</v>
      </c>
      <c r="B1334" t="s">
        <v>2046</v>
      </c>
      <c r="C1334" t="s">
        <v>80</v>
      </c>
      <c r="F1334">
        <v>1</v>
      </c>
      <c r="G1334" t="s">
        <v>753</v>
      </c>
      <c r="H1334" t="s">
        <v>43705</v>
      </c>
      <c r="Q1334" t="s">
        <v>33</v>
      </c>
      <c r="AA1334" t="s">
        <v>994</v>
      </c>
      <c r="AB1334" s="1" t="s">
        <v>16167</v>
      </c>
      <c r="AC1334" t="s">
        <v>16168</v>
      </c>
      <c r="AD1334">
        <v>-180250</v>
      </c>
      <c r="AE1334" t="s">
        <v>38</v>
      </c>
      <c r="AF1334">
        <v>98104</v>
      </c>
    </row>
    <row r="1335" spans="1:32" ht="409.5" x14ac:dyDescent="0.25">
      <c r="A1335">
        <v>12284</v>
      </c>
      <c r="B1335" t="s">
        <v>334</v>
      </c>
      <c r="C1335" t="s">
        <v>45</v>
      </c>
      <c r="F1335">
        <v>1</v>
      </c>
      <c r="G1335" t="s">
        <v>4520</v>
      </c>
      <c r="H1335" t="s">
        <v>43703</v>
      </c>
      <c r="P1335" s="1" t="s">
        <v>4465</v>
      </c>
      <c r="Q1335" t="s">
        <v>33</v>
      </c>
      <c r="X1335" t="s">
        <v>18459</v>
      </c>
      <c r="Y1335">
        <v>30</v>
      </c>
      <c r="Z1335" t="s">
        <v>34</v>
      </c>
      <c r="AA1335" t="s">
        <v>18460</v>
      </c>
      <c r="AB1335" s="1" t="s">
        <v>18461</v>
      </c>
      <c r="AC1335" t="s">
        <v>18462</v>
      </c>
      <c r="AD1335">
        <v>-161045</v>
      </c>
      <c r="AE1335" t="s">
        <v>38</v>
      </c>
      <c r="AF1335">
        <v>98119</v>
      </c>
    </row>
    <row r="1336" spans="1:32" ht="405" x14ac:dyDescent="0.25">
      <c r="A1336">
        <v>12198</v>
      </c>
      <c r="B1336" t="s">
        <v>489</v>
      </c>
      <c r="C1336" t="s">
        <v>45</v>
      </c>
      <c r="F1336">
        <v>1</v>
      </c>
      <c r="G1336" t="s">
        <v>4608</v>
      </c>
      <c r="H1336" t="s">
        <v>43705</v>
      </c>
      <c r="Q1336" t="s">
        <v>33</v>
      </c>
      <c r="Z1336" t="s">
        <v>34</v>
      </c>
      <c r="AA1336" t="s">
        <v>227</v>
      </c>
      <c r="AB1336" s="1" t="s">
        <v>22410</v>
      </c>
      <c r="AC1336" t="s">
        <v>22411</v>
      </c>
      <c r="AD1336">
        <v>-163003</v>
      </c>
      <c r="AE1336" t="s">
        <v>38</v>
      </c>
      <c r="AF1336">
        <v>98012</v>
      </c>
    </row>
    <row r="1337" spans="1:32" x14ac:dyDescent="0.25">
      <c r="A1337">
        <v>12217</v>
      </c>
      <c r="B1337" t="s">
        <v>49</v>
      </c>
      <c r="C1337" t="s">
        <v>50</v>
      </c>
      <c r="F1337">
        <v>1</v>
      </c>
      <c r="G1337" t="s">
        <v>29782</v>
      </c>
      <c r="H1337" t="s">
        <v>43705</v>
      </c>
      <c r="Q1337" t="s">
        <v>33</v>
      </c>
      <c r="Y1337">
        <v>15</v>
      </c>
      <c r="Z1337" t="s">
        <v>34</v>
      </c>
      <c r="AA1337" t="s">
        <v>33191</v>
      </c>
      <c r="AB1337" t="s">
        <v>33192</v>
      </c>
      <c r="AC1337" t="s">
        <v>33137</v>
      </c>
      <c r="AD1337">
        <v>-181726</v>
      </c>
      <c r="AE1337" t="s">
        <v>102</v>
      </c>
      <c r="AF1337">
        <v>97702</v>
      </c>
    </row>
    <row r="1338" spans="1:32" ht="409.5" x14ac:dyDescent="0.25">
      <c r="A1338">
        <v>12219</v>
      </c>
      <c r="B1338" t="s">
        <v>2046</v>
      </c>
      <c r="C1338" t="s">
        <v>80</v>
      </c>
      <c r="F1338">
        <v>1</v>
      </c>
      <c r="G1338" t="s">
        <v>3308</v>
      </c>
      <c r="H1338" t="s">
        <v>43705</v>
      </c>
      <c r="I1338">
        <v>0</v>
      </c>
      <c r="Q1338" t="s">
        <v>33</v>
      </c>
      <c r="AA1338" t="s">
        <v>7277</v>
      </c>
      <c r="AB1338" s="1" t="s">
        <v>10519</v>
      </c>
      <c r="AC1338" t="s">
        <v>10520</v>
      </c>
      <c r="AD1338" t="s">
        <v>10521</v>
      </c>
      <c r="AE1338" t="s">
        <v>38</v>
      </c>
      <c r="AF1338">
        <v>98004</v>
      </c>
    </row>
    <row r="1339" spans="1:32" x14ac:dyDescent="0.25">
      <c r="A1339">
        <v>12234</v>
      </c>
      <c r="B1339" t="s">
        <v>685</v>
      </c>
      <c r="C1339" t="s">
        <v>686</v>
      </c>
      <c r="F1339">
        <v>1</v>
      </c>
      <c r="G1339" t="s">
        <v>4947</v>
      </c>
      <c r="H1339" t="s">
        <v>43705</v>
      </c>
      <c r="I1339">
        <v>0</v>
      </c>
      <c r="Q1339" t="s">
        <v>33</v>
      </c>
      <c r="AA1339" t="s">
        <v>29858</v>
      </c>
      <c r="AB1339" t="s">
        <v>35164</v>
      </c>
      <c r="AC1339" t="s">
        <v>35165</v>
      </c>
      <c r="AD1339" t="s">
        <v>35166</v>
      </c>
      <c r="AE1339" t="s">
        <v>38</v>
      </c>
      <c r="AF1339">
        <v>98032</v>
      </c>
    </row>
    <row r="1340" spans="1:32" x14ac:dyDescent="0.25">
      <c r="A1340">
        <v>12242</v>
      </c>
      <c r="B1340" t="s">
        <v>2046</v>
      </c>
      <c r="C1340" t="s">
        <v>80</v>
      </c>
      <c r="F1340">
        <v>1</v>
      </c>
      <c r="G1340" t="s">
        <v>413</v>
      </c>
      <c r="H1340" t="s">
        <v>43705</v>
      </c>
      <c r="Q1340" t="s">
        <v>33</v>
      </c>
      <c r="AA1340" t="s">
        <v>6029</v>
      </c>
      <c r="AB1340" t="s">
        <v>11045</v>
      </c>
      <c r="AC1340" t="s">
        <v>11046</v>
      </c>
      <c r="AD1340">
        <v>-161574</v>
      </c>
      <c r="AE1340" t="s">
        <v>38</v>
      </c>
      <c r="AF1340">
        <v>98004</v>
      </c>
    </row>
    <row r="1341" spans="1:32" ht="409.5" x14ac:dyDescent="0.25">
      <c r="A1341">
        <v>12270</v>
      </c>
      <c r="B1341" t="s">
        <v>1203</v>
      </c>
      <c r="C1341" t="s">
        <v>45</v>
      </c>
      <c r="F1341">
        <v>1</v>
      </c>
      <c r="G1341" t="s">
        <v>734</v>
      </c>
      <c r="H1341" t="s">
        <v>43696</v>
      </c>
      <c r="I1341">
        <v>0</v>
      </c>
      <c r="Q1341" t="s">
        <v>33</v>
      </c>
      <c r="Z1341" t="s">
        <v>34</v>
      </c>
      <c r="AA1341" t="s">
        <v>735</v>
      </c>
      <c r="AB1341" s="1" t="s">
        <v>9877</v>
      </c>
      <c r="AC1341" t="s">
        <v>4470</v>
      </c>
      <c r="AD1341" t="s">
        <v>9878</v>
      </c>
      <c r="AE1341" t="s">
        <v>38</v>
      </c>
      <c r="AF1341">
        <v>98111</v>
      </c>
    </row>
    <row r="1342" spans="1:32" x14ac:dyDescent="0.25">
      <c r="A1342">
        <v>16989</v>
      </c>
      <c r="B1342" t="s">
        <v>30</v>
      </c>
      <c r="C1342" t="s">
        <v>31</v>
      </c>
      <c r="F1342">
        <v>1</v>
      </c>
      <c r="G1342" t="s">
        <v>33414</v>
      </c>
      <c r="H1342" t="s">
        <v>43705</v>
      </c>
      <c r="Q1342" t="s">
        <v>33</v>
      </c>
      <c r="Z1342" t="s">
        <v>34</v>
      </c>
      <c r="AA1342" t="s">
        <v>25117</v>
      </c>
      <c r="AB1342" t="s">
        <v>40469</v>
      </c>
      <c r="AC1342" t="s">
        <v>40469</v>
      </c>
      <c r="AD1342">
        <v>-162906</v>
      </c>
      <c r="AE1342" t="s">
        <v>38</v>
      </c>
      <c r="AF1342">
        <v>98295</v>
      </c>
    </row>
    <row r="1343" spans="1:32" ht="409.5" x14ac:dyDescent="0.25">
      <c r="A1343">
        <v>12300</v>
      </c>
      <c r="B1343" t="s">
        <v>79</v>
      </c>
      <c r="C1343" t="s">
        <v>80</v>
      </c>
      <c r="F1343">
        <v>1</v>
      </c>
      <c r="G1343" t="s">
        <v>658</v>
      </c>
      <c r="H1343" t="s">
        <v>43705</v>
      </c>
      <c r="Q1343" t="s">
        <v>33</v>
      </c>
      <c r="AA1343" t="s">
        <v>10469</v>
      </c>
      <c r="AB1343" s="1" t="s">
        <v>25835</v>
      </c>
      <c r="AC1343" t="s">
        <v>25836</v>
      </c>
      <c r="AD1343">
        <v>-171462</v>
      </c>
      <c r="AE1343" t="s">
        <v>102</v>
      </c>
      <c r="AF1343">
        <v>97205</v>
      </c>
    </row>
    <row r="1344" spans="1:32" x14ac:dyDescent="0.25">
      <c r="A1344">
        <v>12320</v>
      </c>
      <c r="B1344" t="s">
        <v>2046</v>
      </c>
      <c r="C1344" t="s">
        <v>80</v>
      </c>
      <c r="F1344">
        <v>1</v>
      </c>
      <c r="G1344" t="s">
        <v>651</v>
      </c>
      <c r="H1344" t="s">
        <v>43705</v>
      </c>
      <c r="Q1344" t="s">
        <v>33</v>
      </c>
      <c r="AA1344" t="s">
        <v>6279</v>
      </c>
      <c r="AB1344" t="s">
        <v>14046</v>
      </c>
      <c r="AC1344" t="s">
        <v>14043</v>
      </c>
      <c r="AD1344">
        <v>-171096</v>
      </c>
      <c r="AE1344" t="s">
        <v>38</v>
      </c>
      <c r="AF1344">
        <v>98034</v>
      </c>
    </row>
    <row r="1345" spans="1:32" ht="225" x14ac:dyDescent="0.25">
      <c r="A1345">
        <v>12342</v>
      </c>
      <c r="B1345" t="s">
        <v>739</v>
      </c>
      <c r="C1345" t="s">
        <v>686</v>
      </c>
      <c r="F1345">
        <v>1</v>
      </c>
      <c r="G1345" t="s">
        <v>29818</v>
      </c>
      <c r="H1345" t="s">
        <v>43705</v>
      </c>
      <c r="Q1345" t="s">
        <v>33</v>
      </c>
      <c r="AA1345" t="s">
        <v>29819</v>
      </c>
      <c r="AB1345" s="1" t="s">
        <v>30432</v>
      </c>
      <c r="AC1345" t="s">
        <v>30422</v>
      </c>
      <c r="AD1345">
        <v>-162918</v>
      </c>
      <c r="AE1345" t="s">
        <v>38</v>
      </c>
      <c r="AF1345">
        <v>98409</v>
      </c>
    </row>
    <row r="1346" spans="1:32" ht="195" x14ac:dyDescent="0.25">
      <c r="A1346">
        <v>12349</v>
      </c>
      <c r="B1346" t="s">
        <v>178</v>
      </c>
      <c r="C1346" t="s">
        <v>179</v>
      </c>
      <c r="F1346">
        <v>1</v>
      </c>
      <c r="G1346" t="s">
        <v>19772</v>
      </c>
      <c r="H1346" t="s">
        <v>43705</v>
      </c>
      <c r="Q1346" t="s">
        <v>33</v>
      </c>
      <c r="Z1346" t="s">
        <v>34</v>
      </c>
      <c r="AA1346" t="s">
        <v>19773</v>
      </c>
      <c r="AB1346" s="1" t="s">
        <v>41942</v>
      </c>
      <c r="AC1346" t="s">
        <v>41943</v>
      </c>
      <c r="AD1346">
        <v>-163282</v>
      </c>
      <c r="AE1346" t="s">
        <v>38</v>
      </c>
      <c r="AF1346">
        <v>99354</v>
      </c>
    </row>
    <row r="1347" spans="1:32" x14ac:dyDescent="0.25">
      <c r="A1347">
        <v>12370</v>
      </c>
      <c r="B1347" t="s">
        <v>773</v>
      </c>
      <c r="C1347" t="s">
        <v>80</v>
      </c>
      <c r="F1347">
        <v>1</v>
      </c>
      <c r="G1347" t="s">
        <v>908</v>
      </c>
      <c r="H1347" t="s">
        <v>43705</v>
      </c>
      <c r="I1347">
        <v>0</v>
      </c>
      <c r="Q1347" t="s">
        <v>33</v>
      </c>
      <c r="Z1347" t="s">
        <v>34</v>
      </c>
      <c r="AA1347" t="s">
        <v>5889</v>
      </c>
      <c r="AB1347" t="s">
        <v>5890</v>
      </c>
      <c r="AC1347" t="s">
        <v>5891</v>
      </c>
      <c r="AD1347" t="s">
        <v>5892</v>
      </c>
      <c r="AE1347" t="s">
        <v>102</v>
      </c>
      <c r="AF1347">
        <v>97205</v>
      </c>
    </row>
    <row r="1348" spans="1:32" ht="409.5" x14ac:dyDescent="0.25">
      <c r="A1348">
        <v>12376</v>
      </c>
      <c r="B1348" t="s">
        <v>68</v>
      </c>
      <c r="C1348" t="s">
        <v>45</v>
      </c>
      <c r="F1348">
        <v>1</v>
      </c>
      <c r="G1348" t="s">
        <v>863</v>
      </c>
      <c r="H1348" t="s">
        <v>43703</v>
      </c>
      <c r="P1348" t="s">
        <v>1144</v>
      </c>
      <c r="Q1348" t="s">
        <v>52</v>
      </c>
      <c r="S1348" t="s">
        <v>493</v>
      </c>
      <c r="T1348" t="s">
        <v>1146</v>
      </c>
      <c r="U1348" t="s">
        <v>1145</v>
      </c>
      <c r="Y1348">
        <v>60</v>
      </c>
      <c r="Z1348" t="s">
        <v>34</v>
      </c>
      <c r="AA1348" t="s">
        <v>17885</v>
      </c>
      <c r="AB1348" s="1" t="s">
        <v>17886</v>
      </c>
      <c r="AC1348" t="s">
        <v>17887</v>
      </c>
      <c r="AD1348">
        <v>-163318</v>
      </c>
      <c r="AE1348" t="s">
        <v>38</v>
      </c>
      <c r="AF1348">
        <v>98154</v>
      </c>
    </row>
    <row r="1349" spans="1:32" x14ac:dyDescent="0.25">
      <c r="A1349">
        <v>12389</v>
      </c>
      <c r="B1349" t="s">
        <v>44</v>
      </c>
      <c r="C1349" t="s">
        <v>45</v>
      </c>
      <c r="F1349">
        <v>1</v>
      </c>
      <c r="G1349" t="s">
        <v>734</v>
      </c>
      <c r="H1349" t="s">
        <v>43696</v>
      </c>
      <c r="I1349">
        <v>0</v>
      </c>
      <c r="Q1349" t="s">
        <v>33</v>
      </c>
      <c r="Z1349" t="s">
        <v>34</v>
      </c>
      <c r="AA1349" t="s">
        <v>31800</v>
      </c>
      <c r="AB1349" t="s">
        <v>31801</v>
      </c>
      <c r="AC1349" t="s">
        <v>31801</v>
      </c>
      <c r="AD1349" t="s">
        <v>31802</v>
      </c>
      <c r="AE1349" t="s">
        <v>38</v>
      </c>
      <c r="AF1349">
        <v>98109</v>
      </c>
    </row>
    <row r="1350" spans="1:32" x14ac:dyDescent="0.25">
      <c r="A1350">
        <v>10795</v>
      </c>
      <c r="B1350" t="s">
        <v>124</v>
      </c>
      <c r="C1350" t="s">
        <v>45</v>
      </c>
      <c r="F1350">
        <v>1</v>
      </c>
      <c r="G1350" t="s">
        <v>25036</v>
      </c>
      <c r="H1350" t="s">
        <v>43703</v>
      </c>
      <c r="P1350" t="s">
        <v>2263</v>
      </c>
      <c r="Q1350" t="s">
        <v>168</v>
      </c>
      <c r="Z1350" t="s">
        <v>34</v>
      </c>
      <c r="AA1350" t="s">
        <v>25037</v>
      </c>
      <c r="AB1350" t="s">
        <v>25038</v>
      </c>
      <c r="AC1350" t="s">
        <v>25039</v>
      </c>
      <c r="AD1350">
        <v>-180478</v>
      </c>
      <c r="AE1350" t="s">
        <v>38</v>
      </c>
      <c r="AF1350">
        <v>98101</v>
      </c>
    </row>
    <row r="1351" spans="1:32" x14ac:dyDescent="0.25">
      <c r="A1351">
        <v>12420</v>
      </c>
      <c r="B1351" t="s">
        <v>685</v>
      </c>
      <c r="C1351" t="s">
        <v>686</v>
      </c>
      <c r="F1351">
        <v>1</v>
      </c>
      <c r="G1351" t="s">
        <v>28495</v>
      </c>
      <c r="H1351" t="s">
        <v>43705</v>
      </c>
      <c r="Q1351" t="s">
        <v>33</v>
      </c>
      <c r="AA1351" t="s">
        <v>33703</v>
      </c>
      <c r="AB1351" t="s">
        <v>34316</v>
      </c>
      <c r="AC1351" t="s">
        <v>34299</v>
      </c>
      <c r="AD1351">
        <v>-173054</v>
      </c>
      <c r="AE1351" t="s">
        <v>38</v>
      </c>
      <c r="AF1351">
        <v>99301</v>
      </c>
    </row>
    <row r="1352" spans="1:32" ht="409.5" x14ac:dyDescent="0.25">
      <c r="A1352">
        <v>12448</v>
      </c>
      <c r="B1352" t="s">
        <v>739</v>
      </c>
      <c r="C1352" t="s">
        <v>686</v>
      </c>
      <c r="F1352">
        <v>1</v>
      </c>
      <c r="G1352" t="s">
        <v>20197</v>
      </c>
      <c r="H1352" t="s">
        <v>43705</v>
      </c>
      <c r="Q1352" t="s">
        <v>33</v>
      </c>
      <c r="Z1352" t="s">
        <v>34</v>
      </c>
      <c r="AA1352" t="s">
        <v>20198</v>
      </c>
      <c r="AB1352" s="1" t="s">
        <v>40166</v>
      </c>
      <c r="AC1352" t="s">
        <v>40167</v>
      </c>
      <c r="AD1352">
        <v>-170234</v>
      </c>
      <c r="AE1352" t="s">
        <v>38</v>
      </c>
      <c r="AF1352">
        <v>98903</v>
      </c>
    </row>
    <row r="1353" spans="1:32" ht="409.5" x14ac:dyDescent="0.25">
      <c r="A1353">
        <v>12449</v>
      </c>
      <c r="B1353" t="s">
        <v>685</v>
      </c>
      <c r="C1353" t="s">
        <v>686</v>
      </c>
      <c r="F1353">
        <v>1</v>
      </c>
      <c r="G1353" t="s">
        <v>4924</v>
      </c>
      <c r="H1353" t="s">
        <v>43705</v>
      </c>
      <c r="I1353">
        <v>0</v>
      </c>
      <c r="Q1353" t="s">
        <v>33</v>
      </c>
      <c r="AA1353" t="s">
        <v>7129</v>
      </c>
      <c r="AB1353" s="1" t="s">
        <v>34526</v>
      </c>
      <c r="AC1353" t="s">
        <v>34436</v>
      </c>
      <c r="AD1353" t="s">
        <v>34527</v>
      </c>
      <c r="AE1353" t="s">
        <v>38</v>
      </c>
      <c r="AF1353">
        <v>98005</v>
      </c>
    </row>
    <row r="1354" spans="1:32" x14ac:dyDescent="0.25">
      <c r="A1354">
        <v>12455</v>
      </c>
      <c r="B1354" t="s">
        <v>2046</v>
      </c>
      <c r="C1354" t="s">
        <v>80</v>
      </c>
      <c r="F1354">
        <v>1</v>
      </c>
      <c r="G1354" t="s">
        <v>81</v>
      </c>
      <c r="H1354" t="s">
        <v>43705</v>
      </c>
      <c r="Q1354" t="s">
        <v>33</v>
      </c>
      <c r="AA1354" t="s">
        <v>82</v>
      </c>
      <c r="AB1354" t="s">
        <v>11043</v>
      </c>
      <c r="AC1354" t="s">
        <v>11044</v>
      </c>
      <c r="AD1354">
        <v>-161424</v>
      </c>
      <c r="AE1354" t="s">
        <v>38</v>
      </c>
      <c r="AF1354">
        <v>98668</v>
      </c>
    </row>
    <row r="1355" spans="1:32" x14ac:dyDescent="0.25">
      <c r="A1355">
        <v>12459</v>
      </c>
      <c r="B1355" t="s">
        <v>2046</v>
      </c>
      <c r="C1355" t="s">
        <v>80</v>
      </c>
      <c r="F1355">
        <v>1</v>
      </c>
      <c r="G1355" t="s">
        <v>5745</v>
      </c>
      <c r="H1355" t="s">
        <v>43705</v>
      </c>
      <c r="I1355">
        <v>0</v>
      </c>
      <c r="Q1355" t="s">
        <v>33</v>
      </c>
      <c r="AA1355" t="s">
        <v>5935</v>
      </c>
      <c r="AB1355" t="s">
        <v>7339</v>
      </c>
      <c r="AC1355" t="s">
        <v>7340</v>
      </c>
      <c r="AD1355" t="s">
        <v>7341</v>
      </c>
      <c r="AE1355" t="s">
        <v>38</v>
      </c>
      <c r="AF1355">
        <v>98201</v>
      </c>
    </row>
    <row r="1356" spans="1:32" x14ac:dyDescent="0.25">
      <c r="A1356">
        <v>12466</v>
      </c>
      <c r="B1356" t="s">
        <v>2046</v>
      </c>
      <c r="C1356" t="s">
        <v>80</v>
      </c>
      <c r="F1356">
        <v>1</v>
      </c>
      <c r="G1356" t="s">
        <v>908</v>
      </c>
      <c r="H1356" t="s">
        <v>43705</v>
      </c>
      <c r="Q1356" t="s">
        <v>33</v>
      </c>
      <c r="AA1356" t="s">
        <v>5616</v>
      </c>
      <c r="AB1356" t="s">
        <v>15005</v>
      </c>
      <c r="AC1356" t="s">
        <v>15006</v>
      </c>
      <c r="AD1356">
        <v>-162618</v>
      </c>
      <c r="AE1356" t="s">
        <v>102</v>
      </c>
      <c r="AF1356">
        <v>97205</v>
      </c>
    </row>
    <row r="1357" spans="1:32" x14ac:dyDescent="0.25">
      <c r="A1357">
        <v>12488</v>
      </c>
      <c r="B1357" t="s">
        <v>2046</v>
      </c>
      <c r="C1357" t="s">
        <v>80</v>
      </c>
      <c r="F1357">
        <v>1</v>
      </c>
      <c r="G1357" t="s">
        <v>651</v>
      </c>
      <c r="H1357" t="s">
        <v>43705</v>
      </c>
      <c r="Q1357" t="s">
        <v>33</v>
      </c>
      <c r="AA1357" t="s">
        <v>6279</v>
      </c>
      <c r="AB1357" t="s">
        <v>13817</v>
      </c>
      <c r="AC1357" t="s">
        <v>13814</v>
      </c>
      <c r="AD1357">
        <v>-172387</v>
      </c>
      <c r="AE1357" t="s">
        <v>38</v>
      </c>
      <c r="AF1357">
        <v>98034</v>
      </c>
    </row>
    <row r="1358" spans="1:32" x14ac:dyDescent="0.25">
      <c r="A1358">
        <v>12500</v>
      </c>
      <c r="B1358" t="s">
        <v>2046</v>
      </c>
      <c r="C1358" t="s">
        <v>80</v>
      </c>
      <c r="F1358">
        <v>1</v>
      </c>
      <c r="G1358" t="s">
        <v>81</v>
      </c>
      <c r="H1358" t="s">
        <v>43705</v>
      </c>
      <c r="Q1358" t="s">
        <v>33</v>
      </c>
      <c r="AA1358" t="s">
        <v>82</v>
      </c>
      <c r="AB1358" t="s">
        <v>10805</v>
      </c>
      <c r="AC1358" t="s">
        <v>10803</v>
      </c>
      <c r="AD1358">
        <v>-181372</v>
      </c>
      <c r="AE1358" t="s">
        <v>38</v>
      </c>
      <c r="AF1358">
        <v>98668</v>
      </c>
    </row>
    <row r="1359" spans="1:32" x14ac:dyDescent="0.25">
      <c r="A1359">
        <v>12511</v>
      </c>
      <c r="B1359" t="s">
        <v>685</v>
      </c>
      <c r="C1359" t="s">
        <v>686</v>
      </c>
      <c r="F1359">
        <v>1</v>
      </c>
      <c r="G1359" t="s">
        <v>292</v>
      </c>
      <c r="H1359" t="s">
        <v>43705</v>
      </c>
      <c r="I1359">
        <v>0</v>
      </c>
      <c r="Q1359" t="s">
        <v>33</v>
      </c>
      <c r="AA1359" t="s">
        <v>30569</v>
      </c>
      <c r="AB1359" t="s">
        <v>34629</v>
      </c>
      <c r="AC1359" t="s">
        <v>34630</v>
      </c>
      <c r="AD1359" t="s">
        <v>34631</v>
      </c>
      <c r="AE1359" t="s">
        <v>38</v>
      </c>
      <c r="AF1359">
        <v>98660</v>
      </c>
    </row>
    <row r="1360" spans="1:32" x14ac:dyDescent="0.25">
      <c r="A1360">
        <v>12521</v>
      </c>
      <c r="B1360" t="s">
        <v>44</v>
      </c>
      <c r="C1360" t="s">
        <v>45</v>
      </c>
      <c r="F1360">
        <v>1</v>
      </c>
      <c r="G1360" t="s">
        <v>3051</v>
      </c>
      <c r="H1360" t="s">
        <v>43705</v>
      </c>
      <c r="I1360">
        <v>0</v>
      </c>
      <c r="Q1360" t="s">
        <v>33</v>
      </c>
      <c r="Y1360">
        <v>30</v>
      </c>
      <c r="Z1360" t="s">
        <v>34</v>
      </c>
      <c r="AA1360" t="s">
        <v>21534</v>
      </c>
      <c r="AB1360" t="s">
        <v>21535</v>
      </c>
      <c r="AC1360" t="s">
        <v>21535</v>
      </c>
      <c r="AD1360" t="s">
        <v>21536</v>
      </c>
      <c r="AE1360" t="s">
        <v>38</v>
      </c>
      <c r="AF1360">
        <v>98407</v>
      </c>
    </row>
    <row r="1361" spans="1:32" ht="409.5" x14ac:dyDescent="0.25">
      <c r="A1361">
        <v>12522</v>
      </c>
      <c r="B1361" t="s">
        <v>334</v>
      </c>
      <c r="C1361" t="s">
        <v>45</v>
      </c>
      <c r="F1361">
        <v>1</v>
      </c>
      <c r="G1361" t="s">
        <v>28318</v>
      </c>
      <c r="H1361" t="s">
        <v>43703</v>
      </c>
      <c r="P1361" t="s">
        <v>28319</v>
      </c>
      <c r="Q1361" t="s">
        <v>33</v>
      </c>
      <c r="Z1361" t="s">
        <v>34</v>
      </c>
      <c r="AA1361" t="s">
        <v>28320</v>
      </c>
      <c r="AB1361" s="1" t="s">
        <v>28321</v>
      </c>
      <c r="AC1361" t="s">
        <v>28322</v>
      </c>
      <c r="AD1361">
        <v>-160407</v>
      </c>
      <c r="AE1361" t="s">
        <v>38</v>
      </c>
      <c r="AF1361">
        <v>98402</v>
      </c>
    </row>
    <row r="1362" spans="1:32" x14ac:dyDescent="0.25">
      <c r="A1362">
        <v>12537</v>
      </c>
      <c r="B1362" t="s">
        <v>2046</v>
      </c>
      <c r="C1362" t="s">
        <v>80</v>
      </c>
      <c r="F1362">
        <v>1</v>
      </c>
      <c r="G1362" t="s">
        <v>160</v>
      </c>
      <c r="H1362" t="s">
        <v>43705</v>
      </c>
      <c r="I1362">
        <v>0</v>
      </c>
      <c r="Q1362" t="s">
        <v>33</v>
      </c>
      <c r="AA1362" t="s">
        <v>7639</v>
      </c>
      <c r="AB1362" t="s">
        <v>7757</v>
      </c>
      <c r="AC1362" t="s">
        <v>7758</v>
      </c>
      <c r="AD1362" t="s">
        <v>7759</v>
      </c>
      <c r="AE1362" t="s">
        <v>38</v>
      </c>
      <c r="AF1362">
        <v>98109</v>
      </c>
    </row>
    <row r="1363" spans="1:32" x14ac:dyDescent="0.25">
      <c r="A1363">
        <v>12543</v>
      </c>
      <c r="B1363" t="s">
        <v>178</v>
      </c>
      <c r="C1363" t="s">
        <v>179</v>
      </c>
      <c r="F1363">
        <v>1</v>
      </c>
      <c r="G1363" t="s">
        <v>7578</v>
      </c>
      <c r="H1363" t="s">
        <v>43705</v>
      </c>
      <c r="Q1363" t="s">
        <v>33</v>
      </c>
      <c r="Y1363">
        <v>15</v>
      </c>
      <c r="Z1363" t="s">
        <v>34</v>
      </c>
      <c r="AA1363" t="s">
        <v>38086</v>
      </c>
      <c r="AB1363" t="s">
        <v>42155</v>
      </c>
      <c r="AC1363" t="s">
        <v>42156</v>
      </c>
      <c r="AD1363">
        <v>-181439</v>
      </c>
      <c r="AE1363" t="s">
        <v>38</v>
      </c>
      <c r="AF1363">
        <v>99336</v>
      </c>
    </row>
    <row r="1364" spans="1:32" x14ac:dyDescent="0.25">
      <c r="A1364">
        <v>12544</v>
      </c>
      <c r="B1364" t="s">
        <v>739</v>
      </c>
      <c r="C1364" t="s">
        <v>686</v>
      </c>
      <c r="F1364">
        <v>1</v>
      </c>
      <c r="G1364" t="s">
        <v>3047</v>
      </c>
      <c r="H1364" t="s">
        <v>43705</v>
      </c>
      <c r="Q1364" t="s">
        <v>33</v>
      </c>
      <c r="AA1364" t="s">
        <v>29264</v>
      </c>
      <c r="AB1364" t="s">
        <v>29265</v>
      </c>
      <c r="AC1364" t="s">
        <v>29248</v>
      </c>
      <c r="AD1364">
        <v>-170402</v>
      </c>
    </row>
    <row r="1365" spans="1:32" x14ac:dyDescent="0.25">
      <c r="A1365">
        <v>12563</v>
      </c>
      <c r="B1365" t="s">
        <v>30</v>
      </c>
      <c r="C1365" t="s">
        <v>31</v>
      </c>
      <c r="F1365">
        <v>1</v>
      </c>
      <c r="G1365" t="s">
        <v>753</v>
      </c>
      <c r="H1365" t="s">
        <v>43705</v>
      </c>
      <c r="I1365">
        <v>0</v>
      </c>
      <c r="Q1365" t="s">
        <v>33</v>
      </c>
      <c r="Z1365" t="s">
        <v>34</v>
      </c>
      <c r="AA1365" t="s">
        <v>30330</v>
      </c>
      <c r="AB1365" t="s">
        <v>33467</v>
      </c>
      <c r="AC1365" t="s">
        <v>33467</v>
      </c>
      <c r="AD1365" t="s">
        <v>33468</v>
      </c>
      <c r="AE1365" t="s">
        <v>38</v>
      </c>
      <c r="AF1365">
        <v>98312</v>
      </c>
    </row>
    <row r="1366" spans="1:32" ht="409.5" x14ac:dyDescent="0.25">
      <c r="A1366">
        <v>12564</v>
      </c>
      <c r="B1366" t="s">
        <v>334</v>
      </c>
      <c r="C1366" t="s">
        <v>45</v>
      </c>
      <c r="F1366">
        <v>1</v>
      </c>
      <c r="G1366" t="s">
        <v>40129</v>
      </c>
      <c r="H1366" t="s">
        <v>43705</v>
      </c>
      <c r="Q1366" t="s">
        <v>33</v>
      </c>
      <c r="Y1366">
        <v>15</v>
      </c>
      <c r="Z1366" t="s">
        <v>34</v>
      </c>
      <c r="AA1366" t="s">
        <v>25510</v>
      </c>
      <c r="AB1366" s="1" t="s">
        <v>40130</v>
      </c>
      <c r="AC1366" t="s">
        <v>40131</v>
      </c>
      <c r="AD1366">
        <v>-180816</v>
      </c>
      <c r="AE1366" t="s">
        <v>38</v>
      </c>
      <c r="AF1366">
        <v>99216</v>
      </c>
    </row>
    <row r="1367" spans="1:32" ht="409.5" x14ac:dyDescent="0.25">
      <c r="A1367">
        <v>12583</v>
      </c>
      <c r="B1367" t="s">
        <v>773</v>
      </c>
      <c r="C1367" t="s">
        <v>80</v>
      </c>
      <c r="F1367">
        <v>1</v>
      </c>
      <c r="G1367" t="s">
        <v>5745</v>
      </c>
      <c r="H1367" t="s">
        <v>43705</v>
      </c>
      <c r="I1367">
        <v>0</v>
      </c>
      <c r="Q1367" t="s">
        <v>33</v>
      </c>
      <c r="Z1367" t="s">
        <v>34</v>
      </c>
      <c r="AA1367" t="s">
        <v>5746</v>
      </c>
      <c r="AB1367" s="1" t="s">
        <v>5898</v>
      </c>
      <c r="AC1367" t="s">
        <v>5899</v>
      </c>
      <c r="AD1367" t="s">
        <v>5900</v>
      </c>
      <c r="AE1367" t="s">
        <v>38</v>
      </c>
      <c r="AF1367">
        <v>98201</v>
      </c>
    </row>
    <row r="1368" spans="1:32" x14ac:dyDescent="0.25">
      <c r="A1368">
        <v>12586</v>
      </c>
      <c r="B1368" t="s">
        <v>79</v>
      </c>
      <c r="C1368" t="s">
        <v>80</v>
      </c>
      <c r="F1368">
        <v>1</v>
      </c>
      <c r="G1368" t="s">
        <v>5745</v>
      </c>
      <c r="H1368" t="s">
        <v>43705</v>
      </c>
      <c r="Q1368" t="s">
        <v>33</v>
      </c>
      <c r="AA1368" t="s">
        <v>10053</v>
      </c>
      <c r="AB1368" t="s">
        <v>26796</v>
      </c>
      <c r="AC1368" t="s">
        <v>26797</v>
      </c>
      <c r="AD1368">
        <v>-172345</v>
      </c>
      <c r="AE1368" t="s">
        <v>38</v>
      </c>
      <c r="AF1368">
        <v>98201</v>
      </c>
    </row>
    <row r="1369" spans="1:32" x14ac:dyDescent="0.25">
      <c r="A1369">
        <v>12600</v>
      </c>
      <c r="B1369" t="s">
        <v>685</v>
      </c>
      <c r="C1369" t="s">
        <v>686</v>
      </c>
      <c r="F1369">
        <v>1</v>
      </c>
      <c r="G1369" t="s">
        <v>20701</v>
      </c>
      <c r="H1369" t="s">
        <v>43705</v>
      </c>
      <c r="Q1369" t="s">
        <v>33</v>
      </c>
      <c r="Y1369">
        <v>15</v>
      </c>
      <c r="Z1369" t="s">
        <v>34</v>
      </c>
      <c r="AA1369" t="s">
        <v>20702</v>
      </c>
      <c r="AB1369" t="s">
        <v>33261</v>
      </c>
      <c r="AC1369" t="s">
        <v>33262</v>
      </c>
      <c r="AD1369">
        <v>-180638</v>
      </c>
    </row>
    <row r="1370" spans="1:32" x14ac:dyDescent="0.25">
      <c r="A1370">
        <v>12601</v>
      </c>
      <c r="B1370" t="s">
        <v>73</v>
      </c>
      <c r="C1370" t="s">
        <v>74</v>
      </c>
      <c r="F1370">
        <v>1</v>
      </c>
      <c r="G1370" t="s">
        <v>36328</v>
      </c>
      <c r="H1370" t="s">
        <v>43705</v>
      </c>
      <c r="I1370">
        <v>0</v>
      </c>
      <c r="Q1370" t="s">
        <v>33</v>
      </c>
      <c r="AA1370" t="s">
        <v>36329</v>
      </c>
      <c r="AB1370" t="s">
        <v>36673</v>
      </c>
      <c r="AC1370" t="s">
        <v>36674</v>
      </c>
      <c r="AD1370" t="s">
        <v>36675</v>
      </c>
    </row>
    <row r="1371" spans="1:32" x14ac:dyDescent="0.25">
      <c r="A1371">
        <v>12633</v>
      </c>
      <c r="B1371" t="s">
        <v>677</v>
      </c>
      <c r="C1371" t="s">
        <v>80</v>
      </c>
      <c r="F1371">
        <v>1</v>
      </c>
      <c r="G1371" t="s">
        <v>5745</v>
      </c>
      <c r="H1371" t="s">
        <v>43705</v>
      </c>
      <c r="I1371">
        <v>0</v>
      </c>
      <c r="Q1371" t="s">
        <v>33</v>
      </c>
      <c r="AA1371" t="s">
        <v>5859</v>
      </c>
      <c r="AB1371" t="s">
        <v>8050</v>
      </c>
      <c r="AC1371" t="s">
        <v>8051</v>
      </c>
      <c r="AD1371" t="s">
        <v>8052</v>
      </c>
      <c r="AE1371" t="s">
        <v>38</v>
      </c>
      <c r="AF1371">
        <v>98201</v>
      </c>
    </row>
    <row r="1372" spans="1:32" x14ac:dyDescent="0.25">
      <c r="A1372">
        <v>12634</v>
      </c>
      <c r="B1372" t="s">
        <v>489</v>
      </c>
      <c r="C1372" t="s">
        <v>45</v>
      </c>
      <c r="F1372">
        <v>1</v>
      </c>
      <c r="G1372" t="s">
        <v>2183</v>
      </c>
      <c r="H1372" t="s">
        <v>43705</v>
      </c>
      <c r="Q1372" t="s">
        <v>33</v>
      </c>
      <c r="Y1372">
        <v>15</v>
      </c>
      <c r="Z1372" t="s">
        <v>34</v>
      </c>
      <c r="AA1372" t="s">
        <v>2018</v>
      </c>
      <c r="AB1372" t="s">
        <v>2184</v>
      </c>
      <c r="AC1372" t="s">
        <v>2185</v>
      </c>
      <c r="AD1372">
        <v>-173002</v>
      </c>
      <c r="AE1372" t="s">
        <v>38</v>
      </c>
      <c r="AF1372">
        <v>98126</v>
      </c>
    </row>
    <row r="1373" spans="1:32" ht="409.5" x14ac:dyDescent="0.25">
      <c r="A1373">
        <v>3028</v>
      </c>
      <c r="B1373" t="s">
        <v>685</v>
      </c>
      <c r="C1373" t="s">
        <v>686</v>
      </c>
      <c r="F1373">
        <v>1</v>
      </c>
      <c r="G1373" t="s">
        <v>18299</v>
      </c>
      <c r="H1373" t="s">
        <v>43705</v>
      </c>
      <c r="Q1373" t="s">
        <v>33</v>
      </c>
      <c r="AA1373" t="s">
        <v>34600</v>
      </c>
      <c r="AB1373" s="1" t="s">
        <v>34601</v>
      </c>
      <c r="AC1373" t="s">
        <v>34602</v>
      </c>
      <c r="AD1373">
        <v>-170853</v>
      </c>
      <c r="AE1373" t="s">
        <v>38</v>
      </c>
      <c r="AF1373">
        <v>98223</v>
      </c>
    </row>
    <row r="1374" spans="1:32" ht="409.5" x14ac:dyDescent="0.25">
      <c r="A1374">
        <v>12682</v>
      </c>
      <c r="B1374" t="s">
        <v>1568</v>
      </c>
      <c r="F1374">
        <v>1</v>
      </c>
      <c r="G1374" t="s">
        <v>1569</v>
      </c>
      <c r="H1374" t="s">
        <v>43705</v>
      </c>
      <c r="I1374">
        <v>0</v>
      </c>
      <c r="O1374" t="s">
        <v>1570</v>
      </c>
      <c r="P1374" s="1" t="s">
        <v>1571</v>
      </c>
      <c r="Q1374" t="s">
        <v>33</v>
      </c>
      <c r="Z1374" t="s">
        <v>34</v>
      </c>
      <c r="AA1374" t="s">
        <v>1572</v>
      </c>
      <c r="AB1374" s="1" t="s">
        <v>1573</v>
      </c>
      <c r="AC1374" t="s">
        <v>1574</v>
      </c>
      <c r="AD1374" t="s">
        <v>1575</v>
      </c>
      <c r="AE1374" t="s">
        <v>38</v>
      </c>
      <c r="AF1374">
        <v>98501</v>
      </c>
    </row>
    <row r="1375" spans="1:32" ht="390" x14ac:dyDescent="0.25">
      <c r="A1375">
        <v>12697</v>
      </c>
      <c r="B1375" t="s">
        <v>1203</v>
      </c>
      <c r="C1375" t="s">
        <v>45</v>
      </c>
      <c r="F1375">
        <v>1</v>
      </c>
      <c r="G1375" t="s">
        <v>16877</v>
      </c>
      <c r="H1375" t="s">
        <v>43705</v>
      </c>
      <c r="I1375">
        <v>0</v>
      </c>
      <c r="Q1375" t="s">
        <v>33</v>
      </c>
      <c r="X1375" t="s">
        <v>32543</v>
      </c>
      <c r="Y1375">
        <v>20</v>
      </c>
      <c r="Z1375" t="s">
        <v>34</v>
      </c>
      <c r="AA1375" t="s">
        <v>16879</v>
      </c>
      <c r="AB1375" s="1" t="s">
        <v>32544</v>
      </c>
      <c r="AC1375" t="s">
        <v>32545</v>
      </c>
      <c r="AD1375" t="s">
        <v>32546</v>
      </c>
      <c r="AE1375" t="s">
        <v>15817</v>
      </c>
      <c r="AF1375" t="s">
        <v>16884</v>
      </c>
    </row>
    <row r="1376" spans="1:32" ht="409.5" x14ac:dyDescent="0.25">
      <c r="A1376">
        <v>12699</v>
      </c>
      <c r="B1376" t="s">
        <v>773</v>
      </c>
      <c r="C1376" t="s">
        <v>80</v>
      </c>
      <c r="F1376">
        <v>1</v>
      </c>
      <c r="G1376" t="s">
        <v>6552</v>
      </c>
      <c r="H1376" t="s">
        <v>43705</v>
      </c>
      <c r="I1376">
        <v>0</v>
      </c>
      <c r="Q1376" t="s">
        <v>33</v>
      </c>
      <c r="Z1376" t="s">
        <v>34</v>
      </c>
      <c r="AA1376" t="s">
        <v>6553</v>
      </c>
      <c r="AB1376" s="1" t="s">
        <v>8036</v>
      </c>
      <c r="AC1376" t="s">
        <v>8037</v>
      </c>
      <c r="AD1376" t="s">
        <v>8038</v>
      </c>
      <c r="AE1376" t="s">
        <v>38</v>
      </c>
      <c r="AF1376">
        <v>98685</v>
      </c>
    </row>
    <row r="1377" spans="1:32" x14ac:dyDescent="0.25">
      <c r="A1377">
        <v>12709</v>
      </c>
      <c r="B1377" t="s">
        <v>73</v>
      </c>
      <c r="C1377" t="s">
        <v>74</v>
      </c>
      <c r="F1377">
        <v>1</v>
      </c>
      <c r="G1377" t="s">
        <v>69</v>
      </c>
      <c r="H1377" t="s">
        <v>43696</v>
      </c>
      <c r="I1377">
        <v>0</v>
      </c>
      <c r="Q1377" t="s">
        <v>33</v>
      </c>
      <c r="Z1377" t="s">
        <v>34</v>
      </c>
      <c r="AA1377" t="s">
        <v>18580</v>
      </c>
      <c r="AB1377" t="s">
        <v>18581</v>
      </c>
      <c r="AC1377" t="s">
        <v>18582</v>
      </c>
      <c r="AD1377" t="s">
        <v>18583</v>
      </c>
    </row>
    <row r="1378" spans="1:32" ht="409.5" x14ac:dyDescent="0.25">
      <c r="A1378">
        <v>12721</v>
      </c>
      <c r="B1378" t="s">
        <v>79</v>
      </c>
      <c r="C1378" t="s">
        <v>80</v>
      </c>
      <c r="F1378">
        <v>1</v>
      </c>
      <c r="G1378" t="s">
        <v>575</v>
      </c>
      <c r="H1378" t="s">
        <v>43705</v>
      </c>
      <c r="Q1378" t="s">
        <v>33</v>
      </c>
      <c r="AA1378" t="s">
        <v>576</v>
      </c>
      <c r="AB1378" s="1" t="s">
        <v>10072</v>
      </c>
      <c r="AC1378" t="s">
        <v>10073</v>
      </c>
      <c r="AD1378">
        <v>-171146</v>
      </c>
      <c r="AE1378" t="s">
        <v>38</v>
      </c>
      <c r="AF1378">
        <v>98041</v>
      </c>
    </row>
    <row r="1379" spans="1:32" x14ac:dyDescent="0.25">
      <c r="A1379">
        <v>12723</v>
      </c>
      <c r="B1379" t="s">
        <v>178</v>
      </c>
      <c r="C1379" t="s">
        <v>179</v>
      </c>
      <c r="F1379">
        <v>1</v>
      </c>
      <c r="G1379" t="s">
        <v>4192</v>
      </c>
      <c r="H1379" t="s">
        <v>43705</v>
      </c>
      <c r="Q1379" t="s">
        <v>33</v>
      </c>
      <c r="Y1379">
        <v>15</v>
      </c>
      <c r="Z1379" t="s">
        <v>34</v>
      </c>
      <c r="AA1379" t="s">
        <v>4193</v>
      </c>
      <c r="AB1379" t="s">
        <v>4194</v>
      </c>
      <c r="AC1379" t="s">
        <v>4195</v>
      </c>
      <c r="AD1379">
        <v>-180953</v>
      </c>
      <c r="AE1379" t="s">
        <v>38</v>
      </c>
      <c r="AF1379">
        <v>99216</v>
      </c>
    </row>
    <row r="1380" spans="1:32" x14ac:dyDescent="0.25">
      <c r="A1380">
        <v>12724</v>
      </c>
      <c r="B1380" t="s">
        <v>2046</v>
      </c>
      <c r="C1380" t="s">
        <v>80</v>
      </c>
      <c r="F1380">
        <v>1</v>
      </c>
      <c r="G1380" t="s">
        <v>8115</v>
      </c>
      <c r="H1380" t="s">
        <v>43705</v>
      </c>
      <c r="I1380">
        <v>0</v>
      </c>
      <c r="Q1380" t="s">
        <v>33</v>
      </c>
      <c r="AA1380" t="s">
        <v>7165</v>
      </c>
      <c r="AB1380" t="s">
        <v>11900</v>
      </c>
      <c r="AC1380" t="s">
        <v>11901</v>
      </c>
      <c r="AD1380" t="s">
        <v>11902</v>
      </c>
      <c r="AE1380" t="s">
        <v>38</v>
      </c>
      <c r="AF1380">
        <v>98004</v>
      </c>
    </row>
    <row r="1381" spans="1:32" ht="409.5" x14ac:dyDescent="0.25">
      <c r="A1381">
        <v>12725</v>
      </c>
      <c r="B1381" t="s">
        <v>73</v>
      </c>
      <c r="C1381" t="s">
        <v>74</v>
      </c>
      <c r="F1381">
        <v>1</v>
      </c>
      <c r="G1381" t="s">
        <v>20027</v>
      </c>
      <c r="H1381" t="s">
        <v>43703</v>
      </c>
      <c r="Q1381" t="s">
        <v>63</v>
      </c>
      <c r="Z1381" t="s">
        <v>34</v>
      </c>
      <c r="AA1381" t="s">
        <v>42445</v>
      </c>
      <c r="AB1381" s="1" t="s">
        <v>42446</v>
      </c>
      <c r="AC1381" t="s">
        <v>42447</v>
      </c>
      <c r="AD1381">
        <v>-160305</v>
      </c>
      <c r="AE1381" t="s">
        <v>38</v>
      </c>
      <c r="AF1381">
        <v>98402</v>
      </c>
    </row>
    <row r="1382" spans="1:32" x14ac:dyDescent="0.25">
      <c r="A1382">
        <v>12725</v>
      </c>
      <c r="B1382" t="s">
        <v>178</v>
      </c>
      <c r="C1382" t="s">
        <v>179</v>
      </c>
      <c r="F1382">
        <v>1</v>
      </c>
      <c r="G1382" t="s">
        <v>7578</v>
      </c>
      <c r="H1382" t="s">
        <v>43705</v>
      </c>
      <c r="Q1382" t="s">
        <v>33</v>
      </c>
      <c r="Z1382" t="s">
        <v>34</v>
      </c>
      <c r="AA1382" t="s">
        <v>19337</v>
      </c>
      <c r="AB1382" t="s">
        <v>38022</v>
      </c>
      <c r="AC1382" t="s">
        <v>38007</v>
      </c>
      <c r="AD1382">
        <v>-163609</v>
      </c>
      <c r="AE1382" t="s">
        <v>38</v>
      </c>
      <c r="AF1382">
        <v>99336</v>
      </c>
    </row>
    <row r="1383" spans="1:32" x14ac:dyDescent="0.25">
      <c r="A1383">
        <v>12731</v>
      </c>
      <c r="B1383" t="s">
        <v>73</v>
      </c>
      <c r="C1383" t="s">
        <v>74</v>
      </c>
      <c r="F1383">
        <v>1</v>
      </c>
      <c r="G1383" t="s">
        <v>36024</v>
      </c>
      <c r="H1383" t="s">
        <v>43705</v>
      </c>
      <c r="I1383">
        <v>0</v>
      </c>
      <c r="Q1383" t="s">
        <v>33</v>
      </c>
      <c r="AA1383" t="s">
        <v>36025</v>
      </c>
      <c r="AB1383" t="s">
        <v>36026</v>
      </c>
      <c r="AC1383" t="s">
        <v>36027</v>
      </c>
      <c r="AD1383" t="s">
        <v>36028</v>
      </c>
    </row>
    <row r="1384" spans="1:32" x14ac:dyDescent="0.25">
      <c r="A1384">
        <v>12738</v>
      </c>
      <c r="B1384" t="s">
        <v>276</v>
      </c>
      <c r="C1384" t="s">
        <v>45</v>
      </c>
      <c r="F1384">
        <v>1</v>
      </c>
      <c r="G1384" t="s">
        <v>2283</v>
      </c>
      <c r="H1384" t="s">
        <v>43705</v>
      </c>
      <c r="I1384">
        <v>0</v>
      </c>
      <c r="Q1384" t="s">
        <v>33</v>
      </c>
      <c r="Z1384" t="s">
        <v>34</v>
      </c>
      <c r="AA1384" t="s">
        <v>2284</v>
      </c>
      <c r="AB1384" t="s">
        <v>23677</v>
      </c>
      <c r="AC1384" t="s">
        <v>23605</v>
      </c>
      <c r="AD1384" t="s">
        <v>23678</v>
      </c>
      <c r="AE1384" t="s">
        <v>38</v>
      </c>
      <c r="AF1384">
        <v>98006</v>
      </c>
    </row>
    <row r="1385" spans="1:32" ht="409.5" x14ac:dyDescent="0.25">
      <c r="A1385">
        <v>12749</v>
      </c>
      <c r="B1385" t="s">
        <v>124</v>
      </c>
      <c r="C1385" t="s">
        <v>45</v>
      </c>
      <c r="F1385">
        <v>1</v>
      </c>
      <c r="G1385" t="s">
        <v>9438</v>
      </c>
      <c r="H1385" t="s">
        <v>43703</v>
      </c>
      <c r="Q1385" t="s">
        <v>155</v>
      </c>
      <c r="Z1385" t="s">
        <v>34</v>
      </c>
      <c r="AA1385" t="s">
        <v>9439</v>
      </c>
      <c r="AB1385" s="1" t="s">
        <v>39522</v>
      </c>
      <c r="AC1385" t="s">
        <v>39523</v>
      </c>
      <c r="AD1385">
        <v>-162592</v>
      </c>
      <c r="AE1385" t="s">
        <v>38</v>
      </c>
      <c r="AF1385">
        <v>98104</v>
      </c>
    </row>
    <row r="1386" spans="1:32" ht="409.5" x14ac:dyDescent="0.25">
      <c r="A1386">
        <v>12752</v>
      </c>
      <c r="B1386" t="s">
        <v>2046</v>
      </c>
      <c r="C1386" t="s">
        <v>80</v>
      </c>
      <c r="F1386">
        <v>1</v>
      </c>
      <c r="G1386" t="s">
        <v>1305</v>
      </c>
      <c r="H1386" t="s">
        <v>43705</v>
      </c>
      <c r="Q1386" t="s">
        <v>33</v>
      </c>
      <c r="AA1386" t="s">
        <v>1979</v>
      </c>
      <c r="AB1386" s="1" t="s">
        <v>12110</v>
      </c>
      <c r="AC1386" t="s">
        <v>12111</v>
      </c>
      <c r="AD1386">
        <v>-161264</v>
      </c>
      <c r="AE1386" t="s">
        <v>38</v>
      </c>
      <c r="AF1386">
        <v>98109</v>
      </c>
    </row>
    <row r="1387" spans="1:32" ht="409.5" x14ac:dyDescent="0.25">
      <c r="A1387">
        <v>12768</v>
      </c>
      <c r="B1387" t="s">
        <v>178</v>
      </c>
      <c r="C1387" t="s">
        <v>179</v>
      </c>
      <c r="F1387">
        <v>1</v>
      </c>
      <c r="G1387" t="s">
        <v>5050</v>
      </c>
      <c r="H1387" t="s">
        <v>43705</v>
      </c>
      <c r="Q1387" t="s">
        <v>33</v>
      </c>
      <c r="Z1387" t="s">
        <v>34</v>
      </c>
      <c r="AA1387" t="s">
        <v>5051</v>
      </c>
      <c r="AB1387" s="1" t="s">
        <v>5055</v>
      </c>
      <c r="AC1387" t="s">
        <v>5056</v>
      </c>
      <c r="AD1387">
        <v>-172226</v>
      </c>
      <c r="AE1387" t="s">
        <v>38</v>
      </c>
      <c r="AF1387">
        <v>99336</v>
      </c>
    </row>
    <row r="1388" spans="1:32" x14ac:dyDescent="0.25">
      <c r="A1388">
        <v>5763</v>
      </c>
      <c r="B1388" t="s">
        <v>739</v>
      </c>
      <c r="C1388" t="s">
        <v>686</v>
      </c>
      <c r="F1388">
        <v>1</v>
      </c>
      <c r="G1388" t="s">
        <v>18299</v>
      </c>
      <c r="H1388" t="s">
        <v>43705</v>
      </c>
      <c r="I1388">
        <v>0</v>
      </c>
      <c r="Q1388" t="s">
        <v>33</v>
      </c>
      <c r="Z1388" t="s">
        <v>34</v>
      </c>
      <c r="AA1388" t="s">
        <v>18300</v>
      </c>
      <c r="AB1388" t="s">
        <v>18301</v>
      </c>
      <c r="AC1388" t="s">
        <v>18302</v>
      </c>
      <c r="AD1388" t="s">
        <v>18303</v>
      </c>
      <c r="AE1388" t="s">
        <v>38</v>
      </c>
      <c r="AF1388">
        <v>98223</v>
      </c>
    </row>
    <row r="1389" spans="1:32" x14ac:dyDescent="0.25">
      <c r="A1389">
        <v>12780</v>
      </c>
      <c r="B1389" t="s">
        <v>739</v>
      </c>
      <c r="C1389" t="s">
        <v>686</v>
      </c>
      <c r="F1389">
        <v>1</v>
      </c>
      <c r="G1389" t="s">
        <v>753</v>
      </c>
      <c r="H1389" t="s">
        <v>43705</v>
      </c>
      <c r="I1389">
        <v>0</v>
      </c>
      <c r="Q1389" t="s">
        <v>33</v>
      </c>
      <c r="AA1389" t="s">
        <v>3284</v>
      </c>
      <c r="AB1389" t="s">
        <v>29665</v>
      </c>
      <c r="AC1389" t="s">
        <v>29666</v>
      </c>
      <c r="AD1389" t="s">
        <v>29667</v>
      </c>
      <c r="AE1389" t="s">
        <v>38</v>
      </c>
      <c r="AF1389">
        <v>98312</v>
      </c>
    </row>
    <row r="1390" spans="1:32" ht="409.5" x14ac:dyDescent="0.25">
      <c r="A1390">
        <v>12803</v>
      </c>
      <c r="B1390" t="s">
        <v>685</v>
      </c>
      <c r="C1390" t="s">
        <v>686</v>
      </c>
      <c r="F1390">
        <v>1</v>
      </c>
      <c r="G1390" t="s">
        <v>14568</v>
      </c>
      <c r="H1390" t="s">
        <v>43705</v>
      </c>
      <c r="Q1390" t="s">
        <v>33</v>
      </c>
      <c r="AA1390" t="s">
        <v>29269</v>
      </c>
      <c r="AB1390" s="1" t="s">
        <v>34542</v>
      </c>
      <c r="AC1390" t="s">
        <v>34436</v>
      </c>
      <c r="AD1390">
        <v>-161464</v>
      </c>
      <c r="AE1390" t="s">
        <v>38</v>
      </c>
      <c r="AF1390">
        <v>98004</v>
      </c>
    </row>
    <row r="1391" spans="1:32" ht="409.5" x14ac:dyDescent="0.25">
      <c r="A1391">
        <v>12807</v>
      </c>
      <c r="B1391" t="s">
        <v>685</v>
      </c>
      <c r="C1391" t="s">
        <v>686</v>
      </c>
      <c r="F1391">
        <v>1</v>
      </c>
      <c r="G1391" t="s">
        <v>3604</v>
      </c>
      <c r="H1391" t="s">
        <v>43705</v>
      </c>
      <c r="Q1391" t="s">
        <v>63</v>
      </c>
      <c r="AA1391" t="s">
        <v>33472</v>
      </c>
      <c r="AB1391" s="1" t="s">
        <v>33473</v>
      </c>
      <c r="AC1391" t="s">
        <v>33474</v>
      </c>
      <c r="AD1391">
        <v>-170625</v>
      </c>
      <c r="AE1391" t="s">
        <v>38</v>
      </c>
      <c r="AF1391">
        <v>98499</v>
      </c>
    </row>
    <row r="1392" spans="1:32" x14ac:dyDescent="0.25">
      <c r="A1392">
        <v>12812</v>
      </c>
      <c r="B1392" t="s">
        <v>2046</v>
      </c>
      <c r="C1392" t="s">
        <v>80</v>
      </c>
      <c r="F1392">
        <v>1</v>
      </c>
      <c r="G1392" t="s">
        <v>2870</v>
      </c>
      <c r="H1392" t="s">
        <v>43696</v>
      </c>
      <c r="I1392">
        <v>0</v>
      </c>
      <c r="Q1392" t="s">
        <v>33</v>
      </c>
      <c r="AA1392" t="s">
        <v>16077</v>
      </c>
      <c r="AB1392" t="s">
        <v>16081</v>
      </c>
      <c r="AC1392" t="s">
        <v>16079</v>
      </c>
      <c r="AD1392" t="s">
        <v>16082</v>
      </c>
      <c r="AE1392" t="s">
        <v>38</v>
      </c>
      <c r="AF1392">
        <v>98660</v>
      </c>
    </row>
    <row r="1393" spans="1:32" x14ac:dyDescent="0.25">
      <c r="A1393">
        <v>12813</v>
      </c>
      <c r="B1393" t="s">
        <v>276</v>
      </c>
      <c r="C1393" t="s">
        <v>45</v>
      </c>
      <c r="F1393">
        <v>1</v>
      </c>
      <c r="G1393" t="s">
        <v>729</v>
      </c>
      <c r="H1393" t="s">
        <v>43696</v>
      </c>
      <c r="I1393">
        <v>0</v>
      </c>
      <c r="Q1393" t="s">
        <v>33</v>
      </c>
      <c r="Z1393" t="s">
        <v>34</v>
      </c>
      <c r="AA1393" t="s">
        <v>730</v>
      </c>
      <c r="AB1393" t="s">
        <v>27764</v>
      </c>
      <c r="AC1393" t="s">
        <v>27765</v>
      </c>
      <c r="AD1393" t="s">
        <v>27766</v>
      </c>
      <c r="AE1393" t="s">
        <v>38</v>
      </c>
      <c r="AF1393">
        <v>98105</v>
      </c>
    </row>
    <row r="1394" spans="1:32" ht="285" x14ac:dyDescent="0.25">
      <c r="A1394">
        <v>12815</v>
      </c>
      <c r="B1394" t="s">
        <v>334</v>
      </c>
      <c r="C1394" t="s">
        <v>45</v>
      </c>
      <c r="F1394">
        <v>1</v>
      </c>
      <c r="G1394" t="s">
        <v>42636</v>
      </c>
      <c r="H1394" t="s">
        <v>43703</v>
      </c>
      <c r="Q1394" t="s">
        <v>63</v>
      </c>
      <c r="Z1394" t="s">
        <v>34</v>
      </c>
      <c r="AA1394" t="s">
        <v>42573</v>
      </c>
      <c r="AB1394" s="1" t="s">
        <v>42637</v>
      </c>
      <c r="AC1394" t="s">
        <v>42638</v>
      </c>
      <c r="AD1394">
        <v>-172779</v>
      </c>
      <c r="AE1394" t="s">
        <v>38</v>
      </c>
      <c r="AF1394">
        <v>98101</v>
      </c>
    </row>
    <row r="1395" spans="1:32" x14ac:dyDescent="0.25">
      <c r="A1395">
        <v>12838</v>
      </c>
      <c r="B1395" t="s">
        <v>489</v>
      </c>
      <c r="C1395" t="s">
        <v>45</v>
      </c>
      <c r="F1395">
        <v>1</v>
      </c>
      <c r="G1395" t="s">
        <v>6552</v>
      </c>
      <c r="H1395" t="s">
        <v>43705</v>
      </c>
      <c r="Q1395" t="s">
        <v>33</v>
      </c>
      <c r="Y1395">
        <v>15</v>
      </c>
      <c r="Z1395" t="s">
        <v>34</v>
      </c>
      <c r="AA1395" t="s">
        <v>3069</v>
      </c>
      <c r="AB1395" t="s">
        <v>36094</v>
      </c>
      <c r="AC1395" t="s">
        <v>36090</v>
      </c>
      <c r="AD1395">
        <v>-181010</v>
      </c>
      <c r="AE1395" t="s">
        <v>38</v>
      </c>
      <c r="AF1395">
        <v>98837</v>
      </c>
    </row>
    <row r="1396" spans="1:32" x14ac:dyDescent="0.25">
      <c r="A1396">
        <v>12843</v>
      </c>
      <c r="B1396" t="s">
        <v>677</v>
      </c>
      <c r="C1396" t="s">
        <v>80</v>
      </c>
      <c r="F1396">
        <v>1</v>
      </c>
      <c r="G1396" t="s">
        <v>39342</v>
      </c>
      <c r="H1396" t="s">
        <v>43703</v>
      </c>
      <c r="I1396">
        <v>0</v>
      </c>
      <c r="Q1396" t="s">
        <v>155</v>
      </c>
      <c r="Z1396" t="s">
        <v>34</v>
      </c>
      <c r="AA1396" t="s">
        <v>40747</v>
      </c>
      <c r="AB1396" t="s">
        <v>40748</v>
      </c>
      <c r="AC1396" t="s">
        <v>40749</v>
      </c>
      <c r="AD1396" t="s">
        <v>40750</v>
      </c>
      <c r="AE1396" t="s">
        <v>38</v>
      </c>
      <c r="AF1396">
        <v>98154</v>
      </c>
    </row>
    <row r="1397" spans="1:32" ht="409.5" x14ac:dyDescent="0.25">
      <c r="A1397">
        <v>12845</v>
      </c>
      <c r="B1397" t="s">
        <v>44</v>
      </c>
      <c r="C1397" t="s">
        <v>45</v>
      </c>
      <c r="F1397">
        <v>1</v>
      </c>
      <c r="G1397" t="s">
        <v>2976</v>
      </c>
      <c r="H1397" t="s">
        <v>43703</v>
      </c>
      <c r="I1397">
        <v>0</v>
      </c>
      <c r="Q1397" t="s">
        <v>33</v>
      </c>
      <c r="Z1397" t="s">
        <v>34</v>
      </c>
      <c r="AA1397" t="s">
        <v>2977</v>
      </c>
      <c r="AB1397" s="1" t="s">
        <v>2978</v>
      </c>
      <c r="AC1397" s="1" t="s">
        <v>2979</v>
      </c>
      <c r="AD1397" t="s">
        <v>2980</v>
      </c>
      <c r="AE1397" t="s">
        <v>38</v>
      </c>
      <c r="AF1397">
        <v>98104</v>
      </c>
    </row>
    <row r="1398" spans="1:32" x14ac:dyDescent="0.25">
      <c r="A1398">
        <v>12859</v>
      </c>
      <c r="B1398" t="s">
        <v>739</v>
      </c>
      <c r="C1398" t="s">
        <v>686</v>
      </c>
      <c r="F1398">
        <v>1</v>
      </c>
      <c r="G1398" t="s">
        <v>17676</v>
      </c>
      <c r="H1398" t="s">
        <v>43705</v>
      </c>
      <c r="I1398">
        <v>0</v>
      </c>
      <c r="Q1398" t="s">
        <v>33</v>
      </c>
      <c r="Z1398" t="s">
        <v>34</v>
      </c>
      <c r="AA1398" t="s">
        <v>17677</v>
      </c>
      <c r="AB1398" t="s">
        <v>29294</v>
      </c>
      <c r="AC1398" t="s">
        <v>29295</v>
      </c>
      <c r="AD1398" t="s">
        <v>29296</v>
      </c>
      <c r="AE1398" t="s">
        <v>38</v>
      </c>
      <c r="AF1398">
        <v>98837</v>
      </c>
    </row>
    <row r="1399" spans="1:32" x14ac:dyDescent="0.25">
      <c r="A1399">
        <v>12869</v>
      </c>
      <c r="B1399" t="s">
        <v>73</v>
      </c>
      <c r="C1399" t="s">
        <v>74</v>
      </c>
      <c r="F1399">
        <v>1</v>
      </c>
      <c r="G1399" t="s">
        <v>19892</v>
      </c>
      <c r="H1399" t="s">
        <v>43696</v>
      </c>
      <c r="I1399">
        <v>0</v>
      </c>
      <c r="Q1399" t="s">
        <v>33</v>
      </c>
      <c r="Z1399" t="s">
        <v>34</v>
      </c>
      <c r="AA1399" t="s">
        <v>25388</v>
      </c>
      <c r="AB1399" t="s">
        <v>25389</v>
      </c>
      <c r="AC1399" t="s">
        <v>25389</v>
      </c>
      <c r="AD1399" t="s">
        <v>25390</v>
      </c>
      <c r="AE1399" t="s">
        <v>38</v>
      </c>
      <c r="AF1399">
        <v>98004</v>
      </c>
    </row>
    <row r="1400" spans="1:32" x14ac:dyDescent="0.25">
      <c r="A1400">
        <v>12873</v>
      </c>
      <c r="B1400" t="s">
        <v>3439</v>
      </c>
      <c r="F1400">
        <v>1</v>
      </c>
      <c r="G1400" t="s">
        <v>29818</v>
      </c>
      <c r="H1400" t="s">
        <v>43705</v>
      </c>
      <c r="I1400">
        <v>0</v>
      </c>
      <c r="Q1400" t="s">
        <v>33</v>
      </c>
      <c r="Z1400" t="s">
        <v>34</v>
      </c>
      <c r="AA1400" t="s">
        <v>38163</v>
      </c>
      <c r="AB1400" t="s">
        <v>38164</v>
      </c>
      <c r="AC1400" t="s">
        <v>38165</v>
      </c>
      <c r="AD1400" t="s">
        <v>38166</v>
      </c>
      <c r="AE1400" t="s">
        <v>38</v>
      </c>
      <c r="AF1400">
        <v>98409</v>
      </c>
    </row>
    <row r="1401" spans="1:32" ht="409.5" x14ac:dyDescent="0.25">
      <c r="A1401">
        <v>12874</v>
      </c>
      <c r="B1401" t="s">
        <v>79</v>
      </c>
      <c r="C1401" t="s">
        <v>80</v>
      </c>
      <c r="F1401">
        <v>1</v>
      </c>
      <c r="G1401" t="s">
        <v>413</v>
      </c>
      <c r="H1401" t="s">
        <v>43705</v>
      </c>
      <c r="Q1401" t="s">
        <v>33</v>
      </c>
      <c r="AA1401" t="s">
        <v>7165</v>
      </c>
      <c r="AB1401" s="1" t="s">
        <v>26025</v>
      </c>
      <c r="AC1401" t="s">
        <v>26026</v>
      </c>
      <c r="AD1401">
        <v>-171116</v>
      </c>
      <c r="AE1401" t="s">
        <v>38</v>
      </c>
      <c r="AF1401">
        <v>98004</v>
      </c>
    </row>
    <row r="1402" spans="1:32" x14ac:dyDescent="0.25">
      <c r="A1402">
        <v>12879</v>
      </c>
      <c r="B1402" t="s">
        <v>739</v>
      </c>
      <c r="C1402" t="s">
        <v>686</v>
      </c>
      <c r="F1402">
        <v>1</v>
      </c>
      <c r="G1402" t="s">
        <v>3462</v>
      </c>
      <c r="H1402" t="s">
        <v>43705</v>
      </c>
      <c r="I1402">
        <v>0</v>
      </c>
      <c r="Q1402" t="s">
        <v>33</v>
      </c>
      <c r="AA1402" t="s">
        <v>30466</v>
      </c>
      <c r="AB1402" t="s">
        <v>30467</v>
      </c>
      <c r="AC1402" t="s">
        <v>30459</v>
      </c>
      <c r="AD1402" t="s">
        <v>30468</v>
      </c>
      <c r="AE1402" t="s">
        <v>38</v>
      </c>
      <c r="AF1402">
        <v>98007</v>
      </c>
    </row>
    <row r="1403" spans="1:32" x14ac:dyDescent="0.25">
      <c r="A1403">
        <v>12886</v>
      </c>
      <c r="B1403" t="s">
        <v>739</v>
      </c>
      <c r="C1403" t="s">
        <v>686</v>
      </c>
      <c r="F1403">
        <v>1</v>
      </c>
      <c r="G1403" t="s">
        <v>28577</v>
      </c>
      <c r="H1403" t="s">
        <v>43705</v>
      </c>
      <c r="Q1403" t="s">
        <v>33</v>
      </c>
      <c r="AA1403" t="s">
        <v>29253</v>
      </c>
      <c r="AB1403" t="s">
        <v>30808</v>
      </c>
      <c r="AC1403" t="s">
        <v>30803</v>
      </c>
      <c r="AD1403">
        <v>-170926</v>
      </c>
      <c r="AE1403" t="s">
        <v>38</v>
      </c>
      <c r="AF1403">
        <v>98532</v>
      </c>
    </row>
    <row r="1404" spans="1:32" x14ac:dyDescent="0.25">
      <c r="A1404">
        <v>12889</v>
      </c>
      <c r="B1404" t="s">
        <v>334</v>
      </c>
      <c r="C1404" t="s">
        <v>45</v>
      </c>
      <c r="F1404">
        <v>1</v>
      </c>
      <c r="G1404" t="s">
        <v>31941</v>
      </c>
      <c r="H1404" t="s">
        <v>43705</v>
      </c>
      <c r="Q1404" t="s">
        <v>33</v>
      </c>
      <c r="AA1404" t="s">
        <v>27910</v>
      </c>
      <c r="AB1404" t="s">
        <v>31945</v>
      </c>
      <c r="AC1404" t="s">
        <v>31946</v>
      </c>
      <c r="AD1404">
        <v>-161935</v>
      </c>
    </row>
    <row r="1405" spans="1:32" x14ac:dyDescent="0.25">
      <c r="A1405">
        <v>12894</v>
      </c>
      <c r="B1405" t="s">
        <v>677</v>
      </c>
      <c r="C1405" t="s">
        <v>80</v>
      </c>
      <c r="F1405">
        <v>1</v>
      </c>
      <c r="G1405" t="s">
        <v>3449</v>
      </c>
      <c r="H1405" t="s">
        <v>43705</v>
      </c>
      <c r="Q1405" t="s">
        <v>33</v>
      </c>
      <c r="AA1405" t="s">
        <v>27839</v>
      </c>
      <c r="AB1405" t="s">
        <v>27882</v>
      </c>
      <c r="AC1405" t="s">
        <v>27883</v>
      </c>
      <c r="AD1405">
        <v>-161323</v>
      </c>
      <c r="AE1405" t="s">
        <v>38</v>
      </c>
      <c r="AF1405">
        <v>98052</v>
      </c>
    </row>
    <row r="1406" spans="1:32" x14ac:dyDescent="0.25">
      <c r="A1406">
        <v>12899</v>
      </c>
      <c r="B1406" t="s">
        <v>2046</v>
      </c>
      <c r="C1406" t="s">
        <v>80</v>
      </c>
      <c r="F1406">
        <v>1</v>
      </c>
      <c r="G1406" t="s">
        <v>160</v>
      </c>
      <c r="H1406" t="s">
        <v>43705</v>
      </c>
      <c r="Q1406" t="s">
        <v>33</v>
      </c>
      <c r="AA1406" t="s">
        <v>12810</v>
      </c>
      <c r="AB1406" t="s">
        <v>13678</v>
      </c>
      <c r="AC1406" t="s">
        <v>13679</v>
      </c>
      <c r="AD1406">
        <v>-162249</v>
      </c>
      <c r="AE1406" t="s">
        <v>38</v>
      </c>
      <c r="AF1406">
        <v>98223</v>
      </c>
    </row>
    <row r="1407" spans="1:32" ht="409.5" x14ac:dyDescent="0.25">
      <c r="A1407">
        <v>12901</v>
      </c>
      <c r="B1407" t="s">
        <v>463</v>
      </c>
      <c r="F1407">
        <v>1</v>
      </c>
      <c r="G1407" t="s">
        <v>464</v>
      </c>
      <c r="H1407" t="s">
        <v>43705</v>
      </c>
      <c r="P1407" t="s">
        <v>465</v>
      </c>
      <c r="Q1407" t="s">
        <v>155</v>
      </c>
      <c r="Z1407" t="s">
        <v>34</v>
      </c>
      <c r="AA1407" t="s">
        <v>466</v>
      </c>
      <c r="AB1407" s="1" t="s">
        <v>467</v>
      </c>
      <c r="AC1407" s="1" t="s">
        <v>467</v>
      </c>
      <c r="AD1407">
        <v>-162030</v>
      </c>
      <c r="AE1407" t="s">
        <v>38</v>
      </c>
      <c r="AF1407">
        <v>98199</v>
      </c>
    </row>
    <row r="1408" spans="1:32" ht="409.5" x14ac:dyDescent="0.25">
      <c r="A1408">
        <v>12904</v>
      </c>
      <c r="B1408" t="s">
        <v>334</v>
      </c>
      <c r="C1408" t="s">
        <v>45</v>
      </c>
      <c r="F1408">
        <v>1</v>
      </c>
      <c r="G1408" t="s">
        <v>5010</v>
      </c>
      <c r="H1408" t="s">
        <v>43705</v>
      </c>
      <c r="I1408">
        <v>0</v>
      </c>
      <c r="Q1408" t="s">
        <v>33</v>
      </c>
      <c r="Z1408" t="s">
        <v>34</v>
      </c>
      <c r="AA1408" t="s">
        <v>5011</v>
      </c>
      <c r="AB1408" s="1" t="s">
        <v>5012</v>
      </c>
      <c r="AC1408" t="s">
        <v>5013</v>
      </c>
      <c r="AD1408" t="s">
        <v>5014</v>
      </c>
      <c r="AE1408" t="s">
        <v>1783</v>
      </c>
      <c r="AF1408">
        <v>64114</v>
      </c>
    </row>
    <row r="1409" spans="1:32" x14ac:dyDescent="0.25">
      <c r="A1409">
        <v>12910</v>
      </c>
      <c r="B1409" t="s">
        <v>79</v>
      </c>
      <c r="C1409" t="s">
        <v>80</v>
      </c>
      <c r="F1409">
        <v>1</v>
      </c>
      <c r="G1409" t="s">
        <v>160</v>
      </c>
      <c r="H1409" t="s">
        <v>43705</v>
      </c>
      <c r="Q1409" t="s">
        <v>33</v>
      </c>
      <c r="AA1409" t="s">
        <v>678</v>
      </c>
      <c r="AB1409" t="s">
        <v>26838</v>
      </c>
      <c r="AC1409" t="s">
        <v>26839</v>
      </c>
      <c r="AD1409">
        <v>-171446</v>
      </c>
      <c r="AE1409" t="s">
        <v>38</v>
      </c>
      <c r="AF1409">
        <v>98109</v>
      </c>
    </row>
    <row r="1410" spans="1:32" ht="409.5" x14ac:dyDescent="0.25">
      <c r="A1410">
        <v>12910</v>
      </c>
      <c r="B1410" t="s">
        <v>2046</v>
      </c>
      <c r="C1410" t="s">
        <v>80</v>
      </c>
      <c r="F1410">
        <v>1</v>
      </c>
      <c r="G1410" t="s">
        <v>5745</v>
      </c>
      <c r="H1410" t="s">
        <v>43705</v>
      </c>
      <c r="Q1410" t="s">
        <v>33</v>
      </c>
      <c r="AA1410" t="s">
        <v>10053</v>
      </c>
      <c r="AB1410" s="1" t="s">
        <v>15708</v>
      </c>
      <c r="AC1410" t="s">
        <v>15709</v>
      </c>
      <c r="AD1410">
        <v>-160621</v>
      </c>
      <c r="AE1410" t="s">
        <v>38</v>
      </c>
      <c r="AF1410">
        <v>98201</v>
      </c>
    </row>
    <row r="1411" spans="1:32" x14ac:dyDescent="0.25">
      <c r="A1411">
        <v>12915</v>
      </c>
      <c r="B1411" t="s">
        <v>739</v>
      </c>
      <c r="C1411" t="s">
        <v>686</v>
      </c>
      <c r="F1411">
        <v>1</v>
      </c>
      <c r="G1411" t="s">
        <v>3270</v>
      </c>
      <c r="H1411" t="s">
        <v>43705</v>
      </c>
      <c r="Q1411" t="s">
        <v>33</v>
      </c>
      <c r="AA1411" t="s">
        <v>3271</v>
      </c>
      <c r="AB1411" t="s">
        <v>30440</v>
      </c>
      <c r="AC1411" t="s">
        <v>30441</v>
      </c>
      <c r="AD1411">
        <v>-171366</v>
      </c>
      <c r="AE1411" t="s">
        <v>38</v>
      </c>
      <c r="AF1411">
        <v>98611</v>
      </c>
    </row>
    <row r="1412" spans="1:32" x14ac:dyDescent="0.25">
      <c r="A1412">
        <v>8340</v>
      </c>
      <c r="B1412" t="s">
        <v>685</v>
      </c>
      <c r="C1412" t="s">
        <v>686</v>
      </c>
      <c r="F1412">
        <v>1</v>
      </c>
      <c r="G1412" t="s">
        <v>18299</v>
      </c>
      <c r="H1412" t="s">
        <v>43705</v>
      </c>
      <c r="I1412">
        <v>0</v>
      </c>
      <c r="Q1412" t="s">
        <v>33</v>
      </c>
      <c r="AA1412" t="s">
        <v>18300</v>
      </c>
      <c r="AB1412" t="s">
        <v>35169</v>
      </c>
      <c r="AC1412" t="s">
        <v>35165</v>
      </c>
      <c r="AD1412" t="s">
        <v>35170</v>
      </c>
      <c r="AE1412" t="s">
        <v>38</v>
      </c>
      <c r="AF1412">
        <v>98223</v>
      </c>
    </row>
    <row r="1413" spans="1:32" x14ac:dyDescent="0.25">
      <c r="A1413">
        <v>12975</v>
      </c>
      <c r="B1413" t="s">
        <v>96</v>
      </c>
      <c r="C1413" t="s">
        <v>97</v>
      </c>
      <c r="F1413">
        <v>1</v>
      </c>
      <c r="G1413" t="s">
        <v>1434</v>
      </c>
      <c r="H1413" t="s">
        <v>43705</v>
      </c>
      <c r="I1413">
        <v>0</v>
      </c>
      <c r="Q1413" t="s">
        <v>33</v>
      </c>
      <c r="Z1413" t="s">
        <v>34</v>
      </c>
      <c r="AA1413" t="s">
        <v>1435</v>
      </c>
      <c r="AB1413" t="s">
        <v>42196</v>
      </c>
      <c r="AC1413" t="s">
        <v>42197</v>
      </c>
      <c r="AD1413" t="s">
        <v>42198</v>
      </c>
    </row>
    <row r="1414" spans="1:32" ht="409.5" x14ac:dyDescent="0.25">
      <c r="A1414">
        <v>12985</v>
      </c>
      <c r="B1414" t="s">
        <v>3712</v>
      </c>
      <c r="C1414" t="s">
        <v>16820</v>
      </c>
      <c r="F1414">
        <v>1</v>
      </c>
      <c r="G1414" t="s">
        <v>22331</v>
      </c>
      <c r="H1414" t="s">
        <v>43705</v>
      </c>
      <c r="I1414">
        <v>0</v>
      </c>
      <c r="Q1414" t="s">
        <v>33</v>
      </c>
      <c r="Z1414" t="s">
        <v>34</v>
      </c>
      <c r="AA1414" t="s">
        <v>22321</v>
      </c>
      <c r="AB1414" s="1" t="s">
        <v>23600</v>
      </c>
      <c r="AC1414" t="s">
        <v>23591</v>
      </c>
      <c r="AD1414" t="s">
        <v>23601</v>
      </c>
    </row>
    <row r="1415" spans="1:32" x14ac:dyDescent="0.25">
      <c r="A1415">
        <v>12991</v>
      </c>
      <c r="B1415" t="s">
        <v>73</v>
      </c>
      <c r="C1415" t="s">
        <v>74</v>
      </c>
      <c r="F1415">
        <v>1</v>
      </c>
      <c r="G1415" t="s">
        <v>8804</v>
      </c>
      <c r="H1415" t="s">
        <v>43696</v>
      </c>
      <c r="Q1415" t="s">
        <v>33</v>
      </c>
      <c r="Z1415" t="s">
        <v>34</v>
      </c>
      <c r="AA1415" t="s">
        <v>8805</v>
      </c>
      <c r="AB1415" t="s">
        <v>41508</v>
      </c>
      <c r="AC1415" t="s">
        <v>41509</v>
      </c>
      <c r="AD1415">
        <v>-170173</v>
      </c>
    </row>
    <row r="1416" spans="1:32" x14ac:dyDescent="0.25">
      <c r="A1416">
        <v>12998</v>
      </c>
      <c r="B1416" t="s">
        <v>244</v>
      </c>
      <c r="C1416" t="s">
        <v>245</v>
      </c>
      <c r="F1416">
        <v>1</v>
      </c>
      <c r="G1416" t="s">
        <v>103</v>
      </c>
      <c r="H1416" t="s">
        <v>43705</v>
      </c>
      <c r="Q1416" t="s">
        <v>33</v>
      </c>
      <c r="Z1416" t="s">
        <v>34</v>
      </c>
      <c r="AA1416" t="s">
        <v>104</v>
      </c>
      <c r="AB1416" t="s">
        <v>32459</v>
      </c>
      <c r="AC1416" t="s">
        <v>32459</v>
      </c>
      <c r="AD1416">
        <v>-170082</v>
      </c>
      <c r="AE1416" t="s">
        <v>38</v>
      </c>
      <c r="AF1416">
        <v>98052</v>
      </c>
    </row>
    <row r="1417" spans="1:32" x14ac:dyDescent="0.25">
      <c r="A1417">
        <v>13016</v>
      </c>
      <c r="B1417" t="s">
        <v>2046</v>
      </c>
      <c r="C1417" t="s">
        <v>80</v>
      </c>
      <c r="F1417">
        <v>1</v>
      </c>
      <c r="G1417" t="s">
        <v>651</v>
      </c>
      <c r="H1417" t="s">
        <v>43705</v>
      </c>
      <c r="Q1417" t="s">
        <v>33</v>
      </c>
      <c r="AA1417" t="s">
        <v>10635</v>
      </c>
      <c r="AB1417" t="s">
        <v>14080</v>
      </c>
      <c r="AC1417" t="s">
        <v>14074</v>
      </c>
      <c r="AD1417">
        <v>-181255</v>
      </c>
      <c r="AE1417" t="s">
        <v>38</v>
      </c>
      <c r="AF1417">
        <v>98034</v>
      </c>
    </row>
    <row r="1418" spans="1:32" ht="255" x14ac:dyDescent="0.25">
      <c r="A1418">
        <v>13019</v>
      </c>
      <c r="B1418" t="s">
        <v>685</v>
      </c>
      <c r="C1418" t="s">
        <v>686</v>
      </c>
      <c r="F1418">
        <v>1</v>
      </c>
      <c r="G1418" t="s">
        <v>28495</v>
      </c>
      <c r="H1418" t="s">
        <v>43705</v>
      </c>
      <c r="I1418">
        <v>0</v>
      </c>
      <c r="Q1418" t="s">
        <v>33</v>
      </c>
      <c r="AA1418" t="s">
        <v>29870</v>
      </c>
      <c r="AB1418" s="1" t="s">
        <v>35008</v>
      </c>
      <c r="AC1418" t="s">
        <v>35009</v>
      </c>
      <c r="AD1418" t="s">
        <v>35010</v>
      </c>
      <c r="AE1418" t="s">
        <v>38</v>
      </c>
    </row>
    <row r="1419" spans="1:32" ht="409.5" x14ac:dyDescent="0.25">
      <c r="A1419">
        <v>13022</v>
      </c>
      <c r="B1419" t="s">
        <v>2046</v>
      </c>
      <c r="C1419" t="s">
        <v>80</v>
      </c>
      <c r="F1419">
        <v>1</v>
      </c>
      <c r="G1419" t="s">
        <v>1305</v>
      </c>
      <c r="H1419" t="s">
        <v>43705</v>
      </c>
      <c r="I1419">
        <v>0</v>
      </c>
      <c r="Q1419" t="s">
        <v>33</v>
      </c>
      <c r="AA1419" t="s">
        <v>1979</v>
      </c>
      <c r="AB1419" s="1" t="s">
        <v>12582</v>
      </c>
      <c r="AC1419" t="s">
        <v>12583</v>
      </c>
      <c r="AD1419" t="s">
        <v>12584</v>
      </c>
      <c r="AE1419" t="s">
        <v>38</v>
      </c>
      <c r="AF1419">
        <v>98109</v>
      </c>
    </row>
    <row r="1420" spans="1:32" x14ac:dyDescent="0.25">
      <c r="A1420">
        <v>13024</v>
      </c>
      <c r="B1420" t="s">
        <v>178</v>
      </c>
      <c r="F1420">
        <v>1</v>
      </c>
      <c r="G1420" t="s">
        <v>4512</v>
      </c>
      <c r="H1420" t="s">
        <v>43705</v>
      </c>
      <c r="I1420">
        <v>0</v>
      </c>
      <c r="Q1420" t="s">
        <v>33</v>
      </c>
      <c r="Z1420" t="s">
        <v>34</v>
      </c>
      <c r="AA1420" t="s">
        <v>27211</v>
      </c>
      <c r="AB1420" t="s">
        <v>31164</v>
      </c>
      <c r="AC1420" t="s">
        <v>31165</v>
      </c>
      <c r="AD1420" t="s">
        <v>31166</v>
      </c>
      <c r="AE1420" t="s">
        <v>38</v>
      </c>
      <c r="AF1420">
        <v>98902</v>
      </c>
    </row>
    <row r="1421" spans="1:32" x14ac:dyDescent="0.25">
      <c r="A1421">
        <v>13025</v>
      </c>
      <c r="B1421" t="s">
        <v>73</v>
      </c>
      <c r="C1421" t="s">
        <v>74</v>
      </c>
      <c r="F1421">
        <v>1</v>
      </c>
      <c r="G1421" t="s">
        <v>2533</v>
      </c>
      <c r="H1421" t="s">
        <v>43703</v>
      </c>
      <c r="Q1421" t="s">
        <v>33</v>
      </c>
      <c r="Z1421" t="s">
        <v>34</v>
      </c>
      <c r="AA1421" t="s">
        <v>2534</v>
      </c>
      <c r="AB1421" t="s">
        <v>2535</v>
      </c>
      <c r="AC1421" t="s">
        <v>2536</v>
      </c>
      <c r="AD1421">
        <v>-171071</v>
      </c>
      <c r="AE1421" t="s">
        <v>38</v>
      </c>
      <c r="AF1421">
        <v>98101</v>
      </c>
    </row>
    <row r="1422" spans="1:32" x14ac:dyDescent="0.25">
      <c r="A1422">
        <v>13028</v>
      </c>
      <c r="B1422" t="s">
        <v>164</v>
      </c>
      <c r="C1422" t="s">
        <v>165</v>
      </c>
      <c r="F1422">
        <v>1</v>
      </c>
      <c r="G1422" t="s">
        <v>387</v>
      </c>
      <c r="H1422" t="s">
        <v>43696</v>
      </c>
      <c r="I1422">
        <v>0</v>
      </c>
      <c r="Q1422" t="s">
        <v>63</v>
      </c>
      <c r="Z1422" t="s">
        <v>34</v>
      </c>
      <c r="AA1422" t="s">
        <v>38864</v>
      </c>
      <c r="AB1422" t="s">
        <v>38865</v>
      </c>
      <c r="AC1422" t="s">
        <v>38866</v>
      </c>
      <c r="AD1422" t="s">
        <v>38867</v>
      </c>
    </row>
    <row r="1423" spans="1:32" x14ac:dyDescent="0.25">
      <c r="A1423">
        <v>13031</v>
      </c>
      <c r="B1423" t="s">
        <v>276</v>
      </c>
      <c r="C1423" t="s">
        <v>45</v>
      </c>
      <c r="F1423">
        <v>1</v>
      </c>
      <c r="G1423" t="s">
        <v>315</v>
      </c>
      <c r="H1423" t="s">
        <v>43696</v>
      </c>
      <c r="P1423" t="s">
        <v>17852</v>
      </c>
      <c r="Q1423" t="s">
        <v>33</v>
      </c>
      <c r="Y1423">
        <v>15</v>
      </c>
      <c r="Z1423" t="s">
        <v>34</v>
      </c>
      <c r="AA1423" t="s">
        <v>1843</v>
      </c>
      <c r="AB1423" t="s">
        <v>17853</v>
      </c>
      <c r="AC1423" t="s">
        <v>17854</v>
      </c>
      <c r="AD1423">
        <v>-160270</v>
      </c>
    </row>
    <row r="1424" spans="1:32" x14ac:dyDescent="0.25">
      <c r="A1424">
        <v>13034</v>
      </c>
      <c r="B1424" t="s">
        <v>334</v>
      </c>
      <c r="C1424" t="s">
        <v>45</v>
      </c>
      <c r="F1424">
        <v>1</v>
      </c>
      <c r="G1424" t="s">
        <v>40993</v>
      </c>
      <c r="H1424" t="s">
        <v>43703</v>
      </c>
      <c r="I1424">
        <v>0</v>
      </c>
      <c r="Q1424" t="s">
        <v>33</v>
      </c>
      <c r="AA1424" t="s">
        <v>40994</v>
      </c>
      <c r="AB1424" t="s">
        <v>40995</v>
      </c>
      <c r="AC1424" t="s">
        <v>40996</v>
      </c>
      <c r="AD1424" t="s">
        <v>40997</v>
      </c>
      <c r="AE1424" t="s">
        <v>38</v>
      </c>
      <c r="AF1424">
        <v>98902</v>
      </c>
    </row>
    <row r="1425" spans="1:32" x14ac:dyDescent="0.25">
      <c r="A1425">
        <v>13055</v>
      </c>
      <c r="B1425" t="s">
        <v>739</v>
      </c>
      <c r="C1425" t="s">
        <v>686</v>
      </c>
      <c r="F1425">
        <v>1</v>
      </c>
      <c r="G1425" t="s">
        <v>3068</v>
      </c>
      <c r="H1425" t="s">
        <v>43705</v>
      </c>
      <c r="I1425">
        <v>0</v>
      </c>
      <c r="Q1425" t="s">
        <v>33</v>
      </c>
      <c r="AA1425" t="s">
        <v>29339</v>
      </c>
      <c r="AB1425" t="s">
        <v>30243</v>
      </c>
      <c r="AC1425" t="s">
        <v>30241</v>
      </c>
      <c r="AD1425" t="s">
        <v>30244</v>
      </c>
      <c r="AE1425" t="s">
        <v>38</v>
      </c>
      <c r="AF1425">
        <v>98823</v>
      </c>
    </row>
    <row r="1426" spans="1:32" ht="409.5" x14ac:dyDescent="0.25">
      <c r="A1426">
        <v>13059</v>
      </c>
      <c r="B1426" t="s">
        <v>739</v>
      </c>
      <c r="C1426" t="s">
        <v>686</v>
      </c>
      <c r="F1426">
        <v>1</v>
      </c>
      <c r="G1426" t="s">
        <v>1194</v>
      </c>
      <c r="H1426" t="s">
        <v>43705</v>
      </c>
      <c r="Q1426" t="s">
        <v>33</v>
      </c>
      <c r="Z1426" t="s">
        <v>34</v>
      </c>
      <c r="AA1426" t="s">
        <v>9996</v>
      </c>
      <c r="AB1426" s="1" t="s">
        <v>29845</v>
      </c>
      <c r="AC1426" t="s">
        <v>29823</v>
      </c>
      <c r="AD1426">
        <v>-173052</v>
      </c>
      <c r="AE1426" t="s">
        <v>38</v>
      </c>
      <c r="AF1426">
        <v>98226</v>
      </c>
    </row>
    <row r="1427" spans="1:32" x14ac:dyDescent="0.25">
      <c r="A1427">
        <v>13099</v>
      </c>
      <c r="B1427" t="s">
        <v>677</v>
      </c>
      <c r="C1427" t="s">
        <v>80</v>
      </c>
      <c r="F1427">
        <v>1</v>
      </c>
      <c r="G1427" t="s">
        <v>651</v>
      </c>
      <c r="H1427" t="s">
        <v>43705</v>
      </c>
      <c r="Q1427" t="s">
        <v>33</v>
      </c>
      <c r="AA1427" t="s">
        <v>6323</v>
      </c>
      <c r="AB1427" t="s">
        <v>12967</v>
      </c>
      <c r="AC1427" t="s">
        <v>12968</v>
      </c>
      <c r="AD1427">
        <v>-160102</v>
      </c>
      <c r="AE1427" t="s">
        <v>38</v>
      </c>
      <c r="AF1427">
        <v>88034</v>
      </c>
    </row>
    <row r="1428" spans="1:32" x14ac:dyDescent="0.25">
      <c r="A1428">
        <v>17141</v>
      </c>
      <c r="B1428" t="s">
        <v>739</v>
      </c>
      <c r="C1428" t="s">
        <v>686</v>
      </c>
      <c r="F1428">
        <v>1</v>
      </c>
      <c r="G1428" t="s">
        <v>18299</v>
      </c>
      <c r="H1428" t="s">
        <v>43705</v>
      </c>
      <c r="I1428">
        <v>0</v>
      </c>
      <c r="Q1428" t="s">
        <v>33</v>
      </c>
      <c r="AA1428" t="s">
        <v>18300</v>
      </c>
      <c r="AB1428" t="s">
        <v>30497</v>
      </c>
      <c r="AC1428" t="s">
        <v>30459</v>
      </c>
      <c r="AD1428" t="s">
        <v>30498</v>
      </c>
      <c r="AE1428" t="s">
        <v>38</v>
      </c>
      <c r="AF1428">
        <v>98223</v>
      </c>
    </row>
    <row r="1429" spans="1:32" ht="409.5" x14ac:dyDescent="0.25">
      <c r="A1429">
        <v>13133</v>
      </c>
      <c r="B1429" t="s">
        <v>773</v>
      </c>
      <c r="C1429" t="s">
        <v>80</v>
      </c>
      <c r="F1429">
        <v>1</v>
      </c>
      <c r="G1429" t="s">
        <v>3047</v>
      </c>
      <c r="H1429" t="s">
        <v>43705</v>
      </c>
      <c r="I1429">
        <v>0</v>
      </c>
      <c r="Q1429" t="s">
        <v>33</v>
      </c>
      <c r="Z1429" t="s">
        <v>34</v>
      </c>
      <c r="AA1429" t="s">
        <v>6054</v>
      </c>
      <c r="AB1429" s="1" t="s">
        <v>6190</v>
      </c>
      <c r="AC1429" t="s">
        <v>6191</v>
      </c>
      <c r="AD1429" t="s">
        <v>6192</v>
      </c>
      <c r="AE1429" t="s">
        <v>38</v>
      </c>
      <c r="AF1429">
        <v>98516</v>
      </c>
    </row>
    <row r="1430" spans="1:32" x14ac:dyDescent="0.25">
      <c r="A1430">
        <v>13151</v>
      </c>
      <c r="B1430" t="s">
        <v>685</v>
      </c>
      <c r="C1430" t="s">
        <v>686</v>
      </c>
      <c r="F1430">
        <v>1</v>
      </c>
      <c r="G1430" t="s">
        <v>4924</v>
      </c>
      <c r="H1430" t="s">
        <v>43705</v>
      </c>
      <c r="I1430">
        <v>0</v>
      </c>
      <c r="Q1430" t="s">
        <v>33</v>
      </c>
      <c r="AA1430" t="s">
        <v>29570</v>
      </c>
      <c r="AB1430" t="s">
        <v>34759</v>
      </c>
      <c r="AC1430" t="s">
        <v>34753</v>
      </c>
      <c r="AD1430" t="s">
        <v>34760</v>
      </c>
      <c r="AE1430" t="s">
        <v>38</v>
      </c>
      <c r="AF1430">
        <v>98005</v>
      </c>
    </row>
    <row r="1431" spans="1:32" x14ac:dyDescent="0.25">
      <c r="A1431">
        <v>13166</v>
      </c>
      <c r="B1431" t="s">
        <v>73</v>
      </c>
      <c r="C1431" t="s">
        <v>74</v>
      </c>
      <c r="F1431">
        <v>1</v>
      </c>
      <c r="G1431" t="s">
        <v>17655</v>
      </c>
      <c r="H1431" t="s">
        <v>43703</v>
      </c>
      <c r="I1431">
        <v>0</v>
      </c>
      <c r="Q1431" t="s">
        <v>33</v>
      </c>
      <c r="Z1431" t="s">
        <v>34</v>
      </c>
      <c r="AA1431" t="s">
        <v>17656</v>
      </c>
      <c r="AB1431" t="s">
        <v>17657</v>
      </c>
      <c r="AC1431" t="s">
        <v>17658</v>
      </c>
      <c r="AD1431" t="s">
        <v>17659</v>
      </c>
      <c r="AE1431" t="s">
        <v>38</v>
      </c>
      <c r="AF1431">
        <v>98101</v>
      </c>
    </row>
    <row r="1432" spans="1:32" x14ac:dyDescent="0.25">
      <c r="A1432">
        <v>13171</v>
      </c>
      <c r="B1432" t="s">
        <v>2046</v>
      </c>
      <c r="C1432" t="s">
        <v>80</v>
      </c>
      <c r="F1432">
        <v>1</v>
      </c>
      <c r="G1432" t="s">
        <v>81</v>
      </c>
      <c r="H1432" t="s">
        <v>43705</v>
      </c>
      <c r="I1432">
        <v>0</v>
      </c>
      <c r="Q1432" t="s">
        <v>33</v>
      </c>
      <c r="AA1432" t="s">
        <v>5725</v>
      </c>
      <c r="AB1432" t="s">
        <v>14897</v>
      </c>
      <c r="AC1432" t="s">
        <v>14898</v>
      </c>
      <c r="AD1432" t="s">
        <v>14899</v>
      </c>
      <c r="AE1432" t="s">
        <v>38</v>
      </c>
      <c r="AF1432">
        <v>98668</v>
      </c>
    </row>
    <row r="1433" spans="1:32" ht="409.5" x14ac:dyDescent="0.25">
      <c r="A1433">
        <v>13190</v>
      </c>
      <c r="B1433" t="s">
        <v>334</v>
      </c>
      <c r="C1433" t="s">
        <v>45</v>
      </c>
      <c r="F1433">
        <v>1</v>
      </c>
      <c r="G1433" t="s">
        <v>21677</v>
      </c>
      <c r="H1433" t="s">
        <v>43703</v>
      </c>
      <c r="Q1433" t="s">
        <v>33</v>
      </c>
      <c r="Y1433">
        <v>15</v>
      </c>
      <c r="Z1433" t="s">
        <v>34</v>
      </c>
      <c r="AA1433" t="s">
        <v>21678</v>
      </c>
      <c r="AB1433" s="1" t="s">
        <v>21679</v>
      </c>
      <c r="AC1433" t="s">
        <v>21680</v>
      </c>
      <c r="AD1433">
        <v>-180647</v>
      </c>
      <c r="AE1433" t="s">
        <v>38</v>
      </c>
      <c r="AF1433">
        <v>98409</v>
      </c>
    </row>
    <row r="1434" spans="1:32" ht="300" x14ac:dyDescent="0.25">
      <c r="A1434">
        <v>13192</v>
      </c>
      <c r="B1434" t="s">
        <v>96</v>
      </c>
      <c r="C1434" t="s">
        <v>97</v>
      </c>
      <c r="F1434">
        <v>1</v>
      </c>
      <c r="G1434" t="s">
        <v>658</v>
      </c>
      <c r="H1434" t="s">
        <v>43705</v>
      </c>
      <c r="Q1434" t="s">
        <v>33</v>
      </c>
      <c r="Z1434" t="s">
        <v>34</v>
      </c>
      <c r="AA1434" t="s">
        <v>37423</v>
      </c>
      <c r="AB1434" s="1" t="s">
        <v>37424</v>
      </c>
      <c r="AC1434" t="s">
        <v>37420</v>
      </c>
      <c r="AD1434">
        <v>-162928</v>
      </c>
      <c r="AE1434" t="s">
        <v>2243</v>
      </c>
      <c r="AF1434">
        <v>85701</v>
      </c>
    </row>
    <row r="1435" spans="1:32" x14ac:dyDescent="0.25">
      <c r="A1435">
        <v>13197</v>
      </c>
      <c r="B1435" t="s">
        <v>2046</v>
      </c>
      <c r="C1435" t="s">
        <v>80</v>
      </c>
      <c r="F1435">
        <v>1</v>
      </c>
      <c r="G1435" t="s">
        <v>2587</v>
      </c>
      <c r="H1435" t="s">
        <v>43705</v>
      </c>
      <c r="Q1435" t="s">
        <v>33</v>
      </c>
      <c r="AA1435" t="s">
        <v>11903</v>
      </c>
      <c r="AB1435" t="s">
        <v>15677</v>
      </c>
      <c r="AC1435" t="s">
        <v>15678</v>
      </c>
      <c r="AD1435">
        <v>-161796</v>
      </c>
      <c r="AE1435" t="s">
        <v>38</v>
      </c>
      <c r="AF1435">
        <v>98154</v>
      </c>
    </row>
    <row r="1436" spans="1:32" x14ac:dyDescent="0.25">
      <c r="A1436">
        <v>13199</v>
      </c>
      <c r="B1436" t="s">
        <v>2046</v>
      </c>
      <c r="C1436" t="s">
        <v>80</v>
      </c>
      <c r="F1436">
        <v>1</v>
      </c>
      <c r="G1436" t="s">
        <v>5745</v>
      </c>
      <c r="H1436" t="s">
        <v>43705</v>
      </c>
      <c r="Q1436" t="s">
        <v>33</v>
      </c>
      <c r="AA1436" t="s">
        <v>5935</v>
      </c>
      <c r="AB1436" t="s">
        <v>13825</v>
      </c>
      <c r="AC1436" t="s">
        <v>13824</v>
      </c>
      <c r="AD1436">
        <v>-162631</v>
      </c>
      <c r="AE1436" t="s">
        <v>38</v>
      </c>
      <c r="AF1436">
        <v>98201</v>
      </c>
    </row>
    <row r="1437" spans="1:32" x14ac:dyDescent="0.25">
      <c r="A1437">
        <v>13208</v>
      </c>
      <c r="B1437" t="s">
        <v>685</v>
      </c>
      <c r="C1437" t="s">
        <v>686</v>
      </c>
      <c r="F1437">
        <v>1</v>
      </c>
      <c r="G1437" t="s">
        <v>29496</v>
      </c>
      <c r="H1437" t="s">
        <v>43705</v>
      </c>
      <c r="I1437">
        <v>0</v>
      </c>
      <c r="Q1437" t="s">
        <v>33</v>
      </c>
      <c r="AA1437" t="s">
        <v>31028</v>
      </c>
      <c r="AB1437" t="s">
        <v>35256</v>
      </c>
      <c r="AC1437" t="s">
        <v>35222</v>
      </c>
      <c r="AD1437" t="s">
        <v>35257</v>
      </c>
      <c r="AE1437" t="s">
        <v>59</v>
      </c>
      <c r="AF1437">
        <v>32825</v>
      </c>
    </row>
    <row r="1438" spans="1:32" x14ac:dyDescent="0.25">
      <c r="A1438">
        <v>13211</v>
      </c>
      <c r="B1438" t="s">
        <v>739</v>
      </c>
      <c r="C1438" t="s">
        <v>686</v>
      </c>
      <c r="F1438">
        <v>1</v>
      </c>
      <c r="G1438" t="s">
        <v>670</v>
      </c>
      <c r="H1438" t="s">
        <v>43705</v>
      </c>
      <c r="Q1438" t="s">
        <v>33</v>
      </c>
      <c r="AA1438" t="s">
        <v>4943</v>
      </c>
      <c r="AB1438" t="s">
        <v>30817</v>
      </c>
      <c r="AC1438" t="s">
        <v>30814</v>
      </c>
      <c r="AD1438">
        <v>-163526</v>
      </c>
    </row>
    <row r="1439" spans="1:32" ht="409.5" x14ac:dyDescent="0.25">
      <c r="A1439">
        <v>13224</v>
      </c>
      <c r="B1439" t="s">
        <v>2046</v>
      </c>
      <c r="C1439" t="s">
        <v>80</v>
      </c>
      <c r="F1439">
        <v>1</v>
      </c>
      <c r="G1439" t="s">
        <v>69</v>
      </c>
      <c r="H1439" t="s">
        <v>43696</v>
      </c>
      <c r="Q1439" t="s">
        <v>33</v>
      </c>
      <c r="AA1439" t="s">
        <v>15036</v>
      </c>
      <c r="AB1439" s="1" t="s">
        <v>15037</v>
      </c>
      <c r="AC1439" t="s">
        <v>15038</v>
      </c>
      <c r="AD1439">
        <v>-160534</v>
      </c>
      <c r="AE1439" t="s">
        <v>38</v>
      </c>
      <c r="AF1439">
        <v>98121</v>
      </c>
    </row>
    <row r="1440" spans="1:32" x14ac:dyDescent="0.25">
      <c r="A1440">
        <v>13229</v>
      </c>
      <c r="B1440" t="s">
        <v>79</v>
      </c>
      <c r="C1440" t="s">
        <v>80</v>
      </c>
      <c r="F1440">
        <v>1</v>
      </c>
      <c r="G1440" t="s">
        <v>3047</v>
      </c>
      <c r="H1440" t="s">
        <v>43705</v>
      </c>
      <c r="Q1440" t="s">
        <v>33</v>
      </c>
      <c r="AA1440" t="s">
        <v>13308</v>
      </c>
      <c r="AB1440" t="s">
        <v>26625</v>
      </c>
      <c r="AC1440" t="s">
        <v>26626</v>
      </c>
      <c r="AD1440">
        <v>-170644</v>
      </c>
      <c r="AE1440" t="s">
        <v>38</v>
      </c>
      <c r="AF1440">
        <v>98516</v>
      </c>
    </row>
    <row r="1441" spans="1:32" x14ac:dyDescent="0.25">
      <c r="A1441">
        <v>13236</v>
      </c>
      <c r="B1441" t="s">
        <v>2046</v>
      </c>
      <c r="C1441" t="s">
        <v>80</v>
      </c>
      <c r="F1441">
        <v>1</v>
      </c>
      <c r="G1441" t="s">
        <v>11305</v>
      </c>
      <c r="H1441" t="s">
        <v>43705</v>
      </c>
      <c r="Q1441" t="s">
        <v>33</v>
      </c>
      <c r="AA1441" t="s">
        <v>13168</v>
      </c>
      <c r="AB1441" t="s">
        <v>13173</v>
      </c>
      <c r="AC1441" t="s">
        <v>13174</v>
      </c>
      <c r="AD1441">
        <v>-171709</v>
      </c>
      <c r="AE1441" t="s">
        <v>38</v>
      </c>
      <c r="AF1441">
        <v>99201</v>
      </c>
    </row>
    <row r="1442" spans="1:32" ht="409.5" x14ac:dyDescent="0.25">
      <c r="A1442">
        <v>13236</v>
      </c>
      <c r="B1442" t="s">
        <v>68</v>
      </c>
      <c r="C1442" t="s">
        <v>45</v>
      </c>
      <c r="F1442">
        <v>1</v>
      </c>
      <c r="G1442" t="s">
        <v>9151</v>
      </c>
      <c r="H1442" t="s">
        <v>43705</v>
      </c>
      <c r="Q1442" t="s">
        <v>33</v>
      </c>
      <c r="Z1442" t="s">
        <v>34</v>
      </c>
      <c r="AA1442" t="s">
        <v>9184</v>
      </c>
      <c r="AB1442" s="1" t="s">
        <v>39395</v>
      </c>
      <c r="AC1442" t="s">
        <v>39396</v>
      </c>
      <c r="AD1442">
        <v>-160908</v>
      </c>
      <c r="AE1442" t="s">
        <v>38</v>
      </c>
      <c r="AF1442">
        <v>98101</v>
      </c>
    </row>
    <row r="1443" spans="1:32" ht="409.5" x14ac:dyDescent="0.25">
      <c r="A1443">
        <v>13237</v>
      </c>
      <c r="B1443" t="s">
        <v>124</v>
      </c>
      <c r="C1443" t="s">
        <v>45</v>
      </c>
      <c r="F1443">
        <v>1</v>
      </c>
      <c r="G1443" t="s">
        <v>2036</v>
      </c>
      <c r="H1443" t="s">
        <v>43696</v>
      </c>
      <c r="P1443" s="1" t="s">
        <v>2037</v>
      </c>
      <c r="Q1443" t="s">
        <v>33</v>
      </c>
      <c r="S1443" t="s">
        <v>2038</v>
      </c>
      <c r="T1443" t="s">
        <v>599</v>
      </c>
      <c r="Y1443">
        <v>15</v>
      </c>
      <c r="Z1443" t="s">
        <v>34</v>
      </c>
      <c r="AA1443" t="s">
        <v>2039</v>
      </c>
      <c r="AB1443" s="1" t="s">
        <v>2040</v>
      </c>
      <c r="AC1443" t="s">
        <v>2041</v>
      </c>
      <c r="AD1443">
        <v>-172208</v>
      </c>
      <c r="AE1443" t="s">
        <v>38</v>
      </c>
      <c r="AF1443">
        <v>98501</v>
      </c>
    </row>
    <row r="1444" spans="1:32" ht="409.5" x14ac:dyDescent="0.25">
      <c r="A1444">
        <v>14569</v>
      </c>
      <c r="B1444" t="s">
        <v>4554</v>
      </c>
      <c r="C1444" t="s">
        <v>245</v>
      </c>
      <c r="F1444">
        <v>1</v>
      </c>
      <c r="G1444" t="s">
        <v>28633</v>
      </c>
      <c r="H1444" t="s">
        <v>43703</v>
      </c>
      <c r="I1444">
        <v>0</v>
      </c>
      <c r="Q1444" t="s">
        <v>33</v>
      </c>
      <c r="Z1444" t="s">
        <v>34</v>
      </c>
      <c r="AA1444" t="s">
        <v>39443</v>
      </c>
      <c r="AB1444" s="1" t="s">
        <v>39444</v>
      </c>
      <c r="AC1444" t="s">
        <v>39445</v>
      </c>
      <c r="AD1444" t="s">
        <v>39446</v>
      </c>
      <c r="AE1444" t="s">
        <v>38</v>
      </c>
      <c r="AF1444">
        <v>98101</v>
      </c>
    </row>
    <row r="1445" spans="1:32" ht="409.5" x14ac:dyDescent="0.25">
      <c r="A1445">
        <v>14925</v>
      </c>
      <c r="B1445" t="s">
        <v>73</v>
      </c>
      <c r="C1445" t="s">
        <v>74</v>
      </c>
      <c r="F1445">
        <v>1</v>
      </c>
      <c r="G1445" t="s">
        <v>28633</v>
      </c>
      <c r="H1445" t="s">
        <v>43703</v>
      </c>
      <c r="Q1445" t="s">
        <v>33</v>
      </c>
      <c r="Z1445" t="s">
        <v>34</v>
      </c>
      <c r="AA1445" t="s">
        <v>28634</v>
      </c>
      <c r="AB1445" s="1" t="s">
        <v>28635</v>
      </c>
      <c r="AC1445" t="s">
        <v>28636</v>
      </c>
      <c r="AD1445">
        <v>-170408</v>
      </c>
      <c r="AE1445" t="s">
        <v>38</v>
      </c>
      <c r="AF1445">
        <v>98101</v>
      </c>
    </row>
    <row r="1446" spans="1:32" ht="409.5" x14ac:dyDescent="0.25">
      <c r="A1446">
        <v>13294</v>
      </c>
      <c r="B1446" t="s">
        <v>3439</v>
      </c>
      <c r="F1446">
        <v>1</v>
      </c>
      <c r="G1446" t="s">
        <v>5045</v>
      </c>
      <c r="H1446" t="s">
        <v>43705</v>
      </c>
      <c r="I1446">
        <v>0</v>
      </c>
      <c r="Q1446" t="s">
        <v>33</v>
      </c>
      <c r="Z1446" t="s">
        <v>34</v>
      </c>
      <c r="AA1446" t="s">
        <v>5046</v>
      </c>
      <c r="AB1446" s="1" t="s">
        <v>5047</v>
      </c>
      <c r="AC1446" t="s">
        <v>5048</v>
      </c>
      <c r="AD1446" t="s">
        <v>5049</v>
      </c>
      <c r="AE1446" t="s">
        <v>38</v>
      </c>
      <c r="AF1446">
        <v>98411</v>
      </c>
    </row>
    <row r="1447" spans="1:32" x14ac:dyDescent="0.25">
      <c r="A1447">
        <v>13303</v>
      </c>
      <c r="B1447" t="s">
        <v>44</v>
      </c>
      <c r="C1447" t="s">
        <v>45</v>
      </c>
      <c r="F1447">
        <v>1</v>
      </c>
      <c r="G1447" t="s">
        <v>812</v>
      </c>
      <c r="H1447" t="s">
        <v>43705</v>
      </c>
      <c r="I1447">
        <v>0</v>
      </c>
      <c r="Q1447" t="s">
        <v>63</v>
      </c>
      <c r="Z1447" t="s">
        <v>34</v>
      </c>
      <c r="AA1447" t="s">
        <v>813</v>
      </c>
      <c r="AB1447" t="s">
        <v>814</v>
      </c>
      <c r="AC1447" t="s">
        <v>814</v>
      </c>
      <c r="AD1447" t="s">
        <v>815</v>
      </c>
      <c r="AE1447" t="s">
        <v>816</v>
      </c>
      <c r="AF1447">
        <v>80234</v>
      </c>
    </row>
    <row r="1448" spans="1:32" x14ac:dyDescent="0.25">
      <c r="A1448">
        <v>13305</v>
      </c>
      <c r="B1448" t="s">
        <v>489</v>
      </c>
      <c r="C1448" t="s">
        <v>45</v>
      </c>
      <c r="F1448">
        <v>1</v>
      </c>
      <c r="G1448" t="s">
        <v>734</v>
      </c>
      <c r="H1448" t="s">
        <v>43696</v>
      </c>
      <c r="Q1448" t="s">
        <v>33</v>
      </c>
      <c r="AA1448" t="s">
        <v>735</v>
      </c>
      <c r="AB1448" t="s">
        <v>9853</v>
      </c>
      <c r="AC1448" t="s">
        <v>9854</v>
      </c>
      <c r="AD1448">
        <v>-171805</v>
      </c>
    </row>
    <row r="1449" spans="1:32" ht="409.5" x14ac:dyDescent="0.25">
      <c r="A1449">
        <v>13309</v>
      </c>
      <c r="B1449" t="s">
        <v>124</v>
      </c>
      <c r="C1449" t="s">
        <v>45</v>
      </c>
      <c r="F1449">
        <v>1</v>
      </c>
      <c r="G1449" t="s">
        <v>2298</v>
      </c>
      <c r="H1449" t="s">
        <v>43703</v>
      </c>
      <c r="Q1449" t="s">
        <v>33</v>
      </c>
      <c r="Y1449">
        <v>15</v>
      </c>
      <c r="Z1449" t="s">
        <v>34</v>
      </c>
      <c r="AA1449" t="s">
        <v>25024</v>
      </c>
      <c r="AB1449" s="1" t="s">
        <v>43440</v>
      </c>
      <c r="AC1449" t="s">
        <v>43441</v>
      </c>
      <c r="AD1449">
        <v>-180916</v>
      </c>
      <c r="AE1449" t="s">
        <v>38</v>
      </c>
      <c r="AF1449">
        <v>98032</v>
      </c>
    </row>
    <row r="1450" spans="1:32" x14ac:dyDescent="0.25">
      <c r="A1450">
        <v>13321</v>
      </c>
      <c r="B1450" t="s">
        <v>30</v>
      </c>
      <c r="C1450" t="s">
        <v>31</v>
      </c>
      <c r="F1450">
        <v>1</v>
      </c>
      <c r="G1450" t="s">
        <v>2921</v>
      </c>
      <c r="H1450" t="s">
        <v>43705</v>
      </c>
      <c r="Q1450" t="s">
        <v>33</v>
      </c>
      <c r="Z1450" t="s">
        <v>34</v>
      </c>
      <c r="AA1450" t="s">
        <v>2922</v>
      </c>
      <c r="AB1450" t="s">
        <v>2923</v>
      </c>
      <c r="AC1450" t="s">
        <v>2923</v>
      </c>
      <c r="AD1450">
        <v>-171325</v>
      </c>
      <c r="AE1450" t="s">
        <v>38</v>
      </c>
      <c r="AF1450">
        <v>98332</v>
      </c>
    </row>
    <row r="1451" spans="1:32" x14ac:dyDescent="0.25">
      <c r="A1451">
        <v>13323</v>
      </c>
      <c r="B1451" t="s">
        <v>178</v>
      </c>
      <c r="F1451">
        <v>1</v>
      </c>
      <c r="G1451" t="s">
        <v>3707</v>
      </c>
      <c r="H1451" t="s">
        <v>43705</v>
      </c>
      <c r="I1451">
        <v>0</v>
      </c>
      <c r="Q1451" t="s">
        <v>33</v>
      </c>
      <c r="Z1451" t="s">
        <v>34</v>
      </c>
      <c r="AA1451" t="s">
        <v>3708</v>
      </c>
      <c r="AB1451" t="s">
        <v>4152</v>
      </c>
      <c r="AC1451" t="s">
        <v>4138</v>
      </c>
      <c r="AD1451" t="s">
        <v>4153</v>
      </c>
      <c r="AE1451" t="s">
        <v>102</v>
      </c>
      <c r="AF1451">
        <v>97222</v>
      </c>
    </row>
    <row r="1452" spans="1:32" ht="409.5" x14ac:dyDescent="0.25">
      <c r="A1452">
        <v>13326</v>
      </c>
      <c r="B1452" t="s">
        <v>334</v>
      </c>
      <c r="C1452" t="s">
        <v>45</v>
      </c>
      <c r="F1452">
        <v>1</v>
      </c>
      <c r="G1452" t="s">
        <v>22324</v>
      </c>
      <c r="H1452" t="s">
        <v>43705</v>
      </c>
      <c r="Q1452" t="s">
        <v>33</v>
      </c>
      <c r="Z1452" t="s">
        <v>34</v>
      </c>
      <c r="AA1452" t="s">
        <v>22325</v>
      </c>
      <c r="AB1452" s="1" t="s">
        <v>24747</v>
      </c>
      <c r="AC1452" t="s">
        <v>24745</v>
      </c>
      <c r="AD1452">
        <v>-160618</v>
      </c>
    </row>
    <row r="1453" spans="1:32" x14ac:dyDescent="0.25">
      <c r="A1453">
        <v>13328</v>
      </c>
      <c r="B1453" t="s">
        <v>17015</v>
      </c>
      <c r="C1453" t="s">
        <v>45</v>
      </c>
      <c r="F1453">
        <v>1</v>
      </c>
      <c r="G1453" t="s">
        <v>2112</v>
      </c>
      <c r="H1453" t="s">
        <v>43705</v>
      </c>
      <c r="I1453">
        <v>0</v>
      </c>
      <c r="Q1453" t="s">
        <v>33</v>
      </c>
      <c r="AA1453" t="s">
        <v>17003</v>
      </c>
      <c r="AB1453" t="s">
        <v>35463</v>
      </c>
      <c r="AC1453" t="s">
        <v>35464</v>
      </c>
      <c r="AD1453" t="s">
        <v>35465</v>
      </c>
      <c r="AE1453" t="s">
        <v>38</v>
      </c>
      <c r="AF1453">
        <v>98531</v>
      </c>
    </row>
    <row r="1454" spans="1:32" x14ac:dyDescent="0.25">
      <c r="A1454">
        <v>13328</v>
      </c>
      <c r="B1454" t="s">
        <v>677</v>
      </c>
      <c r="C1454" t="s">
        <v>80</v>
      </c>
      <c r="F1454">
        <v>1</v>
      </c>
      <c r="G1454" t="s">
        <v>651</v>
      </c>
      <c r="H1454" t="s">
        <v>43705</v>
      </c>
      <c r="I1454">
        <v>0</v>
      </c>
      <c r="Q1454" t="s">
        <v>33</v>
      </c>
      <c r="AA1454" t="s">
        <v>7704</v>
      </c>
      <c r="AB1454" t="s">
        <v>7705</v>
      </c>
      <c r="AC1454" t="s">
        <v>7706</v>
      </c>
      <c r="AD1454" t="s">
        <v>7707</v>
      </c>
      <c r="AE1454" t="s">
        <v>38</v>
      </c>
      <c r="AF1454">
        <v>98034</v>
      </c>
    </row>
    <row r="1455" spans="1:32" x14ac:dyDescent="0.25">
      <c r="A1455">
        <v>13335</v>
      </c>
      <c r="B1455" t="s">
        <v>677</v>
      </c>
      <c r="C1455" t="s">
        <v>80</v>
      </c>
      <c r="F1455">
        <v>1</v>
      </c>
      <c r="G1455" t="s">
        <v>413</v>
      </c>
      <c r="H1455" t="s">
        <v>43705</v>
      </c>
      <c r="I1455">
        <v>0</v>
      </c>
      <c r="Q1455" t="s">
        <v>33</v>
      </c>
      <c r="AA1455" t="s">
        <v>6646</v>
      </c>
      <c r="AB1455" t="s">
        <v>8224</v>
      </c>
      <c r="AC1455" t="s">
        <v>8225</v>
      </c>
      <c r="AD1455" t="s">
        <v>8226</v>
      </c>
      <c r="AE1455" t="s">
        <v>38</v>
      </c>
      <c r="AF1455">
        <v>98004</v>
      </c>
    </row>
    <row r="1456" spans="1:32" ht="409.5" x14ac:dyDescent="0.25">
      <c r="A1456">
        <v>13352</v>
      </c>
      <c r="B1456" t="s">
        <v>344</v>
      </c>
      <c r="C1456" t="s">
        <v>31</v>
      </c>
      <c r="F1456">
        <v>1</v>
      </c>
      <c r="G1456" t="s">
        <v>37616</v>
      </c>
      <c r="H1456" t="s">
        <v>43703</v>
      </c>
      <c r="I1456">
        <v>0</v>
      </c>
      <c r="Q1456" t="s">
        <v>33</v>
      </c>
      <c r="Y1456">
        <v>15</v>
      </c>
      <c r="Z1456" t="s">
        <v>34</v>
      </c>
      <c r="AA1456" t="s">
        <v>37617</v>
      </c>
      <c r="AB1456" s="1" t="s">
        <v>37618</v>
      </c>
      <c r="AC1456" t="s">
        <v>37619</v>
      </c>
      <c r="AD1456" t="s">
        <v>37620</v>
      </c>
      <c r="AE1456" t="s">
        <v>38</v>
      </c>
      <c r="AF1456">
        <v>98375</v>
      </c>
    </row>
    <row r="1457" spans="1:32" x14ac:dyDescent="0.25">
      <c r="A1457">
        <v>13361</v>
      </c>
      <c r="B1457" t="s">
        <v>685</v>
      </c>
      <c r="C1457" t="s">
        <v>686</v>
      </c>
      <c r="F1457">
        <v>1</v>
      </c>
      <c r="G1457" t="s">
        <v>160</v>
      </c>
      <c r="H1457" t="s">
        <v>43705</v>
      </c>
      <c r="I1457">
        <v>0</v>
      </c>
      <c r="Q1457" t="s">
        <v>33</v>
      </c>
      <c r="AA1457" t="s">
        <v>3018</v>
      </c>
      <c r="AB1457" t="s">
        <v>33540</v>
      </c>
      <c r="AC1457" t="s">
        <v>33506</v>
      </c>
      <c r="AD1457" t="s">
        <v>33541</v>
      </c>
    </row>
    <row r="1458" spans="1:32" x14ac:dyDescent="0.25">
      <c r="A1458">
        <v>13370</v>
      </c>
      <c r="B1458" t="s">
        <v>685</v>
      </c>
      <c r="C1458" t="s">
        <v>686</v>
      </c>
      <c r="F1458">
        <v>1</v>
      </c>
      <c r="G1458" t="s">
        <v>28530</v>
      </c>
      <c r="H1458" t="s">
        <v>43705</v>
      </c>
      <c r="Q1458" t="s">
        <v>33</v>
      </c>
      <c r="AA1458" t="s">
        <v>29593</v>
      </c>
      <c r="AB1458" t="s">
        <v>32849</v>
      </c>
      <c r="AC1458" t="s">
        <v>32850</v>
      </c>
      <c r="AD1458">
        <v>-162679</v>
      </c>
      <c r="AE1458" t="s">
        <v>102</v>
      </c>
      <c r="AF1458">
        <v>97205</v>
      </c>
    </row>
    <row r="1459" spans="1:32" ht="409.5" x14ac:dyDescent="0.25">
      <c r="A1459">
        <v>13375</v>
      </c>
      <c r="B1459" t="s">
        <v>334</v>
      </c>
      <c r="C1459" t="s">
        <v>45</v>
      </c>
      <c r="F1459">
        <v>1</v>
      </c>
      <c r="G1459" t="s">
        <v>23646</v>
      </c>
      <c r="H1459" t="s">
        <v>43705</v>
      </c>
      <c r="I1459">
        <v>0</v>
      </c>
      <c r="Q1459" t="s">
        <v>33</v>
      </c>
      <c r="Z1459" t="s">
        <v>34</v>
      </c>
      <c r="AA1459" t="s">
        <v>23647</v>
      </c>
      <c r="AB1459" s="1" t="s">
        <v>23648</v>
      </c>
      <c r="AC1459" t="s">
        <v>23617</v>
      </c>
      <c r="AD1459" t="s">
        <v>23649</v>
      </c>
      <c r="AE1459" t="s">
        <v>5301</v>
      </c>
      <c r="AF1459" t="s">
        <v>23650</v>
      </c>
    </row>
    <row r="1460" spans="1:32" x14ac:dyDescent="0.25">
      <c r="A1460">
        <v>13377</v>
      </c>
      <c r="B1460" t="s">
        <v>244</v>
      </c>
      <c r="C1460" t="s">
        <v>245</v>
      </c>
      <c r="F1460">
        <v>1</v>
      </c>
      <c r="G1460" t="s">
        <v>3068</v>
      </c>
      <c r="H1460" t="s">
        <v>43705</v>
      </c>
      <c r="Q1460" t="s">
        <v>33</v>
      </c>
      <c r="Z1460" t="s">
        <v>34</v>
      </c>
      <c r="AB1460" t="s">
        <v>42860</v>
      </c>
      <c r="AC1460" t="s">
        <v>42861</v>
      </c>
      <c r="AD1460">
        <v>-170487</v>
      </c>
      <c r="AE1460" t="s">
        <v>38</v>
      </c>
      <c r="AF1460">
        <v>98823</v>
      </c>
    </row>
    <row r="1461" spans="1:32" ht="345" x14ac:dyDescent="0.25">
      <c r="A1461">
        <v>13384</v>
      </c>
      <c r="B1461" t="s">
        <v>164</v>
      </c>
      <c r="C1461" t="s">
        <v>165</v>
      </c>
      <c r="F1461">
        <v>1</v>
      </c>
      <c r="G1461" t="s">
        <v>2502</v>
      </c>
      <c r="H1461" t="s">
        <v>43703</v>
      </c>
      <c r="I1461">
        <v>0</v>
      </c>
      <c r="Q1461" t="s">
        <v>168</v>
      </c>
      <c r="AA1461" t="s">
        <v>18155</v>
      </c>
      <c r="AB1461" s="1" t="s">
        <v>19046</v>
      </c>
      <c r="AC1461" t="s">
        <v>19047</v>
      </c>
      <c r="AD1461" t="s">
        <v>19048</v>
      </c>
      <c r="AE1461" t="s">
        <v>38</v>
      </c>
      <c r="AF1461">
        <v>98104</v>
      </c>
    </row>
    <row r="1462" spans="1:32" x14ac:dyDescent="0.25">
      <c r="A1462">
        <v>13384</v>
      </c>
      <c r="B1462" t="s">
        <v>685</v>
      </c>
      <c r="C1462" t="s">
        <v>686</v>
      </c>
      <c r="F1462">
        <v>1</v>
      </c>
      <c r="G1462" t="s">
        <v>28577</v>
      </c>
      <c r="H1462" t="s">
        <v>43705</v>
      </c>
      <c r="I1462">
        <v>0</v>
      </c>
      <c r="Q1462" t="s">
        <v>33</v>
      </c>
      <c r="AA1462" t="s">
        <v>29253</v>
      </c>
      <c r="AB1462" t="s">
        <v>34640</v>
      </c>
      <c r="AC1462" t="s">
        <v>34638</v>
      </c>
      <c r="AD1462" t="s">
        <v>34641</v>
      </c>
      <c r="AE1462" t="s">
        <v>38</v>
      </c>
      <c r="AF1462">
        <v>98532</v>
      </c>
    </row>
    <row r="1463" spans="1:32" x14ac:dyDescent="0.25">
      <c r="A1463">
        <v>13385</v>
      </c>
      <c r="B1463" t="s">
        <v>73</v>
      </c>
      <c r="C1463" t="s">
        <v>74</v>
      </c>
      <c r="F1463">
        <v>1</v>
      </c>
      <c r="G1463" t="s">
        <v>1194</v>
      </c>
      <c r="H1463" t="s">
        <v>43705</v>
      </c>
      <c r="I1463">
        <v>0</v>
      </c>
      <c r="Q1463" t="s">
        <v>33</v>
      </c>
      <c r="AA1463" t="s">
        <v>4864</v>
      </c>
      <c r="AB1463" t="s">
        <v>36712</v>
      </c>
      <c r="AC1463" t="s">
        <v>36708</v>
      </c>
      <c r="AD1463" t="s">
        <v>36713</v>
      </c>
    </row>
    <row r="1464" spans="1:32" x14ac:dyDescent="0.25">
      <c r="A1464">
        <v>13390</v>
      </c>
      <c r="B1464" t="s">
        <v>2046</v>
      </c>
      <c r="C1464" t="s">
        <v>80</v>
      </c>
      <c r="F1464">
        <v>1</v>
      </c>
      <c r="G1464" t="s">
        <v>651</v>
      </c>
      <c r="H1464" t="s">
        <v>43705</v>
      </c>
      <c r="Q1464" t="s">
        <v>33</v>
      </c>
      <c r="AA1464" t="s">
        <v>6279</v>
      </c>
      <c r="AB1464" t="s">
        <v>13597</v>
      </c>
      <c r="AC1464" t="s">
        <v>13596</v>
      </c>
      <c r="AD1464">
        <v>-171298</v>
      </c>
      <c r="AE1464" t="s">
        <v>38</v>
      </c>
      <c r="AF1464">
        <v>98034</v>
      </c>
    </row>
    <row r="1465" spans="1:32" x14ac:dyDescent="0.25">
      <c r="A1465">
        <v>13396</v>
      </c>
      <c r="B1465" t="s">
        <v>2046</v>
      </c>
      <c r="C1465" t="s">
        <v>80</v>
      </c>
      <c r="F1465">
        <v>1</v>
      </c>
      <c r="G1465" t="s">
        <v>5745</v>
      </c>
      <c r="H1465" t="s">
        <v>43705</v>
      </c>
      <c r="I1465">
        <v>0</v>
      </c>
      <c r="Q1465" t="s">
        <v>33</v>
      </c>
      <c r="AA1465" t="s">
        <v>5859</v>
      </c>
      <c r="AB1465" t="s">
        <v>16456</v>
      </c>
      <c r="AC1465" t="s">
        <v>16457</v>
      </c>
      <c r="AD1465" t="s">
        <v>16458</v>
      </c>
      <c r="AE1465" t="s">
        <v>38</v>
      </c>
      <c r="AF1465">
        <v>98201</v>
      </c>
    </row>
    <row r="1466" spans="1:32" x14ac:dyDescent="0.25">
      <c r="A1466">
        <v>13439</v>
      </c>
      <c r="B1466" t="s">
        <v>739</v>
      </c>
      <c r="C1466" t="s">
        <v>686</v>
      </c>
      <c r="F1466">
        <v>1</v>
      </c>
      <c r="G1466" t="s">
        <v>3488</v>
      </c>
      <c r="H1466" t="s">
        <v>43705</v>
      </c>
      <c r="I1466">
        <v>0</v>
      </c>
      <c r="Q1466" t="s">
        <v>33</v>
      </c>
      <c r="AA1466" t="s">
        <v>284</v>
      </c>
      <c r="AB1466" t="s">
        <v>30637</v>
      </c>
      <c r="AC1466" t="s">
        <v>30638</v>
      </c>
      <c r="AD1466" t="s">
        <v>30639</v>
      </c>
      <c r="AE1466" t="s">
        <v>38</v>
      </c>
      <c r="AF1466">
        <v>98003</v>
      </c>
    </row>
    <row r="1467" spans="1:32" x14ac:dyDescent="0.25">
      <c r="A1467">
        <v>13448</v>
      </c>
      <c r="B1467" t="s">
        <v>739</v>
      </c>
      <c r="C1467" t="s">
        <v>686</v>
      </c>
      <c r="F1467">
        <v>1</v>
      </c>
      <c r="G1467" t="s">
        <v>3399</v>
      </c>
      <c r="H1467" t="s">
        <v>43705</v>
      </c>
      <c r="Q1467" t="s">
        <v>33</v>
      </c>
      <c r="AA1467" t="s">
        <v>19725</v>
      </c>
      <c r="AB1467" t="s">
        <v>31426</v>
      </c>
      <c r="AC1467" t="s">
        <v>31427</v>
      </c>
      <c r="AD1467">
        <v>-160811</v>
      </c>
    </row>
    <row r="1468" spans="1:32" ht="409.5" x14ac:dyDescent="0.25">
      <c r="A1468">
        <v>13461</v>
      </c>
      <c r="B1468" t="s">
        <v>677</v>
      </c>
      <c r="C1468" t="s">
        <v>80</v>
      </c>
      <c r="F1468">
        <v>1</v>
      </c>
      <c r="G1468" t="s">
        <v>6412</v>
      </c>
      <c r="H1468" t="s">
        <v>43705</v>
      </c>
      <c r="I1468">
        <v>0</v>
      </c>
      <c r="Q1468" t="s">
        <v>33</v>
      </c>
      <c r="AA1468" t="s">
        <v>987</v>
      </c>
      <c r="AB1468" s="1" t="s">
        <v>6413</v>
      </c>
      <c r="AC1468" t="s">
        <v>6414</v>
      </c>
      <c r="AD1468" t="s">
        <v>6415</v>
      </c>
      <c r="AE1468" t="s">
        <v>38</v>
      </c>
      <c r="AF1468">
        <v>98116</v>
      </c>
    </row>
    <row r="1469" spans="1:32" ht="409.5" x14ac:dyDescent="0.25">
      <c r="A1469">
        <v>13466</v>
      </c>
      <c r="B1469" t="s">
        <v>178</v>
      </c>
      <c r="C1469" t="s">
        <v>179</v>
      </c>
      <c r="F1469">
        <v>1</v>
      </c>
      <c r="G1469" t="s">
        <v>9247</v>
      </c>
      <c r="H1469" t="s">
        <v>43703</v>
      </c>
      <c r="P1469" t="s">
        <v>9251</v>
      </c>
      <c r="Q1469" t="s">
        <v>33</v>
      </c>
      <c r="Y1469">
        <v>30</v>
      </c>
      <c r="Z1469" t="s">
        <v>34</v>
      </c>
      <c r="AA1469" t="s">
        <v>9248</v>
      </c>
      <c r="AB1469" s="1" t="s">
        <v>9252</v>
      </c>
      <c r="AC1469" t="s">
        <v>9253</v>
      </c>
      <c r="AD1469">
        <v>-172137</v>
      </c>
      <c r="AE1469" t="s">
        <v>38</v>
      </c>
      <c r="AF1469">
        <v>98201</v>
      </c>
    </row>
    <row r="1470" spans="1:32" ht="409.5" x14ac:dyDescent="0.25">
      <c r="A1470">
        <v>13471</v>
      </c>
      <c r="B1470" t="s">
        <v>39</v>
      </c>
      <c r="F1470">
        <v>1</v>
      </c>
      <c r="G1470" t="s">
        <v>734</v>
      </c>
      <c r="H1470" t="s">
        <v>43696</v>
      </c>
      <c r="P1470" t="s">
        <v>894</v>
      </c>
      <c r="Q1470" t="s">
        <v>168</v>
      </c>
      <c r="Y1470">
        <v>30</v>
      </c>
      <c r="AA1470" t="s">
        <v>735</v>
      </c>
      <c r="AB1470" s="1" t="s">
        <v>16807</v>
      </c>
      <c r="AC1470" t="s">
        <v>16808</v>
      </c>
      <c r="AD1470">
        <v>-160205</v>
      </c>
      <c r="AE1470" t="s">
        <v>38</v>
      </c>
      <c r="AF1470">
        <v>98109</v>
      </c>
    </row>
    <row r="1471" spans="1:32" ht="285" x14ac:dyDescent="0.25">
      <c r="A1471">
        <v>13475</v>
      </c>
      <c r="B1471" t="s">
        <v>739</v>
      </c>
      <c r="C1471" t="s">
        <v>686</v>
      </c>
      <c r="F1471">
        <v>1</v>
      </c>
      <c r="G1471" t="s">
        <v>3030</v>
      </c>
      <c r="H1471" t="s">
        <v>43705</v>
      </c>
      <c r="I1471">
        <v>0</v>
      </c>
      <c r="Q1471" t="s">
        <v>33</v>
      </c>
      <c r="AA1471" t="s">
        <v>30846</v>
      </c>
      <c r="AB1471" s="1" t="s">
        <v>30847</v>
      </c>
      <c r="AC1471" t="s">
        <v>30848</v>
      </c>
      <c r="AD1471" t="s">
        <v>30849</v>
      </c>
      <c r="AE1471" t="s">
        <v>38</v>
      </c>
      <c r="AF1471">
        <v>98101</v>
      </c>
    </row>
    <row r="1472" spans="1:32" ht="409.5" x14ac:dyDescent="0.25">
      <c r="A1472">
        <v>13478</v>
      </c>
      <c r="B1472" t="s">
        <v>2046</v>
      </c>
      <c r="C1472" t="s">
        <v>80</v>
      </c>
      <c r="F1472">
        <v>1</v>
      </c>
      <c r="G1472" t="s">
        <v>6884</v>
      </c>
      <c r="H1472" t="s">
        <v>43705</v>
      </c>
      <c r="Q1472" t="s">
        <v>33</v>
      </c>
      <c r="AA1472" t="s">
        <v>6885</v>
      </c>
      <c r="AB1472" s="1" t="s">
        <v>12387</v>
      </c>
      <c r="AC1472" s="1" t="s">
        <v>12388</v>
      </c>
      <c r="AD1472">
        <v>-160508</v>
      </c>
      <c r="AE1472" t="s">
        <v>38</v>
      </c>
      <c r="AF1472">
        <v>98683</v>
      </c>
    </row>
    <row r="1473" spans="1:32" x14ac:dyDescent="0.25">
      <c r="A1473">
        <v>13486</v>
      </c>
      <c r="B1473" t="s">
        <v>107</v>
      </c>
      <c r="C1473" t="s">
        <v>108</v>
      </c>
      <c r="F1473">
        <v>1</v>
      </c>
      <c r="G1473" t="s">
        <v>4156</v>
      </c>
      <c r="H1473" t="s">
        <v>43705</v>
      </c>
      <c r="Q1473" t="s">
        <v>33</v>
      </c>
      <c r="Y1473">
        <v>15</v>
      </c>
      <c r="Z1473" t="s">
        <v>34</v>
      </c>
      <c r="AA1473" t="s">
        <v>17695</v>
      </c>
      <c r="AB1473" t="s">
        <v>17696</v>
      </c>
      <c r="AC1473" t="s">
        <v>17697</v>
      </c>
      <c r="AD1473">
        <v>-180839</v>
      </c>
    </row>
    <row r="1474" spans="1:32" ht="409.5" x14ac:dyDescent="0.25">
      <c r="A1474">
        <v>13487</v>
      </c>
      <c r="B1474" t="s">
        <v>107</v>
      </c>
      <c r="C1474" t="s">
        <v>108</v>
      </c>
      <c r="F1474">
        <v>1</v>
      </c>
      <c r="G1474" t="s">
        <v>21832</v>
      </c>
      <c r="H1474" t="s">
        <v>43703</v>
      </c>
      <c r="I1474">
        <v>499</v>
      </c>
      <c r="J1474" t="s">
        <v>617</v>
      </c>
      <c r="K1474" t="s">
        <v>60</v>
      </c>
      <c r="N1474">
        <v>82.1</v>
      </c>
      <c r="Q1474" t="s">
        <v>721</v>
      </c>
      <c r="Z1474" t="s">
        <v>34</v>
      </c>
      <c r="AA1474" t="s">
        <v>21833</v>
      </c>
      <c r="AB1474" s="1" t="s">
        <v>21834</v>
      </c>
      <c r="AC1474" t="s">
        <v>21835</v>
      </c>
      <c r="AD1474" t="s">
        <v>21836</v>
      </c>
      <c r="AE1474" t="s">
        <v>38</v>
      </c>
      <c r="AF1474">
        <v>99201</v>
      </c>
    </row>
    <row r="1475" spans="1:32" x14ac:dyDescent="0.25">
      <c r="A1475">
        <v>13497</v>
      </c>
      <c r="B1475" t="s">
        <v>685</v>
      </c>
      <c r="C1475" t="s">
        <v>686</v>
      </c>
      <c r="F1475">
        <v>1</v>
      </c>
      <c r="G1475" t="s">
        <v>1098</v>
      </c>
      <c r="H1475" t="s">
        <v>43705</v>
      </c>
      <c r="I1475">
        <v>0</v>
      </c>
      <c r="Q1475" t="s">
        <v>33</v>
      </c>
      <c r="AA1475" t="s">
        <v>30469</v>
      </c>
      <c r="AB1475" t="s">
        <v>34785</v>
      </c>
      <c r="AC1475" t="s">
        <v>34786</v>
      </c>
      <c r="AD1475" t="s">
        <v>34787</v>
      </c>
    </row>
    <row r="1476" spans="1:32" x14ac:dyDescent="0.25">
      <c r="A1476">
        <v>13512</v>
      </c>
      <c r="B1476" t="s">
        <v>685</v>
      </c>
      <c r="C1476" t="s">
        <v>686</v>
      </c>
      <c r="F1476">
        <v>1</v>
      </c>
      <c r="G1476" t="s">
        <v>4947</v>
      </c>
      <c r="H1476" t="s">
        <v>43705</v>
      </c>
      <c r="Q1476" t="s">
        <v>33</v>
      </c>
      <c r="AA1476" t="s">
        <v>4964</v>
      </c>
      <c r="AB1476" t="s">
        <v>32798</v>
      </c>
      <c r="AC1476" t="s">
        <v>32799</v>
      </c>
      <c r="AD1476">
        <v>-160741</v>
      </c>
    </row>
    <row r="1477" spans="1:32" ht="409.5" x14ac:dyDescent="0.25">
      <c r="A1477">
        <v>13519</v>
      </c>
      <c r="B1477" t="s">
        <v>2046</v>
      </c>
      <c r="C1477" t="s">
        <v>80</v>
      </c>
      <c r="F1477">
        <v>1</v>
      </c>
      <c r="G1477" t="s">
        <v>5344</v>
      </c>
      <c r="H1477" t="s">
        <v>43703</v>
      </c>
      <c r="Q1477" t="s">
        <v>33</v>
      </c>
      <c r="AA1477" t="s">
        <v>5345</v>
      </c>
      <c r="AB1477" s="1" t="s">
        <v>12509</v>
      </c>
      <c r="AC1477" t="s">
        <v>12510</v>
      </c>
      <c r="AD1477">
        <v>-161941</v>
      </c>
      <c r="AE1477" t="s">
        <v>38</v>
      </c>
      <c r="AF1477">
        <v>98121</v>
      </c>
    </row>
    <row r="1478" spans="1:32" ht="375" x14ac:dyDescent="0.25">
      <c r="A1478">
        <v>13522</v>
      </c>
      <c r="B1478" t="s">
        <v>685</v>
      </c>
      <c r="C1478" t="s">
        <v>686</v>
      </c>
      <c r="F1478">
        <v>1</v>
      </c>
      <c r="G1478" t="s">
        <v>30400</v>
      </c>
      <c r="H1478" t="s">
        <v>43705</v>
      </c>
      <c r="Q1478" t="s">
        <v>33</v>
      </c>
      <c r="AA1478" t="s">
        <v>34848</v>
      </c>
      <c r="AB1478" s="1" t="s">
        <v>34849</v>
      </c>
      <c r="AC1478" t="s">
        <v>34840</v>
      </c>
      <c r="AD1478">
        <v>-160005</v>
      </c>
      <c r="AE1478" t="s">
        <v>38</v>
      </c>
      <c r="AF1478">
        <v>98102</v>
      </c>
    </row>
    <row r="1479" spans="1:32" ht="409.5" x14ac:dyDescent="0.25">
      <c r="A1479">
        <v>13523</v>
      </c>
      <c r="B1479" t="s">
        <v>68</v>
      </c>
      <c r="C1479" t="s">
        <v>45</v>
      </c>
      <c r="F1479">
        <v>1</v>
      </c>
      <c r="G1479" t="s">
        <v>583</v>
      </c>
      <c r="H1479" t="s">
        <v>43705</v>
      </c>
      <c r="Q1479" t="s">
        <v>63</v>
      </c>
      <c r="Z1479" t="s">
        <v>34</v>
      </c>
      <c r="AA1479" t="s">
        <v>584</v>
      </c>
      <c r="AB1479" s="1" t="s">
        <v>585</v>
      </c>
      <c r="AC1479" t="s">
        <v>586</v>
      </c>
      <c r="AD1479">
        <v>-181146</v>
      </c>
      <c r="AE1479" t="s">
        <v>38</v>
      </c>
      <c r="AF1479">
        <v>98118</v>
      </c>
    </row>
    <row r="1480" spans="1:32" ht="150" x14ac:dyDescent="0.25">
      <c r="A1480">
        <v>13534</v>
      </c>
      <c r="B1480" t="s">
        <v>39</v>
      </c>
      <c r="C1480" t="s">
        <v>165</v>
      </c>
      <c r="F1480">
        <v>1</v>
      </c>
      <c r="G1480" t="s">
        <v>1213</v>
      </c>
      <c r="H1480" t="s">
        <v>43703</v>
      </c>
      <c r="I1480">
        <v>0</v>
      </c>
      <c r="P1480" s="1" t="s">
        <v>2177</v>
      </c>
      <c r="Q1480" t="s">
        <v>168</v>
      </c>
      <c r="AA1480" t="s">
        <v>1215</v>
      </c>
      <c r="AB1480" t="s">
        <v>2178</v>
      </c>
      <c r="AC1480" t="s">
        <v>2179</v>
      </c>
      <c r="AD1480" t="s">
        <v>2180</v>
      </c>
      <c r="AE1480" t="s">
        <v>38</v>
      </c>
      <c r="AF1480">
        <v>98104</v>
      </c>
    </row>
    <row r="1481" spans="1:32" x14ac:dyDescent="0.25">
      <c r="A1481">
        <v>13541</v>
      </c>
      <c r="B1481" t="s">
        <v>334</v>
      </c>
      <c r="C1481" t="s">
        <v>45</v>
      </c>
      <c r="F1481">
        <v>1</v>
      </c>
      <c r="G1481" t="s">
        <v>3068</v>
      </c>
      <c r="H1481" t="s">
        <v>43705</v>
      </c>
      <c r="I1481">
        <v>0</v>
      </c>
      <c r="Q1481" t="s">
        <v>33</v>
      </c>
      <c r="AA1481" t="s">
        <v>3069</v>
      </c>
      <c r="AB1481" t="s">
        <v>3070</v>
      </c>
      <c r="AC1481" t="s">
        <v>3071</v>
      </c>
      <c r="AD1481" t="s">
        <v>3072</v>
      </c>
    </row>
    <row r="1482" spans="1:32" x14ac:dyDescent="0.25">
      <c r="A1482">
        <v>13542</v>
      </c>
      <c r="B1482" t="s">
        <v>79</v>
      </c>
      <c r="C1482" t="s">
        <v>80</v>
      </c>
      <c r="F1482">
        <v>1</v>
      </c>
      <c r="G1482" t="s">
        <v>4110</v>
      </c>
      <c r="H1482" t="s">
        <v>43705</v>
      </c>
      <c r="Q1482" t="s">
        <v>33</v>
      </c>
      <c r="AA1482" t="s">
        <v>3497</v>
      </c>
      <c r="AB1482" t="s">
        <v>26703</v>
      </c>
      <c r="AC1482" t="s">
        <v>26704</v>
      </c>
      <c r="AD1482">
        <v>-172151</v>
      </c>
      <c r="AE1482" t="s">
        <v>38</v>
      </c>
      <c r="AF1482">
        <v>98660</v>
      </c>
    </row>
    <row r="1483" spans="1:32" ht="409.5" x14ac:dyDescent="0.25">
      <c r="A1483">
        <v>13566</v>
      </c>
      <c r="B1483" t="s">
        <v>2046</v>
      </c>
      <c r="C1483" t="s">
        <v>80</v>
      </c>
      <c r="F1483">
        <v>1</v>
      </c>
      <c r="G1483" t="s">
        <v>5745</v>
      </c>
      <c r="H1483" t="s">
        <v>43705</v>
      </c>
      <c r="I1483">
        <v>0</v>
      </c>
      <c r="Q1483" t="s">
        <v>33</v>
      </c>
      <c r="AA1483" t="s">
        <v>5935</v>
      </c>
      <c r="AB1483" s="1" t="s">
        <v>10723</v>
      </c>
      <c r="AC1483" t="s">
        <v>10724</v>
      </c>
      <c r="AD1483" t="s">
        <v>10725</v>
      </c>
      <c r="AE1483" t="s">
        <v>38</v>
      </c>
      <c r="AF1483">
        <v>98201</v>
      </c>
    </row>
    <row r="1484" spans="1:32" x14ac:dyDescent="0.25">
      <c r="A1484">
        <v>13568</v>
      </c>
      <c r="B1484" t="s">
        <v>79</v>
      </c>
      <c r="C1484" t="s">
        <v>80</v>
      </c>
      <c r="F1484">
        <v>1</v>
      </c>
      <c r="G1484" t="s">
        <v>160</v>
      </c>
      <c r="H1484" t="s">
        <v>43705</v>
      </c>
      <c r="Q1484" t="s">
        <v>33</v>
      </c>
      <c r="AA1484" t="s">
        <v>7664</v>
      </c>
      <c r="AB1484" t="s">
        <v>26649</v>
      </c>
      <c r="AC1484" t="s">
        <v>26650</v>
      </c>
      <c r="AD1484">
        <v>-171956</v>
      </c>
      <c r="AE1484" t="s">
        <v>38</v>
      </c>
      <c r="AF1484">
        <v>98223</v>
      </c>
    </row>
    <row r="1485" spans="1:32" x14ac:dyDescent="0.25">
      <c r="A1485">
        <v>13582</v>
      </c>
      <c r="B1485" t="s">
        <v>2046</v>
      </c>
      <c r="C1485" t="s">
        <v>80</v>
      </c>
      <c r="F1485">
        <v>1</v>
      </c>
      <c r="G1485" t="s">
        <v>160</v>
      </c>
      <c r="H1485" t="s">
        <v>43705</v>
      </c>
      <c r="Q1485" t="s">
        <v>33</v>
      </c>
      <c r="AA1485" t="s">
        <v>7769</v>
      </c>
      <c r="AB1485" t="s">
        <v>14246</v>
      </c>
      <c r="AC1485" t="s">
        <v>14244</v>
      </c>
      <c r="AD1485">
        <v>-162026</v>
      </c>
      <c r="AE1485" t="s">
        <v>38</v>
      </c>
      <c r="AF1485">
        <v>98109</v>
      </c>
    </row>
    <row r="1486" spans="1:32" x14ac:dyDescent="0.25">
      <c r="A1486">
        <v>13583</v>
      </c>
      <c r="B1486" t="s">
        <v>2046</v>
      </c>
      <c r="C1486" t="s">
        <v>80</v>
      </c>
      <c r="F1486">
        <v>1</v>
      </c>
      <c r="G1486" t="s">
        <v>651</v>
      </c>
      <c r="H1486" t="s">
        <v>43705</v>
      </c>
      <c r="Q1486" t="s">
        <v>33</v>
      </c>
      <c r="AA1486" t="s">
        <v>2398</v>
      </c>
      <c r="AB1486" t="s">
        <v>13454</v>
      </c>
      <c r="AC1486" t="s">
        <v>13452</v>
      </c>
      <c r="AD1486">
        <v>-170422</v>
      </c>
      <c r="AE1486" t="s">
        <v>38</v>
      </c>
      <c r="AF1486">
        <v>98034</v>
      </c>
    </row>
    <row r="1487" spans="1:32" x14ac:dyDescent="0.25">
      <c r="A1487">
        <v>13612</v>
      </c>
      <c r="B1487" t="s">
        <v>685</v>
      </c>
      <c r="C1487" t="s">
        <v>686</v>
      </c>
      <c r="F1487">
        <v>1</v>
      </c>
      <c r="G1487" t="s">
        <v>3290</v>
      </c>
      <c r="H1487" t="s">
        <v>43705</v>
      </c>
      <c r="I1487">
        <v>0</v>
      </c>
      <c r="Q1487" t="s">
        <v>33</v>
      </c>
      <c r="AA1487" t="s">
        <v>3291</v>
      </c>
      <c r="AB1487" t="s">
        <v>3292</v>
      </c>
      <c r="AC1487" t="s">
        <v>3293</v>
      </c>
      <c r="AD1487" t="s">
        <v>3294</v>
      </c>
    </row>
    <row r="1488" spans="1:32" x14ac:dyDescent="0.25">
      <c r="A1488">
        <v>13617</v>
      </c>
      <c r="B1488" t="s">
        <v>178</v>
      </c>
      <c r="C1488" t="s">
        <v>179</v>
      </c>
      <c r="F1488">
        <v>1</v>
      </c>
      <c r="G1488" t="s">
        <v>9247</v>
      </c>
      <c r="H1488" t="s">
        <v>43703</v>
      </c>
      <c r="Q1488" t="s">
        <v>33</v>
      </c>
      <c r="Z1488" t="s">
        <v>34</v>
      </c>
      <c r="AA1488" t="s">
        <v>9248</v>
      </c>
      <c r="AB1488" t="s">
        <v>9249</v>
      </c>
      <c r="AC1488" t="s">
        <v>9250</v>
      </c>
      <c r="AD1488">
        <v>-171389</v>
      </c>
      <c r="AE1488" t="s">
        <v>38</v>
      </c>
      <c r="AF1488">
        <v>98201</v>
      </c>
    </row>
    <row r="1489" spans="1:32" ht="409.5" x14ac:dyDescent="0.25">
      <c r="A1489">
        <v>13638</v>
      </c>
      <c r="B1489" t="s">
        <v>107</v>
      </c>
      <c r="C1489" t="s">
        <v>108</v>
      </c>
      <c r="F1489">
        <v>1</v>
      </c>
      <c r="G1489" t="s">
        <v>597</v>
      </c>
      <c r="H1489" t="s">
        <v>43703</v>
      </c>
      <c r="I1489">
        <v>0</v>
      </c>
      <c r="P1489" t="s">
        <v>598</v>
      </c>
      <c r="S1489" t="s">
        <v>599</v>
      </c>
      <c r="Z1489" t="s">
        <v>34</v>
      </c>
      <c r="AA1489" t="s">
        <v>600</v>
      </c>
      <c r="AB1489" s="1" t="s">
        <v>601</v>
      </c>
      <c r="AC1489" t="s">
        <v>602</v>
      </c>
      <c r="AD1489" t="s">
        <v>603</v>
      </c>
      <c r="AE1489" t="s">
        <v>38</v>
      </c>
      <c r="AF1489">
        <v>99201</v>
      </c>
    </row>
    <row r="1490" spans="1:32" ht="409.5" x14ac:dyDescent="0.25">
      <c r="A1490">
        <v>13641</v>
      </c>
      <c r="B1490" t="s">
        <v>178</v>
      </c>
      <c r="F1490">
        <v>1</v>
      </c>
      <c r="G1490" t="s">
        <v>3707</v>
      </c>
      <c r="H1490" t="s">
        <v>43705</v>
      </c>
      <c r="I1490">
        <v>0</v>
      </c>
      <c r="Q1490" t="s">
        <v>33</v>
      </c>
      <c r="Z1490" t="s">
        <v>34</v>
      </c>
      <c r="AA1490" t="s">
        <v>3708</v>
      </c>
      <c r="AB1490" s="1" t="s">
        <v>5277</v>
      </c>
      <c r="AC1490" s="1" t="s">
        <v>5278</v>
      </c>
      <c r="AD1490" t="s">
        <v>5279</v>
      </c>
      <c r="AE1490" t="s">
        <v>102</v>
      </c>
      <c r="AF1490">
        <v>97222</v>
      </c>
    </row>
    <row r="1491" spans="1:32" x14ac:dyDescent="0.25">
      <c r="A1491">
        <v>13646</v>
      </c>
      <c r="B1491" t="s">
        <v>489</v>
      </c>
      <c r="C1491" t="s">
        <v>45</v>
      </c>
      <c r="F1491">
        <v>1</v>
      </c>
      <c r="G1491" t="s">
        <v>2280</v>
      </c>
      <c r="H1491" t="s">
        <v>43703</v>
      </c>
      <c r="P1491" t="s">
        <v>975</v>
      </c>
      <c r="Q1491" t="s">
        <v>33</v>
      </c>
      <c r="Y1491">
        <v>30</v>
      </c>
      <c r="Z1491" t="s">
        <v>34</v>
      </c>
      <c r="AA1491" t="s">
        <v>976</v>
      </c>
      <c r="AB1491" t="s">
        <v>2281</v>
      </c>
      <c r="AC1491" t="s">
        <v>2282</v>
      </c>
      <c r="AD1491">
        <v>-172134</v>
      </c>
      <c r="AE1491" t="s">
        <v>38</v>
      </c>
      <c r="AF1491">
        <v>98501</v>
      </c>
    </row>
    <row r="1492" spans="1:32" ht="409.5" x14ac:dyDescent="0.25">
      <c r="A1492">
        <v>13660</v>
      </c>
      <c r="B1492" t="s">
        <v>773</v>
      </c>
      <c r="C1492" t="s">
        <v>80</v>
      </c>
      <c r="F1492">
        <v>1</v>
      </c>
      <c r="G1492" t="s">
        <v>2870</v>
      </c>
      <c r="H1492" t="s">
        <v>43696</v>
      </c>
      <c r="I1492">
        <v>0</v>
      </c>
      <c r="Q1492" t="s">
        <v>33</v>
      </c>
      <c r="Z1492" t="s">
        <v>34</v>
      </c>
      <c r="AA1492" t="s">
        <v>5650</v>
      </c>
      <c r="AB1492" s="1" t="s">
        <v>6004</v>
      </c>
      <c r="AC1492" t="s">
        <v>6005</v>
      </c>
      <c r="AD1492" t="s">
        <v>6006</v>
      </c>
      <c r="AE1492" t="s">
        <v>38</v>
      </c>
      <c r="AF1492">
        <v>98660</v>
      </c>
    </row>
    <row r="1493" spans="1:32" ht="409.5" x14ac:dyDescent="0.25">
      <c r="A1493">
        <v>13682</v>
      </c>
      <c r="B1493" t="s">
        <v>73</v>
      </c>
      <c r="C1493" t="s">
        <v>74</v>
      </c>
      <c r="F1493">
        <v>1</v>
      </c>
      <c r="G1493" t="s">
        <v>37384</v>
      </c>
      <c r="H1493" t="s">
        <v>43705</v>
      </c>
      <c r="Q1493" t="s">
        <v>33</v>
      </c>
      <c r="AA1493" t="s">
        <v>12835</v>
      </c>
      <c r="AB1493" s="1" t="s">
        <v>37385</v>
      </c>
      <c r="AC1493" t="s">
        <v>37386</v>
      </c>
      <c r="AD1493">
        <v>-161754</v>
      </c>
    </row>
    <row r="1494" spans="1:32" ht="409.5" x14ac:dyDescent="0.25">
      <c r="A1494">
        <v>13701</v>
      </c>
      <c r="B1494" t="s">
        <v>44</v>
      </c>
      <c r="C1494" t="s">
        <v>45</v>
      </c>
      <c r="F1494">
        <v>1</v>
      </c>
      <c r="G1494" t="s">
        <v>3768</v>
      </c>
      <c r="H1494" t="s">
        <v>43705</v>
      </c>
      <c r="I1494">
        <v>0</v>
      </c>
      <c r="P1494" t="s">
        <v>468</v>
      </c>
      <c r="Q1494" t="s">
        <v>33</v>
      </c>
      <c r="Z1494" t="s">
        <v>34</v>
      </c>
      <c r="AA1494" t="s">
        <v>3769</v>
      </c>
      <c r="AB1494" s="1" t="s">
        <v>3770</v>
      </c>
      <c r="AC1494" s="1" t="s">
        <v>3770</v>
      </c>
      <c r="AD1494" t="s">
        <v>3771</v>
      </c>
    </row>
    <row r="1495" spans="1:32" ht="409.5" x14ac:dyDescent="0.25">
      <c r="A1495">
        <v>13709</v>
      </c>
      <c r="B1495" t="s">
        <v>68</v>
      </c>
      <c r="C1495" t="s">
        <v>45</v>
      </c>
      <c r="F1495">
        <v>1</v>
      </c>
      <c r="G1495" t="s">
        <v>7578</v>
      </c>
      <c r="H1495" t="s">
        <v>43705</v>
      </c>
      <c r="Q1495" t="s">
        <v>33</v>
      </c>
      <c r="AA1495" t="s">
        <v>16266</v>
      </c>
      <c r="AB1495" s="1" t="s">
        <v>41191</v>
      </c>
      <c r="AC1495" t="s">
        <v>41173</v>
      </c>
      <c r="AD1495">
        <v>-172590</v>
      </c>
      <c r="AE1495" t="s">
        <v>38</v>
      </c>
      <c r="AF1495">
        <v>99336</v>
      </c>
    </row>
    <row r="1496" spans="1:32" ht="409.5" x14ac:dyDescent="0.25">
      <c r="A1496">
        <v>13709</v>
      </c>
      <c r="B1496" t="s">
        <v>39</v>
      </c>
      <c r="C1496" t="s">
        <v>165</v>
      </c>
      <c r="F1496">
        <v>1</v>
      </c>
      <c r="G1496" t="s">
        <v>1213</v>
      </c>
      <c r="H1496" t="s">
        <v>43703</v>
      </c>
      <c r="I1496">
        <v>0</v>
      </c>
      <c r="Q1496" t="s">
        <v>63</v>
      </c>
      <c r="Z1496" t="s">
        <v>34</v>
      </c>
      <c r="AA1496" t="s">
        <v>1215</v>
      </c>
      <c r="AB1496" s="1" t="s">
        <v>39894</v>
      </c>
      <c r="AC1496" t="s">
        <v>39895</v>
      </c>
      <c r="AD1496" t="s">
        <v>39896</v>
      </c>
      <c r="AE1496" t="s">
        <v>38</v>
      </c>
      <c r="AF1496">
        <v>98104</v>
      </c>
    </row>
    <row r="1497" spans="1:32" ht="409.5" x14ac:dyDescent="0.25">
      <c r="A1497">
        <v>13713</v>
      </c>
      <c r="B1497" t="s">
        <v>489</v>
      </c>
      <c r="C1497" t="s">
        <v>45</v>
      </c>
      <c r="F1497">
        <v>1</v>
      </c>
      <c r="G1497" t="s">
        <v>4608</v>
      </c>
      <c r="H1497" t="s">
        <v>43705</v>
      </c>
      <c r="Q1497" t="s">
        <v>33</v>
      </c>
      <c r="Y1497">
        <v>15</v>
      </c>
      <c r="Z1497" t="s">
        <v>34</v>
      </c>
      <c r="AA1497" t="s">
        <v>227</v>
      </c>
      <c r="AB1497" s="1" t="s">
        <v>5116</v>
      </c>
      <c r="AC1497" t="s">
        <v>5117</v>
      </c>
      <c r="AD1497">
        <v>-163446</v>
      </c>
      <c r="AE1497" t="s">
        <v>38</v>
      </c>
      <c r="AF1497">
        <v>98012</v>
      </c>
    </row>
    <row r="1498" spans="1:32" x14ac:dyDescent="0.25">
      <c r="A1498">
        <v>13729</v>
      </c>
      <c r="B1498" t="s">
        <v>2046</v>
      </c>
      <c r="C1498" t="s">
        <v>80</v>
      </c>
      <c r="F1498">
        <v>1</v>
      </c>
      <c r="G1498" t="s">
        <v>2587</v>
      </c>
      <c r="H1498" t="s">
        <v>43705</v>
      </c>
      <c r="Q1498" t="s">
        <v>33</v>
      </c>
      <c r="AA1498" t="s">
        <v>10452</v>
      </c>
      <c r="AB1498" t="s">
        <v>15003</v>
      </c>
      <c r="AC1498" t="s">
        <v>15004</v>
      </c>
      <c r="AD1498">
        <v>-162503</v>
      </c>
      <c r="AE1498" t="s">
        <v>38</v>
      </c>
      <c r="AF1498">
        <v>98154</v>
      </c>
    </row>
    <row r="1499" spans="1:32" ht="409.5" x14ac:dyDescent="0.25">
      <c r="A1499">
        <v>18034</v>
      </c>
      <c r="B1499" t="s">
        <v>2046</v>
      </c>
      <c r="C1499" t="s">
        <v>80</v>
      </c>
      <c r="F1499">
        <v>1</v>
      </c>
      <c r="G1499" t="s">
        <v>10879</v>
      </c>
      <c r="H1499" t="s">
        <v>43705</v>
      </c>
      <c r="I1499">
        <v>0</v>
      </c>
      <c r="Q1499" t="s">
        <v>33</v>
      </c>
      <c r="AA1499" t="s">
        <v>10880</v>
      </c>
      <c r="AB1499" s="1" t="s">
        <v>12217</v>
      </c>
      <c r="AC1499" t="s">
        <v>12218</v>
      </c>
      <c r="AD1499" t="s">
        <v>12219</v>
      </c>
      <c r="AE1499" t="s">
        <v>38</v>
      </c>
      <c r="AF1499">
        <v>99223</v>
      </c>
    </row>
    <row r="1500" spans="1:32" x14ac:dyDescent="0.25">
      <c r="A1500">
        <v>13741</v>
      </c>
      <c r="B1500" t="s">
        <v>2046</v>
      </c>
      <c r="C1500" t="s">
        <v>80</v>
      </c>
      <c r="F1500">
        <v>1</v>
      </c>
      <c r="G1500" t="s">
        <v>13792</v>
      </c>
      <c r="H1500" t="s">
        <v>43705</v>
      </c>
      <c r="Q1500" t="s">
        <v>33</v>
      </c>
      <c r="AA1500" t="s">
        <v>13793</v>
      </c>
      <c r="AB1500" t="s">
        <v>13791</v>
      </c>
      <c r="AC1500" t="s">
        <v>13784</v>
      </c>
      <c r="AD1500">
        <v>-173242</v>
      </c>
      <c r="AE1500" t="s">
        <v>102</v>
      </c>
      <c r="AF1500">
        <v>97205</v>
      </c>
    </row>
    <row r="1501" spans="1:32" ht="409.5" x14ac:dyDescent="0.25">
      <c r="A1501">
        <v>13741</v>
      </c>
      <c r="B1501" t="s">
        <v>96</v>
      </c>
      <c r="C1501" t="s">
        <v>97</v>
      </c>
      <c r="F1501">
        <v>1</v>
      </c>
      <c r="G1501" t="s">
        <v>32398</v>
      </c>
      <c r="H1501" t="s">
        <v>43705</v>
      </c>
      <c r="Q1501" t="s">
        <v>33</v>
      </c>
      <c r="Z1501" t="s">
        <v>34</v>
      </c>
      <c r="AA1501" t="s">
        <v>32399</v>
      </c>
      <c r="AB1501" s="1" t="s">
        <v>32400</v>
      </c>
      <c r="AC1501" t="s">
        <v>32396</v>
      </c>
      <c r="AD1501">
        <v>-161502</v>
      </c>
    </row>
    <row r="1502" spans="1:32" x14ac:dyDescent="0.25">
      <c r="A1502">
        <v>13752</v>
      </c>
      <c r="B1502" t="s">
        <v>79</v>
      </c>
      <c r="C1502" t="s">
        <v>80</v>
      </c>
      <c r="F1502">
        <v>1</v>
      </c>
      <c r="G1502" t="s">
        <v>4924</v>
      </c>
      <c r="H1502" t="s">
        <v>43705</v>
      </c>
      <c r="Q1502" t="s">
        <v>33</v>
      </c>
      <c r="AA1502" t="s">
        <v>4925</v>
      </c>
      <c r="AB1502" t="s">
        <v>26924</v>
      </c>
      <c r="AC1502" t="s">
        <v>26925</v>
      </c>
      <c r="AD1502">
        <v>-172014</v>
      </c>
      <c r="AE1502" t="s">
        <v>38</v>
      </c>
      <c r="AF1502">
        <v>98007</v>
      </c>
    </row>
    <row r="1503" spans="1:32" x14ac:dyDescent="0.25">
      <c r="A1503">
        <v>13773</v>
      </c>
      <c r="B1503" t="s">
        <v>73</v>
      </c>
      <c r="C1503" t="s">
        <v>74</v>
      </c>
      <c r="F1503">
        <v>1</v>
      </c>
      <c r="G1503" t="s">
        <v>1312</v>
      </c>
      <c r="H1503" t="s">
        <v>43696</v>
      </c>
      <c r="I1503">
        <v>0</v>
      </c>
      <c r="Q1503" t="s">
        <v>33</v>
      </c>
      <c r="Z1503" t="s">
        <v>34</v>
      </c>
      <c r="AA1503" t="s">
        <v>1313</v>
      </c>
      <c r="AB1503" t="s">
        <v>27396</v>
      </c>
      <c r="AC1503" t="s">
        <v>27397</v>
      </c>
      <c r="AD1503" t="s">
        <v>27398</v>
      </c>
      <c r="AE1503" t="s">
        <v>38</v>
      </c>
      <c r="AF1503">
        <v>98203</v>
      </c>
    </row>
    <row r="1504" spans="1:32" x14ac:dyDescent="0.25">
      <c r="A1504">
        <v>13777</v>
      </c>
      <c r="B1504" t="s">
        <v>124</v>
      </c>
      <c r="C1504" t="s">
        <v>45</v>
      </c>
      <c r="F1504">
        <v>1</v>
      </c>
      <c r="G1504" t="s">
        <v>3713</v>
      </c>
      <c r="H1504" t="s">
        <v>43705</v>
      </c>
      <c r="I1504">
        <v>0</v>
      </c>
      <c r="Q1504" t="s">
        <v>33</v>
      </c>
      <c r="AA1504" t="s">
        <v>241</v>
      </c>
      <c r="AB1504" t="s">
        <v>3720</v>
      </c>
      <c r="AC1504" t="s">
        <v>3721</v>
      </c>
      <c r="AD1504" t="s">
        <v>3722</v>
      </c>
    </row>
    <row r="1505" spans="1:32" ht="409.5" x14ac:dyDescent="0.25">
      <c r="A1505">
        <v>13793</v>
      </c>
      <c r="B1505" t="s">
        <v>79</v>
      </c>
      <c r="C1505" t="s">
        <v>80</v>
      </c>
      <c r="F1505">
        <v>1</v>
      </c>
      <c r="G1505" t="s">
        <v>413</v>
      </c>
      <c r="H1505" t="s">
        <v>43705</v>
      </c>
      <c r="Q1505" t="s">
        <v>33</v>
      </c>
      <c r="AA1505" t="s">
        <v>7165</v>
      </c>
      <c r="AB1505" s="1" t="s">
        <v>25869</v>
      </c>
      <c r="AC1505" t="s">
        <v>25870</v>
      </c>
      <c r="AD1505">
        <v>-170783</v>
      </c>
      <c r="AE1505" t="s">
        <v>38</v>
      </c>
      <c r="AF1505">
        <v>98004</v>
      </c>
    </row>
    <row r="1506" spans="1:32" ht="409.5" x14ac:dyDescent="0.25">
      <c r="A1506">
        <v>13804</v>
      </c>
      <c r="B1506" t="s">
        <v>49</v>
      </c>
      <c r="C1506" t="s">
        <v>50</v>
      </c>
      <c r="F1506">
        <v>1</v>
      </c>
      <c r="G1506" t="s">
        <v>27330</v>
      </c>
      <c r="H1506" t="s">
        <v>43703</v>
      </c>
      <c r="P1506" t="s">
        <v>27331</v>
      </c>
      <c r="Q1506" t="s">
        <v>52</v>
      </c>
      <c r="S1506" t="s">
        <v>53</v>
      </c>
      <c r="T1506" t="s">
        <v>54</v>
      </c>
      <c r="U1506" t="s">
        <v>599</v>
      </c>
      <c r="Z1506" t="s">
        <v>34</v>
      </c>
      <c r="AA1506" t="s">
        <v>27332</v>
      </c>
      <c r="AB1506" s="1" t="s">
        <v>27333</v>
      </c>
      <c r="AC1506" t="s">
        <v>27334</v>
      </c>
      <c r="AD1506">
        <v>-180014</v>
      </c>
      <c r="AE1506" t="s">
        <v>38</v>
      </c>
      <c r="AF1506">
        <v>98101</v>
      </c>
    </row>
    <row r="1507" spans="1:32" x14ac:dyDescent="0.25">
      <c r="A1507">
        <v>13840</v>
      </c>
      <c r="B1507" t="s">
        <v>685</v>
      </c>
      <c r="C1507" t="s">
        <v>686</v>
      </c>
      <c r="F1507">
        <v>1</v>
      </c>
      <c r="G1507" t="s">
        <v>33516</v>
      </c>
      <c r="H1507" t="s">
        <v>43705</v>
      </c>
      <c r="I1507">
        <v>0</v>
      </c>
      <c r="Q1507" t="s">
        <v>33</v>
      </c>
      <c r="Z1507" t="s">
        <v>34</v>
      </c>
      <c r="AA1507" t="s">
        <v>34588</v>
      </c>
      <c r="AB1507" t="s">
        <v>34589</v>
      </c>
      <c r="AC1507" t="s">
        <v>34590</v>
      </c>
      <c r="AD1507" t="s">
        <v>34591</v>
      </c>
      <c r="AE1507" t="s">
        <v>38</v>
      </c>
      <c r="AF1507">
        <v>98372</v>
      </c>
    </row>
    <row r="1508" spans="1:32" ht="285" x14ac:dyDescent="0.25">
      <c r="A1508">
        <v>13850</v>
      </c>
      <c r="B1508" t="s">
        <v>30</v>
      </c>
      <c r="C1508" t="s">
        <v>31</v>
      </c>
      <c r="F1508">
        <v>1</v>
      </c>
      <c r="G1508" t="s">
        <v>3440</v>
      </c>
      <c r="H1508" t="s">
        <v>43705</v>
      </c>
      <c r="Q1508" t="s">
        <v>33</v>
      </c>
      <c r="Z1508" t="s">
        <v>34</v>
      </c>
      <c r="AA1508" t="s">
        <v>35942</v>
      </c>
      <c r="AB1508" s="1" t="s">
        <v>39469</v>
      </c>
      <c r="AC1508" s="1" t="s">
        <v>39469</v>
      </c>
      <c r="AD1508">
        <v>-171647</v>
      </c>
      <c r="AE1508" t="s">
        <v>38</v>
      </c>
      <c r="AF1508">
        <v>98311</v>
      </c>
    </row>
    <row r="1509" spans="1:32" ht="409.5" x14ac:dyDescent="0.25">
      <c r="A1509">
        <v>13862</v>
      </c>
      <c r="B1509" t="s">
        <v>334</v>
      </c>
      <c r="C1509" t="s">
        <v>45</v>
      </c>
      <c r="F1509">
        <v>1</v>
      </c>
      <c r="G1509" t="s">
        <v>4384</v>
      </c>
      <c r="H1509" t="s">
        <v>43705</v>
      </c>
      <c r="I1509">
        <v>0</v>
      </c>
      <c r="Q1509" t="s">
        <v>33</v>
      </c>
      <c r="Z1509" t="s">
        <v>34</v>
      </c>
      <c r="AA1509" t="s">
        <v>9278</v>
      </c>
      <c r="AB1509" s="1" t="s">
        <v>9279</v>
      </c>
      <c r="AC1509" t="s">
        <v>9280</v>
      </c>
      <c r="AD1509" t="s">
        <v>9281</v>
      </c>
    </row>
    <row r="1510" spans="1:32" ht="409.5" x14ac:dyDescent="0.25">
      <c r="A1510">
        <v>13878</v>
      </c>
      <c r="B1510" t="s">
        <v>79</v>
      </c>
      <c r="C1510" t="s">
        <v>80</v>
      </c>
      <c r="F1510">
        <v>1</v>
      </c>
      <c r="G1510" t="s">
        <v>658</v>
      </c>
      <c r="H1510" t="s">
        <v>43705</v>
      </c>
      <c r="Q1510" t="s">
        <v>33</v>
      </c>
      <c r="AA1510" t="s">
        <v>10469</v>
      </c>
      <c r="AB1510" s="1" t="s">
        <v>25847</v>
      </c>
      <c r="AC1510" t="s">
        <v>25848</v>
      </c>
      <c r="AD1510">
        <v>-171449</v>
      </c>
      <c r="AE1510" t="s">
        <v>102</v>
      </c>
      <c r="AF1510">
        <v>97205</v>
      </c>
    </row>
    <row r="1511" spans="1:32" x14ac:dyDescent="0.25">
      <c r="A1511">
        <v>13886</v>
      </c>
      <c r="B1511" t="s">
        <v>334</v>
      </c>
      <c r="C1511" t="s">
        <v>45</v>
      </c>
      <c r="F1511">
        <v>1</v>
      </c>
      <c r="G1511" t="s">
        <v>33360</v>
      </c>
      <c r="H1511" t="s">
        <v>43705</v>
      </c>
      <c r="I1511">
        <v>0</v>
      </c>
      <c r="Q1511" t="s">
        <v>33</v>
      </c>
      <c r="AA1511" t="s">
        <v>33361</v>
      </c>
      <c r="AB1511" t="s">
        <v>33362</v>
      </c>
      <c r="AC1511" t="s">
        <v>33358</v>
      </c>
      <c r="AD1511" t="s">
        <v>33363</v>
      </c>
      <c r="AE1511" t="s">
        <v>38</v>
      </c>
      <c r="AF1511">
        <v>98579</v>
      </c>
    </row>
    <row r="1512" spans="1:32" x14ac:dyDescent="0.25">
      <c r="A1512">
        <v>13889</v>
      </c>
      <c r="B1512" t="s">
        <v>2046</v>
      </c>
      <c r="C1512" t="s">
        <v>80</v>
      </c>
      <c r="F1512">
        <v>1</v>
      </c>
      <c r="G1512" t="s">
        <v>160</v>
      </c>
      <c r="H1512" t="s">
        <v>43705</v>
      </c>
      <c r="I1512">
        <v>0</v>
      </c>
      <c r="Q1512" t="s">
        <v>33</v>
      </c>
      <c r="AA1512" t="s">
        <v>13422</v>
      </c>
      <c r="AB1512" t="s">
        <v>13967</v>
      </c>
      <c r="AC1512" t="s">
        <v>13968</v>
      </c>
      <c r="AD1512" t="s">
        <v>13969</v>
      </c>
      <c r="AE1512" t="s">
        <v>38</v>
      </c>
      <c r="AF1512">
        <v>98502</v>
      </c>
    </row>
    <row r="1513" spans="1:32" ht="409.5" x14ac:dyDescent="0.25">
      <c r="A1513">
        <v>13889</v>
      </c>
      <c r="B1513" t="s">
        <v>164</v>
      </c>
      <c r="C1513" t="s">
        <v>165</v>
      </c>
      <c r="F1513">
        <v>1</v>
      </c>
      <c r="G1513" t="s">
        <v>307</v>
      </c>
      <c r="H1513" t="s">
        <v>43703</v>
      </c>
      <c r="Q1513" t="s">
        <v>33</v>
      </c>
      <c r="AA1513" t="s">
        <v>499</v>
      </c>
      <c r="AB1513" s="1" t="s">
        <v>1082</v>
      </c>
      <c r="AC1513" t="s">
        <v>1083</v>
      </c>
      <c r="AD1513">
        <v>-161375</v>
      </c>
      <c r="AE1513" t="s">
        <v>38</v>
      </c>
      <c r="AF1513">
        <v>98101</v>
      </c>
    </row>
    <row r="1514" spans="1:32" ht="409.5" x14ac:dyDescent="0.25">
      <c r="A1514">
        <v>13898</v>
      </c>
      <c r="B1514" t="s">
        <v>2046</v>
      </c>
      <c r="C1514" t="s">
        <v>80</v>
      </c>
      <c r="F1514">
        <v>1</v>
      </c>
      <c r="G1514" t="s">
        <v>986</v>
      </c>
      <c r="H1514" t="s">
        <v>43705</v>
      </c>
      <c r="I1514">
        <v>0</v>
      </c>
      <c r="Q1514" t="s">
        <v>33</v>
      </c>
      <c r="AA1514" t="s">
        <v>987</v>
      </c>
      <c r="AB1514" s="1" t="s">
        <v>12288</v>
      </c>
      <c r="AC1514" t="s">
        <v>12289</v>
      </c>
      <c r="AD1514" t="s">
        <v>12290</v>
      </c>
      <c r="AE1514" t="s">
        <v>38</v>
      </c>
      <c r="AF1514">
        <v>98116</v>
      </c>
    </row>
    <row r="1515" spans="1:32" x14ac:dyDescent="0.25">
      <c r="A1515">
        <v>13908</v>
      </c>
      <c r="B1515" t="s">
        <v>276</v>
      </c>
      <c r="C1515" t="s">
        <v>45</v>
      </c>
      <c r="F1515">
        <v>1</v>
      </c>
      <c r="G1515" t="s">
        <v>4055</v>
      </c>
      <c r="H1515" t="s">
        <v>43705</v>
      </c>
      <c r="I1515">
        <v>0</v>
      </c>
      <c r="O1515" t="s">
        <v>37685</v>
      </c>
      <c r="P1515" t="s">
        <v>5513</v>
      </c>
      <c r="Q1515" t="s">
        <v>33</v>
      </c>
      <c r="Z1515" t="s">
        <v>34</v>
      </c>
      <c r="AA1515" t="s">
        <v>37686</v>
      </c>
      <c r="AB1515" t="s">
        <v>37687</v>
      </c>
      <c r="AC1515" t="s">
        <v>37688</v>
      </c>
      <c r="AD1515" t="s">
        <v>37689</v>
      </c>
      <c r="AE1515" t="s">
        <v>38</v>
      </c>
      <c r="AF1515">
        <v>98390</v>
      </c>
    </row>
    <row r="1516" spans="1:32" x14ac:dyDescent="0.25">
      <c r="A1516">
        <v>13919</v>
      </c>
      <c r="B1516" t="s">
        <v>73</v>
      </c>
      <c r="C1516" t="s">
        <v>74</v>
      </c>
      <c r="F1516">
        <v>1</v>
      </c>
      <c r="G1516" t="s">
        <v>36341</v>
      </c>
      <c r="H1516" t="s">
        <v>43705</v>
      </c>
      <c r="I1516">
        <v>0</v>
      </c>
      <c r="Q1516" t="s">
        <v>33</v>
      </c>
      <c r="AA1516" t="s">
        <v>36342</v>
      </c>
      <c r="AB1516" t="s">
        <v>36343</v>
      </c>
      <c r="AC1516" t="s">
        <v>36344</v>
      </c>
      <c r="AD1516" t="s">
        <v>36345</v>
      </c>
    </row>
    <row r="1517" spans="1:32" x14ac:dyDescent="0.25">
      <c r="A1517">
        <v>13920</v>
      </c>
      <c r="B1517" t="s">
        <v>739</v>
      </c>
      <c r="C1517" t="s">
        <v>686</v>
      </c>
      <c r="F1517">
        <v>1</v>
      </c>
      <c r="G1517" t="s">
        <v>30155</v>
      </c>
      <c r="H1517" t="s">
        <v>43705</v>
      </c>
      <c r="Q1517" t="s">
        <v>33</v>
      </c>
      <c r="AA1517" t="s">
        <v>30156</v>
      </c>
      <c r="AB1517" t="s">
        <v>30157</v>
      </c>
      <c r="AC1517" t="s">
        <v>30149</v>
      </c>
      <c r="AD1517">
        <v>-160819</v>
      </c>
      <c r="AE1517" t="s">
        <v>38</v>
      </c>
      <c r="AF1517">
        <v>98021</v>
      </c>
    </row>
    <row r="1518" spans="1:32" ht="409.5" x14ac:dyDescent="0.25">
      <c r="A1518">
        <v>13920</v>
      </c>
      <c r="B1518" t="s">
        <v>334</v>
      </c>
      <c r="C1518" t="s">
        <v>45</v>
      </c>
      <c r="F1518">
        <v>1</v>
      </c>
      <c r="G1518" t="s">
        <v>28505</v>
      </c>
      <c r="H1518" t="s">
        <v>43705</v>
      </c>
      <c r="I1518">
        <v>0</v>
      </c>
      <c r="Q1518" t="s">
        <v>33</v>
      </c>
      <c r="Z1518" t="s">
        <v>34</v>
      </c>
      <c r="AA1518" t="s">
        <v>28506</v>
      </c>
      <c r="AB1518" s="1" t="s">
        <v>28507</v>
      </c>
      <c r="AC1518" t="s">
        <v>28508</v>
      </c>
      <c r="AD1518" t="s">
        <v>28509</v>
      </c>
      <c r="AE1518" t="s">
        <v>38</v>
      </c>
      <c r="AF1518">
        <v>98226</v>
      </c>
    </row>
    <row r="1519" spans="1:32" x14ac:dyDescent="0.25">
      <c r="A1519">
        <v>13924</v>
      </c>
      <c r="B1519" t="s">
        <v>79</v>
      </c>
      <c r="C1519" t="s">
        <v>80</v>
      </c>
      <c r="F1519">
        <v>1</v>
      </c>
      <c r="G1519" t="s">
        <v>5745</v>
      </c>
      <c r="H1519" t="s">
        <v>43705</v>
      </c>
      <c r="Q1519" t="s">
        <v>33</v>
      </c>
      <c r="AA1519" t="s">
        <v>5935</v>
      </c>
      <c r="AB1519" t="s">
        <v>11822</v>
      </c>
      <c r="AC1519" t="s">
        <v>11823</v>
      </c>
      <c r="AD1519">
        <v>-163464</v>
      </c>
      <c r="AE1519" t="s">
        <v>38</v>
      </c>
      <c r="AF1519">
        <v>98201</v>
      </c>
    </row>
    <row r="1520" spans="1:32" x14ac:dyDescent="0.25">
      <c r="A1520">
        <v>13931</v>
      </c>
      <c r="B1520" t="s">
        <v>739</v>
      </c>
      <c r="C1520" t="s">
        <v>686</v>
      </c>
      <c r="F1520">
        <v>1</v>
      </c>
      <c r="G1520" t="s">
        <v>29249</v>
      </c>
      <c r="H1520" t="s">
        <v>43705</v>
      </c>
      <c r="I1520">
        <v>0</v>
      </c>
      <c r="Q1520" t="s">
        <v>33</v>
      </c>
      <c r="AA1520" t="s">
        <v>29250</v>
      </c>
      <c r="AB1520" t="s">
        <v>30865</v>
      </c>
      <c r="AC1520" t="s">
        <v>30855</v>
      </c>
      <c r="AD1520" t="s">
        <v>30866</v>
      </c>
      <c r="AE1520" t="s">
        <v>38</v>
      </c>
      <c r="AF1520">
        <v>98223</v>
      </c>
    </row>
    <row r="1521" spans="1:32" x14ac:dyDescent="0.25">
      <c r="A1521">
        <v>13938</v>
      </c>
      <c r="B1521" t="s">
        <v>30</v>
      </c>
      <c r="C1521" t="s">
        <v>31</v>
      </c>
      <c r="F1521">
        <v>1</v>
      </c>
      <c r="G1521" t="s">
        <v>160</v>
      </c>
      <c r="H1521" t="s">
        <v>43705</v>
      </c>
      <c r="Q1521" t="s">
        <v>33</v>
      </c>
      <c r="Z1521" t="s">
        <v>34</v>
      </c>
      <c r="AA1521" t="s">
        <v>3018</v>
      </c>
      <c r="AB1521" t="s">
        <v>3019</v>
      </c>
      <c r="AC1521" t="s">
        <v>3019</v>
      </c>
      <c r="AD1521">
        <v>-170089</v>
      </c>
      <c r="AE1521" t="s">
        <v>38</v>
      </c>
      <c r="AF1521">
        <v>98908</v>
      </c>
    </row>
    <row r="1522" spans="1:32" x14ac:dyDescent="0.25">
      <c r="A1522">
        <v>12392</v>
      </c>
      <c r="B1522" t="s">
        <v>107</v>
      </c>
      <c r="C1522" t="s">
        <v>108</v>
      </c>
      <c r="F1522">
        <v>1</v>
      </c>
      <c r="G1522" t="s">
        <v>4336</v>
      </c>
      <c r="H1522" t="s">
        <v>43705</v>
      </c>
      <c r="Q1522" t="s">
        <v>33</v>
      </c>
      <c r="Z1522" t="s">
        <v>34</v>
      </c>
      <c r="AA1522" t="s">
        <v>4337</v>
      </c>
      <c r="AB1522" t="s">
        <v>4338</v>
      </c>
      <c r="AC1522" t="s">
        <v>4339</v>
      </c>
      <c r="AD1522">
        <v>-171000</v>
      </c>
      <c r="AE1522" t="s">
        <v>38</v>
      </c>
      <c r="AF1522">
        <v>99163</v>
      </c>
    </row>
    <row r="1523" spans="1:32" x14ac:dyDescent="0.25">
      <c r="A1523">
        <v>13951</v>
      </c>
      <c r="B1523" t="s">
        <v>677</v>
      </c>
      <c r="C1523" t="s">
        <v>80</v>
      </c>
      <c r="F1523">
        <v>1</v>
      </c>
      <c r="G1523" t="s">
        <v>3308</v>
      </c>
      <c r="H1523" t="s">
        <v>43705</v>
      </c>
      <c r="I1523">
        <v>0</v>
      </c>
      <c r="Q1523" t="s">
        <v>33</v>
      </c>
      <c r="Z1523" t="s">
        <v>34</v>
      </c>
      <c r="AA1523" t="s">
        <v>3309</v>
      </c>
      <c r="AB1523" t="s">
        <v>8489</v>
      </c>
      <c r="AC1523" t="s">
        <v>8490</v>
      </c>
      <c r="AD1523" t="s">
        <v>8491</v>
      </c>
      <c r="AE1523" t="s">
        <v>38</v>
      </c>
      <c r="AF1523">
        <v>98004</v>
      </c>
    </row>
    <row r="1524" spans="1:32" ht="409.5" x14ac:dyDescent="0.25">
      <c r="A1524">
        <v>13967</v>
      </c>
      <c r="B1524" t="s">
        <v>2046</v>
      </c>
      <c r="C1524" t="s">
        <v>80</v>
      </c>
      <c r="F1524">
        <v>1</v>
      </c>
      <c r="G1524" t="s">
        <v>1305</v>
      </c>
      <c r="H1524" t="s">
        <v>43705</v>
      </c>
      <c r="Q1524" t="s">
        <v>33</v>
      </c>
      <c r="AA1524" t="s">
        <v>10207</v>
      </c>
      <c r="AB1524" s="1" t="s">
        <v>10208</v>
      </c>
      <c r="AC1524" t="s">
        <v>10209</v>
      </c>
      <c r="AD1524">
        <v>-180242</v>
      </c>
      <c r="AE1524" t="s">
        <v>38</v>
      </c>
      <c r="AF1524">
        <v>98115</v>
      </c>
    </row>
    <row r="1525" spans="1:32" x14ac:dyDescent="0.25">
      <c r="A1525">
        <v>13981</v>
      </c>
      <c r="B1525" t="s">
        <v>2046</v>
      </c>
      <c r="C1525" t="s">
        <v>80</v>
      </c>
      <c r="F1525">
        <v>1</v>
      </c>
      <c r="G1525" t="s">
        <v>8377</v>
      </c>
      <c r="H1525" t="s">
        <v>43705</v>
      </c>
      <c r="Q1525" t="s">
        <v>155</v>
      </c>
      <c r="Z1525" t="s">
        <v>34</v>
      </c>
      <c r="AA1525" t="s">
        <v>11520</v>
      </c>
      <c r="AB1525" t="s">
        <v>11521</v>
      </c>
      <c r="AC1525" t="s">
        <v>11522</v>
      </c>
      <c r="AD1525">
        <v>-160724</v>
      </c>
      <c r="AE1525" t="s">
        <v>38</v>
      </c>
      <c r="AF1525">
        <v>99301</v>
      </c>
    </row>
    <row r="1526" spans="1:32" ht="409.5" x14ac:dyDescent="0.25">
      <c r="A1526">
        <v>13990</v>
      </c>
      <c r="B1526" t="s">
        <v>79</v>
      </c>
      <c r="C1526" t="s">
        <v>80</v>
      </c>
      <c r="F1526">
        <v>1</v>
      </c>
      <c r="G1526" t="s">
        <v>6860</v>
      </c>
      <c r="H1526" t="s">
        <v>43705</v>
      </c>
      <c r="Q1526" t="s">
        <v>33</v>
      </c>
      <c r="AA1526" t="s">
        <v>6861</v>
      </c>
      <c r="AB1526" s="1" t="s">
        <v>26446</v>
      </c>
      <c r="AC1526" t="s">
        <v>26447</v>
      </c>
      <c r="AD1526">
        <v>-170682</v>
      </c>
      <c r="AE1526" t="s">
        <v>38</v>
      </c>
      <c r="AF1526">
        <v>98034</v>
      </c>
    </row>
    <row r="1527" spans="1:32" ht="409.5" x14ac:dyDescent="0.25">
      <c r="A1527">
        <v>13992</v>
      </c>
      <c r="B1527" t="s">
        <v>79</v>
      </c>
      <c r="C1527" t="s">
        <v>80</v>
      </c>
      <c r="F1527">
        <v>1</v>
      </c>
      <c r="G1527" t="s">
        <v>10064</v>
      </c>
      <c r="H1527" t="s">
        <v>43705</v>
      </c>
      <c r="Q1527" t="s">
        <v>33</v>
      </c>
      <c r="AA1527" t="s">
        <v>10065</v>
      </c>
      <c r="AB1527" s="1" t="s">
        <v>10066</v>
      </c>
      <c r="AC1527" t="s">
        <v>10067</v>
      </c>
      <c r="AD1527">
        <v>-170185</v>
      </c>
      <c r="AE1527" t="s">
        <v>243</v>
      </c>
      <c r="AF1527">
        <v>90014</v>
      </c>
    </row>
    <row r="1528" spans="1:32" x14ac:dyDescent="0.25">
      <c r="A1528">
        <v>13994</v>
      </c>
      <c r="B1528" t="s">
        <v>685</v>
      </c>
      <c r="C1528" t="s">
        <v>686</v>
      </c>
      <c r="F1528">
        <v>1</v>
      </c>
      <c r="G1528" t="s">
        <v>209</v>
      </c>
      <c r="H1528" t="s">
        <v>43705</v>
      </c>
      <c r="Q1528" t="s">
        <v>33</v>
      </c>
      <c r="AA1528" t="s">
        <v>33842</v>
      </c>
      <c r="AB1528" t="s">
        <v>33843</v>
      </c>
      <c r="AC1528" t="s">
        <v>33814</v>
      </c>
      <c r="AD1528">
        <v>-162967</v>
      </c>
      <c r="AE1528" t="s">
        <v>38</v>
      </c>
    </row>
    <row r="1529" spans="1:32" x14ac:dyDescent="0.25">
      <c r="A1529">
        <v>13998</v>
      </c>
      <c r="B1529" t="s">
        <v>685</v>
      </c>
      <c r="C1529" t="s">
        <v>686</v>
      </c>
      <c r="F1529">
        <v>1</v>
      </c>
      <c r="G1529" t="s">
        <v>29249</v>
      </c>
      <c r="H1529" t="s">
        <v>43705</v>
      </c>
      <c r="Q1529" t="s">
        <v>33</v>
      </c>
      <c r="AA1529" t="s">
        <v>30134</v>
      </c>
      <c r="AB1529" t="s">
        <v>34902</v>
      </c>
      <c r="AC1529" t="s">
        <v>34896</v>
      </c>
      <c r="AD1529">
        <v>-172388</v>
      </c>
      <c r="AE1529" t="s">
        <v>38</v>
      </c>
      <c r="AF1529">
        <v>98223</v>
      </c>
    </row>
    <row r="1530" spans="1:32" x14ac:dyDescent="0.25">
      <c r="A1530">
        <v>13999</v>
      </c>
      <c r="B1530" t="s">
        <v>164</v>
      </c>
      <c r="C1530" t="s">
        <v>165</v>
      </c>
      <c r="F1530">
        <v>1</v>
      </c>
      <c r="G1530" t="s">
        <v>644</v>
      </c>
      <c r="H1530" t="s">
        <v>43705</v>
      </c>
      <c r="I1530">
        <v>0</v>
      </c>
      <c r="Q1530" t="s">
        <v>155</v>
      </c>
      <c r="Z1530" t="s">
        <v>34</v>
      </c>
      <c r="AA1530" t="s">
        <v>31717</v>
      </c>
      <c r="AB1530" t="s">
        <v>31718</v>
      </c>
      <c r="AC1530" t="s">
        <v>31719</v>
      </c>
      <c r="AD1530" t="s">
        <v>31720</v>
      </c>
      <c r="AE1530" t="s">
        <v>38</v>
      </c>
      <c r="AF1530">
        <v>98520</v>
      </c>
    </row>
    <row r="1531" spans="1:32" ht="409.5" x14ac:dyDescent="0.25">
      <c r="A1531">
        <v>14022</v>
      </c>
      <c r="B1531" t="s">
        <v>2046</v>
      </c>
      <c r="C1531" t="s">
        <v>80</v>
      </c>
      <c r="F1531">
        <v>1</v>
      </c>
      <c r="G1531" t="s">
        <v>81</v>
      </c>
      <c r="H1531" t="s">
        <v>43705</v>
      </c>
      <c r="I1531">
        <v>0</v>
      </c>
      <c r="Q1531" t="s">
        <v>33</v>
      </c>
      <c r="AA1531" t="s">
        <v>5725</v>
      </c>
      <c r="AB1531" s="1" t="s">
        <v>16471</v>
      </c>
      <c r="AC1531" t="s">
        <v>16472</v>
      </c>
      <c r="AD1531" t="s">
        <v>16473</v>
      </c>
      <c r="AE1531" t="s">
        <v>38</v>
      </c>
      <c r="AF1531">
        <v>98668</v>
      </c>
    </row>
    <row r="1532" spans="1:32" x14ac:dyDescent="0.25">
      <c r="A1532">
        <v>14024</v>
      </c>
      <c r="B1532" t="s">
        <v>739</v>
      </c>
      <c r="C1532" t="s">
        <v>686</v>
      </c>
      <c r="F1532">
        <v>1</v>
      </c>
      <c r="G1532" t="s">
        <v>3051</v>
      </c>
      <c r="H1532" t="s">
        <v>43705</v>
      </c>
      <c r="Q1532" t="s">
        <v>33</v>
      </c>
      <c r="AA1532" t="s">
        <v>29243</v>
      </c>
      <c r="AB1532" t="s">
        <v>29244</v>
      </c>
      <c r="AC1532" t="s">
        <v>29245</v>
      </c>
      <c r="AD1532">
        <v>-180714</v>
      </c>
      <c r="AE1532" t="s">
        <v>38</v>
      </c>
      <c r="AF1532">
        <v>98503</v>
      </c>
    </row>
    <row r="1533" spans="1:32" x14ac:dyDescent="0.25">
      <c r="A1533">
        <v>14046</v>
      </c>
      <c r="B1533" t="s">
        <v>276</v>
      </c>
      <c r="C1533" t="s">
        <v>45</v>
      </c>
      <c r="F1533">
        <v>1</v>
      </c>
      <c r="G1533" t="s">
        <v>37818</v>
      </c>
      <c r="H1533" t="s">
        <v>43705</v>
      </c>
      <c r="I1533">
        <v>0</v>
      </c>
      <c r="Q1533" t="s">
        <v>33</v>
      </c>
      <c r="AA1533" t="s">
        <v>37819</v>
      </c>
      <c r="AB1533" t="s">
        <v>37820</v>
      </c>
      <c r="AC1533" t="s">
        <v>37821</v>
      </c>
      <c r="AD1533" t="s">
        <v>37822</v>
      </c>
    </row>
    <row r="1534" spans="1:32" x14ac:dyDescent="0.25">
      <c r="A1534">
        <v>14048</v>
      </c>
      <c r="B1534" t="s">
        <v>96</v>
      </c>
      <c r="C1534" t="s">
        <v>97</v>
      </c>
      <c r="F1534">
        <v>1</v>
      </c>
      <c r="G1534" t="s">
        <v>18716</v>
      </c>
      <c r="H1534" t="s">
        <v>43703</v>
      </c>
      <c r="I1534">
        <v>0</v>
      </c>
      <c r="Q1534" t="s">
        <v>63</v>
      </c>
      <c r="Z1534" t="s">
        <v>34</v>
      </c>
      <c r="AA1534" t="s">
        <v>18717</v>
      </c>
      <c r="AB1534" t="s">
        <v>37851</v>
      </c>
      <c r="AC1534" t="s">
        <v>37852</v>
      </c>
      <c r="AD1534" t="s">
        <v>37853</v>
      </c>
      <c r="AE1534" t="s">
        <v>102</v>
      </c>
      <c r="AF1534">
        <v>97219</v>
      </c>
    </row>
    <row r="1535" spans="1:32" x14ac:dyDescent="0.25">
      <c r="A1535">
        <v>14065</v>
      </c>
      <c r="B1535" t="s">
        <v>68</v>
      </c>
      <c r="C1535" t="s">
        <v>45</v>
      </c>
      <c r="F1535">
        <v>1</v>
      </c>
      <c r="G1535" t="s">
        <v>32503</v>
      </c>
      <c r="H1535" t="s">
        <v>43703</v>
      </c>
      <c r="Q1535" t="s">
        <v>33</v>
      </c>
      <c r="Z1535" t="s">
        <v>34</v>
      </c>
      <c r="AA1535" t="s">
        <v>32504</v>
      </c>
      <c r="AB1535" t="s">
        <v>32509</v>
      </c>
      <c r="AC1535" t="s">
        <v>32510</v>
      </c>
      <c r="AD1535">
        <v>-170460</v>
      </c>
      <c r="AE1535" t="s">
        <v>102</v>
      </c>
      <c r="AF1535">
        <v>97204</v>
      </c>
    </row>
    <row r="1536" spans="1:32" x14ac:dyDescent="0.25">
      <c r="A1536">
        <v>14070</v>
      </c>
      <c r="B1536" t="s">
        <v>2046</v>
      </c>
      <c r="C1536" t="s">
        <v>80</v>
      </c>
      <c r="F1536">
        <v>1</v>
      </c>
      <c r="G1536" t="s">
        <v>3047</v>
      </c>
      <c r="H1536" t="s">
        <v>43705</v>
      </c>
      <c r="Q1536" t="s">
        <v>33</v>
      </c>
      <c r="AA1536" t="s">
        <v>7228</v>
      </c>
      <c r="AB1536" t="s">
        <v>16007</v>
      </c>
      <c r="AC1536" t="s">
        <v>16008</v>
      </c>
      <c r="AD1536">
        <v>-162282</v>
      </c>
      <c r="AE1536" t="s">
        <v>38</v>
      </c>
      <c r="AF1536">
        <v>98516</v>
      </c>
    </row>
    <row r="1537" spans="1:32" ht="409.5" x14ac:dyDescent="0.25">
      <c r="A1537">
        <v>14070</v>
      </c>
      <c r="B1537" t="s">
        <v>677</v>
      </c>
      <c r="C1537" t="s">
        <v>80</v>
      </c>
      <c r="F1537">
        <v>1</v>
      </c>
      <c r="G1537" t="s">
        <v>658</v>
      </c>
      <c r="H1537" t="s">
        <v>43705</v>
      </c>
      <c r="I1537">
        <v>0</v>
      </c>
      <c r="Q1537" t="s">
        <v>33</v>
      </c>
      <c r="AA1537" t="s">
        <v>5911</v>
      </c>
      <c r="AB1537" s="1" t="s">
        <v>6701</v>
      </c>
      <c r="AC1537" t="s">
        <v>6702</v>
      </c>
      <c r="AD1537" t="s">
        <v>6703</v>
      </c>
      <c r="AE1537" t="s">
        <v>102</v>
      </c>
      <c r="AF1537">
        <v>97205</v>
      </c>
    </row>
    <row r="1538" spans="1:32" x14ac:dyDescent="0.25">
      <c r="A1538">
        <v>14073</v>
      </c>
      <c r="B1538" t="s">
        <v>773</v>
      </c>
      <c r="C1538" t="s">
        <v>80</v>
      </c>
      <c r="F1538">
        <v>1</v>
      </c>
      <c r="G1538" t="s">
        <v>2870</v>
      </c>
      <c r="H1538" t="s">
        <v>43696</v>
      </c>
      <c r="I1538">
        <v>0</v>
      </c>
      <c r="Q1538" t="s">
        <v>33</v>
      </c>
      <c r="Z1538" t="s">
        <v>34</v>
      </c>
      <c r="AA1538" t="s">
        <v>5650</v>
      </c>
      <c r="AB1538" t="s">
        <v>5651</v>
      </c>
      <c r="AC1538" t="s">
        <v>5652</v>
      </c>
      <c r="AD1538" t="s">
        <v>5653</v>
      </c>
      <c r="AE1538" t="s">
        <v>38</v>
      </c>
      <c r="AF1538">
        <v>98660</v>
      </c>
    </row>
    <row r="1539" spans="1:32" ht="409.5" x14ac:dyDescent="0.25">
      <c r="A1539">
        <v>14074</v>
      </c>
      <c r="B1539" t="s">
        <v>334</v>
      </c>
      <c r="C1539" t="s">
        <v>45</v>
      </c>
      <c r="F1539">
        <v>1</v>
      </c>
      <c r="G1539" t="s">
        <v>1904</v>
      </c>
      <c r="H1539" t="s">
        <v>43703</v>
      </c>
      <c r="Q1539" t="s">
        <v>33</v>
      </c>
      <c r="AA1539" t="s">
        <v>21579</v>
      </c>
      <c r="AB1539" s="1" t="s">
        <v>21580</v>
      </c>
      <c r="AC1539" t="s">
        <v>21581</v>
      </c>
      <c r="AD1539">
        <v>-172130</v>
      </c>
      <c r="AE1539" t="s">
        <v>38</v>
      </c>
      <c r="AF1539">
        <v>98405</v>
      </c>
    </row>
    <row r="1540" spans="1:32" x14ac:dyDescent="0.25">
      <c r="A1540">
        <v>14076</v>
      </c>
      <c r="B1540" t="s">
        <v>178</v>
      </c>
      <c r="F1540">
        <v>1</v>
      </c>
      <c r="G1540" t="s">
        <v>4512</v>
      </c>
      <c r="H1540" t="s">
        <v>43705</v>
      </c>
      <c r="I1540">
        <v>0</v>
      </c>
      <c r="Q1540" t="s">
        <v>33</v>
      </c>
      <c r="Z1540" t="s">
        <v>34</v>
      </c>
      <c r="AA1540" t="s">
        <v>27211</v>
      </c>
      <c r="AB1540" t="s">
        <v>41994</v>
      </c>
      <c r="AC1540" t="s">
        <v>41988</v>
      </c>
      <c r="AD1540" t="s">
        <v>41995</v>
      </c>
      <c r="AE1540" t="s">
        <v>38</v>
      </c>
      <c r="AF1540">
        <v>98902</v>
      </c>
    </row>
    <row r="1541" spans="1:32" ht="409.5" x14ac:dyDescent="0.25">
      <c r="A1541">
        <v>14081</v>
      </c>
      <c r="B1541" t="s">
        <v>489</v>
      </c>
      <c r="C1541" t="s">
        <v>45</v>
      </c>
      <c r="F1541">
        <v>1</v>
      </c>
      <c r="G1541" t="s">
        <v>1911</v>
      </c>
      <c r="H1541" t="s">
        <v>43705</v>
      </c>
      <c r="Q1541" t="s">
        <v>33</v>
      </c>
      <c r="Z1541" t="s">
        <v>34</v>
      </c>
      <c r="AA1541" t="s">
        <v>1912</v>
      </c>
      <c r="AB1541" s="1" t="s">
        <v>17172</v>
      </c>
      <c r="AC1541" t="s">
        <v>17173</v>
      </c>
      <c r="AD1541">
        <v>-162096</v>
      </c>
      <c r="AE1541" t="s">
        <v>38</v>
      </c>
      <c r="AF1541">
        <v>98101</v>
      </c>
    </row>
    <row r="1542" spans="1:32" ht="409.5" x14ac:dyDescent="0.25">
      <c r="A1542">
        <v>14112</v>
      </c>
      <c r="B1542" t="s">
        <v>73</v>
      </c>
      <c r="C1542" t="s">
        <v>74</v>
      </c>
      <c r="F1542">
        <v>1</v>
      </c>
      <c r="G1542" t="s">
        <v>622</v>
      </c>
      <c r="H1542" t="s">
        <v>43703</v>
      </c>
      <c r="Y1542">
        <v>15</v>
      </c>
      <c r="Z1542" t="s">
        <v>34</v>
      </c>
      <c r="AA1542" t="s">
        <v>623</v>
      </c>
      <c r="AB1542" s="1" t="s">
        <v>624</v>
      </c>
      <c r="AC1542" t="s">
        <v>625</v>
      </c>
      <c r="AD1542">
        <v>-170330</v>
      </c>
      <c r="AE1542" t="s">
        <v>38</v>
      </c>
      <c r="AF1542">
        <v>98104</v>
      </c>
    </row>
    <row r="1543" spans="1:32" ht="409.5" x14ac:dyDescent="0.25">
      <c r="A1543">
        <v>14170</v>
      </c>
      <c r="B1543" t="s">
        <v>773</v>
      </c>
      <c r="C1543" t="s">
        <v>80</v>
      </c>
      <c r="F1543">
        <v>1</v>
      </c>
      <c r="G1543" t="s">
        <v>5745</v>
      </c>
      <c r="H1543" t="s">
        <v>43705</v>
      </c>
      <c r="I1543">
        <v>0</v>
      </c>
      <c r="Q1543" t="s">
        <v>33</v>
      </c>
      <c r="Z1543" t="s">
        <v>34</v>
      </c>
      <c r="AA1543" t="s">
        <v>5746</v>
      </c>
      <c r="AB1543" s="1" t="s">
        <v>5950</v>
      </c>
      <c r="AC1543" t="s">
        <v>5951</v>
      </c>
      <c r="AD1543" t="s">
        <v>5952</v>
      </c>
      <c r="AE1543" t="s">
        <v>38</v>
      </c>
      <c r="AF1543">
        <v>98201</v>
      </c>
    </row>
    <row r="1544" spans="1:32" x14ac:dyDescent="0.25">
      <c r="A1544">
        <v>14172</v>
      </c>
      <c r="B1544" t="s">
        <v>739</v>
      </c>
      <c r="C1544" t="s">
        <v>686</v>
      </c>
      <c r="F1544">
        <v>1</v>
      </c>
      <c r="G1544" t="s">
        <v>29973</v>
      </c>
      <c r="H1544" t="s">
        <v>43705</v>
      </c>
      <c r="I1544">
        <v>0</v>
      </c>
      <c r="Q1544" t="s">
        <v>33</v>
      </c>
      <c r="AA1544" t="s">
        <v>29974</v>
      </c>
      <c r="AB1544" t="s">
        <v>29975</v>
      </c>
      <c r="AC1544" t="s">
        <v>29976</v>
      </c>
      <c r="AD1544" t="s">
        <v>29977</v>
      </c>
      <c r="AE1544" t="s">
        <v>38</v>
      </c>
      <c r="AF1544">
        <v>98063</v>
      </c>
    </row>
    <row r="1545" spans="1:32" x14ac:dyDescent="0.25">
      <c r="A1545">
        <v>14182</v>
      </c>
      <c r="B1545" t="s">
        <v>2046</v>
      </c>
      <c r="C1545" t="s">
        <v>80</v>
      </c>
      <c r="F1545">
        <v>1</v>
      </c>
      <c r="G1545" t="s">
        <v>6018</v>
      </c>
      <c r="H1545" t="s">
        <v>43705</v>
      </c>
      <c r="Q1545" t="s">
        <v>33</v>
      </c>
      <c r="AA1545" t="s">
        <v>11603</v>
      </c>
      <c r="AB1545" t="s">
        <v>13591</v>
      </c>
      <c r="AC1545" t="s">
        <v>13590</v>
      </c>
      <c r="AD1545">
        <v>-171930</v>
      </c>
      <c r="AE1545" t="s">
        <v>38</v>
      </c>
      <c r="AF1545" t="s">
        <v>1716</v>
      </c>
    </row>
    <row r="1546" spans="1:32" ht="409.5" x14ac:dyDescent="0.25">
      <c r="A1546">
        <v>14185</v>
      </c>
      <c r="B1546" t="s">
        <v>685</v>
      </c>
      <c r="C1546" t="s">
        <v>686</v>
      </c>
      <c r="F1546">
        <v>1</v>
      </c>
      <c r="G1546" t="s">
        <v>30461</v>
      </c>
      <c r="H1546" t="s">
        <v>43705</v>
      </c>
      <c r="I1546">
        <v>0</v>
      </c>
      <c r="Q1546" t="s">
        <v>33</v>
      </c>
      <c r="AA1546" t="s">
        <v>29900</v>
      </c>
      <c r="AB1546" s="1" t="s">
        <v>33121</v>
      </c>
      <c r="AC1546" t="s">
        <v>33122</v>
      </c>
      <c r="AD1546" t="s">
        <v>33123</v>
      </c>
      <c r="AE1546" t="s">
        <v>38</v>
      </c>
      <c r="AF1546">
        <v>98372</v>
      </c>
    </row>
    <row r="1547" spans="1:32" x14ac:dyDescent="0.25">
      <c r="A1547">
        <v>14191</v>
      </c>
      <c r="B1547" t="s">
        <v>519</v>
      </c>
      <c r="F1547">
        <v>1</v>
      </c>
      <c r="G1547" t="s">
        <v>69</v>
      </c>
      <c r="H1547" t="s">
        <v>43696</v>
      </c>
      <c r="I1547">
        <v>0</v>
      </c>
      <c r="Q1547" t="s">
        <v>33</v>
      </c>
      <c r="Z1547" t="s">
        <v>34</v>
      </c>
      <c r="AA1547" t="s">
        <v>725</v>
      </c>
      <c r="AB1547" t="s">
        <v>3857</v>
      </c>
      <c r="AC1547" t="s">
        <v>3858</v>
      </c>
      <c r="AD1547" t="s">
        <v>3859</v>
      </c>
      <c r="AE1547" t="s">
        <v>38</v>
      </c>
      <c r="AF1547">
        <v>98121</v>
      </c>
    </row>
    <row r="1548" spans="1:32" ht="409.5" x14ac:dyDescent="0.25">
      <c r="A1548">
        <v>14192</v>
      </c>
      <c r="B1548" t="s">
        <v>2046</v>
      </c>
      <c r="C1548" t="s">
        <v>80</v>
      </c>
      <c r="F1548">
        <v>1</v>
      </c>
      <c r="G1548" t="s">
        <v>413</v>
      </c>
      <c r="H1548" t="s">
        <v>43705</v>
      </c>
      <c r="Q1548" t="s">
        <v>33</v>
      </c>
      <c r="AA1548" t="s">
        <v>414</v>
      </c>
      <c r="AB1548" s="1" t="s">
        <v>14620</v>
      </c>
      <c r="AC1548" t="s">
        <v>14621</v>
      </c>
      <c r="AD1548">
        <v>-170758</v>
      </c>
      <c r="AE1548" t="s">
        <v>38</v>
      </c>
      <c r="AF1548">
        <v>98004</v>
      </c>
    </row>
    <row r="1549" spans="1:32" x14ac:dyDescent="0.25">
      <c r="A1549">
        <v>14195</v>
      </c>
      <c r="B1549" t="s">
        <v>2046</v>
      </c>
      <c r="C1549" t="s">
        <v>80</v>
      </c>
      <c r="F1549">
        <v>1</v>
      </c>
      <c r="G1549" t="s">
        <v>160</v>
      </c>
      <c r="H1549" t="s">
        <v>43705</v>
      </c>
      <c r="I1549">
        <v>0</v>
      </c>
      <c r="Q1549" t="s">
        <v>33</v>
      </c>
      <c r="AA1549" t="s">
        <v>7639</v>
      </c>
      <c r="AB1549" t="s">
        <v>7760</v>
      </c>
      <c r="AC1549" t="s">
        <v>7761</v>
      </c>
      <c r="AD1549" t="s">
        <v>7762</v>
      </c>
      <c r="AE1549" t="s">
        <v>38</v>
      </c>
      <c r="AF1549">
        <v>98109</v>
      </c>
    </row>
    <row r="1550" spans="1:32" x14ac:dyDescent="0.25">
      <c r="A1550">
        <v>14196</v>
      </c>
      <c r="B1550" t="s">
        <v>124</v>
      </c>
      <c r="C1550" t="s">
        <v>45</v>
      </c>
      <c r="F1550">
        <v>1</v>
      </c>
      <c r="G1550" t="s">
        <v>31995</v>
      </c>
      <c r="H1550" t="s">
        <v>43705</v>
      </c>
      <c r="I1550">
        <v>0</v>
      </c>
      <c r="Q1550" t="s">
        <v>33</v>
      </c>
      <c r="AA1550" t="s">
        <v>31996</v>
      </c>
      <c r="AB1550" t="s">
        <v>41577</v>
      </c>
      <c r="AC1550" t="s">
        <v>41578</v>
      </c>
      <c r="AD1550" t="s">
        <v>41579</v>
      </c>
      <c r="AE1550" t="s">
        <v>38</v>
      </c>
      <c r="AF1550">
        <v>97756</v>
      </c>
    </row>
    <row r="1551" spans="1:32" ht="409.5" x14ac:dyDescent="0.25">
      <c r="A1551">
        <v>14197</v>
      </c>
      <c r="B1551" t="s">
        <v>164</v>
      </c>
      <c r="C1551" t="s">
        <v>165</v>
      </c>
      <c r="F1551">
        <v>1</v>
      </c>
      <c r="G1551" t="s">
        <v>21762</v>
      </c>
      <c r="H1551" t="s">
        <v>43703</v>
      </c>
      <c r="I1551">
        <v>0</v>
      </c>
      <c r="Q1551" t="s">
        <v>33</v>
      </c>
      <c r="R1551" t="s">
        <v>484</v>
      </c>
      <c r="Y1551">
        <v>30</v>
      </c>
      <c r="AA1551" t="s">
        <v>21763</v>
      </c>
      <c r="AB1551" s="1" t="s">
        <v>21764</v>
      </c>
      <c r="AC1551" t="s">
        <v>21765</v>
      </c>
      <c r="AD1551" t="s">
        <v>21766</v>
      </c>
      <c r="AE1551" t="s">
        <v>38</v>
      </c>
      <c r="AF1551">
        <v>98161</v>
      </c>
    </row>
    <row r="1552" spans="1:32" x14ac:dyDescent="0.25">
      <c r="A1552">
        <v>14200</v>
      </c>
      <c r="B1552" t="s">
        <v>677</v>
      </c>
      <c r="C1552" t="s">
        <v>80</v>
      </c>
      <c r="F1552">
        <v>1</v>
      </c>
      <c r="G1552" t="s">
        <v>413</v>
      </c>
      <c r="H1552" t="s">
        <v>43705</v>
      </c>
      <c r="I1552">
        <v>0</v>
      </c>
      <c r="Q1552" t="s">
        <v>33</v>
      </c>
      <c r="AA1552" t="s">
        <v>7322</v>
      </c>
      <c r="AB1552" t="s">
        <v>7323</v>
      </c>
      <c r="AC1552" t="s">
        <v>7324</v>
      </c>
      <c r="AD1552" t="s">
        <v>7325</v>
      </c>
      <c r="AE1552" t="s">
        <v>38</v>
      </c>
      <c r="AF1552">
        <v>98004</v>
      </c>
    </row>
    <row r="1553" spans="1:32" x14ac:dyDescent="0.25">
      <c r="A1553">
        <v>14215</v>
      </c>
      <c r="B1553" t="s">
        <v>489</v>
      </c>
      <c r="C1553" t="s">
        <v>45</v>
      </c>
      <c r="F1553">
        <v>1</v>
      </c>
      <c r="G1553" t="s">
        <v>16953</v>
      </c>
      <c r="H1553" t="s">
        <v>43705</v>
      </c>
      <c r="P1553" t="s">
        <v>612</v>
      </c>
      <c r="Q1553" t="s">
        <v>52</v>
      </c>
      <c r="S1553" t="s">
        <v>1649</v>
      </c>
      <c r="Z1553" t="s">
        <v>34</v>
      </c>
      <c r="AA1553" t="s">
        <v>42493</v>
      </c>
      <c r="AB1553" t="s">
        <v>42494</v>
      </c>
      <c r="AC1553" t="s">
        <v>42495</v>
      </c>
      <c r="AD1553">
        <v>-172959</v>
      </c>
    </row>
    <row r="1554" spans="1:32" x14ac:dyDescent="0.25">
      <c r="A1554">
        <v>14216</v>
      </c>
      <c r="B1554" t="s">
        <v>73</v>
      </c>
      <c r="C1554" t="s">
        <v>74</v>
      </c>
      <c r="F1554">
        <v>1</v>
      </c>
      <c r="G1554" t="s">
        <v>3214</v>
      </c>
      <c r="H1554" t="s">
        <v>43705</v>
      </c>
      <c r="Q1554" t="s">
        <v>33</v>
      </c>
      <c r="Z1554" t="s">
        <v>34</v>
      </c>
      <c r="AA1554" t="s">
        <v>4652</v>
      </c>
      <c r="AB1554" t="s">
        <v>35566</v>
      </c>
      <c r="AC1554" t="s">
        <v>35567</v>
      </c>
      <c r="AD1554">
        <v>-161848</v>
      </c>
      <c r="AE1554" t="s">
        <v>38</v>
      </c>
      <c r="AF1554">
        <v>98052</v>
      </c>
    </row>
    <row r="1555" spans="1:32" ht="409.5" x14ac:dyDescent="0.25">
      <c r="A1555">
        <v>14221</v>
      </c>
      <c r="B1555" t="s">
        <v>2046</v>
      </c>
      <c r="C1555" t="s">
        <v>80</v>
      </c>
      <c r="F1555">
        <v>1</v>
      </c>
      <c r="G1555" t="s">
        <v>716</v>
      </c>
      <c r="H1555" t="s">
        <v>43705</v>
      </c>
      <c r="Q1555" t="s">
        <v>33</v>
      </c>
      <c r="AA1555" t="s">
        <v>717</v>
      </c>
      <c r="AB1555" s="1" t="s">
        <v>10563</v>
      </c>
      <c r="AC1555" s="1" t="s">
        <v>10564</v>
      </c>
      <c r="AD1555">
        <v>-181719</v>
      </c>
      <c r="AE1555" t="s">
        <v>102</v>
      </c>
      <c r="AF1555">
        <v>97214</v>
      </c>
    </row>
    <row r="1556" spans="1:32" x14ac:dyDescent="0.25">
      <c r="A1556">
        <v>14244</v>
      </c>
      <c r="B1556" t="s">
        <v>1382</v>
      </c>
      <c r="C1556" t="s">
        <v>45</v>
      </c>
      <c r="F1556">
        <v>1</v>
      </c>
      <c r="G1556" t="s">
        <v>1383</v>
      </c>
      <c r="H1556" t="s">
        <v>43705</v>
      </c>
      <c r="I1556">
        <v>0</v>
      </c>
      <c r="Q1556" t="s">
        <v>33</v>
      </c>
      <c r="Z1556" t="s">
        <v>34</v>
      </c>
      <c r="AA1556" t="s">
        <v>1384</v>
      </c>
      <c r="AB1556" t="s">
        <v>1385</v>
      </c>
      <c r="AC1556" t="s">
        <v>1386</v>
      </c>
      <c r="AD1556" t="s">
        <v>1387</v>
      </c>
      <c r="AE1556" t="s">
        <v>38</v>
      </c>
      <c r="AF1556">
        <v>98104</v>
      </c>
    </row>
    <row r="1557" spans="1:32" ht="405" x14ac:dyDescent="0.25">
      <c r="A1557">
        <v>14285</v>
      </c>
      <c r="B1557" t="s">
        <v>73</v>
      </c>
      <c r="C1557" t="s">
        <v>74</v>
      </c>
      <c r="F1557">
        <v>1</v>
      </c>
      <c r="G1557" t="s">
        <v>3203</v>
      </c>
      <c r="H1557" t="s">
        <v>43705</v>
      </c>
      <c r="I1557">
        <v>0</v>
      </c>
      <c r="Q1557" t="s">
        <v>33</v>
      </c>
      <c r="Z1557" t="s">
        <v>34</v>
      </c>
      <c r="AA1557" t="s">
        <v>19972</v>
      </c>
      <c r="AB1557" s="1" t="s">
        <v>19973</v>
      </c>
      <c r="AC1557" t="s">
        <v>19974</v>
      </c>
      <c r="AD1557" t="s">
        <v>19975</v>
      </c>
      <c r="AE1557" t="s">
        <v>38</v>
      </c>
      <c r="AF1557">
        <v>98104</v>
      </c>
    </row>
    <row r="1558" spans="1:32" x14ac:dyDescent="0.25">
      <c r="A1558">
        <v>14294</v>
      </c>
      <c r="B1558" t="s">
        <v>739</v>
      </c>
      <c r="C1558" t="s">
        <v>686</v>
      </c>
      <c r="F1558">
        <v>1</v>
      </c>
      <c r="G1558" t="s">
        <v>17077</v>
      </c>
      <c r="H1558" t="s">
        <v>43705</v>
      </c>
      <c r="Q1558" t="s">
        <v>33</v>
      </c>
      <c r="AA1558" t="s">
        <v>17078</v>
      </c>
      <c r="AB1558" t="s">
        <v>31059</v>
      </c>
      <c r="AC1558" t="s">
        <v>31060</v>
      </c>
      <c r="AD1558">
        <v>-163622</v>
      </c>
      <c r="AE1558" t="s">
        <v>38</v>
      </c>
      <c r="AF1558">
        <v>98383</v>
      </c>
    </row>
    <row r="1559" spans="1:32" x14ac:dyDescent="0.25">
      <c r="A1559">
        <v>14295</v>
      </c>
      <c r="B1559" t="s">
        <v>685</v>
      </c>
      <c r="C1559" t="s">
        <v>686</v>
      </c>
      <c r="F1559">
        <v>1</v>
      </c>
      <c r="G1559" t="s">
        <v>30015</v>
      </c>
      <c r="H1559" t="s">
        <v>43705</v>
      </c>
      <c r="Q1559" t="s">
        <v>33</v>
      </c>
      <c r="AA1559" t="s">
        <v>30218</v>
      </c>
      <c r="AB1559" t="s">
        <v>32921</v>
      </c>
      <c r="AC1559" t="s">
        <v>32922</v>
      </c>
      <c r="AD1559">
        <v>-172248</v>
      </c>
      <c r="AE1559" t="s">
        <v>38</v>
      </c>
      <c r="AF1559">
        <v>99202</v>
      </c>
    </row>
    <row r="1560" spans="1:32" ht="409.5" x14ac:dyDescent="0.25">
      <c r="A1560">
        <v>14301</v>
      </c>
      <c r="B1560" t="s">
        <v>96</v>
      </c>
      <c r="C1560" t="s">
        <v>97</v>
      </c>
      <c r="F1560">
        <v>1</v>
      </c>
      <c r="G1560" s="1" t="s">
        <v>459</v>
      </c>
      <c r="H1560" t="s">
        <v>43703</v>
      </c>
      <c r="I1560">
        <v>0</v>
      </c>
      <c r="Q1560" t="s">
        <v>33</v>
      </c>
      <c r="Z1560" t="s">
        <v>34</v>
      </c>
      <c r="AA1560" t="s">
        <v>460</v>
      </c>
      <c r="AB1560" s="1" t="s">
        <v>37186</v>
      </c>
      <c r="AC1560" t="s">
        <v>37187</v>
      </c>
      <c r="AD1560" t="s">
        <v>37188</v>
      </c>
      <c r="AE1560" t="s">
        <v>38</v>
      </c>
      <c r="AF1560">
        <v>98550</v>
      </c>
    </row>
    <row r="1561" spans="1:32" x14ac:dyDescent="0.25">
      <c r="A1561">
        <v>14307</v>
      </c>
      <c r="B1561" t="s">
        <v>344</v>
      </c>
      <c r="C1561" t="s">
        <v>31</v>
      </c>
      <c r="F1561">
        <v>1</v>
      </c>
      <c r="G1561" t="s">
        <v>9315</v>
      </c>
      <c r="H1561" t="s">
        <v>43705</v>
      </c>
      <c r="I1561">
        <v>0</v>
      </c>
      <c r="Q1561" t="s">
        <v>33</v>
      </c>
      <c r="Z1561" t="s">
        <v>34</v>
      </c>
      <c r="AA1561" t="s">
        <v>9316</v>
      </c>
      <c r="AB1561" t="s">
        <v>9317</v>
      </c>
      <c r="AC1561" t="s">
        <v>9318</v>
      </c>
      <c r="AD1561" t="s">
        <v>9319</v>
      </c>
      <c r="AE1561" t="s">
        <v>38</v>
      </c>
      <c r="AF1561">
        <v>98124</v>
      </c>
    </row>
    <row r="1562" spans="1:32" x14ac:dyDescent="0.25">
      <c r="A1562">
        <v>14307</v>
      </c>
      <c r="B1562" t="s">
        <v>685</v>
      </c>
      <c r="C1562" t="s">
        <v>686</v>
      </c>
      <c r="F1562">
        <v>1</v>
      </c>
      <c r="G1562" t="s">
        <v>29613</v>
      </c>
      <c r="H1562" t="s">
        <v>43705</v>
      </c>
      <c r="Q1562" t="s">
        <v>33</v>
      </c>
      <c r="AA1562" t="s">
        <v>29614</v>
      </c>
      <c r="AB1562" t="s">
        <v>33930</v>
      </c>
      <c r="AC1562" t="s">
        <v>33925</v>
      </c>
      <c r="AD1562">
        <v>-162416</v>
      </c>
      <c r="AE1562" t="s">
        <v>38</v>
      </c>
      <c r="AF1562">
        <v>98001</v>
      </c>
    </row>
    <row r="1563" spans="1:32" x14ac:dyDescent="0.25">
      <c r="A1563">
        <v>14313</v>
      </c>
      <c r="B1563" t="s">
        <v>685</v>
      </c>
      <c r="C1563" t="s">
        <v>686</v>
      </c>
      <c r="F1563">
        <v>1</v>
      </c>
      <c r="G1563" t="s">
        <v>29335</v>
      </c>
      <c r="H1563" t="s">
        <v>43705</v>
      </c>
      <c r="I1563">
        <v>0</v>
      </c>
      <c r="Q1563" t="s">
        <v>33</v>
      </c>
      <c r="AA1563" t="s">
        <v>29336</v>
      </c>
      <c r="AB1563" t="s">
        <v>33756</v>
      </c>
      <c r="AC1563" t="s">
        <v>33754</v>
      </c>
      <c r="AD1563" t="s">
        <v>33757</v>
      </c>
      <c r="AE1563" t="s">
        <v>38</v>
      </c>
      <c r="AF1563">
        <v>98862</v>
      </c>
    </row>
    <row r="1564" spans="1:32" ht="409.5" x14ac:dyDescent="0.25">
      <c r="A1564">
        <v>14313</v>
      </c>
      <c r="B1564" t="s">
        <v>96</v>
      </c>
      <c r="C1564" t="s">
        <v>97</v>
      </c>
      <c r="F1564">
        <v>1</v>
      </c>
      <c r="G1564" t="s">
        <v>5627</v>
      </c>
      <c r="H1564" t="s">
        <v>43705</v>
      </c>
      <c r="I1564">
        <v>0</v>
      </c>
      <c r="Q1564" t="s">
        <v>33</v>
      </c>
      <c r="Z1564" t="s">
        <v>34</v>
      </c>
      <c r="AA1564" t="s">
        <v>5632</v>
      </c>
      <c r="AB1564" s="1" t="s">
        <v>5633</v>
      </c>
      <c r="AC1564" t="s">
        <v>5634</v>
      </c>
      <c r="AD1564" t="s">
        <v>5635</v>
      </c>
      <c r="AE1564" t="s">
        <v>816</v>
      </c>
      <c r="AF1564">
        <v>80124</v>
      </c>
    </row>
    <row r="1565" spans="1:32" ht="409.5" x14ac:dyDescent="0.25">
      <c r="A1565">
        <v>14315</v>
      </c>
      <c r="B1565" t="s">
        <v>96</v>
      </c>
      <c r="C1565" t="s">
        <v>97</v>
      </c>
      <c r="F1565">
        <v>1</v>
      </c>
      <c r="G1565" t="s">
        <v>716</v>
      </c>
      <c r="H1565" t="s">
        <v>43705</v>
      </c>
      <c r="Q1565" t="s">
        <v>33</v>
      </c>
      <c r="Z1565" t="s">
        <v>34</v>
      </c>
      <c r="AA1565" t="s">
        <v>717</v>
      </c>
      <c r="AB1565" s="1" t="s">
        <v>37425</v>
      </c>
      <c r="AC1565" t="s">
        <v>37420</v>
      </c>
      <c r="AD1565">
        <v>-170031</v>
      </c>
      <c r="AE1565" t="s">
        <v>102</v>
      </c>
      <c r="AF1565">
        <v>97214</v>
      </c>
    </row>
    <row r="1566" spans="1:32" ht="300" x14ac:dyDescent="0.25">
      <c r="A1566">
        <v>14328</v>
      </c>
      <c r="B1566" t="s">
        <v>164</v>
      </c>
      <c r="C1566" t="s">
        <v>165</v>
      </c>
      <c r="F1566">
        <v>1</v>
      </c>
      <c r="G1566" t="s">
        <v>2502</v>
      </c>
      <c r="H1566" t="s">
        <v>43703</v>
      </c>
      <c r="I1566">
        <v>0</v>
      </c>
      <c r="Q1566" t="s">
        <v>168</v>
      </c>
      <c r="AA1566" t="s">
        <v>18155</v>
      </c>
      <c r="AB1566" s="1" t="s">
        <v>19040</v>
      </c>
      <c r="AC1566" t="s">
        <v>19041</v>
      </c>
      <c r="AD1566" t="s">
        <v>19042</v>
      </c>
      <c r="AE1566" t="s">
        <v>38</v>
      </c>
      <c r="AF1566">
        <v>98104</v>
      </c>
    </row>
    <row r="1567" spans="1:32" ht="409.5" x14ac:dyDescent="0.25">
      <c r="A1567">
        <v>14336</v>
      </c>
      <c r="B1567" t="s">
        <v>30</v>
      </c>
      <c r="C1567" t="s">
        <v>31</v>
      </c>
      <c r="F1567">
        <v>1</v>
      </c>
      <c r="G1567" s="1" t="s">
        <v>459</v>
      </c>
      <c r="H1567" t="s">
        <v>43703</v>
      </c>
      <c r="Q1567" t="s">
        <v>33</v>
      </c>
      <c r="Z1567" t="s">
        <v>34</v>
      </c>
      <c r="AA1567" t="s">
        <v>460</v>
      </c>
      <c r="AB1567" s="1" t="s">
        <v>9410</v>
      </c>
      <c r="AC1567" t="s">
        <v>9411</v>
      </c>
      <c r="AD1567">
        <v>-161522</v>
      </c>
      <c r="AE1567" t="s">
        <v>38</v>
      </c>
      <c r="AF1567">
        <v>98119</v>
      </c>
    </row>
    <row r="1568" spans="1:32" x14ac:dyDescent="0.25">
      <c r="A1568">
        <v>14348</v>
      </c>
      <c r="B1568" t="s">
        <v>739</v>
      </c>
      <c r="C1568" t="s">
        <v>686</v>
      </c>
      <c r="F1568">
        <v>1</v>
      </c>
      <c r="G1568" t="s">
        <v>3151</v>
      </c>
      <c r="H1568" t="s">
        <v>43705</v>
      </c>
      <c r="Q1568" t="s">
        <v>33</v>
      </c>
      <c r="Z1568" t="s">
        <v>34</v>
      </c>
      <c r="AA1568" t="s">
        <v>3152</v>
      </c>
      <c r="AB1568" t="s">
        <v>5006</v>
      </c>
      <c r="AC1568" t="s">
        <v>5007</v>
      </c>
      <c r="AD1568">
        <v>-162031</v>
      </c>
      <c r="AE1568" t="s">
        <v>38</v>
      </c>
      <c r="AF1568">
        <v>98032</v>
      </c>
    </row>
    <row r="1569" spans="1:32" ht="409.5" x14ac:dyDescent="0.25">
      <c r="A1569">
        <v>14351</v>
      </c>
      <c r="B1569" t="s">
        <v>2046</v>
      </c>
      <c r="C1569" t="s">
        <v>80</v>
      </c>
      <c r="F1569">
        <v>1</v>
      </c>
      <c r="G1569" t="s">
        <v>81</v>
      </c>
      <c r="H1569" t="s">
        <v>43705</v>
      </c>
      <c r="Q1569" t="s">
        <v>33</v>
      </c>
      <c r="AA1569" t="s">
        <v>82</v>
      </c>
      <c r="AB1569" s="1" t="s">
        <v>10597</v>
      </c>
      <c r="AC1569" t="s">
        <v>10598</v>
      </c>
      <c r="AD1569">
        <v>-170249</v>
      </c>
      <c r="AE1569" t="s">
        <v>38</v>
      </c>
      <c r="AF1569">
        <v>98668</v>
      </c>
    </row>
    <row r="1570" spans="1:32" x14ac:dyDescent="0.25">
      <c r="A1570">
        <v>14351</v>
      </c>
      <c r="B1570" t="s">
        <v>739</v>
      </c>
      <c r="C1570" t="s">
        <v>686</v>
      </c>
      <c r="F1570">
        <v>1</v>
      </c>
      <c r="G1570" t="s">
        <v>3399</v>
      </c>
      <c r="H1570" t="s">
        <v>43705</v>
      </c>
      <c r="I1570">
        <v>0</v>
      </c>
      <c r="Q1570" t="s">
        <v>33</v>
      </c>
      <c r="AA1570" t="s">
        <v>3400</v>
      </c>
      <c r="AB1570" t="s">
        <v>31327</v>
      </c>
      <c r="AC1570" t="s">
        <v>31328</v>
      </c>
      <c r="AD1570" t="s">
        <v>31329</v>
      </c>
      <c r="AE1570" t="s">
        <v>38</v>
      </c>
      <c r="AF1570">
        <v>98812</v>
      </c>
    </row>
    <row r="1571" spans="1:32" x14ac:dyDescent="0.25">
      <c r="A1571">
        <v>14367</v>
      </c>
      <c r="B1571" t="s">
        <v>68</v>
      </c>
      <c r="C1571" t="s">
        <v>45</v>
      </c>
      <c r="F1571">
        <v>1</v>
      </c>
      <c r="G1571" t="s">
        <v>3929</v>
      </c>
      <c r="H1571" t="s">
        <v>43705</v>
      </c>
      <c r="P1571" t="s">
        <v>849</v>
      </c>
      <c r="Q1571" t="s">
        <v>33</v>
      </c>
      <c r="Y1571">
        <v>30</v>
      </c>
      <c r="AA1571" t="s">
        <v>5314</v>
      </c>
      <c r="AB1571" t="s">
        <v>5315</v>
      </c>
      <c r="AC1571" t="s">
        <v>5316</v>
      </c>
      <c r="AD1571">
        <v>-181167</v>
      </c>
    </row>
    <row r="1572" spans="1:32" ht="409.5" x14ac:dyDescent="0.25">
      <c r="A1572">
        <v>1280</v>
      </c>
      <c r="B1572" t="s">
        <v>178</v>
      </c>
      <c r="F1572">
        <v>1</v>
      </c>
      <c r="G1572" t="s">
        <v>4498</v>
      </c>
      <c r="H1572" t="s">
        <v>43703</v>
      </c>
      <c r="I1572">
        <v>0</v>
      </c>
      <c r="Q1572" t="s">
        <v>33</v>
      </c>
      <c r="Z1572" t="s">
        <v>34</v>
      </c>
      <c r="AA1572" t="s">
        <v>4499</v>
      </c>
      <c r="AB1572" s="1" t="s">
        <v>4500</v>
      </c>
      <c r="AC1572" s="1" t="s">
        <v>4501</v>
      </c>
      <c r="AD1572" t="s">
        <v>4502</v>
      </c>
      <c r="AE1572" t="s">
        <v>38</v>
      </c>
      <c r="AF1572">
        <v>98104</v>
      </c>
    </row>
    <row r="1573" spans="1:32" x14ac:dyDescent="0.25">
      <c r="A1573">
        <v>14383</v>
      </c>
      <c r="B1573" t="s">
        <v>2046</v>
      </c>
      <c r="C1573" t="s">
        <v>80</v>
      </c>
      <c r="F1573">
        <v>1</v>
      </c>
      <c r="G1573" t="s">
        <v>651</v>
      </c>
      <c r="H1573" t="s">
        <v>43705</v>
      </c>
      <c r="I1573">
        <v>0</v>
      </c>
      <c r="Q1573" t="s">
        <v>33</v>
      </c>
      <c r="AA1573" t="s">
        <v>2584</v>
      </c>
      <c r="AB1573" t="s">
        <v>15985</v>
      </c>
      <c r="AC1573" t="s">
        <v>15986</v>
      </c>
      <c r="AD1573" t="s">
        <v>15987</v>
      </c>
      <c r="AE1573" t="s">
        <v>38</v>
      </c>
      <c r="AF1573">
        <v>98034</v>
      </c>
    </row>
    <row r="1574" spans="1:32" x14ac:dyDescent="0.25">
      <c r="A1574">
        <v>14411</v>
      </c>
      <c r="B1574" t="s">
        <v>739</v>
      </c>
      <c r="C1574" t="s">
        <v>686</v>
      </c>
      <c r="F1574">
        <v>1</v>
      </c>
      <c r="G1574" t="s">
        <v>31003</v>
      </c>
      <c r="H1574" t="s">
        <v>43705</v>
      </c>
      <c r="I1574">
        <v>0</v>
      </c>
      <c r="Q1574" t="s">
        <v>33</v>
      </c>
      <c r="AA1574" t="s">
        <v>31004</v>
      </c>
      <c r="AB1574" t="s">
        <v>31005</v>
      </c>
      <c r="AC1574" t="s">
        <v>30997</v>
      </c>
      <c r="AD1574" t="s">
        <v>31006</v>
      </c>
      <c r="AE1574" t="s">
        <v>38</v>
      </c>
      <c r="AF1574">
        <v>98816</v>
      </c>
    </row>
    <row r="1575" spans="1:32" x14ac:dyDescent="0.25">
      <c r="A1575">
        <v>14506</v>
      </c>
      <c r="B1575" t="s">
        <v>96</v>
      </c>
      <c r="C1575" t="s">
        <v>97</v>
      </c>
      <c r="F1575">
        <v>1</v>
      </c>
      <c r="G1575" t="s">
        <v>1163</v>
      </c>
      <c r="H1575" t="s">
        <v>43705</v>
      </c>
      <c r="I1575">
        <v>0</v>
      </c>
      <c r="Q1575" t="s">
        <v>33</v>
      </c>
      <c r="Z1575" t="s">
        <v>34</v>
      </c>
      <c r="AA1575" t="s">
        <v>1164</v>
      </c>
      <c r="AB1575" t="s">
        <v>1165</v>
      </c>
      <c r="AC1575" t="s">
        <v>1166</v>
      </c>
      <c r="AD1575" t="s">
        <v>1167</v>
      </c>
      <c r="AE1575" t="s">
        <v>38</v>
      </c>
      <c r="AF1575">
        <v>98660</v>
      </c>
    </row>
    <row r="1576" spans="1:32" x14ac:dyDescent="0.25">
      <c r="A1576">
        <v>14508</v>
      </c>
      <c r="B1576" t="s">
        <v>39</v>
      </c>
      <c r="C1576" t="s">
        <v>165</v>
      </c>
      <c r="F1576">
        <v>1</v>
      </c>
      <c r="G1576" t="s">
        <v>2132</v>
      </c>
      <c r="H1576" t="s">
        <v>43696</v>
      </c>
      <c r="I1576">
        <v>0</v>
      </c>
      <c r="P1576" t="s">
        <v>975</v>
      </c>
      <c r="Q1576" t="s">
        <v>52</v>
      </c>
      <c r="AA1576" t="s">
        <v>2133</v>
      </c>
      <c r="AB1576" t="s">
        <v>2267</v>
      </c>
      <c r="AC1576" t="s">
        <v>2268</v>
      </c>
      <c r="AD1576" t="s">
        <v>2269</v>
      </c>
      <c r="AE1576" t="s">
        <v>38</v>
      </c>
      <c r="AF1576">
        <v>98109</v>
      </c>
    </row>
    <row r="1577" spans="1:32" x14ac:dyDescent="0.25">
      <c r="A1577">
        <v>14516</v>
      </c>
      <c r="B1577" t="s">
        <v>2046</v>
      </c>
      <c r="C1577" t="s">
        <v>80</v>
      </c>
      <c r="F1577">
        <v>1</v>
      </c>
      <c r="G1577" t="s">
        <v>651</v>
      </c>
      <c r="H1577" t="s">
        <v>43705</v>
      </c>
      <c r="Q1577" t="s">
        <v>33</v>
      </c>
      <c r="AA1577" t="s">
        <v>994</v>
      </c>
      <c r="AB1577" t="s">
        <v>14042</v>
      </c>
      <c r="AC1577" t="s">
        <v>14043</v>
      </c>
      <c r="AD1577">
        <v>-163461</v>
      </c>
      <c r="AE1577" t="s">
        <v>38</v>
      </c>
      <c r="AF1577">
        <v>98034</v>
      </c>
    </row>
    <row r="1578" spans="1:32" x14ac:dyDescent="0.25">
      <c r="A1578">
        <v>14516</v>
      </c>
      <c r="B1578" t="s">
        <v>73</v>
      </c>
      <c r="C1578" t="s">
        <v>74</v>
      </c>
      <c r="F1578">
        <v>1</v>
      </c>
      <c r="G1578" t="s">
        <v>1002</v>
      </c>
      <c r="H1578" t="s">
        <v>43705</v>
      </c>
      <c r="Q1578" t="s">
        <v>63</v>
      </c>
      <c r="Z1578" t="s">
        <v>34</v>
      </c>
      <c r="AA1578" t="s">
        <v>28964</v>
      </c>
      <c r="AB1578" t="s">
        <v>28965</v>
      </c>
      <c r="AC1578" t="s">
        <v>28966</v>
      </c>
      <c r="AD1578">
        <v>-171054</v>
      </c>
      <c r="AE1578" t="s">
        <v>306</v>
      </c>
      <c r="AF1578">
        <v>73112</v>
      </c>
    </row>
    <row r="1579" spans="1:32" x14ac:dyDescent="0.25">
      <c r="A1579">
        <v>14532</v>
      </c>
      <c r="B1579" t="s">
        <v>685</v>
      </c>
      <c r="C1579" t="s">
        <v>686</v>
      </c>
      <c r="F1579">
        <v>1</v>
      </c>
      <c r="G1579" t="s">
        <v>29640</v>
      </c>
      <c r="H1579" t="s">
        <v>43705</v>
      </c>
      <c r="Q1579" t="s">
        <v>33</v>
      </c>
      <c r="AA1579" t="s">
        <v>33824</v>
      </c>
      <c r="AB1579" t="s">
        <v>35272</v>
      </c>
      <c r="AC1579" t="s">
        <v>35222</v>
      </c>
      <c r="AD1579">
        <v>-170241</v>
      </c>
      <c r="AE1579" t="s">
        <v>38</v>
      </c>
      <c r="AF1579">
        <v>98390</v>
      </c>
    </row>
    <row r="1580" spans="1:32" x14ac:dyDescent="0.25">
      <c r="A1580">
        <v>14562</v>
      </c>
      <c r="B1580" t="s">
        <v>2046</v>
      </c>
      <c r="C1580" t="s">
        <v>80</v>
      </c>
      <c r="F1580">
        <v>1</v>
      </c>
      <c r="G1580" t="s">
        <v>986</v>
      </c>
      <c r="H1580" t="s">
        <v>43705</v>
      </c>
      <c r="I1580">
        <v>0</v>
      </c>
      <c r="Q1580" t="s">
        <v>33</v>
      </c>
      <c r="AA1580" t="s">
        <v>987</v>
      </c>
      <c r="AB1580" t="s">
        <v>12573</v>
      </c>
      <c r="AC1580" t="s">
        <v>12574</v>
      </c>
      <c r="AD1580" t="s">
        <v>12575</v>
      </c>
      <c r="AE1580" t="s">
        <v>38</v>
      </c>
      <c r="AF1580">
        <v>98116</v>
      </c>
    </row>
    <row r="1581" spans="1:32" x14ac:dyDescent="0.25">
      <c r="A1581">
        <v>14567</v>
      </c>
      <c r="B1581" t="s">
        <v>739</v>
      </c>
      <c r="C1581" t="s">
        <v>686</v>
      </c>
      <c r="F1581">
        <v>1</v>
      </c>
      <c r="G1581" t="s">
        <v>3030</v>
      </c>
      <c r="H1581" t="s">
        <v>43705</v>
      </c>
      <c r="I1581">
        <v>0</v>
      </c>
      <c r="Q1581" t="s">
        <v>33</v>
      </c>
      <c r="Z1581" t="s">
        <v>34</v>
      </c>
      <c r="AA1581" t="s">
        <v>27034</v>
      </c>
      <c r="AB1581" t="s">
        <v>38526</v>
      </c>
      <c r="AC1581" t="s">
        <v>38527</v>
      </c>
      <c r="AD1581" t="s">
        <v>38528</v>
      </c>
      <c r="AE1581" t="s">
        <v>38</v>
      </c>
      <c r="AF1581">
        <v>98501</v>
      </c>
    </row>
    <row r="1582" spans="1:32" x14ac:dyDescent="0.25">
      <c r="A1582">
        <v>16238</v>
      </c>
      <c r="B1582" t="s">
        <v>96</v>
      </c>
      <c r="C1582" t="s">
        <v>97</v>
      </c>
      <c r="F1582">
        <v>1</v>
      </c>
      <c r="G1582" t="s">
        <v>25564</v>
      </c>
      <c r="H1582" t="s">
        <v>43705</v>
      </c>
      <c r="I1582">
        <v>0</v>
      </c>
      <c r="Q1582" t="s">
        <v>33</v>
      </c>
      <c r="Z1582" t="s">
        <v>34</v>
      </c>
      <c r="AA1582" t="s">
        <v>25565</v>
      </c>
      <c r="AB1582" t="s">
        <v>25566</v>
      </c>
      <c r="AC1582" t="s">
        <v>25567</v>
      </c>
      <c r="AD1582" t="s">
        <v>25568</v>
      </c>
      <c r="AE1582" t="s">
        <v>38</v>
      </c>
      <c r="AF1582">
        <v>98660</v>
      </c>
    </row>
    <row r="1583" spans="1:32" x14ac:dyDescent="0.25">
      <c r="A1583">
        <v>14586</v>
      </c>
      <c r="B1583" t="s">
        <v>677</v>
      </c>
      <c r="C1583" t="s">
        <v>80</v>
      </c>
      <c r="F1583">
        <v>1</v>
      </c>
      <c r="G1583" t="s">
        <v>4512</v>
      </c>
      <c r="H1583" t="s">
        <v>43705</v>
      </c>
      <c r="Q1583" t="s">
        <v>33</v>
      </c>
      <c r="AA1583" t="s">
        <v>4513</v>
      </c>
      <c r="AB1583" t="s">
        <v>4514</v>
      </c>
      <c r="AC1583" t="s">
        <v>4515</v>
      </c>
      <c r="AD1583">
        <v>-160751</v>
      </c>
      <c r="AE1583" t="s">
        <v>38</v>
      </c>
      <c r="AF1583">
        <v>98902</v>
      </c>
    </row>
    <row r="1584" spans="1:32" x14ac:dyDescent="0.25">
      <c r="A1584">
        <v>7636</v>
      </c>
      <c r="B1584" t="s">
        <v>73</v>
      </c>
      <c r="C1584" t="s">
        <v>74</v>
      </c>
      <c r="F1584">
        <v>1</v>
      </c>
      <c r="G1584" t="s">
        <v>28597</v>
      </c>
      <c r="I1584">
        <v>0</v>
      </c>
      <c r="Q1584" t="s">
        <v>33</v>
      </c>
      <c r="Z1584" t="s">
        <v>34</v>
      </c>
      <c r="AA1584" t="s">
        <v>1604</v>
      </c>
      <c r="AB1584" t="s">
        <v>28598</v>
      </c>
      <c r="AC1584" t="s">
        <v>28599</v>
      </c>
      <c r="AD1584" t="s">
        <v>28600</v>
      </c>
      <c r="AE1584" t="s">
        <v>38</v>
      </c>
      <c r="AF1584">
        <v>98102</v>
      </c>
    </row>
    <row r="1585" spans="1:32" ht="409.5" x14ac:dyDescent="0.25">
      <c r="A1585">
        <v>14596</v>
      </c>
      <c r="B1585" t="s">
        <v>2046</v>
      </c>
      <c r="C1585" t="s">
        <v>80</v>
      </c>
      <c r="F1585">
        <v>1</v>
      </c>
      <c r="G1585" t="s">
        <v>81</v>
      </c>
      <c r="H1585" t="s">
        <v>43705</v>
      </c>
      <c r="Q1585" t="s">
        <v>33</v>
      </c>
      <c r="AA1585" t="s">
        <v>5788</v>
      </c>
      <c r="AB1585" s="1" t="s">
        <v>10316</v>
      </c>
      <c r="AC1585" t="s">
        <v>10313</v>
      </c>
      <c r="AD1585">
        <v>-172935</v>
      </c>
      <c r="AE1585" t="s">
        <v>38</v>
      </c>
      <c r="AF1585">
        <v>98668</v>
      </c>
    </row>
    <row r="1586" spans="1:32" ht="270" x14ac:dyDescent="0.25">
      <c r="A1586">
        <v>14629</v>
      </c>
      <c r="B1586" t="s">
        <v>79</v>
      </c>
      <c r="C1586" t="s">
        <v>80</v>
      </c>
      <c r="F1586">
        <v>1</v>
      </c>
      <c r="G1586" t="s">
        <v>6018</v>
      </c>
      <c r="H1586" t="s">
        <v>43705</v>
      </c>
      <c r="Q1586" t="s">
        <v>33</v>
      </c>
      <c r="AA1586" t="s">
        <v>13660</v>
      </c>
      <c r="AB1586" t="s">
        <v>26540</v>
      </c>
      <c r="AC1586" s="1" t="s">
        <v>26541</v>
      </c>
      <c r="AD1586">
        <v>-172057</v>
      </c>
      <c r="AE1586" t="s">
        <v>38</v>
      </c>
      <c r="AF1586" t="s">
        <v>1716</v>
      </c>
    </row>
    <row r="1587" spans="1:32" x14ac:dyDescent="0.25">
      <c r="A1587">
        <v>14631</v>
      </c>
      <c r="B1587" t="s">
        <v>178</v>
      </c>
      <c r="C1587" t="s">
        <v>179</v>
      </c>
      <c r="F1587">
        <v>1</v>
      </c>
      <c r="G1587" t="s">
        <v>1736</v>
      </c>
      <c r="H1587" t="s">
        <v>43705</v>
      </c>
      <c r="Q1587" t="s">
        <v>33</v>
      </c>
      <c r="Z1587" t="s">
        <v>34</v>
      </c>
      <c r="AA1587" t="s">
        <v>18732</v>
      </c>
      <c r="AB1587" t="s">
        <v>38399</v>
      </c>
      <c r="AC1587" t="s">
        <v>38392</v>
      </c>
      <c r="AD1587">
        <v>-163414</v>
      </c>
      <c r="AE1587" t="s">
        <v>38</v>
      </c>
      <c r="AF1587">
        <v>99352</v>
      </c>
    </row>
    <row r="1588" spans="1:32" ht="409.5" x14ac:dyDescent="0.25">
      <c r="A1588">
        <v>14632</v>
      </c>
      <c r="B1588" t="s">
        <v>30</v>
      </c>
      <c r="C1588" t="s">
        <v>31</v>
      </c>
      <c r="F1588">
        <v>1</v>
      </c>
      <c r="G1588" t="s">
        <v>160</v>
      </c>
      <c r="H1588" t="s">
        <v>43705</v>
      </c>
      <c r="Q1588" t="s">
        <v>33</v>
      </c>
      <c r="Z1588" t="s">
        <v>34</v>
      </c>
      <c r="AA1588" t="s">
        <v>161</v>
      </c>
      <c r="AB1588" s="1" t="s">
        <v>9995</v>
      </c>
      <c r="AC1588" s="1" t="s">
        <v>9995</v>
      </c>
      <c r="AD1588">
        <v>-163556</v>
      </c>
      <c r="AE1588" t="s">
        <v>38</v>
      </c>
      <c r="AF1588">
        <v>98109</v>
      </c>
    </row>
    <row r="1589" spans="1:32" ht="409.5" x14ac:dyDescent="0.25">
      <c r="A1589">
        <v>14634</v>
      </c>
      <c r="B1589" t="s">
        <v>164</v>
      </c>
      <c r="C1589" t="s">
        <v>165</v>
      </c>
      <c r="F1589">
        <v>1</v>
      </c>
      <c r="G1589" t="s">
        <v>392</v>
      </c>
      <c r="H1589" t="s">
        <v>43696</v>
      </c>
      <c r="I1589">
        <v>0</v>
      </c>
      <c r="O1589" t="s">
        <v>9864</v>
      </c>
      <c r="P1589" t="s">
        <v>975</v>
      </c>
      <c r="Q1589" t="s">
        <v>168</v>
      </c>
      <c r="R1589" t="s">
        <v>318</v>
      </c>
      <c r="S1589" t="s">
        <v>6084</v>
      </c>
      <c r="T1589" t="s">
        <v>57</v>
      </c>
      <c r="Y1589">
        <v>30</v>
      </c>
      <c r="AA1589" t="s">
        <v>8857</v>
      </c>
      <c r="AB1589" s="1" t="s">
        <v>40258</v>
      </c>
      <c r="AC1589" t="s">
        <v>40259</v>
      </c>
      <c r="AD1589" t="s">
        <v>40260</v>
      </c>
    </row>
    <row r="1590" spans="1:32" ht="409.5" x14ac:dyDescent="0.25">
      <c r="A1590">
        <v>14653</v>
      </c>
      <c r="B1590" t="s">
        <v>164</v>
      </c>
      <c r="C1590" t="s">
        <v>165</v>
      </c>
      <c r="F1590">
        <v>1</v>
      </c>
      <c r="G1590" t="s">
        <v>22014</v>
      </c>
      <c r="H1590" t="s">
        <v>43703</v>
      </c>
      <c r="I1590">
        <v>0</v>
      </c>
      <c r="P1590" s="1" t="s">
        <v>19150</v>
      </c>
      <c r="Q1590" t="s">
        <v>168</v>
      </c>
      <c r="S1590" t="s">
        <v>53</v>
      </c>
      <c r="T1590" t="s">
        <v>1640</v>
      </c>
      <c r="U1590" t="s">
        <v>2489</v>
      </c>
      <c r="V1590" t="s">
        <v>54</v>
      </c>
      <c r="AA1590" t="s">
        <v>22015</v>
      </c>
      <c r="AB1590" s="1" t="s">
        <v>22016</v>
      </c>
      <c r="AC1590" t="s">
        <v>22017</v>
      </c>
      <c r="AD1590" t="s">
        <v>22018</v>
      </c>
      <c r="AE1590" t="s">
        <v>38</v>
      </c>
      <c r="AF1590">
        <v>98104</v>
      </c>
    </row>
    <row r="1591" spans="1:32" x14ac:dyDescent="0.25">
      <c r="A1591">
        <v>14654</v>
      </c>
      <c r="B1591" t="s">
        <v>107</v>
      </c>
      <c r="C1591" t="s">
        <v>108</v>
      </c>
      <c r="F1591">
        <v>1</v>
      </c>
      <c r="G1591" t="s">
        <v>19876</v>
      </c>
      <c r="H1591" t="s">
        <v>43705</v>
      </c>
      <c r="I1591">
        <v>0</v>
      </c>
      <c r="Q1591" t="s">
        <v>33</v>
      </c>
      <c r="Z1591" t="s">
        <v>34</v>
      </c>
      <c r="AA1591" t="s">
        <v>25627</v>
      </c>
      <c r="AB1591" t="s">
        <v>25628</v>
      </c>
      <c r="AC1591" t="s">
        <v>25629</v>
      </c>
      <c r="AD1591" t="s">
        <v>25630</v>
      </c>
      <c r="AE1591" t="s">
        <v>38</v>
      </c>
      <c r="AF1591">
        <v>99212</v>
      </c>
    </row>
    <row r="1592" spans="1:32" ht="409.5" x14ac:dyDescent="0.25">
      <c r="A1592">
        <v>14663</v>
      </c>
      <c r="B1592" t="s">
        <v>2046</v>
      </c>
      <c r="C1592" t="s">
        <v>80</v>
      </c>
      <c r="F1592">
        <v>1</v>
      </c>
      <c r="G1592" t="s">
        <v>5344</v>
      </c>
      <c r="H1592" t="s">
        <v>43703</v>
      </c>
      <c r="I1592">
        <v>0</v>
      </c>
      <c r="Q1592" t="s">
        <v>33</v>
      </c>
      <c r="AA1592" t="s">
        <v>11245</v>
      </c>
      <c r="AB1592" s="1" t="s">
        <v>11246</v>
      </c>
      <c r="AC1592" t="s">
        <v>11247</v>
      </c>
      <c r="AD1592" t="s">
        <v>11248</v>
      </c>
      <c r="AE1592" t="s">
        <v>38</v>
      </c>
      <c r="AF1592">
        <v>98121</v>
      </c>
    </row>
    <row r="1593" spans="1:32" ht="409.5" x14ac:dyDescent="0.25">
      <c r="A1593">
        <v>14669</v>
      </c>
      <c r="B1593" t="s">
        <v>2046</v>
      </c>
      <c r="C1593" t="s">
        <v>80</v>
      </c>
      <c r="F1593">
        <v>1</v>
      </c>
      <c r="G1593" t="s">
        <v>7583</v>
      </c>
      <c r="H1593" t="s">
        <v>43705</v>
      </c>
      <c r="Q1593" t="s">
        <v>33</v>
      </c>
      <c r="AA1593" t="s">
        <v>11237</v>
      </c>
      <c r="AB1593" s="1" t="s">
        <v>11238</v>
      </c>
      <c r="AC1593" t="s">
        <v>11239</v>
      </c>
      <c r="AD1593">
        <v>-180603</v>
      </c>
      <c r="AE1593" t="s">
        <v>333</v>
      </c>
      <c r="AF1593">
        <v>83814</v>
      </c>
    </row>
    <row r="1594" spans="1:32" x14ac:dyDescent="0.25">
      <c r="A1594">
        <v>14671</v>
      </c>
      <c r="B1594" t="s">
        <v>2046</v>
      </c>
      <c r="C1594" t="s">
        <v>80</v>
      </c>
      <c r="F1594">
        <v>1</v>
      </c>
      <c r="G1594" t="s">
        <v>2870</v>
      </c>
      <c r="H1594" t="s">
        <v>43696</v>
      </c>
      <c r="Q1594" t="s">
        <v>33</v>
      </c>
      <c r="AA1594" t="s">
        <v>10763</v>
      </c>
      <c r="AB1594" t="s">
        <v>27956</v>
      </c>
      <c r="AC1594" t="s">
        <v>27957</v>
      </c>
      <c r="AD1594">
        <v>-160713</v>
      </c>
      <c r="AE1594" t="s">
        <v>38</v>
      </c>
      <c r="AF1594">
        <v>98660</v>
      </c>
    </row>
    <row r="1595" spans="1:32" x14ac:dyDescent="0.25">
      <c r="A1595">
        <v>14680</v>
      </c>
      <c r="B1595" t="s">
        <v>2046</v>
      </c>
      <c r="C1595" t="s">
        <v>80</v>
      </c>
      <c r="F1595">
        <v>1</v>
      </c>
      <c r="G1595" t="s">
        <v>3593</v>
      </c>
      <c r="H1595" t="s">
        <v>43705</v>
      </c>
      <c r="I1595">
        <v>0</v>
      </c>
      <c r="Q1595" t="s">
        <v>33</v>
      </c>
      <c r="AA1595" t="s">
        <v>3594</v>
      </c>
      <c r="AB1595" t="s">
        <v>15614</v>
      </c>
      <c r="AC1595" t="s">
        <v>15615</v>
      </c>
      <c r="AD1595" t="s">
        <v>15616</v>
      </c>
      <c r="AE1595" t="s">
        <v>38</v>
      </c>
      <c r="AF1595">
        <v>98233</v>
      </c>
    </row>
    <row r="1596" spans="1:32" x14ac:dyDescent="0.25">
      <c r="A1596">
        <v>14687</v>
      </c>
      <c r="B1596" t="s">
        <v>2046</v>
      </c>
      <c r="C1596" t="s">
        <v>80</v>
      </c>
      <c r="F1596">
        <v>1</v>
      </c>
      <c r="G1596" t="s">
        <v>658</v>
      </c>
      <c r="H1596" t="s">
        <v>43705</v>
      </c>
      <c r="I1596">
        <v>0</v>
      </c>
      <c r="Q1596" t="s">
        <v>33</v>
      </c>
      <c r="AA1596" t="s">
        <v>10843</v>
      </c>
      <c r="AB1596" t="s">
        <v>11078</v>
      </c>
      <c r="AC1596" t="s">
        <v>11076</v>
      </c>
      <c r="AD1596" t="s">
        <v>11079</v>
      </c>
      <c r="AE1596" t="s">
        <v>102</v>
      </c>
      <c r="AF1596">
        <v>97205</v>
      </c>
    </row>
    <row r="1597" spans="1:32" ht="345" x14ac:dyDescent="0.25">
      <c r="A1597">
        <v>14694</v>
      </c>
      <c r="B1597" t="s">
        <v>685</v>
      </c>
      <c r="C1597" t="s">
        <v>686</v>
      </c>
      <c r="F1597">
        <v>1</v>
      </c>
      <c r="G1597" t="s">
        <v>34545</v>
      </c>
      <c r="H1597" t="s">
        <v>43705</v>
      </c>
      <c r="Q1597" t="s">
        <v>33</v>
      </c>
      <c r="AA1597" t="s">
        <v>34546</v>
      </c>
      <c r="AB1597" s="1" t="s">
        <v>34547</v>
      </c>
      <c r="AC1597" t="s">
        <v>34436</v>
      </c>
      <c r="AD1597">
        <v>-162094</v>
      </c>
    </row>
    <row r="1598" spans="1:32" ht="315" x14ac:dyDescent="0.25">
      <c r="A1598">
        <v>14735</v>
      </c>
      <c r="B1598" t="s">
        <v>685</v>
      </c>
      <c r="C1598" t="s">
        <v>686</v>
      </c>
      <c r="F1598">
        <v>1</v>
      </c>
      <c r="G1598" t="s">
        <v>3295</v>
      </c>
      <c r="H1598" t="s">
        <v>43705</v>
      </c>
      <c r="I1598">
        <v>0</v>
      </c>
      <c r="Q1598" t="s">
        <v>33</v>
      </c>
      <c r="Z1598" t="s">
        <v>34</v>
      </c>
      <c r="AA1598" t="s">
        <v>3393</v>
      </c>
      <c r="AB1598" s="1" t="s">
        <v>31463</v>
      </c>
      <c r="AC1598" t="s">
        <v>31464</v>
      </c>
      <c r="AD1598" t="s">
        <v>31465</v>
      </c>
      <c r="AE1598" t="s">
        <v>38</v>
      </c>
      <c r="AF1598">
        <v>98005</v>
      </c>
    </row>
    <row r="1599" spans="1:32" ht="409.5" x14ac:dyDescent="0.25">
      <c r="A1599">
        <v>14787</v>
      </c>
      <c r="B1599" t="s">
        <v>79</v>
      </c>
      <c r="C1599" t="s">
        <v>80</v>
      </c>
      <c r="F1599">
        <v>1</v>
      </c>
      <c r="G1599" t="s">
        <v>413</v>
      </c>
      <c r="H1599" t="s">
        <v>43705</v>
      </c>
      <c r="Q1599" t="s">
        <v>33</v>
      </c>
      <c r="AA1599" t="s">
        <v>26383</v>
      </c>
      <c r="AB1599" s="1" t="s">
        <v>26384</v>
      </c>
      <c r="AC1599" t="s">
        <v>26385</v>
      </c>
      <c r="AD1599">
        <v>-180195</v>
      </c>
      <c r="AE1599" t="s">
        <v>38</v>
      </c>
      <c r="AF1599">
        <v>98004</v>
      </c>
    </row>
    <row r="1600" spans="1:32" ht="409.5" x14ac:dyDescent="0.25">
      <c r="A1600">
        <v>14797</v>
      </c>
      <c r="B1600" t="s">
        <v>178</v>
      </c>
      <c r="C1600" t="s">
        <v>179</v>
      </c>
      <c r="F1600">
        <v>1</v>
      </c>
      <c r="G1600" t="s">
        <v>2709</v>
      </c>
      <c r="H1600" t="s">
        <v>43703</v>
      </c>
      <c r="I1600">
        <v>0</v>
      </c>
      <c r="Q1600" t="s">
        <v>63</v>
      </c>
      <c r="Z1600" t="s">
        <v>34</v>
      </c>
      <c r="AA1600" t="s">
        <v>2710</v>
      </c>
      <c r="AB1600" s="1" t="s">
        <v>2711</v>
      </c>
      <c r="AC1600" t="s">
        <v>2712</v>
      </c>
      <c r="AD1600" t="s">
        <v>2713</v>
      </c>
      <c r="AE1600" t="s">
        <v>38</v>
      </c>
      <c r="AF1600">
        <v>99201</v>
      </c>
    </row>
    <row r="1601" spans="1:32" ht="409.5" x14ac:dyDescent="0.25">
      <c r="A1601">
        <v>14803</v>
      </c>
      <c r="B1601" t="s">
        <v>2046</v>
      </c>
      <c r="C1601" t="s">
        <v>80</v>
      </c>
      <c r="F1601">
        <v>1</v>
      </c>
      <c r="G1601" t="s">
        <v>651</v>
      </c>
      <c r="H1601" t="s">
        <v>43705</v>
      </c>
      <c r="Q1601" t="s">
        <v>33</v>
      </c>
      <c r="AA1601" t="s">
        <v>6323</v>
      </c>
      <c r="AB1601" s="1" t="s">
        <v>15505</v>
      </c>
      <c r="AC1601" t="s">
        <v>15506</v>
      </c>
      <c r="AD1601">
        <v>-163540</v>
      </c>
      <c r="AE1601" t="s">
        <v>38</v>
      </c>
      <c r="AF1601">
        <v>88034</v>
      </c>
    </row>
    <row r="1602" spans="1:32" x14ac:dyDescent="0.25">
      <c r="A1602">
        <v>14808</v>
      </c>
      <c r="B1602" t="s">
        <v>334</v>
      </c>
      <c r="C1602" t="s">
        <v>45</v>
      </c>
      <c r="F1602">
        <v>1</v>
      </c>
      <c r="G1602" t="s">
        <v>886</v>
      </c>
      <c r="H1602" t="s">
        <v>43696</v>
      </c>
      <c r="I1602">
        <v>0</v>
      </c>
      <c r="Q1602" t="s">
        <v>33</v>
      </c>
      <c r="X1602" t="s">
        <v>42233</v>
      </c>
      <c r="Y1602">
        <v>15</v>
      </c>
      <c r="Z1602" t="s">
        <v>34</v>
      </c>
      <c r="AA1602" t="s">
        <v>37239</v>
      </c>
      <c r="AB1602" t="s">
        <v>42234</v>
      </c>
      <c r="AC1602" t="s">
        <v>42235</v>
      </c>
      <c r="AD1602" t="s">
        <v>42236</v>
      </c>
      <c r="AE1602" t="s">
        <v>43</v>
      </c>
      <c r="AF1602">
        <v>2205</v>
      </c>
    </row>
    <row r="1603" spans="1:32" x14ac:dyDescent="0.25">
      <c r="A1603">
        <v>14808</v>
      </c>
      <c r="B1603" t="s">
        <v>2046</v>
      </c>
      <c r="C1603" t="s">
        <v>80</v>
      </c>
      <c r="F1603">
        <v>1</v>
      </c>
      <c r="G1603" t="s">
        <v>2587</v>
      </c>
      <c r="H1603" t="s">
        <v>43705</v>
      </c>
      <c r="Q1603" t="s">
        <v>33</v>
      </c>
      <c r="AA1603" t="s">
        <v>16149</v>
      </c>
      <c r="AB1603" t="s">
        <v>16150</v>
      </c>
      <c r="AC1603" t="s">
        <v>16151</v>
      </c>
      <c r="AD1603">
        <v>-171495</v>
      </c>
      <c r="AE1603" t="s">
        <v>38</v>
      </c>
      <c r="AF1603">
        <v>98154</v>
      </c>
    </row>
    <row r="1604" spans="1:32" x14ac:dyDescent="0.25">
      <c r="A1604">
        <v>14832</v>
      </c>
      <c r="B1604" t="s">
        <v>178</v>
      </c>
      <c r="F1604">
        <v>1</v>
      </c>
      <c r="G1604" t="s">
        <v>4135</v>
      </c>
      <c r="H1604" t="s">
        <v>43705</v>
      </c>
      <c r="I1604">
        <v>0</v>
      </c>
      <c r="Q1604" t="s">
        <v>33</v>
      </c>
      <c r="Z1604" t="s">
        <v>34</v>
      </c>
      <c r="AA1604" t="s">
        <v>27422</v>
      </c>
      <c r="AB1604" t="s">
        <v>27423</v>
      </c>
      <c r="AC1604" t="s">
        <v>27423</v>
      </c>
      <c r="AD1604" t="s">
        <v>27424</v>
      </c>
    </row>
    <row r="1605" spans="1:32" x14ac:dyDescent="0.25">
      <c r="A1605">
        <v>14836</v>
      </c>
      <c r="B1605" t="s">
        <v>2046</v>
      </c>
      <c r="C1605" t="s">
        <v>80</v>
      </c>
      <c r="F1605">
        <v>1</v>
      </c>
      <c r="G1605" t="s">
        <v>651</v>
      </c>
      <c r="H1605" t="s">
        <v>43705</v>
      </c>
      <c r="I1605">
        <v>0</v>
      </c>
      <c r="Q1605" t="s">
        <v>33</v>
      </c>
      <c r="AA1605" t="s">
        <v>11255</v>
      </c>
      <c r="AB1605" t="s">
        <v>13264</v>
      </c>
      <c r="AC1605" t="s">
        <v>13265</v>
      </c>
      <c r="AD1605" t="s">
        <v>13266</v>
      </c>
      <c r="AE1605" t="s">
        <v>38</v>
      </c>
      <c r="AF1605">
        <v>98034</v>
      </c>
    </row>
    <row r="1606" spans="1:32" x14ac:dyDescent="0.25">
      <c r="A1606">
        <v>14848</v>
      </c>
      <c r="B1606" t="s">
        <v>124</v>
      </c>
      <c r="C1606" t="s">
        <v>45</v>
      </c>
      <c r="F1606">
        <v>1</v>
      </c>
      <c r="G1606" t="s">
        <v>22668</v>
      </c>
      <c r="H1606" t="s">
        <v>43705</v>
      </c>
      <c r="I1606">
        <v>0</v>
      </c>
      <c r="Q1606" t="s">
        <v>33</v>
      </c>
      <c r="Z1606" t="s">
        <v>34</v>
      </c>
      <c r="AA1606" t="s">
        <v>22669</v>
      </c>
      <c r="AB1606" t="s">
        <v>22673</v>
      </c>
      <c r="AC1606" t="s">
        <v>22580</v>
      </c>
      <c r="AD1606" t="s">
        <v>22674</v>
      </c>
      <c r="AE1606" t="s">
        <v>5301</v>
      </c>
      <c r="AF1606" t="s">
        <v>22675</v>
      </c>
    </row>
    <row r="1607" spans="1:32" x14ac:dyDescent="0.25">
      <c r="A1607">
        <v>14860</v>
      </c>
      <c r="B1607" t="s">
        <v>73</v>
      </c>
      <c r="C1607" t="s">
        <v>74</v>
      </c>
      <c r="F1607">
        <v>1</v>
      </c>
      <c r="G1607" t="s">
        <v>36213</v>
      </c>
      <c r="H1607" t="s">
        <v>43705</v>
      </c>
      <c r="I1607">
        <v>0</v>
      </c>
      <c r="Q1607" t="s">
        <v>33</v>
      </c>
      <c r="AA1607" t="s">
        <v>36210</v>
      </c>
      <c r="AB1607" t="s">
        <v>36214</v>
      </c>
      <c r="AC1607" t="s">
        <v>36215</v>
      </c>
      <c r="AD1607" t="s">
        <v>36216</v>
      </c>
    </row>
    <row r="1608" spans="1:32" ht="409.5" x14ac:dyDescent="0.25">
      <c r="A1608">
        <v>14895</v>
      </c>
      <c r="B1608" t="s">
        <v>2046</v>
      </c>
      <c r="C1608" t="s">
        <v>80</v>
      </c>
      <c r="F1608">
        <v>1</v>
      </c>
      <c r="G1608" t="s">
        <v>1305</v>
      </c>
      <c r="H1608" t="s">
        <v>43705</v>
      </c>
      <c r="Q1608" t="s">
        <v>33</v>
      </c>
      <c r="AA1608" t="s">
        <v>7240</v>
      </c>
      <c r="AB1608" s="1" t="s">
        <v>14772</v>
      </c>
      <c r="AC1608" t="s">
        <v>14773</v>
      </c>
      <c r="AD1608">
        <v>-160182</v>
      </c>
      <c r="AE1608" t="s">
        <v>38</v>
      </c>
      <c r="AF1608">
        <v>98109</v>
      </c>
    </row>
    <row r="1609" spans="1:32" ht="409.5" x14ac:dyDescent="0.25">
      <c r="A1609">
        <v>10442</v>
      </c>
      <c r="B1609" t="s">
        <v>463</v>
      </c>
      <c r="E1609" t="s">
        <v>2262</v>
      </c>
      <c r="F1609">
        <v>1</v>
      </c>
      <c r="G1609" t="s">
        <v>1603</v>
      </c>
      <c r="H1609" t="s">
        <v>43703</v>
      </c>
      <c r="P1609" t="s">
        <v>2263</v>
      </c>
      <c r="Q1609" t="s">
        <v>168</v>
      </c>
      <c r="AA1609" t="s">
        <v>2264</v>
      </c>
      <c r="AB1609" s="1" t="s">
        <v>2265</v>
      </c>
      <c r="AC1609" t="s">
        <v>2266</v>
      </c>
      <c r="AD1609">
        <v>-162262</v>
      </c>
      <c r="AE1609" t="s">
        <v>38</v>
      </c>
      <c r="AF1609">
        <v>98102</v>
      </c>
    </row>
    <row r="1610" spans="1:32" x14ac:dyDescent="0.25">
      <c r="A1610">
        <v>14939</v>
      </c>
      <c r="B1610" t="s">
        <v>178</v>
      </c>
      <c r="F1610">
        <v>1</v>
      </c>
      <c r="G1610" t="s">
        <v>433</v>
      </c>
      <c r="H1610" t="s">
        <v>43705</v>
      </c>
      <c r="I1610">
        <v>0</v>
      </c>
      <c r="Q1610" t="s">
        <v>33</v>
      </c>
      <c r="Z1610" t="s">
        <v>34</v>
      </c>
      <c r="AA1610" t="s">
        <v>434</v>
      </c>
      <c r="AB1610" t="s">
        <v>41992</v>
      </c>
      <c r="AC1610" t="s">
        <v>41988</v>
      </c>
      <c r="AD1610" t="s">
        <v>41993</v>
      </c>
      <c r="AE1610" t="s">
        <v>38</v>
      </c>
      <c r="AF1610">
        <v>99362</v>
      </c>
    </row>
    <row r="1611" spans="1:32" x14ac:dyDescent="0.25">
      <c r="A1611">
        <v>14944</v>
      </c>
      <c r="B1611" t="s">
        <v>677</v>
      </c>
      <c r="C1611" t="s">
        <v>80</v>
      </c>
      <c r="F1611">
        <v>1</v>
      </c>
      <c r="G1611" t="s">
        <v>1024</v>
      </c>
      <c r="H1611" t="s">
        <v>43705</v>
      </c>
      <c r="I1611">
        <v>0</v>
      </c>
      <c r="Q1611" t="s">
        <v>33</v>
      </c>
      <c r="AA1611" t="s">
        <v>1025</v>
      </c>
      <c r="AB1611" t="s">
        <v>10898</v>
      </c>
      <c r="AC1611" t="s">
        <v>10899</v>
      </c>
      <c r="AD1611" t="s">
        <v>10900</v>
      </c>
      <c r="AE1611" t="s">
        <v>102</v>
      </c>
      <c r="AF1611">
        <v>97219</v>
      </c>
    </row>
    <row r="1612" spans="1:32" x14ac:dyDescent="0.25">
      <c r="A1612">
        <v>14970</v>
      </c>
      <c r="B1612" t="s">
        <v>677</v>
      </c>
      <c r="C1612" t="s">
        <v>80</v>
      </c>
      <c r="F1612">
        <v>1</v>
      </c>
      <c r="G1612" t="s">
        <v>16139</v>
      </c>
      <c r="H1612" t="s">
        <v>43703</v>
      </c>
      <c r="Q1612" t="s">
        <v>155</v>
      </c>
      <c r="Z1612" t="s">
        <v>34</v>
      </c>
      <c r="AA1612" t="s">
        <v>16140</v>
      </c>
      <c r="AB1612" t="s">
        <v>16141</v>
      </c>
      <c r="AC1612" t="s">
        <v>16142</v>
      </c>
      <c r="AD1612">
        <v>-161609</v>
      </c>
      <c r="AE1612" t="s">
        <v>38</v>
      </c>
      <c r="AF1612">
        <v>98103</v>
      </c>
    </row>
    <row r="1613" spans="1:32" x14ac:dyDescent="0.25">
      <c r="A1613">
        <v>14982</v>
      </c>
      <c r="B1613" t="s">
        <v>489</v>
      </c>
      <c r="C1613" t="s">
        <v>45</v>
      </c>
      <c r="F1613">
        <v>1</v>
      </c>
      <c r="G1613" t="s">
        <v>1717</v>
      </c>
      <c r="H1613" t="s">
        <v>43705</v>
      </c>
      <c r="Q1613" t="s">
        <v>33</v>
      </c>
      <c r="Y1613">
        <v>15</v>
      </c>
      <c r="Z1613" t="s">
        <v>34</v>
      </c>
      <c r="AA1613" t="s">
        <v>1718</v>
      </c>
      <c r="AB1613" t="s">
        <v>1719</v>
      </c>
      <c r="AC1613" t="s">
        <v>1720</v>
      </c>
      <c r="AD1613">
        <v>-180919</v>
      </c>
    </row>
    <row r="1614" spans="1:32" x14ac:dyDescent="0.25">
      <c r="A1614">
        <v>14982</v>
      </c>
      <c r="B1614" t="s">
        <v>79</v>
      </c>
      <c r="C1614" t="s">
        <v>80</v>
      </c>
      <c r="F1614">
        <v>1</v>
      </c>
      <c r="G1614" t="s">
        <v>7291</v>
      </c>
      <c r="H1614" t="s">
        <v>43705</v>
      </c>
      <c r="Q1614" t="s">
        <v>33</v>
      </c>
      <c r="AA1614" t="s">
        <v>7292</v>
      </c>
      <c r="AB1614" t="s">
        <v>26140</v>
      </c>
      <c r="AC1614" t="s">
        <v>26141</v>
      </c>
      <c r="AD1614">
        <v>-172293</v>
      </c>
      <c r="AE1614" t="s">
        <v>38</v>
      </c>
      <c r="AF1614">
        <v>98050</v>
      </c>
    </row>
    <row r="1615" spans="1:32" x14ac:dyDescent="0.25">
      <c r="A1615">
        <v>14998</v>
      </c>
      <c r="B1615" t="s">
        <v>677</v>
      </c>
      <c r="C1615" t="s">
        <v>80</v>
      </c>
      <c r="F1615">
        <v>1</v>
      </c>
      <c r="G1615" t="s">
        <v>7571</v>
      </c>
      <c r="H1615" t="s">
        <v>43705</v>
      </c>
      <c r="I1615">
        <v>0</v>
      </c>
      <c r="Q1615" t="s">
        <v>33</v>
      </c>
      <c r="AA1615" t="s">
        <v>7567</v>
      </c>
      <c r="AB1615" t="s">
        <v>7572</v>
      </c>
      <c r="AC1615" t="s">
        <v>7573</v>
      </c>
      <c r="AD1615" t="s">
        <v>7574</v>
      </c>
      <c r="AE1615" t="s">
        <v>38</v>
      </c>
      <c r="AF1615">
        <v>98501</v>
      </c>
    </row>
    <row r="1616" spans="1:32" x14ac:dyDescent="0.25">
      <c r="A1616">
        <v>15007</v>
      </c>
      <c r="B1616" t="s">
        <v>739</v>
      </c>
      <c r="C1616" t="s">
        <v>686</v>
      </c>
      <c r="F1616">
        <v>1</v>
      </c>
      <c r="G1616" t="s">
        <v>29463</v>
      </c>
      <c r="H1616" t="s">
        <v>43705</v>
      </c>
      <c r="Q1616" t="s">
        <v>33</v>
      </c>
      <c r="AA1616" t="s">
        <v>29651</v>
      </c>
      <c r="AB1616" t="s">
        <v>29652</v>
      </c>
      <c r="AC1616" t="s">
        <v>29653</v>
      </c>
      <c r="AD1616">
        <v>-170262</v>
      </c>
      <c r="AE1616" t="s">
        <v>38</v>
      </c>
      <c r="AF1616">
        <v>98329</v>
      </c>
    </row>
    <row r="1617" spans="1:32" ht="165" x14ac:dyDescent="0.25">
      <c r="A1617">
        <v>15014</v>
      </c>
      <c r="B1617" t="s">
        <v>685</v>
      </c>
      <c r="C1617" t="s">
        <v>686</v>
      </c>
      <c r="F1617">
        <v>1</v>
      </c>
      <c r="G1617" t="s">
        <v>30015</v>
      </c>
      <c r="H1617" t="s">
        <v>43705</v>
      </c>
      <c r="Q1617" t="s">
        <v>33</v>
      </c>
      <c r="AA1617" t="s">
        <v>30218</v>
      </c>
      <c r="AB1617" s="1" t="s">
        <v>33117</v>
      </c>
      <c r="AC1617" t="s">
        <v>33118</v>
      </c>
      <c r="AD1617">
        <v>-170647</v>
      </c>
      <c r="AE1617" t="s">
        <v>38</v>
      </c>
      <c r="AF1617">
        <v>99202</v>
      </c>
    </row>
    <row r="1618" spans="1:32" x14ac:dyDescent="0.25">
      <c r="A1618">
        <v>15018</v>
      </c>
      <c r="B1618" t="s">
        <v>519</v>
      </c>
      <c r="F1618">
        <v>1</v>
      </c>
      <c r="G1618" t="s">
        <v>32565</v>
      </c>
      <c r="H1618" t="s">
        <v>43705</v>
      </c>
      <c r="I1618">
        <v>0</v>
      </c>
      <c r="P1618" t="s">
        <v>468</v>
      </c>
      <c r="Q1618" t="s">
        <v>33</v>
      </c>
      <c r="Z1618" t="s">
        <v>34</v>
      </c>
      <c r="AA1618" t="s">
        <v>32566</v>
      </c>
      <c r="AB1618" t="s">
        <v>32567</v>
      </c>
      <c r="AC1618" t="s">
        <v>32568</v>
      </c>
      <c r="AD1618" t="s">
        <v>32569</v>
      </c>
    </row>
    <row r="1619" spans="1:32" x14ac:dyDescent="0.25">
      <c r="A1619">
        <v>15026</v>
      </c>
      <c r="B1619" t="s">
        <v>334</v>
      </c>
      <c r="C1619" t="s">
        <v>45</v>
      </c>
      <c r="F1619">
        <v>1</v>
      </c>
      <c r="G1619" t="s">
        <v>3146</v>
      </c>
      <c r="H1619" t="s">
        <v>43705</v>
      </c>
      <c r="Q1619" t="s">
        <v>33</v>
      </c>
      <c r="Z1619" t="s">
        <v>34</v>
      </c>
      <c r="AA1619" t="s">
        <v>4662</v>
      </c>
      <c r="AB1619" t="s">
        <v>4663</v>
      </c>
      <c r="AC1619" t="s">
        <v>4664</v>
      </c>
      <c r="AD1619">
        <v>-160054</v>
      </c>
      <c r="AE1619" t="s">
        <v>38</v>
      </c>
      <c r="AF1619">
        <v>98004</v>
      </c>
    </row>
    <row r="1620" spans="1:32" x14ac:dyDescent="0.25">
      <c r="A1620">
        <v>15037</v>
      </c>
      <c r="B1620" t="s">
        <v>79</v>
      </c>
      <c r="C1620" t="s">
        <v>80</v>
      </c>
      <c r="F1620">
        <v>1</v>
      </c>
      <c r="G1620" t="s">
        <v>3030</v>
      </c>
      <c r="H1620" t="s">
        <v>43705</v>
      </c>
      <c r="Q1620" t="s">
        <v>33</v>
      </c>
      <c r="AA1620" t="s">
        <v>26622</v>
      </c>
      <c r="AB1620" t="s">
        <v>26623</v>
      </c>
      <c r="AC1620" t="s">
        <v>26624</v>
      </c>
      <c r="AD1620">
        <v>-181308</v>
      </c>
      <c r="AE1620" t="s">
        <v>102</v>
      </c>
      <c r="AF1620">
        <v>97204</v>
      </c>
    </row>
    <row r="1621" spans="1:32" ht="409.5" x14ac:dyDescent="0.25">
      <c r="A1621">
        <v>15041</v>
      </c>
      <c r="B1621" t="s">
        <v>96</v>
      </c>
      <c r="C1621" t="s">
        <v>97</v>
      </c>
      <c r="F1621">
        <v>1</v>
      </c>
      <c r="G1621" t="s">
        <v>25146</v>
      </c>
      <c r="H1621" t="s">
        <v>43703</v>
      </c>
      <c r="Q1621" t="s">
        <v>33</v>
      </c>
      <c r="Z1621" t="s">
        <v>34</v>
      </c>
      <c r="AA1621" t="s">
        <v>25147</v>
      </c>
      <c r="AB1621" s="1" t="s">
        <v>25148</v>
      </c>
      <c r="AC1621" t="s">
        <v>25149</v>
      </c>
      <c r="AD1621">
        <v>-163214</v>
      </c>
      <c r="AE1621" t="s">
        <v>102</v>
      </c>
      <c r="AF1621">
        <v>97213</v>
      </c>
    </row>
    <row r="1622" spans="1:32" ht="330" x14ac:dyDescent="0.25">
      <c r="A1622">
        <v>15043</v>
      </c>
      <c r="B1622" t="s">
        <v>685</v>
      </c>
      <c r="C1622" t="s">
        <v>686</v>
      </c>
      <c r="F1622">
        <v>1</v>
      </c>
      <c r="G1622" t="s">
        <v>29442</v>
      </c>
      <c r="H1622" t="s">
        <v>43705</v>
      </c>
      <c r="Q1622" t="s">
        <v>33</v>
      </c>
      <c r="AA1622" t="s">
        <v>29443</v>
      </c>
      <c r="AB1622" s="1" t="s">
        <v>34262</v>
      </c>
      <c r="AC1622" t="s">
        <v>34247</v>
      </c>
      <c r="AD1622">
        <v>-180206</v>
      </c>
      <c r="AE1622" t="s">
        <v>38</v>
      </c>
      <c r="AF1622">
        <v>98584</v>
      </c>
    </row>
    <row r="1623" spans="1:32" ht="409.5" x14ac:dyDescent="0.25">
      <c r="A1623">
        <v>15046</v>
      </c>
      <c r="B1623" t="s">
        <v>79</v>
      </c>
      <c r="C1623" t="s">
        <v>80</v>
      </c>
      <c r="F1623">
        <v>1</v>
      </c>
      <c r="G1623" t="s">
        <v>413</v>
      </c>
      <c r="H1623" t="s">
        <v>43705</v>
      </c>
      <c r="Q1623" t="s">
        <v>33</v>
      </c>
      <c r="AA1623" t="s">
        <v>7165</v>
      </c>
      <c r="AB1623" s="1" t="s">
        <v>26411</v>
      </c>
      <c r="AC1623" t="s">
        <v>26412</v>
      </c>
      <c r="AD1623">
        <v>-180194</v>
      </c>
      <c r="AE1623" t="s">
        <v>38</v>
      </c>
      <c r="AF1623">
        <v>98004</v>
      </c>
    </row>
    <row r="1624" spans="1:32" x14ac:dyDescent="0.25">
      <c r="A1624">
        <v>15064</v>
      </c>
      <c r="B1624" t="s">
        <v>68</v>
      </c>
      <c r="C1624" t="s">
        <v>45</v>
      </c>
      <c r="F1624">
        <v>1</v>
      </c>
      <c r="G1624" t="s">
        <v>4608</v>
      </c>
      <c r="H1624" t="s">
        <v>43705</v>
      </c>
      <c r="Q1624" t="s">
        <v>63</v>
      </c>
      <c r="Z1624" t="s">
        <v>34</v>
      </c>
      <c r="AA1624" t="s">
        <v>227</v>
      </c>
      <c r="AB1624" t="s">
        <v>9703</v>
      </c>
      <c r="AC1624" t="s">
        <v>9704</v>
      </c>
      <c r="AD1624">
        <v>-161919</v>
      </c>
      <c r="AE1624" t="s">
        <v>38</v>
      </c>
      <c r="AF1624">
        <v>98012</v>
      </c>
    </row>
    <row r="1625" spans="1:32" ht="409.5" x14ac:dyDescent="0.25">
      <c r="A1625">
        <v>15085</v>
      </c>
      <c r="B1625" t="s">
        <v>2046</v>
      </c>
      <c r="C1625" t="s">
        <v>80</v>
      </c>
      <c r="F1625">
        <v>1</v>
      </c>
      <c r="G1625" t="s">
        <v>986</v>
      </c>
      <c r="H1625" t="s">
        <v>43705</v>
      </c>
      <c r="Q1625" t="s">
        <v>33</v>
      </c>
      <c r="AA1625" t="s">
        <v>987</v>
      </c>
      <c r="AB1625" s="1" t="s">
        <v>12431</v>
      </c>
      <c r="AC1625" t="s">
        <v>12427</v>
      </c>
      <c r="AD1625">
        <v>-163630</v>
      </c>
      <c r="AE1625" t="s">
        <v>38</v>
      </c>
      <c r="AF1625">
        <v>98116</v>
      </c>
    </row>
    <row r="1626" spans="1:32" ht="225" x14ac:dyDescent="0.25">
      <c r="A1626">
        <v>15100</v>
      </c>
      <c r="B1626" t="s">
        <v>489</v>
      </c>
      <c r="C1626" t="s">
        <v>45</v>
      </c>
      <c r="F1626">
        <v>1</v>
      </c>
      <c r="G1626" t="s">
        <v>22837</v>
      </c>
      <c r="H1626" t="s">
        <v>43705</v>
      </c>
      <c r="Q1626" t="s">
        <v>33</v>
      </c>
      <c r="Z1626" t="s">
        <v>34</v>
      </c>
      <c r="AA1626" t="s">
        <v>22669</v>
      </c>
      <c r="AB1626" s="1" t="s">
        <v>22838</v>
      </c>
      <c r="AC1626" t="s">
        <v>22580</v>
      </c>
      <c r="AD1626">
        <v>-161227</v>
      </c>
      <c r="AE1626" t="s">
        <v>5301</v>
      </c>
      <c r="AF1626" t="s">
        <v>22769</v>
      </c>
    </row>
    <row r="1627" spans="1:32" x14ac:dyDescent="0.25">
      <c r="A1627">
        <v>15100</v>
      </c>
      <c r="B1627" t="s">
        <v>124</v>
      </c>
      <c r="C1627" t="s">
        <v>45</v>
      </c>
      <c r="F1627">
        <v>1</v>
      </c>
      <c r="G1627" t="s">
        <v>14055</v>
      </c>
      <c r="H1627" t="s">
        <v>43705</v>
      </c>
      <c r="Q1627" t="s">
        <v>33</v>
      </c>
      <c r="AA1627" t="s">
        <v>14056</v>
      </c>
      <c r="AB1627" t="s">
        <v>16913</v>
      </c>
      <c r="AC1627" t="s">
        <v>16901</v>
      </c>
      <c r="AD1627">
        <v>-170559</v>
      </c>
    </row>
    <row r="1628" spans="1:32" x14ac:dyDescent="0.25">
      <c r="A1628">
        <v>15103</v>
      </c>
      <c r="B1628" t="s">
        <v>739</v>
      </c>
      <c r="C1628" t="s">
        <v>686</v>
      </c>
      <c r="F1628">
        <v>1</v>
      </c>
      <c r="G1628" t="s">
        <v>30048</v>
      </c>
      <c r="H1628" t="s">
        <v>43705</v>
      </c>
      <c r="I1628">
        <v>0</v>
      </c>
      <c r="Q1628" t="s">
        <v>33</v>
      </c>
      <c r="AA1628" t="s">
        <v>30049</v>
      </c>
      <c r="AB1628" t="s">
        <v>30050</v>
      </c>
      <c r="AC1628" t="s">
        <v>30043</v>
      </c>
      <c r="AD1628" t="s">
        <v>30051</v>
      </c>
      <c r="AE1628" t="s">
        <v>38</v>
      </c>
      <c r="AF1628">
        <v>98815</v>
      </c>
    </row>
    <row r="1629" spans="1:32" ht="330" x14ac:dyDescent="0.25">
      <c r="A1629">
        <v>15109</v>
      </c>
      <c r="B1629" t="s">
        <v>685</v>
      </c>
      <c r="C1629" t="s">
        <v>686</v>
      </c>
      <c r="F1629">
        <v>1</v>
      </c>
      <c r="G1629" t="s">
        <v>4924</v>
      </c>
      <c r="H1629" t="s">
        <v>43705</v>
      </c>
      <c r="I1629">
        <v>0</v>
      </c>
      <c r="Q1629" t="s">
        <v>33</v>
      </c>
      <c r="AA1629" t="s">
        <v>29412</v>
      </c>
      <c r="AB1629" s="1" t="s">
        <v>31558</v>
      </c>
      <c r="AC1629" t="s">
        <v>31559</v>
      </c>
      <c r="AD1629" t="s">
        <v>31560</v>
      </c>
      <c r="AE1629" t="s">
        <v>38</v>
      </c>
      <c r="AF1629">
        <v>98005</v>
      </c>
    </row>
    <row r="1630" spans="1:32" x14ac:dyDescent="0.25">
      <c r="A1630">
        <v>15118</v>
      </c>
      <c r="B1630" t="s">
        <v>2046</v>
      </c>
      <c r="C1630" t="s">
        <v>80</v>
      </c>
      <c r="F1630">
        <v>1</v>
      </c>
      <c r="G1630" t="s">
        <v>7672</v>
      </c>
      <c r="H1630" t="s">
        <v>43705</v>
      </c>
      <c r="I1630">
        <v>0</v>
      </c>
      <c r="Q1630" t="s">
        <v>33</v>
      </c>
      <c r="AA1630" t="s">
        <v>7673</v>
      </c>
      <c r="AB1630" t="s">
        <v>7674</v>
      </c>
      <c r="AC1630" t="s">
        <v>7675</v>
      </c>
      <c r="AD1630" t="s">
        <v>7676</v>
      </c>
      <c r="AE1630" t="s">
        <v>333</v>
      </c>
      <c r="AF1630">
        <v>83501</v>
      </c>
    </row>
    <row r="1631" spans="1:32" x14ac:dyDescent="0.25">
      <c r="A1631">
        <v>15121</v>
      </c>
      <c r="B1631" t="s">
        <v>2046</v>
      </c>
      <c r="C1631" t="s">
        <v>80</v>
      </c>
      <c r="F1631">
        <v>1</v>
      </c>
      <c r="G1631" t="s">
        <v>651</v>
      </c>
      <c r="H1631" t="s">
        <v>43705</v>
      </c>
      <c r="Q1631" t="s">
        <v>33</v>
      </c>
      <c r="AA1631" t="s">
        <v>14285</v>
      </c>
      <c r="AB1631" t="s">
        <v>14286</v>
      </c>
      <c r="AC1631" t="s">
        <v>14287</v>
      </c>
      <c r="AD1631">
        <v>-181392</v>
      </c>
      <c r="AE1631" t="s">
        <v>38</v>
      </c>
      <c r="AF1631">
        <v>98034</v>
      </c>
    </row>
    <row r="1632" spans="1:32" x14ac:dyDescent="0.25">
      <c r="A1632">
        <v>15126</v>
      </c>
      <c r="B1632" t="s">
        <v>124</v>
      </c>
      <c r="C1632" t="s">
        <v>45</v>
      </c>
      <c r="F1632">
        <v>1</v>
      </c>
      <c r="G1632" t="s">
        <v>14568</v>
      </c>
      <c r="H1632" t="s">
        <v>43705</v>
      </c>
      <c r="I1632">
        <v>0</v>
      </c>
      <c r="Q1632" t="s">
        <v>33</v>
      </c>
      <c r="AA1632" t="s">
        <v>16914</v>
      </c>
      <c r="AB1632" t="s">
        <v>29136</v>
      </c>
      <c r="AC1632" t="s">
        <v>29137</v>
      </c>
      <c r="AD1632" t="s">
        <v>29138</v>
      </c>
      <c r="AE1632" t="s">
        <v>482</v>
      </c>
      <c r="AF1632">
        <v>10010</v>
      </c>
    </row>
    <row r="1633" spans="1:32" x14ac:dyDescent="0.25">
      <c r="A1633">
        <v>15136</v>
      </c>
      <c r="B1633" t="s">
        <v>685</v>
      </c>
      <c r="C1633" t="s">
        <v>686</v>
      </c>
      <c r="F1633">
        <v>1</v>
      </c>
      <c r="G1633" t="s">
        <v>28530</v>
      </c>
      <c r="H1633" t="s">
        <v>43705</v>
      </c>
      <c r="Q1633" t="s">
        <v>33</v>
      </c>
      <c r="AA1633" t="s">
        <v>29593</v>
      </c>
      <c r="AB1633" t="s">
        <v>34020</v>
      </c>
      <c r="AC1633" t="s">
        <v>33989</v>
      </c>
      <c r="AD1633">
        <v>-161615</v>
      </c>
      <c r="AE1633" t="s">
        <v>102</v>
      </c>
      <c r="AF1633">
        <v>97205</v>
      </c>
    </row>
    <row r="1634" spans="1:32" x14ac:dyDescent="0.25">
      <c r="A1634">
        <v>15143</v>
      </c>
      <c r="B1634" t="s">
        <v>73</v>
      </c>
      <c r="C1634" t="s">
        <v>74</v>
      </c>
      <c r="F1634">
        <v>1</v>
      </c>
      <c r="G1634" t="s">
        <v>1254</v>
      </c>
      <c r="H1634" t="s">
        <v>43705</v>
      </c>
      <c r="I1634">
        <v>0</v>
      </c>
      <c r="Q1634" t="s">
        <v>33</v>
      </c>
      <c r="Z1634" t="s">
        <v>34</v>
      </c>
      <c r="AA1634" t="s">
        <v>5519</v>
      </c>
      <c r="AB1634" t="s">
        <v>5520</v>
      </c>
      <c r="AC1634" t="s">
        <v>5521</v>
      </c>
      <c r="AD1634" t="s">
        <v>5522</v>
      </c>
    </row>
    <row r="1635" spans="1:32" ht="409.5" x14ac:dyDescent="0.25">
      <c r="A1635">
        <v>15151</v>
      </c>
      <c r="B1635" t="s">
        <v>677</v>
      </c>
      <c r="C1635" t="s">
        <v>80</v>
      </c>
      <c r="F1635">
        <v>1</v>
      </c>
      <c r="G1635" t="s">
        <v>12624</v>
      </c>
      <c r="H1635" t="s">
        <v>43705</v>
      </c>
      <c r="I1635">
        <v>0</v>
      </c>
      <c r="Q1635" t="s">
        <v>33</v>
      </c>
      <c r="AA1635" t="s">
        <v>12625</v>
      </c>
      <c r="AB1635" s="1" t="s">
        <v>12626</v>
      </c>
      <c r="AC1635" t="s">
        <v>12627</v>
      </c>
      <c r="AD1635" t="s">
        <v>12628</v>
      </c>
      <c r="AE1635" t="s">
        <v>38</v>
      </c>
      <c r="AF1635">
        <v>99037</v>
      </c>
    </row>
    <row r="1636" spans="1:32" x14ac:dyDescent="0.25">
      <c r="A1636">
        <v>15154</v>
      </c>
      <c r="C1636" t="s">
        <v>45</v>
      </c>
      <c r="F1636">
        <v>1</v>
      </c>
      <c r="G1636" t="s">
        <v>37125</v>
      </c>
      <c r="H1636" t="s">
        <v>43705</v>
      </c>
      <c r="Q1636" t="s">
        <v>367</v>
      </c>
      <c r="AA1636" t="s">
        <v>37126</v>
      </c>
      <c r="AB1636" t="s">
        <v>43095</v>
      </c>
      <c r="AC1636" t="s">
        <v>43096</v>
      </c>
      <c r="AD1636">
        <v>-172962</v>
      </c>
      <c r="AE1636" t="s">
        <v>38</v>
      </c>
      <c r="AF1636">
        <v>98503</v>
      </c>
    </row>
    <row r="1637" spans="1:32" ht="409.5" x14ac:dyDescent="0.25">
      <c r="A1637">
        <v>15162</v>
      </c>
      <c r="B1637" t="s">
        <v>39</v>
      </c>
      <c r="F1637">
        <v>1</v>
      </c>
      <c r="G1637" t="s">
        <v>734</v>
      </c>
      <c r="H1637" t="s">
        <v>43696</v>
      </c>
      <c r="I1637">
        <v>0</v>
      </c>
      <c r="Z1637" t="s">
        <v>34</v>
      </c>
      <c r="AA1637" t="s">
        <v>735</v>
      </c>
      <c r="AB1637" s="1" t="s">
        <v>28854</v>
      </c>
      <c r="AC1637" t="s">
        <v>28855</v>
      </c>
      <c r="AD1637" t="s">
        <v>28856</v>
      </c>
      <c r="AE1637" t="s">
        <v>38</v>
      </c>
      <c r="AF1637">
        <v>98111</v>
      </c>
    </row>
    <row r="1638" spans="1:32" x14ac:dyDescent="0.25">
      <c r="A1638">
        <v>15185</v>
      </c>
      <c r="B1638" t="s">
        <v>178</v>
      </c>
      <c r="F1638">
        <v>1</v>
      </c>
      <c r="G1638" t="s">
        <v>33311</v>
      </c>
      <c r="H1638" t="s">
        <v>43705</v>
      </c>
      <c r="I1638">
        <v>0</v>
      </c>
      <c r="Q1638" t="s">
        <v>33</v>
      </c>
      <c r="Z1638" t="s">
        <v>34</v>
      </c>
      <c r="AA1638" t="s">
        <v>33312</v>
      </c>
      <c r="AB1638" t="s">
        <v>33313</v>
      </c>
      <c r="AC1638" t="s">
        <v>33309</v>
      </c>
      <c r="AD1638" t="s">
        <v>33314</v>
      </c>
      <c r="AE1638" t="s">
        <v>38</v>
      </c>
      <c r="AF1638">
        <v>98092</v>
      </c>
    </row>
    <row r="1639" spans="1:32" ht="409.5" x14ac:dyDescent="0.25">
      <c r="A1639">
        <v>169</v>
      </c>
      <c r="B1639" t="s">
        <v>44</v>
      </c>
      <c r="C1639" t="s">
        <v>45</v>
      </c>
      <c r="F1639">
        <v>1</v>
      </c>
      <c r="G1639" t="s">
        <v>8595</v>
      </c>
      <c r="H1639" t="s">
        <v>43703</v>
      </c>
      <c r="I1639">
        <v>0</v>
      </c>
      <c r="Q1639" t="s">
        <v>63</v>
      </c>
      <c r="Z1639" t="s">
        <v>34</v>
      </c>
      <c r="AA1639" t="s">
        <v>1604</v>
      </c>
      <c r="AB1639" s="1" t="s">
        <v>18271</v>
      </c>
      <c r="AC1639" t="s">
        <v>18272</v>
      </c>
      <c r="AD1639" t="s">
        <v>18273</v>
      </c>
      <c r="AE1639" t="s">
        <v>38</v>
      </c>
      <c r="AF1639">
        <v>98102</v>
      </c>
    </row>
    <row r="1640" spans="1:32" x14ac:dyDescent="0.25">
      <c r="A1640">
        <v>15192</v>
      </c>
      <c r="B1640" t="s">
        <v>2046</v>
      </c>
      <c r="C1640" t="s">
        <v>80</v>
      </c>
      <c r="F1640">
        <v>1</v>
      </c>
      <c r="G1640" t="s">
        <v>160</v>
      </c>
      <c r="H1640" t="s">
        <v>43705</v>
      </c>
      <c r="I1640">
        <v>0</v>
      </c>
      <c r="Q1640" t="s">
        <v>33</v>
      </c>
      <c r="AA1640" t="s">
        <v>7664</v>
      </c>
      <c r="AB1640" t="s">
        <v>7665</v>
      </c>
      <c r="AC1640" t="s">
        <v>7666</v>
      </c>
      <c r="AD1640" t="s">
        <v>7667</v>
      </c>
      <c r="AE1640" t="s">
        <v>38</v>
      </c>
      <c r="AF1640">
        <v>98223</v>
      </c>
    </row>
    <row r="1641" spans="1:32" x14ac:dyDescent="0.25">
      <c r="A1641">
        <v>15201</v>
      </c>
      <c r="B1641" t="s">
        <v>685</v>
      </c>
      <c r="C1641" t="s">
        <v>686</v>
      </c>
      <c r="F1641">
        <v>1</v>
      </c>
      <c r="G1641" t="s">
        <v>30088</v>
      </c>
      <c r="H1641" t="s">
        <v>43705</v>
      </c>
      <c r="Q1641" t="s">
        <v>33</v>
      </c>
      <c r="AA1641" t="s">
        <v>30089</v>
      </c>
      <c r="AB1641" t="s">
        <v>34118</v>
      </c>
      <c r="AC1641" t="s">
        <v>34060</v>
      </c>
      <c r="AD1641">
        <v>-172045</v>
      </c>
    </row>
    <row r="1642" spans="1:32" ht="409.5" x14ac:dyDescent="0.25">
      <c r="A1642">
        <v>15220</v>
      </c>
      <c r="B1642" t="s">
        <v>739</v>
      </c>
      <c r="C1642" t="s">
        <v>686</v>
      </c>
      <c r="F1642">
        <v>1</v>
      </c>
      <c r="G1642" t="s">
        <v>1305</v>
      </c>
      <c r="H1642" t="s">
        <v>43705</v>
      </c>
      <c r="Q1642" t="s">
        <v>33</v>
      </c>
      <c r="AA1642" t="s">
        <v>30341</v>
      </c>
      <c r="AB1642" s="1" t="s">
        <v>30342</v>
      </c>
      <c r="AC1642" t="s">
        <v>30337</v>
      </c>
      <c r="AD1642">
        <v>-171468</v>
      </c>
      <c r="AE1642" t="s">
        <v>38</v>
      </c>
      <c r="AF1642">
        <v>98402</v>
      </c>
    </row>
    <row r="1643" spans="1:32" ht="409.5" x14ac:dyDescent="0.25">
      <c r="A1643">
        <v>15225</v>
      </c>
      <c r="B1643" t="s">
        <v>79</v>
      </c>
      <c r="C1643" t="s">
        <v>80</v>
      </c>
      <c r="F1643">
        <v>1</v>
      </c>
      <c r="G1643" t="s">
        <v>12641</v>
      </c>
      <c r="H1643" t="s">
        <v>43705</v>
      </c>
      <c r="Q1643" t="s">
        <v>33</v>
      </c>
      <c r="AA1643" t="s">
        <v>12642</v>
      </c>
      <c r="AB1643" s="1" t="s">
        <v>26406</v>
      </c>
      <c r="AC1643" t="s">
        <v>26405</v>
      </c>
      <c r="AD1643">
        <v>-171186</v>
      </c>
      <c r="AE1643" t="s">
        <v>38</v>
      </c>
      <c r="AF1643">
        <v>98164</v>
      </c>
    </row>
    <row r="1644" spans="1:32" x14ac:dyDescent="0.25">
      <c r="A1644">
        <v>15231</v>
      </c>
      <c r="B1644" t="s">
        <v>739</v>
      </c>
      <c r="C1644" t="s">
        <v>686</v>
      </c>
      <c r="F1644">
        <v>1</v>
      </c>
      <c r="G1644" t="s">
        <v>17077</v>
      </c>
      <c r="H1644" t="s">
        <v>43705</v>
      </c>
      <c r="Q1644" t="s">
        <v>33</v>
      </c>
      <c r="AA1644" t="s">
        <v>17078</v>
      </c>
      <c r="AB1644" t="s">
        <v>29583</v>
      </c>
      <c r="AC1644" t="s">
        <v>29568</v>
      </c>
      <c r="AD1644">
        <v>-180675</v>
      </c>
      <c r="AE1644" t="s">
        <v>38</v>
      </c>
      <c r="AF1644">
        <v>98383</v>
      </c>
    </row>
    <row r="1645" spans="1:32" x14ac:dyDescent="0.25">
      <c r="A1645">
        <v>15250</v>
      </c>
      <c r="B1645" t="s">
        <v>685</v>
      </c>
      <c r="C1645" t="s">
        <v>686</v>
      </c>
      <c r="F1645">
        <v>1</v>
      </c>
      <c r="G1645" t="s">
        <v>3399</v>
      </c>
      <c r="H1645" t="s">
        <v>43705</v>
      </c>
      <c r="Q1645" t="s">
        <v>33</v>
      </c>
      <c r="AA1645" t="s">
        <v>29428</v>
      </c>
      <c r="AB1645" t="s">
        <v>35216</v>
      </c>
      <c r="AC1645" t="s">
        <v>35217</v>
      </c>
      <c r="AD1645">
        <v>-160256</v>
      </c>
      <c r="AE1645" t="s">
        <v>38</v>
      </c>
      <c r="AF1645">
        <v>98802</v>
      </c>
    </row>
    <row r="1646" spans="1:32" ht="409.5" x14ac:dyDescent="0.25">
      <c r="A1646">
        <v>15251</v>
      </c>
      <c r="B1646" t="s">
        <v>39</v>
      </c>
      <c r="C1646" t="s">
        <v>165</v>
      </c>
      <c r="F1646">
        <v>1</v>
      </c>
      <c r="G1646" t="s">
        <v>734</v>
      </c>
      <c r="H1646" t="s">
        <v>43696</v>
      </c>
      <c r="I1646">
        <v>0</v>
      </c>
      <c r="Q1646" t="s">
        <v>33</v>
      </c>
      <c r="AA1646" t="s">
        <v>5529</v>
      </c>
      <c r="AB1646" s="1" t="s">
        <v>5530</v>
      </c>
      <c r="AC1646" t="s">
        <v>5531</v>
      </c>
      <c r="AD1646" t="s">
        <v>5532</v>
      </c>
      <c r="AE1646" t="s">
        <v>38</v>
      </c>
      <c r="AF1646">
        <v>98111</v>
      </c>
    </row>
    <row r="1647" spans="1:32" x14ac:dyDescent="0.25">
      <c r="A1647">
        <v>15260</v>
      </c>
      <c r="B1647" t="s">
        <v>96</v>
      </c>
      <c r="C1647" t="s">
        <v>97</v>
      </c>
      <c r="F1647">
        <v>1</v>
      </c>
      <c r="G1647" t="s">
        <v>8769</v>
      </c>
      <c r="H1647" t="s">
        <v>43705</v>
      </c>
      <c r="Q1647" t="s">
        <v>33</v>
      </c>
      <c r="Z1647" t="s">
        <v>34</v>
      </c>
      <c r="AA1647" t="s">
        <v>8770</v>
      </c>
      <c r="AB1647" t="s">
        <v>8771</v>
      </c>
      <c r="AC1647" t="s">
        <v>8772</v>
      </c>
      <c r="AD1647">
        <v>-161202</v>
      </c>
      <c r="AE1647" t="s">
        <v>102</v>
      </c>
      <c r="AF1647">
        <v>97015</v>
      </c>
    </row>
    <row r="1648" spans="1:32" ht="409.5" x14ac:dyDescent="0.25">
      <c r="A1648">
        <v>15261</v>
      </c>
      <c r="B1648" t="s">
        <v>164</v>
      </c>
      <c r="C1648" t="s">
        <v>165</v>
      </c>
      <c r="F1648">
        <v>1</v>
      </c>
      <c r="G1648" t="s">
        <v>734</v>
      </c>
      <c r="H1648" t="s">
        <v>43696</v>
      </c>
      <c r="I1648">
        <v>0</v>
      </c>
      <c r="Q1648" t="s">
        <v>33</v>
      </c>
      <c r="Z1648" t="s">
        <v>34</v>
      </c>
      <c r="AA1648" t="s">
        <v>735</v>
      </c>
      <c r="AB1648" s="1" t="s">
        <v>42790</v>
      </c>
      <c r="AC1648" t="s">
        <v>42791</v>
      </c>
      <c r="AD1648" t="s">
        <v>42792</v>
      </c>
      <c r="AE1648" t="s">
        <v>38</v>
      </c>
      <c r="AF1648">
        <v>98111</v>
      </c>
    </row>
    <row r="1649" spans="1:32" ht="409.5" x14ac:dyDescent="0.25">
      <c r="A1649">
        <v>15277</v>
      </c>
      <c r="B1649" t="s">
        <v>73</v>
      </c>
      <c r="C1649" t="s">
        <v>74</v>
      </c>
      <c r="F1649">
        <v>1</v>
      </c>
      <c r="G1649" t="s">
        <v>9219</v>
      </c>
      <c r="H1649" t="s">
        <v>43705</v>
      </c>
      <c r="I1649">
        <v>0</v>
      </c>
      <c r="Q1649" t="s">
        <v>33</v>
      </c>
      <c r="Z1649" t="s">
        <v>34</v>
      </c>
      <c r="AA1649" t="s">
        <v>9220</v>
      </c>
      <c r="AB1649" s="1" t="s">
        <v>9221</v>
      </c>
      <c r="AC1649" t="s">
        <v>9222</v>
      </c>
      <c r="AD1649" t="s">
        <v>9223</v>
      </c>
      <c r="AE1649" t="s">
        <v>38</v>
      </c>
      <c r="AF1649">
        <v>98168</v>
      </c>
    </row>
    <row r="1650" spans="1:32" x14ac:dyDescent="0.25">
      <c r="A1650">
        <v>15278</v>
      </c>
      <c r="B1650" t="s">
        <v>773</v>
      </c>
      <c r="C1650" t="s">
        <v>80</v>
      </c>
      <c r="F1650">
        <v>1</v>
      </c>
      <c r="G1650" t="s">
        <v>5939</v>
      </c>
      <c r="H1650" t="s">
        <v>43705</v>
      </c>
      <c r="I1650">
        <v>0</v>
      </c>
      <c r="Q1650" t="s">
        <v>33</v>
      </c>
      <c r="Z1650" t="s">
        <v>34</v>
      </c>
      <c r="AA1650" t="s">
        <v>5940</v>
      </c>
      <c r="AB1650" t="s">
        <v>5941</v>
      </c>
      <c r="AC1650" t="s">
        <v>5942</v>
      </c>
      <c r="AD1650" t="s">
        <v>5943</v>
      </c>
      <c r="AE1650" t="s">
        <v>38</v>
      </c>
      <c r="AF1650">
        <v>99352</v>
      </c>
    </row>
    <row r="1651" spans="1:32" x14ac:dyDescent="0.25">
      <c r="A1651">
        <v>15300</v>
      </c>
      <c r="B1651" t="s">
        <v>739</v>
      </c>
      <c r="C1651" t="s">
        <v>686</v>
      </c>
      <c r="F1651">
        <v>1</v>
      </c>
      <c r="G1651" t="s">
        <v>28530</v>
      </c>
      <c r="H1651" t="s">
        <v>43705</v>
      </c>
      <c r="Q1651" t="s">
        <v>33</v>
      </c>
      <c r="AA1651" t="s">
        <v>28531</v>
      </c>
      <c r="AB1651" t="s">
        <v>28532</v>
      </c>
      <c r="AC1651" t="s">
        <v>28533</v>
      </c>
      <c r="AD1651">
        <v>-160650</v>
      </c>
      <c r="AE1651" t="s">
        <v>102</v>
      </c>
      <c r="AF1651">
        <v>97205</v>
      </c>
    </row>
    <row r="1652" spans="1:32" x14ac:dyDescent="0.25">
      <c r="A1652">
        <v>15333</v>
      </c>
      <c r="B1652" t="s">
        <v>685</v>
      </c>
      <c r="C1652" t="s">
        <v>686</v>
      </c>
      <c r="F1652">
        <v>1</v>
      </c>
      <c r="G1652" t="s">
        <v>28495</v>
      </c>
      <c r="H1652" t="s">
        <v>43705</v>
      </c>
      <c r="I1652">
        <v>0</v>
      </c>
      <c r="Q1652" t="s">
        <v>33</v>
      </c>
      <c r="AA1652" t="s">
        <v>29870</v>
      </c>
      <c r="AB1652" t="s">
        <v>34440</v>
      </c>
      <c r="AC1652" t="s">
        <v>34436</v>
      </c>
      <c r="AD1652" t="s">
        <v>34441</v>
      </c>
      <c r="AE1652" t="s">
        <v>38</v>
      </c>
    </row>
    <row r="1653" spans="1:32" x14ac:dyDescent="0.25">
      <c r="A1653">
        <v>15333</v>
      </c>
      <c r="B1653" t="s">
        <v>276</v>
      </c>
      <c r="C1653" t="s">
        <v>45</v>
      </c>
      <c r="F1653">
        <v>1</v>
      </c>
      <c r="G1653" t="s">
        <v>734</v>
      </c>
      <c r="H1653" t="s">
        <v>43696</v>
      </c>
      <c r="I1653">
        <v>0</v>
      </c>
      <c r="Q1653" t="s">
        <v>33</v>
      </c>
      <c r="Z1653" t="s">
        <v>34</v>
      </c>
      <c r="AA1653" t="s">
        <v>1395</v>
      </c>
      <c r="AB1653" t="s">
        <v>3791</v>
      </c>
      <c r="AC1653" t="s">
        <v>3780</v>
      </c>
      <c r="AD1653" t="s">
        <v>3792</v>
      </c>
      <c r="AE1653" t="s">
        <v>38</v>
      </c>
      <c r="AF1653">
        <v>98109</v>
      </c>
    </row>
    <row r="1654" spans="1:32" ht="409.5" x14ac:dyDescent="0.25">
      <c r="A1654">
        <v>15342</v>
      </c>
      <c r="B1654" t="s">
        <v>677</v>
      </c>
      <c r="C1654" t="s">
        <v>80</v>
      </c>
      <c r="F1654">
        <v>1</v>
      </c>
      <c r="G1654" t="s">
        <v>2123</v>
      </c>
      <c r="H1654" t="s">
        <v>43696</v>
      </c>
      <c r="I1654">
        <v>0</v>
      </c>
      <c r="Q1654" t="s">
        <v>33</v>
      </c>
      <c r="AA1654" t="s">
        <v>2124</v>
      </c>
      <c r="AB1654" s="1" t="s">
        <v>8323</v>
      </c>
      <c r="AC1654" t="s">
        <v>8324</v>
      </c>
      <c r="AD1654" t="s">
        <v>8325</v>
      </c>
      <c r="AE1654" t="s">
        <v>38</v>
      </c>
      <c r="AF1654">
        <v>99223</v>
      </c>
    </row>
    <row r="1655" spans="1:32" ht="240" x14ac:dyDescent="0.25">
      <c r="A1655">
        <v>15350</v>
      </c>
      <c r="B1655" t="s">
        <v>1382</v>
      </c>
      <c r="C1655" t="s">
        <v>45</v>
      </c>
      <c r="F1655">
        <v>1</v>
      </c>
      <c r="G1655" t="s">
        <v>22837</v>
      </c>
      <c r="H1655" t="s">
        <v>43705</v>
      </c>
      <c r="I1655">
        <v>0</v>
      </c>
      <c r="Q1655" t="s">
        <v>33</v>
      </c>
      <c r="Z1655" t="s">
        <v>34</v>
      </c>
      <c r="AA1655" t="s">
        <v>22669</v>
      </c>
      <c r="AB1655" s="1" t="s">
        <v>23815</v>
      </c>
      <c r="AC1655" t="s">
        <v>23605</v>
      </c>
      <c r="AD1655" t="s">
        <v>23816</v>
      </c>
      <c r="AE1655" t="s">
        <v>5301</v>
      </c>
      <c r="AF1655" t="s">
        <v>23817</v>
      </c>
    </row>
    <row r="1656" spans="1:32" ht="180" x14ac:dyDescent="0.25">
      <c r="A1656">
        <v>15352</v>
      </c>
      <c r="B1656" t="s">
        <v>685</v>
      </c>
      <c r="C1656" t="s">
        <v>686</v>
      </c>
      <c r="F1656">
        <v>1</v>
      </c>
      <c r="G1656" t="s">
        <v>20054</v>
      </c>
      <c r="H1656" t="s">
        <v>43705</v>
      </c>
      <c r="Q1656" t="s">
        <v>33</v>
      </c>
      <c r="AA1656" t="s">
        <v>20055</v>
      </c>
      <c r="AB1656" s="1" t="s">
        <v>34796</v>
      </c>
      <c r="AC1656" t="s">
        <v>34786</v>
      </c>
      <c r="AD1656">
        <v>-172424</v>
      </c>
    </row>
    <row r="1657" spans="1:32" ht="409.5" x14ac:dyDescent="0.25">
      <c r="A1657">
        <v>15359</v>
      </c>
      <c r="B1657" t="s">
        <v>1203</v>
      </c>
      <c r="C1657" t="s">
        <v>45</v>
      </c>
      <c r="F1657">
        <v>1</v>
      </c>
      <c r="G1657" t="s">
        <v>9568</v>
      </c>
      <c r="H1657" t="s">
        <v>43703</v>
      </c>
      <c r="I1657">
        <v>0</v>
      </c>
      <c r="O1657" t="s">
        <v>9569</v>
      </c>
      <c r="P1657" t="s">
        <v>931</v>
      </c>
      <c r="Q1657" t="s">
        <v>168</v>
      </c>
      <c r="R1657" t="s">
        <v>542</v>
      </c>
      <c r="S1657" t="s">
        <v>672</v>
      </c>
      <c r="T1657" t="s">
        <v>1640</v>
      </c>
      <c r="U1657" t="s">
        <v>932</v>
      </c>
      <c r="V1657" t="s">
        <v>3806</v>
      </c>
      <c r="Z1657" t="s">
        <v>34</v>
      </c>
      <c r="AA1657" t="s">
        <v>9570</v>
      </c>
      <c r="AB1657" s="1" t="s">
        <v>9571</v>
      </c>
      <c r="AC1657" t="s">
        <v>9572</v>
      </c>
      <c r="AD1657" t="s">
        <v>9573</v>
      </c>
      <c r="AE1657" t="s">
        <v>38</v>
      </c>
      <c r="AF1657">
        <v>98239</v>
      </c>
    </row>
    <row r="1658" spans="1:32" ht="409.5" x14ac:dyDescent="0.25">
      <c r="A1658">
        <v>15363</v>
      </c>
      <c r="B1658" t="s">
        <v>2046</v>
      </c>
      <c r="C1658" t="s">
        <v>80</v>
      </c>
      <c r="F1658">
        <v>1</v>
      </c>
      <c r="G1658" t="s">
        <v>1024</v>
      </c>
      <c r="H1658" t="s">
        <v>43705</v>
      </c>
      <c r="I1658">
        <v>0</v>
      </c>
      <c r="Q1658" t="s">
        <v>33</v>
      </c>
      <c r="AA1658" t="s">
        <v>1025</v>
      </c>
      <c r="AB1658" s="1" t="s">
        <v>8019</v>
      </c>
      <c r="AC1658" t="s">
        <v>8020</v>
      </c>
      <c r="AD1658" t="s">
        <v>8021</v>
      </c>
      <c r="AE1658" t="s">
        <v>102</v>
      </c>
      <c r="AF1658">
        <v>97219</v>
      </c>
    </row>
    <row r="1659" spans="1:32" ht="409.5" x14ac:dyDescent="0.25">
      <c r="A1659">
        <v>15371</v>
      </c>
      <c r="B1659" t="s">
        <v>68</v>
      </c>
      <c r="C1659" t="s">
        <v>45</v>
      </c>
      <c r="F1659">
        <v>1</v>
      </c>
      <c r="G1659" t="s">
        <v>43195</v>
      </c>
      <c r="H1659" t="s">
        <v>43703</v>
      </c>
      <c r="Q1659" t="s">
        <v>33</v>
      </c>
      <c r="Y1659">
        <v>30</v>
      </c>
      <c r="Z1659" t="s">
        <v>34</v>
      </c>
      <c r="AA1659" t="s">
        <v>43196</v>
      </c>
      <c r="AB1659" s="1" t="s">
        <v>43206</v>
      </c>
      <c r="AC1659" t="s">
        <v>43207</v>
      </c>
      <c r="AD1659">
        <v>-170381</v>
      </c>
      <c r="AE1659" t="s">
        <v>38</v>
      </c>
      <c r="AF1659">
        <v>98660</v>
      </c>
    </row>
    <row r="1660" spans="1:32" ht="409.5" x14ac:dyDescent="0.25">
      <c r="A1660">
        <v>15377</v>
      </c>
      <c r="B1660" t="s">
        <v>164</v>
      </c>
      <c r="C1660" t="s">
        <v>165</v>
      </c>
      <c r="F1660">
        <v>1</v>
      </c>
      <c r="G1660" t="s">
        <v>9151</v>
      </c>
      <c r="H1660" t="s">
        <v>43705</v>
      </c>
      <c r="Q1660" t="s">
        <v>33</v>
      </c>
      <c r="Z1660" t="s">
        <v>34</v>
      </c>
      <c r="AA1660" t="s">
        <v>9152</v>
      </c>
      <c r="AB1660" s="1" t="s">
        <v>9153</v>
      </c>
      <c r="AC1660" t="s">
        <v>9154</v>
      </c>
      <c r="AD1660">
        <v>-172415</v>
      </c>
      <c r="AE1660" t="s">
        <v>38</v>
      </c>
      <c r="AF1660">
        <v>98390</v>
      </c>
    </row>
    <row r="1661" spans="1:32" ht="409.5" x14ac:dyDescent="0.25">
      <c r="A1661">
        <v>15405</v>
      </c>
      <c r="B1661" t="s">
        <v>73</v>
      </c>
      <c r="C1661" t="s">
        <v>74</v>
      </c>
      <c r="F1661">
        <v>1</v>
      </c>
      <c r="G1661" t="s">
        <v>39728</v>
      </c>
      <c r="H1661" t="s">
        <v>43705</v>
      </c>
      <c r="I1661">
        <v>0</v>
      </c>
      <c r="Q1661" t="s">
        <v>33</v>
      </c>
      <c r="Z1661" t="s">
        <v>34</v>
      </c>
      <c r="AA1661" t="s">
        <v>39729</v>
      </c>
      <c r="AB1661" s="1" t="s">
        <v>39730</v>
      </c>
      <c r="AC1661" t="s">
        <v>39731</v>
      </c>
      <c r="AD1661" t="s">
        <v>39732</v>
      </c>
      <c r="AE1661" t="s">
        <v>38</v>
      </c>
      <c r="AF1661">
        <v>98030</v>
      </c>
    </row>
    <row r="1662" spans="1:32" x14ac:dyDescent="0.25">
      <c r="A1662">
        <v>15407</v>
      </c>
      <c r="B1662" t="s">
        <v>773</v>
      </c>
      <c r="C1662" t="s">
        <v>80</v>
      </c>
      <c r="F1662">
        <v>1</v>
      </c>
      <c r="G1662" t="s">
        <v>651</v>
      </c>
      <c r="H1662" t="s">
        <v>43705</v>
      </c>
      <c r="I1662">
        <v>0</v>
      </c>
      <c r="Q1662" t="s">
        <v>33</v>
      </c>
      <c r="Z1662" t="s">
        <v>34</v>
      </c>
      <c r="AA1662" t="s">
        <v>6240</v>
      </c>
      <c r="AB1662" t="s">
        <v>6241</v>
      </c>
      <c r="AC1662" t="s">
        <v>6242</v>
      </c>
      <c r="AD1662" t="s">
        <v>6243</v>
      </c>
      <c r="AE1662" t="s">
        <v>38</v>
      </c>
      <c r="AF1662">
        <v>98034</v>
      </c>
    </row>
    <row r="1663" spans="1:32" ht="409.5" x14ac:dyDescent="0.25">
      <c r="A1663">
        <v>15418</v>
      </c>
      <c r="B1663" t="s">
        <v>334</v>
      </c>
      <c r="C1663" t="s">
        <v>45</v>
      </c>
      <c r="F1663">
        <v>1</v>
      </c>
      <c r="G1663" t="s">
        <v>42836</v>
      </c>
      <c r="H1663" t="s">
        <v>43705</v>
      </c>
      <c r="Q1663" t="s">
        <v>33</v>
      </c>
      <c r="Z1663" t="s">
        <v>34</v>
      </c>
      <c r="AA1663" t="s">
        <v>42837</v>
      </c>
      <c r="AB1663" s="1" t="s">
        <v>42838</v>
      </c>
      <c r="AC1663" t="s">
        <v>42839</v>
      </c>
      <c r="AD1663">
        <v>-161649</v>
      </c>
      <c r="AE1663" t="s">
        <v>38</v>
      </c>
      <c r="AF1663">
        <v>98211</v>
      </c>
    </row>
    <row r="1664" spans="1:32" x14ac:dyDescent="0.25">
      <c r="A1664">
        <v>15420</v>
      </c>
      <c r="B1664" t="s">
        <v>739</v>
      </c>
      <c r="C1664" t="s">
        <v>686</v>
      </c>
      <c r="F1664">
        <v>1</v>
      </c>
      <c r="G1664" t="s">
        <v>3421</v>
      </c>
      <c r="H1664" t="s">
        <v>43705</v>
      </c>
      <c r="I1664">
        <v>0</v>
      </c>
      <c r="Q1664" t="s">
        <v>33</v>
      </c>
      <c r="Z1664" t="s">
        <v>34</v>
      </c>
      <c r="AA1664" t="s">
        <v>30037</v>
      </c>
      <c r="AB1664" t="s">
        <v>30038</v>
      </c>
      <c r="AC1664" t="s">
        <v>30039</v>
      </c>
      <c r="AD1664" t="s">
        <v>30040</v>
      </c>
      <c r="AE1664" t="s">
        <v>38</v>
      </c>
      <c r="AF1664">
        <v>98033</v>
      </c>
    </row>
    <row r="1665" spans="1:32" ht="409.5" x14ac:dyDescent="0.25">
      <c r="A1665">
        <v>15457</v>
      </c>
      <c r="B1665" t="s">
        <v>79</v>
      </c>
      <c r="C1665" t="s">
        <v>80</v>
      </c>
      <c r="F1665">
        <v>1</v>
      </c>
      <c r="G1665" t="s">
        <v>720</v>
      </c>
      <c r="H1665" t="s">
        <v>43705</v>
      </c>
      <c r="Q1665" t="s">
        <v>721</v>
      </c>
      <c r="AA1665" t="s">
        <v>722</v>
      </c>
      <c r="AB1665" s="1" t="s">
        <v>723</v>
      </c>
      <c r="AC1665" t="s">
        <v>724</v>
      </c>
      <c r="AD1665">
        <v>-170140</v>
      </c>
      <c r="AE1665" t="s">
        <v>38</v>
      </c>
      <c r="AF1665">
        <v>98052</v>
      </c>
    </row>
    <row r="1666" spans="1:32" x14ac:dyDescent="0.25">
      <c r="A1666">
        <v>15462</v>
      </c>
      <c r="B1666" t="s">
        <v>2046</v>
      </c>
      <c r="C1666" t="s">
        <v>80</v>
      </c>
      <c r="F1666">
        <v>1</v>
      </c>
      <c r="G1666" t="s">
        <v>651</v>
      </c>
      <c r="H1666" t="s">
        <v>43705</v>
      </c>
      <c r="Q1666" t="s">
        <v>33</v>
      </c>
      <c r="AA1666" t="s">
        <v>652</v>
      </c>
      <c r="AB1666" t="s">
        <v>10990</v>
      </c>
      <c r="AC1666" t="s">
        <v>10991</v>
      </c>
      <c r="AD1666">
        <v>-162639</v>
      </c>
      <c r="AE1666" t="s">
        <v>38</v>
      </c>
      <c r="AF1666">
        <v>98034</v>
      </c>
    </row>
    <row r="1667" spans="1:32" ht="409.5" x14ac:dyDescent="0.25">
      <c r="A1667">
        <v>6345</v>
      </c>
      <c r="B1667" t="s">
        <v>96</v>
      </c>
      <c r="C1667" t="s">
        <v>97</v>
      </c>
      <c r="F1667">
        <v>1</v>
      </c>
      <c r="G1667" t="s">
        <v>8595</v>
      </c>
      <c r="H1667" t="s">
        <v>43703</v>
      </c>
      <c r="I1667">
        <v>0</v>
      </c>
      <c r="P1667" t="s">
        <v>468</v>
      </c>
      <c r="Q1667" t="s">
        <v>33</v>
      </c>
      <c r="X1667" t="s">
        <v>21475</v>
      </c>
      <c r="Y1667">
        <v>30</v>
      </c>
      <c r="Z1667" t="s">
        <v>34</v>
      </c>
      <c r="AA1667" t="s">
        <v>1604</v>
      </c>
      <c r="AB1667" s="1" t="s">
        <v>21476</v>
      </c>
      <c r="AC1667" t="s">
        <v>21477</v>
      </c>
      <c r="AD1667" t="s">
        <v>21478</v>
      </c>
      <c r="AE1667" t="s">
        <v>38</v>
      </c>
      <c r="AF1667">
        <v>98102</v>
      </c>
    </row>
    <row r="1668" spans="1:32" x14ac:dyDescent="0.25">
      <c r="A1668">
        <v>15486</v>
      </c>
      <c r="B1668" t="s">
        <v>178</v>
      </c>
      <c r="C1668" t="s">
        <v>179</v>
      </c>
      <c r="F1668">
        <v>1</v>
      </c>
      <c r="G1668" t="s">
        <v>209</v>
      </c>
      <c r="H1668" t="s">
        <v>43705</v>
      </c>
      <c r="I1668">
        <v>0</v>
      </c>
      <c r="Q1668" t="s">
        <v>33</v>
      </c>
      <c r="Z1668" t="s">
        <v>34</v>
      </c>
      <c r="AA1668" t="s">
        <v>4693</v>
      </c>
      <c r="AB1668" t="s">
        <v>20479</v>
      </c>
      <c r="AC1668" t="s">
        <v>20479</v>
      </c>
      <c r="AD1668" t="s">
        <v>20480</v>
      </c>
      <c r="AE1668" t="s">
        <v>102</v>
      </c>
      <c r="AF1668">
        <v>97470</v>
      </c>
    </row>
    <row r="1669" spans="1:32" ht="409.5" x14ac:dyDescent="0.25">
      <c r="A1669">
        <v>15493</v>
      </c>
      <c r="B1669" t="s">
        <v>96</v>
      </c>
      <c r="C1669" t="s">
        <v>97</v>
      </c>
      <c r="F1669">
        <v>1</v>
      </c>
      <c r="G1669" t="s">
        <v>35800</v>
      </c>
      <c r="H1669" t="s">
        <v>43705</v>
      </c>
      <c r="I1669">
        <v>0</v>
      </c>
      <c r="Q1669" t="s">
        <v>33</v>
      </c>
      <c r="Z1669" t="s">
        <v>34</v>
      </c>
      <c r="AA1669" t="s">
        <v>35801</v>
      </c>
      <c r="AB1669" s="1" t="s">
        <v>35802</v>
      </c>
      <c r="AC1669" t="s">
        <v>35803</v>
      </c>
      <c r="AD1669" t="s">
        <v>35804</v>
      </c>
      <c r="AE1669" t="s">
        <v>38</v>
      </c>
      <c r="AF1669">
        <v>98660</v>
      </c>
    </row>
    <row r="1670" spans="1:32" x14ac:dyDescent="0.25">
      <c r="A1670">
        <v>15494</v>
      </c>
      <c r="B1670" t="s">
        <v>2046</v>
      </c>
      <c r="C1670" t="s">
        <v>80</v>
      </c>
      <c r="F1670">
        <v>1</v>
      </c>
      <c r="G1670" t="s">
        <v>3030</v>
      </c>
      <c r="H1670" t="s">
        <v>43705</v>
      </c>
      <c r="Q1670" t="s">
        <v>33</v>
      </c>
      <c r="AA1670" t="s">
        <v>10422</v>
      </c>
      <c r="AB1670" t="s">
        <v>10966</v>
      </c>
      <c r="AC1670" t="s">
        <v>10967</v>
      </c>
      <c r="AD1670">
        <v>-160144</v>
      </c>
      <c r="AE1670" t="s">
        <v>38</v>
      </c>
      <c r="AF1670">
        <v>98004</v>
      </c>
    </row>
    <row r="1671" spans="1:32" x14ac:dyDescent="0.25">
      <c r="A1671">
        <v>15497</v>
      </c>
      <c r="B1671" t="s">
        <v>1203</v>
      </c>
      <c r="C1671" t="s">
        <v>45</v>
      </c>
      <c r="F1671">
        <v>1</v>
      </c>
      <c r="G1671" t="s">
        <v>9969</v>
      </c>
      <c r="H1671" t="s">
        <v>43703</v>
      </c>
      <c r="I1671">
        <v>0</v>
      </c>
      <c r="P1671" t="s">
        <v>468</v>
      </c>
      <c r="Q1671" t="s">
        <v>52</v>
      </c>
      <c r="S1671" t="s">
        <v>169</v>
      </c>
      <c r="Y1671">
        <v>5</v>
      </c>
      <c r="Z1671" t="s">
        <v>34</v>
      </c>
      <c r="AA1671" t="s">
        <v>9970</v>
      </c>
      <c r="AB1671" t="s">
        <v>9971</v>
      </c>
      <c r="AC1671" t="s">
        <v>9972</v>
      </c>
      <c r="AD1671" t="s">
        <v>9973</v>
      </c>
      <c r="AE1671" t="s">
        <v>38</v>
      </c>
      <c r="AF1671">
        <v>98166</v>
      </c>
    </row>
    <row r="1672" spans="1:32" ht="360" x14ac:dyDescent="0.25">
      <c r="A1672">
        <v>15501</v>
      </c>
      <c r="B1672" t="s">
        <v>39</v>
      </c>
      <c r="F1672">
        <v>1</v>
      </c>
      <c r="G1672" t="s">
        <v>1325</v>
      </c>
      <c r="H1672" t="s">
        <v>43696</v>
      </c>
      <c r="P1672" s="1" t="s">
        <v>2358</v>
      </c>
      <c r="Q1672" t="s">
        <v>168</v>
      </c>
      <c r="Y1672">
        <v>30</v>
      </c>
      <c r="AA1672" t="s">
        <v>2359</v>
      </c>
      <c r="AB1672" t="s">
        <v>2360</v>
      </c>
      <c r="AC1672" t="s">
        <v>2361</v>
      </c>
      <c r="AD1672">
        <v>-160192</v>
      </c>
      <c r="AE1672" t="s">
        <v>38</v>
      </c>
      <c r="AF1672">
        <v>98109</v>
      </c>
    </row>
    <row r="1673" spans="1:32" ht="409.5" x14ac:dyDescent="0.25">
      <c r="A1673">
        <v>15505</v>
      </c>
      <c r="B1673" t="s">
        <v>2046</v>
      </c>
      <c r="C1673" t="s">
        <v>80</v>
      </c>
      <c r="F1673">
        <v>1</v>
      </c>
      <c r="G1673" t="s">
        <v>10418</v>
      </c>
      <c r="H1673" t="s">
        <v>43705</v>
      </c>
      <c r="I1673">
        <v>0</v>
      </c>
      <c r="Q1673" t="s">
        <v>33</v>
      </c>
      <c r="AA1673" t="s">
        <v>10419</v>
      </c>
      <c r="AB1673" s="1" t="s">
        <v>11891</v>
      </c>
      <c r="AC1673" t="s">
        <v>11892</v>
      </c>
      <c r="AD1673" t="s">
        <v>11893</v>
      </c>
      <c r="AE1673" t="s">
        <v>38</v>
      </c>
      <c r="AF1673">
        <v>98831</v>
      </c>
    </row>
    <row r="1674" spans="1:32" ht="409.5" x14ac:dyDescent="0.25">
      <c r="A1674">
        <v>15514</v>
      </c>
      <c r="B1674" t="s">
        <v>73</v>
      </c>
      <c r="C1674" t="s">
        <v>74</v>
      </c>
      <c r="F1674">
        <v>1</v>
      </c>
      <c r="G1674" t="s">
        <v>3051</v>
      </c>
      <c r="H1674" t="s">
        <v>43705</v>
      </c>
      <c r="I1674">
        <v>0</v>
      </c>
      <c r="Q1674" t="s">
        <v>33</v>
      </c>
      <c r="AA1674" t="s">
        <v>4728</v>
      </c>
      <c r="AB1674" s="1" t="s">
        <v>4729</v>
      </c>
      <c r="AC1674" t="s">
        <v>4730</v>
      </c>
      <c r="AD1674" t="s">
        <v>4731</v>
      </c>
      <c r="AE1674" t="s">
        <v>38</v>
      </c>
      <c r="AF1674">
        <v>98101</v>
      </c>
    </row>
    <row r="1675" spans="1:32" x14ac:dyDescent="0.25">
      <c r="A1675">
        <v>15522</v>
      </c>
      <c r="B1675" t="s">
        <v>334</v>
      </c>
      <c r="C1675" t="s">
        <v>45</v>
      </c>
      <c r="F1675">
        <v>1</v>
      </c>
      <c r="G1675" t="s">
        <v>29351</v>
      </c>
      <c r="H1675" t="s">
        <v>43705</v>
      </c>
      <c r="I1675">
        <v>0</v>
      </c>
      <c r="Q1675" t="s">
        <v>33</v>
      </c>
      <c r="AA1675" t="s">
        <v>29352</v>
      </c>
      <c r="AB1675" t="s">
        <v>33403</v>
      </c>
      <c r="AC1675" t="s">
        <v>33404</v>
      </c>
      <c r="AD1675" t="s">
        <v>33405</v>
      </c>
      <c r="AE1675" t="s">
        <v>38</v>
      </c>
      <c r="AF1675">
        <v>98409</v>
      </c>
    </row>
    <row r="1676" spans="1:32" x14ac:dyDescent="0.25">
      <c r="A1676">
        <v>15530</v>
      </c>
      <c r="B1676" t="s">
        <v>164</v>
      </c>
      <c r="C1676" t="s">
        <v>165</v>
      </c>
      <c r="F1676">
        <v>1</v>
      </c>
      <c r="G1676" t="s">
        <v>638</v>
      </c>
      <c r="H1676" t="s">
        <v>43703</v>
      </c>
      <c r="I1676">
        <v>0</v>
      </c>
      <c r="Q1676" t="s">
        <v>33</v>
      </c>
      <c r="AA1676" t="s">
        <v>640</v>
      </c>
      <c r="AB1676" t="s">
        <v>43274</v>
      </c>
      <c r="AC1676" t="s">
        <v>43275</v>
      </c>
      <c r="AD1676" t="s">
        <v>43276</v>
      </c>
      <c r="AE1676" t="s">
        <v>38</v>
      </c>
      <c r="AF1676">
        <v>98104</v>
      </c>
    </row>
    <row r="1677" spans="1:32" x14ac:dyDescent="0.25">
      <c r="A1677">
        <v>15536</v>
      </c>
      <c r="B1677" t="s">
        <v>107</v>
      </c>
      <c r="C1677" t="s">
        <v>108</v>
      </c>
      <c r="F1677">
        <v>1</v>
      </c>
      <c r="G1677" t="s">
        <v>18197</v>
      </c>
      <c r="H1677" t="s">
        <v>43705</v>
      </c>
      <c r="I1677">
        <v>0</v>
      </c>
      <c r="Q1677" t="s">
        <v>33</v>
      </c>
      <c r="Z1677" t="s">
        <v>34</v>
      </c>
      <c r="AA1677" t="s">
        <v>4096</v>
      </c>
      <c r="AB1677" t="s">
        <v>18198</v>
      </c>
      <c r="AC1677" t="s">
        <v>18199</v>
      </c>
      <c r="AD1677" t="s">
        <v>18200</v>
      </c>
      <c r="AE1677" t="s">
        <v>38</v>
      </c>
      <c r="AF1677">
        <v>99220</v>
      </c>
    </row>
    <row r="1678" spans="1:32" x14ac:dyDescent="0.25">
      <c r="A1678">
        <v>15563</v>
      </c>
      <c r="B1678" t="s">
        <v>73</v>
      </c>
      <c r="C1678" t="s">
        <v>74</v>
      </c>
      <c r="F1678">
        <v>1</v>
      </c>
      <c r="G1678" t="s">
        <v>3707</v>
      </c>
      <c r="H1678" t="s">
        <v>43705</v>
      </c>
      <c r="I1678">
        <v>0</v>
      </c>
      <c r="Q1678" t="s">
        <v>33</v>
      </c>
      <c r="AA1678" t="s">
        <v>3708</v>
      </c>
      <c r="AB1678" t="s">
        <v>25744</v>
      </c>
      <c r="AC1678" t="s">
        <v>25745</v>
      </c>
      <c r="AD1678" t="s">
        <v>25746</v>
      </c>
      <c r="AE1678" t="s">
        <v>102</v>
      </c>
      <c r="AF1678">
        <v>97222</v>
      </c>
    </row>
    <row r="1679" spans="1:32" ht="409.5" x14ac:dyDescent="0.25">
      <c r="A1679">
        <v>15587</v>
      </c>
      <c r="B1679" t="s">
        <v>3712</v>
      </c>
      <c r="C1679" t="s">
        <v>16820</v>
      </c>
      <c r="F1679">
        <v>1</v>
      </c>
      <c r="G1679" t="s">
        <v>2283</v>
      </c>
      <c r="H1679" t="s">
        <v>43705</v>
      </c>
      <c r="I1679">
        <v>0</v>
      </c>
      <c r="Q1679" t="s">
        <v>63</v>
      </c>
      <c r="Z1679" t="s">
        <v>34</v>
      </c>
      <c r="AA1679" t="s">
        <v>2284</v>
      </c>
      <c r="AB1679" s="1" t="s">
        <v>24723</v>
      </c>
      <c r="AC1679" t="s">
        <v>24724</v>
      </c>
      <c r="AD1679" t="s">
        <v>24725</v>
      </c>
      <c r="AE1679" t="s">
        <v>38</v>
      </c>
      <c r="AF1679">
        <v>98006</v>
      </c>
    </row>
    <row r="1680" spans="1:32" x14ac:dyDescent="0.25">
      <c r="A1680">
        <v>15592</v>
      </c>
      <c r="B1680" t="s">
        <v>2046</v>
      </c>
      <c r="C1680" t="s">
        <v>80</v>
      </c>
      <c r="F1680">
        <v>1</v>
      </c>
      <c r="G1680" t="s">
        <v>651</v>
      </c>
      <c r="H1680" t="s">
        <v>43705</v>
      </c>
      <c r="I1680">
        <v>0</v>
      </c>
      <c r="Q1680" t="s">
        <v>33</v>
      </c>
      <c r="AA1680" t="s">
        <v>2584</v>
      </c>
      <c r="AB1680" t="s">
        <v>6708</v>
      </c>
      <c r="AC1680" t="s">
        <v>6709</v>
      </c>
      <c r="AD1680" t="s">
        <v>6710</v>
      </c>
      <c r="AE1680" t="s">
        <v>38</v>
      </c>
      <c r="AF1680">
        <v>98034</v>
      </c>
    </row>
    <row r="1681" spans="1:32" x14ac:dyDescent="0.25">
      <c r="A1681">
        <v>15598</v>
      </c>
      <c r="B1681" t="s">
        <v>739</v>
      </c>
      <c r="C1681" t="s">
        <v>686</v>
      </c>
      <c r="F1681">
        <v>1</v>
      </c>
      <c r="G1681" t="s">
        <v>4924</v>
      </c>
      <c r="H1681" t="s">
        <v>43705</v>
      </c>
      <c r="I1681">
        <v>0</v>
      </c>
      <c r="Q1681" t="s">
        <v>33</v>
      </c>
      <c r="AA1681" t="s">
        <v>29573</v>
      </c>
      <c r="AB1681" t="s">
        <v>29574</v>
      </c>
      <c r="AC1681" t="s">
        <v>29568</v>
      </c>
      <c r="AD1681" t="s">
        <v>29575</v>
      </c>
      <c r="AE1681" t="s">
        <v>102</v>
      </c>
      <c r="AF1681">
        <v>97301</v>
      </c>
    </row>
    <row r="1682" spans="1:32" x14ac:dyDescent="0.25">
      <c r="A1682">
        <v>15618</v>
      </c>
      <c r="B1682" t="s">
        <v>178</v>
      </c>
      <c r="C1682" t="s">
        <v>179</v>
      </c>
      <c r="F1682">
        <v>1</v>
      </c>
      <c r="G1682" t="s">
        <v>4512</v>
      </c>
      <c r="H1682" t="s">
        <v>43705</v>
      </c>
      <c r="Q1682" t="s">
        <v>33</v>
      </c>
      <c r="Y1682">
        <v>15</v>
      </c>
      <c r="Z1682" t="s">
        <v>34</v>
      </c>
      <c r="AA1682" t="s">
        <v>27211</v>
      </c>
      <c r="AB1682" t="s">
        <v>27224</v>
      </c>
      <c r="AC1682" t="s">
        <v>27224</v>
      </c>
      <c r="AD1682">
        <v>-181015</v>
      </c>
      <c r="AE1682" t="s">
        <v>38</v>
      </c>
      <c r="AF1682">
        <v>98902</v>
      </c>
    </row>
    <row r="1683" spans="1:32" x14ac:dyDescent="0.25">
      <c r="A1683">
        <v>15620</v>
      </c>
      <c r="B1683" t="s">
        <v>2046</v>
      </c>
      <c r="C1683" t="s">
        <v>80</v>
      </c>
      <c r="F1683">
        <v>1</v>
      </c>
      <c r="G1683" t="s">
        <v>5745</v>
      </c>
      <c r="H1683" t="s">
        <v>43705</v>
      </c>
      <c r="I1683">
        <v>0</v>
      </c>
      <c r="Q1683" t="s">
        <v>33</v>
      </c>
      <c r="AA1683" t="s">
        <v>5746</v>
      </c>
      <c r="AB1683" t="s">
        <v>16040</v>
      </c>
      <c r="AC1683" t="s">
        <v>16041</v>
      </c>
      <c r="AD1683" t="s">
        <v>16042</v>
      </c>
      <c r="AE1683" t="s">
        <v>38</v>
      </c>
      <c r="AF1683">
        <v>98201</v>
      </c>
    </row>
    <row r="1684" spans="1:32" ht="409.5" x14ac:dyDescent="0.25">
      <c r="A1684">
        <v>15625</v>
      </c>
      <c r="B1684" t="s">
        <v>178</v>
      </c>
      <c r="C1684" t="s">
        <v>179</v>
      </c>
      <c r="F1684">
        <v>1</v>
      </c>
      <c r="G1684" t="s">
        <v>3616</v>
      </c>
      <c r="H1684" t="s">
        <v>43705</v>
      </c>
      <c r="Q1684" t="s">
        <v>33</v>
      </c>
      <c r="Z1684" t="s">
        <v>34</v>
      </c>
      <c r="AB1684" s="1" t="s">
        <v>37067</v>
      </c>
      <c r="AC1684" t="s">
        <v>37068</v>
      </c>
      <c r="AD1684">
        <v>-171685</v>
      </c>
      <c r="AE1684" t="s">
        <v>3619</v>
      </c>
      <c r="AF1684">
        <v>60602</v>
      </c>
    </row>
    <row r="1685" spans="1:32" x14ac:dyDescent="0.25">
      <c r="A1685">
        <v>15625</v>
      </c>
      <c r="B1685" t="s">
        <v>178</v>
      </c>
      <c r="C1685" t="s">
        <v>179</v>
      </c>
      <c r="F1685">
        <v>1</v>
      </c>
      <c r="G1685" t="s">
        <v>19772</v>
      </c>
      <c r="H1685" t="s">
        <v>43705</v>
      </c>
      <c r="Q1685" t="s">
        <v>33</v>
      </c>
      <c r="Z1685" t="s">
        <v>34</v>
      </c>
      <c r="AA1685" t="s">
        <v>19773</v>
      </c>
      <c r="AB1685" t="s">
        <v>37997</v>
      </c>
      <c r="AC1685" t="s">
        <v>37998</v>
      </c>
      <c r="AD1685">
        <v>-163313</v>
      </c>
      <c r="AE1685" t="s">
        <v>38</v>
      </c>
      <c r="AF1685">
        <v>99354</v>
      </c>
    </row>
    <row r="1686" spans="1:32" ht="409.5" x14ac:dyDescent="0.25">
      <c r="A1686">
        <v>4518</v>
      </c>
      <c r="B1686" t="s">
        <v>68</v>
      </c>
      <c r="C1686" t="s">
        <v>45</v>
      </c>
      <c r="F1686">
        <v>1</v>
      </c>
      <c r="G1686" t="s">
        <v>19168</v>
      </c>
      <c r="H1686" t="s">
        <v>43703</v>
      </c>
      <c r="Q1686" t="s">
        <v>155</v>
      </c>
      <c r="Z1686" t="s">
        <v>34</v>
      </c>
      <c r="AA1686" t="s">
        <v>201</v>
      </c>
      <c r="AB1686" s="1" t="s">
        <v>19169</v>
      </c>
      <c r="AC1686" t="s">
        <v>19170</v>
      </c>
      <c r="AD1686">
        <v>-162808</v>
      </c>
    </row>
    <row r="1687" spans="1:32" x14ac:dyDescent="0.25">
      <c r="A1687">
        <v>15648</v>
      </c>
      <c r="B1687" t="s">
        <v>739</v>
      </c>
      <c r="C1687" t="s">
        <v>686</v>
      </c>
      <c r="F1687">
        <v>1</v>
      </c>
      <c r="G1687" t="s">
        <v>4871</v>
      </c>
      <c r="H1687" t="s">
        <v>43705</v>
      </c>
      <c r="I1687">
        <v>0</v>
      </c>
      <c r="Q1687" t="s">
        <v>33</v>
      </c>
      <c r="AA1687" t="s">
        <v>29332</v>
      </c>
      <c r="AB1687" t="s">
        <v>29822</v>
      </c>
      <c r="AC1687" t="s">
        <v>29823</v>
      </c>
      <c r="AD1687" t="s">
        <v>29824</v>
      </c>
    </row>
    <row r="1688" spans="1:32" x14ac:dyDescent="0.25">
      <c r="A1688">
        <v>15655</v>
      </c>
      <c r="B1688" t="s">
        <v>73</v>
      </c>
      <c r="C1688" t="s">
        <v>74</v>
      </c>
      <c r="F1688">
        <v>1</v>
      </c>
      <c r="G1688" t="s">
        <v>4212</v>
      </c>
      <c r="H1688" t="s">
        <v>43705</v>
      </c>
      <c r="Q1688" t="s">
        <v>33</v>
      </c>
      <c r="AA1688" t="s">
        <v>4213</v>
      </c>
      <c r="AB1688" t="s">
        <v>4293</v>
      </c>
      <c r="AC1688" t="s">
        <v>4294</v>
      </c>
      <c r="AD1688">
        <v>-172592</v>
      </c>
    </row>
    <row r="1689" spans="1:32" x14ac:dyDescent="0.25">
      <c r="A1689">
        <v>15703</v>
      </c>
      <c r="B1689" t="s">
        <v>1203</v>
      </c>
      <c r="C1689" t="s">
        <v>45</v>
      </c>
      <c r="F1689">
        <v>1</v>
      </c>
      <c r="G1689" t="s">
        <v>1143</v>
      </c>
      <c r="H1689" t="s">
        <v>43696</v>
      </c>
      <c r="I1689">
        <v>0</v>
      </c>
      <c r="P1689" t="s">
        <v>849</v>
      </c>
      <c r="Q1689" t="s">
        <v>52</v>
      </c>
      <c r="Z1689" t="s">
        <v>34</v>
      </c>
      <c r="AA1689" t="s">
        <v>5317</v>
      </c>
      <c r="AB1689" t="s">
        <v>17971</v>
      </c>
      <c r="AC1689" t="s">
        <v>17969</v>
      </c>
      <c r="AD1689" t="s">
        <v>17972</v>
      </c>
      <c r="AE1689" t="s">
        <v>38</v>
      </c>
      <c r="AF1689">
        <v>98337</v>
      </c>
    </row>
    <row r="1690" spans="1:32" x14ac:dyDescent="0.25">
      <c r="A1690">
        <v>15703</v>
      </c>
      <c r="B1690" t="s">
        <v>79</v>
      </c>
      <c r="C1690" t="s">
        <v>80</v>
      </c>
      <c r="F1690">
        <v>1</v>
      </c>
      <c r="G1690" t="s">
        <v>5745</v>
      </c>
      <c r="H1690" t="s">
        <v>43705</v>
      </c>
      <c r="Q1690" t="s">
        <v>33</v>
      </c>
      <c r="AA1690" t="s">
        <v>5935</v>
      </c>
      <c r="AB1690" t="s">
        <v>13514</v>
      </c>
      <c r="AC1690" t="s">
        <v>13505</v>
      </c>
      <c r="AD1690">
        <v>-163055</v>
      </c>
      <c r="AE1690" t="s">
        <v>38</v>
      </c>
      <c r="AF1690">
        <v>98201</v>
      </c>
    </row>
    <row r="1691" spans="1:32" ht="409.5" x14ac:dyDescent="0.25">
      <c r="A1691">
        <v>15708</v>
      </c>
      <c r="B1691" t="s">
        <v>685</v>
      </c>
      <c r="C1691" t="s">
        <v>686</v>
      </c>
      <c r="F1691">
        <v>1</v>
      </c>
      <c r="G1691" t="s">
        <v>30225</v>
      </c>
      <c r="H1691" t="s">
        <v>43705</v>
      </c>
      <c r="Q1691" t="s">
        <v>33</v>
      </c>
      <c r="AA1691" t="s">
        <v>30226</v>
      </c>
      <c r="AB1691" s="1" t="s">
        <v>34213</v>
      </c>
      <c r="AC1691" t="s">
        <v>34214</v>
      </c>
      <c r="AD1691">
        <v>-160454</v>
      </c>
    </row>
    <row r="1692" spans="1:32" x14ac:dyDescent="0.25">
      <c r="A1692">
        <v>15712</v>
      </c>
      <c r="B1692" t="s">
        <v>2046</v>
      </c>
      <c r="C1692" t="s">
        <v>80</v>
      </c>
      <c r="F1692">
        <v>1</v>
      </c>
      <c r="G1692" t="s">
        <v>2870</v>
      </c>
      <c r="H1692" t="s">
        <v>43696</v>
      </c>
      <c r="Q1692" t="s">
        <v>33</v>
      </c>
      <c r="AA1692" t="s">
        <v>880</v>
      </c>
      <c r="AB1692" t="s">
        <v>15976</v>
      </c>
      <c r="AC1692" t="s">
        <v>15977</v>
      </c>
      <c r="AD1692">
        <v>-160969</v>
      </c>
      <c r="AE1692" t="s">
        <v>38</v>
      </c>
      <c r="AF1692">
        <v>98660</v>
      </c>
    </row>
    <row r="1693" spans="1:32" x14ac:dyDescent="0.25">
      <c r="A1693">
        <v>15713</v>
      </c>
      <c r="B1693" t="s">
        <v>2046</v>
      </c>
      <c r="C1693" t="s">
        <v>80</v>
      </c>
      <c r="F1693">
        <v>1</v>
      </c>
      <c r="G1693" t="s">
        <v>5745</v>
      </c>
      <c r="H1693" t="s">
        <v>43705</v>
      </c>
      <c r="Q1693" t="s">
        <v>33</v>
      </c>
      <c r="AA1693" t="s">
        <v>10053</v>
      </c>
      <c r="AB1693" t="s">
        <v>13807</v>
      </c>
      <c r="AC1693" t="s">
        <v>13804</v>
      </c>
      <c r="AD1693">
        <v>-171097</v>
      </c>
      <c r="AE1693" t="s">
        <v>38</v>
      </c>
      <c r="AF1693">
        <v>98201</v>
      </c>
    </row>
    <row r="1694" spans="1:32" x14ac:dyDescent="0.25">
      <c r="A1694">
        <v>15727</v>
      </c>
      <c r="B1694" t="s">
        <v>739</v>
      </c>
      <c r="C1694" t="s">
        <v>686</v>
      </c>
      <c r="F1694">
        <v>1</v>
      </c>
      <c r="G1694" t="s">
        <v>29768</v>
      </c>
      <c r="H1694" t="s">
        <v>43705</v>
      </c>
      <c r="I1694">
        <v>0</v>
      </c>
      <c r="Q1694" t="s">
        <v>33</v>
      </c>
      <c r="AA1694" t="s">
        <v>29769</v>
      </c>
      <c r="AB1694" t="s">
        <v>29770</v>
      </c>
      <c r="AC1694" t="s">
        <v>29766</v>
      </c>
      <c r="AD1694" t="s">
        <v>29771</v>
      </c>
      <c r="AE1694" t="s">
        <v>38</v>
      </c>
      <c r="AF1694">
        <v>98607</v>
      </c>
    </row>
    <row r="1695" spans="1:32" x14ac:dyDescent="0.25">
      <c r="A1695">
        <v>15746</v>
      </c>
      <c r="B1695" t="s">
        <v>685</v>
      </c>
      <c r="C1695" t="s">
        <v>686</v>
      </c>
      <c r="F1695">
        <v>1</v>
      </c>
      <c r="G1695" t="s">
        <v>30521</v>
      </c>
      <c r="H1695" t="s">
        <v>43705</v>
      </c>
      <c r="Q1695" t="s">
        <v>33</v>
      </c>
      <c r="AA1695" t="s">
        <v>30522</v>
      </c>
      <c r="AB1695" t="s">
        <v>34568</v>
      </c>
      <c r="AC1695" t="s">
        <v>34436</v>
      </c>
      <c r="AD1695">
        <v>-171469</v>
      </c>
      <c r="AE1695" t="s">
        <v>38</v>
      </c>
      <c r="AF1695">
        <v>98532</v>
      </c>
    </row>
    <row r="1696" spans="1:32" ht="315" x14ac:dyDescent="0.25">
      <c r="A1696">
        <v>15756</v>
      </c>
      <c r="B1696" t="s">
        <v>30</v>
      </c>
      <c r="C1696" t="s">
        <v>31</v>
      </c>
      <c r="F1696">
        <v>1</v>
      </c>
      <c r="G1696" t="s">
        <v>397</v>
      </c>
      <c r="H1696" t="s">
        <v>43705</v>
      </c>
      <c r="I1696">
        <v>0</v>
      </c>
      <c r="Q1696" t="s">
        <v>33</v>
      </c>
      <c r="Z1696" t="s">
        <v>34</v>
      </c>
      <c r="AA1696" t="s">
        <v>20675</v>
      </c>
      <c r="AB1696" s="1" t="s">
        <v>20676</v>
      </c>
      <c r="AC1696" t="s">
        <v>20677</v>
      </c>
      <c r="AD1696" t="s">
        <v>20678</v>
      </c>
      <c r="AE1696" t="s">
        <v>38</v>
      </c>
      <c r="AF1696">
        <v>98009</v>
      </c>
    </row>
    <row r="1697" spans="1:32" x14ac:dyDescent="0.25">
      <c r="A1697">
        <v>15758</v>
      </c>
      <c r="B1697" t="s">
        <v>178</v>
      </c>
      <c r="C1697" t="s">
        <v>179</v>
      </c>
      <c r="F1697">
        <v>1</v>
      </c>
      <c r="G1697" t="s">
        <v>3702</v>
      </c>
      <c r="H1697" t="s">
        <v>43705</v>
      </c>
      <c r="Q1697" t="s">
        <v>33</v>
      </c>
      <c r="Y1697">
        <v>15</v>
      </c>
      <c r="Z1697" t="s">
        <v>34</v>
      </c>
      <c r="AA1697" t="s">
        <v>38015</v>
      </c>
      <c r="AB1697" t="s">
        <v>42008</v>
      </c>
      <c r="AC1697" t="s">
        <v>41988</v>
      </c>
      <c r="AD1697">
        <v>-180935</v>
      </c>
    </row>
    <row r="1698" spans="1:32" ht="330" x14ac:dyDescent="0.25">
      <c r="A1698">
        <v>15759</v>
      </c>
      <c r="B1698" t="s">
        <v>68</v>
      </c>
      <c r="C1698" t="s">
        <v>45</v>
      </c>
      <c r="F1698">
        <v>1</v>
      </c>
      <c r="G1698" t="s">
        <v>9151</v>
      </c>
      <c r="H1698" t="s">
        <v>43705</v>
      </c>
      <c r="Q1698" t="s">
        <v>33</v>
      </c>
      <c r="Z1698" t="s">
        <v>34</v>
      </c>
      <c r="AA1698" t="s">
        <v>9184</v>
      </c>
      <c r="AB1698" s="1" t="s">
        <v>20005</v>
      </c>
      <c r="AC1698" t="s">
        <v>20006</v>
      </c>
      <c r="AD1698">
        <v>-161374</v>
      </c>
      <c r="AE1698" t="s">
        <v>38</v>
      </c>
      <c r="AF1698">
        <v>98101</v>
      </c>
    </row>
    <row r="1699" spans="1:32" x14ac:dyDescent="0.25">
      <c r="A1699">
        <v>15768</v>
      </c>
      <c r="B1699" t="s">
        <v>79</v>
      </c>
      <c r="C1699" t="s">
        <v>80</v>
      </c>
      <c r="F1699">
        <v>1</v>
      </c>
      <c r="G1699" t="s">
        <v>7487</v>
      </c>
      <c r="H1699" t="s">
        <v>43705</v>
      </c>
      <c r="Q1699" t="s">
        <v>33</v>
      </c>
      <c r="AA1699" t="s">
        <v>26020</v>
      </c>
      <c r="AB1699" t="s">
        <v>26770</v>
      </c>
      <c r="AC1699" t="s">
        <v>26771</v>
      </c>
      <c r="AD1699">
        <v>-171661</v>
      </c>
      <c r="AE1699" t="s">
        <v>38</v>
      </c>
      <c r="AF1699">
        <v>99202</v>
      </c>
    </row>
    <row r="1700" spans="1:32" x14ac:dyDescent="0.25">
      <c r="A1700">
        <v>15777</v>
      </c>
      <c r="B1700" t="s">
        <v>124</v>
      </c>
      <c r="C1700" t="s">
        <v>45</v>
      </c>
      <c r="F1700">
        <v>1</v>
      </c>
      <c r="G1700" t="s">
        <v>41675</v>
      </c>
      <c r="H1700" t="s">
        <v>43705</v>
      </c>
      <c r="I1700">
        <v>0</v>
      </c>
      <c r="Q1700" t="s">
        <v>33</v>
      </c>
      <c r="AA1700" t="s">
        <v>41676</v>
      </c>
      <c r="AB1700" t="s">
        <v>41677</v>
      </c>
      <c r="AC1700" t="s">
        <v>41651</v>
      </c>
      <c r="AD1700" t="s">
        <v>41678</v>
      </c>
    </row>
    <row r="1701" spans="1:32" x14ac:dyDescent="0.25">
      <c r="A1701">
        <v>13946</v>
      </c>
      <c r="B1701" t="s">
        <v>73</v>
      </c>
      <c r="C1701" t="s">
        <v>74</v>
      </c>
      <c r="F1701">
        <v>1</v>
      </c>
      <c r="G1701" t="s">
        <v>19168</v>
      </c>
      <c r="H1701" t="s">
        <v>43703</v>
      </c>
      <c r="I1701">
        <v>0</v>
      </c>
      <c r="Q1701" t="s">
        <v>33</v>
      </c>
      <c r="Z1701" t="s">
        <v>34</v>
      </c>
      <c r="AA1701" t="s">
        <v>38826</v>
      </c>
      <c r="AB1701" t="s">
        <v>38827</v>
      </c>
      <c r="AC1701" t="s">
        <v>38828</v>
      </c>
      <c r="AD1701" t="s">
        <v>38829</v>
      </c>
      <c r="AE1701" t="s">
        <v>38</v>
      </c>
      <c r="AF1701">
        <v>98125</v>
      </c>
    </row>
    <row r="1702" spans="1:32" ht="409.5" x14ac:dyDescent="0.25">
      <c r="A1702">
        <v>15823</v>
      </c>
      <c r="B1702" t="s">
        <v>2046</v>
      </c>
      <c r="C1702" t="s">
        <v>80</v>
      </c>
      <c r="F1702">
        <v>1</v>
      </c>
      <c r="G1702" t="s">
        <v>3086</v>
      </c>
      <c r="H1702" t="s">
        <v>43705</v>
      </c>
      <c r="I1702">
        <v>0</v>
      </c>
      <c r="Q1702" t="s">
        <v>33</v>
      </c>
      <c r="AA1702" t="s">
        <v>7220</v>
      </c>
      <c r="AB1702" s="1" t="s">
        <v>16270</v>
      </c>
      <c r="AC1702" t="s">
        <v>16271</v>
      </c>
      <c r="AD1702" t="s">
        <v>16272</v>
      </c>
      <c r="AE1702" t="s">
        <v>38</v>
      </c>
      <c r="AF1702">
        <v>98104</v>
      </c>
    </row>
    <row r="1703" spans="1:32" x14ac:dyDescent="0.25">
      <c r="A1703">
        <v>15836</v>
      </c>
      <c r="B1703" t="s">
        <v>2046</v>
      </c>
      <c r="C1703" t="s">
        <v>80</v>
      </c>
      <c r="F1703">
        <v>1</v>
      </c>
      <c r="G1703" t="s">
        <v>5745</v>
      </c>
      <c r="H1703" t="s">
        <v>43705</v>
      </c>
      <c r="Q1703" t="s">
        <v>33</v>
      </c>
      <c r="AA1703" t="s">
        <v>5859</v>
      </c>
      <c r="AB1703" t="s">
        <v>11933</v>
      </c>
      <c r="AC1703" t="s">
        <v>11934</v>
      </c>
      <c r="AD1703">
        <v>-170270</v>
      </c>
      <c r="AE1703" t="s">
        <v>38</v>
      </c>
      <c r="AF1703">
        <v>98201</v>
      </c>
    </row>
    <row r="1704" spans="1:32" x14ac:dyDescent="0.25">
      <c r="A1704">
        <v>15839</v>
      </c>
      <c r="B1704" t="s">
        <v>489</v>
      </c>
      <c r="C1704" t="s">
        <v>45</v>
      </c>
      <c r="F1704">
        <v>1</v>
      </c>
      <c r="G1704" t="s">
        <v>22834</v>
      </c>
      <c r="H1704" t="s">
        <v>43705</v>
      </c>
      <c r="Q1704" t="s">
        <v>33</v>
      </c>
      <c r="Z1704" t="s">
        <v>34</v>
      </c>
      <c r="AA1704" t="s">
        <v>22783</v>
      </c>
      <c r="AB1704" t="s">
        <v>22897</v>
      </c>
      <c r="AC1704" t="s">
        <v>22580</v>
      </c>
      <c r="AD1704">
        <v>-162001</v>
      </c>
    </row>
    <row r="1705" spans="1:32" ht="409.5" x14ac:dyDescent="0.25">
      <c r="A1705">
        <v>15842</v>
      </c>
      <c r="B1705" t="s">
        <v>2046</v>
      </c>
      <c r="C1705" t="s">
        <v>80</v>
      </c>
      <c r="F1705">
        <v>1</v>
      </c>
      <c r="G1705" t="s">
        <v>923</v>
      </c>
      <c r="H1705" t="s">
        <v>43705</v>
      </c>
      <c r="I1705">
        <v>0</v>
      </c>
      <c r="Q1705" t="s">
        <v>33</v>
      </c>
      <c r="AA1705" t="s">
        <v>924</v>
      </c>
      <c r="AB1705" s="1" t="s">
        <v>10599</v>
      </c>
      <c r="AC1705" t="s">
        <v>10600</v>
      </c>
      <c r="AD1705" t="s">
        <v>10601</v>
      </c>
      <c r="AE1705" t="s">
        <v>38</v>
      </c>
      <c r="AF1705">
        <v>98663</v>
      </c>
    </row>
    <row r="1706" spans="1:32" ht="360" x14ac:dyDescent="0.25">
      <c r="A1706">
        <v>15861</v>
      </c>
      <c r="B1706" t="s">
        <v>164</v>
      </c>
      <c r="C1706" t="s">
        <v>165</v>
      </c>
      <c r="F1706">
        <v>1</v>
      </c>
      <c r="G1706" t="s">
        <v>2502</v>
      </c>
      <c r="H1706" t="s">
        <v>43703</v>
      </c>
      <c r="I1706">
        <v>0</v>
      </c>
      <c r="Q1706" t="s">
        <v>168</v>
      </c>
      <c r="AA1706" t="s">
        <v>18155</v>
      </c>
      <c r="AB1706" s="1" t="s">
        <v>19043</v>
      </c>
      <c r="AC1706" t="s">
        <v>19044</v>
      </c>
      <c r="AD1706" t="s">
        <v>19045</v>
      </c>
      <c r="AE1706" t="s">
        <v>38</v>
      </c>
      <c r="AF1706">
        <v>98104</v>
      </c>
    </row>
    <row r="1707" spans="1:32" ht="409.5" x14ac:dyDescent="0.25">
      <c r="A1707">
        <v>15868</v>
      </c>
      <c r="B1707" t="s">
        <v>1203</v>
      </c>
      <c r="C1707" t="s">
        <v>45</v>
      </c>
      <c r="F1707">
        <v>1</v>
      </c>
      <c r="G1707" t="s">
        <v>392</v>
      </c>
      <c r="H1707" t="s">
        <v>43696</v>
      </c>
      <c r="I1707">
        <v>0</v>
      </c>
      <c r="Q1707" t="s">
        <v>33</v>
      </c>
      <c r="Z1707" t="s">
        <v>34</v>
      </c>
      <c r="AA1707" t="s">
        <v>917</v>
      </c>
      <c r="AB1707" s="1" t="s">
        <v>22092</v>
      </c>
      <c r="AC1707" t="s">
        <v>22093</v>
      </c>
      <c r="AD1707" t="s">
        <v>22094</v>
      </c>
    </row>
    <row r="1708" spans="1:32" ht="409.5" x14ac:dyDescent="0.25">
      <c r="A1708">
        <v>15869</v>
      </c>
      <c r="B1708" t="s">
        <v>73</v>
      </c>
      <c r="C1708" t="s">
        <v>74</v>
      </c>
      <c r="F1708">
        <v>1</v>
      </c>
      <c r="G1708" t="s">
        <v>3604</v>
      </c>
      <c r="H1708" t="s">
        <v>43705</v>
      </c>
      <c r="I1708">
        <v>0</v>
      </c>
      <c r="Q1708" t="s">
        <v>33</v>
      </c>
      <c r="Z1708" t="s">
        <v>34</v>
      </c>
      <c r="AA1708" t="s">
        <v>19814</v>
      </c>
      <c r="AB1708" s="1" t="s">
        <v>19815</v>
      </c>
      <c r="AC1708" t="s">
        <v>19816</v>
      </c>
      <c r="AD1708" t="s">
        <v>19817</v>
      </c>
      <c r="AE1708" t="s">
        <v>38</v>
      </c>
      <c r="AF1708">
        <v>98027</v>
      </c>
    </row>
    <row r="1709" spans="1:32" x14ac:dyDescent="0.25">
      <c r="A1709">
        <v>15888</v>
      </c>
      <c r="B1709" t="s">
        <v>685</v>
      </c>
      <c r="C1709" t="s">
        <v>686</v>
      </c>
      <c r="F1709">
        <v>1</v>
      </c>
      <c r="G1709" t="s">
        <v>20701</v>
      </c>
      <c r="H1709" t="s">
        <v>43705</v>
      </c>
      <c r="I1709">
        <v>0</v>
      </c>
      <c r="Q1709" t="s">
        <v>33</v>
      </c>
      <c r="AA1709" t="s">
        <v>34922</v>
      </c>
      <c r="AB1709" t="s">
        <v>34927</v>
      </c>
      <c r="AC1709" t="s">
        <v>34928</v>
      </c>
      <c r="AD1709" t="s">
        <v>34929</v>
      </c>
      <c r="AE1709" t="s">
        <v>38</v>
      </c>
      <c r="AF1709">
        <v>98264</v>
      </c>
    </row>
    <row r="1710" spans="1:32" ht="165" x14ac:dyDescent="0.25">
      <c r="A1710">
        <v>15926</v>
      </c>
      <c r="B1710" t="s">
        <v>3712</v>
      </c>
      <c r="C1710" t="s">
        <v>45</v>
      </c>
      <c r="F1710">
        <v>1</v>
      </c>
      <c r="G1710" t="s">
        <v>22668</v>
      </c>
      <c r="H1710" t="s">
        <v>43705</v>
      </c>
      <c r="I1710">
        <v>0</v>
      </c>
      <c r="Q1710" t="s">
        <v>33</v>
      </c>
      <c r="Z1710" t="s">
        <v>34</v>
      </c>
      <c r="AA1710" t="s">
        <v>22634</v>
      </c>
      <c r="AB1710" s="1" t="s">
        <v>24156</v>
      </c>
      <c r="AC1710" t="s">
        <v>24027</v>
      </c>
      <c r="AD1710" t="s">
        <v>24157</v>
      </c>
      <c r="AE1710" t="s">
        <v>5301</v>
      </c>
    </row>
    <row r="1711" spans="1:32" ht="409.5" x14ac:dyDescent="0.25">
      <c r="A1711">
        <v>15929</v>
      </c>
      <c r="B1711" t="s">
        <v>2046</v>
      </c>
      <c r="C1711" t="s">
        <v>80</v>
      </c>
      <c r="F1711">
        <v>1</v>
      </c>
      <c r="G1711" t="s">
        <v>986</v>
      </c>
      <c r="H1711" t="s">
        <v>43705</v>
      </c>
      <c r="Q1711" t="s">
        <v>33</v>
      </c>
      <c r="AA1711" t="s">
        <v>987</v>
      </c>
      <c r="AB1711" s="1" t="s">
        <v>14662</v>
      </c>
      <c r="AC1711" t="s">
        <v>14663</v>
      </c>
      <c r="AD1711">
        <v>-181410</v>
      </c>
      <c r="AE1711" t="s">
        <v>38</v>
      </c>
      <c r="AF1711">
        <v>98116</v>
      </c>
    </row>
    <row r="1712" spans="1:32" ht="409.5" x14ac:dyDescent="0.25">
      <c r="A1712">
        <v>15942</v>
      </c>
      <c r="B1712" t="s">
        <v>79</v>
      </c>
      <c r="C1712" t="s">
        <v>80</v>
      </c>
      <c r="F1712">
        <v>1</v>
      </c>
      <c r="G1712" t="s">
        <v>658</v>
      </c>
      <c r="H1712" t="s">
        <v>43705</v>
      </c>
      <c r="Q1712" t="s">
        <v>33</v>
      </c>
      <c r="AA1712" t="s">
        <v>26376</v>
      </c>
      <c r="AB1712" s="1" t="s">
        <v>26377</v>
      </c>
      <c r="AC1712" t="s">
        <v>26378</v>
      </c>
      <c r="AD1712">
        <v>-172828</v>
      </c>
      <c r="AE1712" t="s">
        <v>102</v>
      </c>
      <c r="AF1712">
        <v>97205</v>
      </c>
    </row>
    <row r="1713" spans="1:32" x14ac:dyDescent="0.25">
      <c r="A1713">
        <v>15973</v>
      </c>
      <c r="B1713" t="s">
        <v>39</v>
      </c>
      <c r="C1713" t="s">
        <v>165</v>
      </c>
      <c r="F1713">
        <v>1</v>
      </c>
      <c r="G1713" t="s">
        <v>1213</v>
      </c>
      <c r="H1713" t="s">
        <v>43703</v>
      </c>
      <c r="I1713">
        <v>0</v>
      </c>
      <c r="Q1713" t="s">
        <v>33</v>
      </c>
      <c r="AA1713" t="s">
        <v>1215</v>
      </c>
      <c r="AB1713" t="s">
        <v>25624</v>
      </c>
      <c r="AC1713" t="s">
        <v>25625</v>
      </c>
      <c r="AD1713" t="s">
        <v>25626</v>
      </c>
      <c r="AE1713" t="s">
        <v>38</v>
      </c>
      <c r="AF1713">
        <v>98104</v>
      </c>
    </row>
    <row r="1714" spans="1:32" ht="409.5" x14ac:dyDescent="0.25">
      <c r="A1714">
        <v>15974</v>
      </c>
      <c r="B1714" t="s">
        <v>685</v>
      </c>
      <c r="C1714" t="s">
        <v>686</v>
      </c>
      <c r="F1714">
        <v>1</v>
      </c>
      <c r="G1714" t="s">
        <v>31003</v>
      </c>
      <c r="H1714" t="s">
        <v>43705</v>
      </c>
      <c r="Q1714" t="s">
        <v>33</v>
      </c>
      <c r="AA1714" t="s">
        <v>31004</v>
      </c>
      <c r="AB1714" s="1" t="s">
        <v>35218</v>
      </c>
      <c r="AC1714" t="s">
        <v>35217</v>
      </c>
      <c r="AD1714">
        <v>-160748</v>
      </c>
      <c r="AE1714" t="s">
        <v>38</v>
      </c>
      <c r="AF1714">
        <v>98816</v>
      </c>
    </row>
    <row r="1715" spans="1:32" x14ac:dyDescent="0.25">
      <c r="A1715">
        <v>15980</v>
      </c>
      <c r="B1715" t="s">
        <v>685</v>
      </c>
      <c r="C1715" t="s">
        <v>686</v>
      </c>
      <c r="F1715">
        <v>1</v>
      </c>
      <c r="G1715" t="s">
        <v>29351</v>
      </c>
      <c r="H1715" t="s">
        <v>43705</v>
      </c>
      <c r="Q1715" t="s">
        <v>33</v>
      </c>
      <c r="AA1715" t="s">
        <v>29352</v>
      </c>
      <c r="AB1715" t="s">
        <v>33918</v>
      </c>
      <c r="AC1715" t="s">
        <v>33919</v>
      </c>
      <c r="AD1715">
        <v>-160783</v>
      </c>
      <c r="AE1715" t="s">
        <v>38</v>
      </c>
      <c r="AF1715">
        <v>98409</v>
      </c>
    </row>
    <row r="1716" spans="1:32" x14ac:dyDescent="0.25">
      <c r="A1716">
        <v>15982</v>
      </c>
      <c r="B1716" t="s">
        <v>124</v>
      </c>
      <c r="C1716" t="s">
        <v>45</v>
      </c>
      <c r="F1716">
        <v>1</v>
      </c>
      <c r="G1716" t="s">
        <v>2112</v>
      </c>
      <c r="H1716" t="s">
        <v>43705</v>
      </c>
      <c r="Q1716" t="s">
        <v>33</v>
      </c>
      <c r="AA1716" t="s">
        <v>17003</v>
      </c>
      <c r="AB1716" t="s">
        <v>17045</v>
      </c>
      <c r="AC1716" t="s">
        <v>17046</v>
      </c>
      <c r="AD1716">
        <v>-163002</v>
      </c>
      <c r="AE1716" t="s">
        <v>38</v>
      </c>
      <c r="AF1716">
        <v>98531</v>
      </c>
    </row>
    <row r="1717" spans="1:32" x14ac:dyDescent="0.25">
      <c r="A1717">
        <v>15983</v>
      </c>
      <c r="B1717" t="s">
        <v>739</v>
      </c>
      <c r="C1717" t="s">
        <v>686</v>
      </c>
      <c r="F1717">
        <v>1</v>
      </c>
      <c r="G1717" t="s">
        <v>2112</v>
      </c>
      <c r="H1717" t="s">
        <v>43705</v>
      </c>
      <c r="Q1717" t="s">
        <v>33</v>
      </c>
      <c r="AA1717" t="s">
        <v>17003</v>
      </c>
      <c r="AB1717" t="s">
        <v>30430</v>
      </c>
      <c r="AC1717" t="s">
        <v>30422</v>
      </c>
      <c r="AD1717">
        <v>-161561</v>
      </c>
      <c r="AE1717" t="s">
        <v>38</v>
      </c>
      <c r="AF1717">
        <v>98531</v>
      </c>
    </row>
    <row r="1718" spans="1:32" x14ac:dyDescent="0.25">
      <c r="A1718">
        <v>15992</v>
      </c>
      <c r="B1718" t="s">
        <v>73</v>
      </c>
      <c r="C1718" t="s">
        <v>74</v>
      </c>
      <c r="F1718">
        <v>1</v>
      </c>
      <c r="G1718" t="s">
        <v>36013</v>
      </c>
      <c r="H1718" t="s">
        <v>43705</v>
      </c>
      <c r="I1718">
        <v>0</v>
      </c>
      <c r="Q1718" t="s">
        <v>33</v>
      </c>
      <c r="AA1718" t="s">
        <v>36600</v>
      </c>
      <c r="AB1718" t="s">
        <v>36601</v>
      </c>
      <c r="AC1718" t="s">
        <v>36596</v>
      </c>
      <c r="AD1718" t="s">
        <v>36602</v>
      </c>
    </row>
    <row r="1719" spans="1:32" ht="270" x14ac:dyDescent="0.25">
      <c r="A1719">
        <v>16031</v>
      </c>
      <c r="B1719" t="s">
        <v>3712</v>
      </c>
      <c r="C1719" t="s">
        <v>45</v>
      </c>
      <c r="F1719">
        <v>1</v>
      </c>
      <c r="G1719" t="s">
        <v>22637</v>
      </c>
      <c r="H1719" t="s">
        <v>43705</v>
      </c>
      <c r="I1719">
        <v>0</v>
      </c>
      <c r="Q1719" t="s">
        <v>33</v>
      </c>
      <c r="Z1719" t="s">
        <v>34</v>
      </c>
      <c r="AA1719" t="s">
        <v>22634</v>
      </c>
      <c r="AB1719" s="1" t="s">
        <v>24166</v>
      </c>
      <c r="AC1719" t="s">
        <v>24027</v>
      </c>
      <c r="AD1719" t="s">
        <v>24167</v>
      </c>
      <c r="AE1719" t="s">
        <v>5301</v>
      </c>
      <c r="AF1719" t="s">
        <v>22640</v>
      </c>
    </row>
    <row r="1720" spans="1:32" ht="409.5" x14ac:dyDescent="0.25">
      <c r="A1720">
        <v>8851</v>
      </c>
      <c r="B1720" t="s">
        <v>489</v>
      </c>
      <c r="C1720" t="s">
        <v>45</v>
      </c>
      <c r="F1720">
        <v>1</v>
      </c>
      <c r="G1720" t="s">
        <v>75</v>
      </c>
      <c r="H1720" t="s">
        <v>43703</v>
      </c>
      <c r="Q1720" t="s">
        <v>63</v>
      </c>
      <c r="Y1720">
        <v>30</v>
      </c>
      <c r="Z1720" t="s">
        <v>34</v>
      </c>
      <c r="AA1720" t="s">
        <v>2314</v>
      </c>
      <c r="AB1720" s="1" t="s">
        <v>2315</v>
      </c>
      <c r="AC1720" t="s">
        <v>2316</v>
      </c>
      <c r="AD1720">
        <v>-163419</v>
      </c>
      <c r="AE1720" t="s">
        <v>38</v>
      </c>
      <c r="AF1720">
        <v>98164</v>
      </c>
    </row>
    <row r="1721" spans="1:32" ht="409.5" x14ac:dyDescent="0.25">
      <c r="A1721">
        <v>16050</v>
      </c>
      <c r="B1721" t="s">
        <v>677</v>
      </c>
      <c r="C1721" t="s">
        <v>80</v>
      </c>
      <c r="F1721">
        <v>1</v>
      </c>
      <c r="G1721" t="s">
        <v>3086</v>
      </c>
      <c r="H1721" t="s">
        <v>43705</v>
      </c>
      <c r="I1721">
        <v>0</v>
      </c>
      <c r="Q1721" t="s">
        <v>33</v>
      </c>
      <c r="AA1721" t="s">
        <v>5843</v>
      </c>
      <c r="AB1721" s="1" t="s">
        <v>8179</v>
      </c>
      <c r="AC1721" t="s">
        <v>8180</v>
      </c>
      <c r="AD1721" t="s">
        <v>8181</v>
      </c>
      <c r="AE1721" t="s">
        <v>38</v>
      </c>
      <c r="AF1721">
        <v>98201</v>
      </c>
    </row>
    <row r="1722" spans="1:32" ht="409.5" x14ac:dyDescent="0.25">
      <c r="A1722">
        <v>18358</v>
      </c>
      <c r="B1722" t="s">
        <v>334</v>
      </c>
      <c r="C1722" t="s">
        <v>45</v>
      </c>
      <c r="F1722">
        <v>1</v>
      </c>
      <c r="G1722" t="s">
        <v>3449</v>
      </c>
      <c r="H1722" t="s">
        <v>43705</v>
      </c>
      <c r="I1722">
        <v>0</v>
      </c>
      <c r="Q1722" t="s">
        <v>33</v>
      </c>
      <c r="Z1722" t="s">
        <v>34</v>
      </c>
      <c r="AA1722" t="s">
        <v>3450</v>
      </c>
      <c r="AB1722" s="1" t="s">
        <v>3451</v>
      </c>
      <c r="AC1722" t="s">
        <v>3452</v>
      </c>
      <c r="AD1722" t="s">
        <v>3453</v>
      </c>
      <c r="AE1722" t="s">
        <v>38</v>
      </c>
      <c r="AF1722">
        <v>98660</v>
      </c>
    </row>
    <row r="1723" spans="1:32" ht="409.5" x14ac:dyDescent="0.25">
      <c r="A1723">
        <v>16077</v>
      </c>
      <c r="B1723" t="s">
        <v>124</v>
      </c>
      <c r="C1723" t="s">
        <v>45</v>
      </c>
      <c r="F1723">
        <v>1</v>
      </c>
      <c r="G1723" t="s">
        <v>25695</v>
      </c>
      <c r="H1723" t="s">
        <v>43705</v>
      </c>
      <c r="Q1723" t="s">
        <v>63</v>
      </c>
      <c r="Z1723" t="s">
        <v>34</v>
      </c>
      <c r="AA1723" t="s">
        <v>25696</v>
      </c>
      <c r="AB1723" s="1" t="s">
        <v>25697</v>
      </c>
      <c r="AC1723" t="s">
        <v>25698</v>
      </c>
      <c r="AD1723">
        <v>-173126</v>
      </c>
    </row>
    <row r="1724" spans="1:32" ht="409.5" x14ac:dyDescent="0.25">
      <c r="A1724">
        <v>16080</v>
      </c>
      <c r="B1724" t="s">
        <v>773</v>
      </c>
      <c r="C1724" t="s">
        <v>80</v>
      </c>
      <c r="F1724">
        <v>1</v>
      </c>
      <c r="G1724" t="s">
        <v>81</v>
      </c>
      <c r="H1724" t="s">
        <v>43705</v>
      </c>
      <c r="I1724">
        <v>0</v>
      </c>
      <c r="Q1724" t="s">
        <v>33</v>
      </c>
      <c r="Z1724" t="s">
        <v>34</v>
      </c>
      <c r="AA1724" t="s">
        <v>5788</v>
      </c>
      <c r="AB1724" s="1" t="s">
        <v>5944</v>
      </c>
      <c r="AC1724" t="s">
        <v>5945</v>
      </c>
      <c r="AD1724" t="s">
        <v>5946</v>
      </c>
      <c r="AE1724" t="s">
        <v>38</v>
      </c>
      <c r="AF1724">
        <v>98668</v>
      </c>
    </row>
    <row r="1725" spans="1:32" ht="409.5" x14ac:dyDescent="0.25">
      <c r="A1725">
        <v>16093</v>
      </c>
      <c r="B1725" t="s">
        <v>124</v>
      </c>
      <c r="C1725" t="s">
        <v>45</v>
      </c>
      <c r="F1725">
        <v>1</v>
      </c>
      <c r="G1725" t="s">
        <v>19298</v>
      </c>
      <c r="H1725" t="s">
        <v>43703</v>
      </c>
      <c r="Q1725" t="s">
        <v>1</v>
      </c>
      <c r="R1725" t="s">
        <v>484</v>
      </c>
      <c r="Y1725">
        <v>30</v>
      </c>
      <c r="AA1725" t="s">
        <v>19299</v>
      </c>
      <c r="AB1725" s="1" t="s">
        <v>19300</v>
      </c>
      <c r="AC1725" t="s">
        <v>19301</v>
      </c>
      <c r="AD1725">
        <v>-180396</v>
      </c>
      <c r="AE1725" t="s">
        <v>38</v>
      </c>
      <c r="AF1725">
        <v>98148</v>
      </c>
    </row>
    <row r="1726" spans="1:32" x14ac:dyDescent="0.25">
      <c r="A1726">
        <v>16104</v>
      </c>
      <c r="B1726" t="s">
        <v>2046</v>
      </c>
      <c r="C1726" t="s">
        <v>80</v>
      </c>
      <c r="F1726">
        <v>1</v>
      </c>
      <c r="G1726" t="s">
        <v>3047</v>
      </c>
      <c r="H1726" t="s">
        <v>43705</v>
      </c>
      <c r="Q1726" t="s">
        <v>33</v>
      </c>
      <c r="AA1726" t="s">
        <v>7228</v>
      </c>
      <c r="AB1726" t="s">
        <v>11073</v>
      </c>
      <c r="AC1726" t="s">
        <v>11074</v>
      </c>
      <c r="AD1726">
        <v>-160328</v>
      </c>
      <c r="AE1726" t="s">
        <v>38</v>
      </c>
      <c r="AF1726">
        <v>98516</v>
      </c>
    </row>
    <row r="1727" spans="1:32" ht="409.5" x14ac:dyDescent="0.25">
      <c r="A1727">
        <v>16127</v>
      </c>
      <c r="B1727" t="s">
        <v>49</v>
      </c>
      <c r="C1727" t="s">
        <v>50</v>
      </c>
      <c r="F1727">
        <v>1</v>
      </c>
      <c r="G1727" t="s">
        <v>783</v>
      </c>
      <c r="H1727" t="s">
        <v>43705</v>
      </c>
      <c r="P1727" t="s">
        <v>32654</v>
      </c>
      <c r="Q1727" t="s">
        <v>33</v>
      </c>
      <c r="X1727" t="s">
        <v>32655</v>
      </c>
      <c r="Y1727">
        <v>30</v>
      </c>
      <c r="Z1727" t="s">
        <v>34</v>
      </c>
      <c r="AA1727" t="s">
        <v>32656</v>
      </c>
      <c r="AB1727" s="1" t="s">
        <v>32657</v>
      </c>
      <c r="AC1727" t="s">
        <v>32658</v>
      </c>
      <c r="AD1727">
        <v>-180088</v>
      </c>
    </row>
    <row r="1728" spans="1:32" ht="390" x14ac:dyDescent="0.25">
      <c r="A1728">
        <v>16133</v>
      </c>
      <c r="B1728" t="s">
        <v>73</v>
      </c>
      <c r="C1728" t="s">
        <v>74</v>
      </c>
      <c r="F1728">
        <v>1</v>
      </c>
      <c r="G1728" t="s">
        <v>1194</v>
      </c>
      <c r="H1728" t="s">
        <v>43705</v>
      </c>
      <c r="I1728">
        <v>0</v>
      </c>
      <c r="Q1728" t="s">
        <v>33</v>
      </c>
      <c r="AA1728" t="s">
        <v>4864</v>
      </c>
      <c r="AB1728" s="1" t="s">
        <v>35982</v>
      </c>
      <c r="AC1728" t="s">
        <v>35972</v>
      </c>
      <c r="AD1728" t="s">
        <v>35983</v>
      </c>
    </row>
    <row r="1729" spans="1:32" x14ac:dyDescent="0.25">
      <c r="A1729">
        <v>16134</v>
      </c>
      <c r="B1729" t="s">
        <v>73</v>
      </c>
      <c r="C1729" t="s">
        <v>74</v>
      </c>
      <c r="F1729">
        <v>1</v>
      </c>
      <c r="G1729" t="s">
        <v>28936</v>
      </c>
      <c r="H1729" t="s">
        <v>43705</v>
      </c>
      <c r="I1729">
        <v>0</v>
      </c>
      <c r="Q1729" t="s">
        <v>63</v>
      </c>
      <c r="Z1729" t="s">
        <v>34</v>
      </c>
      <c r="AA1729" t="s">
        <v>28937</v>
      </c>
      <c r="AB1729" t="s">
        <v>28938</v>
      </c>
      <c r="AC1729" t="s">
        <v>28939</v>
      </c>
      <c r="AD1729" t="s">
        <v>28940</v>
      </c>
      <c r="AE1729" t="s">
        <v>38</v>
      </c>
      <c r="AF1729">
        <v>98027</v>
      </c>
    </row>
    <row r="1730" spans="1:32" ht="375" x14ac:dyDescent="0.25">
      <c r="A1730">
        <v>16139</v>
      </c>
      <c r="B1730" t="s">
        <v>79</v>
      </c>
      <c r="C1730" t="s">
        <v>80</v>
      </c>
      <c r="F1730">
        <v>1</v>
      </c>
      <c r="G1730" t="s">
        <v>1024</v>
      </c>
      <c r="H1730" t="s">
        <v>43705</v>
      </c>
      <c r="Q1730" t="s">
        <v>33</v>
      </c>
      <c r="AA1730" t="s">
        <v>1025</v>
      </c>
      <c r="AB1730" s="1" t="s">
        <v>26311</v>
      </c>
      <c r="AC1730" t="s">
        <v>26312</v>
      </c>
      <c r="AD1730">
        <v>-181721</v>
      </c>
      <c r="AE1730" t="s">
        <v>102</v>
      </c>
      <c r="AF1730">
        <v>97219</v>
      </c>
    </row>
    <row r="1731" spans="1:32" ht="409.5" x14ac:dyDescent="0.25">
      <c r="A1731">
        <v>16153</v>
      </c>
      <c r="B1731" t="s">
        <v>2046</v>
      </c>
      <c r="C1731" t="s">
        <v>80</v>
      </c>
      <c r="F1731">
        <v>1</v>
      </c>
      <c r="G1731" t="s">
        <v>5745</v>
      </c>
      <c r="H1731" t="s">
        <v>43705</v>
      </c>
      <c r="Q1731" t="s">
        <v>33</v>
      </c>
      <c r="AA1731" t="s">
        <v>5859</v>
      </c>
      <c r="AB1731" s="1" t="s">
        <v>12552</v>
      </c>
      <c r="AC1731" t="s">
        <v>12553</v>
      </c>
      <c r="AD1731">
        <v>-163442</v>
      </c>
      <c r="AE1731" t="s">
        <v>38</v>
      </c>
      <c r="AF1731">
        <v>98201</v>
      </c>
    </row>
    <row r="1732" spans="1:32" ht="409.5" x14ac:dyDescent="0.25">
      <c r="A1732">
        <v>16159</v>
      </c>
      <c r="B1732" t="s">
        <v>2046</v>
      </c>
      <c r="C1732" t="s">
        <v>80</v>
      </c>
      <c r="F1732">
        <v>1</v>
      </c>
      <c r="G1732" t="s">
        <v>81</v>
      </c>
      <c r="H1732" t="s">
        <v>43705</v>
      </c>
      <c r="Q1732" t="s">
        <v>33</v>
      </c>
      <c r="AA1732" t="s">
        <v>82</v>
      </c>
      <c r="AB1732" s="1" t="s">
        <v>11267</v>
      </c>
      <c r="AC1732" t="s">
        <v>11268</v>
      </c>
      <c r="AD1732">
        <v>-162214</v>
      </c>
      <c r="AE1732" t="s">
        <v>38</v>
      </c>
      <c r="AF1732">
        <v>98668</v>
      </c>
    </row>
    <row r="1733" spans="1:32" x14ac:dyDescent="0.25">
      <c r="A1733">
        <v>16161</v>
      </c>
      <c r="B1733" t="s">
        <v>96</v>
      </c>
      <c r="C1733" t="s">
        <v>97</v>
      </c>
      <c r="F1733">
        <v>1</v>
      </c>
      <c r="G1733" t="s">
        <v>26902</v>
      </c>
      <c r="H1733" t="s">
        <v>43705</v>
      </c>
      <c r="Q1733" t="s">
        <v>33</v>
      </c>
      <c r="Y1733">
        <v>15</v>
      </c>
      <c r="Z1733" t="s">
        <v>34</v>
      </c>
      <c r="AA1733" t="s">
        <v>41239</v>
      </c>
      <c r="AB1733" t="s">
        <v>41240</v>
      </c>
      <c r="AC1733" t="s">
        <v>41241</v>
      </c>
      <c r="AD1733">
        <v>-180180</v>
      </c>
      <c r="AE1733" t="s">
        <v>11829</v>
      </c>
      <c r="AF1733">
        <v>58783</v>
      </c>
    </row>
    <row r="1734" spans="1:32" x14ac:dyDescent="0.25">
      <c r="A1734">
        <v>11866</v>
      </c>
      <c r="B1734" t="s">
        <v>44</v>
      </c>
      <c r="C1734" t="s">
        <v>45</v>
      </c>
      <c r="F1734">
        <v>1</v>
      </c>
      <c r="G1734" t="s">
        <v>1411</v>
      </c>
      <c r="H1734" t="s">
        <v>43703</v>
      </c>
      <c r="I1734">
        <v>0</v>
      </c>
      <c r="Q1734" t="s">
        <v>63</v>
      </c>
      <c r="Z1734" t="s">
        <v>34</v>
      </c>
      <c r="AA1734" t="s">
        <v>1412</v>
      </c>
      <c r="AB1734" t="s">
        <v>1413</v>
      </c>
      <c r="AC1734" t="s">
        <v>1413</v>
      </c>
      <c r="AD1734" t="s">
        <v>1414</v>
      </c>
      <c r="AE1734" t="s">
        <v>38</v>
      </c>
      <c r="AF1734">
        <v>98005</v>
      </c>
    </row>
    <row r="1735" spans="1:32" x14ac:dyDescent="0.25">
      <c r="A1735">
        <v>16200</v>
      </c>
      <c r="B1735" t="s">
        <v>685</v>
      </c>
      <c r="C1735" t="s">
        <v>686</v>
      </c>
      <c r="F1735">
        <v>1</v>
      </c>
      <c r="G1735" t="s">
        <v>3051</v>
      </c>
      <c r="H1735" t="s">
        <v>43705</v>
      </c>
      <c r="I1735">
        <v>0</v>
      </c>
      <c r="Q1735" t="s">
        <v>33</v>
      </c>
      <c r="AA1735" t="s">
        <v>29246</v>
      </c>
      <c r="AB1735" t="s">
        <v>34504</v>
      </c>
      <c r="AC1735" t="s">
        <v>34436</v>
      </c>
      <c r="AD1735" t="s">
        <v>34505</v>
      </c>
      <c r="AE1735" t="s">
        <v>38</v>
      </c>
      <c r="AF1735">
        <v>98503</v>
      </c>
    </row>
    <row r="1736" spans="1:32" x14ac:dyDescent="0.25">
      <c r="A1736">
        <v>16232</v>
      </c>
      <c r="B1736" t="s">
        <v>739</v>
      </c>
      <c r="C1736" t="s">
        <v>686</v>
      </c>
      <c r="F1736">
        <v>1</v>
      </c>
      <c r="G1736" t="s">
        <v>28585</v>
      </c>
      <c r="H1736" t="s">
        <v>43705</v>
      </c>
      <c r="I1736">
        <v>0</v>
      </c>
      <c r="Q1736" t="s">
        <v>33</v>
      </c>
      <c r="AA1736" t="s">
        <v>31024</v>
      </c>
      <c r="AB1736" t="s">
        <v>31025</v>
      </c>
      <c r="AC1736" t="s">
        <v>31026</v>
      </c>
      <c r="AD1736" t="s">
        <v>31027</v>
      </c>
      <c r="AE1736" t="s">
        <v>38</v>
      </c>
      <c r="AF1736">
        <v>98375</v>
      </c>
    </row>
    <row r="1737" spans="1:32" x14ac:dyDescent="0.25">
      <c r="A1737">
        <v>16234</v>
      </c>
      <c r="B1737" t="s">
        <v>2046</v>
      </c>
      <c r="C1737" t="s">
        <v>80</v>
      </c>
      <c r="F1737">
        <v>1</v>
      </c>
      <c r="G1737" t="s">
        <v>8388</v>
      </c>
      <c r="H1737" t="s">
        <v>43696</v>
      </c>
      <c r="I1737">
        <v>0</v>
      </c>
      <c r="Q1737" t="s">
        <v>33</v>
      </c>
      <c r="AA1737" t="s">
        <v>8389</v>
      </c>
      <c r="AB1737" t="s">
        <v>15255</v>
      </c>
      <c r="AC1737" t="s">
        <v>15256</v>
      </c>
      <c r="AD1737" t="s">
        <v>15257</v>
      </c>
      <c r="AE1737" t="s">
        <v>38</v>
      </c>
      <c r="AF1737">
        <v>98584</v>
      </c>
    </row>
    <row r="1738" spans="1:32" x14ac:dyDescent="0.25">
      <c r="A1738">
        <v>19413</v>
      </c>
      <c r="B1738" t="s">
        <v>334</v>
      </c>
      <c r="C1738" t="s">
        <v>45</v>
      </c>
      <c r="F1738">
        <v>1</v>
      </c>
      <c r="G1738" t="s">
        <v>17204</v>
      </c>
      <c r="H1738" t="s">
        <v>43705</v>
      </c>
      <c r="Q1738" t="s">
        <v>33</v>
      </c>
      <c r="Z1738" t="s">
        <v>34</v>
      </c>
      <c r="AA1738" t="s">
        <v>17205</v>
      </c>
      <c r="AB1738" t="s">
        <v>37554</v>
      </c>
      <c r="AC1738" t="s">
        <v>37555</v>
      </c>
      <c r="AD1738">
        <v>-172082</v>
      </c>
      <c r="AE1738" t="s">
        <v>38</v>
      </c>
      <c r="AF1738">
        <v>98006</v>
      </c>
    </row>
    <row r="1739" spans="1:32" x14ac:dyDescent="0.25">
      <c r="A1739">
        <v>16239</v>
      </c>
      <c r="B1739" t="s">
        <v>685</v>
      </c>
      <c r="C1739" t="s">
        <v>686</v>
      </c>
      <c r="F1739">
        <v>1</v>
      </c>
      <c r="G1739" t="s">
        <v>3500</v>
      </c>
      <c r="H1739" t="s">
        <v>43705</v>
      </c>
      <c r="I1739">
        <v>0</v>
      </c>
      <c r="Q1739" t="s">
        <v>33</v>
      </c>
      <c r="Z1739" t="s">
        <v>34</v>
      </c>
      <c r="AA1739" t="s">
        <v>3501</v>
      </c>
      <c r="AB1739" t="s">
        <v>3502</v>
      </c>
      <c r="AC1739" t="s">
        <v>3503</v>
      </c>
      <c r="AD1739" t="s">
        <v>3504</v>
      </c>
      <c r="AE1739" t="s">
        <v>3505</v>
      </c>
    </row>
    <row r="1740" spans="1:32" ht="409.5" x14ac:dyDescent="0.25">
      <c r="A1740">
        <v>15633</v>
      </c>
      <c r="B1740" t="s">
        <v>68</v>
      </c>
      <c r="C1740" t="s">
        <v>45</v>
      </c>
      <c r="F1740">
        <v>1</v>
      </c>
      <c r="G1740" t="s">
        <v>250</v>
      </c>
      <c r="H1740" t="s">
        <v>43705</v>
      </c>
      <c r="Q1740" t="s">
        <v>155</v>
      </c>
      <c r="Z1740" t="s">
        <v>34</v>
      </c>
      <c r="AA1740" t="s">
        <v>251</v>
      </c>
      <c r="AB1740" s="1" t="s">
        <v>252</v>
      </c>
      <c r="AC1740" t="s">
        <v>253</v>
      </c>
      <c r="AD1740">
        <v>-170380</v>
      </c>
      <c r="AE1740" t="s">
        <v>254</v>
      </c>
      <c r="AF1740">
        <v>22201</v>
      </c>
    </row>
    <row r="1741" spans="1:32" x14ac:dyDescent="0.25">
      <c r="A1741">
        <v>16245</v>
      </c>
      <c r="B1741" t="s">
        <v>685</v>
      </c>
      <c r="C1741" t="s">
        <v>686</v>
      </c>
      <c r="F1741">
        <v>1</v>
      </c>
      <c r="G1741" t="s">
        <v>31466</v>
      </c>
      <c r="H1741" t="s">
        <v>43705</v>
      </c>
      <c r="Q1741" t="s">
        <v>33</v>
      </c>
      <c r="AA1741" t="s">
        <v>33509</v>
      </c>
      <c r="AB1741" t="s">
        <v>33682</v>
      </c>
      <c r="AC1741" t="s">
        <v>33661</v>
      </c>
      <c r="AD1741">
        <v>-170351</v>
      </c>
      <c r="AE1741" t="s">
        <v>38</v>
      </c>
      <c r="AF1741">
        <v>98541</v>
      </c>
    </row>
    <row r="1742" spans="1:32" x14ac:dyDescent="0.25">
      <c r="A1742">
        <v>3309</v>
      </c>
      <c r="B1742" t="s">
        <v>79</v>
      </c>
      <c r="C1742" t="s">
        <v>80</v>
      </c>
      <c r="F1742">
        <v>1</v>
      </c>
      <c r="G1742" t="s">
        <v>3176</v>
      </c>
      <c r="H1742" t="s">
        <v>43705</v>
      </c>
      <c r="Q1742" t="s">
        <v>33</v>
      </c>
      <c r="AA1742" t="s">
        <v>6557</v>
      </c>
      <c r="AB1742" t="s">
        <v>26109</v>
      </c>
      <c r="AC1742" t="s">
        <v>26110</v>
      </c>
      <c r="AD1742">
        <v>-170532</v>
      </c>
      <c r="AE1742" t="s">
        <v>38</v>
      </c>
      <c r="AF1742">
        <v>98204</v>
      </c>
    </row>
    <row r="1743" spans="1:32" x14ac:dyDescent="0.25">
      <c r="A1743">
        <v>16252</v>
      </c>
      <c r="B1743" t="s">
        <v>124</v>
      </c>
      <c r="C1743" t="s">
        <v>45</v>
      </c>
      <c r="F1743">
        <v>1</v>
      </c>
      <c r="G1743" t="s">
        <v>1007</v>
      </c>
      <c r="H1743" t="s">
        <v>43703</v>
      </c>
      <c r="Q1743" t="s">
        <v>33</v>
      </c>
      <c r="Y1743">
        <v>15</v>
      </c>
      <c r="Z1743" t="s">
        <v>34</v>
      </c>
      <c r="AA1743" t="s">
        <v>2513</v>
      </c>
      <c r="AB1743" t="s">
        <v>2698</v>
      </c>
      <c r="AC1743" t="s">
        <v>2699</v>
      </c>
      <c r="AD1743">
        <v>-180289</v>
      </c>
      <c r="AE1743" t="s">
        <v>38</v>
      </c>
      <c r="AF1743">
        <v>98402</v>
      </c>
    </row>
    <row r="1744" spans="1:32" x14ac:dyDescent="0.25">
      <c r="A1744">
        <v>16254</v>
      </c>
      <c r="B1744" t="s">
        <v>30</v>
      </c>
      <c r="C1744" t="s">
        <v>31</v>
      </c>
      <c r="F1744">
        <v>1</v>
      </c>
      <c r="G1744" t="s">
        <v>131</v>
      </c>
      <c r="H1744" t="s">
        <v>43705</v>
      </c>
      <c r="I1744">
        <v>0</v>
      </c>
      <c r="Q1744" t="s">
        <v>33</v>
      </c>
      <c r="Z1744" t="s">
        <v>34</v>
      </c>
      <c r="AA1744" t="s">
        <v>3511</v>
      </c>
      <c r="AB1744" t="s">
        <v>3512</v>
      </c>
      <c r="AC1744" t="s">
        <v>3512</v>
      </c>
      <c r="AD1744" t="s">
        <v>3513</v>
      </c>
      <c r="AE1744" t="s">
        <v>3514</v>
      </c>
      <c r="AF1744">
        <v>59634</v>
      </c>
    </row>
    <row r="1745" spans="1:32" ht="409.5" x14ac:dyDescent="0.25">
      <c r="A1745">
        <v>16256</v>
      </c>
      <c r="B1745" t="s">
        <v>334</v>
      </c>
      <c r="C1745" t="s">
        <v>45</v>
      </c>
      <c r="F1745">
        <v>1</v>
      </c>
      <c r="G1745" t="s">
        <v>22331</v>
      </c>
      <c r="H1745" t="s">
        <v>43705</v>
      </c>
      <c r="I1745">
        <v>0</v>
      </c>
      <c r="Q1745" t="s">
        <v>33</v>
      </c>
      <c r="Z1745" t="s">
        <v>34</v>
      </c>
      <c r="AA1745" t="s">
        <v>22321</v>
      </c>
      <c r="AB1745" s="1" t="s">
        <v>23659</v>
      </c>
      <c r="AC1745" t="s">
        <v>23605</v>
      </c>
      <c r="AD1745" t="s">
        <v>23660</v>
      </c>
    </row>
    <row r="1746" spans="1:32" x14ac:dyDescent="0.25">
      <c r="A1746">
        <v>16257</v>
      </c>
      <c r="B1746" t="s">
        <v>79</v>
      </c>
      <c r="C1746" t="s">
        <v>80</v>
      </c>
      <c r="F1746">
        <v>1</v>
      </c>
      <c r="G1746" t="s">
        <v>27051</v>
      </c>
      <c r="H1746" t="s">
        <v>43705</v>
      </c>
      <c r="Q1746" t="s">
        <v>33</v>
      </c>
      <c r="AA1746" t="s">
        <v>17552</v>
      </c>
      <c r="AB1746" t="s">
        <v>27052</v>
      </c>
      <c r="AC1746" t="s">
        <v>27053</v>
      </c>
      <c r="AD1746">
        <v>-173160</v>
      </c>
      <c r="AE1746" t="s">
        <v>38</v>
      </c>
      <c r="AF1746">
        <v>98201</v>
      </c>
    </row>
    <row r="1747" spans="1:32" x14ac:dyDescent="0.25">
      <c r="A1747">
        <v>16262</v>
      </c>
      <c r="B1747" t="s">
        <v>2046</v>
      </c>
      <c r="C1747" t="s">
        <v>80</v>
      </c>
      <c r="F1747">
        <v>1</v>
      </c>
      <c r="G1747" t="s">
        <v>3047</v>
      </c>
      <c r="H1747" t="s">
        <v>43705</v>
      </c>
      <c r="Q1747" t="s">
        <v>33</v>
      </c>
      <c r="AA1747" t="s">
        <v>7228</v>
      </c>
      <c r="AB1747" t="s">
        <v>15710</v>
      </c>
      <c r="AC1747" t="s">
        <v>15711</v>
      </c>
      <c r="AD1747">
        <v>-172217</v>
      </c>
      <c r="AE1747" t="s">
        <v>38</v>
      </c>
      <c r="AF1747">
        <v>98516</v>
      </c>
    </row>
    <row r="1748" spans="1:32" x14ac:dyDescent="0.25">
      <c r="A1748">
        <v>16263</v>
      </c>
      <c r="B1748" t="s">
        <v>73</v>
      </c>
      <c r="C1748" t="s">
        <v>74</v>
      </c>
      <c r="F1748">
        <v>1</v>
      </c>
      <c r="G1748" t="s">
        <v>42663</v>
      </c>
      <c r="H1748" t="s">
        <v>43703</v>
      </c>
      <c r="Q1748" t="s">
        <v>63</v>
      </c>
      <c r="Z1748" t="s">
        <v>34</v>
      </c>
      <c r="AA1748" t="s">
        <v>1674</v>
      </c>
      <c r="AB1748" t="s">
        <v>42664</v>
      </c>
      <c r="AC1748" t="s">
        <v>42665</v>
      </c>
      <c r="AD1748">
        <v>-163322</v>
      </c>
      <c r="AE1748" t="s">
        <v>38</v>
      </c>
      <c r="AF1748">
        <v>98109</v>
      </c>
    </row>
    <row r="1749" spans="1:32" x14ac:dyDescent="0.25">
      <c r="A1749">
        <v>16271</v>
      </c>
      <c r="B1749" t="s">
        <v>44</v>
      </c>
      <c r="C1749" t="s">
        <v>45</v>
      </c>
      <c r="F1749">
        <v>1</v>
      </c>
      <c r="G1749" t="s">
        <v>2229</v>
      </c>
      <c r="H1749" t="s">
        <v>43703</v>
      </c>
      <c r="I1749">
        <v>0</v>
      </c>
      <c r="Q1749" t="s">
        <v>63</v>
      </c>
      <c r="Z1749" t="s">
        <v>34</v>
      </c>
      <c r="AA1749" t="s">
        <v>2230</v>
      </c>
      <c r="AB1749" t="s">
        <v>2231</v>
      </c>
      <c r="AC1749" t="s">
        <v>2232</v>
      </c>
      <c r="AD1749" t="s">
        <v>2233</v>
      </c>
      <c r="AE1749" t="s">
        <v>38</v>
      </c>
      <c r="AF1749">
        <v>98101</v>
      </c>
    </row>
    <row r="1750" spans="1:32" x14ac:dyDescent="0.25">
      <c r="A1750">
        <v>16272</v>
      </c>
      <c r="B1750" t="s">
        <v>685</v>
      </c>
      <c r="C1750" t="s">
        <v>686</v>
      </c>
      <c r="F1750">
        <v>1</v>
      </c>
      <c r="G1750" t="s">
        <v>3051</v>
      </c>
      <c r="H1750" t="s">
        <v>43705</v>
      </c>
      <c r="I1750">
        <v>0</v>
      </c>
      <c r="Q1750" t="s">
        <v>33</v>
      </c>
      <c r="AA1750" t="s">
        <v>30860</v>
      </c>
      <c r="AB1750" t="s">
        <v>33667</v>
      </c>
      <c r="AC1750" t="s">
        <v>33661</v>
      </c>
      <c r="AD1750" t="s">
        <v>33668</v>
      </c>
      <c r="AE1750" t="s">
        <v>38</v>
      </c>
      <c r="AF1750">
        <v>98503</v>
      </c>
    </row>
    <row r="1751" spans="1:32" x14ac:dyDescent="0.25">
      <c r="A1751">
        <v>16279</v>
      </c>
      <c r="B1751" t="s">
        <v>685</v>
      </c>
      <c r="C1751" t="s">
        <v>686</v>
      </c>
      <c r="F1751">
        <v>1</v>
      </c>
      <c r="G1751" t="s">
        <v>28495</v>
      </c>
      <c r="H1751" t="s">
        <v>43705</v>
      </c>
      <c r="Q1751" t="s">
        <v>33</v>
      </c>
      <c r="AA1751" t="s">
        <v>33703</v>
      </c>
      <c r="AB1751" t="s">
        <v>33880</v>
      </c>
      <c r="AC1751" t="s">
        <v>33877</v>
      </c>
      <c r="AD1751">
        <v>-171652</v>
      </c>
    </row>
    <row r="1752" spans="1:32" ht="409.5" x14ac:dyDescent="0.25">
      <c r="A1752">
        <v>16282</v>
      </c>
      <c r="B1752" t="s">
        <v>2046</v>
      </c>
      <c r="C1752" t="s">
        <v>80</v>
      </c>
      <c r="F1752">
        <v>1</v>
      </c>
      <c r="G1752" t="s">
        <v>1305</v>
      </c>
      <c r="H1752" t="s">
        <v>43705</v>
      </c>
      <c r="I1752">
        <v>0</v>
      </c>
      <c r="Q1752" t="s">
        <v>33</v>
      </c>
      <c r="AA1752" t="s">
        <v>6197</v>
      </c>
      <c r="AB1752" s="1" t="s">
        <v>14939</v>
      </c>
      <c r="AC1752" t="s">
        <v>14940</v>
      </c>
      <c r="AD1752" t="s">
        <v>14941</v>
      </c>
      <c r="AE1752" t="s">
        <v>38</v>
      </c>
      <c r="AF1752">
        <v>98402</v>
      </c>
    </row>
    <row r="1753" spans="1:32" ht="409.5" x14ac:dyDescent="0.25">
      <c r="A1753">
        <v>16312</v>
      </c>
      <c r="B1753" t="s">
        <v>2046</v>
      </c>
      <c r="C1753" t="s">
        <v>80</v>
      </c>
      <c r="F1753">
        <v>1</v>
      </c>
      <c r="G1753" t="s">
        <v>2587</v>
      </c>
      <c r="H1753" t="s">
        <v>43705</v>
      </c>
      <c r="Q1753" t="s">
        <v>33</v>
      </c>
      <c r="AA1753" t="s">
        <v>10452</v>
      </c>
      <c r="AB1753" s="1" t="s">
        <v>10453</v>
      </c>
      <c r="AC1753" t="s">
        <v>10454</v>
      </c>
      <c r="AD1753">
        <v>-162960</v>
      </c>
      <c r="AE1753" t="s">
        <v>38</v>
      </c>
      <c r="AF1753">
        <v>98154</v>
      </c>
    </row>
    <row r="1754" spans="1:32" ht="409.5" x14ac:dyDescent="0.25">
      <c r="A1754">
        <v>16313</v>
      </c>
      <c r="B1754" t="s">
        <v>79</v>
      </c>
      <c r="C1754" t="s">
        <v>80</v>
      </c>
      <c r="F1754">
        <v>1</v>
      </c>
      <c r="G1754" t="s">
        <v>81</v>
      </c>
      <c r="H1754" t="s">
        <v>43705</v>
      </c>
      <c r="Q1754" t="s">
        <v>33</v>
      </c>
      <c r="AA1754" t="s">
        <v>82</v>
      </c>
      <c r="AB1754" s="1" t="s">
        <v>26148</v>
      </c>
      <c r="AC1754" t="s">
        <v>26149</v>
      </c>
      <c r="AD1754">
        <v>-171114</v>
      </c>
      <c r="AE1754" t="s">
        <v>38</v>
      </c>
      <c r="AF1754">
        <v>98668</v>
      </c>
    </row>
    <row r="1755" spans="1:32" ht="409.5" x14ac:dyDescent="0.25">
      <c r="A1755">
        <v>16319</v>
      </c>
      <c r="B1755" t="s">
        <v>1580</v>
      </c>
      <c r="C1755" t="s">
        <v>97</v>
      </c>
      <c r="F1755">
        <v>1</v>
      </c>
      <c r="G1755" t="s">
        <v>1673</v>
      </c>
      <c r="H1755" t="s">
        <v>43705</v>
      </c>
      <c r="I1755">
        <v>0</v>
      </c>
      <c r="Q1755" t="s">
        <v>155</v>
      </c>
      <c r="Z1755" t="s">
        <v>34</v>
      </c>
      <c r="AA1755" t="s">
        <v>31685</v>
      </c>
      <c r="AB1755" s="1" t="s">
        <v>31686</v>
      </c>
      <c r="AC1755" t="s">
        <v>31687</v>
      </c>
      <c r="AD1755" t="s">
        <v>31688</v>
      </c>
      <c r="AE1755" t="s">
        <v>102</v>
      </c>
      <c r="AF1755">
        <v>97201</v>
      </c>
    </row>
    <row r="1756" spans="1:32" ht="409.5" x14ac:dyDescent="0.25">
      <c r="A1756">
        <v>16323</v>
      </c>
      <c r="B1756" t="s">
        <v>164</v>
      </c>
      <c r="C1756" t="s">
        <v>165</v>
      </c>
      <c r="F1756">
        <v>1</v>
      </c>
      <c r="G1756" t="s">
        <v>638</v>
      </c>
      <c r="H1756" t="s">
        <v>43703</v>
      </c>
      <c r="Q1756" t="s">
        <v>155</v>
      </c>
      <c r="Y1756">
        <v>30</v>
      </c>
      <c r="Z1756" t="s">
        <v>34</v>
      </c>
      <c r="AA1756" t="s">
        <v>640</v>
      </c>
      <c r="AB1756" s="1" t="s">
        <v>25489</v>
      </c>
      <c r="AC1756" t="s">
        <v>25490</v>
      </c>
      <c r="AD1756">
        <v>-162978</v>
      </c>
      <c r="AE1756" t="s">
        <v>38</v>
      </c>
      <c r="AF1756">
        <v>98121</v>
      </c>
    </row>
    <row r="1757" spans="1:32" x14ac:dyDescent="0.25">
      <c r="A1757">
        <v>16326</v>
      </c>
      <c r="B1757" t="s">
        <v>334</v>
      </c>
      <c r="C1757" t="s">
        <v>45</v>
      </c>
      <c r="F1757">
        <v>1</v>
      </c>
      <c r="G1757" t="s">
        <v>1316</v>
      </c>
      <c r="H1757" t="s">
        <v>43705</v>
      </c>
      <c r="Q1757" t="s">
        <v>33</v>
      </c>
      <c r="AA1757" t="s">
        <v>41149</v>
      </c>
      <c r="AB1757" t="s">
        <v>41150</v>
      </c>
      <c r="AC1757" t="s">
        <v>41073</v>
      </c>
      <c r="AD1757">
        <v>-160946</v>
      </c>
      <c r="AE1757" t="s">
        <v>38</v>
      </c>
      <c r="AF1757">
        <v>98104</v>
      </c>
    </row>
    <row r="1758" spans="1:32" x14ac:dyDescent="0.25">
      <c r="A1758">
        <v>5469</v>
      </c>
      <c r="B1758" t="s">
        <v>2046</v>
      </c>
      <c r="C1758" t="s">
        <v>80</v>
      </c>
      <c r="F1758">
        <v>1</v>
      </c>
      <c r="G1758" t="s">
        <v>3176</v>
      </c>
      <c r="H1758" t="s">
        <v>43705</v>
      </c>
      <c r="I1758">
        <v>0</v>
      </c>
      <c r="Q1758" t="s">
        <v>33</v>
      </c>
      <c r="AA1758" t="s">
        <v>6557</v>
      </c>
      <c r="AB1758" t="s">
        <v>8355</v>
      </c>
      <c r="AC1758" t="s">
        <v>8356</v>
      </c>
      <c r="AD1758" t="s">
        <v>8357</v>
      </c>
      <c r="AE1758" t="s">
        <v>38</v>
      </c>
      <c r="AF1758">
        <v>98204</v>
      </c>
    </row>
    <row r="1759" spans="1:32" x14ac:dyDescent="0.25">
      <c r="A1759">
        <v>16340</v>
      </c>
      <c r="B1759" t="s">
        <v>739</v>
      </c>
      <c r="C1759" t="s">
        <v>686</v>
      </c>
      <c r="F1759">
        <v>1</v>
      </c>
      <c r="G1759" t="s">
        <v>28577</v>
      </c>
      <c r="H1759" t="s">
        <v>43705</v>
      </c>
      <c r="Q1759" t="s">
        <v>33</v>
      </c>
      <c r="AA1759" t="s">
        <v>29253</v>
      </c>
      <c r="AB1759" t="s">
        <v>30604</v>
      </c>
      <c r="AC1759" t="s">
        <v>30597</v>
      </c>
      <c r="AD1759">
        <v>-170779</v>
      </c>
      <c r="AE1759" t="s">
        <v>38</v>
      </c>
      <c r="AF1759">
        <v>98532</v>
      </c>
    </row>
    <row r="1760" spans="1:32" ht="409.5" x14ac:dyDescent="0.25">
      <c r="A1760">
        <v>16350</v>
      </c>
      <c r="B1760" t="s">
        <v>164</v>
      </c>
      <c r="C1760" t="s">
        <v>165</v>
      </c>
      <c r="F1760">
        <v>1</v>
      </c>
      <c r="G1760" t="s">
        <v>503</v>
      </c>
      <c r="H1760" t="s">
        <v>43705</v>
      </c>
      <c r="Q1760" t="s">
        <v>33</v>
      </c>
      <c r="R1760" t="s">
        <v>484</v>
      </c>
      <c r="Y1760">
        <v>30</v>
      </c>
      <c r="AA1760" t="s">
        <v>504</v>
      </c>
      <c r="AB1760" s="1" t="s">
        <v>1038</v>
      </c>
      <c r="AC1760" t="s">
        <v>1039</v>
      </c>
      <c r="AD1760">
        <v>-161216</v>
      </c>
      <c r="AE1760" t="s">
        <v>282</v>
      </c>
      <c r="AF1760">
        <v>44122</v>
      </c>
    </row>
    <row r="1761" spans="1:32" ht="409.5" x14ac:dyDescent="0.25">
      <c r="A1761">
        <v>11459</v>
      </c>
      <c r="B1761" t="s">
        <v>2046</v>
      </c>
      <c r="C1761" t="s">
        <v>80</v>
      </c>
      <c r="F1761">
        <v>1</v>
      </c>
      <c r="G1761" t="s">
        <v>3176</v>
      </c>
      <c r="H1761" t="s">
        <v>43705</v>
      </c>
      <c r="I1761">
        <v>0</v>
      </c>
      <c r="Q1761" t="s">
        <v>33</v>
      </c>
      <c r="AA1761" t="s">
        <v>6557</v>
      </c>
      <c r="AB1761" s="1" t="s">
        <v>6561</v>
      </c>
      <c r="AC1761" t="s">
        <v>6562</v>
      </c>
      <c r="AD1761" t="s">
        <v>6563</v>
      </c>
      <c r="AE1761" t="s">
        <v>38</v>
      </c>
      <c r="AF1761">
        <v>98204</v>
      </c>
    </row>
    <row r="1762" spans="1:32" ht="409.5" x14ac:dyDescent="0.25">
      <c r="A1762">
        <v>16362</v>
      </c>
      <c r="B1762" t="s">
        <v>178</v>
      </c>
      <c r="C1762" t="s">
        <v>179</v>
      </c>
      <c r="F1762">
        <v>1</v>
      </c>
      <c r="G1762" t="s">
        <v>240</v>
      </c>
      <c r="H1762" t="s">
        <v>43705</v>
      </c>
      <c r="I1762">
        <v>0</v>
      </c>
      <c r="Q1762" t="s">
        <v>33</v>
      </c>
      <c r="Z1762" t="s">
        <v>34</v>
      </c>
      <c r="AA1762" t="s">
        <v>241</v>
      </c>
      <c r="AB1762" s="1" t="s">
        <v>3717</v>
      </c>
      <c r="AC1762" t="s">
        <v>3718</v>
      </c>
      <c r="AD1762" t="s">
        <v>3719</v>
      </c>
      <c r="AE1762" t="s">
        <v>243</v>
      </c>
      <c r="AF1762">
        <v>95630</v>
      </c>
    </row>
    <row r="1763" spans="1:32" x14ac:dyDescent="0.25">
      <c r="A1763">
        <v>16365</v>
      </c>
      <c r="B1763" t="s">
        <v>489</v>
      </c>
      <c r="C1763" t="s">
        <v>45</v>
      </c>
      <c r="F1763">
        <v>1</v>
      </c>
      <c r="G1763" t="s">
        <v>1779</v>
      </c>
      <c r="H1763" t="s">
        <v>43705</v>
      </c>
      <c r="Q1763" t="s">
        <v>33</v>
      </c>
      <c r="Y1763">
        <v>15</v>
      </c>
      <c r="Z1763" t="s">
        <v>34</v>
      </c>
      <c r="AA1763" t="s">
        <v>1780</v>
      </c>
      <c r="AB1763" t="s">
        <v>37140</v>
      </c>
      <c r="AC1763" t="s">
        <v>37141</v>
      </c>
      <c r="AD1763">
        <v>-180989</v>
      </c>
      <c r="AE1763" t="s">
        <v>1783</v>
      </c>
      <c r="AF1763">
        <v>65109</v>
      </c>
    </row>
    <row r="1764" spans="1:32" x14ac:dyDescent="0.25">
      <c r="A1764">
        <v>16369</v>
      </c>
      <c r="B1764" t="s">
        <v>677</v>
      </c>
      <c r="C1764" t="s">
        <v>80</v>
      </c>
      <c r="F1764">
        <v>1</v>
      </c>
      <c r="G1764" t="s">
        <v>3308</v>
      </c>
      <c r="H1764" t="s">
        <v>43705</v>
      </c>
      <c r="I1764">
        <v>0</v>
      </c>
      <c r="Q1764" t="s">
        <v>33</v>
      </c>
      <c r="AA1764" t="s">
        <v>8510</v>
      </c>
      <c r="AB1764" t="s">
        <v>15455</v>
      </c>
      <c r="AC1764" t="s">
        <v>15456</v>
      </c>
      <c r="AD1764" t="s">
        <v>15457</v>
      </c>
      <c r="AE1764" t="s">
        <v>38</v>
      </c>
      <c r="AF1764">
        <v>98004</v>
      </c>
    </row>
    <row r="1765" spans="1:32" ht="409.5" x14ac:dyDescent="0.25">
      <c r="A1765">
        <v>16369</v>
      </c>
      <c r="B1765" t="s">
        <v>73</v>
      </c>
      <c r="C1765" t="s">
        <v>74</v>
      </c>
      <c r="F1765">
        <v>1</v>
      </c>
      <c r="G1765" t="s">
        <v>36322</v>
      </c>
      <c r="H1765" t="s">
        <v>43705</v>
      </c>
      <c r="I1765">
        <v>0</v>
      </c>
      <c r="Q1765" t="s">
        <v>33</v>
      </c>
      <c r="AA1765" t="s">
        <v>36739</v>
      </c>
      <c r="AB1765" s="1" t="s">
        <v>36740</v>
      </c>
      <c r="AC1765" t="s">
        <v>36725</v>
      </c>
      <c r="AD1765" t="s">
        <v>36741</v>
      </c>
    </row>
    <row r="1766" spans="1:32" x14ac:dyDescent="0.25">
      <c r="A1766">
        <v>16373</v>
      </c>
      <c r="B1766" t="s">
        <v>178</v>
      </c>
      <c r="F1766">
        <v>1</v>
      </c>
      <c r="G1766" t="s">
        <v>433</v>
      </c>
      <c r="H1766" t="s">
        <v>43705</v>
      </c>
      <c r="I1766">
        <v>0</v>
      </c>
      <c r="Q1766" t="s">
        <v>33</v>
      </c>
      <c r="Z1766" t="s">
        <v>34</v>
      </c>
      <c r="AA1766" t="s">
        <v>28818</v>
      </c>
      <c r="AB1766" t="s">
        <v>33419</v>
      </c>
      <c r="AC1766" t="s">
        <v>33419</v>
      </c>
      <c r="AD1766" t="s">
        <v>33420</v>
      </c>
      <c r="AE1766" t="s">
        <v>38</v>
      </c>
      <c r="AF1766">
        <v>99362</v>
      </c>
    </row>
    <row r="1767" spans="1:32" x14ac:dyDescent="0.25">
      <c r="A1767">
        <v>16376</v>
      </c>
      <c r="B1767" t="s">
        <v>73</v>
      </c>
      <c r="C1767" t="s">
        <v>74</v>
      </c>
      <c r="F1767">
        <v>1</v>
      </c>
      <c r="G1767" t="s">
        <v>33311</v>
      </c>
      <c r="H1767" t="s">
        <v>43705</v>
      </c>
      <c r="I1767">
        <v>0</v>
      </c>
      <c r="Q1767" t="s">
        <v>33</v>
      </c>
      <c r="AA1767" t="s">
        <v>33860</v>
      </c>
      <c r="AB1767" t="s">
        <v>35994</v>
      </c>
      <c r="AC1767" t="s">
        <v>35972</v>
      </c>
      <c r="AD1767" t="s">
        <v>35995</v>
      </c>
    </row>
    <row r="1768" spans="1:32" ht="409.5" x14ac:dyDescent="0.25">
      <c r="A1768">
        <v>16380</v>
      </c>
      <c r="B1768" t="s">
        <v>68</v>
      </c>
      <c r="C1768" t="s">
        <v>45</v>
      </c>
      <c r="F1768">
        <v>1</v>
      </c>
      <c r="G1768" t="s">
        <v>25649</v>
      </c>
      <c r="H1768" t="s">
        <v>43705</v>
      </c>
      <c r="J1768" t="s">
        <v>617</v>
      </c>
      <c r="N1768">
        <v>90</v>
      </c>
      <c r="Q1768" t="s">
        <v>33</v>
      </c>
      <c r="Z1768" t="s">
        <v>34</v>
      </c>
      <c r="AA1768" t="s">
        <v>38160</v>
      </c>
      <c r="AB1768" s="1" t="s">
        <v>38161</v>
      </c>
      <c r="AC1768" t="s">
        <v>38162</v>
      </c>
      <c r="AD1768">
        <v>-170984</v>
      </c>
    </row>
    <row r="1769" spans="1:32" ht="300" x14ac:dyDescent="0.25">
      <c r="A1769">
        <v>16388</v>
      </c>
      <c r="B1769" t="s">
        <v>2046</v>
      </c>
      <c r="C1769" t="s">
        <v>80</v>
      </c>
      <c r="F1769">
        <v>1</v>
      </c>
      <c r="G1769" t="s">
        <v>5745</v>
      </c>
      <c r="H1769" t="s">
        <v>43705</v>
      </c>
      <c r="I1769">
        <v>0</v>
      </c>
      <c r="Q1769" t="s">
        <v>33</v>
      </c>
      <c r="AA1769" t="s">
        <v>5935</v>
      </c>
      <c r="AB1769" s="1" t="s">
        <v>13656</v>
      </c>
      <c r="AC1769" t="s">
        <v>13654</v>
      </c>
      <c r="AD1769" t="s">
        <v>13657</v>
      </c>
      <c r="AE1769" t="s">
        <v>38</v>
      </c>
      <c r="AF1769">
        <v>98201</v>
      </c>
    </row>
    <row r="1770" spans="1:32" ht="375" x14ac:dyDescent="0.25">
      <c r="A1770">
        <v>16390</v>
      </c>
      <c r="B1770" t="s">
        <v>685</v>
      </c>
      <c r="C1770" t="s">
        <v>686</v>
      </c>
      <c r="F1770">
        <v>1</v>
      </c>
      <c r="G1770" t="s">
        <v>34303</v>
      </c>
      <c r="H1770" t="s">
        <v>43705</v>
      </c>
      <c r="I1770">
        <v>0</v>
      </c>
      <c r="Q1770" t="s">
        <v>33</v>
      </c>
      <c r="AA1770" t="s">
        <v>34304</v>
      </c>
      <c r="AB1770" s="1" t="s">
        <v>34305</v>
      </c>
      <c r="AC1770" t="s">
        <v>34299</v>
      </c>
      <c r="AD1770" t="s">
        <v>34306</v>
      </c>
    </row>
    <row r="1771" spans="1:32" ht="409.5" x14ac:dyDescent="0.25">
      <c r="A1771">
        <v>16400</v>
      </c>
      <c r="B1771" t="s">
        <v>334</v>
      </c>
      <c r="C1771" t="s">
        <v>45</v>
      </c>
      <c r="F1771">
        <v>1</v>
      </c>
      <c r="G1771" t="s">
        <v>844</v>
      </c>
      <c r="H1771" t="s">
        <v>43705</v>
      </c>
      <c r="Q1771" t="s">
        <v>33</v>
      </c>
      <c r="Y1771">
        <v>15</v>
      </c>
      <c r="Z1771" t="s">
        <v>34</v>
      </c>
      <c r="AA1771" t="s">
        <v>845</v>
      </c>
      <c r="AB1771" s="1" t="s">
        <v>846</v>
      </c>
      <c r="AC1771" t="s">
        <v>847</v>
      </c>
      <c r="AD1771">
        <v>-173263</v>
      </c>
      <c r="AE1771" t="s">
        <v>38</v>
      </c>
      <c r="AF1771">
        <v>98103</v>
      </c>
    </row>
    <row r="1772" spans="1:32" x14ac:dyDescent="0.25">
      <c r="A1772">
        <v>16410</v>
      </c>
      <c r="B1772" t="s">
        <v>178</v>
      </c>
      <c r="F1772">
        <v>1</v>
      </c>
      <c r="G1772" t="s">
        <v>20536</v>
      </c>
      <c r="H1772" t="s">
        <v>43705</v>
      </c>
      <c r="I1772">
        <v>0</v>
      </c>
      <c r="Q1772" t="s">
        <v>33</v>
      </c>
      <c r="Z1772" t="s">
        <v>34</v>
      </c>
      <c r="AA1772" t="s">
        <v>20537</v>
      </c>
      <c r="AB1772" t="s">
        <v>20538</v>
      </c>
      <c r="AC1772" t="s">
        <v>20539</v>
      </c>
      <c r="AD1772" t="s">
        <v>20540</v>
      </c>
      <c r="AE1772" t="s">
        <v>38</v>
      </c>
      <c r="AF1772">
        <v>98101</v>
      </c>
    </row>
    <row r="1773" spans="1:32" x14ac:dyDescent="0.25">
      <c r="A1773">
        <v>16424</v>
      </c>
      <c r="B1773" t="s">
        <v>3712</v>
      </c>
      <c r="C1773" t="s">
        <v>45</v>
      </c>
      <c r="F1773">
        <v>1</v>
      </c>
      <c r="G1773" t="s">
        <v>41550</v>
      </c>
      <c r="H1773" t="s">
        <v>43705</v>
      </c>
      <c r="I1773">
        <v>0</v>
      </c>
      <c r="Q1773" t="s">
        <v>33</v>
      </c>
      <c r="AA1773" t="s">
        <v>1872</v>
      </c>
      <c r="AB1773" t="s">
        <v>41551</v>
      </c>
      <c r="AC1773" t="s">
        <v>41536</v>
      </c>
      <c r="AD1773" t="s">
        <v>41552</v>
      </c>
      <c r="AE1773" t="s">
        <v>102</v>
      </c>
      <c r="AF1773">
        <v>97209</v>
      </c>
    </row>
    <row r="1774" spans="1:32" ht="409.5" x14ac:dyDescent="0.25">
      <c r="A1774">
        <v>16432</v>
      </c>
      <c r="B1774" t="s">
        <v>164</v>
      </c>
      <c r="C1774" t="s">
        <v>165</v>
      </c>
      <c r="F1774">
        <v>1</v>
      </c>
      <c r="G1774" t="s">
        <v>2557</v>
      </c>
      <c r="H1774" t="s">
        <v>43703</v>
      </c>
      <c r="Q1774" t="s">
        <v>33</v>
      </c>
      <c r="Z1774" t="s">
        <v>34</v>
      </c>
      <c r="AA1774" t="s">
        <v>21450</v>
      </c>
      <c r="AB1774" s="1" t="s">
        <v>39639</v>
      </c>
      <c r="AC1774" t="s">
        <v>39640</v>
      </c>
      <c r="AD1774">
        <v>-160133</v>
      </c>
      <c r="AE1774" t="s">
        <v>38</v>
      </c>
      <c r="AF1774">
        <v>98164</v>
      </c>
    </row>
    <row r="1775" spans="1:32" ht="409.5" x14ac:dyDescent="0.25">
      <c r="A1775">
        <v>16448</v>
      </c>
      <c r="B1775" t="s">
        <v>2101</v>
      </c>
      <c r="C1775" t="s">
        <v>2102</v>
      </c>
      <c r="F1775">
        <v>1</v>
      </c>
      <c r="G1775" t="s">
        <v>3680</v>
      </c>
      <c r="H1775" t="s">
        <v>43696</v>
      </c>
      <c r="Q1775" t="s">
        <v>33</v>
      </c>
      <c r="Z1775" t="s">
        <v>34</v>
      </c>
      <c r="AA1775" t="s">
        <v>4744</v>
      </c>
      <c r="AB1775" s="1" t="s">
        <v>4745</v>
      </c>
      <c r="AC1775" t="s">
        <v>4738</v>
      </c>
      <c r="AD1775">
        <v>-161089</v>
      </c>
      <c r="AE1775" t="s">
        <v>482</v>
      </c>
      <c r="AF1775">
        <v>10022</v>
      </c>
    </row>
    <row r="1776" spans="1:32" x14ac:dyDescent="0.25">
      <c r="A1776">
        <v>16453</v>
      </c>
      <c r="B1776" t="s">
        <v>2046</v>
      </c>
      <c r="C1776" t="s">
        <v>80</v>
      </c>
      <c r="F1776">
        <v>1</v>
      </c>
      <c r="G1776" t="s">
        <v>651</v>
      </c>
      <c r="H1776" t="s">
        <v>43705</v>
      </c>
      <c r="I1776">
        <v>0</v>
      </c>
      <c r="Q1776" t="s">
        <v>33</v>
      </c>
      <c r="AA1776" t="s">
        <v>12160</v>
      </c>
      <c r="AB1776" t="s">
        <v>16009</v>
      </c>
      <c r="AC1776" t="s">
        <v>16010</v>
      </c>
      <c r="AD1776" t="s">
        <v>16011</v>
      </c>
      <c r="AE1776" t="s">
        <v>38</v>
      </c>
      <c r="AF1776">
        <v>98034</v>
      </c>
    </row>
    <row r="1777" spans="1:32" x14ac:dyDescent="0.25">
      <c r="A1777">
        <v>16460</v>
      </c>
      <c r="B1777" t="s">
        <v>79</v>
      </c>
      <c r="C1777" t="s">
        <v>80</v>
      </c>
      <c r="F1777">
        <v>1</v>
      </c>
      <c r="G1777" t="s">
        <v>651</v>
      </c>
      <c r="H1777" t="s">
        <v>43705</v>
      </c>
      <c r="Q1777" t="s">
        <v>33</v>
      </c>
      <c r="AA1777" t="s">
        <v>652</v>
      </c>
      <c r="AB1777" t="s">
        <v>26283</v>
      </c>
      <c r="AC1777" t="s">
        <v>26284</v>
      </c>
      <c r="AD1777">
        <v>-181271</v>
      </c>
      <c r="AE1777" t="s">
        <v>38</v>
      </c>
      <c r="AF1777">
        <v>98058</v>
      </c>
    </row>
    <row r="1778" spans="1:32" x14ac:dyDescent="0.25">
      <c r="A1778">
        <v>16481</v>
      </c>
      <c r="B1778" t="s">
        <v>685</v>
      </c>
      <c r="C1778" t="s">
        <v>686</v>
      </c>
      <c r="F1778">
        <v>1</v>
      </c>
      <c r="G1778" t="s">
        <v>3295</v>
      </c>
      <c r="H1778" t="s">
        <v>43705</v>
      </c>
      <c r="I1778">
        <v>0</v>
      </c>
      <c r="Q1778" t="s">
        <v>33</v>
      </c>
      <c r="AA1778" t="s">
        <v>34351</v>
      </c>
      <c r="AB1778" t="s">
        <v>34352</v>
      </c>
      <c r="AC1778" t="s">
        <v>34345</v>
      </c>
      <c r="AD1778" t="s">
        <v>34353</v>
      </c>
      <c r="AE1778" t="s">
        <v>38</v>
      </c>
      <c r="AF1778">
        <v>98005</v>
      </c>
    </row>
    <row r="1779" spans="1:32" x14ac:dyDescent="0.25">
      <c r="A1779">
        <v>16493</v>
      </c>
      <c r="B1779" t="s">
        <v>96</v>
      </c>
      <c r="C1779" t="s">
        <v>97</v>
      </c>
      <c r="F1779">
        <v>1</v>
      </c>
      <c r="G1779" t="s">
        <v>844</v>
      </c>
      <c r="H1779" t="s">
        <v>43705</v>
      </c>
      <c r="Q1779" t="s">
        <v>33</v>
      </c>
      <c r="Y1779">
        <v>15</v>
      </c>
      <c r="Z1779" t="s">
        <v>34</v>
      </c>
      <c r="AA1779" t="s">
        <v>1140</v>
      </c>
      <c r="AB1779" t="s">
        <v>21517</v>
      </c>
      <c r="AC1779" t="s">
        <v>21518</v>
      </c>
      <c r="AD1779">
        <v>-181342</v>
      </c>
      <c r="AE1779" t="s">
        <v>38</v>
      </c>
      <c r="AF1779">
        <v>98103</v>
      </c>
    </row>
    <row r="1780" spans="1:32" x14ac:dyDescent="0.25">
      <c r="A1780">
        <v>16513</v>
      </c>
      <c r="B1780" t="s">
        <v>2046</v>
      </c>
      <c r="C1780" t="s">
        <v>80</v>
      </c>
      <c r="F1780">
        <v>1</v>
      </c>
      <c r="G1780" t="s">
        <v>651</v>
      </c>
      <c r="H1780" t="s">
        <v>43705</v>
      </c>
      <c r="Q1780" t="s">
        <v>33</v>
      </c>
      <c r="AA1780" t="s">
        <v>2398</v>
      </c>
      <c r="AB1780" t="s">
        <v>14962</v>
      </c>
      <c r="AC1780" t="s">
        <v>14963</v>
      </c>
      <c r="AD1780">
        <v>-161482</v>
      </c>
      <c r="AE1780" t="s">
        <v>38</v>
      </c>
      <c r="AF1780">
        <v>98034</v>
      </c>
    </row>
    <row r="1781" spans="1:32" x14ac:dyDescent="0.25">
      <c r="A1781">
        <v>16513</v>
      </c>
      <c r="B1781" t="s">
        <v>519</v>
      </c>
      <c r="F1781">
        <v>1</v>
      </c>
      <c r="G1781" t="s">
        <v>19298</v>
      </c>
      <c r="H1781" t="s">
        <v>43703</v>
      </c>
      <c r="I1781">
        <v>0</v>
      </c>
      <c r="Q1781" t="s">
        <v>33</v>
      </c>
      <c r="Z1781" t="s">
        <v>34</v>
      </c>
      <c r="AA1781" t="s">
        <v>28941</v>
      </c>
      <c r="AB1781" t="s">
        <v>28942</v>
      </c>
      <c r="AC1781" t="s">
        <v>28943</v>
      </c>
      <c r="AD1781" t="s">
        <v>28944</v>
      </c>
      <c r="AE1781" t="s">
        <v>38</v>
      </c>
      <c r="AF1781">
        <v>98148</v>
      </c>
    </row>
    <row r="1782" spans="1:32" ht="409.5" x14ac:dyDescent="0.25">
      <c r="A1782">
        <v>16573</v>
      </c>
      <c r="B1782" t="s">
        <v>3712</v>
      </c>
      <c r="C1782" t="s">
        <v>45</v>
      </c>
      <c r="F1782">
        <v>1</v>
      </c>
      <c r="G1782" t="s">
        <v>41642</v>
      </c>
      <c r="H1782" t="s">
        <v>43705</v>
      </c>
      <c r="I1782">
        <v>0</v>
      </c>
      <c r="Q1782" t="s">
        <v>33</v>
      </c>
      <c r="AA1782" t="s">
        <v>41643</v>
      </c>
      <c r="AB1782" s="1" t="s">
        <v>41644</v>
      </c>
      <c r="AC1782" t="s">
        <v>41645</v>
      </c>
      <c r="AD1782" t="s">
        <v>41646</v>
      </c>
    </row>
    <row r="1783" spans="1:32" ht="409.5" x14ac:dyDescent="0.25">
      <c r="A1783">
        <v>16593</v>
      </c>
      <c r="B1783" t="s">
        <v>96</v>
      </c>
      <c r="C1783" t="s">
        <v>97</v>
      </c>
      <c r="F1783">
        <v>1</v>
      </c>
      <c r="G1783" t="s">
        <v>103</v>
      </c>
      <c r="H1783" t="s">
        <v>43705</v>
      </c>
      <c r="I1783">
        <v>0</v>
      </c>
      <c r="Q1783" t="s">
        <v>33</v>
      </c>
      <c r="Z1783" t="s">
        <v>34</v>
      </c>
      <c r="AA1783" t="s">
        <v>3073</v>
      </c>
      <c r="AB1783" s="1" t="s">
        <v>22174</v>
      </c>
      <c r="AC1783" t="s">
        <v>22175</v>
      </c>
      <c r="AD1783" t="s">
        <v>22176</v>
      </c>
      <c r="AE1783" t="s">
        <v>38</v>
      </c>
      <c r="AF1783">
        <v>98052</v>
      </c>
    </row>
    <row r="1784" spans="1:32" x14ac:dyDescent="0.25">
      <c r="A1784">
        <v>16593</v>
      </c>
      <c r="B1784" t="s">
        <v>2046</v>
      </c>
      <c r="C1784" t="s">
        <v>80</v>
      </c>
      <c r="F1784">
        <v>1</v>
      </c>
      <c r="G1784" t="s">
        <v>651</v>
      </c>
      <c r="H1784" t="s">
        <v>43705</v>
      </c>
      <c r="I1784">
        <v>0</v>
      </c>
      <c r="Q1784" t="s">
        <v>33</v>
      </c>
      <c r="AA1784" t="s">
        <v>2584</v>
      </c>
      <c r="AB1784" t="s">
        <v>7972</v>
      </c>
      <c r="AC1784" t="s">
        <v>7973</v>
      </c>
      <c r="AD1784" t="s">
        <v>7974</v>
      </c>
      <c r="AE1784" t="s">
        <v>38</v>
      </c>
      <c r="AF1784">
        <v>98034</v>
      </c>
    </row>
    <row r="1785" spans="1:32" x14ac:dyDescent="0.25">
      <c r="A1785">
        <v>16599</v>
      </c>
      <c r="B1785" t="s">
        <v>685</v>
      </c>
      <c r="C1785" t="s">
        <v>686</v>
      </c>
      <c r="F1785">
        <v>1</v>
      </c>
      <c r="G1785" t="s">
        <v>28495</v>
      </c>
      <c r="H1785" t="s">
        <v>43705</v>
      </c>
      <c r="I1785">
        <v>0</v>
      </c>
      <c r="Q1785" t="s">
        <v>33</v>
      </c>
      <c r="AA1785" t="s">
        <v>29870</v>
      </c>
      <c r="AB1785" t="s">
        <v>34270</v>
      </c>
      <c r="AC1785" t="s">
        <v>34271</v>
      </c>
      <c r="AD1785" t="s">
        <v>34272</v>
      </c>
    </row>
    <row r="1786" spans="1:32" x14ac:dyDescent="0.25">
      <c r="A1786">
        <v>16605</v>
      </c>
      <c r="B1786" t="s">
        <v>96</v>
      </c>
      <c r="C1786" t="s">
        <v>97</v>
      </c>
      <c r="F1786">
        <v>1</v>
      </c>
      <c r="G1786" t="s">
        <v>658</v>
      </c>
      <c r="H1786" t="s">
        <v>43705</v>
      </c>
      <c r="Q1786" t="s">
        <v>33</v>
      </c>
      <c r="Z1786" t="s">
        <v>34</v>
      </c>
      <c r="AA1786" t="s">
        <v>659</v>
      </c>
      <c r="AB1786" t="s">
        <v>32413</v>
      </c>
      <c r="AC1786" t="s">
        <v>32414</v>
      </c>
      <c r="AD1786">
        <v>-163291</v>
      </c>
      <c r="AE1786" t="s">
        <v>333</v>
      </c>
      <c r="AF1786">
        <v>83702</v>
      </c>
    </row>
    <row r="1787" spans="1:32" x14ac:dyDescent="0.25">
      <c r="A1787">
        <v>16612</v>
      </c>
      <c r="B1787" t="s">
        <v>739</v>
      </c>
      <c r="C1787" t="s">
        <v>686</v>
      </c>
      <c r="F1787">
        <v>1</v>
      </c>
      <c r="G1787" t="s">
        <v>19013</v>
      </c>
      <c r="H1787" t="s">
        <v>43703</v>
      </c>
      <c r="Q1787" t="s">
        <v>33</v>
      </c>
      <c r="AA1787" t="s">
        <v>24895</v>
      </c>
      <c r="AB1787" t="s">
        <v>24913</v>
      </c>
      <c r="AC1787" t="s">
        <v>24914</v>
      </c>
      <c r="AD1787">
        <v>-162424</v>
      </c>
      <c r="AE1787" t="s">
        <v>38</v>
      </c>
      <c r="AF1787">
        <v>98371</v>
      </c>
    </row>
    <row r="1788" spans="1:32" x14ac:dyDescent="0.25">
      <c r="A1788">
        <v>16620</v>
      </c>
      <c r="B1788" t="s">
        <v>739</v>
      </c>
      <c r="C1788" t="s">
        <v>686</v>
      </c>
      <c r="F1788">
        <v>1</v>
      </c>
      <c r="G1788" t="s">
        <v>4871</v>
      </c>
      <c r="H1788" t="s">
        <v>43705</v>
      </c>
      <c r="I1788">
        <v>0</v>
      </c>
      <c r="Q1788" t="s">
        <v>33</v>
      </c>
      <c r="AA1788" t="s">
        <v>29332</v>
      </c>
      <c r="AB1788" t="s">
        <v>30590</v>
      </c>
      <c r="AC1788" t="s">
        <v>30591</v>
      </c>
      <c r="AD1788" t="s">
        <v>30592</v>
      </c>
      <c r="AE1788" t="s">
        <v>38</v>
      </c>
      <c r="AF1788">
        <v>98409</v>
      </c>
    </row>
    <row r="1789" spans="1:32" x14ac:dyDescent="0.25">
      <c r="A1789">
        <v>16635</v>
      </c>
      <c r="B1789" t="s">
        <v>334</v>
      </c>
      <c r="C1789" t="s">
        <v>45</v>
      </c>
      <c r="F1789">
        <v>1</v>
      </c>
      <c r="G1789" t="s">
        <v>3305</v>
      </c>
      <c r="H1789" t="s">
        <v>43705</v>
      </c>
      <c r="Q1789" t="s">
        <v>33</v>
      </c>
      <c r="Y1789">
        <v>15</v>
      </c>
      <c r="Z1789" t="s">
        <v>34</v>
      </c>
      <c r="AA1789" t="s">
        <v>39816</v>
      </c>
      <c r="AB1789" t="s">
        <v>39817</v>
      </c>
      <c r="AC1789" t="s">
        <v>39818</v>
      </c>
      <c r="AD1789">
        <v>-181427</v>
      </c>
      <c r="AE1789" t="s">
        <v>38</v>
      </c>
      <c r="AF1789">
        <v>98032</v>
      </c>
    </row>
    <row r="1790" spans="1:32" x14ac:dyDescent="0.25">
      <c r="A1790">
        <v>16637</v>
      </c>
      <c r="B1790" t="s">
        <v>124</v>
      </c>
      <c r="C1790" t="s">
        <v>45</v>
      </c>
      <c r="F1790">
        <v>1</v>
      </c>
      <c r="G1790" t="s">
        <v>41692</v>
      </c>
      <c r="H1790" t="s">
        <v>43705</v>
      </c>
      <c r="Q1790" t="s">
        <v>33</v>
      </c>
      <c r="AA1790" t="s">
        <v>1914</v>
      </c>
      <c r="AB1790" t="s">
        <v>41693</v>
      </c>
      <c r="AC1790" t="s">
        <v>41651</v>
      </c>
      <c r="AD1790">
        <v>-160921</v>
      </c>
      <c r="AE1790" t="s">
        <v>333</v>
      </c>
      <c r="AF1790">
        <v>83501</v>
      </c>
    </row>
    <row r="1791" spans="1:32" ht="180" x14ac:dyDescent="0.25">
      <c r="A1791">
        <v>16645</v>
      </c>
      <c r="B1791" t="s">
        <v>739</v>
      </c>
      <c r="C1791" t="s">
        <v>686</v>
      </c>
      <c r="F1791">
        <v>1</v>
      </c>
      <c r="G1791" t="s">
        <v>4924</v>
      </c>
      <c r="H1791" t="s">
        <v>43705</v>
      </c>
      <c r="I1791">
        <v>0</v>
      </c>
      <c r="Q1791" t="s">
        <v>33</v>
      </c>
      <c r="AA1791" t="s">
        <v>29570</v>
      </c>
      <c r="AB1791" s="1" t="s">
        <v>29571</v>
      </c>
      <c r="AC1791" t="s">
        <v>29568</v>
      </c>
      <c r="AD1791" t="s">
        <v>29572</v>
      </c>
      <c r="AE1791" t="s">
        <v>38</v>
      </c>
      <c r="AF1791">
        <v>98005</v>
      </c>
    </row>
    <row r="1792" spans="1:32" x14ac:dyDescent="0.25">
      <c r="A1792">
        <v>16646</v>
      </c>
      <c r="B1792" t="s">
        <v>739</v>
      </c>
      <c r="C1792" t="s">
        <v>686</v>
      </c>
      <c r="F1792">
        <v>1</v>
      </c>
      <c r="G1792" t="s">
        <v>29968</v>
      </c>
      <c r="H1792" t="s">
        <v>43705</v>
      </c>
      <c r="Q1792" t="s">
        <v>33</v>
      </c>
      <c r="AA1792" t="s">
        <v>29969</v>
      </c>
      <c r="AB1792" t="s">
        <v>29970</v>
      </c>
      <c r="AC1792" t="s">
        <v>29961</v>
      </c>
      <c r="AD1792">
        <v>-173274</v>
      </c>
      <c r="AE1792" t="s">
        <v>38</v>
      </c>
      <c r="AF1792">
        <v>98840</v>
      </c>
    </row>
    <row r="1793" spans="1:32" x14ac:dyDescent="0.25">
      <c r="A1793">
        <v>16661</v>
      </c>
      <c r="B1793" t="s">
        <v>677</v>
      </c>
      <c r="C1793" t="s">
        <v>80</v>
      </c>
      <c r="F1793">
        <v>1</v>
      </c>
      <c r="G1793" t="s">
        <v>13038</v>
      </c>
      <c r="H1793" t="s">
        <v>43696</v>
      </c>
      <c r="I1793">
        <v>0</v>
      </c>
      <c r="Q1793" t="s">
        <v>33</v>
      </c>
      <c r="AA1793" t="s">
        <v>13039</v>
      </c>
      <c r="AB1793" t="s">
        <v>13040</v>
      </c>
      <c r="AC1793" t="s">
        <v>13041</v>
      </c>
      <c r="AD1793" t="s">
        <v>13042</v>
      </c>
      <c r="AE1793" t="s">
        <v>38</v>
      </c>
      <c r="AF1793">
        <v>98335</v>
      </c>
    </row>
    <row r="1794" spans="1:32" ht="409.5" x14ac:dyDescent="0.25">
      <c r="A1794">
        <v>16663</v>
      </c>
      <c r="B1794" t="s">
        <v>107</v>
      </c>
      <c r="C1794" t="s">
        <v>108</v>
      </c>
      <c r="F1794">
        <v>1</v>
      </c>
      <c r="G1794" t="s">
        <v>21832</v>
      </c>
      <c r="H1794" t="s">
        <v>43703</v>
      </c>
      <c r="I1794">
        <v>0</v>
      </c>
      <c r="Q1794" t="s">
        <v>33</v>
      </c>
      <c r="Z1794" t="s">
        <v>34</v>
      </c>
      <c r="AA1794" t="s">
        <v>42136</v>
      </c>
      <c r="AB1794" s="1" t="s">
        <v>42137</v>
      </c>
      <c r="AC1794" t="s">
        <v>42138</v>
      </c>
      <c r="AD1794" t="s">
        <v>42139</v>
      </c>
      <c r="AE1794" t="s">
        <v>38</v>
      </c>
      <c r="AF1794">
        <v>99201</v>
      </c>
    </row>
    <row r="1795" spans="1:32" ht="409.5" x14ac:dyDescent="0.25">
      <c r="A1795">
        <v>16689</v>
      </c>
      <c r="B1795" t="s">
        <v>79</v>
      </c>
      <c r="C1795" t="s">
        <v>80</v>
      </c>
      <c r="F1795">
        <v>1</v>
      </c>
      <c r="G1795" t="s">
        <v>927</v>
      </c>
      <c r="H1795" t="s">
        <v>43705</v>
      </c>
      <c r="Q1795" t="s">
        <v>33</v>
      </c>
      <c r="AA1795" t="s">
        <v>10810</v>
      </c>
      <c r="AB1795" s="1" t="s">
        <v>25825</v>
      </c>
      <c r="AC1795" t="s">
        <v>25826</v>
      </c>
      <c r="AD1795">
        <v>-170975</v>
      </c>
      <c r="AE1795" t="s">
        <v>102</v>
      </c>
      <c r="AF1795">
        <v>97204</v>
      </c>
    </row>
    <row r="1796" spans="1:32" ht="409.5" x14ac:dyDescent="0.25">
      <c r="A1796">
        <v>16692</v>
      </c>
      <c r="B1796" t="s">
        <v>164</v>
      </c>
      <c r="C1796" t="s">
        <v>165</v>
      </c>
      <c r="F1796">
        <v>1</v>
      </c>
      <c r="G1796" t="s">
        <v>734</v>
      </c>
      <c r="H1796" t="s">
        <v>43696</v>
      </c>
      <c r="I1796">
        <v>0</v>
      </c>
      <c r="O1796" s="1" t="s">
        <v>19585</v>
      </c>
      <c r="P1796" t="s">
        <v>19586</v>
      </c>
      <c r="Q1796" t="s">
        <v>168</v>
      </c>
      <c r="R1796" t="s">
        <v>318</v>
      </c>
      <c r="S1796" t="s">
        <v>6084</v>
      </c>
      <c r="T1796" t="s">
        <v>57</v>
      </c>
      <c r="Y1796">
        <v>30</v>
      </c>
      <c r="AA1796" t="s">
        <v>735</v>
      </c>
      <c r="AB1796" s="1" t="s">
        <v>19587</v>
      </c>
      <c r="AC1796" t="s">
        <v>19588</v>
      </c>
      <c r="AD1796" t="s">
        <v>19589</v>
      </c>
      <c r="AE1796" t="s">
        <v>38</v>
      </c>
      <c r="AF1796">
        <v>98111</v>
      </c>
    </row>
    <row r="1797" spans="1:32" x14ac:dyDescent="0.25">
      <c r="A1797">
        <v>16694</v>
      </c>
      <c r="B1797" t="s">
        <v>124</v>
      </c>
      <c r="C1797" t="s">
        <v>45</v>
      </c>
      <c r="F1797">
        <v>1</v>
      </c>
      <c r="G1797" t="s">
        <v>1143</v>
      </c>
      <c r="H1797" t="s">
        <v>43696</v>
      </c>
      <c r="Q1797" t="s">
        <v>155</v>
      </c>
      <c r="Z1797" t="s">
        <v>34</v>
      </c>
      <c r="AA1797" t="s">
        <v>5317</v>
      </c>
      <c r="AB1797" t="s">
        <v>18476</v>
      </c>
      <c r="AC1797" t="s">
        <v>18477</v>
      </c>
      <c r="AD1797">
        <v>-170563</v>
      </c>
      <c r="AE1797" t="s">
        <v>38</v>
      </c>
      <c r="AF1797">
        <v>98337</v>
      </c>
    </row>
    <row r="1798" spans="1:32" x14ac:dyDescent="0.25">
      <c r="A1798">
        <v>16713</v>
      </c>
      <c r="B1798" t="s">
        <v>178</v>
      </c>
      <c r="C1798" t="s">
        <v>179</v>
      </c>
      <c r="F1798">
        <v>1</v>
      </c>
      <c r="G1798" t="s">
        <v>3616</v>
      </c>
      <c r="H1798" t="s">
        <v>43705</v>
      </c>
      <c r="Q1798" t="s">
        <v>33</v>
      </c>
      <c r="Z1798" t="s">
        <v>34</v>
      </c>
      <c r="AB1798" t="s">
        <v>4417</v>
      </c>
      <c r="AC1798" t="s">
        <v>4418</v>
      </c>
      <c r="AD1798">
        <v>-171005</v>
      </c>
      <c r="AE1798" t="s">
        <v>3619</v>
      </c>
      <c r="AF1798">
        <v>60602</v>
      </c>
    </row>
    <row r="1799" spans="1:32" x14ac:dyDescent="0.25">
      <c r="A1799">
        <v>16715</v>
      </c>
      <c r="B1799" t="s">
        <v>44</v>
      </c>
      <c r="C1799" t="s">
        <v>45</v>
      </c>
      <c r="F1799">
        <v>1</v>
      </c>
      <c r="G1799" t="s">
        <v>22566</v>
      </c>
      <c r="H1799" t="s">
        <v>43705</v>
      </c>
      <c r="I1799">
        <v>0</v>
      </c>
      <c r="Q1799" t="s">
        <v>155</v>
      </c>
      <c r="Z1799" t="s">
        <v>34</v>
      </c>
      <c r="AA1799" t="s">
        <v>22567</v>
      </c>
      <c r="AB1799" t="s">
        <v>22568</v>
      </c>
      <c r="AC1799" t="s">
        <v>22568</v>
      </c>
      <c r="AD1799" t="s">
        <v>22569</v>
      </c>
    </row>
    <row r="1800" spans="1:32" x14ac:dyDescent="0.25">
      <c r="A1800">
        <v>16738</v>
      </c>
      <c r="B1800" t="s">
        <v>334</v>
      </c>
      <c r="C1800" t="s">
        <v>45</v>
      </c>
      <c r="F1800">
        <v>1</v>
      </c>
      <c r="G1800" t="s">
        <v>3051</v>
      </c>
      <c r="H1800" t="s">
        <v>43705</v>
      </c>
      <c r="Q1800" t="s">
        <v>33</v>
      </c>
      <c r="Z1800" t="s">
        <v>34</v>
      </c>
      <c r="AA1800" t="s">
        <v>3173</v>
      </c>
      <c r="AB1800" t="s">
        <v>4992</v>
      </c>
      <c r="AC1800" t="s">
        <v>4993</v>
      </c>
      <c r="AD1800">
        <v>-172058</v>
      </c>
      <c r="AE1800" t="s">
        <v>38</v>
      </c>
      <c r="AF1800">
        <v>98101</v>
      </c>
    </row>
    <row r="1801" spans="1:32" ht="409.5" x14ac:dyDescent="0.25">
      <c r="A1801">
        <v>16740</v>
      </c>
      <c r="B1801" t="s">
        <v>73</v>
      </c>
      <c r="C1801" t="s">
        <v>74</v>
      </c>
      <c r="F1801">
        <v>1</v>
      </c>
      <c r="G1801" t="s">
        <v>1254</v>
      </c>
      <c r="H1801" t="s">
        <v>43705</v>
      </c>
      <c r="I1801">
        <v>0</v>
      </c>
      <c r="Q1801" t="s">
        <v>33</v>
      </c>
      <c r="Z1801" t="s">
        <v>34</v>
      </c>
      <c r="AA1801" t="s">
        <v>1255</v>
      </c>
      <c r="AB1801" s="1" t="s">
        <v>9181</v>
      </c>
      <c r="AC1801" t="s">
        <v>9182</v>
      </c>
      <c r="AD1801" t="s">
        <v>9183</v>
      </c>
      <c r="AE1801" t="s">
        <v>38</v>
      </c>
      <c r="AF1801">
        <v>98038</v>
      </c>
    </row>
    <row r="1802" spans="1:32" x14ac:dyDescent="0.25">
      <c r="A1802">
        <v>16762</v>
      </c>
      <c r="B1802" t="s">
        <v>685</v>
      </c>
      <c r="C1802" t="s">
        <v>686</v>
      </c>
      <c r="F1802">
        <v>1</v>
      </c>
      <c r="G1802" t="s">
        <v>5050</v>
      </c>
      <c r="H1802" t="s">
        <v>43705</v>
      </c>
      <c r="Q1802" t="s">
        <v>33</v>
      </c>
      <c r="AA1802" t="s">
        <v>17673</v>
      </c>
      <c r="AB1802" t="s">
        <v>34315</v>
      </c>
      <c r="AC1802" t="s">
        <v>34299</v>
      </c>
      <c r="AD1802">
        <v>-171075</v>
      </c>
      <c r="AE1802" t="s">
        <v>38</v>
      </c>
      <c r="AF1802">
        <v>99336</v>
      </c>
    </row>
    <row r="1803" spans="1:32" x14ac:dyDescent="0.25">
      <c r="A1803">
        <v>16769</v>
      </c>
      <c r="B1803" t="s">
        <v>739</v>
      </c>
      <c r="C1803" t="s">
        <v>686</v>
      </c>
      <c r="F1803">
        <v>1</v>
      </c>
      <c r="G1803" t="s">
        <v>30557</v>
      </c>
      <c r="H1803" t="s">
        <v>43705</v>
      </c>
      <c r="I1803">
        <v>0</v>
      </c>
      <c r="Q1803" t="s">
        <v>33</v>
      </c>
      <c r="AA1803" t="s">
        <v>30558</v>
      </c>
      <c r="AB1803" t="s">
        <v>30559</v>
      </c>
      <c r="AC1803" t="s">
        <v>30560</v>
      </c>
      <c r="AD1803" t="s">
        <v>30561</v>
      </c>
      <c r="AE1803" t="s">
        <v>38</v>
      </c>
      <c r="AF1803">
        <v>98660</v>
      </c>
    </row>
    <row r="1804" spans="1:32" ht="409.5" x14ac:dyDescent="0.25">
      <c r="A1804">
        <v>16775</v>
      </c>
      <c r="B1804" t="s">
        <v>685</v>
      </c>
      <c r="C1804" t="s">
        <v>686</v>
      </c>
      <c r="F1804">
        <v>1</v>
      </c>
      <c r="G1804" t="s">
        <v>30475</v>
      </c>
      <c r="H1804" t="s">
        <v>43705</v>
      </c>
      <c r="I1804">
        <v>0</v>
      </c>
      <c r="Q1804" t="s">
        <v>33</v>
      </c>
      <c r="AA1804" t="s">
        <v>30476</v>
      </c>
      <c r="AB1804" s="1" t="s">
        <v>34478</v>
      </c>
      <c r="AC1804" t="s">
        <v>34436</v>
      </c>
      <c r="AD1804" t="s">
        <v>34479</v>
      </c>
      <c r="AE1804" t="s">
        <v>38</v>
      </c>
      <c r="AF1804">
        <v>98062</v>
      </c>
    </row>
    <row r="1805" spans="1:32" ht="409.5" x14ac:dyDescent="0.25">
      <c r="A1805">
        <v>16775</v>
      </c>
      <c r="B1805" t="s">
        <v>2046</v>
      </c>
      <c r="C1805" t="s">
        <v>80</v>
      </c>
      <c r="F1805">
        <v>1</v>
      </c>
      <c r="G1805" t="s">
        <v>1024</v>
      </c>
      <c r="H1805" t="s">
        <v>43705</v>
      </c>
      <c r="I1805">
        <v>0</v>
      </c>
      <c r="Q1805" t="s">
        <v>33</v>
      </c>
      <c r="AA1805" t="s">
        <v>1025</v>
      </c>
      <c r="AB1805" s="1" t="s">
        <v>10393</v>
      </c>
      <c r="AC1805" t="s">
        <v>10394</v>
      </c>
      <c r="AD1805" t="s">
        <v>10395</v>
      </c>
      <c r="AE1805" t="s">
        <v>102</v>
      </c>
      <c r="AF1805">
        <v>97219</v>
      </c>
    </row>
    <row r="1806" spans="1:32" ht="409.5" x14ac:dyDescent="0.25">
      <c r="A1806">
        <v>16777</v>
      </c>
      <c r="B1806" t="s">
        <v>2046</v>
      </c>
      <c r="C1806" t="s">
        <v>80</v>
      </c>
      <c r="F1806">
        <v>1</v>
      </c>
      <c r="G1806" t="s">
        <v>81</v>
      </c>
      <c r="H1806" t="s">
        <v>43705</v>
      </c>
      <c r="Q1806" t="s">
        <v>33</v>
      </c>
      <c r="AA1806" t="s">
        <v>82</v>
      </c>
      <c r="AB1806" s="1" t="s">
        <v>12649</v>
      </c>
      <c r="AC1806" t="s">
        <v>12650</v>
      </c>
      <c r="AD1806">
        <v>-161594</v>
      </c>
      <c r="AE1806" t="s">
        <v>38</v>
      </c>
      <c r="AF1806">
        <v>98668</v>
      </c>
    </row>
    <row r="1807" spans="1:32" ht="409.5" x14ac:dyDescent="0.25">
      <c r="A1807">
        <v>16789</v>
      </c>
      <c r="B1807" t="s">
        <v>334</v>
      </c>
      <c r="C1807" t="s">
        <v>45</v>
      </c>
      <c r="F1807">
        <v>1</v>
      </c>
      <c r="G1807" t="s">
        <v>863</v>
      </c>
      <c r="H1807" t="s">
        <v>43703</v>
      </c>
      <c r="Q1807" t="s">
        <v>1</v>
      </c>
      <c r="R1807" t="s">
        <v>1533</v>
      </c>
      <c r="X1807" t="s">
        <v>28198</v>
      </c>
      <c r="Y1807">
        <v>15</v>
      </c>
      <c r="AA1807" t="s">
        <v>864</v>
      </c>
      <c r="AB1807" s="1" t="s">
        <v>28199</v>
      </c>
      <c r="AC1807" t="s">
        <v>28200</v>
      </c>
      <c r="AD1807">
        <v>-181035</v>
      </c>
      <c r="AE1807" t="s">
        <v>38</v>
      </c>
      <c r="AF1807">
        <v>98101</v>
      </c>
    </row>
    <row r="1808" spans="1:32" ht="409.5" x14ac:dyDescent="0.25">
      <c r="A1808">
        <v>14588</v>
      </c>
      <c r="B1808" t="s">
        <v>2046</v>
      </c>
      <c r="C1808" t="s">
        <v>80</v>
      </c>
      <c r="F1808">
        <v>1</v>
      </c>
      <c r="G1808" t="s">
        <v>3176</v>
      </c>
      <c r="H1808" t="s">
        <v>43705</v>
      </c>
      <c r="Q1808" t="s">
        <v>33</v>
      </c>
      <c r="AA1808" t="s">
        <v>6557</v>
      </c>
      <c r="AB1808" s="1" t="s">
        <v>10432</v>
      </c>
      <c r="AC1808" t="s">
        <v>10433</v>
      </c>
      <c r="AD1808">
        <v>-160435</v>
      </c>
      <c r="AE1808" t="s">
        <v>38</v>
      </c>
      <c r="AF1808">
        <v>98204</v>
      </c>
    </row>
    <row r="1809" spans="1:32" x14ac:dyDescent="0.25">
      <c r="A1809">
        <v>16813</v>
      </c>
      <c r="B1809" t="s">
        <v>124</v>
      </c>
      <c r="C1809" t="s">
        <v>45</v>
      </c>
      <c r="F1809">
        <v>1</v>
      </c>
      <c r="G1809" t="s">
        <v>392</v>
      </c>
      <c r="H1809" t="s">
        <v>43696</v>
      </c>
      <c r="P1809" t="s">
        <v>443</v>
      </c>
      <c r="Q1809" t="s">
        <v>33</v>
      </c>
      <c r="Y1809">
        <v>15</v>
      </c>
      <c r="Z1809" t="s">
        <v>34</v>
      </c>
      <c r="AA1809" t="s">
        <v>917</v>
      </c>
      <c r="AB1809" t="s">
        <v>42927</v>
      </c>
      <c r="AC1809" t="s">
        <v>42927</v>
      </c>
      <c r="AD1809">
        <v>-173365</v>
      </c>
    </row>
    <row r="1810" spans="1:32" ht="409.5" x14ac:dyDescent="0.25">
      <c r="A1810">
        <v>16850</v>
      </c>
      <c r="B1810" t="s">
        <v>3712</v>
      </c>
      <c r="C1810" t="s">
        <v>16820</v>
      </c>
      <c r="F1810">
        <v>1</v>
      </c>
      <c r="G1810" t="s">
        <v>22586</v>
      </c>
      <c r="H1810" t="s">
        <v>43705</v>
      </c>
      <c r="I1810">
        <v>0</v>
      </c>
      <c r="Q1810" t="s">
        <v>33</v>
      </c>
      <c r="Z1810" t="s">
        <v>34</v>
      </c>
      <c r="AA1810" t="s">
        <v>22587</v>
      </c>
      <c r="AB1810" s="1" t="s">
        <v>24019</v>
      </c>
      <c r="AC1810" t="s">
        <v>24020</v>
      </c>
      <c r="AD1810" t="s">
        <v>24021</v>
      </c>
      <c r="AE1810" t="s">
        <v>102</v>
      </c>
      <c r="AF1810">
        <v>97389</v>
      </c>
    </row>
    <row r="1811" spans="1:32" ht="330" x14ac:dyDescent="0.25">
      <c r="A1811">
        <v>16893</v>
      </c>
      <c r="B1811" t="s">
        <v>489</v>
      </c>
      <c r="C1811" t="s">
        <v>45</v>
      </c>
      <c r="F1811">
        <v>1</v>
      </c>
      <c r="G1811" t="s">
        <v>2183</v>
      </c>
      <c r="H1811" t="s">
        <v>43705</v>
      </c>
      <c r="P1811" s="1" t="s">
        <v>2247</v>
      </c>
      <c r="Q1811" t="s">
        <v>33</v>
      </c>
      <c r="Y1811">
        <v>15</v>
      </c>
      <c r="Z1811" t="s">
        <v>34</v>
      </c>
      <c r="AA1811" t="s">
        <v>2018</v>
      </c>
      <c r="AB1811" s="1" t="s">
        <v>2368</v>
      </c>
      <c r="AC1811" t="s">
        <v>2369</v>
      </c>
      <c r="AD1811">
        <v>-180350</v>
      </c>
    </row>
    <row r="1812" spans="1:32" x14ac:dyDescent="0.25">
      <c r="A1812">
        <v>16897</v>
      </c>
      <c r="B1812" t="s">
        <v>677</v>
      </c>
      <c r="C1812" t="s">
        <v>80</v>
      </c>
      <c r="F1812">
        <v>1</v>
      </c>
      <c r="G1812" t="s">
        <v>14353</v>
      </c>
      <c r="H1812" t="s">
        <v>43705</v>
      </c>
      <c r="Q1812" t="s">
        <v>33</v>
      </c>
      <c r="AA1812" t="s">
        <v>14437</v>
      </c>
      <c r="AB1812" t="s">
        <v>16606</v>
      </c>
      <c r="AC1812" t="s">
        <v>16607</v>
      </c>
      <c r="AD1812">
        <v>-161663</v>
      </c>
      <c r="AE1812" t="s">
        <v>1449</v>
      </c>
      <c r="AF1812">
        <v>28036</v>
      </c>
    </row>
    <row r="1813" spans="1:32" x14ac:dyDescent="0.25">
      <c r="A1813">
        <v>16907</v>
      </c>
      <c r="B1813" t="s">
        <v>685</v>
      </c>
      <c r="C1813" t="s">
        <v>686</v>
      </c>
      <c r="F1813">
        <v>1</v>
      </c>
      <c r="G1813" t="s">
        <v>29729</v>
      </c>
      <c r="H1813" t="s">
        <v>43705</v>
      </c>
      <c r="Q1813" t="s">
        <v>33</v>
      </c>
      <c r="AA1813" t="s">
        <v>35105</v>
      </c>
      <c r="AB1813" t="s">
        <v>35106</v>
      </c>
      <c r="AC1813" t="s">
        <v>35064</v>
      </c>
      <c r="AD1813">
        <v>-161190</v>
      </c>
      <c r="AE1813" t="s">
        <v>38</v>
      </c>
      <c r="AF1813">
        <v>98402</v>
      </c>
    </row>
    <row r="1814" spans="1:32" x14ac:dyDescent="0.25">
      <c r="A1814">
        <v>16907</v>
      </c>
      <c r="B1814" t="s">
        <v>2046</v>
      </c>
      <c r="C1814" t="s">
        <v>80</v>
      </c>
      <c r="F1814">
        <v>1</v>
      </c>
      <c r="G1814" t="s">
        <v>433</v>
      </c>
      <c r="H1814" t="s">
        <v>43705</v>
      </c>
      <c r="I1814">
        <v>0</v>
      </c>
      <c r="Q1814" t="s">
        <v>33</v>
      </c>
      <c r="AA1814" t="s">
        <v>7878</v>
      </c>
      <c r="AB1814" t="s">
        <v>13193</v>
      </c>
      <c r="AC1814" t="s">
        <v>13194</v>
      </c>
      <c r="AD1814" t="s">
        <v>13195</v>
      </c>
      <c r="AE1814" t="s">
        <v>38</v>
      </c>
      <c r="AF1814">
        <v>98660</v>
      </c>
    </row>
    <row r="1815" spans="1:32" x14ac:dyDescent="0.25">
      <c r="A1815">
        <v>16914</v>
      </c>
      <c r="B1815" t="s">
        <v>334</v>
      </c>
      <c r="C1815" t="s">
        <v>45</v>
      </c>
      <c r="F1815">
        <v>1</v>
      </c>
      <c r="G1815" t="s">
        <v>17511</v>
      </c>
      <c r="H1815" t="s">
        <v>43703</v>
      </c>
      <c r="Q1815" t="s">
        <v>33</v>
      </c>
      <c r="Y1815">
        <v>15</v>
      </c>
      <c r="Z1815" t="s">
        <v>34</v>
      </c>
      <c r="AA1815" t="s">
        <v>17512</v>
      </c>
      <c r="AB1815" t="s">
        <v>17513</v>
      </c>
      <c r="AC1815" t="s">
        <v>17514</v>
      </c>
      <c r="AD1815">
        <v>-180525</v>
      </c>
      <c r="AE1815" t="s">
        <v>38</v>
      </c>
      <c r="AF1815">
        <v>98922</v>
      </c>
    </row>
    <row r="1816" spans="1:32" ht="409.5" x14ac:dyDescent="0.25">
      <c r="A1816">
        <v>16932</v>
      </c>
      <c r="B1816" t="s">
        <v>334</v>
      </c>
      <c r="C1816" t="s">
        <v>45</v>
      </c>
      <c r="F1816">
        <v>1</v>
      </c>
      <c r="G1816" t="s">
        <v>22324</v>
      </c>
      <c r="H1816" t="s">
        <v>43705</v>
      </c>
      <c r="Q1816" t="s">
        <v>33</v>
      </c>
      <c r="Z1816" t="s">
        <v>34</v>
      </c>
      <c r="AA1816" t="s">
        <v>22325</v>
      </c>
      <c r="AB1816" s="1" t="s">
        <v>23882</v>
      </c>
      <c r="AC1816" t="s">
        <v>23605</v>
      </c>
      <c r="AD1816">
        <v>-160050</v>
      </c>
    </row>
    <row r="1817" spans="1:32" ht="409.5" x14ac:dyDescent="0.25">
      <c r="A1817">
        <v>16933</v>
      </c>
      <c r="B1817" t="s">
        <v>334</v>
      </c>
      <c r="C1817" t="s">
        <v>45</v>
      </c>
      <c r="F1817">
        <v>1</v>
      </c>
      <c r="G1817" t="s">
        <v>4836</v>
      </c>
      <c r="H1817" t="s">
        <v>43705</v>
      </c>
      <c r="I1817">
        <v>0</v>
      </c>
      <c r="Q1817" t="s">
        <v>33</v>
      </c>
      <c r="Z1817" t="s">
        <v>34</v>
      </c>
      <c r="AA1817" t="s">
        <v>4837</v>
      </c>
      <c r="AB1817" s="1" t="s">
        <v>4838</v>
      </c>
      <c r="AC1817" t="s">
        <v>4827</v>
      </c>
      <c r="AD1817" t="s">
        <v>4839</v>
      </c>
      <c r="AE1817" t="s">
        <v>1783</v>
      </c>
      <c r="AF1817">
        <v>64108</v>
      </c>
    </row>
    <row r="1818" spans="1:32" ht="409.5" x14ac:dyDescent="0.25">
      <c r="A1818">
        <v>16936</v>
      </c>
      <c r="B1818" t="s">
        <v>276</v>
      </c>
      <c r="C1818" t="s">
        <v>45</v>
      </c>
      <c r="F1818">
        <v>1</v>
      </c>
      <c r="G1818" t="s">
        <v>21889</v>
      </c>
      <c r="H1818" t="s">
        <v>43696</v>
      </c>
      <c r="I1818">
        <v>0</v>
      </c>
      <c r="Q1818" t="s">
        <v>33</v>
      </c>
      <c r="Z1818" t="s">
        <v>34</v>
      </c>
      <c r="AA1818" t="s">
        <v>8805</v>
      </c>
      <c r="AB1818" s="1" t="s">
        <v>21890</v>
      </c>
      <c r="AC1818" t="s">
        <v>21891</v>
      </c>
      <c r="AD1818" t="s">
        <v>21892</v>
      </c>
    </row>
    <row r="1819" spans="1:32" ht="409.5" x14ac:dyDescent="0.25">
      <c r="A1819">
        <v>16938</v>
      </c>
      <c r="B1819" t="s">
        <v>2046</v>
      </c>
      <c r="C1819" t="s">
        <v>80</v>
      </c>
      <c r="F1819">
        <v>1</v>
      </c>
      <c r="G1819" t="s">
        <v>81</v>
      </c>
      <c r="H1819" t="s">
        <v>43705</v>
      </c>
      <c r="I1819">
        <v>0</v>
      </c>
      <c r="Q1819" t="s">
        <v>33</v>
      </c>
      <c r="AA1819" t="s">
        <v>82</v>
      </c>
      <c r="AB1819" s="1" t="s">
        <v>10210</v>
      </c>
      <c r="AC1819" t="s">
        <v>10211</v>
      </c>
      <c r="AD1819" t="s">
        <v>10212</v>
      </c>
      <c r="AE1819" t="s">
        <v>38</v>
      </c>
      <c r="AF1819">
        <v>98668</v>
      </c>
    </row>
    <row r="1820" spans="1:32" x14ac:dyDescent="0.25">
      <c r="A1820">
        <v>16941</v>
      </c>
      <c r="B1820" t="s">
        <v>73</v>
      </c>
      <c r="C1820" t="s">
        <v>74</v>
      </c>
      <c r="F1820">
        <v>1</v>
      </c>
      <c r="G1820" t="s">
        <v>36544</v>
      </c>
      <c r="H1820" t="s">
        <v>43705</v>
      </c>
      <c r="I1820">
        <v>0</v>
      </c>
      <c r="Q1820" t="s">
        <v>33</v>
      </c>
      <c r="AA1820" t="s">
        <v>36545</v>
      </c>
      <c r="AB1820" t="s">
        <v>36546</v>
      </c>
      <c r="AC1820" t="s">
        <v>36542</v>
      </c>
      <c r="AD1820" t="s">
        <v>36547</v>
      </c>
    </row>
    <row r="1821" spans="1:32" x14ac:dyDescent="0.25">
      <c r="A1821">
        <v>16941</v>
      </c>
      <c r="B1821" t="s">
        <v>3712</v>
      </c>
      <c r="C1821" t="s">
        <v>16820</v>
      </c>
      <c r="F1821">
        <v>1</v>
      </c>
      <c r="G1821" t="s">
        <v>651</v>
      </c>
      <c r="H1821" t="s">
        <v>43705</v>
      </c>
      <c r="I1821">
        <v>0</v>
      </c>
      <c r="Q1821" t="s">
        <v>33</v>
      </c>
      <c r="AA1821" t="s">
        <v>2584</v>
      </c>
      <c r="AB1821" t="s">
        <v>42750</v>
      </c>
      <c r="AC1821" t="s">
        <v>42751</v>
      </c>
      <c r="AD1821" t="s">
        <v>42752</v>
      </c>
    </row>
    <row r="1822" spans="1:32" x14ac:dyDescent="0.25">
      <c r="A1822">
        <v>16946</v>
      </c>
      <c r="B1822" t="s">
        <v>30</v>
      </c>
      <c r="C1822" t="s">
        <v>31</v>
      </c>
      <c r="F1822">
        <v>1</v>
      </c>
      <c r="G1822" t="s">
        <v>524</v>
      </c>
      <c r="H1822" t="s">
        <v>43705</v>
      </c>
      <c r="Q1822" t="s">
        <v>33</v>
      </c>
      <c r="Z1822" t="s">
        <v>34</v>
      </c>
      <c r="AA1822" t="s">
        <v>525</v>
      </c>
      <c r="AB1822" t="s">
        <v>526</v>
      </c>
      <c r="AC1822" t="s">
        <v>526</v>
      </c>
      <c r="AD1822">
        <v>-160809</v>
      </c>
      <c r="AE1822" t="s">
        <v>38</v>
      </c>
      <c r="AF1822">
        <v>98362</v>
      </c>
    </row>
    <row r="1823" spans="1:32" x14ac:dyDescent="0.25">
      <c r="A1823">
        <v>16954</v>
      </c>
      <c r="B1823" t="s">
        <v>107</v>
      </c>
      <c r="C1823" t="s">
        <v>108</v>
      </c>
      <c r="F1823">
        <v>1</v>
      </c>
      <c r="G1823" t="s">
        <v>1594</v>
      </c>
      <c r="H1823" t="s">
        <v>43703</v>
      </c>
      <c r="I1823">
        <v>0</v>
      </c>
      <c r="Q1823" t="s">
        <v>33</v>
      </c>
      <c r="Z1823" t="s">
        <v>34</v>
      </c>
      <c r="AA1823" t="s">
        <v>19515</v>
      </c>
      <c r="AB1823" t="s">
        <v>19516</v>
      </c>
      <c r="AC1823" t="s">
        <v>19516</v>
      </c>
      <c r="AD1823" t="s">
        <v>19517</v>
      </c>
      <c r="AE1823" t="s">
        <v>38</v>
      </c>
      <c r="AF1823">
        <v>99201</v>
      </c>
    </row>
    <row r="1824" spans="1:32" ht="409.5" x14ac:dyDescent="0.25">
      <c r="A1824">
        <v>19049</v>
      </c>
      <c r="B1824" t="s">
        <v>2046</v>
      </c>
      <c r="C1824" t="s">
        <v>80</v>
      </c>
      <c r="F1824">
        <v>1</v>
      </c>
      <c r="G1824" t="s">
        <v>3176</v>
      </c>
      <c r="H1824" t="s">
        <v>43705</v>
      </c>
      <c r="Q1824" t="s">
        <v>33</v>
      </c>
      <c r="AA1824" t="s">
        <v>6557</v>
      </c>
      <c r="AB1824" s="1" t="s">
        <v>10414</v>
      </c>
      <c r="AC1824" t="s">
        <v>10415</v>
      </c>
      <c r="AD1824">
        <v>-160443</v>
      </c>
      <c r="AE1824" t="s">
        <v>38</v>
      </c>
      <c r="AF1824">
        <v>98204</v>
      </c>
    </row>
    <row r="1825" spans="1:32" x14ac:dyDescent="0.25">
      <c r="A1825">
        <v>16982</v>
      </c>
      <c r="B1825" t="s">
        <v>68</v>
      </c>
      <c r="C1825" t="s">
        <v>45</v>
      </c>
      <c r="F1825">
        <v>1</v>
      </c>
      <c r="G1825" t="s">
        <v>28495</v>
      </c>
      <c r="H1825" t="s">
        <v>43705</v>
      </c>
      <c r="Q1825" t="s">
        <v>33</v>
      </c>
      <c r="Y1825">
        <v>15</v>
      </c>
      <c r="Z1825" t="s">
        <v>34</v>
      </c>
      <c r="AA1825" t="s">
        <v>33703</v>
      </c>
      <c r="AB1825" t="s">
        <v>36095</v>
      </c>
      <c r="AC1825" t="s">
        <v>36090</v>
      </c>
      <c r="AD1825">
        <v>-181190</v>
      </c>
      <c r="AE1825" t="s">
        <v>38</v>
      </c>
      <c r="AF1825">
        <v>99301</v>
      </c>
    </row>
    <row r="1826" spans="1:32" x14ac:dyDescent="0.25">
      <c r="A1826">
        <v>16986</v>
      </c>
      <c r="B1826" t="s">
        <v>685</v>
      </c>
      <c r="C1826" t="s">
        <v>686</v>
      </c>
      <c r="F1826">
        <v>1</v>
      </c>
      <c r="G1826" t="s">
        <v>30088</v>
      </c>
      <c r="H1826" t="s">
        <v>43705</v>
      </c>
      <c r="I1826">
        <v>0</v>
      </c>
      <c r="Q1826" t="s">
        <v>33</v>
      </c>
      <c r="AA1826" t="s">
        <v>30089</v>
      </c>
      <c r="AB1826" t="s">
        <v>34898</v>
      </c>
      <c r="AC1826" t="s">
        <v>34896</v>
      </c>
      <c r="AD1826" t="s">
        <v>34899</v>
      </c>
    </row>
    <row r="1827" spans="1:32" ht="409.5" x14ac:dyDescent="0.25">
      <c r="A1827">
        <v>19061</v>
      </c>
      <c r="B1827" t="s">
        <v>2046</v>
      </c>
      <c r="C1827" t="s">
        <v>80</v>
      </c>
      <c r="F1827">
        <v>1</v>
      </c>
      <c r="G1827" t="s">
        <v>3176</v>
      </c>
      <c r="H1827" t="s">
        <v>43705</v>
      </c>
      <c r="Q1827" t="s">
        <v>33</v>
      </c>
      <c r="AA1827" t="s">
        <v>6557</v>
      </c>
      <c r="AB1827" s="1" t="s">
        <v>10686</v>
      </c>
      <c r="AC1827" t="s">
        <v>10687</v>
      </c>
      <c r="AD1827">
        <v>-161430</v>
      </c>
      <c r="AE1827" t="s">
        <v>38</v>
      </c>
      <c r="AF1827">
        <v>98204</v>
      </c>
    </row>
    <row r="1828" spans="1:32" ht="409.5" x14ac:dyDescent="0.25">
      <c r="A1828">
        <v>16993</v>
      </c>
      <c r="B1828" t="s">
        <v>178</v>
      </c>
      <c r="C1828" t="s">
        <v>179</v>
      </c>
      <c r="F1828">
        <v>1</v>
      </c>
      <c r="G1828" t="s">
        <v>5344</v>
      </c>
      <c r="H1828" t="s">
        <v>43703</v>
      </c>
      <c r="P1828" t="s">
        <v>21487</v>
      </c>
      <c r="Q1828" t="s">
        <v>33</v>
      </c>
      <c r="X1828" t="s">
        <v>35868</v>
      </c>
      <c r="Y1828">
        <v>15</v>
      </c>
      <c r="Z1828" t="s">
        <v>34</v>
      </c>
      <c r="AA1828" t="s">
        <v>19121</v>
      </c>
      <c r="AB1828" s="1" t="s">
        <v>35869</v>
      </c>
      <c r="AC1828" t="s">
        <v>35870</v>
      </c>
      <c r="AD1828">
        <v>-171570</v>
      </c>
      <c r="AE1828" t="s">
        <v>38</v>
      </c>
      <c r="AF1828">
        <v>98121</v>
      </c>
    </row>
    <row r="1829" spans="1:32" x14ac:dyDescent="0.25">
      <c r="A1829">
        <v>17026</v>
      </c>
      <c r="B1829" t="s">
        <v>178</v>
      </c>
      <c r="C1829" t="s">
        <v>179</v>
      </c>
      <c r="F1829">
        <v>1</v>
      </c>
      <c r="G1829" t="s">
        <v>5050</v>
      </c>
      <c r="H1829" t="s">
        <v>43705</v>
      </c>
      <c r="Q1829" t="s">
        <v>33</v>
      </c>
      <c r="Y1829">
        <v>15</v>
      </c>
      <c r="Z1829" t="s">
        <v>34</v>
      </c>
      <c r="AA1829" t="s">
        <v>28418</v>
      </c>
      <c r="AB1829" t="s">
        <v>38401</v>
      </c>
      <c r="AC1829" t="s">
        <v>38392</v>
      </c>
      <c r="AD1829">
        <v>-180784</v>
      </c>
      <c r="AE1829" t="s">
        <v>38</v>
      </c>
      <c r="AF1829">
        <v>99336</v>
      </c>
    </row>
    <row r="1830" spans="1:32" ht="409.5" x14ac:dyDescent="0.25">
      <c r="A1830">
        <v>17026</v>
      </c>
      <c r="B1830" t="s">
        <v>773</v>
      </c>
      <c r="C1830" t="s">
        <v>80</v>
      </c>
      <c r="F1830">
        <v>1</v>
      </c>
      <c r="G1830" t="s">
        <v>986</v>
      </c>
      <c r="H1830" t="s">
        <v>43705</v>
      </c>
      <c r="I1830">
        <v>0</v>
      </c>
      <c r="Q1830" t="s">
        <v>33</v>
      </c>
      <c r="Z1830" t="s">
        <v>34</v>
      </c>
      <c r="AA1830" t="s">
        <v>987</v>
      </c>
      <c r="AB1830" s="1" t="s">
        <v>6103</v>
      </c>
      <c r="AC1830" t="s">
        <v>6104</v>
      </c>
      <c r="AD1830" t="s">
        <v>6105</v>
      </c>
      <c r="AE1830" t="s">
        <v>38</v>
      </c>
      <c r="AF1830">
        <v>98116</v>
      </c>
    </row>
    <row r="1831" spans="1:32" x14ac:dyDescent="0.25">
      <c r="A1831">
        <v>17029</v>
      </c>
      <c r="B1831" t="s">
        <v>79</v>
      </c>
      <c r="C1831" t="s">
        <v>80</v>
      </c>
      <c r="F1831">
        <v>1</v>
      </c>
      <c r="G1831" t="s">
        <v>15833</v>
      </c>
      <c r="H1831" t="s">
        <v>43703</v>
      </c>
      <c r="Q1831" t="s">
        <v>33</v>
      </c>
      <c r="AA1831" t="s">
        <v>15834</v>
      </c>
      <c r="AB1831" t="s">
        <v>27042</v>
      </c>
      <c r="AC1831" t="s">
        <v>27043</v>
      </c>
      <c r="AD1831">
        <v>-180011</v>
      </c>
      <c r="AE1831" t="s">
        <v>38</v>
      </c>
      <c r="AF1831">
        <v>98366</v>
      </c>
    </row>
    <row r="1832" spans="1:32" ht="409.5" x14ac:dyDescent="0.25">
      <c r="A1832">
        <v>17046</v>
      </c>
      <c r="B1832" t="s">
        <v>685</v>
      </c>
      <c r="C1832" t="s">
        <v>686</v>
      </c>
      <c r="F1832">
        <v>1</v>
      </c>
      <c r="G1832" t="s">
        <v>31003</v>
      </c>
      <c r="H1832" t="s">
        <v>43705</v>
      </c>
      <c r="Q1832" t="s">
        <v>33</v>
      </c>
      <c r="AA1832" t="s">
        <v>31004</v>
      </c>
      <c r="AB1832" s="1" t="s">
        <v>33760</v>
      </c>
      <c r="AC1832" t="s">
        <v>33754</v>
      </c>
      <c r="AD1832">
        <v>-172801</v>
      </c>
      <c r="AE1832" t="s">
        <v>38</v>
      </c>
      <c r="AF1832">
        <v>98816</v>
      </c>
    </row>
    <row r="1833" spans="1:32" x14ac:dyDescent="0.25">
      <c r="A1833">
        <v>17066</v>
      </c>
      <c r="B1833" t="s">
        <v>96</v>
      </c>
      <c r="C1833" t="s">
        <v>97</v>
      </c>
      <c r="F1833">
        <v>1</v>
      </c>
      <c r="G1833" t="s">
        <v>1194</v>
      </c>
      <c r="H1833" t="s">
        <v>43705</v>
      </c>
      <c r="I1833">
        <v>0</v>
      </c>
      <c r="Q1833" t="s">
        <v>33</v>
      </c>
      <c r="Z1833" t="s">
        <v>34</v>
      </c>
      <c r="AA1833" t="s">
        <v>1195</v>
      </c>
      <c r="AB1833" t="s">
        <v>40386</v>
      </c>
      <c r="AC1833" t="s">
        <v>40387</v>
      </c>
      <c r="AD1833" t="s">
        <v>40388</v>
      </c>
    </row>
    <row r="1834" spans="1:32" x14ac:dyDescent="0.25">
      <c r="A1834">
        <v>17078</v>
      </c>
      <c r="B1834" t="s">
        <v>1203</v>
      </c>
      <c r="C1834" t="s">
        <v>45</v>
      </c>
      <c r="F1834">
        <v>1</v>
      </c>
      <c r="G1834" t="s">
        <v>1143</v>
      </c>
      <c r="H1834" t="s">
        <v>43696</v>
      </c>
      <c r="I1834">
        <v>0</v>
      </c>
      <c r="P1834" t="s">
        <v>849</v>
      </c>
      <c r="Q1834" t="s">
        <v>52</v>
      </c>
      <c r="S1834" t="s">
        <v>851</v>
      </c>
      <c r="X1834" t="s">
        <v>5460</v>
      </c>
      <c r="Y1834">
        <v>15</v>
      </c>
      <c r="Z1834" t="s">
        <v>34</v>
      </c>
      <c r="AA1834" t="s">
        <v>5317</v>
      </c>
      <c r="AB1834" t="s">
        <v>5461</v>
      </c>
      <c r="AC1834" t="s">
        <v>5462</v>
      </c>
      <c r="AD1834" t="s">
        <v>5463</v>
      </c>
      <c r="AE1834" t="s">
        <v>38</v>
      </c>
      <c r="AF1834">
        <v>98337</v>
      </c>
    </row>
    <row r="1835" spans="1:32" ht="409.5" x14ac:dyDescent="0.25">
      <c r="A1835">
        <v>17081</v>
      </c>
      <c r="B1835" t="s">
        <v>2046</v>
      </c>
      <c r="C1835" t="s">
        <v>80</v>
      </c>
      <c r="F1835">
        <v>1</v>
      </c>
      <c r="G1835" t="s">
        <v>81</v>
      </c>
      <c r="H1835" t="s">
        <v>43705</v>
      </c>
      <c r="Q1835" t="s">
        <v>33</v>
      </c>
      <c r="AA1835" t="s">
        <v>82</v>
      </c>
      <c r="AB1835" s="1" t="s">
        <v>10865</v>
      </c>
      <c r="AC1835" t="s">
        <v>10864</v>
      </c>
      <c r="AD1835">
        <v>-181684</v>
      </c>
      <c r="AE1835" t="s">
        <v>38</v>
      </c>
      <c r="AF1835">
        <v>98668</v>
      </c>
    </row>
    <row r="1836" spans="1:32" x14ac:dyDescent="0.25">
      <c r="A1836">
        <v>17096</v>
      </c>
      <c r="B1836" t="s">
        <v>2046</v>
      </c>
      <c r="C1836" t="s">
        <v>80</v>
      </c>
      <c r="F1836">
        <v>1</v>
      </c>
      <c r="G1836" t="s">
        <v>6778</v>
      </c>
      <c r="H1836" t="s">
        <v>43705</v>
      </c>
      <c r="I1836">
        <v>0</v>
      </c>
      <c r="Q1836" t="s">
        <v>33</v>
      </c>
      <c r="AA1836" t="s">
        <v>8361</v>
      </c>
      <c r="AB1836" t="s">
        <v>8362</v>
      </c>
      <c r="AC1836" t="s">
        <v>8363</v>
      </c>
      <c r="AD1836" t="s">
        <v>8364</v>
      </c>
      <c r="AE1836" t="s">
        <v>38</v>
      </c>
      <c r="AF1836">
        <v>99201</v>
      </c>
    </row>
    <row r="1837" spans="1:32" x14ac:dyDescent="0.25">
      <c r="A1837">
        <v>17097</v>
      </c>
      <c r="B1837" t="s">
        <v>685</v>
      </c>
      <c r="C1837" t="s">
        <v>686</v>
      </c>
      <c r="F1837">
        <v>1</v>
      </c>
      <c r="G1837" t="s">
        <v>33508</v>
      </c>
      <c r="H1837" t="s">
        <v>43705</v>
      </c>
      <c r="I1837">
        <v>0</v>
      </c>
      <c r="Q1837" t="s">
        <v>33</v>
      </c>
      <c r="AA1837" t="s">
        <v>33509</v>
      </c>
      <c r="AB1837" t="s">
        <v>35001</v>
      </c>
      <c r="AC1837" t="s">
        <v>34997</v>
      </c>
      <c r="AD1837" t="s">
        <v>35002</v>
      </c>
      <c r="AE1837" t="s">
        <v>38</v>
      </c>
      <c r="AF1837">
        <v>98541</v>
      </c>
    </row>
    <row r="1838" spans="1:32" ht="409.5" x14ac:dyDescent="0.25">
      <c r="A1838">
        <v>17106</v>
      </c>
      <c r="B1838" t="s">
        <v>2046</v>
      </c>
      <c r="C1838" t="s">
        <v>80</v>
      </c>
      <c r="F1838">
        <v>1</v>
      </c>
      <c r="G1838" t="s">
        <v>10133</v>
      </c>
      <c r="H1838" t="s">
        <v>43705</v>
      </c>
      <c r="Q1838" t="s">
        <v>33</v>
      </c>
      <c r="AA1838" t="s">
        <v>10134</v>
      </c>
      <c r="AB1838" s="1" t="s">
        <v>16592</v>
      </c>
      <c r="AC1838" t="s">
        <v>16593</v>
      </c>
      <c r="AD1838">
        <v>-172976</v>
      </c>
      <c r="AE1838" t="s">
        <v>38</v>
      </c>
      <c r="AF1838">
        <v>98020</v>
      </c>
    </row>
    <row r="1839" spans="1:32" x14ac:dyDescent="0.25">
      <c r="A1839">
        <v>17113</v>
      </c>
      <c r="B1839" t="s">
        <v>68</v>
      </c>
      <c r="C1839" t="s">
        <v>45</v>
      </c>
      <c r="F1839">
        <v>1</v>
      </c>
      <c r="G1839" t="s">
        <v>43707</v>
      </c>
      <c r="H1839" t="s">
        <v>43705</v>
      </c>
      <c r="Q1839" t="s">
        <v>33</v>
      </c>
      <c r="Z1839" t="s">
        <v>34</v>
      </c>
      <c r="AA1839" t="s">
        <v>9283</v>
      </c>
      <c r="AB1839" t="s">
        <v>9284</v>
      </c>
      <c r="AC1839" t="s">
        <v>9285</v>
      </c>
      <c r="AD1839">
        <v>-160602</v>
      </c>
      <c r="AE1839" t="s">
        <v>38</v>
      </c>
      <c r="AF1839">
        <v>98105</v>
      </c>
    </row>
    <row r="1840" spans="1:32" ht="409.5" x14ac:dyDescent="0.25">
      <c r="A1840">
        <v>17114</v>
      </c>
      <c r="B1840" t="s">
        <v>2046</v>
      </c>
      <c r="C1840" t="s">
        <v>80</v>
      </c>
      <c r="F1840">
        <v>1</v>
      </c>
      <c r="G1840" t="s">
        <v>413</v>
      </c>
      <c r="H1840" t="s">
        <v>43705</v>
      </c>
      <c r="Q1840" t="s">
        <v>33</v>
      </c>
      <c r="AA1840" t="s">
        <v>7165</v>
      </c>
      <c r="AB1840" s="1" t="s">
        <v>11911</v>
      </c>
      <c r="AC1840" t="s">
        <v>11912</v>
      </c>
      <c r="AD1840">
        <v>-162194</v>
      </c>
      <c r="AE1840" t="s">
        <v>38</v>
      </c>
      <c r="AF1840">
        <v>98004</v>
      </c>
    </row>
    <row r="1841" spans="1:32" ht="150" x14ac:dyDescent="0.25">
      <c r="A1841">
        <v>17136</v>
      </c>
      <c r="B1841" t="s">
        <v>334</v>
      </c>
      <c r="C1841" t="s">
        <v>45</v>
      </c>
      <c r="F1841">
        <v>1</v>
      </c>
      <c r="G1841" t="s">
        <v>1143</v>
      </c>
      <c r="H1841" t="s">
        <v>43696</v>
      </c>
      <c r="Q1841" t="s">
        <v>155</v>
      </c>
      <c r="X1841" s="1" t="s">
        <v>20773</v>
      </c>
      <c r="Y1841">
        <v>30</v>
      </c>
      <c r="Z1841" t="s">
        <v>34</v>
      </c>
      <c r="AA1841" t="s">
        <v>5317</v>
      </c>
      <c r="AB1841" t="s">
        <v>20774</v>
      </c>
      <c r="AC1841" t="s">
        <v>20775</v>
      </c>
      <c r="AD1841">
        <v>-163052</v>
      </c>
      <c r="AE1841" t="s">
        <v>38</v>
      </c>
      <c r="AF1841">
        <v>98337</v>
      </c>
    </row>
    <row r="1842" spans="1:32" ht="409.5" x14ac:dyDescent="0.25">
      <c r="A1842">
        <v>19201</v>
      </c>
      <c r="B1842" t="s">
        <v>2046</v>
      </c>
      <c r="C1842" t="s">
        <v>80</v>
      </c>
      <c r="F1842">
        <v>1</v>
      </c>
      <c r="G1842" t="s">
        <v>3176</v>
      </c>
      <c r="H1842" t="s">
        <v>43705</v>
      </c>
      <c r="Q1842" t="s">
        <v>33</v>
      </c>
      <c r="AA1842" t="s">
        <v>10553</v>
      </c>
      <c r="AB1842" s="1" t="s">
        <v>10554</v>
      </c>
      <c r="AC1842" t="s">
        <v>10555</v>
      </c>
      <c r="AD1842">
        <v>-163363</v>
      </c>
      <c r="AE1842" t="s">
        <v>38</v>
      </c>
      <c r="AF1842">
        <v>98204</v>
      </c>
    </row>
    <row r="1843" spans="1:32" ht="409.5" x14ac:dyDescent="0.25">
      <c r="A1843">
        <v>17144</v>
      </c>
      <c r="B1843" t="s">
        <v>739</v>
      </c>
      <c r="C1843" t="s">
        <v>686</v>
      </c>
      <c r="F1843">
        <v>1</v>
      </c>
      <c r="G1843" t="s">
        <v>3051</v>
      </c>
      <c r="H1843" t="s">
        <v>43705</v>
      </c>
      <c r="Q1843" t="s">
        <v>33</v>
      </c>
      <c r="AA1843" t="s">
        <v>29246</v>
      </c>
      <c r="AB1843" s="1" t="s">
        <v>30954</v>
      </c>
      <c r="AC1843" t="s">
        <v>30906</v>
      </c>
      <c r="AD1843">
        <v>-162439</v>
      </c>
      <c r="AE1843" t="s">
        <v>38</v>
      </c>
      <c r="AF1843">
        <v>98503</v>
      </c>
    </row>
    <row r="1844" spans="1:32" ht="409.5" x14ac:dyDescent="0.25">
      <c r="A1844">
        <v>17161</v>
      </c>
      <c r="B1844" t="s">
        <v>39</v>
      </c>
      <c r="C1844" t="s">
        <v>165</v>
      </c>
      <c r="F1844">
        <v>1</v>
      </c>
      <c r="G1844" t="s">
        <v>734</v>
      </c>
      <c r="H1844" t="s">
        <v>43696</v>
      </c>
      <c r="I1844">
        <v>0</v>
      </c>
      <c r="O1844" s="1" t="s">
        <v>17419</v>
      </c>
      <c r="P1844" t="s">
        <v>17420</v>
      </c>
      <c r="Q1844" t="s">
        <v>168</v>
      </c>
      <c r="R1844" t="s">
        <v>318</v>
      </c>
      <c r="AA1844" t="s">
        <v>735</v>
      </c>
      <c r="AB1844" s="1" t="s">
        <v>17421</v>
      </c>
      <c r="AC1844" t="s">
        <v>17422</v>
      </c>
      <c r="AD1844" t="s">
        <v>17423</v>
      </c>
      <c r="AE1844" t="s">
        <v>38</v>
      </c>
      <c r="AF1844">
        <v>98111</v>
      </c>
    </row>
    <row r="1845" spans="1:32" x14ac:dyDescent="0.25">
      <c r="A1845">
        <v>17164</v>
      </c>
      <c r="B1845" t="s">
        <v>685</v>
      </c>
      <c r="C1845" t="s">
        <v>686</v>
      </c>
      <c r="F1845">
        <v>1</v>
      </c>
      <c r="G1845" t="s">
        <v>24915</v>
      </c>
      <c r="H1845" t="s">
        <v>43705</v>
      </c>
      <c r="Q1845" t="s">
        <v>33</v>
      </c>
      <c r="AA1845" t="s">
        <v>24916</v>
      </c>
      <c r="AB1845" t="s">
        <v>34561</v>
      </c>
      <c r="AC1845" t="s">
        <v>34436</v>
      </c>
      <c r="AD1845">
        <v>-170865</v>
      </c>
      <c r="AE1845" t="s">
        <v>38</v>
      </c>
      <c r="AF1845">
        <v>98632</v>
      </c>
    </row>
    <row r="1846" spans="1:32" x14ac:dyDescent="0.25">
      <c r="A1846">
        <v>17175</v>
      </c>
      <c r="B1846" t="s">
        <v>44</v>
      </c>
      <c r="C1846" t="s">
        <v>45</v>
      </c>
      <c r="F1846">
        <v>1</v>
      </c>
      <c r="G1846" t="s">
        <v>19876</v>
      </c>
      <c r="H1846" t="s">
        <v>43705</v>
      </c>
      <c r="I1846">
        <v>0</v>
      </c>
      <c r="P1846" t="s">
        <v>5513</v>
      </c>
      <c r="Q1846" t="s">
        <v>33</v>
      </c>
      <c r="Z1846" t="s">
        <v>34</v>
      </c>
      <c r="AA1846" t="s">
        <v>19877</v>
      </c>
      <c r="AB1846" t="s">
        <v>39428</v>
      </c>
      <c r="AC1846" t="s">
        <v>39429</v>
      </c>
      <c r="AD1846" t="s">
        <v>39430</v>
      </c>
      <c r="AE1846" t="s">
        <v>38</v>
      </c>
      <c r="AF1846">
        <v>98115</v>
      </c>
    </row>
    <row r="1847" spans="1:32" x14ac:dyDescent="0.25">
      <c r="A1847">
        <v>17191</v>
      </c>
      <c r="B1847" t="s">
        <v>178</v>
      </c>
      <c r="C1847" t="s">
        <v>179</v>
      </c>
      <c r="F1847">
        <v>1</v>
      </c>
      <c r="G1847" t="s">
        <v>9141</v>
      </c>
      <c r="H1847" t="s">
        <v>43705</v>
      </c>
      <c r="I1847">
        <v>0</v>
      </c>
      <c r="Q1847" t="s">
        <v>33</v>
      </c>
      <c r="Z1847" t="s">
        <v>34</v>
      </c>
      <c r="AA1847" t="s">
        <v>41998</v>
      </c>
      <c r="AB1847" t="s">
        <v>41999</v>
      </c>
      <c r="AC1847" t="s">
        <v>41988</v>
      </c>
      <c r="AD1847" t="s">
        <v>42000</v>
      </c>
      <c r="AE1847" t="s">
        <v>874</v>
      </c>
    </row>
    <row r="1848" spans="1:32" ht="409.5" x14ac:dyDescent="0.25">
      <c r="A1848">
        <v>17203</v>
      </c>
      <c r="B1848" t="s">
        <v>79</v>
      </c>
      <c r="C1848" t="s">
        <v>80</v>
      </c>
      <c r="F1848">
        <v>1</v>
      </c>
      <c r="G1848" t="s">
        <v>3772</v>
      </c>
      <c r="H1848" t="s">
        <v>43705</v>
      </c>
      <c r="Q1848" t="s">
        <v>33</v>
      </c>
      <c r="AA1848" t="s">
        <v>3773</v>
      </c>
      <c r="AB1848" s="1" t="s">
        <v>26228</v>
      </c>
      <c r="AC1848" t="s">
        <v>26229</v>
      </c>
      <c r="AD1848">
        <v>-173245</v>
      </c>
      <c r="AE1848" t="s">
        <v>38</v>
      </c>
      <c r="AF1848">
        <v>98402</v>
      </c>
    </row>
    <row r="1849" spans="1:32" ht="409.5" x14ac:dyDescent="0.25">
      <c r="A1849">
        <v>17209</v>
      </c>
      <c r="B1849" t="s">
        <v>276</v>
      </c>
      <c r="C1849" t="s">
        <v>45</v>
      </c>
      <c r="F1849">
        <v>1</v>
      </c>
      <c r="G1849" t="s">
        <v>22586</v>
      </c>
      <c r="H1849" t="s">
        <v>43705</v>
      </c>
      <c r="I1849">
        <v>0</v>
      </c>
      <c r="Q1849" t="s">
        <v>33</v>
      </c>
      <c r="Z1849" t="s">
        <v>34</v>
      </c>
      <c r="AA1849" t="s">
        <v>22587</v>
      </c>
      <c r="AB1849" s="1" t="s">
        <v>22588</v>
      </c>
      <c r="AC1849" t="s">
        <v>22580</v>
      </c>
      <c r="AD1849" t="s">
        <v>22589</v>
      </c>
      <c r="AE1849" t="s">
        <v>102</v>
      </c>
      <c r="AF1849">
        <v>97389</v>
      </c>
    </row>
    <row r="1850" spans="1:32" x14ac:dyDescent="0.25">
      <c r="A1850">
        <v>19617</v>
      </c>
      <c r="B1850" t="s">
        <v>2046</v>
      </c>
      <c r="C1850" t="s">
        <v>80</v>
      </c>
      <c r="F1850">
        <v>1</v>
      </c>
      <c r="G1850" t="s">
        <v>3176</v>
      </c>
      <c r="H1850" t="s">
        <v>43705</v>
      </c>
      <c r="Q1850" t="s">
        <v>33</v>
      </c>
      <c r="AA1850" t="s">
        <v>6557</v>
      </c>
      <c r="AB1850" t="s">
        <v>27907</v>
      </c>
      <c r="AC1850" t="s">
        <v>27908</v>
      </c>
      <c r="AD1850">
        <v>-160447</v>
      </c>
      <c r="AE1850" t="s">
        <v>38</v>
      </c>
      <c r="AF1850">
        <v>98204</v>
      </c>
    </row>
    <row r="1851" spans="1:32" x14ac:dyDescent="0.25">
      <c r="A1851">
        <v>17252</v>
      </c>
      <c r="B1851" t="s">
        <v>178</v>
      </c>
      <c r="F1851">
        <v>1</v>
      </c>
      <c r="G1851" t="s">
        <v>43128</v>
      </c>
      <c r="H1851" t="s">
        <v>43703</v>
      </c>
      <c r="I1851">
        <v>0</v>
      </c>
      <c r="Q1851" t="s">
        <v>33</v>
      </c>
      <c r="Z1851" t="s">
        <v>34</v>
      </c>
      <c r="AA1851" t="s">
        <v>43129</v>
      </c>
      <c r="AB1851" t="s">
        <v>43130</v>
      </c>
      <c r="AC1851" t="s">
        <v>43131</v>
      </c>
      <c r="AD1851" t="s">
        <v>43132</v>
      </c>
      <c r="AE1851" t="s">
        <v>38</v>
      </c>
      <c r="AF1851">
        <v>99336</v>
      </c>
    </row>
    <row r="1852" spans="1:32" ht="409.5" x14ac:dyDescent="0.25">
      <c r="A1852">
        <v>17256</v>
      </c>
      <c r="B1852" t="s">
        <v>164</v>
      </c>
      <c r="C1852" t="s">
        <v>165</v>
      </c>
      <c r="F1852">
        <v>1</v>
      </c>
      <c r="G1852" t="s">
        <v>39002</v>
      </c>
      <c r="H1852" t="s">
        <v>43705</v>
      </c>
      <c r="I1852">
        <v>0</v>
      </c>
      <c r="Q1852" t="s">
        <v>33</v>
      </c>
      <c r="AA1852" t="s">
        <v>17714</v>
      </c>
      <c r="AB1852" s="1" t="s">
        <v>42352</v>
      </c>
      <c r="AC1852" t="s">
        <v>42353</v>
      </c>
      <c r="AD1852" t="s">
        <v>42354</v>
      </c>
      <c r="AE1852" t="s">
        <v>38</v>
      </c>
      <c r="AF1852">
        <v>98112</v>
      </c>
    </row>
    <row r="1853" spans="1:32" ht="409.5" x14ac:dyDescent="0.25">
      <c r="A1853">
        <v>17305</v>
      </c>
      <c r="B1853" t="s">
        <v>79</v>
      </c>
      <c r="C1853" t="s">
        <v>80</v>
      </c>
      <c r="F1853">
        <v>1</v>
      </c>
      <c r="G1853" t="s">
        <v>1024</v>
      </c>
      <c r="H1853" t="s">
        <v>43705</v>
      </c>
      <c r="Q1853" t="s">
        <v>33</v>
      </c>
      <c r="AA1853" t="s">
        <v>1025</v>
      </c>
      <c r="AB1853" s="1" t="s">
        <v>26198</v>
      </c>
      <c r="AC1853" t="s">
        <v>26199</v>
      </c>
      <c r="AD1853">
        <v>-180138</v>
      </c>
      <c r="AE1853" t="s">
        <v>102</v>
      </c>
      <c r="AF1853">
        <v>97219</v>
      </c>
    </row>
    <row r="1854" spans="1:32" ht="240" x14ac:dyDescent="0.25">
      <c r="A1854">
        <v>17320</v>
      </c>
      <c r="B1854" t="s">
        <v>124</v>
      </c>
      <c r="C1854" t="s">
        <v>45</v>
      </c>
      <c r="F1854">
        <v>1</v>
      </c>
      <c r="G1854" t="s">
        <v>22668</v>
      </c>
      <c r="H1854" t="s">
        <v>43705</v>
      </c>
      <c r="Q1854" t="s">
        <v>33</v>
      </c>
      <c r="Z1854" t="s">
        <v>34</v>
      </c>
      <c r="AA1854" t="s">
        <v>22669</v>
      </c>
      <c r="AB1854" s="1" t="s">
        <v>22743</v>
      </c>
      <c r="AC1854" t="s">
        <v>22580</v>
      </c>
      <c r="AD1854">
        <v>-160073</v>
      </c>
      <c r="AE1854" t="s">
        <v>5301</v>
      </c>
      <c r="AF1854" t="s">
        <v>22744</v>
      </c>
    </row>
    <row r="1855" spans="1:32" x14ac:dyDescent="0.25">
      <c r="A1855">
        <v>17329</v>
      </c>
      <c r="B1855" t="s">
        <v>178</v>
      </c>
      <c r="C1855" t="s">
        <v>179</v>
      </c>
      <c r="F1855">
        <v>1</v>
      </c>
      <c r="G1855" t="s">
        <v>7578</v>
      </c>
      <c r="H1855" t="s">
        <v>43705</v>
      </c>
      <c r="Q1855" t="s">
        <v>33</v>
      </c>
      <c r="Z1855" t="s">
        <v>34</v>
      </c>
      <c r="AA1855" t="s">
        <v>19337</v>
      </c>
      <c r="AB1855" t="s">
        <v>38501</v>
      </c>
      <c r="AC1855" t="s">
        <v>38500</v>
      </c>
      <c r="AD1855">
        <v>-170937</v>
      </c>
      <c r="AE1855" t="s">
        <v>38</v>
      </c>
      <c r="AF1855">
        <v>99336</v>
      </c>
    </row>
    <row r="1856" spans="1:32" x14ac:dyDescent="0.25">
      <c r="A1856">
        <v>17342</v>
      </c>
      <c r="B1856" t="s">
        <v>739</v>
      </c>
      <c r="C1856" t="s">
        <v>686</v>
      </c>
      <c r="F1856">
        <v>1</v>
      </c>
      <c r="G1856" t="s">
        <v>17676</v>
      </c>
      <c r="H1856" t="s">
        <v>43705</v>
      </c>
      <c r="I1856">
        <v>0</v>
      </c>
      <c r="Q1856" t="s">
        <v>33</v>
      </c>
      <c r="Z1856" t="s">
        <v>34</v>
      </c>
      <c r="AA1856" t="s">
        <v>17677</v>
      </c>
      <c r="AB1856" t="s">
        <v>29300</v>
      </c>
      <c r="AC1856" t="s">
        <v>29301</v>
      </c>
      <c r="AD1856" t="s">
        <v>29302</v>
      </c>
      <c r="AE1856" t="s">
        <v>38</v>
      </c>
      <c r="AF1856">
        <v>98837</v>
      </c>
    </row>
    <row r="1857" spans="1:32" ht="409.5" x14ac:dyDescent="0.25">
      <c r="A1857">
        <v>17349</v>
      </c>
      <c r="B1857" t="s">
        <v>164</v>
      </c>
      <c r="C1857" t="s">
        <v>165</v>
      </c>
      <c r="F1857">
        <v>1</v>
      </c>
      <c r="G1857" t="s">
        <v>69</v>
      </c>
      <c r="H1857" t="s">
        <v>43696</v>
      </c>
      <c r="I1857">
        <v>0</v>
      </c>
      <c r="O1857" s="1" t="s">
        <v>40145</v>
      </c>
      <c r="P1857" t="s">
        <v>42463</v>
      </c>
      <c r="Q1857" t="s">
        <v>168</v>
      </c>
      <c r="R1857" t="s">
        <v>318</v>
      </c>
      <c r="AA1857" t="s">
        <v>725</v>
      </c>
      <c r="AB1857" s="1" t="s">
        <v>42464</v>
      </c>
      <c r="AC1857" t="s">
        <v>42465</v>
      </c>
      <c r="AD1857" t="s">
        <v>42466</v>
      </c>
      <c r="AE1857" t="s">
        <v>38</v>
      </c>
      <c r="AF1857">
        <v>98121</v>
      </c>
    </row>
    <row r="1858" spans="1:32" x14ac:dyDescent="0.25">
      <c r="A1858">
        <v>10230</v>
      </c>
      <c r="B1858" t="s">
        <v>96</v>
      </c>
      <c r="C1858" t="s">
        <v>97</v>
      </c>
      <c r="F1858">
        <v>1</v>
      </c>
      <c r="G1858" t="s">
        <v>39707</v>
      </c>
      <c r="H1858" t="s">
        <v>43703</v>
      </c>
      <c r="I1858">
        <v>0</v>
      </c>
      <c r="Q1858" t="s">
        <v>33</v>
      </c>
      <c r="Z1858" t="s">
        <v>34</v>
      </c>
      <c r="AA1858" t="s">
        <v>39708</v>
      </c>
      <c r="AB1858" t="s">
        <v>39709</v>
      </c>
      <c r="AC1858" t="s">
        <v>39710</v>
      </c>
      <c r="AD1858" t="s">
        <v>39711</v>
      </c>
      <c r="AE1858" t="s">
        <v>38</v>
      </c>
      <c r="AF1858">
        <v>98632</v>
      </c>
    </row>
    <row r="1859" spans="1:32" ht="409.5" x14ac:dyDescent="0.25">
      <c r="A1859">
        <v>17381</v>
      </c>
      <c r="B1859" t="s">
        <v>178</v>
      </c>
      <c r="C1859" t="s">
        <v>179</v>
      </c>
      <c r="F1859">
        <v>1</v>
      </c>
      <c r="G1859" t="s">
        <v>3707</v>
      </c>
      <c r="H1859" t="s">
        <v>43705</v>
      </c>
      <c r="Q1859" t="s">
        <v>33</v>
      </c>
      <c r="Z1859" t="s">
        <v>34</v>
      </c>
      <c r="AA1859" t="s">
        <v>3708</v>
      </c>
      <c r="AB1859" s="1" t="s">
        <v>4162</v>
      </c>
      <c r="AC1859" t="s">
        <v>4138</v>
      </c>
      <c r="AD1859">
        <v>-161382</v>
      </c>
    </row>
    <row r="1860" spans="1:32" ht="409.5" x14ac:dyDescent="0.25">
      <c r="A1860">
        <v>17400</v>
      </c>
      <c r="B1860" t="s">
        <v>1382</v>
      </c>
      <c r="C1860" t="s">
        <v>45</v>
      </c>
      <c r="F1860">
        <v>1</v>
      </c>
      <c r="G1860" t="s">
        <v>392</v>
      </c>
      <c r="H1860" t="s">
        <v>43696</v>
      </c>
      <c r="I1860">
        <v>0</v>
      </c>
      <c r="Q1860" t="s">
        <v>33</v>
      </c>
      <c r="Y1860">
        <v>30</v>
      </c>
      <c r="Z1860" t="s">
        <v>34</v>
      </c>
      <c r="AA1860" t="s">
        <v>1500</v>
      </c>
      <c r="AB1860" s="1" t="s">
        <v>1501</v>
      </c>
      <c r="AC1860" s="1" t="s">
        <v>1501</v>
      </c>
      <c r="AD1860" t="s">
        <v>1502</v>
      </c>
      <c r="AE1860" t="s">
        <v>38</v>
      </c>
      <c r="AF1860">
        <v>98109</v>
      </c>
    </row>
    <row r="1861" spans="1:32" ht="409.5" x14ac:dyDescent="0.25">
      <c r="A1861">
        <v>6668</v>
      </c>
      <c r="B1861" t="s">
        <v>49</v>
      </c>
      <c r="C1861" t="s">
        <v>50</v>
      </c>
      <c r="F1861">
        <v>1</v>
      </c>
      <c r="G1861" t="s">
        <v>21754</v>
      </c>
      <c r="H1861" t="s">
        <v>43703</v>
      </c>
      <c r="Q1861" t="s">
        <v>63</v>
      </c>
      <c r="Z1861" t="s">
        <v>34</v>
      </c>
      <c r="AA1861" t="s">
        <v>21755</v>
      </c>
      <c r="AB1861" s="1" t="s">
        <v>21756</v>
      </c>
      <c r="AC1861" t="s">
        <v>21757</v>
      </c>
      <c r="AD1861">
        <v>-181195</v>
      </c>
      <c r="AE1861" t="s">
        <v>38</v>
      </c>
      <c r="AF1861">
        <v>98109</v>
      </c>
    </row>
    <row r="1862" spans="1:32" x14ac:dyDescent="0.25">
      <c r="A1862">
        <v>17431</v>
      </c>
      <c r="B1862" t="s">
        <v>44</v>
      </c>
      <c r="C1862" t="s">
        <v>45</v>
      </c>
      <c r="F1862">
        <v>1</v>
      </c>
      <c r="G1862" t="s">
        <v>28992</v>
      </c>
      <c r="H1862" t="s">
        <v>43703</v>
      </c>
      <c r="I1862">
        <v>0</v>
      </c>
      <c r="Q1862" t="s">
        <v>33</v>
      </c>
      <c r="Z1862" t="s">
        <v>34</v>
      </c>
      <c r="AA1862" t="s">
        <v>28993</v>
      </c>
      <c r="AB1862" t="s">
        <v>28994</v>
      </c>
      <c r="AC1862" t="s">
        <v>28994</v>
      </c>
      <c r="AD1862" t="s">
        <v>28995</v>
      </c>
      <c r="AE1862" t="s">
        <v>38</v>
      </c>
      <c r="AF1862">
        <v>98516</v>
      </c>
    </row>
    <row r="1863" spans="1:32" ht="409.5" x14ac:dyDescent="0.25">
      <c r="A1863">
        <v>17442</v>
      </c>
      <c r="B1863" t="s">
        <v>334</v>
      </c>
      <c r="C1863" t="s">
        <v>45</v>
      </c>
      <c r="F1863">
        <v>1</v>
      </c>
      <c r="G1863" t="s">
        <v>22324</v>
      </c>
      <c r="H1863" t="s">
        <v>43705</v>
      </c>
      <c r="Q1863" t="s">
        <v>33</v>
      </c>
      <c r="Z1863" t="s">
        <v>34</v>
      </c>
      <c r="AA1863" t="s">
        <v>22325</v>
      </c>
      <c r="AB1863" s="1" t="s">
        <v>23994</v>
      </c>
      <c r="AC1863" t="s">
        <v>23605</v>
      </c>
      <c r="AD1863">
        <v>-162374</v>
      </c>
    </row>
    <row r="1864" spans="1:32" x14ac:dyDescent="0.25">
      <c r="A1864">
        <v>17450</v>
      </c>
      <c r="B1864" t="s">
        <v>79</v>
      </c>
      <c r="C1864" t="s">
        <v>80</v>
      </c>
      <c r="F1864">
        <v>1</v>
      </c>
      <c r="G1864" t="s">
        <v>6438</v>
      </c>
      <c r="H1864" t="s">
        <v>43696</v>
      </c>
      <c r="Q1864" t="s">
        <v>33</v>
      </c>
      <c r="AA1864" t="s">
        <v>26301</v>
      </c>
      <c r="AB1864" t="s">
        <v>26302</v>
      </c>
      <c r="AC1864" t="s">
        <v>26303</v>
      </c>
      <c r="AD1864">
        <v>-180292</v>
      </c>
      <c r="AE1864" t="s">
        <v>102</v>
      </c>
      <c r="AF1864">
        <v>97232</v>
      </c>
    </row>
    <row r="1865" spans="1:32" x14ac:dyDescent="0.25">
      <c r="A1865">
        <v>17469</v>
      </c>
      <c r="B1865" t="s">
        <v>3712</v>
      </c>
      <c r="C1865" t="s">
        <v>16820</v>
      </c>
      <c r="F1865">
        <v>1</v>
      </c>
      <c r="G1865" t="s">
        <v>651</v>
      </c>
      <c r="H1865" t="s">
        <v>43705</v>
      </c>
      <c r="I1865">
        <v>0</v>
      </c>
      <c r="Q1865" t="s">
        <v>33</v>
      </c>
      <c r="AA1865" t="s">
        <v>7704</v>
      </c>
      <c r="AB1865" t="s">
        <v>41042</v>
      </c>
      <c r="AC1865" t="s">
        <v>41009</v>
      </c>
      <c r="AD1865" t="s">
        <v>41043</v>
      </c>
    </row>
    <row r="1866" spans="1:32" x14ac:dyDescent="0.25">
      <c r="A1866">
        <v>17474</v>
      </c>
      <c r="B1866" t="s">
        <v>49</v>
      </c>
      <c r="C1866" t="s">
        <v>50</v>
      </c>
      <c r="F1866">
        <v>1</v>
      </c>
      <c r="G1866" t="s">
        <v>24964</v>
      </c>
      <c r="H1866" t="s">
        <v>43705</v>
      </c>
      <c r="Q1866" t="s">
        <v>33</v>
      </c>
      <c r="Y1866">
        <v>15</v>
      </c>
      <c r="Z1866" t="s">
        <v>34</v>
      </c>
      <c r="AA1866" t="s">
        <v>24965</v>
      </c>
      <c r="AB1866" t="s">
        <v>24966</v>
      </c>
      <c r="AC1866" t="s">
        <v>24967</v>
      </c>
      <c r="AD1866">
        <v>-181663</v>
      </c>
    </row>
    <row r="1867" spans="1:32" ht="409.5" x14ac:dyDescent="0.25">
      <c r="A1867">
        <v>17483</v>
      </c>
      <c r="B1867" t="s">
        <v>79</v>
      </c>
      <c r="C1867" t="s">
        <v>80</v>
      </c>
      <c r="F1867">
        <v>1</v>
      </c>
      <c r="G1867" t="s">
        <v>413</v>
      </c>
      <c r="H1867" t="s">
        <v>43705</v>
      </c>
      <c r="Q1867" t="s">
        <v>33</v>
      </c>
      <c r="AA1867" t="s">
        <v>10236</v>
      </c>
      <c r="AB1867" s="1" t="s">
        <v>27097</v>
      </c>
      <c r="AC1867" t="s">
        <v>27098</v>
      </c>
      <c r="AD1867">
        <v>-172268</v>
      </c>
      <c r="AE1867" t="s">
        <v>38</v>
      </c>
      <c r="AF1867">
        <v>98004</v>
      </c>
    </row>
    <row r="1868" spans="1:32" ht="409.5" x14ac:dyDescent="0.25">
      <c r="A1868">
        <v>17491</v>
      </c>
      <c r="B1868" t="s">
        <v>1203</v>
      </c>
      <c r="C1868" t="s">
        <v>45</v>
      </c>
      <c r="F1868">
        <v>1</v>
      </c>
      <c r="G1868" t="s">
        <v>69</v>
      </c>
      <c r="H1868" t="s">
        <v>43696</v>
      </c>
      <c r="I1868">
        <v>0</v>
      </c>
      <c r="P1868" t="s">
        <v>931</v>
      </c>
      <c r="Q1868" t="s">
        <v>52</v>
      </c>
      <c r="S1868" t="s">
        <v>932</v>
      </c>
      <c r="T1868" t="s">
        <v>3806</v>
      </c>
      <c r="U1868" t="s">
        <v>672</v>
      </c>
      <c r="V1868" t="s">
        <v>1640</v>
      </c>
      <c r="Z1868" t="s">
        <v>34</v>
      </c>
      <c r="AA1868" t="s">
        <v>2365</v>
      </c>
      <c r="AB1868" s="1" t="s">
        <v>37268</v>
      </c>
      <c r="AC1868" t="s">
        <v>4470</v>
      </c>
      <c r="AD1868" t="s">
        <v>37269</v>
      </c>
    </row>
    <row r="1869" spans="1:32" x14ac:dyDescent="0.25">
      <c r="A1869">
        <v>17505</v>
      </c>
      <c r="B1869" t="s">
        <v>788</v>
      </c>
      <c r="C1869" t="s">
        <v>45</v>
      </c>
      <c r="F1869">
        <v>1</v>
      </c>
      <c r="G1869" t="s">
        <v>729</v>
      </c>
      <c r="H1869" t="s">
        <v>43696</v>
      </c>
      <c r="I1869">
        <v>0</v>
      </c>
      <c r="Q1869" t="s">
        <v>33</v>
      </c>
      <c r="AA1869" t="s">
        <v>730</v>
      </c>
      <c r="AB1869" t="s">
        <v>27693</v>
      </c>
      <c r="AC1869" t="s">
        <v>27694</v>
      </c>
      <c r="AD1869" t="s">
        <v>27695</v>
      </c>
      <c r="AE1869" t="s">
        <v>38</v>
      </c>
      <c r="AF1869">
        <v>98105</v>
      </c>
    </row>
    <row r="1870" spans="1:32" x14ac:dyDescent="0.25">
      <c r="A1870">
        <v>17507</v>
      </c>
      <c r="B1870" t="s">
        <v>44</v>
      </c>
      <c r="C1870" t="s">
        <v>45</v>
      </c>
      <c r="F1870">
        <v>1</v>
      </c>
      <c r="G1870" t="s">
        <v>2123</v>
      </c>
      <c r="H1870" t="s">
        <v>43696</v>
      </c>
      <c r="I1870">
        <v>0</v>
      </c>
      <c r="Q1870" t="s">
        <v>33</v>
      </c>
      <c r="Z1870" t="s">
        <v>34</v>
      </c>
      <c r="AA1870" t="s">
        <v>2124</v>
      </c>
      <c r="AB1870" t="s">
        <v>2125</v>
      </c>
      <c r="AC1870" t="s">
        <v>2125</v>
      </c>
      <c r="AD1870" t="s">
        <v>2126</v>
      </c>
    </row>
    <row r="1871" spans="1:32" x14ac:dyDescent="0.25">
      <c r="A1871">
        <v>17529</v>
      </c>
      <c r="B1871" t="s">
        <v>2046</v>
      </c>
      <c r="C1871" t="s">
        <v>80</v>
      </c>
      <c r="F1871">
        <v>1</v>
      </c>
      <c r="G1871" t="s">
        <v>8492</v>
      </c>
      <c r="H1871" t="s">
        <v>43705</v>
      </c>
      <c r="I1871">
        <v>0</v>
      </c>
      <c r="Q1871" t="s">
        <v>33</v>
      </c>
      <c r="AA1871" t="s">
        <v>8493</v>
      </c>
      <c r="AB1871" t="s">
        <v>8494</v>
      </c>
      <c r="AC1871" t="s">
        <v>8495</v>
      </c>
      <c r="AD1871" t="s">
        <v>8496</v>
      </c>
      <c r="AE1871" t="s">
        <v>2243</v>
      </c>
      <c r="AF1871">
        <v>85282</v>
      </c>
    </row>
    <row r="1872" spans="1:32" ht="409.5" x14ac:dyDescent="0.25">
      <c r="A1872">
        <v>16188</v>
      </c>
      <c r="B1872" t="s">
        <v>2046</v>
      </c>
      <c r="C1872" t="s">
        <v>80</v>
      </c>
      <c r="F1872">
        <v>1</v>
      </c>
      <c r="G1872" t="s">
        <v>10223</v>
      </c>
      <c r="H1872" t="s">
        <v>43703</v>
      </c>
      <c r="Q1872" t="s">
        <v>33</v>
      </c>
      <c r="AA1872" t="s">
        <v>10224</v>
      </c>
      <c r="AB1872" s="1" t="s">
        <v>10225</v>
      </c>
      <c r="AC1872" t="s">
        <v>10226</v>
      </c>
      <c r="AD1872">
        <v>-162681</v>
      </c>
      <c r="AE1872" t="s">
        <v>38</v>
      </c>
      <c r="AF1872">
        <v>98104</v>
      </c>
    </row>
    <row r="1873" spans="1:32" x14ac:dyDescent="0.25">
      <c r="A1873">
        <v>17536</v>
      </c>
      <c r="B1873" t="s">
        <v>2046</v>
      </c>
      <c r="C1873" t="s">
        <v>80</v>
      </c>
      <c r="F1873">
        <v>1</v>
      </c>
      <c r="G1873" t="s">
        <v>3086</v>
      </c>
      <c r="H1873" t="s">
        <v>43705</v>
      </c>
      <c r="Q1873" t="s">
        <v>33</v>
      </c>
      <c r="AA1873" t="s">
        <v>7220</v>
      </c>
      <c r="AB1873" t="s">
        <v>16176</v>
      </c>
      <c r="AC1873" t="s">
        <v>16177</v>
      </c>
      <c r="AD1873">
        <v>-162498</v>
      </c>
      <c r="AE1873" t="s">
        <v>38</v>
      </c>
      <c r="AF1873">
        <v>98104</v>
      </c>
    </row>
    <row r="1874" spans="1:32" x14ac:dyDescent="0.25">
      <c r="A1874">
        <v>17536</v>
      </c>
      <c r="B1874" t="s">
        <v>44</v>
      </c>
      <c r="C1874" t="s">
        <v>45</v>
      </c>
      <c r="F1874">
        <v>1</v>
      </c>
      <c r="G1874" t="s">
        <v>4295</v>
      </c>
      <c r="H1874" t="s">
        <v>43705</v>
      </c>
      <c r="I1874">
        <v>0</v>
      </c>
      <c r="Q1874" t="s">
        <v>33</v>
      </c>
      <c r="Z1874" t="s">
        <v>34</v>
      </c>
      <c r="AA1874" t="s">
        <v>4296</v>
      </c>
      <c r="AB1874" t="s">
        <v>4297</v>
      </c>
      <c r="AC1874" t="s">
        <v>4298</v>
      </c>
      <c r="AD1874" t="s">
        <v>4299</v>
      </c>
    </row>
    <row r="1875" spans="1:32" x14ac:dyDescent="0.25">
      <c r="A1875">
        <v>17542</v>
      </c>
      <c r="B1875" t="s">
        <v>178</v>
      </c>
      <c r="F1875">
        <v>1</v>
      </c>
      <c r="G1875" t="s">
        <v>433</v>
      </c>
      <c r="H1875" t="s">
        <v>43705</v>
      </c>
      <c r="I1875">
        <v>0</v>
      </c>
      <c r="Q1875" t="s">
        <v>33</v>
      </c>
      <c r="Z1875" t="s">
        <v>34</v>
      </c>
      <c r="AA1875" t="s">
        <v>434</v>
      </c>
      <c r="AB1875" t="s">
        <v>33157</v>
      </c>
      <c r="AC1875" t="s">
        <v>33140</v>
      </c>
      <c r="AD1875" t="s">
        <v>33158</v>
      </c>
      <c r="AE1875" t="s">
        <v>38</v>
      </c>
      <c r="AF1875">
        <v>99362</v>
      </c>
    </row>
    <row r="1876" spans="1:32" x14ac:dyDescent="0.25">
      <c r="A1876">
        <v>17543</v>
      </c>
      <c r="B1876" t="s">
        <v>685</v>
      </c>
      <c r="C1876" t="s">
        <v>686</v>
      </c>
      <c r="F1876">
        <v>1</v>
      </c>
      <c r="G1876" t="s">
        <v>20467</v>
      </c>
      <c r="H1876" t="s">
        <v>43705</v>
      </c>
      <c r="Q1876" t="s">
        <v>33</v>
      </c>
      <c r="AA1876" t="s">
        <v>33483</v>
      </c>
      <c r="AB1876" t="s">
        <v>35122</v>
      </c>
      <c r="AC1876" t="s">
        <v>35064</v>
      </c>
      <c r="AD1876">
        <v>-172778</v>
      </c>
    </row>
    <row r="1877" spans="1:32" x14ac:dyDescent="0.25">
      <c r="A1877">
        <v>17566</v>
      </c>
      <c r="B1877" t="s">
        <v>73</v>
      </c>
      <c r="C1877" t="s">
        <v>74</v>
      </c>
      <c r="F1877">
        <v>1</v>
      </c>
      <c r="G1877" t="s">
        <v>3210</v>
      </c>
      <c r="H1877" t="s">
        <v>43703</v>
      </c>
      <c r="I1877">
        <v>0</v>
      </c>
      <c r="Q1877" t="s">
        <v>33</v>
      </c>
      <c r="Z1877" t="s">
        <v>34</v>
      </c>
      <c r="AA1877" t="s">
        <v>39251</v>
      </c>
      <c r="AB1877" t="s">
        <v>39252</v>
      </c>
      <c r="AC1877" t="s">
        <v>39253</v>
      </c>
      <c r="AD1877" t="s">
        <v>39254</v>
      </c>
    </row>
    <row r="1878" spans="1:32" x14ac:dyDescent="0.25">
      <c r="A1878">
        <v>17568</v>
      </c>
      <c r="B1878" t="s">
        <v>2046</v>
      </c>
      <c r="C1878" t="s">
        <v>80</v>
      </c>
      <c r="F1878">
        <v>1</v>
      </c>
      <c r="G1878" t="s">
        <v>5745</v>
      </c>
      <c r="H1878" t="s">
        <v>43705</v>
      </c>
      <c r="Q1878" t="s">
        <v>33</v>
      </c>
      <c r="AA1878" t="s">
        <v>5935</v>
      </c>
      <c r="AB1878" t="s">
        <v>14045</v>
      </c>
      <c r="AC1878" t="s">
        <v>14043</v>
      </c>
      <c r="AD1878">
        <v>-170780</v>
      </c>
      <c r="AE1878" t="s">
        <v>38</v>
      </c>
      <c r="AF1878">
        <v>98201</v>
      </c>
    </row>
    <row r="1879" spans="1:32" x14ac:dyDescent="0.25">
      <c r="A1879">
        <v>17601</v>
      </c>
      <c r="B1879" t="s">
        <v>2046</v>
      </c>
      <c r="C1879" t="s">
        <v>80</v>
      </c>
      <c r="F1879">
        <v>1</v>
      </c>
      <c r="G1879" t="s">
        <v>5745</v>
      </c>
      <c r="H1879" t="s">
        <v>43705</v>
      </c>
      <c r="I1879">
        <v>0</v>
      </c>
      <c r="Q1879" t="s">
        <v>33</v>
      </c>
      <c r="AA1879" t="s">
        <v>5935</v>
      </c>
      <c r="AB1879" t="s">
        <v>16530</v>
      </c>
      <c r="AC1879" t="s">
        <v>16531</v>
      </c>
      <c r="AD1879" t="s">
        <v>16532</v>
      </c>
      <c r="AE1879" t="s">
        <v>38</v>
      </c>
      <c r="AF1879">
        <v>98201</v>
      </c>
    </row>
    <row r="1880" spans="1:32" x14ac:dyDescent="0.25">
      <c r="A1880">
        <v>395</v>
      </c>
      <c r="B1880" t="s">
        <v>178</v>
      </c>
      <c r="C1880" t="s">
        <v>179</v>
      </c>
      <c r="F1880">
        <v>1</v>
      </c>
      <c r="G1880" t="s">
        <v>3662</v>
      </c>
      <c r="H1880" t="s">
        <v>43703</v>
      </c>
      <c r="Q1880" t="s">
        <v>33</v>
      </c>
      <c r="Y1880">
        <v>15</v>
      </c>
      <c r="Z1880" t="s">
        <v>34</v>
      </c>
      <c r="AA1880" t="s">
        <v>3663</v>
      </c>
      <c r="AB1880" t="s">
        <v>3664</v>
      </c>
      <c r="AC1880" t="s">
        <v>3665</v>
      </c>
      <c r="AD1880">
        <v>-180144</v>
      </c>
      <c r="AE1880" t="s">
        <v>38</v>
      </c>
      <c r="AF1880">
        <v>99301</v>
      </c>
    </row>
    <row r="1881" spans="1:32" x14ac:dyDescent="0.25">
      <c r="A1881">
        <v>17618</v>
      </c>
      <c r="B1881" t="s">
        <v>2046</v>
      </c>
      <c r="C1881" t="s">
        <v>80</v>
      </c>
      <c r="F1881">
        <v>1</v>
      </c>
      <c r="G1881" t="s">
        <v>7291</v>
      </c>
      <c r="H1881" t="s">
        <v>43705</v>
      </c>
      <c r="I1881">
        <v>0</v>
      </c>
      <c r="Q1881" t="s">
        <v>33</v>
      </c>
      <c r="AA1881" t="s">
        <v>7292</v>
      </c>
      <c r="AB1881" t="s">
        <v>16328</v>
      </c>
      <c r="AC1881" t="s">
        <v>16329</v>
      </c>
      <c r="AD1881" t="s">
        <v>16330</v>
      </c>
      <c r="AE1881" t="s">
        <v>38</v>
      </c>
      <c r="AF1881">
        <v>98050</v>
      </c>
    </row>
    <row r="1882" spans="1:32" x14ac:dyDescent="0.25">
      <c r="A1882">
        <v>17619</v>
      </c>
      <c r="B1882" t="s">
        <v>2046</v>
      </c>
      <c r="C1882" t="s">
        <v>80</v>
      </c>
      <c r="F1882">
        <v>1</v>
      </c>
      <c r="G1882" t="s">
        <v>7583</v>
      </c>
      <c r="H1882" t="s">
        <v>43705</v>
      </c>
      <c r="I1882">
        <v>0</v>
      </c>
      <c r="Q1882" t="s">
        <v>33</v>
      </c>
      <c r="AA1882" t="s">
        <v>7584</v>
      </c>
      <c r="AB1882" t="s">
        <v>7585</v>
      </c>
      <c r="AC1882" t="s">
        <v>7586</v>
      </c>
      <c r="AD1882" t="s">
        <v>7587</v>
      </c>
      <c r="AE1882" t="s">
        <v>333</v>
      </c>
      <c r="AF1882">
        <v>83815</v>
      </c>
    </row>
    <row r="1883" spans="1:32" ht="409.5" x14ac:dyDescent="0.25">
      <c r="A1883">
        <v>17633</v>
      </c>
      <c r="B1883" t="s">
        <v>73</v>
      </c>
      <c r="C1883" t="s">
        <v>74</v>
      </c>
      <c r="F1883">
        <v>1</v>
      </c>
      <c r="G1883" t="s">
        <v>36527</v>
      </c>
      <c r="H1883" t="s">
        <v>43705</v>
      </c>
      <c r="I1883">
        <v>0</v>
      </c>
      <c r="Q1883" t="s">
        <v>33</v>
      </c>
      <c r="AA1883" t="s">
        <v>36528</v>
      </c>
      <c r="AB1883" s="1" t="s">
        <v>36529</v>
      </c>
      <c r="AC1883" t="s">
        <v>36514</v>
      </c>
      <c r="AD1883" t="s">
        <v>36530</v>
      </c>
    </row>
    <row r="1884" spans="1:32" ht="409.5" x14ac:dyDescent="0.25">
      <c r="A1884">
        <v>17638</v>
      </c>
      <c r="B1884" t="s">
        <v>68</v>
      </c>
      <c r="C1884" t="s">
        <v>45</v>
      </c>
      <c r="F1884">
        <v>1</v>
      </c>
      <c r="G1884" t="s">
        <v>9151</v>
      </c>
      <c r="H1884" t="s">
        <v>43705</v>
      </c>
      <c r="P1884" t="s">
        <v>5513</v>
      </c>
      <c r="Q1884" t="s">
        <v>52</v>
      </c>
      <c r="S1884" t="s">
        <v>1649</v>
      </c>
      <c r="Z1884" t="s">
        <v>34</v>
      </c>
      <c r="AA1884" t="s">
        <v>40664</v>
      </c>
      <c r="AB1884" s="1" t="s">
        <v>40665</v>
      </c>
      <c r="AC1884" t="s">
        <v>40666</v>
      </c>
      <c r="AD1884">
        <v>-162771</v>
      </c>
    </row>
    <row r="1885" spans="1:32" x14ac:dyDescent="0.25">
      <c r="A1885">
        <v>17643</v>
      </c>
      <c r="B1885" t="s">
        <v>178</v>
      </c>
      <c r="F1885">
        <v>1</v>
      </c>
      <c r="G1885" t="s">
        <v>3707</v>
      </c>
      <c r="H1885" t="s">
        <v>43705</v>
      </c>
      <c r="I1885">
        <v>0</v>
      </c>
      <c r="Q1885" t="s">
        <v>33</v>
      </c>
      <c r="Z1885" t="s">
        <v>34</v>
      </c>
      <c r="AA1885" t="s">
        <v>3708</v>
      </c>
      <c r="AB1885" t="s">
        <v>4140</v>
      </c>
      <c r="AC1885" t="s">
        <v>4138</v>
      </c>
      <c r="AD1885" t="s">
        <v>4141</v>
      </c>
      <c r="AE1885" t="s">
        <v>102</v>
      </c>
      <c r="AF1885">
        <v>97222</v>
      </c>
    </row>
    <row r="1886" spans="1:32" ht="409.5" x14ac:dyDescent="0.25">
      <c r="A1886">
        <v>17648</v>
      </c>
      <c r="B1886" t="s">
        <v>73</v>
      </c>
      <c r="C1886" t="s">
        <v>74</v>
      </c>
      <c r="F1886">
        <v>1</v>
      </c>
      <c r="G1886" t="s">
        <v>6376</v>
      </c>
      <c r="H1886" t="s">
        <v>43703</v>
      </c>
      <c r="Q1886" t="s">
        <v>33</v>
      </c>
      <c r="Z1886" t="s">
        <v>34</v>
      </c>
      <c r="AA1886" t="s">
        <v>6377</v>
      </c>
      <c r="AB1886" s="1" t="s">
        <v>6378</v>
      </c>
      <c r="AC1886" t="s">
        <v>6379</v>
      </c>
      <c r="AD1886">
        <v>-172684</v>
      </c>
    </row>
    <row r="1887" spans="1:32" ht="409.5" x14ac:dyDescent="0.25">
      <c r="A1887">
        <v>17657</v>
      </c>
      <c r="B1887" t="s">
        <v>164</v>
      </c>
      <c r="C1887" t="s">
        <v>165</v>
      </c>
      <c r="F1887">
        <v>1</v>
      </c>
      <c r="G1887" t="s">
        <v>31414</v>
      </c>
      <c r="H1887" t="s">
        <v>43705</v>
      </c>
      <c r="I1887">
        <v>0</v>
      </c>
      <c r="Q1887" t="s">
        <v>33</v>
      </c>
      <c r="AA1887" t="s">
        <v>31415</v>
      </c>
      <c r="AB1887" s="1" t="s">
        <v>31416</v>
      </c>
      <c r="AC1887" t="s">
        <v>31417</v>
      </c>
      <c r="AD1887" t="s">
        <v>31418</v>
      </c>
      <c r="AE1887" t="s">
        <v>43</v>
      </c>
      <c r="AF1887">
        <v>1581</v>
      </c>
    </row>
    <row r="1888" spans="1:32" x14ac:dyDescent="0.25">
      <c r="A1888">
        <v>17663</v>
      </c>
      <c r="B1888" t="s">
        <v>79</v>
      </c>
      <c r="C1888" t="s">
        <v>80</v>
      </c>
      <c r="F1888">
        <v>1</v>
      </c>
      <c r="G1888" t="s">
        <v>5745</v>
      </c>
      <c r="H1888" t="s">
        <v>43705</v>
      </c>
      <c r="Q1888" t="s">
        <v>33</v>
      </c>
      <c r="AA1888" t="s">
        <v>5935</v>
      </c>
      <c r="AB1888" t="s">
        <v>26761</v>
      </c>
      <c r="AC1888" t="s">
        <v>26762</v>
      </c>
      <c r="AD1888">
        <v>-172489</v>
      </c>
      <c r="AE1888" t="s">
        <v>38</v>
      </c>
      <c r="AF1888">
        <v>98201</v>
      </c>
    </row>
    <row r="1889" spans="1:32" x14ac:dyDescent="0.25">
      <c r="A1889">
        <v>17672</v>
      </c>
      <c r="B1889" t="s">
        <v>73</v>
      </c>
      <c r="C1889" t="s">
        <v>74</v>
      </c>
      <c r="F1889">
        <v>1</v>
      </c>
      <c r="G1889" t="s">
        <v>37784</v>
      </c>
      <c r="H1889" t="s">
        <v>43703</v>
      </c>
      <c r="Q1889" t="s">
        <v>33</v>
      </c>
      <c r="Z1889" t="s">
        <v>34</v>
      </c>
      <c r="AA1889" t="s">
        <v>37785</v>
      </c>
      <c r="AB1889" t="s">
        <v>37786</v>
      </c>
      <c r="AC1889" t="s">
        <v>37787</v>
      </c>
      <c r="AD1889">
        <v>-171362</v>
      </c>
      <c r="AE1889" t="s">
        <v>38</v>
      </c>
      <c r="AF1889">
        <v>98104</v>
      </c>
    </row>
    <row r="1890" spans="1:32" ht="409.5" x14ac:dyDescent="0.25">
      <c r="A1890">
        <v>17697</v>
      </c>
      <c r="B1890" t="s">
        <v>1203</v>
      </c>
      <c r="C1890" t="s">
        <v>45</v>
      </c>
      <c r="F1890">
        <v>1</v>
      </c>
      <c r="G1890" t="s">
        <v>2298</v>
      </c>
      <c r="H1890" t="s">
        <v>43703</v>
      </c>
      <c r="I1890">
        <v>0</v>
      </c>
      <c r="P1890" t="s">
        <v>849</v>
      </c>
      <c r="Q1890" t="s">
        <v>52</v>
      </c>
      <c r="S1890" t="s">
        <v>3625</v>
      </c>
      <c r="T1890" t="s">
        <v>493</v>
      </c>
      <c r="U1890" t="s">
        <v>3626</v>
      </c>
      <c r="V1890" t="s">
        <v>3627</v>
      </c>
      <c r="Y1890">
        <v>15</v>
      </c>
      <c r="Z1890" t="s">
        <v>34</v>
      </c>
      <c r="AA1890" t="s">
        <v>17960</v>
      </c>
      <c r="AB1890" s="1" t="s">
        <v>22140</v>
      </c>
      <c r="AC1890" t="s">
        <v>22141</v>
      </c>
      <c r="AD1890" t="s">
        <v>22142</v>
      </c>
      <c r="AE1890" t="s">
        <v>38</v>
      </c>
      <c r="AF1890">
        <v>98104</v>
      </c>
    </row>
    <row r="1891" spans="1:32" x14ac:dyDescent="0.25">
      <c r="A1891">
        <v>17698</v>
      </c>
      <c r="B1891" t="s">
        <v>685</v>
      </c>
      <c r="C1891" t="s">
        <v>686</v>
      </c>
      <c r="F1891">
        <v>1</v>
      </c>
      <c r="G1891" t="s">
        <v>20054</v>
      </c>
      <c r="H1891" t="s">
        <v>43705</v>
      </c>
      <c r="Q1891" t="s">
        <v>33</v>
      </c>
      <c r="AA1891" t="s">
        <v>20055</v>
      </c>
      <c r="AB1891" t="s">
        <v>34126</v>
      </c>
      <c r="AC1891" t="s">
        <v>34124</v>
      </c>
      <c r="AD1891">
        <v>-160760</v>
      </c>
    </row>
    <row r="1892" spans="1:32" x14ac:dyDescent="0.25">
      <c r="A1892">
        <v>17699</v>
      </c>
      <c r="B1892" t="s">
        <v>178</v>
      </c>
      <c r="F1892">
        <v>1</v>
      </c>
      <c r="G1892" t="s">
        <v>2107</v>
      </c>
      <c r="H1892" t="s">
        <v>43705</v>
      </c>
      <c r="I1892">
        <v>0</v>
      </c>
      <c r="Q1892" t="s">
        <v>33</v>
      </c>
      <c r="Z1892" t="s">
        <v>34</v>
      </c>
      <c r="AA1892" t="s">
        <v>2108</v>
      </c>
      <c r="AB1892" t="s">
        <v>33034</v>
      </c>
      <c r="AC1892" t="s">
        <v>33034</v>
      </c>
      <c r="AD1892" t="s">
        <v>33035</v>
      </c>
      <c r="AE1892" t="s">
        <v>38</v>
      </c>
      <c r="AF1892">
        <v>98902</v>
      </c>
    </row>
    <row r="1893" spans="1:32" x14ac:dyDescent="0.25">
      <c r="A1893">
        <v>17700</v>
      </c>
      <c r="B1893" t="s">
        <v>3712</v>
      </c>
      <c r="C1893" t="s">
        <v>45</v>
      </c>
      <c r="F1893">
        <v>1</v>
      </c>
      <c r="G1893" t="s">
        <v>22586</v>
      </c>
      <c r="H1893" t="s">
        <v>43705</v>
      </c>
      <c r="I1893">
        <v>0</v>
      </c>
      <c r="Q1893" t="s">
        <v>33</v>
      </c>
      <c r="Z1893" t="s">
        <v>34</v>
      </c>
      <c r="AA1893" t="s">
        <v>24025</v>
      </c>
      <c r="AB1893" t="s">
        <v>24026</v>
      </c>
      <c r="AC1893" t="s">
        <v>24027</v>
      </c>
      <c r="AD1893" t="s">
        <v>24028</v>
      </c>
      <c r="AE1893" t="s">
        <v>102</v>
      </c>
      <c r="AF1893">
        <v>97389</v>
      </c>
    </row>
    <row r="1894" spans="1:32" ht="390" x14ac:dyDescent="0.25">
      <c r="A1894">
        <v>17708</v>
      </c>
      <c r="B1894" t="s">
        <v>685</v>
      </c>
      <c r="C1894" t="s">
        <v>686</v>
      </c>
      <c r="F1894">
        <v>1</v>
      </c>
      <c r="G1894" t="s">
        <v>29818</v>
      </c>
      <c r="H1894" t="s">
        <v>43705</v>
      </c>
      <c r="I1894">
        <v>0</v>
      </c>
      <c r="Q1894" t="s">
        <v>33</v>
      </c>
      <c r="AA1894" t="s">
        <v>30300</v>
      </c>
      <c r="AB1894" s="1" t="s">
        <v>35239</v>
      </c>
      <c r="AC1894" t="s">
        <v>35222</v>
      </c>
      <c r="AD1894" t="s">
        <v>35240</v>
      </c>
      <c r="AE1894" t="s">
        <v>38</v>
      </c>
      <c r="AF1894">
        <v>98409</v>
      </c>
    </row>
    <row r="1895" spans="1:32" x14ac:dyDescent="0.25">
      <c r="A1895">
        <v>17712</v>
      </c>
      <c r="B1895" t="s">
        <v>30</v>
      </c>
      <c r="C1895" t="s">
        <v>31</v>
      </c>
      <c r="F1895">
        <v>1</v>
      </c>
      <c r="G1895" t="s">
        <v>670</v>
      </c>
      <c r="H1895" t="s">
        <v>43705</v>
      </c>
      <c r="Q1895" t="s">
        <v>33</v>
      </c>
      <c r="Z1895" t="s">
        <v>34</v>
      </c>
      <c r="AA1895" t="s">
        <v>674</v>
      </c>
      <c r="AB1895" t="s">
        <v>5367</v>
      </c>
      <c r="AC1895" t="s">
        <v>5367</v>
      </c>
      <c r="AD1895">
        <v>-160383</v>
      </c>
      <c r="AE1895" t="s">
        <v>3619</v>
      </c>
      <c r="AF1895">
        <v>62082</v>
      </c>
    </row>
    <row r="1896" spans="1:32" ht="409.5" x14ac:dyDescent="0.25">
      <c r="A1896">
        <v>17740</v>
      </c>
      <c r="B1896" t="s">
        <v>79</v>
      </c>
      <c r="C1896" t="s">
        <v>80</v>
      </c>
      <c r="F1896">
        <v>1</v>
      </c>
      <c r="G1896" t="s">
        <v>10060</v>
      </c>
      <c r="H1896" t="s">
        <v>43703</v>
      </c>
      <c r="Q1896" t="s">
        <v>33</v>
      </c>
      <c r="AA1896" t="s">
        <v>10061</v>
      </c>
      <c r="AB1896" s="1" t="s">
        <v>10062</v>
      </c>
      <c r="AC1896" t="s">
        <v>10063</v>
      </c>
      <c r="AD1896">
        <v>-170204</v>
      </c>
      <c r="AE1896" t="s">
        <v>38</v>
      </c>
      <c r="AF1896">
        <v>98027</v>
      </c>
    </row>
    <row r="1897" spans="1:32" x14ac:dyDescent="0.25">
      <c r="A1897">
        <v>17756</v>
      </c>
      <c r="B1897" t="s">
        <v>677</v>
      </c>
      <c r="C1897" t="s">
        <v>80</v>
      </c>
      <c r="F1897">
        <v>1</v>
      </c>
      <c r="G1897" t="s">
        <v>651</v>
      </c>
      <c r="H1897" t="s">
        <v>43705</v>
      </c>
      <c r="I1897">
        <v>0</v>
      </c>
      <c r="Q1897" t="s">
        <v>33</v>
      </c>
      <c r="AA1897" t="s">
        <v>6323</v>
      </c>
      <c r="AB1897" t="s">
        <v>8671</v>
      </c>
      <c r="AC1897" t="s">
        <v>8672</v>
      </c>
      <c r="AD1897" t="s">
        <v>8673</v>
      </c>
      <c r="AE1897" t="s">
        <v>38</v>
      </c>
      <c r="AF1897">
        <v>98034</v>
      </c>
    </row>
    <row r="1898" spans="1:32" x14ac:dyDescent="0.25">
      <c r="A1898">
        <v>17759</v>
      </c>
      <c r="B1898" t="s">
        <v>79</v>
      </c>
      <c r="C1898" t="s">
        <v>80</v>
      </c>
      <c r="F1898">
        <v>1</v>
      </c>
      <c r="G1898" t="s">
        <v>5745</v>
      </c>
      <c r="H1898" t="s">
        <v>43705</v>
      </c>
      <c r="Q1898" t="s">
        <v>33</v>
      </c>
      <c r="AA1898" t="s">
        <v>5935</v>
      </c>
      <c r="AB1898" t="s">
        <v>25892</v>
      </c>
      <c r="AC1898" t="s">
        <v>25893</v>
      </c>
      <c r="AD1898">
        <v>-170799</v>
      </c>
      <c r="AE1898" t="s">
        <v>38</v>
      </c>
      <c r="AF1898">
        <v>98201</v>
      </c>
    </row>
    <row r="1899" spans="1:32" ht="409.5" x14ac:dyDescent="0.25">
      <c r="A1899">
        <v>17765</v>
      </c>
      <c r="B1899" t="s">
        <v>2046</v>
      </c>
      <c r="C1899" t="s">
        <v>80</v>
      </c>
      <c r="F1899">
        <v>1</v>
      </c>
      <c r="G1899" t="s">
        <v>5344</v>
      </c>
      <c r="H1899" t="s">
        <v>43703</v>
      </c>
      <c r="Q1899" t="s">
        <v>33</v>
      </c>
      <c r="AA1899" t="s">
        <v>5345</v>
      </c>
      <c r="AB1899" s="1" t="s">
        <v>10884</v>
      </c>
      <c r="AC1899" t="s">
        <v>10885</v>
      </c>
      <c r="AD1899">
        <v>-162047</v>
      </c>
      <c r="AE1899" t="s">
        <v>38</v>
      </c>
      <c r="AF1899">
        <v>98121</v>
      </c>
    </row>
    <row r="1900" spans="1:32" x14ac:dyDescent="0.25">
      <c r="A1900">
        <v>17765</v>
      </c>
      <c r="B1900" t="s">
        <v>178</v>
      </c>
      <c r="C1900" t="s">
        <v>179</v>
      </c>
      <c r="F1900">
        <v>1</v>
      </c>
      <c r="G1900" t="s">
        <v>20440</v>
      </c>
      <c r="H1900" t="s">
        <v>43703</v>
      </c>
      <c r="I1900">
        <v>0</v>
      </c>
      <c r="Q1900" t="s">
        <v>33</v>
      </c>
      <c r="Z1900" t="s">
        <v>34</v>
      </c>
      <c r="AA1900" t="s">
        <v>17512</v>
      </c>
      <c r="AB1900" t="s">
        <v>40383</v>
      </c>
      <c r="AC1900" t="s">
        <v>40384</v>
      </c>
      <c r="AD1900" t="s">
        <v>40385</v>
      </c>
      <c r="AE1900" t="s">
        <v>38</v>
      </c>
      <c r="AF1900">
        <v>98922</v>
      </c>
    </row>
    <row r="1901" spans="1:32" x14ac:dyDescent="0.25">
      <c r="A1901">
        <v>17769</v>
      </c>
      <c r="B1901" t="s">
        <v>739</v>
      </c>
      <c r="C1901" t="s">
        <v>686</v>
      </c>
      <c r="F1901">
        <v>1</v>
      </c>
      <c r="G1901" t="s">
        <v>4924</v>
      </c>
      <c r="H1901" t="s">
        <v>43705</v>
      </c>
      <c r="I1901">
        <v>0</v>
      </c>
      <c r="Q1901" t="s">
        <v>33</v>
      </c>
      <c r="AA1901" t="s">
        <v>30308</v>
      </c>
      <c r="AB1901" t="s">
        <v>30309</v>
      </c>
      <c r="AC1901" t="s">
        <v>30310</v>
      </c>
      <c r="AD1901" t="s">
        <v>30311</v>
      </c>
      <c r="AE1901" t="s">
        <v>38</v>
      </c>
      <c r="AF1901">
        <v>98009</v>
      </c>
    </row>
    <row r="1902" spans="1:32" x14ac:dyDescent="0.25">
      <c r="A1902">
        <v>17780</v>
      </c>
      <c r="B1902" t="s">
        <v>44</v>
      </c>
      <c r="C1902" t="s">
        <v>45</v>
      </c>
      <c r="F1902">
        <v>1</v>
      </c>
      <c r="G1902" t="s">
        <v>25636</v>
      </c>
      <c r="H1902" t="s">
        <v>43705</v>
      </c>
      <c r="I1902">
        <v>73</v>
      </c>
      <c r="J1902" t="s">
        <v>617</v>
      </c>
      <c r="N1902">
        <v>10.95</v>
      </c>
      <c r="Q1902" t="s">
        <v>33</v>
      </c>
      <c r="Y1902">
        <v>30</v>
      </c>
      <c r="Z1902" t="s">
        <v>34</v>
      </c>
      <c r="AA1902" t="s">
        <v>41962</v>
      </c>
      <c r="AB1902" t="s">
        <v>42152</v>
      </c>
      <c r="AC1902" t="s">
        <v>42153</v>
      </c>
      <c r="AD1902" t="s">
        <v>42154</v>
      </c>
      <c r="AE1902" t="s">
        <v>38</v>
      </c>
      <c r="AF1902">
        <v>99201</v>
      </c>
    </row>
    <row r="1903" spans="1:32" x14ac:dyDescent="0.25">
      <c r="A1903">
        <v>17808</v>
      </c>
      <c r="B1903" t="s">
        <v>2046</v>
      </c>
      <c r="C1903" t="s">
        <v>80</v>
      </c>
      <c r="D1903" t="s">
        <v>34</v>
      </c>
      <c r="E1903" t="s">
        <v>10162</v>
      </c>
      <c r="F1903">
        <v>1</v>
      </c>
      <c r="G1903" t="s">
        <v>10163</v>
      </c>
      <c r="H1903" t="s">
        <v>43703</v>
      </c>
      <c r="Q1903" t="s">
        <v>52</v>
      </c>
      <c r="Z1903" t="s">
        <v>34</v>
      </c>
      <c r="AA1903" t="s">
        <v>5571</v>
      </c>
      <c r="AB1903" t="s">
        <v>10164</v>
      </c>
      <c r="AC1903" t="s">
        <v>10165</v>
      </c>
      <c r="AD1903">
        <v>-163612</v>
      </c>
    </row>
    <row r="1904" spans="1:32" x14ac:dyDescent="0.25">
      <c r="A1904">
        <v>17815</v>
      </c>
      <c r="B1904" t="s">
        <v>685</v>
      </c>
      <c r="C1904" t="s">
        <v>686</v>
      </c>
      <c r="F1904">
        <v>1</v>
      </c>
      <c r="G1904" t="s">
        <v>31466</v>
      </c>
      <c r="H1904" t="s">
        <v>43705</v>
      </c>
      <c r="Q1904" t="s">
        <v>33</v>
      </c>
      <c r="AA1904" t="s">
        <v>33509</v>
      </c>
      <c r="AB1904" t="s">
        <v>35006</v>
      </c>
      <c r="AC1904" t="s">
        <v>35007</v>
      </c>
      <c r="AD1904">
        <v>-160987</v>
      </c>
      <c r="AE1904" t="s">
        <v>38</v>
      </c>
      <c r="AF1904">
        <v>98541</v>
      </c>
    </row>
    <row r="1905" spans="1:32" x14ac:dyDescent="0.25">
      <c r="A1905">
        <v>17815</v>
      </c>
      <c r="B1905" t="s">
        <v>178</v>
      </c>
      <c r="F1905">
        <v>1</v>
      </c>
      <c r="G1905" t="s">
        <v>9791</v>
      </c>
      <c r="H1905" t="s">
        <v>43705</v>
      </c>
      <c r="I1905">
        <v>0</v>
      </c>
      <c r="Q1905" t="s">
        <v>33</v>
      </c>
      <c r="Z1905" t="s">
        <v>34</v>
      </c>
      <c r="AA1905" t="s">
        <v>9792</v>
      </c>
      <c r="AB1905" t="s">
        <v>9793</v>
      </c>
      <c r="AC1905" t="s">
        <v>9794</v>
      </c>
      <c r="AD1905" t="s">
        <v>9795</v>
      </c>
      <c r="AE1905" t="s">
        <v>38</v>
      </c>
      <c r="AF1905">
        <v>98550</v>
      </c>
    </row>
    <row r="1906" spans="1:32" ht="409.5" x14ac:dyDescent="0.25">
      <c r="A1906">
        <v>422</v>
      </c>
      <c r="B1906" t="s">
        <v>124</v>
      </c>
      <c r="C1906" t="s">
        <v>45</v>
      </c>
      <c r="F1906">
        <v>1</v>
      </c>
      <c r="G1906" t="s">
        <v>23758</v>
      </c>
      <c r="H1906" t="s">
        <v>43705</v>
      </c>
      <c r="I1906">
        <v>0</v>
      </c>
      <c r="Q1906" t="s">
        <v>33</v>
      </c>
      <c r="Z1906" t="s">
        <v>34</v>
      </c>
      <c r="AA1906" t="s">
        <v>2284</v>
      </c>
      <c r="AB1906" s="1" t="s">
        <v>23759</v>
      </c>
      <c r="AC1906" t="s">
        <v>23605</v>
      </c>
      <c r="AD1906" t="s">
        <v>23760</v>
      </c>
      <c r="AE1906" t="s">
        <v>38</v>
      </c>
      <c r="AF1906">
        <v>98006</v>
      </c>
    </row>
    <row r="1907" spans="1:32" x14ac:dyDescent="0.25">
      <c r="A1907">
        <v>17838</v>
      </c>
      <c r="B1907" t="s">
        <v>463</v>
      </c>
      <c r="F1907">
        <v>1</v>
      </c>
      <c r="G1907" t="s">
        <v>69</v>
      </c>
      <c r="H1907" t="s">
        <v>43696</v>
      </c>
      <c r="P1907" t="s">
        <v>27168</v>
      </c>
      <c r="Q1907" t="s">
        <v>168</v>
      </c>
      <c r="AA1907" t="s">
        <v>725</v>
      </c>
      <c r="AB1907" t="s">
        <v>27169</v>
      </c>
      <c r="AC1907" t="s">
        <v>27170</v>
      </c>
      <c r="AD1907">
        <v>-161600</v>
      </c>
      <c r="AE1907" t="s">
        <v>38</v>
      </c>
      <c r="AF1907">
        <v>98121</v>
      </c>
    </row>
    <row r="1908" spans="1:32" x14ac:dyDescent="0.25">
      <c r="A1908">
        <v>17843</v>
      </c>
      <c r="B1908" t="s">
        <v>677</v>
      </c>
      <c r="C1908" t="s">
        <v>80</v>
      </c>
      <c r="F1908">
        <v>1</v>
      </c>
      <c r="G1908" t="s">
        <v>12636</v>
      </c>
      <c r="H1908" t="s">
        <v>43696</v>
      </c>
      <c r="I1908">
        <v>0</v>
      </c>
      <c r="Q1908" t="s">
        <v>33</v>
      </c>
      <c r="AA1908" t="s">
        <v>12637</v>
      </c>
      <c r="AB1908" t="s">
        <v>12638</v>
      </c>
      <c r="AC1908" t="s">
        <v>12639</v>
      </c>
      <c r="AD1908" t="s">
        <v>12640</v>
      </c>
      <c r="AE1908" t="s">
        <v>38</v>
      </c>
      <c r="AF1908">
        <v>98070</v>
      </c>
    </row>
    <row r="1909" spans="1:32" x14ac:dyDescent="0.25">
      <c r="A1909">
        <v>17857</v>
      </c>
      <c r="B1909" t="s">
        <v>685</v>
      </c>
      <c r="C1909" t="s">
        <v>686</v>
      </c>
      <c r="F1909">
        <v>1</v>
      </c>
      <c r="G1909" t="s">
        <v>6552</v>
      </c>
      <c r="H1909" t="s">
        <v>43705</v>
      </c>
      <c r="I1909">
        <v>0</v>
      </c>
      <c r="Q1909" t="s">
        <v>33</v>
      </c>
      <c r="AA1909" t="s">
        <v>30212</v>
      </c>
      <c r="AB1909" t="s">
        <v>35125</v>
      </c>
      <c r="AC1909" t="s">
        <v>35126</v>
      </c>
      <c r="AD1909" t="s">
        <v>35127</v>
      </c>
      <c r="AE1909" t="s">
        <v>38</v>
      </c>
      <c r="AF1909">
        <v>98837</v>
      </c>
    </row>
    <row r="1910" spans="1:32" x14ac:dyDescent="0.25">
      <c r="A1910">
        <v>17868</v>
      </c>
      <c r="B1910" t="s">
        <v>677</v>
      </c>
      <c r="C1910" t="s">
        <v>80</v>
      </c>
      <c r="F1910">
        <v>1</v>
      </c>
      <c r="G1910" t="s">
        <v>2036</v>
      </c>
      <c r="H1910" t="s">
        <v>43696</v>
      </c>
      <c r="I1910">
        <v>0</v>
      </c>
      <c r="Q1910" t="s">
        <v>33</v>
      </c>
      <c r="AA1910" t="s">
        <v>27965</v>
      </c>
      <c r="AB1910" t="s">
        <v>27966</v>
      </c>
      <c r="AC1910" t="s">
        <v>27967</v>
      </c>
      <c r="AD1910" t="s">
        <v>27968</v>
      </c>
      <c r="AE1910" t="s">
        <v>38</v>
      </c>
      <c r="AF1910">
        <v>98405</v>
      </c>
    </row>
    <row r="1911" spans="1:32" ht="195" x14ac:dyDescent="0.25">
      <c r="A1911">
        <v>17876</v>
      </c>
      <c r="B1911" t="s">
        <v>739</v>
      </c>
      <c r="C1911" t="s">
        <v>686</v>
      </c>
      <c r="F1911">
        <v>1</v>
      </c>
      <c r="G1911" t="s">
        <v>3295</v>
      </c>
      <c r="H1911" t="s">
        <v>43705</v>
      </c>
      <c r="Q1911" t="s">
        <v>33</v>
      </c>
      <c r="AA1911" t="s">
        <v>3393</v>
      </c>
      <c r="AB1911" s="1" t="s">
        <v>29997</v>
      </c>
      <c r="AC1911" t="s">
        <v>29993</v>
      </c>
      <c r="AD1911">
        <v>-172705</v>
      </c>
      <c r="AE1911" t="s">
        <v>38</v>
      </c>
      <c r="AF1911">
        <v>98005</v>
      </c>
    </row>
    <row r="1912" spans="1:32" x14ac:dyDescent="0.25">
      <c r="A1912">
        <v>17887</v>
      </c>
      <c r="B1912" t="s">
        <v>685</v>
      </c>
      <c r="C1912" t="s">
        <v>686</v>
      </c>
      <c r="F1912">
        <v>1</v>
      </c>
      <c r="G1912" t="s">
        <v>29351</v>
      </c>
      <c r="H1912" t="s">
        <v>43705</v>
      </c>
      <c r="Q1912" t="s">
        <v>33</v>
      </c>
      <c r="AA1912" t="s">
        <v>29352</v>
      </c>
      <c r="AB1912" t="s">
        <v>33844</v>
      </c>
      <c r="AC1912" t="s">
        <v>33814</v>
      </c>
      <c r="AD1912">
        <v>-163203</v>
      </c>
      <c r="AE1912" t="s">
        <v>38</v>
      </c>
      <c r="AF1912">
        <v>98409</v>
      </c>
    </row>
    <row r="1913" spans="1:32" x14ac:dyDescent="0.25">
      <c r="A1913">
        <v>17890</v>
      </c>
      <c r="B1913" t="s">
        <v>39</v>
      </c>
      <c r="F1913">
        <v>1</v>
      </c>
      <c r="G1913" t="s">
        <v>69</v>
      </c>
      <c r="H1913" t="s">
        <v>43696</v>
      </c>
      <c r="P1913" t="s">
        <v>1348</v>
      </c>
      <c r="Q1913" t="s">
        <v>168</v>
      </c>
      <c r="AA1913" t="s">
        <v>725</v>
      </c>
      <c r="AB1913" t="s">
        <v>27176</v>
      </c>
      <c r="AC1913" t="s">
        <v>27177</v>
      </c>
      <c r="AD1913">
        <v>-160087</v>
      </c>
      <c r="AE1913" t="s">
        <v>38</v>
      </c>
      <c r="AF1913">
        <v>98121</v>
      </c>
    </row>
    <row r="1914" spans="1:32" x14ac:dyDescent="0.25">
      <c r="A1914">
        <v>17897</v>
      </c>
      <c r="B1914" t="s">
        <v>334</v>
      </c>
      <c r="C1914" t="s">
        <v>45</v>
      </c>
      <c r="F1914">
        <v>1</v>
      </c>
      <c r="G1914" t="s">
        <v>3408</v>
      </c>
      <c r="H1914" t="s">
        <v>43705</v>
      </c>
      <c r="I1914">
        <v>0</v>
      </c>
      <c r="P1914" t="s">
        <v>612</v>
      </c>
      <c r="Q1914" t="s">
        <v>52</v>
      </c>
      <c r="Z1914" t="s">
        <v>34</v>
      </c>
      <c r="AA1914" t="s">
        <v>29045</v>
      </c>
      <c r="AB1914" t="s">
        <v>29046</v>
      </c>
      <c r="AC1914" t="s">
        <v>29047</v>
      </c>
      <c r="AD1914" t="s">
        <v>29048</v>
      </c>
      <c r="AE1914" t="s">
        <v>38</v>
      </c>
      <c r="AF1914">
        <v>98006</v>
      </c>
    </row>
    <row r="1915" spans="1:32" x14ac:dyDescent="0.25">
      <c r="A1915">
        <v>17909</v>
      </c>
      <c r="B1915" t="s">
        <v>44</v>
      </c>
      <c r="C1915" t="s">
        <v>45</v>
      </c>
      <c r="F1915">
        <v>1</v>
      </c>
      <c r="G1915" t="s">
        <v>39755</v>
      </c>
      <c r="H1915" t="s">
        <v>43705</v>
      </c>
      <c r="I1915">
        <v>0</v>
      </c>
      <c r="Q1915" t="s">
        <v>33</v>
      </c>
      <c r="Z1915" t="s">
        <v>34</v>
      </c>
      <c r="AA1915" t="s">
        <v>39756</v>
      </c>
      <c r="AB1915" t="s">
        <v>39770</v>
      </c>
      <c r="AC1915" t="s">
        <v>39770</v>
      </c>
      <c r="AD1915" t="s">
        <v>39771</v>
      </c>
      <c r="AE1915" t="s">
        <v>38</v>
      </c>
      <c r="AF1915">
        <v>98424</v>
      </c>
    </row>
    <row r="1916" spans="1:32" x14ac:dyDescent="0.25">
      <c r="A1916">
        <v>17914</v>
      </c>
      <c r="B1916" t="s">
        <v>685</v>
      </c>
      <c r="C1916" t="s">
        <v>686</v>
      </c>
      <c r="F1916">
        <v>1</v>
      </c>
      <c r="G1916" t="s">
        <v>160</v>
      </c>
      <c r="H1916" t="s">
        <v>43705</v>
      </c>
      <c r="Q1916" t="s">
        <v>33</v>
      </c>
      <c r="AA1916" t="s">
        <v>31445</v>
      </c>
      <c r="AB1916" t="s">
        <v>35197</v>
      </c>
      <c r="AC1916" t="s">
        <v>35185</v>
      </c>
      <c r="AD1916">
        <v>-160001</v>
      </c>
      <c r="AE1916" t="s">
        <v>38</v>
      </c>
      <c r="AF1916">
        <v>98908</v>
      </c>
    </row>
    <row r="1917" spans="1:32" x14ac:dyDescent="0.25">
      <c r="A1917">
        <v>17936</v>
      </c>
      <c r="B1917" t="s">
        <v>2046</v>
      </c>
      <c r="C1917" t="s">
        <v>80</v>
      </c>
      <c r="F1917">
        <v>1</v>
      </c>
      <c r="G1917" t="s">
        <v>413</v>
      </c>
      <c r="H1917" t="s">
        <v>43705</v>
      </c>
      <c r="Q1917" t="s">
        <v>33</v>
      </c>
      <c r="AA1917" t="s">
        <v>414</v>
      </c>
      <c r="AB1917" t="s">
        <v>10196</v>
      </c>
      <c r="AC1917" t="s">
        <v>10197</v>
      </c>
      <c r="AD1917">
        <v>-170999</v>
      </c>
      <c r="AE1917" t="s">
        <v>38</v>
      </c>
      <c r="AF1917">
        <v>98004</v>
      </c>
    </row>
    <row r="1918" spans="1:32" x14ac:dyDescent="0.25">
      <c r="A1918">
        <v>17953</v>
      </c>
      <c r="B1918" t="s">
        <v>685</v>
      </c>
      <c r="C1918" t="s">
        <v>686</v>
      </c>
      <c r="F1918">
        <v>1</v>
      </c>
      <c r="G1918" t="s">
        <v>17578</v>
      </c>
      <c r="H1918" t="s">
        <v>43705</v>
      </c>
      <c r="I1918">
        <v>0</v>
      </c>
      <c r="Q1918" t="s">
        <v>33</v>
      </c>
      <c r="AA1918" t="s">
        <v>29865</v>
      </c>
      <c r="AB1918" t="s">
        <v>34476</v>
      </c>
      <c r="AC1918" t="s">
        <v>34436</v>
      </c>
      <c r="AD1918" t="s">
        <v>34477</v>
      </c>
      <c r="AE1918" t="s">
        <v>38</v>
      </c>
      <c r="AF1918">
        <v>98371</v>
      </c>
    </row>
    <row r="1919" spans="1:32" x14ac:dyDescent="0.25">
      <c r="A1919">
        <v>17974</v>
      </c>
      <c r="B1919" t="s">
        <v>73</v>
      </c>
      <c r="C1919" t="s">
        <v>74</v>
      </c>
      <c r="F1919">
        <v>1</v>
      </c>
      <c r="G1919" t="s">
        <v>4947</v>
      </c>
      <c r="H1919" t="s">
        <v>43705</v>
      </c>
      <c r="I1919">
        <v>0</v>
      </c>
      <c r="Q1919" t="s">
        <v>33</v>
      </c>
      <c r="AA1919" t="s">
        <v>3152</v>
      </c>
      <c r="AB1919" t="s">
        <v>36565</v>
      </c>
      <c r="AC1919" t="s">
        <v>36566</v>
      </c>
      <c r="AD1919" t="s">
        <v>36567</v>
      </c>
    </row>
    <row r="1920" spans="1:32" x14ac:dyDescent="0.25">
      <c r="A1920">
        <v>17983</v>
      </c>
      <c r="B1920" t="s">
        <v>178</v>
      </c>
      <c r="C1920" t="s">
        <v>179</v>
      </c>
      <c r="F1920">
        <v>1</v>
      </c>
      <c r="G1920" t="s">
        <v>3707</v>
      </c>
      <c r="H1920" t="s">
        <v>43705</v>
      </c>
      <c r="Q1920" t="s">
        <v>33</v>
      </c>
      <c r="Z1920" t="s">
        <v>34</v>
      </c>
      <c r="AA1920" t="s">
        <v>3708</v>
      </c>
      <c r="AB1920" t="s">
        <v>4044</v>
      </c>
      <c r="AC1920" t="s">
        <v>4045</v>
      </c>
      <c r="AD1920">
        <v>-170622</v>
      </c>
      <c r="AE1920" t="s">
        <v>102</v>
      </c>
      <c r="AF1920">
        <v>97222</v>
      </c>
    </row>
    <row r="1921" spans="1:32" x14ac:dyDescent="0.25">
      <c r="A1921">
        <v>17984</v>
      </c>
      <c r="B1921" t="s">
        <v>164</v>
      </c>
      <c r="C1921" t="s">
        <v>165</v>
      </c>
      <c r="F1921">
        <v>1</v>
      </c>
      <c r="G1921" t="s">
        <v>734</v>
      </c>
      <c r="H1921" t="s">
        <v>43696</v>
      </c>
      <c r="I1921">
        <v>0</v>
      </c>
      <c r="Q1921" t="s">
        <v>33</v>
      </c>
      <c r="AA1921" t="s">
        <v>735</v>
      </c>
      <c r="AB1921" t="s">
        <v>40729</v>
      </c>
      <c r="AC1921" t="s">
        <v>40730</v>
      </c>
      <c r="AD1921" t="s">
        <v>40731</v>
      </c>
      <c r="AE1921" t="s">
        <v>38</v>
      </c>
      <c r="AF1921">
        <v>98111</v>
      </c>
    </row>
    <row r="1922" spans="1:32" x14ac:dyDescent="0.25">
      <c r="A1922">
        <v>17990</v>
      </c>
      <c r="B1922" t="s">
        <v>773</v>
      </c>
      <c r="C1922" t="s">
        <v>80</v>
      </c>
      <c r="F1922">
        <v>1</v>
      </c>
      <c r="G1922" t="s">
        <v>3308</v>
      </c>
      <c r="H1922" t="s">
        <v>43705</v>
      </c>
      <c r="I1922">
        <v>0</v>
      </c>
      <c r="Q1922" t="s">
        <v>33</v>
      </c>
      <c r="Z1922" t="s">
        <v>34</v>
      </c>
      <c r="AA1922" t="s">
        <v>3309</v>
      </c>
      <c r="AB1922" t="s">
        <v>5923</v>
      </c>
      <c r="AC1922" t="s">
        <v>5924</v>
      </c>
      <c r="AD1922" t="s">
        <v>5925</v>
      </c>
      <c r="AE1922" t="s">
        <v>38</v>
      </c>
      <c r="AF1922">
        <v>98004</v>
      </c>
    </row>
    <row r="1923" spans="1:32" x14ac:dyDescent="0.25">
      <c r="A1923">
        <v>17997</v>
      </c>
      <c r="B1923" t="s">
        <v>96</v>
      </c>
      <c r="C1923" t="s">
        <v>97</v>
      </c>
      <c r="F1923">
        <v>1</v>
      </c>
      <c r="G1923" t="s">
        <v>32503</v>
      </c>
      <c r="H1923" t="s">
        <v>43703</v>
      </c>
      <c r="I1923">
        <v>0</v>
      </c>
      <c r="Q1923" t="s">
        <v>33</v>
      </c>
      <c r="Z1923" t="s">
        <v>34</v>
      </c>
      <c r="AA1923" t="s">
        <v>37378</v>
      </c>
      <c r="AB1923" t="s">
        <v>42855</v>
      </c>
      <c r="AC1923" t="s">
        <v>42856</v>
      </c>
      <c r="AD1923" t="s">
        <v>42857</v>
      </c>
      <c r="AE1923" t="s">
        <v>102</v>
      </c>
      <c r="AF1923">
        <v>97204</v>
      </c>
    </row>
    <row r="1924" spans="1:32" ht="409.5" x14ac:dyDescent="0.25">
      <c r="A1924">
        <v>18005</v>
      </c>
      <c r="B1924" t="s">
        <v>79</v>
      </c>
      <c r="C1924" t="s">
        <v>80</v>
      </c>
      <c r="F1924">
        <v>1</v>
      </c>
      <c r="G1924" t="s">
        <v>13402</v>
      </c>
      <c r="H1924" t="s">
        <v>43705</v>
      </c>
      <c r="Q1924" t="s">
        <v>33</v>
      </c>
      <c r="AA1924" t="s">
        <v>12095</v>
      </c>
      <c r="AB1924" s="1" t="s">
        <v>26363</v>
      </c>
      <c r="AC1924" t="s">
        <v>26364</v>
      </c>
      <c r="AD1924">
        <v>-180425</v>
      </c>
      <c r="AE1924" t="s">
        <v>38</v>
      </c>
      <c r="AF1924">
        <v>98023</v>
      </c>
    </row>
    <row r="1925" spans="1:32" ht="409.5" x14ac:dyDescent="0.25">
      <c r="A1925">
        <v>18013</v>
      </c>
      <c r="B1925" t="s">
        <v>685</v>
      </c>
      <c r="C1925" t="s">
        <v>686</v>
      </c>
      <c r="F1925">
        <v>1</v>
      </c>
      <c r="G1925" t="s">
        <v>4924</v>
      </c>
      <c r="H1925" t="s">
        <v>43705</v>
      </c>
      <c r="I1925">
        <v>0</v>
      </c>
      <c r="Q1925" t="s">
        <v>33</v>
      </c>
      <c r="AA1925" t="s">
        <v>29412</v>
      </c>
      <c r="AB1925" s="1" t="s">
        <v>34070</v>
      </c>
      <c r="AC1925" t="s">
        <v>34060</v>
      </c>
      <c r="AD1925" t="s">
        <v>34071</v>
      </c>
      <c r="AE1925" t="s">
        <v>38</v>
      </c>
      <c r="AF1925">
        <v>98005</v>
      </c>
    </row>
    <row r="1926" spans="1:32" ht="409.5" x14ac:dyDescent="0.25">
      <c r="A1926">
        <v>18014</v>
      </c>
      <c r="B1926" t="s">
        <v>2046</v>
      </c>
      <c r="C1926" t="s">
        <v>80</v>
      </c>
      <c r="F1926">
        <v>1</v>
      </c>
      <c r="G1926" t="s">
        <v>11929</v>
      </c>
      <c r="H1926" t="s">
        <v>43703</v>
      </c>
      <c r="I1926">
        <v>0</v>
      </c>
      <c r="Q1926" t="s">
        <v>33</v>
      </c>
      <c r="AA1926" t="s">
        <v>11930</v>
      </c>
      <c r="AB1926" s="1" t="s">
        <v>14690</v>
      </c>
      <c r="AC1926" t="s">
        <v>14691</v>
      </c>
      <c r="AD1926" t="s">
        <v>14692</v>
      </c>
      <c r="AE1926" t="s">
        <v>38</v>
      </c>
      <c r="AF1926">
        <v>98040</v>
      </c>
    </row>
    <row r="1927" spans="1:32" x14ac:dyDescent="0.25">
      <c r="A1927">
        <v>18016</v>
      </c>
      <c r="B1927" t="s">
        <v>73</v>
      </c>
      <c r="C1927" t="s">
        <v>74</v>
      </c>
      <c r="F1927">
        <v>1</v>
      </c>
      <c r="G1927" t="s">
        <v>36762</v>
      </c>
      <c r="H1927" t="s">
        <v>43705</v>
      </c>
      <c r="I1927">
        <v>0</v>
      </c>
      <c r="Q1927" t="s">
        <v>33</v>
      </c>
      <c r="AA1927" t="s">
        <v>36763</v>
      </c>
      <c r="AB1927" t="s">
        <v>36764</v>
      </c>
      <c r="AC1927" t="s">
        <v>36725</v>
      </c>
      <c r="AD1927" t="s">
        <v>36765</v>
      </c>
    </row>
    <row r="1928" spans="1:32" ht="360" x14ac:dyDescent="0.25">
      <c r="A1928">
        <v>18028</v>
      </c>
      <c r="B1928" t="s">
        <v>178</v>
      </c>
      <c r="C1928" t="s">
        <v>179</v>
      </c>
      <c r="F1928">
        <v>1</v>
      </c>
      <c r="G1928" t="s">
        <v>20197</v>
      </c>
      <c r="H1928" t="s">
        <v>43705</v>
      </c>
      <c r="Q1928" t="s">
        <v>33</v>
      </c>
      <c r="Z1928" t="s">
        <v>34</v>
      </c>
      <c r="AA1928" t="s">
        <v>20198</v>
      </c>
      <c r="AB1928" s="1" t="s">
        <v>33465</v>
      </c>
      <c r="AC1928" t="s">
        <v>33466</v>
      </c>
      <c r="AD1928">
        <v>-160203</v>
      </c>
      <c r="AE1928" t="s">
        <v>38</v>
      </c>
      <c r="AF1928">
        <v>98903</v>
      </c>
    </row>
    <row r="1929" spans="1:32" x14ac:dyDescent="0.25">
      <c r="A1929">
        <v>10255</v>
      </c>
      <c r="B1929" t="s">
        <v>3439</v>
      </c>
      <c r="F1929">
        <v>1</v>
      </c>
      <c r="G1929" t="s">
        <v>16794</v>
      </c>
      <c r="H1929" t="s">
        <v>43703</v>
      </c>
      <c r="I1929">
        <v>0</v>
      </c>
      <c r="Q1929" t="s">
        <v>33</v>
      </c>
      <c r="Z1929" t="s">
        <v>34</v>
      </c>
      <c r="AA1929" t="s">
        <v>16795</v>
      </c>
      <c r="AB1929" t="s">
        <v>16796</v>
      </c>
      <c r="AC1929" t="s">
        <v>16797</v>
      </c>
      <c r="AD1929" t="s">
        <v>16798</v>
      </c>
      <c r="AE1929" t="s">
        <v>38</v>
      </c>
      <c r="AF1929">
        <v>98516</v>
      </c>
    </row>
    <row r="1930" spans="1:32" x14ac:dyDescent="0.25">
      <c r="A1930">
        <v>18035</v>
      </c>
      <c r="B1930" t="s">
        <v>39</v>
      </c>
      <c r="F1930">
        <v>1</v>
      </c>
      <c r="G1930" t="s">
        <v>387</v>
      </c>
      <c r="H1930" t="s">
        <v>43696</v>
      </c>
      <c r="Q1930" t="s">
        <v>33</v>
      </c>
      <c r="Z1930" t="s">
        <v>34</v>
      </c>
      <c r="AA1930" t="s">
        <v>9909</v>
      </c>
      <c r="AB1930" t="s">
        <v>39888</v>
      </c>
      <c r="AC1930" t="s">
        <v>39889</v>
      </c>
      <c r="AD1930">
        <v>-160272</v>
      </c>
      <c r="AE1930" t="s">
        <v>38</v>
      </c>
      <c r="AF1930">
        <v>98109</v>
      </c>
    </row>
    <row r="1931" spans="1:32" ht="409.5" x14ac:dyDescent="0.25">
      <c r="A1931">
        <v>18036</v>
      </c>
      <c r="B1931" t="s">
        <v>164</v>
      </c>
      <c r="C1931" t="s">
        <v>165</v>
      </c>
      <c r="F1931">
        <v>1</v>
      </c>
      <c r="G1931" t="s">
        <v>31615</v>
      </c>
      <c r="H1931" t="s">
        <v>43705</v>
      </c>
      <c r="I1931">
        <v>0</v>
      </c>
      <c r="Q1931" t="s">
        <v>33</v>
      </c>
      <c r="AA1931" t="s">
        <v>31616</v>
      </c>
      <c r="AB1931" s="1" t="s">
        <v>31617</v>
      </c>
      <c r="AC1931" t="s">
        <v>31618</v>
      </c>
      <c r="AD1931" t="s">
        <v>31619</v>
      </c>
    </row>
    <row r="1932" spans="1:32" x14ac:dyDescent="0.25">
      <c r="A1932">
        <v>18052</v>
      </c>
      <c r="B1932" t="s">
        <v>685</v>
      </c>
      <c r="C1932" t="s">
        <v>686</v>
      </c>
      <c r="F1932">
        <v>1</v>
      </c>
      <c r="G1932" t="s">
        <v>15428</v>
      </c>
      <c r="H1932" t="s">
        <v>43705</v>
      </c>
      <c r="I1932">
        <v>0</v>
      </c>
      <c r="Q1932" t="s">
        <v>33</v>
      </c>
      <c r="AA1932" t="s">
        <v>33631</v>
      </c>
      <c r="AB1932" t="s">
        <v>33829</v>
      </c>
      <c r="AC1932" t="s">
        <v>33814</v>
      </c>
      <c r="AD1932" t="s">
        <v>33830</v>
      </c>
      <c r="AE1932" t="s">
        <v>38</v>
      </c>
      <c r="AF1932">
        <v>98501</v>
      </c>
    </row>
    <row r="1933" spans="1:32" x14ac:dyDescent="0.25">
      <c r="A1933">
        <v>18071</v>
      </c>
      <c r="B1933" t="s">
        <v>1203</v>
      </c>
      <c r="C1933" t="s">
        <v>45</v>
      </c>
      <c r="F1933">
        <v>1</v>
      </c>
      <c r="G1933" t="s">
        <v>120</v>
      </c>
      <c r="H1933" t="s">
        <v>43705</v>
      </c>
      <c r="I1933">
        <v>0</v>
      </c>
      <c r="Q1933" t="s">
        <v>33</v>
      </c>
      <c r="Z1933" t="s">
        <v>34</v>
      </c>
      <c r="AA1933" t="s">
        <v>2063</v>
      </c>
      <c r="AB1933" t="s">
        <v>8742</v>
      </c>
      <c r="AC1933" t="s">
        <v>8736</v>
      </c>
      <c r="AD1933" t="s">
        <v>8743</v>
      </c>
      <c r="AE1933" t="s">
        <v>38</v>
      </c>
      <c r="AF1933">
        <v>98201</v>
      </c>
    </row>
    <row r="1934" spans="1:32" x14ac:dyDescent="0.25">
      <c r="A1934">
        <v>18071</v>
      </c>
      <c r="B1934" t="s">
        <v>685</v>
      </c>
      <c r="C1934" t="s">
        <v>686</v>
      </c>
      <c r="F1934">
        <v>1</v>
      </c>
      <c r="G1934" t="s">
        <v>1194</v>
      </c>
      <c r="H1934" t="s">
        <v>43705</v>
      </c>
      <c r="Q1934" t="s">
        <v>33</v>
      </c>
      <c r="AA1934" t="s">
        <v>30655</v>
      </c>
      <c r="AB1934" t="s">
        <v>34696</v>
      </c>
      <c r="AC1934" t="s">
        <v>34678</v>
      </c>
      <c r="AD1934">
        <v>-163663</v>
      </c>
      <c r="AE1934" t="s">
        <v>38</v>
      </c>
      <c r="AF1934">
        <v>98033</v>
      </c>
    </row>
    <row r="1935" spans="1:32" x14ac:dyDescent="0.25">
      <c r="A1935">
        <v>18073</v>
      </c>
      <c r="B1935" t="s">
        <v>178</v>
      </c>
      <c r="C1935" t="s">
        <v>179</v>
      </c>
      <c r="F1935">
        <v>1</v>
      </c>
      <c r="G1935" t="s">
        <v>17372</v>
      </c>
      <c r="H1935" t="s">
        <v>43703</v>
      </c>
      <c r="Q1935" t="s">
        <v>33</v>
      </c>
      <c r="Y1935">
        <v>15</v>
      </c>
      <c r="Z1935" t="s">
        <v>34</v>
      </c>
      <c r="AA1935" t="s">
        <v>17373</v>
      </c>
      <c r="AB1935" t="s">
        <v>17374</v>
      </c>
      <c r="AC1935" t="s">
        <v>17375</v>
      </c>
      <c r="AD1935">
        <v>-180994</v>
      </c>
    </row>
    <row r="1936" spans="1:32" ht="210" x14ac:dyDescent="0.25">
      <c r="A1936">
        <v>18096</v>
      </c>
      <c r="B1936" t="s">
        <v>739</v>
      </c>
      <c r="C1936" t="s">
        <v>686</v>
      </c>
      <c r="F1936">
        <v>1</v>
      </c>
      <c r="G1936" t="s">
        <v>4924</v>
      </c>
      <c r="H1936" t="s">
        <v>43705</v>
      </c>
      <c r="I1936">
        <v>0</v>
      </c>
      <c r="Q1936" t="s">
        <v>33</v>
      </c>
      <c r="AA1936" t="s">
        <v>29412</v>
      </c>
      <c r="AB1936" s="1" t="s">
        <v>30426</v>
      </c>
      <c r="AC1936" t="s">
        <v>30422</v>
      </c>
      <c r="AD1936" t="s">
        <v>30427</v>
      </c>
      <c r="AE1936" t="s">
        <v>38</v>
      </c>
      <c r="AF1936">
        <v>98005</v>
      </c>
    </row>
    <row r="1937" spans="1:32" ht="409.5" x14ac:dyDescent="0.25">
      <c r="A1937">
        <v>18098</v>
      </c>
      <c r="B1937" t="s">
        <v>39</v>
      </c>
      <c r="E1937" t="s">
        <v>39387</v>
      </c>
      <c r="F1937">
        <v>1</v>
      </c>
      <c r="G1937" t="s">
        <v>840</v>
      </c>
      <c r="H1937" t="s">
        <v>43703</v>
      </c>
      <c r="P1937" t="s">
        <v>491</v>
      </c>
      <c r="Q1937" t="s">
        <v>168</v>
      </c>
      <c r="Y1937">
        <v>30</v>
      </c>
      <c r="Z1937" t="s">
        <v>34</v>
      </c>
      <c r="AA1937" t="s">
        <v>20763</v>
      </c>
      <c r="AB1937" s="1" t="s">
        <v>39388</v>
      </c>
      <c r="AC1937" s="1" t="s">
        <v>39389</v>
      </c>
      <c r="AD1937">
        <v>-162575</v>
      </c>
      <c r="AE1937" t="s">
        <v>38</v>
      </c>
      <c r="AF1937">
        <v>98154</v>
      </c>
    </row>
    <row r="1938" spans="1:32" ht="409.5" x14ac:dyDescent="0.25">
      <c r="A1938">
        <v>18103</v>
      </c>
      <c r="B1938" t="s">
        <v>2046</v>
      </c>
      <c r="C1938" t="s">
        <v>80</v>
      </c>
      <c r="F1938">
        <v>1</v>
      </c>
      <c r="G1938" t="s">
        <v>10418</v>
      </c>
      <c r="H1938" t="s">
        <v>43705</v>
      </c>
      <c r="I1938">
        <v>0</v>
      </c>
      <c r="Q1938" t="s">
        <v>33</v>
      </c>
      <c r="AA1938" t="s">
        <v>10419</v>
      </c>
      <c r="AB1938" s="1" t="s">
        <v>11926</v>
      </c>
      <c r="AC1938" t="s">
        <v>11927</v>
      </c>
      <c r="AD1938" t="s">
        <v>11928</v>
      </c>
      <c r="AE1938" t="s">
        <v>38</v>
      </c>
      <c r="AF1938">
        <v>98831</v>
      </c>
    </row>
    <row r="1939" spans="1:32" x14ac:dyDescent="0.25">
      <c r="A1939">
        <v>18120</v>
      </c>
      <c r="B1939" t="s">
        <v>2046</v>
      </c>
      <c r="C1939" t="s">
        <v>80</v>
      </c>
      <c r="F1939">
        <v>1</v>
      </c>
      <c r="G1939" t="s">
        <v>3047</v>
      </c>
      <c r="H1939" t="s">
        <v>43705</v>
      </c>
      <c r="I1939">
        <v>0</v>
      </c>
      <c r="Q1939" t="s">
        <v>33</v>
      </c>
      <c r="AA1939" t="s">
        <v>15271</v>
      </c>
      <c r="AB1939" t="s">
        <v>15275</v>
      </c>
      <c r="AC1939" t="s">
        <v>15276</v>
      </c>
      <c r="AD1939" t="s">
        <v>15277</v>
      </c>
      <c r="AE1939" t="s">
        <v>38</v>
      </c>
      <c r="AF1939">
        <v>98513</v>
      </c>
    </row>
    <row r="1940" spans="1:32" ht="330" x14ac:dyDescent="0.25">
      <c r="A1940">
        <v>19101</v>
      </c>
      <c r="B1940" t="s">
        <v>334</v>
      </c>
      <c r="C1940" t="s">
        <v>45</v>
      </c>
      <c r="F1940">
        <v>1</v>
      </c>
      <c r="G1940" t="s">
        <v>844</v>
      </c>
      <c r="H1940" t="s">
        <v>43705</v>
      </c>
      <c r="Q1940" t="s">
        <v>33</v>
      </c>
      <c r="Z1940" t="s">
        <v>34</v>
      </c>
      <c r="AA1940" t="s">
        <v>3590</v>
      </c>
      <c r="AB1940" s="1" t="s">
        <v>3591</v>
      </c>
      <c r="AC1940" t="s">
        <v>3592</v>
      </c>
      <c r="AD1940">
        <v>-163586</v>
      </c>
      <c r="AE1940" t="s">
        <v>38</v>
      </c>
      <c r="AF1940">
        <v>98103</v>
      </c>
    </row>
    <row r="1941" spans="1:32" ht="409.5" x14ac:dyDescent="0.25">
      <c r="A1941">
        <v>18125</v>
      </c>
      <c r="B1941" t="s">
        <v>79</v>
      </c>
      <c r="C1941" t="s">
        <v>80</v>
      </c>
      <c r="F1941">
        <v>1</v>
      </c>
      <c r="G1941" t="s">
        <v>4924</v>
      </c>
      <c r="H1941" t="s">
        <v>43705</v>
      </c>
      <c r="Q1941" t="s">
        <v>33</v>
      </c>
      <c r="AA1941" t="s">
        <v>7129</v>
      </c>
      <c r="AB1941" s="1" t="s">
        <v>26402</v>
      </c>
      <c r="AC1941" t="s">
        <v>26403</v>
      </c>
      <c r="AD1941">
        <v>-172737</v>
      </c>
      <c r="AE1941" t="s">
        <v>38</v>
      </c>
      <c r="AF1941">
        <v>98007</v>
      </c>
    </row>
    <row r="1942" spans="1:32" ht="409.5" x14ac:dyDescent="0.25">
      <c r="A1942">
        <v>18128</v>
      </c>
      <c r="B1942" t="s">
        <v>2046</v>
      </c>
      <c r="C1942" t="s">
        <v>80</v>
      </c>
      <c r="F1942">
        <v>1</v>
      </c>
      <c r="G1942" t="s">
        <v>923</v>
      </c>
      <c r="H1942" t="s">
        <v>43705</v>
      </c>
      <c r="I1942">
        <v>0</v>
      </c>
      <c r="Q1942" t="s">
        <v>33</v>
      </c>
      <c r="AA1942" t="s">
        <v>6529</v>
      </c>
      <c r="AB1942" s="1" t="s">
        <v>6530</v>
      </c>
      <c r="AC1942" t="s">
        <v>6527</v>
      </c>
      <c r="AD1942" t="s">
        <v>6531</v>
      </c>
      <c r="AE1942" t="s">
        <v>38</v>
      </c>
      <c r="AF1942">
        <v>98663</v>
      </c>
    </row>
    <row r="1943" spans="1:32" x14ac:dyDescent="0.25">
      <c r="A1943">
        <v>18138</v>
      </c>
      <c r="B1943" t="s">
        <v>2046</v>
      </c>
      <c r="C1943" t="s">
        <v>80</v>
      </c>
      <c r="F1943">
        <v>1</v>
      </c>
      <c r="G1943" t="s">
        <v>927</v>
      </c>
      <c r="H1943" t="s">
        <v>43705</v>
      </c>
      <c r="Q1943" t="s">
        <v>33</v>
      </c>
      <c r="AA1943" t="s">
        <v>928</v>
      </c>
      <c r="AB1943" t="s">
        <v>10776</v>
      </c>
      <c r="AC1943" t="s">
        <v>10774</v>
      </c>
      <c r="AD1943">
        <v>-172687</v>
      </c>
      <c r="AE1943" t="s">
        <v>102</v>
      </c>
      <c r="AF1943">
        <v>97211</v>
      </c>
    </row>
    <row r="1944" spans="1:32" x14ac:dyDescent="0.25">
      <c r="A1944">
        <v>18140</v>
      </c>
      <c r="B1944" t="s">
        <v>2046</v>
      </c>
      <c r="C1944" t="s">
        <v>80</v>
      </c>
      <c r="F1944">
        <v>1</v>
      </c>
      <c r="G1944" t="s">
        <v>160</v>
      </c>
      <c r="H1944" t="s">
        <v>43705</v>
      </c>
      <c r="Q1944" t="s">
        <v>33</v>
      </c>
      <c r="AA1944" t="s">
        <v>7618</v>
      </c>
      <c r="AB1944" t="s">
        <v>13658</v>
      </c>
      <c r="AC1944" t="s">
        <v>13654</v>
      </c>
      <c r="AD1944">
        <v>-161791</v>
      </c>
      <c r="AE1944" t="s">
        <v>38</v>
      </c>
      <c r="AF1944">
        <v>98109</v>
      </c>
    </row>
    <row r="1945" spans="1:32" x14ac:dyDescent="0.25">
      <c r="A1945">
        <v>18147</v>
      </c>
      <c r="B1945" t="s">
        <v>73</v>
      </c>
      <c r="C1945" t="s">
        <v>74</v>
      </c>
      <c r="F1945">
        <v>1</v>
      </c>
      <c r="G1945" t="s">
        <v>1305</v>
      </c>
      <c r="H1945" t="s">
        <v>43705</v>
      </c>
      <c r="I1945">
        <v>0</v>
      </c>
      <c r="Q1945" t="s">
        <v>33</v>
      </c>
      <c r="AA1945" t="s">
        <v>17047</v>
      </c>
      <c r="AB1945" t="s">
        <v>36365</v>
      </c>
      <c r="AC1945" t="s">
        <v>36366</v>
      </c>
      <c r="AD1945" t="s">
        <v>36367</v>
      </c>
    </row>
    <row r="1946" spans="1:32" x14ac:dyDescent="0.25">
      <c r="A1946">
        <v>18150</v>
      </c>
      <c r="B1946" t="s">
        <v>73</v>
      </c>
      <c r="C1946" t="s">
        <v>74</v>
      </c>
      <c r="F1946">
        <v>1</v>
      </c>
      <c r="G1946" t="s">
        <v>42357</v>
      </c>
      <c r="H1946" t="s">
        <v>43703</v>
      </c>
      <c r="I1946">
        <v>0</v>
      </c>
      <c r="Q1946" t="s">
        <v>63</v>
      </c>
      <c r="Z1946" t="s">
        <v>34</v>
      </c>
      <c r="AA1946" t="s">
        <v>42358</v>
      </c>
      <c r="AB1946" t="s">
        <v>42359</v>
      </c>
      <c r="AC1946" t="s">
        <v>4763</v>
      </c>
      <c r="AD1946" t="s">
        <v>42360</v>
      </c>
      <c r="AE1946" t="s">
        <v>38</v>
      </c>
      <c r="AF1946">
        <v>98036</v>
      </c>
    </row>
    <row r="1947" spans="1:32" x14ac:dyDescent="0.25">
      <c r="A1947">
        <v>18151</v>
      </c>
      <c r="B1947" t="s">
        <v>739</v>
      </c>
      <c r="C1947" t="s">
        <v>686</v>
      </c>
      <c r="F1947">
        <v>1</v>
      </c>
      <c r="G1947" t="s">
        <v>29249</v>
      </c>
      <c r="H1947" t="s">
        <v>43705</v>
      </c>
      <c r="Q1947" t="s">
        <v>33</v>
      </c>
      <c r="AA1947" t="s">
        <v>29250</v>
      </c>
      <c r="AB1947" t="s">
        <v>30878</v>
      </c>
      <c r="AC1947" t="s">
        <v>30855</v>
      </c>
      <c r="AD1947">
        <v>-171184</v>
      </c>
      <c r="AE1947" t="s">
        <v>38</v>
      </c>
      <c r="AF1947">
        <v>98223</v>
      </c>
    </row>
    <row r="1948" spans="1:32" ht="409.5" x14ac:dyDescent="0.25">
      <c r="A1948">
        <v>18157</v>
      </c>
      <c r="B1948" t="s">
        <v>79</v>
      </c>
      <c r="C1948" t="s">
        <v>80</v>
      </c>
      <c r="F1948">
        <v>1</v>
      </c>
      <c r="G1948" t="s">
        <v>5745</v>
      </c>
      <c r="H1948" t="s">
        <v>43705</v>
      </c>
      <c r="Q1948" t="s">
        <v>33</v>
      </c>
      <c r="AA1948" t="s">
        <v>5746</v>
      </c>
      <c r="AB1948" s="1" t="s">
        <v>26417</v>
      </c>
      <c r="AC1948" t="s">
        <v>26418</v>
      </c>
      <c r="AD1948">
        <v>-172367</v>
      </c>
      <c r="AE1948" t="s">
        <v>38</v>
      </c>
      <c r="AF1948">
        <v>98201</v>
      </c>
    </row>
    <row r="1949" spans="1:32" x14ac:dyDescent="0.25">
      <c r="A1949">
        <v>18173</v>
      </c>
      <c r="B1949" t="s">
        <v>2046</v>
      </c>
      <c r="C1949" t="s">
        <v>80</v>
      </c>
      <c r="F1949">
        <v>1</v>
      </c>
      <c r="G1949" t="s">
        <v>651</v>
      </c>
      <c r="H1949" t="s">
        <v>43705</v>
      </c>
      <c r="Q1949" t="s">
        <v>33</v>
      </c>
      <c r="AA1949" t="s">
        <v>10635</v>
      </c>
      <c r="AB1949" t="s">
        <v>13338</v>
      </c>
      <c r="AC1949" t="s">
        <v>13336</v>
      </c>
      <c r="AD1949">
        <v>-180964</v>
      </c>
      <c r="AE1949" t="s">
        <v>38</v>
      </c>
      <c r="AF1949">
        <v>98034</v>
      </c>
    </row>
    <row r="1950" spans="1:32" x14ac:dyDescent="0.25">
      <c r="A1950">
        <v>18192</v>
      </c>
      <c r="B1950" t="s">
        <v>73</v>
      </c>
      <c r="C1950" t="s">
        <v>74</v>
      </c>
      <c r="F1950">
        <v>1</v>
      </c>
      <c r="G1950" t="s">
        <v>35874</v>
      </c>
      <c r="H1950" t="s">
        <v>43705</v>
      </c>
      <c r="I1950">
        <v>0</v>
      </c>
      <c r="Q1950" t="s">
        <v>33</v>
      </c>
      <c r="Z1950" t="s">
        <v>34</v>
      </c>
      <c r="AA1950" t="s">
        <v>35875</v>
      </c>
      <c r="AB1950" t="s">
        <v>35876</v>
      </c>
      <c r="AC1950" t="s">
        <v>35877</v>
      </c>
      <c r="AD1950" t="s">
        <v>35878</v>
      </c>
      <c r="AE1950" t="s">
        <v>38</v>
      </c>
      <c r="AF1950">
        <v>98101</v>
      </c>
    </row>
    <row r="1951" spans="1:32" x14ac:dyDescent="0.25">
      <c r="A1951">
        <v>18216</v>
      </c>
      <c r="B1951" t="s">
        <v>2046</v>
      </c>
      <c r="C1951" t="s">
        <v>80</v>
      </c>
      <c r="F1951">
        <v>1</v>
      </c>
      <c r="G1951" t="s">
        <v>160</v>
      </c>
      <c r="H1951" t="s">
        <v>43705</v>
      </c>
      <c r="I1951">
        <v>0</v>
      </c>
      <c r="Q1951" t="s">
        <v>33</v>
      </c>
      <c r="AA1951" t="s">
        <v>11731</v>
      </c>
      <c r="AB1951" t="s">
        <v>14282</v>
      </c>
      <c r="AC1951" t="s">
        <v>14283</v>
      </c>
      <c r="AD1951" t="s">
        <v>14284</v>
      </c>
      <c r="AE1951" t="s">
        <v>38</v>
      </c>
      <c r="AF1951">
        <v>98502</v>
      </c>
    </row>
    <row r="1952" spans="1:32" x14ac:dyDescent="0.25">
      <c r="A1952">
        <v>18287</v>
      </c>
      <c r="B1952" t="s">
        <v>96</v>
      </c>
      <c r="C1952" t="s">
        <v>97</v>
      </c>
      <c r="F1952">
        <v>1</v>
      </c>
      <c r="G1952" t="s">
        <v>39854</v>
      </c>
      <c r="H1952" t="s">
        <v>43705</v>
      </c>
      <c r="Q1952" t="s">
        <v>155</v>
      </c>
      <c r="Z1952" t="s">
        <v>34</v>
      </c>
      <c r="AA1952" t="s">
        <v>39855</v>
      </c>
      <c r="AB1952" t="s">
        <v>39856</v>
      </c>
      <c r="AC1952" t="s">
        <v>39857</v>
      </c>
      <c r="AD1952">
        <v>-172888</v>
      </c>
      <c r="AE1952" t="s">
        <v>38</v>
      </c>
      <c r="AF1952">
        <v>98663</v>
      </c>
    </row>
    <row r="1953" spans="1:32" x14ac:dyDescent="0.25">
      <c r="A1953">
        <v>4511</v>
      </c>
      <c r="B1953" t="s">
        <v>79</v>
      </c>
      <c r="C1953" t="s">
        <v>80</v>
      </c>
      <c r="F1953">
        <v>1</v>
      </c>
      <c r="G1953" t="s">
        <v>3300</v>
      </c>
      <c r="H1953" t="s">
        <v>43705</v>
      </c>
      <c r="Q1953" t="s">
        <v>33</v>
      </c>
      <c r="AA1953" t="s">
        <v>26978</v>
      </c>
      <c r="AB1953" t="s">
        <v>26979</v>
      </c>
      <c r="AC1953" t="s">
        <v>26980</v>
      </c>
      <c r="AD1953">
        <v>-173164</v>
      </c>
      <c r="AE1953" t="s">
        <v>38</v>
      </c>
      <c r="AF1953">
        <v>98503</v>
      </c>
    </row>
    <row r="1954" spans="1:32" ht="409.5" x14ac:dyDescent="0.25">
      <c r="A1954">
        <v>18304</v>
      </c>
      <c r="B1954" t="s">
        <v>79</v>
      </c>
      <c r="C1954" t="s">
        <v>80</v>
      </c>
      <c r="F1954">
        <v>1</v>
      </c>
      <c r="G1954" t="s">
        <v>413</v>
      </c>
      <c r="H1954" t="s">
        <v>43705</v>
      </c>
      <c r="Q1954" t="s">
        <v>33</v>
      </c>
      <c r="AA1954" t="s">
        <v>7165</v>
      </c>
      <c r="AB1954" s="1" t="s">
        <v>26379</v>
      </c>
      <c r="AC1954" t="s">
        <v>26380</v>
      </c>
      <c r="AD1954">
        <v>-173210</v>
      </c>
      <c r="AE1954" t="s">
        <v>38</v>
      </c>
      <c r="AF1954">
        <v>98004</v>
      </c>
    </row>
    <row r="1955" spans="1:32" x14ac:dyDescent="0.25">
      <c r="A1955">
        <v>18319</v>
      </c>
      <c r="B1955" t="s">
        <v>2046</v>
      </c>
      <c r="C1955" t="s">
        <v>80</v>
      </c>
      <c r="F1955">
        <v>1</v>
      </c>
      <c r="G1955" t="s">
        <v>160</v>
      </c>
      <c r="H1955" t="s">
        <v>43705</v>
      </c>
      <c r="I1955">
        <v>0</v>
      </c>
      <c r="Q1955" t="s">
        <v>33</v>
      </c>
      <c r="AA1955" t="s">
        <v>7664</v>
      </c>
      <c r="AB1955" t="s">
        <v>7682</v>
      </c>
      <c r="AC1955" t="s">
        <v>7683</v>
      </c>
      <c r="AD1955" t="s">
        <v>7684</v>
      </c>
      <c r="AE1955" t="s">
        <v>38</v>
      </c>
      <c r="AF1955">
        <v>98223</v>
      </c>
    </row>
    <row r="1956" spans="1:32" x14ac:dyDescent="0.25">
      <c r="A1956">
        <v>18324</v>
      </c>
      <c r="B1956" t="s">
        <v>685</v>
      </c>
      <c r="C1956" t="s">
        <v>686</v>
      </c>
      <c r="F1956">
        <v>1</v>
      </c>
      <c r="G1956" t="s">
        <v>30536</v>
      </c>
      <c r="H1956" t="s">
        <v>43705</v>
      </c>
      <c r="Q1956" t="s">
        <v>33</v>
      </c>
      <c r="AA1956" t="s">
        <v>32794</v>
      </c>
      <c r="AB1956" t="s">
        <v>32795</v>
      </c>
      <c r="AC1956" t="s">
        <v>32796</v>
      </c>
      <c r="AD1956">
        <v>-161343</v>
      </c>
      <c r="AE1956" t="s">
        <v>38</v>
      </c>
      <c r="AF1956">
        <v>98203</v>
      </c>
    </row>
    <row r="1957" spans="1:32" ht="409.5" x14ac:dyDescent="0.25">
      <c r="A1957">
        <v>18342</v>
      </c>
      <c r="B1957" t="s">
        <v>2046</v>
      </c>
      <c r="C1957" t="s">
        <v>80</v>
      </c>
      <c r="F1957">
        <v>1</v>
      </c>
      <c r="G1957" t="s">
        <v>413</v>
      </c>
      <c r="H1957" t="s">
        <v>43705</v>
      </c>
      <c r="I1957">
        <v>0</v>
      </c>
      <c r="Q1957" t="s">
        <v>33</v>
      </c>
      <c r="AA1957" t="s">
        <v>6029</v>
      </c>
      <c r="AB1957" s="1" t="s">
        <v>10612</v>
      </c>
      <c r="AC1957" t="s">
        <v>10613</v>
      </c>
      <c r="AD1957" t="s">
        <v>10614</v>
      </c>
      <c r="AE1957" t="s">
        <v>38</v>
      </c>
      <c r="AF1957">
        <v>98004</v>
      </c>
    </row>
    <row r="1958" spans="1:32" x14ac:dyDescent="0.25">
      <c r="A1958">
        <v>4817</v>
      </c>
      <c r="B1958" t="s">
        <v>2046</v>
      </c>
      <c r="C1958" t="s">
        <v>80</v>
      </c>
      <c r="F1958">
        <v>1</v>
      </c>
      <c r="G1958" t="s">
        <v>3300</v>
      </c>
      <c r="H1958" t="s">
        <v>43705</v>
      </c>
      <c r="I1958">
        <v>0</v>
      </c>
      <c r="Q1958" t="s">
        <v>33</v>
      </c>
      <c r="AA1958" t="s">
        <v>11728</v>
      </c>
      <c r="AB1958" t="s">
        <v>12871</v>
      </c>
      <c r="AC1958" t="s">
        <v>12872</v>
      </c>
      <c r="AD1958" t="s">
        <v>12873</v>
      </c>
      <c r="AE1958" t="s">
        <v>38</v>
      </c>
      <c r="AF1958">
        <v>98503</v>
      </c>
    </row>
    <row r="1959" spans="1:32" ht="409.5" x14ac:dyDescent="0.25">
      <c r="A1959">
        <v>18351</v>
      </c>
      <c r="B1959" t="s">
        <v>685</v>
      </c>
      <c r="C1959" t="s">
        <v>686</v>
      </c>
      <c r="F1959">
        <v>1</v>
      </c>
      <c r="G1959" t="s">
        <v>19330</v>
      </c>
      <c r="H1959" t="s">
        <v>43705</v>
      </c>
      <c r="Q1959" t="s">
        <v>33</v>
      </c>
      <c r="AA1959" t="s">
        <v>33059</v>
      </c>
      <c r="AB1959" s="1" t="s">
        <v>34243</v>
      </c>
      <c r="AC1959" t="s">
        <v>34241</v>
      </c>
      <c r="AD1959">
        <v>-180740</v>
      </c>
      <c r="AE1959" t="s">
        <v>38</v>
      </c>
      <c r="AF1959">
        <v>98801</v>
      </c>
    </row>
    <row r="1960" spans="1:32" x14ac:dyDescent="0.25">
      <c r="A1960">
        <v>18351</v>
      </c>
      <c r="B1960" t="s">
        <v>73</v>
      </c>
      <c r="C1960" t="s">
        <v>74</v>
      </c>
      <c r="F1960">
        <v>1</v>
      </c>
      <c r="G1960" t="s">
        <v>1546</v>
      </c>
      <c r="H1960" t="s">
        <v>43705</v>
      </c>
      <c r="Q1960" t="s">
        <v>33</v>
      </c>
      <c r="Z1960" t="s">
        <v>34</v>
      </c>
      <c r="AA1960" t="s">
        <v>16584</v>
      </c>
      <c r="AB1960" t="s">
        <v>21856</v>
      </c>
      <c r="AC1960" t="s">
        <v>21857</v>
      </c>
      <c r="AD1960">
        <v>-172608</v>
      </c>
    </row>
    <row r="1961" spans="1:32" x14ac:dyDescent="0.25">
      <c r="A1961">
        <v>7879</v>
      </c>
      <c r="B1961" t="s">
        <v>334</v>
      </c>
      <c r="C1961" t="s">
        <v>45</v>
      </c>
      <c r="F1961">
        <v>1</v>
      </c>
      <c r="G1961" t="s">
        <v>3300</v>
      </c>
      <c r="H1961" t="s">
        <v>43705</v>
      </c>
      <c r="Q1961" t="s">
        <v>33</v>
      </c>
      <c r="Y1961">
        <v>15</v>
      </c>
      <c r="Z1961" t="s">
        <v>34</v>
      </c>
      <c r="AA1961" t="s">
        <v>3301</v>
      </c>
      <c r="AB1961" t="s">
        <v>35529</v>
      </c>
      <c r="AC1961" t="s">
        <v>35530</v>
      </c>
      <c r="AD1961">
        <v>-180136</v>
      </c>
      <c r="AE1961" t="s">
        <v>38</v>
      </c>
      <c r="AF1961">
        <v>98503</v>
      </c>
    </row>
    <row r="1962" spans="1:32" x14ac:dyDescent="0.25">
      <c r="A1962">
        <v>18377</v>
      </c>
      <c r="B1962" t="s">
        <v>2046</v>
      </c>
      <c r="C1962" t="s">
        <v>80</v>
      </c>
      <c r="F1962">
        <v>1</v>
      </c>
      <c r="G1962" t="s">
        <v>986</v>
      </c>
      <c r="H1962" t="s">
        <v>43705</v>
      </c>
      <c r="Q1962" t="s">
        <v>33</v>
      </c>
      <c r="AA1962" t="s">
        <v>987</v>
      </c>
      <c r="AB1962" t="s">
        <v>16391</v>
      </c>
      <c r="AC1962" t="s">
        <v>16392</v>
      </c>
      <c r="AD1962">
        <v>-163516</v>
      </c>
      <c r="AE1962" t="s">
        <v>38</v>
      </c>
      <c r="AF1962">
        <v>98116</v>
      </c>
    </row>
    <row r="1963" spans="1:32" ht="409.5" x14ac:dyDescent="0.25">
      <c r="A1963">
        <v>18379</v>
      </c>
      <c r="B1963" t="s">
        <v>1203</v>
      </c>
      <c r="C1963" t="s">
        <v>45</v>
      </c>
      <c r="F1963">
        <v>1</v>
      </c>
      <c r="G1963" t="s">
        <v>18453</v>
      </c>
      <c r="H1963" t="s">
        <v>43703</v>
      </c>
      <c r="I1963">
        <v>0</v>
      </c>
      <c r="O1963" t="s">
        <v>9685</v>
      </c>
      <c r="P1963" t="s">
        <v>18454</v>
      </c>
      <c r="Q1963" t="s">
        <v>168</v>
      </c>
      <c r="Z1963" t="s">
        <v>34</v>
      </c>
      <c r="AA1963" t="s">
        <v>18455</v>
      </c>
      <c r="AB1963" s="1" t="s">
        <v>18456</v>
      </c>
      <c r="AC1963" t="s">
        <v>18457</v>
      </c>
      <c r="AD1963" t="s">
        <v>18458</v>
      </c>
      <c r="AE1963" t="s">
        <v>38</v>
      </c>
      <c r="AF1963">
        <v>98121</v>
      </c>
    </row>
    <row r="1964" spans="1:32" x14ac:dyDescent="0.25">
      <c r="A1964">
        <v>18387</v>
      </c>
      <c r="B1964" t="s">
        <v>685</v>
      </c>
      <c r="C1964" t="s">
        <v>686</v>
      </c>
      <c r="F1964">
        <v>1</v>
      </c>
      <c r="G1964" t="s">
        <v>30475</v>
      </c>
      <c r="H1964" t="s">
        <v>43705</v>
      </c>
      <c r="Q1964" t="s">
        <v>33</v>
      </c>
      <c r="AA1964" t="s">
        <v>30476</v>
      </c>
      <c r="AB1964" t="s">
        <v>33914</v>
      </c>
      <c r="AC1964" t="s">
        <v>33893</v>
      </c>
      <c r="AD1964">
        <v>-172447</v>
      </c>
      <c r="AE1964" t="s">
        <v>38</v>
      </c>
      <c r="AF1964">
        <v>98062</v>
      </c>
    </row>
    <row r="1965" spans="1:32" x14ac:dyDescent="0.25">
      <c r="A1965">
        <v>18402</v>
      </c>
      <c r="B1965" t="s">
        <v>2046</v>
      </c>
      <c r="C1965" t="s">
        <v>80</v>
      </c>
      <c r="F1965">
        <v>1</v>
      </c>
      <c r="G1965" t="s">
        <v>13441</v>
      </c>
      <c r="H1965" t="s">
        <v>43705</v>
      </c>
      <c r="Q1965" t="s">
        <v>33</v>
      </c>
      <c r="AA1965" t="s">
        <v>13442</v>
      </c>
      <c r="AB1965" t="s">
        <v>13444</v>
      </c>
      <c r="AC1965" t="s">
        <v>13438</v>
      </c>
      <c r="AD1965">
        <v>-181189</v>
      </c>
      <c r="AE1965" t="s">
        <v>38</v>
      </c>
      <c r="AF1965">
        <v>98221</v>
      </c>
    </row>
    <row r="1966" spans="1:32" x14ac:dyDescent="0.25">
      <c r="A1966">
        <v>18404</v>
      </c>
      <c r="B1966" t="s">
        <v>685</v>
      </c>
      <c r="C1966" t="s">
        <v>686</v>
      </c>
      <c r="F1966">
        <v>1</v>
      </c>
      <c r="G1966" t="s">
        <v>28495</v>
      </c>
      <c r="H1966" t="s">
        <v>43705</v>
      </c>
      <c r="I1966">
        <v>0</v>
      </c>
      <c r="Q1966" t="s">
        <v>33</v>
      </c>
      <c r="AA1966" t="s">
        <v>29870</v>
      </c>
      <c r="AB1966" t="s">
        <v>34518</v>
      </c>
      <c r="AC1966" t="s">
        <v>34436</v>
      </c>
      <c r="AD1966" t="s">
        <v>34519</v>
      </c>
    </row>
    <row r="1967" spans="1:32" ht="409.5" x14ac:dyDescent="0.25">
      <c r="A1967">
        <v>18410</v>
      </c>
      <c r="B1967" t="s">
        <v>2046</v>
      </c>
      <c r="C1967" t="s">
        <v>80</v>
      </c>
      <c r="F1967">
        <v>1</v>
      </c>
      <c r="G1967" t="s">
        <v>5745</v>
      </c>
      <c r="H1967" t="s">
        <v>43705</v>
      </c>
      <c r="Q1967" t="s">
        <v>33</v>
      </c>
      <c r="AA1967" t="s">
        <v>10053</v>
      </c>
      <c r="AB1967" s="1" t="s">
        <v>12037</v>
      </c>
      <c r="AC1967" t="s">
        <v>12038</v>
      </c>
      <c r="AD1967">
        <v>-180228</v>
      </c>
      <c r="AE1967" t="s">
        <v>38</v>
      </c>
      <c r="AF1967">
        <v>98201</v>
      </c>
    </row>
    <row r="1968" spans="1:32" x14ac:dyDescent="0.25">
      <c r="A1968">
        <v>18413</v>
      </c>
      <c r="B1968" t="s">
        <v>489</v>
      </c>
      <c r="C1968" t="s">
        <v>45</v>
      </c>
      <c r="F1968">
        <v>1</v>
      </c>
      <c r="G1968" t="s">
        <v>28495</v>
      </c>
      <c r="H1968" t="s">
        <v>43705</v>
      </c>
      <c r="Q1968" t="s">
        <v>33</v>
      </c>
      <c r="Y1968">
        <v>15</v>
      </c>
      <c r="Z1968" t="s">
        <v>34</v>
      </c>
      <c r="AA1968" t="s">
        <v>33703</v>
      </c>
      <c r="AB1968" t="s">
        <v>35885</v>
      </c>
      <c r="AC1968" t="s">
        <v>35877</v>
      </c>
      <c r="AD1968">
        <v>-181264</v>
      </c>
      <c r="AE1968" t="s">
        <v>38</v>
      </c>
      <c r="AF1968">
        <v>99301</v>
      </c>
    </row>
    <row r="1969" spans="1:32" x14ac:dyDescent="0.25">
      <c r="A1969">
        <v>18415</v>
      </c>
      <c r="B1969" t="s">
        <v>178</v>
      </c>
      <c r="F1969">
        <v>1</v>
      </c>
      <c r="G1969" t="s">
        <v>19348</v>
      </c>
      <c r="H1969" t="s">
        <v>43705</v>
      </c>
      <c r="I1969">
        <v>0</v>
      </c>
      <c r="Q1969" t="s">
        <v>33</v>
      </c>
      <c r="Z1969" t="s">
        <v>34</v>
      </c>
      <c r="AA1969" t="s">
        <v>19349</v>
      </c>
      <c r="AB1969" t="s">
        <v>38072</v>
      </c>
      <c r="AC1969" t="s">
        <v>38073</v>
      </c>
      <c r="AD1969" t="s">
        <v>38074</v>
      </c>
      <c r="AE1969" t="s">
        <v>38</v>
      </c>
      <c r="AF1969">
        <v>99362</v>
      </c>
    </row>
    <row r="1970" spans="1:32" x14ac:dyDescent="0.25">
      <c r="A1970">
        <v>18417</v>
      </c>
      <c r="B1970" t="s">
        <v>44</v>
      </c>
      <c r="C1970" t="s">
        <v>45</v>
      </c>
      <c r="F1970">
        <v>1</v>
      </c>
      <c r="G1970" t="s">
        <v>4746</v>
      </c>
      <c r="H1970" t="s">
        <v>43705</v>
      </c>
      <c r="I1970">
        <v>0</v>
      </c>
      <c r="Q1970" t="s">
        <v>33</v>
      </c>
      <c r="Z1970" t="s">
        <v>34</v>
      </c>
      <c r="AA1970" t="s">
        <v>4747</v>
      </c>
      <c r="AB1970" t="s">
        <v>4748</v>
      </c>
      <c r="AC1970" t="s">
        <v>4749</v>
      </c>
      <c r="AD1970" t="s">
        <v>4750</v>
      </c>
      <c r="AE1970" t="s">
        <v>135</v>
      </c>
      <c r="AF1970">
        <v>55369</v>
      </c>
    </row>
    <row r="1971" spans="1:32" x14ac:dyDescent="0.25">
      <c r="A1971">
        <v>18420</v>
      </c>
      <c r="B1971" t="s">
        <v>739</v>
      </c>
      <c r="C1971" t="s">
        <v>686</v>
      </c>
      <c r="F1971">
        <v>1</v>
      </c>
      <c r="G1971" t="s">
        <v>28585</v>
      </c>
      <c r="H1971" t="s">
        <v>43705</v>
      </c>
      <c r="Q1971" t="s">
        <v>33</v>
      </c>
      <c r="AA1971" t="s">
        <v>28586</v>
      </c>
      <c r="AB1971" t="s">
        <v>28587</v>
      </c>
      <c r="AC1971" t="s">
        <v>28588</v>
      </c>
      <c r="AD1971">
        <v>-172998</v>
      </c>
    </row>
    <row r="1972" spans="1:32" x14ac:dyDescent="0.25">
      <c r="A1972">
        <v>17364</v>
      </c>
      <c r="B1972" t="s">
        <v>2046</v>
      </c>
      <c r="C1972" t="s">
        <v>80</v>
      </c>
      <c r="F1972">
        <v>1</v>
      </c>
      <c r="G1972" t="s">
        <v>3300</v>
      </c>
      <c r="H1972" t="s">
        <v>43705</v>
      </c>
      <c r="I1972">
        <v>0</v>
      </c>
      <c r="Q1972" t="s">
        <v>33</v>
      </c>
      <c r="AA1972" t="s">
        <v>5894</v>
      </c>
      <c r="AB1972" t="s">
        <v>13560</v>
      </c>
      <c r="AC1972" t="s">
        <v>13561</v>
      </c>
      <c r="AD1972" t="s">
        <v>13562</v>
      </c>
      <c r="AE1972" t="s">
        <v>38</v>
      </c>
      <c r="AF1972">
        <v>98503</v>
      </c>
    </row>
    <row r="1973" spans="1:32" x14ac:dyDescent="0.25">
      <c r="A1973">
        <v>18438</v>
      </c>
      <c r="B1973" t="s">
        <v>178</v>
      </c>
      <c r="F1973">
        <v>1</v>
      </c>
      <c r="G1973" t="s">
        <v>3707</v>
      </c>
      <c r="H1973" t="s">
        <v>43705</v>
      </c>
      <c r="I1973">
        <v>0</v>
      </c>
      <c r="Q1973" t="s">
        <v>33</v>
      </c>
      <c r="Z1973" t="s">
        <v>34</v>
      </c>
      <c r="AA1973" t="s">
        <v>3708</v>
      </c>
      <c r="AB1973" t="s">
        <v>42950</v>
      </c>
      <c r="AC1973" t="s">
        <v>42950</v>
      </c>
      <c r="AD1973" t="s">
        <v>42951</v>
      </c>
      <c r="AE1973" t="s">
        <v>102</v>
      </c>
      <c r="AF1973">
        <v>97222</v>
      </c>
    </row>
    <row r="1974" spans="1:32" x14ac:dyDescent="0.25">
      <c r="A1974">
        <v>18441</v>
      </c>
      <c r="B1974" t="s">
        <v>44</v>
      </c>
      <c r="C1974" t="s">
        <v>45</v>
      </c>
      <c r="F1974">
        <v>1</v>
      </c>
      <c r="G1974" t="s">
        <v>14568</v>
      </c>
      <c r="H1974" t="s">
        <v>43705</v>
      </c>
      <c r="I1974">
        <v>0</v>
      </c>
      <c r="Q1974" t="s">
        <v>33</v>
      </c>
      <c r="AA1974" t="s">
        <v>16914</v>
      </c>
      <c r="AB1974" t="s">
        <v>19509</v>
      </c>
      <c r="AC1974" t="s">
        <v>19509</v>
      </c>
      <c r="AD1974" t="s">
        <v>19510</v>
      </c>
      <c r="AE1974" t="s">
        <v>482</v>
      </c>
      <c r="AF1974">
        <v>10010</v>
      </c>
    </row>
    <row r="1975" spans="1:32" ht="409.5" x14ac:dyDescent="0.25">
      <c r="A1975">
        <v>17425</v>
      </c>
      <c r="B1975" t="s">
        <v>96</v>
      </c>
      <c r="C1975" t="s">
        <v>97</v>
      </c>
      <c r="F1975">
        <v>1</v>
      </c>
      <c r="G1975" t="s">
        <v>3300</v>
      </c>
      <c r="H1975" t="s">
        <v>43705</v>
      </c>
      <c r="Q1975" t="s">
        <v>1</v>
      </c>
      <c r="AA1975" t="s">
        <v>5354</v>
      </c>
      <c r="AB1975" s="1" t="s">
        <v>5355</v>
      </c>
      <c r="AC1975" t="s">
        <v>5356</v>
      </c>
      <c r="AD1975">
        <v>-181570</v>
      </c>
      <c r="AE1975" t="s">
        <v>38</v>
      </c>
      <c r="AF1975">
        <v>98503</v>
      </c>
    </row>
    <row r="1976" spans="1:32" x14ac:dyDescent="0.25">
      <c r="A1976">
        <v>18450</v>
      </c>
      <c r="B1976" t="s">
        <v>124</v>
      </c>
      <c r="C1976" t="s">
        <v>45</v>
      </c>
      <c r="F1976">
        <v>1</v>
      </c>
      <c r="G1976" t="s">
        <v>2620</v>
      </c>
      <c r="H1976" t="s">
        <v>43696</v>
      </c>
      <c r="Q1976" t="s">
        <v>1</v>
      </c>
      <c r="R1976" t="s">
        <v>484</v>
      </c>
      <c r="Y1976">
        <v>30</v>
      </c>
      <c r="AA1976" t="s">
        <v>2621</v>
      </c>
      <c r="AB1976" t="s">
        <v>40732</v>
      </c>
      <c r="AC1976" t="s">
        <v>40733</v>
      </c>
      <c r="AD1976">
        <v>-173334</v>
      </c>
    </row>
    <row r="1977" spans="1:32" x14ac:dyDescent="0.25">
      <c r="A1977">
        <v>18465</v>
      </c>
      <c r="B1977" t="s">
        <v>334</v>
      </c>
      <c r="C1977" t="s">
        <v>45</v>
      </c>
      <c r="F1977">
        <v>1</v>
      </c>
      <c r="G1977" t="s">
        <v>23997</v>
      </c>
      <c r="H1977" t="s">
        <v>43705</v>
      </c>
      <c r="Q1977" t="s">
        <v>33</v>
      </c>
      <c r="Y1977">
        <v>15</v>
      </c>
      <c r="Z1977" t="s">
        <v>34</v>
      </c>
      <c r="AA1977" t="s">
        <v>22978</v>
      </c>
      <c r="AB1977" t="s">
        <v>23999</v>
      </c>
      <c r="AC1977" t="s">
        <v>23605</v>
      </c>
      <c r="AD1977">
        <v>-181481</v>
      </c>
      <c r="AE1977" t="s">
        <v>102</v>
      </c>
      <c r="AF1977">
        <v>97003</v>
      </c>
    </row>
    <row r="1978" spans="1:32" ht="409.5" x14ac:dyDescent="0.25">
      <c r="A1978">
        <v>18476</v>
      </c>
      <c r="B1978" t="s">
        <v>164</v>
      </c>
      <c r="C1978" t="s">
        <v>165</v>
      </c>
      <c r="F1978">
        <v>1</v>
      </c>
      <c r="G1978" t="s">
        <v>1273</v>
      </c>
      <c r="H1978" t="s">
        <v>43696</v>
      </c>
      <c r="I1978">
        <v>0</v>
      </c>
      <c r="P1978" t="s">
        <v>514</v>
      </c>
      <c r="Q1978" t="s">
        <v>168</v>
      </c>
      <c r="R1978" t="s">
        <v>484</v>
      </c>
      <c r="S1978" t="s">
        <v>599</v>
      </c>
      <c r="Y1978">
        <v>30</v>
      </c>
      <c r="AA1978" t="s">
        <v>1274</v>
      </c>
      <c r="AB1978" s="1" t="s">
        <v>1275</v>
      </c>
      <c r="AC1978" t="s">
        <v>1276</v>
      </c>
      <c r="AD1978" t="s">
        <v>1277</v>
      </c>
      <c r="AE1978" t="s">
        <v>38</v>
      </c>
      <c r="AF1978">
        <v>98520</v>
      </c>
    </row>
    <row r="1979" spans="1:32" x14ac:dyDescent="0.25">
      <c r="A1979">
        <v>18491</v>
      </c>
      <c r="B1979" t="s">
        <v>164</v>
      </c>
      <c r="C1979" t="s">
        <v>165</v>
      </c>
      <c r="F1979">
        <v>1</v>
      </c>
      <c r="G1979" t="s">
        <v>387</v>
      </c>
      <c r="H1979" t="s">
        <v>43696</v>
      </c>
      <c r="I1979">
        <v>0</v>
      </c>
      <c r="P1979" t="s">
        <v>849</v>
      </c>
      <c r="Q1979" t="s">
        <v>33</v>
      </c>
      <c r="R1979" t="s">
        <v>484</v>
      </c>
      <c r="S1979" t="s">
        <v>3625</v>
      </c>
      <c r="T1979" t="s">
        <v>493</v>
      </c>
      <c r="U1979" t="s">
        <v>3626</v>
      </c>
      <c r="V1979" t="s">
        <v>3627</v>
      </c>
      <c r="Y1979">
        <v>30</v>
      </c>
      <c r="AA1979" t="s">
        <v>970</v>
      </c>
      <c r="AB1979" t="s">
        <v>20750</v>
      </c>
      <c r="AC1979" t="s">
        <v>20751</v>
      </c>
      <c r="AD1979" t="s">
        <v>20752</v>
      </c>
      <c r="AE1979" t="s">
        <v>38</v>
      </c>
      <c r="AF1979">
        <v>98109</v>
      </c>
    </row>
    <row r="1980" spans="1:32" x14ac:dyDescent="0.25">
      <c r="A1980">
        <v>18493</v>
      </c>
      <c r="B1980" t="s">
        <v>107</v>
      </c>
      <c r="C1980" t="s">
        <v>108</v>
      </c>
      <c r="F1980">
        <v>1</v>
      </c>
      <c r="G1980" t="s">
        <v>21832</v>
      </c>
      <c r="H1980" t="s">
        <v>43703</v>
      </c>
      <c r="I1980">
        <v>0</v>
      </c>
      <c r="Q1980" t="s">
        <v>33</v>
      </c>
      <c r="Z1980" t="s">
        <v>34</v>
      </c>
      <c r="AA1980" t="s">
        <v>42136</v>
      </c>
      <c r="AB1980" t="s">
        <v>42140</v>
      </c>
      <c r="AC1980" t="s">
        <v>42141</v>
      </c>
      <c r="AD1980" t="s">
        <v>42142</v>
      </c>
      <c r="AE1980" t="s">
        <v>38</v>
      </c>
      <c r="AF1980">
        <v>99201</v>
      </c>
    </row>
    <row r="1981" spans="1:32" x14ac:dyDescent="0.25">
      <c r="A1981">
        <v>18504</v>
      </c>
      <c r="B1981" t="s">
        <v>49</v>
      </c>
      <c r="C1981" t="s">
        <v>50</v>
      </c>
      <c r="F1981">
        <v>1</v>
      </c>
      <c r="G1981" t="s">
        <v>626</v>
      </c>
      <c r="H1981" t="s">
        <v>43705</v>
      </c>
      <c r="P1981" t="s">
        <v>2073</v>
      </c>
      <c r="Q1981" t="s">
        <v>33</v>
      </c>
      <c r="Y1981">
        <v>15</v>
      </c>
      <c r="Z1981" t="s">
        <v>34</v>
      </c>
      <c r="AA1981" t="s">
        <v>2077</v>
      </c>
      <c r="AB1981" t="s">
        <v>2078</v>
      </c>
      <c r="AC1981" t="s">
        <v>2076</v>
      </c>
      <c r="AD1981">
        <v>-181598</v>
      </c>
      <c r="AE1981" t="s">
        <v>38</v>
      </c>
      <c r="AF1981">
        <v>98055</v>
      </c>
    </row>
    <row r="1982" spans="1:32" ht="30" x14ac:dyDescent="0.25">
      <c r="A1982">
        <v>18505</v>
      </c>
      <c r="B1982" t="s">
        <v>3712</v>
      </c>
      <c r="C1982" t="s">
        <v>16820</v>
      </c>
      <c r="F1982">
        <v>1</v>
      </c>
      <c r="G1982" t="s">
        <v>16821</v>
      </c>
      <c r="H1982" t="s">
        <v>43705</v>
      </c>
      <c r="I1982">
        <v>0</v>
      </c>
      <c r="Q1982" t="s">
        <v>33</v>
      </c>
      <c r="AA1982" s="1" t="s">
        <v>16822</v>
      </c>
      <c r="AB1982" t="s">
        <v>16823</v>
      </c>
      <c r="AC1982" t="s">
        <v>16823</v>
      </c>
      <c r="AD1982" t="s">
        <v>16824</v>
      </c>
    </row>
    <row r="1983" spans="1:32" x14ac:dyDescent="0.25">
      <c r="A1983">
        <v>18511</v>
      </c>
      <c r="B1983" t="s">
        <v>739</v>
      </c>
      <c r="C1983" t="s">
        <v>686</v>
      </c>
      <c r="F1983">
        <v>1</v>
      </c>
      <c r="G1983" t="s">
        <v>19013</v>
      </c>
      <c r="H1983" t="s">
        <v>43703</v>
      </c>
      <c r="Q1983" t="s">
        <v>33</v>
      </c>
      <c r="AA1983" t="s">
        <v>24895</v>
      </c>
      <c r="AB1983" t="s">
        <v>30519</v>
      </c>
      <c r="AC1983" t="s">
        <v>30459</v>
      </c>
      <c r="AD1983">
        <v>-162747</v>
      </c>
    </row>
    <row r="1984" spans="1:32" ht="345" x14ac:dyDescent="0.25">
      <c r="A1984">
        <v>18534</v>
      </c>
      <c r="B1984" t="s">
        <v>685</v>
      </c>
      <c r="C1984" t="s">
        <v>686</v>
      </c>
      <c r="F1984">
        <v>1</v>
      </c>
      <c r="G1984" t="s">
        <v>753</v>
      </c>
      <c r="H1984" t="s">
        <v>43705</v>
      </c>
      <c r="I1984">
        <v>0</v>
      </c>
      <c r="Q1984" t="s">
        <v>33</v>
      </c>
      <c r="AA1984" t="s">
        <v>34603</v>
      </c>
      <c r="AB1984" s="1" t="s">
        <v>34604</v>
      </c>
      <c r="AC1984" t="s">
        <v>34605</v>
      </c>
      <c r="AD1984" t="s">
        <v>34606</v>
      </c>
    </row>
    <row r="1985" spans="1:32" x14ac:dyDescent="0.25">
      <c r="A1985">
        <v>60</v>
      </c>
      <c r="B1985" t="s">
        <v>334</v>
      </c>
      <c r="C1985" t="s">
        <v>45</v>
      </c>
      <c r="F1985">
        <v>1</v>
      </c>
      <c r="G1985" t="s">
        <v>10976</v>
      </c>
      <c r="H1985" t="s">
        <v>43703</v>
      </c>
      <c r="I1985">
        <v>0</v>
      </c>
      <c r="Q1985" t="s">
        <v>1200</v>
      </c>
      <c r="Z1985" t="s">
        <v>34</v>
      </c>
      <c r="AA1985" t="s">
        <v>25477</v>
      </c>
      <c r="AB1985" t="s">
        <v>40932</v>
      </c>
      <c r="AC1985" t="s">
        <v>40933</v>
      </c>
      <c r="AD1985" t="s">
        <v>40934</v>
      </c>
      <c r="AE1985" t="s">
        <v>102</v>
      </c>
      <c r="AF1985">
        <v>97204</v>
      </c>
    </row>
    <row r="1986" spans="1:32" x14ac:dyDescent="0.25">
      <c r="A1986">
        <v>18545</v>
      </c>
      <c r="B1986" t="s">
        <v>2046</v>
      </c>
      <c r="C1986" t="s">
        <v>80</v>
      </c>
      <c r="F1986">
        <v>1</v>
      </c>
      <c r="G1986" t="s">
        <v>5745</v>
      </c>
      <c r="H1986" t="s">
        <v>43705</v>
      </c>
      <c r="Q1986" t="s">
        <v>33</v>
      </c>
      <c r="AA1986" t="s">
        <v>5935</v>
      </c>
      <c r="AB1986" t="s">
        <v>13787</v>
      </c>
      <c r="AC1986" t="s">
        <v>13784</v>
      </c>
      <c r="AD1986">
        <v>-170251</v>
      </c>
      <c r="AE1986" t="s">
        <v>38</v>
      </c>
      <c r="AF1986">
        <v>98201</v>
      </c>
    </row>
    <row r="1987" spans="1:32" ht="409.5" x14ac:dyDescent="0.25">
      <c r="A1987">
        <v>18551</v>
      </c>
      <c r="B1987" t="s">
        <v>463</v>
      </c>
      <c r="F1987">
        <v>1</v>
      </c>
      <c r="G1987" t="s">
        <v>27533</v>
      </c>
      <c r="H1987" t="s">
        <v>43703</v>
      </c>
      <c r="P1987" t="s">
        <v>514</v>
      </c>
      <c r="Q1987" t="s">
        <v>63</v>
      </c>
      <c r="Y1987">
        <v>30</v>
      </c>
      <c r="Z1987" t="s">
        <v>34</v>
      </c>
      <c r="AA1987" t="s">
        <v>27534</v>
      </c>
      <c r="AB1987" s="1" t="s">
        <v>27535</v>
      </c>
      <c r="AC1987" t="s">
        <v>27536</v>
      </c>
      <c r="AD1987">
        <v>-170451</v>
      </c>
      <c r="AE1987" t="s">
        <v>38</v>
      </c>
      <c r="AF1987">
        <v>98004</v>
      </c>
    </row>
    <row r="1988" spans="1:32" x14ac:dyDescent="0.25">
      <c r="A1988">
        <v>18568</v>
      </c>
      <c r="B1988" t="s">
        <v>739</v>
      </c>
      <c r="C1988" t="s">
        <v>686</v>
      </c>
      <c r="F1988">
        <v>1</v>
      </c>
      <c r="G1988" t="s">
        <v>20187</v>
      </c>
      <c r="H1988" t="s">
        <v>43705</v>
      </c>
      <c r="Q1988" t="s">
        <v>33</v>
      </c>
      <c r="AA1988" t="s">
        <v>30973</v>
      </c>
      <c r="AB1988" t="s">
        <v>30974</v>
      </c>
      <c r="AC1988" t="s">
        <v>30906</v>
      </c>
      <c r="AD1988">
        <v>-172571</v>
      </c>
      <c r="AE1988" t="s">
        <v>38</v>
      </c>
      <c r="AF1988">
        <v>98922</v>
      </c>
    </row>
    <row r="1989" spans="1:32" x14ac:dyDescent="0.25">
      <c r="A1989">
        <v>18571</v>
      </c>
      <c r="B1989" t="s">
        <v>73</v>
      </c>
      <c r="C1989" t="s">
        <v>74</v>
      </c>
      <c r="F1989">
        <v>1</v>
      </c>
      <c r="G1989" t="s">
        <v>25720</v>
      </c>
      <c r="H1989" t="s">
        <v>43705</v>
      </c>
      <c r="Q1989" t="s">
        <v>33</v>
      </c>
      <c r="AA1989" t="s">
        <v>25721</v>
      </c>
      <c r="AB1989" t="s">
        <v>25722</v>
      </c>
      <c r="AC1989" t="s">
        <v>25723</v>
      </c>
      <c r="AD1989">
        <v>-160377</v>
      </c>
    </row>
    <row r="1990" spans="1:32" ht="409.5" x14ac:dyDescent="0.25">
      <c r="A1990">
        <v>18592</v>
      </c>
      <c r="B1990" t="s">
        <v>334</v>
      </c>
      <c r="C1990" t="s">
        <v>45</v>
      </c>
      <c r="F1990">
        <v>1</v>
      </c>
      <c r="G1990" t="s">
        <v>160</v>
      </c>
      <c r="H1990" t="s">
        <v>43705</v>
      </c>
      <c r="I1990">
        <v>0</v>
      </c>
      <c r="Q1990" t="s">
        <v>33</v>
      </c>
      <c r="AA1990" t="s">
        <v>31445</v>
      </c>
      <c r="AB1990" s="1" t="s">
        <v>33947</v>
      </c>
      <c r="AC1990" t="s">
        <v>33948</v>
      </c>
      <c r="AD1990" t="s">
        <v>33949</v>
      </c>
    </row>
    <row r="1991" spans="1:32" x14ac:dyDescent="0.25">
      <c r="A1991">
        <v>18621</v>
      </c>
      <c r="B1991" t="s">
        <v>773</v>
      </c>
      <c r="C1991" t="s">
        <v>80</v>
      </c>
      <c r="F1991">
        <v>1</v>
      </c>
      <c r="G1991" t="s">
        <v>81</v>
      </c>
      <c r="H1991" t="s">
        <v>43705</v>
      </c>
      <c r="I1991">
        <v>0</v>
      </c>
      <c r="Q1991" t="s">
        <v>33</v>
      </c>
      <c r="Z1991" t="s">
        <v>34</v>
      </c>
      <c r="AA1991" t="s">
        <v>5788</v>
      </c>
      <c r="AB1991" t="s">
        <v>6133</v>
      </c>
      <c r="AC1991" t="s">
        <v>6134</v>
      </c>
      <c r="AD1991" t="s">
        <v>6135</v>
      </c>
      <c r="AE1991" t="s">
        <v>38</v>
      </c>
      <c r="AF1991">
        <v>98668</v>
      </c>
    </row>
    <row r="1992" spans="1:32" ht="409.5" x14ac:dyDescent="0.25">
      <c r="A1992">
        <v>18627</v>
      </c>
      <c r="B1992" t="s">
        <v>39</v>
      </c>
      <c r="C1992" t="s">
        <v>165</v>
      </c>
      <c r="F1992">
        <v>1</v>
      </c>
      <c r="G1992" t="s">
        <v>27471</v>
      </c>
      <c r="H1992" t="s">
        <v>43703</v>
      </c>
      <c r="I1992">
        <v>0</v>
      </c>
      <c r="Q1992" t="s">
        <v>33</v>
      </c>
      <c r="Z1992" t="s">
        <v>34</v>
      </c>
      <c r="AA1992" t="s">
        <v>27472</v>
      </c>
      <c r="AB1992" s="1" t="s">
        <v>27473</v>
      </c>
      <c r="AC1992" t="s">
        <v>27474</v>
      </c>
      <c r="AD1992" t="s">
        <v>27475</v>
      </c>
      <c r="AE1992" t="s">
        <v>38</v>
      </c>
      <c r="AF1992">
        <v>98104</v>
      </c>
    </row>
    <row r="1993" spans="1:32" x14ac:dyDescent="0.25">
      <c r="A1993">
        <v>18627</v>
      </c>
      <c r="B1993" t="s">
        <v>124</v>
      </c>
      <c r="C1993" t="s">
        <v>45</v>
      </c>
      <c r="F1993">
        <v>1</v>
      </c>
      <c r="G1993" t="s">
        <v>4311</v>
      </c>
      <c r="H1993" t="s">
        <v>43705</v>
      </c>
      <c r="I1993">
        <v>0</v>
      </c>
      <c r="Q1993" t="s">
        <v>33</v>
      </c>
      <c r="AA1993" t="s">
        <v>4312</v>
      </c>
      <c r="AB1993" t="s">
        <v>4313</v>
      </c>
      <c r="AC1993" t="s">
        <v>4314</v>
      </c>
      <c r="AD1993" t="s">
        <v>4315</v>
      </c>
      <c r="AE1993" t="s">
        <v>102</v>
      </c>
      <c r="AF1993">
        <v>97009</v>
      </c>
    </row>
    <row r="1994" spans="1:32" ht="409.5" x14ac:dyDescent="0.25">
      <c r="A1994">
        <v>18628</v>
      </c>
      <c r="B1994" t="s">
        <v>164</v>
      </c>
      <c r="C1994" t="s">
        <v>165</v>
      </c>
      <c r="F1994">
        <v>1</v>
      </c>
      <c r="G1994" t="s">
        <v>28089</v>
      </c>
      <c r="H1994" t="s">
        <v>43705</v>
      </c>
      <c r="P1994" t="s">
        <v>40344</v>
      </c>
      <c r="Q1994" t="s">
        <v>33</v>
      </c>
      <c r="Y1994">
        <v>30</v>
      </c>
      <c r="Z1994" t="s">
        <v>34</v>
      </c>
      <c r="AA1994" t="s">
        <v>28090</v>
      </c>
      <c r="AB1994" s="1" t="s">
        <v>40345</v>
      </c>
      <c r="AC1994" t="s">
        <v>40346</v>
      </c>
      <c r="AD1994">
        <v>-162994</v>
      </c>
      <c r="AE1994" t="s">
        <v>38</v>
      </c>
      <c r="AF1994">
        <v>98116</v>
      </c>
    </row>
    <row r="1995" spans="1:32" ht="409.5" x14ac:dyDescent="0.25">
      <c r="A1995">
        <v>18631</v>
      </c>
      <c r="B1995" t="s">
        <v>2046</v>
      </c>
      <c r="C1995" t="s">
        <v>80</v>
      </c>
      <c r="F1995">
        <v>1</v>
      </c>
      <c r="G1995" t="s">
        <v>413</v>
      </c>
      <c r="H1995" t="s">
        <v>43705</v>
      </c>
      <c r="Q1995" t="s">
        <v>33</v>
      </c>
      <c r="AA1995" t="s">
        <v>7165</v>
      </c>
      <c r="AB1995" s="1" t="s">
        <v>12255</v>
      </c>
      <c r="AC1995" t="s">
        <v>12256</v>
      </c>
      <c r="AD1995">
        <v>-171295</v>
      </c>
      <c r="AE1995" t="s">
        <v>38</v>
      </c>
      <c r="AF1995">
        <v>98004</v>
      </c>
    </row>
    <row r="1996" spans="1:32" x14ac:dyDescent="0.25">
      <c r="A1996">
        <v>18644</v>
      </c>
      <c r="B1996" t="s">
        <v>164</v>
      </c>
      <c r="C1996" t="s">
        <v>165</v>
      </c>
      <c r="F1996">
        <v>1</v>
      </c>
      <c r="G1996" t="s">
        <v>17606</v>
      </c>
      <c r="H1996" t="s">
        <v>43705</v>
      </c>
      <c r="I1996">
        <v>0</v>
      </c>
      <c r="Q1996" t="s">
        <v>33</v>
      </c>
      <c r="Z1996" t="s">
        <v>34</v>
      </c>
      <c r="AA1996" t="s">
        <v>17607</v>
      </c>
      <c r="AB1996" t="s">
        <v>17608</v>
      </c>
      <c r="AC1996" t="s">
        <v>17608</v>
      </c>
      <c r="AD1996" t="s">
        <v>17609</v>
      </c>
      <c r="AE1996" t="s">
        <v>17610</v>
      </c>
      <c r="AF1996">
        <v>4011</v>
      </c>
    </row>
    <row r="1997" spans="1:32" x14ac:dyDescent="0.25">
      <c r="A1997">
        <v>18659</v>
      </c>
      <c r="B1997" t="s">
        <v>79</v>
      </c>
      <c r="C1997" t="s">
        <v>80</v>
      </c>
      <c r="F1997">
        <v>1</v>
      </c>
      <c r="G1997" t="s">
        <v>651</v>
      </c>
      <c r="H1997" t="s">
        <v>43705</v>
      </c>
      <c r="Q1997" t="s">
        <v>33</v>
      </c>
      <c r="AA1997" t="s">
        <v>2398</v>
      </c>
      <c r="AB1997" t="s">
        <v>27110</v>
      </c>
      <c r="AC1997" t="s">
        <v>27111</v>
      </c>
      <c r="AD1997">
        <v>-173136</v>
      </c>
      <c r="AE1997" t="s">
        <v>38</v>
      </c>
      <c r="AF1997">
        <v>98034</v>
      </c>
    </row>
    <row r="1998" spans="1:32" x14ac:dyDescent="0.25">
      <c r="A1998">
        <v>18672</v>
      </c>
      <c r="B1998" t="s">
        <v>739</v>
      </c>
      <c r="C1998" t="s">
        <v>686</v>
      </c>
      <c r="F1998">
        <v>1</v>
      </c>
      <c r="G1998" t="s">
        <v>4947</v>
      </c>
      <c r="H1998" t="s">
        <v>43705</v>
      </c>
      <c r="I1998">
        <v>0</v>
      </c>
      <c r="Q1998" t="s">
        <v>33</v>
      </c>
      <c r="AA1998" t="s">
        <v>30393</v>
      </c>
      <c r="AB1998" t="s">
        <v>30394</v>
      </c>
      <c r="AC1998" t="s">
        <v>30391</v>
      </c>
      <c r="AD1998" t="s">
        <v>30395</v>
      </c>
    </row>
    <row r="1999" spans="1:32" x14ac:dyDescent="0.25">
      <c r="A1999">
        <v>18684</v>
      </c>
      <c r="B1999" t="s">
        <v>685</v>
      </c>
      <c r="C1999" t="s">
        <v>686</v>
      </c>
      <c r="F1999">
        <v>1</v>
      </c>
      <c r="G1999" t="s">
        <v>1194</v>
      </c>
      <c r="H1999" t="s">
        <v>43705</v>
      </c>
      <c r="I1999">
        <v>0</v>
      </c>
      <c r="Q1999" t="s">
        <v>33</v>
      </c>
      <c r="AA1999" t="s">
        <v>33927</v>
      </c>
      <c r="AB1999" t="s">
        <v>33928</v>
      </c>
      <c r="AC1999" t="s">
        <v>33925</v>
      </c>
      <c r="AD1999" t="s">
        <v>33929</v>
      </c>
      <c r="AE1999" t="s">
        <v>38</v>
      </c>
      <c r="AF1999">
        <v>98033</v>
      </c>
    </row>
    <row r="2000" spans="1:32" x14ac:dyDescent="0.25">
      <c r="A2000">
        <v>18684</v>
      </c>
      <c r="B2000" t="s">
        <v>2046</v>
      </c>
      <c r="C2000" t="s">
        <v>80</v>
      </c>
      <c r="F2000">
        <v>1</v>
      </c>
      <c r="G2000" t="s">
        <v>413</v>
      </c>
      <c r="H2000" t="s">
        <v>43705</v>
      </c>
      <c r="I2000">
        <v>0</v>
      </c>
      <c r="Q2000" t="s">
        <v>33</v>
      </c>
      <c r="AA2000" t="s">
        <v>7165</v>
      </c>
      <c r="AB2000" t="s">
        <v>7330</v>
      </c>
      <c r="AC2000" t="s">
        <v>7331</v>
      </c>
      <c r="AD2000" t="s">
        <v>7332</v>
      </c>
      <c r="AE2000" t="s">
        <v>38</v>
      </c>
      <c r="AF2000">
        <v>98004</v>
      </c>
    </row>
    <row r="2001" spans="1:32" x14ac:dyDescent="0.25">
      <c r="A2001">
        <v>8979</v>
      </c>
      <c r="B2001" t="s">
        <v>39</v>
      </c>
      <c r="F2001">
        <v>1</v>
      </c>
      <c r="G2001" t="s">
        <v>39936</v>
      </c>
      <c r="H2001" t="s">
        <v>43703</v>
      </c>
      <c r="Q2001" t="s">
        <v>33</v>
      </c>
      <c r="Z2001" t="s">
        <v>34</v>
      </c>
      <c r="AA2001" t="s">
        <v>39937</v>
      </c>
      <c r="AB2001" t="s">
        <v>39938</v>
      </c>
      <c r="AC2001" t="s">
        <v>39939</v>
      </c>
      <c r="AD2001">
        <v>-171255</v>
      </c>
      <c r="AE2001" t="s">
        <v>38</v>
      </c>
      <c r="AF2001">
        <v>98104</v>
      </c>
    </row>
    <row r="2002" spans="1:32" ht="409.5" x14ac:dyDescent="0.25">
      <c r="A2002">
        <v>18691</v>
      </c>
      <c r="B2002" t="s">
        <v>334</v>
      </c>
      <c r="C2002" t="s">
        <v>45</v>
      </c>
      <c r="F2002">
        <v>1</v>
      </c>
      <c r="G2002" t="s">
        <v>5042</v>
      </c>
      <c r="H2002" t="s">
        <v>43705</v>
      </c>
      <c r="Q2002" t="s">
        <v>33</v>
      </c>
      <c r="Y2002">
        <v>15</v>
      </c>
      <c r="Z2002" t="s">
        <v>34</v>
      </c>
      <c r="AA2002" t="s">
        <v>33185</v>
      </c>
      <c r="AB2002" s="1" t="s">
        <v>33187</v>
      </c>
      <c r="AC2002" t="s">
        <v>33137</v>
      </c>
      <c r="AD2002">
        <v>-181495</v>
      </c>
      <c r="AE2002" t="s">
        <v>38</v>
      </c>
      <c r="AF2002">
        <v>98006</v>
      </c>
    </row>
    <row r="2003" spans="1:32" ht="409.5" x14ac:dyDescent="0.25">
      <c r="A2003">
        <v>18694</v>
      </c>
      <c r="B2003" t="s">
        <v>3712</v>
      </c>
      <c r="C2003" t="s">
        <v>16820</v>
      </c>
      <c r="F2003">
        <v>1</v>
      </c>
      <c r="G2003" t="s">
        <v>2283</v>
      </c>
      <c r="H2003" t="s">
        <v>43705</v>
      </c>
      <c r="I2003">
        <v>0</v>
      </c>
      <c r="Q2003" t="s">
        <v>1200</v>
      </c>
      <c r="Z2003" t="s">
        <v>34</v>
      </c>
      <c r="AA2003" t="s">
        <v>2284</v>
      </c>
      <c r="AB2003" s="1" t="s">
        <v>24723</v>
      </c>
      <c r="AC2003" t="s">
        <v>24724</v>
      </c>
      <c r="AD2003" t="s">
        <v>24726</v>
      </c>
      <c r="AE2003" t="s">
        <v>38</v>
      </c>
      <c r="AF2003">
        <v>98006</v>
      </c>
    </row>
    <row r="2004" spans="1:32" x14ac:dyDescent="0.25">
      <c r="A2004">
        <v>18716</v>
      </c>
      <c r="B2004" t="s">
        <v>164</v>
      </c>
      <c r="C2004" t="s">
        <v>165</v>
      </c>
      <c r="F2004">
        <v>1</v>
      </c>
      <c r="G2004" t="s">
        <v>4608</v>
      </c>
      <c r="H2004" t="s">
        <v>43705</v>
      </c>
      <c r="Q2004" t="s">
        <v>33</v>
      </c>
      <c r="Z2004" t="s">
        <v>34</v>
      </c>
      <c r="AA2004" t="s">
        <v>227</v>
      </c>
      <c r="AB2004" t="s">
        <v>27507</v>
      </c>
      <c r="AC2004" t="s">
        <v>27508</v>
      </c>
      <c r="AD2004">
        <v>-163038</v>
      </c>
      <c r="AE2004" t="s">
        <v>38</v>
      </c>
      <c r="AF2004">
        <v>98012</v>
      </c>
    </row>
    <row r="2005" spans="1:32" x14ac:dyDescent="0.25">
      <c r="A2005">
        <v>18722</v>
      </c>
      <c r="B2005" t="s">
        <v>685</v>
      </c>
      <c r="C2005" t="s">
        <v>686</v>
      </c>
      <c r="F2005">
        <v>1</v>
      </c>
      <c r="G2005" t="s">
        <v>1194</v>
      </c>
      <c r="H2005" t="s">
        <v>43705</v>
      </c>
      <c r="I2005">
        <v>0</v>
      </c>
      <c r="Q2005" t="s">
        <v>33</v>
      </c>
      <c r="AA2005" t="s">
        <v>34810</v>
      </c>
      <c r="AB2005" t="s">
        <v>34811</v>
      </c>
      <c r="AC2005" t="s">
        <v>34806</v>
      </c>
      <c r="AD2005" t="s">
        <v>34812</v>
      </c>
      <c r="AE2005" t="s">
        <v>38</v>
      </c>
      <c r="AF2005">
        <v>98362</v>
      </c>
    </row>
    <row r="2006" spans="1:32" ht="409.5" x14ac:dyDescent="0.25">
      <c r="A2006">
        <v>18726</v>
      </c>
      <c r="B2006" t="s">
        <v>30</v>
      </c>
      <c r="C2006" t="s">
        <v>31</v>
      </c>
      <c r="F2006">
        <v>1</v>
      </c>
      <c r="G2006" t="s">
        <v>3047</v>
      </c>
      <c r="H2006" t="s">
        <v>43705</v>
      </c>
      <c r="Q2006" t="s">
        <v>33</v>
      </c>
      <c r="Z2006" t="s">
        <v>34</v>
      </c>
      <c r="AA2006" t="s">
        <v>3048</v>
      </c>
      <c r="AB2006" s="1" t="s">
        <v>3049</v>
      </c>
      <c r="AC2006" t="s">
        <v>3050</v>
      </c>
      <c r="AD2006">
        <v>-161773</v>
      </c>
      <c r="AE2006" t="s">
        <v>38</v>
      </c>
      <c r="AF2006">
        <v>98516</v>
      </c>
    </row>
    <row r="2007" spans="1:32" x14ac:dyDescent="0.25">
      <c r="A2007">
        <v>18742</v>
      </c>
      <c r="B2007" t="s">
        <v>96</v>
      </c>
      <c r="C2007" t="s">
        <v>97</v>
      </c>
      <c r="F2007">
        <v>1</v>
      </c>
      <c r="G2007" t="s">
        <v>22296</v>
      </c>
      <c r="H2007" t="s">
        <v>43705</v>
      </c>
      <c r="I2007">
        <v>0</v>
      </c>
      <c r="Q2007" t="s">
        <v>33</v>
      </c>
      <c r="Z2007" t="s">
        <v>34</v>
      </c>
      <c r="AA2007" t="s">
        <v>22297</v>
      </c>
      <c r="AB2007" t="s">
        <v>22298</v>
      </c>
      <c r="AC2007" t="s">
        <v>22299</v>
      </c>
      <c r="AD2007" t="s">
        <v>22300</v>
      </c>
      <c r="AE2007" t="s">
        <v>282</v>
      </c>
      <c r="AF2007">
        <v>44143</v>
      </c>
    </row>
    <row r="2008" spans="1:32" ht="409.5" x14ac:dyDescent="0.25">
      <c r="A2008">
        <v>18769</v>
      </c>
      <c r="B2008" t="s">
        <v>96</v>
      </c>
      <c r="C2008" t="s">
        <v>97</v>
      </c>
      <c r="F2008">
        <v>1</v>
      </c>
      <c r="G2008" t="s">
        <v>8982</v>
      </c>
      <c r="H2008" t="s">
        <v>43703</v>
      </c>
      <c r="I2008">
        <v>0</v>
      </c>
      <c r="Q2008" t="s">
        <v>33</v>
      </c>
      <c r="Z2008" t="s">
        <v>34</v>
      </c>
      <c r="AA2008" t="s">
        <v>8983</v>
      </c>
      <c r="AB2008" s="1" t="s">
        <v>25328</v>
      </c>
      <c r="AC2008" t="s">
        <v>25329</v>
      </c>
      <c r="AD2008" t="s">
        <v>25330</v>
      </c>
    </row>
    <row r="2009" spans="1:32" x14ac:dyDescent="0.25">
      <c r="A2009">
        <v>18807</v>
      </c>
      <c r="B2009" t="s">
        <v>2046</v>
      </c>
      <c r="C2009" t="s">
        <v>80</v>
      </c>
      <c r="F2009">
        <v>1</v>
      </c>
      <c r="G2009" t="s">
        <v>651</v>
      </c>
      <c r="H2009" t="s">
        <v>43705</v>
      </c>
      <c r="I2009">
        <v>0</v>
      </c>
      <c r="Q2009" t="s">
        <v>33</v>
      </c>
      <c r="AA2009" t="s">
        <v>7704</v>
      </c>
      <c r="AB2009" t="s">
        <v>7721</v>
      </c>
      <c r="AC2009" t="s">
        <v>7722</v>
      </c>
      <c r="AD2009" t="s">
        <v>7723</v>
      </c>
      <c r="AE2009" t="s">
        <v>38</v>
      </c>
      <c r="AF2009">
        <v>98034</v>
      </c>
    </row>
    <row r="2010" spans="1:32" x14ac:dyDescent="0.25">
      <c r="A2010">
        <v>18809</v>
      </c>
      <c r="B2010" t="s">
        <v>73</v>
      </c>
      <c r="C2010" t="s">
        <v>74</v>
      </c>
      <c r="F2010">
        <v>1</v>
      </c>
      <c r="G2010" t="s">
        <v>30324</v>
      </c>
      <c r="H2010" t="s">
        <v>43705</v>
      </c>
      <c r="I2010">
        <v>0</v>
      </c>
      <c r="Q2010" t="s">
        <v>33</v>
      </c>
      <c r="AA2010" t="s">
        <v>30542</v>
      </c>
      <c r="AB2010" t="s">
        <v>36352</v>
      </c>
      <c r="AC2010" t="s">
        <v>36348</v>
      </c>
      <c r="AD2010" t="s">
        <v>36353</v>
      </c>
    </row>
    <row r="2011" spans="1:32" ht="409.5" x14ac:dyDescent="0.25">
      <c r="A2011">
        <v>18815</v>
      </c>
      <c r="B2011" t="s">
        <v>73</v>
      </c>
      <c r="C2011" t="s">
        <v>74</v>
      </c>
      <c r="F2011">
        <v>1</v>
      </c>
      <c r="G2011" t="s">
        <v>35984</v>
      </c>
      <c r="H2011" t="s">
        <v>43705</v>
      </c>
      <c r="I2011">
        <v>0</v>
      </c>
      <c r="Q2011" t="s">
        <v>33</v>
      </c>
      <c r="AA2011" t="s">
        <v>35985</v>
      </c>
      <c r="AB2011" s="1" t="s">
        <v>35986</v>
      </c>
      <c r="AC2011" t="s">
        <v>35972</v>
      </c>
      <c r="AD2011" t="s">
        <v>35987</v>
      </c>
    </row>
    <row r="2012" spans="1:32" x14ac:dyDescent="0.25">
      <c r="A2012">
        <v>18820</v>
      </c>
      <c r="B2012" t="s">
        <v>773</v>
      </c>
      <c r="C2012" t="s">
        <v>80</v>
      </c>
      <c r="F2012">
        <v>1</v>
      </c>
      <c r="G2012" t="s">
        <v>14467</v>
      </c>
      <c r="H2012" t="s">
        <v>43705</v>
      </c>
      <c r="I2012">
        <v>0</v>
      </c>
      <c r="Q2012" t="s">
        <v>33</v>
      </c>
      <c r="Z2012" t="s">
        <v>34</v>
      </c>
      <c r="AA2012" t="s">
        <v>14468</v>
      </c>
      <c r="AB2012" t="s">
        <v>39785</v>
      </c>
      <c r="AC2012" t="s">
        <v>39786</v>
      </c>
      <c r="AD2012" t="s">
        <v>39787</v>
      </c>
      <c r="AE2012" t="s">
        <v>243</v>
      </c>
      <c r="AF2012">
        <v>94025</v>
      </c>
    </row>
    <row r="2013" spans="1:32" x14ac:dyDescent="0.25">
      <c r="A2013">
        <v>18820</v>
      </c>
      <c r="B2013" t="s">
        <v>17015</v>
      </c>
      <c r="C2013" t="s">
        <v>45</v>
      </c>
      <c r="F2013">
        <v>1</v>
      </c>
      <c r="G2013" t="s">
        <v>3399</v>
      </c>
      <c r="H2013" t="s">
        <v>43705</v>
      </c>
      <c r="I2013">
        <v>0</v>
      </c>
      <c r="Q2013" t="s">
        <v>33</v>
      </c>
      <c r="AA2013" t="s">
        <v>29336</v>
      </c>
      <c r="AB2013" t="s">
        <v>35415</v>
      </c>
      <c r="AC2013" t="s">
        <v>35416</v>
      </c>
      <c r="AD2013" t="s">
        <v>35417</v>
      </c>
      <c r="AE2013" t="s">
        <v>38</v>
      </c>
      <c r="AF2013">
        <v>98802</v>
      </c>
    </row>
    <row r="2014" spans="1:32" x14ac:dyDescent="0.25">
      <c r="A2014">
        <v>18833</v>
      </c>
      <c r="B2014" t="s">
        <v>677</v>
      </c>
      <c r="C2014" t="s">
        <v>80</v>
      </c>
      <c r="F2014">
        <v>1</v>
      </c>
      <c r="G2014" t="s">
        <v>387</v>
      </c>
      <c r="H2014" t="s">
        <v>43696</v>
      </c>
      <c r="I2014">
        <v>0</v>
      </c>
      <c r="Q2014" t="s">
        <v>33</v>
      </c>
      <c r="AA2014" t="s">
        <v>12317</v>
      </c>
      <c r="AB2014" t="s">
        <v>12318</v>
      </c>
      <c r="AC2014" t="s">
        <v>12319</v>
      </c>
      <c r="AD2014" t="s">
        <v>12320</v>
      </c>
      <c r="AE2014" t="s">
        <v>38</v>
      </c>
      <c r="AF2014">
        <v>98901</v>
      </c>
    </row>
    <row r="2015" spans="1:32" ht="409.5" x14ac:dyDescent="0.25">
      <c r="A2015">
        <v>18847</v>
      </c>
      <c r="B2015" t="s">
        <v>39</v>
      </c>
      <c r="C2015" t="s">
        <v>165</v>
      </c>
      <c r="F2015">
        <v>1</v>
      </c>
      <c r="G2015" t="s">
        <v>69</v>
      </c>
      <c r="H2015" t="s">
        <v>43696</v>
      </c>
      <c r="I2015">
        <v>0</v>
      </c>
      <c r="Q2015" t="s">
        <v>33</v>
      </c>
      <c r="Z2015" t="s">
        <v>34</v>
      </c>
      <c r="AA2015" t="s">
        <v>725</v>
      </c>
      <c r="AB2015" s="1" t="s">
        <v>2545</v>
      </c>
      <c r="AC2015" t="s">
        <v>2546</v>
      </c>
      <c r="AD2015" t="s">
        <v>2547</v>
      </c>
      <c r="AE2015" t="s">
        <v>38</v>
      </c>
      <c r="AF2015">
        <v>98109</v>
      </c>
    </row>
    <row r="2016" spans="1:32" x14ac:dyDescent="0.25">
      <c r="A2016">
        <v>18851</v>
      </c>
      <c r="B2016" t="s">
        <v>2046</v>
      </c>
      <c r="C2016" t="s">
        <v>80</v>
      </c>
      <c r="F2016">
        <v>1</v>
      </c>
      <c r="G2016" t="s">
        <v>658</v>
      </c>
      <c r="H2016" t="s">
        <v>43705</v>
      </c>
      <c r="I2016">
        <v>0</v>
      </c>
      <c r="Q2016" t="s">
        <v>33</v>
      </c>
      <c r="AA2016" t="s">
        <v>5795</v>
      </c>
      <c r="AB2016" t="s">
        <v>13089</v>
      </c>
      <c r="AC2016" t="s">
        <v>13090</v>
      </c>
      <c r="AD2016" t="s">
        <v>13091</v>
      </c>
      <c r="AE2016" t="s">
        <v>102</v>
      </c>
      <c r="AF2016">
        <v>97205</v>
      </c>
    </row>
    <row r="2017" spans="1:32" x14ac:dyDescent="0.25">
      <c r="A2017">
        <v>18893</v>
      </c>
      <c r="B2017" t="s">
        <v>739</v>
      </c>
      <c r="C2017" t="s">
        <v>686</v>
      </c>
      <c r="F2017">
        <v>1</v>
      </c>
      <c r="G2017" t="s">
        <v>753</v>
      </c>
      <c r="H2017" t="s">
        <v>43705</v>
      </c>
      <c r="Q2017" t="s">
        <v>33</v>
      </c>
      <c r="Z2017" t="s">
        <v>34</v>
      </c>
      <c r="AA2017" t="s">
        <v>29470</v>
      </c>
      <c r="AB2017" t="s">
        <v>29582</v>
      </c>
      <c r="AC2017" t="s">
        <v>29568</v>
      </c>
      <c r="AD2017">
        <v>-162630</v>
      </c>
      <c r="AE2017" t="s">
        <v>102</v>
      </c>
      <c r="AF2017">
        <v>97702</v>
      </c>
    </row>
    <row r="2018" spans="1:32" x14ac:dyDescent="0.25">
      <c r="A2018">
        <v>18901</v>
      </c>
      <c r="B2018" t="s">
        <v>685</v>
      </c>
      <c r="C2018" t="s">
        <v>686</v>
      </c>
      <c r="F2018">
        <v>1</v>
      </c>
      <c r="G2018" t="s">
        <v>29736</v>
      </c>
      <c r="H2018" t="s">
        <v>43705</v>
      </c>
      <c r="Q2018" t="s">
        <v>33</v>
      </c>
      <c r="AA2018" t="s">
        <v>30291</v>
      </c>
      <c r="AB2018" t="s">
        <v>33688</v>
      </c>
      <c r="AC2018" t="s">
        <v>33661</v>
      </c>
      <c r="AD2018">
        <v>-180668</v>
      </c>
    </row>
    <row r="2019" spans="1:32" ht="409.5" x14ac:dyDescent="0.25">
      <c r="A2019">
        <v>18921</v>
      </c>
      <c r="B2019" t="s">
        <v>68</v>
      </c>
      <c r="C2019" t="s">
        <v>45</v>
      </c>
      <c r="F2019">
        <v>1</v>
      </c>
      <c r="G2019" t="s">
        <v>15833</v>
      </c>
      <c r="H2019" t="s">
        <v>43703</v>
      </c>
      <c r="Q2019" t="s">
        <v>33</v>
      </c>
      <c r="Y2019">
        <v>30</v>
      </c>
      <c r="Z2019" t="s">
        <v>34</v>
      </c>
      <c r="AA2019" t="s">
        <v>15834</v>
      </c>
      <c r="AB2019" s="1" t="s">
        <v>43193</v>
      </c>
      <c r="AC2019" t="s">
        <v>43194</v>
      </c>
      <c r="AD2019">
        <v>-161541</v>
      </c>
      <c r="AE2019" t="s">
        <v>38</v>
      </c>
      <c r="AF2019">
        <v>98366</v>
      </c>
    </row>
    <row r="2020" spans="1:32" ht="390" x14ac:dyDescent="0.25">
      <c r="A2020">
        <v>18924</v>
      </c>
      <c r="B2020" t="s">
        <v>96</v>
      </c>
      <c r="C2020" t="s">
        <v>97</v>
      </c>
      <c r="F2020">
        <v>1</v>
      </c>
      <c r="G2020" t="s">
        <v>1154</v>
      </c>
      <c r="H2020" t="s">
        <v>43705</v>
      </c>
      <c r="Q2020" t="s">
        <v>33</v>
      </c>
      <c r="Y2020">
        <v>15</v>
      </c>
      <c r="Z2020" t="s">
        <v>34</v>
      </c>
      <c r="AA2020" t="s">
        <v>1155</v>
      </c>
      <c r="AB2020" s="1" t="s">
        <v>3565</v>
      </c>
      <c r="AC2020" t="s">
        <v>3566</v>
      </c>
      <c r="AD2020">
        <v>-180288</v>
      </c>
      <c r="AE2020" t="s">
        <v>38</v>
      </c>
      <c r="AF2020">
        <v>98682</v>
      </c>
    </row>
    <row r="2021" spans="1:32" x14ac:dyDescent="0.25">
      <c r="A2021">
        <v>18933</v>
      </c>
      <c r="B2021" t="s">
        <v>2046</v>
      </c>
      <c r="C2021" t="s">
        <v>80</v>
      </c>
      <c r="F2021">
        <v>1</v>
      </c>
      <c r="G2021" t="s">
        <v>5745</v>
      </c>
      <c r="H2021" t="s">
        <v>43705</v>
      </c>
      <c r="Q2021" t="s">
        <v>33</v>
      </c>
      <c r="AA2021" t="s">
        <v>10053</v>
      </c>
      <c r="AB2021" t="s">
        <v>13849</v>
      </c>
      <c r="AC2021" t="s">
        <v>13850</v>
      </c>
      <c r="AD2021">
        <v>-161582</v>
      </c>
      <c r="AE2021" t="s">
        <v>38</v>
      </c>
      <c r="AF2021">
        <v>98201</v>
      </c>
    </row>
    <row r="2022" spans="1:32" x14ac:dyDescent="0.25">
      <c r="A2022">
        <v>18946</v>
      </c>
      <c r="B2022" t="s">
        <v>739</v>
      </c>
      <c r="C2022" t="s">
        <v>686</v>
      </c>
      <c r="F2022">
        <v>1</v>
      </c>
      <c r="G2022" t="s">
        <v>29249</v>
      </c>
      <c r="H2022" t="s">
        <v>43705</v>
      </c>
      <c r="Q2022" t="s">
        <v>33</v>
      </c>
      <c r="AA2022" t="s">
        <v>29250</v>
      </c>
      <c r="AB2022" t="s">
        <v>30761</v>
      </c>
      <c r="AC2022" t="s">
        <v>30753</v>
      </c>
      <c r="AD2022">
        <v>-172017</v>
      </c>
      <c r="AE2022" t="s">
        <v>38</v>
      </c>
      <c r="AF2022">
        <v>98223</v>
      </c>
    </row>
    <row r="2023" spans="1:32" ht="409.5" x14ac:dyDescent="0.25">
      <c r="A2023">
        <v>18952</v>
      </c>
      <c r="B2023" t="s">
        <v>489</v>
      </c>
      <c r="C2023" t="s">
        <v>45</v>
      </c>
      <c r="F2023">
        <v>1</v>
      </c>
      <c r="G2023" t="s">
        <v>38636</v>
      </c>
      <c r="H2023" t="s">
        <v>43705</v>
      </c>
      <c r="P2023" t="s">
        <v>478</v>
      </c>
      <c r="Q2023" t="s">
        <v>52</v>
      </c>
      <c r="Z2023" t="s">
        <v>34</v>
      </c>
      <c r="AA2023" t="s">
        <v>38637</v>
      </c>
      <c r="AB2023" s="1" t="s">
        <v>38638</v>
      </c>
      <c r="AC2023" t="s">
        <v>38639</v>
      </c>
      <c r="AD2023">
        <v>-172312</v>
      </c>
      <c r="AE2023" t="s">
        <v>102</v>
      </c>
      <c r="AF2023">
        <v>97211</v>
      </c>
    </row>
    <row r="2024" spans="1:32" x14ac:dyDescent="0.25">
      <c r="A2024">
        <v>18961</v>
      </c>
      <c r="B2024" t="s">
        <v>178</v>
      </c>
      <c r="C2024" t="s">
        <v>179</v>
      </c>
      <c r="F2024">
        <v>1</v>
      </c>
      <c r="G2024" t="s">
        <v>4384</v>
      </c>
      <c r="H2024" t="s">
        <v>43705</v>
      </c>
      <c r="Q2024" t="s">
        <v>33</v>
      </c>
      <c r="Z2024" t="s">
        <v>34</v>
      </c>
      <c r="AA2024" t="s">
        <v>4385</v>
      </c>
      <c r="AB2024" t="s">
        <v>4430</v>
      </c>
      <c r="AC2024" t="s">
        <v>4431</v>
      </c>
      <c r="AD2024">
        <v>-172923</v>
      </c>
    </row>
    <row r="2025" spans="1:32" x14ac:dyDescent="0.25">
      <c r="A2025">
        <v>18973</v>
      </c>
      <c r="B2025" t="s">
        <v>685</v>
      </c>
      <c r="C2025" t="s">
        <v>686</v>
      </c>
      <c r="F2025">
        <v>1</v>
      </c>
      <c r="G2025" t="s">
        <v>20187</v>
      </c>
      <c r="H2025" t="s">
        <v>43705</v>
      </c>
      <c r="Q2025" t="s">
        <v>33</v>
      </c>
      <c r="AA2025" t="s">
        <v>30973</v>
      </c>
      <c r="AB2025" t="s">
        <v>35157</v>
      </c>
      <c r="AC2025" t="s">
        <v>35158</v>
      </c>
      <c r="AD2025">
        <v>-160832</v>
      </c>
      <c r="AE2025" t="s">
        <v>38</v>
      </c>
      <c r="AF2025">
        <v>98922</v>
      </c>
    </row>
    <row r="2026" spans="1:32" ht="409.5" x14ac:dyDescent="0.25">
      <c r="A2026">
        <v>18984</v>
      </c>
      <c r="B2026" t="s">
        <v>68</v>
      </c>
      <c r="C2026" t="s">
        <v>45</v>
      </c>
      <c r="F2026">
        <v>1</v>
      </c>
      <c r="G2026" s="1" t="s">
        <v>459</v>
      </c>
      <c r="H2026" t="s">
        <v>43703</v>
      </c>
      <c r="P2026" t="s">
        <v>2688</v>
      </c>
      <c r="Q2026" t="s">
        <v>33</v>
      </c>
      <c r="Y2026">
        <v>30</v>
      </c>
      <c r="Z2026" t="s">
        <v>34</v>
      </c>
      <c r="AA2026" t="s">
        <v>25734</v>
      </c>
      <c r="AB2026" s="1" t="s">
        <v>31369</v>
      </c>
      <c r="AC2026" t="s">
        <v>31370</v>
      </c>
      <c r="AD2026">
        <v>-163616</v>
      </c>
      <c r="AE2026" t="s">
        <v>38</v>
      </c>
      <c r="AF2026">
        <v>98119</v>
      </c>
    </row>
    <row r="2027" spans="1:32" ht="315" x14ac:dyDescent="0.25">
      <c r="A2027">
        <v>18994</v>
      </c>
      <c r="B2027" t="s">
        <v>685</v>
      </c>
      <c r="C2027" t="s">
        <v>686</v>
      </c>
      <c r="F2027">
        <v>1</v>
      </c>
      <c r="G2027" t="s">
        <v>28495</v>
      </c>
      <c r="H2027" t="s">
        <v>43705</v>
      </c>
      <c r="Q2027" t="s">
        <v>33</v>
      </c>
      <c r="AA2027" t="s">
        <v>29870</v>
      </c>
      <c r="AB2027" s="1" t="s">
        <v>33910</v>
      </c>
      <c r="AC2027" t="s">
        <v>33893</v>
      </c>
      <c r="AD2027">
        <v>-163603</v>
      </c>
    </row>
    <row r="2028" spans="1:32" x14ac:dyDescent="0.25">
      <c r="A2028">
        <v>11808</v>
      </c>
      <c r="B2028" t="s">
        <v>73</v>
      </c>
      <c r="C2028" t="s">
        <v>74</v>
      </c>
      <c r="F2028">
        <v>1</v>
      </c>
      <c r="G2028" t="s">
        <v>18566</v>
      </c>
      <c r="H2028" t="s">
        <v>43703</v>
      </c>
      <c r="I2028">
        <v>0</v>
      </c>
      <c r="Q2028" t="s">
        <v>33</v>
      </c>
      <c r="Z2028" t="s">
        <v>34</v>
      </c>
      <c r="AA2028" t="s">
        <v>39618</v>
      </c>
      <c r="AB2028" t="s">
        <v>39619</v>
      </c>
      <c r="AC2028" t="s">
        <v>39620</v>
      </c>
      <c r="AD2028" t="s">
        <v>39621</v>
      </c>
      <c r="AE2028" t="s">
        <v>38</v>
      </c>
      <c r="AF2028">
        <v>98121</v>
      </c>
    </row>
    <row r="2029" spans="1:32" ht="409.5" x14ac:dyDescent="0.25">
      <c r="A2029">
        <v>19018</v>
      </c>
      <c r="B2029" t="s">
        <v>677</v>
      </c>
      <c r="C2029" t="s">
        <v>80</v>
      </c>
      <c r="F2029">
        <v>1</v>
      </c>
      <c r="G2029" t="s">
        <v>720</v>
      </c>
      <c r="H2029" t="s">
        <v>43705</v>
      </c>
      <c r="I2029">
        <v>0</v>
      </c>
      <c r="Q2029" t="s">
        <v>33</v>
      </c>
      <c r="AA2029" t="s">
        <v>6094</v>
      </c>
      <c r="AB2029" s="1" t="s">
        <v>11342</v>
      </c>
      <c r="AC2029" t="s">
        <v>11343</v>
      </c>
      <c r="AD2029" t="s">
        <v>11344</v>
      </c>
      <c r="AE2029" t="s">
        <v>38</v>
      </c>
      <c r="AF2029">
        <v>98052</v>
      </c>
    </row>
    <row r="2030" spans="1:32" x14ac:dyDescent="0.25">
      <c r="A2030">
        <v>19025</v>
      </c>
      <c r="B2030" t="s">
        <v>73</v>
      </c>
      <c r="C2030" t="s">
        <v>74</v>
      </c>
      <c r="F2030">
        <v>1</v>
      </c>
      <c r="G2030" t="s">
        <v>2839</v>
      </c>
      <c r="H2030" t="s">
        <v>43703</v>
      </c>
      <c r="I2030">
        <v>0</v>
      </c>
      <c r="Q2030" t="s">
        <v>63</v>
      </c>
      <c r="Z2030" t="s">
        <v>34</v>
      </c>
      <c r="AA2030" t="s">
        <v>2841</v>
      </c>
      <c r="AB2030" t="s">
        <v>40247</v>
      </c>
      <c r="AC2030" t="s">
        <v>40248</v>
      </c>
      <c r="AD2030" t="s">
        <v>40249</v>
      </c>
      <c r="AE2030" t="s">
        <v>38</v>
      </c>
      <c r="AF2030">
        <v>98101</v>
      </c>
    </row>
    <row r="2031" spans="1:32" ht="409.5" x14ac:dyDescent="0.25">
      <c r="A2031">
        <v>13128</v>
      </c>
      <c r="B2031" t="s">
        <v>519</v>
      </c>
      <c r="F2031">
        <v>1</v>
      </c>
      <c r="G2031" t="s">
        <v>539</v>
      </c>
      <c r="H2031" t="s">
        <v>43703</v>
      </c>
      <c r="I2031">
        <v>0</v>
      </c>
      <c r="O2031" t="s">
        <v>540</v>
      </c>
      <c r="P2031" t="s">
        <v>541</v>
      </c>
      <c r="Q2031" t="s">
        <v>168</v>
      </c>
      <c r="R2031" t="s">
        <v>542</v>
      </c>
      <c r="S2031" t="s">
        <v>543</v>
      </c>
      <c r="T2031" s="1" t="s">
        <v>544</v>
      </c>
      <c r="Z2031" t="s">
        <v>34</v>
      </c>
      <c r="AA2031" t="s">
        <v>545</v>
      </c>
      <c r="AB2031" s="1" t="s">
        <v>546</v>
      </c>
      <c r="AC2031" t="s">
        <v>547</v>
      </c>
      <c r="AD2031" t="s">
        <v>548</v>
      </c>
      <c r="AE2031" t="s">
        <v>38</v>
      </c>
      <c r="AF2031">
        <v>99201</v>
      </c>
    </row>
    <row r="2032" spans="1:32" ht="409.5" x14ac:dyDescent="0.25">
      <c r="A2032">
        <v>19040</v>
      </c>
      <c r="B2032" t="s">
        <v>96</v>
      </c>
      <c r="C2032" t="s">
        <v>97</v>
      </c>
      <c r="F2032">
        <v>1</v>
      </c>
      <c r="G2032" t="s">
        <v>29768</v>
      </c>
      <c r="H2032" t="s">
        <v>43705</v>
      </c>
      <c r="I2032">
        <v>0</v>
      </c>
      <c r="Q2032" t="s">
        <v>33</v>
      </c>
      <c r="Z2032" t="s">
        <v>34</v>
      </c>
      <c r="AA2032" t="s">
        <v>29769</v>
      </c>
      <c r="AB2032" s="1" t="s">
        <v>38704</v>
      </c>
      <c r="AC2032" t="s">
        <v>38705</v>
      </c>
      <c r="AD2032" t="s">
        <v>38706</v>
      </c>
      <c r="AE2032" t="s">
        <v>38</v>
      </c>
      <c r="AF2032">
        <v>98607</v>
      </c>
    </row>
    <row r="2033" spans="1:32" ht="409.5" x14ac:dyDescent="0.25">
      <c r="A2033">
        <v>12661</v>
      </c>
      <c r="B2033" t="s">
        <v>73</v>
      </c>
      <c r="C2033" t="s">
        <v>74</v>
      </c>
      <c r="F2033">
        <v>1</v>
      </c>
      <c r="G2033" t="s">
        <v>25051</v>
      </c>
      <c r="H2033" t="s">
        <v>43705</v>
      </c>
      <c r="I2033">
        <v>0</v>
      </c>
      <c r="O2033" s="1" t="s">
        <v>25052</v>
      </c>
      <c r="P2033" t="s">
        <v>25053</v>
      </c>
      <c r="Q2033" t="s">
        <v>33</v>
      </c>
      <c r="Z2033" t="s">
        <v>34</v>
      </c>
      <c r="AA2033" t="s">
        <v>25054</v>
      </c>
      <c r="AB2033" s="1" t="s">
        <v>25055</v>
      </c>
      <c r="AC2033" t="s">
        <v>25056</v>
      </c>
      <c r="AD2033" t="s">
        <v>25057</v>
      </c>
      <c r="AE2033" t="s">
        <v>282</v>
      </c>
      <c r="AF2033">
        <v>44114</v>
      </c>
    </row>
    <row r="2034" spans="1:32" x14ac:dyDescent="0.25">
      <c r="A2034">
        <v>19055</v>
      </c>
      <c r="B2034" t="s">
        <v>739</v>
      </c>
      <c r="C2034" t="s">
        <v>686</v>
      </c>
      <c r="F2034">
        <v>1</v>
      </c>
      <c r="G2034" t="s">
        <v>4924</v>
      </c>
      <c r="H2034" t="s">
        <v>43705</v>
      </c>
      <c r="Q2034" t="s">
        <v>33</v>
      </c>
      <c r="AA2034" t="s">
        <v>29412</v>
      </c>
      <c r="AB2034" t="s">
        <v>30963</v>
      </c>
      <c r="AC2034" t="s">
        <v>30906</v>
      </c>
      <c r="AD2034">
        <v>-171291</v>
      </c>
      <c r="AE2034" t="s">
        <v>38</v>
      </c>
      <c r="AF2034">
        <v>98007</v>
      </c>
    </row>
    <row r="2035" spans="1:32" x14ac:dyDescent="0.25">
      <c r="A2035">
        <v>19055</v>
      </c>
      <c r="B2035" t="s">
        <v>739</v>
      </c>
      <c r="C2035" t="s">
        <v>686</v>
      </c>
      <c r="F2035">
        <v>1</v>
      </c>
      <c r="G2035" t="s">
        <v>28495</v>
      </c>
      <c r="H2035" t="s">
        <v>43705</v>
      </c>
      <c r="Q2035" t="s">
        <v>33</v>
      </c>
      <c r="AA2035" t="s">
        <v>29870</v>
      </c>
      <c r="AB2035" t="s">
        <v>29871</v>
      </c>
      <c r="AC2035" t="s">
        <v>29860</v>
      </c>
      <c r="AD2035">
        <v>-163476</v>
      </c>
    </row>
    <row r="2036" spans="1:32" x14ac:dyDescent="0.25">
      <c r="A2036">
        <v>18685</v>
      </c>
      <c r="B2036" t="s">
        <v>685</v>
      </c>
      <c r="C2036" t="s">
        <v>686</v>
      </c>
      <c r="F2036">
        <v>1</v>
      </c>
      <c r="G2036" t="s">
        <v>33447</v>
      </c>
      <c r="H2036" t="s">
        <v>43705</v>
      </c>
      <c r="I2036">
        <v>0</v>
      </c>
      <c r="Q2036" t="s">
        <v>33</v>
      </c>
      <c r="AA2036" t="s">
        <v>33448</v>
      </c>
      <c r="AB2036" t="s">
        <v>33449</v>
      </c>
      <c r="AC2036" t="s">
        <v>33450</v>
      </c>
      <c r="AD2036" t="s">
        <v>33451</v>
      </c>
      <c r="AE2036" t="s">
        <v>38</v>
      </c>
      <c r="AF2036">
        <v>98236</v>
      </c>
    </row>
    <row r="2037" spans="1:32" x14ac:dyDescent="0.25">
      <c r="A2037">
        <v>15187</v>
      </c>
      <c r="B2037" t="s">
        <v>344</v>
      </c>
      <c r="C2037" t="s">
        <v>31</v>
      </c>
      <c r="F2037">
        <v>1</v>
      </c>
      <c r="G2037" t="s">
        <v>2783</v>
      </c>
      <c r="H2037" t="s">
        <v>43703</v>
      </c>
      <c r="I2037">
        <v>2</v>
      </c>
      <c r="J2037" t="s">
        <v>60</v>
      </c>
      <c r="N2037">
        <v>3.5</v>
      </c>
      <c r="Q2037" t="s">
        <v>33</v>
      </c>
      <c r="Z2037" t="s">
        <v>34</v>
      </c>
      <c r="AA2037" t="s">
        <v>2784</v>
      </c>
      <c r="AB2037" t="s">
        <v>2785</v>
      </c>
      <c r="AC2037" t="s">
        <v>2785</v>
      </c>
      <c r="AD2037" t="s">
        <v>2786</v>
      </c>
      <c r="AE2037" t="s">
        <v>38</v>
      </c>
      <c r="AF2037">
        <v>98101</v>
      </c>
    </row>
    <row r="2038" spans="1:32" ht="409.5" x14ac:dyDescent="0.25">
      <c r="A2038">
        <v>1661</v>
      </c>
      <c r="B2038" t="s">
        <v>2046</v>
      </c>
      <c r="C2038" t="s">
        <v>80</v>
      </c>
      <c r="F2038">
        <v>1</v>
      </c>
      <c r="G2038" t="s">
        <v>8131</v>
      </c>
      <c r="H2038" t="s">
        <v>43705</v>
      </c>
      <c r="I2038">
        <v>0</v>
      </c>
      <c r="Q2038" t="s">
        <v>33</v>
      </c>
      <c r="AA2038" t="s">
        <v>8132</v>
      </c>
      <c r="AB2038" s="1" t="s">
        <v>14930</v>
      </c>
      <c r="AC2038" t="s">
        <v>14931</v>
      </c>
      <c r="AD2038" t="s">
        <v>14932</v>
      </c>
      <c r="AE2038" t="s">
        <v>59</v>
      </c>
      <c r="AF2038">
        <v>33602</v>
      </c>
    </row>
    <row r="2039" spans="1:32" ht="409.5" x14ac:dyDescent="0.25">
      <c r="A2039">
        <v>19063</v>
      </c>
      <c r="B2039" t="s">
        <v>685</v>
      </c>
      <c r="C2039" t="s">
        <v>686</v>
      </c>
      <c r="F2039">
        <v>1</v>
      </c>
      <c r="G2039" t="s">
        <v>753</v>
      </c>
      <c r="H2039" t="s">
        <v>43705</v>
      </c>
      <c r="I2039">
        <v>0</v>
      </c>
      <c r="Q2039" t="s">
        <v>33</v>
      </c>
      <c r="AA2039" t="s">
        <v>35144</v>
      </c>
      <c r="AB2039" s="1" t="s">
        <v>35145</v>
      </c>
      <c r="AC2039" t="s">
        <v>35146</v>
      </c>
      <c r="AD2039" t="s">
        <v>35147</v>
      </c>
    </row>
    <row r="2040" spans="1:32" x14ac:dyDescent="0.25">
      <c r="A2040">
        <v>19068</v>
      </c>
      <c r="B2040" t="s">
        <v>68</v>
      </c>
      <c r="C2040" t="s">
        <v>45</v>
      </c>
      <c r="F2040">
        <v>1</v>
      </c>
      <c r="G2040" t="s">
        <v>69</v>
      </c>
      <c r="H2040" t="s">
        <v>43696</v>
      </c>
      <c r="Q2040" t="s">
        <v>155</v>
      </c>
      <c r="Y2040">
        <v>30</v>
      </c>
      <c r="Z2040" t="s">
        <v>34</v>
      </c>
      <c r="AA2040" t="s">
        <v>725</v>
      </c>
      <c r="AB2040" t="s">
        <v>37284</v>
      </c>
      <c r="AC2040" t="s">
        <v>37285</v>
      </c>
      <c r="AD2040">
        <v>-162061</v>
      </c>
      <c r="AE2040" t="s">
        <v>38</v>
      </c>
      <c r="AF2040">
        <v>98121</v>
      </c>
    </row>
    <row r="2041" spans="1:32" ht="409.5" x14ac:dyDescent="0.25">
      <c r="A2041">
        <v>19073</v>
      </c>
      <c r="B2041" t="s">
        <v>2046</v>
      </c>
      <c r="C2041" t="s">
        <v>80</v>
      </c>
      <c r="F2041">
        <v>1</v>
      </c>
      <c r="G2041" t="s">
        <v>4924</v>
      </c>
      <c r="H2041" t="s">
        <v>43705</v>
      </c>
      <c r="Q2041" t="s">
        <v>33</v>
      </c>
      <c r="AA2041" t="s">
        <v>7129</v>
      </c>
      <c r="AB2041" s="1" t="s">
        <v>11868</v>
      </c>
      <c r="AC2041" t="s">
        <v>11869</v>
      </c>
      <c r="AD2041">
        <v>-161035</v>
      </c>
      <c r="AE2041" t="s">
        <v>38</v>
      </c>
      <c r="AF2041">
        <v>98005</v>
      </c>
    </row>
    <row r="2042" spans="1:32" ht="409.5" x14ac:dyDescent="0.25">
      <c r="A2042">
        <v>11871</v>
      </c>
      <c r="B2042" t="s">
        <v>334</v>
      </c>
      <c r="C2042" t="s">
        <v>45</v>
      </c>
      <c r="F2042">
        <v>1</v>
      </c>
      <c r="G2042" t="s">
        <v>20737</v>
      </c>
      <c r="Q2042" t="s">
        <v>33</v>
      </c>
      <c r="X2042" t="s">
        <v>20747</v>
      </c>
      <c r="Y2042">
        <v>30</v>
      </c>
      <c r="Z2042" t="s">
        <v>34</v>
      </c>
      <c r="AA2042" t="s">
        <v>20748</v>
      </c>
      <c r="AB2042" s="1" t="s">
        <v>20749</v>
      </c>
      <c r="AC2042" t="s">
        <v>20746</v>
      </c>
      <c r="AD2042">
        <v>-171489</v>
      </c>
      <c r="AE2042" t="s">
        <v>38</v>
      </c>
      <c r="AF2042">
        <v>98104</v>
      </c>
    </row>
    <row r="2043" spans="1:32" ht="360" x14ac:dyDescent="0.25">
      <c r="A2043">
        <v>19104</v>
      </c>
      <c r="B2043" t="s">
        <v>30</v>
      </c>
      <c r="C2043" t="s">
        <v>31</v>
      </c>
      <c r="F2043">
        <v>1</v>
      </c>
      <c r="G2043" t="s">
        <v>1305</v>
      </c>
      <c r="H2043" t="s">
        <v>43705</v>
      </c>
      <c r="I2043">
        <v>0</v>
      </c>
      <c r="Q2043" t="s">
        <v>33</v>
      </c>
      <c r="Z2043" t="s">
        <v>34</v>
      </c>
      <c r="AA2043" t="s">
        <v>21863</v>
      </c>
      <c r="AB2043" s="1" t="s">
        <v>21864</v>
      </c>
      <c r="AC2043" s="1" t="s">
        <v>21864</v>
      </c>
      <c r="AD2043" t="s">
        <v>21865</v>
      </c>
      <c r="AE2043" t="s">
        <v>38</v>
      </c>
      <c r="AF2043">
        <v>98402</v>
      </c>
    </row>
    <row r="2044" spans="1:32" x14ac:dyDescent="0.25">
      <c r="A2044">
        <v>19111</v>
      </c>
      <c r="B2044" t="s">
        <v>685</v>
      </c>
      <c r="C2044" t="s">
        <v>686</v>
      </c>
      <c r="F2044">
        <v>1</v>
      </c>
      <c r="G2044" t="s">
        <v>32912</v>
      </c>
      <c r="H2044" t="s">
        <v>43705</v>
      </c>
      <c r="I2044">
        <v>0</v>
      </c>
      <c r="Q2044" t="s">
        <v>33</v>
      </c>
      <c r="AA2044" t="s">
        <v>32830</v>
      </c>
      <c r="AB2044" t="s">
        <v>34123</v>
      </c>
      <c r="AC2044" t="s">
        <v>34124</v>
      </c>
      <c r="AD2044" t="s">
        <v>34125</v>
      </c>
    </row>
    <row r="2045" spans="1:32" x14ac:dyDescent="0.25">
      <c r="A2045">
        <v>19113</v>
      </c>
      <c r="B2045" t="s">
        <v>685</v>
      </c>
      <c r="C2045" t="s">
        <v>686</v>
      </c>
      <c r="F2045">
        <v>1</v>
      </c>
      <c r="G2045" t="s">
        <v>28495</v>
      </c>
      <c r="H2045" t="s">
        <v>43705</v>
      </c>
      <c r="Q2045" t="s">
        <v>33</v>
      </c>
      <c r="AA2045" t="s">
        <v>29870</v>
      </c>
      <c r="AB2045" t="s">
        <v>35345</v>
      </c>
      <c r="AC2045" t="s">
        <v>35346</v>
      </c>
      <c r="AD2045">
        <v>-170649</v>
      </c>
    </row>
    <row r="2046" spans="1:32" ht="409.5" x14ac:dyDescent="0.25">
      <c r="A2046">
        <v>19154</v>
      </c>
      <c r="B2046" t="s">
        <v>124</v>
      </c>
      <c r="C2046" t="s">
        <v>45</v>
      </c>
      <c r="F2046">
        <v>1</v>
      </c>
      <c r="G2046" t="s">
        <v>20148</v>
      </c>
      <c r="H2046" t="s">
        <v>43705</v>
      </c>
      <c r="Q2046" t="s">
        <v>33</v>
      </c>
      <c r="Z2046" t="s">
        <v>34</v>
      </c>
      <c r="AA2046" t="s">
        <v>20149</v>
      </c>
      <c r="AB2046" s="1" t="s">
        <v>20150</v>
      </c>
      <c r="AC2046" t="s">
        <v>20151</v>
      </c>
      <c r="AD2046">
        <v>-162889</v>
      </c>
      <c r="AE2046" t="s">
        <v>38</v>
      </c>
      <c r="AF2046">
        <v>98275</v>
      </c>
    </row>
    <row r="2047" spans="1:32" x14ac:dyDescent="0.25">
      <c r="A2047">
        <v>19164</v>
      </c>
      <c r="B2047" t="s">
        <v>124</v>
      </c>
      <c r="C2047" t="s">
        <v>45</v>
      </c>
      <c r="F2047">
        <v>1</v>
      </c>
      <c r="G2047" t="s">
        <v>3051</v>
      </c>
      <c r="H2047" t="s">
        <v>43705</v>
      </c>
      <c r="Q2047" t="s">
        <v>33</v>
      </c>
      <c r="Y2047">
        <v>15</v>
      </c>
      <c r="Z2047" t="s">
        <v>34</v>
      </c>
      <c r="AA2047" t="s">
        <v>28439</v>
      </c>
      <c r="AB2047" t="s">
        <v>28440</v>
      </c>
      <c r="AC2047" t="s">
        <v>28441</v>
      </c>
      <c r="AD2047">
        <v>-181451</v>
      </c>
      <c r="AE2047" t="s">
        <v>38</v>
      </c>
      <c r="AF2047">
        <v>98101</v>
      </c>
    </row>
    <row r="2048" spans="1:32" x14ac:dyDescent="0.25">
      <c r="A2048">
        <v>19165</v>
      </c>
      <c r="B2048" t="s">
        <v>677</v>
      </c>
      <c r="C2048" t="s">
        <v>80</v>
      </c>
      <c r="F2048">
        <v>1</v>
      </c>
      <c r="G2048" t="s">
        <v>7571</v>
      </c>
      <c r="H2048" t="s">
        <v>43705</v>
      </c>
      <c r="I2048">
        <v>0</v>
      </c>
      <c r="Q2048" t="s">
        <v>33</v>
      </c>
      <c r="AA2048" t="s">
        <v>7567</v>
      </c>
      <c r="AB2048" t="s">
        <v>7910</v>
      </c>
      <c r="AC2048" t="s">
        <v>7908</v>
      </c>
      <c r="AD2048" t="s">
        <v>7911</v>
      </c>
      <c r="AE2048" t="s">
        <v>38</v>
      </c>
      <c r="AF2048">
        <v>98501</v>
      </c>
    </row>
    <row r="2049" spans="1:32" x14ac:dyDescent="0.25">
      <c r="A2049">
        <v>19172</v>
      </c>
      <c r="B2049" t="s">
        <v>739</v>
      </c>
      <c r="C2049" t="s">
        <v>686</v>
      </c>
      <c r="F2049">
        <v>1</v>
      </c>
      <c r="G2049" t="s">
        <v>29613</v>
      </c>
      <c r="H2049" t="s">
        <v>43705</v>
      </c>
      <c r="Q2049" t="s">
        <v>33</v>
      </c>
      <c r="AA2049" t="s">
        <v>29614</v>
      </c>
      <c r="AB2049" t="s">
        <v>29615</v>
      </c>
      <c r="AC2049" t="s">
        <v>29589</v>
      </c>
      <c r="AD2049">
        <v>-160815</v>
      </c>
      <c r="AE2049" t="s">
        <v>38</v>
      </c>
      <c r="AF2049">
        <v>98001</v>
      </c>
    </row>
    <row r="2050" spans="1:32" x14ac:dyDescent="0.25">
      <c r="A2050">
        <v>19199</v>
      </c>
      <c r="B2050" t="s">
        <v>677</v>
      </c>
      <c r="C2050" t="s">
        <v>80</v>
      </c>
      <c r="F2050">
        <v>1</v>
      </c>
      <c r="G2050" t="s">
        <v>5745</v>
      </c>
      <c r="H2050" t="s">
        <v>43705</v>
      </c>
      <c r="I2050">
        <v>0</v>
      </c>
      <c r="Q2050" t="s">
        <v>33</v>
      </c>
      <c r="AA2050" t="s">
        <v>10186</v>
      </c>
      <c r="AB2050" t="s">
        <v>15091</v>
      </c>
      <c r="AC2050" t="s">
        <v>15092</v>
      </c>
      <c r="AD2050" t="s">
        <v>15093</v>
      </c>
      <c r="AE2050" t="s">
        <v>38</v>
      </c>
      <c r="AF2050">
        <v>98201</v>
      </c>
    </row>
    <row r="2051" spans="1:32" x14ac:dyDescent="0.25">
      <c r="A2051">
        <v>19200</v>
      </c>
      <c r="B2051" t="s">
        <v>73</v>
      </c>
      <c r="C2051" t="s">
        <v>74</v>
      </c>
      <c r="F2051">
        <v>1</v>
      </c>
      <c r="G2051" t="s">
        <v>3086</v>
      </c>
      <c r="H2051" t="s">
        <v>43705</v>
      </c>
      <c r="I2051">
        <v>0</v>
      </c>
      <c r="Q2051" t="s">
        <v>33</v>
      </c>
      <c r="AA2051" t="s">
        <v>4860</v>
      </c>
      <c r="AB2051" t="s">
        <v>4861</v>
      </c>
      <c r="AC2051" t="s">
        <v>4862</v>
      </c>
      <c r="AD2051" t="s">
        <v>4863</v>
      </c>
    </row>
    <row r="2052" spans="1:32" ht="409.5" x14ac:dyDescent="0.25">
      <c r="A2052">
        <v>13245</v>
      </c>
      <c r="B2052" t="s">
        <v>334</v>
      </c>
      <c r="C2052" t="s">
        <v>45</v>
      </c>
      <c r="F2052">
        <v>1</v>
      </c>
      <c r="G2052" t="s">
        <v>20737</v>
      </c>
      <c r="Q2052" t="s">
        <v>33</v>
      </c>
      <c r="X2052" s="1" t="s">
        <v>21295</v>
      </c>
      <c r="Y2052">
        <v>30</v>
      </c>
      <c r="Z2052" t="s">
        <v>34</v>
      </c>
      <c r="AA2052" t="s">
        <v>20748</v>
      </c>
      <c r="AB2052" s="1" t="s">
        <v>21296</v>
      </c>
      <c r="AC2052" t="s">
        <v>21297</v>
      </c>
      <c r="AD2052">
        <v>-171359</v>
      </c>
      <c r="AE2052" t="s">
        <v>38</v>
      </c>
      <c r="AF2052">
        <v>98104</v>
      </c>
    </row>
    <row r="2053" spans="1:32" x14ac:dyDescent="0.25">
      <c r="A2053">
        <v>19203</v>
      </c>
      <c r="B2053" t="s">
        <v>73</v>
      </c>
      <c r="C2053" t="s">
        <v>74</v>
      </c>
      <c r="F2053">
        <v>1</v>
      </c>
      <c r="G2053" t="s">
        <v>4212</v>
      </c>
      <c r="H2053" t="s">
        <v>43705</v>
      </c>
      <c r="I2053">
        <v>0</v>
      </c>
      <c r="Q2053" t="s">
        <v>33</v>
      </c>
      <c r="AA2053" t="s">
        <v>4213</v>
      </c>
      <c r="AB2053" t="s">
        <v>4214</v>
      </c>
      <c r="AC2053" t="s">
        <v>4215</v>
      </c>
      <c r="AD2053" t="s">
        <v>4216</v>
      </c>
    </row>
    <row r="2054" spans="1:32" ht="409.5" x14ac:dyDescent="0.25">
      <c r="A2054">
        <v>19208</v>
      </c>
      <c r="B2054" t="s">
        <v>2046</v>
      </c>
      <c r="C2054" t="s">
        <v>80</v>
      </c>
      <c r="F2054">
        <v>1</v>
      </c>
      <c r="G2054" t="s">
        <v>16542</v>
      </c>
      <c r="H2054" t="s">
        <v>43703</v>
      </c>
      <c r="I2054">
        <v>0</v>
      </c>
      <c r="Q2054" t="s">
        <v>33</v>
      </c>
      <c r="AA2054" t="s">
        <v>16543</v>
      </c>
      <c r="AB2054" s="1" t="s">
        <v>16544</v>
      </c>
      <c r="AC2054" t="s">
        <v>16545</v>
      </c>
      <c r="AD2054" t="s">
        <v>16546</v>
      </c>
      <c r="AE2054" t="s">
        <v>38</v>
      </c>
      <c r="AF2054">
        <v>98405</v>
      </c>
    </row>
    <row r="2055" spans="1:32" x14ac:dyDescent="0.25">
      <c r="A2055">
        <v>19216</v>
      </c>
      <c r="B2055" t="s">
        <v>178</v>
      </c>
      <c r="C2055" t="s">
        <v>179</v>
      </c>
      <c r="F2055">
        <v>1</v>
      </c>
      <c r="G2055" t="s">
        <v>120</v>
      </c>
      <c r="H2055" t="s">
        <v>43705</v>
      </c>
      <c r="Q2055" t="s">
        <v>33</v>
      </c>
      <c r="Y2055">
        <v>15</v>
      </c>
      <c r="Z2055" t="s">
        <v>34</v>
      </c>
      <c r="AA2055" t="s">
        <v>121</v>
      </c>
      <c r="AB2055" t="s">
        <v>37184</v>
      </c>
      <c r="AC2055" t="s">
        <v>37185</v>
      </c>
      <c r="AD2055">
        <v>-180951</v>
      </c>
      <c r="AE2055" t="s">
        <v>38</v>
      </c>
      <c r="AF2055">
        <v>98901</v>
      </c>
    </row>
    <row r="2056" spans="1:32" ht="409.5" x14ac:dyDescent="0.25">
      <c r="A2056">
        <v>19217</v>
      </c>
      <c r="B2056" t="s">
        <v>1203</v>
      </c>
      <c r="C2056" t="s">
        <v>45</v>
      </c>
      <c r="F2056">
        <v>1</v>
      </c>
      <c r="G2056" t="s">
        <v>2298</v>
      </c>
      <c r="H2056" t="s">
        <v>43703</v>
      </c>
      <c r="I2056">
        <v>0</v>
      </c>
      <c r="Q2056" t="s">
        <v>33</v>
      </c>
      <c r="Y2056">
        <v>10</v>
      </c>
      <c r="Z2056" t="s">
        <v>34</v>
      </c>
      <c r="AA2056" t="s">
        <v>17960</v>
      </c>
      <c r="AB2056" s="1" t="s">
        <v>18000</v>
      </c>
      <c r="AC2056" t="s">
        <v>16993</v>
      </c>
      <c r="AD2056" t="s">
        <v>18001</v>
      </c>
      <c r="AE2056" t="s">
        <v>38</v>
      </c>
      <c r="AF2056">
        <v>98104</v>
      </c>
    </row>
    <row r="2057" spans="1:32" x14ac:dyDescent="0.25">
      <c r="A2057">
        <v>19219</v>
      </c>
      <c r="B2057" t="s">
        <v>178</v>
      </c>
      <c r="F2057">
        <v>1</v>
      </c>
      <c r="G2057" t="s">
        <v>1736</v>
      </c>
      <c r="H2057" t="s">
        <v>43705</v>
      </c>
      <c r="I2057">
        <v>0</v>
      </c>
      <c r="Q2057" t="s">
        <v>33</v>
      </c>
      <c r="Z2057" t="s">
        <v>34</v>
      </c>
      <c r="AA2057" t="s">
        <v>1737</v>
      </c>
      <c r="AB2057" t="s">
        <v>33328</v>
      </c>
      <c r="AC2057" t="s">
        <v>33329</v>
      </c>
      <c r="AD2057" t="s">
        <v>33330</v>
      </c>
      <c r="AE2057" t="s">
        <v>38</v>
      </c>
      <c r="AF2057">
        <v>99352</v>
      </c>
    </row>
    <row r="2058" spans="1:32" x14ac:dyDescent="0.25">
      <c r="A2058">
        <v>19222</v>
      </c>
      <c r="B2058" t="s">
        <v>2046</v>
      </c>
      <c r="C2058" t="s">
        <v>80</v>
      </c>
      <c r="F2058">
        <v>1</v>
      </c>
      <c r="G2058" t="s">
        <v>14568</v>
      </c>
      <c r="H2058" t="s">
        <v>43705</v>
      </c>
      <c r="I2058">
        <v>0</v>
      </c>
      <c r="Q2058" t="s">
        <v>33</v>
      </c>
      <c r="AA2058" t="s">
        <v>14569</v>
      </c>
      <c r="AB2058" t="s">
        <v>14570</v>
      </c>
      <c r="AC2058" t="s">
        <v>14571</v>
      </c>
      <c r="AD2058" t="s">
        <v>14572</v>
      </c>
      <c r="AE2058" t="s">
        <v>5301</v>
      </c>
      <c r="AF2058" t="s">
        <v>14573</v>
      </c>
    </row>
    <row r="2059" spans="1:32" ht="409.5" x14ac:dyDescent="0.25">
      <c r="A2059">
        <v>19243</v>
      </c>
      <c r="B2059" t="s">
        <v>107</v>
      </c>
      <c r="C2059" t="s">
        <v>108</v>
      </c>
      <c r="F2059">
        <v>1</v>
      </c>
      <c r="G2059" t="s">
        <v>1712</v>
      </c>
      <c r="H2059" t="s">
        <v>43703</v>
      </c>
      <c r="Q2059" t="s">
        <v>33</v>
      </c>
      <c r="Y2059">
        <v>30</v>
      </c>
      <c r="Z2059" t="s">
        <v>34</v>
      </c>
      <c r="AA2059" t="s">
        <v>1713</v>
      </c>
      <c r="AB2059" s="1" t="s">
        <v>9412</v>
      </c>
      <c r="AC2059" t="s">
        <v>9413</v>
      </c>
      <c r="AD2059">
        <v>-162284</v>
      </c>
      <c r="AE2059" t="s">
        <v>38</v>
      </c>
      <c r="AF2059" t="s">
        <v>1716</v>
      </c>
    </row>
    <row r="2060" spans="1:32" x14ac:dyDescent="0.25">
      <c r="A2060">
        <v>19257</v>
      </c>
      <c r="B2060" t="s">
        <v>73</v>
      </c>
      <c r="C2060" t="s">
        <v>74</v>
      </c>
      <c r="F2060">
        <v>1</v>
      </c>
      <c r="G2060" t="s">
        <v>36359</v>
      </c>
      <c r="H2060" t="s">
        <v>43705</v>
      </c>
      <c r="I2060">
        <v>0</v>
      </c>
      <c r="Q2060" t="s">
        <v>33</v>
      </c>
      <c r="AA2060" t="s">
        <v>36360</v>
      </c>
      <c r="AB2060" t="s">
        <v>36361</v>
      </c>
      <c r="AC2060" t="s">
        <v>36348</v>
      </c>
      <c r="AD2060" t="s">
        <v>36362</v>
      </c>
    </row>
    <row r="2061" spans="1:32" x14ac:dyDescent="0.25">
      <c r="A2061">
        <v>19264</v>
      </c>
      <c r="B2061" t="s">
        <v>519</v>
      </c>
      <c r="F2061">
        <v>1</v>
      </c>
      <c r="G2061" t="s">
        <v>32557</v>
      </c>
      <c r="H2061" t="s">
        <v>43705</v>
      </c>
      <c r="I2061">
        <v>0</v>
      </c>
      <c r="P2061" t="s">
        <v>468</v>
      </c>
      <c r="Q2061" t="s">
        <v>33</v>
      </c>
      <c r="Z2061" t="s">
        <v>34</v>
      </c>
      <c r="AA2061" t="s">
        <v>32558</v>
      </c>
      <c r="AB2061" t="s">
        <v>32559</v>
      </c>
      <c r="AC2061" t="s">
        <v>32560</v>
      </c>
      <c r="AD2061" t="s">
        <v>32561</v>
      </c>
      <c r="AE2061" t="s">
        <v>38</v>
      </c>
      <c r="AF2061">
        <v>98007</v>
      </c>
    </row>
    <row r="2062" spans="1:32" x14ac:dyDescent="0.25">
      <c r="A2062">
        <v>19035</v>
      </c>
      <c r="B2062" t="s">
        <v>2046</v>
      </c>
      <c r="C2062" t="s">
        <v>80</v>
      </c>
      <c r="F2062">
        <v>1</v>
      </c>
      <c r="G2062" t="s">
        <v>6088</v>
      </c>
      <c r="H2062" t="s">
        <v>43705</v>
      </c>
      <c r="Q2062" t="s">
        <v>33</v>
      </c>
      <c r="AA2062" t="s">
        <v>6089</v>
      </c>
      <c r="AB2062" t="s">
        <v>10697</v>
      </c>
      <c r="AC2062" t="s">
        <v>10698</v>
      </c>
      <c r="AD2062">
        <v>-171016</v>
      </c>
      <c r="AE2062" t="s">
        <v>38</v>
      </c>
      <c r="AF2062">
        <v>98007</v>
      </c>
    </row>
    <row r="2063" spans="1:32" x14ac:dyDescent="0.25">
      <c r="A2063">
        <v>19360</v>
      </c>
      <c r="B2063" t="s">
        <v>2046</v>
      </c>
      <c r="C2063" t="s">
        <v>80</v>
      </c>
      <c r="F2063">
        <v>1</v>
      </c>
      <c r="G2063" t="s">
        <v>8115</v>
      </c>
      <c r="H2063" t="s">
        <v>43705</v>
      </c>
      <c r="I2063">
        <v>0</v>
      </c>
      <c r="Q2063" t="s">
        <v>33</v>
      </c>
      <c r="AA2063" t="s">
        <v>7165</v>
      </c>
      <c r="AB2063" t="s">
        <v>15493</v>
      </c>
      <c r="AC2063" t="s">
        <v>15494</v>
      </c>
      <c r="AD2063" t="s">
        <v>15495</v>
      </c>
      <c r="AE2063" t="s">
        <v>38</v>
      </c>
      <c r="AF2063">
        <v>98125</v>
      </c>
    </row>
    <row r="2064" spans="1:32" x14ac:dyDescent="0.25">
      <c r="A2064">
        <v>19364</v>
      </c>
      <c r="B2064" t="s">
        <v>178</v>
      </c>
      <c r="C2064" t="s">
        <v>179</v>
      </c>
      <c r="F2064">
        <v>1</v>
      </c>
      <c r="G2064" t="s">
        <v>5050</v>
      </c>
      <c r="H2064" t="s">
        <v>43705</v>
      </c>
      <c r="Q2064" t="s">
        <v>33</v>
      </c>
      <c r="Z2064" t="s">
        <v>34</v>
      </c>
      <c r="AA2064" t="s">
        <v>5051</v>
      </c>
      <c r="AB2064" t="s">
        <v>38347</v>
      </c>
      <c r="AC2064" t="s">
        <v>38348</v>
      </c>
      <c r="AD2064">
        <v>-170273</v>
      </c>
      <c r="AE2064" t="s">
        <v>38</v>
      </c>
      <c r="AF2064">
        <v>99336</v>
      </c>
    </row>
    <row r="2065" spans="1:32" x14ac:dyDescent="0.25">
      <c r="A2065">
        <v>19365</v>
      </c>
      <c r="B2065" t="s">
        <v>96</v>
      </c>
      <c r="C2065" t="s">
        <v>97</v>
      </c>
      <c r="F2065">
        <v>1</v>
      </c>
      <c r="G2065" t="s">
        <v>98</v>
      </c>
      <c r="H2065" t="s">
        <v>43705</v>
      </c>
      <c r="Q2065" t="s">
        <v>33</v>
      </c>
      <c r="Z2065" t="s">
        <v>34</v>
      </c>
      <c r="AA2065" t="s">
        <v>99</v>
      </c>
      <c r="AB2065" t="s">
        <v>100</v>
      </c>
      <c r="AC2065" t="s">
        <v>101</v>
      </c>
      <c r="AD2065">
        <v>-171600</v>
      </c>
      <c r="AE2065" t="s">
        <v>102</v>
      </c>
      <c r="AF2065">
        <v>97024</v>
      </c>
    </row>
    <row r="2066" spans="1:32" x14ac:dyDescent="0.25">
      <c r="A2066">
        <v>19370</v>
      </c>
      <c r="B2066" t="s">
        <v>96</v>
      </c>
      <c r="C2066" t="s">
        <v>97</v>
      </c>
      <c r="F2066">
        <v>1</v>
      </c>
      <c r="G2066" t="s">
        <v>2870</v>
      </c>
      <c r="H2066" t="s">
        <v>43696</v>
      </c>
      <c r="I2066">
        <v>0</v>
      </c>
      <c r="Q2066" t="s">
        <v>33</v>
      </c>
      <c r="Z2066" t="s">
        <v>34</v>
      </c>
      <c r="AA2066" t="s">
        <v>40327</v>
      </c>
      <c r="AB2066" t="s">
        <v>40328</v>
      </c>
      <c r="AC2066" t="s">
        <v>40329</v>
      </c>
      <c r="AD2066" t="s">
        <v>40330</v>
      </c>
      <c r="AE2066" t="s">
        <v>38</v>
      </c>
      <c r="AF2066">
        <v>98660</v>
      </c>
    </row>
    <row r="2067" spans="1:32" x14ac:dyDescent="0.25">
      <c r="A2067">
        <v>19058</v>
      </c>
      <c r="B2067" t="s">
        <v>773</v>
      </c>
      <c r="C2067" t="s">
        <v>80</v>
      </c>
      <c r="F2067">
        <v>1</v>
      </c>
      <c r="G2067" t="s">
        <v>6088</v>
      </c>
      <c r="H2067" t="s">
        <v>43705</v>
      </c>
      <c r="I2067">
        <v>0</v>
      </c>
      <c r="Q2067" t="s">
        <v>33</v>
      </c>
      <c r="Z2067" t="s">
        <v>34</v>
      </c>
      <c r="AA2067" t="s">
        <v>6089</v>
      </c>
      <c r="AB2067" t="s">
        <v>6090</v>
      </c>
      <c r="AC2067" t="s">
        <v>6091</v>
      </c>
      <c r="AD2067" t="s">
        <v>6092</v>
      </c>
      <c r="AE2067" t="s">
        <v>38</v>
      </c>
      <c r="AF2067">
        <v>98007</v>
      </c>
    </row>
    <row r="2068" spans="1:32" ht="409.5" x14ac:dyDescent="0.25">
      <c r="A2068">
        <v>19418</v>
      </c>
      <c r="B2068" t="s">
        <v>334</v>
      </c>
      <c r="C2068" t="s">
        <v>45</v>
      </c>
      <c r="F2068">
        <v>1</v>
      </c>
      <c r="G2068" t="s">
        <v>863</v>
      </c>
      <c r="H2068" t="s">
        <v>43703</v>
      </c>
      <c r="Q2068" t="s">
        <v>33</v>
      </c>
      <c r="X2068" t="s">
        <v>17385</v>
      </c>
      <c r="Y2068">
        <v>30</v>
      </c>
      <c r="Z2068" t="s">
        <v>34</v>
      </c>
      <c r="AA2068" t="s">
        <v>864</v>
      </c>
      <c r="AB2068" s="1" t="s">
        <v>17386</v>
      </c>
      <c r="AC2068" t="s">
        <v>17387</v>
      </c>
      <c r="AD2068">
        <v>-162345</v>
      </c>
      <c r="AE2068" t="s">
        <v>38</v>
      </c>
      <c r="AF2068">
        <v>98154</v>
      </c>
    </row>
    <row r="2069" spans="1:32" ht="409.5" x14ac:dyDescent="0.25">
      <c r="A2069">
        <v>19441</v>
      </c>
      <c r="B2069" t="s">
        <v>685</v>
      </c>
      <c r="C2069" t="s">
        <v>686</v>
      </c>
      <c r="F2069">
        <v>1</v>
      </c>
      <c r="G2069" t="s">
        <v>626</v>
      </c>
      <c r="H2069" t="s">
        <v>43705</v>
      </c>
      <c r="I2069">
        <v>0</v>
      </c>
      <c r="Q2069" t="s">
        <v>33</v>
      </c>
      <c r="Z2069" t="s">
        <v>34</v>
      </c>
      <c r="AA2069" t="s">
        <v>3274</v>
      </c>
      <c r="AB2069" s="1" t="s">
        <v>3278</v>
      </c>
      <c r="AC2069" t="s">
        <v>3276</v>
      </c>
      <c r="AD2069" t="s">
        <v>3279</v>
      </c>
      <c r="AE2069" t="s">
        <v>38</v>
      </c>
      <c r="AF2069">
        <v>98011</v>
      </c>
    </row>
    <row r="2070" spans="1:32" ht="409.5" x14ac:dyDescent="0.25">
      <c r="A2070">
        <v>19447</v>
      </c>
      <c r="B2070" t="s">
        <v>68</v>
      </c>
      <c r="C2070" t="s">
        <v>45</v>
      </c>
      <c r="F2070">
        <v>1</v>
      </c>
      <c r="G2070" t="s">
        <v>753</v>
      </c>
      <c r="H2070" t="s">
        <v>43705</v>
      </c>
      <c r="Q2070" t="s">
        <v>33</v>
      </c>
      <c r="Z2070" t="s">
        <v>34</v>
      </c>
      <c r="AA2070" t="s">
        <v>32529</v>
      </c>
      <c r="AB2070" s="1" t="s">
        <v>32530</v>
      </c>
      <c r="AC2070" t="s">
        <v>32531</v>
      </c>
      <c r="AD2070">
        <v>-162673</v>
      </c>
    </row>
    <row r="2071" spans="1:32" x14ac:dyDescent="0.25">
      <c r="A2071">
        <v>19449</v>
      </c>
      <c r="B2071" t="s">
        <v>685</v>
      </c>
      <c r="C2071" t="s">
        <v>686</v>
      </c>
      <c r="F2071">
        <v>1</v>
      </c>
      <c r="G2071" t="s">
        <v>3151</v>
      </c>
      <c r="H2071" t="s">
        <v>43705</v>
      </c>
      <c r="Q2071" t="s">
        <v>33</v>
      </c>
      <c r="AA2071" t="s">
        <v>3152</v>
      </c>
      <c r="AB2071" t="s">
        <v>33802</v>
      </c>
      <c r="AC2071" t="s">
        <v>33781</v>
      </c>
      <c r="AD2071">
        <v>-171268</v>
      </c>
      <c r="AE2071" t="s">
        <v>38</v>
      </c>
      <c r="AF2071">
        <v>98032</v>
      </c>
    </row>
    <row r="2072" spans="1:32" x14ac:dyDescent="0.25">
      <c r="A2072">
        <v>19453</v>
      </c>
      <c r="B2072" t="s">
        <v>2046</v>
      </c>
      <c r="C2072" t="s">
        <v>80</v>
      </c>
      <c r="F2072">
        <v>1</v>
      </c>
      <c r="G2072" t="s">
        <v>433</v>
      </c>
      <c r="H2072" t="s">
        <v>43705</v>
      </c>
      <c r="I2072">
        <v>0</v>
      </c>
      <c r="Q2072" t="s">
        <v>33</v>
      </c>
      <c r="AA2072" t="s">
        <v>13225</v>
      </c>
      <c r="AB2072" t="s">
        <v>13226</v>
      </c>
      <c r="AC2072" t="s">
        <v>13223</v>
      </c>
      <c r="AD2072" t="s">
        <v>13227</v>
      </c>
      <c r="AE2072" t="s">
        <v>38</v>
      </c>
      <c r="AF2072">
        <v>98660</v>
      </c>
    </row>
    <row r="2073" spans="1:32" x14ac:dyDescent="0.25">
      <c r="A2073">
        <v>19464</v>
      </c>
      <c r="B2073" t="s">
        <v>334</v>
      </c>
      <c r="C2073" t="s">
        <v>45</v>
      </c>
      <c r="F2073">
        <v>1</v>
      </c>
      <c r="G2073" t="s">
        <v>103</v>
      </c>
      <c r="H2073" t="s">
        <v>43705</v>
      </c>
      <c r="Q2073" t="s">
        <v>33</v>
      </c>
      <c r="AA2073" t="s">
        <v>905</v>
      </c>
      <c r="AB2073" t="s">
        <v>5030</v>
      </c>
      <c r="AC2073" t="s">
        <v>5031</v>
      </c>
      <c r="AD2073">
        <v>-171028</v>
      </c>
      <c r="AE2073" t="s">
        <v>38</v>
      </c>
      <c r="AF2073">
        <v>98052</v>
      </c>
    </row>
    <row r="2074" spans="1:32" x14ac:dyDescent="0.25">
      <c r="A2074">
        <v>19480</v>
      </c>
      <c r="B2074" t="s">
        <v>178</v>
      </c>
      <c r="C2074" t="s">
        <v>179</v>
      </c>
      <c r="F2074">
        <v>1</v>
      </c>
      <c r="G2074" t="s">
        <v>20618</v>
      </c>
      <c r="H2074" t="s">
        <v>43705</v>
      </c>
      <c r="Q2074" t="s">
        <v>33</v>
      </c>
      <c r="Y2074">
        <v>15</v>
      </c>
      <c r="Z2074" t="s">
        <v>34</v>
      </c>
      <c r="AA2074" t="s">
        <v>20619</v>
      </c>
      <c r="AB2074" t="s">
        <v>20620</v>
      </c>
      <c r="AC2074" t="s">
        <v>20621</v>
      </c>
      <c r="AD2074">
        <v>-180674</v>
      </c>
    </row>
    <row r="2075" spans="1:32" ht="409.5" x14ac:dyDescent="0.25">
      <c r="A2075">
        <v>19491</v>
      </c>
      <c r="B2075" t="s">
        <v>44</v>
      </c>
      <c r="C2075" t="s">
        <v>45</v>
      </c>
      <c r="F2075">
        <v>1</v>
      </c>
      <c r="G2075" t="s">
        <v>14998</v>
      </c>
      <c r="H2075" t="s">
        <v>43705</v>
      </c>
      <c r="I2075">
        <v>0</v>
      </c>
      <c r="P2075" t="s">
        <v>468</v>
      </c>
      <c r="Q2075" t="s">
        <v>33</v>
      </c>
      <c r="Z2075" t="s">
        <v>34</v>
      </c>
      <c r="AA2075" t="s">
        <v>17398</v>
      </c>
      <c r="AB2075" s="1" t="s">
        <v>17441</v>
      </c>
      <c r="AC2075" t="s">
        <v>17442</v>
      </c>
      <c r="AD2075" t="s">
        <v>17443</v>
      </c>
    </row>
    <row r="2076" spans="1:32" x14ac:dyDescent="0.25">
      <c r="A2076">
        <v>7055</v>
      </c>
      <c r="B2076" t="s">
        <v>73</v>
      </c>
      <c r="C2076" t="s">
        <v>74</v>
      </c>
      <c r="F2076">
        <v>1</v>
      </c>
      <c r="G2076" t="s">
        <v>6288</v>
      </c>
      <c r="H2076" t="s">
        <v>43703</v>
      </c>
      <c r="I2076">
        <v>0</v>
      </c>
      <c r="Q2076" t="s">
        <v>33</v>
      </c>
      <c r="Z2076" t="s">
        <v>34</v>
      </c>
      <c r="AA2076" t="s">
        <v>1670</v>
      </c>
      <c r="AB2076" t="s">
        <v>20104</v>
      </c>
      <c r="AC2076" t="s">
        <v>20105</v>
      </c>
      <c r="AD2076" t="s">
        <v>20106</v>
      </c>
      <c r="AE2076" t="s">
        <v>38</v>
      </c>
      <c r="AF2076">
        <v>98101</v>
      </c>
    </row>
    <row r="2077" spans="1:32" x14ac:dyDescent="0.25">
      <c r="A2077">
        <v>19547</v>
      </c>
      <c r="B2077" t="s">
        <v>30</v>
      </c>
      <c r="C2077" t="s">
        <v>31</v>
      </c>
      <c r="F2077">
        <v>1</v>
      </c>
      <c r="G2077" t="s">
        <v>103</v>
      </c>
      <c r="H2077" t="s">
        <v>43705</v>
      </c>
      <c r="Q2077" t="s">
        <v>33</v>
      </c>
      <c r="Z2077" t="s">
        <v>34</v>
      </c>
      <c r="AA2077" t="s">
        <v>3073</v>
      </c>
      <c r="AB2077" t="s">
        <v>36941</v>
      </c>
      <c r="AC2077" t="s">
        <v>36941</v>
      </c>
      <c r="AD2077">
        <v>-161176</v>
      </c>
      <c r="AE2077" t="s">
        <v>38</v>
      </c>
      <c r="AF2077">
        <v>98052</v>
      </c>
    </row>
    <row r="2078" spans="1:32" x14ac:dyDescent="0.25">
      <c r="A2078">
        <v>19551</v>
      </c>
      <c r="B2078" t="s">
        <v>124</v>
      </c>
      <c r="C2078" t="s">
        <v>45</v>
      </c>
      <c r="F2078">
        <v>1</v>
      </c>
      <c r="G2078" t="s">
        <v>31995</v>
      </c>
      <c r="H2078" t="s">
        <v>43705</v>
      </c>
      <c r="I2078">
        <v>0</v>
      </c>
      <c r="Q2078" t="s">
        <v>33</v>
      </c>
      <c r="AA2078" t="s">
        <v>31996</v>
      </c>
      <c r="AB2078" t="s">
        <v>31997</v>
      </c>
      <c r="AC2078" t="s">
        <v>31998</v>
      </c>
      <c r="AD2078" t="s">
        <v>31999</v>
      </c>
      <c r="AE2078" t="s">
        <v>102</v>
      </c>
      <c r="AF2078">
        <v>97756</v>
      </c>
    </row>
    <row r="2079" spans="1:32" ht="300" x14ac:dyDescent="0.25">
      <c r="A2079">
        <v>19552</v>
      </c>
      <c r="B2079" t="s">
        <v>30</v>
      </c>
      <c r="C2079" t="s">
        <v>31</v>
      </c>
      <c r="F2079">
        <v>1</v>
      </c>
      <c r="G2079" t="s">
        <v>28527</v>
      </c>
      <c r="H2079" t="s">
        <v>43705</v>
      </c>
      <c r="Q2079" t="s">
        <v>33</v>
      </c>
      <c r="Z2079" t="s">
        <v>34</v>
      </c>
      <c r="AA2079" t="s">
        <v>28528</v>
      </c>
      <c r="AB2079" s="1" t="s">
        <v>35807</v>
      </c>
      <c r="AC2079" s="1" t="s">
        <v>35807</v>
      </c>
      <c r="AD2079">
        <v>-170361</v>
      </c>
      <c r="AE2079" t="s">
        <v>38</v>
      </c>
      <c r="AF2079">
        <v>98371</v>
      </c>
    </row>
    <row r="2080" spans="1:32" x14ac:dyDescent="0.25">
      <c r="A2080">
        <v>19555</v>
      </c>
      <c r="B2080" t="s">
        <v>677</v>
      </c>
      <c r="C2080" t="s">
        <v>80</v>
      </c>
      <c r="F2080">
        <v>1</v>
      </c>
      <c r="G2080" t="s">
        <v>11330</v>
      </c>
      <c r="H2080" t="s">
        <v>43705</v>
      </c>
      <c r="Q2080" t="s">
        <v>33</v>
      </c>
      <c r="AA2080" t="s">
        <v>11331</v>
      </c>
      <c r="AB2080" t="s">
        <v>11332</v>
      </c>
      <c r="AC2080" t="s">
        <v>11333</v>
      </c>
      <c r="AD2080">
        <v>-161426</v>
      </c>
      <c r="AE2080" t="s">
        <v>38</v>
      </c>
      <c r="AF2080">
        <v>98092</v>
      </c>
    </row>
    <row r="2081" spans="1:32" ht="409.5" x14ac:dyDescent="0.25">
      <c r="A2081">
        <v>19564</v>
      </c>
      <c r="B2081" t="s">
        <v>334</v>
      </c>
      <c r="C2081" t="s">
        <v>45</v>
      </c>
      <c r="F2081">
        <v>1</v>
      </c>
      <c r="G2081" t="s">
        <v>37677</v>
      </c>
      <c r="H2081" t="s">
        <v>43705</v>
      </c>
      <c r="I2081">
        <v>0</v>
      </c>
      <c r="P2081" t="s">
        <v>468</v>
      </c>
      <c r="Q2081" t="s">
        <v>33</v>
      </c>
      <c r="Z2081" t="s">
        <v>34</v>
      </c>
      <c r="AA2081" t="s">
        <v>37699</v>
      </c>
      <c r="AB2081" s="1" t="s">
        <v>37700</v>
      </c>
      <c r="AC2081" t="s">
        <v>37701</v>
      </c>
      <c r="AD2081" t="s">
        <v>37702</v>
      </c>
      <c r="AE2081" t="s">
        <v>38</v>
      </c>
      <c r="AF2081">
        <v>98108</v>
      </c>
    </row>
    <row r="2082" spans="1:32" ht="90" x14ac:dyDescent="0.25">
      <c r="A2082">
        <v>19565</v>
      </c>
      <c r="B2082" t="s">
        <v>334</v>
      </c>
      <c r="C2082" t="s">
        <v>45</v>
      </c>
      <c r="F2082">
        <v>1</v>
      </c>
      <c r="G2082" t="s">
        <v>22668</v>
      </c>
      <c r="H2082" t="s">
        <v>43705</v>
      </c>
      <c r="I2082">
        <v>0</v>
      </c>
      <c r="Q2082" t="s">
        <v>33</v>
      </c>
      <c r="Z2082" t="s">
        <v>34</v>
      </c>
      <c r="AA2082" t="s">
        <v>22669</v>
      </c>
      <c r="AB2082" s="1" t="s">
        <v>23739</v>
      </c>
      <c r="AC2082" t="s">
        <v>23740</v>
      </c>
      <c r="AD2082" t="s">
        <v>23741</v>
      </c>
      <c r="AE2082" t="s">
        <v>5301</v>
      </c>
      <c r="AF2082" t="s">
        <v>22675</v>
      </c>
    </row>
    <row r="2083" spans="1:32" x14ac:dyDescent="0.25">
      <c r="A2083">
        <v>19575</v>
      </c>
      <c r="B2083" t="s">
        <v>124</v>
      </c>
      <c r="C2083" t="s">
        <v>45</v>
      </c>
      <c r="F2083">
        <v>1</v>
      </c>
      <c r="G2083" t="s">
        <v>27608</v>
      </c>
      <c r="H2083" t="s">
        <v>43705</v>
      </c>
      <c r="I2083">
        <v>0</v>
      </c>
      <c r="Q2083" t="s">
        <v>33</v>
      </c>
      <c r="AA2083" t="s">
        <v>27609</v>
      </c>
      <c r="AB2083" t="s">
        <v>27610</v>
      </c>
      <c r="AC2083" t="s">
        <v>27611</v>
      </c>
      <c r="AD2083" t="s">
        <v>27612</v>
      </c>
      <c r="AE2083" t="s">
        <v>2243</v>
      </c>
      <c r="AF2083">
        <v>85251</v>
      </c>
    </row>
    <row r="2084" spans="1:32" ht="409.5" x14ac:dyDescent="0.25">
      <c r="A2084">
        <v>19575</v>
      </c>
      <c r="B2084" t="s">
        <v>2046</v>
      </c>
      <c r="C2084" t="s">
        <v>80</v>
      </c>
      <c r="F2084">
        <v>1</v>
      </c>
      <c r="G2084" t="s">
        <v>927</v>
      </c>
      <c r="H2084" t="s">
        <v>43705</v>
      </c>
      <c r="Q2084" t="s">
        <v>33</v>
      </c>
      <c r="AA2084" t="s">
        <v>6356</v>
      </c>
      <c r="AB2084" s="1" t="s">
        <v>10398</v>
      </c>
      <c r="AC2084" t="s">
        <v>10394</v>
      </c>
      <c r="AD2084">
        <v>-160512</v>
      </c>
      <c r="AE2084" t="s">
        <v>102</v>
      </c>
      <c r="AF2084">
        <v>97211</v>
      </c>
    </row>
    <row r="2085" spans="1:32" x14ac:dyDescent="0.25">
      <c r="A2085">
        <v>19584</v>
      </c>
      <c r="B2085" t="s">
        <v>685</v>
      </c>
      <c r="C2085" t="s">
        <v>686</v>
      </c>
      <c r="F2085">
        <v>1</v>
      </c>
      <c r="G2085" t="s">
        <v>29621</v>
      </c>
      <c r="H2085" t="s">
        <v>43705</v>
      </c>
      <c r="I2085">
        <v>0</v>
      </c>
      <c r="Q2085" t="s">
        <v>33</v>
      </c>
      <c r="AA2085" t="s">
        <v>29622</v>
      </c>
      <c r="AB2085" t="s">
        <v>33626</v>
      </c>
      <c r="AC2085" t="s">
        <v>33627</v>
      </c>
      <c r="AD2085" t="s">
        <v>33628</v>
      </c>
      <c r="AE2085" t="s">
        <v>38</v>
      </c>
      <c r="AF2085">
        <v>98595</v>
      </c>
    </row>
    <row r="2086" spans="1:32" ht="409.5" x14ac:dyDescent="0.25">
      <c r="A2086">
        <v>19592</v>
      </c>
      <c r="B2086" t="s">
        <v>124</v>
      </c>
      <c r="C2086" t="s">
        <v>45</v>
      </c>
      <c r="F2086">
        <v>1</v>
      </c>
      <c r="G2086" t="s">
        <v>2036</v>
      </c>
      <c r="H2086" t="s">
        <v>43696</v>
      </c>
      <c r="P2086" s="1" t="s">
        <v>2079</v>
      </c>
      <c r="Q2086" t="s">
        <v>52</v>
      </c>
      <c r="R2086" t="s">
        <v>484</v>
      </c>
      <c r="S2086" t="s">
        <v>850</v>
      </c>
      <c r="Y2086">
        <v>30</v>
      </c>
      <c r="AA2086" t="s">
        <v>2039</v>
      </c>
      <c r="AB2086" s="1" t="s">
        <v>2080</v>
      </c>
      <c r="AC2086" t="s">
        <v>2081</v>
      </c>
      <c r="AD2086">
        <v>-173328</v>
      </c>
      <c r="AE2086" t="s">
        <v>38</v>
      </c>
      <c r="AF2086">
        <v>98501</v>
      </c>
    </row>
    <row r="2087" spans="1:32" x14ac:dyDescent="0.25">
      <c r="A2087">
        <v>19594</v>
      </c>
      <c r="B2087" t="s">
        <v>334</v>
      </c>
      <c r="C2087" t="s">
        <v>45</v>
      </c>
      <c r="F2087">
        <v>1</v>
      </c>
      <c r="G2087" t="s">
        <v>19661</v>
      </c>
      <c r="H2087" t="s">
        <v>43705</v>
      </c>
      <c r="Q2087" t="s">
        <v>33</v>
      </c>
      <c r="Z2087" t="s">
        <v>34</v>
      </c>
      <c r="AA2087" t="s">
        <v>19662</v>
      </c>
      <c r="AB2087" t="s">
        <v>19663</v>
      </c>
      <c r="AC2087" t="s">
        <v>19664</v>
      </c>
      <c r="AD2087">
        <v>-171747</v>
      </c>
      <c r="AE2087" t="s">
        <v>38</v>
      </c>
      <c r="AF2087">
        <v>98032</v>
      </c>
    </row>
    <row r="2088" spans="1:32" x14ac:dyDescent="0.25">
      <c r="A2088">
        <v>19605</v>
      </c>
      <c r="B2088" t="s">
        <v>685</v>
      </c>
      <c r="C2088" t="s">
        <v>686</v>
      </c>
      <c r="F2088">
        <v>1</v>
      </c>
      <c r="G2088" t="s">
        <v>20054</v>
      </c>
      <c r="H2088" t="s">
        <v>43705</v>
      </c>
      <c r="Q2088" t="s">
        <v>33</v>
      </c>
      <c r="AA2088" t="s">
        <v>20055</v>
      </c>
      <c r="AB2088" t="s">
        <v>34022</v>
      </c>
      <c r="AC2088" t="s">
        <v>33989</v>
      </c>
      <c r="AD2088">
        <v>-162754</v>
      </c>
    </row>
    <row r="2089" spans="1:32" x14ac:dyDescent="0.25">
      <c r="A2089">
        <v>19685</v>
      </c>
      <c r="B2089" t="s">
        <v>2046</v>
      </c>
      <c r="C2089" t="s">
        <v>80</v>
      </c>
      <c r="F2089">
        <v>1</v>
      </c>
      <c r="G2089" t="s">
        <v>6288</v>
      </c>
      <c r="H2089" t="s">
        <v>43703</v>
      </c>
      <c r="Q2089" t="s">
        <v>33</v>
      </c>
      <c r="AA2089" t="s">
        <v>11231</v>
      </c>
      <c r="AB2089" t="s">
        <v>11232</v>
      </c>
      <c r="AC2089" t="s">
        <v>11233</v>
      </c>
      <c r="AD2089">
        <v>-170226</v>
      </c>
      <c r="AE2089" t="s">
        <v>38</v>
      </c>
      <c r="AF2089">
        <v>98101</v>
      </c>
    </row>
    <row r="2090" spans="1:32" x14ac:dyDescent="0.25">
      <c r="A2090">
        <v>19624</v>
      </c>
      <c r="B2090" t="s">
        <v>2046</v>
      </c>
      <c r="C2090" t="s">
        <v>80</v>
      </c>
      <c r="F2090">
        <v>1</v>
      </c>
      <c r="G2090" t="s">
        <v>5745</v>
      </c>
      <c r="H2090" t="s">
        <v>43705</v>
      </c>
      <c r="I2090">
        <v>0</v>
      </c>
      <c r="Q2090" t="s">
        <v>33</v>
      </c>
      <c r="AA2090" t="s">
        <v>5746</v>
      </c>
      <c r="AB2090" t="s">
        <v>8445</v>
      </c>
      <c r="AC2090" t="s">
        <v>8446</v>
      </c>
      <c r="AD2090" t="s">
        <v>8447</v>
      </c>
      <c r="AE2090" t="s">
        <v>38</v>
      </c>
      <c r="AF2090">
        <v>98201</v>
      </c>
    </row>
    <row r="2091" spans="1:32" x14ac:dyDescent="0.25">
      <c r="A2091">
        <v>19626</v>
      </c>
      <c r="B2091" t="s">
        <v>677</v>
      </c>
      <c r="C2091" t="s">
        <v>80</v>
      </c>
      <c r="F2091">
        <v>1</v>
      </c>
      <c r="G2091" t="s">
        <v>5344</v>
      </c>
      <c r="H2091" t="s">
        <v>43703</v>
      </c>
      <c r="I2091">
        <v>0</v>
      </c>
      <c r="Q2091" t="s">
        <v>33</v>
      </c>
      <c r="AA2091" t="s">
        <v>10265</v>
      </c>
      <c r="AB2091" t="s">
        <v>16650</v>
      </c>
      <c r="AC2091" t="s">
        <v>16651</v>
      </c>
      <c r="AD2091" t="s">
        <v>16652</v>
      </c>
      <c r="AE2091" t="s">
        <v>38</v>
      </c>
      <c r="AF2091">
        <v>98121</v>
      </c>
    </row>
    <row r="2092" spans="1:32" x14ac:dyDescent="0.25">
      <c r="A2092">
        <v>19629</v>
      </c>
      <c r="B2092" t="s">
        <v>334</v>
      </c>
      <c r="C2092" t="s">
        <v>45</v>
      </c>
      <c r="F2092">
        <v>1</v>
      </c>
      <c r="G2092" t="s">
        <v>4924</v>
      </c>
      <c r="H2092" t="s">
        <v>43705</v>
      </c>
      <c r="I2092">
        <v>0</v>
      </c>
      <c r="Q2092" t="s">
        <v>33</v>
      </c>
      <c r="AA2092" t="s">
        <v>33396</v>
      </c>
      <c r="AB2092" t="s">
        <v>33397</v>
      </c>
      <c r="AC2092" t="s">
        <v>33398</v>
      </c>
      <c r="AD2092" t="s">
        <v>33399</v>
      </c>
      <c r="AE2092" t="s">
        <v>102</v>
      </c>
      <c r="AF2092">
        <v>97201</v>
      </c>
    </row>
    <row r="2093" spans="1:32" x14ac:dyDescent="0.25">
      <c r="A2093">
        <v>19634</v>
      </c>
      <c r="B2093" t="s">
        <v>2046</v>
      </c>
      <c r="C2093" t="s">
        <v>80</v>
      </c>
      <c r="F2093">
        <v>1</v>
      </c>
      <c r="G2093" t="s">
        <v>160</v>
      </c>
      <c r="H2093" t="s">
        <v>43705</v>
      </c>
      <c r="Q2093" t="s">
        <v>33</v>
      </c>
      <c r="AA2093" t="s">
        <v>11694</v>
      </c>
      <c r="AB2093" t="s">
        <v>27871</v>
      </c>
      <c r="AC2093" t="s">
        <v>27872</v>
      </c>
      <c r="AD2093">
        <v>-181206</v>
      </c>
      <c r="AE2093" t="s">
        <v>38</v>
      </c>
      <c r="AF2093">
        <v>98902</v>
      </c>
    </row>
    <row r="2094" spans="1:32" x14ac:dyDescent="0.25">
      <c r="A2094">
        <v>19641</v>
      </c>
      <c r="B2094" t="s">
        <v>685</v>
      </c>
      <c r="C2094" t="s">
        <v>686</v>
      </c>
      <c r="F2094">
        <v>1</v>
      </c>
      <c r="G2094" t="s">
        <v>29249</v>
      </c>
      <c r="H2094" t="s">
        <v>43705</v>
      </c>
      <c r="Q2094" t="s">
        <v>33</v>
      </c>
      <c r="AA2094" t="s">
        <v>29250</v>
      </c>
      <c r="AB2094" t="s">
        <v>35050</v>
      </c>
      <c r="AC2094" t="s">
        <v>35051</v>
      </c>
      <c r="AD2094">
        <v>-160790</v>
      </c>
      <c r="AE2094" t="s">
        <v>38</v>
      </c>
      <c r="AF2094">
        <v>98223</v>
      </c>
    </row>
    <row r="2095" spans="1:32" x14ac:dyDescent="0.25">
      <c r="A2095">
        <v>19643</v>
      </c>
      <c r="B2095" t="s">
        <v>2046</v>
      </c>
      <c r="C2095" t="s">
        <v>80</v>
      </c>
      <c r="F2095">
        <v>1</v>
      </c>
      <c r="G2095" t="s">
        <v>160</v>
      </c>
      <c r="H2095" t="s">
        <v>43705</v>
      </c>
      <c r="Q2095" t="s">
        <v>33</v>
      </c>
      <c r="AA2095" t="s">
        <v>11694</v>
      </c>
      <c r="AB2095" t="s">
        <v>13315</v>
      </c>
      <c r="AC2095" t="s">
        <v>13316</v>
      </c>
      <c r="AD2095">
        <v>-160574</v>
      </c>
      <c r="AE2095" t="s">
        <v>38</v>
      </c>
      <c r="AF2095">
        <v>98901</v>
      </c>
    </row>
    <row r="2096" spans="1:32" ht="409.5" x14ac:dyDescent="0.25">
      <c r="A2096">
        <v>19650</v>
      </c>
      <c r="B2096" t="s">
        <v>124</v>
      </c>
      <c r="C2096" t="s">
        <v>45</v>
      </c>
      <c r="F2096">
        <v>1</v>
      </c>
      <c r="G2096" t="s">
        <v>392</v>
      </c>
      <c r="H2096" t="s">
        <v>43696</v>
      </c>
      <c r="Q2096" t="s">
        <v>33</v>
      </c>
      <c r="Y2096">
        <v>30</v>
      </c>
      <c r="Z2096" t="s">
        <v>34</v>
      </c>
      <c r="AA2096" t="s">
        <v>917</v>
      </c>
      <c r="AB2096" s="1" t="s">
        <v>17722</v>
      </c>
      <c r="AC2096" t="s">
        <v>17723</v>
      </c>
      <c r="AD2096">
        <v>-180807</v>
      </c>
      <c r="AE2096" t="s">
        <v>38</v>
      </c>
      <c r="AF2096">
        <v>98134</v>
      </c>
    </row>
    <row r="2097" spans="1:32" ht="409.5" x14ac:dyDescent="0.25">
      <c r="A2097">
        <v>19657</v>
      </c>
      <c r="B2097" t="s">
        <v>79</v>
      </c>
      <c r="C2097" t="s">
        <v>80</v>
      </c>
      <c r="F2097">
        <v>1</v>
      </c>
      <c r="G2097" t="s">
        <v>413</v>
      </c>
      <c r="H2097" t="s">
        <v>43705</v>
      </c>
      <c r="Q2097" t="s">
        <v>33</v>
      </c>
      <c r="AA2097" t="s">
        <v>414</v>
      </c>
      <c r="AB2097" s="1" t="s">
        <v>415</v>
      </c>
      <c r="AC2097" t="s">
        <v>416</v>
      </c>
      <c r="AD2097">
        <v>-163499</v>
      </c>
      <c r="AE2097" t="s">
        <v>38</v>
      </c>
      <c r="AF2097">
        <v>98004</v>
      </c>
    </row>
    <row r="2098" spans="1:32" x14ac:dyDescent="0.25">
      <c r="A2098">
        <v>19671</v>
      </c>
      <c r="B2098" t="s">
        <v>2046</v>
      </c>
      <c r="C2098" t="s">
        <v>80</v>
      </c>
      <c r="F2098">
        <v>1</v>
      </c>
      <c r="G2098" t="s">
        <v>651</v>
      </c>
      <c r="H2098" t="s">
        <v>43705</v>
      </c>
      <c r="Q2098" t="s">
        <v>33</v>
      </c>
      <c r="AA2098" t="s">
        <v>2398</v>
      </c>
      <c r="AB2098" t="s">
        <v>13760</v>
      </c>
      <c r="AC2098" t="s">
        <v>13755</v>
      </c>
      <c r="AD2098">
        <v>-180512</v>
      </c>
      <c r="AE2098" t="s">
        <v>38</v>
      </c>
      <c r="AF2098">
        <v>98034</v>
      </c>
    </row>
    <row r="2099" spans="1:32" x14ac:dyDescent="0.25">
      <c r="A2099">
        <v>8368</v>
      </c>
      <c r="B2099" t="s">
        <v>685</v>
      </c>
      <c r="C2099" t="s">
        <v>686</v>
      </c>
      <c r="F2099">
        <v>1</v>
      </c>
      <c r="G2099" t="s">
        <v>25798</v>
      </c>
      <c r="H2099" t="s">
        <v>43705</v>
      </c>
      <c r="Q2099" t="s">
        <v>33</v>
      </c>
      <c r="AA2099" t="s">
        <v>25799</v>
      </c>
      <c r="AB2099" t="s">
        <v>33582</v>
      </c>
      <c r="AC2099" t="s">
        <v>33506</v>
      </c>
      <c r="AD2099">
        <v>-180087</v>
      </c>
    </row>
    <row r="2100" spans="1:32" x14ac:dyDescent="0.25">
      <c r="A2100">
        <v>19685</v>
      </c>
      <c r="B2100" t="s">
        <v>178</v>
      </c>
      <c r="F2100">
        <v>1</v>
      </c>
      <c r="G2100" t="s">
        <v>7578</v>
      </c>
      <c r="H2100" t="s">
        <v>43705</v>
      </c>
      <c r="I2100">
        <v>0</v>
      </c>
      <c r="Q2100" t="s">
        <v>33</v>
      </c>
      <c r="Z2100" t="s">
        <v>34</v>
      </c>
      <c r="AA2100" t="s">
        <v>20243</v>
      </c>
      <c r="AB2100" t="s">
        <v>43669</v>
      </c>
      <c r="AC2100" t="s">
        <v>43670</v>
      </c>
      <c r="AD2100" t="s">
        <v>43671</v>
      </c>
      <c r="AE2100" t="s">
        <v>38</v>
      </c>
      <c r="AF2100">
        <v>99336</v>
      </c>
    </row>
    <row r="2101" spans="1:32" x14ac:dyDescent="0.25">
      <c r="A2101">
        <v>11843</v>
      </c>
      <c r="B2101" t="s">
        <v>30</v>
      </c>
      <c r="C2101" t="s">
        <v>31</v>
      </c>
      <c r="F2101">
        <v>1</v>
      </c>
      <c r="G2101" t="s">
        <v>25798</v>
      </c>
      <c r="H2101" t="s">
        <v>43705</v>
      </c>
      <c r="Q2101" t="s">
        <v>33</v>
      </c>
      <c r="Z2101" t="s">
        <v>34</v>
      </c>
      <c r="AA2101" t="s">
        <v>25799</v>
      </c>
      <c r="AB2101" t="s">
        <v>25800</v>
      </c>
      <c r="AC2101" t="s">
        <v>25800</v>
      </c>
      <c r="AD2101">
        <v>-171336</v>
      </c>
      <c r="AE2101" t="s">
        <v>38</v>
      </c>
      <c r="AF2101">
        <v>98362</v>
      </c>
    </row>
    <row r="2102" spans="1:32" ht="409.5" x14ac:dyDescent="0.25">
      <c r="A2102">
        <v>19696</v>
      </c>
      <c r="B2102" t="s">
        <v>3712</v>
      </c>
      <c r="C2102" t="s">
        <v>45</v>
      </c>
      <c r="F2102">
        <v>1</v>
      </c>
      <c r="G2102" t="s">
        <v>22331</v>
      </c>
      <c r="H2102" t="s">
        <v>43705</v>
      </c>
      <c r="I2102">
        <v>0</v>
      </c>
      <c r="Q2102" t="s">
        <v>33</v>
      </c>
      <c r="Z2102" t="s">
        <v>34</v>
      </c>
      <c r="AA2102" t="s">
        <v>22321</v>
      </c>
      <c r="AB2102" s="1" t="s">
        <v>24681</v>
      </c>
      <c r="AC2102" t="s">
        <v>24682</v>
      </c>
      <c r="AD2102" t="s">
        <v>24683</v>
      </c>
    </row>
    <row r="2103" spans="1:32" x14ac:dyDescent="0.25">
      <c r="A2103">
        <v>19698</v>
      </c>
      <c r="B2103" t="s">
        <v>739</v>
      </c>
      <c r="C2103" t="s">
        <v>686</v>
      </c>
      <c r="F2103">
        <v>1</v>
      </c>
      <c r="G2103" t="s">
        <v>30260</v>
      </c>
      <c r="H2103" t="s">
        <v>43705</v>
      </c>
      <c r="I2103">
        <v>0</v>
      </c>
      <c r="Q2103" t="s">
        <v>33</v>
      </c>
      <c r="AA2103" t="s">
        <v>30261</v>
      </c>
      <c r="AB2103" t="s">
        <v>30262</v>
      </c>
      <c r="AC2103" t="s">
        <v>30263</v>
      </c>
      <c r="AD2103" t="s">
        <v>30264</v>
      </c>
      <c r="AE2103" t="s">
        <v>38</v>
      </c>
      <c r="AF2103">
        <v>98837</v>
      </c>
    </row>
    <row r="2104" spans="1:32" x14ac:dyDescent="0.25">
      <c r="A2104">
        <v>19704</v>
      </c>
      <c r="B2104" t="s">
        <v>178</v>
      </c>
      <c r="C2104" t="s">
        <v>179</v>
      </c>
      <c r="F2104">
        <v>1</v>
      </c>
      <c r="G2104" t="s">
        <v>3707</v>
      </c>
      <c r="H2104" t="s">
        <v>43705</v>
      </c>
      <c r="Q2104" t="s">
        <v>33</v>
      </c>
      <c r="Z2104" t="s">
        <v>34</v>
      </c>
      <c r="AA2104" t="s">
        <v>3708</v>
      </c>
      <c r="AB2104" t="s">
        <v>40509</v>
      </c>
      <c r="AC2104" t="s">
        <v>40509</v>
      </c>
      <c r="AD2104">
        <v>-172939</v>
      </c>
      <c r="AE2104" t="s">
        <v>102</v>
      </c>
      <c r="AF2104">
        <v>97222</v>
      </c>
    </row>
    <row r="2105" spans="1:32" ht="409.5" x14ac:dyDescent="0.25">
      <c r="A2105">
        <v>19705</v>
      </c>
      <c r="B2105" t="s">
        <v>2046</v>
      </c>
      <c r="C2105" t="s">
        <v>80</v>
      </c>
      <c r="F2105">
        <v>1</v>
      </c>
      <c r="G2105" t="s">
        <v>413</v>
      </c>
      <c r="H2105" t="s">
        <v>43705</v>
      </c>
      <c r="Q2105" t="s">
        <v>33</v>
      </c>
      <c r="AA2105" t="s">
        <v>10236</v>
      </c>
      <c r="AB2105" s="1" t="s">
        <v>11862</v>
      </c>
      <c r="AC2105" t="s">
        <v>11863</v>
      </c>
      <c r="AD2105">
        <v>-181007</v>
      </c>
      <c r="AE2105" t="s">
        <v>38</v>
      </c>
      <c r="AF2105">
        <v>98004</v>
      </c>
    </row>
    <row r="2106" spans="1:32" x14ac:dyDescent="0.25">
      <c r="A2106">
        <v>19709</v>
      </c>
      <c r="B2106" t="s">
        <v>68</v>
      </c>
      <c r="C2106" t="s">
        <v>45</v>
      </c>
      <c r="F2106">
        <v>1</v>
      </c>
      <c r="G2106" t="s">
        <v>28585</v>
      </c>
      <c r="H2106" t="s">
        <v>43705</v>
      </c>
      <c r="Q2106" t="s">
        <v>33</v>
      </c>
      <c r="Z2106" t="s">
        <v>34</v>
      </c>
      <c r="AA2106" t="s">
        <v>28586</v>
      </c>
      <c r="AB2106" t="s">
        <v>38817</v>
      </c>
      <c r="AC2106" t="s">
        <v>38818</v>
      </c>
      <c r="AD2106">
        <v>-172314</v>
      </c>
    </row>
    <row r="2107" spans="1:32" ht="120" x14ac:dyDescent="0.25">
      <c r="A2107">
        <v>19710</v>
      </c>
      <c r="B2107" t="s">
        <v>685</v>
      </c>
      <c r="C2107" t="s">
        <v>686</v>
      </c>
      <c r="F2107">
        <v>1</v>
      </c>
      <c r="G2107" t="s">
        <v>28495</v>
      </c>
      <c r="H2107" t="s">
        <v>43705</v>
      </c>
      <c r="I2107">
        <v>0</v>
      </c>
      <c r="Q2107" t="s">
        <v>33</v>
      </c>
      <c r="AA2107" t="s">
        <v>29870</v>
      </c>
      <c r="AB2107" s="1" t="s">
        <v>33469</v>
      </c>
      <c r="AC2107" t="s">
        <v>33470</v>
      </c>
      <c r="AD2107" t="s">
        <v>33471</v>
      </c>
      <c r="AE2107" t="s">
        <v>38</v>
      </c>
    </row>
    <row r="2108" spans="1:32" x14ac:dyDescent="0.25">
      <c r="A2108">
        <v>19720</v>
      </c>
      <c r="B2108" t="s">
        <v>677</v>
      </c>
      <c r="C2108" t="s">
        <v>80</v>
      </c>
      <c r="F2108">
        <v>1</v>
      </c>
      <c r="G2108" t="s">
        <v>651</v>
      </c>
      <c r="H2108" t="s">
        <v>43705</v>
      </c>
      <c r="I2108">
        <v>0</v>
      </c>
      <c r="Q2108" t="s">
        <v>33</v>
      </c>
      <c r="AA2108" t="s">
        <v>6279</v>
      </c>
      <c r="AB2108" t="s">
        <v>8657</v>
      </c>
      <c r="AC2108" t="s">
        <v>8658</v>
      </c>
      <c r="AD2108" t="s">
        <v>8659</v>
      </c>
      <c r="AE2108" t="s">
        <v>38</v>
      </c>
      <c r="AF2108">
        <v>98034</v>
      </c>
    </row>
    <row r="2109" spans="1:32" ht="409.5" x14ac:dyDescent="0.25">
      <c r="A2109">
        <v>19727</v>
      </c>
      <c r="B2109" t="s">
        <v>1203</v>
      </c>
      <c r="C2109" t="s">
        <v>45</v>
      </c>
      <c r="F2109">
        <v>1</v>
      </c>
      <c r="G2109" t="s">
        <v>863</v>
      </c>
      <c r="H2109" t="s">
        <v>43703</v>
      </c>
      <c r="I2109">
        <v>0</v>
      </c>
      <c r="Q2109" t="s">
        <v>33</v>
      </c>
      <c r="X2109" t="s">
        <v>1654</v>
      </c>
      <c r="Y2109">
        <v>15</v>
      </c>
      <c r="Z2109" t="s">
        <v>34</v>
      </c>
      <c r="AA2109" t="s">
        <v>1655</v>
      </c>
      <c r="AB2109" s="1" t="s">
        <v>1656</v>
      </c>
      <c r="AC2109" t="s">
        <v>1657</v>
      </c>
      <c r="AD2109" t="s">
        <v>1658</v>
      </c>
      <c r="AE2109" t="s">
        <v>38</v>
      </c>
      <c r="AF2109">
        <v>98154</v>
      </c>
    </row>
    <row r="2110" spans="1:32" x14ac:dyDescent="0.25">
      <c r="A2110">
        <v>19727</v>
      </c>
      <c r="B2110" t="s">
        <v>178</v>
      </c>
      <c r="C2110" t="s">
        <v>179</v>
      </c>
      <c r="F2110">
        <v>1</v>
      </c>
      <c r="G2110" t="s">
        <v>25031</v>
      </c>
      <c r="H2110" t="s">
        <v>43703</v>
      </c>
      <c r="I2110">
        <v>0</v>
      </c>
      <c r="Q2110" t="s">
        <v>63</v>
      </c>
      <c r="Z2110" t="s">
        <v>34</v>
      </c>
      <c r="AA2110" t="s">
        <v>25032</v>
      </c>
      <c r="AB2110" t="s">
        <v>25033</v>
      </c>
      <c r="AC2110" t="s">
        <v>25034</v>
      </c>
      <c r="AD2110" t="s">
        <v>25035</v>
      </c>
      <c r="AE2110" t="s">
        <v>38</v>
      </c>
      <c r="AF2110">
        <v>99336</v>
      </c>
    </row>
    <row r="2111" spans="1:32" ht="409.5" x14ac:dyDescent="0.25">
      <c r="A2111">
        <v>19728</v>
      </c>
      <c r="B2111" t="s">
        <v>2046</v>
      </c>
      <c r="C2111" t="s">
        <v>80</v>
      </c>
      <c r="F2111">
        <v>1</v>
      </c>
      <c r="G2111" t="s">
        <v>1305</v>
      </c>
      <c r="H2111" t="s">
        <v>43705</v>
      </c>
      <c r="Q2111" t="s">
        <v>33</v>
      </c>
      <c r="AA2111" t="s">
        <v>3135</v>
      </c>
      <c r="AB2111" s="1" t="s">
        <v>12532</v>
      </c>
      <c r="AC2111" t="s">
        <v>12533</v>
      </c>
      <c r="AD2111">
        <v>-161508</v>
      </c>
      <c r="AE2111" t="s">
        <v>38</v>
      </c>
      <c r="AF2111">
        <v>98109</v>
      </c>
    </row>
    <row r="2112" spans="1:32" x14ac:dyDescent="0.25">
      <c r="A2112">
        <v>19744</v>
      </c>
      <c r="B2112" t="s">
        <v>685</v>
      </c>
      <c r="C2112" t="s">
        <v>686</v>
      </c>
      <c r="F2112">
        <v>1</v>
      </c>
      <c r="G2112" t="s">
        <v>28527</v>
      </c>
      <c r="H2112" t="s">
        <v>43705</v>
      </c>
      <c r="Q2112" t="s">
        <v>33</v>
      </c>
      <c r="AA2112" t="s">
        <v>33845</v>
      </c>
      <c r="AB2112" t="s">
        <v>33931</v>
      </c>
      <c r="AC2112" t="s">
        <v>33925</v>
      </c>
      <c r="AD2112">
        <v>-163577</v>
      </c>
      <c r="AE2112" t="s">
        <v>38</v>
      </c>
      <c r="AF2112">
        <v>98371</v>
      </c>
    </row>
    <row r="2113" spans="1:32" ht="90" x14ac:dyDescent="0.25">
      <c r="A2113">
        <v>19750</v>
      </c>
      <c r="B2113" t="s">
        <v>773</v>
      </c>
      <c r="C2113" t="s">
        <v>80</v>
      </c>
      <c r="F2113">
        <v>1</v>
      </c>
      <c r="G2113" t="s">
        <v>651</v>
      </c>
      <c r="H2113" t="s">
        <v>43705</v>
      </c>
      <c r="I2113">
        <v>0</v>
      </c>
      <c r="Q2113" t="s">
        <v>33</v>
      </c>
      <c r="Z2113" t="s">
        <v>34</v>
      </c>
      <c r="AA2113" t="s">
        <v>5881</v>
      </c>
      <c r="AB2113" t="s">
        <v>5882</v>
      </c>
      <c r="AC2113" s="1" t="s">
        <v>5883</v>
      </c>
      <c r="AD2113" t="s">
        <v>5884</v>
      </c>
      <c r="AE2113" t="s">
        <v>38</v>
      </c>
      <c r="AF2113">
        <v>98105</v>
      </c>
    </row>
    <row r="2114" spans="1:32" ht="409.5" x14ac:dyDescent="0.25">
      <c r="A2114">
        <v>19753</v>
      </c>
      <c r="B2114" t="s">
        <v>39</v>
      </c>
      <c r="C2114" t="s">
        <v>165</v>
      </c>
      <c r="F2114">
        <v>1</v>
      </c>
      <c r="G2114" t="s">
        <v>307</v>
      </c>
      <c r="H2114" t="s">
        <v>43703</v>
      </c>
      <c r="I2114">
        <v>0</v>
      </c>
      <c r="O2114" s="1" t="s">
        <v>25067</v>
      </c>
      <c r="P2114" t="s">
        <v>25068</v>
      </c>
      <c r="Q2114" t="s">
        <v>168</v>
      </c>
      <c r="R2114" t="s">
        <v>318</v>
      </c>
      <c r="S2114" t="s">
        <v>427</v>
      </c>
      <c r="T2114" t="s">
        <v>169</v>
      </c>
      <c r="U2114" t="s">
        <v>599</v>
      </c>
      <c r="AA2114" t="s">
        <v>515</v>
      </c>
      <c r="AB2114" s="1" t="s">
        <v>25069</v>
      </c>
      <c r="AC2114" t="s">
        <v>25070</v>
      </c>
      <c r="AD2114" t="s">
        <v>25071</v>
      </c>
      <c r="AE2114" t="s">
        <v>38</v>
      </c>
      <c r="AF2114">
        <v>98101</v>
      </c>
    </row>
    <row r="2115" spans="1:32" x14ac:dyDescent="0.25">
      <c r="A2115">
        <v>19756</v>
      </c>
      <c r="B2115" t="s">
        <v>739</v>
      </c>
      <c r="C2115" t="s">
        <v>686</v>
      </c>
      <c r="F2115">
        <v>1</v>
      </c>
      <c r="G2115" t="s">
        <v>30572</v>
      </c>
      <c r="H2115" t="s">
        <v>43705</v>
      </c>
      <c r="Q2115" t="s">
        <v>33</v>
      </c>
      <c r="AA2115" t="s">
        <v>30573</v>
      </c>
      <c r="AB2115" t="s">
        <v>30574</v>
      </c>
      <c r="AC2115" t="s">
        <v>30565</v>
      </c>
      <c r="AD2115">
        <v>-171724</v>
      </c>
      <c r="AE2115" t="s">
        <v>38</v>
      </c>
      <c r="AF2115">
        <v>98601</v>
      </c>
    </row>
    <row r="2116" spans="1:32" x14ac:dyDescent="0.25">
      <c r="A2116">
        <v>19781</v>
      </c>
      <c r="B2116" t="s">
        <v>178</v>
      </c>
      <c r="C2116" t="s">
        <v>179</v>
      </c>
      <c r="F2116">
        <v>1</v>
      </c>
      <c r="G2116" t="s">
        <v>37296</v>
      </c>
      <c r="H2116" t="s">
        <v>43703</v>
      </c>
      <c r="I2116">
        <v>0</v>
      </c>
      <c r="Q2116" t="s">
        <v>33</v>
      </c>
      <c r="Z2116" t="s">
        <v>34</v>
      </c>
      <c r="AA2116" t="s">
        <v>37297</v>
      </c>
      <c r="AB2116" t="s">
        <v>37298</v>
      </c>
      <c r="AC2116" t="s">
        <v>37299</v>
      </c>
      <c r="AD2116" t="s">
        <v>37300</v>
      </c>
      <c r="AE2116" t="s">
        <v>38</v>
      </c>
      <c r="AF2116">
        <v>99362</v>
      </c>
    </row>
    <row r="2117" spans="1:32" x14ac:dyDescent="0.25">
      <c r="A2117">
        <v>19792</v>
      </c>
      <c r="B2117" t="s">
        <v>739</v>
      </c>
      <c r="C2117" t="s">
        <v>686</v>
      </c>
      <c r="F2117">
        <v>1</v>
      </c>
      <c r="G2117" t="s">
        <v>3068</v>
      </c>
      <c r="H2117" t="s">
        <v>43705</v>
      </c>
      <c r="I2117">
        <v>0</v>
      </c>
      <c r="Q2117" t="s">
        <v>33</v>
      </c>
      <c r="AA2117" t="s">
        <v>29339</v>
      </c>
      <c r="AB2117" t="s">
        <v>30892</v>
      </c>
      <c r="AC2117" t="s">
        <v>30887</v>
      </c>
      <c r="AD2117" t="s">
        <v>30893</v>
      </c>
    </row>
    <row r="2118" spans="1:32" ht="30" x14ac:dyDescent="0.25">
      <c r="A2118">
        <v>19792</v>
      </c>
      <c r="B2118" t="s">
        <v>73</v>
      </c>
      <c r="C2118" t="s">
        <v>74</v>
      </c>
      <c r="F2118">
        <v>1</v>
      </c>
      <c r="G2118" s="1" t="s">
        <v>459</v>
      </c>
      <c r="H2118" t="s">
        <v>43703</v>
      </c>
      <c r="Q2118" t="s">
        <v>63</v>
      </c>
      <c r="Z2118" t="s">
        <v>34</v>
      </c>
      <c r="AA2118" t="s">
        <v>3659</v>
      </c>
      <c r="AB2118" t="s">
        <v>42688</v>
      </c>
      <c r="AC2118" t="s">
        <v>42689</v>
      </c>
      <c r="AD2118">
        <v>-160071</v>
      </c>
    </row>
    <row r="2119" spans="1:32" x14ac:dyDescent="0.25">
      <c r="A2119">
        <v>19807</v>
      </c>
      <c r="B2119" t="s">
        <v>2046</v>
      </c>
      <c r="C2119" t="s">
        <v>80</v>
      </c>
      <c r="F2119">
        <v>1</v>
      </c>
      <c r="G2119" t="s">
        <v>11501</v>
      </c>
      <c r="H2119" t="s">
        <v>43696</v>
      </c>
      <c r="I2119">
        <v>0</v>
      </c>
      <c r="Q2119" t="s">
        <v>33</v>
      </c>
      <c r="AA2119" t="s">
        <v>8389</v>
      </c>
      <c r="AB2119" t="s">
        <v>11502</v>
      </c>
      <c r="AC2119" t="s">
        <v>11503</v>
      </c>
      <c r="AD2119" t="s">
        <v>11504</v>
      </c>
      <c r="AE2119" t="s">
        <v>38</v>
      </c>
      <c r="AF2119">
        <v>98531</v>
      </c>
    </row>
    <row r="2120" spans="1:32" x14ac:dyDescent="0.25">
      <c r="A2120">
        <v>19822</v>
      </c>
      <c r="B2120" t="s">
        <v>739</v>
      </c>
      <c r="C2120" t="s">
        <v>686</v>
      </c>
      <c r="F2120">
        <v>1</v>
      </c>
      <c r="G2120" t="s">
        <v>28530</v>
      </c>
      <c r="H2120" t="s">
        <v>43705</v>
      </c>
      <c r="I2120">
        <v>0</v>
      </c>
      <c r="Q2120" t="s">
        <v>33</v>
      </c>
      <c r="AA2120" t="s">
        <v>30319</v>
      </c>
      <c r="AB2120" t="s">
        <v>30320</v>
      </c>
      <c r="AC2120" t="s">
        <v>30317</v>
      </c>
      <c r="AD2120" t="s">
        <v>30321</v>
      </c>
      <c r="AE2120" t="s">
        <v>102</v>
      </c>
      <c r="AF2120">
        <v>97205</v>
      </c>
    </row>
    <row r="2121" spans="1:32" ht="255" x14ac:dyDescent="0.25">
      <c r="A2121">
        <v>19836</v>
      </c>
      <c r="B2121" t="s">
        <v>230</v>
      </c>
      <c r="C2121" t="s">
        <v>45</v>
      </c>
      <c r="F2121">
        <v>1</v>
      </c>
      <c r="G2121" t="s">
        <v>23134</v>
      </c>
      <c r="H2121" t="s">
        <v>43705</v>
      </c>
      <c r="Q2121" t="s">
        <v>33</v>
      </c>
      <c r="Z2121" t="s">
        <v>34</v>
      </c>
      <c r="AA2121" t="s">
        <v>23135</v>
      </c>
      <c r="AB2121" s="1" t="s">
        <v>23136</v>
      </c>
      <c r="AC2121" t="s">
        <v>22580</v>
      </c>
      <c r="AD2121">
        <v>-170518</v>
      </c>
    </row>
    <row r="2122" spans="1:32" ht="409.5" x14ac:dyDescent="0.25">
      <c r="A2122">
        <v>19898</v>
      </c>
      <c r="B2122" t="s">
        <v>2046</v>
      </c>
      <c r="C2122" t="s">
        <v>80</v>
      </c>
      <c r="F2122">
        <v>1</v>
      </c>
      <c r="G2122" t="s">
        <v>3047</v>
      </c>
      <c r="H2122" t="s">
        <v>43705</v>
      </c>
      <c r="Q2122" t="s">
        <v>33</v>
      </c>
      <c r="AA2122" t="s">
        <v>10309</v>
      </c>
      <c r="AB2122" s="1" t="s">
        <v>10310</v>
      </c>
      <c r="AC2122" t="s">
        <v>10311</v>
      </c>
      <c r="AD2122">
        <v>-160165</v>
      </c>
      <c r="AE2122" t="s">
        <v>38</v>
      </c>
      <c r="AF2122">
        <v>98516</v>
      </c>
    </row>
    <row r="2123" spans="1:32" x14ac:dyDescent="0.25">
      <c r="A2123">
        <v>19917</v>
      </c>
      <c r="B2123" t="s">
        <v>124</v>
      </c>
      <c r="C2123" t="s">
        <v>45</v>
      </c>
      <c r="F2123">
        <v>1</v>
      </c>
      <c r="G2123" t="s">
        <v>651</v>
      </c>
      <c r="H2123" t="s">
        <v>43705</v>
      </c>
      <c r="Q2123" t="s">
        <v>33</v>
      </c>
      <c r="AA2123" t="s">
        <v>2398</v>
      </c>
      <c r="AB2123" t="s">
        <v>22739</v>
      </c>
      <c r="AC2123" t="s">
        <v>22580</v>
      </c>
      <c r="AD2123">
        <v>-160034</v>
      </c>
      <c r="AE2123" t="s">
        <v>38</v>
      </c>
      <c r="AF2123">
        <v>98034</v>
      </c>
    </row>
    <row r="2124" spans="1:32" ht="180" x14ac:dyDescent="0.25">
      <c r="A2124">
        <v>19933</v>
      </c>
      <c r="B2124" t="s">
        <v>30</v>
      </c>
      <c r="C2124" t="s">
        <v>31</v>
      </c>
      <c r="F2124">
        <v>1</v>
      </c>
      <c r="G2124" t="s">
        <v>5623</v>
      </c>
      <c r="H2124" t="s">
        <v>43705</v>
      </c>
      <c r="I2124">
        <v>0</v>
      </c>
      <c r="Q2124" t="s">
        <v>33</v>
      </c>
      <c r="Z2124" t="s">
        <v>34</v>
      </c>
      <c r="AA2124" t="s">
        <v>37415</v>
      </c>
      <c r="AB2124" s="1" t="s">
        <v>37416</v>
      </c>
      <c r="AC2124" t="s">
        <v>37417</v>
      </c>
      <c r="AD2124" t="s">
        <v>37418</v>
      </c>
      <c r="AE2124" t="s">
        <v>1410</v>
      </c>
      <c r="AF2124">
        <v>30348</v>
      </c>
    </row>
    <row r="2125" spans="1:32" ht="409.5" x14ac:dyDescent="0.25">
      <c r="A2125">
        <v>19953</v>
      </c>
      <c r="B2125" t="s">
        <v>230</v>
      </c>
      <c r="C2125" t="s">
        <v>45</v>
      </c>
      <c r="F2125">
        <v>1</v>
      </c>
      <c r="G2125" t="s">
        <v>22586</v>
      </c>
      <c r="H2125" t="s">
        <v>43705</v>
      </c>
      <c r="Q2125" t="s">
        <v>33</v>
      </c>
      <c r="Z2125" t="s">
        <v>34</v>
      </c>
      <c r="AA2125" t="s">
        <v>22824</v>
      </c>
      <c r="AB2125" s="1" t="s">
        <v>22957</v>
      </c>
      <c r="AC2125" t="s">
        <v>22580</v>
      </c>
      <c r="AD2125">
        <v>-162594</v>
      </c>
    </row>
    <row r="2126" spans="1:32" x14ac:dyDescent="0.25">
      <c r="A2126">
        <v>19960</v>
      </c>
      <c r="B2126" t="s">
        <v>685</v>
      </c>
      <c r="C2126" t="s">
        <v>686</v>
      </c>
      <c r="F2126">
        <v>1</v>
      </c>
      <c r="G2126" t="s">
        <v>17676</v>
      </c>
      <c r="H2126" t="s">
        <v>43705</v>
      </c>
      <c r="Q2126" t="s">
        <v>33</v>
      </c>
      <c r="Z2126" t="s">
        <v>34</v>
      </c>
      <c r="AA2126" t="s">
        <v>17677</v>
      </c>
      <c r="AB2126" t="s">
        <v>31481</v>
      </c>
      <c r="AC2126" t="s">
        <v>31482</v>
      </c>
      <c r="AD2126">
        <v>-162623</v>
      </c>
      <c r="AE2126" t="s">
        <v>38</v>
      </c>
      <c r="AF2126">
        <v>98837</v>
      </c>
    </row>
    <row r="2127" spans="1:32" x14ac:dyDescent="0.25">
      <c r="A2127">
        <v>19962</v>
      </c>
      <c r="B2127" t="s">
        <v>739</v>
      </c>
      <c r="C2127" t="s">
        <v>686</v>
      </c>
      <c r="F2127">
        <v>1</v>
      </c>
      <c r="G2127" t="s">
        <v>29456</v>
      </c>
      <c r="H2127" t="s">
        <v>43705</v>
      </c>
      <c r="Q2127" t="s">
        <v>33</v>
      </c>
      <c r="Z2127" t="s">
        <v>34</v>
      </c>
      <c r="AA2127" t="s">
        <v>29998</v>
      </c>
      <c r="AB2127" t="s">
        <v>29999</v>
      </c>
      <c r="AC2127" t="s">
        <v>30000</v>
      </c>
      <c r="AD2127">
        <v>-162867</v>
      </c>
      <c r="AE2127" t="s">
        <v>38</v>
      </c>
      <c r="AF2127">
        <v>98166</v>
      </c>
    </row>
    <row r="2128" spans="1:32" x14ac:dyDescent="0.25">
      <c r="A2128">
        <v>17610</v>
      </c>
      <c r="B2128" t="s">
        <v>739</v>
      </c>
      <c r="C2128" t="s">
        <v>686</v>
      </c>
      <c r="F2128">
        <v>1</v>
      </c>
      <c r="G2128" t="s">
        <v>25798</v>
      </c>
      <c r="H2128" t="s">
        <v>43705</v>
      </c>
      <c r="Q2128" t="s">
        <v>33</v>
      </c>
      <c r="Z2128" t="s">
        <v>34</v>
      </c>
      <c r="AA2128" t="s">
        <v>25799</v>
      </c>
      <c r="AB2128" t="s">
        <v>29687</v>
      </c>
      <c r="AC2128" t="s">
        <v>29686</v>
      </c>
      <c r="AD2128">
        <v>-170310</v>
      </c>
    </row>
    <row r="2129" spans="1:32" x14ac:dyDescent="0.25">
      <c r="A2129">
        <v>19968</v>
      </c>
      <c r="C2129" t="s">
        <v>45</v>
      </c>
      <c r="F2129">
        <v>1</v>
      </c>
      <c r="G2129" t="s">
        <v>3116</v>
      </c>
      <c r="H2129" t="s">
        <v>43705</v>
      </c>
      <c r="Q2129" t="s">
        <v>367</v>
      </c>
      <c r="AA2129" t="s">
        <v>3040</v>
      </c>
      <c r="AB2129" t="s">
        <v>3117</v>
      </c>
      <c r="AC2129" t="s">
        <v>3118</v>
      </c>
      <c r="AD2129">
        <v>-173261</v>
      </c>
      <c r="AE2129" t="s">
        <v>38</v>
      </c>
      <c r="AF2129">
        <v>98052</v>
      </c>
    </row>
    <row r="2130" spans="1:32" ht="409.5" x14ac:dyDescent="0.25">
      <c r="A2130">
        <v>19970</v>
      </c>
      <c r="B2130" t="s">
        <v>30</v>
      </c>
      <c r="C2130" t="s">
        <v>31</v>
      </c>
      <c r="F2130">
        <v>1</v>
      </c>
      <c r="G2130" t="s">
        <v>644</v>
      </c>
      <c r="H2130" t="s">
        <v>43705</v>
      </c>
      <c r="I2130">
        <v>0</v>
      </c>
      <c r="P2130" t="s">
        <v>468</v>
      </c>
      <c r="Q2130" t="s">
        <v>33</v>
      </c>
      <c r="Z2130" t="s">
        <v>34</v>
      </c>
      <c r="AA2130" t="s">
        <v>17146</v>
      </c>
      <c r="AB2130" s="1" t="s">
        <v>18170</v>
      </c>
      <c r="AC2130" s="1" t="s">
        <v>18170</v>
      </c>
      <c r="AD2130" t="s">
        <v>18171</v>
      </c>
      <c r="AE2130" t="s">
        <v>38</v>
      </c>
      <c r="AF2130">
        <v>98661</v>
      </c>
    </row>
    <row r="2131" spans="1:32" x14ac:dyDescent="0.25">
      <c r="A2131">
        <v>19972</v>
      </c>
      <c r="B2131" t="s">
        <v>334</v>
      </c>
      <c r="C2131" t="s">
        <v>45</v>
      </c>
      <c r="F2131">
        <v>1</v>
      </c>
      <c r="G2131" t="s">
        <v>1673</v>
      </c>
      <c r="H2131" t="s">
        <v>43705</v>
      </c>
      <c r="Q2131" t="s">
        <v>33</v>
      </c>
      <c r="Y2131">
        <v>15</v>
      </c>
      <c r="Z2131" t="s">
        <v>34</v>
      </c>
      <c r="AA2131" t="s">
        <v>38599</v>
      </c>
      <c r="AB2131" t="s">
        <v>38600</v>
      </c>
      <c r="AC2131" t="s">
        <v>38601</v>
      </c>
      <c r="AD2131">
        <v>-180243</v>
      </c>
      <c r="AE2131" t="s">
        <v>38</v>
      </c>
      <c r="AF2131">
        <v>98424</v>
      </c>
    </row>
    <row r="2132" spans="1:32" ht="409.5" x14ac:dyDescent="0.25">
      <c r="A2132">
        <v>19992</v>
      </c>
      <c r="B2132" t="s">
        <v>463</v>
      </c>
      <c r="F2132">
        <v>1</v>
      </c>
      <c r="G2132" t="s">
        <v>734</v>
      </c>
      <c r="H2132" t="s">
        <v>43696</v>
      </c>
      <c r="P2132" t="s">
        <v>975</v>
      </c>
      <c r="Q2132" t="s">
        <v>33</v>
      </c>
      <c r="Y2132">
        <v>30</v>
      </c>
      <c r="AA2132" t="s">
        <v>735</v>
      </c>
      <c r="AB2132" s="1" t="s">
        <v>37116</v>
      </c>
      <c r="AC2132" t="s">
        <v>37117</v>
      </c>
      <c r="AD2132">
        <v>-162848</v>
      </c>
      <c r="AE2132" t="s">
        <v>38</v>
      </c>
      <c r="AF2132">
        <v>98109</v>
      </c>
    </row>
    <row r="2133" spans="1:32" x14ac:dyDescent="0.25">
      <c r="A2133">
        <v>19996</v>
      </c>
      <c r="B2133" t="s">
        <v>739</v>
      </c>
      <c r="C2133" t="s">
        <v>686</v>
      </c>
      <c r="F2133">
        <v>1</v>
      </c>
      <c r="G2133" t="s">
        <v>6552</v>
      </c>
      <c r="H2133" t="s">
        <v>43705</v>
      </c>
      <c r="I2133">
        <v>0</v>
      </c>
      <c r="Q2133" t="s">
        <v>33</v>
      </c>
      <c r="AA2133" t="s">
        <v>30212</v>
      </c>
      <c r="AB2133" t="s">
        <v>30213</v>
      </c>
      <c r="AC2133" t="s">
        <v>30210</v>
      </c>
      <c r="AD2133" t="s">
        <v>30214</v>
      </c>
      <c r="AE2133" t="s">
        <v>38</v>
      </c>
      <c r="AF2133">
        <v>98837</v>
      </c>
    </row>
  </sheetData>
  <autoFilter ref="A1:AG2133">
    <sortState ref="A10:AH2158">
      <sortCondition ref="G1:G2163"/>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1849"/>
  <sheetViews>
    <sheetView topLeftCell="A217" zoomScale="40" zoomScaleNormal="40" workbookViewId="0">
      <selection activeCell="G2" sqref="G1:G2"/>
    </sheetView>
  </sheetViews>
  <sheetFormatPr defaultRowHeight="15" x14ac:dyDescent="0.25"/>
  <cols>
    <col min="6" max="6" width="14.5703125" bestFit="1" customWidth="1"/>
    <col min="7" max="7" width="70.85546875" bestFit="1" customWidth="1"/>
    <col min="8" max="8" width="23.7109375" customWidth="1"/>
  </cols>
  <sheetData>
    <row r="1" spans="1:32" x14ac:dyDescent="0.25">
      <c r="A1" t="s">
        <v>0</v>
      </c>
      <c r="B1" t="s">
        <v>1</v>
      </c>
      <c r="C1" t="s">
        <v>2</v>
      </c>
      <c r="D1" t="s">
        <v>3</v>
      </c>
      <c r="E1" t="s">
        <v>4</v>
      </c>
      <c r="F1" t="s">
        <v>43686</v>
      </c>
      <c r="G1" t="s">
        <v>5</v>
      </c>
      <c r="H1" t="s">
        <v>43695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row>
    <row r="2" spans="1:32" ht="409.5" hidden="1" customHeight="1" x14ac:dyDescent="0.25">
      <c r="A2">
        <v>1207</v>
      </c>
      <c r="B2" t="s">
        <v>3712</v>
      </c>
      <c r="C2" t="s">
        <v>16820</v>
      </c>
      <c r="F2">
        <v>0</v>
      </c>
      <c r="G2" t="s">
        <v>22578</v>
      </c>
      <c r="H2" t="s">
        <v>43701</v>
      </c>
      <c r="I2">
        <v>0</v>
      </c>
      <c r="Q2" t="s">
        <v>33</v>
      </c>
      <c r="Z2" t="s">
        <v>34</v>
      </c>
      <c r="AA2" t="s">
        <v>3966</v>
      </c>
      <c r="AB2" s="1" t="s">
        <v>24318</v>
      </c>
      <c r="AC2" t="s">
        <v>24027</v>
      </c>
      <c r="AD2" t="s">
        <v>24319</v>
      </c>
      <c r="AE2" t="s">
        <v>102</v>
      </c>
      <c r="AF2">
        <v>97301</v>
      </c>
    </row>
    <row r="3" spans="1:32" ht="15" hidden="1" customHeight="1" x14ac:dyDescent="0.25">
      <c r="A3">
        <v>1500</v>
      </c>
      <c r="B3" t="s">
        <v>519</v>
      </c>
      <c r="F3">
        <v>0</v>
      </c>
      <c r="G3" t="s">
        <v>22578</v>
      </c>
      <c r="H3" t="s">
        <v>43701</v>
      </c>
      <c r="I3">
        <v>0</v>
      </c>
      <c r="Q3" t="s">
        <v>33</v>
      </c>
      <c r="Z3" t="s">
        <v>34</v>
      </c>
      <c r="AA3" t="s">
        <v>3966</v>
      </c>
      <c r="AB3" t="s">
        <v>23559</v>
      </c>
      <c r="AC3" t="s">
        <v>23534</v>
      </c>
      <c r="AD3" t="s">
        <v>23560</v>
      </c>
      <c r="AE3" t="s">
        <v>102</v>
      </c>
      <c r="AF3">
        <v>97301</v>
      </c>
    </row>
    <row r="4" spans="1:32" ht="409.5" hidden="1" customHeight="1" x14ac:dyDescent="0.25">
      <c r="A4">
        <v>9139</v>
      </c>
      <c r="B4" t="s">
        <v>73</v>
      </c>
      <c r="C4" t="s">
        <v>74</v>
      </c>
      <c r="F4">
        <v>0</v>
      </c>
      <c r="G4" t="s">
        <v>4683</v>
      </c>
      <c r="H4" t="s">
        <v>43701</v>
      </c>
      <c r="I4">
        <v>0</v>
      </c>
      <c r="Q4" t="s">
        <v>33</v>
      </c>
      <c r="AA4" t="s">
        <v>35988</v>
      </c>
      <c r="AB4" s="1" t="s">
        <v>35989</v>
      </c>
      <c r="AC4" t="s">
        <v>35972</v>
      </c>
      <c r="AD4" t="s">
        <v>35990</v>
      </c>
    </row>
    <row r="5" spans="1:32" ht="409.5" hidden="1" customHeight="1" x14ac:dyDescent="0.25">
      <c r="A5">
        <v>16241</v>
      </c>
      <c r="B5" t="s">
        <v>3712</v>
      </c>
      <c r="C5" t="s">
        <v>45</v>
      </c>
      <c r="F5">
        <v>0</v>
      </c>
      <c r="G5" t="s">
        <v>22578</v>
      </c>
      <c r="H5" t="s">
        <v>43701</v>
      </c>
      <c r="I5">
        <v>0</v>
      </c>
      <c r="Q5" t="s">
        <v>63</v>
      </c>
      <c r="Z5" t="s">
        <v>34</v>
      </c>
      <c r="AA5" t="s">
        <v>16862</v>
      </c>
      <c r="AB5" s="1" t="s">
        <v>24700</v>
      </c>
      <c r="AC5" t="s">
        <v>24701</v>
      </c>
      <c r="AD5" t="s">
        <v>24702</v>
      </c>
    </row>
    <row r="6" spans="1:32" ht="409.5" hidden="1" customHeight="1" x14ac:dyDescent="0.25">
      <c r="A6">
        <v>10364</v>
      </c>
      <c r="B6" t="s">
        <v>36232</v>
      </c>
      <c r="F6">
        <v>0</v>
      </c>
      <c r="G6" t="s">
        <v>4683</v>
      </c>
      <c r="H6" t="s">
        <v>43701</v>
      </c>
      <c r="I6">
        <v>0</v>
      </c>
      <c r="Q6" t="s">
        <v>33</v>
      </c>
      <c r="AA6" t="s">
        <v>36285</v>
      </c>
      <c r="AB6" t="s">
        <v>36286</v>
      </c>
      <c r="AC6" t="s">
        <v>36283</v>
      </c>
      <c r="AD6" t="s">
        <v>36287</v>
      </c>
    </row>
    <row r="7" spans="1:32" ht="15" hidden="1" customHeight="1" x14ac:dyDescent="0.25">
      <c r="F7">
        <v>0</v>
      </c>
      <c r="H7" t="s">
        <v>43701</v>
      </c>
    </row>
    <row r="8" spans="1:32" ht="409.5" hidden="1" customHeight="1" x14ac:dyDescent="0.25">
      <c r="A8">
        <v>11559</v>
      </c>
      <c r="B8" t="s">
        <v>73</v>
      </c>
      <c r="C8" t="s">
        <v>74</v>
      </c>
      <c r="F8">
        <v>0</v>
      </c>
      <c r="G8" t="s">
        <v>36810</v>
      </c>
      <c r="H8" t="s">
        <v>43701</v>
      </c>
      <c r="I8">
        <v>0</v>
      </c>
      <c r="Q8" t="s">
        <v>33</v>
      </c>
      <c r="AA8" t="s">
        <v>30525</v>
      </c>
      <c r="AB8" t="s">
        <v>36811</v>
      </c>
      <c r="AC8" t="s">
        <v>36796</v>
      </c>
      <c r="AD8" t="s">
        <v>36812</v>
      </c>
    </row>
    <row r="9" spans="1:32" ht="409.5" hidden="1" customHeight="1" x14ac:dyDescent="0.25">
      <c r="A9">
        <v>294</v>
      </c>
      <c r="B9" t="s">
        <v>30</v>
      </c>
      <c r="C9" t="s">
        <v>31</v>
      </c>
      <c r="F9">
        <v>0</v>
      </c>
      <c r="G9" t="s">
        <v>4683</v>
      </c>
      <c r="H9" t="s">
        <v>43701</v>
      </c>
      <c r="I9">
        <v>0</v>
      </c>
      <c r="Q9" t="s">
        <v>33</v>
      </c>
      <c r="Z9" t="s">
        <v>34</v>
      </c>
      <c r="AA9" t="s">
        <v>43028</v>
      </c>
      <c r="AB9" t="s">
        <v>43029</v>
      </c>
      <c r="AC9" t="s">
        <v>43029</v>
      </c>
      <c r="AD9" t="s">
        <v>43030</v>
      </c>
      <c r="AE9" t="s">
        <v>38</v>
      </c>
      <c r="AF9">
        <v>98409</v>
      </c>
    </row>
    <row r="10" spans="1:32" ht="15" hidden="1" customHeight="1" x14ac:dyDescent="0.25">
      <c r="A10">
        <v>10417</v>
      </c>
      <c r="B10" t="s">
        <v>739</v>
      </c>
      <c r="C10" t="s">
        <v>686</v>
      </c>
      <c r="F10">
        <v>0</v>
      </c>
      <c r="G10" t="s">
        <v>6371</v>
      </c>
      <c r="H10" t="s">
        <v>43701</v>
      </c>
      <c r="I10">
        <v>0</v>
      </c>
      <c r="Q10" t="s">
        <v>33</v>
      </c>
      <c r="AA10" t="s">
        <v>30812</v>
      </c>
      <c r="AB10" t="s">
        <v>30813</v>
      </c>
      <c r="AC10" t="s">
        <v>30814</v>
      </c>
      <c r="AD10" t="s">
        <v>30815</v>
      </c>
    </row>
    <row r="11" spans="1:32" ht="15" hidden="1" customHeight="1" x14ac:dyDescent="0.25">
      <c r="A11">
        <v>16769</v>
      </c>
      <c r="B11" t="s">
        <v>739</v>
      </c>
      <c r="C11" t="s">
        <v>686</v>
      </c>
      <c r="F11">
        <v>0</v>
      </c>
      <c r="G11" t="s">
        <v>43712</v>
      </c>
      <c r="H11" t="s">
        <v>43701</v>
      </c>
      <c r="I11">
        <v>0</v>
      </c>
      <c r="Q11" t="s">
        <v>33</v>
      </c>
      <c r="AA11" t="s">
        <v>30558</v>
      </c>
      <c r="AB11" t="s">
        <v>30559</v>
      </c>
      <c r="AC11" t="s">
        <v>30560</v>
      </c>
      <c r="AD11" t="s">
        <v>30561</v>
      </c>
      <c r="AE11" t="s">
        <v>38</v>
      </c>
      <c r="AF11">
        <v>98660</v>
      </c>
    </row>
    <row r="12" spans="1:32" ht="409.5" hidden="1" customHeight="1" x14ac:dyDescent="0.25">
      <c r="A12">
        <v>16704</v>
      </c>
      <c r="B12" t="s">
        <v>685</v>
      </c>
      <c r="C12" t="s">
        <v>686</v>
      </c>
      <c r="F12">
        <v>0</v>
      </c>
      <c r="G12" t="s">
        <v>6371</v>
      </c>
      <c r="H12" t="s">
        <v>43701</v>
      </c>
      <c r="Q12" t="s">
        <v>33</v>
      </c>
      <c r="AA12" t="s">
        <v>29839</v>
      </c>
      <c r="AB12" t="s">
        <v>31477</v>
      </c>
      <c r="AC12" t="s">
        <v>31478</v>
      </c>
      <c r="AD12">
        <v>-171074</v>
      </c>
      <c r="AE12" t="s">
        <v>38</v>
      </c>
      <c r="AF12">
        <v>98409</v>
      </c>
    </row>
    <row r="13" spans="1:32" ht="15" hidden="1" customHeight="1" x14ac:dyDescent="0.25">
      <c r="A13">
        <v>17717</v>
      </c>
      <c r="B13" t="s">
        <v>73</v>
      </c>
      <c r="C13" t="s">
        <v>74</v>
      </c>
      <c r="F13">
        <v>0</v>
      </c>
      <c r="G13" t="s">
        <v>4683</v>
      </c>
      <c r="H13" t="s">
        <v>43701</v>
      </c>
      <c r="I13">
        <v>0</v>
      </c>
      <c r="Q13" t="s">
        <v>33</v>
      </c>
      <c r="AA13" t="s">
        <v>36222</v>
      </c>
      <c r="AB13" s="1" t="s">
        <v>36223</v>
      </c>
      <c r="AC13" t="s">
        <v>36224</v>
      </c>
      <c r="AD13" t="s">
        <v>36225</v>
      </c>
    </row>
    <row r="14" spans="1:32" ht="15" hidden="1" customHeight="1" x14ac:dyDescent="0.25">
      <c r="A14">
        <v>11562</v>
      </c>
      <c r="B14" t="s">
        <v>739</v>
      </c>
      <c r="C14" t="s">
        <v>686</v>
      </c>
      <c r="F14">
        <v>0</v>
      </c>
      <c r="G14" t="s">
        <v>4683</v>
      </c>
      <c r="H14" t="s">
        <v>43701</v>
      </c>
      <c r="Q14" t="s">
        <v>33</v>
      </c>
      <c r="Z14" t="s">
        <v>34</v>
      </c>
      <c r="AA14" t="s">
        <v>30718</v>
      </c>
      <c r="AB14" t="s">
        <v>30719</v>
      </c>
      <c r="AC14" t="s">
        <v>30711</v>
      </c>
      <c r="AD14">
        <v>-162479</v>
      </c>
      <c r="AE14" t="s">
        <v>38</v>
      </c>
      <c r="AF14">
        <v>98009</v>
      </c>
    </row>
    <row r="15" spans="1:32" ht="15" hidden="1" customHeight="1" x14ac:dyDescent="0.25">
      <c r="A15">
        <v>2871</v>
      </c>
      <c r="B15" t="s">
        <v>73</v>
      </c>
      <c r="C15" t="s">
        <v>74</v>
      </c>
      <c r="F15">
        <v>0</v>
      </c>
      <c r="G15" t="s">
        <v>4683</v>
      </c>
      <c r="H15" t="s">
        <v>43701</v>
      </c>
      <c r="I15">
        <v>0</v>
      </c>
      <c r="Q15" t="s">
        <v>33</v>
      </c>
      <c r="AA15" t="s">
        <v>35988</v>
      </c>
      <c r="AB15" t="s">
        <v>36202</v>
      </c>
      <c r="AC15" t="s">
        <v>36200</v>
      </c>
      <c r="AD15" t="s">
        <v>36203</v>
      </c>
    </row>
    <row r="16" spans="1:32" ht="15" hidden="1" customHeight="1" x14ac:dyDescent="0.25">
      <c r="A16">
        <v>7143</v>
      </c>
      <c r="B16" t="s">
        <v>677</v>
      </c>
      <c r="C16" t="s">
        <v>80</v>
      </c>
      <c r="F16">
        <v>0</v>
      </c>
      <c r="G16" t="s">
        <v>8350</v>
      </c>
      <c r="H16" t="s">
        <v>43701</v>
      </c>
      <c r="I16">
        <v>0</v>
      </c>
      <c r="Q16" t="s">
        <v>33</v>
      </c>
      <c r="Z16" t="s">
        <v>34</v>
      </c>
      <c r="AA16" t="s">
        <v>8351</v>
      </c>
      <c r="AB16" t="s">
        <v>8352</v>
      </c>
      <c r="AC16" t="s">
        <v>8353</v>
      </c>
      <c r="AD16" t="s">
        <v>8354</v>
      </c>
      <c r="AE16" t="s">
        <v>38</v>
      </c>
      <c r="AF16">
        <v>98856</v>
      </c>
    </row>
    <row r="17" spans="1:32" ht="15" hidden="1" customHeight="1" x14ac:dyDescent="0.25">
      <c r="A17">
        <v>15250</v>
      </c>
      <c r="B17" t="s">
        <v>739</v>
      </c>
      <c r="C17" t="s">
        <v>686</v>
      </c>
      <c r="F17">
        <v>0</v>
      </c>
      <c r="G17" t="s">
        <v>5901</v>
      </c>
      <c r="H17" t="s">
        <v>43701</v>
      </c>
      <c r="Q17" t="s">
        <v>33</v>
      </c>
      <c r="Z17" t="s">
        <v>34</v>
      </c>
      <c r="AA17" t="s">
        <v>17035</v>
      </c>
      <c r="AB17" s="1" t="s">
        <v>39063</v>
      </c>
      <c r="AC17" t="s">
        <v>39064</v>
      </c>
      <c r="AD17">
        <v>-171784</v>
      </c>
    </row>
    <row r="18" spans="1:32" ht="409.5" hidden="1" customHeight="1" x14ac:dyDescent="0.25">
      <c r="A18">
        <v>7703</v>
      </c>
      <c r="B18" t="s">
        <v>1203</v>
      </c>
      <c r="C18" t="s">
        <v>45</v>
      </c>
      <c r="F18">
        <v>0</v>
      </c>
      <c r="G18" t="s">
        <v>43710</v>
      </c>
      <c r="H18" t="s">
        <v>43701</v>
      </c>
      <c r="I18">
        <v>116</v>
      </c>
      <c r="J18" t="s">
        <v>617</v>
      </c>
      <c r="N18">
        <v>17.399999999999999</v>
      </c>
      <c r="P18" t="s">
        <v>849</v>
      </c>
      <c r="Q18" t="s">
        <v>33</v>
      </c>
      <c r="X18" t="s">
        <v>21682</v>
      </c>
      <c r="Y18">
        <v>15</v>
      </c>
      <c r="Z18" t="s">
        <v>34</v>
      </c>
      <c r="AA18" t="s">
        <v>21683</v>
      </c>
      <c r="AB18" s="1" t="s">
        <v>21684</v>
      </c>
      <c r="AC18" t="s">
        <v>17757</v>
      </c>
      <c r="AD18" t="s">
        <v>21685</v>
      </c>
      <c r="AE18" t="s">
        <v>38</v>
      </c>
      <c r="AF18">
        <v>98225</v>
      </c>
    </row>
    <row r="19" spans="1:32" ht="15" hidden="1" customHeight="1" x14ac:dyDescent="0.25">
      <c r="A19">
        <v>5867</v>
      </c>
      <c r="B19" t="s">
        <v>73</v>
      </c>
      <c r="C19" t="s">
        <v>74</v>
      </c>
      <c r="F19">
        <v>0</v>
      </c>
      <c r="G19" t="s">
        <v>4683</v>
      </c>
      <c r="H19" t="s">
        <v>43701</v>
      </c>
      <c r="I19">
        <v>0</v>
      </c>
      <c r="Q19" t="s">
        <v>33</v>
      </c>
      <c r="AA19" t="s">
        <v>17051</v>
      </c>
      <c r="AB19" t="s">
        <v>17052</v>
      </c>
      <c r="AC19" t="s">
        <v>17053</v>
      </c>
      <c r="AD19" t="s">
        <v>17054</v>
      </c>
    </row>
    <row r="20" spans="1:32" ht="15" hidden="1" customHeight="1" x14ac:dyDescent="0.25">
      <c r="A20">
        <v>7947</v>
      </c>
      <c r="B20" t="s">
        <v>2046</v>
      </c>
      <c r="C20" t="s">
        <v>80</v>
      </c>
      <c r="F20">
        <v>0</v>
      </c>
      <c r="G20" t="s">
        <v>1418</v>
      </c>
      <c r="H20" t="s">
        <v>43701</v>
      </c>
      <c r="Q20" t="s">
        <v>33</v>
      </c>
      <c r="AA20" t="s">
        <v>1419</v>
      </c>
      <c r="AB20" s="1" t="s">
        <v>32131</v>
      </c>
      <c r="AC20" t="s">
        <v>32132</v>
      </c>
      <c r="AD20">
        <v>-160391</v>
      </c>
      <c r="AE20" t="s">
        <v>38</v>
      </c>
      <c r="AF20">
        <v>98504</v>
      </c>
    </row>
    <row r="21" spans="1:32" ht="409.5" hidden="1" customHeight="1" x14ac:dyDescent="0.25">
      <c r="A21">
        <v>15892</v>
      </c>
      <c r="B21" t="s">
        <v>73</v>
      </c>
      <c r="C21" t="s">
        <v>74</v>
      </c>
      <c r="F21">
        <v>0</v>
      </c>
      <c r="G21" t="s">
        <v>4683</v>
      </c>
      <c r="H21" t="s">
        <v>43701</v>
      </c>
      <c r="I21">
        <v>0</v>
      </c>
      <c r="Q21" t="s">
        <v>33</v>
      </c>
      <c r="AA21" t="s">
        <v>36195</v>
      </c>
      <c r="AB21" t="s">
        <v>36586</v>
      </c>
      <c r="AC21" t="s">
        <v>36566</v>
      </c>
      <c r="AD21" t="s">
        <v>36587</v>
      </c>
    </row>
    <row r="22" spans="1:32" ht="409.5" customHeight="1" x14ac:dyDescent="0.25">
      <c r="A22">
        <v>8013</v>
      </c>
      <c r="B22" t="s">
        <v>334</v>
      </c>
      <c r="C22" t="s">
        <v>45</v>
      </c>
      <c r="F22">
        <v>0</v>
      </c>
      <c r="G22" t="s">
        <v>20250</v>
      </c>
      <c r="H22" t="s">
        <v>43701</v>
      </c>
      <c r="Q22" t="s">
        <v>155</v>
      </c>
      <c r="Z22" t="s">
        <v>34</v>
      </c>
      <c r="AA22" t="s">
        <v>22665</v>
      </c>
      <c r="AB22" s="1" t="s">
        <v>23983</v>
      </c>
      <c r="AC22" t="s">
        <v>23605</v>
      </c>
      <c r="AD22">
        <v>-162124</v>
      </c>
      <c r="AE22" t="s">
        <v>102</v>
      </c>
      <c r="AF22">
        <v>97302</v>
      </c>
    </row>
    <row r="23" spans="1:32" ht="409.5" hidden="1" customHeight="1" x14ac:dyDescent="0.25">
      <c r="A23">
        <v>12280</v>
      </c>
      <c r="B23" t="s">
        <v>164</v>
      </c>
      <c r="C23" t="s">
        <v>165</v>
      </c>
      <c r="F23">
        <v>0</v>
      </c>
      <c r="G23" t="s">
        <v>234</v>
      </c>
      <c r="H23" t="s">
        <v>43699</v>
      </c>
      <c r="I23">
        <v>0</v>
      </c>
      <c r="R23" t="s">
        <v>235</v>
      </c>
      <c r="AA23" t="s">
        <v>236</v>
      </c>
      <c r="AB23" t="s">
        <v>237</v>
      </c>
      <c r="AC23" t="s">
        <v>238</v>
      </c>
      <c r="AD23" t="s">
        <v>239</v>
      </c>
    </row>
    <row r="24" spans="1:32" ht="15" hidden="1" customHeight="1" x14ac:dyDescent="0.25">
      <c r="A24">
        <v>9764</v>
      </c>
      <c r="B24" t="s">
        <v>30</v>
      </c>
      <c r="C24" t="s">
        <v>31</v>
      </c>
      <c r="F24">
        <v>0</v>
      </c>
      <c r="G24" t="s">
        <v>3632</v>
      </c>
      <c r="H24" t="s">
        <v>43701</v>
      </c>
      <c r="I24">
        <v>0</v>
      </c>
      <c r="Q24" t="s">
        <v>33</v>
      </c>
      <c r="Z24" t="s">
        <v>34</v>
      </c>
      <c r="AA24" t="s">
        <v>17549</v>
      </c>
      <c r="AB24" t="s">
        <v>36154</v>
      </c>
      <c r="AC24" t="s">
        <v>36154</v>
      </c>
      <c r="AD24" t="s">
        <v>36155</v>
      </c>
      <c r="AE24" t="s">
        <v>38</v>
      </c>
      <c r="AF24">
        <v>98520</v>
      </c>
    </row>
    <row r="25" spans="1:32" ht="195" hidden="1" customHeight="1" x14ac:dyDescent="0.25">
      <c r="A25">
        <v>9535</v>
      </c>
      <c r="B25" t="s">
        <v>739</v>
      </c>
      <c r="C25" t="s">
        <v>686</v>
      </c>
      <c r="F25">
        <v>0</v>
      </c>
      <c r="G25" t="s">
        <v>5340</v>
      </c>
      <c r="H25" t="s">
        <v>43701</v>
      </c>
      <c r="Q25" t="s">
        <v>33</v>
      </c>
      <c r="AA25" t="s">
        <v>30368</v>
      </c>
      <c r="AB25" t="s">
        <v>30369</v>
      </c>
      <c r="AC25" t="s">
        <v>30367</v>
      </c>
      <c r="AD25">
        <v>-163472</v>
      </c>
      <c r="AE25" t="s">
        <v>38</v>
      </c>
      <c r="AF25">
        <v>98626</v>
      </c>
    </row>
    <row r="26" spans="1:32" ht="135" hidden="1" customHeight="1" x14ac:dyDescent="0.25">
      <c r="A26">
        <v>6931</v>
      </c>
      <c r="B26" t="s">
        <v>2046</v>
      </c>
      <c r="C26" t="s">
        <v>80</v>
      </c>
      <c r="F26">
        <v>0</v>
      </c>
      <c r="G26" t="s">
        <v>2141</v>
      </c>
      <c r="H26" t="s">
        <v>43701</v>
      </c>
      <c r="Q26" t="s">
        <v>33</v>
      </c>
      <c r="AA26" t="s">
        <v>12685</v>
      </c>
      <c r="AB26" t="s">
        <v>14191</v>
      </c>
      <c r="AC26" t="s">
        <v>14189</v>
      </c>
      <c r="AD26">
        <v>-173389</v>
      </c>
      <c r="AE26" t="s">
        <v>38</v>
      </c>
      <c r="AF26">
        <v>99362</v>
      </c>
    </row>
    <row r="27" spans="1:32" ht="15" hidden="1" customHeight="1" x14ac:dyDescent="0.25">
      <c r="A27">
        <v>11507</v>
      </c>
      <c r="B27" t="s">
        <v>677</v>
      </c>
      <c r="C27" t="s">
        <v>80</v>
      </c>
      <c r="F27">
        <v>0</v>
      </c>
      <c r="G27" t="s">
        <v>3246</v>
      </c>
      <c r="H27" t="s">
        <v>43701</v>
      </c>
      <c r="I27">
        <v>0</v>
      </c>
      <c r="Q27" t="s">
        <v>33</v>
      </c>
      <c r="AA27" t="s">
        <v>7452</v>
      </c>
      <c r="AB27" t="s">
        <v>7453</v>
      </c>
      <c r="AC27" t="s">
        <v>7454</v>
      </c>
      <c r="AD27" t="s">
        <v>7455</v>
      </c>
      <c r="AE27" t="s">
        <v>38</v>
      </c>
      <c r="AF27">
        <v>98020</v>
      </c>
    </row>
    <row r="28" spans="1:32" ht="15" hidden="1" customHeight="1" x14ac:dyDescent="0.25">
      <c r="A28">
        <v>505</v>
      </c>
      <c r="B28" t="s">
        <v>677</v>
      </c>
      <c r="C28" t="s">
        <v>80</v>
      </c>
      <c r="F28">
        <v>0</v>
      </c>
      <c r="G28" t="s">
        <v>6796</v>
      </c>
      <c r="H28" t="s">
        <v>43701</v>
      </c>
      <c r="I28">
        <v>0</v>
      </c>
      <c r="Q28" t="s">
        <v>33</v>
      </c>
      <c r="AA28" t="s">
        <v>6801</v>
      </c>
      <c r="AB28" t="s">
        <v>6802</v>
      </c>
      <c r="AC28" t="s">
        <v>6803</v>
      </c>
      <c r="AD28" t="s">
        <v>6804</v>
      </c>
      <c r="AE28" t="s">
        <v>38</v>
      </c>
      <c r="AF28">
        <v>98499</v>
      </c>
    </row>
    <row r="29" spans="1:32" ht="15" hidden="1" customHeight="1" x14ac:dyDescent="0.25">
      <c r="A29">
        <v>9545</v>
      </c>
      <c r="B29" t="s">
        <v>2046</v>
      </c>
      <c r="C29" t="s">
        <v>80</v>
      </c>
      <c r="F29">
        <v>0</v>
      </c>
      <c r="G29" t="s">
        <v>13704</v>
      </c>
      <c r="H29" t="s">
        <v>43701</v>
      </c>
      <c r="Q29" t="s">
        <v>33</v>
      </c>
      <c r="AA29" t="s">
        <v>12095</v>
      </c>
      <c r="AB29" t="s">
        <v>13705</v>
      </c>
      <c r="AC29" t="s">
        <v>13700</v>
      </c>
      <c r="AD29">
        <v>-171556</v>
      </c>
      <c r="AE29" t="s">
        <v>38</v>
      </c>
      <c r="AF29">
        <v>98023</v>
      </c>
    </row>
    <row r="30" spans="1:32" ht="409.5" hidden="1" customHeight="1" x14ac:dyDescent="0.25">
      <c r="A30">
        <v>10909</v>
      </c>
      <c r="B30" t="s">
        <v>2046</v>
      </c>
      <c r="C30" t="s">
        <v>80</v>
      </c>
      <c r="F30">
        <v>0</v>
      </c>
      <c r="G30" t="s">
        <v>5876</v>
      </c>
      <c r="H30" t="s">
        <v>43701</v>
      </c>
      <c r="Q30" t="s">
        <v>33</v>
      </c>
      <c r="AA30" t="s">
        <v>13472</v>
      </c>
      <c r="AB30" t="s">
        <v>13473</v>
      </c>
      <c r="AC30" t="s">
        <v>13468</v>
      </c>
      <c r="AD30">
        <v>-161850</v>
      </c>
      <c r="AE30" t="s">
        <v>38</v>
      </c>
      <c r="AF30">
        <v>98009</v>
      </c>
    </row>
    <row r="31" spans="1:32" ht="15" hidden="1" customHeight="1" x14ac:dyDescent="0.25">
      <c r="A31">
        <v>8373</v>
      </c>
      <c r="B31" t="s">
        <v>788</v>
      </c>
      <c r="C31" t="s">
        <v>45</v>
      </c>
      <c r="F31">
        <v>0</v>
      </c>
      <c r="G31" t="s">
        <v>789</v>
      </c>
      <c r="H31" t="s">
        <v>43701</v>
      </c>
      <c r="I31">
        <v>0</v>
      </c>
      <c r="Q31" t="s">
        <v>33</v>
      </c>
      <c r="Y31">
        <v>30</v>
      </c>
      <c r="Z31" t="s">
        <v>34</v>
      </c>
      <c r="AA31" t="s">
        <v>790</v>
      </c>
      <c r="AB31" s="1" t="s">
        <v>39627</v>
      </c>
      <c r="AC31" t="s">
        <v>39628</v>
      </c>
      <c r="AD31" t="s">
        <v>39629</v>
      </c>
      <c r="AE31" t="s">
        <v>38</v>
      </c>
      <c r="AF31">
        <v>98326</v>
      </c>
    </row>
    <row r="32" spans="1:32" ht="15" customHeight="1" x14ac:dyDescent="0.25">
      <c r="A32">
        <v>5158</v>
      </c>
      <c r="B32" t="s">
        <v>334</v>
      </c>
      <c r="C32" t="s">
        <v>45</v>
      </c>
      <c r="F32">
        <v>0</v>
      </c>
      <c r="G32" t="s">
        <v>18307</v>
      </c>
      <c r="H32" t="s">
        <v>43701</v>
      </c>
      <c r="I32">
        <v>0</v>
      </c>
      <c r="Q32" t="s">
        <v>33</v>
      </c>
      <c r="Z32" t="s">
        <v>34</v>
      </c>
      <c r="AA32" t="s">
        <v>22651</v>
      </c>
      <c r="AB32" s="1" t="s">
        <v>23664</v>
      </c>
      <c r="AC32" t="s">
        <v>23617</v>
      </c>
      <c r="AD32" t="s">
        <v>23665</v>
      </c>
      <c r="AE32" t="s">
        <v>102</v>
      </c>
      <c r="AF32">
        <v>97302</v>
      </c>
    </row>
    <row r="33" spans="1:32" ht="15" hidden="1" customHeight="1" x14ac:dyDescent="0.25">
      <c r="A33">
        <v>3553</v>
      </c>
      <c r="B33" t="s">
        <v>2046</v>
      </c>
      <c r="C33" t="s">
        <v>80</v>
      </c>
      <c r="F33">
        <v>0</v>
      </c>
      <c r="G33" t="s">
        <v>12377</v>
      </c>
      <c r="H33" t="s">
        <v>43701</v>
      </c>
      <c r="Q33" t="s">
        <v>33</v>
      </c>
      <c r="AA33" t="s">
        <v>12378</v>
      </c>
      <c r="AB33" s="1" t="s">
        <v>12379</v>
      </c>
      <c r="AC33" t="s">
        <v>12380</v>
      </c>
      <c r="AD33">
        <v>-181604</v>
      </c>
      <c r="AE33" t="s">
        <v>38</v>
      </c>
      <c r="AF33">
        <v>99328</v>
      </c>
    </row>
    <row r="34" spans="1:32" ht="15" customHeight="1" x14ac:dyDescent="0.25">
      <c r="A34">
        <v>15553</v>
      </c>
      <c r="B34" t="s">
        <v>230</v>
      </c>
      <c r="C34" t="s">
        <v>45</v>
      </c>
      <c r="F34">
        <v>0</v>
      </c>
      <c r="G34" t="s">
        <v>20250</v>
      </c>
      <c r="H34" t="s">
        <v>43701</v>
      </c>
      <c r="Q34" t="s">
        <v>33</v>
      </c>
      <c r="Z34" t="s">
        <v>34</v>
      </c>
      <c r="AA34" t="s">
        <v>22656</v>
      </c>
      <c r="AB34" s="1" t="s">
        <v>23235</v>
      </c>
      <c r="AC34" t="s">
        <v>22580</v>
      </c>
      <c r="AD34">
        <v>-171279</v>
      </c>
    </row>
    <row r="35" spans="1:32" ht="15" customHeight="1" x14ac:dyDescent="0.25">
      <c r="A35">
        <v>3191</v>
      </c>
      <c r="B35" t="s">
        <v>230</v>
      </c>
      <c r="C35" t="s">
        <v>45</v>
      </c>
      <c r="F35">
        <v>0</v>
      </c>
      <c r="G35" t="s">
        <v>20250</v>
      </c>
      <c r="H35" t="s">
        <v>43701</v>
      </c>
      <c r="Q35" t="s">
        <v>33</v>
      </c>
      <c r="Z35" t="s">
        <v>34</v>
      </c>
      <c r="AA35" t="s">
        <v>22656</v>
      </c>
      <c r="AB35" s="1" t="s">
        <v>23297</v>
      </c>
      <c r="AC35" t="s">
        <v>22580</v>
      </c>
      <c r="AD35">
        <v>-171872</v>
      </c>
    </row>
    <row r="36" spans="1:32" ht="15" hidden="1" customHeight="1" x14ac:dyDescent="0.25">
      <c r="A36">
        <v>18784</v>
      </c>
      <c r="B36" t="s">
        <v>107</v>
      </c>
      <c r="C36" t="s">
        <v>108</v>
      </c>
      <c r="F36">
        <v>0</v>
      </c>
      <c r="H36" t="s">
        <v>43697</v>
      </c>
      <c r="Q36" t="s">
        <v>33</v>
      </c>
      <c r="Y36">
        <v>15</v>
      </c>
      <c r="Z36" t="s">
        <v>34</v>
      </c>
      <c r="AA36" t="s">
        <v>31793</v>
      </c>
      <c r="AB36" s="1" t="s">
        <v>31794</v>
      </c>
      <c r="AC36" t="s">
        <v>31795</v>
      </c>
      <c r="AD36">
        <v>-173091</v>
      </c>
      <c r="AE36" t="s">
        <v>38</v>
      </c>
      <c r="AF36">
        <v>99210</v>
      </c>
    </row>
    <row r="37" spans="1:32" ht="15" hidden="1" customHeight="1" x14ac:dyDescent="0.25">
      <c r="A37">
        <v>8439</v>
      </c>
      <c r="B37" t="s">
        <v>2046</v>
      </c>
      <c r="C37" t="s">
        <v>80</v>
      </c>
      <c r="F37">
        <v>0</v>
      </c>
      <c r="G37" t="s">
        <v>1418</v>
      </c>
      <c r="H37" t="s">
        <v>43701</v>
      </c>
      <c r="Q37" t="s">
        <v>33</v>
      </c>
      <c r="AA37" t="s">
        <v>1419</v>
      </c>
      <c r="AB37" s="1" t="s">
        <v>32129</v>
      </c>
      <c r="AC37" t="s">
        <v>32130</v>
      </c>
      <c r="AD37">
        <v>-173400</v>
      </c>
      <c r="AE37" t="s">
        <v>38</v>
      </c>
      <c r="AF37">
        <v>98501</v>
      </c>
    </row>
    <row r="38" spans="1:32" ht="15" hidden="1" customHeight="1" x14ac:dyDescent="0.25">
      <c r="A38">
        <v>12104</v>
      </c>
      <c r="B38" t="s">
        <v>107</v>
      </c>
      <c r="C38" t="s">
        <v>108</v>
      </c>
      <c r="F38">
        <v>0</v>
      </c>
      <c r="H38" t="s">
        <v>43697</v>
      </c>
      <c r="Q38" t="s">
        <v>33</v>
      </c>
      <c r="Y38">
        <v>30</v>
      </c>
      <c r="Z38" t="s">
        <v>34</v>
      </c>
      <c r="AA38" t="s">
        <v>2706</v>
      </c>
      <c r="AB38" s="1" t="s">
        <v>2707</v>
      </c>
      <c r="AC38" t="s">
        <v>2708</v>
      </c>
      <c r="AD38">
        <v>-162983</v>
      </c>
      <c r="AE38" t="s">
        <v>38</v>
      </c>
      <c r="AF38">
        <v>99109</v>
      </c>
    </row>
    <row r="39" spans="1:32" ht="15" hidden="1" customHeight="1" x14ac:dyDescent="0.25">
      <c r="A39">
        <v>13702</v>
      </c>
      <c r="B39" t="s">
        <v>230</v>
      </c>
      <c r="C39" t="s">
        <v>45</v>
      </c>
      <c r="F39">
        <v>0</v>
      </c>
      <c r="H39" t="s">
        <v>43697</v>
      </c>
      <c r="Q39" t="s">
        <v>33</v>
      </c>
      <c r="Z39" t="s">
        <v>34</v>
      </c>
      <c r="AA39" t="s">
        <v>22856</v>
      </c>
      <c r="AB39" s="1" t="s">
        <v>23168</v>
      </c>
      <c r="AC39" t="s">
        <v>22580</v>
      </c>
      <c r="AD39">
        <v>-170821</v>
      </c>
    </row>
    <row r="40" spans="1:32" ht="15" hidden="1" customHeight="1" x14ac:dyDescent="0.25">
      <c r="A40">
        <v>3866</v>
      </c>
      <c r="B40" t="s">
        <v>2046</v>
      </c>
      <c r="C40" t="s">
        <v>80</v>
      </c>
      <c r="F40">
        <v>0</v>
      </c>
      <c r="H40" t="s">
        <v>43697</v>
      </c>
      <c r="Q40" t="s">
        <v>33</v>
      </c>
      <c r="AA40" t="s">
        <v>14590</v>
      </c>
      <c r="AB40" s="1" t="s">
        <v>14591</v>
      </c>
      <c r="AC40" t="s">
        <v>14592</v>
      </c>
      <c r="AD40">
        <v>-160714</v>
      </c>
      <c r="AE40" t="s">
        <v>38</v>
      </c>
      <c r="AF40">
        <v>98290</v>
      </c>
    </row>
    <row r="41" spans="1:32" ht="15" hidden="1" customHeight="1" x14ac:dyDescent="0.25">
      <c r="A41">
        <v>15012</v>
      </c>
      <c r="B41" t="s">
        <v>79</v>
      </c>
      <c r="C41" t="s">
        <v>80</v>
      </c>
      <c r="F41">
        <v>0</v>
      </c>
      <c r="G41" t="s">
        <v>26613</v>
      </c>
      <c r="H41" t="s">
        <v>43698</v>
      </c>
      <c r="Q41" t="s">
        <v>33</v>
      </c>
      <c r="AA41" t="s">
        <v>13270</v>
      </c>
      <c r="AB41" t="s">
        <v>26614</v>
      </c>
      <c r="AC41" t="s">
        <v>26615</v>
      </c>
      <c r="AD41">
        <v>-171407</v>
      </c>
      <c r="AE41" t="s">
        <v>11829</v>
      </c>
      <c r="AF41">
        <v>53706</v>
      </c>
    </row>
    <row r="42" spans="1:32" ht="15" customHeight="1" x14ac:dyDescent="0.25">
      <c r="A42">
        <v>11558</v>
      </c>
      <c r="B42" t="s">
        <v>3712</v>
      </c>
      <c r="C42" t="s">
        <v>45</v>
      </c>
      <c r="F42">
        <v>0</v>
      </c>
      <c r="G42" t="s">
        <v>20250</v>
      </c>
      <c r="H42" t="s">
        <v>43701</v>
      </c>
      <c r="I42">
        <v>0</v>
      </c>
      <c r="Q42" t="s">
        <v>33</v>
      </c>
      <c r="Z42" t="s">
        <v>34</v>
      </c>
      <c r="AA42" t="s">
        <v>19763</v>
      </c>
      <c r="AB42" s="1" t="s">
        <v>24242</v>
      </c>
      <c r="AC42" t="s">
        <v>24027</v>
      </c>
      <c r="AD42" t="s">
        <v>24243</v>
      </c>
    </row>
    <row r="43" spans="1:32" ht="409.5" hidden="1" customHeight="1" x14ac:dyDescent="0.25">
      <c r="A43">
        <v>2114</v>
      </c>
      <c r="B43" t="s">
        <v>489</v>
      </c>
      <c r="C43" t="s">
        <v>45</v>
      </c>
      <c r="F43">
        <v>0</v>
      </c>
      <c r="H43" t="s">
        <v>43697</v>
      </c>
      <c r="Q43" t="s">
        <v>33</v>
      </c>
      <c r="AA43" t="s">
        <v>1890</v>
      </c>
      <c r="AB43" t="s">
        <v>1891</v>
      </c>
      <c r="AC43" t="s">
        <v>1865</v>
      </c>
      <c r="AD43">
        <v>-161349</v>
      </c>
      <c r="AE43" t="s">
        <v>38</v>
      </c>
      <c r="AF43">
        <v>99201</v>
      </c>
    </row>
    <row r="44" spans="1:32" ht="15" customHeight="1" x14ac:dyDescent="0.25">
      <c r="A44">
        <v>19281</v>
      </c>
      <c r="B44" t="s">
        <v>124</v>
      </c>
      <c r="C44" t="s">
        <v>45</v>
      </c>
      <c r="F44">
        <v>0</v>
      </c>
      <c r="G44" t="s">
        <v>20250</v>
      </c>
      <c r="H44" t="s">
        <v>43701</v>
      </c>
      <c r="I44">
        <v>0</v>
      </c>
      <c r="Q44" t="s">
        <v>33</v>
      </c>
      <c r="Z44" t="s">
        <v>34</v>
      </c>
      <c r="AA44" t="s">
        <v>22656</v>
      </c>
      <c r="AB44" s="1" t="s">
        <v>22729</v>
      </c>
      <c r="AC44" t="s">
        <v>22580</v>
      </c>
      <c r="AD44" t="s">
        <v>22730</v>
      </c>
      <c r="AE44" t="s">
        <v>102</v>
      </c>
      <c r="AF44">
        <v>97302</v>
      </c>
    </row>
    <row r="45" spans="1:32" ht="210" hidden="1" customHeight="1" x14ac:dyDescent="0.25">
      <c r="A45">
        <v>17352</v>
      </c>
      <c r="B45" t="s">
        <v>773</v>
      </c>
      <c r="C45" t="s">
        <v>80</v>
      </c>
      <c r="F45">
        <v>0</v>
      </c>
      <c r="G45" t="s">
        <v>1418</v>
      </c>
      <c r="H45" t="s">
        <v>43701</v>
      </c>
      <c r="I45">
        <v>0</v>
      </c>
      <c r="Q45" t="s">
        <v>33</v>
      </c>
      <c r="Z45" t="s">
        <v>34</v>
      </c>
      <c r="AA45" t="s">
        <v>5784</v>
      </c>
      <c r="AB45" t="s">
        <v>42305</v>
      </c>
      <c r="AC45" t="s">
        <v>42306</v>
      </c>
      <c r="AD45" t="s">
        <v>42307</v>
      </c>
      <c r="AE45" t="s">
        <v>38</v>
      </c>
      <c r="AF45">
        <v>98504</v>
      </c>
    </row>
    <row r="46" spans="1:32" ht="15" hidden="1" customHeight="1" x14ac:dyDescent="0.25">
      <c r="A46">
        <v>673</v>
      </c>
      <c r="B46" t="s">
        <v>230</v>
      </c>
      <c r="C46" t="s">
        <v>45</v>
      </c>
      <c r="F46">
        <v>0</v>
      </c>
      <c r="H46" t="s">
        <v>43697</v>
      </c>
      <c r="Q46" t="s">
        <v>33</v>
      </c>
      <c r="Y46">
        <v>15</v>
      </c>
      <c r="Z46" t="s">
        <v>34</v>
      </c>
      <c r="AA46" t="s">
        <v>22751</v>
      </c>
      <c r="AB46" s="1" t="s">
        <v>23457</v>
      </c>
      <c r="AC46" t="s">
        <v>22580</v>
      </c>
      <c r="AD46">
        <v>-180685</v>
      </c>
    </row>
    <row r="47" spans="1:32" ht="15" hidden="1" customHeight="1" x14ac:dyDescent="0.25">
      <c r="A47">
        <v>2034</v>
      </c>
      <c r="B47" t="s">
        <v>49</v>
      </c>
      <c r="C47" t="s">
        <v>50</v>
      </c>
      <c r="F47">
        <v>0</v>
      </c>
      <c r="G47" t="s">
        <v>43290</v>
      </c>
      <c r="H47" t="s">
        <v>43701</v>
      </c>
      <c r="Q47" t="s">
        <v>33</v>
      </c>
      <c r="Y47">
        <v>30</v>
      </c>
      <c r="Z47" t="s">
        <v>34</v>
      </c>
      <c r="AA47" t="s">
        <v>43291</v>
      </c>
      <c r="AB47" s="1" t="s">
        <v>43292</v>
      </c>
      <c r="AC47" t="s">
        <v>43293</v>
      </c>
      <c r="AD47">
        <v>-181322</v>
      </c>
      <c r="AE47" t="s">
        <v>38</v>
      </c>
      <c r="AF47">
        <v>98073</v>
      </c>
    </row>
    <row r="48" spans="1:32" ht="15" hidden="1" customHeight="1" x14ac:dyDescent="0.25">
      <c r="A48">
        <v>10351</v>
      </c>
      <c r="B48" t="s">
        <v>244</v>
      </c>
      <c r="C48" t="s">
        <v>245</v>
      </c>
      <c r="F48">
        <v>0</v>
      </c>
      <c r="H48" t="s">
        <v>43697</v>
      </c>
      <c r="I48">
        <v>0</v>
      </c>
      <c r="Q48" t="s">
        <v>33</v>
      </c>
      <c r="Z48" t="s">
        <v>34</v>
      </c>
      <c r="AA48" t="s">
        <v>33059</v>
      </c>
      <c r="AB48" s="1" t="s">
        <v>42768</v>
      </c>
      <c r="AC48" s="1" t="s">
        <v>42768</v>
      </c>
      <c r="AD48" t="s">
        <v>42769</v>
      </c>
      <c r="AE48" t="s">
        <v>38</v>
      </c>
      <c r="AF48">
        <v>98801</v>
      </c>
    </row>
    <row r="49" spans="1:32" ht="15" hidden="1" customHeight="1" x14ac:dyDescent="0.25">
      <c r="A49">
        <v>16900</v>
      </c>
      <c r="B49" t="s">
        <v>773</v>
      </c>
      <c r="C49" t="s">
        <v>80</v>
      </c>
      <c r="F49">
        <v>0</v>
      </c>
      <c r="G49" t="s">
        <v>1418</v>
      </c>
      <c r="H49" t="s">
        <v>43701</v>
      </c>
      <c r="I49">
        <v>0</v>
      </c>
      <c r="Q49" t="s">
        <v>33</v>
      </c>
      <c r="Z49" t="s">
        <v>34</v>
      </c>
      <c r="AA49" t="s">
        <v>5784</v>
      </c>
      <c r="AB49" s="1" t="s">
        <v>17635</v>
      </c>
      <c r="AC49" t="s">
        <v>17636</v>
      </c>
      <c r="AD49" t="s">
        <v>17637</v>
      </c>
      <c r="AE49" t="s">
        <v>38</v>
      </c>
      <c r="AF49">
        <v>98501</v>
      </c>
    </row>
    <row r="50" spans="1:32" ht="409.5" hidden="1" customHeight="1" x14ac:dyDescent="0.25">
      <c r="A50">
        <v>17484</v>
      </c>
      <c r="B50" t="s">
        <v>68</v>
      </c>
      <c r="C50" t="s">
        <v>45</v>
      </c>
      <c r="F50">
        <v>0</v>
      </c>
      <c r="H50" t="s">
        <v>43697</v>
      </c>
      <c r="Q50" t="s">
        <v>33</v>
      </c>
      <c r="Z50" t="s">
        <v>34</v>
      </c>
      <c r="AA50" t="s">
        <v>820</v>
      </c>
      <c r="AB50" s="1" t="s">
        <v>821</v>
      </c>
      <c r="AC50" t="s">
        <v>822</v>
      </c>
      <c r="AD50">
        <v>-170134</v>
      </c>
    </row>
    <row r="51" spans="1:32" ht="15" hidden="1" customHeight="1" x14ac:dyDescent="0.25">
      <c r="A51">
        <v>18344</v>
      </c>
      <c r="B51" t="s">
        <v>489</v>
      </c>
      <c r="C51" t="s">
        <v>45</v>
      </c>
      <c r="F51">
        <v>0</v>
      </c>
      <c r="H51" t="s">
        <v>43697</v>
      </c>
      <c r="Q51" t="s">
        <v>63</v>
      </c>
      <c r="Z51" t="s">
        <v>34</v>
      </c>
      <c r="AA51" t="s">
        <v>891</v>
      </c>
      <c r="AB51" s="1" t="s">
        <v>22408</v>
      </c>
      <c r="AC51" t="s">
        <v>22409</v>
      </c>
      <c r="AD51">
        <v>-180565</v>
      </c>
    </row>
    <row r="52" spans="1:32" ht="15" hidden="1" customHeight="1" x14ac:dyDescent="0.25">
      <c r="A52">
        <v>3968</v>
      </c>
      <c r="B52" t="s">
        <v>73</v>
      </c>
      <c r="C52" t="s">
        <v>74</v>
      </c>
      <c r="F52">
        <v>0</v>
      </c>
      <c r="G52" t="s">
        <v>18959</v>
      </c>
      <c r="H52" t="s">
        <v>43701</v>
      </c>
      <c r="I52">
        <v>0</v>
      </c>
      <c r="Q52" t="s">
        <v>33</v>
      </c>
      <c r="AA52" t="s">
        <v>36887</v>
      </c>
      <c r="AB52" s="1" t="s">
        <v>36892</v>
      </c>
      <c r="AC52" t="s">
        <v>36869</v>
      </c>
      <c r="AD52" t="s">
        <v>36893</v>
      </c>
    </row>
    <row r="53" spans="1:32" ht="409.5" hidden="1" customHeight="1" x14ac:dyDescent="0.25">
      <c r="A53">
        <v>8302</v>
      </c>
      <c r="B53" t="s">
        <v>677</v>
      </c>
      <c r="C53" t="s">
        <v>80</v>
      </c>
      <c r="F53">
        <v>0</v>
      </c>
      <c r="H53" t="s">
        <v>43697</v>
      </c>
      <c r="I53">
        <v>0</v>
      </c>
      <c r="Q53" t="s">
        <v>33</v>
      </c>
      <c r="AA53" t="s">
        <v>15622</v>
      </c>
      <c r="AB53" t="s">
        <v>15623</v>
      </c>
      <c r="AC53" t="s">
        <v>15624</v>
      </c>
      <c r="AD53" t="s">
        <v>15625</v>
      </c>
      <c r="AE53" t="s">
        <v>38</v>
      </c>
      <c r="AF53">
        <v>98112</v>
      </c>
    </row>
    <row r="54" spans="1:32" ht="409.5" hidden="1" customHeight="1" x14ac:dyDescent="0.25">
      <c r="A54">
        <v>6553</v>
      </c>
      <c r="B54" t="s">
        <v>230</v>
      </c>
      <c r="C54" t="s">
        <v>45</v>
      </c>
      <c r="F54">
        <v>0</v>
      </c>
      <c r="H54" t="s">
        <v>43697</v>
      </c>
      <c r="Q54" t="s">
        <v>33</v>
      </c>
      <c r="Y54">
        <v>15</v>
      </c>
      <c r="Z54" t="s">
        <v>34</v>
      </c>
      <c r="AA54" t="s">
        <v>22665</v>
      </c>
      <c r="AB54" s="1" t="s">
        <v>23488</v>
      </c>
      <c r="AC54" t="s">
        <v>22580</v>
      </c>
      <c r="AD54">
        <v>-181046</v>
      </c>
    </row>
    <row r="55" spans="1:32" ht="15" hidden="1" customHeight="1" x14ac:dyDescent="0.25">
      <c r="A55">
        <v>14707</v>
      </c>
      <c r="B55" t="s">
        <v>107</v>
      </c>
      <c r="C55" t="s">
        <v>108</v>
      </c>
      <c r="F55">
        <v>0</v>
      </c>
      <c r="H55" t="s">
        <v>43697</v>
      </c>
      <c r="Q55" t="s">
        <v>155</v>
      </c>
      <c r="Z55" t="s">
        <v>34</v>
      </c>
      <c r="AA55" t="s">
        <v>460</v>
      </c>
      <c r="AB55" t="s">
        <v>2312</v>
      </c>
      <c r="AC55" t="s">
        <v>2313</v>
      </c>
      <c r="AD55">
        <v>-170072</v>
      </c>
      <c r="AE55" t="s">
        <v>38</v>
      </c>
      <c r="AF55">
        <v>98119</v>
      </c>
    </row>
    <row r="56" spans="1:32" ht="409.5" hidden="1" customHeight="1" x14ac:dyDescent="0.25">
      <c r="A56">
        <v>5260</v>
      </c>
      <c r="B56" t="s">
        <v>178</v>
      </c>
      <c r="C56" t="s">
        <v>179</v>
      </c>
      <c r="F56">
        <v>0</v>
      </c>
      <c r="H56" t="s">
        <v>43697</v>
      </c>
      <c r="Q56" t="s">
        <v>33</v>
      </c>
      <c r="Z56" t="s">
        <v>34</v>
      </c>
      <c r="AA56" t="s">
        <v>20229</v>
      </c>
      <c r="AB56" s="1" t="s">
        <v>38026</v>
      </c>
      <c r="AC56" t="s">
        <v>38007</v>
      </c>
      <c r="AD56">
        <v>-171547</v>
      </c>
      <c r="AE56" t="s">
        <v>38</v>
      </c>
    </row>
    <row r="57" spans="1:32" ht="15" hidden="1" customHeight="1" x14ac:dyDescent="0.25">
      <c r="A57">
        <v>16569</v>
      </c>
      <c r="B57" t="s">
        <v>68</v>
      </c>
      <c r="C57" t="s">
        <v>45</v>
      </c>
      <c r="F57">
        <v>0</v>
      </c>
      <c r="H57" t="s">
        <v>43697</v>
      </c>
      <c r="Q57" t="s">
        <v>33</v>
      </c>
      <c r="Y57">
        <v>15</v>
      </c>
      <c r="AA57" t="s">
        <v>128</v>
      </c>
      <c r="AB57" t="s">
        <v>878</v>
      </c>
      <c r="AC57" t="s">
        <v>879</v>
      </c>
      <c r="AD57">
        <v>-181506</v>
      </c>
      <c r="AE57" t="s">
        <v>38</v>
      </c>
      <c r="AF57">
        <v>98625</v>
      </c>
    </row>
    <row r="58" spans="1:32" ht="15" hidden="1" customHeight="1" x14ac:dyDescent="0.25">
      <c r="A58">
        <v>12441</v>
      </c>
      <c r="B58" t="s">
        <v>489</v>
      </c>
      <c r="C58" t="s">
        <v>45</v>
      </c>
      <c r="F58">
        <v>0</v>
      </c>
      <c r="H58" t="s">
        <v>43697</v>
      </c>
      <c r="Q58" t="s">
        <v>33</v>
      </c>
      <c r="Y58">
        <v>30</v>
      </c>
      <c r="Z58" t="s">
        <v>34</v>
      </c>
      <c r="AA58" t="s">
        <v>43543</v>
      </c>
      <c r="AB58" s="1" t="s">
        <v>43544</v>
      </c>
      <c r="AC58" t="s">
        <v>43545</v>
      </c>
      <c r="AD58">
        <v>-171311</v>
      </c>
      <c r="AE58" t="s">
        <v>38</v>
      </c>
      <c r="AF58">
        <v>98221</v>
      </c>
    </row>
    <row r="59" spans="1:32" ht="409.5" hidden="1" customHeight="1" x14ac:dyDescent="0.25">
      <c r="A59">
        <v>5801</v>
      </c>
      <c r="B59" t="s">
        <v>1203</v>
      </c>
      <c r="C59" t="s">
        <v>45</v>
      </c>
      <c r="F59">
        <v>0</v>
      </c>
      <c r="H59" t="s">
        <v>43697</v>
      </c>
      <c r="I59">
        <v>0</v>
      </c>
      <c r="Q59" t="s">
        <v>33</v>
      </c>
      <c r="Z59" t="s">
        <v>34</v>
      </c>
      <c r="AA59" t="s">
        <v>20903</v>
      </c>
      <c r="AB59" t="s">
        <v>20904</v>
      </c>
      <c r="AC59" t="s">
        <v>2406</v>
      </c>
      <c r="AD59" t="s">
        <v>20905</v>
      </c>
      <c r="AE59" t="s">
        <v>38</v>
      </c>
      <c r="AF59">
        <v>98116</v>
      </c>
    </row>
    <row r="60" spans="1:32" ht="409.5" hidden="1" customHeight="1" x14ac:dyDescent="0.25">
      <c r="A60">
        <v>5942</v>
      </c>
      <c r="B60" t="s">
        <v>124</v>
      </c>
      <c r="C60" t="s">
        <v>45</v>
      </c>
      <c r="F60">
        <v>0</v>
      </c>
      <c r="H60" t="s">
        <v>43697</v>
      </c>
      <c r="Q60" t="s">
        <v>33</v>
      </c>
      <c r="Y60">
        <v>15</v>
      </c>
      <c r="Z60" t="s">
        <v>34</v>
      </c>
      <c r="AA60" t="s">
        <v>25426</v>
      </c>
      <c r="AB60" t="s">
        <v>25427</v>
      </c>
      <c r="AC60" t="s">
        <v>25428</v>
      </c>
      <c r="AD60">
        <v>-181058</v>
      </c>
      <c r="AE60" t="s">
        <v>38</v>
      </c>
      <c r="AF60">
        <v>98310</v>
      </c>
    </row>
    <row r="61" spans="1:32" ht="15" hidden="1" customHeight="1" x14ac:dyDescent="0.25">
      <c r="A61">
        <v>13199</v>
      </c>
      <c r="B61" t="s">
        <v>685</v>
      </c>
      <c r="C61" t="s">
        <v>686</v>
      </c>
      <c r="F61">
        <v>0</v>
      </c>
      <c r="G61" t="s">
        <v>2454</v>
      </c>
      <c r="H61" t="s">
        <v>43701</v>
      </c>
      <c r="I61">
        <v>0</v>
      </c>
      <c r="Q61" t="s">
        <v>33</v>
      </c>
      <c r="AA61" t="s">
        <v>33995</v>
      </c>
      <c r="AB61" s="1" t="s">
        <v>33996</v>
      </c>
      <c r="AC61" t="s">
        <v>33989</v>
      </c>
      <c r="AD61" t="s">
        <v>33997</v>
      </c>
    </row>
    <row r="62" spans="1:32" ht="409.5" hidden="1" customHeight="1" x14ac:dyDescent="0.25">
      <c r="A62">
        <v>4151</v>
      </c>
      <c r="B62" t="s">
        <v>49</v>
      </c>
      <c r="C62" t="s">
        <v>50</v>
      </c>
      <c r="F62">
        <v>0</v>
      </c>
      <c r="H62" t="s">
        <v>43697</v>
      </c>
      <c r="Q62" t="s">
        <v>33</v>
      </c>
      <c r="Y62">
        <v>15</v>
      </c>
      <c r="Z62" t="s">
        <v>34</v>
      </c>
      <c r="AA62" t="s">
        <v>37326</v>
      </c>
      <c r="AB62" s="1" t="s">
        <v>37327</v>
      </c>
      <c r="AC62" t="s">
        <v>37328</v>
      </c>
      <c r="AD62">
        <v>-180697</v>
      </c>
    </row>
    <row r="63" spans="1:32" ht="15" hidden="1" customHeight="1" x14ac:dyDescent="0.25">
      <c r="A63">
        <v>11813</v>
      </c>
      <c r="B63" t="s">
        <v>489</v>
      </c>
      <c r="C63" t="s">
        <v>45</v>
      </c>
      <c r="F63">
        <v>0</v>
      </c>
      <c r="G63" t="s">
        <v>890</v>
      </c>
      <c r="H63" t="s">
        <v>43699</v>
      </c>
      <c r="Q63" t="s">
        <v>33</v>
      </c>
      <c r="Y63">
        <v>15</v>
      </c>
      <c r="Z63" t="s">
        <v>34</v>
      </c>
      <c r="AA63" t="s">
        <v>891</v>
      </c>
      <c r="AB63" s="1" t="s">
        <v>21446</v>
      </c>
      <c r="AC63" t="s">
        <v>21447</v>
      </c>
      <c r="AD63">
        <v>-180174</v>
      </c>
    </row>
    <row r="64" spans="1:32" ht="409.5" hidden="1" customHeight="1" x14ac:dyDescent="0.25">
      <c r="A64">
        <v>11654</v>
      </c>
      <c r="B64" t="s">
        <v>124</v>
      </c>
      <c r="C64" t="s">
        <v>45</v>
      </c>
      <c r="F64">
        <v>0</v>
      </c>
      <c r="H64" t="s">
        <v>43697</v>
      </c>
      <c r="I64">
        <v>0</v>
      </c>
      <c r="Q64" t="s">
        <v>33</v>
      </c>
      <c r="Z64" t="s">
        <v>34</v>
      </c>
      <c r="AA64" t="s">
        <v>17007</v>
      </c>
      <c r="AB64" s="1" t="s">
        <v>17008</v>
      </c>
      <c r="AC64" t="s">
        <v>17005</v>
      </c>
      <c r="AD64" t="s">
        <v>17009</v>
      </c>
      <c r="AE64" t="s">
        <v>38</v>
      </c>
      <c r="AF64">
        <v>98584</v>
      </c>
    </row>
    <row r="65" spans="1:32" ht="15" hidden="1" customHeight="1" x14ac:dyDescent="0.25">
      <c r="A65">
        <v>17904</v>
      </c>
      <c r="B65" t="s">
        <v>244</v>
      </c>
      <c r="C65" t="s">
        <v>245</v>
      </c>
      <c r="F65">
        <v>0</v>
      </c>
      <c r="H65" t="s">
        <v>43697</v>
      </c>
      <c r="Q65" t="s">
        <v>33</v>
      </c>
      <c r="Z65" t="s">
        <v>34</v>
      </c>
      <c r="AA65" t="s">
        <v>27550</v>
      </c>
      <c r="AB65" s="1" t="s">
        <v>27551</v>
      </c>
      <c r="AC65" t="s">
        <v>27552</v>
      </c>
      <c r="AD65">
        <v>-172782</v>
      </c>
      <c r="AE65" t="s">
        <v>38</v>
      </c>
      <c r="AF65">
        <v>98848</v>
      </c>
    </row>
    <row r="66" spans="1:32" ht="409.5" hidden="1" customHeight="1" x14ac:dyDescent="0.25">
      <c r="A66">
        <v>9704</v>
      </c>
      <c r="B66" t="s">
        <v>2046</v>
      </c>
      <c r="C66" t="s">
        <v>80</v>
      </c>
      <c r="F66">
        <v>0</v>
      </c>
      <c r="G66" t="s">
        <v>2153</v>
      </c>
      <c r="H66" t="s">
        <v>43701</v>
      </c>
      <c r="Q66" t="s">
        <v>33</v>
      </c>
      <c r="AA66" t="s">
        <v>12443</v>
      </c>
      <c r="AB66" s="1" t="s">
        <v>12446</v>
      </c>
      <c r="AC66" t="s">
        <v>12447</v>
      </c>
      <c r="AD66">
        <v>-181021</v>
      </c>
      <c r="AE66" t="s">
        <v>38</v>
      </c>
      <c r="AF66">
        <v>98104</v>
      </c>
    </row>
    <row r="67" spans="1:32" ht="15" hidden="1" customHeight="1" x14ac:dyDescent="0.25">
      <c r="A67">
        <v>17489</v>
      </c>
      <c r="B67" t="s">
        <v>36232</v>
      </c>
      <c r="F67">
        <v>0</v>
      </c>
      <c r="H67" t="s">
        <v>43697</v>
      </c>
      <c r="I67">
        <v>0</v>
      </c>
      <c r="Q67" t="s">
        <v>33</v>
      </c>
      <c r="AA67" t="s">
        <v>36540</v>
      </c>
      <c r="AB67" t="s">
        <v>36541</v>
      </c>
      <c r="AC67" t="s">
        <v>36542</v>
      </c>
      <c r="AD67" t="s">
        <v>36543</v>
      </c>
      <c r="AE67" t="s">
        <v>38</v>
      </c>
      <c r="AF67">
        <v>98012</v>
      </c>
    </row>
    <row r="68" spans="1:32" ht="15" hidden="1" customHeight="1" x14ac:dyDescent="0.25">
      <c r="A68">
        <v>8228</v>
      </c>
      <c r="B68" t="s">
        <v>44</v>
      </c>
      <c r="C68" t="s">
        <v>45</v>
      </c>
      <c r="F68">
        <v>0</v>
      </c>
      <c r="H68" t="s">
        <v>43697</v>
      </c>
      <c r="I68">
        <v>0</v>
      </c>
      <c r="P68" t="s">
        <v>468</v>
      </c>
      <c r="Q68" t="s">
        <v>33</v>
      </c>
      <c r="Z68" t="s">
        <v>34</v>
      </c>
      <c r="AA68" t="s">
        <v>4143</v>
      </c>
      <c r="AB68" s="1" t="s">
        <v>19759</v>
      </c>
      <c r="AC68" s="1" t="s">
        <v>19760</v>
      </c>
      <c r="AD68" t="s">
        <v>19761</v>
      </c>
      <c r="AE68" t="s">
        <v>38</v>
      </c>
      <c r="AF68">
        <v>99220</v>
      </c>
    </row>
    <row r="69" spans="1:32" ht="409.5" hidden="1" customHeight="1" x14ac:dyDescent="0.25">
      <c r="A69">
        <v>8794</v>
      </c>
      <c r="B69" t="s">
        <v>2046</v>
      </c>
      <c r="C69" t="s">
        <v>80</v>
      </c>
      <c r="F69">
        <v>0</v>
      </c>
      <c r="G69" t="s">
        <v>14328</v>
      </c>
      <c r="H69" t="s">
        <v>43701</v>
      </c>
      <c r="Q69" t="s">
        <v>155</v>
      </c>
      <c r="Z69" t="s">
        <v>34</v>
      </c>
      <c r="AA69" t="s">
        <v>14329</v>
      </c>
      <c r="AB69" t="s">
        <v>14330</v>
      </c>
      <c r="AC69" t="s">
        <v>14331</v>
      </c>
      <c r="AD69">
        <v>-162068</v>
      </c>
      <c r="AE69" t="s">
        <v>38</v>
      </c>
      <c r="AF69">
        <v>98901</v>
      </c>
    </row>
    <row r="70" spans="1:32" ht="15" hidden="1" customHeight="1" x14ac:dyDescent="0.25">
      <c r="A70">
        <v>3660</v>
      </c>
      <c r="B70" t="s">
        <v>334</v>
      </c>
      <c r="C70" t="s">
        <v>45</v>
      </c>
      <c r="F70">
        <v>0</v>
      </c>
      <c r="Q70" t="s">
        <v>8498</v>
      </c>
      <c r="AD70">
        <v>-180554</v>
      </c>
    </row>
    <row r="71" spans="1:32" ht="409.5" hidden="1" customHeight="1" x14ac:dyDescent="0.25">
      <c r="A71">
        <v>8714</v>
      </c>
      <c r="B71" t="s">
        <v>73</v>
      </c>
      <c r="C71" t="s">
        <v>74</v>
      </c>
      <c r="F71">
        <v>0</v>
      </c>
      <c r="H71" t="s">
        <v>43697</v>
      </c>
      <c r="I71">
        <v>0</v>
      </c>
      <c r="Q71" t="s">
        <v>33</v>
      </c>
      <c r="Z71" t="s">
        <v>34</v>
      </c>
      <c r="AA71" t="s">
        <v>20285</v>
      </c>
      <c r="AB71" t="s">
        <v>20286</v>
      </c>
      <c r="AC71" t="s">
        <v>20287</v>
      </c>
      <c r="AD71" t="s">
        <v>20288</v>
      </c>
      <c r="AE71" t="s">
        <v>38</v>
      </c>
      <c r="AF71">
        <v>98118</v>
      </c>
    </row>
    <row r="72" spans="1:32" ht="15" hidden="1" customHeight="1" x14ac:dyDescent="0.25">
      <c r="A72">
        <v>13925</v>
      </c>
      <c r="B72" t="s">
        <v>334</v>
      </c>
      <c r="C72" t="s">
        <v>45</v>
      </c>
      <c r="F72">
        <v>0</v>
      </c>
      <c r="H72" t="s">
        <v>43697</v>
      </c>
      <c r="Q72" t="s">
        <v>63</v>
      </c>
      <c r="Z72" t="s">
        <v>34</v>
      </c>
      <c r="AA72" t="s">
        <v>21258</v>
      </c>
      <c r="AB72" s="1" t="s">
        <v>21259</v>
      </c>
      <c r="AC72" t="s">
        <v>20830</v>
      </c>
      <c r="AD72">
        <v>-181110</v>
      </c>
      <c r="AE72" t="s">
        <v>38</v>
      </c>
      <c r="AF72">
        <v>98908</v>
      </c>
    </row>
    <row r="73" spans="1:32" ht="409.5" customHeight="1" x14ac:dyDescent="0.25">
      <c r="A73">
        <v>3693</v>
      </c>
      <c r="B73" t="s">
        <v>334</v>
      </c>
      <c r="C73" t="s">
        <v>45</v>
      </c>
      <c r="F73">
        <v>0</v>
      </c>
      <c r="G73" t="s">
        <v>20250</v>
      </c>
      <c r="H73" t="s">
        <v>43701</v>
      </c>
      <c r="Q73" t="s">
        <v>33</v>
      </c>
      <c r="Z73" t="s">
        <v>34</v>
      </c>
      <c r="AA73" t="s">
        <v>22659</v>
      </c>
      <c r="AB73" s="1" t="s">
        <v>23889</v>
      </c>
      <c r="AC73" t="s">
        <v>23605</v>
      </c>
      <c r="AD73">
        <v>-160109</v>
      </c>
      <c r="AE73" t="s">
        <v>102</v>
      </c>
      <c r="AF73">
        <v>97302</v>
      </c>
    </row>
    <row r="74" spans="1:32" ht="255" hidden="1" customHeight="1" x14ac:dyDescent="0.25">
      <c r="A74">
        <v>3621</v>
      </c>
      <c r="B74" t="s">
        <v>124</v>
      </c>
      <c r="C74" t="s">
        <v>45</v>
      </c>
      <c r="F74">
        <v>0</v>
      </c>
      <c r="H74" t="s">
        <v>43697</v>
      </c>
      <c r="Q74" t="s">
        <v>33</v>
      </c>
      <c r="Z74" t="s">
        <v>34</v>
      </c>
      <c r="AA74" t="s">
        <v>21266</v>
      </c>
      <c r="AB74" t="s">
        <v>21267</v>
      </c>
      <c r="AC74" t="s">
        <v>21268</v>
      </c>
      <c r="AD74">
        <v>-170539</v>
      </c>
      <c r="AE74" t="s">
        <v>38</v>
      </c>
      <c r="AF74">
        <v>98125</v>
      </c>
    </row>
    <row r="75" spans="1:32" ht="165" hidden="1" customHeight="1" x14ac:dyDescent="0.25">
      <c r="A75">
        <v>19237</v>
      </c>
      <c r="B75" t="s">
        <v>44</v>
      </c>
      <c r="C75" t="s">
        <v>45</v>
      </c>
      <c r="F75">
        <v>0</v>
      </c>
      <c r="G75" t="s">
        <v>21811</v>
      </c>
      <c r="H75" t="s">
        <v>43701</v>
      </c>
      <c r="I75">
        <v>0</v>
      </c>
      <c r="Q75" t="s">
        <v>33</v>
      </c>
      <c r="AA75" t="s">
        <v>28892</v>
      </c>
      <c r="AB75" t="s">
        <v>28893</v>
      </c>
      <c r="AC75" t="s">
        <v>28893</v>
      </c>
      <c r="AD75" t="s">
        <v>28894</v>
      </c>
    </row>
    <row r="76" spans="1:32" ht="409.5" hidden="1" customHeight="1" x14ac:dyDescent="0.25">
      <c r="A76">
        <v>19590</v>
      </c>
      <c r="B76" t="s">
        <v>2046</v>
      </c>
      <c r="C76" t="s">
        <v>80</v>
      </c>
      <c r="F76">
        <v>0</v>
      </c>
      <c r="G76" t="s">
        <v>12338</v>
      </c>
      <c r="H76" t="s">
        <v>43698</v>
      </c>
      <c r="I76">
        <v>0</v>
      </c>
      <c r="Q76" t="s">
        <v>33</v>
      </c>
      <c r="AA76" t="s">
        <v>12339</v>
      </c>
      <c r="AB76" s="1" t="s">
        <v>12340</v>
      </c>
      <c r="AC76" t="s">
        <v>12336</v>
      </c>
      <c r="AD76" t="s">
        <v>12341</v>
      </c>
      <c r="AE76" t="s">
        <v>38</v>
      </c>
      <c r="AF76">
        <v>98557</v>
      </c>
    </row>
    <row r="77" spans="1:32" ht="409.5" hidden="1" customHeight="1" x14ac:dyDescent="0.25">
      <c r="A77">
        <v>19103</v>
      </c>
      <c r="B77" t="s">
        <v>2046</v>
      </c>
      <c r="C77" t="s">
        <v>80</v>
      </c>
      <c r="F77">
        <v>0</v>
      </c>
      <c r="G77" t="s">
        <v>13455</v>
      </c>
      <c r="H77" t="s">
        <v>43701</v>
      </c>
      <c r="I77">
        <v>0</v>
      </c>
      <c r="Q77" t="s">
        <v>33</v>
      </c>
      <c r="AA77" t="s">
        <v>13456</v>
      </c>
      <c r="AB77" t="s">
        <v>13457</v>
      </c>
      <c r="AC77" t="s">
        <v>13458</v>
      </c>
      <c r="AD77" t="s">
        <v>13459</v>
      </c>
      <c r="AE77" t="s">
        <v>38</v>
      </c>
      <c r="AF77">
        <v>98110</v>
      </c>
    </row>
    <row r="78" spans="1:32" ht="15" hidden="1" customHeight="1" x14ac:dyDescent="0.25">
      <c r="A78">
        <v>49</v>
      </c>
      <c r="B78" t="s">
        <v>73</v>
      </c>
      <c r="C78" t="s">
        <v>74</v>
      </c>
      <c r="F78">
        <v>0</v>
      </c>
      <c r="H78" t="s">
        <v>43697</v>
      </c>
      <c r="Q78" t="s">
        <v>63</v>
      </c>
      <c r="Z78" t="s">
        <v>34</v>
      </c>
      <c r="AA78" t="s">
        <v>17329</v>
      </c>
      <c r="AB78" s="1" t="s">
        <v>17330</v>
      </c>
      <c r="AC78" t="s">
        <v>17331</v>
      </c>
      <c r="AD78">
        <v>-160420</v>
      </c>
    </row>
    <row r="79" spans="1:32" ht="409.5" hidden="1" customHeight="1" x14ac:dyDescent="0.25">
      <c r="A79">
        <v>18843</v>
      </c>
      <c r="B79" t="s">
        <v>230</v>
      </c>
      <c r="C79" t="s">
        <v>45</v>
      </c>
      <c r="F79">
        <v>0</v>
      </c>
      <c r="H79" t="s">
        <v>43697</v>
      </c>
      <c r="Q79" t="s">
        <v>33</v>
      </c>
      <c r="Z79" t="s">
        <v>34</v>
      </c>
      <c r="AA79" t="s">
        <v>22856</v>
      </c>
      <c r="AB79" s="1" t="s">
        <v>23271</v>
      </c>
      <c r="AC79" t="s">
        <v>22580</v>
      </c>
      <c r="AD79">
        <v>-171590</v>
      </c>
    </row>
    <row r="80" spans="1:32" ht="409.5" hidden="1" customHeight="1" x14ac:dyDescent="0.25">
      <c r="A80">
        <v>9555</v>
      </c>
      <c r="B80" t="s">
        <v>334</v>
      </c>
      <c r="C80" t="s">
        <v>45</v>
      </c>
      <c r="F80">
        <v>0</v>
      </c>
      <c r="H80" t="s">
        <v>43697</v>
      </c>
      <c r="Q80" t="s">
        <v>63</v>
      </c>
      <c r="Z80" t="s">
        <v>34</v>
      </c>
      <c r="AA80" t="s">
        <v>42546</v>
      </c>
      <c r="AB80" t="s">
        <v>42547</v>
      </c>
      <c r="AC80" t="s">
        <v>42548</v>
      </c>
      <c r="AD80">
        <v>-180372</v>
      </c>
      <c r="AE80" t="s">
        <v>38</v>
      </c>
      <c r="AF80">
        <v>98405</v>
      </c>
    </row>
    <row r="81" spans="1:32" ht="15" hidden="1" customHeight="1" x14ac:dyDescent="0.25">
      <c r="A81">
        <v>14314</v>
      </c>
      <c r="B81" t="s">
        <v>96</v>
      </c>
      <c r="C81" t="s">
        <v>97</v>
      </c>
      <c r="F81">
        <v>0</v>
      </c>
      <c r="H81" t="s">
        <v>43697</v>
      </c>
      <c r="I81">
        <v>0</v>
      </c>
      <c r="Q81" t="s">
        <v>33</v>
      </c>
      <c r="Z81" t="s">
        <v>34</v>
      </c>
      <c r="AA81" t="s">
        <v>28709</v>
      </c>
      <c r="AB81" t="s">
        <v>28710</v>
      </c>
      <c r="AC81" t="s">
        <v>28710</v>
      </c>
      <c r="AD81" t="s">
        <v>28711</v>
      </c>
      <c r="AE81" t="s">
        <v>38</v>
      </c>
    </row>
    <row r="82" spans="1:32" ht="15" hidden="1" customHeight="1" x14ac:dyDescent="0.25">
      <c r="A82">
        <v>8090</v>
      </c>
      <c r="B82" t="s">
        <v>96</v>
      </c>
      <c r="C82" t="s">
        <v>97</v>
      </c>
      <c r="F82">
        <v>0</v>
      </c>
      <c r="G82" t="s">
        <v>43045</v>
      </c>
      <c r="H82" t="s">
        <v>43701</v>
      </c>
      <c r="I82">
        <v>0</v>
      </c>
      <c r="Q82" t="s">
        <v>33</v>
      </c>
      <c r="Z82" t="s">
        <v>34</v>
      </c>
      <c r="AA82" t="s">
        <v>43046</v>
      </c>
      <c r="AB82" s="1" t="s">
        <v>43047</v>
      </c>
      <c r="AC82" t="s">
        <v>43048</v>
      </c>
      <c r="AD82" t="s">
        <v>43049</v>
      </c>
      <c r="AE82" t="s">
        <v>38</v>
      </c>
      <c r="AF82">
        <v>98665</v>
      </c>
    </row>
    <row r="83" spans="1:32" ht="15" hidden="1" customHeight="1" x14ac:dyDescent="0.25">
      <c r="A83">
        <v>19846</v>
      </c>
      <c r="B83" t="s">
        <v>677</v>
      </c>
      <c r="C83" t="s">
        <v>80</v>
      </c>
      <c r="F83">
        <v>0</v>
      </c>
      <c r="G83" t="s">
        <v>6940</v>
      </c>
      <c r="H83" t="s">
        <v>43698</v>
      </c>
      <c r="I83">
        <v>0</v>
      </c>
      <c r="Q83" t="s">
        <v>33</v>
      </c>
      <c r="AA83" t="s">
        <v>11815</v>
      </c>
      <c r="AB83" t="s">
        <v>11816</v>
      </c>
      <c r="AC83" t="s">
        <v>11817</v>
      </c>
      <c r="AD83" t="s">
        <v>11818</v>
      </c>
      <c r="AE83" t="s">
        <v>38</v>
      </c>
      <c r="AF83">
        <v>98225</v>
      </c>
    </row>
    <row r="84" spans="1:32" ht="15" customHeight="1" x14ac:dyDescent="0.25">
      <c r="A84">
        <v>10152</v>
      </c>
      <c r="B84" t="s">
        <v>230</v>
      </c>
      <c r="C84" t="s">
        <v>45</v>
      </c>
      <c r="F84">
        <v>0</v>
      </c>
      <c r="G84" t="s">
        <v>20250</v>
      </c>
      <c r="H84" t="s">
        <v>43701</v>
      </c>
      <c r="Q84" t="s">
        <v>33</v>
      </c>
      <c r="Z84" t="s">
        <v>34</v>
      </c>
      <c r="AA84" t="s">
        <v>22656</v>
      </c>
      <c r="AB84" s="1" t="s">
        <v>23352</v>
      </c>
      <c r="AC84" t="s">
        <v>22580</v>
      </c>
      <c r="AD84">
        <v>-172669</v>
      </c>
    </row>
    <row r="85" spans="1:32" ht="15" hidden="1" customHeight="1" x14ac:dyDescent="0.25">
      <c r="A85">
        <v>7457</v>
      </c>
      <c r="B85" t="s">
        <v>1483</v>
      </c>
      <c r="F85">
        <v>0</v>
      </c>
      <c r="H85" t="s">
        <v>43697</v>
      </c>
      <c r="I85">
        <v>0</v>
      </c>
      <c r="Q85" t="s">
        <v>33</v>
      </c>
      <c r="Z85" t="s">
        <v>34</v>
      </c>
      <c r="AA85" t="s">
        <v>38263</v>
      </c>
      <c r="AB85" t="s">
        <v>38264</v>
      </c>
      <c r="AC85" t="s">
        <v>38264</v>
      </c>
      <c r="AD85" t="s">
        <v>38265</v>
      </c>
      <c r="AE85" t="s">
        <v>38</v>
      </c>
      <c r="AF85">
        <v>98801</v>
      </c>
    </row>
    <row r="86" spans="1:32" ht="15" hidden="1" customHeight="1" x14ac:dyDescent="0.25">
      <c r="A86">
        <v>12858</v>
      </c>
      <c r="B86" t="s">
        <v>96</v>
      </c>
      <c r="C86" t="s">
        <v>97</v>
      </c>
      <c r="F86">
        <v>0</v>
      </c>
      <c r="G86" t="s">
        <v>990</v>
      </c>
      <c r="H86" t="s">
        <v>43701</v>
      </c>
      <c r="Q86" t="s">
        <v>33</v>
      </c>
      <c r="Z86" t="s">
        <v>34</v>
      </c>
      <c r="AA86" t="s">
        <v>36116</v>
      </c>
      <c r="AB86" s="1" t="s">
        <v>36117</v>
      </c>
      <c r="AC86" t="s">
        <v>36118</v>
      </c>
      <c r="AD86">
        <v>-170224</v>
      </c>
      <c r="AE86" t="s">
        <v>38</v>
      </c>
    </row>
    <row r="87" spans="1:32" ht="409.5" hidden="1" customHeight="1" x14ac:dyDescent="0.25">
      <c r="A87">
        <v>10406</v>
      </c>
      <c r="B87" t="s">
        <v>2046</v>
      </c>
      <c r="C87" t="s">
        <v>80</v>
      </c>
      <c r="F87">
        <v>0</v>
      </c>
      <c r="G87" t="s">
        <v>7845</v>
      </c>
      <c r="H87" t="s">
        <v>43701</v>
      </c>
      <c r="Q87" t="s">
        <v>33</v>
      </c>
      <c r="AA87" t="s">
        <v>13914</v>
      </c>
      <c r="AB87" t="s">
        <v>13915</v>
      </c>
      <c r="AC87" t="s">
        <v>13910</v>
      </c>
      <c r="AD87">
        <v>-162021</v>
      </c>
      <c r="AE87" t="s">
        <v>38</v>
      </c>
      <c r="AF87">
        <v>98047</v>
      </c>
    </row>
    <row r="88" spans="1:32" ht="409.5" hidden="1" customHeight="1" x14ac:dyDescent="0.25">
      <c r="A88">
        <v>6904</v>
      </c>
      <c r="B88" t="s">
        <v>489</v>
      </c>
      <c r="C88" t="s">
        <v>45</v>
      </c>
      <c r="F88">
        <v>0</v>
      </c>
      <c r="H88" t="s">
        <v>43697</v>
      </c>
      <c r="Q88" t="s">
        <v>33</v>
      </c>
      <c r="Y88">
        <v>15</v>
      </c>
      <c r="Z88" t="s">
        <v>34</v>
      </c>
      <c r="AA88" t="s">
        <v>1369</v>
      </c>
      <c r="AB88" t="s">
        <v>22033</v>
      </c>
      <c r="AC88" t="s">
        <v>22034</v>
      </c>
      <c r="AD88">
        <v>-180757</v>
      </c>
    </row>
    <row r="89" spans="1:32" ht="409.5" hidden="1" customHeight="1" x14ac:dyDescent="0.25">
      <c r="A89">
        <v>919</v>
      </c>
      <c r="B89" t="s">
        <v>44</v>
      </c>
      <c r="C89" t="s">
        <v>45</v>
      </c>
      <c r="F89">
        <v>0</v>
      </c>
      <c r="H89" t="s">
        <v>43697</v>
      </c>
      <c r="I89">
        <v>0</v>
      </c>
      <c r="P89" s="1" t="s">
        <v>3666</v>
      </c>
      <c r="Q89" t="s">
        <v>33</v>
      </c>
      <c r="Y89">
        <v>15</v>
      </c>
      <c r="Z89" t="s">
        <v>34</v>
      </c>
      <c r="AA89" t="s">
        <v>3667</v>
      </c>
      <c r="AB89" t="s">
        <v>3668</v>
      </c>
      <c r="AC89" t="s">
        <v>3669</v>
      </c>
      <c r="AD89" t="s">
        <v>3670</v>
      </c>
    </row>
    <row r="90" spans="1:32" ht="15" hidden="1" customHeight="1" x14ac:dyDescent="0.25">
      <c r="A90">
        <v>19433</v>
      </c>
      <c r="B90" t="s">
        <v>79</v>
      </c>
      <c r="C90" t="s">
        <v>80</v>
      </c>
      <c r="F90">
        <v>0</v>
      </c>
      <c r="G90" t="s">
        <v>7269</v>
      </c>
      <c r="H90" t="s">
        <v>43699</v>
      </c>
      <c r="Q90" t="s">
        <v>33</v>
      </c>
      <c r="AA90" t="s">
        <v>7270</v>
      </c>
      <c r="AB90" t="s">
        <v>25903</v>
      </c>
      <c r="AC90" t="s">
        <v>25904</v>
      </c>
      <c r="AD90">
        <v>-170977</v>
      </c>
      <c r="AE90" t="s">
        <v>38</v>
      </c>
      <c r="AF90">
        <v>99026</v>
      </c>
    </row>
    <row r="91" spans="1:32" ht="15" hidden="1" customHeight="1" x14ac:dyDescent="0.25">
      <c r="A91">
        <v>16253</v>
      </c>
      <c r="B91" t="s">
        <v>1624</v>
      </c>
      <c r="C91" t="s">
        <v>245</v>
      </c>
      <c r="F91">
        <v>0</v>
      </c>
      <c r="G91" t="s">
        <v>424</v>
      </c>
      <c r="H91" t="s">
        <v>43699</v>
      </c>
      <c r="Q91" t="s">
        <v>1</v>
      </c>
      <c r="R91" t="s">
        <v>484</v>
      </c>
      <c r="X91" t="s">
        <v>27658</v>
      </c>
      <c r="Y91">
        <v>30</v>
      </c>
      <c r="AA91" t="s">
        <v>429</v>
      </c>
      <c r="AB91" t="s">
        <v>27659</v>
      </c>
      <c r="AC91" t="s">
        <v>27660</v>
      </c>
      <c r="AD91">
        <v>-181592</v>
      </c>
      <c r="AE91" t="s">
        <v>38</v>
      </c>
      <c r="AF91">
        <v>99336</v>
      </c>
    </row>
    <row r="92" spans="1:32" hidden="1" x14ac:dyDescent="0.25">
      <c r="A92">
        <v>17085</v>
      </c>
      <c r="B92" t="s">
        <v>73</v>
      </c>
      <c r="C92" t="s">
        <v>74</v>
      </c>
      <c r="F92">
        <v>0</v>
      </c>
      <c r="H92" t="s">
        <v>43697</v>
      </c>
      <c r="Q92" t="s">
        <v>33</v>
      </c>
      <c r="Z92" t="s">
        <v>34</v>
      </c>
      <c r="AA92" t="s">
        <v>145</v>
      </c>
      <c r="AB92" t="s">
        <v>146</v>
      </c>
      <c r="AC92" t="s">
        <v>147</v>
      </c>
      <c r="AD92">
        <v>-163079</v>
      </c>
      <c r="AE92" t="s">
        <v>38</v>
      </c>
      <c r="AF92">
        <v>98136</v>
      </c>
    </row>
    <row r="93" spans="1:32" hidden="1" x14ac:dyDescent="0.25">
      <c r="A93">
        <v>164</v>
      </c>
      <c r="B93" t="s">
        <v>677</v>
      </c>
      <c r="C93" t="s">
        <v>80</v>
      </c>
      <c r="F93">
        <v>0</v>
      </c>
      <c r="G93" t="s">
        <v>1418</v>
      </c>
      <c r="H93" t="s">
        <v>43701</v>
      </c>
      <c r="Q93" t="s">
        <v>33</v>
      </c>
      <c r="AA93" t="s">
        <v>1419</v>
      </c>
      <c r="AB93" t="s">
        <v>18419</v>
      </c>
      <c r="AC93" t="s">
        <v>18420</v>
      </c>
      <c r="AD93">
        <v>-162078</v>
      </c>
      <c r="AE93" t="s">
        <v>38</v>
      </c>
      <c r="AF93">
        <v>98504</v>
      </c>
    </row>
    <row r="94" spans="1:32" ht="409.5" x14ac:dyDescent="0.25">
      <c r="A94">
        <v>11847</v>
      </c>
      <c r="B94" t="s">
        <v>3712</v>
      </c>
      <c r="C94" t="s">
        <v>16820</v>
      </c>
      <c r="F94">
        <v>0</v>
      </c>
      <c r="G94" t="s">
        <v>20250</v>
      </c>
      <c r="H94" t="s">
        <v>43701</v>
      </c>
      <c r="I94">
        <v>0</v>
      </c>
      <c r="Q94" t="s">
        <v>63</v>
      </c>
      <c r="Z94" t="s">
        <v>34</v>
      </c>
      <c r="AA94" t="s">
        <v>22643</v>
      </c>
      <c r="AB94" s="1" t="s">
        <v>24580</v>
      </c>
      <c r="AC94" t="s">
        <v>24027</v>
      </c>
      <c r="AD94" t="s">
        <v>24581</v>
      </c>
      <c r="AE94" t="s">
        <v>102</v>
      </c>
      <c r="AF94">
        <v>97302</v>
      </c>
    </row>
    <row r="95" spans="1:32" ht="409.5" hidden="1" x14ac:dyDescent="0.25">
      <c r="A95">
        <v>11734</v>
      </c>
      <c r="B95" t="s">
        <v>334</v>
      </c>
      <c r="C95" t="s">
        <v>45</v>
      </c>
      <c r="F95">
        <v>0</v>
      </c>
      <c r="G95" t="s">
        <v>990</v>
      </c>
      <c r="H95" t="s">
        <v>43701</v>
      </c>
      <c r="I95">
        <v>0</v>
      </c>
      <c r="Q95" t="s">
        <v>33</v>
      </c>
      <c r="AA95" t="s">
        <v>33720</v>
      </c>
      <c r="AB95" s="1" t="s">
        <v>33721</v>
      </c>
      <c r="AC95" t="s">
        <v>33714</v>
      </c>
      <c r="AD95" t="s">
        <v>33722</v>
      </c>
      <c r="AE95" t="s">
        <v>38</v>
      </c>
      <c r="AF95">
        <v>98668</v>
      </c>
    </row>
    <row r="96" spans="1:32" ht="300" hidden="1" x14ac:dyDescent="0.25">
      <c r="A96">
        <v>527</v>
      </c>
      <c r="B96" t="s">
        <v>96</v>
      </c>
      <c r="C96" t="s">
        <v>97</v>
      </c>
      <c r="F96">
        <v>0</v>
      </c>
      <c r="H96" t="s">
        <v>43697</v>
      </c>
      <c r="I96">
        <v>0</v>
      </c>
      <c r="Q96" t="s">
        <v>33</v>
      </c>
      <c r="Z96" t="s">
        <v>34</v>
      </c>
      <c r="AA96" t="s">
        <v>4248</v>
      </c>
      <c r="AB96" s="1" t="s">
        <v>4249</v>
      </c>
      <c r="AC96" t="s">
        <v>4250</v>
      </c>
      <c r="AD96" t="s">
        <v>4251</v>
      </c>
    </row>
    <row r="97" spans="1:32" ht="409.5" x14ac:dyDescent="0.25">
      <c r="A97">
        <v>13176</v>
      </c>
      <c r="B97" t="s">
        <v>3712</v>
      </c>
      <c r="C97" t="s">
        <v>16820</v>
      </c>
      <c r="F97">
        <v>0</v>
      </c>
      <c r="G97" t="s">
        <v>20250</v>
      </c>
      <c r="H97" t="s">
        <v>43701</v>
      </c>
      <c r="I97">
        <v>0</v>
      </c>
      <c r="Q97" t="s">
        <v>63</v>
      </c>
      <c r="Z97" t="s">
        <v>34</v>
      </c>
      <c r="AA97" t="s">
        <v>24092</v>
      </c>
      <c r="AB97" s="1" t="s">
        <v>24403</v>
      </c>
      <c r="AC97" t="s">
        <v>24027</v>
      </c>
      <c r="AD97" t="s">
        <v>24404</v>
      </c>
    </row>
    <row r="98" spans="1:32" ht="270" hidden="1" x14ac:dyDescent="0.25">
      <c r="A98">
        <v>6716</v>
      </c>
      <c r="B98" t="s">
        <v>68</v>
      </c>
      <c r="C98" t="s">
        <v>45</v>
      </c>
      <c r="F98">
        <v>0</v>
      </c>
      <c r="G98" t="s">
        <v>9083</v>
      </c>
      <c r="H98" t="s">
        <v>43701</v>
      </c>
      <c r="Q98" t="s">
        <v>33</v>
      </c>
      <c r="AA98" t="s">
        <v>9084</v>
      </c>
      <c r="AB98" s="1" t="s">
        <v>9085</v>
      </c>
      <c r="AC98" s="1" t="s">
        <v>9086</v>
      </c>
      <c r="AD98">
        <v>-181063</v>
      </c>
    </row>
    <row r="99" spans="1:32" hidden="1" x14ac:dyDescent="0.25">
      <c r="A99">
        <v>11730</v>
      </c>
      <c r="B99" t="s">
        <v>677</v>
      </c>
      <c r="C99" t="s">
        <v>80</v>
      </c>
      <c r="F99">
        <v>0</v>
      </c>
      <c r="G99" t="s">
        <v>11284</v>
      </c>
      <c r="H99" t="s">
        <v>43701</v>
      </c>
      <c r="I99">
        <v>0</v>
      </c>
      <c r="Q99" t="s">
        <v>33</v>
      </c>
      <c r="AA99" t="s">
        <v>11285</v>
      </c>
      <c r="AB99" t="s">
        <v>11286</v>
      </c>
      <c r="AC99" t="s">
        <v>11287</v>
      </c>
      <c r="AD99" t="s">
        <v>11288</v>
      </c>
      <c r="AE99" t="s">
        <v>38</v>
      </c>
      <c r="AF99">
        <v>98504</v>
      </c>
    </row>
    <row r="100" spans="1:32" hidden="1" x14ac:dyDescent="0.25">
      <c r="A100">
        <v>18368</v>
      </c>
      <c r="B100" t="s">
        <v>2046</v>
      </c>
      <c r="C100" t="s">
        <v>80</v>
      </c>
      <c r="F100">
        <v>0</v>
      </c>
      <c r="H100" t="s">
        <v>43697</v>
      </c>
      <c r="I100">
        <v>0</v>
      </c>
      <c r="Q100" t="s">
        <v>33</v>
      </c>
      <c r="AA100" t="s">
        <v>14815</v>
      </c>
      <c r="AB100" t="s">
        <v>14816</v>
      </c>
      <c r="AC100" t="s">
        <v>14817</v>
      </c>
      <c r="AD100" t="s">
        <v>14818</v>
      </c>
      <c r="AE100" t="s">
        <v>38</v>
      </c>
      <c r="AF100">
        <v>98584</v>
      </c>
    </row>
    <row r="101" spans="1:32" ht="409.5" hidden="1" x14ac:dyDescent="0.25">
      <c r="A101">
        <v>3732</v>
      </c>
      <c r="B101" t="s">
        <v>2046</v>
      </c>
      <c r="C101" t="s">
        <v>80</v>
      </c>
      <c r="F101">
        <v>0</v>
      </c>
      <c r="G101" t="s">
        <v>1418</v>
      </c>
      <c r="H101" t="s">
        <v>43701</v>
      </c>
      <c r="I101">
        <v>0</v>
      </c>
      <c r="Q101" t="s">
        <v>33</v>
      </c>
      <c r="AA101" t="s">
        <v>5784</v>
      </c>
      <c r="AB101" s="1" t="s">
        <v>32066</v>
      </c>
      <c r="AC101" t="s">
        <v>32067</v>
      </c>
      <c r="AD101" t="s">
        <v>32068</v>
      </c>
      <c r="AE101" t="s">
        <v>38</v>
      </c>
      <c r="AF101">
        <v>98504</v>
      </c>
    </row>
    <row r="102" spans="1:32" hidden="1" x14ac:dyDescent="0.25">
      <c r="A102">
        <v>7899</v>
      </c>
      <c r="B102" t="s">
        <v>79</v>
      </c>
      <c r="C102" t="s">
        <v>80</v>
      </c>
      <c r="F102">
        <v>0</v>
      </c>
      <c r="H102" t="s">
        <v>43697</v>
      </c>
      <c r="Q102" t="s">
        <v>33</v>
      </c>
      <c r="AA102" t="s">
        <v>25930</v>
      </c>
      <c r="AB102" t="s">
        <v>25931</v>
      </c>
      <c r="AC102" t="s">
        <v>25932</v>
      </c>
      <c r="AD102">
        <v>-180476</v>
      </c>
      <c r="AE102" t="s">
        <v>38</v>
      </c>
      <c r="AF102">
        <v>98065</v>
      </c>
    </row>
    <row r="103" spans="1:32" hidden="1" x14ac:dyDescent="0.25">
      <c r="A103">
        <v>10761</v>
      </c>
      <c r="B103" t="s">
        <v>2046</v>
      </c>
      <c r="C103" t="s">
        <v>80</v>
      </c>
      <c r="F103">
        <v>0</v>
      </c>
      <c r="G103" t="s">
        <v>6805</v>
      </c>
      <c r="H103" t="s">
        <v>43701</v>
      </c>
      <c r="I103">
        <v>0</v>
      </c>
      <c r="Q103" t="s">
        <v>33</v>
      </c>
      <c r="AA103" t="s">
        <v>6806</v>
      </c>
      <c r="AB103" t="s">
        <v>6807</v>
      </c>
      <c r="AC103" t="s">
        <v>6808</v>
      </c>
      <c r="AD103" t="s">
        <v>6809</v>
      </c>
      <c r="AE103" t="s">
        <v>38</v>
      </c>
      <c r="AF103">
        <v>98632</v>
      </c>
    </row>
    <row r="104" spans="1:32" hidden="1" x14ac:dyDescent="0.25">
      <c r="A104">
        <v>8137</v>
      </c>
      <c r="B104" t="s">
        <v>334</v>
      </c>
      <c r="C104" t="s">
        <v>45</v>
      </c>
      <c r="F104">
        <v>0</v>
      </c>
      <c r="G104" t="s">
        <v>3155</v>
      </c>
      <c r="H104" t="s">
        <v>43701</v>
      </c>
      <c r="I104">
        <v>0</v>
      </c>
      <c r="Q104" t="s">
        <v>33</v>
      </c>
      <c r="Z104" t="s">
        <v>34</v>
      </c>
      <c r="AA104" t="s">
        <v>3156</v>
      </c>
      <c r="AB104" t="s">
        <v>3157</v>
      </c>
      <c r="AC104" t="s">
        <v>3158</v>
      </c>
      <c r="AD104" t="s">
        <v>3159</v>
      </c>
    </row>
    <row r="105" spans="1:32" hidden="1" x14ac:dyDescent="0.25">
      <c r="A105">
        <v>11989</v>
      </c>
      <c r="B105" t="s">
        <v>107</v>
      </c>
      <c r="C105" t="s">
        <v>108</v>
      </c>
      <c r="F105">
        <v>0</v>
      </c>
      <c r="H105" t="s">
        <v>43697</v>
      </c>
      <c r="Q105" t="s">
        <v>33</v>
      </c>
      <c r="Z105" t="s">
        <v>34</v>
      </c>
      <c r="AA105" t="s">
        <v>42108</v>
      </c>
      <c r="AB105" t="s">
        <v>42109</v>
      </c>
      <c r="AC105" t="s">
        <v>42110</v>
      </c>
      <c r="AD105">
        <v>-171847</v>
      </c>
      <c r="AE105" t="s">
        <v>38</v>
      </c>
      <c r="AF105">
        <v>99218</v>
      </c>
    </row>
    <row r="106" spans="1:32" hidden="1" x14ac:dyDescent="0.25">
      <c r="A106">
        <v>73</v>
      </c>
      <c r="B106" t="s">
        <v>2046</v>
      </c>
      <c r="C106" t="s">
        <v>80</v>
      </c>
      <c r="F106">
        <v>0</v>
      </c>
      <c r="G106" t="s">
        <v>4844</v>
      </c>
      <c r="H106" t="s">
        <v>43701</v>
      </c>
      <c r="Q106" t="s">
        <v>33</v>
      </c>
      <c r="AA106" t="s">
        <v>11710</v>
      </c>
      <c r="AB106" t="s">
        <v>11711</v>
      </c>
      <c r="AC106" t="s">
        <v>11712</v>
      </c>
      <c r="AD106">
        <v>-162790</v>
      </c>
      <c r="AE106" t="s">
        <v>38</v>
      </c>
      <c r="AF106">
        <v>98402</v>
      </c>
    </row>
    <row r="107" spans="1:32" ht="409.5" hidden="1" x14ac:dyDescent="0.25">
      <c r="A107">
        <v>4155</v>
      </c>
      <c r="B107" t="s">
        <v>334</v>
      </c>
      <c r="C107" t="s">
        <v>45</v>
      </c>
      <c r="F107">
        <v>0</v>
      </c>
      <c r="G107" t="s">
        <v>29655</v>
      </c>
      <c r="H107" t="s">
        <v>43701</v>
      </c>
      <c r="I107">
        <v>0</v>
      </c>
      <c r="Q107" t="s">
        <v>33</v>
      </c>
      <c r="AA107" t="s">
        <v>29656</v>
      </c>
      <c r="AB107" s="1" t="s">
        <v>35302</v>
      </c>
      <c r="AC107" t="s">
        <v>35303</v>
      </c>
      <c r="AD107" t="s">
        <v>35304</v>
      </c>
      <c r="AE107" t="s">
        <v>38</v>
      </c>
      <c r="AF107">
        <v>98501</v>
      </c>
    </row>
    <row r="108" spans="1:32" ht="409.5" hidden="1" x14ac:dyDescent="0.25">
      <c r="A108">
        <v>17349</v>
      </c>
      <c r="B108" t="s">
        <v>178</v>
      </c>
      <c r="F108">
        <v>0</v>
      </c>
      <c r="G108" t="s">
        <v>180</v>
      </c>
      <c r="H108" t="s">
        <v>43701</v>
      </c>
      <c r="I108">
        <v>0</v>
      </c>
      <c r="Q108" t="s">
        <v>33</v>
      </c>
      <c r="Z108" t="s">
        <v>34</v>
      </c>
      <c r="AA108" t="s">
        <v>181</v>
      </c>
      <c r="AB108" s="1" t="s">
        <v>20388</v>
      </c>
      <c r="AC108" t="s">
        <v>20386</v>
      </c>
      <c r="AD108" t="s">
        <v>20389</v>
      </c>
      <c r="AE108" t="s">
        <v>38</v>
      </c>
      <c r="AF108">
        <v>98922</v>
      </c>
    </row>
    <row r="109" spans="1:32" ht="409.5" x14ac:dyDescent="0.25">
      <c r="A109">
        <v>17994</v>
      </c>
      <c r="B109" t="s">
        <v>334</v>
      </c>
      <c r="C109" t="s">
        <v>45</v>
      </c>
      <c r="F109">
        <v>0</v>
      </c>
      <c r="G109" t="s">
        <v>20250</v>
      </c>
      <c r="H109" t="s">
        <v>43701</v>
      </c>
      <c r="I109">
        <v>0</v>
      </c>
      <c r="Q109" t="s">
        <v>33</v>
      </c>
      <c r="Z109" t="s">
        <v>34</v>
      </c>
      <c r="AA109" t="s">
        <v>22651</v>
      </c>
      <c r="AB109" s="1" t="s">
        <v>23863</v>
      </c>
      <c r="AC109" t="s">
        <v>23605</v>
      </c>
      <c r="AD109" t="s">
        <v>23864</v>
      </c>
      <c r="AE109" t="s">
        <v>102</v>
      </c>
      <c r="AF109">
        <v>97302</v>
      </c>
    </row>
    <row r="110" spans="1:32" ht="409.5" hidden="1" x14ac:dyDescent="0.25">
      <c r="A110">
        <v>13617</v>
      </c>
      <c r="B110" t="s">
        <v>96</v>
      </c>
      <c r="C110" t="s">
        <v>97</v>
      </c>
      <c r="F110">
        <v>0</v>
      </c>
      <c r="H110" t="s">
        <v>43697</v>
      </c>
      <c r="I110">
        <v>0</v>
      </c>
      <c r="Q110" t="s">
        <v>33</v>
      </c>
      <c r="Z110" t="s">
        <v>34</v>
      </c>
      <c r="AA110" t="s">
        <v>4340</v>
      </c>
      <c r="AB110" s="1" t="s">
        <v>4341</v>
      </c>
      <c r="AC110" t="s">
        <v>4342</v>
      </c>
      <c r="AD110" t="s">
        <v>4343</v>
      </c>
    </row>
    <row r="111" spans="1:32" ht="300" x14ac:dyDescent="0.25">
      <c r="A111">
        <v>12907</v>
      </c>
      <c r="B111" t="s">
        <v>3712</v>
      </c>
      <c r="C111" t="s">
        <v>16820</v>
      </c>
      <c r="F111">
        <v>0</v>
      </c>
      <c r="G111" t="s">
        <v>20250</v>
      </c>
      <c r="H111" t="s">
        <v>43701</v>
      </c>
      <c r="I111">
        <v>0</v>
      </c>
      <c r="Q111" t="s">
        <v>33</v>
      </c>
      <c r="Z111" t="s">
        <v>34</v>
      </c>
      <c r="AA111" t="s">
        <v>22659</v>
      </c>
      <c r="AB111" s="1" t="s">
        <v>24335</v>
      </c>
      <c r="AC111" t="s">
        <v>24027</v>
      </c>
      <c r="AD111" t="s">
        <v>24336</v>
      </c>
      <c r="AE111" t="s">
        <v>102</v>
      </c>
      <c r="AF111">
        <v>97302</v>
      </c>
    </row>
    <row r="112" spans="1:32" hidden="1" x14ac:dyDescent="0.25">
      <c r="A112">
        <v>10808</v>
      </c>
      <c r="B112" t="s">
        <v>685</v>
      </c>
      <c r="C112" t="s">
        <v>686</v>
      </c>
      <c r="F112">
        <v>0</v>
      </c>
      <c r="G112" t="s">
        <v>5901</v>
      </c>
      <c r="H112" t="s">
        <v>43701</v>
      </c>
      <c r="I112">
        <v>0</v>
      </c>
      <c r="Q112" t="s">
        <v>33</v>
      </c>
      <c r="AA112" t="s">
        <v>29746</v>
      </c>
      <c r="AB112" t="s">
        <v>34089</v>
      </c>
      <c r="AC112" t="s">
        <v>34060</v>
      </c>
      <c r="AD112" t="s">
        <v>34090</v>
      </c>
      <c r="AE112" t="s">
        <v>38</v>
      </c>
      <c r="AF112">
        <v>98504</v>
      </c>
    </row>
    <row r="113" spans="1:32" ht="409.5" x14ac:dyDescent="0.25">
      <c r="A113">
        <v>6573</v>
      </c>
      <c r="B113" t="s">
        <v>230</v>
      </c>
      <c r="C113" t="s">
        <v>45</v>
      </c>
      <c r="F113">
        <v>0</v>
      </c>
      <c r="G113" t="s">
        <v>20250</v>
      </c>
      <c r="H113" t="s">
        <v>43701</v>
      </c>
      <c r="Q113" t="s">
        <v>33</v>
      </c>
      <c r="Z113" t="s">
        <v>34</v>
      </c>
      <c r="AA113" t="s">
        <v>22656</v>
      </c>
      <c r="AB113" s="1" t="s">
        <v>23383</v>
      </c>
      <c r="AC113" t="s">
        <v>22580</v>
      </c>
      <c r="AD113">
        <v>-173061</v>
      </c>
    </row>
    <row r="114" spans="1:32" ht="409.5" hidden="1" x14ac:dyDescent="0.25">
      <c r="A114">
        <v>2980</v>
      </c>
      <c r="B114" t="s">
        <v>124</v>
      </c>
      <c r="C114" t="s">
        <v>45</v>
      </c>
      <c r="F114">
        <v>0</v>
      </c>
      <c r="H114" t="s">
        <v>43697</v>
      </c>
      <c r="Q114" t="s">
        <v>33</v>
      </c>
      <c r="Y114">
        <v>15</v>
      </c>
      <c r="Z114" t="s">
        <v>34</v>
      </c>
      <c r="AA114" t="s">
        <v>22521</v>
      </c>
      <c r="AB114" s="1" t="s">
        <v>22522</v>
      </c>
      <c r="AC114" t="s">
        <v>22523</v>
      </c>
      <c r="AD114">
        <v>-180034</v>
      </c>
    </row>
    <row r="115" spans="1:32" hidden="1" x14ac:dyDescent="0.25">
      <c r="A115">
        <v>10124</v>
      </c>
      <c r="B115" t="s">
        <v>2046</v>
      </c>
      <c r="C115" t="s">
        <v>80</v>
      </c>
      <c r="F115">
        <v>0</v>
      </c>
      <c r="H115" t="s">
        <v>43697</v>
      </c>
      <c r="Q115" t="s">
        <v>33</v>
      </c>
      <c r="AA115" t="s">
        <v>15333</v>
      </c>
      <c r="AB115" t="s">
        <v>15364</v>
      </c>
      <c r="AC115" t="s">
        <v>15365</v>
      </c>
      <c r="AD115">
        <v>-170755</v>
      </c>
      <c r="AE115" t="s">
        <v>38</v>
      </c>
      <c r="AF115">
        <v>98563</v>
      </c>
    </row>
    <row r="116" spans="1:32" hidden="1" x14ac:dyDescent="0.25">
      <c r="A116">
        <v>11801</v>
      </c>
      <c r="B116" t="s">
        <v>79</v>
      </c>
      <c r="C116" t="s">
        <v>80</v>
      </c>
      <c r="F116">
        <v>0</v>
      </c>
      <c r="H116" t="s">
        <v>43697</v>
      </c>
      <c r="Q116" t="s">
        <v>33</v>
      </c>
      <c r="AA116" t="s">
        <v>2602</v>
      </c>
      <c r="AB116" t="s">
        <v>14557</v>
      </c>
      <c r="AC116" t="s">
        <v>14558</v>
      </c>
      <c r="AD116">
        <v>-170161</v>
      </c>
      <c r="AE116" t="s">
        <v>38</v>
      </c>
      <c r="AF116">
        <v>98524</v>
      </c>
    </row>
    <row r="117" spans="1:32" ht="409.5" hidden="1" x14ac:dyDescent="0.25">
      <c r="A117">
        <v>11775</v>
      </c>
      <c r="B117" t="s">
        <v>230</v>
      </c>
      <c r="C117" t="s">
        <v>45</v>
      </c>
      <c r="F117">
        <v>0</v>
      </c>
      <c r="H117" t="s">
        <v>43697</v>
      </c>
      <c r="Q117" t="s">
        <v>33</v>
      </c>
      <c r="Z117" t="s">
        <v>34</v>
      </c>
      <c r="AA117" t="s">
        <v>22824</v>
      </c>
      <c r="AB117" s="1" t="s">
        <v>23214</v>
      </c>
      <c r="AC117" t="s">
        <v>22580</v>
      </c>
      <c r="AD117">
        <v>-171142</v>
      </c>
    </row>
    <row r="118" spans="1:32" hidden="1" x14ac:dyDescent="0.25">
      <c r="A118">
        <v>7616</v>
      </c>
      <c r="B118" t="s">
        <v>124</v>
      </c>
      <c r="C118" t="s">
        <v>45</v>
      </c>
      <c r="F118">
        <v>0</v>
      </c>
      <c r="H118" t="s">
        <v>43697</v>
      </c>
      <c r="P118" t="s">
        <v>2402</v>
      </c>
      <c r="Q118" t="s">
        <v>52</v>
      </c>
      <c r="Z118" t="s">
        <v>34</v>
      </c>
      <c r="AA118" t="s">
        <v>42521</v>
      </c>
      <c r="AB118" t="s">
        <v>42756</v>
      </c>
      <c r="AC118" t="s">
        <v>42757</v>
      </c>
      <c r="AD118">
        <v>-171460</v>
      </c>
      <c r="AE118" t="s">
        <v>5301</v>
      </c>
      <c r="AF118" t="s">
        <v>42758</v>
      </c>
    </row>
    <row r="119" spans="1:32" hidden="1" x14ac:dyDescent="0.25">
      <c r="A119">
        <v>11578</v>
      </c>
      <c r="B119" t="s">
        <v>2046</v>
      </c>
      <c r="C119" t="s">
        <v>80</v>
      </c>
      <c r="F119">
        <v>0</v>
      </c>
      <c r="H119" t="s">
        <v>43697</v>
      </c>
      <c r="Q119" t="s">
        <v>33</v>
      </c>
      <c r="AA119" t="s">
        <v>15543</v>
      </c>
      <c r="AB119" t="s">
        <v>15544</v>
      </c>
      <c r="AC119" t="s">
        <v>15545</v>
      </c>
      <c r="AD119">
        <v>-180517</v>
      </c>
      <c r="AE119" t="s">
        <v>38</v>
      </c>
      <c r="AF119">
        <v>99224</v>
      </c>
    </row>
    <row r="120" spans="1:32" hidden="1" x14ac:dyDescent="0.25">
      <c r="A120">
        <v>836</v>
      </c>
      <c r="B120" t="s">
        <v>685</v>
      </c>
      <c r="C120" t="s">
        <v>686</v>
      </c>
      <c r="F120">
        <v>0</v>
      </c>
      <c r="G120" t="s">
        <v>3219</v>
      </c>
      <c r="H120" t="s">
        <v>43701</v>
      </c>
      <c r="I120">
        <v>0</v>
      </c>
      <c r="Q120" t="s">
        <v>33</v>
      </c>
      <c r="AA120" t="s">
        <v>32824</v>
      </c>
      <c r="AB120" t="s">
        <v>34960</v>
      </c>
      <c r="AC120" t="s">
        <v>34951</v>
      </c>
      <c r="AD120" t="s">
        <v>34961</v>
      </c>
      <c r="AE120" t="s">
        <v>38</v>
      </c>
      <c r="AF120">
        <v>98409</v>
      </c>
    </row>
    <row r="121" spans="1:32" ht="409.5" hidden="1" x14ac:dyDescent="0.25">
      <c r="A121">
        <v>2210</v>
      </c>
      <c r="B121" t="s">
        <v>685</v>
      </c>
      <c r="C121" t="s">
        <v>686</v>
      </c>
      <c r="F121">
        <v>0</v>
      </c>
      <c r="G121" t="s">
        <v>4856</v>
      </c>
      <c r="H121" t="s">
        <v>43701</v>
      </c>
      <c r="I121">
        <v>0</v>
      </c>
      <c r="Q121" t="s">
        <v>33</v>
      </c>
      <c r="AA121" t="s">
        <v>246</v>
      </c>
      <c r="AB121" s="1" t="s">
        <v>33993</v>
      </c>
      <c r="AC121" t="s">
        <v>33989</v>
      </c>
      <c r="AD121" t="s">
        <v>33994</v>
      </c>
    </row>
    <row r="122" spans="1:32" hidden="1" x14ac:dyDescent="0.25">
      <c r="A122">
        <v>1377</v>
      </c>
      <c r="B122" t="s">
        <v>79</v>
      </c>
      <c r="C122" t="s">
        <v>80</v>
      </c>
      <c r="F122">
        <v>0</v>
      </c>
      <c r="G122" t="s">
        <v>4953</v>
      </c>
      <c r="H122" t="s">
        <v>43701</v>
      </c>
      <c r="Q122" t="s">
        <v>33</v>
      </c>
      <c r="AA122" t="s">
        <v>26696</v>
      </c>
      <c r="AB122" t="s">
        <v>26697</v>
      </c>
      <c r="AC122" t="s">
        <v>26693</v>
      </c>
      <c r="AD122">
        <v>-180129</v>
      </c>
      <c r="AE122" t="s">
        <v>38</v>
      </c>
      <c r="AF122">
        <v>98337</v>
      </c>
    </row>
    <row r="123" spans="1:32" ht="390" hidden="1" x14ac:dyDescent="0.25">
      <c r="A123">
        <v>12231</v>
      </c>
      <c r="B123" t="s">
        <v>230</v>
      </c>
      <c r="C123" t="s">
        <v>45</v>
      </c>
      <c r="F123">
        <v>0</v>
      </c>
      <c r="H123" t="s">
        <v>43697</v>
      </c>
      <c r="Q123" t="s">
        <v>33</v>
      </c>
      <c r="Z123" t="s">
        <v>34</v>
      </c>
      <c r="AA123" t="s">
        <v>22978</v>
      </c>
      <c r="AB123" s="1" t="s">
        <v>23114</v>
      </c>
      <c r="AC123" t="s">
        <v>22580</v>
      </c>
      <c r="AD123">
        <v>-170287</v>
      </c>
    </row>
    <row r="124" spans="1:32" hidden="1" x14ac:dyDescent="0.25">
      <c r="A124">
        <v>1133</v>
      </c>
      <c r="B124" t="s">
        <v>79</v>
      </c>
      <c r="C124" t="s">
        <v>80</v>
      </c>
      <c r="F124">
        <v>0</v>
      </c>
      <c r="G124" t="s">
        <v>3996</v>
      </c>
      <c r="H124" t="s">
        <v>43701</v>
      </c>
      <c r="Q124" t="s">
        <v>33</v>
      </c>
      <c r="AA124" t="s">
        <v>3997</v>
      </c>
      <c r="AB124" t="s">
        <v>25981</v>
      </c>
      <c r="AC124" t="s">
        <v>25982</v>
      </c>
      <c r="AD124">
        <v>-170679</v>
      </c>
      <c r="AE124" t="s">
        <v>38</v>
      </c>
      <c r="AF124">
        <v>98040</v>
      </c>
    </row>
    <row r="125" spans="1:32" ht="409.5" hidden="1" x14ac:dyDescent="0.25">
      <c r="A125">
        <v>18240</v>
      </c>
      <c r="B125" t="s">
        <v>685</v>
      </c>
      <c r="C125" t="s">
        <v>686</v>
      </c>
      <c r="F125">
        <v>0</v>
      </c>
      <c r="G125" t="s">
        <v>34768</v>
      </c>
      <c r="H125" t="s">
        <v>43701</v>
      </c>
      <c r="Q125" t="s">
        <v>33</v>
      </c>
      <c r="AA125" t="s">
        <v>2886</v>
      </c>
      <c r="AB125" s="1" t="s">
        <v>34769</v>
      </c>
      <c r="AC125" t="s">
        <v>34753</v>
      </c>
      <c r="AD125">
        <v>-172311</v>
      </c>
    </row>
    <row r="126" spans="1:32" hidden="1" x14ac:dyDescent="0.25">
      <c r="A126">
        <v>18546</v>
      </c>
      <c r="B126" t="s">
        <v>73</v>
      </c>
      <c r="C126" t="s">
        <v>74</v>
      </c>
      <c r="F126">
        <v>0</v>
      </c>
      <c r="H126" t="s">
        <v>43697</v>
      </c>
      <c r="Q126" t="s">
        <v>33</v>
      </c>
      <c r="AA126" t="s">
        <v>28562</v>
      </c>
      <c r="AB126" t="s">
        <v>28563</v>
      </c>
      <c r="AC126" t="s">
        <v>28564</v>
      </c>
      <c r="AD126">
        <v>-160404</v>
      </c>
      <c r="AE126" t="s">
        <v>38</v>
      </c>
      <c r="AF126">
        <v>98155</v>
      </c>
    </row>
    <row r="127" spans="1:32" hidden="1" x14ac:dyDescent="0.25">
      <c r="A127">
        <v>341</v>
      </c>
      <c r="B127" t="s">
        <v>344</v>
      </c>
      <c r="C127" t="s">
        <v>31</v>
      </c>
      <c r="F127">
        <v>0</v>
      </c>
      <c r="H127" t="s">
        <v>43697</v>
      </c>
      <c r="I127">
        <v>0</v>
      </c>
      <c r="Q127" t="s">
        <v>33</v>
      </c>
      <c r="Z127" t="s">
        <v>34</v>
      </c>
      <c r="AA127" t="s">
        <v>27346</v>
      </c>
      <c r="AB127" t="s">
        <v>27347</v>
      </c>
      <c r="AC127" t="s">
        <v>27348</v>
      </c>
      <c r="AD127" t="s">
        <v>27349</v>
      </c>
      <c r="AE127" t="s">
        <v>38</v>
      </c>
      <c r="AF127">
        <v>98466</v>
      </c>
    </row>
    <row r="128" spans="1:32" hidden="1" x14ac:dyDescent="0.25">
      <c r="A128">
        <v>19556</v>
      </c>
      <c r="B128" t="s">
        <v>334</v>
      </c>
      <c r="C128" t="s">
        <v>45</v>
      </c>
      <c r="F128">
        <v>0</v>
      </c>
      <c r="H128" t="s">
        <v>43697</v>
      </c>
      <c r="Q128" t="s">
        <v>33</v>
      </c>
      <c r="AA128" t="s">
        <v>42907</v>
      </c>
      <c r="AB128" t="s">
        <v>42908</v>
      </c>
      <c r="AC128" t="s">
        <v>42909</v>
      </c>
      <c r="AD128">
        <v>-172650</v>
      </c>
    </row>
    <row r="129" spans="1:32" ht="409.5" hidden="1" x14ac:dyDescent="0.25">
      <c r="A129">
        <v>17813</v>
      </c>
      <c r="B129" t="s">
        <v>489</v>
      </c>
      <c r="C129" t="s">
        <v>45</v>
      </c>
      <c r="F129">
        <v>0</v>
      </c>
      <c r="H129" t="s">
        <v>43697</v>
      </c>
      <c r="Q129" t="s">
        <v>33</v>
      </c>
      <c r="Z129" t="s">
        <v>34</v>
      </c>
      <c r="AA129" t="s">
        <v>22824</v>
      </c>
      <c r="AB129" s="1" t="s">
        <v>22867</v>
      </c>
      <c r="AC129" t="s">
        <v>22580</v>
      </c>
      <c r="AD129">
        <v>-161510</v>
      </c>
      <c r="AE129" t="s">
        <v>102</v>
      </c>
      <c r="AF129">
        <v>97389</v>
      </c>
    </row>
    <row r="130" spans="1:32" ht="409.5" x14ac:dyDescent="0.25">
      <c r="A130">
        <v>9184</v>
      </c>
      <c r="B130" t="s">
        <v>334</v>
      </c>
      <c r="C130" t="s">
        <v>45</v>
      </c>
      <c r="F130">
        <v>0</v>
      </c>
      <c r="G130" t="s">
        <v>20250</v>
      </c>
      <c r="H130" t="s">
        <v>43701</v>
      </c>
      <c r="Q130" t="s">
        <v>33</v>
      </c>
      <c r="Z130" t="s">
        <v>34</v>
      </c>
      <c r="AA130" t="s">
        <v>22651</v>
      </c>
      <c r="AB130" s="1" t="s">
        <v>23883</v>
      </c>
      <c r="AC130" t="s">
        <v>23605</v>
      </c>
      <c r="AD130">
        <v>-160052</v>
      </c>
      <c r="AE130" t="s">
        <v>102</v>
      </c>
      <c r="AF130">
        <v>97302</v>
      </c>
    </row>
    <row r="131" spans="1:32" hidden="1" x14ac:dyDescent="0.25">
      <c r="A131">
        <v>11708</v>
      </c>
      <c r="B131" t="s">
        <v>79</v>
      </c>
      <c r="C131" t="s">
        <v>80</v>
      </c>
      <c r="F131">
        <v>0</v>
      </c>
      <c r="G131" t="s">
        <v>26707</v>
      </c>
      <c r="H131" t="s">
        <v>43701</v>
      </c>
      <c r="Q131" t="s">
        <v>33</v>
      </c>
      <c r="AA131" t="s">
        <v>26708</v>
      </c>
      <c r="AB131" t="s">
        <v>26709</v>
      </c>
      <c r="AC131" t="s">
        <v>26710</v>
      </c>
      <c r="AD131">
        <v>-180298</v>
      </c>
      <c r="AE131" t="s">
        <v>38</v>
      </c>
      <c r="AF131">
        <v>99111</v>
      </c>
    </row>
    <row r="132" spans="1:32" hidden="1" x14ac:dyDescent="0.25">
      <c r="A132">
        <v>1092</v>
      </c>
      <c r="B132" t="s">
        <v>2046</v>
      </c>
      <c r="C132" t="s">
        <v>80</v>
      </c>
      <c r="F132">
        <v>0</v>
      </c>
      <c r="G132" t="s">
        <v>6340</v>
      </c>
      <c r="H132" t="s">
        <v>43701</v>
      </c>
      <c r="Q132" t="s">
        <v>33</v>
      </c>
      <c r="AA132" t="s">
        <v>6341</v>
      </c>
      <c r="AB132" t="s">
        <v>13389</v>
      </c>
      <c r="AC132" t="s">
        <v>13390</v>
      </c>
      <c r="AD132">
        <v>-162125</v>
      </c>
      <c r="AE132" t="s">
        <v>38</v>
      </c>
      <c r="AF132">
        <v>99201</v>
      </c>
    </row>
    <row r="133" spans="1:32" ht="409.5" hidden="1" x14ac:dyDescent="0.25">
      <c r="A133">
        <v>252</v>
      </c>
      <c r="B133" t="s">
        <v>178</v>
      </c>
      <c r="C133" t="s">
        <v>179</v>
      </c>
      <c r="F133">
        <v>0</v>
      </c>
      <c r="H133" t="s">
        <v>43697</v>
      </c>
      <c r="Q133" t="s">
        <v>33</v>
      </c>
      <c r="Z133" t="s">
        <v>34</v>
      </c>
      <c r="AA133" t="s">
        <v>1251</v>
      </c>
      <c r="AB133" s="1" t="s">
        <v>9254</v>
      </c>
      <c r="AC133" t="s">
        <v>9255</v>
      </c>
      <c r="AD133">
        <v>-170474</v>
      </c>
    </row>
    <row r="134" spans="1:32" hidden="1" x14ac:dyDescent="0.25">
      <c r="A134">
        <v>17784</v>
      </c>
      <c r="B134" t="s">
        <v>2046</v>
      </c>
      <c r="C134" t="s">
        <v>80</v>
      </c>
      <c r="F134">
        <v>0</v>
      </c>
      <c r="H134" t="s">
        <v>43697</v>
      </c>
      <c r="I134">
        <v>0</v>
      </c>
      <c r="Q134" t="s">
        <v>33</v>
      </c>
      <c r="AA134" t="s">
        <v>13030</v>
      </c>
      <c r="AB134" t="s">
        <v>13031</v>
      </c>
      <c r="AC134" t="s">
        <v>13032</v>
      </c>
      <c r="AD134" t="s">
        <v>13033</v>
      </c>
      <c r="AE134" t="s">
        <v>38</v>
      </c>
      <c r="AF134">
        <v>98033</v>
      </c>
    </row>
    <row r="135" spans="1:32" hidden="1" x14ac:dyDescent="0.25">
      <c r="A135">
        <v>284</v>
      </c>
      <c r="B135" t="s">
        <v>2046</v>
      </c>
      <c r="C135" t="s">
        <v>80</v>
      </c>
      <c r="F135">
        <v>0</v>
      </c>
      <c r="G135" t="s">
        <v>12676</v>
      </c>
      <c r="H135" t="s">
        <v>43701</v>
      </c>
      <c r="Q135" t="s">
        <v>33</v>
      </c>
      <c r="AA135" t="s">
        <v>12677</v>
      </c>
      <c r="AB135" t="s">
        <v>13557</v>
      </c>
      <c r="AC135" t="s">
        <v>13555</v>
      </c>
      <c r="AD135">
        <v>-162250</v>
      </c>
      <c r="AE135" t="s">
        <v>38</v>
      </c>
      <c r="AF135">
        <v>98611</v>
      </c>
    </row>
    <row r="136" spans="1:32" ht="345" hidden="1" x14ac:dyDescent="0.25">
      <c r="A136">
        <v>15186</v>
      </c>
      <c r="B136" t="s">
        <v>773</v>
      </c>
      <c r="C136" t="s">
        <v>80</v>
      </c>
      <c r="F136">
        <v>0</v>
      </c>
      <c r="G136" t="s">
        <v>39733</v>
      </c>
      <c r="H136" t="s">
        <v>43701</v>
      </c>
      <c r="I136">
        <v>0</v>
      </c>
      <c r="Q136" t="s">
        <v>33</v>
      </c>
      <c r="Z136" t="s">
        <v>34</v>
      </c>
      <c r="AA136" t="s">
        <v>2154</v>
      </c>
      <c r="AB136" s="1" t="s">
        <v>39734</v>
      </c>
      <c r="AC136" t="s">
        <v>39735</v>
      </c>
      <c r="AD136" t="s">
        <v>39736</v>
      </c>
      <c r="AE136" t="s">
        <v>38</v>
      </c>
      <c r="AF136">
        <v>98501</v>
      </c>
    </row>
    <row r="137" spans="1:32" ht="409.5" hidden="1" x14ac:dyDescent="0.25">
      <c r="A137">
        <v>4488</v>
      </c>
      <c r="B137" t="s">
        <v>685</v>
      </c>
      <c r="C137" t="s">
        <v>686</v>
      </c>
      <c r="F137">
        <v>0</v>
      </c>
      <c r="H137" t="s">
        <v>43697</v>
      </c>
      <c r="I137">
        <v>0</v>
      </c>
      <c r="Q137" t="s">
        <v>33</v>
      </c>
      <c r="AA137" t="s">
        <v>34130</v>
      </c>
      <c r="AB137" s="1" t="s">
        <v>34131</v>
      </c>
      <c r="AC137" t="s">
        <v>34132</v>
      </c>
      <c r="AD137" t="s">
        <v>34133</v>
      </c>
      <c r="AE137" t="s">
        <v>38</v>
      </c>
      <c r="AF137">
        <v>98052</v>
      </c>
    </row>
    <row r="138" spans="1:32" ht="409.5" hidden="1" x14ac:dyDescent="0.25">
      <c r="A138">
        <v>7285</v>
      </c>
      <c r="B138" t="s">
        <v>2046</v>
      </c>
      <c r="C138" t="s">
        <v>80</v>
      </c>
      <c r="F138">
        <v>0</v>
      </c>
      <c r="H138" t="s">
        <v>43697</v>
      </c>
      <c r="I138">
        <v>0</v>
      </c>
      <c r="Q138" t="s">
        <v>33</v>
      </c>
      <c r="AA138" t="s">
        <v>8273</v>
      </c>
      <c r="AB138" s="1" t="s">
        <v>8274</v>
      </c>
      <c r="AC138" t="s">
        <v>8275</v>
      </c>
      <c r="AD138" t="s">
        <v>8276</v>
      </c>
      <c r="AE138" t="s">
        <v>38</v>
      </c>
      <c r="AF138">
        <v>98365</v>
      </c>
    </row>
    <row r="139" spans="1:32" ht="405" hidden="1" x14ac:dyDescent="0.25">
      <c r="A139">
        <v>6312</v>
      </c>
      <c r="B139" t="s">
        <v>178</v>
      </c>
      <c r="C139" t="s">
        <v>179</v>
      </c>
      <c r="F139">
        <v>0</v>
      </c>
      <c r="H139" t="s">
        <v>43697</v>
      </c>
      <c r="I139">
        <v>0</v>
      </c>
      <c r="Q139" t="s">
        <v>33</v>
      </c>
      <c r="Z139" t="s">
        <v>34</v>
      </c>
      <c r="AA139" t="s">
        <v>8913</v>
      </c>
      <c r="AB139" s="1" t="s">
        <v>8914</v>
      </c>
      <c r="AC139" t="s">
        <v>8915</v>
      </c>
      <c r="AD139" t="s">
        <v>8916</v>
      </c>
      <c r="AE139" t="s">
        <v>38</v>
      </c>
      <c r="AF139">
        <v>99352</v>
      </c>
    </row>
    <row r="140" spans="1:32" hidden="1" x14ac:dyDescent="0.25">
      <c r="A140">
        <v>3201</v>
      </c>
      <c r="B140" t="s">
        <v>489</v>
      </c>
      <c r="C140" t="s">
        <v>45</v>
      </c>
      <c r="F140">
        <v>0</v>
      </c>
      <c r="H140" t="s">
        <v>43697</v>
      </c>
      <c r="Q140" t="s">
        <v>33</v>
      </c>
      <c r="Z140" t="s">
        <v>34</v>
      </c>
      <c r="AA140" t="s">
        <v>27429</v>
      </c>
      <c r="AB140" t="s">
        <v>27430</v>
      </c>
      <c r="AC140" t="s">
        <v>27431</v>
      </c>
      <c r="AD140">
        <v>-170599</v>
      </c>
      <c r="AE140" t="s">
        <v>6028</v>
      </c>
      <c r="AF140">
        <v>48374</v>
      </c>
    </row>
    <row r="141" spans="1:32" ht="409.5" hidden="1" x14ac:dyDescent="0.25">
      <c r="A141">
        <v>1376</v>
      </c>
      <c r="B141" t="s">
        <v>73</v>
      </c>
      <c r="C141" t="s">
        <v>74</v>
      </c>
      <c r="F141">
        <v>0</v>
      </c>
      <c r="H141" t="s">
        <v>43697</v>
      </c>
      <c r="Q141" t="s">
        <v>33</v>
      </c>
      <c r="Y141">
        <v>30</v>
      </c>
      <c r="Z141" t="s">
        <v>34</v>
      </c>
      <c r="AA141" t="s">
        <v>18101</v>
      </c>
      <c r="AB141" s="1" t="s">
        <v>18102</v>
      </c>
      <c r="AC141" t="s">
        <v>18103</v>
      </c>
      <c r="AD141">
        <v>-172808</v>
      </c>
      <c r="AE141" t="s">
        <v>38</v>
      </c>
      <c r="AF141">
        <v>98374</v>
      </c>
    </row>
    <row r="142" spans="1:32" ht="409.5" hidden="1" x14ac:dyDescent="0.25">
      <c r="A142">
        <v>12069</v>
      </c>
      <c r="B142" t="s">
        <v>44</v>
      </c>
      <c r="C142" t="s">
        <v>45</v>
      </c>
      <c r="F142">
        <v>0</v>
      </c>
      <c r="H142" t="s">
        <v>43697</v>
      </c>
      <c r="P142" t="s">
        <v>468</v>
      </c>
      <c r="Q142" t="s">
        <v>33</v>
      </c>
      <c r="Z142" t="s">
        <v>34</v>
      </c>
      <c r="AA142" t="s">
        <v>8973</v>
      </c>
      <c r="AB142" s="1" t="s">
        <v>8974</v>
      </c>
      <c r="AC142" s="1" t="s">
        <v>8975</v>
      </c>
      <c r="AD142" t="s">
        <v>8976</v>
      </c>
    </row>
    <row r="143" spans="1:32" hidden="1" x14ac:dyDescent="0.25">
      <c r="A143">
        <v>1366</v>
      </c>
      <c r="B143" t="s">
        <v>2046</v>
      </c>
      <c r="C143" t="s">
        <v>80</v>
      </c>
      <c r="F143">
        <v>0</v>
      </c>
      <c r="G143" t="s">
        <v>5989</v>
      </c>
      <c r="H143" t="s">
        <v>43701</v>
      </c>
      <c r="Q143" t="s">
        <v>33</v>
      </c>
      <c r="AA143" t="s">
        <v>14222</v>
      </c>
      <c r="AB143" t="s">
        <v>14216</v>
      </c>
      <c r="AC143" t="s">
        <v>14217</v>
      </c>
      <c r="AD143">
        <v>-161658</v>
      </c>
      <c r="AE143" t="s">
        <v>38</v>
      </c>
      <c r="AF143">
        <v>98072</v>
      </c>
    </row>
    <row r="144" spans="1:32" hidden="1" x14ac:dyDescent="0.25">
      <c r="A144">
        <v>1994</v>
      </c>
      <c r="B144" t="s">
        <v>178</v>
      </c>
      <c r="C144" t="s">
        <v>179</v>
      </c>
      <c r="F144">
        <v>0</v>
      </c>
      <c r="H144" t="s">
        <v>43697</v>
      </c>
      <c r="Q144" t="s">
        <v>33</v>
      </c>
      <c r="Y144">
        <v>15</v>
      </c>
      <c r="Z144" t="s">
        <v>34</v>
      </c>
      <c r="AA144" t="s">
        <v>20315</v>
      </c>
      <c r="AB144" t="s">
        <v>20316</v>
      </c>
      <c r="AC144" t="s">
        <v>20317</v>
      </c>
      <c r="AD144">
        <v>-180747</v>
      </c>
    </row>
    <row r="145" spans="1:32" hidden="1" x14ac:dyDescent="0.25">
      <c r="A145">
        <v>1987</v>
      </c>
      <c r="B145" t="s">
        <v>489</v>
      </c>
      <c r="C145" t="s">
        <v>45</v>
      </c>
      <c r="F145">
        <v>0</v>
      </c>
      <c r="H145" t="s">
        <v>43697</v>
      </c>
      <c r="Q145" t="s">
        <v>33</v>
      </c>
      <c r="Y145">
        <v>15</v>
      </c>
      <c r="Z145" t="s">
        <v>34</v>
      </c>
      <c r="AA145" t="s">
        <v>43259</v>
      </c>
      <c r="AB145" t="s">
        <v>43260</v>
      </c>
      <c r="AC145" t="s">
        <v>43261</v>
      </c>
      <c r="AD145">
        <v>-180880</v>
      </c>
      <c r="AE145" t="s">
        <v>38</v>
      </c>
      <c r="AF145">
        <v>98104</v>
      </c>
    </row>
    <row r="146" spans="1:32" hidden="1" x14ac:dyDescent="0.25">
      <c r="A146">
        <v>2217</v>
      </c>
      <c r="B146" t="s">
        <v>79</v>
      </c>
      <c r="C146" t="s">
        <v>80</v>
      </c>
      <c r="F146">
        <v>0</v>
      </c>
      <c r="G146" t="s">
        <v>3554</v>
      </c>
      <c r="H146" t="s">
        <v>43701</v>
      </c>
      <c r="Q146" t="s">
        <v>33</v>
      </c>
      <c r="AA146" t="s">
        <v>26506</v>
      </c>
      <c r="AB146" t="s">
        <v>26507</v>
      </c>
      <c r="AC146" t="s">
        <v>26508</v>
      </c>
      <c r="AD146">
        <v>-172158</v>
      </c>
      <c r="AE146" t="s">
        <v>38</v>
      </c>
      <c r="AF146">
        <v>98390</v>
      </c>
    </row>
    <row r="147" spans="1:32" hidden="1" x14ac:dyDescent="0.25">
      <c r="A147">
        <v>6541</v>
      </c>
      <c r="B147" t="s">
        <v>178</v>
      </c>
      <c r="C147" t="s">
        <v>179</v>
      </c>
      <c r="F147">
        <v>0</v>
      </c>
      <c r="H147" t="s">
        <v>43697</v>
      </c>
      <c r="Q147" t="s">
        <v>33</v>
      </c>
      <c r="Z147" t="s">
        <v>34</v>
      </c>
      <c r="AA147" t="s">
        <v>37954</v>
      </c>
      <c r="AB147" t="s">
        <v>37955</v>
      </c>
      <c r="AC147" t="s">
        <v>37956</v>
      </c>
      <c r="AD147">
        <v>-171899</v>
      </c>
      <c r="AE147" t="s">
        <v>38</v>
      </c>
      <c r="AF147">
        <v>99361</v>
      </c>
    </row>
    <row r="148" spans="1:32" hidden="1" x14ac:dyDescent="0.25">
      <c r="A148">
        <v>1896</v>
      </c>
      <c r="B148" t="s">
        <v>2046</v>
      </c>
      <c r="C148" t="s">
        <v>80</v>
      </c>
      <c r="F148">
        <v>0</v>
      </c>
      <c r="G148" t="s">
        <v>1418</v>
      </c>
      <c r="H148" t="s">
        <v>43701</v>
      </c>
      <c r="Q148" t="s">
        <v>33</v>
      </c>
      <c r="AA148" t="s">
        <v>1419</v>
      </c>
      <c r="AB148" t="s">
        <v>16249</v>
      </c>
      <c r="AC148" t="s">
        <v>16250</v>
      </c>
      <c r="AD148">
        <v>-162838</v>
      </c>
      <c r="AE148" t="s">
        <v>38</v>
      </c>
      <c r="AF148">
        <v>98504</v>
      </c>
    </row>
    <row r="149" spans="1:32" ht="409.5" hidden="1" x14ac:dyDescent="0.25">
      <c r="A149">
        <v>13792</v>
      </c>
      <c r="B149" t="s">
        <v>164</v>
      </c>
      <c r="C149" t="s">
        <v>165</v>
      </c>
      <c r="F149">
        <v>0</v>
      </c>
      <c r="H149" t="s">
        <v>43697</v>
      </c>
      <c r="Q149" t="s">
        <v>1200</v>
      </c>
      <c r="Z149" t="s">
        <v>34</v>
      </c>
      <c r="AA149" t="s">
        <v>935</v>
      </c>
      <c r="AB149" s="1" t="s">
        <v>31777</v>
      </c>
      <c r="AC149" t="s">
        <v>31778</v>
      </c>
      <c r="AD149">
        <v>-170102</v>
      </c>
      <c r="AE149" t="s">
        <v>38</v>
      </c>
      <c r="AF149">
        <v>98102</v>
      </c>
    </row>
    <row r="150" spans="1:32" ht="409.5" hidden="1" x14ac:dyDescent="0.25">
      <c r="A150">
        <v>11866</v>
      </c>
      <c r="B150" t="s">
        <v>334</v>
      </c>
      <c r="C150" t="s">
        <v>45</v>
      </c>
      <c r="F150">
        <v>0</v>
      </c>
      <c r="G150" t="s">
        <v>5901</v>
      </c>
      <c r="H150" t="s">
        <v>43701</v>
      </c>
      <c r="I150">
        <v>0</v>
      </c>
      <c r="Q150" t="s">
        <v>33</v>
      </c>
      <c r="Z150" t="s">
        <v>34</v>
      </c>
      <c r="AA150" t="s">
        <v>29324</v>
      </c>
      <c r="AB150" s="1" t="s">
        <v>33534</v>
      </c>
      <c r="AC150" t="s">
        <v>33506</v>
      </c>
      <c r="AD150" t="s">
        <v>33535</v>
      </c>
    </row>
    <row r="151" spans="1:32" hidden="1" x14ac:dyDescent="0.25">
      <c r="A151">
        <v>8761</v>
      </c>
      <c r="B151" t="s">
        <v>79</v>
      </c>
      <c r="C151" t="s">
        <v>80</v>
      </c>
      <c r="F151">
        <v>0</v>
      </c>
      <c r="G151" t="s">
        <v>1190</v>
      </c>
      <c r="H151" t="s">
        <v>43701</v>
      </c>
      <c r="Q151" t="s">
        <v>33</v>
      </c>
      <c r="AA151" t="s">
        <v>1191</v>
      </c>
      <c r="AB151" t="s">
        <v>10090</v>
      </c>
      <c r="AC151" t="s">
        <v>10091</v>
      </c>
      <c r="AD151">
        <v>-163627</v>
      </c>
      <c r="AE151" t="s">
        <v>38</v>
      </c>
      <c r="AF151">
        <v>98040</v>
      </c>
    </row>
    <row r="152" spans="1:32" hidden="1" x14ac:dyDescent="0.25">
      <c r="A152">
        <v>19918</v>
      </c>
      <c r="B152" t="s">
        <v>685</v>
      </c>
      <c r="C152" t="s">
        <v>686</v>
      </c>
      <c r="F152">
        <v>0</v>
      </c>
      <c r="G152" t="s">
        <v>33124</v>
      </c>
      <c r="H152" t="s">
        <v>43701</v>
      </c>
      <c r="I152">
        <v>0</v>
      </c>
      <c r="Q152" t="s">
        <v>33</v>
      </c>
      <c r="AA152" t="s">
        <v>31223</v>
      </c>
      <c r="AB152" t="s">
        <v>33125</v>
      </c>
      <c r="AC152" t="s">
        <v>33126</v>
      </c>
      <c r="AD152" t="s">
        <v>33127</v>
      </c>
      <c r="AE152" t="s">
        <v>38</v>
      </c>
      <c r="AF152">
        <v>97232</v>
      </c>
    </row>
    <row r="153" spans="1:32" hidden="1" x14ac:dyDescent="0.25">
      <c r="A153">
        <v>14471</v>
      </c>
      <c r="B153" t="s">
        <v>2046</v>
      </c>
      <c r="C153" t="s">
        <v>80</v>
      </c>
      <c r="F153">
        <v>0</v>
      </c>
      <c r="G153" t="s">
        <v>7430</v>
      </c>
      <c r="H153" t="s">
        <v>43701</v>
      </c>
      <c r="Q153" t="s">
        <v>33</v>
      </c>
      <c r="AA153" t="s">
        <v>7431</v>
      </c>
      <c r="AB153" t="s">
        <v>11701</v>
      </c>
      <c r="AC153" t="s">
        <v>11702</v>
      </c>
      <c r="AD153">
        <v>-161106</v>
      </c>
      <c r="AE153" t="s">
        <v>38</v>
      </c>
      <c r="AF153">
        <v>98221</v>
      </c>
    </row>
    <row r="154" spans="1:32" ht="409.5" hidden="1" x14ac:dyDescent="0.25">
      <c r="A154">
        <v>10493</v>
      </c>
      <c r="B154" t="s">
        <v>334</v>
      </c>
      <c r="C154" t="s">
        <v>45</v>
      </c>
      <c r="F154">
        <v>0</v>
      </c>
      <c r="H154" t="s">
        <v>43697</v>
      </c>
      <c r="I154">
        <v>0</v>
      </c>
      <c r="Q154" t="s">
        <v>33</v>
      </c>
      <c r="Z154" t="s">
        <v>34</v>
      </c>
      <c r="AA154" t="s">
        <v>22665</v>
      </c>
      <c r="AB154" s="1" t="s">
        <v>23717</v>
      </c>
      <c r="AC154" t="s">
        <v>23605</v>
      </c>
      <c r="AD154" t="s">
        <v>23718</v>
      </c>
      <c r="AE154" t="s">
        <v>102</v>
      </c>
      <c r="AF154">
        <v>97302</v>
      </c>
    </row>
    <row r="155" spans="1:32" hidden="1" x14ac:dyDescent="0.25">
      <c r="A155">
        <v>11927</v>
      </c>
      <c r="B155" t="s">
        <v>2046</v>
      </c>
      <c r="C155" t="s">
        <v>80</v>
      </c>
      <c r="F155">
        <v>0</v>
      </c>
      <c r="G155" t="s">
        <v>7400</v>
      </c>
      <c r="H155" t="s">
        <v>43701</v>
      </c>
      <c r="Q155" t="s">
        <v>33</v>
      </c>
      <c r="AA155" t="s">
        <v>7401</v>
      </c>
      <c r="AB155" t="s">
        <v>12734</v>
      </c>
      <c r="AC155" t="s">
        <v>12735</v>
      </c>
      <c r="AD155">
        <v>-161819</v>
      </c>
      <c r="AE155" t="s">
        <v>38</v>
      </c>
      <c r="AF155">
        <v>98258</v>
      </c>
    </row>
    <row r="156" spans="1:32" hidden="1" x14ac:dyDescent="0.25">
      <c r="A156">
        <v>1528</v>
      </c>
      <c r="B156" t="s">
        <v>73</v>
      </c>
      <c r="C156" t="s">
        <v>74</v>
      </c>
      <c r="F156">
        <v>0</v>
      </c>
      <c r="H156" t="s">
        <v>43697</v>
      </c>
      <c r="I156">
        <v>0</v>
      </c>
      <c r="Q156" t="s">
        <v>33</v>
      </c>
      <c r="Z156" t="s">
        <v>34</v>
      </c>
      <c r="AA156" t="s">
        <v>5571</v>
      </c>
      <c r="AB156" t="s">
        <v>41362</v>
      </c>
      <c r="AC156" t="s">
        <v>41363</v>
      </c>
      <c r="AD156" t="s">
        <v>41364</v>
      </c>
      <c r="AE156" t="s">
        <v>38</v>
      </c>
      <c r="AF156">
        <v>98372</v>
      </c>
    </row>
    <row r="157" spans="1:32" ht="409.5" x14ac:dyDescent="0.25">
      <c r="A157">
        <v>13065</v>
      </c>
      <c r="B157" t="s">
        <v>3712</v>
      </c>
      <c r="C157" t="s">
        <v>45</v>
      </c>
      <c r="F157">
        <v>0</v>
      </c>
      <c r="G157" t="s">
        <v>20250</v>
      </c>
      <c r="H157" t="s">
        <v>43701</v>
      </c>
      <c r="I157">
        <v>0</v>
      </c>
      <c r="Q157" t="s">
        <v>33</v>
      </c>
      <c r="Z157" t="s">
        <v>34</v>
      </c>
      <c r="AA157" t="s">
        <v>22598</v>
      </c>
      <c r="AB157" s="1" t="s">
        <v>24290</v>
      </c>
      <c r="AC157" t="s">
        <v>24027</v>
      </c>
      <c r="AD157" t="s">
        <v>24291</v>
      </c>
      <c r="AE157" t="s">
        <v>102</v>
      </c>
      <c r="AF157">
        <v>97302</v>
      </c>
    </row>
    <row r="158" spans="1:32" ht="409.5" x14ac:dyDescent="0.25">
      <c r="A158">
        <v>3020</v>
      </c>
      <c r="B158" t="s">
        <v>230</v>
      </c>
      <c r="C158" t="s">
        <v>45</v>
      </c>
      <c r="F158">
        <v>0</v>
      </c>
      <c r="G158" t="s">
        <v>20250</v>
      </c>
      <c r="H158" t="s">
        <v>43701</v>
      </c>
      <c r="Q158" t="s">
        <v>33</v>
      </c>
      <c r="Y158">
        <v>15</v>
      </c>
      <c r="Z158" t="s">
        <v>34</v>
      </c>
      <c r="AA158" t="s">
        <v>22643</v>
      </c>
      <c r="AB158" s="1" t="s">
        <v>23467</v>
      </c>
      <c r="AC158" t="s">
        <v>22580</v>
      </c>
      <c r="AD158">
        <v>-180729</v>
      </c>
    </row>
    <row r="159" spans="1:32" hidden="1" x14ac:dyDescent="0.25">
      <c r="A159">
        <v>17591</v>
      </c>
      <c r="B159" t="s">
        <v>79</v>
      </c>
      <c r="C159" t="s">
        <v>80</v>
      </c>
      <c r="F159">
        <v>0</v>
      </c>
      <c r="G159" t="s">
        <v>26043</v>
      </c>
      <c r="H159" t="s">
        <v>43701</v>
      </c>
      <c r="Q159" t="s">
        <v>33</v>
      </c>
      <c r="AA159" t="s">
        <v>26044</v>
      </c>
      <c r="AB159" t="s">
        <v>26591</v>
      </c>
      <c r="AC159" t="s">
        <v>26592</v>
      </c>
      <c r="AD159">
        <v>-181141</v>
      </c>
      <c r="AE159" t="s">
        <v>38</v>
      </c>
      <c r="AF159">
        <v>98223</v>
      </c>
    </row>
    <row r="160" spans="1:32" ht="409.5" hidden="1" x14ac:dyDescent="0.25">
      <c r="A160">
        <v>15708</v>
      </c>
      <c r="B160" t="s">
        <v>96</v>
      </c>
      <c r="C160" t="s">
        <v>97</v>
      </c>
      <c r="F160">
        <v>0</v>
      </c>
      <c r="H160" t="s">
        <v>43697</v>
      </c>
      <c r="I160">
        <v>0</v>
      </c>
      <c r="Q160" t="s">
        <v>33</v>
      </c>
      <c r="Z160" t="s">
        <v>34</v>
      </c>
      <c r="AA160" t="s">
        <v>148</v>
      </c>
      <c r="AB160" s="1" t="s">
        <v>149</v>
      </c>
      <c r="AC160" t="s">
        <v>150</v>
      </c>
      <c r="AD160" t="s">
        <v>151</v>
      </c>
    </row>
    <row r="161" spans="1:32" hidden="1" x14ac:dyDescent="0.25">
      <c r="A161">
        <v>14493</v>
      </c>
      <c r="B161" t="s">
        <v>178</v>
      </c>
      <c r="C161" t="s">
        <v>179</v>
      </c>
      <c r="F161">
        <v>0</v>
      </c>
      <c r="G161" t="s">
        <v>2988</v>
      </c>
      <c r="H161" t="s">
        <v>43701</v>
      </c>
      <c r="Q161" t="s">
        <v>33</v>
      </c>
      <c r="Z161" t="s">
        <v>34</v>
      </c>
      <c r="AA161" t="s">
        <v>5122</v>
      </c>
      <c r="AB161" t="s">
        <v>41976</v>
      </c>
      <c r="AC161" t="s">
        <v>41977</v>
      </c>
      <c r="AD161">
        <v>-171776</v>
      </c>
      <c r="AE161" t="s">
        <v>38</v>
      </c>
      <c r="AF161">
        <v>98901</v>
      </c>
    </row>
    <row r="162" spans="1:32" hidden="1" x14ac:dyDescent="0.25">
      <c r="A162">
        <v>8994</v>
      </c>
      <c r="B162" t="s">
        <v>2046</v>
      </c>
      <c r="C162" t="s">
        <v>80</v>
      </c>
      <c r="F162">
        <v>0</v>
      </c>
      <c r="G162" t="s">
        <v>14317</v>
      </c>
      <c r="H162" t="s">
        <v>43701</v>
      </c>
      <c r="Q162" t="s">
        <v>33</v>
      </c>
      <c r="R162" t="s">
        <v>484</v>
      </c>
      <c r="Y162">
        <v>30</v>
      </c>
      <c r="AA162" t="s">
        <v>14318</v>
      </c>
      <c r="AB162" t="s">
        <v>14319</v>
      </c>
      <c r="AC162" t="s">
        <v>14314</v>
      </c>
      <c r="AD162">
        <v>-163200</v>
      </c>
      <c r="AE162" t="s">
        <v>38</v>
      </c>
      <c r="AF162">
        <v>98225</v>
      </c>
    </row>
    <row r="163" spans="1:32" hidden="1" x14ac:dyDescent="0.25">
      <c r="A163">
        <v>13589</v>
      </c>
      <c r="B163" t="s">
        <v>68</v>
      </c>
      <c r="C163" t="s">
        <v>45</v>
      </c>
      <c r="F163">
        <v>0</v>
      </c>
      <c r="H163" t="s">
        <v>43697</v>
      </c>
      <c r="Q163" t="s">
        <v>33</v>
      </c>
      <c r="Y163">
        <v>15</v>
      </c>
      <c r="Z163" t="s">
        <v>34</v>
      </c>
      <c r="AA163" t="s">
        <v>19389</v>
      </c>
      <c r="AB163" t="s">
        <v>19390</v>
      </c>
      <c r="AC163" t="s">
        <v>19391</v>
      </c>
      <c r="AD163">
        <v>-180932</v>
      </c>
    </row>
    <row r="164" spans="1:32" ht="409.5" hidden="1" x14ac:dyDescent="0.25">
      <c r="A164">
        <v>16767</v>
      </c>
      <c r="B164" t="s">
        <v>230</v>
      </c>
      <c r="C164" t="s">
        <v>45</v>
      </c>
      <c r="F164">
        <v>0</v>
      </c>
      <c r="H164" t="s">
        <v>43697</v>
      </c>
      <c r="Q164" t="s">
        <v>33</v>
      </c>
      <c r="Z164" t="s">
        <v>34</v>
      </c>
      <c r="AA164" t="s">
        <v>22325</v>
      </c>
      <c r="AB164" s="1" t="s">
        <v>23333</v>
      </c>
      <c r="AC164" t="s">
        <v>22580</v>
      </c>
      <c r="AD164">
        <v>-172448</v>
      </c>
    </row>
    <row r="165" spans="1:32" hidden="1" x14ac:dyDescent="0.25">
      <c r="A165">
        <v>1884</v>
      </c>
      <c r="B165" t="s">
        <v>73</v>
      </c>
      <c r="C165" t="s">
        <v>74</v>
      </c>
      <c r="F165">
        <v>0</v>
      </c>
      <c r="H165" t="s">
        <v>43697</v>
      </c>
      <c r="Q165" t="s">
        <v>63</v>
      </c>
      <c r="Z165" t="s">
        <v>34</v>
      </c>
      <c r="AA165" t="s">
        <v>42703</v>
      </c>
      <c r="AB165" t="s">
        <v>42704</v>
      </c>
      <c r="AC165" t="s">
        <v>42705</v>
      </c>
      <c r="AD165">
        <v>-163158</v>
      </c>
    </row>
    <row r="166" spans="1:32" hidden="1" x14ac:dyDescent="0.25">
      <c r="A166">
        <v>15811</v>
      </c>
      <c r="B166" t="s">
        <v>3712</v>
      </c>
      <c r="C166" t="s">
        <v>45</v>
      </c>
      <c r="F166">
        <v>0</v>
      </c>
      <c r="H166" t="s">
        <v>43697</v>
      </c>
      <c r="I166">
        <v>0</v>
      </c>
      <c r="Q166" t="s">
        <v>33</v>
      </c>
      <c r="AA166" t="s">
        <v>41745</v>
      </c>
      <c r="AB166" t="s">
        <v>41746</v>
      </c>
      <c r="AC166" t="s">
        <v>41747</v>
      </c>
      <c r="AD166" t="s">
        <v>41748</v>
      </c>
    </row>
    <row r="167" spans="1:32" ht="409.5" hidden="1" x14ac:dyDescent="0.25">
      <c r="A167">
        <v>5836</v>
      </c>
      <c r="B167" t="s">
        <v>276</v>
      </c>
      <c r="C167" t="s">
        <v>45</v>
      </c>
      <c r="F167">
        <v>0</v>
      </c>
      <c r="H167" t="s">
        <v>43697</v>
      </c>
      <c r="I167">
        <v>0</v>
      </c>
      <c r="P167" t="s">
        <v>5392</v>
      </c>
      <c r="Q167" t="s">
        <v>33</v>
      </c>
      <c r="Y167">
        <v>10</v>
      </c>
      <c r="Z167" t="s">
        <v>34</v>
      </c>
      <c r="AA167" t="s">
        <v>9034</v>
      </c>
      <c r="AB167" s="1" t="s">
        <v>19551</v>
      </c>
      <c r="AC167" t="s">
        <v>19552</v>
      </c>
      <c r="AD167" t="s">
        <v>19553</v>
      </c>
    </row>
    <row r="168" spans="1:32" hidden="1" x14ac:dyDescent="0.25">
      <c r="A168">
        <v>14199</v>
      </c>
      <c r="B168" t="s">
        <v>677</v>
      </c>
      <c r="C168" t="s">
        <v>80</v>
      </c>
      <c r="F168">
        <v>0</v>
      </c>
      <c r="G168" t="s">
        <v>7440</v>
      </c>
      <c r="H168" t="s">
        <v>43701</v>
      </c>
      <c r="Q168" t="s">
        <v>33</v>
      </c>
      <c r="AA168" t="s">
        <v>7441</v>
      </c>
      <c r="AB168" t="s">
        <v>27899</v>
      </c>
      <c r="AC168" t="s">
        <v>27900</v>
      </c>
      <c r="AD168">
        <v>-161029</v>
      </c>
      <c r="AE168" t="s">
        <v>38</v>
      </c>
      <c r="AF168">
        <v>98512</v>
      </c>
    </row>
    <row r="169" spans="1:32" ht="409.5" hidden="1" x14ac:dyDescent="0.25">
      <c r="A169">
        <v>2397</v>
      </c>
      <c r="B169" t="s">
        <v>230</v>
      </c>
      <c r="C169" t="s">
        <v>45</v>
      </c>
      <c r="F169">
        <v>0</v>
      </c>
      <c r="H169" t="s">
        <v>43697</v>
      </c>
      <c r="Q169" t="s">
        <v>33</v>
      </c>
      <c r="Y169">
        <v>15</v>
      </c>
      <c r="Z169" t="s">
        <v>34</v>
      </c>
      <c r="AA169" t="s">
        <v>23251</v>
      </c>
      <c r="AB169" s="1" t="s">
        <v>23463</v>
      </c>
      <c r="AC169" t="s">
        <v>22580</v>
      </c>
      <c r="AD169">
        <v>-180710</v>
      </c>
    </row>
    <row r="170" spans="1:32" ht="375" hidden="1" x14ac:dyDescent="0.25">
      <c r="A170">
        <v>546</v>
      </c>
      <c r="B170" t="s">
        <v>178</v>
      </c>
      <c r="C170" t="s">
        <v>179</v>
      </c>
      <c r="F170">
        <v>0</v>
      </c>
      <c r="H170" t="s">
        <v>43697</v>
      </c>
      <c r="Q170" t="s">
        <v>33</v>
      </c>
      <c r="Z170" t="s">
        <v>34</v>
      </c>
      <c r="AA170" t="s">
        <v>17512</v>
      </c>
      <c r="AB170" s="1" t="s">
        <v>37843</v>
      </c>
      <c r="AC170" t="s">
        <v>37844</v>
      </c>
      <c r="AD170">
        <v>-173023</v>
      </c>
      <c r="AE170" t="s">
        <v>38</v>
      </c>
      <c r="AF170">
        <v>98922</v>
      </c>
    </row>
    <row r="171" spans="1:32" ht="409.5" hidden="1" x14ac:dyDescent="0.25">
      <c r="A171">
        <v>18485</v>
      </c>
      <c r="B171" t="s">
        <v>334</v>
      </c>
      <c r="C171" t="s">
        <v>45</v>
      </c>
      <c r="F171">
        <v>0</v>
      </c>
      <c r="G171" t="s">
        <v>789</v>
      </c>
      <c r="H171" t="s">
        <v>43701</v>
      </c>
      <c r="I171">
        <v>0</v>
      </c>
      <c r="Q171" t="s">
        <v>33</v>
      </c>
      <c r="Z171" t="s">
        <v>34</v>
      </c>
      <c r="AA171" t="s">
        <v>790</v>
      </c>
      <c r="AB171" s="1" t="s">
        <v>29170</v>
      </c>
      <c r="AC171" t="s">
        <v>29171</v>
      </c>
      <c r="AD171" t="s">
        <v>29172</v>
      </c>
      <c r="AE171" t="s">
        <v>38</v>
      </c>
      <c r="AF171">
        <v>98326</v>
      </c>
    </row>
    <row r="172" spans="1:32" hidden="1" x14ac:dyDescent="0.25">
      <c r="A172">
        <v>4679</v>
      </c>
      <c r="B172" t="s">
        <v>2046</v>
      </c>
      <c r="C172" t="s">
        <v>80</v>
      </c>
      <c r="F172">
        <v>0</v>
      </c>
      <c r="H172" t="s">
        <v>43697</v>
      </c>
      <c r="Q172" t="s">
        <v>33</v>
      </c>
      <c r="AA172" t="s">
        <v>15027</v>
      </c>
      <c r="AB172" t="s">
        <v>15028</v>
      </c>
      <c r="AC172" t="s">
        <v>15029</v>
      </c>
      <c r="AD172">
        <v>-173069</v>
      </c>
      <c r="AE172" t="s">
        <v>38</v>
      </c>
      <c r="AF172">
        <v>98404</v>
      </c>
    </row>
    <row r="173" spans="1:32" hidden="1" x14ac:dyDescent="0.25">
      <c r="A173">
        <v>3491</v>
      </c>
      <c r="B173" t="s">
        <v>73</v>
      </c>
      <c r="C173" t="s">
        <v>74</v>
      </c>
      <c r="F173">
        <v>0</v>
      </c>
      <c r="G173" t="s">
        <v>2485</v>
      </c>
      <c r="H173" t="s">
        <v>43701</v>
      </c>
      <c r="Q173" t="s">
        <v>33</v>
      </c>
      <c r="Y173">
        <v>15</v>
      </c>
      <c r="Z173" t="s">
        <v>34</v>
      </c>
      <c r="AA173" t="s">
        <v>6360</v>
      </c>
      <c r="AB173" t="s">
        <v>6361</v>
      </c>
      <c r="AC173" t="s">
        <v>6362</v>
      </c>
      <c r="AD173">
        <v>-173276</v>
      </c>
      <c r="AE173" t="s">
        <v>38</v>
      </c>
      <c r="AF173">
        <v>98104</v>
      </c>
    </row>
    <row r="174" spans="1:32" ht="409.5" hidden="1" x14ac:dyDescent="0.25">
      <c r="A174">
        <v>17246</v>
      </c>
      <c r="B174" t="s">
        <v>685</v>
      </c>
      <c r="C174" t="s">
        <v>686</v>
      </c>
      <c r="F174">
        <v>0</v>
      </c>
      <c r="H174" t="s">
        <v>43697</v>
      </c>
      <c r="Q174" t="s">
        <v>33</v>
      </c>
      <c r="AA174" t="s">
        <v>28373</v>
      </c>
      <c r="AB174" s="1" t="s">
        <v>34564</v>
      </c>
      <c r="AC174" t="s">
        <v>34436</v>
      </c>
      <c r="AD174">
        <v>-170990</v>
      </c>
    </row>
    <row r="175" spans="1:32" ht="409.5" hidden="1" x14ac:dyDescent="0.25">
      <c r="A175">
        <v>9121</v>
      </c>
      <c r="B175" t="s">
        <v>230</v>
      </c>
      <c r="C175" t="s">
        <v>45</v>
      </c>
      <c r="F175">
        <v>0</v>
      </c>
      <c r="H175" t="s">
        <v>43697</v>
      </c>
      <c r="Q175" t="s">
        <v>33</v>
      </c>
      <c r="Z175" t="s">
        <v>34</v>
      </c>
      <c r="AA175" t="s">
        <v>22321</v>
      </c>
      <c r="AB175" s="1" t="s">
        <v>23149</v>
      </c>
      <c r="AC175" t="s">
        <v>22580</v>
      </c>
      <c r="AD175">
        <v>-170592</v>
      </c>
    </row>
    <row r="176" spans="1:32" ht="409.5" hidden="1" x14ac:dyDescent="0.25">
      <c r="A176">
        <v>6209</v>
      </c>
      <c r="B176" t="s">
        <v>124</v>
      </c>
      <c r="C176" t="s">
        <v>45</v>
      </c>
      <c r="F176">
        <v>0</v>
      </c>
      <c r="H176" t="s">
        <v>43697</v>
      </c>
      <c r="Q176" t="s">
        <v>33</v>
      </c>
      <c r="Y176">
        <v>30</v>
      </c>
      <c r="Z176" t="s">
        <v>34</v>
      </c>
      <c r="AA176" t="s">
        <v>17900</v>
      </c>
      <c r="AB176" s="1" t="s">
        <v>17901</v>
      </c>
      <c r="AC176" t="s">
        <v>17902</v>
      </c>
      <c r="AD176">
        <v>-161512</v>
      </c>
    </row>
    <row r="177" spans="1:32" hidden="1" x14ac:dyDescent="0.25">
      <c r="A177">
        <v>12868</v>
      </c>
      <c r="B177" t="s">
        <v>79</v>
      </c>
      <c r="C177" t="s">
        <v>80</v>
      </c>
      <c r="F177">
        <v>0</v>
      </c>
      <c r="G177" t="s">
        <v>1418</v>
      </c>
      <c r="H177" t="s">
        <v>43701</v>
      </c>
      <c r="Q177" t="s">
        <v>33</v>
      </c>
      <c r="AA177" t="s">
        <v>1419</v>
      </c>
      <c r="AB177" t="s">
        <v>15788</v>
      </c>
      <c r="AC177" t="s">
        <v>15789</v>
      </c>
      <c r="AD177">
        <v>-163668</v>
      </c>
      <c r="AE177" t="s">
        <v>38</v>
      </c>
      <c r="AF177">
        <v>98513</v>
      </c>
    </row>
    <row r="178" spans="1:32" hidden="1" x14ac:dyDescent="0.25">
      <c r="A178">
        <v>3758</v>
      </c>
      <c r="B178" t="s">
        <v>73</v>
      </c>
      <c r="C178" t="s">
        <v>74</v>
      </c>
      <c r="F178">
        <v>0</v>
      </c>
      <c r="H178" t="s">
        <v>43697</v>
      </c>
      <c r="I178">
        <v>0</v>
      </c>
      <c r="Q178" t="s">
        <v>33</v>
      </c>
      <c r="Z178" t="s">
        <v>34</v>
      </c>
      <c r="AA178" t="s">
        <v>184</v>
      </c>
      <c r="AB178" t="s">
        <v>185</v>
      </c>
      <c r="AC178" t="s">
        <v>186</v>
      </c>
      <c r="AD178" t="s">
        <v>187</v>
      </c>
      <c r="AE178" t="s">
        <v>38</v>
      </c>
      <c r="AF178">
        <v>98008</v>
      </c>
    </row>
    <row r="179" spans="1:32" ht="409.5" hidden="1" x14ac:dyDescent="0.25">
      <c r="A179">
        <v>176</v>
      </c>
      <c r="B179" t="s">
        <v>276</v>
      </c>
      <c r="C179" t="s">
        <v>45</v>
      </c>
      <c r="F179">
        <v>0</v>
      </c>
      <c r="G179" t="s">
        <v>43700</v>
      </c>
      <c r="H179" t="s">
        <v>43698</v>
      </c>
      <c r="I179">
        <v>0</v>
      </c>
      <c r="Q179" t="s">
        <v>33</v>
      </c>
      <c r="AA179" t="s">
        <v>41122</v>
      </c>
      <c r="AB179" s="1" t="s">
        <v>41739</v>
      </c>
      <c r="AC179" t="s">
        <v>41740</v>
      </c>
      <c r="AD179" t="s">
        <v>41741</v>
      </c>
    </row>
    <row r="180" spans="1:32" hidden="1" x14ac:dyDescent="0.25">
      <c r="A180">
        <v>2570</v>
      </c>
      <c r="B180" t="s">
        <v>2046</v>
      </c>
      <c r="C180" t="s">
        <v>80</v>
      </c>
      <c r="F180">
        <v>0</v>
      </c>
      <c r="G180" t="s">
        <v>11322</v>
      </c>
      <c r="H180" t="s">
        <v>43701</v>
      </c>
      <c r="Q180" t="s">
        <v>33</v>
      </c>
      <c r="AA180" t="s">
        <v>11323</v>
      </c>
      <c r="AB180" t="s">
        <v>13585</v>
      </c>
      <c r="AC180" t="s">
        <v>13581</v>
      </c>
      <c r="AD180">
        <v>-161273</v>
      </c>
      <c r="AE180" t="s">
        <v>38</v>
      </c>
      <c r="AF180">
        <v>98042</v>
      </c>
    </row>
    <row r="181" spans="1:32" hidden="1" x14ac:dyDescent="0.25">
      <c r="A181">
        <v>2887</v>
      </c>
      <c r="B181" t="s">
        <v>773</v>
      </c>
      <c r="C181" t="s">
        <v>80</v>
      </c>
      <c r="F181">
        <v>0</v>
      </c>
      <c r="G181" t="s">
        <v>1418</v>
      </c>
      <c r="H181" t="s">
        <v>43701</v>
      </c>
      <c r="I181">
        <v>0</v>
      </c>
      <c r="Q181" t="s">
        <v>63</v>
      </c>
      <c r="Z181" t="s">
        <v>34</v>
      </c>
      <c r="AA181" t="s">
        <v>5784</v>
      </c>
      <c r="AB181" t="s">
        <v>6424</v>
      </c>
      <c r="AC181" t="s">
        <v>6425</v>
      </c>
      <c r="AD181" t="s">
        <v>6426</v>
      </c>
      <c r="AE181" t="s">
        <v>38</v>
      </c>
      <c r="AF181">
        <v>98504</v>
      </c>
    </row>
    <row r="182" spans="1:32" hidden="1" x14ac:dyDescent="0.25">
      <c r="A182">
        <v>17274</v>
      </c>
      <c r="B182" t="s">
        <v>96</v>
      </c>
      <c r="C182" t="s">
        <v>97</v>
      </c>
      <c r="F182">
        <v>0</v>
      </c>
      <c r="H182" t="s">
        <v>43697</v>
      </c>
      <c r="Q182" t="s">
        <v>33</v>
      </c>
      <c r="Z182" t="s">
        <v>34</v>
      </c>
      <c r="AA182" t="s">
        <v>8836</v>
      </c>
      <c r="AB182" t="s">
        <v>8837</v>
      </c>
      <c r="AC182" t="s">
        <v>8838</v>
      </c>
      <c r="AD182">
        <v>-172172</v>
      </c>
    </row>
    <row r="183" spans="1:32" hidden="1" x14ac:dyDescent="0.25">
      <c r="A183">
        <v>80</v>
      </c>
      <c r="B183" t="s">
        <v>96</v>
      </c>
      <c r="C183" t="s">
        <v>97</v>
      </c>
      <c r="F183">
        <v>0</v>
      </c>
      <c r="H183" t="s">
        <v>43697</v>
      </c>
      <c r="I183">
        <v>0</v>
      </c>
      <c r="P183" t="s">
        <v>9366</v>
      </c>
      <c r="Q183" t="s">
        <v>33</v>
      </c>
      <c r="Z183" t="s">
        <v>34</v>
      </c>
      <c r="AA183" t="s">
        <v>5393</v>
      </c>
      <c r="AB183" t="s">
        <v>9367</v>
      </c>
      <c r="AC183" t="s">
        <v>9368</v>
      </c>
      <c r="AD183" t="s">
        <v>9369</v>
      </c>
      <c r="AE183" t="s">
        <v>102</v>
      </c>
      <c r="AF183">
        <v>97027</v>
      </c>
    </row>
    <row r="184" spans="1:32" hidden="1" x14ac:dyDescent="0.25">
      <c r="A184">
        <v>10450</v>
      </c>
      <c r="B184" t="s">
        <v>2046</v>
      </c>
      <c r="C184" t="s">
        <v>80</v>
      </c>
      <c r="F184">
        <v>0</v>
      </c>
      <c r="G184" t="s">
        <v>7886</v>
      </c>
      <c r="H184" t="s">
        <v>43701</v>
      </c>
      <c r="I184">
        <v>0</v>
      </c>
      <c r="Q184" t="s">
        <v>33</v>
      </c>
      <c r="AA184" t="s">
        <v>8674</v>
      </c>
      <c r="AB184" t="s">
        <v>14199</v>
      </c>
      <c r="AC184" t="s">
        <v>14200</v>
      </c>
      <c r="AD184" t="s">
        <v>14201</v>
      </c>
      <c r="AE184" t="s">
        <v>38</v>
      </c>
      <c r="AF184">
        <v>98807</v>
      </c>
    </row>
    <row r="185" spans="1:32" ht="409.5" hidden="1" x14ac:dyDescent="0.25">
      <c r="A185">
        <v>14339</v>
      </c>
      <c r="B185" t="s">
        <v>68</v>
      </c>
      <c r="C185" t="s">
        <v>45</v>
      </c>
      <c r="F185">
        <v>0</v>
      </c>
      <c r="H185" t="s">
        <v>43697</v>
      </c>
      <c r="Q185" t="s">
        <v>33</v>
      </c>
      <c r="Y185">
        <v>10</v>
      </c>
      <c r="Z185" t="s">
        <v>34</v>
      </c>
      <c r="AA185" t="s">
        <v>1344</v>
      </c>
      <c r="AB185" s="1" t="s">
        <v>40211</v>
      </c>
      <c r="AC185" t="s">
        <v>40212</v>
      </c>
      <c r="AD185">
        <v>-162794</v>
      </c>
      <c r="AE185" t="s">
        <v>38</v>
      </c>
      <c r="AF185">
        <v>98335</v>
      </c>
    </row>
    <row r="186" spans="1:32" hidden="1" x14ac:dyDescent="0.25">
      <c r="A186">
        <v>1221</v>
      </c>
      <c r="B186" t="s">
        <v>2046</v>
      </c>
      <c r="C186" t="s">
        <v>80</v>
      </c>
      <c r="F186">
        <v>0</v>
      </c>
      <c r="G186" t="s">
        <v>5838</v>
      </c>
      <c r="H186" t="s">
        <v>43701</v>
      </c>
      <c r="Q186" t="s">
        <v>33</v>
      </c>
      <c r="AA186" t="s">
        <v>15033</v>
      </c>
      <c r="AB186" t="s">
        <v>15034</v>
      </c>
      <c r="AC186" t="s">
        <v>15035</v>
      </c>
      <c r="AD186">
        <v>-160729</v>
      </c>
      <c r="AE186" t="s">
        <v>38</v>
      </c>
      <c r="AF186">
        <v>98272</v>
      </c>
    </row>
    <row r="187" spans="1:32" hidden="1" x14ac:dyDescent="0.25">
      <c r="A187">
        <v>12230</v>
      </c>
      <c r="B187" t="s">
        <v>334</v>
      </c>
      <c r="C187" t="s">
        <v>45</v>
      </c>
      <c r="F187">
        <v>0</v>
      </c>
      <c r="H187" t="s">
        <v>43697</v>
      </c>
      <c r="P187" t="s">
        <v>931</v>
      </c>
      <c r="Q187" t="s">
        <v>33</v>
      </c>
      <c r="Z187" t="s">
        <v>34</v>
      </c>
      <c r="AA187" t="s">
        <v>18467</v>
      </c>
      <c r="AB187" t="s">
        <v>18468</v>
      </c>
      <c r="AC187" t="s">
        <v>18469</v>
      </c>
      <c r="AD187">
        <v>-161637</v>
      </c>
      <c r="AE187" t="s">
        <v>38</v>
      </c>
      <c r="AF187">
        <v>98368</v>
      </c>
    </row>
    <row r="188" spans="1:32" hidden="1" x14ac:dyDescent="0.25">
      <c r="A188">
        <v>4736</v>
      </c>
      <c r="B188" t="s">
        <v>124</v>
      </c>
      <c r="C188" t="s">
        <v>45</v>
      </c>
      <c r="F188">
        <v>0</v>
      </c>
      <c r="H188" t="s">
        <v>43697</v>
      </c>
      <c r="Q188" t="s">
        <v>33</v>
      </c>
      <c r="AA188" t="s">
        <v>2018</v>
      </c>
      <c r="AB188" t="s">
        <v>22268</v>
      </c>
      <c r="AC188" t="s">
        <v>22269</v>
      </c>
      <c r="AD188">
        <v>-172595</v>
      </c>
      <c r="AE188" t="s">
        <v>38</v>
      </c>
      <c r="AF188">
        <v>98116</v>
      </c>
    </row>
    <row r="189" spans="1:32" hidden="1" x14ac:dyDescent="0.25">
      <c r="A189">
        <v>16923</v>
      </c>
      <c r="B189" t="s">
        <v>73</v>
      </c>
      <c r="C189" t="s">
        <v>74</v>
      </c>
      <c r="F189">
        <v>0</v>
      </c>
      <c r="H189" t="s">
        <v>43697</v>
      </c>
      <c r="I189">
        <v>0</v>
      </c>
      <c r="Q189" t="s">
        <v>63</v>
      </c>
      <c r="Z189" t="s">
        <v>34</v>
      </c>
      <c r="AA189" t="s">
        <v>39932</v>
      </c>
      <c r="AB189" t="s">
        <v>39933</v>
      </c>
      <c r="AC189" t="s">
        <v>39934</v>
      </c>
      <c r="AD189" t="s">
        <v>39935</v>
      </c>
    </row>
    <row r="190" spans="1:32" ht="409.5" x14ac:dyDescent="0.25">
      <c r="A190">
        <v>9005</v>
      </c>
      <c r="B190" t="s">
        <v>334</v>
      </c>
      <c r="C190" t="s">
        <v>45</v>
      </c>
      <c r="F190">
        <v>0</v>
      </c>
      <c r="G190" t="s">
        <v>20250</v>
      </c>
      <c r="H190" t="s">
        <v>43701</v>
      </c>
      <c r="Q190" t="s">
        <v>33</v>
      </c>
      <c r="Z190" t="s">
        <v>34</v>
      </c>
      <c r="AA190" t="s">
        <v>22734</v>
      </c>
      <c r="AB190" s="1" t="s">
        <v>23880</v>
      </c>
      <c r="AC190" t="s">
        <v>23605</v>
      </c>
      <c r="AD190">
        <v>-160037</v>
      </c>
      <c r="AE190" t="s">
        <v>102</v>
      </c>
      <c r="AF190">
        <v>97302</v>
      </c>
    </row>
    <row r="191" spans="1:32" ht="300" x14ac:dyDescent="0.25">
      <c r="A191">
        <v>12246</v>
      </c>
      <c r="B191" t="s">
        <v>489</v>
      </c>
      <c r="C191" t="s">
        <v>45</v>
      </c>
      <c r="F191">
        <v>0</v>
      </c>
      <c r="G191" t="s">
        <v>20250</v>
      </c>
      <c r="H191" t="s">
        <v>43701</v>
      </c>
      <c r="Q191" t="s">
        <v>33</v>
      </c>
      <c r="Z191" t="s">
        <v>34</v>
      </c>
      <c r="AA191" t="s">
        <v>22895</v>
      </c>
      <c r="AB191" s="1" t="s">
        <v>22896</v>
      </c>
      <c r="AC191" t="s">
        <v>22580</v>
      </c>
      <c r="AD191">
        <v>-161999</v>
      </c>
      <c r="AE191" t="s">
        <v>102</v>
      </c>
      <c r="AF191">
        <v>97302</v>
      </c>
    </row>
    <row r="192" spans="1:32" hidden="1" x14ac:dyDescent="0.25">
      <c r="A192">
        <v>9618</v>
      </c>
      <c r="B192" t="s">
        <v>124</v>
      </c>
      <c r="C192" t="s">
        <v>45</v>
      </c>
      <c r="F192">
        <v>0</v>
      </c>
      <c r="H192" t="s">
        <v>43697</v>
      </c>
      <c r="Q192" t="s">
        <v>33</v>
      </c>
      <c r="Z192" t="s">
        <v>34</v>
      </c>
      <c r="AA192" t="s">
        <v>41282</v>
      </c>
      <c r="AB192" t="s">
        <v>41283</v>
      </c>
      <c r="AC192" t="s">
        <v>41284</v>
      </c>
      <c r="AD192">
        <v>-162890</v>
      </c>
    </row>
    <row r="193" spans="1:32" hidden="1" x14ac:dyDescent="0.25">
      <c r="A193">
        <v>2795</v>
      </c>
      <c r="B193" t="s">
        <v>739</v>
      </c>
      <c r="C193" t="s">
        <v>686</v>
      </c>
      <c r="F193">
        <v>0</v>
      </c>
      <c r="G193" t="s">
        <v>3180</v>
      </c>
      <c r="H193" t="s">
        <v>43701</v>
      </c>
      <c r="Q193" t="s">
        <v>33</v>
      </c>
      <c r="AA193" t="s">
        <v>3181</v>
      </c>
      <c r="AB193" t="s">
        <v>24986</v>
      </c>
      <c r="AC193" t="s">
        <v>24987</v>
      </c>
      <c r="AD193">
        <v>-163184</v>
      </c>
    </row>
    <row r="194" spans="1:32" hidden="1" x14ac:dyDescent="0.25">
      <c r="A194">
        <v>3414</v>
      </c>
      <c r="B194" t="s">
        <v>677</v>
      </c>
      <c r="C194" t="s">
        <v>80</v>
      </c>
      <c r="F194">
        <v>0</v>
      </c>
      <c r="G194" t="s">
        <v>990</v>
      </c>
      <c r="H194" t="s">
        <v>43701</v>
      </c>
      <c r="I194">
        <v>0</v>
      </c>
      <c r="Q194" t="s">
        <v>33</v>
      </c>
      <c r="AA194" t="s">
        <v>1226</v>
      </c>
      <c r="AB194" t="s">
        <v>1227</v>
      </c>
      <c r="AC194" t="s">
        <v>1228</v>
      </c>
      <c r="AD194" t="s">
        <v>1229</v>
      </c>
      <c r="AE194" t="s">
        <v>38</v>
      </c>
      <c r="AF194">
        <v>98660</v>
      </c>
    </row>
    <row r="195" spans="1:32" ht="409.5" hidden="1" x14ac:dyDescent="0.25">
      <c r="A195">
        <v>9882</v>
      </c>
      <c r="B195" t="s">
        <v>30</v>
      </c>
      <c r="C195" t="s">
        <v>31</v>
      </c>
      <c r="F195">
        <v>0</v>
      </c>
      <c r="H195" t="s">
        <v>43697</v>
      </c>
      <c r="Q195" t="s">
        <v>33</v>
      </c>
      <c r="Z195" t="s">
        <v>34</v>
      </c>
      <c r="AA195" t="s">
        <v>9206</v>
      </c>
      <c r="AB195" s="1" t="s">
        <v>9207</v>
      </c>
      <c r="AC195" t="s">
        <v>9208</v>
      </c>
      <c r="AD195">
        <v>-171601</v>
      </c>
      <c r="AE195" t="s">
        <v>38</v>
      </c>
      <c r="AF195">
        <v>98004</v>
      </c>
    </row>
    <row r="196" spans="1:32" hidden="1" x14ac:dyDescent="0.25">
      <c r="A196">
        <v>15928</v>
      </c>
      <c r="B196" t="s">
        <v>334</v>
      </c>
      <c r="C196" t="s">
        <v>45</v>
      </c>
      <c r="F196">
        <v>0</v>
      </c>
      <c r="H196" t="s">
        <v>43697</v>
      </c>
      <c r="I196">
        <v>0</v>
      </c>
      <c r="Q196" t="s">
        <v>33</v>
      </c>
      <c r="AA196" t="s">
        <v>417</v>
      </c>
      <c r="AB196" t="s">
        <v>33998</v>
      </c>
      <c r="AC196" t="s">
        <v>33989</v>
      </c>
      <c r="AD196" t="s">
        <v>33999</v>
      </c>
      <c r="AE196" t="s">
        <v>38</v>
      </c>
      <c r="AF196">
        <v>99224</v>
      </c>
    </row>
    <row r="197" spans="1:32" hidden="1" x14ac:dyDescent="0.25">
      <c r="A197">
        <v>12519</v>
      </c>
      <c r="B197" t="s">
        <v>107</v>
      </c>
      <c r="C197" t="s">
        <v>108</v>
      </c>
      <c r="F197">
        <v>0</v>
      </c>
      <c r="H197" t="s">
        <v>43697</v>
      </c>
      <c r="I197">
        <v>0</v>
      </c>
      <c r="Q197" t="s">
        <v>33</v>
      </c>
      <c r="Z197" t="s">
        <v>34</v>
      </c>
      <c r="AA197" t="s">
        <v>21913</v>
      </c>
      <c r="AB197" t="s">
        <v>21914</v>
      </c>
      <c r="AC197" t="s">
        <v>21915</v>
      </c>
      <c r="AD197" t="s">
        <v>21916</v>
      </c>
      <c r="AE197" t="s">
        <v>38</v>
      </c>
      <c r="AF197">
        <v>98444</v>
      </c>
    </row>
    <row r="198" spans="1:32" hidden="1" x14ac:dyDescent="0.25">
      <c r="A198">
        <v>16408</v>
      </c>
      <c r="B198" t="s">
        <v>685</v>
      </c>
      <c r="C198" t="s">
        <v>686</v>
      </c>
      <c r="F198">
        <v>0</v>
      </c>
      <c r="H198" t="s">
        <v>43697</v>
      </c>
      <c r="I198">
        <v>0</v>
      </c>
      <c r="Q198" t="s">
        <v>33</v>
      </c>
      <c r="AA198" t="s">
        <v>30469</v>
      </c>
      <c r="AB198" t="s">
        <v>34354</v>
      </c>
      <c r="AC198" t="s">
        <v>34345</v>
      </c>
      <c r="AD198" t="s">
        <v>34355</v>
      </c>
    </row>
    <row r="199" spans="1:32" hidden="1" x14ac:dyDescent="0.25">
      <c r="A199">
        <v>3926</v>
      </c>
      <c r="B199" t="s">
        <v>79</v>
      </c>
      <c r="C199" t="s">
        <v>80</v>
      </c>
      <c r="F199">
        <v>0</v>
      </c>
      <c r="G199" t="s">
        <v>26939</v>
      </c>
      <c r="H199" t="s">
        <v>43701</v>
      </c>
      <c r="Q199" t="s">
        <v>33</v>
      </c>
      <c r="AA199" t="s">
        <v>26940</v>
      </c>
      <c r="AB199" t="s">
        <v>26941</v>
      </c>
      <c r="AC199" t="s">
        <v>26942</v>
      </c>
      <c r="AD199">
        <v>-172074</v>
      </c>
      <c r="AE199" t="s">
        <v>38</v>
      </c>
      <c r="AF199">
        <v>98541</v>
      </c>
    </row>
    <row r="200" spans="1:32" hidden="1" x14ac:dyDescent="0.25">
      <c r="A200">
        <v>16492</v>
      </c>
      <c r="B200" t="s">
        <v>2046</v>
      </c>
      <c r="C200" t="s">
        <v>80</v>
      </c>
      <c r="F200">
        <v>0</v>
      </c>
      <c r="G200" t="s">
        <v>2993</v>
      </c>
      <c r="H200" t="s">
        <v>43701</v>
      </c>
      <c r="Q200" t="s">
        <v>33</v>
      </c>
      <c r="AA200" t="s">
        <v>11619</v>
      </c>
      <c r="AB200" t="s">
        <v>12881</v>
      </c>
      <c r="AC200" t="s">
        <v>12882</v>
      </c>
      <c r="AD200">
        <v>-172142</v>
      </c>
      <c r="AE200" t="s">
        <v>38</v>
      </c>
      <c r="AF200">
        <v>98563</v>
      </c>
    </row>
    <row r="201" spans="1:32" hidden="1" x14ac:dyDescent="0.25">
      <c r="A201">
        <v>13425</v>
      </c>
      <c r="B201" t="s">
        <v>344</v>
      </c>
      <c r="C201" t="s">
        <v>31</v>
      </c>
      <c r="F201">
        <v>0</v>
      </c>
      <c r="G201" t="s">
        <v>19239</v>
      </c>
      <c r="H201" t="s">
        <v>43699</v>
      </c>
      <c r="I201">
        <v>0</v>
      </c>
      <c r="Q201" t="s">
        <v>33</v>
      </c>
      <c r="Z201" t="s">
        <v>34</v>
      </c>
      <c r="AA201" t="s">
        <v>19240</v>
      </c>
      <c r="AB201" t="s">
        <v>19241</v>
      </c>
      <c r="AC201" t="s">
        <v>19242</v>
      </c>
      <c r="AD201" t="s">
        <v>19243</v>
      </c>
    </row>
    <row r="202" spans="1:32" ht="409.5" hidden="1" x14ac:dyDescent="0.25">
      <c r="A202">
        <v>16917</v>
      </c>
      <c r="B202" t="s">
        <v>79</v>
      </c>
      <c r="C202" t="s">
        <v>80</v>
      </c>
      <c r="F202">
        <v>0</v>
      </c>
      <c r="G202" t="s">
        <v>1418</v>
      </c>
      <c r="H202" t="s">
        <v>43701</v>
      </c>
      <c r="Q202" t="s">
        <v>33</v>
      </c>
      <c r="AA202" t="s">
        <v>1419</v>
      </c>
      <c r="AB202" s="1" t="s">
        <v>10131</v>
      </c>
      <c r="AC202" t="s">
        <v>10132</v>
      </c>
      <c r="AD202">
        <v>-170812</v>
      </c>
      <c r="AE202" t="s">
        <v>38</v>
      </c>
      <c r="AF202">
        <v>98501</v>
      </c>
    </row>
    <row r="203" spans="1:32" ht="409.5" hidden="1" x14ac:dyDescent="0.25">
      <c r="A203">
        <v>1073</v>
      </c>
      <c r="B203" t="s">
        <v>44</v>
      </c>
      <c r="C203" t="s">
        <v>45</v>
      </c>
      <c r="F203">
        <v>0</v>
      </c>
      <c r="H203" t="s">
        <v>43697</v>
      </c>
      <c r="I203">
        <v>1</v>
      </c>
      <c r="J203" t="s">
        <v>60</v>
      </c>
      <c r="N203">
        <v>1.75</v>
      </c>
      <c r="O203" s="1" t="s">
        <v>27727</v>
      </c>
      <c r="P203" t="s">
        <v>1348</v>
      </c>
      <c r="Q203" t="s">
        <v>33</v>
      </c>
      <c r="Y203">
        <v>30</v>
      </c>
      <c r="Z203" t="s">
        <v>34</v>
      </c>
      <c r="AA203" t="s">
        <v>27728</v>
      </c>
      <c r="AB203" s="1" t="s">
        <v>27729</v>
      </c>
      <c r="AC203" t="s">
        <v>27730</v>
      </c>
      <c r="AD203" t="s">
        <v>27731</v>
      </c>
      <c r="AE203" t="s">
        <v>38</v>
      </c>
      <c r="AF203">
        <v>98502</v>
      </c>
    </row>
    <row r="204" spans="1:32" hidden="1" x14ac:dyDescent="0.25">
      <c r="A204">
        <v>14545</v>
      </c>
      <c r="B204" t="s">
        <v>30</v>
      </c>
      <c r="C204" t="s">
        <v>31</v>
      </c>
      <c r="F204">
        <v>0</v>
      </c>
      <c r="H204" t="s">
        <v>43697</v>
      </c>
      <c r="Q204" t="s">
        <v>33</v>
      </c>
      <c r="Z204" t="s">
        <v>34</v>
      </c>
      <c r="AA204" t="s">
        <v>5091</v>
      </c>
      <c r="AB204" t="s">
        <v>5092</v>
      </c>
      <c r="AC204" t="s">
        <v>5093</v>
      </c>
      <c r="AD204">
        <v>-170556</v>
      </c>
      <c r="AE204" t="s">
        <v>38</v>
      </c>
      <c r="AF204">
        <v>98327</v>
      </c>
    </row>
    <row r="205" spans="1:32" ht="409.5" hidden="1" x14ac:dyDescent="0.25">
      <c r="A205">
        <v>9572</v>
      </c>
      <c r="B205" t="s">
        <v>124</v>
      </c>
      <c r="C205" t="s">
        <v>45</v>
      </c>
      <c r="F205">
        <v>0</v>
      </c>
      <c r="H205" t="s">
        <v>43697</v>
      </c>
      <c r="Q205" t="s">
        <v>33</v>
      </c>
      <c r="Z205" t="s">
        <v>34</v>
      </c>
      <c r="AA205" t="s">
        <v>22806</v>
      </c>
      <c r="AB205" s="1" t="s">
        <v>22816</v>
      </c>
      <c r="AC205" t="s">
        <v>22580</v>
      </c>
      <c r="AD205">
        <v>-160877</v>
      </c>
      <c r="AE205" t="s">
        <v>102</v>
      </c>
      <c r="AF205">
        <v>97302</v>
      </c>
    </row>
    <row r="206" spans="1:32" hidden="1" x14ac:dyDescent="0.25">
      <c r="A206">
        <v>10657</v>
      </c>
      <c r="B206" t="s">
        <v>2046</v>
      </c>
      <c r="C206" t="s">
        <v>80</v>
      </c>
      <c r="F206">
        <v>0</v>
      </c>
      <c r="G206" t="s">
        <v>7677</v>
      </c>
      <c r="H206" t="s">
        <v>43701</v>
      </c>
      <c r="I206">
        <v>0</v>
      </c>
      <c r="Q206" t="s">
        <v>33</v>
      </c>
      <c r="AA206" t="s">
        <v>7678</v>
      </c>
      <c r="AB206" t="s">
        <v>7679</v>
      </c>
      <c r="AC206" t="s">
        <v>7680</v>
      </c>
      <c r="AD206" t="s">
        <v>7681</v>
      </c>
      <c r="AE206" t="s">
        <v>38</v>
      </c>
      <c r="AF206">
        <v>98335</v>
      </c>
    </row>
    <row r="207" spans="1:32" ht="165" hidden="1" x14ac:dyDescent="0.25">
      <c r="A207">
        <v>1066</v>
      </c>
      <c r="B207" t="s">
        <v>489</v>
      </c>
      <c r="C207" t="s">
        <v>45</v>
      </c>
      <c r="F207">
        <v>0</v>
      </c>
      <c r="H207" t="s">
        <v>43697</v>
      </c>
      <c r="P207" s="1" t="s">
        <v>2254</v>
      </c>
      <c r="Q207" t="s">
        <v>52</v>
      </c>
      <c r="R207" t="s">
        <v>484</v>
      </c>
      <c r="Y207">
        <v>30</v>
      </c>
      <c r="AA207" t="s">
        <v>2018</v>
      </c>
      <c r="AB207" t="s">
        <v>2255</v>
      </c>
      <c r="AC207" t="s">
        <v>2256</v>
      </c>
      <c r="AD207">
        <v>-173162</v>
      </c>
      <c r="AE207" t="s">
        <v>38</v>
      </c>
      <c r="AF207">
        <v>98126</v>
      </c>
    </row>
    <row r="208" spans="1:32" ht="409.5" hidden="1" x14ac:dyDescent="0.25">
      <c r="A208">
        <v>501</v>
      </c>
      <c r="B208" t="s">
        <v>230</v>
      </c>
      <c r="C208" t="s">
        <v>45</v>
      </c>
      <c r="F208">
        <v>0</v>
      </c>
      <c r="H208" t="s">
        <v>43697</v>
      </c>
      <c r="Q208" t="s">
        <v>33</v>
      </c>
      <c r="Z208" t="s">
        <v>34</v>
      </c>
      <c r="AA208" t="s">
        <v>22978</v>
      </c>
      <c r="AB208" s="1" t="s">
        <v>22979</v>
      </c>
      <c r="AC208" t="s">
        <v>22580</v>
      </c>
      <c r="AD208">
        <v>-162752</v>
      </c>
    </row>
    <row r="209" spans="1:32" ht="409.5" hidden="1" x14ac:dyDescent="0.25">
      <c r="A209">
        <v>10449</v>
      </c>
      <c r="B209" t="s">
        <v>2101</v>
      </c>
      <c r="C209" t="s">
        <v>2102</v>
      </c>
      <c r="F209">
        <v>0</v>
      </c>
      <c r="G209" t="s">
        <v>3579</v>
      </c>
      <c r="H209" t="s">
        <v>43701</v>
      </c>
      <c r="Q209" t="s">
        <v>33</v>
      </c>
      <c r="Z209" t="s">
        <v>34</v>
      </c>
      <c r="AA209" t="s">
        <v>40416</v>
      </c>
      <c r="AB209" s="1" t="s">
        <v>40417</v>
      </c>
      <c r="AC209" t="s">
        <v>40418</v>
      </c>
      <c r="AD209">
        <v>-160286</v>
      </c>
      <c r="AE209" t="s">
        <v>38</v>
      </c>
      <c r="AF209">
        <v>98230</v>
      </c>
    </row>
    <row r="210" spans="1:32" ht="409.5" hidden="1" x14ac:dyDescent="0.25">
      <c r="A210">
        <v>18626</v>
      </c>
      <c r="B210" t="s">
        <v>178</v>
      </c>
      <c r="F210">
        <v>0</v>
      </c>
      <c r="H210" t="s">
        <v>43697</v>
      </c>
      <c r="I210">
        <v>0</v>
      </c>
      <c r="Q210" t="s">
        <v>33</v>
      </c>
      <c r="Z210" t="s">
        <v>34</v>
      </c>
      <c r="AA210" t="s">
        <v>41958</v>
      </c>
      <c r="AB210" s="1" t="s">
        <v>41959</v>
      </c>
      <c r="AC210" t="s">
        <v>41960</v>
      </c>
      <c r="AD210" t="s">
        <v>41961</v>
      </c>
      <c r="AE210" t="s">
        <v>38</v>
      </c>
    </row>
    <row r="211" spans="1:32" hidden="1" x14ac:dyDescent="0.25">
      <c r="A211">
        <v>15550</v>
      </c>
      <c r="B211" t="s">
        <v>334</v>
      </c>
      <c r="C211" t="s">
        <v>45</v>
      </c>
      <c r="F211">
        <v>0</v>
      </c>
      <c r="G211" t="s">
        <v>6510</v>
      </c>
      <c r="H211" t="s">
        <v>43698</v>
      </c>
      <c r="Q211" t="s">
        <v>33</v>
      </c>
      <c r="Z211" t="s">
        <v>34</v>
      </c>
      <c r="AA211" t="s">
        <v>8727</v>
      </c>
      <c r="AB211" t="s">
        <v>8728</v>
      </c>
      <c r="AC211" t="s">
        <v>8729</v>
      </c>
      <c r="AD211">
        <v>-161013</v>
      </c>
      <c r="AE211" t="s">
        <v>38</v>
      </c>
    </row>
    <row r="212" spans="1:32" ht="375" hidden="1" x14ac:dyDescent="0.25">
      <c r="A212">
        <v>19426</v>
      </c>
      <c r="B212" t="s">
        <v>463</v>
      </c>
      <c r="F212">
        <v>0</v>
      </c>
      <c r="H212" t="s">
        <v>43697</v>
      </c>
      <c r="P212" t="s">
        <v>18133</v>
      </c>
      <c r="Q212" t="s">
        <v>33</v>
      </c>
      <c r="Y212">
        <v>15</v>
      </c>
      <c r="Z212" t="s">
        <v>34</v>
      </c>
      <c r="AA212" t="s">
        <v>18134</v>
      </c>
      <c r="AB212" s="1" t="s">
        <v>18135</v>
      </c>
      <c r="AC212" t="s">
        <v>18136</v>
      </c>
      <c r="AD212">
        <v>-163130</v>
      </c>
      <c r="AE212" t="s">
        <v>38</v>
      </c>
      <c r="AF212">
        <v>98004</v>
      </c>
    </row>
    <row r="213" spans="1:32" hidden="1" x14ac:dyDescent="0.25">
      <c r="A213">
        <v>4591</v>
      </c>
      <c r="B213" t="s">
        <v>3712</v>
      </c>
      <c r="C213" t="s">
        <v>16820</v>
      </c>
      <c r="F213">
        <v>0</v>
      </c>
      <c r="G213" t="s">
        <v>41168</v>
      </c>
      <c r="H213" t="s">
        <v>43698</v>
      </c>
      <c r="I213">
        <v>0</v>
      </c>
      <c r="Q213" t="s">
        <v>33</v>
      </c>
      <c r="AA213" t="s">
        <v>12429</v>
      </c>
      <c r="AB213" t="s">
        <v>41169</v>
      </c>
      <c r="AC213" t="s">
        <v>41170</v>
      </c>
      <c r="AD213" t="s">
        <v>41171</v>
      </c>
    </row>
    <row r="214" spans="1:32" ht="409.5" hidden="1" x14ac:dyDescent="0.25">
      <c r="A214">
        <v>3239</v>
      </c>
      <c r="B214" t="s">
        <v>17015</v>
      </c>
      <c r="C214" t="s">
        <v>45</v>
      </c>
      <c r="F214">
        <v>0</v>
      </c>
      <c r="G214" t="s">
        <v>7089</v>
      </c>
      <c r="H214" t="s">
        <v>43701</v>
      </c>
      <c r="I214">
        <v>0</v>
      </c>
      <c r="Q214" t="s">
        <v>33</v>
      </c>
      <c r="AA214" t="s">
        <v>35475</v>
      </c>
      <c r="AB214" s="1" t="s">
        <v>35476</v>
      </c>
      <c r="AC214" t="s">
        <v>35477</v>
      </c>
      <c r="AD214" t="s">
        <v>35478</v>
      </c>
      <c r="AE214" t="s">
        <v>38</v>
      </c>
      <c r="AF214">
        <v>99201</v>
      </c>
    </row>
    <row r="215" spans="1:32" hidden="1" x14ac:dyDescent="0.25">
      <c r="A215">
        <v>4628</v>
      </c>
      <c r="B215" t="s">
        <v>2046</v>
      </c>
      <c r="C215" t="s">
        <v>80</v>
      </c>
      <c r="F215">
        <v>0</v>
      </c>
      <c r="G215" t="s">
        <v>1418</v>
      </c>
      <c r="H215" t="s">
        <v>43701</v>
      </c>
      <c r="I215">
        <v>0</v>
      </c>
      <c r="Q215" t="s">
        <v>33</v>
      </c>
      <c r="AA215" t="s">
        <v>5784</v>
      </c>
      <c r="AB215" t="s">
        <v>8429</v>
      </c>
      <c r="AC215" t="s">
        <v>8430</v>
      </c>
      <c r="AD215" t="s">
        <v>8431</v>
      </c>
      <c r="AE215" t="s">
        <v>38</v>
      </c>
      <c r="AF215">
        <v>98504</v>
      </c>
    </row>
    <row r="216" spans="1:32" hidden="1" x14ac:dyDescent="0.25">
      <c r="A216">
        <v>8185</v>
      </c>
      <c r="B216" t="s">
        <v>1483</v>
      </c>
      <c r="F216">
        <v>0</v>
      </c>
      <c r="H216" t="s">
        <v>43697</v>
      </c>
      <c r="I216">
        <v>0</v>
      </c>
      <c r="Q216" t="s">
        <v>33</v>
      </c>
      <c r="Z216" t="s">
        <v>34</v>
      </c>
      <c r="AA216" t="s">
        <v>35315</v>
      </c>
      <c r="AB216" t="s">
        <v>35316</v>
      </c>
      <c r="AC216" t="s">
        <v>35316</v>
      </c>
      <c r="AD216" t="s">
        <v>35317</v>
      </c>
      <c r="AE216" t="s">
        <v>38</v>
      </c>
      <c r="AF216">
        <v>98841</v>
      </c>
    </row>
    <row r="217" spans="1:32" ht="409.5" x14ac:dyDescent="0.25">
      <c r="A217">
        <v>16169</v>
      </c>
      <c r="B217" t="s">
        <v>519</v>
      </c>
      <c r="F217">
        <v>0</v>
      </c>
      <c r="G217" t="s">
        <v>18307</v>
      </c>
      <c r="H217" t="s">
        <v>43701</v>
      </c>
      <c r="I217">
        <v>0</v>
      </c>
      <c r="Q217" t="s">
        <v>33</v>
      </c>
      <c r="Z217" t="s">
        <v>34</v>
      </c>
      <c r="AA217" t="s">
        <v>22643</v>
      </c>
      <c r="AB217" s="1" t="s">
        <v>23549</v>
      </c>
      <c r="AC217" t="s">
        <v>23534</v>
      </c>
      <c r="AD217" t="s">
        <v>23550</v>
      </c>
      <c r="AE217" t="s">
        <v>102</v>
      </c>
      <c r="AF217">
        <v>97302</v>
      </c>
    </row>
    <row r="218" spans="1:32" hidden="1" x14ac:dyDescent="0.25">
      <c r="A218">
        <v>19305</v>
      </c>
      <c r="B218" t="s">
        <v>164</v>
      </c>
      <c r="C218" t="s">
        <v>165</v>
      </c>
      <c r="F218">
        <v>0</v>
      </c>
      <c r="H218" t="s">
        <v>43697</v>
      </c>
      <c r="P218" t="s">
        <v>9442</v>
      </c>
      <c r="Q218" t="s">
        <v>168</v>
      </c>
      <c r="AA218" t="s">
        <v>9443</v>
      </c>
      <c r="AB218" t="s">
        <v>9444</v>
      </c>
      <c r="AC218" t="s">
        <v>9445</v>
      </c>
      <c r="AD218">
        <v>-160445</v>
      </c>
      <c r="AE218" t="s">
        <v>38</v>
      </c>
      <c r="AF218">
        <v>98040</v>
      </c>
    </row>
    <row r="219" spans="1:32" hidden="1" x14ac:dyDescent="0.25">
      <c r="A219">
        <v>10296</v>
      </c>
      <c r="B219" t="s">
        <v>68</v>
      </c>
      <c r="C219" t="s">
        <v>45</v>
      </c>
      <c r="F219">
        <v>0</v>
      </c>
      <c r="H219" t="s">
        <v>43697</v>
      </c>
      <c r="Q219" t="s">
        <v>33</v>
      </c>
      <c r="Z219" t="s">
        <v>34</v>
      </c>
      <c r="AA219" t="s">
        <v>18486</v>
      </c>
      <c r="AB219" t="s">
        <v>18487</v>
      </c>
      <c r="AC219" t="s">
        <v>18488</v>
      </c>
      <c r="AD219">
        <v>-172071</v>
      </c>
    </row>
    <row r="220" spans="1:32" ht="409.5" hidden="1" x14ac:dyDescent="0.25">
      <c r="A220">
        <v>5159</v>
      </c>
      <c r="B220" t="s">
        <v>230</v>
      </c>
      <c r="C220" t="s">
        <v>45</v>
      </c>
      <c r="F220">
        <v>0</v>
      </c>
      <c r="H220" t="s">
        <v>43697</v>
      </c>
      <c r="Q220" t="s">
        <v>33</v>
      </c>
      <c r="Y220">
        <v>15</v>
      </c>
      <c r="Z220" t="s">
        <v>34</v>
      </c>
      <c r="AA220" t="s">
        <v>23251</v>
      </c>
      <c r="AB220" s="1" t="s">
        <v>23487</v>
      </c>
      <c r="AC220" t="s">
        <v>22580</v>
      </c>
      <c r="AD220">
        <v>-181023</v>
      </c>
    </row>
    <row r="221" spans="1:32" hidden="1" x14ac:dyDescent="0.25">
      <c r="A221">
        <v>7049</v>
      </c>
      <c r="B221" t="s">
        <v>2046</v>
      </c>
      <c r="C221" t="s">
        <v>80</v>
      </c>
      <c r="F221">
        <v>0</v>
      </c>
      <c r="H221" t="s">
        <v>43697</v>
      </c>
      <c r="I221">
        <v>0</v>
      </c>
      <c r="Q221" t="s">
        <v>33</v>
      </c>
      <c r="AA221" t="s">
        <v>8148</v>
      </c>
      <c r="AB221" t="s">
        <v>8149</v>
      </c>
      <c r="AC221" t="s">
        <v>8150</v>
      </c>
      <c r="AD221" t="s">
        <v>8151</v>
      </c>
      <c r="AE221" t="s">
        <v>38</v>
      </c>
      <c r="AF221">
        <v>98092</v>
      </c>
    </row>
    <row r="222" spans="1:32" hidden="1" x14ac:dyDescent="0.25">
      <c r="A222">
        <v>7438</v>
      </c>
      <c r="B222" t="s">
        <v>276</v>
      </c>
      <c r="C222" t="s">
        <v>45</v>
      </c>
      <c r="F222">
        <v>0</v>
      </c>
      <c r="H222" t="s">
        <v>43697</v>
      </c>
      <c r="I222">
        <v>0</v>
      </c>
      <c r="Q222" t="s">
        <v>33</v>
      </c>
      <c r="Z222" t="s">
        <v>34</v>
      </c>
      <c r="AA222" t="s">
        <v>9822</v>
      </c>
      <c r="AB222" t="s">
        <v>9823</v>
      </c>
      <c r="AC222" t="s">
        <v>9823</v>
      </c>
      <c r="AD222" t="s">
        <v>9824</v>
      </c>
      <c r="AE222" t="s">
        <v>38</v>
      </c>
    </row>
    <row r="223" spans="1:32" hidden="1" x14ac:dyDescent="0.25">
      <c r="A223">
        <v>1126</v>
      </c>
      <c r="B223" t="s">
        <v>178</v>
      </c>
      <c r="F223">
        <v>0</v>
      </c>
      <c r="H223" t="s">
        <v>43697</v>
      </c>
      <c r="I223">
        <v>0</v>
      </c>
      <c r="Q223" t="s">
        <v>33</v>
      </c>
      <c r="Z223" t="s">
        <v>34</v>
      </c>
      <c r="AA223" t="s">
        <v>4555</v>
      </c>
      <c r="AB223" t="s">
        <v>35815</v>
      </c>
      <c r="AC223" t="s">
        <v>35815</v>
      </c>
      <c r="AD223" t="s">
        <v>35816</v>
      </c>
    </row>
    <row r="224" spans="1:32" x14ac:dyDescent="0.25">
      <c r="A224">
        <v>19846</v>
      </c>
      <c r="B224" t="s">
        <v>3712</v>
      </c>
      <c r="C224" t="s">
        <v>45</v>
      </c>
      <c r="F224">
        <v>0</v>
      </c>
      <c r="G224" t="s">
        <v>20250</v>
      </c>
      <c r="H224" t="s">
        <v>43701</v>
      </c>
      <c r="I224">
        <v>0</v>
      </c>
      <c r="Q224" t="s">
        <v>33</v>
      </c>
      <c r="Z224" t="s">
        <v>34</v>
      </c>
      <c r="AA224" t="s">
        <v>22598</v>
      </c>
      <c r="AB224" t="s">
        <v>24199</v>
      </c>
      <c r="AC224" t="s">
        <v>24027</v>
      </c>
      <c r="AD224" t="s">
        <v>24200</v>
      </c>
      <c r="AE224" t="s">
        <v>102</v>
      </c>
      <c r="AF224">
        <v>97302</v>
      </c>
    </row>
    <row r="225" spans="1:32" hidden="1" x14ac:dyDescent="0.25">
      <c r="A225">
        <v>15539</v>
      </c>
      <c r="B225" t="s">
        <v>79</v>
      </c>
      <c r="C225" t="s">
        <v>80</v>
      </c>
      <c r="F225">
        <v>0</v>
      </c>
      <c r="G225" t="s">
        <v>1418</v>
      </c>
      <c r="H225" t="s">
        <v>43701</v>
      </c>
      <c r="Q225" t="s">
        <v>33</v>
      </c>
      <c r="AA225" t="s">
        <v>1419</v>
      </c>
      <c r="AB225" t="s">
        <v>1424</v>
      </c>
      <c r="AC225" t="s">
        <v>1425</v>
      </c>
      <c r="AD225">
        <v>-170445</v>
      </c>
      <c r="AE225" t="s">
        <v>38</v>
      </c>
      <c r="AF225">
        <v>98501</v>
      </c>
    </row>
    <row r="226" spans="1:32" ht="120" hidden="1" x14ac:dyDescent="0.25">
      <c r="A226">
        <v>14297</v>
      </c>
      <c r="B226" t="s">
        <v>2046</v>
      </c>
      <c r="C226" t="s">
        <v>80</v>
      </c>
      <c r="F226">
        <v>0</v>
      </c>
      <c r="G226" t="s">
        <v>7791</v>
      </c>
      <c r="H226" t="s">
        <v>43701</v>
      </c>
      <c r="Q226" t="s">
        <v>33</v>
      </c>
      <c r="AA226" t="s">
        <v>7792</v>
      </c>
      <c r="AB226" t="s">
        <v>12774</v>
      </c>
      <c r="AC226" s="1" t="s">
        <v>12775</v>
      </c>
      <c r="AD226">
        <v>-162318</v>
      </c>
      <c r="AE226" t="s">
        <v>38</v>
      </c>
      <c r="AF226">
        <v>98166</v>
      </c>
    </row>
    <row r="227" spans="1:32" ht="409.5" hidden="1" x14ac:dyDescent="0.25">
      <c r="A227">
        <v>8993</v>
      </c>
      <c r="B227" t="s">
        <v>73</v>
      </c>
      <c r="C227" t="s">
        <v>74</v>
      </c>
      <c r="F227">
        <v>0</v>
      </c>
      <c r="H227" t="s">
        <v>43697</v>
      </c>
      <c r="P227" t="s">
        <v>9251</v>
      </c>
      <c r="Q227" t="s">
        <v>33</v>
      </c>
      <c r="Z227" t="s">
        <v>34</v>
      </c>
      <c r="AA227" t="s">
        <v>35729</v>
      </c>
      <c r="AB227" s="1" t="s">
        <v>35730</v>
      </c>
      <c r="AC227" t="s">
        <v>35731</v>
      </c>
      <c r="AD227">
        <v>-170419</v>
      </c>
      <c r="AE227" t="s">
        <v>38</v>
      </c>
      <c r="AF227">
        <v>98004</v>
      </c>
    </row>
    <row r="228" spans="1:32" hidden="1" x14ac:dyDescent="0.25">
      <c r="A228">
        <v>9511</v>
      </c>
      <c r="B228" t="s">
        <v>2046</v>
      </c>
      <c r="C228" t="s">
        <v>80</v>
      </c>
      <c r="F228">
        <v>0</v>
      </c>
      <c r="G228" t="s">
        <v>1418</v>
      </c>
      <c r="H228" t="s">
        <v>43701</v>
      </c>
      <c r="Q228" t="s">
        <v>33</v>
      </c>
      <c r="AA228" t="s">
        <v>1419</v>
      </c>
      <c r="AB228" t="s">
        <v>32221</v>
      </c>
      <c r="AC228" t="s">
        <v>32222</v>
      </c>
      <c r="AD228">
        <v>-163658</v>
      </c>
      <c r="AE228" t="s">
        <v>38</v>
      </c>
      <c r="AF228">
        <v>98504</v>
      </c>
    </row>
    <row r="229" spans="1:32" ht="409.5" hidden="1" x14ac:dyDescent="0.25">
      <c r="A229">
        <v>1019</v>
      </c>
      <c r="B229" t="s">
        <v>178</v>
      </c>
      <c r="C229" t="s">
        <v>179</v>
      </c>
      <c r="F229">
        <v>0</v>
      </c>
      <c r="G229" t="s">
        <v>42003</v>
      </c>
      <c r="H229" t="s">
        <v>43701</v>
      </c>
      <c r="Q229" t="s">
        <v>33</v>
      </c>
      <c r="Z229" t="s">
        <v>34</v>
      </c>
      <c r="AA229" t="s">
        <v>13567</v>
      </c>
      <c r="AB229" s="1" t="s">
        <v>42004</v>
      </c>
      <c r="AC229" t="s">
        <v>41988</v>
      </c>
      <c r="AD229">
        <v>-172378</v>
      </c>
      <c r="AE229" t="s">
        <v>38</v>
      </c>
      <c r="AF229">
        <v>99403</v>
      </c>
    </row>
    <row r="230" spans="1:32" hidden="1" x14ac:dyDescent="0.25">
      <c r="A230">
        <v>1035</v>
      </c>
      <c r="B230" t="s">
        <v>677</v>
      </c>
      <c r="C230" t="s">
        <v>80</v>
      </c>
      <c r="F230">
        <v>0</v>
      </c>
      <c r="G230" t="s">
        <v>11450</v>
      </c>
      <c r="H230" t="s">
        <v>43701</v>
      </c>
      <c r="I230">
        <v>0</v>
      </c>
      <c r="Q230" t="s">
        <v>33</v>
      </c>
      <c r="AA230" t="s">
        <v>12963</v>
      </c>
      <c r="AB230" t="s">
        <v>12964</v>
      </c>
      <c r="AC230" t="s">
        <v>12965</v>
      </c>
      <c r="AD230" t="s">
        <v>12966</v>
      </c>
      <c r="AE230" t="s">
        <v>38</v>
      </c>
      <c r="AF230">
        <v>98661</v>
      </c>
    </row>
    <row r="231" spans="1:32" hidden="1" x14ac:dyDescent="0.25">
      <c r="A231">
        <v>10682</v>
      </c>
      <c r="B231" t="s">
        <v>68</v>
      </c>
      <c r="C231" t="s">
        <v>45</v>
      </c>
      <c r="F231">
        <v>0</v>
      </c>
      <c r="H231" t="s">
        <v>43697</v>
      </c>
      <c r="Q231" t="s">
        <v>33</v>
      </c>
      <c r="Y231">
        <v>15</v>
      </c>
      <c r="Z231" t="s">
        <v>34</v>
      </c>
      <c r="AA231" t="s">
        <v>43553</v>
      </c>
      <c r="AB231" t="s">
        <v>43554</v>
      </c>
      <c r="AC231" t="s">
        <v>43555</v>
      </c>
      <c r="AD231">
        <v>-180626</v>
      </c>
    </row>
    <row r="232" spans="1:32" hidden="1" x14ac:dyDescent="0.25">
      <c r="A232">
        <v>19102</v>
      </c>
      <c r="B232" t="s">
        <v>489</v>
      </c>
      <c r="C232" t="s">
        <v>45</v>
      </c>
      <c r="F232">
        <v>0</v>
      </c>
      <c r="H232" t="s">
        <v>43697</v>
      </c>
      <c r="Q232" t="s">
        <v>63</v>
      </c>
      <c r="Y232">
        <v>30</v>
      </c>
      <c r="Z232" t="s">
        <v>34</v>
      </c>
      <c r="AA232" t="s">
        <v>43487</v>
      </c>
      <c r="AB232" t="s">
        <v>43488</v>
      </c>
      <c r="AC232" t="s">
        <v>21261</v>
      </c>
      <c r="AD232">
        <v>-163360</v>
      </c>
      <c r="AE232" t="s">
        <v>38</v>
      </c>
      <c r="AF232">
        <v>98296</v>
      </c>
    </row>
    <row r="233" spans="1:32" hidden="1" x14ac:dyDescent="0.25">
      <c r="A233">
        <v>3956</v>
      </c>
      <c r="B233" t="s">
        <v>73</v>
      </c>
      <c r="C233" t="s">
        <v>74</v>
      </c>
      <c r="F233">
        <v>0</v>
      </c>
      <c r="H233" t="s">
        <v>43697</v>
      </c>
      <c r="Q233" t="s">
        <v>33</v>
      </c>
      <c r="Z233" t="s">
        <v>34</v>
      </c>
      <c r="AA233" t="s">
        <v>19673</v>
      </c>
      <c r="AB233" t="s">
        <v>19674</v>
      </c>
      <c r="AC233" t="s">
        <v>19675</v>
      </c>
      <c r="AD233">
        <v>-173112</v>
      </c>
      <c r="AE233" t="s">
        <v>38</v>
      </c>
      <c r="AF233">
        <v>98258</v>
      </c>
    </row>
    <row r="234" spans="1:32" hidden="1" x14ac:dyDescent="0.25">
      <c r="A234">
        <v>16933</v>
      </c>
      <c r="B234" t="s">
        <v>2046</v>
      </c>
      <c r="C234" t="s">
        <v>80</v>
      </c>
      <c r="F234">
        <v>0</v>
      </c>
      <c r="G234" t="s">
        <v>27792</v>
      </c>
      <c r="H234" t="s">
        <v>43701</v>
      </c>
      <c r="Q234" t="s">
        <v>33</v>
      </c>
      <c r="AA234" t="s">
        <v>27793</v>
      </c>
      <c r="AB234" t="s">
        <v>27794</v>
      </c>
      <c r="AC234" t="s">
        <v>27795</v>
      </c>
      <c r="AD234">
        <v>-180917</v>
      </c>
      <c r="AE234" t="s">
        <v>38</v>
      </c>
      <c r="AF234">
        <v>99336</v>
      </c>
    </row>
    <row r="235" spans="1:32" hidden="1" x14ac:dyDescent="0.25">
      <c r="A235">
        <v>6101</v>
      </c>
      <c r="B235" t="s">
        <v>334</v>
      </c>
      <c r="C235" t="s">
        <v>45</v>
      </c>
      <c r="F235">
        <v>0</v>
      </c>
      <c r="H235" t="s">
        <v>43697</v>
      </c>
      <c r="Q235" t="s">
        <v>33</v>
      </c>
      <c r="Z235" t="s">
        <v>34</v>
      </c>
      <c r="AA235" t="s">
        <v>9301</v>
      </c>
      <c r="AB235" t="s">
        <v>9309</v>
      </c>
      <c r="AC235" t="s">
        <v>9310</v>
      </c>
      <c r="AD235">
        <v>-172028</v>
      </c>
      <c r="AE235" t="s">
        <v>38</v>
      </c>
      <c r="AF235">
        <v>98134</v>
      </c>
    </row>
    <row r="236" spans="1:32" ht="409.5" hidden="1" x14ac:dyDescent="0.25">
      <c r="A236">
        <v>13540</v>
      </c>
      <c r="B236" t="s">
        <v>2046</v>
      </c>
      <c r="C236" t="s">
        <v>80</v>
      </c>
      <c r="F236">
        <v>0</v>
      </c>
      <c r="G236" t="s">
        <v>1418</v>
      </c>
      <c r="H236" t="s">
        <v>43701</v>
      </c>
      <c r="I236">
        <v>0</v>
      </c>
      <c r="Q236" t="s">
        <v>33</v>
      </c>
      <c r="AA236" t="s">
        <v>5784</v>
      </c>
      <c r="AB236" s="1" t="s">
        <v>8013</v>
      </c>
      <c r="AC236" t="s">
        <v>8014</v>
      </c>
      <c r="AD236" t="s">
        <v>8015</v>
      </c>
      <c r="AE236" t="s">
        <v>38</v>
      </c>
      <c r="AF236">
        <v>98504</v>
      </c>
    </row>
    <row r="237" spans="1:32" hidden="1" x14ac:dyDescent="0.25">
      <c r="A237">
        <v>10669</v>
      </c>
      <c r="B237" t="s">
        <v>73</v>
      </c>
      <c r="C237" t="s">
        <v>74</v>
      </c>
      <c r="F237">
        <v>0</v>
      </c>
      <c r="G237" t="s">
        <v>174</v>
      </c>
      <c r="H237" t="s">
        <v>43701</v>
      </c>
      <c r="I237">
        <v>0</v>
      </c>
      <c r="Q237" t="s">
        <v>33</v>
      </c>
      <c r="AA237" t="s">
        <v>36458</v>
      </c>
      <c r="AB237" t="s">
        <v>36459</v>
      </c>
      <c r="AC237" t="s">
        <v>36424</v>
      </c>
      <c r="AD237" t="s">
        <v>36460</v>
      </c>
    </row>
    <row r="238" spans="1:32" ht="409.5" hidden="1" x14ac:dyDescent="0.25">
      <c r="A238">
        <v>3636</v>
      </c>
      <c r="B238" t="s">
        <v>334</v>
      </c>
      <c r="C238" t="s">
        <v>45</v>
      </c>
      <c r="F238">
        <v>0</v>
      </c>
      <c r="G238" t="s">
        <v>789</v>
      </c>
      <c r="H238" t="s">
        <v>43701</v>
      </c>
      <c r="I238">
        <v>0</v>
      </c>
      <c r="Q238" t="s">
        <v>33</v>
      </c>
      <c r="X238" t="s">
        <v>22275</v>
      </c>
      <c r="Y238">
        <v>30</v>
      </c>
      <c r="Z238" t="s">
        <v>34</v>
      </c>
      <c r="AA238" t="s">
        <v>790</v>
      </c>
      <c r="AB238" s="1" t="s">
        <v>22276</v>
      </c>
      <c r="AC238" t="s">
        <v>22277</v>
      </c>
      <c r="AD238" t="s">
        <v>22278</v>
      </c>
      <c r="AE238" t="s">
        <v>38</v>
      </c>
      <c r="AF238">
        <v>98326</v>
      </c>
    </row>
    <row r="239" spans="1:32" x14ac:dyDescent="0.25">
      <c r="A239">
        <v>11848</v>
      </c>
      <c r="B239" t="s">
        <v>334</v>
      </c>
      <c r="C239" t="s">
        <v>45</v>
      </c>
      <c r="F239">
        <v>0</v>
      </c>
      <c r="G239" t="s">
        <v>20250</v>
      </c>
      <c r="H239" t="s">
        <v>43701</v>
      </c>
      <c r="Q239" t="s">
        <v>33</v>
      </c>
      <c r="Z239" t="s">
        <v>34</v>
      </c>
      <c r="AA239" t="s">
        <v>22731</v>
      </c>
      <c r="AB239" t="s">
        <v>23928</v>
      </c>
      <c r="AC239" t="s">
        <v>23605</v>
      </c>
      <c r="AD239">
        <v>-160916</v>
      </c>
      <c r="AE239" t="s">
        <v>102</v>
      </c>
      <c r="AF239">
        <v>97302</v>
      </c>
    </row>
    <row r="240" spans="1:32" ht="225" hidden="1" x14ac:dyDescent="0.25">
      <c r="A240">
        <v>5605</v>
      </c>
      <c r="B240" t="s">
        <v>68</v>
      </c>
      <c r="C240" t="s">
        <v>45</v>
      </c>
      <c r="F240">
        <v>0</v>
      </c>
      <c r="G240" t="s">
        <v>2825</v>
      </c>
      <c r="H240" t="s">
        <v>43701</v>
      </c>
      <c r="Q240" t="s">
        <v>33</v>
      </c>
      <c r="Y240">
        <v>15</v>
      </c>
      <c r="Z240" t="s">
        <v>34</v>
      </c>
      <c r="AA240" t="s">
        <v>32824</v>
      </c>
      <c r="AB240" s="1" t="s">
        <v>35893</v>
      </c>
      <c r="AC240" t="s">
        <v>35877</v>
      </c>
      <c r="AD240">
        <v>-181574</v>
      </c>
    </row>
    <row r="241" spans="1:32" ht="409.5" hidden="1" x14ac:dyDescent="0.25">
      <c r="A241">
        <v>1297</v>
      </c>
      <c r="B241" t="s">
        <v>49</v>
      </c>
      <c r="C241" t="s">
        <v>50</v>
      </c>
      <c r="F241">
        <v>0</v>
      </c>
      <c r="G241" t="s">
        <v>16278</v>
      </c>
      <c r="H241" t="s">
        <v>43701</v>
      </c>
      <c r="Q241" t="s">
        <v>33</v>
      </c>
      <c r="Y241">
        <v>15</v>
      </c>
      <c r="Z241" t="s">
        <v>34</v>
      </c>
      <c r="AA241" t="s">
        <v>30114</v>
      </c>
      <c r="AB241" s="1" t="s">
        <v>33190</v>
      </c>
      <c r="AC241" t="s">
        <v>33137</v>
      </c>
      <c r="AD241">
        <v>-181725</v>
      </c>
      <c r="AE241" t="s">
        <v>38</v>
      </c>
      <c r="AF241">
        <v>98273</v>
      </c>
    </row>
    <row r="242" spans="1:32" hidden="1" x14ac:dyDescent="0.25">
      <c r="A242">
        <v>17560</v>
      </c>
      <c r="B242" t="s">
        <v>96</v>
      </c>
      <c r="C242" t="s">
        <v>97</v>
      </c>
      <c r="F242">
        <v>0</v>
      </c>
      <c r="G242" t="s">
        <v>32376</v>
      </c>
      <c r="H242" t="s">
        <v>43701</v>
      </c>
      <c r="I242">
        <v>0</v>
      </c>
      <c r="Q242" t="s">
        <v>33</v>
      </c>
      <c r="Z242" t="s">
        <v>34</v>
      </c>
      <c r="AA242" t="s">
        <v>32377</v>
      </c>
      <c r="AB242" t="s">
        <v>32378</v>
      </c>
      <c r="AC242" t="s">
        <v>32379</v>
      </c>
      <c r="AD242" t="s">
        <v>32380</v>
      </c>
    </row>
    <row r="243" spans="1:32" ht="409.5" x14ac:dyDescent="0.25">
      <c r="A243">
        <v>12985</v>
      </c>
      <c r="B243" t="s">
        <v>334</v>
      </c>
      <c r="C243" t="s">
        <v>45</v>
      </c>
      <c r="F243">
        <v>0</v>
      </c>
      <c r="G243" t="s">
        <v>20250</v>
      </c>
      <c r="H243" t="s">
        <v>43701</v>
      </c>
      <c r="I243">
        <v>0</v>
      </c>
      <c r="Q243" t="s">
        <v>33</v>
      </c>
      <c r="Z243" t="s">
        <v>34</v>
      </c>
      <c r="AA243" t="s">
        <v>22656</v>
      </c>
      <c r="AB243" s="1" t="s">
        <v>23721</v>
      </c>
      <c r="AC243" t="s">
        <v>23605</v>
      </c>
      <c r="AD243" t="s">
        <v>23722</v>
      </c>
      <c r="AE243" t="s">
        <v>102</v>
      </c>
      <c r="AF243">
        <v>97302</v>
      </c>
    </row>
    <row r="244" spans="1:32" hidden="1" x14ac:dyDescent="0.25">
      <c r="A244">
        <v>4527</v>
      </c>
      <c r="B244" t="s">
        <v>79</v>
      </c>
      <c r="C244" t="s">
        <v>80</v>
      </c>
      <c r="F244">
        <v>0</v>
      </c>
      <c r="H244" t="s">
        <v>43697</v>
      </c>
      <c r="Q244" t="s">
        <v>33</v>
      </c>
      <c r="AA244" t="s">
        <v>25985</v>
      </c>
      <c r="AB244" t="s">
        <v>25986</v>
      </c>
      <c r="AC244" t="s">
        <v>25987</v>
      </c>
      <c r="AD244">
        <v>-180347</v>
      </c>
      <c r="AE244" t="s">
        <v>38</v>
      </c>
      <c r="AF244">
        <v>98405</v>
      </c>
    </row>
    <row r="245" spans="1:32" hidden="1" x14ac:dyDescent="0.25">
      <c r="A245">
        <v>3433</v>
      </c>
      <c r="B245" t="s">
        <v>423</v>
      </c>
      <c r="C245" t="s">
        <v>45</v>
      </c>
      <c r="F245">
        <v>0</v>
      </c>
      <c r="G245" t="s">
        <v>3978</v>
      </c>
      <c r="H245" t="s">
        <v>43699</v>
      </c>
      <c r="I245">
        <v>0</v>
      </c>
      <c r="Q245" t="s">
        <v>33</v>
      </c>
      <c r="Z245" t="s">
        <v>34</v>
      </c>
      <c r="AB245" t="s">
        <v>3979</v>
      </c>
      <c r="AC245" t="s">
        <v>3980</v>
      </c>
      <c r="AD245" t="s">
        <v>3981</v>
      </c>
    </row>
    <row r="246" spans="1:32" ht="409.5" hidden="1" x14ac:dyDescent="0.25">
      <c r="A246">
        <v>419</v>
      </c>
      <c r="B246" t="s">
        <v>44</v>
      </c>
      <c r="C246" t="s">
        <v>45</v>
      </c>
      <c r="F246">
        <v>0</v>
      </c>
      <c r="H246" t="s">
        <v>43697</v>
      </c>
      <c r="I246">
        <v>0</v>
      </c>
      <c r="Q246" t="s">
        <v>1200</v>
      </c>
      <c r="Z246" t="s">
        <v>34</v>
      </c>
      <c r="AA246" t="s">
        <v>4774</v>
      </c>
      <c r="AB246" s="1" t="s">
        <v>21602</v>
      </c>
      <c r="AC246" s="1" t="s">
        <v>21602</v>
      </c>
      <c r="AD246" t="s">
        <v>21603</v>
      </c>
    </row>
    <row r="247" spans="1:32" ht="150" hidden="1" x14ac:dyDescent="0.25">
      <c r="A247">
        <v>18297</v>
      </c>
      <c r="B247" t="s">
        <v>334</v>
      </c>
      <c r="C247" t="s">
        <v>45</v>
      </c>
      <c r="F247">
        <v>0</v>
      </c>
      <c r="G247" t="s">
        <v>789</v>
      </c>
      <c r="H247" t="s">
        <v>43701</v>
      </c>
      <c r="I247">
        <v>0</v>
      </c>
      <c r="Q247" t="s">
        <v>33</v>
      </c>
      <c r="AA247" t="s">
        <v>790</v>
      </c>
      <c r="AB247" s="1" t="s">
        <v>37220</v>
      </c>
      <c r="AC247" t="s">
        <v>37218</v>
      </c>
      <c r="AD247" t="s">
        <v>37221</v>
      </c>
      <c r="AE247" t="s">
        <v>38</v>
      </c>
      <c r="AF247">
        <v>98326</v>
      </c>
    </row>
    <row r="248" spans="1:32" hidden="1" x14ac:dyDescent="0.25">
      <c r="A248">
        <v>2618</v>
      </c>
      <c r="B248" t="s">
        <v>677</v>
      </c>
      <c r="C248" t="s">
        <v>80</v>
      </c>
      <c r="F248">
        <v>0</v>
      </c>
      <c r="G248" t="s">
        <v>43702</v>
      </c>
      <c r="H248" t="s">
        <v>43701</v>
      </c>
      <c r="Q248" t="s">
        <v>33</v>
      </c>
      <c r="AA248" t="s">
        <v>13057</v>
      </c>
      <c r="AB248" t="s">
        <v>13125</v>
      </c>
      <c r="AC248" t="s">
        <v>13126</v>
      </c>
      <c r="AD248">
        <v>-161286</v>
      </c>
      <c r="AE248" t="s">
        <v>38</v>
      </c>
      <c r="AF248">
        <v>98504</v>
      </c>
    </row>
    <row r="249" spans="1:32" hidden="1" x14ac:dyDescent="0.25">
      <c r="A249">
        <v>14674</v>
      </c>
      <c r="B249" t="s">
        <v>44</v>
      </c>
      <c r="C249" t="s">
        <v>45</v>
      </c>
      <c r="F249">
        <v>0</v>
      </c>
      <c r="H249" t="s">
        <v>43697</v>
      </c>
      <c r="I249">
        <v>0</v>
      </c>
      <c r="Q249" t="s">
        <v>33</v>
      </c>
      <c r="Z249" t="s">
        <v>34</v>
      </c>
      <c r="AA249" t="s">
        <v>40403</v>
      </c>
      <c r="AB249" t="s">
        <v>40404</v>
      </c>
      <c r="AC249" t="s">
        <v>40404</v>
      </c>
      <c r="AD249" t="s">
        <v>40405</v>
      </c>
      <c r="AE249" t="s">
        <v>2936</v>
      </c>
      <c r="AF249">
        <v>75081</v>
      </c>
    </row>
    <row r="250" spans="1:32" hidden="1" x14ac:dyDescent="0.25">
      <c r="A250">
        <v>8203</v>
      </c>
      <c r="B250" t="s">
        <v>2046</v>
      </c>
      <c r="C250" t="s">
        <v>80</v>
      </c>
      <c r="F250">
        <v>0</v>
      </c>
      <c r="G250" t="s">
        <v>5822</v>
      </c>
      <c r="H250" t="s">
        <v>43701</v>
      </c>
      <c r="Q250" t="s">
        <v>33</v>
      </c>
      <c r="AA250" t="s">
        <v>6314</v>
      </c>
      <c r="AB250" t="s">
        <v>13516</v>
      </c>
      <c r="AC250" t="s">
        <v>13505</v>
      </c>
      <c r="AD250">
        <v>-180035</v>
      </c>
      <c r="AE250" t="s">
        <v>38</v>
      </c>
      <c r="AF250">
        <v>98011</v>
      </c>
    </row>
    <row r="251" spans="1:32" ht="360" hidden="1" x14ac:dyDescent="0.25">
      <c r="A251">
        <v>4718</v>
      </c>
      <c r="B251" t="s">
        <v>164</v>
      </c>
      <c r="C251" t="s">
        <v>165</v>
      </c>
      <c r="F251">
        <v>0</v>
      </c>
      <c r="H251" t="s">
        <v>43697</v>
      </c>
      <c r="I251">
        <v>0</v>
      </c>
      <c r="P251" t="s">
        <v>468</v>
      </c>
      <c r="Q251" t="s">
        <v>168</v>
      </c>
      <c r="R251" t="s">
        <v>484</v>
      </c>
      <c r="Y251">
        <v>30</v>
      </c>
      <c r="AA251" t="s">
        <v>21272</v>
      </c>
      <c r="AB251" s="1" t="s">
        <v>38918</v>
      </c>
      <c r="AC251" t="s">
        <v>38919</v>
      </c>
      <c r="AD251" t="s">
        <v>38920</v>
      </c>
      <c r="AE251" t="s">
        <v>38</v>
      </c>
      <c r="AF251">
        <v>98105</v>
      </c>
    </row>
    <row r="252" spans="1:32" ht="409.5" hidden="1" x14ac:dyDescent="0.25">
      <c r="A252">
        <v>14217</v>
      </c>
      <c r="B252" t="s">
        <v>3712</v>
      </c>
      <c r="C252" t="s">
        <v>45</v>
      </c>
      <c r="F252">
        <v>0</v>
      </c>
      <c r="G252" t="s">
        <v>22578</v>
      </c>
      <c r="H252" t="s">
        <v>43701</v>
      </c>
      <c r="I252">
        <v>0</v>
      </c>
      <c r="Q252" t="s">
        <v>33</v>
      </c>
      <c r="Z252" t="s">
        <v>34</v>
      </c>
      <c r="AA252" t="s">
        <v>3966</v>
      </c>
      <c r="AB252" s="1" t="s">
        <v>24052</v>
      </c>
      <c r="AC252" t="s">
        <v>24027</v>
      </c>
      <c r="AD252" t="s">
        <v>24053</v>
      </c>
      <c r="AE252" t="s">
        <v>102</v>
      </c>
      <c r="AF252">
        <v>97301</v>
      </c>
    </row>
    <row r="253" spans="1:32" hidden="1" x14ac:dyDescent="0.25">
      <c r="A253">
        <v>15651</v>
      </c>
      <c r="B253" t="s">
        <v>3439</v>
      </c>
      <c r="F253">
        <v>0</v>
      </c>
      <c r="H253" t="s">
        <v>43697</v>
      </c>
      <c r="I253">
        <v>0</v>
      </c>
      <c r="Q253" t="s">
        <v>33</v>
      </c>
      <c r="Z253" t="s">
        <v>34</v>
      </c>
      <c r="AA253" t="s">
        <v>28377</v>
      </c>
      <c r="AB253" t="s">
        <v>28394</v>
      </c>
      <c r="AC253" t="s">
        <v>28395</v>
      </c>
      <c r="AD253" t="s">
        <v>28396</v>
      </c>
      <c r="AE253" t="s">
        <v>38</v>
      </c>
      <c r="AF253">
        <v>98405</v>
      </c>
    </row>
    <row r="254" spans="1:32" hidden="1" x14ac:dyDescent="0.25">
      <c r="A254">
        <v>19677</v>
      </c>
      <c r="B254" t="s">
        <v>276</v>
      </c>
      <c r="C254" t="s">
        <v>45</v>
      </c>
      <c r="F254">
        <v>0</v>
      </c>
      <c r="H254" t="s">
        <v>43697</v>
      </c>
      <c r="I254">
        <v>0</v>
      </c>
      <c r="Q254" t="s">
        <v>33</v>
      </c>
      <c r="AA254" t="s">
        <v>37902</v>
      </c>
      <c r="AB254" t="s">
        <v>37903</v>
      </c>
      <c r="AC254" t="s">
        <v>37904</v>
      </c>
      <c r="AD254" t="s">
        <v>37905</v>
      </c>
    </row>
    <row r="255" spans="1:32" ht="240" hidden="1" x14ac:dyDescent="0.25">
      <c r="A255">
        <v>17075</v>
      </c>
      <c r="B255" t="s">
        <v>230</v>
      </c>
      <c r="C255" t="s">
        <v>45</v>
      </c>
      <c r="F255">
        <v>0</v>
      </c>
      <c r="H255" t="s">
        <v>43697</v>
      </c>
      <c r="Q255" t="s">
        <v>33</v>
      </c>
      <c r="Y255">
        <v>15</v>
      </c>
      <c r="Z255" t="s">
        <v>34</v>
      </c>
      <c r="AA255" t="s">
        <v>22891</v>
      </c>
      <c r="AB255" s="1" t="s">
        <v>23508</v>
      </c>
      <c r="AC255" t="s">
        <v>22580</v>
      </c>
      <c r="AD255">
        <v>-181208</v>
      </c>
    </row>
    <row r="256" spans="1:32" ht="409.5" hidden="1" x14ac:dyDescent="0.25">
      <c r="A256">
        <v>2136</v>
      </c>
      <c r="B256" t="s">
        <v>334</v>
      </c>
      <c r="C256" t="s">
        <v>45</v>
      </c>
      <c r="F256">
        <v>0</v>
      </c>
      <c r="H256" t="s">
        <v>43697</v>
      </c>
      <c r="Q256" t="s">
        <v>63</v>
      </c>
      <c r="Z256" t="s">
        <v>34</v>
      </c>
      <c r="AA256" t="s">
        <v>5894</v>
      </c>
      <c r="AB256" s="1" t="s">
        <v>42653</v>
      </c>
      <c r="AC256" t="s">
        <v>42654</v>
      </c>
      <c r="AD256">
        <v>-181278</v>
      </c>
      <c r="AE256" t="s">
        <v>38</v>
      </c>
      <c r="AF256">
        <v>98467</v>
      </c>
    </row>
    <row r="257" spans="1:32" ht="409.5" hidden="1" x14ac:dyDescent="0.25">
      <c r="A257">
        <v>5139</v>
      </c>
      <c r="B257" t="s">
        <v>677</v>
      </c>
      <c r="C257" t="s">
        <v>80</v>
      </c>
      <c r="F257">
        <v>0</v>
      </c>
      <c r="G257" t="s">
        <v>774</v>
      </c>
      <c r="H257" t="s">
        <v>43701</v>
      </c>
      <c r="I257">
        <v>0</v>
      </c>
      <c r="Q257" t="s">
        <v>33</v>
      </c>
      <c r="AA257" t="s">
        <v>7265</v>
      </c>
      <c r="AB257" s="1" t="s">
        <v>8448</v>
      </c>
      <c r="AC257" t="s">
        <v>8449</v>
      </c>
      <c r="AD257" t="s">
        <v>8450</v>
      </c>
      <c r="AE257" t="s">
        <v>38</v>
      </c>
      <c r="AF257">
        <v>98501</v>
      </c>
    </row>
    <row r="258" spans="1:32" ht="409.5" hidden="1" x14ac:dyDescent="0.25">
      <c r="A258">
        <v>19369</v>
      </c>
      <c r="B258" t="s">
        <v>230</v>
      </c>
      <c r="C258" t="s">
        <v>45</v>
      </c>
      <c r="F258">
        <v>0</v>
      </c>
      <c r="H258" t="s">
        <v>43697</v>
      </c>
      <c r="Q258" t="s">
        <v>33</v>
      </c>
      <c r="Z258" t="s">
        <v>34</v>
      </c>
      <c r="AA258" t="s">
        <v>22651</v>
      </c>
      <c r="AB258" s="1" t="s">
        <v>23381</v>
      </c>
      <c r="AC258" t="s">
        <v>22580</v>
      </c>
      <c r="AD258">
        <v>-173027</v>
      </c>
    </row>
    <row r="259" spans="1:32" hidden="1" x14ac:dyDescent="0.25">
      <c r="A259">
        <v>11639</v>
      </c>
      <c r="B259" t="s">
        <v>1203</v>
      </c>
      <c r="C259" t="s">
        <v>45</v>
      </c>
      <c r="F259">
        <v>0</v>
      </c>
      <c r="H259" t="s">
        <v>43697</v>
      </c>
      <c r="I259">
        <v>0</v>
      </c>
      <c r="Q259" t="s">
        <v>33</v>
      </c>
      <c r="Z259" t="s">
        <v>34</v>
      </c>
      <c r="AA259" t="s">
        <v>20964</v>
      </c>
      <c r="AB259" t="s">
        <v>20965</v>
      </c>
      <c r="AC259" t="s">
        <v>2406</v>
      </c>
      <c r="AD259" t="s">
        <v>20966</v>
      </c>
      <c r="AE259" t="s">
        <v>38</v>
      </c>
      <c r="AF259">
        <v>98070</v>
      </c>
    </row>
    <row r="260" spans="1:32" ht="409.5" x14ac:dyDescent="0.25">
      <c r="A260">
        <v>3325</v>
      </c>
      <c r="B260" t="s">
        <v>3712</v>
      </c>
      <c r="C260" t="s">
        <v>16820</v>
      </c>
      <c r="F260">
        <v>0</v>
      </c>
      <c r="G260" t="s">
        <v>20250</v>
      </c>
      <c r="H260" t="s">
        <v>43701</v>
      </c>
      <c r="I260">
        <v>0</v>
      </c>
      <c r="Q260" t="s">
        <v>33</v>
      </c>
      <c r="Z260" t="s">
        <v>34</v>
      </c>
      <c r="AA260" t="s">
        <v>22643</v>
      </c>
      <c r="AB260" s="1" t="s">
        <v>24558</v>
      </c>
      <c r="AC260" t="s">
        <v>24027</v>
      </c>
      <c r="AD260" t="s">
        <v>24559</v>
      </c>
      <c r="AE260" t="s">
        <v>102</v>
      </c>
      <c r="AF260">
        <v>97302</v>
      </c>
    </row>
    <row r="261" spans="1:32" ht="409.5" hidden="1" x14ac:dyDescent="0.25">
      <c r="A261">
        <v>661</v>
      </c>
      <c r="B261" t="s">
        <v>96</v>
      </c>
      <c r="C261" t="s">
        <v>97</v>
      </c>
      <c r="F261">
        <v>0</v>
      </c>
      <c r="H261" t="s">
        <v>43697</v>
      </c>
      <c r="Q261" t="s">
        <v>33</v>
      </c>
      <c r="Z261" t="s">
        <v>34</v>
      </c>
      <c r="AA261" t="s">
        <v>42166</v>
      </c>
      <c r="AB261" s="1" t="s">
        <v>42167</v>
      </c>
      <c r="AC261" t="s">
        <v>42168</v>
      </c>
      <c r="AD261">
        <v>-170333</v>
      </c>
    </row>
    <row r="262" spans="1:32" ht="409.5" hidden="1" x14ac:dyDescent="0.25">
      <c r="A262">
        <v>6968</v>
      </c>
      <c r="B262" t="s">
        <v>489</v>
      </c>
      <c r="C262" t="s">
        <v>45</v>
      </c>
      <c r="F262">
        <v>0</v>
      </c>
      <c r="H262" t="s">
        <v>43697</v>
      </c>
      <c r="P262" t="s">
        <v>20113</v>
      </c>
      <c r="Q262" t="s">
        <v>33</v>
      </c>
      <c r="Z262" t="s">
        <v>34</v>
      </c>
      <c r="AA262" t="s">
        <v>979</v>
      </c>
      <c r="AB262" s="1" t="s">
        <v>20114</v>
      </c>
      <c r="AC262" t="s">
        <v>20115</v>
      </c>
      <c r="AD262">
        <v>-162101</v>
      </c>
      <c r="AE262" t="s">
        <v>38</v>
      </c>
      <c r="AF262">
        <v>98124</v>
      </c>
    </row>
    <row r="263" spans="1:32" ht="409.5" hidden="1" x14ac:dyDescent="0.25">
      <c r="A263">
        <v>11011</v>
      </c>
      <c r="B263" t="s">
        <v>2046</v>
      </c>
      <c r="C263" t="s">
        <v>80</v>
      </c>
      <c r="F263">
        <v>0</v>
      </c>
      <c r="G263" t="s">
        <v>6889</v>
      </c>
      <c r="H263" t="s">
        <v>43701</v>
      </c>
      <c r="Q263" t="s">
        <v>33</v>
      </c>
      <c r="AA263" t="s">
        <v>8693</v>
      </c>
      <c r="AB263" s="1" t="s">
        <v>14597</v>
      </c>
      <c r="AC263" t="s">
        <v>14598</v>
      </c>
      <c r="AD263">
        <v>-162383</v>
      </c>
      <c r="AE263" t="s">
        <v>38</v>
      </c>
      <c r="AF263">
        <v>98027</v>
      </c>
    </row>
    <row r="264" spans="1:32" hidden="1" x14ac:dyDescent="0.25">
      <c r="A264">
        <v>16700</v>
      </c>
      <c r="B264" t="s">
        <v>2046</v>
      </c>
      <c r="C264" t="s">
        <v>80</v>
      </c>
      <c r="F264">
        <v>0</v>
      </c>
      <c r="H264" t="s">
        <v>43697</v>
      </c>
      <c r="I264">
        <v>0</v>
      </c>
      <c r="Q264" t="s">
        <v>33</v>
      </c>
      <c r="AA264" t="s">
        <v>11484</v>
      </c>
      <c r="AB264" t="s">
        <v>11485</v>
      </c>
      <c r="AC264" t="s">
        <v>11486</v>
      </c>
      <c r="AD264" t="s">
        <v>11487</v>
      </c>
      <c r="AE264" t="s">
        <v>38</v>
      </c>
      <c r="AF264">
        <v>98144</v>
      </c>
    </row>
    <row r="265" spans="1:32" ht="409.5" x14ac:dyDescent="0.25">
      <c r="A265">
        <v>16723</v>
      </c>
      <c r="B265" t="s">
        <v>3712</v>
      </c>
      <c r="C265" t="s">
        <v>16820</v>
      </c>
      <c r="F265">
        <v>0</v>
      </c>
      <c r="G265" t="s">
        <v>20250</v>
      </c>
      <c r="H265" t="s">
        <v>43701</v>
      </c>
      <c r="I265">
        <v>0</v>
      </c>
      <c r="Q265" t="s">
        <v>33</v>
      </c>
      <c r="Z265" t="s">
        <v>34</v>
      </c>
      <c r="AA265" t="s">
        <v>22656</v>
      </c>
      <c r="AB265" s="1" t="s">
        <v>24738</v>
      </c>
      <c r="AC265" t="s">
        <v>24739</v>
      </c>
      <c r="AD265" t="s">
        <v>24740</v>
      </c>
      <c r="AE265" t="s">
        <v>102</v>
      </c>
      <c r="AF265">
        <v>97302</v>
      </c>
    </row>
    <row r="266" spans="1:32" ht="409.5" hidden="1" x14ac:dyDescent="0.25">
      <c r="A266">
        <v>3617</v>
      </c>
      <c r="B266" t="s">
        <v>2046</v>
      </c>
      <c r="C266" t="s">
        <v>80</v>
      </c>
      <c r="F266">
        <v>0</v>
      </c>
      <c r="G266" t="s">
        <v>5838</v>
      </c>
      <c r="H266" t="s">
        <v>43701</v>
      </c>
      <c r="Q266" t="s">
        <v>33</v>
      </c>
      <c r="AA266" t="s">
        <v>6075</v>
      </c>
      <c r="AB266" s="1" t="s">
        <v>14883</v>
      </c>
      <c r="AC266" t="s">
        <v>14884</v>
      </c>
      <c r="AD266">
        <v>-173237</v>
      </c>
      <c r="AE266" t="s">
        <v>38</v>
      </c>
      <c r="AF266">
        <v>99219</v>
      </c>
    </row>
    <row r="267" spans="1:32" hidden="1" x14ac:dyDescent="0.25">
      <c r="A267">
        <v>8115</v>
      </c>
      <c r="B267" t="s">
        <v>2046</v>
      </c>
      <c r="C267" t="s">
        <v>80</v>
      </c>
      <c r="F267">
        <v>0</v>
      </c>
      <c r="G267" t="s">
        <v>5989</v>
      </c>
      <c r="H267" t="s">
        <v>43701</v>
      </c>
      <c r="I267">
        <v>0</v>
      </c>
      <c r="Q267" t="s">
        <v>33</v>
      </c>
      <c r="AA267" t="s">
        <v>5990</v>
      </c>
      <c r="AB267" t="s">
        <v>7866</v>
      </c>
      <c r="AC267" t="s">
        <v>7867</v>
      </c>
      <c r="AD267" t="s">
        <v>7868</v>
      </c>
      <c r="AE267" t="s">
        <v>38</v>
      </c>
      <c r="AF267">
        <v>98072</v>
      </c>
    </row>
    <row r="268" spans="1:32" hidden="1" x14ac:dyDescent="0.25">
      <c r="A268">
        <v>6557</v>
      </c>
      <c r="B268" t="s">
        <v>334</v>
      </c>
      <c r="C268" t="s">
        <v>45</v>
      </c>
      <c r="F268">
        <v>0</v>
      </c>
      <c r="H268" t="s">
        <v>43697</v>
      </c>
      <c r="P268" t="s">
        <v>2263</v>
      </c>
      <c r="Q268" t="s">
        <v>52</v>
      </c>
      <c r="S268" t="s">
        <v>493</v>
      </c>
      <c r="T268" t="s">
        <v>543</v>
      </c>
      <c r="Z268" t="s">
        <v>34</v>
      </c>
      <c r="AA268" t="s">
        <v>28683</v>
      </c>
      <c r="AB268" t="s">
        <v>28684</v>
      </c>
      <c r="AC268" t="s">
        <v>28685</v>
      </c>
      <c r="AD268">
        <v>-170733</v>
      </c>
      <c r="AE268" t="s">
        <v>38</v>
      </c>
      <c r="AF268">
        <v>98012</v>
      </c>
    </row>
    <row r="269" spans="1:32" hidden="1" x14ac:dyDescent="0.25">
      <c r="A269">
        <v>8187</v>
      </c>
      <c r="B269" t="s">
        <v>2046</v>
      </c>
      <c r="C269" t="s">
        <v>80</v>
      </c>
      <c r="F269">
        <v>0</v>
      </c>
      <c r="G269" t="s">
        <v>5838</v>
      </c>
      <c r="H269" t="s">
        <v>43701</v>
      </c>
      <c r="I269">
        <v>0</v>
      </c>
      <c r="Q269" t="s">
        <v>33</v>
      </c>
      <c r="AA269" t="s">
        <v>15033</v>
      </c>
      <c r="AB269" t="s">
        <v>15483</v>
      </c>
      <c r="AC269" t="s">
        <v>15484</v>
      </c>
      <c r="AD269" t="s">
        <v>15485</v>
      </c>
      <c r="AE269" t="s">
        <v>38</v>
      </c>
      <c r="AF269">
        <v>98272</v>
      </c>
    </row>
    <row r="270" spans="1:32" hidden="1" x14ac:dyDescent="0.25">
      <c r="A270">
        <v>11851</v>
      </c>
      <c r="B270" t="s">
        <v>685</v>
      </c>
      <c r="C270" t="s">
        <v>686</v>
      </c>
      <c r="F270">
        <v>0</v>
      </c>
      <c r="H270" t="s">
        <v>43697</v>
      </c>
      <c r="I270">
        <v>0</v>
      </c>
      <c r="Q270" t="s">
        <v>33</v>
      </c>
      <c r="AA270" t="s">
        <v>284</v>
      </c>
      <c r="AB270" t="s">
        <v>33557</v>
      </c>
      <c r="AC270" t="s">
        <v>33506</v>
      </c>
      <c r="AD270" t="s">
        <v>33558</v>
      </c>
      <c r="AE270" t="s">
        <v>38</v>
      </c>
      <c r="AF270">
        <v>98166</v>
      </c>
    </row>
    <row r="271" spans="1:32" ht="360" hidden="1" x14ac:dyDescent="0.25">
      <c r="A271">
        <v>15982</v>
      </c>
      <c r="B271" t="s">
        <v>73</v>
      </c>
      <c r="C271" t="s">
        <v>74</v>
      </c>
      <c r="F271">
        <v>0</v>
      </c>
      <c r="H271" t="s">
        <v>43697</v>
      </c>
      <c r="I271">
        <v>0</v>
      </c>
      <c r="Q271" t="s">
        <v>63</v>
      </c>
      <c r="Z271" t="s">
        <v>34</v>
      </c>
      <c r="AA271" t="s">
        <v>42694</v>
      </c>
      <c r="AB271" s="1" t="s">
        <v>42695</v>
      </c>
      <c r="AC271" t="s">
        <v>42696</v>
      </c>
      <c r="AD271" t="s">
        <v>42697</v>
      </c>
    </row>
    <row r="272" spans="1:32" ht="240" hidden="1" x14ac:dyDescent="0.25">
      <c r="A272">
        <v>1215</v>
      </c>
      <c r="B272" t="s">
        <v>164</v>
      </c>
      <c r="C272" t="s">
        <v>165</v>
      </c>
      <c r="F272">
        <v>0</v>
      </c>
      <c r="G272" t="s">
        <v>8815</v>
      </c>
      <c r="H272" t="s">
        <v>43699</v>
      </c>
      <c r="I272">
        <v>0</v>
      </c>
      <c r="O272" s="1" t="s">
        <v>8816</v>
      </c>
      <c r="P272" t="s">
        <v>8817</v>
      </c>
      <c r="Q272" t="s">
        <v>168</v>
      </c>
      <c r="R272" t="s">
        <v>318</v>
      </c>
      <c r="Y272">
        <v>30</v>
      </c>
      <c r="AA272" t="s">
        <v>8818</v>
      </c>
      <c r="AB272" t="s">
        <v>8819</v>
      </c>
      <c r="AC272" t="s">
        <v>8820</v>
      </c>
      <c r="AD272" t="s">
        <v>8821</v>
      </c>
    </row>
    <row r="273" spans="1:32" ht="409.5" hidden="1" x14ac:dyDescent="0.25">
      <c r="A273">
        <v>4997</v>
      </c>
      <c r="B273" t="s">
        <v>73</v>
      </c>
      <c r="C273" t="s">
        <v>74</v>
      </c>
      <c r="F273">
        <v>0</v>
      </c>
      <c r="G273" t="s">
        <v>21526</v>
      </c>
      <c r="H273" t="s">
        <v>43699</v>
      </c>
      <c r="I273">
        <v>41</v>
      </c>
      <c r="J273" t="s">
        <v>617</v>
      </c>
      <c r="N273">
        <v>6.15</v>
      </c>
      <c r="Q273" t="s">
        <v>63</v>
      </c>
      <c r="Z273" t="s">
        <v>34</v>
      </c>
      <c r="AA273" t="s">
        <v>21527</v>
      </c>
      <c r="AB273" s="1" t="s">
        <v>21528</v>
      </c>
      <c r="AC273" t="s">
        <v>21529</v>
      </c>
      <c r="AD273" t="s">
        <v>21530</v>
      </c>
    </row>
    <row r="274" spans="1:32" ht="375" hidden="1" x14ac:dyDescent="0.25">
      <c r="A274">
        <v>8347</v>
      </c>
      <c r="B274" t="s">
        <v>230</v>
      </c>
      <c r="C274" t="s">
        <v>45</v>
      </c>
      <c r="F274">
        <v>0</v>
      </c>
      <c r="H274" t="s">
        <v>43697</v>
      </c>
      <c r="Q274" t="s">
        <v>33</v>
      </c>
      <c r="Z274" t="s">
        <v>34</v>
      </c>
      <c r="AA274" t="s">
        <v>22978</v>
      </c>
      <c r="AB274" s="1" t="s">
        <v>23162</v>
      </c>
      <c r="AC274" t="s">
        <v>22580</v>
      </c>
      <c r="AD274">
        <v>-170740</v>
      </c>
    </row>
    <row r="275" spans="1:32" ht="90" hidden="1" x14ac:dyDescent="0.25">
      <c r="A275">
        <v>12421</v>
      </c>
      <c r="B275" t="s">
        <v>107</v>
      </c>
      <c r="C275" t="s">
        <v>108</v>
      </c>
      <c r="F275">
        <v>0</v>
      </c>
      <c r="H275" t="s">
        <v>43697</v>
      </c>
      <c r="Q275" t="s">
        <v>33</v>
      </c>
      <c r="Z275" t="s">
        <v>34</v>
      </c>
      <c r="AA275" t="s">
        <v>4301</v>
      </c>
      <c r="AB275" t="s">
        <v>29208</v>
      </c>
      <c r="AC275" s="1" t="s">
        <v>29209</v>
      </c>
      <c r="AD275">
        <v>-163041</v>
      </c>
    </row>
    <row r="276" spans="1:32" hidden="1" x14ac:dyDescent="0.25">
      <c r="A276">
        <v>6053</v>
      </c>
      <c r="B276" t="s">
        <v>334</v>
      </c>
      <c r="C276" t="s">
        <v>45</v>
      </c>
      <c r="F276">
        <v>0</v>
      </c>
      <c r="H276" t="s">
        <v>43697</v>
      </c>
      <c r="I276">
        <v>0</v>
      </c>
      <c r="Q276" t="s">
        <v>33</v>
      </c>
      <c r="AA276" t="s">
        <v>41425</v>
      </c>
      <c r="AB276" t="s">
        <v>41426</v>
      </c>
      <c r="AC276" t="s">
        <v>41427</v>
      </c>
      <c r="AD276" t="s">
        <v>41428</v>
      </c>
    </row>
    <row r="277" spans="1:32" hidden="1" x14ac:dyDescent="0.25">
      <c r="A277">
        <v>18624</v>
      </c>
      <c r="B277" t="s">
        <v>489</v>
      </c>
      <c r="C277" t="s">
        <v>45</v>
      </c>
      <c r="F277">
        <v>0</v>
      </c>
      <c r="H277" t="s">
        <v>43697</v>
      </c>
      <c r="Q277" t="s">
        <v>33</v>
      </c>
      <c r="Z277" t="s">
        <v>34</v>
      </c>
      <c r="AA277" t="s">
        <v>22796</v>
      </c>
      <c r="AB277" t="s">
        <v>22801</v>
      </c>
      <c r="AC277" t="s">
        <v>22580</v>
      </c>
      <c r="AD277">
        <v>-160836</v>
      </c>
      <c r="AE277" t="s">
        <v>102</v>
      </c>
      <c r="AF277">
        <v>97302</v>
      </c>
    </row>
    <row r="278" spans="1:32" ht="409.5" hidden="1" x14ac:dyDescent="0.25">
      <c r="A278">
        <v>18946</v>
      </c>
      <c r="B278" t="s">
        <v>30</v>
      </c>
      <c r="C278" t="s">
        <v>31</v>
      </c>
      <c r="F278">
        <v>0</v>
      </c>
      <c r="G278" t="s">
        <v>32</v>
      </c>
      <c r="H278" t="s">
        <v>43701</v>
      </c>
      <c r="I278">
        <v>0</v>
      </c>
      <c r="Q278" t="s">
        <v>33</v>
      </c>
      <c r="Z278" t="s">
        <v>34</v>
      </c>
      <c r="AA278" t="s">
        <v>17648</v>
      </c>
      <c r="AB278" s="1" t="s">
        <v>17649</v>
      </c>
      <c r="AC278" t="s">
        <v>17650</v>
      </c>
      <c r="AD278" t="s">
        <v>17651</v>
      </c>
    </row>
    <row r="279" spans="1:32" ht="409.5" x14ac:dyDescent="0.25">
      <c r="A279">
        <v>8732</v>
      </c>
      <c r="B279" t="s">
        <v>3712</v>
      </c>
      <c r="C279" t="s">
        <v>45</v>
      </c>
      <c r="F279">
        <v>0</v>
      </c>
      <c r="G279" t="s">
        <v>20250</v>
      </c>
      <c r="H279" t="s">
        <v>43701</v>
      </c>
      <c r="I279">
        <v>0</v>
      </c>
      <c r="Q279" t="s">
        <v>33</v>
      </c>
      <c r="Z279" t="s">
        <v>34</v>
      </c>
      <c r="AA279" t="s">
        <v>22659</v>
      </c>
      <c r="AB279" s="1" t="s">
        <v>24272</v>
      </c>
      <c r="AC279" t="s">
        <v>24027</v>
      </c>
      <c r="AD279" t="s">
        <v>24273</v>
      </c>
      <c r="AE279" t="s">
        <v>102</v>
      </c>
      <c r="AF279">
        <v>97302</v>
      </c>
    </row>
    <row r="280" spans="1:32" hidden="1" x14ac:dyDescent="0.25">
      <c r="A280">
        <v>4552</v>
      </c>
      <c r="B280" t="s">
        <v>489</v>
      </c>
      <c r="C280" t="s">
        <v>45</v>
      </c>
      <c r="F280">
        <v>0</v>
      </c>
      <c r="G280" t="s">
        <v>18217</v>
      </c>
      <c r="H280" t="s">
        <v>43701</v>
      </c>
      <c r="J280" t="s">
        <v>617</v>
      </c>
      <c r="N280">
        <v>6.45</v>
      </c>
      <c r="Q280" t="s">
        <v>33</v>
      </c>
      <c r="Z280" t="s">
        <v>34</v>
      </c>
      <c r="AA280" t="s">
        <v>28103</v>
      </c>
      <c r="AB280" t="s">
        <v>28104</v>
      </c>
      <c r="AC280" t="s">
        <v>28105</v>
      </c>
      <c r="AD280">
        <v>-162532</v>
      </c>
      <c r="AE280" t="s">
        <v>38</v>
      </c>
      <c r="AF280">
        <v>98402</v>
      </c>
    </row>
    <row r="281" spans="1:32" hidden="1" x14ac:dyDescent="0.25">
      <c r="A281">
        <v>185</v>
      </c>
      <c r="B281" t="s">
        <v>2046</v>
      </c>
      <c r="C281" t="s">
        <v>80</v>
      </c>
      <c r="F281">
        <v>0</v>
      </c>
      <c r="G281" t="s">
        <v>6098</v>
      </c>
      <c r="H281" t="s">
        <v>43701</v>
      </c>
      <c r="I281">
        <v>0</v>
      </c>
      <c r="Q281" t="s">
        <v>33</v>
      </c>
      <c r="AA281" t="s">
        <v>7103</v>
      </c>
      <c r="AB281" t="s">
        <v>7104</v>
      </c>
      <c r="AC281" t="s">
        <v>7105</v>
      </c>
      <c r="AD281" t="s">
        <v>7106</v>
      </c>
      <c r="AE281" t="s">
        <v>38</v>
      </c>
      <c r="AF281">
        <v>98133</v>
      </c>
    </row>
    <row r="282" spans="1:32" hidden="1" x14ac:dyDescent="0.25">
      <c r="A282">
        <v>13611</v>
      </c>
      <c r="B282" t="s">
        <v>124</v>
      </c>
      <c r="C282" t="s">
        <v>45</v>
      </c>
      <c r="F282">
        <v>0</v>
      </c>
      <c r="H282" t="s">
        <v>43697</v>
      </c>
      <c r="Q282" t="s">
        <v>63</v>
      </c>
      <c r="Z282" t="s">
        <v>34</v>
      </c>
      <c r="AA282" t="s">
        <v>40817</v>
      </c>
      <c r="AB282" t="s">
        <v>40818</v>
      </c>
      <c r="AC282" t="s">
        <v>40819</v>
      </c>
      <c r="AD282">
        <v>-172875</v>
      </c>
    </row>
    <row r="283" spans="1:32" hidden="1" x14ac:dyDescent="0.25">
      <c r="A283">
        <v>6961</v>
      </c>
      <c r="B283" t="s">
        <v>2046</v>
      </c>
      <c r="C283" t="s">
        <v>80</v>
      </c>
      <c r="F283">
        <v>0</v>
      </c>
      <c r="G283" t="s">
        <v>1418</v>
      </c>
      <c r="H283" t="s">
        <v>43701</v>
      </c>
      <c r="Q283" t="s">
        <v>33</v>
      </c>
      <c r="AA283" t="s">
        <v>1419</v>
      </c>
      <c r="AB283" t="s">
        <v>32242</v>
      </c>
      <c r="AC283" t="s">
        <v>32243</v>
      </c>
      <c r="AD283">
        <v>-170630</v>
      </c>
      <c r="AE283" t="s">
        <v>38</v>
      </c>
      <c r="AF283">
        <v>98504</v>
      </c>
    </row>
    <row r="284" spans="1:32" ht="345" x14ac:dyDescent="0.25">
      <c r="A284">
        <v>178</v>
      </c>
      <c r="B284" t="s">
        <v>3712</v>
      </c>
      <c r="C284" t="s">
        <v>45</v>
      </c>
      <c r="F284">
        <v>0</v>
      </c>
      <c r="G284" t="s">
        <v>20250</v>
      </c>
      <c r="H284" t="s">
        <v>43701</v>
      </c>
      <c r="I284">
        <v>0</v>
      </c>
      <c r="Q284" t="s">
        <v>63</v>
      </c>
      <c r="Z284" t="s">
        <v>34</v>
      </c>
      <c r="AA284" t="s">
        <v>22659</v>
      </c>
      <c r="AB284" s="1" t="s">
        <v>24175</v>
      </c>
      <c r="AC284" t="s">
        <v>24027</v>
      </c>
      <c r="AD284" t="s">
        <v>24176</v>
      </c>
      <c r="AE284" t="s">
        <v>102</v>
      </c>
      <c r="AF284">
        <v>97302</v>
      </c>
    </row>
    <row r="285" spans="1:32" ht="409.5" hidden="1" x14ac:dyDescent="0.25">
      <c r="A285">
        <v>10771</v>
      </c>
      <c r="B285" t="s">
        <v>276</v>
      </c>
      <c r="C285" t="s">
        <v>45</v>
      </c>
      <c r="F285">
        <v>0</v>
      </c>
      <c r="G285" t="s">
        <v>16947</v>
      </c>
      <c r="H285" t="s">
        <v>43699</v>
      </c>
      <c r="I285">
        <v>0</v>
      </c>
      <c r="Q285" t="s">
        <v>33</v>
      </c>
      <c r="Y285">
        <v>30</v>
      </c>
      <c r="Z285" t="s">
        <v>34</v>
      </c>
      <c r="AA285" t="s">
        <v>16948</v>
      </c>
      <c r="AB285" s="1" t="s">
        <v>16949</v>
      </c>
      <c r="AC285" t="s">
        <v>16945</v>
      </c>
      <c r="AD285" t="s">
        <v>16950</v>
      </c>
    </row>
    <row r="286" spans="1:32" hidden="1" x14ac:dyDescent="0.25">
      <c r="A286">
        <v>7007</v>
      </c>
      <c r="B286" t="s">
        <v>164</v>
      </c>
      <c r="C286" t="s">
        <v>165</v>
      </c>
      <c r="F286">
        <v>0</v>
      </c>
      <c r="G286" t="s">
        <v>38963</v>
      </c>
      <c r="H286" t="s">
        <v>43701</v>
      </c>
      <c r="I286">
        <v>0</v>
      </c>
      <c r="Q286" t="s">
        <v>33</v>
      </c>
      <c r="AA286" t="s">
        <v>38964</v>
      </c>
      <c r="AB286" t="s">
        <v>38965</v>
      </c>
      <c r="AC286" t="s">
        <v>38966</v>
      </c>
      <c r="AD286" t="s">
        <v>38967</v>
      </c>
      <c r="AE286" t="s">
        <v>38</v>
      </c>
      <c r="AF286">
        <v>98027</v>
      </c>
    </row>
    <row r="287" spans="1:32" ht="409.5" hidden="1" x14ac:dyDescent="0.25">
      <c r="A287">
        <v>13178</v>
      </c>
      <c r="B287" t="s">
        <v>73</v>
      </c>
      <c r="C287" t="s">
        <v>74</v>
      </c>
      <c r="F287">
        <v>0</v>
      </c>
      <c r="H287" t="s">
        <v>43697</v>
      </c>
      <c r="I287">
        <v>0</v>
      </c>
      <c r="Q287" t="s">
        <v>33</v>
      </c>
      <c r="Z287" t="s">
        <v>34</v>
      </c>
      <c r="AA287" t="s">
        <v>1215</v>
      </c>
      <c r="AB287" s="1" t="s">
        <v>3413</v>
      </c>
      <c r="AC287" t="s">
        <v>3414</v>
      </c>
      <c r="AD287" t="s">
        <v>3415</v>
      </c>
      <c r="AE287" t="s">
        <v>38</v>
      </c>
      <c r="AF287">
        <v>98104</v>
      </c>
    </row>
    <row r="288" spans="1:32" ht="409.5" hidden="1" x14ac:dyDescent="0.25">
      <c r="A288">
        <v>7240</v>
      </c>
      <c r="B288" t="s">
        <v>164</v>
      </c>
      <c r="C288" t="s">
        <v>165</v>
      </c>
      <c r="F288">
        <v>0</v>
      </c>
      <c r="H288" t="s">
        <v>43697</v>
      </c>
      <c r="I288">
        <v>0</v>
      </c>
      <c r="Q288" t="s">
        <v>33</v>
      </c>
      <c r="AA288" t="s">
        <v>37770</v>
      </c>
      <c r="AB288" s="1" t="s">
        <v>37771</v>
      </c>
      <c r="AC288" s="1" t="s">
        <v>37772</v>
      </c>
      <c r="AD288" t="s">
        <v>37773</v>
      </c>
      <c r="AE288" t="s">
        <v>38</v>
      </c>
      <c r="AF288">
        <v>98004</v>
      </c>
    </row>
    <row r="289" spans="1:32" hidden="1" x14ac:dyDescent="0.25">
      <c r="A289">
        <v>19529</v>
      </c>
      <c r="B289" t="s">
        <v>79</v>
      </c>
      <c r="C289" t="s">
        <v>80</v>
      </c>
      <c r="F289">
        <v>0</v>
      </c>
      <c r="G289" t="s">
        <v>7594</v>
      </c>
      <c r="H289" t="s">
        <v>43701</v>
      </c>
      <c r="Q289" t="s">
        <v>33</v>
      </c>
      <c r="AA289" t="s">
        <v>7595</v>
      </c>
      <c r="AB289" t="s">
        <v>26686</v>
      </c>
      <c r="AC289" t="s">
        <v>26687</v>
      </c>
      <c r="AD289">
        <v>-171791</v>
      </c>
      <c r="AE289" t="s">
        <v>38</v>
      </c>
      <c r="AF289">
        <v>98010</v>
      </c>
    </row>
    <row r="290" spans="1:32" hidden="1" x14ac:dyDescent="0.25">
      <c r="A290">
        <v>9507</v>
      </c>
      <c r="B290" t="s">
        <v>2046</v>
      </c>
      <c r="C290" t="s">
        <v>80</v>
      </c>
      <c r="F290">
        <v>0</v>
      </c>
      <c r="G290" t="s">
        <v>7492</v>
      </c>
      <c r="H290" t="s">
        <v>43701</v>
      </c>
      <c r="Q290" t="s">
        <v>33</v>
      </c>
      <c r="AA290" t="s">
        <v>13627</v>
      </c>
      <c r="AB290" t="s">
        <v>13628</v>
      </c>
      <c r="AC290" t="s">
        <v>13623</v>
      </c>
      <c r="AD290">
        <v>-173349</v>
      </c>
      <c r="AE290" t="s">
        <v>38</v>
      </c>
      <c r="AF290">
        <v>98201</v>
      </c>
    </row>
    <row r="291" spans="1:32" hidden="1" x14ac:dyDescent="0.25">
      <c r="A291">
        <v>9871</v>
      </c>
      <c r="B291" t="s">
        <v>164</v>
      </c>
      <c r="C291" t="s">
        <v>165</v>
      </c>
      <c r="F291">
        <v>0</v>
      </c>
      <c r="H291" t="s">
        <v>43697</v>
      </c>
      <c r="I291">
        <v>0</v>
      </c>
      <c r="Q291" t="s">
        <v>33</v>
      </c>
      <c r="Z291" t="s">
        <v>34</v>
      </c>
      <c r="AA291" t="s">
        <v>28381</v>
      </c>
      <c r="AB291" t="s">
        <v>28382</v>
      </c>
      <c r="AC291" t="s">
        <v>28383</v>
      </c>
      <c r="AD291" t="s">
        <v>28384</v>
      </c>
    </row>
    <row r="292" spans="1:32" hidden="1" x14ac:dyDescent="0.25">
      <c r="A292">
        <v>11116</v>
      </c>
      <c r="B292" t="s">
        <v>96</v>
      </c>
      <c r="C292" t="s">
        <v>97</v>
      </c>
      <c r="F292">
        <v>0</v>
      </c>
      <c r="G292" t="s">
        <v>31174</v>
      </c>
      <c r="H292" t="s">
        <v>43701</v>
      </c>
      <c r="Q292" t="s">
        <v>33</v>
      </c>
      <c r="Z292" t="s">
        <v>34</v>
      </c>
      <c r="AA292" t="s">
        <v>36041</v>
      </c>
      <c r="AB292" t="s">
        <v>38043</v>
      </c>
      <c r="AC292" t="s">
        <v>38044</v>
      </c>
      <c r="AD292">
        <v>-161016</v>
      </c>
    </row>
    <row r="293" spans="1:32" hidden="1" x14ac:dyDescent="0.25">
      <c r="A293">
        <v>18224</v>
      </c>
      <c r="B293" t="s">
        <v>685</v>
      </c>
      <c r="C293" t="s">
        <v>686</v>
      </c>
      <c r="F293">
        <v>0</v>
      </c>
      <c r="H293" t="s">
        <v>43697</v>
      </c>
      <c r="Q293" t="s">
        <v>33</v>
      </c>
      <c r="AA293" t="s">
        <v>33483</v>
      </c>
      <c r="AB293" t="s">
        <v>35120</v>
      </c>
      <c r="AC293" t="s">
        <v>35064</v>
      </c>
      <c r="AD293">
        <v>-172250</v>
      </c>
    </row>
    <row r="294" spans="1:32" ht="270" hidden="1" x14ac:dyDescent="0.25">
      <c r="A294">
        <v>9978</v>
      </c>
      <c r="B294" t="s">
        <v>334</v>
      </c>
      <c r="C294" t="s">
        <v>45</v>
      </c>
      <c r="F294">
        <v>0</v>
      </c>
      <c r="G294" t="s">
        <v>789</v>
      </c>
      <c r="H294" t="s">
        <v>43701</v>
      </c>
      <c r="I294">
        <v>0</v>
      </c>
      <c r="Q294" t="s">
        <v>33</v>
      </c>
      <c r="Z294" t="s">
        <v>34</v>
      </c>
      <c r="AA294" t="s">
        <v>790</v>
      </c>
      <c r="AB294" s="1" t="s">
        <v>27710</v>
      </c>
      <c r="AC294" t="s">
        <v>27711</v>
      </c>
      <c r="AD294" t="s">
        <v>27712</v>
      </c>
      <c r="AE294" t="s">
        <v>38</v>
      </c>
      <c r="AF294">
        <v>98326</v>
      </c>
    </row>
    <row r="295" spans="1:32" hidden="1" x14ac:dyDescent="0.25">
      <c r="A295">
        <v>4643</v>
      </c>
      <c r="B295" t="s">
        <v>73</v>
      </c>
      <c r="C295" t="s">
        <v>74</v>
      </c>
      <c r="F295">
        <v>0</v>
      </c>
      <c r="H295" t="s">
        <v>43697</v>
      </c>
      <c r="Q295" t="s">
        <v>33</v>
      </c>
      <c r="AA295" t="s">
        <v>1765</v>
      </c>
      <c r="AB295" t="s">
        <v>17106</v>
      </c>
      <c r="AC295" t="s">
        <v>17107</v>
      </c>
      <c r="AD295">
        <v>-172863</v>
      </c>
      <c r="AE295" t="s">
        <v>38</v>
      </c>
      <c r="AF295">
        <v>98104</v>
      </c>
    </row>
    <row r="296" spans="1:32" ht="409.5" hidden="1" x14ac:dyDescent="0.25">
      <c r="A296">
        <v>306</v>
      </c>
      <c r="B296" t="s">
        <v>230</v>
      </c>
      <c r="C296" t="s">
        <v>45</v>
      </c>
      <c r="F296">
        <v>0</v>
      </c>
      <c r="H296" t="s">
        <v>43697</v>
      </c>
      <c r="Q296" t="s">
        <v>33</v>
      </c>
      <c r="Z296" t="s">
        <v>34</v>
      </c>
      <c r="AA296" t="s">
        <v>22651</v>
      </c>
      <c r="AB296" s="1" t="s">
        <v>23255</v>
      </c>
      <c r="AC296" t="s">
        <v>22580</v>
      </c>
      <c r="AD296">
        <v>-171421</v>
      </c>
    </row>
    <row r="297" spans="1:32" ht="409.5" hidden="1" x14ac:dyDescent="0.25">
      <c r="A297">
        <v>14351</v>
      </c>
      <c r="B297" t="s">
        <v>79</v>
      </c>
      <c r="C297" t="s">
        <v>80</v>
      </c>
      <c r="F297">
        <v>0</v>
      </c>
      <c r="G297" t="s">
        <v>1418</v>
      </c>
      <c r="H297" t="s">
        <v>43701</v>
      </c>
      <c r="Q297" t="s">
        <v>33</v>
      </c>
      <c r="AA297" t="s">
        <v>1419</v>
      </c>
      <c r="AB297" s="1" t="s">
        <v>26498</v>
      </c>
      <c r="AC297" t="s">
        <v>26499</v>
      </c>
      <c r="AD297">
        <v>-173352</v>
      </c>
      <c r="AE297" t="s">
        <v>38</v>
      </c>
      <c r="AF297">
        <v>98513</v>
      </c>
    </row>
    <row r="298" spans="1:32" hidden="1" x14ac:dyDescent="0.25">
      <c r="A298">
        <v>8658</v>
      </c>
      <c r="B298" t="s">
        <v>73</v>
      </c>
      <c r="C298" t="s">
        <v>74</v>
      </c>
      <c r="F298">
        <v>0</v>
      </c>
      <c r="H298" t="s">
        <v>43697</v>
      </c>
      <c r="Q298" t="s">
        <v>63</v>
      </c>
      <c r="Z298" t="s">
        <v>34</v>
      </c>
      <c r="AA298" t="s">
        <v>20090</v>
      </c>
      <c r="AB298" t="s">
        <v>20091</v>
      </c>
      <c r="AC298" t="s">
        <v>20092</v>
      </c>
      <c r="AD298">
        <v>-163338</v>
      </c>
      <c r="AE298" t="s">
        <v>38</v>
      </c>
      <c r="AF298">
        <v>98270</v>
      </c>
    </row>
    <row r="299" spans="1:32" hidden="1" x14ac:dyDescent="0.25">
      <c r="A299">
        <v>10886</v>
      </c>
      <c r="B299" t="s">
        <v>677</v>
      </c>
      <c r="C299" t="s">
        <v>80</v>
      </c>
      <c r="F299">
        <v>0</v>
      </c>
      <c r="G299" t="s">
        <v>19437</v>
      </c>
      <c r="H299" t="s">
        <v>43701</v>
      </c>
      <c r="I299">
        <v>0</v>
      </c>
      <c r="Q299" t="s">
        <v>33</v>
      </c>
      <c r="AA299" t="s">
        <v>19438</v>
      </c>
      <c r="AB299" t="s">
        <v>19439</v>
      </c>
      <c r="AC299" t="s">
        <v>19440</v>
      </c>
      <c r="AD299" t="s">
        <v>19441</v>
      </c>
      <c r="AE299" t="s">
        <v>38</v>
      </c>
      <c r="AF299">
        <v>98134</v>
      </c>
    </row>
    <row r="300" spans="1:32" hidden="1" x14ac:dyDescent="0.25">
      <c r="A300">
        <v>4045</v>
      </c>
      <c r="B300" t="s">
        <v>244</v>
      </c>
      <c r="C300" t="s">
        <v>245</v>
      </c>
      <c r="F300">
        <v>0</v>
      </c>
      <c r="H300" t="s">
        <v>43697</v>
      </c>
      <c r="Q300" t="s">
        <v>33</v>
      </c>
      <c r="Z300" t="s">
        <v>34</v>
      </c>
      <c r="AA300" t="s">
        <v>2571</v>
      </c>
      <c r="AB300" t="s">
        <v>2572</v>
      </c>
      <c r="AC300" t="s">
        <v>2573</v>
      </c>
      <c r="AD300">
        <v>-170355</v>
      </c>
      <c r="AE300" t="s">
        <v>38</v>
      </c>
      <c r="AF300">
        <v>98840</v>
      </c>
    </row>
    <row r="301" spans="1:32" hidden="1" x14ac:dyDescent="0.25">
      <c r="A301">
        <v>11236</v>
      </c>
      <c r="B301" t="s">
        <v>73</v>
      </c>
      <c r="C301" t="s">
        <v>74</v>
      </c>
      <c r="F301">
        <v>0</v>
      </c>
      <c r="H301" t="s">
        <v>43697</v>
      </c>
      <c r="Q301" t="s">
        <v>63</v>
      </c>
      <c r="Z301" t="s">
        <v>34</v>
      </c>
      <c r="AA301" t="s">
        <v>5232</v>
      </c>
      <c r="AB301" t="s">
        <v>5233</v>
      </c>
      <c r="AC301" t="s">
        <v>5234</v>
      </c>
      <c r="AD301">
        <v>-180107</v>
      </c>
    </row>
    <row r="302" spans="1:32" ht="409.5" hidden="1" x14ac:dyDescent="0.25">
      <c r="A302">
        <v>1503</v>
      </c>
      <c r="B302" t="s">
        <v>2046</v>
      </c>
      <c r="C302" t="s">
        <v>80</v>
      </c>
      <c r="F302">
        <v>0</v>
      </c>
      <c r="G302" t="s">
        <v>4879</v>
      </c>
      <c r="H302" t="s">
        <v>43701</v>
      </c>
      <c r="I302">
        <v>0</v>
      </c>
      <c r="Q302" t="s">
        <v>33</v>
      </c>
      <c r="AA302" t="s">
        <v>7019</v>
      </c>
      <c r="AB302" s="1" t="s">
        <v>10283</v>
      </c>
      <c r="AC302" t="s">
        <v>10284</v>
      </c>
      <c r="AD302" t="s">
        <v>10285</v>
      </c>
      <c r="AE302" t="s">
        <v>38</v>
      </c>
      <c r="AF302">
        <v>98032</v>
      </c>
    </row>
    <row r="303" spans="1:32" hidden="1" x14ac:dyDescent="0.25">
      <c r="A303">
        <v>14976</v>
      </c>
      <c r="B303" t="s">
        <v>2046</v>
      </c>
      <c r="C303" t="s">
        <v>80</v>
      </c>
      <c r="F303">
        <v>0</v>
      </c>
      <c r="G303" t="s">
        <v>7355</v>
      </c>
      <c r="H303" t="s">
        <v>43701</v>
      </c>
      <c r="I303">
        <v>0</v>
      </c>
      <c r="Q303" t="s">
        <v>33</v>
      </c>
      <c r="AA303" t="s">
        <v>7356</v>
      </c>
      <c r="AB303" t="s">
        <v>12701</v>
      </c>
      <c r="AC303" t="s">
        <v>12702</v>
      </c>
      <c r="AD303" t="s">
        <v>12703</v>
      </c>
      <c r="AE303" t="s">
        <v>38</v>
      </c>
      <c r="AF303">
        <v>98620</v>
      </c>
    </row>
    <row r="304" spans="1:32" hidden="1" x14ac:dyDescent="0.25">
      <c r="A304">
        <v>8109</v>
      </c>
      <c r="B304" t="s">
        <v>73</v>
      </c>
      <c r="C304" t="s">
        <v>74</v>
      </c>
      <c r="F304">
        <v>0</v>
      </c>
      <c r="H304" t="s">
        <v>43697</v>
      </c>
      <c r="Q304" t="s">
        <v>33</v>
      </c>
      <c r="Z304" t="s">
        <v>34</v>
      </c>
      <c r="AA304" t="s">
        <v>21849</v>
      </c>
      <c r="AB304" t="s">
        <v>41251</v>
      </c>
      <c r="AC304" t="s">
        <v>41252</v>
      </c>
      <c r="AD304">
        <v>-172337</v>
      </c>
      <c r="AE304" t="s">
        <v>38</v>
      </c>
      <c r="AF304">
        <v>98121</v>
      </c>
    </row>
    <row r="305" spans="1:32" ht="409.5" hidden="1" x14ac:dyDescent="0.25">
      <c r="A305">
        <v>1288</v>
      </c>
      <c r="B305" t="s">
        <v>1203</v>
      </c>
      <c r="C305" t="s">
        <v>45</v>
      </c>
      <c r="F305">
        <v>0</v>
      </c>
      <c r="G305" t="s">
        <v>789</v>
      </c>
      <c r="H305" t="s">
        <v>43701</v>
      </c>
      <c r="I305">
        <v>0</v>
      </c>
      <c r="Q305" t="s">
        <v>33</v>
      </c>
      <c r="Z305" t="s">
        <v>34</v>
      </c>
      <c r="AA305" t="s">
        <v>790</v>
      </c>
      <c r="AB305" s="1" t="s">
        <v>8879</v>
      </c>
      <c r="AC305" t="s">
        <v>8880</v>
      </c>
      <c r="AD305" t="s">
        <v>8881</v>
      </c>
      <c r="AE305" t="s">
        <v>38</v>
      </c>
      <c r="AF305">
        <v>99362</v>
      </c>
    </row>
    <row r="306" spans="1:32" ht="409.5" hidden="1" x14ac:dyDescent="0.25">
      <c r="A306">
        <v>13728</v>
      </c>
      <c r="B306" t="s">
        <v>73</v>
      </c>
      <c r="C306" t="s">
        <v>74</v>
      </c>
      <c r="F306">
        <v>0</v>
      </c>
      <c r="H306" t="s">
        <v>43697</v>
      </c>
      <c r="Q306" t="s">
        <v>33</v>
      </c>
      <c r="Z306" t="s">
        <v>34</v>
      </c>
      <c r="AA306" t="s">
        <v>9320</v>
      </c>
      <c r="AB306" s="1" t="s">
        <v>39637</v>
      </c>
      <c r="AC306" t="s">
        <v>39638</v>
      </c>
      <c r="AD306">
        <v>-171304</v>
      </c>
    </row>
    <row r="307" spans="1:32" hidden="1" x14ac:dyDescent="0.25">
      <c r="A307">
        <v>19395</v>
      </c>
      <c r="B307" t="s">
        <v>1203</v>
      </c>
      <c r="C307" t="s">
        <v>45</v>
      </c>
      <c r="F307">
        <v>0</v>
      </c>
      <c r="H307" t="s">
        <v>43697</v>
      </c>
      <c r="I307">
        <v>0</v>
      </c>
      <c r="Q307" t="s">
        <v>63</v>
      </c>
      <c r="Z307" t="s">
        <v>34</v>
      </c>
      <c r="AA307" t="s">
        <v>20995</v>
      </c>
      <c r="AB307" t="s">
        <v>20996</v>
      </c>
      <c r="AC307" t="s">
        <v>2406</v>
      </c>
      <c r="AD307" t="s">
        <v>20997</v>
      </c>
      <c r="AE307" t="s">
        <v>38</v>
      </c>
      <c r="AF307">
        <v>98103</v>
      </c>
    </row>
    <row r="308" spans="1:32" ht="409.5" x14ac:dyDescent="0.25">
      <c r="A308">
        <v>13393</v>
      </c>
      <c r="B308" t="s">
        <v>1203</v>
      </c>
      <c r="C308" t="s">
        <v>45</v>
      </c>
      <c r="F308">
        <v>0</v>
      </c>
      <c r="G308" t="s">
        <v>20250</v>
      </c>
      <c r="H308" t="s">
        <v>43701</v>
      </c>
      <c r="I308">
        <v>0</v>
      </c>
      <c r="Q308" t="s">
        <v>33</v>
      </c>
      <c r="Z308" t="s">
        <v>34</v>
      </c>
      <c r="AA308" t="s">
        <v>22598</v>
      </c>
      <c r="AB308" s="1" t="s">
        <v>22625</v>
      </c>
      <c r="AC308" t="s">
        <v>22580</v>
      </c>
      <c r="AD308" t="s">
        <v>22626</v>
      </c>
      <c r="AE308" t="s">
        <v>102</v>
      </c>
      <c r="AF308">
        <v>97302</v>
      </c>
    </row>
    <row r="309" spans="1:32" hidden="1" x14ac:dyDescent="0.25">
      <c r="A309">
        <v>9817</v>
      </c>
      <c r="B309" t="s">
        <v>2046</v>
      </c>
      <c r="C309" t="s">
        <v>80</v>
      </c>
      <c r="F309">
        <v>0</v>
      </c>
      <c r="G309" t="s">
        <v>11374</v>
      </c>
      <c r="H309" t="s">
        <v>43701</v>
      </c>
      <c r="Q309" t="s">
        <v>33</v>
      </c>
      <c r="AA309" t="s">
        <v>11375</v>
      </c>
      <c r="AB309" t="s">
        <v>11376</v>
      </c>
      <c r="AC309" t="s">
        <v>11377</v>
      </c>
      <c r="AD309">
        <v>-160118</v>
      </c>
      <c r="AE309" t="s">
        <v>38</v>
      </c>
      <c r="AF309">
        <v>98445</v>
      </c>
    </row>
    <row r="310" spans="1:32" hidden="1" x14ac:dyDescent="0.25">
      <c r="A310">
        <v>146</v>
      </c>
      <c r="B310" t="s">
        <v>2046</v>
      </c>
      <c r="C310" t="s">
        <v>80</v>
      </c>
      <c r="F310">
        <v>0</v>
      </c>
      <c r="G310" t="s">
        <v>13709</v>
      </c>
      <c r="H310" t="s">
        <v>43701</v>
      </c>
      <c r="I310">
        <v>0</v>
      </c>
      <c r="Q310" t="s">
        <v>33</v>
      </c>
      <c r="AA310" t="s">
        <v>13710</v>
      </c>
      <c r="AB310" t="s">
        <v>13711</v>
      </c>
      <c r="AC310" t="s">
        <v>13712</v>
      </c>
      <c r="AD310" t="s">
        <v>13713</v>
      </c>
      <c r="AE310" t="s">
        <v>38</v>
      </c>
      <c r="AF310">
        <v>99336</v>
      </c>
    </row>
    <row r="311" spans="1:32" ht="409.5" hidden="1" x14ac:dyDescent="0.25">
      <c r="A311">
        <v>15611</v>
      </c>
      <c r="B311" t="s">
        <v>178</v>
      </c>
      <c r="C311" t="s">
        <v>179</v>
      </c>
      <c r="F311">
        <v>0</v>
      </c>
      <c r="G311" t="s">
        <v>180</v>
      </c>
      <c r="H311" t="s">
        <v>43701</v>
      </c>
      <c r="I311">
        <v>0</v>
      </c>
      <c r="Q311" t="s">
        <v>33</v>
      </c>
      <c r="Z311" t="s">
        <v>34</v>
      </c>
      <c r="AA311" t="s">
        <v>181</v>
      </c>
      <c r="AB311" s="1" t="s">
        <v>20377</v>
      </c>
      <c r="AC311" t="s">
        <v>20378</v>
      </c>
      <c r="AD311" t="s">
        <v>20379</v>
      </c>
      <c r="AE311" t="s">
        <v>38</v>
      </c>
      <c r="AF311">
        <v>98922</v>
      </c>
    </row>
    <row r="312" spans="1:32" hidden="1" x14ac:dyDescent="0.25">
      <c r="A312">
        <v>15295</v>
      </c>
      <c r="B312" t="s">
        <v>107</v>
      </c>
      <c r="C312" t="s">
        <v>108</v>
      </c>
      <c r="F312">
        <v>0</v>
      </c>
      <c r="H312" t="s">
        <v>43697</v>
      </c>
      <c r="I312">
        <v>0</v>
      </c>
      <c r="Q312" t="s">
        <v>33</v>
      </c>
      <c r="Z312" t="s">
        <v>34</v>
      </c>
      <c r="AA312" t="s">
        <v>21860</v>
      </c>
      <c r="AB312" t="s">
        <v>42113</v>
      </c>
      <c r="AC312" t="s">
        <v>42114</v>
      </c>
      <c r="AD312" t="s">
        <v>42115</v>
      </c>
      <c r="AE312" t="s">
        <v>38</v>
      </c>
      <c r="AF312">
        <v>99205</v>
      </c>
    </row>
    <row r="313" spans="1:32" hidden="1" x14ac:dyDescent="0.25">
      <c r="A313">
        <v>13506</v>
      </c>
      <c r="B313" t="s">
        <v>739</v>
      </c>
      <c r="C313" t="s">
        <v>686</v>
      </c>
      <c r="F313">
        <v>0</v>
      </c>
      <c r="G313" t="s">
        <v>3366</v>
      </c>
      <c r="H313" t="s">
        <v>43701</v>
      </c>
      <c r="Q313" t="s">
        <v>33</v>
      </c>
      <c r="Z313" t="s">
        <v>34</v>
      </c>
      <c r="AA313" t="s">
        <v>14554</v>
      </c>
      <c r="AB313" t="s">
        <v>29418</v>
      </c>
      <c r="AC313" t="s">
        <v>29419</v>
      </c>
      <c r="AD313">
        <v>-170940</v>
      </c>
      <c r="AE313" t="s">
        <v>38</v>
      </c>
      <c r="AF313">
        <v>98188</v>
      </c>
    </row>
    <row r="314" spans="1:32" hidden="1" x14ac:dyDescent="0.25">
      <c r="A314">
        <v>2898</v>
      </c>
      <c r="B314" t="s">
        <v>96</v>
      </c>
      <c r="C314" t="s">
        <v>97</v>
      </c>
      <c r="F314">
        <v>0</v>
      </c>
      <c r="G314" t="s">
        <v>204</v>
      </c>
      <c r="H314" t="s">
        <v>43701</v>
      </c>
      <c r="I314">
        <v>0</v>
      </c>
      <c r="Q314" t="s">
        <v>33</v>
      </c>
      <c r="Z314" t="s">
        <v>34</v>
      </c>
      <c r="AA314" t="s">
        <v>22309</v>
      </c>
      <c r="AB314" t="s">
        <v>38562</v>
      </c>
      <c r="AC314" t="s">
        <v>38563</v>
      </c>
      <c r="AD314" t="s">
        <v>38564</v>
      </c>
      <c r="AE314" t="s">
        <v>38</v>
      </c>
      <c r="AF314">
        <v>98632</v>
      </c>
    </row>
    <row r="315" spans="1:32" ht="409.5" hidden="1" x14ac:dyDescent="0.25">
      <c r="A315">
        <v>255</v>
      </c>
      <c r="B315" t="s">
        <v>489</v>
      </c>
      <c r="C315" t="s">
        <v>45</v>
      </c>
      <c r="F315">
        <v>0</v>
      </c>
      <c r="H315" t="s">
        <v>43697</v>
      </c>
      <c r="Q315" t="s">
        <v>33</v>
      </c>
      <c r="Z315" t="s">
        <v>34</v>
      </c>
      <c r="AA315" t="s">
        <v>19995</v>
      </c>
      <c r="AB315" s="1" t="s">
        <v>19996</v>
      </c>
      <c r="AC315" t="s">
        <v>19997</v>
      </c>
      <c r="AD315">
        <v>-171762</v>
      </c>
      <c r="AE315" t="s">
        <v>38</v>
      </c>
      <c r="AF315">
        <v>98004</v>
      </c>
    </row>
    <row r="316" spans="1:32" ht="255" hidden="1" x14ac:dyDescent="0.25">
      <c r="A316">
        <v>18169</v>
      </c>
      <c r="B316" t="s">
        <v>334</v>
      </c>
      <c r="C316" t="s">
        <v>45</v>
      </c>
      <c r="F316">
        <v>0</v>
      </c>
      <c r="H316" t="s">
        <v>43697</v>
      </c>
      <c r="I316">
        <v>0</v>
      </c>
      <c r="Q316" t="s">
        <v>33</v>
      </c>
      <c r="AA316" t="s">
        <v>29725</v>
      </c>
      <c r="AB316" s="1" t="s">
        <v>35305</v>
      </c>
      <c r="AC316" t="s">
        <v>35306</v>
      </c>
      <c r="AD316" t="s">
        <v>35307</v>
      </c>
      <c r="AE316" t="s">
        <v>38</v>
      </c>
      <c r="AF316">
        <v>99328</v>
      </c>
    </row>
    <row r="317" spans="1:32" ht="409.5" hidden="1" x14ac:dyDescent="0.25">
      <c r="A317">
        <v>11072</v>
      </c>
      <c r="B317" t="s">
        <v>739</v>
      </c>
      <c r="C317" t="s">
        <v>686</v>
      </c>
      <c r="F317">
        <v>0</v>
      </c>
      <c r="G317" t="s">
        <v>12672</v>
      </c>
      <c r="H317" t="s">
        <v>43701</v>
      </c>
      <c r="Q317" t="s">
        <v>33</v>
      </c>
      <c r="AA317" t="s">
        <v>31092</v>
      </c>
      <c r="AB317" s="1" t="s">
        <v>31093</v>
      </c>
      <c r="AC317" t="s">
        <v>31094</v>
      </c>
      <c r="AD317">
        <v>-172922</v>
      </c>
      <c r="AE317" t="s">
        <v>38</v>
      </c>
      <c r="AF317">
        <v>98272</v>
      </c>
    </row>
    <row r="318" spans="1:32" hidden="1" x14ac:dyDescent="0.25">
      <c r="A318">
        <v>6242</v>
      </c>
      <c r="B318" t="s">
        <v>685</v>
      </c>
      <c r="C318" t="s">
        <v>686</v>
      </c>
      <c r="F318">
        <v>0</v>
      </c>
      <c r="H318" t="s">
        <v>43697</v>
      </c>
      <c r="Q318" t="s">
        <v>33</v>
      </c>
      <c r="AA318" t="s">
        <v>27399</v>
      </c>
      <c r="AB318" t="s">
        <v>34381</v>
      </c>
      <c r="AC318" t="s">
        <v>34345</v>
      </c>
      <c r="AD318">
        <v>-161466</v>
      </c>
    </row>
    <row r="319" spans="1:32" ht="409.5" hidden="1" x14ac:dyDescent="0.25">
      <c r="A319">
        <v>1268</v>
      </c>
      <c r="B319" t="s">
        <v>2046</v>
      </c>
      <c r="C319" t="s">
        <v>80</v>
      </c>
      <c r="F319">
        <v>0</v>
      </c>
      <c r="G319" t="s">
        <v>16515</v>
      </c>
      <c r="H319" t="s">
        <v>43701</v>
      </c>
      <c r="I319">
        <v>0</v>
      </c>
      <c r="Q319" t="s">
        <v>33</v>
      </c>
      <c r="AA319" t="s">
        <v>16516</v>
      </c>
      <c r="AB319" s="1" t="s">
        <v>16517</v>
      </c>
      <c r="AC319" t="s">
        <v>16518</v>
      </c>
      <c r="AD319" t="s">
        <v>16519</v>
      </c>
      <c r="AE319" t="s">
        <v>38</v>
      </c>
      <c r="AF319">
        <v>99260</v>
      </c>
    </row>
    <row r="320" spans="1:32" hidden="1" x14ac:dyDescent="0.25">
      <c r="A320">
        <v>19369</v>
      </c>
      <c r="B320" t="s">
        <v>2046</v>
      </c>
      <c r="C320" t="s">
        <v>80</v>
      </c>
      <c r="F320">
        <v>0</v>
      </c>
      <c r="G320" t="s">
        <v>3366</v>
      </c>
      <c r="H320" t="s">
        <v>43701</v>
      </c>
      <c r="Q320" t="s">
        <v>33</v>
      </c>
      <c r="AA320" t="s">
        <v>14554</v>
      </c>
      <c r="AB320" t="s">
        <v>14555</v>
      </c>
      <c r="AC320" t="s">
        <v>14556</v>
      </c>
      <c r="AD320">
        <v>-162389</v>
      </c>
      <c r="AE320" t="s">
        <v>38</v>
      </c>
      <c r="AF320">
        <v>98188</v>
      </c>
    </row>
    <row r="321" spans="1:32" ht="409.5" hidden="1" x14ac:dyDescent="0.25">
      <c r="A321">
        <v>4085</v>
      </c>
      <c r="B321" t="s">
        <v>334</v>
      </c>
      <c r="C321" t="s">
        <v>45</v>
      </c>
      <c r="F321">
        <v>0</v>
      </c>
      <c r="H321" t="s">
        <v>43697</v>
      </c>
      <c r="P321" t="s">
        <v>849</v>
      </c>
      <c r="Q321" t="s">
        <v>33</v>
      </c>
      <c r="Z321" t="s">
        <v>34</v>
      </c>
      <c r="AA321" t="s">
        <v>16938</v>
      </c>
      <c r="AB321" s="1" t="s">
        <v>21981</v>
      </c>
      <c r="AC321" t="s">
        <v>21982</v>
      </c>
      <c r="AD321">
        <v>-160735</v>
      </c>
    </row>
    <row r="322" spans="1:32" ht="409.5" hidden="1" x14ac:dyDescent="0.25">
      <c r="A322">
        <v>8483</v>
      </c>
      <c r="B322" t="s">
        <v>489</v>
      </c>
      <c r="C322" t="s">
        <v>45</v>
      </c>
      <c r="F322">
        <v>0</v>
      </c>
      <c r="H322" t="s">
        <v>43697</v>
      </c>
      <c r="P322" s="1" t="s">
        <v>2276</v>
      </c>
      <c r="Q322" t="s">
        <v>33</v>
      </c>
      <c r="Y322">
        <v>15</v>
      </c>
      <c r="Z322" t="s">
        <v>34</v>
      </c>
      <c r="AA322" t="s">
        <v>2332</v>
      </c>
      <c r="AB322" s="1" t="s">
        <v>2333</v>
      </c>
      <c r="AC322" t="s">
        <v>2334</v>
      </c>
      <c r="AD322">
        <v>-180214</v>
      </c>
    </row>
    <row r="323" spans="1:32" ht="409.5" hidden="1" x14ac:dyDescent="0.25">
      <c r="A323">
        <v>9407</v>
      </c>
      <c r="B323" t="s">
        <v>489</v>
      </c>
      <c r="C323" t="s">
        <v>45</v>
      </c>
      <c r="F323">
        <v>0</v>
      </c>
      <c r="H323" t="s">
        <v>43697</v>
      </c>
      <c r="Q323" t="s">
        <v>33</v>
      </c>
      <c r="Z323" t="s">
        <v>34</v>
      </c>
      <c r="AA323" t="s">
        <v>25596</v>
      </c>
      <c r="AB323" s="1" t="s">
        <v>25599</v>
      </c>
      <c r="AC323" t="s">
        <v>25600</v>
      </c>
      <c r="AD323">
        <v>-172513</v>
      </c>
      <c r="AE323" t="s">
        <v>38</v>
      </c>
      <c r="AF323">
        <v>98337</v>
      </c>
    </row>
    <row r="324" spans="1:32" hidden="1" x14ac:dyDescent="0.25">
      <c r="A324">
        <v>5543</v>
      </c>
      <c r="B324" t="s">
        <v>739</v>
      </c>
      <c r="C324" t="s">
        <v>686</v>
      </c>
      <c r="F324">
        <v>0</v>
      </c>
      <c r="G324" t="s">
        <v>5981</v>
      </c>
      <c r="H324" t="s">
        <v>43701</v>
      </c>
      <c r="Q324" t="s">
        <v>33</v>
      </c>
      <c r="AA324" t="s">
        <v>17031</v>
      </c>
      <c r="AB324" t="s">
        <v>29397</v>
      </c>
      <c r="AC324" t="s">
        <v>29398</v>
      </c>
      <c r="AD324">
        <v>-160325</v>
      </c>
      <c r="AE324" t="s">
        <v>38</v>
      </c>
      <c r="AF324">
        <v>98056</v>
      </c>
    </row>
    <row r="325" spans="1:32" ht="409.5" hidden="1" x14ac:dyDescent="0.25">
      <c r="A325">
        <v>18692</v>
      </c>
      <c r="B325" t="s">
        <v>96</v>
      </c>
      <c r="C325" t="s">
        <v>97</v>
      </c>
      <c r="F325">
        <v>0</v>
      </c>
      <c r="H325" t="s">
        <v>43697</v>
      </c>
      <c r="Q325" t="s">
        <v>33</v>
      </c>
      <c r="Z325" t="s">
        <v>34</v>
      </c>
      <c r="AA325" t="s">
        <v>37880</v>
      </c>
      <c r="AB325" s="1" t="s">
        <v>37881</v>
      </c>
      <c r="AC325" t="s">
        <v>37882</v>
      </c>
      <c r="AD325">
        <v>-172077</v>
      </c>
      <c r="AE325" t="s">
        <v>38</v>
      </c>
      <c r="AF325">
        <v>98632</v>
      </c>
    </row>
    <row r="326" spans="1:32" hidden="1" x14ac:dyDescent="0.25">
      <c r="A326">
        <v>14969</v>
      </c>
      <c r="B326" t="s">
        <v>30</v>
      </c>
      <c r="C326" t="s">
        <v>31</v>
      </c>
      <c r="F326">
        <v>0</v>
      </c>
      <c r="G326" t="s">
        <v>3632</v>
      </c>
      <c r="H326" t="s">
        <v>43701</v>
      </c>
      <c r="I326">
        <v>0</v>
      </c>
      <c r="Q326" t="s">
        <v>33</v>
      </c>
      <c r="Z326" t="s">
        <v>34</v>
      </c>
      <c r="AA326" t="s">
        <v>31950</v>
      </c>
      <c r="AB326" t="s">
        <v>37931</v>
      </c>
      <c r="AC326" t="s">
        <v>37931</v>
      </c>
      <c r="AD326" t="s">
        <v>37932</v>
      </c>
      <c r="AE326" t="s">
        <v>38</v>
      </c>
      <c r="AF326">
        <v>98520</v>
      </c>
    </row>
    <row r="327" spans="1:32" ht="409.5" x14ac:dyDescent="0.25">
      <c r="A327">
        <v>449</v>
      </c>
      <c r="B327" t="s">
        <v>230</v>
      </c>
      <c r="C327" t="s">
        <v>45</v>
      </c>
      <c r="F327">
        <v>0</v>
      </c>
      <c r="G327" t="s">
        <v>20250</v>
      </c>
      <c r="H327" t="s">
        <v>43701</v>
      </c>
      <c r="Q327" t="s">
        <v>33</v>
      </c>
      <c r="Z327" t="s">
        <v>34</v>
      </c>
      <c r="AA327" t="s">
        <v>22656</v>
      </c>
      <c r="AB327" s="1" t="s">
        <v>22944</v>
      </c>
      <c r="AC327" t="s">
        <v>22580</v>
      </c>
      <c r="AD327">
        <v>-162518</v>
      </c>
    </row>
    <row r="328" spans="1:32" hidden="1" x14ac:dyDescent="0.25">
      <c r="A328">
        <v>18586</v>
      </c>
      <c r="B328" t="s">
        <v>96</v>
      </c>
      <c r="C328" t="s">
        <v>97</v>
      </c>
      <c r="F328">
        <v>0</v>
      </c>
      <c r="H328" t="s">
        <v>43697</v>
      </c>
      <c r="I328">
        <v>0</v>
      </c>
      <c r="Q328" t="s">
        <v>33</v>
      </c>
      <c r="Z328" t="s">
        <v>34</v>
      </c>
      <c r="AA328" t="s">
        <v>4600</v>
      </c>
      <c r="AB328" t="s">
        <v>4601</v>
      </c>
      <c r="AC328" t="s">
        <v>4602</v>
      </c>
      <c r="AD328" t="s">
        <v>4603</v>
      </c>
    </row>
    <row r="329" spans="1:32" ht="409.5" hidden="1" x14ac:dyDescent="0.25">
      <c r="A329">
        <v>11658</v>
      </c>
      <c r="B329" t="s">
        <v>2046</v>
      </c>
      <c r="C329" t="s">
        <v>80</v>
      </c>
      <c r="F329">
        <v>0</v>
      </c>
      <c r="G329" t="s">
        <v>2153</v>
      </c>
      <c r="H329" t="s">
        <v>43701</v>
      </c>
      <c r="Q329" t="s">
        <v>33</v>
      </c>
      <c r="AA329" t="s">
        <v>1419</v>
      </c>
      <c r="AB329" s="1" t="s">
        <v>10950</v>
      </c>
      <c r="AC329" t="s">
        <v>10951</v>
      </c>
      <c r="AD329">
        <v>-173065</v>
      </c>
      <c r="AE329" t="s">
        <v>38</v>
      </c>
      <c r="AF329">
        <v>98501</v>
      </c>
    </row>
    <row r="330" spans="1:32" ht="409.5" x14ac:dyDescent="0.25">
      <c r="A330">
        <v>167</v>
      </c>
      <c r="B330" t="s">
        <v>3712</v>
      </c>
      <c r="C330" t="s">
        <v>45</v>
      </c>
      <c r="F330">
        <v>0</v>
      </c>
      <c r="G330" t="s">
        <v>20250</v>
      </c>
      <c r="H330" t="s">
        <v>43701</v>
      </c>
      <c r="I330">
        <v>0</v>
      </c>
      <c r="Q330" t="s">
        <v>33</v>
      </c>
      <c r="Z330" t="s">
        <v>34</v>
      </c>
      <c r="AA330" t="s">
        <v>22643</v>
      </c>
      <c r="AB330" s="1" t="s">
        <v>24262</v>
      </c>
      <c r="AC330" t="s">
        <v>24027</v>
      </c>
      <c r="AD330" t="s">
        <v>24263</v>
      </c>
      <c r="AE330" t="s">
        <v>102</v>
      </c>
      <c r="AF330">
        <v>97302</v>
      </c>
    </row>
    <row r="331" spans="1:32" ht="409.5" x14ac:dyDescent="0.25">
      <c r="A331">
        <v>7574</v>
      </c>
      <c r="B331" t="s">
        <v>334</v>
      </c>
      <c r="C331" t="s">
        <v>45</v>
      </c>
      <c r="F331">
        <v>0</v>
      </c>
      <c r="G331" t="s">
        <v>20250</v>
      </c>
      <c r="H331" t="s">
        <v>43701</v>
      </c>
      <c r="Q331" t="s">
        <v>33</v>
      </c>
      <c r="Z331" t="s">
        <v>34</v>
      </c>
      <c r="AA331" t="s">
        <v>22656</v>
      </c>
      <c r="AB331" s="1" t="s">
        <v>23991</v>
      </c>
      <c r="AC331" t="s">
        <v>23605</v>
      </c>
      <c r="AD331">
        <v>-162216</v>
      </c>
      <c r="AE331" t="s">
        <v>102</v>
      </c>
      <c r="AF331">
        <v>97302</v>
      </c>
    </row>
    <row r="332" spans="1:32" hidden="1" x14ac:dyDescent="0.25">
      <c r="A332">
        <v>11053</v>
      </c>
      <c r="B332" t="s">
        <v>489</v>
      </c>
      <c r="C332" t="s">
        <v>45</v>
      </c>
      <c r="F332">
        <v>0</v>
      </c>
      <c r="H332" t="s">
        <v>43697</v>
      </c>
      <c r="P332" t="s">
        <v>894</v>
      </c>
      <c r="Q332" t="s">
        <v>33</v>
      </c>
      <c r="Y332">
        <v>15</v>
      </c>
      <c r="Z332" t="s">
        <v>34</v>
      </c>
      <c r="AA332" t="s">
        <v>2362</v>
      </c>
      <c r="AB332" t="s">
        <v>2363</v>
      </c>
      <c r="AC332" t="s">
        <v>2364</v>
      </c>
      <c r="AD332">
        <v>-180669</v>
      </c>
    </row>
    <row r="333" spans="1:32" ht="409.5" x14ac:dyDescent="0.25">
      <c r="A333">
        <v>16808</v>
      </c>
      <c r="B333" t="s">
        <v>3712</v>
      </c>
      <c r="C333" t="s">
        <v>16820</v>
      </c>
      <c r="F333">
        <v>0</v>
      </c>
      <c r="G333" t="s">
        <v>20250</v>
      </c>
      <c r="H333" t="s">
        <v>43701</v>
      </c>
      <c r="I333">
        <v>0</v>
      </c>
      <c r="Q333" t="s">
        <v>33</v>
      </c>
      <c r="Z333" t="s">
        <v>34</v>
      </c>
      <c r="AA333" t="s">
        <v>22656</v>
      </c>
      <c r="AB333" s="1" t="s">
        <v>24504</v>
      </c>
      <c r="AC333" t="s">
        <v>24027</v>
      </c>
      <c r="AD333" t="s">
        <v>24505</v>
      </c>
      <c r="AE333" t="s">
        <v>102</v>
      </c>
      <c r="AF333">
        <v>97302</v>
      </c>
    </row>
    <row r="334" spans="1:32" ht="409.5" x14ac:dyDescent="0.25">
      <c r="A334">
        <v>3786</v>
      </c>
      <c r="B334" t="s">
        <v>230</v>
      </c>
      <c r="C334" t="s">
        <v>45</v>
      </c>
      <c r="F334">
        <v>0</v>
      </c>
      <c r="G334" t="s">
        <v>20250</v>
      </c>
      <c r="H334" t="s">
        <v>43701</v>
      </c>
      <c r="Q334" t="s">
        <v>33</v>
      </c>
      <c r="Z334" t="s">
        <v>34</v>
      </c>
      <c r="AA334" t="s">
        <v>22656</v>
      </c>
      <c r="AB334" s="1" t="s">
        <v>23303</v>
      </c>
      <c r="AC334" t="s">
        <v>22580</v>
      </c>
      <c r="AD334">
        <v>-171910</v>
      </c>
    </row>
    <row r="335" spans="1:32" ht="409.5" hidden="1" x14ac:dyDescent="0.25">
      <c r="A335">
        <v>12112</v>
      </c>
      <c r="B335" t="s">
        <v>334</v>
      </c>
      <c r="C335" t="s">
        <v>45</v>
      </c>
      <c r="F335">
        <v>0</v>
      </c>
      <c r="H335" t="s">
        <v>43697</v>
      </c>
      <c r="P335" t="s">
        <v>894</v>
      </c>
      <c r="Q335" t="s">
        <v>33</v>
      </c>
      <c r="X335" t="s">
        <v>17882</v>
      </c>
      <c r="Y335">
        <v>30</v>
      </c>
      <c r="Z335" t="s">
        <v>34</v>
      </c>
      <c r="AA335" t="s">
        <v>17883</v>
      </c>
      <c r="AB335" s="1" t="s">
        <v>17884</v>
      </c>
      <c r="AC335" t="s">
        <v>17865</v>
      </c>
      <c r="AD335">
        <v>-160604</v>
      </c>
    </row>
    <row r="336" spans="1:32" ht="409.5" x14ac:dyDescent="0.25">
      <c r="A336">
        <v>12837</v>
      </c>
      <c r="B336" t="s">
        <v>334</v>
      </c>
      <c r="C336" t="s">
        <v>45</v>
      </c>
      <c r="F336">
        <v>0</v>
      </c>
      <c r="G336" t="s">
        <v>20250</v>
      </c>
      <c r="H336" t="s">
        <v>43701</v>
      </c>
      <c r="I336">
        <v>0</v>
      </c>
      <c r="Q336" t="s">
        <v>33</v>
      </c>
      <c r="Z336" t="s">
        <v>34</v>
      </c>
      <c r="AA336" t="s">
        <v>22317</v>
      </c>
      <c r="AB336" s="1" t="s">
        <v>23851</v>
      </c>
      <c r="AC336" t="s">
        <v>23605</v>
      </c>
      <c r="AD336" t="s">
        <v>23852</v>
      </c>
      <c r="AE336" t="s">
        <v>102</v>
      </c>
      <c r="AF336">
        <v>97302</v>
      </c>
    </row>
    <row r="337" spans="1:32" hidden="1" x14ac:dyDescent="0.25">
      <c r="A337">
        <v>19839</v>
      </c>
      <c r="B337" t="s">
        <v>489</v>
      </c>
      <c r="C337" t="s">
        <v>45</v>
      </c>
      <c r="F337">
        <v>0</v>
      </c>
      <c r="H337" t="s">
        <v>43697</v>
      </c>
      <c r="Q337" t="s">
        <v>33</v>
      </c>
      <c r="Y337">
        <v>15</v>
      </c>
      <c r="Z337" t="s">
        <v>34</v>
      </c>
      <c r="AA337" t="s">
        <v>43516</v>
      </c>
      <c r="AB337" t="s">
        <v>43517</v>
      </c>
      <c r="AC337" t="s">
        <v>21261</v>
      </c>
      <c r="AD337">
        <v>-180422</v>
      </c>
    </row>
    <row r="338" spans="1:32" hidden="1" x14ac:dyDescent="0.25">
      <c r="A338">
        <v>11598</v>
      </c>
      <c r="B338" t="s">
        <v>73</v>
      </c>
      <c r="C338" t="s">
        <v>74</v>
      </c>
      <c r="F338">
        <v>0</v>
      </c>
      <c r="H338" t="s">
        <v>43697</v>
      </c>
      <c r="I338">
        <v>0</v>
      </c>
      <c r="Q338" t="s">
        <v>33</v>
      </c>
      <c r="Z338" t="s">
        <v>34</v>
      </c>
      <c r="AA338" t="s">
        <v>39585</v>
      </c>
      <c r="AB338" t="s">
        <v>39586</v>
      </c>
      <c r="AC338" t="s">
        <v>39587</v>
      </c>
      <c r="AD338" t="s">
        <v>39588</v>
      </c>
    </row>
    <row r="339" spans="1:32" ht="330" hidden="1" x14ac:dyDescent="0.25">
      <c r="A339">
        <v>13850</v>
      </c>
      <c r="B339" t="s">
        <v>334</v>
      </c>
      <c r="C339" t="s">
        <v>45</v>
      </c>
      <c r="F339">
        <v>0</v>
      </c>
      <c r="G339" t="s">
        <v>5533</v>
      </c>
      <c r="H339" t="s">
        <v>43701</v>
      </c>
      <c r="Q339" t="s">
        <v>33</v>
      </c>
      <c r="AA339" t="s">
        <v>5534</v>
      </c>
      <c r="AB339" s="1" t="s">
        <v>38185</v>
      </c>
      <c r="AC339" t="s">
        <v>38186</v>
      </c>
      <c r="AD339">
        <v>-172460</v>
      </c>
    </row>
    <row r="340" spans="1:32" hidden="1" x14ac:dyDescent="0.25">
      <c r="A340">
        <v>5296</v>
      </c>
      <c r="B340" t="s">
        <v>79</v>
      </c>
      <c r="C340" t="s">
        <v>80</v>
      </c>
      <c r="F340">
        <v>0</v>
      </c>
      <c r="H340" t="s">
        <v>43697</v>
      </c>
      <c r="Q340" t="s">
        <v>155</v>
      </c>
      <c r="Z340" t="s">
        <v>34</v>
      </c>
      <c r="AA340" t="s">
        <v>26952</v>
      </c>
      <c r="AB340" t="s">
        <v>26953</v>
      </c>
      <c r="AC340" t="s">
        <v>26954</v>
      </c>
      <c r="AD340">
        <v>-172511</v>
      </c>
      <c r="AE340" t="s">
        <v>38</v>
      </c>
      <c r="AF340">
        <v>98373</v>
      </c>
    </row>
    <row r="341" spans="1:32" hidden="1" x14ac:dyDescent="0.25">
      <c r="A341">
        <v>3376</v>
      </c>
      <c r="B341" t="s">
        <v>30</v>
      </c>
      <c r="C341" t="s">
        <v>31</v>
      </c>
      <c r="F341">
        <v>0</v>
      </c>
      <c r="H341" t="s">
        <v>43697</v>
      </c>
      <c r="Q341" t="s">
        <v>33</v>
      </c>
      <c r="Z341" t="s">
        <v>34</v>
      </c>
      <c r="AA341" t="s">
        <v>33567</v>
      </c>
      <c r="AB341" t="s">
        <v>35814</v>
      </c>
      <c r="AC341" t="s">
        <v>35814</v>
      </c>
      <c r="AD341">
        <v>-162990</v>
      </c>
      <c r="AE341" t="s">
        <v>38</v>
      </c>
      <c r="AF341">
        <v>98368</v>
      </c>
    </row>
    <row r="342" spans="1:32" ht="409.5" hidden="1" x14ac:dyDescent="0.25">
      <c r="A342">
        <v>19818</v>
      </c>
      <c r="B342" t="s">
        <v>68</v>
      </c>
      <c r="C342" t="s">
        <v>45</v>
      </c>
      <c r="F342">
        <v>0</v>
      </c>
      <c r="H342" t="s">
        <v>43697</v>
      </c>
      <c r="Q342" t="s">
        <v>33</v>
      </c>
      <c r="Z342" t="s">
        <v>34</v>
      </c>
      <c r="AA342" t="s">
        <v>22659</v>
      </c>
      <c r="AB342" s="1" t="s">
        <v>22750</v>
      </c>
      <c r="AC342" t="s">
        <v>22580</v>
      </c>
      <c r="AD342">
        <v>-160175</v>
      </c>
      <c r="AE342" t="s">
        <v>102</v>
      </c>
      <c r="AF342">
        <v>97302</v>
      </c>
    </row>
    <row r="343" spans="1:32" ht="375" hidden="1" x14ac:dyDescent="0.25">
      <c r="A343">
        <v>17932</v>
      </c>
      <c r="B343" t="s">
        <v>73</v>
      </c>
      <c r="C343" t="s">
        <v>74</v>
      </c>
      <c r="F343">
        <v>0</v>
      </c>
      <c r="H343" t="s">
        <v>43697</v>
      </c>
      <c r="Q343" t="s">
        <v>63</v>
      </c>
      <c r="Z343" t="s">
        <v>34</v>
      </c>
      <c r="AA343" t="s">
        <v>17224</v>
      </c>
      <c r="AB343" s="1" t="s">
        <v>17225</v>
      </c>
      <c r="AC343" t="s">
        <v>17226</v>
      </c>
      <c r="AD343">
        <v>-163039</v>
      </c>
      <c r="AE343" t="s">
        <v>38</v>
      </c>
      <c r="AF343">
        <v>98321</v>
      </c>
    </row>
    <row r="344" spans="1:32" x14ac:dyDescent="0.25">
      <c r="A344">
        <v>18994</v>
      </c>
      <c r="B344" t="s">
        <v>3712</v>
      </c>
      <c r="C344" t="s">
        <v>16820</v>
      </c>
      <c r="F344">
        <v>0</v>
      </c>
      <c r="G344" t="s">
        <v>20250</v>
      </c>
      <c r="H344" t="s">
        <v>43701</v>
      </c>
      <c r="I344">
        <v>0</v>
      </c>
      <c r="Q344" t="s">
        <v>33</v>
      </c>
      <c r="Z344" t="s">
        <v>34</v>
      </c>
      <c r="AA344" t="s">
        <v>22731</v>
      </c>
      <c r="AB344" t="s">
        <v>24385</v>
      </c>
      <c r="AC344" t="s">
        <v>24027</v>
      </c>
      <c r="AD344" t="s">
        <v>24386</v>
      </c>
      <c r="AE344" t="s">
        <v>102</v>
      </c>
      <c r="AF344">
        <v>97302</v>
      </c>
    </row>
    <row r="345" spans="1:32" hidden="1" x14ac:dyDescent="0.25">
      <c r="A345">
        <v>5687</v>
      </c>
      <c r="B345" t="s">
        <v>677</v>
      </c>
      <c r="C345" t="s">
        <v>80</v>
      </c>
      <c r="F345">
        <v>0</v>
      </c>
      <c r="G345" t="s">
        <v>5981</v>
      </c>
      <c r="H345" t="s">
        <v>43701</v>
      </c>
      <c r="I345">
        <v>0</v>
      </c>
      <c r="Q345" t="s">
        <v>33</v>
      </c>
      <c r="AA345" t="s">
        <v>5982</v>
      </c>
      <c r="AB345" t="s">
        <v>12973</v>
      </c>
      <c r="AC345" t="s">
        <v>12974</v>
      </c>
      <c r="AD345" t="s">
        <v>12975</v>
      </c>
      <c r="AE345" t="s">
        <v>38</v>
      </c>
      <c r="AF345">
        <v>98104</v>
      </c>
    </row>
    <row r="346" spans="1:32" ht="409.5" hidden="1" x14ac:dyDescent="0.25">
      <c r="A346">
        <v>82</v>
      </c>
      <c r="B346" t="s">
        <v>244</v>
      </c>
      <c r="C346" t="s">
        <v>245</v>
      </c>
      <c r="F346">
        <v>0</v>
      </c>
      <c r="H346" t="s">
        <v>43697</v>
      </c>
      <c r="I346">
        <v>0</v>
      </c>
      <c r="Q346" t="s">
        <v>33</v>
      </c>
      <c r="Z346" t="s">
        <v>34</v>
      </c>
      <c r="AA346" t="s">
        <v>21490</v>
      </c>
      <c r="AB346" s="1" t="s">
        <v>21491</v>
      </c>
      <c r="AC346" t="s">
        <v>21492</v>
      </c>
      <c r="AD346" t="s">
        <v>21493</v>
      </c>
      <c r="AE346" t="s">
        <v>38</v>
      </c>
      <c r="AF346">
        <v>98402</v>
      </c>
    </row>
    <row r="347" spans="1:32" ht="409.5" hidden="1" x14ac:dyDescent="0.25">
      <c r="A347">
        <v>141</v>
      </c>
      <c r="B347" t="s">
        <v>73</v>
      </c>
      <c r="C347" t="s">
        <v>74</v>
      </c>
      <c r="F347">
        <v>0</v>
      </c>
      <c r="H347" t="s">
        <v>43697</v>
      </c>
      <c r="Q347" t="s">
        <v>33</v>
      </c>
      <c r="Z347" t="s">
        <v>34</v>
      </c>
      <c r="AA347" t="s">
        <v>39433</v>
      </c>
      <c r="AB347" s="1" t="s">
        <v>39434</v>
      </c>
      <c r="AC347" t="s">
        <v>39435</v>
      </c>
      <c r="AD347">
        <v>-162774</v>
      </c>
    </row>
    <row r="348" spans="1:32" ht="409.5" hidden="1" x14ac:dyDescent="0.25">
      <c r="A348">
        <v>8371</v>
      </c>
      <c r="B348" t="s">
        <v>773</v>
      </c>
      <c r="C348" t="s">
        <v>80</v>
      </c>
      <c r="F348">
        <v>0</v>
      </c>
      <c r="H348" t="s">
        <v>43697</v>
      </c>
      <c r="I348">
        <v>0</v>
      </c>
      <c r="Q348" t="s">
        <v>33</v>
      </c>
      <c r="Z348" t="s">
        <v>34</v>
      </c>
      <c r="AA348" t="s">
        <v>6177</v>
      </c>
      <c r="AB348" s="1" t="s">
        <v>6178</v>
      </c>
      <c r="AC348" t="s">
        <v>6179</v>
      </c>
      <c r="AD348" t="s">
        <v>6180</v>
      </c>
      <c r="AE348" t="s">
        <v>38</v>
      </c>
      <c r="AF348">
        <v>98408</v>
      </c>
    </row>
    <row r="349" spans="1:32" hidden="1" x14ac:dyDescent="0.25">
      <c r="A349">
        <v>9625</v>
      </c>
      <c r="B349" t="s">
        <v>79</v>
      </c>
      <c r="C349" t="s">
        <v>80</v>
      </c>
      <c r="F349">
        <v>0</v>
      </c>
      <c r="G349" t="s">
        <v>6318</v>
      </c>
      <c r="H349" t="s">
        <v>43701</v>
      </c>
      <c r="Q349" t="s">
        <v>33</v>
      </c>
      <c r="AA349" t="s">
        <v>6319</v>
      </c>
      <c r="AB349" t="s">
        <v>26713</v>
      </c>
      <c r="AC349" t="s">
        <v>26712</v>
      </c>
      <c r="AD349">
        <v>-172154</v>
      </c>
      <c r="AE349" t="s">
        <v>38</v>
      </c>
      <c r="AF349">
        <v>99362</v>
      </c>
    </row>
    <row r="350" spans="1:32" hidden="1" x14ac:dyDescent="0.25">
      <c r="A350">
        <v>15256</v>
      </c>
      <c r="B350" t="s">
        <v>334</v>
      </c>
      <c r="C350" t="s">
        <v>45</v>
      </c>
      <c r="F350">
        <v>0</v>
      </c>
      <c r="H350" t="s">
        <v>43697</v>
      </c>
      <c r="Q350" t="s">
        <v>63</v>
      </c>
      <c r="Z350" t="s">
        <v>34</v>
      </c>
      <c r="AA350" t="s">
        <v>42598</v>
      </c>
      <c r="AB350" t="s">
        <v>42599</v>
      </c>
      <c r="AC350" t="s">
        <v>42600</v>
      </c>
      <c r="AD350">
        <v>-180676</v>
      </c>
      <c r="AE350" t="s">
        <v>38</v>
      </c>
      <c r="AF350">
        <v>98374</v>
      </c>
    </row>
    <row r="351" spans="1:32" hidden="1" x14ac:dyDescent="0.25">
      <c r="A351">
        <v>1637</v>
      </c>
      <c r="B351" t="s">
        <v>685</v>
      </c>
      <c r="C351" t="s">
        <v>686</v>
      </c>
      <c r="F351">
        <v>0</v>
      </c>
      <c r="H351" t="s">
        <v>43697</v>
      </c>
      <c r="Q351" t="s">
        <v>33</v>
      </c>
      <c r="AB351" t="s">
        <v>33801</v>
      </c>
      <c r="AC351" t="s">
        <v>33781</v>
      </c>
      <c r="AD351">
        <v>-171010</v>
      </c>
    </row>
    <row r="352" spans="1:32" ht="409.5" hidden="1" x14ac:dyDescent="0.25">
      <c r="A352">
        <v>13878</v>
      </c>
      <c r="B352" t="s">
        <v>423</v>
      </c>
      <c r="C352" t="s">
        <v>45</v>
      </c>
      <c r="F352">
        <v>0</v>
      </c>
      <c r="H352" t="s">
        <v>43697</v>
      </c>
      <c r="I352">
        <v>0</v>
      </c>
      <c r="P352" s="1" t="s">
        <v>9885</v>
      </c>
      <c r="Q352" t="s">
        <v>168</v>
      </c>
      <c r="R352" t="s">
        <v>484</v>
      </c>
      <c r="S352" t="s">
        <v>9886</v>
      </c>
      <c r="T352" t="s">
        <v>1640</v>
      </c>
      <c r="U352" t="s">
        <v>493</v>
      </c>
      <c r="V352" t="s">
        <v>2489</v>
      </c>
      <c r="Y352">
        <v>30</v>
      </c>
      <c r="AA352" t="s">
        <v>9887</v>
      </c>
      <c r="AB352" s="1" t="s">
        <v>9888</v>
      </c>
      <c r="AC352" t="s">
        <v>9889</v>
      </c>
      <c r="AD352" t="s">
        <v>9890</v>
      </c>
      <c r="AE352" t="s">
        <v>38</v>
      </c>
      <c r="AF352">
        <v>98199</v>
      </c>
    </row>
    <row r="353" spans="1:32" ht="210" hidden="1" x14ac:dyDescent="0.25">
      <c r="A353">
        <v>9750</v>
      </c>
      <c r="B353" t="s">
        <v>230</v>
      </c>
      <c r="C353" t="s">
        <v>45</v>
      </c>
      <c r="F353">
        <v>0</v>
      </c>
      <c r="H353" t="s">
        <v>43697</v>
      </c>
      <c r="Q353" t="s">
        <v>33</v>
      </c>
      <c r="Z353" t="s">
        <v>34</v>
      </c>
      <c r="AA353" t="s">
        <v>22669</v>
      </c>
      <c r="AB353" s="1" t="s">
        <v>23029</v>
      </c>
      <c r="AC353" t="s">
        <v>22580</v>
      </c>
      <c r="AD353">
        <v>-163177</v>
      </c>
    </row>
    <row r="354" spans="1:32" hidden="1" x14ac:dyDescent="0.25">
      <c r="A354">
        <v>10599</v>
      </c>
      <c r="B354" t="s">
        <v>677</v>
      </c>
      <c r="C354" t="s">
        <v>80</v>
      </c>
      <c r="F354">
        <v>0</v>
      </c>
      <c r="G354" t="s">
        <v>1418</v>
      </c>
      <c r="H354" t="s">
        <v>43701</v>
      </c>
      <c r="I354">
        <v>0</v>
      </c>
      <c r="Q354" t="s">
        <v>33</v>
      </c>
      <c r="AA354" t="s">
        <v>5784</v>
      </c>
      <c r="AB354" t="s">
        <v>32032</v>
      </c>
      <c r="AC354" t="s">
        <v>32033</v>
      </c>
      <c r="AD354" t="s">
        <v>32034</v>
      </c>
      <c r="AE354" t="s">
        <v>38</v>
      </c>
      <c r="AF354">
        <v>98504</v>
      </c>
    </row>
    <row r="355" spans="1:32" ht="409.5" x14ac:dyDescent="0.25">
      <c r="A355">
        <v>16084</v>
      </c>
      <c r="B355" t="s">
        <v>124</v>
      </c>
      <c r="C355" t="s">
        <v>45</v>
      </c>
      <c r="F355">
        <v>0</v>
      </c>
      <c r="G355" t="s">
        <v>20250</v>
      </c>
      <c r="H355" t="s">
        <v>43701</v>
      </c>
      <c r="I355">
        <v>0</v>
      </c>
      <c r="Q355" t="s">
        <v>33</v>
      </c>
      <c r="Z355" t="s">
        <v>34</v>
      </c>
      <c r="AA355" t="s">
        <v>22643</v>
      </c>
      <c r="AB355" s="1" t="s">
        <v>22702</v>
      </c>
      <c r="AC355" t="s">
        <v>22580</v>
      </c>
      <c r="AD355" t="s">
        <v>22703</v>
      </c>
      <c r="AE355" t="s">
        <v>102</v>
      </c>
      <c r="AF355">
        <v>97302</v>
      </c>
    </row>
    <row r="356" spans="1:32" hidden="1" x14ac:dyDescent="0.25">
      <c r="A356">
        <v>8256</v>
      </c>
      <c r="B356" t="s">
        <v>178</v>
      </c>
      <c r="C356" t="s">
        <v>179</v>
      </c>
      <c r="F356">
        <v>0</v>
      </c>
      <c r="H356" t="s">
        <v>43697</v>
      </c>
      <c r="Q356" t="s">
        <v>33</v>
      </c>
      <c r="Z356" t="s">
        <v>34</v>
      </c>
      <c r="AA356" t="s">
        <v>25128</v>
      </c>
      <c r="AB356" t="s">
        <v>25129</v>
      </c>
      <c r="AC356" t="s">
        <v>25130</v>
      </c>
      <c r="AD356">
        <v>-172989</v>
      </c>
      <c r="AE356" t="s">
        <v>38</v>
      </c>
      <c r="AF356">
        <v>98294</v>
      </c>
    </row>
    <row r="357" spans="1:32" hidden="1" x14ac:dyDescent="0.25">
      <c r="A357">
        <v>4083</v>
      </c>
      <c r="B357" t="s">
        <v>489</v>
      </c>
      <c r="C357" t="s">
        <v>45</v>
      </c>
      <c r="F357">
        <v>0</v>
      </c>
      <c r="H357" t="s">
        <v>43697</v>
      </c>
      <c r="Q357" t="s">
        <v>33</v>
      </c>
      <c r="Z357" t="s">
        <v>34</v>
      </c>
      <c r="AB357" t="s">
        <v>38834</v>
      </c>
      <c r="AC357" t="s">
        <v>38835</v>
      </c>
      <c r="AD357">
        <v>-162612</v>
      </c>
      <c r="AE357" t="s">
        <v>38</v>
      </c>
      <c r="AF357">
        <v>98021</v>
      </c>
    </row>
    <row r="358" spans="1:32" ht="409.5" hidden="1" x14ac:dyDescent="0.25">
      <c r="A358">
        <v>15221</v>
      </c>
      <c r="B358" t="s">
        <v>164</v>
      </c>
      <c r="C358" t="s">
        <v>165</v>
      </c>
      <c r="F358">
        <v>0</v>
      </c>
      <c r="H358" t="s">
        <v>43697</v>
      </c>
      <c r="I358">
        <v>0</v>
      </c>
      <c r="P358" t="s">
        <v>22335</v>
      </c>
      <c r="Q358" t="s">
        <v>52</v>
      </c>
      <c r="Z358" t="s">
        <v>34</v>
      </c>
      <c r="AA358" t="s">
        <v>22336</v>
      </c>
      <c r="AB358" s="1" t="s">
        <v>22337</v>
      </c>
      <c r="AC358" t="s">
        <v>22338</v>
      </c>
      <c r="AD358" t="s">
        <v>22339</v>
      </c>
    </row>
    <row r="359" spans="1:32" hidden="1" x14ac:dyDescent="0.25">
      <c r="A359">
        <v>2605</v>
      </c>
      <c r="B359" t="s">
        <v>2046</v>
      </c>
      <c r="C359" t="s">
        <v>80</v>
      </c>
      <c r="F359">
        <v>0</v>
      </c>
      <c r="G359" t="s">
        <v>3219</v>
      </c>
      <c r="H359" t="s">
        <v>43701</v>
      </c>
      <c r="I359">
        <v>0</v>
      </c>
      <c r="Q359" t="s">
        <v>33</v>
      </c>
      <c r="AA359" t="s">
        <v>7445</v>
      </c>
      <c r="AB359" t="s">
        <v>13043</v>
      </c>
      <c r="AC359" t="s">
        <v>13044</v>
      </c>
      <c r="AD359" t="s">
        <v>13045</v>
      </c>
      <c r="AE359" t="s">
        <v>38</v>
      </c>
      <c r="AF359">
        <v>98409</v>
      </c>
    </row>
    <row r="360" spans="1:32" hidden="1" x14ac:dyDescent="0.25">
      <c r="A360">
        <v>4776</v>
      </c>
      <c r="B360" t="s">
        <v>334</v>
      </c>
      <c r="C360" t="s">
        <v>45</v>
      </c>
      <c r="F360">
        <v>0</v>
      </c>
      <c r="H360" t="s">
        <v>43697</v>
      </c>
      <c r="P360" t="s">
        <v>3805</v>
      </c>
      <c r="Q360" t="s">
        <v>52</v>
      </c>
      <c r="S360" t="s">
        <v>3806</v>
      </c>
      <c r="T360" t="s">
        <v>493</v>
      </c>
      <c r="Z360" t="s">
        <v>34</v>
      </c>
      <c r="AA360" t="s">
        <v>2370</v>
      </c>
      <c r="AB360" t="s">
        <v>37202</v>
      </c>
      <c r="AC360" t="s">
        <v>37203</v>
      </c>
      <c r="AD360">
        <v>-163161</v>
      </c>
      <c r="AE360" t="s">
        <v>38</v>
      </c>
      <c r="AF360">
        <v>98370</v>
      </c>
    </row>
    <row r="361" spans="1:32" ht="409.5" hidden="1" x14ac:dyDescent="0.25">
      <c r="A361">
        <v>4039</v>
      </c>
      <c r="B361" t="s">
        <v>334</v>
      </c>
      <c r="C361" t="s">
        <v>45</v>
      </c>
      <c r="F361">
        <v>0</v>
      </c>
      <c r="H361" t="s">
        <v>43697</v>
      </c>
      <c r="I361">
        <v>0</v>
      </c>
      <c r="P361" t="s">
        <v>468</v>
      </c>
      <c r="Q361" t="s">
        <v>33</v>
      </c>
      <c r="Z361" t="s">
        <v>34</v>
      </c>
      <c r="AA361" t="s">
        <v>27335</v>
      </c>
      <c r="AB361" s="1" t="s">
        <v>27336</v>
      </c>
      <c r="AC361" t="s">
        <v>27337</v>
      </c>
      <c r="AD361" t="s">
        <v>27338</v>
      </c>
      <c r="AE361" t="s">
        <v>102</v>
      </c>
      <c r="AF361">
        <v>97214</v>
      </c>
    </row>
    <row r="362" spans="1:32" ht="409.5" hidden="1" x14ac:dyDescent="0.25">
      <c r="A362">
        <v>6915</v>
      </c>
      <c r="B362" t="s">
        <v>230</v>
      </c>
      <c r="C362" t="s">
        <v>45</v>
      </c>
      <c r="F362">
        <v>0</v>
      </c>
      <c r="H362" t="s">
        <v>43697</v>
      </c>
      <c r="Q362" t="s">
        <v>33</v>
      </c>
      <c r="Z362" t="s">
        <v>34</v>
      </c>
      <c r="AA362" t="s">
        <v>22895</v>
      </c>
      <c r="AB362" s="1" t="s">
        <v>22986</v>
      </c>
      <c r="AC362" t="s">
        <v>22580</v>
      </c>
      <c r="AD362">
        <v>-162883</v>
      </c>
    </row>
    <row r="363" spans="1:32" ht="409.5" x14ac:dyDescent="0.25">
      <c r="A363">
        <v>19234</v>
      </c>
      <c r="B363" t="s">
        <v>3712</v>
      </c>
      <c r="C363" t="s">
        <v>16820</v>
      </c>
      <c r="F363">
        <v>0</v>
      </c>
      <c r="G363" t="s">
        <v>20250</v>
      </c>
      <c r="H363" t="s">
        <v>43701</v>
      </c>
      <c r="I363">
        <v>0</v>
      </c>
      <c r="Q363" t="s">
        <v>33</v>
      </c>
      <c r="Z363" t="s">
        <v>34</v>
      </c>
      <c r="AA363" t="s">
        <v>22643</v>
      </c>
      <c r="AB363" s="1" t="s">
        <v>24657</v>
      </c>
      <c r="AC363" t="s">
        <v>24027</v>
      </c>
      <c r="AD363" t="s">
        <v>24658</v>
      </c>
      <c r="AE363" t="s">
        <v>102</v>
      </c>
      <c r="AF363">
        <v>97302</v>
      </c>
    </row>
    <row r="364" spans="1:32" hidden="1" x14ac:dyDescent="0.25">
      <c r="A364">
        <v>18161</v>
      </c>
      <c r="B364" t="s">
        <v>2046</v>
      </c>
      <c r="C364" t="s">
        <v>80</v>
      </c>
      <c r="F364">
        <v>0</v>
      </c>
      <c r="H364" t="s">
        <v>43697</v>
      </c>
      <c r="Q364" t="s">
        <v>33</v>
      </c>
      <c r="AA364" t="s">
        <v>16372</v>
      </c>
      <c r="AB364" t="s">
        <v>16373</v>
      </c>
      <c r="AC364" t="s">
        <v>16374</v>
      </c>
      <c r="AD364">
        <v>-170189</v>
      </c>
      <c r="AE364" t="s">
        <v>38</v>
      </c>
      <c r="AF364">
        <v>98922</v>
      </c>
    </row>
    <row r="365" spans="1:32" ht="300" hidden="1" x14ac:dyDescent="0.25">
      <c r="A365">
        <v>6276</v>
      </c>
      <c r="B365" t="s">
        <v>739</v>
      </c>
      <c r="C365" t="s">
        <v>686</v>
      </c>
      <c r="F365">
        <v>0</v>
      </c>
      <c r="G365" t="s">
        <v>29564</v>
      </c>
      <c r="H365" t="s">
        <v>43699</v>
      </c>
      <c r="Q365" t="s">
        <v>33</v>
      </c>
      <c r="AA365" t="s">
        <v>6367</v>
      </c>
      <c r="AB365" s="1" t="s">
        <v>29565</v>
      </c>
      <c r="AC365" t="s">
        <v>29566</v>
      </c>
      <c r="AD365">
        <v>-160495</v>
      </c>
    </row>
    <row r="366" spans="1:32" ht="409.5" hidden="1" x14ac:dyDescent="0.25">
      <c r="A366">
        <v>4989</v>
      </c>
      <c r="B366" t="s">
        <v>178</v>
      </c>
      <c r="F366">
        <v>0</v>
      </c>
      <c r="H366" t="s">
        <v>43697</v>
      </c>
      <c r="I366">
        <v>0</v>
      </c>
      <c r="Q366" t="s">
        <v>33</v>
      </c>
      <c r="Z366" t="s">
        <v>34</v>
      </c>
      <c r="AA366" t="s">
        <v>16893</v>
      </c>
      <c r="AB366" s="1" t="s">
        <v>16894</v>
      </c>
      <c r="AC366" t="s">
        <v>16895</v>
      </c>
      <c r="AD366" t="s">
        <v>16896</v>
      </c>
      <c r="AE366" t="s">
        <v>38</v>
      </c>
      <c r="AF366">
        <v>99164</v>
      </c>
    </row>
    <row r="367" spans="1:32" hidden="1" x14ac:dyDescent="0.25">
      <c r="A367">
        <v>15920</v>
      </c>
      <c r="B367" t="s">
        <v>124</v>
      </c>
      <c r="C367" t="s">
        <v>45</v>
      </c>
      <c r="F367">
        <v>0</v>
      </c>
      <c r="H367" t="s">
        <v>43697</v>
      </c>
      <c r="I367">
        <v>0</v>
      </c>
      <c r="Q367" t="s">
        <v>33</v>
      </c>
      <c r="Z367" t="s">
        <v>34</v>
      </c>
      <c r="AA367" t="s">
        <v>2591</v>
      </c>
      <c r="AB367" t="s">
        <v>22011</v>
      </c>
      <c r="AC367" t="s">
        <v>22012</v>
      </c>
      <c r="AD367" t="s">
        <v>22013</v>
      </c>
    </row>
    <row r="368" spans="1:32" hidden="1" x14ac:dyDescent="0.25">
      <c r="A368">
        <v>17122</v>
      </c>
      <c r="B368" t="s">
        <v>334</v>
      </c>
      <c r="C368" t="s">
        <v>45</v>
      </c>
      <c r="F368">
        <v>0</v>
      </c>
      <c r="G368" t="s">
        <v>789</v>
      </c>
      <c r="H368" t="s">
        <v>43701</v>
      </c>
      <c r="I368">
        <v>0</v>
      </c>
      <c r="Q368" t="s">
        <v>63</v>
      </c>
      <c r="Z368" t="s">
        <v>34</v>
      </c>
      <c r="AA368" t="s">
        <v>790</v>
      </c>
      <c r="AB368" t="s">
        <v>43380</v>
      </c>
      <c r="AC368" t="s">
        <v>43381</v>
      </c>
      <c r="AD368" t="s">
        <v>43382</v>
      </c>
      <c r="AE368" t="s">
        <v>38</v>
      </c>
      <c r="AF368">
        <v>98326</v>
      </c>
    </row>
    <row r="369" spans="1:32" ht="409.5" hidden="1" x14ac:dyDescent="0.25">
      <c r="A369">
        <v>5194</v>
      </c>
      <c r="B369" t="s">
        <v>124</v>
      </c>
      <c r="C369" t="s">
        <v>45</v>
      </c>
      <c r="F369">
        <v>0</v>
      </c>
      <c r="H369" t="s">
        <v>43697</v>
      </c>
      <c r="I369">
        <v>0</v>
      </c>
      <c r="P369" t="s">
        <v>25004</v>
      </c>
      <c r="Q369" t="s">
        <v>33</v>
      </c>
      <c r="Z369" t="s">
        <v>34</v>
      </c>
      <c r="AA369" t="s">
        <v>2012</v>
      </c>
      <c r="AB369" s="1" t="s">
        <v>25005</v>
      </c>
      <c r="AC369" t="s">
        <v>25006</v>
      </c>
      <c r="AD369" t="s">
        <v>25007</v>
      </c>
    </row>
    <row r="370" spans="1:32" hidden="1" x14ac:dyDescent="0.25">
      <c r="A370">
        <v>7358</v>
      </c>
      <c r="B370" t="s">
        <v>739</v>
      </c>
      <c r="C370" t="s">
        <v>686</v>
      </c>
      <c r="F370">
        <v>0</v>
      </c>
      <c r="G370" t="s">
        <v>7518</v>
      </c>
      <c r="H370" t="s">
        <v>43701</v>
      </c>
      <c r="Q370" t="s">
        <v>33</v>
      </c>
      <c r="Z370" t="s">
        <v>34</v>
      </c>
      <c r="AA370" t="s">
        <v>29385</v>
      </c>
      <c r="AB370" t="s">
        <v>29386</v>
      </c>
      <c r="AC370" t="s">
        <v>29387</v>
      </c>
      <c r="AD370">
        <v>-172325</v>
      </c>
    </row>
    <row r="371" spans="1:32" hidden="1" x14ac:dyDescent="0.25">
      <c r="A371">
        <v>16403</v>
      </c>
      <c r="B371" t="s">
        <v>68</v>
      </c>
      <c r="C371" t="s">
        <v>45</v>
      </c>
      <c r="F371">
        <v>0</v>
      </c>
      <c r="H371" t="s">
        <v>43697</v>
      </c>
      <c r="P371" t="s">
        <v>18278</v>
      </c>
      <c r="Q371" t="s">
        <v>33</v>
      </c>
      <c r="Y371">
        <v>15</v>
      </c>
      <c r="Z371" t="s">
        <v>34</v>
      </c>
      <c r="AA371" t="s">
        <v>40275</v>
      </c>
      <c r="AB371" t="s">
        <v>40276</v>
      </c>
      <c r="AC371" t="s">
        <v>40277</v>
      </c>
      <c r="AD371">
        <v>-180379</v>
      </c>
    </row>
    <row r="372" spans="1:32" ht="409.5" hidden="1" x14ac:dyDescent="0.25">
      <c r="A372">
        <v>4952</v>
      </c>
      <c r="B372" t="s">
        <v>17015</v>
      </c>
      <c r="C372" t="s">
        <v>45</v>
      </c>
      <c r="F372">
        <v>0</v>
      </c>
      <c r="G372" t="s">
        <v>7945</v>
      </c>
      <c r="H372" t="s">
        <v>43701</v>
      </c>
      <c r="I372">
        <v>0</v>
      </c>
      <c r="Q372" t="s">
        <v>33</v>
      </c>
      <c r="AA372" t="s">
        <v>35402</v>
      </c>
      <c r="AB372" s="1" t="s">
        <v>35403</v>
      </c>
      <c r="AC372" t="s">
        <v>35404</v>
      </c>
      <c r="AD372" t="s">
        <v>35405</v>
      </c>
      <c r="AE372" t="s">
        <v>38</v>
      </c>
      <c r="AF372">
        <v>98368</v>
      </c>
    </row>
    <row r="373" spans="1:32" hidden="1" x14ac:dyDescent="0.25">
      <c r="A373">
        <v>3290</v>
      </c>
      <c r="B373" t="s">
        <v>73</v>
      </c>
      <c r="C373" t="s">
        <v>74</v>
      </c>
      <c r="F373">
        <v>0</v>
      </c>
      <c r="H373" t="s">
        <v>43697</v>
      </c>
      <c r="I373">
        <v>0</v>
      </c>
      <c r="Q373" t="s">
        <v>33</v>
      </c>
      <c r="AA373" t="s">
        <v>22007</v>
      </c>
      <c r="AB373" t="s">
        <v>22008</v>
      </c>
      <c r="AC373" t="s">
        <v>22009</v>
      </c>
      <c r="AD373" t="s">
        <v>22010</v>
      </c>
      <c r="AE373" t="s">
        <v>38</v>
      </c>
      <c r="AF373">
        <v>98021</v>
      </c>
    </row>
    <row r="374" spans="1:32" hidden="1" x14ac:dyDescent="0.25">
      <c r="A374">
        <v>15775</v>
      </c>
      <c r="B374" t="s">
        <v>244</v>
      </c>
      <c r="C374" t="s">
        <v>245</v>
      </c>
      <c r="F374">
        <v>0</v>
      </c>
      <c r="H374" t="s">
        <v>43697</v>
      </c>
      <c r="I374">
        <v>0</v>
      </c>
      <c r="Q374" t="s">
        <v>33</v>
      </c>
      <c r="Z374" t="s">
        <v>34</v>
      </c>
      <c r="AA374" t="s">
        <v>341</v>
      </c>
      <c r="AB374" t="s">
        <v>4751</v>
      </c>
      <c r="AC374" t="s">
        <v>4752</v>
      </c>
      <c r="AD374" t="s">
        <v>4753</v>
      </c>
      <c r="AE374" t="s">
        <v>38</v>
      </c>
      <c r="AF374">
        <v>99025</v>
      </c>
    </row>
    <row r="375" spans="1:32" ht="409.5" hidden="1" x14ac:dyDescent="0.25">
      <c r="A375">
        <v>6318</v>
      </c>
      <c r="B375" t="s">
        <v>489</v>
      </c>
      <c r="C375" t="s">
        <v>45</v>
      </c>
      <c r="F375">
        <v>0</v>
      </c>
      <c r="H375" t="s">
        <v>43697</v>
      </c>
      <c r="Q375" t="s">
        <v>33</v>
      </c>
      <c r="Z375" t="s">
        <v>34</v>
      </c>
      <c r="AA375" t="s">
        <v>37730</v>
      </c>
      <c r="AB375" s="1" t="s">
        <v>37731</v>
      </c>
      <c r="AC375" t="s">
        <v>37732</v>
      </c>
      <c r="AD375">
        <v>-172722</v>
      </c>
      <c r="AE375" t="s">
        <v>38</v>
      </c>
      <c r="AF375">
        <v>98503</v>
      </c>
    </row>
    <row r="376" spans="1:32" hidden="1" x14ac:dyDescent="0.25">
      <c r="A376">
        <v>2956</v>
      </c>
      <c r="B376" t="s">
        <v>2046</v>
      </c>
      <c r="C376" t="s">
        <v>80</v>
      </c>
      <c r="F376">
        <v>0</v>
      </c>
      <c r="G376" t="s">
        <v>1961</v>
      </c>
      <c r="H376" t="s">
        <v>43698</v>
      </c>
      <c r="Q376" t="s">
        <v>33</v>
      </c>
      <c r="AA376" t="s">
        <v>14374</v>
      </c>
      <c r="AB376" t="s">
        <v>27869</v>
      </c>
      <c r="AC376" t="s">
        <v>27870</v>
      </c>
      <c r="AD376">
        <v>-180894</v>
      </c>
      <c r="AE376" t="s">
        <v>38</v>
      </c>
      <c r="AF376">
        <v>98105</v>
      </c>
    </row>
    <row r="377" spans="1:32" ht="409.5" x14ac:dyDescent="0.25">
      <c r="A377">
        <v>3506</v>
      </c>
      <c r="B377" t="s">
        <v>3712</v>
      </c>
      <c r="C377" t="s">
        <v>16820</v>
      </c>
      <c r="F377">
        <v>0</v>
      </c>
      <c r="G377" t="s">
        <v>20250</v>
      </c>
      <c r="H377" t="s">
        <v>43701</v>
      </c>
      <c r="I377">
        <v>0</v>
      </c>
      <c r="Q377" t="s">
        <v>63</v>
      </c>
      <c r="Z377" t="s">
        <v>34</v>
      </c>
      <c r="AA377" t="s">
        <v>22734</v>
      </c>
      <c r="AB377" s="1" t="s">
        <v>24441</v>
      </c>
      <c r="AC377" t="s">
        <v>24027</v>
      </c>
      <c r="AD377" t="s">
        <v>24442</v>
      </c>
      <c r="AE377" t="s">
        <v>102</v>
      </c>
      <c r="AF377">
        <v>97302</v>
      </c>
    </row>
    <row r="378" spans="1:32" hidden="1" x14ac:dyDescent="0.25">
      <c r="A378">
        <v>8885</v>
      </c>
      <c r="B378" t="s">
        <v>79</v>
      </c>
      <c r="C378" t="s">
        <v>80</v>
      </c>
      <c r="F378">
        <v>0</v>
      </c>
      <c r="G378" t="s">
        <v>7477</v>
      </c>
      <c r="H378" t="s">
        <v>43701</v>
      </c>
      <c r="Q378" t="s">
        <v>33</v>
      </c>
      <c r="AA378" t="s">
        <v>7478</v>
      </c>
      <c r="AB378" t="s">
        <v>26914</v>
      </c>
      <c r="AC378" t="s">
        <v>26915</v>
      </c>
      <c r="AD378">
        <v>-181654</v>
      </c>
      <c r="AE378" t="s">
        <v>38</v>
      </c>
      <c r="AF378">
        <v>98233</v>
      </c>
    </row>
    <row r="379" spans="1:32" hidden="1" x14ac:dyDescent="0.25">
      <c r="A379">
        <v>5676</v>
      </c>
      <c r="B379" t="s">
        <v>73</v>
      </c>
      <c r="C379" t="s">
        <v>74</v>
      </c>
      <c r="F379">
        <v>0</v>
      </c>
      <c r="G379" t="s">
        <v>6820</v>
      </c>
      <c r="H379" t="s">
        <v>43701</v>
      </c>
      <c r="Q379" t="s">
        <v>63</v>
      </c>
      <c r="Z379" t="s">
        <v>34</v>
      </c>
      <c r="AA379" t="s">
        <v>17586</v>
      </c>
      <c r="AB379" t="s">
        <v>17587</v>
      </c>
      <c r="AC379" t="s">
        <v>17588</v>
      </c>
      <c r="AD379">
        <v>-181552</v>
      </c>
      <c r="AE379" t="s">
        <v>38</v>
      </c>
      <c r="AF379">
        <v>98270</v>
      </c>
    </row>
    <row r="380" spans="1:32" ht="409.5" hidden="1" x14ac:dyDescent="0.25">
      <c r="A380">
        <v>789</v>
      </c>
      <c r="B380" t="s">
        <v>2046</v>
      </c>
      <c r="C380" t="s">
        <v>80</v>
      </c>
      <c r="F380">
        <v>0</v>
      </c>
      <c r="G380" t="s">
        <v>1418</v>
      </c>
      <c r="H380" t="s">
        <v>43701</v>
      </c>
      <c r="I380">
        <v>0</v>
      </c>
      <c r="Q380" t="s">
        <v>33</v>
      </c>
      <c r="AA380" t="s">
        <v>5784</v>
      </c>
      <c r="AB380" s="1" t="s">
        <v>32104</v>
      </c>
      <c r="AC380" t="s">
        <v>32105</v>
      </c>
      <c r="AD380" t="s">
        <v>32106</v>
      </c>
      <c r="AE380" t="s">
        <v>38</v>
      </c>
      <c r="AF380">
        <v>98504</v>
      </c>
    </row>
    <row r="381" spans="1:32" ht="409.5" hidden="1" x14ac:dyDescent="0.25">
      <c r="A381">
        <v>12832</v>
      </c>
      <c r="B381" t="s">
        <v>124</v>
      </c>
      <c r="C381" t="s">
        <v>45</v>
      </c>
      <c r="F381">
        <v>0</v>
      </c>
      <c r="G381" t="s">
        <v>40278</v>
      </c>
      <c r="H381" t="s">
        <v>43701</v>
      </c>
      <c r="Q381" t="s">
        <v>33</v>
      </c>
      <c r="Z381" t="s">
        <v>34</v>
      </c>
      <c r="AA381" t="s">
        <v>40279</v>
      </c>
      <c r="AB381" s="1" t="s">
        <v>40280</v>
      </c>
      <c r="AC381" t="s">
        <v>40281</v>
      </c>
      <c r="AD381">
        <v>-170930</v>
      </c>
    </row>
    <row r="382" spans="1:32" hidden="1" x14ac:dyDescent="0.25">
      <c r="A382">
        <v>14984</v>
      </c>
      <c r="B382" t="s">
        <v>3712</v>
      </c>
      <c r="C382" t="s">
        <v>45</v>
      </c>
      <c r="F382">
        <v>0</v>
      </c>
      <c r="H382" t="s">
        <v>43697</v>
      </c>
      <c r="I382">
        <v>0</v>
      </c>
      <c r="Q382" t="s">
        <v>33</v>
      </c>
      <c r="AA382" t="s">
        <v>19268</v>
      </c>
      <c r="AB382" t="s">
        <v>19269</v>
      </c>
      <c r="AC382" t="s">
        <v>19270</v>
      </c>
      <c r="AD382" t="s">
        <v>19271</v>
      </c>
    </row>
    <row r="383" spans="1:32" ht="409.5" hidden="1" x14ac:dyDescent="0.25">
      <c r="A383">
        <v>5752</v>
      </c>
      <c r="B383" t="s">
        <v>334</v>
      </c>
      <c r="C383" t="s">
        <v>45</v>
      </c>
      <c r="F383">
        <v>0</v>
      </c>
      <c r="H383" t="s">
        <v>43697</v>
      </c>
      <c r="Q383" t="s">
        <v>63</v>
      </c>
      <c r="X383" t="s">
        <v>43594</v>
      </c>
      <c r="Y383">
        <v>30</v>
      </c>
      <c r="Z383" t="s">
        <v>34</v>
      </c>
      <c r="AA383" t="s">
        <v>43595</v>
      </c>
      <c r="AB383" s="1" t="s">
        <v>43596</v>
      </c>
      <c r="AC383" t="s">
        <v>43597</v>
      </c>
      <c r="AD383">
        <v>-162147</v>
      </c>
      <c r="AE383" t="s">
        <v>38</v>
      </c>
      <c r="AF383">
        <v>98282</v>
      </c>
    </row>
    <row r="384" spans="1:32" hidden="1" x14ac:dyDescent="0.25">
      <c r="A384">
        <v>2736</v>
      </c>
      <c r="B384" t="s">
        <v>73</v>
      </c>
      <c r="C384" t="s">
        <v>74</v>
      </c>
      <c r="F384">
        <v>0</v>
      </c>
      <c r="H384" t="s">
        <v>43697</v>
      </c>
      <c r="Q384" t="s">
        <v>33</v>
      </c>
      <c r="AA384" t="s">
        <v>1555</v>
      </c>
      <c r="AB384" t="s">
        <v>1556</v>
      </c>
      <c r="AC384" t="s">
        <v>1557</v>
      </c>
      <c r="AD384">
        <v>-160047</v>
      </c>
    </row>
    <row r="385" spans="1:32" hidden="1" x14ac:dyDescent="0.25">
      <c r="A385">
        <v>15109</v>
      </c>
      <c r="B385" t="s">
        <v>489</v>
      </c>
      <c r="C385" t="s">
        <v>45</v>
      </c>
      <c r="F385">
        <v>0</v>
      </c>
      <c r="H385" t="s">
        <v>43697</v>
      </c>
      <c r="Q385" t="s">
        <v>33</v>
      </c>
      <c r="Z385" t="s">
        <v>34</v>
      </c>
      <c r="AA385" t="s">
        <v>828</v>
      </c>
      <c r="AB385" t="s">
        <v>829</v>
      </c>
      <c r="AC385" t="s">
        <v>830</v>
      </c>
      <c r="AD385">
        <v>-170517</v>
      </c>
      <c r="AE385" t="s">
        <v>38</v>
      </c>
      <c r="AF385">
        <v>98682</v>
      </c>
    </row>
    <row r="386" spans="1:32" hidden="1" x14ac:dyDescent="0.25">
      <c r="A386">
        <v>18661</v>
      </c>
      <c r="B386" t="s">
        <v>334</v>
      </c>
      <c r="C386" t="s">
        <v>45</v>
      </c>
      <c r="F386">
        <v>0</v>
      </c>
      <c r="H386" t="s">
        <v>43697</v>
      </c>
      <c r="P386" t="s">
        <v>468</v>
      </c>
      <c r="Q386" t="s">
        <v>33</v>
      </c>
      <c r="X386" t="s">
        <v>21730</v>
      </c>
      <c r="Y386">
        <v>15</v>
      </c>
      <c r="Z386" t="s">
        <v>34</v>
      </c>
      <c r="AA386" t="s">
        <v>21726</v>
      </c>
      <c r="AB386" t="s">
        <v>21731</v>
      </c>
      <c r="AC386" t="s">
        <v>21728</v>
      </c>
      <c r="AD386">
        <v>-160338</v>
      </c>
    </row>
    <row r="387" spans="1:32" hidden="1" x14ac:dyDescent="0.25">
      <c r="A387">
        <v>10954</v>
      </c>
      <c r="B387" t="s">
        <v>2046</v>
      </c>
      <c r="C387" t="s">
        <v>80</v>
      </c>
      <c r="F387">
        <v>0</v>
      </c>
      <c r="G387" t="s">
        <v>12094</v>
      </c>
      <c r="H387" t="s">
        <v>43701</v>
      </c>
      <c r="Q387" t="s">
        <v>33</v>
      </c>
      <c r="AA387" t="s">
        <v>12095</v>
      </c>
      <c r="AB387" t="s">
        <v>12096</v>
      </c>
      <c r="AC387" t="s">
        <v>12097</v>
      </c>
      <c r="AD387">
        <v>-171244</v>
      </c>
      <c r="AE387" t="s">
        <v>38</v>
      </c>
      <c r="AF387">
        <v>98023</v>
      </c>
    </row>
    <row r="388" spans="1:32" ht="409.5" hidden="1" x14ac:dyDescent="0.25">
      <c r="A388">
        <v>4008</v>
      </c>
      <c r="B388" t="s">
        <v>489</v>
      </c>
      <c r="C388" t="s">
        <v>45</v>
      </c>
      <c r="F388">
        <v>0</v>
      </c>
      <c r="H388" t="s">
        <v>43697</v>
      </c>
      <c r="Q388" t="s">
        <v>33</v>
      </c>
      <c r="Z388" t="s">
        <v>34</v>
      </c>
      <c r="AA388" t="s">
        <v>22766</v>
      </c>
      <c r="AB388" s="1" t="s">
        <v>22767</v>
      </c>
      <c r="AC388" t="s">
        <v>22580</v>
      </c>
      <c r="AD388">
        <v>-160321</v>
      </c>
      <c r="AE388" t="s">
        <v>102</v>
      </c>
      <c r="AF388">
        <v>97477</v>
      </c>
    </row>
    <row r="389" spans="1:32" ht="409.5" hidden="1" x14ac:dyDescent="0.25">
      <c r="A389">
        <v>13720</v>
      </c>
      <c r="B389" t="s">
        <v>489</v>
      </c>
      <c r="C389" t="s">
        <v>45</v>
      </c>
      <c r="F389">
        <v>0</v>
      </c>
      <c r="H389" t="s">
        <v>43697</v>
      </c>
      <c r="Q389" t="s">
        <v>33</v>
      </c>
      <c r="Z389" t="s">
        <v>34</v>
      </c>
      <c r="AA389" t="s">
        <v>22751</v>
      </c>
      <c r="AB389" s="1" t="s">
        <v>22772</v>
      </c>
      <c r="AC389" t="s">
        <v>22580</v>
      </c>
      <c r="AD389">
        <v>-160352</v>
      </c>
      <c r="AE389" t="s">
        <v>102</v>
      </c>
      <c r="AF389">
        <v>97302</v>
      </c>
    </row>
    <row r="390" spans="1:32" hidden="1" x14ac:dyDescent="0.25">
      <c r="A390">
        <v>16807</v>
      </c>
      <c r="B390" t="s">
        <v>685</v>
      </c>
      <c r="C390" t="s">
        <v>686</v>
      </c>
      <c r="F390">
        <v>0</v>
      </c>
      <c r="G390" t="s">
        <v>1107</v>
      </c>
      <c r="H390" t="s">
        <v>43701</v>
      </c>
      <c r="I390">
        <v>0</v>
      </c>
      <c r="Q390" t="s">
        <v>33</v>
      </c>
      <c r="AA390" t="s">
        <v>1108</v>
      </c>
      <c r="AB390" t="s">
        <v>27484</v>
      </c>
      <c r="AC390" t="s">
        <v>27485</v>
      </c>
      <c r="AD390" t="s">
        <v>27486</v>
      </c>
      <c r="AE390" t="s">
        <v>38</v>
      </c>
      <c r="AF390">
        <v>98626</v>
      </c>
    </row>
    <row r="391" spans="1:32" hidden="1" x14ac:dyDescent="0.25">
      <c r="A391">
        <v>17957</v>
      </c>
      <c r="B391" t="s">
        <v>2046</v>
      </c>
      <c r="C391" t="s">
        <v>80</v>
      </c>
      <c r="F391">
        <v>0</v>
      </c>
      <c r="G391" t="s">
        <v>5838</v>
      </c>
      <c r="H391" t="s">
        <v>43701</v>
      </c>
      <c r="Q391" t="s">
        <v>33</v>
      </c>
      <c r="AA391" t="s">
        <v>6075</v>
      </c>
      <c r="AB391" t="s">
        <v>15172</v>
      </c>
      <c r="AC391" t="s">
        <v>15173</v>
      </c>
      <c r="AD391">
        <v>-180377</v>
      </c>
      <c r="AE391" t="s">
        <v>38</v>
      </c>
      <c r="AF391">
        <v>99219</v>
      </c>
    </row>
    <row r="392" spans="1:32" hidden="1" x14ac:dyDescent="0.25">
      <c r="A392">
        <v>10988</v>
      </c>
      <c r="B392" t="s">
        <v>1203</v>
      </c>
      <c r="C392" t="s">
        <v>45</v>
      </c>
      <c r="F392">
        <v>0</v>
      </c>
      <c r="H392" t="s">
        <v>43697</v>
      </c>
      <c r="I392">
        <v>0</v>
      </c>
      <c r="Q392" t="s">
        <v>33</v>
      </c>
      <c r="Z392" t="s">
        <v>34</v>
      </c>
      <c r="AA392" t="s">
        <v>20865</v>
      </c>
      <c r="AB392" t="s">
        <v>20866</v>
      </c>
      <c r="AC392" t="s">
        <v>2406</v>
      </c>
      <c r="AD392" t="s">
        <v>20867</v>
      </c>
      <c r="AE392" t="s">
        <v>38</v>
      </c>
      <c r="AF392">
        <v>98103</v>
      </c>
    </row>
    <row r="393" spans="1:32" hidden="1" x14ac:dyDescent="0.25">
      <c r="A393">
        <v>16672</v>
      </c>
      <c r="B393" t="s">
        <v>2046</v>
      </c>
      <c r="C393" t="s">
        <v>80</v>
      </c>
      <c r="F393">
        <v>0</v>
      </c>
      <c r="G393" t="s">
        <v>14141</v>
      </c>
      <c r="H393" t="s">
        <v>43699</v>
      </c>
      <c r="I393">
        <v>0</v>
      </c>
      <c r="Q393" t="s">
        <v>33</v>
      </c>
      <c r="AA393" t="s">
        <v>14142</v>
      </c>
      <c r="AB393" t="s">
        <v>18366</v>
      </c>
      <c r="AC393" t="s">
        <v>18364</v>
      </c>
      <c r="AD393" t="s">
        <v>18367</v>
      </c>
      <c r="AE393" t="s">
        <v>38</v>
      </c>
      <c r="AF393">
        <v>98040</v>
      </c>
    </row>
    <row r="394" spans="1:32" hidden="1" x14ac:dyDescent="0.25">
      <c r="A394">
        <v>16814</v>
      </c>
      <c r="B394" t="s">
        <v>2046</v>
      </c>
      <c r="C394" t="s">
        <v>80</v>
      </c>
      <c r="F394">
        <v>0</v>
      </c>
      <c r="G394" t="s">
        <v>6748</v>
      </c>
      <c r="H394" t="s">
        <v>43701</v>
      </c>
      <c r="Q394" t="s">
        <v>33</v>
      </c>
      <c r="AA394" t="s">
        <v>12160</v>
      </c>
      <c r="AB394" t="s">
        <v>27875</v>
      </c>
      <c r="AC394" t="s">
        <v>27876</v>
      </c>
      <c r="AD394">
        <v>-180869</v>
      </c>
      <c r="AE394" t="s">
        <v>38</v>
      </c>
      <c r="AF394">
        <v>98043</v>
      </c>
    </row>
    <row r="395" spans="1:32" ht="409.5" hidden="1" x14ac:dyDescent="0.25">
      <c r="A395">
        <v>8832</v>
      </c>
      <c r="B395" t="s">
        <v>334</v>
      </c>
      <c r="C395" t="s">
        <v>45</v>
      </c>
      <c r="F395">
        <v>0</v>
      </c>
      <c r="H395" t="s">
        <v>43697</v>
      </c>
      <c r="Q395" t="s">
        <v>33</v>
      </c>
      <c r="Z395" t="s">
        <v>34</v>
      </c>
      <c r="AA395" t="s">
        <v>21220</v>
      </c>
      <c r="AB395" s="1" t="s">
        <v>21221</v>
      </c>
      <c r="AC395" t="s">
        <v>20830</v>
      </c>
      <c r="AD395">
        <v>-162936</v>
      </c>
      <c r="AE395" t="s">
        <v>102</v>
      </c>
      <c r="AF395">
        <v>97013</v>
      </c>
    </row>
    <row r="396" spans="1:32" hidden="1" x14ac:dyDescent="0.25">
      <c r="A396">
        <v>1993</v>
      </c>
      <c r="B396" t="s">
        <v>178</v>
      </c>
      <c r="C396" t="s">
        <v>179</v>
      </c>
      <c r="F396">
        <v>0</v>
      </c>
      <c r="H396" t="s">
        <v>43697</v>
      </c>
      <c r="Q396" t="s">
        <v>33</v>
      </c>
      <c r="Z396" t="s">
        <v>34</v>
      </c>
      <c r="AA396" t="s">
        <v>20229</v>
      </c>
      <c r="AB396" t="s">
        <v>38331</v>
      </c>
      <c r="AC396" t="s">
        <v>38332</v>
      </c>
      <c r="AD396">
        <v>-161918</v>
      </c>
      <c r="AE396" t="s">
        <v>38</v>
      </c>
      <c r="AF396">
        <v>99350</v>
      </c>
    </row>
    <row r="397" spans="1:32" hidden="1" x14ac:dyDescent="0.25">
      <c r="A397">
        <v>17677</v>
      </c>
      <c r="B397" t="s">
        <v>2046</v>
      </c>
      <c r="C397" t="s">
        <v>80</v>
      </c>
      <c r="F397">
        <v>0</v>
      </c>
      <c r="G397" t="s">
        <v>7477</v>
      </c>
      <c r="H397" t="s">
        <v>43701</v>
      </c>
      <c r="Q397" t="s">
        <v>33</v>
      </c>
      <c r="AA397" t="s">
        <v>7478</v>
      </c>
      <c r="AB397" t="s">
        <v>11667</v>
      </c>
      <c r="AC397" t="s">
        <v>11668</v>
      </c>
      <c r="AD397">
        <v>-160560</v>
      </c>
      <c r="AE397" t="s">
        <v>38</v>
      </c>
      <c r="AF397">
        <v>98233</v>
      </c>
    </row>
    <row r="398" spans="1:32" ht="409.5" x14ac:dyDescent="0.25">
      <c r="A398">
        <v>19925</v>
      </c>
      <c r="B398" t="s">
        <v>230</v>
      </c>
      <c r="C398" t="s">
        <v>45</v>
      </c>
      <c r="F398">
        <v>0</v>
      </c>
      <c r="G398" t="s">
        <v>20250</v>
      </c>
      <c r="H398" t="s">
        <v>43701</v>
      </c>
      <c r="Q398" t="s">
        <v>33</v>
      </c>
      <c r="Z398" t="s">
        <v>34</v>
      </c>
      <c r="AA398" t="s">
        <v>22656</v>
      </c>
      <c r="AB398" s="1" t="s">
        <v>23075</v>
      </c>
      <c r="AC398" t="s">
        <v>22580</v>
      </c>
      <c r="AD398">
        <v>-163639</v>
      </c>
    </row>
    <row r="399" spans="1:32" hidden="1" x14ac:dyDescent="0.25">
      <c r="A399">
        <v>12582</v>
      </c>
      <c r="B399" t="s">
        <v>124</v>
      </c>
      <c r="C399" t="s">
        <v>45</v>
      </c>
      <c r="F399">
        <v>0</v>
      </c>
      <c r="H399" t="s">
        <v>43697</v>
      </c>
      <c r="I399">
        <v>0</v>
      </c>
      <c r="Q399" t="s">
        <v>33</v>
      </c>
      <c r="Z399" t="s">
        <v>34</v>
      </c>
      <c r="AA399" t="s">
        <v>2284</v>
      </c>
      <c r="AB399" t="s">
        <v>39737</v>
      </c>
      <c r="AC399" t="s">
        <v>39738</v>
      </c>
      <c r="AD399" t="s">
        <v>39739</v>
      </c>
      <c r="AE399" t="s">
        <v>38</v>
      </c>
      <c r="AF399">
        <v>98006</v>
      </c>
    </row>
    <row r="400" spans="1:32" hidden="1" x14ac:dyDescent="0.25">
      <c r="A400">
        <v>10070</v>
      </c>
      <c r="B400" t="s">
        <v>2046</v>
      </c>
      <c r="C400" t="s">
        <v>80</v>
      </c>
      <c r="F400">
        <v>0</v>
      </c>
      <c r="H400" t="s">
        <v>43697</v>
      </c>
      <c r="I400">
        <v>0</v>
      </c>
      <c r="Q400" t="s">
        <v>33</v>
      </c>
      <c r="AA400" t="s">
        <v>6949</v>
      </c>
      <c r="AB400" t="s">
        <v>40100</v>
      </c>
      <c r="AC400" t="s">
        <v>40101</v>
      </c>
      <c r="AD400" t="s">
        <v>40102</v>
      </c>
      <c r="AE400" t="s">
        <v>135</v>
      </c>
      <c r="AF400">
        <v>55448</v>
      </c>
    </row>
    <row r="401" spans="1:32" ht="409.5" hidden="1" x14ac:dyDescent="0.25">
      <c r="A401">
        <v>7936</v>
      </c>
      <c r="B401" t="s">
        <v>96</v>
      </c>
      <c r="C401" t="s">
        <v>97</v>
      </c>
      <c r="F401">
        <v>0</v>
      </c>
      <c r="G401" t="s">
        <v>43704</v>
      </c>
      <c r="H401" t="s">
        <v>43701</v>
      </c>
      <c r="I401">
        <v>0</v>
      </c>
      <c r="Q401" t="s">
        <v>33</v>
      </c>
      <c r="Z401" t="s">
        <v>34</v>
      </c>
      <c r="AA401" t="s">
        <v>21386</v>
      </c>
      <c r="AB401" s="1" t="s">
        <v>40949</v>
      </c>
      <c r="AC401" t="s">
        <v>40950</v>
      </c>
      <c r="AD401" t="s">
        <v>40951</v>
      </c>
    </row>
    <row r="402" spans="1:32" hidden="1" x14ac:dyDescent="0.25">
      <c r="A402">
        <v>3983</v>
      </c>
      <c r="B402" t="s">
        <v>73</v>
      </c>
      <c r="C402" t="s">
        <v>74</v>
      </c>
      <c r="F402">
        <v>0</v>
      </c>
      <c r="H402" t="s">
        <v>43697</v>
      </c>
      <c r="I402">
        <v>0</v>
      </c>
      <c r="Q402" t="s">
        <v>33</v>
      </c>
      <c r="AA402" t="s">
        <v>42785</v>
      </c>
      <c r="AB402" t="s">
        <v>42786</v>
      </c>
      <c r="AC402" t="s">
        <v>42786</v>
      </c>
      <c r="AD402" t="s">
        <v>42787</v>
      </c>
      <c r="AE402" t="s">
        <v>38</v>
      </c>
      <c r="AF402">
        <v>98056</v>
      </c>
    </row>
    <row r="403" spans="1:32" ht="409.5" x14ac:dyDescent="0.25">
      <c r="A403">
        <v>19117</v>
      </c>
      <c r="B403" t="s">
        <v>230</v>
      </c>
      <c r="C403" t="s">
        <v>45</v>
      </c>
      <c r="F403">
        <v>0</v>
      </c>
      <c r="G403" t="s">
        <v>20250</v>
      </c>
      <c r="H403" t="s">
        <v>43701</v>
      </c>
      <c r="Q403" t="s">
        <v>33</v>
      </c>
      <c r="Z403" t="s">
        <v>34</v>
      </c>
      <c r="AA403" t="s">
        <v>22656</v>
      </c>
      <c r="AB403" s="1" t="s">
        <v>23016</v>
      </c>
      <c r="AC403" t="s">
        <v>22580</v>
      </c>
      <c r="AD403">
        <v>-163100</v>
      </c>
    </row>
    <row r="404" spans="1:32" hidden="1" x14ac:dyDescent="0.25">
      <c r="A404">
        <v>7619</v>
      </c>
      <c r="B404" t="s">
        <v>2046</v>
      </c>
      <c r="C404" t="s">
        <v>80</v>
      </c>
      <c r="F404">
        <v>0</v>
      </c>
      <c r="G404" t="s">
        <v>6764</v>
      </c>
      <c r="H404" t="s">
        <v>43701</v>
      </c>
      <c r="I404">
        <v>0</v>
      </c>
      <c r="Q404" t="s">
        <v>33</v>
      </c>
      <c r="AA404" t="s">
        <v>12787</v>
      </c>
      <c r="AB404" t="s">
        <v>12788</v>
      </c>
      <c r="AC404" t="s">
        <v>12789</v>
      </c>
      <c r="AD404" t="s">
        <v>12790</v>
      </c>
      <c r="AE404" t="s">
        <v>38</v>
      </c>
      <c r="AF404">
        <v>98198</v>
      </c>
    </row>
    <row r="405" spans="1:32" hidden="1" x14ac:dyDescent="0.25">
      <c r="A405">
        <v>9117</v>
      </c>
      <c r="B405" t="s">
        <v>2046</v>
      </c>
      <c r="C405" t="s">
        <v>80</v>
      </c>
      <c r="F405">
        <v>0</v>
      </c>
      <c r="H405" t="s">
        <v>43697</v>
      </c>
      <c r="I405">
        <v>0</v>
      </c>
      <c r="Q405" t="s">
        <v>33</v>
      </c>
      <c r="AA405" t="s">
        <v>14805</v>
      </c>
      <c r="AB405" t="s">
        <v>14806</v>
      </c>
      <c r="AC405" t="s">
        <v>14807</v>
      </c>
      <c r="AD405" t="s">
        <v>14808</v>
      </c>
      <c r="AE405" t="s">
        <v>38</v>
      </c>
      <c r="AF405">
        <v>98228</v>
      </c>
    </row>
    <row r="406" spans="1:32" ht="409.5" hidden="1" x14ac:dyDescent="0.25">
      <c r="A406">
        <v>6800</v>
      </c>
      <c r="B406" t="s">
        <v>2046</v>
      </c>
      <c r="C406" t="s">
        <v>80</v>
      </c>
      <c r="F406">
        <v>0</v>
      </c>
      <c r="G406" t="s">
        <v>1418</v>
      </c>
      <c r="H406" t="s">
        <v>43701</v>
      </c>
      <c r="Q406" t="s">
        <v>33</v>
      </c>
      <c r="AA406" t="s">
        <v>1419</v>
      </c>
      <c r="AB406" s="1" t="s">
        <v>11224</v>
      </c>
      <c r="AC406" t="s">
        <v>11225</v>
      </c>
      <c r="AD406">
        <v>-170357</v>
      </c>
      <c r="AE406" t="s">
        <v>38</v>
      </c>
      <c r="AF406">
        <v>98504</v>
      </c>
    </row>
    <row r="407" spans="1:32" ht="409.5" x14ac:dyDescent="0.25">
      <c r="A407">
        <v>12474</v>
      </c>
      <c r="B407" t="s">
        <v>276</v>
      </c>
      <c r="C407" t="s">
        <v>45</v>
      </c>
      <c r="F407">
        <v>0</v>
      </c>
      <c r="G407" t="s">
        <v>20250</v>
      </c>
      <c r="H407" t="s">
        <v>43701</v>
      </c>
      <c r="I407">
        <v>0</v>
      </c>
      <c r="Q407" t="s">
        <v>33</v>
      </c>
      <c r="Z407" t="s">
        <v>34</v>
      </c>
      <c r="AA407" t="s">
        <v>22598</v>
      </c>
      <c r="AB407" s="1" t="s">
        <v>22611</v>
      </c>
      <c r="AC407" t="s">
        <v>22580</v>
      </c>
      <c r="AD407" t="s">
        <v>22612</v>
      </c>
      <c r="AE407" t="s">
        <v>102</v>
      </c>
      <c r="AF407">
        <v>97302</v>
      </c>
    </row>
    <row r="408" spans="1:32" hidden="1" x14ac:dyDescent="0.25">
      <c r="A408">
        <v>15279</v>
      </c>
      <c r="B408" t="s">
        <v>677</v>
      </c>
      <c r="C408" t="s">
        <v>80</v>
      </c>
      <c r="F408">
        <v>0</v>
      </c>
      <c r="G408" t="s">
        <v>2153</v>
      </c>
      <c r="H408" t="s">
        <v>43701</v>
      </c>
      <c r="I408">
        <v>0</v>
      </c>
      <c r="Q408" t="s">
        <v>33</v>
      </c>
      <c r="AA408" t="s">
        <v>2154</v>
      </c>
      <c r="AB408" t="s">
        <v>2155</v>
      </c>
      <c r="AC408" t="s">
        <v>2156</v>
      </c>
      <c r="AD408" t="s">
        <v>2157</v>
      </c>
      <c r="AE408" t="s">
        <v>38</v>
      </c>
      <c r="AF408">
        <v>98501</v>
      </c>
    </row>
    <row r="409" spans="1:32" ht="409.5" x14ac:dyDescent="0.25">
      <c r="A409">
        <v>18860</v>
      </c>
      <c r="B409" t="s">
        <v>230</v>
      </c>
      <c r="C409" t="s">
        <v>45</v>
      </c>
      <c r="F409">
        <v>0</v>
      </c>
      <c r="G409" t="s">
        <v>20250</v>
      </c>
      <c r="H409" t="s">
        <v>43701</v>
      </c>
      <c r="Q409" t="s">
        <v>33</v>
      </c>
      <c r="Y409">
        <v>15</v>
      </c>
      <c r="Z409" t="s">
        <v>34</v>
      </c>
      <c r="AA409" t="s">
        <v>22643</v>
      </c>
      <c r="AB409" s="1" t="s">
        <v>23402</v>
      </c>
      <c r="AC409" t="s">
        <v>22580</v>
      </c>
      <c r="AD409">
        <v>-173300</v>
      </c>
    </row>
    <row r="410" spans="1:32" hidden="1" x14ac:dyDescent="0.25">
      <c r="A410">
        <v>984</v>
      </c>
      <c r="B410" t="s">
        <v>2046</v>
      </c>
      <c r="C410" t="s">
        <v>80</v>
      </c>
      <c r="F410">
        <v>0</v>
      </c>
      <c r="G410" t="s">
        <v>10104</v>
      </c>
      <c r="H410" t="s">
        <v>43701</v>
      </c>
      <c r="Q410" t="s">
        <v>33</v>
      </c>
      <c r="AA410" t="s">
        <v>10105</v>
      </c>
      <c r="AB410" t="s">
        <v>15904</v>
      </c>
      <c r="AC410" t="s">
        <v>15905</v>
      </c>
      <c r="AD410">
        <v>-170589</v>
      </c>
      <c r="AE410" t="s">
        <v>38</v>
      </c>
      <c r="AF410">
        <v>98004</v>
      </c>
    </row>
    <row r="411" spans="1:32" ht="409.5" hidden="1" x14ac:dyDescent="0.25">
      <c r="A411">
        <v>13310</v>
      </c>
      <c r="B411" t="s">
        <v>178</v>
      </c>
      <c r="C411" t="s">
        <v>179</v>
      </c>
      <c r="F411">
        <v>0</v>
      </c>
      <c r="G411" t="s">
        <v>3155</v>
      </c>
      <c r="H411" t="s">
        <v>43701</v>
      </c>
      <c r="Q411" t="s">
        <v>33</v>
      </c>
      <c r="Y411">
        <v>15</v>
      </c>
      <c r="Z411" t="s">
        <v>34</v>
      </c>
      <c r="AA411" t="s">
        <v>38405</v>
      </c>
      <c r="AB411" s="1" t="s">
        <v>38406</v>
      </c>
      <c r="AC411" t="s">
        <v>38407</v>
      </c>
      <c r="AD411">
        <v>-180531</v>
      </c>
      <c r="AE411" t="s">
        <v>38</v>
      </c>
      <c r="AF411">
        <v>99352</v>
      </c>
    </row>
    <row r="412" spans="1:32" hidden="1" x14ac:dyDescent="0.25">
      <c r="A412">
        <v>3603</v>
      </c>
      <c r="B412" t="s">
        <v>773</v>
      </c>
      <c r="C412" t="s">
        <v>80</v>
      </c>
      <c r="F412">
        <v>0</v>
      </c>
      <c r="G412" t="s">
        <v>42762</v>
      </c>
      <c r="H412" t="s">
        <v>43698</v>
      </c>
      <c r="I412">
        <v>0</v>
      </c>
      <c r="Q412" t="s">
        <v>33</v>
      </c>
      <c r="Z412" t="s">
        <v>34</v>
      </c>
      <c r="AA412" t="s">
        <v>42763</v>
      </c>
      <c r="AB412" t="s">
        <v>42764</v>
      </c>
      <c r="AC412" t="s">
        <v>42765</v>
      </c>
      <c r="AD412" t="s">
        <v>42766</v>
      </c>
      <c r="AE412" t="s">
        <v>42767</v>
      </c>
      <c r="AF412">
        <v>50010</v>
      </c>
    </row>
    <row r="413" spans="1:32" ht="409.5" hidden="1" x14ac:dyDescent="0.25">
      <c r="A413">
        <v>13150</v>
      </c>
      <c r="B413" t="s">
        <v>2046</v>
      </c>
      <c r="C413" t="s">
        <v>80</v>
      </c>
      <c r="F413">
        <v>0</v>
      </c>
      <c r="G413" t="s">
        <v>15241</v>
      </c>
      <c r="H413" t="s">
        <v>43701</v>
      </c>
      <c r="Q413" t="s">
        <v>33</v>
      </c>
      <c r="AA413" t="s">
        <v>15242</v>
      </c>
      <c r="AB413" s="1" t="s">
        <v>15243</v>
      </c>
      <c r="AC413" t="s">
        <v>15244</v>
      </c>
      <c r="AD413">
        <v>-162737</v>
      </c>
      <c r="AE413" t="s">
        <v>38</v>
      </c>
      <c r="AF413">
        <v>98009</v>
      </c>
    </row>
    <row r="414" spans="1:32" hidden="1" x14ac:dyDescent="0.25">
      <c r="A414">
        <v>13801</v>
      </c>
      <c r="B414" t="s">
        <v>334</v>
      </c>
      <c r="C414" t="s">
        <v>45</v>
      </c>
      <c r="F414">
        <v>0</v>
      </c>
      <c r="H414" t="s">
        <v>43697</v>
      </c>
      <c r="Q414" t="s">
        <v>33</v>
      </c>
      <c r="Y414">
        <v>15</v>
      </c>
      <c r="Z414" t="s">
        <v>34</v>
      </c>
      <c r="AA414" t="s">
        <v>36167</v>
      </c>
      <c r="AB414" t="s">
        <v>36168</v>
      </c>
      <c r="AC414" t="s">
        <v>36169</v>
      </c>
      <c r="AD414">
        <v>-181413</v>
      </c>
      <c r="AE414" t="s">
        <v>102</v>
      </c>
      <c r="AF414">
        <v>97225</v>
      </c>
    </row>
    <row r="415" spans="1:32" hidden="1" x14ac:dyDescent="0.25">
      <c r="A415">
        <v>10576</v>
      </c>
      <c r="B415" t="s">
        <v>2046</v>
      </c>
      <c r="C415" t="s">
        <v>80</v>
      </c>
      <c r="F415">
        <v>0</v>
      </c>
      <c r="G415" t="s">
        <v>7677</v>
      </c>
      <c r="H415" t="s">
        <v>43701</v>
      </c>
      <c r="Q415" t="s">
        <v>33</v>
      </c>
      <c r="AA415" t="s">
        <v>13666</v>
      </c>
      <c r="AB415" t="s">
        <v>13667</v>
      </c>
      <c r="AC415" t="s">
        <v>13664</v>
      </c>
      <c r="AD415">
        <v>-162243</v>
      </c>
      <c r="AE415" t="s">
        <v>38</v>
      </c>
      <c r="AF415">
        <v>98335</v>
      </c>
    </row>
    <row r="416" spans="1:32" ht="409.5" hidden="1" x14ac:dyDescent="0.25">
      <c r="A416">
        <v>11691</v>
      </c>
      <c r="B416" t="s">
        <v>1382</v>
      </c>
      <c r="C416" t="s">
        <v>45</v>
      </c>
      <c r="F416">
        <v>0</v>
      </c>
      <c r="H416" t="s">
        <v>43697</v>
      </c>
      <c r="I416">
        <v>0</v>
      </c>
      <c r="Q416" t="s">
        <v>33</v>
      </c>
      <c r="Z416" t="s">
        <v>34</v>
      </c>
      <c r="AA416" t="s">
        <v>22651</v>
      </c>
      <c r="AB416" s="1" t="s">
        <v>23769</v>
      </c>
      <c r="AC416" t="s">
        <v>23740</v>
      </c>
      <c r="AD416" t="s">
        <v>23770</v>
      </c>
      <c r="AE416" t="s">
        <v>102</v>
      </c>
      <c r="AF416">
        <v>97302</v>
      </c>
    </row>
    <row r="417" spans="1:32" ht="409.5" hidden="1" x14ac:dyDescent="0.25">
      <c r="A417">
        <v>9086</v>
      </c>
      <c r="B417" t="s">
        <v>2046</v>
      </c>
      <c r="C417" t="s">
        <v>80</v>
      </c>
      <c r="F417">
        <v>0</v>
      </c>
      <c r="H417" t="s">
        <v>43697</v>
      </c>
      <c r="Q417" t="s">
        <v>33</v>
      </c>
      <c r="AA417" t="s">
        <v>16537</v>
      </c>
      <c r="AB417" s="1" t="s">
        <v>16538</v>
      </c>
      <c r="AC417" t="s">
        <v>16539</v>
      </c>
      <c r="AD417">
        <v>-160421</v>
      </c>
      <c r="AE417" t="s">
        <v>38</v>
      </c>
      <c r="AF417">
        <v>98926</v>
      </c>
    </row>
    <row r="418" spans="1:32" ht="409.5" hidden="1" x14ac:dyDescent="0.25">
      <c r="A418">
        <v>1995</v>
      </c>
      <c r="B418" t="s">
        <v>107</v>
      </c>
      <c r="C418" t="s">
        <v>108</v>
      </c>
      <c r="F418">
        <v>0</v>
      </c>
      <c r="G418" t="s">
        <v>2814</v>
      </c>
      <c r="H418" t="s">
        <v>43701</v>
      </c>
      <c r="I418">
        <v>3982</v>
      </c>
      <c r="J418" t="s">
        <v>617</v>
      </c>
      <c r="K418" t="s">
        <v>2322</v>
      </c>
      <c r="L418" t="s">
        <v>60</v>
      </c>
      <c r="N418">
        <v>597.95000000000005</v>
      </c>
      <c r="Z418" t="s">
        <v>34</v>
      </c>
      <c r="AA418" t="s">
        <v>2815</v>
      </c>
      <c r="AB418" s="1" t="s">
        <v>2816</v>
      </c>
      <c r="AC418" t="s">
        <v>2817</v>
      </c>
      <c r="AD418" t="s">
        <v>2818</v>
      </c>
      <c r="AE418" t="s">
        <v>38</v>
      </c>
      <c r="AF418">
        <v>99260</v>
      </c>
    </row>
    <row r="419" spans="1:32" ht="409.5" x14ac:dyDescent="0.25">
      <c r="A419">
        <v>257</v>
      </c>
      <c r="B419" t="s">
        <v>3712</v>
      </c>
      <c r="C419" t="s">
        <v>45</v>
      </c>
      <c r="F419">
        <v>0</v>
      </c>
      <c r="G419" t="s">
        <v>20250</v>
      </c>
      <c r="H419" t="s">
        <v>43701</v>
      </c>
      <c r="I419">
        <v>0</v>
      </c>
      <c r="Q419" t="s">
        <v>33</v>
      </c>
      <c r="Z419" t="s">
        <v>34</v>
      </c>
      <c r="AA419" t="s">
        <v>19763</v>
      </c>
      <c r="AB419" s="1" t="s">
        <v>24195</v>
      </c>
      <c r="AC419" t="s">
        <v>24027</v>
      </c>
      <c r="AD419" t="s">
        <v>24196</v>
      </c>
    </row>
    <row r="420" spans="1:32" x14ac:dyDescent="0.25">
      <c r="A420">
        <v>8386</v>
      </c>
      <c r="B420" t="s">
        <v>3712</v>
      </c>
      <c r="C420" t="s">
        <v>45</v>
      </c>
      <c r="F420">
        <v>0</v>
      </c>
      <c r="G420" t="s">
        <v>20250</v>
      </c>
      <c r="H420" t="s">
        <v>43701</v>
      </c>
      <c r="I420">
        <v>0</v>
      </c>
      <c r="Q420" t="s">
        <v>33</v>
      </c>
      <c r="Z420" t="s">
        <v>34</v>
      </c>
      <c r="AA420" t="s">
        <v>22731</v>
      </c>
      <c r="AB420" t="s">
        <v>24220</v>
      </c>
      <c r="AC420" t="s">
        <v>24027</v>
      </c>
      <c r="AD420" t="s">
        <v>24221</v>
      </c>
      <c r="AE420" t="s">
        <v>102</v>
      </c>
      <c r="AF420">
        <v>97302</v>
      </c>
    </row>
    <row r="421" spans="1:32" hidden="1" x14ac:dyDescent="0.25">
      <c r="A421">
        <v>14268</v>
      </c>
      <c r="B421" t="s">
        <v>2046</v>
      </c>
      <c r="C421" t="s">
        <v>80</v>
      </c>
      <c r="F421">
        <v>0</v>
      </c>
      <c r="G421" t="s">
        <v>1190</v>
      </c>
      <c r="H421" t="s">
        <v>43701</v>
      </c>
      <c r="Q421" t="s">
        <v>33</v>
      </c>
      <c r="AA421" t="s">
        <v>1191</v>
      </c>
      <c r="AB421" t="s">
        <v>12878</v>
      </c>
      <c r="AC421" t="s">
        <v>12879</v>
      </c>
      <c r="AD421">
        <v>-170845</v>
      </c>
      <c r="AE421" t="s">
        <v>38</v>
      </c>
      <c r="AF421">
        <v>98040</v>
      </c>
    </row>
    <row r="422" spans="1:32" ht="409.5" hidden="1" x14ac:dyDescent="0.25">
      <c r="A422">
        <v>8989</v>
      </c>
      <c r="B422" t="s">
        <v>96</v>
      </c>
      <c r="C422" t="s">
        <v>97</v>
      </c>
      <c r="F422">
        <v>0</v>
      </c>
      <c r="H422" t="s">
        <v>43697</v>
      </c>
      <c r="Q422" t="s">
        <v>33</v>
      </c>
      <c r="Z422" t="s">
        <v>34</v>
      </c>
      <c r="AA422" t="s">
        <v>31679</v>
      </c>
      <c r="AB422" s="1" t="s">
        <v>31680</v>
      </c>
      <c r="AC422" t="s">
        <v>31681</v>
      </c>
      <c r="AD422">
        <v>-163608</v>
      </c>
    </row>
    <row r="423" spans="1:32" ht="409.5" hidden="1" x14ac:dyDescent="0.25">
      <c r="A423">
        <v>7073</v>
      </c>
      <c r="B423" t="s">
        <v>44</v>
      </c>
      <c r="C423" t="s">
        <v>45</v>
      </c>
      <c r="F423">
        <v>0</v>
      </c>
      <c r="H423" t="s">
        <v>43697</v>
      </c>
      <c r="I423">
        <v>8</v>
      </c>
      <c r="J423" t="s">
        <v>617</v>
      </c>
      <c r="N423">
        <v>1.2</v>
      </c>
      <c r="O423" s="1" t="s">
        <v>9841</v>
      </c>
      <c r="P423" t="s">
        <v>1348</v>
      </c>
      <c r="Q423" t="s">
        <v>168</v>
      </c>
      <c r="Y423">
        <v>30</v>
      </c>
      <c r="Z423" t="s">
        <v>34</v>
      </c>
      <c r="AA423" t="s">
        <v>27728</v>
      </c>
      <c r="AB423" s="1" t="s">
        <v>27732</v>
      </c>
      <c r="AC423" t="s">
        <v>27733</v>
      </c>
      <c r="AD423" t="s">
        <v>27734</v>
      </c>
      <c r="AE423" t="s">
        <v>38</v>
      </c>
      <c r="AF423">
        <v>98502</v>
      </c>
    </row>
    <row r="424" spans="1:32" hidden="1" x14ac:dyDescent="0.25">
      <c r="A424">
        <v>1367</v>
      </c>
      <c r="B424" t="s">
        <v>44</v>
      </c>
      <c r="C424" t="s">
        <v>45</v>
      </c>
      <c r="F424">
        <v>0</v>
      </c>
      <c r="G424" t="s">
        <v>25185</v>
      </c>
      <c r="H424" t="s">
        <v>43699</v>
      </c>
      <c r="I424">
        <v>0</v>
      </c>
      <c r="Q424" t="s">
        <v>33</v>
      </c>
      <c r="Z424" t="s">
        <v>34</v>
      </c>
      <c r="AA424" t="s">
        <v>25186</v>
      </c>
      <c r="AB424" t="s">
        <v>25187</v>
      </c>
      <c r="AC424" t="s">
        <v>25187</v>
      </c>
      <c r="AD424" t="s">
        <v>25188</v>
      </c>
    </row>
    <row r="425" spans="1:32" hidden="1" x14ac:dyDescent="0.25">
      <c r="A425">
        <v>876</v>
      </c>
      <c r="B425" t="s">
        <v>489</v>
      </c>
      <c r="C425" t="s">
        <v>45</v>
      </c>
      <c r="F425">
        <v>0</v>
      </c>
      <c r="H425" t="s">
        <v>43697</v>
      </c>
      <c r="Q425" t="s">
        <v>33</v>
      </c>
      <c r="Z425" t="s">
        <v>34</v>
      </c>
      <c r="AA425" t="s">
        <v>2018</v>
      </c>
      <c r="AB425" t="s">
        <v>40430</v>
      </c>
      <c r="AC425" t="s">
        <v>40431</v>
      </c>
      <c r="AD425">
        <v>-172841</v>
      </c>
      <c r="AE425" t="s">
        <v>38</v>
      </c>
      <c r="AF425">
        <v>98126</v>
      </c>
    </row>
    <row r="426" spans="1:32" ht="409.5" hidden="1" x14ac:dyDescent="0.25">
      <c r="A426">
        <v>5404</v>
      </c>
      <c r="B426" t="s">
        <v>230</v>
      </c>
      <c r="C426" t="s">
        <v>45</v>
      </c>
      <c r="F426">
        <v>0</v>
      </c>
      <c r="H426" t="s">
        <v>43697</v>
      </c>
      <c r="Q426" t="s">
        <v>33</v>
      </c>
      <c r="Y426">
        <v>15</v>
      </c>
      <c r="Z426" t="s">
        <v>34</v>
      </c>
      <c r="AA426" t="s">
        <v>22317</v>
      </c>
      <c r="AB426" s="1" t="s">
        <v>23404</v>
      </c>
      <c r="AC426" t="s">
        <v>22580</v>
      </c>
      <c r="AD426">
        <v>-173363</v>
      </c>
    </row>
    <row r="427" spans="1:32" ht="409.5" hidden="1" x14ac:dyDescent="0.25">
      <c r="A427">
        <v>9378</v>
      </c>
      <c r="C427" t="s">
        <v>45</v>
      </c>
      <c r="F427">
        <v>0</v>
      </c>
      <c r="H427" t="s">
        <v>43697</v>
      </c>
      <c r="Q427" t="s">
        <v>367</v>
      </c>
      <c r="AA427" t="s">
        <v>2362</v>
      </c>
      <c r="AB427" s="1" t="s">
        <v>43420</v>
      </c>
      <c r="AC427" t="s">
        <v>43421</v>
      </c>
      <c r="AD427">
        <v>-180846</v>
      </c>
    </row>
    <row r="428" spans="1:32" hidden="1" x14ac:dyDescent="0.25">
      <c r="A428">
        <v>2372</v>
      </c>
      <c r="B428" t="s">
        <v>178</v>
      </c>
      <c r="C428" t="s">
        <v>179</v>
      </c>
      <c r="F428">
        <v>0</v>
      </c>
      <c r="H428" t="s">
        <v>43697</v>
      </c>
      <c r="I428">
        <v>0</v>
      </c>
      <c r="Q428" t="s">
        <v>33</v>
      </c>
      <c r="Z428" t="s">
        <v>34</v>
      </c>
      <c r="AA428" t="s">
        <v>20413</v>
      </c>
      <c r="AB428" t="s">
        <v>20414</v>
      </c>
      <c r="AC428" t="s">
        <v>20415</v>
      </c>
      <c r="AD428" t="s">
        <v>20416</v>
      </c>
    </row>
    <row r="429" spans="1:32" hidden="1" x14ac:dyDescent="0.25">
      <c r="A429">
        <v>13610</v>
      </c>
      <c r="B429" t="s">
        <v>96</v>
      </c>
      <c r="C429" t="s">
        <v>97</v>
      </c>
      <c r="F429">
        <v>0</v>
      </c>
      <c r="G429" t="s">
        <v>36184</v>
      </c>
      <c r="H429" t="s">
        <v>43701</v>
      </c>
      <c r="I429">
        <v>0</v>
      </c>
      <c r="Q429" t="s">
        <v>33</v>
      </c>
      <c r="Z429" t="s">
        <v>34</v>
      </c>
      <c r="AA429" t="s">
        <v>4403</v>
      </c>
      <c r="AB429" t="s">
        <v>36185</v>
      </c>
      <c r="AC429" t="s">
        <v>36186</v>
      </c>
      <c r="AD429" t="s">
        <v>36187</v>
      </c>
      <c r="AE429" t="s">
        <v>38</v>
      </c>
      <c r="AF429">
        <v>98668</v>
      </c>
    </row>
    <row r="430" spans="1:32" hidden="1" x14ac:dyDescent="0.25">
      <c r="A430">
        <v>15396</v>
      </c>
      <c r="B430" t="s">
        <v>2046</v>
      </c>
      <c r="C430" t="s">
        <v>80</v>
      </c>
      <c r="F430">
        <v>0</v>
      </c>
      <c r="G430" t="s">
        <v>1418</v>
      </c>
      <c r="H430" t="s">
        <v>43701</v>
      </c>
      <c r="I430">
        <v>0</v>
      </c>
      <c r="Q430" t="s">
        <v>33</v>
      </c>
      <c r="AA430" t="s">
        <v>5784</v>
      </c>
      <c r="AB430" t="s">
        <v>7935</v>
      </c>
      <c r="AC430" t="s">
        <v>7936</v>
      </c>
      <c r="AD430" t="s">
        <v>7937</v>
      </c>
      <c r="AE430" t="s">
        <v>38</v>
      </c>
      <c r="AF430">
        <v>98504</v>
      </c>
    </row>
    <row r="431" spans="1:32" ht="409.5" hidden="1" x14ac:dyDescent="0.25">
      <c r="A431">
        <v>3082</v>
      </c>
      <c r="B431" t="s">
        <v>2046</v>
      </c>
      <c r="C431" t="s">
        <v>80</v>
      </c>
      <c r="F431">
        <v>0</v>
      </c>
      <c r="G431" t="s">
        <v>4879</v>
      </c>
      <c r="H431" t="s">
        <v>43701</v>
      </c>
      <c r="Q431" t="s">
        <v>33</v>
      </c>
      <c r="AA431" t="s">
        <v>7019</v>
      </c>
      <c r="AB431" s="1" t="s">
        <v>12133</v>
      </c>
      <c r="AC431" t="s">
        <v>12134</v>
      </c>
      <c r="AD431">
        <v>-161511</v>
      </c>
      <c r="AE431" t="s">
        <v>38</v>
      </c>
      <c r="AF431">
        <v>98032</v>
      </c>
    </row>
    <row r="432" spans="1:32" hidden="1" x14ac:dyDescent="0.25">
      <c r="A432">
        <v>9055</v>
      </c>
      <c r="B432" t="s">
        <v>2046</v>
      </c>
      <c r="C432" t="s">
        <v>80</v>
      </c>
      <c r="F432">
        <v>0</v>
      </c>
      <c r="G432" t="s">
        <v>215</v>
      </c>
      <c r="H432" t="s">
        <v>43701</v>
      </c>
      <c r="Q432" t="s">
        <v>33</v>
      </c>
      <c r="AA432" t="s">
        <v>12562</v>
      </c>
      <c r="AB432" t="s">
        <v>16441</v>
      </c>
      <c r="AC432" t="s">
        <v>16442</v>
      </c>
      <c r="AD432">
        <v>-171927</v>
      </c>
      <c r="AE432" t="s">
        <v>38</v>
      </c>
      <c r="AF432">
        <v>98133</v>
      </c>
    </row>
    <row r="433" spans="1:32" hidden="1" x14ac:dyDescent="0.25">
      <c r="A433">
        <v>3547</v>
      </c>
      <c r="B433" t="s">
        <v>244</v>
      </c>
      <c r="C433" t="s">
        <v>245</v>
      </c>
      <c r="F433">
        <v>0</v>
      </c>
      <c r="H433" t="s">
        <v>43697</v>
      </c>
      <c r="Q433" t="s">
        <v>33</v>
      </c>
      <c r="Z433" t="s">
        <v>34</v>
      </c>
      <c r="AA433" t="s">
        <v>24906</v>
      </c>
      <c r="AB433" t="s">
        <v>24907</v>
      </c>
      <c r="AC433" t="s">
        <v>24908</v>
      </c>
      <c r="AD433">
        <v>-161534</v>
      </c>
      <c r="AE433" t="s">
        <v>38</v>
      </c>
      <c r="AF433">
        <v>98496</v>
      </c>
    </row>
    <row r="434" spans="1:32" ht="390" x14ac:dyDescent="0.25">
      <c r="A434">
        <v>11442</v>
      </c>
      <c r="B434" t="s">
        <v>334</v>
      </c>
      <c r="C434" t="s">
        <v>45</v>
      </c>
      <c r="F434">
        <v>0</v>
      </c>
      <c r="G434" t="s">
        <v>20250</v>
      </c>
      <c r="H434" t="s">
        <v>43701</v>
      </c>
      <c r="Q434" t="s">
        <v>33</v>
      </c>
      <c r="Z434" t="s">
        <v>34</v>
      </c>
      <c r="AA434" t="s">
        <v>22656</v>
      </c>
      <c r="AB434" s="1" t="s">
        <v>23967</v>
      </c>
      <c r="AC434" t="s">
        <v>23605</v>
      </c>
      <c r="AD434">
        <v>-161771</v>
      </c>
      <c r="AE434" t="s">
        <v>102</v>
      </c>
      <c r="AF434">
        <v>97302</v>
      </c>
    </row>
    <row r="435" spans="1:32" ht="409.5" x14ac:dyDescent="0.25">
      <c r="A435">
        <v>5152</v>
      </c>
      <c r="B435" t="s">
        <v>3712</v>
      </c>
      <c r="C435" t="s">
        <v>16820</v>
      </c>
      <c r="F435">
        <v>0</v>
      </c>
      <c r="G435" t="s">
        <v>20250</v>
      </c>
      <c r="H435" t="s">
        <v>43701</v>
      </c>
      <c r="I435">
        <v>0</v>
      </c>
      <c r="Q435" t="s">
        <v>33</v>
      </c>
      <c r="Z435" t="s">
        <v>34</v>
      </c>
      <c r="AA435" t="s">
        <v>22317</v>
      </c>
      <c r="AB435" s="1" t="s">
        <v>24564</v>
      </c>
      <c r="AC435" t="s">
        <v>24027</v>
      </c>
      <c r="AD435" t="s">
        <v>24565</v>
      </c>
      <c r="AE435" t="s">
        <v>102</v>
      </c>
      <c r="AF435">
        <v>97302</v>
      </c>
    </row>
    <row r="436" spans="1:32" ht="409.5" hidden="1" x14ac:dyDescent="0.25">
      <c r="A436">
        <v>4020</v>
      </c>
      <c r="B436" t="s">
        <v>230</v>
      </c>
      <c r="C436" t="s">
        <v>45</v>
      </c>
      <c r="F436">
        <v>0</v>
      </c>
      <c r="H436" t="s">
        <v>43697</v>
      </c>
      <c r="Q436" t="s">
        <v>33</v>
      </c>
      <c r="Z436" t="s">
        <v>34</v>
      </c>
      <c r="AA436" t="s">
        <v>22824</v>
      </c>
      <c r="AB436" s="1" t="s">
        <v>23242</v>
      </c>
      <c r="AC436" t="s">
        <v>22580</v>
      </c>
      <c r="AD436">
        <v>-171347</v>
      </c>
    </row>
    <row r="437" spans="1:32" hidden="1" x14ac:dyDescent="0.25">
      <c r="A437">
        <v>15900</v>
      </c>
      <c r="B437" t="s">
        <v>2046</v>
      </c>
      <c r="C437" t="s">
        <v>80</v>
      </c>
      <c r="F437">
        <v>0</v>
      </c>
      <c r="G437" t="s">
        <v>15317</v>
      </c>
      <c r="H437" t="s">
        <v>43701</v>
      </c>
      <c r="Q437" t="s">
        <v>33</v>
      </c>
      <c r="AA437" t="s">
        <v>15318</v>
      </c>
      <c r="AB437" t="s">
        <v>15319</v>
      </c>
      <c r="AC437" t="s">
        <v>15320</v>
      </c>
      <c r="AD437">
        <v>-161841</v>
      </c>
      <c r="AE437" t="s">
        <v>38</v>
      </c>
      <c r="AF437">
        <v>98563</v>
      </c>
    </row>
    <row r="438" spans="1:32" hidden="1" x14ac:dyDescent="0.25">
      <c r="A438">
        <v>14149</v>
      </c>
      <c r="B438" t="s">
        <v>685</v>
      </c>
      <c r="C438" t="s">
        <v>686</v>
      </c>
      <c r="F438">
        <v>0</v>
      </c>
      <c r="G438" t="s">
        <v>32851</v>
      </c>
      <c r="H438" t="s">
        <v>43701</v>
      </c>
      <c r="I438">
        <v>0</v>
      </c>
      <c r="Q438" t="s">
        <v>33</v>
      </c>
      <c r="AA438" t="s">
        <v>32852</v>
      </c>
      <c r="AB438" t="s">
        <v>32894</v>
      </c>
      <c r="AC438" t="s">
        <v>32895</v>
      </c>
      <c r="AD438" t="s">
        <v>32896</v>
      </c>
      <c r="AE438" t="s">
        <v>38</v>
      </c>
      <c r="AF438">
        <v>98948</v>
      </c>
    </row>
    <row r="439" spans="1:32" hidden="1" x14ac:dyDescent="0.25">
      <c r="A439">
        <v>13096</v>
      </c>
      <c r="B439" t="s">
        <v>73</v>
      </c>
      <c r="C439" t="s">
        <v>74</v>
      </c>
      <c r="F439">
        <v>0</v>
      </c>
      <c r="H439" t="s">
        <v>43697</v>
      </c>
      <c r="I439">
        <v>0</v>
      </c>
      <c r="Q439" t="s">
        <v>33</v>
      </c>
      <c r="Y439">
        <v>30</v>
      </c>
      <c r="Z439" t="s">
        <v>34</v>
      </c>
      <c r="AA439" t="s">
        <v>22350</v>
      </c>
      <c r="AB439" t="s">
        <v>22351</v>
      </c>
      <c r="AC439" t="s">
        <v>22352</v>
      </c>
      <c r="AD439" t="s">
        <v>22353</v>
      </c>
    </row>
    <row r="440" spans="1:32" hidden="1" x14ac:dyDescent="0.25">
      <c r="A440">
        <v>12877</v>
      </c>
      <c r="B440" t="s">
        <v>685</v>
      </c>
      <c r="C440" t="s">
        <v>686</v>
      </c>
      <c r="F440">
        <v>0</v>
      </c>
      <c r="H440" t="s">
        <v>43697</v>
      </c>
      <c r="I440">
        <v>0</v>
      </c>
      <c r="Q440" t="s">
        <v>33</v>
      </c>
      <c r="AA440" t="s">
        <v>35241</v>
      </c>
      <c r="AB440" t="s">
        <v>35222</v>
      </c>
      <c r="AC440" t="s">
        <v>35222</v>
      </c>
      <c r="AD440" t="s">
        <v>35242</v>
      </c>
    </row>
    <row r="441" spans="1:32" ht="409.5" hidden="1" x14ac:dyDescent="0.25">
      <c r="A441">
        <v>14024</v>
      </c>
      <c r="B441" t="s">
        <v>68</v>
      </c>
      <c r="C441" t="s">
        <v>45</v>
      </c>
      <c r="F441">
        <v>0</v>
      </c>
      <c r="H441" t="s">
        <v>43697</v>
      </c>
      <c r="P441" t="s">
        <v>849</v>
      </c>
      <c r="Q441" t="s">
        <v>33</v>
      </c>
      <c r="Y441">
        <v>30</v>
      </c>
      <c r="Z441" t="s">
        <v>34</v>
      </c>
      <c r="AA441" t="s">
        <v>9034</v>
      </c>
      <c r="AB441" s="1" t="s">
        <v>40291</v>
      </c>
      <c r="AC441" t="s">
        <v>40292</v>
      </c>
      <c r="AD441">
        <v>-180986</v>
      </c>
      <c r="AE441" t="s">
        <v>38</v>
      </c>
      <c r="AF441">
        <v>98166</v>
      </c>
    </row>
    <row r="442" spans="1:32" hidden="1" x14ac:dyDescent="0.25">
      <c r="A442">
        <v>19313</v>
      </c>
      <c r="B442" t="s">
        <v>677</v>
      </c>
      <c r="C442" t="s">
        <v>80</v>
      </c>
      <c r="F442">
        <v>0</v>
      </c>
      <c r="G442" t="s">
        <v>6783</v>
      </c>
      <c r="H442" t="s">
        <v>43701</v>
      </c>
      <c r="I442">
        <v>0</v>
      </c>
      <c r="Q442" t="s">
        <v>33</v>
      </c>
      <c r="AA442" t="s">
        <v>6784</v>
      </c>
      <c r="AB442" t="s">
        <v>6785</v>
      </c>
      <c r="AC442" t="s">
        <v>6786</v>
      </c>
      <c r="AD442" t="s">
        <v>6787</v>
      </c>
      <c r="AE442" t="s">
        <v>38</v>
      </c>
      <c r="AF442">
        <v>98104</v>
      </c>
    </row>
    <row r="443" spans="1:32" hidden="1" x14ac:dyDescent="0.25">
      <c r="A443">
        <v>14685</v>
      </c>
      <c r="B443" t="s">
        <v>677</v>
      </c>
      <c r="C443" t="s">
        <v>80</v>
      </c>
      <c r="F443">
        <v>0</v>
      </c>
      <c r="G443" t="s">
        <v>4953</v>
      </c>
      <c r="H443" t="s">
        <v>43701</v>
      </c>
      <c r="I443">
        <v>0</v>
      </c>
      <c r="Q443" t="s">
        <v>33</v>
      </c>
      <c r="AA443" t="s">
        <v>6671</v>
      </c>
      <c r="AB443" t="s">
        <v>7472</v>
      </c>
      <c r="AC443" t="s">
        <v>7473</v>
      </c>
      <c r="AD443" t="s">
        <v>7474</v>
      </c>
      <c r="AE443" t="s">
        <v>38</v>
      </c>
      <c r="AF443">
        <v>98310</v>
      </c>
    </row>
    <row r="444" spans="1:32" ht="409.5" hidden="1" x14ac:dyDescent="0.25">
      <c r="A444">
        <v>19299</v>
      </c>
      <c r="B444" t="s">
        <v>685</v>
      </c>
      <c r="C444" t="s">
        <v>686</v>
      </c>
      <c r="F444">
        <v>0</v>
      </c>
      <c r="G444" t="s">
        <v>5901</v>
      </c>
      <c r="H444" t="s">
        <v>43701</v>
      </c>
      <c r="I444">
        <v>0</v>
      </c>
      <c r="Q444" t="s">
        <v>33</v>
      </c>
      <c r="AA444" t="s">
        <v>29256</v>
      </c>
      <c r="AB444" s="1" t="s">
        <v>33592</v>
      </c>
      <c r="AC444" t="s">
        <v>33593</v>
      </c>
      <c r="AD444" t="s">
        <v>33594</v>
      </c>
      <c r="AE444" t="s">
        <v>38</v>
      </c>
      <c r="AF444">
        <v>98504</v>
      </c>
    </row>
    <row r="445" spans="1:32" hidden="1" x14ac:dyDescent="0.25">
      <c r="A445">
        <v>12057</v>
      </c>
      <c r="B445" t="s">
        <v>79</v>
      </c>
      <c r="C445" t="s">
        <v>80</v>
      </c>
      <c r="F445">
        <v>0</v>
      </c>
      <c r="G445" t="s">
        <v>12969</v>
      </c>
      <c r="H445" t="s">
        <v>43701</v>
      </c>
      <c r="Q445" t="s">
        <v>33</v>
      </c>
      <c r="AA445" t="s">
        <v>12970</v>
      </c>
      <c r="AB445" t="s">
        <v>25971</v>
      </c>
      <c r="AC445" t="s">
        <v>25972</v>
      </c>
      <c r="AD445">
        <v>-180768</v>
      </c>
      <c r="AE445" t="s">
        <v>38</v>
      </c>
      <c r="AF445">
        <v>98362</v>
      </c>
    </row>
    <row r="446" spans="1:32" ht="409.5" hidden="1" x14ac:dyDescent="0.25">
      <c r="A446">
        <v>5027</v>
      </c>
      <c r="B446" t="s">
        <v>276</v>
      </c>
      <c r="C446" t="s">
        <v>45</v>
      </c>
      <c r="F446">
        <v>0</v>
      </c>
      <c r="G446" t="s">
        <v>22578</v>
      </c>
      <c r="H446" t="s">
        <v>43701</v>
      </c>
      <c r="I446">
        <v>0</v>
      </c>
      <c r="Q446" t="s">
        <v>33</v>
      </c>
      <c r="Z446" t="s">
        <v>34</v>
      </c>
      <c r="AA446" t="s">
        <v>3966</v>
      </c>
      <c r="AB446" s="1" t="s">
        <v>23611</v>
      </c>
      <c r="AC446" t="s">
        <v>23605</v>
      </c>
      <c r="AD446" t="s">
        <v>23612</v>
      </c>
      <c r="AE446" t="s">
        <v>102</v>
      </c>
      <c r="AF446">
        <v>97301</v>
      </c>
    </row>
    <row r="447" spans="1:32" hidden="1" x14ac:dyDescent="0.25">
      <c r="A447">
        <v>4633</v>
      </c>
      <c r="B447" t="s">
        <v>178</v>
      </c>
      <c r="C447" t="s">
        <v>179</v>
      </c>
      <c r="F447">
        <v>0</v>
      </c>
      <c r="H447" t="s">
        <v>43697</v>
      </c>
      <c r="Q447" t="s">
        <v>1</v>
      </c>
      <c r="AA447" t="s">
        <v>16927</v>
      </c>
      <c r="AB447" t="s">
        <v>16935</v>
      </c>
      <c r="AC447" t="s">
        <v>16936</v>
      </c>
      <c r="AD447">
        <v>-181596</v>
      </c>
      <c r="AE447" t="s">
        <v>38</v>
      </c>
      <c r="AF447">
        <v>98922</v>
      </c>
    </row>
    <row r="448" spans="1:32" ht="360" hidden="1" x14ac:dyDescent="0.25">
      <c r="A448">
        <v>18067</v>
      </c>
      <c r="B448" t="s">
        <v>230</v>
      </c>
      <c r="C448" t="s">
        <v>45</v>
      </c>
      <c r="F448">
        <v>0</v>
      </c>
      <c r="H448" t="s">
        <v>43697</v>
      </c>
      <c r="Q448" t="s">
        <v>33</v>
      </c>
      <c r="Z448" t="s">
        <v>34</v>
      </c>
      <c r="AA448" t="s">
        <v>22978</v>
      </c>
      <c r="AB448" s="1" t="s">
        <v>23239</v>
      </c>
      <c r="AC448" t="s">
        <v>22580</v>
      </c>
      <c r="AD448">
        <v>-171306</v>
      </c>
    </row>
    <row r="449" spans="1:32" ht="409.5" hidden="1" x14ac:dyDescent="0.25">
      <c r="A449">
        <v>5724</v>
      </c>
      <c r="B449" t="s">
        <v>489</v>
      </c>
      <c r="C449" t="s">
        <v>45</v>
      </c>
      <c r="F449">
        <v>0</v>
      </c>
      <c r="H449" t="s">
        <v>43697</v>
      </c>
      <c r="Q449" t="s">
        <v>33</v>
      </c>
      <c r="Z449" t="s">
        <v>34</v>
      </c>
      <c r="AA449" t="s">
        <v>22751</v>
      </c>
      <c r="AB449" s="1" t="s">
        <v>22845</v>
      </c>
      <c r="AC449" t="s">
        <v>22580</v>
      </c>
      <c r="AD449">
        <v>-161332</v>
      </c>
      <c r="AE449" t="s">
        <v>102</v>
      </c>
      <c r="AF449">
        <v>97302</v>
      </c>
    </row>
    <row r="450" spans="1:32" hidden="1" x14ac:dyDescent="0.25">
      <c r="A450">
        <v>3534</v>
      </c>
      <c r="B450" t="s">
        <v>2046</v>
      </c>
      <c r="C450" t="s">
        <v>80</v>
      </c>
      <c r="F450">
        <v>0</v>
      </c>
      <c r="H450" t="s">
        <v>43697</v>
      </c>
      <c r="Q450" t="s">
        <v>33</v>
      </c>
      <c r="AA450" t="s">
        <v>15293</v>
      </c>
      <c r="AB450" t="s">
        <v>15294</v>
      </c>
      <c r="AC450" t="s">
        <v>15295</v>
      </c>
      <c r="AD450">
        <v>-162727</v>
      </c>
      <c r="AE450" t="s">
        <v>38</v>
      </c>
      <c r="AF450">
        <v>98365</v>
      </c>
    </row>
    <row r="451" spans="1:32" ht="409.5" hidden="1" x14ac:dyDescent="0.25">
      <c r="A451">
        <v>5478</v>
      </c>
      <c r="B451" t="s">
        <v>334</v>
      </c>
      <c r="C451" t="s">
        <v>45</v>
      </c>
      <c r="F451">
        <v>0</v>
      </c>
      <c r="H451" t="s">
        <v>43697</v>
      </c>
      <c r="Q451" t="s">
        <v>33</v>
      </c>
      <c r="Y451">
        <v>15</v>
      </c>
      <c r="Z451" t="s">
        <v>34</v>
      </c>
      <c r="AA451" t="s">
        <v>27953</v>
      </c>
      <c r="AB451" s="1" t="s">
        <v>27954</v>
      </c>
      <c r="AC451" t="s">
        <v>27955</v>
      </c>
      <c r="AD451">
        <v>-180854</v>
      </c>
      <c r="AE451" t="s">
        <v>38</v>
      </c>
      <c r="AF451">
        <v>98383</v>
      </c>
    </row>
    <row r="452" spans="1:32" ht="409.5" hidden="1" x14ac:dyDescent="0.25">
      <c r="A452">
        <v>5429</v>
      </c>
      <c r="B452" t="s">
        <v>96</v>
      </c>
      <c r="C452" t="s">
        <v>97</v>
      </c>
      <c r="F452">
        <v>0</v>
      </c>
      <c r="H452" t="s">
        <v>43697</v>
      </c>
      <c r="Q452" t="s">
        <v>33</v>
      </c>
      <c r="Z452" t="s">
        <v>34</v>
      </c>
      <c r="AA452" t="s">
        <v>8836</v>
      </c>
      <c r="AB452" s="1" t="s">
        <v>27257</v>
      </c>
      <c r="AC452" t="s">
        <v>27258</v>
      </c>
      <c r="AD452">
        <v>-162715</v>
      </c>
    </row>
    <row r="453" spans="1:32" ht="409.5" hidden="1" x14ac:dyDescent="0.25">
      <c r="A453">
        <v>11883</v>
      </c>
      <c r="B453" t="s">
        <v>230</v>
      </c>
      <c r="C453" t="s">
        <v>45</v>
      </c>
      <c r="F453">
        <v>0</v>
      </c>
      <c r="H453" t="s">
        <v>43697</v>
      </c>
      <c r="Q453" t="s">
        <v>33</v>
      </c>
      <c r="Z453" t="s">
        <v>34</v>
      </c>
      <c r="AA453" t="s">
        <v>22651</v>
      </c>
      <c r="AB453" s="1" t="s">
        <v>23386</v>
      </c>
      <c r="AC453" t="s">
        <v>22580</v>
      </c>
      <c r="AD453">
        <v>-173078</v>
      </c>
    </row>
    <row r="454" spans="1:32" ht="409.5" hidden="1" x14ac:dyDescent="0.25">
      <c r="A454">
        <v>8814</v>
      </c>
      <c r="B454" t="s">
        <v>2046</v>
      </c>
      <c r="C454" t="s">
        <v>80</v>
      </c>
      <c r="F454">
        <v>0</v>
      </c>
      <c r="G454" t="s">
        <v>3055</v>
      </c>
      <c r="H454" t="s">
        <v>43701</v>
      </c>
      <c r="Q454" t="s">
        <v>33</v>
      </c>
      <c r="AA454" t="s">
        <v>3320</v>
      </c>
      <c r="AB454" s="1" t="s">
        <v>14588</v>
      </c>
      <c r="AC454" t="s">
        <v>14589</v>
      </c>
      <c r="AD454">
        <v>-181123</v>
      </c>
      <c r="AE454" t="s">
        <v>38</v>
      </c>
      <c r="AF454">
        <v>98073</v>
      </c>
    </row>
    <row r="455" spans="1:32" hidden="1" x14ac:dyDescent="0.25">
      <c r="A455">
        <v>18409</v>
      </c>
      <c r="B455" t="s">
        <v>73</v>
      </c>
      <c r="C455" t="s">
        <v>74</v>
      </c>
      <c r="F455">
        <v>0</v>
      </c>
      <c r="H455" t="s">
        <v>43697</v>
      </c>
      <c r="Q455" t="s">
        <v>33</v>
      </c>
      <c r="Y455">
        <v>15</v>
      </c>
      <c r="Z455" t="s">
        <v>34</v>
      </c>
      <c r="AA455" t="s">
        <v>17670</v>
      </c>
      <c r="AB455" t="s">
        <v>17671</v>
      </c>
      <c r="AC455" t="s">
        <v>17672</v>
      </c>
      <c r="AD455">
        <v>-181482</v>
      </c>
    </row>
    <row r="456" spans="1:32" hidden="1" x14ac:dyDescent="0.25">
      <c r="A456">
        <v>9614</v>
      </c>
      <c r="B456" t="s">
        <v>68</v>
      </c>
      <c r="C456" t="s">
        <v>45</v>
      </c>
      <c r="F456">
        <v>0</v>
      </c>
      <c r="H456" t="s">
        <v>43697</v>
      </c>
      <c r="Q456" t="s">
        <v>33</v>
      </c>
      <c r="Z456" t="s">
        <v>34</v>
      </c>
      <c r="AA456" t="s">
        <v>9661</v>
      </c>
      <c r="AB456" t="s">
        <v>9662</v>
      </c>
      <c r="AC456" t="s">
        <v>9662</v>
      </c>
      <c r="AD456">
        <v>-173089</v>
      </c>
      <c r="AE456" t="s">
        <v>38</v>
      </c>
      <c r="AF456">
        <v>98101</v>
      </c>
    </row>
    <row r="457" spans="1:32" hidden="1" x14ac:dyDescent="0.25">
      <c r="A457">
        <v>7415</v>
      </c>
      <c r="B457" t="s">
        <v>44</v>
      </c>
      <c r="C457" t="s">
        <v>45</v>
      </c>
      <c r="F457">
        <v>0</v>
      </c>
      <c r="G457" t="s">
        <v>803</v>
      </c>
      <c r="H457" t="s">
        <v>43701</v>
      </c>
      <c r="I457">
        <v>0</v>
      </c>
      <c r="Q457" t="s">
        <v>33</v>
      </c>
      <c r="Z457" t="s">
        <v>34</v>
      </c>
      <c r="AA457" t="s">
        <v>804</v>
      </c>
      <c r="AB457" t="s">
        <v>805</v>
      </c>
      <c r="AC457" t="s">
        <v>806</v>
      </c>
      <c r="AD457" t="s">
        <v>807</v>
      </c>
      <c r="AE457" t="s">
        <v>282</v>
      </c>
      <c r="AF457">
        <v>43215</v>
      </c>
    </row>
    <row r="458" spans="1:32" hidden="1" x14ac:dyDescent="0.25">
      <c r="A458">
        <v>11654</v>
      </c>
      <c r="B458" t="s">
        <v>677</v>
      </c>
      <c r="C458" t="s">
        <v>80</v>
      </c>
      <c r="F458">
        <v>0</v>
      </c>
      <c r="G458" t="s">
        <v>6443</v>
      </c>
      <c r="H458" t="s">
        <v>43698</v>
      </c>
      <c r="I458">
        <v>0</v>
      </c>
      <c r="Q458" t="s">
        <v>33</v>
      </c>
      <c r="AA458" t="s">
        <v>6444</v>
      </c>
      <c r="AB458" t="s">
        <v>6445</v>
      </c>
      <c r="AC458" t="s">
        <v>6446</v>
      </c>
      <c r="AD458" t="s">
        <v>6447</v>
      </c>
      <c r="AE458" t="s">
        <v>38</v>
      </c>
      <c r="AF458">
        <v>99258</v>
      </c>
    </row>
    <row r="459" spans="1:32" hidden="1" x14ac:dyDescent="0.25">
      <c r="A459">
        <v>13645</v>
      </c>
      <c r="B459" t="s">
        <v>2046</v>
      </c>
      <c r="C459" t="s">
        <v>80</v>
      </c>
      <c r="F459">
        <v>0</v>
      </c>
      <c r="G459" t="s">
        <v>1418</v>
      </c>
      <c r="H459" t="s">
        <v>43701</v>
      </c>
      <c r="I459">
        <v>0</v>
      </c>
      <c r="Q459" t="s">
        <v>33</v>
      </c>
      <c r="AA459" t="s">
        <v>1419</v>
      </c>
      <c r="AB459" t="s">
        <v>32142</v>
      </c>
      <c r="AC459" t="s">
        <v>32143</v>
      </c>
      <c r="AD459" t="s">
        <v>32144</v>
      </c>
      <c r="AE459" t="s">
        <v>38</v>
      </c>
      <c r="AF459">
        <v>98504</v>
      </c>
    </row>
    <row r="460" spans="1:32" hidden="1" x14ac:dyDescent="0.25">
      <c r="A460">
        <v>18174</v>
      </c>
      <c r="B460" t="s">
        <v>96</v>
      </c>
      <c r="C460" t="s">
        <v>97</v>
      </c>
      <c r="F460">
        <v>0</v>
      </c>
      <c r="H460" t="s">
        <v>43697</v>
      </c>
      <c r="Q460" t="s">
        <v>63</v>
      </c>
      <c r="Z460" t="s">
        <v>34</v>
      </c>
      <c r="AA460" t="s">
        <v>2893</v>
      </c>
      <c r="AB460" t="s">
        <v>39715</v>
      </c>
      <c r="AC460" t="s">
        <v>39716</v>
      </c>
      <c r="AD460">
        <v>-172643</v>
      </c>
      <c r="AE460" t="s">
        <v>38</v>
      </c>
    </row>
    <row r="461" spans="1:32" hidden="1" x14ac:dyDescent="0.25">
      <c r="A461">
        <v>19247</v>
      </c>
      <c r="B461" t="s">
        <v>2046</v>
      </c>
      <c r="C461" t="s">
        <v>80</v>
      </c>
      <c r="F461">
        <v>0</v>
      </c>
      <c r="G461" t="s">
        <v>7417</v>
      </c>
      <c r="H461" t="s">
        <v>43701</v>
      </c>
      <c r="Q461" t="s">
        <v>33</v>
      </c>
      <c r="AA461" t="s">
        <v>12952</v>
      </c>
      <c r="AB461" t="s">
        <v>12953</v>
      </c>
      <c r="AC461" t="s">
        <v>12954</v>
      </c>
      <c r="AD461">
        <v>-162135</v>
      </c>
      <c r="AE461" t="s">
        <v>38</v>
      </c>
      <c r="AF461">
        <v>98671</v>
      </c>
    </row>
    <row r="462" spans="1:32" hidden="1" x14ac:dyDescent="0.25">
      <c r="A462">
        <v>6534</v>
      </c>
      <c r="B462" t="s">
        <v>2046</v>
      </c>
      <c r="C462" t="s">
        <v>80</v>
      </c>
      <c r="F462">
        <v>0</v>
      </c>
      <c r="G462" t="s">
        <v>4844</v>
      </c>
      <c r="H462" t="s">
        <v>43701</v>
      </c>
      <c r="I462">
        <v>0</v>
      </c>
      <c r="Q462" t="s">
        <v>33</v>
      </c>
      <c r="AA462" t="s">
        <v>7779</v>
      </c>
      <c r="AB462" t="s">
        <v>14148</v>
      </c>
      <c r="AC462" t="s">
        <v>14144</v>
      </c>
      <c r="AD462" t="s">
        <v>14149</v>
      </c>
      <c r="AE462" t="s">
        <v>38</v>
      </c>
      <c r="AF462">
        <v>98402</v>
      </c>
    </row>
    <row r="463" spans="1:32" hidden="1" x14ac:dyDescent="0.25">
      <c r="A463">
        <v>19816</v>
      </c>
      <c r="B463" t="s">
        <v>73</v>
      </c>
      <c r="C463" t="s">
        <v>74</v>
      </c>
      <c r="F463">
        <v>0</v>
      </c>
      <c r="H463" t="s">
        <v>43697</v>
      </c>
      <c r="Q463" t="s">
        <v>33</v>
      </c>
      <c r="Y463">
        <v>15</v>
      </c>
      <c r="Z463" t="s">
        <v>34</v>
      </c>
      <c r="AA463" t="s">
        <v>16748</v>
      </c>
      <c r="AB463" t="s">
        <v>16749</v>
      </c>
      <c r="AC463" t="s">
        <v>16750</v>
      </c>
      <c r="AD463">
        <v>-180300</v>
      </c>
      <c r="AE463" t="s">
        <v>38</v>
      </c>
      <c r="AF463">
        <v>98043</v>
      </c>
    </row>
    <row r="464" spans="1:32" hidden="1" x14ac:dyDescent="0.25">
      <c r="A464">
        <v>5108</v>
      </c>
      <c r="B464" t="s">
        <v>677</v>
      </c>
      <c r="C464" t="s">
        <v>80</v>
      </c>
      <c r="F464">
        <v>0</v>
      </c>
      <c r="G464" t="s">
        <v>1418</v>
      </c>
      <c r="H464" t="s">
        <v>43701</v>
      </c>
      <c r="I464">
        <v>0</v>
      </c>
      <c r="Q464" t="s">
        <v>33</v>
      </c>
      <c r="AA464" t="s">
        <v>5784</v>
      </c>
      <c r="AB464" t="s">
        <v>8396</v>
      </c>
      <c r="AC464" t="s">
        <v>8397</v>
      </c>
      <c r="AD464" t="s">
        <v>8398</v>
      </c>
      <c r="AE464" t="s">
        <v>38</v>
      </c>
      <c r="AF464">
        <v>98504</v>
      </c>
    </row>
    <row r="465" spans="1:32" hidden="1" x14ac:dyDescent="0.25">
      <c r="A465">
        <v>12867</v>
      </c>
      <c r="B465" t="s">
        <v>124</v>
      </c>
      <c r="C465" t="s">
        <v>45</v>
      </c>
      <c r="F465">
        <v>0</v>
      </c>
      <c r="G465" t="s">
        <v>22459</v>
      </c>
      <c r="H465" t="s">
        <v>43701</v>
      </c>
      <c r="I465">
        <v>0</v>
      </c>
      <c r="Q465" t="s">
        <v>33</v>
      </c>
      <c r="AA465" t="s">
        <v>22460</v>
      </c>
      <c r="AB465" t="s">
        <v>22461</v>
      </c>
      <c r="AC465" t="s">
        <v>22462</v>
      </c>
      <c r="AD465" t="s">
        <v>22463</v>
      </c>
    </row>
    <row r="466" spans="1:32" ht="409.5" hidden="1" x14ac:dyDescent="0.25">
      <c r="A466">
        <v>16135</v>
      </c>
      <c r="B466" t="s">
        <v>96</v>
      </c>
      <c r="C466" t="s">
        <v>97</v>
      </c>
      <c r="F466">
        <v>0</v>
      </c>
      <c r="G466" t="s">
        <v>16064</v>
      </c>
      <c r="H466" t="s">
        <v>43701</v>
      </c>
      <c r="I466">
        <v>0</v>
      </c>
      <c r="Q466" t="s">
        <v>33</v>
      </c>
      <c r="Z466" t="s">
        <v>34</v>
      </c>
      <c r="AA466" t="s">
        <v>27367</v>
      </c>
      <c r="AB466" s="1" t="s">
        <v>27368</v>
      </c>
      <c r="AC466" t="s">
        <v>27369</v>
      </c>
      <c r="AD466" t="s">
        <v>27370</v>
      </c>
      <c r="AE466" t="s">
        <v>38</v>
      </c>
    </row>
    <row r="467" spans="1:32" ht="409.5" hidden="1" x14ac:dyDescent="0.25">
      <c r="A467">
        <v>6028</v>
      </c>
      <c r="B467" t="s">
        <v>276</v>
      </c>
      <c r="C467" t="s">
        <v>45</v>
      </c>
      <c r="F467">
        <v>0</v>
      </c>
      <c r="H467" t="s">
        <v>43697</v>
      </c>
      <c r="I467">
        <v>0</v>
      </c>
      <c r="P467" t="s">
        <v>41472</v>
      </c>
      <c r="Q467" t="s">
        <v>33</v>
      </c>
      <c r="Z467" t="s">
        <v>34</v>
      </c>
      <c r="AA467" t="s">
        <v>41473</v>
      </c>
      <c r="AB467" s="1" t="s">
        <v>41474</v>
      </c>
      <c r="AC467" t="s">
        <v>41475</v>
      </c>
      <c r="AD467" t="s">
        <v>41476</v>
      </c>
    </row>
    <row r="468" spans="1:32" hidden="1" x14ac:dyDescent="0.25">
      <c r="A468">
        <v>13706</v>
      </c>
      <c r="B468" t="s">
        <v>96</v>
      </c>
      <c r="C468" t="s">
        <v>97</v>
      </c>
      <c r="F468">
        <v>0</v>
      </c>
      <c r="H468" t="s">
        <v>43697</v>
      </c>
      <c r="I468">
        <v>0</v>
      </c>
      <c r="O468" t="s">
        <v>9960</v>
      </c>
      <c r="P468" t="s">
        <v>468</v>
      </c>
      <c r="Q468" t="s">
        <v>33</v>
      </c>
      <c r="Z468" t="s">
        <v>34</v>
      </c>
      <c r="AA468" t="s">
        <v>9961</v>
      </c>
      <c r="AB468" t="s">
        <v>9962</v>
      </c>
      <c r="AC468" t="s">
        <v>9963</v>
      </c>
      <c r="AD468" t="s">
        <v>9964</v>
      </c>
      <c r="AE468" t="s">
        <v>38</v>
      </c>
      <c r="AF468">
        <v>98502</v>
      </c>
    </row>
    <row r="469" spans="1:32" hidden="1" x14ac:dyDescent="0.25">
      <c r="A469">
        <v>8802</v>
      </c>
      <c r="B469" t="s">
        <v>124</v>
      </c>
      <c r="C469" t="s">
        <v>45</v>
      </c>
      <c r="F469">
        <v>0</v>
      </c>
      <c r="H469" t="s">
        <v>43697</v>
      </c>
      <c r="Q469" t="s">
        <v>8498</v>
      </c>
      <c r="AD469">
        <v>-162974</v>
      </c>
    </row>
    <row r="470" spans="1:32" hidden="1" x14ac:dyDescent="0.25">
      <c r="A470">
        <v>17415</v>
      </c>
      <c r="B470" t="s">
        <v>2046</v>
      </c>
      <c r="C470" t="s">
        <v>80</v>
      </c>
      <c r="F470">
        <v>0</v>
      </c>
      <c r="G470" t="s">
        <v>1418</v>
      </c>
      <c r="H470" t="s">
        <v>43701</v>
      </c>
      <c r="Q470" t="s">
        <v>33</v>
      </c>
      <c r="AA470" t="s">
        <v>1419</v>
      </c>
      <c r="AB470" t="s">
        <v>32154</v>
      </c>
      <c r="AC470" t="s">
        <v>32155</v>
      </c>
      <c r="AD470">
        <v>-160906</v>
      </c>
      <c r="AE470" t="s">
        <v>38</v>
      </c>
      <c r="AF470">
        <v>98504</v>
      </c>
    </row>
    <row r="471" spans="1:32" ht="409.5" hidden="1" x14ac:dyDescent="0.25">
      <c r="A471">
        <v>4986</v>
      </c>
      <c r="B471" t="s">
        <v>489</v>
      </c>
      <c r="C471" t="s">
        <v>45</v>
      </c>
      <c r="F471">
        <v>0</v>
      </c>
      <c r="H471" t="s">
        <v>43697</v>
      </c>
      <c r="Q471" t="s">
        <v>1</v>
      </c>
      <c r="AA471" t="s">
        <v>28837</v>
      </c>
      <c r="AB471" s="1" t="s">
        <v>28840</v>
      </c>
      <c r="AC471" t="s">
        <v>28841</v>
      </c>
      <c r="AD471">
        <v>-181484</v>
      </c>
      <c r="AE471" t="s">
        <v>38</v>
      </c>
      <c r="AF471">
        <v>98057</v>
      </c>
    </row>
    <row r="472" spans="1:32" ht="409.5" hidden="1" x14ac:dyDescent="0.25">
      <c r="A472">
        <v>464</v>
      </c>
      <c r="B472" t="s">
        <v>230</v>
      </c>
      <c r="C472" t="s">
        <v>45</v>
      </c>
      <c r="F472">
        <v>0</v>
      </c>
      <c r="H472" t="s">
        <v>43697</v>
      </c>
      <c r="Q472" t="s">
        <v>33</v>
      </c>
      <c r="Y472">
        <v>15</v>
      </c>
      <c r="Z472" t="s">
        <v>34</v>
      </c>
      <c r="AA472" t="s">
        <v>23256</v>
      </c>
      <c r="AB472" s="1" t="s">
        <v>23532</v>
      </c>
      <c r="AC472" t="s">
        <v>22580</v>
      </c>
      <c r="AD472">
        <v>-181724</v>
      </c>
    </row>
    <row r="473" spans="1:32" ht="409.5" hidden="1" x14ac:dyDescent="0.25">
      <c r="A473">
        <v>14269</v>
      </c>
      <c r="B473" t="s">
        <v>489</v>
      </c>
      <c r="C473" t="s">
        <v>45</v>
      </c>
      <c r="F473">
        <v>0</v>
      </c>
      <c r="H473" t="s">
        <v>43697</v>
      </c>
      <c r="Q473" t="s">
        <v>33</v>
      </c>
      <c r="Z473" t="s">
        <v>34</v>
      </c>
      <c r="AA473" t="s">
        <v>22321</v>
      </c>
      <c r="AB473" s="1" t="s">
        <v>22771</v>
      </c>
      <c r="AC473" t="s">
        <v>22580</v>
      </c>
      <c r="AD473">
        <v>-160351</v>
      </c>
    </row>
    <row r="474" spans="1:32" hidden="1" x14ac:dyDescent="0.25">
      <c r="A474">
        <v>14941</v>
      </c>
      <c r="B474" t="s">
        <v>739</v>
      </c>
      <c r="C474" t="s">
        <v>686</v>
      </c>
      <c r="F474">
        <v>0</v>
      </c>
      <c r="G474" t="s">
        <v>5901</v>
      </c>
      <c r="H474" t="s">
        <v>43701</v>
      </c>
      <c r="Q474" t="s">
        <v>33</v>
      </c>
      <c r="AA474" t="s">
        <v>30057</v>
      </c>
      <c r="AB474" t="s">
        <v>30058</v>
      </c>
      <c r="AC474" t="s">
        <v>30043</v>
      </c>
      <c r="AD474">
        <v>-160396</v>
      </c>
    </row>
    <row r="475" spans="1:32" hidden="1" x14ac:dyDescent="0.25">
      <c r="A475">
        <v>10199</v>
      </c>
      <c r="B475" t="s">
        <v>79</v>
      </c>
      <c r="C475" t="s">
        <v>80</v>
      </c>
      <c r="F475">
        <v>0</v>
      </c>
      <c r="G475" t="s">
        <v>1418</v>
      </c>
      <c r="H475" t="s">
        <v>43701</v>
      </c>
      <c r="Q475" t="s">
        <v>33</v>
      </c>
      <c r="AA475" t="s">
        <v>1419</v>
      </c>
      <c r="AB475" t="s">
        <v>26174</v>
      </c>
      <c r="AC475" t="s">
        <v>26175</v>
      </c>
      <c r="AD475">
        <v>-170942</v>
      </c>
      <c r="AE475" t="s">
        <v>38</v>
      </c>
      <c r="AF475">
        <v>98501</v>
      </c>
    </row>
    <row r="476" spans="1:32" hidden="1" x14ac:dyDescent="0.25">
      <c r="A476">
        <v>17024</v>
      </c>
      <c r="B476" t="s">
        <v>2046</v>
      </c>
      <c r="C476" t="s">
        <v>80</v>
      </c>
      <c r="F476">
        <v>0</v>
      </c>
      <c r="G476" t="s">
        <v>6510</v>
      </c>
      <c r="H476" t="s">
        <v>43701</v>
      </c>
      <c r="Q476" t="s">
        <v>155</v>
      </c>
      <c r="Z476" t="s">
        <v>34</v>
      </c>
      <c r="AA476" t="s">
        <v>14559</v>
      </c>
      <c r="AB476" t="s">
        <v>19419</v>
      </c>
      <c r="AC476" t="s">
        <v>19420</v>
      </c>
      <c r="AD476">
        <v>-161948</v>
      </c>
      <c r="AE476" t="s">
        <v>38</v>
      </c>
      <c r="AF476">
        <v>99163</v>
      </c>
    </row>
    <row r="477" spans="1:32" hidden="1" x14ac:dyDescent="0.25">
      <c r="A477">
        <v>10749</v>
      </c>
      <c r="B477" t="s">
        <v>685</v>
      </c>
      <c r="C477" t="s">
        <v>686</v>
      </c>
      <c r="F477">
        <v>0</v>
      </c>
      <c r="G477" t="s">
        <v>26962</v>
      </c>
      <c r="H477" t="s">
        <v>43701</v>
      </c>
      <c r="I477">
        <v>0</v>
      </c>
      <c r="Q477" t="s">
        <v>33</v>
      </c>
      <c r="AA477" t="s">
        <v>28537</v>
      </c>
      <c r="AB477" t="s">
        <v>34012</v>
      </c>
      <c r="AC477" t="s">
        <v>33989</v>
      </c>
      <c r="AD477" t="s">
        <v>34013</v>
      </c>
      <c r="AE477" t="s">
        <v>38</v>
      </c>
    </row>
    <row r="478" spans="1:32" hidden="1" x14ac:dyDescent="0.25">
      <c r="A478">
        <v>1570</v>
      </c>
      <c r="B478" t="s">
        <v>1203</v>
      </c>
      <c r="C478" t="s">
        <v>45</v>
      </c>
      <c r="F478">
        <v>0</v>
      </c>
      <c r="H478" t="s">
        <v>43697</v>
      </c>
      <c r="I478">
        <v>0</v>
      </c>
      <c r="Q478" t="s">
        <v>33</v>
      </c>
      <c r="Z478" t="s">
        <v>34</v>
      </c>
      <c r="AA478" t="s">
        <v>43528</v>
      </c>
      <c r="AB478" t="s">
        <v>43529</v>
      </c>
      <c r="AC478" t="s">
        <v>43526</v>
      </c>
      <c r="AD478" t="s">
        <v>43530</v>
      </c>
      <c r="AE478" t="s">
        <v>38</v>
      </c>
      <c r="AF478">
        <v>98248</v>
      </c>
    </row>
    <row r="479" spans="1:32" hidden="1" x14ac:dyDescent="0.25">
      <c r="A479">
        <v>8280</v>
      </c>
      <c r="B479" t="s">
        <v>124</v>
      </c>
      <c r="C479" t="s">
        <v>45</v>
      </c>
      <c r="F479">
        <v>0</v>
      </c>
      <c r="G479" t="s">
        <v>22459</v>
      </c>
      <c r="H479" t="s">
        <v>43701</v>
      </c>
      <c r="I479">
        <v>0</v>
      </c>
      <c r="Q479" t="s">
        <v>33</v>
      </c>
      <c r="AA479" t="s">
        <v>41658</v>
      </c>
      <c r="AB479" t="s">
        <v>41659</v>
      </c>
      <c r="AC479" t="s">
        <v>41651</v>
      </c>
      <c r="AD479" t="s">
        <v>41660</v>
      </c>
    </row>
    <row r="480" spans="1:32" hidden="1" x14ac:dyDescent="0.25">
      <c r="A480">
        <v>14555</v>
      </c>
      <c r="B480" t="s">
        <v>230</v>
      </c>
      <c r="C480" t="s">
        <v>45</v>
      </c>
      <c r="F480">
        <v>0</v>
      </c>
      <c r="H480" t="s">
        <v>43697</v>
      </c>
      <c r="Q480" t="s">
        <v>33</v>
      </c>
      <c r="AA480" t="s">
        <v>1987</v>
      </c>
      <c r="AB480" t="s">
        <v>2003</v>
      </c>
      <c r="AC480" t="s">
        <v>1865</v>
      </c>
      <c r="AD480">
        <v>-181357</v>
      </c>
    </row>
    <row r="481" spans="1:32" ht="330" hidden="1" x14ac:dyDescent="0.25">
      <c r="A481">
        <v>16398</v>
      </c>
      <c r="B481" t="s">
        <v>230</v>
      </c>
      <c r="C481" t="s">
        <v>45</v>
      </c>
      <c r="F481">
        <v>0</v>
      </c>
      <c r="H481" t="s">
        <v>43697</v>
      </c>
      <c r="Q481" t="s">
        <v>33</v>
      </c>
      <c r="Y481">
        <v>15</v>
      </c>
      <c r="Z481" t="s">
        <v>34</v>
      </c>
      <c r="AA481" t="s">
        <v>22751</v>
      </c>
      <c r="AB481" s="1" t="s">
        <v>23460</v>
      </c>
      <c r="AC481" t="s">
        <v>22580</v>
      </c>
      <c r="AD481">
        <v>-180688</v>
      </c>
    </row>
    <row r="482" spans="1:32" hidden="1" x14ac:dyDescent="0.25">
      <c r="A482">
        <v>14152</v>
      </c>
      <c r="B482" t="s">
        <v>124</v>
      </c>
      <c r="C482" t="s">
        <v>45</v>
      </c>
      <c r="F482">
        <v>0</v>
      </c>
      <c r="H482" t="s">
        <v>43697</v>
      </c>
      <c r="I482">
        <v>0</v>
      </c>
      <c r="Q482" t="s">
        <v>33</v>
      </c>
      <c r="Z482" t="s">
        <v>34</v>
      </c>
      <c r="AA482" t="s">
        <v>18584</v>
      </c>
      <c r="AB482" t="s">
        <v>31573</v>
      </c>
      <c r="AC482" t="s">
        <v>31574</v>
      </c>
      <c r="AD482" t="s">
        <v>31575</v>
      </c>
      <c r="AE482" t="s">
        <v>38</v>
      </c>
      <c r="AF482">
        <v>98506</v>
      </c>
    </row>
    <row r="483" spans="1:32" ht="409.5" x14ac:dyDescent="0.25">
      <c r="A483">
        <v>6763</v>
      </c>
      <c r="B483" t="s">
        <v>334</v>
      </c>
      <c r="C483" t="s">
        <v>45</v>
      </c>
      <c r="F483">
        <v>0</v>
      </c>
      <c r="G483" t="s">
        <v>20250</v>
      </c>
      <c r="H483" t="s">
        <v>43701</v>
      </c>
      <c r="Q483" t="s">
        <v>33</v>
      </c>
      <c r="Z483" t="s">
        <v>34</v>
      </c>
      <c r="AA483" t="s">
        <v>22659</v>
      </c>
      <c r="AB483" s="1" t="s">
        <v>23917</v>
      </c>
      <c r="AC483" t="s">
        <v>23605</v>
      </c>
      <c r="AD483">
        <v>-160727</v>
      </c>
      <c r="AE483" t="s">
        <v>102</v>
      </c>
      <c r="AF483">
        <v>97302</v>
      </c>
    </row>
    <row r="484" spans="1:32" hidden="1" x14ac:dyDescent="0.25">
      <c r="A484">
        <v>11072</v>
      </c>
      <c r="B484" t="s">
        <v>79</v>
      </c>
      <c r="C484" t="s">
        <v>80</v>
      </c>
      <c r="F484">
        <v>0</v>
      </c>
      <c r="G484" t="s">
        <v>1418</v>
      </c>
      <c r="H484" t="s">
        <v>43701</v>
      </c>
      <c r="Q484" t="s">
        <v>33</v>
      </c>
      <c r="AA484" t="s">
        <v>1419</v>
      </c>
      <c r="AB484" t="s">
        <v>6433</v>
      </c>
      <c r="AC484" t="s">
        <v>6434</v>
      </c>
      <c r="AD484">
        <v>-163486</v>
      </c>
      <c r="AE484" t="s">
        <v>38</v>
      </c>
      <c r="AF484">
        <v>98504</v>
      </c>
    </row>
    <row r="485" spans="1:32" hidden="1" x14ac:dyDescent="0.25">
      <c r="A485">
        <v>12060</v>
      </c>
      <c r="B485" t="s">
        <v>124</v>
      </c>
      <c r="C485" t="s">
        <v>45</v>
      </c>
      <c r="F485">
        <v>0</v>
      </c>
      <c r="H485" t="s">
        <v>43697</v>
      </c>
      <c r="Q485" t="s">
        <v>63</v>
      </c>
      <c r="Z485" t="s">
        <v>34</v>
      </c>
      <c r="AA485" t="s">
        <v>4770</v>
      </c>
      <c r="AB485" t="s">
        <v>42204</v>
      </c>
      <c r="AC485" t="s">
        <v>42205</v>
      </c>
      <c r="AD485">
        <v>-162840</v>
      </c>
      <c r="AE485" t="s">
        <v>38</v>
      </c>
      <c r="AF485">
        <v>98346</v>
      </c>
    </row>
    <row r="486" spans="1:32" hidden="1" x14ac:dyDescent="0.25">
      <c r="A486">
        <v>8019</v>
      </c>
      <c r="B486" t="s">
        <v>244</v>
      </c>
      <c r="C486" t="s">
        <v>245</v>
      </c>
      <c r="F486">
        <v>0</v>
      </c>
      <c r="H486" t="s">
        <v>43697</v>
      </c>
      <c r="Q486" t="s">
        <v>33</v>
      </c>
      <c r="Z486" t="s">
        <v>34</v>
      </c>
      <c r="AA486" t="s">
        <v>27240</v>
      </c>
      <c r="AB486" t="s">
        <v>33343</v>
      </c>
      <c r="AC486" t="s">
        <v>33343</v>
      </c>
      <c r="AD486">
        <v>-162726</v>
      </c>
      <c r="AE486" t="s">
        <v>38</v>
      </c>
      <c r="AF486">
        <v>99349</v>
      </c>
    </row>
    <row r="487" spans="1:32" hidden="1" x14ac:dyDescent="0.25">
      <c r="A487">
        <v>7964</v>
      </c>
      <c r="B487" t="s">
        <v>107</v>
      </c>
      <c r="C487" t="s">
        <v>108</v>
      </c>
      <c r="F487">
        <v>0</v>
      </c>
      <c r="H487" t="s">
        <v>43697</v>
      </c>
      <c r="Q487" t="s">
        <v>33</v>
      </c>
      <c r="Y487">
        <v>15</v>
      </c>
      <c r="Z487" t="s">
        <v>34</v>
      </c>
      <c r="AA487" t="s">
        <v>16780</v>
      </c>
      <c r="AB487" t="s">
        <v>42111</v>
      </c>
      <c r="AC487" t="s">
        <v>42112</v>
      </c>
      <c r="AD487">
        <v>-180843</v>
      </c>
      <c r="AE487" t="s">
        <v>38</v>
      </c>
      <c r="AF487">
        <v>99001</v>
      </c>
    </row>
    <row r="488" spans="1:32" hidden="1" x14ac:dyDescent="0.25">
      <c r="A488">
        <v>8896</v>
      </c>
      <c r="B488" t="s">
        <v>2046</v>
      </c>
      <c r="C488" t="s">
        <v>80</v>
      </c>
      <c r="F488">
        <v>0</v>
      </c>
      <c r="G488" t="s">
        <v>15649</v>
      </c>
      <c r="H488" t="s">
        <v>43701</v>
      </c>
      <c r="Q488" t="s">
        <v>33</v>
      </c>
      <c r="AA488" t="s">
        <v>15650</v>
      </c>
      <c r="AB488" t="s">
        <v>15651</v>
      </c>
      <c r="AC488" t="s">
        <v>15652</v>
      </c>
      <c r="AD488">
        <v>-162795</v>
      </c>
      <c r="AE488" t="s">
        <v>38</v>
      </c>
      <c r="AF488">
        <v>98104</v>
      </c>
    </row>
    <row r="489" spans="1:32" hidden="1" x14ac:dyDescent="0.25">
      <c r="A489">
        <v>8435</v>
      </c>
      <c r="B489" t="s">
        <v>79</v>
      </c>
      <c r="C489" t="s">
        <v>80</v>
      </c>
      <c r="F489">
        <v>0</v>
      </c>
      <c r="G489" t="s">
        <v>2153</v>
      </c>
      <c r="H489" t="s">
        <v>43701</v>
      </c>
      <c r="Q489" t="s">
        <v>33</v>
      </c>
      <c r="AA489" t="s">
        <v>15442</v>
      </c>
      <c r="AB489" t="s">
        <v>27138</v>
      </c>
      <c r="AC489" t="s">
        <v>27139</v>
      </c>
      <c r="AD489">
        <v>-171635</v>
      </c>
      <c r="AE489" t="s">
        <v>38</v>
      </c>
      <c r="AF489">
        <v>98445</v>
      </c>
    </row>
    <row r="490" spans="1:32" hidden="1" x14ac:dyDescent="0.25">
      <c r="A490">
        <v>1249</v>
      </c>
      <c r="B490" t="s">
        <v>334</v>
      </c>
      <c r="C490" t="s">
        <v>45</v>
      </c>
      <c r="F490">
        <v>0</v>
      </c>
      <c r="H490" t="s">
        <v>43697</v>
      </c>
      <c r="Q490" t="s">
        <v>33</v>
      </c>
      <c r="X490" t="s">
        <v>21217</v>
      </c>
      <c r="Y490">
        <v>30</v>
      </c>
      <c r="Z490" t="s">
        <v>34</v>
      </c>
      <c r="AA490" t="s">
        <v>21218</v>
      </c>
      <c r="AB490" t="s">
        <v>21219</v>
      </c>
      <c r="AC490" t="s">
        <v>2406</v>
      </c>
      <c r="AD490">
        <v>-162803</v>
      </c>
    </row>
    <row r="491" spans="1:32" ht="409.5" hidden="1" x14ac:dyDescent="0.25">
      <c r="A491">
        <v>17730</v>
      </c>
      <c r="B491" t="s">
        <v>489</v>
      </c>
      <c r="C491" t="s">
        <v>45</v>
      </c>
      <c r="F491">
        <v>0</v>
      </c>
      <c r="H491" t="s">
        <v>43697</v>
      </c>
      <c r="Q491" t="s">
        <v>33</v>
      </c>
      <c r="Z491" t="s">
        <v>34</v>
      </c>
      <c r="AA491" t="s">
        <v>2822</v>
      </c>
      <c r="AB491" s="1" t="s">
        <v>2823</v>
      </c>
      <c r="AC491" t="s">
        <v>2824</v>
      </c>
      <c r="AD491">
        <v>-162574</v>
      </c>
    </row>
    <row r="492" spans="1:32" hidden="1" x14ac:dyDescent="0.25">
      <c r="A492">
        <v>19865</v>
      </c>
      <c r="B492" t="s">
        <v>178</v>
      </c>
      <c r="F492">
        <v>0</v>
      </c>
      <c r="G492" t="s">
        <v>28544</v>
      </c>
      <c r="H492" t="s">
        <v>43701</v>
      </c>
      <c r="I492">
        <v>0</v>
      </c>
      <c r="Q492" t="s">
        <v>33</v>
      </c>
      <c r="Z492" t="s">
        <v>34</v>
      </c>
      <c r="AA492" t="s">
        <v>28545</v>
      </c>
      <c r="AB492" t="s">
        <v>28546</v>
      </c>
      <c r="AC492" t="s">
        <v>28547</v>
      </c>
      <c r="AD492" t="s">
        <v>28548</v>
      </c>
      <c r="AE492" t="s">
        <v>38</v>
      </c>
      <c r="AF492">
        <v>99353</v>
      </c>
    </row>
    <row r="493" spans="1:32" hidden="1" x14ac:dyDescent="0.25">
      <c r="A493">
        <v>3580</v>
      </c>
      <c r="B493" t="s">
        <v>1203</v>
      </c>
      <c r="C493" t="s">
        <v>45</v>
      </c>
      <c r="F493">
        <v>0</v>
      </c>
      <c r="H493" t="s">
        <v>43697</v>
      </c>
      <c r="I493">
        <v>0</v>
      </c>
      <c r="Q493" t="s">
        <v>33</v>
      </c>
      <c r="Z493" t="s">
        <v>34</v>
      </c>
      <c r="AA493" t="s">
        <v>28879</v>
      </c>
      <c r="AB493" t="s">
        <v>28880</v>
      </c>
      <c r="AC493" t="s">
        <v>28881</v>
      </c>
      <c r="AD493" t="s">
        <v>28882</v>
      </c>
      <c r="AE493" t="s">
        <v>38</v>
      </c>
      <c r="AF493">
        <v>98121</v>
      </c>
    </row>
    <row r="494" spans="1:32" hidden="1" x14ac:dyDescent="0.25">
      <c r="A494">
        <v>19202</v>
      </c>
      <c r="B494" t="s">
        <v>739</v>
      </c>
      <c r="C494" t="s">
        <v>686</v>
      </c>
      <c r="F494">
        <v>0</v>
      </c>
      <c r="G494" t="s">
        <v>29449</v>
      </c>
      <c r="H494" t="s">
        <v>43701</v>
      </c>
      <c r="I494">
        <v>0</v>
      </c>
      <c r="Q494" t="s">
        <v>33</v>
      </c>
      <c r="AA494" t="s">
        <v>29450</v>
      </c>
      <c r="AB494" t="s">
        <v>29451</v>
      </c>
      <c r="AC494" t="s">
        <v>29452</v>
      </c>
      <c r="AD494" t="s">
        <v>29453</v>
      </c>
    </row>
    <row r="495" spans="1:32" hidden="1" x14ac:dyDescent="0.25">
      <c r="A495">
        <v>13104</v>
      </c>
      <c r="B495" t="s">
        <v>2046</v>
      </c>
      <c r="C495" t="s">
        <v>80</v>
      </c>
      <c r="F495">
        <v>0</v>
      </c>
      <c r="G495" t="s">
        <v>3055</v>
      </c>
      <c r="H495" t="s">
        <v>43701</v>
      </c>
      <c r="I495">
        <v>0</v>
      </c>
      <c r="Q495" t="s">
        <v>33</v>
      </c>
      <c r="AA495" t="s">
        <v>3320</v>
      </c>
      <c r="AB495" t="s">
        <v>13982</v>
      </c>
      <c r="AC495" t="s">
        <v>13980</v>
      </c>
      <c r="AD495" t="s">
        <v>13983</v>
      </c>
      <c r="AE495" t="s">
        <v>38</v>
      </c>
      <c r="AF495">
        <v>98073</v>
      </c>
    </row>
    <row r="496" spans="1:32" ht="409.5" hidden="1" x14ac:dyDescent="0.25">
      <c r="A496">
        <v>17024</v>
      </c>
      <c r="B496" t="s">
        <v>489</v>
      </c>
      <c r="C496" t="s">
        <v>45</v>
      </c>
      <c r="F496">
        <v>0</v>
      </c>
      <c r="H496" t="s">
        <v>43697</v>
      </c>
      <c r="Q496" t="s">
        <v>33</v>
      </c>
      <c r="Z496" t="s">
        <v>34</v>
      </c>
      <c r="AA496" t="s">
        <v>2373</v>
      </c>
      <c r="AB496" s="1" t="s">
        <v>37021</v>
      </c>
      <c r="AC496" t="s">
        <v>37022</v>
      </c>
      <c r="AD496">
        <v>-172515</v>
      </c>
      <c r="AE496" t="s">
        <v>38</v>
      </c>
      <c r="AF496">
        <v>98070</v>
      </c>
    </row>
    <row r="497" spans="1:32" ht="409.5" hidden="1" x14ac:dyDescent="0.25">
      <c r="A497">
        <v>13370</v>
      </c>
      <c r="B497" t="s">
        <v>49</v>
      </c>
      <c r="C497" t="s">
        <v>50</v>
      </c>
      <c r="F497">
        <v>0</v>
      </c>
      <c r="H497" t="s">
        <v>43697</v>
      </c>
      <c r="Q497" t="s">
        <v>33</v>
      </c>
      <c r="Y497">
        <v>15</v>
      </c>
      <c r="Z497" t="s">
        <v>34</v>
      </c>
      <c r="AA497" t="s">
        <v>2069</v>
      </c>
      <c r="AB497" s="1" t="s">
        <v>2070</v>
      </c>
      <c r="AC497" t="s">
        <v>2071</v>
      </c>
      <c r="AD497">
        <v>-180467</v>
      </c>
      <c r="AE497" t="s">
        <v>38</v>
      </c>
    </row>
    <row r="498" spans="1:32" x14ac:dyDescent="0.25">
      <c r="A498">
        <v>16550</v>
      </c>
      <c r="B498" t="s">
        <v>3712</v>
      </c>
      <c r="C498" t="s">
        <v>16820</v>
      </c>
      <c r="F498">
        <v>0</v>
      </c>
      <c r="G498" t="s">
        <v>20250</v>
      </c>
      <c r="H498" t="s">
        <v>43701</v>
      </c>
      <c r="I498">
        <v>0</v>
      </c>
      <c r="Q498" t="s">
        <v>33</v>
      </c>
      <c r="Z498" t="s">
        <v>34</v>
      </c>
      <c r="AA498" t="s">
        <v>24642</v>
      </c>
      <c r="AB498" t="s">
        <v>24643</v>
      </c>
      <c r="AC498" t="s">
        <v>24027</v>
      </c>
      <c r="AD498" t="s">
        <v>24644</v>
      </c>
      <c r="AE498" t="s">
        <v>102</v>
      </c>
      <c r="AF498">
        <v>97232</v>
      </c>
    </row>
    <row r="499" spans="1:32" ht="409.5" hidden="1" x14ac:dyDescent="0.25">
      <c r="A499">
        <v>4854</v>
      </c>
      <c r="B499" t="s">
        <v>68</v>
      </c>
      <c r="C499" t="s">
        <v>45</v>
      </c>
      <c r="F499">
        <v>0</v>
      </c>
      <c r="H499" t="s">
        <v>43697</v>
      </c>
      <c r="Q499" t="s">
        <v>33</v>
      </c>
      <c r="Y499">
        <v>15</v>
      </c>
      <c r="Z499" t="s">
        <v>34</v>
      </c>
      <c r="AA499" t="s">
        <v>35770</v>
      </c>
      <c r="AB499" s="1" t="s">
        <v>35771</v>
      </c>
      <c r="AC499" t="s">
        <v>35772</v>
      </c>
      <c r="AD499">
        <v>-180575</v>
      </c>
      <c r="AE499" t="s">
        <v>38</v>
      </c>
      <c r="AF499">
        <v>98062</v>
      </c>
    </row>
    <row r="500" spans="1:32" ht="409.5" hidden="1" x14ac:dyDescent="0.25">
      <c r="A500">
        <v>12172</v>
      </c>
      <c r="B500" t="s">
        <v>334</v>
      </c>
      <c r="C500" t="s">
        <v>45</v>
      </c>
      <c r="F500">
        <v>0</v>
      </c>
      <c r="H500" t="s">
        <v>43697</v>
      </c>
      <c r="I500">
        <v>0</v>
      </c>
      <c r="Q500" t="s">
        <v>33</v>
      </c>
      <c r="Z500" t="s">
        <v>34</v>
      </c>
      <c r="AA500" t="s">
        <v>2306</v>
      </c>
      <c r="AB500" s="1" t="s">
        <v>41379</v>
      </c>
      <c r="AC500" t="s">
        <v>41380</v>
      </c>
      <c r="AD500" t="s">
        <v>41381</v>
      </c>
      <c r="AE500" t="s">
        <v>38</v>
      </c>
      <c r="AF500">
        <v>98221</v>
      </c>
    </row>
    <row r="501" spans="1:32" ht="285" hidden="1" x14ac:dyDescent="0.25">
      <c r="A501">
        <v>6272</v>
      </c>
      <c r="B501" t="s">
        <v>230</v>
      </c>
      <c r="C501" t="s">
        <v>45</v>
      </c>
      <c r="F501">
        <v>0</v>
      </c>
      <c r="H501" t="s">
        <v>43697</v>
      </c>
      <c r="Q501" t="s">
        <v>33</v>
      </c>
      <c r="Z501" t="s">
        <v>34</v>
      </c>
      <c r="AA501" t="s">
        <v>22751</v>
      </c>
      <c r="AB501" s="1" t="s">
        <v>23345</v>
      </c>
      <c r="AC501" t="s">
        <v>22580</v>
      </c>
      <c r="AD501">
        <v>-172539</v>
      </c>
    </row>
    <row r="502" spans="1:32" hidden="1" x14ac:dyDescent="0.25">
      <c r="A502">
        <v>7429</v>
      </c>
      <c r="B502" t="s">
        <v>2046</v>
      </c>
      <c r="C502" t="s">
        <v>80</v>
      </c>
      <c r="F502">
        <v>0</v>
      </c>
      <c r="G502" t="s">
        <v>1418</v>
      </c>
      <c r="H502" t="s">
        <v>43701</v>
      </c>
      <c r="I502">
        <v>0</v>
      </c>
      <c r="Q502" t="s">
        <v>33</v>
      </c>
      <c r="AA502" t="s">
        <v>1419</v>
      </c>
      <c r="AB502" t="s">
        <v>32204</v>
      </c>
      <c r="AC502" t="s">
        <v>32205</v>
      </c>
      <c r="AD502" t="s">
        <v>32206</v>
      </c>
      <c r="AE502" t="s">
        <v>38</v>
      </c>
      <c r="AF502">
        <v>98504</v>
      </c>
    </row>
    <row r="503" spans="1:32" hidden="1" x14ac:dyDescent="0.25">
      <c r="A503">
        <v>6982</v>
      </c>
      <c r="B503" t="s">
        <v>44</v>
      </c>
      <c r="C503" t="s">
        <v>45</v>
      </c>
      <c r="F503">
        <v>0</v>
      </c>
      <c r="H503" t="s">
        <v>43697</v>
      </c>
      <c r="I503">
        <v>0</v>
      </c>
      <c r="Q503" t="s">
        <v>63</v>
      </c>
      <c r="Z503" t="s">
        <v>34</v>
      </c>
      <c r="AA503" t="s">
        <v>4573</v>
      </c>
      <c r="AB503" t="s">
        <v>4574</v>
      </c>
      <c r="AC503" t="s">
        <v>4574</v>
      </c>
      <c r="AD503" t="s">
        <v>4575</v>
      </c>
      <c r="AE503" t="s">
        <v>38</v>
      </c>
      <c r="AF503">
        <v>98225</v>
      </c>
    </row>
    <row r="504" spans="1:32" hidden="1" x14ac:dyDescent="0.25">
      <c r="A504">
        <v>9245</v>
      </c>
      <c r="B504" t="s">
        <v>334</v>
      </c>
      <c r="C504" t="s">
        <v>45</v>
      </c>
      <c r="F504">
        <v>0</v>
      </c>
      <c r="G504" t="s">
        <v>4879</v>
      </c>
      <c r="H504" t="s">
        <v>43701</v>
      </c>
      <c r="Q504" t="s">
        <v>33</v>
      </c>
      <c r="Y504">
        <v>15</v>
      </c>
      <c r="Z504" t="s">
        <v>34</v>
      </c>
      <c r="AA504" t="s">
        <v>6156</v>
      </c>
      <c r="AB504" t="s">
        <v>28503</v>
      </c>
      <c r="AC504" t="s">
        <v>28504</v>
      </c>
      <c r="AD504">
        <v>-181318</v>
      </c>
      <c r="AE504" t="s">
        <v>38</v>
      </c>
      <c r="AF504">
        <v>98032</v>
      </c>
    </row>
    <row r="505" spans="1:32" ht="409.5" x14ac:dyDescent="0.25">
      <c r="A505">
        <v>656</v>
      </c>
      <c r="B505" t="s">
        <v>230</v>
      </c>
      <c r="C505" t="s">
        <v>45</v>
      </c>
      <c r="F505">
        <v>0</v>
      </c>
      <c r="G505" t="s">
        <v>20250</v>
      </c>
      <c r="H505" t="s">
        <v>43701</v>
      </c>
      <c r="Q505" t="s">
        <v>33</v>
      </c>
      <c r="Z505" t="s">
        <v>34</v>
      </c>
      <c r="AA505" t="s">
        <v>22656</v>
      </c>
      <c r="AB505" s="1" t="s">
        <v>23190</v>
      </c>
      <c r="AC505" t="s">
        <v>22580</v>
      </c>
      <c r="AD505">
        <v>-170932</v>
      </c>
    </row>
    <row r="506" spans="1:32" ht="409.5" hidden="1" x14ac:dyDescent="0.25">
      <c r="A506">
        <v>223</v>
      </c>
      <c r="B506" t="s">
        <v>2046</v>
      </c>
      <c r="C506" t="s">
        <v>80</v>
      </c>
      <c r="F506">
        <v>0</v>
      </c>
      <c r="G506" t="s">
        <v>6098</v>
      </c>
      <c r="H506" t="s">
        <v>43701</v>
      </c>
      <c r="I506">
        <v>0</v>
      </c>
      <c r="Q506" t="s">
        <v>33</v>
      </c>
      <c r="AA506" t="s">
        <v>6515</v>
      </c>
      <c r="AB506" s="1" t="s">
        <v>11096</v>
      </c>
      <c r="AC506" t="s">
        <v>11097</v>
      </c>
      <c r="AD506" t="s">
        <v>11098</v>
      </c>
      <c r="AE506" t="s">
        <v>38</v>
      </c>
      <c r="AF506">
        <v>98133</v>
      </c>
    </row>
    <row r="507" spans="1:32" hidden="1" x14ac:dyDescent="0.25">
      <c r="A507">
        <v>18956</v>
      </c>
      <c r="B507" t="s">
        <v>2046</v>
      </c>
      <c r="C507" t="s">
        <v>80</v>
      </c>
      <c r="F507">
        <v>0</v>
      </c>
      <c r="G507" t="s">
        <v>6510</v>
      </c>
      <c r="H507" t="s">
        <v>43698</v>
      </c>
      <c r="Q507" t="s">
        <v>33</v>
      </c>
      <c r="AA507" t="s">
        <v>14408</v>
      </c>
      <c r="AB507" t="s">
        <v>14375</v>
      </c>
      <c r="AC507" t="s">
        <v>14409</v>
      </c>
      <c r="AD507">
        <v>-173187</v>
      </c>
      <c r="AE507" t="s">
        <v>38</v>
      </c>
      <c r="AF507">
        <v>99163</v>
      </c>
    </row>
    <row r="508" spans="1:32" ht="345" hidden="1" x14ac:dyDescent="0.25">
      <c r="A508">
        <v>5989</v>
      </c>
      <c r="B508" t="s">
        <v>73</v>
      </c>
      <c r="C508" t="s">
        <v>74</v>
      </c>
      <c r="F508">
        <v>0</v>
      </c>
      <c r="H508" t="s">
        <v>43701</v>
      </c>
      <c r="Q508" t="s">
        <v>33</v>
      </c>
      <c r="Z508" t="s">
        <v>34</v>
      </c>
      <c r="AA508" t="s">
        <v>1964</v>
      </c>
      <c r="AB508" s="1" t="s">
        <v>21366</v>
      </c>
      <c r="AC508" t="s">
        <v>21367</v>
      </c>
      <c r="AD508">
        <v>-163207</v>
      </c>
    </row>
    <row r="509" spans="1:32" ht="409.5" hidden="1" x14ac:dyDescent="0.25">
      <c r="A509">
        <v>12446</v>
      </c>
      <c r="B509" t="s">
        <v>685</v>
      </c>
      <c r="C509" t="s">
        <v>686</v>
      </c>
      <c r="F509">
        <v>0</v>
      </c>
      <c r="G509" t="s">
        <v>6366</v>
      </c>
      <c r="H509" t="s">
        <v>43701</v>
      </c>
      <c r="I509">
        <v>0</v>
      </c>
      <c r="Q509" t="s">
        <v>33</v>
      </c>
      <c r="AA509" t="s">
        <v>33583</v>
      </c>
      <c r="AB509" s="1" t="s">
        <v>33629</v>
      </c>
      <c r="AC509" t="s">
        <v>33627</v>
      </c>
      <c r="AD509" t="s">
        <v>33630</v>
      </c>
      <c r="AE509" t="s">
        <v>38</v>
      </c>
      <c r="AF509">
        <v>98587</v>
      </c>
    </row>
    <row r="510" spans="1:32" ht="409.5" hidden="1" x14ac:dyDescent="0.25">
      <c r="A510">
        <v>8528</v>
      </c>
      <c r="B510" t="s">
        <v>96</v>
      </c>
      <c r="C510" t="s">
        <v>97</v>
      </c>
      <c r="F510">
        <v>0</v>
      </c>
      <c r="H510" t="s">
        <v>43697</v>
      </c>
      <c r="Q510" t="s">
        <v>33</v>
      </c>
      <c r="Z510" t="s">
        <v>34</v>
      </c>
      <c r="AA510" t="s">
        <v>2893</v>
      </c>
      <c r="AB510" s="1" t="s">
        <v>38750</v>
      </c>
      <c r="AC510" t="s">
        <v>38746</v>
      </c>
      <c r="AD510">
        <v>-163580</v>
      </c>
      <c r="AE510" t="s">
        <v>38</v>
      </c>
      <c r="AF510">
        <v>98649</v>
      </c>
    </row>
    <row r="511" spans="1:32" hidden="1" x14ac:dyDescent="0.25">
      <c r="A511">
        <v>9368</v>
      </c>
      <c r="B511" t="s">
        <v>677</v>
      </c>
      <c r="C511" t="s">
        <v>80</v>
      </c>
      <c r="F511">
        <v>0</v>
      </c>
      <c r="G511" t="s">
        <v>1418</v>
      </c>
      <c r="H511" t="s">
        <v>43701</v>
      </c>
      <c r="I511">
        <v>0</v>
      </c>
      <c r="Q511" t="s">
        <v>33</v>
      </c>
      <c r="AA511" t="s">
        <v>5784</v>
      </c>
      <c r="AB511" t="s">
        <v>32016</v>
      </c>
      <c r="AC511" t="s">
        <v>32017</v>
      </c>
      <c r="AD511" t="s">
        <v>32018</v>
      </c>
      <c r="AE511" t="s">
        <v>38</v>
      </c>
      <c r="AF511">
        <v>98504</v>
      </c>
    </row>
    <row r="512" spans="1:32" ht="105" hidden="1" x14ac:dyDescent="0.25">
      <c r="A512">
        <v>8064</v>
      </c>
      <c r="B512" t="s">
        <v>2046</v>
      </c>
      <c r="C512" t="s">
        <v>80</v>
      </c>
      <c r="F512">
        <v>0</v>
      </c>
      <c r="G512" t="s">
        <v>5822</v>
      </c>
      <c r="H512" t="s">
        <v>43701</v>
      </c>
      <c r="Q512" t="s">
        <v>33</v>
      </c>
      <c r="AA512" t="s">
        <v>10176</v>
      </c>
      <c r="AB512" t="s">
        <v>13511</v>
      </c>
      <c r="AC512" s="1" t="s">
        <v>13519</v>
      </c>
      <c r="AD512">
        <v>-161304</v>
      </c>
      <c r="AE512" t="s">
        <v>38</v>
      </c>
      <c r="AF512">
        <v>98011</v>
      </c>
    </row>
    <row r="513" spans="1:32" ht="409.5" hidden="1" x14ac:dyDescent="0.25">
      <c r="A513">
        <v>6073</v>
      </c>
      <c r="B513" t="s">
        <v>230</v>
      </c>
      <c r="C513" t="s">
        <v>45</v>
      </c>
      <c r="F513">
        <v>0</v>
      </c>
      <c r="H513" t="s">
        <v>43697</v>
      </c>
      <c r="Q513" t="s">
        <v>33</v>
      </c>
      <c r="Z513" t="s">
        <v>34</v>
      </c>
      <c r="AA513" t="s">
        <v>22325</v>
      </c>
      <c r="AB513" s="1" t="s">
        <v>23176</v>
      </c>
      <c r="AC513" t="s">
        <v>22580</v>
      </c>
      <c r="AD513">
        <v>-170879</v>
      </c>
    </row>
    <row r="514" spans="1:32" ht="409.5" hidden="1" x14ac:dyDescent="0.25">
      <c r="A514">
        <v>15109</v>
      </c>
      <c r="B514" t="s">
        <v>2046</v>
      </c>
      <c r="C514" t="s">
        <v>80</v>
      </c>
      <c r="F514">
        <v>0</v>
      </c>
      <c r="G514" t="s">
        <v>1961</v>
      </c>
      <c r="H514" t="s">
        <v>43698</v>
      </c>
      <c r="I514">
        <v>0</v>
      </c>
      <c r="Q514" t="s">
        <v>33</v>
      </c>
      <c r="AA514" t="s">
        <v>12429</v>
      </c>
      <c r="AB514" s="1" t="s">
        <v>14868</v>
      </c>
      <c r="AC514" t="s">
        <v>14869</v>
      </c>
      <c r="AD514" t="s">
        <v>14870</v>
      </c>
      <c r="AE514" t="s">
        <v>38</v>
      </c>
      <c r="AF514">
        <v>98195</v>
      </c>
    </row>
    <row r="515" spans="1:32" hidden="1" x14ac:dyDescent="0.25">
      <c r="A515">
        <v>17940</v>
      </c>
      <c r="B515" t="s">
        <v>1203</v>
      </c>
      <c r="C515" t="s">
        <v>45</v>
      </c>
      <c r="F515">
        <v>0</v>
      </c>
      <c r="H515" t="s">
        <v>43697</v>
      </c>
      <c r="I515">
        <v>0</v>
      </c>
      <c r="Q515" t="s">
        <v>63</v>
      </c>
      <c r="Z515" t="s">
        <v>34</v>
      </c>
      <c r="AA515" t="s">
        <v>20983</v>
      </c>
      <c r="AB515" t="s">
        <v>20984</v>
      </c>
      <c r="AC515" t="s">
        <v>2406</v>
      </c>
      <c r="AD515" t="s">
        <v>20985</v>
      </c>
      <c r="AE515" t="s">
        <v>38</v>
      </c>
      <c r="AF515">
        <v>98201</v>
      </c>
    </row>
    <row r="516" spans="1:32" hidden="1" x14ac:dyDescent="0.25">
      <c r="A516">
        <v>1583</v>
      </c>
      <c r="B516" t="s">
        <v>73</v>
      </c>
      <c r="C516" t="s">
        <v>74</v>
      </c>
      <c r="F516">
        <v>0</v>
      </c>
      <c r="G516" t="s">
        <v>18959</v>
      </c>
      <c r="H516" t="s">
        <v>43701</v>
      </c>
      <c r="I516">
        <v>0</v>
      </c>
      <c r="Q516" t="s">
        <v>33</v>
      </c>
      <c r="AA516" t="s">
        <v>36887</v>
      </c>
      <c r="AB516" t="s">
        <v>36888</v>
      </c>
      <c r="AC516" t="s">
        <v>36869</v>
      </c>
      <c r="AD516" t="s">
        <v>36889</v>
      </c>
    </row>
    <row r="517" spans="1:32" hidden="1" x14ac:dyDescent="0.25">
      <c r="A517">
        <v>9392</v>
      </c>
      <c r="C517" t="s">
        <v>45</v>
      </c>
      <c r="F517">
        <v>0</v>
      </c>
      <c r="G517" t="s">
        <v>3060</v>
      </c>
      <c r="H517" t="s">
        <v>43701</v>
      </c>
      <c r="Q517" t="s">
        <v>367</v>
      </c>
      <c r="AA517" t="s">
        <v>3061</v>
      </c>
      <c r="AD517">
        <v>-180794</v>
      </c>
    </row>
    <row r="518" spans="1:32" ht="409.5" hidden="1" x14ac:dyDescent="0.25">
      <c r="A518">
        <v>18583</v>
      </c>
      <c r="B518" t="s">
        <v>124</v>
      </c>
      <c r="C518" t="s">
        <v>45</v>
      </c>
      <c r="F518">
        <v>0</v>
      </c>
      <c r="H518" t="s">
        <v>43697</v>
      </c>
      <c r="I518">
        <v>0</v>
      </c>
      <c r="Q518" t="s">
        <v>33</v>
      </c>
      <c r="Z518" t="s">
        <v>34</v>
      </c>
      <c r="AA518" t="s">
        <v>22665</v>
      </c>
      <c r="AB518" s="1" t="s">
        <v>22666</v>
      </c>
      <c r="AC518" t="s">
        <v>22580</v>
      </c>
      <c r="AD518" t="s">
        <v>22667</v>
      </c>
      <c r="AE518" t="s">
        <v>102</v>
      </c>
      <c r="AF518">
        <v>97302</v>
      </c>
    </row>
    <row r="519" spans="1:32" ht="210" hidden="1" x14ac:dyDescent="0.25">
      <c r="A519">
        <v>6141</v>
      </c>
      <c r="B519" t="s">
        <v>230</v>
      </c>
      <c r="C519" t="s">
        <v>45</v>
      </c>
      <c r="F519">
        <v>0</v>
      </c>
      <c r="H519" t="s">
        <v>43697</v>
      </c>
      <c r="Q519" t="s">
        <v>33</v>
      </c>
      <c r="AA519" t="s">
        <v>1939</v>
      </c>
      <c r="AB519" s="1" t="s">
        <v>1940</v>
      </c>
      <c r="AC519" t="s">
        <v>1865</v>
      </c>
      <c r="AD519">
        <v>-163542</v>
      </c>
    </row>
    <row r="520" spans="1:32" ht="409.5" hidden="1" x14ac:dyDescent="0.25">
      <c r="A520">
        <v>9445</v>
      </c>
      <c r="B520" t="s">
        <v>489</v>
      </c>
      <c r="C520" t="s">
        <v>45</v>
      </c>
      <c r="F520">
        <v>0</v>
      </c>
      <c r="H520" t="s">
        <v>43697</v>
      </c>
      <c r="J520" t="s">
        <v>617</v>
      </c>
      <c r="K520" t="s">
        <v>1045</v>
      </c>
      <c r="N520">
        <v>55.1</v>
      </c>
      <c r="Q520" t="s">
        <v>33</v>
      </c>
      <c r="Z520" t="s">
        <v>34</v>
      </c>
      <c r="AA520" t="s">
        <v>3361</v>
      </c>
      <c r="AB520" s="1" t="s">
        <v>38232</v>
      </c>
      <c r="AC520" t="s">
        <v>38233</v>
      </c>
      <c r="AD520">
        <v>-161345</v>
      </c>
      <c r="AE520" t="s">
        <v>38</v>
      </c>
      <c r="AF520">
        <v>98034</v>
      </c>
    </row>
    <row r="521" spans="1:32" ht="409.5" x14ac:dyDescent="0.25">
      <c r="A521">
        <v>7544</v>
      </c>
      <c r="B521" t="s">
        <v>230</v>
      </c>
      <c r="C521" t="s">
        <v>45</v>
      </c>
      <c r="F521">
        <v>0</v>
      </c>
      <c r="G521" t="s">
        <v>20250</v>
      </c>
      <c r="H521" t="s">
        <v>43701</v>
      </c>
      <c r="Q521" t="s">
        <v>33</v>
      </c>
      <c r="Z521" t="s">
        <v>34</v>
      </c>
      <c r="AA521" t="s">
        <v>22656</v>
      </c>
      <c r="AB521" s="1" t="s">
        <v>23023</v>
      </c>
      <c r="AC521" t="s">
        <v>22580</v>
      </c>
      <c r="AD521">
        <v>-163168</v>
      </c>
    </row>
    <row r="522" spans="1:32" hidden="1" x14ac:dyDescent="0.25">
      <c r="A522">
        <v>9379</v>
      </c>
      <c r="B522" t="s">
        <v>79</v>
      </c>
      <c r="C522" t="s">
        <v>80</v>
      </c>
      <c r="F522">
        <v>0</v>
      </c>
      <c r="G522" t="s">
        <v>4844</v>
      </c>
      <c r="H522" t="s">
        <v>43701</v>
      </c>
      <c r="Q522" t="s">
        <v>33</v>
      </c>
      <c r="AA522" t="s">
        <v>14153</v>
      </c>
      <c r="AB522" t="s">
        <v>26861</v>
      </c>
      <c r="AC522" t="s">
        <v>26860</v>
      </c>
      <c r="AD522">
        <v>-173035</v>
      </c>
      <c r="AE522" t="s">
        <v>38</v>
      </c>
      <c r="AF522">
        <v>98402</v>
      </c>
    </row>
    <row r="523" spans="1:32" ht="409.5" hidden="1" x14ac:dyDescent="0.25">
      <c r="A523">
        <v>14023</v>
      </c>
      <c r="B523" t="s">
        <v>73</v>
      </c>
      <c r="C523" t="s">
        <v>74</v>
      </c>
      <c r="F523">
        <v>0</v>
      </c>
      <c r="H523" t="s">
        <v>43697</v>
      </c>
      <c r="I523">
        <v>0</v>
      </c>
      <c r="Q523" t="s">
        <v>33</v>
      </c>
      <c r="Z523" t="s">
        <v>34</v>
      </c>
      <c r="AA523" t="s">
        <v>20078</v>
      </c>
      <c r="AB523" s="1" t="s">
        <v>20079</v>
      </c>
      <c r="AC523" t="s">
        <v>20080</v>
      </c>
      <c r="AD523" t="s">
        <v>20081</v>
      </c>
      <c r="AE523" t="s">
        <v>38</v>
      </c>
      <c r="AF523">
        <v>98133</v>
      </c>
    </row>
    <row r="524" spans="1:32" hidden="1" x14ac:dyDescent="0.25">
      <c r="A524">
        <v>3229</v>
      </c>
      <c r="B524" t="s">
        <v>2046</v>
      </c>
      <c r="C524" t="s">
        <v>80</v>
      </c>
      <c r="F524">
        <v>0</v>
      </c>
      <c r="G524" t="s">
        <v>13185</v>
      </c>
      <c r="H524" t="s">
        <v>43698</v>
      </c>
      <c r="Q524" t="s">
        <v>33</v>
      </c>
      <c r="AA524" t="s">
        <v>18353</v>
      </c>
      <c r="AB524" t="s">
        <v>18354</v>
      </c>
      <c r="AC524" t="s">
        <v>18355</v>
      </c>
      <c r="AD524">
        <v>-162968</v>
      </c>
      <c r="AE524" t="s">
        <v>816</v>
      </c>
      <c r="AF524">
        <v>80217</v>
      </c>
    </row>
    <row r="525" spans="1:32" ht="409.5" hidden="1" x14ac:dyDescent="0.25">
      <c r="A525">
        <v>19108</v>
      </c>
      <c r="B525" t="s">
        <v>73</v>
      </c>
      <c r="C525" t="s">
        <v>74</v>
      </c>
      <c r="F525">
        <v>0</v>
      </c>
      <c r="H525" t="s">
        <v>43697</v>
      </c>
      <c r="I525">
        <v>0</v>
      </c>
      <c r="Q525" t="s">
        <v>33</v>
      </c>
      <c r="Z525" t="s">
        <v>34</v>
      </c>
      <c r="AA525" t="s">
        <v>19998</v>
      </c>
      <c r="AB525" s="1" t="s">
        <v>19999</v>
      </c>
      <c r="AC525" t="s">
        <v>20000</v>
      </c>
      <c r="AD525" t="s">
        <v>20001</v>
      </c>
      <c r="AE525" t="s">
        <v>38</v>
      </c>
      <c r="AF525">
        <v>98108</v>
      </c>
    </row>
    <row r="526" spans="1:32" hidden="1" x14ac:dyDescent="0.25">
      <c r="A526">
        <v>8558</v>
      </c>
      <c r="B526" t="s">
        <v>164</v>
      </c>
      <c r="C526" t="s">
        <v>165</v>
      </c>
      <c r="F526">
        <v>0</v>
      </c>
      <c r="H526" t="s">
        <v>43697</v>
      </c>
      <c r="Q526" t="s">
        <v>33</v>
      </c>
      <c r="AA526" t="s">
        <v>18152</v>
      </c>
      <c r="AB526" t="s">
        <v>21439</v>
      </c>
      <c r="AC526" t="s">
        <v>21440</v>
      </c>
      <c r="AD526">
        <v>-162995</v>
      </c>
    </row>
    <row r="527" spans="1:32" hidden="1" x14ac:dyDescent="0.25">
      <c r="A527">
        <v>12803</v>
      </c>
      <c r="B527" t="s">
        <v>96</v>
      </c>
      <c r="C527" t="s">
        <v>97</v>
      </c>
      <c r="F527">
        <v>0</v>
      </c>
      <c r="H527" t="s">
        <v>43697</v>
      </c>
      <c r="I527">
        <v>0</v>
      </c>
      <c r="Q527" t="s">
        <v>63</v>
      </c>
      <c r="Z527" t="s">
        <v>34</v>
      </c>
      <c r="AA527" t="s">
        <v>4791</v>
      </c>
      <c r="AB527" t="s">
        <v>4792</v>
      </c>
      <c r="AC527" t="s">
        <v>4789</v>
      </c>
      <c r="AD527" t="s">
        <v>4793</v>
      </c>
      <c r="AE527" t="s">
        <v>1910</v>
      </c>
      <c r="AF527">
        <v>19050</v>
      </c>
    </row>
    <row r="528" spans="1:32" hidden="1" x14ac:dyDescent="0.25">
      <c r="A528">
        <v>6283</v>
      </c>
      <c r="B528" t="s">
        <v>39</v>
      </c>
      <c r="C528" t="s">
        <v>165</v>
      </c>
      <c r="F528">
        <v>0</v>
      </c>
      <c r="G528" t="s">
        <v>5422</v>
      </c>
      <c r="H528" t="s">
        <v>43699</v>
      </c>
      <c r="I528">
        <v>0</v>
      </c>
      <c r="Q528" t="s">
        <v>33</v>
      </c>
      <c r="AA528" t="s">
        <v>5423</v>
      </c>
      <c r="AB528" t="s">
        <v>5443</v>
      </c>
      <c r="AC528" t="s">
        <v>5443</v>
      </c>
      <c r="AD528" t="s">
        <v>5444</v>
      </c>
      <c r="AE528" t="s">
        <v>38</v>
      </c>
      <c r="AF528">
        <v>98082</v>
      </c>
    </row>
    <row r="529" spans="1:32" ht="409.5" x14ac:dyDescent="0.25">
      <c r="A529">
        <v>12648</v>
      </c>
      <c r="B529" t="s">
        <v>44</v>
      </c>
      <c r="C529" t="s">
        <v>45</v>
      </c>
      <c r="F529">
        <v>0</v>
      </c>
      <c r="G529" t="s">
        <v>20250</v>
      </c>
      <c r="H529" t="s">
        <v>43701</v>
      </c>
      <c r="I529">
        <v>0</v>
      </c>
      <c r="Q529" t="s">
        <v>33</v>
      </c>
      <c r="Z529" t="s">
        <v>34</v>
      </c>
      <c r="AA529" t="s">
        <v>22598</v>
      </c>
      <c r="AB529" s="1" t="s">
        <v>24012</v>
      </c>
      <c r="AC529" s="1" t="s">
        <v>24012</v>
      </c>
      <c r="AD529" t="s">
        <v>24013</v>
      </c>
      <c r="AE529" t="s">
        <v>102</v>
      </c>
      <c r="AF529">
        <v>97302</v>
      </c>
    </row>
    <row r="530" spans="1:32" hidden="1" x14ac:dyDescent="0.25">
      <c r="A530">
        <v>3236</v>
      </c>
      <c r="B530" t="s">
        <v>276</v>
      </c>
      <c r="C530" t="s">
        <v>45</v>
      </c>
      <c r="F530">
        <v>0</v>
      </c>
      <c r="H530" t="s">
        <v>43697</v>
      </c>
      <c r="Q530" t="s">
        <v>33</v>
      </c>
      <c r="AA530" t="s">
        <v>2692</v>
      </c>
      <c r="AB530" t="s">
        <v>2693</v>
      </c>
      <c r="AC530" t="s">
        <v>2694</v>
      </c>
      <c r="AD530">
        <v>-173398</v>
      </c>
      <c r="AE530" t="s">
        <v>38</v>
      </c>
      <c r="AF530">
        <v>98199</v>
      </c>
    </row>
    <row r="531" spans="1:32" ht="409.5" hidden="1" x14ac:dyDescent="0.25">
      <c r="A531">
        <v>7797</v>
      </c>
      <c r="B531" t="s">
        <v>164</v>
      </c>
      <c r="C531" t="s">
        <v>165</v>
      </c>
      <c r="F531">
        <v>0</v>
      </c>
      <c r="H531" t="s">
        <v>43697</v>
      </c>
      <c r="I531">
        <v>0</v>
      </c>
      <c r="P531" s="1" t="s">
        <v>483</v>
      </c>
      <c r="Q531" t="s">
        <v>33</v>
      </c>
      <c r="R531" t="s">
        <v>484</v>
      </c>
      <c r="Y531">
        <v>30</v>
      </c>
      <c r="AA531" t="s">
        <v>485</v>
      </c>
      <c r="AB531" s="1" t="s">
        <v>486</v>
      </c>
      <c r="AC531" t="s">
        <v>487</v>
      </c>
      <c r="AD531" t="s">
        <v>488</v>
      </c>
    </row>
    <row r="532" spans="1:32" ht="409.5" hidden="1" x14ac:dyDescent="0.25">
      <c r="A532">
        <v>1083</v>
      </c>
      <c r="B532" t="s">
        <v>685</v>
      </c>
      <c r="C532" t="s">
        <v>686</v>
      </c>
      <c r="F532">
        <v>0</v>
      </c>
      <c r="G532" t="s">
        <v>192</v>
      </c>
      <c r="H532" t="s">
        <v>43701</v>
      </c>
      <c r="I532">
        <v>0</v>
      </c>
      <c r="Q532" t="s">
        <v>33</v>
      </c>
      <c r="Z532" t="s">
        <v>34</v>
      </c>
      <c r="AA532" t="s">
        <v>35245</v>
      </c>
      <c r="AB532" s="1" t="s">
        <v>35246</v>
      </c>
      <c r="AC532" t="s">
        <v>35222</v>
      </c>
      <c r="AD532" t="s">
        <v>35247</v>
      </c>
    </row>
    <row r="533" spans="1:32" ht="120" hidden="1" x14ac:dyDescent="0.25">
      <c r="A533">
        <v>4733</v>
      </c>
      <c r="B533" t="s">
        <v>773</v>
      </c>
      <c r="C533" t="s">
        <v>80</v>
      </c>
      <c r="F533">
        <v>0</v>
      </c>
      <c r="G533" t="s">
        <v>1418</v>
      </c>
      <c r="H533" t="s">
        <v>43701</v>
      </c>
      <c r="I533">
        <v>0</v>
      </c>
      <c r="Q533" t="s">
        <v>33</v>
      </c>
      <c r="Z533" t="s">
        <v>34</v>
      </c>
      <c r="AA533" t="s">
        <v>5784</v>
      </c>
      <c r="AB533" t="s">
        <v>6072</v>
      </c>
      <c r="AC533" s="1" t="s">
        <v>6073</v>
      </c>
      <c r="AD533" t="s">
        <v>6074</v>
      </c>
      <c r="AE533" t="s">
        <v>38</v>
      </c>
      <c r="AF533">
        <v>98504</v>
      </c>
    </row>
    <row r="534" spans="1:32" hidden="1" x14ac:dyDescent="0.25">
      <c r="A534">
        <v>12375</v>
      </c>
      <c r="B534" t="s">
        <v>2046</v>
      </c>
      <c r="C534" t="s">
        <v>80</v>
      </c>
      <c r="F534">
        <v>0</v>
      </c>
      <c r="G534" t="s">
        <v>8528</v>
      </c>
      <c r="H534" t="s">
        <v>43701</v>
      </c>
      <c r="I534">
        <v>0</v>
      </c>
      <c r="Q534" t="s">
        <v>33</v>
      </c>
      <c r="AA534" t="s">
        <v>8529</v>
      </c>
      <c r="AB534" t="s">
        <v>8530</v>
      </c>
      <c r="AC534" t="s">
        <v>8531</v>
      </c>
      <c r="AD534" t="s">
        <v>8532</v>
      </c>
      <c r="AE534" t="s">
        <v>38</v>
      </c>
      <c r="AF534">
        <v>98230</v>
      </c>
    </row>
    <row r="535" spans="1:32" hidden="1" x14ac:dyDescent="0.25">
      <c r="A535">
        <v>18314</v>
      </c>
      <c r="B535" t="s">
        <v>739</v>
      </c>
      <c r="C535" t="s">
        <v>686</v>
      </c>
      <c r="F535">
        <v>0</v>
      </c>
      <c r="G535" t="s">
        <v>5981</v>
      </c>
      <c r="H535" t="s">
        <v>43701</v>
      </c>
      <c r="Q535" t="s">
        <v>33</v>
      </c>
      <c r="AA535" t="s">
        <v>30406</v>
      </c>
      <c r="AB535" t="s">
        <v>30407</v>
      </c>
      <c r="AC535" t="s">
        <v>30391</v>
      </c>
      <c r="AD535">
        <v>-161914</v>
      </c>
      <c r="AE535" t="s">
        <v>38</v>
      </c>
      <c r="AF535">
        <v>98104</v>
      </c>
    </row>
    <row r="536" spans="1:32" hidden="1" x14ac:dyDescent="0.25">
      <c r="A536">
        <v>16173</v>
      </c>
      <c r="B536" t="s">
        <v>164</v>
      </c>
      <c r="C536" t="s">
        <v>165</v>
      </c>
      <c r="F536">
        <v>0</v>
      </c>
      <c r="H536" t="s">
        <v>43697</v>
      </c>
      <c r="I536">
        <v>0</v>
      </c>
      <c r="Q536" t="s">
        <v>33</v>
      </c>
      <c r="Z536" t="s">
        <v>34</v>
      </c>
      <c r="AA536" t="s">
        <v>17714</v>
      </c>
      <c r="AB536" t="s">
        <v>17715</v>
      </c>
      <c r="AC536" t="s">
        <v>17716</v>
      </c>
      <c r="AD536" t="s">
        <v>17717</v>
      </c>
      <c r="AE536" t="s">
        <v>38</v>
      </c>
      <c r="AF536">
        <v>98112</v>
      </c>
    </row>
    <row r="537" spans="1:32" ht="409.5" hidden="1" x14ac:dyDescent="0.25">
      <c r="A537">
        <v>7002</v>
      </c>
      <c r="B537" t="s">
        <v>124</v>
      </c>
      <c r="C537" t="s">
        <v>45</v>
      </c>
      <c r="F537">
        <v>0</v>
      </c>
      <c r="H537" t="s">
        <v>43697</v>
      </c>
      <c r="Q537" t="s">
        <v>33</v>
      </c>
      <c r="Y537">
        <v>15</v>
      </c>
      <c r="Z537" t="s">
        <v>34</v>
      </c>
      <c r="AA537" t="s">
        <v>5669</v>
      </c>
      <c r="AB537" s="1" t="s">
        <v>5670</v>
      </c>
      <c r="AC537" t="s">
        <v>5671</v>
      </c>
      <c r="AD537">
        <v>-180853</v>
      </c>
      <c r="AE537" t="s">
        <v>38</v>
      </c>
      <c r="AF537">
        <v>98502</v>
      </c>
    </row>
    <row r="538" spans="1:32" ht="409.5" hidden="1" x14ac:dyDescent="0.25">
      <c r="A538">
        <v>4770</v>
      </c>
      <c r="B538" t="s">
        <v>2046</v>
      </c>
      <c r="C538" t="s">
        <v>80</v>
      </c>
      <c r="F538">
        <v>0</v>
      </c>
      <c r="G538" t="s">
        <v>14677</v>
      </c>
      <c r="H538" t="s">
        <v>43701</v>
      </c>
      <c r="Q538" t="s">
        <v>33</v>
      </c>
      <c r="AA538" t="s">
        <v>14678</v>
      </c>
      <c r="AB538" s="1" t="s">
        <v>14681</v>
      </c>
      <c r="AC538" t="s">
        <v>14680</v>
      </c>
      <c r="AD538">
        <v>-181228</v>
      </c>
      <c r="AE538" t="s">
        <v>38</v>
      </c>
      <c r="AF538">
        <v>98366</v>
      </c>
    </row>
    <row r="539" spans="1:32" hidden="1" x14ac:dyDescent="0.25">
      <c r="A539">
        <v>19435</v>
      </c>
      <c r="B539" t="s">
        <v>1203</v>
      </c>
      <c r="C539" t="s">
        <v>45</v>
      </c>
      <c r="F539">
        <v>0</v>
      </c>
      <c r="G539" t="s">
        <v>789</v>
      </c>
      <c r="H539" t="s">
        <v>43701</v>
      </c>
      <c r="I539">
        <v>0</v>
      </c>
      <c r="Q539" t="s">
        <v>33</v>
      </c>
      <c r="Z539" t="s">
        <v>34</v>
      </c>
      <c r="AA539" t="s">
        <v>790</v>
      </c>
      <c r="AB539" t="s">
        <v>17108</v>
      </c>
      <c r="AC539" t="s">
        <v>17109</v>
      </c>
      <c r="AD539" t="s">
        <v>17110</v>
      </c>
      <c r="AE539" t="s">
        <v>38</v>
      </c>
      <c r="AF539">
        <v>99362</v>
      </c>
    </row>
    <row r="540" spans="1:32" ht="409.5" hidden="1" x14ac:dyDescent="0.25">
      <c r="A540">
        <v>3513</v>
      </c>
      <c r="B540" t="s">
        <v>96</v>
      </c>
      <c r="C540" t="s">
        <v>97</v>
      </c>
      <c r="F540">
        <v>0</v>
      </c>
      <c r="G540" t="s">
        <v>990</v>
      </c>
      <c r="H540" t="s">
        <v>43701</v>
      </c>
      <c r="I540">
        <v>0</v>
      </c>
      <c r="Q540" t="s">
        <v>33</v>
      </c>
      <c r="Z540" t="s">
        <v>34</v>
      </c>
      <c r="AA540" t="s">
        <v>18104</v>
      </c>
      <c r="AB540" s="1" t="s">
        <v>18105</v>
      </c>
      <c r="AC540" t="s">
        <v>18106</v>
      </c>
      <c r="AD540" t="s">
        <v>18107</v>
      </c>
      <c r="AE540" t="s">
        <v>38</v>
      </c>
      <c r="AF540">
        <v>98661</v>
      </c>
    </row>
    <row r="541" spans="1:32" hidden="1" x14ac:dyDescent="0.25">
      <c r="A541">
        <v>12638</v>
      </c>
      <c r="B541" t="s">
        <v>73</v>
      </c>
      <c r="C541" t="s">
        <v>74</v>
      </c>
      <c r="F541">
        <v>0</v>
      </c>
      <c r="H541" t="s">
        <v>43697</v>
      </c>
      <c r="Q541" t="s">
        <v>33</v>
      </c>
      <c r="Z541" t="s">
        <v>34</v>
      </c>
      <c r="AA541" t="s">
        <v>9320</v>
      </c>
      <c r="AB541" t="s">
        <v>19699</v>
      </c>
      <c r="AC541" t="s">
        <v>19700</v>
      </c>
      <c r="AD541">
        <v>-170868</v>
      </c>
      <c r="AE541" t="s">
        <v>38</v>
      </c>
      <c r="AF541">
        <v>98240</v>
      </c>
    </row>
    <row r="542" spans="1:32" hidden="1" x14ac:dyDescent="0.25">
      <c r="A542">
        <v>4466</v>
      </c>
      <c r="B542" t="s">
        <v>685</v>
      </c>
      <c r="C542" t="s">
        <v>686</v>
      </c>
      <c r="F542">
        <v>0</v>
      </c>
      <c r="H542" t="s">
        <v>43697</v>
      </c>
      <c r="I542">
        <v>0</v>
      </c>
      <c r="Q542" t="s">
        <v>33</v>
      </c>
      <c r="Z542" t="s">
        <v>34</v>
      </c>
      <c r="AA542" t="s">
        <v>27399</v>
      </c>
      <c r="AB542" t="s">
        <v>34592</v>
      </c>
      <c r="AC542" t="s">
        <v>34593</v>
      </c>
      <c r="AD542" t="s">
        <v>34594</v>
      </c>
    </row>
    <row r="543" spans="1:32" hidden="1" x14ac:dyDescent="0.25">
      <c r="A543">
        <v>12159</v>
      </c>
      <c r="B543" t="s">
        <v>73</v>
      </c>
      <c r="C543" t="s">
        <v>74</v>
      </c>
      <c r="F543">
        <v>0</v>
      </c>
      <c r="H543" t="s">
        <v>43697</v>
      </c>
      <c r="Q543" t="s">
        <v>63</v>
      </c>
      <c r="Z543" t="s">
        <v>34</v>
      </c>
      <c r="AA543" t="s">
        <v>5216</v>
      </c>
      <c r="AB543" t="s">
        <v>5217</v>
      </c>
      <c r="AC543" t="s">
        <v>5218</v>
      </c>
      <c r="AD543">
        <v>-171911</v>
      </c>
      <c r="AE543" t="s">
        <v>38</v>
      </c>
      <c r="AF543">
        <v>98052</v>
      </c>
    </row>
    <row r="544" spans="1:32" hidden="1" x14ac:dyDescent="0.25">
      <c r="A544">
        <v>3149</v>
      </c>
      <c r="B544" t="s">
        <v>79</v>
      </c>
      <c r="C544" t="s">
        <v>80</v>
      </c>
      <c r="F544">
        <v>0</v>
      </c>
      <c r="G544" t="s">
        <v>2153</v>
      </c>
      <c r="H544" t="s">
        <v>43701</v>
      </c>
      <c r="Q544" t="s">
        <v>33</v>
      </c>
      <c r="AA544" t="s">
        <v>1419</v>
      </c>
      <c r="AB544" t="s">
        <v>27112</v>
      </c>
      <c r="AC544" t="s">
        <v>27113</v>
      </c>
      <c r="AD544">
        <v>-180251</v>
      </c>
      <c r="AE544" t="s">
        <v>38</v>
      </c>
      <c r="AF544">
        <v>98501</v>
      </c>
    </row>
    <row r="545" spans="1:32" ht="409.5" hidden="1" x14ac:dyDescent="0.25">
      <c r="A545">
        <v>6111</v>
      </c>
      <c r="B545" t="s">
        <v>2046</v>
      </c>
      <c r="C545" t="s">
        <v>80</v>
      </c>
      <c r="F545">
        <v>0</v>
      </c>
      <c r="G545" t="s">
        <v>1418</v>
      </c>
      <c r="H545" t="s">
        <v>43701</v>
      </c>
      <c r="I545">
        <v>0</v>
      </c>
      <c r="Q545" t="s">
        <v>33</v>
      </c>
      <c r="AA545" t="s">
        <v>5784</v>
      </c>
      <c r="AB545" s="1" t="s">
        <v>32260</v>
      </c>
      <c r="AC545" t="s">
        <v>32261</v>
      </c>
      <c r="AD545" t="s">
        <v>32262</v>
      </c>
      <c r="AE545" t="s">
        <v>38</v>
      </c>
      <c r="AF545">
        <v>98504</v>
      </c>
    </row>
    <row r="546" spans="1:32" hidden="1" x14ac:dyDescent="0.25">
      <c r="A546">
        <v>11623</v>
      </c>
      <c r="B546" t="s">
        <v>2046</v>
      </c>
      <c r="C546" t="s">
        <v>80</v>
      </c>
      <c r="F546">
        <v>0</v>
      </c>
      <c r="G546" t="s">
        <v>5876</v>
      </c>
      <c r="H546" t="s">
        <v>43701</v>
      </c>
      <c r="Q546" t="s">
        <v>33</v>
      </c>
      <c r="AA546" t="s">
        <v>11523</v>
      </c>
      <c r="AB546" t="s">
        <v>11524</v>
      </c>
      <c r="AC546" t="s">
        <v>11525</v>
      </c>
      <c r="AD546">
        <v>-160898</v>
      </c>
      <c r="AE546" t="s">
        <v>38</v>
      </c>
      <c r="AF546">
        <v>98009</v>
      </c>
    </row>
    <row r="547" spans="1:32" hidden="1" x14ac:dyDescent="0.25">
      <c r="A547">
        <v>6566</v>
      </c>
      <c r="B547" t="s">
        <v>2046</v>
      </c>
      <c r="C547" t="s">
        <v>80</v>
      </c>
      <c r="F547">
        <v>0</v>
      </c>
      <c r="G547" t="s">
        <v>6815</v>
      </c>
      <c r="H547" t="s">
        <v>43701</v>
      </c>
      <c r="Q547" t="s">
        <v>33</v>
      </c>
      <c r="AA547" t="s">
        <v>13797</v>
      </c>
      <c r="AB547" t="s">
        <v>13802</v>
      </c>
      <c r="AC547" t="s">
        <v>13795</v>
      </c>
      <c r="AD547">
        <v>-162184</v>
      </c>
      <c r="AE547" t="s">
        <v>38</v>
      </c>
      <c r="AF547">
        <v>98038</v>
      </c>
    </row>
    <row r="548" spans="1:32" ht="409.5" hidden="1" x14ac:dyDescent="0.25">
      <c r="A548">
        <v>5054</v>
      </c>
      <c r="B548" t="s">
        <v>39</v>
      </c>
      <c r="C548" t="s">
        <v>165</v>
      </c>
      <c r="F548">
        <v>0</v>
      </c>
      <c r="H548" t="s">
        <v>43697</v>
      </c>
      <c r="I548">
        <v>0</v>
      </c>
      <c r="Q548" t="s">
        <v>33</v>
      </c>
      <c r="AA548" t="s">
        <v>40349</v>
      </c>
      <c r="AB548" s="1" t="s">
        <v>40350</v>
      </c>
      <c r="AC548" t="s">
        <v>40351</v>
      </c>
      <c r="AD548" t="s">
        <v>40352</v>
      </c>
      <c r="AE548" t="s">
        <v>38</v>
      </c>
      <c r="AF548">
        <v>98115</v>
      </c>
    </row>
    <row r="549" spans="1:32" ht="409.5" x14ac:dyDescent="0.25">
      <c r="A549">
        <v>5548</v>
      </c>
      <c r="B549" t="s">
        <v>334</v>
      </c>
      <c r="C549" t="s">
        <v>45</v>
      </c>
      <c r="F549">
        <v>0</v>
      </c>
      <c r="G549" t="s">
        <v>20250</v>
      </c>
      <c r="H549" t="s">
        <v>43701</v>
      </c>
      <c r="I549">
        <v>0</v>
      </c>
      <c r="Q549" t="s">
        <v>33</v>
      </c>
      <c r="Z549" t="s">
        <v>34</v>
      </c>
      <c r="AA549" t="s">
        <v>22598</v>
      </c>
      <c r="AB549" s="1" t="s">
        <v>23709</v>
      </c>
      <c r="AC549" t="s">
        <v>23605</v>
      </c>
      <c r="AD549" t="s">
        <v>23710</v>
      </c>
      <c r="AE549" t="s">
        <v>102</v>
      </c>
      <c r="AF549">
        <v>97302</v>
      </c>
    </row>
    <row r="550" spans="1:32" ht="409.5" hidden="1" x14ac:dyDescent="0.25">
      <c r="A550">
        <v>5538</v>
      </c>
      <c r="F550">
        <v>0</v>
      </c>
      <c r="H550" t="s">
        <v>43697</v>
      </c>
      <c r="P550" t="s">
        <v>25365</v>
      </c>
      <c r="Y550">
        <v>60</v>
      </c>
      <c r="Z550" t="s">
        <v>34</v>
      </c>
      <c r="AA550" t="s">
        <v>19852</v>
      </c>
      <c r="AB550" s="1" t="s">
        <v>25366</v>
      </c>
      <c r="AC550" t="s">
        <v>25367</v>
      </c>
      <c r="AD550">
        <v>-160986</v>
      </c>
    </row>
    <row r="551" spans="1:32" hidden="1" x14ac:dyDescent="0.25">
      <c r="A551">
        <v>17755</v>
      </c>
      <c r="B551" t="s">
        <v>124</v>
      </c>
      <c r="C551" t="s">
        <v>45</v>
      </c>
      <c r="F551">
        <v>0</v>
      </c>
      <c r="H551" t="s">
        <v>43697</v>
      </c>
      <c r="I551">
        <v>0</v>
      </c>
      <c r="Q551" t="s">
        <v>33</v>
      </c>
      <c r="Y551">
        <v>30</v>
      </c>
      <c r="Z551" t="s">
        <v>34</v>
      </c>
      <c r="AA551" t="s">
        <v>18238</v>
      </c>
      <c r="AB551" t="s">
        <v>18239</v>
      </c>
      <c r="AC551" t="s">
        <v>18240</v>
      </c>
      <c r="AD551" t="s">
        <v>18241</v>
      </c>
    </row>
    <row r="552" spans="1:32" ht="409.5" hidden="1" x14ac:dyDescent="0.25">
      <c r="A552">
        <v>2541</v>
      </c>
      <c r="B552" t="s">
        <v>1203</v>
      </c>
      <c r="C552" t="s">
        <v>45</v>
      </c>
      <c r="F552">
        <v>0</v>
      </c>
      <c r="H552" t="s">
        <v>43697</v>
      </c>
      <c r="I552">
        <v>0</v>
      </c>
      <c r="Q552" t="s">
        <v>33</v>
      </c>
      <c r="Z552" t="s">
        <v>34</v>
      </c>
      <c r="AA552" t="s">
        <v>17111</v>
      </c>
      <c r="AB552" s="1" t="s">
        <v>17112</v>
      </c>
      <c r="AC552" t="s">
        <v>17113</v>
      </c>
      <c r="AD552" t="s">
        <v>17114</v>
      </c>
      <c r="AE552" t="s">
        <v>38</v>
      </c>
      <c r="AF552">
        <v>98110</v>
      </c>
    </row>
    <row r="553" spans="1:32" ht="409.5" hidden="1" x14ac:dyDescent="0.25">
      <c r="A553">
        <v>8687</v>
      </c>
      <c r="B553" t="s">
        <v>124</v>
      </c>
      <c r="C553" t="s">
        <v>45</v>
      </c>
      <c r="F553">
        <v>0</v>
      </c>
      <c r="H553" t="s">
        <v>43697</v>
      </c>
      <c r="Q553" t="s">
        <v>33</v>
      </c>
      <c r="Z553" t="s">
        <v>34</v>
      </c>
      <c r="AA553" t="s">
        <v>43579</v>
      </c>
      <c r="AB553" s="1" t="s">
        <v>43580</v>
      </c>
      <c r="AC553" t="s">
        <v>43581</v>
      </c>
      <c r="AD553">
        <v>-160709</v>
      </c>
      <c r="AE553" t="s">
        <v>38</v>
      </c>
      <c r="AF553">
        <v>98502</v>
      </c>
    </row>
    <row r="554" spans="1:32" ht="409.5" hidden="1" x14ac:dyDescent="0.25">
      <c r="A554">
        <v>10994</v>
      </c>
      <c r="B554" t="s">
        <v>73</v>
      </c>
      <c r="C554" t="s">
        <v>74</v>
      </c>
      <c r="F554">
        <v>0</v>
      </c>
      <c r="G554" t="s">
        <v>2485</v>
      </c>
      <c r="H554" t="s">
        <v>43701</v>
      </c>
      <c r="Q554" t="s">
        <v>63</v>
      </c>
      <c r="Z554" t="s">
        <v>34</v>
      </c>
      <c r="AA554" t="s">
        <v>5245</v>
      </c>
      <c r="AB554" s="1" t="s">
        <v>5246</v>
      </c>
      <c r="AC554" t="s">
        <v>5247</v>
      </c>
      <c r="AD554">
        <v>-160616</v>
      </c>
      <c r="AE554" t="s">
        <v>38</v>
      </c>
      <c r="AF554">
        <v>98104</v>
      </c>
    </row>
    <row r="555" spans="1:32" hidden="1" x14ac:dyDescent="0.25">
      <c r="A555">
        <v>12023</v>
      </c>
      <c r="B555" t="s">
        <v>334</v>
      </c>
      <c r="C555" t="s">
        <v>45</v>
      </c>
      <c r="F555">
        <v>0</v>
      </c>
      <c r="G555" t="s">
        <v>26707</v>
      </c>
      <c r="H555" t="s">
        <v>43701</v>
      </c>
      <c r="Q555" t="s">
        <v>33</v>
      </c>
      <c r="Z555" t="s">
        <v>34</v>
      </c>
      <c r="AA555" t="s">
        <v>4994</v>
      </c>
      <c r="AB555" t="s">
        <v>28457</v>
      </c>
      <c r="AC555" t="s">
        <v>28458</v>
      </c>
      <c r="AD555">
        <v>-170085</v>
      </c>
      <c r="AE555" t="s">
        <v>38</v>
      </c>
    </row>
    <row r="556" spans="1:32" hidden="1" x14ac:dyDescent="0.25">
      <c r="A556">
        <v>7933</v>
      </c>
      <c r="B556" t="s">
        <v>2046</v>
      </c>
      <c r="C556" t="s">
        <v>80</v>
      </c>
      <c r="F556">
        <v>0</v>
      </c>
      <c r="G556" t="s">
        <v>5822</v>
      </c>
      <c r="H556" t="s">
        <v>43701</v>
      </c>
      <c r="Q556" t="s">
        <v>33</v>
      </c>
      <c r="AA556" t="s">
        <v>11612</v>
      </c>
      <c r="AB556" t="s">
        <v>11613</v>
      </c>
      <c r="AC556" t="s">
        <v>11614</v>
      </c>
      <c r="AD556">
        <v>-181026</v>
      </c>
      <c r="AE556" t="s">
        <v>38</v>
      </c>
      <c r="AF556">
        <v>98011</v>
      </c>
    </row>
    <row r="557" spans="1:32" ht="409.5" x14ac:dyDescent="0.25">
      <c r="A557">
        <v>9928</v>
      </c>
      <c r="B557" t="s">
        <v>3712</v>
      </c>
      <c r="C557" t="s">
        <v>16820</v>
      </c>
      <c r="F557">
        <v>0</v>
      </c>
      <c r="G557" t="s">
        <v>20250</v>
      </c>
      <c r="H557" t="s">
        <v>43701</v>
      </c>
      <c r="I557">
        <v>0</v>
      </c>
      <c r="Q557" t="s">
        <v>33</v>
      </c>
      <c r="Z557" t="s">
        <v>34</v>
      </c>
      <c r="AA557" t="s">
        <v>22598</v>
      </c>
      <c r="AB557" s="1" t="s">
        <v>24526</v>
      </c>
      <c r="AC557" t="s">
        <v>24331</v>
      </c>
      <c r="AD557" t="s">
        <v>24527</v>
      </c>
      <c r="AE557" t="s">
        <v>102</v>
      </c>
      <c r="AF557">
        <v>97302</v>
      </c>
    </row>
    <row r="558" spans="1:32" ht="409.5" hidden="1" x14ac:dyDescent="0.25">
      <c r="A558">
        <v>10628</v>
      </c>
      <c r="B558" t="s">
        <v>2046</v>
      </c>
      <c r="C558" t="s">
        <v>80</v>
      </c>
      <c r="F558">
        <v>0</v>
      </c>
      <c r="G558" t="s">
        <v>990</v>
      </c>
      <c r="H558" t="s">
        <v>43701</v>
      </c>
      <c r="Q558" t="s">
        <v>33</v>
      </c>
      <c r="AA558" t="s">
        <v>1226</v>
      </c>
      <c r="AB558" s="1" t="s">
        <v>10877</v>
      </c>
      <c r="AC558" t="s">
        <v>10878</v>
      </c>
      <c r="AD558">
        <v>-180608</v>
      </c>
      <c r="AE558" t="s">
        <v>38</v>
      </c>
      <c r="AF558">
        <v>98685</v>
      </c>
    </row>
    <row r="559" spans="1:32" ht="409.5" hidden="1" x14ac:dyDescent="0.25">
      <c r="A559">
        <v>3781</v>
      </c>
      <c r="B559" t="s">
        <v>739</v>
      </c>
      <c r="C559" t="s">
        <v>686</v>
      </c>
      <c r="F559">
        <v>0</v>
      </c>
      <c r="H559" t="s">
        <v>43697</v>
      </c>
      <c r="I559">
        <v>0</v>
      </c>
      <c r="Q559" t="s">
        <v>33</v>
      </c>
      <c r="Z559" t="s">
        <v>34</v>
      </c>
      <c r="AA559" t="s">
        <v>17035</v>
      </c>
      <c r="AB559" s="1" t="s">
        <v>17036</v>
      </c>
      <c r="AC559" t="s">
        <v>17037</v>
      </c>
      <c r="AD559" t="s">
        <v>17038</v>
      </c>
    </row>
    <row r="560" spans="1:32" hidden="1" x14ac:dyDescent="0.25">
      <c r="A560">
        <v>5774</v>
      </c>
      <c r="B560" t="s">
        <v>489</v>
      </c>
      <c r="C560" t="s">
        <v>45</v>
      </c>
      <c r="F560">
        <v>0</v>
      </c>
      <c r="H560" t="s">
        <v>43697</v>
      </c>
      <c r="Q560" t="s">
        <v>33</v>
      </c>
      <c r="Z560" t="s">
        <v>34</v>
      </c>
      <c r="AA560" t="s">
        <v>2018</v>
      </c>
      <c r="AB560" t="s">
        <v>2224</v>
      </c>
      <c r="AC560" t="s">
        <v>2225</v>
      </c>
      <c r="AD560">
        <v>-172834</v>
      </c>
      <c r="AE560" t="s">
        <v>38</v>
      </c>
      <c r="AF560">
        <v>98126</v>
      </c>
    </row>
    <row r="561" spans="1:32" hidden="1" x14ac:dyDescent="0.25">
      <c r="A561">
        <v>13116</v>
      </c>
      <c r="B561" t="s">
        <v>2046</v>
      </c>
      <c r="C561" t="s">
        <v>80</v>
      </c>
      <c r="F561">
        <v>0</v>
      </c>
      <c r="G561" t="s">
        <v>4879</v>
      </c>
      <c r="H561" t="s">
        <v>43701</v>
      </c>
      <c r="Q561" t="s">
        <v>33</v>
      </c>
      <c r="AA561" t="s">
        <v>13716</v>
      </c>
      <c r="AB561" t="s">
        <v>18404</v>
      </c>
      <c r="AC561" t="s">
        <v>18405</v>
      </c>
      <c r="AD561">
        <v>-162832</v>
      </c>
      <c r="AE561" t="s">
        <v>38</v>
      </c>
      <c r="AF561">
        <v>98032</v>
      </c>
    </row>
    <row r="562" spans="1:32" hidden="1" x14ac:dyDescent="0.25">
      <c r="A562">
        <v>9562</v>
      </c>
      <c r="B562" t="s">
        <v>2046</v>
      </c>
      <c r="C562" t="s">
        <v>80</v>
      </c>
      <c r="F562">
        <v>0</v>
      </c>
      <c r="G562" t="s">
        <v>1961</v>
      </c>
      <c r="H562" t="s">
        <v>43698</v>
      </c>
      <c r="I562">
        <v>0</v>
      </c>
      <c r="Q562" t="s">
        <v>33</v>
      </c>
      <c r="AA562" t="s">
        <v>16511</v>
      </c>
      <c r="AB562" t="s">
        <v>16512</v>
      </c>
      <c r="AC562" t="s">
        <v>16513</v>
      </c>
      <c r="AD562" t="s">
        <v>16514</v>
      </c>
      <c r="AE562" t="s">
        <v>38</v>
      </c>
      <c r="AF562">
        <v>98105</v>
      </c>
    </row>
    <row r="563" spans="1:32" ht="409.5" x14ac:dyDescent="0.25">
      <c r="A563">
        <v>9196</v>
      </c>
      <c r="B563" t="s">
        <v>230</v>
      </c>
      <c r="C563" t="s">
        <v>45</v>
      </c>
      <c r="F563">
        <v>0</v>
      </c>
      <c r="G563" t="s">
        <v>20250</v>
      </c>
      <c r="H563" t="s">
        <v>43701</v>
      </c>
      <c r="Q563" t="s">
        <v>33</v>
      </c>
      <c r="Z563" t="s">
        <v>34</v>
      </c>
      <c r="AA563" t="s">
        <v>22643</v>
      </c>
      <c r="AB563" s="1" t="s">
        <v>23338</v>
      </c>
      <c r="AC563" t="s">
        <v>22580</v>
      </c>
      <c r="AD563">
        <v>-172505</v>
      </c>
    </row>
    <row r="564" spans="1:32" hidden="1" x14ac:dyDescent="0.25">
      <c r="A564">
        <v>6028</v>
      </c>
      <c r="B564" t="s">
        <v>773</v>
      </c>
      <c r="C564" t="s">
        <v>80</v>
      </c>
      <c r="F564">
        <v>0</v>
      </c>
      <c r="G564" t="s">
        <v>774</v>
      </c>
      <c r="H564" t="s">
        <v>43701</v>
      </c>
      <c r="I564">
        <v>0</v>
      </c>
      <c r="Q564" t="s">
        <v>33</v>
      </c>
      <c r="Z564" t="s">
        <v>34</v>
      </c>
      <c r="AA564" t="s">
        <v>7265</v>
      </c>
      <c r="AB564" t="s">
        <v>35859</v>
      </c>
      <c r="AC564" t="s">
        <v>35860</v>
      </c>
      <c r="AD564" t="s">
        <v>35861</v>
      </c>
      <c r="AE564" t="s">
        <v>38</v>
      </c>
      <c r="AF564">
        <v>98504</v>
      </c>
    </row>
    <row r="565" spans="1:32" ht="409.5" hidden="1" x14ac:dyDescent="0.25">
      <c r="A565">
        <v>16168</v>
      </c>
      <c r="B565" t="s">
        <v>739</v>
      </c>
      <c r="C565" t="s">
        <v>686</v>
      </c>
      <c r="F565">
        <v>0</v>
      </c>
      <c r="G565" t="s">
        <v>5901</v>
      </c>
      <c r="H565" t="s">
        <v>43701</v>
      </c>
      <c r="Q565" t="s">
        <v>33</v>
      </c>
      <c r="Z565" t="s">
        <v>34</v>
      </c>
      <c r="AA565" t="s">
        <v>17035</v>
      </c>
      <c r="AB565" s="1" t="s">
        <v>28349</v>
      </c>
      <c r="AC565" t="s">
        <v>28350</v>
      </c>
      <c r="AD565">
        <v>-171180</v>
      </c>
    </row>
    <row r="566" spans="1:32" hidden="1" x14ac:dyDescent="0.25">
      <c r="A566">
        <v>11204</v>
      </c>
      <c r="B566" t="s">
        <v>164</v>
      </c>
      <c r="C566" t="s">
        <v>165</v>
      </c>
      <c r="F566">
        <v>0</v>
      </c>
      <c r="G566" t="s">
        <v>17361</v>
      </c>
      <c r="H566" t="s">
        <v>43698</v>
      </c>
      <c r="I566">
        <v>0</v>
      </c>
      <c r="Q566" t="s">
        <v>33</v>
      </c>
      <c r="AA566" t="s">
        <v>18292</v>
      </c>
      <c r="AB566" t="s">
        <v>37498</v>
      </c>
      <c r="AC566" t="s">
        <v>37498</v>
      </c>
      <c r="AD566" t="s">
        <v>37499</v>
      </c>
      <c r="AE566" t="s">
        <v>102</v>
      </c>
      <c r="AF566">
        <v>97232</v>
      </c>
    </row>
    <row r="567" spans="1:32" ht="300" hidden="1" x14ac:dyDescent="0.25">
      <c r="A567">
        <v>10092</v>
      </c>
      <c r="B567" t="s">
        <v>79</v>
      </c>
      <c r="C567" t="s">
        <v>80</v>
      </c>
      <c r="F567">
        <v>0</v>
      </c>
      <c r="G567" t="s">
        <v>26512</v>
      </c>
      <c r="H567" t="s">
        <v>43701</v>
      </c>
      <c r="Q567" t="s">
        <v>33</v>
      </c>
      <c r="AA567" t="s">
        <v>26513</v>
      </c>
      <c r="AB567" s="1" t="s">
        <v>26542</v>
      </c>
      <c r="AC567" t="s">
        <v>26543</v>
      </c>
      <c r="AD567">
        <v>-172078</v>
      </c>
      <c r="AE567" t="s">
        <v>38</v>
      </c>
      <c r="AF567">
        <v>98257</v>
      </c>
    </row>
    <row r="568" spans="1:32" ht="409.5" hidden="1" x14ac:dyDescent="0.25">
      <c r="A568">
        <v>17005</v>
      </c>
      <c r="B568" t="s">
        <v>334</v>
      </c>
      <c r="C568" t="s">
        <v>45</v>
      </c>
      <c r="F568">
        <v>0</v>
      </c>
      <c r="H568" t="s">
        <v>43697</v>
      </c>
      <c r="Q568" t="s">
        <v>63</v>
      </c>
      <c r="Z568" t="s">
        <v>34</v>
      </c>
      <c r="AA568" t="s">
        <v>43133</v>
      </c>
      <c r="AB568" s="1" t="s">
        <v>43134</v>
      </c>
      <c r="AC568" t="s">
        <v>43135</v>
      </c>
      <c r="AD568">
        <v>-172332</v>
      </c>
      <c r="AE568" t="s">
        <v>38</v>
      </c>
      <c r="AF568">
        <v>99201</v>
      </c>
    </row>
    <row r="569" spans="1:32" ht="409.5" hidden="1" x14ac:dyDescent="0.25">
      <c r="A569">
        <v>965</v>
      </c>
      <c r="B569" t="s">
        <v>124</v>
      </c>
      <c r="C569" t="s">
        <v>45</v>
      </c>
      <c r="F569">
        <v>0</v>
      </c>
      <c r="H569" t="s">
        <v>43697</v>
      </c>
      <c r="Q569" t="s">
        <v>33</v>
      </c>
      <c r="Y569">
        <v>30</v>
      </c>
      <c r="Z569" t="s">
        <v>34</v>
      </c>
      <c r="AA569" t="s">
        <v>17776</v>
      </c>
      <c r="AB569" s="1" t="s">
        <v>41760</v>
      </c>
      <c r="AC569" t="s">
        <v>41761</v>
      </c>
      <c r="AD569">
        <v>-160804</v>
      </c>
      <c r="AE569" t="s">
        <v>38</v>
      </c>
      <c r="AF569">
        <v>98404</v>
      </c>
    </row>
    <row r="570" spans="1:32" ht="255" hidden="1" x14ac:dyDescent="0.25">
      <c r="A570">
        <v>9930</v>
      </c>
      <c r="B570" t="s">
        <v>230</v>
      </c>
      <c r="C570" t="s">
        <v>45</v>
      </c>
      <c r="F570">
        <v>0</v>
      </c>
      <c r="H570" t="s">
        <v>43697</v>
      </c>
      <c r="Q570" t="s">
        <v>33</v>
      </c>
      <c r="Z570" t="s">
        <v>34</v>
      </c>
      <c r="AA570" t="s">
        <v>23141</v>
      </c>
      <c r="AB570" s="1" t="s">
        <v>23234</v>
      </c>
      <c r="AC570" t="s">
        <v>22580</v>
      </c>
      <c r="AD570">
        <v>-171269</v>
      </c>
    </row>
    <row r="571" spans="1:32" hidden="1" x14ac:dyDescent="0.25">
      <c r="A571">
        <v>5727</v>
      </c>
      <c r="B571" t="s">
        <v>334</v>
      </c>
      <c r="C571" t="s">
        <v>45</v>
      </c>
      <c r="F571">
        <v>0</v>
      </c>
      <c r="G571" t="s">
        <v>5422</v>
      </c>
      <c r="H571" t="s">
        <v>43699</v>
      </c>
      <c r="P571" t="s">
        <v>465</v>
      </c>
      <c r="Q571" t="s">
        <v>33</v>
      </c>
      <c r="Z571" t="s">
        <v>34</v>
      </c>
      <c r="AA571" t="s">
        <v>5423</v>
      </c>
      <c r="AB571" t="s">
        <v>5435</v>
      </c>
      <c r="AC571" t="s">
        <v>5436</v>
      </c>
      <c r="AD571">
        <v>-170669</v>
      </c>
      <c r="AE571" t="s">
        <v>38</v>
      </c>
      <c r="AF571">
        <v>98082</v>
      </c>
    </row>
    <row r="572" spans="1:32" ht="240" hidden="1" x14ac:dyDescent="0.25">
      <c r="A572">
        <v>1150</v>
      </c>
      <c r="B572" t="s">
        <v>1203</v>
      </c>
      <c r="C572" t="s">
        <v>45</v>
      </c>
      <c r="F572">
        <v>0</v>
      </c>
      <c r="H572" t="s">
        <v>43697</v>
      </c>
      <c r="I572">
        <v>0</v>
      </c>
      <c r="Q572" t="s">
        <v>33</v>
      </c>
      <c r="Z572" t="s">
        <v>34</v>
      </c>
      <c r="AA572" t="s">
        <v>20931</v>
      </c>
      <c r="AB572" s="1" t="s">
        <v>20932</v>
      </c>
      <c r="AC572" t="s">
        <v>2406</v>
      </c>
      <c r="AD572" t="s">
        <v>20933</v>
      </c>
      <c r="AE572" t="s">
        <v>38</v>
      </c>
      <c r="AF572">
        <v>98110</v>
      </c>
    </row>
    <row r="573" spans="1:32" hidden="1" x14ac:dyDescent="0.25">
      <c r="A573">
        <v>16358</v>
      </c>
      <c r="B573" t="s">
        <v>30</v>
      </c>
      <c r="C573" t="s">
        <v>31</v>
      </c>
      <c r="F573">
        <v>0</v>
      </c>
      <c r="G573" t="s">
        <v>3632</v>
      </c>
      <c r="H573" t="s">
        <v>43701</v>
      </c>
      <c r="Q573" t="s">
        <v>33</v>
      </c>
      <c r="Z573" t="s">
        <v>34</v>
      </c>
      <c r="AA573" t="s">
        <v>35515</v>
      </c>
      <c r="AB573" t="s">
        <v>35516</v>
      </c>
      <c r="AC573" t="s">
        <v>35516</v>
      </c>
      <c r="AD573">
        <v>-170804</v>
      </c>
      <c r="AE573" t="s">
        <v>38</v>
      </c>
      <c r="AF573">
        <v>98520</v>
      </c>
    </row>
    <row r="574" spans="1:32" hidden="1" x14ac:dyDescent="0.25">
      <c r="A574">
        <v>6664</v>
      </c>
      <c r="B574" t="s">
        <v>73</v>
      </c>
      <c r="C574" t="s">
        <v>74</v>
      </c>
      <c r="F574">
        <v>0</v>
      </c>
      <c r="H574" t="s">
        <v>43697</v>
      </c>
      <c r="I574">
        <v>0</v>
      </c>
      <c r="Q574" t="s">
        <v>33</v>
      </c>
      <c r="Z574" t="s">
        <v>34</v>
      </c>
      <c r="AA574" t="s">
        <v>42490</v>
      </c>
      <c r="AB574" t="s">
        <v>42491</v>
      </c>
      <c r="AC574" t="s">
        <v>9499</v>
      </c>
      <c r="AD574" t="s">
        <v>42492</v>
      </c>
      <c r="AE574" t="s">
        <v>38</v>
      </c>
      <c r="AF574">
        <v>98125</v>
      </c>
    </row>
    <row r="575" spans="1:32" ht="409.5" hidden="1" x14ac:dyDescent="0.25">
      <c r="A575">
        <v>6435</v>
      </c>
      <c r="B575" t="s">
        <v>230</v>
      </c>
      <c r="C575" t="s">
        <v>45</v>
      </c>
      <c r="F575">
        <v>0</v>
      </c>
      <c r="H575" t="s">
        <v>43697</v>
      </c>
      <c r="Q575" t="s">
        <v>33</v>
      </c>
      <c r="Z575" t="s">
        <v>34</v>
      </c>
      <c r="AA575" t="s">
        <v>22978</v>
      </c>
      <c r="AB575" s="1" t="s">
        <v>23113</v>
      </c>
      <c r="AC575" t="s">
        <v>22580</v>
      </c>
      <c r="AD575">
        <v>-170286</v>
      </c>
    </row>
    <row r="576" spans="1:32" ht="409.5" hidden="1" x14ac:dyDescent="0.25">
      <c r="A576">
        <v>13944</v>
      </c>
      <c r="B576" t="s">
        <v>73</v>
      </c>
      <c r="C576" t="s">
        <v>74</v>
      </c>
      <c r="F576">
        <v>0</v>
      </c>
      <c r="H576" t="s">
        <v>43697</v>
      </c>
      <c r="I576">
        <v>0</v>
      </c>
      <c r="Q576" t="s">
        <v>155</v>
      </c>
      <c r="Z576" t="s">
        <v>34</v>
      </c>
      <c r="AA576" t="s">
        <v>19264</v>
      </c>
      <c r="AB576" s="1" t="s">
        <v>19265</v>
      </c>
      <c r="AC576" t="s">
        <v>19266</v>
      </c>
      <c r="AD576" t="s">
        <v>19267</v>
      </c>
      <c r="AE576" t="s">
        <v>38</v>
      </c>
      <c r="AF576">
        <v>98296</v>
      </c>
    </row>
    <row r="577" spans="1:32" ht="409.5" hidden="1" x14ac:dyDescent="0.25">
      <c r="A577">
        <v>8402</v>
      </c>
      <c r="B577" t="s">
        <v>230</v>
      </c>
      <c r="C577" t="s">
        <v>45</v>
      </c>
      <c r="F577">
        <v>0</v>
      </c>
      <c r="H577" t="s">
        <v>43697</v>
      </c>
      <c r="Q577" t="s">
        <v>33</v>
      </c>
      <c r="Z577" t="s">
        <v>34</v>
      </c>
      <c r="AA577" t="s">
        <v>22968</v>
      </c>
      <c r="AB577" s="1" t="s">
        <v>22971</v>
      </c>
      <c r="AC577" t="s">
        <v>22580</v>
      </c>
      <c r="AD577">
        <v>-162702</v>
      </c>
    </row>
    <row r="578" spans="1:32" ht="409.5" hidden="1" x14ac:dyDescent="0.25">
      <c r="A578">
        <v>124</v>
      </c>
      <c r="B578" t="s">
        <v>276</v>
      </c>
      <c r="C578" t="s">
        <v>45</v>
      </c>
      <c r="F578">
        <v>0</v>
      </c>
      <c r="H578" t="s">
        <v>43697</v>
      </c>
      <c r="I578">
        <v>0</v>
      </c>
      <c r="P578" t="s">
        <v>849</v>
      </c>
      <c r="Q578" t="s">
        <v>33</v>
      </c>
      <c r="Z578" t="s">
        <v>34</v>
      </c>
      <c r="AA578" t="s">
        <v>9034</v>
      </c>
      <c r="AB578" s="1" t="s">
        <v>19554</v>
      </c>
      <c r="AC578" t="s">
        <v>19552</v>
      </c>
      <c r="AD578" t="s">
        <v>19555</v>
      </c>
      <c r="AE578" t="s">
        <v>38</v>
      </c>
      <c r="AF578">
        <v>98166</v>
      </c>
    </row>
    <row r="579" spans="1:32" hidden="1" x14ac:dyDescent="0.25">
      <c r="A579">
        <v>7821</v>
      </c>
      <c r="B579" t="s">
        <v>334</v>
      </c>
      <c r="C579" t="s">
        <v>45</v>
      </c>
      <c r="F579">
        <v>0</v>
      </c>
      <c r="H579" t="s">
        <v>43697</v>
      </c>
      <c r="Q579" t="s">
        <v>33</v>
      </c>
      <c r="AA579" t="s">
        <v>33177</v>
      </c>
      <c r="AB579" t="s">
        <v>33178</v>
      </c>
      <c r="AC579" t="s">
        <v>33162</v>
      </c>
      <c r="AD579">
        <v>-170946</v>
      </c>
      <c r="AE579" t="s">
        <v>38</v>
      </c>
    </row>
    <row r="580" spans="1:32" hidden="1" x14ac:dyDescent="0.25">
      <c r="A580">
        <v>1210</v>
      </c>
      <c r="B580" t="s">
        <v>79</v>
      </c>
      <c r="C580" t="s">
        <v>80</v>
      </c>
      <c r="F580">
        <v>0</v>
      </c>
      <c r="G580" t="s">
        <v>2153</v>
      </c>
      <c r="H580" t="s">
        <v>43701</v>
      </c>
      <c r="Q580" t="s">
        <v>33</v>
      </c>
      <c r="AA580" t="s">
        <v>11833</v>
      </c>
      <c r="AB580" t="s">
        <v>26029</v>
      </c>
      <c r="AC580" t="s">
        <v>26030</v>
      </c>
      <c r="AD580">
        <v>-181080</v>
      </c>
      <c r="AE580" t="s">
        <v>38</v>
      </c>
      <c r="AF580">
        <v>98104</v>
      </c>
    </row>
    <row r="581" spans="1:32" ht="409.5" x14ac:dyDescent="0.25">
      <c r="A581">
        <v>19631</v>
      </c>
      <c r="B581" t="s">
        <v>230</v>
      </c>
      <c r="C581" t="s">
        <v>45</v>
      </c>
      <c r="F581">
        <v>0</v>
      </c>
      <c r="G581" t="s">
        <v>20250</v>
      </c>
      <c r="H581" t="s">
        <v>43701</v>
      </c>
      <c r="Q581" t="s">
        <v>33</v>
      </c>
      <c r="Z581" t="s">
        <v>34</v>
      </c>
      <c r="AA581" t="s">
        <v>22656</v>
      </c>
      <c r="AB581" s="1" t="s">
        <v>22962</v>
      </c>
      <c r="AC581" t="s">
        <v>22580</v>
      </c>
      <c r="AD581">
        <v>-162641</v>
      </c>
    </row>
    <row r="582" spans="1:32" hidden="1" x14ac:dyDescent="0.25">
      <c r="A582">
        <v>10327</v>
      </c>
      <c r="B582" t="s">
        <v>677</v>
      </c>
      <c r="C582" t="s">
        <v>80</v>
      </c>
      <c r="F582">
        <v>0</v>
      </c>
      <c r="H582" t="s">
        <v>43697</v>
      </c>
      <c r="I582">
        <v>0</v>
      </c>
      <c r="Q582" t="s">
        <v>155</v>
      </c>
      <c r="Z582" t="s">
        <v>34</v>
      </c>
      <c r="AA582" t="s">
        <v>1281</v>
      </c>
      <c r="AB582" t="s">
        <v>2116</v>
      </c>
      <c r="AC582" t="s">
        <v>2117</v>
      </c>
      <c r="AD582" t="s">
        <v>2118</v>
      </c>
      <c r="AE582" t="s">
        <v>38</v>
      </c>
      <c r="AF582">
        <v>99201</v>
      </c>
    </row>
    <row r="583" spans="1:32" hidden="1" x14ac:dyDescent="0.25">
      <c r="A583">
        <v>10161</v>
      </c>
      <c r="B583" t="s">
        <v>788</v>
      </c>
      <c r="C583" t="s">
        <v>45</v>
      </c>
      <c r="F583">
        <v>0</v>
      </c>
      <c r="G583" t="s">
        <v>789</v>
      </c>
      <c r="H583" t="s">
        <v>43701</v>
      </c>
      <c r="I583">
        <v>0</v>
      </c>
      <c r="Q583" t="s">
        <v>33</v>
      </c>
      <c r="Z583" t="s">
        <v>34</v>
      </c>
      <c r="AA583" t="s">
        <v>790</v>
      </c>
      <c r="AB583" t="s">
        <v>28800</v>
      </c>
      <c r="AC583" t="s">
        <v>28801</v>
      </c>
      <c r="AD583" t="s">
        <v>28802</v>
      </c>
      <c r="AE583" t="s">
        <v>38</v>
      </c>
      <c r="AF583">
        <v>98326</v>
      </c>
    </row>
    <row r="584" spans="1:32" hidden="1" x14ac:dyDescent="0.25">
      <c r="A584">
        <v>14234</v>
      </c>
      <c r="B584" t="s">
        <v>276</v>
      </c>
      <c r="C584" t="s">
        <v>45</v>
      </c>
      <c r="F584">
        <v>0</v>
      </c>
      <c r="G584" t="s">
        <v>4953</v>
      </c>
      <c r="H584" t="s">
        <v>43701</v>
      </c>
      <c r="I584">
        <v>0</v>
      </c>
      <c r="Q584" t="s">
        <v>63</v>
      </c>
      <c r="Z584" t="s">
        <v>34</v>
      </c>
      <c r="AA584" t="s">
        <v>42746</v>
      </c>
      <c r="AB584" t="s">
        <v>42747</v>
      </c>
      <c r="AC584" t="s">
        <v>42748</v>
      </c>
      <c r="AD584" t="s">
        <v>42749</v>
      </c>
    </row>
    <row r="585" spans="1:32" ht="409.5" hidden="1" x14ac:dyDescent="0.25">
      <c r="A585">
        <v>4374</v>
      </c>
      <c r="B585" t="s">
        <v>244</v>
      </c>
      <c r="C585" t="s">
        <v>245</v>
      </c>
      <c r="F585">
        <v>0</v>
      </c>
      <c r="H585" t="s">
        <v>43697</v>
      </c>
      <c r="Q585" t="s">
        <v>33</v>
      </c>
      <c r="Z585" t="s">
        <v>34</v>
      </c>
      <c r="AA585" t="s">
        <v>6435</v>
      </c>
      <c r="AB585" s="1" t="s">
        <v>6436</v>
      </c>
      <c r="AC585" t="s">
        <v>6437</v>
      </c>
      <c r="AD585">
        <v>-161465</v>
      </c>
      <c r="AE585" t="s">
        <v>38</v>
      </c>
      <c r="AF585">
        <v>98855</v>
      </c>
    </row>
    <row r="586" spans="1:32" ht="409.5" hidden="1" x14ac:dyDescent="0.25">
      <c r="A586">
        <v>14636</v>
      </c>
      <c r="B586" t="s">
        <v>773</v>
      </c>
      <c r="C586" t="s">
        <v>80</v>
      </c>
      <c r="F586">
        <v>0</v>
      </c>
      <c r="H586" t="s">
        <v>43697</v>
      </c>
      <c r="I586">
        <v>0</v>
      </c>
      <c r="Q586" t="s">
        <v>33</v>
      </c>
      <c r="AA586" t="s">
        <v>5749</v>
      </c>
      <c r="AB586" s="1" t="s">
        <v>5750</v>
      </c>
      <c r="AC586" t="s">
        <v>5736</v>
      </c>
      <c r="AD586" t="s">
        <v>5751</v>
      </c>
      <c r="AE586" t="s">
        <v>38</v>
      </c>
      <c r="AF586">
        <v>98104</v>
      </c>
    </row>
    <row r="587" spans="1:32" hidden="1" x14ac:dyDescent="0.25">
      <c r="A587">
        <v>14442</v>
      </c>
      <c r="B587" t="s">
        <v>773</v>
      </c>
      <c r="C587" t="s">
        <v>80</v>
      </c>
      <c r="F587">
        <v>0</v>
      </c>
      <c r="G587" t="s">
        <v>27933</v>
      </c>
      <c r="H587" t="s">
        <v>43701</v>
      </c>
      <c r="I587">
        <v>0</v>
      </c>
      <c r="Q587" t="s">
        <v>33</v>
      </c>
      <c r="Z587" t="s">
        <v>34</v>
      </c>
      <c r="AA587" t="s">
        <v>27934</v>
      </c>
      <c r="AB587" t="s">
        <v>27935</v>
      </c>
      <c r="AC587" t="s">
        <v>27936</v>
      </c>
      <c r="AD587" t="s">
        <v>27937</v>
      </c>
      <c r="AE587" t="s">
        <v>38</v>
      </c>
      <c r="AF587">
        <v>98032</v>
      </c>
    </row>
    <row r="588" spans="1:32" hidden="1" x14ac:dyDescent="0.25">
      <c r="A588">
        <v>19164</v>
      </c>
      <c r="B588" t="s">
        <v>1203</v>
      </c>
      <c r="C588" t="s">
        <v>45</v>
      </c>
      <c r="F588">
        <v>0</v>
      </c>
      <c r="H588" t="s">
        <v>43697</v>
      </c>
      <c r="I588">
        <v>0</v>
      </c>
      <c r="Q588" t="s">
        <v>33</v>
      </c>
      <c r="AA588" t="s">
        <v>21056</v>
      </c>
      <c r="AB588" t="s">
        <v>21057</v>
      </c>
      <c r="AC588" t="s">
        <v>2406</v>
      </c>
      <c r="AD588" t="s">
        <v>21058</v>
      </c>
    </row>
    <row r="589" spans="1:32" ht="409.5" hidden="1" x14ac:dyDescent="0.25">
      <c r="A589">
        <v>4224</v>
      </c>
      <c r="B589" t="s">
        <v>2046</v>
      </c>
      <c r="C589" t="s">
        <v>80</v>
      </c>
      <c r="F589">
        <v>0</v>
      </c>
      <c r="G589" t="s">
        <v>8402</v>
      </c>
      <c r="H589" t="s">
        <v>43701</v>
      </c>
      <c r="Q589" t="s">
        <v>33</v>
      </c>
      <c r="AA589" t="s">
        <v>8403</v>
      </c>
      <c r="AB589" s="1" t="s">
        <v>13940</v>
      </c>
      <c r="AC589" t="s">
        <v>13937</v>
      </c>
      <c r="AD589">
        <v>-173372</v>
      </c>
      <c r="AE589" t="s">
        <v>38</v>
      </c>
      <c r="AF589">
        <v>98370</v>
      </c>
    </row>
    <row r="590" spans="1:32" hidden="1" x14ac:dyDescent="0.25">
      <c r="A590">
        <v>8795</v>
      </c>
      <c r="B590" t="s">
        <v>2046</v>
      </c>
      <c r="C590" t="s">
        <v>80</v>
      </c>
      <c r="F590">
        <v>0</v>
      </c>
      <c r="G590" t="s">
        <v>10104</v>
      </c>
      <c r="H590" t="s">
        <v>43701</v>
      </c>
      <c r="Q590" t="s">
        <v>33</v>
      </c>
      <c r="AA590" t="s">
        <v>10105</v>
      </c>
      <c r="AB590" t="s">
        <v>16017</v>
      </c>
      <c r="AC590" t="s">
        <v>16018</v>
      </c>
      <c r="AD590">
        <v>-163571</v>
      </c>
      <c r="AE590" t="s">
        <v>38</v>
      </c>
      <c r="AF590">
        <v>98004</v>
      </c>
    </row>
    <row r="591" spans="1:32" hidden="1" x14ac:dyDescent="0.25">
      <c r="A591">
        <v>3046</v>
      </c>
      <c r="B591" t="s">
        <v>124</v>
      </c>
      <c r="C591" t="s">
        <v>45</v>
      </c>
      <c r="F591">
        <v>0</v>
      </c>
      <c r="H591" t="s">
        <v>43697</v>
      </c>
      <c r="I591">
        <v>0</v>
      </c>
      <c r="Q591" t="s">
        <v>33</v>
      </c>
      <c r="AA591" t="s">
        <v>19626</v>
      </c>
      <c r="AB591" t="s">
        <v>41067</v>
      </c>
      <c r="AC591" t="s">
        <v>41068</v>
      </c>
      <c r="AD591" t="s">
        <v>41069</v>
      </c>
    </row>
    <row r="592" spans="1:32" ht="409.5" hidden="1" x14ac:dyDescent="0.25">
      <c r="A592">
        <v>12278</v>
      </c>
      <c r="B592" t="s">
        <v>489</v>
      </c>
      <c r="C592" t="s">
        <v>45</v>
      </c>
      <c r="F592">
        <v>0</v>
      </c>
      <c r="H592" t="s">
        <v>43697</v>
      </c>
      <c r="Q592" t="s">
        <v>33</v>
      </c>
      <c r="Z592" t="s">
        <v>34</v>
      </c>
      <c r="AA592" t="s">
        <v>22734</v>
      </c>
      <c r="AB592" s="1" t="s">
        <v>22805</v>
      </c>
      <c r="AC592" t="s">
        <v>22580</v>
      </c>
      <c r="AD592">
        <v>-160843</v>
      </c>
      <c r="AE592" t="s">
        <v>102</v>
      </c>
      <c r="AF592">
        <v>97302</v>
      </c>
    </row>
    <row r="593" spans="1:32" ht="409.5" hidden="1" x14ac:dyDescent="0.25">
      <c r="A593">
        <v>6611</v>
      </c>
      <c r="B593" t="s">
        <v>1203</v>
      </c>
      <c r="C593" t="s">
        <v>45</v>
      </c>
      <c r="F593">
        <v>0</v>
      </c>
      <c r="H593" t="s">
        <v>43697</v>
      </c>
      <c r="I593">
        <v>0</v>
      </c>
      <c r="Q593" t="s">
        <v>33</v>
      </c>
      <c r="Z593" t="s">
        <v>34</v>
      </c>
      <c r="AA593" t="s">
        <v>18528</v>
      </c>
      <c r="AB593" s="1" t="s">
        <v>32739</v>
      </c>
      <c r="AC593" t="s">
        <v>32740</v>
      </c>
      <c r="AD593" t="s">
        <v>32741</v>
      </c>
      <c r="AE593" t="s">
        <v>38</v>
      </c>
      <c r="AF593">
        <v>98239</v>
      </c>
    </row>
    <row r="594" spans="1:32" hidden="1" x14ac:dyDescent="0.25">
      <c r="A594">
        <v>5045</v>
      </c>
      <c r="B594" t="s">
        <v>685</v>
      </c>
      <c r="C594" t="s">
        <v>686</v>
      </c>
      <c r="F594">
        <v>0</v>
      </c>
      <c r="G594" t="s">
        <v>2825</v>
      </c>
      <c r="H594" t="s">
        <v>43701</v>
      </c>
      <c r="Q594" t="s">
        <v>33</v>
      </c>
      <c r="Z594" t="s">
        <v>34</v>
      </c>
      <c r="AA594" t="s">
        <v>3267</v>
      </c>
      <c r="AB594" t="s">
        <v>3326</v>
      </c>
      <c r="AC594" t="s">
        <v>3327</v>
      </c>
      <c r="AD594">
        <v>-163306</v>
      </c>
    </row>
    <row r="595" spans="1:32" ht="409.5" x14ac:dyDescent="0.25">
      <c r="A595">
        <v>7022</v>
      </c>
      <c r="B595" t="s">
        <v>230</v>
      </c>
      <c r="C595" t="s">
        <v>45</v>
      </c>
      <c r="F595">
        <v>0</v>
      </c>
      <c r="G595" t="s">
        <v>20250</v>
      </c>
      <c r="H595" t="s">
        <v>43701</v>
      </c>
      <c r="Q595" t="s">
        <v>33</v>
      </c>
      <c r="Y595">
        <v>15</v>
      </c>
      <c r="Z595" t="s">
        <v>34</v>
      </c>
      <c r="AA595" t="s">
        <v>22656</v>
      </c>
      <c r="AB595" s="1" t="s">
        <v>23449</v>
      </c>
      <c r="AC595" t="s">
        <v>22580</v>
      </c>
      <c r="AD595">
        <v>-180596</v>
      </c>
    </row>
    <row r="596" spans="1:32" ht="409.5" x14ac:dyDescent="0.25">
      <c r="A596">
        <v>2880</v>
      </c>
      <c r="B596" t="s">
        <v>230</v>
      </c>
      <c r="C596" t="s">
        <v>45</v>
      </c>
      <c r="F596">
        <v>0</v>
      </c>
      <c r="G596" t="s">
        <v>20250</v>
      </c>
      <c r="H596" t="s">
        <v>43701</v>
      </c>
      <c r="Q596" t="s">
        <v>33</v>
      </c>
      <c r="Z596" t="s">
        <v>34</v>
      </c>
      <c r="AA596" t="s">
        <v>22656</v>
      </c>
      <c r="AB596" s="1" t="s">
        <v>23130</v>
      </c>
      <c r="AC596" t="s">
        <v>22580</v>
      </c>
      <c r="AD596">
        <v>-170505</v>
      </c>
    </row>
    <row r="597" spans="1:32" hidden="1" x14ac:dyDescent="0.25">
      <c r="A597">
        <v>14655</v>
      </c>
      <c r="B597" t="s">
        <v>2046</v>
      </c>
      <c r="C597" t="s">
        <v>80</v>
      </c>
      <c r="F597">
        <v>0</v>
      </c>
      <c r="G597" t="s">
        <v>6865</v>
      </c>
      <c r="H597" t="s">
        <v>43701</v>
      </c>
      <c r="I597">
        <v>0</v>
      </c>
      <c r="Q597" t="s">
        <v>33</v>
      </c>
      <c r="AA597" t="s">
        <v>6866</v>
      </c>
      <c r="AB597" t="s">
        <v>7766</v>
      </c>
      <c r="AC597" t="s">
        <v>7767</v>
      </c>
      <c r="AD597" t="s">
        <v>7768</v>
      </c>
      <c r="AE597" t="s">
        <v>38</v>
      </c>
      <c r="AF597">
        <v>98284</v>
      </c>
    </row>
    <row r="598" spans="1:32" hidden="1" x14ac:dyDescent="0.25">
      <c r="A598">
        <v>10681</v>
      </c>
      <c r="B598" t="s">
        <v>489</v>
      </c>
      <c r="C598" t="s">
        <v>45</v>
      </c>
      <c r="F598">
        <v>0</v>
      </c>
      <c r="H598" t="s">
        <v>43697</v>
      </c>
      <c r="Q598" t="s">
        <v>33</v>
      </c>
      <c r="Y598">
        <v>15</v>
      </c>
      <c r="Z598" t="s">
        <v>34</v>
      </c>
      <c r="AA598" t="s">
        <v>18922</v>
      </c>
      <c r="AB598" t="s">
        <v>18923</v>
      </c>
      <c r="AC598" t="s">
        <v>18924</v>
      </c>
      <c r="AD598">
        <v>-173051</v>
      </c>
      <c r="AE598" t="s">
        <v>38</v>
      </c>
      <c r="AF598">
        <v>98052</v>
      </c>
    </row>
    <row r="599" spans="1:32" ht="409.5" hidden="1" x14ac:dyDescent="0.25">
      <c r="A599">
        <v>13546</v>
      </c>
      <c r="B599" t="s">
        <v>68</v>
      </c>
      <c r="C599" t="s">
        <v>45</v>
      </c>
      <c r="F599">
        <v>0</v>
      </c>
      <c r="H599" t="s">
        <v>43697</v>
      </c>
      <c r="P599" t="s">
        <v>19577</v>
      </c>
      <c r="Q599" t="s">
        <v>33</v>
      </c>
      <c r="Z599" t="s">
        <v>34</v>
      </c>
      <c r="AA599" t="s">
        <v>1369</v>
      </c>
      <c r="AB599" s="1" t="s">
        <v>19578</v>
      </c>
      <c r="AC599" t="s">
        <v>19579</v>
      </c>
      <c r="AD599">
        <v>-172306</v>
      </c>
    </row>
    <row r="600" spans="1:32" ht="409.5" hidden="1" x14ac:dyDescent="0.25">
      <c r="A600">
        <v>15095</v>
      </c>
      <c r="B600" t="s">
        <v>334</v>
      </c>
      <c r="C600" t="s">
        <v>45</v>
      </c>
      <c r="F600">
        <v>0</v>
      </c>
      <c r="H600" t="s">
        <v>43697</v>
      </c>
      <c r="Q600" t="s">
        <v>33</v>
      </c>
      <c r="Y600">
        <v>30</v>
      </c>
      <c r="Z600" t="s">
        <v>34</v>
      </c>
      <c r="AA600" t="s">
        <v>25347</v>
      </c>
      <c r="AB600" s="1" t="s">
        <v>25348</v>
      </c>
      <c r="AC600" t="s">
        <v>25349</v>
      </c>
      <c r="AD600">
        <v>-163069</v>
      </c>
    </row>
    <row r="601" spans="1:32" ht="409.5" hidden="1" x14ac:dyDescent="0.25">
      <c r="A601">
        <v>2847</v>
      </c>
      <c r="B601" t="s">
        <v>276</v>
      </c>
      <c r="C601" t="s">
        <v>45</v>
      </c>
      <c r="F601">
        <v>0</v>
      </c>
      <c r="G601" t="s">
        <v>3978</v>
      </c>
      <c r="H601" t="s">
        <v>43699</v>
      </c>
      <c r="I601">
        <v>0</v>
      </c>
      <c r="P601" t="s">
        <v>5392</v>
      </c>
      <c r="Q601" t="s">
        <v>33</v>
      </c>
      <c r="Z601" t="s">
        <v>34</v>
      </c>
      <c r="AA601" t="s">
        <v>5393</v>
      </c>
      <c r="AB601" s="1" t="s">
        <v>5394</v>
      </c>
      <c r="AC601" t="s">
        <v>5395</v>
      </c>
      <c r="AD601" t="s">
        <v>5396</v>
      </c>
    </row>
    <row r="602" spans="1:32" ht="409.5" x14ac:dyDescent="0.25">
      <c r="A602">
        <v>3177</v>
      </c>
      <c r="B602" t="s">
        <v>124</v>
      </c>
      <c r="C602" t="s">
        <v>45</v>
      </c>
      <c r="F602">
        <v>0</v>
      </c>
      <c r="G602" t="s">
        <v>20250</v>
      </c>
      <c r="H602" t="s">
        <v>43701</v>
      </c>
      <c r="Q602" t="s">
        <v>33</v>
      </c>
      <c r="Z602" t="s">
        <v>34</v>
      </c>
      <c r="AA602" t="s">
        <v>22643</v>
      </c>
      <c r="AB602" s="1" t="s">
        <v>22789</v>
      </c>
      <c r="AC602" t="s">
        <v>22580</v>
      </c>
      <c r="AD602">
        <v>-160646</v>
      </c>
      <c r="AE602" t="s">
        <v>102</v>
      </c>
      <c r="AF602">
        <v>97302</v>
      </c>
    </row>
    <row r="603" spans="1:32" hidden="1" x14ac:dyDescent="0.25">
      <c r="A603">
        <v>17751</v>
      </c>
      <c r="B603" t="s">
        <v>73</v>
      </c>
      <c r="C603" t="s">
        <v>74</v>
      </c>
      <c r="F603">
        <v>0</v>
      </c>
      <c r="G603" t="s">
        <v>18959</v>
      </c>
      <c r="H603" t="s">
        <v>43701</v>
      </c>
      <c r="I603">
        <v>0</v>
      </c>
      <c r="Q603" t="s">
        <v>33</v>
      </c>
      <c r="AA603" t="s">
        <v>36325</v>
      </c>
      <c r="AB603" t="s">
        <v>36326</v>
      </c>
      <c r="AC603" t="s">
        <v>36297</v>
      </c>
      <c r="AD603" t="s">
        <v>36327</v>
      </c>
    </row>
    <row r="604" spans="1:32" hidden="1" x14ac:dyDescent="0.25">
      <c r="A604">
        <v>16824</v>
      </c>
      <c r="B604" t="s">
        <v>2046</v>
      </c>
      <c r="C604" t="s">
        <v>80</v>
      </c>
      <c r="F604">
        <v>0</v>
      </c>
      <c r="G604" t="s">
        <v>11541</v>
      </c>
      <c r="H604" t="s">
        <v>43701</v>
      </c>
      <c r="Q604" t="s">
        <v>33</v>
      </c>
      <c r="AA604" t="s">
        <v>11542</v>
      </c>
      <c r="AB604" t="s">
        <v>13236</v>
      </c>
      <c r="AC604" t="s">
        <v>13233</v>
      </c>
      <c r="AD604">
        <v>-180492</v>
      </c>
      <c r="AE604" t="s">
        <v>38</v>
      </c>
      <c r="AF604">
        <v>98632</v>
      </c>
    </row>
    <row r="605" spans="1:32" ht="409.5" hidden="1" x14ac:dyDescent="0.25">
      <c r="A605">
        <v>16535</v>
      </c>
      <c r="B605" t="s">
        <v>230</v>
      </c>
      <c r="C605" t="s">
        <v>45</v>
      </c>
      <c r="F605">
        <v>0</v>
      </c>
      <c r="H605" t="s">
        <v>43697</v>
      </c>
      <c r="Q605" t="s">
        <v>33</v>
      </c>
      <c r="Z605" t="s">
        <v>34</v>
      </c>
      <c r="AA605" t="s">
        <v>22651</v>
      </c>
      <c r="AB605" s="1" t="s">
        <v>23253</v>
      </c>
      <c r="AC605" t="s">
        <v>22580</v>
      </c>
      <c r="AD605">
        <v>-171419</v>
      </c>
    </row>
    <row r="606" spans="1:32" ht="409.5" hidden="1" x14ac:dyDescent="0.25">
      <c r="A606">
        <v>3228</v>
      </c>
      <c r="B606" t="s">
        <v>334</v>
      </c>
      <c r="C606" t="s">
        <v>45</v>
      </c>
      <c r="F606">
        <v>0</v>
      </c>
      <c r="H606" t="s">
        <v>43697</v>
      </c>
      <c r="Q606" t="s">
        <v>33</v>
      </c>
      <c r="Y606">
        <v>15</v>
      </c>
      <c r="Z606" t="s">
        <v>34</v>
      </c>
      <c r="AA606" t="s">
        <v>35538</v>
      </c>
      <c r="AB606" s="1" t="s">
        <v>35539</v>
      </c>
      <c r="AC606" t="s">
        <v>35540</v>
      </c>
      <c r="AD606">
        <v>-181240</v>
      </c>
      <c r="AE606" t="s">
        <v>38</v>
      </c>
      <c r="AF606">
        <v>98055</v>
      </c>
    </row>
    <row r="607" spans="1:32" ht="409.5" hidden="1" x14ac:dyDescent="0.25">
      <c r="A607">
        <v>8366</v>
      </c>
      <c r="B607" t="s">
        <v>73</v>
      </c>
      <c r="C607" t="s">
        <v>74</v>
      </c>
      <c r="F607">
        <v>0</v>
      </c>
      <c r="H607" t="s">
        <v>43697</v>
      </c>
      <c r="I607">
        <v>0</v>
      </c>
      <c r="Q607" t="s">
        <v>33</v>
      </c>
      <c r="Z607" t="s">
        <v>34</v>
      </c>
      <c r="AA607" t="s">
        <v>25265</v>
      </c>
      <c r="AB607" s="1" t="s">
        <v>25266</v>
      </c>
      <c r="AC607" s="1" t="s">
        <v>25266</v>
      </c>
      <c r="AD607" t="s">
        <v>25267</v>
      </c>
    </row>
    <row r="608" spans="1:32" hidden="1" x14ac:dyDescent="0.25">
      <c r="A608">
        <v>1686</v>
      </c>
      <c r="B608" t="s">
        <v>178</v>
      </c>
      <c r="C608" t="s">
        <v>179</v>
      </c>
      <c r="F608">
        <v>0</v>
      </c>
      <c r="G608" t="s">
        <v>180</v>
      </c>
      <c r="H608" t="s">
        <v>43701</v>
      </c>
      <c r="Q608" t="s">
        <v>33</v>
      </c>
      <c r="Z608" t="s">
        <v>34</v>
      </c>
      <c r="AA608" t="s">
        <v>181</v>
      </c>
      <c r="AB608" t="s">
        <v>20396</v>
      </c>
      <c r="AC608" t="s">
        <v>20386</v>
      </c>
      <c r="AD608">
        <v>-161684</v>
      </c>
      <c r="AE608" t="s">
        <v>38</v>
      </c>
      <c r="AF608">
        <v>98922</v>
      </c>
    </row>
    <row r="609" spans="1:32" hidden="1" x14ac:dyDescent="0.25">
      <c r="A609">
        <v>10516</v>
      </c>
      <c r="B609" t="s">
        <v>739</v>
      </c>
      <c r="C609" t="s">
        <v>686</v>
      </c>
      <c r="F609">
        <v>0</v>
      </c>
      <c r="G609" t="s">
        <v>5981</v>
      </c>
      <c r="H609" t="s">
        <v>43701</v>
      </c>
      <c r="Q609" t="s">
        <v>33</v>
      </c>
      <c r="AA609" t="s">
        <v>17031</v>
      </c>
      <c r="AB609" t="s">
        <v>30145</v>
      </c>
      <c r="AC609" t="s">
        <v>30137</v>
      </c>
      <c r="AD609">
        <v>-170583</v>
      </c>
    </row>
    <row r="610" spans="1:32" ht="150" hidden="1" x14ac:dyDescent="0.25">
      <c r="A610">
        <v>12713</v>
      </c>
      <c r="B610" t="s">
        <v>334</v>
      </c>
      <c r="C610" t="s">
        <v>45</v>
      </c>
      <c r="F610">
        <v>0</v>
      </c>
      <c r="H610" t="s">
        <v>43697</v>
      </c>
      <c r="P610" s="1" t="s">
        <v>4465</v>
      </c>
      <c r="Q610" t="s">
        <v>33</v>
      </c>
      <c r="Z610" t="s">
        <v>34</v>
      </c>
      <c r="AA610" t="s">
        <v>21183</v>
      </c>
      <c r="AB610" t="s">
        <v>21184</v>
      </c>
      <c r="AC610" t="s">
        <v>2406</v>
      </c>
      <c r="AD610">
        <v>-162112</v>
      </c>
      <c r="AE610" t="s">
        <v>38</v>
      </c>
      <c r="AF610">
        <v>98110</v>
      </c>
    </row>
    <row r="611" spans="1:32" ht="409.5" hidden="1" x14ac:dyDescent="0.25">
      <c r="A611">
        <v>12419</v>
      </c>
      <c r="B611" t="s">
        <v>124</v>
      </c>
      <c r="C611" t="s">
        <v>45</v>
      </c>
      <c r="F611">
        <v>0</v>
      </c>
      <c r="H611" t="s">
        <v>43697</v>
      </c>
      <c r="Q611" t="s">
        <v>33</v>
      </c>
      <c r="Y611">
        <v>15</v>
      </c>
      <c r="Z611" t="s">
        <v>34</v>
      </c>
      <c r="AA611" t="s">
        <v>22435</v>
      </c>
      <c r="AB611" s="1" t="s">
        <v>22436</v>
      </c>
      <c r="AC611" t="s">
        <v>22437</v>
      </c>
      <c r="AD611">
        <v>-180009</v>
      </c>
      <c r="AE611" t="s">
        <v>38</v>
      </c>
      <c r="AF611">
        <v>98110</v>
      </c>
    </row>
    <row r="612" spans="1:32" ht="409.5" hidden="1" x14ac:dyDescent="0.25">
      <c r="A612">
        <v>8138</v>
      </c>
      <c r="B612" t="s">
        <v>124</v>
      </c>
      <c r="C612" t="s">
        <v>45</v>
      </c>
      <c r="F612">
        <v>0</v>
      </c>
      <c r="H612" t="s">
        <v>43697</v>
      </c>
      <c r="Q612" t="s">
        <v>33</v>
      </c>
      <c r="Y612">
        <v>30</v>
      </c>
      <c r="Z612" t="s">
        <v>34</v>
      </c>
      <c r="AA612" t="s">
        <v>17268</v>
      </c>
      <c r="AB612" s="1" t="s">
        <v>17271</v>
      </c>
      <c r="AC612" t="s">
        <v>17272</v>
      </c>
      <c r="AD612">
        <v>-170456</v>
      </c>
      <c r="AE612" t="s">
        <v>38</v>
      </c>
      <c r="AF612">
        <v>98223</v>
      </c>
    </row>
    <row r="613" spans="1:32" hidden="1" x14ac:dyDescent="0.25">
      <c r="A613">
        <v>5459</v>
      </c>
      <c r="B613" t="s">
        <v>73</v>
      </c>
      <c r="C613" t="s">
        <v>74</v>
      </c>
      <c r="F613">
        <v>0</v>
      </c>
      <c r="G613" t="s">
        <v>5799</v>
      </c>
      <c r="H613" t="s">
        <v>43701</v>
      </c>
      <c r="Q613" t="s">
        <v>33</v>
      </c>
      <c r="Z613" t="s">
        <v>34</v>
      </c>
      <c r="AA613" t="s">
        <v>19846</v>
      </c>
      <c r="AB613" t="s">
        <v>29070</v>
      </c>
      <c r="AC613" t="s">
        <v>29071</v>
      </c>
      <c r="AD613">
        <v>-172591</v>
      </c>
    </row>
    <row r="614" spans="1:32" hidden="1" x14ac:dyDescent="0.25">
      <c r="A614">
        <v>9906</v>
      </c>
      <c r="B614" t="s">
        <v>334</v>
      </c>
      <c r="C614" t="s">
        <v>45</v>
      </c>
      <c r="F614">
        <v>0</v>
      </c>
      <c r="H614" t="s">
        <v>43697</v>
      </c>
      <c r="Q614" t="s">
        <v>8498</v>
      </c>
      <c r="AD614">
        <v>-173034</v>
      </c>
    </row>
    <row r="615" spans="1:32" ht="409.5" x14ac:dyDescent="0.25">
      <c r="A615">
        <v>15712</v>
      </c>
      <c r="B615" t="s">
        <v>68</v>
      </c>
      <c r="C615" t="s">
        <v>45</v>
      </c>
      <c r="F615">
        <v>0</v>
      </c>
      <c r="G615" t="s">
        <v>20250</v>
      </c>
      <c r="H615" t="s">
        <v>43701</v>
      </c>
      <c r="Q615" t="s">
        <v>33</v>
      </c>
      <c r="Z615" t="s">
        <v>34</v>
      </c>
      <c r="AA615" t="s">
        <v>22751</v>
      </c>
      <c r="AB615" s="1" t="s">
        <v>22937</v>
      </c>
      <c r="AC615" t="s">
        <v>22580</v>
      </c>
      <c r="AD615">
        <v>-162423</v>
      </c>
    </row>
    <row r="616" spans="1:32" ht="409.5" hidden="1" x14ac:dyDescent="0.25">
      <c r="A616">
        <v>13376</v>
      </c>
      <c r="B616" t="s">
        <v>2046</v>
      </c>
      <c r="C616" t="s">
        <v>80</v>
      </c>
      <c r="F616">
        <v>0</v>
      </c>
      <c r="G616" t="s">
        <v>1418</v>
      </c>
      <c r="H616" t="s">
        <v>43701</v>
      </c>
      <c r="Q616" t="s">
        <v>33</v>
      </c>
      <c r="AA616" t="s">
        <v>1419</v>
      </c>
      <c r="AB616" s="1" t="s">
        <v>32216</v>
      </c>
      <c r="AC616" t="s">
        <v>32217</v>
      </c>
      <c r="AD616">
        <v>-162849</v>
      </c>
      <c r="AE616" t="s">
        <v>38</v>
      </c>
      <c r="AF616">
        <v>98504</v>
      </c>
    </row>
    <row r="617" spans="1:32" hidden="1" x14ac:dyDescent="0.25">
      <c r="A617">
        <v>5705</v>
      </c>
      <c r="B617" t="s">
        <v>230</v>
      </c>
      <c r="C617" t="s">
        <v>45</v>
      </c>
      <c r="F617">
        <v>0</v>
      </c>
      <c r="H617" t="s">
        <v>43697</v>
      </c>
      <c r="Q617" t="s">
        <v>33</v>
      </c>
      <c r="AA617" t="s">
        <v>1914</v>
      </c>
      <c r="AB617" t="s">
        <v>1928</v>
      </c>
      <c r="AC617" t="s">
        <v>1865</v>
      </c>
      <c r="AD617">
        <v>-162879</v>
      </c>
    </row>
    <row r="618" spans="1:32" ht="409.5" hidden="1" x14ac:dyDescent="0.25">
      <c r="A618">
        <v>18770</v>
      </c>
      <c r="B618" t="s">
        <v>2046</v>
      </c>
      <c r="C618" t="s">
        <v>80</v>
      </c>
      <c r="F618">
        <v>0</v>
      </c>
      <c r="G618" t="s">
        <v>1190</v>
      </c>
      <c r="H618" t="s">
        <v>43701</v>
      </c>
      <c r="Q618" t="s">
        <v>33</v>
      </c>
      <c r="AA618" t="s">
        <v>1191</v>
      </c>
      <c r="AB618" s="1" t="s">
        <v>10441</v>
      </c>
      <c r="AC618" t="s">
        <v>10442</v>
      </c>
      <c r="AD618">
        <v>-163280</v>
      </c>
      <c r="AE618" t="s">
        <v>38</v>
      </c>
      <c r="AF618">
        <v>98040</v>
      </c>
    </row>
    <row r="619" spans="1:32" ht="150" hidden="1" x14ac:dyDescent="0.25">
      <c r="A619">
        <v>17762</v>
      </c>
      <c r="B619" t="s">
        <v>334</v>
      </c>
      <c r="C619" t="s">
        <v>45</v>
      </c>
      <c r="F619">
        <v>0</v>
      </c>
      <c r="H619" t="s">
        <v>43697</v>
      </c>
      <c r="P619" s="1" t="s">
        <v>4465</v>
      </c>
      <c r="Q619" t="s">
        <v>33</v>
      </c>
      <c r="Z619" t="s">
        <v>34</v>
      </c>
      <c r="AA619" t="s">
        <v>4468</v>
      </c>
      <c r="AB619" t="s">
        <v>19124</v>
      </c>
      <c r="AC619" t="s">
        <v>19125</v>
      </c>
      <c r="AD619">
        <v>-161932</v>
      </c>
      <c r="AE619" t="s">
        <v>38</v>
      </c>
      <c r="AF619">
        <v>98367</v>
      </c>
    </row>
    <row r="620" spans="1:32" ht="409.5" hidden="1" x14ac:dyDescent="0.25">
      <c r="A620">
        <v>12284</v>
      </c>
      <c r="B620" t="s">
        <v>230</v>
      </c>
      <c r="C620" t="s">
        <v>45</v>
      </c>
      <c r="F620">
        <v>0</v>
      </c>
      <c r="H620" t="s">
        <v>43697</v>
      </c>
      <c r="Q620" t="s">
        <v>33</v>
      </c>
      <c r="Z620" t="s">
        <v>34</v>
      </c>
      <c r="AA620" t="s">
        <v>22715</v>
      </c>
      <c r="AB620" s="1" t="s">
        <v>23055</v>
      </c>
      <c r="AC620" t="s">
        <v>22580</v>
      </c>
      <c r="AD620">
        <v>-163453</v>
      </c>
    </row>
    <row r="621" spans="1:32" hidden="1" x14ac:dyDescent="0.25">
      <c r="A621">
        <v>16859</v>
      </c>
      <c r="B621" t="s">
        <v>73</v>
      </c>
      <c r="C621" t="s">
        <v>74</v>
      </c>
      <c r="F621">
        <v>0</v>
      </c>
      <c r="H621" t="s">
        <v>43697</v>
      </c>
      <c r="I621">
        <v>0</v>
      </c>
      <c r="Q621" t="s">
        <v>63</v>
      </c>
      <c r="Z621" t="s">
        <v>34</v>
      </c>
      <c r="AA621" t="s">
        <v>2127</v>
      </c>
      <c r="AB621" t="s">
        <v>2128</v>
      </c>
      <c r="AC621" t="s">
        <v>2128</v>
      </c>
      <c r="AD621" t="s">
        <v>2129</v>
      </c>
      <c r="AE621" t="s">
        <v>38</v>
      </c>
      <c r="AF621">
        <v>98292</v>
      </c>
    </row>
    <row r="622" spans="1:32" hidden="1" x14ac:dyDescent="0.25">
      <c r="A622">
        <v>12730</v>
      </c>
      <c r="B622" t="s">
        <v>178</v>
      </c>
      <c r="C622" t="s">
        <v>179</v>
      </c>
      <c r="F622">
        <v>0</v>
      </c>
      <c r="G622" t="s">
        <v>19598</v>
      </c>
      <c r="H622" t="s">
        <v>43699</v>
      </c>
      <c r="Q622" t="s">
        <v>33</v>
      </c>
      <c r="Y622">
        <v>15</v>
      </c>
      <c r="Z622" t="s">
        <v>34</v>
      </c>
      <c r="AA622" t="s">
        <v>19599</v>
      </c>
      <c r="AB622" t="s">
        <v>19593</v>
      </c>
      <c r="AC622" t="s">
        <v>19593</v>
      </c>
      <c r="AD622">
        <v>-180213</v>
      </c>
      <c r="AE622" t="s">
        <v>38</v>
      </c>
    </row>
    <row r="623" spans="1:32" hidden="1" x14ac:dyDescent="0.25">
      <c r="A623">
        <v>11085</v>
      </c>
      <c r="B623" t="s">
        <v>124</v>
      </c>
      <c r="C623" t="s">
        <v>45</v>
      </c>
      <c r="F623">
        <v>0</v>
      </c>
      <c r="H623" t="s">
        <v>43697</v>
      </c>
      <c r="Q623" t="s">
        <v>33</v>
      </c>
      <c r="Z623" t="s">
        <v>34</v>
      </c>
      <c r="AA623" t="s">
        <v>355</v>
      </c>
      <c r="AB623" t="s">
        <v>356</v>
      </c>
      <c r="AC623" t="s">
        <v>357</v>
      </c>
      <c r="AD623">
        <v>-172566</v>
      </c>
      <c r="AE623" t="s">
        <v>38</v>
      </c>
      <c r="AF623">
        <v>98117</v>
      </c>
    </row>
    <row r="624" spans="1:32" hidden="1" x14ac:dyDescent="0.25">
      <c r="A624">
        <v>11317</v>
      </c>
      <c r="B624" t="s">
        <v>96</v>
      </c>
      <c r="C624" t="s">
        <v>97</v>
      </c>
      <c r="F624">
        <v>0</v>
      </c>
      <c r="H624" t="s">
        <v>43697</v>
      </c>
      <c r="Q624" t="s">
        <v>63</v>
      </c>
      <c r="Z624" t="s">
        <v>34</v>
      </c>
      <c r="AA624" t="s">
        <v>17627</v>
      </c>
      <c r="AB624" t="s">
        <v>17628</v>
      </c>
      <c r="AC624" t="s">
        <v>17629</v>
      </c>
      <c r="AD624">
        <v>-180042</v>
      </c>
      <c r="AE624" t="s">
        <v>102</v>
      </c>
      <c r="AF624">
        <v>97205</v>
      </c>
    </row>
    <row r="625" spans="1:32" hidden="1" x14ac:dyDescent="0.25">
      <c r="A625">
        <v>11208</v>
      </c>
      <c r="B625" t="s">
        <v>73</v>
      </c>
      <c r="C625" t="s">
        <v>74</v>
      </c>
      <c r="F625">
        <v>0</v>
      </c>
      <c r="H625" t="s">
        <v>43697</v>
      </c>
      <c r="Q625" t="s">
        <v>33</v>
      </c>
      <c r="AA625" t="s">
        <v>31382</v>
      </c>
      <c r="AB625" t="s">
        <v>31383</v>
      </c>
      <c r="AC625" t="s">
        <v>31384</v>
      </c>
      <c r="AD625">
        <v>-160232</v>
      </c>
    </row>
    <row r="626" spans="1:32" hidden="1" x14ac:dyDescent="0.25">
      <c r="A626">
        <v>10535</v>
      </c>
      <c r="B626" t="s">
        <v>96</v>
      </c>
      <c r="C626" t="s">
        <v>97</v>
      </c>
      <c r="F626">
        <v>0</v>
      </c>
      <c r="G626" t="s">
        <v>38769</v>
      </c>
      <c r="H626" t="s">
        <v>43701</v>
      </c>
      <c r="I626">
        <v>0</v>
      </c>
      <c r="Q626" t="s">
        <v>33</v>
      </c>
      <c r="Z626" t="s">
        <v>34</v>
      </c>
      <c r="AA626" t="s">
        <v>38770</v>
      </c>
      <c r="AB626" t="s">
        <v>38771</v>
      </c>
      <c r="AC626" t="s">
        <v>38772</v>
      </c>
      <c r="AD626" t="s">
        <v>38773</v>
      </c>
      <c r="AE626" t="s">
        <v>38</v>
      </c>
      <c r="AF626">
        <v>98532</v>
      </c>
    </row>
    <row r="627" spans="1:32" ht="409.5" x14ac:dyDescent="0.25">
      <c r="A627">
        <v>17344</v>
      </c>
      <c r="B627" t="s">
        <v>230</v>
      </c>
      <c r="C627" t="s">
        <v>45</v>
      </c>
      <c r="F627">
        <v>0</v>
      </c>
      <c r="G627" t="s">
        <v>20250</v>
      </c>
      <c r="H627" t="s">
        <v>43701</v>
      </c>
      <c r="Q627" t="s">
        <v>33</v>
      </c>
      <c r="Z627" t="s">
        <v>34</v>
      </c>
      <c r="AA627" t="s">
        <v>22643</v>
      </c>
      <c r="AB627" s="1" t="s">
        <v>23143</v>
      </c>
      <c r="AC627" t="s">
        <v>22580</v>
      </c>
      <c r="AD627">
        <v>-170568</v>
      </c>
    </row>
    <row r="628" spans="1:32" hidden="1" x14ac:dyDescent="0.25">
      <c r="A628">
        <v>10202</v>
      </c>
      <c r="B628" t="s">
        <v>44</v>
      </c>
      <c r="C628" t="s">
        <v>45</v>
      </c>
      <c r="F628">
        <v>0</v>
      </c>
      <c r="H628" t="s">
        <v>43697</v>
      </c>
      <c r="I628">
        <v>0</v>
      </c>
      <c r="Q628" t="s">
        <v>33</v>
      </c>
      <c r="Z628" t="s">
        <v>34</v>
      </c>
      <c r="AA628" t="s">
        <v>43373</v>
      </c>
      <c r="AB628" t="s">
        <v>43374</v>
      </c>
      <c r="AC628" t="s">
        <v>43374</v>
      </c>
      <c r="AD628" t="s">
        <v>43375</v>
      </c>
    </row>
    <row r="629" spans="1:32" hidden="1" x14ac:dyDescent="0.25">
      <c r="A629">
        <v>17426</v>
      </c>
      <c r="B629" t="s">
        <v>2046</v>
      </c>
      <c r="C629" t="s">
        <v>80</v>
      </c>
      <c r="F629">
        <v>0</v>
      </c>
      <c r="G629" t="s">
        <v>215</v>
      </c>
      <c r="H629" t="s">
        <v>43701</v>
      </c>
      <c r="Q629" t="s">
        <v>33</v>
      </c>
      <c r="AA629" t="s">
        <v>12562</v>
      </c>
      <c r="AB629" t="s">
        <v>13083</v>
      </c>
      <c r="AC629" t="s">
        <v>13084</v>
      </c>
      <c r="AD629">
        <v>-181490</v>
      </c>
      <c r="AE629" t="s">
        <v>38</v>
      </c>
      <c r="AF629">
        <v>98133</v>
      </c>
    </row>
    <row r="630" spans="1:32" ht="409.5" hidden="1" x14ac:dyDescent="0.25">
      <c r="A630">
        <v>3154</v>
      </c>
      <c r="B630" t="s">
        <v>230</v>
      </c>
      <c r="C630" t="s">
        <v>45</v>
      </c>
      <c r="F630">
        <v>0</v>
      </c>
      <c r="H630" t="s">
        <v>43697</v>
      </c>
      <c r="Q630" t="s">
        <v>33</v>
      </c>
      <c r="Y630">
        <v>15</v>
      </c>
      <c r="Z630" t="s">
        <v>34</v>
      </c>
      <c r="AA630" t="s">
        <v>22796</v>
      </c>
      <c r="AB630" s="1" t="s">
        <v>23445</v>
      </c>
      <c r="AC630" t="s">
        <v>22580</v>
      </c>
      <c r="AD630">
        <v>-180485</v>
      </c>
    </row>
    <row r="631" spans="1:32" ht="409.5" hidden="1" x14ac:dyDescent="0.25">
      <c r="A631">
        <v>1297</v>
      </c>
      <c r="B631" t="s">
        <v>230</v>
      </c>
      <c r="C631" t="s">
        <v>45</v>
      </c>
      <c r="F631">
        <v>0</v>
      </c>
      <c r="H631" t="s">
        <v>43697</v>
      </c>
      <c r="Q631" t="s">
        <v>33</v>
      </c>
      <c r="Z631" t="s">
        <v>34</v>
      </c>
      <c r="AA631" t="s">
        <v>22968</v>
      </c>
      <c r="AB631" s="1" t="s">
        <v>22987</v>
      </c>
      <c r="AC631" t="s">
        <v>22580</v>
      </c>
      <c r="AD631">
        <v>-162884</v>
      </c>
    </row>
    <row r="632" spans="1:32" ht="409.5" x14ac:dyDescent="0.25">
      <c r="A632">
        <v>2288</v>
      </c>
      <c r="B632" t="s">
        <v>230</v>
      </c>
      <c r="C632" t="s">
        <v>45</v>
      </c>
      <c r="F632">
        <v>0</v>
      </c>
      <c r="G632" t="s">
        <v>20250</v>
      </c>
      <c r="H632" t="s">
        <v>43701</v>
      </c>
      <c r="Q632" t="s">
        <v>33</v>
      </c>
      <c r="Z632" t="s">
        <v>34</v>
      </c>
      <c r="AA632" t="s">
        <v>22643</v>
      </c>
      <c r="AB632" s="1" t="s">
        <v>23227</v>
      </c>
      <c r="AC632" t="s">
        <v>22580</v>
      </c>
      <c r="AD632">
        <v>-171172</v>
      </c>
    </row>
    <row r="633" spans="1:32" ht="409.5" hidden="1" x14ac:dyDescent="0.25">
      <c r="A633">
        <v>446</v>
      </c>
      <c r="B633" t="s">
        <v>30</v>
      </c>
      <c r="C633" t="s">
        <v>31</v>
      </c>
      <c r="F633">
        <v>0</v>
      </c>
      <c r="H633" t="s">
        <v>43697</v>
      </c>
      <c r="Q633" t="s">
        <v>33</v>
      </c>
      <c r="Z633" t="s">
        <v>34</v>
      </c>
      <c r="AA633" t="s">
        <v>41226</v>
      </c>
      <c r="AB633" s="1" t="s">
        <v>41227</v>
      </c>
      <c r="AC633" t="s">
        <v>41228</v>
      </c>
      <c r="AD633">
        <v>-161129</v>
      </c>
    </row>
    <row r="634" spans="1:32" hidden="1" x14ac:dyDescent="0.25">
      <c r="A634">
        <v>18748</v>
      </c>
      <c r="B634" t="s">
        <v>2046</v>
      </c>
      <c r="C634" t="s">
        <v>80</v>
      </c>
      <c r="F634">
        <v>0</v>
      </c>
      <c r="G634" t="s">
        <v>1961</v>
      </c>
      <c r="H634" t="s">
        <v>43698</v>
      </c>
      <c r="Q634" t="s">
        <v>33</v>
      </c>
      <c r="AA634" t="s">
        <v>13272</v>
      </c>
      <c r="AB634" t="s">
        <v>13273</v>
      </c>
      <c r="AC634" t="s">
        <v>13265</v>
      </c>
      <c r="AD634">
        <v>-160498</v>
      </c>
      <c r="AE634" t="s">
        <v>38</v>
      </c>
      <c r="AF634">
        <v>98195</v>
      </c>
    </row>
    <row r="635" spans="1:32" ht="330" x14ac:dyDescent="0.25">
      <c r="A635">
        <v>10543</v>
      </c>
      <c r="B635" t="s">
        <v>124</v>
      </c>
      <c r="C635" t="s">
        <v>45</v>
      </c>
      <c r="F635">
        <v>0</v>
      </c>
      <c r="G635" t="s">
        <v>20250</v>
      </c>
      <c r="H635" t="s">
        <v>43701</v>
      </c>
      <c r="I635">
        <v>0</v>
      </c>
      <c r="Q635" t="s">
        <v>33</v>
      </c>
      <c r="Z635" t="s">
        <v>34</v>
      </c>
      <c r="AA635" t="s">
        <v>22656</v>
      </c>
      <c r="AB635" s="1" t="s">
        <v>28668</v>
      </c>
      <c r="AC635" t="s">
        <v>28669</v>
      </c>
      <c r="AD635" t="s">
        <v>28670</v>
      </c>
      <c r="AE635" t="s">
        <v>102</v>
      </c>
      <c r="AF635">
        <v>97302</v>
      </c>
    </row>
    <row r="636" spans="1:32" hidden="1" x14ac:dyDescent="0.25">
      <c r="A636">
        <v>7714</v>
      </c>
      <c r="B636" t="s">
        <v>2046</v>
      </c>
      <c r="C636" t="s">
        <v>80</v>
      </c>
      <c r="F636">
        <v>0</v>
      </c>
      <c r="G636" t="s">
        <v>15818</v>
      </c>
      <c r="H636" t="s">
        <v>43701</v>
      </c>
      <c r="I636">
        <v>0</v>
      </c>
      <c r="Q636" t="s">
        <v>33</v>
      </c>
      <c r="AA636" t="s">
        <v>15819</v>
      </c>
      <c r="AB636" t="s">
        <v>15820</v>
      </c>
      <c r="AC636" t="s">
        <v>15821</v>
      </c>
      <c r="AD636" t="s">
        <v>15822</v>
      </c>
      <c r="AE636" t="s">
        <v>38</v>
      </c>
      <c r="AF636">
        <v>98584</v>
      </c>
    </row>
    <row r="637" spans="1:32" hidden="1" x14ac:dyDescent="0.25">
      <c r="A637">
        <v>5550</v>
      </c>
      <c r="B637" t="s">
        <v>79</v>
      </c>
      <c r="C637" t="s">
        <v>80</v>
      </c>
      <c r="F637">
        <v>0</v>
      </c>
      <c r="G637" t="s">
        <v>20408</v>
      </c>
      <c r="H637" t="s">
        <v>43701</v>
      </c>
      <c r="Q637" t="s">
        <v>33</v>
      </c>
      <c r="AA637" t="s">
        <v>16516</v>
      </c>
      <c r="AB637" t="s">
        <v>26320</v>
      </c>
      <c r="AC637" t="s">
        <v>26321</v>
      </c>
      <c r="AD637">
        <v>-180821</v>
      </c>
      <c r="AE637" t="s">
        <v>38</v>
      </c>
      <c r="AF637">
        <v>99260</v>
      </c>
    </row>
    <row r="638" spans="1:32" hidden="1" x14ac:dyDescent="0.25">
      <c r="A638">
        <v>18820</v>
      </c>
      <c r="B638" t="s">
        <v>244</v>
      </c>
      <c r="C638" t="s">
        <v>245</v>
      </c>
      <c r="F638">
        <v>0</v>
      </c>
      <c r="H638" t="s">
        <v>43697</v>
      </c>
      <c r="Q638" t="s">
        <v>33</v>
      </c>
      <c r="Z638" t="s">
        <v>34</v>
      </c>
      <c r="AA638" t="s">
        <v>28023</v>
      </c>
      <c r="AB638" t="s">
        <v>28024</v>
      </c>
      <c r="AC638" t="s">
        <v>28024</v>
      </c>
      <c r="AD638">
        <v>-172774</v>
      </c>
      <c r="AE638" t="s">
        <v>38</v>
      </c>
      <c r="AF638">
        <v>98043</v>
      </c>
    </row>
    <row r="639" spans="1:32" hidden="1" x14ac:dyDescent="0.25">
      <c r="A639">
        <v>8504</v>
      </c>
      <c r="B639" t="s">
        <v>334</v>
      </c>
      <c r="C639" t="s">
        <v>45</v>
      </c>
      <c r="F639">
        <v>0</v>
      </c>
      <c r="H639" t="s">
        <v>43697</v>
      </c>
      <c r="I639">
        <v>0</v>
      </c>
      <c r="Q639" t="s">
        <v>33</v>
      </c>
      <c r="AA639" t="s">
        <v>33386</v>
      </c>
      <c r="AB639" t="s">
        <v>33387</v>
      </c>
      <c r="AC639" t="s">
        <v>33388</v>
      </c>
      <c r="AD639" t="s">
        <v>33389</v>
      </c>
    </row>
    <row r="640" spans="1:32" hidden="1" x14ac:dyDescent="0.25">
      <c r="A640">
        <v>7169</v>
      </c>
      <c r="B640" t="s">
        <v>2046</v>
      </c>
      <c r="C640" t="s">
        <v>80</v>
      </c>
      <c r="F640">
        <v>0</v>
      </c>
      <c r="H640" t="s">
        <v>43697</v>
      </c>
      <c r="Q640" t="s">
        <v>33</v>
      </c>
      <c r="AA640" t="s">
        <v>11505</v>
      </c>
      <c r="AB640" t="s">
        <v>11506</v>
      </c>
      <c r="AC640" t="s">
        <v>11507</v>
      </c>
      <c r="AD640">
        <v>-162131</v>
      </c>
      <c r="AE640" t="s">
        <v>38</v>
      </c>
      <c r="AF640">
        <v>98012</v>
      </c>
    </row>
    <row r="641" spans="1:32" ht="409.5" hidden="1" x14ac:dyDescent="0.25">
      <c r="A641">
        <v>4046</v>
      </c>
      <c r="B641" t="s">
        <v>124</v>
      </c>
      <c r="C641" t="s">
        <v>45</v>
      </c>
      <c r="F641">
        <v>0</v>
      </c>
      <c r="H641" t="s">
        <v>43697</v>
      </c>
      <c r="P641" t="s">
        <v>4706</v>
      </c>
      <c r="Q641" t="s">
        <v>33</v>
      </c>
      <c r="Z641" t="s">
        <v>34</v>
      </c>
      <c r="AA641" t="s">
        <v>405</v>
      </c>
      <c r="AB641" s="1" t="s">
        <v>27289</v>
      </c>
      <c r="AC641" t="s">
        <v>27290</v>
      </c>
      <c r="AD641">
        <v>-171857</v>
      </c>
    </row>
    <row r="642" spans="1:32" ht="409.5" x14ac:dyDescent="0.25">
      <c r="A642">
        <v>9099</v>
      </c>
      <c r="B642" t="s">
        <v>3712</v>
      </c>
      <c r="C642" t="s">
        <v>16820</v>
      </c>
      <c r="F642">
        <v>0</v>
      </c>
      <c r="G642" t="s">
        <v>20250</v>
      </c>
      <c r="H642" t="s">
        <v>43701</v>
      </c>
      <c r="I642">
        <v>0</v>
      </c>
      <c r="Q642" t="s">
        <v>33</v>
      </c>
      <c r="Z642" t="s">
        <v>34</v>
      </c>
      <c r="AA642" t="s">
        <v>22787</v>
      </c>
      <c r="AB642" s="1" t="s">
        <v>24453</v>
      </c>
      <c r="AC642" t="s">
        <v>24027</v>
      </c>
      <c r="AD642" t="s">
        <v>24454</v>
      </c>
      <c r="AE642" t="s">
        <v>102</v>
      </c>
      <c r="AF642">
        <v>97302</v>
      </c>
    </row>
    <row r="643" spans="1:32" ht="409.5" hidden="1" x14ac:dyDescent="0.25">
      <c r="A643">
        <v>19226</v>
      </c>
      <c r="B643" t="s">
        <v>2046</v>
      </c>
      <c r="C643" t="s">
        <v>80</v>
      </c>
      <c r="F643">
        <v>0</v>
      </c>
      <c r="G643" t="s">
        <v>1418</v>
      </c>
      <c r="H643" t="s">
        <v>43701</v>
      </c>
      <c r="Q643" t="s">
        <v>33</v>
      </c>
      <c r="AA643" t="s">
        <v>1419</v>
      </c>
      <c r="AB643" s="1" t="s">
        <v>16496</v>
      </c>
      <c r="AC643" t="s">
        <v>16497</v>
      </c>
      <c r="AD643">
        <v>-170675</v>
      </c>
      <c r="AE643" t="s">
        <v>38</v>
      </c>
      <c r="AF643">
        <v>98501</v>
      </c>
    </row>
    <row r="644" spans="1:32" hidden="1" x14ac:dyDescent="0.25">
      <c r="A644">
        <v>252</v>
      </c>
      <c r="B644" t="s">
        <v>230</v>
      </c>
      <c r="C644" t="s">
        <v>45</v>
      </c>
      <c r="F644">
        <v>0</v>
      </c>
      <c r="H644" t="s">
        <v>43697</v>
      </c>
      <c r="Q644" t="s">
        <v>33</v>
      </c>
      <c r="AA644" t="s">
        <v>1951</v>
      </c>
      <c r="AB644" t="s">
        <v>1952</v>
      </c>
      <c r="AC644" t="s">
        <v>1865</v>
      </c>
      <c r="AD644">
        <v>-170661</v>
      </c>
    </row>
    <row r="645" spans="1:32" ht="409.5" hidden="1" x14ac:dyDescent="0.25">
      <c r="A645">
        <v>17180</v>
      </c>
      <c r="B645" t="s">
        <v>244</v>
      </c>
      <c r="C645" t="s">
        <v>245</v>
      </c>
      <c r="F645">
        <v>0</v>
      </c>
      <c r="H645" t="s">
        <v>43697</v>
      </c>
      <c r="Q645" t="s">
        <v>63</v>
      </c>
      <c r="Z645" t="s">
        <v>34</v>
      </c>
      <c r="AA645" t="s">
        <v>25058</v>
      </c>
      <c r="AB645" s="1" t="s">
        <v>25059</v>
      </c>
      <c r="AC645" t="s">
        <v>25060</v>
      </c>
      <c r="AD645">
        <v>-160533</v>
      </c>
      <c r="AE645" t="s">
        <v>38</v>
      </c>
      <c r="AF645">
        <v>98801</v>
      </c>
    </row>
    <row r="646" spans="1:32" hidden="1" x14ac:dyDescent="0.25">
      <c r="A646">
        <v>12577</v>
      </c>
      <c r="B646" t="s">
        <v>334</v>
      </c>
      <c r="C646" t="s">
        <v>45</v>
      </c>
      <c r="F646">
        <v>0</v>
      </c>
      <c r="H646" t="s">
        <v>43697</v>
      </c>
      <c r="P646" t="s">
        <v>1144</v>
      </c>
      <c r="Q646" t="s">
        <v>52</v>
      </c>
      <c r="X646" t="s">
        <v>37265</v>
      </c>
      <c r="Y646">
        <v>60</v>
      </c>
      <c r="Z646" t="s">
        <v>34</v>
      </c>
      <c r="AA646" t="s">
        <v>8810</v>
      </c>
      <c r="AB646" t="s">
        <v>37266</v>
      </c>
      <c r="AC646" t="s">
        <v>37267</v>
      </c>
      <c r="AD646">
        <v>-161168</v>
      </c>
      <c r="AE646" t="s">
        <v>38</v>
      </c>
      <c r="AF646">
        <v>98513</v>
      </c>
    </row>
    <row r="647" spans="1:32" hidden="1" x14ac:dyDescent="0.25">
      <c r="A647">
        <v>9757</v>
      </c>
      <c r="B647" t="s">
        <v>1203</v>
      </c>
      <c r="C647" t="s">
        <v>45</v>
      </c>
      <c r="F647">
        <v>0</v>
      </c>
      <c r="H647" t="s">
        <v>43697</v>
      </c>
      <c r="I647">
        <v>0</v>
      </c>
      <c r="Q647" t="s">
        <v>63</v>
      </c>
      <c r="Z647" t="s">
        <v>34</v>
      </c>
      <c r="AA647" t="s">
        <v>21008</v>
      </c>
      <c r="AB647" t="s">
        <v>21009</v>
      </c>
      <c r="AC647" t="s">
        <v>2406</v>
      </c>
      <c r="AD647" t="s">
        <v>21010</v>
      </c>
      <c r="AE647" t="s">
        <v>38</v>
      </c>
      <c r="AF647">
        <v>98530</v>
      </c>
    </row>
    <row r="648" spans="1:32" hidden="1" x14ac:dyDescent="0.25">
      <c r="A648">
        <v>8867</v>
      </c>
      <c r="B648" t="s">
        <v>230</v>
      </c>
      <c r="C648" t="s">
        <v>45</v>
      </c>
      <c r="F648">
        <v>0</v>
      </c>
      <c r="H648" t="s">
        <v>43697</v>
      </c>
      <c r="Q648" t="s">
        <v>33</v>
      </c>
      <c r="Z648" t="s">
        <v>34</v>
      </c>
      <c r="AA648" t="s">
        <v>22965</v>
      </c>
      <c r="AB648" t="s">
        <v>22966</v>
      </c>
      <c r="AC648" t="s">
        <v>22580</v>
      </c>
      <c r="AD648">
        <v>-162660</v>
      </c>
    </row>
    <row r="649" spans="1:32" hidden="1" x14ac:dyDescent="0.25">
      <c r="A649">
        <v>11832</v>
      </c>
      <c r="B649" t="s">
        <v>334</v>
      </c>
      <c r="C649" t="s">
        <v>45</v>
      </c>
      <c r="F649">
        <v>0</v>
      </c>
      <c r="H649" t="s">
        <v>43697</v>
      </c>
      <c r="Q649" t="s">
        <v>33</v>
      </c>
      <c r="Y649">
        <v>15</v>
      </c>
      <c r="Z649" t="s">
        <v>34</v>
      </c>
      <c r="AA649" t="s">
        <v>2382</v>
      </c>
      <c r="AB649" t="s">
        <v>18936</v>
      </c>
      <c r="AC649" t="s">
        <v>18937</v>
      </c>
      <c r="AD649">
        <v>-181355</v>
      </c>
      <c r="AE649" t="s">
        <v>38</v>
      </c>
      <c r="AF649">
        <v>98661</v>
      </c>
    </row>
    <row r="650" spans="1:32" hidden="1" x14ac:dyDescent="0.25">
      <c r="A650">
        <v>8503</v>
      </c>
      <c r="B650" t="s">
        <v>334</v>
      </c>
      <c r="C650" t="s">
        <v>45</v>
      </c>
      <c r="F650">
        <v>0</v>
      </c>
      <c r="G650" t="s">
        <v>14328</v>
      </c>
      <c r="H650" t="s">
        <v>43701</v>
      </c>
      <c r="Q650" t="s">
        <v>33</v>
      </c>
      <c r="AA650" t="s">
        <v>5597</v>
      </c>
      <c r="AB650" t="s">
        <v>31373</v>
      </c>
      <c r="AC650" t="s">
        <v>31374</v>
      </c>
      <c r="AD650">
        <v>-161806</v>
      </c>
      <c r="AE650" t="s">
        <v>38</v>
      </c>
      <c r="AF650">
        <v>98908</v>
      </c>
    </row>
    <row r="651" spans="1:32" hidden="1" x14ac:dyDescent="0.25">
      <c r="A651">
        <v>15524</v>
      </c>
      <c r="B651" t="s">
        <v>1483</v>
      </c>
      <c r="F651">
        <v>0</v>
      </c>
      <c r="H651" t="s">
        <v>43697</v>
      </c>
      <c r="I651">
        <v>0</v>
      </c>
      <c r="Q651" t="s">
        <v>33</v>
      </c>
      <c r="Z651" t="s">
        <v>34</v>
      </c>
      <c r="AA651" t="s">
        <v>39262</v>
      </c>
      <c r="AB651" t="s">
        <v>39263</v>
      </c>
      <c r="AC651" t="s">
        <v>39263</v>
      </c>
      <c r="AD651" t="s">
        <v>39264</v>
      </c>
      <c r="AE651" t="s">
        <v>38</v>
      </c>
      <c r="AF651">
        <v>98816</v>
      </c>
    </row>
    <row r="652" spans="1:32" hidden="1" x14ac:dyDescent="0.25">
      <c r="A652">
        <v>12279</v>
      </c>
      <c r="B652" t="s">
        <v>68</v>
      </c>
      <c r="C652" t="s">
        <v>45</v>
      </c>
      <c r="F652">
        <v>0</v>
      </c>
      <c r="H652" t="s">
        <v>43697</v>
      </c>
      <c r="Q652" t="s">
        <v>8498</v>
      </c>
      <c r="AD652">
        <v>-181611</v>
      </c>
    </row>
    <row r="653" spans="1:32" ht="409.5" x14ac:dyDescent="0.25">
      <c r="A653">
        <v>7984</v>
      </c>
      <c r="B653" t="s">
        <v>276</v>
      </c>
      <c r="C653" t="s">
        <v>45</v>
      </c>
      <c r="F653">
        <v>0</v>
      </c>
      <c r="G653" t="s">
        <v>20250</v>
      </c>
      <c r="H653" t="s">
        <v>43701</v>
      </c>
      <c r="I653">
        <v>0</v>
      </c>
      <c r="Q653" t="s">
        <v>33</v>
      </c>
      <c r="Z653" t="s">
        <v>34</v>
      </c>
      <c r="AA653" t="s">
        <v>22656</v>
      </c>
      <c r="AB653" s="1" t="s">
        <v>22725</v>
      </c>
      <c r="AC653" t="s">
        <v>22580</v>
      </c>
      <c r="AD653" t="s">
        <v>22726</v>
      </c>
    </row>
    <row r="654" spans="1:32" hidden="1" x14ac:dyDescent="0.25">
      <c r="A654">
        <v>7321</v>
      </c>
      <c r="B654" t="s">
        <v>164</v>
      </c>
      <c r="C654" t="s">
        <v>165</v>
      </c>
      <c r="F654">
        <v>0</v>
      </c>
      <c r="G654" t="s">
        <v>6181</v>
      </c>
      <c r="H654" t="s">
        <v>43701</v>
      </c>
      <c r="Q654" t="s">
        <v>33</v>
      </c>
      <c r="Y654">
        <v>30</v>
      </c>
      <c r="Z654" t="s">
        <v>34</v>
      </c>
      <c r="AA654" t="s">
        <v>17221</v>
      </c>
      <c r="AB654" t="s">
        <v>17222</v>
      </c>
      <c r="AC654" t="s">
        <v>17223</v>
      </c>
      <c r="AD654">
        <v>-172581</v>
      </c>
      <c r="AE654" t="s">
        <v>38</v>
      </c>
      <c r="AF654">
        <v>98104</v>
      </c>
    </row>
    <row r="655" spans="1:32" ht="409.5" hidden="1" x14ac:dyDescent="0.25">
      <c r="A655">
        <v>19549</v>
      </c>
      <c r="B655" t="s">
        <v>44</v>
      </c>
      <c r="C655" t="s">
        <v>45</v>
      </c>
      <c r="F655">
        <v>0</v>
      </c>
      <c r="H655" t="s">
        <v>43697</v>
      </c>
      <c r="I655">
        <v>0</v>
      </c>
      <c r="Q655" t="s">
        <v>33</v>
      </c>
      <c r="Z655" t="s">
        <v>34</v>
      </c>
      <c r="AA655" t="s">
        <v>19736</v>
      </c>
      <c r="AB655" s="1" t="s">
        <v>19737</v>
      </c>
      <c r="AC655" s="1" t="s">
        <v>19737</v>
      </c>
      <c r="AD655" t="s">
        <v>19738</v>
      </c>
      <c r="AE655" t="s">
        <v>38</v>
      </c>
      <c r="AF655">
        <v>98584</v>
      </c>
    </row>
    <row r="656" spans="1:32" hidden="1" x14ac:dyDescent="0.25">
      <c r="A656">
        <v>13026</v>
      </c>
      <c r="B656" t="s">
        <v>677</v>
      </c>
      <c r="C656" t="s">
        <v>80</v>
      </c>
      <c r="F656">
        <v>0</v>
      </c>
      <c r="G656" t="s">
        <v>1418</v>
      </c>
      <c r="H656" t="s">
        <v>43701</v>
      </c>
      <c r="I656">
        <v>0</v>
      </c>
      <c r="Q656" t="s">
        <v>33</v>
      </c>
      <c r="AA656" t="s">
        <v>5784</v>
      </c>
      <c r="AB656" t="s">
        <v>8382</v>
      </c>
      <c r="AC656" t="s">
        <v>8383</v>
      </c>
      <c r="AD656" t="s">
        <v>8384</v>
      </c>
      <c r="AE656" t="s">
        <v>38</v>
      </c>
      <c r="AF656">
        <v>98504</v>
      </c>
    </row>
    <row r="657" spans="1:32" hidden="1" x14ac:dyDescent="0.25">
      <c r="A657">
        <v>4460</v>
      </c>
      <c r="B657" t="s">
        <v>79</v>
      </c>
      <c r="C657" t="s">
        <v>80</v>
      </c>
      <c r="F657">
        <v>0</v>
      </c>
      <c r="H657" t="s">
        <v>43697</v>
      </c>
      <c r="Q657" t="s">
        <v>33</v>
      </c>
      <c r="AA657" t="s">
        <v>26932</v>
      </c>
      <c r="AB657" t="s">
        <v>26933</v>
      </c>
      <c r="AC657" t="s">
        <v>26934</v>
      </c>
      <c r="AD657">
        <v>-171853</v>
      </c>
      <c r="AE657" t="s">
        <v>38</v>
      </c>
      <c r="AF657">
        <v>98118</v>
      </c>
    </row>
    <row r="658" spans="1:32" hidden="1" x14ac:dyDescent="0.25">
      <c r="A658">
        <v>10850</v>
      </c>
      <c r="B658" t="s">
        <v>124</v>
      </c>
      <c r="C658" t="s">
        <v>45</v>
      </c>
      <c r="F658">
        <v>0</v>
      </c>
      <c r="H658" t="s">
        <v>43697</v>
      </c>
      <c r="Q658" t="s">
        <v>33</v>
      </c>
      <c r="Z658" t="s">
        <v>34</v>
      </c>
      <c r="AA658" t="s">
        <v>5557</v>
      </c>
      <c r="AB658" t="s">
        <v>5558</v>
      </c>
      <c r="AC658" t="s">
        <v>5559</v>
      </c>
      <c r="AD658">
        <v>-171040</v>
      </c>
      <c r="AE658" t="s">
        <v>38</v>
      </c>
      <c r="AF658">
        <v>98087</v>
      </c>
    </row>
    <row r="659" spans="1:32" ht="409.5" hidden="1" x14ac:dyDescent="0.25">
      <c r="A659">
        <v>7804</v>
      </c>
      <c r="B659" t="s">
        <v>1203</v>
      </c>
      <c r="C659" t="s">
        <v>45</v>
      </c>
      <c r="F659">
        <v>0</v>
      </c>
      <c r="H659" t="s">
        <v>43697</v>
      </c>
      <c r="I659">
        <v>0</v>
      </c>
      <c r="Q659" t="s">
        <v>33</v>
      </c>
      <c r="Z659" t="s">
        <v>34</v>
      </c>
      <c r="AA659" t="s">
        <v>8895</v>
      </c>
      <c r="AB659" s="1" t="s">
        <v>8896</v>
      </c>
      <c r="AC659" t="s">
        <v>8893</v>
      </c>
      <c r="AD659" t="s">
        <v>8897</v>
      </c>
    </row>
    <row r="660" spans="1:32" ht="255" hidden="1" x14ac:dyDescent="0.25">
      <c r="A660">
        <v>10772</v>
      </c>
      <c r="B660" t="s">
        <v>334</v>
      </c>
      <c r="C660" t="s">
        <v>45</v>
      </c>
      <c r="F660">
        <v>0</v>
      </c>
      <c r="G660" t="s">
        <v>789</v>
      </c>
      <c r="H660" t="s">
        <v>43701</v>
      </c>
      <c r="I660">
        <v>0</v>
      </c>
      <c r="Q660" t="s">
        <v>33</v>
      </c>
      <c r="Z660" t="s">
        <v>34</v>
      </c>
      <c r="AA660" t="s">
        <v>790</v>
      </c>
      <c r="AB660" s="1" t="s">
        <v>27690</v>
      </c>
      <c r="AC660" t="s">
        <v>27691</v>
      </c>
      <c r="AD660" t="s">
        <v>27692</v>
      </c>
      <c r="AE660" t="s">
        <v>38</v>
      </c>
      <c r="AF660">
        <v>99362</v>
      </c>
    </row>
    <row r="661" spans="1:32" ht="409.5" x14ac:dyDescent="0.25">
      <c r="A661">
        <v>15793</v>
      </c>
      <c r="B661" t="s">
        <v>230</v>
      </c>
      <c r="C661" t="s">
        <v>45</v>
      </c>
      <c r="F661">
        <v>0</v>
      </c>
      <c r="G661" t="s">
        <v>20250</v>
      </c>
      <c r="H661" t="s">
        <v>43701</v>
      </c>
      <c r="Q661" t="s">
        <v>33</v>
      </c>
      <c r="Z661" t="s">
        <v>34</v>
      </c>
      <c r="AA661" t="s">
        <v>22643</v>
      </c>
      <c r="AB661" s="1" t="s">
        <v>23187</v>
      </c>
      <c r="AC661" t="s">
        <v>22580</v>
      </c>
      <c r="AD661">
        <v>-170913</v>
      </c>
    </row>
    <row r="662" spans="1:32" ht="409.5" x14ac:dyDescent="0.25">
      <c r="A662">
        <v>4203</v>
      </c>
      <c r="B662" t="s">
        <v>230</v>
      </c>
      <c r="C662" t="s">
        <v>45</v>
      </c>
      <c r="F662">
        <v>0</v>
      </c>
      <c r="G662" t="s">
        <v>20250</v>
      </c>
      <c r="H662" t="s">
        <v>43701</v>
      </c>
      <c r="Q662" t="s">
        <v>33</v>
      </c>
      <c r="Z662" t="s">
        <v>34</v>
      </c>
      <c r="AA662" t="s">
        <v>22656</v>
      </c>
      <c r="AB662" s="1" t="s">
        <v>22948</v>
      </c>
      <c r="AC662" t="s">
        <v>22580</v>
      </c>
      <c r="AD662">
        <v>-162545</v>
      </c>
    </row>
    <row r="663" spans="1:32" hidden="1" x14ac:dyDescent="0.25">
      <c r="A663">
        <v>970</v>
      </c>
      <c r="B663" t="s">
        <v>489</v>
      </c>
      <c r="C663" t="s">
        <v>45</v>
      </c>
      <c r="F663">
        <v>0</v>
      </c>
      <c r="H663" t="s">
        <v>43697</v>
      </c>
      <c r="P663" t="s">
        <v>894</v>
      </c>
      <c r="Q663" t="s">
        <v>33</v>
      </c>
      <c r="Z663" t="s">
        <v>34</v>
      </c>
      <c r="AA663" t="s">
        <v>3970</v>
      </c>
      <c r="AB663" t="s">
        <v>25040</v>
      </c>
      <c r="AC663" t="s">
        <v>25041</v>
      </c>
      <c r="AD663">
        <v>-171514</v>
      </c>
      <c r="AE663" t="s">
        <v>38</v>
      </c>
      <c r="AF663">
        <v>98104</v>
      </c>
    </row>
    <row r="664" spans="1:32" ht="409.5" hidden="1" x14ac:dyDescent="0.25">
      <c r="A664">
        <v>16604</v>
      </c>
      <c r="B664" t="s">
        <v>96</v>
      </c>
      <c r="C664" t="s">
        <v>97</v>
      </c>
      <c r="F664">
        <v>0</v>
      </c>
      <c r="G664" t="s">
        <v>32330</v>
      </c>
      <c r="H664" t="s">
        <v>43699</v>
      </c>
      <c r="Q664" t="s">
        <v>33</v>
      </c>
      <c r="Z664" t="s">
        <v>34</v>
      </c>
      <c r="AA664" t="s">
        <v>32331</v>
      </c>
      <c r="AB664" s="1" t="s">
        <v>32332</v>
      </c>
      <c r="AC664" t="s">
        <v>32333</v>
      </c>
      <c r="AD664">
        <v>-162229</v>
      </c>
    </row>
    <row r="665" spans="1:32" hidden="1" x14ac:dyDescent="0.25">
      <c r="A665">
        <v>15456</v>
      </c>
      <c r="B665" t="s">
        <v>2046</v>
      </c>
      <c r="C665" t="s">
        <v>80</v>
      </c>
      <c r="F665">
        <v>0</v>
      </c>
      <c r="G665" t="s">
        <v>4879</v>
      </c>
      <c r="H665" t="s">
        <v>43701</v>
      </c>
      <c r="I665">
        <v>0</v>
      </c>
      <c r="Q665" t="s">
        <v>33</v>
      </c>
      <c r="AA665" t="s">
        <v>6156</v>
      </c>
      <c r="AB665" t="s">
        <v>7368</v>
      </c>
      <c r="AC665" t="s">
        <v>7369</v>
      </c>
      <c r="AD665" t="s">
        <v>7370</v>
      </c>
      <c r="AE665" t="s">
        <v>38</v>
      </c>
      <c r="AF665">
        <v>98032</v>
      </c>
    </row>
    <row r="666" spans="1:32" ht="409.5" hidden="1" x14ac:dyDescent="0.25">
      <c r="A666">
        <v>11204</v>
      </c>
      <c r="B666" t="s">
        <v>96</v>
      </c>
      <c r="C666" t="s">
        <v>97</v>
      </c>
      <c r="F666">
        <v>0</v>
      </c>
      <c r="H666" t="s">
        <v>43697</v>
      </c>
      <c r="Q666" t="s">
        <v>33</v>
      </c>
      <c r="Z666" t="s">
        <v>34</v>
      </c>
      <c r="AA666" t="s">
        <v>3497</v>
      </c>
      <c r="AB666" s="1" t="s">
        <v>3498</v>
      </c>
      <c r="AC666" t="s">
        <v>3499</v>
      </c>
      <c r="AD666">
        <v>-171877</v>
      </c>
      <c r="AE666" t="s">
        <v>38</v>
      </c>
      <c r="AF666">
        <v>98660</v>
      </c>
    </row>
    <row r="667" spans="1:32" ht="409.5" hidden="1" x14ac:dyDescent="0.25">
      <c r="A667">
        <v>11267</v>
      </c>
      <c r="B667" t="s">
        <v>276</v>
      </c>
      <c r="C667" t="s">
        <v>45</v>
      </c>
      <c r="F667">
        <v>0</v>
      </c>
      <c r="H667" t="s">
        <v>43697</v>
      </c>
      <c r="I667">
        <v>0</v>
      </c>
      <c r="Q667" t="s">
        <v>33</v>
      </c>
      <c r="Z667" t="s">
        <v>34</v>
      </c>
      <c r="AA667" t="s">
        <v>22243</v>
      </c>
      <c r="AB667" s="1" t="s">
        <v>22244</v>
      </c>
      <c r="AC667" t="s">
        <v>22245</v>
      </c>
      <c r="AD667" t="s">
        <v>22246</v>
      </c>
      <c r="AE667" t="s">
        <v>38</v>
      </c>
      <c r="AF667">
        <v>98039</v>
      </c>
    </row>
    <row r="668" spans="1:32" hidden="1" x14ac:dyDescent="0.25">
      <c r="A668">
        <v>226</v>
      </c>
      <c r="B668" t="s">
        <v>2046</v>
      </c>
      <c r="C668" t="s">
        <v>80</v>
      </c>
      <c r="F668">
        <v>0</v>
      </c>
      <c r="G668" t="s">
        <v>7410</v>
      </c>
      <c r="H668" t="s">
        <v>43701</v>
      </c>
      <c r="I668">
        <v>0</v>
      </c>
      <c r="Q668" t="s">
        <v>33</v>
      </c>
      <c r="AA668" t="s">
        <v>2773</v>
      </c>
      <c r="AB668" t="s">
        <v>7411</v>
      </c>
      <c r="AC668" t="s">
        <v>7412</v>
      </c>
      <c r="AD668" t="s">
        <v>7413</v>
      </c>
      <c r="AE668" t="s">
        <v>38</v>
      </c>
      <c r="AF668">
        <v>98903</v>
      </c>
    </row>
    <row r="669" spans="1:32" ht="375" hidden="1" x14ac:dyDescent="0.25">
      <c r="A669">
        <v>9994</v>
      </c>
      <c r="B669" t="s">
        <v>1483</v>
      </c>
      <c r="F669">
        <v>0</v>
      </c>
      <c r="H669" t="s">
        <v>43697</v>
      </c>
      <c r="I669">
        <v>0</v>
      </c>
      <c r="Q669" t="s">
        <v>155</v>
      </c>
      <c r="Z669" t="s">
        <v>34</v>
      </c>
      <c r="AA669" t="s">
        <v>9077</v>
      </c>
      <c r="AB669" s="1" t="s">
        <v>9078</v>
      </c>
      <c r="AC669" t="s">
        <v>9079</v>
      </c>
      <c r="AD669" t="s">
        <v>9080</v>
      </c>
      <c r="AE669" t="s">
        <v>38</v>
      </c>
      <c r="AF669">
        <v>98826</v>
      </c>
    </row>
    <row r="670" spans="1:32" hidden="1" x14ac:dyDescent="0.25">
      <c r="A670">
        <v>10329</v>
      </c>
      <c r="B670" t="s">
        <v>73</v>
      </c>
      <c r="C670" t="s">
        <v>74</v>
      </c>
      <c r="F670">
        <v>0</v>
      </c>
      <c r="H670" t="s">
        <v>43697</v>
      </c>
      <c r="Q670" t="s">
        <v>63</v>
      </c>
      <c r="Z670" t="s">
        <v>34</v>
      </c>
      <c r="AA670" t="s">
        <v>5204</v>
      </c>
      <c r="AB670" t="s">
        <v>5205</v>
      </c>
      <c r="AC670" t="s">
        <v>5206</v>
      </c>
      <c r="AD670">
        <v>-171518</v>
      </c>
    </row>
    <row r="671" spans="1:32" hidden="1" x14ac:dyDescent="0.25">
      <c r="A671">
        <v>11248</v>
      </c>
      <c r="B671" t="s">
        <v>68</v>
      </c>
      <c r="C671" t="s">
        <v>45</v>
      </c>
      <c r="F671">
        <v>0</v>
      </c>
      <c r="G671" t="s">
        <v>32450</v>
      </c>
      <c r="H671" t="s">
        <v>43701</v>
      </c>
      <c r="Q671" t="s">
        <v>33</v>
      </c>
      <c r="AA671" t="s">
        <v>41064</v>
      </c>
      <c r="AB671" t="s">
        <v>41065</v>
      </c>
      <c r="AC671" t="s">
        <v>41066</v>
      </c>
      <c r="AD671">
        <v>-181572</v>
      </c>
    </row>
    <row r="672" spans="1:32" hidden="1" x14ac:dyDescent="0.25">
      <c r="A672">
        <v>19546</v>
      </c>
      <c r="B672" t="s">
        <v>685</v>
      </c>
      <c r="C672" t="s">
        <v>686</v>
      </c>
      <c r="F672">
        <v>0</v>
      </c>
      <c r="G672" t="s">
        <v>5901</v>
      </c>
      <c r="H672" t="s">
        <v>43701</v>
      </c>
      <c r="Q672" t="s">
        <v>33</v>
      </c>
      <c r="AA672" t="s">
        <v>29256</v>
      </c>
      <c r="AB672" t="s">
        <v>34034</v>
      </c>
      <c r="AC672" t="s">
        <v>33989</v>
      </c>
      <c r="AD672">
        <v>-180183</v>
      </c>
      <c r="AE672" t="s">
        <v>38</v>
      </c>
      <c r="AF672">
        <v>98504</v>
      </c>
    </row>
    <row r="673" spans="1:32" hidden="1" x14ac:dyDescent="0.25">
      <c r="A673">
        <v>16917</v>
      </c>
      <c r="B673" t="s">
        <v>334</v>
      </c>
      <c r="C673" t="s">
        <v>45</v>
      </c>
      <c r="F673">
        <v>0</v>
      </c>
      <c r="H673" t="s">
        <v>43697</v>
      </c>
      <c r="P673" t="s">
        <v>931</v>
      </c>
      <c r="Q673" t="s">
        <v>33</v>
      </c>
      <c r="Y673">
        <v>15</v>
      </c>
      <c r="Z673" t="s">
        <v>34</v>
      </c>
      <c r="AA673" t="s">
        <v>21167</v>
      </c>
      <c r="AB673" t="s">
        <v>21168</v>
      </c>
      <c r="AC673" t="s">
        <v>2406</v>
      </c>
      <c r="AD673">
        <v>-161325</v>
      </c>
      <c r="AE673" t="s">
        <v>2936</v>
      </c>
      <c r="AF673">
        <v>77539</v>
      </c>
    </row>
    <row r="674" spans="1:32" ht="409.5" hidden="1" x14ac:dyDescent="0.25">
      <c r="A674">
        <v>18050</v>
      </c>
      <c r="B674" t="s">
        <v>2046</v>
      </c>
      <c r="C674" t="s">
        <v>80</v>
      </c>
      <c r="F674">
        <v>0</v>
      </c>
      <c r="G674" t="s">
        <v>6748</v>
      </c>
      <c r="H674" t="s">
        <v>43701</v>
      </c>
      <c r="Q674" t="s">
        <v>33</v>
      </c>
      <c r="AA674" t="s">
        <v>12160</v>
      </c>
      <c r="AB674" s="1" t="s">
        <v>12161</v>
      </c>
      <c r="AC674" t="s">
        <v>12162</v>
      </c>
      <c r="AD674">
        <v>-172013</v>
      </c>
      <c r="AE674" t="s">
        <v>38</v>
      </c>
      <c r="AF674">
        <v>98043</v>
      </c>
    </row>
    <row r="675" spans="1:32" ht="345" hidden="1" x14ac:dyDescent="0.25">
      <c r="A675">
        <v>5977</v>
      </c>
      <c r="B675" t="s">
        <v>230</v>
      </c>
      <c r="C675" t="s">
        <v>45</v>
      </c>
      <c r="F675">
        <v>0</v>
      </c>
      <c r="H675" t="s">
        <v>43697</v>
      </c>
      <c r="Q675" t="s">
        <v>33</v>
      </c>
      <c r="Y675">
        <v>15</v>
      </c>
      <c r="Z675" t="s">
        <v>34</v>
      </c>
      <c r="AA675" t="s">
        <v>22751</v>
      </c>
      <c r="AB675" s="1" t="s">
        <v>23491</v>
      </c>
      <c r="AC675" t="s">
        <v>22580</v>
      </c>
      <c r="AD675">
        <v>-181050</v>
      </c>
    </row>
    <row r="676" spans="1:32" hidden="1" x14ac:dyDescent="0.25">
      <c r="A676">
        <v>370</v>
      </c>
      <c r="B676" t="s">
        <v>2046</v>
      </c>
      <c r="C676" t="s">
        <v>80</v>
      </c>
      <c r="F676">
        <v>0</v>
      </c>
      <c r="G676" t="s">
        <v>6962</v>
      </c>
      <c r="H676" t="s">
        <v>43701</v>
      </c>
      <c r="I676">
        <v>0</v>
      </c>
      <c r="Q676" t="s">
        <v>33</v>
      </c>
      <c r="Z676" t="s">
        <v>34</v>
      </c>
      <c r="AA676" t="s">
        <v>6963</v>
      </c>
      <c r="AB676" t="s">
        <v>6964</v>
      </c>
      <c r="AC676" t="s">
        <v>6965</v>
      </c>
      <c r="AD676" t="s">
        <v>6966</v>
      </c>
      <c r="AE676" t="s">
        <v>38</v>
      </c>
      <c r="AF676">
        <v>98028</v>
      </c>
    </row>
    <row r="677" spans="1:32" ht="409.5" hidden="1" x14ac:dyDescent="0.25">
      <c r="A677">
        <v>9371</v>
      </c>
      <c r="B677" t="s">
        <v>2046</v>
      </c>
      <c r="C677" t="s">
        <v>80</v>
      </c>
      <c r="F677">
        <v>0</v>
      </c>
      <c r="G677" t="s">
        <v>3055</v>
      </c>
      <c r="H677" t="s">
        <v>43701</v>
      </c>
      <c r="Q677" t="s">
        <v>33</v>
      </c>
      <c r="AA677" t="s">
        <v>3320</v>
      </c>
      <c r="AB677" s="1" t="s">
        <v>27941</v>
      </c>
      <c r="AC677" t="s">
        <v>27942</v>
      </c>
      <c r="AD677">
        <v>-180316</v>
      </c>
      <c r="AE677" t="s">
        <v>38</v>
      </c>
      <c r="AF677">
        <v>98073</v>
      </c>
    </row>
    <row r="678" spans="1:32" ht="409.5" hidden="1" x14ac:dyDescent="0.25">
      <c r="A678">
        <v>13359</v>
      </c>
      <c r="B678" t="s">
        <v>489</v>
      </c>
      <c r="C678" t="s">
        <v>45</v>
      </c>
      <c r="F678">
        <v>0</v>
      </c>
      <c r="H678" t="s">
        <v>43697</v>
      </c>
      <c r="Q678" t="s">
        <v>63</v>
      </c>
      <c r="Z678" t="s">
        <v>34</v>
      </c>
      <c r="AA678" t="s">
        <v>1369</v>
      </c>
      <c r="AB678" s="1" t="s">
        <v>28848</v>
      </c>
      <c r="AC678" t="s">
        <v>28849</v>
      </c>
      <c r="AD678">
        <v>-181681</v>
      </c>
    </row>
    <row r="679" spans="1:32" hidden="1" x14ac:dyDescent="0.25">
      <c r="A679">
        <v>1456</v>
      </c>
      <c r="B679" t="s">
        <v>178</v>
      </c>
      <c r="F679">
        <v>0</v>
      </c>
      <c r="H679" t="s">
        <v>43697</v>
      </c>
      <c r="I679">
        <v>0</v>
      </c>
      <c r="Q679" t="s">
        <v>33</v>
      </c>
      <c r="Z679" t="s">
        <v>34</v>
      </c>
      <c r="AA679" t="s">
        <v>20549</v>
      </c>
      <c r="AB679" t="s">
        <v>20550</v>
      </c>
      <c r="AC679" t="s">
        <v>20551</v>
      </c>
      <c r="AD679" t="s">
        <v>20552</v>
      </c>
    </row>
    <row r="680" spans="1:32" ht="409.5" hidden="1" x14ac:dyDescent="0.25">
      <c r="A680">
        <v>11433</v>
      </c>
      <c r="B680" t="s">
        <v>2046</v>
      </c>
      <c r="C680" t="s">
        <v>80</v>
      </c>
      <c r="F680">
        <v>0</v>
      </c>
      <c r="H680" t="s">
        <v>43697</v>
      </c>
      <c r="Q680" t="s">
        <v>33</v>
      </c>
      <c r="AA680" t="s">
        <v>10134</v>
      </c>
      <c r="AB680" s="1" t="s">
        <v>15156</v>
      </c>
      <c r="AC680" t="s">
        <v>15157</v>
      </c>
      <c r="AD680">
        <v>-161801</v>
      </c>
      <c r="AE680" t="s">
        <v>38</v>
      </c>
      <c r="AF680">
        <v>98020</v>
      </c>
    </row>
    <row r="681" spans="1:32" ht="409.5" x14ac:dyDescent="0.25">
      <c r="A681">
        <v>3842</v>
      </c>
      <c r="B681" t="s">
        <v>230</v>
      </c>
      <c r="C681" t="s">
        <v>45</v>
      </c>
      <c r="F681">
        <v>0</v>
      </c>
      <c r="G681" t="s">
        <v>20250</v>
      </c>
      <c r="H681" t="s">
        <v>43701</v>
      </c>
      <c r="Q681" t="s">
        <v>33</v>
      </c>
      <c r="Y681">
        <v>15</v>
      </c>
      <c r="Z681" t="s">
        <v>34</v>
      </c>
      <c r="AA681" t="s">
        <v>22643</v>
      </c>
      <c r="AB681" s="1" t="s">
        <v>23475</v>
      </c>
      <c r="AC681" t="s">
        <v>22580</v>
      </c>
      <c r="AD681">
        <v>-180835</v>
      </c>
    </row>
    <row r="682" spans="1:32" hidden="1" x14ac:dyDescent="0.25">
      <c r="A682">
        <v>6220</v>
      </c>
      <c r="B682" t="s">
        <v>685</v>
      </c>
      <c r="C682" t="s">
        <v>686</v>
      </c>
      <c r="F682">
        <v>0</v>
      </c>
      <c r="G682" t="s">
        <v>2825</v>
      </c>
      <c r="H682" t="s">
        <v>43701</v>
      </c>
      <c r="Q682" t="s">
        <v>33</v>
      </c>
      <c r="AA682" t="s">
        <v>3255</v>
      </c>
      <c r="AB682" t="s">
        <v>34984</v>
      </c>
      <c r="AC682" t="s">
        <v>34985</v>
      </c>
      <c r="AD682">
        <v>-163182</v>
      </c>
      <c r="AE682" t="s">
        <v>38</v>
      </c>
      <c r="AF682">
        <v>98409</v>
      </c>
    </row>
    <row r="683" spans="1:32" ht="409.5" x14ac:dyDescent="0.25">
      <c r="A683">
        <v>3445</v>
      </c>
      <c r="B683" t="s">
        <v>68</v>
      </c>
      <c r="C683" t="s">
        <v>45</v>
      </c>
      <c r="F683">
        <v>0</v>
      </c>
      <c r="G683" t="s">
        <v>18307</v>
      </c>
      <c r="H683" t="s">
        <v>43701</v>
      </c>
      <c r="Q683" t="s">
        <v>33</v>
      </c>
      <c r="Z683" t="s">
        <v>34</v>
      </c>
      <c r="AA683" t="s">
        <v>19763</v>
      </c>
      <c r="AB683" s="1" t="s">
        <v>22747</v>
      </c>
      <c r="AC683" t="s">
        <v>22580</v>
      </c>
      <c r="AD683">
        <v>-160164</v>
      </c>
    </row>
    <row r="684" spans="1:32" hidden="1" x14ac:dyDescent="0.25">
      <c r="A684">
        <v>7677</v>
      </c>
      <c r="B684" t="s">
        <v>96</v>
      </c>
      <c r="C684" t="s">
        <v>97</v>
      </c>
      <c r="F684">
        <v>0</v>
      </c>
      <c r="G684" t="s">
        <v>16064</v>
      </c>
      <c r="H684" t="s">
        <v>43701</v>
      </c>
      <c r="I684">
        <v>0</v>
      </c>
      <c r="Q684" t="s">
        <v>33</v>
      </c>
      <c r="Z684" t="s">
        <v>34</v>
      </c>
      <c r="AA684" t="s">
        <v>42820</v>
      </c>
      <c r="AB684" t="s">
        <v>42821</v>
      </c>
      <c r="AC684" t="s">
        <v>42822</v>
      </c>
      <c r="AD684" t="s">
        <v>42823</v>
      </c>
      <c r="AE684" t="s">
        <v>38</v>
      </c>
      <c r="AF684">
        <v>98666</v>
      </c>
    </row>
    <row r="685" spans="1:32" hidden="1" x14ac:dyDescent="0.25">
      <c r="A685">
        <v>9008</v>
      </c>
      <c r="B685" t="s">
        <v>79</v>
      </c>
      <c r="C685" t="s">
        <v>80</v>
      </c>
      <c r="F685">
        <v>0</v>
      </c>
      <c r="G685" t="s">
        <v>1961</v>
      </c>
      <c r="H685" t="s">
        <v>43698</v>
      </c>
      <c r="Q685" t="s">
        <v>33</v>
      </c>
      <c r="AA685" t="s">
        <v>26037</v>
      </c>
      <c r="AB685" t="s">
        <v>26038</v>
      </c>
      <c r="AC685" t="s">
        <v>26039</v>
      </c>
      <c r="AD685">
        <v>-171200</v>
      </c>
      <c r="AE685" t="s">
        <v>38</v>
      </c>
      <c r="AF685">
        <v>98125</v>
      </c>
    </row>
    <row r="686" spans="1:32" hidden="1" x14ac:dyDescent="0.25">
      <c r="A686">
        <v>9325</v>
      </c>
      <c r="B686" t="s">
        <v>2046</v>
      </c>
      <c r="C686" t="s">
        <v>80</v>
      </c>
      <c r="F686">
        <v>0</v>
      </c>
      <c r="G686" t="s">
        <v>215</v>
      </c>
      <c r="H686" t="s">
        <v>43701</v>
      </c>
      <c r="Q686" t="s">
        <v>33</v>
      </c>
      <c r="AA686" t="s">
        <v>12562</v>
      </c>
      <c r="AB686" t="s">
        <v>13104</v>
      </c>
      <c r="AC686" t="s">
        <v>13105</v>
      </c>
      <c r="AD686">
        <v>-160259</v>
      </c>
      <c r="AE686" t="s">
        <v>38</v>
      </c>
      <c r="AF686">
        <v>98133</v>
      </c>
    </row>
    <row r="687" spans="1:32" hidden="1" x14ac:dyDescent="0.25">
      <c r="A687">
        <v>201</v>
      </c>
      <c r="B687" t="s">
        <v>2046</v>
      </c>
      <c r="C687" t="s">
        <v>80</v>
      </c>
      <c r="F687">
        <v>0</v>
      </c>
      <c r="H687" t="s">
        <v>43697</v>
      </c>
      <c r="Q687" t="s">
        <v>33</v>
      </c>
      <c r="AA687" t="s">
        <v>16398</v>
      </c>
      <c r="AB687" t="s">
        <v>16399</v>
      </c>
      <c r="AC687" t="s">
        <v>16400</v>
      </c>
      <c r="AD687">
        <v>-161296</v>
      </c>
      <c r="AE687" t="s">
        <v>38</v>
      </c>
      <c r="AF687">
        <v>98208</v>
      </c>
    </row>
    <row r="688" spans="1:32" hidden="1" x14ac:dyDescent="0.25">
      <c r="A688">
        <v>16649</v>
      </c>
      <c r="B688" t="s">
        <v>739</v>
      </c>
      <c r="C688" t="s">
        <v>686</v>
      </c>
      <c r="F688">
        <v>0</v>
      </c>
      <c r="G688" t="s">
        <v>29709</v>
      </c>
      <c r="H688" t="s">
        <v>43701</v>
      </c>
      <c r="Q688" t="s">
        <v>33</v>
      </c>
      <c r="AA688" t="s">
        <v>29710</v>
      </c>
      <c r="AB688" t="s">
        <v>29711</v>
      </c>
      <c r="AC688" t="s">
        <v>29712</v>
      </c>
      <c r="AD688">
        <v>-170098</v>
      </c>
      <c r="AE688" t="s">
        <v>38</v>
      </c>
      <c r="AF688">
        <v>99328</v>
      </c>
    </row>
    <row r="689" spans="1:32" ht="390" hidden="1" x14ac:dyDescent="0.25">
      <c r="A689">
        <v>3273</v>
      </c>
      <c r="B689" t="s">
        <v>230</v>
      </c>
      <c r="C689" t="s">
        <v>45</v>
      </c>
      <c r="F689">
        <v>0</v>
      </c>
      <c r="H689" t="s">
        <v>43697</v>
      </c>
      <c r="Q689" t="s">
        <v>33</v>
      </c>
      <c r="Z689" t="s">
        <v>34</v>
      </c>
      <c r="AA689" t="s">
        <v>22978</v>
      </c>
      <c r="AB689" s="1" t="s">
        <v>23207</v>
      </c>
      <c r="AC689" t="s">
        <v>22580</v>
      </c>
      <c r="AD689">
        <v>-171102</v>
      </c>
    </row>
    <row r="690" spans="1:32" hidden="1" x14ac:dyDescent="0.25">
      <c r="A690">
        <v>7110</v>
      </c>
      <c r="B690" t="s">
        <v>49</v>
      </c>
      <c r="C690" t="s">
        <v>50</v>
      </c>
      <c r="F690">
        <v>0</v>
      </c>
      <c r="H690" t="s">
        <v>43697</v>
      </c>
      <c r="Q690" t="s">
        <v>155</v>
      </c>
      <c r="Z690" t="s">
        <v>34</v>
      </c>
      <c r="AA690" t="s">
        <v>40629</v>
      </c>
      <c r="AB690" t="s">
        <v>40630</v>
      </c>
      <c r="AC690" t="s">
        <v>40631</v>
      </c>
      <c r="AD690">
        <v>-180906</v>
      </c>
    </row>
    <row r="691" spans="1:32" ht="409.5" hidden="1" x14ac:dyDescent="0.25">
      <c r="A691">
        <v>12265</v>
      </c>
      <c r="B691" t="s">
        <v>164</v>
      </c>
      <c r="C691" t="s">
        <v>165</v>
      </c>
      <c r="F691">
        <v>0</v>
      </c>
      <c r="H691" t="s">
        <v>43697</v>
      </c>
      <c r="I691">
        <v>0</v>
      </c>
      <c r="Q691" t="s">
        <v>33</v>
      </c>
      <c r="AA691" t="s">
        <v>947</v>
      </c>
      <c r="AB691" s="1" t="s">
        <v>29357</v>
      </c>
      <c r="AC691" t="s">
        <v>29358</v>
      </c>
      <c r="AD691" t="s">
        <v>29359</v>
      </c>
    </row>
    <row r="692" spans="1:32" ht="409.5" hidden="1" x14ac:dyDescent="0.25">
      <c r="A692">
        <v>19554</v>
      </c>
      <c r="B692" t="s">
        <v>244</v>
      </c>
      <c r="C692" t="s">
        <v>245</v>
      </c>
      <c r="F692">
        <v>0</v>
      </c>
      <c r="H692" t="s">
        <v>43697</v>
      </c>
      <c r="Q692" t="s">
        <v>33</v>
      </c>
      <c r="Z692" t="s">
        <v>34</v>
      </c>
      <c r="AA692" t="s">
        <v>40694</v>
      </c>
      <c r="AB692" s="1" t="s">
        <v>40695</v>
      </c>
      <c r="AC692" t="s">
        <v>40696</v>
      </c>
      <c r="AD692">
        <v>-161075</v>
      </c>
      <c r="AE692" t="s">
        <v>38</v>
      </c>
      <c r="AF692">
        <v>98801</v>
      </c>
    </row>
    <row r="693" spans="1:32" hidden="1" x14ac:dyDescent="0.25">
      <c r="A693">
        <v>9503</v>
      </c>
      <c r="B693" t="s">
        <v>677</v>
      </c>
      <c r="C693" t="s">
        <v>80</v>
      </c>
      <c r="F693">
        <v>0</v>
      </c>
      <c r="G693" t="s">
        <v>8331</v>
      </c>
      <c r="H693" t="s">
        <v>43701</v>
      </c>
      <c r="I693">
        <v>0</v>
      </c>
      <c r="Q693" t="s">
        <v>33</v>
      </c>
      <c r="AA693" t="s">
        <v>8332</v>
      </c>
      <c r="AB693" t="s">
        <v>8333</v>
      </c>
      <c r="AC693" t="s">
        <v>8334</v>
      </c>
      <c r="AD693" t="s">
        <v>8335</v>
      </c>
      <c r="AE693" t="s">
        <v>38</v>
      </c>
      <c r="AF693">
        <v>99207</v>
      </c>
    </row>
    <row r="694" spans="1:32" ht="409.5" hidden="1" x14ac:dyDescent="0.25">
      <c r="A694">
        <v>6370</v>
      </c>
      <c r="B694" t="s">
        <v>230</v>
      </c>
      <c r="C694" t="s">
        <v>45</v>
      </c>
      <c r="F694">
        <v>0</v>
      </c>
      <c r="H694" t="s">
        <v>43697</v>
      </c>
      <c r="Q694" t="s">
        <v>33</v>
      </c>
      <c r="Z694" t="s">
        <v>34</v>
      </c>
      <c r="AA694" t="s">
        <v>22651</v>
      </c>
      <c r="AB694" s="1" t="s">
        <v>22963</v>
      </c>
      <c r="AC694" t="s">
        <v>22580</v>
      </c>
      <c r="AD694">
        <v>-162645</v>
      </c>
    </row>
    <row r="695" spans="1:32" hidden="1" x14ac:dyDescent="0.25">
      <c r="A695">
        <v>17998</v>
      </c>
      <c r="B695" t="s">
        <v>49</v>
      </c>
      <c r="C695" t="s">
        <v>50</v>
      </c>
      <c r="F695">
        <v>0</v>
      </c>
      <c r="H695" t="s">
        <v>43697</v>
      </c>
      <c r="Q695" t="s">
        <v>8498</v>
      </c>
      <c r="AD695">
        <v>-181415</v>
      </c>
    </row>
    <row r="696" spans="1:32" ht="409.5" hidden="1" x14ac:dyDescent="0.25">
      <c r="A696">
        <v>4701</v>
      </c>
      <c r="B696" t="s">
        <v>1382</v>
      </c>
      <c r="C696" t="s">
        <v>45</v>
      </c>
      <c r="F696">
        <v>0</v>
      </c>
      <c r="H696" t="s">
        <v>43697</v>
      </c>
      <c r="I696">
        <v>0</v>
      </c>
      <c r="Q696" t="s">
        <v>33</v>
      </c>
      <c r="Z696" t="s">
        <v>34</v>
      </c>
      <c r="AA696" t="s">
        <v>22665</v>
      </c>
      <c r="AB696" s="1" t="s">
        <v>23754</v>
      </c>
      <c r="AC696" t="s">
        <v>23740</v>
      </c>
      <c r="AD696" t="s">
        <v>23755</v>
      </c>
      <c r="AE696" t="s">
        <v>102</v>
      </c>
      <c r="AF696">
        <v>97302</v>
      </c>
    </row>
    <row r="697" spans="1:32" ht="409.5" hidden="1" x14ac:dyDescent="0.25">
      <c r="A697">
        <v>9478</v>
      </c>
      <c r="B697" t="s">
        <v>2046</v>
      </c>
      <c r="C697" t="s">
        <v>80</v>
      </c>
      <c r="F697">
        <v>0</v>
      </c>
      <c r="G697" t="s">
        <v>6791</v>
      </c>
      <c r="H697" t="s">
        <v>43701</v>
      </c>
      <c r="Q697" t="s">
        <v>33</v>
      </c>
      <c r="AA697" t="s">
        <v>6792</v>
      </c>
      <c r="AB697" s="1" t="s">
        <v>11406</v>
      </c>
      <c r="AC697" t="s">
        <v>11407</v>
      </c>
      <c r="AD697">
        <v>-163133</v>
      </c>
      <c r="AE697" t="s">
        <v>38</v>
      </c>
      <c r="AF697">
        <v>98033</v>
      </c>
    </row>
    <row r="698" spans="1:32" hidden="1" x14ac:dyDescent="0.25">
      <c r="A698">
        <v>7548</v>
      </c>
      <c r="B698" t="s">
        <v>68</v>
      </c>
      <c r="C698" t="s">
        <v>45</v>
      </c>
      <c r="F698">
        <v>0</v>
      </c>
      <c r="H698" t="s">
        <v>43697</v>
      </c>
      <c r="Q698" t="s">
        <v>33</v>
      </c>
      <c r="Z698" t="s">
        <v>34</v>
      </c>
      <c r="AA698" t="s">
        <v>43505</v>
      </c>
      <c r="AB698" t="s">
        <v>43506</v>
      </c>
      <c r="AC698" t="s">
        <v>21261</v>
      </c>
      <c r="AD698">
        <v>-171787</v>
      </c>
      <c r="AE698" t="s">
        <v>38</v>
      </c>
      <c r="AF698">
        <v>98370</v>
      </c>
    </row>
    <row r="699" spans="1:32" hidden="1" x14ac:dyDescent="0.25">
      <c r="A699">
        <v>10399</v>
      </c>
      <c r="B699" t="s">
        <v>73</v>
      </c>
      <c r="C699" t="s">
        <v>74</v>
      </c>
      <c r="F699">
        <v>0</v>
      </c>
      <c r="H699" t="s">
        <v>43697</v>
      </c>
      <c r="Q699" t="s">
        <v>63</v>
      </c>
      <c r="Z699" t="s">
        <v>34</v>
      </c>
      <c r="AA699" t="s">
        <v>17520</v>
      </c>
      <c r="AB699" t="s">
        <v>17521</v>
      </c>
      <c r="AC699" t="s">
        <v>17522</v>
      </c>
      <c r="AD699">
        <v>-173028</v>
      </c>
      <c r="AE699" t="s">
        <v>38</v>
      </c>
      <c r="AF699">
        <v>98031</v>
      </c>
    </row>
    <row r="700" spans="1:32" ht="409.5" hidden="1" x14ac:dyDescent="0.25">
      <c r="A700">
        <v>6181</v>
      </c>
      <c r="B700" t="s">
        <v>96</v>
      </c>
      <c r="C700" t="s">
        <v>97</v>
      </c>
      <c r="F700">
        <v>0</v>
      </c>
      <c r="G700" t="s">
        <v>6730</v>
      </c>
      <c r="H700" t="s">
        <v>43701</v>
      </c>
      <c r="I700">
        <v>0</v>
      </c>
      <c r="Q700" t="s">
        <v>33</v>
      </c>
      <c r="Z700" t="s">
        <v>34</v>
      </c>
      <c r="AA700" t="s">
        <v>27350</v>
      </c>
      <c r="AB700" s="1" t="s">
        <v>27351</v>
      </c>
      <c r="AC700" t="s">
        <v>27352</v>
      </c>
      <c r="AD700" t="s">
        <v>27353</v>
      </c>
      <c r="AE700" t="s">
        <v>38</v>
      </c>
    </row>
    <row r="701" spans="1:32" ht="409.5" x14ac:dyDescent="0.25">
      <c r="A701">
        <v>5121</v>
      </c>
      <c r="B701" t="s">
        <v>3712</v>
      </c>
      <c r="C701" t="s">
        <v>16820</v>
      </c>
      <c r="F701">
        <v>0</v>
      </c>
      <c r="G701" t="s">
        <v>20250</v>
      </c>
      <c r="H701" t="s">
        <v>43701</v>
      </c>
      <c r="I701">
        <v>0</v>
      </c>
      <c r="Q701" t="s">
        <v>63</v>
      </c>
      <c r="Z701" t="s">
        <v>34</v>
      </c>
      <c r="AA701" t="s">
        <v>19763</v>
      </c>
      <c r="AB701" s="1" t="s">
        <v>24461</v>
      </c>
      <c r="AC701" t="s">
        <v>24027</v>
      </c>
      <c r="AD701" t="s">
        <v>24462</v>
      </c>
    </row>
    <row r="702" spans="1:32" ht="409.5" hidden="1" x14ac:dyDescent="0.25">
      <c r="A702">
        <v>16111</v>
      </c>
      <c r="B702" t="s">
        <v>178</v>
      </c>
      <c r="C702" t="s">
        <v>179</v>
      </c>
      <c r="F702">
        <v>0</v>
      </c>
      <c r="H702" t="s">
        <v>43697</v>
      </c>
      <c r="Q702" t="s">
        <v>33</v>
      </c>
      <c r="Z702" t="s">
        <v>34</v>
      </c>
      <c r="AA702" t="s">
        <v>38367</v>
      </c>
      <c r="AB702" s="1" t="s">
        <v>38368</v>
      </c>
      <c r="AC702" t="s">
        <v>38369</v>
      </c>
      <c r="AD702">
        <v>-160486</v>
      </c>
      <c r="AE702" t="s">
        <v>38</v>
      </c>
      <c r="AF702">
        <v>99320</v>
      </c>
    </row>
    <row r="703" spans="1:32" ht="409.5" hidden="1" x14ac:dyDescent="0.25">
      <c r="A703">
        <v>10351</v>
      </c>
      <c r="B703" t="s">
        <v>73</v>
      </c>
      <c r="C703" t="s">
        <v>74</v>
      </c>
      <c r="F703">
        <v>0</v>
      </c>
      <c r="H703" t="s">
        <v>43697</v>
      </c>
      <c r="Q703" t="s">
        <v>33</v>
      </c>
      <c r="Y703">
        <v>15</v>
      </c>
      <c r="Z703" t="s">
        <v>34</v>
      </c>
      <c r="AA703" t="s">
        <v>3040</v>
      </c>
      <c r="AB703" s="1" t="s">
        <v>3041</v>
      </c>
      <c r="AC703" t="s">
        <v>3042</v>
      </c>
      <c r="AD703">
        <v>-173301</v>
      </c>
      <c r="AE703" t="s">
        <v>38</v>
      </c>
      <c r="AF703">
        <v>98052</v>
      </c>
    </row>
    <row r="704" spans="1:32" ht="409.5" x14ac:dyDescent="0.25">
      <c r="A704">
        <v>5161</v>
      </c>
      <c r="B704" t="s">
        <v>334</v>
      </c>
      <c r="C704" t="s">
        <v>45</v>
      </c>
      <c r="F704">
        <v>0</v>
      </c>
      <c r="G704" t="s">
        <v>20250</v>
      </c>
      <c r="H704" t="s">
        <v>43701</v>
      </c>
      <c r="I704">
        <v>0</v>
      </c>
      <c r="Q704" t="s">
        <v>33</v>
      </c>
      <c r="Z704" t="s">
        <v>34</v>
      </c>
      <c r="AA704" t="s">
        <v>23631</v>
      </c>
      <c r="AB704" s="1" t="s">
        <v>23632</v>
      </c>
      <c r="AC704" t="s">
        <v>23617</v>
      </c>
      <c r="AD704" t="s">
        <v>23633</v>
      </c>
    </row>
    <row r="705" spans="1:32" ht="409.5" hidden="1" x14ac:dyDescent="0.25">
      <c r="A705">
        <v>2734</v>
      </c>
      <c r="B705" t="s">
        <v>677</v>
      </c>
      <c r="C705" t="s">
        <v>80</v>
      </c>
      <c r="F705">
        <v>0</v>
      </c>
      <c r="G705" t="s">
        <v>2485</v>
      </c>
      <c r="H705" t="s">
        <v>43701</v>
      </c>
      <c r="Q705" t="s">
        <v>33</v>
      </c>
      <c r="AA705" t="s">
        <v>15188</v>
      </c>
      <c r="AB705" s="1" t="s">
        <v>15189</v>
      </c>
      <c r="AC705" t="s">
        <v>15190</v>
      </c>
      <c r="AD705">
        <v>-161315</v>
      </c>
      <c r="AE705" t="s">
        <v>38</v>
      </c>
      <c r="AF705">
        <v>98032</v>
      </c>
    </row>
    <row r="706" spans="1:32" hidden="1" x14ac:dyDescent="0.25">
      <c r="A706">
        <v>15598</v>
      </c>
      <c r="B706" t="s">
        <v>685</v>
      </c>
      <c r="C706" t="s">
        <v>686</v>
      </c>
      <c r="F706">
        <v>0</v>
      </c>
      <c r="G706" t="s">
        <v>5901</v>
      </c>
      <c r="H706" t="s">
        <v>43701</v>
      </c>
      <c r="I706">
        <v>0</v>
      </c>
      <c r="Q706" t="s">
        <v>33</v>
      </c>
      <c r="AA706" t="s">
        <v>29596</v>
      </c>
      <c r="AB706" t="s">
        <v>34253</v>
      </c>
      <c r="AC706" t="s">
        <v>34247</v>
      </c>
      <c r="AD706" t="s">
        <v>34254</v>
      </c>
      <c r="AE706" t="s">
        <v>38</v>
      </c>
      <c r="AF706">
        <v>98504</v>
      </c>
    </row>
    <row r="707" spans="1:32" hidden="1" x14ac:dyDescent="0.25">
      <c r="A707">
        <v>302</v>
      </c>
      <c r="B707" t="s">
        <v>73</v>
      </c>
      <c r="C707" t="s">
        <v>74</v>
      </c>
      <c r="F707">
        <v>0</v>
      </c>
      <c r="H707" t="s">
        <v>43697</v>
      </c>
      <c r="Q707" t="s">
        <v>63</v>
      </c>
      <c r="Z707" t="s">
        <v>34</v>
      </c>
      <c r="AA707" t="s">
        <v>20299</v>
      </c>
      <c r="AB707" t="s">
        <v>20300</v>
      </c>
      <c r="AC707" t="s">
        <v>20301</v>
      </c>
      <c r="AD707">
        <v>-181441</v>
      </c>
      <c r="AE707" t="s">
        <v>38</v>
      </c>
      <c r="AF707">
        <v>98002</v>
      </c>
    </row>
    <row r="708" spans="1:32" ht="409.5" hidden="1" x14ac:dyDescent="0.25">
      <c r="A708">
        <v>496</v>
      </c>
      <c r="B708" t="s">
        <v>49</v>
      </c>
      <c r="C708" t="s">
        <v>50</v>
      </c>
      <c r="F708">
        <v>0</v>
      </c>
      <c r="H708" t="s">
        <v>43697</v>
      </c>
      <c r="Q708" t="s">
        <v>33</v>
      </c>
      <c r="Y708">
        <v>15</v>
      </c>
      <c r="Z708" t="s">
        <v>34</v>
      </c>
      <c r="AA708" t="s">
        <v>405</v>
      </c>
      <c r="AB708" s="1" t="s">
        <v>18813</v>
      </c>
      <c r="AC708" t="s">
        <v>18814</v>
      </c>
      <c r="AD708">
        <v>-173310</v>
      </c>
    </row>
    <row r="709" spans="1:32" ht="409.5" hidden="1" x14ac:dyDescent="0.25">
      <c r="A709">
        <v>5696</v>
      </c>
      <c r="B709" t="s">
        <v>685</v>
      </c>
      <c r="C709" t="s">
        <v>686</v>
      </c>
      <c r="F709">
        <v>0</v>
      </c>
      <c r="G709" t="s">
        <v>3219</v>
      </c>
      <c r="H709" t="s">
        <v>43701</v>
      </c>
      <c r="Q709" t="s">
        <v>33</v>
      </c>
      <c r="AA709" t="s">
        <v>28442</v>
      </c>
      <c r="AB709" s="1" t="s">
        <v>28443</v>
      </c>
      <c r="AC709" t="s">
        <v>28444</v>
      </c>
      <c r="AD709">
        <v>-170760</v>
      </c>
    </row>
    <row r="710" spans="1:32" ht="409.5" hidden="1" x14ac:dyDescent="0.25">
      <c r="A710">
        <v>13424</v>
      </c>
      <c r="B710" t="s">
        <v>68</v>
      </c>
      <c r="C710" t="s">
        <v>45</v>
      </c>
      <c r="F710">
        <v>0</v>
      </c>
      <c r="H710" t="s">
        <v>43697</v>
      </c>
      <c r="N710">
        <v>20.100000000000001</v>
      </c>
      <c r="Q710" t="s">
        <v>33</v>
      </c>
      <c r="Y710">
        <v>30</v>
      </c>
      <c r="Z710" t="s">
        <v>34</v>
      </c>
      <c r="AA710" t="s">
        <v>8754</v>
      </c>
      <c r="AB710" s="1" t="s">
        <v>8755</v>
      </c>
      <c r="AC710" t="s">
        <v>8756</v>
      </c>
      <c r="AD710">
        <v>-163157</v>
      </c>
    </row>
    <row r="711" spans="1:32" hidden="1" x14ac:dyDescent="0.25">
      <c r="A711">
        <v>4605</v>
      </c>
      <c r="B711" t="s">
        <v>677</v>
      </c>
      <c r="C711" t="s">
        <v>80</v>
      </c>
      <c r="F711">
        <v>0</v>
      </c>
      <c r="G711" t="s">
        <v>5822</v>
      </c>
      <c r="H711" t="s">
        <v>43701</v>
      </c>
      <c r="I711">
        <v>0</v>
      </c>
      <c r="Q711" t="s">
        <v>33</v>
      </c>
      <c r="AA711" t="s">
        <v>7603</v>
      </c>
      <c r="AB711" t="s">
        <v>7604</v>
      </c>
      <c r="AC711" t="s">
        <v>7605</v>
      </c>
      <c r="AD711" t="s">
        <v>7606</v>
      </c>
      <c r="AE711" t="s">
        <v>38</v>
      </c>
      <c r="AF711">
        <v>98011</v>
      </c>
    </row>
    <row r="712" spans="1:32" hidden="1" x14ac:dyDescent="0.25">
      <c r="A712">
        <v>17513</v>
      </c>
      <c r="B712" t="s">
        <v>2046</v>
      </c>
      <c r="C712" t="s">
        <v>80</v>
      </c>
      <c r="F712">
        <v>0</v>
      </c>
      <c r="G712" t="s">
        <v>5989</v>
      </c>
      <c r="H712" t="s">
        <v>43701</v>
      </c>
      <c r="Q712" t="s">
        <v>33</v>
      </c>
      <c r="AA712" t="s">
        <v>14222</v>
      </c>
      <c r="AB712" t="s">
        <v>14229</v>
      </c>
      <c r="AC712" t="s">
        <v>14217</v>
      </c>
      <c r="AD712">
        <v>-180325</v>
      </c>
      <c r="AE712" t="s">
        <v>38</v>
      </c>
      <c r="AF712">
        <v>98072</v>
      </c>
    </row>
    <row r="713" spans="1:32" hidden="1" x14ac:dyDescent="0.25">
      <c r="A713">
        <v>10218</v>
      </c>
      <c r="B713" t="s">
        <v>2046</v>
      </c>
      <c r="C713" t="s">
        <v>80</v>
      </c>
      <c r="F713">
        <v>0</v>
      </c>
      <c r="H713" t="s">
        <v>43697</v>
      </c>
      <c r="I713">
        <v>0</v>
      </c>
      <c r="Q713" t="s">
        <v>33</v>
      </c>
      <c r="AA713" t="s">
        <v>6923</v>
      </c>
      <c r="AB713" t="s">
        <v>6924</v>
      </c>
      <c r="AC713" t="s">
        <v>6925</v>
      </c>
      <c r="AD713" t="s">
        <v>6926</v>
      </c>
      <c r="AE713" t="s">
        <v>38</v>
      </c>
      <c r="AF713">
        <v>98346</v>
      </c>
    </row>
    <row r="714" spans="1:32" hidden="1" x14ac:dyDescent="0.25">
      <c r="A714">
        <v>12848</v>
      </c>
      <c r="B714" t="s">
        <v>96</v>
      </c>
      <c r="C714" t="s">
        <v>97</v>
      </c>
      <c r="F714">
        <v>0</v>
      </c>
      <c r="H714" t="s">
        <v>43697</v>
      </c>
      <c r="I714">
        <v>0</v>
      </c>
      <c r="Q714" t="s">
        <v>33</v>
      </c>
      <c r="Z714" t="s">
        <v>34</v>
      </c>
      <c r="AB714" t="s">
        <v>38751</v>
      </c>
      <c r="AC714" t="s">
        <v>38752</v>
      </c>
      <c r="AD714" t="s">
        <v>38753</v>
      </c>
    </row>
    <row r="715" spans="1:32" hidden="1" x14ac:dyDescent="0.25">
      <c r="A715">
        <v>16807</v>
      </c>
      <c r="B715" t="s">
        <v>685</v>
      </c>
      <c r="C715" t="s">
        <v>686</v>
      </c>
      <c r="F715">
        <v>0</v>
      </c>
      <c r="G715" t="s">
        <v>13256</v>
      </c>
      <c r="H715" t="s">
        <v>43701</v>
      </c>
      <c r="I715">
        <v>0</v>
      </c>
      <c r="Q715" t="s">
        <v>33</v>
      </c>
      <c r="AA715" t="s">
        <v>29275</v>
      </c>
      <c r="AB715" t="s">
        <v>40691</v>
      </c>
      <c r="AC715" t="s">
        <v>40692</v>
      </c>
      <c r="AD715" t="s">
        <v>40693</v>
      </c>
      <c r="AE715" t="s">
        <v>38</v>
      </c>
      <c r="AF715">
        <v>98032</v>
      </c>
    </row>
    <row r="716" spans="1:32" ht="409.5" x14ac:dyDescent="0.25">
      <c r="A716">
        <v>10415</v>
      </c>
      <c r="B716" t="s">
        <v>230</v>
      </c>
      <c r="C716" t="s">
        <v>45</v>
      </c>
      <c r="F716">
        <v>0</v>
      </c>
      <c r="G716" t="s">
        <v>20250</v>
      </c>
      <c r="H716" t="s">
        <v>43701</v>
      </c>
      <c r="Q716" t="s">
        <v>33</v>
      </c>
      <c r="Z716" t="s">
        <v>34</v>
      </c>
      <c r="AA716" t="s">
        <v>22643</v>
      </c>
      <c r="AB716" s="1" t="s">
        <v>23372</v>
      </c>
      <c r="AC716" t="s">
        <v>22580</v>
      </c>
      <c r="AD716">
        <v>-172968</v>
      </c>
    </row>
    <row r="717" spans="1:32" x14ac:dyDescent="0.25">
      <c r="A717">
        <v>14553</v>
      </c>
      <c r="B717" t="s">
        <v>68</v>
      </c>
      <c r="C717" t="s">
        <v>45</v>
      </c>
      <c r="F717">
        <v>0</v>
      </c>
      <c r="G717" t="s">
        <v>20250</v>
      </c>
      <c r="H717" t="s">
        <v>43701</v>
      </c>
      <c r="Q717" t="s">
        <v>33</v>
      </c>
      <c r="Z717" t="s">
        <v>34</v>
      </c>
      <c r="AA717" t="s">
        <v>22891</v>
      </c>
      <c r="AB717" t="s">
        <v>23204</v>
      </c>
      <c r="AC717" t="s">
        <v>22580</v>
      </c>
      <c r="AD717">
        <v>-171089</v>
      </c>
      <c r="AE717" t="s">
        <v>102</v>
      </c>
      <c r="AF717">
        <v>97232</v>
      </c>
    </row>
    <row r="718" spans="1:32" hidden="1" x14ac:dyDescent="0.25">
      <c r="A718">
        <v>11611</v>
      </c>
      <c r="B718" t="s">
        <v>739</v>
      </c>
      <c r="C718" t="s">
        <v>686</v>
      </c>
      <c r="F718">
        <v>0</v>
      </c>
      <c r="H718" t="s">
        <v>43697</v>
      </c>
      <c r="Q718" t="s">
        <v>33</v>
      </c>
      <c r="AA718" t="s">
        <v>3191</v>
      </c>
      <c r="AB718" t="s">
        <v>30116</v>
      </c>
      <c r="AC718" t="s">
        <v>30101</v>
      </c>
      <c r="AD718">
        <v>-163488</v>
      </c>
      <c r="AE718" t="s">
        <v>38</v>
      </c>
      <c r="AF718">
        <v>98221</v>
      </c>
    </row>
    <row r="719" spans="1:32" hidden="1" x14ac:dyDescent="0.25">
      <c r="A719">
        <v>9986</v>
      </c>
      <c r="B719" t="s">
        <v>677</v>
      </c>
      <c r="C719" t="s">
        <v>80</v>
      </c>
      <c r="F719">
        <v>0</v>
      </c>
      <c r="G719" t="s">
        <v>5822</v>
      </c>
      <c r="H719" t="s">
        <v>43701</v>
      </c>
      <c r="Q719" t="s">
        <v>33</v>
      </c>
      <c r="AA719" t="s">
        <v>13512</v>
      </c>
      <c r="AB719" t="s">
        <v>27779</v>
      </c>
      <c r="AC719" t="s">
        <v>27780</v>
      </c>
      <c r="AD719">
        <v>-160653</v>
      </c>
      <c r="AE719" t="s">
        <v>38</v>
      </c>
      <c r="AF719">
        <v>98011</v>
      </c>
    </row>
    <row r="720" spans="1:32" ht="409.5" hidden="1" x14ac:dyDescent="0.25">
      <c r="A720">
        <v>8683</v>
      </c>
      <c r="B720" t="s">
        <v>124</v>
      </c>
      <c r="C720" t="s">
        <v>45</v>
      </c>
      <c r="F720">
        <v>0</v>
      </c>
      <c r="H720" t="s">
        <v>43697</v>
      </c>
      <c r="P720" t="s">
        <v>4706</v>
      </c>
      <c r="Q720" t="s">
        <v>52</v>
      </c>
      <c r="S720" t="s">
        <v>9575</v>
      </c>
      <c r="Z720" t="s">
        <v>34</v>
      </c>
      <c r="AA720" t="s">
        <v>16785</v>
      </c>
      <c r="AB720" s="1" t="s">
        <v>31886</v>
      </c>
      <c r="AC720" t="s">
        <v>31887</v>
      </c>
      <c r="AD720">
        <v>-172027</v>
      </c>
      <c r="AE720" t="s">
        <v>135</v>
      </c>
      <c r="AF720">
        <v>55402</v>
      </c>
    </row>
    <row r="721" spans="1:32" hidden="1" x14ac:dyDescent="0.25">
      <c r="A721">
        <v>9663</v>
      </c>
      <c r="B721" t="s">
        <v>96</v>
      </c>
      <c r="C721" t="s">
        <v>97</v>
      </c>
      <c r="F721">
        <v>0</v>
      </c>
      <c r="H721" t="s">
        <v>43697</v>
      </c>
      <c r="Q721" t="s">
        <v>33</v>
      </c>
      <c r="Z721" t="s">
        <v>34</v>
      </c>
      <c r="AA721" t="s">
        <v>9768</v>
      </c>
      <c r="AB721" t="s">
        <v>32411</v>
      </c>
      <c r="AC721" t="s">
        <v>32412</v>
      </c>
      <c r="AD721">
        <v>-170870</v>
      </c>
      <c r="AE721" t="s">
        <v>38</v>
      </c>
    </row>
    <row r="722" spans="1:32" hidden="1" x14ac:dyDescent="0.25">
      <c r="A722">
        <v>9553</v>
      </c>
      <c r="B722" t="s">
        <v>73</v>
      </c>
      <c r="C722" t="s">
        <v>74</v>
      </c>
      <c r="F722">
        <v>0</v>
      </c>
      <c r="H722" t="s">
        <v>43697</v>
      </c>
      <c r="Q722" t="s">
        <v>155</v>
      </c>
      <c r="X722" t="s">
        <v>28020</v>
      </c>
      <c r="Y722">
        <v>30</v>
      </c>
      <c r="Z722" t="s">
        <v>34</v>
      </c>
      <c r="AA722" t="s">
        <v>28021</v>
      </c>
      <c r="AB722" t="s">
        <v>28022</v>
      </c>
      <c r="AC722" t="s">
        <v>28019</v>
      </c>
      <c r="AD722">
        <v>-172742</v>
      </c>
      <c r="AE722" t="s">
        <v>38</v>
      </c>
      <c r="AF722">
        <v>98448</v>
      </c>
    </row>
    <row r="723" spans="1:32" hidden="1" x14ac:dyDescent="0.25">
      <c r="A723">
        <v>139</v>
      </c>
      <c r="B723" t="s">
        <v>178</v>
      </c>
      <c r="C723" t="s">
        <v>179</v>
      </c>
      <c r="F723">
        <v>0</v>
      </c>
      <c r="H723" t="s">
        <v>43697</v>
      </c>
      <c r="Q723" t="s">
        <v>33</v>
      </c>
      <c r="Z723" t="s">
        <v>34</v>
      </c>
      <c r="AA723" t="s">
        <v>27247</v>
      </c>
      <c r="AB723" t="s">
        <v>38021</v>
      </c>
      <c r="AC723" t="s">
        <v>38007</v>
      </c>
      <c r="AD723">
        <v>-162903</v>
      </c>
      <c r="AE723" t="s">
        <v>38</v>
      </c>
      <c r="AF723">
        <v>98923</v>
      </c>
    </row>
    <row r="724" spans="1:32" hidden="1" x14ac:dyDescent="0.25">
      <c r="A724">
        <v>4125</v>
      </c>
      <c r="B724" t="s">
        <v>230</v>
      </c>
      <c r="C724" t="s">
        <v>45</v>
      </c>
      <c r="F724">
        <v>0</v>
      </c>
      <c r="H724" t="s">
        <v>43697</v>
      </c>
      <c r="Q724" t="s">
        <v>33</v>
      </c>
      <c r="Z724" t="s">
        <v>34</v>
      </c>
      <c r="AB724" t="s">
        <v>22940</v>
      </c>
      <c r="AC724" t="s">
        <v>22580</v>
      </c>
      <c r="AD724">
        <v>-162460</v>
      </c>
    </row>
    <row r="725" spans="1:32" hidden="1" x14ac:dyDescent="0.25">
      <c r="A725">
        <v>3295</v>
      </c>
      <c r="B725" t="s">
        <v>334</v>
      </c>
      <c r="C725" t="s">
        <v>45</v>
      </c>
      <c r="F725">
        <v>0</v>
      </c>
      <c r="H725" t="s">
        <v>43697</v>
      </c>
      <c r="I725">
        <v>0</v>
      </c>
      <c r="Q725" t="s">
        <v>63</v>
      </c>
      <c r="Z725" t="s">
        <v>34</v>
      </c>
      <c r="AA725" t="s">
        <v>40902</v>
      </c>
      <c r="AB725" t="s">
        <v>40903</v>
      </c>
      <c r="AC725" t="s">
        <v>40904</v>
      </c>
      <c r="AD725" t="s">
        <v>40905</v>
      </c>
      <c r="AE725" t="s">
        <v>254</v>
      </c>
      <c r="AF725">
        <v>22203</v>
      </c>
    </row>
    <row r="726" spans="1:32" ht="409.5" hidden="1" x14ac:dyDescent="0.25">
      <c r="A726">
        <v>3419</v>
      </c>
      <c r="B726" t="s">
        <v>739</v>
      </c>
      <c r="C726" t="s">
        <v>686</v>
      </c>
      <c r="F726">
        <v>0</v>
      </c>
      <c r="G726" t="s">
        <v>4844</v>
      </c>
      <c r="H726" t="s">
        <v>43701</v>
      </c>
      <c r="Q726" t="s">
        <v>33</v>
      </c>
      <c r="AA726" t="s">
        <v>29835</v>
      </c>
      <c r="AB726" s="1" t="s">
        <v>29847</v>
      </c>
      <c r="AC726" t="s">
        <v>29823</v>
      </c>
      <c r="AD726">
        <v>-173161</v>
      </c>
    </row>
    <row r="727" spans="1:32" ht="409.5" hidden="1" x14ac:dyDescent="0.25">
      <c r="A727">
        <v>15748</v>
      </c>
      <c r="B727" t="s">
        <v>68</v>
      </c>
      <c r="C727" t="s">
        <v>45</v>
      </c>
      <c r="F727">
        <v>0</v>
      </c>
      <c r="H727" t="s">
        <v>43697</v>
      </c>
      <c r="Q727" t="s">
        <v>33</v>
      </c>
      <c r="Z727" t="s">
        <v>34</v>
      </c>
      <c r="AA727" t="s">
        <v>31536</v>
      </c>
      <c r="AB727" s="1" t="s">
        <v>31537</v>
      </c>
      <c r="AC727" t="s">
        <v>31538</v>
      </c>
      <c r="AD727">
        <v>-170927</v>
      </c>
      <c r="AE727" t="s">
        <v>38</v>
      </c>
      <c r="AF727">
        <v>98501</v>
      </c>
    </row>
    <row r="728" spans="1:32" ht="409.5" hidden="1" x14ac:dyDescent="0.25">
      <c r="A728">
        <v>13380</v>
      </c>
      <c r="B728" t="s">
        <v>276</v>
      </c>
      <c r="C728" t="s">
        <v>45</v>
      </c>
      <c r="F728">
        <v>0</v>
      </c>
      <c r="G728" t="s">
        <v>9448</v>
      </c>
      <c r="H728" t="s">
        <v>43701</v>
      </c>
      <c r="I728">
        <v>0</v>
      </c>
      <c r="Q728" t="s">
        <v>33</v>
      </c>
      <c r="Z728" t="s">
        <v>34</v>
      </c>
      <c r="AB728" s="1" t="s">
        <v>9449</v>
      </c>
      <c r="AC728" t="s">
        <v>9450</v>
      </c>
      <c r="AD728" t="s">
        <v>9451</v>
      </c>
    </row>
    <row r="729" spans="1:32" ht="210" hidden="1" x14ac:dyDescent="0.25">
      <c r="A729">
        <v>18362</v>
      </c>
      <c r="B729" t="s">
        <v>96</v>
      </c>
      <c r="C729" t="s">
        <v>97</v>
      </c>
      <c r="F729">
        <v>0</v>
      </c>
      <c r="H729" t="s">
        <v>43697</v>
      </c>
      <c r="I729">
        <v>0</v>
      </c>
      <c r="Q729" t="s">
        <v>33</v>
      </c>
      <c r="Z729" t="s">
        <v>34</v>
      </c>
      <c r="AA729" t="s">
        <v>4637</v>
      </c>
      <c r="AB729" s="1" t="s">
        <v>4638</v>
      </c>
      <c r="AC729" t="s">
        <v>4639</v>
      </c>
      <c r="AD729" t="s">
        <v>4640</v>
      </c>
    </row>
    <row r="730" spans="1:32" hidden="1" x14ac:dyDescent="0.25">
      <c r="A730">
        <v>15136</v>
      </c>
      <c r="B730" t="s">
        <v>334</v>
      </c>
      <c r="C730" t="s">
        <v>45</v>
      </c>
      <c r="F730">
        <v>0</v>
      </c>
      <c r="H730" t="s">
        <v>43697</v>
      </c>
      <c r="Q730" t="s">
        <v>1200</v>
      </c>
      <c r="Z730" t="s">
        <v>34</v>
      </c>
      <c r="AA730" t="s">
        <v>42685</v>
      </c>
      <c r="AB730" t="s">
        <v>42686</v>
      </c>
      <c r="AC730" t="s">
        <v>42687</v>
      </c>
      <c r="AD730">
        <v>-172498</v>
      </c>
    </row>
    <row r="731" spans="1:32" hidden="1" x14ac:dyDescent="0.25">
      <c r="A731">
        <v>8117</v>
      </c>
      <c r="C731" t="s">
        <v>45</v>
      </c>
      <c r="F731">
        <v>0</v>
      </c>
      <c r="Q731" t="s">
        <v>367</v>
      </c>
      <c r="AD731">
        <v>-181277</v>
      </c>
    </row>
    <row r="732" spans="1:32" ht="409.5" hidden="1" x14ac:dyDescent="0.25">
      <c r="A732">
        <v>1723</v>
      </c>
      <c r="B732" t="s">
        <v>73</v>
      </c>
      <c r="C732" t="s">
        <v>74</v>
      </c>
      <c r="F732">
        <v>0</v>
      </c>
      <c r="G732" t="s">
        <v>39300</v>
      </c>
      <c r="H732" t="s">
        <v>43699</v>
      </c>
      <c r="Q732" t="s">
        <v>33</v>
      </c>
      <c r="Y732">
        <v>30</v>
      </c>
      <c r="Z732" t="s">
        <v>34</v>
      </c>
      <c r="AA732" t="s">
        <v>39301</v>
      </c>
      <c r="AB732" s="1" t="s">
        <v>39302</v>
      </c>
      <c r="AC732" t="s">
        <v>39303</v>
      </c>
      <c r="AD732">
        <v>-163092</v>
      </c>
      <c r="AE732" t="s">
        <v>38</v>
      </c>
      <c r="AF732">
        <v>98109</v>
      </c>
    </row>
    <row r="733" spans="1:32" hidden="1" x14ac:dyDescent="0.25">
      <c r="A733">
        <v>13954</v>
      </c>
      <c r="B733" t="s">
        <v>2046</v>
      </c>
      <c r="C733" t="s">
        <v>80</v>
      </c>
      <c r="F733">
        <v>0</v>
      </c>
      <c r="G733" t="s">
        <v>14247</v>
      </c>
      <c r="H733" t="s">
        <v>43701</v>
      </c>
      <c r="Q733" t="s">
        <v>33</v>
      </c>
      <c r="AA733" t="s">
        <v>14248</v>
      </c>
      <c r="AB733" t="s">
        <v>14249</v>
      </c>
      <c r="AC733" t="s">
        <v>14244</v>
      </c>
      <c r="AD733">
        <v>-180106</v>
      </c>
      <c r="AE733" t="s">
        <v>38</v>
      </c>
      <c r="AF733">
        <v>98597</v>
      </c>
    </row>
    <row r="734" spans="1:32" hidden="1" x14ac:dyDescent="0.25">
      <c r="A734">
        <v>15450</v>
      </c>
      <c r="B734" t="s">
        <v>2046</v>
      </c>
      <c r="C734" t="s">
        <v>80</v>
      </c>
      <c r="F734">
        <v>0</v>
      </c>
      <c r="G734" t="s">
        <v>1418</v>
      </c>
      <c r="H734" t="s">
        <v>43701</v>
      </c>
      <c r="Q734" t="s">
        <v>33</v>
      </c>
      <c r="AA734" t="s">
        <v>1419</v>
      </c>
      <c r="AB734" t="s">
        <v>32061</v>
      </c>
      <c r="AC734" t="s">
        <v>32062</v>
      </c>
      <c r="AD734">
        <v>-170847</v>
      </c>
      <c r="AE734" t="s">
        <v>38</v>
      </c>
      <c r="AF734">
        <v>98501</v>
      </c>
    </row>
    <row r="735" spans="1:32" hidden="1" x14ac:dyDescent="0.25">
      <c r="A735">
        <v>14025</v>
      </c>
      <c r="B735" t="s">
        <v>96</v>
      </c>
      <c r="C735" t="s">
        <v>97</v>
      </c>
      <c r="F735">
        <v>0</v>
      </c>
      <c r="H735" t="s">
        <v>43697</v>
      </c>
      <c r="I735">
        <v>0</v>
      </c>
      <c r="Q735" t="s">
        <v>33</v>
      </c>
      <c r="Z735" t="s">
        <v>34</v>
      </c>
      <c r="AA735" t="s">
        <v>22560</v>
      </c>
      <c r="AB735" t="s">
        <v>22561</v>
      </c>
      <c r="AC735" t="s">
        <v>22562</v>
      </c>
      <c r="AD735" t="s">
        <v>22563</v>
      </c>
      <c r="AE735" t="s">
        <v>38</v>
      </c>
      <c r="AF735">
        <v>98502</v>
      </c>
    </row>
    <row r="736" spans="1:32" hidden="1" x14ac:dyDescent="0.25">
      <c r="A736">
        <v>12739</v>
      </c>
      <c r="B736" t="s">
        <v>3439</v>
      </c>
      <c r="F736">
        <v>0</v>
      </c>
      <c r="G736" t="s">
        <v>2466</v>
      </c>
      <c r="H736" t="s">
        <v>43701</v>
      </c>
      <c r="I736">
        <v>0</v>
      </c>
      <c r="Q736" t="s">
        <v>33</v>
      </c>
      <c r="Z736" t="s">
        <v>34</v>
      </c>
      <c r="AA736" t="s">
        <v>41354</v>
      </c>
      <c r="AB736" t="s">
        <v>41355</v>
      </c>
      <c r="AC736" t="s">
        <v>41356</v>
      </c>
      <c r="AD736" t="s">
        <v>41357</v>
      </c>
      <c r="AE736" t="s">
        <v>38</v>
      </c>
      <c r="AF736">
        <v>98371</v>
      </c>
    </row>
    <row r="737" spans="1:32" hidden="1" x14ac:dyDescent="0.25">
      <c r="A737">
        <v>9239</v>
      </c>
      <c r="B737" t="s">
        <v>79</v>
      </c>
      <c r="C737" t="s">
        <v>80</v>
      </c>
      <c r="F737">
        <v>0</v>
      </c>
      <c r="H737" t="s">
        <v>43697</v>
      </c>
      <c r="Q737" t="s">
        <v>33</v>
      </c>
      <c r="AA737" t="s">
        <v>26006</v>
      </c>
      <c r="AB737" t="s">
        <v>26007</v>
      </c>
      <c r="AC737" t="s">
        <v>26008</v>
      </c>
      <c r="AD737">
        <v>-171807</v>
      </c>
      <c r="AE737" t="s">
        <v>38</v>
      </c>
      <c r="AF737">
        <v>98248</v>
      </c>
    </row>
    <row r="738" spans="1:32" hidden="1" x14ac:dyDescent="0.25">
      <c r="A738">
        <v>6237</v>
      </c>
      <c r="B738" t="s">
        <v>739</v>
      </c>
      <c r="C738" t="s">
        <v>686</v>
      </c>
      <c r="F738">
        <v>0</v>
      </c>
      <c r="G738" t="s">
        <v>1107</v>
      </c>
      <c r="H738" t="s">
        <v>43701</v>
      </c>
      <c r="Q738" t="s">
        <v>33</v>
      </c>
      <c r="Z738" t="s">
        <v>34</v>
      </c>
      <c r="AA738" t="s">
        <v>1108</v>
      </c>
      <c r="AB738" t="s">
        <v>27218</v>
      </c>
      <c r="AC738" t="s">
        <v>27219</v>
      </c>
      <c r="AD738">
        <v>-171442</v>
      </c>
      <c r="AE738" t="s">
        <v>38</v>
      </c>
      <c r="AF738">
        <v>98626</v>
      </c>
    </row>
    <row r="739" spans="1:32" ht="409.5" hidden="1" x14ac:dyDescent="0.25">
      <c r="A739">
        <v>8492</v>
      </c>
      <c r="B739" t="s">
        <v>96</v>
      </c>
      <c r="C739" t="s">
        <v>97</v>
      </c>
      <c r="F739">
        <v>0</v>
      </c>
      <c r="H739" t="s">
        <v>43697</v>
      </c>
      <c r="Q739" t="s">
        <v>155</v>
      </c>
      <c r="Z739" t="s">
        <v>34</v>
      </c>
      <c r="AA739" t="s">
        <v>37540</v>
      </c>
      <c r="AB739" s="1" t="s">
        <v>37541</v>
      </c>
      <c r="AC739" t="s">
        <v>37542</v>
      </c>
      <c r="AD739">
        <v>-170259</v>
      </c>
      <c r="AE739" t="s">
        <v>38</v>
      </c>
      <c r="AF739">
        <v>98660</v>
      </c>
    </row>
    <row r="740" spans="1:32" hidden="1" x14ac:dyDescent="0.25">
      <c r="A740">
        <v>2921</v>
      </c>
      <c r="B740" t="s">
        <v>685</v>
      </c>
      <c r="C740" t="s">
        <v>686</v>
      </c>
      <c r="F740">
        <v>0</v>
      </c>
      <c r="G740" t="s">
        <v>26962</v>
      </c>
      <c r="H740" t="s">
        <v>43701</v>
      </c>
      <c r="I740">
        <v>0</v>
      </c>
      <c r="Q740" t="s">
        <v>33</v>
      </c>
      <c r="AA740" t="s">
        <v>28537</v>
      </c>
      <c r="AB740" t="s">
        <v>34000</v>
      </c>
      <c r="AC740" t="s">
        <v>33989</v>
      </c>
      <c r="AD740" t="s">
        <v>34001</v>
      </c>
      <c r="AE740" t="s">
        <v>38</v>
      </c>
    </row>
    <row r="741" spans="1:32" ht="240" hidden="1" x14ac:dyDescent="0.25">
      <c r="A741">
        <v>2909</v>
      </c>
      <c r="B741" t="s">
        <v>230</v>
      </c>
      <c r="C741" t="s">
        <v>45</v>
      </c>
      <c r="F741">
        <v>0</v>
      </c>
      <c r="H741" t="s">
        <v>43697</v>
      </c>
      <c r="Q741" t="s">
        <v>33</v>
      </c>
      <c r="Y741">
        <v>15</v>
      </c>
      <c r="Z741" t="s">
        <v>34</v>
      </c>
      <c r="AA741" t="s">
        <v>22751</v>
      </c>
      <c r="AB741" s="1" t="s">
        <v>23492</v>
      </c>
      <c r="AC741" t="s">
        <v>22580</v>
      </c>
      <c r="AD741">
        <v>-181051</v>
      </c>
    </row>
    <row r="742" spans="1:32" hidden="1" x14ac:dyDescent="0.25">
      <c r="A742">
        <v>15457</v>
      </c>
      <c r="C742" t="s">
        <v>45</v>
      </c>
      <c r="F742">
        <v>0</v>
      </c>
      <c r="Q742" t="s">
        <v>367</v>
      </c>
      <c r="AD742">
        <v>-180249</v>
      </c>
    </row>
    <row r="743" spans="1:32" hidden="1" x14ac:dyDescent="0.25">
      <c r="A743">
        <v>16711</v>
      </c>
      <c r="B743" t="s">
        <v>73</v>
      </c>
      <c r="C743" t="s">
        <v>74</v>
      </c>
      <c r="F743">
        <v>0</v>
      </c>
      <c r="H743" t="s">
        <v>43697</v>
      </c>
      <c r="I743">
        <v>0</v>
      </c>
      <c r="Q743" t="s">
        <v>63</v>
      </c>
      <c r="Z743" t="s">
        <v>34</v>
      </c>
      <c r="AA743" t="s">
        <v>42417</v>
      </c>
      <c r="AB743" t="s">
        <v>42418</v>
      </c>
      <c r="AC743" t="s">
        <v>42419</v>
      </c>
      <c r="AD743" t="s">
        <v>42420</v>
      </c>
    </row>
    <row r="744" spans="1:32" hidden="1" x14ac:dyDescent="0.25">
      <c r="A744">
        <v>17627</v>
      </c>
      <c r="B744" t="s">
        <v>1203</v>
      </c>
      <c r="C744" t="s">
        <v>45</v>
      </c>
      <c r="F744">
        <v>0</v>
      </c>
      <c r="H744" t="s">
        <v>43697</v>
      </c>
      <c r="I744">
        <v>0</v>
      </c>
      <c r="Q744" t="s">
        <v>33</v>
      </c>
      <c r="Z744" t="s">
        <v>34</v>
      </c>
      <c r="AA744" t="s">
        <v>18441</v>
      </c>
      <c r="AB744" t="s">
        <v>18442</v>
      </c>
      <c r="AC744" t="s">
        <v>18443</v>
      </c>
      <c r="AD744" t="s">
        <v>18444</v>
      </c>
    </row>
    <row r="745" spans="1:32" hidden="1" x14ac:dyDescent="0.25">
      <c r="A745">
        <v>9764</v>
      </c>
      <c r="B745" t="s">
        <v>73</v>
      </c>
      <c r="C745" t="s">
        <v>74</v>
      </c>
      <c r="F745">
        <v>0</v>
      </c>
      <c r="H745" t="s">
        <v>43697</v>
      </c>
      <c r="I745">
        <v>0</v>
      </c>
      <c r="Q745" t="s">
        <v>33</v>
      </c>
      <c r="AA745" t="s">
        <v>36981</v>
      </c>
      <c r="AB745" t="s">
        <v>36982</v>
      </c>
      <c r="AC745" t="s">
        <v>36983</v>
      </c>
      <c r="AD745" t="s">
        <v>36984</v>
      </c>
      <c r="AE745" t="s">
        <v>38</v>
      </c>
      <c r="AF745">
        <v>98382</v>
      </c>
    </row>
    <row r="746" spans="1:32" ht="270" hidden="1" x14ac:dyDescent="0.25">
      <c r="A746">
        <v>10638</v>
      </c>
      <c r="B746" t="s">
        <v>230</v>
      </c>
      <c r="C746" t="s">
        <v>45</v>
      </c>
      <c r="F746">
        <v>0</v>
      </c>
      <c r="H746" t="s">
        <v>43697</v>
      </c>
      <c r="Q746" t="s">
        <v>33</v>
      </c>
      <c r="Z746" t="s">
        <v>34</v>
      </c>
      <c r="AA746" t="s">
        <v>22669</v>
      </c>
      <c r="AB746" s="1" t="s">
        <v>23296</v>
      </c>
      <c r="AC746" t="s">
        <v>22580</v>
      </c>
      <c r="AD746">
        <v>-171850</v>
      </c>
    </row>
    <row r="747" spans="1:32" ht="409.5" hidden="1" x14ac:dyDescent="0.25">
      <c r="A747">
        <v>1729</v>
      </c>
      <c r="B747" t="s">
        <v>2046</v>
      </c>
      <c r="C747" t="s">
        <v>80</v>
      </c>
      <c r="F747">
        <v>0</v>
      </c>
      <c r="G747" t="s">
        <v>1418</v>
      </c>
      <c r="H747" t="s">
        <v>43701</v>
      </c>
      <c r="Q747" t="s">
        <v>33</v>
      </c>
      <c r="AA747" t="s">
        <v>1419</v>
      </c>
      <c r="AB747" s="1" t="s">
        <v>10948</v>
      </c>
      <c r="AC747" t="s">
        <v>10949</v>
      </c>
      <c r="AD747">
        <v>-180637</v>
      </c>
      <c r="AE747" t="s">
        <v>38</v>
      </c>
      <c r="AF747">
        <v>98501</v>
      </c>
    </row>
    <row r="748" spans="1:32" hidden="1" x14ac:dyDescent="0.25">
      <c r="A748">
        <v>8174</v>
      </c>
      <c r="B748" t="s">
        <v>2046</v>
      </c>
      <c r="C748" t="s">
        <v>80</v>
      </c>
      <c r="F748">
        <v>0</v>
      </c>
      <c r="G748" t="s">
        <v>8188</v>
      </c>
      <c r="H748" t="s">
        <v>43701</v>
      </c>
      <c r="Q748" t="s">
        <v>33</v>
      </c>
      <c r="AA748" t="s">
        <v>7441</v>
      </c>
      <c r="AB748" t="s">
        <v>14295</v>
      </c>
      <c r="AC748" t="s">
        <v>14296</v>
      </c>
      <c r="AD748">
        <v>-161237</v>
      </c>
      <c r="AE748" t="s">
        <v>38</v>
      </c>
      <c r="AF748">
        <v>98512</v>
      </c>
    </row>
    <row r="749" spans="1:32" hidden="1" x14ac:dyDescent="0.25">
      <c r="A749">
        <v>2606</v>
      </c>
      <c r="B749" t="s">
        <v>677</v>
      </c>
      <c r="C749" t="s">
        <v>80</v>
      </c>
      <c r="F749">
        <v>0</v>
      </c>
      <c r="G749" t="s">
        <v>6889</v>
      </c>
      <c r="H749" t="s">
        <v>43701</v>
      </c>
      <c r="I749">
        <v>0</v>
      </c>
      <c r="Q749" t="s">
        <v>33</v>
      </c>
      <c r="AA749" t="s">
        <v>6890</v>
      </c>
      <c r="AB749" t="s">
        <v>6891</v>
      </c>
      <c r="AC749" t="s">
        <v>6892</v>
      </c>
      <c r="AD749" t="s">
        <v>6893</v>
      </c>
      <c r="AE749" t="s">
        <v>38</v>
      </c>
      <c r="AF749">
        <v>98027</v>
      </c>
    </row>
    <row r="750" spans="1:32" hidden="1" x14ac:dyDescent="0.25">
      <c r="A750">
        <v>1323</v>
      </c>
      <c r="B750" t="s">
        <v>2046</v>
      </c>
      <c r="C750" t="s">
        <v>80</v>
      </c>
      <c r="F750">
        <v>0</v>
      </c>
      <c r="G750" t="s">
        <v>6348</v>
      </c>
      <c r="H750" t="s">
        <v>43701</v>
      </c>
      <c r="I750">
        <v>0</v>
      </c>
      <c r="Q750" t="s">
        <v>33</v>
      </c>
      <c r="AA750" t="s">
        <v>6349</v>
      </c>
      <c r="AB750" t="s">
        <v>12831</v>
      </c>
      <c r="AC750" t="s">
        <v>12832</v>
      </c>
      <c r="AD750" t="s">
        <v>12833</v>
      </c>
      <c r="AE750" t="s">
        <v>38</v>
      </c>
      <c r="AF750">
        <v>98629</v>
      </c>
    </row>
    <row r="751" spans="1:32" ht="409.5" hidden="1" x14ac:dyDescent="0.25">
      <c r="A751">
        <v>7667</v>
      </c>
      <c r="B751" t="s">
        <v>164</v>
      </c>
      <c r="C751" t="s">
        <v>165</v>
      </c>
      <c r="F751">
        <v>0</v>
      </c>
      <c r="H751" t="s">
        <v>43697</v>
      </c>
      <c r="Q751" t="s">
        <v>33</v>
      </c>
      <c r="Z751" t="s">
        <v>34</v>
      </c>
      <c r="AA751" t="s">
        <v>18152</v>
      </c>
      <c r="AB751" s="1" t="s">
        <v>18153</v>
      </c>
      <c r="AC751" t="s">
        <v>18154</v>
      </c>
      <c r="AD751">
        <v>-163067</v>
      </c>
    </row>
    <row r="752" spans="1:32" hidden="1" x14ac:dyDescent="0.25">
      <c r="A752">
        <v>9447</v>
      </c>
      <c r="B752" t="s">
        <v>489</v>
      </c>
      <c r="C752" t="s">
        <v>45</v>
      </c>
      <c r="F752">
        <v>0</v>
      </c>
      <c r="H752" t="s">
        <v>43697</v>
      </c>
      <c r="Q752" t="s">
        <v>33</v>
      </c>
      <c r="Z752" t="s">
        <v>34</v>
      </c>
      <c r="AA752" t="s">
        <v>22783</v>
      </c>
      <c r="AB752" t="s">
        <v>22784</v>
      </c>
      <c r="AC752" t="s">
        <v>22580</v>
      </c>
      <c r="AD752">
        <v>-160558</v>
      </c>
    </row>
    <row r="753" spans="1:32" ht="409.5" hidden="1" x14ac:dyDescent="0.25">
      <c r="A753">
        <v>1311</v>
      </c>
      <c r="B753" t="s">
        <v>107</v>
      </c>
      <c r="C753" t="s">
        <v>108</v>
      </c>
      <c r="F753">
        <v>0</v>
      </c>
      <c r="H753" t="s">
        <v>43697</v>
      </c>
      <c r="P753" t="s">
        <v>468</v>
      </c>
      <c r="Q753" t="s">
        <v>33</v>
      </c>
      <c r="Z753" t="s">
        <v>34</v>
      </c>
      <c r="AA753" t="s">
        <v>24832</v>
      </c>
      <c r="AB753" s="1" t="s">
        <v>24833</v>
      </c>
      <c r="AC753" t="s">
        <v>24834</v>
      </c>
      <c r="AD753">
        <v>-160997</v>
      </c>
      <c r="AE753" t="s">
        <v>38</v>
      </c>
      <c r="AF753">
        <v>99204</v>
      </c>
    </row>
    <row r="754" spans="1:32" ht="409.5" x14ac:dyDescent="0.25">
      <c r="A754">
        <v>5982</v>
      </c>
      <c r="B754" t="s">
        <v>334</v>
      </c>
      <c r="C754" t="s">
        <v>45</v>
      </c>
      <c r="F754">
        <v>0</v>
      </c>
      <c r="G754" t="s">
        <v>18307</v>
      </c>
      <c r="H754" t="s">
        <v>43701</v>
      </c>
      <c r="I754">
        <v>0</v>
      </c>
      <c r="Q754" t="s">
        <v>33</v>
      </c>
      <c r="Z754" t="s">
        <v>34</v>
      </c>
      <c r="AA754" t="s">
        <v>22598</v>
      </c>
      <c r="AB754" s="1" t="s">
        <v>23697</v>
      </c>
      <c r="AC754" t="s">
        <v>23605</v>
      </c>
      <c r="AD754" t="s">
        <v>23698</v>
      </c>
      <c r="AE754" t="s">
        <v>102</v>
      </c>
      <c r="AF754">
        <v>97302</v>
      </c>
    </row>
    <row r="755" spans="1:32" hidden="1" x14ac:dyDescent="0.25">
      <c r="A755">
        <v>8484</v>
      </c>
      <c r="B755" t="s">
        <v>73</v>
      </c>
      <c r="C755" t="s">
        <v>74</v>
      </c>
      <c r="F755">
        <v>0</v>
      </c>
      <c r="G755" t="s">
        <v>40829</v>
      </c>
      <c r="H755" t="s">
        <v>43701</v>
      </c>
      <c r="Q755" t="s">
        <v>63</v>
      </c>
      <c r="Z755" t="s">
        <v>34</v>
      </c>
      <c r="AA755" t="s">
        <v>40830</v>
      </c>
      <c r="AB755" t="s">
        <v>40831</v>
      </c>
      <c r="AC755" t="s">
        <v>40832</v>
      </c>
      <c r="AD755">
        <v>-181731</v>
      </c>
      <c r="AE755" t="s">
        <v>38</v>
      </c>
      <c r="AF755">
        <v>98201</v>
      </c>
    </row>
    <row r="756" spans="1:32" ht="409.5" hidden="1" x14ac:dyDescent="0.25">
      <c r="A756">
        <v>14158</v>
      </c>
      <c r="B756" t="s">
        <v>2046</v>
      </c>
      <c r="C756" t="s">
        <v>80</v>
      </c>
      <c r="F756">
        <v>0</v>
      </c>
      <c r="H756" t="s">
        <v>43697</v>
      </c>
      <c r="Q756" t="s">
        <v>33</v>
      </c>
      <c r="AA756" t="s">
        <v>15296</v>
      </c>
      <c r="AB756" s="1" t="s">
        <v>15297</v>
      </c>
      <c r="AC756" t="s">
        <v>15298</v>
      </c>
      <c r="AD756">
        <v>-160444</v>
      </c>
      <c r="AE756" t="s">
        <v>38</v>
      </c>
      <c r="AF756">
        <v>98365</v>
      </c>
    </row>
    <row r="757" spans="1:32" hidden="1" x14ac:dyDescent="0.25">
      <c r="A757">
        <v>13240</v>
      </c>
      <c r="B757" t="s">
        <v>739</v>
      </c>
      <c r="C757" t="s">
        <v>686</v>
      </c>
      <c r="F757">
        <v>0</v>
      </c>
      <c r="H757" t="s">
        <v>43697</v>
      </c>
      <c r="I757">
        <v>0</v>
      </c>
      <c r="Q757" t="s">
        <v>33</v>
      </c>
      <c r="AA757" t="s">
        <v>29862</v>
      </c>
      <c r="AB757" t="s">
        <v>29863</v>
      </c>
      <c r="AC757" t="s">
        <v>29860</v>
      </c>
      <c r="AD757" t="s">
        <v>29864</v>
      </c>
    </row>
    <row r="758" spans="1:32" ht="409.5" hidden="1" x14ac:dyDescent="0.25">
      <c r="A758">
        <v>10373</v>
      </c>
      <c r="B758" t="s">
        <v>107</v>
      </c>
      <c r="C758" t="s">
        <v>108</v>
      </c>
      <c r="F758">
        <v>0</v>
      </c>
      <c r="H758" t="s">
        <v>43697</v>
      </c>
      <c r="Q758" t="s">
        <v>63</v>
      </c>
      <c r="Z758" t="s">
        <v>34</v>
      </c>
      <c r="AA758" t="s">
        <v>24850</v>
      </c>
      <c r="AB758" s="1" t="s">
        <v>24851</v>
      </c>
      <c r="AC758" t="s">
        <v>24852</v>
      </c>
      <c r="AD758">
        <v>-180646</v>
      </c>
      <c r="AE758" t="s">
        <v>38</v>
      </c>
      <c r="AF758" t="s">
        <v>1716</v>
      </c>
    </row>
    <row r="759" spans="1:32" ht="409.5" hidden="1" x14ac:dyDescent="0.25">
      <c r="A759">
        <v>4719</v>
      </c>
      <c r="B759" t="s">
        <v>49</v>
      </c>
      <c r="C759" t="s">
        <v>50</v>
      </c>
      <c r="F759">
        <v>0</v>
      </c>
      <c r="H759" t="s">
        <v>43697</v>
      </c>
      <c r="P759" t="s">
        <v>22158</v>
      </c>
      <c r="Q759" t="s">
        <v>33</v>
      </c>
      <c r="R759" t="s">
        <v>484</v>
      </c>
      <c r="S759" t="s">
        <v>850</v>
      </c>
      <c r="X759" t="s">
        <v>22159</v>
      </c>
      <c r="Y759">
        <v>30</v>
      </c>
      <c r="AA759" t="s">
        <v>485</v>
      </c>
      <c r="AB759" s="1" t="s">
        <v>22160</v>
      </c>
      <c r="AC759" t="s">
        <v>22161</v>
      </c>
      <c r="AD759">
        <v>-160656</v>
      </c>
      <c r="AE759" t="s">
        <v>38</v>
      </c>
      <c r="AF759">
        <v>98103</v>
      </c>
    </row>
    <row r="760" spans="1:32" hidden="1" x14ac:dyDescent="0.25">
      <c r="A760">
        <v>16120</v>
      </c>
      <c r="B760" t="s">
        <v>73</v>
      </c>
      <c r="C760" t="s">
        <v>74</v>
      </c>
      <c r="F760">
        <v>0</v>
      </c>
      <c r="H760" t="s">
        <v>43697</v>
      </c>
      <c r="Q760" t="s">
        <v>33</v>
      </c>
      <c r="Z760" t="s">
        <v>34</v>
      </c>
      <c r="AA760" t="s">
        <v>19540</v>
      </c>
      <c r="AB760" t="s">
        <v>20023</v>
      </c>
      <c r="AC760" t="s">
        <v>20024</v>
      </c>
      <c r="AD760">
        <v>-162062</v>
      </c>
      <c r="AE760" t="s">
        <v>38</v>
      </c>
      <c r="AF760">
        <v>98003</v>
      </c>
    </row>
    <row r="761" spans="1:32" ht="409.5" hidden="1" x14ac:dyDescent="0.25">
      <c r="A761">
        <v>14382</v>
      </c>
      <c r="B761" t="s">
        <v>230</v>
      </c>
      <c r="C761" t="s">
        <v>45</v>
      </c>
      <c r="F761">
        <v>0</v>
      </c>
      <c r="H761" t="s">
        <v>43697</v>
      </c>
      <c r="Q761" t="s">
        <v>33</v>
      </c>
      <c r="Z761" t="s">
        <v>34</v>
      </c>
      <c r="AA761" t="s">
        <v>22659</v>
      </c>
      <c r="AB761" s="1" t="s">
        <v>23356</v>
      </c>
      <c r="AC761" t="s">
        <v>22580</v>
      </c>
      <c r="AD761">
        <v>-172715</v>
      </c>
    </row>
    <row r="762" spans="1:32" hidden="1" x14ac:dyDescent="0.25">
      <c r="A762">
        <v>6031</v>
      </c>
      <c r="B762" t="s">
        <v>79</v>
      </c>
      <c r="C762" t="s">
        <v>80</v>
      </c>
      <c r="F762">
        <v>0</v>
      </c>
      <c r="H762" t="s">
        <v>43697</v>
      </c>
      <c r="Q762" t="s">
        <v>33</v>
      </c>
      <c r="AA762" t="s">
        <v>26324</v>
      </c>
      <c r="AB762" t="s">
        <v>26325</v>
      </c>
      <c r="AC762" t="s">
        <v>26326</v>
      </c>
      <c r="AD762">
        <v>-181657</v>
      </c>
      <c r="AE762" t="s">
        <v>38</v>
      </c>
      <c r="AF762">
        <v>98101</v>
      </c>
    </row>
    <row r="763" spans="1:32" ht="409.5" hidden="1" x14ac:dyDescent="0.25">
      <c r="A763">
        <v>11550</v>
      </c>
      <c r="B763" t="s">
        <v>334</v>
      </c>
      <c r="C763" t="s">
        <v>45</v>
      </c>
      <c r="F763">
        <v>0</v>
      </c>
      <c r="H763" t="s">
        <v>43697</v>
      </c>
      <c r="Q763" t="s">
        <v>33</v>
      </c>
      <c r="Z763" t="s">
        <v>34</v>
      </c>
      <c r="AA763" t="s">
        <v>41209</v>
      </c>
      <c r="AB763" s="1" t="s">
        <v>41210</v>
      </c>
      <c r="AC763" t="s">
        <v>41211</v>
      </c>
      <c r="AD763">
        <v>-160046</v>
      </c>
      <c r="AE763" t="s">
        <v>38</v>
      </c>
      <c r="AF763">
        <v>98011</v>
      </c>
    </row>
    <row r="764" spans="1:32" ht="409.5" hidden="1" x14ac:dyDescent="0.25">
      <c r="A764">
        <v>8999</v>
      </c>
      <c r="B764" t="s">
        <v>2046</v>
      </c>
      <c r="C764" t="s">
        <v>80</v>
      </c>
      <c r="F764">
        <v>0</v>
      </c>
      <c r="G764" t="s">
        <v>8618</v>
      </c>
      <c r="H764" t="s">
        <v>43701</v>
      </c>
      <c r="I764">
        <v>0</v>
      </c>
      <c r="Q764" t="s">
        <v>33</v>
      </c>
      <c r="AA764" t="s">
        <v>8619</v>
      </c>
      <c r="AB764" s="1" t="s">
        <v>8620</v>
      </c>
      <c r="AC764" t="s">
        <v>8621</v>
      </c>
      <c r="AD764" t="s">
        <v>8622</v>
      </c>
      <c r="AE764" t="s">
        <v>38</v>
      </c>
      <c r="AF764">
        <v>98626</v>
      </c>
    </row>
    <row r="765" spans="1:32" hidden="1" x14ac:dyDescent="0.25">
      <c r="A765">
        <v>9575</v>
      </c>
      <c r="B765" t="s">
        <v>677</v>
      </c>
      <c r="C765" t="s">
        <v>80</v>
      </c>
      <c r="F765">
        <v>0</v>
      </c>
      <c r="G765" t="s">
        <v>215</v>
      </c>
      <c r="H765" t="s">
        <v>43701</v>
      </c>
      <c r="I765">
        <v>0</v>
      </c>
      <c r="Q765" t="s">
        <v>33</v>
      </c>
      <c r="AA765" t="s">
        <v>6873</v>
      </c>
      <c r="AB765" t="s">
        <v>7538</v>
      </c>
      <c r="AC765" t="s">
        <v>7539</v>
      </c>
      <c r="AD765" t="s">
        <v>7540</v>
      </c>
      <c r="AE765" t="s">
        <v>38</v>
      </c>
      <c r="AF765">
        <v>98133</v>
      </c>
    </row>
    <row r="766" spans="1:32" ht="315" hidden="1" x14ac:dyDescent="0.25">
      <c r="A766">
        <v>15881</v>
      </c>
      <c r="B766" t="s">
        <v>73</v>
      </c>
      <c r="C766" t="s">
        <v>74</v>
      </c>
      <c r="F766">
        <v>0</v>
      </c>
      <c r="H766" t="s">
        <v>43697</v>
      </c>
      <c r="Q766" t="s">
        <v>33</v>
      </c>
      <c r="Z766" t="s">
        <v>34</v>
      </c>
      <c r="AA766" t="s">
        <v>37805</v>
      </c>
      <c r="AB766" s="1" t="s">
        <v>37806</v>
      </c>
      <c r="AC766" t="s">
        <v>37807</v>
      </c>
      <c r="AD766">
        <v>-171220</v>
      </c>
    </row>
    <row r="767" spans="1:32" hidden="1" x14ac:dyDescent="0.25">
      <c r="A767">
        <v>15883</v>
      </c>
      <c r="B767" t="s">
        <v>73</v>
      </c>
      <c r="C767" t="s">
        <v>74</v>
      </c>
      <c r="F767">
        <v>0</v>
      </c>
      <c r="G767" t="s">
        <v>3064</v>
      </c>
      <c r="H767" t="s">
        <v>43701</v>
      </c>
      <c r="I767">
        <v>0</v>
      </c>
      <c r="Q767" t="s">
        <v>33</v>
      </c>
      <c r="AA767" t="s">
        <v>35976</v>
      </c>
      <c r="AB767" t="s">
        <v>36724</v>
      </c>
      <c r="AC767" t="s">
        <v>36725</v>
      </c>
      <c r="AD767" t="s">
        <v>36726</v>
      </c>
    </row>
    <row r="768" spans="1:32" hidden="1" x14ac:dyDescent="0.25">
      <c r="A768">
        <v>19335</v>
      </c>
      <c r="B768" t="s">
        <v>334</v>
      </c>
      <c r="C768" t="s">
        <v>45</v>
      </c>
      <c r="F768">
        <v>0</v>
      </c>
      <c r="H768" t="s">
        <v>43697</v>
      </c>
      <c r="Q768" t="s">
        <v>33</v>
      </c>
      <c r="Z768" t="s">
        <v>34</v>
      </c>
      <c r="AA768" t="s">
        <v>21161</v>
      </c>
      <c r="AB768" t="s">
        <v>21162</v>
      </c>
      <c r="AC768" t="s">
        <v>2406</v>
      </c>
      <c r="AD768">
        <v>-161083</v>
      </c>
      <c r="AE768" t="s">
        <v>38</v>
      </c>
      <c r="AF768">
        <v>98506</v>
      </c>
    </row>
    <row r="769" spans="1:32" hidden="1" x14ac:dyDescent="0.25">
      <c r="A769">
        <v>12272</v>
      </c>
      <c r="B769" t="s">
        <v>244</v>
      </c>
      <c r="C769" t="s">
        <v>245</v>
      </c>
      <c r="F769">
        <v>0</v>
      </c>
      <c r="H769" t="s">
        <v>43697</v>
      </c>
      <c r="Q769" t="s">
        <v>33</v>
      </c>
      <c r="Z769" t="s">
        <v>34</v>
      </c>
      <c r="AA769" t="s">
        <v>34040</v>
      </c>
      <c r="AB769" t="s">
        <v>39663</v>
      </c>
      <c r="AC769" t="s">
        <v>39663</v>
      </c>
      <c r="AD769">
        <v>-160805</v>
      </c>
      <c r="AE769" t="s">
        <v>38</v>
      </c>
      <c r="AF769">
        <v>98801</v>
      </c>
    </row>
    <row r="770" spans="1:32" hidden="1" x14ac:dyDescent="0.25">
      <c r="A770">
        <v>14374</v>
      </c>
      <c r="B770" t="s">
        <v>124</v>
      </c>
      <c r="C770" t="s">
        <v>45</v>
      </c>
      <c r="F770">
        <v>0</v>
      </c>
      <c r="G770" t="s">
        <v>5901</v>
      </c>
      <c r="H770" t="s">
        <v>43701</v>
      </c>
      <c r="Q770" t="s">
        <v>33</v>
      </c>
      <c r="Y770">
        <v>15</v>
      </c>
      <c r="Z770" t="s">
        <v>34</v>
      </c>
      <c r="AA770" t="s">
        <v>29256</v>
      </c>
      <c r="AB770" t="s">
        <v>39593</v>
      </c>
      <c r="AC770" t="s">
        <v>39593</v>
      </c>
      <c r="AD770">
        <v>-181556</v>
      </c>
    </row>
    <row r="771" spans="1:32" hidden="1" x14ac:dyDescent="0.25">
      <c r="A771">
        <v>8539</v>
      </c>
      <c r="B771" t="s">
        <v>73</v>
      </c>
      <c r="C771" t="s">
        <v>74</v>
      </c>
      <c r="F771">
        <v>0</v>
      </c>
      <c r="H771" t="s">
        <v>43697</v>
      </c>
      <c r="Q771" t="s">
        <v>63</v>
      </c>
      <c r="Z771" t="s">
        <v>34</v>
      </c>
      <c r="AA771" t="s">
        <v>42589</v>
      </c>
      <c r="AB771" t="s">
        <v>42590</v>
      </c>
      <c r="AC771" t="s">
        <v>42586</v>
      </c>
      <c r="AD771">
        <v>-170715</v>
      </c>
      <c r="AE771" t="s">
        <v>38</v>
      </c>
      <c r="AF771">
        <v>98198</v>
      </c>
    </row>
    <row r="772" spans="1:32" hidden="1" x14ac:dyDescent="0.25">
      <c r="A772">
        <v>17121</v>
      </c>
      <c r="B772" t="s">
        <v>2046</v>
      </c>
      <c r="C772" t="s">
        <v>80</v>
      </c>
      <c r="F772">
        <v>0</v>
      </c>
      <c r="G772" t="s">
        <v>11642</v>
      </c>
      <c r="H772" t="s">
        <v>43698</v>
      </c>
      <c r="Q772" t="s">
        <v>33</v>
      </c>
      <c r="AA772" t="s">
        <v>11643</v>
      </c>
      <c r="AB772" t="s">
        <v>11644</v>
      </c>
      <c r="AC772" t="s">
        <v>11645</v>
      </c>
      <c r="AD772">
        <v>-170641</v>
      </c>
      <c r="AE772" t="s">
        <v>38</v>
      </c>
      <c r="AF772">
        <v>99203</v>
      </c>
    </row>
    <row r="773" spans="1:32" hidden="1" x14ac:dyDescent="0.25">
      <c r="A773">
        <v>12507</v>
      </c>
      <c r="B773" t="s">
        <v>164</v>
      </c>
      <c r="C773" t="s">
        <v>165</v>
      </c>
      <c r="F773">
        <v>0</v>
      </c>
      <c r="H773" t="s">
        <v>43697</v>
      </c>
      <c r="I773">
        <v>0</v>
      </c>
      <c r="Q773" t="s">
        <v>33</v>
      </c>
      <c r="AA773" t="s">
        <v>21807</v>
      </c>
      <c r="AB773" t="s">
        <v>21808</v>
      </c>
      <c r="AC773" t="s">
        <v>21809</v>
      </c>
      <c r="AD773" t="s">
        <v>21810</v>
      </c>
    </row>
    <row r="774" spans="1:32" hidden="1" x14ac:dyDescent="0.25">
      <c r="A774">
        <v>14724</v>
      </c>
      <c r="B774" t="s">
        <v>2046</v>
      </c>
      <c r="C774" t="s">
        <v>80</v>
      </c>
      <c r="F774">
        <v>0</v>
      </c>
      <c r="G774" t="s">
        <v>1418</v>
      </c>
      <c r="H774" t="s">
        <v>43701</v>
      </c>
      <c r="I774">
        <v>0</v>
      </c>
      <c r="Q774" t="s">
        <v>33</v>
      </c>
      <c r="AA774" t="s">
        <v>5784</v>
      </c>
      <c r="AB774" t="s">
        <v>8393</v>
      </c>
      <c r="AC774" t="s">
        <v>8394</v>
      </c>
      <c r="AD774" t="s">
        <v>8395</v>
      </c>
      <c r="AE774" t="s">
        <v>38</v>
      </c>
      <c r="AF774">
        <v>98504</v>
      </c>
    </row>
    <row r="775" spans="1:32" ht="409.5" hidden="1" x14ac:dyDescent="0.25">
      <c r="A775">
        <v>12085</v>
      </c>
      <c r="B775" t="s">
        <v>96</v>
      </c>
      <c r="C775" t="s">
        <v>97</v>
      </c>
      <c r="F775">
        <v>0</v>
      </c>
      <c r="H775" t="s">
        <v>43697</v>
      </c>
      <c r="Q775" t="s">
        <v>33</v>
      </c>
      <c r="Z775" t="s">
        <v>34</v>
      </c>
      <c r="AA775" t="s">
        <v>104</v>
      </c>
      <c r="AB775" s="1" t="s">
        <v>24926</v>
      </c>
      <c r="AC775" t="s">
        <v>24927</v>
      </c>
      <c r="AD775">
        <v>-161616</v>
      </c>
      <c r="AE775" t="s">
        <v>38</v>
      </c>
      <c r="AF775">
        <v>98052</v>
      </c>
    </row>
    <row r="776" spans="1:32" hidden="1" x14ac:dyDescent="0.25">
      <c r="A776">
        <v>4589</v>
      </c>
      <c r="B776" t="s">
        <v>2046</v>
      </c>
      <c r="C776" t="s">
        <v>80</v>
      </c>
      <c r="F776">
        <v>0</v>
      </c>
      <c r="G776" t="s">
        <v>7886</v>
      </c>
      <c r="H776" t="s">
        <v>43701</v>
      </c>
      <c r="I776">
        <v>0</v>
      </c>
      <c r="Q776" t="s">
        <v>33</v>
      </c>
      <c r="AA776" t="s">
        <v>7887</v>
      </c>
      <c r="AB776" t="s">
        <v>7888</v>
      </c>
      <c r="AC776" t="s">
        <v>7889</v>
      </c>
      <c r="AD776" t="s">
        <v>7890</v>
      </c>
      <c r="AE776" t="s">
        <v>38</v>
      </c>
      <c r="AF776">
        <v>98807</v>
      </c>
    </row>
    <row r="777" spans="1:32" hidden="1" x14ac:dyDescent="0.25">
      <c r="A777">
        <v>15020</v>
      </c>
      <c r="B777" t="s">
        <v>685</v>
      </c>
      <c r="C777" t="s">
        <v>686</v>
      </c>
      <c r="F777">
        <v>0</v>
      </c>
      <c r="H777" t="s">
        <v>43697</v>
      </c>
      <c r="Q777" t="s">
        <v>33</v>
      </c>
      <c r="AA777" t="s">
        <v>33460</v>
      </c>
      <c r="AB777" t="s">
        <v>33461</v>
      </c>
      <c r="AC777" t="s">
        <v>33462</v>
      </c>
      <c r="AD777">
        <v>-162010</v>
      </c>
    </row>
    <row r="778" spans="1:32" hidden="1" x14ac:dyDescent="0.25">
      <c r="A778">
        <v>14910</v>
      </c>
      <c r="B778" t="s">
        <v>2046</v>
      </c>
      <c r="C778" t="s">
        <v>80</v>
      </c>
      <c r="F778">
        <v>0</v>
      </c>
      <c r="G778" t="s">
        <v>12852</v>
      </c>
      <c r="H778" t="s">
        <v>43701</v>
      </c>
      <c r="Q778" t="s">
        <v>33</v>
      </c>
      <c r="AA778" t="s">
        <v>12853</v>
      </c>
      <c r="AB778" t="s">
        <v>12854</v>
      </c>
      <c r="AC778" t="s">
        <v>12855</v>
      </c>
      <c r="AD778">
        <v>-162248</v>
      </c>
      <c r="AE778" t="s">
        <v>38</v>
      </c>
      <c r="AF778">
        <v>99341</v>
      </c>
    </row>
    <row r="779" spans="1:32" hidden="1" x14ac:dyDescent="0.25">
      <c r="A779">
        <v>8060</v>
      </c>
      <c r="B779" t="s">
        <v>3712</v>
      </c>
      <c r="C779" t="s">
        <v>16820</v>
      </c>
      <c r="F779">
        <v>0</v>
      </c>
      <c r="G779" t="s">
        <v>41125</v>
      </c>
      <c r="H779" t="s">
        <v>43701</v>
      </c>
      <c r="I779">
        <v>0</v>
      </c>
      <c r="Q779" t="s">
        <v>33</v>
      </c>
      <c r="AA779" t="s">
        <v>41126</v>
      </c>
      <c r="AB779" t="s">
        <v>41429</v>
      </c>
      <c r="AC779" t="s">
        <v>41430</v>
      </c>
      <c r="AD779" t="s">
        <v>41431</v>
      </c>
    </row>
    <row r="780" spans="1:32" hidden="1" x14ac:dyDescent="0.25">
      <c r="A780">
        <v>19109</v>
      </c>
      <c r="B780" t="s">
        <v>489</v>
      </c>
      <c r="C780" t="s">
        <v>45</v>
      </c>
      <c r="F780">
        <v>0</v>
      </c>
      <c r="H780" t="s">
        <v>43697</v>
      </c>
      <c r="Q780" t="s">
        <v>33</v>
      </c>
      <c r="Z780" t="s">
        <v>34</v>
      </c>
      <c r="AA780" t="s">
        <v>5110</v>
      </c>
      <c r="AB780" t="s">
        <v>5111</v>
      </c>
      <c r="AC780" t="s">
        <v>5112</v>
      </c>
      <c r="AD780">
        <v>-170489</v>
      </c>
      <c r="AE780" t="s">
        <v>38</v>
      </c>
      <c r="AF780">
        <v>99220</v>
      </c>
    </row>
    <row r="781" spans="1:32" hidden="1" x14ac:dyDescent="0.25">
      <c r="A781">
        <v>6629</v>
      </c>
      <c r="B781" t="s">
        <v>178</v>
      </c>
      <c r="F781">
        <v>0</v>
      </c>
      <c r="H781" t="s">
        <v>43697</v>
      </c>
      <c r="I781">
        <v>0</v>
      </c>
      <c r="Q781" t="s">
        <v>33</v>
      </c>
      <c r="Z781" t="s">
        <v>34</v>
      </c>
      <c r="AA781" t="s">
        <v>1803</v>
      </c>
      <c r="AB781" t="s">
        <v>39146</v>
      </c>
      <c r="AC781" t="s">
        <v>39146</v>
      </c>
      <c r="AD781" t="s">
        <v>39147</v>
      </c>
      <c r="AE781" t="s">
        <v>38</v>
      </c>
      <c r="AF781">
        <v>98908</v>
      </c>
    </row>
    <row r="782" spans="1:32" hidden="1" x14ac:dyDescent="0.25">
      <c r="A782">
        <v>16184</v>
      </c>
      <c r="B782" t="s">
        <v>124</v>
      </c>
      <c r="C782" t="s">
        <v>45</v>
      </c>
      <c r="F782">
        <v>0</v>
      </c>
      <c r="H782" t="s">
        <v>43697</v>
      </c>
      <c r="Q782" t="s">
        <v>33</v>
      </c>
      <c r="Z782" t="s">
        <v>34</v>
      </c>
      <c r="AA782" t="s">
        <v>23208</v>
      </c>
      <c r="AB782" t="s">
        <v>23209</v>
      </c>
      <c r="AC782" t="s">
        <v>22580</v>
      </c>
      <c r="AD782">
        <v>-171106</v>
      </c>
      <c r="AE782" t="s">
        <v>38</v>
      </c>
      <c r="AF782">
        <v>98047</v>
      </c>
    </row>
    <row r="783" spans="1:32" ht="409.5" x14ac:dyDescent="0.25">
      <c r="A783">
        <v>5703</v>
      </c>
      <c r="B783" t="s">
        <v>3712</v>
      </c>
      <c r="C783" t="s">
        <v>16820</v>
      </c>
      <c r="F783">
        <v>0</v>
      </c>
      <c r="G783" t="s">
        <v>20250</v>
      </c>
      <c r="H783" t="s">
        <v>43701</v>
      </c>
      <c r="I783">
        <v>0</v>
      </c>
      <c r="Q783" t="s">
        <v>33</v>
      </c>
      <c r="Z783" t="s">
        <v>34</v>
      </c>
      <c r="AA783" t="s">
        <v>22317</v>
      </c>
      <c r="AB783" s="1" t="s">
        <v>24546</v>
      </c>
      <c r="AC783" t="s">
        <v>24027</v>
      </c>
      <c r="AD783" t="s">
        <v>24547</v>
      </c>
      <c r="AE783" t="s">
        <v>102</v>
      </c>
      <c r="AF783">
        <v>97302</v>
      </c>
    </row>
    <row r="784" spans="1:32" hidden="1" x14ac:dyDescent="0.25">
      <c r="A784">
        <v>10833</v>
      </c>
      <c r="B784" t="s">
        <v>79</v>
      </c>
      <c r="C784" t="s">
        <v>80</v>
      </c>
      <c r="F784">
        <v>0</v>
      </c>
      <c r="G784" t="s">
        <v>1190</v>
      </c>
      <c r="H784" t="s">
        <v>43701</v>
      </c>
      <c r="Q784" t="s">
        <v>33</v>
      </c>
      <c r="AA784" t="s">
        <v>1191</v>
      </c>
      <c r="AB784" t="s">
        <v>1192</v>
      </c>
      <c r="AC784" t="s">
        <v>1193</v>
      </c>
      <c r="AD784">
        <v>-163127</v>
      </c>
      <c r="AE784" t="s">
        <v>38</v>
      </c>
      <c r="AF784">
        <v>98040</v>
      </c>
    </row>
    <row r="785" spans="1:32" ht="409.5" hidden="1" x14ac:dyDescent="0.25">
      <c r="A785">
        <v>12012</v>
      </c>
      <c r="B785" t="s">
        <v>2046</v>
      </c>
      <c r="C785" t="s">
        <v>80</v>
      </c>
      <c r="F785">
        <v>0</v>
      </c>
      <c r="H785" t="s">
        <v>43697</v>
      </c>
      <c r="Q785" t="s">
        <v>33</v>
      </c>
      <c r="AA785" t="s">
        <v>15463</v>
      </c>
      <c r="AB785" s="1" t="s">
        <v>15464</v>
      </c>
      <c r="AC785" t="s">
        <v>15465</v>
      </c>
      <c r="AD785">
        <v>-163129</v>
      </c>
      <c r="AE785" t="s">
        <v>38</v>
      </c>
      <c r="AF785">
        <v>98354</v>
      </c>
    </row>
    <row r="786" spans="1:32" ht="409.5" x14ac:dyDescent="0.25">
      <c r="A786">
        <v>9388</v>
      </c>
      <c r="B786" t="s">
        <v>334</v>
      </c>
      <c r="C786" t="s">
        <v>45</v>
      </c>
      <c r="F786">
        <v>0</v>
      </c>
      <c r="G786" t="s">
        <v>20250</v>
      </c>
      <c r="H786" t="s">
        <v>43701</v>
      </c>
      <c r="Q786" t="s">
        <v>33</v>
      </c>
      <c r="Z786" t="s">
        <v>34</v>
      </c>
      <c r="AA786" t="s">
        <v>22656</v>
      </c>
      <c r="AB786" s="1" t="s">
        <v>23933</v>
      </c>
      <c r="AC786" t="s">
        <v>23605</v>
      </c>
      <c r="AD786">
        <v>-160979</v>
      </c>
      <c r="AE786" t="s">
        <v>102</v>
      </c>
      <c r="AF786">
        <v>97302</v>
      </c>
    </row>
    <row r="787" spans="1:32" ht="409.5" hidden="1" x14ac:dyDescent="0.25">
      <c r="A787">
        <v>2488</v>
      </c>
      <c r="B787" t="s">
        <v>30</v>
      </c>
      <c r="C787" t="s">
        <v>31</v>
      </c>
      <c r="F787">
        <v>0</v>
      </c>
      <c r="H787" t="s">
        <v>43697</v>
      </c>
      <c r="Q787" t="s">
        <v>33</v>
      </c>
      <c r="Z787" t="s">
        <v>34</v>
      </c>
      <c r="AA787" t="s">
        <v>455</v>
      </c>
      <c r="AB787" s="1" t="s">
        <v>456</v>
      </c>
      <c r="AC787" s="1" t="s">
        <v>456</v>
      </c>
      <c r="AD787">
        <v>-161044</v>
      </c>
      <c r="AE787" t="s">
        <v>38</v>
      </c>
      <c r="AF787">
        <v>98366</v>
      </c>
    </row>
    <row r="788" spans="1:32" hidden="1" x14ac:dyDescent="0.25">
      <c r="A788">
        <v>17519</v>
      </c>
      <c r="B788" t="s">
        <v>1203</v>
      </c>
      <c r="C788" t="s">
        <v>45</v>
      </c>
      <c r="F788">
        <v>0</v>
      </c>
      <c r="H788" t="s">
        <v>43697</v>
      </c>
      <c r="I788">
        <v>0</v>
      </c>
      <c r="Q788" t="s">
        <v>33</v>
      </c>
      <c r="Z788" t="s">
        <v>34</v>
      </c>
      <c r="AA788" t="s">
        <v>21050</v>
      </c>
      <c r="AB788" t="s">
        <v>21051</v>
      </c>
      <c r="AC788" t="s">
        <v>2406</v>
      </c>
      <c r="AD788" t="s">
        <v>21052</v>
      </c>
      <c r="AE788" t="s">
        <v>38</v>
      </c>
      <c r="AF788">
        <v>98203</v>
      </c>
    </row>
    <row r="789" spans="1:32" hidden="1" x14ac:dyDescent="0.25">
      <c r="A789">
        <v>11580</v>
      </c>
      <c r="B789" t="s">
        <v>685</v>
      </c>
      <c r="C789" t="s">
        <v>686</v>
      </c>
      <c r="F789">
        <v>0</v>
      </c>
      <c r="H789" t="s">
        <v>43697</v>
      </c>
      <c r="I789">
        <v>0</v>
      </c>
      <c r="Q789" t="s">
        <v>33</v>
      </c>
      <c r="AA789" t="s">
        <v>284</v>
      </c>
      <c r="AB789" t="s">
        <v>33549</v>
      </c>
      <c r="AC789" t="s">
        <v>33506</v>
      </c>
      <c r="AD789" t="s">
        <v>33550</v>
      </c>
      <c r="AE789" t="s">
        <v>38</v>
      </c>
      <c r="AF789">
        <v>98166</v>
      </c>
    </row>
    <row r="790" spans="1:32" hidden="1" x14ac:dyDescent="0.25">
      <c r="A790">
        <v>19320</v>
      </c>
      <c r="B790" t="s">
        <v>124</v>
      </c>
      <c r="C790" t="s">
        <v>45</v>
      </c>
      <c r="F790">
        <v>0</v>
      </c>
      <c r="H790" t="s">
        <v>43697</v>
      </c>
      <c r="P790" t="s">
        <v>931</v>
      </c>
      <c r="Q790" t="s">
        <v>52</v>
      </c>
      <c r="S790" t="s">
        <v>932</v>
      </c>
      <c r="Z790" t="s">
        <v>34</v>
      </c>
      <c r="AA790" t="s">
        <v>128</v>
      </c>
      <c r="AB790" t="s">
        <v>933</v>
      </c>
      <c r="AC790" t="s">
        <v>934</v>
      </c>
      <c r="AD790">
        <v>-162486</v>
      </c>
      <c r="AE790" t="s">
        <v>38</v>
      </c>
      <c r="AF790">
        <v>98625</v>
      </c>
    </row>
    <row r="791" spans="1:32" ht="409.5" hidden="1" x14ac:dyDescent="0.25">
      <c r="A791">
        <v>15175</v>
      </c>
      <c r="B791" t="s">
        <v>2046</v>
      </c>
      <c r="C791" t="s">
        <v>80</v>
      </c>
      <c r="F791">
        <v>0</v>
      </c>
      <c r="G791" t="s">
        <v>12140</v>
      </c>
      <c r="H791" t="s">
        <v>43701</v>
      </c>
      <c r="I791">
        <v>0</v>
      </c>
      <c r="Q791" t="s">
        <v>33</v>
      </c>
      <c r="AA791" t="s">
        <v>12141</v>
      </c>
      <c r="AB791" s="1" t="s">
        <v>12142</v>
      </c>
      <c r="AC791" t="s">
        <v>12143</v>
      </c>
      <c r="AD791" t="s">
        <v>12144</v>
      </c>
      <c r="AE791" t="s">
        <v>38</v>
      </c>
      <c r="AF791">
        <v>98338</v>
      </c>
    </row>
    <row r="792" spans="1:32" hidden="1" x14ac:dyDescent="0.25">
      <c r="A792">
        <v>8685</v>
      </c>
      <c r="B792" t="s">
        <v>178</v>
      </c>
      <c r="C792" t="s">
        <v>179</v>
      </c>
      <c r="F792">
        <v>0</v>
      </c>
      <c r="H792" t="s">
        <v>43697</v>
      </c>
      <c r="Q792" t="s">
        <v>33</v>
      </c>
      <c r="Z792" t="s">
        <v>34</v>
      </c>
      <c r="AA792" t="s">
        <v>38349</v>
      </c>
      <c r="AB792" t="s">
        <v>38350</v>
      </c>
      <c r="AC792" t="s">
        <v>38351</v>
      </c>
      <c r="AD792">
        <v>-172756</v>
      </c>
    </row>
    <row r="793" spans="1:32" ht="409.5" hidden="1" x14ac:dyDescent="0.25">
      <c r="A793">
        <v>13504</v>
      </c>
      <c r="B793" t="s">
        <v>44</v>
      </c>
      <c r="C793" t="s">
        <v>45</v>
      </c>
      <c r="F793">
        <v>0</v>
      </c>
      <c r="H793" t="s">
        <v>43697</v>
      </c>
      <c r="I793">
        <v>0</v>
      </c>
      <c r="Q793" t="s">
        <v>33</v>
      </c>
      <c r="Z793" t="s">
        <v>34</v>
      </c>
      <c r="AA793" t="s">
        <v>3966</v>
      </c>
      <c r="AB793" s="1" t="s">
        <v>3967</v>
      </c>
      <c r="AC793" t="s">
        <v>3968</v>
      </c>
      <c r="AD793" t="s">
        <v>3969</v>
      </c>
      <c r="AE793" t="s">
        <v>102</v>
      </c>
      <c r="AF793">
        <v>97301</v>
      </c>
    </row>
    <row r="794" spans="1:32" hidden="1" x14ac:dyDescent="0.25">
      <c r="A794">
        <v>11518</v>
      </c>
      <c r="B794" t="s">
        <v>73</v>
      </c>
      <c r="C794" t="s">
        <v>74</v>
      </c>
      <c r="F794">
        <v>0</v>
      </c>
      <c r="H794" t="s">
        <v>43697</v>
      </c>
      <c r="I794">
        <v>0</v>
      </c>
      <c r="Q794" t="s">
        <v>33</v>
      </c>
      <c r="Z794" t="s">
        <v>34</v>
      </c>
      <c r="AA794" t="s">
        <v>9705</v>
      </c>
      <c r="AB794" t="s">
        <v>9706</v>
      </c>
      <c r="AC794" t="s">
        <v>9706</v>
      </c>
      <c r="AD794" t="s">
        <v>9707</v>
      </c>
      <c r="AE794" t="s">
        <v>38</v>
      </c>
      <c r="AF794">
        <v>98229</v>
      </c>
    </row>
    <row r="795" spans="1:32" ht="180" hidden="1" x14ac:dyDescent="0.25">
      <c r="A795">
        <v>4865</v>
      </c>
      <c r="B795" t="s">
        <v>334</v>
      </c>
      <c r="C795" t="s">
        <v>45</v>
      </c>
      <c r="F795">
        <v>0</v>
      </c>
      <c r="H795" t="s">
        <v>43697</v>
      </c>
      <c r="Q795" t="s">
        <v>33</v>
      </c>
      <c r="Y795">
        <v>30</v>
      </c>
      <c r="Z795" t="s">
        <v>34</v>
      </c>
      <c r="AA795" t="s">
        <v>21248</v>
      </c>
      <c r="AB795" s="1" t="s">
        <v>21249</v>
      </c>
      <c r="AC795" t="s">
        <v>20830</v>
      </c>
      <c r="AD795">
        <v>-173297</v>
      </c>
      <c r="AE795" t="s">
        <v>38</v>
      </c>
      <c r="AF795">
        <v>98110</v>
      </c>
    </row>
    <row r="796" spans="1:32" ht="409.5" hidden="1" x14ac:dyDescent="0.25">
      <c r="A796">
        <v>17277</v>
      </c>
      <c r="B796" t="s">
        <v>334</v>
      </c>
      <c r="C796" t="s">
        <v>45</v>
      </c>
      <c r="F796">
        <v>0</v>
      </c>
      <c r="G796" t="s">
        <v>789</v>
      </c>
      <c r="H796" t="s">
        <v>43701</v>
      </c>
      <c r="I796">
        <v>0</v>
      </c>
      <c r="Q796" t="s">
        <v>33</v>
      </c>
      <c r="X796" t="s">
        <v>29102</v>
      </c>
      <c r="Y796">
        <v>15</v>
      </c>
      <c r="Z796" t="s">
        <v>34</v>
      </c>
      <c r="AA796" t="s">
        <v>790</v>
      </c>
      <c r="AB796" s="1" t="s">
        <v>29103</v>
      </c>
      <c r="AC796" t="s">
        <v>29104</v>
      </c>
      <c r="AD796" t="s">
        <v>29105</v>
      </c>
      <c r="AE796" t="s">
        <v>38</v>
      </c>
      <c r="AF796">
        <v>98326</v>
      </c>
    </row>
    <row r="797" spans="1:32" hidden="1" x14ac:dyDescent="0.25">
      <c r="A797">
        <v>17281</v>
      </c>
      <c r="B797" t="s">
        <v>3712</v>
      </c>
      <c r="C797" t="s">
        <v>45</v>
      </c>
      <c r="F797">
        <v>0</v>
      </c>
      <c r="G797" t="s">
        <v>174</v>
      </c>
      <c r="H797" t="s">
        <v>43701</v>
      </c>
      <c r="I797">
        <v>0</v>
      </c>
      <c r="Q797" t="s">
        <v>33</v>
      </c>
      <c r="AA797" t="s">
        <v>39379</v>
      </c>
      <c r="AB797" t="s">
        <v>39380</v>
      </c>
      <c r="AC797" t="s">
        <v>39381</v>
      </c>
      <c r="AD797" t="s">
        <v>39382</v>
      </c>
      <c r="AE797" t="s">
        <v>38</v>
      </c>
    </row>
    <row r="798" spans="1:32" hidden="1" x14ac:dyDescent="0.25">
      <c r="A798">
        <v>15239</v>
      </c>
      <c r="B798" t="s">
        <v>1203</v>
      </c>
      <c r="C798" t="s">
        <v>45</v>
      </c>
      <c r="F798">
        <v>0</v>
      </c>
      <c r="H798" t="s">
        <v>43697</v>
      </c>
      <c r="I798">
        <v>0</v>
      </c>
      <c r="P798" t="s">
        <v>894</v>
      </c>
      <c r="Q798" t="s">
        <v>33</v>
      </c>
      <c r="X798" t="s">
        <v>18478</v>
      </c>
      <c r="Y798">
        <v>15</v>
      </c>
      <c r="Z798" t="s">
        <v>34</v>
      </c>
      <c r="AA798" t="s">
        <v>18479</v>
      </c>
      <c r="AB798" t="s">
        <v>18480</v>
      </c>
      <c r="AC798" t="s">
        <v>18481</v>
      </c>
      <c r="AD798" t="s">
        <v>18482</v>
      </c>
      <c r="AE798" t="s">
        <v>38</v>
      </c>
      <c r="AF798">
        <v>98370</v>
      </c>
    </row>
    <row r="799" spans="1:32" hidden="1" x14ac:dyDescent="0.25">
      <c r="A799">
        <v>13354</v>
      </c>
      <c r="B799" t="s">
        <v>73</v>
      </c>
      <c r="C799" t="s">
        <v>74</v>
      </c>
      <c r="F799">
        <v>0</v>
      </c>
      <c r="H799" t="s">
        <v>43697</v>
      </c>
      <c r="Q799" t="s">
        <v>63</v>
      </c>
      <c r="Z799" t="s">
        <v>34</v>
      </c>
      <c r="AA799" t="s">
        <v>42460</v>
      </c>
      <c r="AB799" t="s">
        <v>42461</v>
      </c>
      <c r="AC799" t="s">
        <v>42462</v>
      </c>
      <c r="AD799">
        <v>-170576</v>
      </c>
      <c r="AE799" t="s">
        <v>38</v>
      </c>
      <c r="AF799">
        <v>98011</v>
      </c>
    </row>
    <row r="800" spans="1:32" ht="330" hidden="1" x14ac:dyDescent="0.25">
      <c r="A800">
        <v>5089</v>
      </c>
      <c r="B800" t="s">
        <v>2046</v>
      </c>
      <c r="C800" t="s">
        <v>80</v>
      </c>
      <c r="F800">
        <v>0</v>
      </c>
      <c r="G800" t="s">
        <v>9065</v>
      </c>
      <c r="H800" t="s">
        <v>43701</v>
      </c>
      <c r="Q800" t="s">
        <v>33</v>
      </c>
      <c r="AA800" t="s">
        <v>12919</v>
      </c>
      <c r="AB800" s="1" t="s">
        <v>12922</v>
      </c>
      <c r="AC800" t="s">
        <v>12921</v>
      </c>
      <c r="AD800">
        <v>-162390</v>
      </c>
      <c r="AE800" t="s">
        <v>38</v>
      </c>
      <c r="AF800">
        <v>98065</v>
      </c>
    </row>
    <row r="801" spans="1:32" hidden="1" x14ac:dyDescent="0.25">
      <c r="A801">
        <v>16548</v>
      </c>
      <c r="B801" t="s">
        <v>334</v>
      </c>
      <c r="C801" t="s">
        <v>45</v>
      </c>
      <c r="F801">
        <v>0</v>
      </c>
      <c r="H801" t="s">
        <v>43697</v>
      </c>
      <c r="I801">
        <v>0</v>
      </c>
      <c r="Q801" t="s">
        <v>63</v>
      </c>
      <c r="Z801" t="s">
        <v>34</v>
      </c>
      <c r="AA801" t="s">
        <v>24867</v>
      </c>
      <c r="AB801" t="s">
        <v>24868</v>
      </c>
      <c r="AC801" t="s">
        <v>24869</v>
      </c>
      <c r="AD801" t="s">
        <v>24870</v>
      </c>
      <c r="AE801" t="s">
        <v>38</v>
      </c>
      <c r="AF801">
        <v>98902</v>
      </c>
    </row>
    <row r="802" spans="1:32" ht="409.5" hidden="1" x14ac:dyDescent="0.25">
      <c r="A802">
        <v>16226</v>
      </c>
      <c r="B802" t="s">
        <v>164</v>
      </c>
      <c r="C802" t="s">
        <v>165</v>
      </c>
      <c r="F802">
        <v>0</v>
      </c>
      <c r="H802" t="s">
        <v>43697</v>
      </c>
      <c r="I802">
        <v>1</v>
      </c>
      <c r="J802" t="s">
        <v>60</v>
      </c>
      <c r="N802">
        <v>1.75</v>
      </c>
      <c r="Q802" t="s">
        <v>155</v>
      </c>
      <c r="Z802" t="s">
        <v>34</v>
      </c>
      <c r="AA802" t="s">
        <v>3822</v>
      </c>
      <c r="AB802" s="1" t="s">
        <v>3823</v>
      </c>
      <c r="AC802" t="s">
        <v>3824</v>
      </c>
      <c r="AD802" t="s">
        <v>3825</v>
      </c>
      <c r="AE802" t="s">
        <v>38</v>
      </c>
      <c r="AF802">
        <v>98105</v>
      </c>
    </row>
    <row r="803" spans="1:32" hidden="1" x14ac:dyDescent="0.25">
      <c r="A803">
        <v>4870</v>
      </c>
      <c r="B803" t="s">
        <v>677</v>
      </c>
      <c r="C803" t="s">
        <v>80</v>
      </c>
      <c r="F803">
        <v>0</v>
      </c>
      <c r="G803" t="s">
        <v>990</v>
      </c>
      <c r="H803" t="s">
        <v>43701</v>
      </c>
      <c r="I803">
        <v>0</v>
      </c>
      <c r="Q803" t="s">
        <v>33</v>
      </c>
      <c r="AA803" t="s">
        <v>1226</v>
      </c>
      <c r="AB803" t="s">
        <v>8640</v>
      </c>
      <c r="AC803" t="s">
        <v>8641</v>
      </c>
      <c r="AD803" t="s">
        <v>8642</v>
      </c>
      <c r="AE803" t="s">
        <v>38</v>
      </c>
      <c r="AF803">
        <v>98660</v>
      </c>
    </row>
    <row r="804" spans="1:32" hidden="1" x14ac:dyDescent="0.25">
      <c r="A804">
        <v>13399</v>
      </c>
      <c r="B804" t="s">
        <v>2046</v>
      </c>
      <c r="C804" t="s">
        <v>80</v>
      </c>
      <c r="F804">
        <v>0</v>
      </c>
      <c r="G804" t="s">
        <v>7834</v>
      </c>
      <c r="H804" t="s">
        <v>43701</v>
      </c>
      <c r="Q804" t="s">
        <v>33</v>
      </c>
      <c r="AA804" t="s">
        <v>13833</v>
      </c>
      <c r="AB804" t="s">
        <v>13834</v>
      </c>
      <c r="AC804" t="s">
        <v>13830</v>
      </c>
      <c r="AD804">
        <v>-162122</v>
      </c>
      <c r="AE804" t="s">
        <v>38</v>
      </c>
      <c r="AF804">
        <v>98273</v>
      </c>
    </row>
    <row r="805" spans="1:32" ht="409.5" hidden="1" x14ac:dyDescent="0.25">
      <c r="A805">
        <v>5092</v>
      </c>
      <c r="B805" t="s">
        <v>463</v>
      </c>
      <c r="F805">
        <v>0</v>
      </c>
      <c r="H805" t="s">
        <v>43697</v>
      </c>
      <c r="P805" s="1" t="s">
        <v>317</v>
      </c>
      <c r="Q805" t="s">
        <v>33</v>
      </c>
      <c r="Y805">
        <v>30</v>
      </c>
      <c r="Z805" t="s">
        <v>34</v>
      </c>
      <c r="AA805" t="s">
        <v>1235</v>
      </c>
      <c r="AB805" s="1" t="s">
        <v>1236</v>
      </c>
      <c r="AC805" t="s">
        <v>1237</v>
      </c>
      <c r="AD805">
        <v>-162245</v>
      </c>
      <c r="AE805" t="s">
        <v>38</v>
      </c>
      <c r="AF805">
        <v>98112</v>
      </c>
    </row>
    <row r="806" spans="1:32" hidden="1" x14ac:dyDescent="0.25">
      <c r="A806">
        <v>11376</v>
      </c>
      <c r="B806" t="s">
        <v>2046</v>
      </c>
      <c r="C806" t="s">
        <v>80</v>
      </c>
      <c r="F806">
        <v>0</v>
      </c>
      <c r="H806" t="s">
        <v>43697</v>
      </c>
      <c r="Q806" t="s">
        <v>33</v>
      </c>
      <c r="AA806" t="s">
        <v>16445</v>
      </c>
      <c r="AB806" t="s">
        <v>16446</v>
      </c>
      <c r="AC806" t="s">
        <v>16447</v>
      </c>
      <c r="AD806">
        <v>-161766</v>
      </c>
      <c r="AE806" t="s">
        <v>38</v>
      </c>
      <c r="AF806">
        <v>98036</v>
      </c>
    </row>
    <row r="807" spans="1:32" ht="409.5" hidden="1" x14ac:dyDescent="0.25">
      <c r="A807">
        <v>2556</v>
      </c>
      <c r="B807" t="s">
        <v>96</v>
      </c>
      <c r="C807" t="s">
        <v>97</v>
      </c>
      <c r="F807">
        <v>0</v>
      </c>
      <c r="H807" t="s">
        <v>43697</v>
      </c>
      <c r="Q807" t="s">
        <v>63</v>
      </c>
      <c r="Z807" t="s">
        <v>34</v>
      </c>
      <c r="AA807" t="s">
        <v>20145</v>
      </c>
      <c r="AB807" s="1" t="s">
        <v>20146</v>
      </c>
      <c r="AC807" t="s">
        <v>20147</v>
      </c>
      <c r="AD807">
        <v>-180326</v>
      </c>
    </row>
    <row r="808" spans="1:32" hidden="1" x14ac:dyDescent="0.25">
      <c r="A808">
        <v>7833</v>
      </c>
      <c r="B808" t="s">
        <v>334</v>
      </c>
      <c r="C808" t="s">
        <v>45</v>
      </c>
      <c r="F808">
        <v>0</v>
      </c>
      <c r="H808" t="s">
        <v>43697</v>
      </c>
      <c r="Q808" t="s">
        <v>33</v>
      </c>
      <c r="Y808">
        <v>15</v>
      </c>
      <c r="Z808" t="s">
        <v>34</v>
      </c>
      <c r="AB808" t="s">
        <v>34146</v>
      </c>
      <c r="AC808" t="s">
        <v>34145</v>
      </c>
      <c r="AD808">
        <v>-181549</v>
      </c>
    </row>
    <row r="809" spans="1:32" hidden="1" x14ac:dyDescent="0.25">
      <c r="A809">
        <v>14542</v>
      </c>
      <c r="B809" t="s">
        <v>2046</v>
      </c>
      <c r="C809" t="s">
        <v>80</v>
      </c>
      <c r="F809">
        <v>0</v>
      </c>
      <c r="G809" t="s">
        <v>5822</v>
      </c>
      <c r="H809" t="s">
        <v>43701</v>
      </c>
      <c r="I809">
        <v>0</v>
      </c>
      <c r="Q809" t="s">
        <v>33</v>
      </c>
      <c r="AA809" t="s">
        <v>10176</v>
      </c>
      <c r="AB809" t="s">
        <v>13509</v>
      </c>
      <c r="AC809" t="s">
        <v>13505</v>
      </c>
      <c r="AD809" t="s">
        <v>13510</v>
      </c>
      <c r="AE809" t="s">
        <v>38</v>
      </c>
      <c r="AF809">
        <v>98011</v>
      </c>
    </row>
    <row r="810" spans="1:32" ht="409.5" hidden="1" x14ac:dyDescent="0.25">
      <c r="A810">
        <v>2910</v>
      </c>
      <c r="B810" t="s">
        <v>2046</v>
      </c>
      <c r="C810" t="s">
        <v>80</v>
      </c>
      <c r="F810">
        <v>0</v>
      </c>
      <c r="G810" t="s">
        <v>1190</v>
      </c>
      <c r="H810" t="s">
        <v>43701</v>
      </c>
      <c r="I810">
        <v>0</v>
      </c>
      <c r="Q810" t="s">
        <v>33</v>
      </c>
      <c r="AA810" t="s">
        <v>10370</v>
      </c>
      <c r="AB810" s="1" t="s">
        <v>10371</v>
      </c>
      <c r="AC810" t="s">
        <v>10372</v>
      </c>
      <c r="AD810" t="s">
        <v>10373</v>
      </c>
      <c r="AE810" t="s">
        <v>38</v>
      </c>
      <c r="AF810">
        <v>98040</v>
      </c>
    </row>
    <row r="811" spans="1:32" hidden="1" x14ac:dyDescent="0.25">
      <c r="A811">
        <v>13894</v>
      </c>
      <c r="B811" t="s">
        <v>2046</v>
      </c>
      <c r="C811" t="s">
        <v>80</v>
      </c>
      <c r="F811">
        <v>0</v>
      </c>
      <c r="G811" t="s">
        <v>2141</v>
      </c>
      <c r="H811" t="s">
        <v>43701</v>
      </c>
      <c r="Q811" t="s">
        <v>33</v>
      </c>
      <c r="AA811" t="s">
        <v>12685</v>
      </c>
      <c r="AB811" t="s">
        <v>14190</v>
      </c>
      <c r="AC811" t="s">
        <v>14189</v>
      </c>
      <c r="AD811">
        <v>-161867</v>
      </c>
      <c r="AE811" t="s">
        <v>38</v>
      </c>
      <c r="AF811">
        <v>99362</v>
      </c>
    </row>
    <row r="812" spans="1:32" ht="409.5" x14ac:dyDescent="0.25">
      <c r="A812">
        <v>16207</v>
      </c>
      <c r="B812" t="s">
        <v>3712</v>
      </c>
      <c r="C812" t="s">
        <v>16820</v>
      </c>
      <c r="F812">
        <v>0</v>
      </c>
      <c r="G812" t="s">
        <v>20250</v>
      </c>
      <c r="H812" t="s">
        <v>43701</v>
      </c>
      <c r="I812">
        <v>0</v>
      </c>
      <c r="Q812" t="s">
        <v>33</v>
      </c>
      <c r="Z812" t="s">
        <v>34</v>
      </c>
      <c r="AA812" t="s">
        <v>22734</v>
      </c>
      <c r="AB812" s="1" t="s">
        <v>24443</v>
      </c>
      <c r="AC812" t="s">
        <v>24027</v>
      </c>
      <c r="AD812" t="s">
        <v>24444</v>
      </c>
      <c r="AE812" t="s">
        <v>102</v>
      </c>
      <c r="AF812">
        <v>97302</v>
      </c>
    </row>
    <row r="813" spans="1:32" hidden="1" x14ac:dyDescent="0.25">
      <c r="A813">
        <v>2770</v>
      </c>
      <c r="B813" t="s">
        <v>2046</v>
      </c>
      <c r="C813" t="s">
        <v>80</v>
      </c>
      <c r="F813">
        <v>0</v>
      </c>
      <c r="G813" t="s">
        <v>6335</v>
      </c>
      <c r="H813" t="s">
        <v>43701</v>
      </c>
      <c r="Q813" t="s">
        <v>33</v>
      </c>
      <c r="AA813" t="s">
        <v>13361</v>
      </c>
      <c r="AB813" t="s">
        <v>13362</v>
      </c>
      <c r="AC813" t="s">
        <v>13359</v>
      </c>
      <c r="AD813">
        <v>-171827</v>
      </c>
      <c r="AE813" t="s">
        <v>38</v>
      </c>
      <c r="AF813">
        <v>98273</v>
      </c>
    </row>
    <row r="814" spans="1:32" ht="300" hidden="1" x14ac:dyDescent="0.25">
      <c r="A814">
        <v>1763</v>
      </c>
      <c r="B814" t="s">
        <v>334</v>
      </c>
      <c r="C814" t="s">
        <v>45</v>
      </c>
      <c r="F814">
        <v>0</v>
      </c>
      <c r="H814" t="s">
        <v>43697</v>
      </c>
      <c r="P814" s="1" t="s">
        <v>28232</v>
      </c>
      <c r="Q814" t="s">
        <v>33</v>
      </c>
      <c r="S814" t="s">
        <v>3627</v>
      </c>
      <c r="X814" s="1" t="s">
        <v>28233</v>
      </c>
      <c r="Y814">
        <v>30</v>
      </c>
      <c r="Z814" t="s">
        <v>34</v>
      </c>
      <c r="AA814" t="s">
        <v>9893</v>
      </c>
      <c r="AB814" t="s">
        <v>28234</v>
      </c>
      <c r="AC814" t="s">
        <v>4470</v>
      </c>
      <c r="AD814">
        <v>-160158</v>
      </c>
      <c r="AE814" t="s">
        <v>38</v>
      </c>
      <c r="AF814">
        <v>98031</v>
      </c>
    </row>
    <row r="815" spans="1:32" ht="390" hidden="1" x14ac:dyDescent="0.25">
      <c r="A815">
        <v>11881</v>
      </c>
      <c r="B815" t="s">
        <v>677</v>
      </c>
      <c r="C815" t="s">
        <v>80</v>
      </c>
      <c r="F815">
        <v>0</v>
      </c>
      <c r="G815" t="s">
        <v>6783</v>
      </c>
      <c r="H815" t="s">
        <v>43701</v>
      </c>
      <c r="I815">
        <v>0</v>
      </c>
      <c r="Q815" t="s">
        <v>33</v>
      </c>
      <c r="AA815" t="s">
        <v>6784</v>
      </c>
      <c r="AB815" s="1" t="s">
        <v>18342</v>
      </c>
      <c r="AC815" t="s">
        <v>18343</v>
      </c>
      <c r="AD815" t="s">
        <v>18344</v>
      </c>
      <c r="AE815" t="s">
        <v>38</v>
      </c>
      <c r="AF815">
        <v>98104</v>
      </c>
    </row>
    <row r="816" spans="1:32" ht="409.5" hidden="1" x14ac:dyDescent="0.25">
      <c r="A816">
        <v>17596</v>
      </c>
      <c r="B816" t="s">
        <v>230</v>
      </c>
      <c r="C816" t="s">
        <v>45</v>
      </c>
      <c r="F816">
        <v>0</v>
      </c>
      <c r="H816" t="s">
        <v>43697</v>
      </c>
      <c r="Q816" t="s">
        <v>33</v>
      </c>
      <c r="Z816" t="s">
        <v>34</v>
      </c>
      <c r="AA816" t="s">
        <v>22317</v>
      </c>
      <c r="AB816" s="1" t="s">
        <v>23073</v>
      </c>
      <c r="AC816" t="s">
        <v>22580</v>
      </c>
      <c r="AD816">
        <v>-163637</v>
      </c>
    </row>
    <row r="817" spans="1:32" ht="409.5" x14ac:dyDescent="0.25">
      <c r="A817">
        <v>8165</v>
      </c>
      <c r="B817" t="s">
        <v>334</v>
      </c>
      <c r="C817" t="s">
        <v>45</v>
      </c>
      <c r="F817">
        <v>0</v>
      </c>
      <c r="G817" t="s">
        <v>20250</v>
      </c>
      <c r="H817" t="s">
        <v>43701</v>
      </c>
      <c r="Q817" t="s">
        <v>33</v>
      </c>
      <c r="Z817" t="s">
        <v>34</v>
      </c>
      <c r="AA817" t="s">
        <v>22856</v>
      </c>
      <c r="AB817" s="1" t="s">
        <v>23953</v>
      </c>
      <c r="AC817" t="s">
        <v>23605</v>
      </c>
      <c r="AD817">
        <v>-161487</v>
      </c>
      <c r="AE817" t="s">
        <v>102</v>
      </c>
      <c r="AF817">
        <v>97302</v>
      </c>
    </row>
    <row r="818" spans="1:32" hidden="1" x14ac:dyDescent="0.25">
      <c r="A818">
        <v>1667</v>
      </c>
      <c r="B818" t="s">
        <v>2046</v>
      </c>
      <c r="C818" t="s">
        <v>80</v>
      </c>
      <c r="F818">
        <v>0</v>
      </c>
      <c r="G818" t="s">
        <v>11697</v>
      </c>
      <c r="H818" t="s">
        <v>43701</v>
      </c>
      <c r="Q818" t="s">
        <v>33</v>
      </c>
      <c r="AA818" t="s">
        <v>11698</v>
      </c>
      <c r="AB818" t="s">
        <v>11699</v>
      </c>
      <c r="AC818" t="s">
        <v>11700</v>
      </c>
      <c r="AD818">
        <v>-162450</v>
      </c>
      <c r="AE818" t="s">
        <v>38</v>
      </c>
      <c r="AF818">
        <v>99201</v>
      </c>
    </row>
    <row r="819" spans="1:32" hidden="1" x14ac:dyDescent="0.25">
      <c r="A819">
        <v>15293</v>
      </c>
      <c r="B819" t="s">
        <v>2046</v>
      </c>
      <c r="C819" t="s">
        <v>80</v>
      </c>
      <c r="F819">
        <v>0</v>
      </c>
      <c r="G819" t="s">
        <v>6730</v>
      </c>
      <c r="H819" t="s">
        <v>43701</v>
      </c>
      <c r="I819">
        <v>0</v>
      </c>
      <c r="Q819" t="s">
        <v>33</v>
      </c>
      <c r="AA819" t="s">
        <v>6731</v>
      </c>
      <c r="AB819" t="s">
        <v>7938</v>
      </c>
      <c r="AC819" t="s">
        <v>7939</v>
      </c>
      <c r="AD819" t="s">
        <v>7940</v>
      </c>
      <c r="AE819" t="s">
        <v>38</v>
      </c>
      <c r="AF819">
        <v>98604</v>
      </c>
    </row>
    <row r="820" spans="1:32" hidden="1" x14ac:dyDescent="0.25">
      <c r="A820">
        <v>1790</v>
      </c>
      <c r="B820" t="s">
        <v>677</v>
      </c>
      <c r="C820" t="s">
        <v>80</v>
      </c>
      <c r="F820">
        <v>0</v>
      </c>
      <c r="G820" t="s">
        <v>6098</v>
      </c>
      <c r="H820" t="s">
        <v>43701</v>
      </c>
      <c r="I820">
        <v>0</v>
      </c>
      <c r="Q820" t="s">
        <v>33</v>
      </c>
      <c r="AA820" t="s">
        <v>8227</v>
      </c>
      <c r="AB820" t="s">
        <v>8228</v>
      </c>
      <c r="AC820" t="s">
        <v>8229</v>
      </c>
      <c r="AD820" t="s">
        <v>8230</v>
      </c>
      <c r="AE820" t="s">
        <v>38</v>
      </c>
      <c r="AF820">
        <v>98226</v>
      </c>
    </row>
    <row r="821" spans="1:32" ht="409.5" x14ac:dyDescent="0.25">
      <c r="A821">
        <v>12924</v>
      </c>
      <c r="B821" t="s">
        <v>230</v>
      </c>
      <c r="C821" t="s">
        <v>45</v>
      </c>
      <c r="F821">
        <v>0</v>
      </c>
      <c r="G821" t="s">
        <v>20250</v>
      </c>
      <c r="H821" t="s">
        <v>43701</v>
      </c>
      <c r="Q821" t="s">
        <v>33</v>
      </c>
      <c r="Z821" t="s">
        <v>34</v>
      </c>
      <c r="AA821" t="s">
        <v>22656</v>
      </c>
      <c r="AB821" s="1" t="s">
        <v>23153</v>
      </c>
      <c r="AC821" t="s">
        <v>22580</v>
      </c>
      <c r="AD821">
        <v>-170618</v>
      </c>
    </row>
    <row r="822" spans="1:32" hidden="1" x14ac:dyDescent="0.25">
      <c r="A822">
        <v>7593</v>
      </c>
      <c r="B822" t="s">
        <v>124</v>
      </c>
      <c r="C822" t="s">
        <v>45</v>
      </c>
      <c r="F822">
        <v>0</v>
      </c>
      <c r="H822" t="s">
        <v>43697</v>
      </c>
      <c r="Q822" t="s">
        <v>33</v>
      </c>
      <c r="Z822" t="s">
        <v>34</v>
      </c>
      <c r="AA822" t="s">
        <v>16777</v>
      </c>
      <c r="AB822" t="s">
        <v>27587</v>
      </c>
      <c r="AC822" t="s">
        <v>27588</v>
      </c>
      <c r="AD822">
        <v>-163048</v>
      </c>
      <c r="AE822" t="s">
        <v>38</v>
      </c>
      <c r="AF822">
        <v>98424</v>
      </c>
    </row>
    <row r="823" spans="1:32" ht="409.5" hidden="1" x14ac:dyDescent="0.25">
      <c r="A823">
        <v>6895</v>
      </c>
      <c r="B823" t="s">
        <v>96</v>
      </c>
      <c r="C823" t="s">
        <v>97</v>
      </c>
      <c r="F823">
        <v>0</v>
      </c>
      <c r="G823" t="s">
        <v>990</v>
      </c>
      <c r="H823" t="s">
        <v>43701</v>
      </c>
      <c r="Q823" t="s">
        <v>33</v>
      </c>
      <c r="Y823">
        <v>30</v>
      </c>
      <c r="Z823" t="s">
        <v>34</v>
      </c>
      <c r="AA823" t="s">
        <v>25143</v>
      </c>
      <c r="AB823" s="1" t="s">
        <v>25144</v>
      </c>
      <c r="AC823" t="s">
        <v>25145</v>
      </c>
      <c r="AD823">
        <v>-170328</v>
      </c>
      <c r="AE823" t="s">
        <v>38</v>
      </c>
      <c r="AF823">
        <v>98668</v>
      </c>
    </row>
    <row r="824" spans="1:32" hidden="1" x14ac:dyDescent="0.25">
      <c r="A824">
        <v>19792</v>
      </c>
      <c r="B824" t="s">
        <v>334</v>
      </c>
      <c r="C824" t="s">
        <v>45</v>
      </c>
      <c r="F824">
        <v>0</v>
      </c>
      <c r="G824" t="s">
        <v>5876</v>
      </c>
      <c r="H824" t="s">
        <v>43701</v>
      </c>
      <c r="I824">
        <v>0</v>
      </c>
      <c r="Q824" t="s">
        <v>33</v>
      </c>
      <c r="AA824" t="s">
        <v>29272</v>
      </c>
      <c r="AB824" t="s">
        <v>34364</v>
      </c>
      <c r="AC824" t="s">
        <v>34345</v>
      </c>
      <c r="AD824" t="s">
        <v>34365</v>
      </c>
      <c r="AE824" t="s">
        <v>38</v>
      </c>
      <c r="AF824">
        <v>98004</v>
      </c>
    </row>
    <row r="825" spans="1:32" ht="409.5" x14ac:dyDescent="0.25">
      <c r="A825">
        <v>12577</v>
      </c>
      <c r="B825" t="s">
        <v>334</v>
      </c>
      <c r="C825" t="s">
        <v>45</v>
      </c>
      <c r="F825">
        <v>0</v>
      </c>
      <c r="G825" t="s">
        <v>20250</v>
      </c>
      <c r="H825" t="s">
        <v>43701</v>
      </c>
      <c r="I825">
        <v>0</v>
      </c>
      <c r="Q825" t="s">
        <v>33</v>
      </c>
      <c r="Z825" t="s">
        <v>34</v>
      </c>
      <c r="AA825" t="s">
        <v>22598</v>
      </c>
      <c r="AB825" s="1" t="s">
        <v>23699</v>
      </c>
      <c r="AC825" t="s">
        <v>23605</v>
      </c>
      <c r="AD825" t="s">
        <v>23700</v>
      </c>
      <c r="AE825" t="s">
        <v>102</v>
      </c>
      <c r="AF825">
        <v>97302</v>
      </c>
    </row>
    <row r="826" spans="1:32" ht="409.5" x14ac:dyDescent="0.25">
      <c r="A826">
        <v>6183</v>
      </c>
      <c r="B826" t="s">
        <v>124</v>
      </c>
      <c r="C826" t="s">
        <v>45</v>
      </c>
      <c r="F826">
        <v>0</v>
      </c>
      <c r="G826" t="s">
        <v>20250</v>
      </c>
      <c r="H826" t="s">
        <v>43701</v>
      </c>
      <c r="Q826" t="s">
        <v>33</v>
      </c>
      <c r="Z826" t="s">
        <v>34</v>
      </c>
      <c r="AA826" t="s">
        <v>22643</v>
      </c>
      <c r="AB826" s="1" t="s">
        <v>22916</v>
      </c>
      <c r="AC826" t="s">
        <v>22580</v>
      </c>
      <c r="AD826">
        <v>-162142</v>
      </c>
      <c r="AE826" t="s">
        <v>102</v>
      </c>
      <c r="AF826">
        <v>97302</v>
      </c>
    </row>
    <row r="827" spans="1:32" ht="375" hidden="1" x14ac:dyDescent="0.25">
      <c r="A827">
        <v>5576</v>
      </c>
      <c r="B827" t="s">
        <v>68</v>
      </c>
      <c r="C827" t="s">
        <v>45</v>
      </c>
      <c r="F827">
        <v>0</v>
      </c>
      <c r="H827" t="s">
        <v>43697</v>
      </c>
      <c r="J827" t="s">
        <v>60</v>
      </c>
      <c r="N827">
        <v>1.75</v>
      </c>
      <c r="Q827" t="s">
        <v>721</v>
      </c>
      <c r="R827" t="s">
        <v>1533</v>
      </c>
      <c r="Y827">
        <v>15</v>
      </c>
      <c r="AA827" t="s">
        <v>3000</v>
      </c>
      <c r="AB827" s="1" t="s">
        <v>3001</v>
      </c>
      <c r="AC827" t="s">
        <v>3002</v>
      </c>
      <c r="AD827">
        <v>-172496</v>
      </c>
      <c r="AE827" t="s">
        <v>38</v>
      </c>
      <c r="AF827">
        <v>98374</v>
      </c>
    </row>
    <row r="828" spans="1:32" hidden="1" x14ac:dyDescent="0.25">
      <c r="A828">
        <v>17690</v>
      </c>
      <c r="B828" t="s">
        <v>2046</v>
      </c>
      <c r="C828" t="s">
        <v>80</v>
      </c>
      <c r="F828">
        <v>0</v>
      </c>
      <c r="G828" t="s">
        <v>1418</v>
      </c>
      <c r="H828" t="s">
        <v>43701</v>
      </c>
      <c r="I828">
        <v>0</v>
      </c>
      <c r="Q828" t="s">
        <v>33</v>
      </c>
      <c r="AA828" t="s">
        <v>5784</v>
      </c>
      <c r="AB828" t="s">
        <v>32244</v>
      </c>
      <c r="AC828" t="s">
        <v>32245</v>
      </c>
      <c r="AD828" t="s">
        <v>32246</v>
      </c>
      <c r="AE828" t="s">
        <v>38</v>
      </c>
      <c r="AF828">
        <v>98501</v>
      </c>
    </row>
    <row r="829" spans="1:32" hidden="1" x14ac:dyDescent="0.25">
      <c r="A829">
        <v>2326</v>
      </c>
      <c r="B829" t="s">
        <v>739</v>
      </c>
      <c r="C829" t="s">
        <v>686</v>
      </c>
      <c r="F829">
        <v>0</v>
      </c>
      <c r="H829" t="s">
        <v>43697</v>
      </c>
      <c r="I829">
        <v>0</v>
      </c>
      <c r="Q829" t="s">
        <v>33</v>
      </c>
      <c r="Z829" t="s">
        <v>34</v>
      </c>
      <c r="AA829" t="s">
        <v>29501</v>
      </c>
      <c r="AB829" t="s">
        <v>29502</v>
      </c>
      <c r="AC829" t="s">
        <v>29503</v>
      </c>
      <c r="AD829" t="s">
        <v>29504</v>
      </c>
      <c r="AE829" t="s">
        <v>38</v>
      </c>
      <c r="AF829">
        <v>98611</v>
      </c>
    </row>
    <row r="830" spans="1:32" ht="409.5" hidden="1" x14ac:dyDescent="0.25">
      <c r="A830">
        <v>17381</v>
      </c>
      <c r="B830" t="s">
        <v>124</v>
      </c>
      <c r="C830" t="s">
        <v>45</v>
      </c>
      <c r="F830">
        <v>0</v>
      </c>
      <c r="H830" t="s">
        <v>43697</v>
      </c>
      <c r="I830">
        <v>0</v>
      </c>
      <c r="Q830" t="s">
        <v>33</v>
      </c>
      <c r="Z830" t="s">
        <v>34</v>
      </c>
      <c r="AA830" t="s">
        <v>22651</v>
      </c>
      <c r="AB830" s="1" t="s">
        <v>22692</v>
      </c>
      <c r="AC830" t="s">
        <v>22580</v>
      </c>
      <c r="AD830" t="s">
        <v>22693</v>
      </c>
      <c r="AE830" t="s">
        <v>102</v>
      </c>
      <c r="AF830">
        <v>97302</v>
      </c>
    </row>
    <row r="831" spans="1:32" hidden="1" x14ac:dyDescent="0.25">
      <c r="A831">
        <v>12698</v>
      </c>
      <c r="B831" t="s">
        <v>164</v>
      </c>
      <c r="C831" t="s">
        <v>165</v>
      </c>
      <c r="F831">
        <v>0</v>
      </c>
      <c r="H831" t="s">
        <v>43697</v>
      </c>
      <c r="Q831" t="s">
        <v>8498</v>
      </c>
      <c r="AD831">
        <v>-172695</v>
      </c>
    </row>
    <row r="832" spans="1:32" ht="150" hidden="1" x14ac:dyDescent="0.25">
      <c r="A832">
        <v>10568</v>
      </c>
      <c r="B832" t="s">
        <v>124</v>
      </c>
      <c r="C832" t="s">
        <v>45</v>
      </c>
      <c r="F832">
        <v>0</v>
      </c>
      <c r="H832" t="s">
        <v>43697</v>
      </c>
      <c r="P832" s="1" t="s">
        <v>317</v>
      </c>
      <c r="Q832" t="s">
        <v>33</v>
      </c>
      <c r="Z832" t="s">
        <v>34</v>
      </c>
      <c r="AA832" t="s">
        <v>17812</v>
      </c>
      <c r="AB832" t="s">
        <v>18977</v>
      </c>
      <c r="AC832" t="s">
        <v>18978</v>
      </c>
      <c r="AD832">
        <v>-170488</v>
      </c>
    </row>
    <row r="833" spans="1:32" ht="409.5" hidden="1" x14ac:dyDescent="0.25">
      <c r="A833">
        <v>16448</v>
      </c>
      <c r="B833" t="s">
        <v>79</v>
      </c>
      <c r="C833" t="s">
        <v>80</v>
      </c>
      <c r="F833">
        <v>0</v>
      </c>
      <c r="G833" t="s">
        <v>2047</v>
      </c>
      <c r="H833" t="s">
        <v>43701</v>
      </c>
      <c r="Q833" t="s">
        <v>33</v>
      </c>
      <c r="AA833" t="s">
        <v>2048</v>
      </c>
      <c r="AB833" s="1" t="s">
        <v>26462</v>
      </c>
      <c r="AC833" t="s">
        <v>26463</v>
      </c>
      <c r="AD833">
        <v>-172810</v>
      </c>
      <c r="AE833" t="s">
        <v>38</v>
      </c>
      <c r="AF833">
        <v>98225</v>
      </c>
    </row>
    <row r="834" spans="1:32" ht="409.5" hidden="1" x14ac:dyDescent="0.25">
      <c r="A834">
        <v>8623</v>
      </c>
      <c r="B834" t="s">
        <v>489</v>
      </c>
      <c r="C834" t="s">
        <v>45</v>
      </c>
      <c r="F834">
        <v>0</v>
      </c>
      <c r="H834" t="s">
        <v>43697</v>
      </c>
      <c r="Q834" t="s">
        <v>33</v>
      </c>
      <c r="Y834">
        <v>15</v>
      </c>
      <c r="Z834" t="s">
        <v>34</v>
      </c>
      <c r="AA834" t="s">
        <v>2373</v>
      </c>
      <c r="AB834" s="1" t="s">
        <v>2374</v>
      </c>
      <c r="AC834" t="s">
        <v>2375</v>
      </c>
      <c r="AD834">
        <v>-172517</v>
      </c>
      <c r="AE834" t="s">
        <v>38</v>
      </c>
      <c r="AF834">
        <v>98070</v>
      </c>
    </row>
    <row r="835" spans="1:32" hidden="1" x14ac:dyDescent="0.25">
      <c r="A835">
        <v>5114</v>
      </c>
      <c r="B835" t="s">
        <v>2046</v>
      </c>
      <c r="C835" t="s">
        <v>80</v>
      </c>
      <c r="F835">
        <v>0</v>
      </c>
      <c r="G835" t="s">
        <v>11322</v>
      </c>
      <c r="H835" t="s">
        <v>43701</v>
      </c>
      <c r="Q835" t="s">
        <v>33</v>
      </c>
      <c r="AA835" t="s">
        <v>11323</v>
      </c>
      <c r="AB835" t="s">
        <v>13587</v>
      </c>
      <c r="AC835" t="s">
        <v>13581</v>
      </c>
      <c r="AD835">
        <v>-170851</v>
      </c>
      <c r="AE835" t="s">
        <v>38</v>
      </c>
      <c r="AF835">
        <v>98042</v>
      </c>
    </row>
    <row r="836" spans="1:32" ht="409.5" x14ac:dyDescent="0.25">
      <c r="A836">
        <v>16975</v>
      </c>
      <c r="B836" t="s">
        <v>3712</v>
      </c>
      <c r="C836" t="s">
        <v>45</v>
      </c>
      <c r="F836">
        <v>0</v>
      </c>
      <c r="G836" t="s">
        <v>20250</v>
      </c>
      <c r="H836" t="s">
        <v>43701</v>
      </c>
      <c r="I836">
        <v>0</v>
      </c>
      <c r="Q836" t="s">
        <v>33</v>
      </c>
      <c r="Z836" t="s">
        <v>34</v>
      </c>
      <c r="AA836" t="s">
        <v>19763</v>
      </c>
      <c r="AB836" s="1" t="s">
        <v>24203</v>
      </c>
      <c r="AC836" t="s">
        <v>24027</v>
      </c>
      <c r="AD836" t="s">
        <v>24204</v>
      </c>
    </row>
    <row r="837" spans="1:32" hidden="1" x14ac:dyDescent="0.25">
      <c r="A837">
        <v>3757</v>
      </c>
      <c r="B837" t="s">
        <v>2046</v>
      </c>
      <c r="C837" t="s">
        <v>80</v>
      </c>
      <c r="F837">
        <v>0</v>
      </c>
      <c r="G837" t="s">
        <v>1418</v>
      </c>
      <c r="H837" t="s">
        <v>43701</v>
      </c>
      <c r="I837">
        <v>0</v>
      </c>
      <c r="Q837" t="s">
        <v>33</v>
      </c>
      <c r="AA837" t="s">
        <v>1419</v>
      </c>
      <c r="AB837" t="s">
        <v>14819</v>
      </c>
      <c r="AC837" t="s">
        <v>14820</v>
      </c>
      <c r="AD837" t="s">
        <v>14821</v>
      </c>
      <c r="AE837" t="s">
        <v>38</v>
      </c>
      <c r="AF837">
        <v>98504</v>
      </c>
    </row>
    <row r="838" spans="1:32" ht="409.5" hidden="1" x14ac:dyDescent="0.25">
      <c r="A838">
        <v>14676</v>
      </c>
      <c r="B838" t="s">
        <v>276</v>
      </c>
      <c r="C838" t="s">
        <v>45</v>
      </c>
      <c r="F838">
        <v>0</v>
      </c>
      <c r="H838" t="s">
        <v>43697</v>
      </c>
      <c r="Q838" t="s">
        <v>33</v>
      </c>
      <c r="AA838" t="s">
        <v>17645</v>
      </c>
      <c r="AB838" s="1" t="s">
        <v>17646</v>
      </c>
      <c r="AC838" t="s">
        <v>17647</v>
      </c>
      <c r="AD838">
        <v>-181352</v>
      </c>
    </row>
    <row r="839" spans="1:32" hidden="1" x14ac:dyDescent="0.25">
      <c r="A839">
        <v>14201</v>
      </c>
      <c r="B839" t="s">
        <v>164</v>
      </c>
      <c r="C839" t="s">
        <v>165</v>
      </c>
      <c r="F839">
        <v>0</v>
      </c>
      <c r="H839" t="s">
        <v>43697</v>
      </c>
      <c r="I839">
        <v>0</v>
      </c>
      <c r="Q839" t="s">
        <v>33</v>
      </c>
      <c r="AA839" t="s">
        <v>25394</v>
      </c>
      <c r="AB839" t="s">
        <v>25395</v>
      </c>
      <c r="AC839" t="s">
        <v>25396</v>
      </c>
      <c r="AD839" t="s">
        <v>25397</v>
      </c>
    </row>
    <row r="840" spans="1:32" hidden="1" x14ac:dyDescent="0.25">
      <c r="A840">
        <v>19950</v>
      </c>
      <c r="B840" t="s">
        <v>30</v>
      </c>
      <c r="C840" t="s">
        <v>31</v>
      </c>
      <c r="F840">
        <v>0</v>
      </c>
      <c r="G840" t="s">
        <v>40494</v>
      </c>
      <c r="H840" t="s">
        <v>43701</v>
      </c>
      <c r="I840">
        <v>0</v>
      </c>
      <c r="Q840" t="s">
        <v>33</v>
      </c>
      <c r="Z840" t="s">
        <v>34</v>
      </c>
      <c r="AA840" t="s">
        <v>40495</v>
      </c>
      <c r="AB840" t="s">
        <v>40496</v>
      </c>
      <c r="AC840" t="s">
        <v>40496</v>
      </c>
      <c r="AD840" t="s">
        <v>40497</v>
      </c>
      <c r="AE840" t="s">
        <v>38</v>
      </c>
      <c r="AF840">
        <v>98370</v>
      </c>
    </row>
    <row r="841" spans="1:32" hidden="1" x14ac:dyDescent="0.25">
      <c r="A841">
        <v>16113</v>
      </c>
      <c r="B841" t="s">
        <v>677</v>
      </c>
      <c r="C841" t="s">
        <v>80</v>
      </c>
      <c r="F841">
        <v>0</v>
      </c>
      <c r="G841" t="s">
        <v>6810</v>
      </c>
      <c r="H841" t="s">
        <v>43701</v>
      </c>
      <c r="I841">
        <v>0</v>
      </c>
      <c r="Q841" t="s">
        <v>33</v>
      </c>
      <c r="AA841" t="s">
        <v>6811</v>
      </c>
      <c r="AB841" t="s">
        <v>6812</v>
      </c>
      <c r="AC841" t="s">
        <v>6813</v>
      </c>
      <c r="AD841" t="s">
        <v>6814</v>
      </c>
      <c r="AE841" t="s">
        <v>38</v>
      </c>
      <c r="AF841">
        <v>98046</v>
      </c>
    </row>
    <row r="842" spans="1:32" ht="409.5" hidden="1" x14ac:dyDescent="0.25">
      <c r="A842">
        <v>9560</v>
      </c>
      <c r="B842" t="s">
        <v>2046</v>
      </c>
      <c r="C842" t="s">
        <v>80</v>
      </c>
      <c r="F842">
        <v>0</v>
      </c>
      <c r="G842" t="s">
        <v>1418</v>
      </c>
      <c r="H842" t="s">
        <v>43701</v>
      </c>
      <c r="Q842" t="s">
        <v>33</v>
      </c>
      <c r="AA842" t="s">
        <v>1419</v>
      </c>
      <c r="AB842" s="1" t="s">
        <v>11182</v>
      </c>
      <c r="AC842" t="s">
        <v>11183</v>
      </c>
      <c r="AD842">
        <v>-163108</v>
      </c>
      <c r="AE842" t="s">
        <v>38</v>
      </c>
      <c r="AF842">
        <v>98501</v>
      </c>
    </row>
    <row r="843" spans="1:32" hidden="1" x14ac:dyDescent="0.25">
      <c r="A843">
        <v>9909</v>
      </c>
      <c r="B843" t="s">
        <v>73</v>
      </c>
      <c r="C843" t="s">
        <v>74</v>
      </c>
      <c r="F843">
        <v>0</v>
      </c>
      <c r="G843" t="s">
        <v>3064</v>
      </c>
      <c r="H843" t="s">
        <v>43701</v>
      </c>
      <c r="I843">
        <v>0</v>
      </c>
      <c r="Q843" t="s">
        <v>33</v>
      </c>
      <c r="AA843" t="s">
        <v>35976</v>
      </c>
      <c r="AB843" t="s">
        <v>36618</v>
      </c>
      <c r="AC843" t="s">
        <v>36619</v>
      </c>
      <c r="AD843" t="s">
        <v>36620</v>
      </c>
    </row>
    <row r="844" spans="1:32" ht="409.5" hidden="1" x14ac:dyDescent="0.25">
      <c r="A844">
        <v>13640</v>
      </c>
      <c r="B844" t="s">
        <v>178</v>
      </c>
      <c r="C844" t="s">
        <v>179</v>
      </c>
      <c r="F844">
        <v>0</v>
      </c>
      <c r="H844" t="s">
        <v>43697</v>
      </c>
      <c r="Q844" t="s">
        <v>63</v>
      </c>
      <c r="Z844" t="s">
        <v>34</v>
      </c>
      <c r="AA844" t="s">
        <v>16785</v>
      </c>
      <c r="AB844" s="1" t="s">
        <v>39453</v>
      </c>
      <c r="AC844" t="s">
        <v>39454</v>
      </c>
      <c r="AD844">
        <v>-171984</v>
      </c>
      <c r="AE844" t="s">
        <v>135</v>
      </c>
      <c r="AF844">
        <v>55417</v>
      </c>
    </row>
    <row r="845" spans="1:32" hidden="1" x14ac:dyDescent="0.25">
      <c r="A845">
        <v>269</v>
      </c>
      <c r="B845" t="s">
        <v>334</v>
      </c>
      <c r="C845" t="s">
        <v>45</v>
      </c>
      <c r="F845">
        <v>0</v>
      </c>
      <c r="H845" t="s">
        <v>43697</v>
      </c>
      <c r="Q845" t="s">
        <v>63</v>
      </c>
      <c r="Z845" t="s">
        <v>34</v>
      </c>
      <c r="AA845" t="s">
        <v>43495</v>
      </c>
      <c r="AB845" t="s">
        <v>43496</v>
      </c>
      <c r="AC845" t="s">
        <v>21261</v>
      </c>
      <c r="AD845">
        <v>-163538</v>
      </c>
    </row>
    <row r="846" spans="1:32" hidden="1" x14ac:dyDescent="0.25">
      <c r="A846">
        <v>17320</v>
      </c>
      <c r="B846" t="s">
        <v>1483</v>
      </c>
      <c r="F846">
        <v>0</v>
      </c>
      <c r="H846" t="s">
        <v>43697</v>
      </c>
      <c r="I846">
        <v>0</v>
      </c>
      <c r="Q846" t="s">
        <v>33</v>
      </c>
      <c r="Z846" t="s">
        <v>34</v>
      </c>
      <c r="AA846" t="s">
        <v>24909</v>
      </c>
      <c r="AB846" t="s">
        <v>24910</v>
      </c>
      <c r="AC846" t="s">
        <v>24911</v>
      </c>
      <c r="AD846" t="s">
        <v>24912</v>
      </c>
      <c r="AE846" t="s">
        <v>38</v>
      </c>
      <c r="AF846">
        <v>98841</v>
      </c>
    </row>
    <row r="847" spans="1:32" hidden="1" x14ac:dyDescent="0.25">
      <c r="A847">
        <v>12536</v>
      </c>
      <c r="B847" t="s">
        <v>2046</v>
      </c>
      <c r="C847" t="s">
        <v>80</v>
      </c>
      <c r="F847">
        <v>0</v>
      </c>
      <c r="G847" t="s">
        <v>6810</v>
      </c>
      <c r="H847" t="s">
        <v>43701</v>
      </c>
      <c r="I847">
        <v>0</v>
      </c>
      <c r="Q847" t="s">
        <v>33</v>
      </c>
      <c r="AA847" t="s">
        <v>6811</v>
      </c>
      <c r="AB847" t="s">
        <v>13783</v>
      </c>
      <c r="AC847" t="s">
        <v>13784</v>
      </c>
      <c r="AD847" t="s">
        <v>13785</v>
      </c>
      <c r="AE847" t="s">
        <v>38</v>
      </c>
      <c r="AF847">
        <v>98046</v>
      </c>
    </row>
    <row r="848" spans="1:32" ht="409.5" hidden="1" x14ac:dyDescent="0.25">
      <c r="A848">
        <v>5387</v>
      </c>
      <c r="B848" t="s">
        <v>685</v>
      </c>
      <c r="C848" t="s">
        <v>686</v>
      </c>
      <c r="F848">
        <v>0</v>
      </c>
      <c r="G848" t="s">
        <v>7533</v>
      </c>
      <c r="H848" t="s">
        <v>43701</v>
      </c>
      <c r="Q848" t="s">
        <v>33</v>
      </c>
      <c r="Z848" t="s">
        <v>34</v>
      </c>
      <c r="AA848" t="s">
        <v>28610</v>
      </c>
      <c r="AB848" s="1" t="s">
        <v>31485</v>
      </c>
      <c r="AC848" t="s">
        <v>31486</v>
      </c>
      <c r="AD848">
        <v>-160977</v>
      </c>
    </row>
    <row r="849" spans="1:32" ht="405" hidden="1" x14ac:dyDescent="0.25">
      <c r="A849">
        <v>16064</v>
      </c>
      <c r="B849" t="s">
        <v>124</v>
      </c>
      <c r="C849" t="s">
        <v>45</v>
      </c>
      <c r="F849">
        <v>0</v>
      </c>
      <c r="H849" t="s">
        <v>43697</v>
      </c>
      <c r="Q849" t="s">
        <v>63</v>
      </c>
      <c r="Z849" t="s">
        <v>34</v>
      </c>
      <c r="AA849" t="s">
        <v>16986</v>
      </c>
      <c r="AB849" s="1" t="s">
        <v>16987</v>
      </c>
      <c r="AC849" t="s">
        <v>16988</v>
      </c>
      <c r="AD849">
        <v>-171213</v>
      </c>
    </row>
    <row r="850" spans="1:32" hidden="1" x14ac:dyDescent="0.25">
      <c r="A850">
        <v>7202</v>
      </c>
      <c r="B850" t="s">
        <v>79</v>
      </c>
      <c r="C850" t="s">
        <v>80</v>
      </c>
      <c r="F850">
        <v>0</v>
      </c>
      <c r="G850" t="s">
        <v>6248</v>
      </c>
      <c r="H850" t="s">
        <v>43701</v>
      </c>
      <c r="Q850" t="s">
        <v>33</v>
      </c>
      <c r="AA850" t="s">
        <v>11658</v>
      </c>
      <c r="AB850" t="s">
        <v>25990</v>
      </c>
      <c r="AC850" t="s">
        <v>25991</v>
      </c>
      <c r="AD850">
        <v>-181068</v>
      </c>
      <c r="AE850" t="s">
        <v>38</v>
      </c>
      <c r="AF850">
        <v>98382</v>
      </c>
    </row>
    <row r="851" spans="1:32" ht="409.5" x14ac:dyDescent="0.25">
      <c r="A851">
        <v>17553</v>
      </c>
      <c r="B851" t="s">
        <v>230</v>
      </c>
      <c r="C851" t="s">
        <v>45</v>
      </c>
      <c r="F851">
        <v>0</v>
      </c>
      <c r="G851" t="s">
        <v>20250</v>
      </c>
      <c r="H851" t="s">
        <v>43701</v>
      </c>
      <c r="Q851" t="s">
        <v>33</v>
      </c>
      <c r="Y851">
        <v>15</v>
      </c>
      <c r="Z851" t="s">
        <v>34</v>
      </c>
      <c r="AA851" t="s">
        <v>22656</v>
      </c>
      <c r="AB851" s="1" t="s">
        <v>23474</v>
      </c>
      <c r="AC851" t="s">
        <v>22580</v>
      </c>
      <c r="AD851">
        <v>-180819</v>
      </c>
    </row>
    <row r="852" spans="1:32" hidden="1" x14ac:dyDescent="0.25">
      <c r="A852">
        <v>6574</v>
      </c>
      <c r="B852" t="s">
        <v>773</v>
      </c>
      <c r="C852" t="s">
        <v>80</v>
      </c>
      <c r="F852">
        <v>0</v>
      </c>
      <c r="G852" t="s">
        <v>1418</v>
      </c>
      <c r="H852" t="s">
        <v>43701</v>
      </c>
      <c r="I852">
        <v>0</v>
      </c>
      <c r="Q852" t="s">
        <v>33</v>
      </c>
      <c r="Z852" t="s">
        <v>34</v>
      </c>
      <c r="AA852" t="s">
        <v>5784</v>
      </c>
      <c r="AB852" t="s">
        <v>6064</v>
      </c>
      <c r="AC852" t="s">
        <v>6065</v>
      </c>
      <c r="AD852" t="s">
        <v>6066</v>
      </c>
      <c r="AE852" t="s">
        <v>38</v>
      </c>
      <c r="AF852">
        <v>98504</v>
      </c>
    </row>
    <row r="853" spans="1:32" ht="409.5" hidden="1" x14ac:dyDescent="0.25">
      <c r="A853">
        <v>10193</v>
      </c>
      <c r="B853" t="s">
        <v>73</v>
      </c>
      <c r="C853" t="s">
        <v>74</v>
      </c>
      <c r="F853">
        <v>0</v>
      </c>
      <c r="G853" t="s">
        <v>835</v>
      </c>
      <c r="H853" t="s">
        <v>43699</v>
      </c>
      <c r="J853" t="s">
        <v>19870</v>
      </c>
      <c r="N853">
        <v>61</v>
      </c>
      <c r="Q853" t="s">
        <v>33</v>
      </c>
      <c r="Y853">
        <v>15</v>
      </c>
      <c r="Z853" t="s">
        <v>34</v>
      </c>
      <c r="AA853" t="s">
        <v>891</v>
      </c>
      <c r="AB853" s="1" t="s">
        <v>19871</v>
      </c>
      <c r="AC853" t="s">
        <v>19872</v>
      </c>
      <c r="AD853">
        <v>-180742</v>
      </c>
      <c r="AE853" t="s">
        <v>38</v>
      </c>
      <c r="AF853">
        <v>98124</v>
      </c>
    </row>
    <row r="854" spans="1:32" hidden="1" x14ac:dyDescent="0.25">
      <c r="A854">
        <v>4831</v>
      </c>
      <c r="B854" t="s">
        <v>2046</v>
      </c>
      <c r="C854" t="s">
        <v>80</v>
      </c>
      <c r="F854">
        <v>0</v>
      </c>
      <c r="H854" t="s">
        <v>43697</v>
      </c>
      <c r="Q854" t="s">
        <v>33</v>
      </c>
      <c r="AA854" t="s">
        <v>455</v>
      </c>
      <c r="AB854" t="s">
        <v>15846</v>
      </c>
      <c r="AC854" t="s">
        <v>15847</v>
      </c>
      <c r="AD854">
        <v>-160265</v>
      </c>
      <c r="AE854" t="s">
        <v>38</v>
      </c>
      <c r="AF854">
        <v>98312</v>
      </c>
    </row>
    <row r="855" spans="1:32" ht="409.5" x14ac:dyDescent="0.25">
      <c r="A855">
        <v>18855</v>
      </c>
      <c r="B855" t="s">
        <v>124</v>
      </c>
      <c r="C855" t="s">
        <v>45</v>
      </c>
      <c r="F855">
        <v>0</v>
      </c>
      <c r="G855" t="s">
        <v>20250</v>
      </c>
      <c r="H855" t="s">
        <v>43701</v>
      </c>
      <c r="Q855" t="s">
        <v>33</v>
      </c>
      <c r="Z855" t="s">
        <v>34</v>
      </c>
      <c r="AA855" t="s">
        <v>22898</v>
      </c>
      <c r="AB855" s="1" t="s">
        <v>37080</v>
      </c>
      <c r="AC855" t="s">
        <v>37081</v>
      </c>
      <c r="AD855">
        <v>-161249</v>
      </c>
      <c r="AE855" t="s">
        <v>102</v>
      </c>
      <c r="AF855">
        <v>97302</v>
      </c>
    </row>
    <row r="856" spans="1:32" ht="409.5" x14ac:dyDescent="0.25">
      <c r="A856">
        <v>19849</v>
      </c>
      <c r="B856" t="s">
        <v>230</v>
      </c>
      <c r="C856" t="s">
        <v>45</v>
      </c>
      <c r="F856">
        <v>0</v>
      </c>
      <c r="G856" t="s">
        <v>20250</v>
      </c>
      <c r="H856" t="s">
        <v>43701</v>
      </c>
      <c r="Q856" t="s">
        <v>33</v>
      </c>
      <c r="Z856" t="s">
        <v>34</v>
      </c>
      <c r="AA856" t="s">
        <v>22643</v>
      </c>
      <c r="AB856" s="1" t="s">
        <v>23389</v>
      </c>
      <c r="AC856" t="s">
        <v>22580</v>
      </c>
      <c r="AD856">
        <v>-173123</v>
      </c>
    </row>
    <row r="857" spans="1:32" hidden="1" x14ac:dyDescent="0.25">
      <c r="A857">
        <v>5636</v>
      </c>
      <c r="B857" t="s">
        <v>178</v>
      </c>
      <c r="C857" t="s">
        <v>179</v>
      </c>
      <c r="F857">
        <v>0</v>
      </c>
      <c r="H857" t="s">
        <v>43697</v>
      </c>
      <c r="Q857" t="s">
        <v>33</v>
      </c>
      <c r="Z857" t="s">
        <v>34</v>
      </c>
      <c r="AB857" t="s">
        <v>20443</v>
      </c>
      <c r="AC857" t="s">
        <v>20444</v>
      </c>
      <c r="AD857">
        <v>-160273</v>
      </c>
      <c r="AE857" t="s">
        <v>38</v>
      </c>
    </row>
    <row r="858" spans="1:32" hidden="1" x14ac:dyDescent="0.25">
      <c r="A858">
        <v>2912</v>
      </c>
      <c r="B858" t="s">
        <v>1203</v>
      </c>
      <c r="C858" t="s">
        <v>45</v>
      </c>
      <c r="F858">
        <v>0</v>
      </c>
      <c r="H858" t="s">
        <v>43697</v>
      </c>
      <c r="I858">
        <v>0</v>
      </c>
      <c r="Q858" t="s">
        <v>33</v>
      </c>
      <c r="Z858" t="s">
        <v>34</v>
      </c>
      <c r="AA858" t="s">
        <v>20841</v>
      </c>
      <c r="AB858" t="s">
        <v>20842</v>
      </c>
      <c r="AC858" t="s">
        <v>2406</v>
      </c>
      <c r="AD858" t="s">
        <v>20843</v>
      </c>
      <c r="AE858" t="s">
        <v>38</v>
      </c>
      <c r="AF858">
        <v>98346</v>
      </c>
    </row>
    <row r="859" spans="1:32" hidden="1" x14ac:dyDescent="0.25">
      <c r="A859">
        <v>6419</v>
      </c>
      <c r="B859" t="s">
        <v>73</v>
      </c>
      <c r="C859" t="s">
        <v>74</v>
      </c>
      <c r="F859">
        <v>0</v>
      </c>
      <c r="H859" t="s">
        <v>43697</v>
      </c>
      <c r="Q859" t="s">
        <v>33</v>
      </c>
      <c r="Z859" t="s">
        <v>34</v>
      </c>
      <c r="AA859" t="s">
        <v>42910</v>
      </c>
      <c r="AB859" t="s">
        <v>42911</v>
      </c>
      <c r="AC859" t="s">
        <v>42912</v>
      </c>
      <c r="AD859">
        <v>-170934</v>
      </c>
      <c r="AE859" t="s">
        <v>38</v>
      </c>
      <c r="AF859">
        <v>98009</v>
      </c>
    </row>
    <row r="860" spans="1:32" hidden="1" x14ac:dyDescent="0.25">
      <c r="A860">
        <v>8903</v>
      </c>
      <c r="B860" t="s">
        <v>2046</v>
      </c>
      <c r="C860" t="s">
        <v>80</v>
      </c>
      <c r="F860">
        <v>0</v>
      </c>
      <c r="H860" t="s">
        <v>43697</v>
      </c>
      <c r="I860">
        <v>0</v>
      </c>
      <c r="Q860" t="s">
        <v>33</v>
      </c>
      <c r="AA860" t="s">
        <v>16410</v>
      </c>
      <c r="AB860" t="s">
        <v>16411</v>
      </c>
      <c r="AC860" t="s">
        <v>16412</v>
      </c>
      <c r="AD860" t="s">
        <v>16413</v>
      </c>
      <c r="AE860" t="s">
        <v>38</v>
      </c>
      <c r="AF860">
        <v>98847</v>
      </c>
    </row>
    <row r="861" spans="1:32" ht="409.5" hidden="1" x14ac:dyDescent="0.25">
      <c r="A861">
        <v>3444</v>
      </c>
      <c r="B861" t="s">
        <v>230</v>
      </c>
      <c r="C861" t="s">
        <v>45</v>
      </c>
      <c r="F861">
        <v>0</v>
      </c>
      <c r="H861" t="s">
        <v>43697</v>
      </c>
      <c r="Q861" t="s">
        <v>33</v>
      </c>
      <c r="Z861" t="s">
        <v>34</v>
      </c>
      <c r="AA861" t="s">
        <v>23251</v>
      </c>
      <c r="AB861" s="1" t="s">
        <v>23252</v>
      </c>
      <c r="AC861" t="s">
        <v>22580</v>
      </c>
      <c r="AD861">
        <v>-171418</v>
      </c>
    </row>
    <row r="862" spans="1:32" hidden="1" x14ac:dyDescent="0.25">
      <c r="A862">
        <v>1827</v>
      </c>
      <c r="B862" t="s">
        <v>178</v>
      </c>
      <c r="F862">
        <v>0</v>
      </c>
      <c r="H862" t="s">
        <v>43697</v>
      </c>
      <c r="I862">
        <v>0</v>
      </c>
      <c r="Q862" t="s">
        <v>33</v>
      </c>
      <c r="Z862" t="s">
        <v>34</v>
      </c>
      <c r="AA862" t="s">
        <v>1803</v>
      </c>
      <c r="AB862" t="s">
        <v>1804</v>
      </c>
      <c r="AC862" t="s">
        <v>1804</v>
      </c>
      <c r="AD862" t="s">
        <v>1805</v>
      </c>
      <c r="AE862" t="s">
        <v>38</v>
      </c>
      <c r="AF862">
        <v>98908</v>
      </c>
    </row>
    <row r="863" spans="1:32" ht="345" hidden="1" x14ac:dyDescent="0.25">
      <c r="A863">
        <v>7669</v>
      </c>
      <c r="B863" t="s">
        <v>773</v>
      </c>
      <c r="C863" t="s">
        <v>80</v>
      </c>
      <c r="F863">
        <v>0</v>
      </c>
      <c r="H863" t="s">
        <v>43697</v>
      </c>
      <c r="I863">
        <v>0</v>
      </c>
      <c r="Q863" t="s">
        <v>33</v>
      </c>
      <c r="Z863" t="s">
        <v>34</v>
      </c>
      <c r="AA863" t="s">
        <v>6148</v>
      </c>
      <c r="AB863" s="1" t="s">
        <v>6149</v>
      </c>
      <c r="AC863" t="s">
        <v>6150</v>
      </c>
      <c r="AD863" t="s">
        <v>6151</v>
      </c>
      <c r="AE863" t="s">
        <v>38</v>
      </c>
      <c r="AF863">
        <v>98557</v>
      </c>
    </row>
    <row r="864" spans="1:32" hidden="1" x14ac:dyDescent="0.25">
      <c r="A864">
        <v>3522</v>
      </c>
      <c r="B864" t="s">
        <v>677</v>
      </c>
      <c r="C864" t="s">
        <v>80</v>
      </c>
      <c r="F864">
        <v>0</v>
      </c>
      <c r="G864" t="s">
        <v>6366</v>
      </c>
      <c r="H864" t="s">
        <v>43701</v>
      </c>
      <c r="I864">
        <v>0</v>
      </c>
      <c r="Q864" t="s">
        <v>33</v>
      </c>
      <c r="AA864" t="s">
        <v>6367</v>
      </c>
      <c r="AB864" t="s">
        <v>6368</v>
      </c>
      <c r="AC864" t="s">
        <v>6369</v>
      </c>
      <c r="AD864" t="s">
        <v>6370</v>
      </c>
      <c r="AE864" t="s">
        <v>38</v>
      </c>
      <c r="AF864">
        <v>98587</v>
      </c>
    </row>
    <row r="865" spans="1:32" hidden="1" x14ac:dyDescent="0.25">
      <c r="A865">
        <v>15221</v>
      </c>
      <c r="B865" t="s">
        <v>230</v>
      </c>
      <c r="C865" t="s">
        <v>45</v>
      </c>
      <c r="F865">
        <v>0</v>
      </c>
      <c r="H865" t="s">
        <v>43697</v>
      </c>
      <c r="Q865" t="s">
        <v>33</v>
      </c>
      <c r="Z865" t="s">
        <v>34</v>
      </c>
      <c r="AA865" t="s">
        <v>22856</v>
      </c>
      <c r="AB865" t="s">
        <v>23228</v>
      </c>
      <c r="AC865" t="s">
        <v>22580</v>
      </c>
      <c r="AD865">
        <v>-171229</v>
      </c>
    </row>
    <row r="866" spans="1:32" hidden="1" x14ac:dyDescent="0.25">
      <c r="A866">
        <v>4042</v>
      </c>
      <c r="B866" t="s">
        <v>677</v>
      </c>
      <c r="C866" t="s">
        <v>80</v>
      </c>
      <c r="F866">
        <v>0</v>
      </c>
      <c r="G866" t="s">
        <v>774</v>
      </c>
      <c r="H866" t="s">
        <v>43701</v>
      </c>
      <c r="I866">
        <v>0</v>
      </c>
      <c r="Q866" t="s">
        <v>33</v>
      </c>
      <c r="AA866" t="s">
        <v>40103</v>
      </c>
      <c r="AB866" t="s">
        <v>40104</v>
      </c>
      <c r="AC866" t="s">
        <v>40105</v>
      </c>
      <c r="AD866" t="s">
        <v>40106</v>
      </c>
      <c r="AE866" t="s">
        <v>38</v>
      </c>
      <c r="AF866">
        <v>98501</v>
      </c>
    </row>
    <row r="867" spans="1:32" hidden="1" x14ac:dyDescent="0.25">
      <c r="A867">
        <v>18057</v>
      </c>
      <c r="B867" t="s">
        <v>79</v>
      </c>
      <c r="C867" t="s">
        <v>80</v>
      </c>
      <c r="F867">
        <v>0</v>
      </c>
      <c r="H867" t="s">
        <v>43697</v>
      </c>
      <c r="Q867" t="s">
        <v>33</v>
      </c>
      <c r="AA867" t="s">
        <v>27010</v>
      </c>
      <c r="AB867" t="s">
        <v>27011</v>
      </c>
      <c r="AC867" t="s">
        <v>27012</v>
      </c>
      <c r="AD867">
        <v>-180276</v>
      </c>
      <c r="AE867" t="s">
        <v>38</v>
      </c>
      <c r="AF867">
        <v>98251</v>
      </c>
    </row>
    <row r="868" spans="1:32" ht="409.5" x14ac:dyDescent="0.25">
      <c r="A868">
        <v>7660</v>
      </c>
      <c r="B868" t="s">
        <v>3712</v>
      </c>
      <c r="C868" t="s">
        <v>16820</v>
      </c>
      <c r="F868">
        <v>0</v>
      </c>
      <c r="G868" t="s">
        <v>20250</v>
      </c>
      <c r="H868" t="s">
        <v>43701</v>
      </c>
      <c r="I868">
        <v>0</v>
      </c>
      <c r="Q868" t="s">
        <v>33</v>
      </c>
      <c r="Z868" t="s">
        <v>34</v>
      </c>
      <c r="AA868" t="s">
        <v>22665</v>
      </c>
      <c r="AB868" s="1" t="s">
        <v>24655</v>
      </c>
      <c r="AC868" t="s">
        <v>24027</v>
      </c>
      <c r="AD868" t="s">
        <v>24656</v>
      </c>
      <c r="AE868" t="s">
        <v>102</v>
      </c>
      <c r="AF868">
        <v>97302</v>
      </c>
    </row>
    <row r="869" spans="1:32" ht="409.5" x14ac:dyDescent="0.25">
      <c r="A869">
        <v>19543</v>
      </c>
      <c r="B869" t="s">
        <v>230</v>
      </c>
      <c r="C869" t="s">
        <v>45</v>
      </c>
      <c r="F869">
        <v>0</v>
      </c>
      <c r="G869" t="s">
        <v>20250</v>
      </c>
      <c r="H869" t="s">
        <v>43701</v>
      </c>
      <c r="Q869" t="s">
        <v>33</v>
      </c>
      <c r="Z869" t="s">
        <v>34</v>
      </c>
      <c r="AA869" t="s">
        <v>22643</v>
      </c>
      <c r="AB869" s="1" t="s">
        <v>22953</v>
      </c>
      <c r="AC869" t="s">
        <v>22580</v>
      </c>
      <c r="AD869">
        <v>-162557</v>
      </c>
    </row>
    <row r="870" spans="1:32" ht="409.5" hidden="1" x14ac:dyDescent="0.25">
      <c r="A870">
        <v>18968</v>
      </c>
      <c r="B870" t="s">
        <v>96</v>
      </c>
      <c r="C870" t="s">
        <v>97</v>
      </c>
      <c r="F870">
        <v>0</v>
      </c>
      <c r="H870" t="s">
        <v>43697</v>
      </c>
      <c r="Q870" t="s">
        <v>63</v>
      </c>
      <c r="Y870">
        <v>30</v>
      </c>
      <c r="Z870" t="s">
        <v>34</v>
      </c>
      <c r="AA870" t="s">
        <v>19945</v>
      </c>
      <c r="AB870" s="1" t="s">
        <v>38632</v>
      </c>
      <c r="AC870" t="s">
        <v>38633</v>
      </c>
      <c r="AD870">
        <v>-172307</v>
      </c>
    </row>
    <row r="871" spans="1:32" hidden="1" x14ac:dyDescent="0.25">
      <c r="A871">
        <v>987</v>
      </c>
      <c r="B871" t="s">
        <v>2046</v>
      </c>
      <c r="C871" t="s">
        <v>80</v>
      </c>
      <c r="F871">
        <v>0</v>
      </c>
      <c r="G871" t="s">
        <v>6987</v>
      </c>
      <c r="H871" t="s">
        <v>43701</v>
      </c>
      <c r="I871">
        <v>0</v>
      </c>
      <c r="Q871" t="s">
        <v>33</v>
      </c>
      <c r="AA871" t="s">
        <v>6988</v>
      </c>
      <c r="AB871" t="s">
        <v>6989</v>
      </c>
      <c r="AC871" t="s">
        <v>6990</v>
      </c>
      <c r="AD871" t="s">
        <v>6991</v>
      </c>
      <c r="AE871" t="s">
        <v>38</v>
      </c>
      <c r="AF871">
        <v>98532</v>
      </c>
    </row>
    <row r="872" spans="1:32" ht="409.5" hidden="1" x14ac:dyDescent="0.25">
      <c r="A872">
        <v>1321</v>
      </c>
      <c r="B872" t="s">
        <v>230</v>
      </c>
      <c r="C872" t="s">
        <v>45</v>
      </c>
      <c r="F872">
        <v>0</v>
      </c>
      <c r="H872" t="s">
        <v>43697</v>
      </c>
      <c r="Q872" t="s">
        <v>33</v>
      </c>
      <c r="Z872" t="s">
        <v>34</v>
      </c>
      <c r="AA872" t="s">
        <v>22806</v>
      </c>
      <c r="AB872" s="1" t="s">
        <v>23174</v>
      </c>
      <c r="AC872" t="s">
        <v>22580</v>
      </c>
      <c r="AD872">
        <v>-170859</v>
      </c>
    </row>
    <row r="873" spans="1:32" hidden="1" x14ac:dyDescent="0.25">
      <c r="A873">
        <v>16800</v>
      </c>
      <c r="B873" t="s">
        <v>164</v>
      </c>
      <c r="C873" t="s">
        <v>165</v>
      </c>
      <c r="F873">
        <v>0</v>
      </c>
      <c r="H873" t="s">
        <v>43697</v>
      </c>
      <c r="I873">
        <v>0</v>
      </c>
      <c r="R873" t="s">
        <v>9336</v>
      </c>
      <c r="AA873" t="s">
        <v>9337</v>
      </c>
      <c r="AB873" t="s">
        <v>9338</v>
      </c>
      <c r="AC873" t="s">
        <v>9339</v>
      </c>
      <c r="AD873" t="s">
        <v>9340</v>
      </c>
      <c r="AE873" t="s">
        <v>38</v>
      </c>
      <c r="AF873">
        <v>98133</v>
      </c>
    </row>
    <row r="874" spans="1:32" ht="409.5" hidden="1" x14ac:dyDescent="0.25">
      <c r="A874">
        <v>14332</v>
      </c>
      <c r="B874" t="s">
        <v>178</v>
      </c>
      <c r="C874" t="s">
        <v>179</v>
      </c>
      <c r="F874">
        <v>0</v>
      </c>
      <c r="H874" t="s">
        <v>43697</v>
      </c>
      <c r="Q874" t="s">
        <v>33</v>
      </c>
      <c r="Y874">
        <v>15</v>
      </c>
      <c r="Z874" t="s">
        <v>34</v>
      </c>
      <c r="AA874" t="s">
        <v>20417</v>
      </c>
      <c r="AB874" s="1" t="s">
        <v>20418</v>
      </c>
      <c r="AC874" t="s">
        <v>20419</v>
      </c>
      <c r="AD874">
        <v>-181335</v>
      </c>
    </row>
    <row r="875" spans="1:32" ht="409.5" hidden="1" x14ac:dyDescent="0.25">
      <c r="A875">
        <v>13398</v>
      </c>
      <c r="B875" t="s">
        <v>3439</v>
      </c>
      <c r="D875" t="s">
        <v>34</v>
      </c>
      <c r="F875">
        <v>0</v>
      </c>
      <c r="H875" t="s">
        <v>43697</v>
      </c>
      <c r="I875">
        <v>0</v>
      </c>
      <c r="Q875" t="s">
        <v>63</v>
      </c>
      <c r="Y875">
        <v>30</v>
      </c>
      <c r="Z875" t="s">
        <v>34</v>
      </c>
      <c r="AA875" t="s">
        <v>6148</v>
      </c>
      <c r="AB875" s="1" t="s">
        <v>39572</v>
      </c>
      <c r="AC875" t="s">
        <v>39573</v>
      </c>
      <c r="AD875" t="s">
        <v>39574</v>
      </c>
      <c r="AE875" t="s">
        <v>38</v>
      </c>
      <c r="AF875">
        <v>98557</v>
      </c>
    </row>
    <row r="876" spans="1:32" hidden="1" x14ac:dyDescent="0.25">
      <c r="A876">
        <v>3543</v>
      </c>
      <c r="B876" t="s">
        <v>96</v>
      </c>
      <c r="C876" t="s">
        <v>97</v>
      </c>
      <c r="F876">
        <v>0</v>
      </c>
      <c r="H876" t="s">
        <v>43697</v>
      </c>
      <c r="I876">
        <v>0</v>
      </c>
      <c r="Q876" t="s">
        <v>63</v>
      </c>
      <c r="Z876" t="s">
        <v>34</v>
      </c>
      <c r="AA876" t="s">
        <v>20967</v>
      </c>
      <c r="AB876" t="s">
        <v>20968</v>
      </c>
      <c r="AC876" t="s">
        <v>2406</v>
      </c>
      <c r="AD876" t="s">
        <v>20969</v>
      </c>
      <c r="AE876" t="s">
        <v>38</v>
      </c>
      <c r="AF876">
        <v>98650</v>
      </c>
    </row>
    <row r="877" spans="1:32" ht="409.5" hidden="1" x14ac:dyDescent="0.25">
      <c r="A877">
        <v>1076</v>
      </c>
      <c r="B877" t="s">
        <v>107</v>
      </c>
      <c r="C877" t="s">
        <v>108</v>
      </c>
      <c r="F877">
        <v>0</v>
      </c>
      <c r="H877" t="s">
        <v>43697</v>
      </c>
      <c r="Q877" t="s">
        <v>33</v>
      </c>
      <c r="Y877">
        <v>15</v>
      </c>
      <c r="Z877" t="s">
        <v>34</v>
      </c>
      <c r="AA877" t="s">
        <v>37896</v>
      </c>
      <c r="AB877" s="1" t="s">
        <v>37897</v>
      </c>
      <c r="AC877" t="s">
        <v>37898</v>
      </c>
      <c r="AD877">
        <v>-180677</v>
      </c>
      <c r="AE877" t="s">
        <v>38</v>
      </c>
      <c r="AF877">
        <v>99220</v>
      </c>
    </row>
    <row r="878" spans="1:32" ht="409.5" hidden="1" x14ac:dyDescent="0.25">
      <c r="A878">
        <v>8893</v>
      </c>
      <c r="B878" t="s">
        <v>489</v>
      </c>
      <c r="C878" t="s">
        <v>45</v>
      </c>
      <c r="F878">
        <v>0</v>
      </c>
      <c r="H878" t="s">
        <v>43697</v>
      </c>
      <c r="Q878" t="s">
        <v>33</v>
      </c>
      <c r="AA878" t="s">
        <v>29593</v>
      </c>
      <c r="AB878" s="1" t="s">
        <v>35892</v>
      </c>
      <c r="AC878" t="s">
        <v>35877</v>
      </c>
      <c r="AD878">
        <v>-181553</v>
      </c>
      <c r="AE878" t="s">
        <v>102</v>
      </c>
      <c r="AF878">
        <v>97008</v>
      </c>
    </row>
    <row r="879" spans="1:32" hidden="1" x14ac:dyDescent="0.25">
      <c r="A879">
        <v>9661</v>
      </c>
      <c r="B879" t="s">
        <v>107</v>
      </c>
      <c r="C879" t="s">
        <v>108</v>
      </c>
      <c r="F879">
        <v>0</v>
      </c>
      <c r="H879" t="s">
        <v>43697</v>
      </c>
      <c r="I879">
        <v>0</v>
      </c>
      <c r="Q879" t="s">
        <v>63</v>
      </c>
      <c r="Z879" t="s">
        <v>34</v>
      </c>
      <c r="AA879" t="s">
        <v>40928</v>
      </c>
      <c r="AB879" t="s">
        <v>40929</v>
      </c>
      <c r="AC879" t="s">
        <v>40930</v>
      </c>
      <c r="AD879" t="s">
        <v>40931</v>
      </c>
    </row>
    <row r="880" spans="1:32" ht="409.5" hidden="1" x14ac:dyDescent="0.25">
      <c r="A880">
        <v>3464</v>
      </c>
      <c r="B880" t="s">
        <v>68</v>
      </c>
      <c r="C880" t="s">
        <v>45</v>
      </c>
      <c r="F880">
        <v>0</v>
      </c>
      <c r="H880" t="s">
        <v>43697</v>
      </c>
      <c r="Q880" t="s">
        <v>33</v>
      </c>
      <c r="Z880" t="s">
        <v>34</v>
      </c>
      <c r="AA880" t="s">
        <v>22659</v>
      </c>
      <c r="AB880" s="1" t="s">
        <v>24756</v>
      </c>
      <c r="AC880" t="s">
        <v>24753</v>
      </c>
      <c r="AD880">
        <v>-160236</v>
      </c>
    </row>
    <row r="881" spans="1:32" hidden="1" x14ac:dyDescent="0.25">
      <c r="A881">
        <v>15989</v>
      </c>
      <c r="B881" t="s">
        <v>124</v>
      </c>
      <c r="C881" t="s">
        <v>45</v>
      </c>
      <c r="F881">
        <v>0</v>
      </c>
      <c r="H881" t="s">
        <v>43697</v>
      </c>
      <c r="Q881" t="s">
        <v>33</v>
      </c>
      <c r="AA881" t="s">
        <v>4035</v>
      </c>
      <c r="AB881" t="s">
        <v>4036</v>
      </c>
      <c r="AC881" t="s">
        <v>4037</v>
      </c>
      <c r="AD881">
        <v>-171947</v>
      </c>
    </row>
    <row r="882" spans="1:32" x14ac:dyDescent="0.25">
      <c r="A882">
        <v>1226</v>
      </c>
      <c r="B882" t="s">
        <v>3712</v>
      </c>
      <c r="C882" t="s">
        <v>45</v>
      </c>
      <c r="F882">
        <v>0</v>
      </c>
      <c r="G882" t="s">
        <v>20250</v>
      </c>
      <c r="H882" t="s">
        <v>43701</v>
      </c>
      <c r="I882">
        <v>0</v>
      </c>
      <c r="Q882" t="s">
        <v>33</v>
      </c>
      <c r="Z882" t="s">
        <v>34</v>
      </c>
      <c r="AA882" t="s">
        <v>22598</v>
      </c>
      <c r="AB882" t="s">
        <v>24276</v>
      </c>
      <c r="AC882" t="s">
        <v>24027</v>
      </c>
      <c r="AD882" t="s">
        <v>24277</v>
      </c>
      <c r="AE882" t="s">
        <v>102</v>
      </c>
      <c r="AF882">
        <v>97302</v>
      </c>
    </row>
    <row r="883" spans="1:32" ht="409.5" x14ac:dyDescent="0.25">
      <c r="A883">
        <v>7158</v>
      </c>
      <c r="B883" t="s">
        <v>334</v>
      </c>
      <c r="C883" t="s">
        <v>45</v>
      </c>
      <c r="F883">
        <v>0</v>
      </c>
      <c r="G883" t="s">
        <v>20250</v>
      </c>
      <c r="H883" t="s">
        <v>43701</v>
      </c>
      <c r="I883">
        <v>0</v>
      </c>
      <c r="Q883" t="s">
        <v>33</v>
      </c>
      <c r="Z883" t="s">
        <v>34</v>
      </c>
      <c r="AA883" t="s">
        <v>22659</v>
      </c>
      <c r="AB883" s="1" t="s">
        <v>23640</v>
      </c>
      <c r="AC883" t="s">
        <v>23617</v>
      </c>
      <c r="AD883" t="s">
        <v>23641</v>
      </c>
      <c r="AE883" t="s">
        <v>102</v>
      </c>
      <c r="AF883">
        <v>97302</v>
      </c>
    </row>
    <row r="884" spans="1:32" ht="409.5" hidden="1" x14ac:dyDescent="0.25">
      <c r="A884">
        <v>2357</v>
      </c>
      <c r="B884" t="s">
        <v>73</v>
      </c>
      <c r="C884" t="s">
        <v>74</v>
      </c>
      <c r="F884">
        <v>0</v>
      </c>
      <c r="H884" t="s">
        <v>43697</v>
      </c>
      <c r="Q884" t="s">
        <v>63</v>
      </c>
      <c r="Z884" t="s">
        <v>34</v>
      </c>
      <c r="AA884" t="s">
        <v>42708</v>
      </c>
      <c r="AB884" s="1" t="s">
        <v>42709</v>
      </c>
      <c r="AC884" t="s">
        <v>42710</v>
      </c>
      <c r="AD884">
        <v>-180246</v>
      </c>
    </row>
    <row r="885" spans="1:32" hidden="1" x14ac:dyDescent="0.25">
      <c r="A885">
        <v>5454</v>
      </c>
      <c r="B885" t="s">
        <v>739</v>
      </c>
      <c r="C885" t="s">
        <v>686</v>
      </c>
      <c r="F885">
        <v>0</v>
      </c>
      <c r="G885" t="s">
        <v>30922</v>
      </c>
      <c r="H885" t="s">
        <v>43701</v>
      </c>
      <c r="I885">
        <v>0</v>
      </c>
      <c r="Q885" t="s">
        <v>33</v>
      </c>
      <c r="AA885" t="s">
        <v>30923</v>
      </c>
      <c r="AB885" t="s">
        <v>30924</v>
      </c>
      <c r="AC885" t="s">
        <v>30906</v>
      </c>
      <c r="AD885" t="s">
        <v>30925</v>
      </c>
      <c r="AE885" t="s">
        <v>38</v>
      </c>
      <c r="AF885">
        <v>98901</v>
      </c>
    </row>
    <row r="886" spans="1:32" ht="360" hidden="1" x14ac:dyDescent="0.25">
      <c r="A886">
        <v>7878</v>
      </c>
      <c r="B886" t="s">
        <v>677</v>
      </c>
      <c r="C886" t="s">
        <v>80</v>
      </c>
      <c r="F886">
        <v>0</v>
      </c>
      <c r="G886" t="s">
        <v>11374</v>
      </c>
      <c r="H886" t="s">
        <v>43701</v>
      </c>
      <c r="Q886" t="s">
        <v>33</v>
      </c>
      <c r="AA886" t="s">
        <v>11375</v>
      </c>
      <c r="AB886" s="1" t="s">
        <v>11779</v>
      </c>
      <c r="AC886" t="s">
        <v>11780</v>
      </c>
      <c r="AD886">
        <v>-160101</v>
      </c>
      <c r="AE886" t="s">
        <v>38</v>
      </c>
      <c r="AF886">
        <v>98445</v>
      </c>
    </row>
    <row r="887" spans="1:32" hidden="1" x14ac:dyDescent="0.25">
      <c r="A887">
        <v>6601</v>
      </c>
      <c r="B887" t="s">
        <v>36232</v>
      </c>
      <c r="F887">
        <v>0</v>
      </c>
      <c r="G887" t="s">
        <v>4931</v>
      </c>
      <c r="H887" t="s">
        <v>43701</v>
      </c>
      <c r="I887">
        <v>0</v>
      </c>
      <c r="Q887" t="s">
        <v>33</v>
      </c>
      <c r="AA887" t="s">
        <v>36594</v>
      </c>
      <c r="AB887" t="s">
        <v>36595</v>
      </c>
      <c r="AC887" t="s">
        <v>36596</v>
      </c>
      <c r="AD887" t="s">
        <v>36597</v>
      </c>
      <c r="AE887" t="s">
        <v>38</v>
      </c>
      <c r="AF887">
        <v>98104</v>
      </c>
    </row>
    <row r="888" spans="1:32" hidden="1" x14ac:dyDescent="0.25">
      <c r="A888">
        <v>4910</v>
      </c>
      <c r="B888" t="s">
        <v>773</v>
      </c>
      <c r="C888" t="s">
        <v>80</v>
      </c>
      <c r="F888">
        <v>0</v>
      </c>
      <c r="G888" t="s">
        <v>6448</v>
      </c>
      <c r="H888" t="s">
        <v>43698</v>
      </c>
      <c r="I888">
        <v>0</v>
      </c>
      <c r="Q888" t="s">
        <v>33</v>
      </c>
      <c r="Z888" t="s">
        <v>34</v>
      </c>
      <c r="AA888" t="s">
        <v>6449</v>
      </c>
      <c r="AB888" t="s">
        <v>6450</v>
      </c>
      <c r="AC888" t="s">
        <v>6451</v>
      </c>
      <c r="AD888" t="s">
        <v>6452</v>
      </c>
      <c r="AE888" t="s">
        <v>6453</v>
      </c>
      <c r="AF888">
        <v>66045</v>
      </c>
    </row>
    <row r="889" spans="1:32" ht="409.5" x14ac:dyDescent="0.25">
      <c r="A889">
        <v>9059</v>
      </c>
      <c r="B889" t="s">
        <v>334</v>
      </c>
      <c r="C889" t="s">
        <v>45</v>
      </c>
      <c r="F889">
        <v>0</v>
      </c>
      <c r="G889" t="s">
        <v>20250</v>
      </c>
      <c r="H889" t="s">
        <v>43701</v>
      </c>
      <c r="Q889" t="s">
        <v>33</v>
      </c>
      <c r="Z889" t="s">
        <v>34</v>
      </c>
      <c r="AA889" t="s">
        <v>22665</v>
      </c>
      <c r="AB889" s="1" t="s">
        <v>23986</v>
      </c>
      <c r="AC889" t="s">
        <v>23605</v>
      </c>
      <c r="AD889">
        <v>-162141</v>
      </c>
      <c r="AE889" t="s">
        <v>102</v>
      </c>
      <c r="AF889">
        <v>97302</v>
      </c>
    </row>
    <row r="890" spans="1:32" hidden="1" x14ac:dyDescent="0.25">
      <c r="A890">
        <v>11198</v>
      </c>
      <c r="B890" t="s">
        <v>73</v>
      </c>
      <c r="C890" t="s">
        <v>74</v>
      </c>
      <c r="F890">
        <v>0</v>
      </c>
      <c r="H890" t="s">
        <v>43697</v>
      </c>
      <c r="Q890" t="s">
        <v>63</v>
      </c>
      <c r="Z890" t="s">
        <v>34</v>
      </c>
      <c r="AA890" t="s">
        <v>27537</v>
      </c>
      <c r="AB890" t="s">
        <v>27538</v>
      </c>
      <c r="AC890" t="s">
        <v>27539</v>
      </c>
      <c r="AD890">
        <v>-180825</v>
      </c>
      <c r="AE890" t="s">
        <v>38</v>
      </c>
      <c r="AF890">
        <v>98270</v>
      </c>
    </row>
    <row r="891" spans="1:32" hidden="1" x14ac:dyDescent="0.25">
      <c r="A891">
        <v>16040</v>
      </c>
      <c r="B891" t="s">
        <v>2046</v>
      </c>
      <c r="C891" t="s">
        <v>80</v>
      </c>
      <c r="F891">
        <v>0</v>
      </c>
      <c r="G891" t="s">
        <v>8421</v>
      </c>
      <c r="H891" t="s">
        <v>43701</v>
      </c>
      <c r="I891">
        <v>0</v>
      </c>
      <c r="Q891" t="s">
        <v>33</v>
      </c>
      <c r="AA891" t="s">
        <v>8422</v>
      </c>
      <c r="AB891" t="s">
        <v>8423</v>
      </c>
      <c r="AC891" t="s">
        <v>8424</v>
      </c>
      <c r="AD891" t="s">
        <v>8425</v>
      </c>
      <c r="AE891" t="s">
        <v>38</v>
      </c>
      <c r="AF891">
        <v>99219</v>
      </c>
    </row>
    <row r="892" spans="1:32" ht="409.5" hidden="1" x14ac:dyDescent="0.25">
      <c r="A892">
        <v>7467</v>
      </c>
      <c r="B892" t="s">
        <v>773</v>
      </c>
      <c r="C892" t="s">
        <v>80</v>
      </c>
      <c r="F892">
        <v>0</v>
      </c>
      <c r="G892" t="s">
        <v>774</v>
      </c>
      <c r="H892" t="s">
        <v>43701</v>
      </c>
      <c r="Q892" t="s">
        <v>33</v>
      </c>
      <c r="Z892" t="s">
        <v>34</v>
      </c>
      <c r="AA892" t="s">
        <v>10120</v>
      </c>
      <c r="AB892" s="1" t="s">
        <v>10121</v>
      </c>
      <c r="AC892" t="s">
        <v>10122</v>
      </c>
      <c r="AD892">
        <v>-162844</v>
      </c>
      <c r="AE892" t="s">
        <v>38</v>
      </c>
      <c r="AF892">
        <v>98682</v>
      </c>
    </row>
    <row r="893" spans="1:32" ht="409.5" hidden="1" x14ac:dyDescent="0.25">
      <c r="A893">
        <v>19570</v>
      </c>
      <c r="B893" t="s">
        <v>276</v>
      </c>
      <c r="C893" t="s">
        <v>45</v>
      </c>
      <c r="F893">
        <v>0</v>
      </c>
      <c r="H893" t="s">
        <v>43697</v>
      </c>
      <c r="I893">
        <v>0</v>
      </c>
      <c r="P893" t="s">
        <v>894</v>
      </c>
      <c r="Q893" t="s">
        <v>33</v>
      </c>
      <c r="Y893">
        <v>30</v>
      </c>
      <c r="Z893" t="s">
        <v>34</v>
      </c>
      <c r="AA893" t="s">
        <v>25166</v>
      </c>
      <c r="AB893" s="1" t="s">
        <v>25167</v>
      </c>
      <c r="AC893" t="s">
        <v>25168</v>
      </c>
      <c r="AD893" t="s">
        <v>25169</v>
      </c>
      <c r="AE893" t="s">
        <v>38</v>
      </c>
      <c r="AF893">
        <v>99201</v>
      </c>
    </row>
    <row r="894" spans="1:32" ht="409.5" hidden="1" x14ac:dyDescent="0.25">
      <c r="A894">
        <v>13326</v>
      </c>
      <c r="B894" t="s">
        <v>79</v>
      </c>
      <c r="C894" t="s">
        <v>80</v>
      </c>
      <c r="F894">
        <v>0</v>
      </c>
      <c r="G894" t="s">
        <v>5822</v>
      </c>
      <c r="H894" t="s">
        <v>43701</v>
      </c>
      <c r="Q894" t="s">
        <v>33</v>
      </c>
      <c r="AA894" t="s">
        <v>26929</v>
      </c>
      <c r="AB894" s="1" t="s">
        <v>26930</v>
      </c>
      <c r="AC894" t="s">
        <v>26931</v>
      </c>
      <c r="AD894">
        <v>-181157</v>
      </c>
      <c r="AE894" t="s">
        <v>38</v>
      </c>
      <c r="AF894">
        <v>98011</v>
      </c>
    </row>
    <row r="895" spans="1:32" ht="409.5" hidden="1" x14ac:dyDescent="0.25">
      <c r="A895">
        <v>18831</v>
      </c>
      <c r="B895" t="s">
        <v>2046</v>
      </c>
      <c r="C895" t="s">
        <v>80</v>
      </c>
      <c r="F895">
        <v>0</v>
      </c>
      <c r="G895" t="s">
        <v>10104</v>
      </c>
      <c r="H895" t="s">
        <v>43701</v>
      </c>
      <c r="Q895" t="s">
        <v>33</v>
      </c>
      <c r="AA895" t="s">
        <v>12333</v>
      </c>
      <c r="AB895" s="1" t="s">
        <v>12334</v>
      </c>
      <c r="AC895" t="s">
        <v>12331</v>
      </c>
      <c r="AD895">
        <v>-172884</v>
      </c>
      <c r="AE895" t="s">
        <v>38</v>
      </c>
      <c r="AF895">
        <v>98004</v>
      </c>
    </row>
    <row r="896" spans="1:32" ht="255" hidden="1" x14ac:dyDescent="0.25">
      <c r="A896">
        <v>19916</v>
      </c>
      <c r="B896" t="s">
        <v>739</v>
      </c>
      <c r="C896" t="s">
        <v>686</v>
      </c>
      <c r="F896">
        <v>0</v>
      </c>
      <c r="G896" t="s">
        <v>3180</v>
      </c>
      <c r="H896" t="s">
        <v>43701</v>
      </c>
      <c r="I896">
        <v>0</v>
      </c>
      <c r="Q896" t="s">
        <v>33</v>
      </c>
      <c r="Z896" t="s">
        <v>34</v>
      </c>
      <c r="AA896" t="s">
        <v>3181</v>
      </c>
      <c r="AB896" s="1" t="s">
        <v>3182</v>
      </c>
      <c r="AC896" t="s">
        <v>3183</v>
      </c>
      <c r="AD896" t="s">
        <v>3184</v>
      </c>
    </row>
    <row r="897" spans="1:32" ht="409.5" hidden="1" x14ac:dyDescent="0.25">
      <c r="A897">
        <v>4944</v>
      </c>
      <c r="B897" t="s">
        <v>178</v>
      </c>
      <c r="F897">
        <v>0</v>
      </c>
      <c r="G897" t="s">
        <v>17683</v>
      </c>
      <c r="H897" t="s">
        <v>43701</v>
      </c>
      <c r="I897">
        <v>0</v>
      </c>
      <c r="Q897" t="s">
        <v>63</v>
      </c>
      <c r="Z897" t="s">
        <v>34</v>
      </c>
      <c r="AA897" t="s">
        <v>17684</v>
      </c>
      <c r="AB897" s="1" t="s">
        <v>17685</v>
      </c>
      <c r="AC897" t="s">
        <v>17686</v>
      </c>
      <c r="AD897" t="s">
        <v>17687</v>
      </c>
      <c r="AE897" t="s">
        <v>38</v>
      </c>
      <c r="AF897">
        <v>98901</v>
      </c>
    </row>
    <row r="898" spans="1:32" ht="409.5" hidden="1" x14ac:dyDescent="0.25">
      <c r="A898">
        <v>18866</v>
      </c>
      <c r="B898" t="s">
        <v>124</v>
      </c>
      <c r="C898" t="s">
        <v>45</v>
      </c>
      <c r="F898">
        <v>0</v>
      </c>
      <c r="H898" t="s">
        <v>43697</v>
      </c>
      <c r="P898" t="s">
        <v>612</v>
      </c>
      <c r="Q898" t="s">
        <v>33</v>
      </c>
      <c r="Z898" t="s">
        <v>34</v>
      </c>
      <c r="AA898" t="s">
        <v>405</v>
      </c>
      <c r="AB898" s="1" t="s">
        <v>16775</v>
      </c>
      <c r="AC898" t="s">
        <v>16776</v>
      </c>
      <c r="AD898">
        <v>-171350</v>
      </c>
    </row>
    <row r="899" spans="1:32" ht="150" hidden="1" x14ac:dyDescent="0.25">
      <c r="A899">
        <v>5340</v>
      </c>
      <c r="B899" t="s">
        <v>2046</v>
      </c>
      <c r="C899" t="s">
        <v>80</v>
      </c>
      <c r="F899">
        <v>0</v>
      </c>
      <c r="G899" t="s">
        <v>14141</v>
      </c>
      <c r="H899" t="s">
        <v>43699</v>
      </c>
      <c r="Q899" t="s">
        <v>33</v>
      </c>
      <c r="AA899" t="s">
        <v>14142</v>
      </c>
      <c r="AB899" t="s">
        <v>18340</v>
      </c>
      <c r="AC899" s="1" t="s">
        <v>18341</v>
      </c>
      <c r="AD899">
        <v>-161802</v>
      </c>
      <c r="AE899" t="s">
        <v>38</v>
      </c>
      <c r="AF899">
        <v>98040</v>
      </c>
    </row>
    <row r="900" spans="1:32" ht="405" x14ac:dyDescent="0.25">
      <c r="A900">
        <v>14031</v>
      </c>
      <c r="B900" t="s">
        <v>3712</v>
      </c>
      <c r="C900" t="s">
        <v>16820</v>
      </c>
      <c r="F900">
        <v>0</v>
      </c>
      <c r="G900" t="s">
        <v>20250</v>
      </c>
      <c r="H900" t="s">
        <v>43701</v>
      </c>
      <c r="I900">
        <v>0</v>
      </c>
      <c r="Q900" t="s">
        <v>63</v>
      </c>
      <c r="Z900" t="s">
        <v>34</v>
      </c>
      <c r="AA900" t="s">
        <v>22656</v>
      </c>
      <c r="AB900" s="1" t="s">
        <v>24614</v>
      </c>
      <c r="AC900" t="s">
        <v>24027</v>
      </c>
      <c r="AD900" t="s">
        <v>24615</v>
      </c>
      <c r="AE900" t="s">
        <v>102</v>
      </c>
      <c r="AF900">
        <v>97302</v>
      </c>
    </row>
    <row r="901" spans="1:32" hidden="1" x14ac:dyDescent="0.25">
      <c r="A901">
        <v>4610</v>
      </c>
      <c r="B901" t="s">
        <v>1203</v>
      </c>
      <c r="C901" t="s">
        <v>45</v>
      </c>
      <c r="F901">
        <v>0</v>
      </c>
      <c r="H901" t="s">
        <v>43697</v>
      </c>
      <c r="I901">
        <v>0</v>
      </c>
      <c r="Q901" t="s">
        <v>33</v>
      </c>
      <c r="Z901" t="s">
        <v>34</v>
      </c>
      <c r="AA901" t="s">
        <v>21029</v>
      </c>
      <c r="AB901" t="s">
        <v>21030</v>
      </c>
      <c r="AC901" t="s">
        <v>2406</v>
      </c>
      <c r="AD901" t="s">
        <v>21031</v>
      </c>
    </row>
    <row r="902" spans="1:32" hidden="1" x14ac:dyDescent="0.25">
      <c r="A902">
        <v>4402</v>
      </c>
      <c r="B902" t="s">
        <v>2046</v>
      </c>
      <c r="C902" t="s">
        <v>80</v>
      </c>
      <c r="F902">
        <v>0</v>
      </c>
      <c r="G902" t="s">
        <v>13098</v>
      </c>
      <c r="H902" t="s">
        <v>43701</v>
      </c>
      <c r="Q902" t="s">
        <v>33</v>
      </c>
      <c r="AA902" t="s">
        <v>13099</v>
      </c>
      <c r="AB902" t="s">
        <v>13100</v>
      </c>
      <c r="AC902" t="s">
        <v>13101</v>
      </c>
      <c r="AD902">
        <v>-173146</v>
      </c>
      <c r="AE902" t="s">
        <v>38</v>
      </c>
      <c r="AF902">
        <v>98155</v>
      </c>
    </row>
    <row r="903" spans="1:32" hidden="1" x14ac:dyDescent="0.25">
      <c r="A903">
        <v>6738</v>
      </c>
      <c r="B903" t="s">
        <v>489</v>
      </c>
      <c r="C903" t="s">
        <v>45</v>
      </c>
      <c r="F903">
        <v>0</v>
      </c>
      <c r="H903" t="s">
        <v>43697</v>
      </c>
      <c r="Q903" t="s">
        <v>33</v>
      </c>
      <c r="AA903" t="s">
        <v>2398</v>
      </c>
      <c r="AB903" t="s">
        <v>2399</v>
      </c>
      <c r="AC903" t="s">
        <v>2400</v>
      </c>
      <c r="AD903">
        <v>-160302</v>
      </c>
    </row>
    <row r="904" spans="1:32" ht="409.5" x14ac:dyDescent="0.25">
      <c r="A904">
        <v>975</v>
      </c>
      <c r="B904" t="s">
        <v>334</v>
      </c>
      <c r="C904" t="s">
        <v>45</v>
      </c>
      <c r="F904">
        <v>0</v>
      </c>
      <c r="G904" t="s">
        <v>20250</v>
      </c>
      <c r="H904" t="s">
        <v>43701</v>
      </c>
      <c r="Q904" t="s">
        <v>33</v>
      </c>
      <c r="Z904" t="s">
        <v>34</v>
      </c>
      <c r="AA904" t="s">
        <v>22656</v>
      </c>
      <c r="AB904" s="1" t="s">
        <v>23198</v>
      </c>
      <c r="AC904" t="s">
        <v>22580</v>
      </c>
      <c r="AD904">
        <v>-171032</v>
      </c>
      <c r="AE904" t="s">
        <v>102</v>
      </c>
      <c r="AF904">
        <v>97302</v>
      </c>
    </row>
    <row r="905" spans="1:32" ht="409.5" hidden="1" x14ac:dyDescent="0.25">
      <c r="A905">
        <v>18486</v>
      </c>
      <c r="B905" t="s">
        <v>73</v>
      </c>
      <c r="C905" t="s">
        <v>74</v>
      </c>
      <c r="F905">
        <v>0</v>
      </c>
      <c r="H905" t="s">
        <v>43697</v>
      </c>
      <c r="I905">
        <v>0</v>
      </c>
      <c r="Q905" t="s">
        <v>63</v>
      </c>
      <c r="Z905" t="s">
        <v>34</v>
      </c>
      <c r="AA905" t="s">
        <v>302</v>
      </c>
      <c r="AB905" s="1" t="s">
        <v>303</v>
      </c>
      <c r="AC905" t="s">
        <v>304</v>
      </c>
      <c r="AD905" t="s">
        <v>305</v>
      </c>
      <c r="AE905" t="s">
        <v>306</v>
      </c>
      <c r="AF905">
        <v>73112</v>
      </c>
    </row>
    <row r="906" spans="1:32" hidden="1" x14ac:dyDescent="0.25">
      <c r="A906">
        <v>17938</v>
      </c>
      <c r="B906" t="s">
        <v>773</v>
      </c>
      <c r="C906" t="s">
        <v>80</v>
      </c>
      <c r="F906">
        <v>0</v>
      </c>
      <c r="G906" t="s">
        <v>6257</v>
      </c>
      <c r="H906" t="s">
        <v>43698</v>
      </c>
      <c r="I906">
        <v>0</v>
      </c>
      <c r="Q906" t="s">
        <v>33</v>
      </c>
      <c r="Z906" t="s">
        <v>34</v>
      </c>
      <c r="AA906" t="s">
        <v>6258</v>
      </c>
      <c r="AB906" t="s">
        <v>6259</v>
      </c>
      <c r="AC906" t="s">
        <v>6260</v>
      </c>
      <c r="AD906" t="s">
        <v>6261</v>
      </c>
      <c r="AE906" t="s">
        <v>243</v>
      </c>
      <c r="AF906">
        <v>94591</v>
      </c>
    </row>
    <row r="907" spans="1:32" hidden="1" x14ac:dyDescent="0.25">
      <c r="A907">
        <v>6529</v>
      </c>
      <c r="B907" t="s">
        <v>79</v>
      </c>
      <c r="C907" t="s">
        <v>80</v>
      </c>
      <c r="F907">
        <v>0</v>
      </c>
      <c r="H907" t="s">
        <v>43697</v>
      </c>
      <c r="Q907" t="s">
        <v>33</v>
      </c>
      <c r="AA907" t="s">
        <v>26989</v>
      </c>
      <c r="AB907" t="s">
        <v>26990</v>
      </c>
      <c r="AC907" t="s">
        <v>26991</v>
      </c>
      <c r="AD907">
        <v>-170502</v>
      </c>
      <c r="AE907" t="s">
        <v>38</v>
      </c>
      <c r="AF907">
        <v>98382</v>
      </c>
    </row>
    <row r="908" spans="1:32" ht="409.5" x14ac:dyDescent="0.25">
      <c r="A908">
        <v>6879</v>
      </c>
      <c r="B908" t="s">
        <v>230</v>
      </c>
      <c r="C908" t="s">
        <v>45</v>
      </c>
      <c r="F908">
        <v>0</v>
      </c>
      <c r="G908" t="s">
        <v>20250</v>
      </c>
      <c r="H908" t="s">
        <v>43701</v>
      </c>
      <c r="Q908" t="s">
        <v>33</v>
      </c>
      <c r="Z908" t="s">
        <v>34</v>
      </c>
      <c r="AA908" t="s">
        <v>22656</v>
      </c>
      <c r="AB908" s="1" t="s">
        <v>23370</v>
      </c>
      <c r="AC908" t="s">
        <v>22580</v>
      </c>
      <c r="AD908">
        <v>-172928</v>
      </c>
    </row>
    <row r="909" spans="1:32" hidden="1" x14ac:dyDescent="0.25">
      <c r="A909">
        <v>11429</v>
      </c>
      <c r="B909" t="s">
        <v>2046</v>
      </c>
      <c r="C909" t="s">
        <v>80</v>
      </c>
      <c r="F909">
        <v>0</v>
      </c>
      <c r="G909" t="s">
        <v>1418</v>
      </c>
      <c r="H909" t="s">
        <v>43701</v>
      </c>
      <c r="Q909" t="s">
        <v>33</v>
      </c>
      <c r="AA909" t="s">
        <v>1419</v>
      </c>
      <c r="AB909" t="s">
        <v>16653</v>
      </c>
      <c r="AC909" t="s">
        <v>16654</v>
      </c>
      <c r="AD909">
        <v>-170124</v>
      </c>
      <c r="AE909" t="s">
        <v>38</v>
      </c>
      <c r="AF909">
        <v>98504</v>
      </c>
    </row>
    <row r="910" spans="1:32" hidden="1" x14ac:dyDescent="0.25">
      <c r="A910">
        <v>14077</v>
      </c>
      <c r="B910" t="s">
        <v>17015</v>
      </c>
      <c r="C910" t="s">
        <v>45</v>
      </c>
      <c r="F910">
        <v>0</v>
      </c>
      <c r="G910" t="s">
        <v>29655</v>
      </c>
      <c r="H910" t="s">
        <v>43701</v>
      </c>
      <c r="I910">
        <v>0</v>
      </c>
      <c r="Q910" t="s">
        <v>33</v>
      </c>
      <c r="AA910" t="s">
        <v>35062</v>
      </c>
      <c r="AB910" t="s">
        <v>35378</v>
      </c>
      <c r="AC910" t="s">
        <v>35379</v>
      </c>
      <c r="AD910" t="s">
        <v>35380</v>
      </c>
      <c r="AE910" t="s">
        <v>38</v>
      </c>
      <c r="AF910">
        <v>98501</v>
      </c>
    </row>
    <row r="911" spans="1:32" hidden="1" x14ac:dyDescent="0.25">
      <c r="A911">
        <v>13690</v>
      </c>
      <c r="B911" t="s">
        <v>1203</v>
      </c>
      <c r="C911" t="s">
        <v>45</v>
      </c>
      <c r="F911">
        <v>0</v>
      </c>
      <c r="H911" t="s">
        <v>43697</v>
      </c>
      <c r="I911">
        <v>0</v>
      </c>
      <c r="Q911" t="s">
        <v>155</v>
      </c>
      <c r="Y911">
        <v>15</v>
      </c>
      <c r="Z911" t="s">
        <v>34</v>
      </c>
      <c r="AA911" t="s">
        <v>4770</v>
      </c>
      <c r="AB911" t="s">
        <v>17773</v>
      </c>
      <c r="AC911" t="s">
        <v>17774</v>
      </c>
      <c r="AD911" t="s">
        <v>17775</v>
      </c>
      <c r="AE911" t="s">
        <v>38</v>
      </c>
      <c r="AF911">
        <v>98346</v>
      </c>
    </row>
    <row r="912" spans="1:32" hidden="1" x14ac:dyDescent="0.25">
      <c r="A912">
        <v>18766</v>
      </c>
      <c r="B912" t="s">
        <v>2046</v>
      </c>
      <c r="C912" t="s">
        <v>80</v>
      </c>
      <c r="F912">
        <v>0</v>
      </c>
      <c r="G912" t="s">
        <v>3107</v>
      </c>
      <c r="H912" t="s">
        <v>43701</v>
      </c>
      <c r="Q912" t="s">
        <v>33</v>
      </c>
      <c r="AA912" t="s">
        <v>13020</v>
      </c>
      <c r="AB912" t="s">
        <v>13021</v>
      </c>
      <c r="AC912" t="s">
        <v>13022</v>
      </c>
      <c r="AD912">
        <v>-161821</v>
      </c>
      <c r="AE912" t="s">
        <v>38</v>
      </c>
      <c r="AF912">
        <v>98201</v>
      </c>
    </row>
    <row r="913" spans="1:32" hidden="1" x14ac:dyDescent="0.25">
      <c r="A913">
        <v>4923</v>
      </c>
      <c r="B913" t="s">
        <v>79</v>
      </c>
      <c r="C913" t="s">
        <v>80</v>
      </c>
      <c r="F913">
        <v>0</v>
      </c>
      <c r="G913" t="s">
        <v>15649</v>
      </c>
      <c r="H913" t="s">
        <v>43701</v>
      </c>
      <c r="Q913" t="s">
        <v>33</v>
      </c>
      <c r="AA913" t="s">
        <v>15650</v>
      </c>
      <c r="AB913" t="s">
        <v>26088</v>
      </c>
      <c r="AC913" t="s">
        <v>26089</v>
      </c>
      <c r="AD913">
        <v>-170928</v>
      </c>
      <c r="AE913" t="s">
        <v>38</v>
      </c>
      <c r="AF913">
        <v>98104</v>
      </c>
    </row>
    <row r="914" spans="1:32" hidden="1" x14ac:dyDescent="0.25">
      <c r="A914">
        <v>18676</v>
      </c>
      <c r="B914" t="s">
        <v>489</v>
      </c>
      <c r="C914" t="s">
        <v>45</v>
      </c>
      <c r="F914">
        <v>0</v>
      </c>
      <c r="H914" t="s">
        <v>43697</v>
      </c>
      <c r="Q914" t="s">
        <v>63</v>
      </c>
      <c r="Z914" t="s">
        <v>34</v>
      </c>
      <c r="AA914" t="s">
        <v>460</v>
      </c>
      <c r="AB914" t="s">
        <v>43408</v>
      </c>
      <c r="AC914" t="s">
        <v>43409</v>
      </c>
      <c r="AD914">
        <v>-161715</v>
      </c>
      <c r="AE914" t="s">
        <v>38</v>
      </c>
      <c r="AF914">
        <v>98550</v>
      </c>
    </row>
    <row r="915" spans="1:32" ht="409.5" hidden="1" x14ac:dyDescent="0.25">
      <c r="A915">
        <v>5252</v>
      </c>
      <c r="B915" t="s">
        <v>334</v>
      </c>
      <c r="C915" t="s">
        <v>45</v>
      </c>
      <c r="F915">
        <v>0</v>
      </c>
      <c r="G915" t="s">
        <v>789</v>
      </c>
      <c r="H915" t="s">
        <v>43701</v>
      </c>
      <c r="I915">
        <v>0</v>
      </c>
      <c r="Q915" t="s">
        <v>33</v>
      </c>
      <c r="Z915" t="s">
        <v>34</v>
      </c>
      <c r="AA915" t="s">
        <v>790</v>
      </c>
      <c r="AB915" s="1" t="s">
        <v>27687</v>
      </c>
      <c r="AC915" t="s">
        <v>27688</v>
      </c>
      <c r="AD915" t="s">
        <v>27689</v>
      </c>
      <c r="AE915" t="s">
        <v>38</v>
      </c>
      <c r="AF915">
        <v>98326</v>
      </c>
    </row>
    <row r="916" spans="1:32" ht="409.5" hidden="1" x14ac:dyDescent="0.25">
      <c r="A916">
        <v>10567</v>
      </c>
      <c r="B916" t="s">
        <v>73</v>
      </c>
      <c r="C916" t="s">
        <v>74</v>
      </c>
      <c r="F916">
        <v>0</v>
      </c>
      <c r="H916" t="s">
        <v>43697</v>
      </c>
      <c r="Q916" t="s">
        <v>63</v>
      </c>
      <c r="Z916" t="s">
        <v>34</v>
      </c>
      <c r="AA916" t="s">
        <v>6276</v>
      </c>
      <c r="AB916" s="1" t="s">
        <v>6277</v>
      </c>
      <c r="AC916" t="s">
        <v>6278</v>
      </c>
      <c r="AD916">
        <v>-180418</v>
      </c>
      <c r="AE916" t="s">
        <v>38</v>
      </c>
      <c r="AF916">
        <v>98225</v>
      </c>
    </row>
    <row r="917" spans="1:32" hidden="1" x14ac:dyDescent="0.25">
      <c r="A917">
        <v>14499</v>
      </c>
      <c r="B917" t="s">
        <v>96</v>
      </c>
      <c r="C917" t="s">
        <v>97</v>
      </c>
      <c r="F917">
        <v>0</v>
      </c>
      <c r="H917" t="s">
        <v>43697</v>
      </c>
      <c r="Q917" t="s">
        <v>1</v>
      </c>
      <c r="AA917" t="s">
        <v>22400</v>
      </c>
      <c r="AB917" t="s">
        <v>38714</v>
      </c>
      <c r="AC917" t="s">
        <v>38715</v>
      </c>
      <c r="AD917">
        <v>-181567</v>
      </c>
    </row>
    <row r="918" spans="1:32" hidden="1" x14ac:dyDescent="0.25">
      <c r="A918">
        <v>941</v>
      </c>
      <c r="B918" t="s">
        <v>178</v>
      </c>
      <c r="C918" t="s">
        <v>179</v>
      </c>
      <c r="F918">
        <v>0</v>
      </c>
      <c r="H918" t="s">
        <v>43697</v>
      </c>
      <c r="Q918" t="s">
        <v>33</v>
      </c>
      <c r="Y918">
        <v>15</v>
      </c>
      <c r="Z918" t="s">
        <v>34</v>
      </c>
      <c r="AA918" t="s">
        <v>35817</v>
      </c>
      <c r="AB918" t="s">
        <v>35818</v>
      </c>
      <c r="AC918" t="s">
        <v>35819</v>
      </c>
      <c r="AD918">
        <v>-180125</v>
      </c>
      <c r="AE918" t="s">
        <v>38</v>
      </c>
      <c r="AF918">
        <v>98401</v>
      </c>
    </row>
    <row r="919" spans="1:32" ht="409.5" hidden="1" x14ac:dyDescent="0.25">
      <c r="A919">
        <v>13911</v>
      </c>
      <c r="B919" t="s">
        <v>739</v>
      </c>
      <c r="C919" t="s">
        <v>686</v>
      </c>
      <c r="F919">
        <v>0</v>
      </c>
      <c r="H919" t="s">
        <v>43697</v>
      </c>
      <c r="Q919" t="s">
        <v>33</v>
      </c>
      <c r="AA919" t="s">
        <v>29776</v>
      </c>
      <c r="AB919" s="1" t="s">
        <v>29777</v>
      </c>
      <c r="AC919" t="s">
        <v>29766</v>
      </c>
      <c r="AD919">
        <v>-161490</v>
      </c>
      <c r="AE919" t="s">
        <v>38</v>
      </c>
      <c r="AF919">
        <v>90607</v>
      </c>
    </row>
    <row r="920" spans="1:32" hidden="1" x14ac:dyDescent="0.25">
      <c r="A920">
        <v>2814</v>
      </c>
      <c r="B920" t="s">
        <v>2046</v>
      </c>
      <c r="C920" t="s">
        <v>80</v>
      </c>
      <c r="F920">
        <v>0</v>
      </c>
      <c r="H920" t="s">
        <v>43697</v>
      </c>
      <c r="Q920" t="s">
        <v>33</v>
      </c>
      <c r="AA920" t="s">
        <v>15628</v>
      </c>
      <c r="AB920" t="s">
        <v>15629</v>
      </c>
      <c r="AC920" t="s">
        <v>15630</v>
      </c>
      <c r="AD920">
        <v>-163400</v>
      </c>
      <c r="AE920" t="s">
        <v>38</v>
      </c>
      <c r="AF920">
        <v>98223</v>
      </c>
    </row>
    <row r="921" spans="1:32" ht="409.5" x14ac:dyDescent="0.25">
      <c r="A921">
        <v>9614</v>
      </c>
      <c r="B921" t="s">
        <v>489</v>
      </c>
      <c r="C921" t="s">
        <v>45</v>
      </c>
      <c r="F921">
        <v>0</v>
      </c>
      <c r="G921" t="s">
        <v>20250</v>
      </c>
      <c r="H921" t="s">
        <v>43701</v>
      </c>
      <c r="Q921" t="s">
        <v>33</v>
      </c>
      <c r="Z921" t="s">
        <v>34</v>
      </c>
      <c r="AA921" t="s">
        <v>22643</v>
      </c>
      <c r="AB921" s="1" t="s">
        <v>22829</v>
      </c>
      <c r="AC921" t="s">
        <v>22580</v>
      </c>
      <c r="AD921">
        <v>-161123</v>
      </c>
      <c r="AE921" t="s">
        <v>102</v>
      </c>
      <c r="AF921">
        <v>97302</v>
      </c>
    </row>
    <row r="922" spans="1:32" ht="409.5" x14ac:dyDescent="0.25">
      <c r="A922">
        <v>13833</v>
      </c>
      <c r="B922" t="s">
        <v>230</v>
      </c>
      <c r="C922" t="s">
        <v>45</v>
      </c>
      <c r="F922">
        <v>0</v>
      </c>
      <c r="G922" t="s">
        <v>20250</v>
      </c>
      <c r="H922" t="s">
        <v>43701</v>
      </c>
      <c r="Q922" t="s">
        <v>33</v>
      </c>
      <c r="Y922">
        <v>15</v>
      </c>
      <c r="Z922" t="s">
        <v>34</v>
      </c>
      <c r="AA922" t="s">
        <v>22656</v>
      </c>
      <c r="AB922" s="1" t="s">
        <v>23436</v>
      </c>
      <c r="AC922" t="s">
        <v>22580</v>
      </c>
      <c r="AD922">
        <v>-180413</v>
      </c>
    </row>
    <row r="923" spans="1:32" ht="409.5" hidden="1" x14ac:dyDescent="0.25">
      <c r="A923">
        <v>12350</v>
      </c>
      <c r="B923" t="s">
        <v>96</v>
      </c>
      <c r="C923" t="s">
        <v>97</v>
      </c>
      <c r="F923">
        <v>0</v>
      </c>
      <c r="H923" t="s">
        <v>43697</v>
      </c>
      <c r="I923">
        <v>0</v>
      </c>
      <c r="Q923" t="s">
        <v>33</v>
      </c>
      <c r="Z923" t="s">
        <v>34</v>
      </c>
      <c r="AA923" t="s">
        <v>2893</v>
      </c>
      <c r="AB923" s="1" t="s">
        <v>35794</v>
      </c>
      <c r="AC923" t="s">
        <v>35795</v>
      </c>
      <c r="AD923" t="s">
        <v>35796</v>
      </c>
      <c r="AE923" t="s">
        <v>38</v>
      </c>
      <c r="AF923">
        <v>98649</v>
      </c>
    </row>
    <row r="924" spans="1:32" hidden="1" x14ac:dyDescent="0.25">
      <c r="A924">
        <v>16202</v>
      </c>
      <c r="B924" t="s">
        <v>2046</v>
      </c>
      <c r="C924" t="s">
        <v>80</v>
      </c>
      <c r="F924">
        <v>0</v>
      </c>
      <c r="G924" t="s">
        <v>11387</v>
      </c>
      <c r="H924" t="s">
        <v>43698</v>
      </c>
      <c r="Q924" t="s">
        <v>33</v>
      </c>
      <c r="AA924" t="s">
        <v>11388</v>
      </c>
      <c r="AB924" t="s">
        <v>11389</v>
      </c>
      <c r="AC924" t="s">
        <v>11390</v>
      </c>
      <c r="AD924">
        <v>-173191</v>
      </c>
      <c r="AE924" t="s">
        <v>5301</v>
      </c>
      <c r="AF924" t="s">
        <v>11391</v>
      </c>
    </row>
    <row r="925" spans="1:32" ht="409.5" hidden="1" x14ac:dyDescent="0.25">
      <c r="A925">
        <v>17219</v>
      </c>
      <c r="B925" t="s">
        <v>96</v>
      </c>
      <c r="C925" t="s">
        <v>97</v>
      </c>
      <c r="F925">
        <v>0</v>
      </c>
      <c r="G925" t="s">
        <v>30834</v>
      </c>
      <c r="H925" t="s">
        <v>43701</v>
      </c>
      <c r="I925">
        <v>0</v>
      </c>
      <c r="Q925" t="s">
        <v>33</v>
      </c>
      <c r="Z925" t="s">
        <v>34</v>
      </c>
      <c r="AA925" t="s">
        <v>268</v>
      </c>
      <c r="AB925" s="1" t="s">
        <v>32323</v>
      </c>
      <c r="AC925" t="s">
        <v>32324</v>
      </c>
      <c r="AD925" t="s">
        <v>32325</v>
      </c>
    </row>
    <row r="926" spans="1:32" hidden="1" x14ac:dyDescent="0.25">
      <c r="A926">
        <v>18979</v>
      </c>
      <c r="B926" t="s">
        <v>677</v>
      </c>
      <c r="C926" t="s">
        <v>80</v>
      </c>
      <c r="F926">
        <v>0</v>
      </c>
      <c r="G926" t="s">
        <v>7492</v>
      </c>
      <c r="H926" t="s">
        <v>43701</v>
      </c>
      <c r="Q926" t="s">
        <v>33</v>
      </c>
      <c r="AA926" t="s">
        <v>13624</v>
      </c>
      <c r="AB926" t="s">
        <v>27913</v>
      </c>
      <c r="AC926" t="s">
        <v>27914</v>
      </c>
      <c r="AD926">
        <v>-160284</v>
      </c>
      <c r="AE926" t="s">
        <v>38</v>
      </c>
      <c r="AF926">
        <v>98201</v>
      </c>
    </row>
    <row r="927" spans="1:32" hidden="1" x14ac:dyDescent="0.25">
      <c r="A927">
        <v>8126</v>
      </c>
      <c r="B927" t="s">
        <v>489</v>
      </c>
      <c r="C927" t="s">
        <v>45</v>
      </c>
      <c r="F927">
        <v>0</v>
      </c>
      <c r="H927" t="s">
        <v>43697</v>
      </c>
      <c r="Q927" t="s">
        <v>33</v>
      </c>
      <c r="AA927" t="s">
        <v>33703</v>
      </c>
      <c r="AB927" t="s">
        <v>35894</v>
      </c>
      <c r="AC927" t="s">
        <v>35877</v>
      </c>
      <c r="AD927">
        <v>-181621</v>
      </c>
      <c r="AE927" t="s">
        <v>38</v>
      </c>
      <c r="AF927">
        <v>99301</v>
      </c>
    </row>
    <row r="928" spans="1:32" hidden="1" x14ac:dyDescent="0.25">
      <c r="A928">
        <v>1669</v>
      </c>
      <c r="B928" t="s">
        <v>685</v>
      </c>
      <c r="C928" t="s">
        <v>686</v>
      </c>
      <c r="F928">
        <v>0</v>
      </c>
      <c r="H928" t="s">
        <v>43697</v>
      </c>
      <c r="I928">
        <v>0</v>
      </c>
      <c r="Q928" t="s">
        <v>33</v>
      </c>
      <c r="AA928" t="s">
        <v>34498</v>
      </c>
      <c r="AB928" t="s">
        <v>34436</v>
      </c>
      <c r="AC928" t="s">
        <v>34436</v>
      </c>
      <c r="AD928" t="s">
        <v>34499</v>
      </c>
    </row>
    <row r="929" spans="1:32" ht="409.5" hidden="1" x14ac:dyDescent="0.25">
      <c r="A929">
        <v>2235</v>
      </c>
      <c r="B929" t="s">
        <v>276</v>
      </c>
      <c r="C929" t="s">
        <v>45</v>
      </c>
      <c r="F929">
        <v>0</v>
      </c>
      <c r="H929" t="s">
        <v>43697</v>
      </c>
      <c r="I929">
        <v>0</v>
      </c>
      <c r="P929" t="s">
        <v>19556</v>
      </c>
      <c r="Q929" t="s">
        <v>33</v>
      </c>
      <c r="Z929" t="s">
        <v>34</v>
      </c>
      <c r="AA929" t="s">
        <v>19557</v>
      </c>
      <c r="AB929" s="1" t="s">
        <v>19558</v>
      </c>
      <c r="AC929" t="s">
        <v>19552</v>
      </c>
      <c r="AD929" t="s">
        <v>19559</v>
      </c>
      <c r="AE929" t="s">
        <v>38</v>
      </c>
      <c r="AF929">
        <v>98502</v>
      </c>
    </row>
    <row r="930" spans="1:32" hidden="1" x14ac:dyDescent="0.25">
      <c r="A930">
        <v>682</v>
      </c>
      <c r="B930" t="s">
        <v>489</v>
      </c>
      <c r="C930" t="s">
        <v>45</v>
      </c>
      <c r="F930">
        <v>0</v>
      </c>
      <c r="H930" t="s">
        <v>43697</v>
      </c>
      <c r="Q930" t="s">
        <v>33</v>
      </c>
      <c r="AA930" t="s">
        <v>2394</v>
      </c>
      <c r="AB930" t="s">
        <v>2395</v>
      </c>
      <c r="AC930" t="s">
        <v>2393</v>
      </c>
      <c r="AD930">
        <v>-160515</v>
      </c>
    </row>
    <row r="931" spans="1:32" ht="409.5" hidden="1" x14ac:dyDescent="0.25">
      <c r="A931">
        <v>2025</v>
      </c>
      <c r="B931" t="s">
        <v>124</v>
      </c>
      <c r="C931" t="s">
        <v>45</v>
      </c>
      <c r="F931">
        <v>0</v>
      </c>
      <c r="H931" t="s">
        <v>43697</v>
      </c>
      <c r="Q931" t="s">
        <v>33</v>
      </c>
      <c r="AA931" t="s">
        <v>17561</v>
      </c>
      <c r="AB931" s="1" t="s">
        <v>17562</v>
      </c>
      <c r="AC931" t="s">
        <v>17563</v>
      </c>
      <c r="AD931">
        <v>-161710</v>
      </c>
    </row>
    <row r="932" spans="1:32" hidden="1" x14ac:dyDescent="0.25">
      <c r="A932">
        <v>13826</v>
      </c>
      <c r="B932" t="s">
        <v>2046</v>
      </c>
      <c r="C932" t="s">
        <v>80</v>
      </c>
      <c r="F932">
        <v>0</v>
      </c>
      <c r="G932" t="s">
        <v>11653</v>
      </c>
      <c r="H932" t="s">
        <v>43698</v>
      </c>
      <c r="Q932" t="s">
        <v>33</v>
      </c>
      <c r="AA932" t="s">
        <v>11654</v>
      </c>
      <c r="AB932" t="s">
        <v>13860</v>
      </c>
      <c r="AC932" t="s">
        <v>13861</v>
      </c>
      <c r="AD932">
        <v>-160568</v>
      </c>
      <c r="AE932" t="s">
        <v>38</v>
      </c>
      <c r="AF932">
        <v>99202</v>
      </c>
    </row>
    <row r="933" spans="1:32" hidden="1" x14ac:dyDescent="0.25">
      <c r="A933">
        <v>13440</v>
      </c>
      <c r="B933" t="s">
        <v>334</v>
      </c>
      <c r="C933" t="s">
        <v>45</v>
      </c>
      <c r="F933">
        <v>0</v>
      </c>
      <c r="G933" t="s">
        <v>5533</v>
      </c>
      <c r="H933" t="s">
        <v>43698</v>
      </c>
      <c r="Q933" t="s">
        <v>33</v>
      </c>
      <c r="Z933" t="s">
        <v>34</v>
      </c>
      <c r="AA933" t="s">
        <v>6726</v>
      </c>
      <c r="AB933" t="s">
        <v>19190</v>
      </c>
      <c r="AC933" t="s">
        <v>19191</v>
      </c>
      <c r="AD933">
        <v>-172822</v>
      </c>
      <c r="AE933" t="s">
        <v>38</v>
      </c>
      <c r="AF933">
        <v>98001</v>
      </c>
    </row>
    <row r="934" spans="1:32" ht="409.5" hidden="1" x14ac:dyDescent="0.25">
      <c r="A934">
        <v>4806</v>
      </c>
      <c r="B934" t="s">
        <v>489</v>
      </c>
      <c r="C934" t="s">
        <v>45</v>
      </c>
      <c r="F934">
        <v>0</v>
      </c>
      <c r="H934" t="s">
        <v>43697</v>
      </c>
      <c r="Q934" t="s">
        <v>33</v>
      </c>
      <c r="Y934">
        <v>15</v>
      </c>
      <c r="Z934" t="s">
        <v>34</v>
      </c>
      <c r="AA934" t="s">
        <v>3195</v>
      </c>
      <c r="AB934" s="1" t="s">
        <v>18596</v>
      </c>
      <c r="AC934" t="s">
        <v>18597</v>
      </c>
      <c r="AD934">
        <v>-180519</v>
      </c>
    </row>
    <row r="935" spans="1:32" ht="409.5" hidden="1" x14ac:dyDescent="0.25">
      <c r="A935">
        <v>12230</v>
      </c>
      <c r="B935" t="s">
        <v>489</v>
      </c>
      <c r="C935" t="s">
        <v>45</v>
      </c>
      <c r="F935">
        <v>0</v>
      </c>
      <c r="H935" t="s">
        <v>43697</v>
      </c>
      <c r="Q935" t="s">
        <v>33</v>
      </c>
      <c r="Z935" t="s">
        <v>34</v>
      </c>
      <c r="AA935" t="s">
        <v>86</v>
      </c>
      <c r="AB935" s="1" t="s">
        <v>18866</v>
      </c>
      <c r="AC935" t="s">
        <v>18867</v>
      </c>
      <c r="AD935">
        <v>-161226</v>
      </c>
      <c r="AE935" t="s">
        <v>38</v>
      </c>
      <c r="AF935">
        <v>98043</v>
      </c>
    </row>
    <row r="936" spans="1:32" hidden="1" x14ac:dyDescent="0.25">
      <c r="A936">
        <v>14265</v>
      </c>
      <c r="B936" t="s">
        <v>2046</v>
      </c>
      <c r="C936" t="s">
        <v>80</v>
      </c>
      <c r="F936">
        <v>0</v>
      </c>
      <c r="G936" t="s">
        <v>6769</v>
      </c>
      <c r="H936" t="s">
        <v>43701</v>
      </c>
      <c r="I936">
        <v>0</v>
      </c>
      <c r="Q936" t="s">
        <v>33</v>
      </c>
      <c r="AA936" t="s">
        <v>6770</v>
      </c>
      <c r="AB936" t="s">
        <v>6771</v>
      </c>
      <c r="AC936" t="s">
        <v>6767</v>
      </c>
      <c r="AD936" t="s">
        <v>6772</v>
      </c>
      <c r="AE936" t="s">
        <v>38</v>
      </c>
      <c r="AF936">
        <v>98198</v>
      </c>
    </row>
    <row r="937" spans="1:32" hidden="1" x14ac:dyDescent="0.25">
      <c r="A937">
        <v>7792</v>
      </c>
      <c r="B937" t="s">
        <v>334</v>
      </c>
      <c r="C937" t="s">
        <v>45</v>
      </c>
      <c r="F937">
        <v>0</v>
      </c>
      <c r="G937" t="s">
        <v>11585</v>
      </c>
      <c r="H937" t="s">
        <v>43701</v>
      </c>
      <c r="Q937" t="s">
        <v>33</v>
      </c>
      <c r="Y937">
        <v>15</v>
      </c>
      <c r="Z937" t="s">
        <v>34</v>
      </c>
      <c r="AA937" t="s">
        <v>35633</v>
      </c>
      <c r="AB937" t="s">
        <v>35634</v>
      </c>
      <c r="AC937" t="s">
        <v>35635</v>
      </c>
      <c r="AD937">
        <v>-181064</v>
      </c>
      <c r="AE937" t="s">
        <v>38</v>
      </c>
      <c r="AF937">
        <v>98267</v>
      </c>
    </row>
    <row r="938" spans="1:32" ht="409.5" hidden="1" x14ac:dyDescent="0.25">
      <c r="A938">
        <v>9910</v>
      </c>
      <c r="B938" t="s">
        <v>73</v>
      </c>
      <c r="C938" t="s">
        <v>74</v>
      </c>
      <c r="F938">
        <v>0</v>
      </c>
      <c r="H938" t="s">
        <v>43697</v>
      </c>
      <c r="Q938" t="s">
        <v>63</v>
      </c>
      <c r="Z938" t="s">
        <v>34</v>
      </c>
      <c r="AA938" t="s">
        <v>28699</v>
      </c>
      <c r="AB938" s="1" t="s">
        <v>28700</v>
      </c>
      <c r="AC938" t="s">
        <v>28701</v>
      </c>
      <c r="AD938">
        <v>-170420</v>
      </c>
      <c r="AE938" t="s">
        <v>38</v>
      </c>
      <c r="AF938">
        <v>98119</v>
      </c>
    </row>
    <row r="939" spans="1:32" hidden="1" x14ac:dyDescent="0.25">
      <c r="A939">
        <v>6413</v>
      </c>
      <c r="B939" t="s">
        <v>178</v>
      </c>
      <c r="C939" t="s">
        <v>179</v>
      </c>
      <c r="F939">
        <v>0</v>
      </c>
      <c r="H939" t="s">
        <v>43697</v>
      </c>
      <c r="Q939" t="s">
        <v>33</v>
      </c>
      <c r="Z939" t="s">
        <v>34</v>
      </c>
      <c r="AA939" t="s">
        <v>20645</v>
      </c>
      <c r="AB939" t="s">
        <v>37605</v>
      </c>
      <c r="AC939" t="s">
        <v>37606</v>
      </c>
      <c r="AD939">
        <v>-160167</v>
      </c>
      <c r="AE939" t="s">
        <v>38</v>
      </c>
    </row>
    <row r="940" spans="1:32" hidden="1" x14ac:dyDescent="0.25">
      <c r="A940">
        <v>6872</v>
      </c>
      <c r="B940" t="s">
        <v>73</v>
      </c>
      <c r="C940" t="s">
        <v>74</v>
      </c>
      <c r="F940">
        <v>0</v>
      </c>
      <c r="G940" t="s">
        <v>18979</v>
      </c>
      <c r="H940" t="s">
        <v>43701</v>
      </c>
      <c r="I940">
        <v>0</v>
      </c>
      <c r="Q940" t="s">
        <v>33</v>
      </c>
      <c r="AA940" t="s">
        <v>41749</v>
      </c>
      <c r="AB940" t="s">
        <v>41750</v>
      </c>
      <c r="AC940" t="s">
        <v>41751</v>
      </c>
      <c r="AD940" t="s">
        <v>41752</v>
      </c>
    </row>
    <row r="941" spans="1:32" hidden="1" x14ac:dyDescent="0.25">
      <c r="A941">
        <v>1324</v>
      </c>
      <c r="B941" t="s">
        <v>96</v>
      </c>
      <c r="C941" t="s">
        <v>97</v>
      </c>
      <c r="F941">
        <v>0</v>
      </c>
      <c r="H941" t="s">
        <v>43697</v>
      </c>
      <c r="I941">
        <v>0</v>
      </c>
      <c r="Q941" t="s">
        <v>33</v>
      </c>
      <c r="Z941" t="s">
        <v>34</v>
      </c>
      <c r="AA941" t="s">
        <v>36124</v>
      </c>
      <c r="AB941" t="s">
        <v>36125</v>
      </c>
      <c r="AC941" t="s">
        <v>36126</v>
      </c>
      <c r="AD941" t="s">
        <v>36127</v>
      </c>
      <c r="AE941" t="s">
        <v>38</v>
      </c>
      <c r="AF941">
        <v>98666</v>
      </c>
    </row>
    <row r="942" spans="1:32" hidden="1" x14ac:dyDescent="0.25">
      <c r="A942">
        <v>7207</v>
      </c>
      <c r="B942" t="s">
        <v>677</v>
      </c>
      <c r="C942" t="s">
        <v>80</v>
      </c>
      <c r="F942">
        <v>0</v>
      </c>
      <c r="G942" t="s">
        <v>3155</v>
      </c>
      <c r="H942" t="s">
        <v>43701</v>
      </c>
      <c r="Q942" t="s">
        <v>33</v>
      </c>
      <c r="AA942" t="s">
        <v>7753</v>
      </c>
      <c r="AB942" t="s">
        <v>27790</v>
      </c>
      <c r="AC942" t="s">
        <v>27791</v>
      </c>
      <c r="AD942">
        <v>-161001</v>
      </c>
      <c r="AE942" t="s">
        <v>38</v>
      </c>
      <c r="AF942">
        <v>99352</v>
      </c>
    </row>
    <row r="943" spans="1:32" hidden="1" x14ac:dyDescent="0.25">
      <c r="A943">
        <v>7936</v>
      </c>
      <c r="B943" t="s">
        <v>677</v>
      </c>
      <c r="C943" t="s">
        <v>80</v>
      </c>
      <c r="F943">
        <v>0</v>
      </c>
      <c r="G943" t="s">
        <v>1418</v>
      </c>
      <c r="H943" t="s">
        <v>43701</v>
      </c>
      <c r="I943">
        <v>0</v>
      </c>
      <c r="Q943" t="s">
        <v>33</v>
      </c>
      <c r="AA943" t="s">
        <v>5784</v>
      </c>
      <c r="AB943" t="s">
        <v>32010</v>
      </c>
      <c r="AC943" t="s">
        <v>32011</v>
      </c>
      <c r="AD943" t="s">
        <v>32012</v>
      </c>
      <c r="AE943" t="s">
        <v>38</v>
      </c>
      <c r="AF943">
        <v>98504</v>
      </c>
    </row>
    <row r="944" spans="1:32" ht="409.5" hidden="1" x14ac:dyDescent="0.25">
      <c r="A944">
        <v>8658</v>
      </c>
      <c r="B944" t="s">
        <v>2046</v>
      </c>
      <c r="C944" t="s">
        <v>80</v>
      </c>
      <c r="F944">
        <v>0</v>
      </c>
      <c r="G944" t="s">
        <v>10735</v>
      </c>
      <c r="H944" t="s">
        <v>43701</v>
      </c>
      <c r="Q944" t="s">
        <v>33</v>
      </c>
      <c r="AA944" t="s">
        <v>10736</v>
      </c>
      <c r="AB944" s="1" t="s">
        <v>10742</v>
      </c>
      <c r="AC944" t="s">
        <v>10738</v>
      </c>
      <c r="AD944">
        <v>-171256</v>
      </c>
      <c r="AE944" t="s">
        <v>38</v>
      </c>
      <c r="AF944">
        <v>98424</v>
      </c>
    </row>
    <row r="945" spans="1:32" hidden="1" x14ac:dyDescent="0.25">
      <c r="A945">
        <v>9369</v>
      </c>
      <c r="B945" t="s">
        <v>79</v>
      </c>
      <c r="C945" t="s">
        <v>80</v>
      </c>
      <c r="F945">
        <v>0</v>
      </c>
      <c r="G945" t="s">
        <v>3107</v>
      </c>
      <c r="H945" t="s">
        <v>43701</v>
      </c>
      <c r="Q945" t="s">
        <v>6489</v>
      </c>
      <c r="AA945" t="s">
        <v>13020</v>
      </c>
      <c r="AB945" t="s">
        <v>26920</v>
      </c>
      <c r="AC945" t="s">
        <v>26921</v>
      </c>
      <c r="AD945">
        <v>-181746</v>
      </c>
      <c r="AE945" t="s">
        <v>38</v>
      </c>
      <c r="AF945">
        <v>98201</v>
      </c>
    </row>
    <row r="946" spans="1:32" hidden="1" x14ac:dyDescent="0.25">
      <c r="A946">
        <v>10394</v>
      </c>
      <c r="B946" t="s">
        <v>489</v>
      </c>
      <c r="C946" t="s">
        <v>45</v>
      </c>
      <c r="F946">
        <v>0</v>
      </c>
      <c r="H946" t="s">
        <v>43697</v>
      </c>
      <c r="Q946" t="s">
        <v>33</v>
      </c>
      <c r="Z946" t="s">
        <v>34</v>
      </c>
      <c r="AA946" t="s">
        <v>18904</v>
      </c>
      <c r="AB946" t="s">
        <v>18905</v>
      </c>
      <c r="AC946" t="s">
        <v>18906</v>
      </c>
      <c r="AD946">
        <v>-160642</v>
      </c>
      <c r="AE946" t="s">
        <v>38</v>
      </c>
      <c r="AF946">
        <v>98052</v>
      </c>
    </row>
    <row r="947" spans="1:32" hidden="1" x14ac:dyDescent="0.25">
      <c r="A947">
        <v>13991</v>
      </c>
      <c r="B947" t="s">
        <v>685</v>
      </c>
      <c r="C947" t="s">
        <v>686</v>
      </c>
      <c r="F947">
        <v>0</v>
      </c>
      <c r="H947" t="s">
        <v>43697</v>
      </c>
      <c r="I947">
        <v>0</v>
      </c>
      <c r="Q947" t="s">
        <v>33</v>
      </c>
      <c r="AA947" t="s">
        <v>33114</v>
      </c>
      <c r="AB947" t="s">
        <v>34415</v>
      </c>
      <c r="AC947" t="s">
        <v>34406</v>
      </c>
      <c r="AD947" t="s">
        <v>34416</v>
      </c>
      <c r="AE947" t="s">
        <v>38</v>
      </c>
      <c r="AF947">
        <v>98503</v>
      </c>
    </row>
    <row r="948" spans="1:32" hidden="1" x14ac:dyDescent="0.25">
      <c r="A948">
        <v>15164</v>
      </c>
      <c r="B948" t="s">
        <v>677</v>
      </c>
      <c r="C948" t="s">
        <v>80</v>
      </c>
      <c r="F948">
        <v>0</v>
      </c>
      <c r="G948" t="s">
        <v>6791</v>
      </c>
      <c r="H948" t="s">
        <v>43701</v>
      </c>
      <c r="I948">
        <v>0</v>
      </c>
      <c r="Q948" t="s">
        <v>33</v>
      </c>
      <c r="AA948" t="s">
        <v>6792</v>
      </c>
      <c r="AB948" t="s">
        <v>6793</v>
      </c>
      <c r="AC948" t="s">
        <v>6794</v>
      </c>
      <c r="AD948" t="s">
        <v>6795</v>
      </c>
      <c r="AE948" t="s">
        <v>38</v>
      </c>
      <c r="AF948">
        <v>98033</v>
      </c>
    </row>
    <row r="949" spans="1:32" ht="405" hidden="1" x14ac:dyDescent="0.25">
      <c r="A949">
        <v>6376</v>
      </c>
      <c r="B949" t="s">
        <v>773</v>
      </c>
      <c r="C949" t="s">
        <v>80</v>
      </c>
      <c r="F949">
        <v>0</v>
      </c>
      <c r="H949" t="s">
        <v>43697</v>
      </c>
      <c r="I949">
        <v>0</v>
      </c>
      <c r="Q949" t="s">
        <v>33</v>
      </c>
      <c r="Z949" t="s">
        <v>34</v>
      </c>
      <c r="AA949" t="s">
        <v>5772</v>
      </c>
      <c r="AB949" s="1" t="s">
        <v>5773</v>
      </c>
      <c r="AC949" t="s">
        <v>5774</v>
      </c>
      <c r="AD949" t="s">
        <v>5775</v>
      </c>
      <c r="AE949" t="s">
        <v>38</v>
      </c>
      <c r="AF949">
        <v>99208</v>
      </c>
    </row>
    <row r="950" spans="1:32" ht="409.5" hidden="1" x14ac:dyDescent="0.25">
      <c r="A950">
        <v>10529</v>
      </c>
      <c r="B950" t="s">
        <v>230</v>
      </c>
      <c r="C950" t="s">
        <v>45</v>
      </c>
      <c r="F950">
        <v>0</v>
      </c>
      <c r="H950" t="s">
        <v>43697</v>
      </c>
      <c r="Q950" t="s">
        <v>33</v>
      </c>
      <c r="Y950">
        <v>15</v>
      </c>
      <c r="Z950" t="s">
        <v>34</v>
      </c>
      <c r="AA950" t="s">
        <v>22317</v>
      </c>
      <c r="AB950" s="1" t="s">
        <v>23470</v>
      </c>
      <c r="AC950" t="s">
        <v>22580</v>
      </c>
      <c r="AD950">
        <v>-180790</v>
      </c>
    </row>
    <row r="951" spans="1:32" hidden="1" x14ac:dyDescent="0.25">
      <c r="A951">
        <v>5317</v>
      </c>
      <c r="B951" t="s">
        <v>739</v>
      </c>
      <c r="C951" t="s">
        <v>686</v>
      </c>
      <c r="F951">
        <v>0</v>
      </c>
      <c r="G951" t="s">
        <v>5901</v>
      </c>
      <c r="H951" t="s">
        <v>43701</v>
      </c>
      <c r="I951">
        <v>0</v>
      </c>
      <c r="Q951" t="s">
        <v>33</v>
      </c>
      <c r="AA951" t="s">
        <v>29596</v>
      </c>
      <c r="AB951" t="s">
        <v>29597</v>
      </c>
      <c r="AC951" t="s">
        <v>29589</v>
      </c>
      <c r="AD951" t="s">
        <v>29598</v>
      </c>
      <c r="AE951" t="s">
        <v>38</v>
      </c>
      <c r="AF951">
        <v>98504</v>
      </c>
    </row>
    <row r="952" spans="1:32" ht="409.5" hidden="1" x14ac:dyDescent="0.25">
      <c r="A952">
        <v>2303</v>
      </c>
      <c r="B952" t="s">
        <v>2046</v>
      </c>
      <c r="C952" t="s">
        <v>80</v>
      </c>
      <c r="F952">
        <v>0</v>
      </c>
      <c r="G952" t="s">
        <v>6889</v>
      </c>
      <c r="H952" t="s">
        <v>43701</v>
      </c>
      <c r="I952">
        <v>0</v>
      </c>
      <c r="Q952" t="s">
        <v>33</v>
      </c>
      <c r="AA952" t="s">
        <v>6890</v>
      </c>
      <c r="AB952" s="1" t="s">
        <v>14833</v>
      </c>
      <c r="AC952" t="s">
        <v>14834</v>
      </c>
      <c r="AD952" t="s">
        <v>14835</v>
      </c>
      <c r="AE952" t="s">
        <v>38</v>
      </c>
      <c r="AF952">
        <v>98027</v>
      </c>
    </row>
    <row r="953" spans="1:32" hidden="1" x14ac:dyDescent="0.25">
      <c r="A953">
        <v>15582</v>
      </c>
      <c r="B953" t="s">
        <v>230</v>
      </c>
      <c r="C953" t="s">
        <v>45</v>
      </c>
      <c r="F953">
        <v>0</v>
      </c>
      <c r="H953" t="s">
        <v>43697</v>
      </c>
      <c r="Q953" t="s">
        <v>1200</v>
      </c>
      <c r="Z953" t="s">
        <v>34</v>
      </c>
      <c r="AA953" t="s">
        <v>1943</v>
      </c>
      <c r="AB953" t="s">
        <v>23101</v>
      </c>
      <c r="AC953" t="s">
        <v>22580</v>
      </c>
      <c r="AD953">
        <v>-170236</v>
      </c>
    </row>
    <row r="954" spans="1:32" ht="409.5" hidden="1" x14ac:dyDescent="0.25">
      <c r="A954">
        <v>7335</v>
      </c>
      <c r="B954" t="s">
        <v>178</v>
      </c>
      <c r="F954">
        <v>0</v>
      </c>
      <c r="G954" t="s">
        <v>180</v>
      </c>
      <c r="H954" t="s">
        <v>43701</v>
      </c>
      <c r="I954">
        <v>0</v>
      </c>
      <c r="Q954" t="s">
        <v>33</v>
      </c>
      <c r="Z954" t="s">
        <v>34</v>
      </c>
      <c r="AA954" t="s">
        <v>181</v>
      </c>
      <c r="AB954" s="1" t="s">
        <v>22554</v>
      </c>
      <c r="AC954" t="s">
        <v>22555</v>
      </c>
      <c r="AD954" t="s">
        <v>22556</v>
      </c>
      <c r="AE954" t="s">
        <v>38</v>
      </c>
      <c r="AF954">
        <v>98922</v>
      </c>
    </row>
    <row r="955" spans="1:32" hidden="1" x14ac:dyDescent="0.25">
      <c r="A955">
        <v>3357</v>
      </c>
      <c r="B955" t="s">
        <v>124</v>
      </c>
      <c r="C955" t="s">
        <v>45</v>
      </c>
      <c r="F955">
        <v>0</v>
      </c>
      <c r="G955" t="s">
        <v>18176</v>
      </c>
      <c r="H955" t="s">
        <v>43701</v>
      </c>
      <c r="Q955" t="s">
        <v>33</v>
      </c>
      <c r="AA955" t="s">
        <v>18177</v>
      </c>
      <c r="AB955" t="s">
        <v>18178</v>
      </c>
      <c r="AC955" t="s">
        <v>18179</v>
      </c>
      <c r="AD955">
        <v>-162394</v>
      </c>
      <c r="AE955" t="s">
        <v>2243</v>
      </c>
      <c r="AF955">
        <v>85007</v>
      </c>
    </row>
    <row r="956" spans="1:32" ht="409.5" hidden="1" x14ac:dyDescent="0.25">
      <c r="A956">
        <v>1798</v>
      </c>
      <c r="B956" t="s">
        <v>344</v>
      </c>
      <c r="C956" t="s">
        <v>31</v>
      </c>
      <c r="F956">
        <v>0</v>
      </c>
      <c r="H956" t="s">
        <v>43697</v>
      </c>
      <c r="I956">
        <v>0</v>
      </c>
      <c r="Q956" t="s">
        <v>155</v>
      </c>
      <c r="Z956" t="s">
        <v>34</v>
      </c>
      <c r="AA956" t="s">
        <v>41212</v>
      </c>
      <c r="AB956" s="1" t="s">
        <v>41213</v>
      </c>
      <c r="AC956" t="s">
        <v>41214</v>
      </c>
      <c r="AD956" t="s">
        <v>41215</v>
      </c>
    </row>
    <row r="957" spans="1:32" ht="409.5" hidden="1" x14ac:dyDescent="0.25">
      <c r="A957">
        <v>8138</v>
      </c>
      <c r="B957" t="s">
        <v>2046</v>
      </c>
      <c r="C957" t="s">
        <v>80</v>
      </c>
      <c r="F957">
        <v>0</v>
      </c>
      <c r="G957" t="s">
        <v>1418</v>
      </c>
      <c r="H957" t="s">
        <v>43701</v>
      </c>
      <c r="I957">
        <v>0</v>
      </c>
      <c r="Q957" t="s">
        <v>33</v>
      </c>
      <c r="AA957" t="s">
        <v>5784</v>
      </c>
      <c r="AB957" s="1" t="s">
        <v>32075</v>
      </c>
      <c r="AC957" t="s">
        <v>32076</v>
      </c>
      <c r="AD957" t="s">
        <v>32077</v>
      </c>
      <c r="AE957" t="s">
        <v>38</v>
      </c>
      <c r="AF957">
        <v>98504</v>
      </c>
    </row>
    <row r="958" spans="1:32" ht="409.5" hidden="1" x14ac:dyDescent="0.25">
      <c r="A958">
        <v>2180</v>
      </c>
      <c r="B958" t="s">
        <v>73</v>
      </c>
      <c r="C958" t="s">
        <v>74</v>
      </c>
      <c r="F958">
        <v>0</v>
      </c>
      <c r="H958" t="s">
        <v>43697</v>
      </c>
      <c r="I958">
        <v>0</v>
      </c>
      <c r="Q958" t="s">
        <v>33</v>
      </c>
      <c r="Z958" t="s">
        <v>34</v>
      </c>
      <c r="AB958" s="1" t="s">
        <v>1608</v>
      </c>
      <c r="AC958" t="s">
        <v>1609</v>
      </c>
      <c r="AD958" t="s">
        <v>1610</v>
      </c>
    </row>
    <row r="959" spans="1:32" hidden="1" x14ac:dyDescent="0.25">
      <c r="A959">
        <v>3519</v>
      </c>
      <c r="B959" t="s">
        <v>178</v>
      </c>
      <c r="C959" t="s">
        <v>179</v>
      </c>
      <c r="F959">
        <v>0</v>
      </c>
      <c r="G959" t="s">
        <v>180</v>
      </c>
      <c r="H959" t="s">
        <v>43701</v>
      </c>
      <c r="Q959" t="s">
        <v>33</v>
      </c>
      <c r="Z959" t="s">
        <v>34</v>
      </c>
      <c r="AA959" t="s">
        <v>181</v>
      </c>
      <c r="AB959" t="s">
        <v>20617</v>
      </c>
      <c r="AC959" t="s">
        <v>20615</v>
      </c>
      <c r="AD959">
        <v>-162586</v>
      </c>
      <c r="AE959" t="s">
        <v>38</v>
      </c>
      <c r="AF959">
        <v>98922</v>
      </c>
    </row>
    <row r="960" spans="1:32" hidden="1" x14ac:dyDescent="0.25">
      <c r="A960">
        <v>14448</v>
      </c>
      <c r="B960" t="s">
        <v>2046</v>
      </c>
      <c r="C960" t="s">
        <v>80</v>
      </c>
      <c r="F960">
        <v>0</v>
      </c>
      <c r="G960" t="s">
        <v>2461</v>
      </c>
      <c r="H960" t="s">
        <v>43701</v>
      </c>
      <c r="I960">
        <v>0</v>
      </c>
      <c r="Q960" t="s">
        <v>33</v>
      </c>
      <c r="AA960" t="s">
        <v>7717</v>
      </c>
      <c r="AB960" t="s">
        <v>7718</v>
      </c>
      <c r="AC960" t="s">
        <v>7719</v>
      </c>
      <c r="AD960" t="s">
        <v>7720</v>
      </c>
      <c r="AE960" t="s">
        <v>38</v>
      </c>
      <c r="AF960">
        <v>98273</v>
      </c>
    </row>
    <row r="961" spans="1:32" ht="315" hidden="1" x14ac:dyDescent="0.25">
      <c r="A961">
        <v>5679</v>
      </c>
      <c r="B961" t="s">
        <v>2046</v>
      </c>
      <c r="C961" t="s">
        <v>80</v>
      </c>
      <c r="F961">
        <v>0</v>
      </c>
      <c r="G961" t="s">
        <v>5876</v>
      </c>
      <c r="H961" t="s">
        <v>43701</v>
      </c>
      <c r="Q961" t="s">
        <v>33</v>
      </c>
      <c r="AA961" t="s">
        <v>12750</v>
      </c>
      <c r="AB961" s="1" t="s">
        <v>12751</v>
      </c>
      <c r="AC961" t="s">
        <v>12752</v>
      </c>
      <c r="AD961">
        <v>-162254</v>
      </c>
      <c r="AE961" t="s">
        <v>38</v>
      </c>
      <c r="AF961">
        <v>98009</v>
      </c>
    </row>
    <row r="962" spans="1:32" hidden="1" x14ac:dyDescent="0.25">
      <c r="A962">
        <v>7490</v>
      </c>
      <c r="B962" t="s">
        <v>685</v>
      </c>
      <c r="C962" t="s">
        <v>686</v>
      </c>
      <c r="F962">
        <v>0</v>
      </c>
      <c r="G962" t="s">
        <v>18217</v>
      </c>
      <c r="H962" t="s">
        <v>43701</v>
      </c>
      <c r="I962">
        <v>0</v>
      </c>
      <c r="Q962" t="s">
        <v>33</v>
      </c>
      <c r="AA962" t="s">
        <v>34467</v>
      </c>
      <c r="AB962" t="s">
        <v>34468</v>
      </c>
      <c r="AC962" t="s">
        <v>34436</v>
      </c>
      <c r="AD962" t="s">
        <v>34469</v>
      </c>
    </row>
    <row r="963" spans="1:32" hidden="1" x14ac:dyDescent="0.25">
      <c r="A963">
        <v>1729</v>
      </c>
      <c r="B963" t="s">
        <v>334</v>
      </c>
      <c r="C963" t="s">
        <v>45</v>
      </c>
      <c r="F963">
        <v>0</v>
      </c>
      <c r="G963" t="s">
        <v>789</v>
      </c>
      <c r="H963" t="s">
        <v>43701</v>
      </c>
      <c r="I963">
        <v>0</v>
      </c>
      <c r="Q963" t="s">
        <v>63</v>
      </c>
      <c r="Z963" t="s">
        <v>34</v>
      </c>
      <c r="AA963" t="s">
        <v>790</v>
      </c>
      <c r="AB963" t="s">
        <v>18652</v>
      </c>
      <c r="AC963" t="s">
        <v>18653</v>
      </c>
      <c r="AD963" t="s">
        <v>18654</v>
      </c>
      <c r="AE963" t="s">
        <v>38</v>
      </c>
      <c r="AF963">
        <v>98326</v>
      </c>
    </row>
    <row r="964" spans="1:32" hidden="1" x14ac:dyDescent="0.25">
      <c r="A964">
        <v>17926</v>
      </c>
      <c r="B964" t="s">
        <v>2046</v>
      </c>
      <c r="C964" t="s">
        <v>80</v>
      </c>
      <c r="F964">
        <v>0</v>
      </c>
      <c r="H964" t="s">
        <v>43697</v>
      </c>
      <c r="Q964" t="s">
        <v>33</v>
      </c>
      <c r="AA964" t="s">
        <v>16061</v>
      </c>
      <c r="AB964" t="s">
        <v>16062</v>
      </c>
      <c r="AC964" t="s">
        <v>16063</v>
      </c>
      <c r="AD964">
        <v>-173116</v>
      </c>
      <c r="AE964" t="s">
        <v>38</v>
      </c>
      <c r="AF964">
        <v>98682</v>
      </c>
    </row>
    <row r="965" spans="1:32" ht="409.5" hidden="1" x14ac:dyDescent="0.25">
      <c r="A965">
        <v>15578</v>
      </c>
      <c r="B965" t="s">
        <v>2046</v>
      </c>
      <c r="C965" t="s">
        <v>80</v>
      </c>
      <c r="F965">
        <v>0</v>
      </c>
      <c r="G965" t="s">
        <v>10940</v>
      </c>
      <c r="H965" t="s">
        <v>43701</v>
      </c>
      <c r="Q965" t="s">
        <v>33</v>
      </c>
      <c r="AA965" t="s">
        <v>6349</v>
      </c>
      <c r="AB965" s="1" t="s">
        <v>10941</v>
      </c>
      <c r="AC965" t="s">
        <v>10942</v>
      </c>
      <c r="AD965">
        <v>-181750</v>
      </c>
      <c r="AE965" t="s">
        <v>38</v>
      </c>
      <c r="AF965">
        <v>98629</v>
      </c>
    </row>
    <row r="966" spans="1:32" hidden="1" x14ac:dyDescent="0.25">
      <c r="A966">
        <v>478</v>
      </c>
      <c r="B966" t="s">
        <v>677</v>
      </c>
      <c r="C966" t="s">
        <v>80</v>
      </c>
      <c r="F966">
        <v>0</v>
      </c>
      <c r="G966" t="s">
        <v>16340</v>
      </c>
      <c r="H966" t="s">
        <v>43701</v>
      </c>
      <c r="I966">
        <v>0</v>
      </c>
      <c r="Q966" t="s">
        <v>33</v>
      </c>
      <c r="AA966" t="s">
        <v>16341</v>
      </c>
      <c r="AB966" t="s">
        <v>16342</v>
      </c>
      <c r="AC966" t="s">
        <v>16343</v>
      </c>
      <c r="AD966" t="s">
        <v>16344</v>
      </c>
      <c r="AE966" t="s">
        <v>38</v>
      </c>
      <c r="AF966">
        <v>98501</v>
      </c>
    </row>
    <row r="967" spans="1:32" ht="330" hidden="1" x14ac:dyDescent="0.25">
      <c r="A967">
        <v>10651</v>
      </c>
      <c r="B967" t="s">
        <v>230</v>
      </c>
      <c r="C967" t="s">
        <v>45</v>
      </c>
      <c r="F967">
        <v>0</v>
      </c>
      <c r="H967" t="s">
        <v>43697</v>
      </c>
      <c r="Q967" t="s">
        <v>33</v>
      </c>
      <c r="Y967">
        <v>15</v>
      </c>
      <c r="Z967" t="s">
        <v>34</v>
      </c>
      <c r="AA967" t="s">
        <v>22978</v>
      </c>
      <c r="AB967" s="1" t="s">
        <v>23469</v>
      </c>
      <c r="AC967" t="s">
        <v>22580</v>
      </c>
      <c r="AD967">
        <v>-180731</v>
      </c>
    </row>
    <row r="968" spans="1:32" hidden="1" x14ac:dyDescent="0.25">
      <c r="A968">
        <v>4422</v>
      </c>
      <c r="B968" t="s">
        <v>685</v>
      </c>
      <c r="C968" t="s">
        <v>686</v>
      </c>
      <c r="F968">
        <v>0</v>
      </c>
      <c r="G968" t="s">
        <v>192</v>
      </c>
      <c r="H968" t="s">
        <v>43701</v>
      </c>
      <c r="Q968" t="s">
        <v>33</v>
      </c>
      <c r="AA968" t="s">
        <v>34694</v>
      </c>
      <c r="AB968" t="s">
        <v>34695</v>
      </c>
      <c r="AC968" t="s">
        <v>34678</v>
      </c>
      <c r="AD968">
        <v>-162331</v>
      </c>
    </row>
    <row r="969" spans="1:32" hidden="1" x14ac:dyDescent="0.25">
      <c r="A969">
        <v>653</v>
      </c>
      <c r="B969" t="s">
        <v>79</v>
      </c>
      <c r="C969" t="s">
        <v>80</v>
      </c>
      <c r="F969">
        <v>0</v>
      </c>
      <c r="G969" t="s">
        <v>6309</v>
      </c>
      <c r="H969" t="s">
        <v>43701</v>
      </c>
      <c r="Q969" t="s">
        <v>33</v>
      </c>
      <c r="AA969" t="s">
        <v>6310</v>
      </c>
      <c r="AB969" t="s">
        <v>26566</v>
      </c>
      <c r="AC969" t="s">
        <v>26567</v>
      </c>
      <c r="AD969">
        <v>-173110</v>
      </c>
      <c r="AE969" t="s">
        <v>38</v>
      </c>
      <c r="AF969">
        <v>98466</v>
      </c>
    </row>
    <row r="970" spans="1:32" hidden="1" x14ac:dyDescent="0.25">
      <c r="A970">
        <v>11964</v>
      </c>
      <c r="B970" t="s">
        <v>73</v>
      </c>
      <c r="C970" t="s">
        <v>74</v>
      </c>
      <c r="F970">
        <v>0</v>
      </c>
      <c r="H970" t="s">
        <v>43697</v>
      </c>
      <c r="I970">
        <v>0</v>
      </c>
      <c r="Q970" t="s">
        <v>33</v>
      </c>
      <c r="Z970" t="s">
        <v>34</v>
      </c>
      <c r="AA970" t="s">
        <v>43208</v>
      </c>
      <c r="AB970" t="s">
        <v>43209</v>
      </c>
      <c r="AC970" t="s">
        <v>43210</v>
      </c>
      <c r="AD970" t="s">
        <v>43211</v>
      </c>
    </row>
    <row r="971" spans="1:32" ht="409.5" x14ac:dyDescent="0.25">
      <c r="A971">
        <v>15671</v>
      </c>
      <c r="B971" t="s">
        <v>3712</v>
      </c>
      <c r="C971" t="s">
        <v>16820</v>
      </c>
      <c r="F971">
        <v>0</v>
      </c>
      <c r="G971" t="s">
        <v>20250</v>
      </c>
      <c r="H971" t="s">
        <v>43701</v>
      </c>
      <c r="I971">
        <v>0</v>
      </c>
      <c r="Q971" t="s">
        <v>33</v>
      </c>
      <c r="Z971" t="s">
        <v>34</v>
      </c>
      <c r="AA971" t="s">
        <v>22806</v>
      </c>
      <c r="AB971" s="1" t="s">
        <v>24368</v>
      </c>
      <c r="AC971" t="s">
        <v>24027</v>
      </c>
      <c r="AD971" t="s">
        <v>24369</v>
      </c>
      <c r="AE971" t="s">
        <v>102</v>
      </c>
      <c r="AF971">
        <v>97302</v>
      </c>
    </row>
    <row r="972" spans="1:32" hidden="1" x14ac:dyDescent="0.25">
      <c r="A972">
        <v>13436</v>
      </c>
      <c r="B972" t="s">
        <v>178</v>
      </c>
      <c r="C972" t="s">
        <v>179</v>
      </c>
      <c r="F972">
        <v>0</v>
      </c>
      <c r="G972" t="s">
        <v>2988</v>
      </c>
      <c r="H972" t="s">
        <v>43701</v>
      </c>
      <c r="Q972" t="s">
        <v>33</v>
      </c>
      <c r="Z972" t="s">
        <v>34</v>
      </c>
      <c r="AA972" t="s">
        <v>17684</v>
      </c>
      <c r="AB972" t="s">
        <v>18675</v>
      </c>
      <c r="AC972" t="s">
        <v>18676</v>
      </c>
      <c r="AD972">
        <v>-172694</v>
      </c>
      <c r="AE972" t="s">
        <v>38</v>
      </c>
      <c r="AF972">
        <v>98901</v>
      </c>
    </row>
    <row r="973" spans="1:32" hidden="1" x14ac:dyDescent="0.25">
      <c r="A973">
        <v>13071</v>
      </c>
      <c r="B973" t="s">
        <v>739</v>
      </c>
      <c r="C973" t="s">
        <v>686</v>
      </c>
      <c r="F973">
        <v>0</v>
      </c>
      <c r="G973" t="s">
        <v>6041</v>
      </c>
      <c r="H973" t="s">
        <v>43701</v>
      </c>
      <c r="Q973" t="s">
        <v>33</v>
      </c>
      <c r="AA973" t="s">
        <v>30941</v>
      </c>
      <c r="AB973" t="s">
        <v>30942</v>
      </c>
      <c r="AC973" t="s">
        <v>30906</v>
      </c>
      <c r="AD973">
        <v>-160238</v>
      </c>
      <c r="AE973" t="s">
        <v>38</v>
      </c>
      <c r="AF973" t="s">
        <v>1716</v>
      </c>
    </row>
    <row r="974" spans="1:32" ht="409.5" hidden="1" x14ac:dyDescent="0.25">
      <c r="A974">
        <v>13509</v>
      </c>
      <c r="B974" t="s">
        <v>2046</v>
      </c>
      <c r="C974" t="s">
        <v>80</v>
      </c>
      <c r="F974">
        <v>0</v>
      </c>
      <c r="G974" t="s">
        <v>10345</v>
      </c>
      <c r="H974" t="s">
        <v>43701</v>
      </c>
      <c r="I974">
        <v>0</v>
      </c>
      <c r="Q974" t="s">
        <v>33</v>
      </c>
      <c r="AA974" t="s">
        <v>10346</v>
      </c>
      <c r="AB974" s="1" t="s">
        <v>10347</v>
      </c>
      <c r="AC974" t="s">
        <v>10348</v>
      </c>
      <c r="AD974" t="s">
        <v>10349</v>
      </c>
      <c r="AE974" t="s">
        <v>38</v>
      </c>
      <c r="AF974">
        <v>98661</v>
      </c>
    </row>
    <row r="975" spans="1:32" hidden="1" x14ac:dyDescent="0.25">
      <c r="A975">
        <v>4180</v>
      </c>
      <c r="B975" t="s">
        <v>73</v>
      </c>
      <c r="C975" t="s">
        <v>74</v>
      </c>
      <c r="F975">
        <v>0</v>
      </c>
      <c r="H975" t="s">
        <v>43697</v>
      </c>
      <c r="Q975" t="s">
        <v>63</v>
      </c>
      <c r="Z975" t="s">
        <v>34</v>
      </c>
      <c r="AA975" t="s">
        <v>1765</v>
      </c>
      <c r="AB975" t="s">
        <v>1766</v>
      </c>
      <c r="AC975" t="s">
        <v>1766</v>
      </c>
      <c r="AD975">
        <v>-171548</v>
      </c>
      <c r="AE975" t="s">
        <v>38</v>
      </c>
      <c r="AF975">
        <v>98104</v>
      </c>
    </row>
    <row r="976" spans="1:32" ht="409.5" hidden="1" x14ac:dyDescent="0.25">
      <c r="A976">
        <v>1159</v>
      </c>
      <c r="B976" t="s">
        <v>463</v>
      </c>
      <c r="F976">
        <v>0</v>
      </c>
      <c r="H976" t="s">
        <v>43697</v>
      </c>
      <c r="P976" t="s">
        <v>18648</v>
      </c>
      <c r="Q976" t="s">
        <v>33</v>
      </c>
      <c r="Y976">
        <v>30</v>
      </c>
      <c r="Z976" t="s">
        <v>34</v>
      </c>
      <c r="AA976" t="s">
        <v>18649</v>
      </c>
      <c r="AB976" s="1" t="s">
        <v>18650</v>
      </c>
      <c r="AC976" t="s">
        <v>18651</v>
      </c>
      <c r="AD976">
        <v>-172421</v>
      </c>
      <c r="AE976" t="s">
        <v>38</v>
      </c>
      <c r="AF976">
        <v>98004</v>
      </c>
    </row>
    <row r="977" spans="1:32" hidden="1" x14ac:dyDescent="0.25">
      <c r="A977">
        <v>17187</v>
      </c>
      <c r="B977" t="s">
        <v>178</v>
      </c>
      <c r="C977" t="s">
        <v>179</v>
      </c>
      <c r="F977">
        <v>0</v>
      </c>
      <c r="G977" t="s">
        <v>2988</v>
      </c>
      <c r="H977" t="s">
        <v>43701</v>
      </c>
      <c r="Q977" t="s">
        <v>33</v>
      </c>
      <c r="Z977" t="s">
        <v>34</v>
      </c>
      <c r="AA977" t="s">
        <v>17321</v>
      </c>
      <c r="AB977" t="s">
        <v>39179</v>
      </c>
      <c r="AC977" t="s">
        <v>39165</v>
      </c>
      <c r="AD977">
        <v>-171191</v>
      </c>
      <c r="AE977" t="s">
        <v>38</v>
      </c>
      <c r="AF977">
        <v>98901</v>
      </c>
    </row>
    <row r="978" spans="1:32" hidden="1" x14ac:dyDescent="0.25">
      <c r="A978">
        <v>6788</v>
      </c>
      <c r="B978" t="s">
        <v>677</v>
      </c>
      <c r="C978" t="s">
        <v>80</v>
      </c>
      <c r="F978">
        <v>0</v>
      </c>
      <c r="G978" t="s">
        <v>6889</v>
      </c>
      <c r="H978" t="s">
        <v>43701</v>
      </c>
      <c r="Q978" t="s">
        <v>33</v>
      </c>
      <c r="AA978" t="s">
        <v>8693</v>
      </c>
      <c r="AB978" t="s">
        <v>14635</v>
      </c>
      <c r="AC978" t="s">
        <v>14636</v>
      </c>
      <c r="AD978">
        <v>-161520</v>
      </c>
      <c r="AE978" t="s">
        <v>38</v>
      </c>
      <c r="AF978">
        <v>98027</v>
      </c>
    </row>
    <row r="979" spans="1:32" hidden="1" x14ac:dyDescent="0.25">
      <c r="A979">
        <v>8794</v>
      </c>
      <c r="B979" t="s">
        <v>2046</v>
      </c>
      <c r="C979" t="s">
        <v>80</v>
      </c>
      <c r="F979">
        <v>0</v>
      </c>
      <c r="G979" t="s">
        <v>2153</v>
      </c>
      <c r="H979" t="s">
        <v>43701</v>
      </c>
      <c r="I979">
        <v>0</v>
      </c>
      <c r="Q979" t="s">
        <v>33</v>
      </c>
      <c r="AA979" t="s">
        <v>11428</v>
      </c>
      <c r="AB979" t="s">
        <v>11429</v>
      </c>
      <c r="AC979" t="s">
        <v>11430</v>
      </c>
      <c r="AD979" t="s">
        <v>11431</v>
      </c>
      <c r="AE979" t="s">
        <v>38</v>
      </c>
      <c r="AF979">
        <v>98504</v>
      </c>
    </row>
    <row r="980" spans="1:32" ht="409.5" x14ac:dyDescent="0.25">
      <c r="A980">
        <v>3193</v>
      </c>
      <c r="B980" t="s">
        <v>334</v>
      </c>
      <c r="C980" t="s">
        <v>45</v>
      </c>
      <c r="F980">
        <v>0</v>
      </c>
      <c r="G980" t="s">
        <v>20250</v>
      </c>
      <c r="H980" t="s">
        <v>43701</v>
      </c>
      <c r="Q980" t="s">
        <v>33</v>
      </c>
      <c r="Z980" t="s">
        <v>34</v>
      </c>
      <c r="AA980" t="s">
        <v>19763</v>
      </c>
      <c r="AB980" s="1" t="s">
        <v>23906</v>
      </c>
      <c r="AC980" t="s">
        <v>23605</v>
      </c>
      <c r="AD980">
        <v>-160566</v>
      </c>
    </row>
    <row r="981" spans="1:32" ht="409.5" hidden="1" x14ac:dyDescent="0.25">
      <c r="A981">
        <v>6535</v>
      </c>
      <c r="B981" t="s">
        <v>73</v>
      </c>
      <c r="C981" t="s">
        <v>74</v>
      </c>
      <c r="F981">
        <v>0</v>
      </c>
      <c r="G981" t="s">
        <v>36800</v>
      </c>
      <c r="H981" t="s">
        <v>43701</v>
      </c>
      <c r="I981">
        <v>0</v>
      </c>
      <c r="Q981" t="s">
        <v>33</v>
      </c>
      <c r="AA981" t="s">
        <v>36325</v>
      </c>
      <c r="AB981" s="1" t="s">
        <v>36801</v>
      </c>
      <c r="AC981" t="s">
        <v>36796</v>
      </c>
      <c r="AD981" t="s">
        <v>36802</v>
      </c>
    </row>
    <row r="982" spans="1:32" ht="409.5" hidden="1" x14ac:dyDescent="0.25">
      <c r="A982">
        <v>7613</v>
      </c>
      <c r="B982" t="s">
        <v>96</v>
      </c>
      <c r="C982" t="s">
        <v>97</v>
      </c>
      <c r="F982">
        <v>0</v>
      </c>
      <c r="H982" t="s">
        <v>43697</v>
      </c>
      <c r="Q982" t="s">
        <v>33</v>
      </c>
      <c r="Y982">
        <v>15</v>
      </c>
      <c r="Z982" t="s">
        <v>34</v>
      </c>
      <c r="AA982" t="s">
        <v>8836</v>
      </c>
      <c r="AB982" s="1" t="s">
        <v>42788</v>
      </c>
      <c r="AC982" t="s">
        <v>42789</v>
      </c>
      <c r="AD982">
        <v>-180528</v>
      </c>
    </row>
    <row r="983" spans="1:32" hidden="1" x14ac:dyDescent="0.25">
      <c r="A983">
        <v>17326</v>
      </c>
      <c r="B983" t="s">
        <v>79</v>
      </c>
      <c r="C983" t="s">
        <v>80</v>
      </c>
      <c r="F983">
        <v>0</v>
      </c>
      <c r="G983" t="s">
        <v>26043</v>
      </c>
      <c r="H983" t="s">
        <v>43701</v>
      </c>
      <c r="Q983" t="s">
        <v>33</v>
      </c>
      <c r="AA983" t="s">
        <v>26677</v>
      </c>
      <c r="AB983" t="s">
        <v>26591</v>
      </c>
      <c r="AC983" t="s">
        <v>26676</v>
      </c>
      <c r="AD983">
        <v>-180330</v>
      </c>
      <c r="AE983" t="s">
        <v>38</v>
      </c>
      <c r="AF983">
        <v>98223</v>
      </c>
    </row>
    <row r="984" spans="1:32" hidden="1" x14ac:dyDescent="0.25">
      <c r="A984">
        <v>10231</v>
      </c>
      <c r="B984" t="s">
        <v>2046</v>
      </c>
      <c r="C984" t="s">
        <v>80</v>
      </c>
      <c r="F984">
        <v>0</v>
      </c>
      <c r="G984" t="s">
        <v>9065</v>
      </c>
      <c r="H984" t="s">
        <v>43701</v>
      </c>
      <c r="Q984" t="s">
        <v>33</v>
      </c>
      <c r="AA984" t="s">
        <v>12919</v>
      </c>
      <c r="AB984" t="s">
        <v>12920</v>
      </c>
      <c r="AC984" t="s">
        <v>12921</v>
      </c>
      <c r="AD984">
        <v>-162045</v>
      </c>
      <c r="AE984" t="s">
        <v>38</v>
      </c>
      <c r="AF984">
        <v>98065</v>
      </c>
    </row>
    <row r="985" spans="1:32" ht="409.5" hidden="1" x14ac:dyDescent="0.25">
      <c r="A985">
        <v>6265</v>
      </c>
      <c r="B985" t="s">
        <v>49</v>
      </c>
      <c r="C985" t="s">
        <v>50</v>
      </c>
      <c r="F985">
        <v>0</v>
      </c>
      <c r="H985" t="s">
        <v>43697</v>
      </c>
      <c r="P985" t="s">
        <v>22236</v>
      </c>
      <c r="Q985" t="s">
        <v>52</v>
      </c>
      <c r="S985" t="s">
        <v>22237</v>
      </c>
      <c r="Y985">
        <v>30</v>
      </c>
      <c r="Z985" t="s">
        <v>34</v>
      </c>
      <c r="AA985" t="s">
        <v>485</v>
      </c>
      <c r="AB985" s="1" t="s">
        <v>22238</v>
      </c>
      <c r="AC985" t="s">
        <v>22239</v>
      </c>
      <c r="AD985">
        <v>-160655</v>
      </c>
      <c r="AE985" t="s">
        <v>38</v>
      </c>
      <c r="AF985">
        <v>98103</v>
      </c>
    </row>
    <row r="986" spans="1:32" ht="409.5" hidden="1" x14ac:dyDescent="0.25">
      <c r="A986">
        <v>59</v>
      </c>
      <c r="B986" t="s">
        <v>489</v>
      </c>
      <c r="C986" t="s">
        <v>45</v>
      </c>
      <c r="F986">
        <v>0</v>
      </c>
      <c r="H986" t="s">
        <v>43697</v>
      </c>
      <c r="Q986" t="s">
        <v>33</v>
      </c>
      <c r="Z986" t="s">
        <v>34</v>
      </c>
      <c r="AA986" t="s">
        <v>22317</v>
      </c>
      <c r="AB986" s="1" t="s">
        <v>22919</v>
      </c>
      <c r="AC986" t="s">
        <v>22580</v>
      </c>
      <c r="AD986">
        <v>-162162</v>
      </c>
      <c r="AE986" t="s">
        <v>102</v>
      </c>
      <c r="AF986">
        <v>97302</v>
      </c>
    </row>
    <row r="987" spans="1:32" ht="409.5" hidden="1" x14ac:dyDescent="0.25">
      <c r="A987">
        <v>5373</v>
      </c>
      <c r="B987" t="s">
        <v>334</v>
      </c>
      <c r="C987" t="s">
        <v>45</v>
      </c>
      <c r="F987">
        <v>0</v>
      </c>
      <c r="H987" t="s">
        <v>43697</v>
      </c>
      <c r="Q987" t="s">
        <v>33</v>
      </c>
      <c r="Y987">
        <v>15</v>
      </c>
      <c r="Z987" t="s">
        <v>34</v>
      </c>
      <c r="AA987" t="s">
        <v>28032</v>
      </c>
      <c r="AB987" s="1" t="s">
        <v>28033</v>
      </c>
      <c r="AC987" t="s">
        <v>28034</v>
      </c>
      <c r="AD987">
        <v>-180460</v>
      </c>
      <c r="AE987" t="s">
        <v>38</v>
      </c>
      <c r="AF987">
        <v>99336</v>
      </c>
    </row>
    <row r="988" spans="1:32" hidden="1" x14ac:dyDescent="0.25">
      <c r="A988">
        <v>4254</v>
      </c>
      <c r="B988" t="s">
        <v>79</v>
      </c>
      <c r="C988" t="s">
        <v>80</v>
      </c>
      <c r="F988">
        <v>0</v>
      </c>
      <c r="G988" t="s">
        <v>11642</v>
      </c>
      <c r="H988" t="s">
        <v>43698</v>
      </c>
      <c r="Q988" t="s">
        <v>33</v>
      </c>
      <c r="AA988" t="s">
        <v>26908</v>
      </c>
      <c r="AB988" t="s">
        <v>26909</v>
      </c>
      <c r="AC988" t="s">
        <v>26899</v>
      </c>
      <c r="AD988">
        <v>-181370</v>
      </c>
      <c r="AE988" t="s">
        <v>38</v>
      </c>
      <c r="AF988">
        <v>99203</v>
      </c>
    </row>
    <row r="989" spans="1:32" x14ac:dyDescent="0.25">
      <c r="A989">
        <v>16732</v>
      </c>
      <c r="B989" t="s">
        <v>334</v>
      </c>
      <c r="C989" t="s">
        <v>45</v>
      </c>
      <c r="F989">
        <v>0</v>
      </c>
      <c r="G989" t="s">
        <v>20250</v>
      </c>
      <c r="H989" t="s">
        <v>43701</v>
      </c>
      <c r="I989">
        <v>0</v>
      </c>
      <c r="Q989" t="s">
        <v>33</v>
      </c>
      <c r="Z989" t="s">
        <v>34</v>
      </c>
      <c r="AA989" t="s">
        <v>23464</v>
      </c>
      <c r="AB989" t="s">
        <v>23735</v>
      </c>
      <c r="AC989" t="s">
        <v>23605</v>
      </c>
      <c r="AD989" t="s">
        <v>23736</v>
      </c>
      <c r="AE989" t="s">
        <v>102</v>
      </c>
      <c r="AF989">
        <v>97232</v>
      </c>
    </row>
    <row r="990" spans="1:32" ht="409.5" hidden="1" x14ac:dyDescent="0.25">
      <c r="A990">
        <v>11761</v>
      </c>
      <c r="B990" t="s">
        <v>79</v>
      </c>
      <c r="C990" t="s">
        <v>80</v>
      </c>
      <c r="F990">
        <v>0</v>
      </c>
      <c r="G990" t="s">
        <v>6748</v>
      </c>
      <c r="H990" t="s">
        <v>43701</v>
      </c>
      <c r="Q990" t="s">
        <v>33</v>
      </c>
      <c r="AA990" t="s">
        <v>12160</v>
      </c>
      <c r="AB990" s="1" t="s">
        <v>26468</v>
      </c>
      <c r="AC990" t="s">
        <v>26469</v>
      </c>
      <c r="AD990">
        <v>-171949</v>
      </c>
      <c r="AE990" t="s">
        <v>38</v>
      </c>
      <c r="AF990">
        <v>98043</v>
      </c>
    </row>
    <row r="991" spans="1:32" hidden="1" x14ac:dyDescent="0.25">
      <c r="A991">
        <v>11527</v>
      </c>
      <c r="B991" t="s">
        <v>344</v>
      </c>
      <c r="C991" t="s">
        <v>31</v>
      </c>
      <c r="F991">
        <v>0</v>
      </c>
      <c r="H991" t="s">
        <v>43697</v>
      </c>
      <c r="I991">
        <v>0</v>
      </c>
      <c r="Q991" t="s">
        <v>33</v>
      </c>
      <c r="Z991" t="s">
        <v>34</v>
      </c>
      <c r="AA991" t="s">
        <v>41334</v>
      </c>
      <c r="AB991" t="s">
        <v>41335</v>
      </c>
      <c r="AC991" t="s">
        <v>41336</v>
      </c>
      <c r="AD991" t="s">
        <v>41337</v>
      </c>
      <c r="AE991" t="s">
        <v>38</v>
      </c>
      <c r="AF991">
        <v>98467</v>
      </c>
    </row>
    <row r="992" spans="1:32" ht="409.5" x14ac:dyDescent="0.25">
      <c r="A992">
        <v>4053</v>
      </c>
      <c r="B992" t="s">
        <v>3712</v>
      </c>
      <c r="C992" t="s">
        <v>16820</v>
      </c>
      <c r="F992">
        <v>0</v>
      </c>
      <c r="G992" t="s">
        <v>20250</v>
      </c>
      <c r="H992" t="s">
        <v>43701</v>
      </c>
      <c r="I992">
        <v>0</v>
      </c>
      <c r="Q992" t="s">
        <v>33</v>
      </c>
      <c r="Z992" t="s">
        <v>34</v>
      </c>
      <c r="AA992" t="s">
        <v>22651</v>
      </c>
      <c r="AB992" s="1" t="s">
        <v>24328</v>
      </c>
      <c r="AC992" t="s">
        <v>24027</v>
      </c>
      <c r="AD992" t="s">
        <v>24329</v>
      </c>
      <c r="AE992" t="s">
        <v>102</v>
      </c>
      <c r="AF992">
        <v>97302</v>
      </c>
    </row>
    <row r="993" spans="1:32" hidden="1" x14ac:dyDescent="0.25">
      <c r="A993">
        <v>9339</v>
      </c>
      <c r="B993" t="s">
        <v>49</v>
      </c>
      <c r="C993" t="s">
        <v>50</v>
      </c>
      <c r="F993">
        <v>0</v>
      </c>
      <c r="H993" t="s">
        <v>43697</v>
      </c>
      <c r="Q993" t="s">
        <v>8498</v>
      </c>
      <c r="AD993">
        <v>-180913</v>
      </c>
    </row>
    <row r="994" spans="1:32" hidden="1" x14ac:dyDescent="0.25">
      <c r="A994">
        <v>1275</v>
      </c>
      <c r="B994" t="s">
        <v>124</v>
      </c>
      <c r="C994" t="s">
        <v>45</v>
      </c>
      <c r="F994">
        <v>0</v>
      </c>
      <c r="H994" t="s">
        <v>43697</v>
      </c>
      <c r="P994" t="s">
        <v>849</v>
      </c>
      <c r="Q994" t="s">
        <v>33</v>
      </c>
      <c r="Y994">
        <v>10</v>
      </c>
      <c r="Z994" t="s">
        <v>34</v>
      </c>
      <c r="AA994" t="s">
        <v>2370</v>
      </c>
      <c r="AB994" t="s">
        <v>9611</v>
      </c>
      <c r="AC994" t="s">
        <v>9612</v>
      </c>
      <c r="AD994">
        <v>-170128</v>
      </c>
      <c r="AE994" t="s">
        <v>38</v>
      </c>
      <c r="AF994">
        <v>98370</v>
      </c>
    </row>
    <row r="995" spans="1:32" hidden="1" x14ac:dyDescent="0.25">
      <c r="A995">
        <v>1988</v>
      </c>
      <c r="B995" t="s">
        <v>677</v>
      </c>
      <c r="C995" t="s">
        <v>80</v>
      </c>
      <c r="F995">
        <v>0</v>
      </c>
      <c r="G995" t="s">
        <v>1418</v>
      </c>
      <c r="H995" t="s">
        <v>43701</v>
      </c>
      <c r="Q995" t="s">
        <v>33</v>
      </c>
      <c r="AA995" t="s">
        <v>1419</v>
      </c>
      <c r="AB995" t="s">
        <v>10166</v>
      </c>
      <c r="AC995" t="s">
        <v>10167</v>
      </c>
      <c r="AD995">
        <v>-160449</v>
      </c>
      <c r="AE995" t="s">
        <v>38</v>
      </c>
      <c r="AF995">
        <v>98504</v>
      </c>
    </row>
    <row r="996" spans="1:32" hidden="1" x14ac:dyDescent="0.25">
      <c r="A996">
        <v>1122</v>
      </c>
      <c r="B996" t="s">
        <v>773</v>
      </c>
      <c r="C996" t="s">
        <v>80</v>
      </c>
      <c r="F996">
        <v>0</v>
      </c>
      <c r="G996" t="s">
        <v>5876</v>
      </c>
      <c r="H996" t="s">
        <v>43701</v>
      </c>
      <c r="I996">
        <v>0</v>
      </c>
      <c r="Q996" t="s">
        <v>33</v>
      </c>
      <c r="Z996" t="s">
        <v>34</v>
      </c>
      <c r="AA996" t="s">
        <v>5877</v>
      </c>
      <c r="AB996" t="s">
        <v>5878</v>
      </c>
      <c r="AC996" t="s">
        <v>5879</v>
      </c>
      <c r="AD996" t="s">
        <v>5880</v>
      </c>
      <c r="AE996" t="s">
        <v>38</v>
      </c>
      <c r="AF996">
        <v>98004</v>
      </c>
    </row>
    <row r="997" spans="1:32" ht="409.5" x14ac:dyDescent="0.25">
      <c r="A997">
        <v>16505</v>
      </c>
      <c r="B997" t="s">
        <v>3712</v>
      </c>
      <c r="C997" t="s">
        <v>45</v>
      </c>
      <c r="F997">
        <v>0</v>
      </c>
      <c r="G997" t="s">
        <v>20250</v>
      </c>
      <c r="H997" t="s">
        <v>43701</v>
      </c>
      <c r="I997">
        <v>0</v>
      </c>
      <c r="Q997" t="s">
        <v>33</v>
      </c>
      <c r="Z997" t="s">
        <v>34</v>
      </c>
      <c r="AA997" t="s">
        <v>22643</v>
      </c>
      <c r="AB997" s="1" t="s">
        <v>24138</v>
      </c>
      <c r="AC997" t="s">
        <v>24027</v>
      </c>
      <c r="AD997" t="s">
        <v>24139</v>
      </c>
      <c r="AE997" t="s">
        <v>102</v>
      </c>
      <c r="AF997">
        <v>97302</v>
      </c>
    </row>
    <row r="998" spans="1:32" hidden="1" x14ac:dyDescent="0.25">
      <c r="A998">
        <v>8436</v>
      </c>
      <c r="B998" t="s">
        <v>3712</v>
      </c>
      <c r="C998" t="s">
        <v>16820</v>
      </c>
      <c r="F998">
        <v>0</v>
      </c>
      <c r="H998" t="s">
        <v>43697</v>
      </c>
      <c r="I998">
        <v>0</v>
      </c>
      <c r="Q998" t="s">
        <v>33</v>
      </c>
      <c r="AA998" t="s">
        <v>41141</v>
      </c>
      <c r="AB998" t="s">
        <v>41142</v>
      </c>
      <c r="AC998" t="s">
        <v>41073</v>
      </c>
      <c r="AD998" t="s">
        <v>41143</v>
      </c>
    </row>
    <row r="999" spans="1:32" hidden="1" x14ac:dyDescent="0.25">
      <c r="A999">
        <v>12263</v>
      </c>
      <c r="B999" t="s">
        <v>1382</v>
      </c>
      <c r="C999" t="s">
        <v>45</v>
      </c>
      <c r="F999">
        <v>0</v>
      </c>
      <c r="H999" t="s">
        <v>43697</v>
      </c>
      <c r="I999">
        <v>0</v>
      </c>
      <c r="Q999" t="s">
        <v>33</v>
      </c>
      <c r="Z999" t="s">
        <v>34</v>
      </c>
      <c r="AA999" t="s">
        <v>22676</v>
      </c>
      <c r="AB999" t="s">
        <v>23792</v>
      </c>
      <c r="AC999" t="s">
        <v>23605</v>
      </c>
      <c r="AD999" t="s">
        <v>23793</v>
      </c>
      <c r="AE999" t="s">
        <v>102</v>
      </c>
      <c r="AF999">
        <v>97302</v>
      </c>
    </row>
    <row r="1000" spans="1:32" ht="300" hidden="1" x14ac:dyDescent="0.25">
      <c r="A1000">
        <v>12108</v>
      </c>
      <c r="B1000" t="s">
        <v>685</v>
      </c>
      <c r="C1000" t="s">
        <v>686</v>
      </c>
      <c r="F1000">
        <v>0</v>
      </c>
      <c r="H1000" t="s">
        <v>43697</v>
      </c>
      <c r="Q1000" t="s">
        <v>33</v>
      </c>
      <c r="AA1000" t="s">
        <v>33634</v>
      </c>
      <c r="AB1000" s="1" t="s">
        <v>33635</v>
      </c>
      <c r="AC1000" t="s">
        <v>33627</v>
      </c>
      <c r="AD1000">
        <v>-160427</v>
      </c>
    </row>
    <row r="1001" spans="1:32" hidden="1" x14ac:dyDescent="0.25">
      <c r="A1001">
        <v>1478</v>
      </c>
      <c r="B1001" t="s">
        <v>73</v>
      </c>
      <c r="C1001" t="s">
        <v>74</v>
      </c>
      <c r="F1001">
        <v>0</v>
      </c>
      <c r="H1001" t="s">
        <v>43697</v>
      </c>
      <c r="I1001">
        <v>0</v>
      </c>
      <c r="Q1001" t="s">
        <v>33</v>
      </c>
      <c r="Z1001" t="s">
        <v>34</v>
      </c>
      <c r="AA1001" t="s">
        <v>19959</v>
      </c>
      <c r="AB1001" t="s">
        <v>39035</v>
      </c>
      <c r="AC1001" t="s">
        <v>39036</v>
      </c>
      <c r="AD1001" t="s">
        <v>39037</v>
      </c>
    </row>
    <row r="1002" spans="1:32" ht="240" hidden="1" x14ac:dyDescent="0.25">
      <c r="A1002">
        <v>4547</v>
      </c>
      <c r="B1002" t="s">
        <v>96</v>
      </c>
      <c r="C1002" t="s">
        <v>97</v>
      </c>
      <c r="F1002">
        <v>0</v>
      </c>
      <c r="G1002" t="s">
        <v>28568</v>
      </c>
      <c r="H1002" t="s">
        <v>43701</v>
      </c>
      <c r="I1002">
        <v>0</v>
      </c>
      <c r="Q1002" t="s">
        <v>33</v>
      </c>
      <c r="Z1002" t="s">
        <v>34</v>
      </c>
      <c r="AA1002" t="s">
        <v>28569</v>
      </c>
      <c r="AB1002" s="1" t="s">
        <v>39414</v>
      </c>
      <c r="AC1002" t="s">
        <v>39415</v>
      </c>
      <c r="AD1002" t="s">
        <v>39416</v>
      </c>
    </row>
    <row r="1003" spans="1:32" hidden="1" x14ac:dyDescent="0.25">
      <c r="A1003">
        <v>12683</v>
      </c>
      <c r="B1003" t="s">
        <v>124</v>
      </c>
      <c r="C1003" t="s">
        <v>45</v>
      </c>
      <c r="F1003">
        <v>0</v>
      </c>
      <c r="H1003" t="s">
        <v>43697</v>
      </c>
      <c r="I1003">
        <v>0</v>
      </c>
      <c r="Q1003" t="s">
        <v>33</v>
      </c>
      <c r="Y1003">
        <v>30</v>
      </c>
      <c r="Z1003" t="s">
        <v>34</v>
      </c>
      <c r="AA1003" t="s">
        <v>8948</v>
      </c>
      <c r="AB1003" t="s">
        <v>31576</v>
      </c>
      <c r="AC1003" t="s">
        <v>31574</v>
      </c>
      <c r="AD1003" t="s">
        <v>31577</v>
      </c>
    </row>
    <row r="1004" spans="1:32" hidden="1" x14ac:dyDescent="0.25">
      <c r="A1004">
        <v>12392</v>
      </c>
      <c r="B1004" t="s">
        <v>685</v>
      </c>
      <c r="C1004" t="s">
        <v>686</v>
      </c>
      <c r="F1004">
        <v>0</v>
      </c>
      <c r="G1004" t="s">
        <v>3219</v>
      </c>
      <c r="H1004" t="s">
        <v>43701</v>
      </c>
      <c r="Q1004" t="s">
        <v>33</v>
      </c>
      <c r="AA1004" t="s">
        <v>3255</v>
      </c>
      <c r="AB1004" t="s">
        <v>33915</v>
      </c>
      <c r="AC1004" t="s">
        <v>33893</v>
      </c>
      <c r="AD1004">
        <v>-172657</v>
      </c>
      <c r="AE1004" t="s">
        <v>38</v>
      </c>
      <c r="AF1004">
        <v>98409</v>
      </c>
    </row>
    <row r="1005" spans="1:32" ht="409.5" x14ac:dyDescent="0.25">
      <c r="A1005">
        <v>715</v>
      </c>
      <c r="B1005" t="s">
        <v>3712</v>
      </c>
      <c r="C1005" t="s">
        <v>16820</v>
      </c>
      <c r="F1005">
        <v>0</v>
      </c>
      <c r="G1005" t="s">
        <v>20250</v>
      </c>
      <c r="H1005" t="s">
        <v>43701</v>
      </c>
      <c r="I1005">
        <v>0</v>
      </c>
      <c r="Q1005" t="s">
        <v>33</v>
      </c>
      <c r="Z1005" t="s">
        <v>34</v>
      </c>
      <c r="AA1005" t="s">
        <v>22827</v>
      </c>
      <c r="AB1005" s="1" t="s">
        <v>24339</v>
      </c>
      <c r="AC1005" t="s">
        <v>24027</v>
      </c>
      <c r="AD1005" t="s">
        <v>24340</v>
      </c>
    </row>
    <row r="1006" spans="1:32" ht="409.5" hidden="1" x14ac:dyDescent="0.25">
      <c r="A1006">
        <v>16275</v>
      </c>
      <c r="B1006" t="s">
        <v>73</v>
      </c>
      <c r="C1006" t="s">
        <v>74</v>
      </c>
      <c r="F1006">
        <v>0</v>
      </c>
      <c r="H1006" t="s">
        <v>43697</v>
      </c>
      <c r="Q1006" t="s">
        <v>33</v>
      </c>
      <c r="Z1006" t="s">
        <v>34</v>
      </c>
      <c r="AA1006" t="s">
        <v>20065</v>
      </c>
      <c r="AB1006" s="1" t="s">
        <v>20066</v>
      </c>
      <c r="AC1006" t="s">
        <v>20067</v>
      </c>
      <c r="AD1006">
        <v>-162499</v>
      </c>
    </row>
    <row r="1007" spans="1:32" hidden="1" x14ac:dyDescent="0.25">
      <c r="A1007">
        <v>13313</v>
      </c>
      <c r="B1007" t="s">
        <v>2046</v>
      </c>
      <c r="C1007" t="s">
        <v>80</v>
      </c>
      <c r="F1007">
        <v>0</v>
      </c>
      <c r="G1007" t="s">
        <v>6041</v>
      </c>
      <c r="H1007" t="s">
        <v>43701</v>
      </c>
      <c r="Q1007" t="s">
        <v>33</v>
      </c>
      <c r="AA1007" t="s">
        <v>13391</v>
      </c>
      <c r="AB1007" t="s">
        <v>13392</v>
      </c>
      <c r="AC1007" t="s">
        <v>13393</v>
      </c>
      <c r="AD1007">
        <v>-173355</v>
      </c>
      <c r="AE1007" t="s">
        <v>38</v>
      </c>
      <c r="AF1007" t="s">
        <v>1716</v>
      </c>
    </row>
    <row r="1008" spans="1:32" ht="105" hidden="1" x14ac:dyDescent="0.25">
      <c r="A1008">
        <v>1009</v>
      </c>
      <c r="B1008" t="s">
        <v>2046</v>
      </c>
      <c r="C1008" t="s">
        <v>80</v>
      </c>
      <c r="F1008">
        <v>0</v>
      </c>
      <c r="G1008" t="s">
        <v>14366</v>
      </c>
      <c r="H1008" t="s">
        <v>43699</v>
      </c>
      <c r="Q1008" t="s">
        <v>33</v>
      </c>
      <c r="AA1008" t="s">
        <v>14496</v>
      </c>
      <c r="AB1008" t="s">
        <v>14497</v>
      </c>
      <c r="AC1008" s="1" t="s">
        <v>14498</v>
      </c>
      <c r="AD1008">
        <v>-162569</v>
      </c>
      <c r="AE1008" t="s">
        <v>254</v>
      </c>
      <c r="AF1008">
        <v>22201</v>
      </c>
    </row>
    <row r="1009" spans="1:32" ht="409.5" hidden="1" x14ac:dyDescent="0.25">
      <c r="A1009">
        <v>5644</v>
      </c>
      <c r="B1009" t="s">
        <v>96</v>
      </c>
      <c r="C1009" t="s">
        <v>97</v>
      </c>
      <c r="F1009">
        <v>0</v>
      </c>
      <c r="H1009" t="s">
        <v>43697</v>
      </c>
      <c r="Q1009" t="s">
        <v>33</v>
      </c>
      <c r="Z1009" t="s">
        <v>34</v>
      </c>
      <c r="AA1009" t="s">
        <v>2893</v>
      </c>
      <c r="AB1009" s="1" t="s">
        <v>41894</v>
      </c>
      <c r="AC1009" t="s">
        <v>41895</v>
      </c>
      <c r="AD1009">
        <v>-163645</v>
      </c>
      <c r="AE1009" t="s">
        <v>38</v>
      </c>
      <c r="AF1009">
        <v>98649</v>
      </c>
    </row>
    <row r="1010" spans="1:32" hidden="1" x14ac:dyDescent="0.25">
      <c r="A1010">
        <v>1873</v>
      </c>
      <c r="B1010" t="s">
        <v>2046</v>
      </c>
      <c r="C1010" t="s">
        <v>80</v>
      </c>
      <c r="F1010">
        <v>0</v>
      </c>
      <c r="G1010" t="s">
        <v>6791</v>
      </c>
      <c r="H1010" t="s">
        <v>43701</v>
      </c>
      <c r="Q1010" t="s">
        <v>33</v>
      </c>
      <c r="AA1010" t="s">
        <v>6792</v>
      </c>
      <c r="AB1010" t="s">
        <v>13730</v>
      </c>
      <c r="AC1010" t="s">
        <v>13722</v>
      </c>
      <c r="AD1010">
        <v>-161593</v>
      </c>
      <c r="AE1010" t="s">
        <v>38</v>
      </c>
      <c r="AF1010">
        <v>98033</v>
      </c>
    </row>
    <row r="1011" spans="1:32" ht="409.5" hidden="1" x14ac:dyDescent="0.25">
      <c r="A1011">
        <v>15410</v>
      </c>
      <c r="B1011" t="s">
        <v>73</v>
      </c>
      <c r="C1011" t="s">
        <v>74</v>
      </c>
      <c r="F1011">
        <v>0</v>
      </c>
      <c r="H1011" t="s">
        <v>43697</v>
      </c>
      <c r="Q1011" t="s">
        <v>33</v>
      </c>
      <c r="Y1011">
        <v>30</v>
      </c>
      <c r="Z1011" t="s">
        <v>34</v>
      </c>
      <c r="AA1011" t="s">
        <v>18789</v>
      </c>
      <c r="AB1011" s="1" t="s">
        <v>18790</v>
      </c>
      <c r="AC1011" t="s">
        <v>18791</v>
      </c>
      <c r="AD1011">
        <v>-163578</v>
      </c>
    </row>
    <row r="1012" spans="1:32" hidden="1" x14ac:dyDescent="0.25">
      <c r="A1012">
        <v>2845</v>
      </c>
      <c r="B1012" t="s">
        <v>519</v>
      </c>
      <c r="F1012">
        <v>0</v>
      </c>
      <c r="H1012" t="s">
        <v>43697</v>
      </c>
      <c r="I1012">
        <v>0</v>
      </c>
      <c r="Q1012" t="s">
        <v>33</v>
      </c>
      <c r="Z1012" t="s">
        <v>34</v>
      </c>
      <c r="AA1012" t="s">
        <v>4774</v>
      </c>
      <c r="AB1012" t="s">
        <v>4775</v>
      </c>
      <c r="AC1012" t="s">
        <v>4776</v>
      </c>
      <c r="AD1012" t="s">
        <v>4777</v>
      </c>
    </row>
    <row r="1013" spans="1:32" ht="409.5" hidden="1" x14ac:dyDescent="0.25">
      <c r="A1013">
        <v>1089</v>
      </c>
      <c r="B1013" t="s">
        <v>73</v>
      </c>
      <c r="C1013" t="s">
        <v>74</v>
      </c>
      <c r="F1013">
        <v>0</v>
      </c>
      <c r="H1013" t="s">
        <v>43697</v>
      </c>
      <c r="Q1013" t="s">
        <v>33</v>
      </c>
      <c r="Z1013" t="s">
        <v>34</v>
      </c>
      <c r="AA1013" t="s">
        <v>21436</v>
      </c>
      <c r="AB1013" s="1" t="s">
        <v>21437</v>
      </c>
      <c r="AC1013" t="s">
        <v>21438</v>
      </c>
      <c r="AD1013">
        <v>-170848</v>
      </c>
      <c r="AE1013" t="s">
        <v>38</v>
      </c>
      <c r="AF1013">
        <v>98102</v>
      </c>
    </row>
    <row r="1014" spans="1:32" hidden="1" x14ac:dyDescent="0.25">
      <c r="A1014">
        <v>16710</v>
      </c>
      <c r="B1014" t="s">
        <v>685</v>
      </c>
      <c r="C1014" t="s">
        <v>686</v>
      </c>
      <c r="F1014">
        <v>0</v>
      </c>
      <c r="G1014" t="s">
        <v>3332</v>
      </c>
      <c r="H1014" t="s">
        <v>43701</v>
      </c>
      <c r="I1014">
        <v>0</v>
      </c>
      <c r="Q1014" t="s">
        <v>33</v>
      </c>
      <c r="AA1014" t="s">
        <v>3333</v>
      </c>
      <c r="AB1014" t="s">
        <v>3334</v>
      </c>
      <c r="AC1014" t="s">
        <v>3335</v>
      </c>
      <c r="AD1014" t="s">
        <v>3336</v>
      </c>
    </row>
    <row r="1015" spans="1:32" hidden="1" x14ac:dyDescent="0.25">
      <c r="A1015">
        <v>4177</v>
      </c>
      <c r="B1015" t="s">
        <v>334</v>
      </c>
      <c r="C1015" t="s">
        <v>45</v>
      </c>
      <c r="F1015">
        <v>0</v>
      </c>
      <c r="H1015" t="s">
        <v>43697</v>
      </c>
      <c r="P1015" t="s">
        <v>849</v>
      </c>
      <c r="Q1015" t="s">
        <v>33</v>
      </c>
      <c r="X1015" t="s">
        <v>2972</v>
      </c>
      <c r="Y1015">
        <v>30</v>
      </c>
      <c r="Z1015" t="s">
        <v>34</v>
      </c>
      <c r="AA1015" t="s">
        <v>2973</v>
      </c>
      <c r="AB1015" t="s">
        <v>2974</v>
      </c>
      <c r="AC1015" t="s">
        <v>2975</v>
      </c>
      <c r="AD1015">
        <v>-171746</v>
      </c>
    </row>
    <row r="1016" spans="1:32" hidden="1" x14ac:dyDescent="0.25">
      <c r="A1016">
        <v>9870</v>
      </c>
      <c r="B1016" t="s">
        <v>96</v>
      </c>
      <c r="C1016" t="s">
        <v>97</v>
      </c>
      <c r="F1016">
        <v>0</v>
      </c>
      <c r="H1016" t="s">
        <v>43697</v>
      </c>
      <c r="I1016">
        <v>0</v>
      </c>
      <c r="Q1016" t="s">
        <v>63</v>
      </c>
      <c r="Z1016" t="s">
        <v>34</v>
      </c>
      <c r="AA1016" t="s">
        <v>40354</v>
      </c>
      <c r="AB1016" t="s">
        <v>40355</v>
      </c>
      <c r="AC1016" t="s">
        <v>40355</v>
      </c>
      <c r="AD1016" t="s">
        <v>40356</v>
      </c>
      <c r="AE1016" t="s">
        <v>5301</v>
      </c>
      <c r="AF1016" t="s">
        <v>40357</v>
      </c>
    </row>
    <row r="1017" spans="1:32" ht="135" hidden="1" x14ac:dyDescent="0.25">
      <c r="A1017">
        <v>10161</v>
      </c>
      <c r="B1017" t="s">
        <v>68</v>
      </c>
      <c r="C1017" t="s">
        <v>45</v>
      </c>
      <c r="F1017">
        <v>0</v>
      </c>
      <c r="G1017" t="s">
        <v>23201</v>
      </c>
      <c r="H1017" t="s">
        <v>43701</v>
      </c>
      <c r="Q1017" t="s">
        <v>33</v>
      </c>
      <c r="Z1017" t="s">
        <v>34</v>
      </c>
      <c r="AA1017" t="s">
        <v>23158</v>
      </c>
      <c r="AB1017" s="1" t="s">
        <v>23202</v>
      </c>
      <c r="AC1017" t="s">
        <v>22580</v>
      </c>
      <c r="AD1017">
        <v>-171055</v>
      </c>
    </row>
    <row r="1018" spans="1:32" hidden="1" x14ac:dyDescent="0.25">
      <c r="A1018">
        <v>3266</v>
      </c>
      <c r="B1018" t="s">
        <v>489</v>
      </c>
      <c r="C1018" t="s">
        <v>45</v>
      </c>
      <c r="F1018">
        <v>0</v>
      </c>
      <c r="H1018" t="s">
        <v>43697</v>
      </c>
      <c r="Q1018" t="s">
        <v>33</v>
      </c>
      <c r="Y1018">
        <v>15</v>
      </c>
      <c r="Z1018" t="s">
        <v>34</v>
      </c>
      <c r="AA1018" t="s">
        <v>9805</v>
      </c>
      <c r="AB1018" t="s">
        <v>9751</v>
      </c>
      <c r="AC1018" t="s">
        <v>9806</v>
      </c>
      <c r="AD1018">
        <v>-180281</v>
      </c>
      <c r="AE1018" t="s">
        <v>38</v>
      </c>
      <c r="AF1018">
        <v>98368</v>
      </c>
    </row>
    <row r="1019" spans="1:32" hidden="1" x14ac:dyDescent="0.25">
      <c r="A1019">
        <v>7003</v>
      </c>
      <c r="B1019" t="s">
        <v>2046</v>
      </c>
      <c r="C1019" t="s">
        <v>80</v>
      </c>
      <c r="F1019">
        <v>0</v>
      </c>
      <c r="G1019" t="s">
        <v>37810</v>
      </c>
      <c r="H1019" t="s">
        <v>43701</v>
      </c>
      <c r="I1019">
        <v>0</v>
      </c>
      <c r="Q1019" t="s">
        <v>33</v>
      </c>
      <c r="AA1019" t="s">
        <v>37811</v>
      </c>
      <c r="AB1019" t="s">
        <v>37812</v>
      </c>
      <c r="AC1019" t="s">
        <v>37813</v>
      </c>
      <c r="AD1019" t="s">
        <v>37814</v>
      </c>
      <c r="AE1019" t="s">
        <v>38</v>
      </c>
      <c r="AF1019">
        <v>98104</v>
      </c>
    </row>
    <row r="1020" spans="1:32" hidden="1" x14ac:dyDescent="0.25">
      <c r="A1020">
        <v>3120</v>
      </c>
      <c r="B1020" t="s">
        <v>334</v>
      </c>
      <c r="C1020" t="s">
        <v>45</v>
      </c>
      <c r="F1020">
        <v>0</v>
      </c>
      <c r="H1020" t="s">
        <v>43697</v>
      </c>
      <c r="P1020" t="s">
        <v>4706</v>
      </c>
      <c r="Q1020" t="s">
        <v>52</v>
      </c>
      <c r="S1020" t="s">
        <v>9575</v>
      </c>
      <c r="Z1020" t="s">
        <v>34</v>
      </c>
      <c r="AA1020" t="s">
        <v>405</v>
      </c>
      <c r="AB1020" t="s">
        <v>42038</v>
      </c>
      <c r="AC1020" t="s">
        <v>42039</v>
      </c>
      <c r="AD1020">
        <v>-172242</v>
      </c>
    </row>
    <row r="1021" spans="1:32" hidden="1" x14ac:dyDescent="0.25">
      <c r="A1021">
        <v>18698</v>
      </c>
      <c r="B1021" t="s">
        <v>2046</v>
      </c>
      <c r="C1021" t="s">
        <v>80</v>
      </c>
      <c r="F1021">
        <v>0</v>
      </c>
      <c r="G1021" t="s">
        <v>2153</v>
      </c>
      <c r="H1021" t="s">
        <v>43701</v>
      </c>
      <c r="Q1021" t="s">
        <v>33</v>
      </c>
      <c r="AA1021" t="s">
        <v>1419</v>
      </c>
      <c r="AB1021" t="s">
        <v>15612</v>
      </c>
      <c r="AC1021" t="s">
        <v>15613</v>
      </c>
      <c r="AD1021">
        <v>-180441</v>
      </c>
      <c r="AE1021" t="s">
        <v>38</v>
      </c>
      <c r="AF1021">
        <v>98501</v>
      </c>
    </row>
    <row r="1022" spans="1:32" ht="409.5" x14ac:dyDescent="0.25">
      <c r="A1022">
        <v>17513</v>
      </c>
      <c r="B1022" t="s">
        <v>230</v>
      </c>
      <c r="C1022" t="s">
        <v>45</v>
      </c>
      <c r="F1022">
        <v>0</v>
      </c>
      <c r="G1022" t="s">
        <v>20250</v>
      </c>
      <c r="H1022" t="s">
        <v>43701</v>
      </c>
      <c r="Q1022" t="s">
        <v>33</v>
      </c>
      <c r="Z1022" t="s">
        <v>34</v>
      </c>
      <c r="AA1022" t="s">
        <v>22656</v>
      </c>
      <c r="AB1022" s="1" t="s">
        <v>22999</v>
      </c>
      <c r="AC1022" t="s">
        <v>22580</v>
      </c>
      <c r="AD1022">
        <v>-162986</v>
      </c>
    </row>
    <row r="1023" spans="1:32" ht="409.5" hidden="1" x14ac:dyDescent="0.25">
      <c r="A1023">
        <v>17185</v>
      </c>
      <c r="B1023" t="s">
        <v>73</v>
      </c>
      <c r="C1023" t="s">
        <v>74</v>
      </c>
      <c r="F1023">
        <v>0</v>
      </c>
      <c r="G1023" t="s">
        <v>38584</v>
      </c>
      <c r="H1023" t="s">
        <v>43701</v>
      </c>
      <c r="I1023">
        <v>0</v>
      </c>
      <c r="Q1023" t="s">
        <v>33</v>
      </c>
      <c r="Z1023" t="s">
        <v>34</v>
      </c>
      <c r="AA1023" t="s">
        <v>38585</v>
      </c>
      <c r="AB1023" s="1" t="s">
        <v>38586</v>
      </c>
      <c r="AC1023" t="s">
        <v>38587</v>
      </c>
      <c r="AD1023" t="s">
        <v>38588</v>
      </c>
      <c r="AE1023" t="s">
        <v>38</v>
      </c>
      <c r="AF1023">
        <v>98022</v>
      </c>
    </row>
    <row r="1024" spans="1:32" hidden="1" x14ac:dyDescent="0.25">
      <c r="A1024">
        <v>18022</v>
      </c>
      <c r="B1024" t="s">
        <v>2046</v>
      </c>
      <c r="C1024" t="s">
        <v>80</v>
      </c>
      <c r="F1024">
        <v>0</v>
      </c>
      <c r="G1024" t="s">
        <v>5822</v>
      </c>
      <c r="H1024" t="s">
        <v>43701</v>
      </c>
      <c r="I1024">
        <v>0</v>
      </c>
      <c r="Q1024" t="s">
        <v>33</v>
      </c>
      <c r="AA1024" t="s">
        <v>7599</v>
      </c>
      <c r="AB1024" t="s">
        <v>7600</v>
      </c>
      <c r="AC1024" t="s">
        <v>7601</v>
      </c>
      <c r="AD1024" t="s">
        <v>7602</v>
      </c>
      <c r="AE1024" t="s">
        <v>38</v>
      </c>
      <c r="AF1024">
        <v>98011</v>
      </c>
    </row>
    <row r="1025" spans="1:32" ht="409.5" hidden="1" x14ac:dyDescent="0.25">
      <c r="A1025">
        <v>13319</v>
      </c>
      <c r="B1025" t="s">
        <v>2046</v>
      </c>
      <c r="C1025" t="s">
        <v>80</v>
      </c>
      <c r="F1025">
        <v>0</v>
      </c>
      <c r="G1025" t="s">
        <v>6584</v>
      </c>
      <c r="H1025" t="s">
        <v>43701</v>
      </c>
      <c r="I1025">
        <v>0</v>
      </c>
      <c r="Q1025" t="s">
        <v>33</v>
      </c>
      <c r="AA1025" t="s">
        <v>6585</v>
      </c>
      <c r="AB1025" s="1" t="s">
        <v>6586</v>
      </c>
      <c r="AC1025" t="s">
        <v>6587</v>
      </c>
      <c r="AD1025" t="s">
        <v>6588</v>
      </c>
      <c r="AE1025" t="s">
        <v>38</v>
      </c>
      <c r="AF1025">
        <v>98501</v>
      </c>
    </row>
    <row r="1026" spans="1:32" hidden="1" x14ac:dyDescent="0.25">
      <c r="A1026">
        <v>18175</v>
      </c>
      <c r="B1026" t="s">
        <v>2046</v>
      </c>
      <c r="C1026" t="s">
        <v>80</v>
      </c>
      <c r="F1026">
        <v>0</v>
      </c>
      <c r="G1026" t="s">
        <v>6098</v>
      </c>
      <c r="H1026" t="s">
        <v>43701</v>
      </c>
      <c r="I1026">
        <v>0</v>
      </c>
      <c r="Q1026" t="s">
        <v>33</v>
      </c>
      <c r="AA1026" t="s">
        <v>6515</v>
      </c>
      <c r="AB1026" t="s">
        <v>7023</v>
      </c>
      <c r="AC1026" t="s">
        <v>7024</v>
      </c>
      <c r="AD1026" t="s">
        <v>7025</v>
      </c>
      <c r="AE1026" t="s">
        <v>38</v>
      </c>
      <c r="AF1026">
        <v>98133</v>
      </c>
    </row>
    <row r="1027" spans="1:32" hidden="1" x14ac:dyDescent="0.25">
      <c r="A1027">
        <v>17314</v>
      </c>
      <c r="B1027" t="s">
        <v>1203</v>
      </c>
      <c r="C1027" t="s">
        <v>45</v>
      </c>
      <c r="F1027">
        <v>0</v>
      </c>
      <c r="H1027" t="s">
        <v>43697</v>
      </c>
      <c r="I1027">
        <v>0</v>
      </c>
      <c r="P1027" t="s">
        <v>849</v>
      </c>
      <c r="Q1027" t="s">
        <v>52</v>
      </c>
      <c r="S1027" t="s">
        <v>851</v>
      </c>
      <c r="Z1027" t="s">
        <v>34</v>
      </c>
      <c r="AA1027" t="s">
        <v>37733</v>
      </c>
      <c r="AB1027" t="s">
        <v>37734</v>
      </c>
      <c r="AC1027" t="s">
        <v>2406</v>
      </c>
      <c r="AD1027" t="s">
        <v>37735</v>
      </c>
    </row>
    <row r="1028" spans="1:32" ht="409.5" hidden="1" x14ac:dyDescent="0.25">
      <c r="A1028">
        <v>11686</v>
      </c>
      <c r="B1028" t="s">
        <v>96</v>
      </c>
      <c r="C1028" t="s">
        <v>97</v>
      </c>
      <c r="F1028">
        <v>0</v>
      </c>
      <c r="H1028" t="s">
        <v>43697</v>
      </c>
      <c r="I1028">
        <v>0</v>
      </c>
      <c r="Q1028" t="s">
        <v>33</v>
      </c>
      <c r="Z1028" t="s">
        <v>34</v>
      </c>
      <c r="AA1028" t="s">
        <v>2893</v>
      </c>
      <c r="AB1028" s="1" t="s">
        <v>35791</v>
      </c>
      <c r="AC1028" t="s">
        <v>35792</v>
      </c>
      <c r="AD1028" t="s">
        <v>35793</v>
      </c>
      <c r="AE1028" t="s">
        <v>38</v>
      </c>
      <c r="AF1028">
        <v>98649</v>
      </c>
    </row>
    <row r="1029" spans="1:32" ht="409.5" hidden="1" x14ac:dyDescent="0.25">
      <c r="A1029">
        <v>10956</v>
      </c>
      <c r="B1029" t="s">
        <v>685</v>
      </c>
      <c r="C1029" t="s">
        <v>686</v>
      </c>
      <c r="F1029">
        <v>0</v>
      </c>
      <c r="G1029" t="s">
        <v>26962</v>
      </c>
      <c r="H1029" t="s">
        <v>43701</v>
      </c>
      <c r="Q1029" t="s">
        <v>33</v>
      </c>
      <c r="AA1029" t="s">
        <v>28537</v>
      </c>
      <c r="AB1029" s="1" t="s">
        <v>40127</v>
      </c>
      <c r="AC1029" t="s">
        <v>40128</v>
      </c>
      <c r="AD1029">
        <v>-180898</v>
      </c>
      <c r="AE1029" t="s">
        <v>38</v>
      </c>
    </row>
    <row r="1030" spans="1:32" hidden="1" x14ac:dyDescent="0.25">
      <c r="A1030">
        <v>8295</v>
      </c>
      <c r="B1030" t="s">
        <v>519</v>
      </c>
      <c r="F1030">
        <v>0</v>
      </c>
      <c r="H1030" t="s">
        <v>43697</v>
      </c>
      <c r="I1030">
        <v>0</v>
      </c>
      <c r="Q1030" t="s">
        <v>33</v>
      </c>
      <c r="Z1030" t="s">
        <v>34</v>
      </c>
      <c r="AA1030" t="s">
        <v>31441</v>
      </c>
      <c r="AB1030" t="s">
        <v>31442</v>
      </c>
      <c r="AC1030" t="s">
        <v>31443</v>
      </c>
      <c r="AD1030" t="s">
        <v>31444</v>
      </c>
      <c r="AE1030" t="s">
        <v>38</v>
      </c>
      <c r="AF1030">
        <v>98532</v>
      </c>
    </row>
    <row r="1031" spans="1:32" hidden="1" x14ac:dyDescent="0.25">
      <c r="A1031">
        <v>15196</v>
      </c>
      <c r="B1031" t="s">
        <v>68</v>
      </c>
      <c r="C1031" t="s">
        <v>45</v>
      </c>
      <c r="F1031">
        <v>0</v>
      </c>
      <c r="H1031" t="s">
        <v>43697</v>
      </c>
      <c r="P1031" t="s">
        <v>22021</v>
      </c>
      <c r="Q1031" t="s">
        <v>52</v>
      </c>
      <c r="Z1031" t="s">
        <v>34</v>
      </c>
      <c r="AA1031" t="s">
        <v>22022</v>
      </c>
      <c r="AB1031" t="s">
        <v>22023</v>
      </c>
      <c r="AC1031" t="s">
        <v>22024</v>
      </c>
      <c r="AD1031">
        <v>-163535</v>
      </c>
      <c r="AE1031" t="s">
        <v>38</v>
      </c>
      <c r="AF1031">
        <v>98660</v>
      </c>
    </row>
    <row r="1032" spans="1:32" hidden="1" x14ac:dyDescent="0.25">
      <c r="A1032">
        <v>1118</v>
      </c>
      <c r="B1032" t="s">
        <v>2046</v>
      </c>
      <c r="C1032" t="s">
        <v>80</v>
      </c>
      <c r="F1032">
        <v>0</v>
      </c>
      <c r="G1032" t="s">
        <v>1418</v>
      </c>
      <c r="H1032" t="s">
        <v>43701</v>
      </c>
      <c r="Q1032" t="s">
        <v>33</v>
      </c>
      <c r="AA1032" t="s">
        <v>1419</v>
      </c>
      <c r="AB1032" t="s">
        <v>43120</v>
      </c>
      <c r="AC1032" t="s">
        <v>43121</v>
      </c>
      <c r="AD1032">
        <v>-170113</v>
      </c>
      <c r="AE1032" t="s">
        <v>38</v>
      </c>
      <c r="AF1032">
        <v>98504</v>
      </c>
    </row>
    <row r="1033" spans="1:32" ht="409.5" hidden="1" x14ac:dyDescent="0.25">
      <c r="A1033">
        <v>19029</v>
      </c>
      <c r="B1033" t="s">
        <v>685</v>
      </c>
      <c r="C1033" t="s">
        <v>686</v>
      </c>
      <c r="F1033">
        <v>0</v>
      </c>
      <c r="H1033" t="s">
        <v>43697</v>
      </c>
      <c r="Q1033" t="s">
        <v>33</v>
      </c>
      <c r="AA1033" t="s">
        <v>28373</v>
      </c>
      <c r="AB1033" s="1" t="s">
        <v>32901</v>
      </c>
      <c r="AC1033" t="s">
        <v>32902</v>
      </c>
      <c r="AD1033">
        <v>-172362</v>
      </c>
    </row>
    <row r="1034" spans="1:32" hidden="1" x14ac:dyDescent="0.25">
      <c r="A1034">
        <v>14235</v>
      </c>
      <c r="B1034" t="s">
        <v>489</v>
      </c>
      <c r="C1034" t="s">
        <v>45</v>
      </c>
      <c r="F1034">
        <v>0</v>
      </c>
      <c r="H1034" t="s">
        <v>43697</v>
      </c>
      <c r="P1034" t="s">
        <v>514</v>
      </c>
      <c r="Q1034" t="s">
        <v>33</v>
      </c>
      <c r="Z1034" t="s">
        <v>34</v>
      </c>
      <c r="AA1034" t="s">
        <v>37320</v>
      </c>
      <c r="AB1034" t="s">
        <v>37321</v>
      </c>
      <c r="AC1034" t="s">
        <v>37322</v>
      </c>
      <c r="AD1034">
        <v>-160739</v>
      </c>
      <c r="AE1034" t="s">
        <v>38</v>
      </c>
      <c r="AF1034">
        <v>99201</v>
      </c>
    </row>
    <row r="1035" spans="1:32" ht="210" hidden="1" x14ac:dyDescent="0.25">
      <c r="A1035">
        <v>13968</v>
      </c>
      <c r="B1035" t="s">
        <v>276</v>
      </c>
      <c r="C1035" t="s">
        <v>45</v>
      </c>
      <c r="F1035">
        <v>0</v>
      </c>
      <c r="H1035" t="s">
        <v>43697</v>
      </c>
      <c r="I1035">
        <v>0</v>
      </c>
      <c r="Q1035" t="s">
        <v>33</v>
      </c>
      <c r="AA1035" t="s">
        <v>4260</v>
      </c>
      <c r="AB1035" s="1" t="s">
        <v>4261</v>
      </c>
      <c r="AC1035" t="s">
        <v>4255</v>
      </c>
      <c r="AD1035" t="s">
        <v>4262</v>
      </c>
    </row>
    <row r="1036" spans="1:32" ht="409.5" hidden="1" x14ac:dyDescent="0.25">
      <c r="A1036">
        <v>6538</v>
      </c>
      <c r="B1036" t="s">
        <v>164</v>
      </c>
      <c r="C1036" t="s">
        <v>165</v>
      </c>
      <c r="F1036">
        <v>0</v>
      </c>
      <c r="H1036" t="s">
        <v>43697</v>
      </c>
      <c r="I1036">
        <v>0</v>
      </c>
      <c r="Q1036" t="s">
        <v>33</v>
      </c>
      <c r="AA1036" t="s">
        <v>39009</v>
      </c>
      <c r="AB1036" s="1" t="s">
        <v>39010</v>
      </c>
      <c r="AC1036" t="s">
        <v>39011</v>
      </c>
      <c r="AD1036" t="s">
        <v>39012</v>
      </c>
    </row>
    <row r="1037" spans="1:32" ht="315" hidden="1" x14ac:dyDescent="0.25">
      <c r="A1037">
        <v>5512</v>
      </c>
      <c r="B1037" t="s">
        <v>334</v>
      </c>
      <c r="C1037" t="s">
        <v>45</v>
      </c>
      <c r="F1037">
        <v>0</v>
      </c>
      <c r="H1037" t="s">
        <v>43697</v>
      </c>
      <c r="Q1037" t="s">
        <v>33</v>
      </c>
      <c r="Z1037" t="s">
        <v>34</v>
      </c>
      <c r="AA1037" t="s">
        <v>21199</v>
      </c>
      <c r="AB1037" s="1" t="s">
        <v>21200</v>
      </c>
      <c r="AC1037" t="s">
        <v>2406</v>
      </c>
      <c r="AD1037">
        <v>-162661</v>
      </c>
      <c r="AE1037" t="s">
        <v>38</v>
      </c>
      <c r="AF1037">
        <v>98382</v>
      </c>
    </row>
    <row r="1038" spans="1:32" hidden="1" x14ac:dyDescent="0.25">
      <c r="A1038">
        <v>10159</v>
      </c>
      <c r="B1038" t="s">
        <v>79</v>
      </c>
      <c r="C1038" t="s">
        <v>80</v>
      </c>
      <c r="F1038">
        <v>0</v>
      </c>
      <c r="G1038" t="s">
        <v>1418</v>
      </c>
      <c r="H1038" t="s">
        <v>43701</v>
      </c>
      <c r="Q1038" t="s">
        <v>33</v>
      </c>
      <c r="AA1038" t="s">
        <v>1419</v>
      </c>
      <c r="AB1038" t="s">
        <v>1426</v>
      </c>
      <c r="AC1038" t="s">
        <v>1427</v>
      </c>
      <c r="AD1038">
        <v>-172533</v>
      </c>
      <c r="AE1038" t="s">
        <v>38</v>
      </c>
      <c r="AF1038">
        <v>98501</v>
      </c>
    </row>
    <row r="1039" spans="1:32" ht="409.5" hidden="1" x14ac:dyDescent="0.25">
      <c r="A1039">
        <v>15305</v>
      </c>
      <c r="B1039" t="s">
        <v>1580</v>
      </c>
      <c r="C1039" t="s">
        <v>97</v>
      </c>
      <c r="F1039">
        <v>0</v>
      </c>
      <c r="H1039" t="s">
        <v>43697</v>
      </c>
      <c r="I1039">
        <v>0</v>
      </c>
      <c r="Q1039" t="s">
        <v>33</v>
      </c>
      <c r="Z1039" t="s">
        <v>34</v>
      </c>
      <c r="AA1039" t="s">
        <v>2893</v>
      </c>
      <c r="AB1039" s="1" t="s">
        <v>20788</v>
      </c>
      <c r="AC1039" t="s">
        <v>20789</v>
      </c>
      <c r="AD1039" t="s">
        <v>20790</v>
      </c>
      <c r="AE1039" t="s">
        <v>38</v>
      </c>
      <c r="AF1039">
        <v>98649</v>
      </c>
    </row>
    <row r="1040" spans="1:32" hidden="1" x14ac:dyDescent="0.25">
      <c r="A1040">
        <v>2152</v>
      </c>
      <c r="B1040" t="s">
        <v>334</v>
      </c>
      <c r="C1040" t="s">
        <v>45</v>
      </c>
      <c r="F1040">
        <v>0</v>
      </c>
      <c r="H1040" t="s">
        <v>43697</v>
      </c>
      <c r="I1040">
        <v>0</v>
      </c>
      <c r="P1040" t="s">
        <v>5392</v>
      </c>
      <c r="Q1040" t="s">
        <v>33</v>
      </c>
      <c r="Z1040" t="s">
        <v>34</v>
      </c>
      <c r="AA1040" t="s">
        <v>21126</v>
      </c>
      <c r="AB1040" t="s">
        <v>21127</v>
      </c>
      <c r="AC1040" t="s">
        <v>20830</v>
      </c>
      <c r="AD1040" t="s">
        <v>21128</v>
      </c>
      <c r="AE1040" t="s">
        <v>38</v>
      </c>
      <c r="AF1040">
        <v>98250</v>
      </c>
    </row>
    <row r="1041" spans="1:32" hidden="1" x14ac:dyDescent="0.25">
      <c r="A1041">
        <v>3904</v>
      </c>
      <c r="B1041" t="s">
        <v>73</v>
      </c>
      <c r="C1041" t="s">
        <v>74</v>
      </c>
      <c r="F1041">
        <v>0</v>
      </c>
      <c r="G1041" t="s">
        <v>4931</v>
      </c>
      <c r="H1041" t="s">
        <v>43701</v>
      </c>
      <c r="I1041">
        <v>0</v>
      </c>
      <c r="Q1041" t="s">
        <v>33</v>
      </c>
      <c r="AA1041" t="s">
        <v>4932</v>
      </c>
      <c r="AB1041" t="s">
        <v>4933</v>
      </c>
      <c r="AC1041" t="s">
        <v>4934</v>
      </c>
      <c r="AD1041" t="s">
        <v>4935</v>
      </c>
      <c r="AE1041" t="s">
        <v>38</v>
      </c>
      <c r="AF1041">
        <v>98104</v>
      </c>
    </row>
    <row r="1042" spans="1:32" ht="409.5" hidden="1" x14ac:dyDescent="0.25">
      <c r="A1042">
        <v>12790</v>
      </c>
      <c r="B1042" t="s">
        <v>124</v>
      </c>
      <c r="C1042" t="s">
        <v>45</v>
      </c>
      <c r="F1042">
        <v>0</v>
      </c>
      <c r="H1042" t="s">
        <v>43697</v>
      </c>
      <c r="Q1042" t="s">
        <v>1</v>
      </c>
      <c r="AA1042" t="s">
        <v>24988</v>
      </c>
      <c r="AB1042" s="1" t="s">
        <v>24989</v>
      </c>
      <c r="AC1042" t="s">
        <v>24990</v>
      </c>
      <c r="AD1042">
        <v>-181645</v>
      </c>
    </row>
    <row r="1043" spans="1:32" hidden="1" x14ac:dyDescent="0.25">
      <c r="A1043">
        <v>10904</v>
      </c>
      <c r="B1043" t="s">
        <v>2046</v>
      </c>
      <c r="C1043" t="s">
        <v>80</v>
      </c>
      <c r="F1043">
        <v>0</v>
      </c>
      <c r="G1043" t="s">
        <v>10574</v>
      </c>
      <c r="H1043" t="s">
        <v>43701</v>
      </c>
      <c r="Q1043" t="s">
        <v>33</v>
      </c>
      <c r="AA1043" t="s">
        <v>2584</v>
      </c>
      <c r="AB1043" t="s">
        <v>13282</v>
      </c>
      <c r="AC1043" t="s">
        <v>13265</v>
      </c>
      <c r="AD1043">
        <v>-180025</v>
      </c>
      <c r="AE1043" t="s">
        <v>38</v>
      </c>
      <c r="AF1043">
        <v>98104</v>
      </c>
    </row>
    <row r="1044" spans="1:32" ht="409.5" hidden="1" x14ac:dyDescent="0.25">
      <c r="A1044">
        <v>11932</v>
      </c>
      <c r="B1044" t="s">
        <v>230</v>
      </c>
      <c r="C1044" t="s">
        <v>45</v>
      </c>
      <c r="F1044">
        <v>0</v>
      </c>
      <c r="H1044" t="s">
        <v>43697</v>
      </c>
      <c r="Q1044" t="s">
        <v>33</v>
      </c>
      <c r="Z1044" t="s">
        <v>34</v>
      </c>
      <c r="AA1044" t="s">
        <v>22665</v>
      </c>
      <c r="AB1044" s="1" t="s">
        <v>23154</v>
      </c>
      <c r="AC1044" t="s">
        <v>22580</v>
      </c>
      <c r="AD1044">
        <v>-170633</v>
      </c>
    </row>
    <row r="1045" spans="1:32" ht="409.5" hidden="1" x14ac:dyDescent="0.25">
      <c r="A1045">
        <v>10200</v>
      </c>
      <c r="B1045" t="s">
        <v>334</v>
      </c>
      <c r="C1045" t="s">
        <v>45</v>
      </c>
      <c r="F1045">
        <v>0</v>
      </c>
      <c r="H1045" t="s">
        <v>43697</v>
      </c>
      <c r="I1045">
        <v>0</v>
      </c>
      <c r="Q1045" t="s">
        <v>33</v>
      </c>
      <c r="Z1045" t="s">
        <v>34</v>
      </c>
      <c r="AA1045" t="s">
        <v>22598</v>
      </c>
      <c r="AB1045" s="1" t="s">
        <v>23623</v>
      </c>
      <c r="AC1045" t="s">
        <v>23605</v>
      </c>
      <c r="AD1045" t="s">
        <v>23624</v>
      </c>
      <c r="AE1045" t="s">
        <v>102</v>
      </c>
      <c r="AF1045">
        <v>97302</v>
      </c>
    </row>
    <row r="1046" spans="1:32" ht="409.5" hidden="1" x14ac:dyDescent="0.25">
      <c r="A1046">
        <v>16019</v>
      </c>
      <c r="B1046" t="s">
        <v>1203</v>
      </c>
      <c r="C1046" t="s">
        <v>45</v>
      </c>
      <c r="F1046">
        <v>0</v>
      </c>
      <c r="H1046" t="s">
        <v>43697</v>
      </c>
      <c r="I1046">
        <v>0</v>
      </c>
      <c r="Q1046" t="s">
        <v>33</v>
      </c>
      <c r="Z1046" t="s">
        <v>34</v>
      </c>
      <c r="AA1046" t="s">
        <v>21954</v>
      </c>
      <c r="AB1046" s="1" t="s">
        <v>21955</v>
      </c>
      <c r="AC1046" t="s">
        <v>21949</v>
      </c>
      <c r="AD1046" t="s">
        <v>21956</v>
      </c>
    </row>
    <row r="1047" spans="1:32" ht="409.5" hidden="1" x14ac:dyDescent="0.25">
      <c r="A1047">
        <v>10385</v>
      </c>
      <c r="B1047" t="s">
        <v>44</v>
      </c>
      <c r="C1047" t="s">
        <v>45</v>
      </c>
      <c r="F1047">
        <v>0</v>
      </c>
      <c r="H1047" t="s">
        <v>43697</v>
      </c>
      <c r="I1047">
        <v>0</v>
      </c>
      <c r="Q1047" t="s">
        <v>33</v>
      </c>
      <c r="Z1047" t="s">
        <v>34</v>
      </c>
      <c r="AA1047" t="s">
        <v>1415</v>
      </c>
      <c r="AB1047" s="1" t="s">
        <v>1416</v>
      </c>
      <c r="AC1047" s="1" t="s">
        <v>1416</v>
      </c>
      <c r="AD1047" t="s">
        <v>1417</v>
      </c>
    </row>
    <row r="1048" spans="1:32" hidden="1" x14ac:dyDescent="0.25">
      <c r="A1048">
        <v>2626</v>
      </c>
      <c r="B1048" t="s">
        <v>230</v>
      </c>
      <c r="C1048" t="s">
        <v>45</v>
      </c>
      <c r="F1048">
        <v>0</v>
      </c>
      <c r="H1048" t="s">
        <v>43697</v>
      </c>
      <c r="Q1048" t="s">
        <v>33</v>
      </c>
      <c r="Z1048" t="s">
        <v>34</v>
      </c>
      <c r="AA1048" t="s">
        <v>2284</v>
      </c>
      <c r="AB1048" t="s">
        <v>23126</v>
      </c>
      <c r="AC1048" t="s">
        <v>22580</v>
      </c>
      <c r="AD1048">
        <v>-170443</v>
      </c>
    </row>
    <row r="1049" spans="1:32" hidden="1" x14ac:dyDescent="0.25">
      <c r="A1049">
        <v>15135</v>
      </c>
      <c r="B1049" t="s">
        <v>334</v>
      </c>
      <c r="C1049" t="s">
        <v>45</v>
      </c>
      <c r="F1049">
        <v>0</v>
      </c>
      <c r="H1049" t="s">
        <v>43697</v>
      </c>
      <c r="Q1049" t="s">
        <v>33</v>
      </c>
      <c r="Z1049" t="s">
        <v>34</v>
      </c>
      <c r="AA1049" t="s">
        <v>21154</v>
      </c>
      <c r="AB1049" t="s">
        <v>21155</v>
      </c>
      <c r="AC1049" t="s">
        <v>2406</v>
      </c>
      <c r="AD1049">
        <v>-160455</v>
      </c>
      <c r="AE1049" t="s">
        <v>38</v>
      </c>
      <c r="AF1049">
        <v>98498</v>
      </c>
    </row>
    <row r="1050" spans="1:32" ht="409.5" hidden="1" x14ac:dyDescent="0.25">
      <c r="A1050">
        <v>19483</v>
      </c>
      <c r="B1050" t="s">
        <v>73</v>
      </c>
      <c r="C1050" t="s">
        <v>74</v>
      </c>
      <c r="F1050">
        <v>0</v>
      </c>
      <c r="H1050" t="s">
        <v>43697</v>
      </c>
      <c r="Q1050" t="s">
        <v>33</v>
      </c>
      <c r="Z1050" t="s">
        <v>34</v>
      </c>
      <c r="AA1050" t="s">
        <v>223</v>
      </c>
      <c r="AB1050" s="1" t="s">
        <v>224</v>
      </c>
      <c r="AC1050" t="s">
        <v>225</v>
      </c>
      <c r="AD1050">
        <v>-172417</v>
      </c>
    </row>
    <row r="1051" spans="1:32" ht="409.5" hidden="1" x14ac:dyDescent="0.25">
      <c r="A1051">
        <v>12359</v>
      </c>
      <c r="B1051" t="s">
        <v>739</v>
      </c>
      <c r="C1051" t="s">
        <v>686</v>
      </c>
      <c r="F1051">
        <v>0</v>
      </c>
      <c r="G1051" t="s">
        <v>5901</v>
      </c>
      <c r="H1051" t="s">
        <v>43701</v>
      </c>
      <c r="I1051">
        <v>0</v>
      </c>
      <c r="Q1051" t="s">
        <v>155</v>
      </c>
      <c r="Z1051" t="s">
        <v>34</v>
      </c>
      <c r="AA1051" t="s">
        <v>17035</v>
      </c>
      <c r="AB1051" s="1" t="s">
        <v>29388</v>
      </c>
      <c r="AC1051" t="s">
        <v>29389</v>
      </c>
      <c r="AD1051" t="s">
        <v>29390</v>
      </c>
    </row>
    <row r="1052" spans="1:32" ht="409.5" hidden="1" x14ac:dyDescent="0.25">
      <c r="A1052">
        <v>6656</v>
      </c>
      <c r="B1052" t="s">
        <v>489</v>
      </c>
      <c r="C1052" t="s">
        <v>45</v>
      </c>
      <c r="F1052">
        <v>0</v>
      </c>
      <c r="H1052" t="s">
        <v>43697</v>
      </c>
      <c r="Q1052" t="s">
        <v>33</v>
      </c>
      <c r="Z1052" t="s">
        <v>34</v>
      </c>
      <c r="AA1052" t="s">
        <v>21595</v>
      </c>
      <c r="AB1052" s="1" t="s">
        <v>21596</v>
      </c>
      <c r="AC1052" t="s">
        <v>21597</v>
      </c>
      <c r="AD1052">
        <v>-172478</v>
      </c>
      <c r="AE1052" t="s">
        <v>38</v>
      </c>
      <c r="AF1052">
        <v>98136</v>
      </c>
    </row>
    <row r="1053" spans="1:32" hidden="1" x14ac:dyDescent="0.25">
      <c r="A1053">
        <v>11250</v>
      </c>
      <c r="B1053" t="s">
        <v>124</v>
      </c>
      <c r="C1053" t="s">
        <v>45</v>
      </c>
      <c r="F1053">
        <v>0</v>
      </c>
      <c r="H1053" t="s">
        <v>43697</v>
      </c>
      <c r="Q1053" t="s">
        <v>33</v>
      </c>
      <c r="Z1053" t="s">
        <v>34</v>
      </c>
      <c r="AA1053" t="s">
        <v>22813</v>
      </c>
      <c r="AB1053" t="s">
        <v>22814</v>
      </c>
      <c r="AC1053" t="s">
        <v>22580</v>
      </c>
      <c r="AD1053">
        <v>-160874</v>
      </c>
      <c r="AE1053" t="s">
        <v>38</v>
      </c>
      <c r="AF1053">
        <v>98683</v>
      </c>
    </row>
    <row r="1054" spans="1:32" ht="409.5" hidden="1" x14ac:dyDescent="0.25">
      <c r="A1054">
        <v>19350</v>
      </c>
      <c r="B1054" t="s">
        <v>230</v>
      </c>
      <c r="C1054" t="s">
        <v>45</v>
      </c>
      <c r="F1054">
        <v>0</v>
      </c>
      <c r="H1054" t="s">
        <v>43697</v>
      </c>
      <c r="Q1054" t="s">
        <v>33</v>
      </c>
      <c r="Z1054" t="s">
        <v>34</v>
      </c>
      <c r="AA1054" t="s">
        <v>22787</v>
      </c>
      <c r="AB1054" s="1" t="s">
        <v>23050</v>
      </c>
      <c r="AC1054" t="s">
        <v>22580</v>
      </c>
      <c r="AD1054">
        <v>-163424</v>
      </c>
    </row>
    <row r="1055" spans="1:32" hidden="1" x14ac:dyDescent="0.25">
      <c r="A1055">
        <v>9159</v>
      </c>
      <c r="B1055" t="s">
        <v>68</v>
      </c>
      <c r="C1055" t="s">
        <v>45</v>
      </c>
      <c r="F1055">
        <v>0</v>
      </c>
      <c r="G1055" t="s">
        <v>2948</v>
      </c>
      <c r="H1055" t="s">
        <v>43701</v>
      </c>
      <c r="Q1055" t="s">
        <v>33</v>
      </c>
      <c r="Z1055" t="s">
        <v>34</v>
      </c>
      <c r="AA1055" t="s">
        <v>2949</v>
      </c>
      <c r="AB1055" t="s">
        <v>2950</v>
      </c>
      <c r="AC1055" t="s">
        <v>2951</v>
      </c>
      <c r="AD1055">
        <v>-160635</v>
      </c>
      <c r="AE1055" t="s">
        <v>38</v>
      </c>
      <c r="AF1055">
        <v>98660</v>
      </c>
    </row>
    <row r="1056" spans="1:32" hidden="1" x14ac:dyDescent="0.25">
      <c r="A1056">
        <v>8649</v>
      </c>
      <c r="B1056" t="s">
        <v>2046</v>
      </c>
      <c r="C1056" t="s">
        <v>80</v>
      </c>
      <c r="F1056">
        <v>0</v>
      </c>
      <c r="G1056" t="s">
        <v>1418</v>
      </c>
      <c r="H1056" t="s">
        <v>43701</v>
      </c>
      <c r="I1056">
        <v>0</v>
      </c>
      <c r="Q1056" t="s">
        <v>33</v>
      </c>
      <c r="AA1056" t="s">
        <v>1419</v>
      </c>
      <c r="AB1056" t="s">
        <v>32093</v>
      </c>
      <c r="AC1056" t="s">
        <v>32094</v>
      </c>
      <c r="AD1056" t="s">
        <v>32095</v>
      </c>
      <c r="AE1056" t="s">
        <v>38</v>
      </c>
      <c r="AF1056">
        <v>98504</v>
      </c>
    </row>
    <row r="1057" spans="1:32" hidden="1" x14ac:dyDescent="0.25">
      <c r="A1057">
        <v>17744</v>
      </c>
      <c r="B1057" t="s">
        <v>49</v>
      </c>
      <c r="C1057" t="s">
        <v>50</v>
      </c>
      <c r="F1057">
        <v>0</v>
      </c>
      <c r="H1057" t="s">
        <v>43697</v>
      </c>
      <c r="Q1057" t="s">
        <v>33</v>
      </c>
      <c r="Y1057">
        <v>15</v>
      </c>
      <c r="Z1057" t="s">
        <v>34</v>
      </c>
      <c r="AA1057" t="s">
        <v>9512</v>
      </c>
      <c r="AB1057" t="s">
        <v>9513</v>
      </c>
      <c r="AC1057" t="s">
        <v>9514</v>
      </c>
      <c r="AD1057">
        <v>-181117</v>
      </c>
    </row>
    <row r="1058" spans="1:32" hidden="1" x14ac:dyDescent="0.25">
      <c r="A1058">
        <v>8109</v>
      </c>
      <c r="B1058" t="s">
        <v>73</v>
      </c>
      <c r="C1058" t="s">
        <v>74</v>
      </c>
      <c r="F1058">
        <v>0</v>
      </c>
      <c r="H1058" t="s">
        <v>43697</v>
      </c>
      <c r="Q1058" t="s">
        <v>63</v>
      </c>
      <c r="Z1058" t="s">
        <v>34</v>
      </c>
      <c r="AA1058" t="s">
        <v>9320</v>
      </c>
      <c r="AB1058" t="s">
        <v>9321</v>
      </c>
      <c r="AC1058" t="s">
        <v>9322</v>
      </c>
      <c r="AD1058">
        <v>-170838</v>
      </c>
      <c r="AE1058" t="s">
        <v>38</v>
      </c>
      <c r="AF1058">
        <v>98240</v>
      </c>
    </row>
    <row r="1059" spans="1:32" hidden="1" x14ac:dyDescent="0.25">
      <c r="A1059">
        <v>2678</v>
      </c>
      <c r="B1059" t="s">
        <v>685</v>
      </c>
      <c r="C1059" t="s">
        <v>686</v>
      </c>
      <c r="F1059">
        <v>0</v>
      </c>
      <c r="G1059" t="s">
        <v>1107</v>
      </c>
      <c r="H1059" t="s">
        <v>43701</v>
      </c>
      <c r="Q1059" t="s">
        <v>33</v>
      </c>
      <c r="AA1059" t="s">
        <v>1108</v>
      </c>
      <c r="AB1059" t="s">
        <v>34430</v>
      </c>
      <c r="AC1059" t="s">
        <v>34428</v>
      </c>
      <c r="AD1059">
        <v>-160082</v>
      </c>
      <c r="AE1059" t="s">
        <v>38</v>
      </c>
      <c r="AF1059">
        <v>98626</v>
      </c>
    </row>
    <row r="1060" spans="1:32" hidden="1" x14ac:dyDescent="0.25">
      <c r="A1060">
        <v>12877</v>
      </c>
      <c r="B1060" t="s">
        <v>124</v>
      </c>
      <c r="C1060" t="s">
        <v>45</v>
      </c>
      <c r="F1060">
        <v>0</v>
      </c>
      <c r="H1060" t="s">
        <v>43697</v>
      </c>
      <c r="Q1060" t="s">
        <v>33</v>
      </c>
      <c r="Y1060">
        <v>15</v>
      </c>
      <c r="Z1060" t="s">
        <v>34</v>
      </c>
      <c r="AA1060" t="s">
        <v>36149</v>
      </c>
      <c r="AB1060" t="s">
        <v>36150</v>
      </c>
      <c r="AC1060" t="s">
        <v>36151</v>
      </c>
      <c r="AD1060">
        <v>-181683</v>
      </c>
      <c r="AE1060" t="s">
        <v>38</v>
      </c>
      <c r="AF1060">
        <v>99354</v>
      </c>
    </row>
    <row r="1061" spans="1:32" ht="409.5" hidden="1" x14ac:dyDescent="0.25">
      <c r="A1061">
        <v>2518</v>
      </c>
      <c r="B1061" t="s">
        <v>107</v>
      </c>
      <c r="C1061" t="s">
        <v>108</v>
      </c>
      <c r="F1061">
        <v>0</v>
      </c>
      <c r="H1061" t="s">
        <v>43697</v>
      </c>
      <c r="Q1061" t="s">
        <v>33</v>
      </c>
      <c r="Z1061" t="s">
        <v>34</v>
      </c>
      <c r="AA1061" t="s">
        <v>2520</v>
      </c>
      <c r="AB1061" s="1" t="s">
        <v>2521</v>
      </c>
      <c r="AC1061" t="s">
        <v>2522</v>
      </c>
      <c r="AD1061">
        <v>-172120</v>
      </c>
      <c r="AE1061" t="s">
        <v>38</v>
      </c>
      <c r="AF1061">
        <v>99220</v>
      </c>
    </row>
    <row r="1062" spans="1:32" hidden="1" x14ac:dyDescent="0.25">
      <c r="A1062">
        <v>4371</v>
      </c>
      <c r="B1062" t="s">
        <v>773</v>
      </c>
      <c r="C1062" t="s">
        <v>80</v>
      </c>
      <c r="F1062">
        <v>0</v>
      </c>
      <c r="G1062" t="s">
        <v>5838</v>
      </c>
      <c r="H1062" t="s">
        <v>43701</v>
      </c>
      <c r="I1062">
        <v>0</v>
      </c>
      <c r="Q1062" t="s">
        <v>33</v>
      </c>
      <c r="Z1062" t="s">
        <v>34</v>
      </c>
      <c r="AA1062" t="s">
        <v>5958</v>
      </c>
      <c r="AB1062" t="s">
        <v>5959</v>
      </c>
      <c r="AC1062" t="s">
        <v>5960</v>
      </c>
      <c r="AD1062" t="s">
        <v>5961</v>
      </c>
      <c r="AE1062" t="s">
        <v>38</v>
      </c>
      <c r="AF1062">
        <v>98272</v>
      </c>
    </row>
    <row r="1063" spans="1:32" hidden="1" x14ac:dyDescent="0.25">
      <c r="A1063">
        <v>12858</v>
      </c>
      <c r="B1063" t="s">
        <v>788</v>
      </c>
      <c r="C1063" t="s">
        <v>45</v>
      </c>
      <c r="F1063">
        <v>0</v>
      </c>
      <c r="H1063" t="s">
        <v>43697</v>
      </c>
      <c r="I1063">
        <v>0</v>
      </c>
      <c r="Q1063" t="s">
        <v>33</v>
      </c>
      <c r="Z1063" t="s">
        <v>34</v>
      </c>
      <c r="AA1063" t="s">
        <v>24856</v>
      </c>
      <c r="AB1063" t="s">
        <v>24857</v>
      </c>
      <c r="AC1063" t="s">
        <v>24858</v>
      </c>
      <c r="AD1063" t="s">
        <v>24859</v>
      </c>
      <c r="AE1063" t="s">
        <v>6028</v>
      </c>
    </row>
    <row r="1064" spans="1:32" ht="409.5" hidden="1" x14ac:dyDescent="0.25">
      <c r="A1064">
        <v>18321</v>
      </c>
      <c r="B1064" t="s">
        <v>334</v>
      </c>
      <c r="C1064" t="s">
        <v>45</v>
      </c>
      <c r="F1064">
        <v>0</v>
      </c>
      <c r="G1064" t="s">
        <v>5876</v>
      </c>
      <c r="H1064" t="s">
        <v>43701</v>
      </c>
      <c r="Q1064" t="s">
        <v>33</v>
      </c>
      <c r="Z1064" t="s">
        <v>34</v>
      </c>
      <c r="AA1064" t="s">
        <v>31853</v>
      </c>
      <c r="AB1064" s="1" t="s">
        <v>42221</v>
      </c>
      <c r="AC1064" t="s">
        <v>42222</v>
      </c>
      <c r="AD1064">
        <v>-171817</v>
      </c>
      <c r="AE1064" t="s">
        <v>38</v>
      </c>
      <c r="AF1064">
        <v>98009</v>
      </c>
    </row>
    <row r="1065" spans="1:32" hidden="1" x14ac:dyDescent="0.25">
      <c r="A1065">
        <v>7860</v>
      </c>
      <c r="B1065" t="s">
        <v>519</v>
      </c>
      <c r="F1065">
        <v>0</v>
      </c>
      <c r="H1065" t="s">
        <v>43697</v>
      </c>
      <c r="I1065">
        <v>0</v>
      </c>
      <c r="Q1065" t="s">
        <v>33</v>
      </c>
      <c r="Z1065" t="s">
        <v>34</v>
      </c>
      <c r="AA1065" t="s">
        <v>3026</v>
      </c>
      <c r="AB1065" t="s">
        <v>3027</v>
      </c>
      <c r="AC1065" t="s">
        <v>3028</v>
      </c>
      <c r="AD1065" t="s">
        <v>3029</v>
      </c>
      <c r="AE1065" t="s">
        <v>38</v>
      </c>
      <c r="AF1065">
        <v>98684</v>
      </c>
    </row>
    <row r="1066" spans="1:32" hidden="1" x14ac:dyDescent="0.25">
      <c r="A1066">
        <v>5126</v>
      </c>
      <c r="B1066" t="s">
        <v>73</v>
      </c>
      <c r="C1066" t="s">
        <v>74</v>
      </c>
      <c r="F1066">
        <v>0</v>
      </c>
      <c r="H1066" t="s">
        <v>43697</v>
      </c>
      <c r="I1066">
        <v>0</v>
      </c>
      <c r="Q1066" t="s">
        <v>33</v>
      </c>
      <c r="AA1066" t="s">
        <v>28470</v>
      </c>
      <c r="AB1066" t="s">
        <v>28471</v>
      </c>
      <c r="AC1066" t="s">
        <v>28472</v>
      </c>
      <c r="AD1066" t="s">
        <v>28473</v>
      </c>
    </row>
    <row r="1067" spans="1:32" ht="409.5" hidden="1" x14ac:dyDescent="0.25">
      <c r="A1067">
        <v>10492</v>
      </c>
      <c r="B1067" t="s">
        <v>489</v>
      </c>
      <c r="C1067" t="s">
        <v>45</v>
      </c>
      <c r="F1067">
        <v>0</v>
      </c>
      <c r="G1067" t="s">
        <v>2993</v>
      </c>
      <c r="H1067" t="s">
        <v>43701</v>
      </c>
      <c r="Q1067" t="s">
        <v>33</v>
      </c>
      <c r="Y1067">
        <v>15</v>
      </c>
      <c r="Z1067" t="s">
        <v>34</v>
      </c>
      <c r="AA1067" t="s">
        <v>2994</v>
      </c>
      <c r="AB1067" s="1" t="s">
        <v>2995</v>
      </c>
      <c r="AC1067" t="s">
        <v>2996</v>
      </c>
      <c r="AD1067">
        <v>-180886</v>
      </c>
      <c r="AE1067" t="s">
        <v>38</v>
      </c>
      <c r="AF1067">
        <v>98563</v>
      </c>
    </row>
    <row r="1068" spans="1:32" hidden="1" x14ac:dyDescent="0.25">
      <c r="A1068">
        <v>2871</v>
      </c>
      <c r="B1068" t="s">
        <v>178</v>
      </c>
      <c r="C1068" t="s">
        <v>179</v>
      </c>
      <c r="F1068">
        <v>0</v>
      </c>
      <c r="H1068" t="s">
        <v>43697</v>
      </c>
      <c r="Q1068" t="s">
        <v>33</v>
      </c>
      <c r="Z1068" t="s">
        <v>34</v>
      </c>
      <c r="AA1068" t="s">
        <v>20515</v>
      </c>
      <c r="AB1068" t="s">
        <v>20516</v>
      </c>
      <c r="AC1068" t="s">
        <v>20513</v>
      </c>
      <c r="AD1068">
        <v>-160013</v>
      </c>
      <c r="AE1068" t="s">
        <v>102</v>
      </c>
      <c r="AF1068">
        <v>97128</v>
      </c>
    </row>
    <row r="1069" spans="1:32" ht="409.5" hidden="1" x14ac:dyDescent="0.25">
      <c r="A1069">
        <v>4511</v>
      </c>
      <c r="B1069" t="s">
        <v>178</v>
      </c>
      <c r="F1069">
        <v>0</v>
      </c>
      <c r="G1069" t="s">
        <v>180</v>
      </c>
      <c r="H1069" t="s">
        <v>43701</v>
      </c>
      <c r="I1069">
        <v>0</v>
      </c>
      <c r="Q1069" t="s">
        <v>33</v>
      </c>
      <c r="Z1069" t="s">
        <v>34</v>
      </c>
      <c r="AA1069" t="s">
        <v>181</v>
      </c>
      <c r="AB1069" s="1" t="s">
        <v>42738</v>
      </c>
      <c r="AC1069" t="s">
        <v>42739</v>
      </c>
      <c r="AD1069" t="s">
        <v>42740</v>
      </c>
      <c r="AE1069" t="s">
        <v>38</v>
      </c>
      <c r="AF1069">
        <v>98922</v>
      </c>
    </row>
    <row r="1070" spans="1:32" hidden="1" x14ac:dyDescent="0.25">
      <c r="A1070">
        <v>2757</v>
      </c>
      <c r="B1070" t="s">
        <v>30</v>
      </c>
      <c r="C1070" t="s">
        <v>31</v>
      </c>
      <c r="F1070">
        <v>0</v>
      </c>
      <c r="H1070" t="s">
        <v>43697</v>
      </c>
      <c r="Q1070" t="s">
        <v>63</v>
      </c>
      <c r="Z1070" t="s">
        <v>34</v>
      </c>
      <c r="AA1070" t="s">
        <v>19757</v>
      </c>
      <c r="AB1070" t="s">
        <v>19758</v>
      </c>
      <c r="AC1070" t="s">
        <v>19758</v>
      </c>
      <c r="AD1070">
        <v>-160517</v>
      </c>
      <c r="AE1070" t="s">
        <v>38</v>
      </c>
      <c r="AF1070">
        <v>98502</v>
      </c>
    </row>
    <row r="1071" spans="1:32" ht="409.5" hidden="1" x14ac:dyDescent="0.25">
      <c r="A1071">
        <v>10577</v>
      </c>
      <c r="B1071" t="s">
        <v>685</v>
      </c>
      <c r="C1071" t="s">
        <v>686</v>
      </c>
      <c r="F1071">
        <v>0</v>
      </c>
      <c r="G1071" t="s">
        <v>5901</v>
      </c>
      <c r="H1071" t="s">
        <v>43701</v>
      </c>
      <c r="Q1071" t="s">
        <v>33</v>
      </c>
      <c r="AA1071" t="s">
        <v>17035</v>
      </c>
      <c r="AB1071" s="1" t="s">
        <v>34116</v>
      </c>
      <c r="AC1071" t="s">
        <v>34060</v>
      </c>
      <c r="AD1071">
        <v>-170620</v>
      </c>
    </row>
    <row r="1072" spans="1:32" ht="409.5" hidden="1" x14ac:dyDescent="0.25">
      <c r="A1072">
        <v>4912</v>
      </c>
      <c r="B1072" t="s">
        <v>685</v>
      </c>
      <c r="C1072" t="s">
        <v>686</v>
      </c>
      <c r="F1072">
        <v>0</v>
      </c>
      <c r="H1072" t="s">
        <v>43697</v>
      </c>
      <c r="Q1072" t="s">
        <v>33</v>
      </c>
      <c r="AA1072" t="s">
        <v>34634</v>
      </c>
      <c r="AB1072" s="1" t="s">
        <v>34635</v>
      </c>
      <c r="AC1072" t="s">
        <v>34630</v>
      </c>
      <c r="AD1072">
        <v>-162963</v>
      </c>
      <c r="AE1072" t="s">
        <v>38</v>
      </c>
      <c r="AF1072">
        <v>98674</v>
      </c>
    </row>
    <row r="1073" spans="1:32" ht="409.5" hidden="1" x14ac:dyDescent="0.25">
      <c r="A1073">
        <v>14641</v>
      </c>
      <c r="B1073" t="s">
        <v>1203</v>
      </c>
      <c r="C1073" t="s">
        <v>45</v>
      </c>
      <c r="F1073">
        <v>0</v>
      </c>
      <c r="H1073" t="s">
        <v>43697</v>
      </c>
      <c r="I1073">
        <v>0</v>
      </c>
      <c r="O1073" s="1" t="s">
        <v>17795</v>
      </c>
      <c r="P1073" t="s">
        <v>17796</v>
      </c>
      <c r="Q1073" t="s">
        <v>168</v>
      </c>
      <c r="X1073" s="1" t="s">
        <v>17797</v>
      </c>
      <c r="Y1073">
        <v>1</v>
      </c>
      <c r="Z1073" t="s">
        <v>34</v>
      </c>
      <c r="AA1073" t="s">
        <v>17798</v>
      </c>
      <c r="AB1073" t="s">
        <v>17799</v>
      </c>
      <c r="AC1073" t="s">
        <v>17800</v>
      </c>
      <c r="AD1073" t="s">
        <v>17801</v>
      </c>
      <c r="AE1073" t="s">
        <v>38</v>
      </c>
      <c r="AF1073">
        <v>98104</v>
      </c>
    </row>
    <row r="1074" spans="1:32" ht="409.5" hidden="1" x14ac:dyDescent="0.25">
      <c r="A1074">
        <v>10651</v>
      </c>
      <c r="B1074" t="s">
        <v>2046</v>
      </c>
      <c r="C1074" t="s">
        <v>80</v>
      </c>
      <c r="F1074">
        <v>0</v>
      </c>
      <c r="H1074" t="s">
        <v>43697</v>
      </c>
      <c r="Q1074" t="s">
        <v>33</v>
      </c>
      <c r="AA1074" t="s">
        <v>10789</v>
      </c>
      <c r="AB1074" s="1" t="s">
        <v>10790</v>
      </c>
      <c r="AC1074" t="s">
        <v>10791</v>
      </c>
      <c r="AD1074">
        <v>-180610</v>
      </c>
      <c r="AE1074" t="s">
        <v>38</v>
      </c>
      <c r="AF1074">
        <v>98037</v>
      </c>
    </row>
    <row r="1075" spans="1:32" hidden="1" x14ac:dyDescent="0.25">
      <c r="A1075">
        <v>12785</v>
      </c>
      <c r="B1075" t="s">
        <v>79</v>
      </c>
      <c r="C1075" t="s">
        <v>80</v>
      </c>
      <c r="F1075">
        <v>0</v>
      </c>
      <c r="G1075" t="s">
        <v>1190</v>
      </c>
      <c r="H1075" t="s">
        <v>43701</v>
      </c>
      <c r="Q1075" t="s">
        <v>33</v>
      </c>
      <c r="AA1075" t="s">
        <v>1191</v>
      </c>
      <c r="AB1075" t="s">
        <v>25871</v>
      </c>
      <c r="AC1075" t="s">
        <v>25872</v>
      </c>
      <c r="AD1075">
        <v>-170774</v>
      </c>
      <c r="AE1075" t="s">
        <v>38</v>
      </c>
      <c r="AF1075">
        <v>98040</v>
      </c>
    </row>
    <row r="1076" spans="1:32" hidden="1" x14ac:dyDescent="0.25">
      <c r="A1076">
        <v>3383</v>
      </c>
      <c r="B1076" t="s">
        <v>230</v>
      </c>
      <c r="C1076" t="s">
        <v>45</v>
      </c>
      <c r="F1076">
        <v>0</v>
      </c>
      <c r="H1076" t="s">
        <v>43697</v>
      </c>
      <c r="Q1076" t="s">
        <v>33</v>
      </c>
      <c r="Z1076" t="s">
        <v>34</v>
      </c>
      <c r="AA1076" t="s">
        <v>22978</v>
      </c>
      <c r="AB1076" t="s">
        <v>23320</v>
      </c>
      <c r="AC1076" t="s">
        <v>22580</v>
      </c>
      <c r="AD1076">
        <v>-172196</v>
      </c>
    </row>
    <row r="1077" spans="1:32" ht="409.5" x14ac:dyDescent="0.25">
      <c r="A1077">
        <v>13499</v>
      </c>
      <c r="B1077" t="s">
        <v>124</v>
      </c>
      <c r="C1077" t="s">
        <v>45</v>
      </c>
      <c r="F1077">
        <v>0</v>
      </c>
      <c r="G1077" t="s">
        <v>18437</v>
      </c>
      <c r="H1077" t="s">
        <v>43701</v>
      </c>
      <c r="I1077">
        <v>0</v>
      </c>
      <c r="Q1077" t="s">
        <v>33</v>
      </c>
      <c r="Z1077" t="s">
        <v>34</v>
      </c>
      <c r="AA1077" t="s">
        <v>22317</v>
      </c>
      <c r="AB1077" s="1" t="s">
        <v>23813</v>
      </c>
      <c r="AC1077" t="s">
        <v>23605</v>
      </c>
      <c r="AD1077" t="s">
        <v>23814</v>
      </c>
      <c r="AE1077" t="s">
        <v>102</v>
      </c>
      <c r="AF1077">
        <v>97302</v>
      </c>
    </row>
    <row r="1078" spans="1:32" hidden="1" x14ac:dyDescent="0.25">
      <c r="A1078">
        <v>14055</v>
      </c>
      <c r="B1078" t="s">
        <v>73</v>
      </c>
      <c r="C1078" t="s">
        <v>74</v>
      </c>
      <c r="F1078">
        <v>0</v>
      </c>
      <c r="H1078" t="s">
        <v>43697</v>
      </c>
      <c r="I1078">
        <v>0</v>
      </c>
      <c r="Q1078" t="s">
        <v>63</v>
      </c>
      <c r="Z1078" t="s">
        <v>34</v>
      </c>
      <c r="AA1078" t="s">
        <v>40847</v>
      </c>
      <c r="AB1078" t="s">
        <v>41406</v>
      </c>
      <c r="AC1078" t="s">
        <v>41407</v>
      </c>
      <c r="AD1078" t="s">
        <v>41408</v>
      </c>
      <c r="AE1078" t="s">
        <v>38</v>
      </c>
      <c r="AF1078">
        <v>98101</v>
      </c>
    </row>
    <row r="1079" spans="1:32" ht="409.5" hidden="1" x14ac:dyDescent="0.25">
      <c r="A1079">
        <v>15154</v>
      </c>
      <c r="B1079" t="s">
        <v>685</v>
      </c>
      <c r="C1079" t="s">
        <v>686</v>
      </c>
      <c r="F1079">
        <v>0</v>
      </c>
      <c r="G1079" t="s">
        <v>6366</v>
      </c>
      <c r="H1079" t="s">
        <v>43701</v>
      </c>
      <c r="I1079">
        <v>0</v>
      </c>
      <c r="Q1079" t="s">
        <v>33</v>
      </c>
      <c r="AA1079" t="s">
        <v>33583</v>
      </c>
      <c r="AB1079" s="1" t="s">
        <v>33584</v>
      </c>
      <c r="AC1079" t="s">
        <v>33585</v>
      </c>
      <c r="AD1079" t="s">
        <v>33586</v>
      </c>
      <c r="AE1079" t="s">
        <v>38</v>
      </c>
      <c r="AF1079">
        <v>98587</v>
      </c>
    </row>
    <row r="1080" spans="1:32" hidden="1" x14ac:dyDescent="0.25">
      <c r="A1080">
        <v>3555</v>
      </c>
      <c r="B1080" t="s">
        <v>2046</v>
      </c>
      <c r="C1080" t="s">
        <v>80</v>
      </c>
      <c r="F1080">
        <v>0</v>
      </c>
      <c r="H1080" t="s">
        <v>43697</v>
      </c>
      <c r="I1080">
        <v>0</v>
      </c>
      <c r="Q1080" t="s">
        <v>33</v>
      </c>
      <c r="AA1080" t="s">
        <v>40755</v>
      </c>
      <c r="AB1080" t="s">
        <v>40756</v>
      </c>
      <c r="AC1080" t="s">
        <v>40757</v>
      </c>
      <c r="AD1080" t="s">
        <v>40758</v>
      </c>
      <c r="AE1080" t="s">
        <v>38</v>
      </c>
      <c r="AF1080">
        <v>99123</v>
      </c>
    </row>
    <row r="1081" spans="1:32" ht="195" hidden="1" x14ac:dyDescent="0.25">
      <c r="A1081">
        <v>4415</v>
      </c>
      <c r="B1081" t="s">
        <v>489</v>
      </c>
      <c r="C1081" t="s">
        <v>45</v>
      </c>
      <c r="F1081">
        <v>0</v>
      </c>
      <c r="H1081" t="s">
        <v>43697</v>
      </c>
      <c r="Q1081" t="s">
        <v>33</v>
      </c>
      <c r="Z1081" t="s">
        <v>34</v>
      </c>
      <c r="AA1081" t="s">
        <v>22669</v>
      </c>
      <c r="AB1081" s="1" t="s">
        <v>22858</v>
      </c>
      <c r="AC1081" t="s">
        <v>22580</v>
      </c>
      <c r="AD1081">
        <v>-161405</v>
      </c>
      <c r="AE1081" t="s">
        <v>5301</v>
      </c>
      <c r="AF1081" t="s">
        <v>22769</v>
      </c>
    </row>
    <row r="1082" spans="1:32" hidden="1" x14ac:dyDescent="0.25">
      <c r="A1082">
        <v>12345</v>
      </c>
      <c r="B1082" t="s">
        <v>2046</v>
      </c>
      <c r="C1082" t="s">
        <v>80</v>
      </c>
      <c r="F1082">
        <v>0</v>
      </c>
      <c r="H1082" t="s">
        <v>43697</v>
      </c>
      <c r="Q1082" t="s">
        <v>33</v>
      </c>
      <c r="AA1082" t="s">
        <v>11624</v>
      </c>
      <c r="AB1082" t="s">
        <v>11625</v>
      </c>
      <c r="AC1082" t="s">
        <v>11626</v>
      </c>
      <c r="AD1082">
        <v>-170841</v>
      </c>
      <c r="AE1082" t="s">
        <v>38</v>
      </c>
      <c r="AF1082">
        <v>98058</v>
      </c>
    </row>
    <row r="1083" spans="1:32" ht="409.5" hidden="1" x14ac:dyDescent="0.25">
      <c r="A1083">
        <v>3606</v>
      </c>
      <c r="B1083" t="s">
        <v>164</v>
      </c>
      <c r="C1083" t="s">
        <v>165</v>
      </c>
      <c r="F1083">
        <v>0</v>
      </c>
      <c r="G1083" t="s">
        <v>38892</v>
      </c>
      <c r="H1083" t="s">
        <v>43699</v>
      </c>
      <c r="Q1083" t="s">
        <v>33</v>
      </c>
      <c r="Z1083" t="s">
        <v>34</v>
      </c>
      <c r="AA1083" t="s">
        <v>38893</v>
      </c>
      <c r="AB1083" s="1" t="s">
        <v>38894</v>
      </c>
      <c r="AC1083" t="s">
        <v>38895</v>
      </c>
      <c r="AD1083">
        <v>-170112</v>
      </c>
      <c r="AE1083" t="s">
        <v>38</v>
      </c>
      <c r="AF1083">
        <v>98102</v>
      </c>
    </row>
    <row r="1084" spans="1:32" hidden="1" x14ac:dyDescent="0.25">
      <c r="A1084">
        <v>12965</v>
      </c>
      <c r="B1084" t="s">
        <v>2046</v>
      </c>
      <c r="C1084" t="s">
        <v>80</v>
      </c>
      <c r="F1084">
        <v>0</v>
      </c>
      <c r="G1084" t="s">
        <v>5838</v>
      </c>
      <c r="H1084" t="s">
        <v>43701</v>
      </c>
      <c r="I1084">
        <v>0</v>
      </c>
      <c r="Q1084" t="s">
        <v>33</v>
      </c>
      <c r="AA1084" t="s">
        <v>15033</v>
      </c>
      <c r="AB1084" t="s">
        <v>16112</v>
      </c>
      <c r="AC1084" t="s">
        <v>16113</v>
      </c>
      <c r="AD1084" t="s">
        <v>16114</v>
      </c>
      <c r="AE1084" t="s">
        <v>38</v>
      </c>
      <c r="AF1084">
        <v>98272</v>
      </c>
    </row>
    <row r="1085" spans="1:32" ht="409.5" x14ac:dyDescent="0.25">
      <c r="A1085">
        <v>16404</v>
      </c>
      <c r="B1085" t="s">
        <v>230</v>
      </c>
      <c r="C1085" t="s">
        <v>45</v>
      </c>
      <c r="F1085">
        <v>0</v>
      </c>
      <c r="G1085" t="s">
        <v>20250</v>
      </c>
      <c r="H1085" t="s">
        <v>43701</v>
      </c>
      <c r="Q1085" t="s">
        <v>33</v>
      </c>
      <c r="Z1085" t="s">
        <v>34</v>
      </c>
      <c r="AA1085" t="s">
        <v>22656</v>
      </c>
      <c r="AB1085" s="1" t="s">
        <v>23322</v>
      </c>
      <c r="AC1085" t="s">
        <v>22580</v>
      </c>
      <c r="AD1085">
        <v>-172234</v>
      </c>
    </row>
    <row r="1086" spans="1:32" hidden="1" x14ac:dyDescent="0.25">
      <c r="A1086">
        <v>124</v>
      </c>
      <c r="B1086" t="s">
        <v>30</v>
      </c>
      <c r="C1086" t="s">
        <v>31</v>
      </c>
      <c r="F1086">
        <v>0</v>
      </c>
      <c r="H1086" t="s">
        <v>43697</v>
      </c>
      <c r="Q1086" t="s">
        <v>63</v>
      </c>
      <c r="Z1086" t="s">
        <v>34</v>
      </c>
      <c r="AA1086" t="s">
        <v>22340</v>
      </c>
      <c r="AB1086" t="s">
        <v>22341</v>
      </c>
      <c r="AC1086" t="s">
        <v>22342</v>
      </c>
      <c r="AD1086">
        <v>-171575</v>
      </c>
    </row>
    <row r="1087" spans="1:32" hidden="1" x14ac:dyDescent="0.25">
      <c r="A1087">
        <v>5084</v>
      </c>
      <c r="B1087" t="s">
        <v>244</v>
      </c>
      <c r="C1087" t="s">
        <v>245</v>
      </c>
      <c r="F1087">
        <v>0</v>
      </c>
      <c r="H1087" t="s">
        <v>43697</v>
      </c>
      <c r="Q1087" t="s">
        <v>33</v>
      </c>
      <c r="Z1087" t="s">
        <v>34</v>
      </c>
      <c r="AA1087" t="s">
        <v>35843</v>
      </c>
      <c r="AB1087" t="s">
        <v>35844</v>
      </c>
      <c r="AC1087" t="s">
        <v>35845</v>
      </c>
      <c r="AD1087">
        <v>-160090</v>
      </c>
    </row>
    <row r="1088" spans="1:32" hidden="1" x14ac:dyDescent="0.25">
      <c r="A1088">
        <v>2517</v>
      </c>
      <c r="B1088" t="s">
        <v>79</v>
      </c>
      <c r="C1088" t="s">
        <v>80</v>
      </c>
      <c r="F1088">
        <v>0</v>
      </c>
      <c r="G1088" t="s">
        <v>1418</v>
      </c>
      <c r="H1088" t="s">
        <v>43701</v>
      </c>
      <c r="Q1088" t="s">
        <v>33</v>
      </c>
      <c r="AA1088" t="s">
        <v>1419</v>
      </c>
      <c r="AB1088" t="s">
        <v>26488</v>
      </c>
      <c r="AC1088" t="s">
        <v>26489</v>
      </c>
      <c r="AD1088">
        <v>-171333</v>
      </c>
      <c r="AE1088" t="s">
        <v>38</v>
      </c>
      <c r="AF1088">
        <v>98513</v>
      </c>
    </row>
    <row r="1089" spans="1:32" ht="409.5" hidden="1" x14ac:dyDescent="0.25">
      <c r="A1089">
        <v>10832</v>
      </c>
      <c r="B1089" t="s">
        <v>2046</v>
      </c>
      <c r="C1089" t="s">
        <v>80</v>
      </c>
      <c r="F1089">
        <v>0</v>
      </c>
      <c r="H1089" t="s">
        <v>43697</v>
      </c>
      <c r="Q1089" t="s">
        <v>33</v>
      </c>
      <c r="AA1089" t="s">
        <v>11134</v>
      </c>
      <c r="AB1089" s="1" t="s">
        <v>11135</v>
      </c>
      <c r="AC1089" t="s">
        <v>11136</v>
      </c>
      <c r="AD1089">
        <v>-170010</v>
      </c>
      <c r="AE1089" t="s">
        <v>38</v>
      </c>
      <c r="AF1089">
        <v>98014</v>
      </c>
    </row>
    <row r="1090" spans="1:32" hidden="1" x14ac:dyDescent="0.25">
      <c r="A1090">
        <v>1008</v>
      </c>
      <c r="B1090" t="s">
        <v>677</v>
      </c>
      <c r="C1090" t="s">
        <v>80</v>
      </c>
      <c r="F1090">
        <v>0</v>
      </c>
      <c r="G1090" t="s">
        <v>774</v>
      </c>
      <c r="H1090" t="s">
        <v>43701</v>
      </c>
      <c r="I1090">
        <v>0</v>
      </c>
      <c r="Q1090" t="s">
        <v>33</v>
      </c>
      <c r="AA1090" t="s">
        <v>7265</v>
      </c>
      <c r="AB1090" t="s">
        <v>7266</v>
      </c>
      <c r="AC1090" t="s">
        <v>7267</v>
      </c>
      <c r="AD1090" t="s">
        <v>7268</v>
      </c>
      <c r="AE1090" t="s">
        <v>38</v>
      </c>
      <c r="AF1090">
        <v>98501</v>
      </c>
    </row>
    <row r="1091" spans="1:32" hidden="1" x14ac:dyDescent="0.25">
      <c r="A1091">
        <v>19451</v>
      </c>
      <c r="B1091" t="s">
        <v>49</v>
      </c>
      <c r="C1091" t="s">
        <v>50</v>
      </c>
      <c r="F1091">
        <v>0</v>
      </c>
      <c r="H1091" t="s">
        <v>43697</v>
      </c>
      <c r="Q1091" t="s">
        <v>33</v>
      </c>
      <c r="Y1091">
        <v>15</v>
      </c>
      <c r="Z1091" t="s">
        <v>34</v>
      </c>
      <c r="AA1091" t="s">
        <v>3608</v>
      </c>
      <c r="AB1091" t="s">
        <v>3609</v>
      </c>
      <c r="AC1091" t="s">
        <v>3610</v>
      </c>
      <c r="AD1091">
        <v>-180345</v>
      </c>
      <c r="AE1091" t="s">
        <v>38</v>
      </c>
      <c r="AF1091">
        <v>98020</v>
      </c>
    </row>
    <row r="1092" spans="1:32" hidden="1" x14ac:dyDescent="0.25">
      <c r="A1092">
        <v>7755</v>
      </c>
      <c r="B1092" t="s">
        <v>2046</v>
      </c>
      <c r="C1092" t="s">
        <v>80</v>
      </c>
      <c r="F1092">
        <v>0</v>
      </c>
      <c r="G1092" t="s">
        <v>5876</v>
      </c>
      <c r="H1092" t="s">
        <v>43701</v>
      </c>
      <c r="Q1092" t="s">
        <v>33</v>
      </c>
      <c r="AA1092" t="s">
        <v>12750</v>
      </c>
      <c r="AB1092" t="s">
        <v>14928</v>
      </c>
      <c r="AC1092" t="s">
        <v>14929</v>
      </c>
      <c r="AD1092">
        <v>-162590</v>
      </c>
      <c r="AE1092" t="s">
        <v>38</v>
      </c>
      <c r="AF1092">
        <v>98009</v>
      </c>
    </row>
    <row r="1093" spans="1:32" hidden="1" x14ac:dyDescent="0.25">
      <c r="A1093">
        <v>5191</v>
      </c>
      <c r="B1093" t="s">
        <v>36232</v>
      </c>
      <c r="F1093">
        <v>0</v>
      </c>
      <c r="H1093" t="s">
        <v>43697</v>
      </c>
      <c r="I1093">
        <v>0</v>
      </c>
      <c r="Q1093" t="s">
        <v>33</v>
      </c>
      <c r="AA1093" t="s">
        <v>36301</v>
      </c>
      <c r="AB1093" t="s">
        <v>36302</v>
      </c>
      <c r="AC1093" t="s">
        <v>36297</v>
      </c>
      <c r="AD1093" t="s">
        <v>36303</v>
      </c>
    </row>
    <row r="1094" spans="1:32" ht="405" x14ac:dyDescent="0.25">
      <c r="A1094">
        <v>4237</v>
      </c>
      <c r="B1094" t="s">
        <v>230</v>
      </c>
      <c r="C1094" t="s">
        <v>45</v>
      </c>
      <c r="F1094">
        <v>0</v>
      </c>
      <c r="G1094" t="s">
        <v>20250</v>
      </c>
      <c r="H1094" t="s">
        <v>43701</v>
      </c>
      <c r="Q1094" t="s">
        <v>33</v>
      </c>
      <c r="Z1094" t="s">
        <v>34</v>
      </c>
      <c r="AA1094" t="s">
        <v>22656</v>
      </c>
      <c r="AB1094" s="1" t="s">
        <v>23074</v>
      </c>
      <c r="AC1094" t="s">
        <v>22580</v>
      </c>
      <c r="AD1094">
        <v>-163638</v>
      </c>
    </row>
    <row r="1095" spans="1:32" ht="409.5" hidden="1" x14ac:dyDescent="0.25">
      <c r="A1095">
        <v>16733</v>
      </c>
      <c r="B1095" t="s">
        <v>489</v>
      </c>
      <c r="C1095" t="s">
        <v>45</v>
      </c>
      <c r="F1095">
        <v>0</v>
      </c>
      <c r="H1095" t="s">
        <v>43697</v>
      </c>
      <c r="Q1095" t="s">
        <v>33</v>
      </c>
      <c r="Y1095">
        <v>15</v>
      </c>
      <c r="Z1095" t="s">
        <v>34</v>
      </c>
      <c r="AA1095" t="s">
        <v>18850</v>
      </c>
      <c r="AB1095" s="1" t="s">
        <v>18851</v>
      </c>
      <c r="AC1095" t="s">
        <v>18852</v>
      </c>
      <c r="AD1095">
        <v>-173292</v>
      </c>
      <c r="AE1095" t="s">
        <v>38</v>
      </c>
      <c r="AF1095">
        <v>98504</v>
      </c>
    </row>
    <row r="1096" spans="1:32" hidden="1" x14ac:dyDescent="0.25">
      <c r="A1096">
        <v>19230</v>
      </c>
      <c r="B1096" t="s">
        <v>2046</v>
      </c>
      <c r="C1096" t="s">
        <v>80</v>
      </c>
      <c r="F1096">
        <v>0</v>
      </c>
      <c r="G1096" t="s">
        <v>7269</v>
      </c>
      <c r="H1096" t="s">
        <v>43699</v>
      </c>
      <c r="I1096">
        <v>0</v>
      </c>
      <c r="Q1096" t="s">
        <v>33</v>
      </c>
      <c r="AA1096" t="s">
        <v>7270</v>
      </c>
      <c r="AB1096" t="s">
        <v>7271</v>
      </c>
      <c r="AC1096" t="s">
        <v>7272</v>
      </c>
      <c r="AD1096" t="s">
        <v>7273</v>
      </c>
      <c r="AE1096" t="s">
        <v>38</v>
      </c>
      <c r="AF1096">
        <v>99026</v>
      </c>
    </row>
    <row r="1097" spans="1:32" ht="409.5" hidden="1" x14ac:dyDescent="0.25">
      <c r="A1097">
        <v>850</v>
      </c>
      <c r="B1097" t="s">
        <v>230</v>
      </c>
      <c r="C1097" t="s">
        <v>45</v>
      </c>
      <c r="F1097">
        <v>0</v>
      </c>
      <c r="H1097" t="s">
        <v>43697</v>
      </c>
      <c r="Q1097" t="s">
        <v>33</v>
      </c>
      <c r="Z1097" t="s">
        <v>34</v>
      </c>
      <c r="AB1097" s="1" t="s">
        <v>22994</v>
      </c>
      <c r="AC1097" t="s">
        <v>22580</v>
      </c>
      <c r="AD1097">
        <v>-162948</v>
      </c>
    </row>
    <row r="1098" spans="1:32" ht="409.5" hidden="1" x14ac:dyDescent="0.25">
      <c r="A1098">
        <v>15777</v>
      </c>
      <c r="B1098" t="s">
        <v>124</v>
      </c>
      <c r="C1098" t="s">
        <v>45</v>
      </c>
      <c r="F1098">
        <v>0</v>
      </c>
      <c r="H1098" t="s">
        <v>43697</v>
      </c>
      <c r="Q1098" t="s">
        <v>33</v>
      </c>
      <c r="Z1098" t="s">
        <v>34</v>
      </c>
      <c r="AA1098" t="s">
        <v>17558</v>
      </c>
      <c r="AB1098" s="1" t="s">
        <v>17559</v>
      </c>
      <c r="AC1098" s="1" t="s">
        <v>17560</v>
      </c>
      <c r="AD1098">
        <v>-172047</v>
      </c>
      <c r="AE1098" t="s">
        <v>38</v>
      </c>
      <c r="AF1098">
        <v>98003</v>
      </c>
    </row>
    <row r="1099" spans="1:32" ht="409.5" hidden="1" x14ac:dyDescent="0.25">
      <c r="A1099">
        <v>9600</v>
      </c>
      <c r="B1099" t="s">
        <v>1203</v>
      </c>
      <c r="C1099" t="s">
        <v>45</v>
      </c>
      <c r="F1099">
        <v>0</v>
      </c>
      <c r="H1099" t="s">
        <v>43697</v>
      </c>
      <c r="I1099">
        <v>0</v>
      </c>
      <c r="P1099" t="s">
        <v>21884</v>
      </c>
      <c r="Q1099" t="s">
        <v>52</v>
      </c>
      <c r="Z1099" t="s">
        <v>34</v>
      </c>
      <c r="AA1099" t="s">
        <v>21885</v>
      </c>
      <c r="AB1099" s="1" t="s">
        <v>21886</v>
      </c>
      <c r="AC1099" t="s">
        <v>21887</v>
      </c>
      <c r="AD1099" t="s">
        <v>21888</v>
      </c>
      <c r="AE1099" t="s">
        <v>38</v>
      </c>
      <c r="AF1099">
        <v>98003</v>
      </c>
    </row>
    <row r="1100" spans="1:32" ht="409.5" x14ac:dyDescent="0.25">
      <c r="A1100">
        <v>1642</v>
      </c>
      <c r="B1100" t="s">
        <v>230</v>
      </c>
      <c r="C1100" t="s">
        <v>45</v>
      </c>
      <c r="F1100">
        <v>0</v>
      </c>
      <c r="G1100" t="s">
        <v>20250</v>
      </c>
      <c r="H1100" t="s">
        <v>43701</v>
      </c>
      <c r="Q1100" t="s">
        <v>33</v>
      </c>
      <c r="Y1100">
        <v>15</v>
      </c>
      <c r="Z1100" t="s">
        <v>34</v>
      </c>
      <c r="AA1100" t="s">
        <v>22643</v>
      </c>
      <c r="AB1100" s="1" t="s">
        <v>23400</v>
      </c>
      <c r="AC1100" t="s">
        <v>22580</v>
      </c>
      <c r="AD1100">
        <v>-173260</v>
      </c>
    </row>
    <row r="1101" spans="1:32" hidden="1" x14ac:dyDescent="0.25">
      <c r="A1101">
        <v>13941</v>
      </c>
      <c r="C1101" t="s">
        <v>45</v>
      </c>
      <c r="F1101">
        <v>0</v>
      </c>
      <c r="H1101" t="s">
        <v>43697</v>
      </c>
      <c r="Q1101" t="s">
        <v>367</v>
      </c>
      <c r="AA1101" t="s">
        <v>29153</v>
      </c>
      <c r="AB1101" t="s">
        <v>29154</v>
      </c>
      <c r="AC1101" t="s">
        <v>29156</v>
      </c>
      <c r="AD1101">
        <v>-181323</v>
      </c>
      <c r="AE1101" t="s">
        <v>2936</v>
      </c>
      <c r="AF1101">
        <v>77879</v>
      </c>
    </row>
    <row r="1102" spans="1:32" hidden="1" x14ac:dyDescent="0.25">
      <c r="A1102">
        <v>19462</v>
      </c>
      <c r="B1102" t="s">
        <v>79</v>
      </c>
      <c r="C1102" t="s">
        <v>80</v>
      </c>
      <c r="F1102">
        <v>0</v>
      </c>
      <c r="G1102" t="s">
        <v>192</v>
      </c>
      <c r="H1102" t="s">
        <v>43701</v>
      </c>
      <c r="Q1102" t="s">
        <v>33</v>
      </c>
      <c r="AA1102" t="s">
        <v>26559</v>
      </c>
      <c r="AB1102" t="s">
        <v>26560</v>
      </c>
      <c r="AC1102" t="s">
        <v>26561</v>
      </c>
      <c r="AD1102">
        <v>-172036</v>
      </c>
      <c r="AE1102" t="s">
        <v>38</v>
      </c>
      <c r="AF1102">
        <v>98124</v>
      </c>
    </row>
    <row r="1103" spans="1:32" ht="409.5" x14ac:dyDescent="0.25">
      <c r="A1103">
        <v>4904</v>
      </c>
      <c r="B1103" t="s">
        <v>334</v>
      </c>
      <c r="C1103" t="s">
        <v>45</v>
      </c>
      <c r="F1103">
        <v>0</v>
      </c>
      <c r="G1103" t="s">
        <v>20250</v>
      </c>
      <c r="H1103" t="s">
        <v>43701</v>
      </c>
      <c r="I1103">
        <v>0</v>
      </c>
      <c r="Q1103" t="s">
        <v>33</v>
      </c>
      <c r="Z1103" t="s">
        <v>34</v>
      </c>
      <c r="AA1103" t="s">
        <v>23661</v>
      </c>
      <c r="AB1103" s="1" t="s">
        <v>23662</v>
      </c>
      <c r="AC1103" t="s">
        <v>23605</v>
      </c>
      <c r="AD1103" t="s">
        <v>23663</v>
      </c>
      <c r="AE1103" t="s">
        <v>102</v>
      </c>
      <c r="AF1103">
        <v>97477</v>
      </c>
    </row>
    <row r="1104" spans="1:32" ht="409.5" hidden="1" x14ac:dyDescent="0.25">
      <c r="A1104">
        <v>14259</v>
      </c>
      <c r="B1104" t="s">
        <v>79</v>
      </c>
      <c r="C1104" t="s">
        <v>80</v>
      </c>
      <c r="F1104">
        <v>0</v>
      </c>
      <c r="G1104" t="s">
        <v>1418</v>
      </c>
      <c r="H1104" t="s">
        <v>43701</v>
      </c>
      <c r="Q1104" t="s">
        <v>33</v>
      </c>
      <c r="AA1104" t="s">
        <v>1419</v>
      </c>
      <c r="AB1104" s="1" t="s">
        <v>27093</v>
      </c>
      <c r="AC1104" s="1" t="s">
        <v>27094</v>
      </c>
      <c r="AD1104">
        <v>-180751</v>
      </c>
      <c r="AE1104" t="s">
        <v>38</v>
      </c>
      <c r="AF1104">
        <v>98501</v>
      </c>
    </row>
    <row r="1105" spans="1:32" ht="135" hidden="1" x14ac:dyDescent="0.25">
      <c r="A1105">
        <v>1791</v>
      </c>
      <c r="B1105" t="s">
        <v>334</v>
      </c>
      <c r="C1105" t="s">
        <v>45</v>
      </c>
      <c r="F1105">
        <v>0</v>
      </c>
      <c r="H1105" t="s">
        <v>43697</v>
      </c>
      <c r="Q1105" t="s">
        <v>33</v>
      </c>
      <c r="Z1105" t="s">
        <v>34</v>
      </c>
      <c r="AA1105" t="s">
        <v>21147</v>
      </c>
      <c r="AB1105" s="1" t="s">
        <v>21148</v>
      </c>
      <c r="AC1105" t="s">
        <v>20830</v>
      </c>
      <c r="AD1105">
        <v>-160111</v>
      </c>
      <c r="AE1105" t="s">
        <v>282</v>
      </c>
      <c r="AF1105">
        <v>44149</v>
      </c>
    </row>
    <row r="1106" spans="1:32" hidden="1" x14ac:dyDescent="0.25">
      <c r="A1106">
        <v>9532</v>
      </c>
      <c r="B1106" t="s">
        <v>73</v>
      </c>
      <c r="C1106" t="s">
        <v>74</v>
      </c>
      <c r="F1106">
        <v>0</v>
      </c>
      <c r="H1106" t="s">
        <v>43697</v>
      </c>
      <c r="Q1106" t="s">
        <v>33</v>
      </c>
      <c r="Y1106">
        <v>15</v>
      </c>
      <c r="Z1106" t="s">
        <v>34</v>
      </c>
      <c r="AA1106" t="s">
        <v>40762</v>
      </c>
      <c r="AB1106" t="s">
        <v>40763</v>
      </c>
      <c r="AC1106" t="s">
        <v>40764</v>
      </c>
      <c r="AD1106">
        <v>-181159</v>
      </c>
      <c r="AE1106" t="s">
        <v>38</v>
      </c>
      <c r="AF1106">
        <v>98003</v>
      </c>
    </row>
    <row r="1107" spans="1:32" hidden="1" x14ac:dyDescent="0.25">
      <c r="A1107">
        <v>10784</v>
      </c>
      <c r="B1107" t="s">
        <v>96</v>
      </c>
      <c r="C1107" t="s">
        <v>97</v>
      </c>
      <c r="F1107">
        <v>0</v>
      </c>
      <c r="G1107" t="s">
        <v>204</v>
      </c>
      <c r="H1107" t="s">
        <v>43701</v>
      </c>
      <c r="Q1107" t="s">
        <v>33</v>
      </c>
      <c r="Z1107" t="s">
        <v>34</v>
      </c>
      <c r="AA1107" t="s">
        <v>25614</v>
      </c>
      <c r="AB1107" t="s">
        <v>25615</v>
      </c>
      <c r="AC1107" t="s">
        <v>25616</v>
      </c>
      <c r="AD1107">
        <v>-160641</v>
      </c>
      <c r="AE1107" t="s">
        <v>38</v>
      </c>
    </row>
    <row r="1108" spans="1:32" hidden="1" x14ac:dyDescent="0.25">
      <c r="A1108">
        <v>2491</v>
      </c>
      <c r="B1108" t="s">
        <v>73</v>
      </c>
      <c r="C1108" t="s">
        <v>74</v>
      </c>
      <c r="F1108">
        <v>0</v>
      </c>
      <c r="G1108" t="s">
        <v>3342</v>
      </c>
      <c r="H1108" t="s">
        <v>43701</v>
      </c>
      <c r="I1108">
        <v>0</v>
      </c>
      <c r="Q1108" t="s">
        <v>33</v>
      </c>
      <c r="Z1108" t="s">
        <v>34</v>
      </c>
      <c r="AA1108" t="s">
        <v>28459</v>
      </c>
      <c r="AB1108" t="s">
        <v>28460</v>
      </c>
      <c r="AC1108" t="s">
        <v>28461</v>
      </c>
      <c r="AD1108" t="s">
        <v>28462</v>
      </c>
      <c r="AE1108" t="s">
        <v>38</v>
      </c>
      <c r="AF1108">
        <v>98134</v>
      </c>
    </row>
    <row r="1109" spans="1:32" hidden="1" x14ac:dyDescent="0.25">
      <c r="A1109">
        <v>6933</v>
      </c>
      <c r="B1109" t="s">
        <v>79</v>
      </c>
      <c r="C1109" t="s">
        <v>80</v>
      </c>
      <c r="F1109">
        <v>0</v>
      </c>
      <c r="G1109" t="s">
        <v>1418</v>
      </c>
      <c r="H1109" t="s">
        <v>43701</v>
      </c>
      <c r="Q1109" t="s">
        <v>33</v>
      </c>
      <c r="AA1109" t="s">
        <v>1419</v>
      </c>
      <c r="AB1109" t="s">
        <v>27064</v>
      </c>
      <c r="AC1109" t="s">
        <v>27065</v>
      </c>
      <c r="AD1109">
        <v>-180995</v>
      </c>
      <c r="AE1109" t="s">
        <v>38</v>
      </c>
      <c r="AF1109">
        <v>98501</v>
      </c>
    </row>
    <row r="1110" spans="1:32" hidden="1" x14ac:dyDescent="0.25">
      <c r="A1110">
        <v>11868</v>
      </c>
      <c r="B1110" t="s">
        <v>2046</v>
      </c>
      <c r="C1110" t="s">
        <v>80</v>
      </c>
      <c r="F1110">
        <v>0</v>
      </c>
      <c r="H1110" t="s">
        <v>43697</v>
      </c>
      <c r="Q1110" t="s">
        <v>33</v>
      </c>
      <c r="AA1110" t="s">
        <v>11580</v>
      </c>
      <c r="AB1110" t="s">
        <v>11581</v>
      </c>
      <c r="AC1110" t="s">
        <v>11582</v>
      </c>
      <c r="AD1110">
        <v>-160274</v>
      </c>
      <c r="AE1110" t="s">
        <v>3619</v>
      </c>
      <c r="AF1110">
        <v>62269</v>
      </c>
    </row>
    <row r="1111" spans="1:32" ht="409.5" hidden="1" x14ac:dyDescent="0.25">
      <c r="A1111">
        <v>1817</v>
      </c>
      <c r="B1111" t="s">
        <v>276</v>
      </c>
      <c r="C1111" t="s">
        <v>45</v>
      </c>
      <c r="F1111">
        <v>0</v>
      </c>
      <c r="H1111" t="s">
        <v>43697</v>
      </c>
      <c r="I1111">
        <v>569</v>
      </c>
      <c r="J1111" t="s">
        <v>617</v>
      </c>
      <c r="N1111">
        <v>85.35</v>
      </c>
      <c r="O1111" t="s">
        <v>9685</v>
      </c>
      <c r="P1111" t="s">
        <v>25786</v>
      </c>
      <c r="Q1111" t="s">
        <v>33</v>
      </c>
      <c r="Y1111">
        <v>30</v>
      </c>
      <c r="Z1111" t="s">
        <v>34</v>
      </c>
      <c r="AA1111" t="s">
        <v>25787</v>
      </c>
      <c r="AB1111" s="1" t="s">
        <v>25788</v>
      </c>
      <c r="AC1111" t="s">
        <v>25789</v>
      </c>
      <c r="AD1111" t="s">
        <v>25790</v>
      </c>
      <c r="AE1111" t="s">
        <v>38</v>
      </c>
      <c r="AF1111">
        <v>98531</v>
      </c>
    </row>
    <row r="1112" spans="1:32" hidden="1" x14ac:dyDescent="0.25">
      <c r="A1112">
        <v>7565</v>
      </c>
      <c r="B1112" t="s">
        <v>2046</v>
      </c>
      <c r="C1112" t="s">
        <v>80</v>
      </c>
      <c r="F1112">
        <v>0</v>
      </c>
      <c r="G1112" t="s">
        <v>6685</v>
      </c>
      <c r="H1112" t="s">
        <v>43701</v>
      </c>
      <c r="Q1112" t="s">
        <v>33</v>
      </c>
      <c r="AA1112" t="s">
        <v>11569</v>
      </c>
      <c r="AB1112" t="s">
        <v>11570</v>
      </c>
      <c r="AC1112" t="s">
        <v>11571</v>
      </c>
      <c r="AD1112">
        <v>-160296</v>
      </c>
      <c r="AE1112" t="s">
        <v>38</v>
      </c>
      <c r="AF1112">
        <v>98225</v>
      </c>
    </row>
    <row r="1113" spans="1:32" hidden="1" x14ac:dyDescent="0.25">
      <c r="A1113">
        <v>14496</v>
      </c>
      <c r="B1113" t="s">
        <v>96</v>
      </c>
      <c r="C1113" t="s">
        <v>97</v>
      </c>
      <c r="F1113">
        <v>0</v>
      </c>
      <c r="H1113" t="s">
        <v>43697</v>
      </c>
      <c r="Q1113" t="s">
        <v>33</v>
      </c>
      <c r="Z1113" t="s">
        <v>34</v>
      </c>
      <c r="AA1113" t="s">
        <v>8836</v>
      </c>
      <c r="AB1113" t="s">
        <v>38140</v>
      </c>
      <c r="AC1113" t="s">
        <v>38141</v>
      </c>
      <c r="AD1113">
        <v>-172201</v>
      </c>
    </row>
    <row r="1114" spans="1:32" hidden="1" x14ac:dyDescent="0.25">
      <c r="A1114">
        <v>8770</v>
      </c>
      <c r="B1114" t="s">
        <v>773</v>
      </c>
      <c r="C1114" t="s">
        <v>80</v>
      </c>
      <c r="F1114">
        <v>0</v>
      </c>
      <c r="G1114" t="s">
        <v>18421</v>
      </c>
      <c r="H1114" t="s">
        <v>43701</v>
      </c>
      <c r="I1114">
        <v>0</v>
      </c>
      <c r="Q1114" t="s">
        <v>33</v>
      </c>
      <c r="Z1114" t="s">
        <v>34</v>
      </c>
      <c r="AA1114" t="s">
        <v>6983</v>
      </c>
      <c r="AB1114" t="s">
        <v>27927</v>
      </c>
      <c r="AC1114" t="s">
        <v>27928</v>
      </c>
      <c r="AD1114" t="s">
        <v>27929</v>
      </c>
      <c r="AE1114" t="s">
        <v>38</v>
      </c>
      <c r="AF1114">
        <v>98501</v>
      </c>
    </row>
    <row r="1115" spans="1:32" hidden="1" x14ac:dyDescent="0.25">
      <c r="A1115">
        <v>6771</v>
      </c>
      <c r="B1115" t="s">
        <v>2046</v>
      </c>
      <c r="C1115" t="s">
        <v>80</v>
      </c>
      <c r="F1115">
        <v>0</v>
      </c>
      <c r="H1115" t="s">
        <v>43697</v>
      </c>
      <c r="I1115">
        <v>0</v>
      </c>
      <c r="Q1115" t="s">
        <v>33</v>
      </c>
      <c r="AA1115" t="s">
        <v>40075</v>
      </c>
      <c r="AB1115" t="s">
        <v>40076</v>
      </c>
      <c r="AC1115" t="s">
        <v>40077</v>
      </c>
      <c r="AD1115" t="s">
        <v>40078</v>
      </c>
      <c r="AE1115" t="s">
        <v>38</v>
      </c>
      <c r="AF1115">
        <v>98338</v>
      </c>
    </row>
    <row r="1116" spans="1:32" hidden="1" x14ac:dyDescent="0.25">
      <c r="A1116">
        <v>12977</v>
      </c>
      <c r="B1116" t="s">
        <v>677</v>
      </c>
      <c r="C1116" t="s">
        <v>80</v>
      </c>
      <c r="F1116">
        <v>0</v>
      </c>
      <c r="G1116" t="s">
        <v>7435</v>
      </c>
      <c r="H1116" t="s">
        <v>43701</v>
      </c>
      <c r="I1116">
        <v>0</v>
      </c>
      <c r="Q1116" t="s">
        <v>33</v>
      </c>
      <c r="AA1116" t="s">
        <v>7436</v>
      </c>
      <c r="AB1116" t="s">
        <v>7437</v>
      </c>
      <c r="AC1116" t="s">
        <v>7438</v>
      </c>
      <c r="AD1116" t="s">
        <v>7439</v>
      </c>
      <c r="AE1116" t="s">
        <v>38</v>
      </c>
      <c r="AF1116">
        <v>98237</v>
      </c>
    </row>
    <row r="1117" spans="1:32" hidden="1" x14ac:dyDescent="0.25">
      <c r="A1117">
        <v>12216</v>
      </c>
      <c r="B1117" t="s">
        <v>739</v>
      </c>
      <c r="C1117" t="s">
        <v>686</v>
      </c>
      <c r="F1117">
        <v>0</v>
      </c>
      <c r="G1117" t="s">
        <v>4879</v>
      </c>
      <c r="H1117" t="s">
        <v>43701</v>
      </c>
      <c r="Q1117" t="s">
        <v>33</v>
      </c>
      <c r="AA1117" t="s">
        <v>29275</v>
      </c>
      <c r="AB1117" t="s">
        <v>29276</v>
      </c>
      <c r="AC1117" t="s">
        <v>29248</v>
      </c>
      <c r="AD1117">
        <v>-172788</v>
      </c>
      <c r="AE1117" t="s">
        <v>38</v>
      </c>
      <c r="AF1117">
        <v>98032</v>
      </c>
    </row>
    <row r="1118" spans="1:32" hidden="1" x14ac:dyDescent="0.25">
      <c r="A1118">
        <v>10119</v>
      </c>
      <c r="B1118" t="s">
        <v>79</v>
      </c>
      <c r="C1118" t="s">
        <v>80</v>
      </c>
      <c r="F1118">
        <v>0</v>
      </c>
      <c r="G1118" t="s">
        <v>1418</v>
      </c>
      <c r="H1118" t="s">
        <v>43701</v>
      </c>
      <c r="Q1118" t="s">
        <v>33</v>
      </c>
      <c r="AA1118" t="s">
        <v>1419</v>
      </c>
      <c r="AB1118" t="s">
        <v>26894</v>
      </c>
      <c r="AC1118" t="s">
        <v>26895</v>
      </c>
      <c r="AD1118">
        <v>-170529</v>
      </c>
      <c r="AE1118" t="s">
        <v>38</v>
      </c>
      <c r="AF1118">
        <v>98513</v>
      </c>
    </row>
    <row r="1119" spans="1:32" hidden="1" x14ac:dyDescent="0.25">
      <c r="A1119">
        <v>16264</v>
      </c>
      <c r="B1119" t="s">
        <v>2046</v>
      </c>
      <c r="C1119" t="s">
        <v>80</v>
      </c>
      <c r="F1119">
        <v>0</v>
      </c>
      <c r="G1119" t="s">
        <v>7886</v>
      </c>
      <c r="H1119" t="s">
        <v>43701</v>
      </c>
      <c r="Q1119" t="s">
        <v>33</v>
      </c>
      <c r="AA1119" t="s">
        <v>27864</v>
      </c>
      <c r="AB1119" t="s">
        <v>27865</v>
      </c>
      <c r="AC1119" t="s">
        <v>27866</v>
      </c>
      <c r="AD1119">
        <v>-180651</v>
      </c>
      <c r="AE1119" t="s">
        <v>38</v>
      </c>
      <c r="AF1119">
        <v>98801</v>
      </c>
    </row>
    <row r="1120" spans="1:32" ht="135" hidden="1" x14ac:dyDescent="0.25">
      <c r="A1120">
        <v>6661</v>
      </c>
      <c r="B1120" t="s">
        <v>334</v>
      </c>
      <c r="C1120" t="s">
        <v>45</v>
      </c>
      <c r="F1120">
        <v>0</v>
      </c>
      <c r="H1120" t="s">
        <v>43697</v>
      </c>
      <c r="Q1120" t="s">
        <v>33</v>
      </c>
      <c r="X1120" s="1" t="s">
        <v>43455</v>
      </c>
      <c r="Y1120">
        <v>30</v>
      </c>
      <c r="Z1120" t="s">
        <v>34</v>
      </c>
      <c r="AA1120" t="s">
        <v>41482</v>
      </c>
      <c r="AB1120" t="s">
        <v>43456</v>
      </c>
      <c r="AC1120" t="s">
        <v>43457</v>
      </c>
      <c r="AD1120">
        <v>-160882</v>
      </c>
    </row>
    <row r="1121" spans="1:32" hidden="1" x14ac:dyDescent="0.25">
      <c r="A1121">
        <v>6775</v>
      </c>
      <c r="B1121" t="s">
        <v>39</v>
      </c>
      <c r="C1121" t="s">
        <v>165</v>
      </c>
      <c r="F1121">
        <v>0</v>
      </c>
      <c r="G1121" t="s">
        <v>5422</v>
      </c>
      <c r="H1121" t="s">
        <v>43699</v>
      </c>
      <c r="I1121">
        <v>0</v>
      </c>
      <c r="P1121" t="s">
        <v>465</v>
      </c>
      <c r="Q1121" t="s">
        <v>168</v>
      </c>
      <c r="S1121" t="s">
        <v>427</v>
      </c>
      <c r="T1121" t="s">
        <v>493</v>
      </c>
      <c r="U1121" t="s">
        <v>169</v>
      </c>
      <c r="AA1121" t="s">
        <v>5423</v>
      </c>
      <c r="AB1121" t="s">
        <v>27432</v>
      </c>
      <c r="AC1121" t="s">
        <v>27433</v>
      </c>
      <c r="AD1121" t="s">
        <v>27434</v>
      </c>
      <c r="AE1121" t="s">
        <v>38</v>
      </c>
      <c r="AF1121">
        <v>98082</v>
      </c>
    </row>
    <row r="1122" spans="1:32" hidden="1" x14ac:dyDescent="0.25">
      <c r="A1122">
        <v>7067</v>
      </c>
      <c r="B1122" t="s">
        <v>244</v>
      </c>
      <c r="C1122" t="s">
        <v>245</v>
      </c>
      <c r="F1122">
        <v>0</v>
      </c>
      <c r="H1122" t="s">
        <v>43697</v>
      </c>
      <c r="Q1122" t="s">
        <v>33</v>
      </c>
      <c r="Z1122" t="s">
        <v>34</v>
      </c>
      <c r="AA1122" t="s">
        <v>33267</v>
      </c>
      <c r="AB1122" t="s">
        <v>39680</v>
      </c>
      <c r="AC1122" t="s">
        <v>39680</v>
      </c>
      <c r="AD1122">
        <v>-162791</v>
      </c>
      <c r="AE1122" t="s">
        <v>38</v>
      </c>
      <c r="AF1122">
        <v>99166</v>
      </c>
    </row>
    <row r="1123" spans="1:32" hidden="1" x14ac:dyDescent="0.25">
      <c r="A1123">
        <v>16501</v>
      </c>
      <c r="B1123" t="s">
        <v>276</v>
      </c>
      <c r="C1123" t="s">
        <v>45</v>
      </c>
      <c r="F1123">
        <v>0</v>
      </c>
      <c r="H1123" t="s">
        <v>43697</v>
      </c>
      <c r="I1123">
        <v>0</v>
      </c>
      <c r="Q1123" t="s">
        <v>33</v>
      </c>
      <c r="Z1123" t="s">
        <v>34</v>
      </c>
      <c r="AA1123" t="s">
        <v>16927</v>
      </c>
      <c r="AB1123" t="s">
        <v>37893</v>
      </c>
      <c r="AC1123" t="s">
        <v>37894</v>
      </c>
      <c r="AD1123" t="s">
        <v>37895</v>
      </c>
      <c r="AE1123" t="s">
        <v>38</v>
      </c>
      <c r="AF1123">
        <v>98922</v>
      </c>
    </row>
    <row r="1124" spans="1:32" hidden="1" x14ac:dyDescent="0.25">
      <c r="A1124">
        <v>12483</v>
      </c>
      <c r="B1124" t="s">
        <v>79</v>
      </c>
      <c r="C1124" t="s">
        <v>80</v>
      </c>
      <c r="F1124">
        <v>0</v>
      </c>
      <c r="G1124" t="s">
        <v>11383</v>
      </c>
      <c r="H1124" t="s">
        <v>43701</v>
      </c>
      <c r="Q1124" t="s">
        <v>33</v>
      </c>
      <c r="AA1124" t="s">
        <v>11384</v>
      </c>
      <c r="AB1124" t="s">
        <v>27146</v>
      </c>
      <c r="AC1124" t="s">
        <v>27147</v>
      </c>
      <c r="AD1124">
        <v>-180866</v>
      </c>
      <c r="AE1124" t="s">
        <v>38</v>
      </c>
      <c r="AF1124">
        <v>98239</v>
      </c>
    </row>
    <row r="1125" spans="1:32" hidden="1" x14ac:dyDescent="0.25">
      <c r="A1125">
        <v>13772</v>
      </c>
      <c r="B1125" t="s">
        <v>178</v>
      </c>
      <c r="F1125">
        <v>0</v>
      </c>
      <c r="H1125" t="s">
        <v>43697</v>
      </c>
      <c r="I1125">
        <v>0</v>
      </c>
      <c r="Q1125" t="s">
        <v>33</v>
      </c>
      <c r="Z1125" t="s">
        <v>34</v>
      </c>
      <c r="AA1125" t="s">
        <v>1803</v>
      </c>
      <c r="AB1125" t="s">
        <v>39148</v>
      </c>
      <c r="AC1125" t="s">
        <v>39149</v>
      </c>
      <c r="AD1125" t="s">
        <v>39150</v>
      </c>
      <c r="AE1125" t="s">
        <v>38</v>
      </c>
      <c r="AF1125">
        <v>98908</v>
      </c>
    </row>
    <row r="1126" spans="1:32" ht="409.5" hidden="1" x14ac:dyDescent="0.25">
      <c r="A1126">
        <v>6909</v>
      </c>
      <c r="B1126" t="s">
        <v>489</v>
      </c>
      <c r="C1126" t="s">
        <v>45</v>
      </c>
      <c r="F1126">
        <v>0</v>
      </c>
      <c r="H1126" t="s">
        <v>43697</v>
      </c>
      <c r="Q1126" t="s">
        <v>33</v>
      </c>
      <c r="Y1126">
        <v>15</v>
      </c>
      <c r="Z1126" t="s">
        <v>34</v>
      </c>
      <c r="AA1126" t="s">
        <v>3195</v>
      </c>
      <c r="AB1126" s="1" t="s">
        <v>4767</v>
      </c>
      <c r="AC1126" t="s">
        <v>4768</v>
      </c>
      <c r="AD1126">
        <v>-173174</v>
      </c>
    </row>
    <row r="1127" spans="1:32" ht="409.5" x14ac:dyDescent="0.25">
      <c r="A1127">
        <v>17172</v>
      </c>
      <c r="B1127" t="s">
        <v>334</v>
      </c>
      <c r="C1127" t="s">
        <v>45</v>
      </c>
      <c r="F1127">
        <v>0</v>
      </c>
      <c r="G1127" t="s">
        <v>18307</v>
      </c>
      <c r="H1127" t="s">
        <v>43701</v>
      </c>
      <c r="I1127">
        <v>0</v>
      </c>
      <c r="Q1127" t="s">
        <v>33</v>
      </c>
      <c r="Z1127" t="s">
        <v>34</v>
      </c>
      <c r="AA1127" t="s">
        <v>19763</v>
      </c>
      <c r="AB1127" s="1" t="s">
        <v>23711</v>
      </c>
      <c r="AC1127" t="s">
        <v>23605</v>
      </c>
      <c r="AD1127" t="s">
        <v>23712</v>
      </c>
    </row>
    <row r="1128" spans="1:32" hidden="1" x14ac:dyDescent="0.25">
      <c r="A1128">
        <v>5892</v>
      </c>
      <c r="B1128" t="s">
        <v>79</v>
      </c>
      <c r="C1128" t="s">
        <v>80</v>
      </c>
      <c r="F1128">
        <v>0</v>
      </c>
      <c r="G1128" t="s">
        <v>13747</v>
      </c>
      <c r="H1128" t="s">
        <v>43701</v>
      </c>
      <c r="Q1128" t="s">
        <v>33</v>
      </c>
      <c r="AA1128" t="s">
        <v>7498</v>
      </c>
      <c r="AB1128" t="s">
        <v>26763</v>
      </c>
      <c r="AC1128" t="s">
        <v>26764</v>
      </c>
      <c r="AD1128">
        <v>-180922</v>
      </c>
      <c r="AE1128" t="s">
        <v>38</v>
      </c>
      <c r="AF1128">
        <v>98503</v>
      </c>
    </row>
    <row r="1129" spans="1:32" hidden="1" x14ac:dyDescent="0.25">
      <c r="A1129">
        <v>13686</v>
      </c>
      <c r="B1129" t="s">
        <v>79</v>
      </c>
      <c r="C1129" t="s">
        <v>80</v>
      </c>
      <c r="F1129">
        <v>0</v>
      </c>
      <c r="G1129" t="s">
        <v>8213</v>
      </c>
      <c r="H1129" t="s">
        <v>43701</v>
      </c>
      <c r="Q1129" t="s">
        <v>33</v>
      </c>
      <c r="AA1129" t="s">
        <v>26969</v>
      </c>
      <c r="AB1129" t="s">
        <v>26970</v>
      </c>
      <c r="AC1129" t="s">
        <v>26971</v>
      </c>
      <c r="AD1129">
        <v>-172308</v>
      </c>
      <c r="AE1129" t="s">
        <v>38</v>
      </c>
      <c r="AF1129">
        <v>98201</v>
      </c>
    </row>
    <row r="1130" spans="1:32" hidden="1" x14ac:dyDescent="0.25">
      <c r="A1130">
        <v>6675</v>
      </c>
      <c r="B1130" t="s">
        <v>79</v>
      </c>
      <c r="C1130" t="s">
        <v>80</v>
      </c>
      <c r="F1130">
        <v>0</v>
      </c>
      <c r="G1130" t="s">
        <v>18359</v>
      </c>
      <c r="H1130" t="s">
        <v>43698</v>
      </c>
      <c r="Q1130" t="s">
        <v>33</v>
      </c>
      <c r="AA1130" t="s">
        <v>25905</v>
      </c>
      <c r="AB1130" t="s">
        <v>25906</v>
      </c>
      <c r="AC1130" t="s">
        <v>25907</v>
      </c>
      <c r="AD1130">
        <v>-172821</v>
      </c>
      <c r="AE1130" t="s">
        <v>3619</v>
      </c>
      <c r="AF1130">
        <v>60208</v>
      </c>
    </row>
    <row r="1131" spans="1:32" hidden="1" x14ac:dyDescent="0.25">
      <c r="A1131">
        <v>12135</v>
      </c>
      <c r="B1131" t="s">
        <v>685</v>
      </c>
      <c r="C1131" t="s">
        <v>686</v>
      </c>
      <c r="F1131">
        <v>0</v>
      </c>
      <c r="H1131" t="s">
        <v>43697</v>
      </c>
      <c r="I1131">
        <v>0</v>
      </c>
      <c r="Q1131" t="s">
        <v>33</v>
      </c>
      <c r="AA1131" t="s">
        <v>30469</v>
      </c>
      <c r="AB1131" t="s">
        <v>35079</v>
      </c>
      <c r="AC1131" t="s">
        <v>35064</v>
      </c>
      <c r="AD1131" t="s">
        <v>35080</v>
      </c>
    </row>
    <row r="1132" spans="1:32" ht="409.5" hidden="1" x14ac:dyDescent="0.25">
      <c r="A1132">
        <v>563</v>
      </c>
      <c r="B1132" t="s">
        <v>334</v>
      </c>
      <c r="C1132" t="s">
        <v>45</v>
      </c>
      <c r="F1132">
        <v>0</v>
      </c>
      <c r="H1132" t="s">
        <v>43697</v>
      </c>
      <c r="I1132">
        <v>0</v>
      </c>
      <c r="Q1132" t="s">
        <v>33</v>
      </c>
      <c r="AA1132" t="s">
        <v>14751</v>
      </c>
      <c r="AB1132" s="1" t="s">
        <v>35336</v>
      </c>
      <c r="AC1132" t="s">
        <v>35337</v>
      </c>
      <c r="AD1132" t="s">
        <v>35338</v>
      </c>
    </row>
    <row r="1133" spans="1:32" hidden="1" x14ac:dyDescent="0.25">
      <c r="A1133">
        <v>5684</v>
      </c>
      <c r="B1133" t="s">
        <v>2046</v>
      </c>
      <c r="C1133" t="s">
        <v>80</v>
      </c>
      <c r="F1133">
        <v>0</v>
      </c>
      <c r="G1133" t="s">
        <v>1418</v>
      </c>
      <c r="H1133" t="s">
        <v>43701</v>
      </c>
      <c r="Q1133" t="s">
        <v>33</v>
      </c>
      <c r="AA1133" t="s">
        <v>1419</v>
      </c>
      <c r="AB1133" t="s">
        <v>14593</v>
      </c>
      <c r="AC1133" t="s">
        <v>14594</v>
      </c>
      <c r="AD1133">
        <v>-170815</v>
      </c>
      <c r="AE1133" t="s">
        <v>38</v>
      </c>
      <c r="AF1133">
        <v>98501</v>
      </c>
    </row>
    <row r="1134" spans="1:32" hidden="1" x14ac:dyDescent="0.25">
      <c r="A1134">
        <v>16561</v>
      </c>
      <c r="B1134" t="s">
        <v>2046</v>
      </c>
      <c r="C1134" t="s">
        <v>80</v>
      </c>
      <c r="F1134">
        <v>0</v>
      </c>
      <c r="G1134" t="s">
        <v>3246</v>
      </c>
      <c r="H1134" t="s">
        <v>43701</v>
      </c>
      <c r="Q1134" t="s">
        <v>33</v>
      </c>
      <c r="AA1134" t="s">
        <v>7452</v>
      </c>
      <c r="AB1134" t="s">
        <v>13610</v>
      </c>
      <c r="AC1134" t="s">
        <v>13606</v>
      </c>
      <c r="AD1134">
        <v>-180038</v>
      </c>
      <c r="AE1134" t="s">
        <v>38</v>
      </c>
      <c r="AF1134">
        <v>98020</v>
      </c>
    </row>
    <row r="1135" spans="1:32" hidden="1" x14ac:dyDescent="0.25">
      <c r="A1135">
        <v>18490</v>
      </c>
      <c r="B1135" t="s">
        <v>1203</v>
      </c>
      <c r="C1135" t="s">
        <v>45</v>
      </c>
      <c r="F1135">
        <v>0</v>
      </c>
      <c r="H1135" t="s">
        <v>43697</v>
      </c>
      <c r="I1135">
        <v>0</v>
      </c>
      <c r="P1135" t="s">
        <v>849</v>
      </c>
      <c r="Q1135" t="s">
        <v>33</v>
      </c>
      <c r="Y1135">
        <v>15</v>
      </c>
      <c r="Z1135" t="s">
        <v>34</v>
      </c>
      <c r="AA1135" t="s">
        <v>27724</v>
      </c>
      <c r="AB1135" t="s">
        <v>27725</v>
      </c>
      <c r="AC1135" t="s">
        <v>27722</v>
      </c>
      <c r="AD1135" t="s">
        <v>27726</v>
      </c>
      <c r="AE1135" t="s">
        <v>38</v>
      </c>
      <c r="AF1135">
        <v>98168</v>
      </c>
    </row>
    <row r="1136" spans="1:32" hidden="1" x14ac:dyDescent="0.25">
      <c r="A1136">
        <v>10772</v>
      </c>
      <c r="B1136" t="s">
        <v>2046</v>
      </c>
      <c r="C1136" t="s">
        <v>80</v>
      </c>
      <c r="F1136">
        <v>0</v>
      </c>
      <c r="G1136" t="s">
        <v>1418</v>
      </c>
      <c r="H1136" t="s">
        <v>43701</v>
      </c>
      <c r="Q1136" t="s">
        <v>33</v>
      </c>
      <c r="AA1136" t="s">
        <v>1419</v>
      </c>
      <c r="AB1136" t="s">
        <v>16127</v>
      </c>
      <c r="AC1136" t="s">
        <v>16128</v>
      </c>
      <c r="AD1136">
        <v>-160471</v>
      </c>
      <c r="AE1136" t="s">
        <v>38</v>
      </c>
      <c r="AF1136">
        <v>98504</v>
      </c>
    </row>
    <row r="1137" spans="1:32" hidden="1" x14ac:dyDescent="0.25">
      <c r="A1137">
        <v>13409</v>
      </c>
      <c r="B1137" t="s">
        <v>2046</v>
      </c>
      <c r="C1137" t="s">
        <v>80</v>
      </c>
      <c r="F1137">
        <v>0</v>
      </c>
      <c r="G1137" t="s">
        <v>14420</v>
      </c>
      <c r="H1137" t="s">
        <v>43698</v>
      </c>
      <c r="Q1137" t="s">
        <v>33</v>
      </c>
      <c r="AA1137" t="s">
        <v>14421</v>
      </c>
      <c r="AB1137" t="s">
        <v>14422</v>
      </c>
      <c r="AC1137" t="s">
        <v>14423</v>
      </c>
      <c r="AD1137">
        <v>-170252</v>
      </c>
      <c r="AE1137" t="s">
        <v>14424</v>
      </c>
      <c r="AF1137">
        <v>58102</v>
      </c>
    </row>
    <row r="1138" spans="1:32" ht="409.5" x14ac:dyDescent="0.25">
      <c r="A1138">
        <v>13837</v>
      </c>
      <c r="B1138" t="s">
        <v>334</v>
      </c>
      <c r="C1138" t="s">
        <v>45</v>
      </c>
      <c r="F1138">
        <v>0</v>
      </c>
      <c r="G1138" t="s">
        <v>20250</v>
      </c>
      <c r="H1138" t="s">
        <v>43701</v>
      </c>
      <c r="Q1138" t="s">
        <v>33</v>
      </c>
      <c r="Z1138" t="s">
        <v>34</v>
      </c>
      <c r="AA1138" t="s">
        <v>22656</v>
      </c>
      <c r="AB1138" s="1" t="s">
        <v>23945</v>
      </c>
      <c r="AC1138" t="s">
        <v>23605</v>
      </c>
      <c r="AD1138">
        <v>-161372</v>
      </c>
      <c r="AE1138" t="s">
        <v>102</v>
      </c>
      <c r="AF1138">
        <v>97302</v>
      </c>
    </row>
    <row r="1139" spans="1:32" ht="409.5" hidden="1" x14ac:dyDescent="0.25">
      <c r="A1139">
        <v>11379</v>
      </c>
      <c r="B1139" t="s">
        <v>44</v>
      </c>
      <c r="C1139" t="s">
        <v>45</v>
      </c>
      <c r="F1139">
        <v>0</v>
      </c>
      <c r="H1139" t="s">
        <v>43697</v>
      </c>
      <c r="I1139">
        <v>0</v>
      </c>
      <c r="Q1139" t="s">
        <v>33</v>
      </c>
      <c r="Z1139" t="s">
        <v>34</v>
      </c>
      <c r="AA1139" t="s">
        <v>20082</v>
      </c>
      <c r="AB1139" s="1" t="s">
        <v>35865</v>
      </c>
      <c r="AC1139" t="s">
        <v>35866</v>
      </c>
      <c r="AD1139" t="s">
        <v>35867</v>
      </c>
      <c r="AE1139" t="s">
        <v>38</v>
      </c>
      <c r="AF1139">
        <v>98507</v>
      </c>
    </row>
    <row r="1140" spans="1:32" hidden="1" x14ac:dyDescent="0.25">
      <c r="A1140">
        <v>12592</v>
      </c>
      <c r="B1140" t="s">
        <v>79</v>
      </c>
      <c r="C1140" t="s">
        <v>80</v>
      </c>
      <c r="F1140">
        <v>0</v>
      </c>
      <c r="G1140" t="s">
        <v>9065</v>
      </c>
      <c r="H1140" t="s">
        <v>43701</v>
      </c>
      <c r="Q1140" t="s">
        <v>33</v>
      </c>
      <c r="AA1140" t="s">
        <v>26926</v>
      </c>
      <c r="AB1140" t="s">
        <v>26927</v>
      </c>
      <c r="AC1140" t="s">
        <v>26928</v>
      </c>
      <c r="AD1140">
        <v>-172246</v>
      </c>
      <c r="AE1140" t="s">
        <v>38</v>
      </c>
      <c r="AF1140">
        <v>98065</v>
      </c>
    </row>
    <row r="1141" spans="1:32" ht="409.5" hidden="1" x14ac:dyDescent="0.25">
      <c r="A1141">
        <v>3764</v>
      </c>
      <c r="B1141" t="s">
        <v>178</v>
      </c>
      <c r="F1141">
        <v>0</v>
      </c>
      <c r="G1141" t="s">
        <v>3545</v>
      </c>
      <c r="H1141" t="s">
        <v>43701</v>
      </c>
      <c r="I1141">
        <v>0</v>
      </c>
      <c r="Q1141" t="s">
        <v>33</v>
      </c>
      <c r="Z1141" t="s">
        <v>34</v>
      </c>
      <c r="AA1141" t="s">
        <v>10011</v>
      </c>
      <c r="AB1141" s="1" t="s">
        <v>10012</v>
      </c>
      <c r="AC1141" t="s">
        <v>10013</v>
      </c>
      <c r="AD1141" t="s">
        <v>10014</v>
      </c>
      <c r="AE1141" t="s">
        <v>38</v>
      </c>
    </row>
    <row r="1142" spans="1:32" hidden="1" x14ac:dyDescent="0.25">
      <c r="A1142">
        <v>15473</v>
      </c>
      <c r="B1142" t="s">
        <v>334</v>
      </c>
      <c r="C1142" t="s">
        <v>45</v>
      </c>
      <c r="F1142">
        <v>0</v>
      </c>
      <c r="H1142" t="s">
        <v>43697</v>
      </c>
      <c r="I1142">
        <v>0</v>
      </c>
      <c r="Q1142" t="s">
        <v>33</v>
      </c>
      <c r="Z1142" t="s">
        <v>34</v>
      </c>
      <c r="AA1142" t="s">
        <v>21104</v>
      </c>
      <c r="AB1142" t="s">
        <v>21105</v>
      </c>
      <c r="AC1142" t="s">
        <v>2406</v>
      </c>
      <c r="AD1142" t="s">
        <v>21106</v>
      </c>
      <c r="AE1142" t="s">
        <v>38</v>
      </c>
      <c r="AF1142">
        <v>98312</v>
      </c>
    </row>
    <row r="1143" spans="1:32" hidden="1" x14ac:dyDescent="0.25">
      <c r="A1143">
        <v>11574</v>
      </c>
      <c r="B1143" t="s">
        <v>79</v>
      </c>
      <c r="C1143" t="s">
        <v>80</v>
      </c>
      <c r="F1143">
        <v>0</v>
      </c>
      <c r="G1143" t="s">
        <v>7417</v>
      </c>
      <c r="H1143" t="s">
        <v>43701</v>
      </c>
      <c r="Q1143" t="s">
        <v>33</v>
      </c>
      <c r="AA1143" t="s">
        <v>12952</v>
      </c>
      <c r="AB1143" t="s">
        <v>26568</v>
      </c>
      <c r="AC1143" t="s">
        <v>26569</v>
      </c>
      <c r="AD1143">
        <v>-172086</v>
      </c>
      <c r="AE1143" t="s">
        <v>38</v>
      </c>
      <c r="AF1143">
        <v>98671</v>
      </c>
    </row>
    <row r="1144" spans="1:32" hidden="1" x14ac:dyDescent="0.25">
      <c r="A1144">
        <v>14620</v>
      </c>
      <c r="B1144" t="s">
        <v>2046</v>
      </c>
      <c r="C1144" t="s">
        <v>80</v>
      </c>
      <c r="F1144">
        <v>0</v>
      </c>
      <c r="G1144" t="s">
        <v>1418</v>
      </c>
      <c r="H1144" t="s">
        <v>43701</v>
      </c>
      <c r="Q1144" t="s">
        <v>33</v>
      </c>
      <c r="AA1144" t="s">
        <v>1419</v>
      </c>
      <c r="AB1144" t="s">
        <v>16285</v>
      </c>
      <c r="AC1144" t="s">
        <v>16286</v>
      </c>
      <c r="AD1144">
        <v>-181641</v>
      </c>
      <c r="AE1144" t="s">
        <v>38</v>
      </c>
      <c r="AF1144">
        <v>98501</v>
      </c>
    </row>
    <row r="1145" spans="1:32" ht="270" hidden="1" x14ac:dyDescent="0.25">
      <c r="A1145">
        <v>2452</v>
      </c>
      <c r="B1145" t="s">
        <v>230</v>
      </c>
      <c r="C1145" t="s">
        <v>45</v>
      </c>
      <c r="F1145">
        <v>0</v>
      </c>
      <c r="H1145" t="s">
        <v>43697</v>
      </c>
      <c r="Q1145" t="s">
        <v>33</v>
      </c>
      <c r="Z1145" t="s">
        <v>34</v>
      </c>
      <c r="AA1145" t="s">
        <v>22669</v>
      </c>
      <c r="AB1145" s="1" t="s">
        <v>23111</v>
      </c>
      <c r="AC1145" t="s">
        <v>22580</v>
      </c>
      <c r="AD1145">
        <v>-170283</v>
      </c>
    </row>
    <row r="1146" spans="1:32" hidden="1" x14ac:dyDescent="0.25">
      <c r="A1146">
        <v>2663</v>
      </c>
      <c r="B1146" t="s">
        <v>685</v>
      </c>
      <c r="C1146" t="s">
        <v>686</v>
      </c>
      <c r="F1146">
        <v>0</v>
      </c>
      <c r="G1146" t="s">
        <v>39227</v>
      </c>
      <c r="H1146" t="s">
        <v>43701</v>
      </c>
      <c r="I1146">
        <v>0</v>
      </c>
      <c r="Q1146" t="s">
        <v>33</v>
      </c>
      <c r="AA1146" t="s">
        <v>39228</v>
      </c>
      <c r="AB1146" t="s">
        <v>39229</v>
      </c>
      <c r="AC1146" t="s">
        <v>39230</v>
      </c>
      <c r="AD1146" t="s">
        <v>39231</v>
      </c>
    </row>
    <row r="1147" spans="1:32" hidden="1" x14ac:dyDescent="0.25">
      <c r="A1147">
        <v>4519</v>
      </c>
      <c r="B1147" t="s">
        <v>73</v>
      </c>
      <c r="C1147" t="s">
        <v>74</v>
      </c>
      <c r="F1147">
        <v>0</v>
      </c>
      <c r="H1147" t="s">
        <v>43697</v>
      </c>
      <c r="I1147">
        <v>0</v>
      </c>
      <c r="Q1147" t="s">
        <v>33</v>
      </c>
      <c r="Z1147" t="s">
        <v>34</v>
      </c>
      <c r="AA1147" t="s">
        <v>35750</v>
      </c>
      <c r="AB1147" t="s">
        <v>35751</v>
      </c>
      <c r="AC1147" t="s">
        <v>35752</v>
      </c>
      <c r="AD1147" t="s">
        <v>35753</v>
      </c>
    </row>
    <row r="1148" spans="1:32" ht="409.5" x14ac:dyDescent="0.25">
      <c r="A1148">
        <v>10123</v>
      </c>
      <c r="B1148" t="s">
        <v>3712</v>
      </c>
      <c r="C1148" t="s">
        <v>16820</v>
      </c>
      <c r="F1148">
        <v>0</v>
      </c>
      <c r="G1148" t="s">
        <v>20250</v>
      </c>
      <c r="H1148" t="s">
        <v>43701</v>
      </c>
      <c r="I1148">
        <v>0</v>
      </c>
      <c r="Q1148" t="s">
        <v>63</v>
      </c>
      <c r="Z1148" t="s">
        <v>34</v>
      </c>
      <c r="AA1148" t="s">
        <v>22806</v>
      </c>
      <c r="AB1148" s="1" t="s">
        <v>24362</v>
      </c>
      <c r="AC1148" t="s">
        <v>24027</v>
      </c>
      <c r="AD1148" t="s">
        <v>24363</v>
      </c>
      <c r="AE1148" t="s">
        <v>102</v>
      </c>
      <c r="AF1148">
        <v>97302</v>
      </c>
    </row>
    <row r="1149" spans="1:32" ht="409.5" hidden="1" x14ac:dyDescent="0.25">
      <c r="A1149">
        <v>2471</v>
      </c>
      <c r="B1149" t="s">
        <v>178</v>
      </c>
      <c r="C1149" t="s">
        <v>179</v>
      </c>
      <c r="F1149">
        <v>0</v>
      </c>
      <c r="H1149" t="s">
        <v>43697</v>
      </c>
      <c r="Q1149" t="s">
        <v>33</v>
      </c>
      <c r="Z1149" t="s">
        <v>34</v>
      </c>
      <c r="AA1149" t="s">
        <v>5099</v>
      </c>
      <c r="AB1149" s="1" t="s">
        <v>5100</v>
      </c>
      <c r="AC1149" t="s">
        <v>5101</v>
      </c>
      <c r="AD1149">
        <v>-172869</v>
      </c>
      <c r="AE1149" t="s">
        <v>38</v>
      </c>
      <c r="AF1149">
        <v>98101</v>
      </c>
    </row>
    <row r="1150" spans="1:32" hidden="1" x14ac:dyDescent="0.25">
      <c r="A1150">
        <v>7392</v>
      </c>
      <c r="B1150" t="s">
        <v>677</v>
      </c>
      <c r="C1150" t="s">
        <v>80</v>
      </c>
      <c r="F1150">
        <v>0</v>
      </c>
      <c r="G1150" t="s">
        <v>11301</v>
      </c>
      <c r="H1150" t="s">
        <v>43701</v>
      </c>
      <c r="Q1150" t="s">
        <v>33</v>
      </c>
      <c r="AA1150" t="s">
        <v>17652</v>
      </c>
      <c r="AB1150" t="s">
        <v>17653</v>
      </c>
      <c r="AC1150" t="s">
        <v>17654</v>
      </c>
      <c r="AD1150">
        <v>-161676</v>
      </c>
      <c r="AE1150" t="s">
        <v>38</v>
      </c>
      <c r="AF1150">
        <v>98225</v>
      </c>
    </row>
    <row r="1151" spans="1:32" ht="409.5" hidden="1" x14ac:dyDescent="0.25">
      <c r="A1151">
        <v>11492</v>
      </c>
      <c r="B1151" t="s">
        <v>230</v>
      </c>
      <c r="C1151" t="s">
        <v>45</v>
      </c>
      <c r="F1151">
        <v>0</v>
      </c>
      <c r="H1151" t="s">
        <v>43697</v>
      </c>
      <c r="Q1151" t="s">
        <v>33</v>
      </c>
      <c r="Z1151" t="s">
        <v>34</v>
      </c>
      <c r="AA1151" t="s">
        <v>22317</v>
      </c>
      <c r="AB1151" s="1" t="s">
        <v>23375</v>
      </c>
      <c r="AC1151" t="s">
        <v>22580</v>
      </c>
      <c r="AD1151">
        <v>-172981</v>
      </c>
    </row>
    <row r="1152" spans="1:32" hidden="1" x14ac:dyDescent="0.25">
      <c r="A1152">
        <v>18139</v>
      </c>
      <c r="B1152" t="s">
        <v>2046</v>
      </c>
      <c r="C1152" t="s">
        <v>80</v>
      </c>
      <c r="F1152">
        <v>0</v>
      </c>
      <c r="G1152" t="s">
        <v>1418</v>
      </c>
      <c r="H1152" t="s">
        <v>43701</v>
      </c>
      <c r="Q1152" t="s">
        <v>33</v>
      </c>
      <c r="AA1152" t="s">
        <v>1419</v>
      </c>
      <c r="AB1152" t="s">
        <v>32223</v>
      </c>
      <c r="AC1152" t="s">
        <v>32224</v>
      </c>
      <c r="AD1152">
        <v>-171816</v>
      </c>
      <c r="AE1152" t="s">
        <v>38</v>
      </c>
      <c r="AF1152">
        <v>98501</v>
      </c>
    </row>
    <row r="1153" spans="1:32" ht="409.5" hidden="1" x14ac:dyDescent="0.25">
      <c r="A1153">
        <v>692</v>
      </c>
      <c r="B1153" t="s">
        <v>178</v>
      </c>
      <c r="C1153" t="s">
        <v>179</v>
      </c>
      <c r="F1153">
        <v>0</v>
      </c>
      <c r="G1153" t="s">
        <v>2988</v>
      </c>
      <c r="H1153" t="s">
        <v>43701</v>
      </c>
      <c r="Q1153" t="s">
        <v>33</v>
      </c>
      <c r="Z1153" t="s">
        <v>34</v>
      </c>
      <c r="AA1153" t="s">
        <v>17321</v>
      </c>
      <c r="AB1153" s="1" t="s">
        <v>21498</v>
      </c>
      <c r="AC1153" t="s">
        <v>21499</v>
      </c>
      <c r="AD1153">
        <v>-170767</v>
      </c>
      <c r="AE1153" t="s">
        <v>38</v>
      </c>
      <c r="AF1153">
        <v>98901</v>
      </c>
    </row>
    <row r="1154" spans="1:32" hidden="1" x14ac:dyDescent="0.25">
      <c r="A1154">
        <v>16442</v>
      </c>
      <c r="B1154" t="s">
        <v>96</v>
      </c>
      <c r="C1154" t="s">
        <v>97</v>
      </c>
      <c r="F1154">
        <v>0</v>
      </c>
      <c r="G1154" t="s">
        <v>19656</v>
      </c>
      <c r="H1154" t="s">
        <v>43701</v>
      </c>
      <c r="I1154">
        <v>0</v>
      </c>
      <c r="Q1154" t="s">
        <v>33</v>
      </c>
      <c r="Z1154" t="s">
        <v>34</v>
      </c>
      <c r="AA1154" t="s">
        <v>19657</v>
      </c>
      <c r="AB1154" t="s">
        <v>19658</v>
      </c>
      <c r="AC1154" t="s">
        <v>19659</v>
      </c>
      <c r="AD1154" t="s">
        <v>19660</v>
      </c>
    </row>
    <row r="1155" spans="1:32" hidden="1" x14ac:dyDescent="0.25">
      <c r="A1155">
        <v>8557</v>
      </c>
      <c r="B1155" t="s">
        <v>164</v>
      </c>
      <c r="C1155" t="s">
        <v>165</v>
      </c>
      <c r="F1155">
        <v>0</v>
      </c>
      <c r="H1155" t="s">
        <v>43697</v>
      </c>
      <c r="I1155">
        <v>0</v>
      </c>
      <c r="Q1155" t="s">
        <v>33</v>
      </c>
      <c r="AA1155" t="s">
        <v>3884</v>
      </c>
      <c r="AB1155" t="s">
        <v>3885</v>
      </c>
      <c r="AC1155" t="s">
        <v>3886</v>
      </c>
      <c r="AD1155" t="s">
        <v>3887</v>
      </c>
    </row>
    <row r="1156" spans="1:32" hidden="1" x14ac:dyDescent="0.25">
      <c r="A1156">
        <v>6602</v>
      </c>
      <c r="B1156" t="s">
        <v>677</v>
      </c>
      <c r="C1156" t="s">
        <v>80</v>
      </c>
      <c r="F1156">
        <v>0</v>
      </c>
      <c r="G1156" t="s">
        <v>6865</v>
      </c>
      <c r="H1156" t="s">
        <v>43701</v>
      </c>
      <c r="I1156">
        <v>0</v>
      </c>
      <c r="Q1156" t="s">
        <v>33</v>
      </c>
      <c r="AA1156" t="s">
        <v>6866</v>
      </c>
      <c r="AB1156" t="s">
        <v>6867</v>
      </c>
      <c r="AC1156" t="s">
        <v>6868</v>
      </c>
      <c r="AD1156" t="s">
        <v>6869</v>
      </c>
      <c r="AE1156" t="s">
        <v>38</v>
      </c>
      <c r="AF1156">
        <v>98284</v>
      </c>
    </row>
    <row r="1157" spans="1:32" ht="409.5" x14ac:dyDescent="0.25">
      <c r="A1157">
        <v>9031</v>
      </c>
      <c r="B1157" t="s">
        <v>124</v>
      </c>
      <c r="C1157" t="s">
        <v>45</v>
      </c>
      <c r="F1157">
        <v>0</v>
      </c>
      <c r="G1157" t="s">
        <v>18437</v>
      </c>
      <c r="H1157" t="s">
        <v>43701</v>
      </c>
      <c r="I1157">
        <v>0</v>
      </c>
      <c r="Q1157" t="s">
        <v>33</v>
      </c>
      <c r="Z1157" t="s">
        <v>34</v>
      </c>
      <c r="AA1157" t="s">
        <v>22790</v>
      </c>
      <c r="AB1157" s="1" t="s">
        <v>23715</v>
      </c>
      <c r="AC1157" t="s">
        <v>23605</v>
      </c>
      <c r="AD1157" t="s">
        <v>23716</v>
      </c>
    </row>
    <row r="1158" spans="1:32" hidden="1" x14ac:dyDescent="0.25">
      <c r="A1158">
        <v>16860</v>
      </c>
      <c r="B1158" t="s">
        <v>107</v>
      </c>
      <c r="C1158" t="s">
        <v>108</v>
      </c>
      <c r="F1158">
        <v>0</v>
      </c>
      <c r="H1158" t="s">
        <v>43697</v>
      </c>
      <c r="I1158">
        <v>0</v>
      </c>
      <c r="Q1158" t="s">
        <v>33</v>
      </c>
      <c r="Z1158" t="s">
        <v>34</v>
      </c>
      <c r="AA1158" t="s">
        <v>20434</v>
      </c>
      <c r="AB1158" t="s">
        <v>20435</v>
      </c>
      <c r="AC1158" t="s">
        <v>20436</v>
      </c>
      <c r="AD1158" t="s">
        <v>20437</v>
      </c>
      <c r="AE1158" t="s">
        <v>3514</v>
      </c>
      <c r="AF1158">
        <v>59937</v>
      </c>
    </row>
    <row r="1159" spans="1:32" ht="409.5" hidden="1" x14ac:dyDescent="0.25">
      <c r="A1159">
        <v>17543</v>
      </c>
      <c r="B1159" t="s">
        <v>230</v>
      </c>
      <c r="C1159" t="s">
        <v>45</v>
      </c>
      <c r="F1159">
        <v>0</v>
      </c>
      <c r="H1159" t="s">
        <v>43697</v>
      </c>
      <c r="Q1159" t="s">
        <v>33</v>
      </c>
      <c r="Z1159" t="s">
        <v>34</v>
      </c>
      <c r="AA1159" t="s">
        <v>22856</v>
      </c>
      <c r="AB1159" s="1" t="s">
        <v>22995</v>
      </c>
      <c r="AC1159" t="s">
        <v>22580</v>
      </c>
      <c r="AD1159">
        <v>-162949</v>
      </c>
    </row>
    <row r="1160" spans="1:32" hidden="1" x14ac:dyDescent="0.25">
      <c r="A1160">
        <v>5944</v>
      </c>
      <c r="B1160" t="s">
        <v>2046</v>
      </c>
      <c r="C1160" t="s">
        <v>80</v>
      </c>
      <c r="F1160">
        <v>0</v>
      </c>
      <c r="H1160" t="s">
        <v>43697</v>
      </c>
      <c r="Q1160" t="s">
        <v>33</v>
      </c>
      <c r="AA1160" t="s">
        <v>16417</v>
      </c>
      <c r="AB1160" t="s">
        <v>16418</v>
      </c>
      <c r="AC1160" t="s">
        <v>16419</v>
      </c>
      <c r="AD1160">
        <v>-161747</v>
      </c>
      <c r="AE1160" t="s">
        <v>38</v>
      </c>
      <c r="AF1160">
        <v>98855</v>
      </c>
    </row>
    <row r="1161" spans="1:32" hidden="1" x14ac:dyDescent="0.25">
      <c r="A1161">
        <v>19901</v>
      </c>
      <c r="B1161" t="s">
        <v>79</v>
      </c>
      <c r="C1161" t="s">
        <v>80</v>
      </c>
      <c r="F1161">
        <v>0</v>
      </c>
      <c r="G1161" t="s">
        <v>40089</v>
      </c>
      <c r="H1161" t="s">
        <v>43698</v>
      </c>
      <c r="Q1161" t="s">
        <v>33</v>
      </c>
      <c r="AA1161" t="s">
        <v>40090</v>
      </c>
      <c r="AB1161" t="s">
        <v>40091</v>
      </c>
      <c r="AC1161" t="s">
        <v>40092</v>
      </c>
      <c r="AD1161">
        <v>-172926</v>
      </c>
      <c r="AE1161" t="s">
        <v>38</v>
      </c>
      <c r="AF1161">
        <v>98466</v>
      </c>
    </row>
    <row r="1162" spans="1:32" hidden="1" x14ac:dyDescent="0.25">
      <c r="A1162">
        <v>8047</v>
      </c>
      <c r="B1162" t="s">
        <v>68</v>
      </c>
      <c r="C1162" t="s">
        <v>45</v>
      </c>
      <c r="F1162">
        <v>0</v>
      </c>
      <c r="H1162" t="s">
        <v>43697</v>
      </c>
      <c r="Q1162" t="s">
        <v>33</v>
      </c>
      <c r="Z1162" t="s">
        <v>34</v>
      </c>
      <c r="AA1162" t="s">
        <v>41503</v>
      </c>
      <c r="AB1162" t="s">
        <v>41504</v>
      </c>
      <c r="AC1162" t="s">
        <v>41505</v>
      </c>
      <c r="AD1162">
        <v>-162459</v>
      </c>
      <c r="AE1162" t="s">
        <v>38</v>
      </c>
      <c r="AF1162">
        <v>98368</v>
      </c>
    </row>
    <row r="1163" spans="1:32" hidden="1" x14ac:dyDescent="0.25">
      <c r="A1163">
        <v>18438</v>
      </c>
      <c r="B1163" t="s">
        <v>334</v>
      </c>
      <c r="C1163" t="s">
        <v>45</v>
      </c>
      <c r="F1163">
        <v>0</v>
      </c>
      <c r="H1163" t="s">
        <v>43697</v>
      </c>
      <c r="Q1163" t="s">
        <v>33</v>
      </c>
      <c r="Z1163" t="s">
        <v>34</v>
      </c>
      <c r="AA1163" t="s">
        <v>21215</v>
      </c>
      <c r="AB1163" t="s">
        <v>21216</v>
      </c>
      <c r="AC1163" t="s">
        <v>2406</v>
      </c>
      <c r="AD1163">
        <v>-162802</v>
      </c>
    </row>
    <row r="1164" spans="1:32" ht="409.5" hidden="1" x14ac:dyDescent="0.25">
      <c r="A1164">
        <v>16269</v>
      </c>
      <c r="B1164" t="s">
        <v>2046</v>
      </c>
      <c r="C1164" t="s">
        <v>80</v>
      </c>
      <c r="F1164">
        <v>0</v>
      </c>
      <c r="H1164" t="s">
        <v>43697</v>
      </c>
      <c r="Q1164" t="s">
        <v>33</v>
      </c>
      <c r="AA1164" t="s">
        <v>37323</v>
      </c>
      <c r="AB1164" s="1" t="s">
        <v>37324</v>
      </c>
      <c r="AC1164" t="s">
        <v>37325</v>
      </c>
      <c r="AD1164">
        <v>-181292</v>
      </c>
      <c r="AE1164" t="s">
        <v>38</v>
      </c>
      <c r="AF1164">
        <v>98229</v>
      </c>
    </row>
    <row r="1165" spans="1:32" hidden="1" x14ac:dyDescent="0.25">
      <c r="A1165">
        <v>13217</v>
      </c>
      <c r="B1165" t="s">
        <v>178</v>
      </c>
      <c r="C1165" t="s">
        <v>179</v>
      </c>
      <c r="F1165">
        <v>0</v>
      </c>
      <c r="H1165" t="s">
        <v>43697</v>
      </c>
      <c r="Q1165" t="s">
        <v>33</v>
      </c>
      <c r="Y1165">
        <v>15</v>
      </c>
      <c r="Z1165" t="s">
        <v>34</v>
      </c>
      <c r="AA1165" t="s">
        <v>41981</v>
      </c>
      <c r="AB1165" t="s">
        <v>41982</v>
      </c>
      <c r="AC1165" t="s">
        <v>41983</v>
      </c>
      <c r="AD1165">
        <v>-181181</v>
      </c>
    </row>
    <row r="1166" spans="1:32" hidden="1" x14ac:dyDescent="0.25">
      <c r="A1166">
        <v>57</v>
      </c>
      <c r="B1166" t="s">
        <v>2046</v>
      </c>
      <c r="C1166" t="s">
        <v>80</v>
      </c>
      <c r="F1166">
        <v>0</v>
      </c>
      <c r="G1166" t="s">
        <v>43706</v>
      </c>
      <c r="H1166" t="s">
        <v>43701</v>
      </c>
      <c r="I1166">
        <v>0</v>
      </c>
      <c r="Q1166" t="s">
        <v>33</v>
      </c>
      <c r="AA1166" t="s">
        <v>40016</v>
      </c>
      <c r="AB1166" t="s">
        <v>40017</v>
      </c>
      <c r="AC1166" t="s">
        <v>40018</v>
      </c>
      <c r="AD1166" t="s">
        <v>40019</v>
      </c>
      <c r="AE1166" t="s">
        <v>38</v>
      </c>
      <c r="AF1166">
        <v>98501</v>
      </c>
    </row>
    <row r="1167" spans="1:32" hidden="1" x14ac:dyDescent="0.25">
      <c r="A1167">
        <v>13528</v>
      </c>
      <c r="B1167" t="s">
        <v>107</v>
      </c>
      <c r="C1167" t="s">
        <v>108</v>
      </c>
      <c r="F1167">
        <v>0</v>
      </c>
      <c r="H1167" t="s">
        <v>43697</v>
      </c>
      <c r="Q1167" t="s">
        <v>33</v>
      </c>
      <c r="Z1167" t="s">
        <v>34</v>
      </c>
      <c r="AA1167" t="s">
        <v>17169</v>
      </c>
      <c r="AB1167" t="s">
        <v>17170</v>
      </c>
      <c r="AC1167" t="s">
        <v>17171</v>
      </c>
      <c r="AD1167">
        <v>-172848</v>
      </c>
    </row>
    <row r="1168" spans="1:32" hidden="1" x14ac:dyDescent="0.25">
      <c r="A1168">
        <v>5174</v>
      </c>
      <c r="B1168" t="s">
        <v>96</v>
      </c>
      <c r="C1168" t="s">
        <v>97</v>
      </c>
      <c r="F1168">
        <v>0</v>
      </c>
      <c r="H1168" t="s">
        <v>43697</v>
      </c>
      <c r="Q1168" t="s">
        <v>33</v>
      </c>
      <c r="Z1168" t="s">
        <v>34</v>
      </c>
      <c r="AA1168" t="s">
        <v>31872</v>
      </c>
      <c r="AB1168" t="s">
        <v>36975</v>
      </c>
      <c r="AC1168" t="s">
        <v>36976</v>
      </c>
      <c r="AD1168">
        <v>-160397</v>
      </c>
      <c r="AE1168" t="s">
        <v>102</v>
      </c>
      <c r="AF1168">
        <v>97204</v>
      </c>
    </row>
    <row r="1169" spans="1:32" hidden="1" x14ac:dyDescent="0.25">
      <c r="A1169">
        <v>12982</v>
      </c>
      <c r="B1169" t="s">
        <v>79</v>
      </c>
      <c r="C1169" t="s">
        <v>80</v>
      </c>
      <c r="F1169">
        <v>0</v>
      </c>
      <c r="G1169" t="s">
        <v>6318</v>
      </c>
      <c r="H1169" t="s">
        <v>43701</v>
      </c>
      <c r="Q1169" t="s">
        <v>33</v>
      </c>
      <c r="AA1169" t="s">
        <v>6319</v>
      </c>
      <c r="AB1169" t="s">
        <v>26711</v>
      </c>
      <c r="AC1169" t="s">
        <v>26712</v>
      </c>
      <c r="AD1169">
        <v>-172153</v>
      </c>
      <c r="AE1169" t="s">
        <v>38</v>
      </c>
      <c r="AF1169">
        <v>99362</v>
      </c>
    </row>
    <row r="1170" spans="1:32" ht="409.5" hidden="1" x14ac:dyDescent="0.25">
      <c r="A1170">
        <v>11859</v>
      </c>
      <c r="B1170" t="s">
        <v>73</v>
      </c>
      <c r="C1170" t="s">
        <v>74</v>
      </c>
      <c r="F1170">
        <v>0</v>
      </c>
      <c r="G1170" t="s">
        <v>16802</v>
      </c>
      <c r="H1170" t="s">
        <v>43699</v>
      </c>
      <c r="P1170" t="s">
        <v>16803</v>
      </c>
      <c r="Q1170" t="s">
        <v>52</v>
      </c>
      <c r="S1170" t="s">
        <v>6084</v>
      </c>
      <c r="T1170" t="s">
        <v>1640</v>
      </c>
      <c r="U1170" t="s">
        <v>57</v>
      </c>
      <c r="Y1170">
        <v>15</v>
      </c>
      <c r="Z1170" t="s">
        <v>34</v>
      </c>
      <c r="AA1170" t="s">
        <v>16804</v>
      </c>
      <c r="AB1170" s="1" t="s">
        <v>16805</v>
      </c>
      <c r="AC1170" t="s">
        <v>16806</v>
      </c>
      <c r="AD1170">
        <v>-163300</v>
      </c>
      <c r="AE1170" t="s">
        <v>38</v>
      </c>
      <c r="AF1170">
        <v>98164</v>
      </c>
    </row>
    <row r="1171" spans="1:32" ht="409.5" x14ac:dyDescent="0.25">
      <c r="A1171">
        <v>7921</v>
      </c>
      <c r="B1171" t="s">
        <v>68</v>
      </c>
      <c r="C1171" t="s">
        <v>45</v>
      </c>
      <c r="F1171">
        <v>0</v>
      </c>
      <c r="G1171" t="s">
        <v>20250</v>
      </c>
      <c r="H1171" t="s">
        <v>43701</v>
      </c>
      <c r="Q1171" t="s">
        <v>33</v>
      </c>
      <c r="Z1171" t="s">
        <v>34</v>
      </c>
      <c r="AA1171" t="s">
        <v>22656</v>
      </c>
      <c r="AB1171" s="1" t="s">
        <v>24765</v>
      </c>
      <c r="AC1171" t="s">
        <v>24753</v>
      </c>
      <c r="AD1171">
        <v>-161714</v>
      </c>
      <c r="AE1171" t="s">
        <v>102</v>
      </c>
      <c r="AF1171">
        <v>97302</v>
      </c>
    </row>
    <row r="1172" spans="1:32" ht="409.5" hidden="1" x14ac:dyDescent="0.25">
      <c r="A1172">
        <v>12214</v>
      </c>
      <c r="B1172" t="s">
        <v>107</v>
      </c>
      <c r="C1172" t="s">
        <v>108</v>
      </c>
      <c r="F1172">
        <v>0</v>
      </c>
      <c r="H1172" t="s">
        <v>43697</v>
      </c>
      <c r="Q1172" t="s">
        <v>33</v>
      </c>
      <c r="Y1172">
        <v>15</v>
      </c>
      <c r="Z1172" t="s">
        <v>34</v>
      </c>
      <c r="AA1172" t="s">
        <v>20561</v>
      </c>
      <c r="AB1172" s="1" t="s">
        <v>20562</v>
      </c>
      <c r="AC1172" t="s">
        <v>20563</v>
      </c>
      <c r="AD1172">
        <v>-180073</v>
      </c>
      <c r="AE1172" t="s">
        <v>38</v>
      </c>
      <c r="AF1172">
        <v>99223</v>
      </c>
    </row>
    <row r="1173" spans="1:32" hidden="1" x14ac:dyDescent="0.25">
      <c r="A1173">
        <v>13758</v>
      </c>
      <c r="B1173" t="s">
        <v>2046</v>
      </c>
      <c r="C1173" t="s">
        <v>80</v>
      </c>
      <c r="F1173">
        <v>0</v>
      </c>
      <c r="G1173" t="s">
        <v>7786</v>
      </c>
      <c r="H1173" t="s">
        <v>43699</v>
      </c>
      <c r="I1173">
        <v>0</v>
      </c>
      <c r="Q1173" t="s">
        <v>33</v>
      </c>
      <c r="AA1173" t="s">
        <v>7787</v>
      </c>
      <c r="AB1173" t="s">
        <v>7788</v>
      </c>
      <c r="AC1173" t="s">
        <v>7789</v>
      </c>
      <c r="AD1173" t="s">
        <v>7790</v>
      </c>
      <c r="AE1173" t="s">
        <v>38</v>
      </c>
      <c r="AF1173">
        <v>98110</v>
      </c>
    </row>
    <row r="1174" spans="1:32" hidden="1" x14ac:dyDescent="0.25">
      <c r="A1174">
        <v>11933</v>
      </c>
      <c r="B1174" t="s">
        <v>1203</v>
      </c>
      <c r="C1174" t="s">
        <v>45</v>
      </c>
      <c r="F1174">
        <v>0</v>
      </c>
      <c r="H1174" t="s">
        <v>43697</v>
      </c>
      <c r="I1174">
        <v>0</v>
      </c>
      <c r="Q1174" t="s">
        <v>33</v>
      </c>
      <c r="Z1174" t="s">
        <v>34</v>
      </c>
      <c r="AA1174" t="s">
        <v>20850</v>
      </c>
      <c r="AB1174" t="s">
        <v>20851</v>
      </c>
      <c r="AC1174" t="s">
        <v>2406</v>
      </c>
      <c r="AD1174" t="s">
        <v>20852</v>
      </c>
      <c r="AE1174" t="s">
        <v>38</v>
      </c>
      <c r="AF1174">
        <v>98038</v>
      </c>
    </row>
    <row r="1175" spans="1:32" x14ac:dyDescent="0.25">
      <c r="A1175">
        <v>4363</v>
      </c>
      <c r="B1175" t="s">
        <v>124</v>
      </c>
      <c r="C1175" t="s">
        <v>45</v>
      </c>
      <c r="F1175">
        <v>0</v>
      </c>
      <c r="G1175" t="s">
        <v>20250</v>
      </c>
      <c r="H1175" t="s">
        <v>43701</v>
      </c>
      <c r="I1175">
        <v>0</v>
      </c>
      <c r="Q1175" t="s">
        <v>33</v>
      </c>
      <c r="Z1175" t="s">
        <v>34</v>
      </c>
      <c r="AA1175" t="s">
        <v>22715</v>
      </c>
      <c r="AB1175" t="s">
        <v>22719</v>
      </c>
      <c r="AC1175" t="s">
        <v>22580</v>
      </c>
      <c r="AD1175" t="s">
        <v>22720</v>
      </c>
    </row>
    <row r="1176" spans="1:32" hidden="1" x14ac:dyDescent="0.25">
      <c r="A1176">
        <v>18215</v>
      </c>
      <c r="B1176" t="s">
        <v>2046</v>
      </c>
      <c r="C1176" t="s">
        <v>80</v>
      </c>
      <c r="F1176">
        <v>0</v>
      </c>
      <c r="G1176" t="s">
        <v>7791</v>
      </c>
      <c r="H1176" t="s">
        <v>43701</v>
      </c>
      <c r="Q1176" t="s">
        <v>33</v>
      </c>
      <c r="AA1176" t="s">
        <v>7792</v>
      </c>
      <c r="AB1176" t="s">
        <v>12772</v>
      </c>
      <c r="AC1176" t="s">
        <v>12773</v>
      </c>
      <c r="AD1176">
        <v>-171674</v>
      </c>
      <c r="AE1176" t="s">
        <v>38</v>
      </c>
      <c r="AF1176">
        <v>98166</v>
      </c>
    </row>
    <row r="1177" spans="1:32" hidden="1" x14ac:dyDescent="0.25">
      <c r="A1177">
        <v>19737</v>
      </c>
      <c r="B1177" t="s">
        <v>79</v>
      </c>
      <c r="C1177" t="s">
        <v>80</v>
      </c>
      <c r="F1177">
        <v>0</v>
      </c>
      <c r="G1177" t="s">
        <v>14366</v>
      </c>
      <c r="H1177" t="s">
        <v>43699</v>
      </c>
      <c r="Q1177" t="s">
        <v>33</v>
      </c>
      <c r="AA1177" t="s">
        <v>14496</v>
      </c>
      <c r="AB1177" t="s">
        <v>26905</v>
      </c>
      <c r="AC1177" t="s">
        <v>26899</v>
      </c>
      <c r="AD1177">
        <v>-172067</v>
      </c>
      <c r="AE1177" t="s">
        <v>254</v>
      </c>
      <c r="AF1177">
        <v>22201</v>
      </c>
    </row>
    <row r="1178" spans="1:32" ht="409.5" hidden="1" x14ac:dyDescent="0.25">
      <c r="A1178">
        <v>16321</v>
      </c>
      <c r="B1178" t="s">
        <v>164</v>
      </c>
      <c r="C1178" t="s">
        <v>165</v>
      </c>
      <c r="F1178">
        <v>0</v>
      </c>
      <c r="H1178" t="s">
        <v>43697</v>
      </c>
      <c r="Q1178" t="s">
        <v>33</v>
      </c>
      <c r="Y1178">
        <v>15</v>
      </c>
      <c r="Z1178" t="s">
        <v>34</v>
      </c>
      <c r="AA1178" t="s">
        <v>935</v>
      </c>
      <c r="AB1178" s="1" t="s">
        <v>40518</v>
      </c>
      <c r="AC1178" t="s">
        <v>40519</v>
      </c>
      <c r="AD1178">
        <v>-180924</v>
      </c>
      <c r="AE1178" t="s">
        <v>38</v>
      </c>
      <c r="AF1178">
        <v>98102</v>
      </c>
    </row>
    <row r="1179" spans="1:32" hidden="1" x14ac:dyDescent="0.25">
      <c r="A1179">
        <v>13211</v>
      </c>
      <c r="B1179" t="s">
        <v>2046</v>
      </c>
      <c r="C1179" t="s">
        <v>80</v>
      </c>
      <c r="F1179">
        <v>0</v>
      </c>
      <c r="G1179" t="s">
        <v>1418</v>
      </c>
      <c r="H1179" t="s">
        <v>43701</v>
      </c>
      <c r="I1179">
        <v>0</v>
      </c>
      <c r="Q1179" t="s">
        <v>33</v>
      </c>
      <c r="AA1179" t="s">
        <v>5784</v>
      </c>
      <c r="AB1179" t="s">
        <v>32149</v>
      </c>
      <c r="AC1179" t="s">
        <v>32150</v>
      </c>
      <c r="AD1179" t="s">
        <v>32151</v>
      </c>
      <c r="AE1179" t="s">
        <v>38</v>
      </c>
      <c r="AF1179">
        <v>98504</v>
      </c>
    </row>
    <row r="1180" spans="1:32" ht="409.5" hidden="1" x14ac:dyDescent="0.25">
      <c r="A1180">
        <v>4451</v>
      </c>
      <c r="B1180" t="s">
        <v>73</v>
      </c>
      <c r="C1180" t="s">
        <v>74</v>
      </c>
      <c r="F1180">
        <v>0</v>
      </c>
      <c r="H1180" t="s">
        <v>43697</v>
      </c>
      <c r="Q1180" t="s">
        <v>33</v>
      </c>
      <c r="Z1180" t="s">
        <v>34</v>
      </c>
      <c r="AA1180" t="s">
        <v>42116</v>
      </c>
      <c r="AB1180" s="1" t="s">
        <v>42117</v>
      </c>
      <c r="AC1180" t="s">
        <v>42118</v>
      </c>
      <c r="AD1180">
        <v>-162452</v>
      </c>
      <c r="AE1180" t="s">
        <v>38</v>
      </c>
      <c r="AF1180">
        <v>98275</v>
      </c>
    </row>
    <row r="1181" spans="1:32" ht="409.5" x14ac:dyDescent="0.25">
      <c r="A1181">
        <v>7128</v>
      </c>
      <c r="B1181" t="s">
        <v>3712</v>
      </c>
      <c r="C1181" t="s">
        <v>16820</v>
      </c>
      <c r="F1181">
        <v>0</v>
      </c>
      <c r="G1181" t="s">
        <v>20250</v>
      </c>
      <c r="H1181" t="s">
        <v>43701</v>
      </c>
      <c r="I1181">
        <v>0</v>
      </c>
      <c r="Q1181" t="s">
        <v>33</v>
      </c>
      <c r="Z1181" t="s">
        <v>34</v>
      </c>
      <c r="AA1181" t="s">
        <v>22643</v>
      </c>
      <c r="AB1181" s="1" t="s">
        <v>24419</v>
      </c>
      <c r="AC1181" t="s">
        <v>24027</v>
      </c>
      <c r="AD1181" t="s">
        <v>24420</v>
      </c>
      <c r="AE1181" t="s">
        <v>102</v>
      </c>
      <c r="AF1181">
        <v>97302</v>
      </c>
    </row>
    <row r="1182" spans="1:32" hidden="1" x14ac:dyDescent="0.25">
      <c r="A1182">
        <v>1694</v>
      </c>
      <c r="B1182" t="s">
        <v>96</v>
      </c>
      <c r="C1182" t="s">
        <v>97</v>
      </c>
      <c r="F1182">
        <v>0</v>
      </c>
      <c r="G1182" t="s">
        <v>5654</v>
      </c>
      <c r="H1182" t="s">
        <v>43701</v>
      </c>
      <c r="Q1182" t="s">
        <v>155</v>
      </c>
      <c r="Z1182" t="s">
        <v>34</v>
      </c>
      <c r="AA1182" t="s">
        <v>9768</v>
      </c>
      <c r="AB1182" t="s">
        <v>9769</v>
      </c>
      <c r="AC1182" t="s">
        <v>9770</v>
      </c>
      <c r="AD1182">
        <v>-172675</v>
      </c>
      <c r="AE1182" t="s">
        <v>38</v>
      </c>
    </row>
    <row r="1183" spans="1:32" ht="409.5" hidden="1" x14ac:dyDescent="0.25">
      <c r="A1183">
        <v>17537</v>
      </c>
      <c r="B1183" t="s">
        <v>1203</v>
      </c>
      <c r="C1183" t="s">
        <v>45</v>
      </c>
      <c r="F1183">
        <v>0</v>
      </c>
      <c r="H1183" t="s">
        <v>43697</v>
      </c>
      <c r="I1183">
        <v>0</v>
      </c>
      <c r="Q1183" t="s">
        <v>33</v>
      </c>
      <c r="Z1183" t="s">
        <v>34</v>
      </c>
      <c r="AA1183" t="s">
        <v>28689</v>
      </c>
      <c r="AB1183" s="1" t="s">
        <v>42961</v>
      </c>
      <c r="AC1183" t="s">
        <v>42962</v>
      </c>
      <c r="AD1183" t="s">
        <v>42963</v>
      </c>
      <c r="AE1183" t="s">
        <v>38</v>
      </c>
      <c r="AF1183">
        <v>98346</v>
      </c>
    </row>
    <row r="1184" spans="1:32" hidden="1" x14ac:dyDescent="0.25">
      <c r="A1184">
        <v>18554</v>
      </c>
      <c r="B1184" t="s">
        <v>44</v>
      </c>
      <c r="C1184" t="s">
        <v>45</v>
      </c>
      <c r="F1184">
        <v>0</v>
      </c>
      <c r="H1184" t="s">
        <v>43697</v>
      </c>
      <c r="I1184">
        <v>0</v>
      </c>
      <c r="Q1184" t="s">
        <v>33</v>
      </c>
      <c r="Z1184" t="s">
        <v>34</v>
      </c>
      <c r="AA1184" t="s">
        <v>28341</v>
      </c>
      <c r="AB1184" t="s">
        <v>28342</v>
      </c>
      <c r="AC1184" t="s">
        <v>28343</v>
      </c>
      <c r="AD1184" t="s">
        <v>28344</v>
      </c>
    </row>
    <row r="1185" spans="1:32" hidden="1" x14ac:dyDescent="0.25">
      <c r="A1185">
        <v>17688</v>
      </c>
      <c r="B1185" t="s">
        <v>773</v>
      </c>
      <c r="C1185" t="s">
        <v>80</v>
      </c>
      <c r="F1185">
        <v>0</v>
      </c>
      <c r="G1185" t="s">
        <v>1418</v>
      </c>
      <c r="H1185" t="s">
        <v>43701</v>
      </c>
      <c r="I1185">
        <v>0</v>
      </c>
      <c r="Q1185" t="s">
        <v>33</v>
      </c>
      <c r="Z1185" t="s">
        <v>34</v>
      </c>
      <c r="AA1185" t="s">
        <v>5784</v>
      </c>
      <c r="AB1185" t="s">
        <v>5832</v>
      </c>
      <c r="AC1185" t="s">
        <v>5833</v>
      </c>
      <c r="AD1185" t="s">
        <v>5834</v>
      </c>
      <c r="AE1185" t="s">
        <v>38</v>
      </c>
      <c r="AF1185">
        <v>98504</v>
      </c>
    </row>
    <row r="1186" spans="1:32" hidden="1" x14ac:dyDescent="0.25">
      <c r="A1186">
        <v>3635</v>
      </c>
      <c r="B1186" t="s">
        <v>178</v>
      </c>
      <c r="C1186" t="s">
        <v>179</v>
      </c>
      <c r="F1186">
        <v>0</v>
      </c>
      <c r="H1186" t="s">
        <v>43697</v>
      </c>
      <c r="Q1186" t="s">
        <v>33</v>
      </c>
      <c r="Z1186" t="s">
        <v>34</v>
      </c>
      <c r="AB1186" t="s">
        <v>4377</v>
      </c>
      <c r="AC1186" t="s">
        <v>4378</v>
      </c>
      <c r="AD1186">
        <v>-162075</v>
      </c>
      <c r="AE1186" t="s">
        <v>3619</v>
      </c>
      <c r="AF1186">
        <v>60602</v>
      </c>
    </row>
    <row r="1187" spans="1:32" ht="409.5" hidden="1" x14ac:dyDescent="0.25">
      <c r="A1187">
        <v>2250</v>
      </c>
      <c r="B1187" t="s">
        <v>3712</v>
      </c>
      <c r="C1187" t="s">
        <v>45</v>
      </c>
      <c r="F1187">
        <v>0</v>
      </c>
      <c r="G1187" t="s">
        <v>22578</v>
      </c>
      <c r="H1187" t="s">
        <v>43701</v>
      </c>
      <c r="I1187">
        <v>0</v>
      </c>
      <c r="Q1187" t="s">
        <v>63</v>
      </c>
      <c r="Z1187" t="s">
        <v>34</v>
      </c>
      <c r="AA1187" t="s">
        <v>16862</v>
      </c>
      <c r="AB1187" s="1" t="s">
        <v>24659</v>
      </c>
      <c r="AC1187" t="s">
        <v>24660</v>
      </c>
      <c r="AD1187" t="s">
        <v>24661</v>
      </c>
    </row>
    <row r="1188" spans="1:32" hidden="1" x14ac:dyDescent="0.25">
      <c r="A1188">
        <v>2683</v>
      </c>
      <c r="B1188" t="s">
        <v>2046</v>
      </c>
      <c r="C1188" t="s">
        <v>80</v>
      </c>
      <c r="F1188">
        <v>0</v>
      </c>
      <c r="G1188" t="s">
        <v>6041</v>
      </c>
      <c r="H1188" t="s">
        <v>43701</v>
      </c>
      <c r="Q1188" t="s">
        <v>33</v>
      </c>
      <c r="AA1188" t="s">
        <v>13391</v>
      </c>
      <c r="AB1188" t="s">
        <v>13392</v>
      </c>
      <c r="AC1188" t="s">
        <v>14115</v>
      </c>
      <c r="AD1188">
        <v>-173360</v>
      </c>
      <c r="AE1188" t="s">
        <v>38</v>
      </c>
      <c r="AF1188" t="s">
        <v>1716</v>
      </c>
    </row>
    <row r="1189" spans="1:32" hidden="1" x14ac:dyDescent="0.25">
      <c r="A1189">
        <v>926</v>
      </c>
      <c r="B1189" t="s">
        <v>30</v>
      </c>
      <c r="C1189" t="s">
        <v>31</v>
      </c>
      <c r="F1189">
        <v>0</v>
      </c>
      <c r="G1189" t="s">
        <v>3632</v>
      </c>
      <c r="H1189" t="s">
        <v>43701</v>
      </c>
      <c r="I1189">
        <v>0</v>
      </c>
      <c r="Q1189" t="s">
        <v>33</v>
      </c>
      <c r="Z1189" t="s">
        <v>34</v>
      </c>
      <c r="AA1189" t="s">
        <v>31950</v>
      </c>
      <c r="AB1189" t="s">
        <v>31951</v>
      </c>
      <c r="AC1189" t="s">
        <v>31951</v>
      </c>
      <c r="AD1189" t="s">
        <v>31952</v>
      </c>
      <c r="AE1189" t="s">
        <v>38</v>
      </c>
      <c r="AF1189">
        <v>98520</v>
      </c>
    </row>
    <row r="1190" spans="1:32" hidden="1" x14ac:dyDescent="0.25">
      <c r="A1190">
        <v>18581</v>
      </c>
      <c r="B1190" t="s">
        <v>739</v>
      </c>
      <c r="C1190" t="s">
        <v>686</v>
      </c>
      <c r="F1190">
        <v>0</v>
      </c>
      <c r="G1190" t="s">
        <v>5901</v>
      </c>
      <c r="H1190" t="s">
        <v>43701</v>
      </c>
      <c r="Q1190" t="s">
        <v>33</v>
      </c>
      <c r="Z1190" t="s">
        <v>34</v>
      </c>
      <c r="AA1190" t="s">
        <v>17035</v>
      </c>
      <c r="AB1190" t="s">
        <v>17309</v>
      </c>
      <c r="AC1190" t="s">
        <v>17310</v>
      </c>
      <c r="AD1190">
        <v>-160290</v>
      </c>
    </row>
    <row r="1191" spans="1:32" hidden="1" x14ac:dyDescent="0.25">
      <c r="A1191">
        <v>16869</v>
      </c>
      <c r="B1191" t="s">
        <v>68</v>
      </c>
      <c r="C1191" t="s">
        <v>45</v>
      </c>
      <c r="F1191">
        <v>0</v>
      </c>
      <c r="H1191" t="s">
        <v>43697</v>
      </c>
      <c r="Q1191" t="s">
        <v>33</v>
      </c>
      <c r="Z1191" t="s">
        <v>34</v>
      </c>
      <c r="AA1191" t="s">
        <v>31518</v>
      </c>
      <c r="AB1191" t="s">
        <v>31519</v>
      </c>
      <c r="AC1191" t="s">
        <v>31520</v>
      </c>
      <c r="AD1191">
        <v>-162799</v>
      </c>
      <c r="AE1191" t="s">
        <v>38</v>
      </c>
      <c r="AF1191">
        <v>98632</v>
      </c>
    </row>
    <row r="1192" spans="1:32" hidden="1" x14ac:dyDescent="0.25">
      <c r="A1192">
        <v>2766</v>
      </c>
      <c r="B1192" t="s">
        <v>685</v>
      </c>
      <c r="C1192" t="s">
        <v>686</v>
      </c>
      <c r="F1192">
        <v>0</v>
      </c>
      <c r="G1192" t="s">
        <v>31079</v>
      </c>
      <c r="H1192" t="s">
        <v>43701</v>
      </c>
      <c r="I1192">
        <v>0</v>
      </c>
      <c r="Q1192" t="s">
        <v>33</v>
      </c>
      <c r="AA1192" t="s">
        <v>31080</v>
      </c>
      <c r="AB1192" t="s">
        <v>33897</v>
      </c>
      <c r="AC1192" t="s">
        <v>33893</v>
      </c>
      <c r="AD1192" t="s">
        <v>33898</v>
      </c>
    </row>
    <row r="1193" spans="1:32" ht="409.5" hidden="1" x14ac:dyDescent="0.25">
      <c r="A1193">
        <v>14162</v>
      </c>
      <c r="B1193" t="s">
        <v>96</v>
      </c>
      <c r="C1193" t="s">
        <v>97</v>
      </c>
      <c r="F1193">
        <v>0</v>
      </c>
      <c r="G1193" t="s">
        <v>42964</v>
      </c>
      <c r="H1193" t="s">
        <v>43701</v>
      </c>
      <c r="Q1193" t="s">
        <v>33</v>
      </c>
      <c r="Z1193" t="s">
        <v>34</v>
      </c>
      <c r="AA1193" t="s">
        <v>42965</v>
      </c>
      <c r="AB1193" s="1" t="s">
        <v>42966</v>
      </c>
      <c r="AC1193" t="s">
        <v>42967</v>
      </c>
      <c r="AD1193">
        <v>-161336</v>
      </c>
      <c r="AE1193" t="s">
        <v>38</v>
      </c>
      <c r="AF1193">
        <v>98648</v>
      </c>
    </row>
    <row r="1194" spans="1:32" hidden="1" x14ac:dyDescent="0.25">
      <c r="A1194">
        <v>6247</v>
      </c>
      <c r="B1194" t="s">
        <v>2046</v>
      </c>
      <c r="C1194" t="s">
        <v>80</v>
      </c>
      <c r="F1194">
        <v>0</v>
      </c>
      <c r="G1194" t="s">
        <v>1190</v>
      </c>
      <c r="H1194" t="s">
        <v>43701</v>
      </c>
      <c r="Q1194" t="s">
        <v>33</v>
      </c>
      <c r="AA1194" t="s">
        <v>10370</v>
      </c>
      <c r="AB1194" t="s">
        <v>11705</v>
      </c>
      <c r="AC1194" t="s">
        <v>11706</v>
      </c>
      <c r="AD1194">
        <v>-160551</v>
      </c>
      <c r="AE1194" t="s">
        <v>38</v>
      </c>
      <c r="AF1194">
        <v>98040</v>
      </c>
    </row>
    <row r="1195" spans="1:32" x14ac:dyDescent="0.25">
      <c r="A1195">
        <v>9631</v>
      </c>
      <c r="B1195" t="s">
        <v>334</v>
      </c>
      <c r="C1195" t="s">
        <v>45</v>
      </c>
      <c r="F1195">
        <v>0</v>
      </c>
      <c r="G1195" t="s">
        <v>20250</v>
      </c>
      <c r="H1195" t="s">
        <v>43701</v>
      </c>
      <c r="Q1195" t="s">
        <v>33</v>
      </c>
      <c r="Z1195" t="s">
        <v>34</v>
      </c>
      <c r="AA1195" t="s">
        <v>22734</v>
      </c>
      <c r="AB1195" t="s">
        <v>23972</v>
      </c>
      <c r="AC1195" t="s">
        <v>23605</v>
      </c>
      <c r="AD1195">
        <v>-161968</v>
      </c>
      <c r="AE1195" t="s">
        <v>102</v>
      </c>
      <c r="AF1195">
        <v>97302</v>
      </c>
    </row>
    <row r="1196" spans="1:32" ht="409.5" x14ac:dyDescent="0.25">
      <c r="A1196">
        <v>3945</v>
      </c>
      <c r="B1196" t="s">
        <v>124</v>
      </c>
      <c r="C1196" t="s">
        <v>45</v>
      </c>
      <c r="F1196">
        <v>0</v>
      </c>
      <c r="G1196" t="s">
        <v>20250</v>
      </c>
      <c r="H1196" t="s">
        <v>43701</v>
      </c>
      <c r="Q1196" t="s">
        <v>33</v>
      </c>
      <c r="Z1196" t="s">
        <v>34</v>
      </c>
      <c r="AA1196" t="s">
        <v>22806</v>
      </c>
      <c r="AB1196" s="1" t="s">
        <v>22819</v>
      </c>
      <c r="AC1196" t="s">
        <v>22580</v>
      </c>
      <c r="AD1196">
        <v>-160919</v>
      </c>
      <c r="AE1196" t="s">
        <v>102</v>
      </c>
      <c r="AF1196">
        <v>97302</v>
      </c>
    </row>
    <row r="1197" spans="1:32" hidden="1" x14ac:dyDescent="0.25">
      <c r="A1197">
        <v>18027</v>
      </c>
      <c r="B1197" t="s">
        <v>1203</v>
      </c>
      <c r="C1197" t="s">
        <v>45</v>
      </c>
      <c r="F1197">
        <v>0</v>
      </c>
      <c r="H1197" t="s">
        <v>43697</v>
      </c>
      <c r="I1197">
        <v>0</v>
      </c>
      <c r="Q1197" t="s">
        <v>33</v>
      </c>
      <c r="Z1197" t="s">
        <v>34</v>
      </c>
      <c r="AA1197" t="s">
        <v>20862</v>
      </c>
      <c r="AB1197" t="s">
        <v>20863</v>
      </c>
      <c r="AC1197" t="s">
        <v>2406</v>
      </c>
      <c r="AD1197" t="s">
        <v>20864</v>
      </c>
      <c r="AE1197" t="s">
        <v>38</v>
      </c>
      <c r="AF1197">
        <v>98119</v>
      </c>
    </row>
    <row r="1198" spans="1:32" hidden="1" x14ac:dyDescent="0.25">
      <c r="A1198">
        <v>7619</v>
      </c>
      <c r="B1198" t="s">
        <v>677</v>
      </c>
      <c r="C1198" t="s">
        <v>80</v>
      </c>
      <c r="F1198">
        <v>0</v>
      </c>
      <c r="G1198" t="s">
        <v>13331</v>
      </c>
      <c r="H1198" t="s">
        <v>43701</v>
      </c>
      <c r="Q1198" t="s">
        <v>33</v>
      </c>
      <c r="AA1198" t="s">
        <v>13332</v>
      </c>
      <c r="AB1198" t="s">
        <v>13333</v>
      </c>
      <c r="AC1198" t="s">
        <v>13334</v>
      </c>
      <c r="AD1198">
        <v>-161096</v>
      </c>
      <c r="AE1198" t="s">
        <v>38</v>
      </c>
      <c r="AF1198">
        <v>98374</v>
      </c>
    </row>
    <row r="1199" spans="1:32" hidden="1" x14ac:dyDescent="0.25">
      <c r="A1199">
        <v>17109</v>
      </c>
      <c r="B1199" t="s">
        <v>178</v>
      </c>
      <c r="F1199">
        <v>0</v>
      </c>
      <c r="H1199" t="s">
        <v>43697</v>
      </c>
      <c r="I1199">
        <v>0</v>
      </c>
      <c r="Q1199" t="s">
        <v>33</v>
      </c>
      <c r="Z1199" t="s">
        <v>34</v>
      </c>
      <c r="AA1199" t="s">
        <v>17759</v>
      </c>
      <c r="AB1199" t="s">
        <v>17760</v>
      </c>
      <c r="AC1199" t="s">
        <v>17761</v>
      </c>
      <c r="AD1199" t="s">
        <v>17762</v>
      </c>
      <c r="AE1199" t="s">
        <v>38</v>
      </c>
    </row>
    <row r="1200" spans="1:32" hidden="1" x14ac:dyDescent="0.25">
      <c r="A1200">
        <v>2936</v>
      </c>
      <c r="B1200" t="s">
        <v>178</v>
      </c>
      <c r="C1200" t="s">
        <v>179</v>
      </c>
      <c r="F1200">
        <v>0</v>
      </c>
      <c r="H1200" t="s">
        <v>43697</v>
      </c>
      <c r="I1200">
        <v>0</v>
      </c>
      <c r="Q1200" t="s">
        <v>33</v>
      </c>
      <c r="Z1200" t="s">
        <v>34</v>
      </c>
      <c r="AA1200" t="s">
        <v>20428</v>
      </c>
      <c r="AB1200" t="s">
        <v>28277</v>
      </c>
      <c r="AC1200" t="s">
        <v>28278</v>
      </c>
      <c r="AD1200" t="s">
        <v>28279</v>
      </c>
      <c r="AE1200" t="s">
        <v>38</v>
      </c>
      <c r="AF1200">
        <v>98501</v>
      </c>
    </row>
    <row r="1201" spans="1:32" hidden="1" x14ac:dyDescent="0.25">
      <c r="A1201">
        <v>87</v>
      </c>
      <c r="B1201" t="s">
        <v>73</v>
      </c>
      <c r="C1201" t="s">
        <v>74</v>
      </c>
      <c r="F1201">
        <v>0</v>
      </c>
      <c r="G1201" t="s">
        <v>192</v>
      </c>
      <c r="H1201" t="s">
        <v>43701</v>
      </c>
      <c r="Q1201" t="s">
        <v>33</v>
      </c>
      <c r="AA1201" t="s">
        <v>1833</v>
      </c>
      <c r="AB1201" t="s">
        <v>22255</v>
      </c>
      <c r="AC1201" t="s">
        <v>22256</v>
      </c>
      <c r="AD1201">
        <v>-180503</v>
      </c>
    </row>
    <row r="1202" spans="1:32" hidden="1" x14ac:dyDescent="0.25">
      <c r="A1202">
        <v>11058</v>
      </c>
      <c r="B1202" t="s">
        <v>73</v>
      </c>
      <c r="C1202" t="s">
        <v>74</v>
      </c>
      <c r="F1202">
        <v>0</v>
      </c>
      <c r="H1202" t="s">
        <v>43697</v>
      </c>
      <c r="I1202">
        <v>0</v>
      </c>
      <c r="Q1202" t="s">
        <v>33</v>
      </c>
      <c r="Z1202" t="s">
        <v>34</v>
      </c>
      <c r="AA1202" t="s">
        <v>2729</v>
      </c>
      <c r="AB1202" t="s">
        <v>28961</v>
      </c>
      <c r="AC1202" t="s">
        <v>28962</v>
      </c>
      <c r="AD1202" t="s">
        <v>28963</v>
      </c>
    </row>
    <row r="1203" spans="1:32" ht="409.5" hidden="1" x14ac:dyDescent="0.25">
      <c r="A1203">
        <v>15301</v>
      </c>
      <c r="B1203" t="s">
        <v>677</v>
      </c>
      <c r="C1203" t="s">
        <v>80</v>
      </c>
      <c r="F1203">
        <v>0</v>
      </c>
      <c r="G1203" t="s">
        <v>15193</v>
      </c>
      <c r="H1203" t="s">
        <v>43698</v>
      </c>
      <c r="Q1203" t="s">
        <v>33</v>
      </c>
      <c r="AA1203" t="s">
        <v>15194</v>
      </c>
      <c r="AB1203" s="1" t="s">
        <v>15195</v>
      </c>
      <c r="AC1203" t="s">
        <v>15196</v>
      </c>
      <c r="AD1203">
        <v>-160064</v>
      </c>
      <c r="AE1203" t="s">
        <v>38</v>
      </c>
      <c r="AF1203">
        <v>98105</v>
      </c>
    </row>
    <row r="1204" spans="1:32" hidden="1" x14ac:dyDescent="0.25">
      <c r="A1204">
        <v>12158</v>
      </c>
      <c r="B1204" t="s">
        <v>178</v>
      </c>
      <c r="C1204" t="s">
        <v>179</v>
      </c>
      <c r="F1204">
        <v>0</v>
      </c>
      <c r="H1204" t="s">
        <v>43697</v>
      </c>
      <c r="Q1204" t="s">
        <v>33</v>
      </c>
      <c r="Z1204" t="s">
        <v>34</v>
      </c>
      <c r="AB1204" t="s">
        <v>20452</v>
      </c>
      <c r="AC1204" t="s">
        <v>20453</v>
      </c>
      <c r="AD1204">
        <v>-172527</v>
      </c>
    </row>
    <row r="1205" spans="1:32" hidden="1" x14ac:dyDescent="0.25">
      <c r="A1205">
        <v>7255</v>
      </c>
      <c r="B1205" t="s">
        <v>773</v>
      </c>
      <c r="C1205" t="s">
        <v>80</v>
      </c>
      <c r="F1205">
        <v>0</v>
      </c>
      <c r="G1205" t="s">
        <v>11294</v>
      </c>
      <c r="H1205" t="s">
        <v>43701</v>
      </c>
      <c r="I1205">
        <v>0</v>
      </c>
      <c r="Q1205" t="s">
        <v>33</v>
      </c>
      <c r="Z1205" t="s">
        <v>34</v>
      </c>
      <c r="AA1205" t="s">
        <v>40039</v>
      </c>
      <c r="AB1205" t="s">
        <v>41905</v>
      </c>
      <c r="AC1205" t="s">
        <v>41906</v>
      </c>
      <c r="AD1205" t="s">
        <v>41907</v>
      </c>
      <c r="AE1205" t="s">
        <v>38</v>
      </c>
      <c r="AF1205">
        <v>98504</v>
      </c>
    </row>
    <row r="1206" spans="1:32" ht="409.5" hidden="1" x14ac:dyDescent="0.25">
      <c r="A1206">
        <v>14218</v>
      </c>
      <c r="B1206" t="s">
        <v>164</v>
      </c>
      <c r="C1206" t="s">
        <v>165</v>
      </c>
      <c r="F1206">
        <v>0</v>
      </c>
      <c r="H1206" t="s">
        <v>43697</v>
      </c>
      <c r="I1206">
        <v>0</v>
      </c>
      <c r="O1206" s="1" t="s">
        <v>18233</v>
      </c>
      <c r="P1206" t="s">
        <v>18234</v>
      </c>
      <c r="Q1206" t="s">
        <v>33</v>
      </c>
      <c r="R1206" t="s">
        <v>484</v>
      </c>
      <c r="Y1206">
        <v>30</v>
      </c>
      <c r="AA1206" t="s">
        <v>1344</v>
      </c>
      <c r="AB1206" s="1" t="s">
        <v>18235</v>
      </c>
      <c r="AC1206" t="s">
        <v>18236</v>
      </c>
      <c r="AD1206" t="s">
        <v>18237</v>
      </c>
      <c r="AE1206" t="s">
        <v>38</v>
      </c>
      <c r="AF1206">
        <v>98335</v>
      </c>
    </row>
    <row r="1207" spans="1:32" hidden="1" x14ac:dyDescent="0.25">
      <c r="A1207">
        <v>10048</v>
      </c>
      <c r="B1207" t="s">
        <v>489</v>
      </c>
      <c r="C1207" t="s">
        <v>45</v>
      </c>
      <c r="F1207">
        <v>0</v>
      </c>
      <c r="H1207" t="s">
        <v>43697</v>
      </c>
      <c r="Q1207" t="s">
        <v>33</v>
      </c>
      <c r="AA1207" t="s">
        <v>17395</v>
      </c>
      <c r="AB1207" t="s">
        <v>35846</v>
      </c>
      <c r="AC1207" t="s">
        <v>35847</v>
      </c>
      <c r="AD1207">
        <v>-172550</v>
      </c>
    </row>
    <row r="1208" spans="1:32" hidden="1" x14ac:dyDescent="0.25">
      <c r="A1208">
        <v>15446</v>
      </c>
      <c r="B1208" t="s">
        <v>489</v>
      </c>
      <c r="C1208" t="s">
        <v>45</v>
      </c>
      <c r="F1208">
        <v>0</v>
      </c>
      <c r="G1208" t="s">
        <v>4931</v>
      </c>
      <c r="H1208" t="s">
        <v>43701</v>
      </c>
      <c r="Q1208" t="s">
        <v>33</v>
      </c>
      <c r="Y1208">
        <v>15</v>
      </c>
      <c r="Z1208" t="s">
        <v>34</v>
      </c>
      <c r="AA1208" t="s">
        <v>35901</v>
      </c>
      <c r="AB1208" t="s">
        <v>35902</v>
      </c>
      <c r="AC1208" t="s">
        <v>35877</v>
      </c>
      <c r="AD1208">
        <v>-181712</v>
      </c>
      <c r="AE1208" t="s">
        <v>38</v>
      </c>
      <c r="AF1208">
        <v>98104</v>
      </c>
    </row>
    <row r="1209" spans="1:32" ht="409.5" hidden="1" x14ac:dyDescent="0.25">
      <c r="A1209">
        <v>9014</v>
      </c>
      <c r="B1209" t="s">
        <v>230</v>
      </c>
      <c r="C1209" t="s">
        <v>45</v>
      </c>
      <c r="F1209">
        <v>0</v>
      </c>
      <c r="H1209" t="s">
        <v>43697</v>
      </c>
      <c r="Q1209" t="s">
        <v>33</v>
      </c>
      <c r="Z1209" t="s">
        <v>34</v>
      </c>
      <c r="AB1209" s="1" t="s">
        <v>23279</v>
      </c>
      <c r="AC1209" t="s">
        <v>22580</v>
      </c>
      <c r="AD1209">
        <v>-171630</v>
      </c>
    </row>
    <row r="1210" spans="1:32" hidden="1" x14ac:dyDescent="0.25">
      <c r="A1210">
        <v>19095</v>
      </c>
      <c r="B1210" t="s">
        <v>96</v>
      </c>
      <c r="C1210" t="s">
        <v>97</v>
      </c>
      <c r="F1210">
        <v>0</v>
      </c>
      <c r="G1210" t="s">
        <v>25610</v>
      </c>
      <c r="H1210" t="s">
        <v>43701</v>
      </c>
      <c r="Q1210" t="s">
        <v>33</v>
      </c>
      <c r="Z1210" t="s">
        <v>34</v>
      </c>
      <c r="AA1210" t="s">
        <v>25611</v>
      </c>
      <c r="AB1210" t="s">
        <v>25612</v>
      </c>
      <c r="AC1210" t="s">
        <v>25613</v>
      </c>
      <c r="AD1210">
        <v>-160629</v>
      </c>
    </row>
    <row r="1211" spans="1:32" ht="409.5" x14ac:dyDescent="0.25">
      <c r="A1211">
        <v>19579</v>
      </c>
      <c r="B1211" t="s">
        <v>3712</v>
      </c>
      <c r="C1211" t="s">
        <v>16820</v>
      </c>
      <c r="F1211">
        <v>0</v>
      </c>
      <c r="G1211" t="s">
        <v>20250</v>
      </c>
      <c r="H1211" t="s">
        <v>43701</v>
      </c>
      <c r="I1211">
        <v>0</v>
      </c>
      <c r="Q1211" t="s">
        <v>33</v>
      </c>
      <c r="Z1211" t="s">
        <v>34</v>
      </c>
      <c r="AA1211" t="s">
        <v>22656</v>
      </c>
      <c r="AB1211" s="1" t="s">
        <v>24381</v>
      </c>
      <c r="AC1211" t="s">
        <v>24027</v>
      </c>
      <c r="AD1211" t="s">
        <v>24382</v>
      </c>
      <c r="AE1211" t="s">
        <v>102</v>
      </c>
      <c r="AF1211">
        <v>97302</v>
      </c>
    </row>
    <row r="1212" spans="1:32" ht="180" hidden="1" x14ac:dyDescent="0.25">
      <c r="A1212">
        <v>9607</v>
      </c>
      <c r="B1212" t="s">
        <v>230</v>
      </c>
      <c r="C1212" t="s">
        <v>45</v>
      </c>
      <c r="F1212">
        <v>0</v>
      </c>
      <c r="H1212" t="s">
        <v>43697</v>
      </c>
      <c r="Q1212" t="s">
        <v>33</v>
      </c>
      <c r="AA1212" t="s">
        <v>1921</v>
      </c>
      <c r="AB1212" s="1" t="s">
        <v>2021</v>
      </c>
      <c r="AC1212" t="s">
        <v>2022</v>
      </c>
      <c r="AD1212">
        <v>-180389</v>
      </c>
    </row>
    <row r="1213" spans="1:32" hidden="1" x14ac:dyDescent="0.25">
      <c r="A1213">
        <v>7183</v>
      </c>
      <c r="B1213" t="s">
        <v>1580</v>
      </c>
      <c r="C1213" t="s">
        <v>97</v>
      </c>
      <c r="F1213">
        <v>0</v>
      </c>
      <c r="G1213" t="s">
        <v>5362</v>
      </c>
      <c r="H1213" t="s">
        <v>43701</v>
      </c>
      <c r="I1213">
        <v>0</v>
      </c>
      <c r="Q1213" t="s">
        <v>33</v>
      </c>
      <c r="Z1213" t="s">
        <v>34</v>
      </c>
      <c r="AA1213" t="s">
        <v>5363</v>
      </c>
      <c r="AB1213" t="s">
        <v>5364</v>
      </c>
      <c r="AC1213" t="s">
        <v>5365</v>
      </c>
      <c r="AD1213" t="s">
        <v>5366</v>
      </c>
      <c r="AE1213" t="s">
        <v>38</v>
      </c>
      <c r="AF1213">
        <v>98531</v>
      </c>
    </row>
    <row r="1214" spans="1:32" hidden="1" x14ac:dyDescent="0.25">
      <c r="A1214">
        <v>12788</v>
      </c>
      <c r="B1214" t="s">
        <v>73</v>
      </c>
      <c r="C1214" t="s">
        <v>74</v>
      </c>
      <c r="F1214">
        <v>0</v>
      </c>
      <c r="H1214" t="s">
        <v>43697</v>
      </c>
      <c r="Q1214" t="s">
        <v>33</v>
      </c>
      <c r="Z1214" t="s">
        <v>34</v>
      </c>
      <c r="AA1214" t="s">
        <v>17837</v>
      </c>
      <c r="AB1214" t="s">
        <v>17838</v>
      </c>
      <c r="AC1214" t="s">
        <v>17839</v>
      </c>
      <c r="AD1214">
        <v>-161219</v>
      </c>
    </row>
    <row r="1215" spans="1:32" hidden="1" x14ac:dyDescent="0.25">
      <c r="A1215">
        <v>19369</v>
      </c>
      <c r="B1215" t="s">
        <v>96</v>
      </c>
      <c r="C1215" t="s">
        <v>97</v>
      </c>
      <c r="F1215">
        <v>0</v>
      </c>
      <c r="H1215" t="s">
        <v>43697</v>
      </c>
      <c r="Q1215" t="s">
        <v>33</v>
      </c>
      <c r="Y1215">
        <v>15</v>
      </c>
      <c r="Z1215" t="s">
        <v>34</v>
      </c>
      <c r="AA1215" t="s">
        <v>8836</v>
      </c>
      <c r="AB1215" t="s">
        <v>38139</v>
      </c>
      <c r="AC1215" t="s">
        <v>38138</v>
      </c>
      <c r="AD1215">
        <v>-173384</v>
      </c>
    </row>
    <row r="1216" spans="1:32" hidden="1" x14ac:dyDescent="0.25">
      <c r="A1216">
        <v>9509</v>
      </c>
      <c r="B1216" t="s">
        <v>2046</v>
      </c>
      <c r="C1216" t="s">
        <v>80</v>
      </c>
      <c r="F1216">
        <v>0</v>
      </c>
      <c r="G1216" t="s">
        <v>215</v>
      </c>
      <c r="H1216" t="s">
        <v>43701</v>
      </c>
      <c r="I1216">
        <v>0</v>
      </c>
      <c r="Q1216" t="s">
        <v>33</v>
      </c>
      <c r="AA1216" t="s">
        <v>12562</v>
      </c>
      <c r="AB1216" t="s">
        <v>13106</v>
      </c>
      <c r="AC1216" t="s">
        <v>13107</v>
      </c>
      <c r="AD1216" t="s">
        <v>13108</v>
      </c>
      <c r="AE1216" t="s">
        <v>38</v>
      </c>
      <c r="AF1216">
        <v>98133</v>
      </c>
    </row>
    <row r="1217" spans="1:32" ht="409.5" x14ac:dyDescent="0.25">
      <c r="A1217">
        <v>14494</v>
      </c>
      <c r="B1217" t="s">
        <v>334</v>
      </c>
      <c r="C1217" t="s">
        <v>45</v>
      </c>
      <c r="F1217">
        <v>0</v>
      </c>
      <c r="G1217" t="s">
        <v>18307</v>
      </c>
      <c r="H1217" t="s">
        <v>43701</v>
      </c>
      <c r="I1217">
        <v>0</v>
      </c>
      <c r="Q1217" t="s">
        <v>33</v>
      </c>
      <c r="Z1217" t="s">
        <v>34</v>
      </c>
      <c r="AA1217" t="s">
        <v>19763</v>
      </c>
      <c r="AB1217" s="1" t="s">
        <v>23855</v>
      </c>
      <c r="AC1217" t="s">
        <v>23605</v>
      </c>
      <c r="AD1217" t="s">
        <v>23856</v>
      </c>
    </row>
    <row r="1218" spans="1:32" hidden="1" x14ac:dyDescent="0.25">
      <c r="A1218">
        <v>8652</v>
      </c>
      <c r="B1218" t="s">
        <v>2046</v>
      </c>
      <c r="C1218" t="s">
        <v>80</v>
      </c>
      <c r="F1218">
        <v>0</v>
      </c>
      <c r="G1218" t="s">
        <v>990</v>
      </c>
      <c r="H1218" t="s">
        <v>43701</v>
      </c>
      <c r="Q1218" t="s">
        <v>33</v>
      </c>
      <c r="AA1218" t="s">
        <v>6675</v>
      </c>
      <c r="AB1218" t="s">
        <v>14181</v>
      </c>
      <c r="AC1218" t="s">
        <v>14180</v>
      </c>
      <c r="AD1218">
        <v>-171271</v>
      </c>
      <c r="AE1218" t="s">
        <v>38</v>
      </c>
      <c r="AF1218">
        <v>98668</v>
      </c>
    </row>
    <row r="1219" spans="1:32" hidden="1" x14ac:dyDescent="0.25">
      <c r="A1219">
        <v>5011</v>
      </c>
      <c r="B1219" t="s">
        <v>677</v>
      </c>
      <c r="C1219" t="s">
        <v>80</v>
      </c>
      <c r="F1219">
        <v>0</v>
      </c>
      <c r="G1219" t="s">
        <v>1418</v>
      </c>
      <c r="H1219" t="s">
        <v>43701</v>
      </c>
      <c r="I1219">
        <v>0</v>
      </c>
      <c r="Q1219" t="s">
        <v>33</v>
      </c>
      <c r="AA1219" t="s">
        <v>5784</v>
      </c>
      <c r="AB1219" t="s">
        <v>8697</v>
      </c>
      <c r="AC1219" t="s">
        <v>8698</v>
      </c>
      <c r="AD1219" t="s">
        <v>8699</v>
      </c>
      <c r="AE1219" t="s">
        <v>38</v>
      </c>
      <c r="AF1219">
        <v>98501</v>
      </c>
    </row>
    <row r="1220" spans="1:32" hidden="1" x14ac:dyDescent="0.25">
      <c r="A1220">
        <v>2273</v>
      </c>
      <c r="B1220" t="s">
        <v>96</v>
      </c>
      <c r="C1220" t="s">
        <v>97</v>
      </c>
      <c r="F1220">
        <v>0</v>
      </c>
      <c r="H1220" t="s">
        <v>43697</v>
      </c>
      <c r="I1220">
        <v>0</v>
      </c>
      <c r="Q1220" t="s">
        <v>33</v>
      </c>
      <c r="Z1220" t="s">
        <v>34</v>
      </c>
      <c r="AA1220" t="s">
        <v>36081</v>
      </c>
      <c r="AB1220" t="s">
        <v>36082</v>
      </c>
      <c r="AC1220" t="s">
        <v>36083</v>
      </c>
      <c r="AD1220" t="s">
        <v>36084</v>
      </c>
    </row>
    <row r="1221" spans="1:32" hidden="1" x14ac:dyDescent="0.25">
      <c r="A1221">
        <v>11710</v>
      </c>
      <c r="B1221" t="s">
        <v>334</v>
      </c>
      <c r="C1221" t="s">
        <v>45</v>
      </c>
      <c r="F1221">
        <v>0</v>
      </c>
      <c r="H1221" t="s">
        <v>43697</v>
      </c>
      <c r="Q1221" t="s">
        <v>33</v>
      </c>
      <c r="Z1221" t="s">
        <v>34</v>
      </c>
      <c r="AA1221" t="s">
        <v>3667</v>
      </c>
      <c r="AB1221" t="s">
        <v>18312</v>
      </c>
      <c r="AC1221" t="s">
        <v>18313</v>
      </c>
      <c r="AD1221">
        <v>-160309</v>
      </c>
      <c r="AE1221" t="s">
        <v>38</v>
      </c>
      <c r="AF1221">
        <v>98144</v>
      </c>
    </row>
    <row r="1222" spans="1:32" hidden="1" x14ac:dyDescent="0.25">
      <c r="A1222">
        <v>4386</v>
      </c>
      <c r="B1222" t="s">
        <v>739</v>
      </c>
      <c r="C1222" t="s">
        <v>686</v>
      </c>
      <c r="F1222">
        <v>0</v>
      </c>
      <c r="H1222" t="s">
        <v>43697</v>
      </c>
      <c r="I1222">
        <v>0</v>
      </c>
      <c r="Q1222" t="s">
        <v>33</v>
      </c>
      <c r="Z1222" t="s">
        <v>34</v>
      </c>
      <c r="AA1222" t="s">
        <v>284</v>
      </c>
      <c r="AB1222" t="s">
        <v>29603</v>
      </c>
      <c r="AC1222" t="s">
        <v>29589</v>
      </c>
      <c r="AD1222" t="s">
        <v>29604</v>
      </c>
      <c r="AE1222" t="s">
        <v>38</v>
      </c>
      <c r="AF1222">
        <v>98166</v>
      </c>
    </row>
    <row r="1223" spans="1:32" ht="409.5" hidden="1" x14ac:dyDescent="0.25">
      <c r="A1223">
        <v>7786</v>
      </c>
      <c r="B1223" t="s">
        <v>164</v>
      </c>
      <c r="C1223" t="s">
        <v>165</v>
      </c>
      <c r="F1223">
        <v>0</v>
      </c>
      <c r="G1223" t="s">
        <v>43676</v>
      </c>
      <c r="H1223" t="s">
        <v>43699</v>
      </c>
      <c r="I1223">
        <v>0</v>
      </c>
      <c r="Q1223" t="s">
        <v>33</v>
      </c>
      <c r="AA1223" t="s">
        <v>43677</v>
      </c>
      <c r="AB1223" s="1" t="s">
        <v>43678</v>
      </c>
      <c r="AC1223" t="s">
        <v>43679</v>
      </c>
      <c r="AD1223" t="s">
        <v>43680</v>
      </c>
    </row>
    <row r="1224" spans="1:32" ht="405" hidden="1" x14ac:dyDescent="0.25">
      <c r="A1224">
        <v>9670</v>
      </c>
      <c r="B1224" t="s">
        <v>230</v>
      </c>
      <c r="C1224" t="s">
        <v>45</v>
      </c>
      <c r="F1224">
        <v>0</v>
      </c>
      <c r="H1224" t="s">
        <v>43697</v>
      </c>
      <c r="Q1224" t="s">
        <v>33</v>
      </c>
      <c r="Z1224" t="s">
        <v>34</v>
      </c>
      <c r="AA1224" t="s">
        <v>22824</v>
      </c>
      <c r="AB1224" s="1" t="s">
        <v>23121</v>
      </c>
      <c r="AC1224" t="s">
        <v>22580</v>
      </c>
      <c r="AD1224">
        <v>-170367</v>
      </c>
    </row>
    <row r="1225" spans="1:32" hidden="1" x14ac:dyDescent="0.25">
      <c r="A1225">
        <v>18128</v>
      </c>
      <c r="B1225" t="s">
        <v>73</v>
      </c>
      <c r="C1225" t="s">
        <v>74</v>
      </c>
      <c r="F1225">
        <v>0</v>
      </c>
      <c r="G1225" t="s">
        <v>2485</v>
      </c>
      <c r="H1225" t="s">
        <v>43701</v>
      </c>
      <c r="Q1225" t="s">
        <v>63</v>
      </c>
      <c r="Z1225" t="s">
        <v>34</v>
      </c>
      <c r="AA1225" t="s">
        <v>5185</v>
      </c>
      <c r="AB1225" t="s">
        <v>5186</v>
      </c>
      <c r="AC1225" t="s">
        <v>5175</v>
      </c>
      <c r="AD1225">
        <v>-181380</v>
      </c>
      <c r="AE1225" t="s">
        <v>38</v>
      </c>
      <c r="AF1225">
        <v>98104</v>
      </c>
    </row>
    <row r="1226" spans="1:32" ht="409.5" hidden="1" x14ac:dyDescent="0.25">
      <c r="A1226">
        <v>12698</v>
      </c>
      <c r="B1226" t="s">
        <v>230</v>
      </c>
      <c r="C1226" t="s">
        <v>45</v>
      </c>
      <c r="F1226">
        <v>0</v>
      </c>
      <c r="H1226" t="s">
        <v>43697</v>
      </c>
      <c r="Q1226" t="s">
        <v>33</v>
      </c>
      <c r="Z1226" t="s">
        <v>34</v>
      </c>
      <c r="AA1226" t="s">
        <v>22317</v>
      </c>
      <c r="AB1226" s="1" t="s">
        <v>23072</v>
      </c>
      <c r="AC1226" t="s">
        <v>22580</v>
      </c>
      <c r="AD1226">
        <v>-163636</v>
      </c>
    </row>
    <row r="1227" spans="1:32" hidden="1" x14ac:dyDescent="0.25">
      <c r="A1227">
        <v>8728</v>
      </c>
      <c r="B1227" t="s">
        <v>334</v>
      </c>
      <c r="C1227" t="s">
        <v>45</v>
      </c>
      <c r="F1227">
        <v>0</v>
      </c>
      <c r="G1227" t="s">
        <v>1847</v>
      </c>
      <c r="H1227" t="s">
        <v>43701</v>
      </c>
      <c r="Q1227" t="s">
        <v>33</v>
      </c>
      <c r="Y1227">
        <v>15</v>
      </c>
      <c r="Z1227" t="s">
        <v>34</v>
      </c>
      <c r="AA1227" t="s">
        <v>33220</v>
      </c>
      <c r="AB1227" t="s">
        <v>41826</v>
      </c>
      <c r="AC1227" t="s">
        <v>41827</v>
      </c>
      <c r="AD1227">
        <v>-181263</v>
      </c>
    </row>
    <row r="1228" spans="1:32" hidden="1" x14ac:dyDescent="0.25">
      <c r="A1228">
        <v>19445</v>
      </c>
      <c r="B1228" t="s">
        <v>2046</v>
      </c>
      <c r="C1228" t="s">
        <v>80</v>
      </c>
      <c r="F1228">
        <v>0</v>
      </c>
      <c r="G1228" t="s">
        <v>1418</v>
      </c>
      <c r="H1228" t="s">
        <v>43701</v>
      </c>
      <c r="I1228">
        <v>0</v>
      </c>
      <c r="Q1228" t="s">
        <v>33</v>
      </c>
      <c r="AA1228" t="s">
        <v>5784</v>
      </c>
      <c r="AB1228" t="s">
        <v>8358</v>
      </c>
      <c r="AC1228" t="s">
        <v>8359</v>
      </c>
      <c r="AD1228" t="s">
        <v>8360</v>
      </c>
      <c r="AE1228" t="s">
        <v>38</v>
      </c>
      <c r="AF1228">
        <v>98504</v>
      </c>
    </row>
    <row r="1229" spans="1:32" hidden="1" x14ac:dyDescent="0.25">
      <c r="A1229">
        <v>16607</v>
      </c>
      <c r="B1229" t="s">
        <v>2046</v>
      </c>
      <c r="C1229" t="s">
        <v>80</v>
      </c>
      <c r="F1229">
        <v>0</v>
      </c>
      <c r="G1229" t="s">
        <v>3064</v>
      </c>
      <c r="H1229" t="s">
        <v>43701</v>
      </c>
      <c r="Q1229" t="s">
        <v>33</v>
      </c>
      <c r="AA1229" t="s">
        <v>8520</v>
      </c>
      <c r="AB1229" t="s">
        <v>15704</v>
      </c>
      <c r="AC1229" t="s">
        <v>15705</v>
      </c>
      <c r="AD1229">
        <v>-162020</v>
      </c>
      <c r="AE1229" t="s">
        <v>38</v>
      </c>
      <c r="AF1229">
        <v>98206</v>
      </c>
    </row>
    <row r="1230" spans="1:32" hidden="1" x14ac:dyDescent="0.25">
      <c r="A1230">
        <v>4903</v>
      </c>
      <c r="B1230" t="s">
        <v>124</v>
      </c>
      <c r="C1230" t="s">
        <v>45</v>
      </c>
      <c r="F1230">
        <v>0</v>
      </c>
      <c r="H1230" t="s">
        <v>43697</v>
      </c>
      <c r="Q1230" t="s">
        <v>1200</v>
      </c>
      <c r="Z1230" t="s">
        <v>34</v>
      </c>
      <c r="AA1230" t="s">
        <v>1833</v>
      </c>
      <c r="AB1230" t="s">
        <v>1834</v>
      </c>
      <c r="AC1230" t="s">
        <v>1832</v>
      </c>
      <c r="AD1230">
        <v>-180515</v>
      </c>
    </row>
    <row r="1231" spans="1:32" hidden="1" x14ac:dyDescent="0.25">
      <c r="A1231">
        <v>192</v>
      </c>
      <c r="B1231" t="s">
        <v>2046</v>
      </c>
      <c r="C1231" t="s">
        <v>80</v>
      </c>
      <c r="F1231">
        <v>0</v>
      </c>
      <c r="G1231" t="s">
        <v>11792</v>
      </c>
      <c r="H1231" t="s">
        <v>43698</v>
      </c>
      <c r="I1231">
        <v>0</v>
      </c>
      <c r="Q1231" t="s">
        <v>33</v>
      </c>
      <c r="AA1231" t="s">
        <v>11793</v>
      </c>
      <c r="AB1231" t="s">
        <v>16608</v>
      </c>
      <c r="AC1231" t="s">
        <v>16609</v>
      </c>
      <c r="AD1231" t="s">
        <v>16610</v>
      </c>
      <c r="AE1231" t="s">
        <v>3505</v>
      </c>
      <c r="AF1231">
        <v>68583</v>
      </c>
    </row>
    <row r="1232" spans="1:32" ht="409.5" hidden="1" x14ac:dyDescent="0.25">
      <c r="A1232">
        <v>15336</v>
      </c>
      <c r="B1232" t="s">
        <v>2046</v>
      </c>
      <c r="C1232" t="s">
        <v>80</v>
      </c>
      <c r="F1232">
        <v>0</v>
      </c>
      <c r="H1232" t="s">
        <v>43697</v>
      </c>
      <c r="Q1232" t="s">
        <v>33</v>
      </c>
      <c r="AA1232" t="s">
        <v>11177</v>
      </c>
      <c r="AB1232" s="1" t="s">
        <v>11178</v>
      </c>
      <c r="AC1232" t="s">
        <v>11179</v>
      </c>
      <c r="AD1232">
        <v>-160848</v>
      </c>
      <c r="AE1232" t="s">
        <v>38</v>
      </c>
      <c r="AF1232">
        <v>98245</v>
      </c>
    </row>
    <row r="1233" spans="1:32" ht="409.5" hidden="1" x14ac:dyDescent="0.25">
      <c r="A1233">
        <v>5329</v>
      </c>
      <c r="B1233" t="s">
        <v>1382</v>
      </c>
      <c r="C1233" t="s">
        <v>45</v>
      </c>
      <c r="F1233">
        <v>0</v>
      </c>
      <c r="H1233" t="s">
        <v>43697</v>
      </c>
      <c r="I1233">
        <v>0</v>
      </c>
      <c r="Q1233" t="s">
        <v>63</v>
      </c>
      <c r="Z1233" t="s">
        <v>34</v>
      </c>
      <c r="AA1233" t="s">
        <v>2342</v>
      </c>
      <c r="AB1233" s="1" t="s">
        <v>42567</v>
      </c>
      <c r="AC1233" t="s">
        <v>42568</v>
      </c>
      <c r="AD1233" t="s">
        <v>42569</v>
      </c>
    </row>
    <row r="1234" spans="1:32" hidden="1" x14ac:dyDescent="0.25">
      <c r="A1234">
        <v>17254</v>
      </c>
      <c r="B1234" t="s">
        <v>1203</v>
      </c>
      <c r="C1234" t="s">
        <v>45</v>
      </c>
      <c r="F1234">
        <v>0</v>
      </c>
      <c r="H1234" t="s">
        <v>43697</v>
      </c>
      <c r="I1234">
        <v>0</v>
      </c>
      <c r="P1234" t="s">
        <v>3805</v>
      </c>
      <c r="Q1234" t="s">
        <v>52</v>
      </c>
      <c r="S1234" t="s">
        <v>932</v>
      </c>
      <c r="T1234" t="s">
        <v>3806</v>
      </c>
      <c r="U1234" t="s">
        <v>672</v>
      </c>
      <c r="V1234" t="s">
        <v>1640</v>
      </c>
      <c r="Z1234" t="s">
        <v>34</v>
      </c>
      <c r="AA1234" t="s">
        <v>39923</v>
      </c>
      <c r="AB1234" t="s">
        <v>39924</v>
      </c>
      <c r="AC1234" t="s">
        <v>39925</v>
      </c>
      <c r="AD1234" t="s">
        <v>39926</v>
      </c>
    </row>
    <row r="1235" spans="1:32" hidden="1" x14ac:dyDescent="0.25">
      <c r="A1235">
        <v>16627</v>
      </c>
      <c r="B1235" t="s">
        <v>2046</v>
      </c>
      <c r="C1235" t="s">
        <v>80</v>
      </c>
      <c r="F1235">
        <v>0</v>
      </c>
      <c r="G1235" t="s">
        <v>6834</v>
      </c>
      <c r="H1235" t="s">
        <v>43701</v>
      </c>
      <c r="Q1235" t="s">
        <v>33</v>
      </c>
      <c r="AA1235" t="s">
        <v>10936</v>
      </c>
      <c r="AB1235" t="s">
        <v>13848</v>
      </c>
      <c r="AC1235" t="s">
        <v>13844</v>
      </c>
      <c r="AD1235">
        <v>-180093</v>
      </c>
      <c r="AE1235" t="s">
        <v>38</v>
      </c>
      <c r="AF1235">
        <v>98275</v>
      </c>
    </row>
    <row r="1236" spans="1:32" ht="409.5" hidden="1" x14ac:dyDescent="0.25">
      <c r="A1236">
        <v>4792</v>
      </c>
      <c r="B1236" t="s">
        <v>489</v>
      </c>
      <c r="C1236" t="s">
        <v>45</v>
      </c>
      <c r="F1236">
        <v>0</v>
      </c>
      <c r="H1236" t="s">
        <v>43697</v>
      </c>
      <c r="Q1236" t="s">
        <v>33</v>
      </c>
      <c r="Z1236" t="s">
        <v>34</v>
      </c>
      <c r="AA1236" t="s">
        <v>22321</v>
      </c>
      <c r="AB1236" s="1" t="s">
        <v>22862</v>
      </c>
      <c r="AC1236" t="s">
        <v>22580</v>
      </c>
      <c r="AD1236">
        <v>-161467</v>
      </c>
    </row>
    <row r="1237" spans="1:32" x14ac:dyDescent="0.25">
      <c r="A1237">
        <v>19236</v>
      </c>
      <c r="B1237" t="s">
        <v>334</v>
      </c>
      <c r="C1237" t="s">
        <v>45</v>
      </c>
      <c r="F1237">
        <v>0</v>
      </c>
      <c r="G1237" t="s">
        <v>20250</v>
      </c>
      <c r="H1237" t="s">
        <v>43701</v>
      </c>
      <c r="Q1237" t="s">
        <v>33</v>
      </c>
      <c r="Z1237" t="s">
        <v>34</v>
      </c>
      <c r="AA1237" t="s">
        <v>22731</v>
      </c>
      <c r="AB1237" t="s">
        <v>24017</v>
      </c>
      <c r="AC1237" t="s">
        <v>24018</v>
      </c>
      <c r="AD1237">
        <v>-160525</v>
      </c>
      <c r="AE1237" t="s">
        <v>102</v>
      </c>
      <c r="AF1237">
        <v>97302</v>
      </c>
    </row>
    <row r="1238" spans="1:32" hidden="1" x14ac:dyDescent="0.25">
      <c r="A1238">
        <v>12428</v>
      </c>
      <c r="B1238" t="s">
        <v>1203</v>
      </c>
      <c r="C1238" t="s">
        <v>45</v>
      </c>
      <c r="F1238">
        <v>0</v>
      </c>
      <c r="H1238" t="s">
        <v>43697</v>
      </c>
      <c r="I1238">
        <v>0</v>
      </c>
      <c r="Q1238" t="s">
        <v>155</v>
      </c>
      <c r="Z1238" t="s">
        <v>34</v>
      </c>
      <c r="AA1238" t="s">
        <v>40318</v>
      </c>
      <c r="AB1238" t="s">
        <v>40319</v>
      </c>
      <c r="AC1238" t="s">
        <v>40320</v>
      </c>
      <c r="AD1238" t="s">
        <v>40321</v>
      </c>
      <c r="AE1238" t="s">
        <v>38</v>
      </c>
      <c r="AF1238">
        <v>98261</v>
      </c>
    </row>
    <row r="1239" spans="1:32" hidden="1" x14ac:dyDescent="0.25">
      <c r="A1239">
        <v>6</v>
      </c>
      <c r="B1239" t="s">
        <v>79</v>
      </c>
      <c r="C1239" t="s">
        <v>80</v>
      </c>
      <c r="F1239">
        <v>0</v>
      </c>
      <c r="G1239" t="s">
        <v>6711</v>
      </c>
      <c r="H1239" t="s">
        <v>43701</v>
      </c>
      <c r="Q1239" t="s">
        <v>33</v>
      </c>
      <c r="AA1239" t="s">
        <v>13426</v>
      </c>
      <c r="AB1239" t="s">
        <v>26664</v>
      </c>
      <c r="AC1239" t="s">
        <v>26665</v>
      </c>
      <c r="AD1239">
        <v>-172024</v>
      </c>
      <c r="AE1239" t="s">
        <v>38</v>
      </c>
      <c r="AF1239">
        <v>98520</v>
      </c>
    </row>
    <row r="1240" spans="1:32" hidden="1" x14ac:dyDescent="0.25">
      <c r="A1240">
        <v>3299</v>
      </c>
      <c r="B1240" t="s">
        <v>2046</v>
      </c>
      <c r="C1240" t="s">
        <v>80</v>
      </c>
      <c r="F1240">
        <v>0</v>
      </c>
      <c r="G1240" t="s">
        <v>27852</v>
      </c>
      <c r="H1240" t="s">
        <v>43701</v>
      </c>
      <c r="Q1240" t="s">
        <v>33</v>
      </c>
      <c r="AA1240" t="s">
        <v>27853</v>
      </c>
      <c r="AB1240" t="s">
        <v>27854</v>
      </c>
      <c r="AC1240" t="s">
        <v>27855</v>
      </c>
      <c r="AD1240">
        <v>-181147</v>
      </c>
      <c r="AE1240" t="s">
        <v>38</v>
      </c>
      <c r="AF1240">
        <v>99166</v>
      </c>
    </row>
    <row r="1241" spans="1:32" ht="409.5" hidden="1" x14ac:dyDescent="0.25">
      <c r="A1241">
        <v>19929</v>
      </c>
      <c r="B1241" t="s">
        <v>164</v>
      </c>
      <c r="C1241" t="s">
        <v>165</v>
      </c>
      <c r="F1241">
        <v>0</v>
      </c>
      <c r="H1241" t="s">
        <v>43697</v>
      </c>
      <c r="I1241">
        <v>0</v>
      </c>
      <c r="Q1241" t="s">
        <v>33</v>
      </c>
      <c r="R1241" t="s">
        <v>484</v>
      </c>
      <c r="Y1241">
        <v>30</v>
      </c>
      <c r="AA1241" t="s">
        <v>21407</v>
      </c>
      <c r="AB1241" s="1" t="s">
        <v>21408</v>
      </c>
      <c r="AC1241" t="s">
        <v>21409</v>
      </c>
      <c r="AD1241" t="s">
        <v>21410</v>
      </c>
      <c r="AE1241" t="s">
        <v>38</v>
      </c>
      <c r="AF1241">
        <v>98053</v>
      </c>
    </row>
    <row r="1242" spans="1:32" ht="409.5" hidden="1" x14ac:dyDescent="0.25">
      <c r="A1242">
        <v>19125</v>
      </c>
      <c r="B1242" t="s">
        <v>96</v>
      </c>
      <c r="C1242" t="s">
        <v>97</v>
      </c>
      <c r="F1242">
        <v>0</v>
      </c>
      <c r="H1242" t="s">
        <v>43697</v>
      </c>
      <c r="Q1242" t="s">
        <v>33</v>
      </c>
      <c r="Y1242">
        <v>15</v>
      </c>
      <c r="Z1242" t="s">
        <v>34</v>
      </c>
      <c r="AA1242" t="s">
        <v>24961</v>
      </c>
      <c r="AB1242" s="1" t="s">
        <v>24962</v>
      </c>
      <c r="AC1242" t="s">
        <v>24963</v>
      </c>
      <c r="AD1242">
        <v>-180957</v>
      </c>
      <c r="AE1242" t="s">
        <v>38</v>
      </c>
    </row>
    <row r="1243" spans="1:32" ht="409.5" hidden="1" x14ac:dyDescent="0.25">
      <c r="A1243">
        <v>1269</v>
      </c>
      <c r="B1243" t="s">
        <v>124</v>
      </c>
      <c r="C1243" t="s">
        <v>45</v>
      </c>
      <c r="F1243">
        <v>0</v>
      </c>
      <c r="H1243" t="s">
        <v>43697</v>
      </c>
      <c r="Q1243" t="s">
        <v>33</v>
      </c>
      <c r="Z1243" t="s">
        <v>34</v>
      </c>
      <c r="AA1243" t="s">
        <v>18919</v>
      </c>
      <c r="AB1243" s="1" t="s">
        <v>18920</v>
      </c>
      <c r="AC1243" t="s">
        <v>18921</v>
      </c>
      <c r="AD1243">
        <v>-172697</v>
      </c>
      <c r="AE1243" t="s">
        <v>38</v>
      </c>
      <c r="AF1243">
        <v>98103</v>
      </c>
    </row>
    <row r="1244" spans="1:32" ht="409.5" hidden="1" x14ac:dyDescent="0.25">
      <c r="A1244">
        <v>12980</v>
      </c>
      <c r="B1244" t="s">
        <v>68</v>
      </c>
      <c r="C1244" t="s">
        <v>45</v>
      </c>
      <c r="F1244">
        <v>0</v>
      </c>
      <c r="H1244" t="s">
        <v>43697</v>
      </c>
      <c r="Q1244" t="s">
        <v>33</v>
      </c>
      <c r="Z1244" t="s">
        <v>34</v>
      </c>
      <c r="AA1244" t="s">
        <v>27280</v>
      </c>
      <c r="AB1244" s="1" t="s">
        <v>27281</v>
      </c>
      <c r="AC1244" t="s">
        <v>27282</v>
      </c>
      <c r="AD1244">
        <v>-172991</v>
      </c>
    </row>
    <row r="1245" spans="1:32" ht="409.5" hidden="1" x14ac:dyDescent="0.25">
      <c r="A1245">
        <v>14378</v>
      </c>
      <c r="B1245" t="s">
        <v>489</v>
      </c>
      <c r="C1245" t="s">
        <v>45</v>
      </c>
      <c r="F1245">
        <v>0</v>
      </c>
      <c r="H1245" t="s">
        <v>43697</v>
      </c>
      <c r="Q1245" t="s">
        <v>33</v>
      </c>
      <c r="Z1245" t="s">
        <v>34</v>
      </c>
      <c r="AA1245" t="s">
        <v>18830</v>
      </c>
      <c r="AB1245" s="1" t="s">
        <v>18831</v>
      </c>
      <c r="AC1245" t="s">
        <v>18832</v>
      </c>
      <c r="AD1245">
        <v>-160645</v>
      </c>
      <c r="AE1245" t="s">
        <v>38</v>
      </c>
      <c r="AF1245">
        <v>98674</v>
      </c>
    </row>
    <row r="1246" spans="1:32" ht="409.5" hidden="1" x14ac:dyDescent="0.25">
      <c r="A1246">
        <v>10126</v>
      </c>
      <c r="B1246" t="s">
        <v>677</v>
      </c>
      <c r="C1246" t="s">
        <v>80</v>
      </c>
      <c r="F1246">
        <v>0</v>
      </c>
      <c r="H1246" t="s">
        <v>43697</v>
      </c>
      <c r="I1246">
        <v>0</v>
      </c>
      <c r="Q1246" t="s">
        <v>33</v>
      </c>
      <c r="AA1246" t="s">
        <v>116</v>
      </c>
      <c r="AB1246" s="1" t="s">
        <v>6486</v>
      </c>
      <c r="AC1246" t="s">
        <v>6487</v>
      </c>
      <c r="AD1246" t="s">
        <v>6488</v>
      </c>
      <c r="AE1246" t="s">
        <v>38</v>
      </c>
      <c r="AF1246">
        <v>98258</v>
      </c>
    </row>
    <row r="1247" spans="1:32" ht="409.5" hidden="1" x14ac:dyDescent="0.25">
      <c r="A1247">
        <v>171</v>
      </c>
      <c r="B1247" t="s">
        <v>30</v>
      </c>
      <c r="C1247" t="s">
        <v>31</v>
      </c>
      <c r="F1247">
        <v>0</v>
      </c>
      <c r="H1247" t="s">
        <v>43697</v>
      </c>
      <c r="I1247">
        <v>0</v>
      </c>
      <c r="Q1247" t="s">
        <v>33</v>
      </c>
      <c r="Z1247" t="s">
        <v>34</v>
      </c>
      <c r="AA1247" t="s">
        <v>92</v>
      </c>
      <c r="AB1247" s="1" t="s">
        <v>93</v>
      </c>
      <c r="AC1247" s="1" t="s">
        <v>94</v>
      </c>
      <c r="AD1247" t="s">
        <v>95</v>
      </c>
      <c r="AE1247" t="s">
        <v>38</v>
      </c>
      <c r="AF1247">
        <v>98362</v>
      </c>
    </row>
    <row r="1248" spans="1:32" hidden="1" x14ac:dyDescent="0.25">
      <c r="A1248">
        <v>80</v>
      </c>
      <c r="B1248" t="s">
        <v>73</v>
      </c>
      <c r="C1248" t="s">
        <v>74</v>
      </c>
      <c r="F1248">
        <v>0</v>
      </c>
      <c r="G1248" t="s">
        <v>9065</v>
      </c>
      <c r="H1248" t="s">
        <v>43701</v>
      </c>
      <c r="Q1248" t="s">
        <v>33</v>
      </c>
      <c r="AA1248" t="s">
        <v>12919</v>
      </c>
      <c r="AB1248" t="s">
        <v>21724</v>
      </c>
      <c r="AC1248" t="s">
        <v>21725</v>
      </c>
      <c r="AD1248">
        <v>-160722</v>
      </c>
    </row>
    <row r="1249" spans="1:32" hidden="1" x14ac:dyDescent="0.25">
      <c r="A1249">
        <v>16469</v>
      </c>
      <c r="B1249" t="s">
        <v>334</v>
      </c>
      <c r="C1249" t="s">
        <v>45</v>
      </c>
      <c r="F1249">
        <v>0</v>
      </c>
      <c r="H1249" t="s">
        <v>43697</v>
      </c>
      <c r="Q1249" t="s">
        <v>33</v>
      </c>
      <c r="Y1249">
        <v>15</v>
      </c>
      <c r="Z1249" t="s">
        <v>34</v>
      </c>
      <c r="AA1249" t="s">
        <v>27399</v>
      </c>
      <c r="AB1249" t="s">
        <v>35563</v>
      </c>
      <c r="AC1249" t="s">
        <v>35561</v>
      </c>
      <c r="AD1249">
        <v>-181670</v>
      </c>
    </row>
    <row r="1250" spans="1:32" ht="409.5" hidden="1" x14ac:dyDescent="0.25">
      <c r="A1250">
        <v>15330</v>
      </c>
      <c r="B1250" t="s">
        <v>2046</v>
      </c>
      <c r="C1250" t="s">
        <v>80</v>
      </c>
      <c r="F1250">
        <v>0</v>
      </c>
      <c r="H1250" t="s">
        <v>43697</v>
      </c>
      <c r="Q1250" t="s">
        <v>33</v>
      </c>
      <c r="AA1250" t="s">
        <v>16487</v>
      </c>
      <c r="AB1250" s="1" t="s">
        <v>16488</v>
      </c>
      <c r="AC1250" t="s">
        <v>16489</v>
      </c>
      <c r="AD1250">
        <v>-161494</v>
      </c>
      <c r="AE1250" t="s">
        <v>38</v>
      </c>
      <c r="AF1250">
        <v>98226</v>
      </c>
    </row>
    <row r="1251" spans="1:32" hidden="1" x14ac:dyDescent="0.25">
      <c r="A1251">
        <v>2395</v>
      </c>
      <c r="B1251" t="s">
        <v>2046</v>
      </c>
      <c r="C1251" t="s">
        <v>80</v>
      </c>
      <c r="F1251">
        <v>0</v>
      </c>
      <c r="G1251" t="s">
        <v>7089</v>
      </c>
      <c r="H1251" t="s">
        <v>43701</v>
      </c>
      <c r="Q1251" t="s">
        <v>33</v>
      </c>
      <c r="AA1251" t="s">
        <v>8678</v>
      </c>
      <c r="AB1251" t="s">
        <v>14096</v>
      </c>
      <c r="AC1251" t="s">
        <v>14097</v>
      </c>
      <c r="AD1251">
        <v>-160374</v>
      </c>
      <c r="AE1251" t="s">
        <v>38</v>
      </c>
      <c r="AF1251">
        <v>99201</v>
      </c>
    </row>
    <row r="1252" spans="1:32" hidden="1" x14ac:dyDescent="0.25">
      <c r="A1252">
        <v>4590</v>
      </c>
      <c r="B1252" t="s">
        <v>73</v>
      </c>
      <c r="C1252" t="s">
        <v>74</v>
      </c>
      <c r="F1252">
        <v>0</v>
      </c>
      <c r="G1252" t="s">
        <v>18959</v>
      </c>
      <c r="H1252" t="s">
        <v>43701</v>
      </c>
      <c r="I1252">
        <v>0</v>
      </c>
      <c r="Q1252" t="s">
        <v>33</v>
      </c>
      <c r="AA1252" t="s">
        <v>36325</v>
      </c>
      <c r="AB1252" t="s">
        <v>36642</v>
      </c>
      <c r="AC1252" t="s">
        <v>36643</v>
      </c>
      <c r="AD1252" t="s">
        <v>36644</v>
      </c>
    </row>
    <row r="1253" spans="1:32" ht="409.5" hidden="1" x14ac:dyDescent="0.25">
      <c r="A1253">
        <v>18195</v>
      </c>
      <c r="B1253" t="s">
        <v>96</v>
      </c>
      <c r="C1253" t="s">
        <v>97</v>
      </c>
      <c r="F1253">
        <v>0</v>
      </c>
      <c r="H1253" t="s">
        <v>43697</v>
      </c>
      <c r="Q1253" t="s">
        <v>33</v>
      </c>
      <c r="Z1253" t="s">
        <v>34</v>
      </c>
      <c r="AA1253" t="s">
        <v>8956</v>
      </c>
      <c r="AB1253" s="1" t="s">
        <v>8957</v>
      </c>
      <c r="AC1253" t="s">
        <v>8958</v>
      </c>
      <c r="AD1253">
        <v>-160359</v>
      </c>
    </row>
    <row r="1254" spans="1:32" hidden="1" x14ac:dyDescent="0.25">
      <c r="A1254">
        <v>17641</v>
      </c>
      <c r="B1254" t="s">
        <v>79</v>
      </c>
      <c r="C1254" t="s">
        <v>80</v>
      </c>
      <c r="F1254">
        <v>0</v>
      </c>
      <c r="G1254" t="s">
        <v>38645</v>
      </c>
      <c r="H1254" t="s">
        <v>43701</v>
      </c>
      <c r="Q1254" t="s">
        <v>33</v>
      </c>
      <c r="AA1254" t="s">
        <v>38646</v>
      </c>
      <c r="AB1254" t="s">
        <v>38647</v>
      </c>
      <c r="AC1254" t="s">
        <v>38648</v>
      </c>
      <c r="AD1254">
        <v>-163172</v>
      </c>
      <c r="AE1254" t="s">
        <v>38</v>
      </c>
      <c r="AF1254">
        <v>98433</v>
      </c>
    </row>
    <row r="1255" spans="1:32" hidden="1" x14ac:dyDescent="0.25">
      <c r="A1255">
        <v>9659</v>
      </c>
      <c r="B1255" t="s">
        <v>178</v>
      </c>
      <c r="F1255">
        <v>0</v>
      </c>
      <c r="G1255" t="s">
        <v>3545</v>
      </c>
      <c r="H1255" t="s">
        <v>43701</v>
      </c>
      <c r="I1255">
        <v>0</v>
      </c>
      <c r="Q1255" t="s">
        <v>33</v>
      </c>
      <c r="Z1255" t="s">
        <v>34</v>
      </c>
      <c r="AA1255" t="s">
        <v>3546</v>
      </c>
      <c r="AB1255" t="s">
        <v>3547</v>
      </c>
      <c r="AC1255" t="s">
        <v>3548</v>
      </c>
      <c r="AD1255" t="s">
        <v>3549</v>
      </c>
      <c r="AE1255" t="s">
        <v>38</v>
      </c>
      <c r="AF1255">
        <v>99362</v>
      </c>
    </row>
    <row r="1256" spans="1:32" hidden="1" x14ac:dyDescent="0.25">
      <c r="A1256">
        <v>18426</v>
      </c>
      <c r="B1256" t="s">
        <v>164</v>
      </c>
      <c r="C1256" t="s">
        <v>165</v>
      </c>
      <c r="F1256">
        <v>0</v>
      </c>
      <c r="H1256" t="s">
        <v>43697</v>
      </c>
      <c r="I1256">
        <v>0</v>
      </c>
      <c r="Q1256" t="s">
        <v>33</v>
      </c>
      <c r="AA1256" t="s">
        <v>22473</v>
      </c>
      <c r="AB1256" t="s">
        <v>22474</v>
      </c>
      <c r="AC1256" t="s">
        <v>22474</v>
      </c>
      <c r="AD1256" t="s">
        <v>22475</v>
      </c>
    </row>
    <row r="1257" spans="1:32" hidden="1" x14ac:dyDescent="0.25">
      <c r="A1257">
        <v>13552</v>
      </c>
      <c r="B1257" t="s">
        <v>73</v>
      </c>
      <c r="C1257" t="s">
        <v>74</v>
      </c>
      <c r="F1257">
        <v>0</v>
      </c>
      <c r="H1257" t="s">
        <v>43697</v>
      </c>
      <c r="Q1257" t="s">
        <v>63</v>
      </c>
      <c r="Z1257" t="s">
        <v>34</v>
      </c>
      <c r="AA1257" t="s">
        <v>40811</v>
      </c>
      <c r="AB1257" t="s">
        <v>40812</v>
      </c>
      <c r="AC1257" t="s">
        <v>40813</v>
      </c>
      <c r="AD1257">
        <v>-170295</v>
      </c>
    </row>
    <row r="1258" spans="1:32" ht="409.5" hidden="1" x14ac:dyDescent="0.25">
      <c r="A1258">
        <v>4036</v>
      </c>
      <c r="B1258" t="s">
        <v>178</v>
      </c>
      <c r="F1258">
        <v>0</v>
      </c>
      <c r="H1258" t="s">
        <v>43697</v>
      </c>
      <c r="I1258">
        <v>0</v>
      </c>
      <c r="Q1258" t="s">
        <v>33</v>
      </c>
      <c r="Z1258" t="s">
        <v>34</v>
      </c>
      <c r="AA1258" t="s">
        <v>37579</v>
      </c>
      <c r="AB1258" s="1" t="s">
        <v>37580</v>
      </c>
      <c r="AC1258" t="s">
        <v>37581</v>
      </c>
      <c r="AD1258" t="s">
        <v>37582</v>
      </c>
    </row>
    <row r="1259" spans="1:32" hidden="1" x14ac:dyDescent="0.25">
      <c r="A1259">
        <v>16683</v>
      </c>
      <c r="B1259" t="s">
        <v>73</v>
      </c>
      <c r="C1259" t="s">
        <v>74</v>
      </c>
      <c r="F1259">
        <v>0</v>
      </c>
      <c r="H1259" t="s">
        <v>43697</v>
      </c>
      <c r="Q1259" t="s">
        <v>63</v>
      </c>
      <c r="Z1259" t="s">
        <v>34</v>
      </c>
      <c r="AA1259" t="s">
        <v>41206</v>
      </c>
      <c r="AB1259" t="s">
        <v>41207</v>
      </c>
      <c r="AC1259" t="s">
        <v>41208</v>
      </c>
      <c r="AD1259">
        <v>-173238</v>
      </c>
    </row>
    <row r="1260" spans="1:32" ht="409.5" hidden="1" x14ac:dyDescent="0.25">
      <c r="A1260">
        <v>3927</v>
      </c>
      <c r="B1260" t="s">
        <v>489</v>
      </c>
      <c r="C1260" t="s">
        <v>45</v>
      </c>
      <c r="F1260">
        <v>0</v>
      </c>
      <c r="H1260" t="s">
        <v>43697</v>
      </c>
      <c r="Q1260" t="s">
        <v>1</v>
      </c>
      <c r="AA1260" t="s">
        <v>3195</v>
      </c>
      <c r="AB1260" s="1" t="s">
        <v>3196</v>
      </c>
      <c r="AC1260" t="s">
        <v>3197</v>
      </c>
      <c r="AD1260">
        <v>-181582</v>
      </c>
    </row>
    <row r="1261" spans="1:32" hidden="1" x14ac:dyDescent="0.25">
      <c r="A1261">
        <v>7010</v>
      </c>
      <c r="B1261" t="s">
        <v>677</v>
      </c>
      <c r="C1261" t="s">
        <v>80</v>
      </c>
      <c r="F1261">
        <v>0</v>
      </c>
      <c r="G1261" t="s">
        <v>3996</v>
      </c>
      <c r="H1261" t="s">
        <v>43701</v>
      </c>
      <c r="I1261">
        <v>0</v>
      </c>
      <c r="Q1261" t="s">
        <v>33</v>
      </c>
      <c r="AA1261" t="s">
        <v>3997</v>
      </c>
      <c r="AB1261" t="s">
        <v>3998</v>
      </c>
      <c r="AC1261" t="s">
        <v>3999</v>
      </c>
      <c r="AD1261" t="s">
        <v>4000</v>
      </c>
      <c r="AE1261" t="s">
        <v>38</v>
      </c>
      <c r="AF1261">
        <v>98040</v>
      </c>
    </row>
    <row r="1262" spans="1:32" ht="405" hidden="1" x14ac:dyDescent="0.25">
      <c r="A1262">
        <v>3892</v>
      </c>
      <c r="B1262" t="s">
        <v>96</v>
      </c>
      <c r="C1262" t="s">
        <v>97</v>
      </c>
      <c r="F1262">
        <v>0</v>
      </c>
      <c r="H1262" t="s">
        <v>43697</v>
      </c>
      <c r="Q1262" t="s">
        <v>33</v>
      </c>
      <c r="Z1262" t="s">
        <v>34</v>
      </c>
      <c r="AA1262" t="s">
        <v>37451</v>
      </c>
      <c r="AB1262" s="1" t="s">
        <v>37452</v>
      </c>
      <c r="AC1262" t="s">
        <v>37453</v>
      </c>
      <c r="AD1262">
        <v>-170703</v>
      </c>
      <c r="AE1262" t="s">
        <v>31023</v>
      </c>
      <c r="AF1262">
        <v>85701</v>
      </c>
    </row>
    <row r="1263" spans="1:32" ht="409.5" hidden="1" x14ac:dyDescent="0.25">
      <c r="A1263">
        <v>12267</v>
      </c>
      <c r="B1263" t="s">
        <v>334</v>
      </c>
      <c r="C1263" t="s">
        <v>45</v>
      </c>
      <c r="F1263">
        <v>0</v>
      </c>
      <c r="G1263" t="s">
        <v>789</v>
      </c>
      <c r="H1263" t="s">
        <v>43701</v>
      </c>
      <c r="I1263">
        <v>0</v>
      </c>
      <c r="Q1263" t="s">
        <v>33</v>
      </c>
      <c r="Z1263" t="s">
        <v>34</v>
      </c>
      <c r="AA1263" t="s">
        <v>790</v>
      </c>
      <c r="AB1263" s="1" t="s">
        <v>27385</v>
      </c>
      <c r="AC1263" s="1" t="s">
        <v>27386</v>
      </c>
      <c r="AD1263" t="s">
        <v>27387</v>
      </c>
      <c r="AE1263" t="s">
        <v>38</v>
      </c>
      <c r="AF1263">
        <v>98326</v>
      </c>
    </row>
    <row r="1264" spans="1:32" hidden="1" x14ac:dyDescent="0.25">
      <c r="A1264">
        <v>15941</v>
      </c>
      <c r="B1264" t="s">
        <v>230</v>
      </c>
      <c r="C1264" t="s">
        <v>45</v>
      </c>
      <c r="F1264">
        <v>0</v>
      </c>
      <c r="H1264" t="s">
        <v>43697</v>
      </c>
      <c r="Q1264" t="s">
        <v>33</v>
      </c>
      <c r="Z1264" t="s">
        <v>34</v>
      </c>
      <c r="AA1264" t="s">
        <v>22731</v>
      </c>
      <c r="AB1264" t="s">
        <v>23191</v>
      </c>
      <c r="AC1264" t="s">
        <v>22580</v>
      </c>
      <c r="AD1264">
        <v>-170933</v>
      </c>
    </row>
    <row r="1265" spans="1:32" ht="409.5" hidden="1" x14ac:dyDescent="0.25">
      <c r="A1265">
        <v>7023</v>
      </c>
      <c r="B1265" t="s">
        <v>489</v>
      </c>
      <c r="C1265" t="s">
        <v>45</v>
      </c>
      <c r="F1265">
        <v>0</v>
      </c>
      <c r="H1265" t="s">
        <v>43697</v>
      </c>
      <c r="Q1265" t="s">
        <v>33</v>
      </c>
      <c r="Z1265" t="s">
        <v>34</v>
      </c>
      <c r="AA1265" t="s">
        <v>43540</v>
      </c>
      <c r="AB1265" s="1" t="s">
        <v>43541</v>
      </c>
      <c r="AC1265" t="s">
        <v>43542</v>
      </c>
      <c r="AD1265">
        <v>-172537</v>
      </c>
      <c r="AE1265" t="s">
        <v>38</v>
      </c>
      <c r="AF1265">
        <v>98260</v>
      </c>
    </row>
    <row r="1266" spans="1:32" hidden="1" x14ac:dyDescent="0.25">
      <c r="A1266">
        <v>7913</v>
      </c>
      <c r="B1266" t="s">
        <v>73</v>
      </c>
      <c r="C1266" t="s">
        <v>74</v>
      </c>
      <c r="F1266">
        <v>0</v>
      </c>
      <c r="H1266" t="s">
        <v>43697</v>
      </c>
      <c r="I1266">
        <v>0</v>
      </c>
      <c r="Q1266" t="s">
        <v>33</v>
      </c>
      <c r="AA1266" t="s">
        <v>4914</v>
      </c>
      <c r="AB1266" t="s">
        <v>4915</v>
      </c>
      <c r="AC1266" t="s">
        <v>4916</v>
      </c>
      <c r="AD1266" t="s">
        <v>4917</v>
      </c>
      <c r="AE1266" t="s">
        <v>38</v>
      </c>
      <c r="AF1266">
        <v>98004</v>
      </c>
    </row>
    <row r="1267" spans="1:32" ht="409.5" hidden="1" x14ac:dyDescent="0.25">
      <c r="A1267">
        <v>1263</v>
      </c>
      <c r="B1267" t="s">
        <v>2046</v>
      </c>
      <c r="C1267" t="s">
        <v>80</v>
      </c>
      <c r="F1267">
        <v>0</v>
      </c>
      <c r="G1267" t="s">
        <v>16064</v>
      </c>
      <c r="H1267" t="s">
        <v>43701</v>
      </c>
      <c r="I1267">
        <v>0</v>
      </c>
      <c r="Q1267" t="s">
        <v>33</v>
      </c>
      <c r="AA1267" t="s">
        <v>6498</v>
      </c>
      <c r="AB1267" s="1" t="s">
        <v>16065</v>
      </c>
      <c r="AC1267" t="s">
        <v>16066</v>
      </c>
      <c r="AD1267" t="s">
        <v>16067</v>
      </c>
      <c r="AE1267" t="s">
        <v>38</v>
      </c>
      <c r="AF1267">
        <v>98666</v>
      </c>
    </row>
    <row r="1268" spans="1:32" hidden="1" x14ac:dyDescent="0.25">
      <c r="A1268">
        <v>16785</v>
      </c>
      <c r="B1268" t="s">
        <v>2046</v>
      </c>
      <c r="C1268" t="s">
        <v>80</v>
      </c>
      <c r="F1268">
        <v>0</v>
      </c>
      <c r="G1268" t="s">
        <v>8603</v>
      </c>
      <c r="H1268" t="s">
        <v>43701</v>
      </c>
      <c r="I1268">
        <v>0</v>
      </c>
      <c r="Q1268" t="s">
        <v>33</v>
      </c>
      <c r="AA1268" t="s">
        <v>8604</v>
      </c>
      <c r="AB1268" t="s">
        <v>16157</v>
      </c>
      <c r="AC1268" t="s">
        <v>16155</v>
      </c>
      <c r="AD1268" t="s">
        <v>16158</v>
      </c>
      <c r="AE1268" t="s">
        <v>38</v>
      </c>
      <c r="AF1268">
        <v>98168</v>
      </c>
    </row>
    <row r="1269" spans="1:32" hidden="1" x14ac:dyDescent="0.25">
      <c r="A1269">
        <v>6831</v>
      </c>
      <c r="B1269" t="s">
        <v>2046</v>
      </c>
      <c r="C1269" t="s">
        <v>80</v>
      </c>
      <c r="F1269">
        <v>0</v>
      </c>
      <c r="G1269" t="s">
        <v>1418</v>
      </c>
      <c r="H1269" t="s">
        <v>43701</v>
      </c>
      <c r="I1269">
        <v>0</v>
      </c>
      <c r="Q1269" t="s">
        <v>33</v>
      </c>
      <c r="AA1269" t="s">
        <v>5784</v>
      </c>
      <c r="AB1269" t="s">
        <v>15268</v>
      </c>
      <c r="AC1269" t="s">
        <v>15269</v>
      </c>
      <c r="AD1269" t="s">
        <v>15270</v>
      </c>
      <c r="AE1269" t="s">
        <v>38</v>
      </c>
      <c r="AF1269">
        <v>98504</v>
      </c>
    </row>
    <row r="1270" spans="1:32" ht="409.5" hidden="1" x14ac:dyDescent="0.25">
      <c r="A1270">
        <v>4362</v>
      </c>
      <c r="B1270" t="s">
        <v>230</v>
      </c>
      <c r="C1270" t="s">
        <v>45</v>
      </c>
      <c r="F1270">
        <v>0</v>
      </c>
      <c r="H1270" t="s">
        <v>43697</v>
      </c>
      <c r="Q1270" t="s">
        <v>33</v>
      </c>
      <c r="Z1270" t="s">
        <v>34</v>
      </c>
      <c r="AA1270" t="s">
        <v>22968</v>
      </c>
      <c r="AB1270" s="1" t="s">
        <v>23117</v>
      </c>
      <c r="AC1270" t="s">
        <v>22580</v>
      </c>
      <c r="AD1270">
        <v>-170307</v>
      </c>
    </row>
    <row r="1271" spans="1:32" ht="409.5" hidden="1" x14ac:dyDescent="0.25">
      <c r="A1271">
        <v>14696</v>
      </c>
      <c r="B1271" t="s">
        <v>334</v>
      </c>
      <c r="C1271" t="s">
        <v>45</v>
      </c>
      <c r="F1271">
        <v>0</v>
      </c>
      <c r="G1271" t="s">
        <v>29564</v>
      </c>
      <c r="H1271" t="s">
        <v>43699</v>
      </c>
      <c r="I1271">
        <v>0</v>
      </c>
      <c r="Q1271" t="s">
        <v>33</v>
      </c>
      <c r="AA1271" t="s">
        <v>6367</v>
      </c>
      <c r="AB1271" s="1" t="s">
        <v>33354</v>
      </c>
      <c r="AC1271" t="s">
        <v>33355</v>
      </c>
      <c r="AD1271" t="s">
        <v>33356</v>
      </c>
      <c r="AE1271" t="s">
        <v>102</v>
      </c>
      <c r="AF1271">
        <v>97103</v>
      </c>
    </row>
    <row r="1272" spans="1:32" ht="409.5" hidden="1" x14ac:dyDescent="0.25">
      <c r="A1272">
        <v>11649</v>
      </c>
      <c r="B1272" t="s">
        <v>739</v>
      </c>
      <c r="C1272" t="s">
        <v>686</v>
      </c>
      <c r="F1272">
        <v>0</v>
      </c>
      <c r="G1272" t="s">
        <v>3064</v>
      </c>
      <c r="H1272" t="s">
        <v>43701</v>
      </c>
      <c r="I1272">
        <v>0</v>
      </c>
      <c r="Q1272" t="s">
        <v>33</v>
      </c>
      <c r="AA1272" t="s">
        <v>30757</v>
      </c>
      <c r="AB1272" s="1" t="s">
        <v>30758</v>
      </c>
      <c r="AC1272" t="s">
        <v>30753</v>
      </c>
      <c r="AD1272" t="s">
        <v>30759</v>
      </c>
    </row>
    <row r="1273" spans="1:32" ht="409.5" hidden="1" x14ac:dyDescent="0.25">
      <c r="A1273">
        <v>9122</v>
      </c>
      <c r="B1273" t="s">
        <v>334</v>
      </c>
      <c r="C1273" t="s">
        <v>45</v>
      </c>
      <c r="F1273">
        <v>0</v>
      </c>
      <c r="H1273" t="s">
        <v>43697</v>
      </c>
      <c r="Q1273" t="s">
        <v>33</v>
      </c>
      <c r="X1273" s="1" t="s">
        <v>37030</v>
      </c>
      <c r="Y1273">
        <v>30</v>
      </c>
      <c r="Z1273" t="s">
        <v>34</v>
      </c>
      <c r="AA1273" t="s">
        <v>37031</v>
      </c>
      <c r="AB1273" s="1" t="s">
        <v>37032</v>
      </c>
      <c r="AC1273" t="s">
        <v>37033</v>
      </c>
      <c r="AD1273">
        <v>-171577</v>
      </c>
      <c r="AE1273" t="s">
        <v>38</v>
      </c>
      <c r="AF1273">
        <v>98134</v>
      </c>
    </row>
    <row r="1274" spans="1:32" hidden="1" x14ac:dyDescent="0.25">
      <c r="A1274">
        <v>6319</v>
      </c>
      <c r="B1274" t="s">
        <v>164</v>
      </c>
      <c r="C1274" t="s">
        <v>165</v>
      </c>
      <c r="F1274">
        <v>0</v>
      </c>
      <c r="H1274" t="s">
        <v>43697</v>
      </c>
      <c r="I1274">
        <v>0</v>
      </c>
      <c r="Q1274" t="s">
        <v>33</v>
      </c>
      <c r="AA1274" t="s">
        <v>39890</v>
      </c>
      <c r="AB1274" t="s">
        <v>39891</v>
      </c>
      <c r="AC1274" t="s">
        <v>39892</v>
      </c>
      <c r="AD1274" t="s">
        <v>39893</v>
      </c>
    </row>
    <row r="1275" spans="1:32" hidden="1" x14ac:dyDescent="0.25">
      <c r="A1275">
        <v>3030</v>
      </c>
      <c r="B1275" t="s">
        <v>73</v>
      </c>
      <c r="C1275" t="s">
        <v>74</v>
      </c>
      <c r="F1275">
        <v>0</v>
      </c>
      <c r="H1275" t="s">
        <v>43697</v>
      </c>
      <c r="Q1275" t="s">
        <v>33</v>
      </c>
      <c r="Z1275" t="s">
        <v>34</v>
      </c>
      <c r="AA1275" t="s">
        <v>3530</v>
      </c>
      <c r="AB1275" t="s">
        <v>3531</v>
      </c>
      <c r="AC1275" t="s">
        <v>3532</v>
      </c>
      <c r="AD1275">
        <v>-170956</v>
      </c>
      <c r="AE1275" t="s">
        <v>38</v>
      </c>
      <c r="AF1275">
        <v>98178</v>
      </c>
    </row>
    <row r="1276" spans="1:32" ht="195" hidden="1" x14ac:dyDescent="0.25">
      <c r="A1276">
        <v>2276</v>
      </c>
      <c r="B1276" t="s">
        <v>788</v>
      </c>
      <c r="C1276" t="s">
        <v>45</v>
      </c>
      <c r="F1276">
        <v>0</v>
      </c>
      <c r="H1276" t="s">
        <v>43697</v>
      </c>
      <c r="I1276">
        <v>0</v>
      </c>
      <c r="Q1276" t="s">
        <v>33</v>
      </c>
      <c r="X1276" t="s">
        <v>16703</v>
      </c>
      <c r="Y1276">
        <v>30</v>
      </c>
      <c r="Z1276" t="s">
        <v>34</v>
      </c>
      <c r="AA1276" t="s">
        <v>16677</v>
      </c>
      <c r="AB1276" t="s">
        <v>16704</v>
      </c>
      <c r="AC1276" s="1" t="s">
        <v>16705</v>
      </c>
      <c r="AD1276" t="s">
        <v>16706</v>
      </c>
      <c r="AE1276" t="s">
        <v>102</v>
      </c>
      <c r="AF1276">
        <v>97212</v>
      </c>
    </row>
    <row r="1277" spans="1:32" ht="409.5" hidden="1" x14ac:dyDescent="0.25">
      <c r="A1277">
        <v>5759</v>
      </c>
      <c r="B1277" t="s">
        <v>44</v>
      </c>
      <c r="C1277" t="s">
        <v>45</v>
      </c>
      <c r="F1277">
        <v>0</v>
      </c>
      <c r="G1277" t="s">
        <v>2651</v>
      </c>
      <c r="H1277" t="s">
        <v>43701</v>
      </c>
      <c r="I1277">
        <v>0</v>
      </c>
      <c r="Q1277" t="s">
        <v>33</v>
      </c>
      <c r="Z1277" t="s">
        <v>34</v>
      </c>
      <c r="AA1277" t="s">
        <v>2652</v>
      </c>
      <c r="AB1277" s="1" t="s">
        <v>2653</v>
      </c>
      <c r="AC1277" s="1" t="s">
        <v>2654</v>
      </c>
      <c r="AD1277" t="s">
        <v>2655</v>
      </c>
    </row>
    <row r="1278" spans="1:32" ht="409.5" x14ac:dyDescent="0.25">
      <c r="A1278">
        <v>2227</v>
      </c>
      <c r="B1278" t="s">
        <v>3712</v>
      </c>
      <c r="C1278" t="s">
        <v>16820</v>
      </c>
      <c r="F1278">
        <v>0</v>
      </c>
      <c r="G1278" t="s">
        <v>20250</v>
      </c>
      <c r="H1278" t="s">
        <v>43701</v>
      </c>
      <c r="I1278">
        <v>0</v>
      </c>
      <c r="Q1278" t="s">
        <v>33</v>
      </c>
      <c r="Z1278" t="s">
        <v>34</v>
      </c>
      <c r="AA1278" t="s">
        <v>22659</v>
      </c>
      <c r="AB1278" s="1" t="s">
        <v>24604</v>
      </c>
      <c r="AC1278" t="s">
        <v>24027</v>
      </c>
      <c r="AD1278" t="s">
        <v>24605</v>
      </c>
      <c r="AE1278" t="s">
        <v>102</v>
      </c>
      <c r="AF1278">
        <v>97302</v>
      </c>
    </row>
    <row r="1279" spans="1:32" ht="409.5" hidden="1" x14ac:dyDescent="0.25">
      <c r="A1279">
        <v>14846</v>
      </c>
      <c r="B1279" t="s">
        <v>68</v>
      </c>
      <c r="C1279" t="s">
        <v>45</v>
      </c>
      <c r="F1279">
        <v>0</v>
      </c>
      <c r="H1279" t="s">
        <v>43697</v>
      </c>
      <c r="Q1279" t="s">
        <v>33</v>
      </c>
      <c r="Y1279">
        <v>15</v>
      </c>
      <c r="Z1279" t="s">
        <v>34</v>
      </c>
      <c r="AA1279" t="s">
        <v>24796</v>
      </c>
      <c r="AB1279" s="1" t="s">
        <v>24797</v>
      </c>
      <c r="AC1279" t="s">
        <v>24798</v>
      </c>
      <c r="AD1279">
        <v>-160501</v>
      </c>
    </row>
    <row r="1280" spans="1:32" ht="405" hidden="1" x14ac:dyDescent="0.25">
      <c r="A1280">
        <v>17575</v>
      </c>
      <c r="B1280" t="s">
        <v>79</v>
      </c>
      <c r="C1280" t="s">
        <v>80</v>
      </c>
      <c r="F1280">
        <v>0</v>
      </c>
      <c r="G1280" t="s">
        <v>12725</v>
      </c>
      <c r="H1280" t="s">
        <v>43701</v>
      </c>
      <c r="Q1280" t="s">
        <v>33</v>
      </c>
      <c r="AA1280" t="s">
        <v>26103</v>
      </c>
      <c r="AB1280" s="1" t="s">
        <v>26104</v>
      </c>
      <c r="AC1280" t="s">
        <v>26105</v>
      </c>
      <c r="AD1280">
        <v>-181367</v>
      </c>
      <c r="AE1280" t="s">
        <v>38</v>
      </c>
      <c r="AF1280">
        <v>98022</v>
      </c>
    </row>
    <row r="1281" spans="1:32" ht="409.5" x14ac:dyDescent="0.25">
      <c r="A1281">
        <v>18441</v>
      </c>
      <c r="B1281" t="s">
        <v>334</v>
      </c>
      <c r="C1281" t="s">
        <v>45</v>
      </c>
      <c r="F1281">
        <v>0</v>
      </c>
      <c r="G1281" t="s">
        <v>20250</v>
      </c>
      <c r="H1281" t="s">
        <v>43701</v>
      </c>
      <c r="Q1281" t="s">
        <v>33</v>
      </c>
      <c r="Z1281" t="s">
        <v>34</v>
      </c>
      <c r="AA1281" t="s">
        <v>22787</v>
      </c>
      <c r="AB1281" s="1" t="s">
        <v>23990</v>
      </c>
      <c r="AC1281" t="s">
        <v>23605</v>
      </c>
      <c r="AD1281">
        <v>-162215</v>
      </c>
      <c r="AE1281" t="s">
        <v>102</v>
      </c>
      <c r="AF1281">
        <v>97302</v>
      </c>
    </row>
    <row r="1282" spans="1:32" hidden="1" x14ac:dyDescent="0.25">
      <c r="A1282">
        <v>13811</v>
      </c>
      <c r="B1282" t="s">
        <v>79</v>
      </c>
      <c r="C1282" t="s">
        <v>80</v>
      </c>
      <c r="F1282">
        <v>0</v>
      </c>
      <c r="G1282" t="s">
        <v>3554</v>
      </c>
      <c r="H1282" t="s">
        <v>43701</v>
      </c>
      <c r="Q1282" t="s">
        <v>33</v>
      </c>
      <c r="AA1282" t="s">
        <v>26506</v>
      </c>
      <c r="AB1282" t="s">
        <v>26857</v>
      </c>
      <c r="AC1282" t="s">
        <v>26858</v>
      </c>
      <c r="AD1282">
        <v>-180182</v>
      </c>
      <c r="AE1282" t="s">
        <v>38</v>
      </c>
      <c r="AF1282">
        <v>98390</v>
      </c>
    </row>
    <row r="1283" spans="1:32" hidden="1" x14ac:dyDescent="0.25">
      <c r="A1283">
        <v>5531</v>
      </c>
      <c r="B1283" t="s">
        <v>677</v>
      </c>
      <c r="C1283" t="s">
        <v>80</v>
      </c>
      <c r="F1283">
        <v>0</v>
      </c>
      <c r="G1283" t="s">
        <v>6773</v>
      </c>
      <c r="H1283" t="s">
        <v>43701</v>
      </c>
      <c r="Q1283" t="s">
        <v>33</v>
      </c>
      <c r="AA1283" t="s">
        <v>27884</v>
      </c>
      <c r="AB1283" t="s">
        <v>27885</v>
      </c>
      <c r="AC1283" t="s">
        <v>27886</v>
      </c>
      <c r="AD1283">
        <v>-161340</v>
      </c>
      <c r="AE1283" t="s">
        <v>38</v>
      </c>
      <c r="AF1283">
        <v>98019</v>
      </c>
    </row>
    <row r="1284" spans="1:32" hidden="1" x14ac:dyDescent="0.25">
      <c r="A1284">
        <v>19106</v>
      </c>
      <c r="B1284" t="s">
        <v>1203</v>
      </c>
      <c r="C1284" t="s">
        <v>45</v>
      </c>
      <c r="F1284">
        <v>0</v>
      </c>
      <c r="H1284" t="s">
        <v>43697</v>
      </c>
      <c r="I1284">
        <v>0</v>
      </c>
      <c r="Q1284" t="s">
        <v>33</v>
      </c>
      <c r="Z1284" t="s">
        <v>34</v>
      </c>
      <c r="AA1284" t="s">
        <v>20928</v>
      </c>
      <c r="AB1284" t="s">
        <v>20929</v>
      </c>
      <c r="AC1284" t="s">
        <v>2406</v>
      </c>
      <c r="AD1284" t="s">
        <v>20930</v>
      </c>
      <c r="AE1284" t="s">
        <v>38</v>
      </c>
      <c r="AF1284">
        <v>98523</v>
      </c>
    </row>
    <row r="1285" spans="1:32" ht="409.5" hidden="1" x14ac:dyDescent="0.25">
      <c r="A1285">
        <v>19991</v>
      </c>
      <c r="B1285" t="s">
        <v>73</v>
      </c>
      <c r="C1285" t="s">
        <v>74</v>
      </c>
      <c r="F1285">
        <v>0</v>
      </c>
      <c r="H1285" t="s">
        <v>43697</v>
      </c>
      <c r="I1285">
        <v>0</v>
      </c>
      <c r="Q1285" t="s">
        <v>33</v>
      </c>
      <c r="Z1285" t="s">
        <v>34</v>
      </c>
      <c r="AA1285" t="s">
        <v>25510</v>
      </c>
      <c r="AB1285" s="1" t="s">
        <v>25511</v>
      </c>
      <c r="AC1285" t="s">
        <v>25512</v>
      </c>
      <c r="AD1285" t="s">
        <v>25513</v>
      </c>
      <c r="AE1285" t="s">
        <v>38</v>
      </c>
      <c r="AF1285">
        <v>98107</v>
      </c>
    </row>
    <row r="1286" spans="1:32" hidden="1" x14ac:dyDescent="0.25">
      <c r="A1286">
        <v>13993</v>
      </c>
      <c r="B1286" t="s">
        <v>164</v>
      </c>
      <c r="C1286" t="s">
        <v>165</v>
      </c>
      <c r="F1286">
        <v>0</v>
      </c>
      <c r="H1286" t="s">
        <v>43697</v>
      </c>
      <c r="Q1286" t="s">
        <v>33</v>
      </c>
      <c r="AA1286" t="s">
        <v>19818</v>
      </c>
      <c r="AB1286" t="s">
        <v>19819</v>
      </c>
      <c r="AC1286" t="s">
        <v>19820</v>
      </c>
      <c r="AD1286">
        <v>-162468</v>
      </c>
    </row>
    <row r="1287" spans="1:32" ht="409.5" hidden="1" x14ac:dyDescent="0.25">
      <c r="A1287">
        <v>9072</v>
      </c>
      <c r="B1287" t="s">
        <v>124</v>
      </c>
      <c r="C1287" t="s">
        <v>45</v>
      </c>
      <c r="F1287">
        <v>0</v>
      </c>
      <c r="H1287" t="s">
        <v>43697</v>
      </c>
      <c r="Q1287" t="s">
        <v>33</v>
      </c>
      <c r="Z1287" t="s">
        <v>34</v>
      </c>
      <c r="AA1287" t="s">
        <v>22806</v>
      </c>
      <c r="AB1287" s="1" t="s">
        <v>22815</v>
      </c>
      <c r="AC1287" t="s">
        <v>22580</v>
      </c>
      <c r="AD1287">
        <v>-160876</v>
      </c>
      <c r="AE1287" t="s">
        <v>102</v>
      </c>
      <c r="AF1287">
        <v>97302</v>
      </c>
    </row>
    <row r="1288" spans="1:32" hidden="1" x14ac:dyDescent="0.25">
      <c r="A1288">
        <v>17966</v>
      </c>
      <c r="B1288" t="s">
        <v>334</v>
      </c>
      <c r="C1288" t="s">
        <v>45</v>
      </c>
      <c r="F1288">
        <v>0</v>
      </c>
      <c r="G1288" t="s">
        <v>5901</v>
      </c>
      <c r="H1288" t="s">
        <v>43701</v>
      </c>
      <c r="Q1288" t="s">
        <v>33</v>
      </c>
      <c r="Y1288">
        <v>15</v>
      </c>
      <c r="Z1288" t="s">
        <v>34</v>
      </c>
      <c r="AA1288" t="s">
        <v>29746</v>
      </c>
      <c r="AB1288" t="s">
        <v>40124</v>
      </c>
      <c r="AC1288" t="s">
        <v>40123</v>
      </c>
      <c r="AD1288">
        <v>-181544</v>
      </c>
    </row>
    <row r="1289" spans="1:32" hidden="1" x14ac:dyDescent="0.25">
      <c r="A1289">
        <v>9243</v>
      </c>
      <c r="B1289" t="s">
        <v>79</v>
      </c>
      <c r="C1289" t="s">
        <v>80</v>
      </c>
      <c r="F1289">
        <v>0</v>
      </c>
      <c r="G1289" t="s">
        <v>7374</v>
      </c>
      <c r="H1289" t="s">
        <v>43701</v>
      </c>
      <c r="Q1289" t="s">
        <v>33</v>
      </c>
      <c r="AA1289" t="s">
        <v>12919</v>
      </c>
      <c r="AB1289" t="s">
        <v>25992</v>
      </c>
      <c r="AC1289" t="s">
        <v>25993</v>
      </c>
      <c r="AD1289">
        <v>-180928</v>
      </c>
      <c r="AE1289" t="s">
        <v>38</v>
      </c>
      <c r="AF1289">
        <v>98012</v>
      </c>
    </row>
    <row r="1290" spans="1:32" ht="409.5" hidden="1" x14ac:dyDescent="0.25">
      <c r="A1290">
        <v>12921</v>
      </c>
      <c r="B1290" t="s">
        <v>68</v>
      </c>
      <c r="C1290" t="s">
        <v>45</v>
      </c>
      <c r="F1290">
        <v>0</v>
      </c>
      <c r="H1290" t="s">
        <v>43697</v>
      </c>
      <c r="Q1290" t="s">
        <v>63</v>
      </c>
      <c r="Z1290" t="s">
        <v>34</v>
      </c>
      <c r="AA1290" t="s">
        <v>28297</v>
      </c>
      <c r="AB1290" s="1" t="s">
        <v>28298</v>
      </c>
      <c r="AC1290" t="s">
        <v>28299</v>
      </c>
      <c r="AD1290">
        <v>-162362</v>
      </c>
    </row>
    <row r="1291" spans="1:32" hidden="1" x14ac:dyDescent="0.25">
      <c r="A1291">
        <v>12465</v>
      </c>
      <c r="B1291" t="s">
        <v>30</v>
      </c>
      <c r="C1291" t="s">
        <v>31</v>
      </c>
      <c r="F1291">
        <v>0</v>
      </c>
      <c r="G1291" t="s">
        <v>5148</v>
      </c>
      <c r="H1291" t="s">
        <v>43701</v>
      </c>
      <c r="I1291">
        <v>0</v>
      </c>
      <c r="Q1291" t="s">
        <v>33</v>
      </c>
      <c r="Z1291" t="s">
        <v>34</v>
      </c>
      <c r="AA1291" t="s">
        <v>5149</v>
      </c>
      <c r="AB1291" t="s">
        <v>5150</v>
      </c>
      <c r="AC1291" t="s">
        <v>5151</v>
      </c>
      <c r="AD1291" t="s">
        <v>5152</v>
      </c>
    </row>
    <row r="1292" spans="1:32" ht="409.5" hidden="1" x14ac:dyDescent="0.25">
      <c r="A1292">
        <v>5699</v>
      </c>
      <c r="B1292" t="s">
        <v>178</v>
      </c>
      <c r="F1292">
        <v>0</v>
      </c>
      <c r="H1292" t="s">
        <v>43697</v>
      </c>
      <c r="I1292">
        <v>0</v>
      </c>
      <c r="Q1292" t="s">
        <v>33</v>
      </c>
      <c r="Z1292" t="s">
        <v>34</v>
      </c>
      <c r="AA1292" t="s">
        <v>1684</v>
      </c>
      <c r="AB1292" s="1" t="s">
        <v>1685</v>
      </c>
      <c r="AC1292" t="s">
        <v>1686</v>
      </c>
      <c r="AD1292" t="s">
        <v>1687</v>
      </c>
      <c r="AE1292" t="s">
        <v>38</v>
      </c>
      <c r="AF1292">
        <v>98225</v>
      </c>
    </row>
    <row r="1293" spans="1:32" hidden="1" x14ac:dyDescent="0.25">
      <c r="A1293">
        <v>15488</v>
      </c>
      <c r="B1293" t="s">
        <v>2046</v>
      </c>
      <c r="C1293" t="s">
        <v>80</v>
      </c>
      <c r="F1293">
        <v>0</v>
      </c>
      <c r="G1293" t="s">
        <v>1418</v>
      </c>
      <c r="H1293" t="s">
        <v>43701</v>
      </c>
      <c r="I1293">
        <v>0</v>
      </c>
      <c r="Q1293" t="s">
        <v>33</v>
      </c>
      <c r="AA1293" t="s">
        <v>5784</v>
      </c>
      <c r="AB1293" t="s">
        <v>13219</v>
      </c>
      <c r="AC1293" t="s">
        <v>13220</v>
      </c>
      <c r="AD1293" t="s">
        <v>13221</v>
      </c>
      <c r="AE1293" t="s">
        <v>38</v>
      </c>
      <c r="AF1293">
        <v>98504</v>
      </c>
    </row>
    <row r="1294" spans="1:32" ht="409.5" hidden="1" x14ac:dyDescent="0.25">
      <c r="A1294">
        <v>9863</v>
      </c>
      <c r="B1294" t="s">
        <v>230</v>
      </c>
      <c r="C1294" t="s">
        <v>45</v>
      </c>
      <c r="F1294">
        <v>0</v>
      </c>
      <c r="H1294" t="s">
        <v>43697</v>
      </c>
      <c r="Q1294" t="s">
        <v>33</v>
      </c>
      <c r="Z1294" t="s">
        <v>34</v>
      </c>
      <c r="AA1294" t="s">
        <v>22824</v>
      </c>
      <c r="AB1294" s="1" t="s">
        <v>23090</v>
      </c>
      <c r="AC1294" t="s">
        <v>22580</v>
      </c>
      <c r="AD1294">
        <v>-170056</v>
      </c>
    </row>
    <row r="1295" spans="1:32" ht="300" hidden="1" x14ac:dyDescent="0.25">
      <c r="A1295">
        <v>18954</v>
      </c>
      <c r="B1295" t="s">
        <v>2046</v>
      </c>
      <c r="C1295" t="s">
        <v>80</v>
      </c>
      <c r="F1295">
        <v>0</v>
      </c>
      <c r="G1295" t="s">
        <v>6865</v>
      </c>
      <c r="H1295" t="s">
        <v>43701</v>
      </c>
      <c r="Q1295" t="s">
        <v>33</v>
      </c>
      <c r="AA1295" t="s">
        <v>6866</v>
      </c>
      <c r="AB1295" s="1" t="s">
        <v>14060</v>
      </c>
      <c r="AC1295" t="s">
        <v>14061</v>
      </c>
      <c r="AD1295">
        <v>-161112</v>
      </c>
      <c r="AE1295" t="s">
        <v>38</v>
      </c>
      <c r="AF1295">
        <v>98284</v>
      </c>
    </row>
    <row r="1296" spans="1:32" hidden="1" x14ac:dyDescent="0.25">
      <c r="A1296">
        <v>7393</v>
      </c>
      <c r="B1296" t="s">
        <v>2046</v>
      </c>
      <c r="C1296" t="s">
        <v>80</v>
      </c>
      <c r="F1296">
        <v>0</v>
      </c>
      <c r="G1296" t="s">
        <v>7732</v>
      </c>
      <c r="H1296" t="s">
        <v>43701</v>
      </c>
      <c r="Q1296" t="s">
        <v>33</v>
      </c>
      <c r="AA1296" t="s">
        <v>11707</v>
      </c>
      <c r="AB1296" t="s">
        <v>13925</v>
      </c>
      <c r="AC1296" t="s">
        <v>13917</v>
      </c>
      <c r="AD1296">
        <v>-180840</v>
      </c>
      <c r="AE1296" t="s">
        <v>38</v>
      </c>
      <c r="AF1296">
        <v>99301</v>
      </c>
    </row>
    <row r="1297" spans="1:32" ht="409.5" hidden="1" x14ac:dyDescent="0.25">
      <c r="A1297">
        <v>2451</v>
      </c>
      <c r="B1297" t="s">
        <v>230</v>
      </c>
      <c r="C1297" t="s">
        <v>45</v>
      </c>
      <c r="F1297">
        <v>0</v>
      </c>
      <c r="H1297" t="s">
        <v>43697</v>
      </c>
      <c r="Q1297" t="s">
        <v>33</v>
      </c>
      <c r="Z1297" t="s">
        <v>34</v>
      </c>
      <c r="AA1297" t="s">
        <v>22851</v>
      </c>
      <c r="AB1297" s="1" t="s">
        <v>23219</v>
      </c>
      <c r="AC1297" t="s">
        <v>22580</v>
      </c>
      <c r="AD1297">
        <v>-171156</v>
      </c>
    </row>
    <row r="1298" spans="1:32" hidden="1" x14ac:dyDescent="0.25">
      <c r="A1298">
        <v>435</v>
      </c>
      <c r="B1298" t="s">
        <v>773</v>
      </c>
      <c r="C1298" t="s">
        <v>80</v>
      </c>
      <c r="F1298">
        <v>0</v>
      </c>
      <c r="G1298" t="s">
        <v>1418</v>
      </c>
      <c r="H1298" t="s">
        <v>43701</v>
      </c>
      <c r="I1298">
        <v>0</v>
      </c>
      <c r="Q1298" t="s">
        <v>33</v>
      </c>
      <c r="Z1298" t="s">
        <v>34</v>
      </c>
      <c r="AA1298" t="s">
        <v>5784</v>
      </c>
      <c r="AB1298" t="s">
        <v>8206</v>
      </c>
      <c r="AC1298" t="s">
        <v>8207</v>
      </c>
      <c r="AD1298" t="s">
        <v>8208</v>
      </c>
      <c r="AE1298" t="s">
        <v>38</v>
      </c>
      <c r="AF1298">
        <v>98504</v>
      </c>
    </row>
    <row r="1299" spans="1:32" ht="409.5" hidden="1" x14ac:dyDescent="0.25">
      <c r="A1299">
        <v>2757</v>
      </c>
      <c r="B1299" t="s">
        <v>230</v>
      </c>
      <c r="C1299" t="s">
        <v>45</v>
      </c>
      <c r="F1299">
        <v>0</v>
      </c>
      <c r="H1299" t="s">
        <v>43697</v>
      </c>
      <c r="Q1299" t="s">
        <v>33</v>
      </c>
      <c r="Z1299" t="s">
        <v>34</v>
      </c>
      <c r="AA1299" t="s">
        <v>21588</v>
      </c>
      <c r="AB1299" s="1" t="s">
        <v>23210</v>
      </c>
      <c r="AC1299" t="s">
        <v>22580</v>
      </c>
      <c r="AD1299">
        <v>-171113</v>
      </c>
    </row>
    <row r="1300" spans="1:32" hidden="1" x14ac:dyDescent="0.25">
      <c r="A1300">
        <v>16984</v>
      </c>
      <c r="B1300" t="s">
        <v>79</v>
      </c>
      <c r="C1300" t="s">
        <v>80</v>
      </c>
      <c r="F1300">
        <v>0</v>
      </c>
      <c r="H1300" t="s">
        <v>43697</v>
      </c>
      <c r="Q1300" t="s">
        <v>33</v>
      </c>
      <c r="AA1300" t="s">
        <v>25935</v>
      </c>
      <c r="AB1300" t="s">
        <v>25936</v>
      </c>
      <c r="AC1300" t="s">
        <v>25937</v>
      </c>
      <c r="AD1300">
        <v>-180624</v>
      </c>
      <c r="AE1300" t="s">
        <v>38</v>
      </c>
      <c r="AF1300">
        <v>99362</v>
      </c>
    </row>
    <row r="1301" spans="1:32" hidden="1" x14ac:dyDescent="0.25">
      <c r="A1301">
        <v>6667</v>
      </c>
      <c r="B1301" t="s">
        <v>178</v>
      </c>
      <c r="F1301">
        <v>0</v>
      </c>
      <c r="H1301" t="s">
        <v>43697</v>
      </c>
      <c r="I1301">
        <v>0</v>
      </c>
      <c r="Q1301" t="s">
        <v>33</v>
      </c>
      <c r="Z1301" t="s">
        <v>34</v>
      </c>
      <c r="AA1301" t="s">
        <v>33085</v>
      </c>
      <c r="AB1301" t="s">
        <v>33086</v>
      </c>
      <c r="AC1301" t="s">
        <v>33087</v>
      </c>
      <c r="AD1301" t="s">
        <v>33088</v>
      </c>
      <c r="AE1301" t="s">
        <v>38</v>
      </c>
      <c r="AF1301">
        <v>99350</v>
      </c>
    </row>
    <row r="1302" spans="1:32" ht="409.5" hidden="1" x14ac:dyDescent="0.25">
      <c r="A1302">
        <v>10974</v>
      </c>
      <c r="B1302" t="s">
        <v>230</v>
      </c>
      <c r="C1302" t="s">
        <v>45</v>
      </c>
      <c r="F1302">
        <v>0</v>
      </c>
      <c r="H1302" t="s">
        <v>43697</v>
      </c>
      <c r="Q1302" t="s">
        <v>33</v>
      </c>
      <c r="Z1302" t="s">
        <v>34</v>
      </c>
      <c r="AA1302" t="s">
        <v>22978</v>
      </c>
      <c r="AB1302" s="1" t="s">
        <v>23061</v>
      </c>
      <c r="AC1302" t="s">
        <v>22580</v>
      </c>
      <c r="AD1302">
        <v>-163492</v>
      </c>
    </row>
    <row r="1303" spans="1:32" hidden="1" x14ac:dyDescent="0.25">
      <c r="A1303">
        <v>2907</v>
      </c>
      <c r="B1303" t="s">
        <v>2046</v>
      </c>
      <c r="C1303" t="s">
        <v>80</v>
      </c>
      <c r="F1303">
        <v>0</v>
      </c>
      <c r="G1303" t="s">
        <v>11410</v>
      </c>
      <c r="H1303" t="s">
        <v>43699</v>
      </c>
      <c r="Q1303" t="s">
        <v>33</v>
      </c>
      <c r="AA1303" t="s">
        <v>11411</v>
      </c>
      <c r="AB1303" t="s">
        <v>11412</v>
      </c>
      <c r="AC1303" t="s">
        <v>11413</v>
      </c>
      <c r="AD1303">
        <v>-163151</v>
      </c>
      <c r="AE1303" t="s">
        <v>38</v>
      </c>
      <c r="AF1303">
        <v>98405</v>
      </c>
    </row>
    <row r="1304" spans="1:32" hidden="1" x14ac:dyDescent="0.25">
      <c r="A1304">
        <v>12114</v>
      </c>
      <c r="B1304" t="s">
        <v>2046</v>
      </c>
      <c r="C1304" t="s">
        <v>80</v>
      </c>
      <c r="F1304">
        <v>0</v>
      </c>
      <c r="G1304" t="s">
        <v>5533</v>
      </c>
      <c r="H1304" t="s">
        <v>43701</v>
      </c>
      <c r="Q1304" t="s">
        <v>33</v>
      </c>
      <c r="AA1304" t="s">
        <v>6726</v>
      </c>
      <c r="AB1304" t="s">
        <v>27915</v>
      </c>
      <c r="AC1304" t="s">
        <v>27916</v>
      </c>
      <c r="AD1304">
        <v>-180333</v>
      </c>
      <c r="AE1304" t="s">
        <v>38</v>
      </c>
      <c r="AF1304">
        <v>98001</v>
      </c>
    </row>
    <row r="1305" spans="1:32" hidden="1" x14ac:dyDescent="0.25">
      <c r="A1305">
        <v>3638</v>
      </c>
      <c r="B1305" t="s">
        <v>334</v>
      </c>
      <c r="C1305" t="s">
        <v>45</v>
      </c>
      <c r="F1305">
        <v>0</v>
      </c>
      <c r="G1305" t="s">
        <v>789</v>
      </c>
      <c r="H1305" t="s">
        <v>43701</v>
      </c>
      <c r="Q1305" t="s">
        <v>33</v>
      </c>
      <c r="Z1305" t="s">
        <v>34</v>
      </c>
      <c r="AA1305" t="s">
        <v>790</v>
      </c>
      <c r="AB1305" t="s">
        <v>27565</v>
      </c>
      <c r="AC1305" t="s">
        <v>27566</v>
      </c>
      <c r="AD1305">
        <v>-161694</v>
      </c>
      <c r="AE1305" t="s">
        <v>38</v>
      </c>
      <c r="AF1305">
        <v>98520</v>
      </c>
    </row>
    <row r="1306" spans="1:32" ht="330" hidden="1" x14ac:dyDescent="0.25">
      <c r="A1306">
        <v>4910</v>
      </c>
      <c r="B1306" t="s">
        <v>773</v>
      </c>
      <c r="C1306" t="s">
        <v>80</v>
      </c>
      <c r="F1306">
        <v>0</v>
      </c>
      <c r="G1306" t="s">
        <v>5741</v>
      </c>
      <c r="H1306" t="s">
        <v>43698</v>
      </c>
      <c r="I1306">
        <v>0</v>
      </c>
      <c r="Q1306" t="s">
        <v>33</v>
      </c>
      <c r="Z1306" t="s">
        <v>34</v>
      </c>
      <c r="AA1306" t="s">
        <v>5742</v>
      </c>
      <c r="AB1306" s="1" t="s">
        <v>5743</v>
      </c>
      <c r="AC1306" t="s">
        <v>5736</v>
      </c>
      <c r="AD1306" t="s">
        <v>5744</v>
      </c>
      <c r="AE1306" t="s">
        <v>243</v>
      </c>
      <c r="AF1306">
        <v>94705</v>
      </c>
    </row>
    <row r="1307" spans="1:32" ht="409.5" hidden="1" x14ac:dyDescent="0.25">
      <c r="A1307">
        <v>16590</v>
      </c>
      <c r="B1307" t="s">
        <v>230</v>
      </c>
      <c r="C1307" t="s">
        <v>45</v>
      </c>
      <c r="F1307">
        <v>0</v>
      </c>
      <c r="H1307" t="s">
        <v>43697</v>
      </c>
      <c r="Q1307" t="s">
        <v>33</v>
      </c>
      <c r="Z1307" t="s">
        <v>34</v>
      </c>
      <c r="AA1307" t="s">
        <v>22651</v>
      </c>
      <c r="AB1307" s="1" t="s">
        <v>23351</v>
      </c>
      <c r="AC1307" t="s">
        <v>22580</v>
      </c>
      <c r="AD1307">
        <v>-172667</v>
      </c>
    </row>
    <row r="1308" spans="1:32" hidden="1" x14ac:dyDescent="0.25">
      <c r="A1308">
        <v>471</v>
      </c>
      <c r="B1308" t="s">
        <v>2046</v>
      </c>
      <c r="C1308" t="s">
        <v>80</v>
      </c>
      <c r="F1308">
        <v>0</v>
      </c>
      <c r="G1308" t="s">
        <v>6283</v>
      </c>
      <c r="H1308" t="s">
        <v>43701</v>
      </c>
      <c r="Q1308" t="s">
        <v>33</v>
      </c>
      <c r="AA1308" t="s">
        <v>10261</v>
      </c>
      <c r="AB1308" t="s">
        <v>11761</v>
      </c>
      <c r="AC1308" t="s">
        <v>11762</v>
      </c>
      <c r="AD1308">
        <v>-161211</v>
      </c>
      <c r="AE1308" t="s">
        <v>38</v>
      </c>
      <c r="AF1308">
        <v>98188</v>
      </c>
    </row>
    <row r="1309" spans="1:32" ht="409.5" hidden="1" x14ac:dyDescent="0.25">
      <c r="A1309">
        <v>17449</v>
      </c>
      <c r="B1309" t="s">
        <v>178</v>
      </c>
      <c r="C1309" t="s">
        <v>179</v>
      </c>
      <c r="F1309">
        <v>0</v>
      </c>
      <c r="G1309" t="s">
        <v>180</v>
      </c>
      <c r="H1309" t="s">
        <v>43701</v>
      </c>
      <c r="Q1309" t="s">
        <v>33</v>
      </c>
      <c r="Y1309">
        <v>15</v>
      </c>
      <c r="Z1309" t="s">
        <v>34</v>
      </c>
      <c r="AA1309" t="s">
        <v>181</v>
      </c>
      <c r="AB1309" s="1" t="s">
        <v>20368</v>
      </c>
      <c r="AC1309" t="s">
        <v>20369</v>
      </c>
      <c r="AD1309">
        <v>-181293</v>
      </c>
      <c r="AE1309" t="s">
        <v>38</v>
      </c>
      <c r="AF1309">
        <v>98922</v>
      </c>
    </row>
    <row r="1310" spans="1:32" hidden="1" x14ac:dyDescent="0.25">
      <c r="A1310">
        <v>3869</v>
      </c>
      <c r="B1310" t="s">
        <v>2046</v>
      </c>
      <c r="C1310" t="s">
        <v>80</v>
      </c>
      <c r="F1310">
        <v>0</v>
      </c>
      <c r="H1310" t="s">
        <v>43697</v>
      </c>
      <c r="Q1310" t="s">
        <v>33</v>
      </c>
      <c r="AA1310" t="s">
        <v>13372</v>
      </c>
      <c r="AB1310" t="s">
        <v>13373</v>
      </c>
      <c r="AC1310" t="s">
        <v>13371</v>
      </c>
      <c r="AD1310">
        <v>-171115</v>
      </c>
      <c r="AE1310" t="s">
        <v>38</v>
      </c>
      <c r="AF1310">
        <v>98312</v>
      </c>
    </row>
    <row r="1311" spans="1:32" ht="409.5" hidden="1" x14ac:dyDescent="0.25">
      <c r="A1311">
        <v>1787</v>
      </c>
      <c r="B1311" t="s">
        <v>230</v>
      </c>
      <c r="C1311" t="s">
        <v>45</v>
      </c>
      <c r="F1311">
        <v>0</v>
      </c>
      <c r="H1311" t="s">
        <v>43697</v>
      </c>
      <c r="Q1311" t="s">
        <v>33</v>
      </c>
      <c r="Z1311" t="s">
        <v>34</v>
      </c>
      <c r="AA1311" t="s">
        <v>22325</v>
      </c>
      <c r="AB1311" s="1" t="s">
        <v>23233</v>
      </c>
      <c r="AC1311" t="s">
        <v>22580</v>
      </c>
      <c r="AD1311">
        <v>-171246</v>
      </c>
    </row>
    <row r="1312" spans="1:32" hidden="1" x14ac:dyDescent="0.25">
      <c r="A1312">
        <v>15347</v>
      </c>
      <c r="B1312" t="s">
        <v>68</v>
      </c>
      <c r="C1312" t="s">
        <v>45</v>
      </c>
      <c r="F1312">
        <v>0</v>
      </c>
      <c r="H1312" t="s">
        <v>43697</v>
      </c>
      <c r="Q1312" t="s">
        <v>155</v>
      </c>
      <c r="Z1312" t="s">
        <v>34</v>
      </c>
      <c r="AA1312" t="s">
        <v>22809</v>
      </c>
      <c r="AB1312" t="s">
        <v>22810</v>
      </c>
      <c r="AC1312" t="s">
        <v>22580</v>
      </c>
      <c r="AD1312">
        <v>-160864</v>
      </c>
      <c r="AE1312" t="s">
        <v>243</v>
      </c>
      <c r="AF1312">
        <v>95992</v>
      </c>
    </row>
    <row r="1313" spans="1:32" ht="409.5" hidden="1" x14ac:dyDescent="0.25">
      <c r="A1313">
        <v>16179</v>
      </c>
      <c r="B1313" t="s">
        <v>2046</v>
      </c>
      <c r="C1313" t="s">
        <v>80</v>
      </c>
      <c r="F1313">
        <v>0</v>
      </c>
      <c r="G1313" t="s">
        <v>6829</v>
      </c>
      <c r="H1313" t="s">
        <v>43701</v>
      </c>
      <c r="I1313">
        <v>0</v>
      </c>
      <c r="Q1313" t="s">
        <v>33</v>
      </c>
      <c r="AA1313" t="s">
        <v>6830</v>
      </c>
      <c r="AB1313" s="1" t="s">
        <v>6831</v>
      </c>
      <c r="AC1313" t="s">
        <v>6832</v>
      </c>
      <c r="AD1313" t="s">
        <v>6833</v>
      </c>
      <c r="AE1313" t="s">
        <v>38</v>
      </c>
      <c r="AF1313">
        <v>98837</v>
      </c>
    </row>
    <row r="1314" spans="1:32" hidden="1" x14ac:dyDescent="0.25">
      <c r="A1314">
        <v>16065</v>
      </c>
      <c r="B1314" t="s">
        <v>489</v>
      </c>
      <c r="C1314" t="s">
        <v>45</v>
      </c>
      <c r="F1314">
        <v>0</v>
      </c>
      <c r="H1314" t="s">
        <v>43697</v>
      </c>
      <c r="Q1314" t="s">
        <v>1</v>
      </c>
      <c r="AA1314" t="s">
        <v>35895</v>
      </c>
      <c r="AB1314" t="s">
        <v>35900</v>
      </c>
      <c r="AC1314" t="s">
        <v>35877</v>
      </c>
      <c r="AD1314">
        <v>-181710</v>
      </c>
    </row>
    <row r="1315" spans="1:32" hidden="1" x14ac:dyDescent="0.25">
      <c r="A1315">
        <v>19645</v>
      </c>
      <c r="B1315" t="s">
        <v>2046</v>
      </c>
      <c r="C1315" t="s">
        <v>80</v>
      </c>
      <c r="F1315">
        <v>0</v>
      </c>
      <c r="G1315" t="s">
        <v>6791</v>
      </c>
      <c r="H1315" t="s">
        <v>43701</v>
      </c>
      <c r="Q1315" t="s">
        <v>33</v>
      </c>
      <c r="AA1315" t="s">
        <v>11745</v>
      </c>
      <c r="AB1315" t="s">
        <v>13731</v>
      </c>
      <c r="AC1315" t="s">
        <v>13722</v>
      </c>
      <c r="AD1315">
        <v>-161679</v>
      </c>
      <c r="AE1315" t="s">
        <v>38</v>
      </c>
      <c r="AF1315">
        <v>98033</v>
      </c>
    </row>
    <row r="1316" spans="1:32" ht="409.5" hidden="1" x14ac:dyDescent="0.25">
      <c r="A1316">
        <v>15850</v>
      </c>
      <c r="B1316" t="s">
        <v>230</v>
      </c>
      <c r="C1316" t="s">
        <v>45</v>
      </c>
      <c r="F1316">
        <v>0</v>
      </c>
      <c r="H1316" t="s">
        <v>43697</v>
      </c>
      <c r="Q1316" t="s">
        <v>33</v>
      </c>
      <c r="Z1316" t="s">
        <v>34</v>
      </c>
      <c r="AA1316" t="s">
        <v>22856</v>
      </c>
      <c r="AB1316" s="1" t="s">
        <v>23169</v>
      </c>
      <c r="AC1316" t="s">
        <v>22580</v>
      </c>
      <c r="AD1316">
        <v>-170822</v>
      </c>
    </row>
    <row r="1317" spans="1:32" hidden="1" x14ac:dyDescent="0.25">
      <c r="A1317">
        <v>15836</v>
      </c>
      <c r="B1317" t="s">
        <v>739</v>
      </c>
      <c r="C1317" t="s">
        <v>686</v>
      </c>
      <c r="F1317">
        <v>0</v>
      </c>
      <c r="G1317" t="s">
        <v>6791</v>
      </c>
      <c r="H1317" t="s">
        <v>43701</v>
      </c>
      <c r="Q1317" t="s">
        <v>33</v>
      </c>
      <c r="AA1317" t="s">
        <v>31295</v>
      </c>
      <c r="AB1317" t="s">
        <v>31296</v>
      </c>
      <c r="AC1317" t="s">
        <v>31293</v>
      </c>
      <c r="AD1317">
        <v>-170670</v>
      </c>
      <c r="AE1317" t="s">
        <v>38</v>
      </c>
      <c r="AF1317">
        <v>98033</v>
      </c>
    </row>
    <row r="1318" spans="1:32" ht="409.5" hidden="1" x14ac:dyDescent="0.25">
      <c r="A1318">
        <v>6085</v>
      </c>
      <c r="B1318" t="s">
        <v>276</v>
      </c>
      <c r="C1318" t="s">
        <v>45</v>
      </c>
      <c r="F1318">
        <v>0</v>
      </c>
      <c r="H1318" t="s">
        <v>43697</v>
      </c>
      <c r="I1318">
        <v>0</v>
      </c>
      <c r="Q1318" t="s">
        <v>63</v>
      </c>
      <c r="Z1318" t="s">
        <v>34</v>
      </c>
      <c r="AA1318" t="s">
        <v>4774</v>
      </c>
      <c r="AB1318" s="1" t="s">
        <v>4940</v>
      </c>
      <c r="AC1318" t="s">
        <v>4941</v>
      </c>
      <c r="AD1318" t="s">
        <v>4942</v>
      </c>
    </row>
    <row r="1319" spans="1:32" hidden="1" x14ac:dyDescent="0.25">
      <c r="A1319">
        <v>12164</v>
      </c>
      <c r="B1319" t="s">
        <v>73</v>
      </c>
      <c r="C1319" t="s">
        <v>74</v>
      </c>
      <c r="F1319">
        <v>0</v>
      </c>
      <c r="H1319" t="s">
        <v>43697</v>
      </c>
      <c r="Q1319" t="s">
        <v>63</v>
      </c>
      <c r="Z1319" t="s">
        <v>34</v>
      </c>
      <c r="AA1319" t="s">
        <v>31908</v>
      </c>
      <c r="AB1319" t="s">
        <v>31909</v>
      </c>
      <c r="AC1319" t="s">
        <v>31910</v>
      </c>
      <c r="AD1319">
        <v>-173003</v>
      </c>
      <c r="AE1319" t="s">
        <v>38</v>
      </c>
      <c r="AF1319">
        <v>98055</v>
      </c>
    </row>
    <row r="1320" spans="1:32" hidden="1" x14ac:dyDescent="0.25">
      <c r="A1320">
        <v>13891</v>
      </c>
      <c r="B1320" t="s">
        <v>178</v>
      </c>
      <c r="C1320" t="s">
        <v>179</v>
      </c>
      <c r="F1320">
        <v>0</v>
      </c>
      <c r="G1320" t="s">
        <v>16995</v>
      </c>
      <c r="H1320" t="s">
        <v>43701</v>
      </c>
      <c r="Q1320" t="s">
        <v>33</v>
      </c>
      <c r="Y1320">
        <v>15</v>
      </c>
      <c r="Z1320" t="s">
        <v>34</v>
      </c>
      <c r="AA1320" t="s">
        <v>38341</v>
      </c>
      <c r="AB1320" t="s">
        <v>38342</v>
      </c>
      <c r="AC1320" t="s">
        <v>38343</v>
      </c>
      <c r="AD1320">
        <v>-180736</v>
      </c>
      <c r="AE1320" t="s">
        <v>38</v>
      </c>
    </row>
    <row r="1321" spans="1:32" hidden="1" x14ac:dyDescent="0.25">
      <c r="A1321">
        <v>5873</v>
      </c>
      <c r="B1321" t="s">
        <v>677</v>
      </c>
      <c r="C1321" t="s">
        <v>80</v>
      </c>
      <c r="F1321">
        <v>0</v>
      </c>
      <c r="H1321" t="s">
        <v>43697</v>
      </c>
      <c r="I1321">
        <v>0</v>
      </c>
      <c r="Q1321" t="s">
        <v>33</v>
      </c>
      <c r="AA1321" t="s">
        <v>8209</v>
      </c>
      <c r="AB1321" t="s">
        <v>37058</v>
      </c>
      <c r="AC1321" t="s">
        <v>37059</v>
      </c>
      <c r="AD1321" t="s">
        <v>37060</v>
      </c>
      <c r="AE1321" t="s">
        <v>38</v>
      </c>
      <c r="AF1321">
        <v>98032</v>
      </c>
    </row>
    <row r="1322" spans="1:32" ht="409.5" hidden="1" x14ac:dyDescent="0.25">
      <c r="A1322">
        <v>12944</v>
      </c>
      <c r="B1322" t="s">
        <v>96</v>
      </c>
      <c r="C1322" t="s">
        <v>97</v>
      </c>
      <c r="F1322">
        <v>0</v>
      </c>
      <c r="H1322" t="s">
        <v>43697</v>
      </c>
      <c r="Q1322" t="s">
        <v>63</v>
      </c>
      <c r="Z1322" t="s">
        <v>34</v>
      </c>
      <c r="AA1322" t="s">
        <v>40796</v>
      </c>
      <c r="AB1322" s="1" t="s">
        <v>40797</v>
      </c>
      <c r="AC1322" t="s">
        <v>40798</v>
      </c>
      <c r="AD1322">
        <v>-173311</v>
      </c>
    </row>
    <row r="1323" spans="1:32" x14ac:dyDescent="0.25">
      <c r="A1323">
        <v>8831</v>
      </c>
      <c r="B1323" t="s">
        <v>334</v>
      </c>
      <c r="C1323" t="s">
        <v>45</v>
      </c>
      <c r="F1323">
        <v>0</v>
      </c>
      <c r="G1323" t="s">
        <v>20250</v>
      </c>
      <c r="H1323" t="s">
        <v>43701</v>
      </c>
      <c r="Q1323" t="s">
        <v>33</v>
      </c>
      <c r="Z1323" t="s">
        <v>34</v>
      </c>
      <c r="AA1323" t="s">
        <v>22787</v>
      </c>
      <c r="AB1323" t="s">
        <v>23937</v>
      </c>
      <c r="AC1323" t="s">
        <v>23605</v>
      </c>
      <c r="AD1323">
        <v>-161087</v>
      </c>
      <c r="AE1323" t="s">
        <v>102</v>
      </c>
      <c r="AF1323">
        <v>97302</v>
      </c>
    </row>
    <row r="1324" spans="1:32" ht="409.5" hidden="1" x14ac:dyDescent="0.25">
      <c r="A1324">
        <v>9206</v>
      </c>
      <c r="B1324" t="s">
        <v>276</v>
      </c>
      <c r="C1324" t="s">
        <v>45</v>
      </c>
      <c r="F1324">
        <v>0</v>
      </c>
      <c r="H1324" t="s">
        <v>43697</v>
      </c>
      <c r="Q1324" t="s">
        <v>33</v>
      </c>
      <c r="Z1324" t="s">
        <v>34</v>
      </c>
      <c r="AA1324" t="s">
        <v>22350</v>
      </c>
      <c r="AB1324" s="1" t="s">
        <v>37774</v>
      </c>
      <c r="AC1324" t="s">
        <v>37775</v>
      </c>
      <c r="AD1324">
        <v>-161185</v>
      </c>
    </row>
    <row r="1325" spans="1:32" ht="409.5" hidden="1" x14ac:dyDescent="0.25">
      <c r="A1325">
        <v>5514</v>
      </c>
      <c r="B1325" t="s">
        <v>96</v>
      </c>
      <c r="C1325" t="s">
        <v>97</v>
      </c>
      <c r="F1325">
        <v>0</v>
      </c>
      <c r="G1325" t="s">
        <v>2860</v>
      </c>
      <c r="H1325" t="s">
        <v>43699</v>
      </c>
      <c r="O1325" t="s">
        <v>38776</v>
      </c>
      <c r="P1325" t="s">
        <v>465</v>
      </c>
      <c r="Q1325" t="s">
        <v>33</v>
      </c>
      <c r="X1325" t="s">
        <v>38777</v>
      </c>
      <c r="Y1325">
        <v>30</v>
      </c>
      <c r="Z1325" t="s">
        <v>34</v>
      </c>
      <c r="AA1325" t="s">
        <v>152</v>
      </c>
      <c r="AB1325" s="1" t="s">
        <v>38778</v>
      </c>
      <c r="AC1325" t="s">
        <v>38775</v>
      </c>
      <c r="AD1325">
        <v>-171993</v>
      </c>
      <c r="AE1325" t="s">
        <v>38</v>
      </c>
      <c r="AF1325">
        <v>98401</v>
      </c>
    </row>
    <row r="1326" spans="1:32" hidden="1" x14ac:dyDescent="0.25">
      <c r="A1326">
        <v>14838</v>
      </c>
      <c r="B1326" t="s">
        <v>344</v>
      </c>
      <c r="C1326" t="s">
        <v>31</v>
      </c>
      <c r="F1326">
        <v>0</v>
      </c>
      <c r="H1326" t="s">
        <v>43697</v>
      </c>
      <c r="I1326">
        <v>0</v>
      </c>
      <c r="Q1326" t="s">
        <v>33</v>
      </c>
      <c r="Z1326" t="s">
        <v>34</v>
      </c>
      <c r="AA1326" t="s">
        <v>18667</v>
      </c>
      <c r="AB1326" t="s">
        <v>19733</v>
      </c>
      <c r="AC1326" t="s">
        <v>19733</v>
      </c>
      <c r="AD1326" t="s">
        <v>19734</v>
      </c>
      <c r="AE1326" t="s">
        <v>38</v>
      </c>
      <c r="AF1326">
        <v>98683</v>
      </c>
    </row>
    <row r="1327" spans="1:32" hidden="1" x14ac:dyDescent="0.25">
      <c r="A1327">
        <v>4386</v>
      </c>
      <c r="B1327" t="s">
        <v>677</v>
      </c>
      <c r="C1327" t="s">
        <v>80</v>
      </c>
      <c r="F1327">
        <v>0</v>
      </c>
      <c r="G1327" t="s">
        <v>13185</v>
      </c>
      <c r="H1327" t="s">
        <v>43698</v>
      </c>
      <c r="I1327">
        <v>0</v>
      </c>
      <c r="Q1327" t="s">
        <v>33</v>
      </c>
      <c r="AA1327" t="s">
        <v>13186</v>
      </c>
      <c r="AB1327" t="s">
        <v>13187</v>
      </c>
      <c r="AC1327" t="s">
        <v>13188</v>
      </c>
      <c r="AD1327" t="s">
        <v>13189</v>
      </c>
      <c r="AE1327" t="s">
        <v>816</v>
      </c>
      <c r="AF1327">
        <v>80217</v>
      </c>
    </row>
    <row r="1328" spans="1:32" hidden="1" x14ac:dyDescent="0.25">
      <c r="A1328">
        <v>10592</v>
      </c>
      <c r="B1328" t="s">
        <v>2046</v>
      </c>
      <c r="C1328" t="s">
        <v>80</v>
      </c>
      <c r="F1328">
        <v>0</v>
      </c>
      <c r="G1328" t="s">
        <v>990</v>
      </c>
      <c r="H1328" t="s">
        <v>43701</v>
      </c>
      <c r="I1328">
        <v>0</v>
      </c>
      <c r="Q1328" t="s">
        <v>33</v>
      </c>
      <c r="AA1328" t="s">
        <v>11887</v>
      </c>
      <c r="AB1328" t="s">
        <v>11888</v>
      </c>
      <c r="AC1328" t="s">
        <v>11889</v>
      </c>
      <c r="AD1328" t="s">
        <v>11890</v>
      </c>
      <c r="AE1328" t="s">
        <v>38</v>
      </c>
      <c r="AF1328">
        <v>98684</v>
      </c>
    </row>
    <row r="1329" spans="1:32" hidden="1" x14ac:dyDescent="0.25">
      <c r="A1329">
        <v>17416</v>
      </c>
      <c r="B1329" t="s">
        <v>2046</v>
      </c>
      <c r="C1329" t="s">
        <v>80</v>
      </c>
      <c r="F1329">
        <v>0</v>
      </c>
      <c r="G1329" t="s">
        <v>1961</v>
      </c>
      <c r="H1329" t="s">
        <v>43698</v>
      </c>
      <c r="Q1329" t="s">
        <v>33</v>
      </c>
      <c r="AA1329" t="s">
        <v>15996</v>
      </c>
      <c r="AB1329" t="s">
        <v>15997</v>
      </c>
      <c r="AC1329" t="s">
        <v>15998</v>
      </c>
      <c r="AD1329">
        <v>-180416</v>
      </c>
      <c r="AE1329" t="s">
        <v>38</v>
      </c>
      <c r="AF1329">
        <v>98105</v>
      </c>
    </row>
    <row r="1330" spans="1:32" ht="210" hidden="1" x14ac:dyDescent="0.25">
      <c r="A1330">
        <v>373</v>
      </c>
      <c r="B1330" t="s">
        <v>230</v>
      </c>
      <c r="C1330" t="s">
        <v>45</v>
      </c>
      <c r="F1330">
        <v>0</v>
      </c>
      <c r="H1330" t="s">
        <v>43697</v>
      </c>
      <c r="Q1330" t="s">
        <v>33</v>
      </c>
      <c r="Z1330" t="s">
        <v>34</v>
      </c>
      <c r="AA1330" t="s">
        <v>22669</v>
      </c>
      <c r="AB1330" s="1" t="s">
        <v>22973</v>
      </c>
      <c r="AC1330" t="s">
        <v>22580</v>
      </c>
      <c r="AD1330">
        <v>-162705</v>
      </c>
    </row>
    <row r="1331" spans="1:32" ht="390" hidden="1" x14ac:dyDescent="0.25">
      <c r="A1331">
        <v>5919</v>
      </c>
      <c r="B1331" t="s">
        <v>164</v>
      </c>
      <c r="C1331" t="s">
        <v>165</v>
      </c>
      <c r="F1331">
        <v>0</v>
      </c>
      <c r="G1331" t="s">
        <v>234</v>
      </c>
      <c r="H1331" t="s">
        <v>43699</v>
      </c>
      <c r="I1331">
        <v>0</v>
      </c>
      <c r="Q1331" t="s">
        <v>155</v>
      </c>
      <c r="AA1331" t="s">
        <v>9061</v>
      </c>
      <c r="AB1331" s="1" t="s">
        <v>39524</v>
      </c>
      <c r="AC1331" t="s">
        <v>39525</v>
      </c>
      <c r="AD1331" t="s">
        <v>39526</v>
      </c>
      <c r="AE1331" t="s">
        <v>38</v>
      </c>
      <c r="AF1331">
        <v>98168</v>
      </c>
    </row>
    <row r="1332" spans="1:32" hidden="1" x14ac:dyDescent="0.25">
      <c r="A1332">
        <v>7204</v>
      </c>
      <c r="B1332" t="s">
        <v>244</v>
      </c>
      <c r="C1332" t="s">
        <v>245</v>
      </c>
      <c r="F1332">
        <v>0</v>
      </c>
      <c r="H1332" t="s">
        <v>43697</v>
      </c>
      <c r="Q1332" t="s">
        <v>33</v>
      </c>
      <c r="Z1332" t="s">
        <v>34</v>
      </c>
      <c r="AA1332" t="s">
        <v>2420</v>
      </c>
      <c r="AB1332" t="s">
        <v>2421</v>
      </c>
      <c r="AC1332" t="s">
        <v>2421</v>
      </c>
      <c r="AD1332">
        <v>-161585</v>
      </c>
      <c r="AE1332" t="s">
        <v>38</v>
      </c>
      <c r="AF1332">
        <v>98801</v>
      </c>
    </row>
    <row r="1333" spans="1:32" ht="210" hidden="1" x14ac:dyDescent="0.25">
      <c r="A1333">
        <v>3965</v>
      </c>
      <c r="B1333" t="s">
        <v>230</v>
      </c>
      <c r="C1333" t="s">
        <v>45</v>
      </c>
      <c r="F1333">
        <v>0</v>
      </c>
      <c r="H1333" t="s">
        <v>43697</v>
      </c>
      <c r="Q1333" t="s">
        <v>33</v>
      </c>
      <c r="AA1333" t="s">
        <v>1994</v>
      </c>
      <c r="AB1333" s="1" t="s">
        <v>1995</v>
      </c>
      <c r="AC1333" t="s">
        <v>1865</v>
      </c>
      <c r="AD1333">
        <v>-180165</v>
      </c>
    </row>
    <row r="1334" spans="1:32" hidden="1" x14ac:dyDescent="0.25">
      <c r="A1334">
        <v>1741</v>
      </c>
      <c r="B1334" t="s">
        <v>677</v>
      </c>
      <c r="C1334" t="s">
        <v>80</v>
      </c>
      <c r="F1334">
        <v>0</v>
      </c>
      <c r="G1334" t="s">
        <v>6335</v>
      </c>
      <c r="H1334" t="s">
        <v>43701</v>
      </c>
      <c r="I1334">
        <v>0</v>
      </c>
      <c r="Q1334" t="s">
        <v>33</v>
      </c>
      <c r="AA1334" t="s">
        <v>6336</v>
      </c>
      <c r="AB1334" t="s">
        <v>14763</v>
      </c>
      <c r="AC1334" t="s">
        <v>14764</v>
      </c>
      <c r="AD1334" t="s">
        <v>14765</v>
      </c>
      <c r="AE1334" t="s">
        <v>38</v>
      </c>
      <c r="AF1334">
        <v>98273</v>
      </c>
    </row>
    <row r="1335" spans="1:32" hidden="1" x14ac:dyDescent="0.25">
      <c r="A1335">
        <v>18546</v>
      </c>
      <c r="B1335" t="s">
        <v>68</v>
      </c>
      <c r="C1335" t="s">
        <v>45</v>
      </c>
      <c r="F1335">
        <v>0</v>
      </c>
      <c r="H1335" t="s">
        <v>43697</v>
      </c>
      <c r="Q1335" t="s">
        <v>155</v>
      </c>
      <c r="Z1335" t="s">
        <v>34</v>
      </c>
      <c r="AA1335" t="s">
        <v>39671</v>
      </c>
      <c r="AB1335" t="s">
        <v>39672</v>
      </c>
      <c r="AC1335" t="s">
        <v>39673</v>
      </c>
      <c r="AD1335">
        <v>-170476</v>
      </c>
    </row>
    <row r="1336" spans="1:32" hidden="1" x14ac:dyDescent="0.25">
      <c r="A1336">
        <v>7686</v>
      </c>
      <c r="B1336" t="s">
        <v>73</v>
      </c>
      <c r="C1336" t="s">
        <v>74</v>
      </c>
      <c r="F1336">
        <v>0</v>
      </c>
      <c r="H1336" t="s">
        <v>43697</v>
      </c>
      <c r="I1336">
        <v>0</v>
      </c>
      <c r="Q1336" t="s">
        <v>33</v>
      </c>
      <c r="AA1336" t="s">
        <v>1302</v>
      </c>
      <c r="AB1336" t="s">
        <v>39548</v>
      </c>
      <c r="AC1336" t="s">
        <v>39549</v>
      </c>
      <c r="AD1336" t="s">
        <v>39550</v>
      </c>
    </row>
    <row r="1337" spans="1:32" ht="375" hidden="1" x14ac:dyDescent="0.25">
      <c r="A1337">
        <v>18799</v>
      </c>
      <c r="B1337" t="s">
        <v>164</v>
      </c>
      <c r="C1337" t="s">
        <v>165</v>
      </c>
      <c r="F1337">
        <v>0</v>
      </c>
      <c r="H1337" t="s">
        <v>43697</v>
      </c>
      <c r="I1337">
        <v>0</v>
      </c>
      <c r="Q1337" t="s">
        <v>33</v>
      </c>
      <c r="AA1337" t="s">
        <v>21272</v>
      </c>
      <c r="AB1337" s="1" t="s">
        <v>38921</v>
      </c>
      <c r="AC1337" t="s">
        <v>38922</v>
      </c>
      <c r="AD1337" t="s">
        <v>38923</v>
      </c>
      <c r="AE1337" t="s">
        <v>38</v>
      </c>
      <c r="AF1337">
        <v>98105</v>
      </c>
    </row>
    <row r="1338" spans="1:32" hidden="1" x14ac:dyDescent="0.25">
      <c r="A1338">
        <v>15905</v>
      </c>
      <c r="B1338" t="s">
        <v>178</v>
      </c>
      <c r="F1338">
        <v>0</v>
      </c>
      <c r="H1338" t="s">
        <v>43697</v>
      </c>
      <c r="I1338">
        <v>0</v>
      </c>
      <c r="Q1338" t="s">
        <v>33</v>
      </c>
      <c r="Z1338" t="s">
        <v>34</v>
      </c>
      <c r="AA1338" t="s">
        <v>29115</v>
      </c>
      <c r="AB1338" t="s">
        <v>29116</v>
      </c>
      <c r="AC1338" t="s">
        <v>29116</v>
      </c>
      <c r="AD1338" t="s">
        <v>29117</v>
      </c>
    </row>
    <row r="1339" spans="1:32" hidden="1" x14ac:dyDescent="0.25">
      <c r="A1339">
        <v>3088</v>
      </c>
      <c r="B1339" t="s">
        <v>30</v>
      </c>
      <c r="C1339" t="s">
        <v>31</v>
      </c>
      <c r="F1339">
        <v>0</v>
      </c>
      <c r="H1339" t="s">
        <v>43697</v>
      </c>
      <c r="Q1339" t="s">
        <v>33</v>
      </c>
      <c r="Z1339" t="s">
        <v>34</v>
      </c>
      <c r="AA1339" t="s">
        <v>38170</v>
      </c>
      <c r="AB1339" t="s">
        <v>38171</v>
      </c>
      <c r="AC1339" t="s">
        <v>38172</v>
      </c>
      <c r="AD1339">
        <v>-160450</v>
      </c>
      <c r="AE1339" t="s">
        <v>38</v>
      </c>
      <c r="AF1339">
        <v>98405</v>
      </c>
    </row>
    <row r="1340" spans="1:32" ht="409.5" hidden="1" x14ac:dyDescent="0.25">
      <c r="A1340">
        <v>7572</v>
      </c>
      <c r="B1340" t="s">
        <v>685</v>
      </c>
      <c r="C1340" t="s">
        <v>686</v>
      </c>
      <c r="F1340">
        <v>0</v>
      </c>
      <c r="G1340" t="s">
        <v>5901</v>
      </c>
      <c r="H1340" t="s">
        <v>43701</v>
      </c>
      <c r="I1340">
        <v>0</v>
      </c>
      <c r="Q1340" t="s">
        <v>33</v>
      </c>
      <c r="AA1340" t="s">
        <v>29324</v>
      </c>
      <c r="AB1340" s="1" t="s">
        <v>34339</v>
      </c>
      <c r="AC1340" t="s">
        <v>34337</v>
      </c>
      <c r="AD1340" t="s">
        <v>34340</v>
      </c>
    </row>
    <row r="1341" spans="1:32" ht="409.5" hidden="1" x14ac:dyDescent="0.25">
      <c r="A1341">
        <v>9661</v>
      </c>
      <c r="B1341" t="s">
        <v>244</v>
      </c>
      <c r="C1341" t="s">
        <v>245</v>
      </c>
      <c r="F1341">
        <v>0</v>
      </c>
      <c r="H1341" t="s">
        <v>43697</v>
      </c>
      <c r="I1341">
        <v>0</v>
      </c>
      <c r="Q1341" t="s">
        <v>33</v>
      </c>
      <c r="Z1341" t="s">
        <v>34</v>
      </c>
      <c r="AA1341" t="s">
        <v>246</v>
      </c>
      <c r="AB1341" s="1" t="s">
        <v>35848</v>
      </c>
      <c r="AC1341" t="s">
        <v>35849</v>
      </c>
      <c r="AD1341" t="s">
        <v>35850</v>
      </c>
      <c r="AE1341" t="s">
        <v>38</v>
      </c>
      <c r="AF1341">
        <v>98801</v>
      </c>
    </row>
    <row r="1342" spans="1:32" hidden="1" x14ac:dyDescent="0.25">
      <c r="A1342">
        <v>16037</v>
      </c>
      <c r="B1342" t="s">
        <v>489</v>
      </c>
      <c r="C1342" t="s">
        <v>45</v>
      </c>
      <c r="F1342">
        <v>0</v>
      </c>
      <c r="H1342" t="s">
        <v>43697</v>
      </c>
      <c r="Q1342" t="s">
        <v>33</v>
      </c>
      <c r="Z1342" t="s">
        <v>34</v>
      </c>
      <c r="AA1342" t="s">
        <v>9819</v>
      </c>
      <c r="AB1342" t="s">
        <v>9820</v>
      </c>
      <c r="AC1342" t="s">
        <v>9821</v>
      </c>
      <c r="AD1342">
        <v>-173067</v>
      </c>
      <c r="AE1342" t="s">
        <v>38</v>
      </c>
      <c r="AF1342">
        <v>98052</v>
      </c>
    </row>
    <row r="1343" spans="1:32" hidden="1" x14ac:dyDescent="0.25">
      <c r="A1343">
        <v>7789</v>
      </c>
      <c r="B1343" t="s">
        <v>79</v>
      </c>
      <c r="C1343" t="s">
        <v>80</v>
      </c>
      <c r="F1343">
        <v>0</v>
      </c>
      <c r="G1343" t="s">
        <v>6216</v>
      </c>
      <c r="H1343" t="s">
        <v>43701</v>
      </c>
      <c r="Q1343" t="s">
        <v>33</v>
      </c>
      <c r="AA1343" t="s">
        <v>6217</v>
      </c>
      <c r="AB1343" t="s">
        <v>25901</v>
      </c>
      <c r="AC1343" t="s">
        <v>25902</v>
      </c>
      <c r="AD1343">
        <v>-172233</v>
      </c>
      <c r="AE1343" t="s">
        <v>38</v>
      </c>
      <c r="AF1343">
        <v>98065</v>
      </c>
    </row>
    <row r="1344" spans="1:32" hidden="1" x14ac:dyDescent="0.25">
      <c r="A1344">
        <v>7438</v>
      </c>
      <c r="B1344" t="s">
        <v>124</v>
      </c>
      <c r="C1344" t="s">
        <v>45</v>
      </c>
      <c r="F1344">
        <v>0</v>
      </c>
      <c r="H1344" t="s">
        <v>43697</v>
      </c>
      <c r="I1344">
        <v>0</v>
      </c>
      <c r="Q1344" t="s">
        <v>63</v>
      </c>
      <c r="Z1344" t="s">
        <v>34</v>
      </c>
      <c r="AA1344" t="s">
        <v>5321</v>
      </c>
      <c r="AB1344" t="s">
        <v>5337</v>
      </c>
      <c r="AC1344" t="s">
        <v>5338</v>
      </c>
      <c r="AD1344" t="s">
        <v>5339</v>
      </c>
    </row>
    <row r="1345" spans="1:32" hidden="1" x14ac:dyDescent="0.25">
      <c r="A1345">
        <v>12337</v>
      </c>
      <c r="B1345" t="s">
        <v>2046</v>
      </c>
      <c r="C1345" t="s">
        <v>80</v>
      </c>
      <c r="F1345">
        <v>0</v>
      </c>
      <c r="G1345" t="s">
        <v>7533</v>
      </c>
      <c r="H1345" t="s">
        <v>43701</v>
      </c>
      <c r="I1345">
        <v>0</v>
      </c>
      <c r="Q1345" t="s">
        <v>33</v>
      </c>
      <c r="AA1345" t="s">
        <v>7534</v>
      </c>
      <c r="AB1345" t="s">
        <v>15148</v>
      </c>
      <c r="AC1345" t="s">
        <v>15149</v>
      </c>
      <c r="AD1345" t="s">
        <v>15150</v>
      </c>
      <c r="AE1345" t="s">
        <v>38</v>
      </c>
      <c r="AF1345">
        <v>98057</v>
      </c>
    </row>
    <row r="1346" spans="1:32" hidden="1" x14ac:dyDescent="0.25">
      <c r="A1346">
        <v>4111</v>
      </c>
      <c r="B1346" t="s">
        <v>2046</v>
      </c>
      <c r="C1346" t="s">
        <v>80</v>
      </c>
      <c r="F1346">
        <v>0</v>
      </c>
      <c r="G1346" t="s">
        <v>7677</v>
      </c>
      <c r="H1346" t="s">
        <v>43701</v>
      </c>
      <c r="Q1346" t="s">
        <v>33</v>
      </c>
      <c r="AA1346" t="s">
        <v>12814</v>
      </c>
      <c r="AB1346" t="s">
        <v>12815</v>
      </c>
      <c r="AC1346" t="s">
        <v>12816</v>
      </c>
      <c r="AD1346">
        <v>-171906</v>
      </c>
      <c r="AE1346" t="s">
        <v>38</v>
      </c>
      <c r="AF1346">
        <v>98332</v>
      </c>
    </row>
    <row r="1347" spans="1:32" ht="409.5" hidden="1" x14ac:dyDescent="0.25">
      <c r="A1347">
        <v>19149</v>
      </c>
      <c r="B1347" t="s">
        <v>3712</v>
      </c>
      <c r="C1347" t="s">
        <v>16820</v>
      </c>
      <c r="F1347">
        <v>0</v>
      </c>
      <c r="H1347" t="s">
        <v>43697</v>
      </c>
      <c r="I1347">
        <v>0</v>
      </c>
      <c r="Q1347" t="s">
        <v>33</v>
      </c>
      <c r="AA1347" t="s">
        <v>39050</v>
      </c>
      <c r="AB1347" s="1" t="s">
        <v>41108</v>
      </c>
      <c r="AC1347" t="s">
        <v>41073</v>
      </c>
      <c r="AD1347" t="s">
        <v>41109</v>
      </c>
    </row>
    <row r="1348" spans="1:32" hidden="1" x14ac:dyDescent="0.25">
      <c r="A1348">
        <v>1033</v>
      </c>
      <c r="B1348" t="s">
        <v>124</v>
      </c>
      <c r="C1348" t="s">
        <v>45</v>
      </c>
      <c r="F1348">
        <v>0</v>
      </c>
      <c r="H1348" t="s">
        <v>43697</v>
      </c>
      <c r="I1348">
        <v>0</v>
      </c>
      <c r="Q1348" t="s">
        <v>33</v>
      </c>
      <c r="AA1348" t="s">
        <v>12339</v>
      </c>
      <c r="AB1348" t="s">
        <v>41298</v>
      </c>
      <c r="AC1348" t="s">
        <v>41299</v>
      </c>
      <c r="AD1348" t="s">
        <v>41300</v>
      </c>
    </row>
    <row r="1349" spans="1:32" hidden="1" x14ac:dyDescent="0.25">
      <c r="A1349">
        <v>1538</v>
      </c>
      <c r="B1349" t="s">
        <v>2046</v>
      </c>
      <c r="C1349" t="s">
        <v>80</v>
      </c>
      <c r="F1349">
        <v>0</v>
      </c>
      <c r="G1349" t="s">
        <v>6805</v>
      </c>
      <c r="H1349" t="s">
        <v>43701</v>
      </c>
      <c r="Q1349" t="s">
        <v>33</v>
      </c>
      <c r="AA1349" t="s">
        <v>6806</v>
      </c>
      <c r="AB1349" t="s">
        <v>13778</v>
      </c>
      <c r="AC1349" t="s">
        <v>13779</v>
      </c>
      <c r="AD1349">
        <v>-161842</v>
      </c>
      <c r="AE1349" t="s">
        <v>38</v>
      </c>
      <c r="AF1349">
        <v>98632</v>
      </c>
    </row>
    <row r="1350" spans="1:32" ht="409.5" hidden="1" x14ac:dyDescent="0.25">
      <c r="A1350">
        <v>8754</v>
      </c>
      <c r="B1350" t="s">
        <v>1203</v>
      </c>
      <c r="C1350" t="s">
        <v>45</v>
      </c>
      <c r="F1350">
        <v>0</v>
      </c>
      <c r="H1350" t="s">
        <v>43697</v>
      </c>
      <c r="I1350">
        <v>0</v>
      </c>
      <c r="O1350" t="s">
        <v>37242</v>
      </c>
      <c r="P1350" t="s">
        <v>931</v>
      </c>
      <c r="Q1350" t="s">
        <v>168</v>
      </c>
      <c r="Z1350" t="s">
        <v>34</v>
      </c>
      <c r="AA1350" t="s">
        <v>37243</v>
      </c>
      <c r="AB1350" s="1" t="s">
        <v>37244</v>
      </c>
      <c r="AC1350" t="s">
        <v>37245</v>
      </c>
      <c r="AD1350" t="s">
        <v>37246</v>
      </c>
      <c r="AE1350" t="s">
        <v>38</v>
      </c>
      <c r="AF1350">
        <v>98382</v>
      </c>
    </row>
    <row r="1351" spans="1:32" hidden="1" x14ac:dyDescent="0.25">
      <c r="A1351">
        <v>10139</v>
      </c>
      <c r="B1351" t="s">
        <v>276</v>
      </c>
      <c r="C1351" t="s">
        <v>45</v>
      </c>
      <c r="F1351">
        <v>0</v>
      </c>
      <c r="H1351" t="s">
        <v>43697</v>
      </c>
      <c r="I1351">
        <v>0</v>
      </c>
      <c r="P1351" t="s">
        <v>849</v>
      </c>
      <c r="Q1351" t="s">
        <v>33</v>
      </c>
      <c r="Z1351" t="s">
        <v>34</v>
      </c>
      <c r="AA1351" t="s">
        <v>17260</v>
      </c>
      <c r="AB1351" t="s">
        <v>17261</v>
      </c>
      <c r="AC1351" t="s">
        <v>17262</v>
      </c>
      <c r="AD1351" t="s">
        <v>17263</v>
      </c>
    </row>
    <row r="1352" spans="1:32" hidden="1" x14ac:dyDescent="0.25">
      <c r="A1352">
        <v>6827</v>
      </c>
      <c r="B1352" t="s">
        <v>68</v>
      </c>
      <c r="C1352" t="s">
        <v>45</v>
      </c>
      <c r="F1352">
        <v>0</v>
      </c>
      <c r="H1352" t="s">
        <v>43697</v>
      </c>
      <c r="Q1352" t="s">
        <v>33</v>
      </c>
      <c r="Z1352" t="s">
        <v>34</v>
      </c>
      <c r="AA1352" t="s">
        <v>867</v>
      </c>
      <c r="AB1352" t="s">
        <v>868</v>
      </c>
      <c r="AC1352" t="s">
        <v>869</v>
      </c>
      <c r="AD1352">
        <v>-171924</v>
      </c>
    </row>
    <row r="1353" spans="1:32" hidden="1" x14ac:dyDescent="0.25">
      <c r="A1353">
        <v>1060</v>
      </c>
      <c r="B1353" t="s">
        <v>739</v>
      </c>
      <c r="C1353" t="s">
        <v>686</v>
      </c>
      <c r="F1353">
        <v>0</v>
      </c>
      <c r="G1353" t="s">
        <v>3342</v>
      </c>
      <c r="H1353" t="s">
        <v>43701</v>
      </c>
      <c r="Q1353" t="s">
        <v>33</v>
      </c>
      <c r="AA1353" t="s">
        <v>30112</v>
      </c>
      <c r="AB1353" t="s">
        <v>30113</v>
      </c>
      <c r="AC1353" t="s">
        <v>30101</v>
      </c>
      <c r="AD1353">
        <v>-162446</v>
      </c>
      <c r="AE1353" t="s">
        <v>38</v>
      </c>
      <c r="AF1353">
        <v>98103</v>
      </c>
    </row>
    <row r="1354" spans="1:32" hidden="1" x14ac:dyDescent="0.25">
      <c r="A1354">
        <v>19869</v>
      </c>
      <c r="B1354" t="s">
        <v>79</v>
      </c>
      <c r="C1354" t="s">
        <v>80</v>
      </c>
      <c r="F1354">
        <v>0</v>
      </c>
      <c r="G1354" t="s">
        <v>6962</v>
      </c>
      <c r="H1354" t="s">
        <v>43701</v>
      </c>
      <c r="Q1354" t="s">
        <v>33</v>
      </c>
      <c r="AA1354" t="s">
        <v>26537</v>
      </c>
      <c r="AB1354" t="s">
        <v>26538</v>
      </c>
      <c r="AC1354" t="s">
        <v>26539</v>
      </c>
      <c r="AD1354">
        <v>-171855</v>
      </c>
      <c r="AE1354" t="s">
        <v>38</v>
      </c>
      <c r="AF1354">
        <v>98028</v>
      </c>
    </row>
    <row r="1355" spans="1:32" hidden="1" x14ac:dyDescent="0.25">
      <c r="A1355">
        <v>19735</v>
      </c>
      <c r="B1355" t="s">
        <v>334</v>
      </c>
      <c r="C1355" t="s">
        <v>45</v>
      </c>
      <c r="F1355">
        <v>0</v>
      </c>
      <c r="H1355" t="s">
        <v>43697</v>
      </c>
      <c r="Q1355" t="s">
        <v>33</v>
      </c>
      <c r="Y1355">
        <v>15</v>
      </c>
      <c r="Z1355" t="s">
        <v>34</v>
      </c>
      <c r="AA1355" t="s">
        <v>28029</v>
      </c>
      <c r="AB1355" t="s">
        <v>28030</v>
      </c>
      <c r="AC1355" t="s">
        <v>28031</v>
      </c>
      <c r="AD1355">
        <v>-181586</v>
      </c>
      <c r="AE1355" t="s">
        <v>102</v>
      </c>
      <c r="AF1355">
        <v>97239</v>
      </c>
    </row>
    <row r="1356" spans="1:32" ht="255" hidden="1" x14ac:dyDescent="0.25">
      <c r="A1356">
        <v>12050</v>
      </c>
      <c r="B1356" t="s">
        <v>230</v>
      </c>
      <c r="C1356" t="s">
        <v>45</v>
      </c>
      <c r="F1356">
        <v>0</v>
      </c>
      <c r="H1356" t="s">
        <v>43697</v>
      </c>
      <c r="Q1356" t="s">
        <v>33</v>
      </c>
      <c r="Z1356" t="s">
        <v>34</v>
      </c>
      <c r="AA1356" t="s">
        <v>22669</v>
      </c>
      <c r="AB1356" s="1" t="s">
        <v>23110</v>
      </c>
      <c r="AC1356" t="s">
        <v>22580</v>
      </c>
      <c r="AD1356">
        <v>-170282</v>
      </c>
    </row>
    <row r="1357" spans="1:32" hidden="1" x14ac:dyDescent="0.25">
      <c r="A1357">
        <v>4590</v>
      </c>
      <c r="B1357" t="s">
        <v>178</v>
      </c>
      <c r="C1357" t="s">
        <v>179</v>
      </c>
      <c r="F1357">
        <v>0</v>
      </c>
      <c r="H1357" t="s">
        <v>43697</v>
      </c>
      <c r="Q1357" t="s">
        <v>33</v>
      </c>
      <c r="Z1357" t="s">
        <v>34</v>
      </c>
      <c r="AA1357" t="s">
        <v>27527</v>
      </c>
      <c r="AB1357" t="s">
        <v>27528</v>
      </c>
      <c r="AC1357" t="s">
        <v>27529</v>
      </c>
      <c r="AD1357">
        <v>-162471</v>
      </c>
      <c r="AE1357" t="s">
        <v>38</v>
      </c>
      <c r="AF1357">
        <v>98499</v>
      </c>
    </row>
    <row r="1358" spans="1:32" ht="409.5" x14ac:dyDescent="0.25">
      <c r="A1358">
        <v>13662</v>
      </c>
      <c r="B1358" t="s">
        <v>3712</v>
      </c>
      <c r="C1358" t="s">
        <v>16820</v>
      </c>
      <c r="F1358">
        <v>0</v>
      </c>
      <c r="G1358" t="s">
        <v>20250</v>
      </c>
      <c r="H1358" t="s">
        <v>43701</v>
      </c>
      <c r="I1358">
        <v>0</v>
      </c>
      <c r="Q1358" t="s">
        <v>63</v>
      </c>
      <c r="Z1358" t="s">
        <v>34</v>
      </c>
      <c r="AA1358" t="s">
        <v>22796</v>
      </c>
      <c r="AB1358" s="1" t="s">
        <v>24544</v>
      </c>
      <c r="AC1358" t="s">
        <v>24027</v>
      </c>
      <c r="AD1358" t="s">
        <v>24545</v>
      </c>
      <c r="AE1358" t="s">
        <v>102</v>
      </c>
      <c r="AF1358">
        <v>97302</v>
      </c>
    </row>
    <row r="1359" spans="1:32" hidden="1" x14ac:dyDescent="0.25">
      <c r="A1359">
        <v>13982</v>
      </c>
      <c r="B1359" t="s">
        <v>685</v>
      </c>
      <c r="C1359" t="s">
        <v>686</v>
      </c>
      <c r="F1359">
        <v>0</v>
      </c>
      <c r="G1359" t="s">
        <v>26962</v>
      </c>
      <c r="H1359" t="s">
        <v>43701</v>
      </c>
      <c r="I1359">
        <v>0</v>
      </c>
      <c r="Q1359" t="s">
        <v>33</v>
      </c>
      <c r="AA1359" t="s">
        <v>32897</v>
      </c>
      <c r="AB1359" t="s">
        <v>35349</v>
      </c>
      <c r="AC1359" t="s">
        <v>35350</v>
      </c>
      <c r="AD1359" t="s">
        <v>35351</v>
      </c>
      <c r="AE1359" t="s">
        <v>38</v>
      </c>
    </row>
    <row r="1360" spans="1:32" ht="409.5" hidden="1" x14ac:dyDescent="0.25">
      <c r="A1360">
        <v>888</v>
      </c>
      <c r="B1360" t="s">
        <v>73</v>
      </c>
      <c r="C1360" t="s">
        <v>74</v>
      </c>
      <c r="F1360">
        <v>0</v>
      </c>
      <c r="H1360" t="s">
        <v>43697</v>
      </c>
      <c r="Q1360" t="s">
        <v>33</v>
      </c>
      <c r="Z1360" t="s">
        <v>34</v>
      </c>
      <c r="AA1360" t="s">
        <v>24877</v>
      </c>
      <c r="AB1360" s="1" t="s">
        <v>38805</v>
      </c>
      <c r="AC1360" t="s">
        <v>38806</v>
      </c>
      <c r="AD1360">
        <v>-160702</v>
      </c>
      <c r="AE1360" t="s">
        <v>38</v>
      </c>
      <c r="AF1360">
        <v>98004</v>
      </c>
    </row>
    <row r="1361" spans="1:32" ht="409.5" hidden="1" x14ac:dyDescent="0.25">
      <c r="A1361">
        <v>4431</v>
      </c>
      <c r="B1361" t="s">
        <v>2046</v>
      </c>
      <c r="C1361" t="s">
        <v>80</v>
      </c>
      <c r="F1361">
        <v>0</v>
      </c>
      <c r="G1361" t="s">
        <v>4879</v>
      </c>
      <c r="H1361" t="s">
        <v>43701</v>
      </c>
      <c r="I1361">
        <v>0</v>
      </c>
      <c r="Q1361" t="s">
        <v>33</v>
      </c>
      <c r="AA1361" t="s">
        <v>7019</v>
      </c>
      <c r="AB1361" s="1" t="s">
        <v>7159</v>
      </c>
      <c r="AC1361" t="s">
        <v>7160</v>
      </c>
      <c r="AD1361" t="s">
        <v>7161</v>
      </c>
      <c r="AE1361" t="s">
        <v>38</v>
      </c>
      <c r="AF1361">
        <v>98032</v>
      </c>
    </row>
    <row r="1362" spans="1:32" hidden="1" x14ac:dyDescent="0.25">
      <c r="A1362">
        <v>8624</v>
      </c>
      <c r="B1362" t="s">
        <v>178</v>
      </c>
      <c r="F1362">
        <v>0</v>
      </c>
      <c r="G1362" t="s">
        <v>2988</v>
      </c>
      <c r="H1362" t="s">
        <v>43701</v>
      </c>
      <c r="I1362">
        <v>0</v>
      </c>
      <c r="Q1362" t="s">
        <v>33</v>
      </c>
      <c r="Z1362" t="s">
        <v>34</v>
      </c>
      <c r="AA1362" t="s">
        <v>17321</v>
      </c>
      <c r="AB1362" t="s">
        <v>28445</v>
      </c>
      <c r="AC1362" t="s">
        <v>28446</v>
      </c>
      <c r="AD1362" t="s">
        <v>28447</v>
      </c>
      <c r="AE1362" t="s">
        <v>38</v>
      </c>
    </row>
    <row r="1363" spans="1:32" hidden="1" x14ac:dyDescent="0.25">
      <c r="A1363">
        <v>6466</v>
      </c>
      <c r="B1363" t="s">
        <v>1580</v>
      </c>
      <c r="C1363" t="s">
        <v>97</v>
      </c>
      <c r="F1363">
        <v>0</v>
      </c>
      <c r="H1363" t="s">
        <v>43697</v>
      </c>
      <c r="I1363">
        <v>0</v>
      </c>
      <c r="Q1363" t="s">
        <v>33</v>
      </c>
      <c r="Z1363" t="s">
        <v>34</v>
      </c>
      <c r="AA1363" t="s">
        <v>1581</v>
      </c>
      <c r="AB1363" t="s">
        <v>1582</v>
      </c>
      <c r="AC1363" t="s">
        <v>1583</v>
      </c>
      <c r="AD1363" t="s">
        <v>1584</v>
      </c>
    </row>
    <row r="1364" spans="1:32" hidden="1" x14ac:dyDescent="0.25">
      <c r="A1364">
        <v>14984</v>
      </c>
      <c r="B1364" t="s">
        <v>2046</v>
      </c>
      <c r="C1364" t="s">
        <v>80</v>
      </c>
      <c r="F1364">
        <v>0</v>
      </c>
      <c r="G1364" t="s">
        <v>7533</v>
      </c>
      <c r="H1364" t="s">
        <v>43701</v>
      </c>
      <c r="I1364">
        <v>0</v>
      </c>
      <c r="Q1364" t="s">
        <v>33</v>
      </c>
      <c r="AA1364" t="s">
        <v>7534</v>
      </c>
      <c r="AB1364" t="s">
        <v>12704</v>
      </c>
      <c r="AC1364" t="s">
        <v>12705</v>
      </c>
      <c r="AD1364" t="s">
        <v>12706</v>
      </c>
      <c r="AE1364" t="s">
        <v>38</v>
      </c>
      <c r="AF1364">
        <v>98057</v>
      </c>
    </row>
    <row r="1365" spans="1:32" hidden="1" x14ac:dyDescent="0.25">
      <c r="A1365">
        <v>3507</v>
      </c>
      <c r="B1365" t="s">
        <v>30</v>
      </c>
      <c r="C1365" t="s">
        <v>31</v>
      </c>
      <c r="F1365">
        <v>0</v>
      </c>
      <c r="G1365" t="s">
        <v>22301</v>
      </c>
      <c r="H1365" t="s">
        <v>43701</v>
      </c>
      <c r="Q1365" t="s">
        <v>33</v>
      </c>
      <c r="Z1365" t="s">
        <v>34</v>
      </c>
      <c r="AA1365" t="s">
        <v>5046</v>
      </c>
      <c r="AB1365" t="s">
        <v>37859</v>
      </c>
      <c r="AC1365" t="s">
        <v>37860</v>
      </c>
      <c r="AD1365">
        <v>-170202</v>
      </c>
      <c r="AE1365" t="s">
        <v>38</v>
      </c>
      <c r="AF1365">
        <v>98409</v>
      </c>
    </row>
    <row r="1366" spans="1:32" ht="409.5" hidden="1" x14ac:dyDescent="0.25">
      <c r="A1366">
        <v>5339</v>
      </c>
      <c r="B1366" t="s">
        <v>489</v>
      </c>
      <c r="C1366" t="s">
        <v>45</v>
      </c>
      <c r="F1366">
        <v>0</v>
      </c>
      <c r="H1366" t="s">
        <v>43697</v>
      </c>
      <c r="Q1366" t="s">
        <v>33</v>
      </c>
      <c r="Z1366" t="s">
        <v>34</v>
      </c>
      <c r="AA1366" t="s">
        <v>42991</v>
      </c>
      <c r="AB1366" s="1" t="s">
        <v>42992</v>
      </c>
      <c r="AC1366" t="s">
        <v>42993</v>
      </c>
      <c r="AD1366">
        <v>-160433</v>
      </c>
      <c r="AE1366" t="s">
        <v>38</v>
      </c>
      <c r="AF1366">
        <v>98275</v>
      </c>
    </row>
    <row r="1367" spans="1:32" hidden="1" x14ac:dyDescent="0.25">
      <c r="A1367">
        <v>9668</v>
      </c>
      <c r="B1367" t="s">
        <v>79</v>
      </c>
      <c r="C1367" t="s">
        <v>80</v>
      </c>
      <c r="F1367">
        <v>0</v>
      </c>
      <c r="G1367" t="s">
        <v>25897</v>
      </c>
      <c r="H1367" t="s">
        <v>43698</v>
      </c>
      <c r="Q1367" t="s">
        <v>33</v>
      </c>
      <c r="AA1367" t="s">
        <v>25898</v>
      </c>
      <c r="AB1367" t="s">
        <v>25899</v>
      </c>
      <c r="AC1367" t="s">
        <v>25900</v>
      </c>
      <c r="AD1367">
        <v>-170685</v>
      </c>
      <c r="AE1367" t="s">
        <v>2936</v>
      </c>
      <c r="AF1367">
        <v>78705</v>
      </c>
    </row>
    <row r="1368" spans="1:32" hidden="1" x14ac:dyDescent="0.25">
      <c r="A1368">
        <v>2077</v>
      </c>
      <c r="B1368" t="s">
        <v>73</v>
      </c>
      <c r="C1368" t="s">
        <v>74</v>
      </c>
      <c r="F1368">
        <v>0</v>
      </c>
      <c r="G1368" t="s">
        <v>174</v>
      </c>
      <c r="H1368" t="s">
        <v>43701</v>
      </c>
      <c r="Q1368" t="s">
        <v>155</v>
      </c>
      <c r="Z1368" t="s">
        <v>34</v>
      </c>
      <c r="AA1368" t="s">
        <v>175</v>
      </c>
      <c r="AB1368" t="s">
        <v>176</v>
      </c>
      <c r="AC1368" t="s">
        <v>177</v>
      </c>
      <c r="AD1368">
        <v>-162308</v>
      </c>
    </row>
    <row r="1369" spans="1:32" ht="409.5" hidden="1" x14ac:dyDescent="0.25">
      <c r="A1369">
        <v>2362</v>
      </c>
      <c r="B1369" t="s">
        <v>334</v>
      </c>
      <c r="C1369" t="s">
        <v>45</v>
      </c>
      <c r="F1369">
        <v>0</v>
      </c>
      <c r="H1369" t="s">
        <v>43697</v>
      </c>
      <c r="Q1369" t="s">
        <v>155</v>
      </c>
      <c r="Z1369" t="s">
        <v>34</v>
      </c>
      <c r="AA1369" t="s">
        <v>2370</v>
      </c>
      <c r="AB1369" s="1" t="s">
        <v>5555</v>
      </c>
      <c r="AC1369" t="s">
        <v>5556</v>
      </c>
      <c r="AD1369">
        <v>-163657</v>
      </c>
      <c r="AE1369" t="s">
        <v>38</v>
      </c>
      <c r="AF1369">
        <v>98370</v>
      </c>
    </row>
    <row r="1370" spans="1:32" hidden="1" x14ac:dyDescent="0.25">
      <c r="A1370">
        <v>11671</v>
      </c>
      <c r="B1370" t="s">
        <v>73</v>
      </c>
      <c r="C1370" t="s">
        <v>74</v>
      </c>
      <c r="F1370">
        <v>0</v>
      </c>
      <c r="H1370" t="s">
        <v>43697</v>
      </c>
      <c r="I1370">
        <v>0</v>
      </c>
      <c r="Q1370" t="s">
        <v>155</v>
      </c>
      <c r="Z1370" t="s">
        <v>34</v>
      </c>
      <c r="AA1370" t="s">
        <v>156</v>
      </c>
      <c r="AB1370" t="s">
        <v>157</v>
      </c>
      <c r="AC1370" t="s">
        <v>158</v>
      </c>
      <c r="AD1370" t="s">
        <v>159</v>
      </c>
    </row>
    <row r="1371" spans="1:32" hidden="1" x14ac:dyDescent="0.25">
      <c r="A1371">
        <v>10857</v>
      </c>
      <c r="B1371" t="s">
        <v>344</v>
      </c>
      <c r="C1371" t="s">
        <v>31</v>
      </c>
      <c r="F1371">
        <v>0</v>
      </c>
      <c r="H1371" t="s">
        <v>43697</v>
      </c>
      <c r="I1371">
        <v>0</v>
      </c>
      <c r="Q1371" t="s">
        <v>63</v>
      </c>
      <c r="Y1371">
        <v>30</v>
      </c>
      <c r="Z1371" t="s">
        <v>34</v>
      </c>
      <c r="AA1371" t="s">
        <v>19709</v>
      </c>
      <c r="AB1371" t="s">
        <v>19710</v>
      </c>
      <c r="AC1371" t="s">
        <v>19710</v>
      </c>
      <c r="AD1371" t="s">
        <v>19711</v>
      </c>
    </row>
    <row r="1372" spans="1:32" hidden="1" x14ac:dyDescent="0.25">
      <c r="A1372">
        <v>6695</v>
      </c>
      <c r="B1372" t="s">
        <v>519</v>
      </c>
      <c r="F1372">
        <v>0</v>
      </c>
      <c r="H1372" t="s">
        <v>43697</v>
      </c>
      <c r="I1372">
        <v>0</v>
      </c>
      <c r="Q1372" t="s">
        <v>33</v>
      </c>
      <c r="Z1372" t="s">
        <v>34</v>
      </c>
      <c r="AA1372" t="s">
        <v>5321</v>
      </c>
      <c r="AB1372" t="s">
        <v>27758</v>
      </c>
      <c r="AC1372" t="s">
        <v>27759</v>
      </c>
      <c r="AD1372" t="s">
        <v>27760</v>
      </c>
    </row>
    <row r="1373" spans="1:32" hidden="1" x14ac:dyDescent="0.25">
      <c r="A1373">
        <v>6786</v>
      </c>
      <c r="B1373" t="s">
        <v>178</v>
      </c>
      <c r="C1373" t="s">
        <v>179</v>
      </c>
      <c r="F1373">
        <v>0</v>
      </c>
      <c r="H1373" t="s">
        <v>43697</v>
      </c>
      <c r="Q1373" t="s">
        <v>33</v>
      </c>
      <c r="Z1373" t="s">
        <v>34</v>
      </c>
      <c r="AA1373" t="s">
        <v>4286</v>
      </c>
      <c r="AB1373" t="s">
        <v>43347</v>
      </c>
      <c r="AC1373" t="s">
        <v>43347</v>
      </c>
      <c r="AD1373">
        <v>-171695</v>
      </c>
    </row>
    <row r="1374" spans="1:32" hidden="1" x14ac:dyDescent="0.25">
      <c r="A1374">
        <v>11202</v>
      </c>
      <c r="B1374" t="s">
        <v>124</v>
      </c>
      <c r="C1374" t="s">
        <v>45</v>
      </c>
      <c r="F1374">
        <v>0</v>
      </c>
      <c r="H1374" t="s">
        <v>43697</v>
      </c>
      <c r="Q1374" t="s">
        <v>63</v>
      </c>
      <c r="Z1374" t="s">
        <v>34</v>
      </c>
      <c r="AA1374" t="s">
        <v>21824</v>
      </c>
      <c r="AB1374" t="s">
        <v>28205</v>
      </c>
      <c r="AC1374" t="s">
        <v>28206</v>
      </c>
      <c r="AD1374">
        <v>-161398</v>
      </c>
    </row>
    <row r="1375" spans="1:32" hidden="1" x14ac:dyDescent="0.25">
      <c r="A1375">
        <v>12616</v>
      </c>
      <c r="B1375" t="s">
        <v>1483</v>
      </c>
      <c r="F1375">
        <v>0</v>
      </c>
      <c r="H1375" t="s">
        <v>43697</v>
      </c>
      <c r="I1375">
        <v>0</v>
      </c>
      <c r="Q1375" t="s">
        <v>33</v>
      </c>
      <c r="Z1375" t="s">
        <v>34</v>
      </c>
      <c r="AA1375" t="s">
        <v>31249</v>
      </c>
      <c r="AB1375" t="s">
        <v>35654</v>
      </c>
      <c r="AC1375" t="s">
        <v>35655</v>
      </c>
      <c r="AD1375" t="s">
        <v>35656</v>
      </c>
      <c r="AE1375" t="s">
        <v>38</v>
      </c>
      <c r="AF1375">
        <v>98801</v>
      </c>
    </row>
    <row r="1376" spans="1:32" ht="409.5" hidden="1" x14ac:dyDescent="0.25">
      <c r="A1376">
        <v>643</v>
      </c>
      <c r="B1376" t="s">
        <v>276</v>
      </c>
      <c r="C1376" t="s">
        <v>45</v>
      </c>
      <c r="D1376" t="s">
        <v>34</v>
      </c>
      <c r="E1376" t="s">
        <v>41421</v>
      </c>
      <c r="F1376">
        <v>0</v>
      </c>
      <c r="H1376" t="s">
        <v>43697</v>
      </c>
      <c r="I1376">
        <v>0</v>
      </c>
      <c r="Q1376" t="s">
        <v>33</v>
      </c>
      <c r="Z1376" t="s">
        <v>34</v>
      </c>
      <c r="AA1376" t="s">
        <v>1595</v>
      </c>
      <c r="AB1376" s="1" t="s">
        <v>41422</v>
      </c>
      <c r="AC1376" t="s">
        <v>41423</v>
      </c>
      <c r="AD1376" t="s">
        <v>41424</v>
      </c>
    </row>
    <row r="1377" spans="1:32" hidden="1" x14ac:dyDescent="0.25">
      <c r="A1377">
        <v>3723</v>
      </c>
      <c r="B1377" t="s">
        <v>2046</v>
      </c>
      <c r="C1377" t="s">
        <v>80</v>
      </c>
      <c r="F1377">
        <v>0</v>
      </c>
      <c r="G1377" t="s">
        <v>1418</v>
      </c>
      <c r="H1377" t="s">
        <v>43701</v>
      </c>
      <c r="Q1377" t="s">
        <v>33</v>
      </c>
      <c r="AA1377" t="s">
        <v>1419</v>
      </c>
      <c r="AB1377" t="s">
        <v>10929</v>
      </c>
      <c r="AC1377" t="s">
        <v>10930</v>
      </c>
      <c r="AD1377">
        <v>-180456</v>
      </c>
      <c r="AE1377" t="s">
        <v>38</v>
      </c>
      <c r="AF1377">
        <v>98501</v>
      </c>
    </row>
    <row r="1378" spans="1:32" hidden="1" x14ac:dyDescent="0.25">
      <c r="A1378">
        <v>2890</v>
      </c>
      <c r="B1378" t="s">
        <v>677</v>
      </c>
      <c r="C1378" t="s">
        <v>80</v>
      </c>
      <c r="F1378">
        <v>0</v>
      </c>
      <c r="G1378" t="s">
        <v>990</v>
      </c>
      <c r="H1378" t="s">
        <v>43701</v>
      </c>
      <c r="I1378">
        <v>0</v>
      </c>
      <c r="Q1378" t="s">
        <v>33</v>
      </c>
      <c r="AA1378" t="s">
        <v>1226</v>
      </c>
      <c r="AB1378" t="s">
        <v>6665</v>
      </c>
      <c r="AC1378" t="s">
        <v>6666</v>
      </c>
      <c r="AD1378" t="s">
        <v>6667</v>
      </c>
      <c r="AE1378" t="s">
        <v>38</v>
      </c>
      <c r="AF1378">
        <v>98685</v>
      </c>
    </row>
    <row r="1379" spans="1:32" hidden="1" x14ac:dyDescent="0.25">
      <c r="A1379">
        <v>17338</v>
      </c>
      <c r="B1379" t="s">
        <v>685</v>
      </c>
      <c r="C1379" t="s">
        <v>686</v>
      </c>
      <c r="F1379">
        <v>0</v>
      </c>
      <c r="G1379" t="s">
        <v>9165</v>
      </c>
      <c r="H1379" t="s">
        <v>43701</v>
      </c>
      <c r="I1379">
        <v>0</v>
      </c>
      <c r="Q1379" t="s">
        <v>33</v>
      </c>
      <c r="AA1379" t="s">
        <v>28537</v>
      </c>
      <c r="AB1379" t="s">
        <v>32888</v>
      </c>
      <c r="AC1379" t="s">
        <v>32889</v>
      </c>
      <c r="AD1379" t="s">
        <v>32890</v>
      </c>
      <c r="AE1379" t="s">
        <v>38</v>
      </c>
    </row>
    <row r="1380" spans="1:32" ht="409.5" hidden="1" x14ac:dyDescent="0.25">
      <c r="A1380">
        <v>3453</v>
      </c>
      <c r="B1380" t="s">
        <v>230</v>
      </c>
      <c r="C1380" t="s">
        <v>45</v>
      </c>
      <c r="F1380">
        <v>0</v>
      </c>
      <c r="H1380" t="s">
        <v>43697</v>
      </c>
      <c r="Q1380" t="s">
        <v>33</v>
      </c>
      <c r="Z1380" t="s">
        <v>34</v>
      </c>
      <c r="AA1380" t="s">
        <v>22968</v>
      </c>
      <c r="AB1380" s="1" t="s">
        <v>23054</v>
      </c>
      <c r="AC1380" t="s">
        <v>22580</v>
      </c>
      <c r="AD1380">
        <v>-163452</v>
      </c>
    </row>
    <row r="1381" spans="1:32" ht="409.5" hidden="1" x14ac:dyDescent="0.25">
      <c r="A1381">
        <v>10318</v>
      </c>
      <c r="B1381" t="s">
        <v>96</v>
      </c>
      <c r="C1381" t="s">
        <v>97</v>
      </c>
      <c r="F1381">
        <v>0</v>
      </c>
      <c r="G1381" t="s">
        <v>38789</v>
      </c>
      <c r="H1381" t="s">
        <v>43701</v>
      </c>
      <c r="I1381">
        <v>0</v>
      </c>
      <c r="Q1381" t="s">
        <v>33</v>
      </c>
      <c r="Z1381" t="s">
        <v>34</v>
      </c>
      <c r="AA1381" t="s">
        <v>38790</v>
      </c>
      <c r="AB1381" s="1" t="s">
        <v>38791</v>
      </c>
      <c r="AC1381" t="s">
        <v>38792</v>
      </c>
      <c r="AD1381" t="s">
        <v>38793</v>
      </c>
    </row>
    <row r="1382" spans="1:32" hidden="1" x14ac:dyDescent="0.25">
      <c r="A1382">
        <v>13337</v>
      </c>
      <c r="B1382" t="s">
        <v>30</v>
      </c>
      <c r="C1382" t="s">
        <v>31</v>
      </c>
      <c r="F1382">
        <v>0</v>
      </c>
      <c r="H1382" t="s">
        <v>43697</v>
      </c>
      <c r="I1382">
        <v>0</v>
      </c>
      <c r="Q1382" t="s">
        <v>33</v>
      </c>
      <c r="Z1382" t="s">
        <v>34</v>
      </c>
      <c r="AA1382" t="s">
        <v>28414</v>
      </c>
      <c r="AB1382" t="s">
        <v>28415</v>
      </c>
      <c r="AC1382" t="s">
        <v>28412</v>
      </c>
      <c r="AD1382" t="s">
        <v>28416</v>
      </c>
      <c r="AE1382" t="s">
        <v>38</v>
      </c>
      <c r="AF1382">
        <v>98366</v>
      </c>
    </row>
    <row r="1383" spans="1:32" ht="409.5" hidden="1" x14ac:dyDescent="0.25">
      <c r="A1383">
        <v>19801</v>
      </c>
      <c r="B1383" t="s">
        <v>230</v>
      </c>
      <c r="C1383" t="s">
        <v>45</v>
      </c>
      <c r="F1383">
        <v>0</v>
      </c>
      <c r="H1383" t="s">
        <v>43697</v>
      </c>
      <c r="Q1383" t="s">
        <v>33</v>
      </c>
      <c r="Y1383">
        <v>15</v>
      </c>
      <c r="Z1383" t="s">
        <v>34</v>
      </c>
      <c r="AA1383" t="s">
        <v>23477</v>
      </c>
      <c r="AB1383" s="1" t="s">
        <v>23478</v>
      </c>
      <c r="AC1383" t="s">
        <v>22580</v>
      </c>
      <c r="AD1383">
        <v>-180881</v>
      </c>
    </row>
    <row r="1384" spans="1:32" ht="409.5" hidden="1" x14ac:dyDescent="0.25">
      <c r="A1384">
        <v>4834</v>
      </c>
      <c r="B1384" t="s">
        <v>3712</v>
      </c>
      <c r="C1384" t="s">
        <v>45</v>
      </c>
      <c r="F1384">
        <v>0</v>
      </c>
      <c r="G1384" t="s">
        <v>22578</v>
      </c>
      <c r="H1384" t="s">
        <v>43701</v>
      </c>
      <c r="I1384">
        <v>0</v>
      </c>
      <c r="Q1384" t="s">
        <v>33</v>
      </c>
      <c r="Z1384" t="s">
        <v>34</v>
      </c>
      <c r="AA1384" t="s">
        <v>16862</v>
      </c>
      <c r="AB1384" s="1" t="s">
        <v>24116</v>
      </c>
      <c r="AC1384" t="s">
        <v>24027</v>
      </c>
      <c r="AD1384" t="s">
        <v>24117</v>
      </c>
    </row>
    <row r="1385" spans="1:32" hidden="1" x14ac:dyDescent="0.25">
      <c r="A1385">
        <v>17869</v>
      </c>
      <c r="B1385" t="s">
        <v>685</v>
      </c>
      <c r="C1385" t="s">
        <v>686</v>
      </c>
      <c r="F1385">
        <v>0</v>
      </c>
      <c r="G1385" t="s">
        <v>5901</v>
      </c>
      <c r="H1385" t="s">
        <v>43701</v>
      </c>
      <c r="Q1385" t="s">
        <v>33</v>
      </c>
      <c r="AA1385" t="s">
        <v>33544</v>
      </c>
      <c r="AB1385" t="s">
        <v>33920</v>
      </c>
      <c r="AC1385" t="s">
        <v>33921</v>
      </c>
      <c r="AD1385">
        <v>-172115</v>
      </c>
      <c r="AE1385" t="s">
        <v>38</v>
      </c>
      <c r="AF1385">
        <v>98504</v>
      </c>
    </row>
    <row r="1386" spans="1:32" ht="409.5" hidden="1" x14ac:dyDescent="0.25">
      <c r="A1386">
        <v>17303</v>
      </c>
      <c r="B1386" t="s">
        <v>230</v>
      </c>
      <c r="C1386" t="s">
        <v>45</v>
      </c>
      <c r="F1386">
        <v>0</v>
      </c>
      <c r="H1386" t="s">
        <v>43697</v>
      </c>
      <c r="Q1386" t="s">
        <v>33</v>
      </c>
      <c r="Y1386">
        <v>15</v>
      </c>
      <c r="Z1386" t="s">
        <v>34</v>
      </c>
      <c r="AA1386" t="s">
        <v>23251</v>
      </c>
      <c r="AB1386" s="1" t="s">
        <v>23485</v>
      </c>
      <c r="AC1386" t="s">
        <v>22580</v>
      </c>
      <c r="AD1386">
        <v>-180960</v>
      </c>
    </row>
    <row r="1387" spans="1:32" hidden="1" x14ac:dyDescent="0.25">
      <c r="A1387">
        <v>5271</v>
      </c>
      <c r="B1387" t="s">
        <v>79</v>
      </c>
      <c r="C1387" t="s">
        <v>80</v>
      </c>
      <c r="F1387">
        <v>0</v>
      </c>
      <c r="G1387" t="s">
        <v>215</v>
      </c>
      <c r="H1387" t="s">
        <v>43701</v>
      </c>
      <c r="Q1387" t="s">
        <v>33</v>
      </c>
      <c r="AA1387" t="s">
        <v>14075</v>
      </c>
      <c r="AB1387" t="s">
        <v>26847</v>
      </c>
      <c r="AC1387" t="s">
        <v>26848</v>
      </c>
      <c r="AD1387">
        <v>-173289</v>
      </c>
      <c r="AE1387" t="s">
        <v>38</v>
      </c>
      <c r="AF1387">
        <v>98133</v>
      </c>
    </row>
    <row r="1388" spans="1:32" hidden="1" x14ac:dyDescent="0.25">
      <c r="A1388">
        <v>13119</v>
      </c>
      <c r="B1388" t="s">
        <v>685</v>
      </c>
      <c r="C1388" t="s">
        <v>686</v>
      </c>
      <c r="F1388">
        <v>0</v>
      </c>
      <c r="G1388" t="s">
        <v>2825</v>
      </c>
      <c r="H1388" t="s">
        <v>43701</v>
      </c>
      <c r="Q1388" t="s">
        <v>33</v>
      </c>
      <c r="AA1388" t="s">
        <v>32824</v>
      </c>
      <c r="AB1388" t="s">
        <v>33856</v>
      </c>
      <c r="AC1388" t="s">
        <v>33814</v>
      </c>
      <c r="AD1388">
        <v>-180323</v>
      </c>
      <c r="AE1388" t="s">
        <v>38</v>
      </c>
      <c r="AF1388">
        <v>98409</v>
      </c>
    </row>
    <row r="1389" spans="1:32" ht="409.5" hidden="1" x14ac:dyDescent="0.25">
      <c r="A1389">
        <v>3657</v>
      </c>
      <c r="B1389" t="s">
        <v>2046</v>
      </c>
      <c r="C1389" t="s">
        <v>80</v>
      </c>
      <c r="F1389">
        <v>0</v>
      </c>
      <c r="G1389" t="s">
        <v>1418</v>
      </c>
      <c r="H1389" t="s">
        <v>43701</v>
      </c>
      <c r="Q1389" t="s">
        <v>33</v>
      </c>
      <c r="AA1389" t="s">
        <v>1419</v>
      </c>
      <c r="AB1389" s="1" t="s">
        <v>11253</v>
      </c>
      <c r="AC1389" t="s">
        <v>11254</v>
      </c>
      <c r="AD1389">
        <v>-181408</v>
      </c>
      <c r="AE1389" t="s">
        <v>38</v>
      </c>
      <c r="AF1389">
        <v>98501</v>
      </c>
    </row>
    <row r="1390" spans="1:32" hidden="1" x14ac:dyDescent="0.25">
      <c r="A1390">
        <v>18264</v>
      </c>
      <c r="B1390" t="s">
        <v>677</v>
      </c>
      <c r="C1390" t="s">
        <v>80</v>
      </c>
      <c r="F1390">
        <v>0</v>
      </c>
      <c r="G1390" t="s">
        <v>7497</v>
      </c>
      <c r="H1390" t="s">
        <v>43701</v>
      </c>
      <c r="I1390">
        <v>0</v>
      </c>
      <c r="Q1390" t="s">
        <v>33</v>
      </c>
      <c r="AA1390" t="s">
        <v>7498</v>
      </c>
      <c r="AB1390" t="s">
        <v>7499</v>
      </c>
      <c r="AC1390" t="s">
        <v>7500</v>
      </c>
      <c r="AD1390" t="s">
        <v>7501</v>
      </c>
      <c r="AE1390" t="s">
        <v>38</v>
      </c>
      <c r="AF1390">
        <v>98509</v>
      </c>
    </row>
    <row r="1391" spans="1:32" ht="409.5" hidden="1" x14ac:dyDescent="0.25">
      <c r="A1391">
        <v>8641</v>
      </c>
      <c r="B1391" t="s">
        <v>489</v>
      </c>
      <c r="C1391" t="s">
        <v>45</v>
      </c>
      <c r="F1391">
        <v>0</v>
      </c>
      <c r="H1391" t="s">
        <v>43697</v>
      </c>
      <c r="Q1391" t="s">
        <v>33</v>
      </c>
      <c r="Z1391" t="s">
        <v>34</v>
      </c>
      <c r="AA1391" t="s">
        <v>22856</v>
      </c>
      <c r="AB1391" s="1" t="s">
        <v>23569</v>
      </c>
      <c r="AC1391" t="s">
        <v>23534</v>
      </c>
      <c r="AD1391">
        <v>-161308</v>
      </c>
      <c r="AE1391" t="s">
        <v>102</v>
      </c>
      <c r="AF1391">
        <v>97302</v>
      </c>
    </row>
    <row r="1392" spans="1:32" ht="409.5" hidden="1" x14ac:dyDescent="0.25">
      <c r="A1392">
        <v>3338</v>
      </c>
      <c r="B1392" t="s">
        <v>79</v>
      </c>
      <c r="C1392" t="s">
        <v>80</v>
      </c>
      <c r="F1392">
        <v>0</v>
      </c>
      <c r="H1392" t="s">
        <v>43697</v>
      </c>
      <c r="Q1392" t="s">
        <v>33</v>
      </c>
      <c r="AA1392" t="s">
        <v>43035</v>
      </c>
      <c r="AB1392" s="1" t="s">
        <v>43036</v>
      </c>
      <c r="AC1392" t="s">
        <v>43037</v>
      </c>
      <c r="AD1392">
        <v>-163226</v>
      </c>
      <c r="AE1392" t="s">
        <v>38</v>
      </c>
      <c r="AF1392">
        <v>98499</v>
      </c>
    </row>
    <row r="1393" spans="1:32" hidden="1" x14ac:dyDescent="0.25">
      <c r="A1393">
        <v>11954</v>
      </c>
      <c r="B1393" t="s">
        <v>79</v>
      </c>
      <c r="C1393" t="s">
        <v>80</v>
      </c>
      <c r="F1393">
        <v>0</v>
      </c>
      <c r="G1393" t="s">
        <v>5822</v>
      </c>
      <c r="H1393" t="s">
        <v>43701</v>
      </c>
      <c r="Q1393" t="s">
        <v>33</v>
      </c>
      <c r="AA1393" t="s">
        <v>13512</v>
      </c>
      <c r="AB1393" t="s">
        <v>25983</v>
      </c>
      <c r="AC1393" t="s">
        <v>25984</v>
      </c>
      <c r="AD1393">
        <v>-180286</v>
      </c>
      <c r="AE1393" t="s">
        <v>38</v>
      </c>
      <c r="AF1393">
        <v>98011</v>
      </c>
    </row>
    <row r="1394" spans="1:32" hidden="1" x14ac:dyDescent="0.25">
      <c r="A1394">
        <v>4599</v>
      </c>
      <c r="B1394" t="s">
        <v>230</v>
      </c>
      <c r="C1394" t="s">
        <v>45</v>
      </c>
      <c r="F1394">
        <v>0</v>
      </c>
      <c r="H1394" t="s">
        <v>43697</v>
      </c>
      <c r="Q1394" t="s">
        <v>33</v>
      </c>
      <c r="AA1394" t="s">
        <v>1943</v>
      </c>
      <c r="AB1394" t="s">
        <v>1944</v>
      </c>
      <c r="AC1394" t="s">
        <v>1865</v>
      </c>
      <c r="AD1394">
        <v>-170240</v>
      </c>
    </row>
    <row r="1395" spans="1:32" ht="409.5" x14ac:dyDescent="0.25">
      <c r="A1395">
        <v>8388</v>
      </c>
      <c r="B1395" t="s">
        <v>230</v>
      </c>
      <c r="C1395" t="s">
        <v>45</v>
      </c>
      <c r="F1395">
        <v>0</v>
      </c>
      <c r="G1395" t="s">
        <v>20250</v>
      </c>
      <c r="H1395" t="s">
        <v>43701</v>
      </c>
      <c r="Q1395" t="s">
        <v>33</v>
      </c>
      <c r="Z1395" t="s">
        <v>34</v>
      </c>
      <c r="AA1395" t="s">
        <v>22643</v>
      </c>
      <c r="AB1395" s="1" t="s">
        <v>23268</v>
      </c>
      <c r="AC1395" t="s">
        <v>22580</v>
      </c>
      <c r="AD1395">
        <v>-171520</v>
      </c>
    </row>
    <row r="1396" spans="1:32" hidden="1" x14ac:dyDescent="0.25">
      <c r="A1396">
        <v>19217</v>
      </c>
      <c r="B1396" t="s">
        <v>489</v>
      </c>
      <c r="C1396" t="s">
        <v>45</v>
      </c>
      <c r="F1396">
        <v>0</v>
      </c>
      <c r="H1396" t="s">
        <v>43697</v>
      </c>
      <c r="Q1396" t="s">
        <v>33</v>
      </c>
      <c r="AA1396" t="s">
        <v>1979</v>
      </c>
      <c r="AB1396" t="s">
        <v>1980</v>
      </c>
      <c r="AC1396" t="s">
        <v>1865</v>
      </c>
      <c r="AD1396">
        <v>-172035</v>
      </c>
    </row>
    <row r="1397" spans="1:32" ht="409.5" hidden="1" x14ac:dyDescent="0.25">
      <c r="A1397">
        <v>11689</v>
      </c>
      <c r="B1397" t="s">
        <v>489</v>
      </c>
      <c r="C1397" t="s">
        <v>45</v>
      </c>
      <c r="F1397">
        <v>0</v>
      </c>
      <c r="H1397" t="s">
        <v>43697</v>
      </c>
      <c r="Q1397" t="s">
        <v>33</v>
      </c>
      <c r="Z1397" t="s">
        <v>34</v>
      </c>
      <c r="AA1397" t="s">
        <v>22824</v>
      </c>
      <c r="AB1397" s="1" t="s">
        <v>22846</v>
      </c>
      <c r="AC1397" t="s">
        <v>22580</v>
      </c>
      <c r="AD1397">
        <v>-161342</v>
      </c>
      <c r="AE1397" t="s">
        <v>102</v>
      </c>
      <c r="AF1397">
        <v>97389</v>
      </c>
    </row>
    <row r="1398" spans="1:32" ht="409.5" hidden="1" x14ac:dyDescent="0.25">
      <c r="A1398">
        <v>16534</v>
      </c>
      <c r="B1398" t="s">
        <v>244</v>
      </c>
      <c r="C1398" t="s">
        <v>245</v>
      </c>
      <c r="F1398">
        <v>0</v>
      </c>
      <c r="G1398" t="s">
        <v>4856</v>
      </c>
      <c r="H1398" t="s">
        <v>43701</v>
      </c>
      <c r="I1398">
        <v>0</v>
      </c>
      <c r="Q1398" t="s">
        <v>33</v>
      </c>
      <c r="Z1398" t="s">
        <v>34</v>
      </c>
      <c r="AA1398" t="s">
        <v>246</v>
      </c>
      <c r="AB1398" s="1" t="s">
        <v>4857</v>
      </c>
      <c r="AC1398" t="s">
        <v>4858</v>
      </c>
      <c r="AD1398" t="s">
        <v>4859</v>
      </c>
      <c r="AE1398" t="s">
        <v>38</v>
      </c>
      <c r="AF1398">
        <v>98801</v>
      </c>
    </row>
    <row r="1399" spans="1:32" hidden="1" x14ac:dyDescent="0.25">
      <c r="A1399">
        <v>10657</v>
      </c>
      <c r="B1399" t="s">
        <v>73</v>
      </c>
      <c r="C1399" t="s">
        <v>74</v>
      </c>
      <c r="F1399">
        <v>0</v>
      </c>
      <c r="H1399" t="s">
        <v>43697</v>
      </c>
      <c r="Q1399" t="s">
        <v>33</v>
      </c>
      <c r="Z1399" t="s">
        <v>34</v>
      </c>
      <c r="AA1399" t="s">
        <v>35763</v>
      </c>
      <c r="AB1399" t="s">
        <v>35764</v>
      </c>
      <c r="AC1399" t="s">
        <v>35765</v>
      </c>
      <c r="AD1399">
        <v>-160970</v>
      </c>
    </row>
    <row r="1400" spans="1:32" ht="270" hidden="1" x14ac:dyDescent="0.25">
      <c r="A1400">
        <v>11555</v>
      </c>
      <c r="B1400" t="s">
        <v>164</v>
      </c>
      <c r="C1400" t="s">
        <v>165</v>
      </c>
      <c r="F1400">
        <v>0</v>
      </c>
      <c r="G1400" t="s">
        <v>9332</v>
      </c>
      <c r="H1400" t="s">
        <v>43701</v>
      </c>
      <c r="Q1400" t="s">
        <v>33</v>
      </c>
      <c r="Z1400" t="s">
        <v>34</v>
      </c>
      <c r="AA1400" t="s">
        <v>9333</v>
      </c>
      <c r="AB1400" s="1" t="s">
        <v>9334</v>
      </c>
      <c r="AC1400" t="s">
        <v>9335</v>
      </c>
      <c r="AD1400">
        <v>-170167</v>
      </c>
      <c r="AE1400" t="s">
        <v>59</v>
      </c>
      <c r="AF1400">
        <v>33301</v>
      </c>
    </row>
    <row r="1401" spans="1:32" hidden="1" x14ac:dyDescent="0.25">
      <c r="A1401">
        <v>15241</v>
      </c>
      <c r="B1401" t="s">
        <v>2046</v>
      </c>
      <c r="C1401" t="s">
        <v>80</v>
      </c>
      <c r="F1401">
        <v>0</v>
      </c>
      <c r="G1401" t="s">
        <v>6759</v>
      </c>
      <c r="H1401" t="s">
        <v>43701</v>
      </c>
      <c r="I1401">
        <v>0</v>
      </c>
      <c r="Q1401" t="s">
        <v>33</v>
      </c>
      <c r="AA1401" t="s">
        <v>6760</v>
      </c>
      <c r="AB1401" t="s">
        <v>6761</v>
      </c>
      <c r="AC1401" t="s">
        <v>6762</v>
      </c>
      <c r="AD1401" t="s">
        <v>6763</v>
      </c>
      <c r="AE1401" t="s">
        <v>38</v>
      </c>
      <c r="AF1401">
        <v>99006</v>
      </c>
    </row>
    <row r="1402" spans="1:32" hidden="1" x14ac:dyDescent="0.25">
      <c r="A1402">
        <v>7839</v>
      </c>
      <c r="B1402" t="s">
        <v>124</v>
      </c>
      <c r="C1402" t="s">
        <v>45</v>
      </c>
      <c r="F1402">
        <v>0</v>
      </c>
      <c r="H1402" t="s">
        <v>43697</v>
      </c>
      <c r="Q1402" t="s">
        <v>33</v>
      </c>
      <c r="Z1402" t="s">
        <v>34</v>
      </c>
      <c r="AA1402" t="s">
        <v>21917</v>
      </c>
      <c r="AB1402" t="s">
        <v>21918</v>
      </c>
      <c r="AC1402" t="s">
        <v>21915</v>
      </c>
      <c r="AD1402">
        <v>-163116</v>
      </c>
      <c r="AE1402" t="s">
        <v>38</v>
      </c>
      <c r="AF1402">
        <v>99205</v>
      </c>
    </row>
    <row r="1403" spans="1:32" hidden="1" x14ac:dyDescent="0.25">
      <c r="A1403">
        <v>8629</v>
      </c>
      <c r="B1403" t="s">
        <v>2046</v>
      </c>
      <c r="C1403" t="s">
        <v>80</v>
      </c>
      <c r="F1403">
        <v>0</v>
      </c>
      <c r="G1403" t="s">
        <v>6041</v>
      </c>
      <c r="H1403" t="s">
        <v>43701</v>
      </c>
      <c r="Q1403" t="s">
        <v>33</v>
      </c>
      <c r="AA1403" t="s">
        <v>13391</v>
      </c>
      <c r="AB1403" t="s">
        <v>14110</v>
      </c>
      <c r="AC1403" t="s">
        <v>14103</v>
      </c>
      <c r="AD1403">
        <v>-171735</v>
      </c>
      <c r="AE1403" t="s">
        <v>38</v>
      </c>
      <c r="AF1403" t="s">
        <v>1716</v>
      </c>
    </row>
    <row r="1404" spans="1:32" hidden="1" x14ac:dyDescent="0.25">
      <c r="A1404">
        <v>18026</v>
      </c>
      <c r="B1404" t="s">
        <v>2046</v>
      </c>
      <c r="C1404" t="s">
        <v>80</v>
      </c>
      <c r="F1404">
        <v>0</v>
      </c>
      <c r="G1404" t="s">
        <v>3064</v>
      </c>
      <c r="H1404" t="s">
        <v>43701</v>
      </c>
      <c r="Q1404" t="s">
        <v>33</v>
      </c>
      <c r="AA1404" t="s">
        <v>8520</v>
      </c>
      <c r="AB1404" t="s">
        <v>14522</v>
      </c>
      <c r="AC1404" t="s">
        <v>14523</v>
      </c>
      <c r="AD1404">
        <v>-170463</v>
      </c>
      <c r="AE1404" t="s">
        <v>38</v>
      </c>
      <c r="AF1404">
        <v>98206</v>
      </c>
    </row>
    <row r="1405" spans="1:32" hidden="1" x14ac:dyDescent="0.25">
      <c r="A1405">
        <v>16869</v>
      </c>
      <c r="B1405" t="s">
        <v>230</v>
      </c>
      <c r="C1405" t="s">
        <v>45</v>
      </c>
      <c r="F1405">
        <v>0</v>
      </c>
      <c r="H1405" t="s">
        <v>43697</v>
      </c>
      <c r="Q1405" t="s">
        <v>8498</v>
      </c>
      <c r="AD1405">
        <v>-170574</v>
      </c>
    </row>
    <row r="1406" spans="1:32" hidden="1" x14ac:dyDescent="0.25">
      <c r="A1406">
        <v>10889</v>
      </c>
      <c r="B1406" t="s">
        <v>244</v>
      </c>
      <c r="C1406" t="s">
        <v>245</v>
      </c>
      <c r="F1406">
        <v>0</v>
      </c>
      <c r="H1406" t="s">
        <v>43697</v>
      </c>
      <c r="Q1406" t="s">
        <v>63</v>
      </c>
      <c r="Z1406" t="s">
        <v>34</v>
      </c>
      <c r="AA1406" t="s">
        <v>19755</v>
      </c>
      <c r="AB1406" t="s">
        <v>19756</v>
      </c>
      <c r="AC1406" t="s">
        <v>19756</v>
      </c>
      <c r="AD1406">
        <v>-172732</v>
      </c>
      <c r="AE1406" t="s">
        <v>38</v>
      </c>
      <c r="AF1406">
        <v>98802</v>
      </c>
    </row>
    <row r="1407" spans="1:32" ht="409.5" hidden="1" x14ac:dyDescent="0.25">
      <c r="A1407">
        <v>15404</v>
      </c>
      <c r="B1407" t="s">
        <v>489</v>
      </c>
      <c r="C1407" t="s">
        <v>45</v>
      </c>
      <c r="F1407">
        <v>0</v>
      </c>
      <c r="H1407" t="s">
        <v>43697</v>
      </c>
      <c r="Q1407" t="s">
        <v>33</v>
      </c>
      <c r="Z1407" t="s">
        <v>34</v>
      </c>
      <c r="AA1407" t="s">
        <v>5099</v>
      </c>
      <c r="AB1407" s="1" t="s">
        <v>28830</v>
      </c>
      <c r="AC1407" t="s">
        <v>28831</v>
      </c>
      <c r="AD1407">
        <v>-163559</v>
      </c>
      <c r="AE1407" t="s">
        <v>38</v>
      </c>
      <c r="AF1407">
        <v>98101</v>
      </c>
    </row>
    <row r="1408" spans="1:32" hidden="1" x14ac:dyDescent="0.25">
      <c r="A1408">
        <v>4717</v>
      </c>
      <c r="B1408" t="s">
        <v>276</v>
      </c>
      <c r="C1408" t="s">
        <v>45</v>
      </c>
      <c r="F1408">
        <v>0</v>
      </c>
      <c r="H1408" t="s">
        <v>43697</v>
      </c>
      <c r="I1408">
        <v>0</v>
      </c>
      <c r="Q1408" t="s">
        <v>33</v>
      </c>
      <c r="Y1408">
        <v>15</v>
      </c>
      <c r="Z1408" t="s">
        <v>34</v>
      </c>
      <c r="AA1408" t="s">
        <v>1775</v>
      </c>
      <c r="AB1408" t="s">
        <v>1776</v>
      </c>
      <c r="AC1408" t="s">
        <v>1777</v>
      </c>
      <c r="AD1408" t="s">
        <v>1778</v>
      </c>
      <c r="AE1408" t="s">
        <v>38</v>
      </c>
      <c r="AF1408">
        <v>98154</v>
      </c>
    </row>
    <row r="1409" spans="1:32" hidden="1" x14ac:dyDescent="0.25">
      <c r="A1409">
        <v>4170</v>
      </c>
      <c r="B1409" t="s">
        <v>677</v>
      </c>
      <c r="C1409" t="s">
        <v>80</v>
      </c>
      <c r="F1409">
        <v>0</v>
      </c>
      <c r="G1409" t="s">
        <v>11294</v>
      </c>
      <c r="H1409" t="s">
        <v>43701</v>
      </c>
      <c r="I1409">
        <v>0</v>
      </c>
      <c r="Q1409" t="s">
        <v>33</v>
      </c>
      <c r="AA1409" t="s">
        <v>11295</v>
      </c>
      <c r="AB1409" t="s">
        <v>11296</v>
      </c>
      <c r="AC1409" t="s">
        <v>11297</v>
      </c>
      <c r="AD1409" t="s">
        <v>11298</v>
      </c>
      <c r="AE1409" t="s">
        <v>38</v>
      </c>
      <c r="AF1409">
        <v>98405</v>
      </c>
    </row>
    <row r="1410" spans="1:32" hidden="1" x14ac:dyDescent="0.25">
      <c r="A1410">
        <v>12915</v>
      </c>
      <c r="B1410" t="s">
        <v>334</v>
      </c>
      <c r="C1410" t="s">
        <v>45</v>
      </c>
      <c r="F1410">
        <v>0</v>
      </c>
      <c r="H1410" t="s">
        <v>43697</v>
      </c>
      <c r="I1410">
        <v>0</v>
      </c>
      <c r="Q1410" t="s">
        <v>33</v>
      </c>
      <c r="AA1410" t="s">
        <v>30404</v>
      </c>
      <c r="AB1410" t="s">
        <v>35308</v>
      </c>
      <c r="AC1410" t="s">
        <v>35309</v>
      </c>
      <c r="AD1410" t="s">
        <v>35310</v>
      </c>
    </row>
    <row r="1411" spans="1:32" hidden="1" x14ac:dyDescent="0.25">
      <c r="A1411">
        <v>4433</v>
      </c>
      <c r="B1411" t="s">
        <v>677</v>
      </c>
      <c r="C1411" t="s">
        <v>80</v>
      </c>
      <c r="F1411">
        <v>0</v>
      </c>
      <c r="G1411" t="s">
        <v>1418</v>
      </c>
      <c r="H1411" t="s">
        <v>43701</v>
      </c>
      <c r="I1411">
        <v>0</v>
      </c>
      <c r="Q1411" t="s">
        <v>33</v>
      </c>
      <c r="AA1411" t="s">
        <v>5784</v>
      </c>
      <c r="AB1411" t="s">
        <v>8142</v>
      </c>
      <c r="AC1411" t="s">
        <v>8143</v>
      </c>
      <c r="AD1411" t="s">
        <v>8144</v>
      </c>
      <c r="AE1411" t="s">
        <v>38</v>
      </c>
      <c r="AF1411">
        <v>98504</v>
      </c>
    </row>
    <row r="1412" spans="1:32" hidden="1" x14ac:dyDescent="0.25">
      <c r="A1412">
        <v>18190</v>
      </c>
      <c r="B1412" t="s">
        <v>489</v>
      </c>
      <c r="C1412" t="s">
        <v>45</v>
      </c>
      <c r="F1412">
        <v>0</v>
      </c>
      <c r="H1412" t="s">
        <v>43697</v>
      </c>
      <c r="P1412" t="s">
        <v>612</v>
      </c>
      <c r="Q1412" t="s">
        <v>33</v>
      </c>
      <c r="Z1412" t="s">
        <v>34</v>
      </c>
      <c r="AA1412" t="s">
        <v>9184</v>
      </c>
      <c r="AB1412" t="s">
        <v>9185</v>
      </c>
      <c r="AC1412" t="s">
        <v>9186</v>
      </c>
      <c r="AD1412">
        <v>-161529</v>
      </c>
      <c r="AE1412" t="s">
        <v>38</v>
      </c>
      <c r="AF1412">
        <v>98101</v>
      </c>
    </row>
    <row r="1413" spans="1:32" ht="409.5" hidden="1" x14ac:dyDescent="0.25">
      <c r="A1413">
        <v>17491</v>
      </c>
      <c r="B1413" t="s">
        <v>230</v>
      </c>
      <c r="C1413" t="s">
        <v>45</v>
      </c>
      <c r="F1413">
        <v>0</v>
      </c>
      <c r="H1413" t="s">
        <v>43697</v>
      </c>
      <c r="Q1413" t="s">
        <v>33</v>
      </c>
      <c r="Z1413" t="s">
        <v>34</v>
      </c>
      <c r="AA1413" t="s">
        <v>22856</v>
      </c>
      <c r="AB1413" s="1" t="s">
        <v>23360</v>
      </c>
      <c r="AC1413" t="s">
        <v>22580</v>
      </c>
      <c r="AD1413">
        <v>-172758</v>
      </c>
    </row>
    <row r="1414" spans="1:32" ht="315" hidden="1" x14ac:dyDescent="0.25">
      <c r="A1414">
        <v>17987</v>
      </c>
      <c r="B1414" t="s">
        <v>230</v>
      </c>
      <c r="C1414" t="s">
        <v>45</v>
      </c>
      <c r="F1414">
        <v>0</v>
      </c>
      <c r="H1414" t="s">
        <v>43697</v>
      </c>
      <c r="Q1414" t="s">
        <v>33</v>
      </c>
      <c r="Z1414" t="s">
        <v>34</v>
      </c>
      <c r="AA1414" t="s">
        <v>22659</v>
      </c>
      <c r="AB1414" s="1" t="s">
        <v>23100</v>
      </c>
      <c r="AC1414" t="s">
        <v>22580</v>
      </c>
      <c r="AD1414">
        <v>-170235</v>
      </c>
    </row>
    <row r="1415" spans="1:32" hidden="1" x14ac:dyDescent="0.25">
      <c r="A1415">
        <v>3075</v>
      </c>
      <c r="B1415" t="s">
        <v>79</v>
      </c>
      <c r="C1415" t="s">
        <v>80</v>
      </c>
      <c r="F1415">
        <v>0</v>
      </c>
      <c r="H1415" t="s">
        <v>43697</v>
      </c>
      <c r="Q1415" t="s">
        <v>33</v>
      </c>
      <c r="AA1415" t="s">
        <v>26992</v>
      </c>
      <c r="AB1415" t="s">
        <v>26993</v>
      </c>
      <c r="AC1415" t="s">
        <v>26994</v>
      </c>
      <c r="AD1415">
        <v>-173198</v>
      </c>
      <c r="AE1415" t="s">
        <v>38</v>
      </c>
      <c r="AF1415">
        <v>98392</v>
      </c>
    </row>
    <row r="1416" spans="1:32" ht="409.5" hidden="1" x14ac:dyDescent="0.25">
      <c r="A1416">
        <v>16997</v>
      </c>
      <c r="B1416" t="s">
        <v>489</v>
      </c>
      <c r="C1416" t="s">
        <v>45</v>
      </c>
      <c r="F1416">
        <v>0</v>
      </c>
      <c r="H1416" t="s">
        <v>43697</v>
      </c>
      <c r="Q1416" t="s">
        <v>33</v>
      </c>
      <c r="Z1416" t="s">
        <v>34</v>
      </c>
      <c r="AA1416" t="s">
        <v>22427</v>
      </c>
      <c r="AB1416" s="1" t="s">
        <v>22428</v>
      </c>
      <c r="AC1416" t="s">
        <v>22429</v>
      </c>
      <c r="AD1416">
        <v>-171431</v>
      </c>
    </row>
    <row r="1417" spans="1:32" hidden="1" x14ac:dyDescent="0.25">
      <c r="A1417">
        <v>407</v>
      </c>
      <c r="B1417" t="s">
        <v>677</v>
      </c>
      <c r="C1417" t="s">
        <v>80</v>
      </c>
      <c r="F1417">
        <v>0</v>
      </c>
      <c r="G1417" t="s">
        <v>990</v>
      </c>
      <c r="H1417" t="s">
        <v>43701</v>
      </c>
      <c r="I1417">
        <v>0</v>
      </c>
      <c r="Q1417" t="s">
        <v>33</v>
      </c>
      <c r="AA1417" t="s">
        <v>1226</v>
      </c>
      <c r="AB1417" t="s">
        <v>5722</v>
      </c>
      <c r="AC1417" t="s">
        <v>5723</v>
      </c>
      <c r="AD1417" t="s">
        <v>5724</v>
      </c>
      <c r="AE1417" t="s">
        <v>38</v>
      </c>
      <c r="AF1417">
        <v>98660</v>
      </c>
    </row>
    <row r="1418" spans="1:32" ht="409.5" hidden="1" x14ac:dyDescent="0.25">
      <c r="A1418">
        <v>14343</v>
      </c>
      <c r="B1418" t="s">
        <v>68</v>
      </c>
      <c r="C1418" t="s">
        <v>45</v>
      </c>
      <c r="F1418">
        <v>0</v>
      </c>
      <c r="H1418" t="s">
        <v>43697</v>
      </c>
      <c r="Q1418" t="s">
        <v>33</v>
      </c>
      <c r="Z1418" t="s">
        <v>34</v>
      </c>
      <c r="AA1418" t="s">
        <v>43664</v>
      </c>
      <c r="AB1418" s="1" t="s">
        <v>43665</v>
      </c>
      <c r="AC1418" t="s">
        <v>43666</v>
      </c>
      <c r="AD1418">
        <v>-172343</v>
      </c>
    </row>
    <row r="1419" spans="1:32" hidden="1" x14ac:dyDescent="0.25">
      <c r="A1419">
        <v>10963</v>
      </c>
      <c r="B1419" t="s">
        <v>2046</v>
      </c>
      <c r="C1419" t="s">
        <v>80</v>
      </c>
      <c r="F1419">
        <v>0</v>
      </c>
      <c r="G1419" t="s">
        <v>7492</v>
      </c>
      <c r="H1419" t="s">
        <v>43701</v>
      </c>
      <c r="I1419">
        <v>0</v>
      </c>
      <c r="Q1419" t="s">
        <v>33</v>
      </c>
      <c r="AA1419" t="s">
        <v>12680</v>
      </c>
      <c r="AB1419" t="s">
        <v>12800</v>
      </c>
      <c r="AC1419" t="s">
        <v>12801</v>
      </c>
      <c r="AD1419" t="s">
        <v>12802</v>
      </c>
      <c r="AE1419" t="s">
        <v>38</v>
      </c>
      <c r="AF1419">
        <v>98201</v>
      </c>
    </row>
    <row r="1420" spans="1:32" hidden="1" x14ac:dyDescent="0.25">
      <c r="A1420">
        <v>3809</v>
      </c>
      <c r="B1420" t="s">
        <v>68</v>
      </c>
      <c r="C1420" t="s">
        <v>45</v>
      </c>
      <c r="F1420">
        <v>0</v>
      </c>
      <c r="G1420" t="s">
        <v>17920</v>
      </c>
      <c r="H1420" t="s">
        <v>43701</v>
      </c>
      <c r="Q1420" t="s">
        <v>63</v>
      </c>
      <c r="Z1420" t="s">
        <v>34</v>
      </c>
      <c r="AA1420" t="s">
        <v>17921</v>
      </c>
      <c r="AB1420" t="s">
        <v>17922</v>
      </c>
      <c r="AC1420" t="s">
        <v>17923</v>
      </c>
      <c r="AD1420">
        <v>-171688</v>
      </c>
      <c r="AE1420" t="s">
        <v>874</v>
      </c>
      <c r="AF1420">
        <v>84043</v>
      </c>
    </row>
    <row r="1421" spans="1:32" ht="409.5" hidden="1" x14ac:dyDescent="0.25">
      <c r="A1421">
        <v>8092</v>
      </c>
      <c r="B1421" t="s">
        <v>164</v>
      </c>
      <c r="C1421" t="s">
        <v>165</v>
      </c>
      <c r="F1421">
        <v>0</v>
      </c>
      <c r="H1421" t="s">
        <v>43697</v>
      </c>
      <c r="Q1421" t="s">
        <v>33</v>
      </c>
      <c r="Y1421">
        <v>30</v>
      </c>
      <c r="Z1421" t="s">
        <v>34</v>
      </c>
      <c r="AA1421" t="s">
        <v>18739</v>
      </c>
      <c r="AB1421" s="1" t="s">
        <v>18740</v>
      </c>
      <c r="AC1421" t="s">
        <v>18741</v>
      </c>
      <c r="AD1421">
        <v>-162387</v>
      </c>
      <c r="AE1421" t="s">
        <v>38</v>
      </c>
      <c r="AF1421">
        <v>98040</v>
      </c>
    </row>
    <row r="1422" spans="1:32" hidden="1" x14ac:dyDescent="0.25">
      <c r="A1422">
        <v>12319</v>
      </c>
      <c r="B1422" t="s">
        <v>73</v>
      </c>
      <c r="C1422" t="s">
        <v>74</v>
      </c>
      <c r="F1422">
        <v>0</v>
      </c>
      <c r="H1422" t="s">
        <v>43697</v>
      </c>
      <c r="Q1422" t="s">
        <v>33</v>
      </c>
      <c r="Z1422" t="s">
        <v>34</v>
      </c>
      <c r="AA1422" t="s">
        <v>16799</v>
      </c>
      <c r="AB1422" t="s">
        <v>16800</v>
      </c>
      <c r="AC1422" t="s">
        <v>16801</v>
      </c>
      <c r="AD1422">
        <v>-171775</v>
      </c>
    </row>
    <row r="1423" spans="1:32" hidden="1" x14ac:dyDescent="0.25">
      <c r="A1423">
        <v>9362</v>
      </c>
      <c r="B1423" t="s">
        <v>334</v>
      </c>
      <c r="C1423" t="s">
        <v>45</v>
      </c>
      <c r="F1423">
        <v>0</v>
      </c>
      <c r="H1423" t="s">
        <v>43697</v>
      </c>
      <c r="Q1423" t="s">
        <v>33</v>
      </c>
      <c r="Z1423" t="s">
        <v>34</v>
      </c>
      <c r="AA1423" t="s">
        <v>21158</v>
      </c>
      <c r="AB1423" t="s">
        <v>21159</v>
      </c>
      <c r="AC1423" t="s">
        <v>20830</v>
      </c>
      <c r="AD1423">
        <v>-160524</v>
      </c>
      <c r="AE1423" t="s">
        <v>1001</v>
      </c>
      <c r="AF1423">
        <v>90516</v>
      </c>
    </row>
    <row r="1424" spans="1:32" ht="409.5" hidden="1" x14ac:dyDescent="0.25">
      <c r="A1424">
        <v>19094</v>
      </c>
      <c r="B1424" t="s">
        <v>124</v>
      </c>
      <c r="C1424" t="s">
        <v>45</v>
      </c>
      <c r="F1424">
        <v>0</v>
      </c>
      <c r="H1424" t="s">
        <v>43697</v>
      </c>
      <c r="Q1424" t="s">
        <v>63</v>
      </c>
      <c r="Z1424" t="s">
        <v>34</v>
      </c>
      <c r="AA1424" t="s">
        <v>2865</v>
      </c>
      <c r="AB1424" s="1" t="s">
        <v>2866</v>
      </c>
      <c r="AC1424" t="s">
        <v>2867</v>
      </c>
      <c r="AD1424">
        <v>-162872</v>
      </c>
    </row>
    <row r="1425" spans="1:32" hidden="1" x14ac:dyDescent="0.25">
      <c r="A1425">
        <v>986</v>
      </c>
      <c r="B1425" t="s">
        <v>96</v>
      </c>
      <c r="C1425" t="s">
        <v>97</v>
      </c>
      <c r="F1425">
        <v>0</v>
      </c>
      <c r="H1425" t="s">
        <v>43697</v>
      </c>
      <c r="Q1425" t="s">
        <v>33</v>
      </c>
      <c r="Z1425" t="s">
        <v>34</v>
      </c>
      <c r="AA1425" t="s">
        <v>37545</v>
      </c>
      <c r="AB1425" t="s">
        <v>38568</v>
      </c>
      <c r="AC1425" t="s">
        <v>38569</v>
      </c>
      <c r="AD1425">
        <v>-162708</v>
      </c>
    </row>
    <row r="1426" spans="1:32" hidden="1" x14ac:dyDescent="0.25">
      <c r="A1426">
        <v>13998</v>
      </c>
      <c r="B1426" t="s">
        <v>73</v>
      </c>
      <c r="C1426" t="s">
        <v>74</v>
      </c>
      <c r="F1426">
        <v>0</v>
      </c>
      <c r="H1426" t="s">
        <v>43697</v>
      </c>
      <c r="Q1426" t="s">
        <v>33</v>
      </c>
      <c r="Y1426">
        <v>15</v>
      </c>
      <c r="Z1426" t="s">
        <v>34</v>
      </c>
      <c r="AB1426" t="s">
        <v>31767</v>
      </c>
      <c r="AC1426" t="s">
        <v>31768</v>
      </c>
      <c r="AD1426">
        <v>-180314</v>
      </c>
    </row>
    <row r="1427" spans="1:32" hidden="1" x14ac:dyDescent="0.25">
      <c r="A1427">
        <v>16857</v>
      </c>
      <c r="B1427" t="s">
        <v>39</v>
      </c>
      <c r="C1427" t="s">
        <v>165</v>
      </c>
      <c r="F1427">
        <v>0</v>
      </c>
      <c r="G1427" t="s">
        <v>5422</v>
      </c>
      <c r="H1427" t="s">
        <v>43699</v>
      </c>
      <c r="I1427">
        <v>0</v>
      </c>
      <c r="Q1427" t="s">
        <v>33</v>
      </c>
      <c r="Z1427" t="s">
        <v>34</v>
      </c>
      <c r="AA1427" t="s">
        <v>5423</v>
      </c>
      <c r="AB1427" t="s">
        <v>5445</v>
      </c>
      <c r="AC1427" t="s">
        <v>5446</v>
      </c>
      <c r="AD1427" t="s">
        <v>5447</v>
      </c>
      <c r="AE1427" t="s">
        <v>38</v>
      </c>
      <c r="AF1427">
        <v>98082</v>
      </c>
    </row>
    <row r="1428" spans="1:32" ht="409.5" x14ac:dyDescent="0.25">
      <c r="A1428">
        <v>17805</v>
      </c>
      <c r="B1428" t="s">
        <v>230</v>
      </c>
      <c r="C1428" t="s">
        <v>45</v>
      </c>
      <c r="F1428">
        <v>0</v>
      </c>
      <c r="G1428" t="s">
        <v>20250</v>
      </c>
      <c r="H1428" t="s">
        <v>43701</v>
      </c>
      <c r="Q1428" t="s">
        <v>33</v>
      </c>
      <c r="Z1428" t="s">
        <v>34</v>
      </c>
      <c r="AA1428" t="s">
        <v>22643</v>
      </c>
      <c r="AB1428" s="1" t="s">
        <v>23123</v>
      </c>
      <c r="AC1428" t="s">
        <v>22580</v>
      </c>
      <c r="AD1428">
        <v>-170387</v>
      </c>
    </row>
    <row r="1429" spans="1:32" hidden="1" x14ac:dyDescent="0.25">
      <c r="A1429">
        <v>19709</v>
      </c>
      <c r="B1429" t="s">
        <v>2046</v>
      </c>
      <c r="C1429" t="s">
        <v>80</v>
      </c>
      <c r="F1429">
        <v>0</v>
      </c>
      <c r="G1429" t="s">
        <v>7991</v>
      </c>
      <c r="H1429" t="s">
        <v>43701</v>
      </c>
      <c r="Q1429" t="s">
        <v>33</v>
      </c>
      <c r="AA1429" t="s">
        <v>7992</v>
      </c>
      <c r="AB1429" t="s">
        <v>14185</v>
      </c>
      <c r="AC1429" t="s">
        <v>14183</v>
      </c>
      <c r="AD1429">
        <v>-162434</v>
      </c>
      <c r="AE1429" t="s">
        <v>38</v>
      </c>
      <c r="AF1429">
        <v>99361</v>
      </c>
    </row>
    <row r="1430" spans="1:32" ht="409.5" hidden="1" x14ac:dyDescent="0.25">
      <c r="A1430">
        <v>17848</v>
      </c>
      <c r="B1430" t="s">
        <v>489</v>
      </c>
      <c r="C1430" t="s">
        <v>45</v>
      </c>
      <c r="F1430">
        <v>0</v>
      </c>
      <c r="H1430" t="s">
        <v>43697</v>
      </c>
      <c r="Q1430" t="s">
        <v>33</v>
      </c>
      <c r="Z1430" t="s">
        <v>34</v>
      </c>
      <c r="AA1430" t="s">
        <v>28996</v>
      </c>
      <c r="AB1430" s="1" t="s">
        <v>28997</v>
      </c>
      <c r="AC1430" t="s">
        <v>28998</v>
      </c>
      <c r="AD1430">
        <v>-161645</v>
      </c>
      <c r="AE1430" t="s">
        <v>2936</v>
      </c>
      <c r="AF1430">
        <v>77057</v>
      </c>
    </row>
    <row r="1431" spans="1:32" ht="409.5" hidden="1" x14ac:dyDescent="0.25">
      <c r="A1431">
        <v>2096</v>
      </c>
      <c r="B1431" t="s">
        <v>2046</v>
      </c>
      <c r="C1431" t="s">
        <v>80</v>
      </c>
      <c r="F1431">
        <v>0</v>
      </c>
      <c r="G1431" t="s">
        <v>1190</v>
      </c>
      <c r="H1431" t="s">
        <v>43701</v>
      </c>
      <c r="Q1431" t="s">
        <v>33</v>
      </c>
      <c r="AA1431" t="s">
        <v>1191</v>
      </c>
      <c r="AB1431" s="1" t="s">
        <v>12275</v>
      </c>
      <c r="AC1431" t="s">
        <v>12276</v>
      </c>
      <c r="AD1431">
        <v>-170086</v>
      </c>
      <c r="AE1431" t="s">
        <v>38</v>
      </c>
      <c r="AF1431">
        <v>98040</v>
      </c>
    </row>
    <row r="1432" spans="1:32" hidden="1" x14ac:dyDescent="0.25">
      <c r="A1432">
        <v>14624</v>
      </c>
      <c r="B1432" t="s">
        <v>44</v>
      </c>
      <c r="C1432" t="s">
        <v>45</v>
      </c>
      <c r="F1432">
        <v>0</v>
      </c>
      <c r="H1432" t="s">
        <v>43697</v>
      </c>
      <c r="I1432">
        <v>0</v>
      </c>
      <c r="Q1432" t="s">
        <v>33</v>
      </c>
      <c r="Z1432" t="s">
        <v>34</v>
      </c>
      <c r="AA1432" t="s">
        <v>46</v>
      </c>
      <c r="AB1432" t="s">
        <v>47</v>
      </c>
      <c r="AC1432" t="s">
        <v>47</v>
      </c>
      <c r="AD1432" t="s">
        <v>48</v>
      </c>
      <c r="AE1432" t="s">
        <v>38</v>
      </c>
      <c r="AF1432">
        <v>99223</v>
      </c>
    </row>
    <row r="1433" spans="1:32" hidden="1" x14ac:dyDescent="0.25">
      <c r="A1433">
        <v>12654</v>
      </c>
      <c r="B1433" t="s">
        <v>79</v>
      </c>
      <c r="C1433" t="s">
        <v>80</v>
      </c>
      <c r="F1433">
        <v>0</v>
      </c>
      <c r="G1433" t="s">
        <v>5838</v>
      </c>
      <c r="H1433" t="s">
        <v>43701</v>
      </c>
      <c r="Q1433" t="s">
        <v>33</v>
      </c>
      <c r="AA1433" t="s">
        <v>6075</v>
      </c>
      <c r="AB1433" t="s">
        <v>26945</v>
      </c>
      <c r="AC1433" t="s">
        <v>26946</v>
      </c>
      <c r="AD1433">
        <v>-180384</v>
      </c>
      <c r="AE1433" t="s">
        <v>38</v>
      </c>
      <c r="AF1433">
        <v>99219</v>
      </c>
    </row>
    <row r="1434" spans="1:32" hidden="1" x14ac:dyDescent="0.25">
      <c r="A1434">
        <v>4484</v>
      </c>
      <c r="B1434" t="s">
        <v>685</v>
      </c>
      <c r="C1434" t="s">
        <v>686</v>
      </c>
      <c r="F1434">
        <v>0</v>
      </c>
      <c r="H1434" t="s">
        <v>43697</v>
      </c>
      <c r="I1434">
        <v>0</v>
      </c>
      <c r="Q1434" t="s">
        <v>33</v>
      </c>
      <c r="AA1434" t="s">
        <v>30045</v>
      </c>
      <c r="AB1434" t="s">
        <v>33776</v>
      </c>
      <c r="AC1434" t="s">
        <v>33777</v>
      </c>
      <c r="AD1434" t="s">
        <v>33778</v>
      </c>
    </row>
    <row r="1435" spans="1:32" hidden="1" x14ac:dyDescent="0.25">
      <c r="A1435">
        <v>1265</v>
      </c>
      <c r="B1435" t="s">
        <v>739</v>
      </c>
      <c r="C1435" t="s">
        <v>686</v>
      </c>
      <c r="F1435">
        <v>0</v>
      </c>
      <c r="G1435" t="s">
        <v>3219</v>
      </c>
      <c r="H1435" t="s">
        <v>43701</v>
      </c>
      <c r="Q1435" t="s">
        <v>33</v>
      </c>
      <c r="AA1435" t="s">
        <v>28610</v>
      </c>
      <c r="AB1435" t="s">
        <v>30304</v>
      </c>
      <c r="AC1435" t="s">
        <v>30302</v>
      </c>
      <c r="AD1435">
        <v>-173093</v>
      </c>
    </row>
    <row r="1436" spans="1:32" ht="409.5" hidden="1" x14ac:dyDescent="0.25">
      <c r="A1436">
        <v>9250</v>
      </c>
      <c r="B1436" t="s">
        <v>489</v>
      </c>
      <c r="C1436" t="s">
        <v>45</v>
      </c>
      <c r="F1436">
        <v>0</v>
      </c>
      <c r="H1436" t="s">
        <v>43697</v>
      </c>
      <c r="Q1436" t="s">
        <v>33</v>
      </c>
      <c r="Z1436" t="s">
        <v>34</v>
      </c>
      <c r="AA1436" t="s">
        <v>22824</v>
      </c>
      <c r="AB1436" s="1" t="s">
        <v>22874</v>
      </c>
      <c r="AC1436" t="s">
        <v>22580</v>
      </c>
      <c r="AD1436">
        <v>-161652</v>
      </c>
      <c r="AE1436" t="s">
        <v>102</v>
      </c>
      <c r="AF1436">
        <v>97389</v>
      </c>
    </row>
    <row r="1437" spans="1:32" ht="409.5" hidden="1" x14ac:dyDescent="0.25">
      <c r="A1437">
        <v>5639</v>
      </c>
      <c r="B1437" t="s">
        <v>677</v>
      </c>
      <c r="C1437" t="s">
        <v>80</v>
      </c>
      <c r="F1437">
        <v>0</v>
      </c>
      <c r="G1437" t="s">
        <v>11549</v>
      </c>
      <c r="H1437" t="s">
        <v>43701</v>
      </c>
      <c r="I1437">
        <v>0</v>
      </c>
      <c r="Q1437" t="s">
        <v>33</v>
      </c>
      <c r="AA1437" t="s">
        <v>15798</v>
      </c>
      <c r="AB1437" s="1" t="s">
        <v>15799</v>
      </c>
      <c r="AC1437" t="s">
        <v>15800</v>
      </c>
      <c r="AD1437" t="s">
        <v>15801</v>
      </c>
      <c r="AE1437" t="s">
        <v>38</v>
      </c>
      <c r="AF1437">
        <v>98584</v>
      </c>
    </row>
    <row r="1438" spans="1:32" hidden="1" x14ac:dyDescent="0.25">
      <c r="A1438">
        <v>19285</v>
      </c>
      <c r="B1438" t="s">
        <v>2046</v>
      </c>
      <c r="C1438" t="s">
        <v>80</v>
      </c>
      <c r="F1438">
        <v>0</v>
      </c>
      <c r="G1438" t="s">
        <v>11450</v>
      </c>
      <c r="H1438" t="s">
        <v>43701</v>
      </c>
      <c r="Q1438" t="s">
        <v>33</v>
      </c>
      <c r="AA1438" t="s">
        <v>11451</v>
      </c>
      <c r="AB1438" t="s">
        <v>11452</v>
      </c>
      <c r="AC1438" t="s">
        <v>11453</v>
      </c>
      <c r="AD1438">
        <v>-180407</v>
      </c>
      <c r="AE1438" t="s">
        <v>38</v>
      </c>
      <c r="AF1438">
        <v>98661</v>
      </c>
    </row>
    <row r="1439" spans="1:32" hidden="1" x14ac:dyDescent="0.25">
      <c r="A1439">
        <v>6389</v>
      </c>
      <c r="B1439" t="s">
        <v>79</v>
      </c>
      <c r="C1439" t="s">
        <v>80</v>
      </c>
      <c r="F1439">
        <v>0</v>
      </c>
      <c r="G1439" t="s">
        <v>10116</v>
      </c>
      <c r="H1439" t="s">
        <v>43701</v>
      </c>
      <c r="Q1439" t="s">
        <v>33</v>
      </c>
      <c r="AA1439" t="s">
        <v>10117</v>
      </c>
      <c r="AB1439" t="s">
        <v>26016</v>
      </c>
      <c r="AC1439" t="s">
        <v>26017</v>
      </c>
      <c r="AD1439">
        <v>-180116</v>
      </c>
      <c r="AE1439" t="s">
        <v>38</v>
      </c>
      <c r="AF1439">
        <v>98501</v>
      </c>
    </row>
    <row r="1440" spans="1:32" ht="409.5" hidden="1" x14ac:dyDescent="0.25">
      <c r="A1440">
        <v>10476</v>
      </c>
      <c r="B1440" t="s">
        <v>96</v>
      </c>
      <c r="C1440" t="s">
        <v>97</v>
      </c>
      <c r="F1440">
        <v>0</v>
      </c>
      <c r="H1440" t="s">
        <v>43697</v>
      </c>
      <c r="Q1440" t="s">
        <v>63</v>
      </c>
      <c r="Z1440" t="s">
        <v>34</v>
      </c>
      <c r="AA1440" t="s">
        <v>10434</v>
      </c>
      <c r="AB1440" s="1" t="s">
        <v>37429</v>
      </c>
      <c r="AC1440" t="s">
        <v>37420</v>
      </c>
      <c r="AD1440">
        <v>-171951</v>
      </c>
      <c r="AE1440" t="s">
        <v>102</v>
      </c>
      <c r="AF1440">
        <v>97205</v>
      </c>
    </row>
    <row r="1441" spans="1:32" hidden="1" x14ac:dyDescent="0.25">
      <c r="A1441">
        <v>15089</v>
      </c>
      <c r="B1441" t="s">
        <v>2046</v>
      </c>
      <c r="C1441" t="s">
        <v>80</v>
      </c>
      <c r="F1441">
        <v>0</v>
      </c>
      <c r="G1441" t="s">
        <v>1418</v>
      </c>
      <c r="H1441" t="s">
        <v>43701</v>
      </c>
      <c r="Q1441" t="s">
        <v>33</v>
      </c>
      <c r="AA1441" t="s">
        <v>1419</v>
      </c>
      <c r="AB1441" t="s">
        <v>15025</v>
      </c>
      <c r="AC1441" t="s">
        <v>15026</v>
      </c>
      <c r="AD1441">
        <v>-172519</v>
      </c>
      <c r="AE1441" t="s">
        <v>38</v>
      </c>
      <c r="AF1441">
        <v>98501</v>
      </c>
    </row>
    <row r="1442" spans="1:32" hidden="1" x14ac:dyDescent="0.25">
      <c r="A1442">
        <v>19422</v>
      </c>
      <c r="B1442" t="s">
        <v>334</v>
      </c>
      <c r="C1442" t="s">
        <v>45</v>
      </c>
      <c r="F1442">
        <v>0</v>
      </c>
      <c r="H1442" t="s">
        <v>43697</v>
      </c>
      <c r="Q1442" t="s">
        <v>1</v>
      </c>
      <c r="AA1442" t="s">
        <v>9986</v>
      </c>
      <c r="AB1442" t="s">
        <v>9987</v>
      </c>
      <c r="AC1442" t="s">
        <v>9988</v>
      </c>
      <c r="AD1442">
        <v>-181655</v>
      </c>
      <c r="AE1442" t="s">
        <v>38</v>
      </c>
      <c r="AF1442">
        <v>83805</v>
      </c>
    </row>
    <row r="1443" spans="1:32" ht="409.5" hidden="1" x14ac:dyDescent="0.25">
      <c r="A1443">
        <v>5246</v>
      </c>
      <c r="B1443" t="s">
        <v>423</v>
      </c>
      <c r="C1443" t="s">
        <v>45</v>
      </c>
      <c r="F1443">
        <v>0</v>
      </c>
      <c r="H1443" t="s">
        <v>43697</v>
      </c>
      <c r="I1443">
        <v>0</v>
      </c>
      <c r="P1443" t="s">
        <v>468</v>
      </c>
      <c r="Q1443" t="s">
        <v>168</v>
      </c>
      <c r="S1443" t="s">
        <v>169</v>
      </c>
      <c r="AA1443" t="s">
        <v>21272</v>
      </c>
      <c r="AB1443" s="1" t="s">
        <v>21273</v>
      </c>
      <c r="AC1443" t="s">
        <v>21274</v>
      </c>
      <c r="AD1443" t="s">
        <v>21275</v>
      </c>
      <c r="AE1443" t="s">
        <v>38</v>
      </c>
      <c r="AF1443">
        <v>98105</v>
      </c>
    </row>
    <row r="1444" spans="1:32" hidden="1" x14ac:dyDescent="0.25">
      <c r="A1444">
        <v>3085</v>
      </c>
      <c r="B1444" t="s">
        <v>2046</v>
      </c>
      <c r="C1444" t="s">
        <v>80</v>
      </c>
      <c r="F1444">
        <v>0</v>
      </c>
      <c r="H1444" t="s">
        <v>43697</v>
      </c>
      <c r="Q1444" t="s">
        <v>33</v>
      </c>
      <c r="AA1444" t="s">
        <v>15552</v>
      </c>
      <c r="AB1444" t="s">
        <v>15553</v>
      </c>
      <c r="AC1444" t="s">
        <v>15554</v>
      </c>
      <c r="AD1444">
        <v>-160480</v>
      </c>
      <c r="AE1444" t="s">
        <v>333</v>
      </c>
      <c r="AF1444">
        <v>83801</v>
      </c>
    </row>
    <row r="1445" spans="1:32" ht="405" hidden="1" x14ac:dyDescent="0.25">
      <c r="A1445">
        <v>1988</v>
      </c>
      <c r="B1445" t="s">
        <v>489</v>
      </c>
      <c r="C1445" t="s">
        <v>45</v>
      </c>
      <c r="F1445">
        <v>0</v>
      </c>
      <c r="H1445" t="s">
        <v>43697</v>
      </c>
      <c r="Q1445" t="s">
        <v>33</v>
      </c>
      <c r="AA1445" t="s">
        <v>3195</v>
      </c>
      <c r="AB1445" s="1" t="s">
        <v>24940</v>
      </c>
      <c r="AC1445" t="s">
        <v>24941</v>
      </c>
      <c r="AD1445">
        <v>-172867</v>
      </c>
    </row>
    <row r="1446" spans="1:32" hidden="1" x14ac:dyDescent="0.25">
      <c r="A1446">
        <v>4173</v>
      </c>
      <c r="B1446" t="s">
        <v>2046</v>
      </c>
      <c r="C1446" t="s">
        <v>80</v>
      </c>
      <c r="F1446">
        <v>0</v>
      </c>
      <c r="G1446" t="s">
        <v>27831</v>
      </c>
      <c r="H1446" t="s">
        <v>43701</v>
      </c>
      <c r="Q1446" t="s">
        <v>33</v>
      </c>
      <c r="AA1446" t="s">
        <v>7941</v>
      </c>
      <c r="AB1446" t="s">
        <v>27832</v>
      </c>
      <c r="AC1446" t="s">
        <v>27833</v>
      </c>
      <c r="AD1446">
        <v>-181248</v>
      </c>
      <c r="AE1446" t="s">
        <v>38</v>
      </c>
      <c r="AF1446">
        <v>99352</v>
      </c>
    </row>
    <row r="1447" spans="1:32" ht="409.5" hidden="1" x14ac:dyDescent="0.25">
      <c r="A1447">
        <v>6145</v>
      </c>
      <c r="B1447" t="s">
        <v>489</v>
      </c>
      <c r="C1447" t="s">
        <v>45</v>
      </c>
      <c r="F1447">
        <v>0</v>
      </c>
      <c r="H1447" t="s">
        <v>43697</v>
      </c>
      <c r="Q1447" t="s">
        <v>63</v>
      </c>
      <c r="Z1447" t="s">
        <v>34</v>
      </c>
      <c r="AA1447" t="s">
        <v>5571</v>
      </c>
      <c r="AB1447" s="1" t="s">
        <v>5572</v>
      </c>
      <c r="AC1447" t="s">
        <v>5573</v>
      </c>
      <c r="AD1447">
        <v>-181371</v>
      </c>
      <c r="AE1447" t="s">
        <v>38</v>
      </c>
      <c r="AF1447">
        <v>98372</v>
      </c>
    </row>
    <row r="1448" spans="1:32" ht="409.5" hidden="1" x14ac:dyDescent="0.25">
      <c r="A1448">
        <v>12735</v>
      </c>
      <c r="B1448" t="s">
        <v>489</v>
      </c>
      <c r="C1448" t="s">
        <v>45</v>
      </c>
      <c r="F1448">
        <v>0</v>
      </c>
      <c r="H1448" t="s">
        <v>43697</v>
      </c>
      <c r="Q1448" t="s">
        <v>33</v>
      </c>
      <c r="AA1448" t="s">
        <v>1901</v>
      </c>
      <c r="AB1448" s="1" t="s">
        <v>1902</v>
      </c>
      <c r="AC1448" t="s">
        <v>1865</v>
      </c>
      <c r="AD1448">
        <v>-161525</v>
      </c>
    </row>
    <row r="1449" spans="1:32" ht="409.5" hidden="1" x14ac:dyDescent="0.25">
      <c r="A1449">
        <v>1519</v>
      </c>
      <c r="B1449" t="s">
        <v>773</v>
      </c>
      <c r="C1449" t="s">
        <v>80</v>
      </c>
      <c r="F1449">
        <v>0</v>
      </c>
      <c r="G1449" t="s">
        <v>2153</v>
      </c>
      <c r="H1449" t="s">
        <v>43701</v>
      </c>
      <c r="I1449">
        <v>0</v>
      </c>
      <c r="Q1449" t="s">
        <v>33</v>
      </c>
      <c r="Z1449" t="s">
        <v>34</v>
      </c>
      <c r="AA1449" t="s">
        <v>6945</v>
      </c>
      <c r="AB1449" s="1" t="s">
        <v>6946</v>
      </c>
      <c r="AC1449" t="s">
        <v>6947</v>
      </c>
      <c r="AD1449" t="s">
        <v>6948</v>
      </c>
      <c r="AE1449" t="s">
        <v>38</v>
      </c>
      <c r="AF1449">
        <v>98007</v>
      </c>
    </row>
    <row r="1450" spans="1:32" hidden="1" x14ac:dyDescent="0.25">
      <c r="A1450">
        <v>7727</v>
      </c>
      <c r="B1450" t="s">
        <v>2046</v>
      </c>
      <c r="C1450" t="s">
        <v>80</v>
      </c>
      <c r="F1450">
        <v>0</v>
      </c>
      <c r="G1450" t="s">
        <v>3554</v>
      </c>
      <c r="H1450" t="s">
        <v>43701</v>
      </c>
      <c r="Q1450" t="s">
        <v>33</v>
      </c>
      <c r="AA1450" t="s">
        <v>7391</v>
      </c>
      <c r="AB1450" t="s">
        <v>11739</v>
      </c>
      <c r="AC1450" t="s">
        <v>11740</v>
      </c>
      <c r="AD1450">
        <v>-161411</v>
      </c>
      <c r="AE1450" t="s">
        <v>38</v>
      </c>
      <c r="AF1450">
        <v>98390</v>
      </c>
    </row>
    <row r="1451" spans="1:32" hidden="1" x14ac:dyDescent="0.25">
      <c r="A1451">
        <v>6541</v>
      </c>
      <c r="B1451" t="s">
        <v>1203</v>
      </c>
      <c r="C1451" t="s">
        <v>45</v>
      </c>
      <c r="F1451">
        <v>0</v>
      </c>
      <c r="H1451" t="s">
        <v>43697</v>
      </c>
      <c r="I1451">
        <v>0</v>
      </c>
      <c r="Q1451" t="s">
        <v>33</v>
      </c>
      <c r="Z1451" t="s">
        <v>34</v>
      </c>
      <c r="AA1451" t="s">
        <v>20934</v>
      </c>
      <c r="AB1451" t="s">
        <v>20935</v>
      </c>
      <c r="AC1451" t="s">
        <v>2406</v>
      </c>
      <c r="AD1451" t="s">
        <v>20936</v>
      </c>
      <c r="AE1451" t="s">
        <v>38</v>
      </c>
      <c r="AF1451">
        <v>98366</v>
      </c>
    </row>
    <row r="1452" spans="1:32" ht="409.5" hidden="1" x14ac:dyDescent="0.25">
      <c r="A1452">
        <v>1341</v>
      </c>
      <c r="B1452" t="s">
        <v>685</v>
      </c>
      <c r="C1452" t="s">
        <v>686</v>
      </c>
      <c r="F1452">
        <v>0</v>
      </c>
      <c r="G1452" t="s">
        <v>4953</v>
      </c>
      <c r="H1452" t="s">
        <v>43701</v>
      </c>
      <c r="I1452">
        <v>0</v>
      </c>
      <c r="Q1452" t="s">
        <v>33</v>
      </c>
      <c r="Z1452" t="s">
        <v>34</v>
      </c>
      <c r="AA1452" t="s">
        <v>6671</v>
      </c>
      <c r="AB1452" s="1" t="s">
        <v>31487</v>
      </c>
      <c r="AC1452" t="s">
        <v>31488</v>
      </c>
      <c r="AD1452" t="s">
        <v>31489</v>
      </c>
      <c r="AE1452" t="s">
        <v>38</v>
      </c>
    </row>
    <row r="1453" spans="1:32" ht="409.5" x14ac:dyDescent="0.25">
      <c r="A1453">
        <v>12299</v>
      </c>
      <c r="B1453" t="s">
        <v>3712</v>
      </c>
      <c r="C1453" t="s">
        <v>16820</v>
      </c>
      <c r="F1453">
        <v>0</v>
      </c>
      <c r="G1453" t="s">
        <v>20250</v>
      </c>
      <c r="H1453" t="s">
        <v>43701</v>
      </c>
      <c r="I1453">
        <v>0</v>
      </c>
      <c r="Q1453" t="s">
        <v>33</v>
      </c>
      <c r="Z1453" t="s">
        <v>34</v>
      </c>
      <c r="AA1453" t="s">
        <v>22643</v>
      </c>
      <c r="AB1453" s="1" t="s">
        <v>24343</v>
      </c>
      <c r="AC1453" t="s">
        <v>24027</v>
      </c>
      <c r="AD1453" t="s">
        <v>24344</v>
      </c>
      <c r="AE1453" t="s">
        <v>102</v>
      </c>
      <c r="AF1453">
        <v>97302</v>
      </c>
    </row>
    <row r="1454" spans="1:32" ht="409.5" hidden="1" x14ac:dyDescent="0.25">
      <c r="A1454">
        <v>2458</v>
      </c>
      <c r="B1454" t="s">
        <v>164</v>
      </c>
      <c r="C1454" t="s">
        <v>165</v>
      </c>
      <c r="F1454">
        <v>0</v>
      </c>
      <c r="H1454" t="s">
        <v>43697</v>
      </c>
      <c r="I1454">
        <v>0</v>
      </c>
      <c r="O1454" s="1" t="s">
        <v>2191</v>
      </c>
      <c r="P1454" t="s">
        <v>2192</v>
      </c>
      <c r="Q1454" t="s">
        <v>168</v>
      </c>
      <c r="R1454" t="s">
        <v>1533</v>
      </c>
      <c r="Y1454">
        <v>15</v>
      </c>
      <c r="AA1454" t="s">
        <v>2193</v>
      </c>
      <c r="AB1454" s="1" t="s">
        <v>2194</v>
      </c>
      <c r="AC1454" t="s">
        <v>2195</v>
      </c>
      <c r="AD1454" t="s">
        <v>2196</v>
      </c>
    </row>
    <row r="1455" spans="1:32" hidden="1" x14ac:dyDescent="0.25">
      <c r="A1455">
        <v>7026</v>
      </c>
      <c r="B1455" t="s">
        <v>73</v>
      </c>
      <c r="C1455" t="s">
        <v>74</v>
      </c>
      <c r="F1455">
        <v>0</v>
      </c>
      <c r="G1455" t="s">
        <v>2917</v>
      </c>
      <c r="H1455" t="s">
        <v>43701</v>
      </c>
      <c r="Q1455" t="s">
        <v>33</v>
      </c>
      <c r="Z1455" t="s">
        <v>34</v>
      </c>
      <c r="AA1455" t="s">
        <v>2918</v>
      </c>
      <c r="AB1455" t="s">
        <v>2919</v>
      </c>
      <c r="AC1455" t="s">
        <v>2920</v>
      </c>
      <c r="AD1455">
        <v>-173072</v>
      </c>
      <c r="AE1455" t="s">
        <v>38</v>
      </c>
      <c r="AF1455">
        <v>98104</v>
      </c>
    </row>
    <row r="1456" spans="1:32" ht="409.5" x14ac:dyDescent="0.25">
      <c r="A1456">
        <v>9742</v>
      </c>
      <c r="B1456" t="s">
        <v>44</v>
      </c>
      <c r="C1456" t="s">
        <v>45</v>
      </c>
      <c r="F1456">
        <v>0</v>
      </c>
      <c r="G1456" t="s">
        <v>20250</v>
      </c>
      <c r="H1456" t="s">
        <v>43701</v>
      </c>
      <c r="I1456">
        <v>0</v>
      </c>
      <c r="Q1456" t="s">
        <v>33</v>
      </c>
      <c r="Z1456" t="s">
        <v>34</v>
      </c>
      <c r="AA1456" t="s">
        <v>22598</v>
      </c>
      <c r="AB1456" s="1" t="s">
        <v>24010</v>
      </c>
      <c r="AC1456" s="1" t="s">
        <v>24010</v>
      </c>
      <c r="AD1456" t="s">
        <v>24011</v>
      </c>
      <c r="AE1456" t="s">
        <v>102</v>
      </c>
      <c r="AF1456">
        <v>97302</v>
      </c>
    </row>
    <row r="1457" spans="1:32" hidden="1" x14ac:dyDescent="0.25">
      <c r="A1457">
        <v>15798</v>
      </c>
      <c r="B1457" t="s">
        <v>124</v>
      </c>
      <c r="C1457" t="s">
        <v>45</v>
      </c>
      <c r="F1457">
        <v>0</v>
      </c>
      <c r="H1457" t="s">
        <v>43697</v>
      </c>
      <c r="Q1457" t="s">
        <v>1</v>
      </c>
      <c r="AA1457" t="s">
        <v>43520</v>
      </c>
      <c r="AB1457" t="s">
        <v>21261</v>
      </c>
      <c r="AC1457" t="s">
        <v>21261</v>
      </c>
      <c r="AD1457">
        <v>-181526</v>
      </c>
      <c r="AE1457" t="s">
        <v>38</v>
      </c>
      <c r="AF1457">
        <v>98322</v>
      </c>
    </row>
    <row r="1458" spans="1:32" ht="409.5" hidden="1" x14ac:dyDescent="0.25">
      <c r="A1458">
        <v>16482</v>
      </c>
      <c r="B1458" t="s">
        <v>230</v>
      </c>
      <c r="C1458" t="s">
        <v>45</v>
      </c>
      <c r="F1458">
        <v>0</v>
      </c>
      <c r="H1458" t="s">
        <v>43697</v>
      </c>
      <c r="Q1458" t="s">
        <v>33</v>
      </c>
      <c r="Y1458">
        <v>15</v>
      </c>
      <c r="Z1458" t="s">
        <v>34</v>
      </c>
      <c r="AA1458" t="s">
        <v>22317</v>
      </c>
      <c r="AB1458" s="1" t="s">
        <v>23472</v>
      </c>
      <c r="AC1458" t="s">
        <v>22580</v>
      </c>
      <c r="AD1458">
        <v>-180792</v>
      </c>
    </row>
    <row r="1459" spans="1:32" ht="409.5" hidden="1" x14ac:dyDescent="0.25">
      <c r="A1459">
        <v>2117</v>
      </c>
      <c r="B1459" t="s">
        <v>2046</v>
      </c>
      <c r="C1459" t="s">
        <v>80</v>
      </c>
      <c r="F1459">
        <v>0</v>
      </c>
      <c r="H1459" t="s">
        <v>43697</v>
      </c>
      <c r="Q1459" t="s">
        <v>33</v>
      </c>
      <c r="AA1459" t="s">
        <v>10560</v>
      </c>
      <c r="AB1459" s="1" t="s">
        <v>10561</v>
      </c>
      <c r="AC1459" t="s">
        <v>10562</v>
      </c>
      <c r="AD1459">
        <v>-170523</v>
      </c>
      <c r="AE1459" t="s">
        <v>38</v>
      </c>
      <c r="AF1459">
        <v>98168</v>
      </c>
    </row>
    <row r="1460" spans="1:32" hidden="1" x14ac:dyDescent="0.25">
      <c r="A1460">
        <v>2392</v>
      </c>
      <c r="B1460" t="s">
        <v>2046</v>
      </c>
      <c r="C1460" t="s">
        <v>80</v>
      </c>
      <c r="F1460">
        <v>0</v>
      </c>
      <c r="G1460" t="s">
        <v>15864</v>
      </c>
      <c r="H1460" t="s">
        <v>43701</v>
      </c>
      <c r="I1460">
        <v>0</v>
      </c>
      <c r="Q1460" t="s">
        <v>33</v>
      </c>
      <c r="AA1460" t="s">
        <v>15865</v>
      </c>
      <c r="AB1460" t="s">
        <v>15866</v>
      </c>
      <c r="AC1460" t="s">
        <v>15867</v>
      </c>
      <c r="AD1460" t="s">
        <v>15868</v>
      </c>
      <c r="AE1460" t="s">
        <v>38</v>
      </c>
      <c r="AF1460">
        <v>98110</v>
      </c>
    </row>
    <row r="1461" spans="1:32" ht="409.5" hidden="1" x14ac:dyDescent="0.25">
      <c r="A1461">
        <v>12760</v>
      </c>
      <c r="B1461" t="s">
        <v>230</v>
      </c>
      <c r="C1461" t="s">
        <v>45</v>
      </c>
      <c r="F1461">
        <v>0</v>
      </c>
      <c r="H1461" t="s">
        <v>43697</v>
      </c>
      <c r="Q1461" t="s">
        <v>33</v>
      </c>
      <c r="Z1461" t="s">
        <v>34</v>
      </c>
      <c r="AA1461" t="s">
        <v>22856</v>
      </c>
      <c r="AB1461" s="1" t="s">
        <v>23170</v>
      </c>
      <c r="AC1461" t="s">
        <v>22580</v>
      </c>
      <c r="AD1461">
        <v>-170823</v>
      </c>
    </row>
    <row r="1462" spans="1:32" ht="409.5" hidden="1" x14ac:dyDescent="0.25">
      <c r="A1462">
        <v>9021</v>
      </c>
      <c r="B1462" t="s">
        <v>773</v>
      </c>
      <c r="C1462" t="s">
        <v>80</v>
      </c>
      <c r="F1462">
        <v>0</v>
      </c>
      <c r="H1462" t="s">
        <v>43697</v>
      </c>
      <c r="I1462">
        <v>0</v>
      </c>
      <c r="Q1462" t="s">
        <v>33</v>
      </c>
      <c r="Z1462" t="s">
        <v>34</v>
      </c>
      <c r="AA1462" t="s">
        <v>5885</v>
      </c>
      <c r="AB1462" s="1" t="s">
        <v>5886</v>
      </c>
      <c r="AC1462" t="s">
        <v>5887</v>
      </c>
      <c r="AD1462" t="s">
        <v>5888</v>
      </c>
      <c r="AE1462" t="s">
        <v>243</v>
      </c>
      <c r="AF1462">
        <v>95630</v>
      </c>
    </row>
    <row r="1463" spans="1:32" hidden="1" x14ac:dyDescent="0.25">
      <c r="A1463">
        <v>5417</v>
      </c>
      <c r="B1463" t="s">
        <v>73</v>
      </c>
      <c r="C1463" t="s">
        <v>74</v>
      </c>
      <c r="F1463">
        <v>0</v>
      </c>
      <c r="H1463" t="s">
        <v>43697</v>
      </c>
      <c r="I1463">
        <v>0</v>
      </c>
      <c r="Q1463" t="s">
        <v>33</v>
      </c>
      <c r="Z1463" t="s">
        <v>34</v>
      </c>
      <c r="AA1463" t="s">
        <v>836</v>
      </c>
      <c r="AB1463" t="s">
        <v>19529</v>
      </c>
      <c r="AC1463" t="s">
        <v>19530</v>
      </c>
      <c r="AD1463" t="s">
        <v>19531</v>
      </c>
      <c r="AE1463" t="s">
        <v>38</v>
      </c>
      <c r="AF1463">
        <v>98134</v>
      </c>
    </row>
    <row r="1464" spans="1:32" ht="409.5" hidden="1" x14ac:dyDescent="0.25">
      <c r="A1464">
        <v>4484</v>
      </c>
      <c r="B1464" t="s">
        <v>73</v>
      </c>
      <c r="C1464" t="s">
        <v>74</v>
      </c>
      <c r="F1464">
        <v>0</v>
      </c>
      <c r="H1464" t="s">
        <v>43697</v>
      </c>
      <c r="Q1464" t="s">
        <v>33</v>
      </c>
      <c r="Z1464" t="s">
        <v>34</v>
      </c>
      <c r="AA1464" t="s">
        <v>2012</v>
      </c>
      <c r="AB1464" s="1" t="s">
        <v>28640</v>
      </c>
      <c r="AC1464" t="s">
        <v>28641</v>
      </c>
      <c r="AD1464">
        <v>-161231</v>
      </c>
    </row>
    <row r="1465" spans="1:32" hidden="1" x14ac:dyDescent="0.25">
      <c r="A1465">
        <v>18523</v>
      </c>
      <c r="B1465" t="s">
        <v>2046</v>
      </c>
      <c r="C1465" t="s">
        <v>80</v>
      </c>
      <c r="F1465">
        <v>0</v>
      </c>
      <c r="G1465" t="s">
        <v>15856</v>
      </c>
      <c r="H1465" t="s">
        <v>43701</v>
      </c>
      <c r="Q1465" t="s">
        <v>33</v>
      </c>
      <c r="AA1465" t="s">
        <v>15857</v>
      </c>
      <c r="AB1465" t="s">
        <v>15858</v>
      </c>
      <c r="AC1465" t="s">
        <v>15859</v>
      </c>
      <c r="AD1465">
        <v>-160490</v>
      </c>
      <c r="AE1465" t="s">
        <v>38</v>
      </c>
      <c r="AF1465">
        <v>98383</v>
      </c>
    </row>
    <row r="1466" spans="1:32" hidden="1" x14ac:dyDescent="0.25">
      <c r="A1466">
        <v>4202</v>
      </c>
      <c r="B1466" t="s">
        <v>2046</v>
      </c>
      <c r="C1466" t="s">
        <v>80</v>
      </c>
      <c r="F1466">
        <v>0</v>
      </c>
      <c r="H1466" t="s">
        <v>43697</v>
      </c>
      <c r="Q1466" t="s">
        <v>33</v>
      </c>
      <c r="AA1466" t="s">
        <v>11606</v>
      </c>
      <c r="AB1466" t="s">
        <v>11607</v>
      </c>
      <c r="AC1466" t="s">
        <v>11608</v>
      </c>
      <c r="AD1466">
        <v>-181027</v>
      </c>
      <c r="AE1466" t="s">
        <v>38</v>
      </c>
      <c r="AF1466">
        <v>98335</v>
      </c>
    </row>
    <row r="1467" spans="1:32" ht="409.5" hidden="1" x14ac:dyDescent="0.25">
      <c r="A1467">
        <v>6318</v>
      </c>
      <c r="B1467" t="s">
        <v>73</v>
      </c>
      <c r="C1467" t="s">
        <v>74</v>
      </c>
      <c r="F1467">
        <v>0</v>
      </c>
      <c r="H1467" t="s">
        <v>43697</v>
      </c>
      <c r="Q1467" t="s">
        <v>33</v>
      </c>
      <c r="Y1467">
        <v>15</v>
      </c>
      <c r="Z1467" t="s">
        <v>34</v>
      </c>
      <c r="AA1467" t="s">
        <v>39065</v>
      </c>
      <c r="AB1467" s="1" t="s">
        <v>39066</v>
      </c>
      <c r="AC1467" t="s">
        <v>39067</v>
      </c>
      <c r="AD1467">
        <v>-173257</v>
      </c>
      <c r="AE1467" t="s">
        <v>38</v>
      </c>
      <c r="AF1467">
        <v>98101</v>
      </c>
    </row>
    <row r="1468" spans="1:32" hidden="1" x14ac:dyDescent="0.25">
      <c r="A1468">
        <v>11663</v>
      </c>
      <c r="B1468" t="s">
        <v>2046</v>
      </c>
      <c r="C1468" t="s">
        <v>80</v>
      </c>
      <c r="F1468">
        <v>0</v>
      </c>
      <c r="G1468" t="s">
        <v>11595</v>
      </c>
      <c r="H1468" t="s">
        <v>43701</v>
      </c>
      <c r="Q1468" t="s">
        <v>33</v>
      </c>
      <c r="AA1468" t="s">
        <v>11596</v>
      </c>
      <c r="AB1468" t="s">
        <v>11597</v>
      </c>
      <c r="AC1468" t="s">
        <v>11598</v>
      </c>
      <c r="AD1468">
        <v>-180966</v>
      </c>
      <c r="AE1468" t="s">
        <v>38</v>
      </c>
      <c r="AF1468">
        <v>98354</v>
      </c>
    </row>
    <row r="1469" spans="1:32" ht="390" hidden="1" x14ac:dyDescent="0.25">
      <c r="A1469">
        <v>18710</v>
      </c>
      <c r="B1469" t="s">
        <v>73</v>
      </c>
      <c r="C1469" t="s">
        <v>74</v>
      </c>
      <c r="F1469">
        <v>0</v>
      </c>
      <c r="H1469" t="s">
        <v>43697</v>
      </c>
      <c r="Q1469" t="s">
        <v>63</v>
      </c>
      <c r="Z1469" t="s">
        <v>34</v>
      </c>
      <c r="AA1469" t="s">
        <v>40871</v>
      </c>
      <c r="AB1469" s="1" t="s">
        <v>40872</v>
      </c>
      <c r="AC1469" t="s">
        <v>40873</v>
      </c>
      <c r="AD1469">
        <v>-162515</v>
      </c>
    </row>
    <row r="1470" spans="1:32" hidden="1" x14ac:dyDescent="0.25">
      <c r="A1470">
        <v>18790</v>
      </c>
      <c r="B1470" t="s">
        <v>685</v>
      </c>
      <c r="C1470" t="s">
        <v>686</v>
      </c>
      <c r="F1470">
        <v>0</v>
      </c>
      <c r="G1470" t="s">
        <v>13016</v>
      </c>
      <c r="H1470" t="s">
        <v>43701</v>
      </c>
      <c r="Q1470" t="s">
        <v>33</v>
      </c>
      <c r="AA1470" t="s">
        <v>30114</v>
      </c>
      <c r="AB1470" t="s">
        <v>35041</v>
      </c>
      <c r="AC1470" t="s">
        <v>35025</v>
      </c>
      <c r="AD1470">
        <v>-170212</v>
      </c>
    </row>
    <row r="1471" spans="1:32" hidden="1" x14ac:dyDescent="0.25">
      <c r="A1471">
        <v>8457</v>
      </c>
      <c r="B1471" t="s">
        <v>677</v>
      </c>
      <c r="C1471" t="s">
        <v>80</v>
      </c>
      <c r="F1471">
        <v>0</v>
      </c>
      <c r="G1471" t="s">
        <v>1418</v>
      </c>
      <c r="H1471" t="s">
        <v>43701</v>
      </c>
      <c r="Q1471" t="s">
        <v>33</v>
      </c>
      <c r="AA1471" t="s">
        <v>1419</v>
      </c>
      <c r="AB1471" t="s">
        <v>11372</v>
      </c>
      <c r="AC1471" t="s">
        <v>11373</v>
      </c>
      <c r="AD1471">
        <v>-161917</v>
      </c>
      <c r="AE1471" t="s">
        <v>38</v>
      </c>
      <c r="AF1471">
        <v>98504</v>
      </c>
    </row>
    <row r="1472" spans="1:32" hidden="1" x14ac:dyDescent="0.25">
      <c r="A1472">
        <v>13981</v>
      </c>
      <c r="B1472" t="s">
        <v>2046</v>
      </c>
      <c r="C1472" t="s">
        <v>80</v>
      </c>
      <c r="F1472">
        <v>0</v>
      </c>
      <c r="G1472" t="s">
        <v>1418</v>
      </c>
      <c r="H1472" t="s">
        <v>43701</v>
      </c>
      <c r="Q1472" t="s">
        <v>33</v>
      </c>
      <c r="AA1472" t="s">
        <v>1419</v>
      </c>
      <c r="AB1472" t="s">
        <v>16232</v>
      </c>
      <c r="AC1472" t="s">
        <v>16233</v>
      </c>
      <c r="AD1472">
        <v>-163111</v>
      </c>
      <c r="AE1472" t="s">
        <v>38</v>
      </c>
      <c r="AF1472">
        <v>98504</v>
      </c>
    </row>
    <row r="1473" spans="1:32" hidden="1" x14ac:dyDescent="0.25">
      <c r="A1473">
        <v>17928</v>
      </c>
      <c r="B1473" t="s">
        <v>685</v>
      </c>
      <c r="C1473" t="s">
        <v>686</v>
      </c>
      <c r="F1473">
        <v>0</v>
      </c>
      <c r="G1473" t="s">
        <v>5901</v>
      </c>
      <c r="H1473" t="s">
        <v>43701</v>
      </c>
      <c r="I1473">
        <v>0</v>
      </c>
      <c r="Q1473" t="s">
        <v>33</v>
      </c>
      <c r="AA1473" t="s">
        <v>34454</v>
      </c>
      <c r="AB1473" t="s">
        <v>34455</v>
      </c>
      <c r="AC1473" t="s">
        <v>34436</v>
      </c>
      <c r="AD1473" t="s">
        <v>34456</v>
      </c>
    </row>
    <row r="1474" spans="1:32" ht="409.5" hidden="1" x14ac:dyDescent="0.25">
      <c r="A1474">
        <v>14</v>
      </c>
      <c r="B1474" t="s">
        <v>124</v>
      </c>
      <c r="C1474" t="s">
        <v>45</v>
      </c>
      <c r="F1474">
        <v>0</v>
      </c>
      <c r="H1474" t="s">
        <v>43697</v>
      </c>
      <c r="P1474" s="1" t="s">
        <v>17195</v>
      </c>
      <c r="Q1474" t="s">
        <v>33</v>
      </c>
      <c r="Z1474" t="s">
        <v>34</v>
      </c>
      <c r="AA1474" t="s">
        <v>128</v>
      </c>
      <c r="AB1474" s="1" t="s">
        <v>17196</v>
      </c>
      <c r="AC1474" t="s">
        <v>17197</v>
      </c>
      <c r="AD1474">
        <v>-171201</v>
      </c>
      <c r="AE1474" t="s">
        <v>38</v>
      </c>
      <c r="AF1474">
        <v>98625</v>
      </c>
    </row>
    <row r="1475" spans="1:32" hidden="1" x14ac:dyDescent="0.25">
      <c r="A1475">
        <v>4936</v>
      </c>
      <c r="B1475" t="s">
        <v>2046</v>
      </c>
      <c r="C1475" t="s">
        <v>80</v>
      </c>
      <c r="F1475">
        <v>0</v>
      </c>
      <c r="G1475" t="s">
        <v>6383</v>
      </c>
      <c r="H1475" t="s">
        <v>43701</v>
      </c>
      <c r="Q1475" t="s">
        <v>33</v>
      </c>
      <c r="AA1475" t="s">
        <v>6384</v>
      </c>
      <c r="AB1475" t="s">
        <v>13943</v>
      </c>
      <c r="AC1475" t="s">
        <v>13942</v>
      </c>
      <c r="AD1475">
        <v>-172340</v>
      </c>
      <c r="AE1475" t="s">
        <v>38</v>
      </c>
      <c r="AF1475">
        <v>99163</v>
      </c>
    </row>
    <row r="1476" spans="1:32" hidden="1" x14ac:dyDescent="0.25">
      <c r="A1476">
        <v>7313</v>
      </c>
      <c r="B1476" t="s">
        <v>677</v>
      </c>
      <c r="C1476" t="s">
        <v>80</v>
      </c>
      <c r="F1476">
        <v>0</v>
      </c>
      <c r="G1476" t="s">
        <v>3996</v>
      </c>
      <c r="H1476" t="s">
        <v>43701</v>
      </c>
      <c r="I1476">
        <v>0</v>
      </c>
      <c r="Q1476" t="s">
        <v>33</v>
      </c>
      <c r="AA1476" t="s">
        <v>3997</v>
      </c>
      <c r="AB1476" t="s">
        <v>6870</v>
      </c>
      <c r="AC1476" t="s">
        <v>6871</v>
      </c>
      <c r="AD1476" t="s">
        <v>6872</v>
      </c>
      <c r="AE1476" t="s">
        <v>38</v>
      </c>
      <c r="AF1476">
        <v>98040</v>
      </c>
    </row>
    <row r="1477" spans="1:32" hidden="1" x14ac:dyDescent="0.25">
      <c r="A1477">
        <v>16688</v>
      </c>
      <c r="B1477" t="s">
        <v>677</v>
      </c>
      <c r="C1477" t="s">
        <v>80</v>
      </c>
      <c r="F1477">
        <v>0</v>
      </c>
      <c r="G1477" t="s">
        <v>6865</v>
      </c>
      <c r="H1477" t="s">
        <v>43701</v>
      </c>
      <c r="I1477">
        <v>0</v>
      </c>
      <c r="Q1477" t="s">
        <v>33</v>
      </c>
      <c r="AA1477" t="s">
        <v>6866</v>
      </c>
      <c r="AB1477" t="s">
        <v>13354</v>
      </c>
      <c r="AC1477" t="s">
        <v>13355</v>
      </c>
      <c r="AD1477" t="s">
        <v>13356</v>
      </c>
      <c r="AE1477" t="s">
        <v>38</v>
      </c>
      <c r="AF1477">
        <v>98284</v>
      </c>
    </row>
    <row r="1478" spans="1:32" ht="409.5" hidden="1" x14ac:dyDescent="0.25">
      <c r="A1478">
        <v>14870</v>
      </c>
      <c r="B1478" t="s">
        <v>463</v>
      </c>
      <c r="F1478">
        <v>0</v>
      </c>
      <c r="H1478" t="s">
        <v>43697</v>
      </c>
      <c r="P1478" t="s">
        <v>604</v>
      </c>
      <c r="Q1478" t="s">
        <v>63</v>
      </c>
      <c r="Y1478">
        <v>30</v>
      </c>
      <c r="Z1478" t="s">
        <v>34</v>
      </c>
      <c r="AA1478" t="s">
        <v>485</v>
      </c>
      <c r="AB1478" s="1" t="s">
        <v>605</v>
      </c>
      <c r="AC1478" t="s">
        <v>606</v>
      </c>
      <c r="AD1478">
        <v>-171795</v>
      </c>
      <c r="AE1478" t="s">
        <v>38</v>
      </c>
      <c r="AF1478">
        <v>98103</v>
      </c>
    </row>
    <row r="1479" spans="1:32" ht="409.5" x14ac:dyDescent="0.25">
      <c r="A1479">
        <v>8986</v>
      </c>
      <c r="B1479" t="s">
        <v>230</v>
      </c>
      <c r="C1479" t="s">
        <v>45</v>
      </c>
      <c r="F1479">
        <v>0</v>
      </c>
      <c r="G1479" t="s">
        <v>20250</v>
      </c>
      <c r="H1479" t="s">
        <v>43701</v>
      </c>
      <c r="Q1479" t="s">
        <v>33</v>
      </c>
      <c r="Z1479" t="s">
        <v>34</v>
      </c>
      <c r="AA1479" t="s">
        <v>22643</v>
      </c>
      <c r="AB1479" s="1" t="s">
        <v>23369</v>
      </c>
      <c r="AC1479" t="s">
        <v>22580</v>
      </c>
      <c r="AD1479">
        <v>-172924</v>
      </c>
    </row>
    <row r="1480" spans="1:32" ht="409.5" x14ac:dyDescent="0.25">
      <c r="A1480">
        <v>2707</v>
      </c>
      <c r="B1480" t="s">
        <v>230</v>
      </c>
      <c r="C1480" t="s">
        <v>45</v>
      </c>
      <c r="F1480">
        <v>0</v>
      </c>
      <c r="G1480" t="s">
        <v>20250</v>
      </c>
      <c r="H1480" t="s">
        <v>43701</v>
      </c>
      <c r="Q1480" t="s">
        <v>33</v>
      </c>
      <c r="Z1480" t="s">
        <v>34</v>
      </c>
      <c r="AA1480" t="s">
        <v>22656</v>
      </c>
      <c r="AB1480" s="1" t="s">
        <v>23077</v>
      </c>
      <c r="AC1480" t="s">
        <v>22580</v>
      </c>
      <c r="AD1480">
        <v>-170012</v>
      </c>
    </row>
    <row r="1481" spans="1:32" ht="405" hidden="1" x14ac:dyDescent="0.25">
      <c r="A1481">
        <v>2979</v>
      </c>
      <c r="B1481" t="s">
        <v>73</v>
      </c>
      <c r="C1481" t="s">
        <v>74</v>
      </c>
      <c r="F1481">
        <v>0</v>
      </c>
      <c r="H1481" t="s">
        <v>43697</v>
      </c>
      <c r="P1481" t="s">
        <v>25004</v>
      </c>
      <c r="Q1481" t="s">
        <v>52</v>
      </c>
      <c r="Z1481" t="s">
        <v>34</v>
      </c>
      <c r="AA1481" t="s">
        <v>2012</v>
      </c>
      <c r="AB1481" s="1" t="s">
        <v>39207</v>
      </c>
      <c r="AC1481" t="s">
        <v>39208</v>
      </c>
      <c r="AD1481">
        <v>-161312</v>
      </c>
    </row>
    <row r="1482" spans="1:32" hidden="1" x14ac:dyDescent="0.25">
      <c r="A1482">
        <v>5505</v>
      </c>
      <c r="B1482" t="s">
        <v>2046</v>
      </c>
      <c r="C1482" t="s">
        <v>80</v>
      </c>
      <c r="F1482">
        <v>0</v>
      </c>
      <c r="G1482" t="s">
        <v>215</v>
      </c>
      <c r="H1482" t="s">
        <v>43701</v>
      </c>
      <c r="Q1482" t="s">
        <v>33</v>
      </c>
      <c r="AA1482" t="s">
        <v>16424</v>
      </c>
      <c r="AB1482" t="s">
        <v>16436</v>
      </c>
      <c r="AC1482" t="s">
        <v>16437</v>
      </c>
      <c r="AD1482">
        <v>-163467</v>
      </c>
      <c r="AE1482" t="s">
        <v>38</v>
      </c>
      <c r="AF1482">
        <v>98133</v>
      </c>
    </row>
    <row r="1483" spans="1:32" hidden="1" x14ac:dyDescent="0.25">
      <c r="A1483">
        <v>6786</v>
      </c>
      <c r="B1483" t="s">
        <v>2046</v>
      </c>
      <c r="C1483" t="s">
        <v>80</v>
      </c>
      <c r="F1483">
        <v>0</v>
      </c>
      <c r="G1483" t="s">
        <v>3366</v>
      </c>
      <c r="H1483" t="s">
        <v>43701</v>
      </c>
      <c r="I1483">
        <v>0</v>
      </c>
      <c r="Q1483" t="s">
        <v>33</v>
      </c>
      <c r="AA1483" t="s">
        <v>6109</v>
      </c>
      <c r="AB1483" t="s">
        <v>7414</v>
      </c>
      <c r="AC1483" t="s">
        <v>7415</v>
      </c>
      <c r="AD1483" t="s">
        <v>7416</v>
      </c>
      <c r="AE1483" t="s">
        <v>38</v>
      </c>
      <c r="AF1483">
        <v>98188</v>
      </c>
    </row>
    <row r="1484" spans="1:32" ht="375" hidden="1" x14ac:dyDescent="0.25">
      <c r="A1484">
        <v>15931</v>
      </c>
      <c r="B1484" t="s">
        <v>244</v>
      </c>
      <c r="C1484" t="s">
        <v>245</v>
      </c>
      <c r="F1484">
        <v>0</v>
      </c>
      <c r="H1484" t="s">
        <v>43697</v>
      </c>
      <c r="Q1484" t="s">
        <v>33</v>
      </c>
      <c r="Z1484" t="s">
        <v>34</v>
      </c>
      <c r="AA1484" t="s">
        <v>33250</v>
      </c>
      <c r="AB1484" s="1" t="s">
        <v>33251</v>
      </c>
      <c r="AC1484" s="1" t="s">
        <v>33251</v>
      </c>
      <c r="AD1484">
        <v>-172413</v>
      </c>
      <c r="AE1484" t="s">
        <v>333</v>
      </c>
      <c r="AF1484">
        <v>83815</v>
      </c>
    </row>
    <row r="1485" spans="1:32" hidden="1" x14ac:dyDescent="0.25">
      <c r="A1485">
        <v>11941</v>
      </c>
      <c r="B1485" t="s">
        <v>44</v>
      </c>
      <c r="C1485" t="s">
        <v>45</v>
      </c>
      <c r="F1485">
        <v>0</v>
      </c>
      <c r="G1485" t="s">
        <v>1372</v>
      </c>
      <c r="H1485" t="s">
        <v>43701</v>
      </c>
      <c r="I1485">
        <v>0</v>
      </c>
      <c r="Q1485" t="s">
        <v>63</v>
      </c>
      <c r="Z1485" t="s">
        <v>34</v>
      </c>
      <c r="AA1485" t="s">
        <v>1373</v>
      </c>
      <c r="AB1485" t="s">
        <v>1374</v>
      </c>
      <c r="AC1485" t="s">
        <v>1374</v>
      </c>
      <c r="AD1485" t="s">
        <v>1375</v>
      </c>
      <c r="AE1485" t="s">
        <v>1376</v>
      </c>
      <c r="AF1485">
        <v>46204</v>
      </c>
    </row>
    <row r="1486" spans="1:32" hidden="1" x14ac:dyDescent="0.25">
      <c r="A1486">
        <v>14686</v>
      </c>
      <c r="B1486" t="s">
        <v>2046</v>
      </c>
      <c r="C1486" t="s">
        <v>80</v>
      </c>
      <c r="F1486">
        <v>0</v>
      </c>
      <c r="G1486" t="s">
        <v>8603</v>
      </c>
      <c r="H1486" t="s">
        <v>43701</v>
      </c>
      <c r="I1486">
        <v>0</v>
      </c>
      <c r="Q1486" t="s">
        <v>33</v>
      </c>
      <c r="AA1486" t="s">
        <v>8604</v>
      </c>
      <c r="AB1486" t="s">
        <v>16154</v>
      </c>
      <c r="AC1486" t="s">
        <v>16155</v>
      </c>
      <c r="AD1486" t="s">
        <v>16156</v>
      </c>
      <c r="AE1486" t="s">
        <v>38</v>
      </c>
      <c r="AF1486">
        <v>98168</v>
      </c>
    </row>
    <row r="1487" spans="1:32" ht="409.5" hidden="1" x14ac:dyDescent="0.25">
      <c r="A1487">
        <v>4404</v>
      </c>
      <c r="B1487" t="s">
        <v>96</v>
      </c>
      <c r="C1487" t="s">
        <v>97</v>
      </c>
      <c r="F1487">
        <v>0</v>
      </c>
      <c r="G1487" t="s">
        <v>32442</v>
      </c>
      <c r="H1487" t="s">
        <v>43699</v>
      </c>
      <c r="I1487">
        <v>0</v>
      </c>
      <c r="Q1487" t="s">
        <v>155</v>
      </c>
      <c r="Z1487" t="s">
        <v>34</v>
      </c>
      <c r="AA1487" t="s">
        <v>32443</v>
      </c>
      <c r="AB1487" s="1" t="s">
        <v>32444</v>
      </c>
      <c r="AC1487" t="s">
        <v>32445</v>
      </c>
      <c r="AD1487" t="s">
        <v>32446</v>
      </c>
      <c r="AE1487" t="s">
        <v>38</v>
      </c>
      <c r="AF1487">
        <v>98668</v>
      </c>
    </row>
    <row r="1488" spans="1:32" ht="375" hidden="1" x14ac:dyDescent="0.25">
      <c r="A1488">
        <v>12761</v>
      </c>
      <c r="B1488" t="s">
        <v>685</v>
      </c>
      <c r="C1488" t="s">
        <v>686</v>
      </c>
      <c r="F1488">
        <v>0</v>
      </c>
      <c r="H1488" t="s">
        <v>43697</v>
      </c>
      <c r="I1488">
        <v>0</v>
      </c>
      <c r="Q1488" t="s">
        <v>33</v>
      </c>
      <c r="AA1488" t="s">
        <v>33502</v>
      </c>
      <c r="AB1488" s="1" t="s">
        <v>33646</v>
      </c>
      <c r="AC1488" t="s">
        <v>33647</v>
      </c>
      <c r="AD1488" t="s">
        <v>33648</v>
      </c>
    </row>
    <row r="1489" spans="1:32" hidden="1" x14ac:dyDescent="0.25">
      <c r="A1489">
        <v>4094</v>
      </c>
      <c r="B1489" t="s">
        <v>73</v>
      </c>
      <c r="C1489" t="s">
        <v>74</v>
      </c>
      <c r="F1489">
        <v>0</v>
      </c>
      <c r="H1489" t="s">
        <v>43697</v>
      </c>
      <c r="Q1489" t="s">
        <v>63</v>
      </c>
      <c r="Z1489" t="s">
        <v>34</v>
      </c>
      <c r="AA1489" t="s">
        <v>40878</v>
      </c>
      <c r="AB1489" t="s">
        <v>40879</v>
      </c>
      <c r="AC1489" t="s">
        <v>40880</v>
      </c>
      <c r="AD1489">
        <v>-172691</v>
      </c>
      <c r="AE1489" t="s">
        <v>38</v>
      </c>
      <c r="AF1489">
        <v>98272</v>
      </c>
    </row>
    <row r="1490" spans="1:32" ht="409.5" hidden="1" x14ac:dyDescent="0.25">
      <c r="A1490">
        <v>1458</v>
      </c>
      <c r="B1490" t="s">
        <v>30</v>
      </c>
      <c r="C1490" t="s">
        <v>31</v>
      </c>
      <c r="F1490">
        <v>0</v>
      </c>
      <c r="H1490" t="s">
        <v>43697</v>
      </c>
      <c r="Q1490" t="s">
        <v>33</v>
      </c>
      <c r="Z1490" t="s">
        <v>34</v>
      </c>
      <c r="AA1490" t="s">
        <v>37448</v>
      </c>
      <c r="AB1490" s="1" t="s">
        <v>37449</v>
      </c>
      <c r="AC1490" t="s">
        <v>37450</v>
      </c>
      <c r="AD1490">
        <v>-170178</v>
      </c>
      <c r="AE1490" t="s">
        <v>38</v>
      </c>
      <c r="AF1490">
        <v>98466</v>
      </c>
    </row>
    <row r="1491" spans="1:32" hidden="1" x14ac:dyDescent="0.25">
      <c r="A1491">
        <v>4997</v>
      </c>
      <c r="B1491" t="s">
        <v>124</v>
      </c>
      <c r="C1491" t="s">
        <v>45</v>
      </c>
      <c r="F1491">
        <v>0</v>
      </c>
      <c r="G1491" t="s">
        <v>41112</v>
      </c>
      <c r="H1491" t="s">
        <v>43698</v>
      </c>
      <c r="I1491">
        <v>0</v>
      </c>
      <c r="Q1491" t="s">
        <v>33</v>
      </c>
      <c r="AA1491" t="s">
        <v>41113</v>
      </c>
      <c r="AB1491" t="s">
        <v>41114</v>
      </c>
      <c r="AC1491" t="s">
        <v>41073</v>
      </c>
      <c r="AD1491" t="s">
        <v>41115</v>
      </c>
    </row>
    <row r="1492" spans="1:32" ht="409.5" x14ac:dyDescent="0.25">
      <c r="A1492">
        <v>19463</v>
      </c>
      <c r="B1492" t="s">
        <v>3712</v>
      </c>
      <c r="C1492" t="s">
        <v>16820</v>
      </c>
      <c r="F1492">
        <v>0</v>
      </c>
      <c r="G1492" t="s">
        <v>20250</v>
      </c>
      <c r="H1492" t="s">
        <v>43701</v>
      </c>
      <c r="I1492">
        <v>0</v>
      </c>
      <c r="Q1492" t="s">
        <v>33</v>
      </c>
      <c r="Z1492" t="s">
        <v>34</v>
      </c>
      <c r="AA1492" t="s">
        <v>22317</v>
      </c>
      <c r="AB1492" s="1" t="s">
        <v>24616</v>
      </c>
      <c r="AC1492" t="s">
        <v>24027</v>
      </c>
      <c r="AD1492" t="s">
        <v>24617</v>
      </c>
      <c r="AE1492" t="s">
        <v>102</v>
      </c>
      <c r="AF1492">
        <v>97302</v>
      </c>
    </row>
    <row r="1493" spans="1:32" ht="390" hidden="1" x14ac:dyDescent="0.25">
      <c r="A1493">
        <v>15795</v>
      </c>
      <c r="B1493" t="s">
        <v>739</v>
      </c>
      <c r="C1493" t="s">
        <v>686</v>
      </c>
      <c r="F1493">
        <v>0</v>
      </c>
      <c r="G1493" t="s">
        <v>3554</v>
      </c>
      <c r="H1493" t="s">
        <v>43701</v>
      </c>
      <c r="I1493">
        <v>0</v>
      </c>
      <c r="Q1493" t="s">
        <v>33</v>
      </c>
      <c r="Z1493" t="s">
        <v>34</v>
      </c>
      <c r="AA1493" t="s">
        <v>3555</v>
      </c>
      <c r="AB1493" s="1" t="s">
        <v>31496</v>
      </c>
      <c r="AC1493" t="s">
        <v>31497</v>
      </c>
      <c r="AD1493" t="s">
        <v>31498</v>
      </c>
      <c r="AE1493" t="s">
        <v>38</v>
      </c>
      <c r="AF1493">
        <v>98390</v>
      </c>
    </row>
    <row r="1494" spans="1:32" hidden="1" x14ac:dyDescent="0.25">
      <c r="A1494">
        <v>17478</v>
      </c>
      <c r="B1494" t="s">
        <v>178</v>
      </c>
      <c r="F1494">
        <v>0</v>
      </c>
      <c r="H1494" t="s">
        <v>43697</v>
      </c>
      <c r="I1494">
        <v>0</v>
      </c>
      <c r="Q1494" t="s">
        <v>33</v>
      </c>
      <c r="Z1494" t="s">
        <v>34</v>
      </c>
      <c r="AA1494" t="s">
        <v>17759</v>
      </c>
      <c r="AB1494" t="s">
        <v>39170</v>
      </c>
      <c r="AC1494" t="s">
        <v>39160</v>
      </c>
      <c r="AD1494" t="s">
        <v>39171</v>
      </c>
      <c r="AE1494" t="s">
        <v>38</v>
      </c>
      <c r="AF1494">
        <v>98902</v>
      </c>
    </row>
    <row r="1495" spans="1:32" ht="345" hidden="1" x14ac:dyDescent="0.25">
      <c r="A1495">
        <v>16317</v>
      </c>
      <c r="B1495" t="s">
        <v>230</v>
      </c>
      <c r="C1495" t="s">
        <v>45</v>
      </c>
      <c r="F1495">
        <v>0</v>
      </c>
      <c r="H1495" t="s">
        <v>43697</v>
      </c>
      <c r="Q1495" t="s">
        <v>33</v>
      </c>
      <c r="Y1495">
        <v>15</v>
      </c>
      <c r="Z1495" t="s">
        <v>34</v>
      </c>
      <c r="AA1495" t="s">
        <v>22751</v>
      </c>
      <c r="AB1495" s="1" t="s">
        <v>23430</v>
      </c>
      <c r="AC1495" t="s">
        <v>22580</v>
      </c>
      <c r="AD1495">
        <v>-180348</v>
      </c>
    </row>
    <row r="1496" spans="1:32" ht="409.5" hidden="1" x14ac:dyDescent="0.25">
      <c r="A1496">
        <v>14271</v>
      </c>
      <c r="B1496" t="s">
        <v>96</v>
      </c>
      <c r="C1496" t="s">
        <v>97</v>
      </c>
      <c r="F1496">
        <v>0</v>
      </c>
      <c r="H1496" t="s">
        <v>43697</v>
      </c>
      <c r="Q1496" t="s">
        <v>33</v>
      </c>
      <c r="Z1496" t="s">
        <v>34</v>
      </c>
      <c r="AA1496" t="s">
        <v>6542</v>
      </c>
      <c r="AB1496" s="1" t="s">
        <v>37428</v>
      </c>
      <c r="AC1496" t="s">
        <v>37427</v>
      </c>
      <c r="AD1496">
        <v>-171554</v>
      </c>
    </row>
    <row r="1497" spans="1:32" ht="409.5" hidden="1" x14ac:dyDescent="0.25">
      <c r="A1497">
        <v>3325</v>
      </c>
      <c r="B1497" t="s">
        <v>334</v>
      </c>
      <c r="C1497" t="s">
        <v>45</v>
      </c>
      <c r="F1497">
        <v>0</v>
      </c>
      <c r="H1497" t="s">
        <v>43697</v>
      </c>
      <c r="P1497" s="1" t="s">
        <v>9895</v>
      </c>
      <c r="Q1497" t="s">
        <v>33</v>
      </c>
      <c r="X1497" t="s">
        <v>9896</v>
      </c>
      <c r="Y1497">
        <v>30</v>
      </c>
      <c r="Z1497" t="s">
        <v>34</v>
      </c>
      <c r="AA1497" t="s">
        <v>4468</v>
      </c>
      <c r="AB1497" s="1" t="s">
        <v>9897</v>
      </c>
      <c r="AC1497" t="s">
        <v>4470</v>
      </c>
      <c r="AD1497">
        <v>-161311</v>
      </c>
      <c r="AE1497" t="s">
        <v>38</v>
      </c>
      <c r="AF1497">
        <v>98367</v>
      </c>
    </row>
    <row r="1498" spans="1:32" hidden="1" x14ac:dyDescent="0.25">
      <c r="A1498">
        <v>6183</v>
      </c>
      <c r="B1498" t="s">
        <v>677</v>
      </c>
      <c r="C1498" t="s">
        <v>80</v>
      </c>
      <c r="F1498">
        <v>0</v>
      </c>
      <c r="G1498" t="s">
        <v>990</v>
      </c>
      <c r="H1498" t="s">
        <v>43701</v>
      </c>
      <c r="I1498">
        <v>0</v>
      </c>
      <c r="Q1498" t="s">
        <v>33</v>
      </c>
      <c r="AA1498" t="s">
        <v>1226</v>
      </c>
      <c r="AB1498" t="s">
        <v>6620</v>
      </c>
      <c r="AC1498" t="s">
        <v>6621</v>
      </c>
      <c r="AD1498" t="s">
        <v>6622</v>
      </c>
      <c r="AE1498" t="s">
        <v>38</v>
      </c>
      <c r="AF1498">
        <v>98660</v>
      </c>
    </row>
    <row r="1499" spans="1:32" hidden="1" x14ac:dyDescent="0.25">
      <c r="A1499">
        <v>14096</v>
      </c>
      <c r="B1499" t="s">
        <v>178</v>
      </c>
      <c r="C1499" t="s">
        <v>179</v>
      </c>
      <c r="F1499">
        <v>0</v>
      </c>
      <c r="G1499" t="s">
        <v>180</v>
      </c>
      <c r="H1499" t="s">
        <v>43701</v>
      </c>
      <c r="Q1499" t="s">
        <v>33</v>
      </c>
      <c r="Z1499" t="s">
        <v>34</v>
      </c>
      <c r="AA1499" t="s">
        <v>181</v>
      </c>
      <c r="AB1499" t="s">
        <v>20397</v>
      </c>
      <c r="AC1499" t="s">
        <v>20398</v>
      </c>
      <c r="AD1499">
        <v>-161931</v>
      </c>
      <c r="AE1499" t="s">
        <v>38</v>
      </c>
      <c r="AF1499">
        <v>98922</v>
      </c>
    </row>
    <row r="1500" spans="1:32" ht="409.5" hidden="1" x14ac:dyDescent="0.25">
      <c r="A1500">
        <v>7703</v>
      </c>
      <c r="B1500" t="s">
        <v>73</v>
      </c>
      <c r="C1500" t="s">
        <v>74</v>
      </c>
      <c r="F1500">
        <v>0</v>
      </c>
      <c r="H1500" t="s">
        <v>43697</v>
      </c>
      <c r="I1500">
        <v>240</v>
      </c>
      <c r="J1500" t="s">
        <v>617</v>
      </c>
      <c r="K1500" t="s">
        <v>2322</v>
      </c>
      <c r="L1500" t="s">
        <v>1045</v>
      </c>
      <c r="N1500">
        <v>32.4</v>
      </c>
      <c r="Q1500" t="s">
        <v>33</v>
      </c>
      <c r="Y1500">
        <v>30</v>
      </c>
      <c r="Z1500" t="s">
        <v>34</v>
      </c>
      <c r="AA1500" t="s">
        <v>21506</v>
      </c>
      <c r="AB1500" s="1" t="s">
        <v>21507</v>
      </c>
      <c r="AC1500" t="s">
        <v>21508</v>
      </c>
      <c r="AD1500" t="s">
        <v>21509</v>
      </c>
      <c r="AE1500" t="s">
        <v>38</v>
      </c>
      <c r="AF1500">
        <v>98270</v>
      </c>
    </row>
    <row r="1501" spans="1:32" hidden="1" x14ac:dyDescent="0.25">
      <c r="A1501">
        <v>5896</v>
      </c>
      <c r="B1501" t="s">
        <v>164</v>
      </c>
      <c r="C1501" t="s">
        <v>165</v>
      </c>
      <c r="F1501">
        <v>0</v>
      </c>
      <c r="H1501" t="s">
        <v>43697</v>
      </c>
      <c r="Q1501" t="s">
        <v>33</v>
      </c>
      <c r="Z1501" t="s">
        <v>34</v>
      </c>
      <c r="AA1501" t="s">
        <v>40362</v>
      </c>
      <c r="AB1501" t="s">
        <v>40363</v>
      </c>
      <c r="AC1501" t="s">
        <v>40364</v>
      </c>
      <c r="AD1501">
        <v>-173022</v>
      </c>
    </row>
    <row r="1502" spans="1:32" hidden="1" x14ac:dyDescent="0.25">
      <c r="A1502">
        <v>7018</v>
      </c>
      <c r="B1502" t="s">
        <v>2046</v>
      </c>
      <c r="C1502" t="s">
        <v>80</v>
      </c>
      <c r="F1502">
        <v>0</v>
      </c>
      <c r="G1502" t="s">
        <v>990</v>
      </c>
      <c r="H1502" t="s">
        <v>43701</v>
      </c>
      <c r="I1502">
        <v>0</v>
      </c>
      <c r="Q1502" t="s">
        <v>33</v>
      </c>
      <c r="AA1502" t="s">
        <v>991</v>
      </c>
      <c r="AB1502" t="s">
        <v>6695</v>
      </c>
      <c r="AC1502" t="s">
        <v>6696</v>
      </c>
      <c r="AD1502" t="s">
        <v>6697</v>
      </c>
      <c r="AE1502" t="s">
        <v>38</v>
      </c>
      <c r="AF1502">
        <v>9868</v>
      </c>
    </row>
    <row r="1503" spans="1:32" ht="409.5" hidden="1" x14ac:dyDescent="0.25">
      <c r="A1503">
        <v>9933</v>
      </c>
      <c r="B1503" t="s">
        <v>423</v>
      </c>
      <c r="C1503" t="s">
        <v>45</v>
      </c>
      <c r="F1503">
        <v>0</v>
      </c>
      <c r="H1503" t="s">
        <v>43697</v>
      </c>
      <c r="I1503">
        <v>142</v>
      </c>
      <c r="J1503" t="s">
        <v>617</v>
      </c>
      <c r="N1503">
        <v>21.3</v>
      </c>
      <c r="O1503" s="1" t="s">
        <v>31786</v>
      </c>
      <c r="P1503" t="s">
        <v>31787</v>
      </c>
      <c r="Q1503" t="s">
        <v>168</v>
      </c>
      <c r="R1503" t="s">
        <v>318</v>
      </c>
      <c r="S1503" t="s">
        <v>53</v>
      </c>
      <c r="X1503" t="s">
        <v>31788</v>
      </c>
      <c r="Y1503">
        <v>30</v>
      </c>
      <c r="AA1503" t="s">
        <v>31789</v>
      </c>
      <c r="AB1503" s="1" t="s">
        <v>31790</v>
      </c>
      <c r="AC1503" t="s">
        <v>31791</v>
      </c>
      <c r="AD1503" t="s">
        <v>31792</v>
      </c>
      <c r="AE1503" t="s">
        <v>333</v>
      </c>
      <c r="AF1503">
        <v>83403</v>
      </c>
    </row>
    <row r="1504" spans="1:32" ht="409.5" hidden="1" x14ac:dyDescent="0.25">
      <c r="A1504">
        <v>3072</v>
      </c>
      <c r="B1504" t="s">
        <v>79</v>
      </c>
      <c r="C1504" t="s">
        <v>80</v>
      </c>
      <c r="F1504">
        <v>0</v>
      </c>
      <c r="G1504" t="s">
        <v>2047</v>
      </c>
      <c r="H1504" t="s">
        <v>43701</v>
      </c>
      <c r="Q1504" t="s">
        <v>33</v>
      </c>
      <c r="AA1504" t="s">
        <v>2048</v>
      </c>
      <c r="AB1504" s="1" t="s">
        <v>10070</v>
      </c>
      <c r="AC1504" t="s">
        <v>10071</v>
      </c>
      <c r="AD1504">
        <v>-170105</v>
      </c>
      <c r="AE1504" t="s">
        <v>38</v>
      </c>
      <c r="AF1504">
        <v>98225</v>
      </c>
    </row>
    <row r="1505" spans="1:32" hidden="1" x14ac:dyDescent="0.25">
      <c r="A1505">
        <v>5946</v>
      </c>
      <c r="B1505" t="s">
        <v>1203</v>
      </c>
      <c r="C1505" t="s">
        <v>45</v>
      </c>
      <c r="F1505">
        <v>0</v>
      </c>
      <c r="H1505" t="s">
        <v>43697</v>
      </c>
      <c r="I1505">
        <v>0</v>
      </c>
      <c r="P1505" t="s">
        <v>975</v>
      </c>
      <c r="Q1505" t="s">
        <v>52</v>
      </c>
      <c r="S1505" t="s">
        <v>6084</v>
      </c>
      <c r="T1505" t="s">
        <v>1640</v>
      </c>
      <c r="U1505" t="s">
        <v>57</v>
      </c>
      <c r="Y1505">
        <v>15</v>
      </c>
      <c r="Z1505" t="s">
        <v>34</v>
      </c>
      <c r="AA1505" t="s">
        <v>9515</v>
      </c>
      <c r="AB1505" t="s">
        <v>9516</v>
      </c>
      <c r="AC1505" t="s">
        <v>9517</v>
      </c>
      <c r="AD1505" t="s">
        <v>9518</v>
      </c>
      <c r="AE1505" t="s">
        <v>38</v>
      </c>
      <c r="AF1505">
        <v>98310</v>
      </c>
    </row>
    <row r="1506" spans="1:32" ht="409.5" hidden="1" x14ac:dyDescent="0.25">
      <c r="A1506">
        <v>5648</v>
      </c>
      <c r="B1506" t="s">
        <v>79</v>
      </c>
      <c r="C1506" t="s">
        <v>80</v>
      </c>
      <c r="F1506">
        <v>0</v>
      </c>
      <c r="G1506" t="s">
        <v>1418</v>
      </c>
      <c r="H1506" t="s">
        <v>43701</v>
      </c>
      <c r="Q1506" t="s">
        <v>33</v>
      </c>
      <c r="AA1506" t="s">
        <v>1419</v>
      </c>
      <c r="AB1506" s="1" t="s">
        <v>12138</v>
      </c>
      <c r="AC1506" t="s">
        <v>12139</v>
      </c>
      <c r="AD1506">
        <v>-163470</v>
      </c>
      <c r="AE1506" t="s">
        <v>38</v>
      </c>
      <c r="AF1506">
        <v>98501</v>
      </c>
    </row>
    <row r="1507" spans="1:32" ht="409.5" hidden="1" x14ac:dyDescent="0.25">
      <c r="A1507">
        <v>5436</v>
      </c>
      <c r="B1507" t="s">
        <v>2046</v>
      </c>
      <c r="C1507" t="s">
        <v>80</v>
      </c>
      <c r="F1507">
        <v>0</v>
      </c>
      <c r="H1507" t="s">
        <v>43697</v>
      </c>
      <c r="I1507">
        <v>0</v>
      </c>
      <c r="Q1507" t="s">
        <v>33</v>
      </c>
      <c r="AA1507" t="s">
        <v>6580</v>
      </c>
      <c r="AB1507" s="1" t="s">
        <v>7100</v>
      </c>
      <c r="AC1507" t="s">
        <v>7101</v>
      </c>
      <c r="AD1507" t="s">
        <v>7102</v>
      </c>
      <c r="AE1507" t="s">
        <v>38</v>
      </c>
      <c r="AF1507">
        <v>98043</v>
      </c>
    </row>
    <row r="1508" spans="1:32" ht="409.5" x14ac:dyDescent="0.25">
      <c r="A1508">
        <v>19705</v>
      </c>
      <c r="B1508" t="s">
        <v>3712</v>
      </c>
      <c r="C1508" t="s">
        <v>45</v>
      </c>
      <c r="F1508">
        <v>0</v>
      </c>
      <c r="G1508" t="s">
        <v>20250</v>
      </c>
      <c r="H1508" t="s">
        <v>43701</v>
      </c>
      <c r="I1508">
        <v>0</v>
      </c>
      <c r="Q1508" t="s">
        <v>33</v>
      </c>
      <c r="Z1508" t="s">
        <v>34</v>
      </c>
      <c r="AA1508" t="s">
        <v>22643</v>
      </c>
      <c r="AB1508" s="1" t="s">
        <v>24142</v>
      </c>
      <c r="AC1508" t="s">
        <v>24027</v>
      </c>
      <c r="AD1508" t="s">
        <v>24143</v>
      </c>
      <c r="AE1508" t="s">
        <v>102</v>
      </c>
      <c r="AF1508">
        <v>97302</v>
      </c>
    </row>
    <row r="1509" spans="1:32" hidden="1" x14ac:dyDescent="0.25">
      <c r="A1509">
        <v>18710</v>
      </c>
      <c r="B1509" t="s">
        <v>773</v>
      </c>
      <c r="C1509" t="s">
        <v>80</v>
      </c>
      <c r="F1509">
        <v>0</v>
      </c>
      <c r="G1509" t="s">
        <v>6721</v>
      </c>
      <c r="H1509" t="s">
        <v>43701</v>
      </c>
      <c r="I1509">
        <v>0</v>
      </c>
      <c r="Q1509" t="s">
        <v>33</v>
      </c>
      <c r="Z1509" t="s">
        <v>34</v>
      </c>
      <c r="AA1509" t="s">
        <v>6722</v>
      </c>
      <c r="AB1509" t="s">
        <v>6723</v>
      </c>
      <c r="AC1509" t="s">
        <v>6724</v>
      </c>
      <c r="AD1509" t="s">
        <v>6725</v>
      </c>
      <c r="AE1509" t="s">
        <v>38</v>
      </c>
      <c r="AF1509">
        <v>99402</v>
      </c>
    </row>
    <row r="1510" spans="1:32" ht="409.5" hidden="1" x14ac:dyDescent="0.25">
      <c r="A1510">
        <v>3508</v>
      </c>
      <c r="B1510" t="s">
        <v>124</v>
      </c>
      <c r="C1510" t="s">
        <v>45</v>
      </c>
      <c r="F1510">
        <v>0</v>
      </c>
      <c r="H1510" t="s">
        <v>43697</v>
      </c>
      <c r="Q1510" t="s">
        <v>33</v>
      </c>
      <c r="Z1510" t="s">
        <v>34</v>
      </c>
      <c r="AA1510" t="s">
        <v>17900</v>
      </c>
      <c r="AB1510" s="1" t="s">
        <v>25340</v>
      </c>
      <c r="AC1510" t="s">
        <v>25341</v>
      </c>
      <c r="AD1510">
        <v>-161369</v>
      </c>
    </row>
    <row r="1511" spans="1:32" ht="409.5" hidden="1" x14ac:dyDescent="0.25">
      <c r="A1511">
        <v>2719</v>
      </c>
      <c r="B1511" t="s">
        <v>4554</v>
      </c>
      <c r="C1511" t="s">
        <v>245</v>
      </c>
      <c r="F1511">
        <v>0</v>
      </c>
      <c r="H1511" t="s">
        <v>43697</v>
      </c>
      <c r="I1511">
        <v>0</v>
      </c>
      <c r="Q1511" t="s">
        <v>33</v>
      </c>
      <c r="Z1511" t="s">
        <v>34</v>
      </c>
      <c r="AA1511" t="s">
        <v>42162</v>
      </c>
      <c r="AB1511" s="1" t="s">
        <v>42177</v>
      </c>
      <c r="AC1511" t="s">
        <v>42178</v>
      </c>
      <c r="AD1511" t="s">
        <v>42179</v>
      </c>
      <c r="AE1511" t="s">
        <v>38</v>
      </c>
      <c r="AF1511">
        <v>98827</v>
      </c>
    </row>
    <row r="1512" spans="1:32" hidden="1" x14ac:dyDescent="0.25">
      <c r="A1512">
        <v>4403</v>
      </c>
      <c r="B1512" t="s">
        <v>2046</v>
      </c>
      <c r="C1512" t="s">
        <v>80</v>
      </c>
      <c r="F1512">
        <v>0</v>
      </c>
      <c r="H1512" t="s">
        <v>43697</v>
      </c>
      <c r="I1512">
        <v>0</v>
      </c>
      <c r="Q1512" t="s">
        <v>33</v>
      </c>
      <c r="AA1512" t="s">
        <v>12528</v>
      </c>
      <c r="AB1512" t="s">
        <v>12529</v>
      </c>
      <c r="AC1512" t="s">
        <v>12530</v>
      </c>
      <c r="AD1512" t="s">
        <v>12531</v>
      </c>
      <c r="AE1512" t="s">
        <v>38</v>
      </c>
      <c r="AF1512">
        <v>98004</v>
      </c>
    </row>
    <row r="1513" spans="1:32" ht="240" hidden="1" x14ac:dyDescent="0.25">
      <c r="A1513">
        <v>2877</v>
      </c>
      <c r="B1513" t="s">
        <v>96</v>
      </c>
      <c r="C1513" t="s">
        <v>97</v>
      </c>
      <c r="F1513">
        <v>0</v>
      </c>
      <c r="G1513" t="s">
        <v>36927</v>
      </c>
      <c r="H1513" t="s">
        <v>43701</v>
      </c>
      <c r="Q1513" t="s">
        <v>33</v>
      </c>
      <c r="Z1513" t="s">
        <v>34</v>
      </c>
      <c r="AA1513" t="s">
        <v>36928</v>
      </c>
      <c r="AB1513" s="1" t="s">
        <v>36929</v>
      </c>
      <c r="AC1513" t="s">
        <v>36930</v>
      </c>
      <c r="AD1513">
        <v>-160721</v>
      </c>
      <c r="AE1513" t="s">
        <v>38</v>
      </c>
      <c r="AF1513">
        <v>98503</v>
      </c>
    </row>
    <row r="1514" spans="1:32" hidden="1" x14ac:dyDescent="0.25">
      <c r="A1514">
        <v>7962</v>
      </c>
      <c r="B1514" t="s">
        <v>73</v>
      </c>
      <c r="C1514" t="s">
        <v>74</v>
      </c>
      <c r="F1514">
        <v>0</v>
      </c>
      <c r="H1514" t="s">
        <v>43697</v>
      </c>
      <c r="I1514">
        <v>0</v>
      </c>
      <c r="Q1514" t="s">
        <v>63</v>
      </c>
      <c r="Z1514" t="s">
        <v>34</v>
      </c>
      <c r="AA1514" t="s">
        <v>40799</v>
      </c>
      <c r="AB1514" t="s">
        <v>40800</v>
      </c>
      <c r="AC1514" t="s">
        <v>40801</v>
      </c>
      <c r="AD1514" t="s">
        <v>40802</v>
      </c>
      <c r="AE1514" t="s">
        <v>38</v>
      </c>
      <c r="AF1514">
        <v>98012</v>
      </c>
    </row>
    <row r="1515" spans="1:32" ht="409.5" hidden="1" x14ac:dyDescent="0.25">
      <c r="A1515">
        <v>2404</v>
      </c>
      <c r="B1515" t="s">
        <v>276</v>
      </c>
      <c r="C1515" t="s">
        <v>45</v>
      </c>
      <c r="F1515">
        <v>0</v>
      </c>
      <c r="G1515" t="s">
        <v>4740</v>
      </c>
      <c r="H1515" t="s">
        <v>43698</v>
      </c>
      <c r="I1515">
        <v>0</v>
      </c>
      <c r="Q1515" t="s">
        <v>33</v>
      </c>
      <c r="Z1515" t="s">
        <v>34</v>
      </c>
      <c r="AA1515" t="s">
        <v>4741</v>
      </c>
      <c r="AB1515" s="1" t="s">
        <v>4742</v>
      </c>
      <c r="AC1515" t="s">
        <v>4738</v>
      </c>
      <c r="AD1515" t="s">
        <v>4743</v>
      </c>
    </row>
    <row r="1516" spans="1:32" ht="409.5" x14ac:dyDescent="0.25">
      <c r="A1516">
        <v>13506</v>
      </c>
      <c r="B1516" t="s">
        <v>230</v>
      </c>
      <c r="C1516" t="s">
        <v>45</v>
      </c>
      <c r="F1516">
        <v>0</v>
      </c>
      <c r="G1516" t="s">
        <v>20250</v>
      </c>
      <c r="H1516" t="s">
        <v>43701</v>
      </c>
      <c r="Q1516" t="s">
        <v>33</v>
      </c>
      <c r="Z1516" t="s">
        <v>34</v>
      </c>
      <c r="AA1516" t="s">
        <v>22643</v>
      </c>
      <c r="AB1516" s="1" t="s">
        <v>22989</v>
      </c>
      <c r="AC1516" t="s">
        <v>22580</v>
      </c>
      <c r="AD1516">
        <v>-162893</v>
      </c>
    </row>
    <row r="1517" spans="1:32" hidden="1" x14ac:dyDescent="0.25">
      <c r="A1517">
        <v>711</v>
      </c>
      <c r="B1517" t="s">
        <v>3712</v>
      </c>
      <c r="C1517" t="s">
        <v>45</v>
      </c>
      <c r="F1517">
        <v>0</v>
      </c>
      <c r="H1517" t="s">
        <v>43697</v>
      </c>
      <c r="I1517">
        <v>0</v>
      </c>
      <c r="Q1517" t="s">
        <v>33</v>
      </c>
      <c r="AA1517" t="s">
        <v>41414</v>
      </c>
      <c r="AB1517" t="s">
        <v>41415</v>
      </c>
      <c r="AC1517" t="s">
        <v>41412</v>
      </c>
      <c r="AD1517" t="s">
        <v>41416</v>
      </c>
    </row>
    <row r="1518" spans="1:32" hidden="1" x14ac:dyDescent="0.25">
      <c r="A1518">
        <v>7800</v>
      </c>
      <c r="B1518" t="s">
        <v>124</v>
      </c>
      <c r="C1518" t="s">
        <v>45</v>
      </c>
      <c r="F1518">
        <v>0</v>
      </c>
      <c r="G1518" t="s">
        <v>3632</v>
      </c>
      <c r="H1518" t="s">
        <v>43701</v>
      </c>
      <c r="Q1518" t="s">
        <v>33</v>
      </c>
      <c r="AA1518" t="s">
        <v>29744</v>
      </c>
      <c r="AB1518" t="s">
        <v>35883</v>
      </c>
      <c r="AC1518" t="s">
        <v>35877</v>
      </c>
      <c r="AD1518">
        <v>-181067</v>
      </c>
      <c r="AE1518" t="s">
        <v>38</v>
      </c>
      <c r="AF1518">
        <v>98520</v>
      </c>
    </row>
    <row r="1519" spans="1:32" ht="409.5" x14ac:dyDescent="0.25">
      <c r="A1519">
        <v>7064</v>
      </c>
      <c r="B1519" t="s">
        <v>3712</v>
      </c>
      <c r="C1519" t="s">
        <v>45</v>
      </c>
      <c r="F1519">
        <v>0</v>
      </c>
      <c r="G1519" t="s">
        <v>18307</v>
      </c>
      <c r="H1519" t="s">
        <v>43701</v>
      </c>
      <c r="I1519">
        <v>0</v>
      </c>
      <c r="Q1519" t="s">
        <v>33</v>
      </c>
      <c r="Z1519" t="s">
        <v>34</v>
      </c>
      <c r="AA1519" t="s">
        <v>19763</v>
      </c>
      <c r="AB1519" s="1" t="s">
        <v>24068</v>
      </c>
      <c r="AC1519" t="s">
        <v>24027</v>
      </c>
      <c r="AD1519" t="s">
        <v>24069</v>
      </c>
    </row>
    <row r="1520" spans="1:32" ht="409.5" hidden="1" x14ac:dyDescent="0.25">
      <c r="A1520">
        <v>17963</v>
      </c>
      <c r="B1520" t="s">
        <v>334</v>
      </c>
      <c r="C1520" t="s">
        <v>45</v>
      </c>
      <c r="F1520">
        <v>0</v>
      </c>
      <c r="H1520" t="s">
        <v>43697</v>
      </c>
      <c r="Q1520" t="s">
        <v>33</v>
      </c>
      <c r="Z1520" t="s">
        <v>34</v>
      </c>
      <c r="AA1520" t="s">
        <v>22856</v>
      </c>
      <c r="AB1520" s="1" t="s">
        <v>23959</v>
      </c>
      <c r="AC1520" t="s">
        <v>23605</v>
      </c>
      <c r="AD1520">
        <v>-161553</v>
      </c>
      <c r="AE1520" t="s">
        <v>102</v>
      </c>
      <c r="AF1520">
        <v>97302</v>
      </c>
    </row>
    <row r="1521" spans="1:32" hidden="1" x14ac:dyDescent="0.25">
      <c r="A1521">
        <v>4087</v>
      </c>
      <c r="B1521" t="s">
        <v>334</v>
      </c>
      <c r="C1521" t="s">
        <v>45</v>
      </c>
      <c r="F1521">
        <v>0</v>
      </c>
      <c r="H1521" t="s">
        <v>43697</v>
      </c>
      <c r="P1521" t="s">
        <v>43442</v>
      </c>
      <c r="Q1521" t="s">
        <v>33</v>
      </c>
      <c r="X1521" t="s">
        <v>43443</v>
      </c>
      <c r="Y1521">
        <v>30</v>
      </c>
      <c r="Z1521" t="s">
        <v>34</v>
      </c>
      <c r="AA1521" t="s">
        <v>43444</v>
      </c>
      <c r="AB1521" t="s">
        <v>43445</v>
      </c>
      <c r="AC1521" t="s">
        <v>43446</v>
      </c>
      <c r="AD1521">
        <v>-170538</v>
      </c>
      <c r="AE1521" t="s">
        <v>38</v>
      </c>
      <c r="AF1521">
        <v>98070</v>
      </c>
    </row>
    <row r="1522" spans="1:32" ht="409.5" hidden="1" x14ac:dyDescent="0.25">
      <c r="A1522">
        <v>274</v>
      </c>
      <c r="B1522" t="s">
        <v>2046</v>
      </c>
      <c r="C1522" t="s">
        <v>80</v>
      </c>
      <c r="F1522">
        <v>0</v>
      </c>
      <c r="H1522" t="s">
        <v>43697</v>
      </c>
      <c r="Q1522" t="s">
        <v>33</v>
      </c>
      <c r="AA1522" t="s">
        <v>16554</v>
      </c>
      <c r="AB1522" s="1" t="s">
        <v>16555</v>
      </c>
      <c r="AC1522" t="s">
        <v>16556</v>
      </c>
      <c r="AD1522">
        <v>-163600</v>
      </c>
      <c r="AE1522" t="s">
        <v>38</v>
      </c>
      <c r="AF1522">
        <v>98070</v>
      </c>
    </row>
    <row r="1523" spans="1:32" hidden="1" x14ac:dyDescent="0.25">
      <c r="A1523">
        <v>11930</v>
      </c>
      <c r="B1523" t="s">
        <v>178</v>
      </c>
      <c r="C1523" t="s">
        <v>179</v>
      </c>
      <c r="F1523">
        <v>0</v>
      </c>
      <c r="H1523" t="s">
        <v>43697</v>
      </c>
      <c r="Q1523" t="s">
        <v>33</v>
      </c>
      <c r="Z1523" t="s">
        <v>34</v>
      </c>
      <c r="AA1523" t="s">
        <v>25012</v>
      </c>
      <c r="AB1523" t="s">
        <v>25013</v>
      </c>
      <c r="AC1523" t="s">
        <v>25014</v>
      </c>
      <c r="AD1523">
        <v>-162155</v>
      </c>
    </row>
    <row r="1524" spans="1:32" hidden="1" x14ac:dyDescent="0.25">
      <c r="A1524">
        <v>13989</v>
      </c>
      <c r="B1524" t="s">
        <v>124</v>
      </c>
      <c r="C1524" t="s">
        <v>45</v>
      </c>
      <c r="F1524">
        <v>0</v>
      </c>
      <c r="G1524" t="s">
        <v>9165</v>
      </c>
      <c r="H1524" t="s">
        <v>43701</v>
      </c>
      <c r="Q1524" t="s">
        <v>33</v>
      </c>
      <c r="AA1524" t="s">
        <v>9166</v>
      </c>
      <c r="AB1524" t="s">
        <v>9167</v>
      </c>
      <c r="AC1524" t="s">
        <v>9168</v>
      </c>
      <c r="AD1524">
        <v>-163552</v>
      </c>
    </row>
    <row r="1525" spans="1:32" hidden="1" x14ac:dyDescent="0.25">
      <c r="A1525">
        <v>13616</v>
      </c>
      <c r="B1525" t="s">
        <v>73</v>
      </c>
      <c r="C1525" t="s">
        <v>74</v>
      </c>
      <c r="F1525">
        <v>0</v>
      </c>
      <c r="H1525" t="s">
        <v>43697</v>
      </c>
      <c r="Q1525" t="s">
        <v>33</v>
      </c>
      <c r="Z1525" t="s">
        <v>34</v>
      </c>
      <c r="AA1525" t="s">
        <v>39106</v>
      </c>
      <c r="AB1525" t="s">
        <v>39107</v>
      </c>
      <c r="AC1525" t="s">
        <v>39108</v>
      </c>
      <c r="AD1525">
        <v>-161906</v>
      </c>
      <c r="AE1525" t="s">
        <v>38</v>
      </c>
      <c r="AF1525">
        <v>98270</v>
      </c>
    </row>
    <row r="1526" spans="1:32" hidden="1" x14ac:dyDescent="0.25">
      <c r="A1526">
        <v>9063</v>
      </c>
      <c r="B1526" t="s">
        <v>677</v>
      </c>
      <c r="C1526" t="s">
        <v>80</v>
      </c>
      <c r="F1526">
        <v>0</v>
      </c>
      <c r="G1526" t="s">
        <v>7430</v>
      </c>
      <c r="H1526" t="s">
        <v>43701</v>
      </c>
      <c r="I1526">
        <v>0</v>
      </c>
      <c r="Q1526" t="s">
        <v>33</v>
      </c>
      <c r="AA1526" t="s">
        <v>7431</v>
      </c>
      <c r="AB1526" t="s">
        <v>7432</v>
      </c>
      <c r="AC1526" t="s">
        <v>7433</v>
      </c>
      <c r="AD1526" t="s">
        <v>7434</v>
      </c>
      <c r="AE1526" t="s">
        <v>38</v>
      </c>
      <c r="AF1526">
        <v>98221</v>
      </c>
    </row>
    <row r="1527" spans="1:32" hidden="1" x14ac:dyDescent="0.25">
      <c r="A1527">
        <v>5151</v>
      </c>
      <c r="B1527" t="s">
        <v>685</v>
      </c>
      <c r="C1527" t="s">
        <v>686</v>
      </c>
      <c r="F1527">
        <v>0</v>
      </c>
      <c r="G1527" t="s">
        <v>5799</v>
      </c>
      <c r="H1527" t="s">
        <v>43701</v>
      </c>
      <c r="I1527">
        <v>0</v>
      </c>
      <c r="Q1527" t="s">
        <v>33</v>
      </c>
      <c r="AA1527" t="s">
        <v>5800</v>
      </c>
      <c r="AB1527" t="s">
        <v>35075</v>
      </c>
      <c r="AC1527" t="s">
        <v>35064</v>
      </c>
      <c r="AD1527" t="s">
        <v>35076</v>
      </c>
      <c r="AE1527" t="s">
        <v>38</v>
      </c>
      <c r="AF1527">
        <v>98045</v>
      </c>
    </row>
    <row r="1528" spans="1:32" hidden="1" x14ac:dyDescent="0.25">
      <c r="A1528">
        <v>17436</v>
      </c>
      <c r="B1528" t="s">
        <v>30</v>
      </c>
      <c r="C1528" t="s">
        <v>31</v>
      </c>
      <c r="F1528">
        <v>0</v>
      </c>
      <c r="H1528" t="s">
        <v>43697</v>
      </c>
      <c r="Q1528" t="s">
        <v>63</v>
      </c>
      <c r="Z1528" t="s">
        <v>34</v>
      </c>
      <c r="AA1528" t="s">
        <v>5210</v>
      </c>
      <c r="AB1528" t="s">
        <v>5211</v>
      </c>
      <c r="AC1528" t="s">
        <v>5212</v>
      </c>
      <c r="AD1528">
        <v>-163591</v>
      </c>
    </row>
    <row r="1529" spans="1:32" ht="409.5" hidden="1" x14ac:dyDescent="0.25">
      <c r="A1529">
        <v>9375</v>
      </c>
      <c r="B1529" t="s">
        <v>164</v>
      </c>
      <c r="C1529" t="s">
        <v>165</v>
      </c>
      <c r="F1529">
        <v>0</v>
      </c>
      <c r="H1529" t="s">
        <v>43697</v>
      </c>
      <c r="I1529">
        <v>0</v>
      </c>
      <c r="Q1529" t="s">
        <v>33</v>
      </c>
      <c r="Z1529" t="s">
        <v>34</v>
      </c>
      <c r="AA1529" t="s">
        <v>25794</v>
      </c>
      <c r="AB1529" s="1" t="s">
        <v>25795</v>
      </c>
      <c r="AC1529" t="s">
        <v>25796</v>
      </c>
      <c r="AD1529" t="s">
        <v>25797</v>
      </c>
    </row>
    <row r="1530" spans="1:32" ht="409.5" x14ac:dyDescent="0.25">
      <c r="A1530">
        <v>18156</v>
      </c>
      <c r="B1530" t="s">
        <v>3712</v>
      </c>
      <c r="C1530" t="s">
        <v>45</v>
      </c>
      <c r="F1530">
        <v>0</v>
      </c>
      <c r="G1530" t="s">
        <v>18307</v>
      </c>
      <c r="H1530" t="s">
        <v>43701</v>
      </c>
      <c r="I1530">
        <v>0</v>
      </c>
      <c r="Q1530" t="s">
        <v>33</v>
      </c>
      <c r="Z1530" t="s">
        <v>34</v>
      </c>
      <c r="AA1530" t="s">
        <v>22796</v>
      </c>
      <c r="AB1530" s="1" t="s">
        <v>24112</v>
      </c>
      <c r="AC1530" t="s">
        <v>24027</v>
      </c>
      <c r="AD1530" t="s">
        <v>24113</v>
      </c>
      <c r="AE1530" t="s">
        <v>102</v>
      </c>
      <c r="AF1530">
        <v>97302</v>
      </c>
    </row>
    <row r="1531" spans="1:32" ht="409.5" hidden="1" x14ac:dyDescent="0.25">
      <c r="A1531">
        <v>11158</v>
      </c>
      <c r="B1531" t="s">
        <v>96</v>
      </c>
      <c r="C1531" t="s">
        <v>97</v>
      </c>
      <c r="F1531">
        <v>0</v>
      </c>
      <c r="H1531" t="s">
        <v>43697</v>
      </c>
      <c r="I1531">
        <v>0</v>
      </c>
      <c r="Q1531" t="s">
        <v>33</v>
      </c>
      <c r="Z1531" t="s">
        <v>34</v>
      </c>
      <c r="AA1531" t="s">
        <v>27558</v>
      </c>
      <c r="AB1531" s="1" t="s">
        <v>27559</v>
      </c>
      <c r="AC1531" t="s">
        <v>27560</v>
      </c>
      <c r="AD1531" t="s">
        <v>27561</v>
      </c>
      <c r="AE1531" t="s">
        <v>38</v>
      </c>
      <c r="AF1531">
        <v>98387</v>
      </c>
    </row>
    <row r="1532" spans="1:32" hidden="1" x14ac:dyDescent="0.25">
      <c r="A1532">
        <v>19137</v>
      </c>
      <c r="B1532" t="s">
        <v>68</v>
      </c>
      <c r="C1532" t="s">
        <v>45</v>
      </c>
      <c r="F1532">
        <v>0</v>
      </c>
      <c r="G1532" t="s">
        <v>5901</v>
      </c>
      <c r="H1532" t="s">
        <v>43701</v>
      </c>
      <c r="Q1532" t="s">
        <v>33</v>
      </c>
      <c r="Y1532">
        <v>15</v>
      </c>
      <c r="Z1532" t="s">
        <v>34</v>
      </c>
      <c r="AA1532" t="s">
        <v>29702</v>
      </c>
      <c r="AB1532" t="s">
        <v>33184</v>
      </c>
      <c r="AC1532" t="s">
        <v>33137</v>
      </c>
      <c r="AD1532">
        <v>-181397</v>
      </c>
    </row>
    <row r="1533" spans="1:32" hidden="1" x14ac:dyDescent="0.25">
      <c r="A1533">
        <v>11734</v>
      </c>
      <c r="B1533" t="s">
        <v>178</v>
      </c>
      <c r="C1533" t="s">
        <v>179</v>
      </c>
      <c r="F1533">
        <v>0</v>
      </c>
      <c r="H1533" t="s">
        <v>43697</v>
      </c>
      <c r="Q1533" t="s">
        <v>33</v>
      </c>
      <c r="Z1533" t="s">
        <v>34</v>
      </c>
      <c r="AA1533" t="s">
        <v>16927</v>
      </c>
      <c r="AB1533" t="s">
        <v>37367</v>
      </c>
      <c r="AC1533" t="s">
        <v>37368</v>
      </c>
      <c r="AD1533">
        <v>-170910</v>
      </c>
      <c r="AE1533" t="s">
        <v>38</v>
      </c>
      <c r="AF1533">
        <v>98922</v>
      </c>
    </row>
    <row r="1534" spans="1:32" ht="409.5" x14ac:dyDescent="0.25">
      <c r="A1534">
        <v>15791</v>
      </c>
      <c r="B1534" t="s">
        <v>230</v>
      </c>
      <c r="C1534" t="s">
        <v>45</v>
      </c>
      <c r="F1534">
        <v>0</v>
      </c>
      <c r="G1534" t="s">
        <v>20250</v>
      </c>
      <c r="H1534" t="s">
        <v>43701</v>
      </c>
      <c r="Q1534" t="s">
        <v>33</v>
      </c>
      <c r="Z1534" t="s">
        <v>34</v>
      </c>
      <c r="AA1534" t="s">
        <v>22643</v>
      </c>
      <c r="AB1534" s="1" t="s">
        <v>23182</v>
      </c>
      <c r="AC1534" t="s">
        <v>22580</v>
      </c>
      <c r="AD1534">
        <v>-170898</v>
      </c>
    </row>
    <row r="1535" spans="1:32" ht="409.5" hidden="1" x14ac:dyDescent="0.25">
      <c r="A1535">
        <v>2442</v>
      </c>
      <c r="B1535" t="s">
        <v>334</v>
      </c>
      <c r="C1535" t="s">
        <v>45</v>
      </c>
      <c r="F1535">
        <v>0</v>
      </c>
      <c r="G1535" t="s">
        <v>7518</v>
      </c>
      <c r="H1535" t="s">
        <v>43701</v>
      </c>
      <c r="Q1535" t="s">
        <v>33</v>
      </c>
      <c r="AA1535" t="s">
        <v>19236</v>
      </c>
      <c r="AB1535" s="1" t="s">
        <v>19237</v>
      </c>
      <c r="AC1535" t="s">
        <v>19238</v>
      </c>
      <c r="AD1535">
        <v>-173380</v>
      </c>
      <c r="AE1535" t="s">
        <v>38</v>
      </c>
      <c r="AF1535">
        <v>98557</v>
      </c>
    </row>
    <row r="1536" spans="1:32" hidden="1" x14ac:dyDescent="0.25">
      <c r="A1536">
        <v>5245</v>
      </c>
      <c r="B1536" t="s">
        <v>124</v>
      </c>
      <c r="C1536" t="s">
        <v>45</v>
      </c>
      <c r="F1536">
        <v>0</v>
      </c>
      <c r="H1536" t="s">
        <v>43697</v>
      </c>
      <c r="Q1536" t="s">
        <v>33</v>
      </c>
      <c r="Y1536">
        <v>30</v>
      </c>
      <c r="Z1536" t="s">
        <v>34</v>
      </c>
      <c r="AA1536" t="s">
        <v>43501</v>
      </c>
      <c r="AB1536" t="s">
        <v>43502</v>
      </c>
      <c r="AC1536" t="s">
        <v>43486</v>
      </c>
      <c r="AD1536">
        <v>-170398</v>
      </c>
      <c r="AE1536" t="s">
        <v>38</v>
      </c>
      <c r="AF1536">
        <v>98119</v>
      </c>
    </row>
    <row r="1537" spans="1:32" ht="409.5" hidden="1" x14ac:dyDescent="0.25">
      <c r="A1537">
        <v>14479</v>
      </c>
      <c r="B1537" t="s">
        <v>39</v>
      </c>
      <c r="F1537">
        <v>0</v>
      </c>
      <c r="G1537" t="s">
        <v>2860</v>
      </c>
      <c r="H1537" t="s">
        <v>43699</v>
      </c>
      <c r="Q1537" t="s">
        <v>155</v>
      </c>
      <c r="Z1537" t="s">
        <v>34</v>
      </c>
      <c r="AA1537" t="s">
        <v>5408</v>
      </c>
      <c r="AB1537" s="1" t="s">
        <v>5409</v>
      </c>
      <c r="AC1537" t="s">
        <v>5395</v>
      </c>
      <c r="AD1537">
        <v>-171183</v>
      </c>
      <c r="AE1537" t="s">
        <v>38</v>
      </c>
      <c r="AF1537">
        <v>98011</v>
      </c>
    </row>
    <row r="1538" spans="1:32" hidden="1" x14ac:dyDescent="0.25">
      <c r="A1538">
        <v>18988</v>
      </c>
      <c r="B1538" t="s">
        <v>276</v>
      </c>
      <c r="C1538" t="s">
        <v>45</v>
      </c>
      <c r="F1538">
        <v>0</v>
      </c>
      <c r="H1538" t="s">
        <v>43697</v>
      </c>
      <c r="I1538">
        <v>0</v>
      </c>
      <c r="Q1538" t="s">
        <v>33</v>
      </c>
      <c r="Z1538" t="s">
        <v>34</v>
      </c>
      <c r="AA1538" t="s">
        <v>28767</v>
      </c>
      <c r="AB1538" t="s">
        <v>28768</v>
      </c>
      <c r="AC1538" t="s">
        <v>28769</v>
      </c>
      <c r="AD1538" t="s">
        <v>28770</v>
      </c>
      <c r="AE1538" t="s">
        <v>38</v>
      </c>
      <c r="AF1538">
        <v>98501</v>
      </c>
    </row>
    <row r="1539" spans="1:32" hidden="1" x14ac:dyDescent="0.25">
      <c r="A1539">
        <v>3951</v>
      </c>
      <c r="B1539" t="s">
        <v>685</v>
      </c>
      <c r="C1539" t="s">
        <v>686</v>
      </c>
      <c r="F1539">
        <v>0</v>
      </c>
      <c r="H1539" t="s">
        <v>43697</v>
      </c>
      <c r="Q1539" t="s">
        <v>33</v>
      </c>
      <c r="AA1539" t="s">
        <v>33460</v>
      </c>
      <c r="AB1539" t="s">
        <v>33805</v>
      </c>
      <c r="AC1539" t="s">
        <v>33781</v>
      </c>
      <c r="AD1539">
        <v>-172914</v>
      </c>
    </row>
    <row r="1540" spans="1:32" ht="409.5" x14ac:dyDescent="0.25">
      <c r="A1540">
        <v>1699</v>
      </c>
      <c r="B1540" t="s">
        <v>230</v>
      </c>
      <c r="C1540" t="s">
        <v>45</v>
      </c>
      <c r="F1540">
        <v>0</v>
      </c>
      <c r="G1540" t="s">
        <v>20250</v>
      </c>
      <c r="H1540" t="s">
        <v>43701</v>
      </c>
      <c r="Q1540" t="s">
        <v>33</v>
      </c>
      <c r="Z1540" t="s">
        <v>34</v>
      </c>
      <c r="AA1540" t="s">
        <v>22656</v>
      </c>
      <c r="AB1540" s="1" t="s">
        <v>23064</v>
      </c>
      <c r="AC1540" t="s">
        <v>22580</v>
      </c>
      <c r="AD1540">
        <v>-163533</v>
      </c>
    </row>
    <row r="1541" spans="1:32" ht="409.5" hidden="1" x14ac:dyDescent="0.25">
      <c r="A1541">
        <v>15898</v>
      </c>
      <c r="B1541" t="s">
        <v>489</v>
      </c>
      <c r="C1541" t="s">
        <v>45</v>
      </c>
      <c r="F1541">
        <v>0</v>
      </c>
      <c r="H1541" t="s">
        <v>43697</v>
      </c>
      <c r="Q1541" t="s">
        <v>1</v>
      </c>
      <c r="AA1541" t="s">
        <v>31764</v>
      </c>
      <c r="AB1541" s="1" t="s">
        <v>31765</v>
      </c>
      <c r="AC1541" t="s">
        <v>31766</v>
      </c>
      <c r="AD1541">
        <v>-181350</v>
      </c>
      <c r="AE1541" t="s">
        <v>38</v>
      </c>
      <c r="AF1541">
        <v>98328</v>
      </c>
    </row>
    <row r="1542" spans="1:32" hidden="1" x14ac:dyDescent="0.25">
      <c r="A1542">
        <v>9012</v>
      </c>
      <c r="B1542" t="s">
        <v>178</v>
      </c>
      <c r="F1542">
        <v>0</v>
      </c>
      <c r="H1542" t="s">
        <v>43697</v>
      </c>
      <c r="I1542">
        <v>0</v>
      </c>
      <c r="Q1542" t="s">
        <v>33</v>
      </c>
      <c r="Z1542" t="s">
        <v>34</v>
      </c>
      <c r="AA1542" t="s">
        <v>35754</v>
      </c>
      <c r="AB1542" t="s">
        <v>35755</v>
      </c>
      <c r="AC1542" t="s">
        <v>35756</v>
      </c>
      <c r="AD1542" t="s">
        <v>35757</v>
      </c>
      <c r="AE1542" t="s">
        <v>38</v>
      </c>
      <c r="AF1542">
        <v>98903</v>
      </c>
    </row>
    <row r="1543" spans="1:32" ht="409.5" hidden="1" x14ac:dyDescent="0.25">
      <c r="A1543">
        <v>18340</v>
      </c>
      <c r="B1543" t="s">
        <v>164</v>
      </c>
      <c r="C1543" t="s">
        <v>165</v>
      </c>
      <c r="F1543">
        <v>0</v>
      </c>
      <c r="H1543" t="s">
        <v>43697</v>
      </c>
      <c r="I1543">
        <v>0</v>
      </c>
      <c r="P1543" s="1" t="s">
        <v>510</v>
      </c>
      <c r="Q1543" t="s">
        <v>33</v>
      </c>
      <c r="R1543" t="s">
        <v>484</v>
      </c>
      <c r="Y1543">
        <v>30</v>
      </c>
      <c r="AA1543" t="s">
        <v>485</v>
      </c>
      <c r="AB1543" s="1" t="s">
        <v>511</v>
      </c>
      <c r="AC1543" t="s">
        <v>512</v>
      </c>
      <c r="AD1543" t="s">
        <v>513</v>
      </c>
      <c r="AE1543" t="s">
        <v>38</v>
      </c>
      <c r="AF1543">
        <v>98103</v>
      </c>
    </row>
    <row r="1544" spans="1:32" hidden="1" x14ac:dyDescent="0.25">
      <c r="A1544">
        <v>8758</v>
      </c>
      <c r="B1544" t="s">
        <v>739</v>
      </c>
      <c r="C1544" t="s">
        <v>686</v>
      </c>
      <c r="F1544">
        <v>0</v>
      </c>
      <c r="G1544" t="s">
        <v>16162</v>
      </c>
      <c r="H1544" t="s">
        <v>43701</v>
      </c>
      <c r="Q1544" t="s">
        <v>33</v>
      </c>
      <c r="AA1544" t="s">
        <v>30605</v>
      </c>
      <c r="AB1544" t="s">
        <v>30622</v>
      </c>
      <c r="AC1544" t="s">
        <v>30607</v>
      </c>
      <c r="AD1544">
        <v>-171413</v>
      </c>
      <c r="AE1544" t="s">
        <v>38</v>
      </c>
      <c r="AF1544">
        <v>98148</v>
      </c>
    </row>
    <row r="1545" spans="1:32" hidden="1" x14ac:dyDescent="0.25">
      <c r="A1545">
        <v>14086</v>
      </c>
      <c r="B1545" t="s">
        <v>2046</v>
      </c>
      <c r="C1545" t="s">
        <v>80</v>
      </c>
      <c r="F1545">
        <v>0</v>
      </c>
      <c r="H1545" t="s">
        <v>43697</v>
      </c>
      <c r="I1545">
        <v>0</v>
      </c>
      <c r="Q1545" t="s">
        <v>33</v>
      </c>
      <c r="AA1545" t="s">
        <v>7115</v>
      </c>
      <c r="AB1545" t="s">
        <v>7116</v>
      </c>
      <c r="AC1545" t="s">
        <v>7117</v>
      </c>
      <c r="AD1545" t="s">
        <v>7118</v>
      </c>
      <c r="AE1545" t="s">
        <v>38</v>
      </c>
      <c r="AF1545">
        <v>98445</v>
      </c>
    </row>
    <row r="1546" spans="1:32" hidden="1" x14ac:dyDescent="0.25">
      <c r="A1546">
        <v>7032</v>
      </c>
      <c r="C1546" t="s">
        <v>45</v>
      </c>
      <c r="F1546">
        <v>0</v>
      </c>
      <c r="H1546" t="s">
        <v>43697</v>
      </c>
      <c r="Q1546" t="s">
        <v>367</v>
      </c>
      <c r="AA1546" t="s">
        <v>17858</v>
      </c>
      <c r="AD1546">
        <v>-172033</v>
      </c>
    </row>
    <row r="1547" spans="1:32" hidden="1" x14ac:dyDescent="0.25">
      <c r="A1547">
        <v>16338</v>
      </c>
      <c r="B1547" t="s">
        <v>2046</v>
      </c>
      <c r="C1547" t="s">
        <v>80</v>
      </c>
      <c r="F1547">
        <v>0</v>
      </c>
      <c r="G1547" t="s">
        <v>12762</v>
      </c>
      <c r="H1547" t="s">
        <v>43701</v>
      </c>
      <c r="Q1547" t="s">
        <v>33</v>
      </c>
      <c r="AA1547" t="s">
        <v>12763</v>
      </c>
      <c r="AB1547" t="s">
        <v>13502</v>
      </c>
      <c r="AC1547" t="s">
        <v>13500</v>
      </c>
      <c r="AD1547">
        <v>-171637</v>
      </c>
      <c r="AE1547" t="s">
        <v>38</v>
      </c>
      <c r="AF1547">
        <v>98391</v>
      </c>
    </row>
    <row r="1548" spans="1:32" ht="409.5" x14ac:dyDescent="0.25">
      <c r="A1548">
        <v>6880</v>
      </c>
      <c r="B1548" t="s">
        <v>124</v>
      </c>
      <c r="C1548" t="s">
        <v>45</v>
      </c>
      <c r="F1548">
        <v>0</v>
      </c>
      <c r="G1548" t="s">
        <v>20250</v>
      </c>
      <c r="H1548" t="s">
        <v>43701</v>
      </c>
      <c r="Q1548" t="s">
        <v>33</v>
      </c>
      <c r="Z1548" t="s">
        <v>34</v>
      </c>
      <c r="AA1548" t="s">
        <v>22656</v>
      </c>
      <c r="AB1548" s="1" t="s">
        <v>22938</v>
      </c>
      <c r="AC1548" t="s">
        <v>22580</v>
      </c>
      <c r="AD1548">
        <v>-162427</v>
      </c>
      <c r="AE1548" t="s">
        <v>102</v>
      </c>
      <c r="AF1548">
        <v>97302</v>
      </c>
    </row>
    <row r="1549" spans="1:32" ht="409.5" hidden="1" x14ac:dyDescent="0.25">
      <c r="A1549">
        <v>7328</v>
      </c>
      <c r="B1549" t="s">
        <v>73</v>
      </c>
      <c r="C1549" t="s">
        <v>74</v>
      </c>
      <c r="F1549">
        <v>0</v>
      </c>
      <c r="H1549" t="s">
        <v>43697</v>
      </c>
      <c r="Q1549" t="s">
        <v>33</v>
      </c>
      <c r="Z1549" t="s">
        <v>34</v>
      </c>
      <c r="AA1549" t="s">
        <v>32304</v>
      </c>
      <c r="AB1549" s="1" t="s">
        <v>32305</v>
      </c>
      <c r="AC1549" t="s">
        <v>32306</v>
      </c>
      <c r="AD1549">
        <v>-170676</v>
      </c>
    </row>
    <row r="1550" spans="1:32" hidden="1" x14ac:dyDescent="0.25">
      <c r="A1550">
        <v>7035</v>
      </c>
      <c r="B1550" t="s">
        <v>677</v>
      </c>
      <c r="C1550" t="s">
        <v>80</v>
      </c>
      <c r="F1550">
        <v>0</v>
      </c>
      <c r="G1550" t="s">
        <v>7400</v>
      </c>
      <c r="H1550" t="s">
        <v>43701</v>
      </c>
      <c r="I1550">
        <v>0</v>
      </c>
      <c r="Q1550" t="s">
        <v>33</v>
      </c>
      <c r="AA1550" t="s">
        <v>7456</v>
      </c>
      <c r="AB1550" t="s">
        <v>7457</v>
      </c>
      <c r="AC1550" t="s">
        <v>7458</v>
      </c>
      <c r="AD1550" t="s">
        <v>7459</v>
      </c>
      <c r="AE1550" t="s">
        <v>38</v>
      </c>
      <c r="AF1550">
        <v>98258</v>
      </c>
    </row>
    <row r="1551" spans="1:32" ht="150" hidden="1" x14ac:dyDescent="0.25">
      <c r="A1551">
        <v>18337</v>
      </c>
      <c r="B1551" t="s">
        <v>788</v>
      </c>
      <c r="C1551" t="s">
        <v>45</v>
      </c>
      <c r="F1551">
        <v>0</v>
      </c>
      <c r="G1551" t="s">
        <v>789</v>
      </c>
      <c r="H1551" t="s">
        <v>43701</v>
      </c>
      <c r="I1551">
        <v>0</v>
      </c>
      <c r="Q1551" t="s">
        <v>33</v>
      </c>
      <c r="Z1551" t="s">
        <v>34</v>
      </c>
      <c r="AA1551" t="s">
        <v>790</v>
      </c>
      <c r="AB1551" s="1" t="s">
        <v>791</v>
      </c>
      <c r="AC1551" t="s">
        <v>792</v>
      </c>
      <c r="AD1551" t="s">
        <v>793</v>
      </c>
      <c r="AE1551" t="s">
        <v>38</v>
      </c>
      <c r="AF1551">
        <v>99632</v>
      </c>
    </row>
    <row r="1552" spans="1:32" hidden="1" x14ac:dyDescent="0.25">
      <c r="A1552">
        <v>9757</v>
      </c>
      <c r="B1552" t="s">
        <v>2046</v>
      </c>
      <c r="C1552" t="s">
        <v>80</v>
      </c>
      <c r="F1552">
        <v>0</v>
      </c>
      <c r="G1552" t="s">
        <v>3155</v>
      </c>
      <c r="H1552" t="s">
        <v>43701</v>
      </c>
      <c r="Q1552" t="s">
        <v>33</v>
      </c>
      <c r="AA1552" t="s">
        <v>14024</v>
      </c>
      <c r="AB1552" t="s">
        <v>14025</v>
      </c>
      <c r="AC1552" t="s">
        <v>14018</v>
      </c>
      <c r="AD1552">
        <v>-180027</v>
      </c>
      <c r="AE1552" t="s">
        <v>38</v>
      </c>
      <c r="AF1552">
        <v>99352</v>
      </c>
    </row>
    <row r="1553" spans="1:32" hidden="1" x14ac:dyDescent="0.25">
      <c r="A1553">
        <v>9896</v>
      </c>
      <c r="B1553" t="s">
        <v>1483</v>
      </c>
      <c r="F1553">
        <v>0</v>
      </c>
      <c r="H1553" t="s">
        <v>43697</v>
      </c>
      <c r="I1553">
        <v>0</v>
      </c>
      <c r="Q1553" t="s">
        <v>33</v>
      </c>
      <c r="AA1553" t="s">
        <v>25473</v>
      </c>
      <c r="AB1553" t="s">
        <v>25474</v>
      </c>
      <c r="AC1553" t="s">
        <v>25475</v>
      </c>
      <c r="AD1553" t="s">
        <v>25476</v>
      </c>
      <c r="AE1553" t="s">
        <v>38</v>
      </c>
      <c r="AF1553">
        <v>98815</v>
      </c>
    </row>
    <row r="1554" spans="1:32" ht="409.5" hidden="1" x14ac:dyDescent="0.25">
      <c r="A1554">
        <v>8050</v>
      </c>
      <c r="B1554" t="s">
        <v>685</v>
      </c>
      <c r="C1554" t="s">
        <v>686</v>
      </c>
      <c r="F1554">
        <v>0</v>
      </c>
      <c r="G1554" t="s">
        <v>5901</v>
      </c>
      <c r="H1554" t="s">
        <v>43701</v>
      </c>
      <c r="Q1554" t="s">
        <v>33</v>
      </c>
      <c r="Z1554" t="s">
        <v>34</v>
      </c>
      <c r="AA1554" t="s">
        <v>17035</v>
      </c>
      <c r="AB1554" s="1" t="s">
        <v>32971</v>
      </c>
      <c r="AC1554" t="s">
        <v>32972</v>
      </c>
      <c r="AD1554">
        <v>-161564</v>
      </c>
    </row>
    <row r="1555" spans="1:32" hidden="1" x14ac:dyDescent="0.25">
      <c r="A1555">
        <v>18755</v>
      </c>
      <c r="B1555" t="s">
        <v>107</v>
      </c>
      <c r="C1555" t="s">
        <v>108</v>
      </c>
      <c r="F1555">
        <v>0</v>
      </c>
      <c r="H1555" t="s">
        <v>43697</v>
      </c>
      <c r="Q1555" t="s">
        <v>33</v>
      </c>
      <c r="Z1555" t="s">
        <v>34</v>
      </c>
      <c r="AA1555" t="s">
        <v>21860</v>
      </c>
      <c r="AB1555" t="s">
        <v>21861</v>
      </c>
      <c r="AC1555" t="s">
        <v>21862</v>
      </c>
      <c r="AD1555">
        <v>-170738</v>
      </c>
      <c r="AE1555" t="s">
        <v>38</v>
      </c>
      <c r="AF1555">
        <v>99205</v>
      </c>
    </row>
    <row r="1556" spans="1:32" hidden="1" x14ac:dyDescent="0.25">
      <c r="A1556">
        <v>15427</v>
      </c>
      <c r="B1556" t="s">
        <v>2046</v>
      </c>
      <c r="C1556" t="s">
        <v>80</v>
      </c>
      <c r="F1556">
        <v>0</v>
      </c>
      <c r="G1556" t="s">
        <v>7269</v>
      </c>
      <c r="H1556" t="s">
        <v>43699</v>
      </c>
      <c r="Q1556" t="s">
        <v>33</v>
      </c>
      <c r="AA1556" t="s">
        <v>7270</v>
      </c>
      <c r="AB1556" t="s">
        <v>15797</v>
      </c>
      <c r="AC1556" t="s">
        <v>15794</v>
      </c>
      <c r="AD1556">
        <v>-181139</v>
      </c>
      <c r="AE1556" t="s">
        <v>38</v>
      </c>
      <c r="AF1556">
        <v>99026</v>
      </c>
    </row>
    <row r="1557" spans="1:32" ht="409.5" hidden="1" x14ac:dyDescent="0.25">
      <c r="A1557">
        <v>14093</v>
      </c>
      <c r="B1557" t="s">
        <v>685</v>
      </c>
      <c r="C1557" t="s">
        <v>686</v>
      </c>
      <c r="F1557">
        <v>0</v>
      </c>
      <c r="G1557" t="s">
        <v>4844</v>
      </c>
      <c r="H1557" t="s">
        <v>43701</v>
      </c>
      <c r="I1557">
        <v>0</v>
      </c>
      <c r="Q1557" t="s">
        <v>33</v>
      </c>
      <c r="AA1557" t="s">
        <v>34467</v>
      </c>
      <c r="AB1557" s="1" t="s">
        <v>35623</v>
      </c>
      <c r="AC1557" t="s">
        <v>35624</v>
      </c>
      <c r="AD1557" t="s">
        <v>35625</v>
      </c>
    </row>
    <row r="1558" spans="1:32" hidden="1" x14ac:dyDescent="0.25">
      <c r="A1558">
        <v>7886</v>
      </c>
      <c r="B1558" t="s">
        <v>79</v>
      </c>
      <c r="C1558" t="s">
        <v>80</v>
      </c>
      <c r="F1558">
        <v>0</v>
      </c>
      <c r="G1558" t="s">
        <v>13747</v>
      </c>
      <c r="H1558" t="s">
        <v>43701</v>
      </c>
      <c r="Q1558" t="s">
        <v>33</v>
      </c>
      <c r="AA1558" t="s">
        <v>7498</v>
      </c>
      <c r="AB1558" t="s">
        <v>25975</v>
      </c>
      <c r="AC1558" t="s">
        <v>25976</v>
      </c>
      <c r="AD1558">
        <v>-180923</v>
      </c>
      <c r="AE1558" t="s">
        <v>38</v>
      </c>
      <c r="AF1558">
        <v>98503</v>
      </c>
    </row>
    <row r="1559" spans="1:32" hidden="1" x14ac:dyDescent="0.25">
      <c r="A1559">
        <v>2139</v>
      </c>
      <c r="B1559" t="s">
        <v>73</v>
      </c>
      <c r="C1559" t="s">
        <v>74</v>
      </c>
      <c r="F1559">
        <v>0</v>
      </c>
      <c r="H1559" t="s">
        <v>43697</v>
      </c>
      <c r="Q1559" t="s">
        <v>63</v>
      </c>
      <c r="Z1559" t="s">
        <v>34</v>
      </c>
      <c r="AA1559" t="s">
        <v>5207</v>
      </c>
      <c r="AB1559" t="s">
        <v>5208</v>
      </c>
      <c r="AC1559" t="s">
        <v>5209</v>
      </c>
      <c r="AD1559">
        <v>-161985</v>
      </c>
      <c r="AE1559" t="s">
        <v>38</v>
      </c>
      <c r="AF1559">
        <v>98204</v>
      </c>
    </row>
    <row r="1560" spans="1:32" hidden="1" x14ac:dyDescent="0.25">
      <c r="A1560">
        <v>19387</v>
      </c>
      <c r="B1560" t="s">
        <v>230</v>
      </c>
      <c r="C1560" t="s">
        <v>45</v>
      </c>
      <c r="F1560">
        <v>0</v>
      </c>
      <c r="H1560" t="s">
        <v>43697</v>
      </c>
      <c r="Q1560" t="s">
        <v>8498</v>
      </c>
      <c r="AD1560">
        <v>-181287</v>
      </c>
    </row>
    <row r="1561" spans="1:32" ht="409.5" x14ac:dyDescent="0.25">
      <c r="A1561">
        <v>11610</v>
      </c>
      <c r="B1561" t="s">
        <v>3712</v>
      </c>
      <c r="C1561" t="s">
        <v>16820</v>
      </c>
      <c r="F1561">
        <v>0</v>
      </c>
      <c r="G1561" t="s">
        <v>20250</v>
      </c>
      <c r="H1561" t="s">
        <v>43701</v>
      </c>
      <c r="I1561">
        <v>0</v>
      </c>
      <c r="Q1561" t="s">
        <v>33</v>
      </c>
      <c r="Z1561" t="s">
        <v>34</v>
      </c>
      <c r="AA1561" t="s">
        <v>24092</v>
      </c>
      <c r="AB1561" s="1" t="s">
        <v>24351</v>
      </c>
      <c r="AC1561" t="s">
        <v>24027</v>
      </c>
      <c r="AD1561" t="s">
        <v>24352</v>
      </c>
    </row>
    <row r="1562" spans="1:32" ht="409.5" hidden="1" x14ac:dyDescent="0.25">
      <c r="A1562">
        <v>9936</v>
      </c>
      <c r="B1562" t="s">
        <v>2046</v>
      </c>
      <c r="C1562" t="s">
        <v>80</v>
      </c>
      <c r="F1562">
        <v>0</v>
      </c>
      <c r="G1562" t="s">
        <v>1418</v>
      </c>
      <c r="H1562" t="s">
        <v>43701</v>
      </c>
      <c r="Q1562" t="s">
        <v>33</v>
      </c>
      <c r="AA1562" t="s">
        <v>1419</v>
      </c>
      <c r="AB1562" s="1" t="s">
        <v>32145</v>
      </c>
      <c r="AC1562" t="s">
        <v>32146</v>
      </c>
      <c r="AD1562">
        <v>-161115</v>
      </c>
      <c r="AE1562" t="s">
        <v>38</v>
      </c>
      <c r="AF1562">
        <v>98504</v>
      </c>
    </row>
    <row r="1563" spans="1:32" hidden="1" x14ac:dyDescent="0.25">
      <c r="A1563">
        <v>10436</v>
      </c>
      <c r="B1563" t="s">
        <v>2046</v>
      </c>
      <c r="C1563" t="s">
        <v>80</v>
      </c>
      <c r="F1563">
        <v>0</v>
      </c>
      <c r="G1563" t="s">
        <v>1418</v>
      </c>
      <c r="H1563" t="s">
        <v>43701</v>
      </c>
      <c r="I1563">
        <v>0</v>
      </c>
      <c r="Q1563" t="s">
        <v>33</v>
      </c>
      <c r="AA1563" t="s">
        <v>5784</v>
      </c>
      <c r="AB1563" t="s">
        <v>32113</v>
      </c>
      <c r="AC1563" t="s">
        <v>32114</v>
      </c>
      <c r="AD1563" t="s">
        <v>32115</v>
      </c>
      <c r="AE1563" t="s">
        <v>38</v>
      </c>
      <c r="AF1563">
        <v>98504</v>
      </c>
    </row>
    <row r="1564" spans="1:32" hidden="1" x14ac:dyDescent="0.25">
      <c r="A1564">
        <v>9049</v>
      </c>
      <c r="B1564" t="s">
        <v>178</v>
      </c>
      <c r="F1564">
        <v>0</v>
      </c>
      <c r="H1564" t="s">
        <v>43697</v>
      </c>
      <c r="I1564">
        <v>0</v>
      </c>
      <c r="Q1564" t="s">
        <v>33</v>
      </c>
      <c r="Z1564" t="s">
        <v>34</v>
      </c>
      <c r="AA1564" t="s">
        <v>20601</v>
      </c>
      <c r="AB1564" t="s">
        <v>20602</v>
      </c>
      <c r="AC1564" t="s">
        <v>20603</v>
      </c>
      <c r="AD1564" t="s">
        <v>20604</v>
      </c>
    </row>
    <row r="1565" spans="1:32" ht="409.5" hidden="1" x14ac:dyDescent="0.25">
      <c r="A1565">
        <v>19144</v>
      </c>
      <c r="B1565" t="s">
        <v>2046</v>
      </c>
      <c r="C1565" t="s">
        <v>80</v>
      </c>
      <c r="F1565">
        <v>0</v>
      </c>
      <c r="G1565" t="s">
        <v>7400</v>
      </c>
      <c r="H1565" t="s">
        <v>43701</v>
      </c>
      <c r="Q1565" t="s">
        <v>33</v>
      </c>
      <c r="AA1565" t="s">
        <v>7401</v>
      </c>
      <c r="AB1565" s="1" t="s">
        <v>14794</v>
      </c>
      <c r="AC1565" t="s">
        <v>14795</v>
      </c>
      <c r="AD1565">
        <v>-162393</v>
      </c>
      <c r="AE1565" t="s">
        <v>38</v>
      </c>
      <c r="AF1565">
        <v>98258</v>
      </c>
    </row>
    <row r="1566" spans="1:32" ht="409.5" x14ac:dyDescent="0.25">
      <c r="A1566">
        <v>11407</v>
      </c>
      <c r="B1566" t="s">
        <v>3712</v>
      </c>
      <c r="C1566" t="s">
        <v>16820</v>
      </c>
      <c r="F1566">
        <v>0</v>
      </c>
      <c r="G1566" t="s">
        <v>20250</v>
      </c>
      <c r="H1566" t="s">
        <v>43701</v>
      </c>
      <c r="I1566">
        <v>0</v>
      </c>
      <c r="Q1566" t="s">
        <v>33</v>
      </c>
      <c r="Z1566" t="s">
        <v>34</v>
      </c>
      <c r="AA1566" t="s">
        <v>22734</v>
      </c>
      <c r="AB1566" s="1" t="s">
        <v>24498</v>
      </c>
      <c r="AC1566" t="s">
        <v>24027</v>
      </c>
      <c r="AD1566" t="s">
        <v>24499</v>
      </c>
      <c r="AE1566" t="s">
        <v>102</v>
      </c>
      <c r="AF1566">
        <v>97302</v>
      </c>
    </row>
    <row r="1567" spans="1:32" ht="165" hidden="1" x14ac:dyDescent="0.25">
      <c r="A1567">
        <v>18617</v>
      </c>
      <c r="B1567" t="s">
        <v>39</v>
      </c>
      <c r="F1567">
        <v>0</v>
      </c>
      <c r="H1567" t="s">
        <v>43697</v>
      </c>
      <c r="Q1567" t="s">
        <v>33</v>
      </c>
      <c r="AA1567" t="s">
        <v>21797</v>
      </c>
      <c r="AB1567" s="1" t="s">
        <v>21798</v>
      </c>
      <c r="AC1567" t="s">
        <v>21799</v>
      </c>
      <c r="AD1567">
        <v>-170720</v>
      </c>
    </row>
    <row r="1568" spans="1:32" hidden="1" x14ac:dyDescent="0.25">
      <c r="A1568">
        <v>7765</v>
      </c>
      <c r="B1568" t="s">
        <v>73</v>
      </c>
      <c r="C1568" t="s">
        <v>74</v>
      </c>
      <c r="F1568">
        <v>0</v>
      </c>
      <c r="G1568" t="s">
        <v>7533</v>
      </c>
      <c r="H1568" t="s">
        <v>43701</v>
      </c>
      <c r="Q1568" t="s">
        <v>63</v>
      </c>
      <c r="Z1568" t="s">
        <v>34</v>
      </c>
      <c r="AA1568" t="s">
        <v>42610</v>
      </c>
      <c r="AB1568" t="s">
        <v>42611</v>
      </c>
      <c r="AC1568" t="s">
        <v>42612</v>
      </c>
      <c r="AD1568">
        <v>-181399</v>
      </c>
      <c r="AE1568" t="s">
        <v>38</v>
      </c>
      <c r="AF1568">
        <v>98057</v>
      </c>
    </row>
    <row r="1569" spans="1:32" hidden="1" x14ac:dyDescent="0.25">
      <c r="A1569">
        <v>12584</v>
      </c>
      <c r="B1569" t="s">
        <v>2046</v>
      </c>
      <c r="C1569" t="s">
        <v>80</v>
      </c>
      <c r="F1569">
        <v>0</v>
      </c>
      <c r="G1569" t="s">
        <v>1418</v>
      </c>
      <c r="H1569" t="s">
        <v>43701</v>
      </c>
      <c r="I1569">
        <v>0</v>
      </c>
      <c r="Q1569" t="s">
        <v>33</v>
      </c>
      <c r="AA1569" t="s">
        <v>1419</v>
      </c>
      <c r="AB1569" t="s">
        <v>32249</v>
      </c>
      <c r="AC1569" t="s">
        <v>32250</v>
      </c>
      <c r="AD1569" t="s">
        <v>32251</v>
      </c>
      <c r="AE1569" t="s">
        <v>38</v>
      </c>
      <c r="AF1569">
        <v>98504</v>
      </c>
    </row>
    <row r="1570" spans="1:32" hidden="1" x14ac:dyDescent="0.25">
      <c r="A1570">
        <v>11644</v>
      </c>
      <c r="B1570" t="s">
        <v>124</v>
      </c>
      <c r="C1570" t="s">
        <v>45</v>
      </c>
      <c r="F1570">
        <v>0</v>
      </c>
      <c r="H1570" t="s">
        <v>43697</v>
      </c>
      <c r="I1570">
        <v>0</v>
      </c>
      <c r="Q1570" t="s">
        <v>155</v>
      </c>
      <c r="Z1570" t="s">
        <v>34</v>
      </c>
      <c r="AA1570" t="s">
        <v>8948</v>
      </c>
      <c r="AB1570" t="s">
        <v>31583</v>
      </c>
      <c r="AC1570" t="s">
        <v>31574</v>
      </c>
      <c r="AD1570" t="s">
        <v>31584</v>
      </c>
    </row>
    <row r="1571" spans="1:32" hidden="1" x14ac:dyDescent="0.25">
      <c r="A1571">
        <v>2799</v>
      </c>
      <c r="B1571" t="s">
        <v>178</v>
      </c>
      <c r="C1571" t="s">
        <v>179</v>
      </c>
      <c r="F1571">
        <v>0</v>
      </c>
      <c r="H1571" t="s">
        <v>43697</v>
      </c>
      <c r="Q1571" t="s">
        <v>63</v>
      </c>
      <c r="Z1571" t="s">
        <v>34</v>
      </c>
      <c r="AA1571" t="s">
        <v>25381</v>
      </c>
      <c r="AB1571" t="s">
        <v>25382</v>
      </c>
      <c r="AC1571" t="s">
        <v>25383</v>
      </c>
      <c r="AD1571">
        <v>-181494</v>
      </c>
    </row>
    <row r="1572" spans="1:32" ht="409.5" hidden="1" x14ac:dyDescent="0.25">
      <c r="A1572">
        <v>1565</v>
      </c>
      <c r="B1572" t="s">
        <v>230</v>
      </c>
      <c r="C1572" t="s">
        <v>45</v>
      </c>
      <c r="F1572">
        <v>0</v>
      </c>
      <c r="H1572" t="s">
        <v>43697</v>
      </c>
      <c r="Q1572" t="s">
        <v>33</v>
      </c>
      <c r="Z1572" t="s">
        <v>34</v>
      </c>
      <c r="AA1572" t="s">
        <v>22681</v>
      </c>
      <c r="AB1572" s="1" t="s">
        <v>23098</v>
      </c>
      <c r="AC1572" t="s">
        <v>22580</v>
      </c>
      <c r="AD1572">
        <v>-170163</v>
      </c>
    </row>
    <row r="1573" spans="1:32" ht="409.5" x14ac:dyDescent="0.25">
      <c r="A1573">
        <v>6784</v>
      </c>
      <c r="B1573" t="s">
        <v>334</v>
      </c>
      <c r="C1573" t="s">
        <v>45</v>
      </c>
      <c r="F1573">
        <v>0</v>
      </c>
      <c r="G1573" t="s">
        <v>20250</v>
      </c>
      <c r="H1573" t="s">
        <v>43701</v>
      </c>
      <c r="Q1573" t="s">
        <v>33</v>
      </c>
      <c r="Z1573" t="s">
        <v>34</v>
      </c>
      <c r="AA1573" t="s">
        <v>22656</v>
      </c>
      <c r="AB1573" s="1" t="s">
        <v>23973</v>
      </c>
      <c r="AC1573" t="s">
        <v>23605</v>
      </c>
      <c r="AD1573">
        <v>-161975</v>
      </c>
      <c r="AE1573" t="s">
        <v>102</v>
      </c>
      <c r="AF1573">
        <v>97302</v>
      </c>
    </row>
    <row r="1574" spans="1:32" hidden="1" x14ac:dyDescent="0.25">
      <c r="A1574">
        <v>17001</v>
      </c>
      <c r="B1574" t="s">
        <v>230</v>
      </c>
      <c r="C1574" t="s">
        <v>45</v>
      </c>
      <c r="F1574">
        <v>0</v>
      </c>
      <c r="H1574" t="s">
        <v>43697</v>
      </c>
      <c r="Q1574" t="s">
        <v>8498</v>
      </c>
      <c r="AD1574">
        <v>-170430</v>
      </c>
    </row>
    <row r="1575" spans="1:32" ht="409.5" hidden="1" x14ac:dyDescent="0.25">
      <c r="A1575">
        <v>2732</v>
      </c>
      <c r="B1575" t="s">
        <v>276</v>
      </c>
      <c r="C1575" t="s">
        <v>45</v>
      </c>
      <c r="F1575">
        <v>0</v>
      </c>
      <c r="G1575" t="s">
        <v>16861</v>
      </c>
      <c r="H1575" t="s">
        <v>43701</v>
      </c>
      <c r="I1575">
        <v>0</v>
      </c>
      <c r="Q1575" t="s">
        <v>33</v>
      </c>
      <c r="Z1575" t="s">
        <v>34</v>
      </c>
      <c r="AA1575" t="s">
        <v>16862</v>
      </c>
      <c r="AB1575" s="1" t="s">
        <v>42213</v>
      </c>
      <c r="AC1575" t="s">
        <v>42214</v>
      </c>
      <c r="AD1575" t="s">
        <v>42215</v>
      </c>
    </row>
    <row r="1576" spans="1:32" hidden="1" x14ac:dyDescent="0.25">
      <c r="A1576">
        <v>13469</v>
      </c>
      <c r="C1576" t="s">
        <v>45</v>
      </c>
      <c r="F1576">
        <v>0</v>
      </c>
      <c r="H1576" t="s">
        <v>43697</v>
      </c>
      <c r="Q1576" t="s">
        <v>367</v>
      </c>
      <c r="AD1576">
        <v>-173129</v>
      </c>
    </row>
    <row r="1577" spans="1:32" ht="409.5" hidden="1" x14ac:dyDescent="0.25">
      <c r="A1577">
        <v>11445</v>
      </c>
      <c r="B1577" t="s">
        <v>489</v>
      </c>
      <c r="C1577" t="s">
        <v>45</v>
      </c>
      <c r="F1577">
        <v>0</v>
      </c>
      <c r="H1577" t="s">
        <v>43697</v>
      </c>
      <c r="Q1577" t="s">
        <v>33</v>
      </c>
      <c r="Y1577">
        <v>15</v>
      </c>
      <c r="Z1577" t="s">
        <v>34</v>
      </c>
      <c r="AA1577" t="s">
        <v>20082</v>
      </c>
      <c r="AB1577" s="1" t="s">
        <v>20083</v>
      </c>
      <c r="AC1577" t="s">
        <v>20084</v>
      </c>
      <c r="AD1577">
        <v>-181121</v>
      </c>
      <c r="AE1577" t="s">
        <v>38</v>
      </c>
      <c r="AF1577">
        <v>98507</v>
      </c>
    </row>
    <row r="1578" spans="1:32" ht="409.5" hidden="1" x14ac:dyDescent="0.25">
      <c r="A1578">
        <v>9972</v>
      </c>
      <c r="B1578" t="s">
        <v>2046</v>
      </c>
      <c r="C1578" t="s">
        <v>80</v>
      </c>
      <c r="F1578">
        <v>0</v>
      </c>
      <c r="G1578" t="s">
        <v>1418</v>
      </c>
      <c r="H1578" t="s">
        <v>43701</v>
      </c>
      <c r="I1578">
        <v>0</v>
      </c>
      <c r="Q1578" t="s">
        <v>33</v>
      </c>
      <c r="AA1578" t="s">
        <v>5784</v>
      </c>
      <c r="AB1578" s="1" t="s">
        <v>32058</v>
      </c>
      <c r="AC1578" t="s">
        <v>32059</v>
      </c>
      <c r="AD1578" t="s">
        <v>32060</v>
      </c>
      <c r="AE1578" t="s">
        <v>38</v>
      </c>
      <c r="AF1578">
        <v>98504</v>
      </c>
    </row>
    <row r="1579" spans="1:32" ht="409.5" hidden="1" x14ac:dyDescent="0.25">
      <c r="A1579">
        <v>4430</v>
      </c>
      <c r="B1579" t="s">
        <v>164</v>
      </c>
      <c r="C1579" t="s">
        <v>165</v>
      </c>
      <c r="F1579">
        <v>0</v>
      </c>
      <c r="H1579" t="s">
        <v>43697</v>
      </c>
      <c r="I1579">
        <v>0</v>
      </c>
      <c r="Q1579" t="s">
        <v>33</v>
      </c>
      <c r="Z1579" t="s">
        <v>34</v>
      </c>
      <c r="AA1579" t="s">
        <v>19866</v>
      </c>
      <c r="AB1579" s="1" t="s">
        <v>19867</v>
      </c>
      <c r="AC1579" t="s">
        <v>19868</v>
      </c>
      <c r="AD1579" t="s">
        <v>19869</v>
      </c>
    </row>
    <row r="1580" spans="1:32" hidden="1" x14ac:dyDescent="0.25">
      <c r="A1580">
        <v>8883</v>
      </c>
      <c r="B1580" t="s">
        <v>124</v>
      </c>
      <c r="C1580" t="s">
        <v>45</v>
      </c>
      <c r="F1580">
        <v>0</v>
      </c>
      <c r="H1580" t="s">
        <v>43697</v>
      </c>
      <c r="Q1580" t="s">
        <v>33</v>
      </c>
      <c r="Z1580" t="s">
        <v>34</v>
      </c>
      <c r="AA1580" t="s">
        <v>35797</v>
      </c>
      <c r="AB1580" t="s">
        <v>35798</v>
      </c>
      <c r="AC1580" t="s">
        <v>35799</v>
      </c>
      <c r="AD1580">
        <v>-171918</v>
      </c>
      <c r="AE1580" t="s">
        <v>38</v>
      </c>
      <c r="AF1580">
        <v>98118</v>
      </c>
    </row>
    <row r="1581" spans="1:32" hidden="1" x14ac:dyDescent="0.25">
      <c r="A1581">
        <v>4550</v>
      </c>
      <c r="B1581" t="s">
        <v>677</v>
      </c>
      <c r="C1581" t="s">
        <v>80</v>
      </c>
      <c r="F1581">
        <v>0</v>
      </c>
      <c r="G1581" t="s">
        <v>6283</v>
      </c>
      <c r="H1581" t="s">
        <v>43701</v>
      </c>
      <c r="I1581">
        <v>0</v>
      </c>
      <c r="Q1581" t="s">
        <v>33</v>
      </c>
      <c r="AA1581" t="s">
        <v>6284</v>
      </c>
      <c r="AB1581" t="s">
        <v>6285</v>
      </c>
      <c r="AC1581" t="s">
        <v>6286</v>
      </c>
      <c r="AD1581" t="s">
        <v>6287</v>
      </c>
      <c r="AE1581" t="s">
        <v>38</v>
      </c>
      <c r="AF1581">
        <v>98188</v>
      </c>
    </row>
    <row r="1582" spans="1:32" ht="409.5" hidden="1" x14ac:dyDescent="0.25">
      <c r="A1582">
        <v>5640</v>
      </c>
      <c r="B1582" t="s">
        <v>124</v>
      </c>
      <c r="C1582" t="s">
        <v>45</v>
      </c>
      <c r="F1582">
        <v>0</v>
      </c>
      <c r="H1582" t="s">
        <v>43697</v>
      </c>
      <c r="Q1582" t="s">
        <v>1</v>
      </c>
      <c r="AA1582" t="s">
        <v>9152</v>
      </c>
      <c r="AB1582" s="1" t="s">
        <v>39104</v>
      </c>
      <c r="AC1582" t="s">
        <v>39105</v>
      </c>
      <c r="AD1582">
        <v>-181527</v>
      </c>
      <c r="AE1582" t="s">
        <v>38</v>
      </c>
      <c r="AF1582">
        <v>98390</v>
      </c>
    </row>
    <row r="1583" spans="1:32" hidden="1" x14ac:dyDescent="0.25">
      <c r="A1583">
        <v>16259</v>
      </c>
      <c r="B1583" t="s">
        <v>2046</v>
      </c>
      <c r="C1583" t="s">
        <v>80</v>
      </c>
      <c r="F1583">
        <v>0</v>
      </c>
      <c r="G1583" t="s">
        <v>14403</v>
      </c>
      <c r="H1583" t="s">
        <v>43698</v>
      </c>
      <c r="I1583">
        <v>0</v>
      </c>
      <c r="Q1583" t="s">
        <v>33</v>
      </c>
      <c r="AA1583" t="s">
        <v>14404</v>
      </c>
      <c r="AB1583" t="s">
        <v>14405</v>
      </c>
      <c r="AC1583" t="s">
        <v>14406</v>
      </c>
      <c r="AD1583" t="s">
        <v>14407</v>
      </c>
      <c r="AE1583" t="s">
        <v>3514</v>
      </c>
      <c r="AF1583">
        <v>59717</v>
      </c>
    </row>
    <row r="1584" spans="1:32" ht="409.5" hidden="1" x14ac:dyDescent="0.25">
      <c r="A1584">
        <v>2508</v>
      </c>
      <c r="B1584" t="s">
        <v>1624</v>
      </c>
      <c r="C1584" t="s">
        <v>245</v>
      </c>
      <c r="F1584">
        <v>0</v>
      </c>
      <c r="H1584" t="s">
        <v>43697</v>
      </c>
      <c r="Q1584" t="s">
        <v>63</v>
      </c>
      <c r="Z1584" t="s">
        <v>34</v>
      </c>
      <c r="AA1584" t="s">
        <v>16785</v>
      </c>
      <c r="AB1584" s="1" t="s">
        <v>35925</v>
      </c>
      <c r="AC1584" t="s">
        <v>35926</v>
      </c>
      <c r="AD1584">
        <v>-181124</v>
      </c>
      <c r="AE1584" t="s">
        <v>38</v>
      </c>
      <c r="AF1584">
        <v>55402</v>
      </c>
    </row>
    <row r="1585" spans="1:32" ht="240" hidden="1" x14ac:dyDescent="0.25">
      <c r="A1585">
        <v>6125</v>
      </c>
      <c r="B1585" t="s">
        <v>334</v>
      </c>
      <c r="C1585" t="s">
        <v>45</v>
      </c>
      <c r="F1585">
        <v>0</v>
      </c>
      <c r="G1585" t="s">
        <v>3064</v>
      </c>
      <c r="H1585" t="s">
        <v>43701</v>
      </c>
      <c r="I1585">
        <v>0</v>
      </c>
      <c r="Q1585" t="s">
        <v>33</v>
      </c>
      <c r="AA1585" t="s">
        <v>33987</v>
      </c>
      <c r="AB1585" s="1" t="s">
        <v>33988</v>
      </c>
      <c r="AC1585" t="s">
        <v>33989</v>
      </c>
      <c r="AD1585" t="s">
        <v>33990</v>
      </c>
      <c r="AE1585" t="s">
        <v>38</v>
      </c>
      <c r="AF1585">
        <v>98206</v>
      </c>
    </row>
    <row r="1586" spans="1:32" ht="409.5" hidden="1" x14ac:dyDescent="0.25">
      <c r="A1586">
        <v>11684</v>
      </c>
      <c r="B1586" t="s">
        <v>677</v>
      </c>
      <c r="C1586" t="s">
        <v>80</v>
      </c>
      <c r="F1586">
        <v>0</v>
      </c>
      <c r="H1586" t="s">
        <v>43697</v>
      </c>
      <c r="I1586">
        <v>0</v>
      </c>
      <c r="Q1586" t="s">
        <v>52</v>
      </c>
      <c r="AA1586" t="s">
        <v>36985</v>
      </c>
      <c r="AB1586" s="1" t="s">
        <v>36986</v>
      </c>
      <c r="AC1586" t="s">
        <v>36987</v>
      </c>
      <c r="AD1586" t="s">
        <v>36988</v>
      </c>
      <c r="AE1586" t="s">
        <v>38</v>
      </c>
      <c r="AF1586">
        <v>98101</v>
      </c>
    </row>
    <row r="1587" spans="1:32" hidden="1" x14ac:dyDescent="0.25">
      <c r="A1587">
        <v>10944</v>
      </c>
      <c r="B1587" t="s">
        <v>2046</v>
      </c>
      <c r="C1587" t="s">
        <v>80</v>
      </c>
      <c r="F1587">
        <v>0</v>
      </c>
      <c r="G1587" t="s">
        <v>1418</v>
      </c>
      <c r="H1587" t="s">
        <v>43701</v>
      </c>
      <c r="I1587">
        <v>0</v>
      </c>
      <c r="Q1587" t="s">
        <v>33</v>
      </c>
      <c r="AA1587" t="s">
        <v>5784</v>
      </c>
      <c r="AB1587" t="s">
        <v>17763</v>
      </c>
      <c r="AC1587" t="s">
        <v>17764</v>
      </c>
      <c r="AD1587" t="s">
        <v>17765</v>
      </c>
      <c r="AE1587" t="s">
        <v>38</v>
      </c>
      <c r="AF1587">
        <v>98504</v>
      </c>
    </row>
    <row r="1588" spans="1:32" hidden="1" x14ac:dyDescent="0.25">
      <c r="A1588">
        <v>13275</v>
      </c>
      <c r="B1588" t="s">
        <v>334</v>
      </c>
      <c r="C1588" t="s">
        <v>45</v>
      </c>
      <c r="F1588">
        <v>0</v>
      </c>
      <c r="H1588" t="s">
        <v>43697</v>
      </c>
      <c r="P1588" t="s">
        <v>9891</v>
      </c>
      <c r="Q1588" t="s">
        <v>33</v>
      </c>
      <c r="X1588" t="s">
        <v>9892</v>
      </c>
      <c r="Y1588">
        <v>15</v>
      </c>
      <c r="Z1588" t="s">
        <v>34</v>
      </c>
      <c r="AA1588" t="s">
        <v>9893</v>
      </c>
      <c r="AB1588" t="s">
        <v>9894</v>
      </c>
      <c r="AC1588" t="s">
        <v>4470</v>
      </c>
      <c r="AD1588">
        <v>-160159</v>
      </c>
      <c r="AE1588" t="s">
        <v>38</v>
      </c>
      <c r="AF1588">
        <v>98031</v>
      </c>
    </row>
    <row r="1589" spans="1:32" hidden="1" x14ac:dyDescent="0.25">
      <c r="A1589">
        <v>13208</v>
      </c>
      <c r="B1589" t="s">
        <v>677</v>
      </c>
      <c r="C1589" t="s">
        <v>80</v>
      </c>
      <c r="F1589">
        <v>0</v>
      </c>
      <c r="H1589" t="s">
        <v>43697</v>
      </c>
      <c r="I1589">
        <v>0</v>
      </c>
      <c r="Q1589" t="s">
        <v>33</v>
      </c>
      <c r="AA1589" t="s">
        <v>6599</v>
      </c>
      <c r="AB1589" t="s">
        <v>6600</v>
      </c>
      <c r="AC1589" t="s">
        <v>6601</v>
      </c>
      <c r="AD1589" t="s">
        <v>6602</v>
      </c>
      <c r="AE1589" t="s">
        <v>38</v>
      </c>
      <c r="AF1589">
        <v>99205</v>
      </c>
    </row>
    <row r="1590" spans="1:32" ht="409.5" x14ac:dyDescent="0.25">
      <c r="A1590">
        <v>14809</v>
      </c>
      <c r="B1590" t="s">
        <v>3712</v>
      </c>
      <c r="C1590" t="s">
        <v>45</v>
      </c>
      <c r="F1590">
        <v>0</v>
      </c>
      <c r="G1590" t="s">
        <v>20250</v>
      </c>
      <c r="H1590" t="s">
        <v>43701</v>
      </c>
      <c r="I1590">
        <v>0</v>
      </c>
      <c r="Q1590" t="s">
        <v>33</v>
      </c>
      <c r="Z1590" t="s">
        <v>34</v>
      </c>
      <c r="AA1590" t="s">
        <v>22643</v>
      </c>
      <c r="AB1590" s="1" t="s">
        <v>24230</v>
      </c>
      <c r="AC1590" t="s">
        <v>24027</v>
      </c>
      <c r="AD1590" t="s">
        <v>24231</v>
      </c>
      <c r="AE1590" t="s">
        <v>102</v>
      </c>
      <c r="AF1590">
        <v>97302</v>
      </c>
    </row>
    <row r="1591" spans="1:32" hidden="1" x14ac:dyDescent="0.25">
      <c r="A1591">
        <v>5161</v>
      </c>
      <c r="B1591" t="s">
        <v>773</v>
      </c>
      <c r="C1591" t="s">
        <v>80</v>
      </c>
      <c r="F1591">
        <v>0</v>
      </c>
      <c r="H1591" t="s">
        <v>43697</v>
      </c>
      <c r="I1591">
        <v>0</v>
      </c>
      <c r="Q1591" t="s">
        <v>155</v>
      </c>
      <c r="Z1591" t="s">
        <v>34</v>
      </c>
      <c r="AA1591" t="s">
        <v>3022</v>
      </c>
      <c r="AB1591" t="s">
        <v>19213</v>
      </c>
      <c r="AC1591" t="s">
        <v>19214</v>
      </c>
      <c r="AD1591" t="s">
        <v>19215</v>
      </c>
      <c r="AE1591" t="s">
        <v>38</v>
      </c>
      <c r="AF1591">
        <v>98058</v>
      </c>
    </row>
    <row r="1592" spans="1:32" hidden="1" x14ac:dyDescent="0.25">
      <c r="A1592">
        <v>9278</v>
      </c>
      <c r="B1592" t="s">
        <v>124</v>
      </c>
      <c r="C1592" t="s">
        <v>45</v>
      </c>
      <c r="F1592">
        <v>0</v>
      </c>
      <c r="H1592" t="s">
        <v>43697</v>
      </c>
      <c r="I1592">
        <v>0</v>
      </c>
      <c r="Q1592" t="s">
        <v>33</v>
      </c>
      <c r="AA1592" t="s">
        <v>41116</v>
      </c>
      <c r="AB1592" t="s">
        <v>41117</v>
      </c>
      <c r="AC1592" t="s">
        <v>41073</v>
      </c>
      <c r="AD1592" t="s">
        <v>41118</v>
      </c>
    </row>
    <row r="1593" spans="1:32" ht="409.5" hidden="1" x14ac:dyDescent="0.25">
      <c r="A1593">
        <v>13670</v>
      </c>
      <c r="B1593" t="s">
        <v>2046</v>
      </c>
      <c r="C1593" t="s">
        <v>80</v>
      </c>
      <c r="F1593">
        <v>0</v>
      </c>
      <c r="H1593" t="s">
        <v>43697</v>
      </c>
      <c r="Q1593" t="s">
        <v>33</v>
      </c>
      <c r="AA1593" t="s">
        <v>15765</v>
      </c>
      <c r="AB1593" s="1" t="s">
        <v>15766</v>
      </c>
      <c r="AC1593" t="s">
        <v>15767</v>
      </c>
      <c r="AD1593">
        <v>-160792</v>
      </c>
      <c r="AE1593" t="s">
        <v>38</v>
      </c>
      <c r="AF1593">
        <v>98802</v>
      </c>
    </row>
    <row r="1594" spans="1:32" hidden="1" x14ac:dyDescent="0.25">
      <c r="A1594">
        <v>8879</v>
      </c>
      <c r="B1594" t="s">
        <v>276</v>
      </c>
      <c r="C1594" t="s">
        <v>45</v>
      </c>
      <c r="F1594">
        <v>0</v>
      </c>
      <c r="H1594" t="s">
        <v>43697</v>
      </c>
      <c r="I1594">
        <v>0</v>
      </c>
      <c r="Q1594" t="s">
        <v>33</v>
      </c>
      <c r="AA1594" t="s">
        <v>4548</v>
      </c>
      <c r="AB1594" t="s">
        <v>4549</v>
      </c>
      <c r="AC1594" t="s">
        <v>4550</v>
      </c>
      <c r="AD1594" t="s">
        <v>4551</v>
      </c>
      <c r="AE1594" t="s">
        <v>38</v>
      </c>
      <c r="AF1594">
        <v>98502</v>
      </c>
    </row>
    <row r="1595" spans="1:32" hidden="1" x14ac:dyDescent="0.25">
      <c r="A1595">
        <v>15014</v>
      </c>
      <c r="B1595" t="s">
        <v>124</v>
      </c>
      <c r="C1595" t="s">
        <v>45</v>
      </c>
      <c r="F1595">
        <v>0</v>
      </c>
      <c r="G1595" t="s">
        <v>41070</v>
      </c>
      <c r="H1595" t="s">
        <v>43698</v>
      </c>
      <c r="I1595">
        <v>0</v>
      </c>
      <c r="Q1595" t="s">
        <v>33</v>
      </c>
      <c r="AA1595" t="s">
        <v>41071</v>
      </c>
      <c r="AB1595" t="s">
        <v>41072</v>
      </c>
      <c r="AC1595" t="s">
        <v>41073</v>
      </c>
      <c r="AD1595" t="s">
        <v>41074</v>
      </c>
      <c r="AE1595" t="s">
        <v>282</v>
      </c>
      <c r="AF1595">
        <v>45701</v>
      </c>
    </row>
    <row r="1596" spans="1:32" ht="225" hidden="1" x14ac:dyDescent="0.25">
      <c r="A1596">
        <v>10852</v>
      </c>
      <c r="B1596" t="s">
        <v>230</v>
      </c>
      <c r="C1596" t="s">
        <v>45</v>
      </c>
      <c r="F1596">
        <v>0</v>
      </c>
      <c r="H1596" t="s">
        <v>43697</v>
      </c>
      <c r="Q1596" t="s">
        <v>33</v>
      </c>
      <c r="Y1596">
        <v>15</v>
      </c>
      <c r="Z1596" t="s">
        <v>34</v>
      </c>
      <c r="AA1596" t="s">
        <v>22751</v>
      </c>
      <c r="AB1596" s="1" t="s">
        <v>23489</v>
      </c>
      <c r="AC1596" t="s">
        <v>22580</v>
      </c>
      <c r="AD1596">
        <v>-181048</v>
      </c>
    </row>
    <row r="1597" spans="1:32" ht="409.5" x14ac:dyDescent="0.25">
      <c r="A1597">
        <v>19869</v>
      </c>
      <c r="B1597" t="s">
        <v>334</v>
      </c>
      <c r="C1597" t="s">
        <v>45</v>
      </c>
      <c r="F1597">
        <v>0</v>
      </c>
      <c r="G1597" t="s">
        <v>20250</v>
      </c>
      <c r="H1597" t="s">
        <v>43701</v>
      </c>
      <c r="Q1597" t="s">
        <v>33</v>
      </c>
      <c r="Z1597" t="s">
        <v>34</v>
      </c>
      <c r="AA1597" t="s">
        <v>22659</v>
      </c>
      <c r="AB1597" s="1" t="s">
        <v>23896</v>
      </c>
      <c r="AC1597" t="s">
        <v>23605</v>
      </c>
      <c r="AD1597">
        <v>-160123</v>
      </c>
      <c r="AE1597" t="s">
        <v>102</v>
      </c>
      <c r="AF1597">
        <v>97302</v>
      </c>
    </row>
    <row r="1598" spans="1:32" hidden="1" x14ac:dyDescent="0.25">
      <c r="A1598">
        <v>2263</v>
      </c>
      <c r="B1598" t="s">
        <v>334</v>
      </c>
      <c r="C1598" t="s">
        <v>45</v>
      </c>
      <c r="F1598">
        <v>0</v>
      </c>
      <c r="H1598" t="s">
        <v>43697</v>
      </c>
      <c r="Q1598" t="s">
        <v>33</v>
      </c>
      <c r="Z1598" t="s">
        <v>34</v>
      </c>
      <c r="AA1598" t="s">
        <v>21228</v>
      </c>
      <c r="AB1598" t="s">
        <v>21229</v>
      </c>
      <c r="AC1598" t="s">
        <v>20830</v>
      </c>
      <c r="AD1598">
        <v>-170195</v>
      </c>
    </row>
    <row r="1599" spans="1:32" ht="409.5" x14ac:dyDescent="0.25">
      <c r="A1599">
        <v>3931</v>
      </c>
      <c r="B1599" t="s">
        <v>3712</v>
      </c>
      <c r="C1599" t="s">
        <v>16820</v>
      </c>
      <c r="F1599">
        <v>0</v>
      </c>
      <c r="G1599" t="s">
        <v>20250</v>
      </c>
      <c r="H1599" t="s">
        <v>43701</v>
      </c>
      <c r="I1599">
        <v>0</v>
      </c>
      <c r="Q1599" t="s">
        <v>33</v>
      </c>
      <c r="Z1599" t="s">
        <v>34</v>
      </c>
      <c r="AA1599" t="s">
        <v>22681</v>
      </c>
      <c r="AB1599" s="1" t="s">
        <v>24736</v>
      </c>
      <c r="AC1599" t="s">
        <v>24734</v>
      </c>
      <c r="AD1599" t="s">
        <v>24737</v>
      </c>
      <c r="AE1599" t="s">
        <v>102</v>
      </c>
      <c r="AF1599">
        <v>98302</v>
      </c>
    </row>
    <row r="1600" spans="1:32" ht="409.5" hidden="1" x14ac:dyDescent="0.25">
      <c r="A1600">
        <v>17250</v>
      </c>
      <c r="B1600" t="s">
        <v>178</v>
      </c>
      <c r="F1600">
        <v>0</v>
      </c>
      <c r="G1600" t="s">
        <v>2988</v>
      </c>
      <c r="H1600" t="s">
        <v>43701</v>
      </c>
      <c r="I1600">
        <v>0</v>
      </c>
      <c r="Q1600" t="s">
        <v>33</v>
      </c>
      <c r="Z1600" t="s">
        <v>34</v>
      </c>
      <c r="AA1600" t="s">
        <v>39837</v>
      </c>
      <c r="AB1600" s="1" t="s">
        <v>39838</v>
      </c>
      <c r="AC1600" t="s">
        <v>39839</v>
      </c>
      <c r="AD1600" t="s">
        <v>39840</v>
      </c>
      <c r="AE1600" t="s">
        <v>38</v>
      </c>
      <c r="AF1600">
        <v>98901</v>
      </c>
    </row>
    <row r="1601" spans="1:32" ht="409.5" hidden="1" x14ac:dyDescent="0.25">
      <c r="A1601">
        <v>12420</v>
      </c>
      <c r="B1601" t="s">
        <v>489</v>
      </c>
      <c r="C1601" t="s">
        <v>45</v>
      </c>
      <c r="F1601">
        <v>0</v>
      </c>
      <c r="H1601" t="s">
        <v>43697</v>
      </c>
      <c r="Q1601" t="s">
        <v>33</v>
      </c>
      <c r="Z1601" t="s">
        <v>34</v>
      </c>
      <c r="AA1601" t="s">
        <v>43001</v>
      </c>
      <c r="AB1601" s="1" t="s">
        <v>43002</v>
      </c>
      <c r="AC1601" t="s">
        <v>43003</v>
      </c>
      <c r="AD1601">
        <v>-163104</v>
      </c>
      <c r="AE1601" t="s">
        <v>38</v>
      </c>
      <c r="AF1601">
        <v>98104</v>
      </c>
    </row>
    <row r="1602" spans="1:32" ht="409.5" hidden="1" x14ac:dyDescent="0.25">
      <c r="A1602">
        <v>7031</v>
      </c>
      <c r="B1602" t="s">
        <v>124</v>
      </c>
      <c r="C1602" t="s">
        <v>45</v>
      </c>
      <c r="F1602">
        <v>0</v>
      </c>
      <c r="H1602" t="s">
        <v>43697</v>
      </c>
      <c r="I1602">
        <v>0</v>
      </c>
      <c r="Q1602" t="s">
        <v>33</v>
      </c>
      <c r="AA1602" t="s">
        <v>16908</v>
      </c>
      <c r="AB1602" s="1" t="s">
        <v>16909</v>
      </c>
      <c r="AC1602" t="s">
        <v>16901</v>
      </c>
      <c r="AD1602" t="s">
        <v>16910</v>
      </c>
    </row>
    <row r="1603" spans="1:32" ht="409.5" hidden="1" x14ac:dyDescent="0.25">
      <c r="A1603">
        <v>2445</v>
      </c>
      <c r="B1603" t="s">
        <v>79</v>
      </c>
      <c r="C1603" t="s">
        <v>80</v>
      </c>
      <c r="F1603">
        <v>0</v>
      </c>
      <c r="G1603" t="s">
        <v>10056</v>
      </c>
      <c r="H1603" t="s">
        <v>43699</v>
      </c>
      <c r="Q1603" t="s">
        <v>33</v>
      </c>
      <c r="AA1603" t="s">
        <v>10057</v>
      </c>
      <c r="AB1603" s="1" t="s">
        <v>10058</v>
      </c>
      <c r="AC1603" t="s">
        <v>10059</v>
      </c>
      <c r="AD1603">
        <v>-170304</v>
      </c>
      <c r="AE1603" t="s">
        <v>38</v>
      </c>
      <c r="AF1603">
        <v>98373</v>
      </c>
    </row>
    <row r="1604" spans="1:32" ht="409.5" hidden="1" x14ac:dyDescent="0.25">
      <c r="A1604">
        <v>2642</v>
      </c>
      <c r="B1604" t="s">
        <v>489</v>
      </c>
      <c r="C1604" t="s">
        <v>45</v>
      </c>
      <c r="F1604">
        <v>0</v>
      </c>
      <c r="H1604" t="s">
        <v>43697</v>
      </c>
      <c r="Q1604" t="s">
        <v>33</v>
      </c>
      <c r="Z1604" t="s">
        <v>34</v>
      </c>
      <c r="AA1604" t="s">
        <v>22317</v>
      </c>
      <c r="AB1604" s="1" t="s">
        <v>22795</v>
      </c>
      <c r="AC1604" t="s">
        <v>22580</v>
      </c>
      <c r="AD1604">
        <v>-160747</v>
      </c>
      <c r="AE1604" t="s">
        <v>102</v>
      </c>
      <c r="AF1604">
        <v>97302</v>
      </c>
    </row>
    <row r="1605" spans="1:32" hidden="1" x14ac:dyDescent="0.25">
      <c r="A1605">
        <v>1010</v>
      </c>
      <c r="B1605" t="s">
        <v>739</v>
      </c>
      <c r="C1605" t="s">
        <v>686</v>
      </c>
      <c r="F1605">
        <v>0</v>
      </c>
      <c r="G1605" t="s">
        <v>5981</v>
      </c>
      <c r="H1605" t="s">
        <v>43701</v>
      </c>
      <c r="Q1605" t="s">
        <v>33</v>
      </c>
      <c r="Z1605" t="s">
        <v>34</v>
      </c>
      <c r="AA1605" t="s">
        <v>17031</v>
      </c>
      <c r="AB1605" t="s">
        <v>30450</v>
      </c>
      <c r="AC1605" t="s">
        <v>30447</v>
      </c>
      <c r="AD1605">
        <v>-162689</v>
      </c>
    </row>
    <row r="1606" spans="1:32" ht="409.5" hidden="1" x14ac:dyDescent="0.25">
      <c r="A1606">
        <v>19551</v>
      </c>
      <c r="B1606" t="s">
        <v>164</v>
      </c>
      <c r="C1606" t="s">
        <v>165</v>
      </c>
      <c r="F1606">
        <v>0</v>
      </c>
      <c r="H1606" t="s">
        <v>43697</v>
      </c>
      <c r="I1606">
        <v>0</v>
      </c>
      <c r="P1606" s="1" t="s">
        <v>19150</v>
      </c>
      <c r="Q1606" t="s">
        <v>168</v>
      </c>
      <c r="S1606" t="s">
        <v>53</v>
      </c>
      <c r="T1606" t="s">
        <v>1640</v>
      </c>
      <c r="U1606" t="s">
        <v>2489</v>
      </c>
      <c r="V1606" t="s">
        <v>54</v>
      </c>
      <c r="AA1606" t="s">
        <v>28163</v>
      </c>
      <c r="AB1606" s="1" t="s">
        <v>28164</v>
      </c>
      <c r="AC1606" t="s">
        <v>28165</v>
      </c>
      <c r="AD1606" t="s">
        <v>28166</v>
      </c>
      <c r="AE1606" t="s">
        <v>38</v>
      </c>
      <c r="AF1606">
        <v>98052</v>
      </c>
    </row>
    <row r="1607" spans="1:32" hidden="1" x14ac:dyDescent="0.25">
      <c r="A1607">
        <v>10267</v>
      </c>
      <c r="B1607" t="s">
        <v>739</v>
      </c>
      <c r="C1607" t="s">
        <v>686</v>
      </c>
      <c r="F1607">
        <v>0</v>
      </c>
      <c r="G1607" t="s">
        <v>7886</v>
      </c>
      <c r="H1607" t="s">
        <v>43701</v>
      </c>
      <c r="Q1607" t="s">
        <v>33</v>
      </c>
      <c r="AA1607" t="s">
        <v>30070</v>
      </c>
      <c r="AB1607" t="s">
        <v>30077</v>
      </c>
      <c r="AC1607" t="s">
        <v>30043</v>
      </c>
      <c r="AD1607">
        <v>-173224</v>
      </c>
      <c r="AE1607" t="s">
        <v>38</v>
      </c>
      <c r="AF1607">
        <v>98801</v>
      </c>
    </row>
    <row r="1608" spans="1:32" hidden="1" x14ac:dyDescent="0.25">
      <c r="A1608">
        <v>3346</v>
      </c>
      <c r="B1608" t="s">
        <v>334</v>
      </c>
      <c r="C1608" t="s">
        <v>45</v>
      </c>
      <c r="F1608">
        <v>0</v>
      </c>
      <c r="H1608" t="s">
        <v>43697</v>
      </c>
      <c r="I1608">
        <v>0</v>
      </c>
      <c r="Q1608" t="s">
        <v>33</v>
      </c>
      <c r="Z1608" t="s">
        <v>34</v>
      </c>
      <c r="AA1608" t="s">
        <v>21119</v>
      </c>
      <c r="AB1608" t="s">
        <v>21120</v>
      </c>
      <c r="AC1608" t="s">
        <v>20830</v>
      </c>
      <c r="AD1608" t="s">
        <v>21121</v>
      </c>
      <c r="AE1608" t="s">
        <v>38</v>
      </c>
      <c r="AF1608">
        <v>98354</v>
      </c>
    </row>
    <row r="1609" spans="1:32" hidden="1" x14ac:dyDescent="0.25">
      <c r="A1609">
        <v>4933</v>
      </c>
      <c r="B1609" t="s">
        <v>30</v>
      </c>
      <c r="C1609" t="s">
        <v>31</v>
      </c>
      <c r="F1609">
        <v>0</v>
      </c>
      <c r="G1609" t="s">
        <v>30834</v>
      </c>
      <c r="H1609" t="s">
        <v>43701</v>
      </c>
      <c r="Q1609" t="s">
        <v>33</v>
      </c>
      <c r="Z1609" t="s">
        <v>34</v>
      </c>
      <c r="AA1609" t="s">
        <v>268</v>
      </c>
      <c r="AB1609" t="s">
        <v>40445</v>
      </c>
      <c r="AC1609" t="s">
        <v>40445</v>
      </c>
      <c r="AD1609">
        <v>-160479</v>
      </c>
      <c r="AE1609" t="s">
        <v>102</v>
      </c>
      <c r="AF1609">
        <v>97204</v>
      </c>
    </row>
    <row r="1610" spans="1:32" ht="409.5" hidden="1" x14ac:dyDescent="0.25">
      <c r="A1610">
        <v>292</v>
      </c>
      <c r="B1610" t="s">
        <v>96</v>
      </c>
      <c r="C1610" t="s">
        <v>97</v>
      </c>
      <c r="F1610">
        <v>0</v>
      </c>
      <c r="G1610" t="s">
        <v>5357</v>
      </c>
      <c r="H1610" t="s">
        <v>43701</v>
      </c>
      <c r="Q1610" t="s">
        <v>33</v>
      </c>
      <c r="Z1610" t="s">
        <v>34</v>
      </c>
      <c r="AA1610" t="s">
        <v>19254</v>
      </c>
      <c r="AB1610" s="1" t="s">
        <v>39667</v>
      </c>
      <c r="AC1610" t="s">
        <v>39668</v>
      </c>
      <c r="AD1610">
        <v>-160091</v>
      </c>
    </row>
    <row r="1611" spans="1:32" hidden="1" x14ac:dyDescent="0.25">
      <c r="A1611">
        <v>9307</v>
      </c>
      <c r="B1611" t="s">
        <v>2046</v>
      </c>
      <c r="C1611" t="s">
        <v>80</v>
      </c>
      <c r="F1611">
        <v>0</v>
      </c>
      <c r="H1611" t="s">
        <v>43697</v>
      </c>
      <c r="I1611">
        <v>0</v>
      </c>
      <c r="Q1611" t="s">
        <v>33</v>
      </c>
      <c r="AA1611" t="s">
        <v>1979</v>
      </c>
      <c r="AB1611" t="s">
        <v>15570</v>
      </c>
      <c r="AC1611" t="s">
        <v>15571</v>
      </c>
      <c r="AD1611" t="s">
        <v>15572</v>
      </c>
      <c r="AE1611" t="s">
        <v>38</v>
      </c>
      <c r="AF1611">
        <v>99362</v>
      </c>
    </row>
    <row r="1612" spans="1:32" hidden="1" x14ac:dyDescent="0.25">
      <c r="A1612">
        <v>14407</v>
      </c>
      <c r="B1612" t="s">
        <v>2046</v>
      </c>
      <c r="C1612" t="s">
        <v>80</v>
      </c>
      <c r="F1612">
        <v>0</v>
      </c>
      <c r="G1612" t="s">
        <v>18376</v>
      </c>
      <c r="H1612" t="s">
        <v>43701</v>
      </c>
      <c r="Q1612" t="s">
        <v>33</v>
      </c>
      <c r="AA1612" t="s">
        <v>18377</v>
      </c>
      <c r="AB1612" t="s">
        <v>18378</v>
      </c>
      <c r="AC1612" t="s">
        <v>18379</v>
      </c>
      <c r="AD1612">
        <v>-162716</v>
      </c>
      <c r="AE1612" t="s">
        <v>38</v>
      </c>
      <c r="AF1612">
        <v>98604</v>
      </c>
    </row>
    <row r="1613" spans="1:32" hidden="1" x14ac:dyDescent="0.25">
      <c r="A1613">
        <v>4671</v>
      </c>
      <c r="B1613" t="s">
        <v>2046</v>
      </c>
      <c r="C1613" t="s">
        <v>80</v>
      </c>
      <c r="F1613">
        <v>0</v>
      </c>
      <c r="G1613" t="s">
        <v>10104</v>
      </c>
      <c r="H1613" t="s">
        <v>43701</v>
      </c>
      <c r="Q1613" t="s">
        <v>33</v>
      </c>
      <c r="AA1613" t="s">
        <v>12333</v>
      </c>
      <c r="AB1613" t="s">
        <v>12344</v>
      </c>
      <c r="AC1613" t="s">
        <v>12336</v>
      </c>
      <c r="AD1613">
        <v>-180284</v>
      </c>
      <c r="AE1613" t="s">
        <v>38</v>
      </c>
      <c r="AF1613">
        <v>98004</v>
      </c>
    </row>
    <row r="1614" spans="1:32" ht="409.5" hidden="1" x14ac:dyDescent="0.25">
      <c r="A1614">
        <v>2954</v>
      </c>
      <c r="B1614" t="s">
        <v>44</v>
      </c>
      <c r="C1614" t="s">
        <v>45</v>
      </c>
      <c r="F1614">
        <v>0</v>
      </c>
      <c r="H1614" t="s">
        <v>43697</v>
      </c>
      <c r="I1614">
        <v>0</v>
      </c>
      <c r="Q1614" t="s">
        <v>33</v>
      </c>
      <c r="Z1614" t="s">
        <v>34</v>
      </c>
      <c r="AA1614" t="s">
        <v>1732</v>
      </c>
      <c r="AB1614" s="1" t="s">
        <v>1733</v>
      </c>
      <c r="AC1614" t="s">
        <v>1734</v>
      </c>
      <c r="AD1614" t="s">
        <v>1735</v>
      </c>
      <c r="AE1614" t="s">
        <v>38</v>
      </c>
      <c r="AF1614">
        <v>98367</v>
      </c>
    </row>
    <row r="1615" spans="1:32" ht="409.5" hidden="1" x14ac:dyDescent="0.25">
      <c r="A1615">
        <v>9384</v>
      </c>
      <c r="B1615" t="s">
        <v>178</v>
      </c>
      <c r="C1615" t="s">
        <v>179</v>
      </c>
      <c r="F1615">
        <v>0</v>
      </c>
      <c r="G1615" t="s">
        <v>180</v>
      </c>
      <c r="H1615" t="s">
        <v>43701</v>
      </c>
      <c r="Q1615" t="s">
        <v>33</v>
      </c>
      <c r="Z1615" t="s">
        <v>34</v>
      </c>
      <c r="AA1615" t="s">
        <v>181</v>
      </c>
      <c r="AB1615" s="1" t="s">
        <v>20375</v>
      </c>
      <c r="AC1615" t="s">
        <v>20376</v>
      </c>
      <c r="AD1615">
        <v>-163407</v>
      </c>
      <c r="AE1615" t="s">
        <v>38</v>
      </c>
      <c r="AF1615">
        <v>98922</v>
      </c>
    </row>
    <row r="1616" spans="1:32" hidden="1" x14ac:dyDescent="0.25">
      <c r="A1616">
        <v>8161</v>
      </c>
      <c r="B1616" t="s">
        <v>2046</v>
      </c>
      <c r="C1616" t="s">
        <v>80</v>
      </c>
      <c r="F1616">
        <v>0</v>
      </c>
      <c r="G1616" t="s">
        <v>19442</v>
      </c>
      <c r="H1616" t="s">
        <v>43698</v>
      </c>
      <c r="I1616">
        <v>0</v>
      </c>
      <c r="Q1616" t="s">
        <v>33</v>
      </c>
      <c r="AA1616" t="s">
        <v>19443</v>
      </c>
      <c r="AB1616" t="s">
        <v>19444</v>
      </c>
      <c r="AC1616" t="s">
        <v>19445</v>
      </c>
      <c r="AD1616" t="s">
        <v>19446</v>
      </c>
      <c r="AE1616" t="s">
        <v>243</v>
      </c>
      <c r="AF1616">
        <v>94309</v>
      </c>
    </row>
    <row r="1617" spans="1:32" hidden="1" x14ac:dyDescent="0.25">
      <c r="A1617">
        <v>7759</v>
      </c>
      <c r="B1617" t="s">
        <v>79</v>
      </c>
      <c r="C1617" t="s">
        <v>80</v>
      </c>
      <c r="F1617">
        <v>0</v>
      </c>
      <c r="G1617" t="s">
        <v>3219</v>
      </c>
      <c r="H1617" t="s">
        <v>43701</v>
      </c>
      <c r="Q1617" t="s">
        <v>33</v>
      </c>
      <c r="AA1617" t="s">
        <v>7445</v>
      </c>
      <c r="AB1617" t="s">
        <v>26580</v>
      </c>
      <c r="AC1617" t="s">
        <v>26581</v>
      </c>
      <c r="AD1617">
        <v>-171680</v>
      </c>
      <c r="AE1617" t="s">
        <v>38</v>
      </c>
      <c r="AF1617">
        <v>98409</v>
      </c>
    </row>
    <row r="1618" spans="1:32" ht="409.5" hidden="1" x14ac:dyDescent="0.25">
      <c r="A1618">
        <v>18989</v>
      </c>
      <c r="B1618" t="s">
        <v>124</v>
      </c>
      <c r="C1618" t="s">
        <v>45</v>
      </c>
      <c r="F1618">
        <v>0</v>
      </c>
      <c r="H1618" t="s">
        <v>43697</v>
      </c>
      <c r="P1618" t="s">
        <v>443</v>
      </c>
      <c r="Q1618" t="s">
        <v>33</v>
      </c>
      <c r="Y1618">
        <v>15</v>
      </c>
      <c r="Z1618" t="s">
        <v>34</v>
      </c>
      <c r="AA1618" t="s">
        <v>43176</v>
      </c>
      <c r="AB1618" s="1" t="s">
        <v>43177</v>
      </c>
      <c r="AC1618" t="s">
        <v>43178</v>
      </c>
      <c r="AD1618">
        <v>-180311</v>
      </c>
      <c r="AE1618" t="s">
        <v>38</v>
      </c>
      <c r="AF1618">
        <v>98404</v>
      </c>
    </row>
    <row r="1619" spans="1:32" ht="409.5" hidden="1" x14ac:dyDescent="0.25">
      <c r="A1619">
        <v>13639</v>
      </c>
      <c r="B1619" t="s">
        <v>68</v>
      </c>
      <c r="C1619" t="s">
        <v>45</v>
      </c>
      <c r="F1619">
        <v>0</v>
      </c>
      <c r="H1619" t="s">
        <v>43697</v>
      </c>
      <c r="J1619" t="s">
        <v>60</v>
      </c>
      <c r="N1619">
        <v>5.25</v>
      </c>
      <c r="Q1619" t="s">
        <v>721</v>
      </c>
      <c r="R1619" t="s">
        <v>19563</v>
      </c>
      <c r="Y1619">
        <v>30</v>
      </c>
      <c r="AA1619" t="s">
        <v>3000</v>
      </c>
      <c r="AB1619" s="1" t="s">
        <v>19564</v>
      </c>
      <c r="AC1619" t="s">
        <v>19565</v>
      </c>
      <c r="AD1619">
        <v>-172484</v>
      </c>
      <c r="AE1619" t="s">
        <v>38</v>
      </c>
      <c r="AF1619">
        <v>98374</v>
      </c>
    </row>
    <row r="1620" spans="1:32" hidden="1" x14ac:dyDescent="0.25">
      <c r="A1620">
        <v>15805</v>
      </c>
      <c r="B1620" t="s">
        <v>2046</v>
      </c>
      <c r="C1620" t="s">
        <v>80</v>
      </c>
      <c r="F1620">
        <v>0</v>
      </c>
      <c r="G1620" t="s">
        <v>1418</v>
      </c>
      <c r="H1620" t="s">
        <v>43701</v>
      </c>
      <c r="Q1620" t="s">
        <v>33</v>
      </c>
      <c r="AA1620" t="s">
        <v>1419</v>
      </c>
      <c r="AB1620" t="s">
        <v>32252</v>
      </c>
      <c r="AC1620" t="s">
        <v>32253</v>
      </c>
      <c r="AD1620">
        <v>-162613</v>
      </c>
      <c r="AE1620" t="s">
        <v>38</v>
      </c>
      <c r="AF1620">
        <v>98501</v>
      </c>
    </row>
    <row r="1621" spans="1:32" hidden="1" x14ac:dyDescent="0.25">
      <c r="A1621">
        <v>2142</v>
      </c>
      <c r="B1621" t="s">
        <v>2046</v>
      </c>
      <c r="C1621" t="s">
        <v>80</v>
      </c>
      <c r="F1621">
        <v>0</v>
      </c>
      <c r="G1621" t="s">
        <v>6962</v>
      </c>
      <c r="H1621" t="s">
        <v>43701</v>
      </c>
      <c r="Q1621" t="s">
        <v>33</v>
      </c>
      <c r="AA1621" t="s">
        <v>12821</v>
      </c>
      <c r="AB1621" t="s">
        <v>12825</v>
      </c>
      <c r="AC1621" t="s">
        <v>12826</v>
      </c>
      <c r="AD1621">
        <v>-162190</v>
      </c>
      <c r="AE1621" t="s">
        <v>38</v>
      </c>
      <c r="AF1621">
        <v>98028</v>
      </c>
    </row>
    <row r="1622" spans="1:32" hidden="1" x14ac:dyDescent="0.25">
      <c r="A1622">
        <v>639</v>
      </c>
      <c r="B1622" t="s">
        <v>79</v>
      </c>
      <c r="C1622" t="s">
        <v>80</v>
      </c>
      <c r="F1622">
        <v>0</v>
      </c>
      <c r="G1622" t="s">
        <v>11545</v>
      </c>
      <c r="H1622" t="s">
        <v>43701</v>
      </c>
      <c r="Q1622" t="s">
        <v>33</v>
      </c>
      <c r="AA1622" t="s">
        <v>13004</v>
      </c>
      <c r="AB1622" t="s">
        <v>26621</v>
      </c>
      <c r="AC1622" t="s">
        <v>26617</v>
      </c>
      <c r="AD1622">
        <v>-181666</v>
      </c>
      <c r="AE1622" t="s">
        <v>38</v>
      </c>
      <c r="AF1622">
        <v>98366</v>
      </c>
    </row>
    <row r="1623" spans="1:32" ht="409.5" x14ac:dyDescent="0.25">
      <c r="A1623">
        <v>3297</v>
      </c>
      <c r="B1623" t="s">
        <v>3712</v>
      </c>
      <c r="C1623" t="s">
        <v>45</v>
      </c>
      <c r="F1623">
        <v>0</v>
      </c>
      <c r="G1623" t="s">
        <v>20250</v>
      </c>
      <c r="H1623" t="s">
        <v>43701</v>
      </c>
      <c r="I1623">
        <v>0</v>
      </c>
      <c r="Q1623" t="s">
        <v>33</v>
      </c>
      <c r="Z1623" t="s">
        <v>34</v>
      </c>
      <c r="AA1623" t="s">
        <v>19763</v>
      </c>
      <c r="AB1623" s="1" t="s">
        <v>24246</v>
      </c>
      <c r="AC1623" t="s">
        <v>24027</v>
      </c>
      <c r="AD1623" t="s">
        <v>24247</v>
      </c>
    </row>
    <row r="1624" spans="1:32" ht="150" hidden="1" x14ac:dyDescent="0.25">
      <c r="A1624">
        <v>190</v>
      </c>
      <c r="B1624" t="s">
        <v>124</v>
      </c>
      <c r="C1624" t="s">
        <v>45</v>
      </c>
      <c r="F1624">
        <v>0</v>
      </c>
      <c r="H1624" t="s">
        <v>43697</v>
      </c>
      <c r="P1624" s="1" t="s">
        <v>4465</v>
      </c>
      <c r="Q1624" t="s">
        <v>33</v>
      </c>
      <c r="Y1624">
        <v>30</v>
      </c>
      <c r="Z1624" t="s">
        <v>34</v>
      </c>
      <c r="AA1624" t="s">
        <v>20781</v>
      </c>
      <c r="AB1624" t="s">
        <v>43436</v>
      </c>
      <c r="AC1624" t="s">
        <v>43437</v>
      </c>
      <c r="AD1624">
        <v>-171198</v>
      </c>
      <c r="AE1624" t="s">
        <v>38</v>
      </c>
      <c r="AF1624">
        <v>98232</v>
      </c>
    </row>
    <row r="1625" spans="1:32" ht="409.5" hidden="1" x14ac:dyDescent="0.25">
      <c r="A1625">
        <v>2463</v>
      </c>
      <c r="B1625" t="s">
        <v>489</v>
      </c>
      <c r="C1625" t="s">
        <v>45</v>
      </c>
      <c r="F1625">
        <v>0</v>
      </c>
      <c r="G1625" t="s">
        <v>2634</v>
      </c>
      <c r="H1625" t="s">
        <v>43699</v>
      </c>
      <c r="Q1625" t="s">
        <v>33</v>
      </c>
      <c r="Y1625">
        <v>15</v>
      </c>
      <c r="Z1625" t="s">
        <v>34</v>
      </c>
      <c r="AA1625" t="s">
        <v>18633</v>
      </c>
      <c r="AB1625" s="1" t="s">
        <v>18634</v>
      </c>
      <c r="AC1625" t="s">
        <v>18635</v>
      </c>
      <c r="AD1625">
        <v>-181356</v>
      </c>
      <c r="AE1625" t="s">
        <v>38</v>
      </c>
      <c r="AF1625">
        <v>98507</v>
      </c>
    </row>
    <row r="1626" spans="1:32" hidden="1" x14ac:dyDescent="0.25">
      <c r="A1626">
        <v>6718</v>
      </c>
      <c r="B1626" t="s">
        <v>79</v>
      </c>
      <c r="C1626" t="s">
        <v>80</v>
      </c>
      <c r="F1626">
        <v>0</v>
      </c>
      <c r="G1626" t="s">
        <v>7677</v>
      </c>
      <c r="H1626" t="s">
        <v>43701</v>
      </c>
      <c r="Q1626" t="s">
        <v>33</v>
      </c>
      <c r="AA1626" t="s">
        <v>26742</v>
      </c>
      <c r="AB1626" t="s">
        <v>26743</v>
      </c>
      <c r="AC1626" t="s">
        <v>26744</v>
      </c>
      <c r="AD1626">
        <v>-180233</v>
      </c>
      <c r="AE1626" t="s">
        <v>38</v>
      </c>
      <c r="AF1626">
        <v>98335</v>
      </c>
    </row>
    <row r="1627" spans="1:32" ht="409.5" hidden="1" x14ac:dyDescent="0.25">
      <c r="A1627">
        <v>8064</v>
      </c>
      <c r="B1627" t="s">
        <v>68</v>
      </c>
      <c r="C1627" t="s">
        <v>45</v>
      </c>
      <c r="F1627">
        <v>0</v>
      </c>
      <c r="G1627" t="s">
        <v>17973</v>
      </c>
      <c r="H1627" t="s">
        <v>43699</v>
      </c>
      <c r="J1627" t="s">
        <v>617</v>
      </c>
      <c r="N1627">
        <v>82.2</v>
      </c>
      <c r="P1627" t="s">
        <v>849</v>
      </c>
      <c r="Q1627" t="s">
        <v>52</v>
      </c>
      <c r="R1627" t="s">
        <v>484</v>
      </c>
      <c r="S1627" t="s">
        <v>2085</v>
      </c>
      <c r="T1627" t="s">
        <v>4769</v>
      </c>
      <c r="Y1627">
        <v>30</v>
      </c>
      <c r="AA1627" t="s">
        <v>17974</v>
      </c>
      <c r="AB1627" s="1" t="s">
        <v>17975</v>
      </c>
      <c r="AC1627" t="s">
        <v>17976</v>
      </c>
      <c r="AD1627">
        <v>-170076</v>
      </c>
      <c r="AE1627" t="s">
        <v>38</v>
      </c>
      <c r="AF1627">
        <v>98133</v>
      </c>
    </row>
    <row r="1628" spans="1:32" ht="409.5" hidden="1" x14ac:dyDescent="0.25">
      <c r="A1628">
        <v>12370</v>
      </c>
      <c r="B1628" t="s">
        <v>73</v>
      </c>
      <c r="C1628" t="s">
        <v>74</v>
      </c>
      <c r="F1628">
        <v>0</v>
      </c>
      <c r="H1628" t="s">
        <v>43697</v>
      </c>
      <c r="I1628">
        <v>0</v>
      </c>
      <c r="Q1628" t="s">
        <v>33</v>
      </c>
      <c r="Z1628" t="s">
        <v>34</v>
      </c>
      <c r="AA1628" t="s">
        <v>21519</v>
      </c>
      <c r="AB1628" s="1" t="s">
        <v>21520</v>
      </c>
      <c r="AC1628" t="s">
        <v>21521</v>
      </c>
      <c r="AD1628" t="s">
        <v>21522</v>
      </c>
      <c r="AE1628" t="s">
        <v>38</v>
      </c>
      <c r="AF1628">
        <v>98033</v>
      </c>
    </row>
    <row r="1629" spans="1:32" hidden="1" x14ac:dyDescent="0.25">
      <c r="A1629">
        <v>14564</v>
      </c>
      <c r="B1629" t="s">
        <v>124</v>
      </c>
      <c r="C1629" t="s">
        <v>45</v>
      </c>
      <c r="F1629">
        <v>0</v>
      </c>
      <c r="H1629" t="s">
        <v>43697</v>
      </c>
      <c r="P1629" t="s">
        <v>2200</v>
      </c>
      <c r="Q1629" t="s">
        <v>33</v>
      </c>
      <c r="Z1629" t="s">
        <v>34</v>
      </c>
      <c r="AA1629" t="s">
        <v>22543</v>
      </c>
      <c r="AB1629" t="s">
        <v>22544</v>
      </c>
      <c r="AC1629" t="s">
        <v>22545</v>
      </c>
      <c r="AD1629">
        <v>-172649</v>
      </c>
      <c r="AE1629" t="s">
        <v>38</v>
      </c>
      <c r="AF1629">
        <v>98070</v>
      </c>
    </row>
    <row r="1630" spans="1:32" hidden="1" x14ac:dyDescent="0.25">
      <c r="A1630">
        <v>15992</v>
      </c>
      <c r="B1630" t="s">
        <v>230</v>
      </c>
      <c r="C1630" t="s">
        <v>45</v>
      </c>
      <c r="F1630">
        <v>0</v>
      </c>
      <c r="H1630" t="s">
        <v>43697</v>
      </c>
      <c r="Q1630" t="s">
        <v>33</v>
      </c>
      <c r="Z1630" t="s">
        <v>34</v>
      </c>
      <c r="AA1630" t="s">
        <v>22731</v>
      </c>
      <c r="AB1630" t="s">
        <v>23175</v>
      </c>
      <c r="AC1630" t="s">
        <v>22580</v>
      </c>
      <c r="AD1630">
        <v>-170860</v>
      </c>
    </row>
    <row r="1631" spans="1:32" ht="409.5" x14ac:dyDescent="0.25">
      <c r="A1631">
        <v>16990</v>
      </c>
      <c r="B1631" t="s">
        <v>124</v>
      </c>
      <c r="C1631" t="s">
        <v>45</v>
      </c>
      <c r="F1631">
        <v>0</v>
      </c>
      <c r="G1631" t="s">
        <v>20250</v>
      </c>
      <c r="H1631" t="s">
        <v>43701</v>
      </c>
      <c r="I1631">
        <v>0</v>
      </c>
      <c r="Q1631" t="s">
        <v>33</v>
      </c>
      <c r="Z1631" t="s">
        <v>34</v>
      </c>
      <c r="AA1631" t="s">
        <v>22656</v>
      </c>
      <c r="AB1631" s="1" t="s">
        <v>37091</v>
      </c>
      <c r="AC1631" t="s">
        <v>37089</v>
      </c>
      <c r="AD1631" t="s">
        <v>37092</v>
      </c>
    </row>
    <row r="1632" spans="1:32" hidden="1" x14ac:dyDescent="0.25">
      <c r="A1632">
        <v>1216</v>
      </c>
      <c r="B1632" t="s">
        <v>79</v>
      </c>
      <c r="C1632" t="s">
        <v>80</v>
      </c>
      <c r="F1632">
        <v>0</v>
      </c>
      <c r="G1632" t="s">
        <v>6283</v>
      </c>
      <c r="H1632" t="s">
        <v>43701</v>
      </c>
      <c r="Q1632" t="s">
        <v>33</v>
      </c>
      <c r="AA1632" t="s">
        <v>26840</v>
      </c>
      <c r="AB1632" t="s">
        <v>26841</v>
      </c>
      <c r="AC1632" t="s">
        <v>26842</v>
      </c>
      <c r="AD1632">
        <v>-171768</v>
      </c>
      <c r="AE1632" t="s">
        <v>38</v>
      </c>
      <c r="AF1632">
        <v>98188</v>
      </c>
    </row>
    <row r="1633" spans="1:32" hidden="1" x14ac:dyDescent="0.25">
      <c r="A1633">
        <v>933</v>
      </c>
      <c r="B1633" t="s">
        <v>739</v>
      </c>
      <c r="C1633" t="s">
        <v>686</v>
      </c>
      <c r="F1633">
        <v>0</v>
      </c>
      <c r="H1633" t="s">
        <v>43697</v>
      </c>
      <c r="I1633">
        <v>0</v>
      </c>
      <c r="Q1633" t="s">
        <v>33</v>
      </c>
      <c r="AA1633" t="s">
        <v>29547</v>
      </c>
      <c r="AB1633" t="s">
        <v>30191</v>
      </c>
      <c r="AC1633" t="s">
        <v>30192</v>
      </c>
      <c r="AD1633" t="s">
        <v>30193</v>
      </c>
      <c r="AE1633" t="s">
        <v>38</v>
      </c>
      <c r="AF1633">
        <v>98837</v>
      </c>
    </row>
    <row r="1634" spans="1:32" ht="240" hidden="1" x14ac:dyDescent="0.25">
      <c r="A1634">
        <v>18615</v>
      </c>
      <c r="B1634" t="s">
        <v>164</v>
      </c>
      <c r="C1634" t="s">
        <v>165</v>
      </c>
      <c r="F1634">
        <v>0</v>
      </c>
      <c r="H1634" t="s">
        <v>43697</v>
      </c>
      <c r="Q1634" t="s">
        <v>33</v>
      </c>
      <c r="AA1634" t="s">
        <v>16887</v>
      </c>
      <c r="AB1634" s="1" t="s">
        <v>19864</v>
      </c>
      <c r="AC1634" t="s">
        <v>19865</v>
      </c>
      <c r="AD1634">
        <v>-162718</v>
      </c>
    </row>
    <row r="1635" spans="1:32" ht="409.5" x14ac:dyDescent="0.25">
      <c r="A1635">
        <v>7646</v>
      </c>
      <c r="B1635" t="s">
        <v>230</v>
      </c>
      <c r="C1635" t="s">
        <v>45</v>
      </c>
      <c r="F1635">
        <v>0</v>
      </c>
      <c r="G1635" t="s">
        <v>20250</v>
      </c>
      <c r="H1635" t="s">
        <v>43701</v>
      </c>
      <c r="Q1635" t="s">
        <v>33</v>
      </c>
      <c r="Z1635" t="s">
        <v>34</v>
      </c>
      <c r="AA1635" t="s">
        <v>22643</v>
      </c>
      <c r="AB1635" s="1" t="s">
        <v>22943</v>
      </c>
      <c r="AC1635" t="s">
        <v>22580</v>
      </c>
      <c r="AD1635">
        <v>-162512</v>
      </c>
      <c r="AE1635" t="s">
        <v>102</v>
      </c>
      <c r="AF1635">
        <v>97302</v>
      </c>
    </row>
    <row r="1636" spans="1:32" hidden="1" x14ac:dyDescent="0.25">
      <c r="A1636">
        <v>12762</v>
      </c>
      <c r="B1636" t="s">
        <v>685</v>
      </c>
      <c r="C1636" t="s">
        <v>686</v>
      </c>
      <c r="F1636">
        <v>0</v>
      </c>
      <c r="H1636" t="s">
        <v>43697</v>
      </c>
      <c r="Q1636" t="s">
        <v>8498</v>
      </c>
      <c r="AD1636">
        <v>-180800</v>
      </c>
    </row>
    <row r="1637" spans="1:32" hidden="1" x14ac:dyDescent="0.25">
      <c r="A1637">
        <v>11048</v>
      </c>
      <c r="B1637" t="s">
        <v>73</v>
      </c>
      <c r="C1637" t="s">
        <v>74</v>
      </c>
      <c r="F1637">
        <v>0</v>
      </c>
      <c r="H1637" t="s">
        <v>43697</v>
      </c>
      <c r="Q1637" t="s">
        <v>63</v>
      </c>
      <c r="Z1637" t="s">
        <v>34</v>
      </c>
      <c r="AA1637" t="s">
        <v>145</v>
      </c>
      <c r="AB1637" t="s">
        <v>19226</v>
      </c>
      <c r="AC1637" t="s">
        <v>19227</v>
      </c>
      <c r="AD1637">
        <v>-163598</v>
      </c>
      <c r="AE1637" t="s">
        <v>38</v>
      </c>
      <c r="AF1637">
        <v>98132</v>
      </c>
    </row>
    <row r="1638" spans="1:32" hidden="1" x14ac:dyDescent="0.25">
      <c r="A1638">
        <v>19240</v>
      </c>
      <c r="B1638" t="s">
        <v>334</v>
      </c>
      <c r="C1638" t="s">
        <v>45</v>
      </c>
      <c r="F1638">
        <v>0</v>
      </c>
      <c r="H1638" t="s">
        <v>43697</v>
      </c>
      <c r="I1638">
        <v>0</v>
      </c>
      <c r="Q1638" t="s">
        <v>33</v>
      </c>
      <c r="AA1638" t="s">
        <v>35594</v>
      </c>
      <c r="AB1638" t="s">
        <v>35595</v>
      </c>
      <c r="AC1638" t="s">
        <v>35596</v>
      </c>
      <c r="AD1638" t="s">
        <v>35597</v>
      </c>
      <c r="AE1638" t="s">
        <v>38</v>
      </c>
      <c r="AF1638">
        <v>98134</v>
      </c>
    </row>
    <row r="1639" spans="1:32" hidden="1" x14ac:dyDescent="0.25">
      <c r="A1639">
        <v>6905</v>
      </c>
      <c r="B1639" t="s">
        <v>2046</v>
      </c>
      <c r="C1639" t="s">
        <v>80</v>
      </c>
      <c r="F1639">
        <v>0</v>
      </c>
      <c r="G1639" t="s">
        <v>1418</v>
      </c>
      <c r="H1639" t="s">
        <v>43701</v>
      </c>
      <c r="I1639">
        <v>0</v>
      </c>
      <c r="Q1639" t="s">
        <v>33</v>
      </c>
      <c r="AA1639" t="s">
        <v>5784</v>
      </c>
      <c r="AB1639" t="s">
        <v>8173</v>
      </c>
      <c r="AC1639" t="s">
        <v>8174</v>
      </c>
      <c r="AD1639" t="s">
        <v>8175</v>
      </c>
      <c r="AE1639" t="s">
        <v>38</v>
      </c>
      <c r="AF1639">
        <v>98504</v>
      </c>
    </row>
    <row r="1640" spans="1:32" hidden="1" x14ac:dyDescent="0.25">
      <c r="A1640">
        <v>18922</v>
      </c>
      <c r="B1640" t="s">
        <v>2046</v>
      </c>
      <c r="C1640" t="s">
        <v>80</v>
      </c>
      <c r="F1640">
        <v>0</v>
      </c>
      <c r="H1640" t="s">
        <v>43697</v>
      </c>
      <c r="Q1640" t="s">
        <v>33</v>
      </c>
      <c r="AA1640" t="s">
        <v>15573</v>
      </c>
      <c r="AB1640" t="s">
        <v>15574</v>
      </c>
      <c r="AC1640" t="s">
        <v>15575</v>
      </c>
      <c r="AD1640">
        <v>-161150</v>
      </c>
      <c r="AE1640" t="s">
        <v>38</v>
      </c>
      <c r="AF1640">
        <v>98203</v>
      </c>
    </row>
    <row r="1641" spans="1:32" hidden="1" x14ac:dyDescent="0.25">
      <c r="A1641">
        <v>9540</v>
      </c>
      <c r="B1641" t="s">
        <v>2046</v>
      </c>
      <c r="C1641" t="s">
        <v>80</v>
      </c>
      <c r="F1641">
        <v>0</v>
      </c>
      <c r="G1641" t="s">
        <v>3055</v>
      </c>
      <c r="H1641" t="s">
        <v>43701</v>
      </c>
      <c r="I1641">
        <v>0</v>
      </c>
      <c r="Q1641" t="s">
        <v>33</v>
      </c>
      <c r="AA1641" t="s">
        <v>3320</v>
      </c>
      <c r="AB1641" t="s">
        <v>7854</v>
      </c>
      <c r="AC1641" t="s">
        <v>7855</v>
      </c>
      <c r="AD1641" t="s">
        <v>7856</v>
      </c>
      <c r="AE1641" t="s">
        <v>38</v>
      </c>
      <c r="AF1641">
        <v>98073</v>
      </c>
    </row>
    <row r="1642" spans="1:32" ht="409.5" hidden="1" x14ac:dyDescent="0.25">
      <c r="A1642">
        <v>10932</v>
      </c>
      <c r="B1642" t="s">
        <v>230</v>
      </c>
      <c r="C1642" t="s">
        <v>45</v>
      </c>
      <c r="F1642">
        <v>0</v>
      </c>
      <c r="H1642" t="s">
        <v>43697</v>
      </c>
      <c r="Q1642" t="s">
        <v>33</v>
      </c>
      <c r="Z1642" t="s">
        <v>34</v>
      </c>
      <c r="AA1642" t="s">
        <v>22321</v>
      </c>
      <c r="AB1642" s="1" t="s">
        <v>23059</v>
      </c>
      <c r="AC1642" t="s">
        <v>22580</v>
      </c>
      <c r="AD1642">
        <v>-163481</v>
      </c>
    </row>
    <row r="1643" spans="1:32" ht="409.5" hidden="1" x14ac:dyDescent="0.25">
      <c r="A1643">
        <v>13468</v>
      </c>
      <c r="B1643" t="s">
        <v>2046</v>
      </c>
      <c r="C1643" t="s">
        <v>80</v>
      </c>
      <c r="F1643">
        <v>0</v>
      </c>
      <c r="G1643" t="s">
        <v>1418</v>
      </c>
      <c r="H1643" t="s">
        <v>43701</v>
      </c>
      <c r="I1643">
        <v>0</v>
      </c>
      <c r="Q1643" t="s">
        <v>33</v>
      </c>
      <c r="AA1643" t="s">
        <v>5784</v>
      </c>
      <c r="AB1643" s="1" t="s">
        <v>43651</v>
      </c>
      <c r="AC1643" t="s">
        <v>43652</v>
      </c>
      <c r="AD1643" t="s">
        <v>43653</v>
      </c>
      <c r="AE1643" t="s">
        <v>38</v>
      </c>
      <c r="AF1643">
        <v>98504</v>
      </c>
    </row>
    <row r="1644" spans="1:32" ht="409.5" hidden="1" x14ac:dyDescent="0.25">
      <c r="A1644">
        <v>14005</v>
      </c>
      <c r="B1644" t="s">
        <v>3712</v>
      </c>
      <c r="C1644" t="s">
        <v>45</v>
      </c>
      <c r="F1644">
        <v>0</v>
      </c>
      <c r="G1644" t="s">
        <v>22578</v>
      </c>
      <c r="H1644" t="s">
        <v>43701</v>
      </c>
      <c r="I1644">
        <v>0</v>
      </c>
      <c r="Q1644" t="s">
        <v>33</v>
      </c>
      <c r="Z1644" t="s">
        <v>34</v>
      </c>
      <c r="AA1644" t="s">
        <v>16862</v>
      </c>
      <c r="AB1644" s="1" t="s">
        <v>24041</v>
      </c>
      <c r="AC1644" t="s">
        <v>24027</v>
      </c>
      <c r="AD1644" t="s">
        <v>24042</v>
      </c>
    </row>
    <row r="1645" spans="1:32" hidden="1" x14ac:dyDescent="0.25">
      <c r="A1645">
        <v>18555</v>
      </c>
      <c r="B1645" t="s">
        <v>334</v>
      </c>
      <c r="C1645" t="s">
        <v>45</v>
      </c>
      <c r="F1645">
        <v>0</v>
      </c>
      <c r="H1645" t="s">
        <v>43697</v>
      </c>
      <c r="Q1645" t="s">
        <v>33</v>
      </c>
      <c r="Z1645" t="s">
        <v>34</v>
      </c>
      <c r="AA1645" t="s">
        <v>43065</v>
      </c>
      <c r="AB1645" t="s">
        <v>43066</v>
      </c>
      <c r="AC1645" t="s">
        <v>43067</v>
      </c>
      <c r="AD1645">
        <v>-172407</v>
      </c>
      <c r="AE1645" t="s">
        <v>38</v>
      </c>
      <c r="AF1645">
        <v>98503</v>
      </c>
    </row>
    <row r="1646" spans="1:32" ht="409.5" hidden="1" x14ac:dyDescent="0.25">
      <c r="A1646">
        <v>15120</v>
      </c>
      <c r="B1646" t="s">
        <v>73</v>
      </c>
      <c r="C1646" t="s">
        <v>74</v>
      </c>
      <c r="F1646">
        <v>0</v>
      </c>
      <c r="H1646" t="s">
        <v>43697</v>
      </c>
      <c r="Q1646" t="s">
        <v>33</v>
      </c>
      <c r="Y1646">
        <v>15</v>
      </c>
      <c r="Z1646" t="s">
        <v>34</v>
      </c>
      <c r="AA1646" t="s">
        <v>405</v>
      </c>
      <c r="AB1646" s="1" t="s">
        <v>25214</v>
      </c>
      <c r="AC1646" t="s">
        <v>25215</v>
      </c>
      <c r="AD1646">
        <v>-180722</v>
      </c>
    </row>
    <row r="1647" spans="1:32" hidden="1" x14ac:dyDescent="0.25">
      <c r="A1647">
        <v>6102</v>
      </c>
      <c r="B1647" t="s">
        <v>489</v>
      </c>
      <c r="C1647" t="s">
        <v>45</v>
      </c>
      <c r="F1647">
        <v>0</v>
      </c>
      <c r="H1647" t="s">
        <v>43697</v>
      </c>
      <c r="Q1647" t="s">
        <v>33</v>
      </c>
      <c r="Y1647">
        <v>15</v>
      </c>
      <c r="Z1647" t="s">
        <v>34</v>
      </c>
      <c r="AA1647" t="s">
        <v>28980</v>
      </c>
      <c r="AB1647" t="s">
        <v>28981</v>
      </c>
      <c r="AC1647" t="s">
        <v>28982</v>
      </c>
      <c r="AD1647">
        <v>-181245</v>
      </c>
      <c r="AE1647" t="s">
        <v>38</v>
      </c>
      <c r="AF1647">
        <v>99201</v>
      </c>
    </row>
    <row r="1648" spans="1:32" hidden="1" x14ac:dyDescent="0.25">
      <c r="A1648">
        <v>13711</v>
      </c>
      <c r="B1648" t="s">
        <v>739</v>
      </c>
      <c r="C1648" t="s">
        <v>686</v>
      </c>
      <c r="F1648">
        <v>0</v>
      </c>
      <c r="G1648" t="s">
        <v>5901</v>
      </c>
      <c r="H1648" t="s">
        <v>43701</v>
      </c>
      <c r="Q1648" t="s">
        <v>33</v>
      </c>
      <c r="Z1648" t="s">
        <v>34</v>
      </c>
      <c r="AA1648" t="s">
        <v>17035</v>
      </c>
      <c r="AB1648" t="s">
        <v>29720</v>
      </c>
      <c r="AC1648" t="s">
        <v>29714</v>
      </c>
      <c r="AD1648">
        <v>-160282</v>
      </c>
    </row>
    <row r="1649" spans="1:32" ht="409.5" x14ac:dyDescent="0.25">
      <c r="A1649">
        <v>1980</v>
      </c>
      <c r="B1649" t="s">
        <v>230</v>
      </c>
      <c r="C1649" t="s">
        <v>45</v>
      </c>
      <c r="F1649">
        <v>0</v>
      </c>
      <c r="G1649" t="s">
        <v>20250</v>
      </c>
      <c r="H1649" t="s">
        <v>43701</v>
      </c>
      <c r="Q1649" t="s">
        <v>33</v>
      </c>
      <c r="Z1649" t="s">
        <v>34</v>
      </c>
      <c r="AA1649" t="s">
        <v>22643</v>
      </c>
      <c r="AB1649" s="1" t="s">
        <v>23124</v>
      </c>
      <c r="AC1649" t="s">
        <v>22580</v>
      </c>
      <c r="AD1649">
        <v>-170431</v>
      </c>
    </row>
    <row r="1650" spans="1:32" hidden="1" x14ac:dyDescent="0.25">
      <c r="A1650">
        <v>6508</v>
      </c>
      <c r="B1650" t="s">
        <v>124</v>
      </c>
      <c r="C1650" t="s">
        <v>45</v>
      </c>
      <c r="F1650">
        <v>0</v>
      </c>
      <c r="H1650" t="s">
        <v>43697</v>
      </c>
      <c r="I1650">
        <v>0</v>
      </c>
      <c r="P1650" t="s">
        <v>31578</v>
      </c>
      <c r="Q1650" t="s">
        <v>33</v>
      </c>
      <c r="Y1650">
        <v>30</v>
      </c>
      <c r="Z1650" t="s">
        <v>34</v>
      </c>
      <c r="AA1650" t="s">
        <v>18238</v>
      </c>
      <c r="AB1650" t="s">
        <v>31579</v>
      </c>
      <c r="AC1650" t="s">
        <v>31574</v>
      </c>
      <c r="AD1650" t="s">
        <v>31580</v>
      </c>
    </row>
    <row r="1651" spans="1:32" ht="409.5" x14ac:dyDescent="0.25">
      <c r="A1651">
        <v>3464</v>
      </c>
      <c r="B1651" t="s">
        <v>44</v>
      </c>
      <c r="C1651" t="s">
        <v>45</v>
      </c>
      <c r="F1651">
        <v>0</v>
      </c>
      <c r="G1651" t="s">
        <v>20250</v>
      </c>
      <c r="H1651" t="s">
        <v>43701</v>
      </c>
      <c r="I1651">
        <v>0</v>
      </c>
      <c r="Q1651" t="s">
        <v>33</v>
      </c>
      <c r="Z1651" t="s">
        <v>34</v>
      </c>
      <c r="AA1651" t="s">
        <v>22651</v>
      </c>
      <c r="AB1651" s="1" t="s">
        <v>28679</v>
      </c>
      <c r="AC1651" s="1" t="s">
        <v>28679</v>
      </c>
      <c r="AD1651" t="s">
        <v>28680</v>
      </c>
      <c r="AE1651" t="s">
        <v>102</v>
      </c>
      <c r="AF1651">
        <v>97302</v>
      </c>
    </row>
    <row r="1652" spans="1:32" ht="409.5" hidden="1" x14ac:dyDescent="0.25">
      <c r="A1652">
        <v>10148</v>
      </c>
      <c r="B1652" t="s">
        <v>334</v>
      </c>
      <c r="C1652" t="s">
        <v>45</v>
      </c>
      <c r="F1652">
        <v>0</v>
      </c>
      <c r="H1652" t="s">
        <v>43697</v>
      </c>
      <c r="Q1652" t="s">
        <v>33</v>
      </c>
      <c r="Z1652" t="s">
        <v>34</v>
      </c>
      <c r="AA1652" t="s">
        <v>1488</v>
      </c>
      <c r="AB1652" s="1" t="s">
        <v>1489</v>
      </c>
      <c r="AC1652" t="s">
        <v>1490</v>
      </c>
      <c r="AD1652">
        <v>-172472</v>
      </c>
      <c r="AE1652" t="s">
        <v>38</v>
      </c>
      <c r="AF1652">
        <v>98532</v>
      </c>
    </row>
    <row r="1653" spans="1:32" hidden="1" x14ac:dyDescent="0.25">
      <c r="A1653">
        <v>17940</v>
      </c>
      <c r="B1653" t="s">
        <v>677</v>
      </c>
      <c r="C1653" t="s">
        <v>80</v>
      </c>
      <c r="F1653">
        <v>0</v>
      </c>
      <c r="G1653" t="s">
        <v>1418</v>
      </c>
      <c r="H1653" t="s">
        <v>43701</v>
      </c>
      <c r="I1653">
        <v>0</v>
      </c>
      <c r="Q1653" t="s">
        <v>33</v>
      </c>
      <c r="AA1653" t="s">
        <v>5784</v>
      </c>
      <c r="AB1653" t="s">
        <v>8716</v>
      </c>
      <c r="AC1653" t="s">
        <v>8717</v>
      </c>
      <c r="AD1653" t="s">
        <v>8718</v>
      </c>
      <c r="AE1653" t="s">
        <v>38</v>
      </c>
      <c r="AF1653">
        <v>98504</v>
      </c>
    </row>
    <row r="1654" spans="1:32" hidden="1" x14ac:dyDescent="0.25">
      <c r="A1654">
        <v>4723</v>
      </c>
      <c r="B1654" t="s">
        <v>2046</v>
      </c>
      <c r="C1654" t="s">
        <v>80</v>
      </c>
      <c r="F1654">
        <v>0</v>
      </c>
      <c r="G1654" t="s">
        <v>7834</v>
      </c>
      <c r="H1654" t="s">
        <v>43701</v>
      </c>
      <c r="I1654">
        <v>0</v>
      </c>
      <c r="Q1654" t="s">
        <v>33</v>
      </c>
      <c r="AA1654" t="s">
        <v>7835</v>
      </c>
      <c r="AB1654" t="s">
        <v>7836</v>
      </c>
      <c r="AC1654" t="s">
        <v>7837</v>
      </c>
      <c r="AD1654" t="s">
        <v>7838</v>
      </c>
      <c r="AE1654" t="s">
        <v>38</v>
      </c>
      <c r="AF1654">
        <v>98273</v>
      </c>
    </row>
    <row r="1655" spans="1:32" hidden="1" x14ac:dyDescent="0.25">
      <c r="A1655">
        <v>8257</v>
      </c>
      <c r="B1655" t="s">
        <v>677</v>
      </c>
      <c r="C1655" t="s">
        <v>80</v>
      </c>
      <c r="F1655">
        <v>0</v>
      </c>
      <c r="G1655" t="s">
        <v>6810</v>
      </c>
      <c r="H1655" t="s">
        <v>43701</v>
      </c>
      <c r="I1655">
        <v>0</v>
      </c>
      <c r="Q1655" t="s">
        <v>33</v>
      </c>
      <c r="AA1655" t="s">
        <v>7133</v>
      </c>
      <c r="AB1655" t="s">
        <v>7134</v>
      </c>
      <c r="AC1655" t="s">
        <v>7135</v>
      </c>
      <c r="AD1655" t="s">
        <v>7136</v>
      </c>
      <c r="AE1655" t="s">
        <v>38</v>
      </c>
      <c r="AF1655">
        <v>98036</v>
      </c>
    </row>
    <row r="1656" spans="1:32" hidden="1" x14ac:dyDescent="0.25">
      <c r="A1656">
        <v>16009</v>
      </c>
      <c r="B1656" t="s">
        <v>230</v>
      </c>
      <c r="C1656" t="s">
        <v>45</v>
      </c>
      <c r="F1656">
        <v>0</v>
      </c>
      <c r="H1656" t="s">
        <v>43697</v>
      </c>
      <c r="Q1656" t="s">
        <v>33</v>
      </c>
      <c r="Z1656" t="s">
        <v>34</v>
      </c>
      <c r="AA1656" t="s">
        <v>22891</v>
      </c>
      <c r="AB1656" t="s">
        <v>22945</v>
      </c>
      <c r="AC1656" t="s">
        <v>22580</v>
      </c>
      <c r="AD1656">
        <v>-162521</v>
      </c>
    </row>
    <row r="1657" spans="1:32" hidden="1" x14ac:dyDescent="0.25">
      <c r="A1657">
        <v>1073</v>
      </c>
      <c r="B1657" t="s">
        <v>73</v>
      </c>
      <c r="C1657" t="s">
        <v>74</v>
      </c>
      <c r="F1657">
        <v>0</v>
      </c>
      <c r="H1657" t="s">
        <v>43697</v>
      </c>
      <c r="Q1657" t="s">
        <v>33</v>
      </c>
      <c r="Y1657">
        <v>15</v>
      </c>
      <c r="Z1657" t="s">
        <v>34</v>
      </c>
      <c r="AA1657" t="s">
        <v>4552</v>
      </c>
      <c r="AB1657" t="s">
        <v>4553</v>
      </c>
      <c r="AC1657" t="s">
        <v>4553</v>
      </c>
      <c r="AD1657">
        <v>-181741</v>
      </c>
    </row>
    <row r="1658" spans="1:32" ht="409.5" hidden="1" x14ac:dyDescent="0.25">
      <c r="A1658">
        <v>2819</v>
      </c>
      <c r="B1658" t="s">
        <v>334</v>
      </c>
      <c r="C1658" t="s">
        <v>45</v>
      </c>
      <c r="F1658">
        <v>0</v>
      </c>
      <c r="H1658" t="s">
        <v>43697</v>
      </c>
      <c r="Q1658" t="s">
        <v>63</v>
      </c>
      <c r="Z1658" t="s">
        <v>34</v>
      </c>
      <c r="AA1658" t="s">
        <v>2413</v>
      </c>
      <c r="AB1658" s="1" t="s">
        <v>2414</v>
      </c>
      <c r="AC1658" t="s">
        <v>27526</v>
      </c>
      <c r="AD1658">
        <v>-171629</v>
      </c>
      <c r="AE1658" t="s">
        <v>38</v>
      </c>
      <c r="AF1658">
        <v>98844</v>
      </c>
    </row>
    <row r="1659" spans="1:32" hidden="1" x14ac:dyDescent="0.25">
      <c r="A1659">
        <v>5919</v>
      </c>
      <c r="B1659" t="s">
        <v>96</v>
      </c>
      <c r="C1659" t="s">
        <v>97</v>
      </c>
      <c r="F1659">
        <v>0</v>
      </c>
      <c r="H1659" t="s">
        <v>43697</v>
      </c>
      <c r="Q1659" t="s">
        <v>33</v>
      </c>
      <c r="Z1659" t="s">
        <v>34</v>
      </c>
      <c r="AA1659" t="s">
        <v>8836</v>
      </c>
      <c r="AB1659" t="s">
        <v>35696</v>
      </c>
      <c r="AC1659" t="s">
        <v>35697</v>
      </c>
      <c r="AD1659">
        <v>-172049</v>
      </c>
    </row>
    <row r="1660" spans="1:32" ht="255" hidden="1" x14ac:dyDescent="0.25">
      <c r="A1660">
        <v>2716</v>
      </c>
      <c r="B1660" t="s">
        <v>230</v>
      </c>
      <c r="C1660" t="s">
        <v>45</v>
      </c>
      <c r="F1660">
        <v>0</v>
      </c>
      <c r="H1660" t="s">
        <v>43697</v>
      </c>
      <c r="Q1660" t="s">
        <v>33</v>
      </c>
      <c r="Z1660" t="s">
        <v>34</v>
      </c>
      <c r="AA1660" t="s">
        <v>22669</v>
      </c>
      <c r="AB1660" s="1" t="s">
        <v>23263</v>
      </c>
      <c r="AC1660" t="s">
        <v>22580</v>
      </c>
      <c r="AD1660">
        <v>-171480</v>
      </c>
    </row>
    <row r="1661" spans="1:32" hidden="1" x14ac:dyDescent="0.25">
      <c r="A1661">
        <v>3198</v>
      </c>
      <c r="B1661" t="s">
        <v>1624</v>
      </c>
      <c r="C1661" t="s">
        <v>245</v>
      </c>
      <c r="F1661">
        <v>0</v>
      </c>
      <c r="G1661" t="s">
        <v>31188</v>
      </c>
      <c r="H1661" t="s">
        <v>43701</v>
      </c>
      <c r="Q1661" t="s">
        <v>33</v>
      </c>
      <c r="Y1661">
        <v>15</v>
      </c>
      <c r="Z1661" t="s">
        <v>34</v>
      </c>
      <c r="AA1661" t="s">
        <v>31189</v>
      </c>
      <c r="AB1661" t="s">
        <v>31190</v>
      </c>
      <c r="AC1661" t="s">
        <v>31190</v>
      </c>
      <c r="AD1661">
        <v>-180761</v>
      </c>
    </row>
    <row r="1662" spans="1:32" ht="409.5" hidden="1" x14ac:dyDescent="0.25">
      <c r="A1662">
        <v>8804</v>
      </c>
      <c r="B1662" t="s">
        <v>96</v>
      </c>
      <c r="C1662" t="s">
        <v>97</v>
      </c>
      <c r="F1662">
        <v>0</v>
      </c>
      <c r="H1662" t="s">
        <v>43697</v>
      </c>
      <c r="Q1662" t="s">
        <v>33</v>
      </c>
      <c r="Z1662" t="s">
        <v>34</v>
      </c>
      <c r="AA1662" t="s">
        <v>40203</v>
      </c>
      <c r="AB1662" s="1" t="s">
        <v>40204</v>
      </c>
      <c r="AC1662" t="s">
        <v>40205</v>
      </c>
      <c r="AD1662">
        <v>-172322</v>
      </c>
      <c r="AE1662" t="s">
        <v>38</v>
      </c>
      <c r="AF1662">
        <v>98642</v>
      </c>
    </row>
    <row r="1663" spans="1:32" hidden="1" x14ac:dyDescent="0.25">
      <c r="A1663">
        <v>3529</v>
      </c>
      <c r="B1663" t="s">
        <v>2046</v>
      </c>
      <c r="C1663" t="s">
        <v>80</v>
      </c>
      <c r="F1663">
        <v>0</v>
      </c>
      <c r="G1663" t="s">
        <v>6796</v>
      </c>
      <c r="H1663" t="s">
        <v>43701</v>
      </c>
      <c r="I1663">
        <v>0</v>
      </c>
      <c r="Q1663" t="s">
        <v>33</v>
      </c>
      <c r="AA1663" t="s">
        <v>13762</v>
      </c>
      <c r="AB1663" t="s">
        <v>13763</v>
      </c>
      <c r="AC1663" t="s">
        <v>13764</v>
      </c>
      <c r="AD1663" t="s">
        <v>13765</v>
      </c>
      <c r="AE1663" t="s">
        <v>38</v>
      </c>
      <c r="AF1663">
        <v>98499</v>
      </c>
    </row>
    <row r="1664" spans="1:32" ht="409.5" hidden="1" x14ac:dyDescent="0.25">
      <c r="A1664">
        <v>17620</v>
      </c>
      <c r="B1664" t="s">
        <v>685</v>
      </c>
      <c r="C1664" t="s">
        <v>686</v>
      </c>
      <c r="F1664">
        <v>0</v>
      </c>
      <c r="G1664" t="s">
        <v>34576</v>
      </c>
      <c r="H1664" t="s">
        <v>43701</v>
      </c>
      <c r="Q1664" t="s">
        <v>33</v>
      </c>
      <c r="AA1664" t="s">
        <v>34577</v>
      </c>
      <c r="AB1664" s="1" t="s">
        <v>34578</v>
      </c>
      <c r="AC1664" t="s">
        <v>34436</v>
      </c>
      <c r="AD1664">
        <v>-173206</v>
      </c>
    </row>
    <row r="1665" spans="1:32" ht="409.5" hidden="1" x14ac:dyDescent="0.25">
      <c r="A1665">
        <v>11616</v>
      </c>
      <c r="B1665" t="s">
        <v>489</v>
      </c>
      <c r="C1665" t="s">
        <v>45</v>
      </c>
      <c r="F1665">
        <v>0</v>
      </c>
      <c r="H1665" t="s">
        <v>43697</v>
      </c>
      <c r="Q1665" t="s">
        <v>33</v>
      </c>
      <c r="Y1665">
        <v>15</v>
      </c>
      <c r="Z1665" t="s">
        <v>34</v>
      </c>
      <c r="AA1665" t="s">
        <v>35890</v>
      </c>
      <c r="AB1665" s="1" t="s">
        <v>35891</v>
      </c>
      <c r="AC1665" t="s">
        <v>35877</v>
      </c>
      <c r="AD1665">
        <v>-181517</v>
      </c>
      <c r="AE1665" t="s">
        <v>38</v>
      </c>
      <c r="AF1665">
        <v>99201</v>
      </c>
    </row>
    <row r="1666" spans="1:32" hidden="1" x14ac:dyDescent="0.25">
      <c r="A1666">
        <v>19946</v>
      </c>
      <c r="B1666" t="s">
        <v>677</v>
      </c>
      <c r="C1666" t="s">
        <v>80</v>
      </c>
      <c r="F1666">
        <v>0</v>
      </c>
      <c r="G1666" t="s">
        <v>5876</v>
      </c>
      <c r="H1666" t="s">
        <v>43701</v>
      </c>
      <c r="I1666">
        <v>0</v>
      </c>
      <c r="Q1666" t="s">
        <v>33</v>
      </c>
      <c r="AA1666" t="s">
        <v>11313</v>
      </c>
      <c r="AB1666" t="s">
        <v>11314</v>
      </c>
      <c r="AC1666" t="s">
        <v>11315</v>
      </c>
      <c r="AD1666" t="s">
        <v>11316</v>
      </c>
      <c r="AE1666" t="s">
        <v>38</v>
      </c>
      <c r="AF1666">
        <v>98009</v>
      </c>
    </row>
    <row r="1667" spans="1:32" ht="409.5" x14ac:dyDescent="0.25">
      <c r="A1667">
        <v>15449</v>
      </c>
      <c r="B1667" t="s">
        <v>3712</v>
      </c>
      <c r="C1667" t="s">
        <v>16820</v>
      </c>
      <c r="F1667">
        <v>0</v>
      </c>
      <c r="G1667" t="s">
        <v>20250</v>
      </c>
      <c r="H1667" t="s">
        <v>43701</v>
      </c>
      <c r="I1667">
        <v>0</v>
      </c>
      <c r="Q1667" t="s">
        <v>33</v>
      </c>
      <c r="Z1667" t="s">
        <v>34</v>
      </c>
      <c r="AA1667" t="s">
        <v>22651</v>
      </c>
      <c r="AB1667" s="1" t="s">
        <v>24467</v>
      </c>
      <c r="AC1667" t="s">
        <v>24027</v>
      </c>
      <c r="AD1667" t="s">
        <v>24468</v>
      </c>
      <c r="AE1667" t="s">
        <v>102</v>
      </c>
      <c r="AF1667">
        <v>97302</v>
      </c>
    </row>
    <row r="1668" spans="1:32" hidden="1" x14ac:dyDescent="0.25">
      <c r="A1668">
        <v>15420</v>
      </c>
      <c r="B1668" t="s">
        <v>739</v>
      </c>
      <c r="C1668" t="s">
        <v>686</v>
      </c>
      <c r="F1668">
        <v>0</v>
      </c>
      <c r="G1668" t="s">
        <v>5901</v>
      </c>
      <c r="H1668" t="s">
        <v>43701</v>
      </c>
      <c r="I1668">
        <v>0</v>
      </c>
      <c r="Q1668" t="s">
        <v>33</v>
      </c>
      <c r="AA1668" t="s">
        <v>29596</v>
      </c>
      <c r="AB1668" t="s">
        <v>30787</v>
      </c>
      <c r="AC1668" t="s">
        <v>30788</v>
      </c>
      <c r="AD1668" t="s">
        <v>30789</v>
      </c>
      <c r="AE1668" t="s">
        <v>38</v>
      </c>
      <c r="AF1668">
        <v>98504</v>
      </c>
    </row>
    <row r="1669" spans="1:32" hidden="1" x14ac:dyDescent="0.25">
      <c r="A1669">
        <v>19128</v>
      </c>
      <c r="B1669" t="s">
        <v>677</v>
      </c>
      <c r="C1669" t="s">
        <v>80</v>
      </c>
      <c r="F1669">
        <v>0</v>
      </c>
      <c r="H1669" t="s">
        <v>43697</v>
      </c>
      <c r="I1669">
        <v>0</v>
      </c>
      <c r="Q1669" t="s">
        <v>63</v>
      </c>
      <c r="Z1669" t="s">
        <v>34</v>
      </c>
      <c r="AA1669" t="s">
        <v>28730</v>
      </c>
      <c r="AB1669" t="s">
        <v>28731</v>
      </c>
      <c r="AC1669" t="s">
        <v>28732</v>
      </c>
      <c r="AD1669" t="s">
        <v>28733</v>
      </c>
      <c r="AE1669" t="s">
        <v>38</v>
      </c>
      <c r="AF1669">
        <v>98005</v>
      </c>
    </row>
    <row r="1670" spans="1:32" hidden="1" x14ac:dyDescent="0.25">
      <c r="A1670">
        <v>12344</v>
      </c>
      <c r="B1670" t="s">
        <v>96</v>
      </c>
      <c r="C1670" t="s">
        <v>97</v>
      </c>
      <c r="F1670">
        <v>0</v>
      </c>
      <c r="H1670" t="s">
        <v>43697</v>
      </c>
      <c r="I1670">
        <v>0</v>
      </c>
      <c r="Q1670" t="s">
        <v>33</v>
      </c>
      <c r="Z1670" t="s">
        <v>34</v>
      </c>
      <c r="AA1670" t="s">
        <v>2893</v>
      </c>
      <c r="AB1670" t="s">
        <v>35784</v>
      </c>
      <c r="AC1670" t="s">
        <v>35785</v>
      </c>
      <c r="AD1670" t="s">
        <v>35786</v>
      </c>
      <c r="AE1670" t="s">
        <v>38</v>
      </c>
      <c r="AF1670">
        <v>98649</v>
      </c>
    </row>
    <row r="1671" spans="1:32" ht="375" hidden="1" x14ac:dyDescent="0.25">
      <c r="A1671">
        <v>573</v>
      </c>
      <c r="B1671" t="s">
        <v>334</v>
      </c>
      <c r="C1671" t="s">
        <v>45</v>
      </c>
      <c r="F1671">
        <v>0</v>
      </c>
      <c r="H1671" t="s">
        <v>43697</v>
      </c>
      <c r="Q1671" t="s">
        <v>33</v>
      </c>
      <c r="Z1671" t="s">
        <v>34</v>
      </c>
      <c r="AA1671" t="s">
        <v>25347</v>
      </c>
      <c r="AB1671" s="1" t="s">
        <v>27556</v>
      </c>
      <c r="AC1671" t="s">
        <v>27557</v>
      </c>
      <c r="AD1671">
        <v>-161691</v>
      </c>
    </row>
    <row r="1672" spans="1:32" ht="409.5" hidden="1" x14ac:dyDescent="0.25">
      <c r="A1672">
        <v>3930</v>
      </c>
      <c r="B1672" t="s">
        <v>2046</v>
      </c>
      <c r="C1672" t="s">
        <v>80</v>
      </c>
      <c r="F1672">
        <v>0</v>
      </c>
      <c r="G1672" t="s">
        <v>15370</v>
      </c>
      <c r="H1672" t="s">
        <v>43701</v>
      </c>
      <c r="Q1672" t="s">
        <v>33</v>
      </c>
      <c r="AA1672" t="s">
        <v>10553</v>
      </c>
      <c r="AB1672" s="1" t="s">
        <v>15371</v>
      </c>
      <c r="AC1672" t="s">
        <v>15372</v>
      </c>
      <c r="AD1672">
        <v>-181587</v>
      </c>
      <c r="AE1672" t="s">
        <v>38</v>
      </c>
      <c r="AF1672">
        <v>98903</v>
      </c>
    </row>
    <row r="1673" spans="1:32" ht="409.5" hidden="1" x14ac:dyDescent="0.25">
      <c r="A1673">
        <v>4393</v>
      </c>
      <c r="B1673" t="s">
        <v>2046</v>
      </c>
      <c r="C1673" t="s">
        <v>80</v>
      </c>
      <c r="F1673">
        <v>0</v>
      </c>
      <c r="G1673" t="s">
        <v>1418</v>
      </c>
      <c r="H1673" t="s">
        <v>43701</v>
      </c>
      <c r="Q1673" t="s">
        <v>33</v>
      </c>
      <c r="AA1673" t="s">
        <v>1419</v>
      </c>
      <c r="AB1673" s="1" t="s">
        <v>11629</v>
      </c>
      <c r="AC1673" t="s">
        <v>11630</v>
      </c>
      <c r="AD1673">
        <v>-181467</v>
      </c>
      <c r="AE1673" t="s">
        <v>38</v>
      </c>
      <c r="AF1673">
        <v>98501</v>
      </c>
    </row>
    <row r="1674" spans="1:32" ht="360" hidden="1" x14ac:dyDescent="0.25">
      <c r="A1674">
        <v>12014</v>
      </c>
      <c r="B1674" t="s">
        <v>739</v>
      </c>
      <c r="C1674" t="s">
        <v>686</v>
      </c>
      <c r="F1674">
        <v>0</v>
      </c>
      <c r="G1674" t="s">
        <v>174</v>
      </c>
      <c r="H1674" t="s">
        <v>43701</v>
      </c>
      <c r="Q1674" t="s">
        <v>33</v>
      </c>
      <c r="AA1674" t="s">
        <v>30514</v>
      </c>
      <c r="AB1674" s="1" t="s">
        <v>30515</v>
      </c>
      <c r="AC1674" t="s">
        <v>30459</v>
      </c>
      <c r="AD1674">
        <v>-162527</v>
      </c>
      <c r="AE1674" t="s">
        <v>38</v>
      </c>
      <c r="AF1674">
        <v>98104</v>
      </c>
    </row>
    <row r="1675" spans="1:32" hidden="1" x14ac:dyDescent="0.25">
      <c r="A1675">
        <v>3146</v>
      </c>
      <c r="B1675" t="s">
        <v>677</v>
      </c>
      <c r="C1675" t="s">
        <v>80</v>
      </c>
      <c r="F1675">
        <v>0</v>
      </c>
      <c r="G1675" t="s">
        <v>4516</v>
      </c>
      <c r="H1675" t="s">
        <v>43701</v>
      </c>
      <c r="Q1675" t="s">
        <v>33</v>
      </c>
      <c r="AA1675" t="s">
        <v>4517</v>
      </c>
      <c r="AB1675" t="s">
        <v>4518</v>
      </c>
      <c r="AC1675" t="s">
        <v>4519</v>
      </c>
      <c r="AD1675">
        <v>-160234</v>
      </c>
      <c r="AE1675" t="s">
        <v>38</v>
      </c>
      <c r="AF1675">
        <v>98953</v>
      </c>
    </row>
    <row r="1676" spans="1:32" hidden="1" x14ac:dyDescent="0.25">
      <c r="A1676">
        <v>5915</v>
      </c>
      <c r="B1676" t="s">
        <v>519</v>
      </c>
      <c r="F1676">
        <v>0</v>
      </c>
      <c r="G1676" t="s">
        <v>28254</v>
      </c>
      <c r="H1676" t="s">
        <v>43701</v>
      </c>
      <c r="I1676">
        <v>0</v>
      </c>
      <c r="Q1676" t="s">
        <v>33</v>
      </c>
      <c r="Z1676" t="s">
        <v>34</v>
      </c>
      <c r="AA1676" t="s">
        <v>28255</v>
      </c>
      <c r="AB1676" t="s">
        <v>28256</v>
      </c>
      <c r="AC1676" t="s">
        <v>28257</v>
      </c>
      <c r="AD1676" t="s">
        <v>28258</v>
      </c>
    </row>
    <row r="1677" spans="1:32" hidden="1" x14ac:dyDescent="0.25">
      <c r="A1677">
        <v>16433</v>
      </c>
      <c r="B1677" t="s">
        <v>124</v>
      </c>
      <c r="C1677" t="s">
        <v>45</v>
      </c>
      <c r="F1677">
        <v>0</v>
      </c>
      <c r="H1677" t="s">
        <v>43697</v>
      </c>
      <c r="Q1677" t="s">
        <v>33</v>
      </c>
      <c r="Y1677">
        <v>15</v>
      </c>
      <c r="Z1677" t="s">
        <v>34</v>
      </c>
      <c r="AA1677" t="s">
        <v>21824</v>
      </c>
      <c r="AB1677" t="s">
        <v>22549</v>
      </c>
      <c r="AC1677" t="s">
        <v>22550</v>
      </c>
      <c r="AD1677">
        <v>-161401</v>
      </c>
    </row>
    <row r="1678" spans="1:32" hidden="1" x14ac:dyDescent="0.25">
      <c r="A1678">
        <v>13196</v>
      </c>
      <c r="B1678" t="s">
        <v>39</v>
      </c>
      <c r="F1678">
        <v>0</v>
      </c>
      <c r="H1678" t="s">
        <v>43697</v>
      </c>
      <c r="Q1678" t="s">
        <v>63</v>
      </c>
      <c r="Z1678" t="s">
        <v>34</v>
      </c>
      <c r="AA1678" t="s">
        <v>25080</v>
      </c>
      <c r="AB1678" t="s">
        <v>25081</v>
      </c>
      <c r="AC1678" t="s">
        <v>25082</v>
      </c>
      <c r="AD1678">
        <v>-160250</v>
      </c>
    </row>
    <row r="1679" spans="1:32" ht="409.5" hidden="1" x14ac:dyDescent="0.25">
      <c r="A1679">
        <v>10055</v>
      </c>
      <c r="B1679" t="s">
        <v>178</v>
      </c>
      <c r="C1679" t="s">
        <v>179</v>
      </c>
      <c r="F1679">
        <v>0</v>
      </c>
      <c r="H1679" t="s">
        <v>43697</v>
      </c>
      <c r="Q1679" t="s">
        <v>63</v>
      </c>
      <c r="Z1679" t="s">
        <v>34</v>
      </c>
      <c r="AA1679" t="s">
        <v>5194</v>
      </c>
      <c r="AB1679" s="1" t="s">
        <v>5195</v>
      </c>
      <c r="AC1679" t="s">
        <v>5196</v>
      </c>
      <c r="AD1679">
        <v>-172570</v>
      </c>
    </row>
    <row r="1680" spans="1:32" hidden="1" x14ac:dyDescent="0.25">
      <c r="A1680">
        <v>7199</v>
      </c>
      <c r="B1680" t="s">
        <v>344</v>
      </c>
      <c r="C1680" t="s">
        <v>31</v>
      </c>
      <c r="F1680">
        <v>0</v>
      </c>
      <c r="H1680" t="s">
        <v>43697</v>
      </c>
      <c r="I1680">
        <v>0</v>
      </c>
      <c r="Q1680" t="s">
        <v>33</v>
      </c>
      <c r="Z1680" t="s">
        <v>34</v>
      </c>
      <c r="AA1680" t="s">
        <v>28359</v>
      </c>
      <c r="AB1680" t="s">
        <v>28360</v>
      </c>
      <c r="AC1680" t="s">
        <v>28361</v>
      </c>
      <c r="AD1680" t="s">
        <v>28362</v>
      </c>
    </row>
    <row r="1681" spans="1:32" hidden="1" x14ac:dyDescent="0.25">
      <c r="A1681">
        <v>9298</v>
      </c>
      <c r="B1681" t="s">
        <v>489</v>
      </c>
      <c r="C1681" t="s">
        <v>45</v>
      </c>
      <c r="F1681">
        <v>0</v>
      </c>
      <c r="H1681" t="s">
        <v>43697</v>
      </c>
      <c r="Q1681" t="s">
        <v>33</v>
      </c>
      <c r="AA1681" t="s">
        <v>976</v>
      </c>
      <c r="AB1681" t="s">
        <v>1981</v>
      </c>
      <c r="AC1681" t="s">
        <v>1865</v>
      </c>
      <c r="AD1681">
        <v>-172125</v>
      </c>
      <c r="AE1681" t="s">
        <v>38</v>
      </c>
      <c r="AF1681">
        <v>98501</v>
      </c>
    </row>
    <row r="1682" spans="1:32" hidden="1" x14ac:dyDescent="0.25">
      <c r="A1682">
        <v>10546</v>
      </c>
      <c r="B1682" t="s">
        <v>519</v>
      </c>
      <c r="F1682">
        <v>0</v>
      </c>
      <c r="H1682" t="s">
        <v>43697</v>
      </c>
      <c r="I1682">
        <v>53</v>
      </c>
      <c r="J1682" t="s">
        <v>617</v>
      </c>
      <c r="N1682">
        <v>7.95</v>
      </c>
      <c r="Q1682" t="s">
        <v>155</v>
      </c>
      <c r="Z1682" t="s">
        <v>34</v>
      </c>
      <c r="AA1682" t="s">
        <v>18172</v>
      </c>
      <c r="AB1682" t="s">
        <v>18173</v>
      </c>
      <c r="AC1682" t="s">
        <v>18174</v>
      </c>
      <c r="AD1682" t="s">
        <v>18175</v>
      </c>
      <c r="AE1682" t="s">
        <v>38</v>
      </c>
      <c r="AF1682">
        <v>98101</v>
      </c>
    </row>
    <row r="1683" spans="1:32" ht="409.5" hidden="1" x14ac:dyDescent="0.25">
      <c r="A1683">
        <v>19538</v>
      </c>
      <c r="B1683" t="s">
        <v>773</v>
      </c>
      <c r="C1683" t="s">
        <v>80</v>
      </c>
      <c r="F1683">
        <v>0</v>
      </c>
      <c r="H1683" t="s">
        <v>43697</v>
      </c>
      <c r="I1683">
        <v>0</v>
      </c>
      <c r="Q1683" t="s">
        <v>33</v>
      </c>
      <c r="Z1683" t="s">
        <v>34</v>
      </c>
      <c r="AA1683" t="s">
        <v>5738</v>
      </c>
      <c r="AB1683" s="1" t="s">
        <v>5739</v>
      </c>
      <c r="AC1683" t="s">
        <v>5736</v>
      </c>
      <c r="AD1683" t="s">
        <v>5740</v>
      </c>
      <c r="AE1683" t="s">
        <v>38</v>
      </c>
      <c r="AF1683">
        <v>98115</v>
      </c>
    </row>
    <row r="1684" spans="1:32" ht="409.5" hidden="1" x14ac:dyDescent="0.25">
      <c r="A1684">
        <v>10188</v>
      </c>
      <c r="B1684" t="s">
        <v>164</v>
      </c>
      <c r="C1684" t="s">
        <v>165</v>
      </c>
      <c r="F1684">
        <v>0</v>
      </c>
      <c r="H1684" t="s">
        <v>43697</v>
      </c>
      <c r="I1684">
        <v>0</v>
      </c>
      <c r="Q1684" t="s">
        <v>33</v>
      </c>
      <c r="AA1684" t="s">
        <v>28488</v>
      </c>
      <c r="AB1684" s="1" t="s">
        <v>28489</v>
      </c>
      <c r="AC1684" t="s">
        <v>28490</v>
      </c>
      <c r="AD1684" t="s">
        <v>28491</v>
      </c>
    </row>
    <row r="1685" spans="1:32" hidden="1" x14ac:dyDescent="0.25">
      <c r="A1685">
        <v>15536</v>
      </c>
      <c r="B1685" t="s">
        <v>334</v>
      </c>
      <c r="C1685" t="s">
        <v>45</v>
      </c>
      <c r="F1685">
        <v>0</v>
      </c>
      <c r="G1685" t="s">
        <v>5901</v>
      </c>
      <c r="H1685" t="s">
        <v>43701</v>
      </c>
      <c r="I1685">
        <v>0</v>
      </c>
      <c r="Q1685" t="s">
        <v>33</v>
      </c>
      <c r="AA1685" t="s">
        <v>29596</v>
      </c>
      <c r="AB1685" t="s">
        <v>35953</v>
      </c>
      <c r="AC1685" t="s">
        <v>35954</v>
      </c>
      <c r="AD1685" t="s">
        <v>35955</v>
      </c>
      <c r="AE1685" t="s">
        <v>38</v>
      </c>
      <c r="AF1685">
        <v>98504</v>
      </c>
    </row>
    <row r="1686" spans="1:32" hidden="1" x14ac:dyDescent="0.25">
      <c r="A1686">
        <v>11701</v>
      </c>
      <c r="B1686" t="s">
        <v>489</v>
      </c>
      <c r="C1686" t="s">
        <v>45</v>
      </c>
      <c r="F1686">
        <v>0</v>
      </c>
      <c r="H1686" t="s">
        <v>43697</v>
      </c>
      <c r="Q1686" t="s">
        <v>33</v>
      </c>
      <c r="Y1686">
        <v>15</v>
      </c>
      <c r="Z1686" t="s">
        <v>34</v>
      </c>
      <c r="AA1686" t="s">
        <v>18068</v>
      </c>
      <c r="AB1686" t="s">
        <v>18069</v>
      </c>
      <c r="AC1686" t="s">
        <v>18070</v>
      </c>
      <c r="AD1686">
        <v>-172934</v>
      </c>
    </row>
    <row r="1687" spans="1:32" hidden="1" x14ac:dyDescent="0.25">
      <c r="A1687">
        <v>4863</v>
      </c>
      <c r="B1687" t="s">
        <v>677</v>
      </c>
      <c r="C1687" t="s">
        <v>80</v>
      </c>
      <c r="F1687">
        <v>0</v>
      </c>
      <c r="G1687" t="s">
        <v>14141</v>
      </c>
      <c r="H1687" t="s">
        <v>43699</v>
      </c>
      <c r="I1687">
        <v>0</v>
      </c>
      <c r="Q1687" t="s">
        <v>33</v>
      </c>
      <c r="AA1687" t="s">
        <v>14142</v>
      </c>
      <c r="AB1687" t="s">
        <v>18337</v>
      </c>
      <c r="AC1687" t="s">
        <v>18338</v>
      </c>
      <c r="AD1687" t="s">
        <v>18339</v>
      </c>
      <c r="AE1687" t="s">
        <v>38</v>
      </c>
      <c r="AF1687">
        <v>98040</v>
      </c>
    </row>
    <row r="1688" spans="1:32" hidden="1" x14ac:dyDescent="0.25">
      <c r="A1688">
        <v>4969</v>
      </c>
      <c r="B1688" t="s">
        <v>739</v>
      </c>
      <c r="C1688" t="s">
        <v>686</v>
      </c>
      <c r="F1688">
        <v>0</v>
      </c>
      <c r="G1688" t="s">
        <v>3198</v>
      </c>
      <c r="H1688" t="s">
        <v>43701</v>
      </c>
      <c r="I1688">
        <v>0</v>
      </c>
      <c r="Q1688" t="s">
        <v>63</v>
      </c>
      <c r="Z1688" t="s">
        <v>34</v>
      </c>
      <c r="AA1688" t="s">
        <v>3199</v>
      </c>
      <c r="AB1688" t="s">
        <v>29542</v>
      </c>
      <c r="AC1688" t="s">
        <v>29543</v>
      </c>
      <c r="AD1688" t="s">
        <v>29544</v>
      </c>
      <c r="AE1688" t="s">
        <v>38</v>
      </c>
      <c r="AF1688">
        <v>98504</v>
      </c>
    </row>
    <row r="1689" spans="1:32" hidden="1" x14ac:dyDescent="0.25">
      <c r="A1689">
        <v>7927</v>
      </c>
      <c r="B1689" t="s">
        <v>739</v>
      </c>
      <c r="C1689" t="s">
        <v>686</v>
      </c>
      <c r="F1689">
        <v>0</v>
      </c>
      <c r="G1689" t="s">
        <v>1107</v>
      </c>
      <c r="H1689" t="s">
        <v>43701</v>
      </c>
      <c r="Q1689" t="s">
        <v>63</v>
      </c>
      <c r="AA1689" t="s">
        <v>1108</v>
      </c>
      <c r="AB1689" t="s">
        <v>40158</v>
      </c>
      <c r="AC1689" t="s">
        <v>40159</v>
      </c>
      <c r="AD1689">
        <v>-171567</v>
      </c>
      <c r="AE1689" t="s">
        <v>38</v>
      </c>
      <c r="AF1689">
        <v>98626</v>
      </c>
    </row>
    <row r="1690" spans="1:32" ht="409.5" x14ac:dyDescent="0.25">
      <c r="A1690">
        <v>3338</v>
      </c>
      <c r="B1690" t="s">
        <v>230</v>
      </c>
      <c r="C1690" t="s">
        <v>45</v>
      </c>
      <c r="F1690">
        <v>0</v>
      </c>
      <c r="G1690" t="s">
        <v>20250</v>
      </c>
      <c r="H1690" t="s">
        <v>43701</v>
      </c>
      <c r="Q1690" t="s">
        <v>33</v>
      </c>
      <c r="Z1690" t="s">
        <v>34</v>
      </c>
      <c r="AA1690" t="s">
        <v>22656</v>
      </c>
      <c r="AB1690" s="1" t="s">
        <v>23192</v>
      </c>
      <c r="AC1690" t="s">
        <v>22580</v>
      </c>
      <c r="AD1690">
        <v>-170947</v>
      </c>
    </row>
    <row r="1691" spans="1:32" hidden="1" x14ac:dyDescent="0.25">
      <c r="A1691">
        <v>1944</v>
      </c>
      <c r="B1691" t="s">
        <v>124</v>
      </c>
      <c r="C1691" t="s">
        <v>45</v>
      </c>
      <c r="F1691">
        <v>0</v>
      </c>
      <c r="G1691" t="s">
        <v>7533</v>
      </c>
      <c r="H1691" t="s">
        <v>43701</v>
      </c>
      <c r="I1691">
        <v>0</v>
      </c>
      <c r="Q1691" t="s">
        <v>33</v>
      </c>
      <c r="AA1691" t="s">
        <v>10007</v>
      </c>
      <c r="AB1691" t="s">
        <v>10008</v>
      </c>
      <c r="AC1691" t="s">
        <v>10009</v>
      </c>
      <c r="AD1691" t="s">
        <v>10010</v>
      </c>
      <c r="AE1691" t="s">
        <v>38</v>
      </c>
      <c r="AF1691">
        <v>98057</v>
      </c>
    </row>
    <row r="1692" spans="1:32" ht="409.5" hidden="1" x14ac:dyDescent="0.25">
      <c r="A1692">
        <v>16966</v>
      </c>
      <c r="B1692" t="s">
        <v>230</v>
      </c>
      <c r="C1692" t="s">
        <v>45</v>
      </c>
      <c r="F1692">
        <v>0</v>
      </c>
      <c r="H1692" t="s">
        <v>43697</v>
      </c>
      <c r="Q1692" t="s">
        <v>33</v>
      </c>
      <c r="Z1692" t="s">
        <v>34</v>
      </c>
      <c r="AA1692" t="s">
        <v>22796</v>
      </c>
      <c r="AB1692" s="1" t="s">
        <v>23088</v>
      </c>
      <c r="AC1692" t="s">
        <v>22580</v>
      </c>
      <c r="AD1692">
        <v>-170034</v>
      </c>
    </row>
    <row r="1693" spans="1:32" hidden="1" x14ac:dyDescent="0.25">
      <c r="A1693">
        <v>15934</v>
      </c>
      <c r="B1693" t="s">
        <v>178</v>
      </c>
      <c r="F1693">
        <v>0</v>
      </c>
      <c r="G1693" t="s">
        <v>13709</v>
      </c>
      <c r="H1693" t="s">
        <v>43701</v>
      </c>
      <c r="I1693">
        <v>0</v>
      </c>
      <c r="Q1693" t="s">
        <v>33</v>
      </c>
      <c r="Z1693" t="s">
        <v>34</v>
      </c>
      <c r="AA1693" t="s">
        <v>38427</v>
      </c>
      <c r="AB1693" t="s">
        <v>38428</v>
      </c>
      <c r="AC1693" t="s">
        <v>38429</v>
      </c>
      <c r="AD1693" t="s">
        <v>38430</v>
      </c>
      <c r="AE1693" t="s">
        <v>38</v>
      </c>
    </row>
    <row r="1694" spans="1:32" hidden="1" x14ac:dyDescent="0.25">
      <c r="A1694">
        <v>2367</v>
      </c>
      <c r="B1694" t="s">
        <v>2046</v>
      </c>
      <c r="C1694" t="s">
        <v>80</v>
      </c>
      <c r="F1694">
        <v>0</v>
      </c>
      <c r="H1694" t="s">
        <v>43697</v>
      </c>
      <c r="I1694">
        <v>0</v>
      </c>
      <c r="Q1694" t="s">
        <v>33</v>
      </c>
      <c r="AA1694" t="s">
        <v>16036</v>
      </c>
      <c r="AB1694" t="s">
        <v>16037</v>
      </c>
      <c r="AC1694" t="s">
        <v>16038</v>
      </c>
      <c r="AD1694" t="s">
        <v>16039</v>
      </c>
      <c r="AE1694" t="s">
        <v>38</v>
      </c>
      <c r="AF1694">
        <v>98665</v>
      </c>
    </row>
    <row r="1695" spans="1:32" hidden="1" x14ac:dyDescent="0.25">
      <c r="A1695">
        <v>7220</v>
      </c>
      <c r="B1695" t="s">
        <v>178</v>
      </c>
      <c r="C1695" t="s">
        <v>179</v>
      </c>
      <c r="F1695">
        <v>0</v>
      </c>
      <c r="H1695" t="s">
        <v>43697</v>
      </c>
      <c r="I1695">
        <v>0</v>
      </c>
      <c r="Q1695" t="s">
        <v>33</v>
      </c>
      <c r="Z1695" t="s">
        <v>34</v>
      </c>
      <c r="AA1695" t="s">
        <v>38015</v>
      </c>
      <c r="AB1695" t="s">
        <v>38016</v>
      </c>
      <c r="AC1695" t="s">
        <v>38007</v>
      </c>
      <c r="AD1695" t="s">
        <v>38017</v>
      </c>
    </row>
    <row r="1696" spans="1:32" hidden="1" x14ac:dyDescent="0.25">
      <c r="A1696">
        <v>19073</v>
      </c>
      <c r="B1696" t="s">
        <v>739</v>
      </c>
      <c r="C1696" t="s">
        <v>686</v>
      </c>
      <c r="F1696">
        <v>0</v>
      </c>
      <c r="H1696" t="s">
        <v>43697</v>
      </c>
      <c r="Q1696" t="s">
        <v>33</v>
      </c>
      <c r="AA1696" t="s">
        <v>29327</v>
      </c>
      <c r="AB1696" t="s">
        <v>29328</v>
      </c>
      <c r="AC1696" t="s">
        <v>29329</v>
      </c>
      <c r="AD1696">
        <v>-160320</v>
      </c>
      <c r="AE1696" t="s">
        <v>38</v>
      </c>
      <c r="AF1696">
        <v>98368</v>
      </c>
    </row>
    <row r="1697" spans="1:32" hidden="1" x14ac:dyDescent="0.25">
      <c r="A1697">
        <v>15482</v>
      </c>
      <c r="B1697" t="s">
        <v>685</v>
      </c>
      <c r="C1697" t="s">
        <v>686</v>
      </c>
      <c r="F1697">
        <v>0</v>
      </c>
      <c r="H1697" t="s">
        <v>43697</v>
      </c>
      <c r="Q1697" t="s">
        <v>33</v>
      </c>
      <c r="AA1697" t="s">
        <v>34320</v>
      </c>
      <c r="AB1697" t="s">
        <v>34321</v>
      </c>
      <c r="AC1697" t="s">
        <v>34322</v>
      </c>
      <c r="AD1697">
        <v>-172776</v>
      </c>
      <c r="AE1697" t="s">
        <v>38</v>
      </c>
      <c r="AF1697">
        <v>98223</v>
      </c>
    </row>
    <row r="1698" spans="1:32" hidden="1" x14ac:dyDescent="0.25">
      <c r="A1698">
        <v>16469</v>
      </c>
      <c r="B1698" t="s">
        <v>2046</v>
      </c>
      <c r="C1698" t="s">
        <v>80</v>
      </c>
      <c r="F1698">
        <v>0</v>
      </c>
      <c r="G1698" t="s">
        <v>7886</v>
      </c>
      <c r="H1698" t="s">
        <v>43701</v>
      </c>
      <c r="Q1698" t="s">
        <v>33</v>
      </c>
      <c r="AA1698" t="s">
        <v>8674</v>
      </c>
      <c r="AB1698" t="s">
        <v>14203</v>
      </c>
      <c r="AC1698" t="s">
        <v>14200</v>
      </c>
      <c r="AD1698">
        <v>-161853</v>
      </c>
      <c r="AE1698" t="s">
        <v>38</v>
      </c>
      <c r="AF1698">
        <v>98801</v>
      </c>
    </row>
    <row r="1699" spans="1:32" hidden="1" x14ac:dyDescent="0.25">
      <c r="A1699">
        <v>8931</v>
      </c>
      <c r="B1699" t="s">
        <v>739</v>
      </c>
      <c r="C1699" t="s">
        <v>686</v>
      </c>
      <c r="F1699">
        <v>0</v>
      </c>
      <c r="H1699" t="s">
        <v>43697</v>
      </c>
      <c r="Q1699" t="s">
        <v>33</v>
      </c>
      <c r="AA1699" t="s">
        <v>30404</v>
      </c>
      <c r="AB1699" t="s">
        <v>30405</v>
      </c>
      <c r="AC1699" t="s">
        <v>30391</v>
      </c>
      <c r="AD1699">
        <v>-161500</v>
      </c>
    </row>
    <row r="1700" spans="1:32" hidden="1" x14ac:dyDescent="0.25">
      <c r="A1700">
        <v>14556</v>
      </c>
      <c r="B1700" t="s">
        <v>334</v>
      </c>
      <c r="C1700" t="s">
        <v>45</v>
      </c>
      <c r="F1700">
        <v>0</v>
      </c>
      <c r="G1700" t="s">
        <v>1838</v>
      </c>
      <c r="H1700" t="s">
        <v>43699</v>
      </c>
      <c r="Q1700" t="s">
        <v>33</v>
      </c>
      <c r="AA1700" t="s">
        <v>1839</v>
      </c>
      <c r="AB1700" t="s">
        <v>1840</v>
      </c>
      <c r="AC1700" t="s">
        <v>1841</v>
      </c>
      <c r="AD1700">
        <v>-170650</v>
      </c>
    </row>
    <row r="1701" spans="1:32" ht="409.5" hidden="1" x14ac:dyDescent="0.25">
      <c r="A1701">
        <v>3871</v>
      </c>
      <c r="B1701" t="s">
        <v>489</v>
      </c>
      <c r="C1701" t="s">
        <v>45</v>
      </c>
      <c r="F1701">
        <v>0</v>
      </c>
      <c r="H1701" t="s">
        <v>43697</v>
      </c>
      <c r="Q1701" t="s">
        <v>33</v>
      </c>
      <c r="Z1701" t="s">
        <v>34</v>
      </c>
      <c r="AA1701" t="s">
        <v>22798</v>
      </c>
      <c r="AB1701" s="1" t="s">
        <v>22799</v>
      </c>
      <c r="AC1701" t="s">
        <v>22580</v>
      </c>
      <c r="AD1701">
        <v>-160795</v>
      </c>
      <c r="AE1701" t="s">
        <v>102</v>
      </c>
      <c r="AF1701">
        <v>97477</v>
      </c>
    </row>
    <row r="1702" spans="1:32" ht="409.5" x14ac:dyDescent="0.25">
      <c r="A1702">
        <v>11809</v>
      </c>
      <c r="B1702" t="s">
        <v>334</v>
      </c>
      <c r="C1702" t="s">
        <v>45</v>
      </c>
      <c r="F1702">
        <v>0</v>
      </c>
      <c r="G1702" t="s">
        <v>20250</v>
      </c>
      <c r="H1702" t="s">
        <v>43701</v>
      </c>
      <c r="Q1702" t="s">
        <v>33</v>
      </c>
      <c r="Z1702" t="s">
        <v>34</v>
      </c>
      <c r="AA1702" t="s">
        <v>22643</v>
      </c>
      <c r="AB1702" s="1" t="s">
        <v>24748</v>
      </c>
      <c r="AC1702" t="s">
        <v>24749</v>
      </c>
      <c r="AD1702">
        <v>-162053</v>
      </c>
      <c r="AE1702" t="s">
        <v>102</v>
      </c>
      <c r="AF1702">
        <v>97302</v>
      </c>
    </row>
    <row r="1703" spans="1:32" hidden="1" x14ac:dyDescent="0.25">
      <c r="A1703">
        <v>9700</v>
      </c>
      <c r="B1703" t="s">
        <v>1203</v>
      </c>
      <c r="C1703" t="s">
        <v>45</v>
      </c>
      <c r="F1703">
        <v>0</v>
      </c>
      <c r="H1703" t="s">
        <v>43697</v>
      </c>
      <c r="I1703">
        <v>0</v>
      </c>
      <c r="Q1703" t="s">
        <v>33</v>
      </c>
      <c r="X1703" t="s">
        <v>20954</v>
      </c>
      <c r="Y1703">
        <v>5</v>
      </c>
      <c r="Z1703" t="s">
        <v>34</v>
      </c>
      <c r="AA1703" t="s">
        <v>20955</v>
      </c>
      <c r="AB1703" t="s">
        <v>20956</v>
      </c>
      <c r="AC1703" t="s">
        <v>2406</v>
      </c>
      <c r="AD1703" t="s">
        <v>20957</v>
      </c>
      <c r="AE1703" t="s">
        <v>38</v>
      </c>
      <c r="AF1703">
        <v>98125</v>
      </c>
    </row>
    <row r="1704" spans="1:32" hidden="1" x14ac:dyDescent="0.25">
      <c r="A1704">
        <v>5604</v>
      </c>
      <c r="B1704" t="s">
        <v>334</v>
      </c>
      <c r="C1704" t="s">
        <v>45</v>
      </c>
      <c r="F1704">
        <v>0</v>
      </c>
      <c r="H1704" t="s">
        <v>43697</v>
      </c>
      <c r="Q1704" t="s">
        <v>8498</v>
      </c>
      <c r="AD1704">
        <v>-171080</v>
      </c>
    </row>
    <row r="1705" spans="1:32" ht="409.5" hidden="1" x14ac:dyDescent="0.25">
      <c r="A1705">
        <v>9234</v>
      </c>
      <c r="B1705" t="s">
        <v>334</v>
      </c>
      <c r="C1705" t="s">
        <v>45</v>
      </c>
      <c r="F1705">
        <v>0</v>
      </c>
      <c r="H1705" t="s">
        <v>43697</v>
      </c>
      <c r="Q1705" t="s">
        <v>63</v>
      </c>
      <c r="Y1705">
        <v>30</v>
      </c>
      <c r="Z1705" t="s">
        <v>34</v>
      </c>
      <c r="AA1705" t="s">
        <v>42510</v>
      </c>
      <c r="AB1705" s="1" t="s">
        <v>42511</v>
      </c>
      <c r="AC1705" t="s">
        <v>9572</v>
      </c>
      <c r="AD1705">
        <v>-162283</v>
      </c>
      <c r="AE1705" t="s">
        <v>38</v>
      </c>
      <c r="AF1705">
        <v>98404</v>
      </c>
    </row>
    <row r="1706" spans="1:32" x14ac:dyDescent="0.25">
      <c r="A1706">
        <v>17799</v>
      </c>
      <c r="B1706" t="s">
        <v>178</v>
      </c>
      <c r="F1706">
        <v>0</v>
      </c>
      <c r="G1706" t="s">
        <v>20250</v>
      </c>
      <c r="H1706" t="s">
        <v>43701</v>
      </c>
      <c r="I1706">
        <v>0</v>
      </c>
      <c r="Q1706" t="s">
        <v>33</v>
      </c>
      <c r="Z1706" t="s">
        <v>34</v>
      </c>
      <c r="AA1706" t="s">
        <v>21697</v>
      </c>
      <c r="AB1706" t="s">
        <v>21698</v>
      </c>
      <c r="AC1706" t="s">
        <v>21698</v>
      </c>
      <c r="AD1706" t="s">
        <v>21699</v>
      </c>
      <c r="AE1706" t="s">
        <v>102</v>
      </c>
      <c r="AF1706">
        <v>97914</v>
      </c>
    </row>
    <row r="1707" spans="1:32" hidden="1" x14ac:dyDescent="0.25">
      <c r="A1707">
        <v>10727</v>
      </c>
      <c r="B1707" t="s">
        <v>124</v>
      </c>
      <c r="C1707" t="s">
        <v>45</v>
      </c>
      <c r="F1707">
        <v>0</v>
      </c>
      <c r="H1707" t="s">
        <v>43697</v>
      </c>
      <c r="Q1707" t="s">
        <v>33</v>
      </c>
      <c r="Z1707" t="s">
        <v>34</v>
      </c>
      <c r="AA1707" t="s">
        <v>1852</v>
      </c>
      <c r="AB1707" t="s">
        <v>1853</v>
      </c>
      <c r="AC1707" t="s">
        <v>1854</v>
      </c>
      <c r="AD1707">
        <v>-163334</v>
      </c>
    </row>
    <row r="1708" spans="1:32" hidden="1" x14ac:dyDescent="0.25">
      <c r="A1708">
        <v>16830</v>
      </c>
      <c r="B1708" t="s">
        <v>178</v>
      </c>
      <c r="F1708">
        <v>0</v>
      </c>
      <c r="G1708" t="s">
        <v>20651</v>
      </c>
      <c r="H1708" t="s">
        <v>43701</v>
      </c>
      <c r="I1708">
        <v>0</v>
      </c>
      <c r="Q1708" t="s">
        <v>33</v>
      </c>
      <c r="Z1708" t="s">
        <v>34</v>
      </c>
      <c r="AA1708" t="s">
        <v>20652</v>
      </c>
      <c r="AB1708" t="s">
        <v>20653</v>
      </c>
      <c r="AC1708" t="s">
        <v>20654</v>
      </c>
      <c r="AD1708" t="s">
        <v>20655</v>
      </c>
      <c r="AE1708" t="s">
        <v>38</v>
      </c>
      <c r="AF1708">
        <v>98837</v>
      </c>
    </row>
    <row r="1709" spans="1:32" ht="409.5" hidden="1" x14ac:dyDescent="0.25">
      <c r="A1709">
        <v>16545</v>
      </c>
      <c r="B1709" t="s">
        <v>489</v>
      </c>
      <c r="C1709" t="s">
        <v>45</v>
      </c>
      <c r="F1709">
        <v>0</v>
      </c>
      <c r="H1709" t="s">
        <v>43697</v>
      </c>
      <c r="Q1709" t="s">
        <v>63</v>
      </c>
      <c r="Z1709" t="s">
        <v>34</v>
      </c>
      <c r="AA1709" t="s">
        <v>42573</v>
      </c>
      <c r="AB1709" s="1" t="s">
        <v>42574</v>
      </c>
      <c r="AC1709" t="s">
        <v>42575</v>
      </c>
      <c r="AD1709">
        <v>-172773</v>
      </c>
    </row>
    <row r="1710" spans="1:32" hidden="1" x14ac:dyDescent="0.25">
      <c r="A1710">
        <v>16668</v>
      </c>
      <c r="B1710" t="s">
        <v>2046</v>
      </c>
      <c r="C1710" t="s">
        <v>80</v>
      </c>
      <c r="F1710">
        <v>0</v>
      </c>
      <c r="G1710" t="s">
        <v>11545</v>
      </c>
      <c r="H1710" t="s">
        <v>43701</v>
      </c>
      <c r="Q1710" t="s">
        <v>33</v>
      </c>
      <c r="AA1710" t="s">
        <v>13004</v>
      </c>
      <c r="AB1710" t="s">
        <v>13005</v>
      </c>
      <c r="AC1710" t="s">
        <v>13006</v>
      </c>
      <c r="AD1710">
        <v>-171905</v>
      </c>
      <c r="AE1710" t="s">
        <v>38</v>
      </c>
      <c r="AF1710">
        <v>98366</v>
      </c>
    </row>
    <row r="1711" spans="1:32" hidden="1" x14ac:dyDescent="0.25">
      <c r="A1711">
        <v>2027</v>
      </c>
      <c r="B1711" t="s">
        <v>489</v>
      </c>
      <c r="C1711" t="s">
        <v>45</v>
      </c>
      <c r="F1711">
        <v>0</v>
      </c>
      <c r="H1711" t="s">
        <v>43697</v>
      </c>
      <c r="Q1711" t="s">
        <v>33</v>
      </c>
      <c r="Z1711" t="s">
        <v>34</v>
      </c>
      <c r="AA1711" t="s">
        <v>17662</v>
      </c>
      <c r="AB1711" t="s">
        <v>17663</v>
      </c>
      <c r="AC1711" t="s">
        <v>17664</v>
      </c>
      <c r="AD1711">
        <v>-172384</v>
      </c>
    </row>
    <row r="1712" spans="1:32" hidden="1" x14ac:dyDescent="0.25">
      <c r="A1712">
        <v>1475</v>
      </c>
      <c r="B1712" t="s">
        <v>1203</v>
      </c>
      <c r="C1712" t="s">
        <v>45</v>
      </c>
      <c r="F1712">
        <v>0</v>
      </c>
      <c r="H1712" t="s">
        <v>43697</v>
      </c>
      <c r="I1712">
        <v>0</v>
      </c>
      <c r="Q1712" t="s">
        <v>33</v>
      </c>
      <c r="Z1712" t="s">
        <v>34</v>
      </c>
      <c r="AA1712" t="s">
        <v>20925</v>
      </c>
      <c r="AB1712" t="s">
        <v>20926</v>
      </c>
      <c r="AC1712" t="s">
        <v>2406</v>
      </c>
      <c r="AD1712" t="s">
        <v>20927</v>
      </c>
      <c r="AE1712" t="s">
        <v>38</v>
      </c>
      <c r="AF1712">
        <v>98366</v>
      </c>
    </row>
    <row r="1713" spans="1:32" ht="409.5" hidden="1" x14ac:dyDescent="0.25">
      <c r="A1713">
        <v>12869</v>
      </c>
      <c r="B1713" t="s">
        <v>489</v>
      </c>
      <c r="C1713" t="s">
        <v>45</v>
      </c>
      <c r="F1713">
        <v>0</v>
      </c>
      <c r="H1713" t="s">
        <v>43697</v>
      </c>
      <c r="P1713" t="s">
        <v>38813</v>
      </c>
      <c r="Q1713" t="s">
        <v>33</v>
      </c>
      <c r="Y1713">
        <v>15</v>
      </c>
      <c r="Z1713" t="s">
        <v>34</v>
      </c>
      <c r="AA1713" t="s">
        <v>38814</v>
      </c>
      <c r="AB1713" s="1" t="s">
        <v>38815</v>
      </c>
      <c r="AC1713" t="s">
        <v>38816</v>
      </c>
      <c r="AD1713">
        <v>-180861</v>
      </c>
      <c r="AE1713" t="s">
        <v>38</v>
      </c>
      <c r="AF1713">
        <v>98503</v>
      </c>
    </row>
    <row r="1714" spans="1:32" hidden="1" x14ac:dyDescent="0.25">
      <c r="A1714">
        <v>11311</v>
      </c>
      <c r="B1714" t="s">
        <v>68</v>
      </c>
      <c r="C1714" t="s">
        <v>45</v>
      </c>
      <c r="F1714">
        <v>0</v>
      </c>
      <c r="H1714" t="s">
        <v>43697</v>
      </c>
      <c r="Q1714" t="s">
        <v>33</v>
      </c>
      <c r="Y1714">
        <v>15</v>
      </c>
      <c r="Z1714" t="s">
        <v>34</v>
      </c>
      <c r="AA1714" t="s">
        <v>883</v>
      </c>
      <c r="AB1714" t="s">
        <v>884</v>
      </c>
      <c r="AC1714" t="s">
        <v>885</v>
      </c>
      <c r="AD1714">
        <v>-180878</v>
      </c>
    </row>
    <row r="1715" spans="1:32" ht="255" hidden="1" x14ac:dyDescent="0.25">
      <c r="A1715">
        <v>4092</v>
      </c>
      <c r="B1715" t="s">
        <v>230</v>
      </c>
      <c r="C1715" t="s">
        <v>45</v>
      </c>
      <c r="F1715">
        <v>0</v>
      </c>
      <c r="H1715" t="s">
        <v>43697</v>
      </c>
      <c r="Q1715" t="s">
        <v>33</v>
      </c>
      <c r="AA1715" t="s">
        <v>2026</v>
      </c>
      <c r="AB1715" s="1" t="s">
        <v>2027</v>
      </c>
      <c r="AC1715" t="s">
        <v>2028</v>
      </c>
      <c r="AD1715">
        <v>-172768</v>
      </c>
    </row>
    <row r="1716" spans="1:32" ht="409.5" hidden="1" x14ac:dyDescent="0.25">
      <c r="A1716">
        <v>19566</v>
      </c>
      <c r="B1716" t="s">
        <v>230</v>
      </c>
      <c r="C1716" t="s">
        <v>45</v>
      </c>
      <c r="F1716">
        <v>0</v>
      </c>
      <c r="H1716" t="s">
        <v>43697</v>
      </c>
      <c r="Q1716" t="s">
        <v>33</v>
      </c>
      <c r="Z1716" t="s">
        <v>34</v>
      </c>
      <c r="AA1716" t="s">
        <v>22317</v>
      </c>
      <c r="AB1716" s="1" t="s">
        <v>23348</v>
      </c>
      <c r="AC1716" t="s">
        <v>22580</v>
      </c>
      <c r="AD1716">
        <v>-172577</v>
      </c>
    </row>
    <row r="1717" spans="1:32" hidden="1" x14ac:dyDescent="0.25">
      <c r="A1717">
        <v>4272</v>
      </c>
      <c r="B1717" t="s">
        <v>685</v>
      </c>
      <c r="C1717" t="s">
        <v>686</v>
      </c>
      <c r="F1717">
        <v>0</v>
      </c>
      <c r="H1717" t="s">
        <v>43697</v>
      </c>
      <c r="I1717">
        <v>0</v>
      </c>
      <c r="Q1717" t="s">
        <v>33</v>
      </c>
      <c r="AA1717" t="s">
        <v>30469</v>
      </c>
      <c r="AB1717" t="s">
        <v>34459</v>
      </c>
      <c r="AC1717" t="s">
        <v>34436</v>
      </c>
      <c r="AD1717" t="s">
        <v>34460</v>
      </c>
    </row>
    <row r="1718" spans="1:32" hidden="1" x14ac:dyDescent="0.25">
      <c r="A1718">
        <v>19649</v>
      </c>
      <c r="B1718" t="s">
        <v>124</v>
      </c>
      <c r="C1718" t="s">
        <v>45</v>
      </c>
      <c r="F1718">
        <v>0</v>
      </c>
      <c r="H1718" t="s">
        <v>43697</v>
      </c>
      <c r="Q1718" t="s">
        <v>33</v>
      </c>
      <c r="Y1718">
        <v>15</v>
      </c>
      <c r="Z1718" t="s">
        <v>34</v>
      </c>
      <c r="AA1718" t="s">
        <v>28106</v>
      </c>
      <c r="AB1718" t="s">
        <v>28107</v>
      </c>
      <c r="AC1718" t="s">
        <v>28107</v>
      </c>
      <c r="AD1718">
        <v>-173362</v>
      </c>
    </row>
    <row r="1719" spans="1:32" hidden="1" x14ac:dyDescent="0.25">
      <c r="A1719">
        <v>14492</v>
      </c>
      <c r="B1719" t="s">
        <v>2046</v>
      </c>
      <c r="C1719" t="s">
        <v>80</v>
      </c>
      <c r="F1719">
        <v>0</v>
      </c>
      <c r="G1719" t="s">
        <v>11392</v>
      </c>
      <c r="H1719" t="s">
        <v>43701</v>
      </c>
      <c r="Q1719" t="s">
        <v>33</v>
      </c>
      <c r="AA1719" t="s">
        <v>11393</v>
      </c>
      <c r="AB1719" t="s">
        <v>11394</v>
      </c>
      <c r="AC1719" t="s">
        <v>11395</v>
      </c>
      <c r="AD1719">
        <v>-162899</v>
      </c>
      <c r="AE1719" t="s">
        <v>38</v>
      </c>
      <c r="AF1719">
        <v>98418</v>
      </c>
    </row>
    <row r="1720" spans="1:32" ht="409.5" hidden="1" x14ac:dyDescent="0.25">
      <c r="A1720">
        <v>4014</v>
      </c>
      <c r="B1720" t="s">
        <v>230</v>
      </c>
      <c r="C1720" t="s">
        <v>45</v>
      </c>
      <c r="F1720">
        <v>0</v>
      </c>
      <c r="H1720" t="s">
        <v>43697</v>
      </c>
      <c r="Q1720" t="s">
        <v>33</v>
      </c>
      <c r="Z1720" t="s">
        <v>34</v>
      </c>
      <c r="AA1720" t="s">
        <v>22856</v>
      </c>
      <c r="AB1720" s="1" t="s">
        <v>23318</v>
      </c>
      <c r="AC1720" t="s">
        <v>22580</v>
      </c>
      <c r="AD1720">
        <v>-172163</v>
      </c>
    </row>
    <row r="1721" spans="1:32" ht="409.5" hidden="1" x14ac:dyDescent="0.25">
      <c r="A1721">
        <v>16114</v>
      </c>
      <c r="B1721" t="s">
        <v>489</v>
      </c>
      <c r="C1721" t="s">
        <v>45</v>
      </c>
      <c r="F1721">
        <v>0</v>
      </c>
      <c r="H1721" t="s">
        <v>43697</v>
      </c>
      <c r="P1721" t="s">
        <v>612</v>
      </c>
      <c r="Q1721" t="s">
        <v>33</v>
      </c>
      <c r="Z1721" t="s">
        <v>34</v>
      </c>
      <c r="AA1721" t="s">
        <v>9244</v>
      </c>
      <c r="AB1721" s="1" t="s">
        <v>29059</v>
      </c>
      <c r="AC1721" t="s">
        <v>29060</v>
      </c>
      <c r="AD1721">
        <v>-172119</v>
      </c>
      <c r="AE1721" t="s">
        <v>38</v>
      </c>
      <c r="AF1721">
        <v>98188</v>
      </c>
    </row>
    <row r="1722" spans="1:32" ht="409.5" hidden="1" x14ac:dyDescent="0.25">
      <c r="A1722">
        <v>13345</v>
      </c>
      <c r="B1722" t="s">
        <v>230</v>
      </c>
      <c r="C1722" t="s">
        <v>45</v>
      </c>
      <c r="F1722">
        <v>0</v>
      </c>
      <c r="H1722" t="s">
        <v>43697</v>
      </c>
      <c r="Q1722" t="s">
        <v>1200</v>
      </c>
      <c r="Z1722" t="s">
        <v>34</v>
      </c>
      <c r="AA1722" t="s">
        <v>22959</v>
      </c>
      <c r="AB1722" s="1" t="s">
        <v>22981</v>
      </c>
      <c r="AC1722" t="s">
        <v>22580</v>
      </c>
      <c r="AD1722">
        <v>-162788</v>
      </c>
    </row>
    <row r="1723" spans="1:32" hidden="1" x14ac:dyDescent="0.25">
      <c r="A1723">
        <v>692</v>
      </c>
      <c r="B1723" t="s">
        <v>79</v>
      </c>
      <c r="C1723" t="s">
        <v>80</v>
      </c>
      <c r="F1723">
        <v>0</v>
      </c>
      <c r="G1723" t="s">
        <v>2466</v>
      </c>
      <c r="H1723" t="s">
        <v>43701</v>
      </c>
      <c r="Q1723" t="s">
        <v>33</v>
      </c>
      <c r="AA1723" t="s">
        <v>13951</v>
      </c>
      <c r="AB1723" t="s">
        <v>26824</v>
      </c>
      <c r="AC1723" t="s">
        <v>26824</v>
      </c>
      <c r="AD1723">
        <v>-180405</v>
      </c>
      <c r="AE1723" t="s">
        <v>38</v>
      </c>
      <c r="AF1723">
        <v>98371</v>
      </c>
    </row>
    <row r="1724" spans="1:32" ht="409.5" hidden="1" x14ac:dyDescent="0.25">
      <c r="A1724">
        <v>3267</v>
      </c>
      <c r="B1724" t="s">
        <v>30</v>
      </c>
      <c r="C1724" t="s">
        <v>31</v>
      </c>
      <c r="F1724">
        <v>0</v>
      </c>
      <c r="H1724" t="s">
        <v>43697</v>
      </c>
      <c r="I1724">
        <v>0</v>
      </c>
      <c r="Q1724" t="s">
        <v>33</v>
      </c>
      <c r="Z1724" t="s">
        <v>34</v>
      </c>
      <c r="AA1724" t="s">
        <v>41764</v>
      </c>
      <c r="AB1724" s="1" t="s">
        <v>41765</v>
      </c>
      <c r="AC1724" t="s">
        <v>41766</v>
      </c>
      <c r="AD1724" t="s">
        <v>41767</v>
      </c>
      <c r="AE1724" t="s">
        <v>38</v>
      </c>
      <c r="AF1724">
        <v>98110</v>
      </c>
    </row>
    <row r="1725" spans="1:32" hidden="1" x14ac:dyDescent="0.25">
      <c r="A1725">
        <v>13259</v>
      </c>
      <c r="B1725" t="s">
        <v>2046</v>
      </c>
      <c r="C1725" t="s">
        <v>80</v>
      </c>
      <c r="F1725">
        <v>0</v>
      </c>
      <c r="G1725" t="s">
        <v>5822</v>
      </c>
      <c r="H1725" t="s">
        <v>43701</v>
      </c>
      <c r="Q1725" t="s">
        <v>33</v>
      </c>
      <c r="AA1725" t="s">
        <v>11612</v>
      </c>
      <c r="AB1725" t="s">
        <v>11617</v>
      </c>
      <c r="AC1725" t="s">
        <v>11618</v>
      </c>
      <c r="AD1725">
        <v>-181019</v>
      </c>
      <c r="AE1725" t="s">
        <v>38</v>
      </c>
      <c r="AF1725">
        <v>98011</v>
      </c>
    </row>
    <row r="1726" spans="1:32" hidden="1" x14ac:dyDescent="0.25">
      <c r="A1726">
        <v>11315</v>
      </c>
      <c r="B1726" t="s">
        <v>489</v>
      </c>
      <c r="C1726" t="s">
        <v>45</v>
      </c>
      <c r="F1726">
        <v>0</v>
      </c>
      <c r="H1726" t="s">
        <v>43697</v>
      </c>
      <c r="Q1726" t="s">
        <v>33</v>
      </c>
      <c r="Y1726">
        <v>15</v>
      </c>
      <c r="Z1726" t="s">
        <v>34</v>
      </c>
      <c r="AA1726" t="s">
        <v>43537</v>
      </c>
      <c r="AB1726" t="s">
        <v>43538</v>
      </c>
      <c r="AC1726" t="s">
        <v>43539</v>
      </c>
      <c r="AD1726">
        <v>-173293</v>
      </c>
      <c r="AE1726" t="s">
        <v>38</v>
      </c>
      <c r="AF1726">
        <v>98005</v>
      </c>
    </row>
    <row r="1727" spans="1:32" ht="409.5" hidden="1" x14ac:dyDescent="0.25">
      <c r="A1727">
        <v>16435</v>
      </c>
      <c r="B1727" t="s">
        <v>2046</v>
      </c>
      <c r="C1727" t="s">
        <v>80</v>
      </c>
      <c r="F1727">
        <v>0</v>
      </c>
      <c r="G1727" t="s">
        <v>6889</v>
      </c>
      <c r="H1727" t="s">
        <v>43701</v>
      </c>
      <c r="Q1727" t="s">
        <v>33</v>
      </c>
      <c r="AA1727" t="s">
        <v>8693</v>
      </c>
      <c r="AB1727" s="1" t="s">
        <v>16498</v>
      </c>
      <c r="AC1727" t="s">
        <v>16499</v>
      </c>
      <c r="AD1727">
        <v>-161893</v>
      </c>
      <c r="AE1727" t="s">
        <v>38</v>
      </c>
      <c r="AF1727">
        <v>98027</v>
      </c>
    </row>
    <row r="1728" spans="1:32" ht="409.5" hidden="1" x14ac:dyDescent="0.25">
      <c r="A1728">
        <v>2984</v>
      </c>
      <c r="B1728" t="s">
        <v>230</v>
      </c>
      <c r="C1728" t="s">
        <v>45</v>
      </c>
      <c r="F1728">
        <v>0</v>
      </c>
      <c r="H1728" t="s">
        <v>43697</v>
      </c>
      <c r="Q1728" t="s">
        <v>33</v>
      </c>
      <c r="Z1728" t="s">
        <v>34</v>
      </c>
      <c r="AA1728" t="s">
        <v>22968</v>
      </c>
      <c r="AB1728" s="1" t="s">
        <v>23065</v>
      </c>
      <c r="AC1728" t="s">
        <v>22580</v>
      </c>
      <c r="AD1728">
        <v>-163573</v>
      </c>
    </row>
    <row r="1729" spans="1:32" ht="409.5" hidden="1" x14ac:dyDescent="0.25">
      <c r="A1729">
        <v>19642</v>
      </c>
      <c r="B1729" t="s">
        <v>164</v>
      </c>
      <c r="C1729" t="s">
        <v>165</v>
      </c>
      <c r="F1729">
        <v>0</v>
      </c>
      <c r="G1729" t="s">
        <v>15856</v>
      </c>
      <c r="H1729" t="s">
        <v>43701</v>
      </c>
      <c r="Q1729" t="s">
        <v>33</v>
      </c>
      <c r="AA1729" t="s">
        <v>40577</v>
      </c>
      <c r="AB1729" s="1" t="s">
        <v>40578</v>
      </c>
      <c r="AC1729" t="s">
        <v>40579</v>
      </c>
      <c r="AD1729">
        <v>-162741</v>
      </c>
      <c r="AE1729" t="s">
        <v>38</v>
      </c>
      <c r="AF1729">
        <v>98366</v>
      </c>
    </row>
    <row r="1730" spans="1:32" hidden="1" x14ac:dyDescent="0.25">
      <c r="A1730">
        <v>1424</v>
      </c>
      <c r="B1730" t="s">
        <v>124</v>
      </c>
      <c r="C1730" t="s">
        <v>45</v>
      </c>
      <c r="F1730">
        <v>0</v>
      </c>
      <c r="H1730" t="s">
        <v>43697</v>
      </c>
      <c r="Q1730" t="s">
        <v>63</v>
      </c>
      <c r="Z1730" t="s">
        <v>34</v>
      </c>
      <c r="AA1730" t="s">
        <v>18261</v>
      </c>
      <c r="AB1730" t="s">
        <v>18262</v>
      </c>
      <c r="AC1730" t="s">
        <v>18263</v>
      </c>
      <c r="AD1730">
        <v>-171451</v>
      </c>
    </row>
    <row r="1731" spans="1:32" hidden="1" x14ac:dyDescent="0.25">
      <c r="A1731">
        <v>16665</v>
      </c>
      <c r="B1731" t="s">
        <v>124</v>
      </c>
      <c r="C1731" t="s">
        <v>45</v>
      </c>
      <c r="F1731">
        <v>0</v>
      </c>
      <c r="H1731" t="s">
        <v>43697</v>
      </c>
      <c r="I1731">
        <v>0</v>
      </c>
      <c r="Q1731" t="s">
        <v>33</v>
      </c>
      <c r="AA1731" t="s">
        <v>28388</v>
      </c>
      <c r="AB1731" t="s">
        <v>28389</v>
      </c>
      <c r="AC1731" t="s">
        <v>28390</v>
      </c>
      <c r="AD1731" t="s">
        <v>28391</v>
      </c>
      <c r="AE1731" t="s">
        <v>38</v>
      </c>
      <c r="AF1731">
        <v>98168</v>
      </c>
    </row>
    <row r="1732" spans="1:32" hidden="1" x14ac:dyDescent="0.25">
      <c r="A1732">
        <v>14053</v>
      </c>
      <c r="B1732" t="s">
        <v>79</v>
      </c>
      <c r="C1732" t="s">
        <v>80</v>
      </c>
      <c r="F1732">
        <v>0</v>
      </c>
      <c r="G1732" t="s">
        <v>10116</v>
      </c>
      <c r="H1732" t="s">
        <v>43701</v>
      </c>
      <c r="Q1732" t="s">
        <v>33</v>
      </c>
      <c r="AA1732" t="s">
        <v>10117</v>
      </c>
      <c r="AB1732" t="s">
        <v>27148</v>
      </c>
      <c r="AC1732" t="s">
        <v>27149</v>
      </c>
      <c r="AD1732">
        <v>-171309</v>
      </c>
      <c r="AE1732" t="s">
        <v>38</v>
      </c>
      <c r="AF1732">
        <v>98501</v>
      </c>
    </row>
    <row r="1733" spans="1:32" hidden="1" x14ac:dyDescent="0.25">
      <c r="A1733">
        <v>11926</v>
      </c>
      <c r="B1733" t="s">
        <v>685</v>
      </c>
      <c r="C1733" t="s">
        <v>686</v>
      </c>
      <c r="F1733">
        <v>0</v>
      </c>
      <c r="G1733" t="s">
        <v>3219</v>
      </c>
      <c r="H1733" t="s">
        <v>43701</v>
      </c>
      <c r="I1733">
        <v>0</v>
      </c>
      <c r="Q1733" t="s">
        <v>33</v>
      </c>
      <c r="AA1733" t="s">
        <v>3255</v>
      </c>
      <c r="AB1733" t="s">
        <v>34953</v>
      </c>
      <c r="AC1733" t="s">
        <v>34951</v>
      </c>
      <c r="AD1733" t="s">
        <v>34954</v>
      </c>
    </row>
    <row r="1734" spans="1:32" hidden="1" x14ac:dyDescent="0.25">
      <c r="A1734">
        <v>19277</v>
      </c>
      <c r="B1734" t="s">
        <v>677</v>
      </c>
      <c r="C1734" t="s">
        <v>80</v>
      </c>
      <c r="F1734">
        <v>0</v>
      </c>
      <c r="G1734" t="s">
        <v>8045</v>
      </c>
      <c r="H1734" t="s">
        <v>43701</v>
      </c>
      <c r="Q1734" t="s">
        <v>33</v>
      </c>
      <c r="AA1734" t="s">
        <v>8046</v>
      </c>
      <c r="AB1734" t="s">
        <v>12321</v>
      </c>
      <c r="AC1734" t="s">
        <v>12322</v>
      </c>
      <c r="AD1734">
        <v>-160371</v>
      </c>
      <c r="AE1734" t="s">
        <v>38</v>
      </c>
      <c r="AF1734">
        <v>98226</v>
      </c>
    </row>
    <row r="1735" spans="1:32" hidden="1" x14ac:dyDescent="0.25">
      <c r="A1735">
        <v>6664</v>
      </c>
      <c r="B1735" t="s">
        <v>2046</v>
      </c>
      <c r="C1735" t="s">
        <v>80</v>
      </c>
      <c r="F1735">
        <v>0</v>
      </c>
      <c r="G1735" t="s">
        <v>3554</v>
      </c>
      <c r="H1735" t="s">
        <v>43701</v>
      </c>
      <c r="Q1735" t="s">
        <v>33</v>
      </c>
      <c r="AA1735" t="s">
        <v>7391</v>
      </c>
      <c r="AB1735" t="s">
        <v>12931</v>
      </c>
      <c r="AC1735" t="s">
        <v>12932</v>
      </c>
      <c r="AD1735">
        <v>-162242</v>
      </c>
      <c r="AE1735" t="s">
        <v>38</v>
      </c>
      <c r="AF1735">
        <v>98390</v>
      </c>
    </row>
    <row r="1736" spans="1:32" hidden="1" x14ac:dyDescent="0.25">
      <c r="A1736">
        <v>2002</v>
      </c>
      <c r="B1736" t="s">
        <v>677</v>
      </c>
      <c r="C1736" t="s">
        <v>80</v>
      </c>
      <c r="F1736">
        <v>0</v>
      </c>
      <c r="G1736" t="s">
        <v>13339</v>
      </c>
      <c r="H1736" t="s">
        <v>43701</v>
      </c>
      <c r="Q1736" t="s">
        <v>33</v>
      </c>
      <c r="AA1736" t="s">
        <v>13340</v>
      </c>
      <c r="AB1736" t="s">
        <v>13341</v>
      </c>
      <c r="AC1736" t="s">
        <v>13342</v>
      </c>
      <c r="AD1736">
        <v>-160974</v>
      </c>
      <c r="AE1736" t="s">
        <v>38</v>
      </c>
      <c r="AF1736">
        <v>98371</v>
      </c>
    </row>
    <row r="1737" spans="1:32" hidden="1" x14ac:dyDescent="0.25">
      <c r="A1737">
        <v>18841</v>
      </c>
      <c r="B1737" t="s">
        <v>677</v>
      </c>
      <c r="C1737" t="s">
        <v>80</v>
      </c>
      <c r="F1737">
        <v>0</v>
      </c>
      <c r="G1737" t="s">
        <v>43702</v>
      </c>
      <c r="H1737" t="s">
        <v>43701</v>
      </c>
      <c r="I1737">
        <v>0</v>
      </c>
      <c r="Q1737" t="s">
        <v>33</v>
      </c>
      <c r="AA1737" t="s">
        <v>13057</v>
      </c>
      <c r="AB1737" t="s">
        <v>14335</v>
      </c>
      <c r="AC1737" t="s">
        <v>14333</v>
      </c>
      <c r="AD1737" t="s">
        <v>14336</v>
      </c>
      <c r="AE1737" t="s">
        <v>38</v>
      </c>
      <c r="AF1737">
        <v>98501</v>
      </c>
    </row>
    <row r="1738" spans="1:32" ht="409.5" hidden="1" x14ac:dyDescent="0.25">
      <c r="A1738">
        <v>19414</v>
      </c>
      <c r="B1738" t="s">
        <v>1382</v>
      </c>
      <c r="C1738" t="s">
        <v>45</v>
      </c>
      <c r="F1738">
        <v>0</v>
      </c>
      <c r="H1738" t="s">
        <v>43697</v>
      </c>
      <c r="I1738">
        <v>0</v>
      </c>
      <c r="Q1738" t="s">
        <v>33</v>
      </c>
      <c r="Z1738" t="s">
        <v>34</v>
      </c>
      <c r="AA1738" t="s">
        <v>22681</v>
      </c>
      <c r="AB1738" s="1" t="s">
        <v>23825</v>
      </c>
      <c r="AC1738" t="s">
        <v>23740</v>
      </c>
      <c r="AD1738" t="s">
        <v>23826</v>
      </c>
      <c r="AE1738" t="s">
        <v>102</v>
      </c>
      <c r="AF1738">
        <v>97302</v>
      </c>
    </row>
    <row r="1739" spans="1:32" ht="409.5" hidden="1" x14ac:dyDescent="0.25">
      <c r="A1739">
        <v>3449</v>
      </c>
      <c r="B1739" t="s">
        <v>164</v>
      </c>
      <c r="C1739" t="s">
        <v>165</v>
      </c>
      <c r="F1739">
        <v>0</v>
      </c>
      <c r="H1739" t="s">
        <v>43697</v>
      </c>
      <c r="P1739" t="s">
        <v>465</v>
      </c>
      <c r="Q1739" t="s">
        <v>33</v>
      </c>
      <c r="Y1739">
        <v>15</v>
      </c>
      <c r="Z1739" t="s">
        <v>34</v>
      </c>
      <c r="AA1739" t="s">
        <v>2353</v>
      </c>
      <c r="AB1739" s="1" t="s">
        <v>5479</v>
      </c>
      <c r="AC1739" t="s">
        <v>5480</v>
      </c>
      <c r="AD1739">
        <v>-172247</v>
      </c>
    </row>
    <row r="1740" spans="1:32" hidden="1" x14ac:dyDescent="0.25">
      <c r="A1740">
        <v>10473</v>
      </c>
      <c r="B1740" t="s">
        <v>685</v>
      </c>
      <c r="C1740" t="s">
        <v>686</v>
      </c>
      <c r="F1740">
        <v>0</v>
      </c>
      <c r="G1740" t="s">
        <v>3219</v>
      </c>
      <c r="H1740" t="s">
        <v>43701</v>
      </c>
      <c r="Q1740" t="s">
        <v>33</v>
      </c>
      <c r="AA1740" t="s">
        <v>32824</v>
      </c>
      <c r="AB1740" t="s">
        <v>34275</v>
      </c>
      <c r="AC1740" t="s">
        <v>34271</v>
      </c>
      <c r="AD1740">
        <v>-173014</v>
      </c>
      <c r="AE1740" t="s">
        <v>38</v>
      </c>
      <c r="AF1740">
        <v>98409</v>
      </c>
    </row>
    <row r="1741" spans="1:32" ht="409.5" hidden="1" x14ac:dyDescent="0.25">
      <c r="A1741">
        <v>18720</v>
      </c>
      <c r="B1741" t="s">
        <v>489</v>
      </c>
      <c r="C1741" t="s">
        <v>45</v>
      </c>
      <c r="F1741">
        <v>0</v>
      </c>
      <c r="H1741" t="s">
        <v>43697</v>
      </c>
      <c r="Q1741" t="s">
        <v>63</v>
      </c>
      <c r="Z1741" t="s">
        <v>34</v>
      </c>
      <c r="AA1741" t="s">
        <v>3195</v>
      </c>
      <c r="AB1741" s="1" t="s">
        <v>9446</v>
      </c>
      <c r="AC1741" t="s">
        <v>9447</v>
      </c>
      <c r="AD1741">
        <v>-180556</v>
      </c>
    </row>
    <row r="1742" spans="1:32" hidden="1" x14ac:dyDescent="0.25">
      <c r="A1742">
        <v>10421</v>
      </c>
      <c r="B1742" t="s">
        <v>677</v>
      </c>
      <c r="C1742" t="s">
        <v>80</v>
      </c>
      <c r="F1742">
        <v>0</v>
      </c>
      <c r="G1742" t="s">
        <v>789</v>
      </c>
      <c r="H1742" t="s">
        <v>43701</v>
      </c>
      <c r="I1742">
        <v>0</v>
      </c>
      <c r="Q1742" t="s">
        <v>33</v>
      </c>
      <c r="AA1742" t="s">
        <v>790</v>
      </c>
      <c r="AB1742" t="s">
        <v>25815</v>
      </c>
      <c r="AC1742" t="s">
        <v>25816</v>
      </c>
      <c r="AD1742" t="s">
        <v>25817</v>
      </c>
      <c r="AE1742" t="s">
        <v>38</v>
      </c>
      <c r="AF1742">
        <v>98326</v>
      </c>
    </row>
    <row r="1743" spans="1:32" hidden="1" x14ac:dyDescent="0.25">
      <c r="A1743">
        <v>4815</v>
      </c>
      <c r="B1743" t="s">
        <v>96</v>
      </c>
      <c r="C1743" t="s">
        <v>97</v>
      </c>
      <c r="F1743">
        <v>0</v>
      </c>
      <c r="G1743" t="s">
        <v>31174</v>
      </c>
      <c r="H1743" t="s">
        <v>43701</v>
      </c>
      <c r="I1743">
        <v>0</v>
      </c>
      <c r="Q1743" t="s">
        <v>33</v>
      </c>
      <c r="Z1743" t="s">
        <v>34</v>
      </c>
      <c r="AA1743" t="s">
        <v>38770</v>
      </c>
      <c r="AB1743" t="s">
        <v>38782</v>
      </c>
      <c r="AC1743" t="s">
        <v>38783</v>
      </c>
      <c r="AD1743" t="s">
        <v>38784</v>
      </c>
    </row>
    <row r="1744" spans="1:32" hidden="1" x14ac:dyDescent="0.25">
      <c r="A1744">
        <v>13339</v>
      </c>
      <c r="F1744">
        <v>0</v>
      </c>
      <c r="H1744" t="s">
        <v>43697</v>
      </c>
      <c r="Y1744">
        <v>30</v>
      </c>
      <c r="Z1744" t="s">
        <v>34</v>
      </c>
      <c r="AA1744" t="s">
        <v>9944</v>
      </c>
      <c r="AB1744" t="s">
        <v>18660</v>
      </c>
      <c r="AC1744" t="s">
        <v>18661</v>
      </c>
      <c r="AD1744">
        <v>-170358</v>
      </c>
      <c r="AE1744" t="s">
        <v>38</v>
      </c>
      <c r="AF1744">
        <v>98040</v>
      </c>
    </row>
    <row r="1745" spans="1:32" hidden="1" x14ac:dyDescent="0.25">
      <c r="A1745">
        <v>7283</v>
      </c>
      <c r="B1745" t="s">
        <v>2046</v>
      </c>
      <c r="C1745" t="s">
        <v>80</v>
      </c>
      <c r="F1745">
        <v>0</v>
      </c>
      <c r="G1745" t="s">
        <v>7379</v>
      </c>
      <c r="H1745" t="s">
        <v>43701</v>
      </c>
      <c r="I1745">
        <v>0</v>
      </c>
      <c r="Q1745" t="s">
        <v>33</v>
      </c>
      <c r="AA1745" t="s">
        <v>7380</v>
      </c>
      <c r="AB1745" t="s">
        <v>7381</v>
      </c>
      <c r="AC1745" t="s">
        <v>7382</v>
      </c>
      <c r="AD1745" t="s">
        <v>7383</v>
      </c>
      <c r="AE1745" t="s">
        <v>38</v>
      </c>
      <c r="AF1745">
        <v>98056</v>
      </c>
    </row>
    <row r="1746" spans="1:32" hidden="1" x14ac:dyDescent="0.25">
      <c r="A1746">
        <v>10249</v>
      </c>
      <c r="B1746" t="s">
        <v>276</v>
      </c>
      <c r="C1746" t="s">
        <v>45</v>
      </c>
      <c r="F1746">
        <v>0</v>
      </c>
      <c r="H1746" t="s">
        <v>43697</v>
      </c>
      <c r="I1746">
        <v>0</v>
      </c>
      <c r="Q1746" t="s">
        <v>33</v>
      </c>
      <c r="AA1746" t="s">
        <v>1745</v>
      </c>
      <c r="AB1746" t="s">
        <v>1746</v>
      </c>
      <c r="AC1746" t="s">
        <v>1747</v>
      </c>
      <c r="AD1746" t="s">
        <v>1748</v>
      </c>
    </row>
    <row r="1747" spans="1:32" hidden="1" x14ac:dyDescent="0.25">
      <c r="A1747">
        <v>15317</v>
      </c>
      <c r="B1747" t="s">
        <v>685</v>
      </c>
      <c r="C1747" t="s">
        <v>686</v>
      </c>
      <c r="F1747">
        <v>0</v>
      </c>
      <c r="G1747" t="s">
        <v>5901</v>
      </c>
      <c r="H1747" t="s">
        <v>43701</v>
      </c>
      <c r="I1747">
        <v>0</v>
      </c>
      <c r="Q1747" t="s">
        <v>33</v>
      </c>
      <c r="AA1747" t="s">
        <v>29256</v>
      </c>
      <c r="AB1747" t="s">
        <v>33530</v>
      </c>
      <c r="AC1747" t="s">
        <v>33506</v>
      </c>
      <c r="AD1747" t="s">
        <v>33531</v>
      </c>
      <c r="AE1747" t="s">
        <v>38</v>
      </c>
      <c r="AF1747">
        <v>98504</v>
      </c>
    </row>
    <row r="1748" spans="1:32" hidden="1" x14ac:dyDescent="0.25">
      <c r="A1748">
        <v>12975</v>
      </c>
      <c r="B1748" t="s">
        <v>677</v>
      </c>
      <c r="C1748" t="s">
        <v>80</v>
      </c>
      <c r="F1748">
        <v>0</v>
      </c>
      <c r="G1748" t="s">
        <v>13067</v>
      </c>
      <c r="H1748" t="s">
        <v>43698</v>
      </c>
      <c r="Q1748" t="s">
        <v>33</v>
      </c>
      <c r="AA1748" t="s">
        <v>13068</v>
      </c>
      <c r="AB1748" t="s">
        <v>13069</v>
      </c>
      <c r="AC1748" t="s">
        <v>13070</v>
      </c>
      <c r="AD1748">
        <v>-160961</v>
      </c>
      <c r="AE1748" t="s">
        <v>13071</v>
      </c>
    </row>
    <row r="1749" spans="1:32" hidden="1" x14ac:dyDescent="0.25">
      <c r="A1749">
        <v>4015</v>
      </c>
      <c r="B1749" t="s">
        <v>739</v>
      </c>
      <c r="C1749" t="s">
        <v>686</v>
      </c>
      <c r="F1749">
        <v>0</v>
      </c>
      <c r="G1749" t="s">
        <v>3554</v>
      </c>
      <c r="H1749" t="s">
        <v>43701</v>
      </c>
      <c r="I1749">
        <v>0</v>
      </c>
      <c r="Q1749" t="s">
        <v>33</v>
      </c>
      <c r="Z1749" t="s">
        <v>34</v>
      </c>
      <c r="AA1749" t="s">
        <v>3555</v>
      </c>
      <c r="AB1749" t="s">
        <v>3556</v>
      </c>
      <c r="AC1749" t="s">
        <v>3557</v>
      </c>
      <c r="AD1749" t="s">
        <v>3558</v>
      </c>
      <c r="AE1749" t="s">
        <v>38</v>
      </c>
      <c r="AF1749">
        <v>98390</v>
      </c>
    </row>
    <row r="1750" spans="1:32" ht="409.5" hidden="1" x14ac:dyDescent="0.25">
      <c r="A1750">
        <v>4977</v>
      </c>
      <c r="B1750" t="s">
        <v>230</v>
      </c>
      <c r="C1750" t="s">
        <v>45</v>
      </c>
      <c r="F1750">
        <v>0</v>
      </c>
      <c r="H1750" t="s">
        <v>43697</v>
      </c>
      <c r="Q1750" t="s">
        <v>33</v>
      </c>
      <c r="Y1750">
        <v>15</v>
      </c>
      <c r="Z1750" t="s">
        <v>34</v>
      </c>
      <c r="AA1750" t="s">
        <v>22651</v>
      </c>
      <c r="AB1750" s="1" t="s">
        <v>23393</v>
      </c>
      <c r="AC1750" t="s">
        <v>22580</v>
      </c>
      <c r="AD1750">
        <v>-173171</v>
      </c>
    </row>
    <row r="1751" spans="1:32" ht="409.5" hidden="1" x14ac:dyDescent="0.25">
      <c r="A1751">
        <v>13728</v>
      </c>
      <c r="B1751" t="s">
        <v>17015</v>
      </c>
      <c r="C1751" t="s">
        <v>45</v>
      </c>
      <c r="F1751">
        <v>0</v>
      </c>
      <c r="G1751" t="s">
        <v>43338</v>
      </c>
      <c r="H1751" t="s">
        <v>43701</v>
      </c>
      <c r="I1751">
        <v>0</v>
      </c>
      <c r="Q1751" t="s">
        <v>33</v>
      </c>
      <c r="AA1751" t="s">
        <v>43339</v>
      </c>
      <c r="AB1751" s="1" t="s">
        <v>43340</v>
      </c>
      <c r="AC1751" t="s">
        <v>43341</v>
      </c>
      <c r="AD1751" t="s">
        <v>43342</v>
      </c>
    </row>
    <row r="1752" spans="1:32" hidden="1" x14ac:dyDescent="0.25">
      <c r="A1752">
        <v>68</v>
      </c>
      <c r="B1752" t="s">
        <v>73</v>
      </c>
      <c r="C1752" t="s">
        <v>74</v>
      </c>
      <c r="F1752">
        <v>0</v>
      </c>
      <c r="H1752" t="s">
        <v>43697</v>
      </c>
      <c r="Q1752" t="s">
        <v>63</v>
      </c>
      <c r="Z1752" t="s">
        <v>34</v>
      </c>
      <c r="AA1752" t="s">
        <v>39026</v>
      </c>
      <c r="AB1752" t="s">
        <v>39027</v>
      </c>
      <c r="AC1752" t="s">
        <v>39028</v>
      </c>
      <c r="AD1752">
        <v>-171528</v>
      </c>
      <c r="AE1752" t="s">
        <v>38</v>
      </c>
      <c r="AF1752">
        <v>98011</v>
      </c>
    </row>
    <row r="1753" spans="1:32" ht="409.5" x14ac:dyDescent="0.25">
      <c r="A1753">
        <v>14098</v>
      </c>
      <c r="B1753" t="s">
        <v>489</v>
      </c>
      <c r="C1753" t="s">
        <v>45</v>
      </c>
      <c r="F1753">
        <v>0</v>
      </c>
      <c r="G1753" t="s">
        <v>20250</v>
      </c>
      <c r="H1753" t="s">
        <v>43701</v>
      </c>
      <c r="Q1753" t="s">
        <v>33</v>
      </c>
      <c r="Z1753" t="s">
        <v>34</v>
      </c>
      <c r="AA1753" t="s">
        <v>22643</v>
      </c>
      <c r="AB1753" s="1" t="s">
        <v>22773</v>
      </c>
      <c r="AC1753" t="s">
        <v>22580</v>
      </c>
      <c r="AD1753">
        <v>-160353</v>
      </c>
      <c r="AE1753" t="s">
        <v>102</v>
      </c>
      <c r="AF1753">
        <v>97302</v>
      </c>
    </row>
    <row r="1754" spans="1:32" ht="409.5" hidden="1" x14ac:dyDescent="0.25">
      <c r="A1754">
        <v>1642</v>
      </c>
      <c r="B1754" t="s">
        <v>230</v>
      </c>
      <c r="C1754" t="s">
        <v>45</v>
      </c>
      <c r="F1754">
        <v>0</v>
      </c>
      <c r="H1754" t="s">
        <v>43697</v>
      </c>
      <c r="Q1754" t="s">
        <v>33</v>
      </c>
      <c r="Y1754">
        <v>15</v>
      </c>
      <c r="Z1754" t="s">
        <v>34</v>
      </c>
      <c r="AA1754" t="s">
        <v>23511</v>
      </c>
      <c r="AB1754" s="1" t="s">
        <v>23512</v>
      </c>
      <c r="AC1754" t="s">
        <v>22580</v>
      </c>
      <c r="AD1754">
        <v>-181212</v>
      </c>
    </row>
    <row r="1755" spans="1:32" hidden="1" x14ac:dyDescent="0.25">
      <c r="A1755">
        <v>10601</v>
      </c>
      <c r="B1755" t="s">
        <v>685</v>
      </c>
      <c r="C1755" t="s">
        <v>686</v>
      </c>
      <c r="F1755">
        <v>0</v>
      </c>
      <c r="G1755" t="s">
        <v>2825</v>
      </c>
      <c r="H1755" t="s">
        <v>43701</v>
      </c>
      <c r="Q1755" t="s">
        <v>33</v>
      </c>
      <c r="AA1755" t="s">
        <v>32824</v>
      </c>
      <c r="AB1755" t="s">
        <v>33809</v>
      </c>
      <c r="AC1755" t="s">
        <v>33810</v>
      </c>
      <c r="AD1755">
        <v>-161845</v>
      </c>
      <c r="AE1755" t="s">
        <v>38</v>
      </c>
      <c r="AF1755">
        <v>98409</v>
      </c>
    </row>
    <row r="1756" spans="1:32" hidden="1" x14ac:dyDescent="0.25">
      <c r="A1756">
        <v>8566</v>
      </c>
      <c r="B1756" t="s">
        <v>739</v>
      </c>
      <c r="C1756" t="s">
        <v>686</v>
      </c>
      <c r="F1756">
        <v>0</v>
      </c>
      <c r="G1756" t="s">
        <v>5901</v>
      </c>
      <c r="H1756" t="s">
        <v>43701</v>
      </c>
      <c r="Q1756" t="s">
        <v>33</v>
      </c>
      <c r="AA1756" t="s">
        <v>29596</v>
      </c>
      <c r="AB1756" t="s">
        <v>29627</v>
      </c>
      <c r="AC1756" t="s">
        <v>29589</v>
      </c>
      <c r="AD1756">
        <v>-163545</v>
      </c>
      <c r="AE1756" t="s">
        <v>38</v>
      </c>
      <c r="AF1756">
        <v>98504</v>
      </c>
    </row>
    <row r="1757" spans="1:32" ht="409.5" hidden="1" x14ac:dyDescent="0.25">
      <c r="A1757">
        <v>16903</v>
      </c>
      <c r="B1757" t="s">
        <v>489</v>
      </c>
      <c r="C1757" t="s">
        <v>45</v>
      </c>
      <c r="F1757">
        <v>0</v>
      </c>
      <c r="H1757" t="s">
        <v>43697</v>
      </c>
      <c r="Q1757" t="s">
        <v>33</v>
      </c>
      <c r="Z1757" t="s">
        <v>34</v>
      </c>
      <c r="AA1757" t="s">
        <v>42890</v>
      </c>
      <c r="AB1757" s="1" t="s">
        <v>42891</v>
      </c>
      <c r="AC1757" t="s">
        <v>42892</v>
      </c>
      <c r="AD1757">
        <v>-162656</v>
      </c>
      <c r="AE1757" t="s">
        <v>282</v>
      </c>
      <c r="AF1757">
        <v>43035</v>
      </c>
    </row>
    <row r="1758" spans="1:32" hidden="1" x14ac:dyDescent="0.25">
      <c r="A1758">
        <v>1105</v>
      </c>
      <c r="B1758" t="s">
        <v>334</v>
      </c>
      <c r="C1758" t="s">
        <v>45</v>
      </c>
      <c r="F1758">
        <v>0</v>
      </c>
      <c r="H1758" t="s">
        <v>43697</v>
      </c>
      <c r="I1758">
        <v>0</v>
      </c>
      <c r="Q1758" t="s">
        <v>33</v>
      </c>
      <c r="Z1758" t="s">
        <v>34</v>
      </c>
      <c r="AA1758" t="s">
        <v>5080</v>
      </c>
      <c r="AB1758" t="s">
        <v>5081</v>
      </c>
      <c r="AC1758" t="s">
        <v>5082</v>
      </c>
      <c r="AD1758" t="s">
        <v>5083</v>
      </c>
    </row>
    <row r="1759" spans="1:32" hidden="1" x14ac:dyDescent="0.25">
      <c r="A1759">
        <v>14135</v>
      </c>
      <c r="B1759" t="s">
        <v>739</v>
      </c>
      <c r="C1759" t="s">
        <v>686</v>
      </c>
      <c r="F1759">
        <v>0</v>
      </c>
      <c r="G1759" t="s">
        <v>4780</v>
      </c>
      <c r="H1759" t="s">
        <v>43701</v>
      </c>
      <c r="I1759">
        <v>0</v>
      </c>
      <c r="Q1759" t="s">
        <v>33</v>
      </c>
      <c r="Z1759" t="s">
        <v>34</v>
      </c>
      <c r="AA1759" t="s">
        <v>4781</v>
      </c>
      <c r="AB1759" t="s">
        <v>4782</v>
      </c>
      <c r="AC1759" t="s">
        <v>4783</v>
      </c>
      <c r="AD1759" t="s">
        <v>4784</v>
      </c>
      <c r="AE1759" t="s">
        <v>38</v>
      </c>
      <c r="AF1759">
        <v>98225</v>
      </c>
    </row>
    <row r="1760" spans="1:32" hidden="1" x14ac:dyDescent="0.25">
      <c r="A1760">
        <v>5414</v>
      </c>
      <c r="B1760" t="s">
        <v>2046</v>
      </c>
      <c r="C1760" t="s">
        <v>80</v>
      </c>
      <c r="F1760">
        <v>0</v>
      </c>
      <c r="G1760" t="s">
        <v>11322</v>
      </c>
      <c r="H1760" t="s">
        <v>43701</v>
      </c>
      <c r="Q1760" t="s">
        <v>33</v>
      </c>
      <c r="AA1760" t="s">
        <v>11323</v>
      </c>
      <c r="AB1760" t="s">
        <v>13588</v>
      </c>
      <c r="AC1760" t="s">
        <v>13581</v>
      </c>
      <c r="AD1760">
        <v>-180996</v>
      </c>
      <c r="AE1760" t="s">
        <v>38</v>
      </c>
      <c r="AF1760">
        <v>98042</v>
      </c>
    </row>
    <row r="1761" spans="1:32" ht="409.5" hidden="1" x14ac:dyDescent="0.25">
      <c r="A1761">
        <v>3952</v>
      </c>
      <c r="B1761" t="s">
        <v>2046</v>
      </c>
      <c r="C1761" t="s">
        <v>80</v>
      </c>
      <c r="F1761">
        <v>0</v>
      </c>
      <c r="G1761" t="s">
        <v>6764</v>
      </c>
      <c r="H1761" t="s">
        <v>43701</v>
      </c>
      <c r="I1761">
        <v>0</v>
      </c>
      <c r="Q1761" t="s">
        <v>33</v>
      </c>
      <c r="AA1761" t="s">
        <v>12787</v>
      </c>
      <c r="AB1761" s="1" t="s">
        <v>16143</v>
      </c>
      <c r="AC1761" t="s">
        <v>16144</v>
      </c>
      <c r="AD1761" t="s">
        <v>16145</v>
      </c>
      <c r="AE1761" t="s">
        <v>38</v>
      </c>
      <c r="AF1761">
        <v>98198</v>
      </c>
    </row>
    <row r="1762" spans="1:32" ht="409.5" hidden="1" x14ac:dyDescent="0.25">
      <c r="A1762">
        <v>4145</v>
      </c>
      <c r="B1762" t="s">
        <v>2046</v>
      </c>
      <c r="C1762" t="s">
        <v>80</v>
      </c>
      <c r="F1762">
        <v>0</v>
      </c>
      <c r="G1762" t="s">
        <v>2485</v>
      </c>
      <c r="H1762" t="s">
        <v>43701</v>
      </c>
      <c r="Q1762" t="s">
        <v>33</v>
      </c>
      <c r="AA1762" t="s">
        <v>12115</v>
      </c>
      <c r="AB1762" s="1" t="s">
        <v>12116</v>
      </c>
      <c r="AC1762" t="s">
        <v>12117</v>
      </c>
      <c r="AD1762">
        <v>-163465</v>
      </c>
      <c r="AE1762" t="s">
        <v>38</v>
      </c>
      <c r="AF1762">
        <v>98104</v>
      </c>
    </row>
    <row r="1763" spans="1:32" ht="409.5" hidden="1" x14ac:dyDescent="0.25">
      <c r="A1763">
        <v>10959</v>
      </c>
      <c r="B1763" t="s">
        <v>739</v>
      </c>
      <c r="C1763" t="s">
        <v>686</v>
      </c>
      <c r="F1763">
        <v>0</v>
      </c>
      <c r="G1763" t="s">
        <v>32</v>
      </c>
      <c r="H1763" t="s">
        <v>43701</v>
      </c>
      <c r="Q1763" t="s">
        <v>63</v>
      </c>
      <c r="Z1763" t="s">
        <v>34</v>
      </c>
      <c r="AA1763" t="s">
        <v>4559</v>
      </c>
      <c r="AB1763" s="1" t="s">
        <v>28063</v>
      </c>
      <c r="AC1763" t="s">
        <v>28064</v>
      </c>
      <c r="AD1763">
        <v>-162488</v>
      </c>
      <c r="AE1763" t="s">
        <v>38</v>
      </c>
      <c r="AF1763">
        <v>99403</v>
      </c>
    </row>
    <row r="1764" spans="1:32" hidden="1" x14ac:dyDescent="0.25">
      <c r="A1764">
        <v>844</v>
      </c>
      <c r="B1764" t="s">
        <v>2046</v>
      </c>
      <c r="C1764" t="s">
        <v>80</v>
      </c>
      <c r="F1764">
        <v>0</v>
      </c>
      <c r="G1764" t="s">
        <v>3107</v>
      </c>
      <c r="H1764" t="s">
        <v>43701</v>
      </c>
      <c r="Q1764" t="s">
        <v>33</v>
      </c>
      <c r="AA1764" t="s">
        <v>16209</v>
      </c>
      <c r="AB1764" t="s">
        <v>16210</v>
      </c>
      <c r="AC1764" t="s">
        <v>16211</v>
      </c>
      <c r="AD1764">
        <v>-161768</v>
      </c>
      <c r="AE1764" t="s">
        <v>38</v>
      </c>
      <c r="AF1764">
        <v>98201</v>
      </c>
    </row>
    <row r="1765" spans="1:32" hidden="1" x14ac:dyDescent="0.25">
      <c r="A1765">
        <v>7453</v>
      </c>
      <c r="B1765" t="s">
        <v>334</v>
      </c>
      <c r="C1765" t="s">
        <v>45</v>
      </c>
      <c r="F1765">
        <v>0</v>
      </c>
      <c r="H1765" t="s">
        <v>43697</v>
      </c>
      <c r="I1765">
        <v>0</v>
      </c>
      <c r="Q1765" t="s">
        <v>33</v>
      </c>
      <c r="Z1765" t="s">
        <v>34</v>
      </c>
      <c r="AA1765" t="s">
        <v>21129</v>
      </c>
      <c r="AB1765" t="s">
        <v>21130</v>
      </c>
      <c r="AC1765" t="s">
        <v>20830</v>
      </c>
      <c r="AD1765" t="s">
        <v>21131</v>
      </c>
      <c r="AE1765" t="s">
        <v>38</v>
      </c>
      <c r="AF1765">
        <v>98070</v>
      </c>
    </row>
    <row r="1766" spans="1:32" ht="409.5" hidden="1" x14ac:dyDescent="0.25">
      <c r="A1766">
        <v>5422</v>
      </c>
      <c r="B1766" t="s">
        <v>49</v>
      </c>
      <c r="C1766" t="s">
        <v>50</v>
      </c>
      <c r="F1766">
        <v>0</v>
      </c>
      <c r="H1766" t="s">
        <v>43697</v>
      </c>
      <c r="P1766" t="s">
        <v>507</v>
      </c>
      <c r="Q1766" t="s">
        <v>52</v>
      </c>
      <c r="Y1766">
        <v>30</v>
      </c>
      <c r="Z1766" t="s">
        <v>34</v>
      </c>
      <c r="AA1766" t="s">
        <v>485</v>
      </c>
      <c r="AB1766" s="1" t="s">
        <v>508</v>
      </c>
      <c r="AC1766" t="s">
        <v>509</v>
      </c>
      <c r="AD1766">
        <v>-181298</v>
      </c>
      <c r="AE1766" t="s">
        <v>38</v>
      </c>
      <c r="AF1766">
        <v>98103</v>
      </c>
    </row>
    <row r="1767" spans="1:32" ht="409.5" hidden="1" x14ac:dyDescent="0.25">
      <c r="A1767">
        <v>6613</v>
      </c>
      <c r="B1767" t="s">
        <v>2046</v>
      </c>
      <c r="C1767" t="s">
        <v>80</v>
      </c>
      <c r="F1767">
        <v>0</v>
      </c>
      <c r="G1767" t="s">
        <v>12392</v>
      </c>
      <c r="H1767" t="s">
        <v>43701</v>
      </c>
      <c r="Q1767" t="s">
        <v>33</v>
      </c>
      <c r="AA1767" t="s">
        <v>12393</v>
      </c>
      <c r="AB1767" s="1" t="s">
        <v>12394</v>
      </c>
      <c r="AC1767" t="s">
        <v>12395</v>
      </c>
      <c r="AD1767">
        <v>-163632</v>
      </c>
      <c r="AE1767" t="s">
        <v>38</v>
      </c>
      <c r="AF1767">
        <v>98584</v>
      </c>
    </row>
    <row r="1768" spans="1:32" hidden="1" x14ac:dyDescent="0.25">
      <c r="A1768">
        <v>17133</v>
      </c>
      <c r="B1768" t="s">
        <v>230</v>
      </c>
      <c r="C1768" t="s">
        <v>45</v>
      </c>
      <c r="F1768">
        <v>0</v>
      </c>
      <c r="H1768" t="s">
        <v>43697</v>
      </c>
      <c r="Q1768" t="s">
        <v>33</v>
      </c>
      <c r="Y1768">
        <v>15</v>
      </c>
      <c r="Z1768" t="s">
        <v>34</v>
      </c>
      <c r="AA1768" t="s">
        <v>22796</v>
      </c>
      <c r="AB1768" t="s">
        <v>23435</v>
      </c>
      <c r="AC1768" t="s">
        <v>22580</v>
      </c>
      <c r="AD1768">
        <v>-180410</v>
      </c>
    </row>
    <row r="1769" spans="1:32" hidden="1" x14ac:dyDescent="0.25">
      <c r="A1769">
        <v>14138</v>
      </c>
      <c r="B1769" t="s">
        <v>73</v>
      </c>
      <c r="C1769" t="s">
        <v>74</v>
      </c>
      <c r="F1769">
        <v>0</v>
      </c>
      <c r="G1769" t="s">
        <v>3246</v>
      </c>
      <c r="H1769" t="s">
        <v>43701</v>
      </c>
      <c r="I1769">
        <v>0</v>
      </c>
      <c r="Q1769" t="s">
        <v>33</v>
      </c>
      <c r="Z1769" t="s">
        <v>34</v>
      </c>
      <c r="AA1769" t="s">
        <v>2886</v>
      </c>
      <c r="AB1769" t="s">
        <v>3247</v>
      </c>
      <c r="AC1769" t="s">
        <v>3248</v>
      </c>
      <c r="AD1769" t="s">
        <v>3249</v>
      </c>
      <c r="AE1769" t="s">
        <v>38</v>
      </c>
      <c r="AF1769">
        <v>98020</v>
      </c>
    </row>
    <row r="1770" spans="1:32" ht="409.5" hidden="1" x14ac:dyDescent="0.25">
      <c r="A1770">
        <v>7414</v>
      </c>
      <c r="B1770" t="s">
        <v>230</v>
      </c>
      <c r="C1770" t="s">
        <v>45</v>
      </c>
      <c r="F1770">
        <v>0</v>
      </c>
      <c r="H1770" t="s">
        <v>43697</v>
      </c>
      <c r="Q1770" t="s">
        <v>33</v>
      </c>
      <c r="Z1770" t="s">
        <v>34</v>
      </c>
      <c r="AA1770" t="s">
        <v>22824</v>
      </c>
      <c r="AB1770" s="1" t="s">
        <v>23355</v>
      </c>
      <c r="AC1770" t="s">
        <v>22580</v>
      </c>
      <c r="AD1770">
        <v>-172701</v>
      </c>
    </row>
    <row r="1771" spans="1:32" ht="409.5" hidden="1" x14ac:dyDescent="0.25">
      <c r="A1771">
        <v>11117</v>
      </c>
      <c r="B1771" t="s">
        <v>2046</v>
      </c>
      <c r="C1771" t="s">
        <v>80</v>
      </c>
      <c r="F1771">
        <v>0</v>
      </c>
      <c r="G1771" t="s">
        <v>8618</v>
      </c>
      <c r="H1771" t="s">
        <v>43701</v>
      </c>
      <c r="Q1771" t="s">
        <v>33</v>
      </c>
      <c r="AA1771" t="s">
        <v>14530</v>
      </c>
      <c r="AB1771" s="1" t="s">
        <v>15164</v>
      </c>
      <c r="AC1771" t="s">
        <v>15165</v>
      </c>
      <c r="AD1771">
        <v>-171223</v>
      </c>
      <c r="AE1771" t="s">
        <v>38</v>
      </c>
      <c r="AF1771">
        <v>98626</v>
      </c>
    </row>
    <row r="1772" spans="1:32" ht="360" hidden="1" x14ac:dyDescent="0.25">
      <c r="A1772">
        <v>18777</v>
      </c>
      <c r="B1772" t="s">
        <v>334</v>
      </c>
      <c r="C1772" t="s">
        <v>45</v>
      </c>
      <c r="F1772">
        <v>0</v>
      </c>
      <c r="H1772" t="s">
        <v>43697</v>
      </c>
      <c r="I1772">
        <v>0</v>
      </c>
      <c r="Q1772" t="s">
        <v>33</v>
      </c>
      <c r="Z1772" t="s">
        <v>34</v>
      </c>
      <c r="AA1772" t="s">
        <v>28009</v>
      </c>
      <c r="AB1772" s="1" t="s">
        <v>28010</v>
      </c>
      <c r="AC1772" t="s">
        <v>28011</v>
      </c>
      <c r="AD1772" t="s">
        <v>28012</v>
      </c>
      <c r="AE1772" t="s">
        <v>38</v>
      </c>
      <c r="AF1772">
        <v>98005</v>
      </c>
    </row>
    <row r="1773" spans="1:32" hidden="1" x14ac:dyDescent="0.25">
      <c r="A1773">
        <v>9391</v>
      </c>
      <c r="B1773" t="s">
        <v>276</v>
      </c>
      <c r="C1773" t="s">
        <v>45</v>
      </c>
      <c r="F1773">
        <v>0</v>
      </c>
      <c r="H1773" t="s">
        <v>43697</v>
      </c>
      <c r="I1773">
        <v>0</v>
      </c>
      <c r="O1773" t="s">
        <v>1347</v>
      </c>
      <c r="P1773" t="s">
        <v>1348</v>
      </c>
      <c r="Q1773" t="s">
        <v>168</v>
      </c>
      <c r="Z1773" t="s">
        <v>34</v>
      </c>
      <c r="AA1773" t="s">
        <v>18809</v>
      </c>
      <c r="AB1773" t="s">
        <v>18810</v>
      </c>
      <c r="AC1773" t="s">
        <v>18811</v>
      </c>
      <c r="AD1773" t="s">
        <v>18812</v>
      </c>
    </row>
    <row r="1774" spans="1:32" ht="409.5" x14ac:dyDescent="0.25">
      <c r="A1774">
        <v>8466</v>
      </c>
      <c r="B1774" t="s">
        <v>230</v>
      </c>
      <c r="C1774" t="s">
        <v>45</v>
      </c>
      <c r="F1774">
        <v>0</v>
      </c>
      <c r="G1774" t="s">
        <v>20250</v>
      </c>
      <c r="H1774" t="s">
        <v>43701</v>
      </c>
      <c r="Q1774" t="s">
        <v>33</v>
      </c>
      <c r="Z1774" t="s">
        <v>34</v>
      </c>
      <c r="AA1774" t="s">
        <v>22656</v>
      </c>
      <c r="AB1774" s="1" t="s">
        <v>23193</v>
      </c>
      <c r="AC1774" t="s">
        <v>22580</v>
      </c>
      <c r="AD1774">
        <v>-170948</v>
      </c>
    </row>
    <row r="1775" spans="1:32" hidden="1" x14ac:dyDescent="0.25">
      <c r="A1775">
        <v>11724</v>
      </c>
      <c r="B1775" t="s">
        <v>739</v>
      </c>
      <c r="C1775" t="s">
        <v>686</v>
      </c>
      <c r="F1775">
        <v>0</v>
      </c>
      <c r="G1775" t="s">
        <v>29485</v>
      </c>
      <c r="H1775" t="s">
        <v>43701</v>
      </c>
      <c r="I1775">
        <v>0</v>
      </c>
      <c r="Q1775" t="s">
        <v>33</v>
      </c>
      <c r="AA1775" t="s">
        <v>29486</v>
      </c>
      <c r="AB1775" t="s">
        <v>31245</v>
      </c>
      <c r="AC1775" t="s">
        <v>31246</v>
      </c>
      <c r="AD1775" t="s">
        <v>31247</v>
      </c>
    </row>
    <row r="1776" spans="1:32" hidden="1" x14ac:dyDescent="0.25">
      <c r="A1776">
        <v>13688</v>
      </c>
      <c r="B1776" t="s">
        <v>68</v>
      </c>
      <c r="C1776" t="s">
        <v>45</v>
      </c>
      <c r="F1776">
        <v>0</v>
      </c>
      <c r="G1776" t="s">
        <v>890</v>
      </c>
      <c r="H1776" t="s">
        <v>43701</v>
      </c>
      <c r="Q1776" t="s">
        <v>33</v>
      </c>
      <c r="Y1776">
        <v>15</v>
      </c>
      <c r="Z1776" t="s">
        <v>34</v>
      </c>
      <c r="AA1776" t="s">
        <v>891</v>
      </c>
      <c r="AB1776" t="s">
        <v>18329</v>
      </c>
      <c r="AC1776" t="s">
        <v>18330</v>
      </c>
      <c r="AD1776">
        <v>-180733</v>
      </c>
    </row>
    <row r="1777" spans="1:32" hidden="1" x14ac:dyDescent="0.25">
      <c r="A1777">
        <v>1230</v>
      </c>
      <c r="B1777" t="s">
        <v>677</v>
      </c>
      <c r="C1777" t="s">
        <v>80</v>
      </c>
      <c r="F1777">
        <v>0</v>
      </c>
      <c r="G1777" t="s">
        <v>7991</v>
      </c>
      <c r="H1777" t="s">
        <v>43701</v>
      </c>
      <c r="I1777">
        <v>0</v>
      </c>
      <c r="Q1777" t="s">
        <v>33</v>
      </c>
      <c r="AA1777" t="s">
        <v>7992</v>
      </c>
      <c r="AB1777" t="s">
        <v>7993</v>
      </c>
      <c r="AC1777" t="s">
        <v>7994</v>
      </c>
      <c r="AD1777" t="s">
        <v>7995</v>
      </c>
      <c r="AE1777" t="s">
        <v>38</v>
      </c>
      <c r="AF1777">
        <v>99361</v>
      </c>
    </row>
    <row r="1778" spans="1:32" hidden="1" x14ac:dyDescent="0.25">
      <c r="A1778">
        <v>18825</v>
      </c>
      <c r="B1778" t="s">
        <v>178</v>
      </c>
      <c r="C1778" t="s">
        <v>179</v>
      </c>
      <c r="F1778">
        <v>0</v>
      </c>
      <c r="H1778" t="s">
        <v>43697</v>
      </c>
      <c r="Q1778" t="s">
        <v>33</v>
      </c>
      <c r="Z1778" t="s">
        <v>34</v>
      </c>
      <c r="AA1778" t="s">
        <v>27567</v>
      </c>
      <c r="AB1778" t="s">
        <v>27568</v>
      </c>
      <c r="AC1778" t="s">
        <v>27569</v>
      </c>
      <c r="AD1778">
        <v>-170047</v>
      </c>
    </row>
    <row r="1779" spans="1:32" ht="409.5" x14ac:dyDescent="0.25">
      <c r="A1779">
        <v>17168</v>
      </c>
      <c r="B1779" t="s">
        <v>124</v>
      </c>
      <c r="C1779" t="s">
        <v>45</v>
      </c>
      <c r="F1779">
        <v>0</v>
      </c>
      <c r="G1779" t="s">
        <v>18307</v>
      </c>
      <c r="H1779" t="s">
        <v>43701</v>
      </c>
      <c r="I1779">
        <v>0</v>
      </c>
      <c r="Q1779" t="s">
        <v>33</v>
      </c>
      <c r="Z1779" t="s">
        <v>34</v>
      </c>
      <c r="AA1779" t="s">
        <v>22643</v>
      </c>
      <c r="AB1779" s="1" t="s">
        <v>22713</v>
      </c>
      <c r="AC1779" t="s">
        <v>22580</v>
      </c>
      <c r="AD1779" t="s">
        <v>22714</v>
      </c>
      <c r="AE1779" t="s">
        <v>102</v>
      </c>
      <c r="AF1779">
        <v>97302</v>
      </c>
    </row>
    <row r="1780" spans="1:32" hidden="1" x14ac:dyDescent="0.25">
      <c r="A1780">
        <v>5588</v>
      </c>
      <c r="B1780" t="s">
        <v>773</v>
      </c>
      <c r="C1780" t="s">
        <v>80</v>
      </c>
      <c r="F1780">
        <v>0</v>
      </c>
      <c r="G1780" t="s">
        <v>6010</v>
      </c>
      <c r="H1780" t="s">
        <v>43701</v>
      </c>
      <c r="I1780">
        <v>0</v>
      </c>
      <c r="Q1780" t="s">
        <v>33</v>
      </c>
      <c r="Z1780" t="s">
        <v>34</v>
      </c>
      <c r="AA1780" t="s">
        <v>6011</v>
      </c>
      <c r="AB1780" t="s">
        <v>6012</v>
      </c>
      <c r="AC1780" t="s">
        <v>6013</v>
      </c>
      <c r="AD1780" t="s">
        <v>6014</v>
      </c>
      <c r="AE1780" t="s">
        <v>38</v>
      </c>
      <c r="AF1780">
        <v>98233</v>
      </c>
    </row>
    <row r="1781" spans="1:32" hidden="1" x14ac:dyDescent="0.25">
      <c r="A1781">
        <v>2060</v>
      </c>
      <c r="B1781" t="s">
        <v>2046</v>
      </c>
      <c r="C1781" t="s">
        <v>80</v>
      </c>
      <c r="F1781">
        <v>0</v>
      </c>
      <c r="G1781" t="s">
        <v>3246</v>
      </c>
      <c r="H1781" t="s">
        <v>43701</v>
      </c>
      <c r="Q1781" t="s">
        <v>33</v>
      </c>
      <c r="AA1781" t="s">
        <v>7452</v>
      </c>
      <c r="AB1781" t="s">
        <v>13608</v>
      </c>
      <c r="AC1781" t="s">
        <v>13606</v>
      </c>
      <c r="AD1781">
        <v>-161872</v>
      </c>
      <c r="AE1781" t="s">
        <v>38</v>
      </c>
      <c r="AF1781">
        <v>98020</v>
      </c>
    </row>
    <row r="1782" spans="1:32" hidden="1" x14ac:dyDescent="0.25">
      <c r="A1782">
        <v>6491</v>
      </c>
      <c r="B1782" t="s">
        <v>685</v>
      </c>
      <c r="C1782" t="s">
        <v>686</v>
      </c>
      <c r="F1782">
        <v>0</v>
      </c>
      <c r="H1782" t="s">
        <v>43697</v>
      </c>
      <c r="I1782">
        <v>0</v>
      </c>
      <c r="Q1782" t="s">
        <v>33</v>
      </c>
      <c r="Z1782" t="s">
        <v>34</v>
      </c>
      <c r="AA1782" t="s">
        <v>687</v>
      </c>
      <c r="AB1782" t="s">
        <v>688</v>
      </c>
      <c r="AC1782" t="s">
        <v>689</v>
      </c>
      <c r="AD1782" t="s">
        <v>690</v>
      </c>
      <c r="AE1782" t="s">
        <v>38</v>
      </c>
      <c r="AF1782">
        <v>98579</v>
      </c>
    </row>
    <row r="1783" spans="1:32" ht="409.5" hidden="1" x14ac:dyDescent="0.25">
      <c r="A1783">
        <v>11001</v>
      </c>
      <c r="B1783" t="s">
        <v>44</v>
      </c>
      <c r="C1783" t="s">
        <v>45</v>
      </c>
      <c r="F1783">
        <v>0</v>
      </c>
      <c r="G1783" t="s">
        <v>7010</v>
      </c>
      <c r="H1783" t="s">
        <v>43698</v>
      </c>
      <c r="I1783">
        <v>0</v>
      </c>
      <c r="Q1783" t="s">
        <v>63</v>
      </c>
      <c r="Z1783" t="s">
        <v>34</v>
      </c>
      <c r="AA1783" t="s">
        <v>40358</v>
      </c>
      <c r="AB1783" s="1" t="s">
        <v>40359</v>
      </c>
      <c r="AC1783" s="1" t="s">
        <v>40360</v>
      </c>
      <c r="AD1783" t="s">
        <v>40361</v>
      </c>
    </row>
    <row r="1784" spans="1:32" ht="409.5" hidden="1" x14ac:dyDescent="0.25">
      <c r="A1784">
        <v>17124</v>
      </c>
      <c r="B1784" t="s">
        <v>124</v>
      </c>
      <c r="C1784" t="s">
        <v>45</v>
      </c>
      <c r="F1784">
        <v>0</v>
      </c>
      <c r="H1784" t="s">
        <v>43697</v>
      </c>
      <c r="Q1784" t="s">
        <v>33</v>
      </c>
      <c r="Y1784">
        <v>15</v>
      </c>
      <c r="Z1784" t="s">
        <v>34</v>
      </c>
      <c r="AA1784" t="s">
        <v>128</v>
      </c>
      <c r="AB1784" s="1" t="s">
        <v>43184</v>
      </c>
      <c r="AC1784" t="s">
        <v>43185</v>
      </c>
      <c r="AD1784">
        <v>-171019</v>
      </c>
      <c r="AE1784" t="s">
        <v>38</v>
      </c>
      <c r="AF1784">
        <v>98625</v>
      </c>
    </row>
    <row r="1785" spans="1:32" ht="240" hidden="1" x14ac:dyDescent="0.25">
      <c r="A1785">
        <v>15511</v>
      </c>
      <c r="B1785" t="s">
        <v>44</v>
      </c>
      <c r="C1785" t="s">
        <v>45</v>
      </c>
      <c r="F1785">
        <v>0</v>
      </c>
      <c r="G1785" t="s">
        <v>16711</v>
      </c>
      <c r="H1785" t="s">
        <v>43698</v>
      </c>
      <c r="I1785">
        <v>0</v>
      </c>
      <c r="O1785" s="1" t="s">
        <v>16712</v>
      </c>
      <c r="P1785" s="1" t="s">
        <v>317</v>
      </c>
      <c r="Q1785" t="s">
        <v>33</v>
      </c>
      <c r="Y1785">
        <v>30</v>
      </c>
      <c r="Z1785" t="s">
        <v>34</v>
      </c>
      <c r="AA1785" t="s">
        <v>16713</v>
      </c>
      <c r="AB1785" t="s">
        <v>16714</v>
      </c>
      <c r="AC1785" t="s">
        <v>16715</v>
      </c>
      <c r="AD1785" t="s">
        <v>16716</v>
      </c>
      <c r="AE1785" t="s">
        <v>102</v>
      </c>
      <c r="AF1785">
        <v>97219</v>
      </c>
    </row>
    <row r="1786" spans="1:32" hidden="1" x14ac:dyDescent="0.25">
      <c r="A1786">
        <v>11670</v>
      </c>
      <c r="B1786" t="s">
        <v>2046</v>
      </c>
      <c r="C1786" t="s">
        <v>80</v>
      </c>
      <c r="F1786">
        <v>0</v>
      </c>
      <c r="G1786" t="s">
        <v>6661</v>
      </c>
      <c r="H1786" t="s">
        <v>43701</v>
      </c>
      <c r="I1786">
        <v>0</v>
      </c>
      <c r="Q1786" t="s">
        <v>33</v>
      </c>
      <c r="AA1786" t="s">
        <v>6136</v>
      </c>
      <c r="AB1786" t="s">
        <v>6662</v>
      </c>
      <c r="AC1786" t="s">
        <v>6663</v>
      </c>
      <c r="AD1786" t="s">
        <v>6664</v>
      </c>
      <c r="AE1786" t="s">
        <v>38</v>
      </c>
      <c r="AF1786">
        <v>98272</v>
      </c>
    </row>
    <row r="1787" spans="1:32" ht="409.5" hidden="1" x14ac:dyDescent="0.25">
      <c r="A1787">
        <v>14699</v>
      </c>
      <c r="B1787" t="s">
        <v>1483</v>
      </c>
      <c r="F1787">
        <v>0</v>
      </c>
      <c r="H1787" t="s">
        <v>43697</v>
      </c>
      <c r="I1787">
        <v>0</v>
      </c>
      <c r="Q1787" t="s">
        <v>33</v>
      </c>
      <c r="Z1787" t="s">
        <v>34</v>
      </c>
      <c r="AA1787" t="s">
        <v>41052</v>
      </c>
      <c r="AB1787" s="1" t="s">
        <v>41053</v>
      </c>
      <c r="AC1787" t="s">
        <v>41054</v>
      </c>
      <c r="AD1787" t="s">
        <v>41055</v>
      </c>
      <c r="AE1787" t="s">
        <v>38</v>
      </c>
      <c r="AF1787">
        <v>98822</v>
      </c>
    </row>
    <row r="1788" spans="1:32" hidden="1" x14ac:dyDescent="0.25">
      <c r="A1788">
        <v>19908</v>
      </c>
      <c r="B1788" t="s">
        <v>178</v>
      </c>
      <c r="C1788" t="s">
        <v>179</v>
      </c>
      <c r="F1788">
        <v>0</v>
      </c>
      <c r="H1788" t="s">
        <v>43697</v>
      </c>
      <c r="Q1788" t="s">
        <v>33</v>
      </c>
      <c r="Z1788" t="s">
        <v>34</v>
      </c>
      <c r="AA1788" t="s">
        <v>20247</v>
      </c>
      <c r="AB1788" t="s">
        <v>20248</v>
      </c>
      <c r="AC1788" t="s">
        <v>20249</v>
      </c>
      <c r="AD1788">
        <v>-160661</v>
      </c>
    </row>
    <row r="1789" spans="1:32" hidden="1" x14ac:dyDescent="0.25">
      <c r="A1789">
        <v>14453</v>
      </c>
      <c r="B1789" t="s">
        <v>2046</v>
      </c>
      <c r="C1789" t="s">
        <v>80</v>
      </c>
      <c r="F1789">
        <v>0</v>
      </c>
      <c r="H1789" t="s">
        <v>43697</v>
      </c>
      <c r="Q1789" t="s">
        <v>33</v>
      </c>
      <c r="AA1789" t="s">
        <v>11226</v>
      </c>
      <c r="AB1789" t="s">
        <v>11227</v>
      </c>
      <c r="AC1789" t="s">
        <v>11228</v>
      </c>
      <c r="AD1789">
        <v>-172281</v>
      </c>
      <c r="AE1789" t="s">
        <v>38</v>
      </c>
      <c r="AF1789">
        <v>98387</v>
      </c>
    </row>
    <row r="1790" spans="1:32" hidden="1" x14ac:dyDescent="0.25">
      <c r="A1790">
        <v>7493</v>
      </c>
      <c r="B1790" t="s">
        <v>73</v>
      </c>
      <c r="C1790" t="s">
        <v>74</v>
      </c>
      <c r="F1790">
        <v>0</v>
      </c>
      <c r="H1790" t="s">
        <v>43697</v>
      </c>
      <c r="Q1790" t="s">
        <v>63</v>
      </c>
      <c r="Z1790" t="s">
        <v>34</v>
      </c>
      <c r="AA1790" t="s">
        <v>41260</v>
      </c>
      <c r="AB1790" t="s">
        <v>41261</v>
      </c>
      <c r="AC1790" t="s">
        <v>41262</v>
      </c>
      <c r="AD1790">
        <v>-180357</v>
      </c>
      <c r="AE1790" t="s">
        <v>11829</v>
      </c>
      <c r="AF1790">
        <v>53082</v>
      </c>
    </row>
    <row r="1791" spans="1:32" hidden="1" x14ac:dyDescent="0.25">
      <c r="A1791">
        <v>12047</v>
      </c>
      <c r="B1791" t="s">
        <v>1203</v>
      </c>
      <c r="C1791" t="s">
        <v>45</v>
      </c>
      <c r="F1791">
        <v>0</v>
      </c>
      <c r="H1791" t="s">
        <v>43697</v>
      </c>
      <c r="I1791">
        <v>0</v>
      </c>
      <c r="P1791" t="s">
        <v>849</v>
      </c>
      <c r="Q1791" t="s">
        <v>52</v>
      </c>
      <c r="S1791" t="s">
        <v>851</v>
      </c>
      <c r="T1791" t="s">
        <v>3813</v>
      </c>
      <c r="U1791" t="s">
        <v>3814</v>
      </c>
      <c r="Z1791" t="s">
        <v>34</v>
      </c>
      <c r="AA1791" t="s">
        <v>3815</v>
      </c>
      <c r="AB1791" t="s">
        <v>3816</v>
      </c>
      <c r="AC1791" t="s">
        <v>3817</v>
      </c>
      <c r="AD1791" t="s">
        <v>3818</v>
      </c>
      <c r="AE1791" t="s">
        <v>38</v>
      </c>
      <c r="AF1791">
        <v>98382</v>
      </c>
    </row>
    <row r="1792" spans="1:32" ht="409.5" x14ac:dyDescent="0.25">
      <c r="A1792">
        <v>14177</v>
      </c>
      <c r="B1792" t="s">
        <v>3712</v>
      </c>
      <c r="C1792" t="s">
        <v>16820</v>
      </c>
      <c r="F1792">
        <v>0</v>
      </c>
      <c r="G1792" t="s">
        <v>20250</v>
      </c>
      <c r="H1792" t="s">
        <v>43701</v>
      </c>
      <c r="I1792">
        <v>0</v>
      </c>
      <c r="Q1792" t="s">
        <v>33</v>
      </c>
      <c r="Z1792" t="s">
        <v>34</v>
      </c>
      <c r="AA1792" t="s">
        <v>22659</v>
      </c>
      <c r="AB1792" s="1" t="s">
        <v>24347</v>
      </c>
      <c r="AC1792" t="s">
        <v>24027</v>
      </c>
      <c r="AD1792" t="s">
        <v>24348</v>
      </c>
      <c r="AE1792" t="s">
        <v>102</v>
      </c>
      <c r="AF1792">
        <v>97302</v>
      </c>
    </row>
    <row r="1793" spans="1:32" ht="409.5" x14ac:dyDescent="0.25">
      <c r="A1793">
        <v>12434</v>
      </c>
      <c r="B1793" t="s">
        <v>230</v>
      </c>
      <c r="C1793" t="s">
        <v>45</v>
      </c>
      <c r="F1793">
        <v>0</v>
      </c>
      <c r="G1793" t="s">
        <v>20250</v>
      </c>
      <c r="H1793" t="s">
        <v>43701</v>
      </c>
      <c r="Q1793" t="s">
        <v>33</v>
      </c>
      <c r="Y1793">
        <v>15</v>
      </c>
      <c r="Z1793" t="s">
        <v>34</v>
      </c>
      <c r="AA1793" t="s">
        <v>22643</v>
      </c>
      <c r="AB1793" s="1" t="s">
        <v>23437</v>
      </c>
      <c r="AC1793" t="s">
        <v>22580</v>
      </c>
      <c r="AD1793">
        <v>-180414</v>
      </c>
    </row>
    <row r="1794" spans="1:32" hidden="1" x14ac:dyDescent="0.25">
      <c r="A1794">
        <v>12932</v>
      </c>
      <c r="B1794" t="s">
        <v>773</v>
      </c>
      <c r="C1794" t="s">
        <v>80</v>
      </c>
      <c r="F1794">
        <v>0</v>
      </c>
      <c r="G1794" t="s">
        <v>1418</v>
      </c>
      <c r="H1794" t="s">
        <v>43701</v>
      </c>
      <c r="I1794">
        <v>0</v>
      </c>
      <c r="Q1794" t="s">
        <v>33</v>
      </c>
      <c r="Z1794" t="s">
        <v>34</v>
      </c>
      <c r="AA1794" t="s">
        <v>5784</v>
      </c>
      <c r="AB1794" t="s">
        <v>6121</v>
      </c>
      <c r="AC1794" t="s">
        <v>6122</v>
      </c>
      <c r="AD1794" t="s">
        <v>6123</v>
      </c>
      <c r="AE1794" t="s">
        <v>38</v>
      </c>
      <c r="AF1794">
        <v>98504</v>
      </c>
    </row>
    <row r="1795" spans="1:32" hidden="1" x14ac:dyDescent="0.25">
      <c r="A1795">
        <v>5468</v>
      </c>
      <c r="B1795" t="s">
        <v>2046</v>
      </c>
      <c r="C1795" t="s">
        <v>80</v>
      </c>
      <c r="F1795">
        <v>0</v>
      </c>
      <c r="G1795" t="s">
        <v>6967</v>
      </c>
      <c r="H1795" t="s">
        <v>43701</v>
      </c>
      <c r="Q1795" t="s">
        <v>33</v>
      </c>
      <c r="AA1795" t="s">
        <v>13190</v>
      </c>
      <c r="AB1795" t="s">
        <v>13191</v>
      </c>
      <c r="AC1795" t="s">
        <v>13192</v>
      </c>
      <c r="AD1795">
        <v>-170268</v>
      </c>
      <c r="AE1795" t="s">
        <v>38</v>
      </c>
      <c r="AF1795">
        <v>99354</v>
      </c>
    </row>
    <row r="1796" spans="1:32" ht="375" hidden="1" x14ac:dyDescent="0.25">
      <c r="A1796">
        <v>12437</v>
      </c>
      <c r="B1796" t="s">
        <v>1483</v>
      </c>
      <c r="F1796">
        <v>0</v>
      </c>
      <c r="H1796" t="s">
        <v>43697</v>
      </c>
      <c r="I1796">
        <v>0</v>
      </c>
      <c r="Q1796" t="s">
        <v>33</v>
      </c>
      <c r="Z1796" t="s">
        <v>34</v>
      </c>
      <c r="AA1796" t="s">
        <v>31153</v>
      </c>
      <c r="AB1796" s="1" t="s">
        <v>31154</v>
      </c>
      <c r="AC1796" t="s">
        <v>31155</v>
      </c>
      <c r="AD1796" t="s">
        <v>31156</v>
      </c>
      <c r="AE1796" t="s">
        <v>38</v>
      </c>
      <c r="AF1796">
        <v>98115</v>
      </c>
    </row>
    <row r="1797" spans="1:32" ht="409.5" x14ac:dyDescent="0.25">
      <c r="A1797">
        <v>1687</v>
      </c>
      <c r="B1797" t="s">
        <v>334</v>
      </c>
      <c r="C1797" t="s">
        <v>45</v>
      </c>
      <c r="F1797">
        <v>0</v>
      </c>
      <c r="G1797" t="s">
        <v>20250</v>
      </c>
      <c r="H1797" t="s">
        <v>43701</v>
      </c>
      <c r="Q1797" t="s">
        <v>33</v>
      </c>
      <c r="Z1797" t="s">
        <v>34</v>
      </c>
      <c r="AA1797" t="s">
        <v>22659</v>
      </c>
      <c r="AB1797" s="1" t="s">
        <v>23895</v>
      </c>
      <c r="AC1797" t="s">
        <v>23605</v>
      </c>
      <c r="AD1797">
        <v>-160121</v>
      </c>
      <c r="AE1797" t="s">
        <v>102</v>
      </c>
      <c r="AF1797">
        <v>97302</v>
      </c>
    </row>
    <row r="1798" spans="1:32" hidden="1" x14ac:dyDescent="0.25">
      <c r="A1798">
        <v>2890</v>
      </c>
      <c r="B1798" t="s">
        <v>519</v>
      </c>
      <c r="F1798">
        <v>0</v>
      </c>
      <c r="G1798" t="s">
        <v>22578</v>
      </c>
      <c r="H1798" t="s">
        <v>43701</v>
      </c>
      <c r="I1798">
        <v>0</v>
      </c>
      <c r="Q1798" t="s">
        <v>33</v>
      </c>
      <c r="Z1798" t="s">
        <v>34</v>
      </c>
      <c r="AA1798" t="s">
        <v>23544</v>
      </c>
      <c r="AB1798" t="s">
        <v>23545</v>
      </c>
      <c r="AC1798" t="s">
        <v>23534</v>
      </c>
      <c r="AD1798" t="s">
        <v>23546</v>
      </c>
    </row>
    <row r="1799" spans="1:32" hidden="1" x14ac:dyDescent="0.25">
      <c r="A1799">
        <v>15906</v>
      </c>
      <c r="B1799" t="s">
        <v>36232</v>
      </c>
      <c r="F1799">
        <v>0</v>
      </c>
      <c r="H1799" t="s">
        <v>43697</v>
      </c>
      <c r="I1799">
        <v>0</v>
      </c>
      <c r="Q1799" t="s">
        <v>33</v>
      </c>
      <c r="AA1799" t="s">
        <v>36360</v>
      </c>
      <c r="AB1799" t="s">
        <v>36513</v>
      </c>
      <c r="AC1799" t="s">
        <v>36514</v>
      </c>
      <c r="AD1799" t="s">
        <v>36515</v>
      </c>
    </row>
    <row r="1800" spans="1:32" ht="409.5" hidden="1" x14ac:dyDescent="0.25">
      <c r="A1800">
        <v>14795</v>
      </c>
      <c r="B1800" t="s">
        <v>178</v>
      </c>
      <c r="F1800">
        <v>0</v>
      </c>
      <c r="G1800" t="s">
        <v>180</v>
      </c>
      <c r="H1800" t="s">
        <v>43701</v>
      </c>
      <c r="I1800">
        <v>0</v>
      </c>
      <c r="Q1800" t="s">
        <v>33</v>
      </c>
      <c r="Z1800" t="s">
        <v>34</v>
      </c>
      <c r="AA1800" t="s">
        <v>181</v>
      </c>
      <c r="AB1800" s="1" t="s">
        <v>20390</v>
      </c>
      <c r="AC1800" t="s">
        <v>20386</v>
      </c>
      <c r="AD1800" t="s">
        <v>20391</v>
      </c>
      <c r="AE1800" t="s">
        <v>38</v>
      </c>
      <c r="AF1800">
        <v>98922</v>
      </c>
    </row>
    <row r="1801" spans="1:32" ht="409.5" hidden="1" x14ac:dyDescent="0.25">
      <c r="A1801">
        <v>1178</v>
      </c>
      <c r="B1801" t="s">
        <v>2046</v>
      </c>
      <c r="C1801" t="s">
        <v>80</v>
      </c>
      <c r="F1801">
        <v>0</v>
      </c>
      <c r="G1801" t="s">
        <v>1418</v>
      </c>
      <c r="H1801" t="s">
        <v>43701</v>
      </c>
      <c r="Q1801" t="s">
        <v>33</v>
      </c>
      <c r="AA1801" t="s">
        <v>1419</v>
      </c>
      <c r="AB1801" s="1" t="s">
        <v>32192</v>
      </c>
      <c r="AC1801" t="s">
        <v>32193</v>
      </c>
      <c r="AD1801">
        <v>-160860</v>
      </c>
      <c r="AE1801" t="s">
        <v>38</v>
      </c>
      <c r="AF1801">
        <v>98504</v>
      </c>
    </row>
    <row r="1802" spans="1:32" hidden="1" x14ac:dyDescent="0.25">
      <c r="A1802">
        <v>8827</v>
      </c>
      <c r="B1802" t="s">
        <v>489</v>
      </c>
      <c r="C1802" t="s">
        <v>45</v>
      </c>
      <c r="F1802">
        <v>0</v>
      </c>
      <c r="H1802" t="s">
        <v>43697</v>
      </c>
      <c r="Q1802" t="s">
        <v>33</v>
      </c>
      <c r="Z1802" t="s">
        <v>34</v>
      </c>
      <c r="AA1802" t="s">
        <v>25344</v>
      </c>
      <c r="AB1802" t="s">
        <v>25345</v>
      </c>
      <c r="AC1802" t="s">
        <v>25346</v>
      </c>
      <c r="AD1802">
        <v>-172682</v>
      </c>
      <c r="AE1802" t="s">
        <v>38</v>
      </c>
      <c r="AF1802">
        <v>98382</v>
      </c>
    </row>
    <row r="1803" spans="1:32" hidden="1" x14ac:dyDescent="0.25">
      <c r="A1803">
        <v>5439</v>
      </c>
      <c r="B1803" t="s">
        <v>79</v>
      </c>
      <c r="C1803" t="s">
        <v>80</v>
      </c>
      <c r="F1803">
        <v>0</v>
      </c>
      <c r="G1803" t="s">
        <v>7350</v>
      </c>
      <c r="H1803" t="s">
        <v>43701</v>
      </c>
      <c r="Q1803" t="s">
        <v>33</v>
      </c>
      <c r="AA1803" t="s">
        <v>7351</v>
      </c>
      <c r="AB1803" t="s">
        <v>26732</v>
      </c>
      <c r="AC1803" t="s">
        <v>26733</v>
      </c>
      <c r="AD1803">
        <v>-180661</v>
      </c>
      <c r="AE1803" t="s">
        <v>38</v>
      </c>
      <c r="AF1803">
        <v>98926</v>
      </c>
    </row>
    <row r="1804" spans="1:32" ht="150" hidden="1" x14ac:dyDescent="0.25">
      <c r="A1804">
        <v>5099</v>
      </c>
      <c r="B1804" t="s">
        <v>685</v>
      </c>
      <c r="C1804" t="s">
        <v>686</v>
      </c>
      <c r="F1804">
        <v>0</v>
      </c>
      <c r="H1804" t="s">
        <v>43697</v>
      </c>
      <c r="Q1804" t="s">
        <v>33</v>
      </c>
      <c r="AA1804" t="s">
        <v>27399</v>
      </c>
      <c r="AB1804" s="1" t="s">
        <v>34994</v>
      </c>
      <c r="AC1804" t="s">
        <v>34995</v>
      </c>
      <c r="AD1804">
        <v>-172846</v>
      </c>
    </row>
    <row r="1805" spans="1:32" ht="409.5" hidden="1" x14ac:dyDescent="0.25">
      <c r="A1805">
        <v>6708</v>
      </c>
      <c r="B1805" t="s">
        <v>96</v>
      </c>
      <c r="C1805" t="s">
        <v>97</v>
      </c>
      <c r="F1805">
        <v>0</v>
      </c>
      <c r="G1805" t="s">
        <v>16064</v>
      </c>
      <c r="H1805" t="s">
        <v>43701</v>
      </c>
      <c r="I1805">
        <v>0</v>
      </c>
      <c r="Q1805" t="s">
        <v>33</v>
      </c>
      <c r="Z1805" t="s">
        <v>34</v>
      </c>
      <c r="AA1805" t="s">
        <v>39515</v>
      </c>
      <c r="AB1805" s="1" t="s">
        <v>39516</v>
      </c>
      <c r="AC1805" t="s">
        <v>39517</v>
      </c>
      <c r="AD1805" t="s">
        <v>39518</v>
      </c>
      <c r="AE1805" t="s">
        <v>38</v>
      </c>
      <c r="AF1805">
        <v>98666</v>
      </c>
    </row>
    <row r="1806" spans="1:32" hidden="1" x14ac:dyDescent="0.25">
      <c r="A1806">
        <v>3387</v>
      </c>
      <c r="B1806" t="s">
        <v>2046</v>
      </c>
      <c r="C1806" t="s">
        <v>80</v>
      </c>
      <c r="F1806">
        <v>0</v>
      </c>
      <c r="G1806" t="s">
        <v>7886</v>
      </c>
      <c r="H1806" t="s">
        <v>43701</v>
      </c>
      <c r="Q1806" t="s">
        <v>33</v>
      </c>
      <c r="AA1806" t="s">
        <v>8674</v>
      </c>
      <c r="AB1806" t="s">
        <v>14202</v>
      </c>
      <c r="AC1806" t="s">
        <v>14200</v>
      </c>
      <c r="AD1806">
        <v>-160780</v>
      </c>
      <c r="AE1806" t="s">
        <v>38</v>
      </c>
      <c r="AF1806">
        <v>98807</v>
      </c>
    </row>
    <row r="1807" spans="1:32" hidden="1" x14ac:dyDescent="0.25">
      <c r="A1807">
        <v>15460</v>
      </c>
      <c r="B1807" t="s">
        <v>685</v>
      </c>
      <c r="C1807" t="s">
        <v>686</v>
      </c>
      <c r="F1807">
        <v>0</v>
      </c>
      <c r="G1807" t="s">
        <v>1107</v>
      </c>
      <c r="H1807" t="s">
        <v>43701</v>
      </c>
      <c r="Q1807" t="s">
        <v>63</v>
      </c>
      <c r="AA1807" t="s">
        <v>1108</v>
      </c>
      <c r="AB1807" t="s">
        <v>28480</v>
      </c>
      <c r="AC1807" t="s">
        <v>28481</v>
      </c>
      <c r="AD1807">
        <v>-172653</v>
      </c>
      <c r="AE1807" t="s">
        <v>38</v>
      </c>
      <c r="AF1807">
        <v>98626</v>
      </c>
    </row>
    <row r="1808" spans="1:32" hidden="1" x14ac:dyDescent="0.25">
      <c r="A1808">
        <v>19392</v>
      </c>
      <c r="B1808" t="s">
        <v>677</v>
      </c>
      <c r="C1808" t="s">
        <v>80</v>
      </c>
      <c r="F1808">
        <v>0</v>
      </c>
      <c r="G1808" t="s">
        <v>990</v>
      </c>
      <c r="H1808" t="s">
        <v>43701</v>
      </c>
      <c r="Q1808" t="s">
        <v>33</v>
      </c>
      <c r="AA1808" t="s">
        <v>6675</v>
      </c>
      <c r="AB1808" t="s">
        <v>11781</v>
      </c>
      <c r="AC1808" t="s">
        <v>11782</v>
      </c>
      <c r="AD1808">
        <v>-160612</v>
      </c>
      <c r="AE1808" t="s">
        <v>38</v>
      </c>
      <c r="AF1808">
        <v>98660</v>
      </c>
    </row>
    <row r="1809" spans="1:32" hidden="1" x14ac:dyDescent="0.25">
      <c r="A1809">
        <v>9249</v>
      </c>
      <c r="B1809" t="s">
        <v>68</v>
      </c>
      <c r="C1809" t="s">
        <v>45</v>
      </c>
      <c r="F1809">
        <v>0</v>
      </c>
      <c r="G1809" t="s">
        <v>14328</v>
      </c>
      <c r="H1809" t="s">
        <v>43701</v>
      </c>
      <c r="Q1809" t="s">
        <v>33</v>
      </c>
      <c r="AA1809" t="s">
        <v>5597</v>
      </c>
      <c r="AB1809" t="s">
        <v>43371</v>
      </c>
      <c r="AC1809" t="s">
        <v>43372</v>
      </c>
      <c r="AD1809">
        <v>-161392</v>
      </c>
      <c r="AE1809" t="s">
        <v>38</v>
      </c>
      <c r="AF1809">
        <v>98908</v>
      </c>
    </row>
    <row r="1810" spans="1:32" ht="409.5" hidden="1" x14ac:dyDescent="0.25">
      <c r="A1810">
        <v>3546</v>
      </c>
      <c r="B1810" t="s">
        <v>79</v>
      </c>
      <c r="C1810" t="s">
        <v>80</v>
      </c>
      <c r="F1810">
        <v>0</v>
      </c>
      <c r="G1810" t="s">
        <v>2047</v>
      </c>
      <c r="H1810" t="s">
        <v>43701</v>
      </c>
      <c r="Q1810" t="s">
        <v>33</v>
      </c>
      <c r="AA1810" t="s">
        <v>2048</v>
      </c>
      <c r="AB1810" s="1" t="s">
        <v>26570</v>
      </c>
      <c r="AC1810" t="s">
        <v>26571</v>
      </c>
      <c r="AD1810">
        <v>-172065</v>
      </c>
      <c r="AE1810" t="s">
        <v>38</v>
      </c>
      <c r="AF1810">
        <v>98225</v>
      </c>
    </row>
    <row r="1811" spans="1:32" ht="409.5" hidden="1" x14ac:dyDescent="0.25">
      <c r="A1811">
        <v>3058</v>
      </c>
      <c r="B1811" t="s">
        <v>489</v>
      </c>
      <c r="C1811" t="s">
        <v>45</v>
      </c>
      <c r="F1811">
        <v>0</v>
      </c>
      <c r="H1811" t="s">
        <v>43697</v>
      </c>
      <c r="P1811" t="s">
        <v>931</v>
      </c>
      <c r="Q1811" t="s">
        <v>33</v>
      </c>
      <c r="Y1811">
        <v>30</v>
      </c>
      <c r="Z1811" t="s">
        <v>34</v>
      </c>
      <c r="AA1811" t="s">
        <v>917</v>
      </c>
      <c r="AB1811" s="1" t="s">
        <v>39650</v>
      </c>
      <c r="AC1811" t="s">
        <v>39651</v>
      </c>
      <c r="AD1811">
        <v>-163370</v>
      </c>
    </row>
    <row r="1812" spans="1:32" ht="409.5" hidden="1" x14ac:dyDescent="0.25">
      <c r="A1812">
        <v>12455</v>
      </c>
      <c r="B1812" t="s">
        <v>334</v>
      </c>
      <c r="C1812" t="s">
        <v>45</v>
      </c>
      <c r="F1812">
        <v>0</v>
      </c>
      <c r="H1812" t="s">
        <v>43697</v>
      </c>
      <c r="Q1812" t="s">
        <v>33</v>
      </c>
      <c r="Z1812" t="s">
        <v>34</v>
      </c>
      <c r="AA1812" t="s">
        <v>21269</v>
      </c>
      <c r="AB1812" s="1" t="s">
        <v>21270</v>
      </c>
      <c r="AC1812" t="s">
        <v>21271</v>
      </c>
      <c r="AD1812">
        <v>-163269</v>
      </c>
      <c r="AE1812" t="s">
        <v>38</v>
      </c>
      <c r="AF1812">
        <v>98250</v>
      </c>
    </row>
    <row r="1813" spans="1:32" hidden="1" x14ac:dyDescent="0.25">
      <c r="A1813">
        <v>18059</v>
      </c>
      <c r="B1813" t="s">
        <v>2046</v>
      </c>
      <c r="C1813" t="s">
        <v>80</v>
      </c>
      <c r="F1813">
        <v>0</v>
      </c>
      <c r="G1813" t="s">
        <v>6041</v>
      </c>
      <c r="H1813" t="s">
        <v>43701</v>
      </c>
      <c r="I1813">
        <v>0</v>
      </c>
      <c r="Q1813" t="s">
        <v>33</v>
      </c>
      <c r="AA1813" t="s">
        <v>14101</v>
      </c>
      <c r="AB1813" t="s">
        <v>14102</v>
      </c>
      <c r="AC1813" t="s">
        <v>14103</v>
      </c>
      <c r="AD1813" t="s">
        <v>14104</v>
      </c>
      <c r="AE1813" t="s">
        <v>38</v>
      </c>
      <c r="AF1813" t="s">
        <v>1716</v>
      </c>
    </row>
    <row r="1814" spans="1:32" ht="409.5" hidden="1" x14ac:dyDescent="0.25">
      <c r="A1814">
        <v>13821</v>
      </c>
      <c r="B1814" t="s">
        <v>30</v>
      </c>
      <c r="C1814" t="s">
        <v>31</v>
      </c>
      <c r="F1814">
        <v>0</v>
      </c>
      <c r="H1814" t="s">
        <v>43697</v>
      </c>
      <c r="Q1814" t="s">
        <v>63</v>
      </c>
      <c r="Z1814" t="s">
        <v>34</v>
      </c>
      <c r="AA1814" t="s">
        <v>457</v>
      </c>
      <c r="AB1814" s="1" t="s">
        <v>458</v>
      </c>
      <c r="AC1814" s="1" t="s">
        <v>458</v>
      </c>
      <c r="AD1814">
        <v>-171173</v>
      </c>
      <c r="AE1814" t="s">
        <v>38</v>
      </c>
      <c r="AF1814">
        <v>98374</v>
      </c>
    </row>
    <row r="1815" spans="1:32" hidden="1" x14ac:dyDescent="0.25">
      <c r="A1815">
        <v>16929</v>
      </c>
      <c r="B1815" t="s">
        <v>739</v>
      </c>
      <c r="C1815" t="s">
        <v>686</v>
      </c>
      <c r="F1815">
        <v>0</v>
      </c>
      <c r="G1815" t="s">
        <v>29798</v>
      </c>
      <c r="H1815" t="s">
        <v>43701</v>
      </c>
      <c r="I1815">
        <v>0</v>
      </c>
      <c r="Q1815" t="s">
        <v>33</v>
      </c>
      <c r="AA1815" t="s">
        <v>29799</v>
      </c>
      <c r="AB1815" t="s">
        <v>29800</v>
      </c>
      <c r="AC1815" t="s">
        <v>29801</v>
      </c>
      <c r="AD1815" t="s">
        <v>29802</v>
      </c>
    </row>
    <row r="1816" spans="1:32" ht="390" hidden="1" x14ac:dyDescent="0.25">
      <c r="A1816">
        <v>16167</v>
      </c>
      <c r="B1816" t="s">
        <v>334</v>
      </c>
      <c r="C1816" t="s">
        <v>45</v>
      </c>
      <c r="F1816">
        <v>0</v>
      </c>
      <c r="G1816" t="s">
        <v>789</v>
      </c>
      <c r="H1816" t="s">
        <v>43701</v>
      </c>
      <c r="I1816">
        <v>0</v>
      </c>
      <c r="Q1816" t="s">
        <v>33</v>
      </c>
      <c r="X1816" t="s">
        <v>21607</v>
      </c>
      <c r="Y1816">
        <v>30</v>
      </c>
      <c r="Z1816" t="s">
        <v>34</v>
      </c>
      <c r="AA1816" t="s">
        <v>790</v>
      </c>
      <c r="AB1816" s="1" t="s">
        <v>21608</v>
      </c>
      <c r="AC1816" t="s">
        <v>21609</v>
      </c>
      <c r="AD1816" t="s">
        <v>21610</v>
      </c>
      <c r="AE1816" t="s">
        <v>38</v>
      </c>
      <c r="AF1816">
        <v>99362</v>
      </c>
    </row>
    <row r="1817" spans="1:32" ht="409.5" hidden="1" x14ac:dyDescent="0.25">
      <c r="A1817">
        <v>7722</v>
      </c>
      <c r="B1817" t="s">
        <v>73</v>
      </c>
      <c r="C1817" t="s">
        <v>74</v>
      </c>
      <c r="F1817">
        <v>0</v>
      </c>
      <c r="G1817" t="s">
        <v>1847</v>
      </c>
      <c r="H1817" t="s">
        <v>43701</v>
      </c>
      <c r="I1817">
        <v>0</v>
      </c>
      <c r="Q1817" t="s">
        <v>33</v>
      </c>
      <c r="AA1817" t="s">
        <v>36245</v>
      </c>
      <c r="AB1817" s="1" t="s">
        <v>36246</v>
      </c>
      <c r="AC1817" t="s">
        <v>36234</v>
      </c>
      <c r="AD1817" t="s">
        <v>36247</v>
      </c>
    </row>
    <row r="1818" spans="1:32" hidden="1" x14ac:dyDescent="0.25">
      <c r="A1818">
        <v>10633</v>
      </c>
      <c r="B1818" t="s">
        <v>124</v>
      </c>
      <c r="C1818" t="s">
        <v>45</v>
      </c>
      <c r="F1818">
        <v>0</v>
      </c>
      <c r="H1818" t="s">
        <v>43697</v>
      </c>
      <c r="Q1818" t="s">
        <v>63</v>
      </c>
      <c r="Z1818" t="s">
        <v>34</v>
      </c>
      <c r="AA1818" t="s">
        <v>43624</v>
      </c>
      <c r="AB1818" t="s">
        <v>43625</v>
      </c>
      <c r="AC1818" t="s">
        <v>43623</v>
      </c>
      <c r="AD1818">
        <v>-180360</v>
      </c>
      <c r="AE1818" t="s">
        <v>38</v>
      </c>
      <c r="AF1818">
        <v>98199</v>
      </c>
    </row>
    <row r="1819" spans="1:32" ht="409.5" hidden="1" x14ac:dyDescent="0.25">
      <c r="A1819">
        <v>1702</v>
      </c>
      <c r="B1819" t="s">
        <v>164</v>
      </c>
      <c r="C1819" t="s">
        <v>165</v>
      </c>
      <c r="F1819">
        <v>0</v>
      </c>
      <c r="H1819" t="s">
        <v>43697</v>
      </c>
      <c r="P1819" t="s">
        <v>1034</v>
      </c>
      <c r="Q1819" t="s">
        <v>33</v>
      </c>
      <c r="Z1819" t="s">
        <v>34</v>
      </c>
      <c r="AA1819" t="s">
        <v>1035</v>
      </c>
      <c r="AB1819" s="1" t="s">
        <v>1036</v>
      </c>
      <c r="AC1819" t="s">
        <v>1037</v>
      </c>
      <c r="AD1819">
        <v>-170700</v>
      </c>
      <c r="AE1819" t="s">
        <v>38</v>
      </c>
      <c r="AF1819">
        <v>98199</v>
      </c>
    </row>
    <row r="1820" spans="1:32" ht="409.5" hidden="1" x14ac:dyDescent="0.25">
      <c r="A1820">
        <v>10298</v>
      </c>
      <c r="B1820" t="s">
        <v>230</v>
      </c>
      <c r="C1820" t="s">
        <v>45</v>
      </c>
      <c r="F1820">
        <v>0</v>
      </c>
      <c r="H1820" t="s">
        <v>43697</v>
      </c>
      <c r="Q1820" t="s">
        <v>33</v>
      </c>
      <c r="Z1820" t="s">
        <v>34</v>
      </c>
      <c r="AA1820" t="s">
        <v>22806</v>
      </c>
      <c r="AB1820" s="1" t="s">
        <v>23107</v>
      </c>
      <c r="AC1820" t="s">
        <v>22580</v>
      </c>
      <c r="AD1820">
        <v>-170280</v>
      </c>
    </row>
    <row r="1821" spans="1:32" ht="409.5" hidden="1" x14ac:dyDescent="0.25">
      <c r="A1821">
        <v>1568</v>
      </c>
      <c r="B1821" t="s">
        <v>334</v>
      </c>
      <c r="C1821" t="s">
        <v>45</v>
      </c>
      <c r="F1821">
        <v>0</v>
      </c>
      <c r="G1821" t="s">
        <v>4879</v>
      </c>
      <c r="H1821" t="s">
        <v>43701</v>
      </c>
      <c r="I1821">
        <v>0</v>
      </c>
      <c r="Q1821" t="s">
        <v>33</v>
      </c>
      <c r="AA1821" t="s">
        <v>17071</v>
      </c>
      <c r="AB1821" s="1" t="s">
        <v>17072</v>
      </c>
      <c r="AC1821" t="s">
        <v>17073</v>
      </c>
      <c r="AD1821" t="s">
        <v>17074</v>
      </c>
      <c r="AE1821" t="s">
        <v>38</v>
      </c>
      <c r="AF1821">
        <v>98032</v>
      </c>
    </row>
    <row r="1822" spans="1:32" hidden="1" x14ac:dyDescent="0.25">
      <c r="A1822">
        <v>5913</v>
      </c>
      <c r="B1822" t="s">
        <v>788</v>
      </c>
      <c r="C1822" t="s">
        <v>45</v>
      </c>
      <c r="F1822">
        <v>0</v>
      </c>
      <c r="H1822" t="s">
        <v>43697</v>
      </c>
      <c r="I1822">
        <v>0</v>
      </c>
      <c r="Q1822" t="s">
        <v>63</v>
      </c>
      <c r="Z1822" t="s">
        <v>34</v>
      </c>
      <c r="AA1822" t="s">
        <v>18691</v>
      </c>
      <c r="AB1822" t="s">
        <v>18692</v>
      </c>
      <c r="AC1822" t="s">
        <v>18693</v>
      </c>
      <c r="AD1822" t="s">
        <v>18694</v>
      </c>
    </row>
    <row r="1823" spans="1:32" hidden="1" x14ac:dyDescent="0.25">
      <c r="A1823">
        <v>3394</v>
      </c>
      <c r="B1823" t="s">
        <v>178</v>
      </c>
      <c r="F1823">
        <v>0</v>
      </c>
      <c r="H1823" t="s">
        <v>43697</v>
      </c>
      <c r="I1823">
        <v>0</v>
      </c>
      <c r="Q1823" t="s">
        <v>33</v>
      </c>
      <c r="Z1823" t="s">
        <v>34</v>
      </c>
      <c r="AA1823" t="s">
        <v>42012</v>
      </c>
      <c r="AB1823" t="s">
        <v>42013</v>
      </c>
      <c r="AC1823" t="s">
        <v>42014</v>
      </c>
      <c r="AD1823" t="s">
        <v>42015</v>
      </c>
    </row>
    <row r="1824" spans="1:32" hidden="1" x14ac:dyDescent="0.25">
      <c r="A1824">
        <v>13032</v>
      </c>
      <c r="B1824" t="s">
        <v>1203</v>
      </c>
      <c r="C1824" t="s">
        <v>45</v>
      </c>
      <c r="F1824">
        <v>0</v>
      </c>
      <c r="H1824" t="s">
        <v>43697</v>
      </c>
      <c r="I1824">
        <v>0</v>
      </c>
      <c r="Q1824" t="s">
        <v>33</v>
      </c>
      <c r="Z1824" t="s">
        <v>34</v>
      </c>
      <c r="AA1824" t="s">
        <v>20896</v>
      </c>
      <c r="AB1824" t="s">
        <v>20897</v>
      </c>
      <c r="AC1824" t="s">
        <v>2406</v>
      </c>
      <c r="AD1824" t="s">
        <v>20898</v>
      </c>
    </row>
    <row r="1825" spans="1:32" ht="409.5" hidden="1" x14ac:dyDescent="0.25">
      <c r="A1825">
        <v>6272</v>
      </c>
      <c r="B1825" t="s">
        <v>230</v>
      </c>
      <c r="C1825" t="s">
        <v>45</v>
      </c>
      <c r="F1825">
        <v>0</v>
      </c>
      <c r="H1825" t="s">
        <v>43697</v>
      </c>
      <c r="Q1825" t="s">
        <v>33</v>
      </c>
      <c r="Z1825" t="s">
        <v>34</v>
      </c>
      <c r="AA1825" t="s">
        <v>23251</v>
      </c>
      <c r="AB1825" s="1" t="s">
        <v>23293</v>
      </c>
      <c r="AC1825" t="s">
        <v>22580</v>
      </c>
      <c r="AD1825">
        <v>-171801</v>
      </c>
    </row>
    <row r="1826" spans="1:32" hidden="1" x14ac:dyDescent="0.25">
      <c r="A1826">
        <v>17014</v>
      </c>
      <c r="B1826" t="s">
        <v>2046</v>
      </c>
      <c r="C1826" t="s">
        <v>80</v>
      </c>
      <c r="F1826">
        <v>0</v>
      </c>
      <c r="H1826" t="s">
        <v>43697</v>
      </c>
      <c r="I1826">
        <v>0</v>
      </c>
      <c r="Q1826" t="s">
        <v>33</v>
      </c>
      <c r="AA1826" t="s">
        <v>7306</v>
      </c>
      <c r="AB1826" t="s">
        <v>7307</v>
      </c>
      <c r="AC1826" t="s">
        <v>7308</v>
      </c>
      <c r="AD1826" t="s">
        <v>7309</v>
      </c>
      <c r="AE1826" t="s">
        <v>38</v>
      </c>
      <c r="AF1826">
        <v>98053</v>
      </c>
    </row>
    <row r="1827" spans="1:32" ht="409.5" hidden="1" x14ac:dyDescent="0.25">
      <c r="A1827">
        <v>17599</v>
      </c>
      <c r="B1827" t="s">
        <v>334</v>
      </c>
      <c r="C1827" t="s">
        <v>45</v>
      </c>
      <c r="F1827">
        <v>0</v>
      </c>
      <c r="H1827" t="s">
        <v>43697</v>
      </c>
      <c r="I1827">
        <v>0</v>
      </c>
      <c r="Q1827" t="s">
        <v>33</v>
      </c>
      <c r="Z1827" t="s">
        <v>34</v>
      </c>
      <c r="AA1827" t="s">
        <v>18626</v>
      </c>
      <c r="AB1827" s="1" t="s">
        <v>18630</v>
      </c>
      <c r="AC1827" t="s">
        <v>18631</v>
      </c>
      <c r="AD1827" t="s">
        <v>18632</v>
      </c>
    </row>
    <row r="1828" spans="1:32" ht="409.5" x14ac:dyDescent="0.25">
      <c r="A1828">
        <v>9538</v>
      </c>
      <c r="B1828" t="s">
        <v>3712</v>
      </c>
      <c r="C1828" t="s">
        <v>16820</v>
      </c>
      <c r="F1828">
        <v>0</v>
      </c>
      <c r="G1828" t="s">
        <v>20250</v>
      </c>
      <c r="H1828" t="s">
        <v>43701</v>
      </c>
      <c r="I1828">
        <v>0</v>
      </c>
      <c r="Q1828" t="s">
        <v>33</v>
      </c>
      <c r="Z1828" t="s">
        <v>34</v>
      </c>
      <c r="AA1828" t="s">
        <v>22643</v>
      </c>
      <c r="AB1828" s="1" t="s">
        <v>24474</v>
      </c>
      <c r="AC1828" t="s">
        <v>24027</v>
      </c>
      <c r="AD1828" t="s">
        <v>24475</v>
      </c>
      <c r="AE1828" t="s">
        <v>102</v>
      </c>
      <c r="AF1828">
        <v>97302</v>
      </c>
    </row>
    <row r="1829" spans="1:32" hidden="1" x14ac:dyDescent="0.25">
      <c r="A1829">
        <v>15680</v>
      </c>
      <c r="F1829">
        <v>0</v>
      </c>
      <c r="H1829" t="s">
        <v>43697</v>
      </c>
      <c r="I1829">
        <v>0</v>
      </c>
      <c r="Q1829" t="s">
        <v>6489</v>
      </c>
      <c r="AD1829" t="s">
        <v>5313</v>
      </c>
    </row>
    <row r="1830" spans="1:32" hidden="1" x14ac:dyDescent="0.25">
      <c r="A1830">
        <v>4496</v>
      </c>
      <c r="B1830" t="s">
        <v>96</v>
      </c>
      <c r="C1830" t="s">
        <v>97</v>
      </c>
      <c r="F1830">
        <v>0</v>
      </c>
      <c r="H1830" t="s">
        <v>43697</v>
      </c>
      <c r="Q1830" t="s">
        <v>33</v>
      </c>
      <c r="Z1830" t="s">
        <v>34</v>
      </c>
      <c r="AA1830" t="s">
        <v>41911</v>
      </c>
      <c r="AB1830" t="s">
        <v>41912</v>
      </c>
      <c r="AC1830" t="s">
        <v>41913</v>
      </c>
      <c r="AD1830">
        <v>-162443</v>
      </c>
      <c r="AE1830" t="s">
        <v>38</v>
      </c>
      <c r="AF1830">
        <v>98586</v>
      </c>
    </row>
    <row r="1831" spans="1:32" ht="409.5" x14ac:dyDescent="0.25">
      <c r="A1831">
        <v>17191</v>
      </c>
      <c r="B1831" t="s">
        <v>334</v>
      </c>
      <c r="C1831" t="s">
        <v>45</v>
      </c>
      <c r="F1831">
        <v>0</v>
      </c>
      <c r="G1831" t="s">
        <v>20250</v>
      </c>
      <c r="H1831" t="s">
        <v>43701</v>
      </c>
      <c r="Q1831" t="s">
        <v>33</v>
      </c>
      <c r="Z1831" t="s">
        <v>34</v>
      </c>
      <c r="AA1831" t="s">
        <v>22734</v>
      </c>
      <c r="AB1831" s="1" t="s">
        <v>23602</v>
      </c>
      <c r="AC1831" t="s">
        <v>23603</v>
      </c>
      <c r="AD1831">
        <v>-160040</v>
      </c>
      <c r="AE1831" t="s">
        <v>102</v>
      </c>
      <c r="AF1831">
        <v>97302</v>
      </c>
    </row>
    <row r="1832" spans="1:32" ht="270" hidden="1" x14ac:dyDescent="0.25">
      <c r="A1832">
        <v>13182</v>
      </c>
      <c r="B1832" t="s">
        <v>73</v>
      </c>
      <c r="C1832" t="s">
        <v>74</v>
      </c>
      <c r="F1832">
        <v>0</v>
      </c>
      <c r="H1832" t="s">
        <v>43697</v>
      </c>
      <c r="Q1832" t="s">
        <v>63</v>
      </c>
      <c r="Z1832" t="s">
        <v>34</v>
      </c>
      <c r="AA1832" t="s">
        <v>42584</v>
      </c>
      <c r="AB1832" s="1" t="s">
        <v>42585</v>
      </c>
      <c r="AC1832" t="s">
        <v>42586</v>
      </c>
      <c r="AD1832">
        <v>-160553</v>
      </c>
    </row>
    <row r="1833" spans="1:32" hidden="1" x14ac:dyDescent="0.25">
      <c r="A1833">
        <v>12773</v>
      </c>
      <c r="B1833" t="s">
        <v>334</v>
      </c>
      <c r="C1833" t="s">
        <v>45</v>
      </c>
      <c r="F1833">
        <v>0</v>
      </c>
      <c r="H1833" t="s">
        <v>43697</v>
      </c>
      <c r="Q1833" t="s">
        <v>33</v>
      </c>
      <c r="Z1833" t="s">
        <v>34</v>
      </c>
      <c r="AA1833" t="s">
        <v>33188</v>
      </c>
      <c r="AB1833" t="s">
        <v>34172</v>
      </c>
      <c r="AC1833" t="s">
        <v>34163</v>
      </c>
      <c r="AD1833">
        <v>-170548</v>
      </c>
      <c r="AE1833" t="s">
        <v>38</v>
      </c>
      <c r="AF1833">
        <v>98907</v>
      </c>
    </row>
    <row r="1834" spans="1:32" hidden="1" x14ac:dyDescent="0.25">
      <c r="A1834">
        <v>11372</v>
      </c>
      <c r="B1834" t="s">
        <v>2046</v>
      </c>
      <c r="C1834" t="s">
        <v>80</v>
      </c>
      <c r="F1834">
        <v>0</v>
      </c>
      <c r="G1834" t="s">
        <v>6448</v>
      </c>
      <c r="H1834" t="s">
        <v>43698</v>
      </c>
      <c r="I1834">
        <v>0</v>
      </c>
      <c r="Q1834" t="s">
        <v>33</v>
      </c>
      <c r="AA1834" t="s">
        <v>6449</v>
      </c>
      <c r="AB1834" t="s">
        <v>40009</v>
      </c>
      <c r="AC1834" t="s">
        <v>40010</v>
      </c>
      <c r="AD1834" t="s">
        <v>40011</v>
      </c>
      <c r="AE1834" t="s">
        <v>6453</v>
      </c>
      <c r="AF1834">
        <v>66045</v>
      </c>
    </row>
    <row r="1835" spans="1:32" ht="409.5" hidden="1" x14ac:dyDescent="0.25">
      <c r="A1835">
        <v>6287</v>
      </c>
      <c r="B1835" t="s">
        <v>230</v>
      </c>
      <c r="C1835" t="s">
        <v>45</v>
      </c>
      <c r="F1835">
        <v>0</v>
      </c>
      <c r="H1835" t="s">
        <v>43697</v>
      </c>
      <c r="Q1835" t="s">
        <v>33</v>
      </c>
      <c r="Z1835" t="s">
        <v>34</v>
      </c>
      <c r="AA1835" t="s">
        <v>22851</v>
      </c>
      <c r="AB1835" s="1" t="s">
        <v>23222</v>
      </c>
      <c r="AC1835" t="s">
        <v>22580</v>
      </c>
      <c r="AD1835">
        <v>-171160</v>
      </c>
    </row>
    <row r="1836" spans="1:32" hidden="1" x14ac:dyDescent="0.25">
      <c r="A1836">
        <v>13498</v>
      </c>
      <c r="B1836" t="s">
        <v>73</v>
      </c>
      <c r="C1836" t="s">
        <v>74</v>
      </c>
      <c r="F1836">
        <v>0</v>
      </c>
      <c r="H1836" t="s">
        <v>43697</v>
      </c>
      <c r="Q1836" t="s">
        <v>33</v>
      </c>
      <c r="Y1836">
        <v>15</v>
      </c>
      <c r="Z1836" t="s">
        <v>34</v>
      </c>
      <c r="AA1836" t="s">
        <v>25194</v>
      </c>
      <c r="AB1836" t="s">
        <v>25195</v>
      </c>
      <c r="AC1836" t="s">
        <v>25196</v>
      </c>
      <c r="AD1836">
        <v>-181215</v>
      </c>
    </row>
    <row r="1837" spans="1:32" ht="409.5" hidden="1" x14ac:dyDescent="0.25">
      <c r="A1837">
        <v>1152</v>
      </c>
      <c r="B1837" t="s">
        <v>244</v>
      </c>
      <c r="C1837" t="s">
        <v>245</v>
      </c>
      <c r="F1837">
        <v>0</v>
      </c>
      <c r="H1837" t="s">
        <v>43697</v>
      </c>
      <c r="I1837">
        <v>0</v>
      </c>
      <c r="Q1837" t="s">
        <v>33</v>
      </c>
      <c r="Z1837" t="s">
        <v>34</v>
      </c>
      <c r="AA1837" t="s">
        <v>255</v>
      </c>
      <c r="AB1837" s="1" t="s">
        <v>256</v>
      </c>
      <c r="AC1837" s="1" t="s">
        <v>257</v>
      </c>
      <c r="AD1837" t="s">
        <v>258</v>
      </c>
      <c r="AE1837" t="s">
        <v>38</v>
      </c>
      <c r="AF1837">
        <v>98847</v>
      </c>
    </row>
    <row r="1838" spans="1:32" hidden="1" x14ac:dyDescent="0.25">
      <c r="A1838">
        <v>5712</v>
      </c>
      <c r="B1838" t="s">
        <v>677</v>
      </c>
      <c r="C1838" t="s">
        <v>80</v>
      </c>
      <c r="F1838">
        <v>0</v>
      </c>
      <c r="H1838" t="s">
        <v>43697</v>
      </c>
      <c r="I1838">
        <v>0</v>
      </c>
      <c r="Q1838" t="s">
        <v>33</v>
      </c>
      <c r="AA1838" t="s">
        <v>8277</v>
      </c>
      <c r="AB1838" t="s">
        <v>8278</v>
      </c>
      <c r="AC1838" t="s">
        <v>8279</v>
      </c>
      <c r="AD1838" t="s">
        <v>8280</v>
      </c>
      <c r="AE1838" t="s">
        <v>38</v>
      </c>
      <c r="AF1838">
        <v>98528</v>
      </c>
    </row>
    <row r="1839" spans="1:32" hidden="1" x14ac:dyDescent="0.25">
      <c r="A1839">
        <v>11707</v>
      </c>
      <c r="B1839" t="s">
        <v>2046</v>
      </c>
      <c r="C1839" t="s">
        <v>80</v>
      </c>
      <c r="F1839">
        <v>0</v>
      </c>
      <c r="G1839" t="s">
        <v>1418</v>
      </c>
      <c r="H1839" t="s">
        <v>43701</v>
      </c>
      <c r="Q1839" t="s">
        <v>33</v>
      </c>
      <c r="AA1839" t="s">
        <v>1419</v>
      </c>
      <c r="AB1839" t="s">
        <v>32111</v>
      </c>
      <c r="AC1839" t="s">
        <v>32112</v>
      </c>
      <c r="AD1839">
        <v>-162611</v>
      </c>
      <c r="AE1839" t="s">
        <v>38</v>
      </c>
      <c r="AF1839">
        <v>98501</v>
      </c>
    </row>
    <row r="1840" spans="1:32" hidden="1" x14ac:dyDescent="0.25">
      <c r="A1840">
        <v>985</v>
      </c>
      <c r="B1840" t="s">
        <v>73</v>
      </c>
      <c r="C1840" t="s">
        <v>74</v>
      </c>
      <c r="F1840">
        <v>0</v>
      </c>
      <c r="G1840" t="s">
        <v>3366</v>
      </c>
      <c r="H1840" t="s">
        <v>43701</v>
      </c>
      <c r="Q1840" t="s">
        <v>33</v>
      </c>
      <c r="Z1840" t="s">
        <v>34</v>
      </c>
      <c r="AA1840" t="s">
        <v>3367</v>
      </c>
      <c r="AB1840" t="s">
        <v>39126</v>
      </c>
      <c r="AC1840" t="s">
        <v>39127</v>
      </c>
      <c r="AD1840">
        <v>-161313</v>
      </c>
    </row>
    <row r="1841" spans="1:32" ht="240" hidden="1" x14ac:dyDescent="0.25">
      <c r="A1841">
        <v>7026</v>
      </c>
      <c r="B1841" t="s">
        <v>739</v>
      </c>
      <c r="C1841" t="s">
        <v>686</v>
      </c>
      <c r="F1841">
        <v>0</v>
      </c>
      <c r="G1841" t="s">
        <v>3632</v>
      </c>
      <c r="H1841" t="s">
        <v>43701</v>
      </c>
      <c r="Q1841" t="s">
        <v>33</v>
      </c>
      <c r="AA1841" t="s">
        <v>29734</v>
      </c>
      <c r="AB1841" s="1" t="s">
        <v>29735</v>
      </c>
      <c r="AC1841" t="s">
        <v>29714</v>
      </c>
      <c r="AD1841">
        <v>-172298</v>
      </c>
    </row>
    <row r="1842" spans="1:32" ht="409.5" x14ac:dyDescent="0.25">
      <c r="A1842">
        <v>7091</v>
      </c>
      <c r="B1842" t="s">
        <v>3712</v>
      </c>
      <c r="C1842" t="s">
        <v>16820</v>
      </c>
      <c r="F1842">
        <v>0</v>
      </c>
      <c r="G1842" t="s">
        <v>20250</v>
      </c>
      <c r="H1842" t="s">
        <v>43701</v>
      </c>
      <c r="I1842">
        <v>0</v>
      </c>
      <c r="Q1842" t="s">
        <v>33</v>
      </c>
      <c r="Z1842" t="s">
        <v>34</v>
      </c>
      <c r="AA1842" t="s">
        <v>22656</v>
      </c>
      <c r="AB1842" s="1" t="s">
        <v>24634</v>
      </c>
      <c r="AC1842" t="s">
        <v>24027</v>
      </c>
      <c r="AD1842" t="s">
        <v>24635</v>
      </c>
      <c r="AE1842" t="s">
        <v>102</v>
      </c>
      <c r="AF1842">
        <v>97302</v>
      </c>
    </row>
    <row r="1843" spans="1:32" ht="409.5" hidden="1" x14ac:dyDescent="0.25">
      <c r="A1843">
        <v>10048</v>
      </c>
      <c r="B1843" t="s">
        <v>2046</v>
      </c>
      <c r="C1843" t="s">
        <v>80</v>
      </c>
      <c r="F1843">
        <v>0</v>
      </c>
      <c r="G1843" t="s">
        <v>3107</v>
      </c>
      <c r="H1843" t="s">
        <v>43701</v>
      </c>
      <c r="Q1843" t="s">
        <v>33</v>
      </c>
      <c r="AA1843" t="s">
        <v>16227</v>
      </c>
      <c r="AB1843" s="1" t="s">
        <v>16228</v>
      </c>
      <c r="AC1843" s="1" t="s">
        <v>16229</v>
      </c>
      <c r="AD1843">
        <v>-172202</v>
      </c>
      <c r="AE1843" t="s">
        <v>38</v>
      </c>
      <c r="AF1843">
        <v>98201</v>
      </c>
    </row>
    <row r="1844" spans="1:32" hidden="1" x14ac:dyDescent="0.25">
      <c r="A1844">
        <v>11938</v>
      </c>
      <c r="B1844" t="s">
        <v>2046</v>
      </c>
      <c r="C1844" t="s">
        <v>80</v>
      </c>
      <c r="F1844">
        <v>0</v>
      </c>
      <c r="G1844" t="s">
        <v>7119</v>
      </c>
      <c r="H1844" t="s">
        <v>43701</v>
      </c>
      <c r="Q1844" t="s">
        <v>33</v>
      </c>
      <c r="AA1844" t="s">
        <v>27917</v>
      </c>
      <c r="AB1844" t="s">
        <v>40098</v>
      </c>
      <c r="AC1844" t="s">
        <v>40099</v>
      </c>
      <c r="AD1844">
        <v>-162540</v>
      </c>
      <c r="AE1844" t="s">
        <v>38</v>
      </c>
      <c r="AF1844">
        <v>98004</v>
      </c>
    </row>
    <row r="1845" spans="1:32" ht="409.5" hidden="1" x14ac:dyDescent="0.25">
      <c r="A1845">
        <v>13384</v>
      </c>
      <c r="B1845" t="s">
        <v>178</v>
      </c>
      <c r="C1845" t="s">
        <v>179</v>
      </c>
      <c r="F1845">
        <v>0</v>
      </c>
      <c r="G1845" t="s">
        <v>2988</v>
      </c>
      <c r="H1845" t="s">
        <v>43701</v>
      </c>
      <c r="Q1845" t="s">
        <v>33</v>
      </c>
      <c r="Z1845" t="s">
        <v>34</v>
      </c>
      <c r="AA1845" t="s">
        <v>17321</v>
      </c>
      <c r="AB1845" s="1" t="s">
        <v>39278</v>
      </c>
      <c r="AC1845" t="s">
        <v>39279</v>
      </c>
      <c r="AD1845">
        <v>-171073</v>
      </c>
      <c r="AE1845" t="s">
        <v>38</v>
      </c>
      <c r="AF1845">
        <v>98901</v>
      </c>
    </row>
    <row r="1846" spans="1:32" ht="409.5" hidden="1" x14ac:dyDescent="0.25">
      <c r="A1846">
        <v>4130</v>
      </c>
      <c r="B1846" t="s">
        <v>79</v>
      </c>
      <c r="C1846" t="s">
        <v>80</v>
      </c>
      <c r="F1846">
        <v>0</v>
      </c>
      <c r="G1846" t="s">
        <v>5654</v>
      </c>
      <c r="H1846" t="s">
        <v>43701</v>
      </c>
      <c r="Q1846" t="s">
        <v>33</v>
      </c>
      <c r="AA1846" t="s">
        <v>6498</v>
      </c>
      <c r="AB1846" s="1" t="s">
        <v>38307</v>
      </c>
      <c r="AC1846" t="s">
        <v>38308</v>
      </c>
      <c r="AD1846">
        <v>-163163</v>
      </c>
      <c r="AE1846" t="s">
        <v>38</v>
      </c>
      <c r="AF1846">
        <v>98660</v>
      </c>
    </row>
    <row r="1847" spans="1:32" ht="409.5" hidden="1" x14ac:dyDescent="0.25">
      <c r="A1847">
        <v>12409</v>
      </c>
      <c r="B1847" t="s">
        <v>1203</v>
      </c>
      <c r="C1847" t="s">
        <v>45</v>
      </c>
      <c r="F1847">
        <v>0</v>
      </c>
      <c r="H1847" t="s">
        <v>43697</v>
      </c>
      <c r="I1847">
        <v>0</v>
      </c>
      <c r="Q1847" t="s">
        <v>33</v>
      </c>
      <c r="Z1847" t="s">
        <v>34</v>
      </c>
      <c r="AA1847" t="s">
        <v>4770</v>
      </c>
      <c r="AB1847" s="1" t="s">
        <v>29089</v>
      </c>
      <c r="AC1847" t="s">
        <v>29090</v>
      </c>
      <c r="AD1847" t="s">
        <v>29091</v>
      </c>
      <c r="AE1847" t="s">
        <v>38</v>
      </c>
      <c r="AF1847">
        <v>98346</v>
      </c>
    </row>
    <row r="1848" spans="1:32" hidden="1" x14ac:dyDescent="0.25">
      <c r="A1848">
        <v>10598</v>
      </c>
      <c r="B1848" t="s">
        <v>178</v>
      </c>
      <c r="F1848">
        <v>0</v>
      </c>
      <c r="H1848" t="s">
        <v>43697</v>
      </c>
      <c r="I1848">
        <v>0</v>
      </c>
      <c r="Q1848" t="s">
        <v>33</v>
      </c>
      <c r="Z1848" t="s">
        <v>34</v>
      </c>
      <c r="AA1848" t="s">
        <v>40177</v>
      </c>
      <c r="AB1848" t="s">
        <v>40178</v>
      </c>
      <c r="AC1848" t="s">
        <v>40179</v>
      </c>
      <c r="AD1848" t="s">
        <v>40180</v>
      </c>
      <c r="AE1848" t="s">
        <v>38</v>
      </c>
    </row>
    <row r="1849" spans="1:32" hidden="1" x14ac:dyDescent="0.25">
      <c r="A1849">
        <v>18936</v>
      </c>
      <c r="B1849" t="s">
        <v>2046</v>
      </c>
      <c r="C1849" t="s">
        <v>80</v>
      </c>
      <c r="F1849">
        <v>0</v>
      </c>
      <c r="G1849" t="s">
        <v>15537</v>
      </c>
      <c r="H1849" t="s">
        <v>43701</v>
      </c>
      <c r="Q1849" t="s">
        <v>33</v>
      </c>
      <c r="AA1849" t="s">
        <v>15538</v>
      </c>
      <c r="AB1849" t="s">
        <v>15539</v>
      </c>
      <c r="AC1849" t="s">
        <v>15540</v>
      </c>
      <c r="AD1849">
        <v>-162212</v>
      </c>
      <c r="AE1849" t="s">
        <v>38</v>
      </c>
      <c r="AF1849">
        <v>99223</v>
      </c>
    </row>
  </sheetData>
  <autoFilter ref="A1:AF1849">
    <filterColumn colId="6">
      <filters>
        <filter val="Oregon Department of Transportation"/>
        <filter val="Oregon Department of Transportation - Motor Carrier Auditor"/>
        <filter val="Oregon Department of Transportation - Motor Carrier Transportation Division"/>
      </filters>
    </filterColumn>
    <filterColumn colId="7">
      <filters>
        <filter val="G"/>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tabSelected="1" topLeftCell="A24" workbookViewId="0">
      <selection activeCell="D42" sqref="A38:D42"/>
    </sheetView>
  </sheetViews>
  <sheetFormatPr defaultRowHeight="15" x14ac:dyDescent="0.25"/>
  <cols>
    <col min="1" max="1" width="16.5703125" customWidth="1"/>
    <col min="3" max="3" width="14.42578125" customWidth="1"/>
    <col min="4" max="4" width="24.85546875" bestFit="1" customWidth="1"/>
    <col min="5" max="5" width="14.7109375" bestFit="1" customWidth="1"/>
    <col min="7" max="7" width="18.85546875" bestFit="1" customWidth="1"/>
  </cols>
  <sheetData>
    <row r="1" spans="1:7" x14ac:dyDescent="0.25">
      <c r="A1" t="s">
        <v>43729</v>
      </c>
      <c r="B1" t="s">
        <v>43689</v>
      </c>
      <c r="C1" t="s">
        <v>43724</v>
      </c>
      <c r="D1" t="s">
        <v>43721</v>
      </c>
      <c r="E1" t="s">
        <v>43711</v>
      </c>
      <c r="G1" t="s">
        <v>43719</v>
      </c>
    </row>
    <row r="2" spans="1:7" x14ac:dyDescent="0.25">
      <c r="A2">
        <f ca="1">COUNT('PDR-csv'!A:A)</f>
        <v>15665</v>
      </c>
      <c r="B2">
        <f>COUNT([1]Dataset!A:A)</f>
        <v>3993</v>
      </c>
      <c r="C2" s="2">
        <f ca="1">B2/A2</f>
        <v>0.25489945738908393</v>
      </c>
      <c r="D2">
        <f ca="1">SQRT((A2-B2)/(A2-1))</f>
        <v>0.86321961882052334</v>
      </c>
      <c r="G2" s="4">
        <v>0.99</v>
      </c>
    </row>
    <row r="3" spans="1:7" x14ac:dyDescent="0.25">
      <c r="A3" t="s">
        <v>43726</v>
      </c>
      <c r="C3" s="2"/>
      <c r="G3" s="4"/>
    </row>
    <row r="4" spans="1:7" x14ac:dyDescent="0.25">
      <c r="A4" t="s">
        <v>43725</v>
      </c>
      <c r="B4" t="s">
        <v>43722</v>
      </c>
      <c r="C4" t="s">
        <v>43723</v>
      </c>
      <c r="E4" t="s">
        <v>43711</v>
      </c>
      <c r="G4" s="5" t="s">
        <v>43720</v>
      </c>
    </row>
    <row r="5" spans="1:7" x14ac:dyDescent="0.25">
      <c r="A5" t="s">
        <v>43690</v>
      </c>
      <c r="B5">
        <f>COUNT('Public Types '!A:A)</f>
        <v>1847</v>
      </c>
      <c r="C5" s="3">
        <f>B5/B2</f>
        <v>0.46255947908840472</v>
      </c>
      <c r="E5" s="3">
        <f ca="1">((SQRT((1-C5)*C5)/$B$2)*$G$5)*D$2</f>
        <v>2.7809340797975098E-4</v>
      </c>
      <c r="G5">
        <v>2.58</v>
      </c>
    </row>
    <row r="6" spans="1:7" x14ac:dyDescent="0.25">
      <c r="A6" t="s">
        <v>43691</v>
      </c>
      <c r="B6">
        <f>COUNT('Private Types '!A:A)</f>
        <v>2132</v>
      </c>
      <c r="C6" s="3">
        <f>B6/B2</f>
        <v>0.53393438517405456</v>
      </c>
      <c r="E6" s="3">
        <f ca="1">((SQRT((1-C6)*C6)/$B$2)*$G$5)*D$2</f>
        <v>2.7823334342289062E-4</v>
      </c>
    </row>
    <row r="7" spans="1:7" x14ac:dyDescent="0.25">
      <c r="A7" t="s">
        <v>43717</v>
      </c>
      <c r="B7">
        <f>B2-(B5+B6)</f>
        <v>14</v>
      </c>
      <c r="C7" s="6">
        <f>B7/B2</f>
        <v>3.5061357375406961E-3</v>
      </c>
      <c r="E7" s="6">
        <f ca="1">((SQRT((1-C7)*C7)/$B$2)*$G$5)*D$2</f>
        <v>3.2968058731624497E-5</v>
      </c>
    </row>
    <row r="8" spans="1:7" x14ac:dyDescent="0.25">
      <c r="E8" s="3"/>
    </row>
    <row r="9" spans="1:7" x14ac:dyDescent="0.25">
      <c r="A9" t="s">
        <v>43690</v>
      </c>
      <c r="E9" s="3"/>
    </row>
    <row r="10" spans="1:7" x14ac:dyDescent="0.25">
      <c r="E10" s="3"/>
    </row>
    <row r="11" spans="1:7" x14ac:dyDescent="0.25">
      <c r="A11" t="s">
        <v>43692</v>
      </c>
      <c r="B11">
        <f>COUNTIF('Public Types '!H:H,"N")</f>
        <v>41</v>
      </c>
      <c r="C11" s="2">
        <f>B11/B2</f>
        <v>1.0267968945654895E-2</v>
      </c>
      <c r="E11" s="6">
        <f ca="1">((SQRT((1-C11)*C11)/$B$2)*$G$5)*D$2</f>
        <v>5.622672447126921E-5</v>
      </c>
    </row>
    <row r="12" spans="1:7" x14ac:dyDescent="0.25">
      <c r="A12" t="s">
        <v>43693</v>
      </c>
      <c r="B12">
        <f>COUNTIF('Public Types '!H:H,"A")</f>
        <v>41</v>
      </c>
      <c r="C12" s="2">
        <f>B12/B2</f>
        <v>1.0267968945654895E-2</v>
      </c>
      <c r="E12" s="6">
        <f ca="1">((SQRT((1-C12)*C12)/$B$2)*$G$5)*D$2</f>
        <v>5.622672447126921E-5</v>
      </c>
    </row>
    <row r="13" spans="1:7" x14ac:dyDescent="0.25">
      <c r="A13" t="s">
        <v>43708</v>
      </c>
      <c r="B13">
        <f>COUNTIF('Public Types '!H:H,"G")</f>
        <v>844</v>
      </c>
      <c r="C13" s="2">
        <f>B13/B2</f>
        <v>0.21136989732031056</v>
      </c>
      <c r="E13" s="6">
        <f ca="1">((SQRT((1-C13)*C13)/$B$2)*$G$5)*D$2</f>
        <v>2.2771935310604208E-4</v>
      </c>
    </row>
    <row r="14" spans="1:7" x14ac:dyDescent="0.25">
      <c r="A14" t="s">
        <v>43694</v>
      </c>
      <c r="B14">
        <f>COUNTIF('Public Types '!H:H,"C")</f>
        <v>919</v>
      </c>
      <c r="C14" s="2">
        <f>B14/B2</f>
        <v>0.23015276734284998</v>
      </c>
      <c r="E14" s="6">
        <f ca="1">((SQRT((1-C14)*C14)/$B$2)*$G$5)*D$2</f>
        <v>2.3477512208865681E-4</v>
      </c>
    </row>
    <row r="15" spans="1:7" x14ac:dyDescent="0.25">
      <c r="A15" t="s">
        <v>43718</v>
      </c>
      <c r="B15">
        <f>'Calculations '!B5-SUM('Calculations '!B11:B14)</f>
        <v>2</v>
      </c>
      <c r="C15" s="2">
        <f>B15/B2</f>
        <v>5.0087653393438513E-4</v>
      </c>
      <c r="E15" s="6">
        <f ca="1">((SQRT((1-C15)*C15)/$B$2)*$G$5)*D$2</f>
        <v>1.2479530578003872E-5</v>
      </c>
    </row>
    <row r="16" spans="1:7" x14ac:dyDescent="0.25">
      <c r="E16" s="3"/>
    </row>
    <row r="17" spans="1:5" x14ac:dyDescent="0.25">
      <c r="A17" t="s">
        <v>43709</v>
      </c>
      <c r="E17" s="3"/>
    </row>
    <row r="18" spans="1:5" x14ac:dyDescent="0.25">
      <c r="E18" s="3"/>
    </row>
    <row r="19" spans="1:5" x14ac:dyDescent="0.25">
      <c r="A19" t="s">
        <v>43716</v>
      </c>
      <c r="B19">
        <f>COUNTIF('Private Types '!H:H,"B")</f>
        <v>1698</v>
      </c>
      <c r="C19" s="2">
        <f>B19/B2</f>
        <v>0.42524417731029301</v>
      </c>
      <c r="E19" s="6">
        <f ca="1">((SQRT((1-C19)*C19)/$B$2)*$G$5)*D$2</f>
        <v>2.7574178057667234E-4</v>
      </c>
    </row>
    <row r="20" spans="1:5" x14ac:dyDescent="0.25">
      <c r="A20" t="s">
        <v>43715</v>
      </c>
      <c r="B20">
        <f>COUNTIF('Private Types '!H:H,"L")</f>
        <v>273</v>
      </c>
      <c r="C20" s="2">
        <f>B20/B2</f>
        <v>6.8369646882043569E-2</v>
      </c>
      <c r="E20" s="6">
        <f ca="1">((SQRT((1-C20)*C20)/$B$2)*$G$5)*D$2</f>
        <v>1.4076516095587845E-4</v>
      </c>
    </row>
    <row r="21" spans="1:5" x14ac:dyDescent="0.25">
      <c r="A21" t="s">
        <v>43714</v>
      </c>
      <c r="B21">
        <f>COUNTIF('Private Types '!H:H,"M")</f>
        <v>158</v>
      </c>
      <c r="C21" s="2">
        <f>B21/B2</f>
        <v>3.9569246180816427E-2</v>
      </c>
      <c r="E21" s="6">
        <f ca="1">((SQRT((1-C21)*C21)/$B$2)*$G$5)*D$2</f>
        <v>1.0873105837123103E-4</v>
      </c>
    </row>
    <row r="22" spans="1:5" x14ac:dyDescent="0.25">
      <c r="A22" t="s">
        <v>43717</v>
      </c>
      <c r="B22">
        <f>B6-SUM(B19:B21)</f>
        <v>3</v>
      </c>
      <c r="C22" s="2">
        <f>B22/B2</f>
        <v>7.513148009015778E-4</v>
      </c>
      <c r="E22" s="6">
        <f ca="1">((SQRT((1-C22)*C22)/$B$2)*$G$5)*D$2</f>
        <v>1.5282326114301667E-5</v>
      </c>
    </row>
    <row r="25" spans="1:5" x14ac:dyDescent="0.25">
      <c r="A25" t="s">
        <v>43727</v>
      </c>
    </row>
    <row r="27" spans="1:5" x14ac:dyDescent="0.25">
      <c r="A27" t="s">
        <v>43725</v>
      </c>
      <c r="B27" t="s">
        <v>43722</v>
      </c>
      <c r="C27" t="s">
        <v>43723</v>
      </c>
      <c r="D27" t="s">
        <v>43711</v>
      </c>
    </row>
    <row r="28" spans="1:5" x14ac:dyDescent="0.25">
      <c r="A28" t="s">
        <v>43716</v>
      </c>
      <c r="B28">
        <v>1698</v>
      </c>
      <c r="C28" s="7">
        <v>0.42524417731029301</v>
      </c>
      <c r="D28" s="8">
        <v>2.7574178057667234E-4</v>
      </c>
    </row>
    <row r="29" spans="1:5" x14ac:dyDescent="0.25">
      <c r="A29" t="s">
        <v>43694</v>
      </c>
      <c r="B29">
        <v>919</v>
      </c>
      <c r="C29" s="7">
        <v>0.23015276734284998</v>
      </c>
      <c r="D29" s="8">
        <v>2.3477512208865681E-4</v>
      </c>
    </row>
    <row r="30" spans="1:5" x14ac:dyDescent="0.25">
      <c r="A30" t="s">
        <v>43708</v>
      </c>
      <c r="B30">
        <v>844</v>
      </c>
      <c r="C30" s="7">
        <v>0.21136989732031056</v>
      </c>
      <c r="D30" s="8">
        <v>2.2771935310604208E-4</v>
      </c>
    </row>
    <row r="31" spans="1:5" x14ac:dyDescent="0.25">
      <c r="A31" t="s">
        <v>43715</v>
      </c>
      <c r="B31">
        <v>273</v>
      </c>
      <c r="C31" s="7">
        <v>6.8369646882043569E-2</v>
      </c>
      <c r="D31" s="8">
        <v>1.4076516095587845E-4</v>
      </c>
    </row>
    <row r="32" spans="1:5" x14ac:dyDescent="0.25">
      <c r="A32" t="s">
        <v>43714</v>
      </c>
      <c r="B32">
        <v>158</v>
      </c>
      <c r="C32" s="7">
        <v>3.9569246180816427E-2</v>
      </c>
      <c r="D32" s="8">
        <v>1.0873105837123103E-4</v>
      </c>
    </row>
    <row r="33" spans="1:4" x14ac:dyDescent="0.25">
      <c r="A33" t="s">
        <v>43693</v>
      </c>
      <c r="B33">
        <v>41</v>
      </c>
      <c r="C33" s="7">
        <v>1.0267968945654895E-2</v>
      </c>
      <c r="D33" s="8">
        <v>5.622672447126921E-5</v>
      </c>
    </row>
    <row r="34" spans="1:4" x14ac:dyDescent="0.25">
      <c r="A34" t="s">
        <v>43692</v>
      </c>
      <c r="B34">
        <v>41</v>
      </c>
      <c r="C34" s="7">
        <v>1.0267968945654895E-2</v>
      </c>
      <c r="D34" s="8">
        <v>5.622672447126921E-5</v>
      </c>
    </row>
    <row r="35" spans="1:4" x14ac:dyDescent="0.25">
      <c r="A35" t="s">
        <v>43717</v>
      </c>
      <c r="B35">
        <v>19</v>
      </c>
      <c r="C35" s="7">
        <f>Table1[[#This Row],[Count ]]/B2</f>
        <v>4.758327072376659E-3</v>
      </c>
      <c r="D35" s="6">
        <f ca="1">((SQRT((1-C35)*C35)/$B$2)*$G$5)*C$2</f>
        <v>1.1333935281230891E-5</v>
      </c>
    </row>
    <row r="36" spans="1:4" x14ac:dyDescent="0.25">
      <c r="A36" t="s">
        <v>43728</v>
      </c>
      <c r="B36">
        <f>SUBTOTAL(109,Table1[[Count ]])</f>
        <v>3993</v>
      </c>
      <c r="C36" s="7">
        <f>SUBTOTAL(109,Table1[% of Sample ])</f>
        <v>1</v>
      </c>
      <c r="D36" s="8"/>
    </row>
    <row r="38" spans="1:4" x14ac:dyDescent="0.25">
      <c r="A38" t="s">
        <v>43725</v>
      </c>
      <c r="B38" t="s">
        <v>43722</v>
      </c>
      <c r="C38" t="s">
        <v>43723</v>
      </c>
      <c r="D38" t="s">
        <v>43711</v>
      </c>
    </row>
    <row r="39" spans="1:4" x14ac:dyDescent="0.25">
      <c r="A39" t="s">
        <v>43690</v>
      </c>
      <c r="B39">
        <f>COUNT('Public Types '!A:A)</f>
        <v>1847</v>
      </c>
      <c r="C39" s="3">
        <f>B39/B36</f>
        <v>0.46255947908840472</v>
      </c>
      <c r="D39" s="3">
        <f ca="1">((SQRT((1-C39)*C39)/$B$2)*$G$5)*D$2</f>
        <v>2.7809340797975098E-4</v>
      </c>
    </row>
    <row r="40" spans="1:4" x14ac:dyDescent="0.25">
      <c r="A40" t="s">
        <v>43691</v>
      </c>
      <c r="B40">
        <f>COUNT('Private Types '!A:A)</f>
        <v>2132</v>
      </c>
      <c r="C40" s="3">
        <f>B40/B36</f>
        <v>0.53393438517405456</v>
      </c>
      <c r="D40" s="3">
        <f ca="1">((SQRT((1-C40)*C40)/$B$2)*$G$5)*D$2</f>
        <v>2.7823334342289062E-4</v>
      </c>
    </row>
    <row r="41" spans="1:4" x14ac:dyDescent="0.25">
      <c r="A41" t="s">
        <v>43717</v>
      </c>
      <c r="B41">
        <f>B36-(B39+B40)</f>
        <v>14</v>
      </c>
      <c r="C41" s="6">
        <f>B41/B36</f>
        <v>3.5061357375406961E-3</v>
      </c>
      <c r="D41" s="6">
        <f ca="1">((SQRT((1-C41)*C41)/$B$2)*$G$5)*D$2</f>
        <v>3.2968058731624497E-5</v>
      </c>
    </row>
    <row r="42" spans="1:4" x14ac:dyDescent="0.25">
      <c r="A42" t="s">
        <v>43728</v>
      </c>
      <c r="B42">
        <f>SUBTOTAL(109,Table5[[Count ]])</f>
        <v>3993</v>
      </c>
      <c r="C42" s="9">
        <f>SUBTOTAL(109,Table5[% of Sample ])</f>
        <v>0.99999999999999989</v>
      </c>
      <c r="D42" s="9"/>
    </row>
  </sheetData>
  <pageMargins left="0.7" right="0.7" top="0.75" bottom="0.75" header="0.3" footer="0.3"/>
  <pageSetup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PDR-csv</vt:lpstr>
      <vt:lpstr>Private Types </vt:lpstr>
      <vt:lpstr>Public Types </vt:lpstr>
      <vt:lpstr>Calculations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Gonzalez-Curci, Angela</dc:creator>
  <cp:lastModifiedBy>Curci-Gonzalez, Angela</cp:lastModifiedBy>
  <dcterms:created xsi:type="dcterms:W3CDTF">2018-07-30T22:34:55Z</dcterms:created>
  <dcterms:modified xsi:type="dcterms:W3CDTF">2018-08-14T00:48:54Z</dcterms:modified>
</cp:coreProperties>
</file>